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7"/>
  <workbookPr defaultThemeVersion="202300"/>
  <mc:AlternateContent xmlns:mc="http://schemas.openxmlformats.org/markup-compatibility/2006">
    <mc:Choice Requires="x15">
      <x15ac:absPath xmlns:x15ac="http://schemas.microsoft.com/office/spreadsheetml/2010/11/ac" url="/Users/chloehogenson/Desktop/Portfolio /Consumer_behavior.purchases /Stats +SQL Files/"/>
    </mc:Choice>
  </mc:AlternateContent>
  <xr:revisionPtr revIDLastSave="0" documentId="8_{2F9B7233-CC65-714D-9111-661E12D7A6A1}" xr6:coauthVersionLast="47" xr6:coauthVersionMax="47" xr10:uidLastSave="{00000000-0000-0000-0000-000000000000}"/>
  <bookViews>
    <workbookView xWindow="180" yWindow="760" windowWidth="33860" windowHeight="20340" firstSheet="2" activeTab="3" xr2:uid="{C48F3001-5BB0-4D43-9368-21777C66D93D}"/>
  </bookViews>
  <sheets>
    <sheet name="shopping_behavior_updated" sheetId="1" r:id="rId1"/>
    <sheet name="Data Dictionary" sheetId="2" r:id="rId2"/>
    <sheet name="Data Cleaning in Excel " sheetId="3" r:id="rId3"/>
    <sheet name="SQL Notes" sheetId="4" r:id="rId4"/>
    <sheet name="Statistical Analysis" sheetId="5" r:id="rId5"/>
    <sheet name="Chi 1 Data" sheetId="6" r:id="rId6"/>
    <sheet name="Chi 2 Data" sheetId="7" r:id="rId7"/>
    <sheet name="Chi 3 Data" sheetId="8" r:id="rId8"/>
    <sheet name="Chi 4 Data" sheetId="19" r:id="rId9"/>
    <sheet name="Chi 5 Data" sheetId="20" r:id="rId10"/>
    <sheet name="Correlation 2 Data" sheetId="24" r:id="rId11"/>
    <sheet name="T test 1 Data" sheetId="9" r:id="rId12"/>
    <sheet name="T-Test 4 Data" sheetId="21" r:id="rId13"/>
    <sheet name="T-Test 5 Data" sheetId="22" r:id="rId14"/>
    <sheet name="T-Test 6 Data" sheetId="23" r:id="rId15"/>
    <sheet name="Reg 1 Data " sheetId="10" r:id="rId16"/>
    <sheet name="Reg 1 Output" sheetId="11" r:id="rId17"/>
    <sheet name="Reg 2 Data" sheetId="12" r:id="rId18"/>
    <sheet name="Reg 2 Output" sheetId="13" r:id="rId19"/>
    <sheet name="Reg 3 Data " sheetId="14" r:id="rId20"/>
    <sheet name="Reg 3 Outpt" sheetId="17" r:id="rId21"/>
    <sheet name="Reg 4 Output" sheetId="18" r:id="rId22"/>
    <sheet name="Reg 4 Data" sheetId="15" r:id="rId23"/>
  </sheets>
  <definedNames>
    <definedName name="_18_25">'Reg 1 Data '!$D$2:$D$16384</definedName>
    <definedName name="_26_35">'Reg 1 Data '!$E$2:$E$16384</definedName>
    <definedName name="_36_45">'Reg 1 Data '!$F$2:$F$16384</definedName>
    <definedName name="_3mo_freq">'Chi 1 Data'!$I$2:$I$16384</definedName>
    <definedName name="_46_55">'Reg 1 Data '!$G$2:$G$16384</definedName>
    <definedName name="_56">'Reg 1 Data '!$H$2:$H$16384</definedName>
    <definedName name="age" localSheetId="0">shopping_behavior_updated!$B$2:$B$16384</definedName>
    <definedName name="age">'Reg 1 Data '!$B$2:$B$16384</definedName>
    <definedName name="annual_freq">'Chi 1 Data'!$J$2:$J$16384</definedName>
    <definedName name="biweek_freq">'Chi 1 Data'!$D$2:$D$16384</definedName>
    <definedName name="category">shopping_behavior_updated!$E$2:$E$16384</definedName>
    <definedName name="chi1_3mo_freq">'Chi 1 Data'!$I$2:$I$16384</definedName>
    <definedName name="chi1_annual_freq">'Chi 1 Data'!$J$2:$J$16384</definedName>
    <definedName name="chi1_biweek_freq">'Chi 1 Data'!$D$2:$D$16384</definedName>
    <definedName name="chi1_fequency_bin">'Chi 1 Data'!$D$2:$D$16384</definedName>
    <definedName name="chi1_fort_freq">'Chi 1 Data'!$F$2:$F$16384</definedName>
    <definedName name="chi1_freq_bin">'Chi 1 Data'!$K$2:$K$16384</definedName>
    <definedName name="chi1_frequency_bin">'Chi 1 Data'!$D$2:$D$1048576</definedName>
    <definedName name="chi1_frequency_of_purchases">'Chi 1 Data'!$B$2:$B$1048576</definedName>
    <definedName name="chi1_month_freq">'Chi 1 Data'!$G$2:$G$16384</definedName>
    <definedName name="chi1_quart_freq">'Chi 1 Data'!$H$2:$H$16384</definedName>
    <definedName name="chi1_subscription_bin">'Chi 1 Data'!$C$2:$C$1048576</definedName>
    <definedName name="chi1_subscription_status">'Chi 1 Data'!$A$2:$A$1048576</definedName>
    <definedName name="chi1_weekly_freq">'Chi 1 Data'!$E$2:$E$16384</definedName>
    <definedName name="chi2_category">'Chi 2 Data'!$B$2:$B$1048576</definedName>
    <definedName name="chi2_category_bin">'Chi 2 Data'!$D$2:$D$1048576</definedName>
    <definedName name="chi2_gender">'Chi 2 Data'!$A$2:$A$1048576</definedName>
    <definedName name="chi2_gender_bin">'Chi 2 Data'!$C$2:$C$1048576</definedName>
    <definedName name="chi3_discount_applied">'Chi 3 Data'!$B$2:$B$16384</definedName>
    <definedName name="chi3_discount_bin">'Chi 3 Data'!$D$2:$D$16384</definedName>
    <definedName name="chi3_subscription_bin">'Chi 3 Data'!$C$2:$C$16384</definedName>
    <definedName name="chi3_subscription_status">'Chi 3 Data'!$A$2:$A$16384</definedName>
    <definedName name="chi4_gender">'Chi 4 Data'!$A$2:$A$1048576</definedName>
    <definedName name="chi4_gender_bin">'Chi 4 Data'!$C$2:$C$1048576</definedName>
    <definedName name="chi4_subscription_bin">'Chi 4 Data'!$D$2:$D$1048576</definedName>
    <definedName name="chi4_subscription_status">'Chi 4 Data'!$B$2:$B$1048576</definedName>
    <definedName name="chi5_discount_applied">'Chi 5 Data'!$B$2:$B$1048576</definedName>
    <definedName name="chi5_discount_bin">'Chi 5 Data'!$D$2:$D$1048576</definedName>
    <definedName name="chi5_gender">'Chi 5 Data'!$A$2:$A$1048576</definedName>
    <definedName name="chi5_gender_bin">'Chi 5 Data'!$C$2:$C$1048576</definedName>
    <definedName name="cltv">'Reg 1 Data '!$C$2:$C$16384</definedName>
    <definedName name="CLVT_1" localSheetId="15">'Reg 1 Data '!$A$1:$C$3901</definedName>
    <definedName name="color">shopping_behavior_updated!$I$2:$I$16384</definedName>
    <definedName name="correl_2_purchase_amount_usd">'Correlation 2 Data'!$B$2:$B$1048576</definedName>
    <definedName name="correl2_previous_purchases">'Correlation 2 Data'!$B$2:$B$1048576</definedName>
    <definedName name="correl2_review_rating">'Correlation 2 Data'!$A$2:$A$1048576</definedName>
    <definedName name="cust_id">'Reg 1 Data '!$A$2:$A$16384</definedName>
    <definedName name="customer_id">shopping_behavior_updated!$A$2:$A$16384</definedName>
    <definedName name="discount_applied">shopping_behavior_updated!$N$2:$N$16384</definedName>
    <definedName name="fort_freq">'Chi 1 Data'!$F$2:$F$16384</definedName>
    <definedName name="frequency_of_purchases" localSheetId="5">'Chi 1 Data'!$B$2:$B$16384</definedName>
    <definedName name="frequency_of_purchases">shopping_behavior_updated!$R$2:$R$16384</definedName>
    <definedName name="gender">shopping_behavior_updated!$C$2:$C$16384</definedName>
    <definedName name="item_purchased">shopping_behavior_updated!$D$2:$D$16384</definedName>
    <definedName name="location">shopping_behavior_updated!$G$2:$G$16384</definedName>
    <definedName name="month_freq">'Chi 1 Data'!$G$2:$G$16384</definedName>
    <definedName name="payment_method">shopping_behavior_updated!$Q$2:$Q$16384</definedName>
    <definedName name="previous_purchases">shopping_behavior_updated!$P$2:$P$16384</definedName>
    <definedName name="promo_code_used">shopping_behavior_updated!$O$2:$O$16384</definedName>
    <definedName name="purchase_amount_usd">shopping_behavior_updated!$F$2:$F$16384</definedName>
    <definedName name="Purchase_proportion_by_gender">shopping_behavior_updated!$S$2:$S$16384</definedName>
    <definedName name="quart_freq">'Chi 1 Data'!$H$2:$H$16384</definedName>
    <definedName name="review_rating">shopping_behavior_updated!$K$2:$K$16384</definedName>
    <definedName name="sales_proportion_by_gender_1" localSheetId="11">'T test 1 Data'!$A$1:$C$51</definedName>
    <definedName name="season">shopping_behavior_updated!$J$2:$J$16384</definedName>
    <definedName name="shipping_type">shopping_behavior_updated!$M$2:$M$16384</definedName>
    <definedName name="size">shopping_behavior_updated!$H$2:$H$16384</definedName>
    <definedName name="subscription_bin">'Chi 1 Data'!$C$2:$C$16384</definedName>
    <definedName name="subscription_status" localSheetId="5">'Chi 1 Data'!$A$2:$A$16384</definedName>
    <definedName name="subscription_status">shopping_behavior_updated!$L$2:$L$16384</definedName>
    <definedName name="t_test_6" localSheetId="14">'T-Test 6 Data'!$A$1:$E$401</definedName>
    <definedName name="t4_gender">'T-Test 4 Data'!$A$2:$A$1048576</definedName>
    <definedName name="t4_purchase_amount_usd">'T-Test 4 Data'!$B$2:$B$1048576</definedName>
    <definedName name="t5_gender">'T-Test 5 Data'!$A$2:$A$1048576</definedName>
    <definedName name="t5_previous_purchases">'T-Test 5 Data'!$B$2:$B$1048576</definedName>
    <definedName name="t6_category">'T-Test 6 Data'!$C$2:$C$1048576</definedName>
    <definedName name="t6_cust_id">'T-Test 6 Data'!$A$2:$A$1048576</definedName>
    <definedName name="t6_gender">'T-Test 6 Data'!$B$2:$B$1048576</definedName>
    <definedName name="t6_promo_code_used">'T-Test 6 Data'!$D$2:$D$1048576</definedName>
    <definedName name="t6_total_purch_price">'T-Test 6 Data'!$E$2:$E$1048576</definedName>
    <definedName name="weekly_freq">'Chi 1 Data'!$E$2:$E$16384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9" i="5" l="1"/>
  <c r="B252" i="5"/>
  <c r="B251" i="5"/>
  <c r="B250" i="5"/>
  <c r="B249" i="5"/>
  <c r="B248" i="5"/>
  <c r="E252" i="5"/>
  <c r="D252" i="5"/>
  <c r="E251" i="5"/>
  <c r="D251" i="5"/>
  <c r="E250" i="5"/>
  <c r="D250" i="5"/>
  <c r="E249" i="5"/>
  <c r="D249" i="5"/>
  <c r="E248" i="5"/>
  <c r="D248" i="5"/>
  <c r="B239" i="5"/>
  <c r="B238" i="5"/>
  <c r="B237" i="5"/>
  <c r="B236" i="5"/>
  <c r="B235" i="5"/>
  <c r="D239" i="5"/>
  <c r="E239" i="5"/>
  <c r="E238" i="5"/>
  <c r="D238" i="5"/>
  <c r="E237" i="5"/>
  <c r="D237" i="5"/>
  <c r="E236" i="5"/>
  <c r="D236" i="5"/>
  <c r="E235" i="5"/>
  <c r="D235" i="5"/>
  <c r="E226" i="5"/>
  <c r="D225" i="5"/>
  <c r="E224" i="5"/>
  <c r="E225" i="5" s="1"/>
  <c r="D224" i="5"/>
  <c r="D226" i="5" s="1"/>
  <c r="E223" i="5"/>
  <c r="D223" i="5"/>
  <c r="B223" i="5" s="1"/>
  <c r="E222" i="5"/>
  <c r="D222" i="5" a="1"/>
  <c r="D222" i="5" s="1"/>
  <c r="B222" i="5" s="1"/>
  <c r="C163" i="5"/>
  <c r="C164" i="5" s="1"/>
  <c r="C165" i="5" s="1"/>
  <c r="C154" i="5"/>
  <c r="C145" i="5"/>
  <c r="D126" i="5"/>
  <c r="D127" i="5" s="1"/>
  <c r="D134" i="5" s="1"/>
  <c r="C126" i="5"/>
  <c r="D125" i="5"/>
  <c r="C125" i="5"/>
  <c r="D96" i="5"/>
  <c r="C96" i="5"/>
  <c r="D95" i="5"/>
  <c r="C95" i="5"/>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05" i="20"/>
  <c r="D1006" i="20"/>
  <c r="D1007" i="20"/>
  <c r="D1008" i="20"/>
  <c r="D1009" i="20"/>
  <c r="D1010" i="20"/>
  <c r="D1011" i="20"/>
  <c r="D1012" i="20"/>
  <c r="D1013" i="20"/>
  <c r="D1014" i="20"/>
  <c r="D1015" i="20"/>
  <c r="D1016" i="20"/>
  <c r="D1017" i="20"/>
  <c r="D1018" i="20"/>
  <c r="D1019" i="20"/>
  <c r="D1020" i="20"/>
  <c r="D1021" i="20"/>
  <c r="D1022" i="20"/>
  <c r="D1023" i="20"/>
  <c r="D1024" i="20"/>
  <c r="D1025" i="20"/>
  <c r="D1026" i="20"/>
  <c r="D1027" i="20"/>
  <c r="D1028" i="20"/>
  <c r="D1029" i="20"/>
  <c r="D1030" i="20"/>
  <c r="D1031" i="20"/>
  <c r="D1032" i="20"/>
  <c r="D1033" i="20"/>
  <c r="D1034" i="20"/>
  <c r="D1035" i="20"/>
  <c r="D1036" i="20"/>
  <c r="D1037" i="20"/>
  <c r="D1038" i="20"/>
  <c r="D1039" i="20"/>
  <c r="D1040" i="20"/>
  <c r="D1041" i="20"/>
  <c r="D1042" i="20"/>
  <c r="D1043" i="20"/>
  <c r="D1044" i="20"/>
  <c r="D1045" i="20"/>
  <c r="D1046" i="20"/>
  <c r="D1047" i="20"/>
  <c r="D1048" i="20"/>
  <c r="D1049" i="20"/>
  <c r="D1050" i="20"/>
  <c r="D1051" i="20"/>
  <c r="D1052" i="20"/>
  <c r="D1053" i="20"/>
  <c r="D1054" i="20"/>
  <c r="D1055" i="20"/>
  <c r="D1056" i="20"/>
  <c r="D1057" i="20"/>
  <c r="D1058" i="20"/>
  <c r="D1059" i="20"/>
  <c r="D1060" i="20"/>
  <c r="D1061" i="20"/>
  <c r="D1062" i="20"/>
  <c r="D1063" i="20"/>
  <c r="D1064" i="20"/>
  <c r="D1065" i="20"/>
  <c r="D1066" i="20"/>
  <c r="D1067" i="20"/>
  <c r="D1068" i="20"/>
  <c r="D1069" i="20"/>
  <c r="D1070" i="20"/>
  <c r="D1071" i="20"/>
  <c r="D1072" i="20"/>
  <c r="D1073" i="20"/>
  <c r="D1074" i="20"/>
  <c r="D1075" i="20"/>
  <c r="D1076" i="20"/>
  <c r="D1077" i="20"/>
  <c r="D1078" i="20"/>
  <c r="D1079" i="20"/>
  <c r="D1080" i="20"/>
  <c r="D1081" i="20"/>
  <c r="D1082" i="20"/>
  <c r="D1083" i="20"/>
  <c r="D1084" i="20"/>
  <c r="D1085" i="20"/>
  <c r="D1086" i="20"/>
  <c r="D1087" i="20"/>
  <c r="D1088" i="20"/>
  <c r="D1089" i="20"/>
  <c r="D1090" i="20"/>
  <c r="D1091" i="20"/>
  <c r="D1092" i="20"/>
  <c r="D1093" i="20"/>
  <c r="D1094" i="20"/>
  <c r="D1095" i="20"/>
  <c r="D1096" i="20"/>
  <c r="D1097" i="20"/>
  <c r="D1098" i="20"/>
  <c r="D1099" i="20"/>
  <c r="D1100" i="20"/>
  <c r="D1101" i="20"/>
  <c r="D1102" i="20"/>
  <c r="D1103" i="20"/>
  <c r="D1104" i="20"/>
  <c r="D1105" i="20"/>
  <c r="D1106" i="20"/>
  <c r="D1107" i="20"/>
  <c r="D1108" i="20"/>
  <c r="D1109" i="20"/>
  <c r="D1110" i="20"/>
  <c r="D1111" i="20"/>
  <c r="D1112" i="20"/>
  <c r="D1113" i="20"/>
  <c r="D1114" i="20"/>
  <c r="D1115" i="20"/>
  <c r="D1116" i="20"/>
  <c r="D1117" i="20"/>
  <c r="D1118" i="20"/>
  <c r="D1119" i="20"/>
  <c r="D1120" i="20"/>
  <c r="D1121" i="20"/>
  <c r="D1122" i="20"/>
  <c r="D1123" i="20"/>
  <c r="D1124" i="20"/>
  <c r="D1125" i="20"/>
  <c r="D1126" i="20"/>
  <c r="D1127" i="20"/>
  <c r="D1128" i="20"/>
  <c r="D1129" i="20"/>
  <c r="D1130" i="20"/>
  <c r="D1131" i="20"/>
  <c r="D1132" i="20"/>
  <c r="D1133" i="20"/>
  <c r="D1134" i="20"/>
  <c r="D1135" i="20"/>
  <c r="D1136" i="20"/>
  <c r="D1137" i="20"/>
  <c r="D1138" i="20"/>
  <c r="D1139" i="20"/>
  <c r="D1140" i="20"/>
  <c r="D1141" i="20"/>
  <c r="D1142" i="20"/>
  <c r="D1143" i="20"/>
  <c r="D1144" i="20"/>
  <c r="D1145" i="20"/>
  <c r="D1146" i="20"/>
  <c r="D1147" i="20"/>
  <c r="D1148" i="20"/>
  <c r="D1149" i="20"/>
  <c r="D1150" i="20"/>
  <c r="D1151" i="20"/>
  <c r="D1152" i="20"/>
  <c r="D1153" i="20"/>
  <c r="D1154" i="20"/>
  <c r="D1155" i="20"/>
  <c r="D1156" i="20"/>
  <c r="D1157" i="20"/>
  <c r="D1158" i="20"/>
  <c r="D1159" i="20"/>
  <c r="D1160" i="20"/>
  <c r="D1161" i="20"/>
  <c r="D1162" i="20"/>
  <c r="D1163" i="20"/>
  <c r="D1164" i="20"/>
  <c r="D1165" i="20"/>
  <c r="D1166" i="20"/>
  <c r="D1167" i="20"/>
  <c r="D1168" i="20"/>
  <c r="D1169" i="20"/>
  <c r="D1170" i="20"/>
  <c r="D1171" i="20"/>
  <c r="D1172" i="20"/>
  <c r="D1173" i="20"/>
  <c r="D1174" i="20"/>
  <c r="D1175" i="20"/>
  <c r="D1176" i="20"/>
  <c r="D1177" i="20"/>
  <c r="D1178" i="20"/>
  <c r="D1179" i="20"/>
  <c r="D1180" i="20"/>
  <c r="D1181" i="20"/>
  <c r="D1182" i="20"/>
  <c r="D1183" i="20"/>
  <c r="D1184" i="20"/>
  <c r="D1185" i="20"/>
  <c r="D1186" i="20"/>
  <c r="D1187" i="20"/>
  <c r="D1188" i="20"/>
  <c r="D1189" i="20"/>
  <c r="D1190" i="20"/>
  <c r="D1191" i="20"/>
  <c r="D1192" i="20"/>
  <c r="D1193" i="20"/>
  <c r="D1194" i="20"/>
  <c r="D1195" i="20"/>
  <c r="D1196" i="20"/>
  <c r="D1197" i="20"/>
  <c r="D1198" i="20"/>
  <c r="D1199" i="20"/>
  <c r="D1200" i="20"/>
  <c r="D1201" i="20"/>
  <c r="D1202" i="20"/>
  <c r="D1203" i="20"/>
  <c r="D1204" i="20"/>
  <c r="D1205" i="20"/>
  <c r="D1206" i="20"/>
  <c r="D1207" i="20"/>
  <c r="D1208" i="20"/>
  <c r="D1209" i="20"/>
  <c r="D1210" i="20"/>
  <c r="D1211" i="20"/>
  <c r="D1212" i="20"/>
  <c r="D1213" i="20"/>
  <c r="D1214" i="20"/>
  <c r="D1215" i="20"/>
  <c r="D1216" i="20"/>
  <c r="D1217" i="20"/>
  <c r="D1218" i="20"/>
  <c r="D1219" i="20"/>
  <c r="D1220" i="20"/>
  <c r="D1221" i="20"/>
  <c r="D1222" i="20"/>
  <c r="D1223" i="20"/>
  <c r="D1224" i="20"/>
  <c r="D1225" i="20"/>
  <c r="D1226" i="20"/>
  <c r="D1227" i="20"/>
  <c r="D1228" i="20"/>
  <c r="D1229" i="20"/>
  <c r="D1230" i="20"/>
  <c r="D1231" i="20"/>
  <c r="D1232" i="20"/>
  <c r="D1233" i="20"/>
  <c r="D1234" i="20"/>
  <c r="D1235" i="20"/>
  <c r="D1236" i="20"/>
  <c r="D1237" i="20"/>
  <c r="D1238" i="20"/>
  <c r="D1239" i="20"/>
  <c r="D1240" i="20"/>
  <c r="D1241" i="20"/>
  <c r="D1242" i="20"/>
  <c r="D1243" i="20"/>
  <c r="D1244" i="20"/>
  <c r="D1245" i="20"/>
  <c r="D1246" i="20"/>
  <c r="D1247" i="20"/>
  <c r="D1248" i="20"/>
  <c r="D1249" i="20"/>
  <c r="D1250" i="20"/>
  <c r="D1251" i="20"/>
  <c r="D1252" i="20"/>
  <c r="D1253" i="20"/>
  <c r="D1254" i="20"/>
  <c r="D1255" i="20"/>
  <c r="D1256" i="20"/>
  <c r="D1257" i="20"/>
  <c r="D1258" i="20"/>
  <c r="D1259" i="20"/>
  <c r="D1260" i="20"/>
  <c r="D1261" i="20"/>
  <c r="D1262" i="20"/>
  <c r="D1263" i="20"/>
  <c r="D1264" i="20"/>
  <c r="D1265" i="20"/>
  <c r="D1266" i="20"/>
  <c r="D1267" i="20"/>
  <c r="D1268" i="20"/>
  <c r="D1269" i="20"/>
  <c r="D1270" i="20"/>
  <c r="D1271" i="20"/>
  <c r="D1272" i="20"/>
  <c r="D1273" i="20"/>
  <c r="D1274" i="20"/>
  <c r="D1275" i="20"/>
  <c r="D1276" i="20"/>
  <c r="D1277" i="20"/>
  <c r="D1278" i="20"/>
  <c r="D1279" i="20"/>
  <c r="D1280" i="20"/>
  <c r="D1281" i="20"/>
  <c r="D1282" i="20"/>
  <c r="D1283" i="20"/>
  <c r="D1284" i="20"/>
  <c r="D1285" i="20"/>
  <c r="D1286" i="20"/>
  <c r="D1287" i="20"/>
  <c r="D1288" i="20"/>
  <c r="D1289" i="20"/>
  <c r="D1290" i="20"/>
  <c r="D1291" i="20"/>
  <c r="D1292" i="20"/>
  <c r="D1293" i="20"/>
  <c r="D1294" i="20"/>
  <c r="D1295" i="20"/>
  <c r="D1296" i="20"/>
  <c r="D1297" i="20"/>
  <c r="D1298" i="20"/>
  <c r="D1299" i="20"/>
  <c r="D1300" i="20"/>
  <c r="D1301" i="20"/>
  <c r="D1302" i="20"/>
  <c r="D1303" i="20"/>
  <c r="D1304" i="20"/>
  <c r="D1305" i="20"/>
  <c r="D1306" i="20"/>
  <c r="D1307" i="20"/>
  <c r="D1308" i="20"/>
  <c r="D1309" i="20"/>
  <c r="D1310" i="20"/>
  <c r="D1311" i="20"/>
  <c r="D1312" i="20"/>
  <c r="D1313" i="20"/>
  <c r="D1314" i="20"/>
  <c r="D1315" i="20"/>
  <c r="D1316" i="20"/>
  <c r="D1317" i="20"/>
  <c r="D1318" i="20"/>
  <c r="D1319" i="20"/>
  <c r="D1320" i="20"/>
  <c r="D1321" i="20"/>
  <c r="D1322" i="20"/>
  <c r="D1323" i="20"/>
  <c r="D1324" i="20"/>
  <c r="D1325" i="20"/>
  <c r="D1326" i="20"/>
  <c r="D1327" i="20"/>
  <c r="D1328" i="20"/>
  <c r="D1329" i="20"/>
  <c r="D1330" i="20"/>
  <c r="D1331" i="20"/>
  <c r="D1332" i="20"/>
  <c r="D1333" i="20"/>
  <c r="D1334" i="20"/>
  <c r="D1335" i="20"/>
  <c r="D1336" i="20"/>
  <c r="D1337" i="20"/>
  <c r="D1338" i="20"/>
  <c r="D1339" i="20"/>
  <c r="D1340" i="20"/>
  <c r="D1341" i="20"/>
  <c r="D1342" i="20"/>
  <c r="D1343" i="20"/>
  <c r="D1344" i="20"/>
  <c r="D1345" i="20"/>
  <c r="D1346" i="20"/>
  <c r="D1347" i="20"/>
  <c r="D1348" i="20"/>
  <c r="D1349" i="20"/>
  <c r="D1350" i="20"/>
  <c r="D1351" i="20"/>
  <c r="D1352" i="20"/>
  <c r="D1353" i="20"/>
  <c r="D1354" i="20"/>
  <c r="D1355" i="20"/>
  <c r="D1356" i="20"/>
  <c r="D1357" i="20"/>
  <c r="D1358" i="20"/>
  <c r="D1359" i="20"/>
  <c r="D1360" i="20"/>
  <c r="D1361" i="20"/>
  <c r="D1362" i="20"/>
  <c r="D1363" i="20"/>
  <c r="D1364" i="20"/>
  <c r="D1365" i="20"/>
  <c r="D1366" i="20"/>
  <c r="D1367" i="20"/>
  <c r="D1368" i="20"/>
  <c r="D1369" i="20"/>
  <c r="D1370" i="20"/>
  <c r="D1371" i="20"/>
  <c r="D1372" i="20"/>
  <c r="D1373" i="20"/>
  <c r="D1374" i="20"/>
  <c r="D1375" i="20"/>
  <c r="D1376" i="20"/>
  <c r="D1377" i="20"/>
  <c r="D1378" i="20"/>
  <c r="D1379" i="20"/>
  <c r="D1380" i="20"/>
  <c r="D1381" i="20"/>
  <c r="D1382" i="20"/>
  <c r="D1383" i="20"/>
  <c r="D1384" i="20"/>
  <c r="D1385" i="20"/>
  <c r="D1386" i="20"/>
  <c r="D1387" i="20"/>
  <c r="D1388" i="20"/>
  <c r="D1389" i="20"/>
  <c r="D1390" i="20"/>
  <c r="D1391" i="20"/>
  <c r="D1392" i="20"/>
  <c r="D1393" i="20"/>
  <c r="D1394" i="20"/>
  <c r="D1395" i="20"/>
  <c r="D1396" i="20"/>
  <c r="D1397" i="20"/>
  <c r="D1398" i="20"/>
  <c r="D1399" i="20"/>
  <c r="D1400" i="20"/>
  <c r="D1401" i="20"/>
  <c r="D1402" i="20"/>
  <c r="D1403" i="20"/>
  <c r="D1404" i="20"/>
  <c r="D1405" i="20"/>
  <c r="D1406" i="20"/>
  <c r="D1407" i="20"/>
  <c r="D1408" i="20"/>
  <c r="D1409" i="20"/>
  <c r="D1410" i="20"/>
  <c r="D1411" i="20"/>
  <c r="D1412" i="20"/>
  <c r="D1413" i="20"/>
  <c r="D1414" i="20"/>
  <c r="D1415" i="20"/>
  <c r="D1416" i="20"/>
  <c r="D1417" i="20"/>
  <c r="D1418" i="20"/>
  <c r="D1419" i="20"/>
  <c r="D1420" i="20"/>
  <c r="D1421" i="20"/>
  <c r="D1422" i="20"/>
  <c r="D1423" i="20"/>
  <c r="D1424" i="20"/>
  <c r="D1425" i="20"/>
  <c r="D1426" i="20"/>
  <c r="D1427" i="20"/>
  <c r="D1428" i="20"/>
  <c r="D1429" i="20"/>
  <c r="D1430" i="20"/>
  <c r="D1431" i="20"/>
  <c r="D1432" i="20"/>
  <c r="D1433" i="20"/>
  <c r="D1434" i="20"/>
  <c r="D1435" i="20"/>
  <c r="D1436" i="20"/>
  <c r="D1437" i="20"/>
  <c r="D1438" i="20"/>
  <c r="D1439" i="20"/>
  <c r="D1440" i="20"/>
  <c r="D1441" i="20"/>
  <c r="D1442" i="20"/>
  <c r="D1443" i="20"/>
  <c r="D1444" i="20"/>
  <c r="D1445" i="20"/>
  <c r="D1446" i="20"/>
  <c r="D1447" i="20"/>
  <c r="D1448" i="20"/>
  <c r="D1449" i="20"/>
  <c r="D1450" i="20"/>
  <c r="D1451" i="20"/>
  <c r="D1452" i="20"/>
  <c r="D1453" i="20"/>
  <c r="D1454" i="20"/>
  <c r="D1455" i="20"/>
  <c r="D1456" i="20"/>
  <c r="D1457" i="20"/>
  <c r="D1458" i="20"/>
  <c r="D1459" i="20"/>
  <c r="D1460" i="20"/>
  <c r="D1461" i="20"/>
  <c r="D1462" i="20"/>
  <c r="D1463" i="20"/>
  <c r="D1464" i="20"/>
  <c r="D1465" i="20"/>
  <c r="D1466" i="20"/>
  <c r="D1467" i="20"/>
  <c r="D1468" i="20"/>
  <c r="D1469" i="20"/>
  <c r="D1470" i="20"/>
  <c r="D1471" i="20"/>
  <c r="D1472" i="20"/>
  <c r="D1473" i="20"/>
  <c r="D1474" i="20"/>
  <c r="D1475" i="20"/>
  <c r="D1476" i="20"/>
  <c r="D1477" i="20"/>
  <c r="D1478" i="20"/>
  <c r="D1479" i="20"/>
  <c r="D1480" i="20"/>
  <c r="D1481" i="20"/>
  <c r="D1482" i="20"/>
  <c r="D1483" i="20"/>
  <c r="D1484" i="20"/>
  <c r="D1485" i="20"/>
  <c r="D1486" i="20"/>
  <c r="D1487" i="20"/>
  <c r="D1488" i="20"/>
  <c r="D1489" i="20"/>
  <c r="D1490" i="20"/>
  <c r="D1491" i="20"/>
  <c r="D1492" i="20"/>
  <c r="D1493" i="20"/>
  <c r="D1494" i="20"/>
  <c r="D1495" i="20"/>
  <c r="D1496" i="20"/>
  <c r="D1497" i="20"/>
  <c r="D1498" i="20"/>
  <c r="D1499" i="20"/>
  <c r="D1500" i="20"/>
  <c r="D1501" i="20"/>
  <c r="D1502" i="20"/>
  <c r="D1503" i="20"/>
  <c r="D1504" i="20"/>
  <c r="D1505" i="20"/>
  <c r="D1506" i="20"/>
  <c r="D1507" i="20"/>
  <c r="D1508" i="20"/>
  <c r="D1509" i="20"/>
  <c r="D1510" i="20"/>
  <c r="D1511" i="20"/>
  <c r="D1512" i="20"/>
  <c r="D1513" i="20"/>
  <c r="D1514" i="20"/>
  <c r="D1515" i="20"/>
  <c r="D1516" i="20"/>
  <c r="D1517" i="20"/>
  <c r="D1518" i="20"/>
  <c r="D1519" i="20"/>
  <c r="D1520" i="20"/>
  <c r="D1521" i="20"/>
  <c r="D1522" i="20"/>
  <c r="D1523" i="20"/>
  <c r="D1524" i="20"/>
  <c r="D1525" i="20"/>
  <c r="D1526" i="20"/>
  <c r="D1527" i="20"/>
  <c r="D1528" i="20"/>
  <c r="D1529" i="20"/>
  <c r="D1530" i="20"/>
  <c r="D1531" i="20"/>
  <c r="D1532" i="20"/>
  <c r="D1533" i="20"/>
  <c r="D1534" i="20"/>
  <c r="D1535" i="20"/>
  <c r="D1536" i="20"/>
  <c r="D1537" i="20"/>
  <c r="D1538" i="20"/>
  <c r="D1539" i="20"/>
  <c r="D1540" i="20"/>
  <c r="D1541" i="20"/>
  <c r="D1542" i="20"/>
  <c r="D1543" i="20"/>
  <c r="D1544" i="20"/>
  <c r="D1545" i="20"/>
  <c r="D1546" i="20"/>
  <c r="D1547" i="20"/>
  <c r="D1548" i="20"/>
  <c r="D1549" i="20"/>
  <c r="D1550" i="20"/>
  <c r="D1551" i="20"/>
  <c r="D1552" i="20"/>
  <c r="D1553" i="20"/>
  <c r="D1554" i="20"/>
  <c r="D1555" i="20"/>
  <c r="D1556" i="20"/>
  <c r="D1557" i="20"/>
  <c r="D1558" i="20"/>
  <c r="D1559" i="20"/>
  <c r="D1560" i="20"/>
  <c r="D1561" i="20"/>
  <c r="D1562" i="20"/>
  <c r="D1563" i="20"/>
  <c r="D1564" i="20"/>
  <c r="D1565" i="20"/>
  <c r="D1566" i="20"/>
  <c r="D1567" i="20"/>
  <c r="D1568" i="20"/>
  <c r="D1569" i="20"/>
  <c r="D1570" i="20"/>
  <c r="D1571" i="20"/>
  <c r="D1572" i="20"/>
  <c r="D1573" i="20"/>
  <c r="D1574" i="20"/>
  <c r="D1575" i="20"/>
  <c r="D1576" i="20"/>
  <c r="D1577" i="20"/>
  <c r="D1578" i="20"/>
  <c r="D1579" i="20"/>
  <c r="D1580" i="20"/>
  <c r="D1581" i="20"/>
  <c r="D1582" i="20"/>
  <c r="D1583" i="20"/>
  <c r="D1584" i="20"/>
  <c r="D1585" i="20"/>
  <c r="D1586" i="20"/>
  <c r="D1587" i="20"/>
  <c r="D1588" i="20"/>
  <c r="D1589" i="20"/>
  <c r="D1590" i="20"/>
  <c r="D1591" i="20"/>
  <c r="D1592" i="20"/>
  <c r="D1593" i="20"/>
  <c r="D1594" i="20"/>
  <c r="D1595" i="20"/>
  <c r="D1596" i="20"/>
  <c r="D1597" i="20"/>
  <c r="D1598" i="20"/>
  <c r="D1599" i="20"/>
  <c r="D1600" i="20"/>
  <c r="D1601" i="20"/>
  <c r="D1602" i="20"/>
  <c r="D1603" i="20"/>
  <c r="D1604" i="20"/>
  <c r="D1605" i="20"/>
  <c r="D1606" i="20"/>
  <c r="D1607" i="20"/>
  <c r="D1608" i="20"/>
  <c r="D1609" i="20"/>
  <c r="D1610" i="20"/>
  <c r="D1611" i="20"/>
  <c r="D1612" i="20"/>
  <c r="D1613" i="20"/>
  <c r="D1614" i="20"/>
  <c r="D1615" i="20"/>
  <c r="D1616" i="20"/>
  <c r="D1617" i="20"/>
  <c r="D1618" i="20"/>
  <c r="D1619" i="20"/>
  <c r="D1620" i="20"/>
  <c r="D1621" i="20"/>
  <c r="D1622" i="20"/>
  <c r="D1623" i="20"/>
  <c r="D1624" i="20"/>
  <c r="D1625" i="20"/>
  <c r="D1626" i="20"/>
  <c r="D1627" i="20"/>
  <c r="D1628" i="20"/>
  <c r="D1629" i="20"/>
  <c r="D1630" i="20"/>
  <c r="D1631" i="20"/>
  <c r="D1632" i="20"/>
  <c r="D1633" i="20"/>
  <c r="D1634" i="20"/>
  <c r="D1635" i="20"/>
  <c r="D1636" i="20"/>
  <c r="D1637" i="20"/>
  <c r="D1638" i="20"/>
  <c r="D1639" i="20"/>
  <c r="D1640" i="20"/>
  <c r="D1641" i="20"/>
  <c r="D1642" i="20"/>
  <c r="D1643" i="20"/>
  <c r="D1644" i="20"/>
  <c r="D1645" i="20"/>
  <c r="D1646" i="20"/>
  <c r="D1647" i="20"/>
  <c r="D1648" i="20"/>
  <c r="D1649" i="20"/>
  <c r="D1650" i="20"/>
  <c r="D1651" i="20"/>
  <c r="D1652" i="20"/>
  <c r="D1653" i="20"/>
  <c r="D1654" i="20"/>
  <c r="D1655" i="20"/>
  <c r="D1656" i="20"/>
  <c r="D1657" i="20"/>
  <c r="D1658" i="20"/>
  <c r="D1659" i="20"/>
  <c r="D1660" i="20"/>
  <c r="D1661" i="20"/>
  <c r="D1662" i="20"/>
  <c r="D1663" i="20"/>
  <c r="D1664" i="20"/>
  <c r="D1665" i="20"/>
  <c r="D1666" i="20"/>
  <c r="D1667" i="20"/>
  <c r="D1668" i="20"/>
  <c r="D1669" i="20"/>
  <c r="D1670" i="20"/>
  <c r="D1671" i="20"/>
  <c r="D1672" i="20"/>
  <c r="D1673" i="20"/>
  <c r="D1674" i="20"/>
  <c r="D1675" i="20"/>
  <c r="D1676" i="20"/>
  <c r="D1677" i="20"/>
  <c r="D1678" i="20"/>
  <c r="D1679" i="20"/>
  <c r="D1680" i="20"/>
  <c r="D1681" i="20"/>
  <c r="D1682" i="20"/>
  <c r="D1683" i="20"/>
  <c r="D1684" i="20"/>
  <c r="D1685" i="20"/>
  <c r="D1686" i="20"/>
  <c r="D1687" i="20"/>
  <c r="D1688" i="20"/>
  <c r="D1689" i="20"/>
  <c r="D1690" i="20"/>
  <c r="D1691" i="20"/>
  <c r="D1692" i="20"/>
  <c r="D1693" i="20"/>
  <c r="D1694" i="20"/>
  <c r="D1695" i="20"/>
  <c r="D1696" i="20"/>
  <c r="D1697" i="20"/>
  <c r="D1698" i="20"/>
  <c r="D1699" i="20"/>
  <c r="D1700" i="20"/>
  <c r="D1701" i="20"/>
  <c r="D1702" i="20"/>
  <c r="D1703" i="20"/>
  <c r="D1704" i="20"/>
  <c r="D1705" i="20"/>
  <c r="D1706" i="20"/>
  <c r="D1707" i="20"/>
  <c r="D1708" i="20"/>
  <c r="D1709" i="20"/>
  <c r="D1710" i="20"/>
  <c r="D1711" i="20"/>
  <c r="D1712" i="20"/>
  <c r="D1713" i="20"/>
  <c r="D1714" i="20"/>
  <c r="D1715" i="20"/>
  <c r="D1716" i="20"/>
  <c r="D1717" i="20"/>
  <c r="D1718" i="20"/>
  <c r="D1719" i="20"/>
  <c r="D1720" i="20"/>
  <c r="D1721" i="20"/>
  <c r="D1722" i="20"/>
  <c r="D1723" i="20"/>
  <c r="D1724" i="20"/>
  <c r="D1725" i="20"/>
  <c r="D1726" i="20"/>
  <c r="D1727" i="20"/>
  <c r="D1728" i="20"/>
  <c r="D1729" i="20"/>
  <c r="D1730" i="20"/>
  <c r="D1731" i="20"/>
  <c r="D1732" i="20"/>
  <c r="D1733" i="20"/>
  <c r="D1734" i="20"/>
  <c r="D1735" i="20"/>
  <c r="D1736" i="20"/>
  <c r="D1737" i="20"/>
  <c r="D1738" i="20"/>
  <c r="D1739" i="20"/>
  <c r="D1740" i="20"/>
  <c r="D1741" i="20"/>
  <c r="D1742" i="20"/>
  <c r="D1743" i="20"/>
  <c r="D1744" i="20"/>
  <c r="D1745" i="20"/>
  <c r="D1746" i="20"/>
  <c r="D1747" i="20"/>
  <c r="D1748" i="20"/>
  <c r="D1749" i="20"/>
  <c r="D1750" i="20"/>
  <c r="D1751" i="20"/>
  <c r="D1752" i="20"/>
  <c r="D1753" i="20"/>
  <c r="D1754" i="20"/>
  <c r="D1755" i="20"/>
  <c r="D1756" i="20"/>
  <c r="D1757" i="20"/>
  <c r="D1758" i="20"/>
  <c r="D1759" i="20"/>
  <c r="D1760" i="20"/>
  <c r="D1761" i="20"/>
  <c r="D1762" i="20"/>
  <c r="D1763" i="20"/>
  <c r="D1764" i="20"/>
  <c r="D1765" i="20"/>
  <c r="D1766" i="20"/>
  <c r="D1767" i="20"/>
  <c r="D1768" i="20"/>
  <c r="D1769" i="20"/>
  <c r="D1770" i="20"/>
  <c r="D1771" i="20"/>
  <c r="D1772" i="20"/>
  <c r="D1773" i="20"/>
  <c r="D1774" i="20"/>
  <c r="D1775" i="20"/>
  <c r="D1776" i="20"/>
  <c r="D1777" i="20"/>
  <c r="D1778" i="20"/>
  <c r="D1779" i="20"/>
  <c r="D1780" i="20"/>
  <c r="D1781" i="20"/>
  <c r="D1782" i="20"/>
  <c r="D1783" i="20"/>
  <c r="D1784" i="20"/>
  <c r="D1785" i="20"/>
  <c r="D1786" i="20"/>
  <c r="D1787" i="20"/>
  <c r="D1788" i="20"/>
  <c r="D1789" i="20"/>
  <c r="D1790" i="20"/>
  <c r="D1791" i="20"/>
  <c r="D1792" i="20"/>
  <c r="D1793" i="20"/>
  <c r="D1794" i="20"/>
  <c r="D1795" i="20"/>
  <c r="D1796" i="20"/>
  <c r="D1797" i="20"/>
  <c r="D1798" i="20"/>
  <c r="D1799" i="20"/>
  <c r="D1800" i="20"/>
  <c r="D1801" i="20"/>
  <c r="D1802" i="20"/>
  <c r="D1803" i="20"/>
  <c r="D1804" i="20"/>
  <c r="D1805" i="20"/>
  <c r="D1806" i="20"/>
  <c r="D1807" i="20"/>
  <c r="D1808" i="20"/>
  <c r="D1809" i="20"/>
  <c r="D1810" i="20"/>
  <c r="D1811" i="20"/>
  <c r="D1812" i="20"/>
  <c r="D1813" i="20"/>
  <c r="D1814" i="20"/>
  <c r="D1815" i="20"/>
  <c r="D1816" i="20"/>
  <c r="D1817" i="20"/>
  <c r="D1818" i="20"/>
  <c r="D1819" i="20"/>
  <c r="D1820" i="20"/>
  <c r="D1821" i="20"/>
  <c r="D1822" i="20"/>
  <c r="D1823" i="20"/>
  <c r="D1824" i="20"/>
  <c r="D1825" i="20"/>
  <c r="D1826" i="20"/>
  <c r="D1827" i="20"/>
  <c r="D1828" i="20"/>
  <c r="D1829" i="20"/>
  <c r="D1830" i="20"/>
  <c r="D1831" i="20"/>
  <c r="D1832" i="20"/>
  <c r="D1833" i="20"/>
  <c r="D1834" i="20"/>
  <c r="D1835" i="20"/>
  <c r="D1836" i="20"/>
  <c r="D1837" i="20"/>
  <c r="D1838" i="20"/>
  <c r="D1839" i="20"/>
  <c r="D1840" i="20"/>
  <c r="D1841" i="20"/>
  <c r="D1842" i="20"/>
  <c r="D1843" i="20"/>
  <c r="D1844" i="20"/>
  <c r="D1845" i="20"/>
  <c r="D1846" i="20"/>
  <c r="D1847" i="20"/>
  <c r="D1848" i="20"/>
  <c r="D1849" i="20"/>
  <c r="D1850" i="20"/>
  <c r="D1851" i="20"/>
  <c r="D1852" i="20"/>
  <c r="D1853" i="20"/>
  <c r="D1854" i="20"/>
  <c r="D1855" i="20"/>
  <c r="D1856" i="20"/>
  <c r="D1857" i="20"/>
  <c r="D1858" i="20"/>
  <c r="D1859" i="20"/>
  <c r="D1860" i="20"/>
  <c r="D1861" i="20"/>
  <c r="D1862" i="20"/>
  <c r="D1863" i="20"/>
  <c r="D1864" i="20"/>
  <c r="D1865" i="20"/>
  <c r="D1866" i="20"/>
  <c r="D1867" i="20"/>
  <c r="D1868" i="20"/>
  <c r="D1869" i="20"/>
  <c r="D1870" i="20"/>
  <c r="D1871" i="20"/>
  <c r="D1872" i="20"/>
  <c r="D1873" i="20"/>
  <c r="D1874" i="20"/>
  <c r="D1875" i="20"/>
  <c r="D1876" i="20"/>
  <c r="D1877" i="20"/>
  <c r="D1878" i="20"/>
  <c r="D1879" i="20"/>
  <c r="D1880" i="20"/>
  <c r="D1881" i="20"/>
  <c r="D1882" i="20"/>
  <c r="D1883" i="20"/>
  <c r="D1884" i="20"/>
  <c r="D1885" i="20"/>
  <c r="D1886" i="20"/>
  <c r="D1887" i="20"/>
  <c r="D1888" i="20"/>
  <c r="D1889" i="20"/>
  <c r="D1890" i="20"/>
  <c r="D1891" i="20"/>
  <c r="D1892" i="20"/>
  <c r="D1893" i="20"/>
  <c r="D1894" i="20"/>
  <c r="D1895" i="20"/>
  <c r="D1896" i="20"/>
  <c r="D1897" i="20"/>
  <c r="D1898" i="20"/>
  <c r="D1899" i="20"/>
  <c r="D1900" i="20"/>
  <c r="D1901" i="20"/>
  <c r="D1902" i="20"/>
  <c r="D1903" i="20"/>
  <c r="D1904" i="20"/>
  <c r="D1905" i="20"/>
  <c r="D1906" i="20"/>
  <c r="D1907" i="20"/>
  <c r="D1908" i="20"/>
  <c r="D1909" i="20"/>
  <c r="D1910" i="20"/>
  <c r="D1911" i="20"/>
  <c r="D1912" i="20"/>
  <c r="D1913" i="20"/>
  <c r="D1914" i="20"/>
  <c r="D1915" i="20"/>
  <c r="D1916" i="20"/>
  <c r="D1917" i="20"/>
  <c r="D1918" i="20"/>
  <c r="D1919" i="20"/>
  <c r="D1920" i="20"/>
  <c r="D1921" i="20"/>
  <c r="D1922" i="20"/>
  <c r="D1923" i="20"/>
  <c r="D1924" i="20"/>
  <c r="D1925" i="20"/>
  <c r="D1926" i="20"/>
  <c r="D1927" i="20"/>
  <c r="D1928" i="20"/>
  <c r="D1929" i="20"/>
  <c r="D1930" i="20"/>
  <c r="D1931" i="20"/>
  <c r="D1932" i="20"/>
  <c r="D1933" i="20"/>
  <c r="D1934" i="20"/>
  <c r="D1935" i="20"/>
  <c r="D1936" i="20"/>
  <c r="D1937" i="20"/>
  <c r="D1938" i="20"/>
  <c r="D1939" i="20"/>
  <c r="D1940" i="20"/>
  <c r="D1941" i="20"/>
  <c r="D1942" i="20"/>
  <c r="D1943" i="20"/>
  <c r="D1944" i="20"/>
  <c r="D1945" i="20"/>
  <c r="D1946" i="20"/>
  <c r="D1947" i="20"/>
  <c r="D1948" i="20"/>
  <c r="D1949" i="20"/>
  <c r="D1950" i="20"/>
  <c r="D1951" i="20"/>
  <c r="D1952" i="20"/>
  <c r="D1953" i="20"/>
  <c r="D1954" i="20"/>
  <c r="D1955" i="20"/>
  <c r="D1956" i="20"/>
  <c r="D1957" i="20"/>
  <c r="D1958" i="20"/>
  <c r="D1959" i="20"/>
  <c r="D1960" i="20"/>
  <c r="D1961" i="20"/>
  <c r="D1962" i="20"/>
  <c r="D1963" i="20"/>
  <c r="D1964" i="20"/>
  <c r="D1965" i="20"/>
  <c r="D1966" i="20"/>
  <c r="D1967" i="20"/>
  <c r="D1968" i="20"/>
  <c r="D1969" i="20"/>
  <c r="D1970" i="20"/>
  <c r="D1971" i="20"/>
  <c r="D1972" i="20"/>
  <c r="D1973" i="20"/>
  <c r="D1974" i="20"/>
  <c r="D1975" i="20"/>
  <c r="D1976" i="20"/>
  <c r="D1977" i="20"/>
  <c r="D1978" i="20"/>
  <c r="D1979" i="20"/>
  <c r="D1980" i="20"/>
  <c r="D1981" i="20"/>
  <c r="D1982" i="20"/>
  <c r="D1983" i="20"/>
  <c r="D1984" i="20"/>
  <c r="D1985" i="20"/>
  <c r="D1986" i="20"/>
  <c r="D1987" i="20"/>
  <c r="D1988" i="20"/>
  <c r="D1989" i="20"/>
  <c r="D1990" i="20"/>
  <c r="D1991" i="20"/>
  <c r="D1992" i="20"/>
  <c r="D1993" i="20"/>
  <c r="D1994" i="20"/>
  <c r="D1995" i="20"/>
  <c r="D1996" i="20"/>
  <c r="D1997" i="20"/>
  <c r="D1998" i="20"/>
  <c r="D1999" i="20"/>
  <c r="D2000" i="20"/>
  <c r="D2001" i="20"/>
  <c r="D2002" i="20"/>
  <c r="D2003" i="20"/>
  <c r="D2004" i="20"/>
  <c r="D2005" i="20"/>
  <c r="D2006" i="20"/>
  <c r="D2007" i="20"/>
  <c r="D2008" i="20"/>
  <c r="D2009" i="20"/>
  <c r="D2010" i="20"/>
  <c r="D2011" i="20"/>
  <c r="D2012" i="20"/>
  <c r="D2013" i="20"/>
  <c r="D2014" i="20"/>
  <c r="D2015" i="20"/>
  <c r="D2016" i="20"/>
  <c r="D2017" i="20"/>
  <c r="D2018" i="20"/>
  <c r="D2019" i="20"/>
  <c r="D2020" i="20"/>
  <c r="D2021" i="20"/>
  <c r="D2022" i="20"/>
  <c r="D2023" i="20"/>
  <c r="D2024" i="20"/>
  <c r="D2025" i="20"/>
  <c r="D2026" i="20"/>
  <c r="D2027" i="20"/>
  <c r="D2028" i="20"/>
  <c r="D2029" i="20"/>
  <c r="D2030" i="20"/>
  <c r="D2031" i="20"/>
  <c r="D2032" i="20"/>
  <c r="D2033" i="20"/>
  <c r="D2034" i="20"/>
  <c r="D2035" i="20"/>
  <c r="D2036" i="20"/>
  <c r="D2037" i="20"/>
  <c r="D2038" i="20"/>
  <c r="D2039" i="20"/>
  <c r="D2040" i="20"/>
  <c r="D2041" i="20"/>
  <c r="D2042" i="20"/>
  <c r="D2043" i="20"/>
  <c r="D2044" i="20"/>
  <c r="D2045" i="20"/>
  <c r="D2046" i="20"/>
  <c r="D2047" i="20"/>
  <c r="D2048" i="20"/>
  <c r="D2049" i="20"/>
  <c r="D2050" i="20"/>
  <c r="D2051" i="20"/>
  <c r="D2052" i="20"/>
  <c r="D2053" i="20"/>
  <c r="D2054" i="20"/>
  <c r="D2055" i="20"/>
  <c r="D2056" i="20"/>
  <c r="D2057" i="20"/>
  <c r="D2058" i="20"/>
  <c r="D2059" i="20"/>
  <c r="D2060" i="20"/>
  <c r="D2061" i="20"/>
  <c r="D2062" i="20"/>
  <c r="D2063" i="20"/>
  <c r="D2064" i="20"/>
  <c r="D2065" i="20"/>
  <c r="D2066" i="20"/>
  <c r="D2067" i="20"/>
  <c r="D2068" i="20"/>
  <c r="D2069" i="20"/>
  <c r="D2070" i="20"/>
  <c r="D2071" i="20"/>
  <c r="D2072" i="20"/>
  <c r="D2073" i="20"/>
  <c r="D2074" i="20"/>
  <c r="D2075" i="20"/>
  <c r="D2076" i="20"/>
  <c r="D2077" i="20"/>
  <c r="D2078" i="20"/>
  <c r="D2079" i="20"/>
  <c r="D2080" i="20"/>
  <c r="D2081" i="20"/>
  <c r="D2082" i="20"/>
  <c r="D2083" i="20"/>
  <c r="D2084" i="20"/>
  <c r="D2085" i="20"/>
  <c r="D2086" i="20"/>
  <c r="D2087" i="20"/>
  <c r="D2088" i="20"/>
  <c r="D2089" i="20"/>
  <c r="D2090" i="20"/>
  <c r="D2091" i="20"/>
  <c r="D2092" i="20"/>
  <c r="D2093" i="20"/>
  <c r="D2094" i="20"/>
  <c r="D2095" i="20"/>
  <c r="D2096" i="20"/>
  <c r="D2097" i="20"/>
  <c r="D2098" i="20"/>
  <c r="D2099" i="20"/>
  <c r="D2100" i="20"/>
  <c r="D2101" i="20"/>
  <c r="D2102" i="20"/>
  <c r="D2103" i="20"/>
  <c r="D2104" i="20"/>
  <c r="D2105" i="20"/>
  <c r="D2106" i="20"/>
  <c r="D2107" i="20"/>
  <c r="D2108" i="20"/>
  <c r="D2109" i="20"/>
  <c r="D2110" i="20"/>
  <c r="D2111" i="20"/>
  <c r="D2112" i="20"/>
  <c r="D2113" i="20"/>
  <c r="D2114" i="20"/>
  <c r="D2115" i="20"/>
  <c r="D2116" i="20"/>
  <c r="D2117" i="20"/>
  <c r="D2118" i="20"/>
  <c r="D2119" i="20"/>
  <c r="D2120" i="20"/>
  <c r="D2121" i="20"/>
  <c r="D2122" i="20"/>
  <c r="D2123" i="20"/>
  <c r="D2124" i="20"/>
  <c r="D2125" i="20"/>
  <c r="D2126" i="20"/>
  <c r="D2127" i="20"/>
  <c r="D2128" i="20"/>
  <c r="D2129" i="20"/>
  <c r="D2130" i="20"/>
  <c r="D2131" i="20"/>
  <c r="D2132" i="20"/>
  <c r="D2133" i="20"/>
  <c r="D2134" i="20"/>
  <c r="D2135" i="20"/>
  <c r="D2136" i="20"/>
  <c r="D2137" i="20"/>
  <c r="D2138" i="20"/>
  <c r="D2139" i="20"/>
  <c r="D2140" i="20"/>
  <c r="D2141" i="20"/>
  <c r="D2142" i="20"/>
  <c r="D2143" i="20"/>
  <c r="D2144" i="20"/>
  <c r="D2145" i="20"/>
  <c r="D2146" i="20"/>
  <c r="D2147" i="20"/>
  <c r="D2148" i="20"/>
  <c r="D2149" i="20"/>
  <c r="D2150" i="20"/>
  <c r="D2151" i="20"/>
  <c r="D2152" i="20"/>
  <c r="D2153" i="20"/>
  <c r="D2154" i="20"/>
  <c r="D2155" i="20"/>
  <c r="D2156" i="20"/>
  <c r="D2157" i="20"/>
  <c r="D2158" i="20"/>
  <c r="D2159" i="20"/>
  <c r="D2160" i="20"/>
  <c r="D2161" i="20"/>
  <c r="D2162" i="20"/>
  <c r="D2163" i="20"/>
  <c r="D2164" i="20"/>
  <c r="D2165" i="20"/>
  <c r="D2166" i="20"/>
  <c r="D2167" i="20"/>
  <c r="D2168" i="20"/>
  <c r="D2169" i="20"/>
  <c r="D2170" i="20"/>
  <c r="D2171" i="20"/>
  <c r="D2172" i="20"/>
  <c r="D2173" i="20"/>
  <c r="D2174" i="20"/>
  <c r="D2175" i="20"/>
  <c r="D2176" i="20"/>
  <c r="D2177" i="20"/>
  <c r="D2178" i="20"/>
  <c r="D2179" i="20"/>
  <c r="D2180" i="20"/>
  <c r="D2181" i="20"/>
  <c r="D2182" i="20"/>
  <c r="D2183" i="20"/>
  <c r="D2184" i="20"/>
  <c r="D2185" i="20"/>
  <c r="D2186" i="20"/>
  <c r="D2187" i="20"/>
  <c r="D2188" i="20"/>
  <c r="D2189" i="20"/>
  <c r="D2190" i="20"/>
  <c r="D2191" i="20"/>
  <c r="D2192" i="20"/>
  <c r="D2193" i="20"/>
  <c r="D2194" i="20"/>
  <c r="D2195" i="20"/>
  <c r="D2196" i="20"/>
  <c r="D2197" i="20"/>
  <c r="D2198" i="20"/>
  <c r="D2199" i="20"/>
  <c r="D2200" i="20"/>
  <c r="D2201" i="20"/>
  <c r="D2202" i="20"/>
  <c r="D2203" i="20"/>
  <c r="D2204" i="20"/>
  <c r="D2205" i="20"/>
  <c r="D2206" i="20"/>
  <c r="D2207" i="20"/>
  <c r="D2208" i="20"/>
  <c r="D2209" i="20"/>
  <c r="D2210" i="20"/>
  <c r="D2211" i="20"/>
  <c r="D2212" i="20"/>
  <c r="D2213" i="20"/>
  <c r="D2214" i="20"/>
  <c r="D2215" i="20"/>
  <c r="D2216" i="20"/>
  <c r="D2217" i="20"/>
  <c r="D2218" i="20"/>
  <c r="D2219" i="20"/>
  <c r="D2220" i="20"/>
  <c r="D2221" i="20"/>
  <c r="D2222" i="20"/>
  <c r="D2223" i="20"/>
  <c r="D2224" i="20"/>
  <c r="D2225" i="20"/>
  <c r="D2226" i="20"/>
  <c r="D2227" i="20"/>
  <c r="D2228" i="20"/>
  <c r="D2229" i="20"/>
  <c r="D2230" i="20"/>
  <c r="D2231" i="20"/>
  <c r="D2232" i="20"/>
  <c r="D2233" i="20"/>
  <c r="D2234" i="20"/>
  <c r="D2235" i="20"/>
  <c r="D2236" i="20"/>
  <c r="D2237" i="20"/>
  <c r="D2238" i="20"/>
  <c r="D2239" i="20"/>
  <c r="D2240" i="20"/>
  <c r="D2241" i="20"/>
  <c r="D2242" i="20"/>
  <c r="D2243" i="20"/>
  <c r="D2244" i="20"/>
  <c r="D2245" i="20"/>
  <c r="D2246" i="20"/>
  <c r="D2247" i="20"/>
  <c r="D2248" i="20"/>
  <c r="D2249" i="20"/>
  <c r="D2250" i="20"/>
  <c r="D2251" i="20"/>
  <c r="D2252" i="20"/>
  <c r="D2253" i="20"/>
  <c r="D2254" i="20"/>
  <c r="D2255" i="20"/>
  <c r="D2256" i="20"/>
  <c r="D2257" i="20"/>
  <c r="D2258" i="20"/>
  <c r="D2259" i="20"/>
  <c r="D2260" i="20"/>
  <c r="D2261" i="20"/>
  <c r="D2262" i="20"/>
  <c r="D2263" i="20"/>
  <c r="D2264" i="20"/>
  <c r="D2265" i="20"/>
  <c r="D2266" i="20"/>
  <c r="D2267" i="20"/>
  <c r="D2268" i="20"/>
  <c r="D2269" i="20"/>
  <c r="D2270" i="20"/>
  <c r="D2271" i="20"/>
  <c r="D2272" i="20"/>
  <c r="D2273" i="20"/>
  <c r="D2274" i="20"/>
  <c r="D2275" i="20"/>
  <c r="D2276" i="20"/>
  <c r="D2277" i="20"/>
  <c r="D2278" i="20"/>
  <c r="D2279" i="20"/>
  <c r="D2280" i="20"/>
  <c r="D2281" i="20"/>
  <c r="D2282" i="20"/>
  <c r="D2283" i="20"/>
  <c r="D2284" i="20"/>
  <c r="D2285" i="20"/>
  <c r="D2286" i="20"/>
  <c r="D2287" i="20"/>
  <c r="D2288" i="20"/>
  <c r="D2289" i="20"/>
  <c r="D2290" i="20"/>
  <c r="D2291" i="20"/>
  <c r="D2292" i="20"/>
  <c r="D2293" i="20"/>
  <c r="D2294" i="20"/>
  <c r="D2295" i="20"/>
  <c r="D2296" i="20"/>
  <c r="D2297" i="20"/>
  <c r="D2298" i="20"/>
  <c r="D2299" i="20"/>
  <c r="D2300" i="20"/>
  <c r="D2301" i="20"/>
  <c r="D2302" i="20"/>
  <c r="D2303" i="20"/>
  <c r="D2304" i="20"/>
  <c r="D2305" i="20"/>
  <c r="D2306" i="20"/>
  <c r="D2307" i="20"/>
  <c r="D2308" i="20"/>
  <c r="D2309" i="20"/>
  <c r="D2310" i="20"/>
  <c r="D2311" i="20"/>
  <c r="D2312" i="20"/>
  <c r="D2313" i="20"/>
  <c r="D2314" i="20"/>
  <c r="D2315" i="20"/>
  <c r="D2316" i="20"/>
  <c r="D2317" i="20"/>
  <c r="D2318" i="20"/>
  <c r="D2319" i="20"/>
  <c r="D2320" i="20"/>
  <c r="D2321" i="20"/>
  <c r="D2322" i="20"/>
  <c r="D2323" i="20"/>
  <c r="D2324" i="20"/>
  <c r="D2325" i="20"/>
  <c r="D2326" i="20"/>
  <c r="D2327" i="20"/>
  <c r="D2328" i="20"/>
  <c r="D2329" i="20"/>
  <c r="D2330" i="20"/>
  <c r="D2331" i="20"/>
  <c r="D2332" i="20"/>
  <c r="D2333" i="20"/>
  <c r="D2334" i="20"/>
  <c r="D2335" i="20"/>
  <c r="D2336" i="20"/>
  <c r="D2337" i="20"/>
  <c r="D2338" i="20"/>
  <c r="D2339" i="20"/>
  <c r="D2340" i="20"/>
  <c r="D2341" i="20"/>
  <c r="D2342" i="20"/>
  <c r="D2343" i="20"/>
  <c r="D2344" i="20"/>
  <c r="D2345" i="20"/>
  <c r="D2346" i="20"/>
  <c r="D2347" i="20"/>
  <c r="D2348" i="20"/>
  <c r="D2349" i="20"/>
  <c r="D2350" i="20"/>
  <c r="D2351" i="20"/>
  <c r="D2352" i="20"/>
  <c r="D2353" i="20"/>
  <c r="D2354" i="20"/>
  <c r="D2355" i="20"/>
  <c r="D2356" i="20"/>
  <c r="D2357" i="20"/>
  <c r="D2358" i="20"/>
  <c r="D2359" i="20"/>
  <c r="D2360" i="20"/>
  <c r="D2361" i="20"/>
  <c r="D2362" i="20"/>
  <c r="D2363" i="20"/>
  <c r="D2364" i="20"/>
  <c r="D2365" i="20"/>
  <c r="D2366" i="20"/>
  <c r="D2367" i="20"/>
  <c r="D2368" i="20"/>
  <c r="D2369" i="20"/>
  <c r="D2370" i="20"/>
  <c r="D2371" i="20"/>
  <c r="D2372" i="20"/>
  <c r="D2373" i="20"/>
  <c r="D2374" i="20"/>
  <c r="D2375" i="20"/>
  <c r="D2376" i="20"/>
  <c r="D2377" i="20"/>
  <c r="D2378" i="20"/>
  <c r="D2379" i="20"/>
  <c r="D2380" i="20"/>
  <c r="D2381" i="20"/>
  <c r="D2382" i="20"/>
  <c r="D2383" i="20"/>
  <c r="D2384" i="20"/>
  <c r="D2385" i="20"/>
  <c r="D2386" i="20"/>
  <c r="D2387" i="20"/>
  <c r="D2388" i="20"/>
  <c r="D2389" i="20"/>
  <c r="D2390" i="20"/>
  <c r="D2391" i="20"/>
  <c r="D2392" i="20"/>
  <c r="D2393" i="20"/>
  <c r="D2394" i="20"/>
  <c r="D2395" i="20"/>
  <c r="D2396" i="20"/>
  <c r="D2397" i="20"/>
  <c r="D2398" i="20"/>
  <c r="D2399" i="20"/>
  <c r="D2400" i="20"/>
  <c r="D2401" i="20"/>
  <c r="D2402" i="20"/>
  <c r="D2403" i="20"/>
  <c r="D2404" i="20"/>
  <c r="D2405" i="20"/>
  <c r="D2406" i="20"/>
  <c r="D2407" i="20"/>
  <c r="D2408" i="20"/>
  <c r="D2409" i="20"/>
  <c r="D2410" i="20"/>
  <c r="D2411" i="20"/>
  <c r="D2412" i="20"/>
  <c r="D2413" i="20"/>
  <c r="D2414" i="20"/>
  <c r="D2415" i="20"/>
  <c r="D2416" i="20"/>
  <c r="D2417" i="20"/>
  <c r="D2418" i="20"/>
  <c r="D2419" i="20"/>
  <c r="D2420" i="20"/>
  <c r="D2421" i="20"/>
  <c r="D2422" i="20"/>
  <c r="D2423" i="20"/>
  <c r="D2424" i="20"/>
  <c r="D2425" i="20"/>
  <c r="D2426" i="20"/>
  <c r="D2427" i="20"/>
  <c r="D2428" i="20"/>
  <c r="D2429" i="20"/>
  <c r="D2430" i="20"/>
  <c r="D2431" i="20"/>
  <c r="D2432" i="20"/>
  <c r="D2433" i="20"/>
  <c r="D2434" i="20"/>
  <c r="D2435" i="20"/>
  <c r="D2436" i="20"/>
  <c r="D2437" i="20"/>
  <c r="D2438" i="20"/>
  <c r="D2439" i="20"/>
  <c r="D2440" i="20"/>
  <c r="D2441" i="20"/>
  <c r="D2442" i="20"/>
  <c r="D2443" i="20"/>
  <c r="D2444" i="20"/>
  <c r="D2445" i="20"/>
  <c r="D2446" i="20"/>
  <c r="D2447" i="20"/>
  <c r="D2448" i="20"/>
  <c r="D2449" i="20"/>
  <c r="D2450" i="20"/>
  <c r="D2451" i="20"/>
  <c r="D2452" i="20"/>
  <c r="D2453" i="20"/>
  <c r="D2454" i="20"/>
  <c r="D2455" i="20"/>
  <c r="D2456" i="20"/>
  <c r="D2457" i="20"/>
  <c r="D2458" i="20"/>
  <c r="D2459" i="20"/>
  <c r="D2460" i="20"/>
  <c r="D2461" i="20"/>
  <c r="D2462" i="20"/>
  <c r="D2463" i="20"/>
  <c r="D2464" i="20"/>
  <c r="D2465" i="20"/>
  <c r="D2466" i="20"/>
  <c r="D2467" i="20"/>
  <c r="D2468" i="20"/>
  <c r="D2469" i="20"/>
  <c r="D2470" i="20"/>
  <c r="D2471" i="20"/>
  <c r="D2472" i="20"/>
  <c r="D2473" i="20"/>
  <c r="D2474" i="20"/>
  <c r="D2475" i="20"/>
  <c r="D2476" i="20"/>
  <c r="D2477" i="20"/>
  <c r="D2478" i="20"/>
  <c r="D2479" i="20"/>
  <c r="D2480" i="20"/>
  <c r="D2481" i="20"/>
  <c r="D2482" i="20"/>
  <c r="D2483" i="20"/>
  <c r="D2484" i="20"/>
  <c r="D2485" i="20"/>
  <c r="D2486" i="20"/>
  <c r="D2487" i="20"/>
  <c r="D2488" i="20"/>
  <c r="D2489" i="20"/>
  <c r="D2490" i="20"/>
  <c r="D2491" i="20"/>
  <c r="D2492" i="20"/>
  <c r="D2493" i="20"/>
  <c r="D2494" i="20"/>
  <c r="D2495" i="20"/>
  <c r="D2496" i="20"/>
  <c r="D2497" i="20"/>
  <c r="D2498" i="20"/>
  <c r="D2499" i="20"/>
  <c r="D2500" i="20"/>
  <c r="D2501" i="20"/>
  <c r="D2502" i="20"/>
  <c r="D2503" i="20"/>
  <c r="D2504" i="20"/>
  <c r="D2505" i="20"/>
  <c r="D2506" i="20"/>
  <c r="D2507" i="20"/>
  <c r="D2508" i="20"/>
  <c r="D2509" i="20"/>
  <c r="D2510" i="20"/>
  <c r="D2511" i="20"/>
  <c r="D2512" i="20"/>
  <c r="D2513" i="20"/>
  <c r="D2514" i="20"/>
  <c r="D2515" i="20"/>
  <c r="D2516" i="20"/>
  <c r="D2517" i="20"/>
  <c r="D2518" i="20"/>
  <c r="D2519" i="20"/>
  <c r="D2520" i="20"/>
  <c r="D2521" i="20"/>
  <c r="D2522" i="20"/>
  <c r="D2523" i="20"/>
  <c r="D2524" i="20"/>
  <c r="D2525" i="20"/>
  <c r="D2526" i="20"/>
  <c r="D2527" i="20"/>
  <c r="D2528" i="20"/>
  <c r="D2529" i="20"/>
  <c r="D2530" i="20"/>
  <c r="D2531" i="20"/>
  <c r="D2532" i="20"/>
  <c r="D2533" i="20"/>
  <c r="D2534" i="20"/>
  <c r="D2535" i="20"/>
  <c r="D2536" i="20"/>
  <c r="D2537" i="20"/>
  <c r="D2538" i="20"/>
  <c r="D2539" i="20"/>
  <c r="D2540" i="20"/>
  <c r="D2541" i="20"/>
  <c r="D2542" i="20"/>
  <c r="D2543" i="20"/>
  <c r="D2544" i="20"/>
  <c r="D2545" i="20"/>
  <c r="D2546" i="20"/>
  <c r="D2547" i="20"/>
  <c r="D2548" i="20"/>
  <c r="D2549" i="20"/>
  <c r="D2550" i="20"/>
  <c r="D2551" i="20"/>
  <c r="D2552" i="20"/>
  <c r="D2553" i="20"/>
  <c r="D2554" i="20"/>
  <c r="D2555" i="20"/>
  <c r="D2556" i="20"/>
  <c r="D2557" i="20"/>
  <c r="D2558" i="20"/>
  <c r="D2559" i="20"/>
  <c r="D2560" i="20"/>
  <c r="D2561" i="20"/>
  <c r="D2562" i="20"/>
  <c r="D2563" i="20"/>
  <c r="D2564" i="20"/>
  <c r="D2565" i="20"/>
  <c r="D2566" i="20"/>
  <c r="D2567" i="20"/>
  <c r="D2568" i="20"/>
  <c r="D2569" i="20"/>
  <c r="D2570" i="20"/>
  <c r="D2571" i="20"/>
  <c r="D2572" i="20"/>
  <c r="D2573" i="20"/>
  <c r="D2574" i="20"/>
  <c r="D2575" i="20"/>
  <c r="D2576" i="20"/>
  <c r="D2577" i="20"/>
  <c r="D2578" i="20"/>
  <c r="D2579" i="20"/>
  <c r="D2580" i="20"/>
  <c r="D2581" i="20"/>
  <c r="D2582" i="20"/>
  <c r="D2583" i="20"/>
  <c r="D2584" i="20"/>
  <c r="D2585" i="20"/>
  <c r="D2586" i="20"/>
  <c r="D2587" i="20"/>
  <c r="D2588" i="20"/>
  <c r="D2589" i="20"/>
  <c r="D2590" i="20"/>
  <c r="D2591" i="20"/>
  <c r="D2592" i="20"/>
  <c r="D2593" i="20"/>
  <c r="D2594" i="20"/>
  <c r="D2595" i="20"/>
  <c r="D2596" i="20"/>
  <c r="D2597" i="20"/>
  <c r="D2598" i="20"/>
  <c r="D2599" i="20"/>
  <c r="D2600" i="20"/>
  <c r="D2601" i="20"/>
  <c r="D2602" i="20"/>
  <c r="D2603" i="20"/>
  <c r="D2604" i="20"/>
  <c r="D2605" i="20"/>
  <c r="D2606" i="20"/>
  <c r="D2607" i="20"/>
  <c r="D2608" i="20"/>
  <c r="D2609" i="20"/>
  <c r="D2610" i="20"/>
  <c r="D2611" i="20"/>
  <c r="D2612" i="20"/>
  <c r="D2613" i="20"/>
  <c r="D2614" i="20"/>
  <c r="D2615" i="20"/>
  <c r="D2616" i="20"/>
  <c r="D2617" i="20"/>
  <c r="D2618" i="20"/>
  <c r="D2619" i="20"/>
  <c r="D2620" i="20"/>
  <c r="D2621" i="20"/>
  <c r="D2622" i="20"/>
  <c r="D2623" i="20"/>
  <c r="D2624" i="20"/>
  <c r="D2625" i="20"/>
  <c r="D2626" i="20"/>
  <c r="D2627" i="20"/>
  <c r="D2628" i="20"/>
  <c r="D2629" i="20"/>
  <c r="D2630" i="20"/>
  <c r="D2631" i="20"/>
  <c r="D2632" i="20"/>
  <c r="D2633" i="20"/>
  <c r="D2634" i="20"/>
  <c r="D2635" i="20"/>
  <c r="D2636" i="20"/>
  <c r="D2637" i="20"/>
  <c r="D2638" i="20"/>
  <c r="D2639" i="20"/>
  <c r="D2640" i="20"/>
  <c r="D2641" i="20"/>
  <c r="D2642" i="20"/>
  <c r="D2643" i="20"/>
  <c r="D2644" i="20"/>
  <c r="D2645" i="20"/>
  <c r="D2646" i="20"/>
  <c r="D2647" i="20"/>
  <c r="D2648" i="20"/>
  <c r="D2649" i="20"/>
  <c r="D2650" i="20"/>
  <c r="D2651" i="20"/>
  <c r="D2652" i="20"/>
  <c r="D2653" i="20"/>
  <c r="D2654" i="20"/>
  <c r="D2655" i="20"/>
  <c r="D2656" i="20"/>
  <c r="D2657" i="20"/>
  <c r="D2658" i="20"/>
  <c r="D2659" i="20"/>
  <c r="D2660" i="20"/>
  <c r="D2661" i="20"/>
  <c r="D2662" i="20"/>
  <c r="D2663" i="20"/>
  <c r="D2664" i="20"/>
  <c r="D2665" i="20"/>
  <c r="D2666" i="20"/>
  <c r="D2667" i="20"/>
  <c r="D2668" i="20"/>
  <c r="D2669" i="20"/>
  <c r="D2670" i="20"/>
  <c r="D2671" i="20"/>
  <c r="D2672" i="20"/>
  <c r="D2673" i="20"/>
  <c r="D2674" i="20"/>
  <c r="D2675" i="20"/>
  <c r="D2676" i="20"/>
  <c r="D2677" i="20"/>
  <c r="D2678" i="20"/>
  <c r="D2679" i="20"/>
  <c r="D2680" i="20"/>
  <c r="D2681" i="20"/>
  <c r="D2682" i="20"/>
  <c r="D2683" i="20"/>
  <c r="D2684" i="20"/>
  <c r="D2685" i="20"/>
  <c r="D2686" i="20"/>
  <c r="D2687" i="20"/>
  <c r="D2688" i="20"/>
  <c r="D2689" i="20"/>
  <c r="D2690" i="20"/>
  <c r="D2691" i="20"/>
  <c r="D2692" i="20"/>
  <c r="D2693" i="20"/>
  <c r="D2694" i="20"/>
  <c r="D2695" i="20"/>
  <c r="D2696" i="20"/>
  <c r="D2697" i="20"/>
  <c r="D2698" i="20"/>
  <c r="D2699" i="20"/>
  <c r="D2700" i="20"/>
  <c r="D2701" i="20"/>
  <c r="D2702" i="20"/>
  <c r="D2703" i="20"/>
  <c r="D2704" i="20"/>
  <c r="D2705" i="20"/>
  <c r="D2706" i="20"/>
  <c r="D2707" i="20"/>
  <c r="D2708" i="20"/>
  <c r="D2709" i="20"/>
  <c r="D2710" i="20"/>
  <c r="D2711" i="20"/>
  <c r="D2712" i="20"/>
  <c r="D2713" i="20"/>
  <c r="D2714" i="20"/>
  <c r="D2715" i="20"/>
  <c r="D2716" i="20"/>
  <c r="D2717" i="20"/>
  <c r="D2718" i="20"/>
  <c r="D2719" i="20"/>
  <c r="D2720" i="20"/>
  <c r="D2721" i="20"/>
  <c r="D2722" i="20"/>
  <c r="D2723" i="20"/>
  <c r="D2724" i="20"/>
  <c r="D2725" i="20"/>
  <c r="D2726" i="20"/>
  <c r="D2727" i="20"/>
  <c r="D2728" i="20"/>
  <c r="D2729" i="20"/>
  <c r="D2730" i="20"/>
  <c r="D2731" i="20"/>
  <c r="D2732" i="20"/>
  <c r="D2733" i="20"/>
  <c r="D2734" i="20"/>
  <c r="D2735" i="20"/>
  <c r="D2736" i="20"/>
  <c r="D2737" i="20"/>
  <c r="D2738" i="20"/>
  <c r="D2739" i="20"/>
  <c r="D2740" i="20"/>
  <c r="D2741" i="20"/>
  <c r="D2742" i="20"/>
  <c r="D2743" i="20"/>
  <c r="D2744" i="20"/>
  <c r="D2745" i="20"/>
  <c r="D2746" i="20"/>
  <c r="D2747" i="20"/>
  <c r="D2748" i="20"/>
  <c r="D2749" i="20"/>
  <c r="D2750" i="20"/>
  <c r="D2751" i="20"/>
  <c r="D2752" i="20"/>
  <c r="D2753" i="20"/>
  <c r="D2754" i="20"/>
  <c r="D2755" i="20"/>
  <c r="D2756" i="20"/>
  <c r="D2757" i="20"/>
  <c r="D2758" i="20"/>
  <c r="D2759" i="20"/>
  <c r="D2760" i="20"/>
  <c r="D2761" i="20"/>
  <c r="D2762" i="20"/>
  <c r="D2763" i="20"/>
  <c r="D2764" i="20"/>
  <c r="D2765" i="20"/>
  <c r="D2766" i="20"/>
  <c r="D2767" i="20"/>
  <c r="D2768" i="20"/>
  <c r="D2769" i="20"/>
  <c r="D2770" i="20"/>
  <c r="D2771" i="20"/>
  <c r="D2772" i="20"/>
  <c r="D2773" i="20"/>
  <c r="D2774" i="20"/>
  <c r="D2775" i="20"/>
  <c r="D2776" i="20"/>
  <c r="D2777" i="20"/>
  <c r="D2778" i="20"/>
  <c r="D2779" i="20"/>
  <c r="D2780" i="20"/>
  <c r="D2781" i="20"/>
  <c r="D2782" i="20"/>
  <c r="D2783" i="20"/>
  <c r="D2784" i="20"/>
  <c r="D2785" i="20"/>
  <c r="D2786" i="20"/>
  <c r="D2787" i="20"/>
  <c r="D2788" i="20"/>
  <c r="D2789" i="20"/>
  <c r="D2790" i="20"/>
  <c r="D2791" i="20"/>
  <c r="D2792" i="20"/>
  <c r="D2793" i="20"/>
  <c r="D2794" i="20"/>
  <c r="D2795" i="20"/>
  <c r="D2796" i="20"/>
  <c r="D2797" i="20"/>
  <c r="D2798" i="20"/>
  <c r="D2799" i="20"/>
  <c r="D2800" i="20"/>
  <c r="D2801" i="20"/>
  <c r="D2802" i="20"/>
  <c r="D2803" i="20"/>
  <c r="D2804" i="20"/>
  <c r="D2805" i="20"/>
  <c r="D2806" i="20"/>
  <c r="D2807" i="20"/>
  <c r="D2808" i="20"/>
  <c r="D2809" i="20"/>
  <c r="D2810" i="20"/>
  <c r="D2811" i="20"/>
  <c r="D2812" i="20"/>
  <c r="D2813" i="20"/>
  <c r="D2814" i="20"/>
  <c r="D2815" i="20"/>
  <c r="D2816" i="20"/>
  <c r="D2817" i="20"/>
  <c r="D2818" i="20"/>
  <c r="D2819" i="20"/>
  <c r="D2820" i="20"/>
  <c r="D2821" i="20"/>
  <c r="D2822" i="20"/>
  <c r="D2823" i="20"/>
  <c r="D2824" i="20"/>
  <c r="D2825" i="20"/>
  <c r="D2826" i="20"/>
  <c r="D2827" i="20"/>
  <c r="D2828" i="20"/>
  <c r="D2829" i="20"/>
  <c r="D2830" i="20"/>
  <c r="D2831" i="20"/>
  <c r="D2832" i="20"/>
  <c r="D2833" i="20"/>
  <c r="D2834" i="20"/>
  <c r="D2835" i="20"/>
  <c r="D2836" i="20"/>
  <c r="D2837" i="20"/>
  <c r="D2838" i="20"/>
  <c r="D2839" i="20"/>
  <c r="D2840" i="20"/>
  <c r="D2841" i="20"/>
  <c r="D2842" i="20"/>
  <c r="D2843" i="20"/>
  <c r="D2844" i="20"/>
  <c r="D2845" i="20"/>
  <c r="D2846" i="20"/>
  <c r="D2847" i="20"/>
  <c r="D2848" i="20"/>
  <c r="D2849" i="20"/>
  <c r="D2850" i="20"/>
  <c r="D2851" i="20"/>
  <c r="D2852" i="20"/>
  <c r="D2853" i="20"/>
  <c r="D2854" i="20"/>
  <c r="D2855" i="20"/>
  <c r="D2856" i="20"/>
  <c r="D2857" i="20"/>
  <c r="D2858" i="20"/>
  <c r="D2859" i="20"/>
  <c r="D2860" i="20"/>
  <c r="D2861" i="20"/>
  <c r="D2862" i="20"/>
  <c r="D2863" i="20"/>
  <c r="D2864" i="20"/>
  <c r="D2865" i="20"/>
  <c r="D2866" i="20"/>
  <c r="D2867" i="20"/>
  <c r="D2868" i="20"/>
  <c r="D2869" i="20"/>
  <c r="D2870" i="20"/>
  <c r="D2871" i="20"/>
  <c r="D2872" i="20"/>
  <c r="D2873" i="20"/>
  <c r="D2874" i="20"/>
  <c r="D2875" i="20"/>
  <c r="D2876" i="20"/>
  <c r="D2877" i="20"/>
  <c r="D2878" i="20"/>
  <c r="D2879" i="20"/>
  <c r="D2880" i="20"/>
  <c r="D2881" i="20"/>
  <c r="D2882" i="20"/>
  <c r="D2883" i="20"/>
  <c r="D2884" i="20"/>
  <c r="D2885" i="20"/>
  <c r="D2886" i="20"/>
  <c r="D2887" i="20"/>
  <c r="D2888" i="20"/>
  <c r="D2889" i="20"/>
  <c r="D2890" i="20"/>
  <c r="D2891" i="20"/>
  <c r="D2892" i="20"/>
  <c r="D2893" i="20"/>
  <c r="D2894" i="20"/>
  <c r="D2895" i="20"/>
  <c r="D2896" i="20"/>
  <c r="D2897" i="20"/>
  <c r="D2898" i="20"/>
  <c r="D2899" i="20"/>
  <c r="D2900" i="20"/>
  <c r="D2901" i="20"/>
  <c r="D2902" i="20"/>
  <c r="D2903" i="20"/>
  <c r="D2904" i="20"/>
  <c r="D2905" i="20"/>
  <c r="D2906" i="20"/>
  <c r="D2907" i="20"/>
  <c r="D2908" i="20"/>
  <c r="D2909" i="20"/>
  <c r="D2910" i="20"/>
  <c r="D2911" i="20"/>
  <c r="D2912" i="20"/>
  <c r="D2913" i="20"/>
  <c r="D2914" i="20"/>
  <c r="D2915" i="20"/>
  <c r="D2916" i="20"/>
  <c r="D2917" i="20"/>
  <c r="D2918" i="20"/>
  <c r="D2919" i="20"/>
  <c r="D2920" i="20"/>
  <c r="D2921" i="20"/>
  <c r="D2922" i="20"/>
  <c r="D2923" i="20"/>
  <c r="D2924" i="20"/>
  <c r="D2925" i="20"/>
  <c r="D2926" i="20"/>
  <c r="D2927" i="20"/>
  <c r="D2928" i="20"/>
  <c r="D2929" i="20"/>
  <c r="D2930" i="20"/>
  <c r="D2931" i="20"/>
  <c r="D2932" i="20"/>
  <c r="D2933" i="20"/>
  <c r="D2934" i="20"/>
  <c r="D2935" i="20"/>
  <c r="D2936" i="20"/>
  <c r="D2937" i="20"/>
  <c r="D2938" i="20"/>
  <c r="D2939" i="20"/>
  <c r="D2940" i="20"/>
  <c r="D2941" i="20"/>
  <c r="D2942" i="20"/>
  <c r="D2943" i="20"/>
  <c r="D2944" i="20"/>
  <c r="D2945" i="20"/>
  <c r="D2946" i="20"/>
  <c r="D2947" i="20"/>
  <c r="D2948" i="20"/>
  <c r="D2949" i="20"/>
  <c r="D2950" i="20"/>
  <c r="D2951" i="20"/>
  <c r="D2952" i="20"/>
  <c r="D2953" i="20"/>
  <c r="D2954" i="20"/>
  <c r="D2955" i="20"/>
  <c r="D2956" i="20"/>
  <c r="D2957" i="20"/>
  <c r="D2958" i="20"/>
  <c r="D2959" i="20"/>
  <c r="D2960" i="20"/>
  <c r="D2961" i="20"/>
  <c r="D2962" i="20"/>
  <c r="D2963" i="20"/>
  <c r="D2964" i="20"/>
  <c r="D2965" i="20"/>
  <c r="D2966" i="20"/>
  <c r="D2967" i="20"/>
  <c r="D2968" i="20"/>
  <c r="D2969" i="20"/>
  <c r="D2970" i="20"/>
  <c r="D2971" i="20"/>
  <c r="D2972" i="20"/>
  <c r="D2973" i="20"/>
  <c r="D2974" i="20"/>
  <c r="D2975" i="20"/>
  <c r="D2976" i="20"/>
  <c r="D2977" i="20"/>
  <c r="D2978" i="20"/>
  <c r="D2979" i="20"/>
  <c r="D2980" i="20"/>
  <c r="D2981" i="20"/>
  <c r="D2982" i="20"/>
  <c r="D2983" i="20"/>
  <c r="D2984" i="20"/>
  <c r="D2985" i="20"/>
  <c r="D2986" i="20"/>
  <c r="D2987" i="20"/>
  <c r="D2988" i="20"/>
  <c r="D2989" i="20"/>
  <c r="D2990" i="20"/>
  <c r="D2991" i="20"/>
  <c r="D2992" i="20"/>
  <c r="D2993" i="20"/>
  <c r="D2994" i="20"/>
  <c r="D2995" i="20"/>
  <c r="D2996" i="20"/>
  <c r="D2997" i="20"/>
  <c r="D2998" i="20"/>
  <c r="D2999" i="20"/>
  <c r="D3000" i="20"/>
  <c r="D3001" i="20"/>
  <c r="D3002" i="20"/>
  <c r="D3003" i="20"/>
  <c r="D3004" i="20"/>
  <c r="D3005" i="20"/>
  <c r="D3006" i="20"/>
  <c r="D3007" i="20"/>
  <c r="D3008" i="20"/>
  <c r="D3009" i="20"/>
  <c r="D3010" i="20"/>
  <c r="D3011" i="20"/>
  <c r="D3012" i="20"/>
  <c r="D3013" i="20"/>
  <c r="D3014" i="20"/>
  <c r="D3015" i="20"/>
  <c r="D3016" i="20"/>
  <c r="D3017" i="20"/>
  <c r="D3018" i="20"/>
  <c r="D3019" i="20"/>
  <c r="D3020" i="20"/>
  <c r="D3021" i="20"/>
  <c r="D3022" i="20"/>
  <c r="D3023" i="20"/>
  <c r="D3024" i="20"/>
  <c r="D3025" i="20"/>
  <c r="D3026" i="20"/>
  <c r="D3027" i="20"/>
  <c r="D3028" i="20"/>
  <c r="D3029" i="20"/>
  <c r="D3030" i="20"/>
  <c r="D3031" i="20"/>
  <c r="D3032" i="20"/>
  <c r="D3033" i="20"/>
  <c r="D3034" i="20"/>
  <c r="D3035" i="20"/>
  <c r="D3036" i="20"/>
  <c r="D3037" i="20"/>
  <c r="D3038" i="20"/>
  <c r="D3039" i="20"/>
  <c r="D3040" i="20"/>
  <c r="D3041" i="20"/>
  <c r="D3042" i="20"/>
  <c r="D3043" i="20"/>
  <c r="D3044" i="20"/>
  <c r="D3045" i="20"/>
  <c r="D3046" i="20"/>
  <c r="D3047" i="20"/>
  <c r="D3048" i="20"/>
  <c r="D3049" i="20"/>
  <c r="D3050" i="20"/>
  <c r="D3051" i="20"/>
  <c r="D3052" i="20"/>
  <c r="D3053" i="20"/>
  <c r="D3054" i="20"/>
  <c r="D3055" i="20"/>
  <c r="D3056" i="20"/>
  <c r="D3057" i="20"/>
  <c r="D3058" i="20"/>
  <c r="D3059" i="20"/>
  <c r="D3060" i="20"/>
  <c r="D3061" i="20"/>
  <c r="D3062" i="20"/>
  <c r="D3063" i="20"/>
  <c r="D3064" i="20"/>
  <c r="D3065" i="20"/>
  <c r="D3066" i="20"/>
  <c r="D3067" i="20"/>
  <c r="D3068" i="20"/>
  <c r="D3069" i="20"/>
  <c r="D3070" i="20"/>
  <c r="D3071" i="20"/>
  <c r="D3072" i="20"/>
  <c r="D3073" i="20"/>
  <c r="D3074" i="20"/>
  <c r="D3075" i="20"/>
  <c r="D3076" i="20"/>
  <c r="D3077" i="20"/>
  <c r="D3078" i="20"/>
  <c r="D3079" i="20"/>
  <c r="D3080" i="20"/>
  <c r="D3081" i="20"/>
  <c r="D3082" i="20"/>
  <c r="D3083" i="20"/>
  <c r="D3084" i="20"/>
  <c r="D3085" i="20"/>
  <c r="D3086" i="20"/>
  <c r="D3087" i="20"/>
  <c r="D3088" i="20"/>
  <c r="D3089" i="20"/>
  <c r="D3090" i="20"/>
  <c r="D3091" i="20"/>
  <c r="D3092" i="20"/>
  <c r="D3093" i="20"/>
  <c r="D3094" i="20"/>
  <c r="D3095" i="20"/>
  <c r="D3096" i="20"/>
  <c r="D3097" i="20"/>
  <c r="D3098" i="20"/>
  <c r="D3099" i="20"/>
  <c r="D3100" i="20"/>
  <c r="D3101" i="20"/>
  <c r="D3102" i="20"/>
  <c r="D3103" i="20"/>
  <c r="D3104" i="20"/>
  <c r="D3105" i="20"/>
  <c r="D3106" i="20"/>
  <c r="D3107" i="20"/>
  <c r="D3108" i="20"/>
  <c r="D3109" i="20"/>
  <c r="D3110" i="20"/>
  <c r="D3111" i="20"/>
  <c r="D3112" i="20"/>
  <c r="D3113" i="20"/>
  <c r="D3114" i="20"/>
  <c r="D3115" i="20"/>
  <c r="D3116" i="20"/>
  <c r="D3117" i="20"/>
  <c r="D3118" i="20"/>
  <c r="D3119" i="20"/>
  <c r="D3120" i="20"/>
  <c r="D3121" i="20"/>
  <c r="D3122" i="20"/>
  <c r="D3123" i="20"/>
  <c r="D3124" i="20"/>
  <c r="D3125" i="20"/>
  <c r="D3126" i="20"/>
  <c r="D3127" i="20"/>
  <c r="D3128" i="20"/>
  <c r="D3129" i="20"/>
  <c r="D3130" i="20"/>
  <c r="D3131" i="20"/>
  <c r="D3132" i="20"/>
  <c r="D3133" i="20"/>
  <c r="D3134" i="20"/>
  <c r="D3135" i="20"/>
  <c r="D3136" i="20"/>
  <c r="D3137" i="20"/>
  <c r="D3138" i="20"/>
  <c r="D3139" i="20"/>
  <c r="D3140" i="20"/>
  <c r="D3141" i="20"/>
  <c r="D3142" i="20"/>
  <c r="D3143" i="20"/>
  <c r="D3144" i="20"/>
  <c r="D3145" i="20"/>
  <c r="D3146" i="20"/>
  <c r="D3147" i="20"/>
  <c r="D3148" i="20"/>
  <c r="D3149" i="20"/>
  <c r="D3150" i="20"/>
  <c r="D3151" i="20"/>
  <c r="D3152" i="20"/>
  <c r="D3153" i="20"/>
  <c r="D3154" i="20"/>
  <c r="D3155" i="20"/>
  <c r="D3156" i="20"/>
  <c r="D3157" i="20"/>
  <c r="D3158" i="20"/>
  <c r="D3159" i="20"/>
  <c r="D3160" i="20"/>
  <c r="D3161" i="20"/>
  <c r="D3162" i="20"/>
  <c r="D3163" i="20"/>
  <c r="D3164" i="20"/>
  <c r="D3165" i="20"/>
  <c r="D3166" i="20"/>
  <c r="D3167" i="20"/>
  <c r="D3168" i="20"/>
  <c r="D3169" i="20"/>
  <c r="D3170" i="20"/>
  <c r="D3171" i="20"/>
  <c r="D3172" i="20"/>
  <c r="D3173" i="20"/>
  <c r="D3174" i="20"/>
  <c r="D3175" i="20"/>
  <c r="D3176" i="20"/>
  <c r="D3177" i="20"/>
  <c r="D3178" i="20"/>
  <c r="D3179" i="20"/>
  <c r="D3180" i="20"/>
  <c r="D3181" i="20"/>
  <c r="D3182" i="20"/>
  <c r="D3183" i="20"/>
  <c r="D3184" i="20"/>
  <c r="D3185" i="20"/>
  <c r="D3186" i="20"/>
  <c r="D3187" i="20"/>
  <c r="D3188" i="20"/>
  <c r="D3189" i="20"/>
  <c r="D3190" i="20"/>
  <c r="D3191" i="20"/>
  <c r="D3192" i="20"/>
  <c r="D3193" i="20"/>
  <c r="D3194" i="20"/>
  <c r="D3195" i="20"/>
  <c r="D3196" i="20"/>
  <c r="D3197" i="20"/>
  <c r="D3198" i="20"/>
  <c r="D3199" i="20"/>
  <c r="D3200" i="20"/>
  <c r="D3201" i="20"/>
  <c r="D3202" i="20"/>
  <c r="D3203" i="20"/>
  <c r="D3204" i="20"/>
  <c r="D3205" i="20"/>
  <c r="D3206" i="20"/>
  <c r="D3207" i="20"/>
  <c r="D3208" i="20"/>
  <c r="D3209" i="20"/>
  <c r="D3210" i="20"/>
  <c r="D3211" i="20"/>
  <c r="D3212" i="20"/>
  <c r="D3213" i="20"/>
  <c r="D3214" i="20"/>
  <c r="D3215" i="20"/>
  <c r="D3216" i="20"/>
  <c r="D3217" i="20"/>
  <c r="D3218" i="20"/>
  <c r="D3219" i="20"/>
  <c r="D3220" i="20"/>
  <c r="D3221" i="20"/>
  <c r="D3222" i="20"/>
  <c r="D3223" i="20"/>
  <c r="D3224" i="20"/>
  <c r="D3225" i="20"/>
  <c r="D3226" i="20"/>
  <c r="D3227" i="20"/>
  <c r="D3228" i="20"/>
  <c r="D3229" i="20"/>
  <c r="D3230" i="20"/>
  <c r="D3231" i="20"/>
  <c r="D3232" i="20"/>
  <c r="D3233" i="20"/>
  <c r="D3234" i="20"/>
  <c r="D3235" i="20"/>
  <c r="D3236" i="20"/>
  <c r="D3237" i="20"/>
  <c r="D3238" i="20"/>
  <c r="D3239" i="20"/>
  <c r="D3240" i="20"/>
  <c r="D3241" i="20"/>
  <c r="D3242" i="20"/>
  <c r="D3243" i="20"/>
  <c r="D3244" i="20"/>
  <c r="D3245" i="20"/>
  <c r="D3246" i="20"/>
  <c r="D3247" i="20"/>
  <c r="D3248" i="20"/>
  <c r="D3249" i="20"/>
  <c r="D3250" i="20"/>
  <c r="D3251" i="20"/>
  <c r="D3252" i="20"/>
  <c r="D3253" i="20"/>
  <c r="D3254" i="20"/>
  <c r="D3255" i="20"/>
  <c r="D3256" i="20"/>
  <c r="D3257" i="20"/>
  <c r="D3258" i="20"/>
  <c r="D3259" i="20"/>
  <c r="D3260" i="20"/>
  <c r="D3261" i="20"/>
  <c r="D3262" i="20"/>
  <c r="D3263" i="20"/>
  <c r="D3264" i="20"/>
  <c r="D3265" i="20"/>
  <c r="D3266" i="20"/>
  <c r="D3267" i="20"/>
  <c r="D3268" i="20"/>
  <c r="D3269" i="20"/>
  <c r="D3270" i="20"/>
  <c r="D3271" i="20"/>
  <c r="D3272" i="20"/>
  <c r="D3273" i="20"/>
  <c r="D3274" i="20"/>
  <c r="D3275" i="20"/>
  <c r="D3276" i="20"/>
  <c r="D3277" i="20"/>
  <c r="D3278" i="20"/>
  <c r="D3279" i="20"/>
  <c r="D3280" i="20"/>
  <c r="D3281" i="20"/>
  <c r="D3282" i="20"/>
  <c r="D3283" i="20"/>
  <c r="D3284" i="20"/>
  <c r="D3285" i="20"/>
  <c r="D3286" i="20"/>
  <c r="D3287" i="20"/>
  <c r="D3288" i="20"/>
  <c r="D3289" i="20"/>
  <c r="D3290" i="20"/>
  <c r="D3291" i="20"/>
  <c r="D3292" i="20"/>
  <c r="D3293" i="20"/>
  <c r="D3294" i="20"/>
  <c r="D3295" i="20"/>
  <c r="D3296" i="20"/>
  <c r="D3297" i="20"/>
  <c r="D3298" i="20"/>
  <c r="D3299" i="20"/>
  <c r="D3300" i="20"/>
  <c r="D3301" i="20"/>
  <c r="D3302" i="20"/>
  <c r="D3303" i="20"/>
  <c r="D3304" i="20"/>
  <c r="D3305" i="20"/>
  <c r="D3306" i="20"/>
  <c r="D3307" i="20"/>
  <c r="D3308" i="20"/>
  <c r="D3309" i="20"/>
  <c r="D3310" i="20"/>
  <c r="D3311" i="20"/>
  <c r="D3312" i="20"/>
  <c r="D3313" i="20"/>
  <c r="D3314" i="20"/>
  <c r="D3315" i="20"/>
  <c r="D3316" i="20"/>
  <c r="D3317" i="20"/>
  <c r="D3318" i="20"/>
  <c r="D3319" i="20"/>
  <c r="D3320" i="20"/>
  <c r="D3321" i="20"/>
  <c r="D3322" i="20"/>
  <c r="D3323" i="20"/>
  <c r="D3324" i="20"/>
  <c r="D3325" i="20"/>
  <c r="D3326" i="20"/>
  <c r="D3327" i="20"/>
  <c r="D3328" i="20"/>
  <c r="D3329" i="20"/>
  <c r="D3330" i="20"/>
  <c r="D3331" i="20"/>
  <c r="D3332" i="20"/>
  <c r="D3333" i="20"/>
  <c r="D3334" i="20"/>
  <c r="D3335" i="20"/>
  <c r="D3336" i="20"/>
  <c r="D3337" i="20"/>
  <c r="D3338" i="20"/>
  <c r="D3339" i="20"/>
  <c r="D3340" i="20"/>
  <c r="D3341" i="20"/>
  <c r="D3342" i="20"/>
  <c r="D3343" i="20"/>
  <c r="D3344" i="20"/>
  <c r="D3345" i="20"/>
  <c r="D3346" i="20"/>
  <c r="D3347" i="20"/>
  <c r="D3348" i="20"/>
  <c r="D3349" i="20"/>
  <c r="D3350" i="20"/>
  <c r="D3351" i="20"/>
  <c r="D3352" i="20"/>
  <c r="D3353" i="20"/>
  <c r="D3354" i="20"/>
  <c r="D3355" i="20"/>
  <c r="D3356" i="20"/>
  <c r="D3357" i="20"/>
  <c r="D3358" i="20"/>
  <c r="D3359" i="20"/>
  <c r="D3360" i="20"/>
  <c r="D3361" i="20"/>
  <c r="D3362" i="20"/>
  <c r="D3363" i="20"/>
  <c r="D3364" i="20"/>
  <c r="D3365" i="20"/>
  <c r="D3366" i="20"/>
  <c r="D3367" i="20"/>
  <c r="D3368" i="20"/>
  <c r="D3369" i="20"/>
  <c r="D3370" i="20"/>
  <c r="D3371" i="20"/>
  <c r="D3372" i="20"/>
  <c r="D3373" i="20"/>
  <c r="D3374" i="20"/>
  <c r="D3375" i="20"/>
  <c r="D3376" i="20"/>
  <c r="D3377" i="20"/>
  <c r="D3378" i="20"/>
  <c r="D3379" i="20"/>
  <c r="D3380" i="20"/>
  <c r="D3381" i="20"/>
  <c r="D3382" i="20"/>
  <c r="D3383" i="20"/>
  <c r="D3384" i="20"/>
  <c r="D3385" i="20"/>
  <c r="D3386" i="20"/>
  <c r="D3387" i="20"/>
  <c r="D3388" i="20"/>
  <c r="D3389" i="20"/>
  <c r="D3390" i="20"/>
  <c r="D3391" i="20"/>
  <c r="D3392" i="20"/>
  <c r="D3393" i="20"/>
  <c r="D3394" i="20"/>
  <c r="D3395" i="20"/>
  <c r="D3396" i="20"/>
  <c r="D3397" i="20"/>
  <c r="D3398" i="20"/>
  <c r="D3399" i="20"/>
  <c r="D3400" i="20"/>
  <c r="D3401" i="20"/>
  <c r="D3402" i="20"/>
  <c r="D3403" i="20"/>
  <c r="D3404" i="20"/>
  <c r="D3405" i="20"/>
  <c r="D3406" i="20"/>
  <c r="D3407" i="20"/>
  <c r="D3408" i="20"/>
  <c r="D3409" i="20"/>
  <c r="D3410" i="20"/>
  <c r="D3411" i="20"/>
  <c r="D3412" i="20"/>
  <c r="D3413" i="20"/>
  <c r="D3414" i="20"/>
  <c r="D3415" i="20"/>
  <c r="D3416" i="20"/>
  <c r="D3417" i="20"/>
  <c r="D3418" i="20"/>
  <c r="D3419" i="20"/>
  <c r="D3420" i="20"/>
  <c r="D3421" i="20"/>
  <c r="D3422" i="20"/>
  <c r="D3423" i="20"/>
  <c r="D3424" i="20"/>
  <c r="D3425" i="20"/>
  <c r="D3426" i="20"/>
  <c r="D3427" i="20"/>
  <c r="D3428" i="20"/>
  <c r="D3429" i="20"/>
  <c r="D3430" i="20"/>
  <c r="D3431" i="20"/>
  <c r="D3432" i="20"/>
  <c r="D3433" i="20"/>
  <c r="D3434" i="20"/>
  <c r="D3435" i="20"/>
  <c r="D3436" i="20"/>
  <c r="D3437" i="20"/>
  <c r="D3438" i="20"/>
  <c r="D3439" i="20"/>
  <c r="D3440" i="20"/>
  <c r="D3441" i="20"/>
  <c r="D3442" i="20"/>
  <c r="D3443" i="20"/>
  <c r="D3444" i="20"/>
  <c r="D3445" i="20"/>
  <c r="D3446" i="20"/>
  <c r="D3447" i="20"/>
  <c r="D3448" i="20"/>
  <c r="D3449" i="20"/>
  <c r="D3450" i="20"/>
  <c r="D3451" i="20"/>
  <c r="D3452" i="20"/>
  <c r="D3453" i="20"/>
  <c r="D3454" i="20"/>
  <c r="D3455" i="20"/>
  <c r="D3456" i="20"/>
  <c r="D3457" i="20"/>
  <c r="D3458" i="20"/>
  <c r="D3459" i="20"/>
  <c r="D3460" i="20"/>
  <c r="D3461" i="20"/>
  <c r="D3462" i="20"/>
  <c r="D3463" i="20"/>
  <c r="D3464" i="20"/>
  <c r="D3465" i="20"/>
  <c r="D3466" i="20"/>
  <c r="D3467" i="20"/>
  <c r="D3468" i="20"/>
  <c r="D3469" i="20"/>
  <c r="D3470" i="20"/>
  <c r="D3471" i="20"/>
  <c r="D3472" i="20"/>
  <c r="D3473" i="20"/>
  <c r="D3474" i="20"/>
  <c r="D3475" i="20"/>
  <c r="D3476" i="20"/>
  <c r="D3477" i="20"/>
  <c r="D3478" i="20"/>
  <c r="D3479" i="20"/>
  <c r="D3480" i="20"/>
  <c r="D3481" i="20"/>
  <c r="D3482" i="20"/>
  <c r="D3483" i="20"/>
  <c r="D3484" i="20"/>
  <c r="D3485" i="20"/>
  <c r="D3486" i="20"/>
  <c r="D3487" i="20"/>
  <c r="D3488" i="20"/>
  <c r="D3489" i="20"/>
  <c r="D3490" i="20"/>
  <c r="D3491" i="20"/>
  <c r="D3492" i="20"/>
  <c r="D3493" i="20"/>
  <c r="D3494" i="20"/>
  <c r="D3495" i="20"/>
  <c r="D3496" i="20"/>
  <c r="D3497" i="20"/>
  <c r="D3498" i="20"/>
  <c r="D3499" i="20"/>
  <c r="D3500" i="20"/>
  <c r="D3501" i="20"/>
  <c r="D3502" i="20"/>
  <c r="D3503" i="20"/>
  <c r="D3504" i="20"/>
  <c r="D3505" i="20"/>
  <c r="D3506" i="20"/>
  <c r="D3507" i="20"/>
  <c r="D3508" i="20"/>
  <c r="D3509" i="20"/>
  <c r="D3510" i="20"/>
  <c r="D3511" i="20"/>
  <c r="D3512" i="20"/>
  <c r="D3513" i="20"/>
  <c r="D3514" i="20"/>
  <c r="D3515" i="20"/>
  <c r="D3516" i="20"/>
  <c r="D3517" i="20"/>
  <c r="D3518" i="20"/>
  <c r="D3519" i="20"/>
  <c r="D3520" i="20"/>
  <c r="D3521" i="20"/>
  <c r="D3522" i="20"/>
  <c r="D3523" i="20"/>
  <c r="D3524" i="20"/>
  <c r="D3525" i="20"/>
  <c r="D3526" i="20"/>
  <c r="D3527" i="20"/>
  <c r="D3528" i="20"/>
  <c r="D3529" i="20"/>
  <c r="D3530" i="20"/>
  <c r="D3531" i="20"/>
  <c r="D3532" i="20"/>
  <c r="D3533" i="20"/>
  <c r="D3534" i="20"/>
  <c r="D3535" i="20"/>
  <c r="D3536" i="20"/>
  <c r="D3537" i="20"/>
  <c r="D3538" i="20"/>
  <c r="D3539" i="20"/>
  <c r="D3540" i="20"/>
  <c r="D3541" i="20"/>
  <c r="D3542" i="20"/>
  <c r="D3543" i="20"/>
  <c r="D3544" i="20"/>
  <c r="D3545" i="20"/>
  <c r="D3546" i="20"/>
  <c r="D3547" i="20"/>
  <c r="D3548" i="20"/>
  <c r="D3549" i="20"/>
  <c r="D3550" i="20"/>
  <c r="D3551" i="20"/>
  <c r="D3552" i="20"/>
  <c r="D3553" i="20"/>
  <c r="D3554" i="20"/>
  <c r="D3555" i="20"/>
  <c r="D3556" i="20"/>
  <c r="D3557" i="20"/>
  <c r="D3558" i="20"/>
  <c r="D3559" i="20"/>
  <c r="D3560" i="20"/>
  <c r="D3561" i="20"/>
  <c r="D3562" i="20"/>
  <c r="D3563" i="20"/>
  <c r="D3564" i="20"/>
  <c r="D3565" i="20"/>
  <c r="D3566" i="20"/>
  <c r="D3567" i="20"/>
  <c r="D3568" i="20"/>
  <c r="D3569" i="20"/>
  <c r="D3570" i="20"/>
  <c r="D3571" i="20"/>
  <c r="D3572" i="20"/>
  <c r="D3573" i="20"/>
  <c r="D3574" i="20"/>
  <c r="D3575" i="20"/>
  <c r="D3576" i="20"/>
  <c r="D3577" i="20"/>
  <c r="D3578" i="20"/>
  <c r="D3579" i="20"/>
  <c r="D3580" i="20"/>
  <c r="D3581" i="20"/>
  <c r="D3582" i="20"/>
  <c r="D3583" i="20"/>
  <c r="D3584" i="20"/>
  <c r="D3585" i="20"/>
  <c r="D3586" i="20"/>
  <c r="D3587" i="20"/>
  <c r="D3588" i="20"/>
  <c r="D3589" i="20"/>
  <c r="D3590" i="20"/>
  <c r="D3591" i="20"/>
  <c r="D3592" i="20"/>
  <c r="D3593" i="20"/>
  <c r="D3594" i="20"/>
  <c r="D3595" i="20"/>
  <c r="D3596" i="20"/>
  <c r="D3597" i="20"/>
  <c r="D3598" i="20"/>
  <c r="D3599" i="20"/>
  <c r="D3600" i="20"/>
  <c r="D3601" i="20"/>
  <c r="D3602" i="20"/>
  <c r="D3603" i="20"/>
  <c r="D3604" i="20"/>
  <c r="D3605" i="20"/>
  <c r="D3606" i="20"/>
  <c r="D3607" i="20"/>
  <c r="D3608" i="20"/>
  <c r="D3609" i="20"/>
  <c r="D3610" i="20"/>
  <c r="D3611" i="20"/>
  <c r="D3612" i="20"/>
  <c r="D3613" i="20"/>
  <c r="D3614" i="20"/>
  <c r="D3615" i="20"/>
  <c r="D3616" i="20"/>
  <c r="D3617" i="20"/>
  <c r="D3618" i="20"/>
  <c r="D3619" i="20"/>
  <c r="D3620" i="20"/>
  <c r="D3621" i="20"/>
  <c r="D3622" i="20"/>
  <c r="D3623" i="20"/>
  <c r="D3624" i="20"/>
  <c r="D3625" i="20"/>
  <c r="D3626" i="20"/>
  <c r="D3627" i="20"/>
  <c r="D3628" i="20"/>
  <c r="D3629" i="20"/>
  <c r="D3630" i="20"/>
  <c r="D3631" i="20"/>
  <c r="D3632" i="20"/>
  <c r="D3633" i="20"/>
  <c r="D3634" i="20"/>
  <c r="D3635" i="20"/>
  <c r="D3636" i="20"/>
  <c r="D3637" i="20"/>
  <c r="D3638" i="20"/>
  <c r="D3639" i="20"/>
  <c r="D3640" i="20"/>
  <c r="D3641" i="20"/>
  <c r="D3642" i="20"/>
  <c r="D3643" i="20"/>
  <c r="D3644" i="20"/>
  <c r="D3645" i="20"/>
  <c r="D3646" i="20"/>
  <c r="D3647" i="20"/>
  <c r="D3648" i="20"/>
  <c r="D3649" i="20"/>
  <c r="D3650" i="20"/>
  <c r="D3651" i="20"/>
  <c r="D3652" i="20"/>
  <c r="D3653" i="20"/>
  <c r="D3654" i="20"/>
  <c r="D3655" i="20"/>
  <c r="D3656" i="20"/>
  <c r="D3657" i="20"/>
  <c r="D3658" i="20"/>
  <c r="D3659" i="20"/>
  <c r="D3660" i="20"/>
  <c r="D3661" i="20"/>
  <c r="D3662" i="20"/>
  <c r="D3663" i="20"/>
  <c r="D3664" i="20"/>
  <c r="D3665" i="20"/>
  <c r="D3666" i="20"/>
  <c r="D3667" i="20"/>
  <c r="D3668" i="20"/>
  <c r="D3669" i="20"/>
  <c r="D3670" i="20"/>
  <c r="D3671" i="20"/>
  <c r="D3672" i="20"/>
  <c r="D3673" i="20"/>
  <c r="D3674" i="20"/>
  <c r="D3675" i="20"/>
  <c r="D3676" i="20"/>
  <c r="D3677" i="20"/>
  <c r="D3678" i="20"/>
  <c r="D3679" i="20"/>
  <c r="D3680" i="20"/>
  <c r="D3681" i="20"/>
  <c r="D3682" i="20"/>
  <c r="D3683" i="20"/>
  <c r="D3684" i="20"/>
  <c r="D3685" i="20"/>
  <c r="D3686" i="20"/>
  <c r="D3687" i="20"/>
  <c r="D3688" i="20"/>
  <c r="D3689" i="20"/>
  <c r="D3690" i="20"/>
  <c r="D3691" i="20"/>
  <c r="D3692" i="20"/>
  <c r="D3693" i="20"/>
  <c r="D3694" i="20"/>
  <c r="D3695" i="20"/>
  <c r="D3696" i="20"/>
  <c r="D3697" i="20"/>
  <c r="D3698" i="20"/>
  <c r="D3699" i="20"/>
  <c r="D3700" i="20"/>
  <c r="D3701" i="20"/>
  <c r="D3702" i="20"/>
  <c r="D3703" i="20"/>
  <c r="D3704" i="20"/>
  <c r="D3705" i="20"/>
  <c r="D3706" i="20"/>
  <c r="D3707" i="20"/>
  <c r="D3708" i="20"/>
  <c r="D3709" i="20"/>
  <c r="D3710" i="20"/>
  <c r="D3711" i="20"/>
  <c r="D3712" i="20"/>
  <c r="D3713" i="20"/>
  <c r="D3714" i="20"/>
  <c r="D3715" i="20"/>
  <c r="D3716" i="20"/>
  <c r="D3717" i="20"/>
  <c r="D3718" i="20"/>
  <c r="D3719" i="20"/>
  <c r="D3720" i="20"/>
  <c r="D3721" i="20"/>
  <c r="D3722" i="20"/>
  <c r="D3723" i="20"/>
  <c r="D3724" i="20"/>
  <c r="D3725" i="20"/>
  <c r="D3726" i="20"/>
  <c r="D3727" i="20"/>
  <c r="D3728" i="20"/>
  <c r="D3729" i="20"/>
  <c r="D3730" i="20"/>
  <c r="D3731" i="20"/>
  <c r="D3732" i="20"/>
  <c r="D3733" i="20"/>
  <c r="D3734" i="20"/>
  <c r="D3735" i="20"/>
  <c r="D3736" i="20"/>
  <c r="D3737" i="20"/>
  <c r="D3738" i="20"/>
  <c r="D3739" i="20"/>
  <c r="D3740" i="20"/>
  <c r="D3741" i="20"/>
  <c r="D3742" i="20"/>
  <c r="D3743" i="20"/>
  <c r="D3744" i="20"/>
  <c r="D3745" i="20"/>
  <c r="D3746" i="20"/>
  <c r="D3747" i="20"/>
  <c r="D3748" i="20"/>
  <c r="D3749" i="20"/>
  <c r="D3750" i="20"/>
  <c r="D3751" i="20"/>
  <c r="D3752" i="20"/>
  <c r="D3753" i="20"/>
  <c r="D3754" i="20"/>
  <c r="D3755" i="20"/>
  <c r="D3756" i="20"/>
  <c r="D3757" i="20"/>
  <c r="D3758" i="20"/>
  <c r="D3759" i="20"/>
  <c r="D3760" i="20"/>
  <c r="D3761" i="20"/>
  <c r="D3762" i="20"/>
  <c r="D3763" i="20"/>
  <c r="D3764" i="20"/>
  <c r="D3765" i="20"/>
  <c r="D3766" i="20"/>
  <c r="D3767" i="20"/>
  <c r="D3768" i="20"/>
  <c r="D3769" i="20"/>
  <c r="D3770" i="20"/>
  <c r="D3771" i="20"/>
  <c r="D3772" i="20"/>
  <c r="D3773" i="20"/>
  <c r="D3774" i="20"/>
  <c r="D3775" i="20"/>
  <c r="D3776" i="20"/>
  <c r="D3777" i="20"/>
  <c r="D3778" i="20"/>
  <c r="D3779" i="20"/>
  <c r="D3780" i="20"/>
  <c r="D3781" i="20"/>
  <c r="D3782" i="20"/>
  <c r="D3783" i="20"/>
  <c r="D3784" i="20"/>
  <c r="D3785" i="20"/>
  <c r="D3786" i="20"/>
  <c r="D3787" i="20"/>
  <c r="D3788" i="20"/>
  <c r="D3789" i="20"/>
  <c r="D3790" i="20"/>
  <c r="D3791" i="20"/>
  <c r="D3792" i="20"/>
  <c r="D3793" i="20"/>
  <c r="D3794" i="20"/>
  <c r="D3795" i="20"/>
  <c r="D3796" i="20"/>
  <c r="D3797" i="20"/>
  <c r="D3798" i="20"/>
  <c r="D3799" i="20"/>
  <c r="D3800" i="20"/>
  <c r="D3801" i="20"/>
  <c r="D3802" i="20"/>
  <c r="D3803" i="20"/>
  <c r="D3804" i="20"/>
  <c r="D3805" i="20"/>
  <c r="D3806" i="20"/>
  <c r="D3807" i="20"/>
  <c r="D3808" i="20"/>
  <c r="D3809" i="20"/>
  <c r="D3810" i="20"/>
  <c r="D3811" i="20"/>
  <c r="D3812" i="20"/>
  <c r="D3813" i="20"/>
  <c r="D3814" i="20"/>
  <c r="D3815" i="20"/>
  <c r="D3816" i="20"/>
  <c r="D3817" i="20"/>
  <c r="D3818" i="20"/>
  <c r="D3819" i="20"/>
  <c r="D3820" i="20"/>
  <c r="D3821" i="20"/>
  <c r="D3822" i="20"/>
  <c r="D3823" i="20"/>
  <c r="D3824" i="20"/>
  <c r="D3825" i="20"/>
  <c r="D3826" i="20"/>
  <c r="D3827" i="20"/>
  <c r="D3828" i="20"/>
  <c r="D3829" i="20"/>
  <c r="D3830" i="20"/>
  <c r="D3831" i="20"/>
  <c r="D3832" i="20"/>
  <c r="D3833" i="20"/>
  <c r="D3834" i="20"/>
  <c r="D3835" i="20"/>
  <c r="D3836" i="20"/>
  <c r="D3837" i="20"/>
  <c r="D3838" i="20"/>
  <c r="D3839" i="20"/>
  <c r="D3840" i="20"/>
  <c r="D3841" i="20"/>
  <c r="D3842" i="20"/>
  <c r="D3843" i="20"/>
  <c r="D3844" i="20"/>
  <c r="D3845" i="20"/>
  <c r="D3846" i="20"/>
  <c r="D3847" i="20"/>
  <c r="D3848" i="20"/>
  <c r="D3849" i="20"/>
  <c r="D3850" i="20"/>
  <c r="D3851" i="20"/>
  <c r="D3852" i="20"/>
  <c r="D3853" i="20"/>
  <c r="D3854" i="20"/>
  <c r="D3855" i="20"/>
  <c r="D3856" i="20"/>
  <c r="D3857" i="20"/>
  <c r="D3858" i="20"/>
  <c r="D3859" i="20"/>
  <c r="D3860" i="20"/>
  <c r="D3861" i="20"/>
  <c r="D3862" i="20"/>
  <c r="D3863" i="20"/>
  <c r="D3864" i="20"/>
  <c r="D3865" i="20"/>
  <c r="D3866" i="20"/>
  <c r="D3867" i="20"/>
  <c r="D3868" i="20"/>
  <c r="D3869" i="20"/>
  <c r="D3870" i="20"/>
  <c r="D3871" i="20"/>
  <c r="D3872" i="20"/>
  <c r="D3873" i="20"/>
  <c r="D3874" i="20"/>
  <c r="D3875" i="20"/>
  <c r="D3876" i="20"/>
  <c r="D3877" i="20"/>
  <c r="D3878" i="20"/>
  <c r="D3879" i="20"/>
  <c r="D3880" i="20"/>
  <c r="D3881" i="20"/>
  <c r="D3882" i="20"/>
  <c r="D3883" i="20"/>
  <c r="D3884" i="20"/>
  <c r="D3885" i="20"/>
  <c r="D3886" i="20"/>
  <c r="D3887" i="20"/>
  <c r="D3888" i="20"/>
  <c r="D3889" i="20"/>
  <c r="D3890" i="20"/>
  <c r="D3891" i="20"/>
  <c r="D3892" i="20"/>
  <c r="D3893" i="20"/>
  <c r="D3894" i="20"/>
  <c r="D3895" i="20"/>
  <c r="D3896" i="20"/>
  <c r="D3897" i="20"/>
  <c r="D3898" i="20"/>
  <c r="D3899" i="20"/>
  <c r="D3900" i="20"/>
  <c r="D3901" i="20"/>
  <c r="D2" i="20"/>
  <c r="C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C3298" i="20"/>
  <c r="C3299" i="20"/>
  <c r="C3300" i="20"/>
  <c r="C3301" i="20"/>
  <c r="C3302" i="20"/>
  <c r="C3303" i="20"/>
  <c r="C3304" i="20"/>
  <c r="C3305" i="20"/>
  <c r="C3306" i="20"/>
  <c r="C3307" i="20"/>
  <c r="C3308" i="20"/>
  <c r="C3309" i="20"/>
  <c r="C3310" i="20"/>
  <c r="C3311" i="20"/>
  <c r="C3312" i="20"/>
  <c r="C3313" i="20"/>
  <c r="C3314" i="20"/>
  <c r="C3315" i="20"/>
  <c r="C3316" i="20"/>
  <c r="C3317" i="20"/>
  <c r="C3318" i="20"/>
  <c r="C3319" i="20"/>
  <c r="C3320" i="20"/>
  <c r="C3321" i="20"/>
  <c r="C3322" i="20"/>
  <c r="C3323" i="20"/>
  <c r="C3324" i="20"/>
  <c r="C3325" i="20"/>
  <c r="C3326" i="20"/>
  <c r="C3327" i="20"/>
  <c r="C3328" i="20"/>
  <c r="C3329" i="20"/>
  <c r="C3330" i="20"/>
  <c r="C3331" i="20"/>
  <c r="C3332" i="20"/>
  <c r="C3333" i="20"/>
  <c r="C3334" i="20"/>
  <c r="C3335" i="20"/>
  <c r="C3336" i="20"/>
  <c r="C3337" i="20"/>
  <c r="C3338" i="20"/>
  <c r="C3339" i="20"/>
  <c r="C3340" i="20"/>
  <c r="C3341" i="20"/>
  <c r="C3342" i="20"/>
  <c r="C3343" i="20"/>
  <c r="C3344" i="20"/>
  <c r="C3345" i="20"/>
  <c r="C3346" i="20"/>
  <c r="C3347" i="20"/>
  <c r="C3348" i="20"/>
  <c r="C3349" i="20"/>
  <c r="C3350" i="20"/>
  <c r="C3351" i="20"/>
  <c r="C3352" i="20"/>
  <c r="C3353" i="20"/>
  <c r="C3354" i="20"/>
  <c r="C3355" i="20"/>
  <c r="C3356" i="20"/>
  <c r="C3357" i="20"/>
  <c r="C3358" i="20"/>
  <c r="C3359" i="20"/>
  <c r="C3360" i="20"/>
  <c r="C3361" i="20"/>
  <c r="C3362" i="20"/>
  <c r="C3363" i="20"/>
  <c r="C3364" i="20"/>
  <c r="C3365" i="20"/>
  <c r="C3366" i="20"/>
  <c r="C3367" i="20"/>
  <c r="C3368" i="20"/>
  <c r="C3369" i="20"/>
  <c r="C3370" i="20"/>
  <c r="C3371" i="20"/>
  <c r="C3372" i="20"/>
  <c r="C3373" i="20"/>
  <c r="C3374" i="20"/>
  <c r="C3375" i="20"/>
  <c r="C3376" i="20"/>
  <c r="C3377" i="20"/>
  <c r="C3378" i="20"/>
  <c r="C3379" i="20"/>
  <c r="C3380" i="20"/>
  <c r="C3381" i="20"/>
  <c r="C3382" i="20"/>
  <c r="C3383" i="20"/>
  <c r="C3384" i="20"/>
  <c r="C3385" i="20"/>
  <c r="C3386" i="20"/>
  <c r="C3387" i="20"/>
  <c r="C3388" i="20"/>
  <c r="C3389" i="20"/>
  <c r="C3390" i="20"/>
  <c r="C3391" i="20"/>
  <c r="C3392" i="20"/>
  <c r="C3393" i="20"/>
  <c r="C3394" i="20"/>
  <c r="C3395" i="20"/>
  <c r="C3396" i="20"/>
  <c r="C3397" i="20"/>
  <c r="C3398" i="20"/>
  <c r="C3399" i="20"/>
  <c r="C3400" i="20"/>
  <c r="C3401" i="20"/>
  <c r="C3402" i="20"/>
  <c r="C3403" i="20"/>
  <c r="C3404" i="20"/>
  <c r="C3405" i="20"/>
  <c r="C3406" i="20"/>
  <c r="C3407" i="20"/>
  <c r="C3408" i="20"/>
  <c r="C3409" i="20"/>
  <c r="C3410" i="20"/>
  <c r="C3411" i="20"/>
  <c r="C3412" i="20"/>
  <c r="C3413" i="20"/>
  <c r="C3414" i="20"/>
  <c r="C3415" i="20"/>
  <c r="C3416" i="20"/>
  <c r="C3417" i="20"/>
  <c r="C3418" i="20"/>
  <c r="C3419" i="20"/>
  <c r="C3420" i="20"/>
  <c r="C3421" i="20"/>
  <c r="C3422" i="20"/>
  <c r="C3423" i="20"/>
  <c r="C3424" i="20"/>
  <c r="C3425" i="20"/>
  <c r="C3426" i="20"/>
  <c r="C3427" i="20"/>
  <c r="C3428" i="20"/>
  <c r="C3429" i="20"/>
  <c r="C3430" i="20"/>
  <c r="C3431" i="20"/>
  <c r="C3432" i="20"/>
  <c r="C3433" i="20"/>
  <c r="C3434" i="20"/>
  <c r="C3435" i="20"/>
  <c r="C3436" i="20"/>
  <c r="C3437" i="20"/>
  <c r="C3438" i="20"/>
  <c r="C3439" i="20"/>
  <c r="C3440" i="20"/>
  <c r="C3441" i="20"/>
  <c r="C3442" i="20"/>
  <c r="C3443" i="20"/>
  <c r="C3444" i="20"/>
  <c r="C3445" i="20"/>
  <c r="C3446" i="20"/>
  <c r="C3447" i="20"/>
  <c r="C3448" i="20"/>
  <c r="C3449" i="20"/>
  <c r="C3450" i="20"/>
  <c r="C3451" i="20"/>
  <c r="C3452" i="20"/>
  <c r="C3453" i="20"/>
  <c r="C3454" i="20"/>
  <c r="C3455" i="20"/>
  <c r="C3456" i="20"/>
  <c r="C3457" i="20"/>
  <c r="C3458" i="20"/>
  <c r="C3459" i="20"/>
  <c r="C3460" i="20"/>
  <c r="C3461" i="20"/>
  <c r="C3462" i="20"/>
  <c r="C3463" i="20"/>
  <c r="C3464" i="20"/>
  <c r="C3465" i="20"/>
  <c r="C3466" i="20"/>
  <c r="C3467" i="20"/>
  <c r="C3468" i="20"/>
  <c r="C3469" i="20"/>
  <c r="C3470" i="20"/>
  <c r="C3471" i="20"/>
  <c r="C3472" i="20"/>
  <c r="C3473" i="20"/>
  <c r="C3474" i="20"/>
  <c r="C3475" i="20"/>
  <c r="C3476" i="20"/>
  <c r="C3477" i="20"/>
  <c r="C3478" i="20"/>
  <c r="C3479" i="20"/>
  <c r="C3480" i="20"/>
  <c r="C3481" i="20"/>
  <c r="C3482" i="20"/>
  <c r="C3483" i="20"/>
  <c r="C3484" i="20"/>
  <c r="C3485" i="20"/>
  <c r="C3486" i="20"/>
  <c r="C3487" i="20"/>
  <c r="C3488" i="20"/>
  <c r="C3489" i="20"/>
  <c r="C3490" i="20"/>
  <c r="C3491" i="20"/>
  <c r="C3492" i="20"/>
  <c r="C3493" i="20"/>
  <c r="C3494" i="20"/>
  <c r="C3495" i="20"/>
  <c r="C3496" i="20"/>
  <c r="C3497" i="20"/>
  <c r="C3498" i="20"/>
  <c r="C3499" i="20"/>
  <c r="C3500" i="20"/>
  <c r="C3501" i="20"/>
  <c r="C3502" i="20"/>
  <c r="C3503" i="20"/>
  <c r="C3504" i="20"/>
  <c r="C3505" i="20"/>
  <c r="C3506" i="20"/>
  <c r="C3507" i="20"/>
  <c r="C3508" i="20"/>
  <c r="C3509" i="20"/>
  <c r="C3510" i="20"/>
  <c r="C3511" i="20"/>
  <c r="C3512" i="20"/>
  <c r="C3513" i="20"/>
  <c r="C3514" i="20"/>
  <c r="C3515" i="20"/>
  <c r="C3516" i="20"/>
  <c r="C3517" i="20"/>
  <c r="C3518" i="20"/>
  <c r="C3519" i="20"/>
  <c r="C3520" i="20"/>
  <c r="C3521" i="20"/>
  <c r="C3522" i="20"/>
  <c r="C3523" i="20"/>
  <c r="C3524" i="20"/>
  <c r="C3525" i="20"/>
  <c r="C3526" i="20"/>
  <c r="C3527" i="20"/>
  <c r="C3528" i="20"/>
  <c r="C3529" i="20"/>
  <c r="C3530" i="20"/>
  <c r="C3531" i="20"/>
  <c r="C3532" i="20"/>
  <c r="C3533" i="20"/>
  <c r="C3534" i="20"/>
  <c r="C3535" i="20"/>
  <c r="C3536" i="20"/>
  <c r="C3537" i="20"/>
  <c r="C3538" i="20"/>
  <c r="C3539" i="20"/>
  <c r="C3540" i="20"/>
  <c r="C3541" i="20"/>
  <c r="C3542" i="20"/>
  <c r="C3543" i="20"/>
  <c r="C3544" i="20"/>
  <c r="C3545" i="20"/>
  <c r="C3546" i="20"/>
  <c r="C3547" i="20"/>
  <c r="C3548" i="20"/>
  <c r="C3549" i="20"/>
  <c r="C3550" i="20"/>
  <c r="C3551" i="20"/>
  <c r="C3552" i="20"/>
  <c r="C3553" i="20"/>
  <c r="C3554" i="20"/>
  <c r="C3555" i="20"/>
  <c r="C3556" i="20"/>
  <c r="C3557" i="20"/>
  <c r="C3558" i="20"/>
  <c r="C3559" i="20"/>
  <c r="C3560" i="20"/>
  <c r="C3561" i="20"/>
  <c r="C3562" i="20"/>
  <c r="C3563" i="20"/>
  <c r="C3564" i="20"/>
  <c r="C3565" i="20"/>
  <c r="C3566" i="20"/>
  <c r="C3567" i="20"/>
  <c r="C3568" i="20"/>
  <c r="C3569" i="20"/>
  <c r="C3570" i="20"/>
  <c r="C3571" i="20"/>
  <c r="C3572" i="20"/>
  <c r="C3573" i="20"/>
  <c r="C3574" i="20"/>
  <c r="C3575" i="20"/>
  <c r="C3576" i="20"/>
  <c r="C3577" i="20"/>
  <c r="C3578" i="20"/>
  <c r="C3579" i="20"/>
  <c r="C3580" i="20"/>
  <c r="C3581" i="20"/>
  <c r="C3582" i="20"/>
  <c r="C3583" i="20"/>
  <c r="C3584" i="20"/>
  <c r="C3585" i="20"/>
  <c r="C3586" i="20"/>
  <c r="C3587" i="20"/>
  <c r="C3588" i="20"/>
  <c r="C3589" i="20"/>
  <c r="C3590" i="20"/>
  <c r="C3591" i="20"/>
  <c r="C3592" i="20"/>
  <c r="C3593" i="20"/>
  <c r="C3594" i="20"/>
  <c r="C3595" i="20"/>
  <c r="C3596" i="20"/>
  <c r="C3597" i="20"/>
  <c r="C3598" i="20"/>
  <c r="C3599" i="20"/>
  <c r="C3600" i="20"/>
  <c r="C3601" i="20"/>
  <c r="C3602" i="20"/>
  <c r="C3603" i="20"/>
  <c r="C3604" i="20"/>
  <c r="C3605" i="20"/>
  <c r="C3606" i="20"/>
  <c r="C3607" i="20"/>
  <c r="C3608" i="20"/>
  <c r="C3609" i="20"/>
  <c r="C3610" i="20"/>
  <c r="C3611" i="20"/>
  <c r="C3612" i="20"/>
  <c r="C3613" i="20"/>
  <c r="C3614" i="20"/>
  <c r="C3615" i="20"/>
  <c r="C3616" i="20"/>
  <c r="C3617" i="20"/>
  <c r="C3618" i="20"/>
  <c r="C3619" i="20"/>
  <c r="C3620" i="20"/>
  <c r="C3621" i="20"/>
  <c r="C3622" i="20"/>
  <c r="C3623" i="20"/>
  <c r="C3624" i="20"/>
  <c r="C3625" i="20"/>
  <c r="C3626" i="20"/>
  <c r="C3627" i="20"/>
  <c r="C3628" i="20"/>
  <c r="C3629" i="20"/>
  <c r="C3630" i="20"/>
  <c r="C3631" i="20"/>
  <c r="C3632" i="20"/>
  <c r="C3633" i="20"/>
  <c r="C3634" i="20"/>
  <c r="C3635" i="20"/>
  <c r="C3636" i="20"/>
  <c r="C3637" i="20"/>
  <c r="C3638" i="20"/>
  <c r="C3639" i="20"/>
  <c r="C3640" i="20"/>
  <c r="C3641" i="20"/>
  <c r="C3642" i="20"/>
  <c r="C3643" i="20"/>
  <c r="C3644" i="20"/>
  <c r="C3645" i="20"/>
  <c r="C3646" i="20"/>
  <c r="C3647" i="20"/>
  <c r="C3648" i="20"/>
  <c r="C3649" i="20"/>
  <c r="C3650" i="20"/>
  <c r="C3651" i="20"/>
  <c r="C3652" i="20"/>
  <c r="C3653" i="20"/>
  <c r="C3654" i="20"/>
  <c r="C3655" i="20"/>
  <c r="C3656" i="20"/>
  <c r="C3657" i="20"/>
  <c r="C3658" i="20"/>
  <c r="C3659" i="20"/>
  <c r="C3660" i="20"/>
  <c r="C3661" i="20"/>
  <c r="C3662" i="20"/>
  <c r="C3663" i="20"/>
  <c r="C3664" i="20"/>
  <c r="C3665" i="20"/>
  <c r="C3666" i="20"/>
  <c r="C3667" i="20"/>
  <c r="C3668" i="20"/>
  <c r="C3669" i="20"/>
  <c r="C3670" i="20"/>
  <c r="C3671" i="20"/>
  <c r="C3672" i="20"/>
  <c r="C3673" i="20"/>
  <c r="C3674" i="20"/>
  <c r="C3675" i="20"/>
  <c r="C3676" i="20"/>
  <c r="C3677" i="20"/>
  <c r="C3678" i="20"/>
  <c r="C3679" i="20"/>
  <c r="C3680" i="20"/>
  <c r="C3681" i="20"/>
  <c r="C3682" i="20"/>
  <c r="C3683" i="20"/>
  <c r="C3684" i="20"/>
  <c r="C3685" i="20"/>
  <c r="C3686" i="20"/>
  <c r="C3687" i="20"/>
  <c r="C3688" i="20"/>
  <c r="C3689" i="20"/>
  <c r="C3690" i="20"/>
  <c r="C3691" i="20"/>
  <c r="C3692" i="20"/>
  <c r="C3693" i="20"/>
  <c r="C3694" i="20"/>
  <c r="C3695" i="20"/>
  <c r="C3696" i="20"/>
  <c r="C3697" i="20"/>
  <c r="C3698" i="20"/>
  <c r="C3699" i="20"/>
  <c r="C3700" i="20"/>
  <c r="C3701" i="20"/>
  <c r="C3702" i="20"/>
  <c r="C3703" i="20"/>
  <c r="C3704" i="20"/>
  <c r="C3705" i="20"/>
  <c r="C3706" i="20"/>
  <c r="C3707" i="20"/>
  <c r="C3708" i="20"/>
  <c r="C3709" i="20"/>
  <c r="C3710" i="20"/>
  <c r="C3711" i="20"/>
  <c r="C3712" i="20"/>
  <c r="C3713" i="20"/>
  <c r="C3714" i="20"/>
  <c r="C3715" i="20"/>
  <c r="C3716" i="20"/>
  <c r="C3717" i="20"/>
  <c r="C3718" i="20"/>
  <c r="C3719" i="20"/>
  <c r="C3720" i="20"/>
  <c r="C3721" i="20"/>
  <c r="C3722" i="20"/>
  <c r="C3723" i="20"/>
  <c r="C3724" i="20"/>
  <c r="C3725" i="20"/>
  <c r="C3726" i="20"/>
  <c r="C3727" i="20"/>
  <c r="C3728" i="20"/>
  <c r="C3729" i="20"/>
  <c r="C3730" i="20"/>
  <c r="C3731" i="20"/>
  <c r="C3732" i="20"/>
  <c r="C3733" i="20"/>
  <c r="C3734" i="20"/>
  <c r="C3735" i="20"/>
  <c r="C3736" i="20"/>
  <c r="C3737" i="20"/>
  <c r="C3738" i="20"/>
  <c r="C3739" i="20"/>
  <c r="C3740" i="20"/>
  <c r="C3741" i="20"/>
  <c r="C3742" i="20"/>
  <c r="C3743" i="20"/>
  <c r="C3744" i="20"/>
  <c r="C3745" i="20"/>
  <c r="C3746" i="20"/>
  <c r="C3747" i="20"/>
  <c r="C3748" i="20"/>
  <c r="C3749" i="20"/>
  <c r="C3750" i="20"/>
  <c r="C3751" i="20"/>
  <c r="C3752" i="20"/>
  <c r="C3753" i="20"/>
  <c r="C3754" i="20"/>
  <c r="C3755" i="20"/>
  <c r="C3756" i="20"/>
  <c r="C3757" i="20"/>
  <c r="C3758" i="20"/>
  <c r="C3759" i="20"/>
  <c r="C3760" i="20"/>
  <c r="C3761" i="20"/>
  <c r="C3762" i="20"/>
  <c r="C3763" i="20"/>
  <c r="C3764" i="20"/>
  <c r="C3765" i="20"/>
  <c r="C3766" i="20"/>
  <c r="C3767" i="20"/>
  <c r="C3768" i="20"/>
  <c r="C3769" i="20"/>
  <c r="C3770" i="20"/>
  <c r="C3771" i="20"/>
  <c r="C3772" i="20"/>
  <c r="C3773" i="20"/>
  <c r="C3774" i="20"/>
  <c r="C3775" i="20"/>
  <c r="C3776" i="20"/>
  <c r="C3777" i="20"/>
  <c r="C3778" i="20"/>
  <c r="C3779" i="20"/>
  <c r="C3780" i="20"/>
  <c r="C3781" i="20"/>
  <c r="C3782" i="20"/>
  <c r="C3783" i="20"/>
  <c r="C3784" i="20"/>
  <c r="C3785" i="20"/>
  <c r="C3786" i="20"/>
  <c r="C3787" i="20"/>
  <c r="C3788" i="20"/>
  <c r="C3789" i="20"/>
  <c r="C3790" i="20"/>
  <c r="C3791" i="20"/>
  <c r="C3792" i="20"/>
  <c r="C3793" i="20"/>
  <c r="C3794" i="20"/>
  <c r="C3795" i="20"/>
  <c r="C3796" i="20"/>
  <c r="C3797" i="20"/>
  <c r="C3798" i="20"/>
  <c r="C3799" i="20"/>
  <c r="C3800" i="20"/>
  <c r="C3801" i="20"/>
  <c r="C3802" i="20"/>
  <c r="C3803" i="20"/>
  <c r="C3804" i="20"/>
  <c r="C3805" i="20"/>
  <c r="C3806" i="20"/>
  <c r="C3807" i="20"/>
  <c r="C3808" i="20"/>
  <c r="C3809" i="20"/>
  <c r="C3810" i="20"/>
  <c r="C3811" i="20"/>
  <c r="C3812" i="20"/>
  <c r="C3813" i="20"/>
  <c r="C3814" i="20"/>
  <c r="C3815" i="20"/>
  <c r="C3816" i="20"/>
  <c r="C3817" i="20"/>
  <c r="C3818" i="20"/>
  <c r="C3819" i="20"/>
  <c r="C3820" i="20"/>
  <c r="C3821" i="20"/>
  <c r="C3822" i="20"/>
  <c r="C3823" i="20"/>
  <c r="C3824" i="20"/>
  <c r="C3825" i="20"/>
  <c r="C3826" i="20"/>
  <c r="C3827" i="20"/>
  <c r="C3828" i="20"/>
  <c r="C3829" i="20"/>
  <c r="C3830" i="20"/>
  <c r="C3831" i="20"/>
  <c r="C3832" i="20"/>
  <c r="C3833" i="20"/>
  <c r="C3834" i="20"/>
  <c r="C3835" i="20"/>
  <c r="C3836" i="20"/>
  <c r="C3837" i="20"/>
  <c r="C3838" i="20"/>
  <c r="C3839" i="20"/>
  <c r="C3840" i="20"/>
  <c r="C3841" i="20"/>
  <c r="C3842" i="20"/>
  <c r="C3843" i="20"/>
  <c r="C3844" i="20"/>
  <c r="C3845" i="20"/>
  <c r="C3846" i="20"/>
  <c r="C3847" i="20"/>
  <c r="C3848" i="20"/>
  <c r="C3849" i="20"/>
  <c r="C3850" i="20"/>
  <c r="C3851" i="20"/>
  <c r="C3852" i="20"/>
  <c r="C3853" i="20"/>
  <c r="C3854" i="20"/>
  <c r="C3855" i="20"/>
  <c r="C3856" i="20"/>
  <c r="C3857" i="20"/>
  <c r="C3858" i="20"/>
  <c r="C3859" i="20"/>
  <c r="C3860" i="20"/>
  <c r="C3861" i="20"/>
  <c r="C3862" i="20"/>
  <c r="C3863" i="20"/>
  <c r="C3864" i="20"/>
  <c r="C3865" i="20"/>
  <c r="C3866" i="20"/>
  <c r="C3867" i="20"/>
  <c r="C3868" i="20"/>
  <c r="C3869" i="20"/>
  <c r="C3870" i="20"/>
  <c r="C3871" i="20"/>
  <c r="C3872" i="20"/>
  <c r="C3873" i="20"/>
  <c r="C3874" i="20"/>
  <c r="C3875" i="20"/>
  <c r="C3876" i="20"/>
  <c r="C3877" i="20"/>
  <c r="C3878" i="20"/>
  <c r="C3879" i="20"/>
  <c r="C3880" i="20"/>
  <c r="C3881" i="20"/>
  <c r="C3882" i="20"/>
  <c r="C3883" i="20"/>
  <c r="C3884" i="20"/>
  <c r="C3885" i="20"/>
  <c r="C3886" i="20"/>
  <c r="C3887" i="20"/>
  <c r="C3888" i="20"/>
  <c r="C3889" i="20"/>
  <c r="C3890" i="20"/>
  <c r="C3891" i="20"/>
  <c r="C3892" i="20"/>
  <c r="C3893" i="20"/>
  <c r="C3894" i="20"/>
  <c r="C3895" i="20"/>
  <c r="C3896" i="20"/>
  <c r="C3897" i="20"/>
  <c r="C3898" i="20"/>
  <c r="C3899" i="20"/>
  <c r="C3900" i="20"/>
  <c r="C3901" i="20"/>
  <c r="C2" i="20"/>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2" i="19"/>
  <c r="E163" i="5"/>
  <c r="E164" i="5" s="1"/>
  <c r="C127" i="5"/>
  <c r="C134" i="5" s="1"/>
  <c r="E126" i="5"/>
  <c r="E133" i="5" s="1"/>
  <c r="E125" i="5"/>
  <c r="E132" i="5" s="1"/>
  <c r="G3" i="15"/>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4" i="15"/>
  <c r="G665"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4" i="15"/>
  <c r="G725" i="15"/>
  <c r="G726" i="15"/>
  <c r="G727" i="15"/>
  <c r="G728" i="15"/>
  <c r="G729" i="15"/>
  <c r="G730" i="15"/>
  <c r="G731" i="15"/>
  <c r="G732" i="15"/>
  <c r="G733" i="15"/>
  <c r="G734" i="15"/>
  <c r="G735" i="15"/>
  <c r="G736" i="15"/>
  <c r="G737" i="15"/>
  <c r="G738" i="15"/>
  <c r="G739" i="15"/>
  <c r="G740" i="15"/>
  <c r="G741" i="15"/>
  <c r="G742" i="15"/>
  <c r="G743" i="15"/>
  <c r="G744" i="15"/>
  <c r="G745" i="15"/>
  <c r="G746" i="15"/>
  <c r="G747" i="15"/>
  <c r="G748" i="15"/>
  <c r="G749" i="15"/>
  <c r="G750" i="15"/>
  <c r="G751" i="15"/>
  <c r="G752" i="15"/>
  <c r="G753" i="15"/>
  <c r="G754" i="15"/>
  <c r="G755" i="15"/>
  <c r="G756" i="15"/>
  <c r="G757" i="15"/>
  <c r="G758" i="15"/>
  <c r="G759" i="15"/>
  <c r="G760" i="15"/>
  <c r="G761" i="15"/>
  <c r="G762" i="15"/>
  <c r="G763" i="15"/>
  <c r="G764" i="15"/>
  <c r="G765" i="15"/>
  <c r="G766" i="15"/>
  <c r="G767" i="15"/>
  <c r="G768" i="15"/>
  <c r="G769" i="15"/>
  <c r="G770" i="15"/>
  <c r="G771" i="15"/>
  <c r="G772" i="15"/>
  <c r="G773" i="15"/>
  <c r="G774" i="15"/>
  <c r="G775" i="15"/>
  <c r="G776" i="15"/>
  <c r="G777" i="15"/>
  <c r="G778" i="15"/>
  <c r="G779" i="15"/>
  <c r="G780" i="15"/>
  <c r="G781" i="15"/>
  <c r="G782" i="15"/>
  <c r="G783" i="15"/>
  <c r="G784" i="15"/>
  <c r="G785" i="15"/>
  <c r="G786" i="15"/>
  <c r="G787" i="15"/>
  <c r="G788" i="15"/>
  <c r="G789" i="15"/>
  <c r="G790" i="15"/>
  <c r="G791" i="15"/>
  <c r="G792" i="15"/>
  <c r="G793" i="15"/>
  <c r="G794" i="15"/>
  <c r="G795" i="15"/>
  <c r="G796" i="15"/>
  <c r="G797" i="15"/>
  <c r="G798" i="15"/>
  <c r="G799" i="15"/>
  <c r="G800" i="15"/>
  <c r="G801" i="15"/>
  <c r="G802" i="15"/>
  <c r="G803" i="15"/>
  <c r="G804" i="15"/>
  <c r="G805" i="15"/>
  <c r="G806" i="15"/>
  <c r="G807" i="15"/>
  <c r="G808" i="15"/>
  <c r="G809" i="15"/>
  <c r="G810" i="15"/>
  <c r="G811" i="15"/>
  <c r="G812" i="15"/>
  <c r="G813" i="15"/>
  <c r="G814" i="15"/>
  <c r="G815" i="15"/>
  <c r="G816" i="15"/>
  <c r="G817" i="15"/>
  <c r="G818" i="15"/>
  <c r="G819" i="15"/>
  <c r="G820" i="15"/>
  <c r="G821" i="15"/>
  <c r="G822" i="15"/>
  <c r="G823" i="15"/>
  <c r="G824" i="15"/>
  <c r="G825" i="15"/>
  <c r="G826" i="15"/>
  <c r="G827" i="15"/>
  <c r="G828" i="15"/>
  <c r="G829" i="15"/>
  <c r="G830" i="15"/>
  <c r="G831" i="15"/>
  <c r="G832" i="15"/>
  <c r="G833" i="15"/>
  <c r="G834" i="15"/>
  <c r="G835" i="15"/>
  <c r="G836" i="15"/>
  <c r="G837" i="15"/>
  <c r="G838" i="15"/>
  <c r="G839" i="15"/>
  <c r="G840" i="15"/>
  <c r="G841" i="15"/>
  <c r="G842" i="15"/>
  <c r="G843" i="15"/>
  <c r="G844" i="15"/>
  <c r="G845" i="15"/>
  <c r="G846" i="15"/>
  <c r="G847" i="15"/>
  <c r="G848" i="15"/>
  <c r="G849" i="15"/>
  <c r="G850" i="15"/>
  <c r="G851" i="15"/>
  <c r="G852" i="15"/>
  <c r="G853" i="15"/>
  <c r="G854" i="15"/>
  <c r="G855" i="15"/>
  <c r="G856" i="15"/>
  <c r="G857" i="15"/>
  <c r="G858" i="15"/>
  <c r="G859" i="15"/>
  <c r="G860" i="15"/>
  <c r="G861" i="15"/>
  <c r="G862" i="15"/>
  <c r="G863" i="15"/>
  <c r="G864" i="15"/>
  <c r="G865" i="15"/>
  <c r="G866" i="15"/>
  <c r="G867" i="15"/>
  <c r="G868" i="15"/>
  <c r="G869" i="15"/>
  <c r="G870" i="15"/>
  <c r="G871" i="15"/>
  <c r="G872" i="15"/>
  <c r="G873" i="15"/>
  <c r="G874" i="15"/>
  <c r="G875" i="15"/>
  <c r="G876" i="15"/>
  <c r="G877" i="15"/>
  <c r="G878" i="15"/>
  <c r="G879" i="15"/>
  <c r="G880" i="15"/>
  <c r="G881" i="15"/>
  <c r="G882" i="15"/>
  <c r="G883" i="15"/>
  <c r="G884" i="15"/>
  <c r="G885" i="15"/>
  <c r="G886" i="15"/>
  <c r="G887" i="15"/>
  <c r="G888" i="15"/>
  <c r="G889" i="15"/>
  <c r="G890" i="15"/>
  <c r="G891" i="15"/>
  <c r="G892" i="15"/>
  <c r="G893" i="15"/>
  <c r="G894" i="15"/>
  <c r="G895" i="15"/>
  <c r="G896" i="15"/>
  <c r="G897" i="15"/>
  <c r="G898" i="15"/>
  <c r="G899" i="15"/>
  <c r="G900" i="15"/>
  <c r="G901" i="15"/>
  <c r="G902" i="15"/>
  <c r="G903" i="15"/>
  <c r="G904" i="15"/>
  <c r="G905" i="15"/>
  <c r="G906" i="15"/>
  <c r="G907" i="15"/>
  <c r="G908" i="15"/>
  <c r="G909" i="15"/>
  <c r="G910" i="15"/>
  <c r="G911" i="15"/>
  <c r="G912" i="15"/>
  <c r="G913" i="15"/>
  <c r="G914" i="15"/>
  <c r="G915" i="15"/>
  <c r="G916" i="15"/>
  <c r="G917" i="15"/>
  <c r="G918" i="15"/>
  <c r="G919" i="15"/>
  <c r="G920" i="15"/>
  <c r="G921" i="15"/>
  <c r="G922" i="15"/>
  <c r="G923" i="15"/>
  <c r="G924" i="15"/>
  <c r="G925" i="15"/>
  <c r="G926" i="15"/>
  <c r="G927" i="15"/>
  <c r="G928" i="15"/>
  <c r="G929" i="15"/>
  <c r="G930" i="15"/>
  <c r="G931" i="15"/>
  <c r="G932" i="15"/>
  <c r="G933" i="15"/>
  <c r="G934" i="15"/>
  <c r="G935" i="15"/>
  <c r="G936" i="15"/>
  <c r="G937" i="15"/>
  <c r="G938" i="15"/>
  <c r="G939" i="15"/>
  <c r="G940" i="15"/>
  <c r="G941" i="15"/>
  <c r="G942" i="15"/>
  <c r="G943" i="15"/>
  <c r="G944" i="15"/>
  <c r="G945" i="15"/>
  <c r="G946" i="15"/>
  <c r="G947" i="15"/>
  <c r="G948" i="15"/>
  <c r="G949" i="15"/>
  <c r="G950" i="15"/>
  <c r="G951" i="15"/>
  <c r="G952" i="15"/>
  <c r="G953" i="15"/>
  <c r="G954" i="15"/>
  <c r="G955" i="15"/>
  <c r="G956" i="15"/>
  <c r="G957" i="15"/>
  <c r="G958" i="15"/>
  <c r="G959" i="15"/>
  <c r="G960" i="15"/>
  <c r="G961" i="15"/>
  <c r="G962" i="15"/>
  <c r="G963" i="15"/>
  <c r="G964" i="15"/>
  <c r="G965" i="15"/>
  <c r="G966" i="15"/>
  <c r="G967" i="15"/>
  <c r="G968" i="15"/>
  <c r="G969" i="15"/>
  <c r="G970" i="15"/>
  <c r="G971" i="15"/>
  <c r="G972" i="15"/>
  <c r="G973" i="15"/>
  <c r="G974" i="15"/>
  <c r="G975" i="15"/>
  <c r="G976" i="15"/>
  <c r="G977" i="15"/>
  <c r="G978" i="15"/>
  <c r="G979" i="15"/>
  <c r="G980" i="15"/>
  <c r="G981" i="15"/>
  <c r="G982" i="15"/>
  <c r="G983" i="15"/>
  <c r="G984" i="15"/>
  <c r="G985" i="15"/>
  <c r="G986" i="15"/>
  <c r="G987" i="15"/>
  <c r="G988" i="15"/>
  <c r="G989" i="15"/>
  <c r="G990" i="15"/>
  <c r="G991" i="15"/>
  <c r="G992" i="15"/>
  <c r="G993" i="15"/>
  <c r="G994" i="15"/>
  <c r="G995" i="15"/>
  <c r="G996" i="15"/>
  <c r="G997" i="15"/>
  <c r="G998" i="15"/>
  <c r="G999" i="15"/>
  <c r="G1000" i="15"/>
  <c r="G1001" i="15"/>
  <c r="G1002" i="15"/>
  <c r="G1003" i="15"/>
  <c r="G1004" i="15"/>
  <c r="G1005" i="15"/>
  <c r="G1006" i="15"/>
  <c r="G1007" i="15"/>
  <c r="G1008" i="15"/>
  <c r="G1009" i="15"/>
  <c r="G1010" i="15"/>
  <c r="G1011" i="15"/>
  <c r="G1012" i="15"/>
  <c r="G1013" i="15"/>
  <c r="G1014" i="15"/>
  <c r="G1015" i="15"/>
  <c r="G1016" i="15"/>
  <c r="G1017" i="15"/>
  <c r="G1018" i="15"/>
  <c r="G1019" i="15"/>
  <c r="G1020" i="15"/>
  <c r="G1021" i="15"/>
  <c r="G1022" i="15"/>
  <c r="G1023" i="15"/>
  <c r="G1024" i="15"/>
  <c r="G1025" i="15"/>
  <c r="G1026" i="15"/>
  <c r="G1027" i="15"/>
  <c r="G1028" i="15"/>
  <c r="G1029" i="15"/>
  <c r="G1030" i="15"/>
  <c r="G1031" i="15"/>
  <c r="G1032" i="15"/>
  <c r="G1033" i="15"/>
  <c r="G1034" i="15"/>
  <c r="G1035" i="15"/>
  <c r="G1036" i="15"/>
  <c r="G1037" i="15"/>
  <c r="G1038" i="15"/>
  <c r="G1039" i="15"/>
  <c r="G1040" i="15"/>
  <c r="G1041" i="15"/>
  <c r="G1042" i="15"/>
  <c r="G1043" i="15"/>
  <c r="G1044" i="15"/>
  <c r="G1045" i="15"/>
  <c r="G1046" i="15"/>
  <c r="G1047" i="15"/>
  <c r="G1048" i="15"/>
  <c r="G1049" i="15"/>
  <c r="G1050" i="15"/>
  <c r="G1051" i="15"/>
  <c r="G1052" i="15"/>
  <c r="G1053" i="15"/>
  <c r="G1054" i="15"/>
  <c r="G1055" i="15"/>
  <c r="G1056" i="15"/>
  <c r="G1057" i="15"/>
  <c r="G1058" i="15"/>
  <c r="G1059" i="15"/>
  <c r="G1060" i="15"/>
  <c r="G1061" i="15"/>
  <c r="G1062" i="15"/>
  <c r="G1063" i="15"/>
  <c r="G1064" i="15"/>
  <c r="G1065" i="15"/>
  <c r="G1066" i="15"/>
  <c r="G1067" i="15"/>
  <c r="G1068" i="15"/>
  <c r="G1069" i="15"/>
  <c r="G1070" i="15"/>
  <c r="G1071" i="15"/>
  <c r="G1072" i="15"/>
  <c r="G1073" i="15"/>
  <c r="G1074" i="15"/>
  <c r="G1075" i="15"/>
  <c r="G1076" i="15"/>
  <c r="G1077" i="15"/>
  <c r="G1078" i="15"/>
  <c r="G1079" i="15"/>
  <c r="G1080" i="15"/>
  <c r="G1081" i="15"/>
  <c r="G1082" i="15"/>
  <c r="G1083" i="15"/>
  <c r="G1084" i="15"/>
  <c r="G1085" i="15"/>
  <c r="G1086" i="15"/>
  <c r="G1087" i="15"/>
  <c r="G1088" i="15"/>
  <c r="G1089" i="15"/>
  <c r="G1090" i="15"/>
  <c r="G1091" i="15"/>
  <c r="G1092" i="15"/>
  <c r="G1093" i="15"/>
  <c r="G1094" i="15"/>
  <c r="G1095" i="15"/>
  <c r="G1096" i="15"/>
  <c r="G1097" i="15"/>
  <c r="G1098" i="15"/>
  <c r="G1099" i="15"/>
  <c r="G1100" i="15"/>
  <c r="G1101" i="15"/>
  <c r="G1102" i="15"/>
  <c r="G1103" i="15"/>
  <c r="G1104" i="15"/>
  <c r="G1105" i="15"/>
  <c r="G1106" i="15"/>
  <c r="G1107" i="15"/>
  <c r="G1108" i="15"/>
  <c r="G1109" i="15"/>
  <c r="G1110" i="15"/>
  <c r="G1111" i="15"/>
  <c r="G1112" i="15"/>
  <c r="G1113" i="15"/>
  <c r="G1114" i="15"/>
  <c r="G1115" i="15"/>
  <c r="G1116" i="15"/>
  <c r="G1117" i="15"/>
  <c r="G1118" i="15"/>
  <c r="G1119" i="15"/>
  <c r="G1120" i="15"/>
  <c r="G1121" i="15"/>
  <c r="G1122" i="15"/>
  <c r="G1123" i="15"/>
  <c r="G1124" i="15"/>
  <c r="G1125" i="15"/>
  <c r="G1126" i="15"/>
  <c r="G1127" i="15"/>
  <c r="G1128" i="15"/>
  <c r="G1129" i="15"/>
  <c r="G1130" i="15"/>
  <c r="G1131" i="15"/>
  <c r="G1132" i="15"/>
  <c r="G1133" i="15"/>
  <c r="G1134" i="15"/>
  <c r="G1135" i="15"/>
  <c r="G1136" i="15"/>
  <c r="G1137" i="15"/>
  <c r="G1138" i="15"/>
  <c r="G1139" i="15"/>
  <c r="G1140" i="15"/>
  <c r="G1141" i="15"/>
  <c r="G1142" i="15"/>
  <c r="G1143" i="15"/>
  <c r="G1144" i="15"/>
  <c r="G1145" i="15"/>
  <c r="G1146" i="15"/>
  <c r="G1147" i="15"/>
  <c r="G1148" i="15"/>
  <c r="G1149" i="15"/>
  <c r="G1150" i="15"/>
  <c r="G1151" i="15"/>
  <c r="G1152" i="15"/>
  <c r="G1153" i="15"/>
  <c r="G1154" i="15"/>
  <c r="G1155" i="15"/>
  <c r="G1156" i="15"/>
  <c r="G1157" i="15"/>
  <c r="G1158" i="15"/>
  <c r="G1159" i="15"/>
  <c r="G1160" i="15"/>
  <c r="G1161" i="15"/>
  <c r="G1162" i="15"/>
  <c r="G1163" i="15"/>
  <c r="G1164" i="15"/>
  <c r="G1165" i="15"/>
  <c r="G1166" i="15"/>
  <c r="G1167" i="15"/>
  <c r="G1168" i="15"/>
  <c r="G1169" i="15"/>
  <c r="G1170" i="15"/>
  <c r="G1171" i="15"/>
  <c r="G1172" i="15"/>
  <c r="G1173" i="15"/>
  <c r="G1174" i="15"/>
  <c r="G1175" i="15"/>
  <c r="G1176" i="15"/>
  <c r="G1177" i="15"/>
  <c r="G1178" i="15"/>
  <c r="G1179" i="15"/>
  <c r="G1180" i="15"/>
  <c r="G1181" i="15"/>
  <c r="G1182" i="15"/>
  <c r="G1183" i="15"/>
  <c r="G1184" i="15"/>
  <c r="G1185" i="15"/>
  <c r="G1186" i="15"/>
  <c r="G1187" i="15"/>
  <c r="G1188" i="15"/>
  <c r="G1189" i="15"/>
  <c r="G1190" i="15"/>
  <c r="G1191" i="15"/>
  <c r="G1192" i="15"/>
  <c r="G1193" i="15"/>
  <c r="G1194" i="15"/>
  <c r="G1195" i="15"/>
  <c r="G1196" i="15"/>
  <c r="G1197" i="15"/>
  <c r="G1198" i="15"/>
  <c r="G1199" i="15"/>
  <c r="G1200" i="15"/>
  <c r="G1201" i="15"/>
  <c r="G1202" i="15"/>
  <c r="G1203" i="15"/>
  <c r="G1204" i="15"/>
  <c r="G1205" i="15"/>
  <c r="G1206" i="15"/>
  <c r="G1207" i="15"/>
  <c r="G1208" i="15"/>
  <c r="G1209" i="15"/>
  <c r="G1210" i="15"/>
  <c r="G1211" i="15"/>
  <c r="G1212" i="15"/>
  <c r="G1213" i="15"/>
  <c r="G1214" i="15"/>
  <c r="G1215" i="15"/>
  <c r="G1216" i="15"/>
  <c r="G1217" i="15"/>
  <c r="G1218" i="15"/>
  <c r="G1219" i="15"/>
  <c r="G1220" i="15"/>
  <c r="G1221" i="15"/>
  <c r="G1222" i="15"/>
  <c r="G1223" i="15"/>
  <c r="G1224" i="15"/>
  <c r="G1225" i="15"/>
  <c r="G1226" i="15"/>
  <c r="G1227" i="15"/>
  <c r="G1228" i="15"/>
  <c r="G1229" i="15"/>
  <c r="G1230" i="15"/>
  <c r="G1231" i="15"/>
  <c r="G1232" i="15"/>
  <c r="G1233" i="15"/>
  <c r="G1234" i="15"/>
  <c r="G1235" i="15"/>
  <c r="G1236" i="15"/>
  <c r="G1237" i="15"/>
  <c r="G1238" i="15"/>
  <c r="G1239" i="15"/>
  <c r="G1240" i="15"/>
  <c r="G1241" i="15"/>
  <c r="G1242" i="15"/>
  <c r="G1243" i="15"/>
  <c r="G1244" i="15"/>
  <c r="G1245" i="15"/>
  <c r="G1246" i="15"/>
  <c r="G1247" i="15"/>
  <c r="G1248" i="15"/>
  <c r="G1249" i="15"/>
  <c r="G1250" i="15"/>
  <c r="G1251" i="15"/>
  <c r="G1252" i="15"/>
  <c r="G1253" i="15"/>
  <c r="G1254" i="15"/>
  <c r="G1255" i="15"/>
  <c r="G1256" i="15"/>
  <c r="G1257" i="15"/>
  <c r="G1258" i="15"/>
  <c r="G1259" i="15"/>
  <c r="G1260" i="15"/>
  <c r="G1261" i="15"/>
  <c r="G1262" i="15"/>
  <c r="G1263" i="15"/>
  <c r="G1264" i="15"/>
  <c r="G1265" i="15"/>
  <c r="G1266" i="15"/>
  <c r="G1267" i="15"/>
  <c r="G1268" i="15"/>
  <c r="G1269" i="15"/>
  <c r="G1270" i="15"/>
  <c r="G1271" i="15"/>
  <c r="G1272" i="15"/>
  <c r="G1273" i="15"/>
  <c r="G1274" i="15"/>
  <c r="G1275" i="15"/>
  <c r="G1276" i="15"/>
  <c r="G1277" i="15"/>
  <c r="G1278" i="15"/>
  <c r="G1279" i="15"/>
  <c r="G1280" i="15"/>
  <c r="G1281" i="15"/>
  <c r="G1282" i="15"/>
  <c r="G1283" i="15"/>
  <c r="G1284" i="15"/>
  <c r="G1285" i="15"/>
  <c r="G1286" i="15"/>
  <c r="G1287" i="15"/>
  <c r="G1288" i="15"/>
  <c r="G1289" i="15"/>
  <c r="G1290" i="15"/>
  <c r="G1291" i="15"/>
  <c r="G1292" i="15"/>
  <c r="G1293" i="15"/>
  <c r="G1294" i="15"/>
  <c r="G1295" i="15"/>
  <c r="G1296" i="15"/>
  <c r="G1297" i="15"/>
  <c r="G1298" i="15"/>
  <c r="G1299" i="15"/>
  <c r="G1300" i="15"/>
  <c r="G1301" i="15"/>
  <c r="G1302" i="15"/>
  <c r="G1303" i="15"/>
  <c r="G1304" i="15"/>
  <c r="G1305" i="15"/>
  <c r="G1306" i="15"/>
  <c r="G1307" i="15"/>
  <c r="G1308" i="15"/>
  <c r="G1309" i="15"/>
  <c r="G1310" i="15"/>
  <c r="G1311" i="15"/>
  <c r="G1312" i="15"/>
  <c r="G1313" i="15"/>
  <c r="G1314" i="15"/>
  <c r="G1315" i="15"/>
  <c r="G1316" i="15"/>
  <c r="G1317" i="15"/>
  <c r="G1318" i="15"/>
  <c r="G1319" i="15"/>
  <c r="G1320" i="15"/>
  <c r="G1321" i="15"/>
  <c r="G1322" i="15"/>
  <c r="G1323" i="15"/>
  <c r="G1324" i="15"/>
  <c r="G1325" i="15"/>
  <c r="G1326" i="15"/>
  <c r="G1327" i="15"/>
  <c r="G1328" i="15"/>
  <c r="G1329" i="15"/>
  <c r="G1330" i="15"/>
  <c r="G1331" i="15"/>
  <c r="G1332" i="15"/>
  <c r="G1333" i="15"/>
  <c r="G1334" i="15"/>
  <c r="G1335" i="15"/>
  <c r="G1336" i="15"/>
  <c r="G1337" i="15"/>
  <c r="G1338" i="15"/>
  <c r="G1339" i="15"/>
  <c r="G1340" i="15"/>
  <c r="G1341" i="15"/>
  <c r="G1342" i="15"/>
  <c r="G1343" i="15"/>
  <c r="G1344" i="15"/>
  <c r="G1345" i="15"/>
  <c r="G1346" i="15"/>
  <c r="G1347" i="15"/>
  <c r="G1348" i="15"/>
  <c r="G1349" i="15"/>
  <c r="G1350" i="15"/>
  <c r="G1351" i="15"/>
  <c r="G1352" i="15"/>
  <c r="G1353" i="15"/>
  <c r="G1354" i="15"/>
  <c r="G1355" i="15"/>
  <c r="G1356" i="15"/>
  <c r="G1357" i="15"/>
  <c r="G1358" i="15"/>
  <c r="G1359" i="15"/>
  <c r="G1360" i="15"/>
  <c r="G1361" i="15"/>
  <c r="G1362" i="15"/>
  <c r="G1363" i="15"/>
  <c r="G1364" i="15"/>
  <c r="G1365" i="15"/>
  <c r="G1366" i="15"/>
  <c r="G1367" i="15"/>
  <c r="G1368" i="15"/>
  <c r="G1369" i="15"/>
  <c r="G1370" i="15"/>
  <c r="G1371" i="15"/>
  <c r="G1372" i="15"/>
  <c r="G1373" i="15"/>
  <c r="G1374" i="15"/>
  <c r="G1375" i="15"/>
  <c r="G1376" i="15"/>
  <c r="G1377" i="15"/>
  <c r="G1378" i="15"/>
  <c r="G1379" i="15"/>
  <c r="G1380" i="15"/>
  <c r="G1381" i="15"/>
  <c r="G1382" i="15"/>
  <c r="G1383" i="15"/>
  <c r="G1384" i="15"/>
  <c r="G1385" i="15"/>
  <c r="G1386" i="15"/>
  <c r="G1387" i="15"/>
  <c r="G1388" i="15"/>
  <c r="G1389" i="15"/>
  <c r="G1390" i="15"/>
  <c r="G1391" i="15"/>
  <c r="G1392" i="15"/>
  <c r="G1393" i="15"/>
  <c r="G1394" i="15"/>
  <c r="G1395" i="15"/>
  <c r="G1396" i="15"/>
  <c r="G1397" i="15"/>
  <c r="G1398" i="15"/>
  <c r="G1399" i="15"/>
  <c r="G1400" i="15"/>
  <c r="G1401" i="15"/>
  <c r="G1402" i="15"/>
  <c r="G1403" i="15"/>
  <c r="G1404" i="15"/>
  <c r="G1405" i="15"/>
  <c r="G1406" i="15"/>
  <c r="G1407" i="15"/>
  <c r="G1408" i="15"/>
  <c r="G1409" i="15"/>
  <c r="G1410" i="15"/>
  <c r="G1411" i="15"/>
  <c r="G1412" i="15"/>
  <c r="G1413" i="15"/>
  <c r="G1414" i="15"/>
  <c r="G1415" i="15"/>
  <c r="G1416" i="15"/>
  <c r="G1417" i="15"/>
  <c r="G1418" i="15"/>
  <c r="G1419" i="15"/>
  <c r="G1420" i="15"/>
  <c r="G1421" i="15"/>
  <c r="G1422" i="15"/>
  <c r="G1423" i="15"/>
  <c r="G1424" i="15"/>
  <c r="G1425" i="15"/>
  <c r="G1426" i="15"/>
  <c r="G1427" i="15"/>
  <c r="G1428" i="15"/>
  <c r="G1429" i="15"/>
  <c r="G1430" i="15"/>
  <c r="G1431" i="15"/>
  <c r="G1432" i="15"/>
  <c r="G1433" i="15"/>
  <c r="G1434" i="15"/>
  <c r="G1435" i="15"/>
  <c r="G1436" i="15"/>
  <c r="G1437" i="15"/>
  <c r="G1438" i="15"/>
  <c r="G1439" i="15"/>
  <c r="G1440" i="15"/>
  <c r="G1441" i="15"/>
  <c r="G1442" i="15"/>
  <c r="G1443" i="15"/>
  <c r="G1444" i="15"/>
  <c r="G1445" i="15"/>
  <c r="G1446" i="15"/>
  <c r="G1447" i="15"/>
  <c r="G1448" i="15"/>
  <c r="G1449" i="15"/>
  <c r="G1450" i="15"/>
  <c r="G1451" i="15"/>
  <c r="G1452" i="15"/>
  <c r="G1453" i="15"/>
  <c r="G1454" i="15"/>
  <c r="G1455" i="15"/>
  <c r="G1456" i="15"/>
  <c r="G1457" i="15"/>
  <c r="G1458" i="15"/>
  <c r="G1459" i="15"/>
  <c r="G1460" i="15"/>
  <c r="G1461" i="15"/>
  <c r="G1462" i="15"/>
  <c r="G1463" i="15"/>
  <c r="G1464" i="15"/>
  <c r="G1465" i="15"/>
  <c r="G1466" i="15"/>
  <c r="G1467" i="15"/>
  <c r="G1468" i="15"/>
  <c r="G1469" i="15"/>
  <c r="G1470" i="15"/>
  <c r="G1471" i="15"/>
  <c r="G1472" i="15"/>
  <c r="G1473" i="15"/>
  <c r="G1474" i="15"/>
  <c r="G1475" i="15"/>
  <c r="G1476" i="15"/>
  <c r="G1477" i="15"/>
  <c r="G1478" i="15"/>
  <c r="G1479" i="15"/>
  <c r="G1480" i="15"/>
  <c r="G1481" i="15"/>
  <c r="G1482" i="15"/>
  <c r="G1483" i="15"/>
  <c r="G1484" i="15"/>
  <c r="G1485" i="15"/>
  <c r="G1486" i="15"/>
  <c r="G1487" i="15"/>
  <c r="G1488" i="15"/>
  <c r="G1489" i="15"/>
  <c r="G1490" i="15"/>
  <c r="G1491" i="15"/>
  <c r="G1492" i="15"/>
  <c r="G1493" i="15"/>
  <c r="G1494" i="15"/>
  <c r="G1495" i="15"/>
  <c r="G1496" i="15"/>
  <c r="G1497" i="15"/>
  <c r="G1498" i="15"/>
  <c r="G1499" i="15"/>
  <c r="G1500" i="15"/>
  <c r="G1501" i="15"/>
  <c r="G1502" i="15"/>
  <c r="G1503" i="15"/>
  <c r="G1504" i="15"/>
  <c r="G1505" i="15"/>
  <c r="G1506" i="15"/>
  <c r="G1507" i="15"/>
  <c r="G1508" i="15"/>
  <c r="G1509" i="15"/>
  <c r="G1510" i="15"/>
  <c r="G1511" i="15"/>
  <c r="G1512" i="15"/>
  <c r="G1513" i="15"/>
  <c r="G1514" i="15"/>
  <c r="G1515" i="15"/>
  <c r="G1516" i="15"/>
  <c r="G1517" i="15"/>
  <c r="G1518" i="15"/>
  <c r="G1519" i="15"/>
  <c r="G1520" i="15"/>
  <c r="G1521" i="15"/>
  <c r="G1522" i="15"/>
  <c r="G1523" i="15"/>
  <c r="G1524" i="15"/>
  <c r="G1525" i="15"/>
  <c r="G1526" i="15"/>
  <c r="G1527" i="15"/>
  <c r="G1528" i="15"/>
  <c r="G1529" i="15"/>
  <c r="G1530" i="15"/>
  <c r="G1531" i="15"/>
  <c r="G1532" i="15"/>
  <c r="G1533" i="15"/>
  <c r="G1534" i="15"/>
  <c r="G1535" i="15"/>
  <c r="G1536" i="15"/>
  <c r="G1537" i="15"/>
  <c r="G1538" i="15"/>
  <c r="G1539" i="15"/>
  <c r="G1540" i="15"/>
  <c r="G1541" i="15"/>
  <c r="G1542" i="15"/>
  <c r="G1543" i="15"/>
  <c r="G1544" i="15"/>
  <c r="G1545" i="15"/>
  <c r="G1546" i="15"/>
  <c r="G1547" i="15"/>
  <c r="G1548" i="15"/>
  <c r="G1549" i="15"/>
  <c r="G1550" i="15"/>
  <c r="G1551" i="15"/>
  <c r="G1552" i="15"/>
  <c r="G1553" i="15"/>
  <c r="G1554" i="15"/>
  <c r="G1555" i="15"/>
  <c r="G1556" i="15"/>
  <c r="G1557" i="15"/>
  <c r="G1558" i="15"/>
  <c r="G1559" i="15"/>
  <c r="G1560" i="15"/>
  <c r="G1561" i="15"/>
  <c r="G1562" i="15"/>
  <c r="G1563" i="15"/>
  <c r="G1564" i="15"/>
  <c r="G1565" i="15"/>
  <c r="G1566" i="15"/>
  <c r="G1567" i="15"/>
  <c r="G1568" i="15"/>
  <c r="G1569" i="15"/>
  <c r="G1570" i="15"/>
  <c r="G1571" i="15"/>
  <c r="G1572" i="15"/>
  <c r="G1573" i="15"/>
  <c r="G1574" i="15"/>
  <c r="G1575" i="15"/>
  <c r="G1576" i="15"/>
  <c r="G1577" i="15"/>
  <c r="G1578" i="15"/>
  <c r="G1579" i="15"/>
  <c r="G1580" i="15"/>
  <c r="G1581" i="15"/>
  <c r="G1582" i="15"/>
  <c r="G1583" i="15"/>
  <c r="G1584" i="15"/>
  <c r="G1585" i="15"/>
  <c r="G1586" i="15"/>
  <c r="G1587" i="15"/>
  <c r="G1588" i="15"/>
  <c r="G1589" i="15"/>
  <c r="G1590" i="15"/>
  <c r="G1591" i="15"/>
  <c r="G1592" i="15"/>
  <c r="G1593" i="15"/>
  <c r="G1594" i="15"/>
  <c r="G1595" i="15"/>
  <c r="G1596" i="15"/>
  <c r="G1597" i="15"/>
  <c r="G1598" i="15"/>
  <c r="G1599" i="15"/>
  <c r="G1600" i="15"/>
  <c r="G1601" i="15"/>
  <c r="G1602" i="15"/>
  <c r="G1603" i="15"/>
  <c r="G1604" i="15"/>
  <c r="G1605" i="15"/>
  <c r="G1606" i="15"/>
  <c r="G1607" i="15"/>
  <c r="G1608" i="15"/>
  <c r="G1609" i="15"/>
  <c r="G1610" i="15"/>
  <c r="G1611" i="15"/>
  <c r="G1612" i="15"/>
  <c r="G1613" i="15"/>
  <c r="G1614" i="15"/>
  <c r="G1615" i="15"/>
  <c r="G1616" i="15"/>
  <c r="G1617" i="15"/>
  <c r="G1618" i="15"/>
  <c r="G1619" i="15"/>
  <c r="G1620" i="15"/>
  <c r="G1621" i="15"/>
  <c r="G1622" i="15"/>
  <c r="G1623" i="15"/>
  <c r="G1624" i="15"/>
  <c r="G1625" i="15"/>
  <c r="G1626" i="15"/>
  <c r="G1627" i="15"/>
  <c r="G1628" i="15"/>
  <c r="G1629" i="15"/>
  <c r="G1630" i="15"/>
  <c r="G1631" i="15"/>
  <c r="G1632" i="15"/>
  <c r="G1633" i="15"/>
  <c r="G1634" i="15"/>
  <c r="G1635" i="15"/>
  <c r="G1636" i="15"/>
  <c r="G1637" i="15"/>
  <c r="G1638" i="15"/>
  <c r="G1639" i="15"/>
  <c r="G1640" i="15"/>
  <c r="G1641" i="15"/>
  <c r="G1642" i="15"/>
  <c r="G1643" i="15"/>
  <c r="G1644" i="15"/>
  <c r="G1645" i="15"/>
  <c r="G1646" i="15"/>
  <c r="G1647" i="15"/>
  <c r="G1648" i="15"/>
  <c r="G1649" i="15"/>
  <c r="G1650" i="15"/>
  <c r="G1651" i="15"/>
  <c r="G1652" i="15"/>
  <c r="G1653" i="15"/>
  <c r="G1654" i="15"/>
  <c r="G1655" i="15"/>
  <c r="G1656" i="15"/>
  <c r="G1657" i="15"/>
  <c r="G1658" i="15"/>
  <c r="G1659" i="15"/>
  <c r="G1660" i="15"/>
  <c r="G1661" i="15"/>
  <c r="G1662" i="15"/>
  <c r="G1663" i="15"/>
  <c r="G1664" i="15"/>
  <c r="G1665" i="15"/>
  <c r="G1666" i="15"/>
  <c r="G1667" i="15"/>
  <c r="G1668" i="15"/>
  <c r="G1669" i="15"/>
  <c r="G1670" i="15"/>
  <c r="G1671" i="15"/>
  <c r="G1672" i="15"/>
  <c r="G1673" i="15"/>
  <c r="G1674" i="15"/>
  <c r="G1675" i="15"/>
  <c r="G1676" i="15"/>
  <c r="G1677" i="15"/>
  <c r="G1678" i="15"/>
  <c r="G1679" i="15"/>
  <c r="G1680" i="15"/>
  <c r="G1681" i="15"/>
  <c r="G1682" i="15"/>
  <c r="G1683" i="15"/>
  <c r="G1684" i="15"/>
  <c r="G1685" i="15"/>
  <c r="G1686" i="15"/>
  <c r="G1687" i="15"/>
  <c r="G1688" i="15"/>
  <c r="G1689" i="15"/>
  <c r="G1690" i="15"/>
  <c r="G1691" i="15"/>
  <c r="G1692" i="15"/>
  <c r="G1693" i="15"/>
  <c r="G1694" i="15"/>
  <c r="G1695" i="15"/>
  <c r="G1696" i="15"/>
  <c r="G1697" i="15"/>
  <c r="G1698" i="15"/>
  <c r="G1699" i="15"/>
  <c r="G1700" i="15"/>
  <c r="G1701" i="15"/>
  <c r="G1702" i="15"/>
  <c r="G1703" i="15"/>
  <c r="G1704" i="15"/>
  <c r="G1705" i="15"/>
  <c r="G1706" i="15"/>
  <c r="G1707" i="15"/>
  <c r="G1708" i="15"/>
  <c r="G1709" i="15"/>
  <c r="G1710" i="15"/>
  <c r="G1711" i="15"/>
  <c r="G1712" i="15"/>
  <c r="G1713" i="15"/>
  <c r="G1714" i="15"/>
  <c r="G1715" i="15"/>
  <c r="G1716" i="15"/>
  <c r="G1717" i="15"/>
  <c r="G1718" i="15"/>
  <c r="G1719" i="15"/>
  <c r="G1720" i="15"/>
  <c r="G1721" i="15"/>
  <c r="G1722" i="15"/>
  <c r="G1723" i="15"/>
  <c r="G1724" i="15"/>
  <c r="G1725" i="15"/>
  <c r="G1726" i="15"/>
  <c r="G1727" i="15"/>
  <c r="G1728" i="15"/>
  <c r="G1729" i="15"/>
  <c r="G1730" i="15"/>
  <c r="G1731" i="15"/>
  <c r="G1732" i="15"/>
  <c r="G1733" i="15"/>
  <c r="G1734" i="15"/>
  <c r="G1735" i="15"/>
  <c r="G1736" i="15"/>
  <c r="G1737" i="15"/>
  <c r="G1738" i="15"/>
  <c r="G1739" i="15"/>
  <c r="G1740" i="15"/>
  <c r="G1741" i="15"/>
  <c r="G1742" i="15"/>
  <c r="G1743" i="15"/>
  <c r="G1744" i="15"/>
  <c r="G1745" i="15"/>
  <c r="G1746" i="15"/>
  <c r="G1747" i="15"/>
  <c r="G1748" i="15"/>
  <c r="G1749" i="15"/>
  <c r="G1750" i="15"/>
  <c r="G1751" i="15"/>
  <c r="G1752" i="15"/>
  <c r="G1753" i="15"/>
  <c r="G1754" i="15"/>
  <c r="G1755" i="15"/>
  <c r="G1756" i="15"/>
  <c r="G1757" i="15"/>
  <c r="G1758" i="15"/>
  <c r="G1759" i="15"/>
  <c r="G1760" i="15"/>
  <c r="G1761" i="15"/>
  <c r="G1762" i="15"/>
  <c r="G1763" i="15"/>
  <c r="G1764" i="15"/>
  <c r="G1765" i="15"/>
  <c r="G1766" i="15"/>
  <c r="G1767" i="15"/>
  <c r="G1768" i="15"/>
  <c r="G1769" i="15"/>
  <c r="G1770" i="15"/>
  <c r="G1771" i="15"/>
  <c r="G1772" i="15"/>
  <c r="G1773" i="15"/>
  <c r="G1774" i="15"/>
  <c r="G1775" i="15"/>
  <c r="G1776" i="15"/>
  <c r="G1777" i="15"/>
  <c r="G1778" i="15"/>
  <c r="G1779" i="15"/>
  <c r="G1780" i="15"/>
  <c r="G1781" i="15"/>
  <c r="G1782" i="15"/>
  <c r="G1783" i="15"/>
  <c r="G1784" i="15"/>
  <c r="G1785" i="15"/>
  <c r="G1786" i="15"/>
  <c r="G1787" i="15"/>
  <c r="G1788" i="15"/>
  <c r="G1789" i="15"/>
  <c r="G1790" i="15"/>
  <c r="G1791" i="15"/>
  <c r="G1792" i="15"/>
  <c r="G1793" i="15"/>
  <c r="G1794" i="15"/>
  <c r="G1795" i="15"/>
  <c r="G1796" i="15"/>
  <c r="G1797" i="15"/>
  <c r="G1798" i="15"/>
  <c r="G1799" i="15"/>
  <c r="G1800" i="15"/>
  <c r="G1801" i="15"/>
  <c r="G1802" i="15"/>
  <c r="G1803" i="15"/>
  <c r="G1804" i="15"/>
  <c r="G1805" i="15"/>
  <c r="G1806" i="15"/>
  <c r="G1807" i="15"/>
  <c r="G1808" i="15"/>
  <c r="G1809" i="15"/>
  <c r="G1810" i="15"/>
  <c r="G1811" i="15"/>
  <c r="G1812" i="15"/>
  <c r="G1813" i="15"/>
  <c r="G1814" i="15"/>
  <c r="G1815" i="15"/>
  <c r="G1816" i="15"/>
  <c r="G1817" i="15"/>
  <c r="G1818" i="15"/>
  <c r="G1819" i="15"/>
  <c r="G1820" i="15"/>
  <c r="G1821" i="15"/>
  <c r="G1822" i="15"/>
  <c r="G1823" i="15"/>
  <c r="G1824" i="15"/>
  <c r="G1825" i="15"/>
  <c r="G1826" i="15"/>
  <c r="G1827" i="15"/>
  <c r="G1828" i="15"/>
  <c r="G1829" i="15"/>
  <c r="G1830" i="15"/>
  <c r="G1831" i="15"/>
  <c r="G1832" i="15"/>
  <c r="G1833" i="15"/>
  <c r="G1834" i="15"/>
  <c r="G1835" i="15"/>
  <c r="G1836" i="15"/>
  <c r="G1837" i="15"/>
  <c r="G1838" i="15"/>
  <c r="G1839" i="15"/>
  <c r="G1840" i="15"/>
  <c r="G1841" i="15"/>
  <c r="G1842" i="15"/>
  <c r="G1843" i="15"/>
  <c r="G1844" i="15"/>
  <c r="G1845" i="15"/>
  <c r="G1846" i="15"/>
  <c r="G1847" i="15"/>
  <c r="G1848" i="15"/>
  <c r="G1849" i="15"/>
  <c r="G1850" i="15"/>
  <c r="G1851" i="15"/>
  <c r="G1852" i="15"/>
  <c r="G1853" i="15"/>
  <c r="G1854" i="15"/>
  <c r="G1855" i="15"/>
  <c r="G1856" i="15"/>
  <c r="G1857" i="15"/>
  <c r="G1858" i="15"/>
  <c r="G1859" i="15"/>
  <c r="G1860" i="15"/>
  <c r="G1861" i="15"/>
  <c r="G1862" i="15"/>
  <c r="G1863" i="15"/>
  <c r="G1864" i="15"/>
  <c r="G1865" i="15"/>
  <c r="G1866" i="15"/>
  <c r="G1867" i="15"/>
  <c r="G1868" i="15"/>
  <c r="G1869" i="15"/>
  <c r="G1870" i="15"/>
  <c r="G1871" i="15"/>
  <c r="G1872" i="15"/>
  <c r="G1873" i="15"/>
  <c r="G1874" i="15"/>
  <c r="G1875" i="15"/>
  <c r="G1876" i="15"/>
  <c r="G1877" i="15"/>
  <c r="G1878" i="15"/>
  <c r="G1879" i="15"/>
  <c r="G1880" i="15"/>
  <c r="G1881" i="15"/>
  <c r="G1882" i="15"/>
  <c r="G1883" i="15"/>
  <c r="G1884" i="15"/>
  <c r="G1885" i="15"/>
  <c r="G1886" i="15"/>
  <c r="G1887" i="15"/>
  <c r="G1888" i="15"/>
  <c r="G1889" i="15"/>
  <c r="G1890" i="15"/>
  <c r="G1891" i="15"/>
  <c r="G1892" i="15"/>
  <c r="G1893" i="15"/>
  <c r="G1894" i="15"/>
  <c r="G1895" i="15"/>
  <c r="G1896" i="15"/>
  <c r="G1897" i="15"/>
  <c r="G1898" i="15"/>
  <c r="G1899" i="15"/>
  <c r="G1900" i="15"/>
  <c r="G1901" i="15"/>
  <c r="G1902" i="15"/>
  <c r="G1903" i="15"/>
  <c r="G1904" i="15"/>
  <c r="G1905" i="15"/>
  <c r="G1906" i="15"/>
  <c r="G1907" i="15"/>
  <c r="G1908" i="15"/>
  <c r="G1909" i="15"/>
  <c r="G1910" i="15"/>
  <c r="G1911" i="15"/>
  <c r="G1912" i="15"/>
  <c r="G1913" i="15"/>
  <c r="G1914" i="15"/>
  <c r="G1915" i="15"/>
  <c r="G1916" i="15"/>
  <c r="G1917" i="15"/>
  <c r="G1918" i="15"/>
  <c r="G1919" i="15"/>
  <c r="G1920" i="15"/>
  <c r="G1921" i="15"/>
  <c r="G1922" i="15"/>
  <c r="G1923" i="15"/>
  <c r="G1924" i="15"/>
  <c r="G1925" i="15"/>
  <c r="G1926" i="15"/>
  <c r="G1927" i="15"/>
  <c r="G1928" i="15"/>
  <c r="G1929" i="15"/>
  <c r="G1930" i="15"/>
  <c r="G1931" i="15"/>
  <c r="G1932" i="15"/>
  <c r="G1933" i="15"/>
  <c r="G1934" i="15"/>
  <c r="G1935" i="15"/>
  <c r="G1936" i="15"/>
  <c r="G1937" i="15"/>
  <c r="G1938" i="15"/>
  <c r="G1939" i="15"/>
  <c r="G1940" i="15"/>
  <c r="G1941" i="15"/>
  <c r="G1942" i="15"/>
  <c r="G1943" i="15"/>
  <c r="G1944" i="15"/>
  <c r="G1945" i="15"/>
  <c r="G1946" i="15"/>
  <c r="G1947" i="15"/>
  <c r="G1948" i="15"/>
  <c r="G1949" i="15"/>
  <c r="G1950" i="15"/>
  <c r="G1951" i="15"/>
  <c r="G1952" i="15"/>
  <c r="G1953" i="15"/>
  <c r="G1954" i="15"/>
  <c r="G1955" i="15"/>
  <c r="G1956" i="15"/>
  <c r="G1957" i="15"/>
  <c r="G1958" i="15"/>
  <c r="G1959" i="15"/>
  <c r="G1960" i="15"/>
  <c r="G1961" i="15"/>
  <c r="G1962" i="15"/>
  <c r="G1963" i="15"/>
  <c r="G1964" i="15"/>
  <c r="G1965" i="15"/>
  <c r="G1966" i="15"/>
  <c r="G1967" i="15"/>
  <c r="G1968" i="15"/>
  <c r="G1969" i="15"/>
  <c r="G1970" i="15"/>
  <c r="G1971" i="15"/>
  <c r="G1972" i="15"/>
  <c r="G1973" i="15"/>
  <c r="G1974" i="15"/>
  <c r="G1975" i="15"/>
  <c r="G1976" i="15"/>
  <c r="G1977" i="15"/>
  <c r="G1978" i="15"/>
  <c r="G1979" i="15"/>
  <c r="G1980" i="15"/>
  <c r="G1981" i="15"/>
  <c r="G1982" i="15"/>
  <c r="G1983" i="15"/>
  <c r="G1984" i="15"/>
  <c r="G1985" i="15"/>
  <c r="G1986" i="15"/>
  <c r="G1987" i="15"/>
  <c r="G1988" i="15"/>
  <c r="G1989" i="15"/>
  <c r="G1990" i="15"/>
  <c r="G1991" i="15"/>
  <c r="G1992" i="15"/>
  <c r="G1993" i="15"/>
  <c r="G1994" i="15"/>
  <c r="G1995" i="15"/>
  <c r="G1996" i="15"/>
  <c r="G1997" i="15"/>
  <c r="G1998" i="15"/>
  <c r="G1999" i="15"/>
  <c r="G2000" i="15"/>
  <c r="G2001" i="15"/>
  <c r="G2002" i="15"/>
  <c r="G2003" i="15"/>
  <c r="G2004" i="15"/>
  <c r="G2005" i="15"/>
  <c r="G2006" i="15"/>
  <c r="G2007" i="15"/>
  <c r="G2008" i="15"/>
  <c r="G2009" i="15"/>
  <c r="G2010" i="15"/>
  <c r="G2011" i="15"/>
  <c r="G2012" i="15"/>
  <c r="G2013" i="15"/>
  <c r="G2014" i="15"/>
  <c r="G2015" i="15"/>
  <c r="G2016" i="15"/>
  <c r="G2017" i="15"/>
  <c r="G2018" i="15"/>
  <c r="G2019" i="15"/>
  <c r="G2020" i="15"/>
  <c r="G2021" i="15"/>
  <c r="G2022" i="15"/>
  <c r="G2023" i="15"/>
  <c r="G2024" i="15"/>
  <c r="G2025" i="15"/>
  <c r="G2026" i="15"/>
  <c r="G2027" i="15"/>
  <c r="G2028" i="15"/>
  <c r="G2029" i="15"/>
  <c r="G2030" i="15"/>
  <c r="G2031" i="15"/>
  <c r="G2032" i="15"/>
  <c r="G2033" i="15"/>
  <c r="G2034" i="15"/>
  <c r="G2035" i="15"/>
  <c r="G2036" i="15"/>
  <c r="G2037" i="15"/>
  <c r="G2038" i="15"/>
  <c r="G2039" i="15"/>
  <c r="G2040" i="15"/>
  <c r="G2041" i="15"/>
  <c r="G2042" i="15"/>
  <c r="G2043" i="15"/>
  <c r="G2044" i="15"/>
  <c r="G2045" i="15"/>
  <c r="G2046" i="15"/>
  <c r="G2047" i="15"/>
  <c r="G2048" i="15"/>
  <c r="G2049" i="15"/>
  <c r="G2050" i="15"/>
  <c r="G2051" i="15"/>
  <c r="G2052" i="15"/>
  <c r="G2053" i="15"/>
  <c r="G2054" i="15"/>
  <c r="G2055" i="15"/>
  <c r="G2056" i="15"/>
  <c r="G2057" i="15"/>
  <c r="G2058" i="15"/>
  <c r="G2059" i="15"/>
  <c r="G2060" i="15"/>
  <c r="G2061" i="15"/>
  <c r="G2062" i="15"/>
  <c r="G2063" i="15"/>
  <c r="G2064" i="15"/>
  <c r="G2065" i="15"/>
  <c r="G2066" i="15"/>
  <c r="G2067" i="15"/>
  <c r="G2068" i="15"/>
  <c r="G2069" i="15"/>
  <c r="G2070" i="15"/>
  <c r="G2071" i="15"/>
  <c r="G2072" i="15"/>
  <c r="G2073" i="15"/>
  <c r="G2074" i="15"/>
  <c r="G2075" i="15"/>
  <c r="G2076" i="15"/>
  <c r="G2077" i="15"/>
  <c r="G2078" i="15"/>
  <c r="G2079" i="15"/>
  <c r="G2080" i="15"/>
  <c r="G2081" i="15"/>
  <c r="G2082" i="15"/>
  <c r="G2083" i="15"/>
  <c r="G2084" i="15"/>
  <c r="G2085" i="15"/>
  <c r="G2086" i="15"/>
  <c r="G2087" i="15"/>
  <c r="G2088" i="15"/>
  <c r="G2089" i="15"/>
  <c r="G2090" i="15"/>
  <c r="G2091" i="15"/>
  <c r="G2092" i="15"/>
  <c r="G2093" i="15"/>
  <c r="G2094" i="15"/>
  <c r="G2095" i="15"/>
  <c r="G2096" i="15"/>
  <c r="G2097" i="15"/>
  <c r="G2098" i="15"/>
  <c r="G2099" i="15"/>
  <c r="G2100" i="15"/>
  <c r="G2101" i="15"/>
  <c r="G2102" i="15"/>
  <c r="G2103" i="15"/>
  <c r="G2104" i="15"/>
  <c r="G2105" i="15"/>
  <c r="G2106" i="15"/>
  <c r="G2107" i="15"/>
  <c r="G2108" i="15"/>
  <c r="G2109" i="15"/>
  <c r="G2110" i="15"/>
  <c r="G2111" i="15"/>
  <c r="G2112" i="15"/>
  <c r="G2113" i="15"/>
  <c r="G2114" i="15"/>
  <c r="G2115" i="15"/>
  <c r="G2116" i="15"/>
  <c r="G2117" i="15"/>
  <c r="G2118" i="15"/>
  <c r="G2119" i="15"/>
  <c r="G2120" i="15"/>
  <c r="G2121" i="15"/>
  <c r="G2122" i="15"/>
  <c r="G2123" i="15"/>
  <c r="G2124" i="15"/>
  <c r="G2125" i="15"/>
  <c r="G2126" i="15"/>
  <c r="G2127" i="15"/>
  <c r="G2128" i="15"/>
  <c r="G2129" i="15"/>
  <c r="G2130" i="15"/>
  <c r="G2131" i="15"/>
  <c r="G2132" i="15"/>
  <c r="G2133" i="15"/>
  <c r="G2134" i="15"/>
  <c r="G2135" i="15"/>
  <c r="G2136" i="15"/>
  <c r="G2137" i="15"/>
  <c r="G2138" i="15"/>
  <c r="G2139" i="15"/>
  <c r="G2140" i="15"/>
  <c r="G2141" i="15"/>
  <c r="G2142" i="15"/>
  <c r="G2143" i="15"/>
  <c r="G2144" i="15"/>
  <c r="G2145" i="15"/>
  <c r="G2146" i="15"/>
  <c r="G2147" i="15"/>
  <c r="G2148" i="15"/>
  <c r="G2149" i="15"/>
  <c r="G2150" i="15"/>
  <c r="G2151" i="15"/>
  <c r="G2152" i="15"/>
  <c r="G2153" i="15"/>
  <c r="G2154" i="15"/>
  <c r="G2155" i="15"/>
  <c r="G2156" i="15"/>
  <c r="G2157" i="15"/>
  <c r="G2158" i="15"/>
  <c r="G2159" i="15"/>
  <c r="G2160" i="15"/>
  <c r="G2161" i="15"/>
  <c r="G2162" i="15"/>
  <c r="G2163" i="15"/>
  <c r="G2164" i="15"/>
  <c r="G2165" i="15"/>
  <c r="G2166" i="15"/>
  <c r="G2167" i="15"/>
  <c r="G2168" i="15"/>
  <c r="G2169" i="15"/>
  <c r="G2170" i="15"/>
  <c r="G2171" i="15"/>
  <c r="G2172" i="15"/>
  <c r="G2173" i="15"/>
  <c r="G2174" i="15"/>
  <c r="G2175" i="15"/>
  <c r="G2176" i="15"/>
  <c r="G2177" i="15"/>
  <c r="G2178" i="15"/>
  <c r="G2179" i="15"/>
  <c r="G2180" i="15"/>
  <c r="G2181" i="15"/>
  <c r="G2182" i="15"/>
  <c r="G2183" i="15"/>
  <c r="G2184" i="15"/>
  <c r="G2185" i="15"/>
  <c r="G2186" i="15"/>
  <c r="G2187" i="15"/>
  <c r="G2188" i="15"/>
  <c r="G2189" i="15"/>
  <c r="G2190" i="15"/>
  <c r="G2191" i="15"/>
  <c r="G2192" i="15"/>
  <c r="G2193" i="15"/>
  <c r="G2194" i="15"/>
  <c r="G2195" i="15"/>
  <c r="G2196" i="15"/>
  <c r="G2197" i="15"/>
  <c r="G2198" i="15"/>
  <c r="G2199" i="15"/>
  <c r="G2200" i="15"/>
  <c r="G2201" i="15"/>
  <c r="G2202" i="15"/>
  <c r="G2203" i="15"/>
  <c r="G2204" i="15"/>
  <c r="G2205" i="15"/>
  <c r="G2206" i="15"/>
  <c r="G2207" i="15"/>
  <c r="G2208" i="15"/>
  <c r="G2209" i="15"/>
  <c r="G2210" i="15"/>
  <c r="G2211" i="15"/>
  <c r="G2212" i="15"/>
  <c r="G2213" i="15"/>
  <c r="G2214" i="15"/>
  <c r="G2215" i="15"/>
  <c r="G2216" i="15"/>
  <c r="G2217" i="15"/>
  <c r="G2218" i="15"/>
  <c r="G2219" i="15"/>
  <c r="G2220" i="15"/>
  <c r="G2221" i="15"/>
  <c r="G2222" i="15"/>
  <c r="G2223" i="15"/>
  <c r="G2224" i="15"/>
  <c r="G2225" i="15"/>
  <c r="G2226" i="15"/>
  <c r="G2227" i="15"/>
  <c r="G2228" i="15"/>
  <c r="G2229" i="15"/>
  <c r="G2230" i="15"/>
  <c r="G2231" i="15"/>
  <c r="G2232" i="15"/>
  <c r="G2233" i="15"/>
  <c r="G2234" i="15"/>
  <c r="G2235" i="15"/>
  <c r="G2236" i="15"/>
  <c r="G2237" i="15"/>
  <c r="G2238" i="15"/>
  <c r="G2239" i="15"/>
  <c r="G2240" i="15"/>
  <c r="G2241" i="15"/>
  <c r="G2242" i="15"/>
  <c r="G2243" i="15"/>
  <c r="G2244" i="15"/>
  <c r="G2245" i="15"/>
  <c r="G2246" i="15"/>
  <c r="G2247" i="15"/>
  <c r="G2248" i="15"/>
  <c r="G2249" i="15"/>
  <c r="G2250" i="15"/>
  <c r="G2251" i="15"/>
  <c r="G2252" i="15"/>
  <c r="G2253" i="15"/>
  <c r="G2254" i="15"/>
  <c r="G2255" i="15"/>
  <c r="G2256" i="15"/>
  <c r="G2257" i="15"/>
  <c r="G2258" i="15"/>
  <c r="G2259" i="15"/>
  <c r="G2260" i="15"/>
  <c r="G2261" i="15"/>
  <c r="G2262" i="15"/>
  <c r="G2263" i="15"/>
  <c r="G2264" i="15"/>
  <c r="G2265" i="15"/>
  <c r="G2266" i="15"/>
  <c r="G2267" i="15"/>
  <c r="G2268" i="15"/>
  <c r="G2269" i="15"/>
  <c r="G2270" i="15"/>
  <c r="G2271" i="15"/>
  <c r="G2272" i="15"/>
  <c r="G2273" i="15"/>
  <c r="G2274" i="15"/>
  <c r="G2275" i="15"/>
  <c r="G2276" i="15"/>
  <c r="G2277" i="15"/>
  <c r="G2278" i="15"/>
  <c r="G2279" i="15"/>
  <c r="G2280" i="15"/>
  <c r="G2281" i="15"/>
  <c r="G2282" i="15"/>
  <c r="G2283" i="15"/>
  <c r="G2284" i="15"/>
  <c r="G2285" i="15"/>
  <c r="G2286" i="15"/>
  <c r="G2287" i="15"/>
  <c r="G2288" i="15"/>
  <c r="G2289" i="15"/>
  <c r="G2290" i="15"/>
  <c r="G2291" i="15"/>
  <c r="G2292" i="15"/>
  <c r="G2293" i="15"/>
  <c r="G2294" i="15"/>
  <c r="G2295" i="15"/>
  <c r="G2296" i="15"/>
  <c r="G2297" i="15"/>
  <c r="G2298" i="15"/>
  <c r="G2299" i="15"/>
  <c r="G2300" i="15"/>
  <c r="G2301" i="15"/>
  <c r="G2302" i="15"/>
  <c r="G2303" i="15"/>
  <c r="G2304" i="15"/>
  <c r="G2305" i="15"/>
  <c r="G2306" i="15"/>
  <c r="G2307" i="15"/>
  <c r="G2308" i="15"/>
  <c r="G2309" i="15"/>
  <c r="G2310" i="15"/>
  <c r="G2311" i="15"/>
  <c r="G2312" i="15"/>
  <c r="G2313" i="15"/>
  <c r="G2314" i="15"/>
  <c r="G2315" i="15"/>
  <c r="G2316" i="15"/>
  <c r="G2317" i="15"/>
  <c r="G2318" i="15"/>
  <c r="G2319" i="15"/>
  <c r="G2320" i="15"/>
  <c r="G2321" i="15"/>
  <c r="G2322" i="15"/>
  <c r="G2323" i="15"/>
  <c r="G2324" i="15"/>
  <c r="G2325" i="15"/>
  <c r="G2326" i="15"/>
  <c r="G2327" i="15"/>
  <c r="G2328" i="15"/>
  <c r="G2329" i="15"/>
  <c r="G2330" i="15"/>
  <c r="G2331" i="15"/>
  <c r="G2332" i="15"/>
  <c r="G2333" i="15"/>
  <c r="G2334" i="15"/>
  <c r="G2335" i="15"/>
  <c r="G2336" i="15"/>
  <c r="G2337" i="15"/>
  <c r="G2338" i="15"/>
  <c r="G2339" i="15"/>
  <c r="G2340" i="15"/>
  <c r="G2341" i="15"/>
  <c r="G2342" i="15"/>
  <c r="G2343" i="15"/>
  <c r="G2344" i="15"/>
  <c r="G2345" i="15"/>
  <c r="G2346" i="15"/>
  <c r="G2347" i="15"/>
  <c r="G2348" i="15"/>
  <c r="G2349" i="15"/>
  <c r="G2350" i="15"/>
  <c r="G2351" i="15"/>
  <c r="G2352" i="15"/>
  <c r="G2353" i="15"/>
  <c r="G2354" i="15"/>
  <c r="G2355" i="15"/>
  <c r="G2356" i="15"/>
  <c r="G2357" i="15"/>
  <c r="G2358" i="15"/>
  <c r="G2359" i="15"/>
  <c r="G2360" i="15"/>
  <c r="G2361" i="15"/>
  <c r="G2362" i="15"/>
  <c r="G2363" i="15"/>
  <c r="G2364" i="15"/>
  <c r="G2365" i="15"/>
  <c r="G2366" i="15"/>
  <c r="G2367" i="15"/>
  <c r="G2368" i="15"/>
  <c r="G2369" i="15"/>
  <c r="G2370" i="15"/>
  <c r="G2371" i="15"/>
  <c r="G2372" i="15"/>
  <c r="G2373" i="15"/>
  <c r="G2374" i="15"/>
  <c r="G2375" i="15"/>
  <c r="G2376" i="15"/>
  <c r="G2377" i="15"/>
  <c r="G2378" i="15"/>
  <c r="G2379" i="15"/>
  <c r="G2380" i="15"/>
  <c r="G2381" i="15"/>
  <c r="G2382" i="15"/>
  <c r="G2383" i="15"/>
  <c r="G2384" i="15"/>
  <c r="G2385" i="15"/>
  <c r="G2386" i="15"/>
  <c r="G2387" i="15"/>
  <c r="G2388" i="15"/>
  <c r="G2389" i="15"/>
  <c r="G2390" i="15"/>
  <c r="G2391" i="15"/>
  <c r="G2392" i="15"/>
  <c r="G2393" i="15"/>
  <c r="G2394" i="15"/>
  <c r="G2395" i="15"/>
  <c r="G2396" i="15"/>
  <c r="G2397" i="15"/>
  <c r="G2398" i="15"/>
  <c r="G2399" i="15"/>
  <c r="G2400" i="15"/>
  <c r="G2401" i="15"/>
  <c r="G2402" i="15"/>
  <c r="G2403" i="15"/>
  <c r="G2404" i="15"/>
  <c r="G2405" i="15"/>
  <c r="G2406" i="15"/>
  <c r="G2407" i="15"/>
  <c r="G2408" i="15"/>
  <c r="G2409" i="15"/>
  <c r="G2410" i="15"/>
  <c r="G2411" i="15"/>
  <c r="G2412" i="15"/>
  <c r="G2413" i="15"/>
  <c r="G2414" i="15"/>
  <c r="G2415" i="15"/>
  <c r="G2416" i="15"/>
  <c r="G2417" i="15"/>
  <c r="G2418" i="15"/>
  <c r="G2419" i="15"/>
  <c r="G2420" i="15"/>
  <c r="G2421" i="15"/>
  <c r="G2422" i="15"/>
  <c r="G2423" i="15"/>
  <c r="G2424" i="15"/>
  <c r="G2425" i="15"/>
  <c r="G2426" i="15"/>
  <c r="G2427" i="15"/>
  <c r="G2428" i="15"/>
  <c r="G2429" i="15"/>
  <c r="G2430" i="15"/>
  <c r="G2431" i="15"/>
  <c r="G2432" i="15"/>
  <c r="G2433" i="15"/>
  <c r="G2434" i="15"/>
  <c r="G2435" i="15"/>
  <c r="G2436" i="15"/>
  <c r="G2437" i="15"/>
  <c r="G2438" i="15"/>
  <c r="G2439" i="15"/>
  <c r="G2440" i="15"/>
  <c r="G2441" i="15"/>
  <c r="G2442" i="15"/>
  <c r="G2443" i="15"/>
  <c r="G2444" i="15"/>
  <c r="G2445" i="15"/>
  <c r="G2446" i="15"/>
  <c r="G2447" i="15"/>
  <c r="G2448" i="15"/>
  <c r="G2449" i="15"/>
  <c r="G2450" i="15"/>
  <c r="G2451" i="15"/>
  <c r="G2452" i="15"/>
  <c r="G2453" i="15"/>
  <c r="G2454" i="15"/>
  <c r="G2455" i="15"/>
  <c r="G2456" i="15"/>
  <c r="G2457" i="15"/>
  <c r="G2458" i="15"/>
  <c r="G2459" i="15"/>
  <c r="G2460" i="15"/>
  <c r="G2461" i="15"/>
  <c r="G2462" i="15"/>
  <c r="G2463" i="15"/>
  <c r="G2464" i="15"/>
  <c r="G2465" i="15"/>
  <c r="G2466" i="15"/>
  <c r="G2467" i="15"/>
  <c r="G2468" i="15"/>
  <c r="G2469" i="15"/>
  <c r="G2470" i="15"/>
  <c r="G2471" i="15"/>
  <c r="G2472" i="15"/>
  <c r="G2473" i="15"/>
  <c r="G2474" i="15"/>
  <c r="G2475" i="15"/>
  <c r="G2476" i="15"/>
  <c r="G2477" i="15"/>
  <c r="G2478" i="15"/>
  <c r="G2479" i="15"/>
  <c r="G2480" i="15"/>
  <c r="G2481" i="15"/>
  <c r="G2482" i="15"/>
  <c r="G2483" i="15"/>
  <c r="G2484" i="15"/>
  <c r="G2485" i="15"/>
  <c r="G2486" i="15"/>
  <c r="G2487" i="15"/>
  <c r="G2488" i="15"/>
  <c r="G2489" i="15"/>
  <c r="G2490" i="15"/>
  <c r="G2491" i="15"/>
  <c r="G2492" i="15"/>
  <c r="G2493" i="15"/>
  <c r="G2494" i="15"/>
  <c r="G2495" i="15"/>
  <c r="G2496" i="15"/>
  <c r="G2497" i="15"/>
  <c r="G2498" i="15"/>
  <c r="G2499" i="15"/>
  <c r="G2500" i="15"/>
  <c r="G2501" i="15"/>
  <c r="G2502" i="15"/>
  <c r="G2503" i="15"/>
  <c r="G2504" i="15"/>
  <c r="G2505" i="15"/>
  <c r="G2506" i="15"/>
  <c r="G2507" i="15"/>
  <c r="G2508" i="15"/>
  <c r="G2509" i="15"/>
  <c r="G2510" i="15"/>
  <c r="G2511" i="15"/>
  <c r="G2512" i="15"/>
  <c r="G2513" i="15"/>
  <c r="G2514" i="15"/>
  <c r="G2515" i="15"/>
  <c r="G2516" i="15"/>
  <c r="G2517" i="15"/>
  <c r="G2518" i="15"/>
  <c r="G2519" i="15"/>
  <c r="G2520" i="15"/>
  <c r="G2521" i="15"/>
  <c r="G2522" i="15"/>
  <c r="G2523" i="15"/>
  <c r="G2524" i="15"/>
  <c r="G2525" i="15"/>
  <c r="G2526" i="15"/>
  <c r="G2527" i="15"/>
  <c r="G2528" i="15"/>
  <c r="G2529" i="15"/>
  <c r="G2530" i="15"/>
  <c r="G2531" i="15"/>
  <c r="G2532" i="15"/>
  <c r="G2533" i="15"/>
  <c r="G2534" i="15"/>
  <c r="G2535" i="15"/>
  <c r="G2536" i="15"/>
  <c r="G2537" i="15"/>
  <c r="G2538" i="15"/>
  <c r="G2539" i="15"/>
  <c r="G2540" i="15"/>
  <c r="G2541" i="15"/>
  <c r="G2542" i="15"/>
  <c r="G2543" i="15"/>
  <c r="G2544" i="15"/>
  <c r="G2545" i="15"/>
  <c r="G2546" i="15"/>
  <c r="G2547" i="15"/>
  <c r="G2548" i="15"/>
  <c r="G2549" i="15"/>
  <c r="G2550" i="15"/>
  <c r="G2551" i="15"/>
  <c r="G2552" i="15"/>
  <c r="G2553" i="15"/>
  <c r="G2554" i="15"/>
  <c r="G2555" i="15"/>
  <c r="G2556" i="15"/>
  <c r="G2557" i="15"/>
  <c r="G2558" i="15"/>
  <c r="G2559" i="15"/>
  <c r="G2560" i="15"/>
  <c r="G2561" i="15"/>
  <c r="G2562" i="15"/>
  <c r="G2563" i="15"/>
  <c r="G2564" i="15"/>
  <c r="G2565" i="15"/>
  <c r="G2566" i="15"/>
  <c r="G2567" i="15"/>
  <c r="G2568" i="15"/>
  <c r="G2569" i="15"/>
  <c r="G2570" i="15"/>
  <c r="G2571" i="15"/>
  <c r="G2572" i="15"/>
  <c r="G2573" i="15"/>
  <c r="G2574" i="15"/>
  <c r="G2575" i="15"/>
  <c r="G2576" i="15"/>
  <c r="G2577" i="15"/>
  <c r="G2578" i="15"/>
  <c r="G2579" i="15"/>
  <c r="G2580" i="15"/>
  <c r="G2581" i="15"/>
  <c r="G2582" i="15"/>
  <c r="G2583" i="15"/>
  <c r="G2584" i="15"/>
  <c r="G2585" i="15"/>
  <c r="G2586" i="15"/>
  <c r="G2587" i="15"/>
  <c r="G2588" i="15"/>
  <c r="G2589" i="15"/>
  <c r="G2590" i="15"/>
  <c r="G2591" i="15"/>
  <c r="G2592" i="15"/>
  <c r="G2593" i="15"/>
  <c r="G2594" i="15"/>
  <c r="G2595" i="15"/>
  <c r="G2596" i="15"/>
  <c r="G2597" i="15"/>
  <c r="G2598" i="15"/>
  <c r="G2599" i="15"/>
  <c r="G2600" i="15"/>
  <c r="G2601" i="15"/>
  <c r="G2602" i="15"/>
  <c r="G2603" i="15"/>
  <c r="G2604" i="15"/>
  <c r="G2605" i="15"/>
  <c r="G2606" i="15"/>
  <c r="G2607" i="15"/>
  <c r="G2608" i="15"/>
  <c r="G2609" i="15"/>
  <c r="G2610" i="15"/>
  <c r="G2611" i="15"/>
  <c r="G2612" i="15"/>
  <c r="G2613" i="15"/>
  <c r="G2614" i="15"/>
  <c r="G2615" i="15"/>
  <c r="G2616" i="15"/>
  <c r="G2617" i="15"/>
  <c r="G2618" i="15"/>
  <c r="G2619" i="15"/>
  <c r="G2620" i="15"/>
  <c r="G2621" i="15"/>
  <c r="G2622" i="15"/>
  <c r="G2623" i="15"/>
  <c r="G2624" i="15"/>
  <c r="G2625" i="15"/>
  <c r="G2626" i="15"/>
  <c r="G2627" i="15"/>
  <c r="G2628" i="15"/>
  <c r="G2629" i="15"/>
  <c r="G2630" i="15"/>
  <c r="G2631" i="15"/>
  <c r="G2632" i="15"/>
  <c r="G2633" i="15"/>
  <c r="G2634" i="15"/>
  <c r="G2635" i="15"/>
  <c r="G2636" i="15"/>
  <c r="G2637" i="15"/>
  <c r="G2638" i="15"/>
  <c r="G2639" i="15"/>
  <c r="G2640" i="15"/>
  <c r="G2641" i="15"/>
  <c r="G2642" i="15"/>
  <c r="G2643" i="15"/>
  <c r="G2644" i="15"/>
  <c r="G2645" i="15"/>
  <c r="G2646" i="15"/>
  <c r="G2647" i="15"/>
  <c r="G2648" i="15"/>
  <c r="G2649" i="15"/>
  <c r="G2650" i="15"/>
  <c r="G2651" i="15"/>
  <c r="G2652" i="15"/>
  <c r="G2653" i="15"/>
  <c r="G2654" i="15"/>
  <c r="G2655" i="15"/>
  <c r="G2656" i="15"/>
  <c r="G2657" i="15"/>
  <c r="G2658" i="15"/>
  <c r="G2659" i="15"/>
  <c r="G2660" i="15"/>
  <c r="G2661" i="15"/>
  <c r="G2662" i="15"/>
  <c r="G2663" i="15"/>
  <c r="G2664" i="15"/>
  <c r="G2665" i="15"/>
  <c r="G2666" i="15"/>
  <c r="G2667" i="15"/>
  <c r="G2668" i="15"/>
  <c r="G2669" i="15"/>
  <c r="G2670" i="15"/>
  <c r="G2671" i="15"/>
  <c r="G2672" i="15"/>
  <c r="G2673" i="15"/>
  <c r="G2674" i="15"/>
  <c r="G2675" i="15"/>
  <c r="G2676" i="15"/>
  <c r="G2677" i="15"/>
  <c r="G2678" i="15"/>
  <c r="G2679" i="15"/>
  <c r="G2680" i="15"/>
  <c r="G2681" i="15"/>
  <c r="G2682" i="15"/>
  <c r="G2683" i="15"/>
  <c r="G2684" i="15"/>
  <c r="G2685" i="15"/>
  <c r="G2686" i="15"/>
  <c r="G2687" i="15"/>
  <c r="G2688" i="15"/>
  <c r="G2689" i="15"/>
  <c r="G2690" i="15"/>
  <c r="G2691" i="15"/>
  <c r="G2692" i="15"/>
  <c r="G2693" i="15"/>
  <c r="G2694" i="15"/>
  <c r="G2695" i="15"/>
  <c r="G2696" i="15"/>
  <c r="G2697" i="15"/>
  <c r="G2698" i="15"/>
  <c r="G2699" i="15"/>
  <c r="G2700" i="15"/>
  <c r="G2701" i="15"/>
  <c r="G2702" i="15"/>
  <c r="G2703" i="15"/>
  <c r="G2704" i="15"/>
  <c r="G2705" i="15"/>
  <c r="G2706" i="15"/>
  <c r="G2707" i="15"/>
  <c r="G2708" i="15"/>
  <c r="G2709" i="15"/>
  <c r="G2710" i="15"/>
  <c r="G2711" i="15"/>
  <c r="G2712" i="15"/>
  <c r="G2713" i="15"/>
  <c r="G2714" i="15"/>
  <c r="G2715" i="15"/>
  <c r="G2716" i="15"/>
  <c r="G2717" i="15"/>
  <c r="G2718" i="15"/>
  <c r="G2719" i="15"/>
  <c r="G2720" i="15"/>
  <c r="G2721" i="15"/>
  <c r="G2722" i="15"/>
  <c r="G2723" i="15"/>
  <c r="G2724" i="15"/>
  <c r="G2725" i="15"/>
  <c r="G2726" i="15"/>
  <c r="G2727" i="15"/>
  <c r="G2728" i="15"/>
  <c r="G2729" i="15"/>
  <c r="G2730" i="15"/>
  <c r="G2731" i="15"/>
  <c r="G2732" i="15"/>
  <c r="G2733" i="15"/>
  <c r="G2734" i="15"/>
  <c r="G2735" i="15"/>
  <c r="G2736" i="15"/>
  <c r="G2737" i="15"/>
  <c r="G2738" i="15"/>
  <c r="G2739" i="15"/>
  <c r="G2740" i="15"/>
  <c r="G2741" i="15"/>
  <c r="G2742" i="15"/>
  <c r="G2743" i="15"/>
  <c r="G2744" i="15"/>
  <c r="G2745" i="15"/>
  <c r="G2746" i="15"/>
  <c r="G2747" i="15"/>
  <c r="G2748" i="15"/>
  <c r="G2749" i="15"/>
  <c r="G2750" i="15"/>
  <c r="G2751" i="15"/>
  <c r="G2752" i="15"/>
  <c r="G2753" i="15"/>
  <c r="G2754" i="15"/>
  <c r="G2755" i="15"/>
  <c r="G2756" i="15"/>
  <c r="G2757" i="15"/>
  <c r="G2758" i="15"/>
  <c r="G2759" i="15"/>
  <c r="G2760" i="15"/>
  <c r="G2761" i="15"/>
  <c r="G2762" i="15"/>
  <c r="G2763" i="15"/>
  <c r="G2764" i="15"/>
  <c r="G2765" i="15"/>
  <c r="G2766" i="15"/>
  <c r="G2767" i="15"/>
  <c r="G2768" i="15"/>
  <c r="G2769" i="15"/>
  <c r="G2770" i="15"/>
  <c r="G2771" i="15"/>
  <c r="G2772" i="15"/>
  <c r="G2773" i="15"/>
  <c r="G2774" i="15"/>
  <c r="G2775" i="15"/>
  <c r="G2776" i="15"/>
  <c r="G2777" i="15"/>
  <c r="G2778" i="15"/>
  <c r="G2779" i="15"/>
  <c r="G2780" i="15"/>
  <c r="G2781" i="15"/>
  <c r="G2782" i="15"/>
  <c r="G2783" i="15"/>
  <c r="G2784" i="15"/>
  <c r="G2785" i="15"/>
  <c r="G2786" i="15"/>
  <c r="G2787" i="15"/>
  <c r="G2788" i="15"/>
  <c r="G2789" i="15"/>
  <c r="G2790" i="15"/>
  <c r="G2791" i="15"/>
  <c r="G2792" i="15"/>
  <c r="G2793" i="15"/>
  <c r="G2794" i="15"/>
  <c r="G2795" i="15"/>
  <c r="G2796" i="15"/>
  <c r="G2797" i="15"/>
  <c r="G2798" i="15"/>
  <c r="G2799" i="15"/>
  <c r="G2800" i="15"/>
  <c r="G2801" i="15"/>
  <c r="G2802" i="15"/>
  <c r="G2803" i="15"/>
  <c r="G2804" i="15"/>
  <c r="G2805" i="15"/>
  <c r="G2806" i="15"/>
  <c r="G2807" i="15"/>
  <c r="G2808" i="15"/>
  <c r="G2809" i="15"/>
  <c r="G2810" i="15"/>
  <c r="G2811" i="15"/>
  <c r="G2812" i="15"/>
  <c r="G2813" i="15"/>
  <c r="G2814" i="15"/>
  <c r="G2815" i="15"/>
  <c r="G2816" i="15"/>
  <c r="G2817" i="15"/>
  <c r="G2818" i="15"/>
  <c r="G2819" i="15"/>
  <c r="G2820" i="15"/>
  <c r="G2821" i="15"/>
  <c r="G2822" i="15"/>
  <c r="G2823" i="15"/>
  <c r="G2824" i="15"/>
  <c r="G2825" i="15"/>
  <c r="G2826" i="15"/>
  <c r="G2827" i="15"/>
  <c r="G2828" i="15"/>
  <c r="G2829" i="15"/>
  <c r="G2830" i="15"/>
  <c r="G2831" i="15"/>
  <c r="G2832" i="15"/>
  <c r="G2833" i="15"/>
  <c r="G2834" i="15"/>
  <c r="G2835" i="15"/>
  <c r="G2836" i="15"/>
  <c r="G2837" i="15"/>
  <c r="G2838" i="15"/>
  <c r="G2839" i="15"/>
  <c r="G2840" i="15"/>
  <c r="G2841" i="15"/>
  <c r="G2842" i="15"/>
  <c r="G2843" i="15"/>
  <c r="G2844" i="15"/>
  <c r="G2845" i="15"/>
  <c r="G2846" i="15"/>
  <c r="G2847" i="15"/>
  <c r="G2848" i="15"/>
  <c r="G2849" i="15"/>
  <c r="G2850" i="15"/>
  <c r="G2851" i="15"/>
  <c r="G2852" i="15"/>
  <c r="G2853" i="15"/>
  <c r="G2854" i="15"/>
  <c r="G2855" i="15"/>
  <c r="G2856" i="15"/>
  <c r="G2857" i="15"/>
  <c r="G2858" i="15"/>
  <c r="G2859" i="15"/>
  <c r="G2860" i="15"/>
  <c r="G2861" i="15"/>
  <c r="G2862" i="15"/>
  <c r="G2863" i="15"/>
  <c r="G2864" i="15"/>
  <c r="G2865" i="15"/>
  <c r="G2866" i="15"/>
  <c r="G2867" i="15"/>
  <c r="G2868" i="15"/>
  <c r="G2869" i="15"/>
  <c r="G2870" i="15"/>
  <c r="G2871" i="15"/>
  <c r="G2872" i="15"/>
  <c r="G2873" i="15"/>
  <c r="G2874" i="15"/>
  <c r="G2875" i="15"/>
  <c r="G2876" i="15"/>
  <c r="G2877" i="15"/>
  <c r="G2878" i="15"/>
  <c r="G2879" i="15"/>
  <c r="G2880" i="15"/>
  <c r="G2881" i="15"/>
  <c r="G2882" i="15"/>
  <c r="G2883" i="15"/>
  <c r="G2884" i="15"/>
  <c r="G2885" i="15"/>
  <c r="G2886" i="15"/>
  <c r="G2887" i="15"/>
  <c r="G2888" i="15"/>
  <c r="G2889" i="15"/>
  <c r="G2890" i="15"/>
  <c r="G2891" i="15"/>
  <c r="G2892" i="15"/>
  <c r="G2893" i="15"/>
  <c r="G2894" i="15"/>
  <c r="G2895" i="15"/>
  <c r="G2896" i="15"/>
  <c r="G2897" i="15"/>
  <c r="G2898" i="15"/>
  <c r="G2899" i="15"/>
  <c r="G2900" i="15"/>
  <c r="G2901" i="15"/>
  <c r="G2902" i="15"/>
  <c r="G2903" i="15"/>
  <c r="G2904" i="15"/>
  <c r="G2905" i="15"/>
  <c r="G2906" i="15"/>
  <c r="G2907" i="15"/>
  <c r="G2908" i="15"/>
  <c r="G2909" i="15"/>
  <c r="G2910" i="15"/>
  <c r="G2911" i="15"/>
  <c r="G2912" i="15"/>
  <c r="G2913" i="15"/>
  <c r="G2914" i="15"/>
  <c r="G2915" i="15"/>
  <c r="G2916" i="15"/>
  <c r="G2917" i="15"/>
  <c r="G2918" i="15"/>
  <c r="G2919" i="15"/>
  <c r="G2920" i="15"/>
  <c r="G2921" i="15"/>
  <c r="G2922" i="15"/>
  <c r="G2923" i="15"/>
  <c r="G2924" i="15"/>
  <c r="G2925" i="15"/>
  <c r="G2926" i="15"/>
  <c r="G2927" i="15"/>
  <c r="G2928" i="15"/>
  <c r="G2929" i="15"/>
  <c r="G2930" i="15"/>
  <c r="G2931" i="15"/>
  <c r="G2932" i="15"/>
  <c r="G2933" i="15"/>
  <c r="G2934" i="15"/>
  <c r="G2935" i="15"/>
  <c r="G2936" i="15"/>
  <c r="G2937" i="15"/>
  <c r="G2938" i="15"/>
  <c r="G2939" i="15"/>
  <c r="G2940" i="15"/>
  <c r="G2941" i="15"/>
  <c r="G2942" i="15"/>
  <c r="G2943" i="15"/>
  <c r="G2944" i="15"/>
  <c r="G2945" i="15"/>
  <c r="G2946" i="15"/>
  <c r="G2947" i="15"/>
  <c r="G2948" i="15"/>
  <c r="G2949" i="15"/>
  <c r="G2950" i="15"/>
  <c r="G2951" i="15"/>
  <c r="G2952" i="15"/>
  <c r="G2953" i="15"/>
  <c r="G2954" i="15"/>
  <c r="G2955" i="15"/>
  <c r="G2956" i="15"/>
  <c r="G2957" i="15"/>
  <c r="G2958" i="15"/>
  <c r="G2959" i="15"/>
  <c r="G2960" i="15"/>
  <c r="G2961" i="15"/>
  <c r="G2962" i="15"/>
  <c r="G2963" i="15"/>
  <c r="G2964" i="15"/>
  <c r="G2965" i="15"/>
  <c r="G2966" i="15"/>
  <c r="G2967" i="15"/>
  <c r="G2968" i="15"/>
  <c r="G2969" i="15"/>
  <c r="G2970" i="15"/>
  <c r="G2971" i="15"/>
  <c r="G2972" i="15"/>
  <c r="G2973" i="15"/>
  <c r="G2974" i="15"/>
  <c r="G2975" i="15"/>
  <c r="G2976" i="15"/>
  <c r="G2977" i="15"/>
  <c r="G2978" i="15"/>
  <c r="G2979" i="15"/>
  <c r="G2980" i="15"/>
  <c r="G2981" i="15"/>
  <c r="G2982" i="15"/>
  <c r="G2983" i="15"/>
  <c r="G2984" i="15"/>
  <c r="G2985" i="15"/>
  <c r="G2986" i="15"/>
  <c r="G2987" i="15"/>
  <c r="G2988" i="15"/>
  <c r="G2989" i="15"/>
  <c r="G2990" i="15"/>
  <c r="G2991" i="15"/>
  <c r="G2992" i="15"/>
  <c r="G2993" i="15"/>
  <c r="G2994" i="15"/>
  <c r="G2995" i="15"/>
  <c r="G2996" i="15"/>
  <c r="G2997" i="15"/>
  <c r="G2998" i="15"/>
  <c r="G2999" i="15"/>
  <c r="G3000" i="15"/>
  <c r="G3001" i="15"/>
  <c r="G3002" i="15"/>
  <c r="G3003" i="15"/>
  <c r="G3004" i="15"/>
  <c r="G3005" i="15"/>
  <c r="G3006" i="15"/>
  <c r="G3007" i="15"/>
  <c r="G3008" i="15"/>
  <c r="G3009" i="15"/>
  <c r="G3010" i="15"/>
  <c r="G3011" i="15"/>
  <c r="G3012" i="15"/>
  <c r="G3013" i="15"/>
  <c r="G3014" i="15"/>
  <c r="G3015" i="15"/>
  <c r="G3016" i="15"/>
  <c r="G3017" i="15"/>
  <c r="G3018" i="15"/>
  <c r="G3019" i="15"/>
  <c r="G3020" i="15"/>
  <c r="G3021" i="15"/>
  <c r="G3022" i="15"/>
  <c r="G3023" i="15"/>
  <c r="G3024" i="15"/>
  <c r="G3025" i="15"/>
  <c r="G3026" i="15"/>
  <c r="G3027" i="15"/>
  <c r="G3028" i="15"/>
  <c r="G3029" i="15"/>
  <c r="G3030" i="15"/>
  <c r="G3031" i="15"/>
  <c r="G3032" i="15"/>
  <c r="G3033" i="15"/>
  <c r="G3034" i="15"/>
  <c r="G3035" i="15"/>
  <c r="G3036" i="15"/>
  <c r="G3037" i="15"/>
  <c r="G3038" i="15"/>
  <c r="G3039" i="15"/>
  <c r="G3040" i="15"/>
  <c r="G3041" i="15"/>
  <c r="G3042" i="15"/>
  <c r="G3043" i="15"/>
  <c r="G3044" i="15"/>
  <c r="G3045" i="15"/>
  <c r="G3046" i="15"/>
  <c r="G3047" i="15"/>
  <c r="G3048" i="15"/>
  <c r="G3049" i="15"/>
  <c r="G3050" i="15"/>
  <c r="G3051" i="15"/>
  <c r="G3052" i="15"/>
  <c r="G3053" i="15"/>
  <c r="G3054" i="15"/>
  <c r="G3055" i="15"/>
  <c r="G3056" i="15"/>
  <c r="G3057" i="15"/>
  <c r="G3058" i="15"/>
  <c r="G3059" i="15"/>
  <c r="G3060" i="15"/>
  <c r="G3061" i="15"/>
  <c r="G3062" i="15"/>
  <c r="G3063" i="15"/>
  <c r="G3064" i="15"/>
  <c r="G3065" i="15"/>
  <c r="G3066" i="15"/>
  <c r="G3067" i="15"/>
  <c r="G3068" i="15"/>
  <c r="G3069" i="15"/>
  <c r="G3070" i="15"/>
  <c r="G3071" i="15"/>
  <c r="G3072" i="15"/>
  <c r="G3073" i="15"/>
  <c r="G3074" i="15"/>
  <c r="G3075" i="15"/>
  <c r="G3076" i="15"/>
  <c r="G3077" i="15"/>
  <c r="G3078" i="15"/>
  <c r="G3079" i="15"/>
  <c r="G3080" i="15"/>
  <c r="G3081" i="15"/>
  <c r="G3082" i="15"/>
  <c r="G3083" i="15"/>
  <c r="G3084" i="15"/>
  <c r="G3085" i="15"/>
  <c r="G3086" i="15"/>
  <c r="G3087" i="15"/>
  <c r="G3088" i="15"/>
  <c r="G3089" i="15"/>
  <c r="G3090" i="15"/>
  <c r="G3091" i="15"/>
  <c r="G3092" i="15"/>
  <c r="G3093" i="15"/>
  <c r="G3094" i="15"/>
  <c r="G3095" i="15"/>
  <c r="G3096" i="15"/>
  <c r="G3097" i="15"/>
  <c r="G3098" i="15"/>
  <c r="G3099" i="15"/>
  <c r="G3100" i="15"/>
  <c r="G3101" i="15"/>
  <c r="G3102" i="15"/>
  <c r="G3103" i="15"/>
  <c r="G3104" i="15"/>
  <c r="G3105" i="15"/>
  <c r="G3106" i="15"/>
  <c r="G3107" i="15"/>
  <c r="G3108" i="15"/>
  <c r="G3109" i="15"/>
  <c r="G3110" i="15"/>
  <c r="G3111" i="15"/>
  <c r="G3112" i="15"/>
  <c r="G3113" i="15"/>
  <c r="G3114" i="15"/>
  <c r="G3115" i="15"/>
  <c r="G3116" i="15"/>
  <c r="G3117" i="15"/>
  <c r="G3118" i="15"/>
  <c r="G3119" i="15"/>
  <c r="G3120" i="15"/>
  <c r="G3121" i="15"/>
  <c r="G3122" i="15"/>
  <c r="G3123" i="15"/>
  <c r="G3124" i="15"/>
  <c r="G3125" i="15"/>
  <c r="G3126" i="15"/>
  <c r="G3127" i="15"/>
  <c r="G3128" i="15"/>
  <c r="G3129" i="15"/>
  <c r="G3130" i="15"/>
  <c r="G3131" i="15"/>
  <c r="G3132" i="15"/>
  <c r="G3133" i="15"/>
  <c r="G3134" i="15"/>
  <c r="G3135" i="15"/>
  <c r="G3136" i="15"/>
  <c r="G3137" i="15"/>
  <c r="G3138" i="15"/>
  <c r="G3139" i="15"/>
  <c r="G3140" i="15"/>
  <c r="G3141" i="15"/>
  <c r="G3142" i="15"/>
  <c r="G3143" i="15"/>
  <c r="G3144" i="15"/>
  <c r="G3145" i="15"/>
  <c r="G3146" i="15"/>
  <c r="G3147" i="15"/>
  <c r="G3148" i="15"/>
  <c r="G3149" i="15"/>
  <c r="G3150" i="15"/>
  <c r="G3151" i="15"/>
  <c r="G3152" i="15"/>
  <c r="G3153" i="15"/>
  <c r="G3154" i="15"/>
  <c r="G3155" i="15"/>
  <c r="G3156" i="15"/>
  <c r="G3157" i="15"/>
  <c r="G3158" i="15"/>
  <c r="G3159" i="15"/>
  <c r="G3160" i="15"/>
  <c r="G3161" i="15"/>
  <c r="G3162" i="15"/>
  <c r="G3163" i="15"/>
  <c r="G3164" i="15"/>
  <c r="G3165" i="15"/>
  <c r="G3166" i="15"/>
  <c r="G3167" i="15"/>
  <c r="G3168" i="15"/>
  <c r="G3169" i="15"/>
  <c r="G3170" i="15"/>
  <c r="G3171" i="15"/>
  <c r="G3172" i="15"/>
  <c r="G3173" i="15"/>
  <c r="G3174" i="15"/>
  <c r="G3175" i="15"/>
  <c r="G3176" i="15"/>
  <c r="G3177" i="15"/>
  <c r="G3178" i="15"/>
  <c r="G3179" i="15"/>
  <c r="G3180" i="15"/>
  <c r="G3181" i="15"/>
  <c r="G3182" i="15"/>
  <c r="G3183" i="15"/>
  <c r="G3184" i="15"/>
  <c r="G3185" i="15"/>
  <c r="G3186" i="15"/>
  <c r="G3187" i="15"/>
  <c r="G3188" i="15"/>
  <c r="G3189" i="15"/>
  <c r="G3190" i="15"/>
  <c r="G3191" i="15"/>
  <c r="G3192" i="15"/>
  <c r="G3193" i="15"/>
  <c r="G3194" i="15"/>
  <c r="G3195" i="15"/>
  <c r="G3196" i="15"/>
  <c r="G3197" i="15"/>
  <c r="G3198" i="15"/>
  <c r="G3199" i="15"/>
  <c r="G3200" i="15"/>
  <c r="G3201" i="15"/>
  <c r="G3202" i="15"/>
  <c r="G3203" i="15"/>
  <c r="G3204" i="15"/>
  <c r="G3205" i="15"/>
  <c r="G3206" i="15"/>
  <c r="G3207" i="15"/>
  <c r="G3208" i="15"/>
  <c r="G3209" i="15"/>
  <c r="G3210" i="15"/>
  <c r="G3211" i="15"/>
  <c r="G3212" i="15"/>
  <c r="G3213" i="15"/>
  <c r="G3214" i="15"/>
  <c r="G3215" i="15"/>
  <c r="G3216" i="15"/>
  <c r="G3217" i="15"/>
  <c r="G3218" i="15"/>
  <c r="G3219" i="15"/>
  <c r="G3220" i="15"/>
  <c r="G3221" i="15"/>
  <c r="G3222" i="15"/>
  <c r="G3223" i="15"/>
  <c r="G3224" i="15"/>
  <c r="G3225" i="15"/>
  <c r="G3226" i="15"/>
  <c r="G3227" i="15"/>
  <c r="G3228" i="15"/>
  <c r="G3229" i="15"/>
  <c r="G3230" i="15"/>
  <c r="G3231" i="15"/>
  <c r="G3232" i="15"/>
  <c r="G3233" i="15"/>
  <c r="G3234" i="15"/>
  <c r="G3235" i="15"/>
  <c r="G3236" i="15"/>
  <c r="G3237" i="15"/>
  <c r="G3238" i="15"/>
  <c r="G3239" i="15"/>
  <c r="G3240" i="15"/>
  <c r="G3241" i="15"/>
  <c r="G3242" i="15"/>
  <c r="G3243" i="15"/>
  <c r="G3244" i="15"/>
  <c r="G3245" i="15"/>
  <c r="G3246" i="15"/>
  <c r="G3247" i="15"/>
  <c r="G3248" i="15"/>
  <c r="G3249" i="15"/>
  <c r="G3250" i="15"/>
  <c r="G3251" i="15"/>
  <c r="G3252" i="15"/>
  <c r="G3253" i="15"/>
  <c r="G3254" i="15"/>
  <c r="G3255" i="15"/>
  <c r="G3256" i="15"/>
  <c r="G3257" i="15"/>
  <c r="G3258" i="15"/>
  <c r="G3259" i="15"/>
  <c r="G3260" i="15"/>
  <c r="G3261" i="15"/>
  <c r="G3262" i="15"/>
  <c r="G3263" i="15"/>
  <c r="G3264" i="15"/>
  <c r="G3265" i="15"/>
  <c r="G3266" i="15"/>
  <c r="G3267" i="15"/>
  <c r="G3268" i="15"/>
  <c r="G3269" i="15"/>
  <c r="G3270" i="15"/>
  <c r="G3271" i="15"/>
  <c r="G3272" i="15"/>
  <c r="G3273" i="15"/>
  <c r="G3274" i="15"/>
  <c r="G3275" i="15"/>
  <c r="G3276" i="15"/>
  <c r="G3277" i="15"/>
  <c r="G3278" i="15"/>
  <c r="G3279" i="15"/>
  <c r="G3280" i="15"/>
  <c r="G3281" i="15"/>
  <c r="G3282" i="15"/>
  <c r="G3283" i="15"/>
  <c r="G3284" i="15"/>
  <c r="G3285" i="15"/>
  <c r="G3286" i="15"/>
  <c r="G3287" i="15"/>
  <c r="G3288" i="15"/>
  <c r="G3289" i="15"/>
  <c r="G3290" i="15"/>
  <c r="G3291" i="15"/>
  <c r="G3292" i="15"/>
  <c r="G3293" i="15"/>
  <c r="G3294" i="15"/>
  <c r="G3295" i="15"/>
  <c r="G3296" i="15"/>
  <c r="G3297" i="15"/>
  <c r="G3298" i="15"/>
  <c r="G3299" i="15"/>
  <c r="G3300" i="15"/>
  <c r="G3301" i="15"/>
  <c r="G3302" i="15"/>
  <c r="G3303" i="15"/>
  <c r="G3304" i="15"/>
  <c r="G3305" i="15"/>
  <c r="G3306" i="15"/>
  <c r="G3307" i="15"/>
  <c r="G3308" i="15"/>
  <c r="G3309" i="15"/>
  <c r="G3310" i="15"/>
  <c r="G3311" i="15"/>
  <c r="G3312" i="15"/>
  <c r="G3313" i="15"/>
  <c r="G3314" i="15"/>
  <c r="G3315" i="15"/>
  <c r="G3316" i="15"/>
  <c r="G3317" i="15"/>
  <c r="G3318" i="15"/>
  <c r="G3319" i="15"/>
  <c r="G3320" i="15"/>
  <c r="G3321" i="15"/>
  <c r="G3322" i="15"/>
  <c r="G3323" i="15"/>
  <c r="G3324" i="15"/>
  <c r="G3325" i="15"/>
  <c r="G3326" i="15"/>
  <c r="G3327" i="15"/>
  <c r="G3328" i="15"/>
  <c r="G3329" i="15"/>
  <c r="G3330" i="15"/>
  <c r="G3331" i="15"/>
  <c r="G3332" i="15"/>
  <c r="G3333" i="15"/>
  <c r="G3334" i="15"/>
  <c r="G3335" i="15"/>
  <c r="G3336" i="15"/>
  <c r="G3337" i="15"/>
  <c r="G3338" i="15"/>
  <c r="G3339" i="15"/>
  <c r="G3340" i="15"/>
  <c r="G3341" i="15"/>
  <c r="G3342" i="15"/>
  <c r="G3343" i="15"/>
  <c r="G3344" i="15"/>
  <c r="G3345" i="15"/>
  <c r="G3346" i="15"/>
  <c r="G3347" i="15"/>
  <c r="G3348" i="15"/>
  <c r="G3349" i="15"/>
  <c r="G3350" i="15"/>
  <c r="G3351" i="15"/>
  <c r="G3352" i="15"/>
  <c r="G3353" i="15"/>
  <c r="G3354" i="15"/>
  <c r="G3355" i="15"/>
  <c r="G3356" i="15"/>
  <c r="G3357" i="15"/>
  <c r="G3358" i="15"/>
  <c r="G3359" i="15"/>
  <c r="G3360" i="15"/>
  <c r="G3361" i="15"/>
  <c r="G3362" i="15"/>
  <c r="G3363" i="15"/>
  <c r="G3364" i="15"/>
  <c r="G3365" i="15"/>
  <c r="G3366" i="15"/>
  <c r="G3367" i="15"/>
  <c r="G3368" i="15"/>
  <c r="G3369" i="15"/>
  <c r="G3370" i="15"/>
  <c r="G3371" i="15"/>
  <c r="G3372" i="15"/>
  <c r="G3373" i="15"/>
  <c r="G3374" i="15"/>
  <c r="G3375" i="15"/>
  <c r="G3376" i="15"/>
  <c r="G3377" i="15"/>
  <c r="G3378" i="15"/>
  <c r="G3379" i="15"/>
  <c r="G3380" i="15"/>
  <c r="G3381" i="15"/>
  <c r="G3382" i="15"/>
  <c r="G3383" i="15"/>
  <c r="G3384" i="15"/>
  <c r="G3385" i="15"/>
  <c r="G3386" i="15"/>
  <c r="G3387" i="15"/>
  <c r="G3388" i="15"/>
  <c r="G3389" i="15"/>
  <c r="G3390" i="15"/>
  <c r="G3391" i="15"/>
  <c r="G3392" i="15"/>
  <c r="G3393" i="15"/>
  <c r="G3394" i="15"/>
  <c r="G3395" i="15"/>
  <c r="G3396" i="15"/>
  <c r="G3397" i="15"/>
  <c r="G3398" i="15"/>
  <c r="G3399" i="15"/>
  <c r="G3400" i="15"/>
  <c r="G3401" i="15"/>
  <c r="G3402" i="15"/>
  <c r="G3403" i="15"/>
  <c r="G3404" i="15"/>
  <c r="G3405" i="15"/>
  <c r="G3406" i="15"/>
  <c r="G3407" i="15"/>
  <c r="G3408" i="15"/>
  <c r="G3409" i="15"/>
  <c r="G3410" i="15"/>
  <c r="G3411" i="15"/>
  <c r="G3412" i="15"/>
  <c r="G3413" i="15"/>
  <c r="G3414" i="15"/>
  <c r="G3415" i="15"/>
  <c r="G3416" i="15"/>
  <c r="G3417" i="15"/>
  <c r="G3418" i="15"/>
  <c r="G3419" i="15"/>
  <c r="G3420" i="15"/>
  <c r="G3421" i="15"/>
  <c r="G3422" i="15"/>
  <c r="G3423" i="15"/>
  <c r="G3424" i="15"/>
  <c r="G3425" i="15"/>
  <c r="G3426" i="15"/>
  <c r="G3427" i="15"/>
  <c r="G3428" i="15"/>
  <c r="G3429" i="15"/>
  <c r="G3430" i="15"/>
  <c r="G3431" i="15"/>
  <c r="G3432" i="15"/>
  <c r="G3433" i="15"/>
  <c r="G3434" i="15"/>
  <c r="G3435" i="15"/>
  <c r="G3436" i="15"/>
  <c r="G3437" i="15"/>
  <c r="G3438" i="15"/>
  <c r="G3439" i="15"/>
  <c r="G3440" i="15"/>
  <c r="G3441" i="15"/>
  <c r="G3442" i="15"/>
  <c r="G3443" i="15"/>
  <c r="G3444" i="15"/>
  <c r="G3445" i="15"/>
  <c r="G3446" i="15"/>
  <c r="G3447" i="15"/>
  <c r="G3448" i="15"/>
  <c r="G3449" i="15"/>
  <c r="G3450" i="15"/>
  <c r="G3451" i="15"/>
  <c r="G3452" i="15"/>
  <c r="G3453" i="15"/>
  <c r="G3454" i="15"/>
  <c r="G3455" i="15"/>
  <c r="G3456" i="15"/>
  <c r="G3457" i="15"/>
  <c r="G3458" i="15"/>
  <c r="G3459" i="15"/>
  <c r="G3460" i="15"/>
  <c r="G3461" i="15"/>
  <c r="G3462" i="15"/>
  <c r="G3463" i="15"/>
  <c r="G3464" i="15"/>
  <c r="G3465" i="15"/>
  <c r="G3466" i="15"/>
  <c r="G3467" i="15"/>
  <c r="G3468" i="15"/>
  <c r="G3469" i="15"/>
  <c r="G3470" i="15"/>
  <c r="G3471" i="15"/>
  <c r="G3472" i="15"/>
  <c r="G3473" i="15"/>
  <c r="G3474" i="15"/>
  <c r="G3475" i="15"/>
  <c r="G3476" i="15"/>
  <c r="G3477" i="15"/>
  <c r="G3478" i="15"/>
  <c r="G3479" i="15"/>
  <c r="G3480" i="15"/>
  <c r="G3481" i="15"/>
  <c r="G3482" i="15"/>
  <c r="G3483" i="15"/>
  <c r="G3484" i="15"/>
  <c r="G3485" i="15"/>
  <c r="G3486" i="15"/>
  <c r="G3487" i="15"/>
  <c r="G3488" i="15"/>
  <c r="G3489" i="15"/>
  <c r="G3490" i="15"/>
  <c r="G3491" i="15"/>
  <c r="G3492" i="15"/>
  <c r="G3493" i="15"/>
  <c r="G3494" i="15"/>
  <c r="G3495" i="15"/>
  <c r="G3496" i="15"/>
  <c r="G3497" i="15"/>
  <c r="G3498" i="15"/>
  <c r="G3499" i="15"/>
  <c r="G3500" i="15"/>
  <c r="G3501" i="15"/>
  <c r="G3502" i="15"/>
  <c r="G3503" i="15"/>
  <c r="G3504" i="15"/>
  <c r="G3505" i="15"/>
  <c r="G3506" i="15"/>
  <c r="G3507" i="15"/>
  <c r="G3508" i="15"/>
  <c r="G3509" i="15"/>
  <c r="G3510" i="15"/>
  <c r="G3511" i="15"/>
  <c r="G3512" i="15"/>
  <c r="G3513" i="15"/>
  <c r="G3514" i="15"/>
  <c r="G3515" i="15"/>
  <c r="G3516" i="15"/>
  <c r="G3517" i="15"/>
  <c r="G3518" i="15"/>
  <c r="G3519" i="15"/>
  <c r="G3520" i="15"/>
  <c r="G3521" i="15"/>
  <c r="G3522" i="15"/>
  <c r="G3523" i="15"/>
  <c r="G3524" i="15"/>
  <c r="G3525" i="15"/>
  <c r="G3526" i="15"/>
  <c r="G3527" i="15"/>
  <c r="G3528" i="15"/>
  <c r="G3529" i="15"/>
  <c r="G3530" i="15"/>
  <c r="G3531" i="15"/>
  <c r="G3532" i="15"/>
  <c r="G3533" i="15"/>
  <c r="G3534" i="15"/>
  <c r="G3535" i="15"/>
  <c r="G3536" i="15"/>
  <c r="G3537" i="15"/>
  <c r="G3538" i="15"/>
  <c r="G3539" i="15"/>
  <c r="G3540" i="15"/>
  <c r="G3541" i="15"/>
  <c r="G3542" i="15"/>
  <c r="G3543" i="15"/>
  <c r="G3544" i="15"/>
  <c r="G3545" i="15"/>
  <c r="G3546" i="15"/>
  <c r="G3547" i="15"/>
  <c r="G3548" i="15"/>
  <c r="G3549" i="15"/>
  <c r="G3550" i="15"/>
  <c r="G3551" i="15"/>
  <c r="G3552" i="15"/>
  <c r="G3553" i="15"/>
  <c r="G3554" i="15"/>
  <c r="G3555" i="15"/>
  <c r="G3556" i="15"/>
  <c r="G3557" i="15"/>
  <c r="G3558" i="15"/>
  <c r="G3559" i="15"/>
  <c r="G3560" i="15"/>
  <c r="G3561" i="15"/>
  <c r="G3562" i="15"/>
  <c r="G3563" i="15"/>
  <c r="G3564" i="15"/>
  <c r="G3565" i="15"/>
  <c r="G3566" i="15"/>
  <c r="G3567" i="15"/>
  <c r="G3568" i="15"/>
  <c r="G3569" i="15"/>
  <c r="G3570" i="15"/>
  <c r="G3571" i="15"/>
  <c r="G3572" i="15"/>
  <c r="G3573" i="15"/>
  <c r="G3574" i="15"/>
  <c r="G3575" i="15"/>
  <c r="G3576" i="15"/>
  <c r="G3577" i="15"/>
  <c r="G3578" i="15"/>
  <c r="G3579" i="15"/>
  <c r="G3580" i="15"/>
  <c r="G3581" i="15"/>
  <c r="G3582" i="15"/>
  <c r="G3583" i="15"/>
  <c r="G3584" i="15"/>
  <c r="G3585" i="15"/>
  <c r="G3586" i="15"/>
  <c r="G3587" i="15"/>
  <c r="G3588" i="15"/>
  <c r="G3589" i="15"/>
  <c r="G3590" i="15"/>
  <c r="G3591" i="15"/>
  <c r="G3592" i="15"/>
  <c r="G3593" i="15"/>
  <c r="G3594" i="15"/>
  <c r="G3595" i="15"/>
  <c r="G3596" i="15"/>
  <c r="G3597" i="15"/>
  <c r="G3598" i="15"/>
  <c r="G3599" i="15"/>
  <c r="G3600" i="15"/>
  <c r="G3601" i="15"/>
  <c r="G3602" i="15"/>
  <c r="G3603" i="15"/>
  <c r="G3604" i="15"/>
  <c r="G3605" i="15"/>
  <c r="G3606" i="15"/>
  <c r="G3607" i="15"/>
  <c r="G3608" i="15"/>
  <c r="G3609" i="15"/>
  <c r="G3610" i="15"/>
  <c r="G3611" i="15"/>
  <c r="G3612" i="15"/>
  <c r="G3613" i="15"/>
  <c r="G3614" i="15"/>
  <c r="G3615" i="15"/>
  <c r="G3616" i="15"/>
  <c r="G3617" i="15"/>
  <c r="G3618" i="15"/>
  <c r="G3619" i="15"/>
  <c r="G3620" i="15"/>
  <c r="G3621" i="15"/>
  <c r="G3622" i="15"/>
  <c r="G3623" i="15"/>
  <c r="G3624" i="15"/>
  <c r="G3625" i="15"/>
  <c r="G3626" i="15"/>
  <c r="G3627" i="15"/>
  <c r="G3628" i="15"/>
  <c r="G3629" i="15"/>
  <c r="G3630" i="15"/>
  <c r="G3631" i="15"/>
  <c r="G3632" i="15"/>
  <c r="G3633" i="15"/>
  <c r="G3634" i="15"/>
  <c r="G3635" i="15"/>
  <c r="G3636" i="15"/>
  <c r="G3637" i="15"/>
  <c r="G3638" i="15"/>
  <c r="G3639" i="15"/>
  <c r="G3640" i="15"/>
  <c r="G3641" i="15"/>
  <c r="G3642" i="15"/>
  <c r="G3643" i="15"/>
  <c r="G3644" i="15"/>
  <c r="G3645" i="15"/>
  <c r="G3646" i="15"/>
  <c r="G3647" i="15"/>
  <c r="G3648" i="15"/>
  <c r="G3649" i="15"/>
  <c r="G3650" i="15"/>
  <c r="G3651" i="15"/>
  <c r="G3652" i="15"/>
  <c r="G3653" i="15"/>
  <c r="G3654" i="15"/>
  <c r="G3655" i="15"/>
  <c r="G3656" i="15"/>
  <c r="G3657" i="15"/>
  <c r="G3658" i="15"/>
  <c r="G3659" i="15"/>
  <c r="G3660" i="15"/>
  <c r="G3661" i="15"/>
  <c r="G3662" i="15"/>
  <c r="G3663" i="15"/>
  <c r="G3664" i="15"/>
  <c r="G3665" i="15"/>
  <c r="G3666" i="15"/>
  <c r="G3667" i="15"/>
  <c r="G3668" i="15"/>
  <c r="G3669" i="15"/>
  <c r="G3670" i="15"/>
  <c r="G3671" i="15"/>
  <c r="G3672" i="15"/>
  <c r="G3673" i="15"/>
  <c r="G3674" i="15"/>
  <c r="G3675" i="15"/>
  <c r="G3676" i="15"/>
  <c r="G3677" i="15"/>
  <c r="G3678" i="15"/>
  <c r="G3679" i="15"/>
  <c r="G3680" i="15"/>
  <c r="G3681" i="15"/>
  <c r="G3682" i="15"/>
  <c r="G3683" i="15"/>
  <c r="G3684" i="15"/>
  <c r="G3685" i="15"/>
  <c r="G3686" i="15"/>
  <c r="G3687" i="15"/>
  <c r="G3688" i="15"/>
  <c r="G3689" i="15"/>
  <c r="G3690" i="15"/>
  <c r="G3691" i="15"/>
  <c r="G3692" i="15"/>
  <c r="G3693" i="15"/>
  <c r="G3694" i="15"/>
  <c r="G3695" i="15"/>
  <c r="G3696" i="15"/>
  <c r="G3697" i="15"/>
  <c r="G3698" i="15"/>
  <c r="G3699" i="15"/>
  <c r="G3700" i="15"/>
  <c r="G3701" i="15"/>
  <c r="G3702" i="15"/>
  <c r="G3703" i="15"/>
  <c r="G3704" i="15"/>
  <c r="G3705" i="15"/>
  <c r="G3706" i="15"/>
  <c r="G3707" i="15"/>
  <c r="G3708" i="15"/>
  <c r="G3709" i="15"/>
  <c r="G3710" i="15"/>
  <c r="G3711" i="15"/>
  <c r="G3712" i="15"/>
  <c r="G3713" i="15"/>
  <c r="G3714" i="15"/>
  <c r="G3715" i="15"/>
  <c r="G3716" i="15"/>
  <c r="G3717" i="15"/>
  <c r="G3718" i="15"/>
  <c r="G3719" i="15"/>
  <c r="G3720" i="15"/>
  <c r="G3721" i="15"/>
  <c r="G3722" i="15"/>
  <c r="G3723" i="15"/>
  <c r="G3724" i="15"/>
  <c r="G3725" i="15"/>
  <c r="G3726" i="15"/>
  <c r="G3727" i="15"/>
  <c r="G3728" i="15"/>
  <c r="G3729" i="15"/>
  <c r="G3730" i="15"/>
  <c r="G3731" i="15"/>
  <c r="G3732" i="15"/>
  <c r="G3733" i="15"/>
  <c r="G3734" i="15"/>
  <c r="G3735" i="15"/>
  <c r="G3736" i="15"/>
  <c r="G3737" i="15"/>
  <c r="G3738" i="15"/>
  <c r="G3739" i="15"/>
  <c r="G3740" i="15"/>
  <c r="G3741" i="15"/>
  <c r="G3742" i="15"/>
  <c r="G3743" i="15"/>
  <c r="G3744" i="15"/>
  <c r="G3745" i="15"/>
  <c r="G3746" i="15"/>
  <c r="G3747" i="15"/>
  <c r="G3748" i="15"/>
  <c r="G3749" i="15"/>
  <c r="G3750" i="15"/>
  <c r="G3751" i="15"/>
  <c r="G3752" i="15"/>
  <c r="G3753" i="15"/>
  <c r="G3754" i="15"/>
  <c r="G3755" i="15"/>
  <c r="G3756" i="15"/>
  <c r="G3757" i="15"/>
  <c r="G3758" i="15"/>
  <c r="G3759" i="15"/>
  <c r="G3760" i="15"/>
  <c r="G3761" i="15"/>
  <c r="G3762" i="15"/>
  <c r="G3763" i="15"/>
  <c r="G3764" i="15"/>
  <c r="G3765" i="15"/>
  <c r="G3766" i="15"/>
  <c r="G3767" i="15"/>
  <c r="G3768" i="15"/>
  <c r="G3769" i="15"/>
  <c r="G3770" i="15"/>
  <c r="G3771" i="15"/>
  <c r="G3772" i="15"/>
  <c r="G3773" i="15"/>
  <c r="G3774" i="15"/>
  <c r="G3775" i="15"/>
  <c r="G3776" i="15"/>
  <c r="G3777" i="15"/>
  <c r="G3778" i="15"/>
  <c r="G3779" i="15"/>
  <c r="G3780" i="15"/>
  <c r="G3781" i="15"/>
  <c r="G3782" i="15"/>
  <c r="G3783" i="15"/>
  <c r="G3784" i="15"/>
  <c r="G3785" i="15"/>
  <c r="G3786" i="15"/>
  <c r="G3787" i="15"/>
  <c r="G3788" i="15"/>
  <c r="G3789" i="15"/>
  <c r="G3790" i="15"/>
  <c r="G3791" i="15"/>
  <c r="G3792" i="15"/>
  <c r="G3793" i="15"/>
  <c r="G3794" i="15"/>
  <c r="G3795" i="15"/>
  <c r="G3796" i="15"/>
  <c r="G3797" i="15"/>
  <c r="G3798" i="15"/>
  <c r="G3799" i="15"/>
  <c r="G3800" i="15"/>
  <c r="G3801" i="15"/>
  <c r="G3802" i="15"/>
  <c r="G3803" i="15"/>
  <c r="G3804" i="15"/>
  <c r="G3805" i="15"/>
  <c r="G3806" i="15"/>
  <c r="G3807" i="15"/>
  <c r="G3808" i="15"/>
  <c r="G3809" i="15"/>
  <c r="G3810" i="15"/>
  <c r="G3811" i="15"/>
  <c r="G3812" i="15"/>
  <c r="G3813" i="15"/>
  <c r="G3814" i="15"/>
  <c r="G3815" i="15"/>
  <c r="G3816" i="15"/>
  <c r="G3817" i="15"/>
  <c r="G3818" i="15"/>
  <c r="G3819" i="15"/>
  <c r="G3820" i="15"/>
  <c r="G3821" i="15"/>
  <c r="G3822" i="15"/>
  <c r="G3823" i="15"/>
  <c r="G3824" i="15"/>
  <c r="G3825" i="15"/>
  <c r="G3826" i="15"/>
  <c r="G3827" i="15"/>
  <c r="G3828" i="15"/>
  <c r="G3829" i="15"/>
  <c r="G3830" i="15"/>
  <c r="G3831" i="15"/>
  <c r="G3832" i="15"/>
  <c r="G3833" i="15"/>
  <c r="G3834" i="15"/>
  <c r="G3835" i="15"/>
  <c r="G3836" i="15"/>
  <c r="G3837" i="15"/>
  <c r="G3838" i="15"/>
  <c r="G3839" i="15"/>
  <c r="G3840" i="15"/>
  <c r="G3841" i="15"/>
  <c r="G3842" i="15"/>
  <c r="G3843" i="15"/>
  <c r="G3844" i="15"/>
  <c r="G3845" i="15"/>
  <c r="G3846" i="15"/>
  <c r="G3847" i="15"/>
  <c r="G3848" i="15"/>
  <c r="G3849" i="15"/>
  <c r="G3850" i="15"/>
  <c r="G3851" i="15"/>
  <c r="G3852" i="15"/>
  <c r="G3853" i="15"/>
  <c r="G3854" i="15"/>
  <c r="G3855" i="15"/>
  <c r="G3856" i="15"/>
  <c r="G3857" i="15"/>
  <c r="G3858" i="15"/>
  <c r="G3859" i="15"/>
  <c r="G3860" i="15"/>
  <c r="G3861" i="15"/>
  <c r="G3862" i="15"/>
  <c r="G3863" i="15"/>
  <c r="G3864" i="15"/>
  <c r="G3865" i="15"/>
  <c r="G3866" i="15"/>
  <c r="G3867" i="15"/>
  <c r="G3868" i="15"/>
  <c r="G3869" i="15"/>
  <c r="G3870" i="15"/>
  <c r="G3871" i="15"/>
  <c r="G3872" i="15"/>
  <c r="G3873" i="15"/>
  <c r="G3874" i="15"/>
  <c r="G3875" i="15"/>
  <c r="G3876" i="15"/>
  <c r="G3877" i="15"/>
  <c r="G3878" i="15"/>
  <c r="G3879" i="15"/>
  <c r="G3880" i="15"/>
  <c r="G3881" i="15"/>
  <c r="G3882" i="15"/>
  <c r="G3883" i="15"/>
  <c r="G3884" i="15"/>
  <c r="G3885" i="15"/>
  <c r="G3886" i="15"/>
  <c r="G3887" i="15"/>
  <c r="G3888" i="15"/>
  <c r="G3889" i="15"/>
  <c r="G3890" i="15"/>
  <c r="G3891" i="15"/>
  <c r="G3892" i="15"/>
  <c r="G3893" i="15"/>
  <c r="G3894" i="15"/>
  <c r="G3895" i="15"/>
  <c r="G3896" i="15"/>
  <c r="G3897" i="15"/>
  <c r="G3898" i="15"/>
  <c r="G3899" i="15"/>
  <c r="G3900" i="15"/>
  <c r="G3901" i="15"/>
  <c r="G2" i="15"/>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F1003" i="15"/>
  <c r="F1004" i="15"/>
  <c r="F1005" i="15"/>
  <c r="F1006" i="15"/>
  <c r="F1007" i="15"/>
  <c r="F1008" i="15"/>
  <c r="F1009" i="15"/>
  <c r="F1010" i="15"/>
  <c r="F1011" i="15"/>
  <c r="F1012" i="15"/>
  <c r="F1013" i="15"/>
  <c r="F1014" i="15"/>
  <c r="F1015" i="15"/>
  <c r="F1016" i="15"/>
  <c r="F1017" i="15"/>
  <c r="F1018" i="15"/>
  <c r="F1019" i="15"/>
  <c r="F1020" i="15"/>
  <c r="F1021" i="15"/>
  <c r="F1022" i="15"/>
  <c r="F1023" i="15"/>
  <c r="F1024" i="15"/>
  <c r="F1025" i="15"/>
  <c r="F1026" i="15"/>
  <c r="F1027" i="15"/>
  <c r="F1028" i="15"/>
  <c r="F1029" i="15"/>
  <c r="F1030" i="15"/>
  <c r="F1031" i="15"/>
  <c r="F1032" i="15"/>
  <c r="F1033" i="15"/>
  <c r="F1034" i="15"/>
  <c r="F1035" i="15"/>
  <c r="F1036" i="15"/>
  <c r="F1037" i="15"/>
  <c r="F1038" i="15"/>
  <c r="F1039" i="15"/>
  <c r="F1040" i="15"/>
  <c r="F1041" i="15"/>
  <c r="F1042" i="15"/>
  <c r="F1043" i="15"/>
  <c r="F1044" i="15"/>
  <c r="F1045" i="15"/>
  <c r="F1046" i="15"/>
  <c r="F1047" i="15"/>
  <c r="F1048" i="15"/>
  <c r="F1049" i="15"/>
  <c r="F1050" i="15"/>
  <c r="F1051" i="15"/>
  <c r="F1052" i="15"/>
  <c r="F1053" i="15"/>
  <c r="F1054" i="15"/>
  <c r="F1055" i="15"/>
  <c r="F1056" i="15"/>
  <c r="F1057" i="15"/>
  <c r="F1058" i="15"/>
  <c r="F1059" i="15"/>
  <c r="F1060" i="15"/>
  <c r="F1061" i="15"/>
  <c r="F1062" i="15"/>
  <c r="F1063" i="15"/>
  <c r="F1064" i="15"/>
  <c r="F1065" i="15"/>
  <c r="F1066" i="15"/>
  <c r="F1067" i="15"/>
  <c r="F1068" i="15"/>
  <c r="F1069" i="15"/>
  <c r="F1070" i="15"/>
  <c r="F1071" i="15"/>
  <c r="F1072" i="15"/>
  <c r="F1073" i="15"/>
  <c r="F1074" i="15"/>
  <c r="F1075" i="15"/>
  <c r="F1076" i="15"/>
  <c r="F1077" i="15"/>
  <c r="F1078" i="15"/>
  <c r="F1079" i="15"/>
  <c r="F1080" i="15"/>
  <c r="F1081" i="15"/>
  <c r="F1082" i="15"/>
  <c r="F1083" i="15"/>
  <c r="F1084" i="15"/>
  <c r="F1085" i="15"/>
  <c r="F1086" i="15"/>
  <c r="F1087" i="15"/>
  <c r="F1088" i="15"/>
  <c r="F1089" i="15"/>
  <c r="F1090" i="15"/>
  <c r="F1091" i="15"/>
  <c r="F1092" i="15"/>
  <c r="F1093" i="15"/>
  <c r="F1094" i="15"/>
  <c r="F1095" i="15"/>
  <c r="F1096" i="15"/>
  <c r="F1097" i="15"/>
  <c r="F1098" i="15"/>
  <c r="F1099" i="15"/>
  <c r="F1100" i="15"/>
  <c r="F1101" i="15"/>
  <c r="F1102" i="15"/>
  <c r="F1103" i="15"/>
  <c r="F1104" i="15"/>
  <c r="F1105" i="15"/>
  <c r="F1106" i="15"/>
  <c r="F1107" i="15"/>
  <c r="F1108" i="15"/>
  <c r="F1109" i="15"/>
  <c r="F1110" i="15"/>
  <c r="F1111" i="15"/>
  <c r="F1112" i="15"/>
  <c r="F1113" i="15"/>
  <c r="F1114" i="15"/>
  <c r="F1115" i="15"/>
  <c r="F1116" i="15"/>
  <c r="F1117" i="15"/>
  <c r="F1118" i="15"/>
  <c r="F1119" i="15"/>
  <c r="F1120" i="15"/>
  <c r="F1121" i="15"/>
  <c r="F1122" i="15"/>
  <c r="F1123" i="15"/>
  <c r="F1124" i="15"/>
  <c r="F1125" i="15"/>
  <c r="F1126" i="15"/>
  <c r="F1127" i="15"/>
  <c r="F1128" i="15"/>
  <c r="F1129" i="15"/>
  <c r="F1130" i="15"/>
  <c r="F1131" i="15"/>
  <c r="F1132" i="15"/>
  <c r="F1133" i="15"/>
  <c r="F1134" i="15"/>
  <c r="F1135" i="15"/>
  <c r="F1136" i="15"/>
  <c r="F1137" i="15"/>
  <c r="F1138" i="15"/>
  <c r="F1139" i="15"/>
  <c r="F1140" i="15"/>
  <c r="F1141" i="15"/>
  <c r="F1142" i="15"/>
  <c r="F1143" i="15"/>
  <c r="F1144" i="15"/>
  <c r="F1145" i="15"/>
  <c r="F1146" i="15"/>
  <c r="F1147" i="15"/>
  <c r="F1148" i="15"/>
  <c r="F1149" i="15"/>
  <c r="F1150" i="15"/>
  <c r="F1151" i="15"/>
  <c r="F1152" i="15"/>
  <c r="F1153" i="15"/>
  <c r="F1154" i="15"/>
  <c r="F1155" i="15"/>
  <c r="F1156" i="15"/>
  <c r="F1157" i="15"/>
  <c r="F1158" i="15"/>
  <c r="F1159" i="15"/>
  <c r="F1160" i="15"/>
  <c r="F1161" i="15"/>
  <c r="F1162" i="15"/>
  <c r="F1163" i="15"/>
  <c r="F1164" i="15"/>
  <c r="F1165" i="15"/>
  <c r="F1166" i="15"/>
  <c r="F1167" i="15"/>
  <c r="F1168" i="15"/>
  <c r="F1169" i="15"/>
  <c r="F1170" i="15"/>
  <c r="F1171" i="15"/>
  <c r="F1172" i="15"/>
  <c r="F1173" i="15"/>
  <c r="F1174" i="15"/>
  <c r="F1175" i="15"/>
  <c r="F1176" i="15"/>
  <c r="F1177" i="15"/>
  <c r="F1178" i="15"/>
  <c r="F1179" i="15"/>
  <c r="F1180" i="15"/>
  <c r="F1181" i="15"/>
  <c r="F1182" i="15"/>
  <c r="F1183" i="15"/>
  <c r="F1184" i="15"/>
  <c r="F1185" i="15"/>
  <c r="F1186" i="15"/>
  <c r="F1187" i="15"/>
  <c r="F1188" i="15"/>
  <c r="F1189" i="15"/>
  <c r="F1190" i="15"/>
  <c r="F1191" i="15"/>
  <c r="F1192" i="15"/>
  <c r="F1193" i="15"/>
  <c r="F1194" i="15"/>
  <c r="F1195" i="15"/>
  <c r="F1196" i="15"/>
  <c r="F1197" i="15"/>
  <c r="F1198" i="15"/>
  <c r="F1199" i="15"/>
  <c r="F1200" i="15"/>
  <c r="F1201" i="15"/>
  <c r="F1202" i="15"/>
  <c r="F1203" i="15"/>
  <c r="F1204" i="15"/>
  <c r="F1205" i="15"/>
  <c r="F1206" i="15"/>
  <c r="F1207" i="15"/>
  <c r="F1208" i="15"/>
  <c r="F1209" i="15"/>
  <c r="F1210" i="15"/>
  <c r="F1211" i="15"/>
  <c r="F1212" i="15"/>
  <c r="F1213" i="15"/>
  <c r="F1214" i="15"/>
  <c r="F1215" i="15"/>
  <c r="F1216" i="15"/>
  <c r="F1217" i="15"/>
  <c r="F1218" i="15"/>
  <c r="F1219" i="15"/>
  <c r="F1220" i="15"/>
  <c r="F1221" i="15"/>
  <c r="F1222" i="15"/>
  <c r="F1223" i="15"/>
  <c r="F1224" i="15"/>
  <c r="F1225" i="15"/>
  <c r="F1226" i="15"/>
  <c r="F1227" i="15"/>
  <c r="F1228" i="15"/>
  <c r="F1229" i="15"/>
  <c r="F1230" i="15"/>
  <c r="F1231" i="15"/>
  <c r="F1232" i="15"/>
  <c r="F1233" i="15"/>
  <c r="F1234" i="15"/>
  <c r="F1235" i="15"/>
  <c r="F1236" i="15"/>
  <c r="F1237" i="15"/>
  <c r="F1238" i="15"/>
  <c r="F1239" i="15"/>
  <c r="F1240" i="15"/>
  <c r="F1241" i="15"/>
  <c r="F1242" i="15"/>
  <c r="F1243" i="15"/>
  <c r="F1244" i="15"/>
  <c r="F1245" i="15"/>
  <c r="F1246" i="15"/>
  <c r="F1247" i="15"/>
  <c r="F1248" i="15"/>
  <c r="F1249" i="15"/>
  <c r="F1250" i="15"/>
  <c r="F1251" i="15"/>
  <c r="F1252" i="15"/>
  <c r="F1253" i="15"/>
  <c r="F1254" i="15"/>
  <c r="F1255" i="15"/>
  <c r="F1256" i="15"/>
  <c r="F1257" i="15"/>
  <c r="F1258" i="15"/>
  <c r="F1259" i="15"/>
  <c r="F1260" i="15"/>
  <c r="F1261" i="15"/>
  <c r="F1262" i="15"/>
  <c r="F1263" i="15"/>
  <c r="F1264" i="15"/>
  <c r="F1265" i="15"/>
  <c r="F1266" i="15"/>
  <c r="F1267" i="15"/>
  <c r="F1268" i="15"/>
  <c r="F1269" i="15"/>
  <c r="F1270" i="15"/>
  <c r="F1271" i="15"/>
  <c r="F1272" i="15"/>
  <c r="F1273" i="15"/>
  <c r="F1274" i="15"/>
  <c r="F1275" i="15"/>
  <c r="F1276" i="15"/>
  <c r="F1277" i="15"/>
  <c r="F1278" i="15"/>
  <c r="F1279" i="15"/>
  <c r="F1280" i="15"/>
  <c r="F1281" i="15"/>
  <c r="F1282" i="15"/>
  <c r="F1283" i="15"/>
  <c r="F1284" i="15"/>
  <c r="F1285" i="15"/>
  <c r="F1286" i="15"/>
  <c r="F1287" i="15"/>
  <c r="F1288" i="15"/>
  <c r="F1289" i="15"/>
  <c r="F1290" i="15"/>
  <c r="F1291" i="15"/>
  <c r="F1292" i="15"/>
  <c r="F1293" i="15"/>
  <c r="F1294" i="15"/>
  <c r="F1295" i="15"/>
  <c r="F1296" i="15"/>
  <c r="F1297" i="15"/>
  <c r="F1298" i="15"/>
  <c r="F1299" i="15"/>
  <c r="F1300" i="15"/>
  <c r="F1301" i="15"/>
  <c r="F1302" i="15"/>
  <c r="F1303" i="15"/>
  <c r="F1304" i="15"/>
  <c r="F1305" i="15"/>
  <c r="F1306" i="15"/>
  <c r="F1307" i="15"/>
  <c r="F1308" i="15"/>
  <c r="F1309" i="15"/>
  <c r="F1310" i="15"/>
  <c r="F1311" i="15"/>
  <c r="F1312" i="15"/>
  <c r="F1313" i="15"/>
  <c r="F1314" i="15"/>
  <c r="F1315" i="15"/>
  <c r="F1316" i="15"/>
  <c r="F1317" i="15"/>
  <c r="F1318" i="15"/>
  <c r="F1319" i="15"/>
  <c r="F1320" i="15"/>
  <c r="F1321" i="15"/>
  <c r="F1322" i="15"/>
  <c r="F1323" i="15"/>
  <c r="F1324" i="15"/>
  <c r="F1325" i="15"/>
  <c r="F1326" i="15"/>
  <c r="F1327" i="15"/>
  <c r="F1328" i="15"/>
  <c r="F1329" i="15"/>
  <c r="F1330" i="15"/>
  <c r="F1331" i="15"/>
  <c r="F1332" i="15"/>
  <c r="F1333" i="15"/>
  <c r="F1334" i="15"/>
  <c r="F1335" i="15"/>
  <c r="F1336" i="15"/>
  <c r="F1337" i="15"/>
  <c r="F1338" i="15"/>
  <c r="F1339" i="15"/>
  <c r="F1340" i="15"/>
  <c r="F1341" i="15"/>
  <c r="F1342" i="15"/>
  <c r="F1343" i="15"/>
  <c r="F1344" i="15"/>
  <c r="F1345" i="15"/>
  <c r="F1346" i="15"/>
  <c r="F1347" i="15"/>
  <c r="F1348" i="15"/>
  <c r="F1349" i="15"/>
  <c r="F1350" i="15"/>
  <c r="F1351" i="15"/>
  <c r="F1352" i="15"/>
  <c r="F1353" i="15"/>
  <c r="F1354" i="15"/>
  <c r="F1355" i="15"/>
  <c r="F1356" i="15"/>
  <c r="F1357" i="15"/>
  <c r="F1358" i="15"/>
  <c r="F1359" i="15"/>
  <c r="F1360" i="15"/>
  <c r="F1361" i="15"/>
  <c r="F1362" i="15"/>
  <c r="F1363" i="15"/>
  <c r="F1364" i="15"/>
  <c r="F1365" i="15"/>
  <c r="F1366" i="15"/>
  <c r="F1367" i="15"/>
  <c r="F1368" i="15"/>
  <c r="F1369" i="15"/>
  <c r="F1370" i="15"/>
  <c r="F1371" i="15"/>
  <c r="F1372" i="15"/>
  <c r="F1373" i="15"/>
  <c r="F1374" i="15"/>
  <c r="F1375" i="15"/>
  <c r="F1376" i="15"/>
  <c r="F1377" i="15"/>
  <c r="F1378" i="15"/>
  <c r="F1379" i="15"/>
  <c r="F1380" i="15"/>
  <c r="F1381" i="15"/>
  <c r="F1382" i="15"/>
  <c r="F1383" i="15"/>
  <c r="F1384" i="15"/>
  <c r="F1385" i="15"/>
  <c r="F1386" i="15"/>
  <c r="F1387" i="15"/>
  <c r="F1388" i="15"/>
  <c r="F1389" i="15"/>
  <c r="F1390" i="15"/>
  <c r="F1391" i="15"/>
  <c r="F1392" i="15"/>
  <c r="F1393" i="15"/>
  <c r="F1394" i="15"/>
  <c r="F1395" i="15"/>
  <c r="F1396" i="15"/>
  <c r="F1397" i="15"/>
  <c r="F1398" i="15"/>
  <c r="F1399" i="15"/>
  <c r="F1400" i="15"/>
  <c r="F1401" i="15"/>
  <c r="F1402" i="15"/>
  <c r="F1403" i="15"/>
  <c r="F1404" i="15"/>
  <c r="F1405" i="15"/>
  <c r="F1406" i="15"/>
  <c r="F1407" i="15"/>
  <c r="F1408" i="15"/>
  <c r="F1409" i="15"/>
  <c r="F1410" i="15"/>
  <c r="F1411" i="15"/>
  <c r="F1412" i="15"/>
  <c r="F1413" i="15"/>
  <c r="F1414" i="15"/>
  <c r="F1415" i="15"/>
  <c r="F1416" i="15"/>
  <c r="F1417" i="15"/>
  <c r="F1418" i="15"/>
  <c r="F1419" i="15"/>
  <c r="F1420" i="15"/>
  <c r="F1421" i="15"/>
  <c r="F1422" i="15"/>
  <c r="F1423" i="15"/>
  <c r="F1424" i="15"/>
  <c r="F1425" i="15"/>
  <c r="F1426" i="15"/>
  <c r="F1427" i="15"/>
  <c r="F1428" i="15"/>
  <c r="F1429" i="15"/>
  <c r="F1430" i="15"/>
  <c r="F1431" i="15"/>
  <c r="F1432" i="15"/>
  <c r="F1433" i="15"/>
  <c r="F1434" i="15"/>
  <c r="F1435" i="15"/>
  <c r="F1436" i="15"/>
  <c r="F1437" i="15"/>
  <c r="F1438" i="15"/>
  <c r="F1439" i="15"/>
  <c r="F1440" i="15"/>
  <c r="F1441" i="15"/>
  <c r="F1442" i="15"/>
  <c r="F1443" i="15"/>
  <c r="F1444" i="15"/>
  <c r="F1445" i="15"/>
  <c r="F1446" i="15"/>
  <c r="F1447" i="15"/>
  <c r="F1448" i="15"/>
  <c r="F1449" i="15"/>
  <c r="F1450" i="15"/>
  <c r="F1451" i="15"/>
  <c r="F1452" i="15"/>
  <c r="F1453" i="15"/>
  <c r="F1454" i="15"/>
  <c r="F1455" i="15"/>
  <c r="F1456" i="15"/>
  <c r="F1457" i="15"/>
  <c r="F1458" i="15"/>
  <c r="F1459" i="15"/>
  <c r="F1460" i="15"/>
  <c r="F1461" i="15"/>
  <c r="F1462" i="15"/>
  <c r="F1463" i="15"/>
  <c r="F1464" i="15"/>
  <c r="F1465" i="15"/>
  <c r="F1466" i="15"/>
  <c r="F1467" i="15"/>
  <c r="F1468" i="15"/>
  <c r="F1469" i="15"/>
  <c r="F1470" i="15"/>
  <c r="F1471" i="15"/>
  <c r="F1472" i="15"/>
  <c r="F1473" i="15"/>
  <c r="F1474" i="15"/>
  <c r="F1475" i="15"/>
  <c r="F1476" i="15"/>
  <c r="F1477" i="15"/>
  <c r="F1478" i="15"/>
  <c r="F1479" i="15"/>
  <c r="F1480" i="15"/>
  <c r="F1481" i="15"/>
  <c r="F1482" i="15"/>
  <c r="F1483" i="15"/>
  <c r="F1484" i="15"/>
  <c r="F1485" i="15"/>
  <c r="F1486" i="15"/>
  <c r="F1487" i="15"/>
  <c r="F1488" i="15"/>
  <c r="F1489" i="15"/>
  <c r="F1490" i="15"/>
  <c r="F1491" i="15"/>
  <c r="F1492" i="15"/>
  <c r="F1493" i="15"/>
  <c r="F1494" i="15"/>
  <c r="F1495" i="15"/>
  <c r="F1496" i="15"/>
  <c r="F1497" i="15"/>
  <c r="F1498" i="15"/>
  <c r="F1499" i="15"/>
  <c r="F1500" i="15"/>
  <c r="F1501" i="15"/>
  <c r="F1502" i="15"/>
  <c r="F1503" i="15"/>
  <c r="F1504" i="15"/>
  <c r="F1505" i="15"/>
  <c r="F1506" i="15"/>
  <c r="F1507" i="15"/>
  <c r="F1508" i="15"/>
  <c r="F1509" i="15"/>
  <c r="F1510" i="15"/>
  <c r="F1511" i="15"/>
  <c r="F1512" i="15"/>
  <c r="F1513" i="15"/>
  <c r="F1514" i="15"/>
  <c r="F1515" i="15"/>
  <c r="F1516" i="15"/>
  <c r="F1517" i="15"/>
  <c r="F1518" i="15"/>
  <c r="F1519" i="15"/>
  <c r="F1520" i="15"/>
  <c r="F1521" i="15"/>
  <c r="F1522" i="15"/>
  <c r="F1523" i="15"/>
  <c r="F1524" i="15"/>
  <c r="F1525" i="15"/>
  <c r="F1526" i="15"/>
  <c r="F1527" i="15"/>
  <c r="F1528" i="15"/>
  <c r="F1529" i="15"/>
  <c r="F1530" i="15"/>
  <c r="F1531" i="15"/>
  <c r="F1532" i="15"/>
  <c r="F1533" i="15"/>
  <c r="F1534" i="15"/>
  <c r="F1535" i="15"/>
  <c r="F1536" i="15"/>
  <c r="F1537" i="15"/>
  <c r="F1538" i="15"/>
  <c r="F1539" i="15"/>
  <c r="F1540" i="15"/>
  <c r="F1541" i="15"/>
  <c r="F1542" i="15"/>
  <c r="F1543" i="15"/>
  <c r="F1544" i="15"/>
  <c r="F1545" i="15"/>
  <c r="F1546" i="15"/>
  <c r="F1547" i="15"/>
  <c r="F1548" i="15"/>
  <c r="F1549" i="15"/>
  <c r="F1550" i="15"/>
  <c r="F1551" i="15"/>
  <c r="F1552" i="15"/>
  <c r="F1553" i="15"/>
  <c r="F1554" i="15"/>
  <c r="F1555" i="15"/>
  <c r="F1556" i="15"/>
  <c r="F1557" i="15"/>
  <c r="F1558" i="15"/>
  <c r="F1559" i="15"/>
  <c r="F1560" i="15"/>
  <c r="F1561" i="15"/>
  <c r="F1562" i="15"/>
  <c r="F1563" i="15"/>
  <c r="F1564" i="15"/>
  <c r="F1565" i="15"/>
  <c r="F1566" i="15"/>
  <c r="F1567" i="15"/>
  <c r="F1568" i="15"/>
  <c r="F1569" i="15"/>
  <c r="F1570" i="15"/>
  <c r="F1571" i="15"/>
  <c r="F1572" i="15"/>
  <c r="F1573" i="15"/>
  <c r="F1574" i="15"/>
  <c r="F1575" i="15"/>
  <c r="F1576" i="15"/>
  <c r="F1577" i="15"/>
  <c r="F1578" i="15"/>
  <c r="F1579" i="15"/>
  <c r="F1580" i="15"/>
  <c r="F1581" i="15"/>
  <c r="F1582" i="15"/>
  <c r="F1583" i="15"/>
  <c r="F1584" i="15"/>
  <c r="F1585" i="15"/>
  <c r="F1586" i="15"/>
  <c r="F1587" i="15"/>
  <c r="F1588" i="15"/>
  <c r="F1589" i="15"/>
  <c r="F1590" i="15"/>
  <c r="F1591" i="15"/>
  <c r="F1592" i="15"/>
  <c r="F1593" i="15"/>
  <c r="F1594" i="15"/>
  <c r="F1595" i="15"/>
  <c r="F1596" i="15"/>
  <c r="F1597" i="15"/>
  <c r="F1598" i="15"/>
  <c r="F1599" i="15"/>
  <c r="F1600" i="15"/>
  <c r="F1601" i="15"/>
  <c r="F1602" i="15"/>
  <c r="F1603" i="15"/>
  <c r="F1604" i="15"/>
  <c r="F1605" i="15"/>
  <c r="F1606" i="15"/>
  <c r="F1607" i="15"/>
  <c r="F1608" i="15"/>
  <c r="F1609" i="15"/>
  <c r="F1610" i="15"/>
  <c r="F1611" i="15"/>
  <c r="F1612" i="15"/>
  <c r="F1613" i="15"/>
  <c r="F1614" i="15"/>
  <c r="F1615" i="15"/>
  <c r="F1616" i="15"/>
  <c r="F1617" i="15"/>
  <c r="F1618" i="15"/>
  <c r="F1619" i="15"/>
  <c r="F1620" i="15"/>
  <c r="F1621" i="15"/>
  <c r="F1622" i="15"/>
  <c r="F1623" i="15"/>
  <c r="F1624" i="15"/>
  <c r="F1625" i="15"/>
  <c r="F1626" i="15"/>
  <c r="F1627" i="15"/>
  <c r="F1628" i="15"/>
  <c r="F1629" i="15"/>
  <c r="F1630" i="15"/>
  <c r="F1631" i="15"/>
  <c r="F1632" i="15"/>
  <c r="F1633" i="15"/>
  <c r="F1634" i="15"/>
  <c r="F1635" i="15"/>
  <c r="F1636" i="15"/>
  <c r="F1637" i="15"/>
  <c r="F1638" i="15"/>
  <c r="F1639" i="15"/>
  <c r="F1640" i="15"/>
  <c r="F1641" i="15"/>
  <c r="F1642" i="15"/>
  <c r="F1643" i="15"/>
  <c r="F1644" i="15"/>
  <c r="F1645" i="15"/>
  <c r="F1646" i="15"/>
  <c r="F1647" i="15"/>
  <c r="F1648" i="15"/>
  <c r="F1649" i="15"/>
  <c r="F1650" i="15"/>
  <c r="F1651" i="15"/>
  <c r="F1652" i="15"/>
  <c r="F1653" i="15"/>
  <c r="F1654" i="15"/>
  <c r="F1655" i="15"/>
  <c r="F1656" i="15"/>
  <c r="F1657" i="15"/>
  <c r="F1658" i="15"/>
  <c r="F1659" i="15"/>
  <c r="F1660" i="15"/>
  <c r="F1661" i="15"/>
  <c r="F1662" i="15"/>
  <c r="F1663" i="15"/>
  <c r="F1664" i="15"/>
  <c r="F1665" i="15"/>
  <c r="F1666" i="15"/>
  <c r="F1667" i="15"/>
  <c r="F1668" i="15"/>
  <c r="F1669" i="15"/>
  <c r="F1670" i="15"/>
  <c r="F1671" i="15"/>
  <c r="F1672" i="15"/>
  <c r="F1673" i="15"/>
  <c r="F1674" i="15"/>
  <c r="F1675" i="15"/>
  <c r="F1676" i="15"/>
  <c r="F1677" i="15"/>
  <c r="F1678" i="15"/>
  <c r="F1679" i="15"/>
  <c r="F1680" i="15"/>
  <c r="F1681" i="15"/>
  <c r="F1682" i="15"/>
  <c r="F1683" i="15"/>
  <c r="F1684" i="15"/>
  <c r="F1685" i="15"/>
  <c r="F1686" i="15"/>
  <c r="F1687" i="15"/>
  <c r="F1688" i="15"/>
  <c r="F1689" i="15"/>
  <c r="F1690" i="15"/>
  <c r="F1691" i="15"/>
  <c r="F1692" i="15"/>
  <c r="F1693" i="15"/>
  <c r="F1694" i="15"/>
  <c r="F1695" i="15"/>
  <c r="F1696" i="15"/>
  <c r="F1697" i="15"/>
  <c r="F1698" i="15"/>
  <c r="F1699" i="15"/>
  <c r="F1700" i="15"/>
  <c r="F1701" i="15"/>
  <c r="F1702" i="15"/>
  <c r="F1703" i="15"/>
  <c r="F1704" i="15"/>
  <c r="F1705" i="15"/>
  <c r="F1706" i="15"/>
  <c r="F1707" i="15"/>
  <c r="F1708" i="15"/>
  <c r="F1709" i="15"/>
  <c r="F1710" i="15"/>
  <c r="F1711" i="15"/>
  <c r="F1712" i="15"/>
  <c r="F1713" i="15"/>
  <c r="F1714" i="15"/>
  <c r="F1715" i="15"/>
  <c r="F1716" i="15"/>
  <c r="F1717" i="15"/>
  <c r="F1718" i="15"/>
  <c r="F1719" i="15"/>
  <c r="F1720" i="15"/>
  <c r="F1721" i="15"/>
  <c r="F1722" i="15"/>
  <c r="F1723" i="15"/>
  <c r="F1724" i="15"/>
  <c r="F1725" i="15"/>
  <c r="F1726" i="15"/>
  <c r="F1727" i="15"/>
  <c r="F1728" i="15"/>
  <c r="F1729" i="15"/>
  <c r="F1730" i="15"/>
  <c r="F1731" i="15"/>
  <c r="F1732" i="15"/>
  <c r="F1733" i="15"/>
  <c r="F1734" i="15"/>
  <c r="F1735" i="15"/>
  <c r="F1736" i="15"/>
  <c r="F1737" i="15"/>
  <c r="F1738" i="15"/>
  <c r="F1739" i="15"/>
  <c r="F1740" i="15"/>
  <c r="F1741" i="15"/>
  <c r="F1742" i="15"/>
  <c r="F1743" i="15"/>
  <c r="F1744" i="15"/>
  <c r="F1745" i="15"/>
  <c r="F1746" i="15"/>
  <c r="F1747" i="15"/>
  <c r="F1748" i="15"/>
  <c r="F1749" i="15"/>
  <c r="F1750" i="15"/>
  <c r="F1751" i="15"/>
  <c r="F1752" i="15"/>
  <c r="F1753" i="15"/>
  <c r="F1754" i="15"/>
  <c r="F1755" i="15"/>
  <c r="F1756" i="15"/>
  <c r="F1757" i="15"/>
  <c r="F1758" i="15"/>
  <c r="F1759" i="15"/>
  <c r="F1760" i="15"/>
  <c r="F1761" i="15"/>
  <c r="F1762" i="15"/>
  <c r="F1763" i="15"/>
  <c r="F1764" i="15"/>
  <c r="F1765" i="15"/>
  <c r="F1766" i="15"/>
  <c r="F1767" i="15"/>
  <c r="F1768" i="15"/>
  <c r="F1769" i="15"/>
  <c r="F1770" i="15"/>
  <c r="F1771" i="15"/>
  <c r="F1772" i="15"/>
  <c r="F1773" i="15"/>
  <c r="F1774" i="15"/>
  <c r="F1775" i="15"/>
  <c r="F1776" i="15"/>
  <c r="F1777" i="15"/>
  <c r="F1778" i="15"/>
  <c r="F1779" i="15"/>
  <c r="F1780" i="15"/>
  <c r="F1781" i="15"/>
  <c r="F1782" i="15"/>
  <c r="F1783" i="15"/>
  <c r="F1784" i="15"/>
  <c r="F1785" i="15"/>
  <c r="F1786" i="15"/>
  <c r="F1787" i="15"/>
  <c r="F1788" i="15"/>
  <c r="F1789" i="15"/>
  <c r="F1790" i="15"/>
  <c r="F1791" i="15"/>
  <c r="F1792" i="15"/>
  <c r="F1793" i="15"/>
  <c r="F1794" i="15"/>
  <c r="F1795" i="15"/>
  <c r="F1796" i="15"/>
  <c r="F1797" i="15"/>
  <c r="F1798" i="15"/>
  <c r="F1799" i="15"/>
  <c r="F1800" i="15"/>
  <c r="F1801" i="15"/>
  <c r="F1802" i="15"/>
  <c r="F1803" i="15"/>
  <c r="F1804" i="15"/>
  <c r="F1805" i="15"/>
  <c r="F1806" i="15"/>
  <c r="F1807" i="15"/>
  <c r="F1808" i="15"/>
  <c r="F1809" i="15"/>
  <c r="F1810" i="15"/>
  <c r="F1811" i="15"/>
  <c r="F1812" i="15"/>
  <c r="F1813" i="15"/>
  <c r="F1814" i="15"/>
  <c r="F1815" i="15"/>
  <c r="F1816" i="15"/>
  <c r="F1817" i="15"/>
  <c r="F1818" i="15"/>
  <c r="F1819" i="15"/>
  <c r="F1820" i="15"/>
  <c r="F1821" i="15"/>
  <c r="F1822" i="15"/>
  <c r="F1823" i="15"/>
  <c r="F1824" i="15"/>
  <c r="F1825" i="15"/>
  <c r="F1826" i="15"/>
  <c r="F1827" i="15"/>
  <c r="F1828" i="15"/>
  <c r="F1829" i="15"/>
  <c r="F1830" i="15"/>
  <c r="F1831" i="15"/>
  <c r="F1832" i="15"/>
  <c r="F1833" i="15"/>
  <c r="F1834" i="15"/>
  <c r="F1835" i="15"/>
  <c r="F1836" i="15"/>
  <c r="F1837" i="15"/>
  <c r="F1838" i="15"/>
  <c r="F1839" i="15"/>
  <c r="F1840" i="15"/>
  <c r="F1841" i="15"/>
  <c r="F1842" i="15"/>
  <c r="F1843" i="15"/>
  <c r="F1844" i="15"/>
  <c r="F1845" i="15"/>
  <c r="F1846" i="15"/>
  <c r="F1847" i="15"/>
  <c r="F1848" i="15"/>
  <c r="F1849" i="15"/>
  <c r="F1850" i="15"/>
  <c r="F1851" i="15"/>
  <c r="F1852" i="15"/>
  <c r="F1853" i="15"/>
  <c r="F1854" i="15"/>
  <c r="F1855" i="15"/>
  <c r="F1856" i="15"/>
  <c r="F1857" i="15"/>
  <c r="F1858" i="15"/>
  <c r="F1859" i="15"/>
  <c r="F1860" i="15"/>
  <c r="F1861" i="15"/>
  <c r="F1862" i="15"/>
  <c r="F1863" i="15"/>
  <c r="F1864" i="15"/>
  <c r="F1865" i="15"/>
  <c r="F1866" i="15"/>
  <c r="F1867" i="15"/>
  <c r="F1868" i="15"/>
  <c r="F1869" i="15"/>
  <c r="F1870" i="15"/>
  <c r="F1871" i="15"/>
  <c r="F1872" i="15"/>
  <c r="F1873" i="15"/>
  <c r="F1874" i="15"/>
  <c r="F1875" i="15"/>
  <c r="F1876" i="15"/>
  <c r="F1877" i="15"/>
  <c r="F1878" i="15"/>
  <c r="F1879" i="15"/>
  <c r="F1880" i="15"/>
  <c r="F1881" i="15"/>
  <c r="F1882" i="15"/>
  <c r="F1883" i="15"/>
  <c r="F1884" i="15"/>
  <c r="F1885" i="15"/>
  <c r="F1886" i="15"/>
  <c r="F1887" i="15"/>
  <c r="F1888" i="15"/>
  <c r="F1889" i="15"/>
  <c r="F1890" i="15"/>
  <c r="F1891" i="15"/>
  <c r="F1892" i="15"/>
  <c r="F1893" i="15"/>
  <c r="F1894" i="15"/>
  <c r="F1895" i="15"/>
  <c r="F1896" i="15"/>
  <c r="F1897" i="15"/>
  <c r="F1898" i="15"/>
  <c r="F1899" i="15"/>
  <c r="F1900" i="15"/>
  <c r="F1901" i="15"/>
  <c r="F1902" i="15"/>
  <c r="F1903" i="15"/>
  <c r="F1904" i="15"/>
  <c r="F1905" i="15"/>
  <c r="F1906" i="15"/>
  <c r="F1907" i="15"/>
  <c r="F1908" i="15"/>
  <c r="F1909" i="15"/>
  <c r="F1910" i="15"/>
  <c r="F1911" i="15"/>
  <c r="F1912" i="15"/>
  <c r="F1913" i="15"/>
  <c r="F1914" i="15"/>
  <c r="F1915" i="15"/>
  <c r="F1916" i="15"/>
  <c r="F1917" i="15"/>
  <c r="F1918" i="15"/>
  <c r="F1919" i="15"/>
  <c r="F1920" i="15"/>
  <c r="F1921" i="15"/>
  <c r="F1922" i="15"/>
  <c r="F1923" i="15"/>
  <c r="F1924" i="15"/>
  <c r="F1925" i="15"/>
  <c r="F1926" i="15"/>
  <c r="F1927" i="15"/>
  <c r="F1928" i="15"/>
  <c r="F1929" i="15"/>
  <c r="F1930" i="15"/>
  <c r="F1931" i="15"/>
  <c r="F1932" i="15"/>
  <c r="F1933" i="15"/>
  <c r="F1934" i="15"/>
  <c r="F1935" i="15"/>
  <c r="F1936" i="15"/>
  <c r="F1937" i="15"/>
  <c r="F1938" i="15"/>
  <c r="F1939" i="15"/>
  <c r="F1940" i="15"/>
  <c r="F1941" i="15"/>
  <c r="F1942" i="15"/>
  <c r="F1943" i="15"/>
  <c r="F1944" i="15"/>
  <c r="F1945" i="15"/>
  <c r="F1946" i="15"/>
  <c r="F1947" i="15"/>
  <c r="F1948" i="15"/>
  <c r="F1949" i="15"/>
  <c r="F1950" i="15"/>
  <c r="F1951" i="15"/>
  <c r="F1952" i="15"/>
  <c r="F1953" i="15"/>
  <c r="F1954" i="15"/>
  <c r="F1955" i="15"/>
  <c r="F1956" i="15"/>
  <c r="F1957" i="15"/>
  <c r="F1958" i="15"/>
  <c r="F1959" i="15"/>
  <c r="F1960" i="15"/>
  <c r="F1961" i="15"/>
  <c r="F1962" i="15"/>
  <c r="F1963" i="15"/>
  <c r="F1964" i="15"/>
  <c r="F1965" i="15"/>
  <c r="F1966" i="15"/>
  <c r="F1967" i="15"/>
  <c r="F1968" i="15"/>
  <c r="F1969" i="15"/>
  <c r="F1970" i="15"/>
  <c r="F1971" i="15"/>
  <c r="F1972" i="15"/>
  <c r="F1973" i="15"/>
  <c r="F1974" i="15"/>
  <c r="F1975" i="15"/>
  <c r="F1976" i="15"/>
  <c r="F1977" i="15"/>
  <c r="F1978" i="15"/>
  <c r="F1979" i="15"/>
  <c r="F1980" i="15"/>
  <c r="F1981" i="15"/>
  <c r="F1982" i="15"/>
  <c r="F1983" i="15"/>
  <c r="F1984" i="15"/>
  <c r="F1985" i="15"/>
  <c r="F1986" i="15"/>
  <c r="F1987" i="15"/>
  <c r="F1988" i="15"/>
  <c r="F1989" i="15"/>
  <c r="F1990" i="15"/>
  <c r="F1991" i="15"/>
  <c r="F1992" i="15"/>
  <c r="F1993" i="15"/>
  <c r="F1994" i="15"/>
  <c r="F1995" i="15"/>
  <c r="F1996" i="15"/>
  <c r="F1997" i="15"/>
  <c r="F1998" i="15"/>
  <c r="F1999" i="15"/>
  <c r="F2000" i="15"/>
  <c r="F2001" i="15"/>
  <c r="F2002" i="15"/>
  <c r="F2003" i="15"/>
  <c r="F2004" i="15"/>
  <c r="F2005" i="15"/>
  <c r="F2006" i="15"/>
  <c r="F2007" i="15"/>
  <c r="F2008" i="15"/>
  <c r="F2009" i="15"/>
  <c r="F2010" i="15"/>
  <c r="F2011" i="15"/>
  <c r="F2012" i="15"/>
  <c r="F2013" i="15"/>
  <c r="F2014" i="15"/>
  <c r="F2015" i="15"/>
  <c r="F2016" i="15"/>
  <c r="F2017" i="15"/>
  <c r="F2018" i="15"/>
  <c r="F2019" i="15"/>
  <c r="F2020" i="15"/>
  <c r="F2021" i="15"/>
  <c r="F2022" i="15"/>
  <c r="F2023" i="15"/>
  <c r="F2024" i="15"/>
  <c r="F2025" i="15"/>
  <c r="F2026" i="15"/>
  <c r="F2027" i="15"/>
  <c r="F2028" i="15"/>
  <c r="F2029" i="15"/>
  <c r="F2030" i="15"/>
  <c r="F2031" i="15"/>
  <c r="F2032" i="15"/>
  <c r="F2033" i="15"/>
  <c r="F2034" i="15"/>
  <c r="F2035" i="15"/>
  <c r="F2036" i="15"/>
  <c r="F2037" i="15"/>
  <c r="F2038" i="15"/>
  <c r="F2039" i="15"/>
  <c r="F2040" i="15"/>
  <c r="F2041" i="15"/>
  <c r="F2042" i="15"/>
  <c r="F2043" i="15"/>
  <c r="F2044" i="15"/>
  <c r="F2045" i="15"/>
  <c r="F2046" i="15"/>
  <c r="F2047" i="15"/>
  <c r="F2048" i="15"/>
  <c r="F2049" i="15"/>
  <c r="F2050" i="15"/>
  <c r="F2051" i="15"/>
  <c r="F2052" i="15"/>
  <c r="F2053" i="15"/>
  <c r="F2054" i="15"/>
  <c r="F2055" i="15"/>
  <c r="F2056" i="15"/>
  <c r="F2057" i="15"/>
  <c r="F2058" i="15"/>
  <c r="F2059" i="15"/>
  <c r="F2060" i="15"/>
  <c r="F2061" i="15"/>
  <c r="F2062" i="15"/>
  <c r="F2063" i="15"/>
  <c r="F2064" i="15"/>
  <c r="F2065" i="15"/>
  <c r="F2066" i="15"/>
  <c r="F2067" i="15"/>
  <c r="F2068" i="15"/>
  <c r="F2069" i="15"/>
  <c r="F2070" i="15"/>
  <c r="F2071" i="15"/>
  <c r="F2072" i="15"/>
  <c r="F2073" i="15"/>
  <c r="F2074" i="15"/>
  <c r="F2075" i="15"/>
  <c r="F2076" i="15"/>
  <c r="F2077" i="15"/>
  <c r="F2078" i="15"/>
  <c r="F2079" i="15"/>
  <c r="F2080" i="15"/>
  <c r="F2081" i="15"/>
  <c r="F2082" i="15"/>
  <c r="F2083" i="15"/>
  <c r="F2084" i="15"/>
  <c r="F2085" i="15"/>
  <c r="F2086" i="15"/>
  <c r="F2087" i="15"/>
  <c r="F2088" i="15"/>
  <c r="F2089" i="15"/>
  <c r="F2090" i="15"/>
  <c r="F2091" i="15"/>
  <c r="F2092" i="15"/>
  <c r="F2093" i="15"/>
  <c r="F2094" i="15"/>
  <c r="F2095" i="15"/>
  <c r="F2096" i="15"/>
  <c r="F2097" i="15"/>
  <c r="F2098" i="15"/>
  <c r="F2099" i="15"/>
  <c r="F2100" i="15"/>
  <c r="F2101" i="15"/>
  <c r="F2102" i="15"/>
  <c r="F2103" i="15"/>
  <c r="F2104" i="15"/>
  <c r="F2105" i="15"/>
  <c r="F2106" i="15"/>
  <c r="F2107" i="15"/>
  <c r="F2108" i="15"/>
  <c r="F2109" i="15"/>
  <c r="F2110" i="15"/>
  <c r="F2111" i="15"/>
  <c r="F2112" i="15"/>
  <c r="F2113" i="15"/>
  <c r="F2114" i="15"/>
  <c r="F2115" i="15"/>
  <c r="F2116" i="15"/>
  <c r="F2117" i="15"/>
  <c r="F2118" i="15"/>
  <c r="F2119" i="15"/>
  <c r="F2120" i="15"/>
  <c r="F2121" i="15"/>
  <c r="F2122" i="15"/>
  <c r="F2123" i="15"/>
  <c r="F2124" i="15"/>
  <c r="F2125" i="15"/>
  <c r="F2126" i="15"/>
  <c r="F2127" i="15"/>
  <c r="F2128" i="15"/>
  <c r="F2129" i="15"/>
  <c r="F2130" i="15"/>
  <c r="F2131" i="15"/>
  <c r="F2132" i="15"/>
  <c r="F2133" i="15"/>
  <c r="F2134" i="15"/>
  <c r="F2135" i="15"/>
  <c r="F2136" i="15"/>
  <c r="F2137" i="15"/>
  <c r="F2138" i="15"/>
  <c r="F2139" i="15"/>
  <c r="F2140" i="15"/>
  <c r="F2141" i="15"/>
  <c r="F2142" i="15"/>
  <c r="F2143" i="15"/>
  <c r="F2144" i="15"/>
  <c r="F2145" i="15"/>
  <c r="F2146" i="15"/>
  <c r="F2147" i="15"/>
  <c r="F2148" i="15"/>
  <c r="F2149" i="15"/>
  <c r="F2150" i="15"/>
  <c r="F2151" i="15"/>
  <c r="F2152" i="15"/>
  <c r="F2153" i="15"/>
  <c r="F2154" i="15"/>
  <c r="F2155" i="15"/>
  <c r="F2156" i="15"/>
  <c r="F2157" i="15"/>
  <c r="F2158" i="15"/>
  <c r="F2159" i="15"/>
  <c r="F2160" i="15"/>
  <c r="F2161" i="15"/>
  <c r="F2162" i="15"/>
  <c r="F2163" i="15"/>
  <c r="F2164" i="15"/>
  <c r="F2165" i="15"/>
  <c r="F2166" i="15"/>
  <c r="F2167" i="15"/>
  <c r="F2168" i="15"/>
  <c r="F2169" i="15"/>
  <c r="F2170" i="15"/>
  <c r="F2171" i="15"/>
  <c r="F2172" i="15"/>
  <c r="F2173" i="15"/>
  <c r="F2174" i="15"/>
  <c r="F2175" i="15"/>
  <c r="F2176" i="15"/>
  <c r="F2177" i="15"/>
  <c r="F2178" i="15"/>
  <c r="F2179" i="15"/>
  <c r="F2180" i="15"/>
  <c r="F2181" i="15"/>
  <c r="F2182" i="15"/>
  <c r="F2183" i="15"/>
  <c r="F2184" i="15"/>
  <c r="F2185" i="15"/>
  <c r="F2186" i="15"/>
  <c r="F2187" i="15"/>
  <c r="F2188" i="15"/>
  <c r="F2189" i="15"/>
  <c r="F2190" i="15"/>
  <c r="F2191" i="15"/>
  <c r="F2192" i="15"/>
  <c r="F2193" i="15"/>
  <c r="F2194" i="15"/>
  <c r="F2195" i="15"/>
  <c r="F2196" i="15"/>
  <c r="F2197" i="15"/>
  <c r="F2198" i="15"/>
  <c r="F2199" i="15"/>
  <c r="F2200" i="15"/>
  <c r="F2201" i="15"/>
  <c r="F2202" i="15"/>
  <c r="F2203" i="15"/>
  <c r="F2204" i="15"/>
  <c r="F2205" i="15"/>
  <c r="F2206" i="15"/>
  <c r="F2207" i="15"/>
  <c r="F2208" i="15"/>
  <c r="F2209" i="15"/>
  <c r="F2210" i="15"/>
  <c r="F2211" i="15"/>
  <c r="F2212" i="15"/>
  <c r="F2213" i="15"/>
  <c r="F2214" i="15"/>
  <c r="F2215" i="15"/>
  <c r="F2216" i="15"/>
  <c r="F2217" i="15"/>
  <c r="F2218" i="15"/>
  <c r="F2219" i="15"/>
  <c r="F2220" i="15"/>
  <c r="F2221" i="15"/>
  <c r="F2222" i="15"/>
  <c r="F2223" i="15"/>
  <c r="F2224" i="15"/>
  <c r="F2225" i="15"/>
  <c r="F2226" i="15"/>
  <c r="F2227" i="15"/>
  <c r="F2228" i="15"/>
  <c r="F2229" i="15"/>
  <c r="F2230" i="15"/>
  <c r="F2231" i="15"/>
  <c r="F2232" i="15"/>
  <c r="F2233" i="15"/>
  <c r="F2234" i="15"/>
  <c r="F2235" i="15"/>
  <c r="F2236" i="15"/>
  <c r="F2237" i="15"/>
  <c r="F2238" i="15"/>
  <c r="F2239" i="15"/>
  <c r="F2240" i="15"/>
  <c r="F2241" i="15"/>
  <c r="F2242" i="15"/>
  <c r="F2243" i="15"/>
  <c r="F2244" i="15"/>
  <c r="F2245" i="15"/>
  <c r="F2246" i="15"/>
  <c r="F2247" i="15"/>
  <c r="F2248" i="15"/>
  <c r="F2249" i="15"/>
  <c r="F2250" i="15"/>
  <c r="F2251" i="15"/>
  <c r="F2252" i="15"/>
  <c r="F2253" i="15"/>
  <c r="F2254" i="15"/>
  <c r="F2255" i="15"/>
  <c r="F2256" i="15"/>
  <c r="F2257" i="15"/>
  <c r="F2258" i="15"/>
  <c r="F2259" i="15"/>
  <c r="F2260" i="15"/>
  <c r="F2261" i="15"/>
  <c r="F2262" i="15"/>
  <c r="F2263" i="15"/>
  <c r="F2264" i="15"/>
  <c r="F2265" i="15"/>
  <c r="F2266" i="15"/>
  <c r="F2267" i="15"/>
  <c r="F2268" i="15"/>
  <c r="F2269" i="15"/>
  <c r="F2270" i="15"/>
  <c r="F2271" i="15"/>
  <c r="F2272" i="15"/>
  <c r="F2273" i="15"/>
  <c r="F2274" i="15"/>
  <c r="F2275" i="15"/>
  <c r="F2276" i="15"/>
  <c r="F2277" i="15"/>
  <c r="F2278" i="15"/>
  <c r="F2279" i="15"/>
  <c r="F2280" i="15"/>
  <c r="F2281" i="15"/>
  <c r="F2282" i="15"/>
  <c r="F2283" i="15"/>
  <c r="F2284" i="15"/>
  <c r="F2285" i="15"/>
  <c r="F2286" i="15"/>
  <c r="F2287" i="15"/>
  <c r="F2288" i="15"/>
  <c r="F2289" i="15"/>
  <c r="F2290" i="15"/>
  <c r="F2291" i="15"/>
  <c r="F2292" i="15"/>
  <c r="F2293" i="15"/>
  <c r="F2294" i="15"/>
  <c r="F2295" i="15"/>
  <c r="F2296" i="15"/>
  <c r="F2297" i="15"/>
  <c r="F2298" i="15"/>
  <c r="F2299" i="15"/>
  <c r="F2300" i="15"/>
  <c r="F2301" i="15"/>
  <c r="F2302" i="15"/>
  <c r="F2303" i="15"/>
  <c r="F2304" i="15"/>
  <c r="F2305" i="15"/>
  <c r="F2306" i="15"/>
  <c r="F2307" i="15"/>
  <c r="F2308" i="15"/>
  <c r="F2309" i="15"/>
  <c r="F2310" i="15"/>
  <c r="F2311" i="15"/>
  <c r="F2312" i="15"/>
  <c r="F2313" i="15"/>
  <c r="F2314" i="15"/>
  <c r="F2315" i="15"/>
  <c r="F2316" i="15"/>
  <c r="F2317" i="15"/>
  <c r="F2318" i="15"/>
  <c r="F2319" i="15"/>
  <c r="F2320" i="15"/>
  <c r="F2321" i="15"/>
  <c r="F2322" i="15"/>
  <c r="F2323" i="15"/>
  <c r="F2324" i="15"/>
  <c r="F2325" i="15"/>
  <c r="F2326" i="15"/>
  <c r="F2327" i="15"/>
  <c r="F2328" i="15"/>
  <c r="F2329" i="15"/>
  <c r="F2330" i="15"/>
  <c r="F2331" i="15"/>
  <c r="F2332" i="15"/>
  <c r="F2333" i="15"/>
  <c r="F2334" i="15"/>
  <c r="F2335" i="15"/>
  <c r="F2336" i="15"/>
  <c r="F2337" i="15"/>
  <c r="F2338" i="15"/>
  <c r="F2339" i="15"/>
  <c r="F2340" i="15"/>
  <c r="F2341" i="15"/>
  <c r="F2342" i="15"/>
  <c r="F2343" i="15"/>
  <c r="F2344" i="15"/>
  <c r="F2345" i="15"/>
  <c r="F2346" i="15"/>
  <c r="F2347" i="15"/>
  <c r="F2348" i="15"/>
  <c r="F2349" i="15"/>
  <c r="F2350" i="15"/>
  <c r="F2351" i="15"/>
  <c r="F2352" i="15"/>
  <c r="F2353" i="15"/>
  <c r="F2354" i="15"/>
  <c r="F2355" i="15"/>
  <c r="F2356" i="15"/>
  <c r="F2357" i="15"/>
  <c r="F2358" i="15"/>
  <c r="F2359" i="15"/>
  <c r="F2360" i="15"/>
  <c r="F2361" i="15"/>
  <c r="F2362" i="15"/>
  <c r="F2363" i="15"/>
  <c r="F2364" i="15"/>
  <c r="F2365" i="15"/>
  <c r="F2366" i="15"/>
  <c r="F2367" i="15"/>
  <c r="F2368" i="15"/>
  <c r="F2369" i="15"/>
  <c r="F2370" i="15"/>
  <c r="F2371" i="15"/>
  <c r="F2372" i="15"/>
  <c r="F2373" i="15"/>
  <c r="F2374" i="15"/>
  <c r="F2375" i="15"/>
  <c r="F2376" i="15"/>
  <c r="F2377" i="15"/>
  <c r="F2378" i="15"/>
  <c r="F2379" i="15"/>
  <c r="F2380" i="15"/>
  <c r="F2381" i="15"/>
  <c r="F2382" i="15"/>
  <c r="F2383" i="15"/>
  <c r="F2384" i="15"/>
  <c r="F2385" i="15"/>
  <c r="F2386" i="15"/>
  <c r="F2387" i="15"/>
  <c r="F2388" i="15"/>
  <c r="F2389" i="15"/>
  <c r="F2390" i="15"/>
  <c r="F2391" i="15"/>
  <c r="F2392" i="15"/>
  <c r="F2393" i="15"/>
  <c r="F2394" i="15"/>
  <c r="F2395" i="15"/>
  <c r="F2396" i="15"/>
  <c r="F2397" i="15"/>
  <c r="F2398" i="15"/>
  <c r="F2399" i="15"/>
  <c r="F2400" i="15"/>
  <c r="F2401" i="15"/>
  <c r="F2402" i="15"/>
  <c r="F2403" i="15"/>
  <c r="F2404" i="15"/>
  <c r="F2405" i="15"/>
  <c r="F2406" i="15"/>
  <c r="F2407" i="15"/>
  <c r="F2408" i="15"/>
  <c r="F2409" i="15"/>
  <c r="F2410" i="15"/>
  <c r="F2411" i="15"/>
  <c r="F2412" i="15"/>
  <c r="F2413" i="15"/>
  <c r="F2414" i="15"/>
  <c r="F2415" i="15"/>
  <c r="F2416" i="15"/>
  <c r="F2417" i="15"/>
  <c r="F2418" i="15"/>
  <c r="F2419" i="15"/>
  <c r="F2420" i="15"/>
  <c r="F2421" i="15"/>
  <c r="F2422" i="15"/>
  <c r="F2423" i="15"/>
  <c r="F2424" i="15"/>
  <c r="F2425" i="15"/>
  <c r="F2426" i="15"/>
  <c r="F2427" i="15"/>
  <c r="F2428" i="15"/>
  <c r="F2429" i="15"/>
  <c r="F2430" i="15"/>
  <c r="F2431" i="15"/>
  <c r="F2432" i="15"/>
  <c r="F2433" i="15"/>
  <c r="F2434" i="15"/>
  <c r="F2435" i="15"/>
  <c r="F2436" i="15"/>
  <c r="F2437" i="15"/>
  <c r="F2438" i="15"/>
  <c r="F2439" i="15"/>
  <c r="F2440" i="15"/>
  <c r="F2441" i="15"/>
  <c r="F2442" i="15"/>
  <c r="F2443" i="15"/>
  <c r="F2444" i="15"/>
  <c r="F2445" i="15"/>
  <c r="F2446" i="15"/>
  <c r="F2447" i="15"/>
  <c r="F2448" i="15"/>
  <c r="F2449" i="15"/>
  <c r="F2450" i="15"/>
  <c r="F2451" i="15"/>
  <c r="F2452" i="15"/>
  <c r="F2453" i="15"/>
  <c r="F2454" i="15"/>
  <c r="F2455" i="15"/>
  <c r="F2456" i="15"/>
  <c r="F2457" i="15"/>
  <c r="F2458" i="15"/>
  <c r="F2459" i="15"/>
  <c r="F2460" i="15"/>
  <c r="F2461" i="15"/>
  <c r="F2462" i="15"/>
  <c r="F2463" i="15"/>
  <c r="F2464" i="15"/>
  <c r="F2465" i="15"/>
  <c r="F2466" i="15"/>
  <c r="F2467" i="15"/>
  <c r="F2468" i="15"/>
  <c r="F2469" i="15"/>
  <c r="F2470" i="15"/>
  <c r="F2471" i="15"/>
  <c r="F2472" i="15"/>
  <c r="F2473" i="15"/>
  <c r="F2474" i="15"/>
  <c r="F2475" i="15"/>
  <c r="F2476" i="15"/>
  <c r="F2477" i="15"/>
  <c r="F2478" i="15"/>
  <c r="F2479" i="15"/>
  <c r="F2480" i="15"/>
  <c r="F2481" i="15"/>
  <c r="F2482" i="15"/>
  <c r="F2483" i="15"/>
  <c r="F2484" i="15"/>
  <c r="F2485" i="15"/>
  <c r="F2486" i="15"/>
  <c r="F2487" i="15"/>
  <c r="F2488" i="15"/>
  <c r="F2489" i="15"/>
  <c r="F2490" i="15"/>
  <c r="F2491" i="15"/>
  <c r="F2492" i="15"/>
  <c r="F2493" i="15"/>
  <c r="F2494" i="15"/>
  <c r="F2495" i="15"/>
  <c r="F2496" i="15"/>
  <c r="F2497" i="15"/>
  <c r="F2498" i="15"/>
  <c r="F2499" i="15"/>
  <c r="F2500" i="15"/>
  <c r="F2501" i="15"/>
  <c r="F2502" i="15"/>
  <c r="F2503" i="15"/>
  <c r="F2504" i="15"/>
  <c r="F2505" i="15"/>
  <c r="F2506" i="15"/>
  <c r="F2507" i="15"/>
  <c r="F2508" i="15"/>
  <c r="F2509" i="15"/>
  <c r="F2510" i="15"/>
  <c r="F2511" i="15"/>
  <c r="F2512" i="15"/>
  <c r="F2513" i="15"/>
  <c r="F2514" i="15"/>
  <c r="F2515" i="15"/>
  <c r="F2516" i="15"/>
  <c r="F2517" i="15"/>
  <c r="F2518" i="15"/>
  <c r="F2519" i="15"/>
  <c r="F2520" i="15"/>
  <c r="F2521" i="15"/>
  <c r="F2522" i="15"/>
  <c r="F2523" i="15"/>
  <c r="F2524" i="15"/>
  <c r="F2525" i="15"/>
  <c r="F2526" i="15"/>
  <c r="F2527" i="15"/>
  <c r="F2528" i="15"/>
  <c r="F2529" i="15"/>
  <c r="F2530" i="15"/>
  <c r="F2531" i="15"/>
  <c r="F2532" i="15"/>
  <c r="F2533" i="15"/>
  <c r="F2534" i="15"/>
  <c r="F2535" i="15"/>
  <c r="F2536" i="15"/>
  <c r="F2537" i="15"/>
  <c r="F2538" i="15"/>
  <c r="F2539" i="15"/>
  <c r="F2540" i="15"/>
  <c r="F2541" i="15"/>
  <c r="F2542" i="15"/>
  <c r="F2543" i="15"/>
  <c r="F2544" i="15"/>
  <c r="F2545" i="15"/>
  <c r="F2546" i="15"/>
  <c r="F2547" i="15"/>
  <c r="F2548" i="15"/>
  <c r="F2549" i="15"/>
  <c r="F2550" i="15"/>
  <c r="F2551" i="15"/>
  <c r="F2552" i="15"/>
  <c r="F2553" i="15"/>
  <c r="F2554" i="15"/>
  <c r="F2555" i="15"/>
  <c r="F2556" i="15"/>
  <c r="F2557" i="15"/>
  <c r="F2558" i="15"/>
  <c r="F2559" i="15"/>
  <c r="F2560" i="15"/>
  <c r="F2561" i="15"/>
  <c r="F2562" i="15"/>
  <c r="F2563" i="15"/>
  <c r="F2564" i="15"/>
  <c r="F2565" i="15"/>
  <c r="F2566" i="15"/>
  <c r="F2567" i="15"/>
  <c r="F2568" i="15"/>
  <c r="F2569" i="15"/>
  <c r="F2570" i="15"/>
  <c r="F2571" i="15"/>
  <c r="F2572" i="15"/>
  <c r="F2573" i="15"/>
  <c r="F2574" i="15"/>
  <c r="F2575" i="15"/>
  <c r="F2576" i="15"/>
  <c r="F2577" i="15"/>
  <c r="F2578" i="15"/>
  <c r="F2579" i="15"/>
  <c r="F2580" i="15"/>
  <c r="F2581" i="15"/>
  <c r="F2582" i="15"/>
  <c r="F2583" i="15"/>
  <c r="F2584" i="15"/>
  <c r="F2585" i="15"/>
  <c r="F2586" i="15"/>
  <c r="F2587" i="15"/>
  <c r="F2588" i="15"/>
  <c r="F2589" i="15"/>
  <c r="F2590" i="15"/>
  <c r="F2591" i="15"/>
  <c r="F2592" i="15"/>
  <c r="F2593" i="15"/>
  <c r="F2594" i="15"/>
  <c r="F2595" i="15"/>
  <c r="F2596" i="15"/>
  <c r="F2597" i="15"/>
  <c r="F2598" i="15"/>
  <c r="F2599" i="15"/>
  <c r="F2600" i="15"/>
  <c r="F2601" i="15"/>
  <c r="F2602" i="15"/>
  <c r="F2603" i="15"/>
  <c r="F2604" i="15"/>
  <c r="F2605" i="15"/>
  <c r="F2606" i="15"/>
  <c r="F2607" i="15"/>
  <c r="F2608" i="15"/>
  <c r="F2609" i="15"/>
  <c r="F2610" i="15"/>
  <c r="F2611" i="15"/>
  <c r="F2612" i="15"/>
  <c r="F2613" i="15"/>
  <c r="F2614" i="15"/>
  <c r="F2615" i="15"/>
  <c r="F2616" i="15"/>
  <c r="F2617" i="15"/>
  <c r="F2618" i="15"/>
  <c r="F2619" i="15"/>
  <c r="F2620" i="15"/>
  <c r="F2621" i="15"/>
  <c r="F2622" i="15"/>
  <c r="F2623" i="15"/>
  <c r="F2624" i="15"/>
  <c r="F2625" i="15"/>
  <c r="F2626" i="15"/>
  <c r="F2627" i="15"/>
  <c r="F2628" i="15"/>
  <c r="F2629" i="15"/>
  <c r="F2630" i="15"/>
  <c r="F2631" i="15"/>
  <c r="F2632" i="15"/>
  <c r="F2633" i="15"/>
  <c r="F2634" i="15"/>
  <c r="F2635" i="15"/>
  <c r="F2636" i="15"/>
  <c r="F2637" i="15"/>
  <c r="F2638" i="15"/>
  <c r="F2639" i="15"/>
  <c r="F2640" i="15"/>
  <c r="F2641" i="15"/>
  <c r="F2642" i="15"/>
  <c r="F2643" i="15"/>
  <c r="F2644" i="15"/>
  <c r="F2645" i="15"/>
  <c r="F2646" i="15"/>
  <c r="F2647" i="15"/>
  <c r="F2648" i="15"/>
  <c r="F2649" i="15"/>
  <c r="F2650" i="15"/>
  <c r="F2651" i="15"/>
  <c r="F2652" i="15"/>
  <c r="F2653" i="15"/>
  <c r="F2654" i="15"/>
  <c r="F2655" i="15"/>
  <c r="F2656" i="15"/>
  <c r="F2657" i="15"/>
  <c r="F2658" i="15"/>
  <c r="F2659" i="15"/>
  <c r="F2660" i="15"/>
  <c r="F2661" i="15"/>
  <c r="F2662" i="15"/>
  <c r="F2663" i="15"/>
  <c r="F2664" i="15"/>
  <c r="F2665" i="15"/>
  <c r="F2666" i="15"/>
  <c r="F2667" i="15"/>
  <c r="F2668" i="15"/>
  <c r="F2669" i="15"/>
  <c r="F2670" i="15"/>
  <c r="F2671" i="15"/>
  <c r="F2672" i="15"/>
  <c r="F2673" i="15"/>
  <c r="F2674" i="15"/>
  <c r="F2675" i="15"/>
  <c r="F2676" i="15"/>
  <c r="F2677" i="15"/>
  <c r="F2678" i="15"/>
  <c r="F2679" i="15"/>
  <c r="F2680" i="15"/>
  <c r="F2681" i="15"/>
  <c r="F2682" i="15"/>
  <c r="F2683" i="15"/>
  <c r="F2684" i="15"/>
  <c r="F2685" i="15"/>
  <c r="F2686" i="15"/>
  <c r="F2687" i="15"/>
  <c r="F2688" i="15"/>
  <c r="F2689" i="15"/>
  <c r="F2690" i="15"/>
  <c r="F2691" i="15"/>
  <c r="F2692" i="15"/>
  <c r="F2693" i="15"/>
  <c r="F2694" i="15"/>
  <c r="F2695" i="15"/>
  <c r="F2696" i="15"/>
  <c r="F2697" i="15"/>
  <c r="F2698" i="15"/>
  <c r="F2699" i="15"/>
  <c r="F2700" i="15"/>
  <c r="F2701" i="15"/>
  <c r="F2702" i="15"/>
  <c r="F2703" i="15"/>
  <c r="F2704" i="15"/>
  <c r="F2705" i="15"/>
  <c r="F2706" i="15"/>
  <c r="F2707" i="15"/>
  <c r="F2708" i="15"/>
  <c r="F2709" i="15"/>
  <c r="F2710" i="15"/>
  <c r="F2711" i="15"/>
  <c r="F2712" i="15"/>
  <c r="F2713" i="15"/>
  <c r="F2714" i="15"/>
  <c r="F2715" i="15"/>
  <c r="F2716" i="15"/>
  <c r="F2717" i="15"/>
  <c r="F2718" i="15"/>
  <c r="F2719" i="15"/>
  <c r="F2720" i="15"/>
  <c r="F2721" i="15"/>
  <c r="F2722" i="15"/>
  <c r="F2723" i="15"/>
  <c r="F2724" i="15"/>
  <c r="F2725" i="15"/>
  <c r="F2726" i="15"/>
  <c r="F2727" i="15"/>
  <c r="F2728" i="15"/>
  <c r="F2729" i="15"/>
  <c r="F2730" i="15"/>
  <c r="F2731" i="15"/>
  <c r="F2732" i="15"/>
  <c r="F2733" i="15"/>
  <c r="F2734" i="15"/>
  <c r="F2735" i="15"/>
  <c r="F2736" i="15"/>
  <c r="F2737" i="15"/>
  <c r="F2738" i="15"/>
  <c r="F2739" i="15"/>
  <c r="F2740" i="15"/>
  <c r="F2741" i="15"/>
  <c r="F2742" i="15"/>
  <c r="F2743" i="15"/>
  <c r="F2744" i="15"/>
  <c r="F2745" i="15"/>
  <c r="F2746" i="15"/>
  <c r="F2747" i="15"/>
  <c r="F2748" i="15"/>
  <c r="F2749" i="15"/>
  <c r="F2750" i="15"/>
  <c r="F2751" i="15"/>
  <c r="F2752" i="15"/>
  <c r="F2753" i="15"/>
  <c r="F2754" i="15"/>
  <c r="F2755" i="15"/>
  <c r="F2756" i="15"/>
  <c r="F2757" i="15"/>
  <c r="F2758" i="15"/>
  <c r="F2759" i="15"/>
  <c r="F2760" i="15"/>
  <c r="F2761" i="15"/>
  <c r="F2762" i="15"/>
  <c r="F2763" i="15"/>
  <c r="F2764" i="15"/>
  <c r="F2765" i="15"/>
  <c r="F2766" i="15"/>
  <c r="F2767" i="15"/>
  <c r="F2768" i="15"/>
  <c r="F2769" i="15"/>
  <c r="F2770" i="15"/>
  <c r="F2771" i="15"/>
  <c r="F2772" i="15"/>
  <c r="F2773" i="15"/>
  <c r="F2774" i="15"/>
  <c r="F2775" i="15"/>
  <c r="F2776" i="15"/>
  <c r="F2777" i="15"/>
  <c r="F2778" i="15"/>
  <c r="F2779" i="15"/>
  <c r="F2780" i="15"/>
  <c r="F2781" i="15"/>
  <c r="F2782" i="15"/>
  <c r="F2783" i="15"/>
  <c r="F2784" i="15"/>
  <c r="F2785" i="15"/>
  <c r="F2786" i="15"/>
  <c r="F2787" i="15"/>
  <c r="F2788" i="15"/>
  <c r="F2789" i="15"/>
  <c r="F2790" i="15"/>
  <c r="F2791" i="15"/>
  <c r="F2792" i="15"/>
  <c r="F2793" i="15"/>
  <c r="F2794" i="15"/>
  <c r="F2795" i="15"/>
  <c r="F2796" i="15"/>
  <c r="F2797" i="15"/>
  <c r="F2798" i="15"/>
  <c r="F2799" i="15"/>
  <c r="F2800" i="15"/>
  <c r="F2801" i="15"/>
  <c r="F2802" i="15"/>
  <c r="F2803" i="15"/>
  <c r="F2804" i="15"/>
  <c r="F2805" i="15"/>
  <c r="F2806" i="15"/>
  <c r="F2807" i="15"/>
  <c r="F2808" i="15"/>
  <c r="F2809" i="15"/>
  <c r="F2810" i="15"/>
  <c r="F2811" i="15"/>
  <c r="F2812" i="15"/>
  <c r="F2813" i="15"/>
  <c r="F2814" i="15"/>
  <c r="F2815" i="15"/>
  <c r="F2816" i="15"/>
  <c r="F2817" i="15"/>
  <c r="F2818" i="15"/>
  <c r="F2819" i="15"/>
  <c r="F2820" i="15"/>
  <c r="F2821" i="15"/>
  <c r="F2822" i="15"/>
  <c r="F2823" i="15"/>
  <c r="F2824" i="15"/>
  <c r="F2825" i="15"/>
  <c r="F2826" i="15"/>
  <c r="F2827" i="15"/>
  <c r="F2828" i="15"/>
  <c r="F2829" i="15"/>
  <c r="F2830" i="15"/>
  <c r="F2831" i="15"/>
  <c r="F2832" i="15"/>
  <c r="F2833" i="15"/>
  <c r="F2834" i="15"/>
  <c r="F2835" i="15"/>
  <c r="F2836" i="15"/>
  <c r="F2837" i="15"/>
  <c r="F2838" i="15"/>
  <c r="F2839" i="15"/>
  <c r="F2840" i="15"/>
  <c r="F2841" i="15"/>
  <c r="F2842" i="15"/>
  <c r="F2843" i="15"/>
  <c r="F2844" i="15"/>
  <c r="F2845" i="15"/>
  <c r="F2846" i="15"/>
  <c r="F2847" i="15"/>
  <c r="F2848" i="15"/>
  <c r="F2849" i="15"/>
  <c r="F2850" i="15"/>
  <c r="F2851" i="15"/>
  <c r="F2852" i="15"/>
  <c r="F2853" i="15"/>
  <c r="F2854" i="15"/>
  <c r="F2855" i="15"/>
  <c r="F2856" i="15"/>
  <c r="F2857" i="15"/>
  <c r="F2858" i="15"/>
  <c r="F2859" i="15"/>
  <c r="F2860" i="15"/>
  <c r="F2861" i="15"/>
  <c r="F2862" i="15"/>
  <c r="F2863" i="15"/>
  <c r="F2864" i="15"/>
  <c r="F2865" i="15"/>
  <c r="F2866" i="15"/>
  <c r="F2867" i="15"/>
  <c r="F2868" i="15"/>
  <c r="F2869" i="15"/>
  <c r="F2870" i="15"/>
  <c r="F2871" i="15"/>
  <c r="F2872" i="15"/>
  <c r="F2873" i="15"/>
  <c r="F2874" i="15"/>
  <c r="F2875" i="15"/>
  <c r="F2876" i="15"/>
  <c r="F2877" i="15"/>
  <c r="F2878" i="15"/>
  <c r="F2879" i="15"/>
  <c r="F2880" i="15"/>
  <c r="F2881" i="15"/>
  <c r="F2882" i="15"/>
  <c r="F2883" i="15"/>
  <c r="F2884" i="15"/>
  <c r="F2885" i="15"/>
  <c r="F2886" i="15"/>
  <c r="F2887" i="15"/>
  <c r="F2888" i="15"/>
  <c r="F2889" i="15"/>
  <c r="F2890" i="15"/>
  <c r="F2891" i="15"/>
  <c r="F2892" i="15"/>
  <c r="F2893" i="15"/>
  <c r="F2894" i="15"/>
  <c r="F2895" i="15"/>
  <c r="F2896" i="15"/>
  <c r="F2897" i="15"/>
  <c r="F2898" i="15"/>
  <c r="F2899" i="15"/>
  <c r="F2900" i="15"/>
  <c r="F2901" i="15"/>
  <c r="F2902" i="15"/>
  <c r="F2903" i="15"/>
  <c r="F2904" i="15"/>
  <c r="F2905" i="15"/>
  <c r="F2906" i="15"/>
  <c r="F2907" i="15"/>
  <c r="F2908" i="15"/>
  <c r="F2909" i="15"/>
  <c r="F2910" i="15"/>
  <c r="F2911" i="15"/>
  <c r="F2912" i="15"/>
  <c r="F2913" i="15"/>
  <c r="F2914" i="15"/>
  <c r="F2915" i="15"/>
  <c r="F2916" i="15"/>
  <c r="F2917" i="15"/>
  <c r="F2918" i="15"/>
  <c r="F2919" i="15"/>
  <c r="F2920" i="15"/>
  <c r="F2921" i="15"/>
  <c r="F2922" i="15"/>
  <c r="F2923" i="15"/>
  <c r="F2924" i="15"/>
  <c r="F2925" i="15"/>
  <c r="F2926" i="15"/>
  <c r="F2927" i="15"/>
  <c r="F2928" i="15"/>
  <c r="F2929" i="15"/>
  <c r="F2930" i="15"/>
  <c r="F2931" i="15"/>
  <c r="F2932" i="15"/>
  <c r="F2933" i="15"/>
  <c r="F2934" i="15"/>
  <c r="F2935" i="15"/>
  <c r="F2936" i="15"/>
  <c r="F2937" i="15"/>
  <c r="F2938" i="15"/>
  <c r="F2939" i="15"/>
  <c r="F2940" i="15"/>
  <c r="F2941" i="15"/>
  <c r="F2942" i="15"/>
  <c r="F2943" i="15"/>
  <c r="F2944" i="15"/>
  <c r="F2945" i="15"/>
  <c r="F2946" i="15"/>
  <c r="F2947" i="15"/>
  <c r="F2948" i="15"/>
  <c r="F2949" i="15"/>
  <c r="F2950" i="15"/>
  <c r="F2951" i="15"/>
  <c r="F2952" i="15"/>
  <c r="F2953" i="15"/>
  <c r="F2954" i="15"/>
  <c r="F2955" i="15"/>
  <c r="F2956" i="15"/>
  <c r="F2957" i="15"/>
  <c r="F2958" i="15"/>
  <c r="F2959" i="15"/>
  <c r="F2960" i="15"/>
  <c r="F2961" i="15"/>
  <c r="F2962" i="15"/>
  <c r="F2963" i="15"/>
  <c r="F2964" i="15"/>
  <c r="F2965" i="15"/>
  <c r="F2966" i="15"/>
  <c r="F2967" i="15"/>
  <c r="F2968" i="15"/>
  <c r="F2969" i="15"/>
  <c r="F2970" i="15"/>
  <c r="F2971" i="15"/>
  <c r="F2972" i="15"/>
  <c r="F2973" i="15"/>
  <c r="F2974" i="15"/>
  <c r="F2975" i="15"/>
  <c r="F2976" i="15"/>
  <c r="F2977" i="15"/>
  <c r="F2978" i="15"/>
  <c r="F2979" i="15"/>
  <c r="F2980" i="15"/>
  <c r="F2981" i="15"/>
  <c r="F2982" i="15"/>
  <c r="F2983" i="15"/>
  <c r="F2984" i="15"/>
  <c r="F2985" i="15"/>
  <c r="F2986" i="15"/>
  <c r="F2987" i="15"/>
  <c r="F2988" i="15"/>
  <c r="F2989" i="15"/>
  <c r="F2990" i="15"/>
  <c r="F2991" i="15"/>
  <c r="F2992" i="15"/>
  <c r="F2993" i="15"/>
  <c r="F2994" i="15"/>
  <c r="F2995" i="15"/>
  <c r="F2996" i="15"/>
  <c r="F2997" i="15"/>
  <c r="F2998" i="15"/>
  <c r="F2999" i="15"/>
  <c r="F3000" i="15"/>
  <c r="F3001" i="15"/>
  <c r="F3002" i="15"/>
  <c r="F3003" i="15"/>
  <c r="F3004" i="15"/>
  <c r="F3005" i="15"/>
  <c r="F3006" i="15"/>
  <c r="F3007" i="15"/>
  <c r="F3008" i="15"/>
  <c r="F3009" i="15"/>
  <c r="F3010" i="15"/>
  <c r="F3011" i="15"/>
  <c r="F3012" i="15"/>
  <c r="F3013" i="15"/>
  <c r="F3014" i="15"/>
  <c r="F3015" i="15"/>
  <c r="F3016" i="15"/>
  <c r="F3017" i="15"/>
  <c r="F3018" i="15"/>
  <c r="F3019" i="15"/>
  <c r="F3020" i="15"/>
  <c r="F3021" i="15"/>
  <c r="F3022" i="15"/>
  <c r="F3023" i="15"/>
  <c r="F3024" i="15"/>
  <c r="F3025" i="15"/>
  <c r="F3026" i="15"/>
  <c r="F3027" i="15"/>
  <c r="F3028" i="15"/>
  <c r="F3029" i="15"/>
  <c r="F3030" i="15"/>
  <c r="F3031" i="15"/>
  <c r="F3032" i="15"/>
  <c r="F3033" i="15"/>
  <c r="F3034" i="15"/>
  <c r="F3035" i="15"/>
  <c r="F3036" i="15"/>
  <c r="F3037" i="15"/>
  <c r="F3038" i="15"/>
  <c r="F3039" i="15"/>
  <c r="F3040" i="15"/>
  <c r="F3041" i="15"/>
  <c r="F3042" i="15"/>
  <c r="F3043" i="15"/>
  <c r="F3044" i="15"/>
  <c r="F3045" i="15"/>
  <c r="F3046" i="15"/>
  <c r="F3047" i="15"/>
  <c r="F3048" i="15"/>
  <c r="F3049" i="15"/>
  <c r="F3050" i="15"/>
  <c r="F3051" i="15"/>
  <c r="F3052" i="15"/>
  <c r="F3053" i="15"/>
  <c r="F3054" i="15"/>
  <c r="F3055" i="15"/>
  <c r="F3056" i="15"/>
  <c r="F3057" i="15"/>
  <c r="F3058" i="15"/>
  <c r="F3059" i="15"/>
  <c r="F3060" i="15"/>
  <c r="F3061" i="15"/>
  <c r="F3062" i="15"/>
  <c r="F3063" i="15"/>
  <c r="F3064" i="15"/>
  <c r="F3065" i="15"/>
  <c r="F3066" i="15"/>
  <c r="F3067" i="15"/>
  <c r="F3068" i="15"/>
  <c r="F3069" i="15"/>
  <c r="F3070" i="15"/>
  <c r="F3071" i="15"/>
  <c r="F3072" i="15"/>
  <c r="F3073" i="15"/>
  <c r="F3074" i="15"/>
  <c r="F3075" i="15"/>
  <c r="F3076" i="15"/>
  <c r="F3077" i="15"/>
  <c r="F3078" i="15"/>
  <c r="F3079" i="15"/>
  <c r="F3080" i="15"/>
  <c r="F3081" i="15"/>
  <c r="F3082" i="15"/>
  <c r="F3083" i="15"/>
  <c r="F3084" i="15"/>
  <c r="F3085" i="15"/>
  <c r="F3086" i="15"/>
  <c r="F3087" i="15"/>
  <c r="F3088" i="15"/>
  <c r="F3089" i="15"/>
  <c r="F3090" i="15"/>
  <c r="F3091" i="15"/>
  <c r="F3092" i="15"/>
  <c r="F3093" i="15"/>
  <c r="F3094" i="15"/>
  <c r="F3095" i="15"/>
  <c r="F3096" i="15"/>
  <c r="F3097" i="15"/>
  <c r="F3098" i="15"/>
  <c r="F3099" i="15"/>
  <c r="F3100" i="15"/>
  <c r="F3101" i="15"/>
  <c r="F3102" i="15"/>
  <c r="F3103" i="15"/>
  <c r="F3104" i="15"/>
  <c r="F3105" i="15"/>
  <c r="F3106" i="15"/>
  <c r="F3107" i="15"/>
  <c r="F3108" i="15"/>
  <c r="F3109" i="15"/>
  <c r="F3110" i="15"/>
  <c r="F3111" i="15"/>
  <c r="F3112" i="15"/>
  <c r="F3113" i="15"/>
  <c r="F3114" i="15"/>
  <c r="F3115" i="15"/>
  <c r="F3116" i="15"/>
  <c r="F3117" i="15"/>
  <c r="F3118" i="15"/>
  <c r="F3119" i="15"/>
  <c r="F3120" i="15"/>
  <c r="F3121" i="15"/>
  <c r="F3122" i="15"/>
  <c r="F3123" i="15"/>
  <c r="F3124" i="15"/>
  <c r="F3125" i="15"/>
  <c r="F3126" i="15"/>
  <c r="F3127" i="15"/>
  <c r="F3128" i="15"/>
  <c r="F3129" i="15"/>
  <c r="F3130" i="15"/>
  <c r="F3131" i="15"/>
  <c r="F3132" i="15"/>
  <c r="F3133" i="15"/>
  <c r="F3134" i="15"/>
  <c r="F3135" i="15"/>
  <c r="F3136" i="15"/>
  <c r="F3137" i="15"/>
  <c r="F3138" i="15"/>
  <c r="F3139" i="15"/>
  <c r="F3140" i="15"/>
  <c r="F3141" i="15"/>
  <c r="F3142" i="15"/>
  <c r="F3143" i="15"/>
  <c r="F3144" i="15"/>
  <c r="F3145" i="15"/>
  <c r="F3146" i="15"/>
  <c r="F3147" i="15"/>
  <c r="F3148" i="15"/>
  <c r="F3149" i="15"/>
  <c r="F3150" i="15"/>
  <c r="F3151" i="15"/>
  <c r="F3152" i="15"/>
  <c r="F3153" i="15"/>
  <c r="F3154" i="15"/>
  <c r="F3155" i="15"/>
  <c r="F3156" i="15"/>
  <c r="F3157" i="15"/>
  <c r="F3158" i="15"/>
  <c r="F3159" i="15"/>
  <c r="F3160" i="15"/>
  <c r="F3161" i="15"/>
  <c r="F3162" i="15"/>
  <c r="F3163" i="15"/>
  <c r="F3164" i="15"/>
  <c r="F3165" i="15"/>
  <c r="F3166" i="15"/>
  <c r="F3167" i="15"/>
  <c r="F3168" i="15"/>
  <c r="F3169" i="15"/>
  <c r="F3170" i="15"/>
  <c r="F3171" i="15"/>
  <c r="F3172" i="15"/>
  <c r="F3173" i="15"/>
  <c r="F3174" i="15"/>
  <c r="F3175" i="15"/>
  <c r="F3176" i="15"/>
  <c r="F3177" i="15"/>
  <c r="F3178" i="15"/>
  <c r="F3179" i="15"/>
  <c r="F3180" i="15"/>
  <c r="F3181" i="15"/>
  <c r="F3182" i="15"/>
  <c r="F3183" i="15"/>
  <c r="F3184" i="15"/>
  <c r="F3185" i="15"/>
  <c r="F3186" i="15"/>
  <c r="F3187" i="15"/>
  <c r="F3188" i="15"/>
  <c r="F3189" i="15"/>
  <c r="F3190" i="15"/>
  <c r="F3191" i="15"/>
  <c r="F3192" i="15"/>
  <c r="F3193" i="15"/>
  <c r="F3194" i="15"/>
  <c r="F3195" i="15"/>
  <c r="F3196" i="15"/>
  <c r="F3197" i="15"/>
  <c r="F3198" i="15"/>
  <c r="F3199" i="15"/>
  <c r="F3200" i="15"/>
  <c r="F3201" i="15"/>
  <c r="F3202" i="15"/>
  <c r="F3203" i="15"/>
  <c r="F3204" i="15"/>
  <c r="F3205" i="15"/>
  <c r="F3206" i="15"/>
  <c r="F3207" i="15"/>
  <c r="F3208" i="15"/>
  <c r="F3209" i="15"/>
  <c r="F3210" i="15"/>
  <c r="F3211" i="15"/>
  <c r="F3212" i="15"/>
  <c r="F3213" i="15"/>
  <c r="F3214" i="15"/>
  <c r="F3215" i="15"/>
  <c r="F3216" i="15"/>
  <c r="F3217" i="15"/>
  <c r="F3218" i="15"/>
  <c r="F3219" i="15"/>
  <c r="F3220" i="15"/>
  <c r="F3221" i="15"/>
  <c r="F3222" i="15"/>
  <c r="F3223" i="15"/>
  <c r="F3224" i="15"/>
  <c r="F3225" i="15"/>
  <c r="F3226" i="15"/>
  <c r="F3227" i="15"/>
  <c r="F3228" i="15"/>
  <c r="F3229" i="15"/>
  <c r="F3230" i="15"/>
  <c r="F3231" i="15"/>
  <c r="F3232" i="15"/>
  <c r="F3233" i="15"/>
  <c r="F3234" i="15"/>
  <c r="F3235" i="15"/>
  <c r="F3236" i="15"/>
  <c r="F3237" i="15"/>
  <c r="F3238" i="15"/>
  <c r="F3239" i="15"/>
  <c r="F3240" i="15"/>
  <c r="F3241" i="15"/>
  <c r="F3242" i="15"/>
  <c r="F3243" i="15"/>
  <c r="F3244" i="15"/>
  <c r="F3245" i="15"/>
  <c r="F3246" i="15"/>
  <c r="F3247" i="15"/>
  <c r="F3248" i="15"/>
  <c r="F3249" i="15"/>
  <c r="F3250" i="15"/>
  <c r="F3251" i="15"/>
  <c r="F3252" i="15"/>
  <c r="F3253" i="15"/>
  <c r="F3254" i="15"/>
  <c r="F3255" i="15"/>
  <c r="F3256" i="15"/>
  <c r="F3257" i="15"/>
  <c r="F3258" i="15"/>
  <c r="F3259" i="15"/>
  <c r="F3260" i="15"/>
  <c r="F3261" i="15"/>
  <c r="F3262" i="15"/>
  <c r="F3263" i="15"/>
  <c r="F3264" i="15"/>
  <c r="F3265" i="15"/>
  <c r="F3266" i="15"/>
  <c r="F3267" i="15"/>
  <c r="F3268" i="15"/>
  <c r="F3269" i="15"/>
  <c r="F3270" i="15"/>
  <c r="F3271" i="15"/>
  <c r="F3272" i="15"/>
  <c r="F3273" i="15"/>
  <c r="F3274" i="15"/>
  <c r="F3275" i="15"/>
  <c r="F3276" i="15"/>
  <c r="F3277" i="15"/>
  <c r="F3278" i="15"/>
  <c r="F3279" i="15"/>
  <c r="F3280" i="15"/>
  <c r="F3281" i="15"/>
  <c r="F3282" i="15"/>
  <c r="F3283" i="15"/>
  <c r="F3284" i="15"/>
  <c r="F3285" i="15"/>
  <c r="F3286" i="15"/>
  <c r="F3287" i="15"/>
  <c r="F3288" i="15"/>
  <c r="F3289" i="15"/>
  <c r="F3290" i="15"/>
  <c r="F3291" i="15"/>
  <c r="F3292" i="15"/>
  <c r="F3293" i="15"/>
  <c r="F3294" i="15"/>
  <c r="F3295" i="15"/>
  <c r="F3296" i="15"/>
  <c r="F3297" i="15"/>
  <c r="F3298" i="15"/>
  <c r="F3299" i="15"/>
  <c r="F3300" i="15"/>
  <c r="F3301" i="15"/>
  <c r="F3302" i="15"/>
  <c r="F3303" i="15"/>
  <c r="F3304" i="15"/>
  <c r="F3305" i="15"/>
  <c r="F3306" i="15"/>
  <c r="F3307" i="15"/>
  <c r="F3308" i="15"/>
  <c r="F3309" i="15"/>
  <c r="F3310" i="15"/>
  <c r="F3311" i="15"/>
  <c r="F3312" i="15"/>
  <c r="F3313" i="15"/>
  <c r="F3314" i="15"/>
  <c r="F3315" i="15"/>
  <c r="F3316" i="15"/>
  <c r="F3317" i="15"/>
  <c r="F3318" i="15"/>
  <c r="F3319" i="15"/>
  <c r="F3320" i="15"/>
  <c r="F3321" i="15"/>
  <c r="F3322" i="15"/>
  <c r="F3323" i="15"/>
  <c r="F3324" i="15"/>
  <c r="F3325" i="15"/>
  <c r="F3326" i="15"/>
  <c r="F3327" i="15"/>
  <c r="F3328" i="15"/>
  <c r="F3329" i="15"/>
  <c r="F3330" i="15"/>
  <c r="F3331" i="15"/>
  <c r="F3332" i="15"/>
  <c r="F3333" i="15"/>
  <c r="F3334" i="15"/>
  <c r="F3335" i="15"/>
  <c r="F3336" i="15"/>
  <c r="F3337" i="15"/>
  <c r="F3338" i="15"/>
  <c r="F3339" i="15"/>
  <c r="F3340" i="15"/>
  <c r="F3341" i="15"/>
  <c r="F3342" i="15"/>
  <c r="F3343" i="15"/>
  <c r="F3344" i="15"/>
  <c r="F3345" i="15"/>
  <c r="F3346" i="15"/>
  <c r="F3347" i="15"/>
  <c r="F3348" i="15"/>
  <c r="F3349" i="15"/>
  <c r="F3350" i="15"/>
  <c r="F3351" i="15"/>
  <c r="F3352" i="15"/>
  <c r="F3353" i="15"/>
  <c r="F3354" i="15"/>
  <c r="F3355" i="15"/>
  <c r="F3356" i="15"/>
  <c r="F3357" i="15"/>
  <c r="F3358" i="15"/>
  <c r="F3359" i="15"/>
  <c r="F3360" i="15"/>
  <c r="F3361" i="15"/>
  <c r="F3362" i="15"/>
  <c r="F3363" i="15"/>
  <c r="F3364" i="15"/>
  <c r="F3365" i="15"/>
  <c r="F3366" i="15"/>
  <c r="F3367" i="15"/>
  <c r="F3368" i="15"/>
  <c r="F3369" i="15"/>
  <c r="F3370" i="15"/>
  <c r="F3371" i="15"/>
  <c r="F3372" i="15"/>
  <c r="F3373" i="15"/>
  <c r="F3374" i="15"/>
  <c r="F3375" i="15"/>
  <c r="F3376" i="15"/>
  <c r="F3377" i="15"/>
  <c r="F3378" i="15"/>
  <c r="F3379" i="15"/>
  <c r="F3380" i="15"/>
  <c r="F3381" i="15"/>
  <c r="F3382" i="15"/>
  <c r="F3383" i="15"/>
  <c r="F3384" i="15"/>
  <c r="F3385" i="15"/>
  <c r="F3386" i="15"/>
  <c r="F3387" i="15"/>
  <c r="F3388" i="15"/>
  <c r="F3389" i="15"/>
  <c r="F3390" i="15"/>
  <c r="F3391" i="15"/>
  <c r="F3392" i="15"/>
  <c r="F3393" i="15"/>
  <c r="F3394" i="15"/>
  <c r="F3395" i="15"/>
  <c r="F3396" i="15"/>
  <c r="F3397" i="15"/>
  <c r="F3398" i="15"/>
  <c r="F3399" i="15"/>
  <c r="F3400" i="15"/>
  <c r="F3401" i="15"/>
  <c r="F3402" i="15"/>
  <c r="F3403" i="15"/>
  <c r="F3404" i="15"/>
  <c r="F3405" i="15"/>
  <c r="F3406" i="15"/>
  <c r="F3407" i="15"/>
  <c r="F3408" i="15"/>
  <c r="F3409" i="15"/>
  <c r="F3410" i="15"/>
  <c r="F3411" i="15"/>
  <c r="F3412" i="15"/>
  <c r="F3413" i="15"/>
  <c r="F3414" i="15"/>
  <c r="F3415" i="15"/>
  <c r="F3416" i="15"/>
  <c r="F3417" i="15"/>
  <c r="F3418" i="15"/>
  <c r="F3419" i="15"/>
  <c r="F3420" i="15"/>
  <c r="F3421" i="15"/>
  <c r="F3422" i="15"/>
  <c r="F3423" i="15"/>
  <c r="F3424" i="15"/>
  <c r="F3425" i="15"/>
  <c r="F3426" i="15"/>
  <c r="F3427" i="15"/>
  <c r="F3428" i="15"/>
  <c r="F3429" i="15"/>
  <c r="F3430" i="15"/>
  <c r="F3431" i="15"/>
  <c r="F3432" i="15"/>
  <c r="F3433" i="15"/>
  <c r="F3434" i="15"/>
  <c r="F3435" i="15"/>
  <c r="F3436" i="15"/>
  <c r="F3437" i="15"/>
  <c r="F3438" i="15"/>
  <c r="F3439" i="15"/>
  <c r="F3440" i="15"/>
  <c r="F3441" i="15"/>
  <c r="F3442" i="15"/>
  <c r="F3443" i="15"/>
  <c r="F3444" i="15"/>
  <c r="F3445" i="15"/>
  <c r="F3446" i="15"/>
  <c r="F3447" i="15"/>
  <c r="F3448" i="15"/>
  <c r="F3449" i="15"/>
  <c r="F3450" i="15"/>
  <c r="F3451" i="15"/>
  <c r="F3452" i="15"/>
  <c r="F3453" i="15"/>
  <c r="F3454" i="15"/>
  <c r="F3455" i="15"/>
  <c r="F3456" i="15"/>
  <c r="F3457" i="15"/>
  <c r="F3458" i="15"/>
  <c r="F3459" i="15"/>
  <c r="F3460" i="15"/>
  <c r="F3461" i="15"/>
  <c r="F3462" i="15"/>
  <c r="F3463" i="15"/>
  <c r="F3464" i="15"/>
  <c r="F3465" i="15"/>
  <c r="F3466" i="15"/>
  <c r="F3467" i="15"/>
  <c r="F3468" i="15"/>
  <c r="F3469" i="15"/>
  <c r="F3470" i="15"/>
  <c r="F3471" i="15"/>
  <c r="F3472" i="15"/>
  <c r="F3473" i="15"/>
  <c r="F3474" i="15"/>
  <c r="F3475" i="15"/>
  <c r="F3476" i="15"/>
  <c r="F3477" i="15"/>
  <c r="F3478" i="15"/>
  <c r="F3479" i="15"/>
  <c r="F3480" i="15"/>
  <c r="F3481" i="15"/>
  <c r="F3482" i="15"/>
  <c r="F3483" i="15"/>
  <c r="F3484" i="15"/>
  <c r="F3485" i="15"/>
  <c r="F3486" i="15"/>
  <c r="F3487" i="15"/>
  <c r="F3488" i="15"/>
  <c r="F3489" i="15"/>
  <c r="F3490" i="15"/>
  <c r="F3491" i="15"/>
  <c r="F3492" i="15"/>
  <c r="F3493" i="15"/>
  <c r="F3494" i="15"/>
  <c r="F3495" i="15"/>
  <c r="F3496" i="15"/>
  <c r="F3497" i="15"/>
  <c r="F3498" i="15"/>
  <c r="F3499" i="15"/>
  <c r="F3500" i="15"/>
  <c r="F3501" i="15"/>
  <c r="F3502" i="15"/>
  <c r="F3503" i="15"/>
  <c r="F3504" i="15"/>
  <c r="F3505" i="15"/>
  <c r="F3506" i="15"/>
  <c r="F3507" i="15"/>
  <c r="F3508" i="15"/>
  <c r="F3509" i="15"/>
  <c r="F3510" i="15"/>
  <c r="F3511" i="15"/>
  <c r="F3512" i="15"/>
  <c r="F3513" i="15"/>
  <c r="F3514" i="15"/>
  <c r="F3515" i="15"/>
  <c r="F3516" i="15"/>
  <c r="F3517" i="15"/>
  <c r="F3518" i="15"/>
  <c r="F3519" i="15"/>
  <c r="F3520" i="15"/>
  <c r="F3521" i="15"/>
  <c r="F3522" i="15"/>
  <c r="F3523" i="15"/>
  <c r="F3524" i="15"/>
  <c r="F3525" i="15"/>
  <c r="F3526" i="15"/>
  <c r="F3527" i="15"/>
  <c r="F3528" i="15"/>
  <c r="F3529" i="15"/>
  <c r="F3530" i="15"/>
  <c r="F3531" i="15"/>
  <c r="F3532" i="15"/>
  <c r="F3533" i="15"/>
  <c r="F3534" i="15"/>
  <c r="F3535" i="15"/>
  <c r="F3536" i="15"/>
  <c r="F3537" i="15"/>
  <c r="F3538" i="15"/>
  <c r="F3539" i="15"/>
  <c r="F3540" i="15"/>
  <c r="F3541" i="15"/>
  <c r="F3542" i="15"/>
  <c r="F3543" i="15"/>
  <c r="F3544" i="15"/>
  <c r="F3545" i="15"/>
  <c r="F3546" i="15"/>
  <c r="F3547" i="15"/>
  <c r="F3548" i="15"/>
  <c r="F3549" i="15"/>
  <c r="F3550" i="15"/>
  <c r="F3551" i="15"/>
  <c r="F3552" i="15"/>
  <c r="F3553" i="15"/>
  <c r="F3554" i="15"/>
  <c r="F3555" i="15"/>
  <c r="F3556" i="15"/>
  <c r="F3557" i="15"/>
  <c r="F3558" i="15"/>
  <c r="F3559" i="15"/>
  <c r="F3560" i="15"/>
  <c r="F3561" i="15"/>
  <c r="F3562" i="15"/>
  <c r="F3563" i="15"/>
  <c r="F3564" i="15"/>
  <c r="F3565" i="15"/>
  <c r="F3566" i="15"/>
  <c r="F3567" i="15"/>
  <c r="F3568" i="15"/>
  <c r="F3569" i="15"/>
  <c r="F3570" i="15"/>
  <c r="F3571" i="15"/>
  <c r="F3572" i="15"/>
  <c r="F3573" i="15"/>
  <c r="F3574" i="15"/>
  <c r="F3575" i="15"/>
  <c r="F3576" i="15"/>
  <c r="F3577" i="15"/>
  <c r="F3578" i="15"/>
  <c r="F3579" i="15"/>
  <c r="F3580" i="15"/>
  <c r="F3581" i="15"/>
  <c r="F3582" i="15"/>
  <c r="F3583" i="15"/>
  <c r="F3584" i="15"/>
  <c r="F3585" i="15"/>
  <c r="F3586" i="15"/>
  <c r="F3587" i="15"/>
  <c r="F3588" i="15"/>
  <c r="F3589" i="15"/>
  <c r="F3590" i="15"/>
  <c r="F3591" i="15"/>
  <c r="F3592" i="15"/>
  <c r="F3593" i="15"/>
  <c r="F3594" i="15"/>
  <c r="F3595" i="15"/>
  <c r="F3596" i="15"/>
  <c r="F3597" i="15"/>
  <c r="F3598" i="15"/>
  <c r="F3599" i="15"/>
  <c r="F3600" i="15"/>
  <c r="F3601" i="15"/>
  <c r="F3602" i="15"/>
  <c r="F3603" i="15"/>
  <c r="F3604" i="15"/>
  <c r="F3605" i="15"/>
  <c r="F3606" i="15"/>
  <c r="F3607" i="15"/>
  <c r="F3608" i="15"/>
  <c r="F3609" i="15"/>
  <c r="F3610" i="15"/>
  <c r="F3611" i="15"/>
  <c r="F3612" i="15"/>
  <c r="F3613" i="15"/>
  <c r="F3614" i="15"/>
  <c r="F3615" i="15"/>
  <c r="F3616" i="15"/>
  <c r="F3617" i="15"/>
  <c r="F3618" i="15"/>
  <c r="F3619" i="15"/>
  <c r="F3620" i="15"/>
  <c r="F3621" i="15"/>
  <c r="F3622" i="15"/>
  <c r="F3623" i="15"/>
  <c r="F3624" i="15"/>
  <c r="F3625" i="15"/>
  <c r="F3626" i="15"/>
  <c r="F3627" i="15"/>
  <c r="F3628" i="15"/>
  <c r="F3629" i="15"/>
  <c r="F3630" i="15"/>
  <c r="F3631" i="15"/>
  <c r="F3632" i="15"/>
  <c r="F3633" i="15"/>
  <c r="F3634" i="15"/>
  <c r="F3635" i="15"/>
  <c r="F3636" i="15"/>
  <c r="F3637" i="15"/>
  <c r="F3638" i="15"/>
  <c r="F3639" i="15"/>
  <c r="F3640" i="15"/>
  <c r="F3641" i="15"/>
  <c r="F3642" i="15"/>
  <c r="F3643" i="15"/>
  <c r="F3644" i="15"/>
  <c r="F3645" i="15"/>
  <c r="F3646" i="15"/>
  <c r="F3647" i="15"/>
  <c r="F3648" i="15"/>
  <c r="F3649" i="15"/>
  <c r="F3650" i="15"/>
  <c r="F3651" i="15"/>
  <c r="F3652" i="15"/>
  <c r="F3653" i="15"/>
  <c r="F3654" i="15"/>
  <c r="F3655" i="15"/>
  <c r="F3656" i="15"/>
  <c r="F3657" i="15"/>
  <c r="F3658" i="15"/>
  <c r="F3659" i="15"/>
  <c r="F3660" i="15"/>
  <c r="F3661" i="15"/>
  <c r="F3662" i="15"/>
  <c r="F3663" i="15"/>
  <c r="F3664" i="15"/>
  <c r="F3665" i="15"/>
  <c r="F3666" i="15"/>
  <c r="F3667" i="15"/>
  <c r="F3668" i="15"/>
  <c r="F3669" i="15"/>
  <c r="F3670" i="15"/>
  <c r="F3671" i="15"/>
  <c r="F3672" i="15"/>
  <c r="F3673" i="15"/>
  <c r="F3674" i="15"/>
  <c r="F3675" i="15"/>
  <c r="F3676" i="15"/>
  <c r="F3677" i="15"/>
  <c r="F3678" i="15"/>
  <c r="F3679" i="15"/>
  <c r="F3680" i="15"/>
  <c r="F3681" i="15"/>
  <c r="F3682" i="15"/>
  <c r="F3683" i="15"/>
  <c r="F3684" i="15"/>
  <c r="F3685" i="15"/>
  <c r="F3686" i="15"/>
  <c r="F3687" i="15"/>
  <c r="F3688" i="15"/>
  <c r="F3689" i="15"/>
  <c r="F3690" i="15"/>
  <c r="F3691" i="15"/>
  <c r="F3692" i="15"/>
  <c r="F3693" i="15"/>
  <c r="F3694" i="15"/>
  <c r="F3695" i="15"/>
  <c r="F3696" i="15"/>
  <c r="F3697" i="15"/>
  <c r="F3698" i="15"/>
  <c r="F3699" i="15"/>
  <c r="F3700" i="15"/>
  <c r="F3701" i="15"/>
  <c r="F3702" i="15"/>
  <c r="F3703" i="15"/>
  <c r="F3704" i="15"/>
  <c r="F3705" i="15"/>
  <c r="F3706" i="15"/>
  <c r="F3707" i="15"/>
  <c r="F3708" i="15"/>
  <c r="F3709" i="15"/>
  <c r="F3710" i="15"/>
  <c r="F3711" i="15"/>
  <c r="F3712" i="15"/>
  <c r="F3713" i="15"/>
  <c r="F3714" i="15"/>
  <c r="F3715" i="15"/>
  <c r="F3716" i="15"/>
  <c r="F3717" i="15"/>
  <c r="F3718" i="15"/>
  <c r="F3719" i="15"/>
  <c r="F3720" i="15"/>
  <c r="F3721" i="15"/>
  <c r="F3722" i="15"/>
  <c r="F3723" i="15"/>
  <c r="F3724" i="15"/>
  <c r="F3725" i="15"/>
  <c r="F3726" i="15"/>
  <c r="F3727" i="15"/>
  <c r="F3728" i="15"/>
  <c r="F3729" i="15"/>
  <c r="F3730" i="15"/>
  <c r="F3731" i="15"/>
  <c r="F3732" i="15"/>
  <c r="F3733" i="15"/>
  <c r="F3734" i="15"/>
  <c r="F3735" i="15"/>
  <c r="F3736" i="15"/>
  <c r="F3737" i="15"/>
  <c r="F3738" i="15"/>
  <c r="F3739" i="15"/>
  <c r="F3740" i="15"/>
  <c r="F3741" i="15"/>
  <c r="F3742" i="15"/>
  <c r="F3743" i="15"/>
  <c r="F3744" i="15"/>
  <c r="F3745" i="15"/>
  <c r="F3746" i="15"/>
  <c r="F3747" i="15"/>
  <c r="F3748" i="15"/>
  <c r="F3749" i="15"/>
  <c r="F3750" i="15"/>
  <c r="F3751" i="15"/>
  <c r="F3752" i="15"/>
  <c r="F3753" i="15"/>
  <c r="F3754" i="15"/>
  <c r="F3755" i="15"/>
  <c r="F3756" i="15"/>
  <c r="F3757" i="15"/>
  <c r="F3758" i="15"/>
  <c r="F3759" i="15"/>
  <c r="F3760" i="15"/>
  <c r="F3761" i="15"/>
  <c r="F3762" i="15"/>
  <c r="F3763" i="15"/>
  <c r="F3764" i="15"/>
  <c r="F3765" i="15"/>
  <c r="F3766" i="15"/>
  <c r="F3767" i="15"/>
  <c r="F3768" i="15"/>
  <c r="F3769" i="15"/>
  <c r="F3770" i="15"/>
  <c r="F3771" i="15"/>
  <c r="F3772" i="15"/>
  <c r="F3773" i="15"/>
  <c r="F3774" i="15"/>
  <c r="F3775" i="15"/>
  <c r="F3776" i="15"/>
  <c r="F3777" i="15"/>
  <c r="F3778" i="15"/>
  <c r="F3779" i="15"/>
  <c r="F3780" i="15"/>
  <c r="F3781" i="15"/>
  <c r="F3782" i="15"/>
  <c r="F3783" i="15"/>
  <c r="F3784" i="15"/>
  <c r="F3785" i="15"/>
  <c r="F3786" i="15"/>
  <c r="F3787" i="15"/>
  <c r="F3788" i="15"/>
  <c r="F3789" i="15"/>
  <c r="F3790" i="15"/>
  <c r="F3791" i="15"/>
  <c r="F3792" i="15"/>
  <c r="F3793" i="15"/>
  <c r="F3794" i="15"/>
  <c r="F3795" i="15"/>
  <c r="F3796" i="15"/>
  <c r="F3797" i="15"/>
  <c r="F3798" i="15"/>
  <c r="F3799" i="15"/>
  <c r="F3800" i="15"/>
  <c r="F3801" i="15"/>
  <c r="F3802" i="15"/>
  <c r="F3803" i="15"/>
  <c r="F3804" i="15"/>
  <c r="F3805" i="15"/>
  <c r="F3806" i="15"/>
  <c r="F3807" i="15"/>
  <c r="F3808" i="15"/>
  <c r="F3809" i="15"/>
  <c r="F3810" i="15"/>
  <c r="F3811" i="15"/>
  <c r="F3812" i="15"/>
  <c r="F3813" i="15"/>
  <c r="F3814" i="15"/>
  <c r="F3815" i="15"/>
  <c r="F3816" i="15"/>
  <c r="F3817" i="15"/>
  <c r="F3818" i="15"/>
  <c r="F3819" i="15"/>
  <c r="F3820" i="15"/>
  <c r="F3821" i="15"/>
  <c r="F3822" i="15"/>
  <c r="F3823" i="15"/>
  <c r="F3824" i="15"/>
  <c r="F3825" i="15"/>
  <c r="F3826" i="15"/>
  <c r="F3827" i="15"/>
  <c r="F3828" i="15"/>
  <c r="F3829" i="15"/>
  <c r="F3830" i="15"/>
  <c r="F3831" i="15"/>
  <c r="F3832" i="15"/>
  <c r="F3833" i="15"/>
  <c r="F3834" i="15"/>
  <c r="F3835" i="15"/>
  <c r="F3836" i="15"/>
  <c r="F3837" i="15"/>
  <c r="F3838" i="15"/>
  <c r="F3839" i="15"/>
  <c r="F3840" i="15"/>
  <c r="F3841" i="15"/>
  <c r="F3842" i="15"/>
  <c r="F3843" i="15"/>
  <c r="F3844" i="15"/>
  <c r="F3845" i="15"/>
  <c r="F3846" i="15"/>
  <c r="F3847" i="15"/>
  <c r="F3848" i="15"/>
  <c r="F3849" i="15"/>
  <c r="F3850" i="15"/>
  <c r="F3851" i="15"/>
  <c r="F3852" i="15"/>
  <c r="F3853" i="15"/>
  <c r="F3854" i="15"/>
  <c r="F3855" i="15"/>
  <c r="F3856" i="15"/>
  <c r="F3857" i="15"/>
  <c r="F3858" i="15"/>
  <c r="F3859" i="15"/>
  <c r="F3860" i="15"/>
  <c r="F3861" i="15"/>
  <c r="F3862" i="15"/>
  <c r="F3863" i="15"/>
  <c r="F3864" i="15"/>
  <c r="F3865" i="15"/>
  <c r="F3866" i="15"/>
  <c r="F3867" i="15"/>
  <c r="F3868" i="15"/>
  <c r="F3869" i="15"/>
  <c r="F3870" i="15"/>
  <c r="F3871" i="15"/>
  <c r="F3872" i="15"/>
  <c r="F3873" i="15"/>
  <c r="F3874" i="15"/>
  <c r="F3875" i="15"/>
  <c r="F3876" i="15"/>
  <c r="F3877" i="15"/>
  <c r="F3878" i="15"/>
  <c r="F3879" i="15"/>
  <c r="F3880" i="15"/>
  <c r="F3881" i="15"/>
  <c r="F3882" i="15"/>
  <c r="F3883" i="15"/>
  <c r="F3884" i="15"/>
  <c r="F3885" i="15"/>
  <c r="F3886" i="15"/>
  <c r="F3887" i="15"/>
  <c r="F3888" i="15"/>
  <c r="F3889" i="15"/>
  <c r="F3890" i="15"/>
  <c r="F3891" i="15"/>
  <c r="F3892" i="15"/>
  <c r="F3893" i="15"/>
  <c r="F3894" i="15"/>
  <c r="F3895" i="15"/>
  <c r="F3896" i="15"/>
  <c r="F3897" i="15"/>
  <c r="F3898" i="15"/>
  <c r="F3899" i="15"/>
  <c r="F3900" i="15"/>
  <c r="F3901" i="15"/>
  <c r="F2"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E2040" i="15"/>
  <c r="E2041" i="15"/>
  <c r="E2042" i="15"/>
  <c r="E2043" i="15"/>
  <c r="E2044" i="15"/>
  <c r="E2045" i="15"/>
  <c r="E2046" i="15"/>
  <c r="E2047" i="15"/>
  <c r="E2048" i="15"/>
  <c r="E2049" i="15"/>
  <c r="E2050" i="15"/>
  <c r="E2051" i="15"/>
  <c r="E2052" i="15"/>
  <c r="E2053" i="15"/>
  <c r="E2054" i="15"/>
  <c r="E2055" i="15"/>
  <c r="E2056" i="15"/>
  <c r="E2057" i="15"/>
  <c r="E2058" i="15"/>
  <c r="E2059" i="15"/>
  <c r="E2060" i="15"/>
  <c r="E2061" i="15"/>
  <c r="E2062" i="15"/>
  <c r="E2063" i="15"/>
  <c r="E2064" i="15"/>
  <c r="E2065" i="15"/>
  <c r="E2066" i="15"/>
  <c r="E2067" i="15"/>
  <c r="E2068" i="15"/>
  <c r="E2069" i="15"/>
  <c r="E2070" i="15"/>
  <c r="E2071" i="15"/>
  <c r="E2072" i="15"/>
  <c r="E2073" i="15"/>
  <c r="E2074" i="15"/>
  <c r="E2075" i="15"/>
  <c r="E2076" i="15"/>
  <c r="E2077" i="15"/>
  <c r="E2078" i="15"/>
  <c r="E2079" i="15"/>
  <c r="E2080" i="15"/>
  <c r="E2081" i="15"/>
  <c r="E2082" i="15"/>
  <c r="E2083" i="15"/>
  <c r="E2084" i="15"/>
  <c r="E2085" i="15"/>
  <c r="E2086" i="15"/>
  <c r="E2087" i="15"/>
  <c r="E2088" i="15"/>
  <c r="E2089" i="15"/>
  <c r="E2090" i="15"/>
  <c r="E2091" i="15"/>
  <c r="E2092" i="15"/>
  <c r="E2093" i="15"/>
  <c r="E2094" i="15"/>
  <c r="E2095" i="15"/>
  <c r="E2096" i="15"/>
  <c r="E2097" i="15"/>
  <c r="E2098" i="15"/>
  <c r="E2099" i="15"/>
  <c r="E2100" i="15"/>
  <c r="E2101" i="15"/>
  <c r="E2102" i="15"/>
  <c r="E2103" i="15"/>
  <c r="E2104" i="15"/>
  <c r="E2105" i="15"/>
  <c r="E2106" i="15"/>
  <c r="E2107" i="15"/>
  <c r="E2108" i="15"/>
  <c r="E2109" i="15"/>
  <c r="E2110" i="15"/>
  <c r="E2111" i="15"/>
  <c r="E2112" i="15"/>
  <c r="E2113" i="15"/>
  <c r="E2114" i="15"/>
  <c r="E2115" i="15"/>
  <c r="E2116" i="15"/>
  <c r="E2117" i="15"/>
  <c r="E2118" i="15"/>
  <c r="E2119" i="15"/>
  <c r="E2120" i="15"/>
  <c r="E2121" i="15"/>
  <c r="E2122" i="15"/>
  <c r="E2123" i="15"/>
  <c r="E2124" i="15"/>
  <c r="E2125" i="15"/>
  <c r="E2126" i="15"/>
  <c r="E2127" i="15"/>
  <c r="E2128" i="15"/>
  <c r="E2129" i="15"/>
  <c r="E2130" i="15"/>
  <c r="E2131" i="15"/>
  <c r="E2132" i="15"/>
  <c r="E2133" i="15"/>
  <c r="E2134" i="15"/>
  <c r="E2135" i="15"/>
  <c r="E2136" i="15"/>
  <c r="E2137" i="15"/>
  <c r="E2138" i="15"/>
  <c r="E2139" i="15"/>
  <c r="E2140" i="15"/>
  <c r="E2141" i="15"/>
  <c r="E2142" i="15"/>
  <c r="E2143" i="15"/>
  <c r="E2144" i="15"/>
  <c r="E2145" i="15"/>
  <c r="E2146" i="15"/>
  <c r="E2147" i="15"/>
  <c r="E2148" i="15"/>
  <c r="E2149" i="15"/>
  <c r="E2150" i="15"/>
  <c r="E2151" i="15"/>
  <c r="E2152" i="15"/>
  <c r="E2153" i="15"/>
  <c r="E2154" i="15"/>
  <c r="E2155" i="15"/>
  <c r="E2156" i="15"/>
  <c r="E2157" i="15"/>
  <c r="E2158" i="15"/>
  <c r="E2159" i="15"/>
  <c r="E2160" i="15"/>
  <c r="E2161" i="15"/>
  <c r="E2162" i="15"/>
  <c r="E2163" i="15"/>
  <c r="E2164" i="15"/>
  <c r="E2165" i="15"/>
  <c r="E2166" i="15"/>
  <c r="E2167" i="15"/>
  <c r="E2168" i="15"/>
  <c r="E2169" i="15"/>
  <c r="E2170" i="15"/>
  <c r="E2171" i="15"/>
  <c r="E2172" i="15"/>
  <c r="E2173" i="15"/>
  <c r="E2174" i="15"/>
  <c r="E2175" i="15"/>
  <c r="E2176" i="15"/>
  <c r="E2177" i="15"/>
  <c r="E2178" i="15"/>
  <c r="E2179" i="15"/>
  <c r="E2180" i="15"/>
  <c r="E2181" i="15"/>
  <c r="E2182" i="15"/>
  <c r="E2183" i="15"/>
  <c r="E2184" i="15"/>
  <c r="E2185" i="15"/>
  <c r="E2186" i="15"/>
  <c r="E2187" i="15"/>
  <c r="E2188" i="15"/>
  <c r="E2189" i="15"/>
  <c r="E2190" i="15"/>
  <c r="E2191" i="15"/>
  <c r="E2192" i="15"/>
  <c r="E2193" i="15"/>
  <c r="E2194" i="15"/>
  <c r="E2195" i="15"/>
  <c r="E2196" i="15"/>
  <c r="E2197" i="15"/>
  <c r="E2198" i="15"/>
  <c r="E2199" i="15"/>
  <c r="E2200" i="15"/>
  <c r="E2201" i="15"/>
  <c r="E2202" i="15"/>
  <c r="E2203" i="15"/>
  <c r="E2204" i="15"/>
  <c r="E2205" i="15"/>
  <c r="E2206" i="15"/>
  <c r="E2207" i="15"/>
  <c r="E2208" i="15"/>
  <c r="E2209" i="15"/>
  <c r="E2210" i="15"/>
  <c r="E2211" i="15"/>
  <c r="E2212" i="15"/>
  <c r="E2213" i="15"/>
  <c r="E2214" i="15"/>
  <c r="E2215" i="15"/>
  <c r="E2216" i="15"/>
  <c r="E2217" i="15"/>
  <c r="E2218" i="15"/>
  <c r="E2219" i="15"/>
  <c r="E2220" i="15"/>
  <c r="E2221" i="15"/>
  <c r="E2222" i="15"/>
  <c r="E2223" i="15"/>
  <c r="E2224" i="15"/>
  <c r="E2225" i="15"/>
  <c r="E2226" i="15"/>
  <c r="E2227" i="15"/>
  <c r="E2228" i="15"/>
  <c r="E2229" i="15"/>
  <c r="E2230" i="15"/>
  <c r="E2231" i="15"/>
  <c r="E2232" i="15"/>
  <c r="E2233" i="15"/>
  <c r="E2234" i="15"/>
  <c r="E2235" i="15"/>
  <c r="E2236" i="15"/>
  <c r="E2237" i="15"/>
  <c r="E2238" i="15"/>
  <c r="E2239" i="15"/>
  <c r="E2240" i="15"/>
  <c r="E2241" i="15"/>
  <c r="E2242" i="15"/>
  <c r="E2243" i="15"/>
  <c r="E2244" i="15"/>
  <c r="E2245" i="15"/>
  <c r="E2246" i="15"/>
  <c r="E2247" i="15"/>
  <c r="E2248" i="15"/>
  <c r="E2249" i="15"/>
  <c r="E2250" i="15"/>
  <c r="E2251" i="15"/>
  <c r="E2252" i="15"/>
  <c r="E2253" i="15"/>
  <c r="E2254" i="15"/>
  <c r="E2255" i="15"/>
  <c r="E2256" i="15"/>
  <c r="E2257" i="15"/>
  <c r="E2258" i="15"/>
  <c r="E2259" i="15"/>
  <c r="E2260" i="15"/>
  <c r="E2261" i="15"/>
  <c r="E2262" i="15"/>
  <c r="E2263" i="15"/>
  <c r="E2264" i="15"/>
  <c r="E2265" i="15"/>
  <c r="E2266" i="15"/>
  <c r="E2267" i="15"/>
  <c r="E2268" i="15"/>
  <c r="E2269" i="15"/>
  <c r="E2270" i="15"/>
  <c r="E2271" i="15"/>
  <c r="E2272" i="15"/>
  <c r="E2273" i="15"/>
  <c r="E2274" i="15"/>
  <c r="E2275" i="15"/>
  <c r="E2276" i="15"/>
  <c r="E2277" i="15"/>
  <c r="E2278" i="15"/>
  <c r="E2279" i="15"/>
  <c r="E2280" i="15"/>
  <c r="E2281" i="15"/>
  <c r="E2282" i="15"/>
  <c r="E2283" i="15"/>
  <c r="E2284" i="15"/>
  <c r="E2285" i="15"/>
  <c r="E2286" i="15"/>
  <c r="E2287" i="15"/>
  <c r="E2288" i="15"/>
  <c r="E2289" i="15"/>
  <c r="E2290" i="15"/>
  <c r="E2291" i="15"/>
  <c r="E2292" i="15"/>
  <c r="E2293" i="15"/>
  <c r="E2294" i="15"/>
  <c r="E2295" i="15"/>
  <c r="E2296" i="15"/>
  <c r="E2297" i="15"/>
  <c r="E2298" i="15"/>
  <c r="E2299" i="15"/>
  <c r="E2300" i="15"/>
  <c r="E2301" i="15"/>
  <c r="E2302" i="15"/>
  <c r="E2303" i="15"/>
  <c r="E2304" i="15"/>
  <c r="E2305" i="15"/>
  <c r="E2306" i="15"/>
  <c r="E2307" i="15"/>
  <c r="E2308" i="15"/>
  <c r="E2309" i="15"/>
  <c r="E2310" i="15"/>
  <c r="E2311" i="15"/>
  <c r="E2312" i="15"/>
  <c r="E2313" i="15"/>
  <c r="E2314" i="15"/>
  <c r="E2315" i="15"/>
  <c r="E2316" i="15"/>
  <c r="E2317" i="15"/>
  <c r="E2318" i="15"/>
  <c r="E2319" i="15"/>
  <c r="E2320" i="15"/>
  <c r="E2321" i="15"/>
  <c r="E2322" i="15"/>
  <c r="E2323" i="15"/>
  <c r="E2324" i="15"/>
  <c r="E2325" i="15"/>
  <c r="E2326" i="15"/>
  <c r="E2327" i="15"/>
  <c r="E2328" i="15"/>
  <c r="E2329" i="15"/>
  <c r="E2330" i="15"/>
  <c r="E2331" i="15"/>
  <c r="E2332" i="15"/>
  <c r="E2333" i="15"/>
  <c r="E2334" i="15"/>
  <c r="E2335" i="15"/>
  <c r="E2336" i="15"/>
  <c r="E2337" i="15"/>
  <c r="E2338" i="15"/>
  <c r="E2339" i="15"/>
  <c r="E2340" i="15"/>
  <c r="E2341" i="15"/>
  <c r="E2342" i="15"/>
  <c r="E2343" i="15"/>
  <c r="E2344" i="15"/>
  <c r="E2345" i="15"/>
  <c r="E2346" i="15"/>
  <c r="E2347" i="15"/>
  <c r="E2348" i="15"/>
  <c r="E2349" i="15"/>
  <c r="E2350" i="15"/>
  <c r="E2351" i="15"/>
  <c r="E2352" i="15"/>
  <c r="E2353" i="15"/>
  <c r="E2354" i="15"/>
  <c r="E2355" i="15"/>
  <c r="E2356" i="15"/>
  <c r="E2357" i="15"/>
  <c r="E2358" i="15"/>
  <c r="E2359" i="15"/>
  <c r="E2360" i="15"/>
  <c r="E2361" i="15"/>
  <c r="E2362" i="15"/>
  <c r="E2363" i="15"/>
  <c r="E2364" i="15"/>
  <c r="E2365" i="15"/>
  <c r="E2366" i="15"/>
  <c r="E2367" i="15"/>
  <c r="E2368" i="15"/>
  <c r="E2369" i="15"/>
  <c r="E2370" i="15"/>
  <c r="E2371" i="15"/>
  <c r="E2372" i="15"/>
  <c r="E2373" i="15"/>
  <c r="E2374" i="15"/>
  <c r="E2375" i="15"/>
  <c r="E2376" i="15"/>
  <c r="E2377" i="15"/>
  <c r="E2378" i="15"/>
  <c r="E2379" i="15"/>
  <c r="E2380" i="15"/>
  <c r="E2381" i="15"/>
  <c r="E2382" i="15"/>
  <c r="E2383" i="15"/>
  <c r="E2384" i="15"/>
  <c r="E2385" i="15"/>
  <c r="E2386" i="15"/>
  <c r="E2387" i="15"/>
  <c r="E2388" i="15"/>
  <c r="E2389" i="15"/>
  <c r="E2390" i="15"/>
  <c r="E2391" i="15"/>
  <c r="E2392" i="15"/>
  <c r="E2393" i="15"/>
  <c r="E2394" i="15"/>
  <c r="E2395" i="15"/>
  <c r="E2396" i="15"/>
  <c r="E2397" i="15"/>
  <c r="E2398" i="15"/>
  <c r="E2399" i="15"/>
  <c r="E2400" i="15"/>
  <c r="E2401" i="15"/>
  <c r="E2402" i="15"/>
  <c r="E2403" i="15"/>
  <c r="E2404" i="15"/>
  <c r="E2405" i="15"/>
  <c r="E2406" i="15"/>
  <c r="E2407" i="15"/>
  <c r="E2408" i="15"/>
  <c r="E2409" i="15"/>
  <c r="E2410" i="15"/>
  <c r="E2411" i="15"/>
  <c r="E2412" i="15"/>
  <c r="E2413" i="15"/>
  <c r="E2414" i="15"/>
  <c r="E2415" i="15"/>
  <c r="E2416" i="15"/>
  <c r="E2417" i="15"/>
  <c r="E2418" i="15"/>
  <c r="E2419" i="15"/>
  <c r="E2420" i="15"/>
  <c r="E2421" i="15"/>
  <c r="E2422" i="15"/>
  <c r="E2423" i="15"/>
  <c r="E2424" i="15"/>
  <c r="E2425" i="15"/>
  <c r="E2426" i="15"/>
  <c r="E2427" i="15"/>
  <c r="E2428" i="15"/>
  <c r="E2429" i="15"/>
  <c r="E2430" i="15"/>
  <c r="E2431" i="15"/>
  <c r="E2432" i="15"/>
  <c r="E2433" i="15"/>
  <c r="E2434" i="15"/>
  <c r="E2435" i="15"/>
  <c r="E2436" i="15"/>
  <c r="E2437" i="15"/>
  <c r="E2438" i="15"/>
  <c r="E2439" i="15"/>
  <c r="E2440" i="15"/>
  <c r="E2441" i="15"/>
  <c r="E2442" i="15"/>
  <c r="E2443" i="15"/>
  <c r="E2444" i="15"/>
  <c r="E2445" i="15"/>
  <c r="E2446" i="15"/>
  <c r="E2447" i="15"/>
  <c r="E2448" i="15"/>
  <c r="E2449" i="15"/>
  <c r="E2450" i="15"/>
  <c r="E2451" i="15"/>
  <c r="E2452" i="15"/>
  <c r="E2453" i="15"/>
  <c r="E2454" i="15"/>
  <c r="E2455" i="15"/>
  <c r="E2456" i="15"/>
  <c r="E2457" i="15"/>
  <c r="E2458" i="15"/>
  <c r="E2459" i="15"/>
  <c r="E2460" i="15"/>
  <c r="E2461" i="15"/>
  <c r="E2462" i="15"/>
  <c r="E2463" i="15"/>
  <c r="E2464" i="15"/>
  <c r="E2465" i="15"/>
  <c r="E2466" i="15"/>
  <c r="E2467" i="15"/>
  <c r="E2468" i="15"/>
  <c r="E2469" i="15"/>
  <c r="E2470" i="15"/>
  <c r="E2471" i="15"/>
  <c r="E2472" i="15"/>
  <c r="E2473" i="15"/>
  <c r="E2474" i="15"/>
  <c r="E2475" i="15"/>
  <c r="E2476" i="15"/>
  <c r="E2477" i="15"/>
  <c r="E2478" i="15"/>
  <c r="E2479" i="15"/>
  <c r="E2480" i="15"/>
  <c r="E2481" i="15"/>
  <c r="E2482" i="15"/>
  <c r="E2483" i="15"/>
  <c r="E2484" i="15"/>
  <c r="E2485" i="15"/>
  <c r="E2486" i="15"/>
  <c r="E2487" i="15"/>
  <c r="E2488" i="15"/>
  <c r="E2489" i="15"/>
  <c r="E2490" i="15"/>
  <c r="E2491" i="15"/>
  <c r="E2492" i="15"/>
  <c r="E2493" i="15"/>
  <c r="E2494" i="15"/>
  <c r="E2495" i="15"/>
  <c r="E2496" i="15"/>
  <c r="E2497" i="15"/>
  <c r="E2498" i="15"/>
  <c r="E2499" i="15"/>
  <c r="E2500" i="15"/>
  <c r="E2501" i="15"/>
  <c r="E2502" i="15"/>
  <c r="E2503" i="15"/>
  <c r="E2504" i="15"/>
  <c r="E2505" i="15"/>
  <c r="E2506" i="15"/>
  <c r="E2507" i="15"/>
  <c r="E2508" i="15"/>
  <c r="E2509" i="15"/>
  <c r="E2510" i="15"/>
  <c r="E2511" i="15"/>
  <c r="E2512" i="15"/>
  <c r="E2513" i="15"/>
  <c r="E2514" i="15"/>
  <c r="E2515" i="15"/>
  <c r="E2516" i="15"/>
  <c r="E2517" i="15"/>
  <c r="E2518" i="15"/>
  <c r="E2519" i="15"/>
  <c r="E2520" i="15"/>
  <c r="E2521" i="15"/>
  <c r="E2522" i="15"/>
  <c r="E2523" i="15"/>
  <c r="E2524" i="15"/>
  <c r="E2525" i="15"/>
  <c r="E2526" i="15"/>
  <c r="E2527" i="15"/>
  <c r="E2528" i="15"/>
  <c r="E2529" i="15"/>
  <c r="E2530" i="15"/>
  <c r="E2531" i="15"/>
  <c r="E2532" i="15"/>
  <c r="E2533" i="15"/>
  <c r="E2534" i="15"/>
  <c r="E2535" i="15"/>
  <c r="E2536" i="15"/>
  <c r="E2537" i="15"/>
  <c r="E2538" i="15"/>
  <c r="E2539" i="15"/>
  <c r="E2540" i="15"/>
  <c r="E2541" i="15"/>
  <c r="E2542" i="15"/>
  <c r="E2543" i="15"/>
  <c r="E2544" i="15"/>
  <c r="E2545" i="15"/>
  <c r="E2546" i="15"/>
  <c r="E2547" i="15"/>
  <c r="E2548" i="15"/>
  <c r="E2549" i="15"/>
  <c r="E2550" i="15"/>
  <c r="E2551" i="15"/>
  <c r="E2552" i="15"/>
  <c r="E2553" i="15"/>
  <c r="E2554" i="15"/>
  <c r="E2555" i="15"/>
  <c r="E2556" i="15"/>
  <c r="E2557" i="15"/>
  <c r="E2558" i="15"/>
  <c r="E2559" i="15"/>
  <c r="E2560" i="15"/>
  <c r="E2561" i="15"/>
  <c r="E2562" i="15"/>
  <c r="E2563" i="15"/>
  <c r="E2564" i="15"/>
  <c r="E2565" i="15"/>
  <c r="E2566" i="15"/>
  <c r="E2567" i="15"/>
  <c r="E2568" i="15"/>
  <c r="E2569" i="15"/>
  <c r="E2570" i="15"/>
  <c r="E2571" i="15"/>
  <c r="E2572" i="15"/>
  <c r="E2573" i="15"/>
  <c r="E2574" i="15"/>
  <c r="E2575" i="15"/>
  <c r="E2576" i="15"/>
  <c r="E2577" i="15"/>
  <c r="E2578" i="15"/>
  <c r="E2579" i="15"/>
  <c r="E2580" i="15"/>
  <c r="E2581" i="15"/>
  <c r="E2582" i="15"/>
  <c r="E2583" i="15"/>
  <c r="E2584" i="15"/>
  <c r="E2585" i="15"/>
  <c r="E2586" i="15"/>
  <c r="E2587" i="15"/>
  <c r="E2588" i="15"/>
  <c r="E2589" i="15"/>
  <c r="E2590" i="15"/>
  <c r="E2591" i="15"/>
  <c r="E2592" i="15"/>
  <c r="E2593" i="15"/>
  <c r="E2594" i="15"/>
  <c r="E2595" i="15"/>
  <c r="E2596" i="15"/>
  <c r="E2597" i="15"/>
  <c r="E2598" i="15"/>
  <c r="E2599" i="15"/>
  <c r="E2600" i="15"/>
  <c r="E2601" i="15"/>
  <c r="E2602" i="15"/>
  <c r="E2603" i="15"/>
  <c r="E2604" i="15"/>
  <c r="E2605" i="15"/>
  <c r="E2606" i="15"/>
  <c r="E2607" i="15"/>
  <c r="E2608" i="15"/>
  <c r="E2609" i="15"/>
  <c r="E2610" i="15"/>
  <c r="E2611" i="15"/>
  <c r="E2612" i="15"/>
  <c r="E2613" i="15"/>
  <c r="E2614" i="15"/>
  <c r="E2615" i="15"/>
  <c r="E2616" i="15"/>
  <c r="E2617" i="15"/>
  <c r="E2618" i="15"/>
  <c r="E2619" i="15"/>
  <c r="E2620" i="15"/>
  <c r="E2621" i="15"/>
  <c r="E2622" i="15"/>
  <c r="E2623" i="15"/>
  <c r="E2624" i="15"/>
  <c r="E2625" i="15"/>
  <c r="E2626" i="15"/>
  <c r="E2627" i="15"/>
  <c r="E2628" i="15"/>
  <c r="E2629" i="15"/>
  <c r="E2630" i="15"/>
  <c r="E2631" i="15"/>
  <c r="E2632" i="15"/>
  <c r="E2633" i="15"/>
  <c r="E2634" i="15"/>
  <c r="E2635" i="15"/>
  <c r="E2636" i="15"/>
  <c r="E2637" i="15"/>
  <c r="E2638" i="15"/>
  <c r="E2639" i="15"/>
  <c r="E2640" i="15"/>
  <c r="E2641" i="15"/>
  <c r="E2642" i="15"/>
  <c r="E2643" i="15"/>
  <c r="E2644" i="15"/>
  <c r="E2645" i="15"/>
  <c r="E2646" i="15"/>
  <c r="E2647" i="15"/>
  <c r="E2648" i="15"/>
  <c r="E2649" i="15"/>
  <c r="E2650" i="15"/>
  <c r="E2651" i="15"/>
  <c r="E2652" i="15"/>
  <c r="E2653" i="15"/>
  <c r="E2654" i="15"/>
  <c r="E2655" i="15"/>
  <c r="E2656" i="15"/>
  <c r="E2657" i="15"/>
  <c r="E2658" i="15"/>
  <c r="E2659" i="15"/>
  <c r="E2660" i="15"/>
  <c r="E2661" i="15"/>
  <c r="E2662" i="15"/>
  <c r="E2663" i="15"/>
  <c r="E2664" i="15"/>
  <c r="E2665" i="15"/>
  <c r="E2666" i="15"/>
  <c r="E2667" i="15"/>
  <c r="E2668" i="15"/>
  <c r="E2669" i="15"/>
  <c r="E2670" i="15"/>
  <c r="E2671" i="15"/>
  <c r="E2672" i="15"/>
  <c r="E2673" i="15"/>
  <c r="E2674" i="15"/>
  <c r="E2675" i="15"/>
  <c r="E2676" i="15"/>
  <c r="E2677" i="15"/>
  <c r="E2678" i="15"/>
  <c r="E2679" i="15"/>
  <c r="E2680" i="15"/>
  <c r="E2681" i="15"/>
  <c r="E2682" i="15"/>
  <c r="E2683" i="15"/>
  <c r="E2684" i="15"/>
  <c r="E2685" i="15"/>
  <c r="E2686" i="15"/>
  <c r="E2687" i="15"/>
  <c r="E2688" i="15"/>
  <c r="E2689" i="15"/>
  <c r="E2690" i="15"/>
  <c r="E2691" i="15"/>
  <c r="E2692" i="15"/>
  <c r="E2693" i="15"/>
  <c r="E2694" i="15"/>
  <c r="E2695" i="15"/>
  <c r="E2696" i="15"/>
  <c r="E2697" i="15"/>
  <c r="E2698" i="15"/>
  <c r="E2699" i="15"/>
  <c r="E2700" i="15"/>
  <c r="E2701" i="15"/>
  <c r="E2702" i="15"/>
  <c r="E2703" i="15"/>
  <c r="E2704" i="15"/>
  <c r="E2705" i="15"/>
  <c r="E2706" i="15"/>
  <c r="E2707" i="15"/>
  <c r="E2708" i="15"/>
  <c r="E2709" i="15"/>
  <c r="E2710" i="15"/>
  <c r="E2711" i="15"/>
  <c r="E2712" i="15"/>
  <c r="E2713" i="15"/>
  <c r="E2714" i="15"/>
  <c r="E2715" i="15"/>
  <c r="E2716" i="15"/>
  <c r="E2717" i="15"/>
  <c r="E2718" i="15"/>
  <c r="E2719" i="15"/>
  <c r="E2720" i="15"/>
  <c r="E2721" i="15"/>
  <c r="E2722" i="15"/>
  <c r="E2723" i="15"/>
  <c r="E2724" i="15"/>
  <c r="E2725" i="15"/>
  <c r="E2726" i="15"/>
  <c r="E2727" i="15"/>
  <c r="E2728" i="15"/>
  <c r="E2729" i="15"/>
  <c r="E2730" i="15"/>
  <c r="E2731" i="15"/>
  <c r="E2732" i="15"/>
  <c r="E2733" i="15"/>
  <c r="E2734" i="15"/>
  <c r="E2735" i="15"/>
  <c r="E2736" i="15"/>
  <c r="E2737" i="15"/>
  <c r="E2738" i="15"/>
  <c r="E2739" i="15"/>
  <c r="E2740" i="15"/>
  <c r="E2741" i="15"/>
  <c r="E2742" i="15"/>
  <c r="E2743" i="15"/>
  <c r="E2744" i="15"/>
  <c r="E2745" i="15"/>
  <c r="E2746" i="15"/>
  <c r="E2747" i="15"/>
  <c r="E2748" i="15"/>
  <c r="E2749" i="15"/>
  <c r="E2750" i="15"/>
  <c r="E2751" i="15"/>
  <c r="E2752" i="15"/>
  <c r="E2753" i="15"/>
  <c r="E2754" i="15"/>
  <c r="E2755" i="15"/>
  <c r="E2756" i="15"/>
  <c r="E2757" i="15"/>
  <c r="E2758" i="15"/>
  <c r="E2759" i="15"/>
  <c r="E2760" i="15"/>
  <c r="E2761" i="15"/>
  <c r="E2762" i="15"/>
  <c r="E2763" i="15"/>
  <c r="E2764" i="15"/>
  <c r="E2765" i="15"/>
  <c r="E2766" i="15"/>
  <c r="E2767" i="15"/>
  <c r="E2768" i="15"/>
  <c r="E2769" i="15"/>
  <c r="E2770" i="15"/>
  <c r="E2771" i="15"/>
  <c r="E2772" i="15"/>
  <c r="E2773" i="15"/>
  <c r="E2774" i="15"/>
  <c r="E2775" i="15"/>
  <c r="E2776" i="15"/>
  <c r="E2777" i="15"/>
  <c r="E2778" i="15"/>
  <c r="E2779" i="15"/>
  <c r="E2780" i="15"/>
  <c r="E2781" i="15"/>
  <c r="E2782" i="15"/>
  <c r="E2783" i="15"/>
  <c r="E2784" i="15"/>
  <c r="E2785" i="15"/>
  <c r="E2786" i="15"/>
  <c r="E2787" i="15"/>
  <c r="E2788" i="15"/>
  <c r="E2789" i="15"/>
  <c r="E2790" i="15"/>
  <c r="E2791" i="15"/>
  <c r="E2792" i="15"/>
  <c r="E2793" i="15"/>
  <c r="E2794" i="15"/>
  <c r="E2795" i="15"/>
  <c r="E2796" i="15"/>
  <c r="E2797" i="15"/>
  <c r="E2798" i="15"/>
  <c r="E2799" i="15"/>
  <c r="E2800" i="15"/>
  <c r="E2801" i="15"/>
  <c r="E2802" i="15"/>
  <c r="E2803" i="15"/>
  <c r="E2804" i="15"/>
  <c r="E2805" i="15"/>
  <c r="E2806" i="15"/>
  <c r="E2807" i="15"/>
  <c r="E2808" i="15"/>
  <c r="E2809" i="15"/>
  <c r="E2810" i="15"/>
  <c r="E2811" i="15"/>
  <c r="E2812" i="15"/>
  <c r="E2813" i="15"/>
  <c r="E2814" i="15"/>
  <c r="E2815" i="15"/>
  <c r="E2816" i="15"/>
  <c r="E2817" i="15"/>
  <c r="E2818" i="15"/>
  <c r="E2819" i="15"/>
  <c r="E2820" i="15"/>
  <c r="E2821" i="15"/>
  <c r="E2822" i="15"/>
  <c r="E2823" i="15"/>
  <c r="E2824" i="15"/>
  <c r="E2825" i="15"/>
  <c r="E2826" i="15"/>
  <c r="E2827" i="15"/>
  <c r="E2828" i="15"/>
  <c r="E2829" i="15"/>
  <c r="E2830" i="15"/>
  <c r="E2831" i="15"/>
  <c r="E2832" i="15"/>
  <c r="E2833" i="15"/>
  <c r="E2834" i="15"/>
  <c r="E2835" i="15"/>
  <c r="E2836" i="15"/>
  <c r="E2837" i="15"/>
  <c r="E2838" i="15"/>
  <c r="E2839" i="15"/>
  <c r="E2840" i="15"/>
  <c r="E2841" i="15"/>
  <c r="E2842" i="15"/>
  <c r="E2843" i="15"/>
  <c r="E2844" i="15"/>
  <c r="E2845" i="15"/>
  <c r="E2846" i="15"/>
  <c r="E2847" i="15"/>
  <c r="E2848" i="15"/>
  <c r="E2849" i="15"/>
  <c r="E2850" i="15"/>
  <c r="E2851" i="15"/>
  <c r="E2852" i="15"/>
  <c r="E2853" i="15"/>
  <c r="E2854" i="15"/>
  <c r="E2855" i="15"/>
  <c r="E2856" i="15"/>
  <c r="E2857" i="15"/>
  <c r="E2858" i="15"/>
  <c r="E2859" i="15"/>
  <c r="E2860" i="15"/>
  <c r="E2861" i="15"/>
  <c r="E2862" i="15"/>
  <c r="E2863" i="15"/>
  <c r="E2864" i="15"/>
  <c r="E2865" i="15"/>
  <c r="E2866" i="15"/>
  <c r="E2867" i="15"/>
  <c r="E2868" i="15"/>
  <c r="E2869" i="15"/>
  <c r="E2870" i="15"/>
  <c r="E2871" i="15"/>
  <c r="E2872" i="15"/>
  <c r="E2873" i="15"/>
  <c r="E2874" i="15"/>
  <c r="E2875" i="15"/>
  <c r="E2876" i="15"/>
  <c r="E2877" i="15"/>
  <c r="E2878" i="15"/>
  <c r="E2879" i="15"/>
  <c r="E2880" i="15"/>
  <c r="E2881" i="15"/>
  <c r="E2882" i="15"/>
  <c r="E2883" i="15"/>
  <c r="E2884" i="15"/>
  <c r="E2885" i="15"/>
  <c r="E2886" i="15"/>
  <c r="E2887" i="15"/>
  <c r="E2888" i="15"/>
  <c r="E2889" i="15"/>
  <c r="E2890" i="15"/>
  <c r="E2891" i="15"/>
  <c r="E2892" i="15"/>
  <c r="E2893" i="15"/>
  <c r="E2894" i="15"/>
  <c r="E2895" i="15"/>
  <c r="E2896" i="15"/>
  <c r="E2897" i="15"/>
  <c r="E2898" i="15"/>
  <c r="E2899" i="15"/>
  <c r="E2900" i="15"/>
  <c r="E2901" i="15"/>
  <c r="E2902" i="15"/>
  <c r="E2903" i="15"/>
  <c r="E2904" i="15"/>
  <c r="E2905" i="15"/>
  <c r="E2906" i="15"/>
  <c r="E2907" i="15"/>
  <c r="E2908" i="15"/>
  <c r="E2909" i="15"/>
  <c r="E2910" i="15"/>
  <c r="E2911" i="15"/>
  <c r="E2912" i="15"/>
  <c r="E2913" i="15"/>
  <c r="E2914" i="15"/>
  <c r="E2915" i="15"/>
  <c r="E2916" i="15"/>
  <c r="E2917" i="15"/>
  <c r="E2918" i="15"/>
  <c r="E2919" i="15"/>
  <c r="E2920" i="15"/>
  <c r="E2921" i="15"/>
  <c r="E2922" i="15"/>
  <c r="E2923" i="15"/>
  <c r="E2924" i="15"/>
  <c r="E2925" i="15"/>
  <c r="E2926" i="15"/>
  <c r="E2927" i="15"/>
  <c r="E2928" i="15"/>
  <c r="E2929" i="15"/>
  <c r="E2930" i="15"/>
  <c r="E2931" i="15"/>
  <c r="E2932" i="15"/>
  <c r="E2933" i="15"/>
  <c r="E2934" i="15"/>
  <c r="E2935" i="15"/>
  <c r="E2936" i="15"/>
  <c r="E2937" i="15"/>
  <c r="E2938" i="15"/>
  <c r="E2939" i="15"/>
  <c r="E2940" i="15"/>
  <c r="E2941" i="15"/>
  <c r="E2942" i="15"/>
  <c r="E2943" i="15"/>
  <c r="E2944" i="15"/>
  <c r="E2945" i="15"/>
  <c r="E2946" i="15"/>
  <c r="E2947" i="15"/>
  <c r="E2948" i="15"/>
  <c r="E2949" i="15"/>
  <c r="E2950" i="15"/>
  <c r="E2951" i="15"/>
  <c r="E2952" i="15"/>
  <c r="E2953" i="15"/>
  <c r="E2954" i="15"/>
  <c r="E2955" i="15"/>
  <c r="E2956" i="15"/>
  <c r="E2957" i="15"/>
  <c r="E2958" i="15"/>
  <c r="E2959" i="15"/>
  <c r="E2960" i="15"/>
  <c r="E2961" i="15"/>
  <c r="E2962" i="15"/>
  <c r="E2963" i="15"/>
  <c r="E2964" i="15"/>
  <c r="E2965" i="15"/>
  <c r="E2966" i="15"/>
  <c r="E2967" i="15"/>
  <c r="E2968" i="15"/>
  <c r="E2969" i="15"/>
  <c r="E2970" i="15"/>
  <c r="E2971" i="15"/>
  <c r="E2972" i="15"/>
  <c r="E2973" i="15"/>
  <c r="E2974" i="15"/>
  <c r="E2975" i="15"/>
  <c r="E2976" i="15"/>
  <c r="E2977" i="15"/>
  <c r="E2978" i="15"/>
  <c r="E2979" i="15"/>
  <c r="E2980" i="15"/>
  <c r="E2981" i="15"/>
  <c r="E2982" i="15"/>
  <c r="E2983" i="15"/>
  <c r="E2984" i="15"/>
  <c r="E2985" i="15"/>
  <c r="E2986" i="15"/>
  <c r="E2987" i="15"/>
  <c r="E2988" i="15"/>
  <c r="E2989" i="15"/>
  <c r="E2990" i="15"/>
  <c r="E2991" i="15"/>
  <c r="E2992" i="15"/>
  <c r="E2993" i="15"/>
  <c r="E2994" i="15"/>
  <c r="E2995" i="15"/>
  <c r="E2996" i="15"/>
  <c r="E2997" i="15"/>
  <c r="E2998" i="15"/>
  <c r="E2999" i="15"/>
  <c r="E3000" i="15"/>
  <c r="E3001" i="15"/>
  <c r="E3002" i="15"/>
  <c r="E3003" i="15"/>
  <c r="E3004" i="15"/>
  <c r="E3005" i="15"/>
  <c r="E3006" i="15"/>
  <c r="E3007" i="15"/>
  <c r="E3008" i="15"/>
  <c r="E3009" i="15"/>
  <c r="E3010" i="15"/>
  <c r="E3011" i="15"/>
  <c r="E3012" i="15"/>
  <c r="E3013" i="15"/>
  <c r="E3014" i="15"/>
  <c r="E3015" i="15"/>
  <c r="E3016" i="15"/>
  <c r="E3017" i="15"/>
  <c r="E3018" i="15"/>
  <c r="E3019" i="15"/>
  <c r="E3020" i="15"/>
  <c r="E3021" i="15"/>
  <c r="E3022" i="15"/>
  <c r="E3023" i="15"/>
  <c r="E3024" i="15"/>
  <c r="E3025" i="15"/>
  <c r="E3026" i="15"/>
  <c r="E3027" i="15"/>
  <c r="E3028" i="15"/>
  <c r="E3029" i="15"/>
  <c r="E3030" i="15"/>
  <c r="E3031" i="15"/>
  <c r="E3032" i="15"/>
  <c r="E3033" i="15"/>
  <c r="E3034" i="15"/>
  <c r="E3035" i="15"/>
  <c r="E3036" i="15"/>
  <c r="E3037" i="15"/>
  <c r="E3038" i="15"/>
  <c r="E3039" i="15"/>
  <c r="E3040" i="15"/>
  <c r="E3041" i="15"/>
  <c r="E3042" i="15"/>
  <c r="E3043" i="15"/>
  <c r="E3044" i="15"/>
  <c r="E3045" i="15"/>
  <c r="E3046" i="15"/>
  <c r="E3047" i="15"/>
  <c r="E3048" i="15"/>
  <c r="E3049" i="15"/>
  <c r="E3050" i="15"/>
  <c r="E3051" i="15"/>
  <c r="E3052" i="15"/>
  <c r="E3053" i="15"/>
  <c r="E3054" i="15"/>
  <c r="E3055" i="15"/>
  <c r="E3056" i="15"/>
  <c r="E3057" i="15"/>
  <c r="E3058" i="15"/>
  <c r="E3059" i="15"/>
  <c r="E3060" i="15"/>
  <c r="E3061" i="15"/>
  <c r="E3062" i="15"/>
  <c r="E3063" i="15"/>
  <c r="E3064" i="15"/>
  <c r="E3065" i="15"/>
  <c r="E3066" i="15"/>
  <c r="E3067" i="15"/>
  <c r="E3068" i="15"/>
  <c r="E3069" i="15"/>
  <c r="E3070" i="15"/>
  <c r="E3071" i="15"/>
  <c r="E3072" i="15"/>
  <c r="E3073" i="15"/>
  <c r="E3074" i="15"/>
  <c r="E3075" i="15"/>
  <c r="E3076" i="15"/>
  <c r="E3077" i="15"/>
  <c r="E3078" i="15"/>
  <c r="E3079" i="15"/>
  <c r="E3080" i="15"/>
  <c r="E3081" i="15"/>
  <c r="E3082" i="15"/>
  <c r="E3083" i="15"/>
  <c r="E3084" i="15"/>
  <c r="E3085" i="15"/>
  <c r="E3086" i="15"/>
  <c r="E3087" i="15"/>
  <c r="E3088" i="15"/>
  <c r="E3089" i="15"/>
  <c r="E3090" i="15"/>
  <c r="E3091" i="15"/>
  <c r="E3092" i="15"/>
  <c r="E3093" i="15"/>
  <c r="E3094" i="15"/>
  <c r="E3095" i="15"/>
  <c r="E3096" i="15"/>
  <c r="E3097" i="15"/>
  <c r="E3098" i="15"/>
  <c r="E3099" i="15"/>
  <c r="E3100" i="15"/>
  <c r="E3101" i="15"/>
  <c r="E3102" i="15"/>
  <c r="E3103" i="15"/>
  <c r="E3104" i="15"/>
  <c r="E3105" i="15"/>
  <c r="E3106" i="15"/>
  <c r="E3107" i="15"/>
  <c r="E3108" i="15"/>
  <c r="E3109" i="15"/>
  <c r="E3110" i="15"/>
  <c r="E3111" i="15"/>
  <c r="E3112" i="15"/>
  <c r="E3113" i="15"/>
  <c r="E3114" i="15"/>
  <c r="E3115" i="15"/>
  <c r="E3116" i="15"/>
  <c r="E3117" i="15"/>
  <c r="E3118" i="15"/>
  <c r="E3119" i="15"/>
  <c r="E3120" i="15"/>
  <c r="E3121" i="15"/>
  <c r="E3122" i="15"/>
  <c r="E3123" i="15"/>
  <c r="E3124" i="15"/>
  <c r="E3125" i="15"/>
  <c r="E3126" i="15"/>
  <c r="E3127" i="15"/>
  <c r="E3128" i="15"/>
  <c r="E3129" i="15"/>
  <c r="E3130" i="15"/>
  <c r="E3131" i="15"/>
  <c r="E3132" i="15"/>
  <c r="E3133" i="15"/>
  <c r="E3134" i="15"/>
  <c r="E3135" i="15"/>
  <c r="E3136" i="15"/>
  <c r="E3137" i="15"/>
  <c r="E3138" i="15"/>
  <c r="E3139" i="15"/>
  <c r="E3140" i="15"/>
  <c r="E3141" i="15"/>
  <c r="E3142" i="15"/>
  <c r="E3143" i="15"/>
  <c r="E3144" i="15"/>
  <c r="E3145" i="15"/>
  <c r="E3146" i="15"/>
  <c r="E3147" i="15"/>
  <c r="E3148" i="15"/>
  <c r="E3149" i="15"/>
  <c r="E3150" i="15"/>
  <c r="E3151" i="15"/>
  <c r="E3152" i="15"/>
  <c r="E3153" i="15"/>
  <c r="E3154" i="15"/>
  <c r="E3155" i="15"/>
  <c r="E3156" i="15"/>
  <c r="E3157" i="15"/>
  <c r="E3158" i="15"/>
  <c r="E3159" i="15"/>
  <c r="E3160" i="15"/>
  <c r="E3161" i="15"/>
  <c r="E3162" i="15"/>
  <c r="E3163" i="15"/>
  <c r="E3164" i="15"/>
  <c r="E3165" i="15"/>
  <c r="E3166" i="15"/>
  <c r="E3167" i="15"/>
  <c r="E3168" i="15"/>
  <c r="E3169" i="15"/>
  <c r="E3170" i="15"/>
  <c r="E3171" i="15"/>
  <c r="E3172" i="15"/>
  <c r="E3173" i="15"/>
  <c r="E3174" i="15"/>
  <c r="E3175" i="15"/>
  <c r="E3176" i="15"/>
  <c r="E3177" i="15"/>
  <c r="E3178" i="15"/>
  <c r="E3179" i="15"/>
  <c r="E3180" i="15"/>
  <c r="E3181" i="15"/>
  <c r="E3182" i="15"/>
  <c r="E3183" i="15"/>
  <c r="E3184" i="15"/>
  <c r="E3185" i="15"/>
  <c r="E3186" i="15"/>
  <c r="E3187" i="15"/>
  <c r="E3188" i="15"/>
  <c r="E3189" i="15"/>
  <c r="E3190" i="15"/>
  <c r="E3191" i="15"/>
  <c r="E3192" i="15"/>
  <c r="E3193" i="15"/>
  <c r="E3194" i="15"/>
  <c r="E3195" i="15"/>
  <c r="E3196" i="15"/>
  <c r="E3197" i="15"/>
  <c r="E3198" i="15"/>
  <c r="E3199" i="15"/>
  <c r="E3200" i="15"/>
  <c r="E3201" i="15"/>
  <c r="E3202" i="15"/>
  <c r="E3203" i="15"/>
  <c r="E3204" i="15"/>
  <c r="E3205" i="15"/>
  <c r="E3206" i="15"/>
  <c r="E3207" i="15"/>
  <c r="E3208" i="15"/>
  <c r="E3209" i="15"/>
  <c r="E3210" i="15"/>
  <c r="E3211" i="15"/>
  <c r="E3212" i="15"/>
  <c r="E3213" i="15"/>
  <c r="E3214" i="15"/>
  <c r="E3215" i="15"/>
  <c r="E3216" i="15"/>
  <c r="E3217" i="15"/>
  <c r="E3218" i="15"/>
  <c r="E3219" i="15"/>
  <c r="E3220" i="15"/>
  <c r="E3221" i="15"/>
  <c r="E3222" i="15"/>
  <c r="E3223" i="15"/>
  <c r="E3224" i="15"/>
  <c r="E3225" i="15"/>
  <c r="E3226" i="15"/>
  <c r="E3227" i="15"/>
  <c r="E3228" i="15"/>
  <c r="E3229" i="15"/>
  <c r="E3230" i="15"/>
  <c r="E3231" i="15"/>
  <c r="E3232" i="15"/>
  <c r="E3233" i="15"/>
  <c r="E3234" i="15"/>
  <c r="E3235" i="15"/>
  <c r="E3236" i="15"/>
  <c r="E3237" i="15"/>
  <c r="E3238" i="15"/>
  <c r="E3239" i="15"/>
  <c r="E3240" i="15"/>
  <c r="E3241" i="15"/>
  <c r="E3242" i="15"/>
  <c r="E3243" i="15"/>
  <c r="E3244" i="15"/>
  <c r="E3245" i="15"/>
  <c r="E3246" i="15"/>
  <c r="E3247" i="15"/>
  <c r="E3248" i="15"/>
  <c r="E3249" i="15"/>
  <c r="E3250" i="15"/>
  <c r="E3251" i="15"/>
  <c r="E3252" i="15"/>
  <c r="E3253" i="15"/>
  <c r="E3254" i="15"/>
  <c r="E3255" i="15"/>
  <c r="E3256" i="15"/>
  <c r="E3257" i="15"/>
  <c r="E3258" i="15"/>
  <c r="E3259" i="15"/>
  <c r="E3260" i="15"/>
  <c r="E3261" i="15"/>
  <c r="E3262" i="15"/>
  <c r="E3263" i="15"/>
  <c r="E3264" i="15"/>
  <c r="E3265" i="15"/>
  <c r="E3266" i="15"/>
  <c r="E3267" i="15"/>
  <c r="E3268" i="15"/>
  <c r="E3269" i="15"/>
  <c r="E3270" i="15"/>
  <c r="E3271" i="15"/>
  <c r="E3272" i="15"/>
  <c r="E3273" i="15"/>
  <c r="E3274" i="15"/>
  <c r="E3275" i="15"/>
  <c r="E3276" i="15"/>
  <c r="E3277" i="15"/>
  <c r="E3278" i="15"/>
  <c r="E3279" i="15"/>
  <c r="E3280" i="15"/>
  <c r="E3281" i="15"/>
  <c r="E3282" i="15"/>
  <c r="E3283" i="15"/>
  <c r="E3284" i="15"/>
  <c r="E3285" i="15"/>
  <c r="E3286" i="15"/>
  <c r="E3287" i="15"/>
  <c r="E3288" i="15"/>
  <c r="E3289" i="15"/>
  <c r="E3290" i="15"/>
  <c r="E3291" i="15"/>
  <c r="E3292" i="15"/>
  <c r="E3293" i="15"/>
  <c r="E3294" i="15"/>
  <c r="E3295" i="15"/>
  <c r="E3296" i="15"/>
  <c r="E3297" i="15"/>
  <c r="E3298" i="15"/>
  <c r="E3299" i="15"/>
  <c r="E3300" i="15"/>
  <c r="E3301" i="15"/>
  <c r="E3302" i="15"/>
  <c r="E3303" i="15"/>
  <c r="E3304" i="15"/>
  <c r="E3305" i="15"/>
  <c r="E3306" i="15"/>
  <c r="E3307" i="15"/>
  <c r="E3308" i="15"/>
  <c r="E3309" i="15"/>
  <c r="E3310" i="15"/>
  <c r="E3311" i="15"/>
  <c r="E3312" i="15"/>
  <c r="E3313" i="15"/>
  <c r="E3314" i="15"/>
  <c r="E3315" i="15"/>
  <c r="E3316" i="15"/>
  <c r="E3317" i="15"/>
  <c r="E3318" i="15"/>
  <c r="E3319" i="15"/>
  <c r="E3320" i="15"/>
  <c r="E3321" i="15"/>
  <c r="E3322" i="15"/>
  <c r="E3323" i="15"/>
  <c r="E3324" i="15"/>
  <c r="E3325" i="15"/>
  <c r="E3326" i="15"/>
  <c r="E3327" i="15"/>
  <c r="E3328" i="15"/>
  <c r="E3329" i="15"/>
  <c r="E3330" i="15"/>
  <c r="E3331" i="15"/>
  <c r="E3332" i="15"/>
  <c r="E3333" i="15"/>
  <c r="E3334" i="15"/>
  <c r="E3335" i="15"/>
  <c r="E3336" i="15"/>
  <c r="E3337" i="15"/>
  <c r="E3338" i="15"/>
  <c r="E3339" i="15"/>
  <c r="E3340" i="15"/>
  <c r="E3341" i="15"/>
  <c r="E3342" i="15"/>
  <c r="E3343" i="15"/>
  <c r="E3344" i="15"/>
  <c r="E3345" i="15"/>
  <c r="E3346" i="15"/>
  <c r="E3347" i="15"/>
  <c r="E3348" i="15"/>
  <c r="E3349" i="15"/>
  <c r="E3350" i="15"/>
  <c r="E3351" i="15"/>
  <c r="E3352" i="15"/>
  <c r="E3353" i="15"/>
  <c r="E3354" i="15"/>
  <c r="E3355" i="15"/>
  <c r="E3356" i="15"/>
  <c r="E3357" i="15"/>
  <c r="E3358" i="15"/>
  <c r="E3359" i="15"/>
  <c r="E3360" i="15"/>
  <c r="E3361" i="15"/>
  <c r="E3362" i="15"/>
  <c r="E3363" i="15"/>
  <c r="E3364" i="15"/>
  <c r="E3365" i="15"/>
  <c r="E3366" i="15"/>
  <c r="E3367" i="15"/>
  <c r="E3368" i="15"/>
  <c r="E3369" i="15"/>
  <c r="E3370" i="15"/>
  <c r="E3371" i="15"/>
  <c r="E3372" i="15"/>
  <c r="E3373" i="15"/>
  <c r="E3374" i="15"/>
  <c r="E3375" i="15"/>
  <c r="E3376" i="15"/>
  <c r="E3377" i="15"/>
  <c r="E3378" i="15"/>
  <c r="E3379" i="15"/>
  <c r="E3380" i="15"/>
  <c r="E3381" i="15"/>
  <c r="E3382" i="15"/>
  <c r="E3383" i="15"/>
  <c r="E3384" i="15"/>
  <c r="E3385" i="15"/>
  <c r="E3386" i="15"/>
  <c r="E3387" i="15"/>
  <c r="E3388" i="15"/>
  <c r="E3389" i="15"/>
  <c r="E3390" i="15"/>
  <c r="E3391" i="15"/>
  <c r="E3392" i="15"/>
  <c r="E3393" i="15"/>
  <c r="E3394" i="15"/>
  <c r="E3395" i="15"/>
  <c r="E3396" i="15"/>
  <c r="E3397" i="15"/>
  <c r="E3398" i="15"/>
  <c r="E3399" i="15"/>
  <c r="E3400" i="15"/>
  <c r="E3401" i="15"/>
  <c r="E3402" i="15"/>
  <c r="E3403" i="15"/>
  <c r="E3404" i="15"/>
  <c r="E3405" i="15"/>
  <c r="E3406" i="15"/>
  <c r="E3407" i="15"/>
  <c r="E3408" i="15"/>
  <c r="E3409" i="15"/>
  <c r="E3410" i="15"/>
  <c r="E3411" i="15"/>
  <c r="E3412" i="15"/>
  <c r="E3413" i="15"/>
  <c r="E3414" i="15"/>
  <c r="E3415" i="15"/>
  <c r="E3416" i="15"/>
  <c r="E3417" i="15"/>
  <c r="E3418" i="15"/>
  <c r="E3419" i="15"/>
  <c r="E3420" i="15"/>
  <c r="E3421" i="15"/>
  <c r="E3422" i="15"/>
  <c r="E3423" i="15"/>
  <c r="E3424" i="15"/>
  <c r="E3425" i="15"/>
  <c r="E3426" i="15"/>
  <c r="E3427" i="15"/>
  <c r="E3428" i="15"/>
  <c r="E3429" i="15"/>
  <c r="E3430" i="15"/>
  <c r="E3431" i="15"/>
  <c r="E3432" i="15"/>
  <c r="E3433" i="15"/>
  <c r="E3434" i="15"/>
  <c r="E3435" i="15"/>
  <c r="E3436" i="15"/>
  <c r="E3437" i="15"/>
  <c r="E3438" i="15"/>
  <c r="E3439" i="15"/>
  <c r="E3440" i="15"/>
  <c r="E3441" i="15"/>
  <c r="E3442" i="15"/>
  <c r="E3443" i="15"/>
  <c r="E3444" i="15"/>
  <c r="E3445" i="15"/>
  <c r="E3446" i="15"/>
  <c r="E3447" i="15"/>
  <c r="E3448" i="15"/>
  <c r="E3449" i="15"/>
  <c r="E3450" i="15"/>
  <c r="E3451" i="15"/>
  <c r="E3452" i="15"/>
  <c r="E3453" i="15"/>
  <c r="E3454" i="15"/>
  <c r="E3455" i="15"/>
  <c r="E3456" i="15"/>
  <c r="E3457" i="15"/>
  <c r="E3458" i="15"/>
  <c r="E3459" i="15"/>
  <c r="E3460" i="15"/>
  <c r="E3461" i="15"/>
  <c r="E3462" i="15"/>
  <c r="E3463" i="15"/>
  <c r="E3464" i="15"/>
  <c r="E3465" i="15"/>
  <c r="E3466" i="15"/>
  <c r="E3467" i="15"/>
  <c r="E3468" i="15"/>
  <c r="E3469" i="15"/>
  <c r="E3470" i="15"/>
  <c r="E3471" i="15"/>
  <c r="E3472" i="15"/>
  <c r="E3473" i="15"/>
  <c r="E3474" i="15"/>
  <c r="E3475" i="15"/>
  <c r="E3476" i="15"/>
  <c r="E3477" i="15"/>
  <c r="E3478" i="15"/>
  <c r="E3479" i="15"/>
  <c r="E3480" i="15"/>
  <c r="E3481" i="15"/>
  <c r="E3482" i="15"/>
  <c r="E3483" i="15"/>
  <c r="E3484" i="15"/>
  <c r="E3485" i="15"/>
  <c r="E3486" i="15"/>
  <c r="E3487" i="15"/>
  <c r="E3488" i="15"/>
  <c r="E3489" i="15"/>
  <c r="E3490" i="15"/>
  <c r="E3491" i="15"/>
  <c r="E3492" i="15"/>
  <c r="E3493" i="15"/>
  <c r="E3494" i="15"/>
  <c r="E3495" i="15"/>
  <c r="E3496" i="15"/>
  <c r="E3497" i="15"/>
  <c r="E3498" i="15"/>
  <c r="E3499" i="15"/>
  <c r="E3500" i="15"/>
  <c r="E3501" i="15"/>
  <c r="E3502" i="15"/>
  <c r="E3503" i="15"/>
  <c r="E3504" i="15"/>
  <c r="E3505" i="15"/>
  <c r="E3506" i="15"/>
  <c r="E3507" i="15"/>
  <c r="E3508" i="15"/>
  <c r="E3509" i="15"/>
  <c r="E3510" i="15"/>
  <c r="E3511" i="15"/>
  <c r="E3512" i="15"/>
  <c r="E3513" i="15"/>
  <c r="E3514" i="15"/>
  <c r="E3515" i="15"/>
  <c r="E3516" i="15"/>
  <c r="E3517" i="15"/>
  <c r="E3518" i="15"/>
  <c r="E3519" i="15"/>
  <c r="E3520" i="15"/>
  <c r="E3521" i="15"/>
  <c r="E3522" i="15"/>
  <c r="E3523" i="15"/>
  <c r="E3524" i="15"/>
  <c r="E3525" i="15"/>
  <c r="E3526" i="15"/>
  <c r="E3527" i="15"/>
  <c r="E3528" i="15"/>
  <c r="E3529" i="15"/>
  <c r="E3530" i="15"/>
  <c r="E3531" i="15"/>
  <c r="E3532" i="15"/>
  <c r="E3533" i="15"/>
  <c r="E3534" i="15"/>
  <c r="E3535" i="15"/>
  <c r="E3536" i="15"/>
  <c r="E3537" i="15"/>
  <c r="E3538" i="15"/>
  <c r="E3539" i="15"/>
  <c r="E3540" i="15"/>
  <c r="E3541" i="15"/>
  <c r="E3542" i="15"/>
  <c r="E3543" i="15"/>
  <c r="E3544" i="15"/>
  <c r="E3545" i="15"/>
  <c r="E3546" i="15"/>
  <c r="E3547" i="15"/>
  <c r="E3548" i="15"/>
  <c r="E3549" i="15"/>
  <c r="E3550" i="15"/>
  <c r="E3551" i="15"/>
  <c r="E3552" i="15"/>
  <c r="E3553" i="15"/>
  <c r="E3554" i="15"/>
  <c r="E3555" i="15"/>
  <c r="E3556" i="15"/>
  <c r="E3557" i="15"/>
  <c r="E3558" i="15"/>
  <c r="E3559" i="15"/>
  <c r="E3560" i="15"/>
  <c r="E3561" i="15"/>
  <c r="E3562" i="15"/>
  <c r="E3563" i="15"/>
  <c r="E3564" i="15"/>
  <c r="E3565" i="15"/>
  <c r="E3566" i="15"/>
  <c r="E3567" i="15"/>
  <c r="E3568" i="15"/>
  <c r="E3569" i="15"/>
  <c r="E3570" i="15"/>
  <c r="E3571" i="15"/>
  <c r="E3572" i="15"/>
  <c r="E3573" i="15"/>
  <c r="E3574" i="15"/>
  <c r="E3575" i="15"/>
  <c r="E3576" i="15"/>
  <c r="E3577" i="15"/>
  <c r="E3578" i="15"/>
  <c r="E3579" i="15"/>
  <c r="E3580" i="15"/>
  <c r="E3581" i="15"/>
  <c r="E3582" i="15"/>
  <c r="E3583" i="15"/>
  <c r="E3584" i="15"/>
  <c r="E3585" i="15"/>
  <c r="E3586" i="15"/>
  <c r="E3587" i="15"/>
  <c r="E3588" i="15"/>
  <c r="E3589" i="15"/>
  <c r="E3590" i="15"/>
  <c r="E3591" i="15"/>
  <c r="E3592" i="15"/>
  <c r="E3593" i="15"/>
  <c r="E3594" i="15"/>
  <c r="E3595" i="15"/>
  <c r="E3596" i="15"/>
  <c r="E3597" i="15"/>
  <c r="E3598" i="15"/>
  <c r="E3599" i="15"/>
  <c r="E3600" i="15"/>
  <c r="E3601" i="15"/>
  <c r="E3602" i="15"/>
  <c r="E3603" i="15"/>
  <c r="E3604" i="15"/>
  <c r="E3605" i="15"/>
  <c r="E3606" i="15"/>
  <c r="E3607" i="15"/>
  <c r="E3608" i="15"/>
  <c r="E3609" i="15"/>
  <c r="E3610" i="15"/>
  <c r="E3611" i="15"/>
  <c r="E3612" i="15"/>
  <c r="E3613" i="15"/>
  <c r="E3614" i="15"/>
  <c r="E3615" i="15"/>
  <c r="E3616" i="15"/>
  <c r="E3617" i="15"/>
  <c r="E3618" i="15"/>
  <c r="E3619" i="15"/>
  <c r="E3620" i="15"/>
  <c r="E3621" i="15"/>
  <c r="E3622" i="15"/>
  <c r="E3623" i="15"/>
  <c r="E3624" i="15"/>
  <c r="E3625" i="15"/>
  <c r="E3626" i="15"/>
  <c r="E3627" i="15"/>
  <c r="E3628" i="15"/>
  <c r="E3629" i="15"/>
  <c r="E3630" i="15"/>
  <c r="E3631" i="15"/>
  <c r="E3632" i="15"/>
  <c r="E3633" i="15"/>
  <c r="E3634" i="15"/>
  <c r="E3635" i="15"/>
  <c r="E3636" i="15"/>
  <c r="E3637" i="15"/>
  <c r="E3638" i="15"/>
  <c r="E3639" i="15"/>
  <c r="E3640" i="15"/>
  <c r="E3641" i="15"/>
  <c r="E3642" i="15"/>
  <c r="E3643" i="15"/>
  <c r="E3644" i="15"/>
  <c r="E3645" i="15"/>
  <c r="E3646" i="15"/>
  <c r="E3647" i="15"/>
  <c r="E3648" i="15"/>
  <c r="E3649" i="15"/>
  <c r="E3650" i="15"/>
  <c r="E3651" i="15"/>
  <c r="E3652" i="15"/>
  <c r="E3653" i="15"/>
  <c r="E3654" i="15"/>
  <c r="E3655" i="15"/>
  <c r="E3656" i="15"/>
  <c r="E3657" i="15"/>
  <c r="E3658" i="15"/>
  <c r="E3659" i="15"/>
  <c r="E3660" i="15"/>
  <c r="E3661" i="15"/>
  <c r="E3662" i="15"/>
  <c r="E3663" i="15"/>
  <c r="E3664" i="15"/>
  <c r="E3665" i="15"/>
  <c r="E3666" i="15"/>
  <c r="E3667" i="15"/>
  <c r="E3668" i="15"/>
  <c r="E3669" i="15"/>
  <c r="E3670" i="15"/>
  <c r="E3671" i="15"/>
  <c r="E3672" i="15"/>
  <c r="E3673" i="15"/>
  <c r="E3674" i="15"/>
  <c r="E3675" i="15"/>
  <c r="E3676" i="15"/>
  <c r="E3677" i="15"/>
  <c r="E3678" i="15"/>
  <c r="E3679" i="15"/>
  <c r="E3680" i="15"/>
  <c r="E3681" i="15"/>
  <c r="E3682" i="15"/>
  <c r="E3683" i="15"/>
  <c r="E3684" i="15"/>
  <c r="E3685" i="15"/>
  <c r="E3686" i="15"/>
  <c r="E3687" i="15"/>
  <c r="E3688" i="15"/>
  <c r="E3689" i="15"/>
  <c r="E3690" i="15"/>
  <c r="E3691" i="15"/>
  <c r="E3692" i="15"/>
  <c r="E3693" i="15"/>
  <c r="E3694" i="15"/>
  <c r="E3695" i="15"/>
  <c r="E3696" i="15"/>
  <c r="E3697" i="15"/>
  <c r="E3698" i="15"/>
  <c r="E3699" i="15"/>
  <c r="E3700" i="15"/>
  <c r="E3701" i="15"/>
  <c r="E3702" i="15"/>
  <c r="E3703" i="15"/>
  <c r="E3704" i="15"/>
  <c r="E3705" i="15"/>
  <c r="E3706" i="15"/>
  <c r="E3707" i="15"/>
  <c r="E3708" i="15"/>
  <c r="E3709" i="15"/>
  <c r="E3710" i="15"/>
  <c r="E3711" i="15"/>
  <c r="E3712" i="15"/>
  <c r="E3713" i="15"/>
  <c r="E3714" i="15"/>
  <c r="E3715" i="15"/>
  <c r="E3716" i="15"/>
  <c r="E3717" i="15"/>
  <c r="E3718" i="15"/>
  <c r="E3719" i="15"/>
  <c r="E3720" i="15"/>
  <c r="E3721" i="15"/>
  <c r="E3722" i="15"/>
  <c r="E3723" i="15"/>
  <c r="E3724" i="15"/>
  <c r="E3725" i="15"/>
  <c r="E3726" i="15"/>
  <c r="E3727" i="15"/>
  <c r="E3728" i="15"/>
  <c r="E3729" i="15"/>
  <c r="E3730" i="15"/>
  <c r="E3731" i="15"/>
  <c r="E3732" i="15"/>
  <c r="E3733" i="15"/>
  <c r="E3734" i="15"/>
  <c r="E3735" i="15"/>
  <c r="E3736" i="15"/>
  <c r="E3737" i="15"/>
  <c r="E3738" i="15"/>
  <c r="E3739" i="15"/>
  <c r="E3740" i="15"/>
  <c r="E3741" i="15"/>
  <c r="E3742" i="15"/>
  <c r="E3743" i="15"/>
  <c r="E3744" i="15"/>
  <c r="E3745" i="15"/>
  <c r="E3746" i="15"/>
  <c r="E3747" i="15"/>
  <c r="E3748" i="15"/>
  <c r="E3749" i="15"/>
  <c r="E3750" i="15"/>
  <c r="E3751" i="15"/>
  <c r="E3752" i="15"/>
  <c r="E3753" i="15"/>
  <c r="E3754" i="15"/>
  <c r="E3755" i="15"/>
  <c r="E3756" i="15"/>
  <c r="E3757" i="15"/>
  <c r="E3758" i="15"/>
  <c r="E3759" i="15"/>
  <c r="E3760" i="15"/>
  <c r="E3761" i="15"/>
  <c r="E3762" i="15"/>
  <c r="E3763" i="15"/>
  <c r="E3764" i="15"/>
  <c r="E3765" i="15"/>
  <c r="E3766" i="15"/>
  <c r="E3767" i="15"/>
  <c r="E3768" i="15"/>
  <c r="E3769" i="15"/>
  <c r="E3770" i="15"/>
  <c r="E3771" i="15"/>
  <c r="E3772" i="15"/>
  <c r="E3773" i="15"/>
  <c r="E3774" i="15"/>
  <c r="E3775" i="15"/>
  <c r="E3776" i="15"/>
  <c r="E3777" i="15"/>
  <c r="E3778" i="15"/>
  <c r="E3779" i="15"/>
  <c r="E3780" i="15"/>
  <c r="E3781" i="15"/>
  <c r="E3782" i="15"/>
  <c r="E3783" i="15"/>
  <c r="E3784" i="15"/>
  <c r="E3785" i="15"/>
  <c r="E3786" i="15"/>
  <c r="E3787" i="15"/>
  <c r="E3788" i="15"/>
  <c r="E3789" i="15"/>
  <c r="E3790" i="15"/>
  <c r="E3791" i="15"/>
  <c r="E3792" i="15"/>
  <c r="E3793" i="15"/>
  <c r="E3794" i="15"/>
  <c r="E3795" i="15"/>
  <c r="E3796" i="15"/>
  <c r="E3797" i="15"/>
  <c r="E3798" i="15"/>
  <c r="E3799" i="15"/>
  <c r="E3800" i="15"/>
  <c r="E3801" i="15"/>
  <c r="E3802" i="15"/>
  <c r="E3803" i="15"/>
  <c r="E3804" i="15"/>
  <c r="E3805" i="15"/>
  <c r="E3806" i="15"/>
  <c r="E3807" i="15"/>
  <c r="E3808" i="15"/>
  <c r="E3809" i="15"/>
  <c r="E3810" i="15"/>
  <c r="E3811" i="15"/>
  <c r="E3812" i="15"/>
  <c r="E3813" i="15"/>
  <c r="E3814" i="15"/>
  <c r="E3815" i="15"/>
  <c r="E3816" i="15"/>
  <c r="E3817" i="15"/>
  <c r="E3818" i="15"/>
  <c r="E3819" i="15"/>
  <c r="E3820" i="15"/>
  <c r="E3821" i="15"/>
  <c r="E3822" i="15"/>
  <c r="E3823" i="15"/>
  <c r="E3824" i="15"/>
  <c r="E3825" i="15"/>
  <c r="E3826" i="15"/>
  <c r="E3827" i="15"/>
  <c r="E3828" i="15"/>
  <c r="E3829" i="15"/>
  <c r="E3830" i="15"/>
  <c r="E3831" i="15"/>
  <c r="E3832" i="15"/>
  <c r="E3833" i="15"/>
  <c r="E3834" i="15"/>
  <c r="E3835" i="15"/>
  <c r="E3836" i="15"/>
  <c r="E3837" i="15"/>
  <c r="E3838" i="15"/>
  <c r="E3839" i="15"/>
  <c r="E3840" i="15"/>
  <c r="E3841" i="15"/>
  <c r="E3842" i="15"/>
  <c r="E3843" i="15"/>
  <c r="E3844" i="15"/>
  <c r="E3845" i="15"/>
  <c r="E3846" i="15"/>
  <c r="E3847" i="15"/>
  <c r="E3848" i="15"/>
  <c r="E3849" i="15"/>
  <c r="E3850" i="15"/>
  <c r="E3851" i="15"/>
  <c r="E3852" i="15"/>
  <c r="E3853" i="15"/>
  <c r="E3854" i="15"/>
  <c r="E3855" i="15"/>
  <c r="E3856" i="15"/>
  <c r="E3857" i="15"/>
  <c r="E3858" i="15"/>
  <c r="E3859" i="15"/>
  <c r="E3860" i="15"/>
  <c r="E3861" i="15"/>
  <c r="E3862" i="15"/>
  <c r="E3863" i="15"/>
  <c r="E3864" i="15"/>
  <c r="E3865" i="15"/>
  <c r="E3866" i="15"/>
  <c r="E3867" i="15"/>
  <c r="E3868" i="15"/>
  <c r="E3869" i="15"/>
  <c r="E3870" i="15"/>
  <c r="E3871" i="15"/>
  <c r="E3872" i="15"/>
  <c r="E3873" i="15"/>
  <c r="E3874" i="15"/>
  <c r="E3875" i="15"/>
  <c r="E3876" i="15"/>
  <c r="E3877" i="15"/>
  <c r="E3878" i="15"/>
  <c r="E3879" i="15"/>
  <c r="E3880" i="15"/>
  <c r="E3881" i="15"/>
  <c r="E3882" i="15"/>
  <c r="E3883" i="15"/>
  <c r="E3884" i="15"/>
  <c r="E3885" i="15"/>
  <c r="E3886" i="15"/>
  <c r="E3887" i="15"/>
  <c r="E3888" i="15"/>
  <c r="E3889" i="15"/>
  <c r="E3890" i="15"/>
  <c r="E3891" i="15"/>
  <c r="E3892" i="15"/>
  <c r="E3893" i="15"/>
  <c r="E3894" i="15"/>
  <c r="E3895" i="15"/>
  <c r="E3896" i="15"/>
  <c r="E3897" i="15"/>
  <c r="E3898" i="15"/>
  <c r="E3899" i="15"/>
  <c r="E3900" i="15"/>
  <c r="E3901"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6" i="15"/>
  <c r="D397" i="15"/>
  <c r="D398" i="15"/>
  <c r="D399" i="15"/>
  <c r="D400" i="15"/>
  <c r="D401" i="15"/>
  <c r="D402"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3"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D601" i="15"/>
  <c r="D602" i="15"/>
  <c r="D603" i="15"/>
  <c r="D604" i="15"/>
  <c r="D605" i="15"/>
  <c r="D606" i="15"/>
  <c r="D607" i="15"/>
  <c r="D608" i="15"/>
  <c r="D609" i="15"/>
  <c r="D610" i="15"/>
  <c r="D611" i="15"/>
  <c r="D612" i="15"/>
  <c r="D613" i="15"/>
  <c r="D614" i="15"/>
  <c r="D615" i="15"/>
  <c r="D616" i="15"/>
  <c r="D617" i="15"/>
  <c r="D618" i="15"/>
  <c r="D619" i="15"/>
  <c r="D620" i="15"/>
  <c r="D621" i="15"/>
  <c r="D622" i="15"/>
  <c r="D623" i="15"/>
  <c r="D624" i="15"/>
  <c r="D625" i="15"/>
  <c r="D626" i="15"/>
  <c r="D627" i="15"/>
  <c r="D628" i="15"/>
  <c r="D629" i="15"/>
  <c r="D630" i="15"/>
  <c r="D631" i="15"/>
  <c r="D632" i="15"/>
  <c r="D633" i="15"/>
  <c r="D634" i="15"/>
  <c r="D635" i="15"/>
  <c r="D636" i="15"/>
  <c r="D637" i="15"/>
  <c r="D638" i="15"/>
  <c r="D639" i="15"/>
  <c r="D640" i="15"/>
  <c r="D641" i="15"/>
  <c r="D642" i="15"/>
  <c r="D643" i="15"/>
  <c r="D644" i="15"/>
  <c r="D645" i="15"/>
  <c r="D646" i="15"/>
  <c r="D647" i="15"/>
  <c r="D648" i="15"/>
  <c r="D649" i="15"/>
  <c r="D650" i="15"/>
  <c r="D651" i="15"/>
  <c r="D652" i="15"/>
  <c r="D653" i="15"/>
  <c r="D654" i="15"/>
  <c r="D655" i="15"/>
  <c r="D656" i="15"/>
  <c r="D657" i="15"/>
  <c r="D658" i="15"/>
  <c r="D659" i="15"/>
  <c r="D660" i="15"/>
  <c r="D661" i="15"/>
  <c r="D662" i="15"/>
  <c r="D663" i="15"/>
  <c r="D664" i="15"/>
  <c r="D665" i="15"/>
  <c r="D666" i="15"/>
  <c r="D667" i="15"/>
  <c r="D668" i="15"/>
  <c r="D669" i="15"/>
  <c r="D670" i="15"/>
  <c r="D671" i="15"/>
  <c r="D672" i="15"/>
  <c r="D673" i="15"/>
  <c r="D674" i="15"/>
  <c r="D675" i="15"/>
  <c r="D676" i="15"/>
  <c r="D677" i="15"/>
  <c r="D678" i="15"/>
  <c r="D679" i="15"/>
  <c r="D680" i="15"/>
  <c r="D681" i="15"/>
  <c r="D682" i="15"/>
  <c r="D683" i="15"/>
  <c r="D684" i="15"/>
  <c r="D685" i="15"/>
  <c r="D686" i="15"/>
  <c r="D687" i="15"/>
  <c r="D688" i="15"/>
  <c r="D689" i="15"/>
  <c r="D690" i="15"/>
  <c r="D691" i="15"/>
  <c r="D692" i="15"/>
  <c r="D693" i="15"/>
  <c r="D694" i="15"/>
  <c r="D695" i="15"/>
  <c r="D696" i="15"/>
  <c r="D697" i="15"/>
  <c r="D698" i="15"/>
  <c r="D699" i="15"/>
  <c r="D700" i="15"/>
  <c r="D701" i="15"/>
  <c r="D702" i="15"/>
  <c r="D703" i="15"/>
  <c r="D704" i="15"/>
  <c r="D705" i="15"/>
  <c r="D706" i="15"/>
  <c r="D707" i="15"/>
  <c r="D708" i="15"/>
  <c r="D709" i="15"/>
  <c r="D710" i="15"/>
  <c r="D711" i="15"/>
  <c r="D712" i="15"/>
  <c r="D713" i="15"/>
  <c r="D714" i="15"/>
  <c r="D715" i="15"/>
  <c r="D716" i="15"/>
  <c r="D717" i="15"/>
  <c r="D718" i="15"/>
  <c r="D719" i="15"/>
  <c r="D720" i="15"/>
  <c r="D721" i="15"/>
  <c r="D722" i="15"/>
  <c r="D723" i="15"/>
  <c r="D724" i="15"/>
  <c r="D725" i="15"/>
  <c r="D726" i="15"/>
  <c r="D727" i="15"/>
  <c r="D728" i="15"/>
  <c r="D729" i="15"/>
  <c r="D730" i="15"/>
  <c r="D731" i="15"/>
  <c r="D732" i="15"/>
  <c r="D733" i="15"/>
  <c r="D734" i="15"/>
  <c r="D735" i="15"/>
  <c r="D736" i="15"/>
  <c r="D737" i="15"/>
  <c r="D738" i="15"/>
  <c r="D739" i="15"/>
  <c r="D740" i="15"/>
  <c r="D741" i="15"/>
  <c r="D742" i="15"/>
  <c r="D743" i="15"/>
  <c r="D744" i="15"/>
  <c r="D745" i="15"/>
  <c r="D746" i="15"/>
  <c r="D747" i="15"/>
  <c r="D748" i="15"/>
  <c r="D749" i="15"/>
  <c r="D750" i="15"/>
  <c r="D751" i="15"/>
  <c r="D752" i="15"/>
  <c r="D753" i="15"/>
  <c r="D754" i="15"/>
  <c r="D755" i="15"/>
  <c r="D756" i="15"/>
  <c r="D757" i="15"/>
  <c r="D758" i="15"/>
  <c r="D759" i="15"/>
  <c r="D760" i="15"/>
  <c r="D761" i="15"/>
  <c r="D762" i="15"/>
  <c r="D763" i="15"/>
  <c r="D764" i="15"/>
  <c r="D765" i="15"/>
  <c r="D766" i="15"/>
  <c r="D767" i="15"/>
  <c r="D768" i="15"/>
  <c r="D769" i="15"/>
  <c r="D770" i="15"/>
  <c r="D771" i="15"/>
  <c r="D772" i="15"/>
  <c r="D773" i="15"/>
  <c r="D774" i="15"/>
  <c r="D775" i="15"/>
  <c r="D776" i="15"/>
  <c r="D777" i="15"/>
  <c r="D778" i="15"/>
  <c r="D779" i="15"/>
  <c r="D780" i="15"/>
  <c r="D781" i="15"/>
  <c r="D782" i="15"/>
  <c r="D783" i="15"/>
  <c r="D784" i="15"/>
  <c r="D785" i="15"/>
  <c r="D786" i="15"/>
  <c r="D787" i="15"/>
  <c r="D788" i="15"/>
  <c r="D789" i="15"/>
  <c r="D790" i="15"/>
  <c r="D791" i="15"/>
  <c r="D792" i="15"/>
  <c r="D793" i="15"/>
  <c r="D794" i="15"/>
  <c r="D795" i="15"/>
  <c r="D796" i="15"/>
  <c r="D797" i="15"/>
  <c r="D798" i="15"/>
  <c r="D799" i="15"/>
  <c r="D800" i="15"/>
  <c r="D801" i="15"/>
  <c r="D802" i="15"/>
  <c r="D803" i="15"/>
  <c r="D804" i="15"/>
  <c r="D805" i="15"/>
  <c r="D806" i="15"/>
  <c r="D807" i="15"/>
  <c r="D808" i="15"/>
  <c r="D809" i="15"/>
  <c r="D810" i="15"/>
  <c r="D811" i="15"/>
  <c r="D812" i="15"/>
  <c r="D813" i="15"/>
  <c r="D814" i="15"/>
  <c r="D815" i="15"/>
  <c r="D816" i="15"/>
  <c r="D817" i="15"/>
  <c r="D818" i="15"/>
  <c r="D819" i="15"/>
  <c r="D820" i="15"/>
  <c r="D821" i="15"/>
  <c r="D822" i="15"/>
  <c r="D823" i="15"/>
  <c r="D824" i="15"/>
  <c r="D825" i="15"/>
  <c r="D826" i="15"/>
  <c r="D827" i="15"/>
  <c r="D828" i="15"/>
  <c r="D829" i="15"/>
  <c r="D830" i="15"/>
  <c r="D831" i="15"/>
  <c r="D832" i="15"/>
  <c r="D833" i="15"/>
  <c r="D834" i="15"/>
  <c r="D835" i="15"/>
  <c r="D836" i="15"/>
  <c r="D837" i="15"/>
  <c r="D838" i="15"/>
  <c r="D839" i="15"/>
  <c r="D840" i="15"/>
  <c r="D841" i="15"/>
  <c r="D842" i="15"/>
  <c r="D843" i="15"/>
  <c r="D844" i="15"/>
  <c r="D845" i="15"/>
  <c r="D846" i="15"/>
  <c r="D847" i="15"/>
  <c r="D848" i="15"/>
  <c r="D849" i="15"/>
  <c r="D850" i="15"/>
  <c r="D851" i="15"/>
  <c r="D852" i="15"/>
  <c r="D853" i="15"/>
  <c r="D854" i="15"/>
  <c r="D855" i="15"/>
  <c r="D856" i="15"/>
  <c r="D857" i="15"/>
  <c r="D858" i="15"/>
  <c r="D859" i="15"/>
  <c r="D860" i="15"/>
  <c r="D861" i="15"/>
  <c r="D862" i="15"/>
  <c r="D863" i="15"/>
  <c r="D864" i="15"/>
  <c r="D865" i="15"/>
  <c r="D866" i="15"/>
  <c r="D867" i="15"/>
  <c r="D868" i="15"/>
  <c r="D869" i="15"/>
  <c r="D870" i="15"/>
  <c r="D871" i="15"/>
  <c r="D872" i="15"/>
  <c r="D873" i="15"/>
  <c r="D874" i="15"/>
  <c r="D875" i="15"/>
  <c r="D876" i="15"/>
  <c r="D877" i="15"/>
  <c r="D878" i="15"/>
  <c r="D879" i="15"/>
  <c r="D880" i="15"/>
  <c r="D881" i="15"/>
  <c r="D882" i="15"/>
  <c r="D883" i="15"/>
  <c r="D884" i="15"/>
  <c r="D885" i="15"/>
  <c r="D886" i="15"/>
  <c r="D887" i="15"/>
  <c r="D888" i="15"/>
  <c r="D889" i="15"/>
  <c r="D890" i="15"/>
  <c r="D891" i="15"/>
  <c r="D892" i="15"/>
  <c r="D893" i="15"/>
  <c r="D894" i="15"/>
  <c r="D895" i="15"/>
  <c r="D896" i="15"/>
  <c r="D897" i="15"/>
  <c r="D898" i="15"/>
  <c r="D899" i="15"/>
  <c r="D900" i="15"/>
  <c r="D901" i="15"/>
  <c r="D902" i="15"/>
  <c r="D903" i="15"/>
  <c r="D904" i="15"/>
  <c r="D905" i="15"/>
  <c r="D906" i="15"/>
  <c r="D907" i="15"/>
  <c r="D908" i="15"/>
  <c r="D909" i="15"/>
  <c r="D910" i="15"/>
  <c r="D911" i="15"/>
  <c r="D912" i="15"/>
  <c r="D913" i="15"/>
  <c r="D914" i="15"/>
  <c r="D915" i="15"/>
  <c r="D916" i="15"/>
  <c r="D917" i="15"/>
  <c r="D918" i="15"/>
  <c r="D919" i="15"/>
  <c r="D920" i="15"/>
  <c r="D921" i="15"/>
  <c r="D922" i="15"/>
  <c r="D923" i="15"/>
  <c r="D924" i="15"/>
  <c r="D925" i="15"/>
  <c r="D926" i="15"/>
  <c r="D927" i="15"/>
  <c r="D928" i="15"/>
  <c r="D929" i="15"/>
  <c r="D930" i="15"/>
  <c r="D931" i="15"/>
  <c r="D932" i="15"/>
  <c r="D933" i="15"/>
  <c r="D934" i="15"/>
  <c r="D935" i="15"/>
  <c r="D936" i="15"/>
  <c r="D937" i="15"/>
  <c r="D938" i="15"/>
  <c r="D939" i="15"/>
  <c r="D940" i="15"/>
  <c r="D941" i="15"/>
  <c r="D942" i="15"/>
  <c r="D943" i="15"/>
  <c r="D944" i="15"/>
  <c r="D945" i="15"/>
  <c r="D946" i="15"/>
  <c r="D947" i="15"/>
  <c r="D948" i="15"/>
  <c r="D949" i="15"/>
  <c r="D950" i="15"/>
  <c r="D951" i="15"/>
  <c r="D952" i="15"/>
  <c r="D953" i="15"/>
  <c r="D954" i="15"/>
  <c r="D955" i="15"/>
  <c r="D956" i="15"/>
  <c r="D957" i="15"/>
  <c r="D958" i="15"/>
  <c r="D959" i="15"/>
  <c r="D960" i="15"/>
  <c r="D961" i="15"/>
  <c r="D962" i="15"/>
  <c r="D963" i="15"/>
  <c r="D964" i="15"/>
  <c r="D965" i="15"/>
  <c r="D966" i="15"/>
  <c r="D967" i="15"/>
  <c r="D968" i="15"/>
  <c r="D969" i="15"/>
  <c r="D970" i="15"/>
  <c r="D971" i="15"/>
  <c r="D972" i="15"/>
  <c r="D973" i="15"/>
  <c r="D974" i="15"/>
  <c r="D975" i="15"/>
  <c r="D976" i="15"/>
  <c r="D977" i="15"/>
  <c r="D978" i="15"/>
  <c r="D979" i="15"/>
  <c r="D980" i="15"/>
  <c r="D981" i="15"/>
  <c r="D982" i="15"/>
  <c r="D983" i="15"/>
  <c r="D984" i="15"/>
  <c r="D985" i="15"/>
  <c r="D986" i="15"/>
  <c r="D987" i="15"/>
  <c r="D988" i="15"/>
  <c r="D989" i="15"/>
  <c r="D990" i="15"/>
  <c r="D991" i="15"/>
  <c r="D992" i="15"/>
  <c r="D993" i="15"/>
  <c r="D994" i="15"/>
  <c r="D995" i="15"/>
  <c r="D996" i="15"/>
  <c r="D997" i="15"/>
  <c r="D998" i="15"/>
  <c r="D999" i="15"/>
  <c r="D1000" i="15"/>
  <c r="D1001" i="15"/>
  <c r="D1002" i="15"/>
  <c r="D1003" i="15"/>
  <c r="D1004" i="15"/>
  <c r="D1005" i="15"/>
  <c r="D1006" i="15"/>
  <c r="D1007" i="15"/>
  <c r="D1008" i="15"/>
  <c r="D1009" i="15"/>
  <c r="D1010" i="15"/>
  <c r="D1011" i="15"/>
  <c r="D1012" i="15"/>
  <c r="D1013" i="15"/>
  <c r="D1014" i="15"/>
  <c r="D1015" i="15"/>
  <c r="D1016" i="15"/>
  <c r="D1017" i="15"/>
  <c r="D1018" i="15"/>
  <c r="D1019" i="15"/>
  <c r="D1020" i="15"/>
  <c r="D1021" i="15"/>
  <c r="D1022" i="15"/>
  <c r="D1023" i="15"/>
  <c r="D1024" i="15"/>
  <c r="D1025" i="15"/>
  <c r="D1026" i="15"/>
  <c r="D1027" i="15"/>
  <c r="D1028" i="15"/>
  <c r="D1029" i="15"/>
  <c r="D1030" i="15"/>
  <c r="D1031" i="15"/>
  <c r="D1032" i="15"/>
  <c r="D1033" i="15"/>
  <c r="D1034" i="15"/>
  <c r="D1035" i="15"/>
  <c r="D1036" i="15"/>
  <c r="D1037" i="15"/>
  <c r="D1038" i="15"/>
  <c r="D1039" i="15"/>
  <c r="D1040" i="15"/>
  <c r="D1041" i="15"/>
  <c r="D1042" i="15"/>
  <c r="D1043" i="15"/>
  <c r="D1044" i="15"/>
  <c r="D1045" i="15"/>
  <c r="D1046" i="15"/>
  <c r="D1047" i="15"/>
  <c r="D1048" i="15"/>
  <c r="D1049" i="15"/>
  <c r="D1050" i="15"/>
  <c r="D1051" i="15"/>
  <c r="D1052" i="15"/>
  <c r="D1053" i="15"/>
  <c r="D1054" i="15"/>
  <c r="D1055" i="15"/>
  <c r="D1056" i="15"/>
  <c r="D1057" i="15"/>
  <c r="D1058" i="15"/>
  <c r="D1059" i="15"/>
  <c r="D1060" i="15"/>
  <c r="D1061" i="15"/>
  <c r="D1062" i="15"/>
  <c r="D1063" i="15"/>
  <c r="D1064" i="15"/>
  <c r="D1065" i="15"/>
  <c r="D1066" i="15"/>
  <c r="D1067" i="15"/>
  <c r="D1068" i="15"/>
  <c r="D1069" i="15"/>
  <c r="D1070" i="15"/>
  <c r="D1071" i="15"/>
  <c r="D1072" i="15"/>
  <c r="D1073" i="15"/>
  <c r="D1074" i="15"/>
  <c r="D1075" i="15"/>
  <c r="D1076" i="15"/>
  <c r="D1077" i="15"/>
  <c r="D1078" i="15"/>
  <c r="D1079" i="15"/>
  <c r="D1080" i="15"/>
  <c r="D1081" i="15"/>
  <c r="D1082" i="15"/>
  <c r="D1083" i="15"/>
  <c r="D1084" i="15"/>
  <c r="D1085" i="15"/>
  <c r="D1086" i="15"/>
  <c r="D1087" i="15"/>
  <c r="D1088" i="15"/>
  <c r="D1089" i="15"/>
  <c r="D1090" i="15"/>
  <c r="D1091" i="15"/>
  <c r="D1092" i="15"/>
  <c r="D1093" i="15"/>
  <c r="D1094" i="15"/>
  <c r="D1095" i="15"/>
  <c r="D1096" i="15"/>
  <c r="D1097" i="15"/>
  <c r="D1098" i="15"/>
  <c r="D1099" i="15"/>
  <c r="D1100" i="15"/>
  <c r="D1101" i="15"/>
  <c r="D1102" i="15"/>
  <c r="D1103" i="15"/>
  <c r="D1104" i="15"/>
  <c r="D1105" i="15"/>
  <c r="D1106" i="15"/>
  <c r="D1107" i="15"/>
  <c r="D1108" i="15"/>
  <c r="D1109" i="15"/>
  <c r="D1110" i="15"/>
  <c r="D1111" i="15"/>
  <c r="D1112" i="15"/>
  <c r="D1113" i="15"/>
  <c r="D1114" i="15"/>
  <c r="D1115" i="15"/>
  <c r="D1116" i="15"/>
  <c r="D1117" i="15"/>
  <c r="D1118" i="15"/>
  <c r="D1119" i="15"/>
  <c r="D1120" i="15"/>
  <c r="D1121" i="15"/>
  <c r="D1122" i="15"/>
  <c r="D1123" i="15"/>
  <c r="D1124" i="15"/>
  <c r="D1125" i="15"/>
  <c r="D1126" i="15"/>
  <c r="D1127" i="15"/>
  <c r="D1128" i="15"/>
  <c r="D1129" i="15"/>
  <c r="D1130" i="15"/>
  <c r="D1131" i="15"/>
  <c r="D1132" i="15"/>
  <c r="D1133" i="15"/>
  <c r="D1134" i="15"/>
  <c r="D1135" i="15"/>
  <c r="D1136" i="15"/>
  <c r="D1137" i="15"/>
  <c r="D1138" i="15"/>
  <c r="D1139" i="15"/>
  <c r="D1140" i="15"/>
  <c r="D1141" i="15"/>
  <c r="D1142" i="15"/>
  <c r="D1143" i="15"/>
  <c r="D1144" i="15"/>
  <c r="D1145" i="15"/>
  <c r="D1146" i="15"/>
  <c r="D1147" i="15"/>
  <c r="D1148" i="15"/>
  <c r="D1149" i="15"/>
  <c r="D1150" i="15"/>
  <c r="D1151" i="15"/>
  <c r="D1152" i="15"/>
  <c r="D1153" i="15"/>
  <c r="D1154" i="15"/>
  <c r="D1155" i="15"/>
  <c r="D1156" i="15"/>
  <c r="D1157" i="15"/>
  <c r="D1158" i="15"/>
  <c r="D1159" i="15"/>
  <c r="D1160" i="15"/>
  <c r="D1161" i="15"/>
  <c r="D1162" i="15"/>
  <c r="D1163" i="15"/>
  <c r="D1164" i="15"/>
  <c r="D1165" i="15"/>
  <c r="D1166" i="15"/>
  <c r="D1167" i="15"/>
  <c r="D1168" i="15"/>
  <c r="D1169" i="15"/>
  <c r="D1170" i="15"/>
  <c r="D1171" i="15"/>
  <c r="D1172" i="15"/>
  <c r="D1173" i="15"/>
  <c r="D1174" i="15"/>
  <c r="D1175" i="15"/>
  <c r="D1176" i="15"/>
  <c r="D1177" i="15"/>
  <c r="D1178" i="15"/>
  <c r="D1179" i="15"/>
  <c r="D1180" i="15"/>
  <c r="D1181" i="15"/>
  <c r="D1182" i="15"/>
  <c r="D1183" i="15"/>
  <c r="D1184" i="15"/>
  <c r="D1185" i="15"/>
  <c r="D1186" i="15"/>
  <c r="D1187" i="15"/>
  <c r="D1188" i="15"/>
  <c r="D1189" i="15"/>
  <c r="D1190" i="15"/>
  <c r="D1191" i="15"/>
  <c r="D1192" i="15"/>
  <c r="D1193" i="15"/>
  <c r="D1194" i="15"/>
  <c r="D1195" i="15"/>
  <c r="D1196" i="15"/>
  <c r="D1197" i="15"/>
  <c r="D1198" i="15"/>
  <c r="D1199" i="15"/>
  <c r="D1200" i="15"/>
  <c r="D1201" i="15"/>
  <c r="D1202" i="15"/>
  <c r="D1203" i="15"/>
  <c r="D1204" i="15"/>
  <c r="D1205" i="15"/>
  <c r="D1206" i="15"/>
  <c r="D1207" i="15"/>
  <c r="D1208" i="15"/>
  <c r="D1209" i="15"/>
  <c r="D1210" i="15"/>
  <c r="D1211" i="15"/>
  <c r="D1212" i="15"/>
  <c r="D1213" i="15"/>
  <c r="D1214" i="15"/>
  <c r="D1215" i="15"/>
  <c r="D1216" i="15"/>
  <c r="D1217" i="15"/>
  <c r="D1218" i="15"/>
  <c r="D1219" i="15"/>
  <c r="D1220" i="15"/>
  <c r="D1221" i="15"/>
  <c r="D1222" i="15"/>
  <c r="D1223" i="15"/>
  <c r="D1224" i="15"/>
  <c r="D1225" i="15"/>
  <c r="D1226" i="15"/>
  <c r="D1227" i="15"/>
  <c r="D1228" i="15"/>
  <c r="D1229" i="15"/>
  <c r="D1230" i="15"/>
  <c r="D1231" i="15"/>
  <c r="D1232" i="15"/>
  <c r="D1233" i="15"/>
  <c r="D1234" i="15"/>
  <c r="D1235" i="15"/>
  <c r="D1236" i="15"/>
  <c r="D1237" i="15"/>
  <c r="D1238" i="15"/>
  <c r="D1239" i="15"/>
  <c r="D1240" i="15"/>
  <c r="D1241" i="15"/>
  <c r="D1242" i="15"/>
  <c r="D1243" i="15"/>
  <c r="D1244" i="15"/>
  <c r="D1245" i="15"/>
  <c r="D1246" i="15"/>
  <c r="D1247" i="15"/>
  <c r="D1248" i="15"/>
  <c r="D1249" i="15"/>
  <c r="D1250" i="15"/>
  <c r="D1251" i="15"/>
  <c r="D1252" i="15"/>
  <c r="D1253" i="15"/>
  <c r="D1254" i="15"/>
  <c r="D1255" i="15"/>
  <c r="D1256" i="15"/>
  <c r="D1257" i="15"/>
  <c r="D1258" i="15"/>
  <c r="D1259" i="15"/>
  <c r="D1260" i="15"/>
  <c r="D1261" i="15"/>
  <c r="D1262" i="15"/>
  <c r="D1263" i="15"/>
  <c r="D1264" i="15"/>
  <c r="D1265" i="15"/>
  <c r="D1266" i="15"/>
  <c r="D1267" i="15"/>
  <c r="D1268" i="15"/>
  <c r="D1269" i="15"/>
  <c r="D1270" i="15"/>
  <c r="D1271" i="15"/>
  <c r="D1272" i="15"/>
  <c r="D1273" i="15"/>
  <c r="D1274" i="15"/>
  <c r="D1275" i="15"/>
  <c r="D1276" i="15"/>
  <c r="D1277" i="15"/>
  <c r="D1278" i="15"/>
  <c r="D1279" i="15"/>
  <c r="D1280" i="15"/>
  <c r="D1281" i="15"/>
  <c r="D1282" i="15"/>
  <c r="D1283" i="15"/>
  <c r="D1284" i="15"/>
  <c r="D1285" i="15"/>
  <c r="D1286" i="15"/>
  <c r="D1287" i="15"/>
  <c r="D1288" i="15"/>
  <c r="D1289" i="15"/>
  <c r="D1290" i="15"/>
  <c r="D1291" i="15"/>
  <c r="D1292" i="15"/>
  <c r="D1293" i="15"/>
  <c r="D1294" i="15"/>
  <c r="D1295" i="15"/>
  <c r="D1296" i="15"/>
  <c r="D1297" i="15"/>
  <c r="D1298" i="15"/>
  <c r="D1299" i="15"/>
  <c r="D1300" i="15"/>
  <c r="D1301" i="15"/>
  <c r="D1302" i="15"/>
  <c r="D1303" i="15"/>
  <c r="D1304" i="15"/>
  <c r="D1305" i="15"/>
  <c r="D1306" i="15"/>
  <c r="D1307" i="15"/>
  <c r="D1308" i="15"/>
  <c r="D1309" i="15"/>
  <c r="D1310" i="15"/>
  <c r="D1311" i="15"/>
  <c r="D1312" i="15"/>
  <c r="D1313" i="15"/>
  <c r="D1314" i="15"/>
  <c r="D1315" i="15"/>
  <c r="D1316" i="15"/>
  <c r="D1317" i="15"/>
  <c r="D1318" i="15"/>
  <c r="D1319" i="15"/>
  <c r="D1320" i="15"/>
  <c r="D1321" i="15"/>
  <c r="D1322" i="15"/>
  <c r="D1323" i="15"/>
  <c r="D1324" i="15"/>
  <c r="D1325" i="15"/>
  <c r="D1326" i="15"/>
  <c r="D1327" i="15"/>
  <c r="D1328" i="15"/>
  <c r="D1329" i="15"/>
  <c r="D1330" i="15"/>
  <c r="D1331" i="15"/>
  <c r="D1332" i="15"/>
  <c r="D1333" i="15"/>
  <c r="D1334" i="15"/>
  <c r="D1335" i="15"/>
  <c r="D1336" i="15"/>
  <c r="D1337" i="15"/>
  <c r="D1338" i="15"/>
  <c r="D1339" i="15"/>
  <c r="D1340" i="15"/>
  <c r="D1341" i="15"/>
  <c r="D1342" i="15"/>
  <c r="D1343" i="15"/>
  <c r="D1344" i="15"/>
  <c r="D1345" i="15"/>
  <c r="D1346" i="15"/>
  <c r="D1347" i="15"/>
  <c r="D1348" i="15"/>
  <c r="D1349" i="15"/>
  <c r="D1350" i="15"/>
  <c r="D1351" i="15"/>
  <c r="D1352" i="15"/>
  <c r="D1353" i="15"/>
  <c r="D1354" i="15"/>
  <c r="D1355" i="15"/>
  <c r="D1356" i="15"/>
  <c r="D1357" i="15"/>
  <c r="D1358" i="15"/>
  <c r="D1359" i="15"/>
  <c r="D1360" i="15"/>
  <c r="D1361" i="15"/>
  <c r="D1362" i="15"/>
  <c r="D1363" i="15"/>
  <c r="D1364" i="15"/>
  <c r="D1365" i="15"/>
  <c r="D1366" i="15"/>
  <c r="D1367" i="15"/>
  <c r="D1368" i="15"/>
  <c r="D1369" i="15"/>
  <c r="D1370" i="15"/>
  <c r="D1371" i="15"/>
  <c r="D1372" i="15"/>
  <c r="D1373" i="15"/>
  <c r="D1374" i="15"/>
  <c r="D1375" i="15"/>
  <c r="D1376" i="15"/>
  <c r="D1377" i="15"/>
  <c r="D1378" i="15"/>
  <c r="D1379" i="15"/>
  <c r="D1380" i="15"/>
  <c r="D1381" i="15"/>
  <c r="D1382" i="15"/>
  <c r="D1383" i="15"/>
  <c r="D1384" i="15"/>
  <c r="D1385" i="15"/>
  <c r="D1386" i="15"/>
  <c r="D1387" i="15"/>
  <c r="D1388" i="15"/>
  <c r="D1389" i="15"/>
  <c r="D1390" i="15"/>
  <c r="D1391" i="15"/>
  <c r="D1392" i="15"/>
  <c r="D1393" i="15"/>
  <c r="D1394" i="15"/>
  <c r="D1395" i="15"/>
  <c r="D1396" i="15"/>
  <c r="D1397" i="15"/>
  <c r="D1398" i="15"/>
  <c r="D1399" i="15"/>
  <c r="D1400" i="15"/>
  <c r="D1401" i="15"/>
  <c r="D1402" i="15"/>
  <c r="D1403" i="15"/>
  <c r="D1404" i="15"/>
  <c r="D1405" i="15"/>
  <c r="D1406" i="15"/>
  <c r="D1407" i="15"/>
  <c r="D1408" i="15"/>
  <c r="D1409" i="15"/>
  <c r="D1410" i="15"/>
  <c r="D1411" i="15"/>
  <c r="D1412" i="15"/>
  <c r="D1413" i="15"/>
  <c r="D1414" i="15"/>
  <c r="D1415" i="15"/>
  <c r="D1416" i="15"/>
  <c r="D1417" i="15"/>
  <c r="D1418" i="15"/>
  <c r="D1419" i="15"/>
  <c r="D1420" i="15"/>
  <c r="D1421" i="15"/>
  <c r="D1422" i="15"/>
  <c r="D1423" i="15"/>
  <c r="D1424" i="15"/>
  <c r="D1425" i="15"/>
  <c r="D1426" i="15"/>
  <c r="D1427" i="15"/>
  <c r="D1428" i="15"/>
  <c r="D1429" i="15"/>
  <c r="D1430" i="15"/>
  <c r="D1431" i="15"/>
  <c r="D1432" i="15"/>
  <c r="D1433" i="15"/>
  <c r="D1434" i="15"/>
  <c r="D1435" i="15"/>
  <c r="D1436" i="15"/>
  <c r="D1437" i="15"/>
  <c r="D1438" i="15"/>
  <c r="D1439" i="15"/>
  <c r="D1440" i="15"/>
  <c r="D1441" i="15"/>
  <c r="D1442" i="15"/>
  <c r="D1443" i="15"/>
  <c r="D1444" i="15"/>
  <c r="D1445" i="15"/>
  <c r="D1446" i="15"/>
  <c r="D1447" i="15"/>
  <c r="D1448" i="15"/>
  <c r="D1449" i="15"/>
  <c r="D1450" i="15"/>
  <c r="D1451" i="15"/>
  <c r="D1452" i="15"/>
  <c r="D1453" i="15"/>
  <c r="D1454" i="15"/>
  <c r="D1455" i="15"/>
  <c r="D1456" i="15"/>
  <c r="D1457" i="15"/>
  <c r="D1458" i="15"/>
  <c r="D1459" i="15"/>
  <c r="D1460" i="15"/>
  <c r="D1461" i="15"/>
  <c r="D1462" i="15"/>
  <c r="D1463" i="15"/>
  <c r="D1464" i="15"/>
  <c r="D1465" i="15"/>
  <c r="D1466" i="15"/>
  <c r="D1467" i="15"/>
  <c r="D1468" i="15"/>
  <c r="D1469" i="15"/>
  <c r="D1470" i="15"/>
  <c r="D1471" i="15"/>
  <c r="D1472" i="15"/>
  <c r="D1473" i="15"/>
  <c r="D1474" i="15"/>
  <c r="D1475" i="15"/>
  <c r="D1476" i="15"/>
  <c r="D1477" i="15"/>
  <c r="D1478" i="15"/>
  <c r="D1479" i="15"/>
  <c r="D1480" i="15"/>
  <c r="D1481" i="15"/>
  <c r="D1482" i="15"/>
  <c r="D1483" i="15"/>
  <c r="D1484" i="15"/>
  <c r="D1485" i="15"/>
  <c r="D1486" i="15"/>
  <c r="D1487" i="15"/>
  <c r="D1488" i="15"/>
  <c r="D1489" i="15"/>
  <c r="D1490" i="15"/>
  <c r="D1491" i="15"/>
  <c r="D1492" i="15"/>
  <c r="D1493" i="15"/>
  <c r="D1494" i="15"/>
  <c r="D1495" i="15"/>
  <c r="D1496" i="15"/>
  <c r="D1497" i="15"/>
  <c r="D1498" i="15"/>
  <c r="D1499" i="15"/>
  <c r="D1500" i="15"/>
  <c r="D1501" i="15"/>
  <c r="D1502" i="15"/>
  <c r="D1503" i="15"/>
  <c r="D1504" i="15"/>
  <c r="D1505" i="15"/>
  <c r="D1506" i="15"/>
  <c r="D1507" i="15"/>
  <c r="D1508" i="15"/>
  <c r="D1509" i="15"/>
  <c r="D1510" i="15"/>
  <c r="D1511" i="15"/>
  <c r="D1512" i="15"/>
  <c r="D1513" i="15"/>
  <c r="D1514" i="15"/>
  <c r="D1515" i="15"/>
  <c r="D1516" i="15"/>
  <c r="D1517" i="15"/>
  <c r="D1518" i="15"/>
  <c r="D1519" i="15"/>
  <c r="D1520" i="15"/>
  <c r="D1521" i="15"/>
  <c r="D1522" i="15"/>
  <c r="D1523" i="15"/>
  <c r="D1524" i="15"/>
  <c r="D1525" i="15"/>
  <c r="D1526" i="15"/>
  <c r="D1527" i="15"/>
  <c r="D1528" i="15"/>
  <c r="D1529" i="15"/>
  <c r="D1530" i="15"/>
  <c r="D1531" i="15"/>
  <c r="D1532" i="15"/>
  <c r="D1533" i="15"/>
  <c r="D1534" i="15"/>
  <c r="D1535" i="15"/>
  <c r="D1536" i="15"/>
  <c r="D1537" i="15"/>
  <c r="D1538" i="15"/>
  <c r="D1539" i="15"/>
  <c r="D1540" i="15"/>
  <c r="D1541" i="15"/>
  <c r="D1542" i="15"/>
  <c r="D1543" i="15"/>
  <c r="D1544" i="15"/>
  <c r="D1545" i="15"/>
  <c r="D1546" i="15"/>
  <c r="D1547" i="15"/>
  <c r="D1548" i="15"/>
  <c r="D1549" i="15"/>
  <c r="D1550" i="15"/>
  <c r="D1551" i="15"/>
  <c r="D1552" i="15"/>
  <c r="D1553" i="15"/>
  <c r="D1554" i="15"/>
  <c r="D1555" i="15"/>
  <c r="D1556" i="15"/>
  <c r="D1557" i="15"/>
  <c r="D1558" i="15"/>
  <c r="D1559" i="15"/>
  <c r="D1560" i="15"/>
  <c r="D1561" i="15"/>
  <c r="D1562" i="15"/>
  <c r="D1563" i="15"/>
  <c r="D1564" i="15"/>
  <c r="D1565" i="15"/>
  <c r="D1566" i="15"/>
  <c r="D1567" i="15"/>
  <c r="D1568" i="15"/>
  <c r="D1569" i="15"/>
  <c r="D1570" i="15"/>
  <c r="D1571" i="15"/>
  <c r="D1572" i="15"/>
  <c r="D1573" i="15"/>
  <c r="D1574" i="15"/>
  <c r="D1575" i="15"/>
  <c r="D1576" i="15"/>
  <c r="D1577" i="15"/>
  <c r="D1578" i="15"/>
  <c r="D1579" i="15"/>
  <c r="D1580" i="15"/>
  <c r="D1581" i="15"/>
  <c r="D1582" i="15"/>
  <c r="D1583" i="15"/>
  <c r="D1584" i="15"/>
  <c r="D1585" i="15"/>
  <c r="D1586" i="15"/>
  <c r="D1587" i="15"/>
  <c r="D1588" i="15"/>
  <c r="D1589" i="15"/>
  <c r="D1590" i="15"/>
  <c r="D1591" i="15"/>
  <c r="D1592" i="15"/>
  <c r="D1593" i="15"/>
  <c r="D1594" i="15"/>
  <c r="D1595" i="15"/>
  <c r="D1596" i="15"/>
  <c r="D1597" i="15"/>
  <c r="D1598" i="15"/>
  <c r="D1599" i="15"/>
  <c r="D1600" i="15"/>
  <c r="D1601" i="15"/>
  <c r="D1602" i="15"/>
  <c r="D1603" i="15"/>
  <c r="D1604" i="15"/>
  <c r="D1605" i="15"/>
  <c r="D1606" i="15"/>
  <c r="D1607" i="15"/>
  <c r="D1608" i="15"/>
  <c r="D1609" i="15"/>
  <c r="D1610" i="15"/>
  <c r="D1611" i="15"/>
  <c r="D1612" i="15"/>
  <c r="D1613" i="15"/>
  <c r="D1614" i="15"/>
  <c r="D1615" i="15"/>
  <c r="D1616" i="15"/>
  <c r="D1617" i="15"/>
  <c r="D1618" i="15"/>
  <c r="D1619" i="15"/>
  <c r="D1620" i="15"/>
  <c r="D1621" i="15"/>
  <c r="D1622" i="15"/>
  <c r="D1623" i="15"/>
  <c r="D1624" i="15"/>
  <c r="D1625" i="15"/>
  <c r="D1626" i="15"/>
  <c r="D1627" i="15"/>
  <c r="D1628" i="15"/>
  <c r="D1629" i="15"/>
  <c r="D1630" i="15"/>
  <c r="D1631" i="15"/>
  <c r="D1632" i="15"/>
  <c r="D1633" i="15"/>
  <c r="D1634" i="15"/>
  <c r="D1635" i="15"/>
  <c r="D1636" i="15"/>
  <c r="D1637" i="15"/>
  <c r="D1638" i="15"/>
  <c r="D1639" i="15"/>
  <c r="D1640" i="15"/>
  <c r="D1641" i="15"/>
  <c r="D1642" i="15"/>
  <c r="D1643" i="15"/>
  <c r="D1644" i="15"/>
  <c r="D1645" i="15"/>
  <c r="D1646" i="15"/>
  <c r="D1647" i="15"/>
  <c r="D1648" i="15"/>
  <c r="D1649" i="15"/>
  <c r="D1650" i="15"/>
  <c r="D1651" i="15"/>
  <c r="D1652" i="15"/>
  <c r="D1653" i="15"/>
  <c r="D1654" i="15"/>
  <c r="D1655" i="15"/>
  <c r="D1656" i="15"/>
  <c r="D1657" i="15"/>
  <c r="D1658" i="15"/>
  <c r="D1659" i="15"/>
  <c r="D1660" i="15"/>
  <c r="D1661" i="15"/>
  <c r="D1662" i="15"/>
  <c r="D1663" i="15"/>
  <c r="D1664" i="15"/>
  <c r="D1665" i="15"/>
  <c r="D1666" i="15"/>
  <c r="D1667" i="15"/>
  <c r="D1668" i="15"/>
  <c r="D1669" i="15"/>
  <c r="D1670" i="15"/>
  <c r="D1671" i="15"/>
  <c r="D1672" i="15"/>
  <c r="D1673" i="15"/>
  <c r="D1674" i="15"/>
  <c r="D1675" i="15"/>
  <c r="D1676" i="15"/>
  <c r="D1677" i="15"/>
  <c r="D1678" i="15"/>
  <c r="D1679" i="15"/>
  <c r="D1680" i="15"/>
  <c r="D1681" i="15"/>
  <c r="D1682" i="15"/>
  <c r="D1683" i="15"/>
  <c r="D1684" i="15"/>
  <c r="D1685" i="15"/>
  <c r="D1686" i="15"/>
  <c r="D1687" i="15"/>
  <c r="D1688" i="15"/>
  <c r="D1689" i="15"/>
  <c r="D1690" i="15"/>
  <c r="D1691" i="15"/>
  <c r="D1692" i="15"/>
  <c r="D1693" i="15"/>
  <c r="D1694" i="15"/>
  <c r="D1695" i="15"/>
  <c r="D1696" i="15"/>
  <c r="D1697" i="15"/>
  <c r="D1698" i="15"/>
  <c r="D1699" i="15"/>
  <c r="D1700" i="15"/>
  <c r="D1701" i="15"/>
  <c r="D1702" i="15"/>
  <c r="D1703" i="15"/>
  <c r="D1704" i="15"/>
  <c r="D1705" i="15"/>
  <c r="D1706" i="15"/>
  <c r="D1707" i="15"/>
  <c r="D1708" i="15"/>
  <c r="D1709" i="15"/>
  <c r="D1710" i="15"/>
  <c r="D1711" i="15"/>
  <c r="D1712" i="15"/>
  <c r="D1713" i="15"/>
  <c r="D1714" i="15"/>
  <c r="D1715" i="15"/>
  <c r="D1716" i="15"/>
  <c r="D1717" i="15"/>
  <c r="D1718" i="15"/>
  <c r="D1719" i="15"/>
  <c r="D1720" i="15"/>
  <c r="D1721" i="15"/>
  <c r="D1722" i="15"/>
  <c r="D1723" i="15"/>
  <c r="D1724" i="15"/>
  <c r="D1725" i="15"/>
  <c r="D1726" i="15"/>
  <c r="D1727" i="15"/>
  <c r="D1728" i="15"/>
  <c r="D1729" i="15"/>
  <c r="D1730" i="15"/>
  <c r="D1731" i="15"/>
  <c r="D1732" i="15"/>
  <c r="D1733" i="15"/>
  <c r="D1734" i="15"/>
  <c r="D1735" i="15"/>
  <c r="D1736" i="15"/>
  <c r="D1737" i="15"/>
  <c r="D1738" i="15"/>
  <c r="D1739" i="15"/>
  <c r="D1740" i="15"/>
  <c r="D1741" i="15"/>
  <c r="D1742" i="15"/>
  <c r="D1743" i="15"/>
  <c r="D1744" i="15"/>
  <c r="D1745" i="15"/>
  <c r="D1746" i="15"/>
  <c r="D1747" i="15"/>
  <c r="D1748" i="15"/>
  <c r="D1749" i="15"/>
  <c r="D1750" i="15"/>
  <c r="D1751" i="15"/>
  <c r="D1752" i="15"/>
  <c r="D1753" i="15"/>
  <c r="D1754" i="15"/>
  <c r="D1755" i="15"/>
  <c r="D1756" i="15"/>
  <c r="D1757" i="15"/>
  <c r="D1758" i="15"/>
  <c r="D1759" i="15"/>
  <c r="D1760" i="15"/>
  <c r="D1761" i="15"/>
  <c r="D1762" i="15"/>
  <c r="D1763" i="15"/>
  <c r="D1764" i="15"/>
  <c r="D1765" i="15"/>
  <c r="D1766" i="15"/>
  <c r="D1767" i="15"/>
  <c r="D1768" i="15"/>
  <c r="D1769" i="15"/>
  <c r="D1770" i="15"/>
  <c r="D1771" i="15"/>
  <c r="D1772" i="15"/>
  <c r="D1773" i="15"/>
  <c r="D1774" i="15"/>
  <c r="D1775" i="15"/>
  <c r="D1776" i="15"/>
  <c r="D1777" i="15"/>
  <c r="D1778" i="15"/>
  <c r="D1779" i="15"/>
  <c r="D1780" i="15"/>
  <c r="D1781" i="15"/>
  <c r="D1782" i="15"/>
  <c r="D1783" i="15"/>
  <c r="D1784" i="15"/>
  <c r="D1785" i="15"/>
  <c r="D1786" i="15"/>
  <c r="D1787" i="15"/>
  <c r="D1788" i="15"/>
  <c r="D1789" i="15"/>
  <c r="D1790" i="15"/>
  <c r="D1791" i="15"/>
  <c r="D1792" i="15"/>
  <c r="D1793" i="15"/>
  <c r="D1794" i="15"/>
  <c r="D1795" i="15"/>
  <c r="D1796" i="15"/>
  <c r="D1797" i="15"/>
  <c r="D1798" i="15"/>
  <c r="D1799" i="15"/>
  <c r="D1800" i="15"/>
  <c r="D1801" i="15"/>
  <c r="D1802" i="15"/>
  <c r="D1803" i="15"/>
  <c r="D1804" i="15"/>
  <c r="D1805" i="15"/>
  <c r="D1806" i="15"/>
  <c r="D1807" i="15"/>
  <c r="D1808" i="15"/>
  <c r="D1809" i="15"/>
  <c r="D1810" i="15"/>
  <c r="D1811" i="15"/>
  <c r="D1812" i="15"/>
  <c r="D1813" i="15"/>
  <c r="D1814" i="15"/>
  <c r="D1815" i="15"/>
  <c r="D1816" i="15"/>
  <c r="D1817" i="15"/>
  <c r="D1818" i="15"/>
  <c r="D1819" i="15"/>
  <c r="D1820" i="15"/>
  <c r="D1821" i="15"/>
  <c r="D1822" i="15"/>
  <c r="D1823" i="15"/>
  <c r="D1824" i="15"/>
  <c r="D1825" i="15"/>
  <c r="D1826" i="15"/>
  <c r="D1827" i="15"/>
  <c r="D1828" i="15"/>
  <c r="D1829" i="15"/>
  <c r="D1830" i="15"/>
  <c r="D1831" i="15"/>
  <c r="D1832" i="15"/>
  <c r="D1833" i="15"/>
  <c r="D1834" i="15"/>
  <c r="D1835" i="15"/>
  <c r="D1836" i="15"/>
  <c r="D1837" i="15"/>
  <c r="D1838" i="15"/>
  <c r="D1839" i="15"/>
  <c r="D1840" i="15"/>
  <c r="D1841" i="15"/>
  <c r="D1842" i="15"/>
  <c r="D1843" i="15"/>
  <c r="D1844" i="15"/>
  <c r="D1845" i="15"/>
  <c r="D1846" i="15"/>
  <c r="D1847" i="15"/>
  <c r="D1848" i="15"/>
  <c r="D1849" i="15"/>
  <c r="D1850" i="15"/>
  <c r="D1851" i="15"/>
  <c r="D1852" i="15"/>
  <c r="D1853" i="15"/>
  <c r="D1854" i="15"/>
  <c r="D1855" i="15"/>
  <c r="D1856" i="15"/>
  <c r="D1857" i="15"/>
  <c r="D1858" i="15"/>
  <c r="D1859" i="15"/>
  <c r="D1860" i="15"/>
  <c r="D1861" i="15"/>
  <c r="D1862" i="15"/>
  <c r="D1863" i="15"/>
  <c r="D1864" i="15"/>
  <c r="D1865" i="15"/>
  <c r="D1866" i="15"/>
  <c r="D1867" i="15"/>
  <c r="D1868" i="15"/>
  <c r="D1869" i="15"/>
  <c r="D1870" i="15"/>
  <c r="D1871" i="15"/>
  <c r="D1872" i="15"/>
  <c r="D1873" i="15"/>
  <c r="D1874" i="15"/>
  <c r="D1875" i="15"/>
  <c r="D1876" i="15"/>
  <c r="D1877" i="15"/>
  <c r="D1878" i="15"/>
  <c r="D1879" i="15"/>
  <c r="D1880" i="15"/>
  <c r="D1881" i="15"/>
  <c r="D1882" i="15"/>
  <c r="D1883" i="15"/>
  <c r="D1884" i="15"/>
  <c r="D1885" i="15"/>
  <c r="D1886" i="15"/>
  <c r="D1887" i="15"/>
  <c r="D1888" i="15"/>
  <c r="D1889" i="15"/>
  <c r="D1890" i="15"/>
  <c r="D1891" i="15"/>
  <c r="D1892" i="15"/>
  <c r="D1893" i="15"/>
  <c r="D1894" i="15"/>
  <c r="D1895" i="15"/>
  <c r="D1896" i="15"/>
  <c r="D1897" i="15"/>
  <c r="D1898" i="15"/>
  <c r="D1899" i="15"/>
  <c r="D1900" i="15"/>
  <c r="D1901" i="15"/>
  <c r="D1902" i="15"/>
  <c r="D1903" i="15"/>
  <c r="D1904" i="15"/>
  <c r="D1905" i="15"/>
  <c r="D1906" i="15"/>
  <c r="D1907" i="15"/>
  <c r="D1908" i="15"/>
  <c r="D1909" i="15"/>
  <c r="D1910" i="15"/>
  <c r="D1911" i="15"/>
  <c r="D1912" i="15"/>
  <c r="D1913" i="15"/>
  <c r="D1914" i="15"/>
  <c r="D1915" i="15"/>
  <c r="D1916" i="15"/>
  <c r="D1917" i="15"/>
  <c r="D1918" i="15"/>
  <c r="D1919" i="15"/>
  <c r="D1920" i="15"/>
  <c r="D1921" i="15"/>
  <c r="D1922" i="15"/>
  <c r="D1923" i="15"/>
  <c r="D1924" i="15"/>
  <c r="D1925" i="15"/>
  <c r="D1926" i="15"/>
  <c r="D1927" i="15"/>
  <c r="D1928" i="15"/>
  <c r="D1929" i="15"/>
  <c r="D1930" i="15"/>
  <c r="D1931" i="15"/>
  <c r="D1932" i="15"/>
  <c r="D1933" i="15"/>
  <c r="D1934" i="15"/>
  <c r="D1935" i="15"/>
  <c r="D1936" i="15"/>
  <c r="D1937" i="15"/>
  <c r="D1938" i="15"/>
  <c r="D1939" i="15"/>
  <c r="D1940" i="15"/>
  <c r="D1941" i="15"/>
  <c r="D1942" i="15"/>
  <c r="D1943" i="15"/>
  <c r="D1944" i="15"/>
  <c r="D1945" i="15"/>
  <c r="D1946" i="15"/>
  <c r="D1947" i="15"/>
  <c r="D1948" i="15"/>
  <c r="D1949" i="15"/>
  <c r="D1950" i="15"/>
  <c r="D1951" i="15"/>
  <c r="D1952" i="15"/>
  <c r="D1953" i="15"/>
  <c r="D1954" i="15"/>
  <c r="D1955" i="15"/>
  <c r="D1956" i="15"/>
  <c r="D1957" i="15"/>
  <c r="D1958" i="15"/>
  <c r="D1959" i="15"/>
  <c r="D1960" i="15"/>
  <c r="D1961" i="15"/>
  <c r="D1962" i="15"/>
  <c r="D1963" i="15"/>
  <c r="D1964" i="15"/>
  <c r="D1965" i="15"/>
  <c r="D1966" i="15"/>
  <c r="D1967" i="15"/>
  <c r="D1968" i="15"/>
  <c r="D1969" i="15"/>
  <c r="D1970" i="15"/>
  <c r="D1971" i="15"/>
  <c r="D1972" i="15"/>
  <c r="D1973" i="15"/>
  <c r="D1974" i="15"/>
  <c r="D1975" i="15"/>
  <c r="D1976" i="15"/>
  <c r="D1977" i="15"/>
  <c r="D1978" i="15"/>
  <c r="D1979" i="15"/>
  <c r="D1980" i="15"/>
  <c r="D1981" i="15"/>
  <c r="D1982" i="15"/>
  <c r="D1983" i="15"/>
  <c r="D1984" i="15"/>
  <c r="D1985" i="15"/>
  <c r="D1986" i="15"/>
  <c r="D1987" i="15"/>
  <c r="D1988" i="15"/>
  <c r="D1989" i="15"/>
  <c r="D1990" i="15"/>
  <c r="D1991" i="15"/>
  <c r="D1992" i="15"/>
  <c r="D1993" i="15"/>
  <c r="D1994" i="15"/>
  <c r="D1995" i="15"/>
  <c r="D1996" i="15"/>
  <c r="D1997" i="15"/>
  <c r="D1998" i="15"/>
  <c r="D1999" i="15"/>
  <c r="D2000" i="15"/>
  <c r="D2001" i="15"/>
  <c r="D2002" i="15"/>
  <c r="D2003" i="15"/>
  <c r="D2004" i="15"/>
  <c r="D2005" i="15"/>
  <c r="D2006" i="15"/>
  <c r="D2007" i="15"/>
  <c r="D2008" i="15"/>
  <c r="D2009" i="15"/>
  <c r="D2010" i="15"/>
  <c r="D2011" i="15"/>
  <c r="D2012" i="15"/>
  <c r="D2013" i="15"/>
  <c r="D2014" i="15"/>
  <c r="D2015" i="15"/>
  <c r="D2016" i="15"/>
  <c r="D2017" i="15"/>
  <c r="D2018" i="15"/>
  <c r="D2019" i="15"/>
  <c r="D2020" i="15"/>
  <c r="D2021" i="15"/>
  <c r="D2022" i="15"/>
  <c r="D2023" i="15"/>
  <c r="D2024" i="15"/>
  <c r="D2025" i="15"/>
  <c r="D2026" i="15"/>
  <c r="D2027" i="15"/>
  <c r="D2028" i="15"/>
  <c r="D2029" i="15"/>
  <c r="D2030" i="15"/>
  <c r="D2031" i="15"/>
  <c r="D2032" i="15"/>
  <c r="D2033" i="15"/>
  <c r="D2034" i="15"/>
  <c r="D2035" i="15"/>
  <c r="D2036" i="15"/>
  <c r="D2037" i="15"/>
  <c r="D2038" i="15"/>
  <c r="D2039" i="15"/>
  <c r="D2040" i="15"/>
  <c r="D2041" i="15"/>
  <c r="D2042" i="15"/>
  <c r="D2043" i="15"/>
  <c r="D2044" i="15"/>
  <c r="D2045" i="15"/>
  <c r="D2046" i="15"/>
  <c r="D2047" i="15"/>
  <c r="D2048" i="15"/>
  <c r="D2049" i="15"/>
  <c r="D2050" i="15"/>
  <c r="D2051" i="15"/>
  <c r="D2052" i="15"/>
  <c r="D2053" i="15"/>
  <c r="D2054" i="15"/>
  <c r="D2055" i="15"/>
  <c r="D2056" i="15"/>
  <c r="D2057" i="15"/>
  <c r="D2058" i="15"/>
  <c r="D2059" i="15"/>
  <c r="D2060" i="15"/>
  <c r="D2061" i="15"/>
  <c r="D2062" i="15"/>
  <c r="D2063" i="15"/>
  <c r="D2064" i="15"/>
  <c r="D2065" i="15"/>
  <c r="D2066" i="15"/>
  <c r="D2067" i="15"/>
  <c r="D2068" i="15"/>
  <c r="D2069" i="15"/>
  <c r="D2070" i="15"/>
  <c r="D2071" i="15"/>
  <c r="D2072" i="15"/>
  <c r="D2073" i="15"/>
  <c r="D2074" i="15"/>
  <c r="D2075" i="15"/>
  <c r="D2076" i="15"/>
  <c r="D2077" i="15"/>
  <c r="D2078" i="15"/>
  <c r="D2079" i="15"/>
  <c r="D2080" i="15"/>
  <c r="D2081" i="15"/>
  <c r="D2082" i="15"/>
  <c r="D2083" i="15"/>
  <c r="D2084" i="15"/>
  <c r="D2085" i="15"/>
  <c r="D2086" i="15"/>
  <c r="D2087" i="15"/>
  <c r="D2088" i="15"/>
  <c r="D2089" i="15"/>
  <c r="D2090" i="15"/>
  <c r="D2091" i="15"/>
  <c r="D2092" i="15"/>
  <c r="D2093" i="15"/>
  <c r="D2094" i="15"/>
  <c r="D2095" i="15"/>
  <c r="D2096" i="15"/>
  <c r="D2097" i="15"/>
  <c r="D2098" i="15"/>
  <c r="D2099" i="15"/>
  <c r="D2100" i="15"/>
  <c r="D2101" i="15"/>
  <c r="D2102" i="15"/>
  <c r="D2103" i="15"/>
  <c r="D2104" i="15"/>
  <c r="D2105" i="15"/>
  <c r="D2106" i="15"/>
  <c r="D2107" i="15"/>
  <c r="D2108" i="15"/>
  <c r="D2109" i="15"/>
  <c r="D2110" i="15"/>
  <c r="D2111" i="15"/>
  <c r="D2112" i="15"/>
  <c r="D2113" i="15"/>
  <c r="D2114" i="15"/>
  <c r="D2115" i="15"/>
  <c r="D2116" i="15"/>
  <c r="D2117" i="15"/>
  <c r="D2118" i="15"/>
  <c r="D2119" i="15"/>
  <c r="D2120" i="15"/>
  <c r="D2121" i="15"/>
  <c r="D2122" i="15"/>
  <c r="D2123" i="15"/>
  <c r="D2124" i="15"/>
  <c r="D2125" i="15"/>
  <c r="D2126" i="15"/>
  <c r="D2127" i="15"/>
  <c r="D2128" i="15"/>
  <c r="D2129" i="15"/>
  <c r="D2130" i="15"/>
  <c r="D2131" i="15"/>
  <c r="D2132" i="15"/>
  <c r="D2133" i="15"/>
  <c r="D2134" i="15"/>
  <c r="D2135" i="15"/>
  <c r="D2136" i="15"/>
  <c r="D2137" i="15"/>
  <c r="D2138" i="15"/>
  <c r="D2139" i="15"/>
  <c r="D2140" i="15"/>
  <c r="D2141" i="15"/>
  <c r="D2142" i="15"/>
  <c r="D2143" i="15"/>
  <c r="D2144" i="15"/>
  <c r="D2145" i="15"/>
  <c r="D2146" i="15"/>
  <c r="D2147" i="15"/>
  <c r="D2148" i="15"/>
  <c r="D2149" i="15"/>
  <c r="D2150" i="15"/>
  <c r="D2151" i="15"/>
  <c r="D2152" i="15"/>
  <c r="D2153" i="15"/>
  <c r="D2154" i="15"/>
  <c r="D2155" i="15"/>
  <c r="D2156" i="15"/>
  <c r="D2157" i="15"/>
  <c r="D2158" i="15"/>
  <c r="D2159" i="15"/>
  <c r="D2160" i="15"/>
  <c r="D2161" i="15"/>
  <c r="D2162" i="15"/>
  <c r="D2163" i="15"/>
  <c r="D2164" i="15"/>
  <c r="D2165" i="15"/>
  <c r="D2166" i="15"/>
  <c r="D2167" i="15"/>
  <c r="D2168" i="15"/>
  <c r="D2169" i="15"/>
  <c r="D2170" i="15"/>
  <c r="D2171" i="15"/>
  <c r="D2172" i="15"/>
  <c r="D2173" i="15"/>
  <c r="D2174" i="15"/>
  <c r="D2175" i="15"/>
  <c r="D2176" i="15"/>
  <c r="D2177" i="15"/>
  <c r="D2178" i="15"/>
  <c r="D2179" i="15"/>
  <c r="D2180" i="15"/>
  <c r="D2181" i="15"/>
  <c r="D2182" i="15"/>
  <c r="D2183" i="15"/>
  <c r="D2184" i="15"/>
  <c r="D2185" i="15"/>
  <c r="D2186" i="15"/>
  <c r="D2187" i="15"/>
  <c r="D2188" i="15"/>
  <c r="D2189" i="15"/>
  <c r="D2190" i="15"/>
  <c r="D2191" i="15"/>
  <c r="D2192" i="15"/>
  <c r="D2193" i="15"/>
  <c r="D2194" i="15"/>
  <c r="D2195" i="15"/>
  <c r="D2196" i="15"/>
  <c r="D2197" i="15"/>
  <c r="D2198" i="15"/>
  <c r="D2199" i="15"/>
  <c r="D2200" i="15"/>
  <c r="D2201" i="15"/>
  <c r="D2202" i="15"/>
  <c r="D2203" i="15"/>
  <c r="D2204" i="15"/>
  <c r="D2205" i="15"/>
  <c r="D2206" i="15"/>
  <c r="D2207" i="15"/>
  <c r="D2208" i="15"/>
  <c r="D2209" i="15"/>
  <c r="D2210" i="15"/>
  <c r="D2211" i="15"/>
  <c r="D2212" i="15"/>
  <c r="D2213" i="15"/>
  <c r="D2214" i="15"/>
  <c r="D2215" i="15"/>
  <c r="D2216" i="15"/>
  <c r="D2217" i="15"/>
  <c r="D2218" i="15"/>
  <c r="D2219" i="15"/>
  <c r="D2220" i="15"/>
  <c r="D2221" i="15"/>
  <c r="D2222" i="15"/>
  <c r="D2223" i="15"/>
  <c r="D2224" i="15"/>
  <c r="D2225" i="15"/>
  <c r="D2226" i="15"/>
  <c r="D2227" i="15"/>
  <c r="D2228" i="15"/>
  <c r="D2229" i="15"/>
  <c r="D2230" i="15"/>
  <c r="D2231" i="15"/>
  <c r="D2232" i="15"/>
  <c r="D2233" i="15"/>
  <c r="D2234" i="15"/>
  <c r="D2235" i="15"/>
  <c r="D2236" i="15"/>
  <c r="D2237" i="15"/>
  <c r="D2238" i="15"/>
  <c r="D2239" i="15"/>
  <c r="D2240" i="15"/>
  <c r="D2241" i="15"/>
  <c r="D2242" i="15"/>
  <c r="D2243" i="15"/>
  <c r="D2244" i="15"/>
  <c r="D2245" i="15"/>
  <c r="D2246" i="15"/>
  <c r="D2247" i="15"/>
  <c r="D2248" i="15"/>
  <c r="D2249" i="15"/>
  <c r="D2250" i="15"/>
  <c r="D2251" i="15"/>
  <c r="D2252" i="15"/>
  <c r="D2253" i="15"/>
  <c r="D2254" i="15"/>
  <c r="D2255" i="15"/>
  <c r="D2256" i="15"/>
  <c r="D2257" i="15"/>
  <c r="D2258" i="15"/>
  <c r="D2259" i="15"/>
  <c r="D2260" i="15"/>
  <c r="D2261" i="15"/>
  <c r="D2262" i="15"/>
  <c r="D2263" i="15"/>
  <c r="D2264" i="15"/>
  <c r="D2265" i="15"/>
  <c r="D2266" i="15"/>
  <c r="D2267" i="15"/>
  <c r="D2268" i="15"/>
  <c r="D2269" i="15"/>
  <c r="D2270" i="15"/>
  <c r="D2271" i="15"/>
  <c r="D2272" i="15"/>
  <c r="D2273" i="15"/>
  <c r="D2274" i="15"/>
  <c r="D2275" i="15"/>
  <c r="D2276" i="15"/>
  <c r="D2277" i="15"/>
  <c r="D2278" i="15"/>
  <c r="D2279" i="15"/>
  <c r="D2280" i="15"/>
  <c r="D2281" i="15"/>
  <c r="D2282" i="15"/>
  <c r="D2283" i="15"/>
  <c r="D2284" i="15"/>
  <c r="D2285" i="15"/>
  <c r="D2286" i="15"/>
  <c r="D2287" i="15"/>
  <c r="D2288" i="15"/>
  <c r="D2289" i="15"/>
  <c r="D2290" i="15"/>
  <c r="D2291" i="15"/>
  <c r="D2292" i="15"/>
  <c r="D2293" i="15"/>
  <c r="D2294" i="15"/>
  <c r="D2295" i="15"/>
  <c r="D2296" i="15"/>
  <c r="D2297" i="15"/>
  <c r="D2298" i="15"/>
  <c r="D2299" i="15"/>
  <c r="D2300" i="15"/>
  <c r="D2301" i="15"/>
  <c r="D2302" i="15"/>
  <c r="D2303" i="15"/>
  <c r="D2304" i="15"/>
  <c r="D2305" i="15"/>
  <c r="D2306" i="15"/>
  <c r="D2307" i="15"/>
  <c r="D2308" i="15"/>
  <c r="D2309" i="15"/>
  <c r="D2310" i="15"/>
  <c r="D2311" i="15"/>
  <c r="D2312" i="15"/>
  <c r="D2313" i="15"/>
  <c r="D2314" i="15"/>
  <c r="D2315" i="15"/>
  <c r="D2316" i="15"/>
  <c r="D2317" i="15"/>
  <c r="D2318" i="15"/>
  <c r="D2319" i="15"/>
  <c r="D2320" i="15"/>
  <c r="D2321" i="15"/>
  <c r="D2322" i="15"/>
  <c r="D2323" i="15"/>
  <c r="D2324" i="15"/>
  <c r="D2325" i="15"/>
  <c r="D2326" i="15"/>
  <c r="D2327" i="15"/>
  <c r="D2328" i="15"/>
  <c r="D2329" i="15"/>
  <c r="D2330" i="15"/>
  <c r="D2331" i="15"/>
  <c r="D2332" i="15"/>
  <c r="D2333" i="15"/>
  <c r="D2334" i="15"/>
  <c r="D2335" i="15"/>
  <c r="D2336" i="15"/>
  <c r="D2337" i="15"/>
  <c r="D2338" i="15"/>
  <c r="D2339" i="15"/>
  <c r="D2340" i="15"/>
  <c r="D2341" i="15"/>
  <c r="D2342" i="15"/>
  <c r="D2343" i="15"/>
  <c r="D2344" i="15"/>
  <c r="D2345" i="15"/>
  <c r="D2346" i="15"/>
  <c r="D2347" i="15"/>
  <c r="D2348" i="15"/>
  <c r="D2349" i="15"/>
  <c r="D2350" i="15"/>
  <c r="D2351" i="15"/>
  <c r="D2352" i="15"/>
  <c r="D2353" i="15"/>
  <c r="D2354" i="15"/>
  <c r="D2355" i="15"/>
  <c r="D2356" i="15"/>
  <c r="D2357" i="15"/>
  <c r="D2358" i="15"/>
  <c r="D2359" i="15"/>
  <c r="D2360" i="15"/>
  <c r="D2361" i="15"/>
  <c r="D2362" i="15"/>
  <c r="D2363" i="15"/>
  <c r="D2364" i="15"/>
  <c r="D2365" i="15"/>
  <c r="D2366" i="15"/>
  <c r="D2367" i="15"/>
  <c r="D2368" i="15"/>
  <c r="D2369" i="15"/>
  <c r="D2370" i="15"/>
  <c r="D2371" i="15"/>
  <c r="D2372" i="15"/>
  <c r="D2373" i="15"/>
  <c r="D2374" i="15"/>
  <c r="D2375" i="15"/>
  <c r="D2376" i="15"/>
  <c r="D2377" i="15"/>
  <c r="D2378" i="15"/>
  <c r="D2379" i="15"/>
  <c r="D2380" i="15"/>
  <c r="D2381" i="15"/>
  <c r="D2382" i="15"/>
  <c r="D2383" i="15"/>
  <c r="D2384" i="15"/>
  <c r="D2385" i="15"/>
  <c r="D2386" i="15"/>
  <c r="D2387" i="15"/>
  <c r="D2388" i="15"/>
  <c r="D2389" i="15"/>
  <c r="D2390" i="15"/>
  <c r="D2391" i="15"/>
  <c r="D2392" i="15"/>
  <c r="D2393" i="15"/>
  <c r="D2394" i="15"/>
  <c r="D2395" i="15"/>
  <c r="D2396" i="15"/>
  <c r="D2397" i="15"/>
  <c r="D2398" i="15"/>
  <c r="D2399" i="15"/>
  <c r="D2400" i="15"/>
  <c r="D2401" i="15"/>
  <c r="D2402" i="15"/>
  <c r="D2403" i="15"/>
  <c r="D2404" i="15"/>
  <c r="D2405" i="15"/>
  <c r="D2406" i="15"/>
  <c r="D2407" i="15"/>
  <c r="D2408" i="15"/>
  <c r="D2409" i="15"/>
  <c r="D2410" i="15"/>
  <c r="D2411" i="15"/>
  <c r="D2412" i="15"/>
  <c r="D2413" i="15"/>
  <c r="D2414" i="15"/>
  <c r="D2415" i="15"/>
  <c r="D2416" i="15"/>
  <c r="D2417" i="15"/>
  <c r="D2418" i="15"/>
  <c r="D2419" i="15"/>
  <c r="D2420" i="15"/>
  <c r="D2421" i="15"/>
  <c r="D2422" i="15"/>
  <c r="D2423" i="15"/>
  <c r="D2424" i="15"/>
  <c r="D2425" i="15"/>
  <c r="D2426" i="15"/>
  <c r="D2427" i="15"/>
  <c r="D2428" i="15"/>
  <c r="D2429" i="15"/>
  <c r="D2430" i="15"/>
  <c r="D2431" i="15"/>
  <c r="D2432" i="15"/>
  <c r="D2433" i="15"/>
  <c r="D2434" i="15"/>
  <c r="D2435" i="15"/>
  <c r="D2436" i="15"/>
  <c r="D2437" i="15"/>
  <c r="D2438" i="15"/>
  <c r="D2439" i="15"/>
  <c r="D2440" i="15"/>
  <c r="D2441" i="15"/>
  <c r="D2442" i="15"/>
  <c r="D2443" i="15"/>
  <c r="D2444" i="15"/>
  <c r="D2445" i="15"/>
  <c r="D2446" i="15"/>
  <c r="D2447" i="15"/>
  <c r="D2448" i="15"/>
  <c r="D2449" i="15"/>
  <c r="D2450" i="15"/>
  <c r="D2451" i="15"/>
  <c r="D2452" i="15"/>
  <c r="D2453" i="15"/>
  <c r="D2454" i="15"/>
  <c r="D2455" i="15"/>
  <c r="D2456" i="15"/>
  <c r="D2457" i="15"/>
  <c r="D2458" i="15"/>
  <c r="D2459" i="15"/>
  <c r="D2460" i="15"/>
  <c r="D2461" i="15"/>
  <c r="D2462" i="15"/>
  <c r="D2463" i="15"/>
  <c r="D2464" i="15"/>
  <c r="D2465" i="15"/>
  <c r="D2466" i="15"/>
  <c r="D2467" i="15"/>
  <c r="D2468" i="15"/>
  <c r="D2469" i="15"/>
  <c r="D2470" i="15"/>
  <c r="D2471" i="15"/>
  <c r="D2472" i="15"/>
  <c r="D2473" i="15"/>
  <c r="D2474" i="15"/>
  <c r="D2475" i="15"/>
  <c r="D2476" i="15"/>
  <c r="D2477" i="15"/>
  <c r="D2478" i="15"/>
  <c r="D2479" i="15"/>
  <c r="D2480" i="15"/>
  <c r="D2481" i="15"/>
  <c r="D2482" i="15"/>
  <c r="D2483" i="15"/>
  <c r="D2484" i="15"/>
  <c r="D2485" i="15"/>
  <c r="D2486" i="15"/>
  <c r="D2487" i="15"/>
  <c r="D2488" i="15"/>
  <c r="D2489" i="15"/>
  <c r="D2490" i="15"/>
  <c r="D2491" i="15"/>
  <c r="D2492" i="15"/>
  <c r="D2493" i="15"/>
  <c r="D2494" i="15"/>
  <c r="D2495" i="15"/>
  <c r="D2496" i="15"/>
  <c r="D2497" i="15"/>
  <c r="D2498" i="15"/>
  <c r="D2499" i="15"/>
  <c r="D2500" i="15"/>
  <c r="D2501" i="15"/>
  <c r="D2502" i="15"/>
  <c r="D2503" i="15"/>
  <c r="D2504" i="15"/>
  <c r="D2505" i="15"/>
  <c r="D2506" i="15"/>
  <c r="D2507" i="15"/>
  <c r="D2508" i="15"/>
  <c r="D2509" i="15"/>
  <c r="D2510" i="15"/>
  <c r="D2511" i="15"/>
  <c r="D2512" i="15"/>
  <c r="D2513" i="15"/>
  <c r="D2514" i="15"/>
  <c r="D2515" i="15"/>
  <c r="D2516" i="15"/>
  <c r="D2517" i="15"/>
  <c r="D2518" i="15"/>
  <c r="D2519" i="15"/>
  <c r="D2520" i="15"/>
  <c r="D2521" i="15"/>
  <c r="D2522" i="15"/>
  <c r="D2523" i="15"/>
  <c r="D2524" i="15"/>
  <c r="D2525" i="15"/>
  <c r="D2526" i="15"/>
  <c r="D2527" i="15"/>
  <c r="D2528" i="15"/>
  <c r="D2529" i="15"/>
  <c r="D2530" i="15"/>
  <c r="D2531" i="15"/>
  <c r="D2532" i="15"/>
  <c r="D2533" i="15"/>
  <c r="D2534" i="15"/>
  <c r="D2535" i="15"/>
  <c r="D2536" i="15"/>
  <c r="D2537" i="15"/>
  <c r="D2538" i="15"/>
  <c r="D2539" i="15"/>
  <c r="D2540" i="15"/>
  <c r="D2541" i="15"/>
  <c r="D2542" i="15"/>
  <c r="D2543" i="15"/>
  <c r="D2544" i="15"/>
  <c r="D2545" i="15"/>
  <c r="D2546" i="15"/>
  <c r="D2547" i="15"/>
  <c r="D2548" i="15"/>
  <c r="D2549" i="15"/>
  <c r="D2550" i="15"/>
  <c r="D2551" i="15"/>
  <c r="D2552" i="15"/>
  <c r="D2553" i="15"/>
  <c r="D2554" i="15"/>
  <c r="D2555" i="15"/>
  <c r="D2556" i="15"/>
  <c r="D2557" i="15"/>
  <c r="D2558" i="15"/>
  <c r="D2559" i="15"/>
  <c r="D2560" i="15"/>
  <c r="D2561" i="15"/>
  <c r="D2562" i="15"/>
  <c r="D2563" i="15"/>
  <c r="D2564" i="15"/>
  <c r="D2565" i="15"/>
  <c r="D2566" i="15"/>
  <c r="D2567" i="15"/>
  <c r="D2568" i="15"/>
  <c r="D2569" i="15"/>
  <c r="D2570" i="15"/>
  <c r="D2571" i="15"/>
  <c r="D2572" i="15"/>
  <c r="D2573" i="15"/>
  <c r="D2574" i="15"/>
  <c r="D2575" i="15"/>
  <c r="D2576" i="15"/>
  <c r="D2577" i="15"/>
  <c r="D2578" i="15"/>
  <c r="D2579" i="15"/>
  <c r="D2580" i="15"/>
  <c r="D2581" i="15"/>
  <c r="D2582" i="15"/>
  <c r="D2583" i="15"/>
  <c r="D2584" i="15"/>
  <c r="D2585" i="15"/>
  <c r="D2586" i="15"/>
  <c r="D2587" i="15"/>
  <c r="D2588" i="15"/>
  <c r="D2589" i="15"/>
  <c r="D2590" i="15"/>
  <c r="D2591" i="15"/>
  <c r="D2592" i="15"/>
  <c r="D2593" i="15"/>
  <c r="D2594" i="15"/>
  <c r="D2595" i="15"/>
  <c r="D2596" i="15"/>
  <c r="D2597" i="15"/>
  <c r="D2598" i="15"/>
  <c r="D2599" i="15"/>
  <c r="D2600" i="15"/>
  <c r="D2601" i="15"/>
  <c r="D2602" i="15"/>
  <c r="D2603" i="15"/>
  <c r="D2604" i="15"/>
  <c r="D2605" i="15"/>
  <c r="D2606" i="15"/>
  <c r="D2607" i="15"/>
  <c r="D2608" i="15"/>
  <c r="D2609" i="15"/>
  <c r="D2610" i="15"/>
  <c r="D2611" i="15"/>
  <c r="D2612" i="15"/>
  <c r="D2613" i="15"/>
  <c r="D2614" i="15"/>
  <c r="D2615" i="15"/>
  <c r="D2616" i="15"/>
  <c r="D2617" i="15"/>
  <c r="D2618" i="15"/>
  <c r="D2619" i="15"/>
  <c r="D2620" i="15"/>
  <c r="D2621" i="15"/>
  <c r="D2622" i="15"/>
  <c r="D2623" i="15"/>
  <c r="D2624" i="15"/>
  <c r="D2625" i="15"/>
  <c r="D2626" i="15"/>
  <c r="D2627" i="15"/>
  <c r="D2628" i="15"/>
  <c r="D2629" i="15"/>
  <c r="D2630" i="15"/>
  <c r="D2631" i="15"/>
  <c r="D2632" i="15"/>
  <c r="D2633" i="15"/>
  <c r="D2634" i="15"/>
  <c r="D2635" i="15"/>
  <c r="D2636" i="15"/>
  <c r="D2637" i="15"/>
  <c r="D2638" i="15"/>
  <c r="D2639" i="15"/>
  <c r="D2640" i="15"/>
  <c r="D2641" i="15"/>
  <c r="D2642" i="15"/>
  <c r="D2643" i="15"/>
  <c r="D2644" i="15"/>
  <c r="D2645" i="15"/>
  <c r="D2646" i="15"/>
  <c r="D2647" i="15"/>
  <c r="D2648" i="15"/>
  <c r="D2649" i="15"/>
  <c r="D2650" i="15"/>
  <c r="D2651" i="15"/>
  <c r="D2652" i="15"/>
  <c r="D2653" i="15"/>
  <c r="D2654" i="15"/>
  <c r="D2655" i="15"/>
  <c r="D2656" i="15"/>
  <c r="D2657" i="15"/>
  <c r="D2658" i="15"/>
  <c r="D2659" i="15"/>
  <c r="D2660" i="15"/>
  <c r="D2661" i="15"/>
  <c r="D2662" i="15"/>
  <c r="D2663" i="15"/>
  <c r="D2664" i="15"/>
  <c r="D2665" i="15"/>
  <c r="D2666" i="15"/>
  <c r="D2667" i="15"/>
  <c r="D2668" i="15"/>
  <c r="D2669" i="15"/>
  <c r="D2670" i="15"/>
  <c r="D2671" i="15"/>
  <c r="D2672" i="15"/>
  <c r="D2673" i="15"/>
  <c r="D2674" i="15"/>
  <c r="D2675" i="15"/>
  <c r="D2676" i="15"/>
  <c r="D2677" i="15"/>
  <c r="D2678" i="15"/>
  <c r="D2679" i="15"/>
  <c r="D2680" i="15"/>
  <c r="D2681" i="15"/>
  <c r="D2682" i="15"/>
  <c r="D2683" i="15"/>
  <c r="D2684" i="15"/>
  <c r="D2685" i="15"/>
  <c r="D2686" i="15"/>
  <c r="D2687" i="15"/>
  <c r="D2688" i="15"/>
  <c r="D2689" i="15"/>
  <c r="D2690" i="15"/>
  <c r="D2691" i="15"/>
  <c r="D2692" i="15"/>
  <c r="D2693" i="15"/>
  <c r="D2694" i="15"/>
  <c r="D2695" i="15"/>
  <c r="D2696" i="15"/>
  <c r="D2697" i="15"/>
  <c r="D2698" i="15"/>
  <c r="D2699" i="15"/>
  <c r="D2700" i="15"/>
  <c r="D2701" i="15"/>
  <c r="D2702" i="15"/>
  <c r="D2703" i="15"/>
  <c r="D2704" i="15"/>
  <c r="D2705" i="15"/>
  <c r="D2706" i="15"/>
  <c r="D2707" i="15"/>
  <c r="D2708" i="15"/>
  <c r="D2709" i="15"/>
  <c r="D2710" i="15"/>
  <c r="D2711" i="15"/>
  <c r="D2712" i="15"/>
  <c r="D2713" i="15"/>
  <c r="D2714" i="15"/>
  <c r="D2715" i="15"/>
  <c r="D2716" i="15"/>
  <c r="D2717" i="15"/>
  <c r="D2718" i="15"/>
  <c r="D2719" i="15"/>
  <c r="D2720" i="15"/>
  <c r="D2721" i="15"/>
  <c r="D2722" i="15"/>
  <c r="D2723" i="15"/>
  <c r="D2724" i="15"/>
  <c r="D2725" i="15"/>
  <c r="D2726" i="15"/>
  <c r="D2727" i="15"/>
  <c r="D2728" i="15"/>
  <c r="D2729" i="15"/>
  <c r="D2730" i="15"/>
  <c r="D2731" i="15"/>
  <c r="D2732" i="15"/>
  <c r="D2733" i="15"/>
  <c r="D2734" i="15"/>
  <c r="D2735" i="15"/>
  <c r="D2736" i="15"/>
  <c r="D2737" i="15"/>
  <c r="D2738" i="15"/>
  <c r="D2739" i="15"/>
  <c r="D2740" i="15"/>
  <c r="D2741" i="15"/>
  <c r="D2742" i="15"/>
  <c r="D2743" i="15"/>
  <c r="D2744" i="15"/>
  <c r="D2745" i="15"/>
  <c r="D2746" i="15"/>
  <c r="D2747" i="15"/>
  <c r="D2748" i="15"/>
  <c r="D2749" i="15"/>
  <c r="D2750" i="15"/>
  <c r="D2751" i="15"/>
  <c r="D2752" i="15"/>
  <c r="D2753" i="15"/>
  <c r="D2754" i="15"/>
  <c r="D2755" i="15"/>
  <c r="D2756" i="15"/>
  <c r="D2757" i="15"/>
  <c r="D2758" i="15"/>
  <c r="D2759" i="15"/>
  <c r="D2760" i="15"/>
  <c r="D2761" i="15"/>
  <c r="D2762" i="15"/>
  <c r="D2763" i="15"/>
  <c r="D2764" i="15"/>
  <c r="D2765" i="15"/>
  <c r="D2766" i="15"/>
  <c r="D2767" i="15"/>
  <c r="D2768" i="15"/>
  <c r="D2769" i="15"/>
  <c r="D2770" i="15"/>
  <c r="D2771" i="15"/>
  <c r="D2772" i="15"/>
  <c r="D2773" i="15"/>
  <c r="D2774" i="15"/>
  <c r="D2775" i="15"/>
  <c r="D2776" i="15"/>
  <c r="D2777" i="15"/>
  <c r="D2778" i="15"/>
  <c r="D2779" i="15"/>
  <c r="D2780" i="15"/>
  <c r="D2781" i="15"/>
  <c r="D2782" i="15"/>
  <c r="D2783" i="15"/>
  <c r="D2784" i="15"/>
  <c r="D2785" i="15"/>
  <c r="D2786" i="15"/>
  <c r="D2787" i="15"/>
  <c r="D2788" i="15"/>
  <c r="D2789" i="15"/>
  <c r="D2790" i="15"/>
  <c r="D2791" i="15"/>
  <c r="D2792" i="15"/>
  <c r="D2793" i="15"/>
  <c r="D2794" i="15"/>
  <c r="D2795" i="15"/>
  <c r="D2796" i="15"/>
  <c r="D2797" i="15"/>
  <c r="D2798" i="15"/>
  <c r="D2799" i="15"/>
  <c r="D2800" i="15"/>
  <c r="D2801" i="15"/>
  <c r="D2802" i="15"/>
  <c r="D2803" i="15"/>
  <c r="D2804" i="15"/>
  <c r="D2805" i="15"/>
  <c r="D2806" i="15"/>
  <c r="D2807" i="15"/>
  <c r="D2808" i="15"/>
  <c r="D2809" i="15"/>
  <c r="D2810" i="15"/>
  <c r="D2811" i="15"/>
  <c r="D2812" i="15"/>
  <c r="D2813" i="15"/>
  <c r="D2814" i="15"/>
  <c r="D2815" i="15"/>
  <c r="D2816" i="15"/>
  <c r="D2817" i="15"/>
  <c r="D2818" i="15"/>
  <c r="D2819" i="15"/>
  <c r="D2820" i="15"/>
  <c r="D2821" i="15"/>
  <c r="D2822" i="15"/>
  <c r="D2823" i="15"/>
  <c r="D2824" i="15"/>
  <c r="D2825" i="15"/>
  <c r="D2826" i="15"/>
  <c r="D2827" i="15"/>
  <c r="D2828" i="15"/>
  <c r="D2829" i="15"/>
  <c r="D2830" i="15"/>
  <c r="D2831" i="15"/>
  <c r="D2832" i="15"/>
  <c r="D2833" i="15"/>
  <c r="D2834" i="15"/>
  <c r="D2835" i="15"/>
  <c r="D2836" i="15"/>
  <c r="D2837" i="15"/>
  <c r="D2838" i="15"/>
  <c r="D2839" i="15"/>
  <c r="D2840" i="15"/>
  <c r="D2841" i="15"/>
  <c r="D2842" i="15"/>
  <c r="D2843" i="15"/>
  <c r="D2844" i="15"/>
  <c r="D2845" i="15"/>
  <c r="D2846" i="15"/>
  <c r="D2847" i="15"/>
  <c r="D2848" i="15"/>
  <c r="D2849" i="15"/>
  <c r="D2850" i="15"/>
  <c r="D2851" i="15"/>
  <c r="D2852" i="15"/>
  <c r="D2853" i="15"/>
  <c r="D2854" i="15"/>
  <c r="D2855" i="15"/>
  <c r="D2856" i="15"/>
  <c r="D2857" i="15"/>
  <c r="D2858" i="15"/>
  <c r="D2859" i="15"/>
  <c r="D2860" i="15"/>
  <c r="D2861" i="15"/>
  <c r="D2862" i="15"/>
  <c r="D2863" i="15"/>
  <c r="D2864" i="15"/>
  <c r="D2865" i="15"/>
  <c r="D2866" i="15"/>
  <c r="D2867" i="15"/>
  <c r="D2868" i="15"/>
  <c r="D2869" i="15"/>
  <c r="D2870" i="15"/>
  <c r="D2871" i="15"/>
  <c r="D2872" i="15"/>
  <c r="D2873" i="15"/>
  <c r="D2874" i="15"/>
  <c r="D2875" i="15"/>
  <c r="D2876" i="15"/>
  <c r="D2877" i="15"/>
  <c r="D2878" i="15"/>
  <c r="D2879" i="15"/>
  <c r="D2880" i="15"/>
  <c r="D2881" i="15"/>
  <c r="D2882" i="15"/>
  <c r="D2883" i="15"/>
  <c r="D2884" i="15"/>
  <c r="D2885" i="15"/>
  <c r="D2886" i="15"/>
  <c r="D2887" i="15"/>
  <c r="D2888" i="15"/>
  <c r="D2889" i="15"/>
  <c r="D2890" i="15"/>
  <c r="D2891" i="15"/>
  <c r="D2892" i="15"/>
  <c r="D2893" i="15"/>
  <c r="D2894" i="15"/>
  <c r="D2895" i="15"/>
  <c r="D2896" i="15"/>
  <c r="D2897" i="15"/>
  <c r="D2898" i="15"/>
  <c r="D2899" i="15"/>
  <c r="D2900" i="15"/>
  <c r="D2901" i="15"/>
  <c r="D2902" i="15"/>
  <c r="D2903" i="15"/>
  <c r="D2904" i="15"/>
  <c r="D2905" i="15"/>
  <c r="D2906" i="15"/>
  <c r="D2907" i="15"/>
  <c r="D2908" i="15"/>
  <c r="D2909" i="15"/>
  <c r="D2910" i="15"/>
  <c r="D2911" i="15"/>
  <c r="D2912" i="15"/>
  <c r="D2913" i="15"/>
  <c r="D2914" i="15"/>
  <c r="D2915" i="15"/>
  <c r="D2916" i="15"/>
  <c r="D2917" i="15"/>
  <c r="D2918" i="15"/>
  <c r="D2919" i="15"/>
  <c r="D2920" i="15"/>
  <c r="D2921" i="15"/>
  <c r="D2922" i="15"/>
  <c r="D2923" i="15"/>
  <c r="D2924" i="15"/>
  <c r="D2925" i="15"/>
  <c r="D2926" i="15"/>
  <c r="D2927" i="15"/>
  <c r="D2928" i="15"/>
  <c r="D2929" i="15"/>
  <c r="D2930" i="15"/>
  <c r="D2931" i="15"/>
  <c r="D2932" i="15"/>
  <c r="D2933" i="15"/>
  <c r="D2934" i="15"/>
  <c r="D2935" i="15"/>
  <c r="D2936" i="15"/>
  <c r="D2937" i="15"/>
  <c r="D2938" i="15"/>
  <c r="D2939" i="15"/>
  <c r="D2940" i="15"/>
  <c r="D2941" i="15"/>
  <c r="D2942" i="15"/>
  <c r="D2943" i="15"/>
  <c r="D2944" i="15"/>
  <c r="D2945" i="15"/>
  <c r="D2946" i="15"/>
  <c r="D2947" i="15"/>
  <c r="D2948" i="15"/>
  <c r="D2949" i="15"/>
  <c r="D2950" i="15"/>
  <c r="D2951" i="15"/>
  <c r="D2952" i="15"/>
  <c r="D2953" i="15"/>
  <c r="D2954" i="15"/>
  <c r="D2955" i="15"/>
  <c r="D2956" i="15"/>
  <c r="D2957" i="15"/>
  <c r="D2958" i="15"/>
  <c r="D2959" i="15"/>
  <c r="D2960" i="15"/>
  <c r="D2961" i="15"/>
  <c r="D2962" i="15"/>
  <c r="D2963" i="15"/>
  <c r="D2964" i="15"/>
  <c r="D2965" i="15"/>
  <c r="D2966" i="15"/>
  <c r="D2967" i="15"/>
  <c r="D2968" i="15"/>
  <c r="D2969" i="15"/>
  <c r="D2970" i="15"/>
  <c r="D2971" i="15"/>
  <c r="D2972" i="15"/>
  <c r="D2973" i="15"/>
  <c r="D2974" i="15"/>
  <c r="D2975" i="15"/>
  <c r="D2976" i="15"/>
  <c r="D2977" i="15"/>
  <c r="D2978" i="15"/>
  <c r="D2979" i="15"/>
  <c r="D2980" i="15"/>
  <c r="D2981" i="15"/>
  <c r="D2982" i="15"/>
  <c r="D2983" i="15"/>
  <c r="D2984" i="15"/>
  <c r="D2985" i="15"/>
  <c r="D2986" i="15"/>
  <c r="D2987" i="15"/>
  <c r="D2988" i="15"/>
  <c r="D2989" i="15"/>
  <c r="D2990" i="15"/>
  <c r="D2991" i="15"/>
  <c r="D2992" i="15"/>
  <c r="D2993" i="15"/>
  <c r="D2994" i="15"/>
  <c r="D2995" i="15"/>
  <c r="D2996" i="15"/>
  <c r="D2997" i="15"/>
  <c r="D2998" i="15"/>
  <c r="D2999" i="15"/>
  <c r="D3000" i="15"/>
  <c r="D3001" i="15"/>
  <c r="D3002" i="15"/>
  <c r="D3003" i="15"/>
  <c r="D3004" i="15"/>
  <c r="D3005" i="15"/>
  <c r="D3006" i="15"/>
  <c r="D3007" i="15"/>
  <c r="D3008" i="15"/>
  <c r="D3009" i="15"/>
  <c r="D3010" i="15"/>
  <c r="D3011" i="15"/>
  <c r="D3012" i="15"/>
  <c r="D3013" i="15"/>
  <c r="D3014" i="15"/>
  <c r="D3015" i="15"/>
  <c r="D3016" i="15"/>
  <c r="D3017" i="15"/>
  <c r="D3018" i="15"/>
  <c r="D3019" i="15"/>
  <c r="D3020" i="15"/>
  <c r="D3021" i="15"/>
  <c r="D3022" i="15"/>
  <c r="D3023" i="15"/>
  <c r="D3024" i="15"/>
  <c r="D3025" i="15"/>
  <c r="D3026" i="15"/>
  <c r="D3027" i="15"/>
  <c r="D3028" i="15"/>
  <c r="D3029" i="15"/>
  <c r="D3030" i="15"/>
  <c r="D3031" i="15"/>
  <c r="D3032" i="15"/>
  <c r="D3033" i="15"/>
  <c r="D3034" i="15"/>
  <c r="D3035" i="15"/>
  <c r="D3036" i="15"/>
  <c r="D3037" i="15"/>
  <c r="D3038" i="15"/>
  <c r="D3039" i="15"/>
  <c r="D3040" i="15"/>
  <c r="D3041" i="15"/>
  <c r="D3042" i="15"/>
  <c r="D3043" i="15"/>
  <c r="D3044" i="15"/>
  <c r="D3045" i="15"/>
  <c r="D3046" i="15"/>
  <c r="D3047" i="15"/>
  <c r="D3048" i="15"/>
  <c r="D3049" i="15"/>
  <c r="D3050" i="15"/>
  <c r="D3051" i="15"/>
  <c r="D3052" i="15"/>
  <c r="D3053" i="15"/>
  <c r="D3054" i="15"/>
  <c r="D3055" i="15"/>
  <c r="D3056" i="15"/>
  <c r="D3057" i="15"/>
  <c r="D3058" i="15"/>
  <c r="D3059" i="15"/>
  <c r="D3060" i="15"/>
  <c r="D3061" i="15"/>
  <c r="D3062" i="15"/>
  <c r="D3063" i="15"/>
  <c r="D3064" i="15"/>
  <c r="D3065" i="15"/>
  <c r="D3066" i="15"/>
  <c r="D3067" i="15"/>
  <c r="D3068" i="15"/>
  <c r="D3069" i="15"/>
  <c r="D3070" i="15"/>
  <c r="D3071" i="15"/>
  <c r="D3072" i="15"/>
  <c r="D3073" i="15"/>
  <c r="D3074" i="15"/>
  <c r="D3075" i="15"/>
  <c r="D3076" i="15"/>
  <c r="D3077" i="15"/>
  <c r="D3078" i="15"/>
  <c r="D3079" i="15"/>
  <c r="D3080" i="15"/>
  <c r="D3081" i="15"/>
  <c r="D3082" i="15"/>
  <c r="D3083" i="15"/>
  <c r="D3084" i="15"/>
  <c r="D3085" i="15"/>
  <c r="D3086" i="15"/>
  <c r="D3087" i="15"/>
  <c r="D3088" i="15"/>
  <c r="D3089" i="15"/>
  <c r="D3090" i="15"/>
  <c r="D3091" i="15"/>
  <c r="D3092" i="15"/>
  <c r="D3093" i="15"/>
  <c r="D3094" i="15"/>
  <c r="D3095" i="15"/>
  <c r="D3096" i="15"/>
  <c r="D3097" i="15"/>
  <c r="D3098" i="15"/>
  <c r="D3099" i="15"/>
  <c r="D3100" i="15"/>
  <c r="D3101" i="15"/>
  <c r="D3102" i="15"/>
  <c r="D3103" i="15"/>
  <c r="D3104" i="15"/>
  <c r="D3105" i="15"/>
  <c r="D3106" i="15"/>
  <c r="D3107" i="15"/>
  <c r="D3108" i="15"/>
  <c r="D3109" i="15"/>
  <c r="D3110" i="15"/>
  <c r="D3111" i="15"/>
  <c r="D3112" i="15"/>
  <c r="D3113" i="15"/>
  <c r="D3114" i="15"/>
  <c r="D3115" i="15"/>
  <c r="D3116" i="15"/>
  <c r="D3117" i="15"/>
  <c r="D3118" i="15"/>
  <c r="D3119" i="15"/>
  <c r="D3120" i="15"/>
  <c r="D3121" i="15"/>
  <c r="D3122" i="15"/>
  <c r="D3123" i="15"/>
  <c r="D3124" i="15"/>
  <c r="D3125" i="15"/>
  <c r="D3126" i="15"/>
  <c r="D3127" i="15"/>
  <c r="D3128" i="15"/>
  <c r="D3129" i="15"/>
  <c r="D3130" i="15"/>
  <c r="D3131" i="15"/>
  <c r="D3132" i="15"/>
  <c r="D3133" i="15"/>
  <c r="D3134" i="15"/>
  <c r="D3135" i="15"/>
  <c r="D3136" i="15"/>
  <c r="D3137" i="15"/>
  <c r="D3138" i="15"/>
  <c r="D3139" i="15"/>
  <c r="D3140" i="15"/>
  <c r="D3141" i="15"/>
  <c r="D3142" i="15"/>
  <c r="D3143" i="15"/>
  <c r="D3144" i="15"/>
  <c r="D3145" i="15"/>
  <c r="D3146" i="15"/>
  <c r="D3147" i="15"/>
  <c r="D3148" i="15"/>
  <c r="D3149" i="15"/>
  <c r="D3150" i="15"/>
  <c r="D3151" i="15"/>
  <c r="D3152" i="15"/>
  <c r="D3153" i="15"/>
  <c r="D3154" i="15"/>
  <c r="D3155" i="15"/>
  <c r="D3156" i="15"/>
  <c r="D3157" i="15"/>
  <c r="D3158" i="15"/>
  <c r="D3159" i="15"/>
  <c r="D3160" i="15"/>
  <c r="D3161" i="15"/>
  <c r="D3162" i="15"/>
  <c r="D3163" i="15"/>
  <c r="D3164" i="15"/>
  <c r="D3165" i="15"/>
  <c r="D3166" i="15"/>
  <c r="D3167" i="15"/>
  <c r="D3168" i="15"/>
  <c r="D3169" i="15"/>
  <c r="D3170" i="15"/>
  <c r="D3171" i="15"/>
  <c r="D3172" i="15"/>
  <c r="D3173" i="15"/>
  <c r="D3174" i="15"/>
  <c r="D3175" i="15"/>
  <c r="D3176" i="15"/>
  <c r="D3177" i="15"/>
  <c r="D3178" i="15"/>
  <c r="D3179" i="15"/>
  <c r="D3180" i="15"/>
  <c r="D3181" i="15"/>
  <c r="D3182" i="15"/>
  <c r="D3183" i="15"/>
  <c r="D3184" i="15"/>
  <c r="D3185" i="15"/>
  <c r="D3186" i="15"/>
  <c r="D3187" i="15"/>
  <c r="D3188" i="15"/>
  <c r="D3189" i="15"/>
  <c r="D3190" i="15"/>
  <c r="D3191" i="15"/>
  <c r="D3192" i="15"/>
  <c r="D3193" i="15"/>
  <c r="D3194" i="15"/>
  <c r="D3195" i="15"/>
  <c r="D3196" i="15"/>
  <c r="D3197" i="15"/>
  <c r="D3198" i="15"/>
  <c r="D3199" i="15"/>
  <c r="D3200" i="15"/>
  <c r="D3201" i="15"/>
  <c r="D3202" i="15"/>
  <c r="D3203" i="15"/>
  <c r="D3204" i="15"/>
  <c r="D3205" i="15"/>
  <c r="D3206" i="15"/>
  <c r="D3207" i="15"/>
  <c r="D3208" i="15"/>
  <c r="D3209" i="15"/>
  <c r="D3210" i="15"/>
  <c r="D3211" i="15"/>
  <c r="D3212" i="15"/>
  <c r="D3213" i="15"/>
  <c r="D3214" i="15"/>
  <c r="D3215" i="15"/>
  <c r="D3216" i="15"/>
  <c r="D3217" i="15"/>
  <c r="D3218" i="15"/>
  <c r="D3219" i="15"/>
  <c r="D3220" i="15"/>
  <c r="D3221" i="15"/>
  <c r="D3222" i="15"/>
  <c r="D3223" i="15"/>
  <c r="D3224" i="15"/>
  <c r="D3225" i="15"/>
  <c r="D3226" i="15"/>
  <c r="D3227" i="15"/>
  <c r="D3228" i="15"/>
  <c r="D3229" i="15"/>
  <c r="D3230" i="15"/>
  <c r="D3231" i="15"/>
  <c r="D3232" i="15"/>
  <c r="D3233" i="15"/>
  <c r="D3234" i="15"/>
  <c r="D3235" i="15"/>
  <c r="D3236" i="15"/>
  <c r="D3237" i="15"/>
  <c r="D3238" i="15"/>
  <c r="D3239" i="15"/>
  <c r="D3240" i="15"/>
  <c r="D3241" i="15"/>
  <c r="D3242" i="15"/>
  <c r="D3243" i="15"/>
  <c r="D3244" i="15"/>
  <c r="D3245" i="15"/>
  <c r="D3246" i="15"/>
  <c r="D3247" i="15"/>
  <c r="D3248" i="15"/>
  <c r="D3249" i="15"/>
  <c r="D3250" i="15"/>
  <c r="D3251" i="15"/>
  <c r="D3252" i="15"/>
  <c r="D3253" i="15"/>
  <c r="D3254" i="15"/>
  <c r="D3255" i="15"/>
  <c r="D3256" i="15"/>
  <c r="D3257" i="15"/>
  <c r="D3258" i="15"/>
  <c r="D3259" i="15"/>
  <c r="D3260" i="15"/>
  <c r="D3261" i="15"/>
  <c r="D3262" i="15"/>
  <c r="D3263" i="15"/>
  <c r="D3264" i="15"/>
  <c r="D3265" i="15"/>
  <c r="D3266" i="15"/>
  <c r="D3267" i="15"/>
  <c r="D3268" i="15"/>
  <c r="D3269" i="15"/>
  <c r="D3270" i="15"/>
  <c r="D3271" i="15"/>
  <c r="D3272" i="15"/>
  <c r="D3273" i="15"/>
  <c r="D3274" i="15"/>
  <c r="D3275" i="15"/>
  <c r="D3276" i="15"/>
  <c r="D3277" i="15"/>
  <c r="D3278" i="15"/>
  <c r="D3279" i="15"/>
  <c r="D3280" i="15"/>
  <c r="D3281" i="15"/>
  <c r="D3282" i="15"/>
  <c r="D3283" i="15"/>
  <c r="D3284" i="15"/>
  <c r="D3285" i="15"/>
  <c r="D3286" i="15"/>
  <c r="D3287" i="15"/>
  <c r="D3288" i="15"/>
  <c r="D3289" i="15"/>
  <c r="D3290" i="15"/>
  <c r="D3291" i="15"/>
  <c r="D3292" i="15"/>
  <c r="D3293" i="15"/>
  <c r="D3294" i="15"/>
  <c r="D3295" i="15"/>
  <c r="D3296" i="15"/>
  <c r="D3297" i="15"/>
  <c r="D3298" i="15"/>
  <c r="D3299" i="15"/>
  <c r="D3300" i="15"/>
  <c r="D3301" i="15"/>
  <c r="D3302" i="15"/>
  <c r="D3303" i="15"/>
  <c r="D3304" i="15"/>
  <c r="D3305" i="15"/>
  <c r="D3306" i="15"/>
  <c r="D3307" i="15"/>
  <c r="D3308" i="15"/>
  <c r="D3309" i="15"/>
  <c r="D3310" i="15"/>
  <c r="D3311" i="15"/>
  <c r="D3312" i="15"/>
  <c r="D3313" i="15"/>
  <c r="D3314" i="15"/>
  <c r="D3315" i="15"/>
  <c r="D3316" i="15"/>
  <c r="D3317" i="15"/>
  <c r="D3318" i="15"/>
  <c r="D3319" i="15"/>
  <c r="D3320" i="15"/>
  <c r="D3321" i="15"/>
  <c r="D3322" i="15"/>
  <c r="D3323" i="15"/>
  <c r="D3324" i="15"/>
  <c r="D3325" i="15"/>
  <c r="D3326" i="15"/>
  <c r="D3327" i="15"/>
  <c r="D3328" i="15"/>
  <c r="D3329" i="15"/>
  <c r="D3330" i="15"/>
  <c r="D3331" i="15"/>
  <c r="D3332" i="15"/>
  <c r="D3333" i="15"/>
  <c r="D3334" i="15"/>
  <c r="D3335" i="15"/>
  <c r="D3336" i="15"/>
  <c r="D3337" i="15"/>
  <c r="D3338" i="15"/>
  <c r="D3339" i="15"/>
  <c r="D3340" i="15"/>
  <c r="D3341" i="15"/>
  <c r="D3342" i="15"/>
  <c r="D3343" i="15"/>
  <c r="D3344" i="15"/>
  <c r="D3345" i="15"/>
  <c r="D3346" i="15"/>
  <c r="D3347" i="15"/>
  <c r="D3348" i="15"/>
  <c r="D3349" i="15"/>
  <c r="D3350" i="15"/>
  <c r="D3351" i="15"/>
  <c r="D3352" i="15"/>
  <c r="D3353" i="15"/>
  <c r="D3354" i="15"/>
  <c r="D3355" i="15"/>
  <c r="D3356" i="15"/>
  <c r="D3357" i="15"/>
  <c r="D3358" i="15"/>
  <c r="D3359" i="15"/>
  <c r="D3360" i="15"/>
  <c r="D3361" i="15"/>
  <c r="D3362" i="15"/>
  <c r="D3363" i="15"/>
  <c r="D3364" i="15"/>
  <c r="D3365" i="15"/>
  <c r="D3366" i="15"/>
  <c r="D3367" i="15"/>
  <c r="D3368" i="15"/>
  <c r="D3369" i="15"/>
  <c r="D3370" i="15"/>
  <c r="D3371" i="15"/>
  <c r="D3372" i="15"/>
  <c r="D3373" i="15"/>
  <c r="D3374" i="15"/>
  <c r="D3375" i="15"/>
  <c r="D3376" i="15"/>
  <c r="D3377" i="15"/>
  <c r="D3378" i="15"/>
  <c r="D3379" i="15"/>
  <c r="D3380" i="15"/>
  <c r="D3381" i="15"/>
  <c r="D3382" i="15"/>
  <c r="D3383" i="15"/>
  <c r="D3384" i="15"/>
  <c r="D3385" i="15"/>
  <c r="D3386" i="15"/>
  <c r="D3387" i="15"/>
  <c r="D3388" i="15"/>
  <c r="D3389" i="15"/>
  <c r="D3390" i="15"/>
  <c r="D3391" i="15"/>
  <c r="D3392" i="15"/>
  <c r="D3393" i="15"/>
  <c r="D3394" i="15"/>
  <c r="D3395" i="15"/>
  <c r="D3396" i="15"/>
  <c r="D3397" i="15"/>
  <c r="D3398" i="15"/>
  <c r="D3399" i="15"/>
  <c r="D3400" i="15"/>
  <c r="D3401" i="15"/>
  <c r="D3402" i="15"/>
  <c r="D3403" i="15"/>
  <c r="D3404" i="15"/>
  <c r="D3405" i="15"/>
  <c r="D3406" i="15"/>
  <c r="D3407" i="15"/>
  <c r="D3408" i="15"/>
  <c r="D3409" i="15"/>
  <c r="D3410" i="15"/>
  <c r="D3411" i="15"/>
  <c r="D3412" i="15"/>
  <c r="D3413" i="15"/>
  <c r="D3414" i="15"/>
  <c r="D3415" i="15"/>
  <c r="D3416" i="15"/>
  <c r="D3417" i="15"/>
  <c r="D3418" i="15"/>
  <c r="D3419" i="15"/>
  <c r="D3420" i="15"/>
  <c r="D3421" i="15"/>
  <c r="D3422" i="15"/>
  <c r="D3423" i="15"/>
  <c r="D3424" i="15"/>
  <c r="D3425" i="15"/>
  <c r="D3426" i="15"/>
  <c r="D3427" i="15"/>
  <c r="D3428" i="15"/>
  <c r="D3429" i="15"/>
  <c r="D3430" i="15"/>
  <c r="D3431" i="15"/>
  <c r="D3432" i="15"/>
  <c r="D3433" i="15"/>
  <c r="D3434" i="15"/>
  <c r="D3435" i="15"/>
  <c r="D3436" i="15"/>
  <c r="D3437" i="15"/>
  <c r="D3438" i="15"/>
  <c r="D3439" i="15"/>
  <c r="D3440" i="15"/>
  <c r="D3441" i="15"/>
  <c r="D3442" i="15"/>
  <c r="D3443" i="15"/>
  <c r="D3444" i="15"/>
  <c r="D3445" i="15"/>
  <c r="D3446" i="15"/>
  <c r="D3447" i="15"/>
  <c r="D3448" i="15"/>
  <c r="D3449" i="15"/>
  <c r="D3450" i="15"/>
  <c r="D3451" i="15"/>
  <c r="D3452" i="15"/>
  <c r="D3453" i="15"/>
  <c r="D3454" i="15"/>
  <c r="D3455" i="15"/>
  <c r="D3456" i="15"/>
  <c r="D3457" i="15"/>
  <c r="D3458" i="15"/>
  <c r="D3459" i="15"/>
  <c r="D3460" i="15"/>
  <c r="D3461" i="15"/>
  <c r="D3462" i="15"/>
  <c r="D3463" i="15"/>
  <c r="D3464" i="15"/>
  <c r="D3465" i="15"/>
  <c r="D3466" i="15"/>
  <c r="D3467" i="15"/>
  <c r="D3468" i="15"/>
  <c r="D3469" i="15"/>
  <c r="D3470" i="15"/>
  <c r="D3471" i="15"/>
  <c r="D3472" i="15"/>
  <c r="D3473" i="15"/>
  <c r="D3474" i="15"/>
  <c r="D3475" i="15"/>
  <c r="D3476" i="15"/>
  <c r="D3477" i="15"/>
  <c r="D3478" i="15"/>
  <c r="D3479" i="15"/>
  <c r="D3480" i="15"/>
  <c r="D3481" i="15"/>
  <c r="D3482" i="15"/>
  <c r="D3483" i="15"/>
  <c r="D3484" i="15"/>
  <c r="D3485" i="15"/>
  <c r="D3486" i="15"/>
  <c r="D3487" i="15"/>
  <c r="D3488" i="15"/>
  <c r="D3489" i="15"/>
  <c r="D3490" i="15"/>
  <c r="D3491" i="15"/>
  <c r="D3492" i="15"/>
  <c r="D3493" i="15"/>
  <c r="D3494" i="15"/>
  <c r="D3495" i="15"/>
  <c r="D3496" i="15"/>
  <c r="D3497" i="15"/>
  <c r="D3498" i="15"/>
  <c r="D3499" i="15"/>
  <c r="D3500" i="15"/>
  <c r="D3501" i="15"/>
  <c r="D3502" i="15"/>
  <c r="D3503" i="15"/>
  <c r="D3504" i="15"/>
  <c r="D3505" i="15"/>
  <c r="D3506" i="15"/>
  <c r="D3507" i="15"/>
  <c r="D3508" i="15"/>
  <c r="D3509" i="15"/>
  <c r="D3510" i="15"/>
  <c r="D3511" i="15"/>
  <c r="D3512" i="15"/>
  <c r="D3513" i="15"/>
  <c r="D3514" i="15"/>
  <c r="D3515" i="15"/>
  <c r="D3516" i="15"/>
  <c r="D3517" i="15"/>
  <c r="D3518" i="15"/>
  <c r="D3519" i="15"/>
  <c r="D3520" i="15"/>
  <c r="D3521" i="15"/>
  <c r="D3522" i="15"/>
  <c r="D3523" i="15"/>
  <c r="D3524" i="15"/>
  <c r="D3525" i="15"/>
  <c r="D3526" i="15"/>
  <c r="D3527" i="15"/>
  <c r="D3528" i="15"/>
  <c r="D3529" i="15"/>
  <c r="D3530" i="15"/>
  <c r="D3531" i="15"/>
  <c r="D3532" i="15"/>
  <c r="D3533" i="15"/>
  <c r="D3534" i="15"/>
  <c r="D3535" i="15"/>
  <c r="D3536" i="15"/>
  <c r="D3537" i="15"/>
  <c r="D3538" i="15"/>
  <c r="D3539" i="15"/>
  <c r="D3540" i="15"/>
  <c r="D3541" i="15"/>
  <c r="D3542" i="15"/>
  <c r="D3543" i="15"/>
  <c r="D3544" i="15"/>
  <c r="D3545" i="15"/>
  <c r="D3546" i="15"/>
  <c r="D3547" i="15"/>
  <c r="D3548" i="15"/>
  <c r="D3549" i="15"/>
  <c r="D3550" i="15"/>
  <c r="D3551" i="15"/>
  <c r="D3552" i="15"/>
  <c r="D3553" i="15"/>
  <c r="D3554" i="15"/>
  <c r="D3555" i="15"/>
  <c r="D3556" i="15"/>
  <c r="D3557" i="15"/>
  <c r="D3558" i="15"/>
  <c r="D3559" i="15"/>
  <c r="D3560" i="15"/>
  <c r="D3561" i="15"/>
  <c r="D3562" i="15"/>
  <c r="D3563" i="15"/>
  <c r="D3564" i="15"/>
  <c r="D3565" i="15"/>
  <c r="D3566" i="15"/>
  <c r="D3567" i="15"/>
  <c r="D3568" i="15"/>
  <c r="D3569" i="15"/>
  <c r="D3570" i="15"/>
  <c r="D3571" i="15"/>
  <c r="D3572" i="15"/>
  <c r="D3573" i="15"/>
  <c r="D3574" i="15"/>
  <c r="D3575" i="15"/>
  <c r="D3576" i="15"/>
  <c r="D3577" i="15"/>
  <c r="D3578" i="15"/>
  <c r="D3579" i="15"/>
  <c r="D3580" i="15"/>
  <c r="D3581" i="15"/>
  <c r="D3582" i="15"/>
  <c r="D3583" i="15"/>
  <c r="D3584" i="15"/>
  <c r="D3585" i="15"/>
  <c r="D3586" i="15"/>
  <c r="D3587" i="15"/>
  <c r="D3588" i="15"/>
  <c r="D3589" i="15"/>
  <c r="D3590" i="15"/>
  <c r="D3591" i="15"/>
  <c r="D3592" i="15"/>
  <c r="D3593" i="15"/>
  <c r="D3594" i="15"/>
  <c r="D3595" i="15"/>
  <c r="D3596" i="15"/>
  <c r="D3597" i="15"/>
  <c r="D3598" i="15"/>
  <c r="D3599" i="15"/>
  <c r="D3600" i="15"/>
  <c r="D3601" i="15"/>
  <c r="D3602" i="15"/>
  <c r="D3603" i="15"/>
  <c r="D3604" i="15"/>
  <c r="D3605" i="15"/>
  <c r="D3606" i="15"/>
  <c r="D3607" i="15"/>
  <c r="D3608" i="15"/>
  <c r="D3609" i="15"/>
  <c r="D3610" i="15"/>
  <c r="D3611" i="15"/>
  <c r="D3612" i="15"/>
  <c r="D3613" i="15"/>
  <c r="D3614" i="15"/>
  <c r="D3615" i="15"/>
  <c r="D3616" i="15"/>
  <c r="D3617" i="15"/>
  <c r="D3618" i="15"/>
  <c r="D3619" i="15"/>
  <c r="D3620" i="15"/>
  <c r="D3621" i="15"/>
  <c r="D3622" i="15"/>
  <c r="D3623" i="15"/>
  <c r="D3624" i="15"/>
  <c r="D3625" i="15"/>
  <c r="D3626" i="15"/>
  <c r="D3627" i="15"/>
  <c r="D3628" i="15"/>
  <c r="D3629" i="15"/>
  <c r="D3630" i="15"/>
  <c r="D3631" i="15"/>
  <c r="D3632" i="15"/>
  <c r="D3633" i="15"/>
  <c r="D3634" i="15"/>
  <c r="D3635" i="15"/>
  <c r="D3636" i="15"/>
  <c r="D3637" i="15"/>
  <c r="D3638" i="15"/>
  <c r="D3639" i="15"/>
  <c r="D3640" i="15"/>
  <c r="D3641" i="15"/>
  <c r="D3642" i="15"/>
  <c r="D3643" i="15"/>
  <c r="D3644" i="15"/>
  <c r="D3645" i="15"/>
  <c r="D3646" i="15"/>
  <c r="D3647" i="15"/>
  <c r="D3648" i="15"/>
  <c r="D3649" i="15"/>
  <c r="D3650" i="15"/>
  <c r="D3651" i="15"/>
  <c r="D3652" i="15"/>
  <c r="D3653" i="15"/>
  <c r="D3654" i="15"/>
  <c r="D3655" i="15"/>
  <c r="D3656" i="15"/>
  <c r="D3657" i="15"/>
  <c r="D3658" i="15"/>
  <c r="D3659" i="15"/>
  <c r="D3660" i="15"/>
  <c r="D3661" i="15"/>
  <c r="D3662" i="15"/>
  <c r="D3663" i="15"/>
  <c r="D3664" i="15"/>
  <c r="D3665" i="15"/>
  <c r="D3666" i="15"/>
  <c r="D3667" i="15"/>
  <c r="D3668" i="15"/>
  <c r="D3669" i="15"/>
  <c r="D3670" i="15"/>
  <c r="D3671" i="15"/>
  <c r="D3672" i="15"/>
  <c r="D3673" i="15"/>
  <c r="D3674" i="15"/>
  <c r="D3675" i="15"/>
  <c r="D3676" i="15"/>
  <c r="D3677" i="15"/>
  <c r="D3678" i="15"/>
  <c r="D3679" i="15"/>
  <c r="D3680" i="15"/>
  <c r="D3681" i="15"/>
  <c r="D3682" i="15"/>
  <c r="D3683" i="15"/>
  <c r="D3684" i="15"/>
  <c r="D3685" i="15"/>
  <c r="D3686" i="15"/>
  <c r="D3687" i="15"/>
  <c r="D3688" i="15"/>
  <c r="D3689" i="15"/>
  <c r="D3690" i="15"/>
  <c r="D3691" i="15"/>
  <c r="D3692" i="15"/>
  <c r="D3693" i="15"/>
  <c r="D3694" i="15"/>
  <c r="D3695" i="15"/>
  <c r="D3696" i="15"/>
  <c r="D3697" i="15"/>
  <c r="D3698" i="15"/>
  <c r="D3699" i="15"/>
  <c r="D3700" i="15"/>
  <c r="D3701" i="15"/>
  <c r="D3702" i="15"/>
  <c r="D3703" i="15"/>
  <c r="D3704" i="15"/>
  <c r="D3705" i="15"/>
  <c r="D3706" i="15"/>
  <c r="D3707" i="15"/>
  <c r="D3708" i="15"/>
  <c r="D3709" i="15"/>
  <c r="D3710" i="15"/>
  <c r="D3711" i="15"/>
  <c r="D3712" i="15"/>
  <c r="D3713" i="15"/>
  <c r="D3714" i="15"/>
  <c r="D3715" i="15"/>
  <c r="D3716" i="15"/>
  <c r="D3717" i="15"/>
  <c r="D3718" i="15"/>
  <c r="D3719" i="15"/>
  <c r="D3720" i="15"/>
  <c r="D3721" i="15"/>
  <c r="D3722" i="15"/>
  <c r="D3723" i="15"/>
  <c r="D3724" i="15"/>
  <c r="D3725" i="15"/>
  <c r="D3726" i="15"/>
  <c r="D3727" i="15"/>
  <c r="D3728" i="15"/>
  <c r="D3729" i="15"/>
  <c r="D3730" i="15"/>
  <c r="D3731" i="15"/>
  <c r="D3732" i="15"/>
  <c r="D3733" i="15"/>
  <c r="D3734" i="15"/>
  <c r="D3735" i="15"/>
  <c r="D3736" i="15"/>
  <c r="D3737" i="15"/>
  <c r="D3738" i="15"/>
  <c r="D3739" i="15"/>
  <c r="D3740" i="15"/>
  <c r="D3741" i="15"/>
  <c r="D3742" i="15"/>
  <c r="D3743" i="15"/>
  <c r="D3744" i="15"/>
  <c r="D3745" i="15"/>
  <c r="D3746" i="15"/>
  <c r="D3747" i="15"/>
  <c r="D3748" i="15"/>
  <c r="D3749" i="15"/>
  <c r="D3750" i="15"/>
  <c r="D3751" i="15"/>
  <c r="D3752" i="15"/>
  <c r="D3753" i="15"/>
  <c r="D3754" i="15"/>
  <c r="D3755" i="15"/>
  <c r="D3756" i="15"/>
  <c r="D3757" i="15"/>
  <c r="D3758" i="15"/>
  <c r="D3759" i="15"/>
  <c r="D3760" i="15"/>
  <c r="D3761" i="15"/>
  <c r="D3762" i="15"/>
  <c r="D3763" i="15"/>
  <c r="D3764" i="15"/>
  <c r="D3765" i="15"/>
  <c r="D3766" i="15"/>
  <c r="D3767" i="15"/>
  <c r="D3768" i="15"/>
  <c r="D3769" i="15"/>
  <c r="D3770" i="15"/>
  <c r="D3771" i="15"/>
  <c r="D3772" i="15"/>
  <c r="D3773" i="15"/>
  <c r="D3774" i="15"/>
  <c r="D3775" i="15"/>
  <c r="D3776" i="15"/>
  <c r="D3777" i="15"/>
  <c r="D3778" i="15"/>
  <c r="D3779" i="15"/>
  <c r="D3780" i="15"/>
  <c r="D3781" i="15"/>
  <c r="D3782" i="15"/>
  <c r="D3783" i="15"/>
  <c r="D3784" i="15"/>
  <c r="D3785" i="15"/>
  <c r="D3786" i="15"/>
  <c r="D3787" i="15"/>
  <c r="D3788" i="15"/>
  <c r="D3789" i="15"/>
  <c r="D3790" i="15"/>
  <c r="D3791" i="15"/>
  <c r="D3792" i="15"/>
  <c r="D3793" i="15"/>
  <c r="D3794" i="15"/>
  <c r="D3795" i="15"/>
  <c r="D3796" i="15"/>
  <c r="D3797" i="15"/>
  <c r="D3798" i="15"/>
  <c r="D3799" i="15"/>
  <c r="D3800" i="15"/>
  <c r="D3801" i="15"/>
  <c r="D3802" i="15"/>
  <c r="D3803" i="15"/>
  <c r="D3804" i="15"/>
  <c r="D3805" i="15"/>
  <c r="D3806" i="15"/>
  <c r="D3807" i="15"/>
  <c r="D3808" i="15"/>
  <c r="D3809" i="15"/>
  <c r="D3810" i="15"/>
  <c r="D3811" i="15"/>
  <c r="D3812" i="15"/>
  <c r="D3813" i="15"/>
  <c r="D3814" i="15"/>
  <c r="D3815" i="15"/>
  <c r="D3816" i="15"/>
  <c r="D3817" i="15"/>
  <c r="D3818" i="15"/>
  <c r="D3819" i="15"/>
  <c r="D3820" i="15"/>
  <c r="D3821" i="15"/>
  <c r="D3822" i="15"/>
  <c r="D3823" i="15"/>
  <c r="D3824" i="15"/>
  <c r="D3825" i="15"/>
  <c r="D3826" i="15"/>
  <c r="D3827" i="15"/>
  <c r="D3828" i="15"/>
  <c r="D3829" i="15"/>
  <c r="D3830" i="15"/>
  <c r="D3831" i="15"/>
  <c r="D3832" i="15"/>
  <c r="D3833" i="15"/>
  <c r="D3834" i="15"/>
  <c r="D3835" i="15"/>
  <c r="D3836" i="15"/>
  <c r="D3837" i="15"/>
  <c r="D3838" i="15"/>
  <c r="D3839" i="15"/>
  <c r="D3840" i="15"/>
  <c r="D3841" i="15"/>
  <c r="D3842" i="15"/>
  <c r="D3843" i="15"/>
  <c r="D3844" i="15"/>
  <c r="D3845" i="15"/>
  <c r="D3846" i="15"/>
  <c r="D3847" i="15"/>
  <c r="D3848" i="15"/>
  <c r="D3849" i="15"/>
  <c r="D3850" i="15"/>
  <c r="D3851" i="15"/>
  <c r="D3852" i="15"/>
  <c r="D3853" i="15"/>
  <c r="D3854" i="15"/>
  <c r="D3855" i="15"/>
  <c r="D3856" i="15"/>
  <c r="D3857" i="15"/>
  <c r="D3858" i="15"/>
  <c r="D3859" i="15"/>
  <c r="D3860" i="15"/>
  <c r="D3861" i="15"/>
  <c r="D3862" i="15"/>
  <c r="D3863" i="15"/>
  <c r="D3864" i="15"/>
  <c r="D3865" i="15"/>
  <c r="D3866" i="15"/>
  <c r="D3867" i="15"/>
  <c r="D3868" i="15"/>
  <c r="D3869" i="15"/>
  <c r="D3870" i="15"/>
  <c r="D3871" i="15"/>
  <c r="D3872" i="15"/>
  <c r="D3873" i="15"/>
  <c r="D3874" i="15"/>
  <c r="D3875" i="15"/>
  <c r="D3876" i="15"/>
  <c r="D3877" i="15"/>
  <c r="D3878" i="15"/>
  <c r="D3879" i="15"/>
  <c r="D3880" i="15"/>
  <c r="D3881" i="15"/>
  <c r="D3882" i="15"/>
  <c r="D3883" i="15"/>
  <c r="D3884" i="15"/>
  <c r="D3885" i="15"/>
  <c r="D3886" i="15"/>
  <c r="D3887" i="15"/>
  <c r="D3888" i="15"/>
  <c r="D3889" i="15"/>
  <c r="D3890" i="15"/>
  <c r="D3891" i="15"/>
  <c r="D3892" i="15"/>
  <c r="D3893" i="15"/>
  <c r="D3894" i="15"/>
  <c r="D3895" i="15"/>
  <c r="D3896" i="15"/>
  <c r="D3897" i="15"/>
  <c r="D3898" i="15"/>
  <c r="D3899" i="15"/>
  <c r="D3900" i="15"/>
  <c r="D3901" i="15"/>
  <c r="D2" i="15"/>
  <c r="F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338" i="14"/>
  <c r="F339" i="14"/>
  <c r="F340" i="14"/>
  <c r="F341" i="14"/>
  <c r="F342" i="14"/>
  <c r="F343"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863" i="14"/>
  <c r="F864" i="14"/>
  <c r="F865" i="14"/>
  <c r="F866" i="14"/>
  <c r="F867" i="14"/>
  <c r="F868"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968" i="14"/>
  <c r="F969" i="14"/>
  <c r="F970" i="14"/>
  <c r="F971" i="14"/>
  <c r="F972" i="14"/>
  <c r="F973"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1073" i="14"/>
  <c r="F1074" i="14"/>
  <c r="F1075" i="14"/>
  <c r="F1076" i="14"/>
  <c r="F1077" i="14"/>
  <c r="F1078"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295" i="14"/>
  <c r="F1296" i="14"/>
  <c r="F1297" i="14"/>
  <c r="F1298"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77" i="14"/>
  <c r="F1478" i="14"/>
  <c r="F1479" i="14"/>
  <c r="F1480" i="14"/>
  <c r="F1481" i="14"/>
  <c r="F1482" i="14"/>
  <c r="F1483" i="14"/>
  <c r="F1484" i="14"/>
  <c r="F1485" i="14"/>
  <c r="F1486" i="14"/>
  <c r="F1487" i="14"/>
  <c r="F1488" i="14"/>
  <c r="F1489" i="14"/>
  <c r="F1490" i="14"/>
  <c r="F1491" i="14"/>
  <c r="F1492" i="14"/>
  <c r="F1493" i="14"/>
  <c r="F1494" i="14"/>
  <c r="F1495" i="14"/>
  <c r="F1496" i="14"/>
  <c r="F1497" i="14"/>
  <c r="F1498" i="14"/>
  <c r="F1499" i="14"/>
  <c r="F1500" i="14"/>
  <c r="F1501" i="14"/>
  <c r="F1502" i="14"/>
  <c r="F1503" i="14"/>
  <c r="F1504" i="14"/>
  <c r="F1505" i="14"/>
  <c r="F1506" i="14"/>
  <c r="F1507" i="14"/>
  <c r="F1508" i="14"/>
  <c r="F1509" i="14"/>
  <c r="F1510" i="14"/>
  <c r="F1511" i="14"/>
  <c r="F1512" i="14"/>
  <c r="F1513" i="14"/>
  <c r="F1514" i="14"/>
  <c r="F1515" i="14"/>
  <c r="F1516" i="14"/>
  <c r="F1517" i="14"/>
  <c r="F1518" i="14"/>
  <c r="F1519" i="14"/>
  <c r="F1520" i="14"/>
  <c r="F1521" i="14"/>
  <c r="F1522" i="14"/>
  <c r="F1523" i="14"/>
  <c r="F1524" i="14"/>
  <c r="F1525" i="14"/>
  <c r="F1526" i="14"/>
  <c r="F1527" i="14"/>
  <c r="F1528" i="14"/>
  <c r="F1529" i="14"/>
  <c r="F1530" i="14"/>
  <c r="F1531" i="14"/>
  <c r="F1532" i="14"/>
  <c r="F1533" i="14"/>
  <c r="F1534" i="14"/>
  <c r="F1535" i="14"/>
  <c r="F1536" i="14"/>
  <c r="F1537" i="14"/>
  <c r="F1538" i="14"/>
  <c r="F1539" i="14"/>
  <c r="F1540"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F1588" i="14"/>
  <c r="F1589" i="14"/>
  <c r="F1590" i="14"/>
  <c r="F1591" i="14"/>
  <c r="F1592" i="14"/>
  <c r="F1593" i="14"/>
  <c r="F1594" i="14"/>
  <c r="F1595" i="14"/>
  <c r="F1596" i="14"/>
  <c r="F1597" i="14"/>
  <c r="F1598" i="14"/>
  <c r="F1599" i="14"/>
  <c r="F1600" i="14"/>
  <c r="F1601" i="14"/>
  <c r="F1602" i="14"/>
  <c r="F1603" i="14"/>
  <c r="F1604" i="14"/>
  <c r="F1605" i="14"/>
  <c r="F1606" i="14"/>
  <c r="F1607" i="14"/>
  <c r="F1608" i="14"/>
  <c r="F1609" i="14"/>
  <c r="F1610" i="14"/>
  <c r="F1611" i="14"/>
  <c r="F1612" i="14"/>
  <c r="F1613" i="14"/>
  <c r="F1614" i="14"/>
  <c r="F1615" i="14"/>
  <c r="F1616" i="14"/>
  <c r="F1617" i="14"/>
  <c r="F1618" i="14"/>
  <c r="F1619"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723" i="14"/>
  <c r="F1724"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F1772" i="14"/>
  <c r="F1773" i="14"/>
  <c r="F1774" i="14"/>
  <c r="F1775" i="14"/>
  <c r="F1776" i="14"/>
  <c r="F1777" i="14"/>
  <c r="F1778" i="14"/>
  <c r="F1779" i="14"/>
  <c r="F1780" i="14"/>
  <c r="F1781" i="14"/>
  <c r="F1782" i="14"/>
  <c r="F1783" i="14"/>
  <c r="F1784" i="14"/>
  <c r="F1785" i="14"/>
  <c r="F1786" i="14"/>
  <c r="F1787" i="14"/>
  <c r="F1788" i="14"/>
  <c r="F1789" i="14"/>
  <c r="F1790" i="14"/>
  <c r="F1791" i="14"/>
  <c r="F1792" i="14"/>
  <c r="F1793" i="14"/>
  <c r="F1794" i="14"/>
  <c r="F1795" i="14"/>
  <c r="F1796" i="14"/>
  <c r="F1797" i="14"/>
  <c r="F1798" i="14"/>
  <c r="F1799" i="14"/>
  <c r="F1800" i="14"/>
  <c r="F1801" i="14"/>
  <c r="F1802" i="14"/>
  <c r="F1803" i="14"/>
  <c r="F1804" i="14"/>
  <c r="F1805" i="14"/>
  <c r="F1806" i="14"/>
  <c r="F1807" i="14"/>
  <c r="F1808" i="14"/>
  <c r="F1809" i="14"/>
  <c r="F1810" i="14"/>
  <c r="F1811" i="14"/>
  <c r="F1812" i="14"/>
  <c r="F1813" i="14"/>
  <c r="F1814" i="14"/>
  <c r="F1815" i="14"/>
  <c r="F1816" i="14"/>
  <c r="F1817" i="14"/>
  <c r="F1818" i="14"/>
  <c r="F1819" i="14"/>
  <c r="F1820" i="14"/>
  <c r="F1821" i="14"/>
  <c r="F1822" i="14"/>
  <c r="F1823" i="14"/>
  <c r="F1824" i="14"/>
  <c r="F1825" i="14"/>
  <c r="F1826" i="14"/>
  <c r="F1827" i="14"/>
  <c r="F1828" i="14"/>
  <c r="F1829" i="14"/>
  <c r="F1830" i="14"/>
  <c r="F1831" i="14"/>
  <c r="F1832" i="14"/>
  <c r="F1833" i="14"/>
  <c r="F1834" i="14"/>
  <c r="F1835" i="14"/>
  <c r="F1836" i="14"/>
  <c r="F1837" i="14"/>
  <c r="F1838" i="14"/>
  <c r="F1839" i="14"/>
  <c r="F1840" i="14"/>
  <c r="F1841" i="14"/>
  <c r="F1842" i="14"/>
  <c r="F1843" i="14"/>
  <c r="F1844" i="14"/>
  <c r="F1845" i="14"/>
  <c r="F1846" i="14"/>
  <c r="F1847" i="14"/>
  <c r="F1848" i="14"/>
  <c r="F1849" i="14"/>
  <c r="F1850" i="14"/>
  <c r="F1851" i="14"/>
  <c r="F1852" i="14"/>
  <c r="F1853" i="14"/>
  <c r="F1854" i="14"/>
  <c r="F1855" i="14"/>
  <c r="F1856" i="14"/>
  <c r="F1857" i="14"/>
  <c r="F1858" i="14"/>
  <c r="F1859" i="14"/>
  <c r="F1860" i="14"/>
  <c r="F1861" i="14"/>
  <c r="F1862" i="14"/>
  <c r="F1863" i="14"/>
  <c r="F1864" i="14"/>
  <c r="F1865" i="14"/>
  <c r="F1866" i="14"/>
  <c r="F1867" i="14"/>
  <c r="F1868" i="14"/>
  <c r="F1869" i="14"/>
  <c r="F1870" i="14"/>
  <c r="F1871" i="14"/>
  <c r="F1872" i="14"/>
  <c r="F1873" i="14"/>
  <c r="F1874" i="14"/>
  <c r="F1875" i="14"/>
  <c r="F1876" i="14"/>
  <c r="F1877" i="14"/>
  <c r="F1878" i="14"/>
  <c r="F1879" i="14"/>
  <c r="F1880" i="14"/>
  <c r="F1881" i="14"/>
  <c r="F1882" i="14"/>
  <c r="F1883" i="14"/>
  <c r="F1884" i="14"/>
  <c r="F1885" i="14"/>
  <c r="F1886" i="14"/>
  <c r="F1887" i="14"/>
  <c r="F1888" i="14"/>
  <c r="F1889" i="14"/>
  <c r="F1890" i="14"/>
  <c r="F1891" i="14"/>
  <c r="F1892" i="14"/>
  <c r="F1893" i="14"/>
  <c r="F1894" i="14"/>
  <c r="F1895" i="14"/>
  <c r="F1896" i="14"/>
  <c r="F1897" i="14"/>
  <c r="F1898" i="14"/>
  <c r="F1899" i="14"/>
  <c r="F1900" i="14"/>
  <c r="F1901" i="14"/>
  <c r="F1902" i="14"/>
  <c r="F1903" i="14"/>
  <c r="F1904" i="14"/>
  <c r="F1905" i="14"/>
  <c r="F1906" i="14"/>
  <c r="F1907" i="14"/>
  <c r="F1908" i="14"/>
  <c r="F1909" i="14"/>
  <c r="F1910" i="14"/>
  <c r="F1911" i="14"/>
  <c r="F1912" i="14"/>
  <c r="F1913" i="14"/>
  <c r="F1914" i="14"/>
  <c r="F1915" i="14"/>
  <c r="F1916" i="14"/>
  <c r="F1917" i="14"/>
  <c r="F1918" i="14"/>
  <c r="F1919" i="14"/>
  <c r="F1920" i="14"/>
  <c r="F1921" i="14"/>
  <c r="F1922" i="14"/>
  <c r="F1923" i="14"/>
  <c r="F1924" i="14"/>
  <c r="F1925" i="14"/>
  <c r="F1926" i="14"/>
  <c r="F1927" i="14"/>
  <c r="F1928" i="14"/>
  <c r="F1929" i="14"/>
  <c r="F1930" i="14"/>
  <c r="F1931" i="14"/>
  <c r="F1932" i="14"/>
  <c r="F1933" i="14"/>
  <c r="F1934" i="14"/>
  <c r="F1935" i="14"/>
  <c r="F1936" i="14"/>
  <c r="F1937" i="14"/>
  <c r="F1938" i="14"/>
  <c r="F1939" i="14"/>
  <c r="F1940" i="14"/>
  <c r="F1941" i="14"/>
  <c r="F1942" i="14"/>
  <c r="F1943" i="14"/>
  <c r="F1944" i="14"/>
  <c r="F1945" i="14"/>
  <c r="F1946" i="14"/>
  <c r="F1947" i="14"/>
  <c r="F1948" i="14"/>
  <c r="F1949" i="14"/>
  <c r="F1950" i="14"/>
  <c r="F1951" i="14"/>
  <c r="F1952" i="14"/>
  <c r="F1953" i="14"/>
  <c r="F1954" i="14"/>
  <c r="F1955" i="14"/>
  <c r="F1956" i="14"/>
  <c r="F1957" i="14"/>
  <c r="F1958" i="14"/>
  <c r="F1959" i="14"/>
  <c r="F1960" i="14"/>
  <c r="F1961" i="14"/>
  <c r="F1962" i="14"/>
  <c r="F1963" i="14"/>
  <c r="F1964" i="14"/>
  <c r="F1965" i="14"/>
  <c r="F1966" i="14"/>
  <c r="F1967" i="14"/>
  <c r="F1968" i="14"/>
  <c r="F1969" i="14"/>
  <c r="F1970" i="14"/>
  <c r="F1971" i="14"/>
  <c r="F1972" i="14"/>
  <c r="F1973" i="14"/>
  <c r="F1974" i="14"/>
  <c r="F1975" i="14"/>
  <c r="F1976" i="14"/>
  <c r="F1977" i="14"/>
  <c r="F1978" i="14"/>
  <c r="F1979" i="14"/>
  <c r="F1980" i="14"/>
  <c r="F1981" i="14"/>
  <c r="F1982" i="14"/>
  <c r="F1983" i="14"/>
  <c r="F1984" i="14"/>
  <c r="F1985" i="14"/>
  <c r="F1986" i="14"/>
  <c r="F1987" i="14"/>
  <c r="F1988" i="14"/>
  <c r="F1989" i="14"/>
  <c r="F1990" i="14"/>
  <c r="F1991" i="14"/>
  <c r="F1992" i="14"/>
  <c r="F1993" i="14"/>
  <c r="F1994" i="14"/>
  <c r="F1995" i="14"/>
  <c r="F1996" i="14"/>
  <c r="F1997" i="14"/>
  <c r="F1998" i="14"/>
  <c r="F1999" i="14"/>
  <c r="F2000" i="14"/>
  <c r="F2001" i="14"/>
  <c r="F2002" i="14"/>
  <c r="F2003" i="14"/>
  <c r="F2004" i="14"/>
  <c r="F2005" i="14"/>
  <c r="F2006" i="14"/>
  <c r="F2007" i="14"/>
  <c r="F2008" i="14"/>
  <c r="F2009" i="14"/>
  <c r="F2010" i="14"/>
  <c r="F2011" i="14"/>
  <c r="F2012" i="14"/>
  <c r="F2013" i="14"/>
  <c r="F2014" i="14"/>
  <c r="F2015" i="14"/>
  <c r="F2016" i="14"/>
  <c r="F2017" i="14"/>
  <c r="F2018" i="14"/>
  <c r="F2019" i="14"/>
  <c r="F2020" i="14"/>
  <c r="F2021" i="14"/>
  <c r="F2022" i="14"/>
  <c r="F2023" i="14"/>
  <c r="F2024" i="14"/>
  <c r="F2025" i="14"/>
  <c r="F2026" i="14"/>
  <c r="F2027" i="14"/>
  <c r="F2028" i="14"/>
  <c r="F2029" i="14"/>
  <c r="F2030" i="14"/>
  <c r="F2031" i="14"/>
  <c r="F2032" i="14"/>
  <c r="F2033" i="14"/>
  <c r="F2034" i="14"/>
  <c r="F2035" i="14"/>
  <c r="F2036" i="14"/>
  <c r="F2037" i="14"/>
  <c r="F2038" i="14"/>
  <c r="F2039" i="14"/>
  <c r="F2040" i="14"/>
  <c r="F2041" i="14"/>
  <c r="F2042" i="14"/>
  <c r="F2043" i="14"/>
  <c r="F2044" i="14"/>
  <c r="F2045" i="14"/>
  <c r="F2046" i="14"/>
  <c r="F2047" i="14"/>
  <c r="F2048" i="14"/>
  <c r="F2049" i="14"/>
  <c r="F2050" i="14"/>
  <c r="F2051" i="14"/>
  <c r="F2052" i="14"/>
  <c r="F2053" i="14"/>
  <c r="F2054" i="14"/>
  <c r="F2055" i="14"/>
  <c r="F2056" i="14"/>
  <c r="F2057" i="14"/>
  <c r="F2058" i="14"/>
  <c r="F2059" i="14"/>
  <c r="F2060" i="14"/>
  <c r="F2061" i="14"/>
  <c r="F2062" i="14"/>
  <c r="F2063" i="14"/>
  <c r="F2064" i="14"/>
  <c r="F2065" i="14"/>
  <c r="F2066" i="14"/>
  <c r="F2067" i="14"/>
  <c r="F2068" i="14"/>
  <c r="F2069" i="14"/>
  <c r="F2070" i="14"/>
  <c r="F2071" i="14"/>
  <c r="F2072" i="14"/>
  <c r="F2073" i="14"/>
  <c r="F2074" i="14"/>
  <c r="F2075" i="14"/>
  <c r="F2076" i="14"/>
  <c r="F2077" i="14"/>
  <c r="F2078" i="14"/>
  <c r="F2079" i="14"/>
  <c r="F2080" i="14"/>
  <c r="F2081" i="14"/>
  <c r="F2082" i="14"/>
  <c r="F2083" i="14"/>
  <c r="F2084" i="14"/>
  <c r="F2085" i="14"/>
  <c r="F2086" i="14"/>
  <c r="F2087" i="14"/>
  <c r="F2088" i="14"/>
  <c r="F2089" i="14"/>
  <c r="F2090" i="14"/>
  <c r="F2091" i="14"/>
  <c r="F2092" i="14"/>
  <c r="F2093" i="14"/>
  <c r="F2094" i="14"/>
  <c r="F2095" i="14"/>
  <c r="F2096" i="14"/>
  <c r="F2097" i="14"/>
  <c r="F2098" i="14"/>
  <c r="F2099" i="14"/>
  <c r="F2100" i="14"/>
  <c r="F2101" i="14"/>
  <c r="F2102" i="14"/>
  <c r="F2103" i="14"/>
  <c r="F2104" i="14"/>
  <c r="F2105" i="14"/>
  <c r="F2106" i="14"/>
  <c r="F2107" i="14"/>
  <c r="F2108" i="14"/>
  <c r="F2109" i="14"/>
  <c r="F2110" i="14"/>
  <c r="F2111" i="14"/>
  <c r="F2112" i="14"/>
  <c r="F2113" i="14"/>
  <c r="F2114" i="14"/>
  <c r="F2115" i="14"/>
  <c r="F2116" i="14"/>
  <c r="F2117" i="14"/>
  <c r="F2118" i="14"/>
  <c r="F2119" i="14"/>
  <c r="F2120" i="14"/>
  <c r="F2121" i="14"/>
  <c r="F2122" i="14"/>
  <c r="F2123" i="14"/>
  <c r="F2124" i="14"/>
  <c r="F2125" i="14"/>
  <c r="F2126" i="14"/>
  <c r="F2127" i="14"/>
  <c r="F2128" i="14"/>
  <c r="F2129" i="14"/>
  <c r="F2130" i="14"/>
  <c r="F2131" i="14"/>
  <c r="F2132" i="14"/>
  <c r="F2133" i="14"/>
  <c r="F2134" i="14"/>
  <c r="F2135" i="14"/>
  <c r="F2136" i="14"/>
  <c r="F2137" i="14"/>
  <c r="F2138" i="14"/>
  <c r="F2139" i="14"/>
  <c r="F2140" i="14"/>
  <c r="F2141" i="14"/>
  <c r="F2142" i="14"/>
  <c r="F2143" i="14"/>
  <c r="F2144" i="14"/>
  <c r="F2145" i="14"/>
  <c r="F2146" i="14"/>
  <c r="F2147" i="14"/>
  <c r="F2148" i="14"/>
  <c r="F2149" i="14"/>
  <c r="F2150" i="14"/>
  <c r="F2151" i="14"/>
  <c r="F2152" i="14"/>
  <c r="F2153" i="14"/>
  <c r="F2154" i="14"/>
  <c r="F2155" i="14"/>
  <c r="F2156" i="14"/>
  <c r="F2157" i="14"/>
  <c r="F2158" i="14"/>
  <c r="F2159" i="14"/>
  <c r="F2160" i="14"/>
  <c r="F2161" i="14"/>
  <c r="F2162" i="14"/>
  <c r="F2163" i="14"/>
  <c r="F2164" i="14"/>
  <c r="F2165" i="14"/>
  <c r="F2166" i="14"/>
  <c r="F2167" i="14"/>
  <c r="F2168" i="14"/>
  <c r="F2169" i="14"/>
  <c r="F2170" i="14"/>
  <c r="F2171" i="14"/>
  <c r="F2172" i="14"/>
  <c r="F2173" i="14"/>
  <c r="F2174" i="14"/>
  <c r="F2175" i="14"/>
  <c r="F2176" i="14"/>
  <c r="F2177" i="14"/>
  <c r="F2178" i="14"/>
  <c r="F2179" i="14"/>
  <c r="F2180" i="14"/>
  <c r="F2181" i="14"/>
  <c r="F2182" i="14"/>
  <c r="F2183" i="14"/>
  <c r="F2184" i="14"/>
  <c r="F2185" i="14"/>
  <c r="F2186" i="14"/>
  <c r="F2187" i="14"/>
  <c r="F2188" i="14"/>
  <c r="F2189" i="14"/>
  <c r="F2190" i="14"/>
  <c r="F2191" i="14"/>
  <c r="F2192" i="14"/>
  <c r="F2193" i="14"/>
  <c r="F2194" i="14"/>
  <c r="F2195" i="14"/>
  <c r="F2196" i="14"/>
  <c r="F2197" i="14"/>
  <c r="F2198" i="14"/>
  <c r="F2199" i="14"/>
  <c r="F2200" i="14"/>
  <c r="F2201" i="14"/>
  <c r="F2202" i="14"/>
  <c r="F2203" i="14"/>
  <c r="F2204" i="14"/>
  <c r="F2205" i="14"/>
  <c r="F2206" i="14"/>
  <c r="F2207" i="14"/>
  <c r="F2208" i="14"/>
  <c r="F2209" i="14"/>
  <c r="F2210" i="14"/>
  <c r="F2211" i="14"/>
  <c r="F2212" i="14"/>
  <c r="F2213" i="14"/>
  <c r="F2214" i="14"/>
  <c r="F2215" i="14"/>
  <c r="F2216" i="14"/>
  <c r="F2217" i="14"/>
  <c r="F2218" i="14"/>
  <c r="F2219" i="14"/>
  <c r="F2220" i="14"/>
  <c r="F2221" i="14"/>
  <c r="F2222" i="14"/>
  <c r="F2223" i="14"/>
  <c r="F2224" i="14"/>
  <c r="F2225" i="14"/>
  <c r="F2226" i="14"/>
  <c r="F2227" i="14"/>
  <c r="F2228" i="14"/>
  <c r="F2229" i="14"/>
  <c r="F2230" i="14"/>
  <c r="F2231" i="14"/>
  <c r="F2232" i="14"/>
  <c r="F2233" i="14"/>
  <c r="F2234" i="14"/>
  <c r="F2235" i="14"/>
  <c r="F2236" i="14"/>
  <c r="F2237" i="14"/>
  <c r="F2238" i="14"/>
  <c r="F2239" i="14"/>
  <c r="F2240" i="14"/>
  <c r="F2241" i="14"/>
  <c r="F2242" i="14"/>
  <c r="F2243" i="14"/>
  <c r="F2244" i="14"/>
  <c r="F2245" i="14"/>
  <c r="F2246" i="14"/>
  <c r="F2247" i="14"/>
  <c r="F2248" i="14"/>
  <c r="F2249" i="14"/>
  <c r="F2250" i="14"/>
  <c r="F2251" i="14"/>
  <c r="F2252" i="14"/>
  <c r="F2253" i="14"/>
  <c r="F2254" i="14"/>
  <c r="F2255" i="14"/>
  <c r="F2256" i="14"/>
  <c r="F2257" i="14"/>
  <c r="F2258" i="14"/>
  <c r="F2259" i="14"/>
  <c r="F2260" i="14"/>
  <c r="F2261" i="14"/>
  <c r="F2262" i="14"/>
  <c r="F2263" i="14"/>
  <c r="F2264" i="14"/>
  <c r="F2265" i="14"/>
  <c r="F2266" i="14"/>
  <c r="F2267" i="14"/>
  <c r="F2268" i="14"/>
  <c r="F2269" i="14"/>
  <c r="F2270" i="14"/>
  <c r="F2271" i="14"/>
  <c r="F2272" i="14"/>
  <c r="F2273" i="14"/>
  <c r="F2274" i="14"/>
  <c r="F2275" i="14"/>
  <c r="F2276" i="14"/>
  <c r="F2277" i="14"/>
  <c r="F2278" i="14"/>
  <c r="F2279" i="14"/>
  <c r="F2280" i="14"/>
  <c r="F2281" i="14"/>
  <c r="F2282" i="14"/>
  <c r="F2283" i="14"/>
  <c r="F2284" i="14"/>
  <c r="F2285" i="14"/>
  <c r="F2286" i="14"/>
  <c r="F2287" i="14"/>
  <c r="F2288" i="14"/>
  <c r="F2289" i="14"/>
  <c r="F2290" i="14"/>
  <c r="F2291" i="14"/>
  <c r="F2292" i="14"/>
  <c r="F2293" i="14"/>
  <c r="F2294" i="14"/>
  <c r="F2295" i="14"/>
  <c r="F2296" i="14"/>
  <c r="F2297" i="14"/>
  <c r="F2298" i="14"/>
  <c r="F2299" i="14"/>
  <c r="F2300" i="14"/>
  <c r="F2301" i="14"/>
  <c r="F2302" i="14"/>
  <c r="F2303" i="14"/>
  <c r="F2304" i="14"/>
  <c r="F2305" i="14"/>
  <c r="F2306" i="14"/>
  <c r="F2307" i="14"/>
  <c r="F2308" i="14"/>
  <c r="F2309" i="14"/>
  <c r="F2310" i="14"/>
  <c r="F2311" i="14"/>
  <c r="F2312" i="14"/>
  <c r="F2313" i="14"/>
  <c r="F2314" i="14"/>
  <c r="F2315" i="14"/>
  <c r="F2316" i="14"/>
  <c r="F2317" i="14"/>
  <c r="F2318" i="14"/>
  <c r="F2319" i="14"/>
  <c r="F2320" i="14"/>
  <c r="F2321" i="14"/>
  <c r="F2322" i="14"/>
  <c r="F2323" i="14"/>
  <c r="F2324" i="14"/>
  <c r="F2325" i="14"/>
  <c r="F2326" i="14"/>
  <c r="F2327" i="14"/>
  <c r="F2328" i="14"/>
  <c r="F2329" i="14"/>
  <c r="F2330" i="14"/>
  <c r="F2331" i="14"/>
  <c r="F2332" i="14"/>
  <c r="F2333" i="14"/>
  <c r="F2334" i="14"/>
  <c r="F2335" i="14"/>
  <c r="F2336" i="14"/>
  <c r="F2337" i="14"/>
  <c r="F2338" i="14"/>
  <c r="F2339" i="14"/>
  <c r="F2340" i="14"/>
  <c r="F2341" i="14"/>
  <c r="F2342" i="14"/>
  <c r="F2343" i="14"/>
  <c r="F2344" i="14"/>
  <c r="F2345" i="14"/>
  <c r="F2346" i="14"/>
  <c r="F2347" i="14"/>
  <c r="F2348" i="14"/>
  <c r="F2349" i="14"/>
  <c r="F2350" i="14"/>
  <c r="F2351" i="14"/>
  <c r="F2352" i="14"/>
  <c r="F2353" i="14"/>
  <c r="F2354" i="14"/>
  <c r="F2355" i="14"/>
  <c r="F2356" i="14"/>
  <c r="F2357" i="14"/>
  <c r="F2358" i="14"/>
  <c r="F2359" i="14"/>
  <c r="F2360" i="14"/>
  <c r="F2361" i="14"/>
  <c r="F2362" i="14"/>
  <c r="F2363" i="14"/>
  <c r="F2364" i="14"/>
  <c r="F2365" i="14"/>
  <c r="F2366" i="14"/>
  <c r="F2367" i="14"/>
  <c r="F2368" i="14"/>
  <c r="F2369" i="14"/>
  <c r="F2370" i="14"/>
  <c r="F2371" i="14"/>
  <c r="F2372" i="14"/>
  <c r="F2373" i="14"/>
  <c r="F2374" i="14"/>
  <c r="F2375" i="14"/>
  <c r="F2376" i="14"/>
  <c r="F2377" i="14"/>
  <c r="F2378" i="14"/>
  <c r="F2379" i="14"/>
  <c r="F2380" i="14"/>
  <c r="F2381" i="14"/>
  <c r="F2382" i="14"/>
  <c r="F2383" i="14"/>
  <c r="F2384" i="14"/>
  <c r="F2385" i="14"/>
  <c r="F2386" i="14"/>
  <c r="F2387" i="14"/>
  <c r="F2388" i="14"/>
  <c r="F2389" i="14"/>
  <c r="F2390" i="14"/>
  <c r="F2391" i="14"/>
  <c r="F2392" i="14"/>
  <c r="F2393" i="14"/>
  <c r="F2394" i="14"/>
  <c r="F2395" i="14"/>
  <c r="F2396" i="14"/>
  <c r="F2397" i="14"/>
  <c r="F2398" i="14"/>
  <c r="F2399" i="14"/>
  <c r="F2400" i="14"/>
  <c r="F2401" i="14"/>
  <c r="F2402" i="14"/>
  <c r="F2403" i="14"/>
  <c r="F2404" i="14"/>
  <c r="F2405" i="14"/>
  <c r="F2406" i="14"/>
  <c r="F2407" i="14"/>
  <c r="F2408" i="14"/>
  <c r="F2409" i="14"/>
  <c r="F2410" i="14"/>
  <c r="F2411" i="14"/>
  <c r="F2412" i="14"/>
  <c r="F2413" i="14"/>
  <c r="F2414" i="14"/>
  <c r="F2415" i="14"/>
  <c r="F2416" i="14"/>
  <c r="F2417" i="14"/>
  <c r="F2418" i="14"/>
  <c r="F2419" i="14"/>
  <c r="F2420" i="14"/>
  <c r="F2421" i="14"/>
  <c r="F2422" i="14"/>
  <c r="F2423" i="14"/>
  <c r="F2424" i="14"/>
  <c r="F2425" i="14"/>
  <c r="F2426" i="14"/>
  <c r="F2427" i="14"/>
  <c r="F2428" i="14"/>
  <c r="F2429" i="14"/>
  <c r="F2430" i="14"/>
  <c r="F2431" i="14"/>
  <c r="F2432" i="14"/>
  <c r="F2433" i="14"/>
  <c r="F2434" i="14"/>
  <c r="F2435" i="14"/>
  <c r="F2436" i="14"/>
  <c r="F2437" i="14"/>
  <c r="F2438" i="14"/>
  <c r="F2439" i="14"/>
  <c r="F2440" i="14"/>
  <c r="F2441" i="14"/>
  <c r="F2442" i="14"/>
  <c r="F2443" i="14"/>
  <c r="F2444" i="14"/>
  <c r="F2445" i="14"/>
  <c r="F2446" i="14"/>
  <c r="F2447" i="14"/>
  <c r="F2448" i="14"/>
  <c r="F2449" i="14"/>
  <c r="F2450" i="14"/>
  <c r="F2451" i="14"/>
  <c r="F2452" i="14"/>
  <c r="F2453" i="14"/>
  <c r="F2454" i="14"/>
  <c r="F2455" i="14"/>
  <c r="F2456" i="14"/>
  <c r="F2457" i="14"/>
  <c r="F2458" i="14"/>
  <c r="F2459" i="14"/>
  <c r="F2460" i="14"/>
  <c r="F2461" i="14"/>
  <c r="F2462" i="14"/>
  <c r="F2463" i="14"/>
  <c r="F2464" i="14"/>
  <c r="F2465" i="14"/>
  <c r="F2466" i="14"/>
  <c r="F2467" i="14"/>
  <c r="F2468" i="14"/>
  <c r="F2469" i="14"/>
  <c r="F2470" i="14"/>
  <c r="F2471" i="14"/>
  <c r="F2472" i="14"/>
  <c r="F2473" i="14"/>
  <c r="F2474" i="14"/>
  <c r="F2475" i="14"/>
  <c r="F2476" i="14"/>
  <c r="F2477" i="14"/>
  <c r="F2478" i="14"/>
  <c r="F2479" i="14"/>
  <c r="F2480" i="14"/>
  <c r="F2481" i="14"/>
  <c r="F2482" i="14"/>
  <c r="F2483" i="14"/>
  <c r="F2484" i="14"/>
  <c r="F2485" i="14"/>
  <c r="F2486" i="14"/>
  <c r="F2487" i="14"/>
  <c r="F2488" i="14"/>
  <c r="F2489" i="14"/>
  <c r="F2490" i="14"/>
  <c r="F2491" i="14"/>
  <c r="F2492" i="14"/>
  <c r="F2493" i="14"/>
  <c r="F2494" i="14"/>
  <c r="F2495" i="14"/>
  <c r="F2496" i="14"/>
  <c r="F2497" i="14"/>
  <c r="F2498" i="14"/>
  <c r="F2499" i="14"/>
  <c r="F2500" i="14"/>
  <c r="F2501" i="14"/>
  <c r="F2502" i="14"/>
  <c r="F2503" i="14"/>
  <c r="F2504" i="14"/>
  <c r="F2505" i="14"/>
  <c r="F2506" i="14"/>
  <c r="F2507" i="14"/>
  <c r="F2508" i="14"/>
  <c r="F2509" i="14"/>
  <c r="F2510" i="14"/>
  <c r="F2511" i="14"/>
  <c r="F2512" i="14"/>
  <c r="F2513" i="14"/>
  <c r="F2514" i="14"/>
  <c r="F2515" i="14"/>
  <c r="F2516" i="14"/>
  <c r="F2517" i="14"/>
  <c r="F2518" i="14"/>
  <c r="F2519" i="14"/>
  <c r="F2520" i="14"/>
  <c r="F2521" i="14"/>
  <c r="F2522" i="14"/>
  <c r="F2523" i="14"/>
  <c r="F2524" i="14"/>
  <c r="F2525" i="14"/>
  <c r="F2526" i="14"/>
  <c r="F2527" i="14"/>
  <c r="F2528" i="14"/>
  <c r="F2529" i="14"/>
  <c r="F2530" i="14"/>
  <c r="F2531" i="14"/>
  <c r="F2532" i="14"/>
  <c r="F2533" i="14"/>
  <c r="F2534" i="14"/>
  <c r="F2535" i="14"/>
  <c r="F2536" i="14"/>
  <c r="F2537" i="14"/>
  <c r="F2538" i="14"/>
  <c r="F2539" i="14"/>
  <c r="F2540" i="14"/>
  <c r="F2541" i="14"/>
  <c r="F2542" i="14"/>
  <c r="F2543" i="14"/>
  <c r="F2544" i="14"/>
  <c r="F2545" i="14"/>
  <c r="F2546" i="14"/>
  <c r="F2547" i="14"/>
  <c r="F2548" i="14"/>
  <c r="F2549" i="14"/>
  <c r="F2550" i="14"/>
  <c r="F2551" i="14"/>
  <c r="F2552" i="14"/>
  <c r="F2553" i="14"/>
  <c r="F2554" i="14"/>
  <c r="F2555" i="14"/>
  <c r="F2556" i="14"/>
  <c r="F2557" i="14"/>
  <c r="F2558" i="14"/>
  <c r="F2559" i="14"/>
  <c r="F2560" i="14"/>
  <c r="F2561" i="14"/>
  <c r="F2562" i="14"/>
  <c r="F2563" i="14"/>
  <c r="F2564" i="14"/>
  <c r="F2565" i="14"/>
  <c r="F2566" i="14"/>
  <c r="F2567" i="14"/>
  <c r="F2568" i="14"/>
  <c r="F2569" i="14"/>
  <c r="F2570" i="14"/>
  <c r="F2571" i="14"/>
  <c r="F2572" i="14"/>
  <c r="F2573" i="14"/>
  <c r="F2574" i="14"/>
  <c r="F2575" i="14"/>
  <c r="F2576" i="14"/>
  <c r="F2577" i="14"/>
  <c r="F2578" i="14"/>
  <c r="F2579" i="14"/>
  <c r="F2580" i="14"/>
  <c r="F2581" i="14"/>
  <c r="F2582" i="14"/>
  <c r="F2583" i="14"/>
  <c r="F2584" i="14"/>
  <c r="F2585" i="14"/>
  <c r="F2586" i="14"/>
  <c r="F2587" i="14"/>
  <c r="F2588" i="14"/>
  <c r="F2589" i="14"/>
  <c r="F2590" i="14"/>
  <c r="F2591" i="14"/>
  <c r="F2592" i="14"/>
  <c r="F2593" i="14"/>
  <c r="F2594" i="14"/>
  <c r="F2595" i="14"/>
  <c r="F2596" i="14"/>
  <c r="F2597" i="14"/>
  <c r="F2598" i="14"/>
  <c r="F2599" i="14"/>
  <c r="F2600" i="14"/>
  <c r="F2601" i="14"/>
  <c r="F2602" i="14"/>
  <c r="F2603" i="14"/>
  <c r="F2604" i="14"/>
  <c r="F2605" i="14"/>
  <c r="F2606" i="14"/>
  <c r="F2607" i="14"/>
  <c r="F2608" i="14"/>
  <c r="F2609" i="14"/>
  <c r="F2610" i="14"/>
  <c r="F2611" i="14"/>
  <c r="F2612" i="14"/>
  <c r="F2613" i="14"/>
  <c r="F2614" i="14"/>
  <c r="F2615" i="14"/>
  <c r="F2616" i="14"/>
  <c r="F2617" i="14"/>
  <c r="F2618" i="14"/>
  <c r="F2619" i="14"/>
  <c r="F2620" i="14"/>
  <c r="F2621" i="14"/>
  <c r="F2622" i="14"/>
  <c r="F2623" i="14"/>
  <c r="F2624" i="14"/>
  <c r="F2625" i="14"/>
  <c r="F2626" i="14"/>
  <c r="F2627" i="14"/>
  <c r="F2628" i="14"/>
  <c r="F2629" i="14"/>
  <c r="F2630" i="14"/>
  <c r="F2631" i="14"/>
  <c r="F2632" i="14"/>
  <c r="F2633" i="14"/>
  <c r="F2634" i="14"/>
  <c r="F2635" i="14"/>
  <c r="F2636" i="14"/>
  <c r="F2637" i="14"/>
  <c r="F2638" i="14"/>
  <c r="F2639" i="14"/>
  <c r="F2640" i="14"/>
  <c r="F2641" i="14"/>
  <c r="F2642" i="14"/>
  <c r="F2643" i="14"/>
  <c r="F2644" i="14"/>
  <c r="F2645" i="14"/>
  <c r="F2646" i="14"/>
  <c r="F2647" i="14"/>
  <c r="F2648" i="14"/>
  <c r="F2649" i="14"/>
  <c r="F2650" i="14"/>
  <c r="F2651" i="14"/>
  <c r="F2652" i="14"/>
  <c r="F2653" i="14"/>
  <c r="F2654" i="14"/>
  <c r="F2655" i="14"/>
  <c r="F2656" i="14"/>
  <c r="F2657" i="14"/>
  <c r="F2658" i="14"/>
  <c r="F2659" i="14"/>
  <c r="F2660" i="14"/>
  <c r="F2661" i="14"/>
  <c r="F2662" i="14"/>
  <c r="F2663" i="14"/>
  <c r="F2664" i="14"/>
  <c r="F2665" i="14"/>
  <c r="F2666" i="14"/>
  <c r="F2667" i="14"/>
  <c r="F2668" i="14"/>
  <c r="F2669" i="14"/>
  <c r="F2670" i="14"/>
  <c r="F2671" i="14"/>
  <c r="F2672" i="14"/>
  <c r="F2673" i="14"/>
  <c r="F2674" i="14"/>
  <c r="F2675" i="14"/>
  <c r="F2676" i="14"/>
  <c r="F2677" i="14"/>
  <c r="F2678" i="14"/>
  <c r="F2679" i="14"/>
  <c r="F2680" i="14"/>
  <c r="F2681" i="14"/>
  <c r="F2682" i="14"/>
  <c r="F2683" i="14"/>
  <c r="F2684" i="14"/>
  <c r="F2685" i="14"/>
  <c r="F2686" i="14"/>
  <c r="F2687" i="14"/>
  <c r="F2688" i="14"/>
  <c r="F2689" i="14"/>
  <c r="F2690" i="14"/>
  <c r="F2691" i="14"/>
  <c r="F2692" i="14"/>
  <c r="F2693" i="14"/>
  <c r="F2694" i="14"/>
  <c r="F2695" i="14"/>
  <c r="F2696" i="14"/>
  <c r="F2697" i="14"/>
  <c r="F2698" i="14"/>
  <c r="F2699" i="14"/>
  <c r="F2700" i="14"/>
  <c r="F2701" i="14"/>
  <c r="F2702" i="14"/>
  <c r="F2703" i="14"/>
  <c r="F2704" i="14"/>
  <c r="F2705" i="14"/>
  <c r="F2706" i="14"/>
  <c r="F2707" i="14"/>
  <c r="F2708" i="14"/>
  <c r="F2709" i="14"/>
  <c r="F2710" i="14"/>
  <c r="F2711" i="14"/>
  <c r="F2712" i="14"/>
  <c r="F2713" i="14"/>
  <c r="F2714" i="14"/>
  <c r="F2715" i="14"/>
  <c r="F2716" i="14"/>
  <c r="F2717" i="14"/>
  <c r="F2718" i="14"/>
  <c r="F2719" i="14"/>
  <c r="F2720" i="14"/>
  <c r="F2721" i="14"/>
  <c r="F2722" i="14"/>
  <c r="F2723" i="14"/>
  <c r="F2724" i="14"/>
  <c r="F2725" i="14"/>
  <c r="F2726" i="14"/>
  <c r="F2727" i="14"/>
  <c r="F2728" i="14"/>
  <c r="F2729" i="14"/>
  <c r="F2730" i="14"/>
  <c r="F2731" i="14"/>
  <c r="F2732" i="14"/>
  <c r="F2733" i="14"/>
  <c r="F2734" i="14"/>
  <c r="F2735" i="14"/>
  <c r="F2736" i="14"/>
  <c r="F2737" i="14"/>
  <c r="F2738" i="14"/>
  <c r="F2739" i="14"/>
  <c r="F2740" i="14"/>
  <c r="F2741" i="14"/>
  <c r="F2742" i="14"/>
  <c r="F2743" i="14"/>
  <c r="F2744" i="14"/>
  <c r="F2745" i="14"/>
  <c r="F2746" i="14"/>
  <c r="F2747" i="14"/>
  <c r="F2748" i="14"/>
  <c r="F2749" i="14"/>
  <c r="F2750" i="14"/>
  <c r="F2751" i="14"/>
  <c r="F2752" i="14"/>
  <c r="F2753" i="14"/>
  <c r="F2754" i="14"/>
  <c r="F2755" i="14"/>
  <c r="F2756" i="14"/>
  <c r="F2757" i="14"/>
  <c r="F2758" i="14"/>
  <c r="F2759" i="14"/>
  <c r="F2760" i="14"/>
  <c r="F2761" i="14"/>
  <c r="F2762" i="14"/>
  <c r="F2763" i="14"/>
  <c r="F2764" i="14"/>
  <c r="F2765" i="14"/>
  <c r="F2766" i="14"/>
  <c r="F2767" i="14"/>
  <c r="F2768" i="14"/>
  <c r="F2769" i="14"/>
  <c r="F2770" i="14"/>
  <c r="F2771" i="14"/>
  <c r="F2772" i="14"/>
  <c r="F2773" i="14"/>
  <c r="F2774" i="14"/>
  <c r="F2775" i="14"/>
  <c r="F2776" i="14"/>
  <c r="F2777" i="14"/>
  <c r="F2778" i="14"/>
  <c r="F2779" i="14"/>
  <c r="F2780" i="14"/>
  <c r="F2781" i="14"/>
  <c r="F2782" i="14"/>
  <c r="F2783" i="14"/>
  <c r="F2784" i="14"/>
  <c r="F2785" i="14"/>
  <c r="F2786" i="14"/>
  <c r="F2787" i="14"/>
  <c r="F2788" i="14"/>
  <c r="F2789" i="14"/>
  <c r="F2790" i="14"/>
  <c r="F2791" i="14"/>
  <c r="F2792" i="14"/>
  <c r="F2793" i="14"/>
  <c r="F2794" i="14"/>
  <c r="F2795" i="14"/>
  <c r="F2796" i="14"/>
  <c r="F2797" i="14"/>
  <c r="F2798" i="14"/>
  <c r="F2799" i="14"/>
  <c r="F2800" i="14"/>
  <c r="F2801" i="14"/>
  <c r="F2802" i="14"/>
  <c r="F2803" i="14"/>
  <c r="F2804" i="14"/>
  <c r="F2805" i="14"/>
  <c r="F2806" i="14"/>
  <c r="F2807" i="14"/>
  <c r="F2808" i="14"/>
  <c r="F2809" i="14"/>
  <c r="F2810" i="14"/>
  <c r="F2811" i="14"/>
  <c r="F2812" i="14"/>
  <c r="F2813" i="14"/>
  <c r="F2814" i="14"/>
  <c r="F2815" i="14"/>
  <c r="F2816" i="14"/>
  <c r="F2817" i="14"/>
  <c r="F2818" i="14"/>
  <c r="F2819" i="14"/>
  <c r="F2820" i="14"/>
  <c r="F2821" i="14"/>
  <c r="F2822" i="14"/>
  <c r="F2823" i="14"/>
  <c r="F2824" i="14"/>
  <c r="F2825" i="14"/>
  <c r="F2826" i="14"/>
  <c r="F2827" i="14"/>
  <c r="F2828" i="14"/>
  <c r="F2829" i="14"/>
  <c r="F2830" i="14"/>
  <c r="F2831" i="14"/>
  <c r="F2832" i="14"/>
  <c r="F2833" i="14"/>
  <c r="F2834" i="14"/>
  <c r="F2835" i="14"/>
  <c r="F2836" i="14"/>
  <c r="F2837" i="14"/>
  <c r="F2838" i="14"/>
  <c r="F2839" i="14"/>
  <c r="F2840" i="14"/>
  <c r="F2841" i="14"/>
  <c r="F2842" i="14"/>
  <c r="F2843" i="14"/>
  <c r="F2844" i="14"/>
  <c r="F2845" i="14"/>
  <c r="F2846" i="14"/>
  <c r="F2847" i="14"/>
  <c r="F2848" i="14"/>
  <c r="F2849" i="14"/>
  <c r="F2850" i="14"/>
  <c r="F2851" i="14"/>
  <c r="F2852" i="14"/>
  <c r="F2853" i="14"/>
  <c r="F2854" i="14"/>
  <c r="F2855" i="14"/>
  <c r="F2856" i="14"/>
  <c r="F2857" i="14"/>
  <c r="F2858" i="14"/>
  <c r="F2859" i="14"/>
  <c r="F2860" i="14"/>
  <c r="F2861" i="14"/>
  <c r="F2862" i="14"/>
  <c r="F2863" i="14"/>
  <c r="F2864" i="14"/>
  <c r="F2865" i="14"/>
  <c r="F2866" i="14"/>
  <c r="F2867" i="14"/>
  <c r="F2868" i="14"/>
  <c r="F2869" i="14"/>
  <c r="F2870" i="14"/>
  <c r="F2871" i="14"/>
  <c r="F2872" i="14"/>
  <c r="F2873" i="14"/>
  <c r="F2874" i="14"/>
  <c r="F2875" i="14"/>
  <c r="F2876" i="14"/>
  <c r="F2877" i="14"/>
  <c r="F2878" i="14"/>
  <c r="F2879" i="14"/>
  <c r="F2880" i="14"/>
  <c r="F2881" i="14"/>
  <c r="F2882" i="14"/>
  <c r="F2883" i="14"/>
  <c r="F2884" i="14"/>
  <c r="F2885" i="14"/>
  <c r="F2886" i="14"/>
  <c r="F2887" i="14"/>
  <c r="F2888" i="14"/>
  <c r="F2889" i="14"/>
  <c r="F2890" i="14"/>
  <c r="F2891" i="14"/>
  <c r="F2892" i="14"/>
  <c r="F2893" i="14"/>
  <c r="F2894" i="14"/>
  <c r="F2895" i="14"/>
  <c r="F2896" i="14"/>
  <c r="F2897" i="14"/>
  <c r="F2898" i="14"/>
  <c r="F2899" i="14"/>
  <c r="F2900" i="14"/>
  <c r="F2901" i="14"/>
  <c r="F2902" i="14"/>
  <c r="F2903" i="14"/>
  <c r="F2904" i="14"/>
  <c r="F2905" i="14"/>
  <c r="F2906" i="14"/>
  <c r="F2907" i="14"/>
  <c r="F2908" i="14"/>
  <c r="F2909" i="14"/>
  <c r="F2910" i="14"/>
  <c r="F2911" i="14"/>
  <c r="F2912" i="14"/>
  <c r="F2913" i="14"/>
  <c r="F2914" i="14"/>
  <c r="F2915" i="14"/>
  <c r="F2916" i="14"/>
  <c r="F2917" i="14"/>
  <c r="F2918" i="14"/>
  <c r="F2919" i="14"/>
  <c r="F2920" i="14"/>
  <c r="F2921" i="14"/>
  <c r="F2922" i="14"/>
  <c r="F2923" i="14"/>
  <c r="F2924" i="14"/>
  <c r="F2925" i="14"/>
  <c r="F2926" i="14"/>
  <c r="F2927" i="14"/>
  <c r="F2928" i="14"/>
  <c r="F2929" i="14"/>
  <c r="F2930" i="14"/>
  <c r="F2931" i="14"/>
  <c r="F2932" i="14"/>
  <c r="F2933" i="14"/>
  <c r="F2934" i="14"/>
  <c r="F2935" i="14"/>
  <c r="F2936" i="14"/>
  <c r="F2937" i="14"/>
  <c r="F2938" i="14"/>
  <c r="F2939" i="14"/>
  <c r="F2940" i="14"/>
  <c r="F2941" i="14"/>
  <c r="F2942" i="14"/>
  <c r="F2943" i="14"/>
  <c r="F2944" i="14"/>
  <c r="F2945" i="14"/>
  <c r="F2946" i="14"/>
  <c r="F2947" i="14"/>
  <c r="F2948" i="14"/>
  <c r="F2949" i="14"/>
  <c r="F2950" i="14"/>
  <c r="F2951" i="14"/>
  <c r="F2952" i="14"/>
  <c r="F2953" i="14"/>
  <c r="F2954" i="14"/>
  <c r="F2955" i="14"/>
  <c r="F2956" i="14"/>
  <c r="F2957" i="14"/>
  <c r="F2958" i="14"/>
  <c r="F2959" i="14"/>
  <c r="F2960" i="14"/>
  <c r="F2961" i="14"/>
  <c r="F2962" i="14"/>
  <c r="F2963" i="14"/>
  <c r="F2964" i="14"/>
  <c r="F2965" i="14"/>
  <c r="F2966" i="14"/>
  <c r="F2967" i="14"/>
  <c r="F2968" i="14"/>
  <c r="F2969" i="14"/>
  <c r="F2970" i="14"/>
  <c r="F2971" i="14"/>
  <c r="F2972" i="14"/>
  <c r="F2973" i="14"/>
  <c r="F2974" i="14"/>
  <c r="F2975" i="14"/>
  <c r="F2976" i="14"/>
  <c r="F2977" i="14"/>
  <c r="F2978" i="14"/>
  <c r="F2979" i="14"/>
  <c r="F2980" i="14"/>
  <c r="F2981" i="14"/>
  <c r="F2982" i="14"/>
  <c r="F2983" i="14"/>
  <c r="F2984" i="14"/>
  <c r="F2985" i="14"/>
  <c r="F2986" i="14"/>
  <c r="F2987" i="14"/>
  <c r="F2988" i="14"/>
  <c r="F2989" i="14"/>
  <c r="F2990" i="14"/>
  <c r="F2991" i="14"/>
  <c r="F2992" i="14"/>
  <c r="F2993" i="14"/>
  <c r="F2994" i="14"/>
  <c r="F2995" i="14"/>
  <c r="F2996" i="14"/>
  <c r="F2997" i="14"/>
  <c r="F2998" i="14"/>
  <c r="F2999" i="14"/>
  <c r="F3000" i="14"/>
  <c r="F3001" i="14"/>
  <c r="F3002" i="14"/>
  <c r="F3003" i="14"/>
  <c r="F3004" i="14"/>
  <c r="F3005" i="14"/>
  <c r="F3006" i="14"/>
  <c r="F3007" i="14"/>
  <c r="F3008" i="14"/>
  <c r="F3009" i="14"/>
  <c r="F3010" i="14"/>
  <c r="F3011" i="14"/>
  <c r="F3012" i="14"/>
  <c r="F3013" i="14"/>
  <c r="F3014" i="14"/>
  <c r="F3015" i="14"/>
  <c r="F3016" i="14"/>
  <c r="F3017" i="14"/>
  <c r="F3018" i="14"/>
  <c r="F3019" i="14"/>
  <c r="F3020" i="14"/>
  <c r="F3021" i="14"/>
  <c r="F3022" i="14"/>
  <c r="F3023" i="14"/>
  <c r="F3024" i="14"/>
  <c r="F3025" i="14"/>
  <c r="F3026" i="14"/>
  <c r="F3027" i="14"/>
  <c r="F3028" i="14"/>
  <c r="F3029" i="14"/>
  <c r="F3030" i="14"/>
  <c r="F3031" i="14"/>
  <c r="F3032" i="14"/>
  <c r="F3033" i="14"/>
  <c r="F3034" i="14"/>
  <c r="F3035" i="14"/>
  <c r="F3036" i="14"/>
  <c r="F3037" i="14"/>
  <c r="F3038" i="14"/>
  <c r="F3039" i="14"/>
  <c r="F3040" i="14"/>
  <c r="F3041" i="14"/>
  <c r="F3042" i="14"/>
  <c r="F3043" i="14"/>
  <c r="F3044" i="14"/>
  <c r="F3045" i="14"/>
  <c r="F3046" i="14"/>
  <c r="F3047" i="14"/>
  <c r="F3048" i="14"/>
  <c r="F3049" i="14"/>
  <c r="F3050" i="14"/>
  <c r="F3051" i="14"/>
  <c r="F3052" i="14"/>
  <c r="F3053" i="14"/>
  <c r="F3054" i="14"/>
  <c r="F3055" i="14"/>
  <c r="F3056" i="14"/>
  <c r="F3057" i="14"/>
  <c r="F3058" i="14"/>
  <c r="F3059" i="14"/>
  <c r="F3060" i="14"/>
  <c r="F3061" i="14"/>
  <c r="F3062" i="14"/>
  <c r="F3063" i="14"/>
  <c r="F3064" i="14"/>
  <c r="F3065" i="14"/>
  <c r="F3066" i="14"/>
  <c r="F3067" i="14"/>
  <c r="F3068" i="14"/>
  <c r="F3069" i="14"/>
  <c r="F3070" i="14"/>
  <c r="F3071" i="14"/>
  <c r="F3072" i="14"/>
  <c r="F3073" i="14"/>
  <c r="F3074" i="14"/>
  <c r="F3075" i="14"/>
  <c r="F3076" i="14"/>
  <c r="F3077" i="14"/>
  <c r="F3078" i="14"/>
  <c r="F3079" i="14"/>
  <c r="F3080" i="14"/>
  <c r="F3081" i="14"/>
  <c r="F3082" i="14"/>
  <c r="F3083" i="14"/>
  <c r="F3084" i="14"/>
  <c r="F3085" i="14"/>
  <c r="F3086" i="14"/>
  <c r="F3087" i="14"/>
  <c r="F3088" i="14"/>
  <c r="F3089" i="14"/>
  <c r="F3090" i="14"/>
  <c r="F3091" i="14"/>
  <c r="F3092" i="14"/>
  <c r="F3093" i="14"/>
  <c r="F3094" i="14"/>
  <c r="F3095" i="14"/>
  <c r="F3096" i="14"/>
  <c r="F3097" i="14"/>
  <c r="F3098" i="14"/>
  <c r="F3099" i="14"/>
  <c r="F3100" i="14"/>
  <c r="F3101" i="14"/>
  <c r="F3102" i="14"/>
  <c r="F3103" i="14"/>
  <c r="F3104" i="14"/>
  <c r="F3105" i="14"/>
  <c r="F3106" i="14"/>
  <c r="F3107" i="14"/>
  <c r="F3108" i="14"/>
  <c r="F3109" i="14"/>
  <c r="F3110" i="14"/>
  <c r="F3111" i="14"/>
  <c r="F3112" i="14"/>
  <c r="F3113" i="14"/>
  <c r="F3114" i="14"/>
  <c r="F3115" i="14"/>
  <c r="F3116" i="14"/>
  <c r="F3117" i="14"/>
  <c r="F3118" i="14"/>
  <c r="F3119" i="14"/>
  <c r="F3120" i="14"/>
  <c r="F3121" i="14"/>
  <c r="F3122" i="14"/>
  <c r="F3123" i="14"/>
  <c r="F3124" i="14"/>
  <c r="F3125" i="14"/>
  <c r="F3126" i="14"/>
  <c r="F3127" i="14"/>
  <c r="F3128" i="14"/>
  <c r="F3129" i="14"/>
  <c r="F3130" i="14"/>
  <c r="F3131" i="14"/>
  <c r="F3132" i="14"/>
  <c r="F3133" i="14"/>
  <c r="F3134" i="14"/>
  <c r="F3135" i="14"/>
  <c r="F3136" i="14"/>
  <c r="F3137" i="14"/>
  <c r="F3138" i="14"/>
  <c r="F3139" i="14"/>
  <c r="F3140" i="14"/>
  <c r="F3141" i="14"/>
  <c r="F3142" i="14"/>
  <c r="F3143" i="14"/>
  <c r="F3144" i="14"/>
  <c r="F3145" i="14"/>
  <c r="F3146" i="14"/>
  <c r="F3147" i="14"/>
  <c r="F3148" i="14"/>
  <c r="F3149" i="14"/>
  <c r="F3150" i="14"/>
  <c r="F3151" i="14"/>
  <c r="F3152" i="14"/>
  <c r="F3153" i="14"/>
  <c r="F3154" i="14"/>
  <c r="F3155" i="14"/>
  <c r="F3156" i="14"/>
  <c r="F3157" i="14"/>
  <c r="F3158" i="14"/>
  <c r="F3159" i="14"/>
  <c r="F3160" i="14"/>
  <c r="F3161" i="14"/>
  <c r="F3162" i="14"/>
  <c r="F3163" i="14"/>
  <c r="F3164" i="14"/>
  <c r="F3165" i="14"/>
  <c r="F3166" i="14"/>
  <c r="F3167" i="14"/>
  <c r="F3168" i="14"/>
  <c r="F3169" i="14"/>
  <c r="F3170" i="14"/>
  <c r="F3171" i="14"/>
  <c r="F3172" i="14"/>
  <c r="F3173" i="14"/>
  <c r="F3174" i="14"/>
  <c r="F3175" i="14"/>
  <c r="F3176" i="14"/>
  <c r="F3177" i="14"/>
  <c r="F3178" i="14"/>
  <c r="F3179" i="14"/>
  <c r="F3180" i="14"/>
  <c r="F3181" i="14"/>
  <c r="F3182" i="14"/>
  <c r="F3183" i="14"/>
  <c r="F3184" i="14"/>
  <c r="F3185" i="14"/>
  <c r="F3186" i="14"/>
  <c r="F3187" i="14"/>
  <c r="F3188" i="14"/>
  <c r="F3189" i="14"/>
  <c r="F3190" i="14"/>
  <c r="F3191" i="14"/>
  <c r="F3192" i="14"/>
  <c r="F3193" i="14"/>
  <c r="F3194" i="14"/>
  <c r="F3195" i="14"/>
  <c r="F3196" i="14"/>
  <c r="F3197" i="14"/>
  <c r="F3198" i="14"/>
  <c r="F3199" i="14"/>
  <c r="F3200" i="14"/>
  <c r="F3201" i="14"/>
  <c r="F3202" i="14"/>
  <c r="F3203" i="14"/>
  <c r="F3204" i="14"/>
  <c r="F3205" i="14"/>
  <c r="F3206" i="14"/>
  <c r="F3207" i="14"/>
  <c r="F3208" i="14"/>
  <c r="F3209" i="14"/>
  <c r="F3210" i="14"/>
  <c r="F3211" i="14"/>
  <c r="F3212" i="14"/>
  <c r="F3213" i="14"/>
  <c r="F3214" i="14"/>
  <c r="F3215" i="14"/>
  <c r="F3216" i="14"/>
  <c r="F3217" i="14"/>
  <c r="F3218" i="14"/>
  <c r="F3219" i="14"/>
  <c r="F3220" i="14"/>
  <c r="F3221" i="14"/>
  <c r="F3222" i="14"/>
  <c r="F3223" i="14"/>
  <c r="F3224" i="14"/>
  <c r="F3225" i="14"/>
  <c r="F3226" i="14"/>
  <c r="F3227" i="14"/>
  <c r="F3228" i="14"/>
  <c r="F3229" i="14"/>
  <c r="F3230" i="14"/>
  <c r="F3231" i="14"/>
  <c r="F3232" i="14"/>
  <c r="F3233" i="14"/>
  <c r="F3234" i="14"/>
  <c r="F3235" i="14"/>
  <c r="F3236" i="14"/>
  <c r="F3237" i="14"/>
  <c r="F3238" i="14"/>
  <c r="F3239" i="14"/>
  <c r="F3240" i="14"/>
  <c r="F3241" i="14"/>
  <c r="F3242" i="14"/>
  <c r="F3243" i="14"/>
  <c r="F3244" i="14"/>
  <c r="F3245" i="14"/>
  <c r="F3246" i="14"/>
  <c r="F3247" i="14"/>
  <c r="F3248" i="14"/>
  <c r="F3249" i="14"/>
  <c r="F3250" i="14"/>
  <c r="F3251" i="14"/>
  <c r="F3252" i="14"/>
  <c r="F3253" i="14"/>
  <c r="F3254" i="14"/>
  <c r="F3255" i="14"/>
  <c r="F3256" i="14"/>
  <c r="F3257" i="14"/>
  <c r="F3258" i="14"/>
  <c r="F3259" i="14"/>
  <c r="F3260" i="14"/>
  <c r="F3261" i="14"/>
  <c r="F3262" i="14"/>
  <c r="F3263" i="14"/>
  <c r="F3264" i="14"/>
  <c r="F3265" i="14"/>
  <c r="F3266" i="14"/>
  <c r="F3267" i="14"/>
  <c r="F3268" i="14"/>
  <c r="F3269" i="14"/>
  <c r="F3270" i="14"/>
  <c r="F3271" i="14"/>
  <c r="F3272" i="14"/>
  <c r="F3273" i="14"/>
  <c r="F3274" i="14"/>
  <c r="F3275" i="14"/>
  <c r="F3276" i="14"/>
  <c r="F3277" i="14"/>
  <c r="F3278" i="14"/>
  <c r="F3279" i="14"/>
  <c r="F3280" i="14"/>
  <c r="F3281" i="14"/>
  <c r="F3282" i="14"/>
  <c r="F3283" i="14"/>
  <c r="F3284" i="14"/>
  <c r="F3285" i="14"/>
  <c r="F3286" i="14"/>
  <c r="F3287" i="14"/>
  <c r="F3288" i="14"/>
  <c r="F3289" i="14"/>
  <c r="F3290" i="14"/>
  <c r="F3291" i="14"/>
  <c r="F3292" i="14"/>
  <c r="F3293" i="14"/>
  <c r="F3294" i="14"/>
  <c r="F3295" i="14"/>
  <c r="F3296" i="14"/>
  <c r="F3297" i="14"/>
  <c r="F3298" i="14"/>
  <c r="F3299" i="14"/>
  <c r="F3300" i="14"/>
  <c r="F3301" i="14"/>
  <c r="F3302" i="14"/>
  <c r="F3303" i="14"/>
  <c r="F3304" i="14"/>
  <c r="F3305" i="14"/>
  <c r="F3306" i="14"/>
  <c r="F3307" i="14"/>
  <c r="F3308" i="14"/>
  <c r="F3309" i="14"/>
  <c r="F3310" i="14"/>
  <c r="F3311" i="14"/>
  <c r="F3312" i="14"/>
  <c r="F3313" i="14"/>
  <c r="F3314" i="14"/>
  <c r="F3315" i="14"/>
  <c r="F3316" i="14"/>
  <c r="F3317" i="14"/>
  <c r="F3318" i="14"/>
  <c r="F3319" i="14"/>
  <c r="F3320" i="14"/>
  <c r="F3321" i="14"/>
  <c r="F3322" i="14"/>
  <c r="F3323" i="14"/>
  <c r="F3324" i="14"/>
  <c r="F3325" i="14"/>
  <c r="F3326" i="14"/>
  <c r="F3327" i="14"/>
  <c r="F3328" i="14"/>
  <c r="F3329" i="14"/>
  <c r="F3330" i="14"/>
  <c r="F3331" i="14"/>
  <c r="F3332" i="14"/>
  <c r="F3333" i="14"/>
  <c r="F3334" i="14"/>
  <c r="F3335" i="14"/>
  <c r="F3336" i="14"/>
  <c r="F3337" i="14"/>
  <c r="F3338" i="14"/>
  <c r="F3339" i="14"/>
  <c r="F3340" i="14"/>
  <c r="F3341" i="14"/>
  <c r="F3342" i="14"/>
  <c r="F3343" i="14"/>
  <c r="F3344" i="14"/>
  <c r="F3345" i="14"/>
  <c r="F3346" i="14"/>
  <c r="F3347" i="14"/>
  <c r="F3348" i="14"/>
  <c r="F3349" i="14"/>
  <c r="F3350" i="14"/>
  <c r="F3351" i="14"/>
  <c r="F3352" i="14"/>
  <c r="F3353" i="14"/>
  <c r="F3354" i="14"/>
  <c r="F3355" i="14"/>
  <c r="F3356" i="14"/>
  <c r="F3357" i="14"/>
  <c r="F3358" i="14"/>
  <c r="F3359" i="14"/>
  <c r="F3360" i="14"/>
  <c r="F3361" i="14"/>
  <c r="F3362" i="14"/>
  <c r="F3363" i="14"/>
  <c r="F3364" i="14"/>
  <c r="F3365" i="14"/>
  <c r="F3366" i="14"/>
  <c r="F3367" i="14"/>
  <c r="F3368" i="14"/>
  <c r="F3369" i="14"/>
  <c r="F3370" i="14"/>
  <c r="F3371" i="14"/>
  <c r="F3372" i="14"/>
  <c r="F3373" i="14"/>
  <c r="F3374" i="14"/>
  <c r="F3375" i="14"/>
  <c r="F3376" i="14"/>
  <c r="F3377" i="14"/>
  <c r="F3378" i="14"/>
  <c r="F3379" i="14"/>
  <c r="F3380" i="14"/>
  <c r="F3381" i="14"/>
  <c r="F3382" i="14"/>
  <c r="F3383" i="14"/>
  <c r="F3384" i="14"/>
  <c r="F3385" i="14"/>
  <c r="F3386" i="14"/>
  <c r="F3387" i="14"/>
  <c r="F3388" i="14"/>
  <c r="F3389" i="14"/>
  <c r="F3390" i="14"/>
  <c r="F3391" i="14"/>
  <c r="F3392" i="14"/>
  <c r="F3393" i="14"/>
  <c r="F3394" i="14"/>
  <c r="F3395" i="14"/>
  <c r="F3396" i="14"/>
  <c r="F3397" i="14"/>
  <c r="F3398" i="14"/>
  <c r="F3399" i="14"/>
  <c r="F3400" i="14"/>
  <c r="F3401" i="14"/>
  <c r="F3402" i="14"/>
  <c r="F3403" i="14"/>
  <c r="F3404" i="14"/>
  <c r="F3405" i="14"/>
  <c r="F3406" i="14"/>
  <c r="F3407" i="14"/>
  <c r="F3408" i="14"/>
  <c r="F3409" i="14"/>
  <c r="F3410" i="14"/>
  <c r="F3411" i="14"/>
  <c r="F3412" i="14"/>
  <c r="F3413" i="14"/>
  <c r="F3414" i="14"/>
  <c r="F3415" i="14"/>
  <c r="F3416" i="14"/>
  <c r="F3417" i="14"/>
  <c r="F3418" i="14"/>
  <c r="F3419" i="14"/>
  <c r="F3420" i="14"/>
  <c r="F3421" i="14"/>
  <c r="F3422" i="14"/>
  <c r="F3423" i="14"/>
  <c r="F3424" i="14"/>
  <c r="F3425" i="14"/>
  <c r="F3426" i="14"/>
  <c r="F3427" i="14"/>
  <c r="F3428" i="14"/>
  <c r="F3429" i="14"/>
  <c r="F3430" i="14"/>
  <c r="F3431" i="14"/>
  <c r="F3432" i="14"/>
  <c r="F3433" i="14"/>
  <c r="F3434" i="14"/>
  <c r="F3435" i="14"/>
  <c r="F3436" i="14"/>
  <c r="F3437" i="14"/>
  <c r="F3438" i="14"/>
  <c r="F3439" i="14"/>
  <c r="F3440" i="14"/>
  <c r="F3441" i="14"/>
  <c r="F3442" i="14"/>
  <c r="F3443" i="14"/>
  <c r="F3444" i="14"/>
  <c r="F3445" i="14"/>
  <c r="F3446" i="14"/>
  <c r="F3447" i="14"/>
  <c r="F3448" i="14"/>
  <c r="F3449" i="14"/>
  <c r="F3450" i="14"/>
  <c r="F3451" i="14"/>
  <c r="F3452" i="14"/>
  <c r="F3453" i="14"/>
  <c r="F3454" i="14"/>
  <c r="F3455" i="14"/>
  <c r="F3456" i="14"/>
  <c r="F3457" i="14"/>
  <c r="F3458" i="14"/>
  <c r="F3459" i="14"/>
  <c r="F3460" i="14"/>
  <c r="F3461" i="14"/>
  <c r="F3462" i="14"/>
  <c r="F3463" i="14"/>
  <c r="F3464" i="14"/>
  <c r="F3465" i="14"/>
  <c r="F3466" i="14"/>
  <c r="F3467" i="14"/>
  <c r="F3468" i="14"/>
  <c r="F3469" i="14"/>
  <c r="F3470" i="14"/>
  <c r="F3471" i="14"/>
  <c r="F3472" i="14"/>
  <c r="F3473" i="14"/>
  <c r="F3474" i="14"/>
  <c r="F3475" i="14"/>
  <c r="F3476" i="14"/>
  <c r="F3477" i="14"/>
  <c r="F3478" i="14"/>
  <c r="F3479" i="14"/>
  <c r="F3480" i="14"/>
  <c r="F3481" i="14"/>
  <c r="F3482" i="14"/>
  <c r="F3483" i="14"/>
  <c r="F3484" i="14"/>
  <c r="F3485" i="14"/>
  <c r="F3486" i="14"/>
  <c r="F3487" i="14"/>
  <c r="F3488" i="14"/>
  <c r="F3489" i="14"/>
  <c r="F3490" i="14"/>
  <c r="F3491" i="14"/>
  <c r="F3492" i="14"/>
  <c r="F3493" i="14"/>
  <c r="F3494" i="14"/>
  <c r="F3495" i="14"/>
  <c r="F3496" i="14"/>
  <c r="F3497" i="14"/>
  <c r="F3498" i="14"/>
  <c r="F3499" i="14"/>
  <c r="F3500" i="14"/>
  <c r="F3501" i="14"/>
  <c r="F3502" i="14"/>
  <c r="F3503" i="14"/>
  <c r="F3504" i="14"/>
  <c r="F3505" i="14"/>
  <c r="F3506" i="14"/>
  <c r="F3507" i="14"/>
  <c r="F3508" i="14"/>
  <c r="F3509" i="14"/>
  <c r="F3510" i="14"/>
  <c r="F3511" i="14"/>
  <c r="F3512" i="14"/>
  <c r="F3513" i="14"/>
  <c r="F3514" i="14"/>
  <c r="F3515" i="14"/>
  <c r="F3516" i="14"/>
  <c r="F3517" i="14"/>
  <c r="F3518" i="14"/>
  <c r="F3519" i="14"/>
  <c r="F3520" i="14"/>
  <c r="F3521" i="14"/>
  <c r="F3522" i="14"/>
  <c r="F3523" i="14"/>
  <c r="F3524" i="14"/>
  <c r="F3525" i="14"/>
  <c r="F3526" i="14"/>
  <c r="F3527" i="14"/>
  <c r="F3528" i="14"/>
  <c r="F3529" i="14"/>
  <c r="F3530" i="14"/>
  <c r="F3531" i="14"/>
  <c r="F3532" i="14"/>
  <c r="F3533" i="14"/>
  <c r="F3534" i="14"/>
  <c r="F3535" i="14"/>
  <c r="F3536" i="14"/>
  <c r="F3537" i="14"/>
  <c r="F3538" i="14"/>
  <c r="F3539" i="14"/>
  <c r="F3540" i="14"/>
  <c r="F3541" i="14"/>
  <c r="F3542" i="14"/>
  <c r="F3543" i="14"/>
  <c r="F3544" i="14"/>
  <c r="F3545" i="14"/>
  <c r="F3546" i="14"/>
  <c r="F3547" i="14"/>
  <c r="F3548" i="14"/>
  <c r="F3549" i="14"/>
  <c r="F3550" i="14"/>
  <c r="F3551" i="14"/>
  <c r="F3552" i="14"/>
  <c r="F3553" i="14"/>
  <c r="F3554" i="14"/>
  <c r="F3555" i="14"/>
  <c r="F3556" i="14"/>
  <c r="F3557" i="14"/>
  <c r="F3558" i="14"/>
  <c r="F3559" i="14"/>
  <c r="F3560" i="14"/>
  <c r="F3561" i="14"/>
  <c r="F3562" i="14"/>
  <c r="F3563" i="14"/>
  <c r="F3564" i="14"/>
  <c r="F3565" i="14"/>
  <c r="F3566" i="14"/>
  <c r="F3567" i="14"/>
  <c r="F3568" i="14"/>
  <c r="F3569" i="14"/>
  <c r="F3570" i="14"/>
  <c r="F3571" i="14"/>
  <c r="F3572" i="14"/>
  <c r="F3573" i="14"/>
  <c r="F3574" i="14"/>
  <c r="F3575" i="14"/>
  <c r="F3576" i="14"/>
  <c r="F3577" i="14"/>
  <c r="F3578" i="14"/>
  <c r="F3579" i="14"/>
  <c r="F3580" i="14"/>
  <c r="F3581" i="14"/>
  <c r="F3582" i="14"/>
  <c r="F3583" i="14"/>
  <c r="F3584" i="14"/>
  <c r="F3585" i="14"/>
  <c r="F3586" i="14"/>
  <c r="F3587" i="14"/>
  <c r="F3588" i="14"/>
  <c r="F3589" i="14"/>
  <c r="F3590" i="14"/>
  <c r="F3591" i="14"/>
  <c r="F3592" i="14"/>
  <c r="F3593" i="14"/>
  <c r="F3594" i="14"/>
  <c r="F3595" i="14"/>
  <c r="F3596" i="14"/>
  <c r="F3597" i="14"/>
  <c r="F3598" i="14"/>
  <c r="F3599" i="14"/>
  <c r="F3600" i="14"/>
  <c r="F3601" i="14"/>
  <c r="F3602" i="14"/>
  <c r="F3603" i="14"/>
  <c r="F3604" i="14"/>
  <c r="F3605" i="14"/>
  <c r="F3606" i="14"/>
  <c r="F3607" i="14"/>
  <c r="F3608" i="14"/>
  <c r="F3609" i="14"/>
  <c r="F3610" i="14"/>
  <c r="F3611" i="14"/>
  <c r="F3612" i="14"/>
  <c r="F3613" i="14"/>
  <c r="F3614" i="14"/>
  <c r="F3615" i="14"/>
  <c r="F3616" i="14"/>
  <c r="F3617" i="14"/>
  <c r="F3618" i="14"/>
  <c r="F3619" i="14"/>
  <c r="F3620" i="14"/>
  <c r="F3621" i="14"/>
  <c r="F3622" i="14"/>
  <c r="F3623" i="14"/>
  <c r="F3624" i="14"/>
  <c r="F3625" i="14"/>
  <c r="F3626" i="14"/>
  <c r="F3627" i="14"/>
  <c r="F3628" i="14"/>
  <c r="F3629" i="14"/>
  <c r="F3630" i="14"/>
  <c r="F3631" i="14"/>
  <c r="F3632" i="14"/>
  <c r="F3633" i="14"/>
  <c r="F3634" i="14"/>
  <c r="F3635" i="14"/>
  <c r="F3636" i="14"/>
  <c r="F3637" i="14"/>
  <c r="F3638" i="14"/>
  <c r="F3639" i="14"/>
  <c r="F3640" i="14"/>
  <c r="F3641" i="14"/>
  <c r="F3642" i="14"/>
  <c r="F3643" i="14"/>
  <c r="F3644" i="14"/>
  <c r="F3645" i="14"/>
  <c r="F3646" i="14"/>
  <c r="F3647" i="14"/>
  <c r="F3648" i="14"/>
  <c r="F3649" i="14"/>
  <c r="F3650" i="14"/>
  <c r="F3651" i="14"/>
  <c r="F3652" i="14"/>
  <c r="F3653" i="14"/>
  <c r="F3654" i="14"/>
  <c r="F3655" i="14"/>
  <c r="F3656" i="14"/>
  <c r="F3657" i="14"/>
  <c r="F3658" i="14"/>
  <c r="F3659" i="14"/>
  <c r="F3660" i="14"/>
  <c r="F3661" i="14"/>
  <c r="F3662" i="14"/>
  <c r="F3663" i="14"/>
  <c r="F3664" i="14"/>
  <c r="F3665" i="14"/>
  <c r="F3666" i="14"/>
  <c r="F3667" i="14"/>
  <c r="F3668" i="14"/>
  <c r="F3669" i="14"/>
  <c r="F3670" i="14"/>
  <c r="F3671" i="14"/>
  <c r="F3672" i="14"/>
  <c r="F3673" i="14"/>
  <c r="F3674" i="14"/>
  <c r="F3675" i="14"/>
  <c r="F3676" i="14"/>
  <c r="F3677" i="14"/>
  <c r="F3678" i="14"/>
  <c r="F3679" i="14"/>
  <c r="F3680" i="14"/>
  <c r="F3681" i="14"/>
  <c r="F3682" i="14"/>
  <c r="F3683" i="14"/>
  <c r="F3684" i="14"/>
  <c r="F3685" i="14"/>
  <c r="F3686" i="14"/>
  <c r="F3687" i="14"/>
  <c r="F3688" i="14"/>
  <c r="F3689" i="14"/>
  <c r="F3690" i="14"/>
  <c r="F3691" i="14"/>
  <c r="F3692" i="14"/>
  <c r="F3693" i="14"/>
  <c r="F3694" i="14"/>
  <c r="F3695" i="14"/>
  <c r="F3696" i="14"/>
  <c r="F3697" i="14"/>
  <c r="F3698" i="14"/>
  <c r="F3699" i="14"/>
  <c r="F3700" i="14"/>
  <c r="F3701" i="14"/>
  <c r="F3702" i="14"/>
  <c r="F3703" i="14"/>
  <c r="F3704" i="14"/>
  <c r="F3705" i="14"/>
  <c r="F3706" i="14"/>
  <c r="F3707" i="14"/>
  <c r="F3708" i="14"/>
  <c r="F3709" i="14"/>
  <c r="F3710" i="14"/>
  <c r="F3711" i="14"/>
  <c r="F3712" i="14"/>
  <c r="F3713" i="14"/>
  <c r="F3714" i="14"/>
  <c r="F3715" i="14"/>
  <c r="F3716" i="14"/>
  <c r="F3717" i="14"/>
  <c r="F3718" i="14"/>
  <c r="F3719" i="14"/>
  <c r="F3720" i="14"/>
  <c r="F3721" i="14"/>
  <c r="F3722" i="14"/>
  <c r="F3723" i="14"/>
  <c r="F3724" i="14"/>
  <c r="F3725" i="14"/>
  <c r="F3726" i="14"/>
  <c r="F3727" i="14"/>
  <c r="F3728" i="14"/>
  <c r="F3729" i="14"/>
  <c r="F3730" i="14"/>
  <c r="F3731" i="14"/>
  <c r="F3732" i="14"/>
  <c r="F3733" i="14"/>
  <c r="F3734" i="14"/>
  <c r="F3735" i="14"/>
  <c r="F3736" i="14"/>
  <c r="F3737" i="14"/>
  <c r="F3738" i="14"/>
  <c r="F3739" i="14"/>
  <c r="F3740" i="14"/>
  <c r="F3741" i="14"/>
  <c r="F3742" i="14"/>
  <c r="F3743" i="14"/>
  <c r="F3744" i="14"/>
  <c r="F3745" i="14"/>
  <c r="F3746" i="14"/>
  <c r="F3747" i="14"/>
  <c r="F3748" i="14"/>
  <c r="F3749" i="14"/>
  <c r="F3750" i="14"/>
  <c r="F3751" i="14"/>
  <c r="F3752" i="14"/>
  <c r="F3753" i="14"/>
  <c r="F3754" i="14"/>
  <c r="F3755" i="14"/>
  <c r="F3756" i="14"/>
  <c r="F3757" i="14"/>
  <c r="F3758" i="14"/>
  <c r="F3759" i="14"/>
  <c r="F3760" i="14"/>
  <c r="F3761" i="14"/>
  <c r="F3762" i="14"/>
  <c r="F3763" i="14"/>
  <c r="F3764" i="14"/>
  <c r="F3765" i="14"/>
  <c r="F3766" i="14"/>
  <c r="F3767" i="14"/>
  <c r="F3768" i="14"/>
  <c r="F3769" i="14"/>
  <c r="F3770" i="14"/>
  <c r="F3771" i="14"/>
  <c r="F3772" i="14"/>
  <c r="F3773" i="14"/>
  <c r="F3774" i="14"/>
  <c r="F3775" i="14"/>
  <c r="F3776" i="14"/>
  <c r="F3777" i="14"/>
  <c r="F3778" i="14"/>
  <c r="F3779" i="14"/>
  <c r="F3780" i="14"/>
  <c r="F3781" i="14"/>
  <c r="F3782" i="14"/>
  <c r="F3783" i="14"/>
  <c r="F3784" i="14"/>
  <c r="F3785" i="14"/>
  <c r="F3786" i="14"/>
  <c r="F3787" i="14"/>
  <c r="F3788" i="14"/>
  <c r="F3789" i="14"/>
  <c r="F3790" i="14"/>
  <c r="F3791" i="14"/>
  <c r="F3792" i="14"/>
  <c r="F3793" i="14"/>
  <c r="F3794" i="14"/>
  <c r="F3795" i="14"/>
  <c r="F3796" i="14"/>
  <c r="F3797" i="14"/>
  <c r="F3798" i="14"/>
  <c r="F3799" i="14"/>
  <c r="F3800" i="14"/>
  <c r="F3801" i="14"/>
  <c r="F3802" i="14"/>
  <c r="F3803" i="14"/>
  <c r="F3804" i="14"/>
  <c r="F3805" i="14"/>
  <c r="F3806" i="14"/>
  <c r="F3807" i="14"/>
  <c r="F3808" i="14"/>
  <c r="F3809" i="14"/>
  <c r="F3810" i="14"/>
  <c r="F3811" i="14"/>
  <c r="F3812" i="14"/>
  <c r="F3813" i="14"/>
  <c r="F3814" i="14"/>
  <c r="F3815" i="14"/>
  <c r="F3816" i="14"/>
  <c r="F3817" i="14"/>
  <c r="F3818" i="14"/>
  <c r="F3819" i="14"/>
  <c r="F3820" i="14"/>
  <c r="F3821" i="14"/>
  <c r="F3822" i="14"/>
  <c r="F3823" i="14"/>
  <c r="F3824" i="14"/>
  <c r="F3825" i="14"/>
  <c r="F3826" i="14"/>
  <c r="F3827" i="14"/>
  <c r="F3828" i="14"/>
  <c r="F3829" i="14"/>
  <c r="F3830" i="14"/>
  <c r="F3831" i="14"/>
  <c r="F3832" i="14"/>
  <c r="F3833" i="14"/>
  <c r="F3834" i="14"/>
  <c r="F3835" i="14"/>
  <c r="F3836" i="14"/>
  <c r="F3837" i="14"/>
  <c r="F3838" i="14"/>
  <c r="F3839" i="14"/>
  <c r="F3840" i="14"/>
  <c r="F3841" i="14"/>
  <c r="F3842" i="14"/>
  <c r="F3843" i="14"/>
  <c r="F3844" i="14"/>
  <c r="F3845" i="14"/>
  <c r="F3846" i="14"/>
  <c r="F3847" i="14"/>
  <c r="F3848" i="14"/>
  <c r="F3849" i="14"/>
  <c r="F3850" i="14"/>
  <c r="F3851" i="14"/>
  <c r="F3852" i="14"/>
  <c r="F3853" i="14"/>
  <c r="F3854" i="14"/>
  <c r="F3855" i="14"/>
  <c r="F3856" i="14"/>
  <c r="F3857" i="14"/>
  <c r="F3858" i="14"/>
  <c r="F3859" i="14"/>
  <c r="F3860" i="14"/>
  <c r="F3861" i="14"/>
  <c r="F3862" i="14"/>
  <c r="F3863" i="14"/>
  <c r="F3864" i="14"/>
  <c r="F3865" i="14"/>
  <c r="F3866" i="14"/>
  <c r="F3867" i="14"/>
  <c r="F3868" i="14"/>
  <c r="F3869" i="14"/>
  <c r="F3870" i="14"/>
  <c r="F3871" i="14"/>
  <c r="F3872" i="14"/>
  <c r="F3873" i="14"/>
  <c r="F3874" i="14"/>
  <c r="F3875" i="14"/>
  <c r="F3876" i="14"/>
  <c r="F3877" i="14"/>
  <c r="F3878" i="14"/>
  <c r="F3879" i="14"/>
  <c r="F3880" i="14"/>
  <c r="F3881" i="14"/>
  <c r="F3882" i="14"/>
  <c r="F3883" i="14"/>
  <c r="F3884" i="14"/>
  <c r="F3885" i="14"/>
  <c r="F3886" i="14"/>
  <c r="F3887" i="14"/>
  <c r="F3888" i="14"/>
  <c r="F3889" i="14"/>
  <c r="F3890" i="14"/>
  <c r="F3891" i="14"/>
  <c r="F3892" i="14"/>
  <c r="F3893" i="14"/>
  <c r="F3894" i="14"/>
  <c r="F3895" i="14"/>
  <c r="F3896" i="14"/>
  <c r="F3897" i="14"/>
  <c r="F3898" i="14"/>
  <c r="F3899" i="14"/>
  <c r="F3900" i="14"/>
  <c r="F3901" i="14"/>
  <c r="F2"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81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37" i="14"/>
  <c r="E2838" i="14"/>
  <c r="E2839" i="14"/>
  <c r="E2840" i="14"/>
  <c r="E2841" i="14"/>
  <c r="E2842" i="14"/>
  <c r="E2843" i="14"/>
  <c r="E2844" i="14"/>
  <c r="E2845" i="14"/>
  <c r="E2846" i="14"/>
  <c r="E2847" i="14"/>
  <c r="E2848" i="14"/>
  <c r="E2849" i="14"/>
  <c r="E2850" i="14"/>
  <c r="E2851" i="14"/>
  <c r="E2852" i="14"/>
  <c r="E2853" i="14"/>
  <c r="E2854" i="14"/>
  <c r="E2855" i="14"/>
  <c r="E2856" i="14"/>
  <c r="E2857" i="14"/>
  <c r="E2858" i="14"/>
  <c r="E2859" i="14"/>
  <c r="E2860" i="14"/>
  <c r="E2861" i="14"/>
  <c r="E2862" i="14"/>
  <c r="E2863" i="14"/>
  <c r="E2864" i="14"/>
  <c r="E2865" i="14"/>
  <c r="E2866" i="14"/>
  <c r="E2867" i="14"/>
  <c r="E2868" i="14"/>
  <c r="E2869" i="14"/>
  <c r="E2870" i="14"/>
  <c r="E2871" i="14"/>
  <c r="E2872" i="14"/>
  <c r="E2873" i="14"/>
  <c r="E2874" i="14"/>
  <c r="E2875" i="14"/>
  <c r="E2876" i="14"/>
  <c r="E2877" i="14"/>
  <c r="E2878" i="14"/>
  <c r="E2879" i="14"/>
  <c r="E2880" i="14"/>
  <c r="E2881" i="14"/>
  <c r="E2882" i="14"/>
  <c r="E2883" i="14"/>
  <c r="E2884" i="14"/>
  <c r="E2885" i="14"/>
  <c r="E2886" i="14"/>
  <c r="E2887" i="14"/>
  <c r="E2888" i="14"/>
  <c r="E2889" i="14"/>
  <c r="E2890" i="14"/>
  <c r="E2891" i="14"/>
  <c r="E2892" i="14"/>
  <c r="E2893" i="14"/>
  <c r="E2894" i="14"/>
  <c r="E2895" i="14"/>
  <c r="E2896" i="14"/>
  <c r="E2897" i="14"/>
  <c r="E2898" i="14"/>
  <c r="E2899" i="14"/>
  <c r="E2900" i="14"/>
  <c r="E2901" i="14"/>
  <c r="E2902" i="14"/>
  <c r="E2903" i="14"/>
  <c r="E2904" i="14"/>
  <c r="E2905" i="14"/>
  <c r="E2906" i="14"/>
  <c r="E2907" i="14"/>
  <c r="E2908" i="14"/>
  <c r="E2909" i="14"/>
  <c r="E2910" i="14"/>
  <c r="E2911" i="14"/>
  <c r="E2912" i="14"/>
  <c r="E2913" i="14"/>
  <c r="E2914" i="14"/>
  <c r="E2915" i="14"/>
  <c r="E2916" i="14"/>
  <c r="E2917" i="14"/>
  <c r="E2918" i="14"/>
  <c r="E2919" i="14"/>
  <c r="E2920" i="14"/>
  <c r="E2921" i="14"/>
  <c r="E2922" i="14"/>
  <c r="E2923" i="14"/>
  <c r="E2924" i="14"/>
  <c r="E2925" i="14"/>
  <c r="E2926" i="14"/>
  <c r="E2927" i="14"/>
  <c r="E2928" i="14"/>
  <c r="E2929" i="14"/>
  <c r="E2930" i="14"/>
  <c r="E2931" i="14"/>
  <c r="E2932" i="14"/>
  <c r="E2933" i="14"/>
  <c r="E2934" i="14"/>
  <c r="E2935" i="14"/>
  <c r="E2936" i="14"/>
  <c r="E2937" i="14"/>
  <c r="E2938" i="14"/>
  <c r="E2939" i="14"/>
  <c r="E2940" i="14"/>
  <c r="E2941" i="14"/>
  <c r="E2942" i="14"/>
  <c r="E2943" i="14"/>
  <c r="E2944" i="14"/>
  <c r="E2945" i="14"/>
  <c r="E2946" i="14"/>
  <c r="E2947" i="14"/>
  <c r="E2948" i="14"/>
  <c r="E2949" i="14"/>
  <c r="E2950" i="14"/>
  <c r="E2951" i="14"/>
  <c r="E2952" i="14"/>
  <c r="E2953" i="14"/>
  <c r="E2954" i="14"/>
  <c r="E2955" i="14"/>
  <c r="E2956" i="14"/>
  <c r="E2957" i="14"/>
  <c r="E2958" i="14"/>
  <c r="E2959" i="14"/>
  <c r="E2960" i="14"/>
  <c r="E2961" i="14"/>
  <c r="E2962" i="14"/>
  <c r="E2963" i="14"/>
  <c r="E2964" i="14"/>
  <c r="E2965" i="14"/>
  <c r="E2966" i="14"/>
  <c r="E2967" i="14"/>
  <c r="E2968" i="14"/>
  <c r="E2969" i="14"/>
  <c r="E2970" i="14"/>
  <c r="E2971" i="14"/>
  <c r="E2972" i="14"/>
  <c r="E2973" i="14"/>
  <c r="E2974" i="14"/>
  <c r="E2975" i="14"/>
  <c r="E2976" i="14"/>
  <c r="E2977" i="14"/>
  <c r="E2978" i="14"/>
  <c r="E2979" i="14"/>
  <c r="E2980" i="14"/>
  <c r="E2981" i="14"/>
  <c r="E2982" i="14"/>
  <c r="E2983" i="14"/>
  <c r="E2984" i="14"/>
  <c r="E2985" i="14"/>
  <c r="E2986" i="14"/>
  <c r="E2987" i="14"/>
  <c r="E2988" i="14"/>
  <c r="E2989" i="14"/>
  <c r="E2990" i="14"/>
  <c r="E2991" i="14"/>
  <c r="E2992" i="14"/>
  <c r="E2993" i="14"/>
  <c r="E2994" i="14"/>
  <c r="E2995" i="14"/>
  <c r="E2996" i="14"/>
  <c r="E2997" i="14"/>
  <c r="E2998" i="14"/>
  <c r="E2999" i="14"/>
  <c r="E3000" i="14"/>
  <c r="E3001" i="14"/>
  <c r="E3002" i="14"/>
  <c r="E3003" i="14"/>
  <c r="E3004" i="14"/>
  <c r="E3005" i="14"/>
  <c r="E3006" i="14"/>
  <c r="E3007" i="14"/>
  <c r="E3008" i="14"/>
  <c r="E3009" i="14"/>
  <c r="E3010" i="14"/>
  <c r="E3011" i="14"/>
  <c r="E3012" i="14"/>
  <c r="E3013" i="14"/>
  <c r="E3014" i="14"/>
  <c r="E3015" i="14"/>
  <c r="E3016" i="14"/>
  <c r="E3017" i="14"/>
  <c r="E3018" i="14"/>
  <c r="E3019" i="14"/>
  <c r="E3020" i="14"/>
  <c r="E3021" i="14"/>
  <c r="E3022" i="14"/>
  <c r="E3023" i="14"/>
  <c r="E3024" i="14"/>
  <c r="E3025" i="14"/>
  <c r="E3026" i="14"/>
  <c r="E3027" i="14"/>
  <c r="E3028" i="14"/>
  <c r="E3029" i="14"/>
  <c r="E3030" i="14"/>
  <c r="E3031" i="14"/>
  <c r="E3032" i="14"/>
  <c r="E3033" i="14"/>
  <c r="E3034" i="14"/>
  <c r="E3035" i="14"/>
  <c r="E3036" i="14"/>
  <c r="E3037" i="14"/>
  <c r="E3038" i="14"/>
  <c r="E3039" i="14"/>
  <c r="E3040" i="14"/>
  <c r="E3041" i="14"/>
  <c r="E3042" i="14"/>
  <c r="E3043" i="14"/>
  <c r="E3044" i="14"/>
  <c r="E3045" i="14"/>
  <c r="E3046" i="14"/>
  <c r="E3047" i="14"/>
  <c r="E3048" i="14"/>
  <c r="E3049" i="14"/>
  <c r="E3050" i="14"/>
  <c r="E3051" i="14"/>
  <c r="E3052" i="14"/>
  <c r="E3053" i="14"/>
  <c r="E3054" i="14"/>
  <c r="E3055" i="14"/>
  <c r="E3056" i="14"/>
  <c r="E3057" i="14"/>
  <c r="E3058" i="14"/>
  <c r="E3059" i="14"/>
  <c r="E3060" i="14"/>
  <c r="E3061" i="14"/>
  <c r="E3062" i="14"/>
  <c r="E3063" i="14"/>
  <c r="E3064" i="14"/>
  <c r="E3065" i="14"/>
  <c r="E3066" i="14"/>
  <c r="E3067" i="14"/>
  <c r="E3068" i="14"/>
  <c r="E3069" i="14"/>
  <c r="E3070" i="14"/>
  <c r="E3071" i="14"/>
  <c r="E3072" i="14"/>
  <c r="E3073" i="14"/>
  <c r="E3074" i="14"/>
  <c r="E3075" i="14"/>
  <c r="E3076" i="14"/>
  <c r="E3077" i="14"/>
  <c r="E3078" i="14"/>
  <c r="E3079" i="14"/>
  <c r="E3080" i="14"/>
  <c r="E3081" i="14"/>
  <c r="E3082" i="14"/>
  <c r="E3083" i="14"/>
  <c r="E3084" i="14"/>
  <c r="E3085" i="14"/>
  <c r="E3086" i="14"/>
  <c r="E3087" i="14"/>
  <c r="E3088" i="14"/>
  <c r="E3089" i="14"/>
  <c r="E3090" i="14"/>
  <c r="E3091" i="14"/>
  <c r="E3092" i="14"/>
  <c r="E3093" i="14"/>
  <c r="E3094" i="14"/>
  <c r="E3095" i="14"/>
  <c r="E3096" i="14"/>
  <c r="E3097" i="14"/>
  <c r="E3098" i="14"/>
  <c r="E3099" i="14"/>
  <c r="E3100" i="14"/>
  <c r="E3101" i="14"/>
  <c r="E3102" i="14"/>
  <c r="E3103" i="14"/>
  <c r="E3104" i="14"/>
  <c r="E3105" i="14"/>
  <c r="E3106" i="14"/>
  <c r="E3107" i="14"/>
  <c r="E3108" i="14"/>
  <c r="E3109" i="14"/>
  <c r="E3110" i="14"/>
  <c r="E3111" i="14"/>
  <c r="E3112" i="14"/>
  <c r="E3113" i="14"/>
  <c r="E3114" i="14"/>
  <c r="E3115" i="14"/>
  <c r="E3116" i="14"/>
  <c r="E3117" i="14"/>
  <c r="E3118" i="14"/>
  <c r="E3119" i="14"/>
  <c r="E3120" i="14"/>
  <c r="E3121" i="14"/>
  <c r="E3122" i="14"/>
  <c r="E3123" i="14"/>
  <c r="E3124" i="14"/>
  <c r="E3125" i="14"/>
  <c r="E3126" i="14"/>
  <c r="E3127" i="14"/>
  <c r="E3128" i="14"/>
  <c r="E3129" i="14"/>
  <c r="E3130" i="14"/>
  <c r="E3131" i="14"/>
  <c r="E3132" i="14"/>
  <c r="E3133" i="14"/>
  <c r="E3134" i="14"/>
  <c r="E3135" i="14"/>
  <c r="E3136" i="14"/>
  <c r="E3137" i="14"/>
  <c r="E3138" i="14"/>
  <c r="E3139" i="14"/>
  <c r="E3140" i="14"/>
  <c r="E3141" i="14"/>
  <c r="E3142" i="14"/>
  <c r="E3143" i="14"/>
  <c r="E3144" i="14"/>
  <c r="E3145" i="14"/>
  <c r="E3146" i="14"/>
  <c r="E3147" i="14"/>
  <c r="E3148" i="14"/>
  <c r="E3149" i="14"/>
  <c r="E3150" i="14"/>
  <c r="E3151" i="14"/>
  <c r="E3152" i="14"/>
  <c r="E3153" i="14"/>
  <c r="E3154" i="14"/>
  <c r="E3155" i="14"/>
  <c r="E3156" i="14"/>
  <c r="E3157" i="14"/>
  <c r="E3158" i="14"/>
  <c r="E3159" i="14"/>
  <c r="E3160" i="14"/>
  <c r="E3161" i="14"/>
  <c r="E3162" i="14"/>
  <c r="E3163" i="14"/>
  <c r="E3164" i="14"/>
  <c r="E3165" i="14"/>
  <c r="E3166" i="14"/>
  <c r="E3167" i="14"/>
  <c r="E3168" i="14"/>
  <c r="E3169" i="14"/>
  <c r="E3170" i="14"/>
  <c r="E3171" i="14"/>
  <c r="E3172" i="14"/>
  <c r="E3173" i="14"/>
  <c r="E3174" i="14"/>
  <c r="E3175" i="14"/>
  <c r="E3176" i="14"/>
  <c r="E3177" i="14"/>
  <c r="E3178" i="14"/>
  <c r="E3179" i="14"/>
  <c r="E3180" i="14"/>
  <c r="E3181" i="14"/>
  <c r="E3182" i="14"/>
  <c r="E3183" i="14"/>
  <c r="E3184" i="14"/>
  <c r="E3185" i="14"/>
  <c r="E3186" i="14"/>
  <c r="E3187" i="14"/>
  <c r="E3188" i="14"/>
  <c r="E3189" i="14"/>
  <c r="E3190" i="14"/>
  <c r="E3191" i="14"/>
  <c r="E3192" i="14"/>
  <c r="E3193" i="14"/>
  <c r="E3194" i="14"/>
  <c r="E3195" i="14"/>
  <c r="E3196" i="14"/>
  <c r="E3197" i="14"/>
  <c r="E3198" i="14"/>
  <c r="E3199" i="14"/>
  <c r="E3200" i="14"/>
  <c r="E3201" i="14"/>
  <c r="E3202" i="14"/>
  <c r="E3203" i="14"/>
  <c r="E3204" i="14"/>
  <c r="E3205" i="14"/>
  <c r="E3206" i="14"/>
  <c r="E3207" i="14"/>
  <c r="E3208" i="14"/>
  <c r="E3209" i="14"/>
  <c r="E3210" i="14"/>
  <c r="E3211" i="14"/>
  <c r="E3212" i="14"/>
  <c r="E3213" i="14"/>
  <c r="E3214" i="14"/>
  <c r="E3215" i="14"/>
  <c r="E3216" i="14"/>
  <c r="E3217" i="14"/>
  <c r="E3218" i="14"/>
  <c r="E3219" i="14"/>
  <c r="E3220" i="14"/>
  <c r="E3221" i="14"/>
  <c r="E3222" i="14"/>
  <c r="E3223" i="14"/>
  <c r="E3224" i="14"/>
  <c r="E3225" i="14"/>
  <c r="E3226" i="14"/>
  <c r="E3227" i="14"/>
  <c r="E3228" i="14"/>
  <c r="E3229" i="14"/>
  <c r="E3230" i="14"/>
  <c r="E3231" i="14"/>
  <c r="E3232" i="14"/>
  <c r="E3233" i="14"/>
  <c r="E3234" i="14"/>
  <c r="E3235" i="14"/>
  <c r="E3236" i="14"/>
  <c r="E3237" i="14"/>
  <c r="E3238" i="14"/>
  <c r="E3239" i="14"/>
  <c r="E3240" i="14"/>
  <c r="E3241" i="14"/>
  <c r="E3242" i="14"/>
  <c r="E3243" i="14"/>
  <c r="E3244" i="14"/>
  <c r="E3245" i="14"/>
  <c r="E3246" i="14"/>
  <c r="E3247" i="14"/>
  <c r="E3248" i="14"/>
  <c r="E3249" i="14"/>
  <c r="E3250" i="14"/>
  <c r="E3251" i="14"/>
  <c r="E3252" i="14"/>
  <c r="E3253" i="14"/>
  <c r="E3254" i="14"/>
  <c r="E3255" i="14"/>
  <c r="E3256" i="14"/>
  <c r="E3257" i="14"/>
  <c r="E3258" i="14"/>
  <c r="E3259" i="14"/>
  <c r="E3260" i="14"/>
  <c r="E3261" i="14"/>
  <c r="E3262" i="14"/>
  <c r="E3263" i="14"/>
  <c r="E3264" i="14"/>
  <c r="E3265" i="14"/>
  <c r="E3266" i="14"/>
  <c r="E3267" i="14"/>
  <c r="E3268" i="14"/>
  <c r="E3269" i="14"/>
  <c r="E3270" i="14"/>
  <c r="E3271" i="14"/>
  <c r="E3272" i="14"/>
  <c r="E3273" i="14"/>
  <c r="E3274" i="14"/>
  <c r="E3275" i="14"/>
  <c r="E3276" i="14"/>
  <c r="E3277" i="14"/>
  <c r="E3278" i="14"/>
  <c r="E3279" i="14"/>
  <c r="E3280" i="14"/>
  <c r="E3281" i="14"/>
  <c r="E3282" i="14"/>
  <c r="E3283" i="14"/>
  <c r="E3284" i="14"/>
  <c r="E3285" i="14"/>
  <c r="E3286" i="14"/>
  <c r="E3287" i="14"/>
  <c r="E3288" i="14"/>
  <c r="E3289" i="14"/>
  <c r="E3290" i="14"/>
  <c r="E3291" i="14"/>
  <c r="E3292" i="14"/>
  <c r="E3293" i="14"/>
  <c r="E3294" i="14"/>
  <c r="E3295" i="14"/>
  <c r="E3296" i="14"/>
  <c r="E3297" i="14"/>
  <c r="E3298" i="14"/>
  <c r="E3299" i="14"/>
  <c r="E3300" i="14"/>
  <c r="E3301" i="14"/>
  <c r="E3302" i="14"/>
  <c r="E3303" i="14"/>
  <c r="E3304" i="14"/>
  <c r="E3305" i="14"/>
  <c r="E3306" i="14"/>
  <c r="E3307" i="14"/>
  <c r="E3308" i="14"/>
  <c r="E3309" i="14"/>
  <c r="E3310" i="14"/>
  <c r="E3311" i="14"/>
  <c r="E3312" i="14"/>
  <c r="E3313" i="14"/>
  <c r="E3314" i="14"/>
  <c r="E3315" i="14"/>
  <c r="E3316" i="14"/>
  <c r="E3317" i="14"/>
  <c r="E3318" i="14"/>
  <c r="E3319" i="14"/>
  <c r="E3320" i="14"/>
  <c r="E3321" i="14"/>
  <c r="E3322" i="14"/>
  <c r="E3323" i="14"/>
  <c r="E3324" i="14"/>
  <c r="E3325" i="14"/>
  <c r="E3326" i="14"/>
  <c r="E3327" i="14"/>
  <c r="E3328" i="14"/>
  <c r="E3329" i="14"/>
  <c r="E3330" i="14"/>
  <c r="E3331" i="14"/>
  <c r="E3332" i="14"/>
  <c r="E3333" i="14"/>
  <c r="E3334" i="14"/>
  <c r="E3335" i="14"/>
  <c r="E3336" i="14"/>
  <c r="E3337" i="14"/>
  <c r="E3338" i="14"/>
  <c r="E3339" i="14"/>
  <c r="E3340" i="14"/>
  <c r="E3341" i="14"/>
  <c r="E3342" i="14"/>
  <c r="E3343" i="14"/>
  <c r="E3344" i="14"/>
  <c r="E3345" i="14"/>
  <c r="E3346" i="14"/>
  <c r="E3347" i="14"/>
  <c r="E3348" i="14"/>
  <c r="E3349" i="14"/>
  <c r="E3350" i="14"/>
  <c r="E3351" i="14"/>
  <c r="E3352" i="14"/>
  <c r="E3353" i="14"/>
  <c r="E3354" i="14"/>
  <c r="E3355" i="14"/>
  <c r="E3356" i="14"/>
  <c r="E3357" i="14"/>
  <c r="E3358" i="14"/>
  <c r="E3359" i="14"/>
  <c r="E3360" i="14"/>
  <c r="E3361" i="14"/>
  <c r="E3362" i="14"/>
  <c r="E3363" i="14"/>
  <c r="E3364" i="14"/>
  <c r="E3365" i="14"/>
  <c r="E3366" i="14"/>
  <c r="E3367" i="14"/>
  <c r="E3368" i="14"/>
  <c r="E3369" i="14"/>
  <c r="E3370" i="14"/>
  <c r="E3371" i="14"/>
  <c r="E3372" i="14"/>
  <c r="E3373" i="14"/>
  <c r="E3374" i="14"/>
  <c r="E3375" i="14"/>
  <c r="E3376" i="14"/>
  <c r="E3377" i="14"/>
  <c r="E3378" i="14"/>
  <c r="E3379" i="14"/>
  <c r="E3380" i="14"/>
  <c r="E3381" i="14"/>
  <c r="E3382" i="14"/>
  <c r="E3383" i="14"/>
  <c r="E3384" i="14"/>
  <c r="E3385" i="14"/>
  <c r="E3386" i="14"/>
  <c r="E3387" i="14"/>
  <c r="E3388" i="14"/>
  <c r="E3389" i="14"/>
  <c r="E3390" i="14"/>
  <c r="E3391" i="14"/>
  <c r="E3392" i="14"/>
  <c r="E3393" i="14"/>
  <c r="E3394" i="14"/>
  <c r="E3395" i="14"/>
  <c r="E3396" i="14"/>
  <c r="E3397" i="14"/>
  <c r="E3398" i="14"/>
  <c r="E3399" i="14"/>
  <c r="E3400" i="14"/>
  <c r="E3401" i="14"/>
  <c r="E3402" i="14"/>
  <c r="E3403" i="14"/>
  <c r="E3404" i="14"/>
  <c r="E3405" i="14"/>
  <c r="E3406" i="14"/>
  <c r="E3407" i="14"/>
  <c r="E3408" i="14"/>
  <c r="E3409" i="14"/>
  <c r="E3410" i="14"/>
  <c r="E3411" i="14"/>
  <c r="E3412" i="14"/>
  <c r="E3413" i="14"/>
  <c r="E3414" i="14"/>
  <c r="E3415" i="14"/>
  <c r="E3416" i="14"/>
  <c r="E3417" i="14"/>
  <c r="E3418" i="14"/>
  <c r="E3419" i="14"/>
  <c r="E3420" i="14"/>
  <c r="E3421" i="14"/>
  <c r="E3422" i="14"/>
  <c r="E3423" i="14"/>
  <c r="E3424" i="14"/>
  <c r="E3425" i="14"/>
  <c r="E3426" i="14"/>
  <c r="E3427" i="14"/>
  <c r="E3428" i="14"/>
  <c r="E3429" i="14"/>
  <c r="E3430" i="14"/>
  <c r="E3431" i="14"/>
  <c r="E3432" i="14"/>
  <c r="E3433" i="14"/>
  <c r="E3434" i="14"/>
  <c r="E3435" i="14"/>
  <c r="E3436" i="14"/>
  <c r="E3437" i="14"/>
  <c r="E3438" i="14"/>
  <c r="E3439" i="14"/>
  <c r="E3440" i="14"/>
  <c r="E3441" i="14"/>
  <c r="E3442" i="14"/>
  <c r="E3443" i="14"/>
  <c r="E3444" i="14"/>
  <c r="E3445" i="14"/>
  <c r="E3446" i="14"/>
  <c r="E3447" i="14"/>
  <c r="E3448" i="14"/>
  <c r="E3449" i="14"/>
  <c r="E3450" i="14"/>
  <c r="E3451" i="14"/>
  <c r="E3452" i="14"/>
  <c r="E3453" i="14"/>
  <c r="E3454" i="14"/>
  <c r="E3455" i="14"/>
  <c r="E3456" i="14"/>
  <c r="E3457" i="14"/>
  <c r="E3458" i="14"/>
  <c r="E3459" i="14"/>
  <c r="E3460" i="14"/>
  <c r="E3461" i="14"/>
  <c r="E3462" i="14"/>
  <c r="E3463" i="14"/>
  <c r="E3464" i="14"/>
  <c r="E3465" i="14"/>
  <c r="E3466" i="14"/>
  <c r="E3467" i="14"/>
  <c r="E3468" i="14"/>
  <c r="E3469" i="14"/>
  <c r="E3470" i="14"/>
  <c r="E3471" i="14"/>
  <c r="E3472" i="14"/>
  <c r="E3473" i="14"/>
  <c r="E3474" i="14"/>
  <c r="E3475" i="14"/>
  <c r="E3476" i="14"/>
  <c r="E3477" i="14"/>
  <c r="E3478" i="14"/>
  <c r="E3479" i="14"/>
  <c r="E3480" i="14"/>
  <c r="E3481" i="14"/>
  <c r="E3482" i="14"/>
  <c r="E3483" i="14"/>
  <c r="E3484" i="14"/>
  <c r="E3485" i="14"/>
  <c r="E3486" i="14"/>
  <c r="E3487" i="14"/>
  <c r="E3488" i="14"/>
  <c r="E3489" i="14"/>
  <c r="E3490" i="14"/>
  <c r="E3491" i="14"/>
  <c r="E3492" i="14"/>
  <c r="E3493" i="14"/>
  <c r="E3494" i="14"/>
  <c r="E3495" i="14"/>
  <c r="E3496" i="14"/>
  <c r="E3497" i="14"/>
  <c r="E3498" i="14"/>
  <c r="E3499" i="14"/>
  <c r="E3500" i="14"/>
  <c r="E3501" i="14"/>
  <c r="E3502" i="14"/>
  <c r="E3503" i="14"/>
  <c r="E3504" i="14"/>
  <c r="E3505" i="14"/>
  <c r="E3506" i="14"/>
  <c r="E3507" i="14"/>
  <c r="E3508" i="14"/>
  <c r="E3509" i="14"/>
  <c r="E3510" i="14"/>
  <c r="E3511" i="14"/>
  <c r="E3512" i="14"/>
  <c r="E3513" i="14"/>
  <c r="E3514" i="14"/>
  <c r="E3515" i="14"/>
  <c r="E3516" i="14"/>
  <c r="E3517" i="14"/>
  <c r="E3518" i="14"/>
  <c r="E3519" i="14"/>
  <c r="E3520" i="14"/>
  <c r="E3521" i="14"/>
  <c r="E3522" i="14"/>
  <c r="E3523" i="14"/>
  <c r="E3524" i="14"/>
  <c r="E3525" i="14"/>
  <c r="E3526" i="14"/>
  <c r="E3527" i="14"/>
  <c r="E3528" i="14"/>
  <c r="E3529" i="14"/>
  <c r="E3530" i="14"/>
  <c r="E3531" i="14"/>
  <c r="E3532" i="14"/>
  <c r="E3533" i="14"/>
  <c r="E3534" i="14"/>
  <c r="E3535" i="14"/>
  <c r="E3536" i="14"/>
  <c r="E3537" i="14"/>
  <c r="E3538" i="14"/>
  <c r="E3539" i="14"/>
  <c r="E3540" i="14"/>
  <c r="E3541" i="14"/>
  <c r="E3542" i="14"/>
  <c r="E3543" i="14"/>
  <c r="E3544" i="14"/>
  <c r="E3545" i="14"/>
  <c r="E3546" i="14"/>
  <c r="E3547" i="14"/>
  <c r="E3548" i="14"/>
  <c r="E3549" i="14"/>
  <c r="E3550" i="14"/>
  <c r="E3551" i="14"/>
  <c r="E3552" i="14"/>
  <c r="E3553" i="14"/>
  <c r="E3554" i="14"/>
  <c r="E3555" i="14"/>
  <c r="E3556" i="14"/>
  <c r="E3557" i="14"/>
  <c r="E3558" i="14"/>
  <c r="E3559" i="14"/>
  <c r="E3560" i="14"/>
  <c r="E3561" i="14"/>
  <c r="E3562" i="14"/>
  <c r="E3563" i="14"/>
  <c r="E3564" i="14"/>
  <c r="E3565" i="14"/>
  <c r="E3566" i="14"/>
  <c r="E3567" i="14"/>
  <c r="E3568" i="14"/>
  <c r="E3569" i="14"/>
  <c r="E3570" i="14"/>
  <c r="E3571" i="14"/>
  <c r="E3572" i="14"/>
  <c r="E3573" i="14"/>
  <c r="E3574" i="14"/>
  <c r="E3575" i="14"/>
  <c r="E3576" i="14"/>
  <c r="E3577" i="14"/>
  <c r="E3578" i="14"/>
  <c r="E3579" i="14"/>
  <c r="E3580" i="14"/>
  <c r="E3581" i="14"/>
  <c r="E3582" i="14"/>
  <c r="E3583" i="14"/>
  <c r="E3584" i="14"/>
  <c r="E3585" i="14"/>
  <c r="E3586" i="14"/>
  <c r="E3587" i="14"/>
  <c r="E3588" i="14"/>
  <c r="E3589" i="14"/>
  <c r="E3590" i="14"/>
  <c r="E3591" i="14"/>
  <c r="E3592" i="14"/>
  <c r="E3593" i="14"/>
  <c r="E3594" i="14"/>
  <c r="E3595" i="14"/>
  <c r="E3596" i="14"/>
  <c r="E3597" i="14"/>
  <c r="E3598" i="14"/>
  <c r="E3599" i="14"/>
  <c r="E3600" i="14"/>
  <c r="E3601" i="14"/>
  <c r="E3602" i="14"/>
  <c r="E3603" i="14"/>
  <c r="E3604" i="14"/>
  <c r="E3605" i="14"/>
  <c r="E3606" i="14"/>
  <c r="E3607" i="14"/>
  <c r="E3608" i="14"/>
  <c r="E3609" i="14"/>
  <c r="E3610" i="14"/>
  <c r="E3611" i="14"/>
  <c r="E3612" i="14"/>
  <c r="E3613" i="14"/>
  <c r="E3614" i="14"/>
  <c r="E3615" i="14"/>
  <c r="E3616" i="14"/>
  <c r="E3617" i="14"/>
  <c r="E3618" i="14"/>
  <c r="E3619" i="14"/>
  <c r="E3620" i="14"/>
  <c r="E3621" i="14"/>
  <c r="E3622" i="14"/>
  <c r="E3623" i="14"/>
  <c r="E3624" i="14"/>
  <c r="E3625" i="14"/>
  <c r="E3626" i="14"/>
  <c r="E3627" i="14"/>
  <c r="E3628" i="14"/>
  <c r="E3629" i="14"/>
  <c r="E3630" i="14"/>
  <c r="E3631" i="14"/>
  <c r="E3632" i="14"/>
  <c r="E3633" i="14"/>
  <c r="E3634" i="14"/>
  <c r="E3635" i="14"/>
  <c r="E3636" i="14"/>
  <c r="E3637" i="14"/>
  <c r="E3638" i="14"/>
  <c r="E3639" i="14"/>
  <c r="E3640" i="14"/>
  <c r="E3641" i="14"/>
  <c r="E3642" i="14"/>
  <c r="E3643" i="14"/>
  <c r="E3644" i="14"/>
  <c r="E3645" i="14"/>
  <c r="E3646" i="14"/>
  <c r="E3647" i="14"/>
  <c r="E3648" i="14"/>
  <c r="E3649" i="14"/>
  <c r="E3650" i="14"/>
  <c r="E3651" i="14"/>
  <c r="E3652" i="14"/>
  <c r="E3653" i="14"/>
  <c r="E3654" i="14"/>
  <c r="E3655" i="14"/>
  <c r="E3656" i="14"/>
  <c r="E3657" i="14"/>
  <c r="E3658" i="14"/>
  <c r="E3659" i="14"/>
  <c r="E3660" i="14"/>
  <c r="E3661" i="14"/>
  <c r="E3662" i="14"/>
  <c r="E3663" i="14"/>
  <c r="E3664" i="14"/>
  <c r="E3665" i="14"/>
  <c r="E3666" i="14"/>
  <c r="E3667" i="14"/>
  <c r="E3668" i="14"/>
  <c r="E3669" i="14"/>
  <c r="E3670" i="14"/>
  <c r="E3671" i="14"/>
  <c r="E3672" i="14"/>
  <c r="E3673" i="14"/>
  <c r="E3674" i="14"/>
  <c r="E3675" i="14"/>
  <c r="E3676" i="14"/>
  <c r="E3677" i="14"/>
  <c r="E3678" i="14"/>
  <c r="E3679" i="14"/>
  <c r="E3680" i="14"/>
  <c r="E3681" i="14"/>
  <c r="E3682" i="14"/>
  <c r="E3683" i="14"/>
  <c r="E3684" i="14"/>
  <c r="E3685" i="14"/>
  <c r="E3686" i="14"/>
  <c r="E3687" i="14"/>
  <c r="E3688" i="14"/>
  <c r="E3689" i="14"/>
  <c r="E3690" i="14"/>
  <c r="E3691" i="14"/>
  <c r="E3692" i="14"/>
  <c r="E3693" i="14"/>
  <c r="E3694" i="14"/>
  <c r="E3695" i="14"/>
  <c r="E3696" i="14"/>
  <c r="E3697" i="14"/>
  <c r="E3698" i="14"/>
  <c r="E3699" i="14"/>
  <c r="E3700" i="14"/>
  <c r="E3701" i="14"/>
  <c r="E3702" i="14"/>
  <c r="E3703" i="14"/>
  <c r="E3704" i="14"/>
  <c r="E3705" i="14"/>
  <c r="E3706" i="14"/>
  <c r="E3707" i="14"/>
  <c r="E3708" i="14"/>
  <c r="E3709" i="14"/>
  <c r="E3710" i="14"/>
  <c r="E3711" i="14"/>
  <c r="E3712" i="14"/>
  <c r="E3713" i="14"/>
  <c r="E3714" i="14"/>
  <c r="E3715" i="14"/>
  <c r="E3716" i="14"/>
  <c r="E3717" i="14"/>
  <c r="E3718" i="14"/>
  <c r="E3719" i="14"/>
  <c r="E3720" i="14"/>
  <c r="E3721" i="14"/>
  <c r="E3722" i="14"/>
  <c r="E3723" i="14"/>
  <c r="E3724" i="14"/>
  <c r="E3725" i="14"/>
  <c r="E3726" i="14"/>
  <c r="E3727" i="14"/>
  <c r="E3728" i="14"/>
  <c r="E3729" i="14"/>
  <c r="E3730" i="14"/>
  <c r="E3731" i="14"/>
  <c r="E3732" i="14"/>
  <c r="E3733" i="14"/>
  <c r="E3734" i="14"/>
  <c r="E3735" i="14"/>
  <c r="E3736" i="14"/>
  <c r="E3737" i="14"/>
  <c r="E3738" i="14"/>
  <c r="E3739" i="14"/>
  <c r="E3740" i="14"/>
  <c r="E3741" i="14"/>
  <c r="E3742" i="14"/>
  <c r="E3743" i="14"/>
  <c r="E3744" i="14"/>
  <c r="E3745" i="14"/>
  <c r="E3746" i="14"/>
  <c r="E3747" i="14"/>
  <c r="E3748" i="14"/>
  <c r="E3749" i="14"/>
  <c r="E3750" i="14"/>
  <c r="E3751" i="14"/>
  <c r="E3752" i="14"/>
  <c r="E3753" i="14"/>
  <c r="E3754" i="14"/>
  <c r="E3755" i="14"/>
  <c r="E3756" i="14"/>
  <c r="E3757" i="14"/>
  <c r="E3758" i="14"/>
  <c r="E3759" i="14"/>
  <c r="E3760" i="14"/>
  <c r="E3761" i="14"/>
  <c r="E3762" i="14"/>
  <c r="E3763" i="14"/>
  <c r="E3764" i="14"/>
  <c r="E3765" i="14"/>
  <c r="E3766" i="14"/>
  <c r="E3767" i="14"/>
  <c r="E3768" i="14"/>
  <c r="E3769" i="14"/>
  <c r="E3770" i="14"/>
  <c r="E3771" i="14"/>
  <c r="E3772" i="14"/>
  <c r="E3773" i="14"/>
  <c r="E3774" i="14"/>
  <c r="E3775" i="14"/>
  <c r="E3776" i="14"/>
  <c r="E3777" i="14"/>
  <c r="E3778" i="14"/>
  <c r="E3779" i="14"/>
  <c r="E3780" i="14"/>
  <c r="E3781" i="14"/>
  <c r="E3782" i="14"/>
  <c r="E3783" i="14"/>
  <c r="E3784" i="14"/>
  <c r="E3785" i="14"/>
  <c r="E3786" i="14"/>
  <c r="E3787" i="14"/>
  <c r="E3788" i="14"/>
  <c r="E3789" i="14"/>
  <c r="E3790" i="14"/>
  <c r="E3791" i="14"/>
  <c r="E3792" i="14"/>
  <c r="E3793" i="14"/>
  <c r="E3794" i="14"/>
  <c r="E3795" i="14"/>
  <c r="E3796" i="14"/>
  <c r="E3797" i="14"/>
  <c r="E3798" i="14"/>
  <c r="E3799" i="14"/>
  <c r="E3800" i="14"/>
  <c r="E3801" i="14"/>
  <c r="E3802" i="14"/>
  <c r="E3803" i="14"/>
  <c r="E3804" i="14"/>
  <c r="E3805" i="14"/>
  <c r="E3806" i="14"/>
  <c r="E3807" i="14"/>
  <c r="E3808" i="14"/>
  <c r="E3809" i="14"/>
  <c r="E3810" i="14"/>
  <c r="E3811" i="14"/>
  <c r="E3812" i="14"/>
  <c r="E3813" i="14"/>
  <c r="E3814" i="14"/>
  <c r="E3815" i="14"/>
  <c r="E3816" i="14"/>
  <c r="E3817" i="14"/>
  <c r="E3818" i="14"/>
  <c r="E3819" i="14"/>
  <c r="E3820" i="14"/>
  <c r="E3821" i="14"/>
  <c r="E3822" i="14"/>
  <c r="E3823" i="14"/>
  <c r="E3824" i="14"/>
  <c r="E3825" i="14"/>
  <c r="E3826" i="14"/>
  <c r="E3827" i="14"/>
  <c r="E3828" i="14"/>
  <c r="E3829" i="14"/>
  <c r="E3830" i="14"/>
  <c r="E3831" i="14"/>
  <c r="E3832" i="14"/>
  <c r="E3833" i="14"/>
  <c r="E3834" i="14"/>
  <c r="E3835" i="14"/>
  <c r="E3836" i="14"/>
  <c r="E3837" i="14"/>
  <c r="E3838" i="14"/>
  <c r="E3839" i="14"/>
  <c r="E3840" i="14"/>
  <c r="E3841" i="14"/>
  <c r="E3842" i="14"/>
  <c r="E3843" i="14"/>
  <c r="E3844" i="14"/>
  <c r="E3845" i="14"/>
  <c r="E3846" i="14"/>
  <c r="E3847" i="14"/>
  <c r="E3848" i="14"/>
  <c r="E3849" i="14"/>
  <c r="E3850" i="14"/>
  <c r="E3851" i="14"/>
  <c r="E3852" i="14"/>
  <c r="E3853" i="14"/>
  <c r="E3854" i="14"/>
  <c r="E3855" i="14"/>
  <c r="E3856" i="14"/>
  <c r="E3857" i="14"/>
  <c r="E3858" i="14"/>
  <c r="E3859" i="14"/>
  <c r="E3860" i="14"/>
  <c r="E3861" i="14"/>
  <c r="E3862" i="14"/>
  <c r="E3863" i="14"/>
  <c r="E3864" i="14"/>
  <c r="E3865" i="14"/>
  <c r="E3866" i="14"/>
  <c r="E3867" i="14"/>
  <c r="E3868" i="14"/>
  <c r="E3869" i="14"/>
  <c r="E3870" i="14"/>
  <c r="E3871" i="14"/>
  <c r="E3872" i="14"/>
  <c r="E3873" i="14"/>
  <c r="E3874" i="14"/>
  <c r="E3875" i="14"/>
  <c r="E3876" i="14"/>
  <c r="E3877" i="14"/>
  <c r="E3878" i="14"/>
  <c r="E3879" i="14"/>
  <c r="E3880" i="14"/>
  <c r="E3881" i="14"/>
  <c r="E3882" i="14"/>
  <c r="E3883" i="14"/>
  <c r="E3884" i="14"/>
  <c r="E3885" i="14"/>
  <c r="E3886" i="14"/>
  <c r="E3887" i="14"/>
  <c r="E3888" i="14"/>
  <c r="E3889" i="14"/>
  <c r="E3890" i="14"/>
  <c r="E3891" i="14"/>
  <c r="E3892" i="14"/>
  <c r="E3893" i="14"/>
  <c r="E3894" i="14"/>
  <c r="E3895" i="14"/>
  <c r="E3896" i="14"/>
  <c r="E3897" i="14"/>
  <c r="E3898" i="14"/>
  <c r="E3899" i="14"/>
  <c r="E3900" i="14"/>
  <c r="E3901" i="14"/>
  <c r="E2"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1900" i="14"/>
  <c r="D1901" i="14"/>
  <c r="D1902" i="14"/>
  <c r="D1903" i="14"/>
  <c r="D1904" i="14"/>
  <c r="D1905" i="14"/>
  <c r="D1906" i="14"/>
  <c r="D1907" i="14"/>
  <c r="D1908" i="14"/>
  <c r="D1909" i="14"/>
  <c r="D1910" i="14"/>
  <c r="D1911" i="14"/>
  <c r="D1912" i="14"/>
  <c r="D1913" i="14"/>
  <c r="D1914" i="14"/>
  <c r="D1915" i="14"/>
  <c r="D1916" i="14"/>
  <c r="D1917" i="14"/>
  <c r="D1918" i="14"/>
  <c r="D1919" i="14"/>
  <c r="D1920" i="14"/>
  <c r="D1921" i="14"/>
  <c r="D1922" i="14"/>
  <c r="D1923" i="14"/>
  <c r="D1924" i="14"/>
  <c r="D1925" i="14"/>
  <c r="D1926" i="14"/>
  <c r="D1927" i="14"/>
  <c r="D1928" i="14"/>
  <c r="D1929" i="14"/>
  <c r="D1930" i="14"/>
  <c r="D1931" i="14"/>
  <c r="D1932" i="14"/>
  <c r="D1933" i="14"/>
  <c r="D1934" i="14"/>
  <c r="D1935" i="14"/>
  <c r="D1936" i="14"/>
  <c r="D1937" i="14"/>
  <c r="D1938" i="14"/>
  <c r="D1939" i="14"/>
  <c r="D1940" i="14"/>
  <c r="D1941" i="14"/>
  <c r="D1942" i="14"/>
  <c r="D1943" i="14"/>
  <c r="D1944" i="14"/>
  <c r="D1945" i="14"/>
  <c r="D1946" i="14"/>
  <c r="D1947" i="14"/>
  <c r="D1948" i="14"/>
  <c r="D1949" i="14"/>
  <c r="D1950" i="14"/>
  <c r="D1951" i="14"/>
  <c r="D1952" i="14"/>
  <c r="D1953" i="14"/>
  <c r="D1954" i="14"/>
  <c r="D1955" i="14"/>
  <c r="D1956" i="14"/>
  <c r="D1957" i="14"/>
  <c r="D1958" i="14"/>
  <c r="D1959" i="14"/>
  <c r="D1960" i="14"/>
  <c r="D1961" i="14"/>
  <c r="D1962" i="14"/>
  <c r="D1963" i="14"/>
  <c r="D1964" i="14"/>
  <c r="D1965" i="14"/>
  <c r="D1966" i="14"/>
  <c r="D1967" i="14"/>
  <c r="D1968" i="14"/>
  <c r="D1969" i="14"/>
  <c r="D1970" i="14"/>
  <c r="D1971" i="14"/>
  <c r="D1972" i="14"/>
  <c r="D1973" i="14"/>
  <c r="D1974" i="14"/>
  <c r="D1975" i="14"/>
  <c r="D1976" i="14"/>
  <c r="D1977" i="14"/>
  <c r="D1978" i="14"/>
  <c r="D1979" i="14"/>
  <c r="D1980" i="14"/>
  <c r="D1981" i="14"/>
  <c r="D1982" i="14"/>
  <c r="D1983" i="14"/>
  <c r="D1984" i="14"/>
  <c r="D1985" i="14"/>
  <c r="D1986" i="14"/>
  <c r="D1987" i="14"/>
  <c r="D1988" i="14"/>
  <c r="D1989" i="14"/>
  <c r="D1990" i="14"/>
  <c r="D1991" i="14"/>
  <c r="D1992" i="14"/>
  <c r="D1993" i="14"/>
  <c r="D1994" i="14"/>
  <c r="D1995" i="14"/>
  <c r="D1996" i="14"/>
  <c r="D1997" i="14"/>
  <c r="D1998" i="14"/>
  <c r="D1999" i="14"/>
  <c r="D2000" i="14"/>
  <c r="D2001" i="14"/>
  <c r="D2002" i="14"/>
  <c r="D2003" i="14"/>
  <c r="D2004" i="14"/>
  <c r="D2005" i="14"/>
  <c r="D2006" i="14"/>
  <c r="D2007" i="14"/>
  <c r="D2008" i="14"/>
  <c r="D2009" i="14"/>
  <c r="D2010" i="14"/>
  <c r="D2011" i="14"/>
  <c r="D2012" i="14"/>
  <c r="D2013" i="14"/>
  <c r="D2014" i="14"/>
  <c r="D2015" i="14"/>
  <c r="D2016" i="14"/>
  <c r="D2017" i="14"/>
  <c r="D2018" i="14"/>
  <c r="D2019" i="14"/>
  <c r="D2020" i="14"/>
  <c r="D2021" i="14"/>
  <c r="D2022" i="14"/>
  <c r="D2023" i="14"/>
  <c r="D2024" i="14"/>
  <c r="D2025" i="14"/>
  <c r="D2026" i="14"/>
  <c r="D2027" i="14"/>
  <c r="D2028" i="14"/>
  <c r="D2029" i="14"/>
  <c r="D2030" i="14"/>
  <c r="D2031" i="14"/>
  <c r="D2032" i="14"/>
  <c r="D2033" i="14"/>
  <c r="D2034" i="14"/>
  <c r="D2035" i="14"/>
  <c r="D2036" i="14"/>
  <c r="D2037" i="14"/>
  <c r="D2038" i="14"/>
  <c r="D2039" i="14"/>
  <c r="D2040" i="14"/>
  <c r="D2041" i="14"/>
  <c r="D2042" i="14"/>
  <c r="D2043" i="14"/>
  <c r="D2044" i="14"/>
  <c r="D2045" i="14"/>
  <c r="D2046" i="14"/>
  <c r="D2047" i="14"/>
  <c r="D2048" i="14"/>
  <c r="D2049" i="14"/>
  <c r="D2050" i="14"/>
  <c r="D2051" i="14"/>
  <c r="D2052" i="14"/>
  <c r="D2053" i="14"/>
  <c r="D2054" i="14"/>
  <c r="D2055" i="14"/>
  <c r="D2056" i="14"/>
  <c r="D2057" i="14"/>
  <c r="D2058" i="14"/>
  <c r="D2059" i="14"/>
  <c r="D2060" i="14"/>
  <c r="D2061" i="14"/>
  <c r="D2062" i="14"/>
  <c r="D2063" i="14"/>
  <c r="D2064" i="14"/>
  <c r="D2065" i="14"/>
  <c r="D2066" i="14"/>
  <c r="D2067" i="14"/>
  <c r="D2068" i="14"/>
  <c r="D2069" i="14"/>
  <c r="D2070" i="14"/>
  <c r="D2071" i="14"/>
  <c r="D2072" i="14"/>
  <c r="D2073" i="14"/>
  <c r="D2074" i="14"/>
  <c r="D2075" i="14"/>
  <c r="D2076" i="14"/>
  <c r="D2077" i="14"/>
  <c r="D2078" i="14"/>
  <c r="D2079" i="14"/>
  <c r="D2080" i="14"/>
  <c r="D2081" i="14"/>
  <c r="D2082" i="14"/>
  <c r="D2083" i="14"/>
  <c r="D2084" i="14"/>
  <c r="D2085" i="14"/>
  <c r="D2086" i="14"/>
  <c r="D2087" i="14"/>
  <c r="D2088" i="14"/>
  <c r="D2089" i="14"/>
  <c r="D2090" i="14"/>
  <c r="D2091" i="14"/>
  <c r="D2092" i="14"/>
  <c r="D2093" i="14"/>
  <c r="D2094" i="14"/>
  <c r="D2095" i="14"/>
  <c r="D2096" i="14"/>
  <c r="D2097" i="14"/>
  <c r="D2098" i="14"/>
  <c r="D2099" i="14"/>
  <c r="D2100" i="14"/>
  <c r="D2101" i="14"/>
  <c r="D2102" i="14"/>
  <c r="D2103" i="14"/>
  <c r="D2104" i="14"/>
  <c r="D2105" i="14"/>
  <c r="D2106" i="14"/>
  <c r="D2107" i="14"/>
  <c r="D2108" i="14"/>
  <c r="D2109" i="14"/>
  <c r="D2110" i="14"/>
  <c r="D2111" i="14"/>
  <c r="D2112" i="14"/>
  <c r="D2113" i="14"/>
  <c r="D2114" i="14"/>
  <c r="D2115" i="14"/>
  <c r="D2116" i="14"/>
  <c r="D2117" i="14"/>
  <c r="D2118" i="14"/>
  <c r="D2119" i="14"/>
  <c r="D2120" i="14"/>
  <c r="D2121" i="14"/>
  <c r="D2122" i="14"/>
  <c r="D2123" i="14"/>
  <c r="D2124" i="14"/>
  <c r="D2125" i="14"/>
  <c r="D2126" i="14"/>
  <c r="D2127" i="14"/>
  <c r="D2128" i="14"/>
  <c r="D2129" i="14"/>
  <c r="D2130" i="14"/>
  <c r="D2131" i="14"/>
  <c r="D2132" i="14"/>
  <c r="D2133" i="14"/>
  <c r="D2134" i="14"/>
  <c r="D2135" i="14"/>
  <c r="D2136" i="14"/>
  <c r="D2137" i="14"/>
  <c r="D2138" i="14"/>
  <c r="D2139" i="14"/>
  <c r="D2140" i="14"/>
  <c r="D2141" i="14"/>
  <c r="D2142" i="14"/>
  <c r="D2143" i="14"/>
  <c r="D2144" i="14"/>
  <c r="D2145" i="14"/>
  <c r="D2146" i="14"/>
  <c r="D2147" i="14"/>
  <c r="D2148" i="14"/>
  <c r="D2149" i="14"/>
  <c r="D2150" i="14"/>
  <c r="D2151" i="14"/>
  <c r="D2152" i="14"/>
  <c r="D2153" i="14"/>
  <c r="D2154" i="14"/>
  <c r="D2155" i="14"/>
  <c r="D2156" i="14"/>
  <c r="D2157" i="14"/>
  <c r="D2158" i="14"/>
  <c r="D2159" i="14"/>
  <c r="D2160" i="14"/>
  <c r="D2161" i="14"/>
  <c r="D2162" i="14"/>
  <c r="D2163" i="14"/>
  <c r="D2164" i="14"/>
  <c r="D2165" i="14"/>
  <c r="D2166" i="14"/>
  <c r="D2167" i="14"/>
  <c r="D2168" i="14"/>
  <c r="D2169" i="14"/>
  <c r="D2170" i="14"/>
  <c r="D2171" i="14"/>
  <c r="D2172" i="14"/>
  <c r="D2173" i="14"/>
  <c r="D2174" i="14"/>
  <c r="D2175" i="14"/>
  <c r="D2176" i="14"/>
  <c r="D2177" i="14"/>
  <c r="D2178" i="14"/>
  <c r="D2179" i="14"/>
  <c r="D2180" i="14"/>
  <c r="D2181" i="14"/>
  <c r="D2182" i="14"/>
  <c r="D2183" i="14"/>
  <c r="D2184" i="14"/>
  <c r="D2185" i="14"/>
  <c r="D2186" i="14"/>
  <c r="D2187" i="14"/>
  <c r="D2188" i="14"/>
  <c r="D2189" i="14"/>
  <c r="D2190" i="14"/>
  <c r="D2191" i="14"/>
  <c r="D2192" i="14"/>
  <c r="D2193" i="14"/>
  <c r="D2194" i="14"/>
  <c r="D2195" i="14"/>
  <c r="D2196" i="14"/>
  <c r="D2197" i="14"/>
  <c r="D2198" i="14"/>
  <c r="D2199" i="14"/>
  <c r="D2200" i="14"/>
  <c r="D2201" i="14"/>
  <c r="D2202" i="14"/>
  <c r="D2203" i="14"/>
  <c r="D2204" i="14"/>
  <c r="D2205" i="14"/>
  <c r="D2206" i="14"/>
  <c r="D2207" i="14"/>
  <c r="D2208" i="14"/>
  <c r="D2209" i="14"/>
  <c r="D2210" i="14"/>
  <c r="D2211" i="14"/>
  <c r="D2212" i="14"/>
  <c r="D2213" i="14"/>
  <c r="D2214" i="14"/>
  <c r="D2215" i="14"/>
  <c r="D2216" i="14"/>
  <c r="D2217" i="14"/>
  <c r="D2218" i="14"/>
  <c r="D2219" i="14"/>
  <c r="D2220" i="14"/>
  <c r="D2221" i="14"/>
  <c r="D2222" i="14"/>
  <c r="D2223" i="14"/>
  <c r="D2224" i="14"/>
  <c r="D2225" i="14"/>
  <c r="D2226" i="14"/>
  <c r="D2227" i="14"/>
  <c r="D2228" i="14"/>
  <c r="D2229" i="14"/>
  <c r="D2230" i="14"/>
  <c r="D2231" i="14"/>
  <c r="D2232" i="14"/>
  <c r="D2233" i="14"/>
  <c r="D2234" i="14"/>
  <c r="D2235" i="14"/>
  <c r="D2236" i="14"/>
  <c r="D2237" i="14"/>
  <c r="D2238" i="14"/>
  <c r="D2239" i="14"/>
  <c r="D2240" i="14"/>
  <c r="D2241" i="14"/>
  <c r="D2242" i="14"/>
  <c r="D2243" i="14"/>
  <c r="D2244" i="14"/>
  <c r="D2245" i="14"/>
  <c r="D2246" i="14"/>
  <c r="D2247" i="14"/>
  <c r="D2248" i="14"/>
  <c r="D2249" i="14"/>
  <c r="D2250" i="14"/>
  <c r="D2251" i="14"/>
  <c r="D2252" i="14"/>
  <c r="D2253" i="14"/>
  <c r="D2254" i="14"/>
  <c r="D2255" i="14"/>
  <c r="D2256" i="14"/>
  <c r="D2257" i="14"/>
  <c r="D2258" i="14"/>
  <c r="D2259" i="14"/>
  <c r="D2260" i="14"/>
  <c r="D2261" i="14"/>
  <c r="D2262" i="14"/>
  <c r="D2263" i="14"/>
  <c r="D2264" i="14"/>
  <c r="D2265" i="14"/>
  <c r="D2266" i="14"/>
  <c r="D2267" i="14"/>
  <c r="D2268" i="14"/>
  <c r="D2269" i="14"/>
  <c r="D2270" i="14"/>
  <c r="D2271" i="14"/>
  <c r="D2272" i="14"/>
  <c r="D2273" i="14"/>
  <c r="D2274" i="14"/>
  <c r="D2275" i="14"/>
  <c r="D2276" i="14"/>
  <c r="D2277" i="14"/>
  <c r="D2278" i="14"/>
  <c r="D2279" i="14"/>
  <c r="D2280" i="14"/>
  <c r="D2281" i="14"/>
  <c r="D2282" i="14"/>
  <c r="D2283" i="14"/>
  <c r="D2284" i="14"/>
  <c r="D2285" i="14"/>
  <c r="D2286" i="14"/>
  <c r="D2287" i="14"/>
  <c r="D2288" i="14"/>
  <c r="D2289" i="14"/>
  <c r="D2290" i="14"/>
  <c r="D2291" i="14"/>
  <c r="D2292" i="14"/>
  <c r="D2293" i="14"/>
  <c r="D2294" i="14"/>
  <c r="D2295" i="14"/>
  <c r="D2296" i="14"/>
  <c r="D2297" i="14"/>
  <c r="D2298" i="14"/>
  <c r="D2299" i="14"/>
  <c r="D2300" i="14"/>
  <c r="D2301" i="14"/>
  <c r="D2302" i="14"/>
  <c r="D2303" i="14"/>
  <c r="D2304" i="14"/>
  <c r="D2305" i="14"/>
  <c r="D2306" i="14"/>
  <c r="D2307" i="14"/>
  <c r="D2308" i="14"/>
  <c r="D2309" i="14"/>
  <c r="D2310" i="14"/>
  <c r="D2311" i="14"/>
  <c r="D2312" i="14"/>
  <c r="D2313" i="14"/>
  <c r="D2314" i="14"/>
  <c r="D2315" i="14"/>
  <c r="D2316" i="14"/>
  <c r="D2317" i="14"/>
  <c r="D2318" i="14"/>
  <c r="D2319" i="14"/>
  <c r="D2320" i="14"/>
  <c r="D2321" i="14"/>
  <c r="D2322" i="14"/>
  <c r="D2323" i="14"/>
  <c r="D2324" i="14"/>
  <c r="D2325" i="14"/>
  <c r="D2326" i="14"/>
  <c r="D2327" i="14"/>
  <c r="D2328" i="14"/>
  <c r="D2329" i="14"/>
  <c r="D2330" i="14"/>
  <c r="D2331" i="14"/>
  <c r="D2332" i="14"/>
  <c r="D2333" i="14"/>
  <c r="D2334" i="14"/>
  <c r="D2335" i="14"/>
  <c r="D2336" i="14"/>
  <c r="D2337" i="14"/>
  <c r="D2338" i="14"/>
  <c r="D2339" i="14"/>
  <c r="D2340" i="14"/>
  <c r="D2341" i="14"/>
  <c r="D2342" i="14"/>
  <c r="D2343" i="14"/>
  <c r="D2344" i="14"/>
  <c r="D2345" i="14"/>
  <c r="D2346" i="14"/>
  <c r="D2347" i="14"/>
  <c r="D2348" i="14"/>
  <c r="D2349" i="14"/>
  <c r="D2350" i="14"/>
  <c r="D2351" i="14"/>
  <c r="D2352" i="14"/>
  <c r="D2353" i="14"/>
  <c r="D2354" i="14"/>
  <c r="D2355" i="14"/>
  <c r="D2356" i="14"/>
  <c r="D2357" i="14"/>
  <c r="D2358" i="14"/>
  <c r="D2359" i="14"/>
  <c r="D2360" i="14"/>
  <c r="D2361" i="14"/>
  <c r="D2362" i="14"/>
  <c r="D2363" i="14"/>
  <c r="D2364" i="14"/>
  <c r="D2365" i="14"/>
  <c r="D2366" i="14"/>
  <c r="D2367" i="14"/>
  <c r="D2368" i="14"/>
  <c r="D2369" i="14"/>
  <c r="D2370" i="14"/>
  <c r="D2371" i="14"/>
  <c r="D2372" i="14"/>
  <c r="D2373" i="14"/>
  <c r="D2374" i="14"/>
  <c r="D2375" i="14"/>
  <c r="D2376" i="14"/>
  <c r="D2377" i="14"/>
  <c r="D2378" i="14"/>
  <c r="D2379" i="14"/>
  <c r="D2380" i="14"/>
  <c r="D2381" i="14"/>
  <c r="D2382" i="14"/>
  <c r="D2383" i="14"/>
  <c r="D2384" i="14"/>
  <c r="D2385" i="14"/>
  <c r="D2386" i="14"/>
  <c r="D2387" i="14"/>
  <c r="D2388" i="14"/>
  <c r="D2389" i="14"/>
  <c r="D2390" i="14"/>
  <c r="D2391" i="14"/>
  <c r="D2392" i="14"/>
  <c r="D2393" i="14"/>
  <c r="D2394" i="14"/>
  <c r="D2395" i="14"/>
  <c r="D2396" i="14"/>
  <c r="D2397" i="14"/>
  <c r="D2398" i="14"/>
  <c r="D2399" i="14"/>
  <c r="D2400" i="14"/>
  <c r="D2401" i="14"/>
  <c r="D2402" i="14"/>
  <c r="D2403" i="14"/>
  <c r="D2404" i="14"/>
  <c r="D2405" i="14"/>
  <c r="D2406" i="14"/>
  <c r="D2407" i="14"/>
  <c r="D2408" i="14"/>
  <c r="D2409" i="14"/>
  <c r="D2410" i="14"/>
  <c r="D2411" i="14"/>
  <c r="D2412" i="14"/>
  <c r="D2413" i="14"/>
  <c r="D2414" i="14"/>
  <c r="D2415" i="14"/>
  <c r="D2416" i="14"/>
  <c r="D2417" i="14"/>
  <c r="D2418" i="14"/>
  <c r="D2419" i="14"/>
  <c r="D2420" i="14"/>
  <c r="D2421" i="14"/>
  <c r="D2422" i="14"/>
  <c r="D2423" i="14"/>
  <c r="D2424" i="14"/>
  <c r="D2425" i="14"/>
  <c r="D2426" i="14"/>
  <c r="D2427" i="14"/>
  <c r="D2428" i="14"/>
  <c r="D2429" i="14"/>
  <c r="D2430" i="14"/>
  <c r="D2431" i="14"/>
  <c r="D2432" i="14"/>
  <c r="D2433" i="14"/>
  <c r="D2434" i="14"/>
  <c r="D2435" i="14"/>
  <c r="D2436" i="14"/>
  <c r="D2437" i="14"/>
  <c r="D2438" i="14"/>
  <c r="D2439" i="14"/>
  <c r="D2440" i="14"/>
  <c r="D2441" i="14"/>
  <c r="D2442" i="14"/>
  <c r="D2443" i="14"/>
  <c r="D2444" i="14"/>
  <c r="D2445" i="14"/>
  <c r="D2446" i="14"/>
  <c r="D2447" i="14"/>
  <c r="D2448" i="14"/>
  <c r="D2449" i="14"/>
  <c r="D2450" i="14"/>
  <c r="D2451" i="14"/>
  <c r="D2452" i="14"/>
  <c r="D2453" i="14"/>
  <c r="D2454" i="14"/>
  <c r="D2455" i="14"/>
  <c r="D2456" i="14"/>
  <c r="D2457" i="14"/>
  <c r="D2458" i="14"/>
  <c r="D2459" i="14"/>
  <c r="D2460" i="14"/>
  <c r="D2461" i="14"/>
  <c r="D2462" i="14"/>
  <c r="D2463" i="14"/>
  <c r="D2464" i="14"/>
  <c r="D2465" i="14"/>
  <c r="D2466" i="14"/>
  <c r="D2467" i="14"/>
  <c r="D2468" i="14"/>
  <c r="D2469" i="14"/>
  <c r="D2470" i="14"/>
  <c r="D2471" i="14"/>
  <c r="D2472" i="14"/>
  <c r="D2473" i="14"/>
  <c r="D2474" i="14"/>
  <c r="D2475" i="14"/>
  <c r="D2476" i="14"/>
  <c r="D2477" i="14"/>
  <c r="D2478" i="14"/>
  <c r="D2479" i="14"/>
  <c r="D2480" i="14"/>
  <c r="D2481" i="14"/>
  <c r="D2482" i="14"/>
  <c r="D2483" i="14"/>
  <c r="D2484" i="14"/>
  <c r="D2485" i="14"/>
  <c r="D2486" i="14"/>
  <c r="D2487" i="14"/>
  <c r="D2488" i="14"/>
  <c r="D2489" i="14"/>
  <c r="D2490" i="14"/>
  <c r="D2491" i="14"/>
  <c r="D2492" i="14"/>
  <c r="D2493" i="14"/>
  <c r="D2494" i="14"/>
  <c r="D2495" i="14"/>
  <c r="D2496" i="14"/>
  <c r="D2497" i="14"/>
  <c r="D2498" i="14"/>
  <c r="D2499" i="14"/>
  <c r="D2500" i="14"/>
  <c r="D2501" i="14"/>
  <c r="D2502" i="14"/>
  <c r="D2503" i="14"/>
  <c r="D2504" i="14"/>
  <c r="D2505" i="14"/>
  <c r="D2506" i="14"/>
  <c r="D2507" i="14"/>
  <c r="D2508" i="14"/>
  <c r="D2509" i="14"/>
  <c r="D2510" i="14"/>
  <c r="D2511" i="14"/>
  <c r="D2512" i="14"/>
  <c r="D2513" i="14"/>
  <c r="D2514" i="14"/>
  <c r="D2515" i="14"/>
  <c r="D2516" i="14"/>
  <c r="D2517" i="14"/>
  <c r="D2518" i="14"/>
  <c r="D2519" i="14"/>
  <c r="D2520" i="14"/>
  <c r="D2521" i="14"/>
  <c r="D2522" i="14"/>
  <c r="D2523" i="14"/>
  <c r="D2524" i="14"/>
  <c r="D2525" i="14"/>
  <c r="D2526" i="14"/>
  <c r="D2527" i="14"/>
  <c r="D2528" i="14"/>
  <c r="D2529" i="14"/>
  <c r="D2530" i="14"/>
  <c r="D2531" i="14"/>
  <c r="D2532" i="14"/>
  <c r="D2533" i="14"/>
  <c r="D2534" i="14"/>
  <c r="D2535" i="14"/>
  <c r="D2536" i="14"/>
  <c r="D2537" i="14"/>
  <c r="D2538" i="14"/>
  <c r="D2539" i="14"/>
  <c r="D2540" i="14"/>
  <c r="D2541" i="14"/>
  <c r="D2542" i="14"/>
  <c r="D2543" i="14"/>
  <c r="D2544" i="14"/>
  <c r="D2545" i="14"/>
  <c r="D2546" i="14"/>
  <c r="D2547" i="14"/>
  <c r="D2548" i="14"/>
  <c r="D2549" i="14"/>
  <c r="D2550" i="14"/>
  <c r="D2551" i="14"/>
  <c r="D2552" i="14"/>
  <c r="D2553" i="14"/>
  <c r="D2554" i="14"/>
  <c r="D2555" i="14"/>
  <c r="D2556" i="14"/>
  <c r="D2557" i="14"/>
  <c r="D2558" i="14"/>
  <c r="D2559" i="14"/>
  <c r="D2560" i="14"/>
  <c r="D2561" i="14"/>
  <c r="D2562" i="14"/>
  <c r="D2563" i="14"/>
  <c r="D2564" i="14"/>
  <c r="D2565" i="14"/>
  <c r="D2566" i="14"/>
  <c r="D2567" i="14"/>
  <c r="D2568" i="14"/>
  <c r="D2569" i="14"/>
  <c r="D2570" i="14"/>
  <c r="D2571" i="14"/>
  <c r="D2572" i="14"/>
  <c r="D2573" i="14"/>
  <c r="D2574" i="14"/>
  <c r="D2575" i="14"/>
  <c r="D2576" i="14"/>
  <c r="D2577" i="14"/>
  <c r="D2578" i="14"/>
  <c r="D2579" i="14"/>
  <c r="D2580" i="14"/>
  <c r="D2581" i="14"/>
  <c r="D2582" i="14"/>
  <c r="D2583" i="14"/>
  <c r="D2584" i="14"/>
  <c r="D2585" i="14"/>
  <c r="D2586" i="14"/>
  <c r="D2587" i="14"/>
  <c r="D2588" i="14"/>
  <c r="D2589" i="14"/>
  <c r="D2590" i="14"/>
  <c r="D2591" i="14"/>
  <c r="D2592" i="14"/>
  <c r="D2593" i="14"/>
  <c r="D2594" i="14"/>
  <c r="D2595" i="14"/>
  <c r="D2596" i="14"/>
  <c r="D2597" i="14"/>
  <c r="D2598" i="14"/>
  <c r="D2599" i="14"/>
  <c r="D2600" i="14"/>
  <c r="D2601" i="14"/>
  <c r="D2602" i="14"/>
  <c r="D2603" i="14"/>
  <c r="D2604" i="14"/>
  <c r="D2605" i="14"/>
  <c r="D2606" i="14"/>
  <c r="D2607" i="14"/>
  <c r="D2608" i="14"/>
  <c r="D2609" i="14"/>
  <c r="D2610" i="14"/>
  <c r="D2611" i="14"/>
  <c r="D2612" i="14"/>
  <c r="D2613" i="14"/>
  <c r="D2614" i="14"/>
  <c r="D2615" i="14"/>
  <c r="D2616" i="14"/>
  <c r="D2617" i="14"/>
  <c r="D2618" i="14"/>
  <c r="D2619" i="14"/>
  <c r="D2620" i="14"/>
  <c r="D2621" i="14"/>
  <c r="D2622" i="14"/>
  <c r="D2623" i="14"/>
  <c r="D2624" i="14"/>
  <c r="D2625" i="14"/>
  <c r="D2626" i="14"/>
  <c r="D2627" i="14"/>
  <c r="D2628" i="14"/>
  <c r="D2629" i="14"/>
  <c r="D2630" i="14"/>
  <c r="D2631" i="14"/>
  <c r="D2632" i="14"/>
  <c r="D2633" i="14"/>
  <c r="D2634" i="14"/>
  <c r="D2635" i="14"/>
  <c r="D2636" i="14"/>
  <c r="D2637" i="14"/>
  <c r="D2638" i="14"/>
  <c r="D2639" i="14"/>
  <c r="D2640" i="14"/>
  <c r="D2641" i="14"/>
  <c r="D2642" i="14"/>
  <c r="D2643" i="14"/>
  <c r="D2644" i="14"/>
  <c r="D2645" i="14"/>
  <c r="D2646" i="14"/>
  <c r="D2647" i="14"/>
  <c r="D2648" i="14"/>
  <c r="D2649" i="14"/>
  <c r="D2650" i="14"/>
  <c r="D2651" i="14"/>
  <c r="D2652" i="14"/>
  <c r="D2653" i="14"/>
  <c r="D2654" i="14"/>
  <c r="D2655" i="14"/>
  <c r="D2656" i="14"/>
  <c r="D2657" i="14"/>
  <c r="D2658" i="14"/>
  <c r="D2659" i="14"/>
  <c r="D2660" i="14"/>
  <c r="D2661" i="14"/>
  <c r="D2662" i="14"/>
  <c r="D2663" i="14"/>
  <c r="D2664" i="14"/>
  <c r="D2665" i="14"/>
  <c r="D2666" i="14"/>
  <c r="D2667" i="14"/>
  <c r="D2668" i="14"/>
  <c r="D2669" i="14"/>
  <c r="D2670" i="14"/>
  <c r="D2671" i="14"/>
  <c r="D2672" i="14"/>
  <c r="D2673" i="14"/>
  <c r="D2674" i="14"/>
  <c r="D2675" i="14"/>
  <c r="D2676" i="14"/>
  <c r="D2677" i="14"/>
  <c r="D2678" i="14"/>
  <c r="D2679" i="14"/>
  <c r="D2680" i="14"/>
  <c r="D2681" i="14"/>
  <c r="D2682" i="14"/>
  <c r="D2683" i="14"/>
  <c r="D2684" i="14"/>
  <c r="D2685" i="14"/>
  <c r="D2686" i="14"/>
  <c r="D2687" i="14"/>
  <c r="D2688" i="14"/>
  <c r="D2689" i="14"/>
  <c r="D2690" i="14"/>
  <c r="D2691" i="14"/>
  <c r="D2692" i="14"/>
  <c r="D2693" i="14"/>
  <c r="D2694" i="14"/>
  <c r="D2695" i="14"/>
  <c r="D2696" i="14"/>
  <c r="D2697" i="14"/>
  <c r="D2698" i="14"/>
  <c r="D2699" i="14"/>
  <c r="D2700" i="14"/>
  <c r="D2701" i="14"/>
  <c r="D2702" i="14"/>
  <c r="D2703" i="14"/>
  <c r="D2704" i="14"/>
  <c r="D2705" i="14"/>
  <c r="D2706" i="14"/>
  <c r="D2707" i="14"/>
  <c r="D2708" i="14"/>
  <c r="D2709" i="14"/>
  <c r="D2710" i="14"/>
  <c r="D2711" i="14"/>
  <c r="D2712" i="14"/>
  <c r="D2713" i="14"/>
  <c r="D2714" i="14"/>
  <c r="D2715" i="14"/>
  <c r="D2716" i="14"/>
  <c r="D2717" i="14"/>
  <c r="D2718" i="14"/>
  <c r="D2719" i="14"/>
  <c r="D2720" i="14"/>
  <c r="D2721" i="14"/>
  <c r="D2722" i="14"/>
  <c r="D2723" i="14"/>
  <c r="D2724" i="14"/>
  <c r="D2725" i="14"/>
  <c r="D2726" i="14"/>
  <c r="D2727" i="14"/>
  <c r="D2728" i="14"/>
  <c r="D2729" i="14"/>
  <c r="D2730" i="14"/>
  <c r="D2731" i="14"/>
  <c r="D2732" i="14"/>
  <c r="D2733" i="14"/>
  <c r="D2734" i="14"/>
  <c r="D2735" i="14"/>
  <c r="D2736" i="14"/>
  <c r="D2737" i="14"/>
  <c r="D2738" i="14"/>
  <c r="D2739" i="14"/>
  <c r="D2740" i="14"/>
  <c r="D2741" i="14"/>
  <c r="D2742" i="14"/>
  <c r="D2743" i="14"/>
  <c r="D2744" i="14"/>
  <c r="D2745" i="14"/>
  <c r="D2746" i="14"/>
  <c r="D2747" i="14"/>
  <c r="D2748" i="14"/>
  <c r="D2749" i="14"/>
  <c r="D2750" i="14"/>
  <c r="D2751" i="14"/>
  <c r="D2752" i="14"/>
  <c r="D2753" i="14"/>
  <c r="D2754" i="14"/>
  <c r="D2755" i="14"/>
  <c r="D2756" i="14"/>
  <c r="D2757" i="14"/>
  <c r="D2758" i="14"/>
  <c r="D2759" i="14"/>
  <c r="D2760" i="14"/>
  <c r="D2761" i="14"/>
  <c r="D2762" i="14"/>
  <c r="D2763" i="14"/>
  <c r="D2764" i="14"/>
  <c r="D2765" i="14"/>
  <c r="D2766" i="14"/>
  <c r="D2767" i="14"/>
  <c r="D2768" i="14"/>
  <c r="D2769" i="14"/>
  <c r="D2770" i="14"/>
  <c r="D2771" i="14"/>
  <c r="D2772" i="14"/>
  <c r="D2773" i="14"/>
  <c r="D2774" i="14"/>
  <c r="D2775" i="14"/>
  <c r="D2776" i="14"/>
  <c r="D2777" i="14"/>
  <c r="D2778" i="14"/>
  <c r="D2779" i="14"/>
  <c r="D2780" i="14"/>
  <c r="D2781" i="14"/>
  <c r="D2782" i="14"/>
  <c r="D2783" i="14"/>
  <c r="D2784" i="14"/>
  <c r="D2785" i="14"/>
  <c r="D2786" i="14"/>
  <c r="D2787" i="14"/>
  <c r="D2788" i="14"/>
  <c r="D2789" i="14"/>
  <c r="D2790" i="14"/>
  <c r="D2791" i="14"/>
  <c r="D2792" i="14"/>
  <c r="D2793" i="14"/>
  <c r="D2794" i="14"/>
  <c r="D2795" i="14"/>
  <c r="D2796" i="14"/>
  <c r="D2797" i="14"/>
  <c r="D2798" i="14"/>
  <c r="D2799" i="14"/>
  <c r="D2800" i="14"/>
  <c r="D2801" i="14"/>
  <c r="D2802" i="14"/>
  <c r="D2803" i="14"/>
  <c r="D2804" i="14"/>
  <c r="D2805" i="14"/>
  <c r="D2806" i="14"/>
  <c r="D2807" i="14"/>
  <c r="D2808" i="14"/>
  <c r="D2809" i="14"/>
  <c r="D2810" i="14"/>
  <c r="D2811" i="14"/>
  <c r="D2812" i="14"/>
  <c r="D2813" i="14"/>
  <c r="D2814" i="14"/>
  <c r="D2815" i="14"/>
  <c r="D2816" i="14"/>
  <c r="D2817" i="14"/>
  <c r="D2818" i="14"/>
  <c r="D2819" i="14"/>
  <c r="D2820" i="14"/>
  <c r="D2821" i="14"/>
  <c r="D2822" i="14"/>
  <c r="D2823" i="14"/>
  <c r="D2824" i="14"/>
  <c r="D2825" i="14"/>
  <c r="D2826" i="14"/>
  <c r="D2827" i="14"/>
  <c r="D2828" i="14"/>
  <c r="D2829" i="14"/>
  <c r="D2830" i="14"/>
  <c r="D2831" i="14"/>
  <c r="D2832" i="14"/>
  <c r="D2833" i="14"/>
  <c r="D2834" i="14"/>
  <c r="D2835" i="14"/>
  <c r="D2836" i="14"/>
  <c r="D2837" i="14"/>
  <c r="D2838" i="14"/>
  <c r="D2839" i="14"/>
  <c r="D2840" i="14"/>
  <c r="D2841" i="14"/>
  <c r="D2842" i="14"/>
  <c r="D2843" i="14"/>
  <c r="D2844" i="14"/>
  <c r="D2845" i="14"/>
  <c r="D2846" i="14"/>
  <c r="D2847" i="14"/>
  <c r="D2848" i="14"/>
  <c r="D2849" i="14"/>
  <c r="D2850" i="14"/>
  <c r="D2851" i="14"/>
  <c r="D2852" i="14"/>
  <c r="D2853" i="14"/>
  <c r="D2854" i="14"/>
  <c r="D2855" i="14"/>
  <c r="D2856" i="14"/>
  <c r="D2857" i="14"/>
  <c r="D2858" i="14"/>
  <c r="D2859" i="14"/>
  <c r="D2860" i="14"/>
  <c r="D2861" i="14"/>
  <c r="D2862" i="14"/>
  <c r="D2863" i="14"/>
  <c r="D2864" i="14"/>
  <c r="D2865" i="14"/>
  <c r="D2866" i="14"/>
  <c r="D2867" i="14"/>
  <c r="D2868" i="14"/>
  <c r="D2869" i="14"/>
  <c r="D2870" i="14"/>
  <c r="D2871" i="14"/>
  <c r="D2872" i="14"/>
  <c r="D2873" i="14"/>
  <c r="D2874" i="14"/>
  <c r="D2875" i="14"/>
  <c r="D2876" i="14"/>
  <c r="D2877" i="14"/>
  <c r="D2878" i="14"/>
  <c r="D2879" i="14"/>
  <c r="D2880" i="14"/>
  <c r="D2881" i="14"/>
  <c r="D2882" i="14"/>
  <c r="D2883" i="14"/>
  <c r="D2884" i="14"/>
  <c r="D2885" i="14"/>
  <c r="D2886" i="14"/>
  <c r="D2887" i="14"/>
  <c r="D2888" i="14"/>
  <c r="D2889" i="14"/>
  <c r="D2890" i="14"/>
  <c r="D2891" i="14"/>
  <c r="D2892" i="14"/>
  <c r="D2893" i="14"/>
  <c r="D2894" i="14"/>
  <c r="D2895" i="14"/>
  <c r="D2896" i="14"/>
  <c r="D2897" i="14"/>
  <c r="D2898" i="14"/>
  <c r="D2899" i="14"/>
  <c r="D2900" i="14"/>
  <c r="D2901" i="14"/>
  <c r="D2902" i="14"/>
  <c r="D2903" i="14"/>
  <c r="D2904" i="14"/>
  <c r="D2905" i="14"/>
  <c r="D2906" i="14"/>
  <c r="D2907" i="14"/>
  <c r="D2908" i="14"/>
  <c r="D2909" i="14"/>
  <c r="D2910" i="14"/>
  <c r="D2911" i="14"/>
  <c r="D2912" i="14"/>
  <c r="D2913" i="14"/>
  <c r="D2914" i="14"/>
  <c r="D2915" i="14"/>
  <c r="D2916" i="14"/>
  <c r="D2917" i="14"/>
  <c r="D2918" i="14"/>
  <c r="D2919" i="14"/>
  <c r="D2920" i="14"/>
  <c r="D2921" i="14"/>
  <c r="D2922" i="14"/>
  <c r="D2923" i="14"/>
  <c r="D2924" i="14"/>
  <c r="D2925" i="14"/>
  <c r="D2926" i="14"/>
  <c r="D2927" i="14"/>
  <c r="D2928" i="14"/>
  <c r="D2929" i="14"/>
  <c r="D2930" i="14"/>
  <c r="D2931" i="14"/>
  <c r="D2932" i="14"/>
  <c r="D2933" i="14"/>
  <c r="D2934" i="14"/>
  <c r="D2935" i="14"/>
  <c r="D2936" i="14"/>
  <c r="D2937" i="14"/>
  <c r="D2938" i="14"/>
  <c r="D2939" i="14"/>
  <c r="D2940" i="14"/>
  <c r="D2941" i="14"/>
  <c r="D2942" i="14"/>
  <c r="D2943" i="14"/>
  <c r="D2944" i="14"/>
  <c r="D2945" i="14"/>
  <c r="D2946" i="14"/>
  <c r="D2947" i="14"/>
  <c r="D2948" i="14"/>
  <c r="D2949" i="14"/>
  <c r="D2950" i="14"/>
  <c r="D2951" i="14"/>
  <c r="D2952" i="14"/>
  <c r="D2953" i="14"/>
  <c r="D2954" i="14"/>
  <c r="D2955" i="14"/>
  <c r="D2956" i="14"/>
  <c r="D2957" i="14"/>
  <c r="D2958" i="14"/>
  <c r="D2959" i="14"/>
  <c r="D2960" i="14"/>
  <c r="D2961" i="14"/>
  <c r="D2962" i="14"/>
  <c r="D2963" i="14"/>
  <c r="D2964" i="14"/>
  <c r="D2965" i="14"/>
  <c r="D2966" i="14"/>
  <c r="D2967" i="14"/>
  <c r="D2968" i="14"/>
  <c r="D2969" i="14"/>
  <c r="D2970" i="14"/>
  <c r="D2971" i="14"/>
  <c r="D2972" i="14"/>
  <c r="D2973" i="14"/>
  <c r="D2974" i="14"/>
  <c r="D2975" i="14"/>
  <c r="D2976" i="14"/>
  <c r="D2977" i="14"/>
  <c r="D2978" i="14"/>
  <c r="D2979" i="14"/>
  <c r="D2980" i="14"/>
  <c r="D2981" i="14"/>
  <c r="D2982" i="14"/>
  <c r="D2983" i="14"/>
  <c r="D2984" i="14"/>
  <c r="D2985" i="14"/>
  <c r="D2986" i="14"/>
  <c r="D2987" i="14"/>
  <c r="D2988" i="14"/>
  <c r="D2989" i="14"/>
  <c r="D2990" i="14"/>
  <c r="D2991" i="14"/>
  <c r="D2992" i="14"/>
  <c r="D2993" i="14"/>
  <c r="D2994" i="14"/>
  <c r="D2995" i="14"/>
  <c r="D2996" i="14"/>
  <c r="D2997" i="14"/>
  <c r="D2998" i="14"/>
  <c r="D2999" i="14"/>
  <c r="D3000" i="14"/>
  <c r="D3001" i="14"/>
  <c r="D3002" i="14"/>
  <c r="D3003" i="14"/>
  <c r="D3004" i="14"/>
  <c r="D3005" i="14"/>
  <c r="D3006" i="14"/>
  <c r="D3007" i="14"/>
  <c r="D3008" i="14"/>
  <c r="D3009" i="14"/>
  <c r="D3010" i="14"/>
  <c r="D3011" i="14"/>
  <c r="D3012" i="14"/>
  <c r="D3013" i="14"/>
  <c r="D3014" i="14"/>
  <c r="D3015" i="14"/>
  <c r="D3016" i="14"/>
  <c r="D3017" i="14"/>
  <c r="D3018" i="14"/>
  <c r="D3019" i="14"/>
  <c r="D3020" i="14"/>
  <c r="D3021" i="14"/>
  <c r="D3022" i="14"/>
  <c r="D3023" i="14"/>
  <c r="D3024" i="14"/>
  <c r="D3025" i="14"/>
  <c r="D3026" i="14"/>
  <c r="D3027" i="14"/>
  <c r="D3028" i="14"/>
  <c r="D3029" i="14"/>
  <c r="D3030" i="14"/>
  <c r="D3031" i="14"/>
  <c r="D3032" i="14"/>
  <c r="D3033" i="14"/>
  <c r="D3034" i="14"/>
  <c r="D3035" i="14"/>
  <c r="D3036" i="14"/>
  <c r="D3037" i="14"/>
  <c r="D3038" i="14"/>
  <c r="D3039" i="14"/>
  <c r="D3040" i="14"/>
  <c r="D3041" i="14"/>
  <c r="D3042" i="14"/>
  <c r="D3043" i="14"/>
  <c r="D3044" i="14"/>
  <c r="D3045" i="14"/>
  <c r="D3046" i="14"/>
  <c r="D3047" i="14"/>
  <c r="D3048" i="14"/>
  <c r="D3049" i="14"/>
  <c r="D3050" i="14"/>
  <c r="D3051" i="14"/>
  <c r="D3052" i="14"/>
  <c r="D3053" i="14"/>
  <c r="D3054" i="14"/>
  <c r="D3055" i="14"/>
  <c r="D3056" i="14"/>
  <c r="D3057" i="14"/>
  <c r="D3058" i="14"/>
  <c r="D3059" i="14"/>
  <c r="D3060" i="14"/>
  <c r="D3061" i="14"/>
  <c r="D3062" i="14"/>
  <c r="D3063" i="14"/>
  <c r="D3064" i="14"/>
  <c r="D3065" i="14"/>
  <c r="D3066" i="14"/>
  <c r="D3067" i="14"/>
  <c r="D3068" i="14"/>
  <c r="D3069" i="14"/>
  <c r="D3070" i="14"/>
  <c r="D3071" i="14"/>
  <c r="D3072" i="14"/>
  <c r="D3073" i="14"/>
  <c r="D3074" i="14"/>
  <c r="D3075" i="14"/>
  <c r="D3076" i="14"/>
  <c r="D3077" i="14"/>
  <c r="D3078" i="14"/>
  <c r="D3079" i="14"/>
  <c r="D3080" i="14"/>
  <c r="D3081" i="14"/>
  <c r="D3082" i="14"/>
  <c r="D3083" i="14"/>
  <c r="D3084" i="14"/>
  <c r="D3085" i="14"/>
  <c r="D3086" i="14"/>
  <c r="D3087" i="14"/>
  <c r="D3088" i="14"/>
  <c r="D3089" i="14"/>
  <c r="D3090" i="14"/>
  <c r="D3091" i="14"/>
  <c r="D3092" i="14"/>
  <c r="D3093" i="14"/>
  <c r="D3094" i="14"/>
  <c r="D3095" i="14"/>
  <c r="D3096" i="14"/>
  <c r="D3097" i="14"/>
  <c r="D3098" i="14"/>
  <c r="D3099" i="14"/>
  <c r="D3100" i="14"/>
  <c r="D3101" i="14"/>
  <c r="D3102" i="14"/>
  <c r="D3103" i="14"/>
  <c r="D3104" i="14"/>
  <c r="D3105" i="14"/>
  <c r="D3106" i="14"/>
  <c r="D3107" i="14"/>
  <c r="D3108" i="14"/>
  <c r="D3109" i="14"/>
  <c r="D3110" i="14"/>
  <c r="D3111" i="14"/>
  <c r="D3112" i="14"/>
  <c r="D3113" i="14"/>
  <c r="D3114" i="14"/>
  <c r="D3115" i="14"/>
  <c r="D3116" i="14"/>
  <c r="D3117" i="14"/>
  <c r="D3118" i="14"/>
  <c r="D3119" i="14"/>
  <c r="D3120" i="14"/>
  <c r="D3121" i="14"/>
  <c r="D3122" i="14"/>
  <c r="D3123" i="14"/>
  <c r="D3124" i="14"/>
  <c r="D3125" i="14"/>
  <c r="D3126" i="14"/>
  <c r="D3127" i="14"/>
  <c r="D3128" i="14"/>
  <c r="D3129" i="14"/>
  <c r="D3130" i="14"/>
  <c r="D3131" i="14"/>
  <c r="D3132" i="14"/>
  <c r="D3133" i="14"/>
  <c r="D3134" i="14"/>
  <c r="D3135" i="14"/>
  <c r="D3136" i="14"/>
  <c r="D3137" i="14"/>
  <c r="D3138" i="14"/>
  <c r="D3139" i="14"/>
  <c r="D3140" i="14"/>
  <c r="D3141" i="14"/>
  <c r="D3142" i="14"/>
  <c r="D3143" i="14"/>
  <c r="D3144" i="14"/>
  <c r="D3145" i="14"/>
  <c r="D3146" i="14"/>
  <c r="D3147" i="14"/>
  <c r="D3148" i="14"/>
  <c r="D3149" i="14"/>
  <c r="D3150" i="14"/>
  <c r="D3151" i="14"/>
  <c r="D3152" i="14"/>
  <c r="D3153" i="14"/>
  <c r="D3154" i="14"/>
  <c r="D3155" i="14"/>
  <c r="D3156" i="14"/>
  <c r="D3157" i="14"/>
  <c r="D3158" i="14"/>
  <c r="D3159" i="14"/>
  <c r="D3160" i="14"/>
  <c r="D3161" i="14"/>
  <c r="D3162" i="14"/>
  <c r="D3163" i="14"/>
  <c r="D3164" i="14"/>
  <c r="D3165" i="14"/>
  <c r="D3166" i="14"/>
  <c r="D3167" i="14"/>
  <c r="D3168" i="14"/>
  <c r="D3169" i="14"/>
  <c r="D3170" i="14"/>
  <c r="D3171" i="14"/>
  <c r="D3172" i="14"/>
  <c r="D3173" i="14"/>
  <c r="D3174" i="14"/>
  <c r="D3175" i="14"/>
  <c r="D3176" i="14"/>
  <c r="D3177" i="14"/>
  <c r="D3178" i="14"/>
  <c r="D3179" i="14"/>
  <c r="D3180" i="14"/>
  <c r="D3181" i="14"/>
  <c r="D3182" i="14"/>
  <c r="D3183" i="14"/>
  <c r="D3184" i="14"/>
  <c r="D3185" i="14"/>
  <c r="D3186" i="14"/>
  <c r="D3187" i="14"/>
  <c r="D3188" i="14"/>
  <c r="D3189" i="14"/>
  <c r="D3190" i="14"/>
  <c r="D3191" i="14"/>
  <c r="D3192" i="14"/>
  <c r="D3193" i="14"/>
  <c r="D3194" i="14"/>
  <c r="D3195" i="14"/>
  <c r="D3196" i="14"/>
  <c r="D3197" i="14"/>
  <c r="D3198" i="14"/>
  <c r="D3199" i="14"/>
  <c r="D3200" i="14"/>
  <c r="D3201" i="14"/>
  <c r="D3202" i="14"/>
  <c r="D3203" i="14"/>
  <c r="D3204" i="14"/>
  <c r="D3205" i="14"/>
  <c r="D3206" i="14"/>
  <c r="D3207" i="14"/>
  <c r="D3208" i="14"/>
  <c r="D3209" i="14"/>
  <c r="D3210" i="14"/>
  <c r="D3211" i="14"/>
  <c r="D3212" i="14"/>
  <c r="D3213" i="14"/>
  <c r="D3214" i="14"/>
  <c r="D3215" i="14"/>
  <c r="D3216" i="14"/>
  <c r="D3217" i="14"/>
  <c r="D3218" i="14"/>
  <c r="D3219" i="14"/>
  <c r="D3220" i="14"/>
  <c r="D3221" i="14"/>
  <c r="D3222" i="14"/>
  <c r="D3223" i="14"/>
  <c r="D3224" i="14"/>
  <c r="D3225" i="14"/>
  <c r="D3226" i="14"/>
  <c r="D3227" i="14"/>
  <c r="D3228" i="14"/>
  <c r="D3229" i="14"/>
  <c r="D3230" i="14"/>
  <c r="D3231" i="14"/>
  <c r="D3232" i="14"/>
  <c r="D3233" i="14"/>
  <c r="D3234" i="14"/>
  <c r="D3235" i="14"/>
  <c r="D3236" i="14"/>
  <c r="D3237" i="14"/>
  <c r="D3238" i="14"/>
  <c r="D3239" i="14"/>
  <c r="D3240" i="14"/>
  <c r="D3241" i="14"/>
  <c r="D3242" i="14"/>
  <c r="D3243" i="14"/>
  <c r="D3244" i="14"/>
  <c r="D3245" i="14"/>
  <c r="D3246" i="14"/>
  <c r="D3247" i="14"/>
  <c r="D3248" i="14"/>
  <c r="D3249" i="14"/>
  <c r="D3250" i="14"/>
  <c r="D3251" i="14"/>
  <c r="D3252" i="14"/>
  <c r="D3253" i="14"/>
  <c r="D3254" i="14"/>
  <c r="D3255" i="14"/>
  <c r="D3256" i="14"/>
  <c r="D3257" i="14"/>
  <c r="D3258" i="14"/>
  <c r="D3259" i="14"/>
  <c r="D3260" i="14"/>
  <c r="D3261" i="14"/>
  <c r="D3262" i="14"/>
  <c r="D3263" i="14"/>
  <c r="D3264" i="14"/>
  <c r="D3265" i="14"/>
  <c r="D3266" i="14"/>
  <c r="D3267" i="14"/>
  <c r="D3268" i="14"/>
  <c r="D3269" i="14"/>
  <c r="D3270" i="14"/>
  <c r="D3271" i="14"/>
  <c r="D3272" i="14"/>
  <c r="D3273" i="14"/>
  <c r="D3274" i="14"/>
  <c r="D3275" i="14"/>
  <c r="D3276" i="14"/>
  <c r="D3277" i="14"/>
  <c r="D3278" i="14"/>
  <c r="D3279" i="14"/>
  <c r="D3280" i="14"/>
  <c r="D3281" i="14"/>
  <c r="D3282" i="14"/>
  <c r="D3283" i="14"/>
  <c r="D3284" i="14"/>
  <c r="D3285" i="14"/>
  <c r="D3286" i="14"/>
  <c r="D3287" i="14"/>
  <c r="D3288" i="14"/>
  <c r="D3289" i="14"/>
  <c r="D3290" i="14"/>
  <c r="D3291" i="14"/>
  <c r="D3292" i="14"/>
  <c r="D3293" i="14"/>
  <c r="D3294" i="14"/>
  <c r="D3295" i="14"/>
  <c r="D3296" i="14"/>
  <c r="D3297" i="14"/>
  <c r="D3298" i="14"/>
  <c r="D3299" i="14"/>
  <c r="D3300" i="14"/>
  <c r="D3301" i="14"/>
  <c r="D3302" i="14"/>
  <c r="D3303" i="14"/>
  <c r="D3304" i="14"/>
  <c r="D3305" i="14"/>
  <c r="D3306" i="14"/>
  <c r="D3307" i="14"/>
  <c r="D3308" i="14"/>
  <c r="D3309" i="14"/>
  <c r="D3310" i="14"/>
  <c r="D3311" i="14"/>
  <c r="D3312" i="14"/>
  <c r="D3313" i="14"/>
  <c r="D3314" i="14"/>
  <c r="D3315" i="14"/>
  <c r="D3316" i="14"/>
  <c r="D3317" i="14"/>
  <c r="D3318" i="14"/>
  <c r="D3319" i="14"/>
  <c r="D3320" i="14"/>
  <c r="D3321" i="14"/>
  <c r="D3322" i="14"/>
  <c r="D3323" i="14"/>
  <c r="D3324" i="14"/>
  <c r="D3325" i="14"/>
  <c r="D3326" i="14"/>
  <c r="D3327" i="14"/>
  <c r="D3328" i="14"/>
  <c r="D3329" i="14"/>
  <c r="D3330" i="14"/>
  <c r="D3331" i="14"/>
  <c r="D3332" i="14"/>
  <c r="D3333" i="14"/>
  <c r="D3334" i="14"/>
  <c r="D3335" i="14"/>
  <c r="D3336" i="14"/>
  <c r="D3337" i="14"/>
  <c r="D3338" i="14"/>
  <c r="D3339" i="14"/>
  <c r="D3340" i="14"/>
  <c r="D3341" i="14"/>
  <c r="D3342" i="14"/>
  <c r="D3343" i="14"/>
  <c r="D3344" i="14"/>
  <c r="D3345" i="14"/>
  <c r="D3346" i="14"/>
  <c r="D3347" i="14"/>
  <c r="D3348" i="14"/>
  <c r="D3349" i="14"/>
  <c r="D3350" i="14"/>
  <c r="D3351" i="14"/>
  <c r="D3352" i="14"/>
  <c r="D3353" i="14"/>
  <c r="D3354" i="14"/>
  <c r="D3355" i="14"/>
  <c r="D3356" i="14"/>
  <c r="D3357" i="14"/>
  <c r="D3358" i="14"/>
  <c r="D3359" i="14"/>
  <c r="D3360" i="14"/>
  <c r="D3361" i="14"/>
  <c r="D3362" i="14"/>
  <c r="D3363" i="14"/>
  <c r="D3364" i="14"/>
  <c r="D3365" i="14"/>
  <c r="D3366" i="14"/>
  <c r="D3367" i="14"/>
  <c r="D3368" i="14"/>
  <c r="D3369" i="14"/>
  <c r="D3370" i="14"/>
  <c r="D3371" i="14"/>
  <c r="D3372" i="14"/>
  <c r="D3373" i="14"/>
  <c r="D3374" i="14"/>
  <c r="D3375" i="14"/>
  <c r="D3376" i="14"/>
  <c r="D3377" i="14"/>
  <c r="D3378" i="14"/>
  <c r="D3379" i="14"/>
  <c r="D3380" i="14"/>
  <c r="D3381" i="14"/>
  <c r="D3382" i="14"/>
  <c r="D3383" i="14"/>
  <c r="D3384" i="14"/>
  <c r="D3385" i="14"/>
  <c r="D3386" i="14"/>
  <c r="D3387" i="14"/>
  <c r="D3388" i="14"/>
  <c r="D3389" i="14"/>
  <c r="D3390" i="14"/>
  <c r="D3391" i="14"/>
  <c r="D3392" i="14"/>
  <c r="D3393" i="14"/>
  <c r="D3394" i="14"/>
  <c r="D3395" i="14"/>
  <c r="D3396" i="14"/>
  <c r="D3397" i="14"/>
  <c r="D3398" i="14"/>
  <c r="D3399" i="14"/>
  <c r="D3400" i="14"/>
  <c r="D3401" i="14"/>
  <c r="D3402" i="14"/>
  <c r="D3403" i="14"/>
  <c r="D3404" i="14"/>
  <c r="D3405" i="14"/>
  <c r="D3406" i="14"/>
  <c r="D3407" i="14"/>
  <c r="D3408" i="14"/>
  <c r="D3409" i="14"/>
  <c r="D3410" i="14"/>
  <c r="D3411" i="14"/>
  <c r="D3412" i="14"/>
  <c r="D3413" i="14"/>
  <c r="D3414" i="14"/>
  <c r="D3415" i="14"/>
  <c r="D3416" i="14"/>
  <c r="D3417" i="14"/>
  <c r="D3418" i="14"/>
  <c r="D3419" i="14"/>
  <c r="D3420" i="14"/>
  <c r="D3421" i="14"/>
  <c r="D3422" i="14"/>
  <c r="D3423" i="14"/>
  <c r="D3424" i="14"/>
  <c r="D3425" i="14"/>
  <c r="D3426" i="14"/>
  <c r="D3427" i="14"/>
  <c r="D3428" i="14"/>
  <c r="D3429" i="14"/>
  <c r="D3430" i="14"/>
  <c r="D3431" i="14"/>
  <c r="D3432" i="14"/>
  <c r="D3433" i="14"/>
  <c r="D3434" i="14"/>
  <c r="D3435" i="14"/>
  <c r="D3436" i="14"/>
  <c r="D3437" i="14"/>
  <c r="D3438" i="14"/>
  <c r="D3439" i="14"/>
  <c r="D3440" i="14"/>
  <c r="D3441" i="14"/>
  <c r="D3442" i="14"/>
  <c r="D3443" i="14"/>
  <c r="D3444" i="14"/>
  <c r="D3445" i="14"/>
  <c r="D3446" i="14"/>
  <c r="D3447" i="14"/>
  <c r="D3448" i="14"/>
  <c r="D3449" i="14"/>
  <c r="D3450" i="14"/>
  <c r="D3451" i="14"/>
  <c r="D3452" i="14"/>
  <c r="D3453" i="14"/>
  <c r="D3454" i="14"/>
  <c r="D3455" i="14"/>
  <c r="D3456" i="14"/>
  <c r="D3457" i="14"/>
  <c r="D3458" i="14"/>
  <c r="D3459" i="14"/>
  <c r="D3460" i="14"/>
  <c r="D3461" i="14"/>
  <c r="D3462" i="14"/>
  <c r="D3463" i="14"/>
  <c r="D3464" i="14"/>
  <c r="D3465" i="14"/>
  <c r="D3466" i="14"/>
  <c r="D3467" i="14"/>
  <c r="D3468" i="14"/>
  <c r="D3469" i="14"/>
  <c r="D3470" i="14"/>
  <c r="D3471" i="14"/>
  <c r="D3472" i="14"/>
  <c r="D3473" i="14"/>
  <c r="D3474" i="14"/>
  <c r="D3475" i="14"/>
  <c r="D3476" i="14"/>
  <c r="D3477" i="14"/>
  <c r="D3478" i="14"/>
  <c r="D3479" i="14"/>
  <c r="D3480" i="14"/>
  <c r="D3481" i="14"/>
  <c r="D3482" i="14"/>
  <c r="D3483" i="14"/>
  <c r="D3484" i="14"/>
  <c r="D3485" i="14"/>
  <c r="D3486" i="14"/>
  <c r="D3487" i="14"/>
  <c r="D3488" i="14"/>
  <c r="D3489" i="14"/>
  <c r="D3490" i="14"/>
  <c r="D3491" i="14"/>
  <c r="D3492" i="14"/>
  <c r="D3493" i="14"/>
  <c r="D3494" i="14"/>
  <c r="D3495" i="14"/>
  <c r="D3496" i="14"/>
  <c r="D3497" i="14"/>
  <c r="D3498" i="14"/>
  <c r="D3499" i="14"/>
  <c r="D3500" i="14"/>
  <c r="D3501" i="14"/>
  <c r="D3502" i="14"/>
  <c r="D3503" i="14"/>
  <c r="D3504" i="14"/>
  <c r="D3505" i="14"/>
  <c r="D3506" i="14"/>
  <c r="D3507" i="14"/>
  <c r="D3508" i="14"/>
  <c r="D3509" i="14"/>
  <c r="D3510" i="14"/>
  <c r="D3511" i="14"/>
  <c r="D3512" i="14"/>
  <c r="D3513" i="14"/>
  <c r="D3514" i="14"/>
  <c r="D3515" i="14"/>
  <c r="D3516" i="14"/>
  <c r="D3517" i="14"/>
  <c r="D3518" i="14"/>
  <c r="D3519" i="14"/>
  <c r="D3520" i="14"/>
  <c r="D3521" i="14"/>
  <c r="D3522" i="14"/>
  <c r="D3523" i="14"/>
  <c r="D3524" i="14"/>
  <c r="D3525" i="14"/>
  <c r="D3526" i="14"/>
  <c r="D3527" i="14"/>
  <c r="D3528" i="14"/>
  <c r="D3529" i="14"/>
  <c r="D3530" i="14"/>
  <c r="D3531" i="14"/>
  <c r="D3532" i="14"/>
  <c r="D3533" i="14"/>
  <c r="D3534" i="14"/>
  <c r="D3535" i="14"/>
  <c r="D3536" i="14"/>
  <c r="D3537" i="14"/>
  <c r="D3538" i="14"/>
  <c r="D3539" i="14"/>
  <c r="D3540" i="14"/>
  <c r="D3541" i="14"/>
  <c r="D3542" i="14"/>
  <c r="D3543" i="14"/>
  <c r="D3544" i="14"/>
  <c r="D3545" i="14"/>
  <c r="D3546" i="14"/>
  <c r="D3547" i="14"/>
  <c r="D3548" i="14"/>
  <c r="D3549" i="14"/>
  <c r="D3550" i="14"/>
  <c r="D3551" i="14"/>
  <c r="D3552" i="14"/>
  <c r="D3553" i="14"/>
  <c r="D3554" i="14"/>
  <c r="D3555" i="14"/>
  <c r="D3556" i="14"/>
  <c r="D3557" i="14"/>
  <c r="D3558" i="14"/>
  <c r="D3559" i="14"/>
  <c r="D3560" i="14"/>
  <c r="D3561" i="14"/>
  <c r="D3562" i="14"/>
  <c r="D3563" i="14"/>
  <c r="D3564" i="14"/>
  <c r="D3565" i="14"/>
  <c r="D3566" i="14"/>
  <c r="D3567" i="14"/>
  <c r="D3568" i="14"/>
  <c r="D3569" i="14"/>
  <c r="D3570" i="14"/>
  <c r="D3571" i="14"/>
  <c r="D3572" i="14"/>
  <c r="D3573" i="14"/>
  <c r="D3574" i="14"/>
  <c r="D3575" i="14"/>
  <c r="D3576" i="14"/>
  <c r="D3577" i="14"/>
  <c r="D3578" i="14"/>
  <c r="D3579" i="14"/>
  <c r="D3580" i="14"/>
  <c r="D3581" i="14"/>
  <c r="D3582" i="14"/>
  <c r="D3583" i="14"/>
  <c r="D3584" i="14"/>
  <c r="D3585" i="14"/>
  <c r="D3586" i="14"/>
  <c r="D3587" i="14"/>
  <c r="D3588" i="14"/>
  <c r="D3589" i="14"/>
  <c r="D3590" i="14"/>
  <c r="D3591" i="14"/>
  <c r="D3592" i="14"/>
  <c r="D3593" i="14"/>
  <c r="D3594" i="14"/>
  <c r="D3595" i="14"/>
  <c r="D3596" i="14"/>
  <c r="D3597" i="14"/>
  <c r="D3598" i="14"/>
  <c r="D3599" i="14"/>
  <c r="D3600" i="14"/>
  <c r="D3601" i="14"/>
  <c r="D3602" i="14"/>
  <c r="D3603" i="14"/>
  <c r="D3604" i="14"/>
  <c r="D3605" i="14"/>
  <c r="D3606" i="14"/>
  <c r="D3607" i="14"/>
  <c r="D3608" i="14"/>
  <c r="D3609" i="14"/>
  <c r="D3610" i="14"/>
  <c r="D3611" i="14"/>
  <c r="D3612" i="14"/>
  <c r="D3613" i="14"/>
  <c r="D3614" i="14"/>
  <c r="D3615" i="14"/>
  <c r="D3616" i="14"/>
  <c r="D3617" i="14"/>
  <c r="D3618" i="14"/>
  <c r="D3619" i="14"/>
  <c r="D3620" i="14"/>
  <c r="D3621" i="14"/>
  <c r="D3622" i="14"/>
  <c r="D3623" i="14"/>
  <c r="D3624" i="14"/>
  <c r="D3625" i="14"/>
  <c r="D3626" i="14"/>
  <c r="D3627" i="14"/>
  <c r="D3628" i="14"/>
  <c r="D3629" i="14"/>
  <c r="D3630" i="14"/>
  <c r="D3631" i="14"/>
  <c r="D3632" i="14"/>
  <c r="D3633" i="14"/>
  <c r="D3634" i="14"/>
  <c r="D3635" i="14"/>
  <c r="D3636" i="14"/>
  <c r="D3637" i="14"/>
  <c r="D3638" i="14"/>
  <c r="D3639" i="14"/>
  <c r="D3640" i="14"/>
  <c r="D3641" i="14"/>
  <c r="D3642" i="14"/>
  <c r="D3643" i="14"/>
  <c r="D3644" i="14"/>
  <c r="D3645" i="14"/>
  <c r="D3646" i="14"/>
  <c r="D3647" i="14"/>
  <c r="D3648" i="14"/>
  <c r="D3649" i="14"/>
  <c r="D3650" i="14"/>
  <c r="D3651" i="14"/>
  <c r="D3652" i="14"/>
  <c r="D3653" i="14"/>
  <c r="D3654" i="14"/>
  <c r="D3655" i="14"/>
  <c r="D3656" i="14"/>
  <c r="D3657" i="14"/>
  <c r="D3658" i="14"/>
  <c r="D3659" i="14"/>
  <c r="D3660" i="14"/>
  <c r="D3661" i="14"/>
  <c r="D3662" i="14"/>
  <c r="D3663" i="14"/>
  <c r="D3664" i="14"/>
  <c r="D3665" i="14"/>
  <c r="D3666" i="14"/>
  <c r="D3667" i="14"/>
  <c r="D3668" i="14"/>
  <c r="D3669" i="14"/>
  <c r="D3670" i="14"/>
  <c r="D3671" i="14"/>
  <c r="D3672" i="14"/>
  <c r="D3673" i="14"/>
  <c r="D3674" i="14"/>
  <c r="D3675" i="14"/>
  <c r="D3676" i="14"/>
  <c r="D3677" i="14"/>
  <c r="D3678" i="14"/>
  <c r="D3679" i="14"/>
  <c r="D3680" i="14"/>
  <c r="D3681" i="14"/>
  <c r="D3682" i="14"/>
  <c r="D3683" i="14"/>
  <c r="D3684" i="14"/>
  <c r="D3685" i="14"/>
  <c r="D3686" i="14"/>
  <c r="D3687" i="14"/>
  <c r="D3688" i="14"/>
  <c r="D3689" i="14"/>
  <c r="D3690" i="14"/>
  <c r="D3691" i="14"/>
  <c r="D3692" i="14"/>
  <c r="D3693" i="14"/>
  <c r="D3694" i="14"/>
  <c r="D3695" i="14"/>
  <c r="D3696" i="14"/>
  <c r="D3697" i="14"/>
  <c r="D3698" i="14"/>
  <c r="D3699" i="14"/>
  <c r="D3700" i="14"/>
  <c r="D3701" i="14"/>
  <c r="D3702" i="14"/>
  <c r="D3703" i="14"/>
  <c r="D3704" i="14"/>
  <c r="D3705" i="14"/>
  <c r="D3706" i="14"/>
  <c r="D3707" i="14"/>
  <c r="D3708" i="14"/>
  <c r="D3709" i="14"/>
  <c r="D3710" i="14"/>
  <c r="D3711" i="14"/>
  <c r="D3712" i="14"/>
  <c r="D3713" i="14"/>
  <c r="D3714" i="14"/>
  <c r="D3715" i="14"/>
  <c r="D3716" i="14"/>
  <c r="D3717" i="14"/>
  <c r="D3718" i="14"/>
  <c r="D3719" i="14"/>
  <c r="D3720" i="14"/>
  <c r="D3721" i="14"/>
  <c r="D3722" i="14"/>
  <c r="D3723" i="14"/>
  <c r="D3724" i="14"/>
  <c r="D3725" i="14"/>
  <c r="D3726" i="14"/>
  <c r="D3727" i="14"/>
  <c r="D3728" i="14"/>
  <c r="D3729" i="14"/>
  <c r="D3730" i="14"/>
  <c r="D3731" i="14"/>
  <c r="D3732" i="14"/>
  <c r="D3733" i="14"/>
  <c r="D3734" i="14"/>
  <c r="D3735" i="14"/>
  <c r="D3736" i="14"/>
  <c r="D3737" i="14"/>
  <c r="D3738" i="14"/>
  <c r="D3739" i="14"/>
  <c r="D3740" i="14"/>
  <c r="D3741" i="14"/>
  <c r="D3742" i="14"/>
  <c r="D3743" i="14"/>
  <c r="D3744" i="14"/>
  <c r="D3745" i="14"/>
  <c r="D3746" i="14"/>
  <c r="D3747" i="14"/>
  <c r="D3748" i="14"/>
  <c r="D3749" i="14"/>
  <c r="D3750" i="14"/>
  <c r="D3751" i="14"/>
  <c r="D3752" i="14"/>
  <c r="D3753" i="14"/>
  <c r="D3754" i="14"/>
  <c r="D3755" i="14"/>
  <c r="D3756" i="14"/>
  <c r="D3757" i="14"/>
  <c r="D3758" i="14"/>
  <c r="D3759" i="14"/>
  <c r="D3760" i="14"/>
  <c r="D3761" i="14"/>
  <c r="D3762" i="14"/>
  <c r="D3763" i="14"/>
  <c r="D3764" i="14"/>
  <c r="D3765" i="14"/>
  <c r="D3766" i="14"/>
  <c r="D3767" i="14"/>
  <c r="D3768" i="14"/>
  <c r="D3769" i="14"/>
  <c r="D3770" i="14"/>
  <c r="D3771" i="14"/>
  <c r="D3772" i="14"/>
  <c r="D3773" i="14"/>
  <c r="D3774" i="14"/>
  <c r="D3775" i="14"/>
  <c r="D3776" i="14"/>
  <c r="D3777" i="14"/>
  <c r="D3778" i="14"/>
  <c r="D3779" i="14"/>
  <c r="D3780" i="14"/>
  <c r="D3781" i="14"/>
  <c r="D3782" i="14"/>
  <c r="D3783" i="14"/>
  <c r="D3784" i="14"/>
  <c r="D3785" i="14"/>
  <c r="D3786" i="14"/>
  <c r="D3787" i="14"/>
  <c r="D3788" i="14"/>
  <c r="D3789" i="14"/>
  <c r="D3790" i="14"/>
  <c r="D3791" i="14"/>
  <c r="D3792" i="14"/>
  <c r="D3793" i="14"/>
  <c r="D3794" i="14"/>
  <c r="D3795" i="14"/>
  <c r="D3796" i="14"/>
  <c r="D3797" i="14"/>
  <c r="D3798" i="14"/>
  <c r="D3799" i="14"/>
  <c r="D3800" i="14"/>
  <c r="D3801" i="14"/>
  <c r="D3802" i="14"/>
  <c r="D3803" i="14"/>
  <c r="D3804" i="14"/>
  <c r="D3805" i="14"/>
  <c r="D3806" i="14"/>
  <c r="D3807" i="14"/>
  <c r="D3808" i="14"/>
  <c r="D3809" i="14"/>
  <c r="D3810" i="14"/>
  <c r="D3811" i="14"/>
  <c r="D3812" i="14"/>
  <c r="D3813" i="14"/>
  <c r="D3814" i="14"/>
  <c r="D3815" i="14"/>
  <c r="D3816" i="14"/>
  <c r="D3817" i="14"/>
  <c r="D3818" i="14"/>
  <c r="D3819" i="14"/>
  <c r="D3820" i="14"/>
  <c r="D3821" i="14"/>
  <c r="D3822" i="14"/>
  <c r="D3823" i="14"/>
  <c r="D3824" i="14"/>
  <c r="D3825" i="14"/>
  <c r="D3826" i="14"/>
  <c r="D3827" i="14"/>
  <c r="D3828" i="14"/>
  <c r="D3829" i="14"/>
  <c r="D3830" i="14"/>
  <c r="D3831" i="14"/>
  <c r="D3832" i="14"/>
  <c r="D3833" i="14"/>
  <c r="D3834" i="14"/>
  <c r="D3835" i="14"/>
  <c r="D3836" i="14"/>
  <c r="D3837" i="14"/>
  <c r="D3838" i="14"/>
  <c r="D3839" i="14"/>
  <c r="D3840" i="14"/>
  <c r="D3841" i="14"/>
  <c r="D3842" i="14"/>
  <c r="D3843" i="14"/>
  <c r="D3844" i="14"/>
  <c r="D3845" i="14"/>
  <c r="D3846" i="14"/>
  <c r="D3847" i="14"/>
  <c r="D3848" i="14"/>
  <c r="D3849" i="14"/>
  <c r="D3850" i="14"/>
  <c r="D3851" i="14"/>
  <c r="D3852" i="14"/>
  <c r="D3853" i="14"/>
  <c r="D3854" i="14"/>
  <c r="D3855" i="14"/>
  <c r="D3856" i="14"/>
  <c r="D3857" i="14"/>
  <c r="D3858" i="14"/>
  <c r="D3859" i="14"/>
  <c r="D3860" i="14"/>
  <c r="D3861" i="14"/>
  <c r="D3862" i="14"/>
  <c r="D3863" i="14"/>
  <c r="D3864" i="14"/>
  <c r="D3865" i="14"/>
  <c r="D3866" i="14"/>
  <c r="D3867" i="14"/>
  <c r="D3868" i="14"/>
  <c r="D3869" i="14"/>
  <c r="D3870" i="14"/>
  <c r="D3871" i="14"/>
  <c r="D3872" i="14"/>
  <c r="D3873" i="14"/>
  <c r="D3874" i="14"/>
  <c r="D3875" i="14"/>
  <c r="D3876" i="14"/>
  <c r="D3877" i="14"/>
  <c r="D3878" i="14"/>
  <c r="D3879" i="14"/>
  <c r="D3880" i="14"/>
  <c r="D3881" i="14"/>
  <c r="D3882" i="14"/>
  <c r="D3883" i="14"/>
  <c r="D3884" i="14"/>
  <c r="D3885" i="14"/>
  <c r="D3886" i="14"/>
  <c r="D3887" i="14"/>
  <c r="D3888" i="14"/>
  <c r="D3889" i="14"/>
  <c r="D3890" i="14"/>
  <c r="D3891" i="14"/>
  <c r="D3892" i="14"/>
  <c r="D3893" i="14"/>
  <c r="D3894" i="14"/>
  <c r="D3895" i="14"/>
  <c r="D3896" i="14"/>
  <c r="D3897" i="14"/>
  <c r="D3898" i="14"/>
  <c r="D3899" i="14"/>
  <c r="D3900" i="14"/>
  <c r="D3901" i="14"/>
  <c r="D2" i="14"/>
  <c r="C3" i="14" a="1"/>
  <c r="C3" i="14" s="1"/>
  <c r="C4" i="14" a="1"/>
  <c r="C4" i="14" s="1"/>
  <c r="C5" i="14" a="1"/>
  <c r="C5" i="14"/>
  <c r="C6" i="14" a="1"/>
  <c r="C6" i="14"/>
  <c r="C7" i="14" a="1"/>
  <c r="C7" i="14"/>
  <c r="C8" i="14" a="1"/>
  <c r="C8" i="14" s="1"/>
  <c r="C9" i="14" a="1"/>
  <c r="C9" i="14" s="1"/>
  <c r="C10" i="14" a="1"/>
  <c r="C10" i="14" s="1"/>
  <c r="C11" i="14" a="1"/>
  <c r="C11" i="14"/>
  <c r="C12" i="14" a="1"/>
  <c r="C12" i="14" s="1"/>
  <c r="C13" i="14" a="1"/>
  <c r="C13" i="14"/>
  <c r="C14" i="14" a="1"/>
  <c r="C14" i="14" s="1"/>
  <c r="C15" i="14" a="1"/>
  <c r="C15" i="14" s="1"/>
  <c r="C16" i="14" a="1"/>
  <c r="C16" i="14" s="1"/>
  <c r="C17" i="14" a="1"/>
  <c r="C17" i="14" s="1"/>
  <c r="C18" i="14" a="1"/>
  <c r="C18" i="14" s="1"/>
  <c r="C19" i="14" a="1"/>
  <c r="C19" i="14" s="1"/>
  <c r="C20" i="14" a="1"/>
  <c r="C20" i="14"/>
  <c r="C21" i="14" a="1"/>
  <c r="C21" i="14" s="1"/>
  <c r="C22" i="14" a="1"/>
  <c r="C22" i="14" s="1"/>
  <c r="C23" i="14" a="1"/>
  <c r="C23" i="14"/>
  <c r="C24" i="14" a="1"/>
  <c r="C24" i="14" s="1"/>
  <c r="C25" i="14" a="1"/>
  <c r="C25" i="14" s="1"/>
  <c r="C26" i="14" a="1"/>
  <c r="C26" i="14" s="1"/>
  <c r="C27" i="14" a="1"/>
  <c r="C27" i="14" s="1"/>
  <c r="C28" i="14" a="1"/>
  <c r="C28" i="14" s="1"/>
  <c r="C29" i="14" a="1"/>
  <c r="C29" i="14" s="1"/>
  <c r="C30" i="14" a="1"/>
  <c r="C30" i="14"/>
  <c r="C31" i="14" a="1"/>
  <c r="C31" i="14" s="1"/>
  <c r="C32" i="14" a="1"/>
  <c r="C32" i="14" s="1"/>
  <c r="C33" i="14" a="1"/>
  <c r="C33" i="14" s="1"/>
  <c r="C34" i="14" a="1"/>
  <c r="C34" i="14" s="1"/>
  <c r="C35" i="14" a="1"/>
  <c r="C35" i="14"/>
  <c r="C36" i="14" a="1"/>
  <c r="C36" i="14" s="1"/>
  <c r="C37" i="14" a="1"/>
  <c r="C37" i="14" s="1"/>
  <c r="C38" i="14" a="1"/>
  <c r="C38" i="14" s="1"/>
  <c r="C39" i="14" a="1"/>
  <c r="C39" i="14" s="1"/>
  <c r="C40" i="14" a="1"/>
  <c r="C40" i="14" s="1"/>
  <c r="C41" i="14" a="1"/>
  <c r="C41" i="14" s="1"/>
  <c r="C42" i="14" a="1"/>
  <c r="C42" i="14"/>
  <c r="C43" i="14" a="1"/>
  <c r="C43" i="14"/>
  <c r="C44" i="14" a="1"/>
  <c r="C44" i="14" s="1"/>
  <c r="C45" i="14" a="1"/>
  <c r="C45" i="14" s="1"/>
  <c r="C46" i="14" a="1"/>
  <c r="C46" i="14" s="1"/>
  <c r="C47" i="14" a="1"/>
  <c r="C47" i="14"/>
  <c r="C48" i="14" a="1"/>
  <c r="C48" i="14" s="1"/>
  <c r="C49" i="14" a="1"/>
  <c r="C49" i="14"/>
  <c r="C50" i="14" a="1"/>
  <c r="C50" i="14" s="1"/>
  <c r="C51" i="14" a="1"/>
  <c r="C51" i="14" s="1"/>
  <c r="C52" i="14" a="1"/>
  <c r="C52" i="14" s="1"/>
  <c r="C53" i="14" a="1"/>
  <c r="C53" i="14" s="1"/>
  <c r="C54" i="14" a="1"/>
  <c r="C54" i="14"/>
  <c r="C55" i="14" a="1"/>
  <c r="C55" i="14" s="1"/>
  <c r="C56" i="14" a="1"/>
  <c r="C56" i="14"/>
  <c r="C57" i="14" a="1"/>
  <c r="C57" i="14" s="1"/>
  <c r="C58" i="14" a="1"/>
  <c r="C58" i="14" s="1"/>
  <c r="C59" i="14" a="1"/>
  <c r="C59" i="14" s="1"/>
  <c r="C60" i="14" a="1"/>
  <c r="C60" i="14" s="1"/>
  <c r="C61" i="14" a="1"/>
  <c r="C61" i="14"/>
  <c r="C62" i="14" a="1"/>
  <c r="C62" i="14" s="1"/>
  <c r="C63" i="14" a="1"/>
  <c r="C63" i="14" s="1"/>
  <c r="C64" i="14" a="1"/>
  <c r="C64" i="14" s="1"/>
  <c r="C65" i="14" a="1"/>
  <c r="C65" i="14"/>
  <c r="C66" i="14" a="1"/>
  <c r="C66" i="14"/>
  <c r="C67" i="14" a="1"/>
  <c r="C67" i="14" s="1"/>
  <c r="C68" i="14" a="1"/>
  <c r="C68" i="14" s="1"/>
  <c r="C69" i="14" a="1"/>
  <c r="C69" i="14" s="1"/>
  <c r="C70" i="14" a="1"/>
  <c r="C70" i="14" s="1"/>
  <c r="C71" i="14" a="1"/>
  <c r="C71" i="14"/>
  <c r="C72" i="14" a="1"/>
  <c r="C72" i="14"/>
  <c r="C73" i="14" a="1"/>
  <c r="C73" i="14" s="1"/>
  <c r="C74" i="14" a="1"/>
  <c r="C74" i="14" s="1"/>
  <c r="C75" i="14" a="1"/>
  <c r="C75" i="14" s="1"/>
  <c r="C76" i="14" a="1"/>
  <c r="C76" i="14" s="1"/>
  <c r="C77" i="14" a="1"/>
  <c r="C77" i="14" s="1"/>
  <c r="C78" i="14" a="1"/>
  <c r="C78" i="14"/>
  <c r="C79" i="14" a="1"/>
  <c r="C79" i="14" s="1"/>
  <c r="C80" i="14" a="1"/>
  <c r="C80" i="14"/>
  <c r="C81" i="14" a="1"/>
  <c r="C81" i="14" s="1"/>
  <c r="C82" i="14" a="1"/>
  <c r="C82" i="14" s="1"/>
  <c r="C83" i="14" a="1"/>
  <c r="C83" i="14" s="1"/>
  <c r="C84" i="14" a="1"/>
  <c r="C84" i="14" s="1"/>
  <c r="C85" i="14" a="1"/>
  <c r="C85" i="14"/>
  <c r="C86" i="14" a="1"/>
  <c r="C86" i="14" s="1"/>
  <c r="C87" i="14" a="1"/>
  <c r="C87" i="14" s="1"/>
  <c r="C88" i="14" a="1"/>
  <c r="C88" i="14" s="1"/>
  <c r="C89" i="14" a="1"/>
  <c r="C89" i="14" s="1"/>
  <c r="C90" i="14" a="1"/>
  <c r="C90" i="14" s="1"/>
  <c r="C91" i="14" a="1"/>
  <c r="C91" i="14" s="1"/>
  <c r="C92" i="14" a="1"/>
  <c r="C92" i="14"/>
  <c r="C93" i="14" a="1"/>
  <c r="C93" i="14" s="1"/>
  <c r="C94" i="14" a="1"/>
  <c r="C94" i="14" s="1"/>
  <c r="C95" i="14" a="1"/>
  <c r="C95" i="14"/>
  <c r="C96" i="14" a="1"/>
  <c r="C96" i="14" s="1"/>
  <c r="C97" i="14" a="1"/>
  <c r="C97" i="14" s="1"/>
  <c r="C98" i="14" a="1"/>
  <c r="C98" i="14" s="1"/>
  <c r="C99" i="14" a="1"/>
  <c r="C99" i="14" s="1"/>
  <c r="C100" i="14" a="1"/>
  <c r="C100" i="14" s="1"/>
  <c r="C101" i="14" a="1"/>
  <c r="C101" i="14" s="1"/>
  <c r="C102" i="14" a="1"/>
  <c r="C102" i="14"/>
  <c r="C103" i="14" a="1"/>
  <c r="C103" i="14" s="1"/>
  <c r="C104" i="14" a="1"/>
  <c r="C104" i="14" s="1"/>
  <c r="C105" i="14" a="1"/>
  <c r="C105" i="14" s="1"/>
  <c r="C106" i="14" a="1"/>
  <c r="C106" i="14" s="1"/>
  <c r="C107" i="14" a="1"/>
  <c r="C107" i="14"/>
  <c r="C108" i="14" a="1"/>
  <c r="C108" i="14"/>
  <c r="C109" i="14" a="1"/>
  <c r="C109" i="14" s="1"/>
  <c r="C110" i="14" a="1"/>
  <c r="C110" i="14" s="1"/>
  <c r="C111" i="14" a="1"/>
  <c r="C111" i="14" s="1"/>
  <c r="C112" i="14" a="1"/>
  <c r="C112" i="14" s="1"/>
  <c r="C113" i="14" a="1"/>
  <c r="C113" i="14" s="1"/>
  <c r="C114" i="14" a="1"/>
  <c r="C114" i="14"/>
  <c r="C115" i="14" a="1"/>
  <c r="C115" i="14" s="1"/>
  <c r="C116" i="14" a="1"/>
  <c r="C116" i="14"/>
  <c r="C117" i="14" a="1"/>
  <c r="C117" i="14" s="1"/>
  <c r="C118" i="14" a="1"/>
  <c r="C118" i="14" s="1"/>
  <c r="C119" i="14" a="1"/>
  <c r="C119" i="14" s="1"/>
  <c r="C120" i="14" a="1"/>
  <c r="C120" i="14" s="1"/>
  <c r="C121" i="14" a="1"/>
  <c r="C121" i="14"/>
  <c r="C122" i="14" a="1"/>
  <c r="C122" i="14" s="1"/>
  <c r="C123" i="14" a="1"/>
  <c r="C123" i="14" s="1"/>
  <c r="C124" i="14" a="1"/>
  <c r="C124" i="14" s="1"/>
  <c r="C125" i="14" a="1"/>
  <c r="C125" i="14" s="1"/>
  <c r="C126" i="14" a="1"/>
  <c r="C126" i="14" s="1"/>
  <c r="C127" i="14" a="1"/>
  <c r="C127" i="14" s="1"/>
  <c r="C128" i="14" a="1"/>
  <c r="C128" i="14"/>
  <c r="C129" i="14" a="1"/>
  <c r="C129" i="14" s="1"/>
  <c r="C130" i="14" a="1"/>
  <c r="C130" i="14" s="1"/>
  <c r="C131" i="14" a="1"/>
  <c r="C131" i="14"/>
  <c r="C132" i="14" a="1"/>
  <c r="C132" i="14" s="1"/>
  <c r="C133" i="14" a="1"/>
  <c r="C133" i="14" s="1"/>
  <c r="C134" i="14" a="1"/>
  <c r="C134" i="14" s="1"/>
  <c r="C135" i="14" a="1"/>
  <c r="C135" i="14" s="1"/>
  <c r="C136" i="14" a="1"/>
  <c r="C136" i="14" s="1"/>
  <c r="C137" i="14" a="1"/>
  <c r="C137" i="14" s="1"/>
  <c r="C138" i="14" a="1"/>
  <c r="C138" i="14"/>
  <c r="C139" i="14" a="1"/>
  <c r="C139" i="14" s="1"/>
  <c r="C140" i="14" a="1"/>
  <c r="C140" i="14" s="1"/>
  <c r="C141" i="14" a="1"/>
  <c r="C141" i="14" s="1"/>
  <c r="C142" i="14" a="1"/>
  <c r="C142" i="14" s="1"/>
  <c r="C143" i="14" a="1"/>
  <c r="C143" i="14"/>
  <c r="C144" i="14" a="1"/>
  <c r="C144" i="14" s="1"/>
  <c r="C145" i="14" a="1"/>
  <c r="C145" i="14" s="1"/>
  <c r="C146" i="14" a="1"/>
  <c r="C146" i="14" s="1"/>
  <c r="C147" i="14" a="1"/>
  <c r="C147" i="14" s="1"/>
  <c r="C148" i="14" a="1"/>
  <c r="C148" i="14" s="1"/>
  <c r="C149" i="14" a="1"/>
  <c r="C149" i="14" s="1"/>
  <c r="C150" i="14" a="1"/>
  <c r="C150" i="14"/>
  <c r="C151" i="14" a="1"/>
  <c r="C151" i="14" s="1"/>
  <c r="C152" i="14" a="1"/>
  <c r="C152" i="14" s="1"/>
  <c r="C153" i="14" a="1"/>
  <c r="C153" i="14" s="1"/>
  <c r="C154" i="14" a="1"/>
  <c r="C154" i="14" s="1"/>
  <c r="C155" i="14" a="1"/>
  <c r="C155" i="14" s="1"/>
  <c r="C156" i="14" a="1"/>
  <c r="C156" i="14" s="1"/>
  <c r="C157" i="14" a="1"/>
  <c r="C157" i="14"/>
  <c r="C158" i="14" a="1"/>
  <c r="C158" i="14" s="1"/>
  <c r="C159" i="14" a="1"/>
  <c r="C159" i="14" s="1"/>
  <c r="C160" i="14" a="1"/>
  <c r="C160" i="14" s="1"/>
  <c r="C161" i="14" a="1"/>
  <c r="C161" i="14" s="1"/>
  <c r="C162" i="14" a="1"/>
  <c r="C162" i="14" s="1"/>
  <c r="C163" i="14" a="1"/>
  <c r="C163" i="14" s="1"/>
  <c r="C164" i="14" a="1"/>
  <c r="C164" i="14"/>
  <c r="C165" i="14" a="1"/>
  <c r="C165" i="14" s="1"/>
  <c r="C166" i="14" a="1"/>
  <c r="C166" i="14" s="1"/>
  <c r="C167" i="14" a="1"/>
  <c r="C167" i="14"/>
  <c r="C168" i="14" a="1"/>
  <c r="C168" i="14" s="1"/>
  <c r="C169" i="14" a="1"/>
  <c r="C169" i="14" s="1"/>
  <c r="C170" i="14" a="1"/>
  <c r="C170" i="14" s="1"/>
  <c r="C171" i="14" a="1"/>
  <c r="C171" i="14" s="1"/>
  <c r="C172" i="14" a="1"/>
  <c r="C172" i="14" s="1"/>
  <c r="C173" i="14" a="1"/>
  <c r="C173" i="14" s="1"/>
  <c r="C174" i="14" a="1"/>
  <c r="C174" i="14"/>
  <c r="C175" i="14" a="1"/>
  <c r="C175" i="14" s="1"/>
  <c r="C176" i="14" a="1"/>
  <c r="C176" i="14" s="1"/>
  <c r="C177" i="14" a="1"/>
  <c r="C177" i="14" s="1"/>
  <c r="C178" i="14" a="1"/>
  <c r="C178" i="14" s="1"/>
  <c r="C179" i="14" a="1"/>
  <c r="C179" i="14"/>
  <c r="C180" i="14" a="1"/>
  <c r="C180" i="14" s="1"/>
  <c r="C181" i="14" a="1"/>
  <c r="C181" i="14" s="1"/>
  <c r="C182" i="14" a="1"/>
  <c r="C182" i="14" s="1"/>
  <c r="C183" i="14" a="1"/>
  <c r="C183" i="14" s="1"/>
  <c r="C184" i="14" a="1"/>
  <c r="C184" i="14" s="1"/>
  <c r="C185" i="14" a="1"/>
  <c r="C185" i="14" s="1"/>
  <c r="C186" i="14" a="1"/>
  <c r="C186" i="14"/>
  <c r="C187" i="14" a="1"/>
  <c r="C187" i="14" s="1"/>
  <c r="C188" i="14" a="1"/>
  <c r="C188" i="14" s="1"/>
  <c r="C189" i="14" a="1"/>
  <c r="C189" i="14" s="1"/>
  <c r="C190" i="14" a="1"/>
  <c r="C190" i="14" s="1"/>
  <c r="C191" i="14" a="1"/>
  <c r="C191" i="14" s="1"/>
  <c r="C192" i="14" a="1"/>
  <c r="C192" i="14" s="1"/>
  <c r="C193" i="14" a="1"/>
  <c r="C193" i="14"/>
  <c r="C194" i="14" a="1"/>
  <c r="C194" i="14" s="1"/>
  <c r="C195" i="14" a="1"/>
  <c r="C195" i="14" s="1"/>
  <c r="C196" i="14" a="1"/>
  <c r="C196" i="14" s="1"/>
  <c r="C197" i="14" a="1"/>
  <c r="C197" i="14" s="1"/>
  <c r="C198" i="14" a="1"/>
  <c r="C198" i="14" s="1"/>
  <c r="C199" i="14" a="1"/>
  <c r="C199" i="14" s="1"/>
  <c r="C200" i="14" a="1"/>
  <c r="C200" i="14"/>
  <c r="C201" i="14" a="1"/>
  <c r="C201" i="14" s="1"/>
  <c r="C202" i="14" a="1"/>
  <c r="C202" i="14" s="1"/>
  <c r="C203" i="14" a="1"/>
  <c r="C203" i="14"/>
  <c r="C204" i="14" a="1"/>
  <c r="C204" i="14" s="1"/>
  <c r="C205" i="14" a="1"/>
  <c r="C205" i="14" s="1"/>
  <c r="C206" i="14" a="1"/>
  <c r="C206" i="14" s="1"/>
  <c r="C207" i="14" a="1"/>
  <c r="C207" i="14" s="1"/>
  <c r="C208" i="14" a="1"/>
  <c r="C208" i="14" s="1"/>
  <c r="C209" i="14" a="1"/>
  <c r="C209" i="14" s="1"/>
  <c r="C210" i="14" a="1"/>
  <c r="C210" i="14"/>
  <c r="C211" i="14" a="1"/>
  <c r="C211" i="14" s="1"/>
  <c r="C212" i="14" a="1"/>
  <c r="C212" i="14" s="1"/>
  <c r="C213" i="14" a="1"/>
  <c r="C213" i="14" s="1"/>
  <c r="C214" i="14" a="1"/>
  <c r="C214" i="14" s="1"/>
  <c r="C215" i="14" a="1"/>
  <c r="C215" i="14"/>
  <c r="C216" i="14" a="1"/>
  <c r="C216" i="14" s="1"/>
  <c r="C217" i="14" a="1"/>
  <c r="C217" i="14" s="1"/>
  <c r="C218" i="14" a="1"/>
  <c r="C218" i="14" s="1"/>
  <c r="C219" i="14" a="1"/>
  <c r="C219" i="14" s="1"/>
  <c r="C220" i="14" a="1"/>
  <c r="C220" i="14" s="1"/>
  <c r="C221" i="14" a="1"/>
  <c r="C221" i="14" s="1"/>
  <c r="C222" i="14" a="1"/>
  <c r="C222" i="14"/>
  <c r="C223" i="14" a="1"/>
  <c r="C223" i="14" s="1"/>
  <c r="C224" i="14" a="1"/>
  <c r="C224" i="14" s="1"/>
  <c r="C225" i="14" a="1"/>
  <c r="C225" i="14" s="1"/>
  <c r="C226" i="14" a="1"/>
  <c r="C226" i="14" s="1"/>
  <c r="C227" i="14" a="1"/>
  <c r="C227" i="14" s="1"/>
  <c r="C228" i="14" a="1"/>
  <c r="C228" i="14" s="1"/>
  <c r="C229" i="14" a="1"/>
  <c r="C229" i="14"/>
  <c r="C230" i="14" a="1"/>
  <c r="C230" i="14" s="1"/>
  <c r="C231" i="14" a="1"/>
  <c r="C231" i="14" s="1"/>
  <c r="C232" i="14" a="1"/>
  <c r="C232" i="14" s="1"/>
  <c r="C233" i="14" a="1"/>
  <c r="C233" i="14" s="1"/>
  <c r="C234" i="14" a="1"/>
  <c r="C234" i="14" s="1"/>
  <c r="C235" i="14" a="1"/>
  <c r="C235" i="14" s="1"/>
  <c r="C236" i="14" a="1"/>
  <c r="C236" i="14"/>
  <c r="C237" i="14" a="1"/>
  <c r="C237" i="14" s="1"/>
  <c r="C238" i="14" a="1"/>
  <c r="C238" i="14" s="1"/>
  <c r="C239" i="14" a="1"/>
  <c r="C239" i="14" s="1"/>
  <c r="C240" i="14" a="1"/>
  <c r="C240" i="14" s="1"/>
  <c r="C241" i="14" a="1"/>
  <c r="C241" i="14" s="1"/>
  <c r="C242" i="14" a="1"/>
  <c r="C242" i="14" s="1"/>
  <c r="C243" i="14" a="1"/>
  <c r="C243" i="14" s="1"/>
  <c r="C244" i="14" a="1"/>
  <c r="C244" i="14" s="1"/>
  <c r="C245" i="14" a="1"/>
  <c r="C245" i="14" s="1"/>
  <c r="C246" i="14" a="1"/>
  <c r="C246" i="14"/>
  <c r="C247" i="14" a="1"/>
  <c r="C247" i="14" s="1"/>
  <c r="C248" i="14" a="1"/>
  <c r="C248" i="14" s="1"/>
  <c r="C249" i="14" a="1"/>
  <c r="C249" i="14" s="1"/>
  <c r="C250" i="14" a="1"/>
  <c r="C250" i="14" s="1"/>
  <c r="C251" i="14" a="1"/>
  <c r="C251" i="14"/>
  <c r="C252" i="14" a="1"/>
  <c r="C252" i="14" s="1"/>
  <c r="C253" i="14" a="1"/>
  <c r="C253" i="14" s="1"/>
  <c r="C254" i="14" a="1"/>
  <c r="C254" i="14" s="1"/>
  <c r="C255" i="14" a="1"/>
  <c r="C255" i="14" s="1"/>
  <c r="C256" i="14" a="1"/>
  <c r="C256" i="14" s="1"/>
  <c r="C257" i="14" a="1"/>
  <c r="C257" i="14" s="1"/>
  <c r="C258" i="14" a="1"/>
  <c r="C258" i="14"/>
  <c r="C259" i="14" a="1"/>
  <c r="C259" i="14" s="1"/>
  <c r="C260" i="14" a="1"/>
  <c r="C260" i="14" s="1"/>
  <c r="C261" i="14" a="1"/>
  <c r="C261" i="14" s="1"/>
  <c r="C262" i="14" a="1"/>
  <c r="C262" i="14" s="1"/>
  <c r="C263" i="14" a="1"/>
  <c r="C263" i="14" s="1"/>
  <c r="C264" i="14" a="1"/>
  <c r="C264" i="14" s="1"/>
  <c r="C265" i="14" a="1"/>
  <c r="C265" i="14"/>
  <c r="C266" i="14" a="1"/>
  <c r="C266" i="14" s="1"/>
  <c r="C267" i="14" a="1"/>
  <c r="C267" i="14" s="1"/>
  <c r="C268" i="14" a="1"/>
  <c r="C268" i="14" s="1"/>
  <c r="C269" i="14" a="1"/>
  <c r="C269" i="14" s="1"/>
  <c r="C270" i="14" a="1"/>
  <c r="C270" i="14" s="1"/>
  <c r="C271" i="14" a="1"/>
  <c r="C271" i="14" s="1"/>
  <c r="C272" i="14" a="1"/>
  <c r="C272" i="14"/>
  <c r="C273" i="14" a="1"/>
  <c r="C273" i="14" s="1"/>
  <c r="C274" i="14" a="1"/>
  <c r="C274" i="14" s="1"/>
  <c r="C275" i="14" a="1"/>
  <c r="C275" i="14" s="1"/>
  <c r="C276" i="14" a="1"/>
  <c r="C276" i="14" s="1"/>
  <c r="C277" i="14" a="1"/>
  <c r="C277" i="14" s="1"/>
  <c r="C278" i="14" a="1"/>
  <c r="C278" i="14" s="1"/>
  <c r="C279" i="14" a="1"/>
  <c r="C279" i="14" s="1"/>
  <c r="C280" i="14" a="1"/>
  <c r="C280" i="14" s="1"/>
  <c r="C281" i="14" a="1"/>
  <c r="C281" i="14" s="1"/>
  <c r="C282" i="14" a="1"/>
  <c r="C282" i="14"/>
  <c r="C283" i="14" a="1"/>
  <c r="C283" i="14" s="1"/>
  <c r="C284" i="14" a="1"/>
  <c r="C284" i="14" s="1"/>
  <c r="C285" i="14" a="1"/>
  <c r="C285" i="14" s="1"/>
  <c r="C286" i="14" a="1"/>
  <c r="C286" i="14" s="1"/>
  <c r="C287" i="14" a="1"/>
  <c r="C287" i="14"/>
  <c r="C288" i="14" a="1"/>
  <c r="C288" i="14" s="1"/>
  <c r="C289" i="14" a="1"/>
  <c r="C289" i="14" s="1"/>
  <c r="C290" i="14" a="1"/>
  <c r="C290" i="14" s="1"/>
  <c r="C291" i="14" a="1"/>
  <c r="C291" i="14" s="1"/>
  <c r="C292" i="14" a="1"/>
  <c r="C292" i="14"/>
  <c r="C293" i="14" a="1"/>
  <c r="C293" i="14"/>
  <c r="C294" i="14" a="1"/>
  <c r="C294" i="14" s="1"/>
  <c r="C295" i="14" a="1"/>
  <c r="C295" i="14" s="1"/>
  <c r="C296" i="14" a="1"/>
  <c r="C296" i="14" s="1"/>
  <c r="C297" i="14" a="1"/>
  <c r="C297" i="14" s="1"/>
  <c r="C298" i="14" a="1"/>
  <c r="C298" i="14" s="1"/>
  <c r="C299" i="14" a="1"/>
  <c r="C299" i="14" s="1"/>
  <c r="C300" i="14" a="1"/>
  <c r="C300" i="14"/>
  <c r="C301" i="14" a="1"/>
  <c r="C301" i="14" s="1"/>
  <c r="C302" i="14" a="1"/>
  <c r="C302" i="14"/>
  <c r="C303" i="14" a="1"/>
  <c r="C303" i="14" s="1"/>
  <c r="C304" i="14" a="1"/>
  <c r="C304" i="14"/>
  <c r="C305" i="14" a="1"/>
  <c r="C305" i="14"/>
  <c r="C306" i="14" a="1"/>
  <c r="C306" i="14"/>
  <c r="C307" i="14" a="1"/>
  <c r="C307" i="14"/>
  <c r="C308" i="14" a="1"/>
  <c r="C308" i="14" s="1"/>
  <c r="C309" i="14" a="1"/>
  <c r="C309" i="14" s="1"/>
  <c r="C310" i="14" a="1"/>
  <c r="C310" i="14" s="1"/>
  <c r="C311" i="14" a="1"/>
  <c r="C311" i="14" s="1"/>
  <c r="C312" i="14" a="1"/>
  <c r="C312" i="14" s="1"/>
  <c r="C313" i="14" a="1"/>
  <c r="C313" i="14"/>
  <c r="C314" i="14" a="1"/>
  <c r="C314" i="14" s="1"/>
  <c r="C315" i="14" a="1"/>
  <c r="C315" i="14" s="1"/>
  <c r="C316" i="14" a="1"/>
  <c r="C316" i="14"/>
  <c r="C317" i="14" a="1"/>
  <c r="C317" i="14"/>
  <c r="C318" i="14" a="1"/>
  <c r="C318" i="14"/>
  <c r="C319" i="14" a="1"/>
  <c r="C319" i="14"/>
  <c r="C320" i="14" a="1"/>
  <c r="C320" i="14"/>
  <c r="C321" i="14" a="1"/>
  <c r="C321" i="14" s="1"/>
  <c r="C322" i="14" a="1"/>
  <c r="C322" i="14"/>
  <c r="C323" i="14" a="1"/>
  <c r="C323" i="14" s="1"/>
  <c r="C324" i="14" a="1"/>
  <c r="C324" i="14" s="1"/>
  <c r="C325" i="14" a="1"/>
  <c r="C325" i="14" s="1"/>
  <c r="C326" i="14" a="1"/>
  <c r="C326" i="14"/>
  <c r="C327" i="14" a="1"/>
  <c r="C327" i="14" s="1"/>
  <c r="C328" i="14" a="1"/>
  <c r="C328" i="14"/>
  <c r="C329" i="14" a="1"/>
  <c r="C329" i="14" s="1"/>
  <c r="C330" i="14" a="1"/>
  <c r="C330" i="14"/>
  <c r="C331" i="14" a="1"/>
  <c r="C331" i="14"/>
  <c r="C332" i="14" a="1"/>
  <c r="C332" i="14"/>
  <c r="C333" i="14" a="1"/>
  <c r="C333" i="14" s="1"/>
  <c r="C334" i="14" a="1"/>
  <c r="C334" i="14"/>
  <c r="C335" i="14" a="1"/>
  <c r="C335" i="14"/>
  <c r="C336" i="14" a="1"/>
  <c r="C336" i="14" s="1"/>
  <c r="C337" i="14" a="1"/>
  <c r="C337" i="14" s="1"/>
  <c r="C338" i="14" a="1"/>
  <c r="C338" i="14" s="1"/>
  <c r="C339" i="14" a="1"/>
  <c r="C339" i="14" s="1"/>
  <c r="C340" i="14" a="1"/>
  <c r="C340" i="14"/>
  <c r="C341" i="14" a="1"/>
  <c r="C341" i="14"/>
  <c r="C342" i="14" a="1"/>
  <c r="C342" i="14"/>
  <c r="C343" i="14" a="1"/>
  <c r="C343" i="14"/>
  <c r="C344" i="14" a="1"/>
  <c r="C344" i="14"/>
  <c r="C345" i="14" a="1"/>
  <c r="C345" i="14" s="1"/>
  <c r="C346" i="14" a="1"/>
  <c r="C346" i="14"/>
  <c r="C347" i="14" a="1"/>
  <c r="C347" i="14" s="1"/>
  <c r="C348" i="14" a="1"/>
  <c r="C348" i="14" s="1"/>
  <c r="C349" i="14" a="1"/>
  <c r="C349" i="14" s="1"/>
  <c r="C350" i="14" a="1"/>
  <c r="C350" i="14" s="1"/>
  <c r="C351" i="14" a="1"/>
  <c r="C351" i="14" s="1"/>
  <c r="C352" i="14" a="1"/>
  <c r="C352" i="14"/>
  <c r="C353" i="14" a="1"/>
  <c r="C353" i="14" s="1"/>
  <c r="C354" i="14" a="1"/>
  <c r="C354" i="14"/>
  <c r="C355" i="14" a="1"/>
  <c r="C355" i="14"/>
  <c r="C356" i="14" a="1"/>
  <c r="C356" i="14"/>
  <c r="C357" i="14" a="1"/>
  <c r="C357" i="14" s="1"/>
  <c r="C358" i="14" a="1"/>
  <c r="C358" i="14" s="1"/>
  <c r="C359" i="14" a="1"/>
  <c r="C359" i="14"/>
  <c r="C360" i="14" a="1"/>
  <c r="C360" i="14" s="1"/>
  <c r="C361" i="14" a="1"/>
  <c r="C361" i="14"/>
  <c r="C362" i="14" a="1"/>
  <c r="C362" i="14" s="1"/>
  <c r="C363" i="14" a="1"/>
  <c r="C363" i="14" s="1"/>
  <c r="C364" i="14" a="1"/>
  <c r="C364" i="14"/>
  <c r="C365" i="14" a="1"/>
  <c r="C365" i="14"/>
  <c r="C366" i="14" a="1"/>
  <c r="C366" i="14"/>
  <c r="C367" i="14" a="1"/>
  <c r="C367" i="14" s="1"/>
  <c r="C368" i="14" a="1"/>
  <c r="C368" i="14"/>
  <c r="C369" i="14" a="1"/>
  <c r="C369" i="14" s="1"/>
  <c r="C370" i="14" a="1"/>
  <c r="C370" i="14" s="1"/>
  <c r="C371" i="14" a="1"/>
  <c r="C371" i="14" s="1"/>
  <c r="C372" i="14" a="1"/>
  <c r="C372" i="14"/>
  <c r="C373" i="14" a="1"/>
  <c r="C373" i="14"/>
  <c r="C374" i="14" a="1"/>
  <c r="C374" i="14" s="1"/>
  <c r="C375" i="14" a="1"/>
  <c r="C375" i="14" s="1"/>
  <c r="C376" i="14" a="1"/>
  <c r="C376" i="14"/>
  <c r="C377" i="14" a="1"/>
  <c r="C377" i="14"/>
  <c r="C378" i="14" a="1"/>
  <c r="C378" i="14"/>
  <c r="C379" i="14" a="1"/>
  <c r="C379" i="14" s="1"/>
  <c r="C380" i="14" a="1"/>
  <c r="C380" i="14"/>
  <c r="C381" i="14" a="1"/>
  <c r="C381" i="14" s="1"/>
  <c r="C382" i="14" a="1"/>
  <c r="C382" i="14" s="1"/>
  <c r="C383" i="14" a="1"/>
  <c r="C383" i="14" s="1"/>
  <c r="C384" i="14" a="1"/>
  <c r="C384" i="14" s="1"/>
  <c r="C385" i="14" a="1"/>
  <c r="C385" i="14"/>
  <c r="C386" i="14" a="1"/>
  <c r="C386" i="14"/>
  <c r="C387" i="14" a="1"/>
  <c r="C387" i="14" s="1"/>
  <c r="C388" i="14" a="1"/>
  <c r="C388" i="14"/>
  <c r="C389" i="14" a="1"/>
  <c r="C389" i="14"/>
  <c r="C390" i="14" a="1"/>
  <c r="C390" i="14"/>
  <c r="C391" i="14" a="1"/>
  <c r="C391" i="14"/>
  <c r="C392" i="14" a="1"/>
  <c r="C392" i="14" s="1"/>
  <c r="C393" i="14" a="1"/>
  <c r="C393" i="14" s="1"/>
  <c r="C394" i="14" a="1"/>
  <c r="C394" i="14"/>
  <c r="C395" i="14" a="1"/>
  <c r="C395" i="14" s="1"/>
  <c r="C396" i="14" a="1"/>
  <c r="C396" i="14" s="1"/>
  <c r="C397" i="14" a="1"/>
  <c r="C397" i="14" s="1"/>
  <c r="C398" i="14" a="1"/>
  <c r="C398" i="14"/>
  <c r="C399" i="14" a="1"/>
  <c r="C399" i="14" s="1"/>
  <c r="C400" i="14" a="1"/>
  <c r="C400" i="14"/>
  <c r="C401" i="14" a="1"/>
  <c r="C401" i="14"/>
  <c r="C402" i="14" a="1"/>
  <c r="C402" i="14"/>
  <c r="C403" i="14" a="1"/>
  <c r="C403" i="14"/>
  <c r="C404" i="14" a="1"/>
  <c r="C404" i="14"/>
  <c r="C405" i="14" a="1"/>
  <c r="C405" i="14" s="1"/>
  <c r="C406" i="14" a="1"/>
  <c r="C406" i="14" s="1"/>
  <c r="C407" i="14" a="1"/>
  <c r="C407" i="14" s="1"/>
  <c r="C408" i="14" a="1"/>
  <c r="C408" i="14" s="1"/>
  <c r="C409" i="14" a="1"/>
  <c r="C409" i="14" s="1"/>
  <c r="C410" i="14" a="1"/>
  <c r="C410" i="14" s="1"/>
  <c r="C411" i="14" a="1"/>
  <c r="C411" i="14" s="1"/>
  <c r="C412" i="14" a="1"/>
  <c r="C412" i="14"/>
  <c r="C413" i="14" a="1"/>
  <c r="C413" i="14" s="1"/>
  <c r="C414" i="14" a="1"/>
  <c r="C414" i="14" s="1"/>
  <c r="C415" i="14" a="1"/>
  <c r="C415" i="14"/>
  <c r="C416" i="14" a="1"/>
  <c r="C416" i="14"/>
  <c r="C417" i="14" a="1"/>
  <c r="C417" i="14" s="1"/>
  <c r="C418" i="14" a="1"/>
  <c r="C418" i="14"/>
  <c r="C419" i="14" a="1"/>
  <c r="C419" i="14"/>
  <c r="C420" i="14" a="1"/>
  <c r="C420" i="14"/>
  <c r="C421" i="14" a="1"/>
  <c r="C421" i="14" s="1"/>
  <c r="C422" i="14" a="1"/>
  <c r="C422" i="14" s="1"/>
  <c r="C423" i="14" a="1"/>
  <c r="C423" i="14" s="1"/>
  <c r="C424" i="14" a="1"/>
  <c r="C424" i="14"/>
  <c r="C425" i="14" a="1"/>
  <c r="C425" i="14"/>
  <c r="C426" i="14" a="1"/>
  <c r="C426" i="14"/>
  <c r="C427" i="14" a="1"/>
  <c r="C427" i="14" s="1"/>
  <c r="C428" i="14" a="1"/>
  <c r="C428" i="14"/>
  <c r="C429" i="14" a="1"/>
  <c r="C429" i="14" s="1"/>
  <c r="C430" i="14" a="1"/>
  <c r="C430" i="14" s="1"/>
  <c r="C431" i="14" a="1"/>
  <c r="C431" i="14"/>
  <c r="C432" i="14" a="1"/>
  <c r="C432" i="14" s="1"/>
  <c r="C433" i="14" a="1"/>
  <c r="C433" i="14"/>
  <c r="C434" i="14" a="1"/>
  <c r="C434" i="14" s="1"/>
  <c r="C435" i="14" a="1"/>
  <c r="C435" i="14" s="1"/>
  <c r="C436" i="14" a="1"/>
  <c r="C436" i="14"/>
  <c r="C437" i="14" a="1"/>
  <c r="C437" i="14"/>
  <c r="C438" i="14" a="1"/>
  <c r="C438" i="14"/>
  <c r="C439" i="14" a="1"/>
  <c r="C439" i="14" s="1"/>
  <c r="C440" i="14" a="1"/>
  <c r="C440" i="14"/>
  <c r="C441" i="14" a="1"/>
  <c r="C441" i="14" s="1"/>
  <c r="C442" i="14" a="1"/>
  <c r="C442" i="14" s="1"/>
  <c r="C443" i="14" a="1"/>
  <c r="C443" i="14" s="1"/>
  <c r="C444" i="14" a="1"/>
  <c r="C444" i="14"/>
  <c r="C445" i="14" a="1"/>
  <c r="C445" i="14"/>
  <c r="C446" i="14" a="1"/>
  <c r="C446" i="14"/>
  <c r="C447" i="14" a="1"/>
  <c r="C447" i="14" s="1"/>
  <c r="C448" i="14" a="1"/>
  <c r="C448" i="14"/>
  <c r="C449" i="14" a="1"/>
  <c r="C449" i="14"/>
  <c r="C450" i="14" a="1"/>
  <c r="C450" i="14"/>
  <c r="C451" i="14" a="1"/>
  <c r="C451" i="14" s="1"/>
  <c r="C452" i="14" a="1"/>
  <c r="C452" i="14"/>
  <c r="C453" i="14" a="1"/>
  <c r="C453" i="14" s="1"/>
  <c r="C454" i="14" a="1"/>
  <c r="C454" i="14" s="1"/>
  <c r="C455" i="14" a="1"/>
  <c r="C455" i="14" s="1"/>
  <c r="C456" i="14" a="1"/>
  <c r="C456" i="14" s="1"/>
  <c r="C457" i="14" a="1"/>
  <c r="C457" i="14"/>
  <c r="C458" i="14" a="1"/>
  <c r="C458" i="14" s="1"/>
  <c r="C459" i="14" a="1"/>
  <c r="C459" i="14" s="1"/>
  <c r="C460" i="14" a="1"/>
  <c r="C460" i="14"/>
  <c r="C461" i="14" a="1"/>
  <c r="C461" i="14"/>
  <c r="C462" i="14" a="1"/>
  <c r="C462" i="14"/>
  <c r="C463" i="14" a="1"/>
  <c r="C463" i="14"/>
  <c r="C464" i="14" a="1"/>
  <c r="C464" i="14"/>
  <c r="C465" i="14" a="1"/>
  <c r="C465" i="14" s="1"/>
  <c r="C466" i="14" a="1"/>
  <c r="C466" i="14" s="1"/>
  <c r="C467" i="14" a="1"/>
  <c r="C467" i="14" s="1"/>
  <c r="C468" i="14" a="1"/>
  <c r="C468" i="14" s="1"/>
  <c r="C469" i="14" a="1"/>
  <c r="C469" i="14" s="1"/>
  <c r="C470" i="14" a="1"/>
  <c r="C470" i="14"/>
  <c r="C471" i="14" a="1"/>
  <c r="C471" i="14" s="1"/>
  <c r="C472" i="14" a="1"/>
  <c r="C472" i="14" s="1"/>
  <c r="C473" i="14" a="1"/>
  <c r="C473" i="14" s="1"/>
  <c r="C474" i="14" a="1"/>
  <c r="C474" i="14"/>
  <c r="C475" i="14" a="1"/>
  <c r="C475" i="14"/>
  <c r="C476" i="14" a="1"/>
  <c r="C476" i="14"/>
  <c r="C477" i="14" a="1"/>
  <c r="C477" i="14" s="1"/>
  <c r="C478" i="14" a="1"/>
  <c r="C478" i="14"/>
  <c r="C479" i="14" a="1"/>
  <c r="C479" i="14"/>
  <c r="C480" i="14" a="1"/>
  <c r="C480" i="14" s="1"/>
  <c r="C481" i="14" a="1"/>
  <c r="C481" i="14" s="1"/>
  <c r="C482" i="14" a="1"/>
  <c r="C482" i="14" s="1"/>
  <c r="C483" i="14" a="1"/>
  <c r="C483" i="14" s="1"/>
  <c r="C484" i="14" a="1"/>
  <c r="C484" i="14" s="1"/>
  <c r="C485" i="14" a="1"/>
  <c r="C485" i="14" s="1"/>
  <c r="C486" i="14" a="1"/>
  <c r="C486" i="14"/>
  <c r="C487" i="14" a="1"/>
  <c r="C487" i="14"/>
  <c r="C488" i="14" a="1"/>
  <c r="C488" i="14"/>
  <c r="C489" i="14" a="1"/>
  <c r="C489" i="14" s="1"/>
  <c r="C490" i="14" a="1"/>
  <c r="C490" i="14"/>
  <c r="C491" i="14" a="1"/>
  <c r="C491" i="14" s="1"/>
  <c r="C492" i="14" a="1"/>
  <c r="C492" i="14" s="1"/>
  <c r="C493" i="14" a="1"/>
  <c r="C493" i="14" s="1"/>
  <c r="C494" i="14" a="1"/>
  <c r="C494" i="14" s="1"/>
  <c r="C495" i="14" a="1"/>
  <c r="C495" i="14" s="1"/>
  <c r="C496" i="14" a="1"/>
  <c r="C496" i="14"/>
  <c r="C497" i="14" a="1"/>
  <c r="C497" i="14"/>
  <c r="C498" i="14" a="1"/>
  <c r="C498" i="14"/>
  <c r="C499" i="14" a="1"/>
  <c r="C499" i="14" s="1"/>
  <c r="C500" i="14" a="1"/>
  <c r="C500" i="14"/>
  <c r="C501" i="14" a="1"/>
  <c r="C501" i="14" s="1"/>
  <c r="C502" i="14" a="1"/>
  <c r="C502" i="14" s="1"/>
  <c r="C503" i="14" a="1"/>
  <c r="C503" i="14"/>
  <c r="C504" i="14" a="1"/>
  <c r="C504" i="14"/>
  <c r="C505" i="14" a="1"/>
  <c r="C505" i="14"/>
  <c r="C506" i="14" a="1"/>
  <c r="C506" i="14" s="1"/>
  <c r="C507" i="14" a="1"/>
  <c r="C507" i="14" s="1"/>
  <c r="C508" i="14" a="1"/>
  <c r="C508" i="14"/>
  <c r="C509" i="14" a="1"/>
  <c r="C509" i="14"/>
  <c r="C510" i="14" a="1"/>
  <c r="C510" i="14"/>
  <c r="C511" i="14" a="1"/>
  <c r="C511" i="14"/>
  <c r="C512" i="14" a="1"/>
  <c r="C512" i="14"/>
  <c r="C513" i="14" a="1"/>
  <c r="C513" i="14"/>
  <c r="C514" i="14" a="1"/>
  <c r="C514" i="14"/>
  <c r="C515" i="14" a="1"/>
  <c r="C515" i="14"/>
  <c r="C516" i="14" a="1"/>
  <c r="C516" i="14"/>
  <c r="C517" i="14" a="1"/>
  <c r="C517" i="14"/>
  <c r="C518" i="14" a="1"/>
  <c r="C518" i="14"/>
  <c r="C519" i="14" a="1"/>
  <c r="C519" i="14"/>
  <c r="C520" i="14" a="1"/>
  <c r="C520" i="14"/>
  <c r="C521" i="14" a="1"/>
  <c r="C521" i="14"/>
  <c r="C522" i="14" a="1"/>
  <c r="C522" i="14"/>
  <c r="C523" i="14" a="1"/>
  <c r="C523" i="14"/>
  <c r="C524" i="14" a="1"/>
  <c r="C524" i="14"/>
  <c r="C525" i="14" a="1"/>
  <c r="C525" i="14"/>
  <c r="C526" i="14" a="1"/>
  <c r="C526" i="14"/>
  <c r="C527" i="14" a="1"/>
  <c r="C527" i="14"/>
  <c r="C528" i="14" a="1"/>
  <c r="C528" i="14"/>
  <c r="C529" i="14" a="1"/>
  <c r="C529" i="14"/>
  <c r="C530" i="14" a="1"/>
  <c r="C530" i="14"/>
  <c r="C531" i="14" a="1"/>
  <c r="C531" i="14"/>
  <c r="C532" i="14" a="1"/>
  <c r="C532" i="14"/>
  <c r="C533" i="14" a="1"/>
  <c r="C533" i="14"/>
  <c r="C534" i="14" a="1"/>
  <c r="C534" i="14"/>
  <c r="C535" i="14" a="1"/>
  <c r="C535" i="14"/>
  <c r="C536" i="14" a="1"/>
  <c r="C536" i="14"/>
  <c r="C537" i="14" a="1"/>
  <c r="C537" i="14"/>
  <c r="C538" i="14" a="1"/>
  <c r="C538" i="14"/>
  <c r="C539" i="14" a="1"/>
  <c r="C539" i="14"/>
  <c r="C540" i="14" a="1"/>
  <c r="C540" i="14" s="1"/>
  <c r="C541" i="14" a="1"/>
  <c r="C541" i="14"/>
  <c r="C542" i="14" a="1"/>
  <c r="C542" i="14"/>
  <c r="C543" i="14" a="1"/>
  <c r="C543" i="14"/>
  <c r="C544" i="14" a="1"/>
  <c r="C544" i="14"/>
  <c r="C545" i="14" a="1"/>
  <c r="C545" i="14"/>
  <c r="C546" i="14" a="1"/>
  <c r="C546" i="14" s="1"/>
  <c r="C547" i="14" a="1"/>
  <c r="C547" i="14"/>
  <c r="C548" i="14" a="1"/>
  <c r="C548" i="14"/>
  <c r="C549" i="14" a="1"/>
  <c r="C549" i="14"/>
  <c r="C550" i="14" a="1"/>
  <c r="C550" i="14"/>
  <c r="C551" i="14" a="1"/>
  <c r="C551" i="14"/>
  <c r="C552" i="14" a="1"/>
  <c r="C552" i="14" s="1"/>
  <c r="C553" i="14" a="1"/>
  <c r="C553" i="14"/>
  <c r="C554" i="14" a="1"/>
  <c r="C554" i="14" s="1"/>
  <c r="C555" i="14" a="1"/>
  <c r="C555" i="14"/>
  <c r="C556" i="14" a="1"/>
  <c r="C556" i="14"/>
  <c r="C557" i="14" a="1"/>
  <c r="C557" i="14"/>
  <c r="C558" i="14" a="1"/>
  <c r="C558" i="14" s="1"/>
  <c r="C559" i="14" a="1"/>
  <c r="C559" i="14"/>
  <c r="C560" i="14" a="1"/>
  <c r="C560" i="14"/>
  <c r="C561" i="14" a="1"/>
  <c r="C561" i="14"/>
  <c r="C562" i="14" a="1"/>
  <c r="C562" i="14"/>
  <c r="C563" i="14" a="1"/>
  <c r="C563" i="14"/>
  <c r="C564" i="14" a="1"/>
  <c r="C564" i="14" s="1"/>
  <c r="C565" i="14" a="1"/>
  <c r="C565" i="14"/>
  <c r="C566" i="14" a="1"/>
  <c r="C566" i="14"/>
  <c r="C567" i="14" a="1"/>
  <c r="C567" i="14" s="1"/>
  <c r="C568" i="14" a="1"/>
  <c r="C568" i="14"/>
  <c r="C569" i="14" a="1"/>
  <c r="C569" i="14"/>
  <c r="C570" i="14" a="1"/>
  <c r="C570" i="14"/>
  <c r="C571" i="14" a="1"/>
  <c r="C571" i="14" s="1"/>
  <c r="C572" i="14" a="1"/>
  <c r="C572" i="14"/>
  <c r="C573" i="14" a="1"/>
  <c r="C573" i="14" s="1"/>
  <c r="C574" i="14" a="1"/>
  <c r="C574" i="14"/>
  <c r="C575" i="14" a="1"/>
  <c r="C575" i="14"/>
  <c r="C576" i="14" a="1"/>
  <c r="C576" i="14"/>
  <c r="C577" i="14" a="1"/>
  <c r="C577" i="14" s="1"/>
  <c r="C578" i="14" a="1"/>
  <c r="C578" i="14"/>
  <c r="C579" i="14" a="1"/>
  <c r="C579" i="14" s="1"/>
  <c r="C580" i="14" a="1"/>
  <c r="C580" i="14"/>
  <c r="C581" i="14" a="1"/>
  <c r="C581" i="14"/>
  <c r="C582" i="14" a="1"/>
  <c r="C582" i="14" s="1"/>
  <c r="C583" i="14" a="1"/>
  <c r="C583" i="14"/>
  <c r="C584" i="14" a="1"/>
  <c r="C584" i="14" s="1"/>
  <c r="C585" i="14" a="1"/>
  <c r="C585" i="14" s="1"/>
  <c r="C586" i="14" a="1"/>
  <c r="C586" i="14"/>
  <c r="C587" i="14" a="1"/>
  <c r="C587" i="14"/>
  <c r="C588" i="14" a="1"/>
  <c r="C588" i="14"/>
  <c r="C589" i="14" a="1"/>
  <c r="C589" i="14" s="1"/>
  <c r="C590" i="14" a="1"/>
  <c r="C590" i="14" s="1"/>
  <c r="C591" i="14" a="1"/>
  <c r="C591" i="14" s="1"/>
  <c r="C592" i="14" a="1"/>
  <c r="C592" i="14"/>
  <c r="C593" i="14" a="1"/>
  <c r="C593" i="14"/>
  <c r="C594" i="14" a="1"/>
  <c r="C594" i="14"/>
  <c r="C595" i="14" a="1"/>
  <c r="C595" i="14" s="1"/>
  <c r="C596" i="14" a="1"/>
  <c r="C596" i="14"/>
  <c r="C597" i="14" a="1"/>
  <c r="C597" i="14" s="1"/>
  <c r="C598" i="14" a="1"/>
  <c r="C598" i="14"/>
  <c r="C599" i="14" a="1"/>
  <c r="C599" i="14"/>
  <c r="C600" i="14" a="1"/>
  <c r="C600" i="14" s="1"/>
  <c r="C601" i="14" a="1"/>
  <c r="C601" i="14"/>
  <c r="C602" i="14" a="1"/>
  <c r="C602" i="14" s="1"/>
  <c r="C603" i="14" a="1"/>
  <c r="C603" i="14" s="1"/>
  <c r="C604" i="14" a="1"/>
  <c r="C604" i="14"/>
  <c r="C605" i="14" a="1"/>
  <c r="C605" i="14"/>
  <c r="C606" i="14" a="1"/>
  <c r="C606" i="14"/>
  <c r="C607" i="14" a="1"/>
  <c r="C607" i="14" s="1"/>
  <c r="C608" i="14" a="1"/>
  <c r="C608" i="14" s="1"/>
  <c r="C609" i="14" a="1"/>
  <c r="C609" i="14" s="1"/>
  <c r="C610" i="14" a="1"/>
  <c r="C610" i="14"/>
  <c r="C611" i="14" a="1"/>
  <c r="C611" i="14"/>
  <c r="C612" i="14" a="1"/>
  <c r="C612" i="14" s="1"/>
  <c r="C613" i="14" a="1"/>
  <c r="C613" i="14"/>
  <c r="C614" i="14" a="1"/>
  <c r="C614" i="14" s="1"/>
  <c r="C615" i="14" a="1"/>
  <c r="C615" i="14" s="1"/>
  <c r="C616" i="14" a="1"/>
  <c r="C616" i="14"/>
  <c r="C617" i="14" a="1"/>
  <c r="C617" i="14" s="1"/>
  <c r="C618" i="14" a="1"/>
  <c r="C618" i="14"/>
  <c r="C619" i="14" a="1"/>
  <c r="C619" i="14" s="1"/>
  <c r="C620" i="14" a="1"/>
  <c r="C620" i="14" s="1"/>
  <c r="C621" i="14" a="1"/>
  <c r="C621" i="14" s="1"/>
  <c r="C622" i="14" a="1"/>
  <c r="C622" i="14"/>
  <c r="C623" i="14" a="1"/>
  <c r="C623" i="14" s="1"/>
  <c r="C624" i="14" a="1"/>
  <c r="C624" i="14" s="1"/>
  <c r="C625" i="14" a="1"/>
  <c r="C625" i="14"/>
  <c r="C626" i="14" a="1"/>
  <c r="C626" i="14"/>
  <c r="C627" i="14" a="1"/>
  <c r="C627" i="14" s="1"/>
  <c r="C628" i="14" a="1"/>
  <c r="C628" i="14"/>
  <c r="C629" i="14" a="1"/>
  <c r="C629" i="14" s="1"/>
  <c r="C630" i="14" a="1"/>
  <c r="C630" i="14" s="1"/>
  <c r="C631" i="14" a="1"/>
  <c r="C631" i="14" s="1"/>
  <c r="C632" i="14" a="1"/>
  <c r="C632" i="14" s="1"/>
  <c r="C633" i="14" a="1"/>
  <c r="C633" i="14" s="1"/>
  <c r="C634" i="14" a="1"/>
  <c r="C634" i="14"/>
  <c r="C635" i="14" a="1"/>
  <c r="C635" i="14" s="1"/>
  <c r="C636" i="14" a="1"/>
  <c r="C636" i="14" s="1"/>
  <c r="C637" i="14" a="1"/>
  <c r="C637" i="14" s="1"/>
  <c r="C638" i="14" a="1"/>
  <c r="C638" i="14" s="1"/>
  <c r="C639" i="14" a="1"/>
  <c r="C639" i="14" s="1"/>
  <c r="C640" i="14" a="1"/>
  <c r="C640" i="14"/>
  <c r="C641" i="14" a="1"/>
  <c r="C641" i="14" s="1"/>
  <c r="C642" i="14" a="1"/>
  <c r="C642" i="14" s="1"/>
  <c r="C643" i="14" a="1"/>
  <c r="C643" i="14"/>
  <c r="C644" i="14" a="1"/>
  <c r="C644" i="14" s="1"/>
  <c r="C645" i="14" a="1"/>
  <c r="C645" i="14" s="1"/>
  <c r="C646" i="14" a="1"/>
  <c r="C646" i="14"/>
  <c r="C647" i="14" a="1"/>
  <c r="C647" i="14" s="1"/>
  <c r="C648" i="14" a="1"/>
  <c r="C648" i="14" s="1"/>
  <c r="C649" i="14" a="1"/>
  <c r="C649" i="14"/>
  <c r="C650" i="14" a="1"/>
  <c r="C650" i="14"/>
  <c r="C651" i="14" a="1"/>
  <c r="C651" i="14" s="1"/>
  <c r="C652" i="14" a="1"/>
  <c r="C652" i="14"/>
  <c r="C653" i="14" a="1"/>
  <c r="C653" i="14" s="1"/>
  <c r="C654" i="14" a="1"/>
  <c r="C654" i="14" s="1"/>
  <c r="C655" i="14" a="1"/>
  <c r="C655" i="14" s="1"/>
  <c r="C656" i="14" a="1"/>
  <c r="C656" i="14" s="1"/>
  <c r="C657" i="14" a="1"/>
  <c r="C657" i="14" s="1"/>
  <c r="C658" i="14" a="1"/>
  <c r="C658" i="14"/>
  <c r="C659" i="14" a="1"/>
  <c r="C659" i="14" s="1"/>
  <c r="C660" i="14" a="1"/>
  <c r="C660" i="14" s="1"/>
  <c r="C661" i="14" a="1"/>
  <c r="C661" i="14" s="1"/>
  <c r="C662" i="14" a="1"/>
  <c r="C662" i="14" s="1"/>
  <c r="C663" i="14" a="1"/>
  <c r="C663" i="14" s="1"/>
  <c r="C664" i="14" a="1"/>
  <c r="C664" i="14"/>
  <c r="C665" i="14" a="1"/>
  <c r="C665" i="14" s="1"/>
  <c r="C666" i="14" a="1"/>
  <c r="C666" i="14" s="1"/>
  <c r="C667" i="14" a="1"/>
  <c r="C667" i="14" s="1"/>
  <c r="C668" i="14" a="1"/>
  <c r="C668" i="14" s="1"/>
  <c r="C669" i="14" a="1"/>
  <c r="C669" i="14" s="1"/>
  <c r="C670" i="14" a="1"/>
  <c r="C670" i="14"/>
  <c r="C671" i="14" a="1"/>
  <c r="C671" i="14" s="1"/>
  <c r="C672" i="14" a="1"/>
  <c r="C672" i="14"/>
  <c r="C673" i="14" a="1"/>
  <c r="C673" i="14" s="1"/>
  <c r="C674" i="14" a="1"/>
  <c r="C674" i="14" s="1"/>
  <c r="C675" i="14" a="1"/>
  <c r="C675" i="14" s="1"/>
  <c r="C676" i="14" a="1"/>
  <c r="C676" i="14" s="1"/>
  <c r="C677" i="14" a="1"/>
  <c r="C677" i="14" s="1"/>
  <c r="C678" i="14" a="1"/>
  <c r="C678" i="14"/>
  <c r="C679" i="14" a="1"/>
  <c r="C679" i="14" s="1"/>
  <c r="C680" i="14" a="1"/>
  <c r="C680" i="14" s="1"/>
  <c r="C681" i="14" a="1"/>
  <c r="C681" i="14" s="1"/>
  <c r="C682" i="14" a="1"/>
  <c r="C682" i="14" s="1"/>
  <c r="C683" i="14" a="1"/>
  <c r="C683" i="14" s="1"/>
  <c r="C684" i="14" a="1"/>
  <c r="C684" i="14" s="1"/>
  <c r="C685" i="14" a="1"/>
  <c r="C685" i="14"/>
  <c r="C686" i="14" a="1"/>
  <c r="C686" i="14"/>
  <c r="C687" i="14" a="1"/>
  <c r="C687" i="14" s="1"/>
  <c r="C688" i="14" a="1"/>
  <c r="C688" i="14" s="1"/>
  <c r="C689" i="14" a="1"/>
  <c r="C689" i="14" s="1"/>
  <c r="C690" i="14" a="1"/>
  <c r="C690" i="14"/>
  <c r="C691" i="14" a="1"/>
  <c r="C691" i="14" s="1"/>
  <c r="C692" i="14" a="1"/>
  <c r="C692" i="14"/>
  <c r="C693" i="14" a="1"/>
  <c r="C693" i="14" s="1"/>
  <c r="C694" i="14" a="1"/>
  <c r="C694" i="14" s="1"/>
  <c r="C695" i="14" a="1"/>
  <c r="C695" i="14" s="1"/>
  <c r="C696" i="14" a="1"/>
  <c r="C696" i="14"/>
  <c r="C697" i="14" a="1"/>
  <c r="C697" i="14" s="1"/>
  <c r="C698" i="14" a="1"/>
  <c r="C698" i="14" s="1"/>
  <c r="C699" i="14" a="1"/>
  <c r="C699" i="14" s="1"/>
  <c r="C700" i="14" a="1"/>
  <c r="C700" i="14" s="1"/>
  <c r="C701" i="14" a="1"/>
  <c r="C701" i="14" s="1"/>
  <c r="C702" i="14" a="1"/>
  <c r="C702" i="14" s="1"/>
  <c r="C703" i="14" a="1"/>
  <c r="C703" i="14"/>
  <c r="C704" i="14" a="1"/>
  <c r="C704" i="14" s="1"/>
  <c r="C705" i="14" a="1"/>
  <c r="C705" i="14" s="1"/>
  <c r="C706" i="14" a="1"/>
  <c r="C706" i="14" s="1"/>
  <c r="C707" i="14" a="1"/>
  <c r="C707" i="14" s="1"/>
  <c r="C708" i="14" a="1"/>
  <c r="C708" i="14" s="1"/>
  <c r="C709" i="14" a="1"/>
  <c r="C709" i="14"/>
  <c r="C710" i="14" a="1"/>
  <c r="C710" i="14" s="1"/>
  <c r="C711" i="14" a="1"/>
  <c r="C711" i="14" s="1"/>
  <c r="C712" i="14" a="1"/>
  <c r="C712" i="14" s="1"/>
  <c r="C713" i="14" a="1"/>
  <c r="C713" i="14" s="1"/>
  <c r="C714" i="14" a="1"/>
  <c r="C714" i="14"/>
  <c r="C715" i="14" a="1"/>
  <c r="C715" i="14" s="1"/>
  <c r="C716" i="14" a="1"/>
  <c r="C716" i="14"/>
  <c r="C717" i="14" a="1"/>
  <c r="C717" i="14" s="1"/>
  <c r="C718" i="14" a="1"/>
  <c r="C718" i="14" s="1"/>
  <c r="C719" i="14" a="1"/>
  <c r="C719" i="14" s="1"/>
  <c r="C720" i="14" a="1"/>
  <c r="C720" i="14" s="1"/>
  <c r="C721" i="14" a="1"/>
  <c r="C721" i="14" s="1"/>
  <c r="C722" i="14" a="1"/>
  <c r="C722" i="14" s="1"/>
  <c r="C723" i="14" a="1"/>
  <c r="C723" i="14" s="1"/>
  <c r="C724" i="14" a="1"/>
  <c r="C724" i="14" s="1"/>
  <c r="C725" i="14" a="1"/>
  <c r="C725" i="14" s="1"/>
  <c r="C726" i="14" a="1"/>
  <c r="C726" i="14"/>
  <c r="C727" i="14" a="1"/>
  <c r="C727" i="14" s="1"/>
  <c r="C728" i="14" a="1"/>
  <c r="C728" i="14" s="1"/>
  <c r="C729" i="14" a="1"/>
  <c r="C729" i="14" s="1"/>
  <c r="C730" i="14" a="1"/>
  <c r="C730" i="14" s="1"/>
  <c r="C731" i="14" a="1"/>
  <c r="C731" i="14" s="1"/>
  <c r="C732" i="14" a="1"/>
  <c r="C732" i="14" s="1"/>
  <c r="C733" i="14" a="1"/>
  <c r="C733" i="14"/>
  <c r="C734" i="14" a="1"/>
  <c r="C734" i="14"/>
  <c r="C735" i="14" a="1"/>
  <c r="C735" i="14" s="1"/>
  <c r="C736" i="14" a="1"/>
  <c r="C736" i="14" s="1"/>
  <c r="C737" i="14" a="1"/>
  <c r="C737" i="14" s="1"/>
  <c r="C738" i="14" a="1"/>
  <c r="C738" i="14"/>
  <c r="C739" i="14" a="1"/>
  <c r="C739" i="14" s="1"/>
  <c r="C740" i="14" a="1"/>
  <c r="C740" i="14"/>
  <c r="C741" i="14" a="1"/>
  <c r="C741" i="14" s="1"/>
  <c r="C742" i="14" a="1"/>
  <c r="C742" i="14" s="1"/>
  <c r="C743" i="14" a="1"/>
  <c r="C743" i="14" s="1"/>
  <c r="C744" i="14" a="1"/>
  <c r="C744" i="14"/>
  <c r="C745" i="14" a="1"/>
  <c r="C745" i="14" s="1"/>
  <c r="C746" i="14" a="1"/>
  <c r="C746" i="14" s="1"/>
  <c r="C747" i="14" a="1"/>
  <c r="C747" i="14" s="1"/>
  <c r="C748" i="14" a="1"/>
  <c r="C748" i="14" s="1"/>
  <c r="C749" i="14" a="1"/>
  <c r="C749" i="14" s="1"/>
  <c r="C750" i="14" a="1"/>
  <c r="C750" i="14" s="1"/>
  <c r="C751" i="14" a="1"/>
  <c r="C751" i="14"/>
  <c r="C752" i="14" a="1"/>
  <c r="C752" i="14" s="1"/>
  <c r="C753" i="14" a="1"/>
  <c r="C753" i="14" s="1"/>
  <c r="C754" i="14" a="1"/>
  <c r="C754" i="14" s="1"/>
  <c r="C755" i="14" a="1"/>
  <c r="C755" i="14" s="1"/>
  <c r="C756" i="14" a="1"/>
  <c r="C756" i="14" s="1"/>
  <c r="C757" i="14" a="1"/>
  <c r="C757" i="14" s="1"/>
  <c r="C758" i="14" a="1"/>
  <c r="C758" i="14"/>
  <c r="C759" i="14" a="1"/>
  <c r="C759" i="14" s="1"/>
  <c r="C760" i="14" a="1"/>
  <c r="C760" i="14" s="1"/>
  <c r="C761" i="14" a="1"/>
  <c r="C761" i="14" s="1"/>
  <c r="C762" i="14" a="1"/>
  <c r="C762" i="14"/>
  <c r="C763" i="14" a="1"/>
  <c r="C763" i="14" s="1"/>
  <c r="C764" i="14" a="1"/>
  <c r="C764" i="14"/>
  <c r="C765" i="14" a="1"/>
  <c r="C765" i="14" s="1"/>
  <c r="C766" i="14" a="1"/>
  <c r="C766" i="14" s="1"/>
  <c r="C767" i="14" a="1"/>
  <c r="C767" i="14" s="1"/>
  <c r="C768" i="14" a="1"/>
  <c r="C768" i="14" s="1"/>
  <c r="C769" i="14" a="1"/>
  <c r="C769" i="14" s="1"/>
  <c r="C770" i="14" a="1"/>
  <c r="C770" i="14" s="1"/>
  <c r="C771" i="14" a="1"/>
  <c r="C771" i="14" s="1"/>
  <c r="C772" i="14" a="1"/>
  <c r="C772" i="14" s="1"/>
  <c r="C773" i="14" a="1"/>
  <c r="C773" i="14" s="1"/>
  <c r="C774" i="14" a="1"/>
  <c r="C774" i="14"/>
  <c r="C775" i="14" a="1"/>
  <c r="C775" i="14" s="1"/>
  <c r="C776" i="14" a="1"/>
  <c r="C776" i="14" s="1"/>
  <c r="C777" i="14" a="1"/>
  <c r="C777" i="14" s="1"/>
  <c r="C778" i="14" a="1"/>
  <c r="C778" i="14" s="1"/>
  <c r="C779" i="14" a="1"/>
  <c r="C779" i="14" s="1"/>
  <c r="C780" i="14" a="1"/>
  <c r="C780" i="14"/>
  <c r="C781" i="14" a="1"/>
  <c r="C781" i="14" s="1"/>
  <c r="C782" i="14" a="1"/>
  <c r="C782" i="14"/>
  <c r="C783" i="14" a="1"/>
  <c r="C783" i="14" s="1"/>
  <c r="C784" i="14" a="1"/>
  <c r="C784" i="14" s="1"/>
  <c r="C785" i="14" a="1"/>
  <c r="C785" i="14" s="1"/>
  <c r="C786" i="14" a="1"/>
  <c r="C786" i="14" s="1"/>
  <c r="C787" i="14" a="1"/>
  <c r="C787" i="14"/>
  <c r="C788" i="14" a="1"/>
  <c r="C788" i="14"/>
  <c r="C789" i="14" a="1"/>
  <c r="C789" i="14" s="1"/>
  <c r="C790" i="14" a="1"/>
  <c r="C790" i="14" s="1"/>
  <c r="C791" i="14" a="1"/>
  <c r="C791" i="14" s="1"/>
  <c r="C792" i="14" a="1"/>
  <c r="C792" i="14"/>
  <c r="C793" i="14" a="1"/>
  <c r="C793" i="14" s="1"/>
  <c r="C794" i="14" a="1"/>
  <c r="C794" i="14"/>
  <c r="C795" i="14" a="1"/>
  <c r="C795" i="14" s="1"/>
  <c r="C796" i="14" a="1"/>
  <c r="C796" i="14"/>
  <c r="C797" i="14" a="1"/>
  <c r="C797" i="14" s="1"/>
  <c r="C798" i="14" a="1"/>
  <c r="C798" i="14" s="1"/>
  <c r="C799" i="14" a="1"/>
  <c r="C799" i="14"/>
  <c r="C800" i="14" a="1"/>
  <c r="C800" i="14" s="1"/>
  <c r="C801" i="14" a="1"/>
  <c r="C801" i="14" s="1"/>
  <c r="C802" i="14" a="1"/>
  <c r="C802" i="14" s="1"/>
  <c r="C803" i="14" a="1"/>
  <c r="C803" i="14" s="1"/>
  <c r="C804" i="14" a="1"/>
  <c r="C804" i="14" s="1"/>
  <c r="C805" i="14" a="1"/>
  <c r="C805" i="14" s="1"/>
  <c r="C806" i="14" a="1"/>
  <c r="C806" i="14"/>
  <c r="C807" i="14" a="1"/>
  <c r="C807" i="14" s="1"/>
  <c r="C808" i="14" a="1"/>
  <c r="C808" i="14" s="1"/>
  <c r="C809" i="14" a="1"/>
  <c r="C809" i="14" s="1"/>
  <c r="C810" i="14" a="1"/>
  <c r="C810" i="14" s="1"/>
  <c r="C811" i="14" a="1"/>
  <c r="C811" i="14" s="1"/>
  <c r="C812" i="14" a="1"/>
  <c r="C812" i="14" s="1"/>
  <c r="C813" i="14" a="1"/>
  <c r="C813" i="14" s="1"/>
  <c r="C814" i="14" a="1"/>
  <c r="C814" i="14" s="1"/>
  <c r="C815" i="14" a="1"/>
  <c r="C815" i="14" s="1"/>
  <c r="C816" i="14" a="1"/>
  <c r="C816" i="14"/>
  <c r="C817" i="14" a="1"/>
  <c r="C817" i="14" s="1"/>
  <c r="C818" i="14" a="1"/>
  <c r="C818" i="14" s="1"/>
  <c r="C819" i="14" a="1"/>
  <c r="C819" i="14" s="1"/>
  <c r="C820" i="14" a="1"/>
  <c r="C820" i="14" s="1"/>
  <c r="C821" i="14" a="1"/>
  <c r="C821" i="14" s="1"/>
  <c r="C822" i="14" a="1"/>
  <c r="C822" i="14" s="1"/>
  <c r="C823" i="14" a="1"/>
  <c r="C823" i="14"/>
  <c r="C824" i="14" a="1"/>
  <c r="C824" i="14" s="1"/>
  <c r="C825" i="14" a="1"/>
  <c r="C825" i="14" s="1"/>
  <c r="C826" i="14" a="1"/>
  <c r="C826" i="14" s="1"/>
  <c r="C827" i="14" a="1"/>
  <c r="C827" i="14" s="1"/>
  <c r="C828" i="14" a="1"/>
  <c r="C828" i="14" s="1"/>
  <c r="C829" i="14" a="1"/>
  <c r="C829" i="14" s="1"/>
  <c r="C830" i="14" a="1"/>
  <c r="C830" i="14" s="1"/>
  <c r="C831" i="14" a="1"/>
  <c r="C831" i="14" s="1"/>
  <c r="C832" i="14" a="1"/>
  <c r="C832" i="14"/>
  <c r="C833" i="14" a="1"/>
  <c r="C833" i="14" s="1"/>
  <c r="C834" i="14" a="1"/>
  <c r="C834" i="14"/>
  <c r="C835" i="14" a="1"/>
  <c r="C835" i="14" s="1"/>
  <c r="C836" i="14" a="1"/>
  <c r="C836" i="14"/>
  <c r="C837" i="14" a="1"/>
  <c r="C837" i="14" s="1"/>
  <c r="C838" i="14" a="1"/>
  <c r="C838" i="14" s="1"/>
  <c r="C839" i="14" a="1"/>
  <c r="C839" i="14"/>
  <c r="C840" i="14" a="1"/>
  <c r="C840" i="14" s="1"/>
  <c r="C841" i="14" a="1"/>
  <c r="C841" i="14" s="1"/>
  <c r="C842" i="14" a="1"/>
  <c r="C842" i="14" s="1"/>
  <c r="C843" i="14" a="1"/>
  <c r="C843" i="14" s="1"/>
  <c r="C844" i="14" a="1"/>
  <c r="C844" i="14" s="1"/>
  <c r="C845" i="14" a="1"/>
  <c r="C845" i="14" s="1"/>
  <c r="C846" i="14" a="1"/>
  <c r="C846" i="14" s="1"/>
  <c r="C847" i="14" a="1"/>
  <c r="C847" i="14"/>
  <c r="C848" i="14" a="1"/>
  <c r="C848" i="14" s="1"/>
  <c r="C849" i="14" a="1"/>
  <c r="C849" i="14" s="1"/>
  <c r="C850" i="14" a="1"/>
  <c r="C850" i="14"/>
  <c r="C851" i="14" a="1"/>
  <c r="C851" i="14" s="1"/>
  <c r="C852" i="14" a="1"/>
  <c r="C852" i="14"/>
  <c r="C853" i="14" a="1"/>
  <c r="C853" i="14" s="1"/>
  <c r="C854" i="14" a="1"/>
  <c r="C854" i="14" s="1"/>
  <c r="C855" i="14" a="1"/>
  <c r="C855" i="14" s="1"/>
  <c r="C856" i="14" a="1"/>
  <c r="C856" i="14"/>
  <c r="C857" i="14" a="1"/>
  <c r="C857" i="14"/>
  <c r="C858" i="14" a="1"/>
  <c r="C858" i="14"/>
  <c r="C859" i="14" a="1"/>
  <c r="C859" i="14" s="1"/>
  <c r="C860" i="14" a="1"/>
  <c r="C860" i="14"/>
  <c r="C861" i="14" a="1"/>
  <c r="C861" i="14" s="1"/>
  <c r="C862" i="14" a="1"/>
  <c r="C862" i="14" s="1"/>
  <c r="C863" i="14" a="1"/>
  <c r="C863" i="14"/>
  <c r="C864" i="14" a="1"/>
  <c r="C864" i="14" s="1"/>
  <c r="C865" i="14" a="1"/>
  <c r="C865" i="14"/>
  <c r="C866" i="14" a="1"/>
  <c r="C866" i="14" s="1"/>
  <c r="C867" i="14" a="1"/>
  <c r="C867" i="14" s="1"/>
  <c r="C868" i="14" a="1"/>
  <c r="C868" i="14" s="1"/>
  <c r="C869" i="14" a="1"/>
  <c r="C869" i="14"/>
  <c r="C870" i="14" a="1"/>
  <c r="C870" i="14" s="1"/>
  <c r="C871" i="14" a="1"/>
  <c r="C871" i="14" s="1"/>
  <c r="C872" i="14" a="1"/>
  <c r="C872" i="14" s="1"/>
  <c r="C873" i="14" a="1"/>
  <c r="C873" i="14" s="1"/>
  <c r="C874" i="14" a="1"/>
  <c r="C874" i="14" s="1"/>
  <c r="C875" i="14" a="1"/>
  <c r="C875" i="14" s="1"/>
  <c r="C876" i="14" a="1"/>
  <c r="C876" i="14" s="1"/>
  <c r="C877" i="14" a="1"/>
  <c r="C877" i="14" s="1"/>
  <c r="C878" i="14" a="1"/>
  <c r="C878" i="14" s="1"/>
  <c r="C879" i="14" a="1"/>
  <c r="C879" i="14" s="1"/>
  <c r="C880" i="14" a="1"/>
  <c r="C880" i="14"/>
  <c r="C881" i="14" a="1"/>
  <c r="C881" i="14" s="1"/>
  <c r="C882" i="14" a="1"/>
  <c r="C882" i="14"/>
  <c r="C883" i="14" a="1"/>
  <c r="C883" i="14" s="1"/>
  <c r="C884" i="14" a="1"/>
  <c r="C884" i="14" s="1"/>
  <c r="C885" i="14" a="1"/>
  <c r="C885" i="14" s="1"/>
  <c r="C886" i="14" a="1"/>
  <c r="C886" i="14" s="1"/>
  <c r="C887" i="14" a="1"/>
  <c r="C887" i="14" s="1"/>
  <c r="C888" i="14" a="1"/>
  <c r="C888" i="14" s="1"/>
  <c r="C889" i="14" a="1"/>
  <c r="C889" i="14" s="1"/>
  <c r="C890" i="14" a="1"/>
  <c r="C890" i="14" s="1"/>
  <c r="C891" i="14" a="1"/>
  <c r="C891" i="14" s="1"/>
  <c r="C892" i="14" a="1"/>
  <c r="C892" i="14" s="1"/>
  <c r="C893" i="14" a="1"/>
  <c r="C893" i="14"/>
  <c r="C894" i="14" a="1"/>
  <c r="C894" i="14" s="1"/>
  <c r="C895" i="14" a="1"/>
  <c r="C895" i="14"/>
  <c r="C896" i="14" a="1"/>
  <c r="C896" i="14" s="1"/>
  <c r="C897" i="14" a="1"/>
  <c r="C897" i="14" s="1"/>
  <c r="C898" i="14" a="1"/>
  <c r="C898" i="14" s="1"/>
  <c r="C899" i="14" a="1"/>
  <c r="C899" i="14" s="1"/>
  <c r="C900" i="14" a="1"/>
  <c r="C900" i="14" s="1"/>
  <c r="C901" i="14" a="1"/>
  <c r="C901" i="14" s="1"/>
  <c r="C902" i="14" a="1"/>
  <c r="C902" i="14"/>
  <c r="C903" i="14" a="1"/>
  <c r="C903" i="14" s="1"/>
  <c r="C904" i="14" a="1"/>
  <c r="C904" i="14" s="1"/>
  <c r="C905" i="14" a="1"/>
  <c r="C905" i="14" s="1"/>
  <c r="C906" i="14" a="1"/>
  <c r="C906" i="14"/>
  <c r="C907" i="14" a="1"/>
  <c r="C907" i="14" s="1"/>
  <c r="C908" i="14" a="1"/>
  <c r="C908" i="14"/>
  <c r="C909" i="14" a="1"/>
  <c r="C909" i="14" s="1"/>
  <c r="C910" i="14" a="1"/>
  <c r="C910" i="14"/>
  <c r="C911" i="14" a="1"/>
  <c r="C911" i="14"/>
  <c r="C912" i="14" a="1"/>
  <c r="C912" i="14" s="1"/>
  <c r="C913" i="14" a="1"/>
  <c r="C913" i="14" s="1"/>
  <c r="C914" i="14" a="1"/>
  <c r="C914" i="14" s="1"/>
  <c r="C915" i="14" a="1"/>
  <c r="C915" i="14" s="1"/>
  <c r="C916" i="14" a="1"/>
  <c r="C916" i="14" s="1"/>
  <c r="C917" i="14" a="1"/>
  <c r="C917" i="14"/>
  <c r="C918" i="14" a="1"/>
  <c r="C918" i="14" s="1"/>
  <c r="C919" i="14" a="1"/>
  <c r="C919" i="14"/>
  <c r="C920" i="14" a="1"/>
  <c r="C920" i="14" s="1"/>
  <c r="C921" i="14" a="1"/>
  <c r="C921" i="14" s="1"/>
  <c r="C922" i="14" a="1"/>
  <c r="C922" i="14" s="1"/>
  <c r="C923" i="14" a="1"/>
  <c r="C923" i="14"/>
  <c r="C924" i="14" a="1"/>
  <c r="C924" i="14" s="1"/>
  <c r="C925" i="14" a="1"/>
  <c r="C925" i="14" s="1"/>
  <c r="C926" i="14" a="1"/>
  <c r="C926" i="14" s="1"/>
  <c r="C927" i="14" a="1"/>
  <c r="C927" i="14" s="1"/>
  <c r="C928" i="14" a="1"/>
  <c r="C928" i="14"/>
  <c r="C929" i="14" a="1"/>
  <c r="C929" i="14"/>
  <c r="C930" i="14" a="1"/>
  <c r="C930" i="14" s="1"/>
  <c r="C931" i="14" a="1"/>
  <c r="C931" i="14" s="1"/>
  <c r="C932" i="14" a="1"/>
  <c r="C932" i="14"/>
  <c r="C933" i="14" a="1"/>
  <c r="C933" i="14" s="1"/>
  <c r="C934" i="14" a="1"/>
  <c r="C934" i="14" s="1"/>
  <c r="C935" i="14" a="1"/>
  <c r="C935" i="14" s="1"/>
  <c r="C936" i="14" a="1"/>
  <c r="C936" i="14"/>
  <c r="C937" i="14" a="1"/>
  <c r="C937" i="14"/>
  <c r="C938" i="14" a="1"/>
  <c r="C938" i="14" s="1"/>
  <c r="C939" i="14" a="1"/>
  <c r="C939" i="14" s="1"/>
  <c r="C940" i="14" a="1"/>
  <c r="C940" i="14" s="1"/>
  <c r="C941" i="14" a="1"/>
  <c r="C941" i="14"/>
  <c r="C942" i="14" a="1"/>
  <c r="C942" i="14"/>
  <c r="C943" i="14" a="1"/>
  <c r="C943" i="14"/>
  <c r="C944" i="14" a="1"/>
  <c r="C944" i="14" s="1"/>
  <c r="C945" i="14" a="1"/>
  <c r="C945" i="14" s="1"/>
  <c r="C946" i="14" a="1"/>
  <c r="C946" i="14" s="1"/>
  <c r="C947" i="14" a="1"/>
  <c r="C947" i="14" s="1"/>
  <c r="C948" i="14" a="1"/>
  <c r="C948" i="14" s="1"/>
  <c r="C949" i="14" a="1"/>
  <c r="C949" i="14"/>
  <c r="C950" i="14" a="1"/>
  <c r="C950" i="14"/>
  <c r="C951" i="14" a="1"/>
  <c r="C951" i="14" s="1"/>
  <c r="C952" i="14" a="1"/>
  <c r="C952" i="14"/>
  <c r="C953" i="14" a="1"/>
  <c r="C953" i="14" s="1"/>
  <c r="C954" i="14" a="1"/>
  <c r="C954" i="14"/>
  <c r="C955" i="14" a="1"/>
  <c r="C955" i="14" s="1"/>
  <c r="C956" i="14" a="1"/>
  <c r="C956" i="14" s="1"/>
  <c r="C957" i="14" a="1"/>
  <c r="C957" i="14" s="1"/>
  <c r="C958" i="14" a="1"/>
  <c r="C958" i="14" s="1"/>
  <c r="C959" i="14" a="1"/>
  <c r="C959" i="14" s="1"/>
  <c r="C960" i="14" a="1"/>
  <c r="C960" i="14" s="1"/>
  <c r="C961" i="14" a="1"/>
  <c r="C961" i="14" s="1"/>
  <c r="C962" i="14" a="1"/>
  <c r="C962" i="14"/>
  <c r="C963" i="14" a="1"/>
  <c r="C963" i="14" s="1"/>
  <c r="C964" i="14" a="1"/>
  <c r="C964" i="14" s="1"/>
  <c r="C965" i="14" a="1"/>
  <c r="C965" i="14"/>
  <c r="C966" i="14" a="1"/>
  <c r="C966" i="14" s="1"/>
  <c r="C967" i="14" a="1"/>
  <c r="C967" i="14"/>
  <c r="C968" i="14" a="1"/>
  <c r="C968" i="14" s="1"/>
  <c r="C969" i="14" a="1"/>
  <c r="C969" i="14" s="1"/>
  <c r="C970" i="14" a="1"/>
  <c r="C970" i="14"/>
  <c r="C971" i="14" a="1"/>
  <c r="C971" i="14" s="1"/>
  <c r="C972" i="14" a="1"/>
  <c r="C972" i="14" s="1"/>
  <c r="C973" i="14" a="1"/>
  <c r="C973" i="14" s="1"/>
  <c r="C974" i="14" a="1"/>
  <c r="C974" i="14"/>
  <c r="C975" i="14" a="1"/>
  <c r="C975" i="14" s="1"/>
  <c r="C976" i="14" a="1"/>
  <c r="C976" i="14"/>
  <c r="C977" i="14" a="1"/>
  <c r="C977" i="14" s="1"/>
  <c r="C978" i="14" a="1"/>
  <c r="C978" i="14"/>
  <c r="C979" i="14" a="1"/>
  <c r="C979" i="14" s="1"/>
  <c r="C980" i="14" a="1"/>
  <c r="C980" i="14"/>
  <c r="C981" i="14" a="1"/>
  <c r="C981" i="14" s="1"/>
  <c r="C982" i="14" a="1"/>
  <c r="C982" i="14"/>
  <c r="C983" i="14" a="1"/>
  <c r="C983" i="14" s="1"/>
  <c r="C984" i="14" a="1"/>
  <c r="C984" i="14" s="1"/>
  <c r="C985" i="14" a="1"/>
  <c r="C985" i="14" s="1"/>
  <c r="C986" i="14" a="1"/>
  <c r="C986" i="14" s="1"/>
  <c r="C987" i="14" a="1"/>
  <c r="C987" i="14" s="1"/>
  <c r="C988" i="14" a="1"/>
  <c r="C988" i="14" s="1"/>
  <c r="C989" i="14" a="1"/>
  <c r="C989" i="14" s="1"/>
  <c r="C990" i="14" a="1"/>
  <c r="C990" i="14" s="1"/>
  <c r="C991" i="14" a="1"/>
  <c r="C991" i="14"/>
  <c r="C992" i="14" a="1"/>
  <c r="C992" i="14" s="1"/>
  <c r="C993" i="14" a="1"/>
  <c r="C993" i="14" s="1"/>
  <c r="C994" i="14" a="1"/>
  <c r="C994" i="14" s="1"/>
  <c r="C995" i="14" a="1"/>
  <c r="C995" i="14" s="1"/>
  <c r="C996" i="14" a="1"/>
  <c r="C996" i="14" s="1"/>
  <c r="C997" i="14" a="1"/>
  <c r="C997" i="14" s="1"/>
  <c r="C998" i="14" a="1"/>
  <c r="C998" i="14" s="1"/>
  <c r="C999" i="14" a="1"/>
  <c r="C999" i="14" s="1"/>
  <c r="C1000" i="14" a="1"/>
  <c r="C1000" i="14"/>
  <c r="C1001" i="14" a="1"/>
  <c r="C1001" i="14"/>
  <c r="C1002" i="14" a="1"/>
  <c r="C1002" i="14" s="1"/>
  <c r="C1003" i="14" a="1"/>
  <c r="C1003" i="14" s="1"/>
  <c r="C1004" i="14" a="1"/>
  <c r="C1004" i="14"/>
  <c r="C1005" i="14" a="1"/>
  <c r="C1005" i="14" s="1"/>
  <c r="C1006" i="14" a="1"/>
  <c r="C1006" i="14" s="1"/>
  <c r="C1007" i="14" a="1"/>
  <c r="C1007" i="14"/>
  <c r="C1008" i="14" a="1"/>
  <c r="C1008" i="14"/>
  <c r="C1009" i="14" a="1"/>
  <c r="C1009" i="14"/>
  <c r="C1010" i="14" a="1"/>
  <c r="C1010" i="14" s="1"/>
  <c r="C1011" i="14" a="1"/>
  <c r="C1011" i="14" s="1"/>
  <c r="C1012" i="14" a="1"/>
  <c r="C1012" i="14" s="1"/>
  <c r="C1013" i="14" a="1"/>
  <c r="C1013" i="14"/>
  <c r="C1014" i="14" a="1"/>
  <c r="C1014" i="14" s="1"/>
  <c r="C1015" i="14" a="1"/>
  <c r="C1015" i="14" s="1"/>
  <c r="C1016" i="14" a="1"/>
  <c r="C1016" i="14" s="1"/>
  <c r="C1017" i="14" a="1"/>
  <c r="C1017" i="14" s="1"/>
  <c r="C1018" i="14" a="1"/>
  <c r="C1018" i="14" s="1"/>
  <c r="C1019" i="14" a="1"/>
  <c r="C1019" i="14" s="1"/>
  <c r="C1020" i="14" a="1"/>
  <c r="C1020" i="14" s="1"/>
  <c r="C1021" i="14" a="1"/>
  <c r="C1021" i="14" s="1"/>
  <c r="C1022" i="14" a="1"/>
  <c r="C1022" i="14" s="1"/>
  <c r="C1023" i="14" a="1"/>
  <c r="C1023" i="14" s="1"/>
  <c r="C1024" i="14" a="1"/>
  <c r="C1024" i="14"/>
  <c r="C1025" i="14" a="1"/>
  <c r="C1025" i="14" s="1"/>
  <c r="C1026" i="14" a="1"/>
  <c r="C1026" i="14"/>
  <c r="C1027" i="14" a="1"/>
  <c r="C1027" i="14"/>
  <c r="C1028" i="14" a="1"/>
  <c r="C1028" i="14" s="1"/>
  <c r="C1029" i="14" a="1"/>
  <c r="C1029" i="14" s="1"/>
  <c r="C1030" i="14" a="1"/>
  <c r="C1030" i="14" s="1"/>
  <c r="C1031" i="14" a="1"/>
  <c r="C1031" i="14" s="1"/>
  <c r="C1032" i="14" a="1"/>
  <c r="C1032" i="14" s="1"/>
  <c r="C1033" i="14" a="1"/>
  <c r="C1033" i="14"/>
  <c r="C1034" i="14" a="1"/>
  <c r="C1034" i="14" s="1"/>
  <c r="C1035" i="14" a="1"/>
  <c r="C1035" i="14" s="1"/>
  <c r="C1036" i="14" a="1"/>
  <c r="C1036" i="14" s="1"/>
  <c r="C1037" i="14" a="1"/>
  <c r="C1037" i="14"/>
  <c r="C1038" i="14" a="1"/>
  <c r="C1038" i="14" s="1"/>
  <c r="C1039" i="14" a="1"/>
  <c r="C1039" i="14"/>
  <c r="C1040" i="14" a="1"/>
  <c r="C1040" i="14"/>
  <c r="C1041" i="14" a="1"/>
  <c r="C1041" i="14" s="1"/>
  <c r="C1042" i="14" a="1"/>
  <c r="C1042" i="14" s="1"/>
  <c r="C1043" i="14" a="1"/>
  <c r="C1043" i="14" s="1"/>
  <c r="C1044" i="14" a="1"/>
  <c r="C1044" i="14" s="1"/>
  <c r="C1045" i="14" a="1"/>
  <c r="C1045" i="14" s="1"/>
  <c r="C1046" i="14" a="1"/>
  <c r="C1046" i="14"/>
  <c r="C1047" i="14" a="1"/>
  <c r="C1047" i="14" s="1"/>
  <c r="C1048" i="14" a="1"/>
  <c r="C1048" i="14" s="1"/>
  <c r="C1049" i="14" a="1"/>
  <c r="C1049" i="14" s="1"/>
  <c r="C1050" i="14" a="1"/>
  <c r="C1050" i="14"/>
  <c r="C1051" i="14" a="1"/>
  <c r="C1051" i="14" s="1"/>
  <c r="C1052" i="14" a="1"/>
  <c r="C1052" i="14"/>
  <c r="C1053" i="14" a="1"/>
  <c r="C1053" i="14" s="1"/>
  <c r="C1054" i="14" a="1"/>
  <c r="C1054" i="14"/>
  <c r="C1055" i="14" a="1"/>
  <c r="C1055" i="14"/>
  <c r="C1056" i="14" a="1"/>
  <c r="C1056" i="14" s="1"/>
  <c r="C1057" i="14" a="1"/>
  <c r="C1057" i="14" s="1"/>
  <c r="C1058" i="14" a="1"/>
  <c r="C1058" i="14" s="1"/>
  <c r="C1059" i="14" a="1"/>
  <c r="C1059" i="14" s="1"/>
  <c r="C1060" i="14" a="1"/>
  <c r="C1060" i="14" s="1"/>
  <c r="C1061" i="14" a="1"/>
  <c r="C1061" i="14" s="1"/>
  <c r="C1062" i="14" a="1"/>
  <c r="C1062" i="14" s="1"/>
  <c r="C1063" i="14" a="1"/>
  <c r="C1063" i="14"/>
  <c r="C1064" i="14" a="1"/>
  <c r="C1064" i="14" s="1"/>
  <c r="C1065" i="14" a="1"/>
  <c r="C1065" i="14" s="1"/>
  <c r="C1066" i="14" a="1"/>
  <c r="C1066" i="14"/>
  <c r="C1067" i="14" a="1"/>
  <c r="C1067" i="14"/>
  <c r="C1068" i="14" a="1"/>
  <c r="C1068" i="14" s="1"/>
  <c r="C1069" i="14" a="1"/>
  <c r="C1069" i="14" s="1"/>
  <c r="C1070" i="14" a="1"/>
  <c r="C1070" i="14" s="1"/>
  <c r="C1071" i="14" a="1"/>
  <c r="C1071" i="14" s="1"/>
  <c r="C1072" i="14" a="1"/>
  <c r="C1072" i="14"/>
  <c r="C1073" i="14" a="1"/>
  <c r="C1073" i="14"/>
  <c r="C1074" i="14" a="1"/>
  <c r="C1074" i="14" s="1"/>
  <c r="C1075" i="14" a="1"/>
  <c r="C1075" i="14" s="1"/>
  <c r="C1076" i="14" a="1"/>
  <c r="C1076" i="14"/>
  <c r="C1077" i="14" a="1"/>
  <c r="C1077" i="14" s="1"/>
  <c r="C1078" i="14" a="1"/>
  <c r="C1078" i="14"/>
  <c r="C1079" i="14" a="1"/>
  <c r="C1079" i="14"/>
  <c r="C1080" i="14" a="1"/>
  <c r="C1080" i="14"/>
  <c r="C1081" i="14" a="1"/>
  <c r="C1081" i="14" s="1"/>
  <c r="C1082" i="14" a="1"/>
  <c r="C1082" i="14"/>
  <c r="C1083" i="14" a="1"/>
  <c r="C1083" i="14" s="1"/>
  <c r="C1084" i="14" a="1"/>
  <c r="C1084" i="14"/>
  <c r="C1085" i="14" a="1"/>
  <c r="C1085" i="14"/>
  <c r="C1086" i="14" a="1"/>
  <c r="C1086" i="14"/>
  <c r="C1087" i="14" a="1"/>
  <c r="C1087" i="14" s="1"/>
  <c r="C1088" i="14" a="1"/>
  <c r="C1088" i="14"/>
  <c r="C1089" i="14" a="1"/>
  <c r="C1089" i="14" s="1"/>
  <c r="C1090" i="14" a="1"/>
  <c r="C1090" i="14"/>
  <c r="C1091" i="14" a="1"/>
  <c r="C1091" i="14" s="1"/>
  <c r="C1092" i="14" a="1"/>
  <c r="C1092" i="14" s="1"/>
  <c r="C1093" i="14" a="1"/>
  <c r="C1093" i="14" s="1"/>
  <c r="C1094" i="14" a="1"/>
  <c r="C1094" i="14"/>
  <c r="C1095" i="14" a="1"/>
  <c r="C1095" i="14" s="1"/>
  <c r="C1096" i="14" a="1"/>
  <c r="C1096" i="14"/>
  <c r="C1097" i="14" a="1"/>
  <c r="C1097" i="14" s="1"/>
  <c r="C1098" i="14" a="1"/>
  <c r="C1098" i="14" s="1"/>
  <c r="C1099" i="14" a="1"/>
  <c r="C1099" i="14" s="1"/>
  <c r="C1100" i="14" a="1"/>
  <c r="C1100" i="14"/>
  <c r="C1101" i="14" a="1"/>
  <c r="C1101" i="14" s="1"/>
  <c r="C1102" i="14" a="1"/>
  <c r="C1102" i="14"/>
  <c r="C1103" i="14" a="1"/>
  <c r="C1103" i="14" s="1"/>
  <c r="C1104" i="14" a="1"/>
  <c r="C1104" i="14"/>
  <c r="C1105" i="14" a="1"/>
  <c r="C1105" i="14" s="1"/>
  <c r="C1106" i="14" a="1"/>
  <c r="C1106" i="14" s="1"/>
  <c r="C1107" i="14" a="1"/>
  <c r="C1107" i="14" s="1"/>
  <c r="C1108" i="14" a="1"/>
  <c r="C1108" i="14"/>
  <c r="C1109" i="14" a="1"/>
  <c r="C1109" i="14" s="1"/>
  <c r="C1110" i="14" a="1"/>
  <c r="C1110" i="14"/>
  <c r="C1111" i="14" a="1"/>
  <c r="C1111" i="14" s="1"/>
  <c r="C1112" i="14" a="1"/>
  <c r="C1112" i="14" s="1"/>
  <c r="C1113" i="14" a="1"/>
  <c r="C1113" i="14" s="1"/>
  <c r="C1114" i="14" a="1"/>
  <c r="C1114" i="14"/>
  <c r="C1115" i="14" a="1"/>
  <c r="C1115" i="14"/>
  <c r="C1116" i="14" a="1"/>
  <c r="C1116" i="14" s="1"/>
  <c r="C1117" i="14" a="1"/>
  <c r="C1117" i="14" s="1"/>
  <c r="C1118" i="14" a="1"/>
  <c r="C1118" i="14" s="1"/>
  <c r="C1119" i="14" a="1"/>
  <c r="C1119" i="14" s="1"/>
  <c r="C1120" i="14" a="1"/>
  <c r="C1120" i="14"/>
  <c r="C1121" i="14" a="1"/>
  <c r="C1121" i="14" s="1"/>
  <c r="C1122" i="14" a="1"/>
  <c r="C1122" i="14"/>
  <c r="C1123" i="14" a="1"/>
  <c r="C1123" i="14" s="1"/>
  <c r="C1124" i="14" a="1"/>
  <c r="C1124" i="14"/>
  <c r="C1125" i="14" a="1"/>
  <c r="C1125" i="14" s="1"/>
  <c r="C1126" i="14" a="1"/>
  <c r="C1126" i="14"/>
  <c r="C1127" i="14" a="1"/>
  <c r="C1127" i="14" s="1"/>
  <c r="C1128" i="14" a="1"/>
  <c r="C1128" i="14" s="1"/>
  <c r="C1129" i="14" a="1"/>
  <c r="C1129" i="14" s="1"/>
  <c r="C1130" i="14" a="1"/>
  <c r="C1130" i="14"/>
  <c r="C1131" i="14" a="1"/>
  <c r="C1131" i="14" s="1"/>
  <c r="C1132" i="14" a="1"/>
  <c r="C1132" i="14"/>
  <c r="C1133" i="14" a="1"/>
  <c r="C1133" i="14"/>
  <c r="C1134" i="14" a="1"/>
  <c r="C1134" i="14" s="1"/>
  <c r="C1135" i="14" a="1"/>
  <c r="C1135" i="14" s="1"/>
  <c r="C1136" i="14" a="1"/>
  <c r="C1136" i="14"/>
  <c r="C1137" i="14" a="1"/>
  <c r="C1137" i="14" s="1"/>
  <c r="C1138" i="14" a="1"/>
  <c r="C1138" i="14" s="1"/>
  <c r="C1139" i="14" a="1"/>
  <c r="C1139" i="14" s="1"/>
  <c r="C1140" i="14" a="1"/>
  <c r="C1140" i="14" s="1"/>
  <c r="C1141" i="14" a="1"/>
  <c r="C1141" i="14" s="1"/>
  <c r="C1142" i="14" a="1"/>
  <c r="C1142" i="14" s="1"/>
  <c r="C1143" i="14" a="1"/>
  <c r="C1143" i="14" s="1"/>
  <c r="C1144" i="14" a="1"/>
  <c r="C1144" i="14" s="1"/>
  <c r="C1145" i="14" a="1"/>
  <c r="C1145" i="14" s="1"/>
  <c r="C1146" i="14" a="1"/>
  <c r="C1146" i="14" s="1"/>
  <c r="C1147" i="14" a="1"/>
  <c r="C1147" i="14" s="1"/>
  <c r="C1148" i="14" a="1"/>
  <c r="C1148" i="14"/>
  <c r="C1149" i="14" a="1"/>
  <c r="C1149" i="14" s="1"/>
  <c r="C1150" i="14" a="1"/>
  <c r="C1150" i="14" s="1"/>
  <c r="C1151" i="14" a="1"/>
  <c r="C1151" i="14" s="1"/>
  <c r="C1152" i="14" a="1"/>
  <c r="C1152" i="14" s="1"/>
  <c r="C1153" i="14" a="1"/>
  <c r="C1153" i="14" s="1"/>
  <c r="C1154" i="14" a="1"/>
  <c r="C1154" i="14" s="1"/>
  <c r="C1155" i="14" a="1"/>
  <c r="C1155" i="14" s="1"/>
  <c r="C1156" i="14" a="1"/>
  <c r="C1156" i="14"/>
  <c r="C1157" i="14" a="1"/>
  <c r="C1157" i="14" s="1"/>
  <c r="C1158" i="14" a="1"/>
  <c r="C1158" i="14" s="1"/>
  <c r="C1159" i="14" a="1"/>
  <c r="C1159" i="14" s="1"/>
  <c r="C1160" i="14" a="1"/>
  <c r="C1160" i="14"/>
  <c r="C1161" i="14" a="1"/>
  <c r="C1161" i="14" s="1"/>
  <c r="C1162" i="14" a="1"/>
  <c r="C1162" i="14" s="1"/>
  <c r="C1163" i="14" a="1"/>
  <c r="C1163" i="14"/>
  <c r="C1164" i="14" a="1"/>
  <c r="C1164" i="14" s="1"/>
  <c r="C1165" i="14" a="1"/>
  <c r="C1165" i="14" s="1"/>
  <c r="C1166" i="14" a="1"/>
  <c r="C1166" i="14"/>
  <c r="C1167" i="14" a="1"/>
  <c r="C1167" i="14" s="1"/>
  <c r="C1168" i="14" a="1"/>
  <c r="C1168" i="14" s="1"/>
  <c r="C1169" i="14" a="1"/>
  <c r="C1169" i="14" s="1"/>
  <c r="C1170" i="14" a="1"/>
  <c r="C1170" i="14" s="1"/>
  <c r="C1171" i="14" a="1"/>
  <c r="C1171" i="14" s="1"/>
  <c r="C1172" i="14" a="1"/>
  <c r="C1172" i="14"/>
  <c r="C1173" i="14" a="1"/>
  <c r="C1173" i="14" s="1"/>
  <c r="C1174" i="14" a="1"/>
  <c r="C1174" i="14" s="1"/>
  <c r="C1175" i="14" a="1"/>
  <c r="C1175" i="14" s="1"/>
  <c r="C1176" i="14" a="1"/>
  <c r="C1176" i="14"/>
  <c r="C1177" i="14" a="1"/>
  <c r="C1177" i="14" s="1"/>
  <c r="C1178" i="14" a="1"/>
  <c r="C1178" i="14" s="1"/>
  <c r="C1179" i="14" a="1"/>
  <c r="C1179" i="14" s="1"/>
  <c r="C1180" i="14" a="1"/>
  <c r="C1180" i="14" s="1"/>
  <c r="C1181" i="14" a="1"/>
  <c r="C1181" i="14" s="1"/>
  <c r="C1182" i="14" a="1"/>
  <c r="C1182" i="14"/>
  <c r="C1183" i="14" a="1"/>
  <c r="C1183" i="14" s="1"/>
  <c r="C1184" i="14" a="1"/>
  <c r="C1184" i="14" s="1"/>
  <c r="C1185" i="14" a="1"/>
  <c r="C1185" i="14" s="1"/>
  <c r="C1186" i="14" a="1"/>
  <c r="C1186" i="14" s="1"/>
  <c r="C1187" i="14" a="1"/>
  <c r="C1187" i="14" s="1"/>
  <c r="C1188" i="14" a="1"/>
  <c r="C1188" i="14" s="1"/>
  <c r="C1189" i="14" a="1"/>
  <c r="C1189" i="14" s="1"/>
  <c r="C1190" i="14" a="1"/>
  <c r="C1190" i="14" s="1"/>
  <c r="C1191" i="14" a="1"/>
  <c r="C1191" i="14" s="1"/>
  <c r="C1192" i="14" a="1"/>
  <c r="C1192" i="14" s="1"/>
  <c r="C1193" i="14" a="1"/>
  <c r="C1193" i="14" s="1"/>
  <c r="C1194" i="14" a="1"/>
  <c r="C1194" i="14" s="1"/>
  <c r="C1195" i="14" a="1"/>
  <c r="C1195" i="14" s="1"/>
  <c r="C1196" i="14" a="1"/>
  <c r="C1196" i="14"/>
  <c r="C1197" i="14" a="1"/>
  <c r="C1197" i="14" s="1"/>
  <c r="C1198" i="14" a="1"/>
  <c r="C1198" i="14"/>
  <c r="C1199" i="14" a="1"/>
  <c r="C1199" i="14"/>
  <c r="C1200" i="14" a="1"/>
  <c r="C1200" i="14" s="1"/>
  <c r="C1201" i="14" a="1"/>
  <c r="C1201" i="14" s="1"/>
  <c r="C1202" i="14" a="1"/>
  <c r="C1202" i="14" s="1"/>
  <c r="C1203" i="14" a="1"/>
  <c r="C1203" i="14" s="1"/>
  <c r="C1204" i="14" a="1"/>
  <c r="C1204" i="14"/>
  <c r="C1205" i="14" a="1"/>
  <c r="C1205" i="14" s="1"/>
  <c r="C1206" i="14" a="1"/>
  <c r="C1206" i="14"/>
  <c r="C1207" i="14" a="1"/>
  <c r="C1207" i="14"/>
  <c r="C1208" i="14" a="1"/>
  <c r="C1208" i="14"/>
  <c r="C1209" i="14" a="1"/>
  <c r="C1209" i="14" s="1"/>
  <c r="C1210" i="14" a="1"/>
  <c r="C1210" i="14"/>
  <c r="C1211" i="14" a="1"/>
  <c r="C1211" i="14" s="1"/>
  <c r="C1212" i="14" a="1"/>
  <c r="C1212" i="14" s="1"/>
  <c r="C1213" i="14" a="1"/>
  <c r="C1213" i="14" s="1"/>
  <c r="C1214" i="14" a="1"/>
  <c r="C1214" i="14" s="1"/>
  <c r="C1215" i="14" a="1"/>
  <c r="C1215" i="14" s="1"/>
  <c r="C1216" i="14" a="1"/>
  <c r="C1216" i="14"/>
  <c r="C1217" i="14" a="1"/>
  <c r="C1217" i="14" s="1"/>
  <c r="C1218" i="14" a="1"/>
  <c r="C1218" i="14"/>
  <c r="C1219" i="14" a="1"/>
  <c r="C1219" i="14" s="1"/>
  <c r="C1220" i="14" a="1"/>
  <c r="C1220" i="14"/>
  <c r="C1221" i="14" a="1"/>
  <c r="C1221" i="14" s="1"/>
  <c r="C1222" i="14" a="1"/>
  <c r="C1222" i="14" s="1"/>
  <c r="C1223" i="14" a="1"/>
  <c r="C1223" i="14" s="1"/>
  <c r="C1224" i="14" a="1"/>
  <c r="C1224" i="14"/>
  <c r="C1225" i="14" a="1"/>
  <c r="C1225" i="14" s="1"/>
  <c r="C1226" i="14" a="1"/>
  <c r="C1226" i="14" s="1"/>
  <c r="C1227" i="14" a="1"/>
  <c r="C1227" i="14" s="1"/>
  <c r="C1228" i="14" a="1"/>
  <c r="C1228" i="14"/>
  <c r="C1229" i="14" a="1"/>
  <c r="C1229" i="14"/>
  <c r="C1230" i="14" a="1"/>
  <c r="C1230" i="14" s="1"/>
  <c r="C1231" i="14" a="1"/>
  <c r="C1231" i="14" s="1"/>
  <c r="C1232" i="14" a="1"/>
  <c r="C1232" i="14" s="1"/>
  <c r="C1233" i="14" a="1"/>
  <c r="C1233" i="14" s="1"/>
  <c r="C1234" i="14" a="1"/>
  <c r="C1234" i="14" s="1"/>
  <c r="C1235" i="14" a="1"/>
  <c r="C1235" i="14" s="1"/>
  <c r="C1236" i="14" a="1"/>
  <c r="C1236" i="14" s="1"/>
  <c r="C1237" i="14" a="1"/>
  <c r="C1237" i="14"/>
  <c r="C1238" i="14" a="1"/>
  <c r="C1238" i="14" s="1"/>
  <c r="C1239" i="14" a="1"/>
  <c r="C1239" i="14" s="1"/>
  <c r="C1240" i="14" a="1"/>
  <c r="C1240" i="14"/>
  <c r="C1241" i="14" a="1"/>
  <c r="C1241" i="14"/>
  <c r="C1242" i="14" a="1"/>
  <c r="C1242" i="14"/>
  <c r="C1243" i="14" a="1"/>
  <c r="C1243" i="14"/>
  <c r="C1244" i="14" a="1"/>
  <c r="C1244" i="14"/>
  <c r="C1245" i="14" a="1"/>
  <c r="C1245" i="14" s="1"/>
  <c r="C1246" i="14" a="1"/>
  <c r="C1246" i="14" s="1"/>
  <c r="C1247" i="14" a="1"/>
  <c r="C1247" i="14" s="1"/>
  <c r="C1248" i="14" a="1"/>
  <c r="C1248" i="14" s="1"/>
  <c r="C1249" i="14" a="1"/>
  <c r="C1249" i="14" s="1"/>
  <c r="C1250" i="14" a="1"/>
  <c r="C1250" i="14"/>
  <c r="C1251" i="14" a="1"/>
  <c r="C1251" i="14" s="1"/>
  <c r="C1252" i="14" a="1"/>
  <c r="C1252" i="14"/>
  <c r="C1253" i="14" a="1"/>
  <c r="C1253" i="14"/>
  <c r="C1254" i="14" a="1"/>
  <c r="C1254" i="14"/>
  <c r="C1255" i="14" a="1"/>
  <c r="C1255" i="14"/>
  <c r="C1256" i="14" a="1"/>
  <c r="C1256" i="14" s="1"/>
  <c r="C1257" i="14" a="1"/>
  <c r="C1257" i="14" s="1"/>
  <c r="C1258" i="14" a="1"/>
  <c r="C1258" i="14"/>
  <c r="C1259" i="14" a="1"/>
  <c r="C1259" i="14" s="1"/>
  <c r="C1260" i="14" a="1"/>
  <c r="C1260" i="14" s="1"/>
  <c r="C1261" i="14" a="1"/>
  <c r="C1261" i="14" s="1"/>
  <c r="C1262" i="14" a="1"/>
  <c r="C1262" i="14" s="1"/>
  <c r="C1263" i="14" a="1"/>
  <c r="C1263" i="14" s="1"/>
  <c r="C1264" i="14" a="1"/>
  <c r="C1264" i="14" s="1"/>
  <c r="C1265" i="14" a="1"/>
  <c r="C1265" i="14"/>
  <c r="C1266" i="14" a="1"/>
  <c r="C1266" i="14"/>
  <c r="C1267" i="14" a="1"/>
  <c r="C1267" i="14"/>
  <c r="C1268" i="14" a="1"/>
  <c r="C1268" i="14"/>
  <c r="C1269" i="14" a="1"/>
  <c r="C1269" i="14" s="1"/>
  <c r="C1270" i="14" a="1"/>
  <c r="C1270" i="14" s="1"/>
  <c r="C1271" i="14" a="1"/>
  <c r="C1271" i="14" s="1"/>
  <c r="C1272" i="14" a="1"/>
  <c r="C1272" i="14" s="1"/>
  <c r="C1273" i="14" a="1"/>
  <c r="C1273" i="14" s="1"/>
  <c r="C1274" i="14" a="1"/>
  <c r="C1274" i="14" s="1"/>
  <c r="C1275" i="14" a="1"/>
  <c r="C1275" i="14" s="1"/>
  <c r="C1276" i="14" a="1"/>
  <c r="C1276" i="14" s="1"/>
  <c r="C1277" i="14" a="1"/>
  <c r="C1277" i="14"/>
  <c r="C1278" i="14" a="1"/>
  <c r="C1278" i="14" s="1"/>
  <c r="C1279" i="14" a="1"/>
  <c r="C1279" i="14"/>
  <c r="C1280" i="14" a="1"/>
  <c r="C1280" i="14"/>
  <c r="C1281" i="14" a="1"/>
  <c r="C1281" i="14" s="1"/>
  <c r="C1282" i="14" a="1"/>
  <c r="C1282" i="14"/>
  <c r="C1283" i="14" a="1"/>
  <c r="C1283" i="14" s="1"/>
  <c r="C1284" i="14" a="1"/>
  <c r="C1284" i="14"/>
  <c r="C1285" i="14" a="1"/>
  <c r="C1285" i="14" s="1"/>
  <c r="C1286" i="14" a="1"/>
  <c r="C1286" i="14" s="1"/>
  <c r="C1287" i="14" a="1"/>
  <c r="C1287" i="14" s="1"/>
  <c r="C1288" i="14" a="1"/>
  <c r="C1288" i="14"/>
  <c r="C1289" i="14" a="1"/>
  <c r="C1289" i="14"/>
  <c r="C1290" i="14" a="1"/>
  <c r="C1290" i="14"/>
  <c r="C1291" i="14" a="1"/>
  <c r="C1291" i="14"/>
  <c r="C1292" i="14" a="1"/>
  <c r="C1292" i="14"/>
  <c r="C1293" i="14" a="1"/>
  <c r="C1293" i="14" s="1"/>
  <c r="C1294" i="14" a="1"/>
  <c r="C1294" i="14" s="1"/>
  <c r="C1295" i="14" a="1"/>
  <c r="C1295" i="14" s="1"/>
  <c r="C1296" i="14" a="1"/>
  <c r="C1296" i="14"/>
  <c r="C1297" i="14" a="1"/>
  <c r="C1297" i="14"/>
  <c r="C1298" i="14" a="1"/>
  <c r="C1298" i="14" s="1"/>
  <c r="C1299" i="14" a="1"/>
  <c r="C1299" i="14" s="1"/>
  <c r="C1300" i="14" a="1"/>
  <c r="C1300" i="14"/>
  <c r="C1301" i="14" a="1"/>
  <c r="C1301" i="14"/>
  <c r="C1302" i="14" a="1"/>
  <c r="C1302" i="14" s="1"/>
  <c r="C1303" i="14" a="1"/>
  <c r="C1303" i="14"/>
  <c r="C1304" i="14" a="1"/>
  <c r="C1304" i="14" s="1"/>
  <c r="C1305" i="14" a="1"/>
  <c r="C1305" i="14" s="1"/>
  <c r="C1306" i="14" a="1"/>
  <c r="C1306" i="14" s="1"/>
  <c r="C1307" i="14" a="1"/>
  <c r="C1307" i="14" s="1"/>
  <c r="C1308" i="14" a="1"/>
  <c r="C1308" i="14" s="1"/>
  <c r="C1309" i="14" a="1"/>
  <c r="C1309" i="14"/>
  <c r="C1310" i="14" a="1"/>
  <c r="C1310" i="14"/>
  <c r="C1311" i="14" a="1"/>
  <c r="C1311" i="14" s="1"/>
  <c r="C1312" i="14" a="1"/>
  <c r="C1312" i="14" s="1"/>
  <c r="C1313" i="14" a="1"/>
  <c r="C1313" i="14" s="1"/>
  <c r="C1314" i="14" a="1"/>
  <c r="C1314" i="14"/>
  <c r="C1315" i="14" a="1"/>
  <c r="C1315" i="14" s="1"/>
  <c r="C1316" i="14" a="1"/>
  <c r="C1316" i="14" s="1"/>
  <c r="C1317" i="14" a="1"/>
  <c r="C1317" i="14" s="1"/>
  <c r="C1318" i="14" a="1"/>
  <c r="C1318" i="14" s="1"/>
  <c r="C1319" i="14" a="1"/>
  <c r="C1319" i="14" s="1"/>
  <c r="C1320" i="14" a="1"/>
  <c r="C1320" i="14" s="1"/>
  <c r="C1321" i="14" a="1"/>
  <c r="C1321" i="14" s="1"/>
  <c r="C1322" i="14" a="1"/>
  <c r="C1322" i="14" s="1"/>
  <c r="C1323" i="14" a="1"/>
  <c r="C1323" i="14" s="1"/>
  <c r="C1324" i="14" a="1"/>
  <c r="C1324" i="14" s="1"/>
  <c r="C1325" i="14" a="1"/>
  <c r="C1325" i="14" s="1"/>
  <c r="C1326" i="14" a="1"/>
  <c r="C1326" i="14" s="1"/>
  <c r="C1327" i="14" a="1"/>
  <c r="C1327" i="14"/>
  <c r="C1328" i="14" a="1"/>
  <c r="C1328" i="14" s="1"/>
  <c r="C1329" i="14" a="1"/>
  <c r="C1329" i="14" s="1"/>
  <c r="C1330" i="14" a="1"/>
  <c r="C1330" i="14" s="1"/>
  <c r="C1331" i="14" a="1"/>
  <c r="C1331" i="14" s="1"/>
  <c r="C1332" i="14" a="1"/>
  <c r="C1332" i="14" s="1"/>
  <c r="C1333" i="14" a="1"/>
  <c r="C1333" i="14"/>
  <c r="C1334" i="14" a="1"/>
  <c r="C1334" i="14"/>
  <c r="C1335" i="14" a="1"/>
  <c r="C1335" i="14" s="1"/>
  <c r="C1336" i="14" a="1"/>
  <c r="C1336" i="14" s="1"/>
  <c r="C1337" i="14" a="1"/>
  <c r="C1337" i="14" s="1"/>
  <c r="C1338" i="14" a="1"/>
  <c r="C1338" i="14"/>
  <c r="C1339" i="14" a="1"/>
  <c r="C1339" i="14" s="1"/>
  <c r="C1340" i="14" a="1"/>
  <c r="C1340" i="14" s="1"/>
  <c r="C1341" i="14" a="1"/>
  <c r="C1341" i="14" s="1"/>
  <c r="C1342" i="14" a="1"/>
  <c r="C1342" i="14" s="1"/>
  <c r="C1343" i="14" a="1"/>
  <c r="C1343" i="14" s="1"/>
  <c r="C1344" i="14" a="1"/>
  <c r="C1344" i="14" s="1"/>
  <c r="C1345" i="14" a="1"/>
  <c r="C1345" i="14" s="1"/>
  <c r="C1346" i="14" a="1"/>
  <c r="C1346" i="14" s="1"/>
  <c r="C1347" i="14" a="1"/>
  <c r="C1347" i="14" s="1"/>
  <c r="C1348" i="14" a="1"/>
  <c r="C1348" i="14" s="1"/>
  <c r="C1349" i="14" a="1"/>
  <c r="C1349" i="14" s="1"/>
  <c r="C1350" i="14" a="1"/>
  <c r="C1350" i="14" s="1"/>
  <c r="C1351" i="14" a="1"/>
  <c r="C1351" i="14"/>
  <c r="C1352" i="14" a="1"/>
  <c r="C1352" i="14" s="1"/>
  <c r="C1353" i="14" a="1"/>
  <c r="C1353" i="14" s="1"/>
  <c r="C1354" i="14" a="1"/>
  <c r="C1354" i="14" s="1"/>
  <c r="C1355" i="14" a="1"/>
  <c r="C1355" i="14" s="1"/>
  <c r="C1356" i="14" a="1"/>
  <c r="C1356" i="14" s="1"/>
  <c r="C1357" i="14" a="1"/>
  <c r="C1357" i="14"/>
  <c r="C1358" i="14" a="1"/>
  <c r="C1358" i="14"/>
  <c r="C1359" i="14" a="1"/>
  <c r="C1359" i="14" s="1"/>
  <c r="C1360" i="14" a="1"/>
  <c r="C1360" i="14" s="1"/>
  <c r="C1361" i="14" a="1"/>
  <c r="C1361" i="14" s="1"/>
  <c r="C1362" i="14" a="1"/>
  <c r="C1362" i="14"/>
  <c r="C1363" i="14" a="1"/>
  <c r="C1363" i="14" s="1"/>
  <c r="C1364" i="14" a="1"/>
  <c r="C1364" i="14" s="1"/>
  <c r="C1365" i="14" a="1"/>
  <c r="C1365" i="14" s="1"/>
  <c r="C1366" i="14" a="1"/>
  <c r="C1366" i="14" s="1"/>
  <c r="C1367" i="14" a="1"/>
  <c r="C1367" i="14" s="1"/>
  <c r="C1368" i="14" a="1"/>
  <c r="C1368" i="14" s="1"/>
  <c r="C1369" i="14" a="1"/>
  <c r="C1369" i="14" s="1"/>
  <c r="C1370" i="14" a="1"/>
  <c r="C1370" i="14" s="1"/>
  <c r="C1371" i="14" a="1"/>
  <c r="C1371" i="14" s="1"/>
  <c r="C1372" i="14" a="1"/>
  <c r="C1372" i="14" s="1"/>
  <c r="C1373" i="14" a="1"/>
  <c r="C1373" i="14" s="1"/>
  <c r="C1374" i="14" a="1"/>
  <c r="C1374" i="14" s="1"/>
  <c r="C1375" i="14" a="1"/>
  <c r="C1375" i="14"/>
  <c r="C1376" i="14" a="1"/>
  <c r="C1376" i="14" s="1"/>
  <c r="C1377" i="14" a="1"/>
  <c r="C1377" i="14" s="1"/>
  <c r="C1378" i="14" a="1"/>
  <c r="C1378" i="14" s="1"/>
  <c r="C1379" i="14" a="1"/>
  <c r="C1379" i="14" s="1"/>
  <c r="C1380" i="14" a="1"/>
  <c r="C1380" i="14" s="1"/>
  <c r="C1381" i="14" a="1"/>
  <c r="C1381" i="14"/>
  <c r="C1382" i="14" a="1"/>
  <c r="C1382" i="14"/>
  <c r="C1383" i="14" a="1"/>
  <c r="C1383" i="14" s="1"/>
  <c r="C1384" i="14" a="1"/>
  <c r="C1384" i="14" s="1"/>
  <c r="C1385" i="14" a="1"/>
  <c r="C1385" i="14" s="1"/>
  <c r="C1386" i="14" a="1"/>
  <c r="C1386" i="14"/>
  <c r="C1387" i="14" a="1"/>
  <c r="C1387" i="14" s="1"/>
  <c r="C1388" i="14" a="1"/>
  <c r="C1388" i="14" s="1"/>
  <c r="C1389" i="14" a="1"/>
  <c r="C1389" i="14" s="1"/>
  <c r="C1390" i="14" a="1"/>
  <c r="C1390" i="14" s="1"/>
  <c r="C1391" i="14" a="1"/>
  <c r="C1391" i="14" s="1"/>
  <c r="C1392" i="14" a="1"/>
  <c r="C1392" i="14" s="1"/>
  <c r="C1393" i="14" a="1"/>
  <c r="C1393" i="14" s="1"/>
  <c r="C1394" i="14" a="1"/>
  <c r="C1394" i="14" s="1"/>
  <c r="C1395" i="14" a="1"/>
  <c r="C1395" i="14" s="1"/>
  <c r="C1396" i="14" a="1"/>
  <c r="C1396" i="14" s="1"/>
  <c r="C1397" i="14" a="1"/>
  <c r="C1397" i="14" s="1"/>
  <c r="C1398" i="14" a="1"/>
  <c r="C1398" i="14" s="1"/>
  <c r="C1399" i="14" a="1"/>
  <c r="C1399" i="14"/>
  <c r="C1400" i="14" a="1"/>
  <c r="C1400" i="14" s="1"/>
  <c r="C1401" i="14" a="1"/>
  <c r="C1401" i="14" s="1"/>
  <c r="C1402" i="14" a="1"/>
  <c r="C1402" i="14" s="1"/>
  <c r="C1403" i="14" a="1"/>
  <c r="C1403" i="14" s="1"/>
  <c r="C1404" i="14" a="1"/>
  <c r="C1404" i="14" s="1"/>
  <c r="C1405" i="14" a="1"/>
  <c r="C1405" i="14"/>
  <c r="C1406" i="14" a="1"/>
  <c r="C1406" i="14"/>
  <c r="C1407" i="14" a="1"/>
  <c r="C1407" i="14" s="1"/>
  <c r="C1408" i="14" a="1"/>
  <c r="C1408" i="14" s="1"/>
  <c r="C1409" i="14" a="1"/>
  <c r="C1409" i="14" s="1"/>
  <c r="C1410" i="14" a="1"/>
  <c r="C1410" i="14"/>
  <c r="C1411" i="14" a="1"/>
  <c r="C1411" i="14" s="1"/>
  <c r="C1412" i="14" a="1"/>
  <c r="C1412" i="14" s="1"/>
  <c r="C1413" i="14" a="1"/>
  <c r="C1413" i="14" s="1"/>
  <c r="C1414" i="14" a="1"/>
  <c r="C1414" i="14" s="1"/>
  <c r="C1415" i="14" a="1"/>
  <c r="C1415" i="14" s="1"/>
  <c r="C1416" i="14" a="1"/>
  <c r="C1416" i="14" s="1"/>
  <c r="C1417" i="14" a="1"/>
  <c r="C1417" i="14" s="1"/>
  <c r="C1418" i="14" a="1"/>
  <c r="C1418" i="14" s="1"/>
  <c r="C1419" i="14" a="1"/>
  <c r="C1419" i="14" s="1"/>
  <c r="C1420" i="14" a="1"/>
  <c r="C1420" i="14" s="1"/>
  <c r="C1421" i="14" a="1"/>
  <c r="C1421" i="14" s="1"/>
  <c r="C1422" i="14" a="1"/>
  <c r="C1422" i="14" s="1"/>
  <c r="C1423" i="14" a="1"/>
  <c r="C1423" i="14"/>
  <c r="C1424" i="14" a="1"/>
  <c r="C1424" i="14" s="1"/>
  <c r="C1425" i="14" a="1"/>
  <c r="C1425" i="14" s="1"/>
  <c r="C1426" i="14" a="1"/>
  <c r="C1426" i="14" s="1"/>
  <c r="C1427" i="14" a="1"/>
  <c r="C1427" i="14" s="1"/>
  <c r="C1428" i="14" a="1"/>
  <c r="C1428" i="14" s="1"/>
  <c r="C1429" i="14" a="1"/>
  <c r="C1429" i="14"/>
  <c r="C1430" i="14" a="1"/>
  <c r="C1430" i="14"/>
  <c r="C1431" i="14" a="1"/>
  <c r="C1431" i="14" s="1"/>
  <c r="C1432" i="14" a="1"/>
  <c r="C1432" i="14" s="1"/>
  <c r="C1433" i="14" a="1"/>
  <c r="C1433" i="14" s="1"/>
  <c r="C1434" i="14" a="1"/>
  <c r="C1434" i="14"/>
  <c r="C1435" i="14" a="1"/>
  <c r="C1435" i="14" s="1"/>
  <c r="C1436" i="14" a="1"/>
  <c r="C1436" i="14" s="1"/>
  <c r="C1437" i="14" a="1"/>
  <c r="C1437" i="14" s="1"/>
  <c r="C1438" i="14" a="1"/>
  <c r="C1438" i="14" s="1"/>
  <c r="C1439" i="14" a="1"/>
  <c r="C1439" i="14" s="1"/>
  <c r="C1440" i="14" a="1"/>
  <c r="C1440" i="14" s="1"/>
  <c r="C1441" i="14" a="1"/>
  <c r="C1441" i="14" s="1"/>
  <c r="C1442" i="14" a="1"/>
  <c r="C1442" i="14" s="1"/>
  <c r="C1443" i="14" a="1"/>
  <c r="C1443" i="14" s="1"/>
  <c r="C1444" i="14" a="1"/>
  <c r="C1444" i="14" s="1"/>
  <c r="C1445" i="14" a="1"/>
  <c r="C1445" i="14" s="1"/>
  <c r="C1446" i="14" a="1"/>
  <c r="C1446" i="14" s="1"/>
  <c r="C1447" i="14" a="1"/>
  <c r="C1447" i="14"/>
  <c r="C1448" i="14" a="1"/>
  <c r="C1448" i="14" s="1"/>
  <c r="C1449" i="14" a="1"/>
  <c r="C1449" i="14" s="1"/>
  <c r="C1450" i="14" a="1"/>
  <c r="C1450" i="14" s="1"/>
  <c r="C1451" i="14" a="1"/>
  <c r="C1451" i="14" s="1"/>
  <c r="C1452" i="14" a="1"/>
  <c r="C1452" i="14" s="1"/>
  <c r="C1453" i="14" a="1"/>
  <c r="C1453" i="14"/>
  <c r="C1454" i="14" a="1"/>
  <c r="C1454" i="14"/>
  <c r="C1455" i="14" a="1"/>
  <c r="C1455" i="14" s="1"/>
  <c r="C1456" i="14" a="1"/>
  <c r="C1456" i="14" s="1"/>
  <c r="C1457" i="14" a="1"/>
  <c r="C1457" i="14" s="1"/>
  <c r="C1458" i="14" a="1"/>
  <c r="C1458" i="14"/>
  <c r="C1459" i="14" a="1"/>
  <c r="C1459" i="14" s="1"/>
  <c r="C1460" i="14" a="1"/>
  <c r="C1460" i="14" s="1"/>
  <c r="C1461" i="14" a="1"/>
  <c r="C1461" i="14" s="1"/>
  <c r="C1462" i="14" a="1"/>
  <c r="C1462" i="14" s="1"/>
  <c r="C1463" i="14" a="1"/>
  <c r="C1463" i="14" s="1"/>
  <c r="C1464" i="14" a="1"/>
  <c r="C1464" i="14" s="1"/>
  <c r="C1465" i="14" a="1"/>
  <c r="C1465" i="14" s="1"/>
  <c r="C1466" i="14" a="1"/>
  <c r="C1466" i="14" s="1"/>
  <c r="C1467" i="14" a="1"/>
  <c r="C1467" i="14" s="1"/>
  <c r="C1468" i="14" a="1"/>
  <c r="C1468" i="14" s="1"/>
  <c r="C1469" i="14" a="1"/>
  <c r="C1469" i="14" s="1"/>
  <c r="C1470" i="14" a="1"/>
  <c r="C1470" i="14" s="1"/>
  <c r="C1471" i="14" a="1"/>
  <c r="C1471" i="14"/>
  <c r="C1472" i="14" a="1"/>
  <c r="C1472" i="14" s="1"/>
  <c r="C1473" i="14" a="1"/>
  <c r="C1473" i="14" s="1"/>
  <c r="C1474" i="14" a="1"/>
  <c r="C1474" i="14" s="1"/>
  <c r="C1475" i="14" a="1"/>
  <c r="C1475" i="14" s="1"/>
  <c r="C1476" i="14" a="1"/>
  <c r="C1476" i="14" s="1"/>
  <c r="C1477" i="14" a="1"/>
  <c r="C1477" i="14"/>
  <c r="C1478" i="14" a="1"/>
  <c r="C1478" i="14"/>
  <c r="C1479" i="14" a="1"/>
  <c r="C1479" i="14" s="1"/>
  <c r="C1480" i="14" a="1"/>
  <c r="C1480" i="14" s="1"/>
  <c r="C1481" i="14" a="1"/>
  <c r="C1481" i="14" s="1"/>
  <c r="C1482" i="14" a="1"/>
  <c r="C1482" i="14"/>
  <c r="C1483" i="14" a="1"/>
  <c r="C1483" i="14" s="1"/>
  <c r="C1484" i="14" a="1"/>
  <c r="C1484" i="14" s="1"/>
  <c r="C1485" i="14" a="1"/>
  <c r="C1485" i="14" s="1"/>
  <c r="C1486" i="14" a="1"/>
  <c r="C1486" i="14" s="1"/>
  <c r="C1487" i="14" a="1"/>
  <c r="C1487" i="14" s="1"/>
  <c r="C1488" i="14" a="1"/>
  <c r="C1488" i="14" s="1"/>
  <c r="C1489" i="14" a="1"/>
  <c r="C1489" i="14" s="1"/>
  <c r="C1490" i="14" a="1"/>
  <c r="C1490" i="14" s="1"/>
  <c r="C1491" i="14" a="1"/>
  <c r="C1491" i="14" s="1"/>
  <c r="C1492" i="14" a="1"/>
  <c r="C1492" i="14" s="1"/>
  <c r="C1493" i="14" a="1"/>
  <c r="C1493" i="14" s="1"/>
  <c r="C1494" i="14" a="1"/>
  <c r="C1494" i="14" s="1"/>
  <c r="C1495" i="14" a="1"/>
  <c r="C1495" i="14"/>
  <c r="C1496" i="14" a="1"/>
  <c r="C1496" i="14" s="1"/>
  <c r="C1497" i="14" a="1"/>
  <c r="C1497" i="14" s="1"/>
  <c r="C1498" i="14" a="1"/>
  <c r="C1498" i="14" s="1"/>
  <c r="C1499" i="14" a="1"/>
  <c r="C1499" i="14" s="1"/>
  <c r="C1500" i="14" a="1"/>
  <c r="C1500" i="14" s="1"/>
  <c r="C1501" i="14" a="1"/>
  <c r="C1501" i="14"/>
  <c r="C1502" i="14" a="1"/>
  <c r="C1502" i="14"/>
  <c r="C1503" i="14" a="1"/>
  <c r="C1503" i="14" s="1"/>
  <c r="C1504" i="14" a="1"/>
  <c r="C1504" i="14" s="1"/>
  <c r="C1505" i="14" a="1"/>
  <c r="C1505" i="14" s="1"/>
  <c r="C1506" i="14" a="1"/>
  <c r="C1506" i="14"/>
  <c r="C1507" i="14" a="1"/>
  <c r="C1507" i="14" s="1"/>
  <c r="C1508" i="14" a="1"/>
  <c r="C1508" i="14" s="1"/>
  <c r="C1509" i="14" a="1"/>
  <c r="C1509" i="14" s="1"/>
  <c r="C1510" i="14" a="1"/>
  <c r="C1510" i="14" s="1"/>
  <c r="C1511" i="14" a="1"/>
  <c r="C1511" i="14" s="1"/>
  <c r="C1512" i="14" a="1"/>
  <c r="C1512" i="14" s="1"/>
  <c r="C1513" i="14" a="1"/>
  <c r="C1513" i="14" s="1"/>
  <c r="C1514" i="14" a="1"/>
  <c r="C1514" i="14" s="1"/>
  <c r="C1515" i="14" a="1"/>
  <c r="C1515" i="14" s="1"/>
  <c r="C1516" i="14" a="1"/>
  <c r="C1516" i="14" s="1"/>
  <c r="C1517" i="14" a="1"/>
  <c r="C1517" i="14" s="1"/>
  <c r="C1518" i="14" a="1"/>
  <c r="C1518" i="14" s="1"/>
  <c r="C1519" i="14" a="1"/>
  <c r="C1519" i="14"/>
  <c r="C1520" i="14" a="1"/>
  <c r="C1520" i="14" s="1"/>
  <c r="C1521" i="14" a="1"/>
  <c r="C1521" i="14" s="1"/>
  <c r="C1522" i="14" a="1"/>
  <c r="C1522" i="14" s="1"/>
  <c r="C1523" i="14" a="1"/>
  <c r="C1523" i="14" s="1"/>
  <c r="C1524" i="14" a="1"/>
  <c r="C1524" i="14" s="1"/>
  <c r="C1525" i="14" a="1"/>
  <c r="C1525" i="14"/>
  <c r="C1526" i="14" a="1"/>
  <c r="C1526" i="14"/>
  <c r="C1527" i="14" a="1"/>
  <c r="C1527" i="14" s="1"/>
  <c r="C1528" i="14" a="1"/>
  <c r="C1528" i="14" s="1"/>
  <c r="C1529" i="14" a="1"/>
  <c r="C1529" i="14" s="1"/>
  <c r="C1530" i="14" a="1"/>
  <c r="C1530" i="14"/>
  <c r="C1531" i="14" a="1"/>
  <c r="C1531" i="14" s="1"/>
  <c r="C1532" i="14" a="1"/>
  <c r="C1532" i="14" s="1"/>
  <c r="C1533" i="14" a="1"/>
  <c r="C1533" i="14" s="1"/>
  <c r="C1534" i="14" a="1"/>
  <c r="C1534" i="14" s="1"/>
  <c r="C1535" i="14" a="1"/>
  <c r="C1535" i="14" s="1"/>
  <c r="C1536" i="14" a="1"/>
  <c r="C1536" i="14" s="1"/>
  <c r="C1537" i="14" a="1"/>
  <c r="C1537" i="14" s="1"/>
  <c r="C1538" i="14" a="1"/>
  <c r="C1538" i="14" s="1"/>
  <c r="C1539" i="14" a="1"/>
  <c r="C1539" i="14" s="1"/>
  <c r="C1540" i="14" a="1"/>
  <c r="C1540" i="14" s="1"/>
  <c r="C1541" i="14" a="1"/>
  <c r="C1541" i="14" s="1"/>
  <c r="C1542" i="14" a="1"/>
  <c r="C1542" i="14" s="1"/>
  <c r="C1543" i="14" a="1"/>
  <c r="C1543" i="14"/>
  <c r="C1544" i="14" a="1"/>
  <c r="C1544" i="14" s="1"/>
  <c r="C1545" i="14" a="1"/>
  <c r="C1545" i="14" s="1"/>
  <c r="C1546" i="14" a="1"/>
  <c r="C1546" i="14" s="1"/>
  <c r="C1547" i="14" a="1"/>
  <c r="C1547" i="14" s="1"/>
  <c r="C1548" i="14" a="1"/>
  <c r="C1548" i="14" s="1"/>
  <c r="C1549" i="14" a="1"/>
  <c r="C1549" i="14"/>
  <c r="C1550" i="14" a="1"/>
  <c r="C1550" i="14"/>
  <c r="C1551" i="14" a="1"/>
  <c r="C1551" i="14" s="1"/>
  <c r="C1552" i="14" a="1"/>
  <c r="C1552" i="14" s="1"/>
  <c r="C1553" i="14" a="1"/>
  <c r="C1553" i="14" s="1"/>
  <c r="C1554" i="14" a="1"/>
  <c r="C1554" i="14"/>
  <c r="C1555" i="14" a="1"/>
  <c r="C1555" i="14" s="1"/>
  <c r="C1556" i="14" a="1"/>
  <c r="C1556" i="14" s="1"/>
  <c r="C1557" i="14" a="1"/>
  <c r="C1557" i="14" s="1"/>
  <c r="C1558" i="14" a="1"/>
  <c r="C1558" i="14" s="1"/>
  <c r="C1559" i="14" a="1"/>
  <c r="C1559" i="14" s="1"/>
  <c r="C1560" i="14" a="1"/>
  <c r="C1560" i="14" s="1"/>
  <c r="C1561" i="14" a="1"/>
  <c r="C1561" i="14" s="1"/>
  <c r="C1562" i="14" a="1"/>
  <c r="C1562" i="14" s="1"/>
  <c r="C1563" i="14" a="1"/>
  <c r="C1563" i="14" s="1"/>
  <c r="C1564" i="14" a="1"/>
  <c r="C1564" i="14" s="1"/>
  <c r="C1565" i="14" a="1"/>
  <c r="C1565" i="14" s="1"/>
  <c r="C1566" i="14" a="1"/>
  <c r="C1566" i="14" s="1"/>
  <c r="C1567" i="14" a="1"/>
  <c r="C1567" i="14"/>
  <c r="C1568" i="14" a="1"/>
  <c r="C1568" i="14" s="1"/>
  <c r="C1569" i="14" a="1"/>
  <c r="C1569" i="14" s="1"/>
  <c r="C1570" i="14" a="1"/>
  <c r="C1570" i="14" s="1"/>
  <c r="C1571" i="14" a="1"/>
  <c r="C1571" i="14" s="1"/>
  <c r="C1572" i="14" a="1"/>
  <c r="C1572" i="14" s="1"/>
  <c r="C1573" i="14" a="1"/>
  <c r="C1573" i="14"/>
  <c r="C1574" i="14" a="1"/>
  <c r="C1574" i="14"/>
  <c r="C1575" i="14" a="1"/>
  <c r="C1575" i="14" s="1"/>
  <c r="C1576" i="14" a="1"/>
  <c r="C1576" i="14" s="1"/>
  <c r="C1577" i="14" a="1"/>
  <c r="C1577" i="14" s="1"/>
  <c r="C1578" i="14" a="1"/>
  <c r="C1578" i="14"/>
  <c r="C1579" i="14" a="1"/>
  <c r="C1579" i="14" s="1"/>
  <c r="C1580" i="14" a="1"/>
  <c r="C1580" i="14" s="1"/>
  <c r="C1581" i="14" a="1"/>
  <c r="C1581" i="14" s="1"/>
  <c r="C1582" i="14" a="1"/>
  <c r="C1582" i="14" s="1"/>
  <c r="C1583" i="14" a="1"/>
  <c r="C1583" i="14" s="1"/>
  <c r="C1584" i="14" a="1"/>
  <c r="C1584" i="14" s="1"/>
  <c r="C1585" i="14" a="1"/>
  <c r="C1585" i="14" s="1"/>
  <c r="C1586" i="14" a="1"/>
  <c r="C1586" i="14" s="1"/>
  <c r="C1587" i="14" a="1"/>
  <c r="C1587" i="14" s="1"/>
  <c r="C1588" i="14" a="1"/>
  <c r="C1588" i="14" s="1"/>
  <c r="C1589" i="14" a="1"/>
  <c r="C1589" i="14" s="1"/>
  <c r="C1590" i="14" a="1"/>
  <c r="C1590" i="14" s="1"/>
  <c r="C1591" i="14" a="1"/>
  <c r="C1591" i="14"/>
  <c r="C1592" i="14" a="1"/>
  <c r="C1592" i="14" s="1"/>
  <c r="C1593" i="14" a="1"/>
  <c r="C1593" i="14" s="1"/>
  <c r="C1594" i="14" a="1"/>
  <c r="C1594" i="14" s="1"/>
  <c r="C1595" i="14" a="1"/>
  <c r="C1595" i="14" s="1"/>
  <c r="C1596" i="14" a="1"/>
  <c r="C1596" i="14" s="1"/>
  <c r="C1597" i="14" a="1"/>
  <c r="C1597" i="14"/>
  <c r="C1598" i="14" a="1"/>
  <c r="C1598" i="14"/>
  <c r="C1599" i="14" a="1"/>
  <c r="C1599" i="14" s="1"/>
  <c r="C1600" i="14" a="1"/>
  <c r="C1600" i="14" s="1"/>
  <c r="C1601" i="14" a="1"/>
  <c r="C1601" i="14" s="1"/>
  <c r="C1602" i="14" a="1"/>
  <c r="C1602" i="14"/>
  <c r="C1603" i="14" a="1"/>
  <c r="C1603" i="14" s="1"/>
  <c r="C1604" i="14" a="1"/>
  <c r="C1604" i="14" s="1"/>
  <c r="C1605" i="14" a="1"/>
  <c r="C1605" i="14" s="1"/>
  <c r="C1606" i="14" a="1"/>
  <c r="C1606" i="14" s="1"/>
  <c r="C1607" i="14" a="1"/>
  <c r="C1607" i="14" s="1"/>
  <c r="C1608" i="14" a="1"/>
  <c r="C1608" i="14" s="1"/>
  <c r="C1609" i="14" a="1"/>
  <c r="C1609" i="14" s="1"/>
  <c r="C1610" i="14" a="1"/>
  <c r="C1610" i="14" s="1"/>
  <c r="C1611" i="14" a="1"/>
  <c r="C1611" i="14" s="1"/>
  <c r="C1612" i="14" a="1"/>
  <c r="C1612" i="14" s="1"/>
  <c r="C1613" i="14" a="1"/>
  <c r="C1613" i="14" s="1"/>
  <c r="C1614" i="14" a="1"/>
  <c r="C1614" i="14" s="1"/>
  <c r="C1615" i="14" a="1"/>
  <c r="C1615" i="14"/>
  <c r="C1616" i="14" a="1"/>
  <c r="C1616" i="14" s="1"/>
  <c r="C1617" i="14" a="1"/>
  <c r="C1617" i="14" s="1"/>
  <c r="C1618" i="14" a="1"/>
  <c r="C1618" i="14" s="1"/>
  <c r="C1619" i="14" a="1"/>
  <c r="C1619" i="14" s="1"/>
  <c r="C1620" i="14" a="1"/>
  <c r="C1620" i="14" s="1"/>
  <c r="C1621" i="14" a="1"/>
  <c r="C1621" i="14"/>
  <c r="C1622" i="14" a="1"/>
  <c r="C1622" i="14"/>
  <c r="C1623" i="14" a="1"/>
  <c r="C1623" i="14" s="1"/>
  <c r="C1624" i="14" a="1"/>
  <c r="C1624" i="14" s="1"/>
  <c r="C1625" i="14" a="1"/>
  <c r="C1625" i="14" s="1"/>
  <c r="C1626" i="14" a="1"/>
  <c r="C1626" i="14"/>
  <c r="C1627" i="14" a="1"/>
  <c r="C1627" i="14" s="1"/>
  <c r="C1628" i="14" a="1"/>
  <c r="C1628" i="14" s="1"/>
  <c r="C1629" i="14" a="1"/>
  <c r="C1629" i="14" s="1"/>
  <c r="C1630" i="14" a="1"/>
  <c r="C1630" i="14" s="1"/>
  <c r="C1631" i="14" a="1"/>
  <c r="C1631" i="14" s="1"/>
  <c r="C1632" i="14" a="1"/>
  <c r="C1632" i="14" s="1"/>
  <c r="C1633" i="14" a="1"/>
  <c r="C1633" i="14" s="1"/>
  <c r="C1634" i="14" a="1"/>
  <c r="C1634" i="14" s="1"/>
  <c r="C1635" i="14" a="1"/>
  <c r="C1635" i="14" s="1"/>
  <c r="C1636" i="14" a="1"/>
  <c r="C1636" i="14" s="1"/>
  <c r="C1637" i="14" a="1"/>
  <c r="C1637" i="14" s="1"/>
  <c r="C1638" i="14" a="1"/>
  <c r="C1638" i="14" s="1"/>
  <c r="C1639" i="14" a="1"/>
  <c r="C1639" i="14"/>
  <c r="C1640" i="14" a="1"/>
  <c r="C1640" i="14" s="1"/>
  <c r="C1641" i="14" a="1"/>
  <c r="C1641" i="14" s="1"/>
  <c r="C1642" i="14" a="1"/>
  <c r="C1642" i="14" s="1"/>
  <c r="C1643" i="14" a="1"/>
  <c r="C1643" i="14" s="1"/>
  <c r="C1644" i="14" a="1"/>
  <c r="C1644" i="14" s="1"/>
  <c r="C1645" i="14" a="1"/>
  <c r="C1645" i="14"/>
  <c r="C1646" i="14" a="1"/>
  <c r="C1646" i="14"/>
  <c r="C1647" i="14" a="1"/>
  <c r="C1647" i="14" s="1"/>
  <c r="C1648" i="14" a="1"/>
  <c r="C1648" i="14" s="1"/>
  <c r="C1649" i="14" a="1"/>
  <c r="C1649" i="14" s="1"/>
  <c r="C1650" i="14" a="1"/>
  <c r="C1650" i="14"/>
  <c r="C1651" i="14" a="1"/>
  <c r="C1651" i="14" s="1"/>
  <c r="C1652" i="14" a="1"/>
  <c r="C1652" i="14" s="1"/>
  <c r="C1653" i="14" a="1"/>
  <c r="C1653" i="14" s="1"/>
  <c r="C1654" i="14" a="1"/>
  <c r="C1654" i="14" s="1"/>
  <c r="C1655" i="14" a="1"/>
  <c r="C1655" i="14" s="1"/>
  <c r="C1656" i="14" a="1"/>
  <c r="C1656" i="14" s="1"/>
  <c r="C1657" i="14" a="1"/>
  <c r="C1657" i="14" s="1"/>
  <c r="C1658" i="14" a="1"/>
  <c r="C1658" i="14" s="1"/>
  <c r="C1659" i="14" a="1"/>
  <c r="C1659" i="14" s="1"/>
  <c r="C1660" i="14" a="1"/>
  <c r="C1660" i="14" s="1"/>
  <c r="C1661" i="14" a="1"/>
  <c r="C1661" i="14" s="1"/>
  <c r="C1662" i="14" a="1"/>
  <c r="C1662" i="14" s="1"/>
  <c r="C1663" i="14" a="1"/>
  <c r="C1663" i="14"/>
  <c r="C1664" i="14" a="1"/>
  <c r="C1664" i="14" s="1"/>
  <c r="C1665" i="14" a="1"/>
  <c r="C1665" i="14" s="1"/>
  <c r="C1666" i="14" a="1"/>
  <c r="C1666" i="14" s="1"/>
  <c r="C1667" i="14" a="1"/>
  <c r="C1667" i="14" s="1"/>
  <c r="C1668" i="14" a="1"/>
  <c r="C1668" i="14" s="1"/>
  <c r="C1669" i="14" a="1"/>
  <c r="C1669" i="14"/>
  <c r="C1670" i="14" a="1"/>
  <c r="C1670" i="14"/>
  <c r="C1671" i="14" a="1"/>
  <c r="C1671" i="14" s="1"/>
  <c r="C1672" i="14" a="1"/>
  <c r="C1672" i="14" s="1"/>
  <c r="C1673" i="14" a="1"/>
  <c r="C1673" i="14" s="1"/>
  <c r="C1674" i="14" a="1"/>
  <c r="C1674" i="14" s="1"/>
  <c r="C1675" i="14" a="1"/>
  <c r="C1675" i="14" s="1"/>
  <c r="C1676" i="14" a="1"/>
  <c r="C1676" i="14"/>
  <c r="C1677" i="14" a="1"/>
  <c r="C1677" i="14" s="1"/>
  <c r="C1678" i="14" a="1"/>
  <c r="C1678" i="14" s="1"/>
  <c r="C1679" i="14" a="1"/>
  <c r="C1679" i="14" s="1"/>
  <c r="C1680" i="14" a="1"/>
  <c r="C1680" i="14" s="1"/>
  <c r="C1681" i="14" a="1"/>
  <c r="C1681" i="14"/>
  <c r="C1682" i="14" a="1"/>
  <c r="C1682" i="14" s="1"/>
  <c r="C1683" i="14" a="1"/>
  <c r="C1683" i="14" s="1"/>
  <c r="C1684" i="14" a="1"/>
  <c r="C1684" i="14" s="1"/>
  <c r="C1685" i="14" a="1"/>
  <c r="C1685" i="14"/>
  <c r="C1686" i="14" a="1"/>
  <c r="C1686" i="14" s="1"/>
  <c r="C1687" i="14" a="1"/>
  <c r="C1687" i="14" s="1"/>
  <c r="C1688" i="14" a="1"/>
  <c r="C1688" i="14" s="1"/>
  <c r="C1689" i="14" a="1"/>
  <c r="C1689" i="14" s="1"/>
  <c r="C1690" i="14" a="1"/>
  <c r="C1690" i="14"/>
  <c r="C1691" i="14" a="1"/>
  <c r="C1691" i="14"/>
  <c r="C1692" i="14" a="1"/>
  <c r="C1692" i="14" s="1"/>
  <c r="C1693" i="14" a="1"/>
  <c r="C1693" i="14" s="1"/>
  <c r="C1694" i="14" a="1"/>
  <c r="C1694" i="14" s="1"/>
  <c r="C1695" i="14" a="1"/>
  <c r="C1695" i="14" s="1"/>
  <c r="C1696" i="14" a="1"/>
  <c r="C1696" i="14" s="1"/>
  <c r="C1697" i="14" a="1"/>
  <c r="C1697" i="14" s="1"/>
  <c r="C1698" i="14" a="1"/>
  <c r="C1698" i="14"/>
  <c r="C1699" i="14" a="1"/>
  <c r="C1699" i="14"/>
  <c r="C1700" i="14" a="1"/>
  <c r="C1700" i="14"/>
  <c r="C1701" i="14" a="1"/>
  <c r="C1701" i="14" s="1"/>
  <c r="C1702" i="14" a="1"/>
  <c r="C1702" i="14" s="1"/>
  <c r="C1703" i="14" a="1"/>
  <c r="C1703" i="14"/>
  <c r="C1704" i="14" a="1"/>
  <c r="C1704" i="14"/>
  <c r="C1705" i="14" a="1"/>
  <c r="C1705" i="14"/>
  <c r="C1706" i="14" a="1"/>
  <c r="C1706" i="14"/>
  <c r="C1707" i="14" a="1"/>
  <c r="C1707" i="14" s="1"/>
  <c r="C1708" i="14" a="1"/>
  <c r="C1708" i="14" s="1"/>
  <c r="C1709" i="14" a="1"/>
  <c r="C1709" i="14" s="1"/>
  <c r="C1710" i="14" a="1"/>
  <c r="C1710" i="14" s="1"/>
  <c r="C1711" i="14" a="1"/>
  <c r="C1711" i="14"/>
  <c r="C1712" i="14" a="1"/>
  <c r="C1712" i="14"/>
  <c r="C1713" i="14" a="1"/>
  <c r="C1713" i="14" s="1"/>
  <c r="C1714" i="14" a="1"/>
  <c r="C1714" i="14" s="1"/>
  <c r="C1715" i="14" a="1"/>
  <c r="C1715" i="14" s="1"/>
  <c r="C1716" i="14" a="1"/>
  <c r="C1716" i="14"/>
  <c r="C1717" i="14" a="1"/>
  <c r="C1717" i="14"/>
  <c r="C1718" i="14" a="1"/>
  <c r="C1718" i="14" s="1"/>
  <c r="C1719" i="14" a="1"/>
  <c r="C1719" i="14" s="1"/>
  <c r="C1720" i="14" a="1"/>
  <c r="C1720" i="14" s="1"/>
  <c r="C1721" i="14" a="1"/>
  <c r="C1721" i="14" s="1"/>
  <c r="C1722" i="14" a="1"/>
  <c r="C1722" i="14" s="1"/>
  <c r="C1723" i="14" a="1"/>
  <c r="C1723" i="14" s="1"/>
  <c r="C1724" i="14" a="1"/>
  <c r="C1724" i="14"/>
  <c r="C1725" i="14" a="1"/>
  <c r="C1725" i="14" s="1"/>
  <c r="C1726" i="14" a="1"/>
  <c r="C1726" i="14" s="1"/>
  <c r="C1727" i="14" a="1"/>
  <c r="C1727" i="14" s="1"/>
  <c r="C1728" i="14" a="1"/>
  <c r="C1728" i="14" s="1"/>
  <c r="C1729" i="14" a="1"/>
  <c r="C1729" i="14"/>
  <c r="C1730" i="14" a="1"/>
  <c r="C1730" i="14"/>
  <c r="C1731" i="14" a="1"/>
  <c r="C1731" i="14" s="1"/>
  <c r="C1732" i="14" a="1"/>
  <c r="C1732" i="14" s="1"/>
  <c r="C1733" i="14" a="1"/>
  <c r="C1733" i="14" s="1"/>
  <c r="C1734" i="14" a="1"/>
  <c r="C1734" i="14" s="1"/>
  <c r="C1735" i="14" a="1"/>
  <c r="C1735" i="14" s="1"/>
  <c r="C1736" i="14" a="1"/>
  <c r="C1736" i="14" s="1"/>
  <c r="C1737" i="14" a="1"/>
  <c r="C1737" i="14" s="1"/>
  <c r="C1738" i="14" a="1"/>
  <c r="C1738" i="14" s="1"/>
  <c r="C1739" i="14" a="1"/>
  <c r="C1739" i="14"/>
  <c r="C1740" i="14" a="1"/>
  <c r="C1740" i="14" s="1"/>
  <c r="C1741" i="14" a="1"/>
  <c r="C1741" i="14" s="1"/>
  <c r="C1742" i="14" a="1"/>
  <c r="C1742" i="14"/>
  <c r="C1743" i="14" a="1"/>
  <c r="C1743" i="14" s="1"/>
  <c r="C1744" i="14" a="1"/>
  <c r="C1744" i="14"/>
  <c r="C1745" i="14" a="1"/>
  <c r="C1745" i="14" s="1"/>
  <c r="C1746" i="14" a="1"/>
  <c r="C1746" i="14"/>
  <c r="C1747" i="14" a="1"/>
  <c r="C1747" i="14" s="1"/>
  <c r="C1748" i="14" a="1"/>
  <c r="C1748" i="14" s="1"/>
  <c r="C1749" i="14" a="1"/>
  <c r="C1749" i="14" s="1"/>
  <c r="C1750" i="14" a="1"/>
  <c r="C1750" i="14"/>
  <c r="C1751" i="14" a="1"/>
  <c r="C1751" i="14"/>
  <c r="C1752" i="14" a="1"/>
  <c r="C1752" i="14"/>
  <c r="C1753" i="14" a="1"/>
  <c r="C1753" i="14"/>
  <c r="C1754" i="14" a="1"/>
  <c r="C1754" i="14" s="1"/>
  <c r="C1755" i="14" a="1"/>
  <c r="C1755" i="14" s="1"/>
  <c r="C1756" i="14" a="1"/>
  <c r="C1756" i="14" s="1"/>
  <c r="C1757" i="14" a="1"/>
  <c r="C1757" i="14"/>
  <c r="C1758" i="14" a="1"/>
  <c r="C1758" i="14" s="1"/>
  <c r="C1759" i="14" a="1"/>
  <c r="C1759" i="14" s="1"/>
  <c r="C1760" i="14" a="1"/>
  <c r="C1760" i="14" s="1"/>
  <c r="C1761" i="14" a="1"/>
  <c r="C1761" i="14" s="1"/>
  <c r="C1762" i="14" a="1"/>
  <c r="C1762" i="14"/>
  <c r="C1763" i="14" a="1"/>
  <c r="C1763" i="14"/>
  <c r="C1764" i="14" a="1"/>
  <c r="C1764" i="14" s="1"/>
  <c r="C1765" i="14" a="1"/>
  <c r="C1765" i="14" s="1"/>
  <c r="C1766" i="14" a="1"/>
  <c r="C1766" i="14" s="1"/>
  <c r="C1767" i="14" a="1"/>
  <c r="C1767" i="14" s="1"/>
  <c r="C1768" i="14" a="1"/>
  <c r="C1768" i="14" s="1"/>
  <c r="C1769" i="14" a="1"/>
  <c r="C1769" i="14" s="1"/>
  <c r="C1770" i="14" a="1"/>
  <c r="C1770" i="14"/>
  <c r="C1771" i="14" a="1"/>
  <c r="C1771" i="14"/>
  <c r="C1772" i="14" a="1"/>
  <c r="C1772" i="14" s="1"/>
  <c r="C1773" i="14" a="1"/>
  <c r="C1773" i="14" s="1"/>
  <c r="C1774" i="14" a="1"/>
  <c r="C1774" i="14" s="1"/>
  <c r="C1775" i="14" a="1"/>
  <c r="C1775" i="14"/>
  <c r="C1776" i="14" a="1"/>
  <c r="C1776" i="14"/>
  <c r="C1777" i="14" a="1"/>
  <c r="C1777" i="14"/>
  <c r="C1778" i="14" a="1"/>
  <c r="C1778" i="14"/>
  <c r="C1779" i="14" a="1"/>
  <c r="C1779" i="14" s="1"/>
  <c r="C1780" i="14" a="1"/>
  <c r="C1780" i="14" s="1"/>
  <c r="C1781" i="14" a="1"/>
  <c r="C1781" i="14" s="1"/>
  <c r="C1782" i="14" a="1"/>
  <c r="C1782" i="14" s="1"/>
  <c r="C1783" i="14" a="1"/>
  <c r="C1783" i="14"/>
  <c r="C1784" i="14" a="1"/>
  <c r="C1784" i="14"/>
  <c r="C1785" i="14" a="1"/>
  <c r="C1785" i="14" s="1"/>
  <c r="C1786" i="14" a="1"/>
  <c r="C1786" i="14" s="1"/>
  <c r="C1787" i="14" a="1"/>
  <c r="C1787" i="14" s="1"/>
  <c r="C1788" i="14" a="1"/>
  <c r="C1788" i="14"/>
  <c r="C1789" i="14" a="1"/>
  <c r="C1789" i="14"/>
  <c r="C1790" i="14" a="1"/>
  <c r="C1790" i="14"/>
  <c r="C1791" i="14" a="1"/>
  <c r="C1791" i="14" s="1"/>
  <c r="C1792" i="14" a="1"/>
  <c r="C1792" i="14"/>
  <c r="C1793" i="14" a="1"/>
  <c r="C1793" i="14" s="1"/>
  <c r="C1794" i="14" a="1"/>
  <c r="C1794" i="14" s="1"/>
  <c r="C1795" i="14" a="1"/>
  <c r="C1795" i="14" s="1"/>
  <c r="C1796" i="14" a="1"/>
  <c r="C1796" i="14"/>
  <c r="C1797" i="14" a="1"/>
  <c r="C1797" i="14" s="1"/>
  <c r="C1798" i="14" a="1"/>
  <c r="C1798" i="14" s="1"/>
  <c r="C1799" i="14" a="1"/>
  <c r="C1799" i="14" s="1"/>
  <c r="C1800" i="14" a="1"/>
  <c r="C1800" i="14" s="1"/>
  <c r="C1801" i="14" a="1"/>
  <c r="C1801" i="14"/>
  <c r="C1802" i="14" a="1"/>
  <c r="C1802" i="14"/>
  <c r="C1803" i="14" a="1"/>
  <c r="C1803" i="14" s="1"/>
  <c r="C1804" i="14" a="1"/>
  <c r="C1804" i="14" s="1"/>
  <c r="C1805" i="14" a="1"/>
  <c r="C1805" i="14" s="1"/>
  <c r="C1806" i="14" a="1"/>
  <c r="C1806" i="14" s="1"/>
  <c r="C1807" i="14" a="1"/>
  <c r="C1807" i="14" s="1"/>
  <c r="C1808" i="14" a="1"/>
  <c r="C1808" i="14" s="1"/>
  <c r="C1809" i="14" a="1"/>
  <c r="C1809" i="14" s="1"/>
  <c r="C1810" i="14" a="1"/>
  <c r="C1810" i="14" s="1"/>
  <c r="C1811" i="14" a="1"/>
  <c r="C1811" i="14"/>
  <c r="C1812" i="14" a="1"/>
  <c r="C1812" i="14" s="1"/>
  <c r="C1813" i="14" a="1"/>
  <c r="C1813" i="14" s="1"/>
  <c r="C1814" i="14" a="1"/>
  <c r="C1814" i="14"/>
  <c r="C1815" i="14" a="1"/>
  <c r="C1815" i="14" s="1"/>
  <c r="C1816" i="14" a="1"/>
  <c r="C1816" i="14"/>
  <c r="C1817" i="14" a="1"/>
  <c r="C1817" i="14" s="1"/>
  <c r="C1818" i="14" a="1"/>
  <c r="C1818" i="14" s="1"/>
  <c r="C1819" i="14" a="1"/>
  <c r="C1819" i="14" s="1"/>
  <c r="C1820" i="14" a="1"/>
  <c r="C1820" i="14" s="1"/>
  <c r="C1821" i="14" a="1"/>
  <c r="C1821" i="14" s="1"/>
  <c r="C1822" i="14" a="1"/>
  <c r="C1822" i="14"/>
  <c r="C1823" i="14" a="1"/>
  <c r="C1823" i="14"/>
  <c r="C1824" i="14" a="1"/>
  <c r="C1824" i="14"/>
  <c r="C1825" i="14" a="1"/>
  <c r="C1825" i="14"/>
  <c r="C1826" i="14" a="1"/>
  <c r="C1826" i="14" s="1"/>
  <c r="C1827" i="14" a="1"/>
  <c r="C1827" i="14" s="1"/>
  <c r="C1828" i="14" a="1"/>
  <c r="C1828" i="14" s="1"/>
  <c r="C1829" i="14" a="1"/>
  <c r="C1829" i="14"/>
  <c r="C1830" i="14" a="1"/>
  <c r="C1830" i="14" s="1"/>
  <c r="C1831" i="14" a="1"/>
  <c r="C1831" i="14" s="1"/>
  <c r="C1832" i="14" a="1"/>
  <c r="C1832" i="14" s="1"/>
  <c r="C1833" i="14" a="1"/>
  <c r="C1833" i="14" s="1"/>
  <c r="C1834" i="14" a="1"/>
  <c r="C1834" i="14"/>
  <c r="C1835" i="14" a="1"/>
  <c r="C1835" i="14"/>
  <c r="C1836" i="14" a="1"/>
  <c r="C1836" i="14" s="1"/>
  <c r="C1837" i="14" a="1"/>
  <c r="C1837" i="14" s="1"/>
  <c r="C1838" i="14" a="1"/>
  <c r="C1838" i="14" s="1"/>
  <c r="C1839" i="14" a="1"/>
  <c r="C1839" i="14" s="1"/>
  <c r="C1840" i="14" a="1"/>
  <c r="C1840" i="14" s="1"/>
  <c r="C1841" i="14" a="1"/>
  <c r="C1841" i="14" s="1"/>
  <c r="C1842" i="14" a="1"/>
  <c r="C1842" i="14"/>
  <c r="C1843" i="14" a="1"/>
  <c r="C1843" i="14"/>
  <c r="C1844" i="14" a="1"/>
  <c r="C1844" i="14"/>
  <c r="C1845" i="14" a="1"/>
  <c r="C1845" i="14" s="1"/>
  <c r="C1846" i="14" a="1"/>
  <c r="C1846" i="14" s="1"/>
  <c r="C1847" i="14" a="1"/>
  <c r="C1847" i="14"/>
  <c r="C1848" i="14" a="1"/>
  <c r="C1848" i="14"/>
  <c r="C1849" i="14" a="1"/>
  <c r="C1849" i="14" s="1"/>
  <c r="C1850" i="14" a="1"/>
  <c r="C1850" i="14"/>
  <c r="C1851" i="14" a="1"/>
  <c r="C1851" i="14" s="1"/>
  <c r="C1852" i="14" a="1"/>
  <c r="C1852" i="14" s="1"/>
  <c r="C1853" i="14" a="1"/>
  <c r="C1853" i="14" s="1"/>
  <c r="C1854" i="14" a="1"/>
  <c r="C1854" i="14" s="1"/>
  <c r="C1855" i="14" a="1"/>
  <c r="C1855" i="14"/>
  <c r="C1856" i="14" a="1"/>
  <c r="C1856" i="14" s="1"/>
  <c r="C1857" i="14" a="1"/>
  <c r="C1857" i="14" s="1"/>
  <c r="C1858" i="14" a="1"/>
  <c r="C1858" i="14" s="1"/>
  <c r="C1859" i="14" a="1"/>
  <c r="C1859" i="14" s="1"/>
  <c r="C1860" i="14" a="1"/>
  <c r="C1860" i="14"/>
  <c r="C1861" i="14" a="1"/>
  <c r="C1861" i="14"/>
  <c r="C1862" i="14" a="1"/>
  <c r="C1862" i="14"/>
  <c r="C1863" i="14" a="1"/>
  <c r="C1863" i="14" s="1"/>
  <c r="C1864" i="14" a="1"/>
  <c r="C1864" i="14"/>
  <c r="C1865" i="14" a="1"/>
  <c r="C1865" i="14" s="1"/>
  <c r="C1866" i="14" a="1"/>
  <c r="C1866" i="14" s="1"/>
  <c r="C1867" i="14" a="1"/>
  <c r="C1867" i="14" s="1"/>
  <c r="C1868" i="14" a="1"/>
  <c r="C1868" i="14"/>
  <c r="C1869" i="14" a="1"/>
  <c r="C1869" i="14" s="1"/>
  <c r="C1870" i="14" a="1"/>
  <c r="C1870" i="14" s="1"/>
  <c r="C1871" i="14" a="1"/>
  <c r="C1871" i="14" s="1"/>
  <c r="C1872" i="14" a="1"/>
  <c r="C1872" i="14" s="1"/>
  <c r="C1873" i="14" a="1"/>
  <c r="C1873" i="14"/>
  <c r="C1874" i="14" a="1"/>
  <c r="C1874" i="14"/>
  <c r="C1875" i="14" a="1"/>
  <c r="C1875" i="14" s="1"/>
  <c r="C1876" i="14" a="1"/>
  <c r="C1876" i="14" s="1"/>
  <c r="C1877" i="14" a="1"/>
  <c r="C1877" i="14" s="1"/>
  <c r="C1878" i="14" a="1"/>
  <c r="C1878" i="14" s="1"/>
  <c r="C1879" i="14" a="1"/>
  <c r="C1879" i="14" s="1"/>
  <c r="C1880" i="14" a="1"/>
  <c r="C1880" i="14" s="1"/>
  <c r="C1881" i="14" a="1"/>
  <c r="C1881" i="14" s="1"/>
  <c r="C1882" i="14" a="1"/>
  <c r="C1882" i="14" s="1"/>
  <c r="C1883" i="14" a="1"/>
  <c r="C1883" i="14" s="1"/>
  <c r="C1884" i="14" a="1"/>
  <c r="C1884" i="14" s="1"/>
  <c r="C1885" i="14" a="1"/>
  <c r="C1885" i="14" s="1"/>
  <c r="C1886" i="14" a="1"/>
  <c r="C1886" i="14"/>
  <c r="C1887" i="14" a="1"/>
  <c r="C1887" i="14" s="1"/>
  <c r="C1888" i="14" a="1"/>
  <c r="C1888" i="14"/>
  <c r="C1889" i="14" a="1"/>
  <c r="C1889" i="14" s="1"/>
  <c r="C1890" i="14" a="1"/>
  <c r="C1890" i="14" s="1"/>
  <c r="C1891" i="14" a="1"/>
  <c r="C1891" i="14" s="1"/>
  <c r="C1892" i="14" a="1"/>
  <c r="C1892" i="14" s="1"/>
  <c r="C1893" i="14" a="1"/>
  <c r="C1893" i="14" s="1"/>
  <c r="C1894" i="14" a="1"/>
  <c r="C1894" i="14"/>
  <c r="C1895" i="14" a="1"/>
  <c r="C1895" i="14" s="1"/>
  <c r="C1896" i="14" a="1"/>
  <c r="C1896" i="14" s="1"/>
  <c r="C1897" i="14" a="1"/>
  <c r="C1897" i="14"/>
  <c r="C1898" i="14" a="1"/>
  <c r="C1898" i="14" s="1"/>
  <c r="C1899" i="14" a="1"/>
  <c r="C1899" i="14" s="1"/>
  <c r="C1900" i="14" a="1"/>
  <c r="C1900" i="14" s="1"/>
  <c r="C1901" i="14" a="1"/>
  <c r="C1901" i="14"/>
  <c r="C1902" i="14" a="1"/>
  <c r="C1902" i="14" s="1"/>
  <c r="C1903" i="14" a="1"/>
  <c r="C1903" i="14"/>
  <c r="C1904" i="14" a="1"/>
  <c r="C1904" i="14" s="1"/>
  <c r="C1905" i="14" a="1"/>
  <c r="C1905" i="14" s="1"/>
  <c r="C1906" i="14" a="1"/>
  <c r="C1906" i="14"/>
  <c r="C1907" i="14" a="1"/>
  <c r="C1907" i="14"/>
  <c r="C1908" i="14" a="1"/>
  <c r="C1908" i="14" s="1"/>
  <c r="C1909" i="14" a="1"/>
  <c r="C1909" i="14" s="1"/>
  <c r="C1910" i="14" a="1"/>
  <c r="C1910" i="14" s="1"/>
  <c r="C1911" i="14" a="1"/>
  <c r="C1911" i="14" s="1"/>
  <c r="C1912" i="14" a="1"/>
  <c r="C1912" i="14" s="1"/>
  <c r="C1913" i="14" a="1"/>
  <c r="C1913" i="14" s="1"/>
  <c r="C1914" i="14" a="1"/>
  <c r="C1914" i="14"/>
  <c r="C1915" i="14" a="1"/>
  <c r="C1915" i="14"/>
  <c r="C1916" i="14" a="1"/>
  <c r="C1916" i="14"/>
  <c r="C1917" i="14" a="1"/>
  <c r="C1917" i="14" s="1"/>
  <c r="C1918" i="14" a="1"/>
  <c r="C1918" i="14" s="1"/>
  <c r="C1919" i="14" a="1"/>
  <c r="C1919" i="14"/>
  <c r="C1920" i="14" a="1"/>
  <c r="C1920" i="14"/>
  <c r="C1921" i="14" a="1"/>
  <c r="C1921" i="14"/>
  <c r="C1922" i="14" a="1"/>
  <c r="C1922" i="14"/>
  <c r="C1923" i="14" a="1"/>
  <c r="C1923" i="14" s="1"/>
  <c r="C1924" i="14" a="1"/>
  <c r="C1924" i="14" s="1"/>
  <c r="C1925" i="14" a="1"/>
  <c r="C1925" i="14" s="1"/>
  <c r="C1926" i="14" a="1"/>
  <c r="C1926" i="14" s="1"/>
  <c r="C1927" i="14" a="1"/>
  <c r="C1927" i="14"/>
  <c r="C1928" i="14" a="1"/>
  <c r="C1928" i="14"/>
  <c r="C1929" i="14" a="1"/>
  <c r="C1929" i="14" s="1"/>
  <c r="C1930" i="14" a="1"/>
  <c r="C1930" i="14" s="1"/>
  <c r="C1931" i="14" a="1"/>
  <c r="C1931" i="14" s="1"/>
  <c r="C1932" i="14" a="1"/>
  <c r="C1932" i="14"/>
  <c r="C1933" i="14" a="1"/>
  <c r="C1933" i="14"/>
  <c r="C1934" i="14" a="1"/>
  <c r="C1934" i="14" s="1"/>
  <c r="C1935" i="14" a="1"/>
  <c r="C1935" i="14" s="1"/>
  <c r="C1936" i="14" a="1"/>
  <c r="C1936" i="14" s="1"/>
  <c r="C1937" i="14" a="1"/>
  <c r="C1937" i="14" s="1"/>
  <c r="C1938" i="14" a="1"/>
  <c r="C1938" i="14" s="1"/>
  <c r="C1939" i="14" a="1"/>
  <c r="C1939" i="14" s="1"/>
  <c r="C1940" i="14" a="1"/>
  <c r="C1940" i="14"/>
  <c r="C1941" i="14" a="1"/>
  <c r="C1941" i="14" s="1"/>
  <c r="C1942" i="14" a="1"/>
  <c r="C1942" i="14" s="1"/>
  <c r="C1943" i="14" a="1"/>
  <c r="C1943" i="14"/>
  <c r="C1944" i="14" a="1"/>
  <c r="C1944" i="14" s="1"/>
  <c r="C1945" i="14" a="1"/>
  <c r="C1945" i="14"/>
  <c r="C1946" i="14" a="1"/>
  <c r="C1946" i="14"/>
  <c r="C1947" i="14" a="1"/>
  <c r="C1947" i="14" s="1"/>
  <c r="C1948" i="14" a="1"/>
  <c r="C1948" i="14" s="1"/>
  <c r="C1949" i="14" a="1"/>
  <c r="C1949" i="14" s="1"/>
  <c r="C1950" i="14" a="1"/>
  <c r="C1950" i="14"/>
  <c r="C1951" i="14" a="1"/>
  <c r="C1951" i="14" s="1"/>
  <c r="C1952" i="14" a="1"/>
  <c r="C1952" i="14" s="1"/>
  <c r="C1953" i="14" a="1"/>
  <c r="C1953" i="14" s="1"/>
  <c r="C1954" i="14" a="1"/>
  <c r="C1954" i="14" s="1"/>
  <c r="C1955" i="14" a="1"/>
  <c r="C1955" i="14" s="1"/>
  <c r="C1956" i="14" a="1"/>
  <c r="C1956" i="14"/>
  <c r="C1957" i="14" a="1"/>
  <c r="C1957" i="14" s="1"/>
  <c r="C1958" i="14" a="1"/>
  <c r="C1958" i="14"/>
  <c r="C1959" i="14" a="1"/>
  <c r="C1959" i="14" s="1"/>
  <c r="C1960" i="14" a="1"/>
  <c r="C1960" i="14" s="1"/>
  <c r="C1961" i="14" a="1"/>
  <c r="C1961" i="14" s="1"/>
  <c r="C1962" i="14" a="1"/>
  <c r="C1962" i="14" s="1"/>
  <c r="C1963" i="14" a="1"/>
  <c r="C1963" i="14" s="1"/>
  <c r="C1964" i="14" a="1"/>
  <c r="C1964" i="14" s="1"/>
  <c r="C1965" i="14" a="1"/>
  <c r="C1965" i="14" s="1"/>
  <c r="C1966" i="14" a="1"/>
  <c r="C1966" i="14" s="1"/>
  <c r="C1967" i="14" a="1"/>
  <c r="C1967" i="14" s="1"/>
  <c r="C1968" i="14" a="1"/>
  <c r="C1968" i="14" s="1"/>
  <c r="C1969" i="14" a="1"/>
  <c r="C1969" i="14" s="1"/>
  <c r="C1970" i="14" a="1"/>
  <c r="C1970" i="14" s="1"/>
  <c r="C1971" i="14" a="1"/>
  <c r="C1971" i="14" s="1"/>
  <c r="C1972" i="14" a="1"/>
  <c r="C1972" i="14" s="1"/>
  <c r="C1973" i="14" a="1"/>
  <c r="C1973" i="14" s="1"/>
  <c r="C1974" i="14" a="1"/>
  <c r="C1974" i="14" s="1"/>
  <c r="C1975" i="14" a="1"/>
  <c r="C1975" i="14" s="1"/>
  <c r="C1976" i="14" a="1"/>
  <c r="C1976" i="14" s="1"/>
  <c r="C1977" i="14" a="1"/>
  <c r="C1977" i="14" s="1"/>
  <c r="C1978" i="14" a="1"/>
  <c r="C1978" i="14" s="1"/>
  <c r="C1979" i="14" a="1"/>
  <c r="C1979" i="14" s="1"/>
  <c r="C1980" i="14" a="1"/>
  <c r="C1980" i="14" s="1"/>
  <c r="C1981" i="14" a="1"/>
  <c r="C1981" i="14" s="1"/>
  <c r="C1982" i="14" a="1"/>
  <c r="C1982" i="14" s="1"/>
  <c r="C1983" i="14" a="1"/>
  <c r="C1983" i="14" s="1"/>
  <c r="C1984" i="14" a="1"/>
  <c r="C1984" i="14" s="1"/>
  <c r="C1985" i="14" a="1"/>
  <c r="C1985" i="14" s="1"/>
  <c r="C1986" i="14" a="1"/>
  <c r="C1986" i="14" s="1"/>
  <c r="C1987" i="14" a="1"/>
  <c r="C1987" i="14" s="1"/>
  <c r="C1988" i="14" a="1"/>
  <c r="C1988" i="14" s="1"/>
  <c r="C1989" i="14" a="1"/>
  <c r="C1989" i="14" s="1"/>
  <c r="C1990" i="14" a="1"/>
  <c r="C1990" i="14" s="1"/>
  <c r="C1991" i="14" a="1"/>
  <c r="C1991" i="14" s="1"/>
  <c r="C1992" i="14" a="1"/>
  <c r="C1992" i="14" s="1"/>
  <c r="C1993" i="14" a="1"/>
  <c r="C1993" i="14" s="1"/>
  <c r="C1994" i="14" a="1"/>
  <c r="C1994" i="14" s="1"/>
  <c r="C1995" i="14" a="1"/>
  <c r="C1995" i="14" s="1"/>
  <c r="C1996" i="14" a="1"/>
  <c r="C1996" i="14" s="1"/>
  <c r="C1997" i="14" a="1"/>
  <c r="C1997" i="14" s="1"/>
  <c r="C1998" i="14" a="1"/>
  <c r="C1998" i="14" s="1"/>
  <c r="C1999" i="14" a="1"/>
  <c r="C1999" i="14" s="1"/>
  <c r="C2000" i="14" a="1"/>
  <c r="C2000" i="14" s="1"/>
  <c r="C2001" i="14" a="1"/>
  <c r="C2001" i="14" s="1"/>
  <c r="C2002" i="14" a="1"/>
  <c r="C2002" i="14" s="1"/>
  <c r="C2003" i="14" a="1"/>
  <c r="C2003" i="14" s="1"/>
  <c r="C2004" i="14" a="1"/>
  <c r="C2004" i="14" s="1"/>
  <c r="C2005" i="14" a="1"/>
  <c r="C2005" i="14" s="1"/>
  <c r="C2006" i="14" a="1"/>
  <c r="C2006" i="14" s="1"/>
  <c r="C2007" i="14" a="1"/>
  <c r="C2007" i="14" s="1"/>
  <c r="C2008" i="14" a="1"/>
  <c r="C2008" i="14" s="1"/>
  <c r="C2009" i="14" a="1"/>
  <c r="C2009" i="14" s="1"/>
  <c r="C2010" i="14" a="1"/>
  <c r="C2010" i="14" s="1"/>
  <c r="C2011" i="14" a="1"/>
  <c r="C2011" i="14" s="1"/>
  <c r="C2012" i="14" a="1"/>
  <c r="C2012" i="14" s="1"/>
  <c r="C2013" i="14" a="1"/>
  <c r="C2013" i="14" s="1"/>
  <c r="C2014" i="14" a="1"/>
  <c r="C2014" i="14" s="1"/>
  <c r="C2015" i="14" a="1"/>
  <c r="C2015" i="14" s="1"/>
  <c r="C2016" i="14" a="1"/>
  <c r="C2016" i="14" s="1"/>
  <c r="C2017" i="14" a="1"/>
  <c r="C2017" i="14" s="1"/>
  <c r="C2018" i="14" a="1"/>
  <c r="C2018" i="14" s="1"/>
  <c r="C2019" i="14" a="1"/>
  <c r="C2019" i="14" s="1"/>
  <c r="C2020" i="14" a="1"/>
  <c r="C2020" i="14" s="1"/>
  <c r="C2021" i="14" a="1"/>
  <c r="C2021" i="14"/>
  <c r="C2022" i="14" a="1"/>
  <c r="C2022" i="14" s="1"/>
  <c r="C2023" i="14" a="1"/>
  <c r="C2023" i="14" s="1"/>
  <c r="C2024" i="14" a="1"/>
  <c r="C2024" i="14" s="1"/>
  <c r="C2025" i="14" a="1"/>
  <c r="C2025" i="14" s="1"/>
  <c r="C2026" i="14" a="1"/>
  <c r="C2026" i="14" s="1"/>
  <c r="C2027" i="14" a="1"/>
  <c r="C2027" i="14" s="1"/>
  <c r="C2028" i="14" a="1"/>
  <c r="C2028" i="14" s="1"/>
  <c r="C2029" i="14" a="1"/>
  <c r="C2029" i="14" s="1"/>
  <c r="C2030" i="14" a="1"/>
  <c r="C2030" i="14" s="1"/>
  <c r="C2031" i="14" a="1"/>
  <c r="C2031" i="14" s="1"/>
  <c r="C2032" i="14" a="1"/>
  <c r="C2032" i="14" s="1"/>
  <c r="C2033" i="14" a="1"/>
  <c r="C2033" i="14" s="1"/>
  <c r="C2034" i="14" a="1"/>
  <c r="C2034" i="14" s="1"/>
  <c r="C2035" i="14" a="1"/>
  <c r="C2035" i="14" s="1"/>
  <c r="C2036" i="14" a="1"/>
  <c r="C2036" i="14" s="1"/>
  <c r="C2037" i="14" a="1"/>
  <c r="C2037" i="14" s="1"/>
  <c r="C2038" i="14" a="1"/>
  <c r="C2038" i="14" s="1"/>
  <c r="C2039" i="14" a="1"/>
  <c r="C2039" i="14" s="1"/>
  <c r="C2040" i="14" a="1"/>
  <c r="C2040" i="14" s="1"/>
  <c r="C2041" i="14" a="1"/>
  <c r="C2041" i="14" s="1"/>
  <c r="C2042" i="14" a="1"/>
  <c r="C2042" i="14" s="1"/>
  <c r="C2043" i="14" a="1"/>
  <c r="C2043" i="14" s="1"/>
  <c r="C2044" i="14" a="1"/>
  <c r="C2044" i="14" s="1"/>
  <c r="C2045" i="14" a="1"/>
  <c r="C2045" i="14" s="1"/>
  <c r="C2046" i="14" a="1"/>
  <c r="C2046" i="14" s="1"/>
  <c r="C2047" i="14" a="1"/>
  <c r="C2047" i="14" s="1"/>
  <c r="C2048" i="14" a="1"/>
  <c r="C2048" i="14" s="1"/>
  <c r="C2049" i="14" a="1"/>
  <c r="C2049" i="14" s="1"/>
  <c r="C2050" i="14" a="1"/>
  <c r="C2050" i="14" s="1"/>
  <c r="C2051" i="14" a="1"/>
  <c r="C2051" i="14" s="1"/>
  <c r="C2052" i="14" a="1"/>
  <c r="C2052" i="14" s="1"/>
  <c r="C2053" i="14" a="1"/>
  <c r="C2053" i="14" s="1"/>
  <c r="C2054" i="14" a="1"/>
  <c r="C2054" i="14" s="1"/>
  <c r="C2055" i="14" a="1"/>
  <c r="C2055" i="14" s="1"/>
  <c r="C2056" i="14" a="1"/>
  <c r="C2056" i="14"/>
  <c r="C2057" i="14" a="1"/>
  <c r="C2057" i="14"/>
  <c r="C2058" i="14" a="1"/>
  <c r="C2058" i="14" s="1"/>
  <c r="C2059" i="14" a="1"/>
  <c r="C2059" i="14" s="1"/>
  <c r="C2060" i="14" a="1"/>
  <c r="C2060" i="14" s="1"/>
  <c r="C2061" i="14" a="1"/>
  <c r="C2061" i="14" s="1"/>
  <c r="C2062" i="14" a="1"/>
  <c r="C2062" i="14" s="1"/>
  <c r="C2063" i="14" a="1"/>
  <c r="C2063" i="14"/>
  <c r="C2064" i="14" a="1"/>
  <c r="C2064" i="14"/>
  <c r="C2065" i="14" a="1"/>
  <c r="C2065" i="14" s="1"/>
  <c r="C2066" i="14" a="1"/>
  <c r="C2066" i="14" s="1"/>
  <c r="C2067" i="14" a="1"/>
  <c r="C2067" i="14" s="1"/>
  <c r="C2068" i="14" a="1"/>
  <c r="C2068" i="14" s="1"/>
  <c r="C2069" i="14" a="1"/>
  <c r="C2069" i="14" s="1"/>
  <c r="C2070" i="14" a="1"/>
  <c r="C2070" i="14" s="1"/>
  <c r="C2071" i="14" a="1"/>
  <c r="C2071" i="14" s="1"/>
  <c r="C2072" i="14" a="1"/>
  <c r="C2072" i="14" s="1"/>
  <c r="C2073" i="14" a="1"/>
  <c r="C2073" i="14" s="1"/>
  <c r="C2074" i="14" a="1"/>
  <c r="C2074" i="14" s="1"/>
  <c r="C2075" i="14" a="1"/>
  <c r="C2075" i="14" s="1"/>
  <c r="C2076" i="14" a="1"/>
  <c r="C2076" i="14" s="1"/>
  <c r="C2077" i="14" a="1"/>
  <c r="C2077" i="14" s="1"/>
  <c r="C2078" i="14" a="1"/>
  <c r="C2078" i="14" s="1"/>
  <c r="C2079" i="14" a="1"/>
  <c r="C2079" i="14" s="1"/>
  <c r="C2080" i="14" a="1"/>
  <c r="C2080" i="14" s="1"/>
  <c r="C2081" i="14" a="1"/>
  <c r="C2081" i="14" s="1"/>
  <c r="C2082" i="14" a="1"/>
  <c r="C2082" i="14" s="1"/>
  <c r="C2083" i="14" a="1"/>
  <c r="C2083" i="14" s="1"/>
  <c r="C2084" i="14" a="1"/>
  <c r="C2084" i="14" s="1"/>
  <c r="C2085" i="14" a="1"/>
  <c r="C2085" i="14" s="1"/>
  <c r="C2086" i="14" a="1"/>
  <c r="C2086" i="14"/>
  <c r="C2087" i="14" a="1"/>
  <c r="C2087" i="14" s="1"/>
  <c r="C2088" i="14" a="1"/>
  <c r="C2088" i="14" s="1"/>
  <c r="C2089" i="14" a="1"/>
  <c r="C2089" i="14" s="1"/>
  <c r="C2090" i="14" a="1"/>
  <c r="C2090" i="14" s="1"/>
  <c r="C2091" i="14" a="1"/>
  <c r="C2091" i="14" s="1"/>
  <c r="C2092" i="14" a="1"/>
  <c r="C2092" i="14" s="1"/>
  <c r="C2093" i="14" a="1"/>
  <c r="C2093" i="14" s="1"/>
  <c r="C2094" i="14" a="1"/>
  <c r="C2094" i="14" s="1"/>
  <c r="C2095" i="14" a="1"/>
  <c r="C2095" i="14" s="1"/>
  <c r="C2096" i="14" a="1"/>
  <c r="C2096" i="14" s="1"/>
  <c r="C2097" i="14" a="1"/>
  <c r="C2097" i="14" s="1"/>
  <c r="C2098" i="14" a="1"/>
  <c r="C2098" i="14" s="1"/>
  <c r="C2099" i="14" a="1"/>
  <c r="C2099" i="14" s="1"/>
  <c r="C2100" i="14" a="1"/>
  <c r="C2100" i="14" s="1"/>
  <c r="C2101" i="14" a="1"/>
  <c r="C2101" i="14" s="1"/>
  <c r="C2102" i="14" a="1"/>
  <c r="C2102" i="14" s="1"/>
  <c r="C2103" i="14" a="1"/>
  <c r="C2103" i="14" s="1"/>
  <c r="C2104" i="14" a="1"/>
  <c r="C2104" i="14" s="1"/>
  <c r="C2105" i="14" a="1"/>
  <c r="C2105" i="14" s="1"/>
  <c r="C2106" i="14" a="1"/>
  <c r="C2106" i="14" s="1"/>
  <c r="C2107" i="14" a="1"/>
  <c r="C2107" i="14" s="1"/>
  <c r="C2108" i="14" a="1"/>
  <c r="C2108" i="14" s="1"/>
  <c r="C2109" i="14" a="1"/>
  <c r="C2109" i="14" s="1"/>
  <c r="C2110" i="14" a="1"/>
  <c r="C2110" i="14" s="1"/>
  <c r="C2111" i="14" a="1"/>
  <c r="C2111" i="14" s="1"/>
  <c r="C2112" i="14" a="1"/>
  <c r="C2112" i="14"/>
  <c r="C2113" i="14" a="1"/>
  <c r="C2113" i="14" s="1"/>
  <c r="C2114" i="14" a="1"/>
  <c r="C2114" i="14" s="1"/>
  <c r="C2115" i="14" a="1"/>
  <c r="C2115" i="14" s="1"/>
  <c r="C2116" i="14" a="1"/>
  <c r="C2116" i="14" s="1"/>
  <c r="C2117" i="14" a="1"/>
  <c r="C2117" i="14" s="1"/>
  <c r="C2118" i="14" a="1"/>
  <c r="C2118" i="14" s="1"/>
  <c r="C2119" i="14" a="1"/>
  <c r="C2119" i="14"/>
  <c r="C2120" i="14" a="1"/>
  <c r="C2120" i="14" s="1"/>
  <c r="C2121" i="14" a="1"/>
  <c r="C2121" i="14" s="1"/>
  <c r="C2122" i="14" a="1"/>
  <c r="C2122" i="14"/>
  <c r="C2123" i="14" a="1"/>
  <c r="C2123" i="14" s="1"/>
  <c r="C2124" i="14" a="1"/>
  <c r="C2124" i="14" s="1"/>
  <c r="C2125" i="14" a="1"/>
  <c r="C2125" i="14" s="1"/>
  <c r="C2126" i="14" a="1"/>
  <c r="C2126" i="14" s="1"/>
  <c r="C2127" i="14" a="1"/>
  <c r="C2127" i="14" s="1"/>
  <c r="C2128" i="14" a="1"/>
  <c r="C2128" i="14" s="1"/>
  <c r="C2129" i="14" a="1"/>
  <c r="C2129" i="14" s="1"/>
  <c r="C2130" i="14" a="1"/>
  <c r="C2130" i="14" s="1"/>
  <c r="C2131" i="14" a="1"/>
  <c r="C2131" i="14" s="1"/>
  <c r="C2132" i="14" a="1"/>
  <c r="C2132" i="14" s="1"/>
  <c r="C2133" i="14" a="1"/>
  <c r="C2133" i="14" s="1"/>
  <c r="C2134" i="14" a="1"/>
  <c r="C2134" i="14" s="1"/>
  <c r="C2135" i="14" a="1"/>
  <c r="C2135" i="14" s="1"/>
  <c r="C2136" i="14" a="1"/>
  <c r="C2136" i="14" s="1"/>
  <c r="C2137" i="14" a="1"/>
  <c r="C2137" i="14" s="1"/>
  <c r="C2138" i="14" a="1"/>
  <c r="C2138" i="14" s="1"/>
  <c r="C2139" i="14" a="1"/>
  <c r="C2139" i="14" s="1"/>
  <c r="C2140" i="14" a="1"/>
  <c r="C2140" i="14" s="1"/>
  <c r="C2141" i="14" a="1"/>
  <c r="C2141" i="14" s="1"/>
  <c r="C2142" i="14" a="1"/>
  <c r="C2142" i="14"/>
  <c r="C2143" i="14" a="1"/>
  <c r="C2143" i="14" s="1"/>
  <c r="C2144" i="14" a="1"/>
  <c r="C2144" i="14" s="1"/>
  <c r="C2145" i="14" a="1"/>
  <c r="C2145" i="14" s="1"/>
  <c r="C2146" i="14" a="1"/>
  <c r="C2146" i="14" s="1"/>
  <c r="C2147" i="14" a="1"/>
  <c r="C2147" i="14" s="1"/>
  <c r="C2148" i="14" a="1"/>
  <c r="C2148" i="14"/>
  <c r="C2149" i="14" a="1"/>
  <c r="C2149" i="14" s="1"/>
  <c r="C2150" i="14" a="1"/>
  <c r="C2150" i="14" s="1"/>
  <c r="C2151" i="14" a="1"/>
  <c r="C2151" i="14" s="1"/>
  <c r="C2152" i="14" a="1"/>
  <c r="C2152" i="14" s="1"/>
  <c r="C2153" i="14" a="1"/>
  <c r="C2153" i="14" s="1"/>
  <c r="C2154" i="14" a="1"/>
  <c r="C2154" i="14" s="1"/>
  <c r="C2155" i="14" a="1"/>
  <c r="C2155" i="14"/>
  <c r="C2156" i="14" a="1"/>
  <c r="C2156" i="14" s="1"/>
  <c r="C2157" i="14" a="1"/>
  <c r="C2157" i="14" s="1"/>
  <c r="C2158" i="14" a="1"/>
  <c r="C2158" i="14"/>
  <c r="C2159" i="14" a="1"/>
  <c r="C2159" i="14" s="1"/>
  <c r="C2160" i="14" a="1"/>
  <c r="C2160" i="14" s="1"/>
  <c r="C2161" i="14" a="1"/>
  <c r="C2161" i="14" s="1"/>
  <c r="C2162" i="14" a="1"/>
  <c r="C2162" i="14" s="1"/>
  <c r="C2163" i="14" a="1"/>
  <c r="C2163" i="14" s="1"/>
  <c r="C2164" i="14" a="1"/>
  <c r="C2164" i="14" s="1"/>
  <c r="C2165" i="14" a="1"/>
  <c r="C2165" i="14" s="1"/>
  <c r="C2166" i="14" a="1"/>
  <c r="C2166" i="14" s="1"/>
  <c r="C2167" i="14" a="1"/>
  <c r="C2167" i="14" s="1"/>
  <c r="C2168" i="14" a="1"/>
  <c r="C2168" i="14" s="1"/>
  <c r="C2169" i="14" a="1"/>
  <c r="C2169" i="14" s="1"/>
  <c r="C2170" i="14" a="1"/>
  <c r="C2170" i="14" s="1"/>
  <c r="C2171" i="14" a="1"/>
  <c r="C2171" i="14" s="1"/>
  <c r="C2172" i="14" a="1"/>
  <c r="C2172" i="14" s="1"/>
  <c r="C2173" i="14" a="1"/>
  <c r="C2173" i="14" s="1"/>
  <c r="C2174" i="14" a="1"/>
  <c r="C2174" i="14" s="1"/>
  <c r="C2175" i="14" a="1"/>
  <c r="C2175" i="14" s="1"/>
  <c r="C2176" i="14" a="1"/>
  <c r="C2176" i="14" s="1"/>
  <c r="C2177" i="14" a="1"/>
  <c r="C2177" i="14" s="1"/>
  <c r="C2178" i="14" a="1"/>
  <c r="C2178" i="14" s="1"/>
  <c r="C2179" i="14" a="1"/>
  <c r="C2179" i="14" s="1"/>
  <c r="C2180" i="14" a="1"/>
  <c r="C2180" i="14" s="1"/>
  <c r="C2181" i="14" a="1"/>
  <c r="C2181" i="14" s="1"/>
  <c r="C2182" i="14" a="1"/>
  <c r="C2182" i="14" s="1"/>
  <c r="C2183" i="14" a="1"/>
  <c r="C2183" i="14" s="1"/>
  <c r="C2184" i="14" a="1"/>
  <c r="C2184" i="14"/>
  <c r="C2185" i="14" a="1"/>
  <c r="C2185" i="14"/>
  <c r="C2186" i="14" a="1"/>
  <c r="C2186" i="14" s="1"/>
  <c r="C2187" i="14" a="1"/>
  <c r="C2187" i="14" s="1"/>
  <c r="C2188" i="14" a="1"/>
  <c r="C2188" i="14" s="1"/>
  <c r="C2189" i="14" a="1"/>
  <c r="C2189" i="14" s="1"/>
  <c r="C2190" i="14" a="1"/>
  <c r="C2190" i="14" s="1"/>
  <c r="C2191" i="14" a="1"/>
  <c r="C2191" i="14"/>
  <c r="C2192" i="14" a="1"/>
  <c r="C2192" i="14" s="1"/>
  <c r="C2193" i="14" a="1"/>
  <c r="C2193" i="14" s="1"/>
  <c r="C2194" i="14" a="1"/>
  <c r="C2194" i="14"/>
  <c r="C2195" i="14" a="1"/>
  <c r="C2195" i="14" s="1"/>
  <c r="C2196" i="14" a="1"/>
  <c r="C2196" i="14" s="1"/>
  <c r="C2197" i="14" a="1"/>
  <c r="C2197" i="14" s="1"/>
  <c r="C2198" i="14" a="1"/>
  <c r="C2198" i="14" s="1"/>
  <c r="C2199" i="14" a="1"/>
  <c r="C2199" i="14" s="1"/>
  <c r="C2200" i="14" a="1"/>
  <c r="C2200" i="14" s="1"/>
  <c r="C2201" i="14" a="1"/>
  <c r="C2201" i="14" s="1"/>
  <c r="C2202" i="14" a="1"/>
  <c r="C2202" i="14"/>
  <c r="C2203" i="14" a="1"/>
  <c r="C2203" i="14"/>
  <c r="C2204" i="14" a="1"/>
  <c r="C2204" i="14" s="1"/>
  <c r="C2205" i="14" a="1"/>
  <c r="C2205" i="14" s="1"/>
  <c r="C2206" i="14" a="1"/>
  <c r="C2206" i="14" s="1"/>
  <c r="C2207" i="14" a="1"/>
  <c r="C2207" i="14" s="1"/>
  <c r="C2208" i="14" a="1"/>
  <c r="C2208" i="14" s="1"/>
  <c r="C2209" i="14" a="1"/>
  <c r="C2209" i="14" s="1"/>
  <c r="C2210" i="14" a="1"/>
  <c r="C2210" i="14" s="1"/>
  <c r="C2211" i="14" a="1"/>
  <c r="C2211" i="14"/>
  <c r="C2212" i="14" a="1"/>
  <c r="C2212" i="14" s="1"/>
  <c r="C2213" i="14" a="1"/>
  <c r="C2213" i="14" s="1"/>
  <c r="C2214" i="14" a="1"/>
  <c r="C2214" i="14" s="1"/>
  <c r="C2215" i="14" a="1"/>
  <c r="C2215" i="14"/>
  <c r="C2216" i="14" a="1"/>
  <c r="C2216" i="14" s="1"/>
  <c r="C2217" i="14" a="1"/>
  <c r="C2217" i="14" s="1"/>
  <c r="C2218" i="14" a="1"/>
  <c r="C2218" i="14"/>
  <c r="C2219" i="14" a="1"/>
  <c r="C2219" i="14"/>
  <c r="C2220" i="14" a="1"/>
  <c r="C2220" i="14" s="1"/>
  <c r="C2221" i="14" a="1"/>
  <c r="C2221" i="14" s="1"/>
  <c r="C2222" i="14" a="1"/>
  <c r="C2222" i="14" s="1"/>
  <c r="C2223" i="14" a="1"/>
  <c r="C2223" i="14"/>
  <c r="C2224" i="14" a="1"/>
  <c r="C2224" i="14"/>
  <c r="C2225" i="14" a="1"/>
  <c r="C2225" i="14"/>
  <c r="C2226" i="14" a="1"/>
  <c r="C2226" i="14"/>
  <c r="C2227" i="14" a="1"/>
  <c r="C2227" i="14" s="1"/>
  <c r="C2228" i="14" a="1"/>
  <c r="C2228" i="14" s="1"/>
  <c r="C2229" i="14" a="1"/>
  <c r="C2229" i="14" s="1"/>
  <c r="C2230" i="14" a="1"/>
  <c r="C2230" i="14" s="1"/>
  <c r="C2231" i="14" a="1"/>
  <c r="C2231" i="14" s="1"/>
  <c r="C2232" i="14" a="1"/>
  <c r="C2232" i="14"/>
  <c r="C2233" i="14" a="1"/>
  <c r="C2233" i="14" s="1"/>
  <c r="C2234" i="14" a="1"/>
  <c r="C2234" i="14" s="1"/>
  <c r="C2235" i="14" a="1"/>
  <c r="C2235" i="14"/>
  <c r="C2236" i="14" a="1"/>
  <c r="C2236" i="14"/>
  <c r="C2237" i="14" a="1"/>
  <c r="C2237" i="14"/>
  <c r="C2238" i="14" a="1"/>
  <c r="C2238" i="14" s="1"/>
  <c r="C2239" i="14" a="1"/>
  <c r="C2239" i="14"/>
  <c r="C2240" i="14" a="1"/>
  <c r="C2240" i="14" s="1"/>
  <c r="C2241" i="14" a="1"/>
  <c r="C2241" i="14" s="1"/>
  <c r="C2242" i="14" a="1"/>
  <c r="C2242" i="14" s="1"/>
  <c r="C2243" i="14" a="1"/>
  <c r="C2243" i="14" s="1"/>
  <c r="C2244" i="14" a="1"/>
  <c r="C2244" i="14" s="1"/>
  <c r="C2245" i="14" a="1"/>
  <c r="C2245" i="14" s="1"/>
  <c r="C2246" i="14" a="1"/>
  <c r="C2246" i="14" s="1"/>
  <c r="C2247" i="14" a="1"/>
  <c r="C2247" i="14" s="1"/>
  <c r="C2248" i="14" a="1"/>
  <c r="C2248" i="14"/>
  <c r="C2249" i="14" a="1"/>
  <c r="C2249" i="14"/>
  <c r="C2250" i="14" a="1"/>
  <c r="C2250" i="14"/>
  <c r="C2251" i="14" a="1"/>
  <c r="C2251" i="14" s="1"/>
  <c r="C2252" i="14" a="1"/>
  <c r="C2252" i="14" s="1"/>
  <c r="C2253" i="14" a="1"/>
  <c r="C2253" i="14" s="1"/>
  <c r="C2254" i="14" a="1"/>
  <c r="C2254" i="14" s="1"/>
  <c r="C2255" i="14" a="1"/>
  <c r="C2255" i="14" s="1"/>
  <c r="C2256" i="14" a="1"/>
  <c r="C2256" i="14" s="1"/>
  <c r="C2257" i="14" a="1"/>
  <c r="C2257" i="14" s="1"/>
  <c r="C2258" i="14" a="1"/>
  <c r="C2258" i="14" s="1"/>
  <c r="C2259" i="14" a="1"/>
  <c r="C2259" i="14"/>
  <c r="C2260" i="14" a="1"/>
  <c r="C2260" i="14" s="1"/>
  <c r="C2261" i="14" a="1"/>
  <c r="C2261" i="14"/>
  <c r="C2262" i="14" a="1"/>
  <c r="C2262" i="14"/>
  <c r="C2263" i="14" a="1"/>
  <c r="C2263" i="14"/>
  <c r="C2264" i="14" a="1"/>
  <c r="C2264" i="14" s="1"/>
  <c r="C2265" i="14" a="1"/>
  <c r="C2265" i="14" s="1"/>
  <c r="C2266" i="14" a="1"/>
  <c r="C2266" i="14"/>
  <c r="C2267" i="14" a="1"/>
  <c r="C2267" i="14" s="1"/>
  <c r="C2268" i="14" a="1"/>
  <c r="C2268" i="14" s="1"/>
  <c r="C2269" i="14" a="1"/>
  <c r="C2269" i="14" s="1"/>
  <c r="C2270" i="14" a="1"/>
  <c r="C2270" i="14" s="1"/>
  <c r="C2271" i="14" a="1"/>
  <c r="C2271" i="14"/>
  <c r="C2272" i="14" a="1"/>
  <c r="C2272" i="14"/>
  <c r="C2273" i="14" a="1"/>
  <c r="C2273" i="14" s="1"/>
  <c r="C2274" i="14" a="1"/>
  <c r="C2274" i="14"/>
  <c r="C2275" i="14" a="1"/>
  <c r="C2275" i="14"/>
  <c r="C2276" i="14" a="1"/>
  <c r="C2276" i="14" s="1"/>
  <c r="C2277" i="14" a="1"/>
  <c r="C2277" i="14" s="1"/>
  <c r="C2278" i="14" a="1"/>
  <c r="C2278" i="14"/>
  <c r="C2279" i="14" a="1"/>
  <c r="C2279" i="14"/>
  <c r="C2280" i="14" a="1"/>
  <c r="C2280" i="14" s="1"/>
  <c r="C2281" i="14" a="1"/>
  <c r="C2281" i="14" s="1"/>
  <c r="C2282" i="14" a="1"/>
  <c r="C2282" i="14" s="1"/>
  <c r="C2283" i="14" a="1"/>
  <c r="C2283" i="14"/>
  <c r="C2284" i="14" a="1"/>
  <c r="C2284" i="14" s="1"/>
  <c r="C2285" i="14" a="1"/>
  <c r="C2285" i="14" s="1"/>
  <c r="C2286" i="14" a="1"/>
  <c r="C2286" i="14" s="1"/>
  <c r="C2287" i="14" a="1"/>
  <c r="C2287" i="14"/>
  <c r="C2288" i="14" a="1"/>
  <c r="C2288" i="14" s="1"/>
  <c r="C2289" i="14" a="1"/>
  <c r="C2289" i="14" s="1"/>
  <c r="C2290" i="14" a="1"/>
  <c r="C2290" i="14" s="1"/>
  <c r="C2291" i="14" a="1"/>
  <c r="C2291" i="14" s="1"/>
  <c r="C2292" i="14" a="1"/>
  <c r="C2292" i="14" s="1"/>
  <c r="C2293" i="14" a="1"/>
  <c r="C2293" i="14" s="1"/>
  <c r="C2294" i="14" a="1"/>
  <c r="C2294" i="14" s="1"/>
  <c r="C2295" i="14" a="1"/>
  <c r="C2295" i="14"/>
  <c r="C2296" i="14" a="1"/>
  <c r="C2296" i="14"/>
  <c r="C2297" i="14" a="1"/>
  <c r="C2297" i="14" s="1"/>
  <c r="C2298" i="14" a="1"/>
  <c r="C2298" i="14" s="1"/>
  <c r="C2299" i="14" a="1"/>
  <c r="C2299" i="14" s="1"/>
  <c r="C2300" i="14" a="1"/>
  <c r="C2300" i="14" s="1"/>
  <c r="C2301" i="14" a="1"/>
  <c r="C2301" i="14" s="1"/>
  <c r="C2302" i="14" a="1"/>
  <c r="C2302" i="14" s="1"/>
  <c r="C2303" i="14" a="1"/>
  <c r="C2303" i="14"/>
  <c r="C2304" i="14" a="1"/>
  <c r="C2304" i="14"/>
  <c r="C2305" i="14" a="1"/>
  <c r="C2305" i="14" s="1"/>
  <c r="C2306" i="14" a="1"/>
  <c r="C2306" i="14" s="1"/>
  <c r="C2307" i="14" a="1"/>
  <c r="C2307" i="14"/>
  <c r="C2308" i="14" a="1"/>
  <c r="C2308" i="14"/>
  <c r="C2309" i="14" a="1"/>
  <c r="C2309" i="14"/>
  <c r="C2310" i="14" a="1"/>
  <c r="C2310" i="14" s="1"/>
  <c r="C2311" i="14" a="1"/>
  <c r="C2311" i="14"/>
  <c r="C2312" i="14" a="1"/>
  <c r="C2312" i="14" s="1"/>
  <c r="C2313" i="14" a="1"/>
  <c r="C2313" i="14" s="1"/>
  <c r="C2314" i="14" a="1"/>
  <c r="C2314" i="14" s="1"/>
  <c r="C2315" i="14" a="1"/>
  <c r="C2315" i="14" s="1"/>
  <c r="C2316" i="14" a="1"/>
  <c r="C2316" i="14" s="1"/>
  <c r="C2317" i="14" a="1"/>
  <c r="C2317" i="14"/>
  <c r="C2318" i="14" a="1"/>
  <c r="C2318" i="14" s="1"/>
  <c r="C2319" i="14" a="1"/>
  <c r="C2319" i="14" s="1"/>
  <c r="C2320" i="14" a="1"/>
  <c r="C2320" i="14"/>
  <c r="C2321" i="14" a="1"/>
  <c r="C2321" i="14"/>
  <c r="C2322" i="14" a="1"/>
  <c r="C2322" i="14"/>
  <c r="C2323" i="14" a="1"/>
  <c r="C2323" i="14" s="1"/>
  <c r="C2324" i="14" a="1"/>
  <c r="C2324" i="14" s="1"/>
  <c r="C2325" i="14" a="1"/>
  <c r="C2325" i="14"/>
  <c r="C2326" i="14" a="1"/>
  <c r="C2326" i="14" s="1"/>
  <c r="C2327" i="14" a="1"/>
  <c r="C2327" i="14" s="1"/>
  <c r="C2328" i="14" a="1"/>
  <c r="C2328" i="14" s="1"/>
  <c r="C2329" i="14" a="1"/>
  <c r="C2329" i="14" s="1"/>
  <c r="C2330" i="14" a="1"/>
  <c r="C2330" i="14" s="1"/>
  <c r="C2331" i="14" a="1"/>
  <c r="C2331" i="14" s="1"/>
  <c r="C2332" i="14" a="1"/>
  <c r="C2332" i="14" s="1"/>
  <c r="C2333" i="14" a="1"/>
  <c r="C2333" i="14"/>
  <c r="C2334" i="14" a="1"/>
  <c r="C2334" i="14"/>
  <c r="C2335" i="14" a="1"/>
  <c r="C2335" i="14"/>
  <c r="C2336" i="14" a="1"/>
  <c r="C2336" i="14" s="1"/>
  <c r="C2337" i="14" a="1"/>
  <c r="C2337" i="14" s="1"/>
  <c r="C2338" i="14" a="1"/>
  <c r="C2338" i="14" s="1"/>
  <c r="C2339" i="14" a="1"/>
  <c r="C2339" i="14" s="1"/>
  <c r="C2340" i="14" a="1"/>
  <c r="C2340" i="14" s="1"/>
  <c r="C2341" i="14" a="1"/>
  <c r="C2341" i="14" s="1"/>
  <c r="C2342" i="14" a="1"/>
  <c r="C2342" i="14" s="1"/>
  <c r="C2343" i="14" a="1"/>
  <c r="C2343" i="14" s="1"/>
  <c r="C2344" i="14" a="1"/>
  <c r="C2344" i="14" s="1"/>
  <c r="C2345" i="14" a="1"/>
  <c r="C2345" i="14" s="1"/>
  <c r="C2346" i="14" a="1"/>
  <c r="C2346" i="14"/>
  <c r="C2347" i="14" a="1"/>
  <c r="C2347" i="14"/>
  <c r="C2348" i="14" a="1"/>
  <c r="C2348" i="14" s="1"/>
  <c r="C2349" i="14" a="1"/>
  <c r="C2349" i="14"/>
  <c r="C2350" i="14" a="1"/>
  <c r="C2350" i="14" s="1"/>
  <c r="C2351" i="14" a="1"/>
  <c r="C2351" i="14" s="1"/>
  <c r="C2352" i="14" a="1"/>
  <c r="C2352" i="14" s="1"/>
  <c r="C2353" i="14" a="1"/>
  <c r="C2353" i="14" s="1"/>
  <c r="C2354" i="14" a="1"/>
  <c r="C2354" i="14" s="1"/>
  <c r="C2355" i="14" a="1"/>
  <c r="C2355" i="14"/>
  <c r="C2356" i="14" a="1"/>
  <c r="C2356" i="14"/>
  <c r="C2357" i="14" a="1"/>
  <c r="C2357" i="14" s="1"/>
  <c r="C2358" i="14" a="1"/>
  <c r="C2358" i="14" s="1"/>
  <c r="C2359" i="14" a="1"/>
  <c r="C2359" i="14"/>
  <c r="C2360" i="14" a="1"/>
  <c r="C2360" i="14" s="1"/>
  <c r="C2361" i="14" a="1"/>
  <c r="C2361" i="14" s="1"/>
  <c r="C2362" i="14" a="1"/>
  <c r="C2362" i="14" s="1"/>
  <c r="C2363" i="14" a="1"/>
  <c r="C2363" i="14"/>
  <c r="C2364" i="14" a="1"/>
  <c r="C2364" i="14" s="1"/>
  <c r="C2365" i="14" a="1"/>
  <c r="C2365" i="14" s="1"/>
  <c r="C2366" i="14" a="1"/>
  <c r="C2366" i="14" s="1"/>
  <c r="C2367" i="14" a="1"/>
  <c r="C2367" i="14"/>
  <c r="C2368" i="14" a="1"/>
  <c r="C2368" i="14"/>
  <c r="C2369" i="14" a="1"/>
  <c r="C2369" i="14" s="1"/>
  <c r="C2370" i="14" a="1"/>
  <c r="C2370" i="14"/>
  <c r="C2371" i="14" a="1"/>
  <c r="C2371" i="14" s="1"/>
  <c r="C2372" i="14" a="1"/>
  <c r="C2372" i="14" s="1"/>
  <c r="C2373" i="14" a="1"/>
  <c r="C2373" i="14" s="1"/>
  <c r="C2374" i="14" a="1"/>
  <c r="C2374" i="14" s="1"/>
  <c r="C2375" i="14" a="1"/>
  <c r="C2375" i="14" s="1"/>
  <c r="C2376" i="14" a="1"/>
  <c r="C2376" i="14" s="1"/>
  <c r="C2377" i="14" a="1"/>
  <c r="C2377" i="14" s="1"/>
  <c r="C2378" i="14" a="1"/>
  <c r="C2378" i="14" s="1"/>
  <c r="C2379" i="14" a="1"/>
  <c r="C2379" i="14"/>
  <c r="C2380" i="14" a="1"/>
  <c r="C2380" i="14"/>
  <c r="C2381" i="14" a="1"/>
  <c r="C2381" i="14"/>
  <c r="C2382" i="14" a="1"/>
  <c r="C2382" i="14" s="1"/>
  <c r="C2383" i="14" a="1"/>
  <c r="C2383" i="14"/>
  <c r="C2384" i="14" a="1"/>
  <c r="C2384" i="14" s="1"/>
  <c r="C2385" i="14" a="1"/>
  <c r="C2385" i="14" s="1"/>
  <c r="C2386" i="14" a="1"/>
  <c r="C2386" i="14" s="1"/>
  <c r="C2387" i="14" a="1"/>
  <c r="C2387" i="14" s="1"/>
  <c r="C2388" i="14" a="1"/>
  <c r="C2388" i="14"/>
  <c r="C2389" i="14" a="1"/>
  <c r="C2389" i="14" s="1"/>
  <c r="C2390" i="14" a="1"/>
  <c r="C2390" i="14" s="1"/>
  <c r="C2391" i="14" a="1"/>
  <c r="C2391" i="14" s="1"/>
  <c r="C2392" i="14" a="1"/>
  <c r="C2392" i="14"/>
  <c r="C2393" i="14" a="1"/>
  <c r="C2393" i="14"/>
  <c r="C2394" i="14" a="1"/>
  <c r="C2394" i="14"/>
  <c r="C2395" i="14" a="1"/>
  <c r="C2395" i="14"/>
  <c r="C2396" i="14" a="1"/>
  <c r="C2396" i="14" s="1"/>
  <c r="C2397" i="14" a="1"/>
  <c r="C2397" i="14" s="1"/>
  <c r="C2398" i="14" a="1"/>
  <c r="C2398" i="14" s="1"/>
  <c r="C2399" i="14" a="1"/>
  <c r="C2399" i="14" s="1"/>
  <c r="C2400" i="14" a="1"/>
  <c r="C2400" i="14" s="1"/>
  <c r="C2401" i="14" a="1"/>
  <c r="C2401" i="14" s="1"/>
  <c r="C2402" i="14" a="1"/>
  <c r="C2402" i="14" s="1"/>
  <c r="C2403" i="14" a="1"/>
  <c r="C2403" i="14" s="1"/>
  <c r="C2404" i="14" a="1"/>
  <c r="C2404" i="14" s="1"/>
  <c r="C2405" i="14" a="1"/>
  <c r="C2405" i="14"/>
  <c r="C2406" i="14" a="1"/>
  <c r="C2406" i="14"/>
  <c r="C2407" i="14" a="1"/>
  <c r="C2407" i="14"/>
  <c r="C2408" i="14" a="1"/>
  <c r="C2408" i="14" s="1"/>
  <c r="C2409" i="14" a="1"/>
  <c r="C2409" i="14"/>
  <c r="C2410" i="14" a="1"/>
  <c r="C2410" i="14" s="1"/>
  <c r="C2411" i="14" a="1"/>
  <c r="C2411" i="14" s="1"/>
  <c r="C2412" i="14" a="1"/>
  <c r="C2412" i="14" s="1"/>
  <c r="C2413" i="14" a="1"/>
  <c r="C2413" i="14" s="1"/>
  <c r="C2414" i="14" a="1"/>
  <c r="C2414" i="14" s="1"/>
  <c r="C2415" i="14" a="1"/>
  <c r="C2415" i="14" s="1"/>
  <c r="C2416" i="14" a="1"/>
  <c r="C2416" i="14" s="1"/>
  <c r="C2417" i="14" a="1"/>
  <c r="C2417" i="14" s="1"/>
  <c r="C2418" i="14" a="1"/>
  <c r="C2418" i="14"/>
  <c r="C2419" i="14" a="1"/>
  <c r="C2419" i="14"/>
  <c r="C2420" i="14" a="1"/>
  <c r="C2420" i="14" s="1"/>
  <c r="C2421" i="14" a="1"/>
  <c r="C2421" i="14"/>
  <c r="C2422" i="14" a="1"/>
  <c r="C2422" i="14" s="1"/>
  <c r="C2423" i="14" a="1"/>
  <c r="C2423" i="14" s="1"/>
  <c r="C2424" i="14" a="1"/>
  <c r="C2424" i="14" s="1"/>
  <c r="C2425" i="14" a="1"/>
  <c r="C2425" i="14" s="1"/>
  <c r="C2426" i="14" a="1"/>
  <c r="C2426" i="14" s="1"/>
  <c r="C2427" i="14" a="1"/>
  <c r="C2427" i="14"/>
  <c r="C2428" i="14" a="1"/>
  <c r="C2428" i="14"/>
  <c r="C2429" i="14" a="1"/>
  <c r="C2429" i="14" s="1"/>
  <c r="C2430" i="14" a="1"/>
  <c r="C2430" i="14" s="1"/>
  <c r="C2431" i="14" a="1"/>
  <c r="C2431" i="14"/>
  <c r="C2432" i="14" a="1"/>
  <c r="C2432" i="14" s="1"/>
  <c r="C2433" i="14" a="1"/>
  <c r="C2433" i="14" s="1"/>
  <c r="C2434" i="14" a="1"/>
  <c r="C2434" i="14" s="1"/>
  <c r="C2435" i="14" a="1"/>
  <c r="C2435" i="14" s="1"/>
  <c r="C2436" i="14" a="1"/>
  <c r="C2436" i="14"/>
  <c r="C2437" i="14" a="1"/>
  <c r="C2437" i="14" s="1"/>
  <c r="C2438" i="14" a="1"/>
  <c r="C2438" i="14" s="1"/>
  <c r="C2439" i="14" a="1"/>
  <c r="C2439" i="14"/>
  <c r="C2440" i="14" a="1"/>
  <c r="C2440" i="14"/>
  <c r="C2441" i="14" a="1"/>
  <c r="C2441" i="14" s="1"/>
  <c r="C2442" i="14" a="1"/>
  <c r="C2442" i="14" s="1"/>
  <c r="C2443" i="14" a="1"/>
  <c r="C2443" i="14" s="1"/>
  <c r="C2444" i="14" a="1"/>
  <c r="C2444" i="14" s="1"/>
  <c r="C2445" i="14" a="1"/>
  <c r="C2445" i="14" s="1"/>
  <c r="C2446" i="14" a="1"/>
  <c r="C2446" i="14" s="1"/>
  <c r="C2447" i="14" a="1"/>
  <c r="C2447" i="14" s="1"/>
  <c r="C2448" i="14" a="1"/>
  <c r="C2448" i="14"/>
  <c r="C2449" i="14" a="1"/>
  <c r="C2449" i="14"/>
  <c r="C2450" i="14" a="1"/>
  <c r="C2450" i="14" s="1"/>
  <c r="C2451" i="14" a="1"/>
  <c r="C2451" i="14"/>
  <c r="C2452" i="14" a="1"/>
  <c r="C2452" i="14"/>
  <c r="C2453" i="14" a="1"/>
  <c r="C2453" i="14"/>
  <c r="C2454" i="14" a="1"/>
  <c r="C2454" i="14" s="1"/>
  <c r="C2455" i="14" a="1"/>
  <c r="C2455" i="14"/>
  <c r="C2456" i="14" a="1"/>
  <c r="C2456" i="14" s="1"/>
  <c r="C2457" i="14" a="1"/>
  <c r="C2457" i="14" s="1"/>
  <c r="C2458" i="14" a="1"/>
  <c r="C2458" i="14" s="1"/>
  <c r="C2459" i="14" a="1"/>
  <c r="C2459" i="14" s="1"/>
  <c r="C2460" i="14" a="1"/>
  <c r="C2460" i="14" s="1"/>
  <c r="C2461" i="14" a="1"/>
  <c r="C2461" i="14"/>
  <c r="C2462" i="14" a="1"/>
  <c r="C2462" i="14" s="1"/>
  <c r="C2463" i="14" a="1"/>
  <c r="C2463" i="14" s="1"/>
  <c r="C2464" i="14" a="1"/>
  <c r="C2464" i="14"/>
  <c r="C2465" i="14" a="1"/>
  <c r="C2465" i="14"/>
  <c r="C2466" i="14" a="1"/>
  <c r="C2466" i="14"/>
  <c r="C2467" i="14" a="1"/>
  <c r="C2467" i="14" s="1"/>
  <c r="C2468" i="14" a="1"/>
  <c r="C2468" i="14" s="1"/>
  <c r="C2469" i="14" a="1"/>
  <c r="C2469" i="14" s="1"/>
  <c r="C2470" i="14" a="1"/>
  <c r="C2470" i="14" s="1"/>
  <c r="C2471" i="14" a="1"/>
  <c r="C2471" i="14" s="1"/>
  <c r="C2472" i="14" a="1"/>
  <c r="C2472" i="14" s="1"/>
  <c r="C2473" i="14" a="1"/>
  <c r="C2473" i="14" s="1"/>
  <c r="C2474" i="14" a="1"/>
  <c r="C2474" i="14" s="1"/>
  <c r="C2475" i="14" a="1"/>
  <c r="C2475" i="14"/>
  <c r="C2476" i="14" a="1"/>
  <c r="C2476" i="14" s="1"/>
  <c r="C2477" i="14" a="1"/>
  <c r="C2477" i="14"/>
  <c r="C2478" i="14" a="1"/>
  <c r="C2478" i="14"/>
  <c r="C2479" i="14" a="1"/>
  <c r="C2479" i="14"/>
  <c r="C2480" i="14" a="1"/>
  <c r="C2480" i="14" s="1"/>
  <c r="C2481" i="14" a="1"/>
  <c r="C2481" i="14" s="1"/>
  <c r="C2482" i="14" a="1"/>
  <c r="C2482" i="14"/>
  <c r="C2483" i="14" a="1"/>
  <c r="C2483" i="14" s="1"/>
  <c r="C2484" i="14" a="1"/>
  <c r="C2484" i="14" s="1"/>
  <c r="C2485" i="14" a="1"/>
  <c r="C2485" i="14" s="1"/>
  <c r="C2486" i="14" a="1"/>
  <c r="C2486" i="14" s="1"/>
  <c r="C2487" i="14" a="1"/>
  <c r="C2487" i="14"/>
  <c r="C2488" i="14" a="1"/>
  <c r="C2488" i="14"/>
  <c r="C2489" i="14" a="1"/>
  <c r="C2489" i="14" s="1"/>
  <c r="C2490" i="14" a="1"/>
  <c r="C2490" i="14"/>
  <c r="C2491" i="14" a="1"/>
  <c r="C2491" i="14"/>
  <c r="C2492" i="14" a="1"/>
  <c r="C2492" i="14" s="1"/>
  <c r="C2493" i="14" a="1"/>
  <c r="C2493" i="14" s="1"/>
  <c r="C2494" i="14" a="1"/>
  <c r="C2494" i="14"/>
  <c r="C2495" i="14" a="1"/>
  <c r="C2495" i="14" s="1"/>
  <c r="C2496" i="14" a="1"/>
  <c r="C2496" i="14" s="1"/>
  <c r="C2497" i="14" a="1"/>
  <c r="C2497" i="14" s="1"/>
  <c r="C2498" i="14" a="1"/>
  <c r="C2498" i="14" s="1"/>
  <c r="C2499" i="14" a="1"/>
  <c r="C2499" i="14"/>
  <c r="C2500" i="14" a="1"/>
  <c r="C2500" i="14"/>
  <c r="C2501" i="14" a="1"/>
  <c r="C2501" i="14" s="1"/>
  <c r="C2502" i="14" a="1"/>
  <c r="C2502" i="14" s="1"/>
  <c r="C2503" i="14" a="1"/>
  <c r="C2503" i="14"/>
  <c r="C2504" i="14" a="1"/>
  <c r="C2504" i="14" s="1"/>
  <c r="C2505" i="14" a="1"/>
  <c r="C2505" i="14" s="1"/>
  <c r="C2506" i="14" a="1"/>
  <c r="C2506" i="14" s="1"/>
  <c r="C2507" i="14" a="1"/>
  <c r="C2507" i="14" s="1"/>
  <c r="C2508" i="14" a="1"/>
  <c r="C2508" i="14" s="1"/>
  <c r="C2509" i="14" a="1"/>
  <c r="C2509" i="14" s="1"/>
  <c r="C2510" i="14" a="1"/>
  <c r="C2510" i="14" s="1"/>
  <c r="C2511" i="14" a="1"/>
  <c r="C2511" i="14"/>
  <c r="C2512" i="14" a="1"/>
  <c r="C2512" i="14"/>
  <c r="C2513" i="14" a="1"/>
  <c r="C2513" i="14"/>
  <c r="C2514" i="14" a="1"/>
  <c r="C2514" i="14" s="1"/>
  <c r="C2515" i="14" a="1"/>
  <c r="C2515" i="14" s="1"/>
  <c r="C2516" i="14" a="1"/>
  <c r="C2516" i="14" s="1"/>
  <c r="C2517" i="14" a="1"/>
  <c r="C2517" i="14" s="1"/>
  <c r="C2518" i="14" a="1"/>
  <c r="C2518" i="14" s="1"/>
  <c r="C2519" i="14" a="1"/>
  <c r="C2519" i="14" s="1"/>
  <c r="C2520" i="14" a="1"/>
  <c r="C2520" i="14" s="1"/>
  <c r="C2521" i="14" a="1"/>
  <c r="C2521" i="14"/>
  <c r="C2522" i="14" a="1"/>
  <c r="C2522" i="14" s="1"/>
  <c r="C2523" i="14" a="1"/>
  <c r="C2523" i="14"/>
  <c r="C2524" i="14" a="1"/>
  <c r="C2524" i="14"/>
  <c r="C2525" i="14" a="1"/>
  <c r="C2525" i="14"/>
  <c r="C2526" i="14" a="1"/>
  <c r="C2526" i="14"/>
  <c r="C2527" i="14" a="1"/>
  <c r="C2527" i="14"/>
  <c r="C2528" i="14" a="1"/>
  <c r="C2528" i="14" s="1"/>
  <c r="C2529" i="14" a="1"/>
  <c r="C2529" i="14" s="1"/>
  <c r="C2530" i="14" a="1"/>
  <c r="C2530" i="14" s="1"/>
  <c r="C2531" i="14" a="1"/>
  <c r="C2531" i="14" s="1"/>
  <c r="C2532" i="14" a="1"/>
  <c r="C2532" i="14" s="1"/>
  <c r="C2533" i="14" a="1"/>
  <c r="C2533" i="14"/>
  <c r="C2534" i="14" a="1"/>
  <c r="C2534" i="14" s="1"/>
  <c r="C2535" i="14" a="1"/>
  <c r="C2535" i="14" s="1"/>
  <c r="C2536" i="14" a="1"/>
  <c r="C2536" i="14"/>
  <c r="C2537" i="14" a="1"/>
  <c r="C2537" i="14"/>
  <c r="C2538" i="14" a="1"/>
  <c r="C2538" i="14"/>
  <c r="C2539" i="14" a="1"/>
  <c r="C2539" i="14" s="1"/>
  <c r="C2540" i="14" a="1"/>
  <c r="C2540" i="14" s="1"/>
  <c r="C2541" i="14" a="1"/>
  <c r="C2541" i="14" s="1"/>
  <c r="C2542" i="14" a="1"/>
  <c r="C2542" i="14" s="1"/>
  <c r="C2543" i="14" a="1"/>
  <c r="C2543" i="14" s="1"/>
  <c r="C2544" i="14" a="1"/>
  <c r="C2544" i="14" s="1"/>
  <c r="C2545" i="14" a="1"/>
  <c r="C2545" i="14" s="1"/>
  <c r="C2546" i="14" a="1"/>
  <c r="C2546" i="14" s="1"/>
  <c r="C2547" i="14" a="1"/>
  <c r="C2547" i="14" s="1"/>
  <c r="C2548" i="14" a="1"/>
  <c r="C2548" i="14" s="1"/>
  <c r="C2549" i="14" a="1"/>
  <c r="C2549" i="14"/>
  <c r="C2550" i="14" a="1"/>
  <c r="C2550" i="14"/>
  <c r="C2551" i="14" a="1"/>
  <c r="C2551" i="14"/>
  <c r="C2552" i="14" a="1"/>
  <c r="C2552" i="14" s="1"/>
  <c r="C2553" i="14" a="1"/>
  <c r="C2553" i="14" s="1"/>
  <c r="C2554" i="14" a="1"/>
  <c r="C2554" i="14" s="1"/>
  <c r="C2555" i="14" a="1"/>
  <c r="C2555" i="14" s="1"/>
  <c r="C2556" i="14" a="1"/>
  <c r="C2556" i="14" s="1"/>
  <c r="C2557" i="14" a="1"/>
  <c r="C2557" i="14" s="1"/>
  <c r="C2558" i="14" a="1"/>
  <c r="C2558" i="14" s="1"/>
  <c r="C2559" i="14" a="1"/>
  <c r="C2559" i="14"/>
  <c r="C2560" i="14" a="1"/>
  <c r="C2560" i="14" s="1"/>
  <c r="C2561" i="14" a="1"/>
  <c r="C2561" i="14" s="1"/>
  <c r="C2562" i="14" a="1"/>
  <c r="C2562" i="14"/>
  <c r="C2563" i="14" a="1"/>
  <c r="C2563" i="14"/>
  <c r="C2564" i="14" a="1"/>
  <c r="C2564" i="14" s="1"/>
  <c r="C2565" i="14" a="1"/>
  <c r="C2565" i="14"/>
  <c r="C2566" i="14" a="1"/>
  <c r="C2566" i="14" s="1"/>
  <c r="C2567" i="14" a="1"/>
  <c r="C2567" i="14"/>
  <c r="C2568" i="14" a="1"/>
  <c r="C2568" i="14" s="1"/>
  <c r="C2569" i="14" a="1"/>
  <c r="C2569" i="14" s="1"/>
  <c r="C2570" i="14" a="1"/>
  <c r="C2570" i="14" s="1"/>
  <c r="C2571" i="14" a="1"/>
  <c r="C2571" i="14"/>
  <c r="C2572" i="14" a="1"/>
  <c r="C2572" i="14"/>
  <c r="C2573" i="14" a="1"/>
  <c r="C2573" i="14" s="1"/>
  <c r="C2574" i="14" a="1"/>
  <c r="C2574" i="14" s="1"/>
  <c r="C2575" i="14" a="1"/>
  <c r="C2575" i="14"/>
  <c r="C2576" i="14" a="1"/>
  <c r="C2576" i="14" s="1"/>
  <c r="C2577" i="14" a="1"/>
  <c r="C2577" i="14" s="1"/>
  <c r="C2578" i="14" a="1"/>
  <c r="C2578" i="14" s="1"/>
  <c r="C2579" i="14" a="1"/>
  <c r="C2579" i="14"/>
  <c r="C2580" i="14" a="1"/>
  <c r="C2580" i="14"/>
  <c r="C2581" i="14" a="1"/>
  <c r="C2581" i="14" s="1"/>
  <c r="C2582" i="14" a="1"/>
  <c r="C2582" i="14" s="1"/>
  <c r="C2583" i="14" a="1"/>
  <c r="C2583" i="14"/>
  <c r="C2584" i="14" a="1"/>
  <c r="C2584" i="14"/>
  <c r="C2585" i="14" a="1"/>
  <c r="C2585" i="14" s="1"/>
  <c r="C2586" i="14" a="1"/>
  <c r="C2586" i="14"/>
  <c r="C2587" i="14" a="1"/>
  <c r="C2587" i="14" s="1"/>
  <c r="C2588" i="14" a="1"/>
  <c r="C2588" i="14" s="1"/>
  <c r="C2589" i="14" a="1"/>
  <c r="C2589" i="14" s="1"/>
  <c r="C2590" i="14" a="1"/>
  <c r="C2590" i="14" s="1"/>
  <c r="C2591" i="14" a="1"/>
  <c r="C2591" i="14" s="1"/>
  <c r="C2592" i="14" a="1"/>
  <c r="C2592" i="14" s="1"/>
  <c r="C2593" i="14" a="1"/>
  <c r="C2593" i="14" s="1"/>
  <c r="C2594" i="14" a="1"/>
  <c r="C2594" i="14" s="1"/>
  <c r="C2595" i="14" a="1"/>
  <c r="C2595" i="14"/>
  <c r="C2596" i="14" a="1"/>
  <c r="C2596" i="14"/>
  <c r="C2597" i="14" a="1"/>
  <c r="C2597" i="14"/>
  <c r="C2598" i="14" a="1"/>
  <c r="C2598" i="14" s="1"/>
  <c r="C2599" i="14" a="1"/>
  <c r="C2599" i="14"/>
  <c r="C2600" i="14" a="1"/>
  <c r="C2600" i="14" s="1"/>
  <c r="C2601" i="14" a="1"/>
  <c r="C2601" i="14" s="1"/>
  <c r="C2602" i="14" a="1"/>
  <c r="C2602" i="14" s="1"/>
  <c r="C2603" i="14" a="1"/>
  <c r="C2603" i="14" s="1"/>
  <c r="C2604" i="14" a="1"/>
  <c r="C2604" i="14"/>
  <c r="C2605" i="14" a="1"/>
  <c r="C2605" i="14" s="1"/>
  <c r="C2606" i="14" a="1"/>
  <c r="C2606" i="14" s="1"/>
  <c r="C2607" i="14" a="1"/>
  <c r="C2607" i="14" s="1"/>
  <c r="C2608" i="14" a="1"/>
  <c r="C2608" i="14"/>
  <c r="C2609" i="14" a="1"/>
  <c r="C2609" i="14"/>
  <c r="C2610" i="14" a="1"/>
  <c r="C2610" i="14"/>
  <c r="C2611" i="14" a="1"/>
  <c r="C2611" i="14" s="1"/>
  <c r="C2612" i="14" a="1"/>
  <c r="C2612" i="14" s="1"/>
  <c r="C2613" i="14" a="1"/>
  <c r="C2613" i="14"/>
  <c r="C2614" i="14" a="1"/>
  <c r="C2614" i="14" s="1"/>
  <c r="C2615" i="14" a="1"/>
  <c r="C2615" i="14" s="1"/>
  <c r="C2616" i="14" a="1"/>
  <c r="C2616" i="14" s="1"/>
  <c r="C2617" i="14" a="1"/>
  <c r="C2617" i="14" s="1"/>
  <c r="C2618" i="14" a="1"/>
  <c r="C2618" i="14" s="1"/>
  <c r="C2619" i="14" a="1"/>
  <c r="C2619" i="14" s="1"/>
  <c r="C2620" i="14" a="1"/>
  <c r="C2620" i="14" s="1"/>
  <c r="C2621" i="14" a="1"/>
  <c r="C2621" i="14"/>
  <c r="C2622" i="14" a="1"/>
  <c r="C2622" i="14"/>
  <c r="C2623" i="14" a="1"/>
  <c r="C2623" i="14"/>
  <c r="C2624" i="14" a="1"/>
  <c r="C2624" i="14" s="1"/>
  <c r="C2625" i="14" a="1"/>
  <c r="C2625" i="14"/>
  <c r="C2626" i="14" a="1"/>
  <c r="C2626" i="14" s="1"/>
  <c r="C2627" i="14" a="1"/>
  <c r="C2627" i="14" s="1"/>
  <c r="C2628" i="14" a="1"/>
  <c r="C2628" i="14" s="1"/>
  <c r="C2629" i="14" a="1"/>
  <c r="C2629" i="14" s="1"/>
  <c r="C2630" i="14" a="1"/>
  <c r="C2630" i="14" s="1"/>
  <c r="C2631" i="14" a="1"/>
  <c r="C2631" i="14" s="1"/>
  <c r="C2632" i="14" a="1"/>
  <c r="C2632" i="14" s="1"/>
  <c r="C2633" i="14" a="1"/>
  <c r="C2633" i="14" s="1"/>
  <c r="C2634" i="14" a="1"/>
  <c r="C2634" i="14"/>
  <c r="C2635" i="14" a="1"/>
  <c r="C2635" i="14"/>
  <c r="C2636" i="14" a="1"/>
  <c r="C2636" i="14" s="1"/>
  <c r="C2637" i="14" a="1"/>
  <c r="C2637" i="14" s="1"/>
  <c r="C2638" i="14" a="1"/>
  <c r="C2638" i="14" s="1"/>
  <c r="C2639" i="14" a="1"/>
  <c r="C2639" i="14" s="1"/>
  <c r="C2640" i="14" a="1"/>
  <c r="C2640" i="14" s="1"/>
  <c r="C2641" i="14" a="1"/>
  <c r="C2641" i="14" s="1"/>
  <c r="C2642" i="14" a="1"/>
  <c r="C2642" i="14" s="1"/>
  <c r="C2643" i="14" a="1"/>
  <c r="C2643" i="14"/>
  <c r="C2644" i="14" a="1"/>
  <c r="C2644" i="14" s="1"/>
  <c r="C2645" i="14" a="1"/>
  <c r="C2645" i="14" s="1"/>
  <c r="C2646" i="14" a="1"/>
  <c r="C2646" i="14" s="1"/>
  <c r="C2647" i="14" a="1"/>
  <c r="C2647" i="14"/>
  <c r="C2648" i="14" a="1"/>
  <c r="C2648" i="14" s="1"/>
  <c r="C2649" i="14" a="1"/>
  <c r="C2649" i="14" s="1"/>
  <c r="C2650" i="14" a="1"/>
  <c r="C2650" i="14" s="1"/>
  <c r="C2651" i="14" a="1"/>
  <c r="C2651" i="14" s="1"/>
  <c r="C2652" i="14" a="1"/>
  <c r="C2652" i="14" s="1"/>
  <c r="C2653" i="14" a="1"/>
  <c r="C2653" i="14" s="1"/>
  <c r="C2654" i="14" a="1"/>
  <c r="C2654" i="14" s="1"/>
  <c r="C2655" i="14" a="1"/>
  <c r="C2655" i="14"/>
  <c r="C2656" i="14" a="1"/>
  <c r="C2656" i="14"/>
  <c r="C2657" i="14" a="1"/>
  <c r="C2657" i="14"/>
  <c r="C2658" i="14" a="1"/>
  <c r="C2658" i="14" s="1"/>
  <c r="C2659" i="14" a="1"/>
  <c r="C2659" i="14" s="1"/>
  <c r="C2660" i="14" a="1"/>
  <c r="C2660" i="14" s="1"/>
  <c r="C2661" i="14" a="1"/>
  <c r="C2661" i="14" s="1"/>
  <c r="C2662" i="14" a="1"/>
  <c r="C2662" i="14" s="1"/>
  <c r="C2663" i="14" a="1"/>
  <c r="C2663" i="14" s="1"/>
  <c r="C2664" i="14" a="1"/>
  <c r="C2664" i="14"/>
  <c r="C2665" i="14" a="1"/>
  <c r="C2665" i="14"/>
  <c r="C2666" i="14" a="1"/>
  <c r="C2666" i="14" s="1"/>
  <c r="C2667" i="14" a="1"/>
  <c r="C2667" i="14"/>
  <c r="C2668" i="14" a="1"/>
  <c r="C2668" i="14"/>
  <c r="C2669" i="14" a="1"/>
  <c r="C2669" i="14"/>
  <c r="C2670" i="14" a="1"/>
  <c r="C2670" i="14"/>
  <c r="C2671" i="14" a="1"/>
  <c r="C2671" i="14"/>
  <c r="C2672" i="14" a="1"/>
  <c r="C2672" i="14" s="1"/>
  <c r="C2673" i="14" a="1"/>
  <c r="C2673" i="14" s="1"/>
  <c r="C2674" i="14" a="1"/>
  <c r="C2674" i="14" s="1"/>
  <c r="C2675" i="14" a="1"/>
  <c r="C2675" i="14" s="1"/>
  <c r="C2676" i="14" a="1"/>
  <c r="C2676" i="14" s="1"/>
  <c r="C2677" i="14" a="1"/>
  <c r="C2677" i="14" s="1"/>
  <c r="C2678" i="14" a="1"/>
  <c r="C2678" i="14" s="1"/>
  <c r="C2679" i="14" a="1"/>
  <c r="C2679" i="14"/>
  <c r="C2680" i="14" a="1"/>
  <c r="C2680" i="14"/>
  <c r="C2681" i="14" a="1"/>
  <c r="C2681" i="14"/>
  <c r="C2682" i="14" a="1"/>
  <c r="C2682" i="14"/>
  <c r="C2683" i="14" a="1"/>
  <c r="C2683" i="14"/>
  <c r="C2684" i="14" a="1"/>
  <c r="C2684" i="14" s="1"/>
  <c r="C2685" i="14" a="1"/>
  <c r="C2685" i="14"/>
  <c r="C2686" i="14" a="1"/>
  <c r="C2686" i="14" s="1"/>
  <c r="C2687" i="14" a="1"/>
  <c r="C2687" i="14" s="1"/>
  <c r="C2688" i="14" a="1"/>
  <c r="C2688" i="14" s="1"/>
  <c r="C2689" i="14" a="1"/>
  <c r="C2689" i="14"/>
  <c r="C2690" i="14" a="1"/>
  <c r="C2690" i="14" s="1"/>
  <c r="C2691" i="14" a="1"/>
  <c r="C2691" i="14" s="1"/>
  <c r="C2692" i="14" a="1"/>
  <c r="C2692" i="14" s="1"/>
  <c r="C2693" i="14" a="1"/>
  <c r="C2693" i="14"/>
  <c r="C2694" i="14" a="1"/>
  <c r="C2694" i="14"/>
  <c r="C2695" i="14" a="1"/>
  <c r="C2695" i="14"/>
  <c r="C2696" i="14" a="1"/>
  <c r="C2696" i="14" s="1"/>
  <c r="C2697" i="14" a="1"/>
  <c r="C2697" i="14" s="1"/>
  <c r="C2698" i="14" a="1"/>
  <c r="C2698" i="14"/>
  <c r="C2699" i="14" a="1"/>
  <c r="C2699" i="14" s="1"/>
  <c r="C2700" i="14" a="1"/>
  <c r="C2700" i="14" s="1"/>
  <c r="C2701" i="14" a="1"/>
  <c r="C2701" i="14" s="1"/>
  <c r="C2702" i="14" a="1"/>
  <c r="C2702" i="14" s="1"/>
  <c r="C2703" i="14" a="1"/>
  <c r="C2703" i="14" s="1"/>
  <c r="C2704" i="14" a="1"/>
  <c r="C2704" i="14" s="1"/>
  <c r="C2705" i="14" a="1"/>
  <c r="C2705" i="14" s="1"/>
  <c r="C2706" i="14" a="1"/>
  <c r="C2706" i="14"/>
  <c r="C2707" i="14" a="1"/>
  <c r="C2707" i="14"/>
  <c r="C2708" i="14" a="1"/>
  <c r="C2708" i="14"/>
  <c r="C2709" i="14" a="1"/>
  <c r="C2709" i="14" s="1"/>
  <c r="C2710" i="14" a="1"/>
  <c r="C2710" i="14"/>
  <c r="C2711" i="14" a="1"/>
  <c r="C2711" i="14" s="1"/>
  <c r="C2712" i="14" a="1"/>
  <c r="C2712" i="14"/>
  <c r="C2713" i="14" a="1"/>
  <c r="C2713" i="14"/>
  <c r="C2714" i="14" a="1"/>
  <c r="C2714" i="14"/>
  <c r="C2715" i="14" a="1"/>
  <c r="C2715" i="14" s="1"/>
  <c r="C2716" i="14" a="1"/>
  <c r="C2716" i="14" s="1"/>
  <c r="C2717" i="14" a="1"/>
  <c r="C2717" i="14" s="1"/>
  <c r="C2718" i="14" a="1"/>
  <c r="C2718" i="14"/>
  <c r="C2719" i="14" a="1"/>
  <c r="C2719" i="14"/>
  <c r="C2720" i="14" a="1"/>
  <c r="C2720" i="14"/>
  <c r="C2721" i="14" a="1"/>
  <c r="C2721" i="14" s="1"/>
  <c r="C2722" i="14" a="1"/>
  <c r="C2722" i="14" s="1"/>
  <c r="C2723" i="14" a="1"/>
  <c r="C2723" i="14" s="1"/>
  <c r="C2724" i="14" a="1"/>
  <c r="C2724" i="14"/>
  <c r="C2725" i="14" a="1"/>
  <c r="C2725" i="14"/>
  <c r="C2726" i="14" a="1"/>
  <c r="C2726" i="14"/>
  <c r="C2727" i="14" a="1"/>
  <c r="C2727" i="14" s="1"/>
  <c r="C2728" i="14" a="1"/>
  <c r="C2728" i="14" s="1"/>
  <c r="C2729" i="14" a="1"/>
  <c r="C2729" i="14" s="1"/>
  <c r="C2730" i="14" a="1"/>
  <c r="C2730" i="14"/>
  <c r="C2731" i="14" a="1"/>
  <c r="C2731" i="14"/>
  <c r="C2732" i="14" a="1"/>
  <c r="C2732" i="14"/>
  <c r="C2733" i="14" a="1"/>
  <c r="C2733" i="14" s="1"/>
  <c r="C2734" i="14" a="1"/>
  <c r="C2734" i="14" s="1"/>
  <c r="C2735" i="14" a="1"/>
  <c r="C2735" i="14" s="1"/>
  <c r="C2736" i="14" a="1"/>
  <c r="C2736" i="14"/>
  <c r="C2737" i="14" a="1"/>
  <c r="C2737" i="14"/>
  <c r="C2738" i="14" a="1"/>
  <c r="C2738" i="14"/>
  <c r="C2739" i="14" a="1"/>
  <c r="C2739" i="14" s="1"/>
  <c r="C2740" i="14" a="1"/>
  <c r="C2740" i="14" s="1"/>
  <c r="C2741" i="14" a="1"/>
  <c r="C2741" i="14" s="1"/>
  <c r="C2742" i="14" a="1"/>
  <c r="C2742" i="14"/>
  <c r="C2743" i="14" a="1"/>
  <c r="C2743" i="14"/>
  <c r="C2744" i="14" a="1"/>
  <c r="C2744" i="14"/>
  <c r="C2745" i="14" a="1"/>
  <c r="C2745" i="14" s="1"/>
  <c r="C2746" i="14" a="1"/>
  <c r="C2746" i="14"/>
  <c r="C2747" i="14" a="1"/>
  <c r="C2747" i="14" s="1"/>
  <c r="C2748" i="14" a="1"/>
  <c r="C2748" i="14"/>
  <c r="C2749" i="14" a="1"/>
  <c r="C2749" i="14"/>
  <c r="C2750" i="14" a="1"/>
  <c r="C2750" i="14"/>
  <c r="C2751" i="14" a="1"/>
  <c r="C2751" i="14" s="1"/>
  <c r="C2752" i="14" a="1"/>
  <c r="C2752" i="14" s="1"/>
  <c r="C2753" i="14" a="1"/>
  <c r="C2753" i="14" s="1"/>
  <c r="C2754" i="14" a="1"/>
  <c r="C2754" i="14"/>
  <c r="C2755" i="14" a="1"/>
  <c r="C2755" i="14"/>
  <c r="C2756" i="14" a="1"/>
  <c r="C2756" i="14"/>
  <c r="C2757" i="14" a="1"/>
  <c r="C2757" i="14"/>
  <c r="C2758" i="14" a="1"/>
  <c r="C2758" i="14" s="1"/>
  <c r="C2759" i="14" a="1"/>
  <c r="C2759" i="14" s="1"/>
  <c r="C2760" i="14" a="1"/>
  <c r="C2760" i="14"/>
  <c r="C2761" i="14" a="1"/>
  <c r="C2761" i="14"/>
  <c r="C2762" i="14" a="1"/>
  <c r="C2762" i="14"/>
  <c r="C2763" i="14" a="1"/>
  <c r="C2763" i="14" s="1"/>
  <c r="C2764" i="14" a="1"/>
  <c r="C2764" i="14"/>
  <c r="C2765" i="14" a="1"/>
  <c r="C2765" i="14" s="1"/>
  <c r="C2766" i="14" a="1"/>
  <c r="C2766" i="14"/>
  <c r="C2767" i="14" a="1"/>
  <c r="C2767" i="14"/>
  <c r="C2768" i="14" a="1"/>
  <c r="C2768" i="14"/>
  <c r="C2769" i="14" a="1"/>
  <c r="C2769" i="14"/>
  <c r="C2770" i="14" a="1"/>
  <c r="C2770" i="14"/>
  <c r="C2771" i="14" a="1"/>
  <c r="C2771" i="14" s="1"/>
  <c r="C2772" i="14" a="1"/>
  <c r="C2772" i="14"/>
  <c r="C2773" i="14" a="1"/>
  <c r="C2773" i="14"/>
  <c r="C2774" i="14" a="1"/>
  <c r="C2774" i="14"/>
  <c r="C2775" i="14" a="1"/>
  <c r="C2775" i="14" s="1"/>
  <c r="C2776" i="14" a="1"/>
  <c r="C2776" i="14"/>
  <c r="C2777" i="14" a="1"/>
  <c r="C2777" i="14" s="1"/>
  <c r="C2778" i="14" a="1"/>
  <c r="C2778" i="14"/>
  <c r="C2779" i="14" a="1"/>
  <c r="C2779" i="14"/>
  <c r="C2780" i="14" a="1"/>
  <c r="C2780" i="14"/>
  <c r="C2781" i="14" a="1"/>
  <c r="C2781" i="14" s="1"/>
  <c r="C2782" i="14" a="1"/>
  <c r="C2782" i="14"/>
  <c r="C2783" i="14" a="1"/>
  <c r="C2783" i="14" s="1"/>
  <c r="C2784" i="14" a="1"/>
  <c r="C2784" i="14"/>
  <c r="C2785" i="14" a="1"/>
  <c r="C2785" i="14"/>
  <c r="C2786" i="14" a="1"/>
  <c r="C2786" i="14"/>
  <c r="C2787" i="14" a="1"/>
  <c r="C2787" i="14" s="1"/>
  <c r="C2788" i="14" a="1"/>
  <c r="C2788" i="14" s="1"/>
  <c r="C2789" i="14" a="1"/>
  <c r="C2789" i="14" s="1"/>
  <c r="C2790" i="14" a="1"/>
  <c r="C2790" i="14"/>
  <c r="C2791" i="14" a="1"/>
  <c r="C2791" i="14"/>
  <c r="C2792" i="14" a="1"/>
  <c r="C2792" i="14"/>
  <c r="C2793" i="14" a="1"/>
  <c r="C2793" i="14" s="1"/>
  <c r="C2794" i="14" a="1"/>
  <c r="C2794" i="14"/>
  <c r="C2795" i="14" a="1"/>
  <c r="C2795" i="14" s="1"/>
  <c r="C2796" i="14" a="1"/>
  <c r="C2796" i="14"/>
  <c r="C2797" i="14" a="1"/>
  <c r="C2797" i="14"/>
  <c r="C2798" i="14" a="1"/>
  <c r="C2798" i="14"/>
  <c r="C2799" i="14" a="1"/>
  <c r="C2799" i="14"/>
  <c r="C2800" i="14" a="1"/>
  <c r="C2800" i="14" s="1"/>
  <c r="C2801" i="14" a="1"/>
  <c r="C2801" i="14" s="1"/>
  <c r="C2802" i="14" a="1"/>
  <c r="C2802" i="14"/>
  <c r="C2803" i="14" a="1"/>
  <c r="C2803" i="14"/>
  <c r="C2804" i="14" a="1"/>
  <c r="C2804" i="14"/>
  <c r="C2805" i="14" a="1"/>
  <c r="C2805" i="14"/>
  <c r="C2806" i="14" a="1"/>
  <c r="C2806" i="14" s="1"/>
  <c r="C2807" i="14" a="1"/>
  <c r="C2807" i="14" s="1"/>
  <c r="C2808" i="14" a="1"/>
  <c r="C2808" i="14"/>
  <c r="C2809" i="14" a="1"/>
  <c r="C2809" i="14"/>
  <c r="C2810" i="14" a="1"/>
  <c r="C2810" i="14"/>
  <c r="C2811" i="14" a="1"/>
  <c r="C2811" i="14" s="1"/>
  <c r="C2812" i="14" a="1"/>
  <c r="C2812" i="14"/>
  <c r="C2813" i="14" a="1"/>
  <c r="C2813" i="14" s="1"/>
  <c r="C2814" i="14" a="1"/>
  <c r="C2814" i="14"/>
  <c r="C2815" i="14" a="1"/>
  <c r="C2815" i="14"/>
  <c r="C2816" i="14" a="1"/>
  <c r="C2816" i="14"/>
  <c r="C2817" i="14" a="1"/>
  <c r="C2817" i="14" s="1"/>
  <c r="C2818" i="14" a="1"/>
  <c r="C2818" i="14" s="1"/>
  <c r="C2819" i="14" a="1"/>
  <c r="C2819" i="14" s="1"/>
  <c r="C2820" i="14" a="1"/>
  <c r="C2820" i="14"/>
  <c r="C2821" i="14" a="1"/>
  <c r="C2821" i="14"/>
  <c r="C2822" i="14" a="1"/>
  <c r="C2822" i="14"/>
  <c r="C2823" i="14" a="1"/>
  <c r="C2823" i="14" s="1"/>
  <c r="C2824" i="14" a="1"/>
  <c r="C2824" i="14" s="1"/>
  <c r="C2825" i="14" a="1"/>
  <c r="C2825" i="14" s="1"/>
  <c r="C2826" i="14" a="1"/>
  <c r="C2826" i="14"/>
  <c r="C2827" i="14" a="1"/>
  <c r="C2827" i="14"/>
  <c r="C2828" i="14" a="1"/>
  <c r="C2828" i="14"/>
  <c r="C2829" i="14" a="1"/>
  <c r="C2829" i="14"/>
  <c r="C2830" i="14" a="1"/>
  <c r="C2830" i="14" s="1"/>
  <c r="C2831" i="14" a="1"/>
  <c r="C2831" i="14" s="1"/>
  <c r="C2832" i="14" a="1"/>
  <c r="C2832" i="14"/>
  <c r="C2833" i="14" a="1"/>
  <c r="C2833" i="14"/>
  <c r="C2834" i="14" a="1"/>
  <c r="C2834" i="14"/>
  <c r="C2835" i="14" a="1"/>
  <c r="C2835" i="14" s="1"/>
  <c r="C2836" i="14" a="1"/>
  <c r="C2836" i="14"/>
  <c r="C2837" i="14" a="1"/>
  <c r="C2837" i="14" s="1"/>
  <c r="C2838" i="14" a="1"/>
  <c r="C2838" i="14"/>
  <c r="C2839" i="14" a="1"/>
  <c r="C2839" i="14"/>
  <c r="C2840" i="14" a="1"/>
  <c r="C2840" i="14"/>
  <c r="C2841" i="14" a="1"/>
  <c r="C2841" i="14"/>
  <c r="C2842" i="14" a="1"/>
  <c r="C2842" i="14"/>
  <c r="C2843" i="14" a="1"/>
  <c r="C2843" i="14" s="1"/>
  <c r="C2844" i="14" a="1"/>
  <c r="C2844" i="14"/>
  <c r="C2845" i="14" a="1"/>
  <c r="C2845" i="14"/>
  <c r="C2846" i="14" a="1"/>
  <c r="C2846" i="14"/>
  <c r="C2847" i="14" a="1"/>
  <c r="C2847" i="14" s="1"/>
  <c r="C2848" i="14" a="1"/>
  <c r="C2848" i="14" s="1"/>
  <c r="C2849" i="14" a="1"/>
  <c r="C2849" i="14" s="1"/>
  <c r="C2850" i="14" a="1"/>
  <c r="C2850" i="14"/>
  <c r="C2851" i="14" a="1"/>
  <c r="C2851" i="14"/>
  <c r="C2852" i="14" a="1"/>
  <c r="C2852" i="14"/>
  <c r="C2853" i="14" a="1"/>
  <c r="C2853" i="14" s="1"/>
  <c r="C2854" i="14" a="1"/>
  <c r="C2854" i="14"/>
  <c r="C2855" i="14" a="1"/>
  <c r="C2855" i="14" s="1"/>
  <c r="C2856" i="14" a="1"/>
  <c r="C2856" i="14"/>
  <c r="C2857" i="14" a="1"/>
  <c r="C2857" i="14"/>
  <c r="C2858" i="14" a="1"/>
  <c r="C2858" i="14"/>
  <c r="C2859" i="14" a="1"/>
  <c r="C2859" i="14" s="1"/>
  <c r="C2860" i="14" a="1"/>
  <c r="C2860" i="14" s="1"/>
  <c r="C2861" i="14" a="1"/>
  <c r="C2861" i="14" s="1"/>
  <c r="C2862" i="14" a="1"/>
  <c r="C2862" i="14"/>
  <c r="C2863" i="14" a="1"/>
  <c r="C2863" i="14"/>
  <c r="C2864" i="14" a="1"/>
  <c r="C2864" i="14"/>
  <c r="C2865" i="14" a="1"/>
  <c r="C2865" i="14" s="1"/>
  <c r="C2866" i="14" a="1"/>
  <c r="C2866" i="14" s="1"/>
  <c r="C2867" i="14" a="1"/>
  <c r="C2867" i="14" s="1"/>
  <c r="C2868" i="14" a="1"/>
  <c r="C2868" i="14"/>
  <c r="C2869" i="14" a="1"/>
  <c r="C2869" i="14"/>
  <c r="C2870" i="14" a="1"/>
  <c r="C2870" i="14"/>
  <c r="C2871" i="14" a="1"/>
  <c r="C2871" i="14" s="1"/>
  <c r="C2872" i="14" a="1"/>
  <c r="C2872" i="14" s="1"/>
  <c r="C2873" i="14" a="1"/>
  <c r="C2873" i="14" s="1"/>
  <c r="C2874" i="14" a="1"/>
  <c r="C2874" i="14"/>
  <c r="C2875" i="14" a="1"/>
  <c r="C2875" i="14"/>
  <c r="C2876" i="14" a="1"/>
  <c r="C2876" i="14"/>
  <c r="C2877" i="14" a="1"/>
  <c r="C2877" i="14"/>
  <c r="C2878" i="14" a="1"/>
  <c r="C2878" i="14" s="1"/>
  <c r="C2879" i="14" a="1"/>
  <c r="C2879" i="14" s="1"/>
  <c r="C2880" i="14" a="1"/>
  <c r="C2880" i="14"/>
  <c r="C2881" i="14" a="1"/>
  <c r="C2881" i="14"/>
  <c r="C2882" i="14" a="1"/>
  <c r="C2882" i="14"/>
  <c r="C2883" i="14" a="1"/>
  <c r="C2883" i="14"/>
  <c r="C2884" i="14" a="1"/>
  <c r="C2884" i="14"/>
  <c r="C2885" i="14" a="1"/>
  <c r="C2885" i="14" s="1"/>
  <c r="C2886" i="14" a="1"/>
  <c r="C2886" i="14"/>
  <c r="C2887" i="14" a="1"/>
  <c r="C2887" i="14"/>
  <c r="C2888" i="14" a="1"/>
  <c r="C2888" i="14"/>
  <c r="C2889" i="14" a="1"/>
  <c r="C2889" i="14" s="1"/>
  <c r="C2890" i="14" a="1"/>
  <c r="C2890" i="14"/>
  <c r="C2891" i="14" a="1"/>
  <c r="C2891" i="14" s="1"/>
  <c r="C2892" i="14" a="1"/>
  <c r="C2892" i="14"/>
  <c r="C2893" i="14" a="1"/>
  <c r="C2893" i="14" s="1"/>
  <c r="C2894" i="14" a="1"/>
  <c r="C2894" i="14"/>
  <c r="C2895" i="14" a="1"/>
  <c r="C2895" i="14"/>
  <c r="C2896" i="14" a="1"/>
  <c r="C2896" i="14" s="1"/>
  <c r="C2897" i="14" a="1"/>
  <c r="C2897" i="14"/>
  <c r="C2898" i="14" a="1"/>
  <c r="C2898" i="14"/>
  <c r="C2899" i="14" a="1"/>
  <c r="C2899" i="14" s="1"/>
  <c r="C2900" i="14" a="1"/>
  <c r="C2900" i="14"/>
  <c r="C2901" i="14" a="1"/>
  <c r="C2901" i="14"/>
  <c r="C2902" i="14" a="1"/>
  <c r="C2902" i="14" s="1"/>
  <c r="C2903" i="14" a="1"/>
  <c r="C2903" i="14"/>
  <c r="C2904" i="14" a="1"/>
  <c r="C2904" i="14"/>
  <c r="C2905" i="14" a="1"/>
  <c r="C2905" i="14" s="1"/>
  <c r="C2906" i="14" a="1"/>
  <c r="C2906" i="14"/>
  <c r="C2907" i="14" a="1"/>
  <c r="C2907" i="14"/>
  <c r="C2908" i="14" a="1"/>
  <c r="C2908" i="14"/>
  <c r="C2909" i="14" a="1"/>
  <c r="C2909" i="14" s="1"/>
  <c r="C2910" i="14" a="1"/>
  <c r="C2910" i="14"/>
  <c r="C2911" i="14" a="1"/>
  <c r="C2911" i="14" s="1"/>
  <c r="C2912" i="14" a="1"/>
  <c r="C2912" i="14"/>
  <c r="C2913" i="14" a="1"/>
  <c r="C2913" i="14" s="1"/>
  <c r="C2914" i="14" a="1"/>
  <c r="C2914" i="14"/>
  <c r="C2915" i="14" a="1"/>
  <c r="C2915" i="14"/>
  <c r="C2916" i="14" a="1"/>
  <c r="C2916" i="14"/>
  <c r="C2917" i="14" a="1"/>
  <c r="C2917" i="14" s="1"/>
  <c r="C2918" i="14" a="1"/>
  <c r="C2918" i="14"/>
  <c r="C2919" i="14" a="1"/>
  <c r="C2919" i="14" s="1"/>
  <c r="C2920" i="14" a="1"/>
  <c r="C2920" i="14"/>
  <c r="C2921" i="14" a="1"/>
  <c r="C2921" i="14"/>
  <c r="C2922" i="14" a="1"/>
  <c r="C2922" i="14"/>
  <c r="C2923" i="14" a="1"/>
  <c r="C2923" i="14" s="1"/>
  <c r="C2924" i="14" a="1"/>
  <c r="C2924" i="14"/>
  <c r="C2925" i="14" a="1"/>
  <c r="C2925" i="14"/>
  <c r="C2926" i="14" a="1"/>
  <c r="C2926" i="14" s="1"/>
  <c r="C2927" i="14" a="1"/>
  <c r="C2927" i="14"/>
  <c r="C2928" i="14" a="1"/>
  <c r="C2928" i="14"/>
  <c r="C2929" i="14" a="1"/>
  <c r="C2929" i="14" s="1"/>
  <c r="C2930" i="14" a="1"/>
  <c r="C2930" i="14"/>
  <c r="C2931" i="14" a="1"/>
  <c r="C2931" i="14" s="1"/>
  <c r="C2932" i="14" a="1"/>
  <c r="C2932" i="14" s="1"/>
  <c r="C2933" i="14" a="1"/>
  <c r="C2933" i="14"/>
  <c r="C2934" i="14" a="1"/>
  <c r="C2934" i="14"/>
  <c r="C2935" i="14" a="1"/>
  <c r="C2935" i="14" s="1"/>
  <c r="C2936" i="14" a="1"/>
  <c r="C2936" i="14"/>
  <c r="C2937" i="14" a="1"/>
  <c r="C2937" i="14" s="1"/>
  <c r="C2938" i="14" a="1"/>
  <c r="C2938" i="14"/>
  <c r="C2939" i="14" a="1"/>
  <c r="C2939" i="14" s="1"/>
  <c r="C2940" i="14" a="1"/>
  <c r="C2940" i="14"/>
  <c r="C2941" i="14" a="1"/>
  <c r="C2941" i="14" s="1"/>
  <c r="C2942" i="14" a="1"/>
  <c r="C2942" i="14"/>
  <c r="C2943" i="14" a="1"/>
  <c r="C2943" i="14" s="1"/>
  <c r="C2944" i="14" a="1"/>
  <c r="C2944" i="14" s="1"/>
  <c r="C2945" i="14" a="1"/>
  <c r="C2945" i="14" s="1"/>
  <c r="C2946" i="14" a="1"/>
  <c r="C2946" i="14" s="1"/>
  <c r="C2947" i="14" a="1"/>
  <c r="C2947" i="14" s="1"/>
  <c r="C2948" i="14" a="1"/>
  <c r="C2948" i="14"/>
  <c r="C2949" i="14" a="1"/>
  <c r="C2949" i="14"/>
  <c r="C2950" i="14" a="1"/>
  <c r="C2950" i="14" s="1"/>
  <c r="C2951" i="14" a="1"/>
  <c r="C2951" i="14" s="1"/>
  <c r="C2952" i="14" a="1"/>
  <c r="C2952" i="14" s="1"/>
  <c r="C2953" i="14" a="1"/>
  <c r="C2953" i="14" s="1"/>
  <c r="C2954" i="14" a="1"/>
  <c r="C2954" i="14"/>
  <c r="C2955" i="14" a="1"/>
  <c r="C2955" i="14" s="1"/>
  <c r="C2956" i="14" a="1"/>
  <c r="C2956" i="14" s="1"/>
  <c r="C2957" i="14" a="1"/>
  <c r="C2957" i="14" s="1"/>
  <c r="C2958" i="14" a="1"/>
  <c r="C2958" i="14" s="1"/>
  <c r="C2959" i="14" a="1"/>
  <c r="C2959" i="14" s="1"/>
  <c r="C2960" i="14" a="1"/>
  <c r="C2960" i="14"/>
  <c r="C2961" i="14" a="1"/>
  <c r="C2961" i="14"/>
  <c r="C2962" i="14" a="1"/>
  <c r="C2962" i="14" s="1"/>
  <c r="C2963" i="14" a="1"/>
  <c r="C2963" i="14" s="1"/>
  <c r="C2964" i="14" a="1"/>
  <c r="C2964" i="14" s="1"/>
  <c r="C2965" i="14" a="1"/>
  <c r="C2965" i="14" s="1"/>
  <c r="C2966" i="14" a="1"/>
  <c r="C2966" i="14"/>
  <c r="C2967" i="14" a="1"/>
  <c r="C2967" i="14" s="1"/>
  <c r="C2968" i="14" a="1"/>
  <c r="C2968" i="14"/>
  <c r="C2969" i="14" a="1"/>
  <c r="C2969" i="14" s="1"/>
  <c r="C2970" i="14" a="1"/>
  <c r="C2970" i="14" s="1"/>
  <c r="C2971" i="14" a="1"/>
  <c r="C2971" i="14" s="1"/>
  <c r="C2972" i="14" a="1"/>
  <c r="C2972" i="14"/>
  <c r="C2973" i="14" a="1"/>
  <c r="C2973" i="14" s="1"/>
  <c r="C2974" i="14" a="1"/>
  <c r="C2974" i="14" s="1"/>
  <c r="C2975" i="14" a="1"/>
  <c r="C2975" i="14"/>
  <c r="C2976" i="14" a="1"/>
  <c r="C2976" i="14" s="1"/>
  <c r="C2977" i="14" a="1"/>
  <c r="C2977" i="14" s="1"/>
  <c r="C2978" i="14" a="1"/>
  <c r="C2978" i="14"/>
  <c r="C2979" i="14" a="1"/>
  <c r="C2979" i="14" s="1"/>
  <c r="C2980" i="14" a="1"/>
  <c r="C2980" i="14" s="1"/>
  <c r="C2981" i="14" a="1"/>
  <c r="C2981" i="14" s="1"/>
  <c r="C2982" i="14" a="1"/>
  <c r="C2982" i="14" s="1"/>
  <c r="C2983" i="14" a="1"/>
  <c r="C2983" i="14" s="1"/>
  <c r="C2984" i="14" a="1"/>
  <c r="C2984" i="14"/>
  <c r="C2985" i="14" a="1"/>
  <c r="C2985" i="14"/>
  <c r="C2986" i="14" a="1"/>
  <c r="C2986" i="14" s="1"/>
  <c r="C2987" i="14" a="1"/>
  <c r="C2987" i="14" s="1"/>
  <c r="C2988" i="14" a="1"/>
  <c r="C2988" i="14" s="1"/>
  <c r="C2989" i="14" a="1"/>
  <c r="C2989" i="14" s="1"/>
  <c r="C2990" i="14" a="1"/>
  <c r="C2990" i="14"/>
  <c r="C2991" i="14" a="1"/>
  <c r="C2991" i="14" s="1"/>
  <c r="C2992" i="14" a="1"/>
  <c r="C2992" i="14"/>
  <c r="C2993" i="14" a="1"/>
  <c r="C2993" i="14"/>
  <c r="C2994" i="14" a="1"/>
  <c r="C2994" i="14" s="1"/>
  <c r="C2995" i="14" a="1"/>
  <c r="C2995" i="14" s="1"/>
  <c r="C2996" i="14" a="1"/>
  <c r="C2996" i="14"/>
  <c r="C2997" i="14" a="1"/>
  <c r="C2997" i="14"/>
  <c r="C2998" i="14" a="1"/>
  <c r="C2998" i="14" s="1"/>
  <c r="C2999" i="14" a="1"/>
  <c r="C2999" i="14"/>
  <c r="C3000" i="14" a="1"/>
  <c r="C3000" i="14" s="1"/>
  <c r="C3001" i="14" a="1"/>
  <c r="C3001" i="14" s="1"/>
  <c r="C3002" i="14" a="1"/>
  <c r="C3002" i="14"/>
  <c r="C3003" i="14" a="1"/>
  <c r="C3003" i="14" s="1"/>
  <c r="C3004" i="14" a="1"/>
  <c r="C3004" i="14"/>
  <c r="C3005" i="14" a="1"/>
  <c r="C3005" i="14"/>
  <c r="C3006" i="14" a="1"/>
  <c r="C3006" i="14" s="1"/>
  <c r="C3007" i="14" a="1"/>
  <c r="C3007" i="14" s="1"/>
  <c r="C3008" i="14" a="1"/>
  <c r="C3008" i="14"/>
  <c r="C3009" i="14" a="1"/>
  <c r="C3009" i="14" s="1"/>
  <c r="C3010" i="14" a="1"/>
  <c r="C3010" i="14" s="1"/>
  <c r="C3011" i="14" a="1"/>
  <c r="C3011" i="14"/>
  <c r="C3012" i="14" a="1"/>
  <c r="C3012" i="14" s="1"/>
  <c r="C3013" i="14" a="1"/>
  <c r="C3013" i="14" s="1"/>
  <c r="C3014" i="14" a="1"/>
  <c r="C3014" i="14"/>
  <c r="C3015" i="14" a="1"/>
  <c r="C3015" i="14" s="1"/>
  <c r="C3016" i="14" a="1"/>
  <c r="C3016" i="14" s="1"/>
  <c r="C3017" i="14" a="1"/>
  <c r="C3017" i="14" s="1"/>
  <c r="C3018" i="14" a="1"/>
  <c r="C3018" i="14" s="1"/>
  <c r="C3019" i="14" a="1"/>
  <c r="C3019" i="14" s="1"/>
  <c r="C3020" i="14" a="1"/>
  <c r="C3020" i="14"/>
  <c r="C3021" i="14" a="1"/>
  <c r="C3021" i="14" s="1"/>
  <c r="C3022" i="14" a="1"/>
  <c r="C3022" i="14" s="1"/>
  <c r="C3023" i="14" a="1"/>
  <c r="C3023" i="14" s="1"/>
  <c r="C3024" i="14" a="1"/>
  <c r="C3024" i="14" s="1"/>
  <c r="C3025" i="14" a="1"/>
  <c r="C3025" i="14" s="1"/>
  <c r="C3026" i="14" a="1"/>
  <c r="C3026" i="14"/>
  <c r="C3027" i="14" a="1"/>
  <c r="C3027" i="14" s="1"/>
  <c r="C3028" i="14" a="1"/>
  <c r="C3028" i="14" s="1"/>
  <c r="C3029" i="14" a="1"/>
  <c r="C3029" i="14" s="1"/>
  <c r="C3030" i="14" a="1"/>
  <c r="C3030" i="14" s="1"/>
  <c r="C3031" i="14" a="1"/>
  <c r="C3031" i="14" s="1"/>
  <c r="C3032" i="14" a="1"/>
  <c r="C3032" i="14"/>
  <c r="C3033" i="14" a="1"/>
  <c r="C3033" i="14" s="1"/>
  <c r="C3034" i="14" a="1"/>
  <c r="C3034" i="14"/>
  <c r="C3035" i="14" a="1"/>
  <c r="C3035" i="14" s="1"/>
  <c r="C3036" i="14" a="1"/>
  <c r="C3036" i="14" s="1"/>
  <c r="C3037" i="14" a="1"/>
  <c r="C3037" i="14" s="1"/>
  <c r="C3038" i="14" a="1"/>
  <c r="C3038" i="14"/>
  <c r="C3039" i="14" a="1"/>
  <c r="C3039" i="14" s="1"/>
  <c r="C3040" i="14" a="1"/>
  <c r="C3040" i="14" s="1"/>
  <c r="C3041" i="14" a="1"/>
  <c r="C3041" i="14"/>
  <c r="C3042" i="14" a="1"/>
  <c r="C3042" i="14" s="1"/>
  <c r="C3043" i="14" a="1"/>
  <c r="C3043" i="14" s="1"/>
  <c r="C3044" i="14" a="1"/>
  <c r="C3044" i="14"/>
  <c r="C3045" i="14" a="1"/>
  <c r="C3045" i="14" s="1"/>
  <c r="C3046" i="14" a="1"/>
  <c r="C3046" i="14" s="1"/>
  <c r="C3047" i="14" a="1"/>
  <c r="C3047" i="14" s="1"/>
  <c r="C3048" i="14" a="1"/>
  <c r="C3048" i="14" s="1"/>
  <c r="C3049" i="14" a="1"/>
  <c r="C3049" i="14" s="1"/>
  <c r="C3050" i="14" a="1"/>
  <c r="C3050" i="14"/>
  <c r="C3051" i="14" a="1"/>
  <c r="C3051" i="14"/>
  <c r="C3052" i="14" a="1"/>
  <c r="C3052" i="14" s="1"/>
  <c r="C3053" i="14" a="1"/>
  <c r="C3053" i="14" s="1"/>
  <c r="C3054" i="14" a="1"/>
  <c r="C3054" i="14" s="1"/>
  <c r="C3055" i="14" a="1"/>
  <c r="C3055" i="14" s="1"/>
  <c r="C3056" i="14" a="1"/>
  <c r="C3056" i="14" s="1"/>
  <c r="C3057" i="14" a="1"/>
  <c r="C3057" i="14" s="1"/>
  <c r="C3058" i="14" a="1"/>
  <c r="C3058" i="14"/>
  <c r="C3059" i="14" a="1"/>
  <c r="C3059" i="14" s="1"/>
  <c r="C3060" i="14" a="1"/>
  <c r="C3060" i="14" s="1"/>
  <c r="C3061" i="14" a="1"/>
  <c r="C3061" i="14" s="1"/>
  <c r="C3062" i="14" a="1"/>
  <c r="C3062" i="14" s="1"/>
  <c r="C3063" i="14" a="1"/>
  <c r="C3063" i="14"/>
  <c r="C3064" i="14" a="1"/>
  <c r="C3064" i="14" s="1"/>
  <c r="C3065" i="14" a="1"/>
  <c r="C3065" i="14" s="1"/>
  <c r="C3066" i="14" a="1"/>
  <c r="C3066" i="14" s="1"/>
  <c r="C3067" i="14" a="1"/>
  <c r="C3067" i="14" s="1"/>
  <c r="C3068" i="14" a="1"/>
  <c r="C3068" i="14" s="1"/>
  <c r="C3069" i="14" a="1"/>
  <c r="C3069" i="14" s="1"/>
  <c r="C3070" i="14" a="1"/>
  <c r="C3070" i="14" s="1"/>
  <c r="C3071" i="14" a="1"/>
  <c r="C3071" i="14"/>
  <c r="C3072" i="14" a="1"/>
  <c r="C3072" i="14" s="1"/>
  <c r="C3073" i="14" a="1"/>
  <c r="C3073" i="14" s="1"/>
  <c r="C3074" i="14" a="1"/>
  <c r="C3074" i="14" s="1"/>
  <c r="C3075" i="14" a="1"/>
  <c r="C3075" i="14" s="1"/>
  <c r="C3076" i="14" a="1"/>
  <c r="C3076" i="14" s="1"/>
  <c r="C3077" i="14" a="1"/>
  <c r="C3077" i="14"/>
  <c r="C3078" i="14" a="1"/>
  <c r="C3078" i="14" s="1"/>
  <c r="C3079" i="14" a="1"/>
  <c r="C3079" i="14" s="1"/>
  <c r="C3080" i="14" a="1"/>
  <c r="C3080" i="14"/>
  <c r="C3081" i="14" a="1"/>
  <c r="C3081" i="14" s="1"/>
  <c r="C3082" i="14" a="1"/>
  <c r="C3082" i="14" s="1"/>
  <c r="C3083" i="14" a="1"/>
  <c r="C3083" i="14" s="1"/>
  <c r="C3084" i="14" a="1"/>
  <c r="C3084" i="14" s="1"/>
  <c r="C3085" i="14" a="1"/>
  <c r="C3085" i="14" s="1"/>
  <c r="C3086" i="14" a="1"/>
  <c r="C3086" i="14"/>
  <c r="C3087" i="14" a="1"/>
  <c r="C3087" i="14"/>
  <c r="C3088" i="14" a="1"/>
  <c r="C3088" i="14" s="1"/>
  <c r="C3089" i="14" a="1"/>
  <c r="C3089" i="14" s="1"/>
  <c r="C3090" i="14" a="1"/>
  <c r="C3090" i="14" s="1"/>
  <c r="C3091" i="14" a="1"/>
  <c r="C3091" i="14" s="1"/>
  <c r="C3092" i="14" a="1"/>
  <c r="C3092" i="14" s="1"/>
  <c r="C3093" i="14" a="1"/>
  <c r="C3093" i="14" s="1"/>
  <c r="C3094" i="14" a="1"/>
  <c r="C3094" i="14"/>
  <c r="C3095" i="14" a="1"/>
  <c r="C3095" i="14" s="1"/>
  <c r="C3096" i="14" a="1"/>
  <c r="C3096" i="14" s="1"/>
  <c r="C3097" i="14" a="1"/>
  <c r="C3097" i="14" s="1"/>
  <c r="C3098" i="14" a="1"/>
  <c r="C3098" i="14" s="1"/>
  <c r="C3099" i="14" a="1"/>
  <c r="C3099" i="14" s="1"/>
  <c r="C3100" i="14" a="1"/>
  <c r="C3100" i="14" s="1"/>
  <c r="C3101" i="14" a="1"/>
  <c r="C3101" i="14" s="1"/>
  <c r="C3102" i="14" a="1"/>
  <c r="C3102" i="14" s="1"/>
  <c r="C3103" i="14" a="1"/>
  <c r="C3103" i="14" s="1"/>
  <c r="C3104" i="14" a="1"/>
  <c r="C3104" i="14" s="1"/>
  <c r="C3105" i="14" a="1"/>
  <c r="C3105" i="14" s="1"/>
  <c r="C3106" i="14" a="1"/>
  <c r="C3106" i="14" s="1"/>
  <c r="C3107" i="14" a="1"/>
  <c r="C3107" i="14" s="1"/>
  <c r="C3108" i="14" a="1"/>
  <c r="C3108" i="14" s="1"/>
  <c r="C3109" i="14" a="1"/>
  <c r="C3109" i="14" s="1"/>
  <c r="C3110" i="14" a="1"/>
  <c r="C3110" i="14" s="1"/>
  <c r="C3111" i="14" a="1"/>
  <c r="C3111" i="14" s="1"/>
  <c r="C3112" i="14" a="1"/>
  <c r="C3112" i="14" s="1"/>
  <c r="C3113" i="14" a="1"/>
  <c r="C3113" i="14"/>
  <c r="C3114" i="14" a="1"/>
  <c r="C3114" i="14" s="1"/>
  <c r="C3115" i="14" a="1"/>
  <c r="C3115" i="14" s="1"/>
  <c r="C3116" i="14" a="1"/>
  <c r="C3116" i="14" s="1"/>
  <c r="C3117" i="14" a="1"/>
  <c r="C3117" i="14" s="1"/>
  <c r="C3118" i="14" a="1"/>
  <c r="C3118" i="14" s="1"/>
  <c r="C3119" i="14" a="1"/>
  <c r="C3119" i="14" s="1"/>
  <c r="C3120" i="14" a="1"/>
  <c r="C3120" i="14" s="1"/>
  <c r="C3121" i="14" a="1"/>
  <c r="C3121" i="14" s="1"/>
  <c r="C3122" i="14" a="1"/>
  <c r="C3122" i="14"/>
  <c r="C3123" i="14" a="1"/>
  <c r="C3123" i="14"/>
  <c r="C3124" i="14" a="1"/>
  <c r="C3124" i="14" s="1"/>
  <c r="C3125" i="14" a="1"/>
  <c r="C3125" i="14" s="1"/>
  <c r="C3126" i="14" a="1"/>
  <c r="C3126" i="14" s="1"/>
  <c r="C3127" i="14" a="1"/>
  <c r="C3127" i="14" s="1"/>
  <c r="C3128" i="14" a="1"/>
  <c r="C3128" i="14" s="1"/>
  <c r="C3129" i="14" a="1"/>
  <c r="C3129" i="14" s="1"/>
  <c r="C3130" i="14" a="1"/>
  <c r="C3130" i="14"/>
  <c r="C3131" i="14" a="1"/>
  <c r="C3131" i="14" s="1"/>
  <c r="C3132" i="14" a="1"/>
  <c r="C3132" i="14" s="1"/>
  <c r="C3133" i="14" a="1"/>
  <c r="C3133" i="14" s="1"/>
  <c r="C3134" i="14" a="1"/>
  <c r="C3134" i="14" s="1"/>
  <c r="C3135" i="14" a="1"/>
  <c r="C3135" i="14" s="1"/>
  <c r="C3136" i="14" a="1"/>
  <c r="C3136" i="14" s="1"/>
  <c r="C3137" i="14" a="1"/>
  <c r="C3137" i="14" s="1"/>
  <c r="C3138" i="14" a="1"/>
  <c r="C3138" i="14" s="1"/>
  <c r="C3139" i="14" a="1"/>
  <c r="C3139" i="14" s="1"/>
  <c r="C3140" i="14" a="1"/>
  <c r="C3140" i="14" s="1"/>
  <c r="C3141" i="14" a="1"/>
  <c r="C3141" i="14" s="1"/>
  <c r="C3142" i="14" a="1"/>
  <c r="C3142" i="14"/>
  <c r="C3143" i="14" a="1"/>
  <c r="C3143" i="14" s="1"/>
  <c r="C3144" i="14" a="1"/>
  <c r="C3144" i="14" s="1"/>
  <c r="C3145" i="14" a="1"/>
  <c r="C3145" i="14" s="1"/>
  <c r="C3146" i="14" a="1"/>
  <c r="C3146" i="14" s="1"/>
  <c r="C3147" i="14" a="1"/>
  <c r="C3147" i="14" s="1"/>
  <c r="C3148" i="14" a="1"/>
  <c r="C3148" i="14" s="1"/>
  <c r="C3149" i="14" a="1"/>
  <c r="C3149" i="14"/>
  <c r="C3150" i="14" a="1"/>
  <c r="C3150" i="14" s="1"/>
  <c r="C3151" i="14" a="1"/>
  <c r="C3151" i="14" s="1"/>
  <c r="C3152" i="14" a="1"/>
  <c r="C3152" i="14" s="1"/>
  <c r="C3153" i="14" a="1"/>
  <c r="C3153" i="14" s="1"/>
  <c r="C3154" i="14" a="1"/>
  <c r="C3154" i="14" s="1"/>
  <c r="C3155" i="14" a="1"/>
  <c r="C3155" i="14" s="1"/>
  <c r="C3156" i="14" a="1"/>
  <c r="C3156" i="14" s="1"/>
  <c r="C3157" i="14" a="1"/>
  <c r="C3157" i="14" s="1"/>
  <c r="C3158" i="14" a="1"/>
  <c r="C3158" i="14"/>
  <c r="C3159" i="14" a="1"/>
  <c r="C3159" i="14"/>
  <c r="C3160" i="14" a="1"/>
  <c r="C3160" i="14" s="1"/>
  <c r="C3161" i="14" a="1"/>
  <c r="C3161" i="14" s="1"/>
  <c r="C3162" i="14" a="1"/>
  <c r="C3162" i="14" s="1"/>
  <c r="C3163" i="14" a="1"/>
  <c r="C3163" i="14" s="1"/>
  <c r="C3164" i="14" a="1"/>
  <c r="C3164" i="14" s="1"/>
  <c r="C3165" i="14" a="1"/>
  <c r="C3165" i="14" s="1"/>
  <c r="C3166" i="14" a="1"/>
  <c r="C3166" i="14"/>
  <c r="C3167" i="14" a="1"/>
  <c r="C3167" i="14" s="1"/>
  <c r="C3168" i="14" a="1"/>
  <c r="C3168" i="14" s="1"/>
  <c r="C3169" i="14" a="1"/>
  <c r="C3169" i="14" s="1"/>
  <c r="C3170" i="14" a="1"/>
  <c r="C3170" i="14" s="1"/>
  <c r="C3171" i="14" a="1"/>
  <c r="C3171" i="14"/>
  <c r="C3172" i="14" a="1"/>
  <c r="C3172" i="14" s="1"/>
  <c r="C3173" i="14" a="1"/>
  <c r="C3173" i="14" s="1"/>
  <c r="C3174" i="14" a="1"/>
  <c r="C3174" i="14" s="1"/>
  <c r="C3175" i="14" a="1"/>
  <c r="C3175" i="14" s="1"/>
  <c r="C3176" i="14" a="1"/>
  <c r="C3176" i="14" s="1"/>
  <c r="C3177" i="14" a="1"/>
  <c r="C3177" i="14" s="1"/>
  <c r="C3178" i="14" a="1"/>
  <c r="C3178" i="14" s="1"/>
  <c r="C3179" i="14" a="1"/>
  <c r="C3179" i="14" s="1"/>
  <c r="C3180" i="14" a="1"/>
  <c r="C3180" i="14" s="1"/>
  <c r="C3181" i="14" a="1"/>
  <c r="C3181" i="14" s="1"/>
  <c r="C3182" i="14" a="1"/>
  <c r="C3182" i="14" s="1"/>
  <c r="C3183" i="14" a="1"/>
  <c r="C3183" i="14" s="1"/>
  <c r="C3184" i="14" a="1"/>
  <c r="C3184" i="14" s="1"/>
  <c r="C3185" i="14" a="1"/>
  <c r="C3185" i="14"/>
  <c r="C3186" i="14" a="1"/>
  <c r="C3186" i="14" s="1"/>
  <c r="C3187" i="14" a="1"/>
  <c r="C3187" i="14" s="1"/>
  <c r="C3188" i="14" a="1"/>
  <c r="C3188" i="14"/>
  <c r="C3189" i="14" a="1"/>
  <c r="C3189" i="14" s="1"/>
  <c r="C3190" i="14" a="1"/>
  <c r="C3190" i="14" s="1"/>
  <c r="C3191" i="14" a="1"/>
  <c r="C3191" i="14" s="1"/>
  <c r="C3192" i="14" a="1"/>
  <c r="C3192" i="14" s="1"/>
  <c r="C3193" i="14" a="1"/>
  <c r="C3193" i="14" s="1"/>
  <c r="C3194" i="14" a="1"/>
  <c r="C3194" i="14"/>
  <c r="C3195" i="14" a="1"/>
  <c r="C3195" i="14"/>
  <c r="C3196" i="14" a="1"/>
  <c r="C3196" i="14" s="1"/>
  <c r="C3197" i="14" a="1"/>
  <c r="C3197" i="14" s="1"/>
  <c r="C3198" i="14" a="1"/>
  <c r="C3198" i="14" s="1"/>
  <c r="C3199" i="14" a="1"/>
  <c r="C3199" i="14" s="1"/>
  <c r="C3200" i="14" a="1"/>
  <c r="C3200" i="14" s="1"/>
  <c r="C3201" i="14" a="1"/>
  <c r="C3201" i="14" s="1"/>
  <c r="C3202" i="14" a="1"/>
  <c r="C3202" i="14"/>
  <c r="C3203" i="14" a="1"/>
  <c r="C3203" i="14" s="1"/>
  <c r="C3204" i="14" a="1"/>
  <c r="C3204" i="14" s="1"/>
  <c r="C3205" i="14" a="1"/>
  <c r="C3205" i="14" s="1"/>
  <c r="C3206" i="14" a="1"/>
  <c r="C3206" i="14" s="1"/>
  <c r="C3207" i="14" a="1"/>
  <c r="C3207" i="14" s="1"/>
  <c r="C3208" i="14" a="1"/>
  <c r="C3208" i="14" s="1"/>
  <c r="C3209" i="14" a="1"/>
  <c r="C3209" i="14" s="1"/>
  <c r="C3210" i="14" a="1"/>
  <c r="C3210" i="14" s="1"/>
  <c r="C3211" i="14" a="1"/>
  <c r="C3211" i="14" s="1"/>
  <c r="C3212" i="14" a="1"/>
  <c r="C3212" i="14" s="1"/>
  <c r="C3213" i="14" a="1"/>
  <c r="C3213" i="14" s="1"/>
  <c r="C3214" i="14" a="1"/>
  <c r="C3214" i="14" s="1"/>
  <c r="C3215" i="14" a="1"/>
  <c r="C3215" i="14" s="1"/>
  <c r="C3216" i="14" a="1"/>
  <c r="C3216" i="14" s="1"/>
  <c r="C3217" i="14" a="1"/>
  <c r="C3217" i="14" s="1"/>
  <c r="C3218" i="14" a="1"/>
  <c r="C3218" i="14" s="1"/>
  <c r="C3219" i="14" a="1"/>
  <c r="C3219" i="14" s="1"/>
  <c r="C3220" i="14" a="1"/>
  <c r="C3220" i="14" s="1"/>
  <c r="C3221" i="14" a="1"/>
  <c r="C3221" i="14"/>
  <c r="C3222" i="14" a="1"/>
  <c r="C3222" i="14" s="1"/>
  <c r="C3223" i="14" a="1"/>
  <c r="C3223" i="14" s="1"/>
  <c r="C3224" i="14" a="1"/>
  <c r="C3224" i="14" s="1"/>
  <c r="C3225" i="14" a="1"/>
  <c r="C3225" i="14" s="1"/>
  <c r="C3226" i="14" a="1"/>
  <c r="C3226" i="14" s="1"/>
  <c r="C3227" i="14" a="1"/>
  <c r="C3227" i="14" s="1"/>
  <c r="C3228" i="14" a="1"/>
  <c r="C3228" i="14" s="1"/>
  <c r="C3229" i="14" a="1"/>
  <c r="C3229" i="14" s="1"/>
  <c r="C3230" i="14" a="1"/>
  <c r="C3230" i="14"/>
  <c r="C3231" i="14" a="1"/>
  <c r="C3231" i="14"/>
  <c r="C3232" i="14" a="1"/>
  <c r="C3232" i="14" s="1"/>
  <c r="C3233" i="14" a="1"/>
  <c r="C3233" i="14" s="1"/>
  <c r="C3234" i="14" a="1"/>
  <c r="C3234" i="14" s="1"/>
  <c r="C3235" i="14" a="1"/>
  <c r="C3235" i="14" s="1"/>
  <c r="C3236" i="14" a="1"/>
  <c r="C3236" i="14" s="1"/>
  <c r="C3237" i="14" a="1"/>
  <c r="C3237" i="14" s="1"/>
  <c r="C3238" i="14" a="1"/>
  <c r="C3238" i="14"/>
  <c r="C3239" i="14" a="1"/>
  <c r="C3239" i="14" s="1"/>
  <c r="C3240" i="14" a="1"/>
  <c r="C3240" i="14" s="1"/>
  <c r="C3241" i="14" a="1"/>
  <c r="C3241" i="14" s="1"/>
  <c r="C3242" i="14" a="1"/>
  <c r="C3242" i="14" s="1"/>
  <c r="C3243" i="14" a="1"/>
  <c r="C3243" i="14" s="1"/>
  <c r="C3244" i="14" a="1"/>
  <c r="C3244" i="14" s="1"/>
  <c r="C3245" i="14" a="1"/>
  <c r="C3245" i="14" s="1"/>
  <c r="C3246" i="14" a="1"/>
  <c r="C3246" i="14" s="1"/>
  <c r="C3247" i="14" a="1"/>
  <c r="C3247" i="14" s="1"/>
  <c r="C3248" i="14" a="1"/>
  <c r="C3248" i="14" s="1"/>
  <c r="C3249" i="14" a="1"/>
  <c r="C3249" i="14" s="1"/>
  <c r="C3250" i="14" a="1"/>
  <c r="C3250" i="14"/>
  <c r="C3251" i="14" a="1"/>
  <c r="C3251" i="14"/>
  <c r="C3252" i="14" a="1"/>
  <c r="C3252" i="14" s="1"/>
  <c r="C3253" i="14" a="1"/>
  <c r="C3253" i="14" s="1"/>
  <c r="C3254" i="14" a="1"/>
  <c r="C3254" i="14" s="1"/>
  <c r="C3255" i="14" a="1"/>
  <c r="C3255" i="14" s="1"/>
  <c r="C3256" i="14" a="1"/>
  <c r="C3256" i="14" s="1"/>
  <c r="C3257" i="14" a="1"/>
  <c r="C3257" i="14"/>
  <c r="C3258" i="14" a="1"/>
  <c r="C3258" i="14" s="1"/>
  <c r="C3259" i="14" a="1"/>
  <c r="C3259" i="14" s="1"/>
  <c r="C3260" i="14" a="1"/>
  <c r="C3260" i="14" s="1"/>
  <c r="C3261" i="14" a="1"/>
  <c r="C3261" i="14" s="1"/>
  <c r="C3262" i="14" a="1"/>
  <c r="C3262" i="14" s="1"/>
  <c r="C3263" i="14" a="1"/>
  <c r="C3263" i="14" s="1"/>
  <c r="C3264" i="14" a="1"/>
  <c r="C3264" i="14" s="1"/>
  <c r="C3265" i="14" a="1"/>
  <c r="C3265" i="14" s="1"/>
  <c r="C3266" i="14" a="1"/>
  <c r="C3266" i="14" s="1"/>
  <c r="C3267" i="14" a="1"/>
  <c r="C3267" i="14"/>
  <c r="C3268" i="14" a="1"/>
  <c r="C3268" i="14" s="1"/>
  <c r="C3269" i="14" a="1"/>
  <c r="C3269" i="14" s="1"/>
  <c r="C3270" i="14" a="1"/>
  <c r="C3270" i="14" s="1"/>
  <c r="C3271" i="14" a="1"/>
  <c r="C3271" i="14" s="1"/>
  <c r="C3272" i="14" a="1"/>
  <c r="C3272" i="14" s="1"/>
  <c r="C3273" i="14" a="1"/>
  <c r="C3273" i="14" s="1"/>
  <c r="C3274" i="14" a="1"/>
  <c r="C3274" i="14" s="1"/>
  <c r="C3275" i="14" a="1"/>
  <c r="C3275" i="14" s="1"/>
  <c r="C3276" i="14" a="1"/>
  <c r="C3276" i="14" s="1"/>
  <c r="C3277" i="14" a="1"/>
  <c r="C3277" i="14" s="1"/>
  <c r="C3278" i="14" a="1"/>
  <c r="C3278" i="14" s="1"/>
  <c r="C3279" i="14" a="1"/>
  <c r="C3279" i="14"/>
  <c r="C3280" i="14" a="1"/>
  <c r="C3280" i="14" s="1"/>
  <c r="C3281" i="14" a="1"/>
  <c r="C3281" i="14" s="1"/>
  <c r="C3282" i="14" a="1"/>
  <c r="C3282" i="14" s="1"/>
  <c r="C3283" i="14" a="1"/>
  <c r="C3283" i="14" s="1"/>
  <c r="C3284" i="14" a="1"/>
  <c r="C3284" i="14" s="1"/>
  <c r="C3285" i="14" a="1"/>
  <c r="C3285" i="14" s="1"/>
  <c r="C3286" i="14" a="1"/>
  <c r="C3286" i="14" s="1"/>
  <c r="C3287" i="14" a="1"/>
  <c r="C3287" i="14" s="1"/>
  <c r="C3288" i="14" a="1"/>
  <c r="C3288" i="14" s="1"/>
  <c r="C3289" i="14" a="1"/>
  <c r="C3289" i="14" s="1"/>
  <c r="C3290" i="14" a="1"/>
  <c r="C3290" i="14" s="1"/>
  <c r="C3291" i="14" a="1"/>
  <c r="C3291" i="14" s="1"/>
  <c r="C3292" i="14" a="1"/>
  <c r="C3292" i="14" s="1"/>
  <c r="C3293" i="14" a="1"/>
  <c r="C3293" i="14"/>
  <c r="C3294" i="14" a="1"/>
  <c r="C3294" i="14" s="1"/>
  <c r="C3295" i="14" a="1"/>
  <c r="C3295" i="14" s="1"/>
  <c r="C3296" i="14" a="1"/>
  <c r="C3296" i="14" s="1"/>
  <c r="C3297" i="14" a="1"/>
  <c r="C3297" i="14" s="1"/>
  <c r="C3298" i="14" a="1"/>
  <c r="C3298" i="14" s="1"/>
  <c r="C3299" i="14" a="1"/>
  <c r="C3299" i="14" s="1"/>
  <c r="C3300" i="14" a="1"/>
  <c r="C3300" i="14" s="1"/>
  <c r="C3301" i="14" a="1"/>
  <c r="C3301" i="14" s="1"/>
  <c r="C3302" i="14" a="1"/>
  <c r="C3302" i="14" s="1"/>
  <c r="C3303" i="14" a="1"/>
  <c r="C3303" i="14"/>
  <c r="C3304" i="14" a="1"/>
  <c r="C3304" i="14" s="1"/>
  <c r="C3305" i="14" a="1"/>
  <c r="C3305" i="14" s="1"/>
  <c r="C3306" i="14" a="1"/>
  <c r="C3306" i="14" s="1"/>
  <c r="C3307" i="14" a="1"/>
  <c r="C3307" i="14" s="1"/>
  <c r="C3308" i="14" a="1"/>
  <c r="C3308" i="14" s="1"/>
  <c r="C3309" i="14" a="1"/>
  <c r="C3309" i="14" s="1"/>
  <c r="C3310" i="14" a="1"/>
  <c r="C3310" i="14" s="1"/>
  <c r="C3311" i="14" a="1"/>
  <c r="C3311" i="14" s="1"/>
  <c r="C3312" i="14" a="1"/>
  <c r="C3312" i="14" s="1"/>
  <c r="C3313" i="14" a="1"/>
  <c r="C3313" i="14" s="1"/>
  <c r="C3314" i="14" a="1"/>
  <c r="C3314" i="14" s="1"/>
  <c r="C3315" i="14" a="1"/>
  <c r="C3315" i="14" s="1"/>
  <c r="C3316" i="14" a="1"/>
  <c r="C3316" i="14" s="1"/>
  <c r="C3317" i="14" a="1"/>
  <c r="C3317" i="14" s="1"/>
  <c r="C3318" i="14" a="1"/>
  <c r="C3318" i="14" s="1"/>
  <c r="C3319" i="14" a="1"/>
  <c r="C3319" i="14" s="1"/>
  <c r="C3320" i="14" a="1"/>
  <c r="C3320" i="14" s="1"/>
  <c r="C3321" i="14" a="1"/>
  <c r="C3321" i="14" s="1"/>
  <c r="C3322" i="14" a="1"/>
  <c r="C3322" i="14"/>
  <c r="C3323" i="14" a="1"/>
  <c r="C3323" i="14"/>
  <c r="C3324" i="14" a="1"/>
  <c r="C3324" i="14" s="1"/>
  <c r="C3325" i="14" a="1"/>
  <c r="C3325" i="14" s="1"/>
  <c r="C3326" i="14" a="1"/>
  <c r="C3326" i="14" s="1"/>
  <c r="C3327" i="14" a="1"/>
  <c r="C3327" i="14" s="1"/>
  <c r="C3328" i="14" a="1"/>
  <c r="C3328" i="14" s="1"/>
  <c r="C3329" i="14" a="1"/>
  <c r="C3329" i="14"/>
  <c r="C3330" i="14" a="1"/>
  <c r="C3330" i="14" s="1"/>
  <c r="C3331" i="14" a="1"/>
  <c r="C3331" i="14" s="1"/>
  <c r="C3332" i="14" a="1"/>
  <c r="C3332" i="14" s="1"/>
  <c r="C3333" i="14" a="1"/>
  <c r="C3333" i="14" s="1"/>
  <c r="C3334" i="14" a="1"/>
  <c r="C3334" i="14" s="1"/>
  <c r="C3335" i="14" a="1"/>
  <c r="C3335" i="14" s="1"/>
  <c r="C3336" i="14" a="1"/>
  <c r="C3336" i="14" s="1"/>
  <c r="C3337" i="14" a="1"/>
  <c r="C3337" i="14" s="1"/>
  <c r="C3338" i="14" a="1"/>
  <c r="C3338" i="14" s="1"/>
  <c r="C3339" i="14" a="1"/>
  <c r="C3339" i="14"/>
  <c r="C3340" i="14" a="1"/>
  <c r="C3340" i="14" s="1"/>
  <c r="C3341" i="14" a="1"/>
  <c r="C3341" i="14" s="1"/>
  <c r="C3342" i="14" a="1"/>
  <c r="C3342" i="14" s="1"/>
  <c r="C3343" i="14" a="1"/>
  <c r="C3343" i="14" s="1"/>
  <c r="C3344" i="14" a="1"/>
  <c r="C3344" i="14" s="1"/>
  <c r="C3345" i="14" a="1"/>
  <c r="C3345" i="14" s="1"/>
  <c r="C3346" i="14" a="1"/>
  <c r="C3346" i="14" s="1"/>
  <c r="C3347" i="14" a="1"/>
  <c r="C3347" i="14" s="1"/>
  <c r="C3348" i="14" a="1"/>
  <c r="C3348" i="14" s="1"/>
  <c r="C3349" i="14" a="1"/>
  <c r="C3349" i="14" s="1"/>
  <c r="C3350" i="14" a="1"/>
  <c r="C3350" i="14" s="1"/>
  <c r="C3351" i="14" a="1"/>
  <c r="C3351" i="14"/>
  <c r="C3352" i="14" a="1"/>
  <c r="C3352" i="14" s="1"/>
  <c r="C3353" i="14" a="1"/>
  <c r="C3353" i="14" s="1"/>
  <c r="C3354" i="14" a="1"/>
  <c r="C3354" i="14" s="1"/>
  <c r="C3355" i="14" a="1"/>
  <c r="C3355" i="14" s="1"/>
  <c r="C3356" i="14" a="1"/>
  <c r="C3356" i="14" s="1"/>
  <c r="C3357" i="14" a="1"/>
  <c r="C3357" i="14" s="1"/>
  <c r="C3358" i="14" a="1"/>
  <c r="C3358" i="14" s="1"/>
  <c r="C3359" i="14" a="1"/>
  <c r="C3359" i="14" s="1"/>
  <c r="C3360" i="14" a="1"/>
  <c r="C3360" i="14" s="1"/>
  <c r="C3361" i="14" a="1"/>
  <c r="C3361" i="14" s="1"/>
  <c r="C3362" i="14" a="1"/>
  <c r="C3362" i="14" s="1"/>
  <c r="C3363" i="14" a="1"/>
  <c r="C3363" i="14" s="1"/>
  <c r="C3364" i="14" a="1"/>
  <c r="C3364" i="14" s="1"/>
  <c r="C3365" i="14" a="1"/>
  <c r="C3365" i="14"/>
  <c r="C3366" i="14" a="1"/>
  <c r="C3366" i="14" s="1"/>
  <c r="C3367" i="14" a="1"/>
  <c r="C3367" i="14" s="1"/>
  <c r="C3368" i="14" a="1"/>
  <c r="C3368" i="14" s="1"/>
  <c r="C3369" i="14" a="1"/>
  <c r="C3369" i="14" s="1"/>
  <c r="C3370" i="14" a="1"/>
  <c r="C3370" i="14" s="1"/>
  <c r="C3371" i="14" a="1"/>
  <c r="C3371" i="14" s="1"/>
  <c r="C3372" i="14" a="1"/>
  <c r="C3372" i="14" s="1"/>
  <c r="C3373" i="14" a="1"/>
  <c r="C3373" i="14" s="1"/>
  <c r="C3374" i="14" a="1"/>
  <c r="C3374" i="14" s="1"/>
  <c r="C3375" i="14" a="1"/>
  <c r="C3375" i="14"/>
  <c r="C3376" i="14" a="1"/>
  <c r="C3376" i="14" s="1"/>
  <c r="C3377" i="14" a="1"/>
  <c r="C3377" i="14" s="1"/>
  <c r="C3378" i="14" a="1"/>
  <c r="C3378" i="14" s="1"/>
  <c r="C3379" i="14" a="1"/>
  <c r="C3379" i="14" s="1"/>
  <c r="C3380" i="14" a="1"/>
  <c r="C3380" i="14" s="1"/>
  <c r="C3381" i="14" a="1"/>
  <c r="C3381" i="14" s="1"/>
  <c r="C3382" i="14" a="1"/>
  <c r="C3382" i="14" s="1"/>
  <c r="C3383" i="14" a="1"/>
  <c r="C3383" i="14" s="1"/>
  <c r="C3384" i="14" a="1"/>
  <c r="C3384" i="14" s="1"/>
  <c r="C3385" i="14" a="1"/>
  <c r="C3385" i="14" s="1"/>
  <c r="C3386" i="14" a="1"/>
  <c r="C3386" i="14" s="1"/>
  <c r="C3387" i="14" a="1"/>
  <c r="C3387" i="14" s="1"/>
  <c r="C3388" i="14" a="1"/>
  <c r="C3388" i="14" s="1"/>
  <c r="C3389" i="14" a="1"/>
  <c r="C3389" i="14" s="1"/>
  <c r="C3390" i="14" a="1"/>
  <c r="C3390" i="14" s="1"/>
  <c r="C3391" i="14" a="1"/>
  <c r="C3391" i="14" s="1"/>
  <c r="C3392" i="14" a="1"/>
  <c r="C3392" i="14" s="1"/>
  <c r="C3393" i="14" a="1"/>
  <c r="C3393" i="14" s="1"/>
  <c r="C3394" i="14" a="1"/>
  <c r="C3394" i="14"/>
  <c r="C3395" i="14" a="1"/>
  <c r="C3395" i="14"/>
  <c r="C3396" i="14" a="1"/>
  <c r="C3396" i="14" s="1"/>
  <c r="C3397" i="14" a="1"/>
  <c r="C3397" i="14" s="1"/>
  <c r="C3398" i="14" a="1"/>
  <c r="C3398" i="14" s="1"/>
  <c r="C3399" i="14" a="1"/>
  <c r="C3399" i="14" s="1"/>
  <c r="C3400" i="14" a="1"/>
  <c r="C3400" i="14" s="1"/>
  <c r="C3401" i="14" a="1"/>
  <c r="C3401" i="14"/>
  <c r="C3402" i="14" a="1"/>
  <c r="C3402" i="14" s="1"/>
  <c r="C3403" i="14" a="1"/>
  <c r="C3403" i="14" s="1"/>
  <c r="C3404" i="14" a="1"/>
  <c r="C3404" i="14" s="1"/>
  <c r="C3405" i="14" a="1"/>
  <c r="C3405" i="14" s="1"/>
  <c r="C3406" i="14" a="1"/>
  <c r="C3406" i="14" s="1"/>
  <c r="C3407" i="14" a="1"/>
  <c r="C3407" i="14" s="1"/>
  <c r="C3408" i="14" a="1"/>
  <c r="C3408" i="14" s="1"/>
  <c r="C3409" i="14" a="1"/>
  <c r="C3409" i="14" s="1"/>
  <c r="C3410" i="14" a="1"/>
  <c r="C3410" i="14" s="1"/>
  <c r="C3411" i="14" a="1"/>
  <c r="C3411" i="14"/>
  <c r="C3412" i="14" a="1"/>
  <c r="C3412" i="14" s="1"/>
  <c r="C3413" i="14" a="1"/>
  <c r="C3413" i="14" s="1"/>
  <c r="C3414" i="14" a="1"/>
  <c r="C3414" i="14" s="1"/>
  <c r="C3415" i="14" a="1"/>
  <c r="C3415" i="14" s="1"/>
  <c r="C3416" i="14" a="1"/>
  <c r="C3416" i="14" s="1"/>
  <c r="C3417" i="14" a="1"/>
  <c r="C3417" i="14" s="1"/>
  <c r="C3418" i="14" a="1"/>
  <c r="C3418" i="14" s="1"/>
  <c r="C3419" i="14" a="1"/>
  <c r="C3419" i="14" s="1"/>
  <c r="C3420" i="14" a="1"/>
  <c r="C3420" i="14" s="1"/>
  <c r="C3421" i="14" a="1"/>
  <c r="C3421" i="14" s="1"/>
  <c r="C3422" i="14" a="1"/>
  <c r="C3422" i="14" s="1"/>
  <c r="C3423" i="14" a="1"/>
  <c r="C3423" i="14"/>
  <c r="C3424" i="14" a="1"/>
  <c r="C3424" i="14" s="1"/>
  <c r="C3425" i="14" a="1"/>
  <c r="C3425" i="14" s="1"/>
  <c r="C3426" i="14" a="1"/>
  <c r="C3426" i="14" s="1"/>
  <c r="C3427" i="14" a="1"/>
  <c r="C3427" i="14" s="1"/>
  <c r="C3428" i="14" a="1"/>
  <c r="C3428" i="14" s="1"/>
  <c r="C3429" i="14" a="1"/>
  <c r="C3429" i="14" s="1"/>
  <c r="C3430" i="14" a="1"/>
  <c r="C3430" i="14" s="1"/>
  <c r="C3431" i="14" a="1"/>
  <c r="C3431" i="14" s="1"/>
  <c r="C3432" i="14" a="1"/>
  <c r="C3432" i="14" s="1"/>
  <c r="C3433" i="14" a="1"/>
  <c r="C3433" i="14" s="1"/>
  <c r="C3434" i="14" a="1"/>
  <c r="C3434" i="14" s="1"/>
  <c r="C3435" i="14" a="1"/>
  <c r="C3435" i="14" s="1"/>
  <c r="C3436" i="14" a="1"/>
  <c r="C3436" i="14" s="1"/>
  <c r="C3437" i="14" a="1"/>
  <c r="C3437" i="14"/>
  <c r="C3438" i="14" a="1"/>
  <c r="C3438" i="14" s="1"/>
  <c r="C3439" i="14" a="1"/>
  <c r="C3439" i="14" s="1"/>
  <c r="C3440" i="14" a="1"/>
  <c r="C3440" i="14" s="1"/>
  <c r="C3441" i="14" a="1"/>
  <c r="C3441" i="14" s="1"/>
  <c r="C3442" i="14" a="1"/>
  <c r="C3442" i="14" s="1"/>
  <c r="C3443" i="14" a="1"/>
  <c r="C3443" i="14" s="1"/>
  <c r="C3444" i="14" a="1"/>
  <c r="C3444" i="14" s="1"/>
  <c r="C3445" i="14" a="1"/>
  <c r="C3445" i="14" s="1"/>
  <c r="C3446" i="14" a="1"/>
  <c r="C3446" i="14" s="1"/>
  <c r="C3447" i="14" a="1"/>
  <c r="C3447" i="14"/>
  <c r="C3448" i="14" a="1"/>
  <c r="C3448" i="14" s="1"/>
  <c r="C3449" i="14" a="1"/>
  <c r="C3449" i="14" s="1"/>
  <c r="C3450" i="14" a="1"/>
  <c r="C3450" i="14" s="1"/>
  <c r="C3451" i="14" a="1"/>
  <c r="C3451" i="14" s="1"/>
  <c r="C3452" i="14" a="1"/>
  <c r="C3452" i="14" s="1"/>
  <c r="C3453" i="14" a="1"/>
  <c r="C3453" i="14" s="1"/>
  <c r="C3454" i="14" a="1"/>
  <c r="C3454" i="14" s="1"/>
  <c r="C3455" i="14" a="1"/>
  <c r="C3455" i="14" s="1"/>
  <c r="C3456" i="14" a="1"/>
  <c r="C3456" i="14" s="1"/>
  <c r="C3457" i="14" a="1"/>
  <c r="C3457" i="14" s="1"/>
  <c r="C3458" i="14" a="1"/>
  <c r="C3458" i="14" s="1"/>
  <c r="C3459" i="14" a="1"/>
  <c r="C3459" i="14" s="1"/>
  <c r="C3460" i="14" a="1"/>
  <c r="C3460" i="14" s="1"/>
  <c r="C3461" i="14" a="1"/>
  <c r="C3461" i="14" s="1"/>
  <c r="C3462" i="14" a="1"/>
  <c r="C3462" i="14" s="1"/>
  <c r="C3463" i="14" a="1"/>
  <c r="C3463" i="14" s="1"/>
  <c r="C3464" i="14" a="1"/>
  <c r="C3464" i="14" s="1"/>
  <c r="C3465" i="14" a="1"/>
  <c r="C3465" i="14" s="1"/>
  <c r="C3466" i="14" a="1"/>
  <c r="C3466" i="14"/>
  <c r="C3467" i="14" a="1"/>
  <c r="C3467" i="14"/>
  <c r="C3468" i="14" a="1"/>
  <c r="C3468" i="14" s="1"/>
  <c r="C3469" i="14" a="1"/>
  <c r="C3469" i="14" s="1"/>
  <c r="C3470" i="14" a="1"/>
  <c r="C3470" i="14" s="1"/>
  <c r="C3471" i="14" a="1"/>
  <c r="C3471" i="14" s="1"/>
  <c r="C3472" i="14" a="1"/>
  <c r="C3472" i="14" s="1"/>
  <c r="C3473" i="14" a="1"/>
  <c r="C3473" i="14"/>
  <c r="C3474" i="14" a="1"/>
  <c r="C3474" i="14" s="1"/>
  <c r="C3475" i="14" a="1"/>
  <c r="C3475" i="14" s="1"/>
  <c r="C3476" i="14" a="1"/>
  <c r="C3476" i="14" s="1"/>
  <c r="C3477" i="14" a="1"/>
  <c r="C3477" i="14" s="1"/>
  <c r="C3478" i="14" a="1"/>
  <c r="C3478" i="14" s="1"/>
  <c r="C3479" i="14" a="1"/>
  <c r="C3479" i="14" s="1"/>
  <c r="C3480" i="14" a="1"/>
  <c r="C3480" i="14" s="1"/>
  <c r="C3481" i="14" a="1"/>
  <c r="C3481" i="14" s="1"/>
  <c r="C3482" i="14" a="1"/>
  <c r="C3482" i="14"/>
  <c r="C3483" i="14" a="1"/>
  <c r="C3483" i="14" s="1"/>
  <c r="C3484" i="14" a="1"/>
  <c r="C3484" i="14"/>
  <c r="C3485" i="14" a="1"/>
  <c r="C3485" i="14" s="1"/>
  <c r="C3486" i="14" a="1"/>
  <c r="C3486" i="14" s="1"/>
  <c r="C3487" i="14" a="1"/>
  <c r="C3487" i="14" s="1"/>
  <c r="C3488" i="14" a="1"/>
  <c r="C3488" i="14" s="1"/>
  <c r="C3489" i="14" a="1"/>
  <c r="C3489" i="14"/>
  <c r="C3490" i="14" a="1"/>
  <c r="C3490" i="14" s="1"/>
  <c r="C3491" i="14" a="1"/>
  <c r="C3491" i="14" s="1"/>
  <c r="C3492" i="14" a="1"/>
  <c r="C3492" i="14" s="1"/>
  <c r="C3493" i="14" a="1"/>
  <c r="C3493" i="14" s="1"/>
  <c r="C3494" i="14" a="1"/>
  <c r="C3494" i="14" s="1"/>
  <c r="C3495" i="14" a="1"/>
  <c r="C3495" i="14" s="1"/>
  <c r="C3496" i="14" a="1"/>
  <c r="C3496" i="14"/>
  <c r="C3497" i="14" a="1"/>
  <c r="C3497" i="14" s="1"/>
  <c r="C3498" i="14" a="1"/>
  <c r="C3498" i="14" s="1"/>
  <c r="C3499" i="14" a="1"/>
  <c r="C3499" i="14" s="1"/>
  <c r="C3500" i="14" a="1"/>
  <c r="C3500" i="14" s="1"/>
  <c r="C3501" i="14" a="1"/>
  <c r="C3501" i="14" s="1"/>
  <c r="C3502" i="14" a="1"/>
  <c r="C3502" i="14" s="1"/>
  <c r="C3503" i="14" a="1"/>
  <c r="C3503" i="14"/>
  <c r="C3504" i="14" a="1"/>
  <c r="C3504" i="14" s="1"/>
  <c r="C3505" i="14" a="1"/>
  <c r="C3505" i="14" s="1"/>
  <c r="C3506" i="14" a="1"/>
  <c r="C3506" i="14"/>
  <c r="C3507" i="14" a="1"/>
  <c r="C3507" i="14" s="1"/>
  <c r="C3508" i="14" a="1"/>
  <c r="C3508" i="14" s="1"/>
  <c r="C3509" i="14" a="1"/>
  <c r="C3509" i="14" s="1"/>
  <c r="C3510" i="14" a="1"/>
  <c r="C3510" i="14" s="1"/>
  <c r="C3511" i="14" a="1"/>
  <c r="C3511" i="14" s="1"/>
  <c r="C3512" i="14" a="1"/>
  <c r="C3512" i="14"/>
  <c r="C3513" i="14" a="1"/>
  <c r="C3513" i="14"/>
  <c r="C3514" i="14" a="1"/>
  <c r="C3514" i="14" s="1"/>
  <c r="C3515" i="14" a="1"/>
  <c r="C3515" i="14" s="1"/>
  <c r="C3516" i="14" a="1"/>
  <c r="C3516" i="14" s="1"/>
  <c r="C3517" i="14" a="1"/>
  <c r="C3517" i="14" s="1"/>
  <c r="C3518" i="14" a="1"/>
  <c r="C3518" i="14"/>
  <c r="C3519" i="14" a="1"/>
  <c r="C3519" i="14" s="1"/>
  <c r="C3520" i="14" a="1"/>
  <c r="C3520" i="14"/>
  <c r="C3521" i="14" a="1"/>
  <c r="C3521" i="14" s="1"/>
  <c r="C3522" i="14" a="1"/>
  <c r="C3522" i="14" s="1"/>
  <c r="C3523" i="14" a="1"/>
  <c r="C3523" i="14" s="1"/>
  <c r="C3524" i="14" a="1"/>
  <c r="C3524" i="14" s="1"/>
  <c r="C3525" i="14" a="1"/>
  <c r="C3525" i="14"/>
  <c r="C3526" i="14" a="1"/>
  <c r="C3526" i="14" s="1"/>
  <c r="C3527" i="14" a="1"/>
  <c r="C3527" i="14" s="1"/>
  <c r="C3528" i="14" a="1"/>
  <c r="C3528" i="14" s="1"/>
  <c r="C3529" i="14" a="1"/>
  <c r="C3529" i="14" s="1"/>
  <c r="C3530" i="14" a="1"/>
  <c r="C3530" i="14" s="1"/>
  <c r="C3531" i="14" a="1"/>
  <c r="C3531" i="14" s="1"/>
  <c r="C3532" i="14" a="1"/>
  <c r="C3532" i="14"/>
  <c r="C3533" i="14" a="1"/>
  <c r="C3533" i="14" s="1"/>
  <c r="C3534" i="14" a="1"/>
  <c r="C3534" i="14" s="1"/>
  <c r="C3535" i="14" a="1"/>
  <c r="C3535" i="14" s="1"/>
  <c r="C3536" i="14" a="1"/>
  <c r="C3536" i="14" s="1"/>
  <c r="C3537" i="14" a="1"/>
  <c r="C3537" i="14" s="1"/>
  <c r="C3538" i="14" a="1"/>
  <c r="C3538" i="14" s="1"/>
  <c r="C3539" i="14" a="1"/>
  <c r="C3539" i="14"/>
  <c r="C3540" i="14" a="1"/>
  <c r="C3540" i="14" s="1"/>
  <c r="C3541" i="14" a="1"/>
  <c r="C3541" i="14" s="1"/>
  <c r="C3542" i="14" a="1"/>
  <c r="C3542" i="14"/>
  <c r="C3543" i="14" a="1"/>
  <c r="C3543" i="14" s="1"/>
  <c r="C3544" i="14" a="1"/>
  <c r="C3544" i="14" s="1"/>
  <c r="C3545" i="14" a="1"/>
  <c r="C3545" i="14" s="1"/>
  <c r="C3546" i="14" a="1"/>
  <c r="C3546" i="14" s="1"/>
  <c r="C3547" i="14" a="1"/>
  <c r="C3547" i="14" s="1"/>
  <c r="C3548" i="14" a="1"/>
  <c r="C3548" i="14"/>
  <c r="C3549" i="14" a="1"/>
  <c r="C3549" i="14"/>
  <c r="C3550" i="14" a="1"/>
  <c r="C3550" i="14" s="1"/>
  <c r="C3551" i="14" a="1"/>
  <c r="C3551" i="14" s="1"/>
  <c r="C3552" i="14" a="1"/>
  <c r="C3552" i="14" s="1"/>
  <c r="C3553" i="14" a="1"/>
  <c r="C3553" i="14" s="1"/>
  <c r="C3554" i="14" a="1"/>
  <c r="C3554" i="14"/>
  <c r="C3555" i="14" a="1"/>
  <c r="C3555" i="14" s="1"/>
  <c r="C3556" i="14" a="1"/>
  <c r="C3556" i="14"/>
  <c r="C3557" i="14" a="1"/>
  <c r="C3557" i="14" s="1"/>
  <c r="C3558" i="14" a="1"/>
  <c r="C3558" i="14" s="1"/>
  <c r="C3559" i="14" a="1"/>
  <c r="C3559" i="14" s="1"/>
  <c r="C3560" i="14" a="1"/>
  <c r="C3560" i="14" s="1"/>
  <c r="C3561" i="14" a="1"/>
  <c r="C3561" i="14"/>
  <c r="C3562" i="14" a="1"/>
  <c r="C3562" i="14" s="1"/>
  <c r="C3563" i="14" a="1"/>
  <c r="C3563" i="14" s="1"/>
  <c r="C3564" i="14" a="1"/>
  <c r="C3564" i="14" s="1"/>
  <c r="C3565" i="14" a="1"/>
  <c r="C3565" i="14" s="1"/>
  <c r="C3566" i="14" a="1"/>
  <c r="C3566" i="14" s="1"/>
  <c r="C3567" i="14" a="1"/>
  <c r="C3567" i="14" s="1"/>
  <c r="C3568" i="14" a="1"/>
  <c r="C3568" i="14"/>
  <c r="C3569" i="14" a="1"/>
  <c r="C3569" i="14" s="1"/>
  <c r="C3570" i="14" a="1"/>
  <c r="C3570" i="14" s="1"/>
  <c r="C3571" i="14" a="1"/>
  <c r="C3571" i="14" s="1"/>
  <c r="C3572" i="14" a="1"/>
  <c r="C3572" i="14" s="1"/>
  <c r="C3573" i="14" a="1"/>
  <c r="C3573" i="14" s="1"/>
  <c r="C3574" i="14" a="1"/>
  <c r="C3574" i="14" s="1"/>
  <c r="C3575" i="14" a="1"/>
  <c r="C3575" i="14"/>
  <c r="C3576" i="14" a="1"/>
  <c r="C3576" i="14" s="1"/>
  <c r="C3577" i="14" a="1"/>
  <c r="C3577" i="14" s="1"/>
  <c r="C3578" i="14" a="1"/>
  <c r="C3578" i="14"/>
  <c r="C3579" i="14" a="1"/>
  <c r="C3579" i="14" s="1"/>
  <c r="C3580" i="14" a="1"/>
  <c r="C3580" i="14" s="1"/>
  <c r="C3581" i="14" a="1"/>
  <c r="C3581" i="14" s="1"/>
  <c r="C3582" i="14" a="1"/>
  <c r="C3582" i="14" s="1"/>
  <c r="C3583" i="14" a="1"/>
  <c r="C3583" i="14" s="1"/>
  <c r="C3584" i="14" a="1"/>
  <c r="C3584" i="14"/>
  <c r="C3585" i="14" a="1"/>
  <c r="C3585" i="14"/>
  <c r="C3586" i="14" a="1"/>
  <c r="C3586" i="14" s="1"/>
  <c r="C3587" i="14" a="1"/>
  <c r="C3587" i="14" s="1"/>
  <c r="C3588" i="14" a="1"/>
  <c r="C3588" i="14" s="1"/>
  <c r="C3589" i="14" a="1"/>
  <c r="C3589" i="14" s="1"/>
  <c r="C3590" i="14" a="1"/>
  <c r="C3590" i="14" s="1"/>
  <c r="C3591" i="14" a="1"/>
  <c r="C3591" i="14" s="1"/>
  <c r="C3592" i="14" a="1"/>
  <c r="C3592" i="14"/>
  <c r="C3593" i="14" a="1"/>
  <c r="C3593" i="14" s="1"/>
  <c r="C3594" i="14" a="1"/>
  <c r="C3594" i="14" s="1"/>
  <c r="C3595" i="14" a="1"/>
  <c r="C3595" i="14" s="1"/>
  <c r="C3596" i="14" a="1"/>
  <c r="C3596" i="14" s="1"/>
  <c r="C3597" i="14" a="1"/>
  <c r="C3597" i="14" s="1"/>
  <c r="C3598" i="14" a="1"/>
  <c r="C3598" i="14" s="1"/>
  <c r="C3599" i="14" a="1"/>
  <c r="C3599" i="14" s="1"/>
  <c r="C3600" i="14" a="1"/>
  <c r="C3600" i="14" s="1"/>
  <c r="C3601" i="14" a="1"/>
  <c r="C3601" i="14" s="1"/>
  <c r="C3602" i="14" a="1"/>
  <c r="C3602" i="14" s="1"/>
  <c r="C3603" i="14" a="1"/>
  <c r="C3603" i="14" s="1"/>
  <c r="C3604" i="14" a="1"/>
  <c r="C3604" i="14" s="1"/>
  <c r="C3605" i="14" a="1"/>
  <c r="C3605" i="14" s="1"/>
  <c r="C3606" i="14" a="1"/>
  <c r="C3606" i="14" s="1"/>
  <c r="C3607" i="14" a="1"/>
  <c r="C3607" i="14" s="1"/>
  <c r="C3608" i="14" a="1"/>
  <c r="C3608" i="14" s="1"/>
  <c r="C3609" i="14" a="1"/>
  <c r="C3609" i="14" s="1"/>
  <c r="C3610" i="14" a="1"/>
  <c r="C3610" i="14" s="1"/>
  <c r="C3611" i="14" a="1"/>
  <c r="C3611" i="14"/>
  <c r="C3612" i="14" a="1"/>
  <c r="C3612" i="14" s="1"/>
  <c r="C3613" i="14" a="1"/>
  <c r="C3613" i="14" s="1"/>
  <c r="C3614" i="14" a="1"/>
  <c r="C3614" i="14" s="1"/>
  <c r="C3615" i="14" a="1"/>
  <c r="C3615" i="14" s="1"/>
  <c r="C3616" i="14" a="1"/>
  <c r="C3616" i="14" s="1"/>
  <c r="C3617" i="14" a="1"/>
  <c r="C3617" i="14" s="1"/>
  <c r="C3618" i="14" a="1"/>
  <c r="C3618" i="14" s="1"/>
  <c r="C3619" i="14" a="1"/>
  <c r="C3619" i="14" s="1"/>
  <c r="C3620" i="14" a="1"/>
  <c r="C3620" i="14"/>
  <c r="C3621" i="14" a="1"/>
  <c r="C3621" i="14"/>
  <c r="C3622" i="14" a="1"/>
  <c r="C3622" i="14" s="1"/>
  <c r="C3623" i="14" a="1"/>
  <c r="C3623" i="14" s="1"/>
  <c r="C3624" i="14" a="1"/>
  <c r="C3624" i="14" s="1"/>
  <c r="C3625" i="14" a="1"/>
  <c r="C3625" i="14" s="1"/>
  <c r="C3626" i="14" a="1"/>
  <c r="C3626" i="14" s="1"/>
  <c r="C3627" i="14" a="1"/>
  <c r="C3627" i="14" s="1"/>
  <c r="C3628" i="14" a="1"/>
  <c r="C3628" i="14"/>
  <c r="C3629" i="14" a="1"/>
  <c r="C3629" i="14" s="1"/>
  <c r="C3630" i="14" a="1"/>
  <c r="C3630" i="14" s="1"/>
  <c r="C3631" i="14" a="1"/>
  <c r="C3631" i="14" s="1"/>
  <c r="C3632" i="14" a="1"/>
  <c r="C3632" i="14" s="1"/>
  <c r="C3633" i="14" a="1"/>
  <c r="C3633" i="14" s="1"/>
  <c r="C3634" i="14" a="1"/>
  <c r="C3634" i="14" s="1"/>
  <c r="C3635" i="14" a="1"/>
  <c r="C3635" i="14" s="1"/>
  <c r="C3636" i="14" a="1"/>
  <c r="C3636" i="14" s="1"/>
  <c r="C3637" i="14" a="1"/>
  <c r="C3637" i="14" s="1"/>
  <c r="C3638" i="14" a="1"/>
  <c r="C3638" i="14" s="1"/>
  <c r="C3639" i="14" a="1"/>
  <c r="C3639" i="14" s="1"/>
  <c r="C3640" i="14" a="1"/>
  <c r="C3640" i="14" s="1"/>
  <c r="C3641" i="14" a="1"/>
  <c r="C3641" i="14" s="1"/>
  <c r="C3642" i="14" a="1"/>
  <c r="C3642" i="14" s="1"/>
  <c r="C3643" i="14" a="1"/>
  <c r="C3643" i="14" s="1"/>
  <c r="C3644" i="14" a="1"/>
  <c r="C3644" i="14" s="1"/>
  <c r="C3645" i="14" a="1"/>
  <c r="C3645" i="14" s="1"/>
  <c r="C3646" i="14" a="1"/>
  <c r="C3646" i="14" s="1"/>
  <c r="C3647" i="14" a="1"/>
  <c r="C3647" i="14"/>
  <c r="C3648" i="14" a="1"/>
  <c r="C3648" i="14" s="1"/>
  <c r="C3649" i="14" a="1"/>
  <c r="C3649" i="14" s="1"/>
  <c r="C3650" i="14" a="1"/>
  <c r="C3650" i="14" s="1"/>
  <c r="C3651" i="14" a="1"/>
  <c r="C3651" i="14" s="1"/>
  <c r="C3652" i="14" a="1"/>
  <c r="C3652" i="14" s="1"/>
  <c r="C3653" i="14" a="1"/>
  <c r="C3653" i="14" s="1"/>
  <c r="C3654" i="14" a="1"/>
  <c r="C3654" i="14" s="1"/>
  <c r="C3655" i="14" a="1"/>
  <c r="C3655" i="14" s="1"/>
  <c r="C3656" i="14" a="1"/>
  <c r="C3656" i="14"/>
  <c r="C3657" i="14" a="1"/>
  <c r="C3657" i="14"/>
  <c r="C3658" i="14" a="1"/>
  <c r="C3658" i="14" s="1"/>
  <c r="C3659" i="14" a="1"/>
  <c r="C3659" i="14" s="1"/>
  <c r="C3660" i="14" a="1"/>
  <c r="C3660" i="14" s="1"/>
  <c r="C3661" i="14" a="1"/>
  <c r="C3661" i="14" s="1"/>
  <c r="C3662" i="14" a="1"/>
  <c r="C3662" i="14" s="1"/>
  <c r="C3663" i="14" a="1"/>
  <c r="C3663" i="14" s="1"/>
  <c r="C3664" i="14" a="1"/>
  <c r="C3664" i="14"/>
  <c r="C3665" i="14" a="1"/>
  <c r="C3665" i="14" s="1"/>
  <c r="C3666" i="14" a="1"/>
  <c r="C3666" i="14" s="1"/>
  <c r="C3667" i="14" a="1"/>
  <c r="C3667" i="14" s="1"/>
  <c r="C3668" i="14" a="1"/>
  <c r="C3668" i="14" s="1"/>
  <c r="C3669" i="14" a="1"/>
  <c r="C3669" i="14" s="1"/>
  <c r="C3670" i="14" a="1"/>
  <c r="C3670" i="14" s="1"/>
  <c r="C3671" i="14" a="1"/>
  <c r="C3671" i="14" s="1"/>
  <c r="C3672" i="14" a="1"/>
  <c r="C3672" i="14" s="1"/>
  <c r="C3673" i="14" a="1"/>
  <c r="C3673" i="14" s="1"/>
  <c r="C3674" i="14" a="1"/>
  <c r="C3674" i="14" s="1"/>
  <c r="C3675" i="14" a="1"/>
  <c r="C3675" i="14" s="1"/>
  <c r="C3676" i="14" a="1"/>
  <c r="C3676" i="14" s="1"/>
  <c r="C3677" i="14" a="1"/>
  <c r="C3677" i="14" s="1"/>
  <c r="C3678" i="14" a="1"/>
  <c r="C3678" i="14" s="1"/>
  <c r="C3679" i="14" a="1"/>
  <c r="C3679" i="14" s="1"/>
  <c r="C3680" i="14" a="1"/>
  <c r="C3680" i="14" s="1"/>
  <c r="C3681" i="14" a="1"/>
  <c r="C3681" i="14" s="1"/>
  <c r="C3682" i="14" a="1"/>
  <c r="C3682" i="14" s="1"/>
  <c r="C3683" i="14" a="1"/>
  <c r="C3683" i="14"/>
  <c r="C3684" i="14" a="1"/>
  <c r="C3684" i="14" s="1"/>
  <c r="C3685" i="14" a="1"/>
  <c r="C3685" i="14" s="1"/>
  <c r="C3686" i="14" a="1"/>
  <c r="C3686" i="14"/>
  <c r="C3687" i="14" a="1"/>
  <c r="C3687" i="14" s="1"/>
  <c r="C3688" i="14" a="1"/>
  <c r="C3688" i="14" s="1"/>
  <c r="C3689" i="14" a="1"/>
  <c r="C3689" i="14" s="1"/>
  <c r="C3690" i="14" a="1"/>
  <c r="C3690" i="14" s="1"/>
  <c r="C3691" i="14" a="1"/>
  <c r="C3691" i="14" s="1"/>
  <c r="C3692" i="14" a="1"/>
  <c r="C3692" i="14"/>
  <c r="C3693" i="14" a="1"/>
  <c r="C3693" i="14"/>
  <c r="C3694" i="14" a="1"/>
  <c r="C3694" i="14" s="1"/>
  <c r="C3695" i="14" a="1"/>
  <c r="C3695" i="14" s="1"/>
  <c r="C3696" i="14" a="1"/>
  <c r="C3696" i="14" s="1"/>
  <c r="C3697" i="14" a="1"/>
  <c r="C3697" i="14" s="1"/>
  <c r="C3698" i="14" a="1"/>
  <c r="C3698" i="14" s="1"/>
  <c r="C3699" i="14" a="1"/>
  <c r="C3699" i="14" s="1"/>
  <c r="C3700" i="14" a="1"/>
  <c r="C3700" i="14"/>
  <c r="C3701" i="14" a="1"/>
  <c r="C3701" i="14" s="1"/>
  <c r="C3702" i="14" a="1"/>
  <c r="C3702" i="14" s="1"/>
  <c r="C3703" i="14" a="1"/>
  <c r="C3703" i="14" s="1"/>
  <c r="C3704" i="14" a="1"/>
  <c r="C3704" i="14" s="1"/>
  <c r="C3705" i="14" a="1"/>
  <c r="C3705" i="14" s="1"/>
  <c r="C3706" i="14" a="1"/>
  <c r="C3706" i="14" s="1"/>
  <c r="C3707" i="14" a="1"/>
  <c r="C3707" i="14" s="1"/>
  <c r="C3708" i="14" a="1"/>
  <c r="C3708" i="14" s="1"/>
  <c r="C3709" i="14" a="1"/>
  <c r="C3709" i="14" s="1"/>
  <c r="C3710" i="14" a="1"/>
  <c r="C3710" i="14" s="1"/>
  <c r="C3711" i="14" a="1"/>
  <c r="C3711" i="14" s="1"/>
  <c r="C3712" i="14" a="1"/>
  <c r="C3712" i="14" s="1"/>
  <c r="C3713" i="14" a="1"/>
  <c r="C3713" i="14" s="1"/>
  <c r="C3714" i="14" a="1"/>
  <c r="C3714" i="14" s="1"/>
  <c r="C3715" i="14" a="1"/>
  <c r="C3715" i="14" s="1"/>
  <c r="C3716" i="14" a="1"/>
  <c r="C3716" i="14" s="1"/>
  <c r="C3717" i="14" a="1"/>
  <c r="C3717" i="14" s="1"/>
  <c r="C3718" i="14" a="1"/>
  <c r="C3718" i="14" s="1"/>
  <c r="C3719" i="14" a="1"/>
  <c r="C3719" i="14"/>
  <c r="C3720" i="14" a="1"/>
  <c r="C3720" i="14" s="1"/>
  <c r="C3721" i="14" a="1"/>
  <c r="C3721" i="14" s="1"/>
  <c r="C3722" i="14" a="1"/>
  <c r="C3722" i="14" s="1"/>
  <c r="C3723" i="14" a="1"/>
  <c r="C3723" i="14" s="1"/>
  <c r="C3724" i="14" a="1"/>
  <c r="C3724" i="14" s="1"/>
  <c r="C3725" i="14" a="1"/>
  <c r="C3725" i="14" s="1"/>
  <c r="C3726" i="14" a="1"/>
  <c r="C3726" i="14" s="1"/>
  <c r="C3727" i="14" a="1"/>
  <c r="C3727" i="14" s="1"/>
  <c r="C3728" i="14" a="1"/>
  <c r="C3728" i="14"/>
  <c r="C3729" i="14" a="1"/>
  <c r="C3729" i="14"/>
  <c r="C3730" i="14" a="1"/>
  <c r="C3730" i="14" s="1"/>
  <c r="C3731" i="14" a="1"/>
  <c r="C3731" i="14" s="1"/>
  <c r="C3732" i="14" a="1"/>
  <c r="C3732" i="14" s="1"/>
  <c r="C3733" i="14" a="1"/>
  <c r="C3733" i="14" s="1"/>
  <c r="C3734" i="14" a="1"/>
  <c r="C3734" i="14" s="1"/>
  <c r="C3735" i="14" a="1"/>
  <c r="C3735" i="14" s="1"/>
  <c r="C3736" i="14" a="1"/>
  <c r="C3736" i="14"/>
  <c r="C3737" i="14" a="1"/>
  <c r="C3737" i="14" s="1"/>
  <c r="C3738" i="14" a="1"/>
  <c r="C3738" i="14" s="1"/>
  <c r="C3739" i="14" a="1"/>
  <c r="C3739" i="14" s="1"/>
  <c r="C3740" i="14" a="1"/>
  <c r="C3740" i="14" s="1"/>
  <c r="C3741" i="14" a="1"/>
  <c r="C3741" i="14" s="1"/>
  <c r="C3742" i="14" a="1"/>
  <c r="C3742" i="14" s="1"/>
  <c r="C3743" i="14" a="1"/>
  <c r="C3743" i="14" s="1"/>
  <c r="C3744" i="14" a="1"/>
  <c r="C3744" i="14" s="1"/>
  <c r="C3745" i="14" a="1"/>
  <c r="C3745" i="14" s="1"/>
  <c r="C3746" i="14" a="1"/>
  <c r="C3746" i="14" s="1"/>
  <c r="C3747" i="14" a="1"/>
  <c r="C3747" i="14" s="1"/>
  <c r="C3748" i="14" a="1"/>
  <c r="C3748" i="14" s="1"/>
  <c r="C3749" i="14" a="1"/>
  <c r="C3749" i="14" s="1"/>
  <c r="C3750" i="14" a="1"/>
  <c r="C3750" i="14" s="1"/>
  <c r="C3751" i="14" a="1"/>
  <c r="C3751" i="14" s="1"/>
  <c r="C3752" i="14" a="1"/>
  <c r="C3752" i="14" s="1"/>
  <c r="C3753" i="14" a="1"/>
  <c r="C3753" i="14" s="1"/>
  <c r="C3754" i="14" a="1"/>
  <c r="C3754" i="14" s="1"/>
  <c r="C3755" i="14" a="1"/>
  <c r="C3755" i="14"/>
  <c r="C3756" i="14" a="1"/>
  <c r="C3756" i="14" s="1"/>
  <c r="C3757" i="14" a="1"/>
  <c r="C3757" i="14" s="1"/>
  <c r="C3758" i="14" a="1"/>
  <c r="C3758" i="14" s="1"/>
  <c r="C3759" i="14" a="1"/>
  <c r="C3759" i="14" s="1"/>
  <c r="C3760" i="14" a="1"/>
  <c r="C3760" i="14" s="1"/>
  <c r="C3761" i="14" a="1"/>
  <c r="C3761" i="14" s="1"/>
  <c r="C3762" i="14" a="1"/>
  <c r="C3762" i="14" s="1"/>
  <c r="C3763" i="14" a="1"/>
  <c r="C3763" i="14" s="1"/>
  <c r="C3764" i="14" a="1"/>
  <c r="C3764" i="14"/>
  <c r="C3765" i="14" a="1"/>
  <c r="C3765" i="14"/>
  <c r="C3766" i="14" a="1"/>
  <c r="C3766" i="14" s="1"/>
  <c r="C3767" i="14" a="1"/>
  <c r="C3767" i="14" s="1"/>
  <c r="C3768" i="14" a="1"/>
  <c r="C3768" i="14" s="1"/>
  <c r="C3769" i="14" a="1"/>
  <c r="C3769" i="14" s="1"/>
  <c r="C3770" i="14" a="1"/>
  <c r="C3770" i="14" s="1"/>
  <c r="C3771" i="14" a="1"/>
  <c r="C3771" i="14" s="1"/>
  <c r="C3772" i="14" a="1"/>
  <c r="C3772" i="14"/>
  <c r="C3773" i="14" a="1"/>
  <c r="C3773" i="14" s="1"/>
  <c r="C3774" i="14" a="1"/>
  <c r="C3774" i="14" s="1"/>
  <c r="C3775" i="14" a="1"/>
  <c r="C3775" i="14" s="1"/>
  <c r="C3776" i="14" a="1"/>
  <c r="C3776" i="14" s="1"/>
  <c r="C3777" i="14" a="1"/>
  <c r="C3777" i="14" s="1"/>
  <c r="C3778" i="14" a="1"/>
  <c r="C3778" i="14" s="1"/>
  <c r="C3779" i="14" a="1"/>
  <c r="C3779" i="14" s="1"/>
  <c r="C3780" i="14" a="1"/>
  <c r="C3780" i="14" s="1"/>
  <c r="C3781" i="14" a="1"/>
  <c r="C3781" i="14" s="1"/>
  <c r="C3782" i="14" a="1"/>
  <c r="C3782" i="14" s="1"/>
  <c r="C3783" i="14" a="1"/>
  <c r="C3783" i="14" s="1"/>
  <c r="C3784" i="14" a="1"/>
  <c r="C3784" i="14" s="1"/>
  <c r="C3785" i="14" a="1"/>
  <c r="C3785" i="14" s="1"/>
  <c r="C3786" i="14" a="1"/>
  <c r="C3786" i="14" s="1"/>
  <c r="C3787" i="14" a="1"/>
  <c r="C3787" i="14" s="1"/>
  <c r="C3788" i="14" a="1"/>
  <c r="C3788" i="14" s="1"/>
  <c r="C3789" i="14" a="1"/>
  <c r="C3789" i="14" s="1"/>
  <c r="C3790" i="14" a="1"/>
  <c r="C3790" i="14" s="1"/>
  <c r="C3791" i="14" a="1"/>
  <c r="C3791" i="14"/>
  <c r="C3792" i="14" a="1"/>
  <c r="C3792" i="14" s="1"/>
  <c r="C3793" i="14" a="1"/>
  <c r="C3793" i="14" s="1"/>
  <c r="C3794" i="14" a="1"/>
  <c r="C3794" i="14" s="1"/>
  <c r="C3795" i="14" a="1"/>
  <c r="C3795" i="14" s="1"/>
  <c r="C3796" i="14" a="1"/>
  <c r="C3796" i="14" s="1"/>
  <c r="C3797" i="14" a="1"/>
  <c r="C3797" i="14" s="1"/>
  <c r="C3798" i="14" a="1"/>
  <c r="C3798" i="14" s="1"/>
  <c r="C3799" i="14" a="1"/>
  <c r="C3799" i="14" s="1"/>
  <c r="C3800" i="14" a="1"/>
  <c r="C3800" i="14"/>
  <c r="C3801" i="14" a="1"/>
  <c r="C3801" i="14"/>
  <c r="C3802" i="14" a="1"/>
  <c r="C3802" i="14" s="1"/>
  <c r="C3803" i="14" a="1"/>
  <c r="C3803" i="14" s="1"/>
  <c r="C3804" i="14" a="1"/>
  <c r="C3804" i="14" s="1"/>
  <c r="C3805" i="14" a="1"/>
  <c r="C3805" i="14" s="1"/>
  <c r="C3806" i="14" a="1"/>
  <c r="C3806" i="14" s="1"/>
  <c r="C3807" i="14" a="1"/>
  <c r="C3807" i="14" s="1"/>
  <c r="C3808" i="14" a="1"/>
  <c r="C3808" i="14"/>
  <c r="C3809" i="14" a="1"/>
  <c r="C3809" i="14" s="1"/>
  <c r="C3810" i="14" a="1"/>
  <c r="C3810" i="14" s="1"/>
  <c r="C3811" i="14" a="1"/>
  <c r="C3811" i="14" s="1"/>
  <c r="C3812" i="14" a="1"/>
  <c r="C3812" i="14" s="1"/>
  <c r="C3813" i="14" a="1"/>
  <c r="C3813" i="14" s="1"/>
  <c r="C3814" i="14" a="1"/>
  <c r="C3814" i="14" s="1"/>
  <c r="C3815" i="14" a="1"/>
  <c r="C3815" i="14" s="1"/>
  <c r="C3816" i="14" a="1"/>
  <c r="C3816" i="14" s="1"/>
  <c r="C3817" i="14" a="1"/>
  <c r="C3817" i="14" s="1"/>
  <c r="C3818" i="14" a="1"/>
  <c r="C3818" i="14" s="1"/>
  <c r="C3819" i="14" a="1"/>
  <c r="C3819" i="14" s="1"/>
  <c r="C3820" i="14" a="1"/>
  <c r="C3820" i="14" s="1"/>
  <c r="C3821" i="14" a="1"/>
  <c r="C3821" i="14" s="1"/>
  <c r="C3822" i="14" a="1"/>
  <c r="C3822" i="14" s="1"/>
  <c r="C3823" i="14" a="1"/>
  <c r="C3823" i="14" s="1"/>
  <c r="C3824" i="14" a="1"/>
  <c r="C3824" i="14" s="1"/>
  <c r="C3825" i="14" a="1"/>
  <c r="C3825" i="14" s="1"/>
  <c r="C3826" i="14" a="1"/>
  <c r="C3826" i="14" s="1"/>
  <c r="C3827" i="14" a="1"/>
  <c r="C3827" i="14"/>
  <c r="C3828" i="14" a="1"/>
  <c r="C3828" i="14" s="1"/>
  <c r="C3829" i="14" a="1"/>
  <c r="C3829" i="14" s="1"/>
  <c r="C3830" i="14" a="1"/>
  <c r="C3830" i="14" s="1"/>
  <c r="C3831" i="14" a="1"/>
  <c r="C3831" i="14" s="1"/>
  <c r="C3832" i="14" a="1"/>
  <c r="C3832" i="14" s="1"/>
  <c r="C3833" i="14" a="1"/>
  <c r="C3833" i="14" s="1"/>
  <c r="C3834" i="14" a="1"/>
  <c r="C3834" i="14" s="1"/>
  <c r="C3835" i="14" a="1"/>
  <c r="C3835" i="14" s="1"/>
  <c r="C3836" i="14" a="1"/>
  <c r="C3836" i="14"/>
  <c r="C3837" i="14" a="1"/>
  <c r="C3837" i="14" s="1"/>
  <c r="C3838" i="14" a="1"/>
  <c r="C3838" i="14" s="1"/>
  <c r="C3839" i="14" a="1"/>
  <c r="C3839" i="14" s="1"/>
  <c r="C3840" i="14" a="1"/>
  <c r="C3840" i="14" s="1"/>
  <c r="C3841" i="14" a="1"/>
  <c r="C3841" i="14" s="1"/>
  <c r="C3842" i="14" a="1"/>
  <c r="C3842" i="14" s="1"/>
  <c r="C3843" i="14" a="1"/>
  <c r="C3843" i="14" s="1"/>
  <c r="C3844" i="14" a="1"/>
  <c r="C3844" i="14"/>
  <c r="C3845" i="14" a="1"/>
  <c r="C3845" i="14" s="1"/>
  <c r="C3846" i="14" a="1"/>
  <c r="C3846" i="14" s="1"/>
  <c r="C3847" i="14" a="1"/>
  <c r="C3847" i="14" s="1"/>
  <c r="C3848" i="14" a="1"/>
  <c r="C3848" i="14" s="1"/>
  <c r="C3849" i="14" a="1"/>
  <c r="C3849" i="14" s="1"/>
  <c r="C3850" i="14" a="1"/>
  <c r="C3850" i="14" s="1"/>
  <c r="C3851" i="14" a="1"/>
  <c r="C3851" i="14" s="1"/>
  <c r="C3852" i="14" a="1"/>
  <c r="C3852" i="14" s="1"/>
  <c r="C3853" i="14" a="1"/>
  <c r="C3853" i="14" s="1"/>
  <c r="C3854" i="14" a="1"/>
  <c r="C3854" i="14" s="1"/>
  <c r="C3855" i="14" a="1"/>
  <c r="C3855" i="14" s="1"/>
  <c r="C3856" i="14" a="1"/>
  <c r="C3856" i="14" s="1"/>
  <c r="C3857" i="14" a="1"/>
  <c r="C3857" i="14" s="1"/>
  <c r="C3858" i="14" a="1"/>
  <c r="C3858" i="14" s="1"/>
  <c r="C3859" i="14" a="1"/>
  <c r="C3859" i="14" s="1"/>
  <c r="C3860" i="14" a="1"/>
  <c r="C3860" i="14" s="1"/>
  <c r="C3861" i="14" a="1"/>
  <c r="C3861" i="14" s="1"/>
  <c r="C3862" i="14" a="1"/>
  <c r="C3862" i="14" s="1"/>
  <c r="C3863" i="14" a="1"/>
  <c r="C3863" i="14"/>
  <c r="C3864" i="14" a="1"/>
  <c r="C3864" i="14" s="1"/>
  <c r="C3865" i="14" a="1"/>
  <c r="C3865" i="14" s="1"/>
  <c r="C3866" i="14" a="1"/>
  <c r="C3866" i="14" s="1"/>
  <c r="C3867" i="14" a="1"/>
  <c r="C3867" i="14" s="1"/>
  <c r="C3868" i="14" a="1"/>
  <c r="C3868" i="14" s="1"/>
  <c r="C3869" i="14" a="1"/>
  <c r="C3869" i="14" s="1"/>
  <c r="C3870" i="14" a="1"/>
  <c r="C3870" i="14" s="1"/>
  <c r="C3871" i="14" a="1"/>
  <c r="C3871" i="14" s="1"/>
  <c r="C3872" i="14" a="1"/>
  <c r="C3872" i="14"/>
  <c r="C3873" i="14" a="1"/>
  <c r="C3873" i="14" s="1"/>
  <c r="C3874" i="14" a="1"/>
  <c r="C3874" i="14" s="1"/>
  <c r="C3875" i="14" a="1"/>
  <c r="C3875" i="14" s="1"/>
  <c r="C3876" i="14" a="1"/>
  <c r="C3876" i="14" s="1"/>
  <c r="C3877" i="14" a="1"/>
  <c r="C3877" i="14" s="1"/>
  <c r="C3878" i="14" a="1"/>
  <c r="C3878" i="14" s="1"/>
  <c r="C3879" i="14" a="1"/>
  <c r="C3879" i="14" s="1"/>
  <c r="C3880" i="14" a="1"/>
  <c r="C3880" i="14"/>
  <c r="C3881" i="14" a="1"/>
  <c r="C3881" i="14" s="1"/>
  <c r="C3882" i="14" a="1"/>
  <c r="C3882" i="14" s="1"/>
  <c r="C3883" i="14" a="1"/>
  <c r="C3883" i="14" s="1"/>
  <c r="C3884" i="14" a="1"/>
  <c r="C3884" i="14" s="1"/>
  <c r="C3885" i="14" a="1"/>
  <c r="C3885" i="14" s="1"/>
  <c r="C3886" i="14" a="1"/>
  <c r="C3886" i="14" s="1"/>
  <c r="C3887" i="14" a="1"/>
  <c r="C3887" i="14" s="1"/>
  <c r="C3888" i="14" a="1"/>
  <c r="C3888" i="14" s="1"/>
  <c r="C3889" i="14" a="1"/>
  <c r="C3889" i="14"/>
  <c r="C3890" i="14" a="1"/>
  <c r="C3890" i="14"/>
  <c r="C3891" i="14" a="1"/>
  <c r="C3891" i="14"/>
  <c r="C3892" i="14" a="1"/>
  <c r="C3892" i="14"/>
  <c r="C3893" i="14" a="1"/>
  <c r="C3893" i="14"/>
  <c r="C3894" i="14" a="1"/>
  <c r="C3894" i="14" s="1"/>
  <c r="C3895" i="14" a="1"/>
  <c r="C3895" i="14"/>
  <c r="C3896" i="14" a="1"/>
  <c r="C3896" i="14" s="1"/>
  <c r="C3897" i="14" a="1"/>
  <c r="C3897" i="14" s="1"/>
  <c r="C3898" i="14" a="1"/>
  <c r="C3898" i="14" s="1"/>
  <c r="C3899" i="14" a="1"/>
  <c r="C3899" i="14" s="1"/>
  <c r="C3900" i="14" a="1"/>
  <c r="C3900" i="14" s="1"/>
  <c r="C3901" i="14" a="1"/>
  <c r="C3901" i="14"/>
  <c r="C2" i="14" a="1"/>
  <c r="C2" i="14" s="1"/>
  <c r="D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D2468" i="12"/>
  <c r="D2469" i="12"/>
  <c r="D2470" i="12"/>
  <c r="D2471" i="12"/>
  <c r="D2472" i="12"/>
  <c r="D2473" i="12"/>
  <c r="D2474" i="12"/>
  <c r="D2475" i="12"/>
  <c r="D2476" i="12"/>
  <c r="D2477" i="12"/>
  <c r="D2478" i="12"/>
  <c r="D2479" i="12"/>
  <c r="D2480" i="12"/>
  <c r="D2481" i="12"/>
  <c r="D2482" i="12"/>
  <c r="D2483" i="12"/>
  <c r="D2484" i="12"/>
  <c r="D2485" i="12"/>
  <c r="D2486" i="12"/>
  <c r="D2487" i="12"/>
  <c r="D2488" i="12"/>
  <c r="D2489" i="12"/>
  <c r="D2490" i="12"/>
  <c r="D2491" i="12"/>
  <c r="D2492" i="12"/>
  <c r="D2493" i="12"/>
  <c r="D2494" i="12"/>
  <c r="D2495" i="12"/>
  <c r="D2496" i="12"/>
  <c r="D2497" i="12"/>
  <c r="D2498" i="12"/>
  <c r="D2499" i="12"/>
  <c r="D2500" i="12"/>
  <c r="D2501" i="12"/>
  <c r="D2502" i="12"/>
  <c r="D2503" i="12"/>
  <c r="D2504" i="12"/>
  <c r="D2505" i="12"/>
  <c r="D2506" i="12"/>
  <c r="D2507" i="12"/>
  <c r="D2508" i="12"/>
  <c r="D2509" i="12"/>
  <c r="D2510" i="12"/>
  <c r="D2511" i="12"/>
  <c r="D2512" i="12"/>
  <c r="D2513" i="12"/>
  <c r="D2514" i="12"/>
  <c r="D2515" i="12"/>
  <c r="D2516" i="12"/>
  <c r="D2517" i="12"/>
  <c r="D2518" i="12"/>
  <c r="D2519" i="12"/>
  <c r="D2520" i="12"/>
  <c r="D2521" i="12"/>
  <c r="D2522" i="12"/>
  <c r="D2523" i="12"/>
  <c r="D2524" i="12"/>
  <c r="D2525" i="12"/>
  <c r="D2526" i="12"/>
  <c r="D2527" i="12"/>
  <c r="D2528" i="12"/>
  <c r="D2529" i="12"/>
  <c r="D2530" i="12"/>
  <c r="D2531" i="12"/>
  <c r="D2532" i="12"/>
  <c r="D2533" i="12"/>
  <c r="D2534" i="12"/>
  <c r="D2535" i="12"/>
  <c r="D2536" i="12"/>
  <c r="D2537" i="12"/>
  <c r="D2538" i="12"/>
  <c r="D2539" i="12"/>
  <c r="D2540" i="12"/>
  <c r="D2541" i="12"/>
  <c r="D2542" i="12"/>
  <c r="D2543" i="12"/>
  <c r="D2544" i="12"/>
  <c r="D2545" i="12"/>
  <c r="D2546" i="12"/>
  <c r="D2547" i="12"/>
  <c r="D2548" i="12"/>
  <c r="D2549" i="12"/>
  <c r="D2550" i="12"/>
  <c r="D2551" i="12"/>
  <c r="D2552" i="12"/>
  <c r="D2553" i="12"/>
  <c r="D2554" i="12"/>
  <c r="D2555" i="12"/>
  <c r="D2556" i="12"/>
  <c r="D2557" i="12"/>
  <c r="D2558" i="12"/>
  <c r="D2559" i="12"/>
  <c r="D2560" i="12"/>
  <c r="D2561" i="12"/>
  <c r="D2562" i="12"/>
  <c r="D2563" i="12"/>
  <c r="D2564" i="12"/>
  <c r="D2565" i="12"/>
  <c r="D2566" i="12"/>
  <c r="D2567" i="12"/>
  <c r="D2568" i="12"/>
  <c r="D2569" i="12"/>
  <c r="D2570" i="12"/>
  <c r="D2571" i="12"/>
  <c r="D2572" i="12"/>
  <c r="D2573" i="12"/>
  <c r="D2574" i="12"/>
  <c r="D2575" i="12"/>
  <c r="D2576" i="12"/>
  <c r="D2577" i="12"/>
  <c r="D2578" i="12"/>
  <c r="D2579" i="12"/>
  <c r="D2580" i="12"/>
  <c r="D2581" i="12"/>
  <c r="D2582" i="12"/>
  <c r="D2583" i="12"/>
  <c r="D2584" i="12"/>
  <c r="D2585" i="12"/>
  <c r="D2586" i="12"/>
  <c r="D2587" i="12"/>
  <c r="D2588" i="12"/>
  <c r="D2589" i="12"/>
  <c r="D2590" i="12"/>
  <c r="D2591" i="12"/>
  <c r="D2592" i="12"/>
  <c r="D2593" i="12"/>
  <c r="D2594" i="12"/>
  <c r="D2595" i="12"/>
  <c r="D2596" i="12"/>
  <c r="D2597" i="12"/>
  <c r="D2598" i="12"/>
  <c r="D2599" i="12"/>
  <c r="D2600" i="12"/>
  <c r="D2601" i="12"/>
  <c r="D2602" i="12"/>
  <c r="D2603" i="12"/>
  <c r="D2604" i="12"/>
  <c r="D2605" i="12"/>
  <c r="D2606" i="12"/>
  <c r="D2607" i="12"/>
  <c r="D2608" i="12"/>
  <c r="D2609" i="12"/>
  <c r="D2610" i="12"/>
  <c r="D2611" i="12"/>
  <c r="D2612" i="12"/>
  <c r="D2613" i="12"/>
  <c r="D2614" i="12"/>
  <c r="D2615" i="12"/>
  <c r="D2616" i="12"/>
  <c r="D2617" i="12"/>
  <c r="D2618" i="12"/>
  <c r="D2619" i="12"/>
  <c r="D2620" i="12"/>
  <c r="D2621" i="12"/>
  <c r="D2622" i="12"/>
  <c r="D2623" i="12"/>
  <c r="D2624" i="12"/>
  <c r="D2625" i="12"/>
  <c r="D2626" i="12"/>
  <c r="D2627" i="12"/>
  <c r="D2628" i="12"/>
  <c r="D2629" i="12"/>
  <c r="D2630" i="12"/>
  <c r="D2631" i="12"/>
  <c r="D2632" i="12"/>
  <c r="D2633" i="12"/>
  <c r="D2634" i="12"/>
  <c r="D2635" i="12"/>
  <c r="D2636" i="12"/>
  <c r="D2637" i="12"/>
  <c r="D2638" i="12"/>
  <c r="D2639" i="12"/>
  <c r="D2640" i="12"/>
  <c r="D2641" i="12"/>
  <c r="D2642" i="12"/>
  <c r="D2643" i="12"/>
  <c r="D2644" i="12"/>
  <c r="D2645" i="12"/>
  <c r="D2646" i="12"/>
  <c r="D2647" i="12"/>
  <c r="D2648" i="12"/>
  <c r="D2649" i="12"/>
  <c r="D2650" i="12"/>
  <c r="D2651" i="12"/>
  <c r="D2652" i="12"/>
  <c r="D2653" i="12"/>
  <c r="D2654" i="12"/>
  <c r="D2655" i="12"/>
  <c r="D2656" i="12"/>
  <c r="D2657" i="12"/>
  <c r="D2658" i="12"/>
  <c r="D2659" i="12"/>
  <c r="D2660" i="12"/>
  <c r="D2661" i="12"/>
  <c r="D2662" i="12"/>
  <c r="D2663" i="12"/>
  <c r="D2664" i="12"/>
  <c r="D2665" i="12"/>
  <c r="D2666" i="12"/>
  <c r="D2667" i="12"/>
  <c r="D2668" i="12"/>
  <c r="D2669" i="12"/>
  <c r="D2670" i="12"/>
  <c r="D2671" i="12"/>
  <c r="D2672" i="12"/>
  <c r="D2673" i="12"/>
  <c r="D2674" i="12"/>
  <c r="D2675" i="12"/>
  <c r="D2676" i="12"/>
  <c r="D2677" i="12"/>
  <c r="D2678" i="12"/>
  <c r="D2679" i="12"/>
  <c r="D2680" i="12"/>
  <c r="D2681" i="12"/>
  <c r="D2682" i="12"/>
  <c r="D2683" i="12"/>
  <c r="D2684" i="12"/>
  <c r="D2685" i="12"/>
  <c r="D2686" i="12"/>
  <c r="D2687" i="12"/>
  <c r="D2688" i="12"/>
  <c r="D2689" i="12"/>
  <c r="D2690" i="12"/>
  <c r="D2691" i="12"/>
  <c r="D2692" i="12"/>
  <c r="D2693" i="12"/>
  <c r="D2694" i="12"/>
  <c r="D2695" i="12"/>
  <c r="D2696" i="12"/>
  <c r="D2697" i="12"/>
  <c r="D2698" i="12"/>
  <c r="D2699" i="12"/>
  <c r="D2700" i="12"/>
  <c r="D2701" i="12"/>
  <c r="D2702" i="12"/>
  <c r="D2703" i="12"/>
  <c r="D2704" i="12"/>
  <c r="D2705" i="12"/>
  <c r="D2706" i="12"/>
  <c r="D2707" i="12"/>
  <c r="D2708" i="12"/>
  <c r="D2709" i="12"/>
  <c r="D2710" i="12"/>
  <c r="D2711" i="12"/>
  <c r="D2712" i="12"/>
  <c r="D2713" i="12"/>
  <c r="D2714" i="12"/>
  <c r="D2715" i="12"/>
  <c r="D2716" i="12"/>
  <c r="D2717" i="12"/>
  <c r="D2718" i="12"/>
  <c r="D2719" i="12"/>
  <c r="D2720" i="12"/>
  <c r="D2721" i="12"/>
  <c r="D2722" i="12"/>
  <c r="D2723" i="12"/>
  <c r="D2724" i="12"/>
  <c r="D2725" i="12"/>
  <c r="D2726" i="12"/>
  <c r="D2727" i="12"/>
  <c r="D2728" i="12"/>
  <c r="D2729" i="12"/>
  <c r="D2730" i="12"/>
  <c r="D2731" i="12"/>
  <c r="D2732" i="12"/>
  <c r="D2733" i="12"/>
  <c r="D2734" i="12"/>
  <c r="D2735" i="12"/>
  <c r="D2736" i="12"/>
  <c r="D2737" i="12"/>
  <c r="D2738" i="12"/>
  <c r="D2739" i="12"/>
  <c r="D2740" i="12"/>
  <c r="D2741" i="12"/>
  <c r="D2742" i="12"/>
  <c r="D2743" i="12"/>
  <c r="D2744" i="12"/>
  <c r="D2745" i="12"/>
  <c r="D2746" i="12"/>
  <c r="D2747" i="12"/>
  <c r="D2748" i="12"/>
  <c r="D2749" i="12"/>
  <c r="D2750" i="12"/>
  <c r="D2751" i="12"/>
  <c r="D2752" i="12"/>
  <c r="D2753" i="12"/>
  <c r="D2754" i="12"/>
  <c r="D2755" i="12"/>
  <c r="D2756" i="12"/>
  <c r="D2757" i="12"/>
  <c r="D2758" i="12"/>
  <c r="D2759" i="12"/>
  <c r="D2760" i="12"/>
  <c r="D2761" i="12"/>
  <c r="D2762" i="12"/>
  <c r="D2763" i="12"/>
  <c r="D2764" i="12"/>
  <c r="D2765" i="12"/>
  <c r="D2766" i="12"/>
  <c r="D2767" i="12"/>
  <c r="D2768" i="12"/>
  <c r="D2769" i="12"/>
  <c r="D2770" i="12"/>
  <c r="D2771" i="12"/>
  <c r="D2772" i="12"/>
  <c r="D2773" i="12"/>
  <c r="D2774" i="12"/>
  <c r="D2775" i="12"/>
  <c r="D2776" i="12"/>
  <c r="D2777" i="12"/>
  <c r="D2778" i="12"/>
  <c r="D2779" i="12"/>
  <c r="D2780" i="12"/>
  <c r="D2781" i="12"/>
  <c r="D2782" i="12"/>
  <c r="D2783" i="12"/>
  <c r="D2784" i="12"/>
  <c r="D2785" i="12"/>
  <c r="D2786" i="12"/>
  <c r="D2787" i="12"/>
  <c r="D2788" i="12"/>
  <c r="D2789" i="12"/>
  <c r="D2790" i="12"/>
  <c r="D2791" i="12"/>
  <c r="D2792" i="12"/>
  <c r="D2793" i="12"/>
  <c r="D2794" i="12"/>
  <c r="D2795" i="12"/>
  <c r="D2796" i="12"/>
  <c r="D2797" i="12"/>
  <c r="D2798" i="12"/>
  <c r="D2799" i="12"/>
  <c r="D2800" i="12"/>
  <c r="D2801" i="12"/>
  <c r="D2802" i="12"/>
  <c r="D2803" i="12"/>
  <c r="D2804" i="12"/>
  <c r="D2805" i="12"/>
  <c r="D2806" i="12"/>
  <c r="D2807" i="12"/>
  <c r="D2808" i="12"/>
  <c r="D2809" i="12"/>
  <c r="D2810" i="12"/>
  <c r="D2811" i="12"/>
  <c r="D2812" i="12"/>
  <c r="D2813" i="12"/>
  <c r="D2814" i="12"/>
  <c r="D2815" i="12"/>
  <c r="D2816" i="12"/>
  <c r="D2817" i="12"/>
  <c r="D2818" i="12"/>
  <c r="D2819" i="12"/>
  <c r="D2820" i="12"/>
  <c r="D2821" i="12"/>
  <c r="D2822" i="12"/>
  <c r="D2823" i="12"/>
  <c r="D2824" i="12"/>
  <c r="D2825" i="12"/>
  <c r="D2826" i="12"/>
  <c r="D2827" i="12"/>
  <c r="D2828" i="12"/>
  <c r="D2829" i="12"/>
  <c r="D2830" i="12"/>
  <c r="D2831" i="12"/>
  <c r="D2832" i="12"/>
  <c r="D2833" i="12"/>
  <c r="D2834" i="12"/>
  <c r="D2835" i="12"/>
  <c r="D2836" i="12"/>
  <c r="D2837" i="12"/>
  <c r="D2838" i="12"/>
  <c r="D2839" i="12"/>
  <c r="D2840" i="12"/>
  <c r="D2841" i="12"/>
  <c r="D2842" i="12"/>
  <c r="D2843" i="12"/>
  <c r="D2844" i="12"/>
  <c r="D2845" i="12"/>
  <c r="D2846" i="12"/>
  <c r="D2847" i="12"/>
  <c r="D2848" i="12"/>
  <c r="D2849" i="12"/>
  <c r="D2850" i="12"/>
  <c r="D2851" i="12"/>
  <c r="D2852" i="12"/>
  <c r="D2853" i="12"/>
  <c r="D2854" i="12"/>
  <c r="D2855" i="12"/>
  <c r="D2856" i="12"/>
  <c r="D2857" i="12"/>
  <c r="D2858" i="12"/>
  <c r="D2859" i="12"/>
  <c r="D2860" i="12"/>
  <c r="D2861" i="12"/>
  <c r="D2862" i="12"/>
  <c r="D2863" i="12"/>
  <c r="D2864" i="12"/>
  <c r="D2865" i="12"/>
  <c r="D2866" i="12"/>
  <c r="D2867" i="12"/>
  <c r="D2868" i="12"/>
  <c r="D2869" i="12"/>
  <c r="D2870" i="12"/>
  <c r="D2871" i="12"/>
  <c r="D2872" i="12"/>
  <c r="D2873" i="12"/>
  <c r="D2874" i="12"/>
  <c r="D2875" i="12"/>
  <c r="D2876" i="12"/>
  <c r="D2877" i="12"/>
  <c r="D2878" i="12"/>
  <c r="D2879" i="12"/>
  <c r="D2880" i="12"/>
  <c r="D2881" i="12"/>
  <c r="D2882" i="12"/>
  <c r="D2883" i="12"/>
  <c r="D2884" i="12"/>
  <c r="D2885" i="12"/>
  <c r="D2886" i="12"/>
  <c r="D2887" i="12"/>
  <c r="D2888" i="12"/>
  <c r="D2889" i="12"/>
  <c r="D2890" i="12"/>
  <c r="D2891" i="12"/>
  <c r="D2892" i="12"/>
  <c r="D2893" i="12"/>
  <c r="D2894" i="12"/>
  <c r="D2895" i="12"/>
  <c r="D2896" i="12"/>
  <c r="D2897" i="12"/>
  <c r="D2898" i="12"/>
  <c r="D2899" i="12"/>
  <c r="D2900" i="12"/>
  <c r="D2901" i="12"/>
  <c r="D2902" i="12"/>
  <c r="D2903" i="12"/>
  <c r="D2904" i="12"/>
  <c r="D2905" i="12"/>
  <c r="D2906" i="12"/>
  <c r="D2907" i="12"/>
  <c r="D2908" i="12"/>
  <c r="D2909" i="12"/>
  <c r="D2910" i="12"/>
  <c r="D2911" i="12"/>
  <c r="D2912" i="12"/>
  <c r="D2913" i="12"/>
  <c r="D2914" i="12"/>
  <c r="D2915" i="12"/>
  <c r="D2916" i="12"/>
  <c r="D2917" i="12"/>
  <c r="D2918" i="12"/>
  <c r="D2919" i="12"/>
  <c r="D2920" i="12"/>
  <c r="D2921" i="12"/>
  <c r="D2922" i="12"/>
  <c r="D2923" i="12"/>
  <c r="D2924" i="12"/>
  <c r="D2925" i="12"/>
  <c r="D2926" i="12"/>
  <c r="D2927" i="12"/>
  <c r="D2928" i="12"/>
  <c r="D2929" i="12"/>
  <c r="D2930" i="12"/>
  <c r="D2931" i="12"/>
  <c r="D2932" i="12"/>
  <c r="D2933" i="12"/>
  <c r="D2934" i="12"/>
  <c r="D2935" i="12"/>
  <c r="D2936" i="12"/>
  <c r="D2937" i="12"/>
  <c r="D2938" i="12"/>
  <c r="D2939" i="12"/>
  <c r="D2940" i="12"/>
  <c r="D2941" i="12"/>
  <c r="D2942" i="12"/>
  <c r="D2943" i="12"/>
  <c r="D2944" i="12"/>
  <c r="D2945" i="12"/>
  <c r="D2946" i="12"/>
  <c r="D2947" i="12"/>
  <c r="D2948" i="12"/>
  <c r="D2949" i="12"/>
  <c r="D2950" i="12"/>
  <c r="D2951" i="12"/>
  <c r="D2952" i="12"/>
  <c r="D2953" i="12"/>
  <c r="D2954" i="12"/>
  <c r="D2955" i="12"/>
  <c r="D2956" i="12"/>
  <c r="D2957" i="12"/>
  <c r="D2958" i="12"/>
  <c r="D2959" i="12"/>
  <c r="D2960" i="12"/>
  <c r="D2961" i="12"/>
  <c r="D2962" i="12"/>
  <c r="D2963" i="12"/>
  <c r="D2964" i="12"/>
  <c r="D2965" i="12"/>
  <c r="D2966" i="12"/>
  <c r="D2967" i="12"/>
  <c r="D2968" i="12"/>
  <c r="D2969" i="12"/>
  <c r="D2970" i="12"/>
  <c r="D2971" i="12"/>
  <c r="D2972" i="12"/>
  <c r="D2973" i="12"/>
  <c r="D2974" i="12"/>
  <c r="D2975" i="12"/>
  <c r="D2976" i="12"/>
  <c r="D2977" i="12"/>
  <c r="D2978" i="12"/>
  <c r="D2979" i="12"/>
  <c r="D2980" i="12"/>
  <c r="D2981" i="12"/>
  <c r="D2982" i="12"/>
  <c r="D2983" i="12"/>
  <c r="D2984" i="12"/>
  <c r="D2985" i="12"/>
  <c r="D2986" i="12"/>
  <c r="D2987" i="12"/>
  <c r="D2988" i="12"/>
  <c r="D2989" i="12"/>
  <c r="D2990" i="12"/>
  <c r="D2991" i="12"/>
  <c r="D2992" i="12"/>
  <c r="D2993" i="12"/>
  <c r="D2994" i="12"/>
  <c r="D2995" i="12"/>
  <c r="D2996" i="12"/>
  <c r="D2997" i="12"/>
  <c r="D2998" i="12"/>
  <c r="D2999" i="12"/>
  <c r="D3000" i="12"/>
  <c r="D3001" i="12"/>
  <c r="D3002" i="12"/>
  <c r="D3003" i="12"/>
  <c r="D3004" i="12"/>
  <c r="D3005" i="12"/>
  <c r="D3006" i="12"/>
  <c r="D3007" i="12"/>
  <c r="D3008" i="12"/>
  <c r="D3009" i="12"/>
  <c r="D3010" i="12"/>
  <c r="D3011" i="12"/>
  <c r="D3012" i="12"/>
  <c r="D3013" i="12"/>
  <c r="D3014" i="12"/>
  <c r="D3015" i="12"/>
  <c r="D3016" i="12"/>
  <c r="D3017" i="12"/>
  <c r="D3018" i="12"/>
  <c r="D3019" i="12"/>
  <c r="D3020" i="12"/>
  <c r="D3021" i="12"/>
  <c r="D3022" i="12"/>
  <c r="D3023" i="12"/>
  <c r="D3024" i="12"/>
  <c r="D3025" i="12"/>
  <c r="D3026" i="12"/>
  <c r="D3027" i="12"/>
  <c r="D3028" i="12"/>
  <c r="D3029" i="12"/>
  <c r="D3030" i="12"/>
  <c r="D3031" i="12"/>
  <c r="D3032" i="12"/>
  <c r="D3033" i="12"/>
  <c r="D3034" i="12"/>
  <c r="D3035" i="12"/>
  <c r="D3036" i="12"/>
  <c r="D3037" i="12"/>
  <c r="D3038" i="12"/>
  <c r="D3039" i="12"/>
  <c r="D3040" i="12"/>
  <c r="D3041" i="12"/>
  <c r="D3042" i="12"/>
  <c r="D3043" i="12"/>
  <c r="D3044" i="12"/>
  <c r="D3045" i="12"/>
  <c r="D3046" i="12"/>
  <c r="D3047" i="12"/>
  <c r="D3048" i="12"/>
  <c r="D3049" i="12"/>
  <c r="D3050" i="12"/>
  <c r="D3051" i="12"/>
  <c r="D3052" i="12"/>
  <c r="D3053" i="12"/>
  <c r="D3054" i="12"/>
  <c r="D3055" i="12"/>
  <c r="D3056" i="12"/>
  <c r="D3057" i="12"/>
  <c r="D3058" i="12"/>
  <c r="D3059" i="12"/>
  <c r="D3060" i="12"/>
  <c r="D3061" i="12"/>
  <c r="D3062" i="12"/>
  <c r="D3063" i="12"/>
  <c r="D3064" i="12"/>
  <c r="D3065" i="12"/>
  <c r="D3066" i="12"/>
  <c r="D3067" i="12"/>
  <c r="D3068" i="12"/>
  <c r="D3069" i="12"/>
  <c r="D3070" i="12"/>
  <c r="D3071" i="12"/>
  <c r="D3072" i="12"/>
  <c r="D3073" i="12"/>
  <c r="D3074" i="12"/>
  <c r="D3075" i="12"/>
  <c r="D3076" i="12"/>
  <c r="D3077" i="12"/>
  <c r="D3078" i="12"/>
  <c r="D3079" i="12"/>
  <c r="D3080" i="12"/>
  <c r="D3081" i="12"/>
  <c r="D3082" i="12"/>
  <c r="D3083" i="12"/>
  <c r="D3084" i="12"/>
  <c r="D3085" i="12"/>
  <c r="D3086" i="12"/>
  <c r="D3087" i="12"/>
  <c r="D3088" i="12"/>
  <c r="D3089" i="12"/>
  <c r="D3090" i="12"/>
  <c r="D3091" i="12"/>
  <c r="D3092" i="12"/>
  <c r="D3093" i="12"/>
  <c r="D3094" i="12"/>
  <c r="D3095" i="12"/>
  <c r="D3096" i="12"/>
  <c r="D3097" i="12"/>
  <c r="D3098" i="12"/>
  <c r="D3099" i="12"/>
  <c r="D3100" i="12"/>
  <c r="D3101" i="12"/>
  <c r="D3102" i="12"/>
  <c r="D3103" i="12"/>
  <c r="D3104" i="12"/>
  <c r="D3105" i="12"/>
  <c r="D3106" i="12"/>
  <c r="D3107" i="12"/>
  <c r="D3108" i="12"/>
  <c r="D3109" i="12"/>
  <c r="D3110" i="12"/>
  <c r="D3111" i="12"/>
  <c r="D3112" i="12"/>
  <c r="D3113" i="12"/>
  <c r="D3114" i="12"/>
  <c r="D3115" i="12"/>
  <c r="D3116" i="12"/>
  <c r="D3117" i="12"/>
  <c r="D3118" i="12"/>
  <c r="D3119" i="12"/>
  <c r="D3120" i="12"/>
  <c r="D3121" i="12"/>
  <c r="D3122" i="12"/>
  <c r="D3123" i="12"/>
  <c r="D3124" i="12"/>
  <c r="D3125" i="12"/>
  <c r="D3126" i="12"/>
  <c r="D3127" i="12"/>
  <c r="D3128" i="12"/>
  <c r="D3129" i="12"/>
  <c r="D3130" i="12"/>
  <c r="D3131" i="12"/>
  <c r="D3132" i="12"/>
  <c r="D3133" i="12"/>
  <c r="D3134" i="12"/>
  <c r="D3135" i="12"/>
  <c r="D3136" i="12"/>
  <c r="D3137" i="12"/>
  <c r="D3138" i="12"/>
  <c r="D3139" i="12"/>
  <c r="D3140" i="12"/>
  <c r="D3141" i="12"/>
  <c r="D3142" i="12"/>
  <c r="D3143" i="12"/>
  <c r="D3144" i="12"/>
  <c r="D3145" i="12"/>
  <c r="D3146" i="12"/>
  <c r="D3147" i="12"/>
  <c r="D3148" i="12"/>
  <c r="D3149" i="12"/>
  <c r="D3150" i="12"/>
  <c r="D3151" i="12"/>
  <c r="D3152" i="12"/>
  <c r="D3153" i="12"/>
  <c r="D3154" i="12"/>
  <c r="D3155" i="12"/>
  <c r="D3156" i="12"/>
  <c r="D3157" i="12"/>
  <c r="D3158" i="12"/>
  <c r="D3159" i="12"/>
  <c r="D3160" i="12"/>
  <c r="D3161" i="12"/>
  <c r="D3162" i="12"/>
  <c r="D3163" i="12"/>
  <c r="D3164" i="12"/>
  <c r="D3165" i="12"/>
  <c r="D3166" i="12"/>
  <c r="D3167" i="12"/>
  <c r="D3168" i="12"/>
  <c r="D3169" i="12"/>
  <c r="D3170" i="12"/>
  <c r="D3171" i="12"/>
  <c r="D3172" i="12"/>
  <c r="D3173" i="12"/>
  <c r="D3174" i="12"/>
  <c r="D3175" i="12"/>
  <c r="D3176" i="12"/>
  <c r="D3177" i="12"/>
  <c r="D3178" i="12"/>
  <c r="D3179" i="12"/>
  <c r="D3180" i="12"/>
  <c r="D3181" i="12"/>
  <c r="D3182" i="12"/>
  <c r="D3183" i="12"/>
  <c r="D3184" i="12"/>
  <c r="D3185" i="12"/>
  <c r="D3186" i="12"/>
  <c r="D3187" i="12"/>
  <c r="D3188" i="12"/>
  <c r="D3189" i="12"/>
  <c r="D3190" i="12"/>
  <c r="D3191" i="12"/>
  <c r="D3192" i="12"/>
  <c r="D3193" i="12"/>
  <c r="D3194" i="12"/>
  <c r="D3195" i="12"/>
  <c r="D3196" i="12"/>
  <c r="D3197" i="12"/>
  <c r="D3198" i="12"/>
  <c r="D3199" i="12"/>
  <c r="D3200" i="12"/>
  <c r="D3201" i="12"/>
  <c r="D3202" i="12"/>
  <c r="D3203" i="12"/>
  <c r="D3204" i="12"/>
  <c r="D3205" i="12"/>
  <c r="D3206" i="12"/>
  <c r="D3207" i="12"/>
  <c r="D3208" i="12"/>
  <c r="D3209" i="12"/>
  <c r="D3210" i="12"/>
  <c r="D3211" i="12"/>
  <c r="D3212" i="12"/>
  <c r="D3213" i="12"/>
  <c r="D3214" i="12"/>
  <c r="D3215" i="12"/>
  <c r="D3216" i="12"/>
  <c r="D3217" i="12"/>
  <c r="D3218" i="12"/>
  <c r="D3219" i="12"/>
  <c r="D3220" i="12"/>
  <c r="D3221" i="12"/>
  <c r="D3222" i="12"/>
  <c r="D3223" i="12"/>
  <c r="D3224" i="12"/>
  <c r="D3225" i="12"/>
  <c r="D3226" i="12"/>
  <c r="D3227" i="12"/>
  <c r="D3228" i="12"/>
  <c r="D3229" i="12"/>
  <c r="D3230" i="12"/>
  <c r="D3231" i="12"/>
  <c r="D3232" i="12"/>
  <c r="D3233" i="12"/>
  <c r="D3234" i="12"/>
  <c r="D3235" i="12"/>
  <c r="D3236" i="12"/>
  <c r="D3237" i="12"/>
  <c r="D3238" i="12"/>
  <c r="D3239" i="12"/>
  <c r="D3240" i="12"/>
  <c r="D3241" i="12"/>
  <c r="D3242" i="12"/>
  <c r="D3243" i="12"/>
  <c r="D3244" i="12"/>
  <c r="D3245" i="12"/>
  <c r="D3246" i="12"/>
  <c r="D3247" i="12"/>
  <c r="D3248" i="12"/>
  <c r="D3249" i="12"/>
  <c r="D3250" i="12"/>
  <c r="D3251" i="12"/>
  <c r="D3252" i="12"/>
  <c r="D3253" i="12"/>
  <c r="D3254" i="12"/>
  <c r="D3255" i="12"/>
  <c r="D3256" i="12"/>
  <c r="D3257" i="12"/>
  <c r="D3258" i="12"/>
  <c r="D3259" i="12"/>
  <c r="D3260" i="12"/>
  <c r="D3261" i="12"/>
  <c r="D3262" i="12"/>
  <c r="D3263" i="12"/>
  <c r="D3264" i="12"/>
  <c r="D3265" i="12"/>
  <c r="D3266" i="12"/>
  <c r="D3267" i="12"/>
  <c r="D3268" i="12"/>
  <c r="D3269" i="12"/>
  <c r="D3270" i="12"/>
  <c r="D3271" i="12"/>
  <c r="D3272" i="12"/>
  <c r="D3273" i="12"/>
  <c r="D3274" i="12"/>
  <c r="D3275" i="12"/>
  <c r="D3276" i="12"/>
  <c r="D3277" i="12"/>
  <c r="D3278" i="12"/>
  <c r="D3279" i="12"/>
  <c r="D3280" i="12"/>
  <c r="D3281" i="12"/>
  <c r="D3282" i="12"/>
  <c r="D3283" i="12"/>
  <c r="D3284" i="12"/>
  <c r="D3285" i="12"/>
  <c r="D3286" i="12"/>
  <c r="D3287" i="12"/>
  <c r="D3288" i="12"/>
  <c r="D3289" i="12"/>
  <c r="D3290" i="12"/>
  <c r="D3291" i="12"/>
  <c r="D3292" i="12"/>
  <c r="D3293" i="12"/>
  <c r="D3294" i="12"/>
  <c r="D3295" i="12"/>
  <c r="D3296" i="12"/>
  <c r="D3297" i="12"/>
  <c r="D3298" i="12"/>
  <c r="D3299" i="12"/>
  <c r="D3300" i="12"/>
  <c r="D3301" i="12"/>
  <c r="D3302" i="12"/>
  <c r="D3303" i="12"/>
  <c r="D3304" i="12"/>
  <c r="D3305" i="12"/>
  <c r="D3306" i="12"/>
  <c r="D3307" i="12"/>
  <c r="D3308" i="12"/>
  <c r="D3309" i="12"/>
  <c r="D3310" i="12"/>
  <c r="D3311" i="12"/>
  <c r="D3312" i="12"/>
  <c r="D3313" i="12"/>
  <c r="D3314" i="12"/>
  <c r="D3315" i="12"/>
  <c r="D3316" i="12"/>
  <c r="D3317" i="12"/>
  <c r="D3318" i="12"/>
  <c r="D3319" i="12"/>
  <c r="D3320" i="12"/>
  <c r="D3321" i="12"/>
  <c r="D3322" i="12"/>
  <c r="D3323" i="12"/>
  <c r="D3324" i="12"/>
  <c r="D3325" i="12"/>
  <c r="D3326" i="12"/>
  <c r="D3327" i="12"/>
  <c r="D3328" i="12"/>
  <c r="D3329" i="12"/>
  <c r="D3330" i="12"/>
  <c r="D3331" i="12"/>
  <c r="D3332" i="12"/>
  <c r="D3333" i="12"/>
  <c r="D3334" i="12"/>
  <c r="D3335" i="12"/>
  <c r="D3336" i="12"/>
  <c r="D3337" i="12"/>
  <c r="D3338" i="12"/>
  <c r="D3339" i="12"/>
  <c r="D3340" i="12"/>
  <c r="D3341" i="12"/>
  <c r="D3342" i="12"/>
  <c r="D3343" i="12"/>
  <c r="D3344" i="12"/>
  <c r="D3345" i="12"/>
  <c r="D3346" i="12"/>
  <c r="D3347" i="12"/>
  <c r="D3348" i="12"/>
  <c r="D3349" i="12"/>
  <c r="D3350" i="12"/>
  <c r="D3351" i="12"/>
  <c r="D3352" i="12"/>
  <c r="D3353" i="12"/>
  <c r="D3354" i="12"/>
  <c r="D3355" i="12"/>
  <c r="D3356" i="12"/>
  <c r="D3357" i="12"/>
  <c r="D3358" i="12"/>
  <c r="D3359" i="12"/>
  <c r="D3360" i="12"/>
  <c r="D3361" i="12"/>
  <c r="D3362" i="12"/>
  <c r="D3363" i="12"/>
  <c r="D3364" i="12"/>
  <c r="D3365" i="12"/>
  <c r="D3366" i="12"/>
  <c r="D3367" i="12"/>
  <c r="D3368" i="12"/>
  <c r="D3369" i="12"/>
  <c r="D3370" i="12"/>
  <c r="D3371" i="12"/>
  <c r="D3372" i="12"/>
  <c r="D3373" i="12"/>
  <c r="D3374" i="12"/>
  <c r="D3375" i="12"/>
  <c r="D3376" i="12"/>
  <c r="D3377" i="12"/>
  <c r="D3378" i="12"/>
  <c r="D3379" i="12"/>
  <c r="D3380" i="12"/>
  <c r="D3381" i="12"/>
  <c r="D3382" i="12"/>
  <c r="D3383" i="12"/>
  <c r="D3384" i="12"/>
  <c r="D3385" i="12"/>
  <c r="D3386" i="12"/>
  <c r="D3387" i="12"/>
  <c r="D3388" i="12"/>
  <c r="D3389" i="12"/>
  <c r="D3390" i="12"/>
  <c r="D3391" i="12"/>
  <c r="D3392" i="12"/>
  <c r="D3393" i="12"/>
  <c r="D3394" i="12"/>
  <c r="D3395" i="12"/>
  <c r="D3396" i="12"/>
  <c r="D3397" i="12"/>
  <c r="D3398" i="12"/>
  <c r="D3399" i="12"/>
  <c r="D3400" i="12"/>
  <c r="D3401" i="12"/>
  <c r="D3402" i="12"/>
  <c r="D3403" i="12"/>
  <c r="D3404" i="12"/>
  <c r="D3405" i="12"/>
  <c r="D3406" i="12"/>
  <c r="D3407" i="12"/>
  <c r="D3408" i="12"/>
  <c r="D3409" i="12"/>
  <c r="D3410" i="12"/>
  <c r="D3411" i="12"/>
  <c r="D3412" i="12"/>
  <c r="D3413" i="12"/>
  <c r="D3414" i="12"/>
  <c r="D3415" i="12"/>
  <c r="D3416" i="12"/>
  <c r="D3417" i="12"/>
  <c r="D3418" i="12"/>
  <c r="D3419" i="12"/>
  <c r="D3420" i="12"/>
  <c r="D3421" i="12"/>
  <c r="D3422" i="12"/>
  <c r="D3423" i="12"/>
  <c r="D3424" i="12"/>
  <c r="D3425" i="12"/>
  <c r="D3426" i="12"/>
  <c r="D3427" i="12"/>
  <c r="D3428" i="12"/>
  <c r="D3429" i="12"/>
  <c r="D3430" i="12"/>
  <c r="D3431" i="12"/>
  <c r="D3432" i="12"/>
  <c r="D3433" i="12"/>
  <c r="D3434" i="12"/>
  <c r="D3435" i="12"/>
  <c r="D3436" i="12"/>
  <c r="D3437" i="12"/>
  <c r="D3438" i="12"/>
  <c r="D3439" i="12"/>
  <c r="D3440" i="12"/>
  <c r="D3441" i="12"/>
  <c r="D3442" i="12"/>
  <c r="D3443" i="12"/>
  <c r="D3444" i="12"/>
  <c r="D3445" i="12"/>
  <c r="D3446" i="12"/>
  <c r="D3447" i="12"/>
  <c r="D3448" i="12"/>
  <c r="D3449" i="12"/>
  <c r="D3450" i="12"/>
  <c r="D3451" i="12"/>
  <c r="D3452" i="12"/>
  <c r="D3453" i="12"/>
  <c r="D3454" i="12"/>
  <c r="D3455" i="12"/>
  <c r="D3456" i="12"/>
  <c r="D3457" i="12"/>
  <c r="D3458" i="12"/>
  <c r="D3459" i="12"/>
  <c r="D3460" i="12"/>
  <c r="D3461" i="12"/>
  <c r="D3462" i="12"/>
  <c r="D3463" i="12"/>
  <c r="D3464" i="12"/>
  <c r="D3465" i="12"/>
  <c r="D3466" i="12"/>
  <c r="D3467" i="12"/>
  <c r="D3468" i="12"/>
  <c r="D3469" i="12"/>
  <c r="D3470" i="12"/>
  <c r="D3471" i="12"/>
  <c r="D3472" i="12"/>
  <c r="D3473" i="12"/>
  <c r="D3474" i="12"/>
  <c r="D3475" i="12"/>
  <c r="D3476" i="12"/>
  <c r="D3477" i="12"/>
  <c r="D3478" i="12"/>
  <c r="D3479" i="12"/>
  <c r="D3480" i="12"/>
  <c r="D3481" i="12"/>
  <c r="D3482" i="12"/>
  <c r="D3483" i="12"/>
  <c r="D3484" i="12"/>
  <c r="D3485" i="12"/>
  <c r="D3486" i="12"/>
  <c r="D3487" i="12"/>
  <c r="D3488" i="12"/>
  <c r="D3489" i="12"/>
  <c r="D3490" i="12"/>
  <c r="D3491" i="12"/>
  <c r="D3492" i="12"/>
  <c r="D3493" i="12"/>
  <c r="D3494" i="12"/>
  <c r="D3495" i="12"/>
  <c r="D3496" i="12"/>
  <c r="D3497" i="12"/>
  <c r="D3498" i="12"/>
  <c r="D3499" i="12"/>
  <c r="D3500" i="12"/>
  <c r="D3501" i="12"/>
  <c r="D3502" i="12"/>
  <c r="D3503" i="12"/>
  <c r="D3504" i="12"/>
  <c r="D3505" i="12"/>
  <c r="D3506" i="12"/>
  <c r="D3507" i="12"/>
  <c r="D3508" i="12"/>
  <c r="D3509" i="12"/>
  <c r="D3510" i="12"/>
  <c r="D3511" i="12"/>
  <c r="D3512" i="12"/>
  <c r="D3513" i="12"/>
  <c r="D3514" i="12"/>
  <c r="D3515" i="12"/>
  <c r="D3516" i="12"/>
  <c r="D3517" i="12"/>
  <c r="D3518" i="12"/>
  <c r="D3519" i="12"/>
  <c r="D3520" i="12"/>
  <c r="D3521" i="12"/>
  <c r="D3522" i="12"/>
  <c r="D3523" i="12"/>
  <c r="D3524" i="12"/>
  <c r="D3525" i="12"/>
  <c r="D3526" i="12"/>
  <c r="D3527" i="12"/>
  <c r="D3528" i="12"/>
  <c r="D3529" i="12"/>
  <c r="D3530" i="12"/>
  <c r="D3531" i="12"/>
  <c r="D3532" i="12"/>
  <c r="D3533" i="12"/>
  <c r="D3534" i="12"/>
  <c r="D3535" i="12"/>
  <c r="D3536" i="12"/>
  <c r="D3537" i="12"/>
  <c r="D3538" i="12"/>
  <c r="D3539" i="12"/>
  <c r="D3540" i="12"/>
  <c r="D3541" i="12"/>
  <c r="D3542" i="12"/>
  <c r="D3543" i="12"/>
  <c r="D3544" i="12"/>
  <c r="D3545" i="12"/>
  <c r="D3546" i="12"/>
  <c r="D3547" i="12"/>
  <c r="D3548" i="12"/>
  <c r="D3549" i="12"/>
  <c r="D3550" i="12"/>
  <c r="D3551" i="12"/>
  <c r="D3552" i="12"/>
  <c r="D3553" i="12"/>
  <c r="D3554" i="12"/>
  <c r="D3555" i="12"/>
  <c r="D3556" i="12"/>
  <c r="D3557" i="12"/>
  <c r="D3558" i="12"/>
  <c r="D3559" i="12"/>
  <c r="D3560" i="12"/>
  <c r="D3561" i="12"/>
  <c r="D3562" i="12"/>
  <c r="D3563" i="12"/>
  <c r="D3564" i="12"/>
  <c r="D3565" i="12"/>
  <c r="D3566" i="12"/>
  <c r="D3567" i="12"/>
  <c r="D3568" i="12"/>
  <c r="D3569" i="12"/>
  <c r="D3570" i="12"/>
  <c r="D3571" i="12"/>
  <c r="D3572" i="12"/>
  <c r="D3573" i="12"/>
  <c r="D3574" i="12"/>
  <c r="D3575" i="12"/>
  <c r="D3576" i="12"/>
  <c r="D3577" i="12"/>
  <c r="D3578" i="12"/>
  <c r="D3579" i="12"/>
  <c r="D3580" i="12"/>
  <c r="D3581" i="12"/>
  <c r="D3582" i="12"/>
  <c r="D3583" i="12"/>
  <c r="D3584" i="12"/>
  <c r="D3585" i="12"/>
  <c r="D3586" i="12"/>
  <c r="D3587" i="12"/>
  <c r="D3588" i="12"/>
  <c r="D3589" i="12"/>
  <c r="D3590" i="12"/>
  <c r="D3591" i="12"/>
  <c r="D3592" i="12"/>
  <c r="D3593" i="12"/>
  <c r="D3594" i="12"/>
  <c r="D3595" i="12"/>
  <c r="D3596" i="12"/>
  <c r="D3597" i="12"/>
  <c r="D3598" i="12"/>
  <c r="D3599" i="12"/>
  <c r="D3600" i="12"/>
  <c r="D3601" i="12"/>
  <c r="D3602" i="12"/>
  <c r="D3603" i="12"/>
  <c r="D3604" i="12"/>
  <c r="D3605" i="12"/>
  <c r="D3606" i="12"/>
  <c r="D3607" i="12"/>
  <c r="D3608" i="12"/>
  <c r="D3609" i="12"/>
  <c r="D3610" i="12"/>
  <c r="D3611" i="12"/>
  <c r="D3612" i="12"/>
  <c r="D3613" i="12"/>
  <c r="D3614" i="12"/>
  <c r="D3615" i="12"/>
  <c r="D3616" i="12"/>
  <c r="D3617" i="12"/>
  <c r="D3618" i="12"/>
  <c r="D3619" i="12"/>
  <c r="D3620" i="12"/>
  <c r="D3621" i="12"/>
  <c r="D3622" i="12"/>
  <c r="D3623" i="12"/>
  <c r="D3624" i="12"/>
  <c r="D3625" i="12"/>
  <c r="D3626" i="12"/>
  <c r="D3627" i="12"/>
  <c r="D3628" i="12"/>
  <c r="D3629" i="12"/>
  <c r="D3630" i="12"/>
  <c r="D3631" i="12"/>
  <c r="D3632" i="12"/>
  <c r="D3633" i="12"/>
  <c r="D3634" i="12"/>
  <c r="D3635" i="12"/>
  <c r="D3636" i="12"/>
  <c r="D3637" i="12"/>
  <c r="D3638" i="12"/>
  <c r="D3639" i="12"/>
  <c r="D3640" i="12"/>
  <c r="D3641" i="12"/>
  <c r="D3642" i="12"/>
  <c r="D3643" i="12"/>
  <c r="D3644" i="12"/>
  <c r="D3645" i="12"/>
  <c r="D3646" i="12"/>
  <c r="D3647" i="12"/>
  <c r="D3648" i="12"/>
  <c r="D3649" i="12"/>
  <c r="D3650" i="12"/>
  <c r="D3651" i="12"/>
  <c r="D3652" i="12"/>
  <c r="D3653" i="12"/>
  <c r="D3654" i="12"/>
  <c r="D3655" i="12"/>
  <c r="D3656" i="12"/>
  <c r="D3657" i="12"/>
  <c r="D3658" i="12"/>
  <c r="D3659" i="12"/>
  <c r="D3660" i="12"/>
  <c r="D3661" i="12"/>
  <c r="D3662" i="12"/>
  <c r="D3663" i="12"/>
  <c r="D3664" i="12"/>
  <c r="D3665" i="12"/>
  <c r="D3666" i="12"/>
  <c r="D3667" i="12"/>
  <c r="D3668" i="12"/>
  <c r="D3669" i="12"/>
  <c r="D3670" i="12"/>
  <c r="D3671" i="12"/>
  <c r="D3672" i="12"/>
  <c r="D3673" i="12"/>
  <c r="D3674" i="12"/>
  <c r="D3675" i="12"/>
  <c r="D3676" i="12"/>
  <c r="D3677" i="12"/>
  <c r="D3678" i="12"/>
  <c r="D3679" i="12"/>
  <c r="D3680" i="12"/>
  <c r="D3681" i="12"/>
  <c r="D3682" i="12"/>
  <c r="D3683" i="12"/>
  <c r="D3684" i="12"/>
  <c r="D3685" i="12"/>
  <c r="D3686" i="12"/>
  <c r="D3687" i="12"/>
  <c r="D3688" i="12"/>
  <c r="D3689" i="12"/>
  <c r="D3690" i="12"/>
  <c r="D3691" i="12"/>
  <c r="D3692" i="12"/>
  <c r="D3693" i="12"/>
  <c r="D3694" i="12"/>
  <c r="D3695" i="12"/>
  <c r="D3696" i="12"/>
  <c r="D3697" i="12"/>
  <c r="D3698" i="12"/>
  <c r="D3699" i="12"/>
  <c r="D3700" i="12"/>
  <c r="D3701" i="12"/>
  <c r="D3702" i="12"/>
  <c r="D3703" i="12"/>
  <c r="D3704" i="12"/>
  <c r="D3705" i="12"/>
  <c r="D3706" i="12"/>
  <c r="D3707" i="12"/>
  <c r="D3708" i="12"/>
  <c r="D3709" i="12"/>
  <c r="D3710" i="12"/>
  <c r="D3711" i="12"/>
  <c r="D3712" i="12"/>
  <c r="D3713" i="12"/>
  <c r="D3714" i="12"/>
  <c r="D3715" i="12"/>
  <c r="D3716" i="12"/>
  <c r="D3717" i="12"/>
  <c r="D3718" i="12"/>
  <c r="D3719" i="12"/>
  <c r="D3720" i="12"/>
  <c r="D3721" i="12"/>
  <c r="D3722" i="12"/>
  <c r="D3723" i="12"/>
  <c r="D3724" i="12"/>
  <c r="D3725" i="12"/>
  <c r="D3726" i="12"/>
  <c r="D3727" i="12"/>
  <c r="D3728" i="12"/>
  <c r="D3729" i="12"/>
  <c r="D3730" i="12"/>
  <c r="D3731" i="12"/>
  <c r="D3732" i="12"/>
  <c r="D3733" i="12"/>
  <c r="D3734" i="12"/>
  <c r="D3735" i="12"/>
  <c r="D3736" i="12"/>
  <c r="D3737" i="12"/>
  <c r="D3738" i="12"/>
  <c r="D3739" i="12"/>
  <c r="D3740" i="12"/>
  <c r="D3741" i="12"/>
  <c r="D3742" i="12"/>
  <c r="D3743" i="12"/>
  <c r="D3744" i="12"/>
  <c r="D3745" i="12"/>
  <c r="D3746" i="12"/>
  <c r="D3747" i="12"/>
  <c r="D3748" i="12"/>
  <c r="D3749" i="12"/>
  <c r="D3750" i="12"/>
  <c r="D3751" i="12"/>
  <c r="D3752" i="12"/>
  <c r="D3753" i="12"/>
  <c r="D3754" i="12"/>
  <c r="D3755" i="12"/>
  <c r="D3756" i="12"/>
  <c r="D3757" i="12"/>
  <c r="D3758" i="12"/>
  <c r="D3759" i="12"/>
  <c r="D3760" i="12"/>
  <c r="D3761" i="12"/>
  <c r="D3762" i="12"/>
  <c r="D3763" i="12"/>
  <c r="D3764" i="12"/>
  <c r="D3765" i="12"/>
  <c r="D3766" i="12"/>
  <c r="D3767" i="12"/>
  <c r="D3768" i="12"/>
  <c r="D3769" i="12"/>
  <c r="D3770" i="12"/>
  <c r="D3771" i="12"/>
  <c r="D3772" i="12"/>
  <c r="D3773" i="12"/>
  <c r="D3774" i="12"/>
  <c r="D3775" i="12"/>
  <c r="D3776" i="12"/>
  <c r="D3777" i="12"/>
  <c r="D3778" i="12"/>
  <c r="D3779" i="12"/>
  <c r="D3780" i="12"/>
  <c r="D3781" i="12"/>
  <c r="D3782" i="12"/>
  <c r="D3783" i="12"/>
  <c r="D3784" i="12"/>
  <c r="D3785" i="12"/>
  <c r="D3786" i="12"/>
  <c r="D3787" i="12"/>
  <c r="D3788" i="12"/>
  <c r="D3789" i="12"/>
  <c r="D3790" i="12"/>
  <c r="D3791" i="12"/>
  <c r="D3792" i="12"/>
  <c r="D3793" i="12"/>
  <c r="D3794" i="12"/>
  <c r="D3795" i="12"/>
  <c r="D3796" i="12"/>
  <c r="D3797" i="12"/>
  <c r="D3798" i="12"/>
  <c r="D3799" i="12"/>
  <c r="D3800" i="12"/>
  <c r="D3801" i="12"/>
  <c r="D3802" i="12"/>
  <c r="D3803" i="12"/>
  <c r="D3804" i="12"/>
  <c r="D3805" i="12"/>
  <c r="D3806" i="12"/>
  <c r="D3807" i="12"/>
  <c r="D3808" i="12"/>
  <c r="D3809" i="12"/>
  <c r="D3810" i="12"/>
  <c r="D3811" i="12"/>
  <c r="D3812" i="12"/>
  <c r="D3813" i="12"/>
  <c r="D3814" i="12"/>
  <c r="D3815" i="12"/>
  <c r="D3816" i="12"/>
  <c r="D3817" i="12"/>
  <c r="D3818" i="12"/>
  <c r="D3819" i="12"/>
  <c r="D3820" i="12"/>
  <c r="D3821" i="12"/>
  <c r="D3822" i="12"/>
  <c r="D3823" i="12"/>
  <c r="D3824" i="12"/>
  <c r="D3825" i="12"/>
  <c r="D3826" i="12"/>
  <c r="D3827" i="12"/>
  <c r="D3828" i="12"/>
  <c r="D3829" i="12"/>
  <c r="D3830" i="12"/>
  <c r="D3831" i="12"/>
  <c r="D3832" i="12"/>
  <c r="D3833" i="12"/>
  <c r="D3834" i="12"/>
  <c r="D3835" i="12"/>
  <c r="D3836" i="12"/>
  <c r="D3837" i="12"/>
  <c r="D3838" i="12"/>
  <c r="D3839" i="12"/>
  <c r="D3840" i="12"/>
  <c r="D3841" i="12"/>
  <c r="D3842" i="12"/>
  <c r="D3843" i="12"/>
  <c r="D3844" i="12"/>
  <c r="D3845" i="12"/>
  <c r="D3846" i="12"/>
  <c r="D3847" i="12"/>
  <c r="D3848" i="12"/>
  <c r="D3849" i="12"/>
  <c r="D3850" i="12"/>
  <c r="D3851" i="12"/>
  <c r="D3852" i="12"/>
  <c r="D3853" i="12"/>
  <c r="D3854" i="12"/>
  <c r="D3855" i="12"/>
  <c r="D3856" i="12"/>
  <c r="D3857" i="12"/>
  <c r="D3858" i="12"/>
  <c r="D3859" i="12"/>
  <c r="D3860" i="12"/>
  <c r="D3861" i="12"/>
  <c r="D3862" i="12"/>
  <c r="D3863" i="12"/>
  <c r="D3864" i="12"/>
  <c r="D3865" i="12"/>
  <c r="D3866" i="12"/>
  <c r="D3867" i="12"/>
  <c r="D3868" i="12"/>
  <c r="D3869" i="12"/>
  <c r="D3870" i="12"/>
  <c r="D3871" i="12"/>
  <c r="D3872" i="12"/>
  <c r="D3873" i="12"/>
  <c r="D3874" i="12"/>
  <c r="D3875" i="12"/>
  <c r="D3876" i="12"/>
  <c r="D3877" i="12"/>
  <c r="D3878" i="12"/>
  <c r="D3879" i="12"/>
  <c r="D3880" i="12"/>
  <c r="D3881" i="12"/>
  <c r="D3882" i="12"/>
  <c r="D3883" i="12"/>
  <c r="D3884" i="12"/>
  <c r="D3885" i="12"/>
  <c r="D3886" i="12"/>
  <c r="D3887" i="12"/>
  <c r="D3888" i="12"/>
  <c r="D3889" i="12"/>
  <c r="D3890" i="12"/>
  <c r="D3891" i="12"/>
  <c r="D3892" i="12"/>
  <c r="D3893" i="12"/>
  <c r="D3894" i="12"/>
  <c r="D3895" i="12"/>
  <c r="D3896" i="12"/>
  <c r="D3897" i="12"/>
  <c r="D3898" i="12"/>
  <c r="D3899" i="12"/>
  <c r="D3900" i="12"/>
  <c r="D3901" i="12"/>
  <c r="D2" i="12"/>
  <c r="E211" i="5"/>
  <c r="E210" i="5"/>
  <c r="D211" i="5"/>
  <c r="D210" i="5"/>
  <c r="E187" i="5"/>
  <c r="E186" i="5"/>
  <c r="D187" i="5"/>
  <c r="D186" i="5"/>
  <c r="E199" i="5"/>
  <c r="E198" i="5"/>
  <c r="D199" i="5"/>
  <c r="D198" i="5"/>
  <c r="D66" i="5"/>
  <c r="D65" i="5"/>
  <c r="C66" i="5"/>
  <c r="C65" i="5"/>
  <c r="F38" i="5"/>
  <c r="E38" i="5"/>
  <c r="D38" i="5"/>
  <c r="C38" i="5"/>
  <c r="C37" i="5"/>
  <c r="F37" i="5"/>
  <c r="E37" i="5"/>
  <c r="D37" i="5"/>
  <c r="D2" i="7" a="1"/>
  <c r="D2" i="7" s="1"/>
  <c r="D4" i="7" a="1"/>
  <c r="D4" i="7" s="1"/>
  <c r="D5" i="7" a="1"/>
  <c r="D5" i="7" s="1"/>
  <c r="D6" i="7" a="1"/>
  <c r="D6" i="7"/>
  <c r="D7" i="7" a="1"/>
  <c r="D7" i="7"/>
  <c r="D8" i="7" a="1"/>
  <c r="D8" i="7"/>
  <c r="D9" i="7" a="1"/>
  <c r="D9" i="7" s="1"/>
  <c r="D10" i="7" a="1"/>
  <c r="D10" i="7" s="1"/>
  <c r="D11" i="7" a="1"/>
  <c r="D11" i="7" s="1"/>
  <c r="D12" i="7" a="1"/>
  <c r="D12" i="7"/>
  <c r="D13" i="7" a="1"/>
  <c r="D13" i="7" s="1"/>
  <c r="D14" i="7" a="1"/>
  <c r="D14" i="7"/>
  <c r="D15" i="7" a="1"/>
  <c r="D15" i="7" s="1"/>
  <c r="D16" i="7" a="1"/>
  <c r="D16" i="7" s="1"/>
  <c r="D17" i="7" a="1"/>
  <c r="D17" i="7" s="1"/>
  <c r="D18" i="7" a="1"/>
  <c r="D18" i="7" s="1"/>
  <c r="D19" i="7" a="1"/>
  <c r="D19" i="7" s="1"/>
  <c r="D20" i="7" a="1"/>
  <c r="D20" i="7" s="1"/>
  <c r="D21" i="7" a="1"/>
  <c r="D21" i="7"/>
  <c r="D22" i="7" a="1"/>
  <c r="D22" i="7" s="1"/>
  <c r="D23" i="7" a="1"/>
  <c r="D23" i="7" s="1"/>
  <c r="D24" i="7" a="1"/>
  <c r="D24" i="7"/>
  <c r="D25" i="7" a="1"/>
  <c r="D25" i="7" s="1"/>
  <c r="D26" i="7" a="1"/>
  <c r="D26" i="7" s="1"/>
  <c r="D27" i="7" a="1"/>
  <c r="D27" i="7" s="1"/>
  <c r="D28" i="7" a="1"/>
  <c r="D28" i="7" s="1"/>
  <c r="D29" i="7" a="1"/>
  <c r="D29" i="7" s="1"/>
  <c r="D30" i="7" a="1"/>
  <c r="D30" i="7" s="1"/>
  <c r="D31" i="7" a="1"/>
  <c r="D31" i="7" s="1"/>
  <c r="D32" i="7" a="1"/>
  <c r="D32" i="7" s="1"/>
  <c r="D33" i="7" a="1"/>
  <c r="D33" i="7" s="1"/>
  <c r="D34" i="7" a="1"/>
  <c r="D34" i="7" s="1"/>
  <c r="D35" i="7" a="1"/>
  <c r="D35" i="7" s="1"/>
  <c r="D36" i="7" a="1"/>
  <c r="D36" i="7"/>
  <c r="D37" i="7" a="1"/>
  <c r="D37" i="7" s="1"/>
  <c r="D38" i="7" a="1"/>
  <c r="D38" i="7" s="1"/>
  <c r="D39" i="7" a="1"/>
  <c r="D39" i="7" s="1"/>
  <c r="D40" i="7" a="1"/>
  <c r="D40" i="7" s="1"/>
  <c r="D41" i="7" a="1"/>
  <c r="D41" i="7" s="1"/>
  <c r="D42" i="7" a="1"/>
  <c r="D42" i="7"/>
  <c r="D43" i="7" a="1"/>
  <c r="D43" i="7"/>
  <c r="D44" i="7" a="1"/>
  <c r="D44" i="7" s="1"/>
  <c r="D45" i="7" a="1"/>
  <c r="D45" i="7" s="1"/>
  <c r="D46" i="7" a="1"/>
  <c r="D46" i="7" s="1"/>
  <c r="D47" i="7" a="1"/>
  <c r="D47" i="7" s="1"/>
  <c r="D48" i="7" a="1"/>
  <c r="D48" i="7"/>
  <c r="D49" i="7" a="1"/>
  <c r="D49" i="7" s="1"/>
  <c r="D50" i="7" a="1"/>
  <c r="D50" i="7"/>
  <c r="D51" i="7" a="1"/>
  <c r="D51" i="7" s="1"/>
  <c r="D52" i="7" a="1"/>
  <c r="D52" i="7" s="1"/>
  <c r="D53" i="7" a="1"/>
  <c r="D53" i="7" s="1"/>
  <c r="D54" i="7" a="1"/>
  <c r="D54" i="7" s="1"/>
  <c r="D55" i="7" a="1"/>
  <c r="D55" i="7"/>
  <c r="D56" i="7" a="1"/>
  <c r="D56" i="7" s="1"/>
  <c r="D57" i="7" a="1"/>
  <c r="D57" i="7"/>
  <c r="D58" i="7" a="1"/>
  <c r="D58" i="7" s="1"/>
  <c r="D59" i="7" a="1"/>
  <c r="D59" i="7" s="1"/>
  <c r="D60" i="7" a="1"/>
  <c r="D60" i="7" s="1"/>
  <c r="D61" i="7" a="1"/>
  <c r="D61" i="7" s="1"/>
  <c r="D62" i="7" a="1"/>
  <c r="D62" i="7"/>
  <c r="D63" i="7" a="1"/>
  <c r="D63" i="7" s="1"/>
  <c r="D64" i="7" a="1"/>
  <c r="D64" i="7" s="1"/>
  <c r="D65" i="7" a="1"/>
  <c r="D65" i="7" s="1"/>
  <c r="D66" i="7" a="1"/>
  <c r="D66" i="7" s="1"/>
  <c r="D67" i="7" a="1"/>
  <c r="D67" i="7" s="1"/>
  <c r="D68" i="7" a="1"/>
  <c r="D68" i="7" s="1"/>
  <c r="D69" i="7" a="1"/>
  <c r="D69" i="7" s="1"/>
  <c r="D70" i="7" a="1"/>
  <c r="D70" i="7" s="1"/>
  <c r="D71" i="7" a="1"/>
  <c r="D71" i="7" s="1"/>
  <c r="D72" i="7" a="1"/>
  <c r="D72" i="7"/>
  <c r="D73" i="7" a="1"/>
  <c r="D73" i="7" s="1"/>
  <c r="D74" i="7" a="1"/>
  <c r="D74" i="7" s="1"/>
  <c r="D75" i="7" a="1"/>
  <c r="D75" i="7" s="1"/>
  <c r="D76" i="7" a="1"/>
  <c r="D76" i="7" s="1"/>
  <c r="D77" i="7" a="1"/>
  <c r="D77" i="7" s="1"/>
  <c r="D78" i="7" a="1"/>
  <c r="D78" i="7" s="1"/>
  <c r="D79" i="7" a="1"/>
  <c r="D79" i="7"/>
  <c r="D80" i="7" a="1"/>
  <c r="D80" i="7" s="1"/>
  <c r="D81" i="7" a="1"/>
  <c r="D81" i="7" s="1"/>
  <c r="D82" i="7" a="1"/>
  <c r="D82" i="7" s="1"/>
  <c r="D83" i="7" a="1"/>
  <c r="D83" i="7" s="1"/>
  <c r="D84" i="7" a="1"/>
  <c r="D84" i="7" s="1"/>
  <c r="D85" i="7" a="1"/>
  <c r="D85" i="7" s="1"/>
  <c r="D86" i="7" a="1"/>
  <c r="D86" i="7"/>
  <c r="D87" i="7" a="1"/>
  <c r="D87" i="7" s="1"/>
  <c r="D88" i="7" a="1"/>
  <c r="D88" i="7" s="1"/>
  <c r="D89" i="7" a="1"/>
  <c r="D89" i="7" s="1"/>
  <c r="D90" i="7" a="1"/>
  <c r="D90" i="7" s="1"/>
  <c r="D91" i="7" a="1"/>
  <c r="D91" i="7" s="1"/>
  <c r="D92" i="7" a="1"/>
  <c r="D92" i="7" s="1"/>
  <c r="D93" i="7" a="1"/>
  <c r="D93" i="7"/>
  <c r="D94" i="7" a="1"/>
  <c r="D94" i="7" s="1"/>
  <c r="D95" i="7" a="1"/>
  <c r="D95" i="7" s="1"/>
  <c r="D96" i="7" a="1"/>
  <c r="D96" i="7" s="1"/>
  <c r="D97" i="7" a="1"/>
  <c r="D97" i="7" s="1"/>
  <c r="D98" i="7" a="1"/>
  <c r="D98" i="7" s="1"/>
  <c r="D99" i="7" a="1"/>
  <c r="D99" i="7" s="1"/>
  <c r="D100" i="7" a="1"/>
  <c r="D100" i="7" s="1"/>
  <c r="D101" i="7" a="1"/>
  <c r="D101" i="7" s="1"/>
  <c r="D102" i="7" a="1"/>
  <c r="D102" i="7" s="1"/>
  <c r="D103" i="7" a="1"/>
  <c r="D103" i="7" s="1"/>
  <c r="D104" i="7" a="1"/>
  <c r="D104" i="7" s="1"/>
  <c r="D105" i="7" a="1"/>
  <c r="D105" i="7" s="1"/>
  <c r="D106" i="7" a="1"/>
  <c r="D106" i="7" s="1"/>
  <c r="D107" i="7" a="1"/>
  <c r="D107" i="7" s="1"/>
  <c r="D108" i="7" a="1"/>
  <c r="D108" i="7"/>
  <c r="D109" i="7" a="1"/>
  <c r="D109" i="7" s="1"/>
  <c r="D110" i="7" a="1"/>
  <c r="D110" i="7" s="1"/>
  <c r="D111" i="7" a="1"/>
  <c r="D111" i="7" s="1"/>
  <c r="D112" i="7" a="1"/>
  <c r="D112" i="7" s="1"/>
  <c r="D113" i="7" a="1"/>
  <c r="D113" i="7" s="1"/>
  <c r="D114" i="7" a="1"/>
  <c r="D114" i="7" s="1"/>
  <c r="D115" i="7" a="1"/>
  <c r="D115" i="7"/>
  <c r="D116" i="7" a="1"/>
  <c r="D116" i="7" s="1"/>
  <c r="D117" i="7" a="1"/>
  <c r="D117" i="7" s="1"/>
  <c r="D118" i="7" a="1"/>
  <c r="D118" i="7" s="1"/>
  <c r="D119" i="7" a="1"/>
  <c r="D119" i="7" s="1"/>
  <c r="D120" i="7" a="1"/>
  <c r="D120" i="7" s="1"/>
  <c r="D121" i="7" a="1"/>
  <c r="D121" i="7" s="1"/>
  <c r="D122" i="7" a="1"/>
  <c r="D122" i="7"/>
  <c r="D123" i="7" a="1"/>
  <c r="D123" i="7" s="1"/>
  <c r="D124" i="7" a="1"/>
  <c r="D124" i="7" s="1"/>
  <c r="D125" i="7" a="1"/>
  <c r="D125" i="7" s="1"/>
  <c r="D126" i="7" a="1"/>
  <c r="D126" i="7" s="1"/>
  <c r="D127" i="7" a="1"/>
  <c r="D127" i="7" s="1"/>
  <c r="D128" i="7" a="1"/>
  <c r="D128" i="7" s="1"/>
  <c r="D129" i="7" a="1"/>
  <c r="D129" i="7"/>
  <c r="D130" i="7" a="1"/>
  <c r="D130" i="7" s="1"/>
  <c r="D131" i="7" a="1"/>
  <c r="D131" i="7" s="1"/>
  <c r="D132" i="7" a="1"/>
  <c r="D132" i="7" s="1"/>
  <c r="D133" i="7" a="1"/>
  <c r="D133" i="7" s="1"/>
  <c r="D134" i="7" a="1"/>
  <c r="D134" i="7" s="1"/>
  <c r="D135" i="7" a="1"/>
  <c r="D135" i="7" s="1"/>
  <c r="D136" i="7" a="1"/>
  <c r="D136" i="7" s="1"/>
  <c r="D137" i="7" a="1"/>
  <c r="D137" i="7" s="1"/>
  <c r="D138" i="7" a="1"/>
  <c r="D138" i="7" s="1"/>
  <c r="D139" i="7" a="1"/>
  <c r="D139" i="7" s="1"/>
  <c r="D140" i="7" a="1"/>
  <c r="D140" i="7" s="1"/>
  <c r="D141" i="7" a="1"/>
  <c r="D141" i="7" s="1"/>
  <c r="D142" i="7" a="1"/>
  <c r="D142" i="7" s="1"/>
  <c r="D143" i="7" a="1"/>
  <c r="D143" i="7" s="1"/>
  <c r="D144" i="7" a="1"/>
  <c r="D144" i="7"/>
  <c r="D145" i="7" a="1"/>
  <c r="D145" i="7" s="1"/>
  <c r="D146" i="7" a="1"/>
  <c r="D146" i="7" s="1"/>
  <c r="D147" i="7" a="1"/>
  <c r="D147" i="7" s="1"/>
  <c r="D148" i="7" a="1"/>
  <c r="D148" i="7" s="1"/>
  <c r="D149" i="7" a="1"/>
  <c r="D149" i="7" s="1"/>
  <c r="D150" i="7" a="1"/>
  <c r="D150" i="7" s="1"/>
  <c r="D151" i="7" a="1"/>
  <c r="D151" i="7"/>
  <c r="D152" i="7" a="1"/>
  <c r="D152" i="7" s="1"/>
  <c r="D153" i="7" a="1"/>
  <c r="D153" i="7" s="1"/>
  <c r="D154" i="7" a="1"/>
  <c r="D154" i="7" s="1"/>
  <c r="D155" i="7" a="1"/>
  <c r="D155" i="7" s="1"/>
  <c r="D156" i="7" a="1"/>
  <c r="D156" i="7" s="1"/>
  <c r="D157" i="7" a="1"/>
  <c r="D157" i="7" s="1"/>
  <c r="D158" i="7" a="1"/>
  <c r="D158" i="7"/>
  <c r="D159" i="7" a="1"/>
  <c r="D159" i="7" s="1"/>
  <c r="D160" i="7" a="1"/>
  <c r="D160" i="7" s="1"/>
  <c r="D161" i="7" a="1"/>
  <c r="D161" i="7" s="1"/>
  <c r="D162" i="7" a="1"/>
  <c r="D162" i="7" s="1"/>
  <c r="D163" i="7" a="1"/>
  <c r="D163" i="7" s="1"/>
  <c r="D164" i="7" a="1"/>
  <c r="D164" i="7" s="1"/>
  <c r="D165" i="7" a="1"/>
  <c r="D165" i="7"/>
  <c r="D166" i="7" a="1"/>
  <c r="D166" i="7" s="1"/>
  <c r="D167" i="7" a="1"/>
  <c r="D167" i="7" s="1"/>
  <c r="D168" i="7" a="1"/>
  <c r="D168" i="7"/>
  <c r="D169" i="7" a="1"/>
  <c r="D169" i="7" s="1"/>
  <c r="D170" i="7" a="1"/>
  <c r="D170" i="7" s="1"/>
  <c r="D171" i="7" a="1"/>
  <c r="D171" i="7" s="1"/>
  <c r="D172" i="7" a="1"/>
  <c r="D172" i="7" s="1"/>
  <c r="D173" i="7" a="1"/>
  <c r="D173" i="7" s="1"/>
  <c r="D174" i="7" a="1"/>
  <c r="D174" i="7" s="1"/>
  <c r="D175" i="7" a="1"/>
  <c r="D175" i="7" s="1"/>
  <c r="D176" i="7" a="1"/>
  <c r="D176" i="7" s="1"/>
  <c r="D177" i="7" a="1"/>
  <c r="D177" i="7" s="1"/>
  <c r="D178" i="7" a="1"/>
  <c r="D178" i="7" s="1"/>
  <c r="D179" i="7" a="1"/>
  <c r="D179" i="7" s="1"/>
  <c r="D180" i="7" a="1"/>
  <c r="D180" i="7"/>
  <c r="D181" i="7" a="1"/>
  <c r="D181" i="7" s="1"/>
  <c r="D182" i="7" a="1"/>
  <c r="D182" i="7" s="1"/>
  <c r="D183" i="7" a="1"/>
  <c r="D183" i="7" s="1"/>
  <c r="D184" i="7" a="1"/>
  <c r="D184" i="7" s="1"/>
  <c r="D185" i="7" a="1"/>
  <c r="D185" i="7" s="1"/>
  <c r="D186" i="7" a="1"/>
  <c r="D186" i="7" s="1"/>
  <c r="D187" i="7" a="1"/>
  <c r="D187" i="7"/>
  <c r="D188" i="7" a="1"/>
  <c r="D188" i="7" s="1"/>
  <c r="D189" i="7" a="1"/>
  <c r="D189" i="7" s="1"/>
  <c r="D190" i="7" a="1"/>
  <c r="D190" i="7" s="1"/>
  <c r="D191" i="7" a="1"/>
  <c r="D191" i="7" s="1"/>
  <c r="D192" i="7" a="1"/>
  <c r="D192" i="7" s="1"/>
  <c r="D193" i="7" a="1"/>
  <c r="D193" i="7" s="1"/>
  <c r="D194" i="7" a="1"/>
  <c r="D194" i="7"/>
  <c r="D195" i="7" a="1"/>
  <c r="D195" i="7" s="1"/>
  <c r="D196" i="7" a="1"/>
  <c r="D196" i="7" s="1"/>
  <c r="D197" i="7" a="1"/>
  <c r="D197" i="7" s="1"/>
  <c r="D198" i="7" a="1"/>
  <c r="D198" i="7" s="1"/>
  <c r="D199" i="7" a="1"/>
  <c r="D199" i="7" s="1"/>
  <c r="D200" i="7" a="1"/>
  <c r="D200" i="7" s="1"/>
  <c r="D201" i="7" a="1"/>
  <c r="D201" i="7"/>
  <c r="D202" i="7" a="1"/>
  <c r="D202" i="7" s="1"/>
  <c r="D203" i="7" a="1"/>
  <c r="D203" i="7" s="1"/>
  <c r="D204" i="7" a="1"/>
  <c r="D204" i="7"/>
  <c r="D205" i="7" a="1"/>
  <c r="D205" i="7" s="1"/>
  <c r="D206" i="7" a="1"/>
  <c r="D206" i="7" s="1"/>
  <c r="D207" i="7" a="1"/>
  <c r="D207" i="7" s="1"/>
  <c r="D208" i="7" a="1"/>
  <c r="D208" i="7" s="1"/>
  <c r="D209" i="7" a="1"/>
  <c r="D209" i="7" s="1"/>
  <c r="D210" i="7" a="1"/>
  <c r="D210" i="7" s="1"/>
  <c r="D211" i="7" a="1"/>
  <c r="D211" i="7"/>
  <c r="D212" i="7" a="1"/>
  <c r="D212" i="7" s="1"/>
  <c r="D213" i="7" a="1"/>
  <c r="D213" i="7" s="1"/>
  <c r="D214" i="7" a="1"/>
  <c r="D214" i="7" s="1"/>
  <c r="D215" i="7" a="1"/>
  <c r="D215" i="7" s="1"/>
  <c r="D216" i="7" a="1"/>
  <c r="D216" i="7"/>
  <c r="D217" i="7" a="1"/>
  <c r="D217" i="7" s="1"/>
  <c r="D218" i="7" a="1"/>
  <c r="D218" i="7" s="1"/>
  <c r="D219" i="7" a="1"/>
  <c r="D219" i="7" s="1"/>
  <c r="D220" i="7" a="1"/>
  <c r="D220" i="7" s="1"/>
  <c r="D221" i="7" a="1"/>
  <c r="D221" i="7" s="1"/>
  <c r="D222" i="7" a="1"/>
  <c r="D222" i="7" s="1"/>
  <c r="D223" i="7" a="1"/>
  <c r="D223" i="7"/>
  <c r="D224" i="7" a="1"/>
  <c r="D224" i="7" s="1"/>
  <c r="D225" i="7" a="1"/>
  <c r="D225" i="7" s="1"/>
  <c r="D226" i="7" a="1"/>
  <c r="D226" i="7" s="1"/>
  <c r="D227" i="7" a="1"/>
  <c r="D227" i="7" s="1"/>
  <c r="D228" i="7" a="1"/>
  <c r="D228" i="7" s="1"/>
  <c r="D229" i="7" a="1"/>
  <c r="D229" i="7" s="1"/>
  <c r="D230" i="7" a="1"/>
  <c r="D230" i="7"/>
  <c r="D231" i="7" a="1"/>
  <c r="D231" i="7"/>
  <c r="D232" i="7" a="1"/>
  <c r="D232" i="7" s="1"/>
  <c r="D233" i="7" a="1"/>
  <c r="D233" i="7" s="1"/>
  <c r="D234" i="7" a="1"/>
  <c r="D234" i="7" s="1"/>
  <c r="D235" i="7" a="1"/>
  <c r="D235" i="7" s="1"/>
  <c r="D236" i="7" a="1"/>
  <c r="D236" i="7" s="1"/>
  <c r="D237" i="7" a="1"/>
  <c r="D237" i="7"/>
  <c r="D238" i="7" a="1"/>
  <c r="D238" i="7" s="1"/>
  <c r="D239" i="7" a="1"/>
  <c r="D239" i="7" s="1"/>
  <c r="D240" i="7" a="1"/>
  <c r="D240" i="7"/>
  <c r="D241" i="7" a="1"/>
  <c r="D241" i="7" s="1"/>
  <c r="D242" i="7" a="1"/>
  <c r="D242" i="7" s="1"/>
  <c r="D243" i="7" a="1"/>
  <c r="D243" i="7" s="1"/>
  <c r="D244" i="7" a="1"/>
  <c r="D244" i="7" s="1"/>
  <c r="D245" i="7" a="1"/>
  <c r="D245" i="7" s="1"/>
  <c r="D246" i="7" a="1"/>
  <c r="D246" i="7" s="1"/>
  <c r="D247" i="7" a="1"/>
  <c r="D247" i="7" s="1"/>
  <c r="D248" i="7" a="1"/>
  <c r="D248" i="7" s="1"/>
  <c r="D249" i="7" a="1"/>
  <c r="D249" i="7" s="1"/>
  <c r="D250" i="7" a="1"/>
  <c r="D250" i="7" s="1"/>
  <c r="D251" i="7" a="1"/>
  <c r="D251" i="7"/>
  <c r="D252" i="7" a="1"/>
  <c r="D252" i="7"/>
  <c r="D253" i="7" a="1"/>
  <c r="D253" i="7"/>
  <c r="D254" i="7" a="1"/>
  <c r="D254" i="7"/>
  <c r="D255" i="7" a="1"/>
  <c r="D255" i="7"/>
  <c r="D256" i="7" a="1"/>
  <c r="D256" i="7" s="1"/>
  <c r="D257" i="7" a="1"/>
  <c r="D257" i="7" s="1"/>
  <c r="D258" i="7" a="1"/>
  <c r="D258" i="7"/>
  <c r="D259" i="7" a="1"/>
  <c r="D259" i="7"/>
  <c r="D260" i="7" a="1"/>
  <c r="D260" i="7"/>
  <c r="D261" i="7" a="1"/>
  <c r="D261" i="7" s="1"/>
  <c r="D262" i="7" a="1"/>
  <c r="D262" i="7" s="1"/>
  <c r="D263" i="7" a="1"/>
  <c r="D263" i="7"/>
  <c r="D264" i="7" a="1"/>
  <c r="D264" i="7"/>
  <c r="D265" i="7" a="1"/>
  <c r="D265" i="7" s="1"/>
  <c r="D266" i="7" a="1"/>
  <c r="D266" i="7"/>
  <c r="D267" i="7" a="1"/>
  <c r="D267" i="7"/>
  <c r="D268" i="7" a="1"/>
  <c r="D268" i="7" s="1"/>
  <c r="D269" i="7" a="1"/>
  <c r="D269" i="7" s="1"/>
  <c r="D270" i="7" a="1"/>
  <c r="D270" i="7" s="1"/>
  <c r="D271" i="7" a="1"/>
  <c r="D271" i="7"/>
  <c r="D272" i="7" a="1"/>
  <c r="D272" i="7"/>
  <c r="D273" i="7" a="1"/>
  <c r="D273" i="7" s="1"/>
  <c r="D274" i="7" a="1"/>
  <c r="D274" i="7" s="1"/>
  <c r="D275" i="7" a="1"/>
  <c r="D275" i="7"/>
  <c r="D276" i="7" a="1"/>
  <c r="D276" i="7"/>
  <c r="D277" i="7" a="1"/>
  <c r="D277" i="7"/>
  <c r="D278" i="7" a="1"/>
  <c r="D278" i="7" s="1"/>
  <c r="D279" i="7" a="1"/>
  <c r="D279" i="7" s="1"/>
  <c r="D280" i="7" a="1"/>
  <c r="D280" i="7" s="1"/>
  <c r="D281" i="7" a="1"/>
  <c r="D281" i="7" s="1"/>
  <c r="D282" i="7" a="1"/>
  <c r="D282" i="7" s="1"/>
  <c r="D283" i="7" a="1"/>
  <c r="D283" i="7" s="1"/>
  <c r="D284" i="7" a="1"/>
  <c r="D284" i="7"/>
  <c r="D285" i="7" a="1"/>
  <c r="D285" i="7" s="1"/>
  <c r="D286" i="7" a="1"/>
  <c r="D286" i="7" s="1"/>
  <c r="D287" i="7" a="1"/>
  <c r="D287" i="7" s="1"/>
  <c r="D288" i="7" a="1"/>
  <c r="D288" i="7"/>
  <c r="D289" i="7" a="1"/>
  <c r="D289" i="7"/>
  <c r="D290" i="7" a="1"/>
  <c r="D290" i="7"/>
  <c r="D291" i="7" a="1"/>
  <c r="D291" i="7" s="1"/>
  <c r="D292" i="7" a="1"/>
  <c r="D292" i="7" s="1"/>
  <c r="D293" i="7" a="1"/>
  <c r="D293" i="7" s="1"/>
  <c r="D294" i="7" a="1"/>
  <c r="D294" i="7" s="1"/>
  <c r="D295" i="7" a="1"/>
  <c r="D295" i="7" s="1"/>
  <c r="D296" i="7" a="1"/>
  <c r="D296" i="7" s="1"/>
  <c r="D297" i="7" a="1"/>
  <c r="D297" i="7"/>
  <c r="D298" i="7" a="1"/>
  <c r="D298" i="7" s="1"/>
  <c r="D299" i="7" a="1"/>
  <c r="D299" i="7"/>
  <c r="D300" i="7" a="1"/>
  <c r="D300" i="7" s="1"/>
  <c r="D301" i="7" a="1"/>
  <c r="D301" i="7"/>
  <c r="D302" i="7" a="1"/>
  <c r="D302" i="7"/>
  <c r="D303" i="7" a="1"/>
  <c r="D303" i="7"/>
  <c r="D304" i="7" a="1"/>
  <c r="D304" i="7" s="1"/>
  <c r="D305" i="7" a="1"/>
  <c r="D305" i="7" s="1"/>
  <c r="D306" i="7" a="1"/>
  <c r="D306" i="7" s="1"/>
  <c r="D307" i="7" a="1"/>
  <c r="D307" i="7" s="1"/>
  <c r="D308" i="7" a="1"/>
  <c r="D308" i="7" s="1"/>
  <c r="D309" i="7" a="1"/>
  <c r="D309" i="7" s="1"/>
  <c r="D310" i="7" a="1"/>
  <c r="D310" i="7" s="1"/>
  <c r="D311" i="7" a="1"/>
  <c r="D311" i="7" s="1"/>
  <c r="D312" i="7" a="1"/>
  <c r="D312" i="7" s="1"/>
  <c r="D313" i="7" a="1"/>
  <c r="D313" i="7" s="1"/>
  <c r="D314" i="7" a="1"/>
  <c r="D314" i="7"/>
  <c r="D315" i="7" a="1"/>
  <c r="D315" i="7"/>
  <c r="D316" i="7" a="1"/>
  <c r="D316" i="7" s="1"/>
  <c r="D317" i="7" a="1"/>
  <c r="D317" i="7"/>
  <c r="D318" i="7" a="1"/>
  <c r="D318" i="7"/>
  <c r="D319" i="7" a="1"/>
  <c r="D319" i="7"/>
  <c r="D320" i="7" a="1"/>
  <c r="D320" i="7" s="1"/>
  <c r="D321" i="7" a="1"/>
  <c r="D321" i="7" s="1"/>
  <c r="D322" i="7" a="1"/>
  <c r="D322" i="7" s="1"/>
  <c r="D323" i="7" a="1"/>
  <c r="D323" i="7"/>
  <c r="D324" i="7" a="1"/>
  <c r="D324" i="7"/>
  <c r="D325" i="7" a="1"/>
  <c r="D325" i="7" s="1"/>
  <c r="D326" i="7" a="1"/>
  <c r="D326" i="7" s="1"/>
  <c r="D327" i="7" a="1"/>
  <c r="D327" i="7"/>
  <c r="D328" i="7" a="1"/>
  <c r="D328" i="7" s="1"/>
  <c r="D329" i="7" a="1"/>
  <c r="D329" i="7" s="1"/>
  <c r="D330" i="7" a="1"/>
  <c r="D330" i="7"/>
  <c r="D331" i="7" a="1"/>
  <c r="D331" i="7"/>
  <c r="D332" i="7" a="1"/>
  <c r="D332" i="7" s="1"/>
  <c r="D333" i="7" a="1"/>
  <c r="D333" i="7" s="1"/>
  <c r="D334" i="7" a="1"/>
  <c r="D334" i="7" s="1"/>
  <c r="D335" i="7" a="1"/>
  <c r="D335" i="7"/>
  <c r="D336" i="7" a="1"/>
  <c r="D336" i="7"/>
  <c r="D337" i="7" a="1"/>
  <c r="D337" i="7"/>
  <c r="D338" i="7" a="1"/>
  <c r="D338" i="7"/>
  <c r="D339" i="7" a="1"/>
  <c r="D339" i="7" s="1"/>
  <c r="D340" i="7" a="1"/>
  <c r="D340" i="7" s="1"/>
  <c r="D341" i="7" a="1"/>
  <c r="D341" i="7" s="1"/>
  <c r="D342" i="7" a="1"/>
  <c r="D342" i="7" s="1"/>
  <c r="D343" i="7" a="1"/>
  <c r="D343" i="7"/>
  <c r="D344" i="7" a="1"/>
  <c r="D344" i="7" s="1"/>
  <c r="D345" i="7" a="1"/>
  <c r="D345" i="7"/>
  <c r="D346" i="7" a="1"/>
  <c r="D346" i="7" s="1"/>
  <c r="D347" i="7" a="1"/>
  <c r="D347" i="7"/>
  <c r="D348" i="7" a="1"/>
  <c r="D348" i="7"/>
  <c r="D349" i="7" a="1"/>
  <c r="D349" i="7"/>
  <c r="D350" i="7" a="1"/>
  <c r="D350" i="7" s="1"/>
  <c r="D351" i="7" a="1"/>
  <c r="D351" i="7" s="1"/>
  <c r="D352" i="7" a="1"/>
  <c r="D352" i="7" s="1"/>
  <c r="D353" i="7" a="1"/>
  <c r="D353" i="7" s="1"/>
  <c r="D354" i="7" a="1"/>
  <c r="D354" i="7" s="1"/>
  <c r="D355" i="7" a="1"/>
  <c r="D355" i="7" s="1"/>
  <c r="D356" i="7" a="1"/>
  <c r="D356" i="7"/>
  <c r="D357" i="7" a="1"/>
  <c r="D357" i="7" s="1"/>
  <c r="D358" i="7" a="1"/>
  <c r="D358" i="7" s="1"/>
  <c r="D359" i="7" a="1"/>
  <c r="D359" i="7" s="1"/>
  <c r="D360" i="7" a="1"/>
  <c r="D360" i="7"/>
  <c r="D361" i="7" a="1"/>
  <c r="D361" i="7"/>
  <c r="D362" i="7" a="1"/>
  <c r="D362" i="7"/>
  <c r="D363" i="7" a="1"/>
  <c r="D363" i="7"/>
  <c r="D364" i="7" a="1"/>
  <c r="D364" i="7" s="1"/>
  <c r="D365" i="7" a="1"/>
  <c r="D365" i="7" s="1"/>
  <c r="D366" i="7" a="1"/>
  <c r="D366" i="7" s="1"/>
  <c r="D367" i="7" a="1"/>
  <c r="D367" i="7" s="1"/>
  <c r="D368" i="7" a="1"/>
  <c r="D368" i="7" s="1"/>
  <c r="D369" i="7" a="1"/>
  <c r="D369" i="7"/>
  <c r="D370" i="7" a="1"/>
  <c r="D370" i="7" s="1"/>
  <c r="D371" i="7" a="1"/>
  <c r="D371" i="7" s="1"/>
  <c r="D372" i="7" a="1"/>
  <c r="D372" i="7" s="1"/>
  <c r="D373" i="7" a="1"/>
  <c r="D373" i="7"/>
  <c r="D374" i="7" a="1"/>
  <c r="D374" i="7"/>
  <c r="D375" i="7" a="1"/>
  <c r="D375" i="7"/>
  <c r="D376" i="7" a="1"/>
  <c r="D376" i="7" s="1"/>
  <c r="D377" i="7" a="1"/>
  <c r="D377" i="7"/>
  <c r="D378" i="7" a="1"/>
  <c r="D378" i="7"/>
  <c r="D379" i="7" a="1"/>
  <c r="D379" i="7" s="1"/>
  <c r="D380" i="7" a="1"/>
  <c r="D380" i="7" s="1"/>
  <c r="D381" i="7" a="1"/>
  <c r="D381" i="7" s="1"/>
  <c r="D382" i="7" a="1"/>
  <c r="D382" i="7" s="1"/>
  <c r="D383" i="7" a="1"/>
  <c r="D383" i="7" s="1"/>
  <c r="D384" i="7" a="1"/>
  <c r="D384" i="7" s="1"/>
  <c r="D385" i="7" a="1"/>
  <c r="D385" i="7"/>
  <c r="D386" i="7" a="1"/>
  <c r="D386" i="7"/>
  <c r="D387" i="7" a="1"/>
  <c r="D387" i="7"/>
  <c r="D388" i="7" a="1"/>
  <c r="D388" i="7" s="1"/>
  <c r="D389" i="7" a="1"/>
  <c r="D389" i="7"/>
  <c r="D390" i="7" a="1"/>
  <c r="D390" i="7" s="1"/>
  <c r="D391" i="7" a="1"/>
  <c r="D391" i="7" s="1"/>
  <c r="D392" i="7" a="1"/>
  <c r="D392" i="7" s="1"/>
  <c r="D393" i="7" a="1"/>
  <c r="D393" i="7" s="1"/>
  <c r="D394" i="7" a="1"/>
  <c r="D394" i="7" s="1"/>
  <c r="D395" i="7" a="1"/>
  <c r="D395" i="7"/>
  <c r="D396" i="7" a="1"/>
  <c r="D396" i="7" s="1"/>
  <c r="D397" i="7" a="1"/>
  <c r="D397" i="7"/>
  <c r="D398" i="7" a="1"/>
  <c r="D398" i="7" s="1"/>
  <c r="D399" i="7" a="1"/>
  <c r="D399" i="7"/>
  <c r="D400" i="7" a="1"/>
  <c r="D400" i="7" s="1"/>
  <c r="D401" i="7" a="1"/>
  <c r="D401" i="7" s="1"/>
  <c r="D402" i="7" a="1"/>
  <c r="D402" i="7"/>
  <c r="D403" i="7" a="1"/>
  <c r="D403" i="7" s="1"/>
  <c r="D404" i="7" a="1"/>
  <c r="D404" i="7" s="1"/>
  <c r="D405" i="7" a="1"/>
  <c r="D405" i="7" s="1"/>
  <c r="D406" i="7" a="1"/>
  <c r="D406" i="7" s="1"/>
  <c r="D407" i="7" a="1"/>
  <c r="D407" i="7"/>
  <c r="D408" i="7" a="1"/>
  <c r="D408" i="7"/>
  <c r="D409" i="7" a="1"/>
  <c r="D409" i="7"/>
  <c r="D410" i="7" a="1"/>
  <c r="D410" i="7" s="1"/>
  <c r="D411" i="7" a="1"/>
  <c r="D411" i="7" s="1"/>
  <c r="D412" i="7" a="1"/>
  <c r="D412" i="7" s="1"/>
  <c r="D413" i="7" a="1"/>
  <c r="D413" i="7" s="1"/>
  <c r="D414" i="7" a="1"/>
  <c r="D414" i="7" s="1"/>
  <c r="D415" i="7" a="1"/>
  <c r="D415" i="7"/>
  <c r="D416" i="7" a="1"/>
  <c r="D416" i="7" s="1"/>
  <c r="D417" i="7" a="1"/>
  <c r="D417" i="7"/>
  <c r="D418" i="7" a="1"/>
  <c r="D418" i="7" s="1"/>
  <c r="D419" i="7" a="1"/>
  <c r="D419" i="7"/>
  <c r="D420" i="7" a="1"/>
  <c r="D420" i="7"/>
  <c r="D421" i="7" a="1"/>
  <c r="D421" i="7"/>
  <c r="D422" i="7" a="1"/>
  <c r="D422" i="7"/>
  <c r="D423" i="7" a="1"/>
  <c r="D423" i="7"/>
  <c r="D424" i="7" a="1"/>
  <c r="D424" i="7" s="1"/>
  <c r="D425" i="7" a="1"/>
  <c r="D425" i="7" s="1"/>
  <c r="D426" i="7" a="1"/>
  <c r="D426" i="7" s="1"/>
  <c r="D427" i="7" a="1"/>
  <c r="D427" i="7" s="1"/>
  <c r="D428" i="7" a="1"/>
  <c r="D428" i="7"/>
  <c r="D429" i="7" a="1"/>
  <c r="D429" i="7"/>
  <c r="D430" i="7" a="1"/>
  <c r="D430" i="7" s="1"/>
  <c r="D431" i="7" a="1"/>
  <c r="D431" i="7" s="1"/>
  <c r="D432" i="7" a="1"/>
  <c r="D432" i="7"/>
  <c r="D433" i="7" a="1"/>
  <c r="D433" i="7"/>
  <c r="D434" i="7" a="1"/>
  <c r="D434" i="7"/>
  <c r="D435" i="7" a="1"/>
  <c r="D435" i="7" s="1"/>
  <c r="D436" i="7" a="1"/>
  <c r="D436" i="7" s="1"/>
  <c r="D437" i="7" a="1"/>
  <c r="D437" i="7"/>
  <c r="D438" i="7" a="1"/>
  <c r="D438" i="7" s="1"/>
  <c r="D439" i="7" a="1"/>
  <c r="D439" i="7" s="1"/>
  <c r="D440" i="7" a="1"/>
  <c r="D440" i="7" s="1"/>
  <c r="D441" i="7" a="1"/>
  <c r="D441" i="7"/>
  <c r="D442" i="7" a="1"/>
  <c r="D442" i="7" s="1"/>
  <c r="D443" i="7" a="1"/>
  <c r="D443" i="7" s="1"/>
  <c r="D444" i="7" a="1"/>
  <c r="D444" i="7"/>
  <c r="D445" i="7" a="1"/>
  <c r="D445" i="7"/>
  <c r="D446" i="7" a="1"/>
  <c r="D446" i="7"/>
  <c r="D447" i="7" a="1"/>
  <c r="D447" i="7"/>
  <c r="D448" i="7" a="1"/>
  <c r="D448" i="7" s="1"/>
  <c r="D449" i="7" a="1"/>
  <c r="D449" i="7"/>
  <c r="D450" i="7" a="1"/>
  <c r="D450" i="7" s="1"/>
  <c r="D451" i="7" a="1"/>
  <c r="D451" i="7" s="1"/>
  <c r="D452" i="7" a="1"/>
  <c r="D452" i="7" s="1"/>
  <c r="D453" i="7" a="1"/>
  <c r="D453" i="7" s="1"/>
  <c r="D454" i="7" a="1"/>
  <c r="D454" i="7" s="1"/>
  <c r="D455" i="7" a="1"/>
  <c r="D455" i="7" s="1"/>
  <c r="D456" i="7" a="1"/>
  <c r="D456" i="7"/>
  <c r="D457" i="7" a="1"/>
  <c r="D457" i="7"/>
  <c r="D458" i="7" a="1"/>
  <c r="D458" i="7"/>
  <c r="D459" i="7" a="1"/>
  <c r="D459" i="7"/>
  <c r="D460" i="7" a="1"/>
  <c r="D460" i="7" s="1"/>
  <c r="D461" i="7" a="1"/>
  <c r="D461" i="7"/>
  <c r="D462" i="7" a="1"/>
  <c r="D462" i="7" s="1"/>
  <c r="D463" i="7" a="1"/>
  <c r="D463" i="7"/>
  <c r="D464" i="7" a="1"/>
  <c r="D464" i="7" s="1"/>
  <c r="D465" i="7" a="1"/>
  <c r="D465" i="7" s="1"/>
  <c r="D466" i="7" a="1"/>
  <c r="D466" i="7" s="1"/>
  <c r="D467" i="7" a="1"/>
  <c r="D467" i="7"/>
  <c r="D468" i="7" a="1"/>
  <c r="D468" i="7" s="1"/>
  <c r="D469" i="7" a="1"/>
  <c r="D469" i="7" s="1"/>
  <c r="D470" i="7" a="1"/>
  <c r="D470" i="7" s="1"/>
  <c r="D471" i="7" a="1"/>
  <c r="D471" i="7"/>
  <c r="D472" i="7" a="1"/>
  <c r="D472" i="7" s="1"/>
  <c r="D473" i="7" a="1"/>
  <c r="D473" i="7" s="1"/>
  <c r="D474" i="7" a="1"/>
  <c r="D474" i="7"/>
  <c r="D475" i="7" a="1"/>
  <c r="D475" i="7" s="1"/>
  <c r="D476" i="7" a="1"/>
  <c r="D476" i="7" s="1"/>
  <c r="D477" i="7" a="1"/>
  <c r="D477" i="7" s="1"/>
  <c r="D478" i="7" a="1"/>
  <c r="D478" i="7" s="1"/>
  <c r="D479" i="7" a="1"/>
  <c r="D479" i="7"/>
  <c r="D480" i="7" a="1"/>
  <c r="D480" i="7"/>
  <c r="D481" i="7" a="1"/>
  <c r="D481" i="7" s="1"/>
  <c r="D482" i="7" a="1"/>
  <c r="D482" i="7" s="1"/>
  <c r="D483" i="7" a="1"/>
  <c r="D483" i="7" s="1"/>
  <c r="D484" i="7" a="1"/>
  <c r="D484" i="7" s="1"/>
  <c r="D485" i="7" a="1"/>
  <c r="D485" i="7" s="1"/>
  <c r="D486" i="7" a="1"/>
  <c r="D486" i="7" s="1"/>
  <c r="D487" i="7" a="1"/>
  <c r="D487" i="7" s="1"/>
  <c r="D488" i="7" a="1"/>
  <c r="D488" i="7"/>
  <c r="D489" i="7" a="1"/>
  <c r="D489" i="7"/>
  <c r="D490" i="7" a="1"/>
  <c r="D490" i="7" s="1"/>
  <c r="D491" i="7" a="1"/>
  <c r="D491" i="7"/>
  <c r="D492" i="7" a="1"/>
  <c r="D492" i="7"/>
  <c r="D493" i="7" a="1"/>
  <c r="D493" i="7"/>
  <c r="D494" i="7" a="1"/>
  <c r="D494" i="7" s="1"/>
  <c r="D495" i="7" a="1"/>
  <c r="D495" i="7" s="1"/>
  <c r="D496" i="7" a="1"/>
  <c r="D496" i="7" s="1"/>
  <c r="D497" i="7" a="1"/>
  <c r="D497" i="7" s="1"/>
  <c r="D498" i="7" a="1"/>
  <c r="D498" i="7" s="1"/>
  <c r="D499" i="7" a="1"/>
  <c r="D499" i="7" s="1"/>
  <c r="D500" i="7" a="1"/>
  <c r="D500" i="7"/>
  <c r="D501" i="7" a="1"/>
  <c r="D501" i="7"/>
  <c r="D502" i="7" a="1"/>
  <c r="D502" i="7" s="1"/>
  <c r="D503" i="7" a="1"/>
  <c r="D503" i="7"/>
  <c r="D504" i="7" a="1"/>
  <c r="D504" i="7"/>
  <c r="D505" i="7" a="1"/>
  <c r="D505" i="7"/>
  <c r="D506" i="7" a="1"/>
  <c r="D506" i="7"/>
  <c r="D507" i="7" a="1"/>
  <c r="D507" i="7" s="1"/>
  <c r="D508" i="7" a="1"/>
  <c r="D508" i="7" s="1"/>
  <c r="D509" i="7" a="1"/>
  <c r="D509" i="7" s="1"/>
  <c r="D510" i="7" a="1"/>
  <c r="D510" i="7" s="1"/>
  <c r="D511" i="7" a="1"/>
  <c r="D511" i="7" s="1"/>
  <c r="D512" i="7" a="1"/>
  <c r="D512" i="7" s="1"/>
  <c r="D513" i="7" a="1"/>
  <c r="D513" i="7"/>
  <c r="D514" i="7" a="1"/>
  <c r="D514" i="7"/>
  <c r="D515" i="7" a="1"/>
  <c r="D515" i="7"/>
  <c r="D516" i="7" a="1"/>
  <c r="D516" i="7" s="1"/>
  <c r="D517" i="7" a="1"/>
  <c r="D517" i="7" s="1"/>
  <c r="D518" i="7" a="1"/>
  <c r="D518" i="7" s="1"/>
  <c r="D519" i="7" a="1"/>
  <c r="D519" i="7" s="1"/>
  <c r="D520" i="7" a="1"/>
  <c r="D520" i="7" s="1"/>
  <c r="D521" i="7" a="1"/>
  <c r="D521" i="7"/>
  <c r="D522" i="7" a="1"/>
  <c r="D522" i="7" s="1"/>
  <c r="D523" i="7" a="1"/>
  <c r="D523" i="7" s="1"/>
  <c r="D524" i="7" a="1"/>
  <c r="D524" i="7" s="1"/>
  <c r="D525" i="7" a="1"/>
  <c r="D525" i="7" s="1"/>
  <c r="D526" i="7" a="1"/>
  <c r="D526" i="7"/>
  <c r="D527" i="7" a="1"/>
  <c r="D527" i="7"/>
  <c r="D528" i="7" a="1"/>
  <c r="D528" i="7" s="1"/>
  <c r="D529" i="7" a="1"/>
  <c r="D529" i="7" s="1"/>
  <c r="D530" i="7" a="1"/>
  <c r="D530" i="7" s="1"/>
  <c r="D531" i="7" a="1"/>
  <c r="D531" i="7"/>
  <c r="D532" i="7" a="1"/>
  <c r="D532" i="7"/>
  <c r="D533" i="7" a="1"/>
  <c r="D533" i="7" s="1"/>
  <c r="D534" i="7" a="1"/>
  <c r="D534" i="7" s="1"/>
  <c r="D535" i="7" a="1"/>
  <c r="D535" i="7" s="1"/>
  <c r="D536" i="7" a="1"/>
  <c r="D536" i="7" s="1"/>
  <c r="D537" i="7" a="1"/>
  <c r="D537" i="7"/>
  <c r="D538" i="7" a="1"/>
  <c r="D538" i="7" s="1"/>
  <c r="D539" i="7" a="1"/>
  <c r="D539" i="7"/>
  <c r="D540" i="7" a="1"/>
  <c r="D540" i="7" s="1"/>
  <c r="D541" i="7" a="1"/>
  <c r="D541" i="7" s="1"/>
  <c r="D542" i="7" a="1"/>
  <c r="D542" i="7" s="1"/>
  <c r="D543" i="7" a="1"/>
  <c r="D543" i="7" s="1"/>
  <c r="D544" i="7" a="1"/>
  <c r="D544" i="7" s="1"/>
  <c r="D545" i="7" a="1"/>
  <c r="D545" i="7" s="1"/>
  <c r="D546" i="7" a="1"/>
  <c r="D546" i="7" s="1"/>
  <c r="D547" i="7" a="1"/>
  <c r="D547" i="7" s="1"/>
  <c r="D548" i="7" a="1"/>
  <c r="D548" i="7" s="1"/>
  <c r="D549" i="7" a="1"/>
  <c r="D549" i="7" s="1"/>
  <c r="D550" i="7" a="1"/>
  <c r="D550" i="7"/>
  <c r="D551" i="7" a="1"/>
  <c r="D551" i="7"/>
  <c r="D552" i="7" a="1"/>
  <c r="D552" i="7" s="1"/>
  <c r="D553" i="7" a="1"/>
  <c r="D553" i="7" s="1"/>
  <c r="D554" i="7" a="1"/>
  <c r="D554" i="7" s="1"/>
  <c r="D555" i="7" a="1"/>
  <c r="D555" i="7" s="1"/>
  <c r="D556" i="7" a="1"/>
  <c r="D556" i="7" s="1"/>
  <c r="D557" i="7" a="1"/>
  <c r="D557" i="7" s="1"/>
  <c r="D558" i="7" a="1"/>
  <c r="D558" i="7" s="1"/>
  <c r="D559" i="7" a="1"/>
  <c r="D559" i="7" s="1"/>
  <c r="D560" i="7" a="1"/>
  <c r="D560" i="7" s="1"/>
  <c r="D561" i="7" a="1"/>
  <c r="D561" i="7"/>
  <c r="D562" i="7" a="1"/>
  <c r="D562" i="7"/>
  <c r="D563" i="7" a="1"/>
  <c r="D563" i="7" s="1"/>
  <c r="D564" i="7" a="1"/>
  <c r="D564" i="7" s="1"/>
  <c r="D565" i="7" a="1"/>
  <c r="D565" i="7" s="1"/>
  <c r="D566" i="7" a="1"/>
  <c r="D566" i="7" s="1"/>
  <c r="D567" i="7" a="1"/>
  <c r="D567" i="7" s="1"/>
  <c r="D568" i="7" a="1"/>
  <c r="D568" i="7" s="1"/>
  <c r="D569" i="7" a="1"/>
  <c r="D569" i="7" s="1"/>
  <c r="D570" i="7" a="1"/>
  <c r="D570" i="7" s="1"/>
  <c r="D571" i="7" a="1"/>
  <c r="D571" i="7" s="1"/>
  <c r="D572" i="7" a="1"/>
  <c r="D572" i="7" s="1"/>
  <c r="D573" i="7" a="1"/>
  <c r="D573" i="7" s="1"/>
  <c r="D574" i="7" a="1"/>
  <c r="D574" i="7"/>
  <c r="D575" i="7" a="1"/>
  <c r="D575" i="7"/>
  <c r="D576" i="7" a="1"/>
  <c r="D576" i="7" s="1"/>
  <c r="D577" i="7" a="1"/>
  <c r="D577" i="7" s="1"/>
  <c r="D578" i="7" a="1"/>
  <c r="D578" i="7" s="1"/>
  <c r="D579" i="7" a="1"/>
  <c r="D579" i="7"/>
  <c r="D580" i="7" a="1"/>
  <c r="D580" i="7"/>
  <c r="D581" i="7" a="1"/>
  <c r="D581" i="7" s="1"/>
  <c r="D582" i="7" a="1"/>
  <c r="D582" i="7" s="1"/>
  <c r="D583" i="7" a="1"/>
  <c r="D583" i="7" s="1"/>
  <c r="D584" i="7" a="1"/>
  <c r="D584" i="7" s="1"/>
  <c r="D585" i="7" a="1"/>
  <c r="D585" i="7"/>
  <c r="D586" i="7" a="1"/>
  <c r="D586" i="7"/>
  <c r="D587" i="7" a="1"/>
  <c r="D587" i="7"/>
  <c r="D588" i="7" a="1"/>
  <c r="D588" i="7" s="1"/>
  <c r="D589" i="7" a="1"/>
  <c r="D589" i="7" s="1"/>
  <c r="D590" i="7" a="1"/>
  <c r="D590" i="7" s="1"/>
  <c r="D591" i="7" a="1"/>
  <c r="D591" i="7" s="1"/>
  <c r="D592" i="7" a="1"/>
  <c r="D592" i="7" s="1"/>
  <c r="D593" i="7" a="1"/>
  <c r="D593" i="7"/>
  <c r="D594" i="7" a="1"/>
  <c r="D594" i="7" s="1"/>
  <c r="D595" i="7" a="1"/>
  <c r="D595" i="7" s="1"/>
  <c r="D596" i="7" a="1"/>
  <c r="D596" i="7" s="1"/>
  <c r="D597" i="7" a="1"/>
  <c r="D597" i="7" s="1"/>
  <c r="D598" i="7" a="1"/>
  <c r="D598" i="7"/>
  <c r="D599" i="7" a="1"/>
  <c r="D599" i="7"/>
  <c r="D600" i="7" a="1"/>
  <c r="D600" i="7" s="1"/>
  <c r="D601" i="7" a="1"/>
  <c r="D601" i="7" s="1"/>
  <c r="D602" i="7" a="1"/>
  <c r="D602" i="7" s="1"/>
  <c r="D603" i="7" a="1"/>
  <c r="D603" i="7"/>
  <c r="D604" i="7" a="1"/>
  <c r="D604" i="7"/>
  <c r="D605" i="7" a="1"/>
  <c r="D605" i="7" s="1"/>
  <c r="D606" i="7" a="1"/>
  <c r="D606" i="7" s="1"/>
  <c r="D607" i="7" a="1"/>
  <c r="D607" i="7" s="1"/>
  <c r="D608" i="7" a="1"/>
  <c r="D608" i="7" s="1"/>
  <c r="D609" i="7" a="1"/>
  <c r="D609" i="7"/>
  <c r="D610" i="7" a="1"/>
  <c r="D610" i="7" s="1"/>
  <c r="D611" i="7" a="1"/>
  <c r="D611" i="7"/>
  <c r="D612" i="7" a="1"/>
  <c r="D612" i="7" s="1"/>
  <c r="D613" i="7" a="1"/>
  <c r="D613" i="7" s="1"/>
  <c r="D614" i="7" a="1"/>
  <c r="D614" i="7" s="1"/>
  <c r="D615" i="7" a="1"/>
  <c r="D615" i="7" s="1"/>
  <c r="D616" i="7" a="1"/>
  <c r="D616" i="7" s="1"/>
  <c r="D617" i="7" a="1"/>
  <c r="D617" i="7"/>
  <c r="D618" i="7" a="1"/>
  <c r="D618" i="7" s="1"/>
  <c r="D619" i="7" a="1"/>
  <c r="D619" i="7" s="1"/>
  <c r="D620" i="7" a="1"/>
  <c r="D620" i="7" s="1"/>
  <c r="D621" i="7" a="1"/>
  <c r="D621" i="7" s="1"/>
  <c r="D622" i="7" a="1"/>
  <c r="D622" i="7"/>
  <c r="D623" i="7" a="1"/>
  <c r="D623" i="7"/>
  <c r="D624" i="7" a="1"/>
  <c r="D624" i="7" s="1"/>
  <c r="D625" i="7" a="1"/>
  <c r="D625" i="7" s="1"/>
  <c r="D626" i="7" a="1"/>
  <c r="D626" i="7" s="1"/>
  <c r="D627" i="7" a="1"/>
  <c r="D627" i="7" s="1"/>
  <c r="D628" i="7" a="1"/>
  <c r="D628" i="7" s="1"/>
  <c r="D629" i="7" a="1"/>
  <c r="D629" i="7" s="1"/>
  <c r="D630" i="7" a="1"/>
  <c r="D630" i="7" s="1"/>
  <c r="D631" i="7" a="1"/>
  <c r="D631" i="7" s="1"/>
  <c r="D632" i="7" a="1"/>
  <c r="D632" i="7" s="1"/>
  <c r="D633" i="7" a="1"/>
  <c r="D633" i="7"/>
  <c r="D634" i="7" a="1"/>
  <c r="D634" i="7" s="1"/>
  <c r="D635" i="7" a="1"/>
  <c r="D635" i="7" s="1"/>
  <c r="D636" i="7" a="1"/>
  <c r="D636" i="7" s="1"/>
  <c r="D637" i="7" a="1"/>
  <c r="D637" i="7" s="1"/>
  <c r="D638" i="7" a="1"/>
  <c r="D638" i="7" s="1"/>
  <c r="D639" i="7" a="1"/>
  <c r="D639" i="7" s="1"/>
  <c r="D640" i="7" a="1"/>
  <c r="D640" i="7" s="1"/>
  <c r="D641" i="7" a="1"/>
  <c r="D641" i="7" s="1"/>
  <c r="D642" i="7" a="1"/>
  <c r="D642" i="7" s="1"/>
  <c r="D643" i="7" a="1"/>
  <c r="D643" i="7" s="1"/>
  <c r="D644" i="7" a="1"/>
  <c r="D644" i="7" s="1"/>
  <c r="D645" i="7" a="1"/>
  <c r="D645" i="7" s="1"/>
  <c r="D646" i="7" a="1"/>
  <c r="D646" i="7"/>
  <c r="D647" i="7" a="1"/>
  <c r="D647" i="7"/>
  <c r="D648" i="7" a="1"/>
  <c r="D648" i="7" s="1"/>
  <c r="D649" i="7" a="1"/>
  <c r="D649" i="7" s="1"/>
  <c r="D650" i="7" a="1"/>
  <c r="D650" i="7" s="1"/>
  <c r="D651" i="7" a="1"/>
  <c r="D651" i="7" s="1"/>
  <c r="D652" i="7" a="1"/>
  <c r="D652" i="7" s="1"/>
  <c r="D653" i="7" a="1"/>
  <c r="D653" i="7" s="1"/>
  <c r="D654" i="7" a="1"/>
  <c r="D654" i="7" s="1"/>
  <c r="D655" i="7" a="1"/>
  <c r="D655" i="7" s="1"/>
  <c r="D656" i="7" a="1"/>
  <c r="D656" i="7" s="1"/>
  <c r="D657" i="7" a="1"/>
  <c r="D657" i="7"/>
  <c r="D658" i="7" a="1"/>
  <c r="D658" i="7"/>
  <c r="D659" i="7" a="1"/>
  <c r="D659" i="7" s="1"/>
  <c r="D660" i="7" a="1"/>
  <c r="D660" i="7" s="1"/>
  <c r="D661" i="7" a="1"/>
  <c r="D661" i="7" s="1"/>
  <c r="D662" i="7" a="1"/>
  <c r="D662" i="7" s="1"/>
  <c r="D663" i="7" a="1"/>
  <c r="D663" i="7" s="1"/>
  <c r="D664" i="7" a="1"/>
  <c r="D664" i="7" s="1"/>
  <c r="D665" i="7" a="1"/>
  <c r="D665" i="7"/>
  <c r="D666" i="7" a="1"/>
  <c r="D666" i="7" s="1"/>
  <c r="D667" i="7" a="1"/>
  <c r="D667" i="7" s="1"/>
  <c r="D668" i="7" a="1"/>
  <c r="D668" i="7" s="1"/>
  <c r="D669" i="7" a="1"/>
  <c r="D669" i="7" s="1"/>
  <c r="D670" i="7" a="1"/>
  <c r="D670" i="7"/>
  <c r="D671" i="7" a="1"/>
  <c r="D671" i="7"/>
  <c r="D672" i="7" a="1"/>
  <c r="D672" i="7" s="1"/>
  <c r="D673" i="7" a="1"/>
  <c r="D673" i="7" s="1"/>
  <c r="D674" i="7" a="1"/>
  <c r="D674" i="7" s="1"/>
  <c r="D675" i="7" a="1"/>
  <c r="D675" i="7"/>
  <c r="D676" i="7" a="1"/>
  <c r="D676" i="7"/>
  <c r="D677" i="7" a="1"/>
  <c r="D677" i="7" s="1"/>
  <c r="D678" i="7" a="1"/>
  <c r="D678" i="7" s="1"/>
  <c r="D679" i="7" a="1"/>
  <c r="D679" i="7" s="1"/>
  <c r="D680" i="7" a="1"/>
  <c r="D680" i="7" s="1"/>
  <c r="D681" i="7" a="1"/>
  <c r="D681" i="7"/>
  <c r="D682" i="7" a="1"/>
  <c r="D682" i="7" s="1"/>
  <c r="D683" i="7" a="1"/>
  <c r="D683" i="7" s="1"/>
  <c r="D684" i="7" a="1"/>
  <c r="D684" i="7" s="1"/>
  <c r="D685" i="7" a="1"/>
  <c r="D685" i="7" s="1"/>
  <c r="D686" i="7" a="1"/>
  <c r="D686" i="7" s="1"/>
  <c r="D687" i="7" a="1"/>
  <c r="D687" i="7" s="1"/>
  <c r="D688" i="7" a="1"/>
  <c r="D688" i="7" s="1"/>
  <c r="D689" i="7" a="1"/>
  <c r="D689" i="7"/>
  <c r="D690" i="7" a="1"/>
  <c r="D690" i="7" s="1"/>
  <c r="D691" i="7" a="1"/>
  <c r="D691" i="7" s="1"/>
  <c r="D692" i="7" a="1"/>
  <c r="D692" i="7" s="1"/>
  <c r="D693" i="7" a="1"/>
  <c r="D693" i="7" s="1"/>
  <c r="D694" i="7" a="1"/>
  <c r="D694" i="7"/>
  <c r="D695" i="7" a="1"/>
  <c r="D695" i="7"/>
  <c r="D696" i="7" a="1"/>
  <c r="D696" i="7" s="1"/>
  <c r="D697" i="7" a="1"/>
  <c r="D697" i="7" s="1"/>
  <c r="D698" i="7" a="1"/>
  <c r="D698" i="7" s="1"/>
  <c r="D699" i="7" a="1"/>
  <c r="D699" i="7" s="1"/>
  <c r="D700" i="7" a="1"/>
  <c r="D700" i="7" s="1"/>
  <c r="D701" i="7" a="1"/>
  <c r="D701" i="7" s="1"/>
  <c r="D702" i="7" a="1"/>
  <c r="D702" i="7" s="1"/>
  <c r="D703" i="7" a="1"/>
  <c r="D703" i="7" s="1"/>
  <c r="D704" i="7" a="1"/>
  <c r="D704" i="7" s="1"/>
  <c r="D705" i="7" a="1"/>
  <c r="D705" i="7"/>
  <c r="D706" i="7" a="1"/>
  <c r="D706" i="7" s="1"/>
  <c r="D707" i="7" a="1"/>
  <c r="D707" i="7" s="1"/>
  <c r="D708" i="7" a="1"/>
  <c r="D708" i="7" s="1"/>
  <c r="D709" i="7" a="1"/>
  <c r="D709" i="7" s="1"/>
  <c r="D710" i="7" a="1"/>
  <c r="D710" i="7" s="1"/>
  <c r="D711" i="7" a="1"/>
  <c r="D711" i="7" s="1"/>
  <c r="D712" i="7" a="1"/>
  <c r="D712" i="7" s="1"/>
  <c r="D713" i="7" a="1"/>
  <c r="D713" i="7"/>
  <c r="D714" i="7" a="1"/>
  <c r="D714" i="7" s="1"/>
  <c r="D715" i="7" a="1"/>
  <c r="D715" i="7" s="1"/>
  <c r="D716" i="7" a="1"/>
  <c r="D716" i="7" s="1"/>
  <c r="D717" i="7" a="1"/>
  <c r="D717" i="7" s="1"/>
  <c r="D718" i="7" a="1"/>
  <c r="D718" i="7"/>
  <c r="D719" i="7" a="1"/>
  <c r="D719" i="7"/>
  <c r="D720" i="7" a="1"/>
  <c r="D720" i="7" s="1"/>
  <c r="D721" i="7" a="1"/>
  <c r="D721" i="7" s="1"/>
  <c r="D722" i="7" a="1"/>
  <c r="D722" i="7" s="1"/>
  <c r="D723" i="7" a="1"/>
  <c r="D723" i="7"/>
  <c r="D724" i="7" a="1"/>
  <c r="D724" i="7" s="1"/>
  <c r="D725" i="7" a="1"/>
  <c r="D725" i="7" s="1"/>
  <c r="D726" i="7" a="1"/>
  <c r="D726" i="7" s="1"/>
  <c r="D727" i="7" a="1"/>
  <c r="D727" i="7" s="1"/>
  <c r="D728" i="7" a="1"/>
  <c r="D728" i="7" s="1"/>
  <c r="D729" i="7" a="1"/>
  <c r="D729" i="7"/>
  <c r="D730" i="7" a="1"/>
  <c r="D730" i="7"/>
  <c r="D731" i="7" a="1"/>
  <c r="D731" i="7"/>
  <c r="D732" i="7" a="1"/>
  <c r="D732" i="7" s="1"/>
  <c r="D733" i="7" a="1"/>
  <c r="D733" i="7" s="1"/>
  <c r="D734" i="7" a="1"/>
  <c r="D734" i="7" s="1"/>
  <c r="D735" i="7" a="1"/>
  <c r="D735" i="7" s="1"/>
  <c r="D736" i="7" a="1"/>
  <c r="D736" i="7" s="1"/>
  <c r="D737" i="7" a="1"/>
  <c r="D737" i="7"/>
  <c r="D738" i="7" a="1"/>
  <c r="D738" i="7" s="1"/>
  <c r="D739" i="7" a="1"/>
  <c r="D739" i="7" s="1"/>
  <c r="D740" i="7" a="1"/>
  <c r="D740" i="7" s="1"/>
  <c r="D741" i="7" a="1"/>
  <c r="D741" i="7" s="1"/>
  <c r="D742" i="7" a="1"/>
  <c r="D742" i="7"/>
  <c r="D743" i="7" a="1"/>
  <c r="D743" i="7"/>
  <c r="D744" i="7" a="1"/>
  <c r="D744" i="7" s="1"/>
  <c r="D745" i="7" a="1"/>
  <c r="D745" i="7" s="1"/>
  <c r="D746" i="7" a="1"/>
  <c r="D746" i="7" s="1"/>
  <c r="D747" i="7" a="1"/>
  <c r="D747" i="7" s="1"/>
  <c r="D748" i="7" a="1"/>
  <c r="D748" i="7"/>
  <c r="D749" i="7" a="1"/>
  <c r="D749" i="7" s="1"/>
  <c r="D750" i="7" a="1"/>
  <c r="D750" i="7" s="1"/>
  <c r="D751" i="7" a="1"/>
  <c r="D751" i="7" s="1"/>
  <c r="D752" i="7" a="1"/>
  <c r="D752" i="7" s="1"/>
  <c r="D753" i="7" a="1"/>
  <c r="D753" i="7"/>
  <c r="D754" i="7" a="1"/>
  <c r="D754" i="7" s="1"/>
  <c r="D755" i="7" a="1"/>
  <c r="D755" i="7" s="1"/>
  <c r="D756" i="7" a="1"/>
  <c r="D756" i="7" s="1"/>
  <c r="D757" i="7" a="1"/>
  <c r="D757" i="7" s="1"/>
  <c r="D758" i="7" a="1"/>
  <c r="D758" i="7" s="1"/>
  <c r="D759" i="7" a="1"/>
  <c r="D759" i="7" s="1"/>
  <c r="D760" i="7" a="1"/>
  <c r="D760" i="7"/>
  <c r="D761" i="7" a="1"/>
  <c r="D761" i="7" s="1"/>
  <c r="D762" i="7" a="1"/>
  <c r="D762" i="7" s="1"/>
  <c r="D763" i="7" a="1"/>
  <c r="D763" i="7" s="1"/>
  <c r="D764" i="7" a="1"/>
  <c r="D764" i="7"/>
  <c r="D765" i="7" a="1"/>
  <c r="D765" i="7"/>
  <c r="D766" i="7" a="1"/>
  <c r="D766" i="7"/>
  <c r="D767" i="7" a="1"/>
  <c r="D767" i="7"/>
  <c r="D768" i="7" a="1"/>
  <c r="D768" i="7" s="1"/>
  <c r="D769" i="7" a="1"/>
  <c r="D769" i="7" s="1"/>
  <c r="D770" i="7" a="1"/>
  <c r="D770" i="7" s="1"/>
  <c r="D771" i="7" a="1"/>
  <c r="D771" i="7" s="1"/>
  <c r="D772" i="7" a="1"/>
  <c r="D772" i="7" s="1"/>
  <c r="D773" i="7" a="1"/>
  <c r="D773" i="7" s="1"/>
  <c r="D774" i="7" a="1"/>
  <c r="D774" i="7" s="1"/>
  <c r="D775" i="7" a="1"/>
  <c r="D775" i="7" s="1"/>
  <c r="D776" i="7" a="1"/>
  <c r="D776" i="7" s="1"/>
  <c r="D777" i="7" a="1"/>
  <c r="D777" i="7"/>
  <c r="D778" i="7" a="1"/>
  <c r="D778" i="7"/>
  <c r="D779" i="7" a="1"/>
  <c r="D779" i="7"/>
  <c r="D780" i="7" a="1"/>
  <c r="D780" i="7" s="1"/>
  <c r="D781" i="7" a="1"/>
  <c r="D781" i="7" s="1"/>
  <c r="D782" i="7" a="1"/>
  <c r="D782" i="7" s="1"/>
  <c r="D783" i="7" a="1"/>
  <c r="D783" i="7" s="1"/>
  <c r="D784" i="7" a="1"/>
  <c r="D784" i="7" s="1"/>
  <c r="D785" i="7" a="1"/>
  <c r="D785" i="7" s="1"/>
  <c r="D786" i="7" a="1"/>
  <c r="D786" i="7"/>
  <c r="D787" i="7" a="1"/>
  <c r="D787" i="7" s="1"/>
  <c r="D788" i="7" a="1"/>
  <c r="D788" i="7"/>
  <c r="D789" i="7" a="1"/>
  <c r="D789" i="7" s="1"/>
  <c r="D790" i="7" a="1"/>
  <c r="D790" i="7"/>
  <c r="D791" i="7" a="1"/>
  <c r="D791" i="7"/>
  <c r="D792" i="7" a="1"/>
  <c r="D792" i="7"/>
  <c r="D793" i="7" a="1"/>
  <c r="D793" i="7" s="1"/>
  <c r="D794" i="7" a="1"/>
  <c r="D794" i="7" s="1"/>
  <c r="D795" i="7" a="1"/>
  <c r="D795" i="7"/>
  <c r="D796" i="7" a="1"/>
  <c r="D796" i="7" s="1"/>
  <c r="D797" i="7" a="1"/>
  <c r="D797" i="7" s="1"/>
  <c r="D798" i="7" a="1"/>
  <c r="D798" i="7" s="1"/>
  <c r="D799" i="7" a="1"/>
  <c r="D799" i="7" s="1"/>
  <c r="D800" i="7" a="1"/>
  <c r="D800" i="7" s="1"/>
  <c r="D801" i="7" a="1"/>
  <c r="D801" i="7" s="1"/>
  <c r="D802" i="7" a="1"/>
  <c r="D802" i="7" s="1"/>
  <c r="D803" i="7" a="1"/>
  <c r="D803" i="7"/>
  <c r="D804" i="7" a="1"/>
  <c r="D804" i="7"/>
  <c r="D805" i="7" a="1"/>
  <c r="D805" i="7" s="1"/>
  <c r="D806" i="7" a="1"/>
  <c r="D806" i="7" s="1"/>
  <c r="D807" i="7" a="1"/>
  <c r="D807" i="7" s="1"/>
  <c r="D808" i="7" a="1"/>
  <c r="D808" i="7" s="1"/>
  <c r="D809" i="7" a="1"/>
  <c r="D809" i="7" s="1"/>
  <c r="D810" i="7" a="1"/>
  <c r="D810" i="7" s="1"/>
  <c r="D811" i="7" a="1"/>
  <c r="D811" i="7" s="1"/>
  <c r="D812" i="7" a="1"/>
  <c r="D812" i="7"/>
  <c r="D813" i="7" a="1"/>
  <c r="D813" i="7" s="1"/>
  <c r="D814" i="7" a="1"/>
  <c r="D814" i="7"/>
  <c r="D815" i="7" a="1"/>
  <c r="D815" i="7" s="1"/>
  <c r="D816" i="7" a="1"/>
  <c r="D816" i="7"/>
  <c r="D817" i="7" a="1"/>
  <c r="D817" i="7" s="1"/>
  <c r="D818" i="7" a="1"/>
  <c r="D818" i="7" s="1"/>
  <c r="D819" i="7" a="1"/>
  <c r="D819" i="7"/>
  <c r="D820" i="7" a="1"/>
  <c r="D820" i="7"/>
  <c r="D821" i="7" a="1"/>
  <c r="D821" i="7" s="1"/>
  <c r="D822" i="7" a="1"/>
  <c r="D822" i="7" s="1"/>
  <c r="D823" i="7" a="1"/>
  <c r="D823" i="7" s="1"/>
  <c r="D824" i="7" a="1"/>
  <c r="D824" i="7"/>
  <c r="D825" i="7" a="1"/>
  <c r="D825" i="7"/>
  <c r="D826" i="7" a="1"/>
  <c r="D826" i="7"/>
  <c r="D827" i="7" a="1"/>
  <c r="D827" i="7"/>
  <c r="D828" i="7" a="1"/>
  <c r="D828" i="7" s="1"/>
  <c r="D829" i="7" a="1"/>
  <c r="D829" i="7" s="1"/>
  <c r="D830" i="7" a="1"/>
  <c r="D830" i="7" s="1"/>
  <c r="D831" i="7" a="1"/>
  <c r="D831" i="7" s="1"/>
  <c r="D832" i="7" a="1"/>
  <c r="D832" i="7" s="1"/>
  <c r="D833" i="7" a="1"/>
  <c r="D833" i="7" s="1"/>
  <c r="D834" i="7" a="1"/>
  <c r="D834" i="7"/>
  <c r="D835" i="7" a="1"/>
  <c r="D835" i="7" s="1"/>
  <c r="D836" i="7" a="1"/>
  <c r="D836" i="7"/>
  <c r="D837" i="7" a="1"/>
  <c r="D837" i="7"/>
  <c r="D838" i="7" a="1"/>
  <c r="D838" i="7"/>
  <c r="D839" i="7" a="1"/>
  <c r="D839" i="7"/>
  <c r="D840" i="7" a="1"/>
  <c r="D840" i="7"/>
  <c r="D841" i="7" a="1"/>
  <c r="D841" i="7" s="1"/>
  <c r="D842" i="7" a="1"/>
  <c r="D842" i="7" s="1"/>
  <c r="D843" i="7" a="1"/>
  <c r="D843" i="7" s="1"/>
  <c r="D844" i="7" a="1"/>
  <c r="D844" i="7" s="1"/>
  <c r="D845" i="7" a="1"/>
  <c r="D845" i="7"/>
  <c r="D846" i="7" a="1"/>
  <c r="D846" i="7" s="1"/>
  <c r="D847" i="7" a="1"/>
  <c r="D847" i="7" s="1"/>
  <c r="D848" i="7" a="1"/>
  <c r="D848" i="7" s="1"/>
  <c r="D849" i="7" a="1"/>
  <c r="D849" i="7"/>
  <c r="D850" i="7" a="1"/>
  <c r="D850" i="7"/>
  <c r="D851" i="7" a="1"/>
  <c r="D851" i="7"/>
  <c r="D852" i="7" a="1"/>
  <c r="D852" i="7"/>
  <c r="D853" i="7" a="1"/>
  <c r="D853" i="7" s="1"/>
  <c r="D854" i="7" a="1"/>
  <c r="D854" i="7" s="1"/>
  <c r="D855" i="7" a="1"/>
  <c r="D855" i="7" s="1"/>
  <c r="D856" i="7" a="1"/>
  <c r="D856" i="7" s="1"/>
  <c r="D857" i="7" a="1"/>
  <c r="D857" i="7" s="1"/>
  <c r="D858" i="7" a="1"/>
  <c r="D858" i="7" s="1"/>
  <c r="D859" i="7" a="1"/>
  <c r="D859" i="7" s="1"/>
  <c r="D860" i="7" a="1"/>
  <c r="D860" i="7"/>
  <c r="D861" i="7" a="1"/>
  <c r="D861" i="7" s="1"/>
  <c r="D862" i="7" a="1"/>
  <c r="D862" i="7"/>
  <c r="D863" i="7" a="1"/>
  <c r="D863" i="7"/>
  <c r="D864" i="7" a="1"/>
  <c r="D864" i="7"/>
  <c r="D865" i="7" a="1"/>
  <c r="D865" i="7" s="1"/>
  <c r="D866" i="7" a="1"/>
  <c r="D866" i="7"/>
  <c r="D867" i="7" a="1"/>
  <c r="D867" i="7" s="1"/>
  <c r="D868" i="7" a="1"/>
  <c r="D868" i="7" s="1"/>
  <c r="D869" i="7" a="1"/>
  <c r="D869" i="7" s="1"/>
  <c r="D870" i="7" a="1"/>
  <c r="D870" i="7" s="1"/>
  <c r="D871" i="7" a="1"/>
  <c r="D871" i="7" s="1"/>
  <c r="D872" i="7" a="1"/>
  <c r="D872" i="7" s="1"/>
  <c r="D873" i="7" a="1"/>
  <c r="D873" i="7"/>
  <c r="D874" i="7" a="1"/>
  <c r="D874" i="7" s="1"/>
  <c r="D875" i="7" a="1"/>
  <c r="D875" i="7"/>
  <c r="D876" i="7" a="1"/>
  <c r="D876" i="7"/>
  <c r="D877" i="7" a="1"/>
  <c r="D877" i="7" s="1"/>
  <c r="D878" i="7" a="1"/>
  <c r="D878" i="7" s="1"/>
  <c r="D879" i="7" a="1"/>
  <c r="D879" i="7" s="1"/>
  <c r="D880" i="7" a="1"/>
  <c r="D880" i="7"/>
  <c r="D881" i="7" a="1"/>
  <c r="D881" i="7" s="1"/>
  <c r="D882" i="7" a="1"/>
  <c r="D882" i="7" s="1"/>
  <c r="D883" i="7" a="1"/>
  <c r="D883" i="7" s="1"/>
  <c r="D884" i="7" a="1"/>
  <c r="D884" i="7"/>
  <c r="D885" i="7" a="1"/>
  <c r="D885" i="7" s="1"/>
  <c r="D886" i="7" a="1"/>
  <c r="D886" i="7" s="1"/>
  <c r="D887" i="7" a="1"/>
  <c r="D887" i="7" s="1"/>
  <c r="D888" i="7" a="1"/>
  <c r="D888" i="7"/>
  <c r="D889" i="7" a="1"/>
  <c r="D889" i="7" s="1"/>
  <c r="D890" i="7" a="1"/>
  <c r="D890" i="7" s="1"/>
  <c r="D891" i="7" a="1"/>
  <c r="D891" i="7" s="1"/>
  <c r="D892" i="7" a="1"/>
  <c r="D892" i="7" s="1"/>
  <c r="D893" i="7" a="1"/>
  <c r="D893" i="7" s="1"/>
  <c r="D894" i="7" a="1"/>
  <c r="D894" i="7" s="1"/>
  <c r="D895" i="7" a="1"/>
  <c r="D895" i="7" s="1"/>
  <c r="D896" i="7" a="1"/>
  <c r="D896" i="7"/>
  <c r="D897" i="7" a="1"/>
  <c r="D897" i="7"/>
  <c r="D898" i="7" a="1"/>
  <c r="D898" i="7" s="1"/>
  <c r="D899" i="7" a="1"/>
  <c r="D899" i="7" s="1"/>
  <c r="D900" i="7" a="1"/>
  <c r="D900" i="7" s="1"/>
  <c r="D901" i="7" a="1"/>
  <c r="D901" i="7" s="1"/>
  <c r="D902" i="7" a="1"/>
  <c r="D902" i="7" s="1"/>
  <c r="D903" i="7" a="1"/>
  <c r="D903" i="7" s="1"/>
  <c r="D904" i="7" a="1"/>
  <c r="D904" i="7"/>
  <c r="D905" i="7" a="1"/>
  <c r="D905" i="7"/>
  <c r="D906" i="7" a="1"/>
  <c r="D906" i="7" s="1"/>
  <c r="D907" i="7" a="1"/>
  <c r="D907" i="7" s="1"/>
  <c r="D908" i="7" a="1"/>
  <c r="D908" i="7"/>
  <c r="D909" i="7" a="1"/>
  <c r="D909" i="7"/>
  <c r="D910" i="7" a="1"/>
  <c r="D910" i="7"/>
  <c r="D911" i="7" a="1"/>
  <c r="D911" i="7"/>
  <c r="D912" i="7" a="1"/>
  <c r="D912" i="7" s="1"/>
  <c r="D913" i="7" a="1"/>
  <c r="D913" i="7" s="1"/>
  <c r="D914" i="7" a="1"/>
  <c r="D914" i="7" s="1"/>
  <c r="D915" i="7" a="1"/>
  <c r="D915" i="7" s="1"/>
  <c r="D916" i="7" a="1"/>
  <c r="D916" i="7" s="1"/>
  <c r="D917" i="7" a="1"/>
  <c r="D917" i="7" s="1"/>
  <c r="D918" i="7" a="1"/>
  <c r="D918" i="7"/>
  <c r="D919" i="7" a="1"/>
  <c r="D919" i="7" s="1"/>
  <c r="D920" i="7" a="1"/>
  <c r="D920" i="7" s="1"/>
  <c r="D921" i="7" a="1"/>
  <c r="D921" i="7"/>
  <c r="D922" i="7" a="1"/>
  <c r="D922" i="7"/>
  <c r="D923" i="7" a="1"/>
  <c r="D923" i="7"/>
  <c r="D924" i="7" a="1"/>
  <c r="D924" i="7" s="1"/>
  <c r="D925" i="7" a="1"/>
  <c r="D925" i="7" s="1"/>
  <c r="D926" i="7" a="1"/>
  <c r="D926" i="7"/>
  <c r="D927" i="7" a="1"/>
  <c r="D927" i="7" s="1"/>
  <c r="D928" i="7" a="1"/>
  <c r="D928" i="7" s="1"/>
  <c r="D929" i="7" a="1"/>
  <c r="D929" i="7" s="1"/>
  <c r="D930" i="7" a="1"/>
  <c r="D930" i="7" s="1"/>
  <c r="D931" i="7" a="1"/>
  <c r="D931" i="7" s="1"/>
  <c r="D932" i="7" a="1"/>
  <c r="D932" i="7" s="1"/>
  <c r="D933" i="7" a="1"/>
  <c r="D933" i="7" s="1"/>
  <c r="D934" i="7" a="1"/>
  <c r="D934" i="7"/>
  <c r="D935" i="7" a="1"/>
  <c r="D935" i="7"/>
  <c r="D936" i="7" a="1"/>
  <c r="D936" i="7"/>
  <c r="D937" i="7" a="1"/>
  <c r="D937" i="7" s="1"/>
  <c r="D938" i="7" a="1"/>
  <c r="D938" i="7" s="1"/>
  <c r="D939" i="7" a="1"/>
  <c r="D939" i="7" s="1"/>
  <c r="D940" i="7" a="1"/>
  <c r="D940" i="7" s="1"/>
  <c r="D941" i="7" a="1"/>
  <c r="D941" i="7" s="1"/>
  <c r="D942" i="7" a="1"/>
  <c r="D942" i="7" s="1"/>
  <c r="D943" i="7" a="1"/>
  <c r="D943" i="7" s="1"/>
  <c r="D944" i="7" a="1"/>
  <c r="D944" i="7" s="1"/>
  <c r="D945" i="7" a="1"/>
  <c r="D945" i="7"/>
  <c r="D946" i="7" a="1"/>
  <c r="D946" i="7" s="1"/>
  <c r="D947" i="7" a="1"/>
  <c r="D947" i="7"/>
  <c r="D948" i="7" a="1"/>
  <c r="D948" i="7"/>
  <c r="D949" i="7" a="1"/>
  <c r="D949" i="7" s="1"/>
  <c r="D950" i="7" a="1"/>
  <c r="D950" i="7"/>
  <c r="D951" i="7" a="1"/>
  <c r="D951" i="7" s="1"/>
  <c r="D952" i="7" a="1"/>
  <c r="D952" i="7" s="1"/>
  <c r="D953" i="7" a="1"/>
  <c r="D953" i="7" s="1"/>
  <c r="D954" i="7" a="1"/>
  <c r="D954" i="7" s="1"/>
  <c r="D955" i="7" a="1"/>
  <c r="D955" i="7" s="1"/>
  <c r="D956" i="7" a="1"/>
  <c r="D956" i="7"/>
  <c r="D957" i="7" a="1"/>
  <c r="D957" i="7"/>
  <c r="D958" i="7" a="1"/>
  <c r="D958" i="7" s="1"/>
  <c r="D959" i="7" a="1"/>
  <c r="D959" i="7" s="1"/>
  <c r="D960" i="7" a="1"/>
  <c r="D960" i="7"/>
  <c r="D961" i="7" a="1"/>
  <c r="D961" i="7" s="1"/>
  <c r="D962" i="7" a="1"/>
  <c r="D962" i="7" s="1"/>
  <c r="D963" i="7" a="1"/>
  <c r="D963" i="7" s="1"/>
  <c r="D964" i="7" a="1"/>
  <c r="D964" i="7" s="1"/>
  <c r="D965" i="7" a="1"/>
  <c r="D965" i="7"/>
  <c r="D966" i="7" a="1"/>
  <c r="D966" i="7" s="1"/>
  <c r="D967" i="7" a="1"/>
  <c r="D967" i="7" s="1"/>
  <c r="D968" i="7" a="1"/>
  <c r="D968" i="7"/>
  <c r="D969" i="7" a="1"/>
  <c r="D969" i="7"/>
  <c r="D970" i="7" a="1"/>
  <c r="D970" i="7" s="1"/>
  <c r="D971" i="7" a="1"/>
  <c r="D971" i="7" s="1"/>
  <c r="D972" i="7" a="1"/>
  <c r="D972" i="7"/>
  <c r="D973" i="7" a="1"/>
  <c r="D973" i="7" s="1"/>
  <c r="D974" i="7" a="1"/>
  <c r="D974" i="7" s="1"/>
  <c r="D975" i="7" a="1"/>
  <c r="D975" i="7" s="1"/>
  <c r="D976" i="7" a="1"/>
  <c r="D976" i="7" s="1"/>
  <c r="D977" i="7" a="1"/>
  <c r="D977" i="7" s="1"/>
  <c r="D978" i="7" a="1"/>
  <c r="D978" i="7"/>
  <c r="D979" i="7" a="1"/>
  <c r="D979" i="7" s="1"/>
  <c r="D980" i="7" a="1"/>
  <c r="D980" i="7"/>
  <c r="D981" i="7" a="1"/>
  <c r="D981" i="7"/>
  <c r="D982" i="7" a="1"/>
  <c r="D982" i="7"/>
  <c r="D983" i="7" a="1"/>
  <c r="D983" i="7" s="1"/>
  <c r="D984" i="7" a="1"/>
  <c r="D984" i="7" s="1"/>
  <c r="D985" i="7" a="1"/>
  <c r="D985" i="7" s="1"/>
  <c r="D986" i="7" a="1"/>
  <c r="D986" i="7" s="1"/>
  <c r="D987" i="7" a="1"/>
  <c r="D987" i="7" s="1"/>
  <c r="D988" i="7" a="1"/>
  <c r="D988" i="7" s="1"/>
  <c r="D989" i="7" a="1"/>
  <c r="D989" i="7"/>
  <c r="D990" i="7" a="1"/>
  <c r="D990" i="7" s="1"/>
  <c r="D991" i="7" a="1"/>
  <c r="D991" i="7" s="1"/>
  <c r="D992" i="7" a="1"/>
  <c r="D992" i="7" s="1"/>
  <c r="D993" i="7" a="1"/>
  <c r="D993" i="7"/>
  <c r="D994" i="7" a="1"/>
  <c r="D994" i="7"/>
  <c r="D995" i="7" a="1"/>
  <c r="D995" i="7"/>
  <c r="D996" i="7" a="1"/>
  <c r="D996" i="7"/>
  <c r="D997" i="7" a="1"/>
  <c r="D997" i="7" s="1"/>
  <c r="D998" i="7" a="1"/>
  <c r="D998" i="7" s="1"/>
  <c r="D999" i="7" a="1"/>
  <c r="D999" i="7" s="1"/>
  <c r="D1000" i="7" a="1"/>
  <c r="D1000" i="7" s="1"/>
  <c r="D1001" i="7" a="1"/>
  <c r="D1001" i="7" s="1"/>
  <c r="D1002" i="7" a="1"/>
  <c r="D1002" i="7"/>
  <c r="D1003" i="7" a="1"/>
  <c r="D1003" i="7" s="1"/>
  <c r="D1004" i="7" a="1"/>
  <c r="D1004" i="7"/>
  <c r="D1005" i="7" a="1"/>
  <c r="D1005" i="7"/>
  <c r="D1006" i="7" a="1"/>
  <c r="D1006" i="7"/>
  <c r="D1007" i="7" a="1"/>
  <c r="D1007" i="7"/>
  <c r="D1008" i="7" a="1"/>
  <c r="D1008" i="7"/>
  <c r="D1009" i="7" a="1"/>
  <c r="D1009" i="7" s="1"/>
  <c r="D1010" i="7" a="1"/>
  <c r="D1010" i="7" s="1"/>
  <c r="D1011" i="7" a="1"/>
  <c r="D1011" i="7"/>
  <c r="D1012" i="7" a="1"/>
  <c r="D1012" i="7" s="1"/>
  <c r="D1013" i="7" a="1"/>
  <c r="D1013" i="7" s="1"/>
  <c r="D1014" i="7" a="1"/>
  <c r="D1014" i="7" s="1"/>
  <c r="D1015" i="7" a="1"/>
  <c r="D1015" i="7" s="1"/>
  <c r="D1016" i="7" a="1"/>
  <c r="D1016" i="7" s="1"/>
  <c r="D1017" i="7" a="1"/>
  <c r="D1017" i="7"/>
  <c r="D1018" i="7" a="1"/>
  <c r="D1018" i="7"/>
  <c r="D1019" i="7" a="1"/>
  <c r="D1019" i="7"/>
  <c r="D1020" i="7" a="1"/>
  <c r="D1020" i="7"/>
  <c r="D1021" i="7" a="1"/>
  <c r="D1021" i="7" s="1"/>
  <c r="D1022" i="7" a="1"/>
  <c r="D1022" i="7" s="1"/>
  <c r="D1023" i="7" a="1"/>
  <c r="D1023" i="7" s="1"/>
  <c r="D1024" i="7" a="1"/>
  <c r="D1024" i="7"/>
  <c r="D1025" i="7" a="1"/>
  <c r="D1025" i="7" s="1"/>
  <c r="D1026" i="7" a="1"/>
  <c r="D1026" i="7" s="1"/>
  <c r="D1027" i="7" a="1"/>
  <c r="D1027" i="7" s="1"/>
  <c r="D1028" i="7" a="1"/>
  <c r="D1028" i="7"/>
  <c r="D1029" i="7" a="1"/>
  <c r="D1029" i="7" s="1"/>
  <c r="D1030" i="7" a="1"/>
  <c r="D1030" i="7" s="1"/>
  <c r="D1031" i="7" a="1"/>
  <c r="D1031" i="7"/>
  <c r="D1032" i="7" a="1"/>
  <c r="D1032" i="7"/>
  <c r="D1033" i="7" a="1"/>
  <c r="D1033" i="7" s="1"/>
  <c r="D1034" i="7" a="1"/>
  <c r="D1034" i="7" s="1"/>
  <c r="D1035" i="7" a="1"/>
  <c r="D1035" i="7"/>
  <c r="D1036" i="7" a="1"/>
  <c r="D1036" i="7" s="1"/>
  <c r="D1037" i="7" a="1"/>
  <c r="D1037" i="7" s="1"/>
  <c r="D1038" i="7" a="1"/>
  <c r="D1038" i="7" s="1"/>
  <c r="D1039" i="7" a="1"/>
  <c r="D1039" i="7" s="1"/>
  <c r="D1040" i="7" a="1"/>
  <c r="D1040" i="7"/>
  <c r="D1041" i="7" a="1"/>
  <c r="D1041" i="7"/>
  <c r="D1042" i="7" a="1"/>
  <c r="D1042" i="7" s="1"/>
  <c r="D1043" i="7" a="1"/>
  <c r="D1043" i="7" s="1"/>
  <c r="D1044" i="7" a="1"/>
  <c r="D1044" i="7" s="1"/>
  <c r="D1045" i="7" a="1"/>
  <c r="D1045" i="7" s="1"/>
  <c r="D1046" i="7" a="1"/>
  <c r="D1046" i="7" s="1"/>
  <c r="D1047" i="7" a="1"/>
  <c r="D1047" i="7" s="1"/>
  <c r="D1048" i="7" a="1"/>
  <c r="D1048" i="7" s="1"/>
  <c r="D1049" i="7" a="1"/>
  <c r="D1049" i="7" s="1"/>
  <c r="D1050" i="7" a="1"/>
  <c r="D1050" i="7" s="1"/>
  <c r="D1051" i="7" a="1"/>
  <c r="D1051" i="7" s="1"/>
  <c r="D1052" i="7" a="1"/>
  <c r="D1052" i="7"/>
  <c r="D1053" i="7" a="1"/>
  <c r="D1053" i="7"/>
  <c r="D1054" i="7" a="1"/>
  <c r="D1054" i="7"/>
  <c r="D1055" i="7" a="1"/>
  <c r="D1055" i="7" s="1"/>
  <c r="D1056" i="7" a="1"/>
  <c r="D1056" i="7" s="1"/>
  <c r="D1057" i="7" a="1"/>
  <c r="D1057" i="7" s="1"/>
  <c r="D1058" i="7" a="1"/>
  <c r="D1058" i="7" s="1"/>
  <c r="D1059" i="7" a="1"/>
  <c r="D1059" i="7" s="1"/>
  <c r="D1060" i="7" a="1"/>
  <c r="D1060" i="7" s="1"/>
  <c r="D1061" i="7" a="1"/>
  <c r="D1061" i="7"/>
  <c r="D1062" i="7" a="1"/>
  <c r="D1062" i="7"/>
  <c r="D1063" i="7" a="1"/>
  <c r="D1063" i="7" s="1"/>
  <c r="D1064" i="7" a="1"/>
  <c r="D1064" i="7"/>
  <c r="D1065" i="7" a="1"/>
  <c r="D1065" i="7"/>
  <c r="D1066" i="7" a="1"/>
  <c r="D1066" i="7"/>
  <c r="D1067" i="7" a="1"/>
  <c r="D1067" i="7"/>
  <c r="D1068" i="7" a="1"/>
  <c r="D1068" i="7"/>
  <c r="D1069" i="7" a="1"/>
  <c r="D1069" i="7" s="1"/>
  <c r="D1070" i="7" a="1"/>
  <c r="D1070" i="7" s="1"/>
  <c r="D1071" i="7" a="1"/>
  <c r="D1071" i="7" s="1"/>
  <c r="D1072" i="7" a="1"/>
  <c r="D1072" i="7" s="1"/>
  <c r="D1073" i="7" a="1"/>
  <c r="D1073" i="7" s="1"/>
  <c r="D1074" i="7" a="1"/>
  <c r="D1074" i="7" s="1"/>
  <c r="D1075" i="7" a="1"/>
  <c r="D1075" i="7" s="1"/>
  <c r="D1076" i="7" a="1"/>
  <c r="D1076" i="7"/>
  <c r="D1077" i="7" a="1"/>
  <c r="D1077" i="7"/>
  <c r="D1078" i="7" a="1"/>
  <c r="D1078" i="7"/>
  <c r="D1079" i="7" a="1"/>
  <c r="D1079" i="7"/>
  <c r="D1080" i="7" a="1"/>
  <c r="D1080" i="7"/>
  <c r="D1081" i="7" a="1"/>
  <c r="D1081" i="7" s="1"/>
  <c r="D1082" i="7" a="1"/>
  <c r="D1082" i="7" s="1"/>
  <c r="D1083" i="7" a="1"/>
  <c r="D1083" i="7"/>
  <c r="D1084" i="7" a="1"/>
  <c r="D1084" i="7" s="1"/>
  <c r="D1085" i="7" a="1"/>
  <c r="D1085" i="7" s="1"/>
  <c r="D1086" i="7" a="1"/>
  <c r="D1086" i="7" s="1"/>
  <c r="D1087" i="7" a="1"/>
  <c r="D1087" i="7" s="1"/>
  <c r="D1088" i="7" a="1"/>
  <c r="D1088" i="7" s="1"/>
  <c r="D1089" i="7" a="1"/>
  <c r="D1089" i="7" s="1"/>
  <c r="D1090" i="7" a="1"/>
  <c r="D1090" i="7" s="1"/>
  <c r="D1091" i="7" a="1"/>
  <c r="D1091" i="7"/>
  <c r="D1092" i="7" a="1"/>
  <c r="D1092" i="7"/>
  <c r="D1093" i="7" a="1"/>
  <c r="D1093" i="7" s="1"/>
  <c r="D1094" i="7" a="1"/>
  <c r="D1094" i="7" s="1"/>
  <c r="D1095" i="7" a="1"/>
  <c r="D1095" i="7" s="1"/>
  <c r="D1096" i="7" a="1"/>
  <c r="D1096" i="7"/>
  <c r="D1097" i="7" a="1"/>
  <c r="D1097" i="7" s="1"/>
  <c r="D1098" i="7" a="1"/>
  <c r="D1098" i="7" s="1"/>
  <c r="D1099" i="7" a="1"/>
  <c r="D1099" i="7" s="1"/>
  <c r="D1100" i="7" a="1"/>
  <c r="D1100" i="7"/>
  <c r="D1101" i="7" a="1"/>
  <c r="D1101" i="7"/>
  <c r="D1102" i="7" a="1"/>
  <c r="D1102" i="7" s="1"/>
  <c r="D1103" i="7" a="1"/>
  <c r="D1103" i="7" s="1"/>
  <c r="D1104" i="7" a="1"/>
  <c r="D1104" i="7" s="1"/>
  <c r="D1105" i="7" a="1"/>
  <c r="D1105" i="7" s="1"/>
  <c r="D1106" i="7" a="1"/>
  <c r="D1106" i="7" s="1"/>
  <c r="D1107" i="7" a="1"/>
  <c r="D1107" i="7"/>
  <c r="D1108" i="7" a="1"/>
  <c r="D1108" i="7" s="1"/>
  <c r="D1109" i="7" a="1"/>
  <c r="D1109" i="7" s="1"/>
  <c r="D1110" i="7" a="1"/>
  <c r="D1110" i="7" s="1"/>
  <c r="D1111" i="7" a="1"/>
  <c r="D1111" i="7" s="1"/>
  <c r="D1112" i="7" a="1"/>
  <c r="D1112" i="7"/>
  <c r="D1113" i="7" a="1"/>
  <c r="D1113" i="7"/>
  <c r="D1114" i="7" a="1"/>
  <c r="D1114" i="7" s="1"/>
  <c r="D1115" i="7" a="1"/>
  <c r="D1115" i="7"/>
  <c r="D1116" i="7" a="1"/>
  <c r="D1116" i="7" s="1"/>
  <c r="D1117" i="7" a="1"/>
  <c r="D1117" i="7" s="1"/>
  <c r="D1118" i="7" a="1"/>
  <c r="D1118" i="7" s="1"/>
  <c r="D1119" i="7" a="1"/>
  <c r="D1119" i="7" s="1"/>
  <c r="D1120" i="7" a="1"/>
  <c r="D1120" i="7" s="1"/>
  <c r="D1121" i="7" a="1"/>
  <c r="D1121" i="7"/>
  <c r="D1122" i="7" a="1"/>
  <c r="D1122" i="7"/>
  <c r="D1123" i="7" a="1"/>
  <c r="D1123" i="7" s="1"/>
  <c r="D1124" i="7" a="1"/>
  <c r="D1124" i="7" s="1"/>
  <c r="D1125" i="7" a="1"/>
  <c r="D1125" i="7" s="1"/>
  <c r="D1126" i="7" a="1"/>
  <c r="D1126" i="7"/>
  <c r="D1127" i="7" a="1"/>
  <c r="D1127" i="7"/>
  <c r="D1128" i="7" a="1"/>
  <c r="D1128" i="7"/>
  <c r="D1129" i="7" a="1"/>
  <c r="D1129" i="7" s="1"/>
  <c r="D1130" i="7" a="1"/>
  <c r="D1130" i="7" s="1"/>
  <c r="D1131" i="7" a="1"/>
  <c r="D1131" i="7"/>
  <c r="D1132" i="7" a="1"/>
  <c r="D1132" i="7" s="1"/>
  <c r="D1133" i="7" a="1"/>
  <c r="D1133" i="7"/>
  <c r="D1134" i="7" a="1"/>
  <c r="D1134" i="7"/>
  <c r="D1135" i="7" a="1"/>
  <c r="D1135" i="7" s="1"/>
  <c r="D1136" i="7" a="1"/>
  <c r="D1136" i="7"/>
  <c r="D1137" i="7" a="1"/>
  <c r="D1137" i="7" s="1"/>
  <c r="D1138" i="7" a="1"/>
  <c r="D1138" i="7" s="1"/>
  <c r="D1139" i="7" a="1"/>
  <c r="D1139" i="7"/>
  <c r="D1140" i="7" a="1"/>
  <c r="D1140" i="7"/>
  <c r="D1141" i="7" a="1"/>
  <c r="D1141" i="7" s="1"/>
  <c r="D1142" i="7" a="1"/>
  <c r="D1142" i="7"/>
  <c r="D1143" i="7" a="1"/>
  <c r="D1143" i="7" s="1"/>
  <c r="D1144" i="7" a="1"/>
  <c r="D1144" i="7" s="1"/>
  <c r="D1145" i="7" a="1"/>
  <c r="D1145" i="7" s="1"/>
  <c r="D1146" i="7" a="1"/>
  <c r="D1146" i="7"/>
  <c r="D1147" i="7" a="1"/>
  <c r="D1147" i="7" s="1"/>
  <c r="D1148" i="7" a="1"/>
  <c r="D1148" i="7"/>
  <c r="D1149" i="7" a="1"/>
  <c r="D1149" i="7" s="1"/>
  <c r="D1150" i="7" a="1"/>
  <c r="D1150" i="7" s="1"/>
  <c r="D1151" i="7" a="1"/>
  <c r="D1151" i="7" s="1"/>
  <c r="D1152" i="7" a="1"/>
  <c r="D1152" i="7" s="1"/>
  <c r="D1153" i="7" a="1"/>
  <c r="D1153" i="7"/>
  <c r="D1154" i="7" a="1"/>
  <c r="D1154" i="7" s="1"/>
  <c r="D1155" i="7" a="1"/>
  <c r="D1155" i="7" s="1"/>
  <c r="D1156" i="7" a="1"/>
  <c r="D1156" i="7" s="1"/>
  <c r="D1157" i="7" a="1"/>
  <c r="D1157" i="7" s="1"/>
  <c r="D1158" i="7" a="1"/>
  <c r="D1158" i="7" s="1"/>
  <c r="D1159" i="7" a="1"/>
  <c r="D1159" i="7"/>
  <c r="D1160" i="7" a="1"/>
  <c r="D1160" i="7"/>
  <c r="D1161" i="7" a="1"/>
  <c r="D1161" i="7" s="1"/>
  <c r="D1162" i="7" a="1"/>
  <c r="D1162" i="7"/>
  <c r="D1163" i="7" a="1"/>
  <c r="D1163" i="7" s="1"/>
  <c r="D1164" i="7" a="1"/>
  <c r="D1164" i="7" s="1"/>
  <c r="D1165" i="7" a="1"/>
  <c r="D1165" i="7" s="1"/>
  <c r="D1166" i="7" a="1"/>
  <c r="D1166" i="7"/>
  <c r="D1167" i="7" a="1"/>
  <c r="D1167" i="7" s="1"/>
  <c r="D1168" i="7" a="1"/>
  <c r="D1168" i="7"/>
  <c r="D1169" i="7" a="1"/>
  <c r="D1169" i="7" s="1"/>
  <c r="D1170" i="7" a="1"/>
  <c r="D1170" i="7" s="1"/>
  <c r="D1171" i="7" a="1"/>
  <c r="D1171" i="7"/>
  <c r="D1172" i="7" a="1"/>
  <c r="D1172" i="7"/>
  <c r="D1173" i="7" a="1"/>
  <c r="D1173" i="7"/>
  <c r="D1174" i="7" a="1"/>
  <c r="D1174" i="7" s="1"/>
  <c r="D1175" i="7" a="1"/>
  <c r="D1175" i="7" s="1"/>
  <c r="D1176" i="7" a="1"/>
  <c r="D1176" i="7" s="1"/>
  <c r="D1177" i="7" a="1"/>
  <c r="D1177" i="7" s="1"/>
  <c r="D1178" i="7" a="1"/>
  <c r="D1178" i="7" s="1"/>
  <c r="D1179" i="7" a="1"/>
  <c r="D1179" i="7"/>
  <c r="D1180" i="7" a="1"/>
  <c r="D1180" i="7" s="1"/>
  <c r="D1181" i="7" a="1"/>
  <c r="D1181" i="7" s="1"/>
  <c r="D1182" i="7" a="1"/>
  <c r="D1182" i="7"/>
  <c r="D1183" i="7" a="1"/>
  <c r="D1183" i="7" s="1"/>
  <c r="D1184" i="7" a="1"/>
  <c r="D1184" i="7"/>
  <c r="D1185" i="7" a="1"/>
  <c r="D1185" i="7"/>
  <c r="D1186" i="7" a="1"/>
  <c r="D1186" i="7" s="1"/>
  <c r="D1187" i="7" a="1"/>
  <c r="D1187" i="7" s="1"/>
  <c r="D1188" i="7" a="1"/>
  <c r="D1188" i="7" s="1"/>
  <c r="D1189" i="7" a="1"/>
  <c r="D1189" i="7" s="1"/>
  <c r="D1190" i="7" a="1"/>
  <c r="D1190" i="7" s="1"/>
  <c r="D1191" i="7" a="1"/>
  <c r="D1191" i="7" s="1"/>
  <c r="D1192" i="7" a="1"/>
  <c r="D1192" i="7"/>
  <c r="D1193" i="7" a="1"/>
  <c r="D1193" i="7" s="1"/>
  <c r="D1194" i="7" a="1"/>
  <c r="D1194" i="7"/>
  <c r="D1195" i="7" a="1"/>
  <c r="D1195" i="7" s="1"/>
  <c r="D1196" i="7" a="1"/>
  <c r="D1196" i="7" s="1"/>
  <c r="D1197" i="7" a="1"/>
  <c r="D1197" i="7"/>
  <c r="D1198" i="7" a="1"/>
  <c r="D1198" i="7"/>
  <c r="D1199" i="7" a="1"/>
  <c r="D1199" i="7" s="1"/>
  <c r="D1200" i="7" a="1"/>
  <c r="D1200" i="7" s="1"/>
  <c r="D1201" i="7" a="1"/>
  <c r="D1201" i="7"/>
  <c r="D1202" i="7" a="1"/>
  <c r="D1202" i="7" s="1"/>
  <c r="D1203" i="7" a="1"/>
  <c r="D1203" i="7" s="1"/>
  <c r="D1204" i="7" a="1"/>
  <c r="D1204" i="7" s="1"/>
  <c r="D1205" i="7" a="1"/>
  <c r="D1205" i="7" s="1"/>
  <c r="D1206" i="7" a="1"/>
  <c r="D1206" i="7"/>
  <c r="D1207" i="7" a="1"/>
  <c r="D1207" i="7"/>
  <c r="D1208" i="7" a="1"/>
  <c r="D1208" i="7" s="1"/>
  <c r="D1209" i="7" a="1"/>
  <c r="D1209" i="7" s="1"/>
  <c r="D1210" i="7" a="1"/>
  <c r="D1210" i="7" s="1"/>
  <c r="D1211" i="7" a="1"/>
  <c r="D1211" i="7" s="1"/>
  <c r="D1212" i="7" a="1"/>
  <c r="D1212" i="7"/>
  <c r="D1213" i="7" a="1"/>
  <c r="D1213" i="7"/>
  <c r="D1214" i="7" a="1"/>
  <c r="D1214" i="7" s="1"/>
  <c r="D1215" i="7" a="1"/>
  <c r="D1215" i="7" s="1"/>
  <c r="D1216" i="7" a="1"/>
  <c r="D1216" i="7" s="1"/>
  <c r="D1217" i="7" a="1"/>
  <c r="D1217" i="7" s="1"/>
  <c r="D1218" i="7" a="1"/>
  <c r="D1218" i="7"/>
  <c r="D1219" i="7" a="1"/>
  <c r="D1219" i="7" s="1"/>
  <c r="D1220" i="7" a="1"/>
  <c r="D1220" i="7" s="1"/>
  <c r="D1221" i="7" a="1"/>
  <c r="D1221" i="7"/>
  <c r="D1222" i="7" a="1"/>
  <c r="D1222" i="7" s="1"/>
  <c r="D1223" i="7" a="1"/>
  <c r="D1223" i="7" s="1"/>
  <c r="D1224" i="7" a="1"/>
  <c r="D1224" i="7" s="1"/>
  <c r="D1225" i="7" a="1"/>
  <c r="D1225" i="7"/>
  <c r="D1226" i="7" a="1"/>
  <c r="D1226" i="7" s="1"/>
  <c r="D1227" i="7" a="1"/>
  <c r="D1227" i="7" s="1"/>
  <c r="D1228" i="7" a="1"/>
  <c r="D1228" i="7" s="1"/>
  <c r="D1229" i="7" a="1"/>
  <c r="D1229" i="7" s="1"/>
  <c r="D1230" i="7" a="1"/>
  <c r="D1230" i="7"/>
  <c r="D1231" i="7" a="1"/>
  <c r="D1231" i="7"/>
  <c r="D1232" i="7" a="1"/>
  <c r="D1232" i="7" s="1"/>
  <c r="D1233" i="7" a="1"/>
  <c r="D1233" i="7" s="1"/>
  <c r="D1234" i="7" a="1"/>
  <c r="D1234" i="7" s="1"/>
  <c r="D1235" i="7" a="1"/>
  <c r="D1235" i="7" s="1"/>
  <c r="D1236" i="7" a="1"/>
  <c r="D1236" i="7" s="1"/>
  <c r="D1237" i="7" a="1"/>
  <c r="D1237" i="7" s="1"/>
  <c r="D1238" i="7" a="1"/>
  <c r="D1238" i="7"/>
  <c r="D1239" i="7" a="1"/>
  <c r="D1239" i="7"/>
  <c r="D1240" i="7" a="1"/>
  <c r="D1240" i="7" s="1"/>
  <c r="D1241" i="7" a="1"/>
  <c r="D1241" i="7" s="1"/>
  <c r="D1242" i="7" a="1"/>
  <c r="D1242" i="7" s="1"/>
  <c r="D1243" i="7" a="1"/>
  <c r="D1243" i="7"/>
  <c r="D1244" i="7" a="1"/>
  <c r="D1244" i="7"/>
  <c r="D1245" i="7" a="1"/>
  <c r="D1245" i="7"/>
  <c r="D1246" i="7" a="1"/>
  <c r="D1246" i="7"/>
  <c r="D1247" i="7" a="1"/>
  <c r="D1247" i="7" s="1"/>
  <c r="D1248" i="7" a="1"/>
  <c r="D1248" i="7" s="1"/>
  <c r="D1249" i="7" a="1"/>
  <c r="D1249" i="7" s="1"/>
  <c r="D1250" i="7" a="1"/>
  <c r="D1250" i="7" s="1"/>
  <c r="D1251" i="7" a="1"/>
  <c r="D1251" i="7"/>
  <c r="D1252" i="7" a="1"/>
  <c r="D1252" i="7"/>
  <c r="D1253" i="7" a="1"/>
  <c r="D1253" i="7" s="1"/>
  <c r="D1254" i="7" a="1"/>
  <c r="D1254" i="7"/>
  <c r="D1255" i="7" a="1"/>
  <c r="D1255" i="7" s="1"/>
  <c r="D1256" i="7" a="1"/>
  <c r="D1256" i="7"/>
  <c r="D1257" i="7" a="1"/>
  <c r="D1257" i="7"/>
  <c r="D1258" i="7" a="1"/>
  <c r="D1258" i="7" s="1"/>
  <c r="D1259" i="7" a="1"/>
  <c r="D1259" i="7" s="1"/>
  <c r="D1260" i="7" a="1"/>
  <c r="D1260" i="7" s="1"/>
  <c r="D1261" i="7" a="1"/>
  <c r="D1261" i="7" s="1"/>
  <c r="D1262" i="7" a="1"/>
  <c r="D1262" i="7" s="1"/>
  <c r="D1263" i="7" a="1"/>
  <c r="D1263" i="7" s="1"/>
  <c r="D1264" i="7" a="1"/>
  <c r="D1264" i="7"/>
  <c r="D1265" i="7" a="1"/>
  <c r="D1265" i="7" s="1"/>
  <c r="D1266" i="7" a="1"/>
  <c r="D1266" i="7" s="1"/>
  <c r="D1267" i="7" a="1"/>
  <c r="D1267" i="7"/>
  <c r="D1268" i="7" a="1"/>
  <c r="D1268" i="7" s="1"/>
  <c r="D1269" i="7" a="1"/>
  <c r="D1269" i="7"/>
  <c r="D1270" i="7" a="1"/>
  <c r="D1270" i="7"/>
  <c r="D1271" i="7" a="1"/>
  <c r="D1271" i="7" s="1"/>
  <c r="D1272" i="7" a="1"/>
  <c r="D1272" i="7"/>
  <c r="D1273" i="7" a="1"/>
  <c r="D1273" i="7" s="1"/>
  <c r="D1274" i="7" a="1"/>
  <c r="D1274" i="7"/>
  <c r="D1275" i="7" a="1"/>
  <c r="D1275" i="7" s="1"/>
  <c r="D1276" i="7" a="1"/>
  <c r="D1276" i="7" s="1"/>
  <c r="D1277" i="7" a="1"/>
  <c r="D1277" i="7" s="1"/>
  <c r="D1278" i="7" a="1"/>
  <c r="D1278" i="7" s="1"/>
  <c r="D1279" i="7" a="1"/>
  <c r="D1279" i="7"/>
  <c r="D1280" i="7" a="1"/>
  <c r="D1280" i="7"/>
  <c r="D1281" i="7" a="1"/>
  <c r="D1281" i="7" s="1"/>
  <c r="D1282" i="7" a="1"/>
  <c r="D1282" i="7"/>
  <c r="D1283" i="7" a="1"/>
  <c r="D1283" i="7" s="1"/>
  <c r="D1284" i="7" a="1"/>
  <c r="D1284" i="7"/>
  <c r="D1285" i="7" a="1"/>
  <c r="D1285" i="7" s="1"/>
  <c r="D1286" i="7" a="1"/>
  <c r="D1286" i="7"/>
  <c r="D1287" i="7" a="1"/>
  <c r="D1287" i="7"/>
  <c r="D1288" i="7" a="1"/>
  <c r="D1288" i="7" s="1"/>
  <c r="D1289" i="7" a="1"/>
  <c r="D1289" i="7" s="1"/>
  <c r="D1290" i="7" a="1"/>
  <c r="D1290" i="7"/>
  <c r="D1291" i="7" a="1"/>
  <c r="D1291" i="7"/>
  <c r="D1292" i="7" a="1"/>
  <c r="D1292" i="7" s="1"/>
  <c r="D1293" i="7" a="1"/>
  <c r="D1293" i="7"/>
  <c r="D1294" i="7" a="1"/>
  <c r="D1294" i="7" s="1"/>
  <c r="D1295" i="7" a="1"/>
  <c r="D1295" i="7" s="1"/>
  <c r="D1296" i="7" a="1"/>
  <c r="D1296" i="7" s="1"/>
  <c r="D1297" i="7" a="1"/>
  <c r="D1297" i="7"/>
  <c r="D1298" i="7" a="1"/>
  <c r="D1298" i="7"/>
  <c r="D1299" i="7" a="1"/>
  <c r="D1299" i="7"/>
  <c r="D1300" i="7" a="1"/>
  <c r="D1300" i="7"/>
  <c r="D1301" i="7" a="1"/>
  <c r="D1301" i="7" s="1"/>
  <c r="D1302" i="7" a="1"/>
  <c r="D1302" i="7"/>
  <c r="D1303" i="7" a="1"/>
  <c r="D1303" i="7"/>
  <c r="D1304" i="7" a="1"/>
  <c r="D1304" i="7" s="1"/>
  <c r="D1305" i="7" a="1"/>
  <c r="D1305" i="7"/>
  <c r="D1306" i="7" a="1"/>
  <c r="D1306" i="7" s="1"/>
  <c r="D1307" i="7" a="1"/>
  <c r="D1307" i="7" s="1"/>
  <c r="D1308" i="7" a="1"/>
  <c r="D1308" i="7" s="1"/>
  <c r="D1309" i="7" a="1"/>
  <c r="D1309" i="7" s="1"/>
  <c r="D1310" i="7" a="1"/>
  <c r="D1310" i="7" s="1"/>
  <c r="D1311" i="7" a="1"/>
  <c r="D1311" i="7"/>
  <c r="D1312" i="7" a="1"/>
  <c r="D1312" i="7" s="1"/>
  <c r="D1313" i="7" a="1"/>
  <c r="D1313" i="7"/>
  <c r="D1314" i="7" a="1"/>
  <c r="D1314" i="7" s="1"/>
  <c r="D1315" i="7" a="1"/>
  <c r="D1315" i="7" s="1"/>
  <c r="D1316" i="7" a="1"/>
  <c r="D1316" i="7" s="1"/>
  <c r="D1317" i="7" a="1"/>
  <c r="D1317" i="7" s="1"/>
  <c r="D1318" i="7" a="1"/>
  <c r="D1318" i="7"/>
  <c r="D1319" i="7" a="1"/>
  <c r="D1319" i="7" s="1"/>
  <c r="D1320" i="7" a="1"/>
  <c r="D1320" i="7" s="1"/>
  <c r="D1321" i="7" a="1"/>
  <c r="D1321" i="7" s="1"/>
  <c r="D1322" i="7" a="1"/>
  <c r="D1322" i="7" s="1"/>
  <c r="D1323" i="7" a="1"/>
  <c r="D1323" i="7"/>
  <c r="D1324" i="7" a="1"/>
  <c r="D1324" i="7" s="1"/>
  <c r="D1325" i="7" a="1"/>
  <c r="D1325" i="7"/>
  <c r="D1326" i="7" a="1"/>
  <c r="D1326" i="7" s="1"/>
  <c r="D1327" i="7" a="1"/>
  <c r="D1327" i="7" s="1"/>
  <c r="D1328" i="7" a="1"/>
  <c r="D1328" i="7"/>
  <c r="D1329" i="7" a="1"/>
  <c r="D1329" i="7" s="1"/>
  <c r="D1330" i="7" a="1"/>
  <c r="D1330" i="7" s="1"/>
  <c r="D1331" i="7" a="1"/>
  <c r="D1331" i="7" s="1"/>
  <c r="D1332" i="7" a="1"/>
  <c r="D1332" i="7" s="1"/>
  <c r="D1333" i="7" a="1"/>
  <c r="D1333" i="7" s="1"/>
  <c r="D1334" i="7" a="1"/>
  <c r="D1334" i="7" s="1"/>
  <c r="D1335" i="7" a="1"/>
  <c r="D1335" i="7"/>
  <c r="D1336" i="7" a="1"/>
  <c r="D1336" i="7"/>
  <c r="D1337" i="7" a="1"/>
  <c r="D1337" i="7" s="1"/>
  <c r="D1338" i="7" a="1"/>
  <c r="D1338" i="7" s="1"/>
  <c r="D1339" i="7" a="1"/>
  <c r="D1339" i="7" s="1"/>
  <c r="D1340" i="7" a="1"/>
  <c r="D1340" i="7"/>
  <c r="D1341" i="7" a="1"/>
  <c r="D1341" i="7" s="1"/>
  <c r="D1342" i="7" a="1"/>
  <c r="D1342" i="7"/>
  <c r="D1343" i="7" a="1"/>
  <c r="D1343" i="7"/>
  <c r="D1344" i="7" a="1"/>
  <c r="D1344" i="7" s="1"/>
  <c r="D1345" i="7" a="1"/>
  <c r="D1345" i="7" s="1"/>
  <c r="D1346" i="7" a="1"/>
  <c r="D1346" i="7" s="1"/>
  <c r="D1347" i="7" a="1"/>
  <c r="D1347" i="7"/>
  <c r="D1348" i="7" a="1"/>
  <c r="D1348" i="7" s="1"/>
  <c r="D1349" i="7" a="1"/>
  <c r="D1349" i="7"/>
  <c r="D1350" i="7" a="1"/>
  <c r="D1350" i="7" s="1"/>
  <c r="D1351" i="7" a="1"/>
  <c r="D1351" i="7" s="1"/>
  <c r="D1352" i="7" a="1"/>
  <c r="D1352" i="7"/>
  <c r="D1353" i="7" a="1"/>
  <c r="D1353" i="7" s="1"/>
  <c r="D1354" i="7" a="1"/>
  <c r="D1354" i="7"/>
  <c r="D1355" i="7" a="1"/>
  <c r="D1355" i="7" s="1"/>
  <c r="D1356" i="7" a="1"/>
  <c r="D1356" i="7" s="1"/>
  <c r="D1357" i="7" a="1"/>
  <c r="D1357" i="7" s="1"/>
  <c r="D1358" i="7" a="1"/>
  <c r="D1358" i="7" s="1"/>
  <c r="D1359" i="7" a="1"/>
  <c r="D1359" i="7" s="1"/>
  <c r="D1360" i="7" a="1"/>
  <c r="D1360" i="7" s="1"/>
  <c r="D1361" i="7" a="1"/>
  <c r="D1361" i="7"/>
  <c r="D1362" i="7" a="1"/>
  <c r="D1362" i="7" s="1"/>
  <c r="D1363" i="7" a="1"/>
  <c r="D1363" i="7" s="1"/>
  <c r="D1364" i="7" a="1"/>
  <c r="D1364" i="7"/>
  <c r="D1365" i="7" a="1"/>
  <c r="D1365" i="7" s="1"/>
  <c r="D1366" i="7" a="1"/>
  <c r="D1366" i="7"/>
  <c r="D1367" i="7" a="1"/>
  <c r="D1367" i="7" s="1"/>
  <c r="D1368" i="7" a="1"/>
  <c r="D1368" i="7" s="1"/>
  <c r="D1369" i="7" a="1"/>
  <c r="D1369" i="7" s="1"/>
  <c r="D1370" i="7" a="1"/>
  <c r="D1370" i="7" s="1"/>
  <c r="D1371" i="7" a="1"/>
  <c r="D1371" i="7"/>
  <c r="D1372" i="7" a="1"/>
  <c r="D1372" i="7" s="1"/>
  <c r="D1373" i="7" a="1"/>
  <c r="D1373" i="7" s="1"/>
  <c r="D1374" i="7" a="1"/>
  <c r="D1374" i="7" s="1"/>
  <c r="D1375" i="7" a="1"/>
  <c r="D1375" i="7" s="1"/>
  <c r="D1376" i="7" a="1"/>
  <c r="D1376" i="7"/>
  <c r="D1377" i="7" a="1"/>
  <c r="D1377" i="7" s="1"/>
  <c r="D1378" i="7" a="1"/>
  <c r="D1378" i="7"/>
  <c r="D1379" i="7" a="1"/>
  <c r="D1379" i="7" s="1"/>
  <c r="D1380" i="7" a="1"/>
  <c r="D1380" i="7" s="1"/>
  <c r="D1381" i="7" a="1"/>
  <c r="D1381" i="7" s="1"/>
  <c r="D1382" i="7" a="1"/>
  <c r="D1382" i="7" s="1"/>
  <c r="D1383" i="7" a="1"/>
  <c r="D1383" i="7"/>
  <c r="D1384" i="7" a="1"/>
  <c r="D1384" i="7" s="1"/>
  <c r="D1385" i="7" a="1"/>
  <c r="D1385" i="7"/>
  <c r="D1386" i="7" a="1"/>
  <c r="D1386" i="7" s="1"/>
  <c r="D1387" i="7" a="1"/>
  <c r="D1387" i="7" s="1"/>
  <c r="D1388" i="7" a="1"/>
  <c r="D1388" i="7" s="1"/>
  <c r="D1389" i="7" a="1"/>
  <c r="D1389" i="7" s="1"/>
  <c r="D1390" i="7" a="1"/>
  <c r="D1390" i="7"/>
  <c r="D1391" i="7" a="1"/>
  <c r="D1391" i="7" s="1"/>
  <c r="D1392" i="7" a="1"/>
  <c r="D1392" i="7" s="1"/>
  <c r="D1393" i="7" a="1"/>
  <c r="D1393" i="7" s="1"/>
  <c r="D1394" i="7" a="1"/>
  <c r="D1394" i="7" s="1"/>
  <c r="D1395" i="7" a="1"/>
  <c r="D1395" i="7" s="1"/>
  <c r="D1396" i="7" a="1"/>
  <c r="D1396" i="7" s="1"/>
  <c r="D1397" i="7" a="1"/>
  <c r="D1397" i="7"/>
  <c r="D1398" i="7" a="1"/>
  <c r="D1398" i="7" s="1"/>
  <c r="D1399" i="7" a="1"/>
  <c r="D1399" i="7" s="1"/>
  <c r="D1400" i="7" a="1"/>
  <c r="D1400" i="7"/>
  <c r="D1401" i="7" a="1"/>
  <c r="D1401" i="7"/>
  <c r="D1402" i="7" a="1"/>
  <c r="D1402" i="7"/>
  <c r="D1403" i="7" a="1"/>
  <c r="D1403" i="7" s="1"/>
  <c r="D1404" i="7" a="1"/>
  <c r="D1404" i="7" s="1"/>
  <c r="D1405" i="7" a="1"/>
  <c r="D1405" i="7" s="1"/>
  <c r="D1406" i="7" a="1"/>
  <c r="D1406" i="7" s="1"/>
  <c r="D1407" i="7" a="1"/>
  <c r="D1407" i="7"/>
  <c r="D1408" i="7" a="1"/>
  <c r="D1408" i="7"/>
  <c r="D1409" i="7" a="1"/>
  <c r="D1409" i="7" s="1"/>
  <c r="D1410" i="7" a="1"/>
  <c r="D1410" i="7" s="1"/>
  <c r="D1411" i="7" a="1"/>
  <c r="D1411" i="7" s="1"/>
  <c r="D1412" i="7" a="1"/>
  <c r="D1412" i="7"/>
  <c r="D1413" i="7" a="1"/>
  <c r="D1413" i="7" s="1"/>
  <c r="D1414" i="7" a="1"/>
  <c r="D1414" i="7"/>
  <c r="D1415" i="7" a="1"/>
  <c r="D1415" i="7" s="1"/>
  <c r="D1416" i="7" a="1"/>
  <c r="D1416" i="7" s="1"/>
  <c r="D1417" i="7" a="1"/>
  <c r="D1417" i="7" s="1"/>
  <c r="D1418" i="7" a="1"/>
  <c r="D1418" i="7" s="1"/>
  <c r="D1419" i="7" a="1"/>
  <c r="D1419" i="7" s="1"/>
  <c r="D1420" i="7" a="1"/>
  <c r="D1420" i="7" s="1"/>
  <c r="D1421" i="7" a="1"/>
  <c r="D1421" i="7"/>
  <c r="D1422" i="7" a="1"/>
  <c r="D1422" i="7" s="1"/>
  <c r="D1423" i="7" a="1"/>
  <c r="D1423" i="7" s="1"/>
  <c r="D1424" i="7" a="1"/>
  <c r="D1424" i="7" s="1"/>
  <c r="D1425" i="7" a="1"/>
  <c r="D1425" i="7" s="1"/>
  <c r="D1426" i="7" a="1"/>
  <c r="D1426" i="7" s="1"/>
  <c r="D1427" i="7" a="1"/>
  <c r="D1427" i="7" s="1"/>
  <c r="D1428" i="7" a="1"/>
  <c r="D1428" i="7" s="1"/>
  <c r="D1429" i="7" a="1"/>
  <c r="D1429" i="7" s="1"/>
  <c r="D1430" i="7" a="1"/>
  <c r="D1430" i="7" s="1"/>
  <c r="D1431" i="7" a="1"/>
  <c r="D1431" i="7" s="1"/>
  <c r="D1432" i="7" a="1"/>
  <c r="D1432" i="7" s="1"/>
  <c r="D1433" i="7" a="1"/>
  <c r="D1433" i="7" s="1"/>
  <c r="D1434" i="7" a="1"/>
  <c r="D1434" i="7" s="1"/>
  <c r="D1435" i="7" a="1"/>
  <c r="D1435" i="7" s="1"/>
  <c r="D1436" i="7" a="1"/>
  <c r="D1436" i="7"/>
  <c r="D1437" i="7" a="1"/>
  <c r="D1437" i="7" s="1"/>
  <c r="D1438" i="7" a="1"/>
  <c r="D1438" i="7" s="1"/>
  <c r="D1439" i="7" a="1"/>
  <c r="D1439" i="7" s="1"/>
  <c r="D1440" i="7" a="1"/>
  <c r="D1440" i="7" s="1"/>
  <c r="D1441" i="7" a="1"/>
  <c r="D1441" i="7" s="1"/>
  <c r="D1442" i="7" a="1"/>
  <c r="D1442" i="7" s="1"/>
  <c r="D1443" i="7" a="1"/>
  <c r="D1443" i="7"/>
  <c r="D1444" i="7" a="1"/>
  <c r="D1444" i="7"/>
  <c r="D1445" i="7" a="1"/>
  <c r="D1445" i="7" s="1"/>
  <c r="D1446" i="7" a="1"/>
  <c r="D1446" i="7" s="1"/>
  <c r="D1447" i="7" a="1"/>
  <c r="D1447" i="7" s="1"/>
  <c r="D1448" i="7" a="1"/>
  <c r="D1448" i="7" s="1"/>
  <c r="D1449" i="7" a="1"/>
  <c r="D1449" i="7" s="1"/>
  <c r="D1450" i="7" a="1"/>
  <c r="D1450" i="7"/>
  <c r="D1451" i="7" a="1"/>
  <c r="D1451" i="7" s="1"/>
  <c r="D1452" i="7" a="1"/>
  <c r="D1452" i="7" s="1"/>
  <c r="D1453" i="7" a="1"/>
  <c r="D1453" i="7" s="1"/>
  <c r="D1454" i="7" a="1"/>
  <c r="D1454" i="7" s="1"/>
  <c r="D1455" i="7" a="1"/>
  <c r="D1455" i="7" s="1"/>
  <c r="D1456" i="7" a="1"/>
  <c r="D1456" i="7" s="1"/>
  <c r="D1457" i="7" a="1"/>
  <c r="D1457" i="7"/>
  <c r="D1458" i="7" a="1"/>
  <c r="D1458" i="7" s="1"/>
  <c r="D1459" i="7" a="1"/>
  <c r="D1459" i="7" s="1"/>
  <c r="D1460" i="7" a="1"/>
  <c r="D1460" i="7" s="1"/>
  <c r="D1461" i="7" a="1"/>
  <c r="D1461" i="7" s="1"/>
  <c r="D1462" i="7" a="1"/>
  <c r="D1462" i="7" s="1"/>
  <c r="D1463" i="7" a="1"/>
  <c r="D1463" i="7" s="1"/>
  <c r="D1464" i="7" a="1"/>
  <c r="D1464" i="7" s="1"/>
  <c r="D1465" i="7" a="1"/>
  <c r="D1465" i="7" s="1"/>
  <c r="D1466" i="7" a="1"/>
  <c r="D1466" i="7" s="1"/>
  <c r="D1467" i="7" a="1"/>
  <c r="D1467" i="7" s="1"/>
  <c r="D1468" i="7" a="1"/>
  <c r="D1468" i="7" s="1"/>
  <c r="D1469" i="7" a="1"/>
  <c r="D1469" i="7" s="1"/>
  <c r="D1470" i="7" a="1"/>
  <c r="D1470" i="7" s="1"/>
  <c r="D1471" i="7" a="1"/>
  <c r="D1471" i="7" s="1"/>
  <c r="D1472" i="7" a="1"/>
  <c r="D1472" i="7"/>
  <c r="D1473" i="7" a="1"/>
  <c r="D1473" i="7" s="1"/>
  <c r="D1474" i="7" a="1"/>
  <c r="D1474" i="7" s="1"/>
  <c r="D1475" i="7" a="1"/>
  <c r="D1475" i="7" s="1"/>
  <c r="D1476" i="7" a="1"/>
  <c r="D1476" i="7" s="1"/>
  <c r="D1477" i="7" a="1"/>
  <c r="D1477" i="7" s="1"/>
  <c r="D1478" i="7" a="1"/>
  <c r="D1478" i="7" s="1"/>
  <c r="D1479" i="7" a="1"/>
  <c r="D1479" i="7"/>
  <c r="D1480" i="7" a="1"/>
  <c r="D1480" i="7" s="1"/>
  <c r="D1481" i="7" a="1"/>
  <c r="D1481" i="7" s="1"/>
  <c r="D1482" i="7" a="1"/>
  <c r="D1482" i="7" s="1"/>
  <c r="D1483" i="7" a="1"/>
  <c r="D1483" i="7" s="1"/>
  <c r="D1484" i="7" a="1"/>
  <c r="D1484" i="7" s="1"/>
  <c r="D1485" i="7" a="1"/>
  <c r="D1485" i="7" s="1"/>
  <c r="D1486" i="7" a="1"/>
  <c r="D1486" i="7"/>
  <c r="D1487" i="7" a="1"/>
  <c r="D1487" i="7" s="1"/>
  <c r="D1488" i="7" a="1"/>
  <c r="D1488" i="7" s="1"/>
  <c r="D1489" i="7" a="1"/>
  <c r="D1489" i="7" s="1"/>
  <c r="D1490" i="7" a="1"/>
  <c r="D1490" i="7" s="1"/>
  <c r="D1491" i="7" a="1"/>
  <c r="D1491" i="7" s="1"/>
  <c r="D1492" i="7" a="1"/>
  <c r="D1492" i="7" s="1"/>
  <c r="D1493" i="7" a="1"/>
  <c r="D1493" i="7"/>
  <c r="D1494" i="7" a="1"/>
  <c r="D1494" i="7" s="1"/>
  <c r="D1495" i="7" a="1"/>
  <c r="D1495" i="7" s="1"/>
  <c r="D1496" i="7" a="1"/>
  <c r="D1496" i="7" s="1"/>
  <c r="D1497" i="7" a="1"/>
  <c r="D1497" i="7" s="1"/>
  <c r="D1498" i="7" a="1"/>
  <c r="D1498" i="7" s="1"/>
  <c r="D1499" i="7" a="1"/>
  <c r="D1499" i="7" s="1"/>
  <c r="D1500" i="7" a="1"/>
  <c r="D1500" i="7" s="1"/>
  <c r="D1501" i="7" a="1"/>
  <c r="D1501" i="7" s="1"/>
  <c r="D1502" i="7" a="1"/>
  <c r="D1502" i="7" s="1"/>
  <c r="D1503" i="7" a="1"/>
  <c r="D1503" i="7" s="1"/>
  <c r="D1504" i="7" a="1"/>
  <c r="D1504" i="7" s="1"/>
  <c r="D1505" i="7" a="1"/>
  <c r="D1505" i="7" s="1"/>
  <c r="D1506" i="7" a="1"/>
  <c r="D1506" i="7" s="1"/>
  <c r="D1507" i="7" a="1"/>
  <c r="D1507" i="7" s="1"/>
  <c r="D1508" i="7" a="1"/>
  <c r="D1508" i="7"/>
  <c r="D1509" i="7" a="1"/>
  <c r="D1509" i="7" s="1"/>
  <c r="D1510" i="7" a="1"/>
  <c r="D1510" i="7" s="1"/>
  <c r="D1511" i="7" a="1"/>
  <c r="D1511" i="7" s="1"/>
  <c r="D1512" i="7" a="1"/>
  <c r="D1512" i="7" s="1"/>
  <c r="D1513" i="7" a="1"/>
  <c r="D1513" i="7" s="1"/>
  <c r="D1514" i="7" a="1"/>
  <c r="D1514" i="7" s="1"/>
  <c r="D1515" i="7" a="1"/>
  <c r="D1515" i="7"/>
  <c r="D1516" i="7" a="1"/>
  <c r="D1516" i="7" s="1"/>
  <c r="D1517" i="7" a="1"/>
  <c r="D1517" i="7" s="1"/>
  <c r="D1518" i="7" a="1"/>
  <c r="D1518" i="7" s="1"/>
  <c r="D1519" i="7" a="1"/>
  <c r="D1519" i="7" s="1"/>
  <c r="D1520" i="7" a="1"/>
  <c r="D1520" i="7" s="1"/>
  <c r="D1521" i="7" a="1"/>
  <c r="D1521" i="7" s="1"/>
  <c r="D1522" i="7" a="1"/>
  <c r="D1522" i="7"/>
  <c r="D1523" i="7" a="1"/>
  <c r="D1523" i="7" s="1"/>
  <c r="D1524" i="7" a="1"/>
  <c r="D1524" i="7" s="1"/>
  <c r="D1525" i="7" a="1"/>
  <c r="D1525" i="7" s="1"/>
  <c r="D1526" i="7" a="1"/>
  <c r="D1526" i="7" s="1"/>
  <c r="D1527" i="7" a="1"/>
  <c r="D1527" i="7" s="1"/>
  <c r="D1528" i="7" a="1"/>
  <c r="D1528" i="7" s="1"/>
  <c r="D1529" i="7" a="1"/>
  <c r="D1529" i="7"/>
  <c r="D1530" i="7" a="1"/>
  <c r="D1530" i="7" s="1"/>
  <c r="D1531" i="7" a="1"/>
  <c r="D1531" i="7" s="1"/>
  <c r="D1532" i="7" a="1"/>
  <c r="D1532" i="7" s="1"/>
  <c r="D1533" i="7" a="1"/>
  <c r="D1533" i="7" s="1"/>
  <c r="D1534" i="7" a="1"/>
  <c r="D1534" i="7" s="1"/>
  <c r="D1535" i="7" a="1"/>
  <c r="D1535" i="7" s="1"/>
  <c r="D1536" i="7" a="1"/>
  <c r="D1536" i="7" s="1"/>
  <c r="D1537" i="7" a="1"/>
  <c r="D1537" i="7" s="1"/>
  <c r="D1538" i="7" a="1"/>
  <c r="D1538" i="7" s="1"/>
  <c r="D1539" i="7" a="1"/>
  <c r="D1539" i="7" s="1"/>
  <c r="D1540" i="7" a="1"/>
  <c r="D1540" i="7" s="1"/>
  <c r="D1541" i="7" a="1"/>
  <c r="D1541" i="7" s="1"/>
  <c r="D1542" i="7" a="1"/>
  <c r="D1542" i="7" s="1"/>
  <c r="D1543" i="7" a="1"/>
  <c r="D1543" i="7" s="1"/>
  <c r="D1544" i="7" a="1"/>
  <c r="D1544" i="7"/>
  <c r="D1545" i="7" a="1"/>
  <c r="D1545" i="7" s="1"/>
  <c r="D1546" i="7" a="1"/>
  <c r="D1546" i="7" s="1"/>
  <c r="D1547" i="7" a="1"/>
  <c r="D1547" i="7" s="1"/>
  <c r="D1548" i="7" a="1"/>
  <c r="D1548" i="7" s="1"/>
  <c r="D1549" i="7" a="1"/>
  <c r="D1549" i="7" s="1"/>
  <c r="D1550" i="7" a="1"/>
  <c r="D1550" i="7" s="1"/>
  <c r="D1551" i="7" a="1"/>
  <c r="D1551" i="7"/>
  <c r="D1552" i="7" a="1"/>
  <c r="D1552" i="7" s="1"/>
  <c r="D1553" i="7" a="1"/>
  <c r="D1553" i="7" s="1"/>
  <c r="D1554" i="7" a="1"/>
  <c r="D1554" i="7" s="1"/>
  <c r="D1555" i="7" a="1"/>
  <c r="D1555" i="7" s="1"/>
  <c r="D1556" i="7" a="1"/>
  <c r="D1556" i="7" s="1"/>
  <c r="D1557" i="7" a="1"/>
  <c r="D1557" i="7" s="1"/>
  <c r="D1558" i="7" a="1"/>
  <c r="D1558" i="7"/>
  <c r="D1559" i="7" a="1"/>
  <c r="D1559" i="7" s="1"/>
  <c r="D1560" i="7" a="1"/>
  <c r="D1560" i="7" s="1"/>
  <c r="D1561" i="7" a="1"/>
  <c r="D1561" i="7" s="1"/>
  <c r="D1562" i="7" a="1"/>
  <c r="D1562" i="7" s="1"/>
  <c r="D1563" i="7" a="1"/>
  <c r="D1563" i="7" s="1"/>
  <c r="D1564" i="7" a="1"/>
  <c r="D1564" i="7" s="1"/>
  <c r="D1565" i="7" a="1"/>
  <c r="D1565" i="7"/>
  <c r="D1566" i="7" a="1"/>
  <c r="D1566" i="7" s="1"/>
  <c r="D1567" i="7" a="1"/>
  <c r="D1567" i="7" s="1"/>
  <c r="D1568" i="7" a="1"/>
  <c r="D1568" i="7" s="1"/>
  <c r="D1569" i="7" a="1"/>
  <c r="D1569" i="7" s="1"/>
  <c r="D1570" i="7" a="1"/>
  <c r="D1570" i="7" s="1"/>
  <c r="D1571" i="7" a="1"/>
  <c r="D1571" i="7" s="1"/>
  <c r="D1572" i="7" a="1"/>
  <c r="D1572" i="7" s="1"/>
  <c r="D1573" i="7" a="1"/>
  <c r="D1573" i="7" s="1"/>
  <c r="D1574" i="7" a="1"/>
  <c r="D1574" i="7" s="1"/>
  <c r="D1575" i="7" a="1"/>
  <c r="D1575" i="7" s="1"/>
  <c r="D1576" i="7" a="1"/>
  <c r="D1576" i="7" s="1"/>
  <c r="D1577" i="7" a="1"/>
  <c r="D1577" i="7" s="1"/>
  <c r="D1578" i="7" a="1"/>
  <c r="D1578" i="7" s="1"/>
  <c r="D1579" i="7" a="1"/>
  <c r="D1579" i="7" s="1"/>
  <c r="D1580" i="7" a="1"/>
  <c r="D1580" i="7"/>
  <c r="D1581" i="7" a="1"/>
  <c r="D1581" i="7" s="1"/>
  <c r="D1582" i="7" a="1"/>
  <c r="D1582" i="7" s="1"/>
  <c r="D1583" i="7" a="1"/>
  <c r="D1583" i="7" s="1"/>
  <c r="D1584" i="7" a="1"/>
  <c r="D1584" i="7" s="1"/>
  <c r="D1585" i="7" a="1"/>
  <c r="D1585" i="7" s="1"/>
  <c r="D1586" i="7" a="1"/>
  <c r="D1586" i="7" s="1"/>
  <c r="D1587" i="7" a="1"/>
  <c r="D1587" i="7"/>
  <c r="D1588" i="7" a="1"/>
  <c r="D1588" i="7" s="1"/>
  <c r="D1589" i="7" a="1"/>
  <c r="D1589" i="7" s="1"/>
  <c r="D1590" i="7" a="1"/>
  <c r="D1590" i="7" s="1"/>
  <c r="D1591" i="7" a="1"/>
  <c r="D1591" i="7" s="1"/>
  <c r="D1592" i="7" a="1"/>
  <c r="D1592" i="7" s="1"/>
  <c r="D1593" i="7" a="1"/>
  <c r="D1593" i="7" s="1"/>
  <c r="D1594" i="7" a="1"/>
  <c r="D1594" i="7"/>
  <c r="D1595" i="7" a="1"/>
  <c r="D1595" i="7" s="1"/>
  <c r="D1596" i="7" a="1"/>
  <c r="D1596" i="7" s="1"/>
  <c r="D1597" i="7" a="1"/>
  <c r="D1597" i="7" s="1"/>
  <c r="D1598" i="7" a="1"/>
  <c r="D1598" i="7" s="1"/>
  <c r="D1599" i="7" a="1"/>
  <c r="D1599" i="7" s="1"/>
  <c r="D1600" i="7" a="1"/>
  <c r="D1600" i="7" s="1"/>
  <c r="D1601" i="7" a="1"/>
  <c r="D1601" i="7"/>
  <c r="D1602" i="7" a="1"/>
  <c r="D1602" i="7" s="1"/>
  <c r="D1603" i="7" a="1"/>
  <c r="D1603" i="7" s="1"/>
  <c r="D1604" i="7" a="1"/>
  <c r="D1604" i="7" s="1"/>
  <c r="D1605" i="7" a="1"/>
  <c r="D1605" i="7" s="1"/>
  <c r="D1606" i="7" a="1"/>
  <c r="D1606" i="7" s="1"/>
  <c r="D1607" i="7" a="1"/>
  <c r="D1607" i="7" s="1"/>
  <c r="D1608" i="7" a="1"/>
  <c r="D1608" i="7" s="1"/>
  <c r="D1609" i="7" a="1"/>
  <c r="D1609" i="7" s="1"/>
  <c r="D1610" i="7" a="1"/>
  <c r="D1610" i="7" s="1"/>
  <c r="D1611" i="7" a="1"/>
  <c r="D1611" i="7" s="1"/>
  <c r="D1612" i="7" a="1"/>
  <c r="D1612" i="7" s="1"/>
  <c r="D1613" i="7" a="1"/>
  <c r="D1613" i="7" s="1"/>
  <c r="D1614" i="7" a="1"/>
  <c r="D1614" i="7" s="1"/>
  <c r="D1615" i="7" a="1"/>
  <c r="D1615" i="7" s="1"/>
  <c r="D1616" i="7" a="1"/>
  <c r="D1616" i="7"/>
  <c r="D1617" i="7" a="1"/>
  <c r="D1617" i="7" s="1"/>
  <c r="D1618" i="7" a="1"/>
  <c r="D1618" i="7" s="1"/>
  <c r="D1619" i="7" a="1"/>
  <c r="D1619" i="7" s="1"/>
  <c r="D1620" i="7" a="1"/>
  <c r="D1620" i="7" s="1"/>
  <c r="D1621" i="7" a="1"/>
  <c r="D1621" i="7" s="1"/>
  <c r="D1622" i="7" a="1"/>
  <c r="D1622" i="7" s="1"/>
  <c r="D1623" i="7" a="1"/>
  <c r="D1623" i="7"/>
  <c r="D1624" i="7" a="1"/>
  <c r="D1624" i="7" s="1"/>
  <c r="D1625" i="7" a="1"/>
  <c r="D1625" i="7" s="1"/>
  <c r="D1626" i="7" a="1"/>
  <c r="D1626" i="7" s="1"/>
  <c r="D1627" i="7" a="1"/>
  <c r="D1627" i="7" s="1"/>
  <c r="D1628" i="7" a="1"/>
  <c r="D1628" i="7" s="1"/>
  <c r="D1629" i="7" a="1"/>
  <c r="D1629" i="7" s="1"/>
  <c r="D1630" i="7" a="1"/>
  <c r="D1630" i="7"/>
  <c r="D1631" i="7" a="1"/>
  <c r="D1631" i="7" s="1"/>
  <c r="D1632" i="7" a="1"/>
  <c r="D1632" i="7" s="1"/>
  <c r="D1633" i="7" a="1"/>
  <c r="D1633" i="7" s="1"/>
  <c r="D1634" i="7" a="1"/>
  <c r="D1634" i="7" s="1"/>
  <c r="D1635" i="7" a="1"/>
  <c r="D1635" i="7" s="1"/>
  <c r="D1636" i="7" a="1"/>
  <c r="D1636" i="7" s="1"/>
  <c r="D1637" i="7" a="1"/>
  <c r="D1637" i="7"/>
  <c r="D1638" i="7" a="1"/>
  <c r="D1638" i="7" s="1"/>
  <c r="D1639" i="7" a="1"/>
  <c r="D1639" i="7" s="1"/>
  <c r="D1640" i="7" a="1"/>
  <c r="D1640" i="7" s="1"/>
  <c r="D1641" i="7" a="1"/>
  <c r="D1641" i="7" s="1"/>
  <c r="D1642" i="7" a="1"/>
  <c r="D1642" i="7" s="1"/>
  <c r="D1643" i="7" a="1"/>
  <c r="D1643" i="7" s="1"/>
  <c r="D1644" i="7" a="1"/>
  <c r="D1644" i="7" s="1"/>
  <c r="D1645" i="7" a="1"/>
  <c r="D1645" i="7" s="1"/>
  <c r="D1646" i="7" a="1"/>
  <c r="D1646" i="7" s="1"/>
  <c r="D1647" i="7" a="1"/>
  <c r="D1647" i="7" s="1"/>
  <c r="D1648" i="7" a="1"/>
  <c r="D1648" i="7" s="1"/>
  <c r="D1649" i="7" a="1"/>
  <c r="D1649" i="7" s="1"/>
  <c r="D1650" i="7" a="1"/>
  <c r="D1650" i="7" s="1"/>
  <c r="D1651" i="7" a="1"/>
  <c r="D1651" i="7" s="1"/>
  <c r="D1652" i="7" a="1"/>
  <c r="D1652" i="7"/>
  <c r="D1653" i="7" a="1"/>
  <c r="D1653" i="7" s="1"/>
  <c r="D1654" i="7" a="1"/>
  <c r="D1654" i="7" s="1"/>
  <c r="D1655" i="7" a="1"/>
  <c r="D1655" i="7" s="1"/>
  <c r="D1656" i="7" a="1"/>
  <c r="D1656" i="7" s="1"/>
  <c r="D1657" i="7" a="1"/>
  <c r="D1657" i="7" s="1"/>
  <c r="D1658" i="7" a="1"/>
  <c r="D1658" i="7" s="1"/>
  <c r="D1659" i="7" a="1"/>
  <c r="D1659" i="7"/>
  <c r="D1660" i="7" a="1"/>
  <c r="D1660" i="7" s="1"/>
  <c r="D1661" i="7" a="1"/>
  <c r="D1661" i="7" s="1"/>
  <c r="D1662" i="7" a="1"/>
  <c r="D1662" i="7" s="1"/>
  <c r="D1663" i="7" a="1"/>
  <c r="D1663" i="7" s="1"/>
  <c r="D1664" i="7" a="1"/>
  <c r="D1664" i="7" s="1"/>
  <c r="D1665" i="7" a="1"/>
  <c r="D1665" i="7" s="1"/>
  <c r="D1666" i="7" a="1"/>
  <c r="D1666" i="7"/>
  <c r="D1667" i="7" a="1"/>
  <c r="D1667" i="7" s="1"/>
  <c r="D1668" i="7" a="1"/>
  <c r="D1668" i="7" s="1"/>
  <c r="D1669" i="7" a="1"/>
  <c r="D1669" i="7" s="1"/>
  <c r="D1670" i="7" a="1"/>
  <c r="D1670" i="7"/>
  <c r="D1671" i="7" a="1"/>
  <c r="D1671" i="7"/>
  <c r="D1672" i="7" a="1"/>
  <c r="D1672" i="7"/>
  <c r="D1673" i="7" a="1"/>
  <c r="D1673" i="7" s="1"/>
  <c r="D1674" i="7" a="1"/>
  <c r="D1674" i="7"/>
  <c r="D1675" i="7" a="1"/>
  <c r="D1675" i="7" s="1"/>
  <c r="D1676" i="7" a="1"/>
  <c r="D1676" i="7" s="1"/>
  <c r="D1677" i="7" a="1"/>
  <c r="D1677" i="7" s="1"/>
  <c r="D1678" i="7" a="1"/>
  <c r="D1678" i="7" s="1"/>
  <c r="D1679" i="7" a="1"/>
  <c r="D1679" i="7"/>
  <c r="D1680" i="7" a="1"/>
  <c r="D1680" i="7"/>
  <c r="D1681" i="7" a="1"/>
  <c r="D1681" i="7" s="1"/>
  <c r="D1682" i="7" a="1"/>
  <c r="D1682" i="7" s="1"/>
  <c r="D1683" i="7" a="1"/>
  <c r="D1683" i="7"/>
  <c r="D1684" i="7" a="1"/>
  <c r="D1684" i="7"/>
  <c r="D1685" i="7" a="1"/>
  <c r="D1685" i="7"/>
  <c r="D1686" i="7" a="1"/>
  <c r="D1686" i="7" s="1"/>
  <c r="D1687" i="7" a="1"/>
  <c r="D1687" i="7" s="1"/>
  <c r="D1688" i="7" a="1"/>
  <c r="D1688" i="7" s="1"/>
  <c r="D1689" i="7" a="1"/>
  <c r="D1689" i="7" s="1"/>
  <c r="D1690" i="7" a="1"/>
  <c r="D1690" i="7" s="1"/>
  <c r="D1691" i="7" a="1"/>
  <c r="D1691" i="7" s="1"/>
  <c r="D1692" i="7" a="1"/>
  <c r="D1692" i="7"/>
  <c r="D1693" i="7" a="1"/>
  <c r="D1693" i="7" s="1"/>
  <c r="D1694" i="7" a="1"/>
  <c r="D1694" i="7"/>
  <c r="D1695" i="7" a="1"/>
  <c r="D1695" i="7"/>
  <c r="D1696" i="7" a="1"/>
  <c r="D1696" i="7"/>
  <c r="D1697" i="7" a="1"/>
  <c r="D1697" i="7"/>
  <c r="D1698" i="7" a="1"/>
  <c r="D1698" i="7"/>
  <c r="D1699" i="7" a="1"/>
  <c r="D1699" i="7" s="1"/>
  <c r="D1700" i="7" a="1"/>
  <c r="D1700" i="7" s="1"/>
  <c r="D1701" i="7" a="1"/>
  <c r="D1701" i="7" s="1"/>
  <c r="D1702" i="7" a="1"/>
  <c r="D1702" i="7" s="1"/>
  <c r="D1703" i="7" a="1"/>
  <c r="D1703" i="7" s="1"/>
  <c r="D1704" i="7" a="1"/>
  <c r="D1704" i="7" s="1"/>
  <c r="D1705" i="7" a="1"/>
  <c r="D1705" i="7" s="1"/>
  <c r="D1706" i="7" a="1"/>
  <c r="D1706" i="7" s="1"/>
  <c r="D1707" i="7" a="1"/>
  <c r="D1707" i="7" s="1"/>
  <c r="D1708" i="7" a="1"/>
  <c r="D1708" i="7" s="1"/>
  <c r="D1709" i="7" a="1"/>
  <c r="D1709" i="7" s="1"/>
  <c r="D1710" i="7" a="1"/>
  <c r="D1710" i="7"/>
  <c r="D1711" i="7" a="1"/>
  <c r="D1711" i="7" s="1"/>
  <c r="D1712" i="7" a="1"/>
  <c r="D1712" i="7"/>
  <c r="D1713" i="7" a="1"/>
  <c r="D1713" i="7" s="1"/>
  <c r="D1714" i="7" a="1"/>
  <c r="D1714" i="7" s="1"/>
  <c r="D1715" i="7" a="1"/>
  <c r="D1715" i="7" s="1"/>
  <c r="D1716" i="7" a="1"/>
  <c r="D1716" i="7" s="1"/>
  <c r="D1717" i="7" a="1"/>
  <c r="D1717" i="7" s="1"/>
  <c r="D1718" i="7" a="1"/>
  <c r="D1718" i="7"/>
  <c r="D1719" i="7" a="1"/>
  <c r="D1719" i="7" s="1"/>
  <c r="D1720" i="7" a="1"/>
  <c r="D1720" i="7"/>
  <c r="D1721" i="7" a="1"/>
  <c r="D1721" i="7"/>
  <c r="D1722" i="7" a="1"/>
  <c r="D1722" i="7"/>
  <c r="D1723" i="7" a="1"/>
  <c r="D1723" i="7" s="1"/>
  <c r="D1724" i="7" a="1"/>
  <c r="D1724" i="7" s="1"/>
  <c r="D1725" i="7" a="1"/>
  <c r="D1725" i="7"/>
  <c r="D1726" i="7" a="1"/>
  <c r="D1726" i="7" s="1"/>
  <c r="D1727" i="7" a="1"/>
  <c r="D1727" i="7"/>
  <c r="D1728" i="7" a="1"/>
  <c r="D1728" i="7" s="1"/>
  <c r="D1729" i="7" a="1"/>
  <c r="D1729" i="7" s="1"/>
  <c r="D1730" i="7" a="1"/>
  <c r="D1730" i="7"/>
  <c r="D1731" i="7" a="1"/>
  <c r="D1731" i="7"/>
  <c r="D1732" i="7" a="1"/>
  <c r="D1732" i="7"/>
  <c r="D1733" i="7" a="1"/>
  <c r="D1733" i="7" s="1"/>
  <c r="D1734" i="7" a="1"/>
  <c r="D1734" i="7"/>
  <c r="D1735" i="7" a="1"/>
  <c r="D1735" i="7" s="1"/>
  <c r="D1736" i="7" a="1"/>
  <c r="D1736" i="7" s="1"/>
  <c r="D1737" i="7" a="1"/>
  <c r="D1737" i="7" s="1"/>
  <c r="D1738" i="7" a="1"/>
  <c r="D1738" i="7"/>
  <c r="D1739" i="7" a="1"/>
  <c r="D1739" i="7"/>
  <c r="D1740" i="7" a="1"/>
  <c r="D1740" i="7" s="1"/>
  <c r="D1741" i="7" a="1"/>
  <c r="D1741" i="7" s="1"/>
  <c r="D1742" i="7" a="1"/>
  <c r="D1742" i="7"/>
  <c r="D1743" i="7" a="1"/>
  <c r="D1743" i="7"/>
  <c r="D1744" i="7" a="1"/>
  <c r="D1744" i="7"/>
  <c r="D1745" i="7" a="1"/>
  <c r="D1745" i="7" s="1"/>
  <c r="D1746" i="7" a="1"/>
  <c r="D1746" i="7" s="1"/>
  <c r="D1747" i="7" a="1"/>
  <c r="D1747" i="7" s="1"/>
  <c r="D1748" i="7" a="1"/>
  <c r="D1748" i="7" s="1"/>
  <c r="D1749" i="7" a="1"/>
  <c r="D1749" i="7" s="1"/>
  <c r="D1750" i="7" a="1"/>
  <c r="D1750" i="7" s="1"/>
  <c r="D1751" i="7" a="1"/>
  <c r="D1751" i="7"/>
  <c r="D1752" i="7" a="1"/>
  <c r="D1752" i="7"/>
  <c r="D1753" i="7" a="1"/>
  <c r="D1753" i="7" s="1"/>
  <c r="D1754" i="7" a="1"/>
  <c r="D1754" i="7"/>
  <c r="D1755" i="7" a="1"/>
  <c r="D1755" i="7"/>
  <c r="D1756" i="7" a="1"/>
  <c r="D1756" i="7"/>
  <c r="D1757" i="7" a="1"/>
  <c r="D1757" i="7"/>
  <c r="D1758" i="7" a="1"/>
  <c r="D1758" i="7" s="1"/>
  <c r="D1759" i="7" a="1"/>
  <c r="D1759" i="7" s="1"/>
  <c r="D1760" i="7" a="1"/>
  <c r="D1760" i="7"/>
  <c r="D1761" i="7" a="1"/>
  <c r="D1761" i="7" s="1"/>
  <c r="D1762" i="7" a="1"/>
  <c r="D1762" i="7" s="1"/>
  <c r="D1763" i="7" a="1"/>
  <c r="D1763" i="7" s="1"/>
  <c r="D1764" i="7" a="1"/>
  <c r="D1764" i="7"/>
  <c r="D1765" i="7" a="1"/>
  <c r="D1765" i="7" s="1"/>
  <c r="D1766" i="7" a="1"/>
  <c r="D1766" i="7"/>
  <c r="D1767" i="7" a="1"/>
  <c r="D1767" i="7"/>
  <c r="D1768" i="7" a="1"/>
  <c r="D1768" i="7" s="1"/>
  <c r="D1769" i="7" a="1"/>
  <c r="D1769" i="7"/>
  <c r="D1770" i="7" a="1"/>
  <c r="D1770" i="7"/>
  <c r="D1771" i="7" a="1"/>
  <c r="D1771" i="7" s="1"/>
  <c r="D1772" i="7" a="1"/>
  <c r="D1772" i="7"/>
  <c r="D1773" i="7" a="1"/>
  <c r="D1773" i="7"/>
  <c r="D1774" i="7" a="1"/>
  <c r="D1774" i="7" s="1"/>
  <c r="D1775" i="7" a="1"/>
  <c r="D1775" i="7" s="1"/>
  <c r="D1776" i="7" a="1"/>
  <c r="D1776" i="7" s="1"/>
  <c r="D1777" i="7" a="1"/>
  <c r="D1777" i="7" s="1"/>
  <c r="D1778" i="7" a="1"/>
  <c r="D1778" i="7"/>
  <c r="D1779" i="7" a="1"/>
  <c r="D1779" i="7" s="1"/>
  <c r="D1780" i="7" a="1"/>
  <c r="D1780" i="7"/>
  <c r="D1781" i="7" a="1"/>
  <c r="D1781" i="7" s="1"/>
  <c r="D1782" i="7" a="1"/>
  <c r="D1782" i="7"/>
  <c r="D1783" i="7" a="1"/>
  <c r="D1783" i="7" s="1"/>
  <c r="D1784" i="7" a="1"/>
  <c r="D1784" i="7"/>
  <c r="D1785" i="7" a="1"/>
  <c r="D1785" i="7" s="1"/>
  <c r="D1786" i="7" a="1"/>
  <c r="D1786" i="7" s="1"/>
  <c r="D1787" i="7" a="1"/>
  <c r="D1787" i="7" s="1"/>
  <c r="D1788" i="7" a="1"/>
  <c r="D1788" i="7" s="1"/>
  <c r="D1789" i="7" a="1"/>
  <c r="D1789" i="7" s="1"/>
  <c r="D1790" i="7" a="1"/>
  <c r="D1790" i="7"/>
  <c r="D1791" i="7" a="1"/>
  <c r="D1791" i="7" s="1"/>
  <c r="D1792" i="7" a="1"/>
  <c r="D1792" i="7" s="1"/>
  <c r="D1793" i="7" a="1"/>
  <c r="D1793" i="7" s="1"/>
  <c r="D1794" i="7" a="1"/>
  <c r="D1794" i="7" s="1"/>
  <c r="D1795" i="7" a="1"/>
  <c r="D1795" i="7" s="1"/>
  <c r="D1796" i="7" a="1"/>
  <c r="D1796" i="7" s="1"/>
  <c r="D1797" i="7" a="1"/>
  <c r="D1797" i="7"/>
  <c r="D1798" i="7" a="1"/>
  <c r="D1798" i="7"/>
  <c r="D1799" i="7" a="1"/>
  <c r="D1799" i="7" s="1"/>
  <c r="D1800" i="7" a="1"/>
  <c r="D1800" i="7" s="1"/>
  <c r="D1801" i="7" a="1"/>
  <c r="D1801" i="7" s="1"/>
  <c r="D1802" i="7" a="1"/>
  <c r="D1802" i="7"/>
  <c r="D1803" i="7" a="1"/>
  <c r="D1803" i="7"/>
  <c r="D1804" i="7" a="1"/>
  <c r="D1804" i="7"/>
  <c r="D1805" i="7" a="1"/>
  <c r="D1805" i="7"/>
  <c r="D1806" i="7" a="1"/>
  <c r="D1806" i="7" s="1"/>
  <c r="D1807" i="7" a="1"/>
  <c r="D1807" i="7" s="1"/>
  <c r="D1808" i="7" a="1"/>
  <c r="D1808" i="7" s="1"/>
  <c r="D1809" i="7" a="1"/>
  <c r="D1809" i="7" s="1"/>
  <c r="D1810" i="7" a="1"/>
  <c r="D1810" i="7"/>
  <c r="D1811" i="7" a="1"/>
  <c r="D1811" i="7" s="1"/>
  <c r="D1812" i="7" a="1"/>
  <c r="D1812" i="7" s="1"/>
  <c r="D1813" i="7" a="1"/>
  <c r="D1813" i="7" s="1"/>
  <c r="D1814" i="7" a="1"/>
  <c r="D1814" i="7" s="1"/>
  <c r="D1815" i="7" a="1"/>
  <c r="D1815" i="7"/>
  <c r="D1816" i="7" a="1"/>
  <c r="D1816" i="7"/>
  <c r="D1817" i="7" a="1"/>
  <c r="D1817" i="7" s="1"/>
  <c r="D1818" i="7" a="1"/>
  <c r="D1818" i="7" s="1"/>
  <c r="D1819" i="7" a="1"/>
  <c r="D1819" i="7" s="1"/>
  <c r="D1820" i="7" a="1"/>
  <c r="D1820" i="7" s="1"/>
  <c r="D1821" i="7" a="1"/>
  <c r="D1821" i="7" s="1"/>
  <c r="D1822" i="7" a="1"/>
  <c r="D1822" i="7" s="1"/>
  <c r="D1823" i="7" a="1"/>
  <c r="D1823" i="7"/>
  <c r="D1824" i="7" a="1"/>
  <c r="D1824" i="7" s="1"/>
  <c r="D1825" i="7" a="1"/>
  <c r="D1825" i="7" s="1"/>
  <c r="D1826" i="7" a="1"/>
  <c r="D1826" i="7"/>
  <c r="D1827" i="7" a="1"/>
  <c r="D1827" i="7" s="1"/>
  <c r="D1828" i="7" a="1"/>
  <c r="D1828" i="7"/>
  <c r="D1829" i="7" a="1"/>
  <c r="D1829" i="7"/>
  <c r="D1830" i="7" a="1"/>
  <c r="D1830" i="7"/>
  <c r="D1831" i="7" a="1"/>
  <c r="D1831" i="7" s="1"/>
  <c r="D1832" i="7" a="1"/>
  <c r="D1832" i="7" s="1"/>
  <c r="D1833" i="7" a="1"/>
  <c r="D1833" i="7" s="1"/>
  <c r="D1834" i="7" a="1"/>
  <c r="D1834" i="7" s="1"/>
  <c r="D1835" i="7" a="1"/>
  <c r="D1835" i="7" s="1"/>
  <c r="D1836" i="7" a="1"/>
  <c r="D1836" i="7" s="1"/>
  <c r="D1837" i="7" a="1"/>
  <c r="D1837" i="7" s="1"/>
  <c r="D1838" i="7" a="1"/>
  <c r="D1838" i="7" s="1"/>
  <c r="D1839" i="7" a="1"/>
  <c r="D1839" i="7" s="1"/>
  <c r="D1840" i="7" a="1"/>
  <c r="D1840" i="7" s="1"/>
  <c r="D1841" i="7" a="1"/>
  <c r="D1841" i="7"/>
  <c r="D1842" i="7" a="1"/>
  <c r="D1842" i="7"/>
  <c r="D1843" i="7" a="1"/>
  <c r="D1843" i="7" s="1"/>
  <c r="D1844" i="7" a="1"/>
  <c r="D1844" i="7"/>
  <c r="D1845" i="7" a="1"/>
  <c r="D1845" i="7" s="1"/>
  <c r="D1846" i="7" a="1"/>
  <c r="D1846" i="7" s="1"/>
  <c r="D1847" i="7" a="1"/>
  <c r="D1847" i="7" s="1"/>
  <c r="D1848" i="7" a="1"/>
  <c r="D1848" i="7" s="1"/>
  <c r="D1849" i="7" a="1"/>
  <c r="D1849" i="7" s="1"/>
  <c r="D1850" i="7" a="1"/>
  <c r="D1850" i="7"/>
  <c r="D1851" i="7" a="1"/>
  <c r="D1851" i="7"/>
  <c r="D1852" i="7" a="1"/>
  <c r="D1852" i="7"/>
  <c r="D1853" i="7" a="1"/>
  <c r="D1853" i="7" s="1"/>
  <c r="D1854" i="7" a="1"/>
  <c r="D1854" i="7"/>
  <c r="D1855" i="7" a="1"/>
  <c r="D1855" i="7" s="1"/>
  <c r="D1856" i="7" a="1"/>
  <c r="D1856" i="7" s="1"/>
  <c r="D1857" i="7" a="1"/>
  <c r="D1857" i="7"/>
  <c r="D1858" i="7" a="1"/>
  <c r="D1858" i="7"/>
  <c r="D1859" i="7" a="1"/>
  <c r="D1859" i="7" s="1"/>
  <c r="D1860" i="7" a="1"/>
  <c r="D1860" i="7" s="1"/>
  <c r="D1861" i="7" a="1"/>
  <c r="D1861" i="7" s="1"/>
  <c r="D1862" i="7" a="1"/>
  <c r="D1862" i="7"/>
  <c r="D1863" i="7" a="1"/>
  <c r="D1863" i="7" s="1"/>
  <c r="D1864" i="7" a="1"/>
  <c r="D1864" i="7" s="1"/>
  <c r="D1865" i="7" a="1"/>
  <c r="D1865" i="7" s="1"/>
  <c r="D1866" i="7" a="1"/>
  <c r="D1866" i="7" s="1"/>
  <c r="D1867" i="7" a="1"/>
  <c r="D1867" i="7" s="1"/>
  <c r="D1868" i="7" a="1"/>
  <c r="D1868" i="7" s="1"/>
  <c r="D1869" i="7" a="1"/>
  <c r="D1869" i="7" s="1"/>
  <c r="D1870" i="7" a="1"/>
  <c r="D1870" i="7" s="1"/>
  <c r="D1871" i="7" a="1"/>
  <c r="D1871" i="7" s="1"/>
  <c r="D1872" i="7" a="1"/>
  <c r="D1872" i="7" s="1"/>
  <c r="D1873" i="7" a="1"/>
  <c r="D1873" i="7" s="1"/>
  <c r="D1874" i="7" a="1"/>
  <c r="D1874" i="7"/>
  <c r="D1875" i="7" a="1"/>
  <c r="D1875" i="7"/>
  <c r="D1876" i="7" a="1"/>
  <c r="D1876" i="7" s="1"/>
  <c r="D1877" i="7" a="1"/>
  <c r="D1877" i="7"/>
  <c r="D1878" i="7" a="1"/>
  <c r="D1878" i="7" s="1"/>
  <c r="D1879" i="7" a="1"/>
  <c r="D1879" i="7" s="1"/>
  <c r="D1880" i="7" a="1"/>
  <c r="D1880" i="7" s="1"/>
  <c r="D1881" i="7" a="1"/>
  <c r="D1881" i="7" s="1"/>
  <c r="D1882" i="7" a="1"/>
  <c r="D1882" i="7" s="1"/>
  <c r="D1883" i="7" a="1"/>
  <c r="D1883" i="7" s="1"/>
  <c r="D1884" i="7" a="1"/>
  <c r="D1884" i="7" s="1"/>
  <c r="D1885" i="7" a="1"/>
  <c r="D1885" i="7" s="1"/>
  <c r="D1886" i="7" a="1"/>
  <c r="D1886" i="7" s="1"/>
  <c r="D1887" i="7" a="1"/>
  <c r="D1887" i="7"/>
  <c r="D1888" i="7" a="1"/>
  <c r="D1888" i="7"/>
  <c r="D1889" i="7" a="1"/>
  <c r="D1889" i="7" s="1"/>
  <c r="D1890" i="7" a="1"/>
  <c r="D1890" i="7"/>
  <c r="D1891" i="7" a="1"/>
  <c r="D1891" i="7" s="1"/>
  <c r="D1892" i="7" a="1"/>
  <c r="D1892" i="7" s="1"/>
  <c r="D1893" i="7" a="1"/>
  <c r="D1893" i="7" s="1"/>
  <c r="D1894" i="7" a="1"/>
  <c r="D1894" i="7" s="1"/>
  <c r="D1895" i="7" a="1"/>
  <c r="D1895" i="7" s="1"/>
  <c r="D1896" i="7" a="1"/>
  <c r="D1896" i="7" s="1"/>
  <c r="D1897" i="7" a="1"/>
  <c r="D1897" i="7" s="1"/>
  <c r="D1898" i="7" a="1"/>
  <c r="D1898" i="7"/>
  <c r="D1899" i="7" a="1"/>
  <c r="D1899" i="7" s="1"/>
  <c r="D1900" i="7" a="1"/>
  <c r="D1900" i="7"/>
  <c r="D1901" i="7" a="1"/>
  <c r="D1901" i="7"/>
  <c r="D1902" i="7" a="1"/>
  <c r="D1902" i="7" s="1"/>
  <c r="D1903" i="7" a="1"/>
  <c r="D1903" i="7" s="1"/>
  <c r="D1904" i="7" a="1"/>
  <c r="D1904" i="7"/>
  <c r="D1905" i="7" a="1"/>
  <c r="D1905" i="7" s="1"/>
  <c r="D1906" i="7" a="1"/>
  <c r="D1906" i="7" s="1"/>
  <c r="D1907" i="7" a="1"/>
  <c r="D1907" i="7" s="1"/>
  <c r="D1908" i="7" a="1"/>
  <c r="D1908" i="7"/>
  <c r="D1909" i="7" a="1"/>
  <c r="D1909" i="7" s="1"/>
  <c r="D1910" i="7" a="1"/>
  <c r="D1910" i="7" s="1"/>
  <c r="D1911" i="7" a="1"/>
  <c r="D1911" i="7"/>
  <c r="D1912" i="7" a="1"/>
  <c r="D1912" i="7" s="1"/>
  <c r="D1913" i="7" a="1"/>
  <c r="D1913" i="7"/>
  <c r="D1914" i="7" a="1"/>
  <c r="D1914" i="7"/>
  <c r="D1915" i="7" a="1"/>
  <c r="D1915" i="7" s="1"/>
  <c r="D1916" i="7" a="1"/>
  <c r="D1916" i="7" s="1"/>
  <c r="D1917" i="7" a="1"/>
  <c r="D1917" i="7" s="1"/>
  <c r="D1918" i="7" a="1"/>
  <c r="D1918" i="7" s="1"/>
  <c r="D1919" i="7" a="1"/>
  <c r="D1919" i="7" s="1"/>
  <c r="D1920" i="7" a="1"/>
  <c r="D1920" i="7" s="1"/>
  <c r="D1921" i="7" a="1"/>
  <c r="D1921" i="7" s="1"/>
  <c r="D1922" i="7" a="1"/>
  <c r="D1922" i="7"/>
  <c r="D1923" i="7" a="1"/>
  <c r="D1923" i="7" s="1"/>
  <c r="D1924" i="7" a="1"/>
  <c r="D1924" i="7" s="1"/>
  <c r="D1925" i="7" a="1"/>
  <c r="D1925" i="7" s="1"/>
  <c r="D1926" i="7" a="1"/>
  <c r="D1926" i="7"/>
  <c r="D1927" i="7" a="1"/>
  <c r="D1927" i="7" s="1"/>
  <c r="D1928" i="7" a="1"/>
  <c r="D1928" i="7"/>
  <c r="D1929" i="7" a="1"/>
  <c r="D1929" i="7"/>
  <c r="D1930" i="7" a="1"/>
  <c r="D1930" i="7" s="1"/>
  <c r="D1931" i="7" a="1"/>
  <c r="D1931" i="7" s="1"/>
  <c r="D1932" i="7" a="1"/>
  <c r="D1932" i="7" s="1"/>
  <c r="D1933" i="7" a="1"/>
  <c r="D1933" i="7" s="1"/>
  <c r="D1934" i="7" a="1"/>
  <c r="D1934" i="7"/>
  <c r="D1935" i="7" a="1"/>
  <c r="D1935" i="7" s="1"/>
  <c r="D1936" i="7" a="1"/>
  <c r="D1936" i="7" s="1"/>
  <c r="D1937" i="7" a="1"/>
  <c r="D1937" i="7" s="1"/>
  <c r="D1938" i="7" a="1"/>
  <c r="D1938" i="7" s="1"/>
  <c r="D1939" i="7" a="1"/>
  <c r="D1939" i="7" s="1"/>
  <c r="D1940" i="7" a="1"/>
  <c r="D1940" i="7" s="1"/>
  <c r="D1941" i="7" a="1"/>
  <c r="D1941" i="7" s="1"/>
  <c r="D1942" i="7" a="1"/>
  <c r="D1942" i="7"/>
  <c r="D1943" i="7" a="1"/>
  <c r="D1943" i="7"/>
  <c r="D1944" i="7" a="1"/>
  <c r="D1944" i="7" s="1"/>
  <c r="D1945" i="7" a="1"/>
  <c r="D1945" i="7" s="1"/>
  <c r="D1946" i="7" a="1"/>
  <c r="D1946" i="7"/>
  <c r="D1947" i="7" a="1"/>
  <c r="D1947" i="7"/>
  <c r="D1948" i="7" a="1"/>
  <c r="D1948" i="7" s="1"/>
  <c r="D1949" i="7" a="1"/>
  <c r="D1949" i="7"/>
  <c r="D1950" i="7" a="1"/>
  <c r="D1950" i="7"/>
  <c r="D1951" i="7" a="1"/>
  <c r="D1951" i="7" s="1"/>
  <c r="D1952" i="7" a="1"/>
  <c r="D1952" i="7" s="1"/>
  <c r="D1953" i="7" a="1"/>
  <c r="D1953" i="7" s="1"/>
  <c r="D1954" i="7" a="1"/>
  <c r="D1954" i="7" s="1"/>
  <c r="D1955" i="7" a="1"/>
  <c r="D1955" i="7" s="1"/>
  <c r="D1956" i="7" a="1"/>
  <c r="D1956" i="7" s="1"/>
  <c r="D1957" i="7" a="1"/>
  <c r="D1957" i="7" s="1"/>
  <c r="D1958" i="7" a="1"/>
  <c r="D1958" i="7" s="1"/>
  <c r="D1959" i="7" a="1"/>
  <c r="D1959" i="7"/>
  <c r="D1960" i="7" a="1"/>
  <c r="D1960" i="7"/>
  <c r="D1961" i="7" a="1"/>
  <c r="D1961" i="7"/>
  <c r="D1962" i="7" a="1"/>
  <c r="D1962" i="7"/>
  <c r="D1963" i="7" a="1"/>
  <c r="D1963" i="7" s="1"/>
  <c r="D1964" i="7" a="1"/>
  <c r="D1964" i="7" s="1"/>
  <c r="D1965" i="7" a="1"/>
  <c r="D1965" i="7" s="1"/>
  <c r="D1966" i="7" a="1"/>
  <c r="D1966" i="7" s="1"/>
  <c r="D1967" i="7" a="1"/>
  <c r="D1967" i="7" s="1"/>
  <c r="D1968" i="7" a="1"/>
  <c r="D1968" i="7" s="1"/>
  <c r="D1969" i="7" a="1"/>
  <c r="D1969" i="7" s="1"/>
  <c r="D1970" i="7" a="1"/>
  <c r="D1970" i="7" s="1"/>
  <c r="D1971" i="7" a="1"/>
  <c r="D1971" i="7" s="1"/>
  <c r="D1972" i="7" a="1"/>
  <c r="D1972" i="7"/>
  <c r="D1973" i="7" a="1"/>
  <c r="D1973" i="7"/>
  <c r="D1974" i="7" a="1"/>
  <c r="D1974" i="7" s="1"/>
  <c r="D1975" i="7" a="1"/>
  <c r="D1975" i="7" s="1"/>
  <c r="D1976" i="7" a="1"/>
  <c r="D1976" i="7" s="1"/>
  <c r="D1977" i="7" a="1"/>
  <c r="D1977" i="7" s="1"/>
  <c r="D1978" i="7" a="1"/>
  <c r="D1978" i="7" s="1"/>
  <c r="D1979" i="7" a="1"/>
  <c r="D1979" i="7" s="1"/>
  <c r="D1980" i="7" a="1"/>
  <c r="D1980" i="7" s="1"/>
  <c r="D1981" i="7" a="1"/>
  <c r="D1981" i="7" s="1"/>
  <c r="D1982" i="7" a="1"/>
  <c r="D1982" i="7"/>
  <c r="D1983" i="7" a="1"/>
  <c r="D1983" i="7"/>
  <c r="D1984" i="7" a="1"/>
  <c r="D1984" i="7" s="1"/>
  <c r="D1985" i="7" a="1"/>
  <c r="D1985" i="7"/>
  <c r="D1986" i="7" a="1"/>
  <c r="D1986" i="7"/>
  <c r="D1987" i="7" a="1"/>
  <c r="D1987" i="7" s="1"/>
  <c r="D1988" i="7" a="1"/>
  <c r="D1988" i="7"/>
  <c r="D1989" i="7" a="1"/>
  <c r="D1989" i="7"/>
  <c r="D1990" i="7" a="1"/>
  <c r="D1990" i="7" s="1"/>
  <c r="D1991" i="7" a="1"/>
  <c r="D1991" i="7" s="1"/>
  <c r="D1992" i="7" a="1"/>
  <c r="D1992" i="7" s="1"/>
  <c r="D1993" i="7" a="1"/>
  <c r="D1993" i="7" s="1"/>
  <c r="D1994" i="7" a="1"/>
  <c r="D1994" i="7"/>
  <c r="D1995" i="7" a="1"/>
  <c r="D1995" i="7" s="1"/>
  <c r="D1996" i="7" a="1"/>
  <c r="D1996" i="7"/>
  <c r="D1997" i="7" a="1"/>
  <c r="D1997" i="7" s="1"/>
  <c r="D1998" i="7" a="1"/>
  <c r="D1998" i="7"/>
  <c r="D1999" i="7" a="1"/>
  <c r="D1999" i="7" s="1"/>
  <c r="D2000" i="7" a="1"/>
  <c r="D2000" i="7" s="1"/>
  <c r="D2001" i="7" a="1"/>
  <c r="D2001" i="7" s="1"/>
  <c r="D2002" i="7" a="1"/>
  <c r="D2002" i="7" s="1"/>
  <c r="D2003" i="7" a="1"/>
  <c r="D2003" i="7" s="1"/>
  <c r="D2004" i="7" a="1"/>
  <c r="D2004" i="7" s="1"/>
  <c r="D2005" i="7" a="1"/>
  <c r="D2005" i="7" s="1"/>
  <c r="D2006" i="7" a="1"/>
  <c r="D2006" i="7"/>
  <c r="D2007" i="7" a="1"/>
  <c r="D2007" i="7"/>
  <c r="D2008" i="7" a="1"/>
  <c r="D2008" i="7" s="1"/>
  <c r="D2009" i="7" a="1"/>
  <c r="D2009" i="7" s="1"/>
  <c r="D2010" i="7" a="1"/>
  <c r="D2010" i="7" s="1"/>
  <c r="D2011" i="7" a="1"/>
  <c r="D2011" i="7" s="1"/>
  <c r="D2012" i="7" a="1"/>
  <c r="D2012" i="7" s="1"/>
  <c r="D2013" i="7" a="1"/>
  <c r="D2013" i="7"/>
  <c r="D2014" i="7" a="1"/>
  <c r="D2014" i="7"/>
  <c r="D2015" i="7" a="1"/>
  <c r="D2015" i="7" s="1"/>
  <c r="D2016" i="7" a="1"/>
  <c r="D2016" i="7" s="1"/>
  <c r="D2017" i="7" a="1"/>
  <c r="D2017" i="7" s="1"/>
  <c r="D2018" i="7" a="1"/>
  <c r="D2018" i="7"/>
  <c r="D2019" i="7" a="1"/>
  <c r="D2019" i="7"/>
  <c r="D2020" i="7" a="1"/>
  <c r="D2020" i="7"/>
  <c r="D2021" i="7" a="1"/>
  <c r="D2021" i="7"/>
  <c r="D2022" i="7" a="1"/>
  <c r="D2022" i="7" s="1"/>
  <c r="D2023" i="7" a="1"/>
  <c r="D2023" i="7" s="1"/>
  <c r="D2024" i="7" a="1"/>
  <c r="D2024" i="7" s="1"/>
  <c r="D2025" i="7" a="1"/>
  <c r="D2025" i="7" s="1"/>
  <c r="D2026" i="7" a="1"/>
  <c r="D2026" i="7" s="1"/>
  <c r="D2027" i="7" a="1"/>
  <c r="D2027" i="7"/>
  <c r="D2028" i="7" a="1"/>
  <c r="D2028" i="7" s="1"/>
  <c r="D2029" i="7" a="1"/>
  <c r="D2029" i="7" s="1"/>
  <c r="D2030" i="7" a="1"/>
  <c r="D2030" i="7" s="1"/>
  <c r="D2031" i="7" a="1"/>
  <c r="D2031" i="7"/>
  <c r="D2032" i="7" a="1"/>
  <c r="D2032" i="7"/>
  <c r="D2033" i="7" a="1"/>
  <c r="D2033" i="7" s="1"/>
  <c r="D2034" i="7" a="1"/>
  <c r="D2034" i="7" s="1"/>
  <c r="D2035" i="7" a="1"/>
  <c r="D2035" i="7" s="1"/>
  <c r="D2036" i="7" a="1"/>
  <c r="D2036" i="7" s="1"/>
  <c r="D2037" i="7" a="1"/>
  <c r="D2037" i="7" s="1"/>
  <c r="D2038" i="7" a="1"/>
  <c r="D2038" i="7" s="1"/>
  <c r="D2039" i="7" a="1"/>
  <c r="D2039" i="7" s="1"/>
  <c r="D2040" i="7" a="1"/>
  <c r="D2040" i="7"/>
  <c r="D2041" i="7" a="1"/>
  <c r="D2041" i="7" s="1"/>
  <c r="D2042" i="7" a="1"/>
  <c r="D2042" i="7"/>
  <c r="D2043" i="7" a="1"/>
  <c r="D2043" i="7" s="1"/>
  <c r="D2044" i="7" a="1"/>
  <c r="D2044" i="7"/>
  <c r="D2045" i="7" a="1"/>
  <c r="D2045" i="7"/>
  <c r="D2046" i="7" a="1"/>
  <c r="D2046" i="7" s="1"/>
  <c r="D2047" i="7" a="1"/>
  <c r="D2047" i="7" s="1"/>
  <c r="D2048" i="7" a="1"/>
  <c r="D2048" i="7" s="1"/>
  <c r="D2049" i="7" a="1"/>
  <c r="D2049" i="7" s="1"/>
  <c r="D2050" i="7" a="1"/>
  <c r="D2050" i="7" s="1"/>
  <c r="D2051" i="7" a="1"/>
  <c r="D2051" i="7" s="1"/>
  <c r="D2052" i="7" a="1"/>
  <c r="D2052" i="7" s="1"/>
  <c r="D2053" i="7" a="1"/>
  <c r="D2053" i="7" s="1"/>
  <c r="D2054" i="7" a="1"/>
  <c r="D2054" i="7" s="1"/>
  <c r="D2055" i="7" a="1"/>
  <c r="D2055" i="7"/>
  <c r="D2056" i="7" a="1"/>
  <c r="D2056" i="7" s="1"/>
  <c r="D2057" i="7" a="1"/>
  <c r="D2057" i="7"/>
  <c r="D2058" i="7" a="1"/>
  <c r="D2058" i="7"/>
  <c r="D2059" i="7" a="1"/>
  <c r="D2059" i="7" s="1"/>
  <c r="D2060" i="7" a="1"/>
  <c r="D2060" i="7"/>
  <c r="D2061" i="7" a="1"/>
  <c r="D2061" i="7" s="1"/>
  <c r="D2062" i="7" a="1"/>
  <c r="D2062" i="7" s="1"/>
  <c r="D2063" i="7" a="1"/>
  <c r="D2063" i="7" s="1"/>
  <c r="D2064" i="7" a="1"/>
  <c r="D2064" i="7" s="1"/>
  <c r="D2065" i="7" a="1"/>
  <c r="D2065" i="7" s="1"/>
  <c r="D2066" i="7" a="1"/>
  <c r="D2066" i="7"/>
  <c r="D2067" i="7" a="1"/>
  <c r="D2067" i="7"/>
  <c r="D2068" i="7" a="1"/>
  <c r="D2068" i="7"/>
  <c r="D2069" i="7" a="1"/>
  <c r="D2069" i="7" s="1"/>
  <c r="D2070" i="7" a="1"/>
  <c r="D2070" i="7"/>
  <c r="D2071" i="7" a="1"/>
  <c r="D2071" i="7" s="1"/>
  <c r="D2072" i="7" a="1"/>
  <c r="D2072" i="7" s="1"/>
  <c r="D2073" i="7" a="1"/>
  <c r="D2073" i="7"/>
  <c r="D2074" i="7" a="1"/>
  <c r="D2074" i="7"/>
  <c r="D2075" i="7" a="1"/>
  <c r="D2075" i="7"/>
  <c r="D2076" i="7" a="1"/>
  <c r="D2076" i="7" s="1"/>
  <c r="D2077" i="7" a="1"/>
  <c r="D2077" i="7" s="1"/>
  <c r="D2078" i="7" a="1"/>
  <c r="D2078" i="7"/>
  <c r="D2079" i="7" a="1"/>
  <c r="D2079" i="7" s="1"/>
  <c r="D2080" i="7" a="1"/>
  <c r="D2080" i="7"/>
  <c r="D2081" i="7" a="1"/>
  <c r="D2081" i="7"/>
  <c r="D2082" i="7" a="1"/>
  <c r="D2082" i="7" s="1"/>
  <c r="D2083" i="7" a="1"/>
  <c r="D2083" i="7" s="1"/>
  <c r="D2084" i="7" a="1"/>
  <c r="D2084" i="7" s="1"/>
  <c r="D2085" i="7" a="1"/>
  <c r="D2085" i="7"/>
  <c r="D2086" i="7" a="1"/>
  <c r="D2086" i="7" s="1"/>
  <c r="D2087" i="7" a="1"/>
  <c r="D2087" i="7" s="1"/>
  <c r="D2088" i="7" a="1"/>
  <c r="D2088" i="7"/>
  <c r="D2089" i="7" a="1"/>
  <c r="D2089" i="7" s="1"/>
  <c r="D2090" i="7" a="1"/>
  <c r="D2090" i="7"/>
  <c r="D2091" i="7" a="1"/>
  <c r="D2091" i="7"/>
  <c r="D2092" i="7" a="1"/>
  <c r="D2092" i="7" s="1"/>
  <c r="D2093" i="7" a="1"/>
  <c r="D2093" i="7" s="1"/>
  <c r="D2094" i="7" a="1"/>
  <c r="D2094" i="7"/>
  <c r="D2095" i="7" a="1"/>
  <c r="D2095" i="7" s="1"/>
  <c r="D2096" i="7" a="1"/>
  <c r="D2096" i="7" s="1"/>
  <c r="D2097" i="7" a="1"/>
  <c r="D2097" i="7" s="1"/>
  <c r="D2098" i="7" a="1"/>
  <c r="D2098" i="7" s="1"/>
  <c r="D2099" i="7" a="1"/>
  <c r="D2099" i="7" s="1"/>
  <c r="D2100" i="7" a="1"/>
  <c r="D2100" i="7" s="1"/>
  <c r="D2101" i="7" a="1"/>
  <c r="D2101" i="7" s="1"/>
  <c r="D2102" i="7" a="1"/>
  <c r="D2102" i="7" s="1"/>
  <c r="D2103" i="7" a="1"/>
  <c r="D2103" i="7"/>
  <c r="D2104" i="7" a="1"/>
  <c r="D2104" i="7"/>
  <c r="D2105" i="7" a="1"/>
  <c r="D2105" i="7" s="1"/>
  <c r="D2106" i="7" a="1"/>
  <c r="D2106" i="7" s="1"/>
  <c r="D2107" i="7" a="1"/>
  <c r="D2107" i="7" s="1"/>
  <c r="D2108" i="7" a="1"/>
  <c r="D2108" i="7" s="1"/>
  <c r="D2109" i="7" a="1"/>
  <c r="D2109" i="7" s="1"/>
  <c r="D2110" i="7" a="1"/>
  <c r="D2110" i="7" s="1"/>
  <c r="D2111" i="7" a="1"/>
  <c r="D2111" i="7" s="1"/>
  <c r="D2112" i="7" a="1"/>
  <c r="D2112" i="7" s="1"/>
  <c r="D2113" i="7" a="1"/>
  <c r="D2113" i="7" s="1"/>
  <c r="D2114" i="7" a="1"/>
  <c r="D2114" i="7" s="1"/>
  <c r="D2115" i="7" a="1"/>
  <c r="D2115" i="7" s="1"/>
  <c r="D2116" i="7" a="1"/>
  <c r="D2116" i="7"/>
  <c r="D2117" i="7" a="1"/>
  <c r="D2117" i="7"/>
  <c r="D2118" i="7" a="1"/>
  <c r="D2118" i="7"/>
  <c r="D2119" i="7" a="1"/>
  <c r="D2119" i="7" s="1"/>
  <c r="D2120" i="7" a="1"/>
  <c r="D2120" i="7"/>
  <c r="D2121" i="7" a="1"/>
  <c r="D2121" i="7" s="1"/>
  <c r="D2122" i="7" a="1"/>
  <c r="D2122" i="7" s="1"/>
  <c r="D2123" i="7" a="1"/>
  <c r="D2123" i="7" s="1"/>
  <c r="D2124" i="7" a="1"/>
  <c r="D2124" i="7"/>
  <c r="D2125" i="7" a="1"/>
  <c r="D2125" i="7" s="1"/>
  <c r="D2126" i="7" a="1"/>
  <c r="D2126" i="7"/>
  <c r="D2127" i="7" a="1"/>
  <c r="D2127" i="7" s="1"/>
  <c r="D2128" i="7" a="1"/>
  <c r="D2128" i="7" s="1"/>
  <c r="D2129" i="7" a="1"/>
  <c r="D2129" i="7"/>
  <c r="D2130" i="7" a="1"/>
  <c r="D2130" i="7"/>
  <c r="D2131" i="7" a="1"/>
  <c r="D2131" i="7" s="1"/>
  <c r="D2132" i="7" a="1"/>
  <c r="D2132" i="7" s="1"/>
  <c r="D2133" i="7" a="1"/>
  <c r="D2133" i="7"/>
  <c r="D2134" i="7" a="1"/>
  <c r="D2134" i="7" s="1"/>
  <c r="D2135" i="7" a="1"/>
  <c r="D2135" i="7" s="1"/>
  <c r="D2136" i="7" a="1"/>
  <c r="D2136" i="7" s="1"/>
  <c r="D2137" i="7" a="1"/>
  <c r="D2137" i="7" s="1"/>
  <c r="D2138" i="7" a="1"/>
  <c r="D2138" i="7" s="1"/>
  <c r="D2139" i="7" a="1"/>
  <c r="D2139" i="7"/>
  <c r="D2140" i="7" a="1"/>
  <c r="D2140" i="7"/>
  <c r="D2141" i="7" a="1"/>
  <c r="D2141" i="7"/>
  <c r="D2142" i="7" a="1"/>
  <c r="D2142" i="7"/>
  <c r="D2143" i="7" a="1"/>
  <c r="D2143" i="7" s="1"/>
  <c r="D2144" i="7" a="1"/>
  <c r="D2144" i="7" s="1"/>
  <c r="D2145" i="7" a="1"/>
  <c r="D2145" i="7"/>
  <c r="D2146" i="7" a="1"/>
  <c r="D2146" i="7" s="1"/>
  <c r="D2147" i="7" a="1"/>
  <c r="D2147" i="7" s="1"/>
  <c r="D2148" i="7" a="1"/>
  <c r="D2148" i="7" s="1"/>
  <c r="D2149" i="7" a="1"/>
  <c r="D2149" i="7" s="1"/>
  <c r="D2150" i="7" a="1"/>
  <c r="D2150" i="7"/>
  <c r="D2151" i="7" a="1"/>
  <c r="D2151" i="7" s="1"/>
  <c r="D2152" i="7" a="1"/>
  <c r="D2152" i="7"/>
  <c r="D2153" i="7" a="1"/>
  <c r="D2153" i="7" s="1"/>
  <c r="D2154" i="7" a="1"/>
  <c r="D2154" i="7" s="1"/>
  <c r="D2155" i="7" a="1"/>
  <c r="D2155" i="7" s="1"/>
  <c r="D2156" i="7" a="1"/>
  <c r="D2156" i="7" s="1"/>
  <c r="D2157" i="7" a="1"/>
  <c r="D2157" i="7" s="1"/>
  <c r="D2158" i="7" a="1"/>
  <c r="D2158" i="7" s="1"/>
  <c r="D2159" i="7" a="1"/>
  <c r="D2159" i="7"/>
  <c r="D2160" i="7" a="1"/>
  <c r="D2160" i="7" s="1"/>
  <c r="D2161" i="7" a="1"/>
  <c r="D2161" i="7" s="1"/>
  <c r="D2162" i="7" a="1"/>
  <c r="D2162" i="7"/>
  <c r="D2163" i="7" a="1"/>
  <c r="D2163" i="7"/>
  <c r="D2164" i="7" a="1"/>
  <c r="D2164" i="7" s="1"/>
  <c r="D2165" i="7" a="1"/>
  <c r="D2165" i="7"/>
  <c r="D2166" i="7" a="1"/>
  <c r="D2166" i="7"/>
  <c r="D2167" i="7" a="1"/>
  <c r="D2167" i="7" s="1"/>
  <c r="D2168" i="7" a="1"/>
  <c r="D2168" i="7" s="1"/>
  <c r="D2169" i="7" a="1"/>
  <c r="D2169" i="7" s="1"/>
  <c r="D2170" i="7" a="1"/>
  <c r="D2170" i="7"/>
  <c r="D2171" i="7" a="1"/>
  <c r="D2171" i="7"/>
  <c r="D2172" i="7" a="1"/>
  <c r="D2172" i="7" s="1"/>
  <c r="D2173" i="7" a="1"/>
  <c r="D2173" i="7" s="1"/>
  <c r="D2174" i="7" a="1"/>
  <c r="D2174" i="7" s="1"/>
  <c r="D2175" i="7" a="1"/>
  <c r="D2175" i="7" s="1"/>
  <c r="D2176" i="7" a="1"/>
  <c r="D2176" i="7" s="1"/>
  <c r="D2177" i="7" a="1"/>
  <c r="D2177" i="7" s="1"/>
  <c r="D2178" i="7" a="1"/>
  <c r="D2178" i="7"/>
  <c r="D2179" i="7" a="1"/>
  <c r="D2179" i="7" s="1"/>
  <c r="D2180" i="7" a="1"/>
  <c r="D2180" i="7" s="1"/>
  <c r="D2181" i="7" a="1"/>
  <c r="D2181" i="7" s="1"/>
  <c r="D2182" i="7" a="1"/>
  <c r="D2182" i="7" s="1"/>
  <c r="D2183" i="7" a="1"/>
  <c r="D2183" i="7"/>
  <c r="D2184" i="7" a="1"/>
  <c r="D2184" i="7" s="1"/>
  <c r="D2185" i="7" a="1"/>
  <c r="D2185" i="7" s="1"/>
  <c r="D2186" i="7" a="1"/>
  <c r="D2186" i="7" s="1"/>
  <c r="D2187" i="7" a="1"/>
  <c r="D2187" i="7" s="1"/>
  <c r="D2188" i="7" a="1"/>
  <c r="D2188" i="7" s="1"/>
  <c r="D2189" i="7" a="1"/>
  <c r="D2189" i="7" s="1"/>
  <c r="D2190" i="7" a="1"/>
  <c r="D2190" i="7" s="1"/>
  <c r="D2191" i="7" a="1"/>
  <c r="D2191" i="7"/>
  <c r="D2192" i="7" a="1"/>
  <c r="D2192" i="7" s="1"/>
  <c r="D2193" i="7" a="1"/>
  <c r="D2193" i="7" s="1"/>
  <c r="D2194" i="7" a="1"/>
  <c r="D2194" i="7" s="1"/>
  <c r="D2195" i="7" a="1"/>
  <c r="D2195" i="7" s="1"/>
  <c r="D2196" i="7" a="1"/>
  <c r="D2196" i="7" s="1"/>
  <c r="D2197" i="7" a="1"/>
  <c r="D2197" i="7" s="1"/>
  <c r="D2198" i="7" a="1"/>
  <c r="D2198" i="7" s="1"/>
  <c r="D2199" i="7" a="1"/>
  <c r="D2199" i="7" s="1"/>
  <c r="D2200" i="7" a="1"/>
  <c r="D2200" i="7" s="1"/>
  <c r="D2201" i="7" a="1"/>
  <c r="D2201" i="7" s="1"/>
  <c r="D2202" i="7" a="1"/>
  <c r="D2202" i="7" s="1"/>
  <c r="D2203" i="7" a="1"/>
  <c r="D2203" i="7" s="1"/>
  <c r="D2204" i="7" a="1"/>
  <c r="D2204" i="7" s="1"/>
  <c r="D2205" i="7" a="1"/>
  <c r="D2205" i="7" s="1"/>
  <c r="D2206" i="7" a="1"/>
  <c r="D2206" i="7"/>
  <c r="D2207" i="7" a="1"/>
  <c r="D2207" i="7" s="1"/>
  <c r="D2208" i="7" a="1"/>
  <c r="D2208" i="7" s="1"/>
  <c r="D2209" i="7" a="1"/>
  <c r="D2209" i="7" s="1"/>
  <c r="D2210" i="7" a="1"/>
  <c r="D2210" i="7" s="1"/>
  <c r="D2211" i="7" a="1"/>
  <c r="D2211" i="7" s="1"/>
  <c r="D2212" i="7" a="1"/>
  <c r="D2212" i="7" s="1"/>
  <c r="D2213" i="7" a="1"/>
  <c r="D2213" i="7" s="1"/>
  <c r="D2214" i="7" a="1"/>
  <c r="D2214" i="7"/>
  <c r="D2215" i="7" a="1"/>
  <c r="D2215" i="7" s="1"/>
  <c r="D2216" i="7" a="1"/>
  <c r="D2216" i="7" s="1"/>
  <c r="D2217" i="7" a="1"/>
  <c r="D2217" i="7" s="1"/>
  <c r="D2218" i="7" a="1"/>
  <c r="D2218" i="7" s="1"/>
  <c r="D2219" i="7" a="1"/>
  <c r="D2219" i="7"/>
  <c r="D2220" i="7" a="1"/>
  <c r="D2220" i="7" s="1"/>
  <c r="D2221" i="7" a="1"/>
  <c r="D2221" i="7" s="1"/>
  <c r="D2222" i="7" a="1"/>
  <c r="D2222" i="7" s="1"/>
  <c r="D2223" i="7" a="1"/>
  <c r="D2223" i="7" s="1"/>
  <c r="D2224" i="7" a="1"/>
  <c r="D2224" i="7" s="1"/>
  <c r="D2225" i="7" a="1"/>
  <c r="D2225" i="7" s="1"/>
  <c r="D2226" i="7" a="1"/>
  <c r="D2226" i="7" s="1"/>
  <c r="D2227" i="7" a="1"/>
  <c r="D2227" i="7"/>
  <c r="D2228" i="7" a="1"/>
  <c r="D2228" i="7" s="1"/>
  <c r="D2229" i="7" a="1"/>
  <c r="D2229" i="7" s="1"/>
  <c r="D2230" i="7" a="1"/>
  <c r="D2230" i="7" s="1"/>
  <c r="D2231" i="7" a="1"/>
  <c r="D2231" i="7" s="1"/>
  <c r="D2232" i="7" a="1"/>
  <c r="D2232" i="7" s="1"/>
  <c r="D2233" i="7" a="1"/>
  <c r="D2233" i="7" s="1"/>
  <c r="D2234" i="7" a="1"/>
  <c r="D2234" i="7" s="1"/>
  <c r="D2235" i="7" a="1"/>
  <c r="D2235" i="7" s="1"/>
  <c r="D2236" i="7" a="1"/>
  <c r="D2236" i="7" s="1"/>
  <c r="D2237" i="7" a="1"/>
  <c r="D2237" i="7" s="1"/>
  <c r="D2238" i="7" a="1"/>
  <c r="D2238" i="7" s="1"/>
  <c r="D2239" i="7" a="1"/>
  <c r="D2239" i="7" s="1"/>
  <c r="D2240" i="7" a="1"/>
  <c r="D2240" i="7" s="1"/>
  <c r="D2241" i="7" a="1"/>
  <c r="D2241" i="7" s="1"/>
  <c r="D2242" i="7" a="1"/>
  <c r="D2242" i="7"/>
  <c r="D2243" i="7" a="1"/>
  <c r="D2243" i="7" s="1"/>
  <c r="D2244" i="7" a="1"/>
  <c r="D2244" i="7" s="1"/>
  <c r="D2245" i="7" a="1"/>
  <c r="D2245" i="7" s="1"/>
  <c r="D2246" i="7" a="1"/>
  <c r="D2246" i="7" s="1"/>
  <c r="D2247" i="7" a="1"/>
  <c r="D2247" i="7" s="1"/>
  <c r="D2248" i="7" a="1"/>
  <c r="D2248" i="7" s="1"/>
  <c r="D2249" i="7" a="1"/>
  <c r="D2249" i="7" s="1"/>
  <c r="D2250" i="7" a="1"/>
  <c r="D2250" i="7"/>
  <c r="D2251" i="7" a="1"/>
  <c r="D2251" i="7" s="1"/>
  <c r="D2252" i="7" a="1"/>
  <c r="D2252" i="7" s="1"/>
  <c r="D2253" i="7" a="1"/>
  <c r="D2253" i="7" s="1"/>
  <c r="D2254" i="7" a="1"/>
  <c r="D2254" i="7" s="1"/>
  <c r="D2255" i="7" a="1"/>
  <c r="D2255" i="7"/>
  <c r="D2256" i="7" a="1"/>
  <c r="D2256" i="7" s="1"/>
  <c r="D2257" i="7" a="1"/>
  <c r="D2257" i="7" s="1"/>
  <c r="D2258" i="7" a="1"/>
  <c r="D2258" i="7" s="1"/>
  <c r="D2259" i="7" a="1"/>
  <c r="D2259" i="7" s="1"/>
  <c r="D2260" i="7" a="1"/>
  <c r="D2260" i="7" s="1"/>
  <c r="D2261" i="7" a="1"/>
  <c r="D2261" i="7" s="1"/>
  <c r="D2262" i="7" a="1"/>
  <c r="D2262" i="7" s="1"/>
  <c r="D2263" i="7" a="1"/>
  <c r="D2263" i="7"/>
  <c r="D2264" i="7" a="1"/>
  <c r="D2264" i="7" s="1"/>
  <c r="D2265" i="7" a="1"/>
  <c r="D2265" i="7" s="1"/>
  <c r="D2266" i="7" a="1"/>
  <c r="D2266" i="7" s="1"/>
  <c r="D2267" i="7" a="1"/>
  <c r="D2267" i="7" s="1"/>
  <c r="D2268" i="7" a="1"/>
  <c r="D2268" i="7" s="1"/>
  <c r="D2269" i="7" a="1"/>
  <c r="D2269" i="7" s="1"/>
  <c r="D2270" i="7" a="1"/>
  <c r="D2270" i="7" s="1"/>
  <c r="D2271" i="7" a="1"/>
  <c r="D2271" i="7" s="1"/>
  <c r="D2272" i="7" a="1"/>
  <c r="D2272" i="7" s="1"/>
  <c r="D2273" i="7" a="1"/>
  <c r="D2273" i="7" s="1"/>
  <c r="D2274" i="7" a="1"/>
  <c r="D2274" i="7" s="1"/>
  <c r="D2275" i="7" a="1"/>
  <c r="D2275" i="7" s="1"/>
  <c r="D2276" i="7" a="1"/>
  <c r="D2276" i="7" s="1"/>
  <c r="D2277" i="7" a="1"/>
  <c r="D2277" i="7" s="1"/>
  <c r="D2278" i="7" a="1"/>
  <c r="D2278" i="7"/>
  <c r="D2279" i="7" a="1"/>
  <c r="D2279" i="7" s="1"/>
  <c r="D2280" i="7" a="1"/>
  <c r="D2280" i="7" s="1"/>
  <c r="D2281" i="7" a="1"/>
  <c r="D2281" i="7" s="1"/>
  <c r="D2282" i="7" a="1"/>
  <c r="D2282" i="7" s="1"/>
  <c r="D2283" i="7" a="1"/>
  <c r="D2283" i="7" s="1"/>
  <c r="D2284" i="7" a="1"/>
  <c r="D2284" i="7" s="1"/>
  <c r="D2285" i="7" a="1"/>
  <c r="D2285" i="7" s="1"/>
  <c r="D2286" i="7" a="1"/>
  <c r="D2286" i="7"/>
  <c r="D2287" i="7" a="1"/>
  <c r="D2287" i="7" s="1"/>
  <c r="D2288" i="7" a="1"/>
  <c r="D2288" i="7" s="1"/>
  <c r="D2289" i="7" a="1"/>
  <c r="D2289" i="7" s="1"/>
  <c r="D2290" i="7" a="1"/>
  <c r="D2290" i="7" s="1"/>
  <c r="D2291" i="7" a="1"/>
  <c r="D2291" i="7"/>
  <c r="D2292" i="7" a="1"/>
  <c r="D2292" i="7" s="1"/>
  <c r="D2293" i="7" a="1"/>
  <c r="D2293" i="7" s="1"/>
  <c r="D2294" i="7" a="1"/>
  <c r="D2294" i="7" s="1"/>
  <c r="D2295" i="7" a="1"/>
  <c r="D2295" i="7" s="1"/>
  <c r="D2296" i="7" a="1"/>
  <c r="D2296" i="7" s="1"/>
  <c r="D2297" i="7" a="1"/>
  <c r="D2297" i="7" s="1"/>
  <c r="D2298" i="7" a="1"/>
  <c r="D2298" i="7" s="1"/>
  <c r="D2299" i="7" a="1"/>
  <c r="D2299" i="7"/>
  <c r="D2300" i="7" a="1"/>
  <c r="D2300" i="7" s="1"/>
  <c r="D2301" i="7" a="1"/>
  <c r="D2301" i="7" s="1"/>
  <c r="D2302" i="7" a="1"/>
  <c r="D2302" i="7" s="1"/>
  <c r="D2303" i="7" a="1"/>
  <c r="D2303" i="7" s="1"/>
  <c r="D2304" i="7" a="1"/>
  <c r="D2304" i="7" s="1"/>
  <c r="D2305" i="7" a="1"/>
  <c r="D2305" i="7" s="1"/>
  <c r="D2306" i="7" a="1"/>
  <c r="D2306" i="7" s="1"/>
  <c r="D2307" i="7" a="1"/>
  <c r="D2307" i="7" s="1"/>
  <c r="D2308" i="7" a="1"/>
  <c r="D2308" i="7" s="1"/>
  <c r="D2309" i="7" a="1"/>
  <c r="D2309" i="7" s="1"/>
  <c r="D2310" i="7" a="1"/>
  <c r="D2310" i="7" s="1"/>
  <c r="D2311" i="7" a="1"/>
  <c r="D2311" i="7" s="1"/>
  <c r="D2312" i="7" a="1"/>
  <c r="D2312" i="7" s="1"/>
  <c r="D2313" i="7" a="1"/>
  <c r="D2313" i="7" s="1"/>
  <c r="D2314" i="7" a="1"/>
  <c r="D2314" i="7"/>
  <c r="D2315" i="7" a="1"/>
  <c r="D2315" i="7" s="1"/>
  <c r="D2316" i="7" a="1"/>
  <c r="D2316" i="7" s="1"/>
  <c r="D2317" i="7" a="1"/>
  <c r="D2317" i="7" s="1"/>
  <c r="D2318" i="7" a="1"/>
  <c r="D2318" i="7" s="1"/>
  <c r="D2319" i="7" a="1"/>
  <c r="D2319" i="7" s="1"/>
  <c r="D2320" i="7" a="1"/>
  <c r="D2320" i="7" s="1"/>
  <c r="D2321" i="7" a="1"/>
  <c r="D2321" i="7" s="1"/>
  <c r="D2322" i="7" a="1"/>
  <c r="D2322" i="7"/>
  <c r="D2323" i="7" a="1"/>
  <c r="D2323" i="7" s="1"/>
  <c r="D2324" i="7" a="1"/>
  <c r="D2324" i="7" s="1"/>
  <c r="D2325" i="7" a="1"/>
  <c r="D2325" i="7"/>
  <c r="D2326" i="7" a="1"/>
  <c r="D2326" i="7"/>
  <c r="D2327" i="7" a="1"/>
  <c r="D2327" i="7" s="1"/>
  <c r="D2328" i="7" a="1"/>
  <c r="D2328" i="7" s="1"/>
  <c r="D2329" i="7" a="1"/>
  <c r="D2329" i="7" s="1"/>
  <c r="D2330" i="7" a="1"/>
  <c r="D2330" i="7" s="1"/>
  <c r="D2331" i="7" a="1"/>
  <c r="D2331" i="7" s="1"/>
  <c r="D2332" i="7" a="1"/>
  <c r="D2332" i="7" s="1"/>
  <c r="D2333" i="7" a="1"/>
  <c r="D2333" i="7" s="1"/>
  <c r="D2334" i="7" a="1"/>
  <c r="D2334" i="7"/>
  <c r="D2335" i="7" a="1"/>
  <c r="D2335" i="7" s="1"/>
  <c r="D2336" i="7" a="1"/>
  <c r="D2336" i="7" s="1"/>
  <c r="D2337" i="7" a="1"/>
  <c r="D2337" i="7"/>
  <c r="D2338" i="7" a="1"/>
  <c r="D2338" i="7"/>
  <c r="D2339" i="7" a="1"/>
  <c r="D2339" i="7"/>
  <c r="D2340" i="7" a="1"/>
  <c r="D2340" i="7" s="1"/>
  <c r="D2341" i="7" a="1"/>
  <c r="D2341" i="7" s="1"/>
  <c r="D2342" i="7" a="1"/>
  <c r="D2342" i="7" s="1"/>
  <c r="D2343" i="7" a="1"/>
  <c r="D2343" i="7" s="1"/>
  <c r="D2344" i="7" a="1"/>
  <c r="D2344" i="7" s="1"/>
  <c r="D2345" i="7" a="1"/>
  <c r="D2345" i="7" s="1"/>
  <c r="D2346" i="7" a="1"/>
  <c r="D2346" i="7" s="1"/>
  <c r="D2347" i="7" a="1"/>
  <c r="D2347" i="7"/>
  <c r="D2348" i="7" a="1"/>
  <c r="D2348" i="7" s="1"/>
  <c r="D2349" i="7" a="1"/>
  <c r="D2349" i="7" s="1"/>
  <c r="D2350" i="7" a="1"/>
  <c r="D2350" i="7"/>
  <c r="D2351" i="7" a="1"/>
  <c r="D2351" i="7"/>
  <c r="D2352" i="7" a="1"/>
  <c r="D2352" i="7"/>
  <c r="D2353" i="7" a="1"/>
  <c r="D2353" i="7" s="1"/>
  <c r="D2354" i="7" a="1"/>
  <c r="D2354" i="7" s="1"/>
  <c r="D2355" i="7" a="1"/>
  <c r="D2355" i="7" s="1"/>
  <c r="D2356" i="7" a="1"/>
  <c r="D2356" i="7" s="1"/>
  <c r="D2357" i="7" a="1"/>
  <c r="D2357" i="7" s="1"/>
  <c r="D2358" i="7" a="1"/>
  <c r="D2358" i="7" s="1"/>
  <c r="D2359" i="7" a="1"/>
  <c r="D2359" i="7"/>
  <c r="D2360" i="7" a="1"/>
  <c r="D2360" i="7" s="1"/>
  <c r="D2361" i="7" a="1"/>
  <c r="D2361" i="7"/>
  <c r="D2362" i="7" a="1"/>
  <c r="D2362" i="7" s="1"/>
  <c r="D2363" i="7" a="1"/>
  <c r="D2363" i="7"/>
  <c r="D2364" i="7" a="1"/>
  <c r="D2364" i="7"/>
  <c r="D2365" i="7" a="1"/>
  <c r="D2365" i="7"/>
  <c r="D2366" i="7" a="1"/>
  <c r="D2366" i="7" s="1"/>
  <c r="D2367" i="7" a="1"/>
  <c r="D2367" i="7" s="1"/>
  <c r="D2368" i="7" a="1"/>
  <c r="D2368" i="7"/>
  <c r="D2369" i="7" a="1"/>
  <c r="D2369" i="7" s="1"/>
  <c r="D2370" i="7" a="1"/>
  <c r="D2370" i="7" s="1"/>
  <c r="D2371" i="7" a="1"/>
  <c r="D2371" i="7" s="1"/>
  <c r="D2372" i="7" a="1"/>
  <c r="D2372" i="7" s="1"/>
  <c r="D2373" i="7" a="1"/>
  <c r="D2373" i="7"/>
  <c r="D2374" i="7" a="1"/>
  <c r="D2374" i="7" s="1"/>
  <c r="D2375" i="7" a="1"/>
  <c r="D2375" i="7" s="1"/>
  <c r="D2376" i="7" a="1"/>
  <c r="D2376" i="7"/>
  <c r="D2377" i="7" a="1"/>
  <c r="D2377" i="7"/>
  <c r="D2378" i="7" a="1"/>
  <c r="D2378" i="7" s="1"/>
  <c r="D2379" i="7" a="1"/>
  <c r="D2379" i="7"/>
  <c r="D2380" i="7" a="1"/>
  <c r="D2380" i="7"/>
  <c r="D2381" i="7" a="1"/>
  <c r="D2381" i="7" s="1"/>
  <c r="D2382" i="7" a="1"/>
  <c r="D2382" i="7" s="1"/>
  <c r="D2383" i="7" a="1"/>
  <c r="D2383" i="7" s="1"/>
  <c r="D2384" i="7" a="1"/>
  <c r="D2384" i="7" s="1"/>
  <c r="D2385" i="7" a="1"/>
  <c r="D2385" i="7"/>
  <c r="D2386" i="7" a="1"/>
  <c r="D2386" i="7" s="1"/>
  <c r="D2387" i="7" a="1"/>
  <c r="D2387" i="7" s="1"/>
  <c r="D2388" i="7" a="1"/>
  <c r="D2388" i="7" s="1"/>
  <c r="D2389" i="7" a="1"/>
  <c r="D2389" i="7"/>
  <c r="D2390" i="7" a="1"/>
  <c r="D2390" i="7" s="1"/>
  <c r="D2391" i="7" a="1"/>
  <c r="D2391" i="7" s="1"/>
  <c r="D2392" i="7" a="1"/>
  <c r="D2392" i="7"/>
  <c r="D2393" i="7" a="1"/>
  <c r="D2393" i="7" s="1"/>
  <c r="D2394" i="7" a="1"/>
  <c r="D2394" i="7" s="1"/>
  <c r="D2395" i="7" a="1"/>
  <c r="D2395" i="7" s="1"/>
  <c r="D2396" i="7" a="1"/>
  <c r="D2396" i="7" s="1"/>
  <c r="D2397" i="7" a="1"/>
  <c r="D2397" i="7"/>
  <c r="D2398" i="7" a="1"/>
  <c r="D2398" i="7"/>
  <c r="D2399" i="7" a="1"/>
  <c r="D2399" i="7"/>
  <c r="D2400" i="7" a="1"/>
  <c r="D2400" i="7" s="1"/>
  <c r="D2401" i="7" a="1"/>
  <c r="D2401" i="7" s="1"/>
  <c r="D2402" i="7" a="1"/>
  <c r="D2402" i="7" s="1"/>
  <c r="D2403" i="7" a="1"/>
  <c r="D2403" i="7" s="1"/>
  <c r="D2404" i="7" a="1"/>
  <c r="D2404" i="7" s="1"/>
  <c r="D2405" i="7" a="1"/>
  <c r="D2405" i="7" s="1"/>
  <c r="D2406" i="7" a="1"/>
  <c r="D2406" i="7" s="1"/>
  <c r="D2407" i="7" a="1"/>
  <c r="D2407" i="7"/>
  <c r="D2408" i="7" a="1"/>
  <c r="D2408" i="7" s="1"/>
  <c r="D2409" i="7" a="1"/>
  <c r="D2409" i="7"/>
  <c r="D2410" i="7" a="1"/>
  <c r="D2410" i="7"/>
  <c r="D2411" i="7" a="1"/>
  <c r="D2411" i="7"/>
  <c r="D2412" i="7" a="1"/>
  <c r="D2412" i="7"/>
  <c r="D2413" i="7" a="1"/>
  <c r="D2413" i="7"/>
  <c r="D2414" i="7" a="1"/>
  <c r="D2414" i="7" s="1"/>
  <c r="D2415" i="7" a="1"/>
  <c r="D2415" i="7" s="1"/>
  <c r="D2416" i="7" a="1"/>
  <c r="D2416" i="7" s="1"/>
  <c r="D2417" i="7" a="1"/>
  <c r="D2417" i="7" s="1"/>
  <c r="D2418" i="7" a="1"/>
  <c r="D2418" i="7" s="1"/>
  <c r="D2419" i="7" a="1"/>
  <c r="D2419" i="7" s="1"/>
  <c r="D2420" i="7" a="1"/>
  <c r="D2420" i="7" s="1"/>
  <c r="D2421" i="7" a="1"/>
  <c r="D2421" i="7" s="1"/>
  <c r="D2422" i="7" a="1"/>
  <c r="D2422" i="7"/>
  <c r="D2423" i="7" a="1"/>
  <c r="D2423" i="7"/>
  <c r="D2424" i="7" a="1"/>
  <c r="D2424" i="7"/>
  <c r="D2425" i="7" a="1"/>
  <c r="D2425" i="7" s="1"/>
  <c r="D2426" i="7" a="1"/>
  <c r="D2426" i="7" s="1"/>
  <c r="D2427" i="7" a="1"/>
  <c r="D2427" i="7" s="1"/>
  <c r="D2428" i="7" a="1"/>
  <c r="D2428" i="7" s="1"/>
  <c r="D2429" i="7" a="1"/>
  <c r="D2429" i="7" s="1"/>
  <c r="D2430" i="7" a="1"/>
  <c r="D2430" i="7" s="1"/>
  <c r="D2431" i="7" a="1"/>
  <c r="D2431" i="7" s="1"/>
  <c r="D2432" i="7" a="1"/>
  <c r="D2432" i="7" s="1"/>
  <c r="D2433" i="7" a="1"/>
  <c r="D2433" i="7"/>
  <c r="D2434" i="7" a="1"/>
  <c r="D2434" i="7" s="1"/>
  <c r="D2435" i="7" a="1"/>
  <c r="D2435" i="7"/>
  <c r="D2436" i="7" a="1"/>
  <c r="D2436" i="7"/>
  <c r="D2437" i="7" a="1"/>
  <c r="D2437" i="7"/>
  <c r="D2438" i="7" a="1"/>
  <c r="D2438" i="7" s="1"/>
  <c r="D2439" i="7" a="1"/>
  <c r="D2439" i="7" s="1"/>
  <c r="D2440" i="7" a="1"/>
  <c r="D2440" i="7" s="1"/>
  <c r="D2441" i="7" a="1"/>
  <c r="D2441" i="7" s="1"/>
  <c r="D2442" i="7" a="1"/>
  <c r="D2442" i="7" s="1"/>
  <c r="D2443" i="7" a="1"/>
  <c r="D2443" i="7" s="1"/>
  <c r="D2444" i="7" a="1"/>
  <c r="D2444" i="7" s="1"/>
  <c r="D2445" i="7" a="1"/>
  <c r="D2445" i="7" s="1"/>
  <c r="D2446" i="7" a="1"/>
  <c r="D2446" i="7"/>
  <c r="D2447" i="7" a="1"/>
  <c r="D2447" i="7" s="1"/>
  <c r="D2448" i="7" a="1"/>
  <c r="D2448" i="7"/>
  <c r="D2449" i="7" a="1"/>
  <c r="D2449" i="7"/>
  <c r="D2450" i="7" a="1"/>
  <c r="D2450" i="7" s="1"/>
  <c r="D2451" i="7" a="1"/>
  <c r="D2451" i="7" s="1"/>
  <c r="D2452" i="7" a="1"/>
  <c r="D2452" i="7" s="1"/>
  <c r="D2453" i="7" a="1"/>
  <c r="D2453" i="7"/>
  <c r="D2454" i="7" a="1"/>
  <c r="D2454" i="7" s="1"/>
  <c r="D2455" i="7" a="1"/>
  <c r="D2455" i="7" s="1"/>
  <c r="D2456" i="7" a="1"/>
  <c r="D2456" i="7" s="1"/>
  <c r="D2457" i="7" a="1"/>
  <c r="D2457" i="7"/>
  <c r="D2458" i="7" a="1"/>
  <c r="D2458" i="7" s="1"/>
  <c r="D2459" i="7" a="1"/>
  <c r="D2459" i="7"/>
  <c r="D2460" i="7" a="1"/>
  <c r="D2460" i="7" s="1"/>
  <c r="D2461" i="7" a="1"/>
  <c r="D2461" i="7"/>
  <c r="D2462" i="7" a="1"/>
  <c r="D2462" i="7" s="1"/>
  <c r="D2463" i="7" a="1"/>
  <c r="D2463" i="7" s="1"/>
  <c r="D2464" i="7" a="1"/>
  <c r="D2464" i="7" s="1"/>
  <c r="D2465" i="7" a="1"/>
  <c r="D2465" i="7"/>
  <c r="D2466" i="7" a="1"/>
  <c r="D2466" i="7" s="1"/>
  <c r="D2467" i="7" a="1"/>
  <c r="D2467" i="7" s="1"/>
  <c r="D2468" i="7" a="1"/>
  <c r="D2468" i="7" s="1"/>
  <c r="D2469" i="7" a="1"/>
  <c r="D2469" i="7"/>
  <c r="D2470" i="7" a="1"/>
  <c r="D2470" i="7"/>
  <c r="D2471" i="7" a="1"/>
  <c r="D2471" i="7" s="1"/>
  <c r="D2472" i="7" a="1"/>
  <c r="D2472" i="7"/>
  <c r="D2473" i="7" a="1"/>
  <c r="D2473" i="7" s="1"/>
  <c r="D2474" i="7" a="1"/>
  <c r="D2474" i="7" s="1"/>
  <c r="D2475" i="7" a="1"/>
  <c r="D2475" i="7" s="1"/>
  <c r="D2476" i="7" a="1"/>
  <c r="D2476" i="7" s="1"/>
  <c r="D2477" i="7" a="1"/>
  <c r="D2477" i="7"/>
  <c r="D2478" i="7" a="1"/>
  <c r="D2478" i="7" s="1"/>
  <c r="D2479" i="7" a="1"/>
  <c r="D2479" i="7" s="1"/>
  <c r="D2480" i="7" a="1"/>
  <c r="D2480" i="7" s="1"/>
  <c r="D2481" i="7" a="1"/>
  <c r="D2481" i="7"/>
  <c r="D2482" i="7" a="1"/>
  <c r="D2482" i="7"/>
  <c r="D2483" i="7" a="1"/>
  <c r="D2483" i="7"/>
  <c r="D2484" i="7" a="1"/>
  <c r="D2484" i="7"/>
  <c r="D2485" i="7" a="1"/>
  <c r="D2485" i="7"/>
  <c r="D2486" i="7" a="1"/>
  <c r="D2486" i="7" s="1"/>
  <c r="D2487" i="7" a="1"/>
  <c r="D2487" i="7" s="1"/>
  <c r="D2488" i="7" a="1"/>
  <c r="D2488" i="7" s="1"/>
  <c r="D2489" i="7" a="1"/>
  <c r="D2489" i="7" s="1"/>
  <c r="D2490" i="7" a="1"/>
  <c r="D2490" i="7"/>
  <c r="D2491" i="7" a="1"/>
  <c r="D2491" i="7"/>
  <c r="D2492" i="7" a="1"/>
  <c r="D2492" i="7" s="1"/>
  <c r="D2493" i="7" a="1"/>
  <c r="D2493" i="7" s="1"/>
  <c r="D2494" i="7" a="1"/>
  <c r="D2494" i="7"/>
  <c r="D2495" i="7" a="1"/>
  <c r="D2495" i="7"/>
  <c r="D2496" i="7" a="1"/>
  <c r="D2496" i="7"/>
  <c r="D2497" i="7" a="1"/>
  <c r="D2497" i="7"/>
  <c r="D2498" i="7" a="1"/>
  <c r="D2498" i="7" s="1"/>
  <c r="D2499" i="7" a="1"/>
  <c r="D2499" i="7"/>
  <c r="D2500" i="7" a="1"/>
  <c r="D2500" i="7" s="1"/>
  <c r="D2501" i="7" a="1"/>
  <c r="D2501" i="7" s="1"/>
  <c r="D2502" i="7" a="1"/>
  <c r="D2502" i="7" s="1"/>
  <c r="D2503" i="7" a="1"/>
  <c r="D2503" i="7" s="1"/>
  <c r="D2504" i="7" a="1"/>
  <c r="D2504" i="7" s="1"/>
  <c r="D2505" i="7" a="1"/>
  <c r="D2505" i="7" s="1"/>
  <c r="D2506" i="7" a="1"/>
  <c r="D2506" i="7" s="1"/>
  <c r="D2507" i="7" a="1"/>
  <c r="D2507" i="7"/>
  <c r="D2508" i="7" a="1"/>
  <c r="D2508" i="7"/>
  <c r="D2509" i="7" a="1"/>
  <c r="D2509" i="7"/>
  <c r="D2510" i="7" a="1"/>
  <c r="D2510" i="7" s="1"/>
  <c r="D2511" i="7" a="1"/>
  <c r="D2511" i="7" s="1"/>
  <c r="D2512" i="7" a="1"/>
  <c r="D2512" i="7"/>
  <c r="D2513" i="7" a="1"/>
  <c r="D2513" i="7" s="1"/>
  <c r="D2514" i="7" a="1"/>
  <c r="D2514" i="7" s="1"/>
  <c r="D2515" i="7" a="1"/>
  <c r="D2515" i="7" s="1"/>
  <c r="D2516" i="7" a="1"/>
  <c r="D2516" i="7" s="1"/>
  <c r="D2517" i="7" a="1"/>
  <c r="D2517" i="7" s="1"/>
  <c r="D2518" i="7" a="1"/>
  <c r="D2518" i="7" s="1"/>
  <c r="D2519" i="7" a="1"/>
  <c r="D2519" i="7" s="1"/>
  <c r="D2520" i="7" a="1"/>
  <c r="D2520" i="7"/>
  <c r="D2521" i="7" a="1"/>
  <c r="D2521" i="7"/>
  <c r="D2522" i="7" a="1"/>
  <c r="D2522" i="7" s="1"/>
  <c r="D2523" i="7" a="1"/>
  <c r="D2523" i="7" s="1"/>
  <c r="D2524" i="7" a="1"/>
  <c r="D2524" i="7" s="1"/>
  <c r="D2525" i="7" a="1"/>
  <c r="D2525" i="7"/>
  <c r="D2526" i="7" a="1"/>
  <c r="D2526" i="7" s="1"/>
  <c r="D2527" i="7" a="1"/>
  <c r="D2527" i="7" s="1"/>
  <c r="D2528" i="7" a="1"/>
  <c r="D2528" i="7" s="1"/>
  <c r="D2529" i="7" a="1"/>
  <c r="D2529" i="7"/>
  <c r="D2530" i="7" a="1"/>
  <c r="D2530" i="7"/>
  <c r="D2531" i="7" a="1"/>
  <c r="D2531" i="7" s="1"/>
  <c r="D2532" i="7" a="1"/>
  <c r="D2532" i="7" s="1"/>
  <c r="D2533" i="7" a="1"/>
  <c r="D2533" i="7"/>
  <c r="D2534" i="7" a="1"/>
  <c r="D2534" i="7" s="1"/>
  <c r="D2535" i="7" a="1"/>
  <c r="D2535" i="7" s="1"/>
  <c r="D2536" i="7" a="1"/>
  <c r="D2536" i="7"/>
  <c r="D2537" i="7" a="1"/>
  <c r="D2537" i="7" s="1"/>
  <c r="D2538" i="7" a="1"/>
  <c r="D2538" i="7" s="1"/>
  <c r="D2539" i="7" a="1"/>
  <c r="D2539" i="7" s="1"/>
  <c r="D2540" i="7" a="1"/>
  <c r="D2540" i="7" s="1"/>
  <c r="D2541" i="7" a="1"/>
  <c r="D2541" i="7"/>
  <c r="D2542" i="7" a="1"/>
  <c r="D2542" i="7"/>
  <c r="D2543" i="7" a="1"/>
  <c r="D2543" i="7"/>
  <c r="D2544" i="7" a="1"/>
  <c r="D2544" i="7" s="1"/>
  <c r="D2545" i="7" a="1"/>
  <c r="D2545" i="7" s="1"/>
  <c r="D2546" i="7" a="1"/>
  <c r="D2546" i="7" s="1"/>
  <c r="D2547" i="7" a="1"/>
  <c r="D2547" i="7" s="1"/>
  <c r="D2548" i="7" a="1"/>
  <c r="D2548" i="7" s="1"/>
  <c r="D2549" i="7" a="1"/>
  <c r="D2549" i="7" s="1"/>
  <c r="D2550" i="7" a="1"/>
  <c r="D2550" i="7" s="1"/>
  <c r="D2551" i="7" a="1"/>
  <c r="D2551" i="7"/>
  <c r="D2552" i="7" a="1"/>
  <c r="D2552" i="7" s="1"/>
  <c r="D2553" i="7" a="1"/>
  <c r="D2553" i="7"/>
  <c r="D2554" i="7" a="1"/>
  <c r="D2554" i="7"/>
  <c r="D2555" i="7" a="1"/>
  <c r="D2555" i="7"/>
  <c r="D2556" i="7" a="1"/>
  <c r="D2556" i="7"/>
  <c r="D2557" i="7" a="1"/>
  <c r="D2557" i="7"/>
  <c r="D2558" i="7" a="1"/>
  <c r="D2558" i="7" s="1"/>
  <c r="D2559" i="7" a="1"/>
  <c r="D2559" i="7" s="1"/>
  <c r="D2560" i="7" a="1"/>
  <c r="D2560" i="7" s="1"/>
  <c r="D2561" i="7" a="1"/>
  <c r="D2561" i="7" s="1"/>
  <c r="D2562" i="7" a="1"/>
  <c r="D2562" i="7" s="1"/>
  <c r="D2563" i="7" a="1"/>
  <c r="D2563" i="7" s="1"/>
  <c r="D2564" i="7" a="1"/>
  <c r="D2564" i="7" s="1"/>
  <c r="D2565" i="7" a="1"/>
  <c r="D2565" i="7" s="1"/>
  <c r="D2566" i="7" a="1"/>
  <c r="D2566" i="7"/>
  <c r="D2567" i="7" a="1"/>
  <c r="D2567" i="7"/>
  <c r="D2568" i="7" a="1"/>
  <c r="D2568" i="7"/>
  <c r="D2569" i="7" a="1"/>
  <c r="D2569" i="7"/>
  <c r="D2570" i="7" a="1"/>
  <c r="D2570" i="7" s="1"/>
  <c r="D2571" i="7" a="1"/>
  <c r="D2571" i="7"/>
  <c r="D2572" i="7" a="1"/>
  <c r="D2572" i="7" s="1"/>
  <c r="D2573" i="7" a="1"/>
  <c r="D2573" i="7" s="1"/>
  <c r="D2574" i="7" a="1"/>
  <c r="D2574" i="7" s="1"/>
  <c r="D2575" i="7" a="1"/>
  <c r="D2575" i="7" s="1"/>
  <c r="D2576" i="7" a="1"/>
  <c r="D2576" i="7" s="1"/>
  <c r="D2577" i="7" a="1"/>
  <c r="D2577" i="7" s="1"/>
  <c r="D2578" i="7" a="1"/>
  <c r="D2578" i="7" s="1"/>
  <c r="D2579" i="7" a="1"/>
  <c r="D2579" i="7"/>
  <c r="D2580" i="7" a="1"/>
  <c r="D2580" i="7"/>
  <c r="D2581" i="7" a="1"/>
  <c r="D2581" i="7"/>
  <c r="D2582" i="7" a="1"/>
  <c r="D2582" i="7" s="1"/>
  <c r="D2583" i="7" a="1"/>
  <c r="D2583" i="7"/>
  <c r="D2584" i="7" a="1"/>
  <c r="D2584" i="7"/>
  <c r="D2585" i="7" a="1"/>
  <c r="D2585" i="7" s="1"/>
  <c r="D2586" i="7" a="1"/>
  <c r="D2586" i="7" s="1"/>
  <c r="D2587" i="7" a="1"/>
  <c r="D2587" i="7" s="1"/>
  <c r="D2588" i="7" a="1"/>
  <c r="D2588" i="7" s="1"/>
  <c r="D2589" i="7" a="1"/>
  <c r="D2589" i="7"/>
  <c r="D2590" i="7" a="1"/>
  <c r="D2590" i="7" s="1"/>
  <c r="D2591" i="7" a="1"/>
  <c r="D2591" i="7" s="1"/>
  <c r="D2592" i="7" a="1"/>
  <c r="D2592" i="7"/>
  <c r="D2593" i="7" a="1"/>
  <c r="D2593" i="7"/>
  <c r="D2594" i="7" a="1"/>
  <c r="D2594" i="7" s="1"/>
  <c r="D2595" i="7" a="1"/>
  <c r="D2595" i="7" s="1"/>
  <c r="D2596" i="7" a="1"/>
  <c r="D2596" i="7" s="1"/>
  <c r="D2597" i="7" a="1"/>
  <c r="D2597" i="7" s="1"/>
  <c r="D2598" i="7" a="1"/>
  <c r="D2598" i="7" s="1"/>
  <c r="D2599" i="7" a="1"/>
  <c r="D2599" i="7" s="1"/>
  <c r="D2600" i="7" a="1"/>
  <c r="D2600" i="7" s="1"/>
  <c r="D2601" i="7" a="1"/>
  <c r="D2601" i="7"/>
  <c r="D2602" i="7" a="1"/>
  <c r="D2602" i="7" s="1"/>
  <c r="D2603" i="7" a="1"/>
  <c r="D2603" i="7"/>
  <c r="D2604" i="7" a="1"/>
  <c r="D2604" i="7" s="1"/>
  <c r="D2605" i="7" a="1"/>
  <c r="D2605" i="7"/>
  <c r="D2606" i="7" a="1"/>
  <c r="D2606" i="7" s="1"/>
  <c r="D2607" i="7" a="1"/>
  <c r="D2607" i="7" s="1"/>
  <c r="D2608" i="7" a="1"/>
  <c r="D2608" i="7" s="1"/>
  <c r="D2609" i="7" a="1"/>
  <c r="D2609" i="7" s="1"/>
  <c r="D2610" i="7" a="1"/>
  <c r="D2610" i="7"/>
  <c r="D2611" i="7" a="1"/>
  <c r="D2611" i="7" s="1"/>
  <c r="D2612" i="7" a="1"/>
  <c r="D2612" i="7" s="1"/>
  <c r="D2613" i="7" a="1"/>
  <c r="D2613" i="7"/>
  <c r="D2614" i="7" a="1"/>
  <c r="D2614" i="7"/>
  <c r="D2615" i="7" a="1"/>
  <c r="D2615" i="7" s="1"/>
  <c r="D2616" i="7" a="1"/>
  <c r="D2616" i="7" s="1"/>
  <c r="D2617" i="7" a="1"/>
  <c r="D2617" i="7"/>
  <c r="D2618" i="7" a="1"/>
  <c r="D2618" i="7" s="1"/>
  <c r="D2619" i="7" a="1"/>
  <c r="D2619" i="7" s="1"/>
  <c r="D2620" i="7" a="1"/>
  <c r="D2620" i="7" s="1"/>
  <c r="D2621" i="7" a="1"/>
  <c r="D2621" i="7" s="1"/>
  <c r="D2622" i="7" a="1"/>
  <c r="D2622" i="7" s="1"/>
  <c r="D2623" i="7" a="1"/>
  <c r="D2623" i="7"/>
  <c r="D2624" i="7" a="1"/>
  <c r="D2624" i="7" s="1"/>
  <c r="D2625" i="7" a="1"/>
  <c r="D2625" i="7"/>
  <c r="D2626" i="7" a="1"/>
  <c r="D2626" i="7"/>
  <c r="D2627" i="7" a="1"/>
  <c r="D2627" i="7"/>
  <c r="D2628" i="7" a="1"/>
  <c r="D2628" i="7"/>
  <c r="D2629" i="7" a="1"/>
  <c r="D2629" i="7" s="1"/>
  <c r="D2630" i="7" a="1"/>
  <c r="D2630" i="7" s="1"/>
  <c r="D2631" i="7" a="1"/>
  <c r="D2631" i="7" s="1"/>
  <c r="D2632" i="7" a="1"/>
  <c r="D2632" i="7" s="1"/>
  <c r="D2633" i="7" a="1"/>
  <c r="D2633" i="7" s="1"/>
  <c r="D2634" i="7" a="1"/>
  <c r="D2634" i="7" s="1"/>
  <c r="D2635" i="7" a="1"/>
  <c r="D2635" i="7" s="1"/>
  <c r="D2636" i="7" a="1"/>
  <c r="D2636" i="7" s="1"/>
  <c r="D2637" i="7" a="1"/>
  <c r="D2637" i="7" s="1"/>
  <c r="D2638" i="7" a="1"/>
  <c r="D2638" i="7"/>
  <c r="D2639" i="7" a="1"/>
  <c r="D2639" i="7"/>
  <c r="D2640" i="7" a="1"/>
  <c r="D2640" i="7"/>
  <c r="D2641" i="7" a="1"/>
  <c r="D2641" i="7"/>
  <c r="D2642" i="7" a="1"/>
  <c r="D2642" i="7" s="1"/>
  <c r="D2643" i="7" a="1"/>
  <c r="D2643" i="7"/>
  <c r="D2644" i="7" a="1"/>
  <c r="D2644" i="7" s="1"/>
  <c r="D2645" i="7" a="1"/>
  <c r="D2645" i="7" s="1"/>
  <c r="D2646" i="7" a="1"/>
  <c r="D2646" i="7" s="1"/>
  <c r="D2647" i="7" a="1"/>
  <c r="D2647" i="7" s="1"/>
  <c r="D2648" i="7" a="1"/>
  <c r="D2648" i="7" s="1"/>
  <c r="D2649" i="7" a="1"/>
  <c r="D2649" i="7" s="1"/>
  <c r="D2650" i="7" a="1"/>
  <c r="D2650" i="7" s="1"/>
  <c r="D2651" i="7" a="1"/>
  <c r="D2651" i="7"/>
  <c r="D2652" i="7" a="1"/>
  <c r="D2652" i="7"/>
  <c r="D2653" i="7" a="1"/>
  <c r="D2653" i="7"/>
  <c r="D2654" i="7" a="1"/>
  <c r="D2654" i="7" s="1"/>
  <c r="D2655" i="7" a="1"/>
  <c r="D2655" i="7" s="1"/>
  <c r="D2656" i="7" a="1"/>
  <c r="D2656" i="7" s="1"/>
  <c r="D2657" i="7" a="1"/>
  <c r="D2657" i="7" s="1"/>
  <c r="D2658" i="7" a="1"/>
  <c r="D2658" i="7" s="1"/>
  <c r="D2659" i="7" a="1"/>
  <c r="D2659" i="7" s="1"/>
  <c r="D2660" i="7" a="1"/>
  <c r="D2660" i="7" s="1"/>
  <c r="D2661" i="7" a="1"/>
  <c r="D2661" i="7"/>
  <c r="D2662" i="7" a="1"/>
  <c r="D2662" i="7" s="1"/>
  <c r="D2663" i="7" a="1"/>
  <c r="D2663" i="7" s="1"/>
  <c r="D2664" i="7" a="1"/>
  <c r="D2664" i="7"/>
  <c r="D2665" i="7" a="1"/>
  <c r="D2665" i="7"/>
  <c r="D2666" i="7" a="1"/>
  <c r="D2666" i="7" s="1"/>
  <c r="D2667" i="7" a="1"/>
  <c r="D2667" i="7" s="1"/>
  <c r="D2668" i="7" a="1"/>
  <c r="D2668" i="7" s="1"/>
  <c r="D2669" i="7" a="1"/>
  <c r="D2669" i="7"/>
  <c r="D2670" i="7" a="1"/>
  <c r="D2670" i="7" s="1"/>
  <c r="D2671" i="7" a="1"/>
  <c r="D2671" i="7" s="1"/>
  <c r="D2672" i="7" a="1"/>
  <c r="D2672" i="7" s="1"/>
  <c r="D2673" i="7" a="1"/>
  <c r="D2673" i="7"/>
  <c r="D2674" i="7" a="1"/>
  <c r="D2674" i="7" s="1"/>
  <c r="D2675" i="7" a="1"/>
  <c r="D2675" i="7"/>
  <c r="D2676" i="7" a="1"/>
  <c r="D2676" i="7" s="1"/>
  <c r="D2677" i="7" a="1"/>
  <c r="D2677" i="7"/>
  <c r="D2678" i="7" a="1"/>
  <c r="D2678" i="7" s="1"/>
  <c r="D2679" i="7" a="1"/>
  <c r="D2679" i="7" s="1"/>
  <c r="D2680" i="7" a="1"/>
  <c r="D2680" i="7" s="1"/>
  <c r="D2681" i="7" a="1"/>
  <c r="D2681" i="7" s="1"/>
  <c r="D2682" i="7" a="1"/>
  <c r="D2682" i="7"/>
  <c r="D2683" i="7" a="1"/>
  <c r="D2683" i="7" s="1"/>
  <c r="D2684" i="7" a="1"/>
  <c r="D2684" i="7" s="1"/>
  <c r="D2685" i="7" a="1"/>
  <c r="D2685" i="7"/>
  <c r="D2686" i="7" a="1"/>
  <c r="D2686" i="7"/>
  <c r="D2687" i="7" a="1"/>
  <c r="D2687" i="7" s="1"/>
  <c r="D2688" i="7" a="1"/>
  <c r="D2688" i="7" s="1"/>
  <c r="D2689" i="7" a="1"/>
  <c r="D2689" i="7"/>
  <c r="D2690" i="7" a="1"/>
  <c r="D2690" i="7" s="1"/>
  <c r="D2691" i="7" a="1"/>
  <c r="D2691" i="7" s="1"/>
  <c r="D2692" i="7" a="1"/>
  <c r="D2692" i="7" s="1"/>
  <c r="D2693" i="7" a="1"/>
  <c r="D2693" i="7" s="1"/>
  <c r="D2694" i="7" a="1"/>
  <c r="D2694" i="7" s="1"/>
  <c r="D2695" i="7" a="1"/>
  <c r="D2695" i="7"/>
  <c r="D2696" i="7" a="1"/>
  <c r="D2696" i="7" s="1"/>
  <c r="D2697" i="7" a="1"/>
  <c r="D2697" i="7"/>
  <c r="D2698" i="7" a="1"/>
  <c r="D2698" i="7"/>
  <c r="D2699" i="7" a="1"/>
  <c r="D2699" i="7"/>
  <c r="D2700" i="7" a="1"/>
  <c r="D2700" i="7"/>
  <c r="D2701" i="7" a="1"/>
  <c r="D2701" i="7" s="1"/>
  <c r="D2702" i="7" a="1"/>
  <c r="D2702" i="7" s="1"/>
  <c r="D2703" i="7" a="1"/>
  <c r="D2703" i="7" s="1"/>
  <c r="D2704" i="7" a="1"/>
  <c r="D2704" i="7"/>
  <c r="D2705" i="7" a="1"/>
  <c r="D2705" i="7" s="1"/>
  <c r="D2706" i="7" a="1"/>
  <c r="D2706" i="7" s="1"/>
  <c r="D2707" i="7" a="1"/>
  <c r="D2707" i="7" s="1"/>
  <c r="D2708" i="7" a="1"/>
  <c r="D2708" i="7" s="1"/>
  <c r="D2709" i="7" a="1"/>
  <c r="D2709" i="7"/>
  <c r="D2710" i="7" a="1"/>
  <c r="D2710" i="7"/>
  <c r="D2711" i="7" a="1"/>
  <c r="D2711" i="7" s="1"/>
  <c r="D2712" i="7" a="1"/>
  <c r="D2712" i="7"/>
  <c r="D2713" i="7" a="1"/>
  <c r="D2713" i="7" s="1"/>
  <c r="D2714" i="7" a="1"/>
  <c r="D2714" i="7" s="1"/>
  <c r="D2715" i="7" a="1"/>
  <c r="D2715" i="7" s="1"/>
  <c r="D2716" i="7" a="1"/>
  <c r="D2716" i="7" s="1"/>
  <c r="D2717" i="7" a="1"/>
  <c r="D2717" i="7" s="1"/>
  <c r="D2718" i="7" a="1"/>
  <c r="D2718" i="7" s="1"/>
  <c r="D2719" i="7" a="1"/>
  <c r="D2719" i="7"/>
  <c r="D2720" i="7" a="1"/>
  <c r="D2720" i="7" s="1"/>
  <c r="D2721" i="7" a="1"/>
  <c r="D2721" i="7" s="1"/>
  <c r="D2722" i="7" a="1"/>
  <c r="D2722" i="7" s="1"/>
  <c r="D2723" i="7" a="1"/>
  <c r="D2723" i="7"/>
  <c r="D2724" i="7" a="1"/>
  <c r="D2724" i="7"/>
  <c r="D2725" i="7" a="1"/>
  <c r="D2725" i="7" s="1"/>
  <c r="D2726" i="7" a="1"/>
  <c r="D2726" i="7" s="1"/>
  <c r="D2727" i="7" a="1"/>
  <c r="D2727" i="7" s="1"/>
  <c r="D2728" i="7" a="1"/>
  <c r="D2728" i="7"/>
  <c r="D2729" i="7" a="1"/>
  <c r="D2729" i="7" s="1"/>
  <c r="D2730" i="7" a="1"/>
  <c r="D2730" i="7" s="1"/>
  <c r="D2731" i="7" a="1"/>
  <c r="D2731" i="7"/>
  <c r="D2732" i="7" a="1"/>
  <c r="D2732" i="7" s="1"/>
  <c r="D2733" i="7" a="1"/>
  <c r="D2733" i="7"/>
  <c r="D2734" i="7" a="1"/>
  <c r="D2734" i="7" s="1"/>
  <c r="D2735" i="7" a="1"/>
  <c r="D2735" i="7" s="1"/>
  <c r="D2736" i="7" a="1"/>
  <c r="D2736" i="7"/>
  <c r="D2737" i="7" a="1"/>
  <c r="D2737" i="7" s="1"/>
  <c r="D2738" i="7" a="1"/>
  <c r="D2738" i="7" s="1"/>
  <c r="D2739" i="7" a="1"/>
  <c r="D2739" i="7" s="1"/>
  <c r="D2740" i="7" a="1"/>
  <c r="D2740" i="7"/>
  <c r="D2741" i="7" a="1"/>
  <c r="D2741" i="7" s="1"/>
  <c r="D2742" i="7" a="1"/>
  <c r="D2742" i="7" s="1"/>
  <c r="D2743" i="7" a="1"/>
  <c r="D2743" i="7"/>
  <c r="D2744" i="7" a="1"/>
  <c r="D2744" i="7" s="1"/>
  <c r="D2745" i="7" a="1"/>
  <c r="D2745" i="7"/>
  <c r="D2746" i="7" a="1"/>
  <c r="D2746" i="7" s="1"/>
  <c r="D2747" i="7" a="1"/>
  <c r="D2747" i="7" s="1"/>
  <c r="D2748" i="7" a="1"/>
  <c r="D2748" i="7" s="1"/>
  <c r="D2749" i="7" a="1"/>
  <c r="D2749" i="7"/>
  <c r="D2750" i="7" a="1"/>
  <c r="D2750" i="7" s="1"/>
  <c r="D2751" i="7" a="1"/>
  <c r="D2751" i="7" s="1"/>
  <c r="D2752" i="7" a="1"/>
  <c r="D2752" i="7" s="1"/>
  <c r="D2753" i="7" a="1"/>
  <c r="D2753" i="7"/>
  <c r="D2754" i="7" a="1"/>
  <c r="D2754" i="7" s="1"/>
  <c r="D2755" i="7" a="1"/>
  <c r="D2755" i="7" s="1"/>
  <c r="D2756" i="7" a="1"/>
  <c r="D2756" i="7" s="1"/>
  <c r="D2757" i="7" a="1"/>
  <c r="D2757" i="7"/>
  <c r="D2758" i="7" a="1"/>
  <c r="D2758" i="7" s="1"/>
  <c r="D2759" i="7" a="1"/>
  <c r="D2759" i="7" s="1"/>
  <c r="D2760" i="7" a="1"/>
  <c r="D2760" i="7"/>
  <c r="D2761" i="7" a="1"/>
  <c r="D2761" i="7" s="1"/>
  <c r="D2762" i="7" a="1"/>
  <c r="D2762" i="7" s="1"/>
  <c r="D2763" i="7" a="1"/>
  <c r="D2763" i="7" s="1"/>
  <c r="D2764" i="7" a="1"/>
  <c r="D2764" i="7" s="1"/>
  <c r="D2765" i="7" a="1"/>
  <c r="D2765" i="7"/>
  <c r="D2766" i="7" a="1"/>
  <c r="D2766" i="7" s="1"/>
  <c r="D2767" i="7" a="1"/>
  <c r="D2767" i="7" s="1"/>
  <c r="D2768" i="7" a="1"/>
  <c r="D2768" i="7" s="1"/>
  <c r="D2769" i="7" a="1"/>
  <c r="D2769" i="7"/>
  <c r="D2770" i="7" a="1"/>
  <c r="D2770" i="7"/>
  <c r="D2771" i="7" a="1"/>
  <c r="D2771" i="7" s="1"/>
  <c r="D2772" i="7" a="1"/>
  <c r="D2772" i="7" s="1"/>
  <c r="D2773" i="7" a="1"/>
  <c r="D2773" i="7"/>
  <c r="D2774" i="7" a="1"/>
  <c r="D2774" i="7" s="1"/>
  <c r="D2775" i="7" a="1"/>
  <c r="D2775" i="7" s="1"/>
  <c r="D2776" i="7" a="1"/>
  <c r="D2776" i="7" s="1"/>
  <c r="D2777" i="7" a="1"/>
  <c r="D2777" i="7"/>
  <c r="D2778" i="7" a="1"/>
  <c r="D2778" i="7" s="1"/>
  <c r="D2779" i="7" a="1"/>
  <c r="D2779" i="7" s="1"/>
  <c r="D2780" i="7" a="1"/>
  <c r="D2780" i="7" s="1"/>
  <c r="D2781" i="7" a="1"/>
  <c r="D2781" i="7" s="1"/>
  <c r="D2782" i="7" a="1"/>
  <c r="D2782" i="7"/>
  <c r="D2783" i="7" a="1"/>
  <c r="D2783" i="7" s="1"/>
  <c r="D2784" i="7" a="1"/>
  <c r="D2784" i="7" s="1"/>
  <c r="D2785" i="7" a="1"/>
  <c r="D2785" i="7"/>
  <c r="D2786" i="7" a="1"/>
  <c r="D2786" i="7" s="1"/>
  <c r="D2787" i="7" a="1"/>
  <c r="D2787" i="7"/>
  <c r="D2788" i="7" a="1"/>
  <c r="D2788" i="7" s="1"/>
  <c r="D2789" i="7" a="1"/>
  <c r="D2789" i="7" s="1"/>
  <c r="D2790" i="7" a="1"/>
  <c r="D2790" i="7" s="1"/>
  <c r="D2791" i="7" a="1"/>
  <c r="D2791" i="7" s="1"/>
  <c r="D2792" i="7" a="1"/>
  <c r="D2792" i="7" s="1"/>
  <c r="D2793" i="7" a="1"/>
  <c r="D2793" i="7" s="1"/>
  <c r="D2794" i="7" a="1"/>
  <c r="D2794" i="7"/>
  <c r="D2795" i="7" a="1"/>
  <c r="D2795" i="7"/>
  <c r="D2796" i="7" a="1"/>
  <c r="D2796" i="7"/>
  <c r="D2797" i="7" a="1"/>
  <c r="D2797" i="7"/>
  <c r="D2798" i="7" a="1"/>
  <c r="D2798" i="7" s="1"/>
  <c r="D2799" i="7" a="1"/>
  <c r="D2799" i="7"/>
  <c r="D2800" i="7" a="1"/>
  <c r="D2800" i="7" s="1"/>
  <c r="D2801" i="7" a="1"/>
  <c r="D2801" i="7" s="1"/>
  <c r="D2802" i="7" a="1"/>
  <c r="D2802" i="7" s="1"/>
  <c r="D2803" i="7" a="1"/>
  <c r="D2803" i="7" s="1"/>
  <c r="D2804" i="7" a="1"/>
  <c r="D2804" i="7" s="1"/>
  <c r="D2805" i="7" a="1"/>
  <c r="D2805" i="7" s="1"/>
  <c r="D2806" i="7" a="1"/>
  <c r="D2806" i="7"/>
  <c r="D2807" i="7" a="1"/>
  <c r="D2807" i="7" s="1"/>
  <c r="D2808" i="7" a="1"/>
  <c r="D2808" i="7"/>
  <c r="D2809" i="7" a="1"/>
  <c r="D2809" i="7" s="1"/>
  <c r="D2810" i="7" a="1"/>
  <c r="D2810" i="7" s="1"/>
  <c r="D2811" i="7" a="1"/>
  <c r="D2811" i="7"/>
  <c r="D2812" i="7" a="1"/>
  <c r="D2812" i="7" s="1"/>
  <c r="D2813" i="7" a="1"/>
  <c r="D2813" i="7" s="1"/>
  <c r="D2814" i="7" a="1"/>
  <c r="D2814" i="7" s="1"/>
  <c r="D2815" i="7" a="1"/>
  <c r="D2815" i="7" s="1"/>
  <c r="D2816" i="7" a="1"/>
  <c r="D2816" i="7" s="1"/>
  <c r="D2817" i="7" a="1"/>
  <c r="D2817" i="7" s="1"/>
  <c r="D2818" i="7" a="1"/>
  <c r="D2818" i="7" s="1"/>
  <c r="D2819" i="7" a="1"/>
  <c r="D2819" i="7"/>
  <c r="D2820" i="7" a="1"/>
  <c r="D2820" i="7" s="1"/>
  <c r="D2821" i="7" a="1"/>
  <c r="D2821" i="7"/>
  <c r="D2822" i="7" a="1"/>
  <c r="D2822" i="7"/>
  <c r="D2823" i="7" a="1"/>
  <c r="D2823" i="7"/>
  <c r="D2824" i="7" a="1"/>
  <c r="D2824" i="7"/>
  <c r="D2825" i="7" a="1"/>
  <c r="D2825" i="7" s="1"/>
  <c r="D2826" i="7" a="1"/>
  <c r="D2826" i="7" s="1"/>
  <c r="D2827" i="7" a="1"/>
  <c r="D2827" i="7" s="1"/>
  <c r="D2828" i="7" a="1"/>
  <c r="D2828" i="7" s="1"/>
  <c r="D2829" i="7" a="1"/>
  <c r="D2829" i="7" s="1"/>
  <c r="D2830" i="7" a="1"/>
  <c r="D2830" i="7" s="1"/>
  <c r="D2831" i="7" a="1"/>
  <c r="D2831" i="7" s="1"/>
  <c r="D2832" i="7" a="1"/>
  <c r="D2832" i="7" s="1"/>
  <c r="D2833" i="7" a="1"/>
  <c r="D2833" i="7" s="1"/>
  <c r="D2834" i="7" a="1"/>
  <c r="D2834" i="7"/>
  <c r="D2835" i="7" a="1"/>
  <c r="D2835" i="7" s="1"/>
  <c r="D2836" i="7" a="1"/>
  <c r="D2836" i="7" s="1"/>
  <c r="D2837" i="7" a="1"/>
  <c r="D2837" i="7"/>
  <c r="D2838" i="7" a="1"/>
  <c r="D2838" i="7" s="1"/>
  <c r="D2839" i="7" a="1"/>
  <c r="D2839" i="7" s="1"/>
  <c r="D2840" i="7" a="1"/>
  <c r="D2840" i="7"/>
  <c r="D2841" i="7" a="1"/>
  <c r="D2841" i="7" s="1"/>
  <c r="D2842" i="7" a="1"/>
  <c r="D2842" i="7" s="1"/>
  <c r="D2843" i="7" a="1"/>
  <c r="D2843" i="7"/>
  <c r="D2844" i="7" a="1"/>
  <c r="D2844" i="7" s="1"/>
  <c r="D2845" i="7" a="1"/>
  <c r="D2845" i="7" s="1"/>
  <c r="D2846" i="7" a="1"/>
  <c r="D2846" i="7"/>
  <c r="D2847" i="7" a="1"/>
  <c r="D2847" i="7" s="1"/>
  <c r="D2848" i="7" a="1"/>
  <c r="D2848" i="7" s="1"/>
  <c r="D2849" i="7" a="1"/>
  <c r="D2849" i="7"/>
  <c r="D2850" i="7" a="1"/>
  <c r="D2850" i="7" s="1"/>
  <c r="D2851" i="7" a="1"/>
  <c r="D2851" i="7" s="1"/>
  <c r="D2852" i="7" a="1"/>
  <c r="D2852" i="7"/>
  <c r="D2853" i="7" a="1"/>
  <c r="D2853" i="7" s="1"/>
  <c r="D2854" i="7" a="1"/>
  <c r="D2854" i="7" s="1"/>
  <c r="D2855" i="7" a="1"/>
  <c r="D2855" i="7"/>
  <c r="D2856" i="7" a="1"/>
  <c r="D2856" i="7" s="1"/>
  <c r="D2857" i="7" a="1"/>
  <c r="D2857" i="7" s="1"/>
  <c r="D2858" i="7" a="1"/>
  <c r="D2858" i="7"/>
  <c r="D2859" i="7" a="1"/>
  <c r="D2859" i="7" s="1"/>
  <c r="D2860" i="7" a="1"/>
  <c r="D2860" i="7" s="1"/>
  <c r="D2861" i="7" a="1"/>
  <c r="D2861" i="7"/>
  <c r="D2862" i="7" a="1"/>
  <c r="D2862" i="7" s="1"/>
  <c r="D2863" i="7" a="1"/>
  <c r="D2863" i="7" s="1"/>
  <c r="D2864" i="7" a="1"/>
  <c r="D2864" i="7"/>
  <c r="D2865" i="7" a="1"/>
  <c r="D2865" i="7" s="1"/>
  <c r="D2866" i="7" a="1"/>
  <c r="D2866" i="7" s="1"/>
  <c r="D2867" i="7" a="1"/>
  <c r="D2867" i="7"/>
  <c r="D2868" i="7" a="1"/>
  <c r="D2868" i="7" s="1"/>
  <c r="D2869" i="7" a="1"/>
  <c r="D2869" i="7" s="1"/>
  <c r="D2870" i="7" a="1"/>
  <c r="D2870" i="7"/>
  <c r="D2871" i="7" a="1"/>
  <c r="D2871" i="7" s="1"/>
  <c r="D2872" i="7" a="1"/>
  <c r="D2872" i="7" s="1"/>
  <c r="D2873" i="7" a="1"/>
  <c r="D2873" i="7"/>
  <c r="D2874" i="7" a="1"/>
  <c r="D2874" i="7" s="1"/>
  <c r="D2875" i="7" a="1"/>
  <c r="D2875" i="7" s="1"/>
  <c r="D2876" i="7" a="1"/>
  <c r="D2876" i="7"/>
  <c r="D2877" i="7" a="1"/>
  <c r="D2877" i="7" s="1"/>
  <c r="D2878" i="7" a="1"/>
  <c r="D2878" i="7" s="1"/>
  <c r="D2879" i="7" a="1"/>
  <c r="D2879" i="7"/>
  <c r="D2880" i="7" a="1"/>
  <c r="D2880" i="7" s="1"/>
  <c r="D2881" i="7" a="1"/>
  <c r="D2881" i="7" s="1"/>
  <c r="D2882" i="7" a="1"/>
  <c r="D2882" i="7"/>
  <c r="D2883" i="7" a="1"/>
  <c r="D2883" i="7" s="1"/>
  <c r="D2884" i="7" a="1"/>
  <c r="D2884" i="7" s="1"/>
  <c r="D2885" i="7" a="1"/>
  <c r="D2885" i="7"/>
  <c r="D2886" i="7" a="1"/>
  <c r="D2886" i="7" s="1"/>
  <c r="D2887" i="7" a="1"/>
  <c r="D2887" i="7" s="1"/>
  <c r="D2888" i="7" a="1"/>
  <c r="D2888" i="7"/>
  <c r="D2889" i="7" a="1"/>
  <c r="D2889" i="7" s="1"/>
  <c r="D2890" i="7" a="1"/>
  <c r="D2890" i="7" s="1"/>
  <c r="D2891" i="7" a="1"/>
  <c r="D2891" i="7"/>
  <c r="D2892" i="7" a="1"/>
  <c r="D2892" i="7" s="1"/>
  <c r="D2893" i="7" a="1"/>
  <c r="D2893" i="7" s="1"/>
  <c r="D2894" i="7" a="1"/>
  <c r="D2894" i="7"/>
  <c r="D2895" i="7" a="1"/>
  <c r="D2895" i="7" s="1"/>
  <c r="D2896" i="7" a="1"/>
  <c r="D2896" i="7" s="1"/>
  <c r="D2897" i="7" a="1"/>
  <c r="D2897" i="7"/>
  <c r="D2898" i="7" a="1"/>
  <c r="D2898" i="7" s="1"/>
  <c r="D2899" i="7" a="1"/>
  <c r="D2899" i="7" s="1"/>
  <c r="D2900" i="7" a="1"/>
  <c r="D2900" i="7"/>
  <c r="D2901" i="7" a="1"/>
  <c r="D2901" i="7" s="1"/>
  <c r="D2902" i="7" a="1"/>
  <c r="D2902" i="7" s="1"/>
  <c r="D2903" i="7" a="1"/>
  <c r="D2903" i="7"/>
  <c r="D2904" i="7" a="1"/>
  <c r="D2904" i="7" s="1"/>
  <c r="D2905" i="7" a="1"/>
  <c r="D2905" i="7" s="1"/>
  <c r="D2906" i="7" a="1"/>
  <c r="D2906" i="7"/>
  <c r="D2907" i="7" a="1"/>
  <c r="D2907" i="7" s="1"/>
  <c r="D2908" i="7" a="1"/>
  <c r="D2908" i="7" s="1"/>
  <c r="D2909" i="7" a="1"/>
  <c r="D2909" i="7"/>
  <c r="D2910" i="7" a="1"/>
  <c r="D2910" i="7" s="1"/>
  <c r="D2911" i="7" a="1"/>
  <c r="D2911" i="7" s="1"/>
  <c r="D2912" i="7" a="1"/>
  <c r="D2912" i="7"/>
  <c r="D2913" i="7" a="1"/>
  <c r="D2913" i="7" s="1"/>
  <c r="D2914" i="7" a="1"/>
  <c r="D2914" i="7" s="1"/>
  <c r="D2915" i="7" a="1"/>
  <c r="D2915" i="7"/>
  <c r="D2916" i="7" a="1"/>
  <c r="D2916" i="7" s="1"/>
  <c r="D2917" i="7" a="1"/>
  <c r="D2917" i="7" s="1"/>
  <c r="D2918" i="7" a="1"/>
  <c r="D2918" i="7"/>
  <c r="D2919" i="7" a="1"/>
  <c r="D2919" i="7" s="1"/>
  <c r="D2920" i="7" a="1"/>
  <c r="D2920" i="7" s="1"/>
  <c r="D2921" i="7" a="1"/>
  <c r="D2921" i="7"/>
  <c r="D2922" i="7" a="1"/>
  <c r="D2922" i="7" s="1"/>
  <c r="D2923" i="7" a="1"/>
  <c r="D2923" i="7" s="1"/>
  <c r="D2924" i="7" a="1"/>
  <c r="D2924" i="7"/>
  <c r="D2925" i="7" a="1"/>
  <c r="D2925" i="7" s="1"/>
  <c r="D2926" i="7" a="1"/>
  <c r="D2926" i="7" s="1"/>
  <c r="D2927" i="7" a="1"/>
  <c r="D2927" i="7"/>
  <c r="D2928" i="7" a="1"/>
  <c r="D2928" i="7" s="1"/>
  <c r="D2929" i="7" a="1"/>
  <c r="D2929" i="7" s="1"/>
  <c r="D2930" i="7" a="1"/>
  <c r="D2930" i="7"/>
  <c r="D2931" i="7" a="1"/>
  <c r="D2931" i="7" s="1"/>
  <c r="D2932" i="7" a="1"/>
  <c r="D2932" i="7" s="1"/>
  <c r="D2933" i="7" a="1"/>
  <c r="D2933" i="7"/>
  <c r="D2934" i="7" a="1"/>
  <c r="D2934" i="7" s="1"/>
  <c r="D2935" i="7" a="1"/>
  <c r="D2935" i="7" s="1"/>
  <c r="D2936" i="7" a="1"/>
  <c r="D2936" i="7"/>
  <c r="D2937" i="7" a="1"/>
  <c r="D2937" i="7" s="1"/>
  <c r="D2938" i="7" a="1"/>
  <c r="D2938" i="7" s="1"/>
  <c r="D2939" i="7" a="1"/>
  <c r="D2939" i="7"/>
  <c r="D2940" i="7" a="1"/>
  <c r="D2940" i="7" s="1"/>
  <c r="D2941" i="7" a="1"/>
  <c r="D2941" i="7" s="1"/>
  <c r="D2942" i="7" a="1"/>
  <c r="D2942" i="7"/>
  <c r="D2943" i="7" a="1"/>
  <c r="D2943" i="7" s="1"/>
  <c r="D2944" i="7" a="1"/>
  <c r="D2944" i="7" s="1"/>
  <c r="D2945" i="7" a="1"/>
  <c r="D2945" i="7"/>
  <c r="D2946" i="7" a="1"/>
  <c r="D2946" i="7" s="1"/>
  <c r="D2947" i="7" a="1"/>
  <c r="D2947" i="7" s="1"/>
  <c r="D2948" i="7" a="1"/>
  <c r="D2948" i="7"/>
  <c r="D2949" i="7" a="1"/>
  <c r="D2949" i="7" s="1"/>
  <c r="D2950" i="7" a="1"/>
  <c r="D2950" i="7" s="1"/>
  <c r="D2951" i="7" a="1"/>
  <c r="D2951" i="7"/>
  <c r="D2952" i="7" a="1"/>
  <c r="D2952" i="7" s="1"/>
  <c r="D2953" i="7" a="1"/>
  <c r="D2953" i="7" s="1"/>
  <c r="D2954" i="7" a="1"/>
  <c r="D2954" i="7"/>
  <c r="D2955" i="7" a="1"/>
  <c r="D2955" i="7" s="1"/>
  <c r="D2956" i="7" a="1"/>
  <c r="D2956" i="7" s="1"/>
  <c r="D2957" i="7" a="1"/>
  <c r="D2957" i="7"/>
  <c r="D2958" i="7" a="1"/>
  <c r="D2958" i="7" s="1"/>
  <c r="D2959" i="7" a="1"/>
  <c r="D2959" i="7" s="1"/>
  <c r="D2960" i="7" a="1"/>
  <c r="D2960" i="7"/>
  <c r="D2961" i="7" a="1"/>
  <c r="D2961" i="7" s="1"/>
  <c r="D2962" i="7" a="1"/>
  <c r="D2962" i="7" s="1"/>
  <c r="D2963" i="7" a="1"/>
  <c r="D2963" i="7"/>
  <c r="D2964" i="7" a="1"/>
  <c r="D2964" i="7" s="1"/>
  <c r="D2965" i="7" a="1"/>
  <c r="D2965" i="7" s="1"/>
  <c r="D2966" i="7" a="1"/>
  <c r="D2966" i="7"/>
  <c r="D2967" i="7" a="1"/>
  <c r="D2967" i="7" s="1"/>
  <c r="D2968" i="7" a="1"/>
  <c r="D2968" i="7" s="1"/>
  <c r="D2969" i="7" a="1"/>
  <c r="D2969" i="7"/>
  <c r="D2970" i="7" a="1"/>
  <c r="D2970" i="7" s="1"/>
  <c r="D2971" i="7" a="1"/>
  <c r="D2971" i="7" s="1"/>
  <c r="D2972" i="7" a="1"/>
  <c r="D2972" i="7"/>
  <c r="D2973" i="7" a="1"/>
  <c r="D2973" i="7" s="1"/>
  <c r="D2974" i="7" a="1"/>
  <c r="D2974" i="7" s="1"/>
  <c r="D2975" i="7" a="1"/>
  <c r="D2975" i="7"/>
  <c r="D2976" i="7" a="1"/>
  <c r="D2976" i="7" s="1"/>
  <c r="D2977" i="7" a="1"/>
  <c r="D2977" i="7" s="1"/>
  <c r="D2978" i="7" a="1"/>
  <c r="D2978" i="7"/>
  <c r="D2979" i="7" a="1"/>
  <c r="D2979" i="7" s="1"/>
  <c r="D2980" i="7" a="1"/>
  <c r="D2980" i="7" s="1"/>
  <c r="D2981" i="7" a="1"/>
  <c r="D2981" i="7"/>
  <c r="D2982" i="7" a="1"/>
  <c r="D2982" i="7" s="1"/>
  <c r="D2983" i="7" a="1"/>
  <c r="D2983" i="7" s="1"/>
  <c r="D2984" i="7" a="1"/>
  <c r="D2984" i="7"/>
  <c r="D2985" i="7" a="1"/>
  <c r="D2985" i="7" s="1"/>
  <c r="D2986" i="7" a="1"/>
  <c r="D2986" i="7" s="1"/>
  <c r="D2987" i="7" a="1"/>
  <c r="D2987" i="7"/>
  <c r="D2988" i="7" a="1"/>
  <c r="D2988" i="7" s="1"/>
  <c r="D2989" i="7" a="1"/>
  <c r="D2989" i="7" s="1"/>
  <c r="D2990" i="7" a="1"/>
  <c r="D2990" i="7"/>
  <c r="D2991" i="7" a="1"/>
  <c r="D2991" i="7" s="1"/>
  <c r="D2992" i="7" a="1"/>
  <c r="D2992" i="7" s="1"/>
  <c r="D2993" i="7" a="1"/>
  <c r="D2993" i="7"/>
  <c r="D2994" i="7" a="1"/>
  <c r="D2994" i="7" s="1"/>
  <c r="D2995" i="7" a="1"/>
  <c r="D2995" i="7" s="1"/>
  <c r="D2996" i="7" a="1"/>
  <c r="D2996" i="7"/>
  <c r="D2997" i="7" a="1"/>
  <c r="D2997" i="7" s="1"/>
  <c r="D2998" i="7" a="1"/>
  <c r="D2998" i="7" s="1"/>
  <c r="D2999" i="7" a="1"/>
  <c r="D2999" i="7"/>
  <c r="D3000" i="7" a="1"/>
  <c r="D3000" i="7" s="1"/>
  <c r="D3001" i="7" a="1"/>
  <c r="D3001" i="7" s="1"/>
  <c r="D3002" i="7" a="1"/>
  <c r="D3002" i="7"/>
  <c r="D3003" i="7" a="1"/>
  <c r="D3003" i="7" s="1"/>
  <c r="D3004" i="7" a="1"/>
  <c r="D3004" i="7" s="1"/>
  <c r="D3005" i="7" a="1"/>
  <c r="D3005" i="7"/>
  <c r="D3006" i="7" a="1"/>
  <c r="D3006" i="7" s="1"/>
  <c r="D3007" i="7" a="1"/>
  <c r="D3007" i="7" s="1"/>
  <c r="D3008" i="7" a="1"/>
  <c r="D3008" i="7"/>
  <c r="D3009" i="7" a="1"/>
  <c r="D3009" i="7" s="1"/>
  <c r="D3010" i="7" a="1"/>
  <c r="D3010" i="7" s="1"/>
  <c r="D3011" i="7" a="1"/>
  <c r="D3011" i="7"/>
  <c r="D3012" i="7" a="1"/>
  <c r="D3012" i="7" s="1"/>
  <c r="D3013" i="7" a="1"/>
  <c r="D3013" i="7" s="1"/>
  <c r="D3014" i="7" a="1"/>
  <c r="D3014" i="7"/>
  <c r="D3015" i="7" a="1"/>
  <c r="D3015" i="7" s="1"/>
  <c r="D3016" i="7" a="1"/>
  <c r="D3016" i="7" s="1"/>
  <c r="D3017" i="7" a="1"/>
  <c r="D3017" i="7"/>
  <c r="D3018" i="7" a="1"/>
  <c r="D3018" i="7" s="1"/>
  <c r="D3019" i="7" a="1"/>
  <c r="D3019" i="7" s="1"/>
  <c r="D3020" i="7" a="1"/>
  <c r="D3020" i="7"/>
  <c r="D3021" i="7" a="1"/>
  <c r="D3021" i="7" s="1"/>
  <c r="D3022" i="7" a="1"/>
  <c r="D3022" i="7" s="1"/>
  <c r="D3023" i="7" a="1"/>
  <c r="D3023" i="7"/>
  <c r="D3024" i="7" a="1"/>
  <c r="D3024" i="7" s="1"/>
  <c r="D3025" i="7" a="1"/>
  <c r="D3025" i="7" s="1"/>
  <c r="D3026" i="7" a="1"/>
  <c r="D3026" i="7"/>
  <c r="D3027" i="7" a="1"/>
  <c r="D3027" i="7" s="1"/>
  <c r="D3028" i="7" a="1"/>
  <c r="D3028" i="7" s="1"/>
  <c r="D3029" i="7" a="1"/>
  <c r="D3029" i="7"/>
  <c r="D3030" i="7" a="1"/>
  <c r="D3030" i="7" s="1"/>
  <c r="D3031" i="7" a="1"/>
  <c r="D3031" i="7" s="1"/>
  <c r="D3032" i="7" a="1"/>
  <c r="D3032" i="7"/>
  <c r="D3033" i="7" a="1"/>
  <c r="D3033" i="7" s="1"/>
  <c r="D3034" i="7" a="1"/>
  <c r="D3034" i="7" s="1"/>
  <c r="D3035" i="7" a="1"/>
  <c r="D3035" i="7"/>
  <c r="D3036" i="7" a="1"/>
  <c r="D3036" i="7" s="1"/>
  <c r="D3037" i="7" a="1"/>
  <c r="D3037" i="7" s="1"/>
  <c r="D3038" i="7" a="1"/>
  <c r="D3038" i="7"/>
  <c r="D3039" i="7" a="1"/>
  <c r="D3039" i="7" s="1"/>
  <c r="D3040" i="7" a="1"/>
  <c r="D3040" i="7" s="1"/>
  <c r="D3041" i="7" a="1"/>
  <c r="D3041" i="7"/>
  <c r="D3042" i="7" a="1"/>
  <c r="D3042" i="7" s="1"/>
  <c r="D3043" i="7" a="1"/>
  <c r="D3043" i="7" s="1"/>
  <c r="D3044" i="7" a="1"/>
  <c r="D3044" i="7"/>
  <c r="D3045" i="7" a="1"/>
  <c r="D3045" i="7" s="1"/>
  <c r="D3046" i="7" a="1"/>
  <c r="D3046" i="7" s="1"/>
  <c r="D3047" i="7" a="1"/>
  <c r="D3047" i="7"/>
  <c r="D3048" i="7" a="1"/>
  <c r="D3048" i="7" s="1"/>
  <c r="D3049" i="7" a="1"/>
  <c r="D3049" i="7" s="1"/>
  <c r="D3050" i="7" a="1"/>
  <c r="D3050" i="7"/>
  <c r="D3051" i="7" a="1"/>
  <c r="D3051" i="7" s="1"/>
  <c r="D3052" i="7" a="1"/>
  <c r="D3052" i="7" s="1"/>
  <c r="D3053" i="7" a="1"/>
  <c r="D3053" i="7"/>
  <c r="D3054" i="7" a="1"/>
  <c r="D3054" i="7" s="1"/>
  <c r="D3055" i="7" a="1"/>
  <c r="D3055" i="7" s="1"/>
  <c r="D3056" i="7" a="1"/>
  <c r="D3056" i="7"/>
  <c r="D3057" i="7" a="1"/>
  <c r="D3057" i="7" s="1"/>
  <c r="D3058" i="7" a="1"/>
  <c r="D3058" i="7" s="1"/>
  <c r="D3059" i="7" a="1"/>
  <c r="D3059" i="7"/>
  <c r="D3060" i="7" a="1"/>
  <c r="D3060" i="7" s="1"/>
  <c r="D3061" i="7" a="1"/>
  <c r="D3061" i="7" s="1"/>
  <c r="D3062" i="7" a="1"/>
  <c r="D3062" i="7"/>
  <c r="D3063" i="7" a="1"/>
  <c r="D3063" i="7" s="1"/>
  <c r="D3064" i="7" a="1"/>
  <c r="D3064" i="7" s="1"/>
  <c r="D3065" i="7" a="1"/>
  <c r="D3065" i="7"/>
  <c r="D3066" i="7" a="1"/>
  <c r="D3066" i="7" s="1"/>
  <c r="D3067" i="7" a="1"/>
  <c r="D3067" i="7" s="1"/>
  <c r="D3068" i="7" a="1"/>
  <c r="D3068" i="7"/>
  <c r="D3069" i="7" a="1"/>
  <c r="D3069" i="7" s="1"/>
  <c r="D3070" i="7" a="1"/>
  <c r="D3070" i="7" s="1"/>
  <c r="D3071" i="7" a="1"/>
  <c r="D3071" i="7"/>
  <c r="D3072" i="7" a="1"/>
  <c r="D3072" i="7" s="1"/>
  <c r="D3073" i="7" a="1"/>
  <c r="D3073" i="7" s="1"/>
  <c r="D3074" i="7" a="1"/>
  <c r="D3074" i="7"/>
  <c r="D3075" i="7" a="1"/>
  <c r="D3075" i="7" s="1"/>
  <c r="D3076" i="7" a="1"/>
  <c r="D3076" i="7" s="1"/>
  <c r="D3077" i="7" a="1"/>
  <c r="D3077" i="7"/>
  <c r="D3078" i="7" a="1"/>
  <c r="D3078" i="7" s="1"/>
  <c r="D3079" i="7" a="1"/>
  <c r="D3079" i="7" s="1"/>
  <c r="D3080" i="7" a="1"/>
  <c r="D3080" i="7"/>
  <c r="D3081" i="7" a="1"/>
  <c r="D3081" i="7" s="1"/>
  <c r="D3082" i="7" a="1"/>
  <c r="D3082" i="7" s="1"/>
  <c r="D3083" i="7" a="1"/>
  <c r="D3083" i="7"/>
  <c r="D3084" i="7" a="1"/>
  <c r="D3084" i="7" s="1"/>
  <c r="D3085" i="7" a="1"/>
  <c r="D3085" i="7" s="1"/>
  <c r="D3086" i="7" a="1"/>
  <c r="D3086" i="7"/>
  <c r="D3087" i="7" a="1"/>
  <c r="D3087" i="7" s="1"/>
  <c r="D3088" i="7" a="1"/>
  <c r="D3088" i="7" s="1"/>
  <c r="D3089" i="7" a="1"/>
  <c r="D3089" i="7"/>
  <c r="D3090" i="7" a="1"/>
  <c r="D3090" i="7" s="1"/>
  <c r="D3091" i="7" a="1"/>
  <c r="D3091" i="7" s="1"/>
  <c r="D3092" i="7" a="1"/>
  <c r="D3092" i="7"/>
  <c r="D3093" i="7" a="1"/>
  <c r="D3093" i="7" s="1"/>
  <c r="D3094" i="7" a="1"/>
  <c r="D3094" i="7" s="1"/>
  <c r="D3095" i="7" a="1"/>
  <c r="D3095" i="7"/>
  <c r="D3096" i="7" a="1"/>
  <c r="D3096" i="7" s="1"/>
  <c r="D3097" i="7" a="1"/>
  <c r="D3097" i="7" s="1"/>
  <c r="D3098" i="7" a="1"/>
  <c r="D3098" i="7"/>
  <c r="D3099" i="7" a="1"/>
  <c r="D3099" i="7" s="1"/>
  <c r="D3100" i="7" a="1"/>
  <c r="D3100" i="7" s="1"/>
  <c r="D3101" i="7" a="1"/>
  <c r="D3101" i="7"/>
  <c r="D3102" i="7" a="1"/>
  <c r="D3102" i="7" s="1"/>
  <c r="D3103" i="7" a="1"/>
  <c r="D3103" i="7" s="1"/>
  <c r="D3104" i="7" a="1"/>
  <c r="D3104" i="7"/>
  <c r="D3105" i="7" a="1"/>
  <c r="D3105" i="7" s="1"/>
  <c r="D3106" i="7" a="1"/>
  <c r="D3106" i="7" s="1"/>
  <c r="D3107" i="7" a="1"/>
  <c r="D3107" i="7"/>
  <c r="D3108" i="7" a="1"/>
  <c r="D3108" i="7" s="1"/>
  <c r="D3109" i="7" a="1"/>
  <c r="D3109" i="7" s="1"/>
  <c r="D3110" i="7" a="1"/>
  <c r="D3110" i="7"/>
  <c r="D3111" i="7" a="1"/>
  <c r="D3111" i="7" s="1"/>
  <c r="D3112" i="7" a="1"/>
  <c r="D3112" i="7" s="1"/>
  <c r="D3113" i="7" a="1"/>
  <c r="D3113" i="7"/>
  <c r="D3114" i="7" a="1"/>
  <c r="D3114" i="7" s="1"/>
  <c r="D3115" i="7" a="1"/>
  <c r="D3115" i="7" s="1"/>
  <c r="D3116" i="7" a="1"/>
  <c r="D3116" i="7"/>
  <c r="D3117" i="7" a="1"/>
  <c r="D3117" i="7" s="1"/>
  <c r="D3118" i="7" a="1"/>
  <c r="D3118" i="7" s="1"/>
  <c r="D3119" i="7" a="1"/>
  <c r="D3119" i="7"/>
  <c r="D3120" i="7" a="1"/>
  <c r="D3120" i="7" s="1"/>
  <c r="D3121" i="7" a="1"/>
  <c r="D3121" i="7" s="1"/>
  <c r="D3122" i="7" a="1"/>
  <c r="D3122" i="7"/>
  <c r="D3123" i="7" a="1"/>
  <c r="D3123" i="7" s="1"/>
  <c r="D3124" i="7" a="1"/>
  <c r="D3124" i="7" s="1"/>
  <c r="D3125" i="7" a="1"/>
  <c r="D3125" i="7"/>
  <c r="D3126" i="7" a="1"/>
  <c r="D3126" i="7" s="1"/>
  <c r="D3127" i="7" a="1"/>
  <c r="D3127" i="7" s="1"/>
  <c r="D3128" i="7" a="1"/>
  <c r="D3128" i="7"/>
  <c r="D3129" i="7" a="1"/>
  <c r="D3129" i="7" s="1"/>
  <c r="D3130" i="7" a="1"/>
  <c r="D3130" i="7" s="1"/>
  <c r="D3131" i="7" a="1"/>
  <c r="D3131" i="7"/>
  <c r="D3132" i="7" a="1"/>
  <c r="D3132" i="7" s="1"/>
  <c r="D3133" i="7" a="1"/>
  <c r="D3133" i="7" s="1"/>
  <c r="D3134" i="7" a="1"/>
  <c r="D3134" i="7"/>
  <c r="D3135" i="7" a="1"/>
  <c r="D3135" i="7" s="1"/>
  <c r="D3136" i="7" a="1"/>
  <c r="D3136" i="7" s="1"/>
  <c r="D3137" i="7" a="1"/>
  <c r="D3137" i="7"/>
  <c r="D3138" i="7" a="1"/>
  <c r="D3138" i="7" s="1"/>
  <c r="D3139" i="7" a="1"/>
  <c r="D3139" i="7" s="1"/>
  <c r="D3140" i="7" a="1"/>
  <c r="D3140" i="7"/>
  <c r="D3141" i="7" a="1"/>
  <c r="D3141" i="7" s="1"/>
  <c r="D3142" i="7" a="1"/>
  <c r="D3142" i="7" s="1"/>
  <c r="D3143" i="7" a="1"/>
  <c r="D3143" i="7"/>
  <c r="D3144" i="7" a="1"/>
  <c r="D3144" i="7" s="1"/>
  <c r="D3145" i="7" a="1"/>
  <c r="D3145" i="7" s="1"/>
  <c r="D3146" i="7" a="1"/>
  <c r="D3146" i="7"/>
  <c r="D3147" i="7" a="1"/>
  <c r="D3147" i="7" s="1"/>
  <c r="D3148" i="7" a="1"/>
  <c r="D3148" i="7" s="1"/>
  <c r="D3149" i="7" a="1"/>
  <c r="D3149" i="7"/>
  <c r="D3150" i="7" a="1"/>
  <c r="D3150" i="7" s="1"/>
  <c r="D3151" i="7" a="1"/>
  <c r="D3151" i="7" s="1"/>
  <c r="D3152" i="7" a="1"/>
  <c r="D3152" i="7"/>
  <c r="D3153" i="7" a="1"/>
  <c r="D3153" i="7" s="1"/>
  <c r="D3154" i="7" a="1"/>
  <c r="D3154" i="7" s="1"/>
  <c r="D3155" i="7" a="1"/>
  <c r="D3155" i="7"/>
  <c r="D3156" i="7" a="1"/>
  <c r="D3156" i="7" s="1"/>
  <c r="D3157" i="7" a="1"/>
  <c r="D3157" i="7" s="1"/>
  <c r="D3158" i="7" a="1"/>
  <c r="D3158" i="7"/>
  <c r="D3159" i="7" a="1"/>
  <c r="D3159" i="7" s="1"/>
  <c r="D3160" i="7" a="1"/>
  <c r="D3160" i="7" s="1"/>
  <c r="D3161" i="7" a="1"/>
  <c r="D3161" i="7"/>
  <c r="D3162" i="7" a="1"/>
  <c r="D3162" i="7" s="1"/>
  <c r="D3163" i="7" a="1"/>
  <c r="D3163" i="7" s="1"/>
  <c r="D3164" i="7" a="1"/>
  <c r="D3164" i="7"/>
  <c r="D3165" i="7" a="1"/>
  <c r="D3165" i="7" s="1"/>
  <c r="D3166" i="7" a="1"/>
  <c r="D3166" i="7" s="1"/>
  <c r="D3167" i="7" a="1"/>
  <c r="D3167" i="7"/>
  <c r="D3168" i="7" a="1"/>
  <c r="D3168" i="7" s="1"/>
  <c r="D3169" i="7" a="1"/>
  <c r="D3169" i="7" s="1"/>
  <c r="D3170" i="7" a="1"/>
  <c r="D3170" i="7"/>
  <c r="D3171" i="7" a="1"/>
  <c r="D3171" i="7" s="1"/>
  <c r="D3172" i="7" a="1"/>
  <c r="D3172" i="7" s="1"/>
  <c r="D3173" i="7" a="1"/>
  <c r="D3173" i="7"/>
  <c r="D3174" i="7" a="1"/>
  <c r="D3174" i="7" s="1"/>
  <c r="D3175" i="7" a="1"/>
  <c r="D3175" i="7" s="1"/>
  <c r="D3176" i="7" a="1"/>
  <c r="D3176" i="7"/>
  <c r="D3177" i="7" a="1"/>
  <c r="D3177" i="7" s="1"/>
  <c r="D3178" i="7" a="1"/>
  <c r="D3178" i="7" s="1"/>
  <c r="D3179" i="7" a="1"/>
  <c r="D3179" i="7"/>
  <c r="D3180" i="7" a="1"/>
  <c r="D3180" i="7" s="1"/>
  <c r="D3181" i="7" a="1"/>
  <c r="D3181" i="7" s="1"/>
  <c r="D3182" i="7" a="1"/>
  <c r="D3182" i="7"/>
  <c r="D3183" i="7" a="1"/>
  <c r="D3183" i="7" s="1"/>
  <c r="D3184" i="7" a="1"/>
  <c r="D3184" i="7" s="1"/>
  <c r="D3185" i="7" a="1"/>
  <c r="D3185" i="7"/>
  <c r="D3186" i="7" a="1"/>
  <c r="D3186" i="7" s="1"/>
  <c r="D3187" i="7" a="1"/>
  <c r="D3187" i="7" s="1"/>
  <c r="D3188" i="7" a="1"/>
  <c r="D3188" i="7"/>
  <c r="D3189" i="7" a="1"/>
  <c r="D3189" i="7" s="1"/>
  <c r="D3190" i="7" a="1"/>
  <c r="D3190" i="7" s="1"/>
  <c r="D3191" i="7" a="1"/>
  <c r="D3191" i="7"/>
  <c r="D3192" i="7" a="1"/>
  <c r="D3192" i="7" s="1"/>
  <c r="D3193" i="7" a="1"/>
  <c r="D3193" i="7" s="1"/>
  <c r="D3194" i="7" a="1"/>
  <c r="D3194" i="7"/>
  <c r="D3195" i="7" a="1"/>
  <c r="D3195" i="7" s="1"/>
  <c r="D3196" i="7" a="1"/>
  <c r="D3196" i="7" s="1"/>
  <c r="D3197" i="7" a="1"/>
  <c r="D3197" i="7"/>
  <c r="D3198" i="7" a="1"/>
  <c r="D3198" i="7" s="1"/>
  <c r="D3199" i="7" a="1"/>
  <c r="D3199" i="7" s="1"/>
  <c r="D3200" i="7" a="1"/>
  <c r="D3200" i="7"/>
  <c r="D3201" i="7" a="1"/>
  <c r="D3201" i="7" s="1"/>
  <c r="D3202" i="7" a="1"/>
  <c r="D3202" i="7" s="1"/>
  <c r="D3203" i="7" a="1"/>
  <c r="D3203" i="7"/>
  <c r="D3204" i="7" a="1"/>
  <c r="D3204" i="7" s="1"/>
  <c r="D3205" i="7" a="1"/>
  <c r="D3205" i="7" s="1"/>
  <c r="D3206" i="7" a="1"/>
  <c r="D3206" i="7"/>
  <c r="D3207" i="7" a="1"/>
  <c r="D3207" i="7"/>
  <c r="D3208" i="7" a="1"/>
  <c r="D3208" i="7"/>
  <c r="D3209" i="7" a="1"/>
  <c r="D3209" i="7"/>
  <c r="D3210" i="7" a="1"/>
  <c r="D3210" i="7" s="1"/>
  <c r="D3211" i="7" a="1"/>
  <c r="D3211" i="7" s="1"/>
  <c r="D3212" i="7" a="1"/>
  <c r="D3212" i="7"/>
  <c r="D3213" i="7" a="1"/>
  <c r="D3213" i="7"/>
  <c r="D3214" i="7" a="1"/>
  <c r="D3214" i="7"/>
  <c r="D3215" i="7" a="1"/>
  <c r="D3215" i="7"/>
  <c r="D3216" i="7" a="1"/>
  <c r="D3216" i="7" s="1"/>
  <c r="D3217" i="7" a="1"/>
  <c r="D3217" i="7" s="1"/>
  <c r="D3218" i="7" a="1"/>
  <c r="D3218" i="7"/>
  <c r="D3219" i="7" a="1"/>
  <c r="D3219" i="7" s="1"/>
  <c r="D3220" i="7" a="1"/>
  <c r="D3220" i="7"/>
  <c r="D3221" i="7" a="1"/>
  <c r="D3221" i="7"/>
  <c r="D3222" i="7" a="1"/>
  <c r="D3222" i="7" s="1"/>
  <c r="D3223" i="7" a="1"/>
  <c r="D3223" i="7" s="1"/>
  <c r="D3224" i="7" a="1"/>
  <c r="D3224" i="7"/>
  <c r="D3225" i="7" a="1"/>
  <c r="D3225" i="7"/>
  <c r="D3226" i="7" a="1"/>
  <c r="D3226" i="7" s="1"/>
  <c r="D3227" i="7" a="1"/>
  <c r="D3227" i="7"/>
  <c r="D3228" i="7" a="1"/>
  <c r="D3228" i="7" s="1"/>
  <c r="D3229" i="7" a="1"/>
  <c r="D3229" i="7" s="1"/>
  <c r="D3230" i="7" a="1"/>
  <c r="D3230" i="7"/>
  <c r="D3231" i="7" a="1"/>
  <c r="D3231" i="7" s="1"/>
  <c r="D3232" i="7" a="1"/>
  <c r="D3232" i="7"/>
  <c r="D3233" i="7" a="1"/>
  <c r="D3233" i="7"/>
  <c r="D3234" i="7" a="1"/>
  <c r="D3234" i="7" s="1"/>
  <c r="D3235" i="7" a="1"/>
  <c r="D3235" i="7" s="1"/>
  <c r="D3236" i="7" a="1"/>
  <c r="D3236" i="7"/>
  <c r="D3237" i="7" a="1"/>
  <c r="D3237" i="7"/>
  <c r="D3238" i="7" a="1"/>
  <c r="D3238" i="7" s="1"/>
  <c r="D3239" i="7" a="1"/>
  <c r="D3239" i="7"/>
  <c r="D3240" i="7" a="1"/>
  <c r="D3240" i="7" s="1"/>
  <c r="D3241" i="7" a="1"/>
  <c r="D3241" i="7" s="1"/>
  <c r="D3242" i="7" a="1"/>
  <c r="D3242" i="7"/>
  <c r="D3243" i="7" a="1"/>
  <c r="D3243" i="7"/>
  <c r="D3244" i="7" a="1"/>
  <c r="D3244" i="7"/>
  <c r="D3245" i="7" a="1"/>
  <c r="D3245" i="7"/>
  <c r="D3246" i="7" a="1"/>
  <c r="D3246" i="7" s="1"/>
  <c r="D3247" i="7" a="1"/>
  <c r="D3247" i="7" s="1"/>
  <c r="D3248" i="7" a="1"/>
  <c r="D3248" i="7"/>
  <c r="D3249" i="7" a="1"/>
  <c r="D3249" i="7"/>
  <c r="D3250" i="7" a="1"/>
  <c r="D3250" i="7"/>
  <c r="D3251" i="7" a="1"/>
  <c r="D3251" i="7"/>
  <c r="D3252" i="7" a="1"/>
  <c r="D3252" i="7" s="1"/>
  <c r="D3253" i="7" a="1"/>
  <c r="D3253" i="7" s="1"/>
  <c r="D3254" i="7" a="1"/>
  <c r="D3254" i="7"/>
  <c r="D3255" i="7" a="1"/>
  <c r="D3255" i="7" s="1"/>
  <c r="D3256" i="7" a="1"/>
  <c r="D3256" i="7"/>
  <c r="D3257" i="7" a="1"/>
  <c r="D3257" i="7"/>
  <c r="D3258" i="7" a="1"/>
  <c r="D3258" i="7" s="1"/>
  <c r="D3259" i="7" a="1"/>
  <c r="D3259" i="7" s="1"/>
  <c r="D3260" i="7" a="1"/>
  <c r="D3260" i="7"/>
  <c r="D3261" i="7" a="1"/>
  <c r="D3261" i="7"/>
  <c r="D3262" i="7" a="1"/>
  <c r="D3262" i="7" s="1"/>
  <c r="D3263" i="7" a="1"/>
  <c r="D3263" i="7"/>
  <c r="D3264" i="7" a="1"/>
  <c r="D3264" i="7" s="1"/>
  <c r="D3265" i="7" a="1"/>
  <c r="D3265" i="7" s="1"/>
  <c r="D3266" i="7" a="1"/>
  <c r="D3266" i="7"/>
  <c r="D3267" i="7" a="1"/>
  <c r="D3267" i="7" s="1"/>
  <c r="D3268" i="7" a="1"/>
  <c r="D3268" i="7"/>
  <c r="D3269" i="7" a="1"/>
  <c r="D3269" i="7"/>
  <c r="D3270" i="7" a="1"/>
  <c r="D3270" i="7" s="1"/>
  <c r="D3271" i="7" a="1"/>
  <c r="D3271" i="7" s="1"/>
  <c r="D3272" i="7" a="1"/>
  <c r="D3272" i="7"/>
  <c r="D3273" i="7" a="1"/>
  <c r="D3273" i="7" s="1"/>
  <c r="D3274" i="7" a="1"/>
  <c r="D3274" i="7" s="1"/>
  <c r="D3275" i="7" a="1"/>
  <c r="D3275" i="7"/>
  <c r="D3276" i="7" a="1"/>
  <c r="D3276" i="7" s="1"/>
  <c r="D3277" i="7" a="1"/>
  <c r="D3277" i="7" s="1"/>
  <c r="D3278" i="7" a="1"/>
  <c r="D3278" i="7"/>
  <c r="D3279" i="7" a="1"/>
  <c r="D3279" i="7"/>
  <c r="D3280" i="7" a="1"/>
  <c r="D3280" i="7" s="1"/>
  <c r="D3281" i="7" a="1"/>
  <c r="D3281" i="7"/>
  <c r="D3282" i="7" a="1"/>
  <c r="D3282" i="7" s="1"/>
  <c r="D3283" i="7" a="1"/>
  <c r="D3283" i="7" s="1"/>
  <c r="D3284" i="7" a="1"/>
  <c r="D3284" i="7"/>
  <c r="D3285" i="7" a="1"/>
  <c r="D3285" i="7"/>
  <c r="D3286" i="7" a="1"/>
  <c r="D3286" i="7"/>
  <c r="D3287" i="7" a="1"/>
  <c r="D3287" i="7"/>
  <c r="D3288" i="7" a="1"/>
  <c r="D3288" i="7" s="1"/>
  <c r="D3289" i="7" a="1"/>
  <c r="D3289" i="7" s="1"/>
  <c r="D3290" i="7" a="1"/>
  <c r="D3290" i="7"/>
  <c r="D3291" i="7" a="1"/>
  <c r="D3291" i="7" s="1"/>
  <c r="D3292" i="7" a="1"/>
  <c r="D3292" i="7"/>
  <c r="D3293" i="7" a="1"/>
  <c r="D3293" i="7"/>
  <c r="D3294" i="7" a="1"/>
  <c r="D3294" i="7" s="1"/>
  <c r="D3295" i="7" a="1"/>
  <c r="D3295" i="7" s="1"/>
  <c r="D3296" i="7" a="1"/>
  <c r="D3296" i="7"/>
  <c r="D3297" i="7" a="1"/>
  <c r="D3297" i="7"/>
  <c r="D3298" i="7" a="1"/>
  <c r="D3298" i="7" s="1"/>
  <c r="D3299" i="7" a="1"/>
  <c r="D3299" i="7"/>
  <c r="D3300" i="7" a="1"/>
  <c r="D3300" i="7" s="1"/>
  <c r="D3301" i="7" a="1"/>
  <c r="D3301" i="7" s="1"/>
  <c r="D3302" i="7" a="1"/>
  <c r="D3302" i="7"/>
  <c r="D3303" i="7" a="1"/>
  <c r="D3303" i="7" s="1"/>
  <c r="D3304" i="7" a="1"/>
  <c r="D3304" i="7"/>
  <c r="D3305" i="7" a="1"/>
  <c r="D3305" i="7"/>
  <c r="D3306" i="7" a="1"/>
  <c r="D3306" i="7" s="1"/>
  <c r="D3307" i="7" a="1"/>
  <c r="D3307" i="7" s="1"/>
  <c r="D3308" i="7" a="1"/>
  <c r="D3308" i="7"/>
  <c r="D3309" i="7" a="1"/>
  <c r="D3309" i="7" s="1"/>
  <c r="D3310" i="7" a="1"/>
  <c r="D3310" i="7" s="1"/>
  <c r="D3311" i="7" a="1"/>
  <c r="D3311" i="7"/>
  <c r="D3312" i="7" a="1"/>
  <c r="D3312" i="7" s="1"/>
  <c r="D3313" i="7" a="1"/>
  <c r="D3313" i="7" s="1"/>
  <c r="D3314" i="7" a="1"/>
  <c r="D3314" i="7"/>
  <c r="D3315" i="7" a="1"/>
  <c r="D3315" i="7"/>
  <c r="D3316" i="7" a="1"/>
  <c r="D3316" i="7" s="1"/>
  <c r="D3317" i="7" a="1"/>
  <c r="D3317" i="7"/>
  <c r="D3318" i="7" a="1"/>
  <c r="D3318" i="7" s="1"/>
  <c r="D3319" i="7" a="1"/>
  <c r="D3319" i="7" s="1"/>
  <c r="D3320" i="7" a="1"/>
  <c r="D3320" i="7"/>
  <c r="D3321" i="7" a="1"/>
  <c r="D3321" i="7"/>
  <c r="D3322" i="7" a="1"/>
  <c r="D3322" i="7"/>
  <c r="D3323" i="7" a="1"/>
  <c r="D3323" i="7"/>
  <c r="D3324" i="7" a="1"/>
  <c r="D3324" i="7" s="1"/>
  <c r="D3325" i="7" a="1"/>
  <c r="D3325" i="7" s="1"/>
  <c r="D3326" i="7" a="1"/>
  <c r="D3326" i="7"/>
  <c r="D3327" i="7" a="1"/>
  <c r="D3327" i="7" s="1"/>
  <c r="D3328" i="7" a="1"/>
  <c r="D3328" i="7"/>
  <c r="D3329" i="7" a="1"/>
  <c r="D3329" i="7"/>
  <c r="D3330" i="7" a="1"/>
  <c r="D3330" i="7" s="1"/>
  <c r="D3331" i="7" a="1"/>
  <c r="D3331" i="7" s="1"/>
  <c r="D3332" i="7" a="1"/>
  <c r="D3332" i="7"/>
  <c r="D3333" i="7" a="1"/>
  <c r="D3333" i="7"/>
  <c r="D3334" i="7" a="1"/>
  <c r="D3334" i="7" s="1"/>
  <c r="D3335" i="7" a="1"/>
  <c r="D3335" i="7"/>
  <c r="D3336" i="7" a="1"/>
  <c r="D3336" i="7" s="1"/>
  <c r="D3337" i="7" a="1"/>
  <c r="D3337" i="7" s="1"/>
  <c r="D3338" i="7" a="1"/>
  <c r="D3338" i="7"/>
  <c r="D3339" i="7" a="1"/>
  <c r="D3339" i="7" s="1"/>
  <c r="D3340" i="7" a="1"/>
  <c r="D3340" i="7"/>
  <c r="D3341" i="7" a="1"/>
  <c r="D3341" i="7"/>
  <c r="D3342" i="7" a="1"/>
  <c r="D3342" i="7" s="1"/>
  <c r="D3343" i="7" a="1"/>
  <c r="D3343" i="7" s="1"/>
  <c r="D3344" i="7" a="1"/>
  <c r="D3344" i="7"/>
  <c r="D3345" i="7" a="1"/>
  <c r="D3345" i="7" s="1"/>
  <c r="D3346" i="7" a="1"/>
  <c r="D3346" i="7" s="1"/>
  <c r="D3347" i="7" a="1"/>
  <c r="D3347" i="7"/>
  <c r="D3348" i="7" a="1"/>
  <c r="D3348" i="7" s="1"/>
  <c r="D3349" i="7" a="1"/>
  <c r="D3349" i="7" s="1"/>
  <c r="D3350" i="7" a="1"/>
  <c r="D3350" i="7"/>
  <c r="D3351" i="7" a="1"/>
  <c r="D3351" i="7"/>
  <c r="D3352" i="7" a="1"/>
  <c r="D3352" i="7" s="1"/>
  <c r="D3353" i="7" a="1"/>
  <c r="D3353" i="7"/>
  <c r="D3354" i="7" a="1"/>
  <c r="D3354" i="7" s="1"/>
  <c r="D3355" i="7" a="1"/>
  <c r="D3355" i="7" s="1"/>
  <c r="D3356" i="7" a="1"/>
  <c r="D3356" i="7"/>
  <c r="D3357" i="7" a="1"/>
  <c r="D3357" i="7"/>
  <c r="D3358" i="7" a="1"/>
  <c r="D3358" i="7"/>
  <c r="D3359" i="7" a="1"/>
  <c r="D3359" i="7"/>
  <c r="D3360" i="7" a="1"/>
  <c r="D3360" i="7" s="1"/>
  <c r="D3361" i="7" a="1"/>
  <c r="D3361" i="7" s="1"/>
  <c r="D3362" i="7" a="1"/>
  <c r="D3362" i="7"/>
  <c r="D3363" i="7" a="1"/>
  <c r="D3363" i="7" s="1"/>
  <c r="D3364" i="7" a="1"/>
  <c r="D3364" i="7"/>
  <c r="D3365" i="7" a="1"/>
  <c r="D3365" i="7"/>
  <c r="D3366" i="7" a="1"/>
  <c r="D3366" i="7" s="1"/>
  <c r="D3367" i="7" a="1"/>
  <c r="D3367" i="7" s="1"/>
  <c r="D3368" i="7" a="1"/>
  <c r="D3368" i="7"/>
  <c r="D3369" i="7" a="1"/>
  <c r="D3369" i="7"/>
  <c r="D3370" i="7" a="1"/>
  <c r="D3370" i="7" s="1"/>
  <c r="D3371" i="7" a="1"/>
  <c r="D3371" i="7"/>
  <c r="D3372" i="7" a="1"/>
  <c r="D3372" i="7" s="1"/>
  <c r="D3373" i="7" a="1"/>
  <c r="D3373" i="7" s="1"/>
  <c r="D3374" i="7" a="1"/>
  <c r="D3374" i="7"/>
  <c r="D3375" i="7" a="1"/>
  <c r="D3375" i="7" s="1"/>
  <c r="D3376" i="7" a="1"/>
  <c r="D3376" i="7"/>
  <c r="D3377" i="7" a="1"/>
  <c r="D3377" i="7"/>
  <c r="D3378" i="7" a="1"/>
  <c r="D3378" i="7" s="1"/>
  <c r="D3379" i="7" a="1"/>
  <c r="D3379" i="7" s="1"/>
  <c r="D3380" i="7" a="1"/>
  <c r="D3380" i="7"/>
  <c r="D3381" i="7" a="1"/>
  <c r="D3381" i="7" s="1"/>
  <c r="D3382" i="7" a="1"/>
  <c r="D3382" i="7" s="1"/>
  <c r="D3383" i="7" a="1"/>
  <c r="D3383" i="7"/>
  <c r="D3384" i="7" a="1"/>
  <c r="D3384" i="7" s="1"/>
  <c r="D3385" i="7" a="1"/>
  <c r="D3385" i="7" s="1"/>
  <c r="D3386" i="7" a="1"/>
  <c r="D3386" i="7"/>
  <c r="D3387" i="7" a="1"/>
  <c r="D3387" i="7"/>
  <c r="D3388" i="7" a="1"/>
  <c r="D3388" i="7" s="1"/>
  <c r="D3389" i="7" a="1"/>
  <c r="D3389" i="7"/>
  <c r="D3390" i="7" a="1"/>
  <c r="D3390" i="7" s="1"/>
  <c r="D3391" i="7" a="1"/>
  <c r="D3391" i="7" s="1"/>
  <c r="D3392" i="7" a="1"/>
  <c r="D3392" i="7"/>
  <c r="D3393" i="7" a="1"/>
  <c r="D3393" i="7"/>
  <c r="D3394" i="7" a="1"/>
  <c r="D3394" i="7"/>
  <c r="D3395" i="7" a="1"/>
  <c r="D3395" i="7"/>
  <c r="D3396" i="7" a="1"/>
  <c r="D3396" i="7" s="1"/>
  <c r="D3397" i="7" a="1"/>
  <c r="D3397" i="7" s="1"/>
  <c r="D3398" i="7" a="1"/>
  <c r="D3398" i="7"/>
  <c r="D3399" i="7" a="1"/>
  <c r="D3399" i="7" s="1"/>
  <c r="D3400" i="7" a="1"/>
  <c r="D3400" i="7"/>
  <c r="D3401" i="7" a="1"/>
  <c r="D3401" i="7"/>
  <c r="D3402" i="7" a="1"/>
  <c r="D3402" i="7" s="1"/>
  <c r="D3403" i="7" a="1"/>
  <c r="D3403" i="7" s="1"/>
  <c r="D3404" i="7" a="1"/>
  <c r="D3404" i="7"/>
  <c r="D3405" i="7" a="1"/>
  <c r="D3405" i="7"/>
  <c r="D3406" i="7" a="1"/>
  <c r="D3406" i="7" s="1"/>
  <c r="D3407" i="7" a="1"/>
  <c r="D3407" i="7"/>
  <c r="D3408" i="7" a="1"/>
  <c r="D3408" i="7" s="1"/>
  <c r="D3409" i="7" a="1"/>
  <c r="D3409" i="7" s="1"/>
  <c r="D3410" i="7" a="1"/>
  <c r="D3410" i="7"/>
  <c r="D3411" i="7" a="1"/>
  <c r="D3411" i="7" s="1"/>
  <c r="D3412" i="7" a="1"/>
  <c r="D3412" i="7"/>
  <c r="D3413" i="7" a="1"/>
  <c r="D3413" i="7"/>
  <c r="D3414" i="7" a="1"/>
  <c r="D3414" i="7" s="1"/>
  <c r="D3415" i="7" a="1"/>
  <c r="D3415" i="7" s="1"/>
  <c r="D3416" i="7" a="1"/>
  <c r="D3416" i="7"/>
  <c r="D3417" i="7" a="1"/>
  <c r="D3417" i="7" s="1"/>
  <c r="D3418" i="7" a="1"/>
  <c r="D3418" i="7" s="1"/>
  <c r="D3419" i="7" a="1"/>
  <c r="D3419" i="7"/>
  <c r="D3420" i="7" a="1"/>
  <c r="D3420" i="7" s="1"/>
  <c r="D3421" i="7" a="1"/>
  <c r="D3421" i="7" s="1"/>
  <c r="D3422" i="7" a="1"/>
  <c r="D3422" i="7"/>
  <c r="D3423" i="7" a="1"/>
  <c r="D3423" i="7"/>
  <c r="D3424" i="7" a="1"/>
  <c r="D3424" i="7" s="1"/>
  <c r="D3425" i="7" a="1"/>
  <c r="D3425" i="7"/>
  <c r="D3426" i="7" a="1"/>
  <c r="D3426" i="7" s="1"/>
  <c r="D3427" i="7" a="1"/>
  <c r="D3427" i="7" s="1"/>
  <c r="D3428" i="7" a="1"/>
  <c r="D3428" i="7"/>
  <c r="D3429" i="7" a="1"/>
  <c r="D3429" i="7"/>
  <c r="D3430" i="7" a="1"/>
  <c r="D3430" i="7"/>
  <c r="D3431" i="7" a="1"/>
  <c r="D3431" i="7"/>
  <c r="D3432" i="7" a="1"/>
  <c r="D3432" i="7" s="1"/>
  <c r="D3433" i="7" a="1"/>
  <c r="D3433" i="7" s="1"/>
  <c r="D3434" i="7" a="1"/>
  <c r="D3434" i="7"/>
  <c r="D3435" i="7" a="1"/>
  <c r="D3435" i="7" s="1"/>
  <c r="D3436" i="7" a="1"/>
  <c r="D3436" i="7"/>
  <c r="D3437" i="7" a="1"/>
  <c r="D3437" i="7"/>
  <c r="D3438" i="7" a="1"/>
  <c r="D3438" i="7" s="1"/>
  <c r="D3439" i="7" a="1"/>
  <c r="D3439" i="7" s="1"/>
  <c r="D3440" i="7" a="1"/>
  <c r="D3440" i="7"/>
  <c r="D3441" i="7" a="1"/>
  <c r="D3441" i="7"/>
  <c r="D3442" i="7" a="1"/>
  <c r="D3442" i="7" s="1"/>
  <c r="D3443" i="7" a="1"/>
  <c r="D3443" i="7"/>
  <c r="D3444" i="7" a="1"/>
  <c r="D3444" i="7" s="1"/>
  <c r="D3445" i="7" a="1"/>
  <c r="D3445" i="7" s="1"/>
  <c r="D3446" i="7" a="1"/>
  <c r="D3446" i="7"/>
  <c r="D3447" i="7" a="1"/>
  <c r="D3447" i="7" s="1"/>
  <c r="D3448" i="7" a="1"/>
  <c r="D3448" i="7"/>
  <c r="D3449" i="7" a="1"/>
  <c r="D3449" i="7"/>
  <c r="D3450" i="7" a="1"/>
  <c r="D3450" i="7" s="1"/>
  <c r="D3451" i="7" a="1"/>
  <c r="D3451" i="7" s="1"/>
  <c r="D3452" i="7" a="1"/>
  <c r="D3452" i="7"/>
  <c r="D3453" i="7" a="1"/>
  <c r="D3453" i="7" s="1"/>
  <c r="D3454" i="7" a="1"/>
  <c r="D3454" i="7" s="1"/>
  <c r="D3455" i="7" a="1"/>
  <c r="D3455" i="7"/>
  <c r="D3456" i="7" a="1"/>
  <c r="D3456" i="7" s="1"/>
  <c r="D3457" i="7" a="1"/>
  <c r="D3457" i="7" s="1"/>
  <c r="D3458" i="7" a="1"/>
  <c r="D3458" i="7"/>
  <c r="D3459" i="7" a="1"/>
  <c r="D3459" i="7"/>
  <c r="D3460" i="7" a="1"/>
  <c r="D3460" i="7" s="1"/>
  <c r="D3461" i="7" a="1"/>
  <c r="D3461" i="7"/>
  <c r="D3462" i="7" a="1"/>
  <c r="D3462" i="7" s="1"/>
  <c r="D3463" i="7" a="1"/>
  <c r="D3463" i="7" s="1"/>
  <c r="D3464" i="7" a="1"/>
  <c r="D3464" i="7"/>
  <c r="D3465" i="7" a="1"/>
  <c r="D3465" i="7"/>
  <c r="D3466" i="7" a="1"/>
  <c r="D3466" i="7"/>
  <c r="D3467" i="7" a="1"/>
  <c r="D3467" i="7"/>
  <c r="D3468" i="7" a="1"/>
  <c r="D3468" i="7" s="1"/>
  <c r="D3469" i="7" a="1"/>
  <c r="D3469" i="7" s="1"/>
  <c r="D3470" i="7" a="1"/>
  <c r="D3470" i="7"/>
  <c r="D3471" i="7" a="1"/>
  <c r="D3471" i="7" s="1"/>
  <c r="D3472" i="7" a="1"/>
  <c r="D3472" i="7"/>
  <c r="D3473" i="7" a="1"/>
  <c r="D3473" i="7"/>
  <c r="D3474" i="7" a="1"/>
  <c r="D3474" i="7" s="1"/>
  <c r="D3475" i="7" a="1"/>
  <c r="D3475" i="7" s="1"/>
  <c r="D3476" i="7" a="1"/>
  <c r="D3476" i="7"/>
  <c r="D3477" i="7" a="1"/>
  <c r="D3477" i="7"/>
  <c r="D3478" i="7" a="1"/>
  <c r="D3478" i="7" s="1"/>
  <c r="D3479" i="7" a="1"/>
  <c r="D3479" i="7"/>
  <c r="D3480" i="7" a="1"/>
  <c r="D3480" i="7" s="1"/>
  <c r="D3481" i="7" a="1"/>
  <c r="D3481" i="7" s="1"/>
  <c r="D3482" i="7" a="1"/>
  <c r="D3482" i="7"/>
  <c r="D3483" i="7" a="1"/>
  <c r="D3483" i="7" s="1"/>
  <c r="D3484" i="7" a="1"/>
  <c r="D3484" i="7"/>
  <c r="D3485" i="7" a="1"/>
  <c r="D3485" i="7"/>
  <c r="D3486" i="7" a="1"/>
  <c r="D3486" i="7" s="1"/>
  <c r="D3487" i="7" a="1"/>
  <c r="D3487" i="7" s="1"/>
  <c r="D3488" i="7" a="1"/>
  <c r="D3488" i="7"/>
  <c r="D3489" i="7" a="1"/>
  <c r="D3489" i="7" s="1"/>
  <c r="D3490" i="7" a="1"/>
  <c r="D3490" i="7" s="1"/>
  <c r="D3491" i="7" a="1"/>
  <c r="D3491" i="7"/>
  <c r="D3492" i="7" a="1"/>
  <c r="D3492" i="7" s="1"/>
  <c r="D3493" i="7" a="1"/>
  <c r="D3493" i="7" s="1"/>
  <c r="D3494" i="7" a="1"/>
  <c r="D3494" i="7"/>
  <c r="D3495" i="7" a="1"/>
  <c r="D3495" i="7"/>
  <c r="D3496" i="7" a="1"/>
  <c r="D3496" i="7" s="1"/>
  <c r="D3497" i="7" a="1"/>
  <c r="D3497" i="7"/>
  <c r="D3498" i="7" a="1"/>
  <c r="D3498" i="7" s="1"/>
  <c r="D3499" i="7" a="1"/>
  <c r="D3499" i="7" s="1"/>
  <c r="D3500" i="7" a="1"/>
  <c r="D3500" i="7"/>
  <c r="D3501" i="7" a="1"/>
  <c r="D3501" i="7"/>
  <c r="D3502" i="7" a="1"/>
  <c r="D3502" i="7"/>
  <c r="D3503" i="7" a="1"/>
  <c r="D3503" i="7"/>
  <c r="D3504" i="7" a="1"/>
  <c r="D3504" i="7" s="1"/>
  <c r="D3505" i="7" a="1"/>
  <c r="D3505" i="7" s="1"/>
  <c r="D3506" i="7" a="1"/>
  <c r="D3506" i="7"/>
  <c r="D3507" i="7" a="1"/>
  <c r="D3507" i="7" s="1"/>
  <c r="D3508" i="7" a="1"/>
  <c r="D3508" i="7"/>
  <c r="D3509" i="7" a="1"/>
  <c r="D3509" i="7"/>
  <c r="D3510" i="7" a="1"/>
  <c r="D3510" i="7" s="1"/>
  <c r="D3511" i="7" a="1"/>
  <c r="D3511" i="7" s="1"/>
  <c r="D3512" i="7" a="1"/>
  <c r="D3512" i="7"/>
  <c r="D3513" i="7" a="1"/>
  <c r="D3513" i="7"/>
  <c r="D3514" i="7" a="1"/>
  <c r="D3514" i="7" s="1"/>
  <c r="D3515" i="7" a="1"/>
  <c r="D3515" i="7"/>
  <c r="D3516" i="7" a="1"/>
  <c r="D3516" i="7" s="1"/>
  <c r="D3517" i="7" a="1"/>
  <c r="D3517" i="7" s="1"/>
  <c r="D3518" i="7" a="1"/>
  <c r="D3518" i="7"/>
  <c r="D3519" i="7" a="1"/>
  <c r="D3519" i="7" s="1"/>
  <c r="D3520" i="7" a="1"/>
  <c r="D3520" i="7"/>
  <c r="D3521" i="7" a="1"/>
  <c r="D3521" i="7"/>
  <c r="D3522" i="7" a="1"/>
  <c r="D3522" i="7" s="1"/>
  <c r="D3523" i="7" a="1"/>
  <c r="D3523" i="7" s="1"/>
  <c r="D3524" i="7" a="1"/>
  <c r="D3524" i="7"/>
  <c r="D3525" i="7" a="1"/>
  <c r="D3525" i="7" s="1"/>
  <c r="D3526" i="7" a="1"/>
  <c r="D3526" i="7" s="1"/>
  <c r="D3527" i="7" a="1"/>
  <c r="D3527" i="7"/>
  <c r="D3528" i="7" a="1"/>
  <c r="D3528" i="7" s="1"/>
  <c r="D3529" i="7" a="1"/>
  <c r="D3529" i="7" s="1"/>
  <c r="D3530" i="7" a="1"/>
  <c r="D3530" i="7"/>
  <c r="D3531" i="7" a="1"/>
  <c r="D3531" i="7"/>
  <c r="D3532" i="7" a="1"/>
  <c r="D3532" i="7" s="1"/>
  <c r="D3533" i="7" a="1"/>
  <c r="D3533" i="7"/>
  <c r="D3534" i="7" a="1"/>
  <c r="D3534" i="7" s="1"/>
  <c r="D3535" i="7" a="1"/>
  <c r="D3535" i="7" s="1"/>
  <c r="D3536" i="7" a="1"/>
  <c r="D3536" i="7"/>
  <c r="D3537" i="7" a="1"/>
  <c r="D3537" i="7"/>
  <c r="D3538" i="7" a="1"/>
  <c r="D3538" i="7"/>
  <c r="D3539" i="7" a="1"/>
  <c r="D3539" i="7"/>
  <c r="D3540" i="7" a="1"/>
  <c r="D3540" i="7" s="1"/>
  <c r="D3541" i="7" a="1"/>
  <c r="D3541" i="7" s="1"/>
  <c r="D3542" i="7" a="1"/>
  <c r="D3542" i="7"/>
  <c r="D3543" i="7" a="1"/>
  <c r="D3543" i="7" s="1"/>
  <c r="D3544" i="7" a="1"/>
  <c r="D3544" i="7"/>
  <c r="D3545" i="7" a="1"/>
  <c r="D3545" i="7"/>
  <c r="D3546" i="7" a="1"/>
  <c r="D3546" i="7" s="1"/>
  <c r="D3547" i="7" a="1"/>
  <c r="D3547" i="7" s="1"/>
  <c r="D3548" i="7" a="1"/>
  <c r="D3548" i="7"/>
  <c r="D3549" i="7" a="1"/>
  <c r="D3549" i="7"/>
  <c r="D3550" i="7" a="1"/>
  <c r="D3550" i="7" s="1"/>
  <c r="D3551" i="7" a="1"/>
  <c r="D3551" i="7"/>
  <c r="D3552" i="7" a="1"/>
  <c r="D3552" i="7" s="1"/>
  <c r="D3553" i="7" a="1"/>
  <c r="D3553" i="7" s="1"/>
  <c r="D3554" i="7" a="1"/>
  <c r="D3554" i="7"/>
  <c r="D3555" i="7" a="1"/>
  <c r="D3555" i="7" s="1"/>
  <c r="D3556" i="7" a="1"/>
  <c r="D3556" i="7"/>
  <c r="D3557" i="7" a="1"/>
  <c r="D3557" i="7"/>
  <c r="D3558" i="7" a="1"/>
  <c r="D3558" i="7" s="1"/>
  <c r="D3559" i="7" a="1"/>
  <c r="D3559" i="7" s="1"/>
  <c r="D3560" i="7" a="1"/>
  <c r="D3560" i="7"/>
  <c r="D3561" i="7" a="1"/>
  <c r="D3561" i="7" s="1"/>
  <c r="D3562" i="7" a="1"/>
  <c r="D3562" i="7" s="1"/>
  <c r="D3563" i="7" a="1"/>
  <c r="D3563" i="7"/>
  <c r="D3564" i="7" a="1"/>
  <c r="D3564" i="7" s="1"/>
  <c r="D3565" i="7" a="1"/>
  <c r="D3565" i="7" s="1"/>
  <c r="D3566" i="7" a="1"/>
  <c r="D3566" i="7"/>
  <c r="D3567" i="7" a="1"/>
  <c r="D3567" i="7"/>
  <c r="D3568" i="7" a="1"/>
  <c r="D3568" i="7" s="1"/>
  <c r="D3569" i="7" a="1"/>
  <c r="D3569" i="7"/>
  <c r="D3570" i="7" a="1"/>
  <c r="D3570" i="7" s="1"/>
  <c r="D3571" i="7" a="1"/>
  <c r="D3571" i="7" s="1"/>
  <c r="D3572" i="7" a="1"/>
  <c r="D3572" i="7"/>
  <c r="D3573" i="7" a="1"/>
  <c r="D3573" i="7"/>
  <c r="D3574" i="7" a="1"/>
  <c r="D3574" i="7"/>
  <c r="D3575" i="7" a="1"/>
  <c r="D3575" i="7"/>
  <c r="D3576" i="7" a="1"/>
  <c r="D3576" i="7" s="1"/>
  <c r="D3577" i="7" a="1"/>
  <c r="D3577" i="7" s="1"/>
  <c r="D3578" i="7" a="1"/>
  <c r="D3578" i="7"/>
  <c r="D3579" i="7" a="1"/>
  <c r="D3579" i="7" s="1"/>
  <c r="D3580" i="7" a="1"/>
  <c r="D3580" i="7"/>
  <c r="D3581" i="7" a="1"/>
  <c r="D3581" i="7"/>
  <c r="D3582" i="7" a="1"/>
  <c r="D3582" i="7" s="1"/>
  <c r="D3583" i="7" a="1"/>
  <c r="D3583" i="7" s="1"/>
  <c r="D3584" i="7" a="1"/>
  <c r="D3584" i="7"/>
  <c r="D3585" i="7" a="1"/>
  <c r="D3585" i="7"/>
  <c r="D3586" i="7" a="1"/>
  <c r="D3586" i="7" s="1"/>
  <c r="D3587" i="7" a="1"/>
  <c r="D3587" i="7"/>
  <c r="D3588" i="7" a="1"/>
  <c r="D3588" i="7" s="1"/>
  <c r="D3589" i="7" a="1"/>
  <c r="D3589" i="7" s="1"/>
  <c r="D3590" i="7" a="1"/>
  <c r="D3590" i="7"/>
  <c r="D3591" i="7" a="1"/>
  <c r="D3591" i="7" s="1"/>
  <c r="D3592" i="7" a="1"/>
  <c r="D3592" i="7" s="1"/>
  <c r="D3593" i="7" a="1"/>
  <c r="D3593" i="7"/>
  <c r="D3594" i="7" a="1"/>
  <c r="D3594" i="7" s="1"/>
  <c r="D3595" i="7" a="1"/>
  <c r="D3595" i="7" s="1"/>
  <c r="D3596" i="7" a="1"/>
  <c r="D3596" i="7"/>
  <c r="D3597" i="7" a="1"/>
  <c r="D3597" i="7" s="1"/>
  <c r="D3598" i="7" a="1"/>
  <c r="D3598" i="7" s="1"/>
  <c r="D3599" i="7" a="1"/>
  <c r="D3599" i="7"/>
  <c r="D3600" i="7" a="1"/>
  <c r="D3600" i="7" s="1"/>
  <c r="D3601" i="7" a="1"/>
  <c r="D3601" i="7" s="1"/>
  <c r="D3602" i="7" a="1"/>
  <c r="D3602" i="7"/>
  <c r="D3603" i="7" a="1"/>
  <c r="D3603" i="7"/>
  <c r="D3604" i="7" a="1"/>
  <c r="D3604" i="7" s="1"/>
  <c r="D3605" i="7" a="1"/>
  <c r="D3605" i="7"/>
  <c r="D3606" i="7" a="1"/>
  <c r="D3606" i="7" s="1"/>
  <c r="D3607" i="7" a="1"/>
  <c r="D3607" i="7" s="1"/>
  <c r="D3608" i="7" a="1"/>
  <c r="D3608" i="7"/>
  <c r="D3609" i="7" a="1"/>
  <c r="D3609" i="7"/>
  <c r="D3610" i="7" a="1"/>
  <c r="D3610" i="7"/>
  <c r="D3611" i="7" a="1"/>
  <c r="D3611" i="7"/>
  <c r="D3612" i="7" a="1"/>
  <c r="D3612" i="7" s="1"/>
  <c r="D3613" i="7" a="1"/>
  <c r="D3613" i="7" s="1"/>
  <c r="D3614" i="7" a="1"/>
  <c r="D3614" i="7"/>
  <c r="D3615" i="7" a="1"/>
  <c r="D3615" i="7" s="1"/>
  <c r="D3616" i="7" a="1"/>
  <c r="D3616" i="7"/>
  <c r="D3617" i="7" a="1"/>
  <c r="D3617" i="7"/>
  <c r="D3618" i="7" a="1"/>
  <c r="D3618" i="7" s="1"/>
  <c r="D3619" i="7" a="1"/>
  <c r="D3619" i="7" s="1"/>
  <c r="D3620" i="7" a="1"/>
  <c r="D3620" i="7"/>
  <c r="D3621" i="7" a="1"/>
  <c r="D3621" i="7" s="1"/>
  <c r="D3622" i="7" a="1"/>
  <c r="D3622" i="7" s="1"/>
  <c r="D3623" i="7" a="1"/>
  <c r="D3623" i="7"/>
  <c r="D3624" i="7" a="1"/>
  <c r="D3624" i="7" s="1"/>
  <c r="D3625" i="7" a="1"/>
  <c r="D3625" i="7" s="1"/>
  <c r="D3626" i="7" a="1"/>
  <c r="D3626" i="7"/>
  <c r="D3627" i="7" a="1"/>
  <c r="D3627" i="7" s="1"/>
  <c r="D3628" i="7" a="1"/>
  <c r="D3628" i="7" s="1"/>
  <c r="D3629" i="7" a="1"/>
  <c r="D3629" i="7"/>
  <c r="D3630" i="7" a="1"/>
  <c r="D3630" i="7" s="1"/>
  <c r="D3631" i="7" a="1"/>
  <c r="D3631" i="7" s="1"/>
  <c r="D3632" i="7" a="1"/>
  <c r="D3632" i="7"/>
  <c r="D3633" i="7" a="1"/>
  <c r="D3633" i="7" s="1"/>
  <c r="D3634" i="7" a="1"/>
  <c r="D3634" i="7" s="1"/>
  <c r="D3635" i="7" a="1"/>
  <c r="D3635" i="7"/>
  <c r="D3636" i="7" a="1"/>
  <c r="D3636" i="7" s="1"/>
  <c r="D3637" i="7" a="1"/>
  <c r="D3637" i="7" s="1"/>
  <c r="D3638" i="7" a="1"/>
  <c r="D3638" i="7"/>
  <c r="D3639" i="7" a="1"/>
  <c r="D3639" i="7"/>
  <c r="D3640" i="7" a="1"/>
  <c r="D3640" i="7" s="1"/>
  <c r="D3641" i="7" a="1"/>
  <c r="D3641" i="7"/>
  <c r="D3642" i="7" a="1"/>
  <c r="D3642" i="7" s="1"/>
  <c r="D3643" i="7" a="1"/>
  <c r="D3643" i="7" s="1"/>
  <c r="D3644" i="7" a="1"/>
  <c r="D3644" i="7"/>
  <c r="D3645" i="7" a="1"/>
  <c r="D3645" i="7"/>
  <c r="D3646" i="7" a="1"/>
  <c r="D3646" i="7"/>
  <c r="D3647" i="7" a="1"/>
  <c r="D3647" i="7"/>
  <c r="D3648" i="7" a="1"/>
  <c r="D3648" i="7" s="1"/>
  <c r="D3649" i="7" a="1"/>
  <c r="D3649" i="7" s="1"/>
  <c r="D3650" i="7" a="1"/>
  <c r="D3650" i="7"/>
  <c r="D3651" i="7" a="1"/>
  <c r="D3651" i="7" s="1"/>
  <c r="D3652" i="7" a="1"/>
  <c r="D3652" i="7"/>
  <c r="D3653" i="7" a="1"/>
  <c r="D3653" i="7"/>
  <c r="D3654" i="7" a="1"/>
  <c r="D3654" i="7" s="1"/>
  <c r="D3655" i="7" a="1"/>
  <c r="D3655" i="7" s="1"/>
  <c r="D3656" i="7" a="1"/>
  <c r="D3656" i="7"/>
  <c r="D3657" i="7" a="1"/>
  <c r="D3657" i="7" s="1"/>
  <c r="D3658" i="7" a="1"/>
  <c r="D3658" i="7" s="1"/>
  <c r="D3659" i="7" a="1"/>
  <c r="D3659" i="7"/>
  <c r="D3660" i="7" a="1"/>
  <c r="D3660" i="7" s="1"/>
  <c r="D3661" i="7" a="1"/>
  <c r="D3661" i="7" s="1"/>
  <c r="D3662" i="7" a="1"/>
  <c r="D3662" i="7"/>
  <c r="D3663" i="7" a="1"/>
  <c r="D3663" i="7" s="1"/>
  <c r="D3664" i="7" a="1"/>
  <c r="D3664" i="7" s="1"/>
  <c r="D3665" i="7" a="1"/>
  <c r="D3665" i="7"/>
  <c r="D3666" i="7" a="1"/>
  <c r="D3666" i="7" s="1"/>
  <c r="D3667" i="7" a="1"/>
  <c r="D3667" i="7" s="1"/>
  <c r="D3668" i="7" a="1"/>
  <c r="D3668" i="7"/>
  <c r="D3669" i="7" a="1"/>
  <c r="D3669" i="7" s="1"/>
  <c r="D3670" i="7" a="1"/>
  <c r="D3670" i="7" s="1"/>
  <c r="D3671" i="7" a="1"/>
  <c r="D3671" i="7"/>
  <c r="D3672" i="7" a="1"/>
  <c r="D3672" i="7" s="1"/>
  <c r="D3673" i="7" a="1"/>
  <c r="D3673" i="7" s="1"/>
  <c r="D3674" i="7" a="1"/>
  <c r="D3674" i="7"/>
  <c r="D3675" i="7" a="1"/>
  <c r="D3675" i="7"/>
  <c r="D3676" i="7" a="1"/>
  <c r="D3676" i="7" s="1"/>
  <c r="D3677" i="7" a="1"/>
  <c r="D3677" i="7"/>
  <c r="D3678" i="7" a="1"/>
  <c r="D3678" i="7" s="1"/>
  <c r="D3679" i="7" a="1"/>
  <c r="D3679" i="7" s="1"/>
  <c r="D3680" i="7" a="1"/>
  <c r="D3680" i="7"/>
  <c r="D3681" i="7" a="1"/>
  <c r="D3681" i="7"/>
  <c r="D3682" i="7" a="1"/>
  <c r="D3682" i="7"/>
  <c r="D3683" i="7" a="1"/>
  <c r="D3683" i="7"/>
  <c r="D3684" i="7" a="1"/>
  <c r="D3684" i="7" s="1"/>
  <c r="D3685" i="7" a="1"/>
  <c r="D3685" i="7" s="1"/>
  <c r="D3686" i="7" a="1"/>
  <c r="D3686" i="7"/>
  <c r="D3687" i="7" a="1"/>
  <c r="D3687" i="7" s="1"/>
  <c r="D3688" i="7" a="1"/>
  <c r="D3688" i="7"/>
  <c r="D3689" i="7" a="1"/>
  <c r="D3689" i="7"/>
  <c r="D3690" i="7" a="1"/>
  <c r="D3690" i="7" s="1"/>
  <c r="D3691" i="7" a="1"/>
  <c r="D3691" i="7" s="1"/>
  <c r="D3692" i="7" a="1"/>
  <c r="D3692" i="7"/>
  <c r="D3693" i="7" a="1"/>
  <c r="D3693" i="7" s="1"/>
  <c r="D3694" i="7" a="1"/>
  <c r="D3694" i="7" s="1"/>
  <c r="D3695" i="7" a="1"/>
  <c r="D3695" i="7"/>
  <c r="D3696" i="7" a="1"/>
  <c r="D3696" i="7" s="1"/>
  <c r="D3697" i="7" a="1"/>
  <c r="D3697" i="7" s="1"/>
  <c r="D3698" i="7" a="1"/>
  <c r="D3698" i="7"/>
  <c r="D3699" i="7" a="1"/>
  <c r="D3699" i="7" s="1"/>
  <c r="D3700" i="7" a="1"/>
  <c r="D3700" i="7" s="1"/>
  <c r="D3701" i="7" a="1"/>
  <c r="D3701" i="7"/>
  <c r="D3702" i="7" a="1"/>
  <c r="D3702" i="7" s="1"/>
  <c r="D3703" i="7" a="1"/>
  <c r="D3703" i="7" s="1"/>
  <c r="D3704" i="7" a="1"/>
  <c r="D3704" i="7"/>
  <c r="D3705" i="7" a="1"/>
  <c r="D3705" i="7" s="1"/>
  <c r="D3706" i="7" a="1"/>
  <c r="D3706" i="7" s="1"/>
  <c r="D3707" i="7" a="1"/>
  <c r="D3707" i="7"/>
  <c r="D3708" i="7" a="1"/>
  <c r="D3708" i="7" s="1"/>
  <c r="D3709" i="7" a="1"/>
  <c r="D3709" i="7" s="1"/>
  <c r="D3710" i="7" a="1"/>
  <c r="D3710" i="7"/>
  <c r="D3711" i="7" a="1"/>
  <c r="D3711" i="7"/>
  <c r="D3712" i="7" a="1"/>
  <c r="D3712" i="7" s="1"/>
  <c r="D3713" i="7" a="1"/>
  <c r="D3713" i="7"/>
  <c r="D3714" i="7" a="1"/>
  <c r="D3714" i="7" s="1"/>
  <c r="D3715" i="7" a="1"/>
  <c r="D3715" i="7" s="1"/>
  <c r="D3716" i="7" a="1"/>
  <c r="D3716" i="7"/>
  <c r="D3717" i="7" a="1"/>
  <c r="D3717" i="7"/>
  <c r="D3718" i="7" a="1"/>
  <c r="D3718" i="7" s="1"/>
  <c r="D3719" i="7" a="1"/>
  <c r="D3719" i="7"/>
  <c r="D3720" i="7" a="1"/>
  <c r="D3720" i="7" s="1"/>
  <c r="D3721" i="7" a="1"/>
  <c r="D3721" i="7" s="1"/>
  <c r="D3722" i="7" a="1"/>
  <c r="D3722" i="7"/>
  <c r="D3723" i="7" a="1"/>
  <c r="D3723" i="7" s="1"/>
  <c r="D3724" i="7" a="1"/>
  <c r="D3724" i="7"/>
  <c r="D3725" i="7" a="1"/>
  <c r="D3725" i="7"/>
  <c r="D3726" i="7" a="1"/>
  <c r="D3726" i="7" s="1"/>
  <c r="D3727" i="7" a="1"/>
  <c r="D3727" i="7" s="1"/>
  <c r="D3728" i="7" a="1"/>
  <c r="D3728" i="7"/>
  <c r="D3729" i="7" a="1"/>
  <c r="D3729" i="7" s="1"/>
  <c r="D3730" i="7" a="1"/>
  <c r="D3730" i="7" s="1"/>
  <c r="D3731" i="7" a="1"/>
  <c r="D3731" i="7"/>
  <c r="D3732" i="7" a="1"/>
  <c r="D3732" i="7" s="1"/>
  <c r="D3733" i="7" a="1"/>
  <c r="D3733" i="7" s="1"/>
  <c r="D3734" i="7" a="1"/>
  <c r="D3734" i="7"/>
  <c r="D3735" i="7" a="1"/>
  <c r="D3735" i="7" s="1"/>
  <c r="D3736" i="7" a="1"/>
  <c r="D3736" i="7" s="1"/>
  <c r="D3737" i="7" a="1"/>
  <c r="D3737" i="7"/>
  <c r="D3738" i="7" a="1"/>
  <c r="D3738" i="7" s="1"/>
  <c r="D3739" i="7" a="1"/>
  <c r="D3739" i="7" s="1"/>
  <c r="D3740" i="7" a="1"/>
  <c r="D3740" i="7"/>
  <c r="D3741" i="7" a="1"/>
  <c r="D3741" i="7" s="1"/>
  <c r="D3742" i="7" a="1"/>
  <c r="D3742" i="7" s="1"/>
  <c r="D3743" i="7" a="1"/>
  <c r="D3743" i="7"/>
  <c r="D3744" i="7" a="1"/>
  <c r="D3744" i="7" s="1"/>
  <c r="D3745" i="7" a="1"/>
  <c r="D3745" i="7" s="1"/>
  <c r="D3746" i="7" a="1"/>
  <c r="D3746" i="7"/>
  <c r="D3747" i="7" a="1"/>
  <c r="D3747" i="7" s="1"/>
  <c r="D3748" i="7" a="1"/>
  <c r="D3748" i="7" s="1"/>
  <c r="D3749" i="7" a="1"/>
  <c r="D3749" i="7"/>
  <c r="D3750" i="7" a="1"/>
  <c r="D3750" i="7" s="1"/>
  <c r="D3751" i="7" a="1"/>
  <c r="D3751" i="7" s="1"/>
  <c r="D3752" i="7" a="1"/>
  <c r="D3752" i="7"/>
  <c r="D3753" i="7" a="1"/>
  <c r="D3753" i="7"/>
  <c r="D3754" i="7" a="1"/>
  <c r="D3754" i="7" s="1"/>
  <c r="D3755" i="7" a="1"/>
  <c r="D3755" i="7"/>
  <c r="D3756" i="7" a="1"/>
  <c r="D3756" i="7" s="1"/>
  <c r="D3757" i="7" a="1"/>
  <c r="D3757" i="7" s="1"/>
  <c r="D3758" i="7" a="1"/>
  <c r="D3758" i="7"/>
  <c r="D3759" i="7" a="1"/>
  <c r="D3759" i="7" s="1"/>
  <c r="D3760" i="7" a="1"/>
  <c r="D3760" i="7"/>
  <c r="D3761" i="7" a="1"/>
  <c r="D3761" i="7"/>
  <c r="D3762" i="7" a="1"/>
  <c r="D3762" i="7" s="1"/>
  <c r="D3763" i="7" a="1"/>
  <c r="D3763" i="7" s="1"/>
  <c r="D3764" i="7" a="1"/>
  <c r="D3764" i="7"/>
  <c r="D3765" i="7" a="1"/>
  <c r="D3765" i="7" s="1"/>
  <c r="D3766" i="7" a="1"/>
  <c r="D3766" i="7" s="1"/>
  <c r="D3767" i="7" a="1"/>
  <c r="D3767" i="7"/>
  <c r="D3768" i="7" a="1"/>
  <c r="D3768" i="7" s="1"/>
  <c r="D3769" i="7" a="1"/>
  <c r="D3769" i="7" s="1"/>
  <c r="D3770" i="7" a="1"/>
  <c r="D3770" i="7"/>
  <c r="D3771" i="7" a="1"/>
  <c r="D3771" i="7" s="1"/>
  <c r="D3772" i="7" a="1"/>
  <c r="D3772" i="7" s="1"/>
  <c r="D3773" i="7" a="1"/>
  <c r="D3773" i="7"/>
  <c r="D3774" i="7" a="1"/>
  <c r="D3774" i="7" s="1"/>
  <c r="D3775" i="7" a="1"/>
  <c r="D3775" i="7" s="1"/>
  <c r="D3776" i="7" a="1"/>
  <c r="D3776" i="7"/>
  <c r="D3777" i="7" a="1"/>
  <c r="D3777" i="7" s="1"/>
  <c r="D3778" i="7" a="1"/>
  <c r="D3778" i="7" s="1"/>
  <c r="D3779" i="7" a="1"/>
  <c r="D3779" i="7"/>
  <c r="D3780" i="7" a="1"/>
  <c r="D3780" i="7" s="1"/>
  <c r="D3781" i="7" a="1"/>
  <c r="D3781" i="7" s="1"/>
  <c r="D3782" i="7" a="1"/>
  <c r="D3782" i="7"/>
  <c r="D3783" i="7" a="1"/>
  <c r="D3783" i="7" s="1"/>
  <c r="D3784" i="7" a="1"/>
  <c r="D3784" i="7" s="1"/>
  <c r="D3785" i="7" a="1"/>
  <c r="D3785" i="7"/>
  <c r="D3786" i="7" a="1"/>
  <c r="D3786" i="7" s="1"/>
  <c r="D3787" i="7" a="1"/>
  <c r="D3787" i="7" s="1"/>
  <c r="D3788" i="7" a="1"/>
  <c r="D3788" i="7"/>
  <c r="D3789" i="7" a="1"/>
  <c r="D3789" i="7"/>
  <c r="D3790" i="7" a="1"/>
  <c r="D3790" i="7" s="1"/>
  <c r="D3791" i="7" a="1"/>
  <c r="D3791" i="7"/>
  <c r="D3792" i="7" a="1"/>
  <c r="D3792" i="7" s="1"/>
  <c r="D3793" i="7" a="1"/>
  <c r="D3793" i="7" s="1"/>
  <c r="D3794" i="7" a="1"/>
  <c r="D3794" i="7"/>
  <c r="D3795" i="7" a="1"/>
  <c r="D3795" i="7" s="1"/>
  <c r="D3796" i="7" a="1"/>
  <c r="D3796" i="7"/>
  <c r="D3797" i="7" a="1"/>
  <c r="D3797" i="7"/>
  <c r="D3798" i="7" a="1"/>
  <c r="D3798" i="7" s="1"/>
  <c r="D3799" i="7" a="1"/>
  <c r="D3799" i="7" s="1"/>
  <c r="D3800" i="7" a="1"/>
  <c r="D3800" i="7"/>
  <c r="D3801" i="7" a="1"/>
  <c r="D3801" i="7" s="1"/>
  <c r="D3802" i="7" a="1"/>
  <c r="D3802" i="7" s="1"/>
  <c r="D3803" i="7" a="1"/>
  <c r="D3803" i="7"/>
  <c r="D3804" i="7" a="1"/>
  <c r="D3804" i="7" s="1"/>
  <c r="D3805" i="7" a="1"/>
  <c r="D3805" i="7" s="1"/>
  <c r="D3806" i="7" a="1"/>
  <c r="D3806" i="7"/>
  <c r="D3807" i="7" a="1"/>
  <c r="D3807" i="7" s="1"/>
  <c r="D3808" i="7" a="1"/>
  <c r="D3808" i="7" s="1"/>
  <c r="D3809" i="7" a="1"/>
  <c r="D3809" i="7"/>
  <c r="D3810" i="7" a="1"/>
  <c r="D3810" i="7" s="1"/>
  <c r="D3811" i="7" a="1"/>
  <c r="D3811" i="7" s="1"/>
  <c r="D3812" i="7" a="1"/>
  <c r="D3812" i="7"/>
  <c r="D3813" i="7" a="1"/>
  <c r="D3813" i="7" s="1"/>
  <c r="D3814" i="7" a="1"/>
  <c r="D3814" i="7" s="1"/>
  <c r="D3815" i="7" a="1"/>
  <c r="D3815" i="7"/>
  <c r="D3816" i="7" a="1"/>
  <c r="D3816" i="7" s="1"/>
  <c r="D3817" i="7" a="1"/>
  <c r="D3817" i="7" s="1"/>
  <c r="D3818" i="7" a="1"/>
  <c r="D3818" i="7"/>
  <c r="D3819" i="7" a="1"/>
  <c r="D3819" i="7" s="1"/>
  <c r="D3820" i="7" a="1"/>
  <c r="D3820" i="7" s="1"/>
  <c r="D3821" i="7" a="1"/>
  <c r="D3821" i="7"/>
  <c r="D3822" i="7" a="1"/>
  <c r="D3822" i="7" s="1"/>
  <c r="D3823" i="7" a="1"/>
  <c r="D3823" i="7" s="1"/>
  <c r="D3824" i="7" a="1"/>
  <c r="D3824" i="7"/>
  <c r="D3825" i="7" a="1"/>
  <c r="D3825" i="7"/>
  <c r="D3826" i="7" a="1"/>
  <c r="D3826" i="7" s="1"/>
  <c r="D3827" i="7" a="1"/>
  <c r="D3827" i="7"/>
  <c r="D3828" i="7" a="1"/>
  <c r="D3828" i="7" s="1"/>
  <c r="D3829" i="7" a="1"/>
  <c r="D3829" i="7" s="1"/>
  <c r="D3830" i="7" a="1"/>
  <c r="D3830" i="7"/>
  <c r="D3831" i="7" a="1"/>
  <c r="D3831" i="7" s="1"/>
  <c r="D3832" i="7" a="1"/>
  <c r="D3832" i="7"/>
  <c r="D3833" i="7" a="1"/>
  <c r="D3833" i="7"/>
  <c r="D3834" i="7" a="1"/>
  <c r="D3834" i="7" s="1"/>
  <c r="D3835" i="7" a="1"/>
  <c r="D3835" i="7" s="1"/>
  <c r="D3836" i="7" a="1"/>
  <c r="D3836" i="7"/>
  <c r="D3837" i="7" a="1"/>
  <c r="D3837" i="7" s="1"/>
  <c r="D3838" i="7" a="1"/>
  <c r="D3838" i="7" s="1"/>
  <c r="D3839" i="7" a="1"/>
  <c r="D3839" i="7"/>
  <c r="D3840" i="7" a="1"/>
  <c r="D3840" i="7" s="1"/>
  <c r="D3841" i="7" a="1"/>
  <c r="D3841" i="7" s="1"/>
  <c r="D3842" i="7" a="1"/>
  <c r="D3842" i="7"/>
  <c r="D3843" i="7" a="1"/>
  <c r="D3843" i="7" s="1"/>
  <c r="D3844" i="7" a="1"/>
  <c r="D3844" i="7" s="1"/>
  <c r="D3845" i="7" a="1"/>
  <c r="D3845" i="7"/>
  <c r="D3846" i="7" a="1"/>
  <c r="D3846" i="7" s="1"/>
  <c r="D3847" i="7" a="1"/>
  <c r="D3847" i="7" s="1"/>
  <c r="D3848" i="7" a="1"/>
  <c r="D3848" i="7"/>
  <c r="D3849" i="7" a="1"/>
  <c r="D3849" i="7" s="1"/>
  <c r="D3850" i="7" a="1"/>
  <c r="D3850" i="7" s="1"/>
  <c r="D3851" i="7" a="1"/>
  <c r="D3851" i="7"/>
  <c r="D3852" i="7" a="1"/>
  <c r="D3852" i="7" s="1"/>
  <c r="D3853" i="7" a="1"/>
  <c r="D3853" i="7" s="1"/>
  <c r="D3854" i="7" a="1"/>
  <c r="D3854" i="7"/>
  <c r="D3855" i="7" a="1"/>
  <c r="D3855" i="7" s="1"/>
  <c r="D3856" i="7" a="1"/>
  <c r="D3856" i="7" s="1"/>
  <c r="D3857" i="7" a="1"/>
  <c r="D3857" i="7"/>
  <c r="D3858" i="7" a="1"/>
  <c r="D3858" i="7" s="1"/>
  <c r="D3859" i="7" a="1"/>
  <c r="D3859" i="7" s="1"/>
  <c r="D3860" i="7" a="1"/>
  <c r="D3860" i="7"/>
  <c r="D3861" i="7" a="1"/>
  <c r="D3861" i="7"/>
  <c r="D3862" i="7" a="1"/>
  <c r="D3862" i="7" s="1"/>
  <c r="D3863" i="7" a="1"/>
  <c r="D3863" i="7"/>
  <c r="D3864" i="7" a="1"/>
  <c r="D3864" i="7" s="1"/>
  <c r="D3865" i="7" a="1"/>
  <c r="D3865" i="7" s="1"/>
  <c r="D3866" i="7" a="1"/>
  <c r="D3866" i="7"/>
  <c r="D3867" i="7" a="1"/>
  <c r="D3867" i="7" s="1"/>
  <c r="D3868" i="7" a="1"/>
  <c r="D3868" i="7"/>
  <c r="D3869" i="7" a="1"/>
  <c r="D3869" i="7"/>
  <c r="D3870" i="7" a="1"/>
  <c r="D3870" i="7" s="1"/>
  <c r="D3871" i="7" a="1"/>
  <c r="D3871" i="7" s="1"/>
  <c r="D3872" i="7" a="1"/>
  <c r="D3872" i="7"/>
  <c r="D3873" i="7" a="1"/>
  <c r="D3873" i="7" s="1"/>
  <c r="D3874" i="7" a="1"/>
  <c r="D3874" i="7" s="1"/>
  <c r="D3875" i="7" a="1"/>
  <c r="D3875" i="7"/>
  <c r="D3876" i="7" a="1"/>
  <c r="D3876" i="7" s="1"/>
  <c r="D3877" i="7" a="1"/>
  <c r="D3877" i="7" s="1"/>
  <c r="D3878" i="7" a="1"/>
  <c r="D3878" i="7"/>
  <c r="D3879" i="7" a="1"/>
  <c r="D3879" i="7" s="1"/>
  <c r="D3880" i="7" a="1"/>
  <c r="D3880" i="7" s="1"/>
  <c r="D3881" i="7" a="1"/>
  <c r="D3881" i="7"/>
  <c r="D3882" i="7" a="1"/>
  <c r="D3882" i="7" s="1"/>
  <c r="D3883" i="7" a="1"/>
  <c r="D3883" i="7" s="1"/>
  <c r="D3884" i="7" a="1"/>
  <c r="D3884" i="7"/>
  <c r="D3885" i="7" a="1"/>
  <c r="D3885" i="7" s="1"/>
  <c r="D3886" i="7" a="1"/>
  <c r="D3886" i="7" s="1"/>
  <c r="D3887" i="7" a="1"/>
  <c r="D3887" i="7"/>
  <c r="D3888" i="7" a="1"/>
  <c r="D3888" i="7" s="1"/>
  <c r="D3889" i="7" a="1"/>
  <c r="D3889" i="7" s="1"/>
  <c r="D3890" i="7" a="1"/>
  <c r="D3890" i="7"/>
  <c r="D3891" i="7" a="1"/>
  <c r="D3891" i="7" s="1"/>
  <c r="D3892" i="7" a="1"/>
  <c r="D3892" i="7" s="1"/>
  <c r="D3893" i="7" a="1"/>
  <c r="D3893" i="7"/>
  <c r="D3894" i="7" a="1"/>
  <c r="D3894" i="7" s="1"/>
  <c r="D3895" i="7" a="1"/>
  <c r="D3895" i="7" s="1"/>
  <c r="D3896" i="7" a="1"/>
  <c r="D3896" i="7"/>
  <c r="D3897" i="7" a="1"/>
  <c r="D3897" i="7"/>
  <c r="D3898" i="7" a="1"/>
  <c r="D3898" i="7" s="1"/>
  <c r="D3899" i="7" a="1"/>
  <c r="D3899" i="7"/>
  <c r="D3900" i="7" a="1"/>
  <c r="D3900" i="7" s="1"/>
  <c r="D3901" i="7" a="1"/>
  <c r="D3901" i="7" s="1"/>
  <c r="D3" i="7" a="1"/>
  <c r="D3" i="7" s="1"/>
  <c r="I9" i="5"/>
  <c r="H9" i="5"/>
  <c r="G9" i="5"/>
  <c r="F9" i="5"/>
  <c r="E9" i="5"/>
  <c r="D9" i="5"/>
  <c r="C9" i="5"/>
  <c r="C8" i="5"/>
  <c r="I8" i="5"/>
  <c r="H8" i="5"/>
  <c r="G8" i="5"/>
  <c r="F8" i="5"/>
  <c r="E8" i="5"/>
  <c r="D8" i="5"/>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C2844" i="7"/>
  <c r="C2845" i="7"/>
  <c r="C2846" i="7"/>
  <c r="C2847" i="7"/>
  <c r="C2848" i="7"/>
  <c r="C2849" i="7"/>
  <c r="C2850" i="7"/>
  <c r="C2851" i="7"/>
  <c r="C2852" i="7"/>
  <c r="C2853" i="7"/>
  <c r="C2854" i="7"/>
  <c r="C2855" i="7"/>
  <c r="C2856" i="7"/>
  <c r="C2857" i="7"/>
  <c r="C2858" i="7"/>
  <c r="C2859" i="7"/>
  <c r="C2860" i="7"/>
  <c r="C2861" i="7"/>
  <c r="C2862" i="7"/>
  <c r="C2863" i="7"/>
  <c r="C2864" i="7"/>
  <c r="C2865" i="7"/>
  <c r="C2866" i="7"/>
  <c r="C2867" i="7"/>
  <c r="C2868" i="7"/>
  <c r="C2869" i="7"/>
  <c r="C2870" i="7"/>
  <c r="C2871" i="7"/>
  <c r="C2872" i="7"/>
  <c r="C2873" i="7"/>
  <c r="C2874" i="7"/>
  <c r="C2875" i="7"/>
  <c r="C2876" i="7"/>
  <c r="C2877" i="7"/>
  <c r="C2878" i="7"/>
  <c r="C2879" i="7"/>
  <c r="C2880" i="7"/>
  <c r="C2881" i="7"/>
  <c r="C2882" i="7"/>
  <c r="C2883" i="7"/>
  <c r="C2884" i="7"/>
  <c r="C2885" i="7"/>
  <c r="C2886" i="7"/>
  <c r="C2887" i="7"/>
  <c r="C2888" i="7"/>
  <c r="C2889" i="7"/>
  <c r="C2890" i="7"/>
  <c r="C2891" i="7"/>
  <c r="C2892" i="7"/>
  <c r="C2893" i="7"/>
  <c r="C2894" i="7"/>
  <c r="C2895" i="7"/>
  <c r="C2896" i="7"/>
  <c r="C2897" i="7"/>
  <c r="C2898" i="7"/>
  <c r="C2899" i="7"/>
  <c r="C2900" i="7"/>
  <c r="C2901" i="7"/>
  <c r="C2902" i="7"/>
  <c r="C2903" i="7"/>
  <c r="C2904" i="7"/>
  <c r="C2905" i="7"/>
  <c r="C2906" i="7"/>
  <c r="C2907" i="7"/>
  <c r="C2908" i="7"/>
  <c r="C2909" i="7"/>
  <c r="C2910" i="7"/>
  <c r="C2911" i="7"/>
  <c r="C2912" i="7"/>
  <c r="C2913" i="7"/>
  <c r="C2914" i="7"/>
  <c r="C2915" i="7"/>
  <c r="C2916" i="7"/>
  <c r="C2917" i="7"/>
  <c r="C2918" i="7"/>
  <c r="C2919" i="7"/>
  <c r="C2920" i="7"/>
  <c r="C2921" i="7"/>
  <c r="C2922" i="7"/>
  <c r="C2923" i="7"/>
  <c r="C2924" i="7"/>
  <c r="C2925" i="7"/>
  <c r="C2926" i="7"/>
  <c r="C2927" i="7"/>
  <c r="C2928" i="7"/>
  <c r="C2929" i="7"/>
  <c r="C2930" i="7"/>
  <c r="C2931" i="7"/>
  <c r="C2932" i="7"/>
  <c r="C2933" i="7"/>
  <c r="C2934" i="7"/>
  <c r="C2935" i="7"/>
  <c r="C2936" i="7"/>
  <c r="C2937" i="7"/>
  <c r="C2938" i="7"/>
  <c r="C2939" i="7"/>
  <c r="C2940" i="7"/>
  <c r="C2941" i="7"/>
  <c r="C2942" i="7"/>
  <c r="C2943" i="7"/>
  <c r="C2944" i="7"/>
  <c r="C2945" i="7"/>
  <c r="C2946" i="7"/>
  <c r="C2947" i="7"/>
  <c r="C2948" i="7"/>
  <c r="C2949" i="7"/>
  <c r="C2950" i="7"/>
  <c r="C2951" i="7"/>
  <c r="C2952" i="7"/>
  <c r="C2953" i="7"/>
  <c r="C2954" i="7"/>
  <c r="C2955" i="7"/>
  <c r="C2956" i="7"/>
  <c r="C2957" i="7"/>
  <c r="C2958" i="7"/>
  <c r="C2959" i="7"/>
  <c r="C2960" i="7"/>
  <c r="C2961" i="7"/>
  <c r="C2962" i="7"/>
  <c r="C2963" i="7"/>
  <c r="C2964" i="7"/>
  <c r="C2965" i="7"/>
  <c r="C2966" i="7"/>
  <c r="C2967" i="7"/>
  <c r="C2968" i="7"/>
  <c r="C2969" i="7"/>
  <c r="C2970" i="7"/>
  <c r="C2971" i="7"/>
  <c r="C2972" i="7"/>
  <c r="C2973" i="7"/>
  <c r="C2974" i="7"/>
  <c r="C2975" i="7"/>
  <c r="C2976" i="7"/>
  <c r="C2977" i="7"/>
  <c r="C2978" i="7"/>
  <c r="C2979" i="7"/>
  <c r="C2980" i="7"/>
  <c r="C2981" i="7"/>
  <c r="C2982" i="7"/>
  <c r="C2983" i="7"/>
  <c r="C2984" i="7"/>
  <c r="C2985" i="7"/>
  <c r="C2986" i="7"/>
  <c r="C2987" i="7"/>
  <c r="C2988" i="7"/>
  <c r="C2989" i="7"/>
  <c r="C2990" i="7"/>
  <c r="C2991" i="7"/>
  <c r="C2992" i="7"/>
  <c r="C2993" i="7"/>
  <c r="C2994" i="7"/>
  <c r="C2995" i="7"/>
  <c r="C2996" i="7"/>
  <c r="C2997" i="7"/>
  <c r="C2998" i="7"/>
  <c r="C2999" i="7"/>
  <c r="C3000" i="7"/>
  <c r="C3001" i="7"/>
  <c r="C3002" i="7"/>
  <c r="C3003" i="7"/>
  <c r="C3004" i="7"/>
  <c r="C3005" i="7"/>
  <c r="C3006" i="7"/>
  <c r="C3007" i="7"/>
  <c r="C3008" i="7"/>
  <c r="C3009" i="7"/>
  <c r="C3010" i="7"/>
  <c r="C3011" i="7"/>
  <c r="C3012" i="7"/>
  <c r="C3013" i="7"/>
  <c r="C3014" i="7"/>
  <c r="C3015" i="7"/>
  <c r="C3016" i="7"/>
  <c r="C3017" i="7"/>
  <c r="C3018" i="7"/>
  <c r="C3019" i="7"/>
  <c r="C3020" i="7"/>
  <c r="C3021" i="7"/>
  <c r="C3022" i="7"/>
  <c r="C3023" i="7"/>
  <c r="C3024" i="7"/>
  <c r="C3025" i="7"/>
  <c r="C3026" i="7"/>
  <c r="C3027" i="7"/>
  <c r="C3028" i="7"/>
  <c r="C3029" i="7"/>
  <c r="C3030" i="7"/>
  <c r="C3031" i="7"/>
  <c r="C3032" i="7"/>
  <c r="C3033" i="7"/>
  <c r="C3034" i="7"/>
  <c r="C3035" i="7"/>
  <c r="C3036" i="7"/>
  <c r="C3037" i="7"/>
  <c r="C3038" i="7"/>
  <c r="C3039" i="7"/>
  <c r="C3040" i="7"/>
  <c r="C3041" i="7"/>
  <c r="C3042" i="7"/>
  <c r="C3043" i="7"/>
  <c r="C3044" i="7"/>
  <c r="C3045" i="7"/>
  <c r="C3046" i="7"/>
  <c r="C3047" i="7"/>
  <c r="C3048" i="7"/>
  <c r="C3049" i="7"/>
  <c r="C3050" i="7"/>
  <c r="C3051" i="7"/>
  <c r="C3052" i="7"/>
  <c r="C3053" i="7"/>
  <c r="C3054" i="7"/>
  <c r="C3055" i="7"/>
  <c r="C3056" i="7"/>
  <c r="C3057" i="7"/>
  <c r="C3058" i="7"/>
  <c r="C3059" i="7"/>
  <c r="C3060" i="7"/>
  <c r="C3061" i="7"/>
  <c r="C3062" i="7"/>
  <c r="C3063" i="7"/>
  <c r="C3064" i="7"/>
  <c r="C3065" i="7"/>
  <c r="C3066" i="7"/>
  <c r="C3067" i="7"/>
  <c r="C3068" i="7"/>
  <c r="C3069" i="7"/>
  <c r="C3070" i="7"/>
  <c r="C3071" i="7"/>
  <c r="C3072" i="7"/>
  <c r="C3073" i="7"/>
  <c r="C3074" i="7"/>
  <c r="C3075" i="7"/>
  <c r="C3076" i="7"/>
  <c r="C3077" i="7"/>
  <c r="C3078" i="7"/>
  <c r="C3079" i="7"/>
  <c r="C3080" i="7"/>
  <c r="C3081" i="7"/>
  <c r="C3082" i="7"/>
  <c r="C3083" i="7"/>
  <c r="C3084" i="7"/>
  <c r="C3085" i="7"/>
  <c r="C3086" i="7"/>
  <c r="C3087" i="7"/>
  <c r="C3088" i="7"/>
  <c r="C3089" i="7"/>
  <c r="C3090" i="7"/>
  <c r="C3091" i="7"/>
  <c r="C3092" i="7"/>
  <c r="C3093" i="7"/>
  <c r="C3094" i="7"/>
  <c r="C3095" i="7"/>
  <c r="C3096" i="7"/>
  <c r="C3097" i="7"/>
  <c r="C3098" i="7"/>
  <c r="C3099" i="7"/>
  <c r="C3100" i="7"/>
  <c r="C3101" i="7"/>
  <c r="C3102" i="7"/>
  <c r="C3103" i="7"/>
  <c r="C3104" i="7"/>
  <c r="C3105" i="7"/>
  <c r="C3106" i="7"/>
  <c r="C3107" i="7"/>
  <c r="C3108" i="7"/>
  <c r="C3109" i="7"/>
  <c r="C3110" i="7"/>
  <c r="C3111" i="7"/>
  <c r="C3112" i="7"/>
  <c r="C3113" i="7"/>
  <c r="C3114" i="7"/>
  <c r="C3115" i="7"/>
  <c r="C3116" i="7"/>
  <c r="C3117" i="7"/>
  <c r="C3118" i="7"/>
  <c r="C3119" i="7"/>
  <c r="C3120" i="7"/>
  <c r="C3121" i="7"/>
  <c r="C3122" i="7"/>
  <c r="C3123" i="7"/>
  <c r="C3124" i="7"/>
  <c r="C3125" i="7"/>
  <c r="C3126" i="7"/>
  <c r="C3127" i="7"/>
  <c r="C3128" i="7"/>
  <c r="C3129" i="7"/>
  <c r="C3130" i="7"/>
  <c r="C3131" i="7"/>
  <c r="C3132" i="7"/>
  <c r="C3133" i="7"/>
  <c r="C3134" i="7"/>
  <c r="C3135" i="7"/>
  <c r="C3136" i="7"/>
  <c r="C3137" i="7"/>
  <c r="C3138" i="7"/>
  <c r="C3139" i="7"/>
  <c r="C3140" i="7"/>
  <c r="C3141" i="7"/>
  <c r="C3142" i="7"/>
  <c r="C3143" i="7"/>
  <c r="C3144" i="7"/>
  <c r="C3145" i="7"/>
  <c r="C3146" i="7"/>
  <c r="C3147" i="7"/>
  <c r="C3148" i="7"/>
  <c r="C3149" i="7"/>
  <c r="C3150" i="7"/>
  <c r="C3151" i="7"/>
  <c r="C3152" i="7"/>
  <c r="C3153" i="7"/>
  <c r="C3154" i="7"/>
  <c r="C3155" i="7"/>
  <c r="C3156" i="7"/>
  <c r="C3157" i="7"/>
  <c r="C3158" i="7"/>
  <c r="C3159" i="7"/>
  <c r="C3160" i="7"/>
  <c r="C3161" i="7"/>
  <c r="C3162" i="7"/>
  <c r="C3163" i="7"/>
  <c r="C3164" i="7"/>
  <c r="C3165" i="7"/>
  <c r="C3166" i="7"/>
  <c r="C3167" i="7"/>
  <c r="C3168" i="7"/>
  <c r="C3169" i="7"/>
  <c r="C3170" i="7"/>
  <c r="C3171" i="7"/>
  <c r="C3172" i="7"/>
  <c r="C3173" i="7"/>
  <c r="C3174" i="7"/>
  <c r="C3175" i="7"/>
  <c r="C3176" i="7"/>
  <c r="C3177" i="7"/>
  <c r="C3178" i="7"/>
  <c r="C3179" i="7"/>
  <c r="C3180" i="7"/>
  <c r="C3181" i="7"/>
  <c r="C3182" i="7"/>
  <c r="C3183" i="7"/>
  <c r="C3184" i="7"/>
  <c r="C3185" i="7"/>
  <c r="C3186" i="7"/>
  <c r="C3187" i="7"/>
  <c r="C3188" i="7"/>
  <c r="C3189" i="7"/>
  <c r="C3190" i="7"/>
  <c r="C3191" i="7"/>
  <c r="C3192" i="7"/>
  <c r="C3193" i="7"/>
  <c r="C3194" i="7"/>
  <c r="C3195" i="7"/>
  <c r="C3196" i="7"/>
  <c r="C3197" i="7"/>
  <c r="C3198" i="7"/>
  <c r="C3199" i="7"/>
  <c r="C3200" i="7"/>
  <c r="C3201" i="7"/>
  <c r="C3202" i="7"/>
  <c r="C3203" i="7"/>
  <c r="C3204" i="7"/>
  <c r="C3205" i="7"/>
  <c r="C3206" i="7"/>
  <c r="C3207" i="7"/>
  <c r="C3208" i="7"/>
  <c r="C3209" i="7"/>
  <c r="C3210" i="7"/>
  <c r="C3211" i="7"/>
  <c r="C3212" i="7"/>
  <c r="C3213" i="7"/>
  <c r="C3214" i="7"/>
  <c r="C3215" i="7"/>
  <c r="C3216" i="7"/>
  <c r="C3217" i="7"/>
  <c r="C3218" i="7"/>
  <c r="C3219" i="7"/>
  <c r="C3220" i="7"/>
  <c r="C3221" i="7"/>
  <c r="C3222" i="7"/>
  <c r="C3223" i="7"/>
  <c r="C3224" i="7"/>
  <c r="C3225" i="7"/>
  <c r="C3226" i="7"/>
  <c r="C3227" i="7"/>
  <c r="C3228" i="7"/>
  <c r="C3229" i="7"/>
  <c r="C3230" i="7"/>
  <c r="C3231" i="7"/>
  <c r="C3232" i="7"/>
  <c r="C3233" i="7"/>
  <c r="C3234" i="7"/>
  <c r="C3235" i="7"/>
  <c r="C3236" i="7"/>
  <c r="C3237" i="7"/>
  <c r="C3238" i="7"/>
  <c r="C3239" i="7"/>
  <c r="C3240" i="7"/>
  <c r="C3241" i="7"/>
  <c r="C3242" i="7"/>
  <c r="C3243" i="7"/>
  <c r="C3244" i="7"/>
  <c r="C3245" i="7"/>
  <c r="C3246" i="7"/>
  <c r="C3247" i="7"/>
  <c r="C3248" i="7"/>
  <c r="C3249" i="7"/>
  <c r="C3250" i="7"/>
  <c r="C3251" i="7"/>
  <c r="C3252" i="7"/>
  <c r="C3253" i="7"/>
  <c r="C3254" i="7"/>
  <c r="C3255" i="7"/>
  <c r="C3256" i="7"/>
  <c r="C3257" i="7"/>
  <c r="C3258" i="7"/>
  <c r="C3259" i="7"/>
  <c r="C3260" i="7"/>
  <c r="C3261" i="7"/>
  <c r="C3262" i="7"/>
  <c r="C3263" i="7"/>
  <c r="C3264" i="7"/>
  <c r="C3265" i="7"/>
  <c r="C3266" i="7"/>
  <c r="C3267" i="7"/>
  <c r="C3268" i="7"/>
  <c r="C3269" i="7"/>
  <c r="C3270" i="7"/>
  <c r="C3271" i="7"/>
  <c r="C3272" i="7"/>
  <c r="C3273" i="7"/>
  <c r="C3274" i="7"/>
  <c r="C3275" i="7"/>
  <c r="C3276" i="7"/>
  <c r="C3277" i="7"/>
  <c r="C3278" i="7"/>
  <c r="C3279" i="7"/>
  <c r="C3280" i="7"/>
  <c r="C3281" i="7"/>
  <c r="C3282" i="7"/>
  <c r="C3283" i="7"/>
  <c r="C3284" i="7"/>
  <c r="C3285" i="7"/>
  <c r="C3286" i="7"/>
  <c r="C3287" i="7"/>
  <c r="C3288" i="7"/>
  <c r="C3289" i="7"/>
  <c r="C3290" i="7"/>
  <c r="C3291" i="7"/>
  <c r="C3292" i="7"/>
  <c r="C3293" i="7"/>
  <c r="C3294" i="7"/>
  <c r="C3295" i="7"/>
  <c r="C3296" i="7"/>
  <c r="C3297" i="7"/>
  <c r="C3298" i="7"/>
  <c r="C3299" i="7"/>
  <c r="C3300" i="7"/>
  <c r="C3301" i="7"/>
  <c r="C3302" i="7"/>
  <c r="C3303" i="7"/>
  <c r="C3304" i="7"/>
  <c r="C3305" i="7"/>
  <c r="C3306" i="7"/>
  <c r="C3307" i="7"/>
  <c r="C3308" i="7"/>
  <c r="C3309" i="7"/>
  <c r="C3310" i="7"/>
  <c r="C3311" i="7"/>
  <c r="C3312" i="7"/>
  <c r="C3313" i="7"/>
  <c r="C3314" i="7"/>
  <c r="C3315" i="7"/>
  <c r="C3316" i="7"/>
  <c r="C3317" i="7"/>
  <c r="C3318" i="7"/>
  <c r="C3319" i="7"/>
  <c r="C3320" i="7"/>
  <c r="C3321" i="7"/>
  <c r="C3322" i="7"/>
  <c r="C3323" i="7"/>
  <c r="C3324" i="7"/>
  <c r="C3325" i="7"/>
  <c r="C3326" i="7"/>
  <c r="C3327" i="7"/>
  <c r="C3328" i="7"/>
  <c r="C3329" i="7"/>
  <c r="C3330" i="7"/>
  <c r="C3331" i="7"/>
  <c r="C3332" i="7"/>
  <c r="C3333" i="7"/>
  <c r="C3334" i="7"/>
  <c r="C3335" i="7"/>
  <c r="C3336" i="7"/>
  <c r="C3337" i="7"/>
  <c r="C3338" i="7"/>
  <c r="C3339" i="7"/>
  <c r="C3340" i="7"/>
  <c r="C3341" i="7"/>
  <c r="C3342" i="7"/>
  <c r="C3343" i="7"/>
  <c r="C3344" i="7"/>
  <c r="C3345" i="7"/>
  <c r="C3346" i="7"/>
  <c r="C3347" i="7"/>
  <c r="C3348" i="7"/>
  <c r="C3349" i="7"/>
  <c r="C3350" i="7"/>
  <c r="C3351" i="7"/>
  <c r="C3352" i="7"/>
  <c r="C3353" i="7"/>
  <c r="C3354" i="7"/>
  <c r="C3355" i="7"/>
  <c r="C3356" i="7"/>
  <c r="C3357" i="7"/>
  <c r="C3358" i="7"/>
  <c r="C3359" i="7"/>
  <c r="C3360" i="7"/>
  <c r="C3361" i="7"/>
  <c r="C3362" i="7"/>
  <c r="C3363" i="7"/>
  <c r="C3364" i="7"/>
  <c r="C3365" i="7"/>
  <c r="C3366" i="7"/>
  <c r="C3367" i="7"/>
  <c r="C3368" i="7"/>
  <c r="C3369" i="7"/>
  <c r="C3370" i="7"/>
  <c r="C3371" i="7"/>
  <c r="C3372" i="7"/>
  <c r="C3373" i="7"/>
  <c r="C3374" i="7"/>
  <c r="C3375" i="7"/>
  <c r="C3376" i="7"/>
  <c r="C3377" i="7"/>
  <c r="C3378" i="7"/>
  <c r="C3379" i="7"/>
  <c r="C3380" i="7"/>
  <c r="C3381" i="7"/>
  <c r="C3382" i="7"/>
  <c r="C3383" i="7"/>
  <c r="C3384" i="7"/>
  <c r="C3385" i="7"/>
  <c r="C3386" i="7"/>
  <c r="C3387" i="7"/>
  <c r="C3388" i="7"/>
  <c r="C3389" i="7"/>
  <c r="C3390" i="7"/>
  <c r="C3391" i="7"/>
  <c r="C3392" i="7"/>
  <c r="C3393" i="7"/>
  <c r="C3394" i="7"/>
  <c r="C3395" i="7"/>
  <c r="C3396" i="7"/>
  <c r="C3397" i="7"/>
  <c r="C3398" i="7"/>
  <c r="C3399" i="7"/>
  <c r="C3400" i="7"/>
  <c r="C3401" i="7"/>
  <c r="C3402" i="7"/>
  <c r="C3403" i="7"/>
  <c r="C3404" i="7"/>
  <c r="C3405" i="7"/>
  <c r="C3406" i="7"/>
  <c r="C3407" i="7"/>
  <c r="C3408" i="7"/>
  <c r="C3409" i="7"/>
  <c r="C3410" i="7"/>
  <c r="C3411" i="7"/>
  <c r="C3412" i="7"/>
  <c r="C3413" i="7"/>
  <c r="C3414" i="7"/>
  <c r="C3415" i="7"/>
  <c r="C3416" i="7"/>
  <c r="C3417" i="7"/>
  <c r="C3418" i="7"/>
  <c r="C3419" i="7"/>
  <c r="C3420" i="7"/>
  <c r="C3421" i="7"/>
  <c r="C3422" i="7"/>
  <c r="C3423" i="7"/>
  <c r="C3424" i="7"/>
  <c r="C3425" i="7"/>
  <c r="C3426" i="7"/>
  <c r="C3427" i="7"/>
  <c r="C3428" i="7"/>
  <c r="C3429" i="7"/>
  <c r="C3430" i="7"/>
  <c r="C3431" i="7"/>
  <c r="C3432" i="7"/>
  <c r="C3433" i="7"/>
  <c r="C3434" i="7"/>
  <c r="C3435" i="7"/>
  <c r="C3436" i="7"/>
  <c r="C3437" i="7"/>
  <c r="C3438" i="7"/>
  <c r="C3439" i="7"/>
  <c r="C3440" i="7"/>
  <c r="C3441" i="7"/>
  <c r="C3442" i="7"/>
  <c r="C3443" i="7"/>
  <c r="C3444" i="7"/>
  <c r="C3445" i="7"/>
  <c r="C3446" i="7"/>
  <c r="C3447" i="7"/>
  <c r="C3448" i="7"/>
  <c r="C3449" i="7"/>
  <c r="C3450" i="7"/>
  <c r="C3451" i="7"/>
  <c r="C3452" i="7"/>
  <c r="C3453" i="7"/>
  <c r="C3454" i="7"/>
  <c r="C3455" i="7"/>
  <c r="C3456" i="7"/>
  <c r="C3457" i="7"/>
  <c r="C3458" i="7"/>
  <c r="C3459" i="7"/>
  <c r="C3460" i="7"/>
  <c r="C3461" i="7"/>
  <c r="C3462" i="7"/>
  <c r="C3463" i="7"/>
  <c r="C3464" i="7"/>
  <c r="C3465" i="7"/>
  <c r="C3466" i="7"/>
  <c r="C3467" i="7"/>
  <c r="C3468" i="7"/>
  <c r="C3469" i="7"/>
  <c r="C3470" i="7"/>
  <c r="C3471" i="7"/>
  <c r="C3472" i="7"/>
  <c r="C3473" i="7"/>
  <c r="C3474" i="7"/>
  <c r="C3475" i="7"/>
  <c r="C3476" i="7"/>
  <c r="C3477" i="7"/>
  <c r="C3478" i="7"/>
  <c r="C3479" i="7"/>
  <c r="C3480" i="7"/>
  <c r="C3481" i="7"/>
  <c r="C3482" i="7"/>
  <c r="C3483" i="7"/>
  <c r="C3484" i="7"/>
  <c r="C3485" i="7"/>
  <c r="C3486" i="7"/>
  <c r="C3487" i="7"/>
  <c r="C3488" i="7"/>
  <c r="C3489" i="7"/>
  <c r="C3490" i="7"/>
  <c r="C3491" i="7"/>
  <c r="C3492" i="7"/>
  <c r="C3493" i="7"/>
  <c r="C3494" i="7"/>
  <c r="C3495" i="7"/>
  <c r="C3496" i="7"/>
  <c r="C3497" i="7"/>
  <c r="C3498" i="7"/>
  <c r="C3499" i="7"/>
  <c r="C3500" i="7"/>
  <c r="C3501" i="7"/>
  <c r="C3502" i="7"/>
  <c r="C3503" i="7"/>
  <c r="C3504" i="7"/>
  <c r="C3505" i="7"/>
  <c r="C3506" i="7"/>
  <c r="C3507" i="7"/>
  <c r="C3508" i="7"/>
  <c r="C3509" i="7"/>
  <c r="C3510" i="7"/>
  <c r="C3511" i="7"/>
  <c r="C3512" i="7"/>
  <c r="C3513" i="7"/>
  <c r="C3514" i="7"/>
  <c r="C3515" i="7"/>
  <c r="C3516" i="7"/>
  <c r="C3517" i="7"/>
  <c r="C3518" i="7"/>
  <c r="C3519" i="7"/>
  <c r="C3520" i="7"/>
  <c r="C3521" i="7"/>
  <c r="C3522" i="7"/>
  <c r="C3523" i="7"/>
  <c r="C3524" i="7"/>
  <c r="C3525" i="7"/>
  <c r="C3526" i="7"/>
  <c r="C3527" i="7"/>
  <c r="C3528" i="7"/>
  <c r="C3529" i="7"/>
  <c r="C3530" i="7"/>
  <c r="C3531" i="7"/>
  <c r="C3532" i="7"/>
  <c r="C3533" i="7"/>
  <c r="C3534" i="7"/>
  <c r="C3535" i="7"/>
  <c r="C3536" i="7"/>
  <c r="C3537" i="7"/>
  <c r="C3538" i="7"/>
  <c r="C3539" i="7"/>
  <c r="C3540" i="7"/>
  <c r="C3541" i="7"/>
  <c r="C3542" i="7"/>
  <c r="C3543" i="7"/>
  <c r="C3544" i="7"/>
  <c r="C3545" i="7"/>
  <c r="C3546" i="7"/>
  <c r="C3547" i="7"/>
  <c r="C3548" i="7"/>
  <c r="C3549" i="7"/>
  <c r="C3550" i="7"/>
  <c r="C3551" i="7"/>
  <c r="C3552" i="7"/>
  <c r="C3553" i="7"/>
  <c r="C3554" i="7"/>
  <c r="C3555" i="7"/>
  <c r="C3556" i="7"/>
  <c r="C3557" i="7"/>
  <c r="C3558" i="7"/>
  <c r="C3559" i="7"/>
  <c r="C3560" i="7"/>
  <c r="C3561" i="7"/>
  <c r="C3562" i="7"/>
  <c r="C3563" i="7"/>
  <c r="C3564" i="7"/>
  <c r="C3565" i="7"/>
  <c r="C3566" i="7"/>
  <c r="C3567" i="7"/>
  <c r="C3568" i="7"/>
  <c r="C3569" i="7"/>
  <c r="C3570" i="7"/>
  <c r="C3571" i="7"/>
  <c r="C3572" i="7"/>
  <c r="C3573" i="7"/>
  <c r="C3574" i="7"/>
  <c r="C3575" i="7"/>
  <c r="C3576" i="7"/>
  <c r="C3577" i="7"/>
  <c r="C3578" i="7"/>
  <c r="C3579" i="7"/>
  <c r="C3580" i="7"/>
  <c r="C3581" i="7"/>
  <c r="C3582" i="7"/>
  <c r="C3583" i="7"/>
  <c r="C3584" i="7"/>
  <c r="C3585" i="7"/>
  <c r="C3586" i="7"/>
  <c r="C3587" i="7"/>
  <c r="C3588" i="7"/>
  <c r="C3589" i="7"/>
  <c r="C3590" i="7"/>
  <c r="C3591" i="7"/>
  <c r="C3592" i="7"/>
  <c r="C3593" i="7"/>
  <c r="C3594" i="7"/>
  <c r="C3595" i="7"/>
  <c r="C3596" i="7"/>
  <c r="C3597" i="7"/>
  <c r="C3598" i="7"/>
  <c r="C3599" i="7"/>
  <c r="C3600" i="7"/>
  <c r="C3601" i="7"/>
  <c r="C3602" i="7"/>
  <c r="C3603" i="7"/>
  <c r="C3604" i="7"/>
  <c r="C3605" i="7"/>
  <c r="C3606" i="7"/>
  <c r="C3607" i="7"/>
  <c r="C3608" i="7"/>
  <c r="C3609" i="7"/>
  <c r="C3610" i="7"/>
  <c r="C3611" i="7"/>
  <c r="C3612" i="7"/>
  <c r="C3613" i="7"/>
  <c r="C3614" i="7"/>
  <c r="C3615" i="7"/>
  <c r="C3616" i="7"/>
  <c r="C3617" i="7"/>
  <c r="C3618" i="7"/>
  <c r="C3619" i="7"/>
  <c r="C3620" i="7"/>
  <c r="C3621" i="7"/>
  <c r="C3622" i="7"/>
  <c r="C3623" i="7"/>
  <c r="C3624" i="7"/>
  <c r="C3625" i="7"/>
  <c r="C3626" i="7"/>
  <c r="C3627" i="7"/>
  <c r="C3628" i="7"/>
  <c r="C3629" i="7"/>
  <c r="C3630" i="7"/>
  <c r="C3631" i="7"/>
  <c r="C3632" i="7"/>
  <c r="C3633" i="7"/>
  <c r="C3634" i="7"/>
  <c r="C3635" i="7"/>
  <c r="C3636" i="7"/>
  <c r="C3637" i="7"/>
  <c r="C3638" i="7"/>
  <c r="C3639" i="7"/>
  <c r="C3640" i="7"/>
  <c r="C3641" i="7"/>
  <c r="C3642" i="7"/>
  <c r="C3643" i="7"/>
  <c r="C3644" i="7"/>
  <c r="C3645" i="7"/>
  <c r="C3646" i="7"/>
  <c r="C3647" i="7"/>
  <c r="C3648" i="7"/>
  <c r="C3649" i="7"/>
  <c r="C3650" i="7"/>
  <c r="C3651" i="7"/>
  <c r="C3652" i="7"/>
  <c r="C3653" i="7"/>
  <c r="C3654" i="7"/>
  <c r="C3655" i="7"/>
  <c r="C3656" i="7"/>
  <c r="C3657" i="7"/>
  <c r="C3658" i="7"/>
  <c r="C3659" i="7"/>
  <c r="C3660" i="7"/>
  <c r="C3661" i="7"/>
  <c r="C3662" i="7"/>
  <c r="C3663" i="7"/>
  <c r="C3664" i="7"/>
  <c r="C3665" i="7"/>
  <c r="C3666" i="7"/>
  <c r="C3667" i="7"/>
  <c r="C3668" i="7"/>
  <c r="C3669" i="7"/>
  <c r="C3670" i="7"/>
  <c r="C3671" i="7"/>
  <c r="C3672" i="7"/>
  <c r="C3673" i="7"/>
  <c r="C3674" i="7"/>
  <c r="C3675" i="7"/>
  <c r="C3676" i="7"/>
  <c r="C3677" i="7"/>
  <c r="C3678" i="7"/>
  <c r="C3679" i="7"/>
  <c r="C3680" i="7"/>
  <c r="C3681" i="7"/>
  <c r="C3682" i="7"/>
  <c r="C3683" i="7"/>
  <c r="C3684" i="7"/>
  <c r="C3685" i="7"/>
  <c r="C3686" i="7"/>
  <c r="C3687" i="7"/>
  <c r="C3688" i="7"/>
  <c r="C3689" i="7"/>
  <c r="C3690" i="7"/>
  <c r="C3691" i="7"/>
  <c r="C3692" i="7"/>
  <c r="C3693" i="7"/>
  <c r="C3694" i="7"/>
  <c r="C3695" i="7"/>
  <c r="C3696" i="7"/>
  <c r="C3697" i="7"/>
  <c r="C3698" i="7"/>
  <c r="C3699" i="7"/>
  <c r="C3700" i="7"/>
  <c r="C3701" i="7"/>
  <c r="C3702" i="7"/>
  <c r="C3703" i="7"/>
  <c r="C3704" i="7"/>
  <c r="C3705" i="7"/>
  <c r="C3706" i="7"/>
  <c r="C3707" i="7"/>
  <c r="C3708" i="7"/>
  <c r="C3709" i="7"/>
  <c r="C3710" i="7"/>
  <c r="C3711" i="7"/>
  <c r="C3712" i="7"/>
  <c r="C3713" i="7"/>
  <c r="C3714" i="7"/>
  <c r="C3715" i="7"/>
  <c r="C3716" i="7"/>
  <c r="C3717" i="7"/>
  <c r="C3718" i="7"/>
  <c r="C3719" i="7"/>
  <c r="C3720" i="7"/>
  <c r="C3721" i="7"/>
  <c r="C3722" i="7"/>
  <c r="C3723" i="7"/>
  <c r="C3724" i="7"/>
  <c r="C3725" i="7"/>
  <c r="C3726" i="7"/>
  <c r="C3727" i="7"/>
  <c r="C3728" i="7"/>
  <c r="C3729" i="7"/>
  <c r="C3730" i="7"/>
  <c r="C3731" i="7"/>
  <c r="C3732" i="7"/>
  <c r="C3733" i="7"/>
  <c r="C3734" i="7"/>
  <c r="C3735" i="7"/>
  <c r="C3736" i="7"/>
  <c r="C3737" i="7"/>
  <c r="C3738" i="7"/>
  <c r="C3739" i="7"/>
  <c r="C3740" i="7"/>
  <c r="C3741" i="7"/>
  <c r="C3742" i="7"/>
  <c r="C3743" i="7"/>
  <c r="C3744" i="7"/>
  <c r="C3745" i="7"/>
  <c r="C3746" i="7"/>
  <c r="C3747" i="7"/>
  <c r="C3748" i="7"/>
  <c r="C3749" i="7"/>
  <c r="C3750" i="7"/>
  <c r="C3751" i="7"/>
  <c r="C3752" i="7"/>
  <c r="C3753" i="7"/>
  <c r="C3754" i="7"/>
  <c r="C3755" i="7"/>
  <c r="C3756" i="7"/>
  <c r="C3757" i="7"/>
  <c r="C3758" i="7"/>
  <c r="C3759" i="7"/>
  <c r="C3760" i="7"/>
  <c r="C3761" i="7"/>
  <c r="C3762" i="7"/>
  <c r="C3763" i="7"/>
  <c r="C3764" i="7"/>
  <c r="C3765" i="7"/>
  <c r="C3766" i="7"/>
  <c r="C3767" i="7"/>
  <c r="C3768" i="7"/>
  <c r="C3769" i="7"/>
  <c r="C3770" i="7"/>
  <c r="C3771" i="7"/>
  <c r="C3772" i="7"/>
  <c r="C3773" i="7"/>
  <c r="C3774" i="7"/>
  <c r="C3775" i="7"/>
  <c r="C3776" i="7"/>
  <c r="C3777" i="7"/>
  <c r="C3778" i="7"/>
  <c r="C3779" i="7"/>
  <c r="C3780" i="7"/>
  <c r="C3781" i="7"/>
  <c r="C3782" i="7"/>
  <c r="C3783" i="7"/>
  <c r="C3784" i="7"/>
  <c r="C3785" i="7"/>
  <c r="C3786" i="7"/>
  <c r="C3787" i="7"/>
  <c r="C3788" i="7"/>
  <c r="C3789" i="7"/>
  <c r="C3790" i="7"/>
  <c r="C3791" i="7"/>
  <c r="C3792" i="7"/>
  <c r="C3793" i="7"/>
  <c r="C3794" i="7"/>
  <c r="C3795" i="7"/>
  <c r="C3796" i="7"/>
  <c r="C3797" i="7"/>
  <c r="C3798" i="7"/>
  <c r="C3799" i="7"/>
  <c r="C3800" i="7"/>
  <c r="C3801" i="7"/>
  <c r="C3802" i="7"/>
  <c r="C3803" i="7"/>
  <c r="C3804" i="7"/>
  <c r="C3805" i="7"/>
  <c r="C3806" i="7"/>
  <c r="C3807" i="7"/>
  <c r="C3808" i="7"/>
  <c r="C3809" i="7"/>
  <c r="C3810" i="7"/>
  <c r="C3811" i="7"/>
  <c r="C3812" i="7"/>
  <c r="C3813" i="7"/>
  <c r="C3814" i="7"/>
  <c r="C3815" i="7"/>
  <c r="C3816" i="7"/>
  <c r="C3817" i="7"/>
  <c r="C3818" i="7"/>
  <c r="C3819" i="7"/>
  <c r="C3820" i="7"/>
  <c r="C3821" i="7"/>
  <c r="C3822" i="7"/>
  <c r="C3823" i="7"/>
  <c r="C3824" i="7"/>
  <c r="C3825" i="7"/>
  <c r="C3826" i="7"/>
  <c r="C3827" i="7"/>
  <c r="C3828" i="7"/>
  <c r="C3829" i="7"/>
  <c r="C3830" i="7"/>
  <c r="C3831" i="7"/>
  <c r="C3832" i="7"/>
  <c r="C3833" i="7"/>
  <c r="C3834" i="7"/>
  <c r="C3835" i="7"/>
  <c r="C3836" i="7"/>
  <c r="C3837" i="7"/>
  <c r="C3838" i="7"/>
  <c r="C3839" i="7"/>
  <c r="C3840" i="7"/>
  <c r="C3841" i="7"/>
  <c r="C3842" i="7"/>
  <c r="C3843" i="7"/>
  <c r="C3844" i="7"/>
  <c r="C3845" i="7"/>
  <c r="C3846" i="7"/>
  <c r="C3847" i="7"/>
  <c r="C3848" i="7"/>
  <c r="C3849" i="7"/>
  <c r="C3850" i="7"/>
  <c r="C3851" i="7"/>
  <c r="C3852" i="7"/>
  <c r="C3853" i="7"/>
  <c r="C3854" i="7"/>
  <c r="C3855" i="7"/>
  <c r="C3856" i="7"/>
  <c r="C3857" i="7"/>
  <c r="C3858" i="7"/>
  <c r="C3859" i="7"/>
  <c r="C3860" i="7"/>
  <c r="C3861" i="7"/>
  <c r="C3862" i="7"/>
  <c r="C3863" i="7"/>
  <c r="C3864" i="7"/>
  <c r="C3865" i="7"/>
  <c r="C3866" i="7"/>
  <c r="C3867" i="7"/>
  <c r="C3868" i="7"/>
  <c r="C3869" i="7"/>
  <c r="C3870" i="7"/>
  <c r="C3871" i="7"/>
  <c r="C3872" i="7"/>
  <c r="C3873" i="7"/>
  <c r="C3874" i="7"/>
  <c r="C3875" i="7"/>
  <c r="C3876" i="7"/>
  <c r="C3877" i="7"/>
  <c r="C3878" i="7"/>
  <c r="C3879" i="7"/>
  <c r="C3880" i="7"/>
  <c r="C3881" i="7"/>
  <c r="C3882" i="7"/>
  <c r="C3883" i="7"/>
  <c r="C3884" i="7"/>
  <c r="C3885" i="7"/>
  <c r="C3886" i="7"/>
  <c r="C3887" i="7"/>
  <c r="C3888" i="7"/>
  <c r="C3889" i="7"/>
  <c r="C3890" i="7"/>
  <c r="C3891" i="7"/>
  <c r="C3892" i="7"/>
  <c r="C3893" i="7"/>
  <c r="C3894" i="7"/>
  <c r="C3895" i="7"/>
  <c r="C3896" i="7"/>
  <c r="C3897" i="7"/>
  <c r="C3898" i="7"/>
  <c r="C3899" i="7"/>
  <c r="C3900" i="7"/>
  <c r="C3901" i="7"/>
  <c r="C2" i="7"/>
  <c r="D3" i="6" a="1"/>
  <c r="D3" i="6" s="1"/>
  <c r="D4" i="6" a="1"/>
  <c r="D4" i="6" s="1"/>
  <c r="D5" i="6" a="1"/>
  <c r="D5" i="6"/>
  <c r="D6" i="6" a="1"/>
  <c r="D6" i="6"/>
  <c r="D7" i="6" a="1"/>
  <c r="D7" i="6"/>
  <c r="D8" i="6" a="1"/>
  <c r="D8" i="6" s="1"/>
  <c r="D9" i="6" a="1"/>
  <c r="D9" i="6" s="1"/>
  <c r="D10" i="6" a="1"/>
  <c r="D10" i="6" s="1"/>
  <c r="D11" i="6" a="1"/>
  <c r="D11" i="6"/>
  <c r="D12" i="6" a="1"/>
  <c r="D12" i="6"/>
  <c r="D13" i="6" a="1"/>
  <c r="D13" i="6" s="1"/>
  <c r="D14" i="6" a="1"/>
  <c r="D14" i="6" s="1"/>
  <c r="D15" i="6" a="1"/>
  <c r="D15" i="6" s="1"/>
  <c r="D16" i="6" a="1"/>
  <c r="D16" i="6" s="1"/>
  <c r="D17" i="6" a="1"/>
  <c r="D17" i="6"/>
  <c r="D18" i="6" a="1"/>
  <c r="D18" i="6"/>
  <c r="D19" i="6" a="1"/>
  <c r="D19" i="6" s="1"/>
  <c r="D20" i="6" a="1"/>
  <c r="D20" i="6" s="1"/>
  <c r="D21" i="6" a="1"/>
  <c r="D21" i="6" s="1"/>
  <c r="D22" i="6" a="1"/>
  <c r="D22" i="6" s="1"/>
  <c r="D23" i="6" a="1"/>
  <c r="D23" i="6"/>
  <c r="D24" i="6" a="1"/>
  <c r="D24" i="6" s="1"/>
  <c r="D25" i="6" a="1"/>
  <c r="D25" i="6" s="1"/>
  <c r="D26" i="6" a="1"/>
  <c r="D26" i="6" s="1"/>
  <c r="D27" i="6" a="1"/>
  <c r="D27" i="6" s="1"/>
  <c r="D28" i="6" a="1"/>
  <c r="D28" i="6" s="1"/>
  <c r="D29" i="6" a="1"/>
  <c r="D29" i="6"/>
  <c r="D30" i="6" a="1"/>
  <c r="D30" i="6"/>
  <c r="D31" i="6" a="1"/>
  <c r="D31" i="6"/>
  <c r="D32" i="6" a="1"/>
  <c r="D32" i="6" s="1"/>
  <c r="D33" i="6" a="1"/>
  <c r="D33" i="6" s="1"/>
  <c r="D34" i="6" a="1"/>
  <c r="D34" i="6" s="1"/>
  <c r="D35" i="6" a="1"/>
  <c r="D35" i="6"/>
  <c r="D36" i="6" a="1"/>
  <c r="D36" i="6" s="1"/>
  <c r="D37" i="6" a="1"/>
  <c r="D37" i="6" s="1"/>
  <c r="D38" i="6" a="1"/>
  <c r="D38" i="6" s="1"/>
  <c r="D39" i="6" a="1"/>
  <c r="D39" i="6" s="1"/>
  <c r="D40" i="6" a="1"/>
  <c r="D40" i="6" s="1"/>
  <c r="D41" i="6" a="1"/>
  <c r="D41" i="6"/>
  <c r="D42" i="6" a="1"/>
  <c r="D42" i="6" s="1"/>
  <c r="D43" i="6" a="1"/>
  <c r="D43" i="6"/>
  <c r="D44" i="6" a="1"/>
  <c r="D44" i="6" s="1"/>
  <c r="D45" i="6" a="1"/>
  <c r="D45" i="6" s="1"/>
  <c r="D46" i="6" a="1"/>
  <c r="D46" i="6" s="1"/>
  <c r="D47" i="6" a="1"/>
  <c r="D47" i="6" s="1"/>
  <c r="D48" i="6" a="1"/>
  <c r="D48" i="6" s="1"/>
  <c r="D49" i="6" a="1"/>
  <c r="D49" i="6" s="1"/>
  <c r="D50" i="6" a="1"/>
  <c r="D50" i="6" s="1"/>
  <c r="D51" i="6" a="1"/>
  <c r="D51" i="6" s="1"/>
  <c r="D52" i="6" a="1"/>
  <c r="D52" i="6" s="1"/>
  <c r="D53" i="6" a="1"/>
  <c r="D53" i="6"/>
  <c r="D54" i="6" a="1"/>
  <c r="D54" i="6"/>
  <c r="D55" i="6" a="1"/>
  <c r="D55" i="6"/>
  <c r="D56" i="6" a="1"/>
  <c r="D56" i="6" s="1"/>
  <c r="D57" i="6" a="1"/>
  <c r="D57" i="6" s="1"/>
  <c r="D58" i="6" a="1"/>
  <c r="D58" i="6" s="1"/>
  <c r="D59" i="6" a="1"/>
  <c r="D59" i="6" s="1"/>
  <c r="D60" i="6" a="1"/>
  <c r="D60" i="6" s="1"/>
  <c r="D61" i="6" a="1"/>
  <c r="D61" i="6" s="1"/>
  <c r="D62" i="6" a="1"/>
  <c r="D62" i="6" s="1"/>
  <c r="D63" i="6" a="1"/>
  <c r="D63" i="6" s="1"/>
  <c r="D64" i="6" a="1"/>
  <c r="D64" i="6" s="1"/>
  <c r="D65" i="6" a="1"/>
  <c r="D65" i="6" s="1"/>
  <c r="D66" i="6" a="1"/>
  <c r="D66" i="6" s="1"/>
  <c r="D67" i="6" a="1"/>
  <c r="D67" i="6"/>
  <c r="D68" i="6" a="1"/>
  <c r="D68" i="6" s="1"/>
  <c r="D69" i="6" a="1"/>
  <c r="D69" i="6" s="1"/>
  <c r="D70" i="6" a="1"/>
  <c r="D70" i="6" s="1"/>
  <c r="D71" i="6" a="1"/>
  <c r="D71" i="6" s="1"/>
  <c r="D72" i="6" a="1"/>
  <c r="D72" i="6" s="1"/>
  <c r="D73" i="6" a="1"/>
  <c r="D73" i="6"/>
  <c r="D74" i="6" a="1"/>
  <c r="D74" i="6" s="1"/>
  <c r="D75" i="6" a="1"/>
  <c r="D75" i="6" s="1"/>
  <c r="D76" i="6" a="1"/>
  <c r="D76" i="6" s="1"/>
  <c r="D77" i="6" a="1"/>
  <c r="D77" i="6"/>
  <c r="D78" i="6" a="1"/>
  <c r="D78" i="6"/>
  <c r="D79" i="6" a="1"/>
  <c r="D79" i="6"/>
  <c r="D80" i="6" a="1"/>
  <c r="D80" i="6" s="1"/>
  <c r="D81" i="6" a="1"/>
  <c r="D81" i="6" s="1"/>
  <c r="D82" i="6" a="1"/>
  <c r="D82" i="6" s="1"/>
  <c r="D83" i="6" a="1"/>
  <c r="D83" i="6" s="1"/>
  <c r="D84" i="6" a="1"/>
  <c r="D84" i="6" s="1"/>
  <c r="D85" i="6" a="1"/>
  <c r="D85" i="6" s="1"/>
  <c r="D86" i="6" a="1"/>
  <c r="D86" i="6" s="1"/>
  <c r="D87" i="6" a="1"/>
  <c r="D87" i="6" s="1"/>
  <c r="D88" i="6" a="1"/>
  <c r="D88" i="6" s="1"/>
  <c r="D89" i="6" a="1"/>
  <c r="D89" i="6"/>
  <c r="D90" i="6" a="1"/>
  <c r="D90" i="6" s="1"/>
  <c r="D91" i="6" a="1"/>
  <c r="D91" i="6"/>
  <c r="D92" i="6" a="1"/>
  <c r="D92" i="6" s="1"/>
  <c r="D93" i="6" a="1"/>
  <c r="D93" i="6" s="1"/>
  <c r="D94" i="6" a="1"/>
  <c r="D94" i="6" s="1"/>
  <c r="D95" i="6" a="1"/>
  <c r="D95" i="6" s="1"/>
  <c r="D96" i="6" a="1"/>
  <c r="D96" i="6" s="1"/>
  <c r="D97" i="6" a="1"/>
  <c r="D97" i="6"/>
  <c r="D98" i="6" a="1"/>
  <c r="D98" i="6" s="1"/>
  <c r="D99" i="6" a="1"/>
  <c r="D99" i="6" s="1"/>
  <c r="D100" i="6" a="1"/>
  <c r="D100" i="6" s="1"/>
  <c r="D101" i="6" a="1"/>
  <c r="D101" i="6"/>
  <c r="D102" i="6" a="1"/>
  <c r="D102" i="6"/>
  <c r="D103" i="6" a="1"/>
  <c r="D103" i="6"/>
  <c r="D104" i="6" a="1"/>
  <c r="D104" i="6" s="1"/>
  <c r="D105" i="6" a="1"/>
  <c r="D105" i="6" s="1"/>
  <c r="D106" i="6" a="1"/>
  <c r="D106" i="6" s="1"/>
  <c r="D107" i="6" a="1"/>
  <c r="D107" i="6" s="1"/>
  <c r="D108" i="6" a="1"/>
  <c r="D108" i="6" s="1"/>
  <c r="D109" i="6" a="1"/>
  <c r="D109" i="6" s="1"/>
  <c r="D110" i="6" a="1"/>
  <c r="D110" i="6" s="1"/>
  <c r="D111" i="6" a="1"/>
  <c r="D111" i="6" s="1"/>
  <c r="D112" i="6" a="1"/>
  <c r="D112" i="6" s="1"/>
  <c r="D113" i="6" a="1"/>
  <c r="D113" i="6"/>
  <c r="D114" i="6" a="1"/>
  <c r="D114" i="6" s="1"/>
  <c r="D115" i="6" a="1"/>
  <c r="D115" i="6"/>
  <c r="D116" i="6" a="1"/>
  <c r="D116" i="6" s="1"/>
  <c r="D117" i="6" a="1"/>
  <c r="D117" i="6" s="1"/>
  <c r="D118" i="6" a="1"/>
  <c r="D118" i="6" s="1"/>
  <c r="D119" i="6" a="1"/>
  <c r="D119" i="6"/>
  <c r="D120" i="6" a="1"/>
  <c r="D120" i="6" s="1"/>
  <c r="D121" i="6" a="1"/>
  <c r="D121" i="6" s="1"/>
  <c r="D122" i="6" a="1"/>
  <c r="D122" i="6" s="1"/>
  <c r="D123" i="6" a="1"/>
  <c r="D123" i="6" s="1"/>
  <c r="D124" i="6" a="1"/>
  <c r="D124" i="6" s="1"/>
  <c r="D125" i="6" a="1"/>
  <c r="D125" i="6"/>
  <c r="D126" i="6" a="1"/>
  <c r="D126" i="6"/>
  <c r="D127" i="6" a="1"/>
  <c r="D127" i="6" s="1"/>
  <c r="D128" i="6" a="1"/>
  <c r="D128" i="6" s="1"/>
  <c r="D129" i="6" a="1"/>
  <c r="D129" i="6" s="1"/>
  <c r="D130" i="6" a="1"/>
  <c r="D130" i="6" s="1"/>
  <c r="D131" i="6" a="1"/>
  <c r="D131" i="6" s="1"/>
  <c r="D132" i="6" a="1"/>
  <c r="D132" i="6" s="1"/>
  <c r="D133" i="6" a="1"/>
  <c r="D133" i="6" s="1"/>
  <c r="D134" i="6" a="1"/>
  <c r="D134" i="6" s="1"/>
  <c r="D135" i="6" a="1"/>
  <c r="D135" i="6" s="1"/>
  <c r="D136" i="6" a="1"/>
  <c r="D136" i="6" s="1"/>
  <c r="D137" i="6" a="1"/>
  <c r="D137" i="6"/>
  <c r="D138" i="6" a="1"/>
  <c r="D138" i="6" s="1"/>
  <c r="D139" i="6" a="1"/>
  <c r="D139" i="6" s="1"/>
  <c r="D140" i="6" a="1"/>
  <c r="D140" i="6" s="1"/>
  <c r="D141" i="6" a="1"/>
  <c r="D141" i="6" s="1"/>
  <c r="D142" i="6" a="1"/>
  <c r="D142" i="6" s="1"/>
  <c r="D143" i="6" a="1"/>
  <c r="D143" i="6"/>
  <c r="D144" i="6" a="1"/>
  <c r="D144" i="6" s="1"/>
  <c r="D145" i="6" a="1"/>
  <c r="D145" i="6"/>
  <c r="D146" i="6" a="1"/>
  <c r="D146" i="6" s="1"/>
  <c r="D147" i="6" a="1"/>
  <c r="D147" i="6" s="1"/>
  <c r="D148" i="6" a="1"/>
  <c r="D148" i="6" s="1"/>
  <c r="D149" i="6" a="1"/>
  <c r="D149" i="6"/>
  <c r="D150" i="6" a="1"/>
  <c r="D150" i="6"/>
  <c r="D151" i="6" a="1"/>
  <c r="D151" i="6"/>
  <c r="D152" i="6" a="1"/>
  <c r="D152" i="6" s="1"/>
  <c r="D153" i="6" a="1"/>
  <c r="D153" i="6" s="1"/>
  <c r="D154" i="6" a="1"/>
  <c r="D154" i="6" s="1"/>
  <c r="D155" i="6" a="1"/>
  <c r="D155" i="6" s="1"/>
  <c r="D156" i="6" a="1"/>
  <c r="D156" i="6" s="1"/>
  <c r="D157" i="6" a="1"/>
  <c r="D157" i="6" s="1"/>
  <c r="D158" i="6" a="1"/>
  <c r="D158" i="6" s="1"/>
  <c r="D159" i="6" a="1"/>
  <c r="D159" i="6" s="1"/>
  <c r="D160" i="6" a="1"/>
  <c r="D160" i="6" s="1"/>
  <c r="D161" i="6" a="1"/>
  <c r="D161" i="6"/>
  <c r="D162" i="6" a="1"/>
  <c r="D162" i="6" s="1"/>
  <c r="D163" i="6" a="1"/>
  <c r="D163" i="6" s="1"/>
  <c r="D164" i="6" a="1"/>
  <c r="D164" i="6" s="1"/>
  <c r="D165" i="6" a="1"/>
  <c r="D165" i="6" s="1"/>
  <c r="D166" i="6" a="1"/>
  <c r="D166" i="6" s="1"/>
  <c r="D167" i="6" a="1"/>
  <c r="D167" i="6" s="1"/>
  <c r="D168" i="6" a="1"/>
  <c r="D168" i="6" s="1"/>
  <c r="D169" i="6" a="1"/>
  <c r="D169" i="6" s="1"/>
  <c r="D170" i="6" a="1"/>
  <c r="D170" i="6" s="1"/>
  <c r="D171" i="6" a="1"/>
  <c r="D171" i="6" s="1"/>
  <c r="D172" i="6" a="1"/>
  <c r="D172" i="6" s="1"/>
  <c r="D173" i="6" a="1"/>
  <c r="D173" i="6"/>
  <c r="D174" i="6" a="1"/>
  <c r="D174" i="6"/>
  <c r="D175" i="6" a="1"/>
  <c r="D175" i="6" s="1"/>
  <c r="D176" i="6" a="1"/>
  <c r="D176" i="6" s="1"/>
  <c r="D177" i="6" a="1"/>
  <c r="D177" i="6" s="1"/>
  <c r="D178" i="6" a="1"/>
  <c r="D178" i="6" s="1"/>
  <c r="D179" i="6" a="1"/>
  <c r="D179" i="6" s="1"/>
  <c r="D180" i="6" a="1"/>
  <c r="D180" i="6" s="1"/>
  <c r="D181" i="6" a="1"/>
  <c r="D181" i="6" s="1"/>
  <c r="D182" i="6" a="1"/>
  <c r="D182" i="6" s="1"/>
  <c r="D183" i="6" a="1"/>
  <c r="D183" i="6" s="1"/>
  <c r="D184" i="6" a="1"/>
  <c r="D184" i="6" s="1"/>
  <c r="D185" i="6" a="1"/>
  <c r="D185" i="6" s="1"/>
  <c r="D186" i="6" a="1"/>
  <c r="D186" i="6" s="1"/>
  <c r="D187" i="6" a="1"/>
  <c r="D187" i="6" s="1"/>
  <c r="D188" i="6" a="1"/>
  <c r="D188" i="6" s="1"/>
  <c r="D189" i="6" a="1"/>
  <c r="D189" i="6" s="1"/>
  <c r="D190" i="6" a="1"/>
  <c r="D190" i="6" s="1"/>
  <c r="D191" i="6" a="1"/>
  <c r="D191" i="6" s="1"/>
  <c r="D192" i="6" a="1"/>
  <c r="D192" i="6"/>
  <c r="D193" i="6" a="1"/>
  <c r="D193" i="6" s="1"/>
  <c r="D194" i="6" a="1"/>
  <c r="D194" i="6" s="1"/>
  <c r="D195" i="6" a="1"/>
  <c r="D195" i="6" s="1"/>
  <c r="D196" i="6" a="1"/>
  <c r="D196" i="6" s="1"/>
  <c r="D197" i="6" a="1"/>
  <c r="D197" i="6"/>
  <c r="D198" i="6" a="1"/>
  <c r="D198" i="6"/>
  <c r="D199" i="6" a="1"/>
  <c r="D199" i="6"/>
  <c r="D200" i="6" a="1"/>
  <c r="D200" i="6" s="1"/>
  <c r="D201" i="6" a="1"/>
  <c r="D201" i="6" s="1"/>
  <c r="D202" i="6" a="1"/>
  <c r="D202" i="6" s="1"/>
  <c r="D203" i="6" a="1"/>
  <c r="D203" i="6" s="1"/>
  <c r="D204" i="6" a="1"/>
  <c r="D204" i="6" s="1"/>
  <c r="D205" i="6" a="1"/>
  <c r="D205" i="6" s="1"/>
  <c r="D206" i="6" a="1"/>
  <c r="D206" i="6" s="1"/>
  <c r="D207" i="6" a="1"/>
  <c r="D207" i="6" s="1"/>
  <c r="D208" i="6" a="1"/>
  <c r="D208" i="6" s="1"/>
  <c r="D209" i="6" a="1"/>
  <c r="D209" i="6" s="1"/>
  <c r="D210" i="6" a="1"/>
  <c r="D210" i="6" s="1"/>
  <c r="D211" i="6" a="1"/>
  <c r="D211" i="6" s="1"/>
  <c r="D212" i="6" a="1"/>
  <c r="D212" i="6" s="1"/>
  <c r="D213" i="6" a="1"/>
  <c r="D213" i="6" s="1"/>
  <c r="D214" i="6" a="1"/>
  <c r="D214" i="6" s="1"/>
  <c r="D215" i="6" a="1"/>
  <c r="D215" i="6" s="1"/>
  <c r="D216" i="6" a="1"/>
  <c r="D216" i="6" s="1"/>
  <c r="D217" i="6" a="1"/>
  <c r="D217" i="6"/>
  <c r="D218" i="6" a="1"/>
  <c r="D218" i="6" s="1"/>
  <c r="D219" i="6" a="1"/>
  <c r="D219" i="6" s="1"/>
  <c r="D220" i="6" a="1"/>
  <c r="D220" i="6" s="1"/>
  <c r="D221" i="6" a="1"/>
  <c r="D221" i="6"/>
  <c r="D222" i="6" a="1"/>
  <c r="D222" i="6"/>
  <c r="D223" i="6" a="1"/>
  <c r="D223" i="6"/>
  <c r="D224" i="6" a="1"/>
  <c r="D224" i="6" s="1"/>
  <c r="D225" i="6" a="1"/>
  <c r="D225" i="6" s="1"/>
  <c r="D226" i="6" a="1"/>
  <c r="D226" i="6" s="1"/>
  <c r="D227" i="6" a="1"/>
  <c r="D227" i="6" s="1"/>
  <c r="D228" i="6" a="1"/>
  <c r="D228" i="6" s="1"/>
  <c r="D229" i="6" a="1"/>
  <c r="D229" i="6" s="1"/>
  <c r="D230" i="6" a="1"/>
  <c r="D230" i="6" s="1"/>
  <c r="D231" i="6" a="1"/>
  <c r="D231" i="6" s="1"/>
  <c r="D232" i="6" a="1"/>
  <c r="D232" i="6" s="1"/>
  <c r="D233" i="6" a="1"/>
  <c r="D233" i="6" s="1"/>
  <c r="D234" i="6" a="1"/>
  <c r="D234" i="6" s="1"/>
  <c r="D235" i="6" a="1"/>
  <c r="D235" i="6" s="1"/>
  <c r="D236" i="6" a="1"/>
  <c r="D236" i="6" s="1"/>
  <c r="D237" i="6" a="1"/>
  <c r="D237" i="6" s="1"/>
  <c r="D238" i="6" a="1"/>
  <c r="D238" i="6" s="1"/>
  <c r="D239" i="6" a="1"/>
  <c r="D239" i="6" s="1"/>
  <c r="D240" i="6" a="1"/>
  <c r="D240" i="6" s="1"/>
  <c r="D241" i="6" a="1"/>
  <c r="D241" i="6" s="1"/>
  <c r="D242" i="6" a="1"/>
  <c r="D242" i="6" s="1"/>
  <c r="D243" i="6" a="1"/>
  <c r="D243" i="6" s="1"/>
  <c r="D244" i="6" a="1"/>
  <c r="D244" i="6" s="1"/>
  <c r="D245" i="6" a="1"/>
  <c r="D245" i="6"/>
  <c r="D246" i="6" a="1"/>
  <c r="D246" i="6"/>
  <c r="D247" i="6" a="1"/>
  <c r="D247" i="6"/>
  <c r="D248" i="6" a="1"/>
  <c r="D248" i="6" s="1"/>
  <c r="D249" i="6" a="1"/>
  <c r="D249" i="6" s="1"/>
  <c r="D250" i="6" a="1"/>
  <c r="D250" i="6" s="1"/>
  <c r="D251" i="6" a="1"/>
  <c r="D251" i="6" s="1"/>
  <c r="D252" i="6" a="1"/>
  <c r="D252" i="6" s="1"/>
  <c r="D253" i="6" a="1"/>
  <c r="D253" i="6" s="1"/>
  <c r="D254" i="6" a="1"/>
  <c r="D254" i="6" s="1"/>
  <c r="D255" i="6" a="1"/>
  <c r="D255" i="6" s="1"/>
  <c r="D256" i="6" a="1"/>
  <c r="D256" i="6" s="1"/>
  <c r="D257" i="6" a="1"/>
  <c r="D257" i="6" s="1"/>
  <c r="D258" i="6" a="1"/>
  <c r="D258" i="6" s="1"/>
  <c r="D259" i="6" a="1"/>
  <c r="D259" i="6" s="1"/>
  <c r="D260" i="6" a="1"/>
  <c r="D260" i="6" s="1"/>
  <c r="D261" i="6" a="1"/>
  <c r="D261" i="6" s="1"/>
  <c r="D262" i="6" a="1"/>
  <c r="D262" i="6" s="1"/>
  <c r="D263" i="6" a="1"/>
  <c r="D263" i="6" s="1"/>
  <c r="D264" i="6" a="1"/>
  <c r="D264" i="6"/>
  <c r="D265" i="6" a="1"/>
  <c r="D265" i="6" s="1"/>
  <c r="D266" i="6" a="1"/>
  <c r="D266" i="6" s="1"/>
  <c r="D267" i="6" a="1"/>
  <c r="D267" i="6" s="1"/>
  <c r="D268" i="6" a="1"/>
  <c r="D268" i="6" s="1"/>
  <c r="D269" i="6" a="1"/>
  <c r="D269" i="6"/>
  <c r="D270" i="6" a="1"/>
  <c r="D270" i="6"/>
  <c r="D271" i="6" a="1"/>
  <c r="D271" i="6"/>
  <c r="D272" i="6" a="1"/>
  <c r="D272" i="6" s="1"/>
  <c r="D273" i="6" a="1"/>
  <c r="D273" i="6" s="1"/>
  <c r="D274" i="6" a="1"/>
  <c r="D274" i="6" s="1"/>
  <c r="D275" i="6" a="1"/>
  <c r="D275" i="6" s="1"/>
  <c r="D276" i="6" a="1"/>
  <c r="D276" i="6" s="1"/>
  <c r="D277" i="6" a="1"/>
  <c r="D277" i="6" s="1"/>
  <c r="D278" i="6" a="1"/>
  <c r="D278" i="6" s="1"/>
  <c r="D279" i="6" a="1"/>
  <c r="D279" i="6" s="1"/>
  <c r="D280" i="6" a="1"/>
  <c r="D280" i="6" s="1"/>
  <c r="D281" i="6" a="1"/>
  <c r="D281" i="6" s="1"/>
  <c r="D282" i="6" a="1"/>
  <c r="D282" i="6" s="1"/>
  <c r="D283" i="6" a="1"/>
  <c r="D283" i="6"/>
  <c r="D284" i="6" a="1"/>
  <c r="D284" i="6" s="1"/>
  <c r="D285" i="6" a="1"/>
  <c r="D285" i="6" s="1"/>
  <c r="D286" i="6" a="1"/>
  <c r="D286" i="6" s="1"/>
  <c r="D287" i="6" a="1"/>
  <c r="D287" i="6" s="1"/>
  <c r="D288" i="6" a="1"/>
  <c r="D288" i="6" s="1"/>
  <c r="D289" i="6" a="1"/>
  <c r="D289" i="6" s="1"/>
  <c r="D290" i="6" a="1"/>
  <c r="D290" i="6" s="1"/>
  <c r="D291" i="6" a="1"/>
  <c r="D291" i="6" s="1"/>
  <c r="D292" i="6" a="1"/>
  <c r="D292" i="6" s="1"/>
  <c r="D293" i="6" a="1"/>
  <c r="D293" i="6"/>
  <c r="D294" i="6" a="1"/>
  <c r="D294" i="6"/>
  <c r="D295" i="6" a="1"/>
  <c r="D295" i="6" s="1"/>
  <c r="D296" i="6" a="1"/>
  <c r="D296" i="6" s="1"/>
  <c r="D297" i="6" a="1"/>
  <c r="D297" i="6" s="1"/>
  <c r="D298" i="6" a="1"/>
  <c r="D298" i="6" s="1"/>
  <c r="D299" i="6" a="1"/>
  <c r="D299" i="6" s="1"/>
  <c r="D300" i="6" a="1"/>
  <c r="D300" i="6" s="1"/>
  <c r="D301" i="6" a="1"/>
  <c r="D301" i="6" s="1"/>
  <c r="D302" i="6" a="1"/>
  <c r="D302" i="6" s="1"/>
  <c r="D303" i="6" a="1"/>
  <c r="D303" i="6" s="1"/>
  <c r="D304" i="6" a="1"/>
  <c r="D304" i="6" s="1"/>
  <c r="D305" i="6" a="1"/>
  <c r="D305" i="6" s="1"/>
  <c r="D306" i="6" a="1"/>
  <c r="D306" i="6" s="1"/>
  <c r="D307" i="6" a="1"/>
  <c r="D307" i="6" s="1"/>
  <c r="D308" i="6" a="1"/>
  <c r="D308" i="6" s="1"/>
  <c r="D309" i="6" a="1"/>
  <c r="D309" i="6" s="1"/>
  <c r="D310" i="6" a="1"/>
  <c r="D310" i="6" s="1"/>
  <c r="D311" i="6" a="1"/>
  <c r="D311" i="6" s="1"/>
  <c r="D312" i="6" a="1"/>
  <c r="D312" i="6" s="1"/>
  <c r="D313" i="6" a="1"/>
  <c r="D313" i="6" s="1"/>
  <c r="D314" i="6" a="1"/>
  <c r="D314" i="6" s="1"/>
  <c r="D315" i="6" a="1"/>
  <c r="D315" i="6" s="1"/>
  <c r="D316" i="6" a="1"/>
  <c r="D316" i="6" s="1"/>
  <c r="D317" i="6" a="1"/>
  <c r="D317" i="6"/>
  <c r="D318" i="6" a="1"/>
  <c r="D318" i="6"/>
  <c r="D319" i="6" a="1"/>
  <c r="D319" i="6"/>
  <c r="D320" i="6" a="1"/>
  <c r="D320" i="6" s="1"/>
  <c r="D321" i="6" a="1"/>
  <c r="D321" i="6" s="1"/>
  <c r="D322" i="6" a="1"/>
  <c r="D322" i="6" s="1"/>
  <c r="D323" i="6" a="1"/>
  <c r="D323" i="6" s="1"/>
  <c r="D324" i="6" a="1"/>
  <c r="D324" i="6" s="1"/>
  <c r="D325" i="6" a="1"/>
  <c r="D325" i="6" s="1"/>
  <c r="D326" i="6" a="1"/>
  <c r="D326" i="6" s="1"/>
  <c r="D327" i="6" a="1"/>
  <c r="D327" i="6" s="1"/>
  <c r="D328" i="6" a="1"/>
  <c r="D328" i="6" s="1"/>
  <c r="D329" i="6" a="1"/>
  <c r="D329" i="6" s="1"/>
  <c r="D330" i="6" a="1"/>
  <c r="D330" i="6" s="1"/>
  <c r="D331" i="6" a="1"/>
  <c r="D331" i="6" s="1"/>
  <c r="D332" i="6" a="1"/>
  <c r="D332" i="6" s="1"/>
  <c r="D333" i="6" a="1"/>
  <c r="D333" i="6" s="1"/>
  <c r="D334" i="6" a="1"/>
  <c r="D334" i="6" s="1"/>
  <c r="D335" i="6" a="1"/>
  <c r="D335" i="6" s="1"/>
  <c r="D336" i="6" a="1"/>
  <c r="D336" i="6" s="1"/>
  <c r="D337" i="6" a="1"/>
  <c r="D337" i="6"/>
  <c r="D338" i="6" a="1"/>
  <c r="D338" i="6" s="1"/>
  <c r="D339" i="6" a="1"/>
  <c r="D339" i="6" s="1"/>
  <c r="D340" i="6" a="1"/>
  <c r="D340" i="6" s="1"/>
  <c r="D341" i="6" a="1"/>
  <c r="D341" i="6"/>
  <c r="D342" i="6" a="1"/>
  <c r="D342" i="6"/>
  <c r="D343" i="6" a="1"/>
  <c r="D343" i="6"/>
  <c r="D344" i="6" a="1"/>
  <c r="D344" i="6" s="1"/>
  <c r="D345" i="6" a="1"/>
  <c r="D345" i="6" s="1"/>
  <c r="D346" i="6" a="1"/>
  <c r="D346" i="6" s="1"/>
  <c r="D347" i="6" a="1"/>
  <c r="D347" i="6" s="1"/>
  <c r="D348" i="6" a="1"/>
  <c r="D348" i="6" s="1"/>
  <c r="D349" i="6" a="1"/>
  <c r="D349" i="6" s="1"/>
  <c r="D350" i="6" a="1"/>
  <c r="D350" i="6" s="1"/>
  <c r="D351" i="6" a="1"/>
  <c r="D351" i="6" s="1"/>
  <c r="D352" i="6" a="1"/>
  <c r="D352" i="6" s="1"/>
  <c r="D353" i="6" a="1"/>
  <c r="D353" i="6"/>
  <c r="D354" i="6" a="1"/>
  <c r="D354" i="6" s="1"/>
  <c r="D355" i="6" a="1"/>
  <c r="D355" i="6" s="1"/>
  <c r="D356" i="6" a="1"/>
  <c r="D356" i="6" s="1"/>
  <c r="D357" i="6" a="1"/>
  <c r="D357" i="6" s="1"/>
  <c r="D358" i="6" a="1"/>
  <c r="D358" i="6" s="1"/>
  <c r="D359" i="6" a="1"/>
  <c r="D359" i="6" s="1"/>
  <c r="D360" i="6" a="1"/>
  <c r="D360" i="6" s="1"/>
  <c r="D361" i="6" a="1"/>
  <c r="D361" i="6"/>
  <c r="D362" i="6" a="1"/>
  <c r="D362" i="6"/>
  <c r="D363" i="6" a="1"/>
  <c r="D363" i="6"/>
  <c r="D364" i="6" a="1"/>
  <c r="D364" i="6" s="1"/>
  <c r="D365" i="6" a="1"/>
  <c r="D365" i="6" s="1"/>
  <c r="D366" i="6" a="1"/>
  <c r="D366" i="6" s="1"/>
  <c r="D367" i="6" a="1"/>
  <c r="D367" i="6" s="1"/>
  <c r="D368" i="6" a="1"/>
  <c r="D368" i="6" s="1"/>
  <c r="D369" i="6" a="1"/>
  <c r="D369" i="6" s="1"/>
  <c r="D370" i="6" a="1"/>
  <c r="D370" i="6" s="1"/>
  <c r="D371" i="6" a="1"/>
  <c r="D371" i="6"/>
  <c r="D372" i="6" a="1"/>
  <c r="D372" i="6" s="1"/>
  <c r="D373" i="6" a="1"/>
  <c r="D373" i="6" s="1"/>
  <c r="D374" i="6" a="1"/>
  <c r="D374" i="6"/>
  <c r="D375" i="6" a="1"/>
  <c r="D375" i="6"/>
  <c r="D376" i="6" a="1"/>
  <c r="D376" i="6" s="1"/>
  <c r="D377" i="6" a="1"/>
  <c r="D377" i="6"/>
  <c r="D378" i="6" a="1"/>
  <c r="D378" i="6"/>
  <c r="D379" i="6" a="1"/>
  <c r="D379" i="6" s="1"/>
  <c r="D380" i="6" a="1"/>
  <c r="D380" i="6" s="1"/>
  <c r="D381" i="6" a="1"/>
  <c r="D381" i="6" s="1"/>
  <c r="D382" i="6" a="1"/>
  <c r="D382" i="6" s="1"/>
  <c r="D383" i="6" a="1"/>
  <c r="D383" i="6"/>
  <c r="D384" i="6" a="1"/>
  <c r="D384" i="6" s="1"/>
  <c r="D385" i="6" a="1"/>
  <c r="D385" i="6" s="1"/>
  <c r="D386" i="6" a="1"/>
  <c r="D386" i="6" s="1"/>
  <c r="D387" i="6" a="1"/>
  <c r="D387" i="6"/>
  <c r="D388" i="6" a="1"/>
  <c r="D388" i="6" s="1"/>
  <c r="D389" i="6" a="1"/>
  <c r="D389" i="6" s="1"/>
  <c r="D390" i="6" a="1"/>
  <c r="D390" i="6" s="1"/>
  <c r="D391" i="6" a="1"/>
  <c r="D391" i="6" s="1"/>
  <c r="D392" i="6" a="1"/>
  <c r="D392" i="6"/>
  <c r="D393" i="6" a="1"/>
  <c r="D393" i="6" s="1"/>
  <c r="D394" i="6" a="1"/>
  <c r="D394" i="6" s="1"/>
  <c r="D395" i="6" a="1"/>
  <c r="D395" i="6"/>
  <c r="D396" i="6" a="1"/>
  <c r="D396" i="6"/>
  <c r="D397" i="6" a="1"/>
  <c r="D397" i="6"/>
  <c r="D398" i="6" a="1"/>
  <c r="D398" i="6" s="1"/>
  <c r="D399" i="6" a="1"/>
  <c r="D399" i="6" s="1"/>
  <c r="D400" i="6" a="1"/>
  <c r="D400" i="6" s="1"/>
  <c r="D401" i="6" a="1"/>
  <c r="D401" i="6" s="1"/>
  <c r="D402" i="6" a="1"/>
  <c r="D402" i="6" s="1"/>
  <c r="D403" i="6" a="1"/>
  <c r="D403" i="6"/>
  <c r="D404" i="6" a="1"/>
  <c r="D404" i="6"/>
  <c r="D405" i="6" a="1"/>
  <c r="D405" i="6" s="1"/>
  <c r="D406" i="6" a="1"/>
  <c r="D406" i="6" s="1"/>
  <c r="D407" i="6" a="1"/>
  <c r="D407" i="6"/>
  <c r="D408" i="6" a="1"/>
  <c r="D408" i="6"/>
  <c r="D409" i="6" a="1"/>
  <c r="D409" i="6"/>
  <c r="D410" i="6" a="1"/>
  <c r="D410" i="6" s="1"/>
  <c r="D411" i="6" a="1"/>
  <c r="D411" i="6"/>
  <c r="D412" i="6" a="1"/>
  <c r="D412" i="6" s="1"/>
  <c r="D413" i="6" a="1"/>
  <c r="D413" i="6" s="1"/>
  <c r="D414" i="6" a="1"/>
  <c r="D414" i="6" s="1"/>
  <c r="D415" i="6" a="1"/>
  <c r="D415" i="6" s="1"/>
  <c r="D416" i="6" a="1"/>
  <c r="D416" i="6" s="1"/>
  <c r="D417" i="6" a="1"/>
  <c r="D417" i="6"/>
  <c r="D418" i="6" a="1"/>
  <c r="D418" i="6" s="1"/>
  <c r="D419" i="6" a="1"/>
  <c r="D419" i="6" s="1"/>
  <c r="D420" i="6" a="1"/>
  <c r="D420" i="6"/>
  <c r="D421" i="6" a="1"/>
  <c r="D421" i="6"/>
  <c r="D422" i="6" a="1"/>
  <c r="D422" i="6"/>
  <c r="D423" i="6" a="1"/>
  <c r="D423" i="6" s="1"/>
  <c r="D424" i="6" a="1"/>
  <c r="D424" i="6" s="1"/>
  <c r="D425" i="6" a="1"/>
  <c r="D425" i="6" s="1"/>
  <c r="D426" i="6" a="1"/>
  <c r="D426" i="6" s="1"/>
  <c r="D427" i="6" a="1"/>
  <c r="D427" i="6" s="1"/>
  <c r="D428" i="6" a="1"/>
  <c r="D428" i="6" s="1"/>
  <c r="D429" i="6" a="1"/>
  <c r="D429" i="6" s="1"/>
  <c r="D430" i="6" a="1"/>
  <c r="D430" i="6" s="1"/>
  <c r="D431" i="6" a="1"/>
  <c r="D431" i="6"/>
  <c r="D432" i="6" a="1"/>
  <c r="D432" i="6" s="1"/>
  <c r="D433" i="6" a="1"/>
  <c r="D433" i="6"/>
  <c r="D434" i="6" a="1"/>
  <c r="D434" i="6"/>
  <c r="D435" i="6" a="1"/>
  <c r="D435" i="6"/>
  <c r="D436" i="6" a="1"/>
  <c r="D436" i="6" s="1"/>
  <c r="D437" i="6" a="1"/>
  <c r="D437" i="6" s="1"/>
  <c r="D438" i="6" a="1"/>
  <c r="D438" i="6"/>
  <c r="D439" i="6" a="1"/>
  <c r="D439" i="6" s="1"/>
  <c r="D440" i="6" a="1"/>
  <c r="D440" i="6" s="1"/>
  <c r="D441" i="6" a="1"/>
  <c r="D441" i="6" s="1"/>
  <c r="D442" i="6" a="1"/>
  <c r="D442" i="6" s="1"/>
  <c r="D443" i="6" a="1"/>
  <c r="D443" i="6" s="1"/>
  <c r="D444" i="6" a="1"/>
  <c r="D444" i="6"/>
  <c r="D445" i="6" a="1"/>
  <c r="D445" i="6" s="1"/>
  <c r="D446" i="6" a="1"/>
  <c r="D446" i="6"/>
  <c r="D447" i="6" a="1"/>
  <c r="D447" i="6"/>
  <c r="D448" i="6" a="1"/>
  <c r="D448" i="6" s="1"/>
  <c r="D449" i="6" a="1"/>
  <c r="D449" i="6" s="1"/>
  <c r="D450" i="6" a="1"/>
  <c r="D450" i="6" s="1"/>
  <c r="D451" i="6" a="1"/>
  <c r="D451" i="6"/>
  <c r="D452" i="6" a="1"/>
  <c r="D452" i="6" s="1"/>
  <c r="D453" i="6" a="1"/>
  <c r="D453" i="6" s="1"/>
  <c r="D454" i="6" a="1"/>
  <c r="D454" i="6" s="1"/>
  <c r="D455" i="6" a="1"/>
  <c r="D455" i="6"/>
  <c r="D456" i="6" a="1"/>
  <c r="D456" i="6"/>
  <c r="D457" i="6" a="1"/>
  <c r="D457" i="6" s="1"/>
  <c r="D458" i="6" a="1"/>
  <c r="D458" i="6" s="1"/>
  <c r="D459" i="6" a="1"/>
  <c r="D459" i="6" s="1"/>
  <c r="D460" i="6" a="1"/>
  <c r="D460" i="6" s="1"/>
  <c r="D461" i="6" a="1"/>
  <c r="D461" i="6" s="1"/>
  <c r="D462" i="6" a="1"/>
  <c r="D462" i="6" s="1"/>
  <c r="D463" i="6" a="1"/>
  <c r="D463" i="6" s="1"/>
  <c r="D464" i="6" a="1"/>
  <c r="D464" i="6"/>
  <c r="D465" i="6" a="1"/>
  <c r="D465" i="6" s="1"/>
  <c r="D466" i="6" a="1"/>
  <c r="D466" i="6" s="1"/>
  <c r="D467" i="6" a="1"/>
  <c r="D467" i="6"/>
  <c r="D468" i="6" a="1"/>
  <c r="D468" i="6"/>
  <c r="D469" i="6" a="1"/>
  <c r="D469" i="6" s="1"/>
  <c r="D470" i="6" a="1"/>
  <c r="D470" i="6" s="1"/>
  <c r="D471" i="6" a="1"/>
  <c r="D471" i="6" s="1"/>
  <c r="D472" i="6" a="1"/>
  <c r="D472" i="6" s="1"/>
  <c r="D473" i="6" a="1"/>
  <c r="D473" i="6" s="1"/>
  <c r="D474" i="6" a="1"/>
  <c r="D474" i="6" s="1"/>
  <c r="D475" i="6" a="1"/>
  <c r="D475" i="6" s="1"/>
  <c r="D476" i="6" a="1"/>
  <c r="D476" i="6" s="1"/>
  <c r="D477" i="6" a="1"/>
  <c r="D477" i="6" s="1"/>
  <c r="D478" i="6" a="1"/>
  <c r="D478" i="6" s="1"/>
  <c r="D479" i="6" a="1"/>
  <c r="D479" i="6" s="1"/>
  <c r="D480" i="6" a="1"/>
  <c r="D480" i="6"/>
  <c r="D481" i="6" a="1"/>
  <c r="D481" i="6"/>
  <c r="D482" i="6" a="1"/>
  <c r="D482" i="6" s="1"/>
  <c r="D483" i="6" a="1"/>
  <c r="D483" i="6" s="1"/>
  <c r="D484" i="6" a="1"/>
  <c r="D484" i="6" s="1"/>
  <c r="D485" i="6" a="1"/>
  <c r="D485" i="6" s="1"/>
  <c r="D486" i="6" a="1"/>
  <c r="D486" i="6" s="1"/>
  <c r="D487" i="6" a="1"/>
  <c r="D487" i="6" s="1"/>
  <c r="D488" i="6" a="1"/>
  <c r="D488" i="6"/>
  <c r="D489" i="6" a="1"/>
  <c r="D489" i="6"/>
  <c r="D490" i="6" a="1"/>
  <c r="D490" i="6" s="1"/>
  <c r="D491" i="6" a="1"/>
  <c r="D491" i="6" s="1"/>
  <c r="D492" i="6" a="1"/>
  <c r="D492" i="6" s="1"/>
  <c r="D493" i="6" a="1"/>
  <c r="D493" i="6"/>
  <c r="D494" i="6" a="1"/>
  <c r="D494" i="6"/>
  <c r="D495" i="6" a="1"/>
  <c r="D495" i="6"/>
  <c r="D496" i="6" a="1"/>
  <c r="D496" i="6" s="1"/>
  <c r="D497" i="6" a="1"/>
  <c r="D497" i="6"/>
  <c r="D498" i="6" a="1"/>
  <c r="D498" i="6" s="1"/>
  <c r="D499" i="6" a="1"/>
  <c r="D499" i="6" s="1"/>
  <c r="D500" i="6" a="1"/>
  <c r="D500" i="6" s="1"/>
  <c r="D501" i="6" a="1"/>
  <c r="D501" i="6" s="1"/>
  <c r="D502" i="6" a="1"/>
  <c r="D502" i="6" s="1"/>
  <c r="D503" i="6" a="1"/>
  <c r="D503" i="6" s="1"/>
  <c r="D504" i="6" a="1"/>
  <c r="D504" i="6"/>
  <c r="D505" i="6" a="1"/>
  <c r="D505" i="6" s="1"/>
  <c r="D506" i="6" a="1"/>
  <c r="D506" i="6"/>
  <c r="D507" i="6" a="1"/>
  <c r="D507" i="6"/>
  <c r="D508" i="6" a="1"/>
  <c r="D508" i="6" s="1"/>
  <c r="D509" i="6" a="1"/>
  <c r="D509" i="6" s="1"/>
  <c r="D510" i="6" a="1"/>
  <c r="D510" i="6" s="1"/>
  <c r="D511" i="6" a="1"/>
  <c r="D511" i="6" s="1"/>
  <c r="D512" i="6" a="1"/>
  <c r="D512" i="6" s="1"/>
  <c r="D513" i="6" a="1"/>
  <c r="D513" i="6" s="1"/>
  <c r="D514" i="6" a="1"/>
  <c r="D514" i="6"/>
  <c r="D515" i="6" a="1"/>
  <c r="D515" i="6" s="1"/>
  <c r="D516" i="6" a="1"/>
  <c r="D516" i="6" s="1"/>
  <c r="D517" i="6" a="1"/>
  <c r="D517" i="6" s="1"/>
  <c r="D518" i="6" a="1"/>
  <c r="D518" i="6" s="1"/>
  <c r="D519" i="6" a="1"/>
  <c r="D519" i="6" s="1"/>
  <c r="D520" i="6" a="1"/>
  <c r="D520" i="6"/>
  <c r="D521" i="6" a="1"/>
  <c r="D521" i="6" s="1"/>
  <c r="D522" i="6" a="1"/>
  <c r="D522" i="6"/>
  <c r="D523" i="6" a="1"/>
  <c r="D523" i="6" s="1"/>
  <c r="D524" i="6" a="1"/>
  <c r="D524" i="6" s="1"/>
  <c r="D525" i="6" a="1"/>
  <c r="D525" i="6" s="1"/>
  <c r="D526" i="6" a="1"/>
  <c r="D526" i="6"/>
  <c r="D527" i="6" a="1"/>
  <c r="D527" i="6"/>
  <c r="D528" i="6" a="1"/>
  <c r="D528" i="6"/>
  <c r="D529" i="6" a="1"/>
  <c r="D529" i="6" s="1"/>
  <c r="D530" i="6" a="1"/>
  <c r="D530" i="6" s="1"/>
  <c r="D531" i="6" a="1"/>
  <c r="D531" i="6" s="1"/>
  <c r="D532" i="6" a="1"/>
  <c r="D532" i="6" s="1"/>
  <c r="D533" i="6" a="1"/>
  <c r="D533" i="6" s="1"/>
  <c r="D534" i="6" a="1"/>
  <c r="D534" i="6" s="1"/>
  <c r="D535" i="6" a="1"/>
  <c r="D535" i="6" s="1"/>
  <c r="D536" i="6" a="1"/>
  <c r="D536" i="6" s="1"/>
  <c r="D537" i="6" a="1"/>
  <c r="D537" i="6" s="1"/>
  <c r="D538" i="6" a="1"/>
  <c r="D538" i="6" s="1"/>
  <c r="D539" i="6" a="1"/>
  <c r="D539" i="6" s="1"/>
  <c r="D540" i="6" a="1"/>
  <c r="D540" i="6" s="1"/>
  <c r="D541" i="6" a="1"/>
  <c r="D541" i="6" s="1"/>
  <c r="D542" i="6" a="1"/>
  <c r="D542" i="6" s="1"/>
  <c r="D543" i="6" a="1"/>
  <c r="D543" i="6" s="1"/>
  <c r="D544" i="6" a="1"/>
  <c r="D544" i="6"/>
  <c r="D545" i="6" a="1"/>
  <c r="D545" i="6" s="1"/>
  <c r="D546" i="6" a="1"/>
  <c r="D546" i="6" s="1"/>
  <c r="D547" i="6" a="1"/>
  <c r="D547" i="6" s="1"/>
  <c r="D548" i="6" a="1"/>
  <c r="D548" i="6" s="1"/>
  <c r="D549" i="6" a="1"/>
  <c r="D549" i="6" s="1"/>
  <c r="D550" i="6" a="1"/>
  <c r="D550" i="6"/>
  <c r="D551" i="6" a="1"/>
  <c r="D551" i="6"/>
  <c r="D552" i="6" a="1"/>
  <c r="D552" i="6"/>
  <c r="D553" i="6" a="1"/>
  <c r="D553" i="6" s="1"/>
  <c r="D554" i="6" a="1"/>
  <c r="D554" i="6" s="1"/>
  <c r="D555" i="6" a="1"/>
  <c r="D555" i="6" s="1"/>
  <c r="D556" i="6" a="1"/>
  <c r="D556" i="6" s="1"/>
  <c r="D557" i="6" a="1"/>
  <c r="D557" i="6" s="1"/>
  <c r="D558" i="6" a="1"/>
  <c r="D558" i="6" s="1"/>
  <c r="D559" i="6" a="1"/>
  <c r="D559" i="6" s="1"/>
  <c r="D560" i="6" a="1"/>
  <c r="D560" i="6" s="1"/>
  <c r="D561" i="6" a="1"/>
  <c r="D561" i="6" s="1"/>
  <c r="D562" i="6" a="1"/>
  <c r="D562" i="6"/>
  <c r="D563" i="6" a="1"/>
  <c r="D563" i="6" s="1"/>
  <c r="D564" i="6" a="1"/>
  <c r="D564" i="6" s="1"/>
  <c r="D565" i="6" a="1"/>
  <c r="D565" i="6" s="1"/>
  <c r="D566" i="6" a="1"/>
  <c r="D566" i="6" s="1"/>
  <c r="D567" i="6" a="1"/>
  <c r="D567" i="6" s="1"/>
  <c r="D568" i="6" a="1"/>
  <c r="D568" i="6"/>
  <c r="D569" i="6" a="1"/>
  <c r="D569" i="6" s="1"/>
  <c r="D570" i="6" a="1"/>
  <c r="D570" i="6"/>
  <c r="D571" i="6" a="1"/>
  <c r="D571" i="6" s="1"/>
  <c r="D572" i="6" a="1"/>
  <c r="D572" i="6" s="1"/>
  <c r="D573" i="6" a="1"/>
  <c r="D573" i="6" s="1"/>
  <c r="D574" i="6" a="1"/>
  <c r="D574" i="6"/>
  <c r="D575" i="6" a="1"/>
  <c r="D575" i="6"/>
  <c r="D576" i="6" a="1"/>
  <c r="D576" i="6"/>
  <c r="D577" i="6" a="1"/>
  <c r="D577" i="6" s="1"/>
  <c r="D578" i="6" a="1"/>
  <c r="D578" i="6" s="1"/>
  <c r="D579" i="6" a="1"/>
  <c r="D579" i="6" s="1"/>
  <c r="D580" i="6" a="1"/>
  <c r="D580" i="6" s="1"/>
  <c r="D581" i="6" a="1"/>
  <c r="D581" i="6" s="1"/>
  <c r="D582" i="6" a="1"/>
  <c r="D582" i="6" s="1"/>
  <c r="D583" i="6" a="1"/>
  <c r="D583" i="6" s="1"/>
  <c r="D584" i="6" a="1"/>
  <c r="D584" i="6" s="1"/>
  <c r="D585" i="6" a="1"/>
  <c r="D585" i="6" s="1"/>
  <c r="D586" i="6" a="1"/>
  <c r="D586" i="6"/>
  <c r="D587" i="6" a="1"/>
  <c r="D587" i="6" s="1"/>
  <c r="D588" i="6" a="1"/>
  <c r="D588" i="6" s="1"/>
  <c r="D589" i="6" a="1"/>
  <c r="D589" i="6" s="1"/>
  <c r="D590" i="6" a="1"/>
  <c r="D590" i="6" s="1"/>
  <c r="D591" i="6" a="1"/>
  <c r="D591" i="6" s="1"/>
  <c r="D592" i="6" a="1"/>
  <c r="D592" i="6"/>
  <c r="D593" i="6" a="1"/>
  <c r="D593" i="6" s="1"/>
  <c r="D594" i="6" a="1"/>
  <c r="D594" i="6" s="1"/>
  <c r="D595" i="6" a="1"/>
  <c r="D595" i="6" s="1"/>
  <c r="D596" i="6" a="1"/>
  <c r="D596" i="6" s="1"/>
  <c r="D597" i="6" a="1"/>
  <c r="D597" i="6"/>
  <c r="D598" i="6" a="1"/>
  <c r="D598" i="6"/>
  <c r="D599" i="6" a="1"/>
  <c r="D599" i="6" s="1"/>
  <c r="D600" i="6" a="1"/>
  <c r="D600" i="6" s="1"/>
  <c r="D601" i="6" a="1"/>
  <c r="D601" i="6" s="1"/>
  <c r="D602" i="6" a="1"/>
  <c r="D602" i="6" s="1"/>
  <c r="D603" i="6" a="1"/>
  <c r="D603" i="6" s="1"/>
  <c r="D604" i="6" a="1"/>
  <c r="D604" i="6" s="1"/>
  <c r="D605" i="6" a="1"/>
  <c r="D605" i="6"/>
  <c r="D606" i="6" a="1"/>
  <c r="D606" i="6" s="1"/>
  <c r="D607" i="6" a="1"/>
  <c r="D607" i="6"/>
  <c r="D608" i="6" a="1"/>
  <c r="D608" i="6" s="1"/>
  <c r="D609" i="6" a="1"/>
  <c r="D609" i="6" s="1"/>
  <c r="D610" i="6" a="1"/>
  <c r="D610" i="6"/>
  <c r="D611" i="6" a="1"/>
  <c r="D611" i="6"/>
  <c r="D612" i="6" a="1"/>
  <c r="D612" i="6"/>
  <c r="D613" i="6" a="1"/>
  <c r="D613" i="6" s="1"/>
  <c r="D614" i="6" a="1"/>
  <c r="D614" i="6" s="1"/>
  <c r="D615" i="6" a="1"/>
  <c r="D615" i="6" s="1"/>
  <c r="D616" i="6" a="1"/>
  <c r="D616" i="6" s="1"/>
  <c r="D617" i="6" a="1"/>
  <c r="D617" i="6" s="1"/>
  <c r="D618" i="6" a="1"/>
  <c r="D618" i="6"/>
  <c r="D619" i="6" a="1"/>
  <c r="D619" i="6"/>
  <c r="D620" i="6" a="1"/>
  <c r="D620" i="6" s="1"/>
  <c r="D621" i="6" a="1"/>
  <c r="D621" i="6" s="1"/>
  <c r="D622" i="6" a="1"/>
  <c r="D622" i="6" s="1"/>
  <c r="D623" i="6" a="1"/>
  <c r="D623" i="6"/>
  <c r="D624" i="6" a="1"/>
  <c r="D624" i="6"/>
  <c r="D625" i="6" a="1"/>
  <c r="D625" i="6"/>
  <c r="D626" i="6" a="1"/>
  <c r="D626" i="6" s="1"/>
  <c r="D627" i="6" a="1"/>
  <c r="D627" i="6"/>
  <c r="D628" i="6" a="1"/>
  <c r="D628" i="6" s="1"/>
  <c r="D629" i="6" a="1"/>
  <c r="D629" i="6" s="1"/>
  <c r="D630" i="6" a="1"/>
  <c r="D630" i="6" s="1"/>
  <c r="D631" i="6" a="1"/>
  <c r="D631" i="6"/>
  <c r="D632" i="6" a="1"/>
  <c r="D632" i="6" s="1"/>
  <c r="D633" i="6" a="1"/>
  <c r="D633" i="6" s="1"/>
  <c r="D634" i="6" a="1"/>
  <c r="D634" i="6" s="1"/>
  <c r="D635" i="6" a="1"/>
  <c r="D635" i="6" s="1"/>
  <c r="D636" i="6" a="1"/>
  <c r="D636" i="6"/>
  <c r="D637" i="6" a="1"/>
  <c r="D637" i="6"/>
  <c r="D638" i="6" a="1"/>
  <c r="D638" i="6" s="1"/>
  <c r="D639" i="6" a="1"/>
  <c r="D639" i="6" s="1"/>
  <c r="D640" i="6" a="1"/>
  <c r="D640" i="6" s="1"/>
  <c r="D641" i="6" a="1"/>
  <c r="D641" i="6" s="1"/>
  <c r="D642" i="6" a="1"/>
  <c r="D642" i="6" s="1"/>
  <c r="D643" i="6" a="1"/>
  <c r="D643" i="6" s="1"/>
  <c r="D644" i="6" a="1"/>
  <c r="D644" i="6" s="1"/>
  <c r="D645" i="6" a="1"/>
  <c r="D645" i="6" s="1"/>
  <c r="D646" i="6" a="1"/>
  <c r="D646" i="6"/>
  <c r="D647" i="6" a="1"/>
  <c r="D647" i="6" s="1"/>
  <c r="D648" i="6" a="1"/>
  <c r="D648" i="6" s="1"/>
  <c r="D649" i="6" a="1"/>
  <c r="D649" i="6"/>
  <c r="D650" i="6" a="1"/>
  <c r="D650" i="6" s="1"/>
  <c r="D651" i="6" a="1"/>
  <c r="D651" i="6"/>
  <c r="D652" i="6" a="1"/>
  <c r="D652" i="6" s="1"/>
  <c r="D653" i="6" a="1"/>
  <c r="D653" i="6" s="1"/>
  <c r="D654" i="6" a="1"/>
  <c r="D654" i="6" s="1"/>
  <c r="D655" i="6" a="1"/>
  <c r="D655" i="6" s="1"/>
  <c r="D656" i="6" a="1"/>
  <c r="D656" i="6" s="1"/>
  <c r="D657" i="6" a="1"/>
  <c r="D657" i="6"/>
  <c r="D658" i="6" a="1"/>
  <c r="D658" i="6"/>
  <c r="D659" i="6" a="1"/>
  <c r="D659" i="6"/>
  <c r="D660" i="6" a="1"/>
  <c r="D660" i="6"/>
  <c r="D661" i="6" a="1"/>
  <c r="D661" i="6" s="1"/>
  <c r="D662" i="6" a="1"/>
  <c r="D662" i="6" s="1"/>
  <c r="D663" i="6" a="1"/>
  <c r="D663" i="6" s="1"/>
  <c r="D664" i="6" a="1"/>
  <c r="D664" i="6"/>
  <c r="D665" i="6" a="1"/>
  <c r="D665" i="6" s="1"/>
  <c r="D666" i="6" a="1"/>
  <c r="D666" i="6"/>
  <c r="D667" i="6" a="1"/>
  <c r="D667" i="6" s="1"/>
  <c r="D668" i="6" a="1"/>
  <c r="D668" i="6" s="1"/>
  <c r="D669" i="6" a="1"/>
  <c r="D669" i="6"/>
  <c r="D670" i="6" a="1"/>
  <c r="D670" i="6"/>
  <c r="D671" i="6" a="1"/>
  <c r="D671" i="6" s="1"/>
  <c r="D672" i="6" a="1"/>
  <c r="D672" i="6" s="1"/>
  <c r="D673" i="6" a="1"/>
  <c r="D673" i="6"/>
  <c r="D674" i="6" a="1"/>
  <c r="D674" i="6" s="1"/>
  <c r="D675" i="6" a="1"/>
  <c r="D675" i="6" s="1"/>
  <c r="D676" i="6" a="1"/>
  <c r="D676" i="6" s="1"/>
  <c r="D677" i="6" a="1"/>
  <c r="D677" i="6"/>
  <c r="D678" i="6" a="1"/>
  <c r="D678" i="6" s="1"/>
  <c r="D679" i="6" a="1"/>
  <c r="D679" i="6"/>
  <c r="D680" i="6" a="1"/>
  <c r="D680" i="6" s="1"/>
  <c r="D681" i="6" a="1"/>
  <c r="D681" i="6" s="1"/>
  <c r="D682" i="6" a="1"/>
  <c r="D682" i="6"/>
  <c r="D683" i="6" a="1"/>
  <c r="D683" i="6"/>
  <c r="D684" i="6" a="1"/>
  <c r="D684" i="6"/>
  <c r="D685" i="6" a="1"/>
  <c r="D685" i="6" s="1"/>
  <c r="D686" i="6" a="1"/>
  <c r="D686" i="6" s="1"/>
  <c r="D687" i="6" a="1"/>
  <c r="D687" i="6" s="1"/>
  <c r="D688" i="6" a="1"/>
  <c r="D688" i="6" s="1"/>
  <c r="D689" i="6" a="1"/>
  <c r="D689" i="6" s="1"/>
  <c r="D690" i="6" a="1"/>
  <c r="D690" i="6"/>
  <c r="D691" i="6" a="1"/>
  <c r="D691" i="6" s="1"/>
  <c r="D692" i="6" a="1"/>
  <c r="D692" i="6" s="1"/>
  <c r="D693" i="6" a="1"/>
  <c r="D693" i="6" s="1"/>
  <c r="D694" i="6" a="1"/>
  <c r="D694" i="6" s="1"/>
  <c r="D695" i="6" a="1"/>
  <c r="D695" i="6"/>
  <c r="D696" i="6" a="1"/>
  <c r="D696" i="6"/>
  <c r="D697" i="6" a="1"/>
  <c r="D697" i="6"/>
  <c r="D698" i="6" a="1"/>
  <c r="D698" i="6" s="1"/>
  <c r="D699" i="6" a="1"/>
  <c r="D699" i="6"/>
  <c r="D700" i="6" a="1"/>
  <c r="D700" i="6" s="1"/>
  <c r="D701" i="6" a="1"/>
  <c r="D701" i="6" s="1"/>
  <c r="D702" i="6" a="1"/>
  <c r="D702" i="6" s="1"/>
  <c r="D703" i="6" a="1"/>
  <c r="D703" i="6"/>
  <c r="D704" i="6" a="1"/>
  <c r="D704" i="6" s="1"/>
  <c r="D705" i="6" a="1"/>
  <c r="D705" i="6"/>
  <c r="D706" i="6" a="1"/>
  <c r="D706" i="6" s="1"/>
  <c r="D707" i="6" a="1"/>
  <c r="D707" i="6" s="1"/>
  <c r="D708" i="6" a="1"/>
  <c r="D708" i="6"/>
  <c r="D709" i="6" a="1"/>
  <c r="D709" i="6"/>
  <c r="D710" i="6" a="1"/>
  <c r="D710" i="6" s="1"/>
  <c r="D711" i="6" a="1"/>
  <c r="D711" i="6" s="1"/>
  <c r="D712" i="6" a="1"/>
  <c r="D712" i="6"/>
  <c r="D713" i="6" a="1"/>
  <c r="D713" i="6" s="1"/>
  <c r="D714" i="6" a="1"/>
  <c r="D714" i="6" s="1"/>
  <c r="D715" i="6" a="1"/>
  <c r="D715" i="6" s="1"/>
  <c r="D716" i="6" a="1"/>
  <c r="D716" i="6" s="1"/>
  <c r="D717" i="6" a="1"/>
  <c r="D717" i="6" s="1"/>
  <c r="D718" i="6" a="1"/>
  <c r="D718" i="6" s="1"/>
  <c r="D719" i="6" a="1"/>
  <c r="D719" i="6" s="1"/>
  <c r="D720" i="6" a="1"/>
  <c r="D720" i="6" s="1"/>
  <c r="D721" i="6" a="1"/>
  <c r="D721" i="6"/>
  <c r="D722" i="6" a="1"/>
  <c r="D722" i="6" s="1"/>
  <c r="D723" i="6" a="1"/>
  <c r="D723" i="6"/>
  <c r="D724" i="6" a="1"/>
  <c r="D724" i="6" s="1"/>
  <c r="D725" i="6" a="1"/>
  <c r="D725" i="6" s="1"/>
  <c r="D726" i="6" a="1"/>
  <c r="D726" i="6" s="1"/>
  <c r="D727" i="6" a="1"/>
  <c r="D727" i="6" s="1"/>
  <c r="D728" i="6" a="1"/>
  <c r="D728" i="6" s="1"/>
  <c r="D729" i="6" a="1"/>
  <c r="D729" i="6"/>
  <c r="D730" i="6" a="1"/>
  <c r="D730" i="6" s="1"/>
  <c r="D731" i="6" a="1"/>
  <c r="D731" i="6"/>
  <c r="D732" i="6" a="1"/>
  <c r="D732" i="6" s="1"/>
  <c r="D733" i="6" a="1"/>
  <c r="D733" i="6" s="1"/>
  <c r="D734" i="6" a="1"/>
  <c r="D734" i="6" s="1"/>
  <c r="D735" i="6" a="1"/>
  <c r="D735" i="6" s="1"/>
  <c r="D736" i="6" a="1"/>
  <c r="D736" i="6"/>
  <c r="D737" i="6" a="1"/>
  <c r="D737" i="6" s="1"/>
  <c r="D738" i="6" a="1"/>
  <c r="D738" i="6" s="1"/>
  <c r="D739" i="6" a="1"/>
  <c r="D739" i="6" s="1"/>
  <c r="D740" i="6" a="1"/>
  <c r="D740" i="6" s="1"/>
  <c r="D741" i="6" a="1"/>
  <c r="D741" i="6"/>
  <c r="D742" i="6" a="1"/>
  <c r="D742" i="6"/>
  <c r="D743" i="6" a="1"/>
  <c r="D743" i="6"/>
  <c r="D744" i="6" a="1"/>
  <c r="D744" i="6" s="1"/>
  <c r="D745" i="6" a="1"/>
  <c r="D745" i="6" s="1"/>
  <c r="D746" i="6" a="1"/>
  <c r="D746" i="6" s="1"/>
  <c r="D747" i="6" a="1"/>
  <c r="D747" i="6" s="1"/>
  <c r="D748" i="6" a="1"/>
  <c r="D748" i="6" s="1"/>
  <c r="D749" i="6" a="1"/>
  <c r="D749" i="6"/>
  <c r="D750" i="6" a="1"/>
  <c r="D750" i="6"/>
  <c r="D751" i="6" a="1"/>
  <c r="D751" i="6"/>
  <c r="D752" i="6" a="1"/>
  <c r="D752" i="6" s="1"/>
  <c r="D753" i="6" a="1"/>
  <c r="D753" i="6" s="1"/>
  <c r="D754" i="6" a="1"/>
  <c r="D754" i="6"/>
  <c r="D755" i="6" a="1"/>
  <c r="D755" i="6"/>
  <c r="D756" i="6" a="1"/>
  <c r="D756" i="6"/>
  <c r="D757" i="6" a="1"/>
  <c r="D757" i="6"/>
  <c r="D758" i="6" a="1"/>
  <c r="D758" i="6" s="1"/>
  <c r="D759" i="6" a="1"/>
  <c r="D759" i="6" s="1"/>
  <c r="D760" i="6" a="1"/>
  <c r="D760" i="6" s="1"/>
  <c r="D761" i="6" a="1"/>
  <c r="D761" i="6" s="1"/>
  <c r="D762" i="6" a="1"/>
  <c r="D762" i="6"/>
  <c r="D763" i="6" a="1"/>
  <c r="D763" i="6" s="1"/>
  <c r="D764" i="6" a="1"/>
  <c r="D764" i="6" s="1"/>
  <c r="D765" i="6" a="1"/>
  <c r="D765" i="6" s="1"/>
  <c r="D766" i="6" a="1"/>
  <c r="D766" i="6" s="1"/>
  <c r="D767" i="6" a="1"/>
  <c r="D767" i="6"/>
  <c r="D768" i="6" a="1"/>
  <c r="D768" i="6"/>
  <c r="D769" i="6" a="1"/>
  <c r="D769" i="6"/>
  <c r="D770" i="6" a="1"/>
  <c r="D770" i="6" s="1"/>
  <c r="D771" i="6" a="1"/>
  <c r="D771" i="6" s="1"/>
  <c r="D772" i="6" a="1"/>
  <c r="D772" i="6" s="1"/>
  <c r="D773" i="6" a="1"/>
  <c r="D773" i="6" s="1"/>
  <c r="D774" i="6" a="1"/>
  <c r="D774" i="6" s="1"/>
  <c r="D775" i="6" a="1"/>
  <c r="D775" i="6"/>
  <c r="D776" i="6" a="1"/>
  <c r="D776" i="6" s="1"/>
  <c r="D777" i="6" a="1"/>
  <c r="D777" i="6" s="1"/>
  <c r="D778" i="6" a="1"/>
  <c r="D778" i="6" s="1"/>
  <c r="D779" i="6" a="1"/>
  <c r="D779" i="6" s="1"/>
  <c r="D780" i="6" a="1"/>
  <c r="D780" i="6"/>
  <c r="D781" i="6" a="1"/>
  <c r="D781" i="6"/>
  <c r="D782" i="6" a="1"/>
  <c r="D782" i="6" s="1"/>
  <c r="D783" i="6" a="1"/>
  <c r="D783" i="6" s="1"/>
  <c r="D784" i="6" a="1"/>
  <c r="D784" i="6" s="1"/>
  <c r="D785" i="6" a="1"/>
  <c r="D785" i="6" s="1"/>
  <c r="D786" i="6" a="1"/>
  <c r="D786" i="6" s="1"/>
  <c r="D787" i="6" a="1"/>
  <c r="D787" i="6" s="1"/>
  <c r="D788" i="6" a="1"/>
  <c r="D788" i="6" s="1"/>
  <c r="D789" i="6" a="1"/>
  <c r="D789" i="6" s="1"/>
  <c r="D790" i="6" a="1"/>
  <c r="D790" i="6"/>
  <c r="D791" i="6" a="1"/>
  <c r="D791" i="6" s="1"/>
  <c r="D792" i="6" a="1"/>
  <c r="D792" i="6" s="1"/>
  <c r="D793" i="6" a="1"/>
  <c r="D793" i="6"/>
  <c r="D794" i="6" a="1"/>
  <c r="D794" i="6" s="1"/>
  <c r="D795" i="6" a="1"/>
  <c r="D795" i="6"/>
  <c r="D796" i="6" a="1"/>
  <c r="D796" i="6" s="1"/>
  <c r="D797" i="6" a="1"/>
  <c r="D797" i="6"/>
  <c r="D798" i="6" a="1"/>
  <c r="D798" i="6" s="1"/>
  <c r="D799" i="6" a="1"/>
  <c r="D799" i="6" s="1"/>
  <c r="D800" i="6" a="1"/>
  <c r="D800" i="6" s="1"/>
  <c r="D801" i="6" a="1"/>
  <c r="D801" i="6"/>
  <c r="D802" i="6" a="1"/>
  <c r="D802" i="6" s="1"/>
  <c r="D803" i="6" a="1"/>
  <c r="D803" i="6"/>
  <c r="D804" i="6" a="1"/>
  <c r="D804" i="6"/>
  <c r="D805" i="6" a="1"/>
  <c r="D805" i="6" s="1"/>
  <c r="D806" i="6" a="1"/>
  <c r="D806" i="6" s="1"/>
  <c r="D807" i="6" a="1"/>
  <c r="D807" i="6" s="1"/>
  <c r="D808" i="6" a="1"/>
  <c r="D808" i="6"/>
  <c r="D809" i="6" a="1"/>
  <c r="D809" i="6" s="1"/>
  <c r="D810" i="6" a="1"/>
  <c r="D810" i="6" s="1"/>
  <c r="D811" i="6" a="1"/>
  <c r="D811" i="6" s="1"/>
  <c r="D812" i="6" a="1"/>
  <c r="D812" i="6" s="1"/>
  <c r="D813" i="6" a="1"/>
  <c r="D813" i="6"/>
  <c r="D814" i="6" a="1"/>
  <c r="D814" i="6"/>
  <c r="D815" i="6" a="1"/>
  <c r="D815" i="6" s="1"/>
  <c r="D816" i="6" a="1"/>
  <c r="D816" i="6" s="1"/>
  <c r="D817" i="6" a="1"/>
  <c r="D817" i="6" s="1"/>
  <c r="D818" i="6" a="1"/>
  <c r="D818" i="6" s="1"/>
  <c r="D819" i="6" a="1"/>
  <c r="D819" i="6" s="1"/>
  <c r="D820" i="6" a="1"/>
  <c r="D820" i="6" s="1"/>
  <c r="D821" i="6" a="1"/>
  <c r="D821" i="6"/>
  <c r="D822" i="6" a="1"/>
  <c r="D822" i="6"/>
  <c r="D823" i="6" a="1"/>
  <c r="D823" i="6"/>
  <c r="D824" i="6" a="1"/>
  <c r="D824" i="6" s="1"/>
  <c r="D825" i="6" a="1"/>
  <c r="D825" i="6" s="1"/>
  <c r="D826" i="6" a="1"/>
  <c r="D826" i="6"/>
  <c r="D827" i="6" a="1"/>
  <c r="D827" i="6"/>
  <c r="D828" i="6" a="1"/>
  <c r="D828" i="6"/>
  <c r="D829" i="6" a="1"/>
  <c r="D829" i="6" s="1"/>
  <c r="D830" i="6" a="1"/>
  <c r="D830" i="6" s="1"/>
  <c r="D831" i="6" a="1"/>
  <c r="D831" i="6" s="1"/>
  <c r="D832" i="6" a="1"/>
  <c r="D832" i="6" s="1"/>
  <c r="D833" i="6" a="1"/>
  <c r="D833" i="6" s="1"/>
  <c r="D834" i="6" a="1"/>
  <c r="D834" i="6"/>
  <c r="D835" i="6" a="1"/>
  <c r="D835" i="6"/>
  <c r="D836" i="6" a="1"/>
  <c r="D836" i="6" s="1"/>
  <c r="D837" i="6" a="1"/>
  <c r="D837" i="6" s="1"/>
  <c r="D838" i="6" a="1"/>
  <c r="D838" i="6" s="1"/>
  <c r="D839" i="6" a="1"/>
  <c r="D839" i="6"/>
  <c r="D840" i="6" a="1"/>
  <c r="D840" i="6"/>
  <c r="D841" i="6" a="1"/>
  <c r="D841" i="6"/>
  <c r="D842" i="6" a="1"/>
  <c r="D842" i="6" s="1"/>
  <c r="D843" i="6" a="1"/>
  <c r="D843" i="6"/>
  <c r="D844" i="6" a="1"/>
  <c r="D844" i="6" s="1"/>
  <c r="D845" i="6" a="1"/>
  <c r="D845" i="6" s="1"/>
  <c r="D846" i="6" a="1"/>
  <c r="D846" i="6" s="1"/>
  <c r="D847" i="6" a="1"/>
  <c r="D847" i="6"/>
  <c r="D848" i="6" a="1"/>
  <c r="D848" i="6" s="1"/>
  <c r="D849" i="6" a="1"/>
  <c r="D849" i="6" s="1"/>
  <c r="D850" i="6" a="1"/>
  <c r="D850" i="6" s="1"/>
  <c r="D851" i="6" a="1"/>
  <c r="D851" i="6" s="1"/>
  <c r="D852" i="6" a="1"/>
  <c r="D852" i="6"/>
  <c r="D853" i="6" a="1"/>
  <c r="D853" i="6"/>
  <c r="D854" i="6" a="1"/>
  <c r="D854" i="6" s="1"/>
  <c r="D855" i="6" a="1"/>
  <c r="D855" i="6" s="1"/>
  <c r="D856" i="6" a="1"/>
  <c r="D856" i="6" s="1"/>
  <c r="D857" i="6" a="1"/>
  <c r="D857" i="6" s="1"/>
  <c r="D858" i="6" a="1"/>
  <c r="D858" i="6" s="1"/>
  <c r="D859" i="6" a="1"/>
  <c r="D859" i="6" s="1"/>
  <c r="D860" i="6" a="1"/>
  <c r="D860" i="6" s="1"/>
  <c r="D861" i="6" a="1"/>
  <c r="D861" i="6" s="1"/>
  <c r="D862" i="6" a="1"/>
  <c r="D862" i="6" s="1"/>
  <c r="D863" i="6" a="1"/>
  <c r="D863" i="6" s="1"/>
  <c r="D864" i="6" a="1"/>
  <c r="D864" i="6" s="1"/>
  <c r="D865" i="6" a="1"/>
  <c r="D865" i="6"/>
  <c r="D866" i="6" a="1"/>
  <c r="D866" i="6" s="1"/>
  <c r="D867" i="6" a="1"/>
  <c r="D867" i="6"/>
  <c r="D868" i="6" a="1"/>
  <c r="D868" i="6" s="1"/>
  <c r="D869" i="6" a="1"/>
  <c r="D869" i="6" s="1"/>
  <c r="D870" i="6" a="1"/>
  <c r="D870" i="6" s="1"/>
  <c r="D871" i="6" a="1"/>
  <c r="D871" i="6" s="1"/>
  <c r="D872" i="6" a="1"/>
  <c r="D872" i="6" s="1"/>
  <c r="D873" i="6" a="1"/>
  <c r="D873" i="6"/>
  <c r="D874" i="6" a="1"/>
  <c r="D874" i="6"/>
  <c r="D875" i="6" a="1"/>
  <c r="D875" i="6"/>
  <c r="D876" i="6" a="1"/>
  <c r="D876" i="6" s="1"/>
  <c r="D877" i="6" a="1"/>
  <c r="D877" i="6" s="1"/>
  <c r="D878" i="6" a="1"/>
  <c r="D878" i="6" s="1"/>
  <c r="D879" i="6" a="1"/>
  <c r="D879" i="6" s="1"/>
  <c r="D880" i="6" a="1"/>
  <c r="D880" i="6" s="1"/>
  <c r="D881" i="6" a="1"/>
  <c r="D881" i="6" s="1"/>
  <c r="D882" i="6" a="1"/>
  <c r="D882" i="6" s="1"/>
  <c r="D883" i="6" a="1"/>
  <c r="D883" i="6" s="1"/>
  <c r="D884" i="6" a="1"/>
  <c r="D884" i="6" s="1"/>
  <c r="D885" i="6" a="1"/>
  <c r="D885" i="6" s="1"/>
  <c r="D886" i="6" a="1"/>
  <c r="D886" i="6"/>
  <c r="D887" i="6" a="1"/>
  <c r="D887" i="6" s="1"/>
  <c r="D888" i="6" a="1"/>
  <c r="D888" i="6" s="1"/>
  <c r="D889" i="6" a="1"/>
  <c r="D889" i="6" s="1"/>
  <c r="D890" i="6" a="1"/>
  <c r="D890" i="6" s="1"/>
  <c r="D891" i="6" a="1"/>
  <c r="D891" i="6"/>
  <c r="D892" i="6" a="1"/>
  <c r="D892" i="6" s="1"/>
  <c r="D893" i="6" a="1"/>
  <c r="D893" i="6" s="1"/>
  <c r="D894" i="6" a="1"/>
  <c r="D894" i="6" s="1"/>
  <c r="D895" i="6" a="1"/>
  <c r="D895" i="6" s="1"/>
  <c r="D896" i="6" a="1"/>
  <c r="D896" i="6" s="1"/>
  <c r="D897" i="6" a="1"/>
  <c r="D897" i="6"/>
  <c r="D898" i="6" a="1"/>
  <c r="D898" i="6"/>
  <c r="D899" i="6" a="1"/>
  <c r="D899" i="6"/>
  <c r="D900" i="6" a="1"/>
  <c r="D900" i="6" s="1"/>
  <c r="D901" i="6" a="1"/>
  <c r="D901" i="6" s="1"/>
  <c r="D902" i="6" a="1"/>
  <c r="D902" i="6" s="1"/>
  <c r="D903" i="6" a="1"/>
  <c r="D903" i="6" s="1"/>
  <c r="D904" i="6" a="1"/>
  <c r="D904" i="6" s="1"/>
  <c r="D905" i="6" a="1"/>
  <c r="D905" i="6" s="1"/>
  <c r="D906" i="6" a="1"/>
  <c r="D906" i="6" s="1"/>
  <c r="D907" i="6" a="1"/>
  <c r="D907" i="6" s="1"/>
  <c r="D908" i="6" a="1"/>
  <c r="D908" i="6" s="1"/>
  <c r="D909" i="6" a="1"/>
  <c r="D909" i="6" s="1"/>
  <c r="D910" i="6" a="1"/>
  <c r="D910" i="6" s="1"/>
  <c r="D911" i="6" a="1"/>
  <c r="D911" i="6" s="1"/>
  <c r="D912" i="6" a="1"/>
  <c r="D912" i="6" s="1"/>
  <c r="D913" i="6" a="1"/>
  <c r="D913" i="6" s="1"/>
  <c r="D914" i="6" a="1"/>
  <c r="D914" i="6" s="1"/>
  <c r="D915" i="6" a="1"/>
  <c r="D915" i="6"/>
  <c r="D916" i="6" a="1"/>
  <c r="D916" i="6" s="1"/>
  <c r="D917" i="6" a="1"/>
  <c r="D917" i="6" s="1"/>
  <c r="D918" i="6" a="1"/>
  <c r="D918" i="6" s="1"/>
  <c r="D919" i="6" a="1"/>
  <c r="D919" i="6" s="1"/>
  <c r="D920" i="6" a="1"/>
  <c r="D920" i="6" s="1"/>
  <c r="D921" i="6" a="1"/>
  <c r="D921" i="6"/>
  <c r="D922" i="6" a="1"/>
  <c r="D922" i="6"/>
  <c r="D923" i="6" a="1"/>
  <c r="D923" i="6" s="1"/>
  <c r="D924" i="6" a="1"/>
  <c r="D924" i="6" s="1"/>
  <c r="D925" i="6" a="1"/>
  <c r="D925" i="6" s="1"/>
  <c r="D926" i="6" a="1"/>
  <c r="D926" i="6" s="1"/>
  <c r="D927" i="6" a="1"/>
  <c r="D927" i="6" s="1"/>
  <c r="D928" i="6" a="1"/>
  <c r="D928" i="6" s="1"/>
  <c r="D929" i="6" a="1"/>
  <c r="D929" i="6" s="1"/>
  <c r="D930" i="6" a="1"/>
  <c r="D930" i="6" s="1"/>
  <c r="D931" i="6" a="1"/>
  <c r="D931" i="6" s="1"/>
  <c r="D932" i="6" a="1"/>
  <c r="D932" i="6" s="1"/>
  <c r="D933" i="6" a="1"/>
  <c r="D933" i="6"/>
  <c r="D934" i="6" a="1"/>
  <c r="D934" i="6" s="1"/>
  <c r="D935" i="6" a="1"/>
  <c r="D935" i="6" s="1"/>
  <c r="D936" i="6" a="1"/>
  <c r="D936" i="6" s="1"/>
  <c r="D937" i="6" a="1"/>
  <c r="D937" i="6" s="1"/>
  <c r="D938" i="6" a="1"/>
  <c r="D938" i="6" s="1"/>
  <c r="D939" i="6" a="1"/>
  <c r="D939" i="6"/>
  <c r="D940" i="6" a="1"/>
  <c r="D940" i="6" s="1"/>
  <c r="D941" i="6" a="1"/>
  <c r="D941" i="6"/>
  <c r="D942" i="6" a="1"/>
  <c r="D942" i="6" s="1"/>
  <c r="D943" i="6" a="1"/>
  <c r="D943" i="6" s="1"/>
  <c r="D944" i="6" a="1"/>
  <c r="D944" i="6" s="1"/>
  <c r="D945" i="6" a="1"/>
  <c r="D945" i="6"/>
  <c r="D946" i="6" a="1"/>
  <c r="D946" i="6"/>
  <c r="D947" i="6" a="1"/>
  <c r="D947" i="6"/>
  <c r="D948" i="6" a="1"/>
  <c r="D948" i="6" s="1"/>
  <c r="D949" i="6" a="1"/>
  <c r="D949" i="6" s="1"/>
  <c r="D950" i="6" a="1"/>
  <c r="D950" i="6" s="1"/>
  <c r="D951" i="6" a="1"/>
  <c r="D951" i="6" s="1"/>
  <c r="D952" i="6" a="1"/>
  <c r="D952" i="6" s="1"/>
  <c r="D953" i="6" a="1"/>
  <c r="D953" i="6" s="1"/>
  <c r="D954" i="6" a="1"/>
  <c r="D954" i="6" s="1"/>
  <c r="D955" i="6" a="1"/>
  <c r="D955" i="6" s="1"/>
  <c r="D956" i="6" a="1"/>
  <c r="D956" i="6" s="1"/>
  <c r="D957" i="6" a="1"/>
  <c r="D957" i="6" s="1"/>
  <c r="D958" i="6" a="1"/>
  <c r="D958" i="6" s="1"/>
  <c r="D959" i="6" a="1"/>
  <c r="D959" i="6" s="1"/>
  <c r="D960" i="6" a="1"/>
  <c r="D960" i="6" s="1"/>
  <c r="D961" i="6" a="1"/>
  <c r="D961" i="6" s="1"/>
  <c r="D962" i="6" a="1"/>
  <c r="D962" i="6" s="1"/>
  <c r="D963" i="6" a="1"/>
  <c r="D963" i="6"/>
  <c r="D964" i="6" a="1"/>
  <c r="D964" i="6" s="1"/>
  <c r="D965" i="6" a="1"/>
  <c r="D965" i="6" s="1"/>
  <c r="D966" i="6" a="1"/>
  <c r="D966" i="6" s="1"/>
  <c r="D967" i="6" a="1"/>
  <c r="D967" i="6" s="1"/>
  <c r="D968" i="6" a="1"/>
  <c r="D968" i="6" s="1"/>
  <c r="D969" i="6" a="1"/>
  <c r="D969" i="6" s="1"/>
  <c r="D970" i="6" a="1"/>
  <c r="D970" i="6"/>
  <c r="D971" i="6" a="1"/>
  <c r="D971" i="6" s="1"/>
  <c r="D972" i="6" a="1"/>
  <c r="D972" i="6" s="1"/>
  <c r="D973" i="6" a="1"/>
  <c r="D973" i="6" s="1"/>
  <c r="D974" i="6" a="1"/>
  <c r="D974" i="6" s="1"/>
  <c r="D975" i="6" a="1"/>
  <c r="D975" i="6" s="1"/>
  <c r="D976" i="6" a="1"/>
  <c r="D976" i="6" s="1"/>
  <c r="D977" i="6" a="1"/>
  <c r="D977" i="6"/>
  <c r="D978" i="6" a="1"/>
  <c r="D978" i="6" s="1"/>
  <c r="D979" i="6" a="1"/>
  <c r="D979" i="6" s="1"/>
  <c r="D980" i="6" a="1"/>
  <c r="D980" i="6" s="1"/>
  <c r="D981" i="6" a="1"/>
  <c r="D981" i="6" s="1"/>
  <c r="D982" i="6" a="1"/>
  <c r="D982" i="6" s="1"/>
  <c r="D983" i="6" a="1"/>
  <c r="D983" i="6" s="1"/>
  <c r="D984" i="6" a="1"/>
  <c r="D984" i="6"/>
  <c r="D985" i="6" a="1"/>
  <c r="D985" i="6" s="1"/>
  <c r="D986" i="6" a="1"/>
  <c r="D986" i="6" s="1"/>
  <c r="D987" i="6" a="1"/>
  <c r="D987" i="6" s="1"/>
  <c r="D988" i="6" a="1"/>
  <c r="D988" i="6" s="1"/>
  <c r="D989" i="6" a="1"/>
  <c r="D989" i="6" s="1"/>
  <c r="D990" i="6" a="1"/>
  <c r="D990" i="6" s="1"/>
  <c r="D991" i="6" a="1"/>
  <c r="D991" i="6" s="1"/>
  <c r="D992" i="6" a="1"/>
  <c r="D992" i="6" s="1"/>
  <c r="D993" i="6" a="1"/>
  <c r="D993" i="6" s="1"/>
  <c r="D994" i="6" a="1"/>
  <c r="D994" i="6" s="1"/>
  <c r="D995" i="6" a="1"/>
  <c r="D995" i="6" s="1"/>
  <c r="D996" i="6" a="1"/>
  <c r="D996" i="6" s="1"/>
  <c r="D997" i="6" a="1"/>
  <c r="D997" i="6" s="1"/>
  <c r="D998" i="6" a="1"/>
  <c r="D998" i="6" s="1"/>
  <c r="D999" i="6" a="1"/>
  <c r="D999" i="6"/>
  <c r="D1000" i="6" a="1"/>
  <c r="D1000" i="6" s="1"/>
  <c r="D1001" i="6" a="1"/>
  <c r="D1001" i="6" s="1"/>
  <c r="D1002" i="6" a="1"/>
  <c r="D1002" i="6" s="1"/>
  <c r="D1003" i="6" a="1"/>
  <c r="D1003" i="6" s="1"/>
  <c r="D1004" i="6" a="1"/>
  <c r="D1004" i="6" s="1"/>
  <c r="D1005" i="6" a="1"/>
  <c r="D1005" i="6" s="1"/>
  <c r="D1006" i="6" a="1"/>
  <c r="D1006" i="6"/>
  <c r="D1007" i="6" a="1"/>
  <c r="D1007" i="6" s="1"/>
  <c r="D1008" i="6" a="1"/>
  <c r="D1008" i="6" s="1"/>
  <c r="D1009" i="6" a="1"/>
  <c r="D1009" i="6" s="1"/>
  <c r="D1010" i="6" a="1"/>
  <c r="D1010" i="6" s="1"/>
  <c r="D1011" i="6" a="1"/>
  <c r="D1011" i="6" s="1"/>
  <c r="D1012" i="6" a="1"/>
  <c r="D1012" i="6" s="1"/>
  <c r="D1013" i="6" a="1"/>
  <c r="D1013" i="6"/>
  <c r="D1014" i="6" a="1"/>
  <c r="D1014" i="6" s="1"/>
  <c r="D1015" i="6" a="1"/>
  <c r="D1015" i="6" s="1"/>
  <c r="D1016" i="6" a="1"/>
  <c r="D1016" i="6" s="1"/>
  <c r="D1017" i="6" a="1"/>
  <c r="D1017" i="6" s="1"/>
  <c r="D1018" i="6" a="1"/>
  <c r="D1018" i="6" s="1"/>
  <c r="D1019" i="6" a="1"/>
  <c r="D1019" i="6" s="1"/>
  <c r="D1020" i="6" a="1"/>
  <c r="D1020" i="6"/>
  <c r="D1021" i="6" a="1"/>
  <c r="D1021" i="6" s="1"/>
  <c r="D1022" i="6" a="1"/>
  <c r="D1022" i="6" s="1"/>
  <c r="D1023" i="6" a="1"/>
  <c r="D1023" i="6" s="1"/>
  <c r="D1024" i="6" a="1"/>
  <c r="D1024" i="6" s="1"/>
  <c r="D1025" i="6" a="1"/>
  <c r="D1025" i="6" s="1"/>
  <c r="D1026" i="6" a="1"/>
  <c r="D1026" i="6" s="1"/>
  <c r="D1027" i="6" a="1"/>
  <c r="D1027" i="6" s="1"/>
  <c r="D1028" i="6" a="1"/>
  <c r="D1028" i="6" s="1"/>
  <c r="D1029" i="6" a="1"/>
  <c r="D1029" i="6" s="1"/>
  <c r="D1030" i="6" a="1"/>
  <c r="D1030" i="6" s="1"/>
  <c r="D1031" i="6" a="1"/>
  <c r="D1031" i="6" s="1"/>
  <c r="D1032" i="6" a="1"/>
  <c r="D1032" i="6" s="1"/>
  <c r="D1033" i="6" a="1"/>
  <c r="D1033" i="6" s="1"/>
  <c r="D1034" i="6" a="1"/>
  <c r="D1034" i="6" s="1"/>
  <c r="D1035" i="6" a="1"/>
  <c r="D1035" i="6"/>
  <c r="D1036" i="6" a="1"/>
  <c r="D1036" i="6" s="1"/>
  <c r="D1037" i="6" a="1"/>
  <c r="D1037" i="6" s="1"/>
  <c r="D1038" i="6" a="1"/>
  <c r="D1038" i="6" s="1"/>
  <c r="D1039" i="6" a="1"/>
  <c r="D1039" i="6" s="1"/>
  <c r="D1040" i="6" a="1"/>
  <c r="D1040" i="6" s="1"/>
  <c r="D1041" i="6" a="1"/>
  <c r="D1041" i="6" s="1"/>
  <c r="D1042" i="6" a="1"/>
  <c r="D1042" i="6"/>
  <c r="D1043" i="6" a="1"/>
  <c r="D1043" i="6" s="1"/>
  <c r="D1044" i="6" a="1"/>
  <c r="D1044" i="6" s="1"/>
  <c r="D1045" i="6" a="1"/>
  <c r="D1045" i="6" s="1"/>
  <c r="D1046" i="6" a="1"/>
  <c r="D1046" i="6" s="1"/>
  <c r="D1047" i="6" a="1"/>
  <c r="D1047" i="6" s="1"/>
  <c r="D1048" i="6" a="1"/>
  <c r="D1048" i="6" s="1"/>
  <c r="D1049" i="6" a="1"/>
  <c r="D1049" i="6"/>
  <c r="D1050" i="6" a="1"/>
  <c r="D1050" i="6" s="1"/>
  <c r="D1051" i="6" a="1"/>
  <c r="D1051" i="6" s="1"/>
  <c r="D1052" i="6" a="1"/>
  <c r="D1052" i="6" s="1"/>
  <c r="D1053" i="6" a="1"/>
  <c r="D1053" i="6" s="1"/>
  <c r="D1054" i="6" a="1"/>
  <c r="D1054" i="6" s="1"/>
  <c r="D1055" i="6" a="1"/>
  <c r="D1055" i="6" s="1"/>
  <c r="D1056" i="6" a="1"/>
  <c r="D1056" i="6"/>
  <c r="D1057" i="6" a="1"/>
  <c r="D1057" i="6" s="1"/>
  <c r="D1058" i="6" a="1"/>
  <c r="D1058" i="6" s="1"/>
  <c r="D1059" i="6" a="1"/>
  <c r="D1059" i="6" s="1"/>
  <c r="D1060" i="6" a="1"/>
  <c r="D1060" i="6" s="1"/>
  <c r="D1061" i="6" a="1"/>
  <c r="D1061" i="6" s="1"/>
  <c r="D1062" i="6" a="1"/>
  <c r="D1062" i="6" s="1"/>
  <c r="D1063" i="6" a="1"/>
  <c r="D1063" i="6" s="1"/>
  <c r="D1064" i="6" a="1"/>
  <c r="D1064" i="6" s="1"/>
  <c r="D1065" i="6" a="1"/>
  <c r="D1065" i="6" s="1"/>
  <c r="D1066" i="6" a="1"/>
  <c r="D1066" i="6" s="1"/>
  <c r="D1067" i="6" a="1"/>
  <c r="D1067" i="6" s="1"/>
  <c r="D1068" i="6" a="1"/>
  <c r="D1068" i="6" s="1"/>
  <c r="D1069" i="6" a="1"/>
  <c r="D1069" i="6" s="1"/>
  <c r="D1070" i="6" a="1"/>
  <c r="D1070" i="6" s="1"/>
  <c r="D1071" i="6" a="1"/>
  <c r="D1071" i="6"/>
  <c r="D1072" i="6" a="1"/>
  <c r="D1072" i="6" s="1"/>
  <c r="D1073" i="6" a="1"/>
  <c r="D1073" i="6" s="1"/>
  <c r="D1074" i="6" a="1"/>
  <c r="D1074" i="6" s="1"/>
  <c r="D1075" i="6" a="1"/>
  <c r="D1075" i="6" s="1"/>
  <c r="D1076" i="6" a="1"/>
  <c r="D1076" i="6" s="1"/>
  <c r="D1077" i="6" a="1"/>
  <c r="D1077" i="6" s="1"/>
  <c r="D1078" i="6" a="1"/>
  <c r="D1078" i="6"/>
  <c r="D1079" i="6" a="1"/>
  <c r="D1079" i="6" s="1"/>
  <c r="D1080" i="6" a="1"/>
  <c r="D1080" i="6" s="1"/>
  <c r="D1081" i="6" a="1"/>
  <c r="D1081" i="6" s="1"/>
  <c r="D1082" i="6" a="1"/>
  <c r="D1082" i="6" s="1"/>
  <c r="D1083" i="6" a="1"/>
  <c r="D1083" i="6" s="1"/>
  <c r="D1084" i="6" a="1"/>
  <c r="D1084" i="6" s="1"/>
  <c r="D1085" i="6" a="1"/>
  <c r="D1085" i="6"/>
  <c r="D1086" i="6" a="1"/>
  <c r="D1086" i="6" s="1"/>
  <c r="D1087" i="6" a="1"/>
  <c r="D1087" i="6" s="1"/>
  <c r="D1088" i="6" a="1"/>
  <c r="D1088" i="6" s="1"/>
  <c r="D1089" i="6" a="1"/>
  <c r="D1089" i="6" s="1"/>
  <c r="D1090" i="6" a="1"/>
  <c r="D1090" i="6" s="1"/>
  <c r="D1091" i="6" a="1"/>
  <c r="D1091" i="6" s="1"/>
  <c r="D1092" i="6" a="1"/>
  <c r="D1092" i="6"/>
  <c r="D1093" i="6" a="1"/>
  <c r="D1093" i="6" s="1"/>
  <c r="D1094" i="6" a="1"/>
  <c r="D1094" i="6" s="1"/>
  <c r="D1095" i="6" a="1"/>
  <c r="D1095" i="6" s="1"/>
  <c r="D1096" i="6" a="1"/>
  <c r="D1096" i="6" s="1"/>
  <c r="D1097" i="6" a="1"/>
  <c r="D1097" i="6" s="1"/>
  <c r="D1098" i="6" a="1"/>
  <c r="D1098" i="6" s="1"/>
  <c r="D1099" i="6" a="1"/>
  <c r="D1099" i="6" s="1"/>
  <c r="D1100" i="6" a="1"/>
  <c r="D1100" i="6" s="1"/>
  <c r="D1101" i="6" a="1"/>
  <c r="D1101" i="6" s="1"/>
  <c r="D1102" i="6" a="1"/>
  <c r="D1102" i="6" s="1"/>
  <c r="D1103" i="6" a="1"/>
  <c r="D1103" i="6" s="1"/>
  <c r="D1104" i="6" a="1"/>
  <c r="D1104" i="6" s="1"/>
  <c r="D1105" i="6" a="1"/>
  <c r="D1105" i="6" s="1"/>
  <c r="D1106" i="6" a="1"/>
  <c r="D1106" i="6" s="1"/>
  <c r="D1107" i="6" a="1"/>
  <c r="D1107" i="6"/>
  <c r="D1108" i="6" a="1"/>
  <c r="D1108" i="6" s="1"/>
  <c r="D1109" i="6" a="1"/>
  <c r="D1109" i="6" s="1"/>
  <c r="D1110" i="6" a="1"/>
  <c r="D1110" i="6" s="1"/>
  <c r="D1111" i="6" a="1"/>
  <c r="D1111" i="6" s="1"/>
  <c r="D1112" i="6" a="1"/>
  <c r="D1112" i="6" s="1"/>
  <c r="D1113" i="6" a="1"/>
  <c r="D1113" i="6" s="1"/>
  <c r="D1114" i="6" a="1"/>
  <c r="D1114" i="6"/>
  <c r="D1115" i="6" a="1"/>
  <c r="D1115" i="6" s="1"/>
  <c r="D1116" i="6" a="1"/>
  <c r="D1116" i="6" s="1"/>
  <c r="D1117" i="6" a="1"/>
  <c r="D1117" i="6" s="1"/>
  <c r="D1118" i="6" a="1"/>
  <c r="D1118" i="6" s="1"/>
  <c r="D1119" i="6" a="1"/>
  <c r="D1119" i="6" s="1"/>
  <c r="D1120" i="6" a="1"/>
  <c r="D1120" i="6" s="1"/>
  <c r="D1121" i="6" a="1"/>
  <c r="D1121" i="6"/>
  <c r="D1122" i="6" a="1"/>
  <c r="D1122" i="6" s="1"/>
  <c r="D1123" i="6" a="1"/>
  <c r="D1123" i="6" s="1"/>
  <c r="D1124" i="6" a="1"/>
  <c r="D1124" i="6" s="1"/>
  <c r="D1125" i="6" a="1"/>
  <c r="D1125" i="6" s="1"/>
  <c r="D1126" i="6" a="1"/>
  <c r="D1126" i="6" s="1"/>
  <c r="D1127" i="6" a="1"/>
  <c r="D1127" i="6" s="1"/>
  <c r="D1128" i="6" a="1"/>
  <c r="D1128" i="6"/>
  <c r="D1129" i="6" a="1"/>
  <c r="D1129" i="6" s="1"/>
  <c r="D1130" i="6" a="1"/>
  <c r="D1130" i="6" s="1"/>
  <c r="D1131" i="6" a="1"/>
  <c r="D1131" i="6" s="1"/>
  <c r="D1132" i="6" a="1"/>
  <c r="D1132" i="6" s="1"/>
  <c r="D1133" i="6" a="1"/>
  <c r="D1133" i="6" s="1"/>
  <c r="D1134" i="6" a="1"/>
  <c r="D1134" i="6" s="1"/>
  <c r="D1135" i="6" a="1"/>
  <c r="D1135" i="6" s="1"/>
  <c r="D1136" i="6" a="1"/>
  <c r="D1136" i="6" s="1"/>
  <c r="D1137" i="6" a="1"/>
  <c r="D1137" i="6" s="1"/>
  <c r="D1138" i="6" a="1"/>
  <c r="D1138" i="6" s="1"/>
  <c r="D1139" i="6" a="1"/>
  <c r="D1139" i="6" s="1"/>
  <c r="D1140" i="6" a="1"/>
  <c r="D1140" i="6" s="1"/>
  <c r="D1141" i="6" a="1"/>
  <c r="D1141" i="6" s="1"/>
  <c r="D1142" i="6" a="1"/>
  <c r="D1142" i="6" s="1"/>
  <c r="D1143" i="6" a="1"/>
  <c r="D1143" i="6"/>
  <c r="D1144" i="6" a="1"/>
  <c r="D1144" i="6" s="1"/>
  <c r="D1145" i="6" a="1"/>
  <c r="D1145" i="6" s="1"/>
  <c r="D1146" i="6" a="1"/>
  <c r="D1146" i="6" s="1"/>
  <c r="D1147" i="6" a="1"/>
  <c r="D1147" i="6" s="1"/>
  <c r="D1148" i="6" a="1"/>
  <c r="D1148" i="6" s="1"/>
  <c r="D1149" i="6" a="1"/>
  <c r="D1149" i="6" s="1"/>
  <c r="D1150" i="6" a="1"/>
  <c r="D1150" i="6"/>
  <c r="D1151" i="6" a="1"/>
  <c r="D1151" i="6" s="1"/>
  <c r="D1152" i="6" a="1"/>
  <c r="D1152" i="6" s="1"/>
  <c r="D1153" i="6" a="1"/>
  <c r="D1153" i="6" s="1"/>
  <c r="D1154" i="6" a="1"/>
  <c r="D1154" i="6" s="1"/>
  <c r="D1155" i="6" a="1"/>
  <c r="D1155" i="6" s="1"/>
  <c r="D1156" i="6" a="1"/>
  <c r="D1156" i="6" s="1"/>
  <c r="D1157" i="6" a="1"/>
  <c r="D1157" i="6"/>
  <c r="D1158" i="6" a="1"/>
  <c r="D1158" i="6" s="1"/>
  <c r="D1159" i="6" a="1"/>
  <c r="D1159" i="6" s="1"/>
  <c r="D1160" i="6" a="1"/>
  <c r="D1160" i="6" s="1"/>
  <c r="D1161" i="6" a="1"/>
  <c r="D1161" i="6" s="1"/>
  <c r="D1162" i="6" a="1"/>
  <c r="D1162" i="6" s="1"/>
  <c r="D1163" i="6" a="1"/>
  <c r="D1163" i="6" s="1"/>
  <c r="D1164" i="6" a="1"/>
  <c r="D1164" i="6"/>
  <c r="D1165" i="6" a="1"/>
  <c r="D1165" i="6" s="1"/>
  <c r="D1166" i="6" a="1"/>
  <c r="D1166" i="6" s="1"/>
  <c r="D1167" i="6" a="1"/>
  <c r="D1167" i="6" s="1"/>
  <c r="D1168" i="6" a="1"/>
  <c r="D1168" i="6" s="1"/>
  <c r="D1169" i="6" a="1"/>
  <c r="D1169" i="6" s="1"/>
  <c r="D1170" i="6" a="1"/>
  <c r="D1170" i="6" s="1"/>
  <c r="D1171" i="6" a="1"/>
  <c r="D1171" i="6"/>
  <c r="D1172" i="6" a="1"/>
  <c r="D1172" i="6" s="1"/>
  <c r="D1173" i="6" a="1"/>
  <c r="D1173" i="6"/>
  <c r="D1174" i="6" a="1"/>
  <c r="D1174" i="6"/>
  <c r="D1175" i="6" a="1"/>
  <c r="D1175" i="6"/>
  <c r="D1176" i="6" a="1"/>
  <c r="D1176" i="6"/>
  <c r="D1177" i="6" a="1"/>
  <c r="D1177" i="6"/>
  <c r="D1178" i="6" a="1"/>
  <c r="D1178" i="6" s="1"/>
  <c r="D1179" i="6" a="1"/>
  <c r="D1179" i="6" s="1"/>
  <c r="D1180" i="6" a="1"/>
  <c r="D1180" i="6" s="1"/>
  <c r="D1181" i="6" a="1"/>
  <c r="D1181" i="6" s="1"/>
  <c r="D1182" i="6" a="1"/>
  <c r="D1182" i="6" s="1"/>
  <c r="D1183" i="6" a="1"/>
  <c r="D1183" i="6" s="1"/>
  <c r="D1184" i="6" a="1"/>
  <c r="D1184" i="6" s="1"/>
  <c r="D1185" i="6" a="1"/>
  <c r="D1185" i="6" s="1"/>
  <c r="D1186" i="6" a="1"/>
  <c r="D1186" i="6" s="1"/>
  <c r="D1187" i="6" a="1"/>
  <c r="D1187" i="6" s="1"/>
  <c r="D1188" i="6" a="1"/>
  <c r="D1188" i="6"/>
  <c r="D1189" i="6" a="1"/>
  <c r="D1189" i="6"/>
  <c r="D1190" i="6" a="1"/>
  <c r="D1190" i="6" s="1"/>
  <c r="D1191" i="6" a="1"/>
  <c r="D1191" i="6"/>
  <c r="D1192" i="6" a="1"/>
  <c r="D1192" i="6"/>
  <c r="D1193" i="6" a="1"/>
  <c r="D1193" i="6"/>
  <c r="D1194" i="6" a="1"/>
  <c r="D1194" i="6" s="1"/>
  <c r="D1195" i="6" a="1"/>
  <c r="D1195" i="6" s="1"/>
  <c r="D1196" i="6" a="1"/>
  <c r="D1196" i="6" s="1"/>
  <c r="D1197" i="6" a="1"/>
  <c r="D1197" i="6"/>
  <c r="D1198" i="6" a="1"/>
  <c r="D1198" i="6" s="1"/>
  <c r="D1199" i="6" a="1"/>
  <c r="D1199" i="6" s="1"/>
  <c r="D1200" i="6" a="1"/>
  <c r="D1200" i="6" s="1"/>
  <c r="D1201" i="6" a="1"/>
  <c r="D1201" i="6"/>
  <c r="D1202" i="6" a="1"/>
  <c r="D1202" i="6" s="1"/>
  <c r="D1203" i="6" a="1"/>
  <c r="D1203" i="6" s="1"/>
  <c r="D1204" i="6" a="1"/>
  <c r="D1204" i="6"/>
  <c r="D1205" i="6" a="1"/>
  <c r="D1205" i="6" s="1"/>
  <c r="D1206" i="6" a="1"/>
  <c r="D1206" i="6" s="1"/>
  <c r="D1207" i="6" a="1"/>
  <c r="D1207" i="6" s="1"/>
  <c r="D1208" i="6" a="1"/>
  <c r="D1208" i="6" s="1"/>
  <c r="D1209" i="6" a="1"/>
  <c r="D1209" i="6"/>
  <c r="D1210" i="6" a="1"/>
  <c r="D1210" i="6"/>
  <c r="D1211" i="6" a="1"/>
  <c r="D1211" i="6"/>
  <c r="D1212" i="6" a="1"/>
  <c r="D1212" i="6" s="1"/>
  <c r="D1213" i="6" a="1"/>
  <c r="D1213" i="6" s="1"/>
  <c r="D1214" i="6" a="1"/>
  <c r="D1214" i="6" s="1"/>
  <c r="D1215" i="6" a="1"/>
  <c r="D1215" i="6" s="1"/>
  <c r="D1216" i="6" a="1"/>
  <c r="D1216" i="6" s="1"/>
  <c r="D1217" i="6" a="1"/>
  <c r="D1217" i="6"/>
  <c r="D1218" i="6" a="1"/>
  <c r="D1218" i="6"/>
  <c r="D1219" i="6" a="1"/>
  <c r="D1219" i="6" s="1"/>
  <c r="D1220" i="6" a="1"/>
  <c r="D1220" i="6" s="1"/>
  <c r="D1221" i="6" a="1"/>
  <c r="D1221" i="6"/>
  <c r="D1222" i="6" a="1"/>
  <c r="D1222" i="6"/>
  <c r="D1223" i="6" a="1"/>
  <c r="D1223" i="6"/>
  <c r="D1224" i="6" a="1"/>
  <c r="D1224" i="6" s="1"/>
  <c r="D1225" i="6" a="1"/>
  <c r="D1225" i="6"/>
  <c r="D1226" i="6" a="1"/>
  <c r="D1226" i="6" s="1"/>
  <c r="D1227" i="6" a="1"/>
  <c r="D1227" i="6" s="1"/>
  <c r="D1228" i="6" a="1"/>
  <c r="D1228" i="6" s="1"/>
  <c r="D1229" i="6" a="1"/>
  <c r="D1229" i="6" s="1"/>
  <c r="D1230" i="6" a="1"/>
  <c r="D1230" i="6"/>
  <c r="D1231" i="6" a="1"/>
  <c r="D1231" i="6" s="1"/>
  <c r="D1232" i="6" a="1"/>
  <c r="D1232" i="6" s="1"/>
  <c r="D1233" i="6" a="1"/>
  <c r="D1233" i="6"/>
  <c r="D1234" i="6" a="1"/>
  <c r="D1234" i="6"/>
  <c r="D1235" i="6" a="1"/>
  <c r="D1235" i="6"/>
  <c r="D1236" i="6" a="1"/>
  <c r="D1236" i="6"/>
  <c r="D1237" i="6" a="1"/>
  <c r="D1237" i="6"/>
  <c r="D1238" i="6" a="1"/>
  <c r="D1238" i="6" s="1"/>
  <c r="D1239" i="6" a="1"/>
  <c r="D1239" i="6" s="1"/>
  <c r="D1240" i="6" a="1"/>
  <c r="D1240" i="6" s="1"/>
  <c r="D1241" i="6" a="1"/>
  <c r="D1241" i="6" s="1"/>
  <c r="D1242" i="6" a="1"/>
  <c r="D1242" i="6" s="1"/>
  <c r="D1243" i="6" a="1"/>
  <c r="D1243" i="6"/>
  <c r="D1244" i="6" a="1"/>
  <c r="D1244" i="6" s="1"/>
  <c r="D1245" i="6" a="1"/>
  <c r="D1245" i="6" s="1"/>
  <c r="D1246" i="6" a="1"/>
  <c r="D1246" i="6" s="1"/>
  <c r="D1247" i="6" a="1"/>
  <c r="D1247" i="6"/>
  <c r="D1248" i="6" a="1"/>
  <c r="D1248" i="6"/>
  <c r="D1249" i="6" a="1"/>
  <c r="D1249" i="6"/>
  <c r="D1250" i="6" a="1"/>
  <c r="D1250" i="6" s="1"/>
  <c r="D1251" i="6" a="1"/>
  <c r="D1251" i="6"/>
  <c r="D1252" i="6" a="1"/>
  <c r="D1252" i="6"/>
  <c r="D1253" i="6" a="1"/>
  <c r="D1253" i="6" s="1"/>
  <c r="D1254" i="6" a="1"/>
  <c r="D1254" i="6" s="1"/>
  <c r="D1255" i="6" a="1"/>
  <c r="D1255" i="6" s="1"/>
  <c r="D1256" i="6" a="1"/>
  <c r="D1256" i="6" s="1"/>
  <c r="D1257" i="6" a="1"/>
  <c r="D1257" i="6" s="1"/>
  <c r="D1258" i="6" a="1"/>
  <c r="D1258" i="6"/>
  <c r="D1259" i="6" a="1"/>
  <c r="D1259" i="6"/>
  <c r="D1260" i="6" a="1"/>
  <c r="D1260" i="6"/>
  <c r="D1261" i="6" a="1"/>
  <c r="D1261" i="6"/>
  <c r="D1262" i="6" a="1"/>
  <c r="D1262" i="6" s="1"/>
  <c r="D1263" i="6" a="1"/>
  <c r="D1263" i="6"/>
  <c r="D1264" i="6" a="1"/>
  <c r="D1264" i="6" s="1"/>
  <c r="D1265" i="6" a="1"/>
  <c r="D1265" i="6" s="1"/>
  <c r="D1266" i="6" a="1"/>
  <c r="D1266" i="6" s="1"/>
  <c r="D1267" i="6" a="1"/>
  <c r="D1267" i="6" s="1"/>
  <c r="D1268" i="6" a="1"/>
  <c r="D1268" i="6" s="1"/>
  <c r="D1269" i="6" a="1"/>
  <c r="D1269" i="6"/>
  <c r="D1270" i="6" a="1"/>
  <c r="D1270" i="6"/>
  <c r="D1271" i="6" a="1"/>
  <c r="D1271" i="6" s="1"/>
  <c r="D1272" i="6" a="1"/>
  <c r="D1272" i="6"/>
  <c r="D1273" i="6" a="1"/>
  <c r="D1273" i="6"/>
  <c r="D1274" i="6" a="1"/>
  <c r="D1274" i="6" s="1"/>
  <c r="D1275" i="6" a="1"/>
  <c r="D1275" i="6" s="1"/>
  <c r="D1276" i="6" a="1"/>
  <c r="D1276" i="6"/>
  <c r="D1277" i="6" a="1"/>
  <c r="D1277" i="6"/>
  <c r="D1278" i="6" a="1"/>
  <c r="D1278" i="6" s="1"/>
  <c r="D1279" i="6" a="1"/>
  <c r="D1279" i="6" s="1"/>
  <c r="D1280" i="6" a="1"/>
  <c r="D1280" i="6" s="1"/>
  <c r="D1281" i="6" a="1"/>
  <c r="D1281" i="6"/>
  <c r="D1282" i="6" a="1"/>
  <c r="D1282" i="6"/>
  <c r="D1283" i="6" a="1"/>
  <c r="D1283" i="6"/>
  <c r="D1284" i="6" a="1"/>
  <c r="D1284" i="6"/>
  <c r="D1285" i="6" a="1"/>
  <c r="D1285" i="6" s="1"/>
  <c r="D1286" i="6" a="1"/>
  <c r="D1286" i="6" s="1"/>
  <c r="D1287" i="6" a="1"/>
  <c r="D1287" i="6" s="1"/>
  <c r="D1288" i="6" a="1"/>
  <c r="D1288" i="6" s="1"/>
  <c r="D1289" i="6" a="1"/>
  <c r="D1289" i="6"/>
  <c r="D1290" i="6" a="1"/>
  <c r="D1290" i="6" s="1"/>
  <c r="D1291" i="6" a="1"/>
  <c r="D1291" i="6" s="1"/>
  <c r="D1292" i="6" a="1"/>
  <c r="D1292" i="6" s="1"/>
  <c r="D1293" i="6" a="1"/>
  <c r="D1293" i="6"/>
  <c r="D1294" i="6" a="1"/>
  <c r="D1294" i="6"/>
  <c r="D1295" i="6" a="1"/>
  <c r="D1295" i="6"/>
  <c r="D1296" i="6" a="1"/>
  <c r="D1296" i="6"/>
  <c r="D1297" i="6" a="1"/>
  <c r="D1297" i="6"/>
  <c r="D1298" i="6" a="1"/>
  <c r="D1298" i="6" s="1"/>
  <c r="D1299" i="6" a="1"/>
  <c r="D1299" i="6" s="1"/>
  <c r="D1300" i="6" a="1"/>
  <c r="D1300" i="6" s="1"/>
  <c r="D1301" i="6" a="1"/>
  <c r="D1301" i="6" s="1"/>
  <c r="D1302" i="6" a="1"/>
  <c r="D1302" i="6"/>
  <c r="D1303" i="6" a="1"/>
  <c r="D1303" i="6"/>
  <c r="D1304" i="6" a="1"/>
  <c r="D1304" i="6" s="1"/>
  <c r="D1305" i="6" a="1"/>
  <c r="D1305" i="6" s="1"/>
  <c r="D1306" i="6" a="1"/>
  <c r="D1306" i="6"/>
  <c r="D1307" i="6" a="1"/>
  <c r="D1307" i="6"/>
  <c r="D1308" i="6" a="1"/>
  <c r="D1308" i="6"/>
  <c r="D1309" i="6" a="1"/>
  <c r="D1309" i="6" s="1"/>
  <c r="D1310" i="6" a="1"/>
  <c r="D1310" i="6" s="1"/>
  <c r="D1311" i="6" a="1"/>
  <c r="D1311" i="6"/>
  <c r="D1312" i="6" a="1"/>
  <c r="D1312" i="6" s="1"/>
  <c r="D1313" i="6" a="1"/>
  <c r="D1313" i="6" s="1"/>
  <c r="D1314" i="6" a="1"/>
  <c r="D1314" i="6" s="1"/>
  <c r="D1315" i="6" a="1"/>
  <c r="D1315" i="6"/>
  <c r="D1316" i="6" a="1"/>
  <c r="D1316" i="6" s="1"/>
  <c r="D1317" i="6" a="1"/>
  <c r="D1317" i="6"/>
  <c r="D1318" i="6" a="1"/>
  <c r="D1318" i="6"/>
  <c r="D1319" i="6" a="1"/>
  <c r="D1319" i="6"/>
  <c r="D1320" i="6" a="1"/>
  <c r="D1320" i="6"/>
  <c r="D1321" i="6" a="1"/>
  <c r="D1321" i="6"/>
  <c r="D1322" i="6" a="1"/>
  <c r="D1322" i="6" s="1"/>
  <c r="D1323" i="6" a="1"/>
  <c r="D1323" i="6" s="1"/>
  <c r="D1324" i="6" a="1"/>
  <c r="D1324" i="6" s="1"/>
  <c r="D1325" i="6" a="1"/>
  <c r="D1325" i="6" s="1"/>
  <c r="D1326" i="6" a="1"/>
  <c r="D1326" i="6" s="1"/>
  <c r="D1327" i="6" a="1"/>
  <c r="D1327" i="6" s="1"/>
  <c r="D1328" i="6" a="1"/>
  <c r="D1328" i="6" s="1"/>
  <c r="D1329" i="6" a="1"/>
  <c r="D1329" i="6" s="1"/>
  <c r="D1330" i="6" a="1"/>
  <c r="D1330" i="6"/>
  <c r="D1331" i="6" a="1"/>
  <c r="D1331" i="6" s="1"/>
  <c r="D1332" i="6" a="1"/>
  <c r="D1332" i="6"/>
  <c r="D1333" i="6" a="1"/>
  <c r="D1333" i="6"/>
  <c r="D1334" i="6" a="1"/>
  <c r="D1334" i="6" s="1"/>
  <c r="D1335" i="6" a="1"/>
  <c r="D1335" i="6"/>
  <c r="D1336" i="6" a="1"/>
  <c r="D1336" i="6"/>
  <c r="D1337" i="6" a="1"/>
  <c r="D1337" i="6" s="1"/>
  <c r="D1338" i="6" a="1"/>
  <c r="D1338" i="6" s="1"/>
  <c r="D1339" i="6" a="1"/>
  <c r="D1339" i="6" s="1"/>
  <c r="D1340" i="6" a="1"/>
  <c r="D1340" i="6" s="1"/>
  <c r="D1341" i="6" a="1"/>
  <c r="D1341" i="6"/>
  <c r="D1342" i="6" a="1"/>
  <c r="D1342" i="6" s="1"/>
  <c r="D1343" i="6" a="1"/>
  <c r="D1343" i="6" s="1"/>
  <c r="D1344" i="6" a="1"/>
  <c r="D1344" i="6"/>
  <c r="D1345" i="6" a="1"/>
  <c r="D1345" i="6"/>
  <c r="D1346" i="6" a="1"/>
  <c r="D1346" i="6" s="1"/>
  <c r="D1347" i="6" a="1"/>
  <c r="D1347" i="6" s="1"/>
  <c r="D1348" i="6" a="1"/>
  <c r="D1348" i="6"/>
  <c r="D1349" i="6" a="1"/>
  <c r="D1349" i="6" s="1"/>
  <c r="D1350" i="6" a="1"/>
  <c r="D1350" i="6" s="1"/>
  <c r="D1351" i="6" a="1"/>
  <c r="D1351" i="6" s="1"/>
  <c r="D1352" i="6" a="1"/>
  <c r="D1352" i="6" s="1"/>
  <c r="D1353" i="6" a="1"/>
  <c r="D1353" i="6"/>
  <c r="D1354" i="6" a="1"/>
  <c r="D1354" i="6"/>
  <c r="D1355" i="6" a="1"/>
  <c r="D1355" i="6" s="1"/>
  <c r="D1356" i="6" a="1"/>
  <c r="D1356" i="6" s="1"/>
  <c r="D1357" i="6" a="1"/>
  <c r="D1357" i="6" s="1"/>
  <c r="D1358" i="6" a="1"/>
  <c r="D1358" i="6" s="1"/>
  <c r="D1359" i="6" a="1"/>
  <c r="D1359" i="6" s="1"/>
  <c r="D1360" i="6" a="1"/>
  <c r="D1360" i="6" s="1"/>
  <c r="D1361" i="6" a="1"/>
  <c r="D1361" i="6"/>
  <c r="D1362" i="6" a="1"/>
  <c r="D1362" i="6"/>
  <c r="D1363" i="6" a="1"/>
  <c r="D1363" i="6"/>
  <c r="D1364" i="6" a="1"/>
  <c r="D1364" i="6" s="1"/>
  <c r="D1365" i="6" a="1"/>
  <c r="D1365" i="6"/>
  <c r="D1366" i="6" a="1"/>
  <c r="D1366" i="6"/>
  <c r="D1367" i="6" a="1"/>
  <c r="D1367" i="6"/>
  <c r="D1368" i="6" a="1"/>
  <c r="D1368" i="6" s="1"/>
  <c r="D1369" i="6" a="1"/>
  <c r="D1369" i="6" s="1"/>
  <c r="D1370" i="6" a="1"/>
  <c r="D1370" i="6" s="1"/>
  <c r="D1371" i="6" a="1"/>
  <c r="D1371" i="6" s="1"/>
  <c r="D1372" i="6" a="1"/>
  <c r="D1372" i="6" s="1"/>
  <c r="D1373" i="6" a="1"/>
  <c r="D1373" i="6" s="1"/>
  <c r="D1374" i="6" a="1"/>
  <c r="D1374" i="6"/>
  <c r="D1375" i="6" a="1"/>
  <c r="D1375" i="6" s="1"/>
  <c r="D1376" i="6" a="1"/>
  <c r="D1376" i="6" s="1"/>
  <c r="D1377" i="6" a="1"/>
  <c r="D1377" i="6"/>
  <c r="D1378" i="6" a="1"/>
  <c r="D1378" i="6"/>
  <c r="D1379" i="6" a="1"/>
  <c r="D1379" i="6"/>
  <c r="D1380" i="6" a="1"/>
  <c r="D1380" i="6"/>
  <c r="D1381" i="6" a="1"/>
  <c r="D1381" i="6" s="1"/>
  <c r="D1382" i="6" a="1"/>
  <c r="D1382" i="6" s="1"/>
  <c r="D1383" i="6" a="1"/>
  <c r="D1383" i="6" s="1"/>
  <c r="D1384" i="6" a="1"/>
  <c r="D1384" i="6" s="1"/>
  <c r="D1385" i="6" a="1"/>
  <c r="D1385" i="6" s="1"/>
  <c r="D1386" i="6" a="1"/>
  <c r="D1386" i="6" s="1"/>
  <c r="D1387" i="6" a="1"/>
  <c r="D1387" i="6"/>
  <c r="D1388" i="6" a="1"/>
  <c r="D1388" i="6" s="1"/>
  <c r="D1389" i="6" a="1"/>
  <c r="D1389" i="6" s="1"/>
  <c r="D1390" i="6" a="1"/>
  <c r="D1390" i="6" s="1"/>
  <c r="D1391" i="6" a="1"/>
  <c r="D1391" i="6"/>
  <c r="D1392" i="6" a="1"/>
  <c r="D1392" i="6"/>
  <c r="D1393" i="6" a="1"/>
  <c r="D1393" i="6"/>
  <c r="D1394" i="6" a="1"/>
  <c r="D1394" i="6" s="1"/>
  <c r="D1395" i="6" a="1"/>
  <c r="D1395" i="6"/>
  <c r="D1396" i="6" a="1"/>
  <c r="D1396" i="6" s="1"/>
  <c r="D1397" i="6" a="1"/>
  <c r="D1397" i="6" s="1"/>
  <c r="D1398" i="6" a="1"/>
  <c r="D1398" i="6" s="1"/>
  <c r="D1399" i="6" a="1"/>
  <c r="D1399" i="6" s="1"/>
  <c r="D1400" i="6" a="1"/>
  <c r="D1400" i="6" s="1"/>
  <c r="D1401" i="6" a="1"/>
  <c r="D1401" i="6"/>
  <c r="D1402" i="6" a="1"/>
  <c r="D1402" i="6"/>
  <c r="D1403" i="6" a="1"/>
  <c r="D1403" i="6"/>
  <c r="D1404" i="6" a="1"/>
  <c r="D1404" i="6"/>
  <c r="D1405" i="6" a="1"/>
  <c r="D1405" i="6"/>
  <c r="D1406" i="6" a="1"/>
  <c r="D1406" i="6" s="1"/>
  <c r="D1407" i="6" a="1"/>
  <c r="D1407" i="6"/>
  <c r="D1408" i="6" a="1"/>
  <c r="D1408" i="6" s="1"/>
  <c r="D1409" i="6" a="1"/>
  <c r="D1409" i="6" s="1"/>
  <c r="D1410" i="6" a="1"/>
  <c r="D1410" i="6" s="1"/>
  <c r="D1411" i="6" a="1"/>
  <c r="D1411" i="6" s="1"/>
  <c r="D1412" i="6" a="1"/>
  <c r="D1412" i="6" s="1"/>
  <c r="D1413" i="6" a="1"/>
  <c r="D1413" i="6"/>
  <c r="D1414" i="6" a="1"/>
  <c r="D1414" i="6"/>
  <c r="D1415" i="6" a="1"/>
  <c r="D1415" i="6"/>
  <c r="D1416" i="6" a="1"/>
  <c r="D1416" i="6"/>
  <c r="D1417" i="6" a="1"/>
  <c r="D1417" i="6"/>
  <c r="D1418" i="6" a="1"/>
  <c r="D1418" i="6" s="1"/>
  <c r="D1419" i="6" a="1"/>
  <c r="D1419" i="6" s="1"/>
  <c r="D1420" i="6" a="1"/>
  <c r="D1420" i="6"/>
  <c r="D1421" i="6" a="1"/>
  <c r="D1421" i="6"/>
  <c r="D1422" i="6" a="1"/>
  <c r="D1422" i="6"/>
  <c r="D1423" i="6" a="1"/>
  <c r="D1423" i="6" s="1"/>
  <c r="D1424" i="6" a="1"/>
  <c r="D1424" i="6" s="1"/>
  <c r="D1425" i="6" a="1"/>
  <c r="D1425" i="6"/>
  <c r="D1426" i="6" a="1"/>
  <c r="D1426" i="6"/>
  <c r="D1427" i="6" a="1"/>
  <c r="D1427" i="6"/>
  <c r="D1428" i="6" a="1"/>
  <c r="D1428" i="6"/>
  <c r="D1429" i="6" a="1"/>
  <c r="D1429" i="6"/>
  <c r="D1430" i="6" a="1"/>
  <c r="D1430" i="6" s="1"/>
  <c r="D1431" i="6" a="1"/>
  <c r="D1431" i="6" s="1"/>
  <c r="D1432" i="6" a="1"/>
  <c r="D1432" i="6" s="1"/>
  <c r="D1433" i="6" a="1"/>
  <c r="D1433" i="6"/>
  <c r="D1434" i="6" a="1"/>
  <c r="D1434" i="6" s="1"/>
  <c r="D1435" i="6" a="1"/>
  <c r="D1435" i="6" s="1"/>
  <c r="D1436" i="6" a="1"/>
  <c r="D1436" i="6" s="1"/>
  <c r="D1437" i="6" a="1"/>
  <c r="D1437" i="6"/>
  <c r="D1438" i="6" a="1"/>
  <c r="D1438" i="6"/>
  <c r="D1439" i="6" a="1"/>
  <c r="D1439" i="6"/>
  <c r="D1440" i="6" a="1"/>
  <c r="D1440" i="6" s="1"/>
  <c r="D1441" i="6" a="1"/>
  <c r="D1441" i="6"/>
  <c r="D1442" i="6" a="1"/>
  <c r="D1442" i="6" s="1"/>
  <c r="D1443" i="6" a="1"/>
  <c r="D1443" i="6" s="1"/>
  <c r="D1444" i="6" a="1"/>
  <c r="D1444" i="6" s="1"/>
  <c r="D1445" i="6" a="1"/>
  <c r="D1445" i="6" s="1"/>
  <c r="D1446" i="6" a="1"/>
  <c r="D1446" i="6"/>
  <c r="D1447" i="6" a="1"/>
  <c r="D1447" i="6" s="1"/>
  <c r="D1448" i="6" a="1"/>
  <c r="D1448" i="6" s="1"/>
  <c r="D1449" i="6" a="1"/>
  <c r="D1449" i="6" s="1"/>
  <c r="D1450" i="6" a="1"/>
  <c r="D1450" i="6"/>
  <c r="D1451" i="6" a="1"/>
  <c r="D1451" i="6"/>
  <c r="D1452" i="6" a="1"/>
  <c r="D1452" i="6"/>
  <c r="D1453" i="6" a="1"/>
  <c r="D1453" i="6" s="1"/>
  <c r="D1454" i="6" a="1"/>
  <c r="D1454" i="6" s="1"/>
  <c r="D1455" i="6" a="1"/>
  <c r="D1455" i="6" s="1"/>
  <c r="D1456" i="6" a="1"/>
  <c r="D1456" i="6" s="1"/>
  <c r="D1457" i="6" a="1"/>
  <c r="D1457" i="6" s="1"/>
  <c r="D1458" i="6" a="1"/>
  <c r="D1458" i="6" s="1"/>
  <c r="D1459" i="6" a="1"/>
  <c r="D1459" i="6"/>
  <c r="D1460" i="6" a="1"/>
  <c r="D1460" i="6" s="1"/>
  <c r="D1461" i="6" a="1"/>
  <c r="D1461" i="6" s="1"/>
  <c r="D1462" i="6" a="1"/>
  <c r="D1462" i="6" s="1"/>
  <c r="D1463" i="6" a="1"/>
  <c r="D1463" i="6"/>
  <c r="D1464" i="6" a="1"/>
  <c r="D1464" i="6"/>
  <c r="D1465" i="6" a="1"/>
  <c r="D1465" i="6"/>
  <c r="D1466" i="6" a="1"/>
  <c r="D1466" i="6" s="1"/>
  <c r="D1467" i="6" a="1"/>
  <c r="D1467" i="6" s="1"/>
  <c r="D1468" i="6" a="1"/>
  <c r="D1468" i="6"/>
  <c r="D1469" i="6" a="1"/>
  <c r="D1469" i="6" s="1"/>
  <c r="D1470" i="6" a="1"/>
  <c r="D1470" i="6" s="1"/>
  <c r="D1471" i="6" a="1"/>
  <c r="D1471" i="6" s="1"/>
  <c r="D1472" i="6" a="1"/>
  <c r="D1472" i="6" s="1"/>
  <c r="D1473" i="6" a="1"/>
  <c r="D1473" i="6" s="1"/>
  <c r="D1474" i="6" a="1"/>
  <c r="D1474" i="6" s="1"/>
  <c r="D1475" i="6" a="1"/>
  <c r="D1475" i="6"/>
  <c r="D1476" i="6" a="1"/>
  <c r="D1476" i="6"/>
  <c r="D1477" i="6" a="1"/>
  <c r="D1477" i="6"/>
  <c r="D1478" i="6" a="1"/>
  <c r="D1478" i="6" s="1"/>
  <c r="D1479" i="6" a="1"/>
  <c r="D1479" i="6"/>
  <c r="D1480" i="6" a="1"/>
  <c r="D1480" i="6"/>
  <c r="D1481" i="6" a="1"/>
  <c r="D1481" i="6"/>
  <c r="D1482" i="6" a="1"/>
  <c r="D1482" i="6" s="1"/>
  <c r="D1483" i="6" a="1"/>
  <c r="D1483" i="6" s="1"/>
  <c r="D1484" i="6" a="1"/>
  <c r="D1484" i="6" s="1"/>
  <c r="D1485" i="6" a="1"/>
  <c r="D1485" i="6"/>
  <c r="D1486" i="6" a="1"/>
  <c r="D1486" i="6" s="1"/>
  <c r="D1487" i="6" a="1"/>
  <c r="D1487" i="6" s="1"/>
  <c r="D1488" i="6" a="1"/>
  <c r="D1488" i="6" s="1"/>
  <c r="D1489" i="6" a="1"/>
  <c r="D1489" i="6"/>
  <c r="D1490" i="6" a="1"/>
  <c r="D1490" i="6"/>
  <c r="D1491" i="6" a="1"/>
  <c r="D1491" i="6"/>
  <c r="D1492" i="6" a="1"/>
  <c r="D1492" i="6" s="1"/>
  <c r="D1493" i="6" a="1"/>
  <c r="D1493" i="6" s="1"/>
  <c r="D1494" i="6" a="1"/>
  <c r="D1494" i="6" s="1"/>
  <c r="D1495" i="6" a="1"/>
  <c r="D1495" i="6"/>
  <c r="D1496" i="6" a="1"/>
  <c r="D1496" i="6"/>
  <c r="D1497" i="6" a="1"/>
  <c r="D1497" i="6"/>
  <c r="D1498" i="6" a="1"/>
  <c r="D1498" i="6" s="1"/>
  <c r="D1499" i="6" a="1"/>
  <c r="D1499" i="6" s="1"/>
  <c r="D1500" i="6" a="1"/>
  <c r="D1500" i="6" s="1"/>
  <c r="D1501" i="6" a="1"/>
  <c r="D1501" i="6"/>
  <c r="D1502" i="6" a="1"/>
  <c r="D1502" i="6"/>
  <c r="D1503" i="6" a="1"/>
  <c r="D1503" i="6"/>
  <c r="D1504" i="6" a="1"/>
  <c r="D1504" i="6" s="1"/>
  <c r="D1505" i="6" a="1"/>
  <c r="D1505" i="6" s="1"/>
  <c r="D1506" i="6" a="1"/>
  <c r="D1506" i="6" s="1"/>
  <c r="D1507" i="6" a="1"/>
  <c r="D1507" i="6"/>
  <c r="D1508" i="6" a="1"/>
  <c r="D1508" i="6"/>
  <c r="D1509" i="6" a="1"/>
  <c r="D1509" i="6"/>
  <c r="D1510" i="6" a="1"/>
  <c r="D1510" i="6" s="1"/>
  <c r="D1511" i="6" a="1"/>
  <c r="D1511" i="6" s="1"/>
  <c r="D1512" i="6" a="1"/>
  <c r="D1512" i="6" s="1"/>
  <c r="D1513" i="6" a="1"/>
  <c r="D1513" i="6"/>
  <c r="D1514" i="6" a="1"/>
  <c r="D1514" i="6"/>
  <c r="D1515" i="6" a="1"/>
  <c r="D1515" i="6"/>
  <c r="D1516" i="6" a="1"/>
  <c r="D1516" i="6" s="1"/>
  <c r="D1517" i="6" a="1"/>
  <c r="D1517" i="6" s="1"/>
  <c r="D1518" i="6" a="1"/>
  <c r="D1518" i="6" s="1"/>
  <c r="D1519" i="6" a="1"/>
  <c r="D1519" i="6"/>
  <c r="D1520" i="6" a="1"/>
  <c r="D1520" i="6"/>
  <c r="D1521" i="6" a="1"/>
  <c r="D1521" i="6"/>
  <c r="D1522" i="6" a="1"/>
  <c r="D1522" i="6" s="1"/>
  <c r="D1523" i="6" a="1"/>
  <c r="D1523" i="6" s="1"/>
  <c r="D1524" i="6" a="1"/>
  <c r="D1524" i="6" s="1"/>
  <c r="D1525" i="6" a="1"/>
  <c r="D1525" i="6"/>
  <c r="D1526" i="6" a="1"/>
  <c r="D1526" i="6"/>
  <c r="D1527" i="6" a="1"/>
  <c r="D1527" i="6"/>
  <c r="D1528" i="6" a="1"/>
  <c r="D1528" i="6" s="1"/>
  <c r="D1529" i="6" a="1"/>
  <c r="D1529" i="6" s="1"/>
  <c r="D1530" i="6" a="1"/>
  <c r="D1530" i="6" s="1"/>
  <c r="D1531" i="6" a="1"/>
  <c r="D1531" i="6"/>
  <c r="D1532" i="6" a="1"/>
  <c r="D1532" i="6"/>
  <c r="D1533" i="6" a="1"/>
  <c r="D1533" i="6"/>
  <c r="D1534" i="6" a="1"/>
  <c r="D1534" i="6" s="1"/>
  <c r="D1535" i="6" a="1"/>
  <c r="D1535" i="6" s="1"/>
  <c r="D1536" i="6" a="1"/>
  <c r="D1536" i="6" s="1"/>
  <c r="D1537" i="6" a="1"/>
  <c r="D1537" i="6"/>
  <c r="D1538" i="6" a="1"/>
  <c r="D1538" i="6"/>
  <c r="D1539" i="6" a="1"/>
  <c r="D1539" i="6"/>
  <c r="D1540" i="6" a="1"/>
  <c r="D1540" i="6" s="1"/>
  <c r="D1541" i="6" a="1"/>
  <c r="D1541" i="6" s="1"/>
  <c r="D1542" i="6" a="1"/>
  <c r="D1542" i="6" s="1"/>
  <c r="D1543" i="6" a="1"/>
  <c r="D1543" i="6"/>
  <c r="D1544" i="6" a="1"/>
  <c r="D1544" i="6"/>
  <c r="D1545" i="6" a="1"/>
  <c r="D1545" i="6"/>
  <c r="D1546" i="6" a="1"/>
  <c r="D1546" i="6" s="1"/>
  <c r="D1547" i="6" a="1"/>
  <c r="D1547" i="6" s="1"/>
  <c r="D1548" i="6" a="1"/>
  <c r="D1548" i="6" s="1"/>
  <c r="D1549" i="6" a="1"/>
  <c r="D1549" i="6"/>
  <c r="D1550" i="6" a="1"/>
  <c r="D1550" i="6"/>
  <c r="D1551" i="6" a="1"/>
  <c r="D1551" i="6"/>
  <c r="D1552" i="6" a="1"/>
  <c r="D1552" i="6" s="1"/>
  <c r="D1553" i="6" a="1"/>
  <c r="D1553" i="6" s="1"/>
  <c r="D1554" i="6" a="1"/>
  <c r="D1554" i="6" s="1"/>
  <c r="D1555" i="6" a="1"/>
  <c r="D1555" i="6"/>
  <c r="D1556" i="6" a="1"/>
  <c r="D1556" i="6"/>
  <c r="D1557" i="6" a="1"/>
  <c r="D1557" i="6"/>
  <c r="D1558" i="6" a="1"/>
  <c r="D1558" i="6" s="1"/>
  <c r="D1559" i="6" a="1"/>
  <c r="D1559" i="6" s="1"/>
  <c r="D1560" i="6" a="1"/>
  <c r="D1560" i="6" s="1"/>
  <c r="D1561" i="6" a="1"/>
  <c r="D1561" i="6"/>
  <c r="D1562" i="6" a="1"/>
  <c r="D1562" i="6"/>
  <c r="D1563" i="6" a="1"/>
  <c r="D1563" i="6"/>
  <c r="D1564" i="6" a="1"/>
  <c r="D1564" i="6" s="1"/>
  <c r="D1565" i="6" a="1"/>
  <c r="D1565" i="6" s="1"/>
  <c r="D1566" i="6" a="1"/>
  <c r="D1566" i="6" s="1"/>
  <c r="D1567" i="6" a="1"/>
  <c r="D1567" i="6" s="1"/>
  <c r="D1568" i="6" a="1"/>
  <c r="D1568" i="6"/>
  <c r="D1569" i="6" a="1"/>
  <c r="D1569" i="6"/>
  <c r="D1570" i="6" a="1"/>
  <c r="D1570" i="6" s="1"/>
  <c r="D1571" i="6" a="1"/>
  <c r="D1571" i="6"/>
  <c r="D1572" i="6" a="1"/>
  <c r="D1572" i="6"/>
  <c r="D1573" i="6" a="1"/>
  <c r="D1573" i="6" s="1"/>
  <c r="D1574" i="6" a="1"/>
  <c r="D1574" i="6"/>
  <c r="D1575" i="6" a="1"/>
  <c r="D1575" i="6"/>
  <c r="D1576" i="6" a="1"/>
  <c r="D1576" i="6" s="1"/>
  <c r="D1577" i="6" a="1"/>
  <c r="D1577" i="6" s="1"/>
  <c r="D1578" i="6" a="1"/>
  <c r="D1578" i="6" s="1"/>
  <c r="D1579" i="6" a="1"/>
  <c r="D1579" i="6" s="1"/>
  <c r="D1580" i="6" a="1"/>
  <c r="D1580" i="6"/>
  <c r="D1581" i="6" a="1"/>
  <c r="D1581" i="6"/>
  <c r="D1582" i="6" a="1"/>
  <c r="D1582" i="6" s="1"/>
  <c r="D1583" i="6" a="1"/>
  <c r="D1583" i="6" s="1"/>
  <c r="D1584" i="6" a="1"/>
  <c r="D1584" i="6"/>
  <c r="D1585" i="6" a="1"/>
  <c r="D1585" i="6" s="1"/>
  <c r="D1586" i="6" a="1"/>
  <c r="D1586" i="6"/>
  <c r="D1587" i="6" a="1"/>
  <c r="D1587" i="6"/>
  <c r="D1588" i="6" a="1"/>
  <c r="D1588" i="6"/>
  <c r="D1589" i="6" a="1"/>
  <c r="D1589" i="6" s="1"/>
  <c r="D1590" i="6" a="1"/>
  <c r="D1590" i="6" s="1"/>
  <c r="D1591" i="6" a="1"/>
  <c r="D1591" i="6" s="1"/>
  <c r="D1592" i="6" a="1"/>
  <c r="D1592" i="6"/>
  <c r="D1593" i="6" a="1"/>
  <c r="D1593" i="6"/>
  <c r="D1594" i="6" a="1"/>
  <c r="D1594" i="6" s="1"/>
  <c r="D1595" i="6" a="1"/>
  <c r="D1595" i="6" s="1"/>
  <c r="D1596" i="6" a="1"/>
  <c r="D1596" i="6" s="1"/>
  <c r="D1597" i="6" a="1"/>
  <c r="D1597" i="6" s="1"/>
  <c r="D1598" i="6" a="1"/>
  <c r="D1598" i="6"/>
  <c r="D1599" i="6" a="1"/>
  <c r="D1599" i="6"/>
  <c r="D1600" i="6" a="1"/>
  <c r="D1600" i="6"/>
  <c r="D1601" i="6" a="1"/>
  <c r="D1601" i="6" s="1"/>
  <c r="D1602" i="6" a="1"/>
  <c r="D1602" i="6" s="1"/>
  <c r="D1603" i="6" a="1"/>
  <c r="D1603" i="6" s="1"/>
  <c r="D1604" i="6" a="1"/>
  <c r="D1604" i="6"/>
  <c r="D1605" i="6" a="1"/>
  <c r="D1605" i="6"/>
  <c r="D1606" i="6" a="1"/>
  <c r="D1606" i="6"/>
  <c r="D1607" i="6" a="1"/>
  <c r="D1607" i="6"/>
  <c r="D1608" i="6" a="1"/>
  <c r="D1608" i="6"/>
  <c r="D1609" i="6" a="1"/>
  <c r="D1609" i="6" s="1"/>
  <c r="D1610" i="6" a="1"/>
  <c r="D1610" i="6"/>
  <c r="D1611" i="6" a="1"/>
  <c r="D1611" i="6"/>
  <c r="D1612" i="6" a="1"/>
  <c r="D1612" i="6" s="1"/>
  <c r="D1613" i="6" a="1"/>
  <c r="D1613" i="6" s="1"/>
  <c r="D1614" i="6" a="1"/>
  <c r="D1614" i="6"/>
  <c r="D1615" i="6" a="1"/>
  <c r="D1615" i="6" s="1"/>
  <c r="D1616" i="6" a="1"/>
  <c r="D1616" i="6"/>
  <c r="D1617" i="6" a="1"/>
  <c r="D1617" i="6"/>
  <c r="D1618" i="6" a="1"/>
  <c r="D1618" i="6"/>
  <c r="D1619" i="6" a="1"/>
  <c r="D1619" i="6"/>
  <c r="D1620" i="6" a="1"/>
  <c r="D1620" i="6"/>
  <c r="D1621" i="6" a="1"/>
  <c r="D1621" i="6" s="1"/>
  <c r="D1622" i="6" a="1"/>
  <c r="D1622" i="6"/>
  <c r="D1623" i="6" a="1"/>
  <c r="D1623" i="6"/>
  <c r="D1624" i="6" a="1"/>
  <c r="D1624" i="6" s="1"/>
  <c r="D1625" i="6" a="1"/>
  <c r="D1625" i="6" s="1"/>
  <c r="D1626" i="6" a="1"/>
  <c r="D1626" i="6" s="1"/>
  <c r="D1627" i="6" a="1"/>
  <c r="D1627" i="6" s="1"/>
  <c r="D1628" i="6" a="1"/>
  <c r="D1628" i="6"/>
  <c r="D1629" i="6" a="1"/>
  <c r="D1629" i="6"/>
  <c r="D1630" i="6" a="1"/>
  <c r="D1630" i="6"/>
  <c r="D1631" i="6" a="1"/>
  <c r="D1631" i="6"/>
  <c r="D1632" i="6" a="1"/>
  <c r="D1632" i="6"/>
  <c r="D1633" i="6" a="1"/>
  <c r="D1633" i="6" s="1"/>
  <c r="D1634" i="6" a="1"/>
  <c r="D1634" i="6"/>
  <c r="D1635" i="6" a="1"/>
  <c r="D1635" i="6"/>
  <c r="D1636" i="6" a="1"/>
  <c r="D1636" i="6" s="1"/>
  <c r="D1637" i="6" a="1"/>
  <c r="D1637" i="6" s="1"/>
  <c r="D1638" i="6" a="1"/>
  <c r="D1638" i="6" s="1"/>
  <c r="D1639" i="6" a="1"/>
  <c r="D1639" i="6" s="1"/>
  <c r="D1640" i="6" a="1"/>
  <c r="D1640" i="6"/>
  <c r="D1641" i="6" a="1"/>
  <c r="D1641" i="6" s="1"/>
  <c r="D1642" i="6" a="1"/>
  <c r="D1642" i="6" s="1"/>
  <c r="D1643" i="6" a="1"/>
  <c r="D1643" i="6"/>
  <c r="D1644" i="6" a="1"/>
  <c r="D1644" i="6"/>
  <c r="D1645" i="6" a="1"/>
  <c r="D1645" i="6" s="1"/>
  <c r="D1646" i="6" a="1"/>
  <c r="D1646" i="6"/>
  <c r="D1647" i="6" a="1"/>
  <c r="D1647" i="6" s="1"/>
  <c r="D1648" i="6" a="1"/>
  <c r="D1648" i="6" s="1"/>
  <c r="D1649" i="6" a="1"/>
  <c r="D1649" i="6" s="1"/>
  <c r="D1650" i="6" a="1"/>
  <c r="D1650" i="6" s="1"/>
  <c r="D1651" i="6" a="1"/>
  <c r="D1651" i="6" s="1"/>
  <c r="D1652" i="6" a="1"/>
  <c r="D1652" i="6"/>
  <c r="D1653" i="6" a="1"/>
  <c r="D1653" i="6" s="1"/>
  <c r="D1654" i="6" a="1"/>
  <c r="D1654" i="6" s="1"/>
  <c r="D1655" i="6" a="1"/>
  <c r="D1655" i="6" s="1"/>
  <c r="D1656" i="6" a="1"/>
  <c r="D1656" i="6"/>
  <c r="D1657" i="6" a="1"/>
  <c r="D1657" i="6" s="1"/>
  <c r="D1658" i="6" a="1"/>
  <c r="D1658" i="6"/>
  <c r="D1659" i="6" a="1"/>
  <c r="D1659" i="6" s="1"/>
  <c r="D1660" i="6" a="1"/>
  <c r="D1660" i="6" s="1"/>
  <c r="D1661" i="6" a="1"/>
  <c r="D1661" i="6" s="1"/>
  <c r="D1662" i="6" a="1"/>
  <c r="D1662" i="6" s="1"/>
  <c r="D1663" i="6" a="1"/>
  <c r="D1663" i="6" s="1"/>
  <c r="D1664" i="6" a="1"/>
  <c r="D1664" i="6"/>
  <c r="D1665" i="6" a="1"/>
  <c r="D1665" i="6"/>
  <c r="D1666" i="6" a="1"/>
  <c r="D1666" i="6" s="1"/>
  <c r="D1667" i="6" a="1"/>
  <c r="D1667" i="6" s="1"/>
  <c r="D1668" i="6" a="1"/>
  <c r="D1668" i="6" s="1"/>
  <c r="D1669" i="6" a="1"/>
  <c r="D1669" i="6" s="1"/>
  <c r="D1670" i="6" a="1"/>
  <c r="D1670" i="6"/>
  <c r="D1671" i="6" a="1"/>
  <c r="D1671" i="6" s="1"/>
  <c r="D1672" i="6" a="1"/>
  <c r="D1672" i="6" s="1"/>
  <c r="D1673" i="6" a="1"/>
  <c r="D1673" i="6"/>
  <c r="D1674" i="6" a="1"/>
  <c r="D1674" i="6"/>
  <c r="D1675" i="6" a="1"/>
  <c r="D1675" i="6" s="1"/>
  <c r="D1676" i="6" a="1"/>
  <c r="D1676" i="6"/>
  <c r="D1677" i="6" a="1"/>
  <c r="D1677" i="6"/>
  <c r="D1678" i="6" a="1"/>
  <c r="D1678" i="6"/>
  <c r="D1679" i="6" a="1"/>
  <c r="D1679" i="6"/>
  <c r="D1680" i="6" a="1"/>
  <c r="D1680" i="6" s="1"/>
  <c r="D1681" i="6" a="1"/>
  <c r="D1681" i="6" s="1"/>
  <c r="D1682" i="6" a="1"/>
  <c r="D1682" i="6" s="1"/>
  <c r="D1683" i="6" a="1"/>
  <c r="D1683" i="6" s="1"/>
  <c r="D1684" i="6" a="1"/>
  <c r="D1684" i="6" s="1"/>
  <c r="D1685" i="6" a="1"/>
  <c r="D1685" i="6" s="1"/>
  <c r="D1686" i="6" a="1"/>
  <c r="D1686" i="6"/>
  <c r="D1687" i="6" a="1"/>
  <c r="D1687" i="6" s="1"/>
  <c r="D1688" i="6" a="1"/>
  <c r="D1688" i="6" s="1"/>
  <c r="D1689" i="6" a="1"/>
  <c r="D1689" i="6"/>
  <c r="D1690" i="6" a="1"/>
  <c r="D1690" i="6"/>
  <c r="D1691" i="6" a="1"/>
  <c r="D1691" i="6"/>
  <c r="D1692" i="6" a="1"/>
  <c r="D1692" i="6" s="1"/>
  <c r="D1693" i="6" a="1"/>
  <c r="D1693" i="6" s="1"/>
  <c r="D1694" i="6" a="1"/>
  <c r="D1694" i="6" s="1"/>
  <c r="D1695" i="6" a="1"/>
  <c r="D1695" i="6" s="1"/>
  <c r="D1696" i="6" a="1"/>
  <c r="D1696" i="6" s="1"/>
  <c r="D1697" i="6" a="1"/>
  <c r="D1697" i="6" s="1"/>
  <c r="D1698" i="6" a="1"/>
  <c r="D1698" i="6" s="1"/>
  <c r="D1699" i="6" a="1"/>
  <c r="D1699" i="6" s="1"/>
  <c r="D1700" i="6" a="1"/>
  <c r="D1700" i="6" s="1"/>
  <c r="D1701" i="6" a="1"/>
  <c r="D1701" i="6" s="1"/>
  <c r="D1702" i="6" a="1"/>
  <c r="D1702" i="6"/>
  <c r="D1703" i="6" a="1"/>
  <c r="D1703" i="6"/>
  <c r="D1704" i="6" a="1"/>
  <c r="D1704" i="6"/>
  <c r="D1705" i="6" a="1"/>
  <c r="D1705" i="6" s="1"/>
  <c r="D1706" i="6" a="1"/>
  <c r="D1706" i="6"/>
  <c r="D1707" i="6" a="1"/>
  <c r="D1707" i="6" s="1"/>
  <c r="D1708" i="6" a="1"/>
  <c r="D1708" i="6" s="1"/>
  <c r="D1709" i="6" a="1"/>
  <c r="D1709" i="6" s="1"/>
  <c r="D1710" i="6" a="1"/>
  <c r="D1710" i="6" s="1"/>
  <c r="D1711" i="6" a="1"/>
  <c r="D1711" i="6" s="1"/>
  <c r="D1712" i="6" a="1"/>
  <c r="D1712" i="6"/>
  <c r="D1713" i="6" a="1"/>
  <c r="D1713" i="6"/>
  <c r="D1714" i="6" a="1"/>
  <c r="D1714" i="6" s="1"/>
  <c r="D1715" i="6" a="1"/>
  <c r="D1715" i="6"/>
  <c r="D1716" i="6" a="1"/>
  <c r="D1716" i="6"/>
  <c r="D1717" i="6" a="1"/>
  <c r="D1717" i="6" s="1"/>
  <c r="D1718" i="6" a="1"/>
  <c r="D1718" i="6" s="1"/>
  <c r="D1719" i="6" a="1"/>
  <c r="D1719" i="6"/>
  <c r="D1720" i="6" a="1"/>
  <c r="D1720" i="6"/>
  <c r="D1721" i="6" a="1"/>
  <c r="D1721" i="6" s="1"/>
  <c r="D1722" i="6" a="1"/>
  <c r="D1722" i="6" s="1"/>
  <c r="D1723" i="6" a="1"/>
  <c r="D1723" i="6" s="1"/>
  <c r="D1724" i="6" a="1"/>
  <c r="D1724" i="6"/>
  <c r="D1725" i="6" a="1"/>
  <c r="D1725" i="6"/>
  <c r="D1726" i="6" a="1"/>
  <c r="D1726" i="6"/>
  <c r="D1727" i="6" a="1"/>
  <c r="D1727" i="6" s="1"/>
  <c r="D1728" i="6" a="1"/>
  <c r="D1728" i="6"/>
  <c r="D1729" i="6" a="1"/>
  <c r="D1729" i="6" s="1"/>
  <c r="D1730" i="6" a="1"/>
  <c r="D1730" i="6" s="1"/>
  <c r="D1731" i="6" a="1"/>
  <c r="D1731" i="6" s="1"/>
  <c r="D1732" i="6" a="1"/>
  <c r="D1732" i="6" s="1"/>
  <c r="D1733" i="6" a="1"/>
  <c r="D1733" i="6" s="1"/>
  <c r="D1734" i="6" a="1"/>
  <c r="D1734" i="6" s="1"/>
  <c r="D1735" i="6" a="1"/>
  <c r="D1735" i="6" s="1"/>
  <c r="D1736" i="6" a="1"/>
  <c r="D1736" i="6"/>
  <c r="D1737" i="6" a="1"/>
  <c r="D1737" i="6"/>
  <c r="D1738" i="6" a="1"/>
  <c r="D1738" i="6" s="1"/>
  <c r="D1739" i="6" a="1"/>
  <c r="D1739" i="6" s="1"/>
  <c r="D1740" i="6" a="1"/>
  <c r="D1740" i="6" s="1"/>
  <c r="D1741" i="6" a="1"/>
  <c r="D1741" i="6" s="1"/>
  <c r="D1742" i="6" a="1"/>
  <c r="D1742" i="6" s="1"/>
  <c r="D1743" i="6" a="1"/>
  <c r="D1743" i="6" s="1"/>
  <c r="D1744" i="6" a="1"/>
  <c r="D1744" i="6"/>
  <c r="D1745" i="6" a="1"/>
  <c r="D1745" i="6"/>
  <c r="D1746" i="6" a="1"/>
  <c r="D1746" i="6" s="1"/>
  <c r="D1747" i="6" a="1"/>
  <c r="D1747" i="6" s="1"/>
  <c r="D1748" i="6" a="1"/>
  <c r="D1748" i="6"/>
  <c r="D1749" i="6" a="1"/>
  <c r="D1749" i="6"/>
  <c r="D1750" i="6" a="1"/>
  <c r="D1750" i="6"/>
  <c r="D1751" i="6" a="1"/>
  <c r="D1751" i="6" s="1"/>
  <c r="D1752" i="6" a="1"/>
  <c r="D1752" i="6" s="1"/>
  <c r="D1753" i="6" a="1"/>
  <c r="D1753" i="6" s="1"/>
  <c r="D1754" i="6" a="1"/>
  <c r="D1754" i="6" s="1"/>
  <c r="D1755" i="6" a="1"/>
  <c r="D1755" i="6" s="1"/>
  <c r="D1756" i="6" a="1"/>
  <c r="D1756" i="6" s="1"/>
  <c r="D1757" i="6" a="1"/>
  <c r="D1757" i="6"/>
  <c r="D1758" i="6" a="1"/>
  <c r="D1758" i="6" s="1"/>
  <c r="D1759" i="6" a="1"/>
  <c r="D1759" i="6" s="1"/>
  <c r="D1760" i="6" a="1"/>
  <c r="D1760" i="6" s="1"/>
  <c r="D1761" i="6" a="1"/>
  <c r="D1761" i="6"/>
  <c r="D1762" i="6" a="1"/>
  <c r="D1762" i="6"/>
  <c r="D1763" i="6" a="1"/>
  <c r="D1763" i="6"/>
  <c r="D1764" i="6" a="1"/>
  <c r="D1764" i="6"/>
  <c r="D1765" i="6" a="1"/>
  <c r="D1765" i="6" s="1"/>
  <c r="D1766" i="6" a="1"/>
  <c r="D1766" i="6"/>
  <c r="D1767" i="6" a="1"/>
  <c r="D1767" i="6" s="1"/>
  <c r="D1768" i="6" a="1"/>
  <c r="D1768" i="6" s="1"/>
  <c r="D1769" i="6" a="1"/>
  <c r="D1769" i="6" s="1"/>
  <c r="D1770" i="6" a="1"/>
  <c r="D1770" i="6" s="1"/>
  <c r="D1771" i="6" a="1"/>
  <c r="D1771" i="6" s="1"/>
  <c r="D1772" i="6" a="1"/>
  <c r="D1772" i="6" s="1"/>
  <c r="D1773" i="6" a="1"/>
  <c r="D1773" i="6" s="1"/>
  <c r="D1774" i="6" a="1"/>
  <c r="D1774" i="6"/>
  <c r="D1775" i="6" a="1"/>
  <c r="D1775" i="6"/>
  <c r="D1776" i="6" a="1"/>
  <c r="D1776" i="6"/>
  <c r="D1777" i="6" a="1"/>
  <c r="D1777" i="6" s="1"/>
  <c r="D1778" i="6" a="1"/>
  <c r="D1778" i="6" s="1"/>
  <c r="D1779" i="6" a="1"/>
  <c r="D1779" i="6" s="1"/>
  <c r="D1780" i="6" a="1"/>
  <c r="D1780" i="6" s="1"/>
  <c r="D1781" i="6" a="1"/>
  <c r="D1781" i="6" s="1"/>
  <c r="D1782" i="6" a="1"/>
  <c r="D1782" i="6" s="1"/>
  <c r="D1783" i="6" a="1"/>
  <c r="D1783" i="6" s="1"/>
  <c r="D1784" i="6" a="1"/>
  <c r="D1784" i="6"/>
  <c r="D1785" i="6" a="1"/>
  <c r="D1785" i="6" s="1"/>
  <c r="D1786" i="6" a="1"/>
  <c r="D1786" i="6" s="1"/>
  <c r="D1787" i="6" a="1"/>
  <c r="D1787" i="6"/>
  <c r="D1788" i="6" a="1"/>
  <c r="D1788" i="6"/>
  <c r="D1789" i="6" a="1"/>
  <c r="D1789" i="6" s="1"/>
  <c r="D1790" i="6" a="1"/>
  <c r="D1790" i="6"/>
  <c r="D1791" i="6" a="1"/>
  <c r="D1791" i="6" s="1"/>
  <c r="D1792" i="6" a="1"/>
  <c r="D1792" i="6" s="1"/>
  <c r="D1793" i="6" a="1"/>
  <c r="D1793" i="6" s="1"/>
  <c r="D1794" i="6" a="1"/>
  <c r="D1794" i="6" s="1"/>
  <c r="D1795" i="6" a="1"/>
  <c r="D1795" i="6" s="1"/>
  <c r="D1796" i="6" a="1"/>
  <c r="D1796" i="6"/>
  <c r="D1797" i="6" a="1"/>
  <c r="D1797" i="6" s="1"/>
  <c r="D1798" i="6" a="1"/>
  <c r="D1798" i="6" s="1"/>
  <c r="D1799" i="6" a="1"/>
  <c r="D1799" i="6" s="1"/>
  <c r="D1800" i="6" a="1"/>
  <c r="D1800" i="6"/>
  <c r="D1801" i="6" a="1"/>
  <c r="D1801" i="6" s="1"/>
  <c r="D1802" i="6" a="1"/>
  <c r="D1802" i="6" s="1"/>
  <c r="D1803" i="6" a="1"/>
  <c r="D1803" i="6" s="1"/>
  <c r="D1804" i="6" a="1"/>
  <c r="D1804" i="6"/>
  <c r="D1805" i="6" a="1"/>
  <c r="D1805" i="6"/>
  <c r="D1806" i="6" a="1"/>
  <c r="D1806" i="6" s="1"/>
  <c r="D1807" i="6" a="1"/>
  <c r="D1807" i="6" s="1"/>
  <c r="D1808" i="6" a="1"/>
  <c r="D1808" i="6"/>
  <c r="D1809" i="6" a="1"/>
  <c r="D1809" i="6"/>
  <c r="D1810" i="6" a="1"/>
  <c r="D1810" i="6" s="1"/>
  <c r="D1811" i="6" a="1"/>
  <c r="D1811" i="6"/>
  <c r="D1812" i="6" a="1"/>
  <c r="D1812" i="6" s="1"/>
  <c r="D1813" i="6" a="1"/>
  <c r="D1813" i="6" s="1"/>
  <c r="D1814" i="6" a="1"/>
  <c r="D1814" i="6" s="1"/>
  <c r="D1815" i="6" a="1"/>
  <c r="D1815" i="6" s="1"/>
  <c r="D1816" i="6" a="1"/>
  <c r="D1816" i="6" s="1"/>
  <c r="D1817" i="6" a="1"/>
  <c r="D1817" i="6" s="1"/>
  <c r="D1818" i="6" a="1"/>
  <c r="D1818" i="6" s="1"/>
  <c r="D1819" i="6" a="1"/>
  <c r="D1819" i="6" s="1"/>
  <c r="D1820" i="6" a="1"/>
  <c r="D1820" i="6"/>
  <c r="D1821" i="6" a="1"/>
  <c r="D1821" i="6"/>
  <c r="D1822" i="6" a="1"/>
  <c r="D1822" i="6"/>
  <c r="D1823" i="6" a="1"/>
  <c r="D1823" i="6" s="1"/>
  <c r="D1824" i="6" a="1"/>
  <c r="D1824" i="6"/>
  <c r="D1825" i="6" a="1"/>
  <c r="D1825" i="6" s="1"/>
  <c r="D1826" i="6" a="1"/>
  <c r="D1826" i="6" s="1"/>
  <c r="D1827" i="6" a="1"/>
  <c r="D1827" i="6" s="1"/>
  <c r="D1828" i="6" a="1"/>
  <c r="D1828" i="6" s="1"/>
  <c r="D1829" i="6" a="1"/>
  <c r="D1829" i="6" s="1"/>
  <c r="D1830" i="6" a="1"/>
  <c r="D1830" i="6" s="1"/>
  <c r="D1831" i="6" a="1"/>
  <c r="D1831" i="6" s="1"/>
  <c r="D1832" i="6" a="1"/>
  <c r="D1832" i="6" s="1"/>
  <c r="D1833" i="6" a="1"/>
  <c r="D1833" i="6"/>
  <c r="D1834" i="6" a="1"/>
  <c r="D1834" i="6"/>
  <c r="D1835" i="6" a="1"/>
  <c r="D1835" i="6"/>
  <c r="D1836" i="6" a="1"/>
  <c r="D1836" i="6" s="1"/>
  <c r="D1837" i="6" a="1"/>
  <c r="D1837" i="6" s="1"/>
  <c r="D1838" i="6" a="1"/>
  <c r="D1838" i="6" s="1"/>
  <c r="D1839" i="6" a="1"/>
  <c r="D1839" i="6" s="1"/>
  <c r="D1840" i="6" a="1"/>
  <c r="D1840" i="6" s="1"/>
  <c r="D1841" i="6" a="1"/>
  <c r="D1841" i="6" s="1"/>
  <c r="D1842" i="6" a="1"/>
  <c r="D1842" i="6"/>
  <c r="D1843" i="6" a="1"/>
  <c r="D1843" i="6" s="1"/>
  <c r="D1844" i="6" a="1"/>
  <c r="D1844" i="6"/>
  <c r="D1845" i="6" a="1"/>
  <c r="D1845" i="6" s="1"/>
  <c r="D1846" i="6" a="1"/>
  <c r="D1846" i="6"/>
  <c r="D1847" i="6" a="1"/>
  <c r="D1847" i="6"/>
  <c r="D1848" i="6" a="1"/>
  <c r="D1848" i="6"/>
  <c r="D1849" i="6" a="1"/>
  <c r="D1849" i="6" s="1"/>
  <c r="D1850" i="6" a="1"/>
  <c r="D1850" i="6"/>
  <c r="D1851" i="6" a="1"/>
  <c r="D1851" i="6" s="1"/>
  <c r="D1852" i="6" a="1"/>
  <c r="D1852" i="6" s="1"/>
  <c r="D1853" i="6" a="1"/>
  <c r="D1853" i="6" s="1"/>
  <c r="D1854" i="6" a="1"/>
  <c r="D1854" i="6" s="1"/>
  <c r="D1855" i="6" a="1"/>
  <c r="D1855" i="6" s="1"/>
  <c r="D1856" i="6" a="1"/>
  <c r="D1856" i="6" s="1"/>
  <c r="D1857" i="6" a="1"/>
  <c r="D1857" i="6" s="1"/>
  <c r="D1858" i="6" a="1"/>
  <c r="D1858" i="6" s="1"/>
  <c r="D1859" i="6" a="1"/>
  <c r="D1859" i="6"/>
  <c r="D1860" i="6" a="1"/>
  <c r="D1860" i="6"/>
  <c r="D1861" i="6" a="1"/>
  <c r="D1861" i="6" s="1"/>
  <c r="D1862" i="6" a="1"/>
  <c r="D1862" i="6" s="1"/>
  <c r="D1863" i="6" a="1"/>
  <c r="D1863" i="6" s="1"/>
  <c r="D1864" i="6" a="1"/>
  <c r="D1864" i="6" s="1"/>
  <c r="D1865" i="6" a="1"/>
  <c r="D1865" i="6" s="1"/>
  <c r="D1866" i="6" a="1"/>
  <c r="D1866" i="6" s="1"/>
  <c r="D1867" i="6" a="1"/>
  <c r="D1867" i="6" s="1"/>
  <c r="D1868" i="6" a="1"/>
  <c r="D1868" i="6"/>
  <c r="D1869" i="6" a="1"/>
  <c r="D1869" i="6" s="1"/>
  <c r="D1870" i="6" a="1"/>
  <c r="D1870" i="6" s="1"/>
  <c r="D1871" i="6" a="1"/>
  <c r="D1871" i="6" s="1"/>
  <c r="D1872" i="6" a="1"/>
  <c r="D1872" i="6"/>
  <c r="D1873" i="6" a="1"/>
  <c r="D1873" i="6" s="1"/>
  <c r="D1874" i="6" a="1"/>
  <c r="D1874" i="6" s="1"/>
  <c r="D1875" i="6" a="1"/>
  <c r="D1875" i="6"/>
  <c r="D1876" i="6" a="1"/>
  <c r="D1876" i="6"/>
  <c r="D1877" i="6" a="1"/>
  <c r="D1877" i="6" s="1"/>
  <c r="D1878" i="6" a="1"/>
  <c r="D1878" i="6" s="1"/>
  <c r="D1879" i="6" a="1"/>
  <c r="D1879" i="6" s="1"/>
  <c r="D1880" i="6" a="1"/>
  <c r="D1880" i="6"/>
  <c r="D1881" i="6" a="1"/>
  <c r="D1881" i="6"/>
  <c r="D1882" i="6" a="1"/>
  <c r="D1882" i="6" s="1"/>
  <c r="D1883" i="6" a="1"/>
  <c r="D1883" i="6" s="1"/>
  <c r="D1884" i="6" a="1"/>
  <c r="D1884" i="6" s="1"/>
  <c r="D1885" i="6" a="1"/>
  <c r="D1885" i="6" s="1"/>
  <c r="D1886" i="6" a="1"/>
  <c r="D1886" i="6" s="1"/>
  <c r="D1887" i="6" a="1"/>
  <c r="D1887" i="6" s="1"/>
  <c r="D1888" i="6" a="1"/>
  <c r="D1888" i="6" s="1"/>
  <c r="D1889" i="6" a="1"/>
  <c r="D1889" i="6"/>
  <c r="D1890" i="6" a="1"/>
  <c r="D1890" i="6"/>
  <c r="D1891" i="6" a="1"/>
  <c r="D1891" i="6" s="1"/>
  <c r="D1892" i="6" a="1"/>
  <c r="D1892" i="6"/>
  <c r="D1893" i="6" a="1"/>
  <c r="D1893" i="6"/>
  <c r="D1894" i="6" a="1"/>
  <c r="D1894" i="6"/>
  <c r="D1895" i="6" a="1"/>
  <c r="D1895" i="6"/>
  <c r="D1896" i="6" a="1"/>
  <c r="D1896" i="6" s="1"/>
  <c r="D1897" i="6" a="1"/>
  <c r="D1897" i="6" s="1"/>
  <c r="D1898" i="6" a="1"/>
  <c r="D1898" i="6" s="1"/>
  <c r="D1899" i="6" a="1"/>
  <c r="D1899" i="6" s="1"/>
  <c r="D1900" i="6" a="1"/>
  <c r="D1900" i="6" s="1"/>
  <c r="D1901" i="6" a="1"/>
  <c r="D1901" i="6" s="1"/>
  <c r="D1902" i="6" a="1"/>
  <c r="D1902" i="6"/>
  <c r="D1903" i="6" a="1"/>
  <c r="D1903" i="6" s="1"/>
  <c r="D1904" i="6" a="1"/>
  <c r="D1904" i="6" s="1"/>
  <c r="D1905" i="6" a="1"/>
  <c r="D1905" i="6"/>
  <c r="D1906" i="6" a="1"/>
  <c r="D1906" i="6"/>
  <c r="D1907" i="6" a="1"/>
  <c r="D1907" i="6"/>
  <c r="D1908" i="6" a="1"/>
  <c r="D1908" i="6" s="1"/>
  <c r="D1909" i="6" a="1"/>
  <c r="D1909" i="6" s="1"/>
  <c r="D1910" i="6" a="1"/>
  <c r="D1910" i="6" s="1"/>
  <c r="D1911" i="6" a="1"/>
  <c r="D1911" i="6" s="1"/>
  <c r="D1912" i="6" a="1"/>
  <c r="D1912" i="6" s="1"/>
  <c r="D1913" i="6" a="1"/>
  <c r="D1913" i="6" s="1"/>
  <c r="D1914" i="6" a="1"/>
  <c r="D1914" i="6" s="1"/>
  <c r="D1915" i="6" a="1"/>
  <c r="D1915" i="6" s="1"/>
  <c r="D1916" i="6" a="1"/>
  <c r="D1916" i="6" s="1"/>
  <c r="D1917" i="6" a="1"/>
  <c r="D1917" i="6" s="1"/>
  <c r="D1918" i="6" a="1"/>
  <c r="D1918" i="6"/>
  <c r="D1919" i="6" a="1"/>
  <c r="D1919" i="6"/>
  <c r="D1920" i="6" a="1"/>
  <c r="D1920" i="6"/>
  <c r="D1921" i="6" a="1"/>
  <c r="D1921" i="6" s="1"/>
  <c r="D1922" i="6" a="1"/>
  <c r="D1922" i="6" s="1"/>
  <c r="D1923" i="6" a="1"/>
  <c r="D1923" i="6" s="1"/>
  <c r="D1924" i="6" a="1"/>
  <c r="D1924" i="6" s="1"/>
  <c r="D1925" i="6" a="1"/>
  <c r="D1925" i="6" s="1"/>
  <c r="D1926" i="6" a="1"/>
  <c r="D1926" i="6" s="1"/>
  <c r="D1927" i="6" a="1"/>
  <c r="D1927" i="6" s="1"/>
  <c r="D1928" i="6" a="1"/>
  <c r="D1928" i="6"/>
  <c r="D1929" i="6" a="1"/>
  <c r="D1929" i="6" s="1"/>
  <c r="D1930" i="6" a="1"/>
  <c r="D1930" i="6" s="1"/>
  <c r="D1931" i="6" a="1"/>
  <c r="D1931" i="6"/>
  <c r="D1932" i="6" a="1"/>
  <c r="D1932" i="6"/>
  <c r="D1933" i="6" a="1"/>
  <c r="D1933" i="6" s="1"/>
  <c r="D1934" i="6" a="1"/>
  <c r="D1934" i="6" s="1"/>
  <c r="D1935" i="6" a="1"/>
  <c r="D1935" i="6"/>
  <c r="D1936" i="6" a="1"/>
  <c r="D1936" i="6" s="1"/>
  <c r="D1937" i="6" a="1"/>
  <c r="D1937" i="6" s="1"/>
  <c r="D1938" i="6" a="1"/>
  <c r="D1938" i="6" s="1"/>
  <c r="D1939" i="6" a="1"/>
  <c r="D1939" i="6" s="1"/>
  <c r="D1940" i="6" a="1"/>
  <c r="D1940" i="6"/>
  <c r="D1941" i="6" a="1"/>
  <c r="D1941" i="6"/>
  <c r="D1942" i="6" a="1"/>
  <c r="D1942" i="6"/>
  <c r="D1943" i="6" a="1"/>
  <c r="D1943" i="6" s="1"/>
  <c r="D1944" i="6" a="1"/>
  <c r="D1944" i="6"/>
  <c r="D1945" i="6" a="1"/>
  <c r="D1945" i="6" s="1"/>
  <c r="D1946" i="6" a="1"/>
  <c r="D1946" i="6" s="1"/>
  <c r="D1947" i="6" a="1"/>
  <c r="D1947" i="6" s="1"/>
  <c r="D1948" i="6" a="1"/>
  <c r="D1948" i="6" s="1"/>
  <c r="D1949" i="6" a="1"/>
  <c r="D1949" i="6" s="1"/>
  <c r="D1950" i="6" a="1"/>
  <c r="D1950" i="6" s="1"/>
  <c r="D1951" i="6" a="1"/>
  <c r="D1951" i="6" s="1"/>
  <c r="D1952" i="6" a="1"/>
  <c r="D1952" i="6"/>
  <c r="D1953" i="6" a="1"/>
  <c r="D1953" i="6"/>
  <c r="D1954" i="6" a="1"/>
  <c r="D1954" i="6" s="1"/>
  <c r="D1955" i="6" a="1"/>
  <c r="D1955" i="6" s="1"/>
  <c r="D1956" i="6" a="1"/>
  <c r="D1956" i="6" s="1"/>
  <c r="D1957" i="6" a="1"/>
  <c r="D1957" i="6" s="1"/>
  <c r="D1958" i="6" a="1"/>
  <c r="D1958" i="6" s="1"/>
  <c r="D1959" i="6" a="1"/>
  <c r="D1959" i="6" s="1"/>
  <c r="D1960" i="6" a="1"/>
  <c r="D1960" i="6" s="1"/>
  <c r="D1961" i="6" a="1"/>
  <c r="D1961" i="6" s="1"/>
  <c r="D1962" i="6" a="1"/>
  <c r="D1962" i="6" s="1"/>
  <c r="D1963" i="6" a="1"/>
  <c r="D1963" i="6" s="1"/>
  <c r="D1964" i="6" a="1"/>
  <c r="D1964" i="6"/>
  <c r="D1965" i="6" a="1"/>
  <c r="D1965" i="6"/>
  <c r="D1966" i="6" a="1"/>
  <c r="D1966" i="6"/>
  <c r="D1967" i="6" a="1"/>
  <c r="D1967" i="6" s="1"/>
  <c r="D1968" i="6" a="1"/>
  <c r="D1968" i="6" s="1"/>
  <c r="D1969" i="6" a="1"/>
  <c r="D1969" i="6" s="1"/>
  <c r="D1970" i="6" a="1"/>
  <c r="D1970" i="6" s="1"/>
  <c r="D1971" i="6" a="1"/>
  <c r="D1971" i="6" s="1"/>
  <c r="D1972" i="6" a="1"/>
  <c r="D1972" i="6" s="1"/>
  <c r="D1973" i="6" a="1"/>
  <c r="D1973" i="6"/>
  <c r="D1974" i="6" a="1"/>
  <c r="D1974" i="6" s="1"/>
  <c r="D1975" i="6" a="1"/>
  <c r="D1975" i="6" s="1"/>
  <c r="D1976" i="6" a="1"/>
  <c r="D1976" i="6" s="1"/>
  <c r="D1977" i="6" a="1"/>
  <c r="D1977" i="6"/>
  <c r="D1978" i="6" a="1"/>
  <c r="D1978" i="6"/>
  <c r="D1979" i="6" a="1"/>
  <c r="D1979" i="6"/>
  <c r="D1980" i="6" a="1"/>
  <c r="D1980" i="6"/>
  <c r="D1981" i="6" a="1"/>
  <c r="D1981" i="6" s="1"/>
  <c r="D1982" i="6" a="1"/>
  <c r="D1982" i="6"/>
  <c r="D1983" i="6" a="1"/>
  <c r="D1983" i="6" s="1"/>
  <c r="D1984" i="6" a="1"/>
  <c r="D1984" i="6" s="1"/>
  <c r="D1985" i="6" a="1"/>
  <c r="D1985" i="6" s="1"/>
  <c r="D1986" i="6" a="1"/>
  <c r="D1986" i="6" s="1"/>
  <c r="D1987" i="6" a="1"/>
  <c r="D1987" i="6" s="1"/>
  <c r="D1988" i="6" a="1"/>
  <c r="D1988" i="6" s="1"/>
  <c r="D1989" i="6" a="1"/>
  <c r="D1989" i="6" s="1"/>
  <c r="D1990" i="6" a="1"/>
  <c r="D1990" i="6"/>
  <c r="D1991" i="6" a="1"/>
  <c r="D1991" i="6"/>
  <c r="D1992" i="6" a="1"/>
  <c r="D1992" i="6"/>
  <c r="D1993" i="6" a="1"/>
  <c r="D1993" i="6" s="1"/>
  <c r="D1994" i="6" a="1"/>
  <c r="D1994" i="6" s="1"/>
  <c r="D1995" i="6" a="1"/>
  <c r="D1995" i="6" s="1"/>
  <c r="D1996" i="6" a="1"/>
  <c r="D1996" i="6" s="1"/>
  <c r="D1997" i="6" a="1"/>
  <c r="D1997" i="6" s="1"/>
  <c r="D1998" i="6" a="1"/>
  <c r="D1998" i="6" s="1"/>
  <c r="D1999" i="6" a="1"/>
  <c r="D1999" i="6" s="1"/>
  <c r="D2000" i="6" a="1"/>
  <c r="D2000" i="6" s="1"/>
  <c r="D2001" i="6" a="1"/>
  <c r="D2001" i="6" s="1"/>
  <c r="D2002" i="6" a="1"/>
  <c r="D2002" i="6" s="1"/>
  <c r="D2003" i="6" a="1"/>
  <c r="D2003" i="6"/>
  <c r="D2004" i="6" a="1"/>
  <c r="D2004" i="6"/>
  <c r="D2005" i="6" a="1"/>
  <c r="D2005" i="6"/>
  <c r="D2006" i="6" a="1"/>
  <c r="D2006" i="6"/>
  <c r="D2007" i="6" a="1"/>
  <c r="D2007" i="6" s="1"/>
  <c r="D2008" i="6" a="1"/>
  <c r="D2008" i="6" s="1"/>
  <c r="D2009" i="6" a="1"/>
  <c r="D2009" i="6"/>
  <c r="D2010" i="6" a="1"/>
  <c r="D2010" i="6"/>
  <c r="D2011" i="6" a="1"/>
  <c r="D2011" i="6"/>
  <c r="D2012" i="6" a="1"/>
  <c r="D2012" i="6" s="1"/>
  <c r="D2013" i="6" a="1"/>
  <c r="D2013" i="6"/>
  <c r="D2014" i="6" a="1"/>
  <c r="D2014" i="6" s="1"/>
  <c r="D2015" i="6" a="1"/>
  <c r="D2015" i="6"/>
  <c r="D2016" i="6" a="1"/>
  <c r="D2016" i="6"/>
  <c r="D2017" i="6" a="1"/>
  <c r="D2017" i="6"/>
  <c r="D2018" i="6" a="1"/>
  <c r="D2018" i="6" s="1"/>
  <c r="D2019" i="6" a="1"/>
  <c r="D2019" i="6"/>
  <c r="D2020" i="6" a="1"/>
  <c r="D2020" i="6" s="1"/>
  <c r="D2021" i="6" a="1"/>
  <c r="D2021" i="6"/>
  <c r="D2022" i="6" a="1"/>
  <c r="D2022" i="6"/>
  <c r="D2023" i="6" a="1"/>
  <c r="D2023" i="6"/>
  <c r="D2024" i="6" a="1"/>
  <c r="D2024" i="6"/>
  <c r="D2025" i="6" a="1"/>
  <c r="D2025" i="6" s="1"/>
  <c r="D2026" i="6" a="1"/>
  <c r="D2026" i="6" s="1"/>
  <c r="D2027" i="6" a="1"/>
  <c r="D2027" i="6"/>
  <c r="D2028" i="6" a="1"/>
  <c r="D2028" i="6"/>
  <c r="D2029" i="6" a="1"/>
  <c r="D2029" i="6"/>
  <c r="D2030" i="6" a="1"/>
  <c r="D2030" i="6"/>
  <c r="D2031" i="6" a="1"/>
  <c r="D2031" i="6" s="1"/>
  <c r="D2032" i="6" a="1"/>
  <c r="D2032" i="6" s="1"/>
  <c r="D2033" i="6" a="1"/>
  <c r="D2033" i="6"/>
  <c r="D2034" i="6" a="1"/>
  <c r="D2034" i="6"/>
  <c r="D2035" i="6" a="1"/>
  <c r="D2035" i="6"/>
  <c r="D2036" i="6" a="1"/>
  <c r="D2036" i="6" s="1"/>
  <c r="D2037" i="6" a="1"/>
  <c r="D2037" i="6"/>
  <c r="D2038" i="6" a="1"/>
  <c r="D2038" i="6" s="1"/>
  <c r="D2039" i="6" a="1"/>
  <c r="D2039" i="6"/>
  <c r="D2040" i="6" a="1"/>
  <c r="D2040" i="6"/>
  <c r="D2041" i="6" a="1"/>
  <c r="D2041" i="6"/>
  <c r="D2042" i="6" a="1"/>
  <c r="D2042" i="6"/>
  <c r="D2043" i="6" a="1"/>
  <c r="D2043" i="6"/>
  <c r="D2044" i="6" a="1"/>
  <c r="D2044" i="6" s="1"/>
  <c r="D2045" i="6" a="1"/>
  <c r="D2045" i="6"/>
  <c r="D2046" i="6" a="1"/>
  <c r="D2046" i="6"/>
  <c r="D2047" i="6" a="1"/>
  <c r="D2047" i="6"/>
  <c r="D2048" i="6" a="1"/>
  <c r="D2048" i="6" s="1"/>
  <c r="D2049" i="6" a="1"/>
  <c r="D2049" i="6" s="1"/>
  <c r="D2050" i="6" a="1"/>
  <c r="D2050" i="6" s="1"/>
  <c r="D2051" i="6" a="1"/>
  <c r="D2051" i="6"/>
  <c r="D2052" i="6" a="1"/>
  <c r="D2052" i="6"/>
  <c r="D2053" i="6" a="1"/>
  <c r="D2053" i="6"/>
  <c r="D2054" i="6" a="1"/>
  <c r="D2054" i="6" s="1"/>
  <c r="D2055" i="6" a="1"/>
  <c r="D2055" i="6"/>
  <c r="D2056" i="6" a="1"/>
  <c r="D2056" i="6" s="1"/>
  <c r="D2057" i="6" a="1"/>
  <c r="D2057" i="6"/>
  <c r="D2058" i="6" a="1"/>
  <c r="D2058" i="6"/>
  <c r="D2059" i="6" a="1"/>
  <c r="D2059" i="6"/>
  <c r="D2060" i="6" a="1"/>
  <c r="D2060" i="6" s="1"/>
  <c r="D2061" i="6" a="1"/>
  <c r="D2061" i="6" s="1"/>
  <c r="D2062" i="6" a="1"/>
  <c r="D2062" i="6" s="1"/>
  <c r="D2063" i="6" a="1"/>
  <c r="D2063" i="6"/>
  <c r="D2064" i="6" a="1"/>
  <c r="D2064" i="6"/>
  <c r="D2065" i="6" a="1"/>
  <c r="D2065" i="6"/>
  <c r="D2066" i="6" a="1"/>
  <c r="D2066" i="6" s="1"/>
  <c r="D2067" i="6" a="1"/>
  <c r="D2067" i="6" s="1"/>
  <c r="D2068" i="6" a="1"/>
  <c r="D2068" i="6" s="1"/>
  <c r="D2069" i="6" a="1"/>
  <c r="D2069" i="6"/>
  <c r="D2070" i="6" a="1"/>
  <c r="D2070" i="6"/>
  <c r="D2071" i="6" a="1"/>
  <c r="D2071" i="6"/>
  <c r="D2072" i="6" a="1"/>
  <c r="D2072" i="6"/>
  <c r="D2073" i="6" a="1"/>
  <c r="D2073" i="6" s="1"/>
  <c r="D2074" i="6" a="1"/>
  <c r="D2074" i="6" s="1"/>
  <c r="D2075" i="6" a="1"/>
  <c r="D2075" i="6" s="1"/>
  <c r="D2076" i="6" a="1"/>
  <c r="D2076" i="6"/>
  <c r="D2077" i="6" a="1"/>
  <c r="D2077" i="6"/>
  <c r="D2078" i="6" a="1"/>
  <c r="D2078" i="6" s="1"/>
  <c r="D2079" i="6" a="1"/>
  <c r="D2079" i="6" s="1"/>
  <c r="D2080" i="6" a="1"/>
  <c r="D2080" i="6" s="1"/>
  <c r="D2081" i="6" a="1"/>
  <c r="D2081" i="6" s="1"/>
  <c r="D2082" i="6" a="1"/>
  <c r="D2082" i="6"/>
  <c r="D2083" i="6" a="1"/>
  <c r="D2083" i="6"/>
  <c r="D2084" i="6" a="1"/>
  <c r="D2084" i="6"/>
  <c r="D2085" i="6" a="1"/>
  <c r="D2085" i="6" s="1"/>
  <c r="D2086" i="6" a="1"/>
  <c r="D2086" i="6" s="1"/>
  <c r="D2087" i="6" a="1"/>
  <c r="D2087" i="6" s="1"/>
  <c r="D2088" i="6" a="1"/>
  <c r="D2088" i="6"/>
  <c r="D2089" i="6" a="1"/>
  <c r="D2089" i="6"/>
  <c r="D2090" i="6" a="1"/>
  <c r="D2090" i="6" s="1"/>
  <c r="D2091" i="6" a="1"/>
  <c r="D2091" i="6"/>
  <c r="D2092" i="6" a="1"/>
  <c r="D2092" i="6" s="1"/>
  <c r="D2093" i="6" a="1"/>
  <c r="D2093" i="6" s="1"/>
  <c r="D2094" i="6" a="1"/>
  <c r="D2094" i="6"/>
  <c r="D2095" i="6" a="1"/>
  <c r="D2095" i="6"/>
  <c r="D2096" i="6" a="1"/>
  <c r="D2096" i="6" s="1"/>
  <c r="D2097" i="6" a="1"/>
  <c r="D2097" i="6" s="1"/>
  <c r="D2098" i="6" a="1"/>
  <c r="D2098" i="6" s="1"/>
  <c r="D2099" i="6" a="1"/>
  <c r="D2099" i="6" s="1"/>
  <c r="D2100" i="6" a="1"/>
  <c r="D2100" i="6"/>
  <c r="D2101" i="6" a="1"/>
  <c r="D2101" i="6"/>
  <c r="D2102" i="6" a="1"/>
  <c r="D2102" i="6" s="1"/>
  <c r="D2103" i="6" a="1"/>
  <c r="D2103" i="6" s="1"/>
  <c r="D2104" i="6" a="1"/>
  <c r="D2104" i="6" s="1"/>
  <c r="D2105" i="6" a="1"/>
  <c r="D2105" i="6" s="1"/>
  <c r="D2106" i="6" a="1"/>
  <c r="D2106" i="6"/>
  <c r="D2107" i="6" a="1"/>
  <c r="D2107" i="6"/>
  <c r="D2108" i="6" a="1"/>
  <c r="D2108" i="6"/>
  <c r="D2109" i="6" a="1"/>
  <c r="D2109" i="6" s="1"/>
  <c r="D2110" i="6" a="1"/>
  <c r="D2110" i="6" s="1"/>
  <c r="D2111" i="6" a="1"/>
  <c r="D2111" i="6" s="1"/>
  <c r="D2112" i="6" a="1"/>
  <c r="D2112" i="6"/>
  <c r="D2113" i="6" a="1"/>
  <c r="D2113" i="6"/>
  <c r="D2114" i="6" a="1"/>
  <c r="D2114" i="6" s="1"/>
  <c r="D2115" i="6" a="1"/>
  <c r="D2115" i="6" s="1"/>
  <c r="D2116" i="6" a="1"/>
  <c r="D2116" i="6" s="1"/>
  <c r="D2117" i="6" a="1"/>
  <c r="D2117" i="6" s="1"/>
  <c r="D2118" i="6" a="1"/>
  <c r="D2118" i="6" s="1"/>
  <c r="D2119" i="6" a="1"/>
  <c r="D2119" i="6"/>
  <c r="D2120" i="6" a="1"/>
  <c r="D2120" i="6"/>
  <c r="D2121" i="6" a="1"/>
  <c r="D2121" i="6" s="1"/>
  <c r="D2122" i="6" a="1"/>
  <c r="D2122" i="6" s="1"/>
  <c r="D2123" i="6" a="1"/>
  <c r="D2123" i="6" s="1"/>
  <c r="D2124" i="6" a="1"/>
  <c r="D2124" i="6" s="1"/>
  <c r="D2125" i="6" a="1"/>
  <c r="D2125" i="6"/>
  <c r="D2126" i="6" a="1"/>
  <c r="D2126" i="6" s="1"/>
  <c r="D2127" i="6" a="1"/>
  <c r="D2127" i="6" s="1"/>
  <c r="D2128" i="6" a="1"/>
  <c r="D2128" i="6" s="1"/>
  <c r="D2129" i="6" a="1"/>
  <c r="D2129" i="6" s="1"/>
  <c r="D2130" i="6" a="1"/>
  <c r="D2130" i="6" s="1"/>
  <c r="D2131" i="6" a="1"/>
  <c r="D2131" i="6"/>
  <c r="D2132" i="6" a="1"/>
  <c r="D2132" i="6" s="1"/>
  <c r="D2133" i="6" a="1"/>
  <c r="D2133" i="6" s="1"/>
  <c r="D2134" i="6" a="1"/>
  <c r="D2134" i="6" s="1"/>
  <c r="D2135" i="6" a="1"/>
  <c r="D2135" i="6" s="1"/>
  <c r="D2136" i="6" a="1"/>
  <c r="D2136" i="6" s="1"/>
  <c r="D2137" i="6" a="1"/>
  <c r="D2137" i="6"/>
  <c r="D2138" i="6" a="1"/>
  <c r="D2138" i="6"/>
  <c r="D2139" i="6" a="1"/>
  <c r="D2139" i="6" s="1"/>
  <c r="D2140" i="6" a="1"/>
  <c r="D2140" i="6" s="1"/>
  <c r="D2141" i="6" a="1"/>
  <c r="D2141" i="6" s="1"/>
  <c r="D2142" i="6" a="1"/>
  <c r="D2142" i="6" s="1"/>
  <c r="D2143" i="6" a="1"/>
  <c r="D2143" i="6"/>
  <c r="D2144" i="6" a="1"/>
  <c r="D2144" i="6"/>
  <c r="D2145" i="6" a="1"/>
  <c r="D2145" i="6" s="1"/>
  <c r="D2146" i="6" a="1"/>
  <c r="D2146" i="6" s="1"/>
  <c r="D2147" i="6" a="1"/>
  <c r="D2147" i="6" s="1"/>
  <c r="D2148" i="6" a="1"/>
  <c r="D2148" i="6" s="1"/>
  <c r="D2149" i="6" a="1"/>
  <c r="D2149" i="6"/>
  <c r="D2150" i="6" a="1"/>
  <c r="D2150" i="6" s="1"/>
  <c r="D2151" i="6" a="1"/>
  <c r="D2151" i="6" s="1"/>
  <c r="D2152" i="6" a="1"/>
  <c r="D2152" i="6" s="1"/>
  <c r="D2153" i="6" a="1"/>
  <c r="D2153" i="6" s="1"/>
  <c r="D2154" i="6" a="1"/>
  <c r="D2154" i="6" s="1"/>
  <c r="D2155" i="6" a="1"/>
  <c r="D2155" i="6" s="1"/>
  <c r="D2156" i="6" a="1"/>
  <c r="D2156" i="6" s="1"/>
  <c r="D2157" i="6" a="1"/>
  <c r="D2157" i="6" s="1"/>
  <c r="D2158" i="6" a="1"/>
  <c r="D2158" i="6" s="1"/>
  <c r="D2159" i="6" a="1"/>
  <c r="D2159" i="6" s="1"/>
  <c r="D2160" i="6" a="1"/>
  <c r="D2160" i="6" s="1"/>
  <c r="D2161" i="6" a="1"/>
  <c r="D2161" i="6"/>
  <c r="D2162" i="6" a="1"/>
  <c r="D2162" i="6" s="1"/>
  <c r="D2163" i="6" a="1"/>
  <c r="D2163" i="6" s="1"/>
  <c r="D2164" i="6" a="1"/>
  <c r="D2164" i="6" s="1"/>
  <c r="D2165" i="6" a="1"/>
  <c r="D2165" i="6" s="1"/>
  <c r="D2166" i="6" a="1"/>
  <c r="D2166" i="6" s="1"/>
  <c r="D2167" i="6" a="1"/>
  <c r="D2167" i="6"/>
  <c r="D2168" i="6" a="1"/>
  <c r="D2168" i="6"/>
  <c r="D2169" i="6" a="1"/>
  <c r="D2169" i="6" s="1"/>
  <c r="D2170" i="6" a="1"/>
  <c r="D2170" i="6" s="1"/>
  <c r="D2171" i="6" a="1"/>
  <c r="D2171" i="6" s="1"/>
  <c r="D2172" i="6" a="1"/>
  <c r="D2172" i="6" s="1"/>
  <c r="D2173" i="6" a="1"/>
  <c r="D2173" i="6" s="1"/>
  <c r="D2174" i="6" a="1"/>
  <c r="D2174" i="6" s="1"/>
  <c r="D2175" i="6" a="1"/>
  <c r="D2175" i="6" s="1"/>
  <c r="D2176" i="6" a="1"/>
  <c r="D2176" i="6" s="1"/>
  <c r="D2177" i="6" a="1"/>
  <c r="D2177" i="6" s="1"/>
  <c r="D2178" i="6" a="1"/>
  <c r="D2178" i="6"/>
  <c r="D2179" i="6" a="1"/>
  <c r="D2179" i="6" s="1"/>
  <c r="D2180" i="6" a="1"/>
  <c r="D2180" i="6" s="1"/>
  <c r="D2181" i="6" a="1"/>
  <c r="D2181" i="6" s="1"/>
  <c r="D2182" i="6" a="1"/>
  <c r="D2182" i="6" s="1"/>
  <c r="D2183" i="6" a="1"/>
  <c r="D2183" i="6" s="1"/>
  <c r="D2184" i="6" a="1"/>
  <c r="D2184" i="6"/>
  <c r="D2185" i="6" a="1"/>
  <c r="D2185" i="6" s="1"/>
  <c r="D2186" i="6" a="1"/>
  <c r="D2186" i="6"/>
  <c r="D2187" i="6" a="1"/>
  <c r="D2187" i="6" s="1"/>
  <c r="D2188" i="6" a="1"/>
  <c r="D2188" i="6" s="1"/>
  <c r="D2189" i="6" a="1"/>
  <c r="D2189" i="6" s="1"/>
  <c r="D2190" i="6" a="1"/>
  <c r="D2190" i="6" s="1"/>
  <c r="D2191" i="6" a="1"/>
  <c r="D2191" i="6"/>
  <c r="D2192" i="6" a="1"/>
  <c r="D2192" i="6" s="1"/>
  <c r="D2193" i="6" a="1"/>
  <c r="D2193" i="6" s="1"/>
  <c r="D2194" i="6" a="1"/>
  <c r="D2194" i="6" s="1"/>
  <c r="D2195" i="6" a="1"/>
  <c r="D2195" i="6" s="1"/>
  <c r="D2196" i="6" a="1"/>
  <c r="D2196" i="6" s="1"/>
  <c r="D2197" i="6" a="1"/>
  <c r="D2197" i="6" s="1"/>
  <c r="D2198" i="6" a="1"/>
  <c r="D2198" i="6"/>
  <c r="D2199" i="6" a="1"/>
  <c r="D2199" i="6"/>
  <c r="D2200" i="6" a="1"/>
  <c r="D2200" i="6" s="1"/>
  <c r="D2201" i="6" a="1"/>
  <c r="D2201" i="6" s="1"/>
  <c r="D2202" i="6" a="1"/>
  <c r="D2202" i="6" s="1"/>
  <c r="D2203" i="6" a="1"/>
  <c r="D2203" i="6" s="1"/>
  <c r="D2204" i="6" a="1"/>
  <c r="D2204" i="6" s="1"/>
  <c r="D2205" i="6" a="1"/>
  <c r="D2205" i="6"/>
  <c r="D2206" i="6" a="1"/>
  <c r="D2206" i="6" s="1"/>
  <c r="D2207" i="6" a="1"/>
  <c r="D2207" i="6" s="1"/>
  <c r="D2208" i="6" a="1"/>
  <c r="D2208" i="6" s="1"/>
  <c r="D2209" i="6" a="1"/>
  <c r="D2209" i="6" s="1"/>
  <c r="D2210" i="6" a="1"/>
  <c r="D2210" i="6" s="1"/>
  <c r="D2211" i="6" a="1"/>
  <c r="D2211" i="6" s="1"/>
  <c r="D2212" i="6" a="1"/>
  <c r="D2212" i="6" s="1"/>
  <c r="D2213" i="6" a="1"/>
  <c r="D2213" i="6" s="1"/>
  <c r="D2214" i="6" a="1"/>
  <c r="D2214" i="6" s="1"/>
  <c r="D2215" i="6" a="1"/>
  <c r="D2215" i="6" s="1"/>
  <c r="D2216" i="6" a="1"/>
  <c r="D2216" i="6" s="1"/>
  <c r="D2217" i="6" a="1"/>
  <c r="D2217" i="6" s="1"/>
  <c r="D2218" i="6" a="1"/>
  <c r="D2218" i="6" s="1"/>
  <c r="D2219" i="6" a="1"/>
  <c r="D2219" i="6" s="1"/>
  <c r="D2220" i="6" a="1"/>
  <c r="D2220" i="6"/>
  <c r="D2221" i="6" a="1"/>
  <c r="D2221" i="6" s="1"/>
  <c r="D2222" i="6" a="1"/>
  <c r="D2222" i="6" s="1"/>
  <c r="D2223" i="6" a="1"/>
  <c r="D2223" i="6" s="1"/>
  <c r="D2224" i="6" a="1"/>
  <c r="D2224" i="6" s="1"/>
  <c r="D2225" i="6" a="1"/>
  <c r="D2225" i="6" s="1"/>
  <c r="D2226" i="6" a="1"/>
  <c r="D2226" i="6" s="1"/>
  <c r="D2227" i="6" a="1"/>
  <c r="D2227" i="6"/>
  <c r="D2228" i="6" a="1"/>
  <c r="D2228" i="6" s="1"/>
  <c r="D2229" i="6" a="1"/>
  <c r="D2229" i="6" s="1"/>
  <c r="D2230" i="6" a="1"/>
  <c r="D2230" i="6" s="1"/>
  <c r="D2231" i="6" a="1"/>
  <c r="D2231" i="6" s="1"/>
  <c r="D2232" i="6" a="1"/>
  <c r="D2232" i="6" s="1"/>
  <c r="D2233" i="6" a="1"/>
  <c r="D2233" i="6" s="1"/>
  <c r="D2234" i="6" a="1"/>
  <c r="D2234" i="6"/>
  <c r="D2235" i="6" a="1"/>
  <c r="D2235" i="6"/>
  <c r="D2236" i="6" a="1"/>
  <c r="D2236" i="6" s="1"/>
  <c r="D2237" i="6" a="1"/>
  <c r="D2237" i="6" s="1"/>
  <c r="D2238" i="6" a="1"/>
  <c r="D2238" i="6" s="1"/>
  <c r="D2239" i="6" a="1"/>
  <c r="D2239" i="6" s="1"/>
  <c r="D2240" i="6" a="1"/>
  <c r="D2240" i="6" s="1"/>
  <c r="D2241" i="6" a="1"/>
  <c r="D2241" i="6"/>
  <c r="D2242" i="6" a="1"/>
  <c r="D2242" i="6" s="1"/>
  <c r="D2243" i="6" a="1"/>
  <c r="D2243" i="6" s="1"/>
  <c r="D2244" i="6" a="1"/>
  <c r="D2244" i="6"/>
  <c r="D2245" i="6" a="1"/>
  <c r="D2245" i="6"/>
  <c r="D2246" i="6" a="1"/>
  <c r="D2246" i="6"/>
  <c r="D2247" i="6" a="1"/>
  <c r="D2247" i="6"/>
  <c r="D2248" i="6" a="1"/>
  <c r="D2248" i="6" s="1"/>
  <c r="D2249" i="6" a="1"/>
  <c r="D2249" i="6" s="1"/>
  <c r="D2250" i="6" a="1"/>
  <c r="D2250" i="6" s="1"/>
  <c r="D2251" i="6" a="1"/>
  <c r="D2251" i="6" s="1"/>
  <c r="D2252" i="6" a="1"/>
  <c r="D2252" i="6" s="1"/>
  <c r="D2253" i="6" a="1"/>
  <c r="D2253" i="6" s="1"/>
  <c r="D2254" i="6" a="1"/>
  <c r="D2254" i="6"/>
  <c r="D2255" i="6" a="1"/>
  <c r="D2255" i="6" s="1"/>
  <c r="D2256" i="6" a="1"/>
  <c r="D2256" i="6"/>
  <c r="D2257" i="6" a="1"/>
  <c r="D2257" i="6" s="1"/>
  <c r="D2258" i="6" a="1"/>
  <c r="D2258" i="6"/>
  <c r="D2259" i="6" a="1"/>
  <c r="D2259" i="6"/>
  <c r="D2260" i="6" a="1"/>
  <c r="D2260" i="6"/>
  <c r="D2261" i="6" a="1"/>
  <c r="D2261" i="6" s="1"/>
  <c r="D2262" i="6" a="1"/>
  <c r="D2262" i="6" s="1"/>
  <c r="D2263" i="6" a="1"/>
  <c r="D2263" i="6" s="1"/>
  <c r="D2264" i="6" a="1"/>
  <c r="D2264" i="6" s="1"/>
  <c r="D2265" i="6" a="1"/>
  <c r="D2265" i="6" s="1"/>
  <c r="D2266" i="6" a="1"/>
  <c r="D2266" i="6" s="1"/>
  <c r="D2267" i="6" a="1"/>
  <c r="D2267" i="6" s="1"/>
  <c r="D2268" i="6" a="1"/>
  <c r="D2268" i="6" s="1"/>
  <c r="D2269" i="6" a="1"/>
  <c r="D2269" i="6" s="1"/>
  <c r="D2270" i="6" a="1"/>
  <c r="D2270" i="6" s="1"/>
  <c r="D2271" i="6" a="1"/>
  <c r="D2271" i="6"/>
  <c r="D2272" i="6" a="1"/>
  <c r="D2272" i="6"/>
  <c r="D2273" i="6" a="1"/>
  <c r="D2273" i="6" s="1"/>
  <c r="D2274" i="6" a="1"/>
  <c r="D2274" i="6"/>
  <c r="D2275" i="6" a="1"/>
  <c r="D2275" i="6"/>
  <c r="D2276" i="6" a="1"/>
  <c r="D2276" i="6"/>
  <c r="D2277" i="6" a="1"/>
  <c r="D2277" i="6" s="1"/>
  <c r="D2278" i="6" a="1"/>
  <c r="D2278" i="6" s="1"/>
  <c r="D2279" i="6" a="1"/>
  <c r="D2279" i="6" s="1"/>
  <c r="D2280" i="6" a="1"/>
  <c r="D2280" i="6"/>
  <c r="D2281" i="6" a="1"/>
  <c r="D2281" i="6"/>
  <c r="D2282" i="6" a="1"/>
  <c r="D2282" i="6" s="1"/>
  <c r="D2283" i="6" a="1"/>
  <c r="D2283" i="6" s="1"/>
  <c r="D2284" i="6" a="1"/>
  <c r="D2284" i="6"/>
  <c r="D2285" i="6" a="1"/>
  <c r="D2285" i="6" s="1"/>
  <c r="D2286" i="6" a="1"/>
  <c r="D2286" i="6" s="1"/>
  <c r="D2287" i="6" a="1"/>
  <c r="D2287" i="6"/>
  <c r="D2288" i="6" a="1"/>
  <c r="D2288" i="6"/>
  <c r="D2289" i="6" a="1"/>
  <c r="D2289" i="6" s="1"/>
  <c r="D2290" i="6" a="1"/>
  <c r="D2290" i="6" s="1"/>
  <c r="D2291" i="6" a="1"/>
  <c r="D2291" i="6" s="1"/>
  <c r="D2292" i="6" a="1"/>
  <c r="D2292" i="6"/>
  <c r="D2293" i="6" a="1"/>
  <c r="D2293" i="6"/>
  <c r="D2294" i="6" a="1"/>
  <c r="D2294" i="6" s="1"/>
  <c r="D2295" i="6" a="1"/>
  <c r="D2295" i="6"/>
  <c r="D2296" i="6" a="1"/>
  <c r="D2296" i="6" s="1"/>
  <c r="D2297" i="6" a="1"/>
  <c r="D2297" i="6" s="1"/>
  <c r="D2298" i="6" a="1"/>
  <c r="D2298" i="6" s="1"/>
  <c r="D2299" i="6" a="1"/>
  <c r="D2299" i="6" s="1"/>
  <c r="D2300" i="6" a="1"/>
  <c r="D2300" i="6"/>
  <c r="D2301" i="6" a="1"/>
  <c r="D2301" i="6"/>
  <c r="D2302" i="6" a="1"/>
  <c r="D2302" i="6"/>
  <c r="D2303" i="6" a="1"/>
  <c r="D2303" i="6" s="1"/>
  <c r="D2304" i="6" a="1"/>
  <c r="D2304" i="6" s="1"/>
  <c r="D2305" i="6" a="1"/>
  <c r="D2305" i="6"/>
  <c r="D2306" i="6" a="1"/>
  <c r="D2306" i="6"/>
  <c r="D2307" i="6" a="1"/>
  <c r="D2307" i="6"/>
  <c r="D2308" i="6" a="1"/>
  <c r="D2308" i="6" s="1"/>
  <c r="D2309" i="6" a="1"/>
  <c r="D2309" i="6" s="1"/>
  <c r="D2310" i="6" a="1"/>
  <c r="D2310" i="6" s="1"/>
  <c r="D2311" i="6" a="1"/>
  <c r="D2311" i="6" s="1"/>
  <c r="D2312" i="6" a="1"/>
  <c r="D2312" i="6" s="1"/>
  <c r="D2313" i="6" a="1"/>
  <c r="D2313" i="6"/>
  <c r="D2314" i="6" a="1"/>
  <c r="D2314" i="6"/>
  <c r="D2315" i="6" a="1"/>
  <c r="D2315" i="6" s="1"/>
  <c r="D2316" i="6" a="1"/>
  <c r="D2316" i="6" s="1"/>
  <c r="D2317" i="6" a="1"/>
  <c r="D2317" i="6" s="1"/>
  <c r="D2318" i="6" a="1"/>
  <c r="D2318" i="6"/>
  <c r="D2319" i="6" a="1"/>
  <c r="D2319" i="6"/>
  <c r="D2320" i="6" a="1"/>
  <c r="D2320" i="6"/>
  <c r="D2321" i="6" a="1"/>
  <c r="D2321" i="6" s="1"/>
  <c r="D2322" i="6" a="1"/>
  <c r="D2322" i="6" s="1"/>
  <c r="D2323" i="6" a="1"/>
  <c r="D2323" i="6" s="1"/>
  <c r="D2324" i="6" a="1"/>
  <c r="D2324" i="6" s="1"/>
  <c r="D2325" i="6" a="1"/>
  <c r="D2325" i="6" s="1"/>
  <c r="D2326" i="6" a="1"/>
  <c r="D2326" i="6"/>
  <c r="D2327" i="6" a="1"/>
  <c r="D2327" i="6" s="1"/>
  <c r="D2328" i="6" a="1"/>
  <c r="D2328" i="6" s="1"/>
  <c r="D2329" i="6" a="1"/>
  <c r="D2329" i="6" s="1"/>
  <c r="D2330" i="6" a="1"/>
  <c r="D2330" i="6" s="1"/>
  <c r="D2331" i="6" a="1"/>
  <c r="D2331" i="6"/>
  <c r="D2332" i="6" a="1"/>
  <c r="D2332" i="6"/>
  <c r="D2333" i="6" a="1"/>
  <c r="D2333" i="6" s="1"/>
  <c r="D2334" i="6" a="1"/>
  <c r="D2334" i="6"/>
  <c r="D2335" i="6" a="1"/>
  <c r="D2335" i="6" s="1"/>
  <c r="D2336" i="6" a="1"/>
  <c r="D2336" i="6" s="1"/>
  <c r="D2337" i="6" a="1"/>
  <c r="D2337" i="6" s="1"/>
  <c r="D2338" i="6" a="1"/>
  <c r="D2338" i="6" s="1"/>
  <c r="D2339" i="6" a="1"/>
  <c r="D2339" i="6" s="1"/>
  <c r="D2340" i="6" a="1"/>
  <c r="D2340" i="6" s="1"/>
  <c r="D2341" i="6" a="1"/>
  <c r="D2341" i="6"/>
  <c r="D2342" i="6" a="1"/>
  <c r="D2342" i="6" s="1"/>
  <c r="D2343" i="6" a="1"/>
  <c r="D2343" i="6" s="1"/>
  <c r="D2344" i="6" a="1"/>
  <c r="D2344" i="6"/>
  <c r="D2345" i="6" a="1"/>
  <c r="D2345" i="6" s="1"/>
  <c r="D2346" i="6" a="1"/>
  <c r="D2346" i="6"/>
  <c r="D2347" i="6" a="1"/>
  <c r="D2347" i="6" s="1"/>
  <c r="D2348" i="6" a="1"/>
  <c r="D2348" i="6" s="1"/>
  <c r="D2349" i="6" a="1"/>
  <c r="D2349" i="6" s="1"/>
  <c r="D2350" i="6" a="1"/>
  <c r="D2350" i="6" s="1"/>
  <c r="D2351" i="6" a="1"/>
  <c r="D2351" i="6" s="1"/>
  <c r="D2352" i="6" a="1"/>
  <c r="D2352" i="6"/>
  <c r="D2353" i="6" a="1"/>
  <c r="D2353" i="6"/>
  <c r="D2354" i="6" a="1"/>
  <c r="D2354" i="6"/>
  <c r="D2355" i="6" a="1"/>
  <c r="D2355" i="6" s="1"/>
  <c r="D2356" i="6" a="1"/>
  <c r="D2356" i="6" s="1"/>
  <c r="D2357" i="6" a="1"/>
  <c r="D2357" i="6" s="1"/>
  <c r="D2358" i="6" a="1"/>
  <c r="D2358" i="6" s="1"/>
  <c r="D2359" i="6" a="1"/>
  <c r="D2359" i="6"/>
  <c r="D2360" i="6" a="1"/>
  <c r="D2360" i="6" s="1"/>
  <c r="D2361" i="6" a="1"/>
  <c r="D2361" i="6" s="1"/>
  <c r="D2362" i="6" a="1"/>
  <c r="D2362" i="6" s="1"/>
  <c r="D2363" i="6" a="1"/>
  <c r="D2363" i="6" s="1"/>
  <c r="D2364" i="6" a="1"/>
  <c r="D2364" i="6"/>
  <c r="D2365" i="6" a="1"/>
  <c r="D2365" i="6"/>
  <c r="D2366" i="6" a="1"/>
  <c r="D2366" i="6" s="1"/>
  <c r="D2367" i="6" a="1"/>
  <c r="D2367" i="6" s="1"/>
  <c r="D2368" i="6" a="1"/>
  <c r="D2368" i="6" s="1"/>
  <c r="D2369" i="6" a="1"/>
  <c r="D2369" i="6" s="1"/>
  <c r="D2370" i="6" a="1"/>
  <c r="D2370" i="6" s="1"/>
  <c r="D2371" i="6" a="1"/>
  <c r="D2371" i="6" s="1"/>
  <c r="D2372" i="6" a="1"/>
  <c r="D2372" i="6"/>
  <c r="D2373" i="6" a="1"/>
  <c r="D2373" i="6" s="1"/>
  <c r="D2374" i="6" a="1"/>
  <c r="D2374" i="6"/>
  <c r="D2375" i="6" a="1"/>
  <c r="D2375" i="6" s="1"/>
  <c r="D2376" i="6" a="1"/>
  <c r="D2376" i="6" s="1"/>
  <c r="D2377" i="6" a="1"/>
  <c r="D2377" i="6"/>
  <c r="D2378" i="6" a="1"/>
  <c r="D2378" i="6"/>
  <c r="D2379" i="6" a="1"/>
  <c r="D2379" i="6"/>
  <c r="D2380" i="6" a="1"/>
  <c r="D2380" i="6" s="1"/>
  <c r="D2381" i="6" a="1"/>
  <c r="D2381" i="6" s="1"/>
  <c r="D2382" i="6" a="1"/>
  <c r="D2382" i="6" s="1"/>
  <c r="D2383" i="6" a="1"/>
  <c r="D2383" i="6" s="1"/>
  <c r="D2384" i="6" a="1"/>
  <c r="D2384" i="6" s="1"/>
  <c r="D2385" i="6" a="1"/>
  <c r="D2385" i="6"/>
  <c r="D2386" i="6" a="1"/>
  <c r="D2386" i="6"/>
  <c r="D2387" i="6" a="1"/>
  <c r="D2387" i="6" s="1"/>
  <c r="D2388" i="6" a="1"/>
  <c r="D2388" i="6" s="1"/>
  <c r="D2389" i="6" a="1"/>
  <c r="D2389" i="6" s="1"/>
  <c r="D2390" i="6" a="1"/>
  <c r="D2390" i="6"/>
  <c r="D2391" i="6" a="1"/>
  <c r="D2391" i="6"/>
  <c r="D2392" i="6" a="1"/>
  <c r="D2392" i="6"/>
  <c r="D2393" i="6" a="1"/>
  <c r="D2393" i="6" s="1"/>
  <c r="D2394" i="6" a="1"/>
  <c r="D2394" i="6"/>
  <c r="D2395" i="6" a="1"/>
  <c r="D2395" i="6" s="1"/>
  <c r="D2396" i="6" a="1"/>
  <c r="D2396" i="6" s="1"/>
  <c r="D2397" i="6" a="1"/>
  <c r="D2397" i="6" s="1"/>
  <c r="D2398" i="6" a="1"/>
  <c r="D2398" i="6"/>
  <c r="D2399" i="6" a="1"/>
  <c r="D2399" i="6" s="1"/>
  <c r="D2400" i="6" a="1"/>
  <c r="D2400" i="6" s="1"/>
  <c r="D2401" i="6" a="1"/>
  <c r="D2401" i="6" s="1"/>
  <c r="D2402" i="6" a="1"/>
  <c r="D2402" i="6" s="1"/>
  <c r="D2403" i="6" a="1"/>
  <c r="D2403" i="6"/>
  <c r="D2404" i="6" a="1"/>
  <c r="D2404" i="6"/>
  <c r="D2405" i="6" a="1"/>
  <c r="D2405" i="6" s="1"/>
  <c r="D2406" i="6" a="1"/>
  <c r="D2406" i="6" s="1"/>
  <c r="D2407" i="6" a="1"/>
  <c r="D2407" i="6" s="1"/>
  <c r="D2408" i="6" a="1"/>
  <c r="D2408" i="6" s="1"/>
  <c r="D2409" i="6" a="1"/>
  <c r="D2409" i="6" s="1"/>
  <c r="D2410" i="6" a="1"/>
  <c r="D2410" i="6" s="1"/>
  <c r="D2411" i="6" a="1"/>
  <c r="D2411" i="6" s="1"/>
  <c r="D2412" i="6" a="1"/>
  <c r="D2412" i="6"/>
  <c r="D2413" i="6" a="1"/>
  <c r="D2413" i="6" s="1"/>
  <c r="D2414" i="6" a="1"/>
  <c r="D2414" i="6" s="1"/>
  <c r="D2415" i="6" a="1"/>
  <c r="D2415" i="6" s="1"/>
  <c r="D2416" i="6" a="1"/>
  <c r="D2416" i="6"/>
  <c r="D2417" i="6" a="1"/>
  <c r="D2417" i="6" s="1"/>
  <c r="D2418" i="6" a="1"/>
  <c r="D2418" i="6"/>
  <c r="D2419" i="6" a="1"/>
  <c r="D2419" i="6" s="1"/>
  <c r="D2420" i="6" a="1"/>
  <c r="D2420" i="6" s="1"/>
  <c r="D2421" i="6" a="1"/>
  <c r="D2421" i="6" s="1"/>
  <c r="D2422" i="6" a="1"/>
  <c r="D2422" i="6" s="1"/>
  <c r="D2423" i="6" a="1"/>
  <c r="D2423" i="6" s="1"/>
  <c r="D2424" i="6" a="1"/>
  <c r="D2424" i="6"/>
  <c r="D2425" i="6" a="1"/>
  <c r="D2425" i="6"/>
  <c r="D2426" i="6" a="1"/>
  <c r="D2426" i="6" s="1"/>
  <c r="D2427" i="6" a="1"/>
  <c r="D2427" i="6" s="1"/>
  <c r="D2428" i="6" a="1"/>
  <c r="D2428" i="6" s="1"/>
  <c r="D2429" i="6" a="1"/>
  <c r="D2429" i="6" s="1"/>
  <c r="D2430" i="6" a="1"/>
  <c r="D2430" i="6" s="1"/>
  <c r="D2431" i="6" a="1"/>
  <c r="D2431" i="6"/>
  <c r="D2432" i="6" a="1"/>
  <c r="D2432" i="6" s="1"/>
  <c r="D2433" i="6" a="1"/>
  <c r="D2433" i="6" s="1"/>
  <c r="D2434" i="6" a="1"/>
  <c r="D2434" i="6" s="1"/>
  <c r="D2435" i="6" a="1"/>
  <c r="D2435" i="6" s="1"/>
  <c r="D2436" i="6" a="1"/>
  <c r="D2436" i="6"/>
  <c r="D2437" i="6" a="1"/>
  <c r="D2437" i="6"/>
  <c r="D2438" i="6" a="1"/>
  <c r="D2438" i="6" s="1"/>
  <c r="D2439" i="6" a="1"/>
  <c r="D2439" i="6" s="1"/>
  <c r="D2440" i="6" a="1"/>
  <c r="D2440" i="6"/>
  <c r="D2441" i="6" a="1"/>
  <c r="D2441" i="6" s="1"/>
  <c r="D2442" i="6" a="1"/>
  <c r="D2442" i="6" s="1"/>
  <c r="D2443" i="6" a="1"/>
  <c r="D2443" i="6" s="1"/>
  <c r="D2444" i="6" a="1"/>
  <c r="D2444" i="6"/>
  <c r="D2445" i="6" a="1"/>
  <c r="D2445" i="6"/>
  <c r="D2446" i="6" a="1"/>
  <c r="D2446" i="6"/>
  <c r="D2447" i="6" a="1"/>
  <c r="D2447" i="6" s="1"/>
  <c r="D2448" i="6" a="1"/>
  <c r="D2448" i="6" s="1"/>
  <c r="D2449" i="6" a="1"/>
  <c r="D2449" i="6"/>
  <c r="D2450" i="6" a="1"/>
  <c r="D2450" i="6"/>
  <c r="D2451" i="6" a="1"/>
  <c r="D2451" i="6"/>
  <c r="D2452" i="6" a="1"/>
  <c r="D2452" i="6"/>
  <c r="D2453" i="6" a="1"/>
  <c r="D2453" i="6" s="1"/>
  <c r="D2454" i="6" a="1"/>
  <c r="D2454" i="6" s="1"/>
  <c r="D2455" i="6" a="1"/>
  <c r="D2455" i="6" s="1"/>
  <c r="D2456" i="6" a="1"/>
  <c r="D2456" i="6" s="1"/>
  <c r="D2457" i="6" a="1"/>
  <c r="D2457" i="6"/>
  <c r="D2458" i="6" a="1"/>
  <c r="D2458" i="6" s="1"/>
  <c r="D2459" i="6" a="1"/>
  <c r="D2459" i="6" s="1"/>
  <c r="D2460" i="6" a="1"/>
  <c r="D2460" i="6" s="1"/>
  <c r="D2461" i="6" a="1"/>
  <c r="D2461" i="6" s="1"/>
  <c r="D2462" i="6" a="1"/>
  <c r="D2462" i="6"/>
  <c r="D2463" i="6" a="1"/>
  <c r="D2463" i="6"/>
  <c r="D2464" i="6" a="1"/>
  <c r="D2464" i="6" s="1"/>
  <c r="D2465" i="6" a="1"/>
  <c r="D2465" i="6" s="1"/>
  <c r="D2466" i="6" a="1"/>
  <c r="D2466" i="6" s="1"/>
  <c r="D2467" i="6" a="1"/>
  <c r="D2467" i="6" s="1"/>
  <c r="D2468" i="6" a="1"/>
  <c r="D2468" i="6" s="1"/>
  <c r="D2469" i="6" a="1"/>
  <c r="D2469" i="6" s="1"/>
  <c r="D2470" i="6" a="1"/>
  <c r="D2470" i="6"/>
  <c r="D2471" i="6" a="1"/>
  <c r="D2471" i="6" s="1"/>
  <c r="D2472" i="6" a="1"/>
  <c r="D2472" i="6"/>
  <c r="D2473" i="6" a="1"/>
  <c r="D2473" i="6" s="1"/>
  <c r="D2474" i="6" a="1"/>
  <c r="D2474" i="6" s="1"/>
  <c r="D2475" i="6" a="1"/>
  <c r="D2475" i="6"/>
  <c r="D2476" i="6" a="1"/>
  <c r="D2476" i="6"/>
  <c r="D2477" i="6" a="1"/>
  <c r="D2477" i="6" s="1"/>
  <c r="D2478" i="6" a="1"/>
  <c r="D2478" i="6"/>
  <c r="D2479" i="6" a="1"/>
  <c r="D2479" i="6"/>
  <c r="D2480" i="6" a="1"/>
  <c r="D2480" i="6" s="1"/>
  <c r="D2481" i="6" a="1"/>
  <c r="D2481" i="6" s="1"/>
  <c r="D2482" i="6" a="1"/>
  <c r="D2482" i="6" s="1"/>
  <c r="D2483" i="6" a="1"/>
  <c r="D2483" i="6" s="1"/>
  <c r="D2484" i="6" a="1"/>
  <c r="D2484" i="6" s="1"/>
  <c r="D2485" i="6" a="1"/>
  <c r="D2485" i="6" s="1"/>
  <c r="D2486" i="6" a="1"/>
  <c r="D2486" i="6" s="1"/>
  <c r="D2487" i="6" a="1"/>
  <c r="D2487" i="6" s="1"/>
  <c r="D2488" i="6" a="1"/>
  <c r="D2488" i="6"/>
  <c r="D2489" i="6" a="1"/>
  <c r="D2489" i="6" s="1"/>
  <c r="D2490" i="6" a="1"/>
  <c r="D2490" i="6"/>
  <c r="D2491" i="6" a="1"/>
  <c r="D2491" i="6" s="1"/>
  <c r="D2492" i="6" a="1"/>
  <c r="D2492" i="6" s="1"/>
  <c r="D2493" i="6" a="1"/>
  <c r="D2493" i="6" s="1"/>
  <c r="D2494" i="6" a="1"/>
  <c r="D2494" i="6" s="1"/>
  <c r="D2495" i="6" a="1"/>
  <c r="D2495" i="6" s="1"/>
  <c r="D2496" i="6" a="1"/>
  <c r="D2496" i="6"/>
  <c r="D2497" i="6" a="1"/>
  <c r="D2497" i="6" s="1"/>
  <c r="D2498" i="6" a="1"/>
  <c r="D2498" i="6"/>
  <c r="D2499" i="6" a="1"/>
  <c r="D2499" i="6"/>
  <c r="D2500" i="6" a="1"/>
  <c r="D2500" i="6" s="1"/>
  <c r="D2501" i="6" a="1"/>
  <c r="D2501" i="6" s="1"/>
  <c r="D2502" i="6" a="1"/>
  <c r="D2502" i="6" s="1"/>
  <c r="D2503" i="6" a="1"/>
  <c r="D2503" i="6"/>
  <c r="D2504" i="6" a="1"/>
  <c r="D2504" i="6"/>
  <c r="D2505" i="6" a="1"/>
  <c r="D2505" i="6" s="1"/>
  <c r="D2506" i="6" a="1"/>
  <c r="D2506" i="6" s="1"/>
  <c r="D2507" i="6" a="1"/>
  <c r="D2507" i="6" s="1"/>
  <c r="D2508" i="6" a="1"/>
  <c r="D2508" i="6"/>
  <c r="D2509" i="6" a="1"/>
  <c r="D2509" i="6"/>
  <c r="D2510" i="6" a="1"/>
  <c r="D2510" i="6" s="1"/>
  <c r="D2511" i="6" a="1"/>
  <c r="D2511" i="6" s="1"/>
  <c r="D2512" i="6" a="1"/>
  <c r="D2512" i="6" s="1"/>
  <c r="D2513" i="6" a="1"/>
  <c r="D2513" i="6" s="1"/>
  <c r="D2514" i="6" a="1"/>
  <c r="D2514" i="6" s="1"/>
  <c r="D2515" i="6" a="1"/>
  <c r="D2515" i="6" s="1"/>
  <c r="D2516" i="6" a="1"/>
  <c r="D2516" i="6"/>
  <c r="D2517" i="6" a="1"/>
  <c r="D2517" i="6" s="1"/>
  <c r="D2518" i="6" a="1"/>
  <c r="D2518" i="6" s="1"/>
  <c r="D2519" i="6" a="1"/>
  <c r="D2519" i="6" s="1"/>
  <c r="D2520" i="6" a="1"/>
  <c r="D2520" i="6" s="1"/>
  <c r="D2521" i="6" a="1"/>
  <c r="D2521" i="6"/>
  <c r="D2522" i="6" a="1"/>
  <c r="D2522" i="6"/>
  <c r="D2523" i="6" a="1"/>
  <c r="D2523" i="6"/>
  <c r="D2524" i="6" a="1"/>
  <c r="D2524" i="6" s="1"/>
  <c r="D2525" i="6" a="1"/>
  <c r="D2525" i="6" s="1"/>
  <c r="D2526" i="6" a="1"/>
  <c r="D2526" i="6" s="1"/>
  <c r="D2527" i="6" a="1"/>
  <c r="D2527" i="6" s="1"/>
  <c r="D2528" i="6" a="1"/>
  <c r="D2528" i="6" s="1"/>
  <c r="D2529" i="6" a="1"/>
  <c r="D2529" i="6"/>
  <c r="D2530" i="6" a="1"/>
  <c r="D2530" i="6"/>
  <c r="D2531" i="6" a="1"/>
  <c r="D2531" i="6" s="1"/>
  <c r="D2532" i="6" a="1"/>
  <c r="D2532" i="6"/>
  <c r="D2533" i="6" a="1"/>
  <c r="D2533" i="6" s="1"/>
  <c r="D2534" i="6" a="1"/>
  <c r="D2534" i="6"/>
  <c r="D2535" i="6" a="1"/>
  <c r="D2535" i="6"/>
  <c r="D2536" i="6" a="1"/>
  <c r="D2536" i="6"/>
  <c r="D2537" i="6" a="1"/>
  <c r="D2537" i="6" s="1"/>
  <c r="D2538" i="6" a="1"/>
  <c r="D2538" i="6" s="1"/>
  <c r="D2539" i="6" a="1"/>
  <c r="D2539" i="6" s="1"/>
  <c r="D2540" i="6" a="1"/>
  <c r="D2540" i="6" s="1"/>
  <c r="D2541" i="6" a="1"/>
  <c r="D2541" i="6" s="1"/>
  <c r="D2542" i="6" a="1"/>
  <c r="D2542" i="6"/>
  <c r="D2543" i="6" a="1"/>
  <c r="D2543" i="6" s="1"/>
  <c r="D2544" i="6" a="1"/>
  <c r="D2544" i="6"/>
  <c r="D2545" i="6" a="1"/>
  <c r="D2545" i="6" s="1"/>
  <c r="D2546" i="6" a="1"/>
  <c r="D2546" i="6"/>
  <c r="D2547" i="6" a="1"/>
  <c r="D2547" i="6"/>
  <c r="D2548" i="6" a="1"/>
  <c r="D2548" i="6"/>
  <c r="D2549" i="6" a="1"/>
  <c r="D2549" i="6" s="1"/>
  <c r="D2550" i="6" a="1"/>
  <c r="D2550" i="6" s="1"/>
  <c r="D2551" i="6" a="1"/>
  <c r="D2551" i="6" s="1"/>
  <c r="D2552" i="6" a="1"/>
  <c r="D2552" i="6" s="1"/>
  <c r="D2553" i="6" a="1"/>
  <c r="D2553" i="6" s="1"/>
  <c r="D2554" i="6" a="1"/>
  <c r="D2554" i="6" s="1"/>
  <c r="D2555" i="6" a="1"/>
  <c r="D2555" i="6" s="1"/>
  <c r="D2556" i="6" a="1"/>
  <c r="D2556" i="6"/>
  <c r="D2557" i="6" a="1"/>
  <c r="D2557" i="6" s="1"/>
  <c r="D2558" i="6" a="1"/>
  <c r="D2558" i="6"/>
  <c r="D2559" i="6" a="1"/>
  <c r="D2559" i="6" s="1"/>
  <c r="D2560" i="6" a="1"/>
  <c r="D2560" i="6"/>
  <c r="D2561" i="6" a="1"/>
  <c r="D2561" i="6" s="1"/>
  <c r="D2562" i="6" a="1"/>
  <c r="D2562" i="6"/>
  <c r="D2563" i="6" a="1"/>
  <c r="D2563" i="6"/>
  <c r="D2564" i="6" a="1"/>
  <c r="D2564" i="6" s="1"/>
  <c r="D2565" i="6" a="1"/>
  <c r="D2565" i="6" s="1"/>
  <c r="D2566" i="6" a="1"/>
  <c r="D2566" i="6" s="1"/>
  <c r="D2567" i="6" a="1"/>
  <c r="D2567" i="6" s="1"/>
  <c r="D2568" i="6" a="1"/>
  <c r="D2568" i="6"/>
  <c r="D2569" i="6" a="1"/>
  <c r="D2569" i="6" s="1"/>
  <c r="D2570" i="6" a="1"/>
  <c r="D2570" i="6"/>
  <c r="D2571" i="6" a="1"/>
  <c r="D2571" i="6" s="1"/>
  <c r="D2572" i="6" a="1"/>
  <c r="D2572" i="6" s="1"/>
  <c r="D2573" i="6" a="1"/>
  <c r="D2573" i="6" s="1"/>
  <c r="D2574" i="6" a="1"/>
  <c r="D2574" i="6" s="1"/>
  <c r="D2575" i="6" a="1"/>
  <c r="D2575" i="6" s="1"/>
  <c r="D2576" i="6" a="1"/>
  <c r="D2576" i="6" s="1"/>
  <c r="D2577" i="6" a="1"/>
  <c r="D2577" i="6" s="1"/>
  <c r="D2578" i="6" a="1"/>
  <c r="D2578" i="6" s="1"/>
  <c r="D2579" i="6" a="1"/>
  <c r="D2579" i="6" s="1"/>
  <c r="D2580" i="6" a="1"/>
  <c r="D2580" i="6"/>
  <c r="D2581" i="6" a="1"/>
  <c r="D2581" i="6"/>
  <c r="D2582" i="6" a="1"/>
  <c r="D2582" i="6" s="1"/>
  <c r="D2583" i="6" a="1"/>
  <c r="D2583" i="6" s="1"/>
  <c r="D2584" i="6" a="1"/>
  <c r="D2584" i="6" s="1"/>
  <c r="D2585" i="6" a="1"/>
  <c r="D2585" i="6" s="1"/>
  <c r="D2586" i="6" a="1"/>
  <c r="D2586" i="6" s="1"/>
  <c r="D2587" i="6" a="1"/>
  <c r="D2587" i="6" s="1"/>
  <c r="D2588" i="6" a="1"/>
  <c r="D2588" i="6" s="1"/>
  <c r="D2589" i="6" a="1"/>
  <c r="D2589" i="6"/>
  <c r="D2590" i="6" a="1"/>
  <c r="D2590" i="6"/>
  <c r="D2591" i="6" a="1"/>
  <c r="D2591" i="6" s="1"/>
  <c r="D2592" i="6" a="1"/>
  <c r="D2592" i="6" s="1"/>
  <c r="D2593" i="6" a="1"/>
  <c r="D2593" i="6" s="1"/>
  <c r="D2594" i="6" a="1"/>
  <c r="D2594" i="6" s="1"/>
  <c r="D2595" i="6" a="1"/>
  <c r="D2595" i="6" s="1"/>
  <c r="D2596" i="6" a="1"/>
  <c r="D2596" i="6"/>
  <c r="D2597" i="6" a="1"/>
  <c r="D2597" i="6" s="1"/>
  <c r="D2598" i="6" a="1"/>
  <c r="D2598" i="6" s="1"/>
  <c r="D2599" i="6" a="1"/>
  <c r="D2599" i="6" s="1"/>
  <c r="D2600" i="6" a="1"/>
  <c r="D2600" i="6" s="1"/>
  <c r="D2601" i="6" a="1"/>
  <c r="D2601" i="6" s="1"/>
  <c r="D2602" i="6" a="1"/>
  <c r="D2602" i="6" s="1"/>
  <c r="D2603" i="6" a="1"/>
  <c r="D2603" i="6" s="1"/>
  <c r="D2604" i="6" a="1"/>
  <c r="D2604" i="6" s="1"/>
  <c r="D2605" i="6" a="1"/>
  <c r="D2605" i="6" s="1"/>
  <c r="D2606" i="6" a="1"/>
  <c r="D2606" i="6"/>
  <c r="D2607" i="6" a="1"/>
  <c r="D2607" i="6" s="1"/>
  <c r="D2608" i="6" a="1"/>
  <c r="D2608" i="6" s="1"/>
  <c r="D2609" i="6" a="1"/>
  <c r="D2609" i="6" s="1"/>
  <c r="D2610" i="6" a="1"/>
  <c r="D2610" i="6" s="1"/>
  <c r="D2611" i="6" a="1"/>
  <c r="D2611" i="6" s="1"/>
  <c r="D2612" i="6" a="1"/>
  <c r="D2612" i="6"/>
  <c r="D2613" i="6" a="1"/>
  <c r="D2613" i="6"/>
  <c r="D2614" i="6" a="1"/>
  <c r="D2614" i="6" s="1"/>
  <c r="D2615" i="6" a="1"/>
  <c r="D2615" i="6" s="1"/>
  <c r="D2616" i="6" a="1"/>
  <c r="D2616" i="6" s="1"/>
  <c r="D2617" i="6" a="1"/>
  <c r="D2617" i="6" s="1"/>
  <c r="D2618" i="6" a="1"/>
  <c r="D2618" i="6"/>
  <c r="D2619" i="6" a="1"/>
  <c r="D2619" i="6" s="1"/>
  <c r="D2620" i="6" a="1"/>
  <c r="D2620" i="6"/>
  <c r="D2621" i="6" a="1"/>
  <c r="D2621" i="6" s="1"/>
  <c r="D2622" i="6" a="1"/>
  <c r="D2622" i="6" s="1"/>
  <c r="D2623" i="6" a="1"/>
  <c r="D2623" i="6" s="1"/>
  <c r="D2624" i="6" a="1"/>
  <c r="D2624" i="6" s="1"/>
  <c r="D2625" i="6" a="1"/>
  <c r="D2625" i="6" s="1"/>
  <c r="D2626" i="6" a="1"/>
  <c r="D2626" i="6" s="1"/>
  <c r="D2627" i="6" a="1"/>
  <c r="D2627" i="6" s="1"/>
  <c r="D2628" i="6" a="1"/>
  <c r="D2628" i="6" s="1"/>
  <c r="D2629" i="6" a="1"/>
  <c r="D2629" i="6" s="1"/>
  <c r="D2630" i="6" a="1"/>
  <c r="D2630" i="6" s="1"/>
  <c r="D2631" i="6" a="1"/>
  <c r="D2631" i="6" s="1"/>
  <c r="D2632" i="6" a="1"/>
  <c r="D2632" i="6"/>
  <c r="D2633" i="6" a="1"/>
  <c r="D2633" i="6" s="1"/>
  <c r="D2634" i="6" a="1"/>
  <c r="D2634" i="6" s="1"/>
  <c r="D2635" i="6" a="1"/>
  <c r="D2635" i="6" s="1"/>
  <c r="D2636" i="6" a="1"/>
  <c r="D2636" i="6" s="1"/>
  <c r="D2637" i="6" a="1"/>
  <c r="D2637" i="6" s="1"/>
  <c r="D2638" i="6" a="1"/>
  <c r="D2638" i="6" s="1"/>
  <c r="D2639" i="6" a="1"/>
  <c r="D2639" i="6" s="1"/>
  <c r="D2640" i="6" a="1"/>
  <c r="D2640" i="6" s="1"/>
  <c r="D2641" i="6" a="1"/>
  <c r="D2641" i="6" s="1"/>
  <c r="D2642" i="6" a="1"/>
  <c r="D2642" i="6"/>
  <c r="D2643" i="6" a="1"/>
  <c r="D2643" i="6" s="1"/>
  <c r="D2644" i="6" a="1"/>
  <c r="D2644" i="6" s="1"/>
  <c r="D2645" i="6" a="1"/>
  <c r="D2645" i="6" s="1"/>
  <c r="D2646" i="6" a="1"/>
  <c r="D2646" i="6" s="1"/>
  <c r="D2647" i="6" a="1"/>
  <c r="D2647" i="6" s="1"/>
  <c r="D2648" i="6" a="1"/>
  <c r="D2648" i="6"/>
  <c r="D2649" i="6" a="1"/>
  <c r="D2649" i="6"/>
  <c r="D2650" i="6" a="1"/>
  <c r="D2650" i="6" s="1"/>
  <c r="D2651" i="6" a="1"/>
  <c r="D2651" i="6" s="1"/>
  <c r="D2652" i="6" a="1"/>
  <c r="D2652" i="6" s="1"/>
  <c r="D2653" i="6" a="1"/>
  <c r="D2653" i="6" s="1"/>
  <c r="D2654" i="6" a="1"/>
  <c r="D2654" i="6" s="1"/>
  <c r="D2655" i="6" a="1"/>
  <c r="D2655" i="6" s="1"/>
  <c r="D2656" i="6" a="1"/>
  <c r="D2656" i="6"/>
  <c r="D2657" i="6" a="1"/>
  <c r="D2657" i="6" s="1"/>
  <c r="D2658" i="6" a="1"/>
  <c r="D2658" i="6" s="1"/>
  <c r="D2659" i="6" a="1"/>
  <c r="D2659" i="6" s="1"/>
  <c r="D2660" i="6" a="1"/>
  <c r="D2660" i="6" s="1"/>
  <c r="D2661" i="6" a="1"/>
  <c r="D2661" i="6" s="1"/>
  <c r="D2662" i="6" a="1"/>
  <c r="D2662" i="6" s="1"/>
  <c r="D2663" i="6" a="1"/>
  <c r="D2663" i="6" s="1"/>
  <c r="D2664" i="6" a="1"/>
  <c r="D2664" i="6" s="1"/>
  <c r="D2665" i="6" a="1"/>
  <c r="D2665" i="6" s="1"/>
  <c r="D2666" i="6" a="1"/>
  <c r="D2666" i="6" s="1"/>
  <c r="D2667" i="6" a="1"/>
  <c r="D2667" i="6" s="1"/>
  <c r="D2668" i="6" a="1"/>
  <c r="D2668" i="6"/>
  <c r="D2669" i="6" a="1"/>
  <c r="D2669" i="6" s="1"/>
  <c r="D2670" i="6" a="1"/>
  <c r="D2670" i="6" s="1"/>
  <c r="D2671" i="6" a="1"/>
  <c r="D2671" i="6" s="1"/>
  <c r="D2672" i="6" a="1"/>
  <c r="D2672" i="6" s="1"/>
  <c r="D2673" i="6" a="1"/>
  <c r="D2673" i="6" s="1"/>
  <c r="D2674" i="6" a="1"/>
  <c r="D2674" i="6" s="1"/>
  <c r="D2675" i="6" a="1"/>
  <c r="D2675" i="6" s="1"/>
  <c r="D2676" i="6" a="1"/>
  <c r="D2676" i="6" s="1"/>
  <c r="D2677" i="6" a="1"/>
  <c r="D2677" i="6" s="1"/>
  <c r="D2678" i="6" a="1"/>
  <c r="D2678" i="6"/>
  <c r="D2679" i="6" a="1"/>
  <c r="D2679" i="6" s="1"/>
  <c r="D2680" i="6" a="1"/>
  <c r="D2680" i="6" s="1"/>
  <c r="D2681" i="6" a="1"/>
  <c r="D2681" i="6" s="1"/>
  <c r="D2682" i="6" a="1"/>
  <c r="D2682" i="6" s="1"/>
  <c r="D2683" i="6" a="1"/>
  <c r="D2683" i="6" s="1"/>
  <c r="D2684" i="6" a="1"/>
  <c r="D2684" i="6"/>
  <c r="D2685" i="6" a="1"/>
  <c r="D2685" i="6"/>
  <c r="D2686" i="6" a="1"/>
  <c r="D2686" i="6" s="1"/>
  <c r="D2687" i="6" a="1"/>
  <c r="D2687" i="6" s="1"/>
  <c r="D2688" i="6" a="1"/>
  <c r="D2688" i="6" s="1"/>
  <c r="D2689" i="6" a="1"/>
  <c r="D2689" i="6" s="1"/>
  <c r="D2690" i="6" a="1"/>
  <c r="D2690" i="6" s="1"/>
  <c r="D2691" i="6" a="1"/>
  <c r="D2691" i="6" s="1"/>
  <c r="D2692" i="6" a="1"/>
  <c r="D2692" i="6"/>
  <c r="D2693" i="6" a="1"/>
  <c r="D2693" i="6" s="1"/>
  <c r="D2694" i="6" a="1"/>
  <c r="D2694" i="6" s="1"/>
  <c r="D2695" i="6" a="1"/>
  <c r="D2695" i="6" s="1"/>
  <c r="D2696" i="6" a="1"/>
  <c r="D2696" i="6" s="1"/>
  <c r="D2697" i="6" a="1"/>
  <c r="D2697" i="6" s="1"/>
  <c r="D2698" i="6" a="1"/>
  <c r="D2698" i="6" s="1"/>
  <c r="D2699" i="6" a="1"/>
  <c r="D2699" i="6" s="1"/>
  <c r="D2700" i="6" a="1"/>
  <c r="D2700" i="6" s="1"/>
  <c r="D2701" i="6" a="1"/>
  <c r="D2701" i="6" s="1"/>
  <c r="D2702" i="6" a="1"/>
  <c r="D2702" i="6" s="1"/>
  <c r="D2703" i="6" a="1"/>
  <c r="D2703" i="6" s="1"/>
  <c r="D2704" i="6" a="1"/>
  <c r="D2704" i="6"/>
  <c r="D2705" i="6" a="1"/>
  <c r="D2705" i="6" s="1"/>
  <c r="D2706" i="6" a="1"/>
  <c r="D2706" i="6" s="1"/>
  <c r="D2707" i="6" a="1"/>
  <c r="D2707" i="6" s="1"/>
  <c r="D2708" i="6" a="1"/>
  <c r="D2708" i="6" s="1"/>
  <c r="D2709" i="6" a="1"/>
  <c r="D2709" i="6" s="1"/>
  <c r="D2710" i="6" a="1"/>
  <c r="D2710" i="6" s="1"/>
  <c r="D2711" i="6" a="1"/>
  <c r="D2711" i="6" s="1"/>
  <c r="D2712" i="6" a="1"/>
  <c r="D2712" i="6" s="1"/>
  <c r="D2713" i="6" a="1"/>
  <c r="D2713" i="6" s="1"/>
  <c r="D2714" i="6" a="1"/>
  <c r="D2714" i="6"/>
  <c r="D2715" i="6" a="1"/>
  <c r="D2715" i="6" s="1"/>
  <c r="D2716" i="6" a="1"/>
  <c r="D2716" i="6" s="1"/>
  <c r="D2717" i="6" a="1"/>
  <c r="D2717" i="6" s="1"/>
  <c r="D2718" i="6" a="1"/>
  <c r="D2718" i="6" s="1"/>
  <c r="D2719" i="6" a="1"/>
  <c r="D2719" i="6" s="1"/>
  <c r="D2720" i="6" a="1"/>
  <c r="D2720" i="6"/>
  <c r="D2721" i="6" a="1"/>
  <c r="D2721" i="6"/>
  <c r="D2722" i="6" a="1"/>
  <c r="D2722" i="6" s="1"/>
  <c r="D2723" i="6" a="1"/>
  <c r="D2723" i="6" s="1"/>
  <c r="D2724" i="6" a="1"/>
  <c r="D2724" i="6" s="1"/>
  <c r="D2725" i="6" a="1"/>
  <c r="D2725" i="6" s="1"/>
  <c r="D2726" i="6" a="1"/>
  <c r="D2726" i="6" s="1"/>
  <c r="D2727" i="6" a="1"/>
  <c r="D2727" i="6" s="1"/>
  <c r="D2728" i="6" a="1"/>
  <c r="D2728" i="6"/>
  <c r="D2729" i="6" a="1"/>
  <c r="D2729" i="6" s="1"/>
  <c r="D2730" i="6" a="1"/>
  <c r="D2730" i="6" s="1"/>
  <c r="D2731" i="6" a="1"/>
  <c r="D2731" i="6" s="1"/>
  <c r="D2732" i="6" a="1"/>
  <c r="D2732" i="6" s="1"/>
  <c r="D2733" i="6" a="1"/>
  <c r="D2733" i="6" s="1"/>
  <c r="D2734" i="6" a="1"/>
  <c r="D2734" i="6" s="1"/>
  <c r="D2735" i="6" a="1"/>
  <c r="D2735" i="6" s="1"/>
  <c r="D2736" i="6" a="1"/>
  <c r="D2736" i="6" s="1"/>
  <c r="D2737" i="6" a="1"/>
  <c r="D2737" i="6" s="1"/>
  <c r="D2738" i="6" a="1"/>
  <c r="D2738" i="6" s="1"/>
  <c r="D2739" i="6" a="1"/>
  <c r="D2739" i="6" s="1"/>
  <c r="D2740" i="6" a="1"/>
  <c r="D2740" i="6"/>
  <c r="D2741" i="6" a="1"/>
  <c r="D2741" i="6" s="1"/>
  <c r="D2742" i="6" a="1"/>
  <c r="D2742" i="6" s="1"/>
  <c r="D2743" i="6" a="1"/>
  <c r="D2743" i="6" s="1"/>
  <c r="D2744" i="6" a="1"/>
  <c r="D2744" i="6" s="1"/>
  <c r="D2745" i="6" a="1"/>
  <c r="D2745" i="6" s="1"/>
  <c r="D2746" i="6" a="1"/>
  <c r="D2746" i="6" s="1"/>
  <c r="D2747" i="6" a="1"/>
  <c r="D2747" i="6" s="1"/>
  <c r="D2748" i="6" a="1"/>
  <c r="D2748" i="6" s="1"/>
  <c r="D2749" i="6" a="1"/>
  <c r="D2749" i="6" s="1"/>
  <c r="D2750" i="6" a="1"/>
  <c r="D2750" i="6"/>
  <c r="D2751" i="6" a="1"/>
  <c r="D2751" i="6" s="1"/>
  <c r="D2752" i="6" a="1"/>
  <c r="D2752" i="6" s="1"/>
  <c r="D2753" i="6" a="1"/>
  <c r="D2753" i="6" s="1"/>
  <c r="D2754" i="6" a="1"/>
  <c r="D2754" i="6" s="1"/>
  <c r="D2755" i="6" a="1"/>
  <c r="D2755" i="6" s="1"/>
  <c r="D2756" i="6" a="1"/>
  <c r="D2756" i="6"/>
  <c r="D2757" i="6" a="1"/>
  <c r="D2757" i="6"/>
  <c r="D2758" i="6" a="1"/>
  <c r="D2758" i="6" s="1"/>
  <c r="D2759" i="6" a="1"/>
  <c r="D2759" i="6" s="1"/>
  <c r="D2760" i="6" a="1"/>
  <c r="D2760" i="6" s="1"/>
  <c r="D2761" i="6" a="1"/>
  <c r="D2761" i="6" s="1"/>
  <c r="D2762" i="6" a="1"/>
  <c r="D2762" i="6" s="1"/>
  <c r="D2763" i="6" a="1"/>
  <c r="D2763" i="6" s="1"/>
  <c r="D2764" i="6" a="1"/>
  <c r="D2764" i="6"/>
  <c r="D2765" i="6" a="1"/>
  <c r="D2765" i="6" s="1"/>
  <c r="D2766" i="6" a="1"/>
  <c r="D2766" i="6" s="1"/>
  <c r="D2767" i="6" a="1"/>
  <c r="D2767" i="6" s="1"/>
  <c r="D2768" i="6" a="1"/>
  <c r="D2768" i="6" s="1"/>
  <c r="D2769" i="6" a="1"/>
  <c r="D2769" i="6" s="1"/>
  <c r="D2770" i="6" a="1"/>
  <c r="D2770" i="6" s="1"/>
  <c r="D2771" i="6" a="1"/>
  <c r="D2771" i="6" s="1"/>
  <c r="D2772" i="6" a="1"/>
  <c r="D2772" i="6" s="1"/>
  <c r="D2773" i="6" a="1"/>
  <c r="D2773" i="6" s="1"/>
  <c r="D2774" i="6" a="1"/>
  <c r="D2774" i="6" s="1"/>
  <c r="D2775" i="6" a="1"/>
  <c r="D2775" i="6" s="1"/>
  <c r="D2776" i="6" a="1"/>
  <c r="D2776" i="6"/>
  <c r="D2777" i="6" a="1"/>
  <c r="D2777" i="6" s="1"/>
  <c r="D2778" i="6" a="1"/>
  <c r="D2778" i="6" s="1"/>
  <c r="D2779" i="6" a="1"/>
  <c r="D2779" i="6" s="1"/>
  <c r="D2780" i="6" a="1"/>
  <c r="D2780" i="6" s="1"/>
  <c r="D2781" i="6" a="1"/>
  <c r="D2781" i="6" s="1"/>
  <c r="D2782" i="6" a="1"/>
  <c r="D2782" i="6" s="1"/>
  <c r="D2783" i="6" a="1"/>
  <c r="D2783" i="6" s="1"/>
  <c r="D2784" i="6" a="1"/>
  <c r="D2784" i="6" s="1"/>
  <c r="D2785" i="6" a="1"/>
  <c r="D2785" i="6" s="1"/>
  <c r="D2786" i="6" a="1"/>
  <c r="D2786" i="6"/>
  <c r="D2787" i="6" a="1"/>
  <c r="D2787" i="6" s="1"/>
  <c r="D2788" i="6" a="1"/>
  <c r="D2788" i="6" s="1"/>
  <c r="D2789" i="6" a="1"/>
  <c r="D2789" i="6" s="1"/>
  <c r="D2790" i="6" a="1"/>
  <c r="D2790" i="6" s="1"/>
  <c r="D2791" i="6" a="1"/>
  <c r="D2791" i="6" s="1"/>
  <c r="D2792" i="6" a="1"/>
  <c r="D2792" i="6"/>
  <c r="D2793" i="6" a="1"/>
  <c r="D2793" i="6"/>
  <c r="D2794" i="6" a="1"/>
  <c r="D2794" i="6" s="1"/>
  <c r="D2795" i="6" a="1"/>
  <c r="D2795" i="6" s="1"/>
  <c r="D2796" i="6" a="1"/>
  <c r="D2796" i="6" s="1"/>
  <c r="D2797" i="6" a="1"/>
  <c r="D2797" i="6" s="1"/>
  <c r="D2798" i="6" a="1"/>
  <c r="D2798" i="6" s="1"/>
  <c r="D2799" i="6" a="1"/>
  <c r="D2799" i="6" s="1"/>
  <c r="D2800" i="6" a="1"/>
  <c r="D2800" i="6"/>
  <c r="D2801" i="6" a="1"/>
  <c r="D2801" i="6" s="1"/>
  <c r="D2802" i="6" a="1"/>
  <c r="D2802" i="6" s="1"/>
  <c r="D2803" i="6" a="1"/>
  <c r="D2803" i="6" s="1"/>
  <c r="D2804" i="6" a="1"/>
  <c r="D2804" i="6" s="1"/>
  <c r="D2805" i="6" a="1"/>
  <c r="D2805" i="6" s="1"/>
  <c r="D2806" i="6" a="1"/>
  <c r="D2806" i="6" s="1"/>
  <c r="D2807" i="6" a="1"/>
  <c r="D2807" i="6" s="1"/>
  <c r="D2808" i="6" a="1"/>
  <c r="D2808" i="6" s="1"/>
  <c r="D2809" i="6" a="1"/>
  <c r="D2809" i="6" s="1"/>
  <c r="D2810" i="6" a="1"/>
  <c r="D2810" i="6" s="1"/>
  <c r="D2811" i="6" a="1"/>
  <c r="D2811" i="6" s="1"/>
  <c r="D2812" i="6" a="1"/>
  <c r="D2812" i="6"/>
  <c r="D2813" i="6" a="1"/>
  <c r="D2813" i="6" s="1"/>
  <c r="D2814" i="6" a="1"/>
  <c r="D2814" i="6" s="1"/>
  <c r="D2815" i="6" a="1"/>
  <c r="D2815" i="6" s="1"/>
  <c r="D2816" i="6" a="1"/>
  <c r="D2816" i="6" s="1"/>
  <c r="D2817" i="6" a="1"/>
  <c r="D2817" i="6" s="1"/>
  <c r="D2818" i="6" a="1"/>
  <c r="D2818" i="6" s="1"/>
  <c r="D2819" i="6" a="1"/>
  <c r="D2819" i="6" s="1"/>
  <c r="D2820" i="6" a="1"/>
  <c r="D2820" i="6" s="1"/>
  <c r="D2821" i="6" a="1"/>
  <c r="D2821" i="6" s="1"/>
  <c r="D2822" i="6" a="1"/>
  <c r="D2822" i="6"/>
  <c r="D2823" i="6" a="1"/>
  <c r="D2823" i="6" s="1"/>
  <c r="D2824" i="6" a="1"/>
  <c r="D2824" i="6" s="1"/>
  <c r="D2825" i="6" a="1"/>
  <c r="D2825" i="6" s="1"/>
  <c r="D2826" i="6" a="1"/>
  <c r="D2826" i="6" s="1"/>
  <c r="D2827" i="6" a="1"/>
  <c r="D2827" i="6" s="1"/>
  <c r="D2828" i="6" a="1"/>
  <c r="D2828" i="6"/>
  <c r="D2829" i="6" a="1"/>
  <c r="D2829" i="6"/>
  <c r="D2830" i="6" a="1"/>
  <c r="D2830" i="6" s="1"/>
  <c r="D2831" i="6" a="1"/>
  <c r="D2831" i="6" s="1"/>
  <c r="D2832" i="6" a="1"/>
  <c r="D2832" i="6" s="1"/>
  <c r="D2833" i="6" a="1"/>
  <c r="D2833" i="6"/>
  <c r="D2834" i="6" a="1"/>
  <c r="D2834" i="6"/>
  <c r="D2835" i="6" a="1"/>
  <c r="D2835" i="6" s="1"/>
  <c r="D2836" i="6" a="1"/>
  <c r="D2836" i="6" s="1"/>
  <c r="D2837" i="6" a="1"/>
  <c r="D2837" i="6"/>
  <c r="D2838" i="6" a="1"/>
  <c r="D2838" i="6" s="1"/>
  <c r="D2839" i="6" a="1"/>
  <c r="D2839" i="6" s="1"/>
  <c r="D2840" i="6" a="1"/>
  <c r="D2840" i="6" s="1"/>
  <c r="D2841" i="6" a="1"/>
  <c r="D2841" i="6" s="1"/>
  <c r="D2842" i="6" a="1"/>
  <c r="D2842" i="6" s="1"/>
  <c r="D2843" i="6" a="1"/>
  <c r="D2843" i="6" s="1"/>
  <c r="D2844" i="6" a="1"/>
  <c r="D2844" i="6" s="1"/>
  <c r="D2845" i="6" a="1"/>
  <c r="D2845" i="6"/>
  <c r="D2846" i="6" a="1"/>
  <c r="D2846" i="6"/>
  <c r="D2847" i="6" a="1"/>
  <c r="D2847" i="6" s="1"/>
  <c r="D2848" i="6" a="1"/>
  <c r="D2848" i="6" s="1"/>
  <c r="D2849" i="6" a="1"/>
  <c r="D2849" i="6" s="1"/>
  <c r="D2850" i="6" a="1"/>
  <c r="D2850" i="6" s="1"/>
  <c r="D2851" i="6" a="1"/>
  <c r="D2851" i="6" s="1"/>
  <c r="D2852" i="6" a="1"/>
  <c r="D2852" i="6" s="1"/>
  <c r="D2853" i="6" a="1"/>
  <c r="D2853" i="6"/>
  <c r="D2854" i="6" a="1"/>
  <c r="D2854" i="6"/>
  <c r="D2855" i="6" a="1"/>
  <c r="D2855" i="6" s="1"/>
  <c r="D2856" i="6" a="1"/>
  <c r="D2856" i="6" s="1"/>
  <c r="D2857" i="6" a="1"/>
  <c r="D2857" i="6"/>
  <c r="D2858" i="6" a="1"/>
  <c r="D2858" i="6"/>
  <c r="D2859" i="6" a="1"/>
  <c r="D2859" i="6"/>
  <c r="D2860" i="6" a="1"/>
  <c r="D2860" i="6"/>
  <c r="D2861" i="6" a="1"/>
  <c r="D2861" i="6"/>
  <c r="D2862" i="6" a="1"/>
  <c r="D2862" i="6" s="1"/>
  <c r="D2863" i="6" a="1"/>
  <c r="D2863" i="6" s="1"/>
  <c r="D2864" i="6" a="1"/>
  <c r="D2864" i="6" s="1"/>
  <c r="D2865" i="6" a="1"/>
  <c r="D2865" i="6" s="1"/>
  <c r="D2866" i="6" a="1"/>
  <c r="D2866" i="6" s="1"/>
  <c r="D2867" i="6" a="1"/>
  <c r="D2867" i="6" s="1"/>
  <c r="D2868" i="6" a="1"/>
  <c r="D2868" i="6" s="1"/>
  <c r="D2869" i="6" a="1"/>
  <c r="D2869" i="6"/>
  <c r="D2870" i="6" a="1"/>
  <c r="D2870" i="6"/>
  <c r="D2871" i="6" a="1"/>
  <c r="D2871" i="6"/>
  <c r="D2872" i="6" a="1"/>
  <c r="D2872" i="6"/>
  <c r="D2873" i="6" a="1"/>
  <c r="D2873" i="6"/>
  <c r="D2874" i="6" a="1"/>
  <c r="D2874" i="6" s="1"/>
  <c r="D2875" i="6" a="1"/>
  <c r="D2875" i="6"/>
  <c r="D2876" i="6" a="1"/>
  <c r="D2876" i="6" s="1"/>
  <c r="D2877" i="6" a="1"/>
  <c r="D2877" i="6" s="1"/>
  <c r="D2878" i="6" a="1"/>
  <c r="D2878" i="6" s="1"/>
  <c r="D2879" i="6" a="1"/>
  <c r="D2879" i="6" s="1"/>
  <c r="D2880" i="6" a="1"/>
  <c r="D2880" i="6" s="1"/>
  <c r="D2881" i="6" a="1"/>
  <c r="D2881" i="6" s="1"/>
  <c r="D2882" i="6" a="1"/>
  <c r="D2882" i="6" s="1"/>
  <c r="D2883" i="6" a="1"/>
  <c r="D2883" i="6"/>
  <c r="D2884" i="6" a="1"/>
  <c r="D2884" i="6"/>
  <c r="D2885" i="6" a="1"/>
  <c r="D2885" i="6"/>
  <c r="D2886" i="6" a="1"/>
  <c r="D2886" i="6" s="1"/>
  <c r="D2887" i="6" a="1"/>
  <c r="D2887" i="6" s="1"/>
  <c r="D2888" i="6" a="1"/>
  <c r="D2888" i="6"/>
  <c r="D2889" i="6" a="1"/>
  <c r="D2889" i="6" s="1"/>
  <c r="D2890" i="6" a="1"/>
  <c r="D2890" i="6" s="1"/>
  <c r="D2891" i="6" a="1"/>
  <c r="D2891" i="6" s="1"/>
  <c r="D2892" i="6" a="1"/>
  <c r="D2892" i="6" s="1"/>
  <c r="D2893" i="6" a="1"/>
  <c r="D2893" i="6" s="1"/>
  <c r="D2894" i="6" a="1"/>
  <c r="D2894" i="6" s="1"/>
  <c r="D2895" i="6" a="1"/>
  <c r="D2895" i="6" s="1"/>
  <c r="D2896" i="6" a="1"/>
  <c r="D2896" i="6"/>
  <c r="D2897" i="6" a="1"/>
  <c r="D2897" i="6"/>
  <c r="D2898" i="6" a="1"/>
  <c r="D2898" i="6" s="1"/>
  <c r="D2899" i="6" a="1"/>
  <c r="D2899" i="6"/>
  <c r="D2900" i="6" a="1"/>
  <c r="D2900" i="6"/>
  <c r="D2901" i="6" a="1"/>
  <c r="D2901" i="6"/>
  <c r="D2902" i="6" a="1"/>
  <c r="D2902" i="6" s="1"/>
  <c r="D2903" i="6" a="1"/>
  <c r="D2903" i="6" s="1"/>
  <c r="D2904" i="6" a="1"/>
  <c r="D2904" i="6" s="1"/>
  <c r="D2905" i="6" a="1"/>
  <c r="D2905" i="6"/>
  <c r="D2906" i="6" a="1"/>
  <c r="D2906" i="6"/>
  <c r="D2907" i="6" a="1"/>
  <c r="D2907" i="6" s="1"/>
  <c r="D2908" i="6" a="1"/>
  <c r="D2908" i="6" s="1"/>
  <c r="D2909" i="6" a="1"/>
  <c r="D2909" i="6"/>
  <c r="D2910" i="6" a="1"/>
  <c r="D2910" i="6" s="1"/>
  <c r="D2911" i="6" a="1"/>
  <c r="D2911" i="6" s="1"/>
  <c r="D2912" i="6" a="1"/>
  <c r="D2912" i="6"/>
  <c r="D2913" i="6" a="1"/>
  <c r="D2913" i="6"/>
  <c r="D2914" i="6" a="1"/>
  <c r="D2914" i="6" s="1"/>
  <c r="D2915" i="6" a="1"/>
  <c r="D2915" i="6" s="1"/>
  <c r="D2916" i="6" a="1"/>
  <c r="D2916" i="6" s="1"/>
  <c r="D2917" i="6" a="1"/>
  <c r="D2917" i="6"/>
  <c r="D2918" i="6" a="1"/>
  <c r="D2918" i="6"/>
  <c r="D2919" i="6" a="1"/>
  <c r="D2919" i="6"/>
  <c r="D2920" i="6" a="1"/>
  <c r="D2920" i="6"/>
  <c r="D2921" i="6" a="1"/>
  <c r="D2921" i="6" s="1"/>
  <c r="D2922" i="6" a="1"/>
  <c r="D2922" i="6" s="1"/>
  <c r="D2923" i="6" a="1"/>
  <c r="D2923" i="6" s="1"/>
  <c r="D2924" i="6" a="1"/>
  <c r="D2924" i="6" s="1"/>
  <c r="D2925" i="6" a="1"/>
  <c r="D2925" i="6" s="1"/>
  <c r="D2926" i="6" a="1"/>
  <c r="D2926" i="6" s="1"/>
  <c r="D2927" i="6" a="1"/>
  <c r="D2927" i="6"/>
  <c r="D2928" i="6" a="1"/>
  <c r="D2928" i="6" s="1"/>
  <c r="D2929" i="6" a="1"/>
  <c r="D2929" i="6"/>
  <c r="D2930" i="6" a="1"/>
  <c r="D2930" i="6"/>
  <c r="D2931" i="6" a="1"/>
  <c r="D2931" i="6"/>
  <c r="D2932" i="6" a="1"/>
  <c r="D2932" i="6"/>
  <c r="D2933" i="6" a="1"/>
  <c r="D2933" i="6"/>
  <c r="D2934" i="6" a="1"/>
  <c r="D2934" i="6" s="1"/>
  <c r="D2935" i="6" a="1"/>
  <c r="D2935" i="6" s="1"/>
  <c r="D2936" i="6" a="1"/>
  <c r="D2936" i="6" s="1"/>
  <c r="D2937" i="6" a="1"/>
  <c r="D2937" i="6" s="1"/>
  <c r="D2938" i="6" a="1"/>
  <c r="D2938" i="6" s="1"/>
  <c r="D2939" i="6" a="1"/>
  <c r="D2939" i="6" s="1"/>
  <c r="D2940" i="6" a="1"/>
  <c r="D2940" i="6" s="1"/>
  <c r="D2941" i="6" a="1"/>
  <c r="D2941" i="6" s="1"/>
  <c r="D2942" i="6" a="1"/>
  <c r="D2942" i="6"/>
  <c r="D2943" i="6" a="1"/>
  <c r="D2943" i="6"/>
  <c r="D2944" i="6" a="1"/>
  <c r="D2944" i="6"/>
  <c r="D2945" i="6" a="1"/>
  <c r="D2945" i="6"/>
  <c r="D2946" i="6" a="1"/>
  <c r="D2946" i="6" s="1"/>
  <c r="D2947" i="6" a="1"/>
  <c r="D2947" i="6"/>
  <c r="D2948" i="6" a="1"/>
  <c r="D2948" i="6" s="1"/>
  <c r="D2949" i="6" a="1"/>
  <c r="D2949" i="6" s="1"/>
  <c r="D2950" i="6" a="1"/>
  <c r="D2950" i="6" s="1"/>
  <c r="D2951" i="6" a="1"/>
  <c r="D2951" i="6"/>
  <c r="D2952" i="6" a="1"/>
  <c r="D2952" i="6" s="1"/>
  <c r="D2953" i="6" a="1"/>
  <c r="D2953" i="6" s="1"/>
  <c r="D2954" i="6" a="1"/>
  <c r="D2954" i="6" s="1"/>
  <c r="D2955" i="6" a="1"/>
  <c r="D2955" i="6"/>
  <c r="D2956" i="6" a="1"/>
  <c r="D2956" i="6"/>
  <c r="D2957" i="6" a="1"/>
  <c r="D2957" i="6"/>
  <c r="D2958" i="6" a="1"/>
  <c r="D2958" i="6" s="1"/>
  <c r="D2959" i="6" a="1"/>
  <c r="D2959" i="6"/>
  <c r="D2960" i="6" a="1"/>
  <c r="D2960" i="6"/>
  <c r="D2961" i="6" a="1"/>
  <c r="D2961" i="6" s="1"/>
  <c r="D2962" i="6" a="1"/>
  <c r="D2962" i="6" s="1"/>
  <c r="D2963" i="6" a="1"/>
  <c r="D2963" i="6" s="1"/>
  <c r="D2964" i="6" a="1"/>
  <c r="D2964" i="6" s="1"/>
  <c r="D2965" i="6" a="1"/>
  <c r="D2965" i="6"/>
  <c r="D2966" i="6" a="1"/>
  <c r="D2966" i="6"/>
  <c r="D2967" i="6" a="1"/>
  <c r="D2967" i="6"/>
  <c r="D2968" i="6" a="1"/>
  <c r="D2968" i="6"/>
  <c r="D2969" i="6" a="1"/>
  <c r="D2969" i="6"/>
  <c r="D2970" i="6" a="1"/>
  <c r="D2970" i="6" s="1"/>
  <c r="D2971" i="6" a="1"/>
  <c r="D2971" i="6"/>
  <c r="D2972" i="6" a="1"/>
  <c r="D2972" i="6"/>
  <c r="D2973" i="6" a="1"/>
  <c r="D2973" i="6" s="1"/>
  <c r="D2974" i="6" a="1"/>
  <c r="D2974" i="6" s="1"/>
  <c r="D2975" i="6" a="1"/>
  <c r="D2975" i="6" s="1"/>
  <c r="D2976" i="6" a="1"/>
  <c r="D2976" i="6" s="1"/>
  <c r="D2977" i="6" a="1"/>
  <c r="D2977" i="6"/>
  <c r="D2978" i="6" a="1"/>
  <c r="D2978" i="6" s="1"/>
  <c r="D2979" i="6" a="1"/>
  <c r="D2979" i="6"/>
  <c r="D2980" i="6" a="1"/>
  <c r="D2980" i="6"/>
  <c r="D2981" i="6" a="1"/>
  <c r="D2981" i="6"/>
  <c r="D2982" i="6" a="1"/>
  <c r="D2982" i="6" s="1"/>
  <c r="D2983" i="6" a="1"/>
  <c r="D2983" i="6" s="1"/>
  <c r="D2984" i="6" a="1"/>
  <c r="D2984" i="6" s="1"/>
  <c r="D2985" i="6" a="1"/>
  <c r="D2985" i="6" s="1"/>
  <c r="D2986" i="6" a="1"/>
  <c r="D2986" i="6"/>
  <c r="D2987" i="6" a="1"/>
  <c r="D2987" i="6" s="1"/>
  <c r="D2988" i="6" a="1"/>
  <c r="D2988" i="6" s="1"/>
  <c r="D2989" i="6" a="1"/>
  <c r="D2989" i="6"/>
  <c r="D2990" i="6" a="1"/>
  <c r="D2990" i="6"/>
  <c r="D2991" i="6" a="1"/>
  <c r="D2991" i="6" s="1"/>
  <c r="D2992" i="6" a="1"/>
  <c r="D2992" i="6" s="1"/>
  <c r="D2993" i="6" a="1"/>
  <c r="D2993" i="6"/>
  <c r="D2994" i="6" a="1"/>
  <c r="D2994" i="6" s="1"/>
  <c r="D2995" i="6" a="1"/>
  <c r="D2995" i="6" s="1"/>
  <c r="D2996" i="6" a="1"/>
  <c r="D2996" i="6" s="1"/>
  <c r="D2997" i="6" a="1"/>
  <c r="D2997" i="6" s="1"/>
  <c r="D2998" i="6" a="1"/>
  <c r="D2998" i="6" s="1"/>
  <c r="D2999" i="6" a="1"/>
  <c r="D2999" i="6"/>
  <c r="D3000" i="6" a="1"/>
  <c r="D3000" i="6" s="1"/>
  <c r="D3001" i="6" a="1"/>
  <c r="D3001" i="6"/>
  <c r="D3002" i="6" a="1"/>
  <c r="D3002" i="6"/>
  <c r="D3003" i="6" a="1"/>
  <c r="D3003" i="6"/>
  <c r="D3004" i="6" a="1"/>
  <c r="D3004" i="6"/>
  <c r="D3005" i="6" a="1"/>
  <c r="D3005" i="6" s="1"/>
  <c r="D3006" i="6" a="1"/>
  <c r="D3006" i="6" s="1"/>
  <c r="D3007" i="6" a="1"/>
  <c r="D3007" i="6" s="1"/>
  <c r="D3008" i="6" a="1"/>
  <c r="D3008" i="6" s="1"/>
  <c r="D3009" i="6" a="1"/>
  <c r="D3009" i="6" s="1"/>
  <c r="D3010" i="6" a="1"/>
  <c r="D3010" i="6"/>
  <c r="D3011" i="6" a="1"/>
  <c r="D3011" i="6"/>
  <c r="D3012" i="6" a="1"/>
  <c r="D3012" i="6" s="1"/>
  <c r="D3013" i="6" a="1"/>
  <c r="D3013" i="6" s="1"/>
  <c r="D3014" i="6" a="1"/>
  <c r="D3014" i="6"/>
  <c r="D3015" i="6" a="1"/>
  <c r="D3015" i="6"/>
  <c r="D3016" i="6" a="1"/>
  <c r="D3016" i="6"/>
  <c r="D3017" i="6" a="1"/>
  <c r="D3017" i="6" s="1"/>
  <c r="D3018" i="6" a="1"/>
  <c r="D3018" i="6" s="1"/>
  <c r="D3019" i="6" a="1"/>
  <c r="D3019" i="6"/>
  <c r="D3020" i="6" a="1"/>
  <c r="D3020" i="6" s="1"/>
  <c r="D3021" i="6" a="1"/>
  <c r="D3021" i="6" s="1"/>
  <c r="D3022" i="6" a="1"/>
  <c r="D3022" i="6" s="1"/>
  <c r="D3023" i="6" a="1"/>
  <c r="D3023" i="6"/>
  <c r="D3024" i="6" a="1"/>
  <c r="D3024" i="6" s="1"/>
  <c r="D3025" i="6" a="1"/>
  <c r="D3025" i="6"/>
  <c r="D3026" i="6" a="1"/>
  <c r="D3026" i="6"/>
  <c r="D3027" i="6" a="1"/>
  <c r="D3027" i="6"/>
  <c r="D3028" i="6" a="1"/>
  <c r="D3028" i="6"/>
  <c r="D3029" i="6" a="1"/>
  <c r="D3029" i="6"/>
  <c r="D3030" i="6" a="1"/>
  <c r="D3030" i="6" s="1"/>
  <c r="D3031" i="6" a="1"/>
  <c r="D3031" i="6"/>
  <c r="D3032" i="6" a="1"/>
  <c r="D3032" i="6" s="1"/>
  <c r="D3033" i="6" a="1"/>
  <c r="D3033" i="6" s="1"/>
  <c r="D3034" i="6" a="1"/>
  <c r="D3034" i="6" s="1"/>
  <c r="D3035" i="6" a="1"/>
  <c r="D3035" i="6" s="1"/>
  <c r="D3036" i="6" a="1"/>
  <c r="D3036" i="6" s="1"/>
  <c r="D3037" i="6" a="1"/>
  <c r="D3037" i="6"/>
  <c r="D3038" i="6" a="1"/>
  <c r="D3038" i="6"/>
  <c r="D3039" i="6" a="1"/>
  <c r="D3039" i="6"/>
  <c r="D3040" i="6" a="1"/>
  <c r="D3040" i="6"/>
  <c r="D3041" i="6" a="1"/>
  <c r="D3041" i="6"/>
  <c r="D3042" i="6" a="1"/>
  <c r="D3042" i="6" s="1"/>
  <c r="D3043" i="6" a="1"/>
  <c r="D3043" i="6" s="1"/>
  <c r="D3044" i="6" a="1"/>
  <c r="D3044" i="6" s="1"/>
  <c r="D3045" i="6" a="1"/>
  <c r="D3045" i="6"/>
  <c r="D3046" i="6" a="1"/>
  <c r="D3046" i="6" s="1"/>
  <c r="D3047" i="6" a="1"/>
  <c r="D3047" i="6" s="1"/>
  <c r="D3048" i="6" a="1"/>
  <c r="D3048" i="6" s="1"/>
  <c r="D3049" i="6" a="1"/>
  <c r="D3049" i="6"/>
  <c r="D3050" i="6" a="1"/>
  <c r="D3050" i="6" s="1"/>
  <c r="D3051" i="6" a="1"/>
  <c r="D3051" i="6"/>
  <c r="D3052" i="6" a="1"/>
  <c r="D3052" i="6"/>
  <c r="D3053" i="6" a="1"/>
  <c r="D3053" i="6"/>
  <c r="D3054" i="6" a="1"/>
  <c r="D3054" i="6" s="1"/>
  <c r="D3055" i="6" a="1"/>
  <c r="D3055" i="6" s="1"/>
  <c r="D3056" i="6" a="1"/>
  <c r="D3056" i="6" s="1"/>
  <c r="D3057" i="6" a="1"/>
  <c r="D3057" i="6" s="1"/>
  <c r="D3058" i="6" a="1"/>
  <c r="D3058" i="6"/>
  <c r="D3059" i="6" a="1"/>
  <c r="D3059" i="6" s="1"/>
  <c r="D3060" i="6" a="1"/>
  <c r="D3060" i="6" s="1"/>
  <c r="D3061" i="6" a="1"/>
  <c r="D3061" i="6"/>
  <c r="D3062" i="6" a="1"/>
  <c r="D3062" i="6"/>
  <c r="D3063" i="6" a="1"/>
  <c r="D3063" i="6" s="1"/>
  <c r="D3064" i="6" a="1"/>
  <c r="D3064" i="6" s="1"/>
  <c r="D3065" i="6" a="1"/>
  <c r="D3065" i="6"/>
  <c r="D3066" i="6" a="1"/>
  <c r="D3066" i="6" s="1"/>
  <c r="D3067" i="6" a="1"/>
  <c r="D3067" i="6" s="1"/>
  <c r="D3068" i="6" a="1"/>
  <c r="D3068" i="6" s="1"/>
  <c r="D3069" i="6" a="1"/>
  <c r="D3069" i="6"/>
  <c r="D3070" i="6" a="1"/>
  <c r="D3070" i="6"/>
  <c r="D3071" i="6" a="1"/>
  <c r="D3071" i="6"/>
  <c r="D3072" i="6" a="1"/>
  <c r="D3072" i="6" s="1"/>
  <c r="D3073" i="6" a="1"/>
  <c r="D3073" i="6"/>
  <c r="D3074" i="6" a="1"/>
  <c r="D3074" i="6"/>
  <c r="D3075" i="6" a="1"/>
  <c r="D3075" i="6"/>
  <c r="D3076" i="6" a="1"/>
  <c r="D3076" i="6" s="1"/>
  <c r="D3077" i="6" a="1"/>
  <c r="D3077" i="6" s="1"/>
  <c r="D3078" i="6" a="1"/>
  <c r="D3078" i="6" s="1"/>
  <c r="D3079" i="6" a="1"/>
  <c r="D3079" i="6" s="1"/>
  <c r="D3080" i="6" a="1"/>
  <c r="D3080" i="6" s="1"/>
  <c r="D3081" i="6" a="1"/>
  <c r="D3081" i="6" s="1"/>
  <c r="D3082" i="6" a="1"/>
  <c r="D3082" i="6"/>
  <c r="D3083" i="6" a="1"/>
  <c r="D3083" i="6"/>
  <c r="D3084" i="6" a="1"/>
  <c r="D3084" i="6" s="1"/>
  <c r="D3085" i="6" a="1"/>
  <c r="D3085" i="6"/>
  <c r="D3086" i="6" a="1"/>
  <c r="D3086" i="6"/>
  <c r="D3087" i="6" a="1"/>
  <c r="D3087" i="6"/>
  <c r="D3088" i="6" a="1"/>
  <c r="D3088" i="6"/>
  <c r="D3089" i="6" a="1"/>
  <c r="D3089" i="6"/>
  <c r="D3090" i="6" a="1"/>
  <c r="D3090" i="6" s="1"/>
  <c r="D3091" i="6" a="1"/>
  <c r="D3091" i="6" s="1"/>
  <c r="D3092" i="6" a="1"/>
  <c r="D3092" i="6" s="1"/>
  <c r="D3093" i="6" a="1"/>
  <c r="D3093" i="6" s="1"/>
  <c r="D3094" i="6" a="1"/>
  <c r="D3094" i="6" s="1"/>
  <c r="D3095" i="6" a="1"/>
  <c r="D3095" i="6" s="1"/>
  <c r="D3096" i="6" a="1"/>
  <c r="D3096" i="6" s="1"/>
  <c r="D3097" i="6" a="1"/>
  <c r="D3097" i="6"/>
  <c r="D3098" i="6" a="1"/>
  <c r="D3098" i="6"/>
  <c r="D3099" i="6" a="1"/>
  <c r="D3099" i="6"/>
  <c r="D3100" i="6" a="1"/>
  <c r="D3100" i="6"/>
  <c r="D3101" i="6" a="1"/>
  <c r="D3101" i="6"/>
  <c r="D3102" i="6" a="1"/>
  <c r="D3102" i="6" s="1"/>
  <c r="D3103" i="6" a="1"/>
  <c r="D3103" i="6" s="1"/>
  <c r="D3104" i="6" a="1"/>
  <c r="D3104" i="6"/>
  <c r="D3105" i="6" a="1"/>
  <c r="D3105" i="6" s="1"/>
  <c r="D3106" i="6" a="1"/>
  <c r="D3106" i="6" s="1"/>
  <c r="D3107" i="6" a="1"/>
  <c r="D3107" i="6" s="1"/>
  <c r="D3108" i="6" a="1"/>
  <c r="D3108" i="6" s="1"/>
  <c r="D3109" i="6" a="1"/>
  <c r="D3109" i="6"/>
  <c r="D3110" i="6" a="1"/>
  <c r="D3110" i="6" s="1"/>
  <c r="D3111" i="6" a="1"/>
  <c r="D3111" i="6" s="1"/>
  <c r="D3112" i="6" a="1"/>
  <c r="D3112" i="6"/>
  <c r="D3113" i="6" a="1"/>
  <c r="D3113" i="6"/>
  <c r="D3114" i="6" a="1"/>
  <c r="D3114" i="6" s="1"/>
  <c r="D3115" i="6" a="1"/>
  <c r="D3115" i="6" s="1"/>
  <c r="D3116" i="6" a="1"/>
  <c r="D3116" i="6" s="1"/>
  <c r="D3117" i="6" a="1"/>
  <c r="D3117" i="6"/>
  <c r="D3118" i="6" a="1"/>
  <c r="D3118" i="6" s="1"/>
  <c r="D3119" i="6" a="1"/>
  <c r="D3119" i="6" s="1"/>
  <c r="D3120" i="6" a="1"/>
  <c r="D3120" i="6" s="1"/>
  <c r="D3121" i="6" a="1"/>
  <c r="D3121" i="6"/>
  <c r="D3122" i="6" a="1"/>
  <c r="D3122" i="6"/>
  <c r="D3123" i="6" a="1"/>
  <c r="D3123" i="6"/>
  <c r="D3124" i="6" a="1"/>
  <c r="D3124" i="6" s="1"/>
  <c r="D3125" i="6" a="1"/>
  <c r="D3125" i="6"/>
  <c r="D3126" i="6" a="1"/>
  <c r="D3126" i="6" s="1"/>
  <c r="D3127" i="6" a="1"/>
  <c r="D3127" i="6" s="1"/>
  <c r="D3128" i="6" a="1"/>
  <c r="D3128" i="6"/>
  <c r="D3129" i="6" a="1"/>
  <c r="D3129" i="6"/>
  <c r="D3130" i="6" a="1"/>
  <c r="D3130" i="6"/>
  <c r="D3131" i="6" a="1"/>
  <c r="D3131" i="6" s="1"/>
  <c r="D3132" i="6" a="1"/>
  <c r="D3132" i="6" s="1"/>
  <c r="D3133" i="6" a="1"/>
  <c r="D3133" i="6"/>
  <c r="D3134" i="6" a="1"/>
  <c r="D3134" i="6"/>
  <c r="D3135" i="6" a="1"/>
  <c r="D3135" i="6"/>
  <c r="D3136" i="6" a="1"/>
  <c r="D3136" i="6"/>
  <c r="D3137" i="6" a="1"/>
  <c r="D3137" i="6"/>
  <c r="D3138" i="6" a="1"/>
  <c r="D3138" i="6" s="1"/>
  <c r="D3139" i="6" a="1"/>
  <c r="D3139" i="6" s="1"/>
  <c r="D3140" i="6" a="1"/>
  <c r="D3140" i="6" s="1"/>
  <c r="D3141" i="6" a="1"/>
  <c r="D3141" i="6"/>
  <c r="D3142" i="6" a="1"/>
  <c r="D3142" i="6"/>
  <c r="D3143" i="6" a="1"/>
  <c r="D3143" i="6" s="1"/>
  <c r="D3144" i="6" a="1"/>
  <c r="D3144" i="6" s="1"/>
  <c r="D3145" i="6" a="1"/>
  <c r="D3145" i="6"/>
  <c r="D3146" i="6" a="1"/>
  <c r="D3146" i="6"/>
  <c r="D3147" i="6" a="1"/>
  <c r="D3147" i="6"/>
  <c r="D3148" i="6" a="1"/>
  <c r="D3148" i="6"/>
  <c r="D3149" i="6" a="1"/>
  <c r="D3149" i="6"/>
  <c r="D3150" i="6" a="1"/>
  <c r="D3150" i="6" s="1"/>
  <c r="D3151" i="6" a="1"/>
  <c r="D3151" i="6" s="1"/>
  <c r="D3152" i="6" a="1"/>
  <c r="D3152" i="6" s="1"/>
  <c r="D3153" i="6" a="1"/>
  <c r="D3153" i="6" s="1"/>
  <c r="D3154" i="6" a="1"/>
  <c r="D3154" i="6" s="1"/>
  <c r="D3155" i="6" a="1"/>
  <c r="D3155" i="6" s="1"/>
  <c r="D3156" i="6" a="1"/>
  <c r="D3156" i="6" s="1"/>
  <c r="D3157" i="6" a="1"/>
  <c r="D3157" i="6"/>
  <c r="D3158" i="6" a="1"/>
  <c r="D3158" i="6"/>
  <c r="D3159" i="6" a="1"/>
  <c r="D3159" i="6"/>
  <c r="D3160" i="6" a="1"/>
  <c r="D3160" i="6"/>
  <c r="D3161" i="6" a="1"/>
  <c r="D3161" i="6" s="1"/>
  <c r="D3162" i="6" a="1"/>
  <c r="D3162" i="6" s="1"/>
  <c r="D3163" i="6" a="1"/>
  <c r="D3163" i="6"/>
  <c r="D3164" i="6" a="1"/>
  <c r="D3164" i="6" s="1"/>
  <c r="D3165" i="6" a="1"/>
  <c r="D3165" i="6" s="1"/>
  <c r="D3166" i="6" a="1"/>
  <c r="D3166" i="6" s="1"/>
  <c r="D3167" i="6" a="1"/>
  <c r="D3167" i="6" s="1"/>
  <c r="D3168" i="6" a="1"/>
  <c r="D3168" i="6" s="1"/>
  <c r="D3169" i="6" a="1"/>
  <c r="D3169" i="6" s="1"/>
  <c r="D3170" i="6" a="1"/>
  <c r="D3170" i="6" s="1"/>
  <c r="D3171" i="6" a="1"/>
  <c r="D3171" i="6"/>
  <c r="D3172" i="6" a="1"/>
  <c r="D3172" i="6"/>
  <c r="D3173" i="6" a="1"/>
  <c r="D3173" i="6"/>
  <c r="D3174" i="6" a="1"/>
  <c r="D3174" i="6" s="1"/>
  <c r="D3175" i="6" a="1"/>
  <c r="D3175" i="6" s="1"/>
  <c r="D3176" i="6" a="1"/>
  <c r="D3176" i="6" s="1"/>
  <c r="D3177" i="6" a="1"/>
  <c r="D3177" i="6" s="1"/>
  <c r="D3178" i="6" a="1"/>
  <c r="D3178" i="6" s="1"/>
  <c r="D3179" i="6" a="1"/>
  <c r="D3179" i="6" s="1"/>
  <c r="D3180" i="6" a="1"/>
  <c r="D3180" i="6" s="1"/>
  <c r="D3181" i="6" a="1"/>
  <c r="D3181" i="6" s="1"/>
  <c r="D3182" i="6" a="1"/>
  <c r="D3182" i="6" s="1"/>
  <c r="D3183" i="6" a="1"/>
  <c r="D3183" i="6" s="1"/>
  <c r="D3184" i="6" a="1"/>
  <c r="D3184" i="6"/>
  <c r="D3185" i="6" a="1"/>
  <c r="D3185" i="6"/>
  <c r="D3186" i="6" a="1"/>
  <c r="D3186" i="6" s="1"/>
  <c r="D3187" i="6" a="1"/>
  <c r="D3187" i="6"/>
  <c r="D3188" i="6" a="1"/>
  <c r="D3188" i="6"/>
  <c r="D3189" i="6" a="1"/>
  <c r="D3189" i="6"/>
  <c r="D3190" i="6" a="1"/>
  <c r="D3190" i="6" s="1"/>
  <c r="D3191" i="6" a="1"/>
  <c r="D3191" i="6" s="1"/>
  <c r="D3192" i="6" a="1"/>
  <c r="D3192" i="6" s="1"/>
  <c r="D3193" i="6" a="1"/>
  <c r="D3193" i="6"/>
  <c r="D3194" i="6" a="1"/>
  <c r="D3194" i="6"/>
  <c r="D3195" i="6" a="1"/>
  <c r="D3195" i="6" s="1"/>
  <c r="D3196" i="6" a="1"/>
  <c r="D3196" i="6" s="1"/>
  <c r="D3197" i="6" a="1"/>
  <c r="D3197" i="6"/>
  <c r="D3198" i="6" a="1"/>
  <c r="D3198" i="6" s="1"/>
  <c r="D3199" i="6" a="1"/>
  <c r="D3199" i="6" s="1"/>
  <c r="D3200" i="6" a="1"/>
  <c r="D3200" i="6"/>
  <c r="D3201" i="6" a="1"/>
  <c r="D3201" i="6"/>
  <c r="D3202" i="6" a="1"/>
  <c r="D3202" i="6" s="1"/>
  <c r="D3203" i="6" a="1"/>
  <c r="D3203" i="6" s="1"/>
  <c r="D3204" i="6" a="1"/>
  <c r="D3204" i="6" s="1"/>
  <c r="D3205" i="6" a="1"/>
  <c r="D3205" i="6"/>
  <c r="D3206" i="6" a="1"/>
  <c r="D3206" i="6"/>
  <c r="D3207" i="6" a="1"/>
  <c r="D3207" i="6"/>
  <c r="D3208" i="6" a="1"/>
  <c r="D3208" i="6"/>
  <c r="D3209" i="6" a="1"/>
  <c r="D3209" i="6" s="1"/>
  <c r="D3210" i="6" a="1"/>
  <c r="D3210" i="6" s="1"/>
  <c r="D3211" i="6" a="1"/>
  <c r="D3211" i="6" s="1"/>
  <c r="D3212" i="6" a="1"/>
  <c r="D3212" i="6" s="1"/>
  <c r="D3213" i="6" a="1"/>
  <c r="D3213" i="6" s="1"/>
  <c r="D3214" i="6" a="1"/>
  <c r="D3214" i="6" s="1"/>
  <c r="D3215" i="6" a="1"/>
  <c r="D3215" i="6"/>
  <c r="D3216" i="6" a="1"/>
  <c r="D3216" i="6" s="1"/>
  <c r="D3217" i="6" a="1"/>
  <c r="D3217" i="6"/>
  <c r="D3218" i="6" a="1"/>
  <c r="D3218" i="6"/>
  <c r="D3219" i="6" a="1"/>
  <c r="D3219" i="6"/>
  <c r="D3220" i="6" a="1"/>
  <c r="D3220" i="6"/>
  <c r="D3221" i="6" a="1"/>
  <c r="D3221" i="6"/>
  <c r="D3222" i="6" a="1"/>
  <c r="D3222" i="6" s="1"/>
  <c r="D3223" i="6" a="1"/>
  <c r="D3223" i="6" s="1"/>
  <c r="D3224" i="6" a="1"/>
  <c r="D3224" i="6" s="1"/>
  <c r="D3225" i="6" a="1"/>
  <c r="D3225" i="6" s="1"/>
  <c r="D3226" i="6" a="1"/>
  <c r="D3226" i="6" s="1"/>
  <c r="D3227" i="6" a="1"/>
  <c r="D3227" i="6" s="1"/>
  <c r="D3228" i="6" a="1"/>
  <c r="D3228" i="6" s="1"/>
  <c r="D3229" i="6" a="1"/>
  <c r="D3229" i="6" s="1"/>
  <c r="D3230" i="6" a="1"/>
  <c r="D3230" i="6"/>
  <c r="D3231" i="6" a="1"/>
  <c r="D3231" i="6"/>
  <c r="D3232" i="6" a="1"/>
  <c r="D3232" i="6"/>
  <c r="D3233" i="6" a="1"/>
  <c r="D3233" i="6"/>
  <c r="D3234" i="6" a="1"/>
  <c r="D3234" i="6" s="1"/>
  <c r="D3235" i="6" a="1"/>
  <c r="D3235" i="6" s="1"/>
  <c r="D3236" i="6" a="1"/>
  <c r="D3236" i="6" s="1"/>
  <c r="D3237" i="6" a="1"/>
  <c r="D3237" i="6"/>
  <c r="D3238" i="6" a="1"/>
  <c r="D3238" i="6" s="1"/>
  <c r="D3239" i="6" a="1"/>
  <c r="D3239" i="6" s="1"/>
  <c r="D3240" i="6" a="1"/>
  <c r="D3240" i="6" s="1"/>
  <c r="D3241" i="6" a="1"/>
  <c r="D3241" i="6"/>
  <c r="D3242" i="6" a="1"/>
  <c r="D3242" i="6" s="1"/>
  <c r="D3243" i="6" a="1"/>
  <c r="D3243" i="6" s="1"/>
  <c r="D3244" i="6" a="1"/>
  <c r="D3244" i="6"/>
  <c r="D3245" i="6" a="1"/>
  <c r="D3245" i="6"/>
  <c r="D3246" i="6" a="1"/>
  <c r="D3246" i="6" s="1"/>
  <c r="D3247" i="6" a="1"/>
  <c r="D3247" i="6" s="1"/>
  <c r="D3248" i="6" a="1"/>
  <c r="D3248" i="6" s="1"/>
  <c r="D3249" i="6" a="1"/>
  <c r="D3249" i="6" s="1"/>
  <c r="D3250" i="6" a="1"/>
  <c r="D3250" i="6"/>
  <c r="D3251" i="6" a="1"/>
  <c r="D3251" i="6" s="1"/>
  <c r="D3252" i="6" a="1"/>
  <c r="D3252" i="6" s="1"/>
  <c r="D3253" i="6" a="1"/>
  <c r="D3253" i="6" s="1"/>
  <c r="D3254" i="6" a="1"/>
  <c r="D3254" i="6" s="1"/>
  <c r="D3255" i="6" a="1"/>
  <c r="D3255" i="6" s="1"/>
  <c r="D3256" i="6" a="1"/>
  <c r="D3256" i="6" s="1"/>
  <c r="D3257" i="6" a="1"/>
  <c r="D3257" i="6"/>
  <c r="D3258" i="6" a="1"/>
  <c r="D3258" i="6" s="1"/>
  <c r="D3259" i="6" a="1"/>
  <c r="D3259" i="6"/>
  <c r="D3260" i="6" a="1"/>
  <c r="D3260" i="6"/>
  <c r="D3261" i="6" a="1"/>
  <c r="D3261" i="6"/>
  <c r="D3262" i="6" a="1"/>
  <c r="D3262" i="6" s="1"/>
  <c r="D3263" i="6" a="1"/>
  <c r="D3263" i="6" s="1"/>
  <c r="D3264" i="6" a="1"/>
  <c r="D3264" i="6" s="1"/>
  <c r="D3265" i="6" a="1"/>
  <c r="D3265" i="6"/>
  <c r="D3266" i="6" a="1"/>
  <c r="D3266" i="6" s="1"/>
  <c r="D3267" i="6" a="1"/>
  <c r="D3267" i="6" s="1"/>
  <c r="D3268" i="6" a="1"/>
  <c r="D3268" i="6" s="1"/>
  <c r="D3269" i="6" a="1"/>
  <c r="D3269" i="6" s="1"/>
  <c r="D3270" i="6" a="1"/>
  <c r="D3270" i="6" s="1"/>
  <c r="D3271" i="6" a="1"/>
  <c r="D3271" i="6" s="1"/>
  <c r="D3272" i="6" a="1"/>
  <c r="D3272" i="6"/>
  <c r="D3273" i="6" a="1"/>
  <c r="D3273" i="6" s="1"/>
  <c r="D3274" i="6" a="1"/>
  <c r="D3274" i="6" s="1"/>
  <c r="D3275" i="6" a="1"/>
  <c r="D3275" i="6" s="1"/>
  <c r="D3276" i="6" a="1"/>
  <c r="D3276" i="6" s="1"/>
  <c r="D3277" i="6" a="1"/>
  <c r="D3277" i="6" s="1"/>
  <c r="D3278" i="6" a="1"/>
  <c r="D3278" i="6"/>
  <c r="D3279" i="6" a="1"/>
  <c r="D3279" i="6"/>
  <c r="D3280" i="6" a="1"/>
  <c r="D3280" i="6"/>
  <c r="D3281" i="6" a="1"/>
  <c r="D3281" i="6"/>
  <c r="D3282" i="6" a="1"/>
  <c r="D3282" i="6" s="1"/>
  <c r="D3283" i="6" a="1"/>
  <c r="D3283" i="6" s="1"/>
  <c r="D3284" i="6" a="1"/>
  <c r="D3284" i="6" s="1"/>
  <c r="D3285" i="6" a="1"/>
  <c r="D3285" i="6"/>
  <c r="D3286" i="6" a="1"/>
  <c r="D3286" i="6"/>
  <c r="D3287" i="6" a="1"/>
  <c r="D3287" i="6"/>
  <c r="D3288" i="6" a="1"/>
  <c r="D3288" i="6" s="1"/>
  <c r="D3289" i="6" a="1"/>
  <c r="D3289" i="6" s="1"/>
  <c r="D3290" i="6" a="1"/>
  <c r="D3290" i="6" s="1"/>
  <c r="D3291" i="6" a="1"/>
  <c r="D3291" i="6"/>
  <c r="D3292" i="6" a="1"/>
  <c r="D3292" i="6"/>
  <c r="D3293" i="6" a="1"/>
  <c r="D3293" i="6" s="1"/>
  <c r="D3294" i="6" a="1"/>
  <c r="D3294" i="6" s="1"/>
  <c r="D3295" i="6" a="1"/>
  <c r="D3295" i="6"/>
  <c r="D3296" i="6" a="1"/>
  <c r="D3296" i="6" s="1"/>
  <c r="D3297" i="6" a="1"/>
  <c r="D3297" i="6" s="1"/>
  <c r="D3298" i="6" a="1"/>
  <c r="D3298" i="6"/>
  <c r="D3299" i="6" a="1"/>
  <c r="D3299" i="6"/>
  <c r="D3300" i="6" a="1"/>
  <c r="D3300" i="6" s="1"/>
  <c r="D3301" i="6" a="1"/>
  <c r="D3301" i="6" s="1"/>
  <c r="D3302" i="6" a="1"/>
  <c r="D3302" i="6" s="1"/>
  <c r="D3303" i="6" a="1"/>
  <c r="D3303" i="6" s="1"/>
  <c r="D3304" i="6" a="1"/>
  <c r="D3304" i="6" s="1"/>
  <c r="D3305" i="6" a="1"/>
  <c r="D3305" i="6"/>
  <c r="D3306" i="6" a="1"/>
  <c r="D3306" i="6"/>
  <c r="D3307" i="6" a="1"/>
  <c r="D3307" i="6"/>
  <c r="D3308" i="6" a="1"/>
  <c r="D3308" i="6"/>
  <c r="D3309" i="6" a="1"/>
  <c r="D3309" i="6" s="1"/>
  <c r="D3310" i="6" a="1"/>
  <c r="D3310" i="6" s="1"/>
  <c r="D3311" i="6" a="1"/>
  <c r="D3311" i="6"/>
  <c r="D3312" i="6" a="1"/>
  <c r="D3312" i="6"/>
  <c r="D3313" i="6" a="1"/>
  <c r="D3313" i="6" s="1"/>
  <c r="D3314" i="6" a="1"/>
  <c r="D3314" i="6" s="1"/>
  <c r="D3315" i="6" a="1"/>
  <c r="D3315" i="6" s="1"/>
  <c r="D3316" i="6" a="1"/>
  <c r="D3316" i="6" s="1"/>
  <c r="D3317" i="6" a="1"/>
  <c r="D3317" i="6" s="1"/>
  <c r="D3318" i="6" a="1"/>
  <c r="D3318" i="6"/>
  <c r="D3319" i="6" a="1"/>
  <c r="D3319" i="6"/>
  <c r="D3320" i="6" a="1"/>
  <c r="D3320" i="6"/>
  <c r="D3321" i="6" a="1"/>
  <c r="D3321" i="6" s="1"/>
  <c r="D3322" i="6" a="1"/>
  <c r="D3322" i="6" s="1"/>
  <c r="D3323" i="6" a="1"/>
  <c r="D3323" i="6" s="1"/>
  <c r="D3324" i="6" a="1"/>
  <c r="D3324" i="6"/>
  <c r="D3325" i="6" a="1"/>
  <c r="D3325" i="6"/>
  <c r="D3326" i="6" a="1"/>
  <c r="D3326" i="6" s="1"/>
  <c r="D3327" i="6" a="1"/>
  <c r="D3327" i="6" s="1"/>
  <c r="D3328" i="6" a="1"/>
  <c r="D3328" i="6"/>
  <c r="D3329" i="6" a="1"/>
  <c r="D3329" i="6" s="1"/>
  <c r="D3330" i="6" a="1"/>
  <c r="D3330" i="6" s="1"/>
  <c r="D3331" i="6" a="1"/>
  <c r="D3331" i="6"/>
  <c r="D3332" i="6" a="1"/>
  <c r="D3332" i="6"/>
  <c r="D3333" i="6" a="1"/>
  <c r="D3333" i="6" s="1"/>
  <c r="D3334" i="6" a="1"/>
  <c r="D3334" i="6" s="1"/>
  <c r="D3335" i="6" a="1"/>
  <c r="D3335" i="6" s="1"/>
  <c r="D3336" i="6" a="1"/>
  <c r="D3336" i="6" s="1"/>
  <c r="D3337" i="6" a="1"/>
  <c r="D3337" i="6"/>
  <c r="D3338" i="6" a="1"/>
  <c r="D3338" i="6"/>
  <c r="D3339" i="6" a="1"/>
  <c r="D3339" i="6" s="1"/>
  <c r="D3340" i="6" a="1"/>
  <c r="D3340" i="6"/>
  <c r="D3341" i="6" a="1"/>
  <c r="D3341" i="6"/>
  <c r="D3342" i="6" a="1"/>
  <c r="D3342" i="6" s="1"/>
  <c r="D3343" i="6" a="1"/>
  <c r="D3343" i="6" s="1"/>
  <c r="D3344" i="6" a="1"/>
  <c r="D3344" i="6"/>
  <c r="D3345" i="6" a="1"/>
  <c r="D3345" i="6" s="1"/>
  <c r="D3346" i="6" a="1"/>
  <c r="D3346" i="6" s="1"/>
  <c r="D3347" i="6" a="1"/>
  <c r="D3347" i="6" s="1"/>
  <c r="D3348" i="6" a="1"/>
  <c r="D3348" i="6" s="1"/>
  <c r="D3349" i="6" a="1"/>
  <c r="D3349" i="6" s="1"/>
  <c r="D3350" i="6" a="1"/>
  <c r="D3350" i="6"/>
  <c r="D3351" i="6" a="1"/>
  <c r="D3351" i="6" s="1"/>
  <c r="D3352" i="6" a="1"/>
  <c r="D3352" i="6"/>
  <c r="D3353" i="6" a="1"/>
  <c r="D3353" i="6"/>
  <c r="D3354" i="6" a="1"/>
  <c r="D3354" i="6"/>
  <c r="D3355" i="6" a="1"/>
  <c r="D3355" i="6" s="1"/>
  <c r="D3356" i="6" a="1"/>
  <c r="D3356" i="6" s="1"/>
  <c r="D3357" i="6" a="1"/>
  <c r="D3357" i="6"/>
  <c r="D3358" i="6" a="1"/>
  <c r="D3358" i="6"/>
  <c r="D3359" i="6" a="1"/>
  <c r="D3359" i="6"/>
  <c r="D3360" i="6" a="1"/>
  <c r="D3360" i="6"/>
  <c r="D3361" i="6" a="1"/>
  <c r="D3361" i="6" s="1"/>
  <c r="D3362" i="6" a="1"/>
  <c r="D3362" i="6" s="1"/>
  <c r="D3363" i="6" a="1"/>
  <c r="D3363" i="6"/>
  <c r="D3364" i="6" a="1"/>
  <c r="D3364" i="6"/>
  <c r="D3365" i="6" a="1"/>
  <c r="D3365" i="6"/>
  <c r="D3366" i="6" a="1"/>
  <c r="D3366" i="6"/>
  <c r="D3367" i="6" a="1"/>
  <c r="D3367" i="6" s="1"/>
  <c r="D3368" i="6" a="1"/>
  <c r="D3368" i="6" s="1"/>
  <c r="D3369" i="6" a="1"/>
  <c r="D3369" i="6"/>
  <c r="D3370" i="6" a="1"/>
  <c r="D3370" i="6"/>
  <c r="D3371" i="6" a="1"/>
  <c r="D3371" i="6"/>
  <c r="D3372" i="6" a="1"/>
  <c r="D3372" i="6"/>
  <c r="D3373" i="6" a="1"/>
  <c r="D3373" i="6" s="1"/>
  <c r="D3374" i="6" a="1"/>
  <c r="D3374" i="6" s="1"/>
  <c r="D3375" i="6" a="1"/>
  <c r="D3375" i="6"/>
  <c r="D3376" i="6" a="1"/>
  <c r="D3376" i="6"/>
  <c r="D3377" i="6" a="1"/>
  <c r="D3377" i="6"/>
  <c r="D3378" i="6" a="1"/>
  <c r="D3378" i="6"/>
  <c r="D3379" i="6" a="1"/>
  <c r="D3379" i="6" s="1"/>
  <c r="D3380" i="6" a="1"/>
  <c r="D3380" i="6" s="1"/>
  <c r="D3381" i="6" a="1"/>
  <c r="D3381" i="6"/>
  <c r="D3382" i="6" a="1"/>
  <c r="D3382" i="6"/>
  <c r="D3383" i="6" a="1"/>
  <c r="D3383" i="6"/>
  <c r="D3384" i="6" a="1"/>
  <c r="D3384" i="6"/>
  <c r="D3385" i="6" a="1"/>
  <c r="D3385" i="6" s="1"/>
  <c r="D3386" i="6" a="1"/>
  <c r="D3386" i="6" s="1"/>
  <c r="D3387" i="6" a="1"/>
  <c r="D3387" i="6"/>
  <c r="D3388" i="6" a="1"/>
  <c r="D3388" i="6"/>
  <c r="D3389" i="6" a="1"/>
  <c r="D3389" i="6"/>
  <c r="D3390" i="6" a="1"/>
  <c r="D3390" i="6"/>
  <c r="D3391" i="6" a="1"/>
  <c r="D3391" i="6" s="1"/>
  <c r="D3392" i="6" a="1"/>
  <c r="D3392" i="6" s="1"/>
  <c r="D3393" i="6" a="1"/>
  <c r="D3393" i="6"/>
  <c r="D3394" i="6" a="1"/>
  <c r="D3394" i="6"/>
  <c r="D3395" i="6" a="1"/>
  <c r="D3395" i="6"/>
  <c r="D3396" i="6" a="1"/>
  <c r="D3396" i="6"/>
  <c r="D3397" i="6" a="1"/>
  <c r="D3397" i="6" s="1"/>
  <c r="D3398" i="6" a="1"/>
  <c r="D3398" i="6" s="1"/>
  <c r="D3399" i="6" a="1"/>
  <c r="D3399" i="6"/>
  <c r="D3400" i="6" a="1"/>
  <c r="D3400" i="6"/>
  <c r="D3401" i="6" a="1"/>
  <c r="D3401" i="6"/>
  <c r="D3402" i="6" a="1"/>
  <c r="D3402" i="6"/>
  <c r="D3403" i="6" a="1"/>
  <c r="D3403" i="6" s="1"/>
  <c r="D3404" i="6" a="1"/>
  <c r="D3404" i="6" s="1"/>
  <c r="D3405" i="6" a="1"/>
  <c r="D3405" i="6"/>
  <c r="D3406" i="6" a="1"/>
  <c r="D3406" i="6"/>
  <c r="D3407" i="6" a="1"/>
  <c r="D3407" i="6"/>
  <c r="D3408" i="6" a="1"/>
  <c r="D3408" i="6"/>
  <c r="D3409" i="6" a="1"/>
  <c r="D3409" i="6" s="1"/>
  <c r="D3410" i="6" a="1"/>
  <c r="D3410" i="6" s="1"/>
  <c r="D3411" i="6" a="1"/>
  <c r="D3411" i="6" s="1"/>
  <c r="D3412" i="6" a="1"/>
  <c r="D3412" i="6"/>
  <c r="D3413" i="6" a="1"/>
  <c r="D3413" i="6"/>
  <c r="D3414" i="6" a="1"/>
  <c r="D3414" i="6"/>
  <c r="D3415" i="6" a="1"/>
  <c r="D3415" i="6" s="1"/>
  <c r="D3416" i="6" a="1"/>
  <c r="D3416" i="6" s="1"/>
  <c r="D3417" i="6" a="1"/>
  <c r="D3417" i="6" s="1"/>
  <c r="D3418" i="6" a="1"/>
  <c r="D3418" i="6"/>
  <c r="D3419" i="6" a="1"/>
  <c r="D3419" i="6" s="1"/>
  <c r="D3420" i="6" a="1"/>
  <c r="D3420" i="6" s="1"/>
  <c r="D3421" i="6" a="1"/>
  <c r="D3421" i="6" s="1"/>
  <c r="D3422" i="6" a="1"/>
  <c r="D3422" i="6" s="1"/>
  <c r="D3423" i="6" a="1"/>
  <c r="D3423" i="6" s="1"/>
  <c r="D3424" i="6" a="1"/>
  <c r="D3424" i="6"/>
  <c r="D3425" i="6" a="1"/>
  <c r="D3425" i="6" s="1"/>
  <c r="D3426" i="6" a="1"/>
  <c r="D3426" i="6" s="1"/>
  <c r="D3427" i="6" a="1"/>
  <c r="D3427" i="6" s="1"/>
  <c r="D3428" i="6" a="1"/>
  <c r="D3428" i="6" s="1"/>
  <c r="D3429" i="6" a="1"/>
  <c r="D3429" i="6" s="1"/>
  <c r="D3430" i="6" a="1"/>
  <c r="D3430" i="6"/>
  <c r="D3431" i="6" a="1"/>
  <c r="D3431" i="6" s="1"/>
  <c r="D3432" i="6" a="1"/>
  <c r="D3432" i="6" s="1"/>
  <c r="D3433" i="6" a="1"/>
  <c r="D3433" i="6" s="1"/>
  <c r="D3434" i="6" a="1"/>
  <c r="D3434" i="6" s="1"/>
  <c r="D3435" i="6" a="1"/>
  <c r="D3435" i="6" s="1"/>
  <c r="D3436" i="6" a="1"/>
  <c r="D3436" i="6"/>
  <c r="D3437" i="6" a="1"/>
  <c r="D3437" i="6" s="1"/>
  <c r="D3438" i="6" a="1"/>
  <c r="D3438" i="6" s="1"/>
  <c r="D3439" i="6" a="1"/>
  <c r="D3439" i="6" s="1"/>
  <c r="D3440" i="6" a="1"/>
  <c r="D3440" i="6" s="1"/>
  <c r="D3441" i="6" a="1"/>
  <c r="D3441" i="6" s="1"/>
  <c r="D3442" i="6" a="1"/>
  <c r="D3442" i="6"/>
  <c r="D3443" i="6" a="1"/>
  <c r="D3443" i="6" s="1"/>
  <c r="D3444" i="6" a="1"/>
  <c r="D3444" i="6" s="1"/>
  <c r="D3445" i="6" a="1"/>
  <c r="D3445" i="6" s="1"/>
  <c r="D3446" i="6" a="1"/>
  <c r="D3446" i="6" s="1"/>
  <c r="D3447" i="6" a="1"/>
  <c r="D3447" i="6" s="1"/>
  <c r="D3448" i="6" a="1"/>
  <c r="D3448" i="6"/>
  <c r="D3449" i="6" a="1"/>
  <c r="D3449" i="6" s="1"/>
  <c r="D3450" i="6" a="1"/>
  <c r="D3450" i="6" s="1"/>
  <c r="D3451" i="6" a="1"/>
  <c r="D3451" i="6" s="1"/>
  <c r="D3452" i="6" a="1"/>
  <c r="D3452" i="6" s="1"/>
  <c r="D3453" i="6" a="1"/>
  <c r="D3453" i="6" s="1"/>
  <c r="D3454" i="6" a="1"/>
  <c r="D3454" i="6"/>
  <c r="D3455" i="6" a="1"/>
  <c r="D3455" i="6" s="1"/>
  <c r="D3456" i="6" a="1"/>
  <c r="D3456" i="6" s="1"/>
  <c r="D3457" i="6" a="1"/>
  <c r="D3457" i="6" s="1"/>
  <c r="D3458" i="6" a="1"/>
  <c r="D3458" i="6" s="1"/>
  <c r="D3459" i="6" a="1"/>
  <c r="D3459" i="6" s="1"/>
  <c r="D3460" i="6" a="1"/>
  <c r="D3460" i="6"/>
  <c r="D3461" i="6" a="1"/>
  <c r="D3461" i="6" s="1"/>
  <c r="D3462" i="6" a="1"/>
  <c r="D3462" i="6" s="1"/>
  <c r="D3463" i="6" a="1"/>
  <c r="D3463" i="6" s="1"/>
  <c r="D3464" i="6" a="1"/>
  <c r="D3464" i="6" s="1"/>
  <c r="D3465" i="6" a="1"/>
  <c r="D3465" i="6" s="1"/>
  <c r="D3466" i="6" a="1"/>
  <c r="D3466" i="6"/>
  <c r="D3467" i="6" a="1"/>
  <c r="D3467" i="6" s="1"/>
  <c r="D3468" i="6" a="1"/>
  <c r="D3468" i="6" s="1"/>
  <c r="D3469" i="6" a="1"/>
  <c r="D3469" i="6" s="1"/>
  <c r="D3470" i="6" a="1"/>
  <c r="D3470" i="6" s="1"/>
  <c r="D3471" i="6" a="1"/>
  <c r="D3471" i="6" s="1"/>
  <c r="D3472" i="6" a="1"/>
  <c r="D3472" i="6" s="1"/>
  <c r="D3473" i="6" a="1"/>
  <c r="D3473" i="6" s="1"/>
  <c r="D3474" i="6" a="1"/>
  <c r="D3474" i="6" s="1"/>
  <c r="D3475" i="6" a="1"/>
  <c r="D3475" i="6" s="1"/>
  <c r="D3476" i="6" a="1"/>
  <c r="D3476" i="6" s="1"/>
  <c r="D3477" i="6" a="1"/>
  <c r="D3477" i="6" s="1"/>
  <c r="D3478" i="6" a="1"/>
  <c r="D3478" i="6"/>
  <c r="D3479" i="6" a="1"/>
  <c r="D3479" i="6" s="1"/>
  <c r="D3480" i="6" a="1"/>
  <c r="D3480" i="6" s="1"/>
  <c r="D3481" i="6" a="1"/>
  <c r="D3481" i="6" s="1"/>
  <c r="D3482" i="6" a="1"/>
  <c r="D3482" i="6" s="1"/>
  <c r="D3483" i="6" a="1"/>
  <c r="D3483" i="6" s="1"/>
  <c r="D3484" i="6" a="1"/>
  <c r="D3484" i="6" s="1"/>
  <c r="D3485" i="6" a="1"/>
  <c r="D3485" i="6" s="1"/>
  <c r="D3486" i="6" a="1"/>
  <c r="D3486" i="6" s="1"/>
  <c r="D3487" i="6" a="1"/>
  <c r="D3487" i="6" s="1"/>
  <c r="D3488" i="6" a="1"/>
  <c r="D3488" i="6" s="1"/>
  <c r="D3489" i="6" a="1"/>
  <c r="D3489" i="6" s="1"/>
  <c r="D3490" i="6" a="1"/>
  <c r="D3490" i="6" s="1"/>
  <c r="D3491" i="6" a="1"/>
  <c r="D3491" i="6" s="1"/>
  <c r="D3492" i="6" a="1"/>
  <c r="D3492" i="6" s="1"/>
  <c r="D3493" i="6" a="1"/>
  <c r="D3493" i="6" s="1"/>
  <c r="D3494" i="6" a="1"/>
  <c r="D3494" i="6" s="1"/>
  <c r="D3495" i="6" a="1"/>
  <c r="D3495" i="6" s="1"/>
  <c r="D3496" i="6" a="1"/>
  <c r="D3496" i="6" s="1"/>
  <c r="D3497" i="6" a="1"/>
  <c r="D3497" i="6" s="1"/>
  <c r="D3498" i="6" a="1"/>
  <c r="D3498" i="6" s="1"/>
  <c r="D3499" i="6" a="1"/>
  <c r="D3499" i="6" s="1"/>
  <c r="D3500" i="6" a="1"/>
  <c r="D3500" i="6" s="1"/>
  <c r="D3501" i="6" a="1"/>
  <c r="D3501" i="6" s="1"/>
  <c r="D3502" i="6" a="1"/>
  <c r="D3502" i="6" s="1"/>
  <c r="D3503" i="6" a="1"/>
  <c r="D3503" i="6" s="1"/>
  <c r="D3504" i="6" a="1"/>
  <c r="D3504" i="6" s="1"/>
  <c r="D3505" i="6" a="1"/>
  <c r="D3505" i="6" s="1"/>
  <c r="D3506" i="6" a="1"/>
  <c r="D3506" i="6" s="1"/>
  <c r="D3507" i="6" a="1"/>
  <c r="D3507" i="6" s="1"/>
  <c r="D3508" i="6" a="1"/>
  <c r="D3508" i="6" s="1"/>
  <c r="D3509" i="6" a="1"/>
  <c r="D3509" i="6" s="1"/>
  <c r="D3510" i="6" a="1"/>
  <c r="D3510" i="6" s="1"/>
  <c r="D3511" i="6" a="1"/>
  <c r="D3511" i="6" s="1"/>
  <c r="D3512" i="6" a="1"/>
  <c r="D3512" i="6" s="1"/>
  <c r="D3513" i="6" a="1"/>
  <c r="D3513" i="6" s="1"/>
  <c r="D3514" i="6" a="1"/>
  <c r="D3514" i="6" s="1"/>
  <c r="D3515" i="6" a="1"/>
  <c r="D3515" i="6" s="1"/>
  <c r="D3516" i="6" a="1"/>
  <c r="D3516" i="6" s="1"/>
  <c r="D3517" i="6" a="1"/>
  <c r="D3517" i="6" s="1"/>
  <c r="D3518" i="6" a="1"/>
  <c r="D3518" i="6" s="1"/>
  <c r="D3519" i="6" a="1"/>
  <c r="D3519" i="6" s="1"/>
  <c r="D3520" i="6" a="1"/>
  <c r="D3520" i="6" s="1"/>
  <c r="D3521" i="6" a="1"/>
  <c r="D3521" i="6" s="1"/>
  <c r="D3522" i="6" a="1"/>
  <c r="D3522" i="6" s="1"/>
  <c r="D3523" i="6" a="1"/>
  <c r="D3523" i="6" s="1"/>
  <c r="D3524" i="6" a="1"/>
  <c r="D3524" i="6" s="1"/>
  <c r="D3525" i="6" a="1"/>
  <c r="D3525" i="6" s="1"/>
  <c r="D3526" i="6" a="1"/>
  <c r="D3526" i="6" s="1"/>
  <c r="D3527" i="6" a="1"/>
  <c r="D3527" i="6" s="1"/>
  <c r="D3528" i="6" a="1"/>
  <c r="D3528" i="6" s="1"/>
  <c r="D3529" i="6" a="1"/>
  <c r="D3529" i="6" s="1"/>
  <c r="D3530" i="6" a="1"/>
  <c r="D3530" i="6" s="1"/>
  <c r="D3531" i="6" a="1"/>
  <c r="D3531" i="6" s="1"/>
  <c r="D3532" i="6" a="1"/>
  <c r="D3532" i="6" s="1"/>
  <c r="D3533" i="6" a="1"/>
  <c r="D3533" i="6" s="1"/>
  <c r="D3534" i="6" a="1"/>
  <c r="D3534" i="6" s="1"/>
  <c r="D3535" i="6" a="1"/>
  <c r="D3535" i="6" s="1"/>
  <c r="D3536" i="6" a="1"/>
  <c r="D3536" i="6" s="1"/>
  <c r="D3537" i="6" a="1"/>
  <c r="D3537" i="6" s="1"/>
  <c r="D3538" i="6" a="1"/>
  <c r="D3538" i="6" s="1"/>
  <c r="D3539" i="6" a="1"/>
  <c r="D3539" i="6" s="1"/>
  <c r="D3540" i="6" a="1"/>
  <c r="D3540" i="6" s="1"/>
  <c r="D3541" i="6" a="1"/>
  <c r="D3541" i="6" s="1"/>
  <c r="D3542" i="6" a="1"/>
  <c r="D3542" i="6" s="1"/>
  <c r="D3543" i="6" a="1"/>
  <c r="D3543" i="6" s="1"/>
  <c r="D3544" i="6" a="1"/>
  <c r="D3544" i="6" s="1"/>
  <c r="D3545" i="6" a="1"/>
  <c r="D3545" i="6" s="1"/>
  <c r="D3546" i="6" a="1"/>
  <c r="D3546" i="6" s="1"/>
  <c r="D3547" i="6" a="1"/>
  <c r="D3547" i="6" s="1"/>
  <c r="D3548" i="6" a="1"/>
  <c r="D3548" i="6" s="1"/>
  <c r="D3549" i="6" a="1"/>
  <c r="D3549" i="6" s="1"/>
  <c r="D3550" i="6" a="1"/>
  <c r="D3550" i="6" s="1"/>
  <c r="D3551" i="6" a="1"/>
  <c r="D3551" i="6" s="1"/>
  <c r="D3552" i="6" a="1"/>
  <c r="D3552" i="6" s="1"/>
  <c r="D3553" i="6" a="1"/>
  <c r="D3553" i="6" s="1"/>
  <c r="D3554" i="6" a="1"/>
  <c r="D3554" i="6" s="1"/>
  <c r="D3555" i="6" a="1"/>
  <c r="D3555" i="6" s="1"/>
  <c r="D3556" i="6" a="1"/>
  <c r="D3556" i="6" s="1"/>
  <c r="D3557" i="6" a="1"/>
  <c r="D3557" i="6" s="1"/>
  <c r="D3558" i="6" a="1"/>
  <c r="D3558" i="6" s="1"/>
  <c r="D3559" i="6" a="1"/>
  <c r="D3559" i="6" s="1"/>
  <c r="D3560" i="6" a="1"/>
  <c r="D3560" i="6" s="1"/>
  <c r="D3561" i="6" a="1"/>
  <c r="D3561" i="6" s="1"/>
  <c r="D3562" i="6" a="1"/>
  <c r="D3562" i="6" s="1"/>
  <c r="D3563" i="6" a="1"/>
  <c r="D3563" i="6" s="1"/>
  <c r="D3564" i="6" a="1"/>
  <c r="D3564" i="6" s="1"/>
  <c r="D3565" i="6" a="1"/>
  <c r="D3565" i="6" s="1"/>
  <c r="D3566" i="6" a="1"/>
  <c r="D3566" i="6" s="1"/>
  <c r="D3567" i="6" a="1"/>
  <c r="D3567" i="6" s="1"/>
  <c r="D3568" i="6" a="1"/>
  <c r="D3568" i="6" s="1"/>
  <c r="D3569" i="6" a="1"/>
  <c r="D3569" i="6" s="1"/>
  <c r="D3570" i="6" a="1"/>
  <c r="D3570" i="6" s="1"/>
  <c r="D3571" i="6" a="1"/>
  <c r="D3571" i="6" s="1"/>
  <c r="D3572" i="6" a="1"/>
  <c r="D3572" i="6" s="1"/>
  <c r="D3573" i="6" a="1"/>
  <c r="D3573" i="6" s="1"/>
  <c r="D3574" i="6" a="1"/>
  <c r="D3574" i="6" s="1"/>
  <c r="D3575" i="6" a="1"/>
  <c r="D3575" i="6" s="1"/>
  <c r="D3576" i="6" a="1"/>
  <c r="D3576" i="6" s="1"/>
  <c r="D3577" i="6" a="1"/>
  <c r="D3577" i="6" s="1"/>
  <c r="D3578" i="6" a="1"/>
  <c r="D3578" i="6" s="1"/>
  <c r="D3579" i="6" a="1"/>
  <c r="D3579" i="6" s="1"/>
  <c r="D3580" i="6" a="1"/>
  <c r="D3580" i="6" s="1"/>
  <c r="D3581" i="6" a="1"/>
  <c r="D3581" i="6" s="1"/>
  <c r="D3582" i="6" a="1"/>
  <c r="D3582" i="6" s="1"/>
  <c r="D3583" i="6" a="1"/>
  <c r="D3583" i="6" s="1"/>
  <c r="D3584" i="6" a="1"/>
  <c r="D3584" i="6" s="1"/>
  <c r="D3585" i="6" a="1"/>
  <c r="D3585" i="6" s="1"/>
  <c r="D3586" i="6" a="1"/>
  <c r="D3586" i="6" s="1"/>
  <c r="D3587" i="6" a="1"/>
  <c r="D3587" i="6" s="1"/>
  <c r="D3588" i="6" a="1"/>
  <c r="D3588" i="6" s="1"/>
  <c r="D3589" i="6" a="1"/>
  <c r="D3589" i="6" s="1"/>
  <c r="D3590" i="6" a="1"/>
  <c r="D3590" i="6" s="1"/>
  <c r="D3591" i="6" a="1"/>
  <c r="D3591" i="6" s="1"/>
  <c r="D3592" i="6" a="1"/>
  <c r="D3592" i="6" s="1"/>
  <c r="D3593" i="6" a="1"/>
  <c r="D3593" i="6" s="1"/>
  <c r="D3594" i="6" a="1"/>
  <c r="D3594" i="6" s="1"/>
  <c r="D3595" i="6" a="1"/>
  <c r="D3595" i="6" s="1"/>
  <c r="D3596" i="6" a="1"/>
  <c r="D3596" i="6" s="1"/>
  <c r="D3597" i="6" a="1"/>
  <c r="D3597" i="6" s="1"/>
  <c r="D3598" i="6" a="1"/>
  <c r="D3598" i="6" s="1"/>
  <c r="D3599" i="6" a="1"/>
  <c r="D3599" i="6" s="1"/>
  <c r="D3600" i="6" a="1"/>
  <c r="D3600" i="6" s="1"/>
  <c r="D3601" i="6" a="1"/>
  <c r="D3601" i="6" s="1"/>
  <c r="D3602" i="6" a="1"/>
  <c r="D3602" i="6" s="1"/>
  <c r="D3603" i="6" a="1"/>
  <c r="D3603" i="6" s="1"/>
  <c r="D3604" i="6" a="1"/>
  <c r="D3604" i="6" s="1"/>
  <c r="D3605" i="6" a="1"/>
  <c r="D3605" i="6" s="1"/>
  <c r="D3606" i="6" a="1"/>
  <c r="D3606" i="6" s="1"/>
  <c r="D3607" i="6" a="1"/>
  <c r="D3607" i="6" s="1"/>
  <c r="D3608" i="6" a="1"/>
  <c r="D3608" i="6" s="1"/>
  <c r="D3609" i="6" a="1"/>
  <c r="D3609" i="6" s="1"/>
  <c r="D3610" i="6" a="1"/>
  <c r="D3610" i="6" s="1"/>
  <c r="D3611" i="6" a="1"/>
  <c r="D3611" i="6" s="1"/>
  <c r="D3612" i="6" a="1"/>
  <c r="D3612" i="6" s="1"/>
  <c r="D3613" i="6" a="1"/>
  <c r="D3613" i="6" s="1"/>
  <c r="D3614" i="6" a="1"/>
  <c r="D3614" i="6" s="1"/>
  <c r="D3615" i="6" a="1"/>
  <c r="D3615" i="6" s="1"/>
  <c r="D3616" i="6" a="1"/>
  <c r="D3616" i="6" s="1"/>
  <c r="D3617" i="6" a="1"/>
  <c r="D3617" i="6" s="1"/>
  <c r="D3618" i="6" a="1"/>
  <c r="D3618" i="6" s="1"/>
  <c r="D3619" i="6" a="1"/>
  <c r="D3619" i="6" s="1"/>
  <c r="D3620" i="6" a="1"/>
  <c r="D3620" i="6" s="1"/>
  <c r="D3621" i="6" a="1"/>
  <c r="D3621" i="6" s="1"/>
  <c r="D3622" i="6" a="1"/>
  <c r="D3622" i="6" s="1"/>
  <c r="D3623" i="6" a="1"/>
  <c r="D3623" i="6" s="1"/>
  <c r="D3624" i="6" a="1"/>
  <c r="D3624" i="6" s="1"/>
  <c r="D3625" i="6" a="1"/>
  <c r="D3625" i="6" s="1"/>
  <c r="D3626" i="6" a="1"/>
  <c r="D3626" i="6" s="1"/>
  <c r="D3627" i="6" a="1"/>
  <c r="D3627" i="6" s="1"/>
  <c r="D3628" i="6" a="1"/>
  <c r="D3628" i="6" s="1"/>
  <c r="D3629" i="6" a="1"/>
  <c r="D3629" i="6" s="1"/>
  <c r="D3630" i="6" a="1"/>
  <c r="D3630" i="6" s="1"/>
  <c r="D3631" i="6" a="1"/>
  <c r="D3631" i="6" s="1"/>
  <c r="D3632" i="6" a="1"/>
  <c r="D3632" i="6" s="1"/>
  <c r="D3633" i="6" a="1"/>
  <c r="D3633" i="6" s="1"/>
  <c r="D3634" i="6" a="1"/>
  <c r="D3634" i="6" s="1"/>
  <c r="D3635" i="6" a="1"/>
  <c r="D3635" i="6" s="1"/>
  <c r="D3636" i="6" a="1"/>
  <c r="D3636" i="6" s="1"/>
  <c r="D3637" i="6" a="1"/>
  <c r="D3637" i="6" s="1"/>
  <c r="D3638" i="6" a="1"/>
  <c r="D3638" i="6" s="1"/>
  <c r="D3639" i="6" a="1"/>
  <c r="D3639" i="6" s="1"/>
  <c r="D3640" i="6" a="1"/>
  <c r="D3640" i="6" s="1"/>
  <c r="D3641" i="6" a="1"/>
  <c r="D3641" i="6" s="1"/>
  <c r="D3642" i="6" a="1"/>
  <c r="D3642" i="6" s="1"/>
  <c r="D3643" i="6" a="1"/>
  <c r="D3643" i="6" s="1"/>
  <c r="D3644" i="6" a="1"/>
  <c r="D3644" i="6" s="1"/>
  <c r="D3645" i="6" a="1"/>
  <c r="D3645" i="6" s="1"/>
  <c r="D3646" i="6" a="1"/>
  <c r="D3646" i="6" s="1"/>
  <c r="D3647" i="6" a="1"/>
  <c r="D3647" i="6" s="1"/>
  <c r="D3648" i="6" a="1"/>
  <c r="D3648" i="6" s="1"/>
  <c r="D3649" i="6" a="1"/>
  <c r="D3649" i="6" s="1"/>
  <c r="D3650" i="6" a="1"/>
  <c r="D3650" i="6" s="1"/>
  <c r="D3651" i="6" a="1"/>
  <c r="D3651" i="6" s="1"/>
  <c r="D3652" i="6" a="1"/>
  <c r="D3652" i="6" s="1"/>
  <c r="D3653" i="6" a="1"/>
  <c r="D3653" i="6" s="1"/>
  <c r="D3654" i="6" a="1"/>
  <c r="D3654" i="6" s="1"/>
  <c r="D3655" i="6" a="1"/>
  <c r="D3655" i="6" s="1"/>
  <c r="D3656" i="6" a="1"/>
  <c r="D3656" i="6" s="1"/>
  <c r="D3657" i="6" a="1"/>
  <c r="D3657" i="6" s="1"/>
  <c r="D3658" i="6" a="1"/>
  <c r="D3658" i="6" s="1"/>
  <c r="D3659" i="6" a="1"/>
  <c r="D3659" i="6" s="1"/>
  <c r="D3660" i="6" a="1"/>
  <c r="D3660" i="6" s="1"/>
  <c r="D3661" i="6" a="1"/>
  <c r="D3661" i="6" s="1"/>
  <c r="D3662" i="6" a="1"/>
  <c r="D3662" i="6" s="1"/>
  <c r="D3663" i="6" a="1"/>
  <c r="D3663" i="6" s="1"/>
  <c r="D3664" i="6" a="1"/>
  <c r="D3664" i="6" s="1"/>
  <c r="D3665" i="6" a="1"/>
  <c r="D3665" i="6" s="1"/>
  <c r="D3666" i="6" a="1"/>
  <c r="D3666" i="6" s="1"/>
  <c r="D3667" i="6" a="1"/>
  <c r="D3667" i="6" s="1"/>
  <c r="D3668" i="6" a="1"/>
  <c r="D3668" i="6" s="1"/>
  <c r="D3669" i="6" a="1"/>
  <c r="D3669" i="6" s="1"/>
  <c r="D3670" i="6" a="1"/>
  <c r="D3670" i="6" s="1"/>
  <c r="D3671" i="6" a="1"/>
  <c r="D3671" i="6" s="1"/>
  <c r="D3672" i="6" a="1"/>
  <c r="D3672" i="6" s="1"/>
  <c r="D3673" i="6" a="1"/>
  <c r="D3673" i="6" s="1"/>
  <c r="D3674" i="6" a="1"/>
  <c r="D3674" i="6" s="1"/>
  <c r="D3675" i="6" a="1"/>
  <c r="D3675" i="6" s="1"/>
  <c r="D3676" i="6" a="1"/>
  <c r="D3676" i="6" s="1"/>
  <c r="D3677" i="6" a="1"/>
  <c r="D3677" i="6" s="1"/>
  <c r="D3678" i="6" a="1"/>
  <c r="D3678" i="6" s="1"/>
  <c r="D3679" i="6" a="1"/>
  <c r="D3679" i="6" s="1"/>
  <c r="D3680" i="6" a="1"/>
  <c r="D3680" i="6" s="1"/>
  <c r="D3681" i="6" a="1"/>
  <c r="D3681" i="6" s="1"/>
  <c r="D3682" i="6" a="1"/>
  <c r="D3682" i="6" s="1"/>
  <c r="D3683" i="6" a="1"/>
  <c r="D3683" i="6" s="1"/>
  <c r="D3684" i="6" a="1"/>
  <c r="D3684" i="6" s="1"/>
  <c r="D3685" i="6" a="1"/>
  <c r="D3685" i="6" s="1"/>
  <c r="D3686" i="6" a="1"/>
  <c r="D3686" i="6" s="1"/>
  <c r="D3687" i="6" a="1"/>
  <c r="D3687" i="6" s="1"/>
  <c r="D3688" i="6" a="1"/>
  <c r="D3688" i="6" s="1"/>
  <c r="D3689" i="6" a="1"/>
  <c r="D3689" i="6" s="1"/>
  <c r="D3690" i="6" a="1"/>
  <c r="D3690" i="6" s="1"/>
  <c r="D3691" i="6" a="1"/>
  <c r="D3691" i="6" s="1"/>
  <c r="D3692" i="6" a="1"/>
  <c r="D3692" i="6" s="1"/>
  <c r="D3693" i="6" a="1"/>
  <c r="D3693" i="6" s="1"/>
  <c r="D3694" i="6" a="1"/>
  <c r="D3694" i="6" s="1"/>
  <c r="D3695" i="6" a="1"/>
  <c r="D3695" i="6" s="1"/>
  <c r="D3696" i="6" a="1"/>
  <c r="D3696" i="6" s="1"/>
  <c r="D3697" i="6" a="1"/>
  <c r="D3697" i="6" s="1"/>
  <c r="D3698" i="6" a="1"/>
  <c r="D3698" i="6" s="1"/>
  <c r="D3699" i="6" a="1"/>
  <c r="D3699" i="6" s="1"/>
  <c r="D3700" i="6" a="1"/>
  <c r="D3700" i="6" s="1"/>
  <c r="D3701" i="6" a="1"/>
  <c r="D3701" i="6" s="1"/>
  <c r="D3702" i="6" a="1"/>
  <c r="D3702" i="6" s="1"/>
  <c r="D3703" i="6" a="1"/>
  <c r="D3703" i="6" s="1"/>
  <c r="D3704" i="6" a="1"/>
  <c r="D3704" i="6" s="1"/>
  <c r="D3705" i="6" a="1"/>
  <c r="D3705" i="6" s="1"/>
  <c r="D3706" i="6" a="1"/>
  <c r="D3706" i="6" s="1"/>
  <c r="D3707" i="6" a="1"/>
  <c r="D3707" i="6" s="1"/>
  <c r="D3708" i="6" a="1"/>
  <c r="D3708" i="6" s="1"/>
  <c r="D3709" i="6" a="1"/>
  <c r="D3709" i="6" s="1"/>
  <c r="D3710" i="6" a="1"/>
  <c r="D3710" i="6" s="1"/>
  <c r="D3711" i="6" a="1"/>
  <c r="D3711" i="6" s="1"/>
  <c r="D3712" i="6" a="1"/>
  <c r="D3712" i="6" s="1"/>
  <c r="D3713" i="6" a="1"/>
  <c r="D3713" i="6" s="1"/>
  <c r="D3714" i="6" a="1"/>
  <c r="D3714" i="6" s="1"/>
  <c r="D3715" i="6" a="1"/>
  <c r="D3715" i="6" s="1"/>
  <c r="D3716" i="6" a="1"/>
  <c r="D3716" i="6" s="1"/>
  <c r="D3717" i="6" a="1"/>
  <c r="D3717" i="6" s="1"/>
  <c r="D3718" i="6" a="1"/>
  <c r="D3718" i="6" s="1"/>
  <c r="D3719" i="6" a="1"/>
  <c r="D3719" i="6" s="1"/>
  <c r="D3720" i="6" a="1"/>
  <c r="D3720" i="6" s="1"/>
  <c r="D3721" i="6" a="1"/>
  <c r="D3721" i="6" s="1"/>
  <c r="D3722" i="6" a="1"/>
  <c r="D3722" i="6" s="1"/>
  <c r="D3723" i="6" a="1"/>
  <c r="D3723" i="6" s="1"/>
  <c r="D3724" i="6" a="1"/>
  <c r="D3724" i="6" s="1"/>
  <c r="D3725" i="6" a="1"/>
  <c r="D3725" i="6" s="1"/>
  <c r="D3726" i="6" a="1"/>
  <c r="D3726" i="6" s="1"/>
  <c r="D3727" i="6" a="1"/>
  <c r="D3727" i="6" s="1"/>
  <c r="D3728" i="6" a="1"/>
  <c r="D3728" i="6" s="1"/>
  <c r="D3729" i="6" a="1"/>
  <c r="D3729" i="6" s="1"/>
  <c r="D3730" i="6" a="1"/>
  <c r="D3730" i="6" s="1"/>
  <c r="D3731" i="6" a="1"/>
  <c r="D3731" i="6" s="1"/>
  <c r="D3732" i="6" a="1"/>
  <c r="D3732" i="6" s="1"/>
  <c r="D3733" i="6" a="1"/>
  <c r="D3733" i="6" s="1"/>
  <c r="D3734" i="6" a="1"/>
  <c r="D3734" i="6" s="1"/>
  <c r="D3735" i="6" a="1"/>
  <c r="D3735" i="6" s="1"/>
  <c r="D3736" i="6" a="1"/>
  <c r="D3736" i="6" s="1"/>
  <c r="D3737" i="6" a="1"/>
  <c r="D3737" i="6" s="1"/>
  <c r="D3738" i="6" a="1"/>
  <c r="D3738" i="6" s="1"/>
  <c r="D3739" i="6" a="1"/>
  <c r="D3739" i="6" s="1"/>
  <c r="D3740" i="6" a="1"/>
  <c r="D3740" i="6" s="1"/>
  <c r="D3741" i="6" a="1"/>
  <c r="D3741" i="6" s="1"/>
  <c r="D3742" i="6" a="1"/>
  <c r="D3742" i="6" s="1"/>
  <c r="D3743" i="6" a="1"/>
  <c r="D3743" i="6" s="1"/>
  <c r="D3744" i="6" a="1"/>
  <c r="D3744" i="6" s="1"/>
  <c r="D3745" i="6" a="1"/>
  <c r="D3745" i="6" s="1"/>
  <c r="D3746" i="6" a="1"/>
  <c r="D3746" i="6" s="1"/>
  <c r="D3747" i="6" a="1"/>
  <c r="D3747" i="6" s="1"/>
  <c r="D3748" i="6" a="1"/>
  <c r="D3748" i="6" s="1"/>
  <c r="D3749" i="6" a="1"/>
  <c r="D3749" i="6" s="1"/>
  <c r="D3750" i="6" a="1"/>
  <c r="D3750" i="6" s="1"/>
  <c r="D3751" i="6" a="1"/>
  <c r="D3751" i="6" s="1"/>
  <c r="D3752" i="6" a="1"/>
  <c r="D3752" i="6" s="1"/>
  <c r="D3753" i="6" a="1"/>
  <c r="D3753" i="6" s="1"/>
  <c r="D3754" i="6" a="1"/>
  <c r="D3754" i="6" s="1"/>
  <c r="D3755" i="6" a="1"/>
  <c r="D3755" i="6" s="1"/>
  <c r="D3756" i="6" a="1"/>
  <c r="D3756" i="6" s="1"/>
  <c r="D3757" i="6" a="1"/>
  <c r="D3757" i="6" s="1"/>
  <c r="D3758" i="6" a="1"/>
  <c r="D3758" i="6" s="1"/>
  <c r="D3759" i="6" a="1"/>
  <c r="D3759" i="6" s="1"/>
  <c r="D3760" i="6" a="1"/>
  <c r="D3760" i="6" s="1"/>
  <c r="D3761" i="6" a="1"/>
  <c r="D3761" i="6" s="1"/>
  <c r="D3762" i="6" a="1"/>
  <c r="D3762" i="6" s="1"/>
  <c r="D3763" i="6" a="1"/>
  <c r="D3763" i="6" s="1"/>
  <c r="D3764" i="6" a="1"/>
  <c r="D3764" i="6" s="1"/>
  <c r="D3765" i="6" a="1"/>
  <c r="D3765" i="6" s="1"/>
  <c r="D3766" i="6" a="1"/>
  <c r="D3766" i="6" s="1"/>
  <c r="D3767" i="6" a="1"/>
  <c r="D3767" i="6" s="1"/>
  <c r="D3768" i="6" a="1"/>
  <c r="D3768" i="6" s="1"/>
  <c r="D3769" i="6" a="1"/>
  <c r="D3769" i="6" s="1"/>
  <c r="D3770" i="6" a="1"/>
  <c r="D3770" i="6" s="1"/>
  <c r="D3771" i="6" a="1"/>
  <c r="D3771" i="6" s="1"/>
  <c r="D3772" i="6" a="1"/>
  <c r="D3772" i="6" s="1"/>
  <c r="D3773" i="6" a="1"/>
  <c r="D3773" i="6" s="1"/>
  <c r="D3774" i="6" a="1"/>
  <c r="D3774" i="6" s="1"/>
  <c r="D3775" i="6" a="1"/>
  <c r="D3775" i="6" s="1"/>
  <c r="D3776" i="6" a="1"/>
  <c r="D3776" i="6" s="1"/>
  <c r="D3777" i="6" a="1"/>
  <c r="D3777" i="6" s="1"/>
  <c r="D3778" i="6" a="1"/>
  <c r="D3778" i="6" s="1"/>
  <c r="D3779" i="6" a="1"/>
  <c r="D3779" i="6" s="1"/>
  <c r="D3780" i="6" a="1"/>
  <c r="D3780" i="6" s="1"/>
  <c r="D3781" i="6" a="1"/>
  <c r="D3781" i="6" s="1"/>
  <c r="D3782" i="6" a="1"/>
  <c r="D3782" i="6" s="1"/>
  <c r="D3783" i="6" a="1"/>
  <c r="D3783" i="6" s="1"/>
  <c r="D3784" i="6" a="1"/>
  <c r="D3784" i="6" s="1"/>
  <c r="D3785" i="6" a="1"/>
  <c r="D3785" i="6" s="1"/>
  <c r="D3786" i="6" a="1"/>
  <c r="D3786" i="6" s="1"/>
  <c r="D3787" i="6" a="1"/>
  <c r="D3787" i="6" s="1"/>
  <c r="D3788" i="6" a="1"/>
  <c r="D3788" i="6" s="1"/>
  <c r="D3789" i="6" a="1"/>
  <c r="D3789" i="6" s="1"/>
  <c r="D3790" i="6" a="1"/>
  <c r="D3790" i="6" s="1"/>
  <c r="D3791" i="6" a="1"/>
  <c r="D3791" i="6" s="1"/>
  <c r="D3792" i="6" a="1"/>
  <c r="D3792" i="6" s="1"/>
  <c r="D3793" i="6" a="1"/>
  <c r="D3793" i="6" s="1"/>
  <c r="D3794" i="6" a="1"/>
  <c r="D3794" i="6" s="1"/>
  <c r="D3795" i="6" a="1"/>
  <c r="D3795" i="6" s="1"/>
  <c r="D3796" i="6" a="1"/>
  <c r="D3796" i="6" s="1"/>
  <c r="D3797" i="6" a="1"/>
  <c r="D3797" i="6" s="1"/>
  <c r="D3798" i="6" a="1"/>
  <c r="D3798" i="6" s="1"/>
  <c r="D3799" i="6" a="1"/>
  <c r="D3799" i="6" s="1"/>
  <c r="D3800" i="6" a="1"/>
  <c r="D3800" i="6" s="1"/>
  <c r="D3801" i="6" a="1"/>
  <c r="D3801" i="6" s="1"/>
  <c r="D3802" i="6" a="1"/>
  <c r="D3802" i="6" s="1"/>
  <c r="D3803" i="6" a="1"/>
  <c r="D3803" i="6" s="1"/>
  <c r="D3804" i="6" a="1"/>
  <c r="D3804" i="6" s="1"/>
  <c r="D3805" i="6" a="1"/>
  <c r="D3805" i="6" s="1"/>
  <c r="D3806" i="6" a="1"/>
  <c r="D3806" i="6" s="1"/>
  <c r="D3807" i="6" a="1"/>
  <c r="D3807" i="6" s="1"/>
  <c r="D3808" i="6" a="1"/>
  <c r="D3808" i="6" s="1"/>
  <c r="D3809" i="6" a="1"/>
  <c r="D3809" i="6" s="1"/>
  <c r="D3810" i="6" a="1"/>
  <c r="D3810" i="6" s="1"/>
  <c r="D3811" i="6" a="1"/>
  <c r="D3811" i="6" s="1"/>
  <c r="D3812" i="6" a="1"/>
  <c r="D3812" i="6" s="1"/>
  <c r="D3813" i="6" a="1"/>
  <c r="D3813" i="6" s="1"/>
  <c r="D3814" i="6" a="1"/>
  <c r="D3814" i="6" s="1"/>
  <c r="D3815" i="6" a="1"/>
  <c r="D3815" i="6" s="1"/>
  <c r="D3816" i="6" a="1"/>
  <c r="D3816" i="6" s="1"/>
  <c r="D3817" i="6" a="1"/>
  <c r="D3817" i="6" s="1"/>
  <c r="D3818" i="6" a="1"/>
  <c r="D3818" i="6" s="1"/>
  <c r="D3819" i="6" a="1"/>
  <c r="D3819" i="6" s="1"/>
  <c r="D3820" i="6" a="1"/>
  <c r="D3820" i="6" s="1"/>
  <c r="D3821" i="6" a="1"/>
  <c r="D3821" i="6" s="1"/>
  <c r="D3822" i="6" a="1"/>
  <c r="D3822" i="6" s="1"/>
  <c r="D3823" i="6" a="1"/>
  <c r="D3823" i="6" s="1"/>
  <c r="D3824" i="6" a="1"/>
  <c r="D3824" i="6" s="1"/>
  <c r="D3825" i="6" a="1"/>
  <c r="D3825" i="6" s="1"/>
  <c r="D3826" i="6" a="1"/>
  <c r="D3826" i="6" s="1"/>
  <c r="D3827" i="6" a="1"/>
  <c r="D3827" i="6" s="1"/>
  <c r="D3828" i="6" a="1"/>
  <c r="D3828" i="6" s="1"/>
  <c r="D3829" i="6" a="1"/>
  <c r="D3829" i="6" s="1"/>
  <c r="D3830" i="6" a="1"/>
  <c r="D3830" i="6" s="1"/>
  <c r="D3831" i="6" a="1"/>
  <c r="D3831" i="6" s="1"/>
  <c r="D3832" i="6" a="1"/>
  <c r="D3832" i="6" s="1"/>
  <c r="D3833" i="6" a="1"/>
  <c r="D3833" i="6" s="1"/>
  <c r="D3834" i="6" a="1"/>
  <c r="D3834" i="6" s="1"/>
  <c r="D3835" i="6" a="1"/>
  <c r="D3835" i="6" s="1"/>
  <c r="D3836" i="6" a="1"/>
  <c r="D3836" i="6" s="1"/>
  <c r="D3837" i="6" a="1"/>
  <c r="D3837" i="6" s="1"/>
  <c r="D3838" i="6" a="1"/>
  <c r="D3838" i="6" s="1"/>
  <c r="D3839" i="6" a="1"/>
  <c r="D3839" i="6" s="1"/>
  <c r="D3840" i="6" a="1"/>
  <c r="D3840" i="6" s="1"/>
  <c r="D3841" i="6" a="1"/>
  <c r="D3841" i="6" s="1"/>
  <c r="D3842" i="6" a="1"/>
  <c r="D3842" i="6" s="1"/>
  <c r="D3843" i="6" a="1"/>
  <c r="D3843" i="6" s="1"/>
  <c r="D3844" i="6" a="1"/>
  <c r="D3844" i="6" s="1"/>
  <c r="D3845" i="6" a="1"/>
  <c r="D3845" i="6" s="1"/>
  <c r="D3846" i="6" a="1"/>
  <c r="D3846" i="6" s="1"/>
  <c r="D3847" i="6" a="1"/>
  <c r="D3847" i="6" s="1"/>
  <c r="D3848" i="6" a="1"/>
  <c r="D3848" i="6" s="1"/>
  <c r="D3849" i="6" a="1"/>
  <c r="D3849" i="6" s="1"/>
  <c r="D3850" i="6" a="1"/>
  <c r="D3850" i="6" s="1"/>
  <c r="D3851" i="6" a="1"/>
  <c r="D3851" i="6" s="1"/>
  <c r="D3852" i="6" a="1"/>
  <c r="D3852" i="6" s="1"/>
  <c r="D3853" i="6" a="1"/>
  <c r="D3853" i="6" s="1"/>
  <c r="D3854" i="6" a="1"/>
  <c r="D3854" i="6" s="1"/>
  <c r="D3855" i="6" a="1"/>
  <c r="D3855" i="6" s="1"/>
  <c r="D3856" i="6" a="1"/>
  <c r="D3856" i="6" s="1"/>
  <c r="D3857" i="6" a="1"/>
  <c r="D3857" i="6" s="1"/>
  <c r="D3858" i="6" a="1"/>
  <c r="D3858" i="6" s="1"/>
  <c r="D3859" i="6" a="1"/>
  <c r="D3859" i="6" s="1"/>
  <c r="D3860" i="6" a="1"/>
  <c r="D3860" i="6" s="1"/>
  <c r="D3861" i="6" a="1"/>
  <c r="D3861" i="6" s="1"/>
  <c r="D3862" i="6" a="1"/>
  <c r="D3862" i="6" s="1"/>
  <c r="D3863" i="6" a="1"/>
  <c r="D3863" i="6" s="1"/>
  <c r="D3864" i="6" a="1"/>
  <c r="D3864" i="6" s="1"/>
  <c r="D3865" i="6" a="1"/>
  <c r="D3865" i="6" s="1"/>
  <c r="D3866" i="6" a="1"/>
  <c r="D3866" i="6" s="1"/>
  <c r="D3867" i="6" a="1"/>
  <c r="D3867" i="6" s="1"/>
  <c r="D3868" i="6" a="1"/>
  <c r="D3868" i="6" s="1"/>
  <c r="D3869" i="6" a="1"/>
  <c r="D3869" i="6" s="1"/>
  <c r="D3870" i="6" a="1"/>
  <c r="D3870" i="6" s="1"/>
  <c r="D3871" i="6" a="1"/>
  <c r="D3871" i="6" s="1"/>
  <c r="D3872" i="6" a="1"/>
  <c r="D3872" i="6" s="1"/>
  <c r="D3873" i="6" a="1"/>
  <c r="D3873" i="6" s="1"/>
  <c r="D3874" i="6" a="1"/>
  <c r="D3874" i="6" s="1"/>
  <c r="D3875" i="6" a="1"/>
  <c r="D3875" i="6" s="1"/>
  <c r="D3876" i="6" a="1"/>
  <c r="D3876" i="6"/>
  <c r="D3877" i="6" a="1"/>
  <c r="D3877" i="6" s="1"/>
  <c r="D3878" i="6" a="1"/>
  <c r="D3878" i="6" s="1"/>
  <c r="D3879" i="6" a="1"/>
  <c r="D3879" i="6" s="1"/>
  <c r="D3880" i="6" a="1"/>
  <c r="D3880" i="6" s="1"/>
  <c r="D3881" i="6" a="1"/>
  <c r="D3881" i="6" s="1"/>
  <c r="D3882" i="6" a="1"/>
  <c r="D3882" i="6"/>
  <c r="D3883" i="6" a="1"/>
  <c r="D3883" i="6" s="1"/>
  <c r="D3884" i="6" a="1"/>
  <c r="D3884" i="6" s="1"/>
  <c r="D3885" i="6" a="1"/>
  <c r="D3885" i="6" s="1"/>
  <c r="D3886" i="6" a="1"/>
  <c r="D3886" i="6" s="1"/>
  <c r="D3887" i="6" a="1"/>
  <c r="D3887" i="6" s="1"/>
  <c r="D3888" i="6" a="1"/>
  <c r="D3888" i="6" s="1"/>
  <c r="D3889" i="6" a="1"/>
  <c r="D3889" i="6" s="1"/>
  <c r="D3890" i="6" a="1"/>
  <c r="D3890" i="6" s="1"/>
  <c r="D3891" i="6" a="1"/>
  <c r="D3891" i="6" s="1"/>
  <c r="D3892" i="6" a="1"/>
  <c r="D3892" i="6" s="1"/>
  <c r="D3893" i="6" a="1"/>
  <c r="D3893" i="6" s="1"/>
  <c r="D3894" i="6" a="1"/>
  <c r="D3894" i="6" s="1"/>
  <c r="D3895" i="6" a="1"/>
  <c r="D3895" i="6" s="1"/>
  <c r="D3896" i="6" a="1"/>
  <c r="D3896" i="6" s="1"/>
  <c r="D3897" i="6" a="1"/>
  <c r="D3897" i="6" s="1"/>
  <c r="D3898" i="6" a="1"/>
  <c r="D3898" i="6" s="1"/>
  <c r="D3899" i="6" a="1"/>
  <c r="D3899" i="6" s="1"/>
  <c r="D3900" i="6" a="1"/>
  <c r="D3900" i="6" s="1"/>
  <c r="D3901" i="6" a="1"/>
  <c r="D3901" i="6" s="1"/>
  <c r="D2" i="6" a="1"/>
  <c r="D2" i="6" s="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2" i="6"/>
  <c r="C2" i="8"/>
  <c r="D2" i="8"/>
  <c r="C3" i="8"/>
  <c r="D3" i="8"/>
  <c r="C4" i="8"/>
  <c r="D4" i="8"/>
  <c r="C5" i="8"/>
  <c r="D5" i="8"/>
  <c r="C6" i="8"/>
  <c r="D6" i="8"/>
  <c r="C7" i="8"/>
  <c r="D7" i="8"/>
  <c r="C8" i="8"/>
  <c r="D8" i="8"/>
  <c r="C9" i="8"/>
  <c r="D9" i="8"/>
  <c r="C10" i="8"/>
  <c r="D10" i="8"/>
  <c r="C11" i="8"/>
  <c r="D11" i="8"/>
  <c r="C12" i="8"/>
  <c r="D12" i="8"/>
  <c r="C13" i="8"/>
  <c r="D13" i="8"/>
  <c r="C14" i="8"/>
  <c r="D14" i="8"/>
  <c r="C15" i="8"/>
  <c r="D15" i="8"/>
  <c r="C16" i="8"/>
  <c r="D16" i="8"/>
  <c r="C17" i="8"/>
  <c r="D17" i="8"/>
  <c r="C18" i="8"/>
  <c r="D18" i="8"/>
  <c r="C19" i="8"/>
  <c r="D19" i="8"/>
  <c r="C20" i="8"/>
  <c r="D20" i="8"/>
  <c r="C21" i="8"/>
  <c r="D21" i="8"/>
  <c r="C22" i="8"/>
  <c r="D22" i="8"/>
  <c r="C23" i="8"/>
  <c r="D23" i="8"/>
  <c r="C24" i="8"/>
  <c r="D24" i="8"/>
  <c r="C25" i="8"/>
  <c r="D25" i="8"/>
  <c r="C26" i="8"/>
  <c r="D26" i="8"/>
  <c r="C27" i="8"/>
  <c r="D27" i="8"/>
  <c r="C28" i="8"/>
  <c r="D28" i="8"/>
  <c r="C29" i="8"/>
  <c r="D29" i="8"/>
  <c r="C30" i="8"/>
  <c r="D30" i="8"/>
  <c r="C31" i="8"/>
  <c r="D31" i="8"/>
  <c r="C32" i="8"/>
  <c r="D32" i="8"/>
  <c r="C33" i="8"/>
  <c r="D33" i="8"/>
  <c r="C34" i="8"/>
  <c r="D34" i="8"/>
  <c r="C35" i="8"/>
  <c r="D35" i="8"/>
  <c r="C36" i="8"/>
  <c r="D36" i="8"/>
  <c r="C37" i="8"/>
  <c r="D37" i="8"/>
  <c r="C38" i="8"/>
  <c r="D38" i="8"/>
  <c r="C39" i="8"/>
  <c r="D39" i="8"/>
  <c r="C40" i="8"/>
  <c r="D40" i="8"/>
  <c r="C41" i="8"/>
  <c r="D41" i="8"/>
  <c r="C42" i="8"/>
  <c r="D42" i="8"/>
  <c r="C43" i="8"/>
  <c r="D43" i="8"/>
  <c r="C44" i="8"/>
  <c r="D44" i="8"/>
  <c r="C45" i="8"/>
  <c r="D45" i="8"/>
  <c r="C46" i="8"/>
  <c r="D46" i="8"/>
  <c r="C47" i="8"/>
  <c r="D47" i="8"/>
  <c r="C48" i="8"/>
  <c r="D48" i="8"/>
  <c r="C49" i="8"/>
  <c r="D49" i="8"/>
  <c r="C50" i="8"/>
  <c r="D50" i="8"/>
  <c r="C51" i="8"/>
  <c r="D51" i="8"/>
  <c r="C52" i="8"/>
  <c r="D52" i="8"/>
  <c r="C53" i="8"/>
  <c r="D53" i="8"/>
  <c r="C54" i="8"/>
  <c r="D54" i="8"/>
  <c r="C55" i="8"/>
  <c r="D55" i="8"/>
  <c r="C56" i="8"/>
  <c r="D56" i="8"/>
  <c r="C57" i="8"/>
  <c r="D57" i="8"/>
  <c r="C58" i="8"/>
  <c r="D58" i="8"/>
  <c r="C59" i="8"/>
  <c r="D59" i="8"/>
  <c r="C60" i="8"/>
  <c r="D60" i="8"/>
  <c r="C61" i="8"/>
  <c r="D61" i="8"/>
  <c r="C62" i="8"/>
  <c r="D62" i="8"/>
  <c r="C63" i="8"/>
  <c r="D63" i="8"/>
  <c r="C64" i="8"/>
  <c r="D64" i="8"/>
  <c r="C65" i="8"/>
  <c r="D65" i="8"/>
  <c r="C66" i="8"/>
  <c r="D66" i="8"/>
  <c r="C67" i="8"/>
  <c r="D67" i="8"/>
  <c r="C68" i="8"/>
  <c r="D68" i="8"/>
  <c r="C69" i="8"/>
  <c r="D69" i="8"/>
  <c r="C70" i="8"/>
  <c r="D70" i="8"/>
  <c r="C71" i="8"/>
  <c r="D71" i="8"/>
  <c r="C72" i="8"/>
  <c r="D72" i="8"/>
  <c r="C73" i="8"/>
  <c r="D73" i="8"/>
  <c r="C74" i="8"/>
  <c r="D74" i="8"/>
  <c r="C75" i="8"/>
  <c r="D75" i="8"/>
  <c r="C76" i="8"/>
  <c r="D76" i="8"/>
  <c r="C77" i="8"/>
  <c r="D77" i="8"/>
  <c r="C78" i="8"/>
  <c r="D78" i="8"/>
  <c r="C79" i="8"/>
  <c r="D79" i="8"/>
  <c r="C80" i="8"/>
  <c r="D80" i="8"/>
  <c r="C81" i="8"/>
  <c r="D81" i="8"/>
  <c r="C82" i="8"/>
  <c r="D82" i="8"/>
  <c r="C83" i="8"/>
  <c r="D83" i="8"/>
  <c r="C84" i="8"/>
  <c r="D84" i="8"/>
  <c r="C85" i="8"/>
  <c r="D85" i="8"/>
  <c r="C86" i="8"/>
  <c r="D86" i="8"/>
  <c r="C87" i="8"/>
  <c r="D87" i="8"/>
  <c r="C88" i="8"/>
  <c r="D88" i="8"/>
  <c r="C89" i="8"/>
  <c r="D89" i="8"/>
  <c r="C90" i="8"/>
  <c r="D90" i="8"/>
  <c r="C91" i="8"/>
  <c r="D91" i="8"/>
  <c r="C92" i="8"/>
  <c r="D92" i="8"/>
  <c r="C93" i="8"/>
  <c r="D93" i="8"/>
  <c r="C94" i="8"/>
  <c r="D94" i="8"/>
  <c r="C95" i="8"/>
  <c r="D95" i="8"/>
  <c r="C96" i="8"/>
  <c r="D96" i="8"/>
  <c r="C97" i="8"/>
  <c r="D97" i="8"/>
  <c r="C98" i="8"/>
  <c r="D98" i="8"/>
  <c r="C99" i="8"/>
  <c r="D99" i="8"/>
  <c r="C100" i="8"/>
  <c r="D100" i="8"/>
  <c r="C101" i="8"/>
  <c r="D101" i="8"/>
  <c r="C102" i="8"/>
  <c r="D102" i="8"/>
  <c r="C103" i="8"/>
  <c r="D103" i="8"/>
  <c r="C104" i="8"/>
  <c r="D104" i="8"/>
  <c r="C105" i="8"/>
  <c r="D105" i="8"/>
  <c r="C106" i="8"/>
  <c r="D106" i="8"/>
  <c r="C107" i="8"/>
  <c r="D107" i="8"/>
  <c r="C108" i="8"/>
  <c r="D108" i="8"/>
  <c r="C109" i="8"/>
  <c r="D109" i="8"/>
  <c r="C110" i="8"/>
  <c r="D110" i="8"/>
  <c r="C111" i="8"/>
  <c r="D111" i="8"/>
  <c r="C112" i="8"/>
  <c r="D112" i="8"/>
  <c r="C113" i="8"/>
  <c r="D113" i="8"/>
  <c r="C114" i="8"/>
  <c r="D114" i="8"/>
  <c r="C115" i="8"/>
  <c r="D115" i="8"/>
  <c r="C116" i="8"/>
  <c r="D116" i="8"/>
  <c r="C117" i="8"/>
  <c r="D117" i="8"/>
  <c r="C118" i="8"/>
  <c r="D118" i="8"/>
  <c r="C119" i="8"/>
  <c r="D119" i="8"/>
  <c r="C120" i="8"/>
  <c r="D120" i="8"/>
  <c r="C121" i="8"/>
  <c r="D121" i="8"/>
  <c r="C122" i="8"/>
  <c r="D122" i="8"/>
  <c r="C123" i="8"/>
  <c r="D123" i="8"/>
  <c r="C124" i="8"/>
  <c r="D124" i="8"/>
  <c r="C125" i="8"/>
  <c r="D125" i="8"/>
  <c r="C126" i="8"/>
  <c r="D126" i="8"/>
  <c r="C127" i="8"/>
  <c r="D127" i="8"/>
  <c r="C128" i="8"/>
  <c r="D128" i="8"/>
  <c r="C129" i="8"/>
  <c r="D129" i="8"/>
  <c r="C130" i="8"/>
  <c r="D130" i="8"/>
  <c r="C131" i="8"/>
  <c r="D131" i="8"/>
  <c r="C132" i="8"/>
  <c r="D132" i="8"/>
  <c r="C133" i="8"/>
  <c r="D133" i="8"/>
  <c r="C134" i="8"/>
  <c r="D134" i="8"/>
  <c r="C135" i="8"/>
  <c r="D135" i="8"/>
  <c r="C136" i="8"/>
  <c r="D136" i="8"/>
  <c r="C137" i="8"/>
  <c r="D137" i="8"/>
  <c r="C138" i="8"/>
  <c r="D138" i="8"/>
  <c r="C139" i="8"/>
  <c r="D139" i="8"/>
  <c r="C140" i="8"/>
  <c r="D140" i="8"/>
  <c r="C141" i="8"/>
  <c r="D141" i="8"/>
  <c r="C142" i="8"/>
  <c r="D142" i="8"/>
  <c r="C143" i="8"/>
  <c r="D143" i="8"/>
  <c r="C144" i="8"/>
  <c r="D144" i="8"/>
  <c r="C145" i="8"/>
  <c r="D145" i="8"/>
  <c r="C146" i="8"/>
  <c r="D146" i="8"/>
  <c r="C147" i="8"/>
  <c r="D147" i="8"/>
  <c r="C148" i="8"/>
  <c r="D148" i="8"/>
  <c r="C149" i="8"/>
  <c r="D149" i="8"/>
  <c r="C150" i="8"/>
  <c r="D150" i="8"/>
  <c r="C151" i="8"/>
  <c r="D151" i="8"/>
  <c r="C152" i="8"/>
  <c r="D152" i="8"/>
  <c r="C153" i="8"/>
  <c r="D153" i="8"/>
  <c r="C154" i="8"/>
  <c r="D154" i="8"/>
  <c r="C155" i="8"/>
  <c r="D155" i="8"/>
  <c r="C156" i="8"/>
  <c r="D156" i="8"/>
  <c r="C157" i="8"/>
  <c r="D157" i="8"/>
  <c r="C158" i="8"/>
  <c r="D158" i="8"/>
  <c r="C159" i="8"/>
  <c r="D159" i="8"/>
  <c r="C160" i="8"/>
  <c r="D160" i="8"/>
  <c r="C161" i="8"/>
  <c r="D161" i="8"/>
  <c r="C162" i="8"/>
  <c r="D162" i="8"/>
  <c r="C163" i="8"/>
  <c r="D163" i="8"/>
  <c r="C164" i="8"/>
  <c r="D164" i="8"/>
  <c r="C165" i="8"/>
  <c r="D165" i="8"/>
  <c r="C166" i="8"/>
  <c r="D166" i="8"/>
  <c r="C167" i="8"/>
  <c r="D167" i="8"/>
  <c r="C168" i="8"/>
  <c r="D168" i="8"/>
  <c r="C169" i="8"/>
  <c r="D169" i="8"/>
  <c r="C170" i="8"/>
  <c r="D170" i="8"/>
  <c r="C171" i="8"/>
  <c r="D171" i="8"/>
  <c r="C172" i="8"/>
  <c r="D172" i="8"/>
  <c r="C173" i="8"/>
  <c r="D173" i="8"/>
  <c r="C174" i="8"/>
  <c r="D174" i="8"/>
  <c r="C175" i="8"/>
  <c r="D175" i="8"/>
  <c r="C176" i="8"/>
  <c r="D176" i="8"/>
  <c r="C177" i="8"/>
  <c r="D177" i="8"/>
  <c r="C178" i="8"/>
  <c r="D178" i="8"/>
  <c r="C179" i="8"/>
  <c r="D179" i="8"/>
  <c r="C180" i="8"/>
  <c r="D180" i="8"/>
  <c r="C181" i="8"/>
  <c r="D181" i="8"/>
  <c r="C182" i="8"/>
  <c r="D182" i="8"/>
  <c r="C183" i="8"/>
  <c r="D183" i="8"/>
  <c r="C184" i="8"/>
  <c r="D184" i="8"/>
  <c r="C185" i="8"/>
  <c r="D185" i="8"/>
  <c r="C186" i="8"/>
  <c r="D186" i="8"/>
  <c r="C187" i="8"/>
  <c r="D187" i="8"/>
  <c r="C188" i="8"/>
  <c r="D188" i="8"/>
  <c r="C189" i="8"/>
  <c r="D189" i="8"/>
  <c r="C190" i="8"/>
  <c r="D190" i="8"/>
  <c r="C191" i="8"/>
  <c r="D191" i="8"/>
  <c r="C192" i="8"/>
  <c r="D192" i="8"/>
  <c r="C193" i="8"/>
  <c r="D193" i="8"/>
  <c r="C194" i="8"/>
  <c r="D194" i="8"/>
  <c r="C195" i="8"/>
  <c r="D195" i="8"/>
  <c r="C196" i="8"/>
  <c r="D196" i="8"/>
  <c r="C197" i="8"/>
  <c r="D197" i="8"/>
  <c r="C198" i="8"/>
  <c r="D198" i="8"/>
  <c r="C199" i="8"/>
  <c r="D199" i="8"/>
  <c r="C200" i="8"/>
  <c r="D200" i="8"/>
  <c r="C201" i="8"/>
  <c r="D201" i="8"/>
  <c r="C202" i="8"/>
  <c r="D202" i="8"/>
  <c r="C203" i="8"/>
  <c r="D203" i="8"/>
  <c r="C204" i="8"/>
  <c r="D204" i="8"/>
  <c r="C205" i="8"/>
  <c r="D205" i="8"/>
  <c r="C206" i="8"/>
  <c r="D206" i="8"/>
  <c r="C207" i="8"/>
  <c r="D207" i="8"/>
  <c r="C208" i="8"/>
  <c r="D208" i="8"/>
  <c r="C209" i="8"/>
  <c r="D209" i="8"/>
  <c r="C210" i="8"/>
  <c r="D210" i="8"/>
  <c r="C211" i="8"/>
  <c r="D211" i="8"/>
  <c r="C212" i="8"/>
  <c r="D212" i="8"/>
  <c r="C213" i="8"/>
  <c r="D213" i="8"/>
  <c r="C214" i="8"/>
  <c r="D214" i="8"/>
  <c r="C215" i="8"/>
  <c r="D215" i="8"/>
  <c r="C216" i="8"/>
  <c r="D216" i="8"/>
  <c r="C217" i="8"/>
  <c r="D217" i="8"/>
  <c r="C218" i="8"/>
  <c r="D218" i="8"/>
  <c r="C219" i="8"/>
  <c r="D219" i="8"/>
  <c r="C220" i="8"/>
  <c r="D220" i="8"/>
  <c r="C221" i="8"/>
  <c r="D221" i="8"/>
  <c r="C222" i="8"/>
  <c r="D222" i="8"/>
  <c r="C223" i="8"/>
  <c r="D223" i="8"/>
  <c r="C224" i="8"/>
  <c r="D224" i="8"/>
  <c r="C225" i="8"/>
  <c r="D225" i="8"/>
  <c r="C226" i="8"/>
  <c r="D226" i="8"/>
  <c r="C227" i="8"/>
  <c r="D227" i="8"/>
  <c r="C228" i="8"/>
  <c r="D228" i="8"/>
  <c r="C229" i="8"/>
  <c r="D229" i="8"/>
  <c r="C230" i="8"/>
  <c r="D230" i="8"/>
  <c r="C231" i="8"/>
  <c r="D231" i="8"/>
  <c r="C232" i="8"/>
  <c r="D232" i="8"/>
  <c r="C233" i="8"/>
  <c r="D233" i="8"/>
  <c r="C234" i="8"/>
  <c r="D234" i="8"/>
  <c r="C235" i="8"/>
  <c r="D235" i="8"/>
  <c r="C236" i="8"/>
  <c r="D236" i="8"/>
  <c r="C237" i="8"/>
  <c r="D237" i="8"/>
  <c r="C238" i="8"/>
  <c r="D238" i="8"/>
  <c r="C239" i="8"/>
  <c r="D239" i="8"/>
  <c r="C240" i="8"/>
  <c r="D240" i="8"/>
  <c r="C241" i="8"/>
  <c r="D241" i="8"/>
  <c r="C242" i="8"/>
  <c r="D242" i="8"/>
  <c r="C243" i="8"/>
  <c r="D243" i="8"/>
  <c r="C244" i="8"/>
  <c r="D244" i="8"/>
  <c r="C245" i="8"/>
  <c r="D245" i="8"/>
  <c r="C246" i="8"/>
  <c r="D246" i="8"/>
  <c r="C247" i="8"/>
  <c r="D247" i="8"/>
  <c r="C248" i="8"/>
  <c r="D248" i="8"/>
  <c r="C249" i="8"/>
  <c r="D249" i="8"/>
  <c r="C250" i="8"/>
  <c r="D250" i="8"/>
  <c r="C251" i="8"/>
  <c r="D251" i="8"/>
  <c r="C252" i="8"/>
  <c r="D252" i="8"/>
  <c r="C253" i="8"/>
  <c r="D253" i="8"/>
  <c r="C254" i="8"/>
  <c r="D254" i="8"/>
  <c r="C255" i="8"/>
  <c r="D255" i="8"/>
  <c r="C256" i="8"/>
  <c r="D256" i="8"/>
  <c r="C257" i="8"/>
  <c r="D257" i="8"/>
  <c r="C258" i="8"/>
  <c r="D258" i="8"/>
  <c r="C259" i="8"/>
  <c r="D259" i="8"/>
  <c r="C260" i="8"/>
  <c r="D260" i="8"/>
  <c r="C261" i="8"/>
  <c r="D261" i="8"/>
  <c r="C262" i="8"/>
  <c r="D262" i="8"/>
  <c r="C263" i="8"/>
  <c r="D263" i="8"/>
  <c r="C264" i="8"/>
  <c r="D264" i="8"/>
  <c r="C265" i="8"/>
  <c r="D265" i="8"/>
  <c r="C266" i="8"/>
  <c r="D266" i="8"/>
  <c r="C267" i="8"/>
  <c r="D267" i="8"/>
  <c r="C268" i="8"/>
  <c r="D268" i="8"/>
  <c r="C269" i="8"/>
  <c r="D269" i="8"/>
  <c r="C270" i="8"/>
  <c r="D270" i="8"/>
  <c r="C271" i="8"/>
  <c r="D271" i="8"/>
  <c r="C272" i="8"/>
  <c r="D272" i="8"/>
  <c r="C273" i="8"/>
  <c r="D273" i="8"/>
  <c r="C274" i="8"/>
  <c r="D274" i="8"/>
  <c r="C275" i="8"/>
  <c r="D275" i="8"/>
  <c r="C276" i="8"/>
  <c r="D276" i="8"/>
  <c r="C277" i="8"/>
  <c r="D277" i="8"/>
  <c r="C278" i="8"/>
  <c r="D278" i="8"/>
  <c r="C279" i="8"/>
  <c r="D279" i="8"/>
  <c r="C280" i="8"/>
  <c r="D280" i="8"/>
  <c r="C281" i="8"/>
  <c r="D281" i="8"/>
  <c r="C282" i="8"/>
  <c r="D282" i="8"/>
  <c r="C283" i="8"/>
  <c r="D283" i="8"/>
  <c r="C284" i="8"/>
  <c r="D284" i="8"/>
  <c r="C285" i="8"/>
  <c r="D285" i="8"/>
  <c r="C286" i="8"/>
  <c r="D286" i="8"/>
  <c r="C287" i="8"/>
  <c r="D287" i="8"/>
  <c r="C288" i="8"/>
  <c r="D288" i="8"/>
  <c r="C289" i="8"/>
  <c r="D289" i="8"/>
  <c r="C290" i="8"/>
  <c r="D290" i="8"/>
  <c r="C291" i="8"/>
  <c r="D291" i="8"/>
  <c r="C292" i="8"/>
  <c r="D292" i="8"/>
  <c r="C293" i="8"/>
  <c r="D293" i="8"/>
  <c r="C294" i="8"/>
  <c r="D294" i="8"/>
  <c r="C295" i="8"/>
  <c r="D295" i="8"/>
  <c r="C296" i="8"/>
  <c r="D296" i="8"/>
  <c r="C297" i="8"/>
  <c r="D297" i="8"/>
  <c r="C298" i="8"/>
  <c r="D298" i="8"/>
  <c r="C299" i="8"/>
  <c r="D299" i="8"/>
  <c r="C300" i="8"/>
  <c r="D300" i="8"/>
  <c r="C301" i="8"/>
  <c r="D301" i="8"/>
  <c r="C302" i="8"/>
  <c r="D302" i="8"/>
  <c r="C303" i="8"/>
  <c r="D303" i="8"/>
  <c r="C304" i="8"/>
  <c r="D304" i="8"/>
  <c r="C305" i="8"/>
  <c r="D305" i="8"/>
  <c r="C306" i="8"/>
  <c r="D306" i="8"/>
  <c r="C307" i="8"/>
  <c r="D307" i="8"/>
  <c r="C308" i="8"/>
  <c r="D308" i="8"/>
  <c r="C309" i="8"/>
  <c r="D309" i="8"/>
  <c r="C310" i="8"/>
  <c r="D310" i="8"/>
  <c r="C311" i="8"/>
  <c r="D311" i="8"/>
  <c r="C312" i="8"/>
  <c r="D312" i="8"/>
  <c r="C313" i="8"/>
  <c r="D313" i="8"/>
  <c r="C314" i="8"/>
  <c r="D314" i="8"/>
  <c r="C315" i="8"/>
  <c r="D315" i="8"/>
  <c r="C316" i="8"/>
  <c r="D316" i="8"/>
  <c r="C317" i="8"/>
  <c r="D317" i="8"/>
  <c r="C318" i="8"/>
  <c r="D318" i="8"/>
  <c r="C319" i="8"/>
  <c r="D319" i="8"/>
  <c r="C320" i="8"/>
  <c r="D320" i="8"/>
  <c r="C321" i="8"/>
  <c r="D321" i="8"/>
  <c r="C322" i="8"/>
  <c r="D322" i="8"/>
  <c r="C323" i="8"/>
  <c r="D323" i="8"/>
  <c r="C324" i="8"/>
  <c r="D324" i="8"/>
  <c r="C325" i="8"/>
  <c r="D325" i="8"/>
  <c r="C326" i="8"/>
  <c r="D326" i="8"/>
  <c r="C327" i="8"/>
  <c r="D327" i="8"/>
  <c r="C328" i="8"/>
  <c r="D328" i="8"/>
  <c r="C329" i="8"/>
  <c r="D329" i="8"/>
  <c r="C330" i="8"/>
  <c r="D330" i="8"/>
  <c r="C331" i="8"/>
  <c r="D331" i="8"/>
  <c r="C332" i="8"/>
  <c r="D332" i="8"/>
  <c r="C333" i="8"/>
  <c r="D333" i="8"/>
  <c r="C334" i="8"/>
  <c r="D334" i="8"/>
  <c r="C335" i="8"/>
  <c r="D335" i="8"/>
  <c r="C336" i="8"/>
  <c r="D336" i="8"/>
  <c r="C337" i="8"/>
  <c r="D337" i="8"/>
  <c r="C338" i="8"/>
  <c r="D338" i="8"/>
  <c r="C339" i="8"/>
  <c r="D339" i="8"/>
  <c r="C340" i="8"/>
  <c r="D340" i="8"/>
  <c r="C341" i="8"/>
  <c r="D341" i="8"/>
  <c r="C342" i="8"/>
  <c r="D342" i="8"/>
  <c r="C343" i="8"/>
  <c r="D343" i="8"/>
  <c r="C344" i="8"/>
  <c r="D344" i="8"/>
  <c r="C345" i="8"/>
  <c r="D345" i="8"/>
  <c r="C346" i="8"/>
  <c r="D346" i="8"/>
  <c r="C347" i="8"/>
  <c r="D347" i="8"/>
  <c r="C348" i="8"/>
  <c r="D348" i="8"/>
  <c r="C349" i="8"/>
  <c r="D349" i="8"/>
  <c r="C350" i="8"/>
  <c r="D350" i="8"/>
  <c r="C351" i="8"/>
  <c r="D351" i="8"/>
  <c r="C352" i="8"/>
  <c r="D352" i="8"/>
  <c r="C353" i="8"/>
  <c r="D353" i="8"/>
  <c r="C354" i="8"/>
  <c r="D354" i="8"/>
  <c r="C355" i="8"/>
  <c r="D355" i="8"/>
  <c r="C356" i="8"/>
  <c r="D356" i="8"/>
  <c r="C357" i="8"/>
  <c r="D357" i="8"/>
  <c r="C358" i="8"/>
  <c r="D358" i="8"/>
  <c r="C359" i="8"/>
  <c r="D359" i="8"/>
  <c r="C360" i="8"/>
  <c r="D360" i="8"/>
  <c r="C361" i="8"/>
  <c r="D361" i="8"/>
  <c r="C362" i="8"/>
  <c r="D362" i="8"/>
  <c r="C363" i="8"/>
  <c r="D363" i="8"/>
  <c r="C364" i="8"/>
  <c r="D364" i="8"/>
  <c r="C365" i="8"/>
  <c r="D365" i="8"/>
  <c r="C366" i="8"/>
  <c r="D366" i="8"/>
  <c r="C367" i="8"/>
  <c r="D367" i="8"/>
  <c r="C368" i="8"/>
  <c r="D368" i="8"/>
  <c r="C369" i="8"/>
  <c r="D369" i="8"/>
  <c r="C370" i="8"/>
  <c r="D370" i="8"/>
  <c r="C371" i="8"/>
  <c r="D371" i="8"/>
  <c r="C372" i="8"/>
  <c r="D372" i="8"/>
  <c r="C373" i="8"/>
  <c r="D373" i="8"/>
  <c r="C374" i="8"/>
  <c r="D374" i="8"/>
  <c r="C375" i="8"/>
  <c r="D375" i="8"/>
  <c r="C376" i="8"/>
  <c r="D376" i="8"/>
  <c r="C377" i="8"/>
  <c r="D377" i="8"/>
  <c r="C378" i="8"/>
  <c r="D378" i="8"/>
  <c r="C379" i="8"/>
  <c r="D379" i="8"/>
  <c r="C380" i="8"/>
  <c r="D380" i="8"/>
  <c r="C381" i="8"/>
  <c r="D381" i="8"/>
  <c r="C382" i="8"/>
  <c r="D382" i="8"/>
  <c r="C383" i="8"/>
  <c r="D383" i="8"/>
  <c r="C384" i="8"/>
  <c r="D384" i="8"/>
  <c r="C385" i="8"/>
  <c r="D385" i="8"/>
  <c r="C386" i="8"/>
  <c r="D386" i="8"/>
  <c r="C387" i="8"/>
  <c r="D387" i="8"/>
  <c r="C388" i="8"/>
  <c r="D388" i="8"/>
  <c r="C389" i="8"/>
  <c r="D389" i="8"/>
  <c r="C390" i="8"/>
  <c r="D390" i="8"/>
  <c r="C391" i="8"/>
  <c r="D391" i="8"/>
  <c r="C392" i="8"/>
  <c r="D392" i="8"/>
  <c r="C393" i="8"/>
  <c r="D393" i="8"/>
  <c r="C394" i="8"/>
  <c r="D394" i="8"/>
  <c r="C395" i="8"/>
  <c r="D395" i="8"/>
  <c r="C396" i="8"/>
  <c r="D396" i="8"/>
  <c r="C397" i="8"/>
  <c r="D397" i="8"/>
  <c r="C398" i="8"/>
  <c r="D398" i="8"/>
  <c r="C399" i="8"/>
  <c r="D399" i="8"/>
  <c r="C400" i="8"/>
  <c r="D400" i="8"/>
  <c r="C401" i="8"/>
  <c r="D401" i="8"/>
  <c r="C402" i="8"/>
  <c r="D402" i="8"/>
  <c r="C403" i="8"/>
  <c r="D403" i="8"/>
  <c r="C404" i="8"/>
  <c r="D404" i="8"/>
  <c r="C405" i="8"/>
  <c r="D405" i="8"/>
  <c r="C406" i="8"/>
  <c r="D406" i="8"/>
  <c r="C407" i="8"/>
  <c r="D407" i="8"/>
  <c r="C408" i="8"/>
  <c r="D408" i="8"/>
  <c r="C409" i="8"/>
  <c r="D409" i="8"/>
  <c r="C410" i="8"/>
  <c r="D410" i="8"/>
  <c r="C411" i="8"/>
  <c r="D411" i="8"/>
  <c r="C412" i="8"/>
  <c r="D412" i="8"/>
  <c r="C413" i="8"/>
  <c r="D413" i="8"/>
  <c r="C414" i="8"/>
  <c r="D414" i="8"/>
  <c r="C415" i="8"/>
  <c r="D415" i="8"/>
  <c r="C416" i="8"/>
  <c r="D416" i="8"/>
  <c r="C417" i="8"/>
  <c r="D417" i="8"/>
  <c r="C418" i="8"/>
  <c r="D418" i="8"/>
  <c r="C419" i="8"/>
  <c r="D419" i="8"/>
  <c r="C420" i="8"/>
  <c r="D420" i="8"/>
  <c r="C421" i="8"/>
  <c r="D421" i="8"/>
  <c r="C422" i="8"/>
  <c r="D422" i="8"/>
  <c r="C423" i="8"/>
  <c r="D423" i="8"/>
  <c r="C424" i="8"/>
  <c r="D424" i="8"/>
  <c r="C425" i="8"/>
  <c r="D425" i="8"/>
  <c r="C426" i="8"/>
  <c r="D426" i="8"/>
  <c r="C427" i="8"/>
  <c r="D427" i="8"/>
  <c r="C428" i="8"/>
  <c r="D428" i="8"/>
  <c r="C429" i="8"/>
  <c r="D429" i="8"/>
  <c r="C430" i="8"/>
  <c r="D430" i="8"/>
  <c r="C431" i="8"/>
  <c r="D431" i="8"/>
  <c r="C432" i="8"/>
  <c r="D432" i="8"/>
  <c r="C433" i="8"/>
  <c r="D433" i="8"/>
  <c r="C434" i="8"/>
  <c r="D434" i="8"/>
  <c r="C435" i="8"/>
  <c r="D435" i="8"/>
  <c r="C436" i="8"/>
  <c r="D436" i="8"/>
  <c r="C437" i="8"/>
  <c r="D437" i="8"/>
  <c r="C438" i="8"/>
  <c r="D438" i="8"/>
  <c r="C439" i="8"/>
  <c r="D439" i="8"/>
  <c r="C440" i="8"/>
  <c r="D440" i="8"/>
  <c r="C441" i="8"/>
  <c r="D441" i="8"/>
  <c r="C442" i="8"/>
  <c r="D442" i="8"/>
  <c r="C443" i="8"/>
  <c r="D443" i="8"/>
  <c r="C444" i="8"/>
  <c r="D444" i="8"/>
  <c r="C445" i="8"/>
  <c r="D445" i="8"/>
  <c r="C446" i="8"/>
  <c r="D446" i="8"/>
  <c r="C447" i="8"/>
  <c r="D447" i="8"/>
  <c r="C448" i="8"/>
  <c r="D448" i="8"/>
  <c r="C449" i="8"/>
  <c r="D449" i="8"/>
  <c r="C450" i="8"/>
  <c r="D450" i="8"/>
  <c r="C451" i="8"/>
  <c r="D451" i="8"/>
  <c r="C452" i="8"/>
  <c r="D452" i="8"/>
  <c r="C453" i="8"/>
  <c r="D453" i="8"/>
  <c r="C454" i="8"/>
  <c r="D454" i="8"/>
  <c r="C455" i="8"/>
  <c r="D455" i="8"/>
  <c r="C456" i="8"/>
  <c r="D456" i="8"/>
  <c r="C457" i="8"/>
  <c r="D457" i="8"/>
  <c r="C458" i="8"/>
  <c r="D458" i="8"/>
  <c r="C459" i="8"/>
  <c r="D459" i="8"/>
  <c r="C460" i="8"/>
  <c r="D460" i="8"/>
  <c r="C461" i="8"/>
  <c r="D461" i="8"/>
  <c r="C462" i="8"/>
  <c r="D462" i="8"/>
  <c r="C463" i="8"/>
  <c r="D463" i="8"/>
  <c r="C464" i="8"/>
  <c r="D464" i="8"/>
  <c r="C465" i="8"/>
  <c r="D465" i="8"/>
  <c r="C466" i="8"/>
  <c r="D466" i="8"/>
  <c r="C467" i="8"/>
  <c r="D467" i="8"/>
  <c r="C468" i="8"/>
  <c r="D468" i="8"/>
  <c r="C469" i="8"/>
  <c r="D469" i="8"/>
  <c r="C470" i="8"/>
  <c r="D470" i="8"/>
  <c r="C471" i="8"/>
  <c r="D471" i="8"/>
  <c r="C472" i="8"/>
  <c r="D472" i="8"/>
  <c r="C473" i="8"/>
  <c r="D473" i="8"/>
  <c r="C474" i="8"/>
  <c r="D474" i="8"/>
  <c r="C475" i="8"/>
  <c r="D475" i="8"/>
  <c r="C476" i="8"/>
  <c r="D476" i="8"/>
  <c r="C477" i="8"/>
  <c r="D477" i="8"/>
  <c r="C478" i="8"/>
  <c r="D478" i="8"/>
  <c r="C479" i="8"/>
  <c r="D479" i="8"/>
  <c r="C480" i="8"/>
  <c r="D480" i="8"/>
  <c r="C481" i="8"/>
  <c r="D481" i="8"/>
  <c r="C482" i="8"/>
  <c r="D482" i="8"/>
  <c r="C483" i="8"/>
  <c r="D483" i="8"/>
  <c r="C484" i="8"/>
  <c r="D484" i="8"/>
  <c r="C485" i="8"/>
  <c r="D485" i="8"/>
  <c r="C486" i="8"/>
  <c r="D486" i="8"/>
  <c r="C487" i="8"/>
  <c r="D487" i="8"/>
  <c r="C488" i="8"/>
  <c r="D488" i="8"/>
  <c r="C489" i="8"/>
  <c r="D489" i="8"/>
  <c r="C490" i="8"/>
  <c r="D490" i="8"/>
  <c r="C491" i="8"/>
  <c r="D491" i="8"/>
  <c r="C492" i="8"/>
  <c r="D492" i="8"/>
  <c r="C493" i="8"/>
  <c r="D493" i="8"/>
  <c r="C494" i="8"/>
  <c r="D494" i="8"/>
  <c r="C495" i="8"/>
  <c r="D495" i="8"/>
  <c r="C496" i="8"/>
  <c r="D496" i="8"/>
  <c r="C497" i="8"/>
  <c r="D497" i="8"/>
  <c r="C498" i="8"/>
  <c r="D498" i="8"/>
  <c r="C499" i="8"/>
  <c r="D499" i="8"/>
  <c r="C500" i="8"/>
  <c r="D500" i="8"/>
  <c r="C501" i="8"/>
  <c r="D501" i="8"/>
  <c r="C502" i="8"/>
  <c r="D502" i="8"/>
  <c r="C503" i="8"/>
  <c r="D503" i="8"/>
  <c r="C504" i="8"/>
  <c r="D504" i="8"/>
  <c r="C505" i="8"/>
  <c r="D505" i="8"/>
  <c r="C506" i="8"/>
  <c r="D506" i="8"/>
  <c r="C507" i="8"/>
  <c r="D507" i="8"/>
  <c r="C508" i="8"/>
  <c r="D508" i="8"/>
  <c r="C509" i="8"/>
  <c r="D509" i="8"/>
  <c r="C510" i="8"/>
  <c r="D510" i="8"/>
  <c r="C511" i="8"/>
  <c r="D511" i="8"/>
  <c r="C512" i="8"/>
  <c r="D512" i="8"/>
  <c r="C513" i="8"/>
  <c r="D513" i="8"/>
  <c r="C514" i="8"/>
  <c r="D514" i="8"/>
  <c r="C515" i="8"/>
  <c r="D515" i="8"/>
  <c r="C516" i="8"/>
  <c r="D516" i="8"/>
  <c r="C517" i="8"/>
  <c r="D517" i="8"/>
  <c r="C518" i="8"/>
  <c r="D518" i="8"/>
  <c r="C519" i="8"/>
  <c r="D519" i="8"/>
  <c r="C520" i="8"/>
  <c r="D520" i="8"/>
  <c r="C521" i="8"/>
  <c r="D521" i="8"/>
  <c r="C522" i="8"/>
  <c r="D522" i="8"/>
  <c r="C523" i="8"/>
  <c r="D523" i="8"/>
  <c r="C524" i="8"/>
  <c r="D524" i="8"/>
  <c r="C525" i="8"/>
  <c r="D525" i="8"/>
  <c r="C526" i="8"/>
  <c r="D526" i="8"/>
  <c r="C527" i="8"/>
  <c r="D527" i="8"/>
  <c r="C528" i="8"/>
  <c r="D528" i="8"/>
  <c r="C529" i="8"/>
  <c r="D529" i="8"/>
  <c r="C530" i="8"/>
  <c r="D530" i="8"/>
  <c r="C531" i="8"/>
  <c r="D531" i="8"/>
  <c r="C532" i="8"/>
  <c r="D532" i="8"/>
  <c r="C533" i="8"/>
  <c r="D533" i="8"/>
  <c r="C534" i="8"/>
  <c r="D534" i="8"/>
  <c r="C535" i="8"/>
  <c r="D535" i="8"/>
  <c r="C536" i="8"/>
  <c r="D536" i="8"/>
  <c r="C537" i="8"/>
  <c r="D537" i="8"/>
  <c r="C538" i="8"/>
  <c r="D538" i="8"/>
  <c r="C539" i="8"/>
  <c r="D539" i="8"/>
  <c r="C540" i="8"/>
  <c r="D540" i="8"/>
  <c r="C541" i="8"/>
  <c r="D541" i="8"/>
  <c r="C542" i="8"/>
  <c r="D542" i="8"/>
  <c r="C543" i="8"/>
  <c r="D543" i="8"/>
  <c r="C544" i="8"/>
  <c r="D544" i="8"/>
  <c r="C545" i="8"/>
  <c r="D545" i="8"/>
  <c r="C546" i="8"/>
  <c r="D546" i="8"/>
  <c r="C547" i="8"/>
  <c r="D547" i="8"/>
  <c r="C548" i="8"/>
  <c r="D548" i="8"/>
  <c r="C549" i="8"/>
  <c r="D549" i="8"/>
  <c r="C550" i="8"/>
  <c r="D550" i="8"/>
  <c r="C551" i="8"/>
  <c r="D551" i="8"/>
  <c r="C552" i="8"/>
  <c r="D552" i="8"/>
  <c r="C553" i="8"/>
  <c r="D553" i="8"/>
  <c r="C554" i="8"/>
  <c r="D554" i="8"/>
  <c r="C555" i="8"/>
  <c r="D555" i="8"/>
  <c r="C556" i="8"/>
  <c r="D556" i="8"/>
  <c r="C557" i="8"/>
  <c r="D557" i="8"/>
  <c r="C558" i="8"/>
  <c r="D558" i="8"/>
  <c r="C559" i="8"/>
  <c r="D559" i="8"/>
  <c r="C560" i="8"/>
  <c r="D560" i="8"/>
  <c r="C561" i="8"/>
  <c r="D561" i="8"/>
  <c r="C562" i="8"/>
  <c r="D562" i="8"/>
  <c r="C563" i="8"/>
  <c r="D563" i="8"/>
  <c r="C564" i="8"/>
  <c r="D564" i="8"/>
  <c r="C565" i="8"/>
  <c r="D565" i="8"/>
  <c r="C566" i="8"/>
  <c r="D566" i="8"/>
  <c r="C567" i="8"/>
  <c r="D567" i="8"/>
  <c r="C568" i="8"/>
  <c r="D568" i="8"/>
  <c r="C569" i="8"/>
  <c r="D569" i="8"/>
  <c r="C570" i="8"/>
  <c r="D570" i="8"/>
  <c r="C571" i="8"/>
  <c r="D571" i="8"/>
  <c r="C572" i="8"/>
  <c r="D572" i="8"/>
  <c r="C573" i="8"/>
  <c r="D573" i="8"/>
  <c r="C574" i="8"/>
  <c r="D574" i="8"/>
  <c r="C575" i="8"/>
  <c r="D575" i="8"/>
  <c r="C576" i="8"/>
  <c r="D576" i="8"/>
  <c r="C577" i="8"/>
  <c r="D577" i="8"/>
  <c r="C578" i="8"/>
  <c r="D578" i="8"/>
  <c r="C579" i="8"/>
  <c r="D579" i="8"/>
  <c r="C580" i="8"/>
  <c r="D580" i="8"/>
  <c r="C581" i="8"/>
  <c r="D581" i="8"/>
  <c r="C582" i="8"/>
  <c r="D582" i="8"/>
  <c r="C583" i="8"/>
  <c r="D583" i="8"/>
  <c r="C584" i="8"/>
  <c r="D584" i="8"/>
  <c r="C585" i="8"/>
  <c r="D585" i="8"/>
  <c r="C586" i="8"/>
  <c r="D586" i="8"/>
  <c r="C587" i="8"/>
  <c r="D587" i="8"/>
  <c r="C588" i="8"/>
  <c r="D588" i="8"/>
  <c r="C589" i="8"/>
  <c r="D589" i="8"/>
  <c r="C590" i="8"/>
  <c r="D590" i="8"/>
  <c r="C591" i="8"/>
  <c r="D591" i="8"/>
  <c r="C592" i="8"/>
  <c r="D592" i="8"/>
  <c r="C593" i="8"/>
  <c r="D593" i="8"/>
  <c r="C594" i="8"/>
  <c r="D594" i="8"/>
  <c r="C595" i="8"/>
  <c r="D595" i="8"/>
  <c r="C596" i="8"/>
  <c r="D596" i="8"/>
  <c r="C597" i="8"/>
  <c r="D597" i="8"/>
  <c r="C598" i="8"/>
  <c r="D598" i="8"/>
  <c r="C599" i="8"/>
  <c r="D599" i="8"/>
  <c r="C600" i="8"/>
  <c r="D600" i="8"/>
  <c r="C601" i="8"/>
  <c r="D601" i="8"/>
  <c r="C602" i="8"/>
  <c r="D602" i="8"/>
  <c r="C603" i="8"/>
  <c r="D603" i="8"/>
  <c r="C604" i="8"/>
  <c r="D604" i="8"/>
  <c r="C605" i="8"/>
  <c r="D605" i="8"/>
  <c r="C606" i="8"/>
  <c r="D606" i="8"/>
  <c r="C607" i="8"/>
  <c r="D607" i="8"/>
  <c r="C608" i="8"/>
  <c r="D608" i="8"/>
  <c r="C609" i="8"/>
  <c r="D609" i="8"/>
  <c r="C610" i="8"/>
  <c r="D610" i="8"/>
  <c r="C611" i="8"/>
  <c r="D611" i="8"/>
  <c r="C612" i="8"/>
  <c r="D612" i="8"/>
  <c r="C613" i="8"/>
  <c r="D613" i="8"/>
  <c r="C614" i="8"/>
  <c r="D614" i="8"/>
  <c r="C615" i="8"/>
  <c r="D615" i="8"/>
  <c r="C616" i="8"/>
  <c r="D616" i="8"/>
  <c r="C617" i="8"/>
  <c r="D617" i="8"/>
  <c r="C618" i="8"/>
  <c r="D618" i="8"/>
  <c r="C619" i="8"/>
  <c r="D619" i="8"/>
  <c r="C620" i="8"/>
  <c r="D620" i="8"/>
  <c r="C621" i="8"/>
  <c r="D621" i="8"/>
  <c r="C622" i="8"/>
  <c r="D622" i="8"/>
  <c r="C623" i="8"/>
  <c r="D623" i="8"/>
  <c r="C624" i="8"/>
  <c r="D624" i="8"/>
  <c r="C625" i="8"/>
  <c r="D625" i="8"/>
  <c r="C626" i="8"/>
  <c r="D626" i="8"/>
  <c r="C627" i="8"/>
  <c r="D627" i="8"/>
  <c r="C628" i="8"/>
  <c r="D628" i="8"/>
  <c r="C629" i="8"/>
  <c r="D629" i="8"/>
  <c r="C630" i="8"/>
  <c r="D630" i="8"/>
  <c r="C631" i="8"/>
  <c r="D631" i="8"/>
  <c r="C632" i="8"/>
  <c r="D632" i="8"/>
  <c r="C633" i="8"/>
  <c r="D633" i="8"/>
  <c r="C634" i="8"/>
  <c r="D634" i="8"/>
  <c r="C635" i="8"/>
  <c r="D635" i="8"/>
  <c r="C636" i="8"/>
  <c r="D636" i="8"/>
  <c r="C637" i="8"/>
  <c r="D637" i="8"/>
  <c r="C638" i="8"/>
  <c r="D638" i="8"/>
  <c r="C639" i="8"/>
  <c r="D639" i="8"/>
  <c r="C640" i="8"/>
  <c r="D640" i="8"/>
  <c r="C641" i="8"/>
  <c r="D641" i="8"/>
  <c r="C642" i="8"/>
  <c r="D642" i="8"/>
  <c r="C643" i="8"/>
  <c r="D643" i="8"/>
  <c r="C644" i="8"/>
  <c r="D644" i="8"/>
  <c r="C645" i="8"/>
  <c r="D645" i="8"/>
  <c r="C646" i="8"/>
  <c r="D646" i="8"/>
  <c r="C647" i="8"/>
  <c r="D647" i="8"/>
  <c r="C648" i="8"/>
  <c r="D648" i="8"/>
  <c r="C649" i="8"/>
  <c r="D649" i="8"/>
  <c r="C650" i="8"/>
  <c r="D650" i="8"/>
  <c r="C651" i="8"/>
  <c r="D651" i="8"/>
  <c r="C652" i="8"/>
  <c r="D652" i="8"/>
  <c r="C653" i="8"/>
  <c r="D653" i="8"/>
  <c r="C654" i="8"/>
  <c r="D654" i="8"/>
  <c r="C655" i="8"/>
  <c r="D655" i="8"/>
  <c r="C656" i="8"/>
  <c r="D656" i="8"/>
  <c r="C657" i="8"/>
  <c r="D657" i="8"/>
  <c r="C658" i="8"/>
  <c r="D658" i="8"/>
  <c r="C659" i="8"/>
  <c r="D659" i="8"/>
  <c r="C660" i="8"/>
  <c r="D660" i="8"/>
  <c r="C661" i="8"/>
  <c r="D661" i="8"/>
  <c r="C662" i="8"/>
  <c r="D662" i="8"/>
  <c r="C663" i="8"/>
  <c r="D663" i="8"/>
  <c r="C664" i="8"/>
  <c r="D664" i="8"/>
  <c r="C665" i="8"/>
  <c r="D665" i="8"/>
  <c r="C666" i="8"/>
  <c r="D666" i="8"/>
  <c r="C667" i="8"/>
  <c r="D667" i="8"/>
  <c r="C668" i="8"/>
  <c r="D668" i="8"/>
  <c r="C669" i="8"/>
  <c r="D669" i="8"/>
  <c r="C670" i="8"/>
  <c r="D670" i="8"/>
  <c r="C671" i="8"/>
  <c r="D671" i="8"/>
  <c r="C672" i="8"/>
  <c r="D672" i="8"/>
  <c r="C673" i="8"/>
  <c r="D673" i="8"/>
  <c r="C674" i="8"/>
  <c r="D674" i="8"/>
  <c r="C675" i="8"/>
  <c r="D675" i="8"/>
  <c r="C676" i="8"/>
  <c r="D676" i="8"/>
  <c r="C677" i="8"/>
  <c r="D677" i="8"/>
  <c r="C678" i="8"/>
  <c r="D678" i="8"/>
  <c r="C679" i="8"/>
  <c r="D679" i="8"/>
  <c r="C680" i="8"/>
  <c r="D680" i="8"/>
  <c r="C681" i="8"/>
  <c r="D681" i="8"/>
  <c r="C682" i="8"/>
  <c r="D682" i="8"/>
  <c r="C683" i="8"/>
  <c r="D683" i="8"/>
  <c r="C684" i="8"/>
  <c r="D684" i="8"/>
  <c r="C685" i="8"/>
  <c r="D685" i="8"/>
  <c r="C686" i="8"/>
  <c r="D686" i="8"/>
  <c r="C687" i="8"/>
  <c r="D687" i="8"/>
  <c r="C688" i="8"/>
  <c r="D688" i="8"/>
  <c r="C689" i="8"/>
  <c r="D689" i="8"/>
  <c r="C690" i="8"/>
  <c r="D690" i="8"/>
  <c r="C691" i="8"/>
  <c r="D691" i="8"/>
  <c r="C692" i="8"/>
  <c r="D692" i="8"/>
  <c r="C693" i="8"/>
  <c r="D693" i="8"/>
  <c r="C694" i="8"/>
  <c r="D694" i="8"/>
  <c r="C695" i="8"/>
  <c r="D695" i="8"/>
  <c r="C696" i="8"/>
  <c r="D696" i="8"/>
  <c r="C697" i="8"/>
  <c r="D697" i="8"/>
  <c r="C698" i="8"/>
  <c r="D698" i="8"/>
  <c r="C699" i="8"/>
  <c r="D699" i="8"/>
  <c r="C700" i="8"/>
  <c r="D700" i="8"/>
  <c r="C701" i="8"/>
  <c r="D701" i="8"/>
  <c r="C702" i="8"/>
  <c r="D702" i="8"/>
  <c r="C703" i="8"/>
  <c r="D703" i="8"/>
  <c r="C704" i="8"/>
  <c r="D704" i="8"/>
  <c r="C705" i="8"/>
  <c r="D705" i="8"/>
  <c r="C706" i="8"/>
  <c r="D706" i="8"/>
  <c r="C707" i="8"/>
  <c r="D707" i="8"/>
  <c r="C708" i="8"/>
  <c r="D708" i="8"/>
  <c r="C709" i="8"/>
  <c r="D709" i="8"/>
  <c r="C710" i="8"/>
  <c r="D710" i="8"/>
  <c r="C711" i="8"/>
  <c r="D711" i="8"/>
  <c r="C712" i="8"/>
  <c r="D712" i="8"/>
  <c r="C713" i="8"/>
  <c r="D713" i="8"/>
  <c r="C714" i="8"/>
  <c r="D714" i="8"/>
  <c r="C715" i="8"/>
  <c r="D715" i="8"/>
  <c r="C716" i="8"/>
  <c r="D716" i="8"/>
  <c r="C717" i="8"/>
  <c r="D717" i="8"/>
  <c r="C718" i="8"/>
  <c r="D718" i="8"/>
  <c r="C719" i="8"/>
  <c r="D719" i="8"/>
  <c r="C720" i="8"/>
  <c r="D720" i="8"/>
  <c r="C721" i="8"/>
  <c r="D721" i="8"/>
  <c r="C722" i="8"/>
  <c r="D722" i="8"/>
  <c r="C723" i="8"/>
  <c r="D723" i="8"/>
  <c r="C724" i="8"/>
  <c r="D724" i="8"/>
  <c r="C725" i="8"/>
  <c r="D725" i="8"/>
  <c r="C726" i="8"/>
  <c r="D726" i="8"/>
  <c r="C727" i="8"/>
  <c r="D727" i="8"/>
  <c r="C728" i="8"/>
  <c r="D728" i="8"/>
  <c r="C729" i="8"/>
  <c r="D729" i="8"/>
  <c r="C730" i="8"/>
  <c r="D730" i="8"/>
  <c r="C731" i="8"/>
  <c r="D731" i="8"/>
  <c r="C732" i="8"/>
  <c r="D732" i="8"/>
  <c r="C733" i="8"/>
  <c r="D733" i="8"/>
  <c r="C734" i="8"/>
  <c r="D734" i="8"/>
  <c r="C735" i="8"/>
  <c r="D735" i="8"/>
  <c r="C736" i="8"/>
  <c r="D736" i="8"/>
  <c r="C737" i="8"/>
  <c r="D737" i="8"/>
  <c r="C738" i="8"/>
  <c r="D738" i="8"/>
  <c r="C739" i="8"/>
  <c r="D739" i="8"/>
  <c r="C740" i="8"/>
  <c r="D740" i="8"/>
  <c r="C741" i="8"/>
  <c r="D741" i="8"/>
  <c r="C742" i="8"/>
  <c r="D742" i="8"/>
  <c r="C743" i="8"/>
  <c r="D743" i="8"/>
  <c r="C744" i="8"/>
  <c r="D744" i="8"/>
  <c r="C745" i="8"/>
  <c r="D745" i="8"/>
  <c r="C746" i="8"/>
  <c r="D746" i="8"/>
  <c r="C747" i="8"/>
  <c r="D747" i="8"/>
  <c r="C748" i="8"/>
  <c r="D748" i="8"/>
  <c r="C749" i="8"/>
  <c r="D749" i="8"/>
  <c r="C750" i="8"/>
  <c r="D750" i="8"/>
  <c r="C751" i="8"/>
  <c r="D751" i="8"/>
  <c r="C752" i="8"/>
  <c r="D752" i="8"/>
  <c r="C753" i="8"/>
  <c r="D753" i="8"/>
  <c r="C754" i="8"/>
  <c r="D754" i="8"/>
  <c r="C755" i="8"/>
  <c r="D755" i="8"/>
  <c r="C756" i="8"/>
  <c r="D756" i="8"/>
  <c r="C757" i="8"/>
  <c r="D757" i="8"/>
  <c r="C758" i="8"/>
  <c r="D758" i="8"/>
  <c r="C759" i="8"/>
  <c r="D759" i="8"/>
  <c r="C760" i="8"/>
  <c r="D760" i="8"/>
  <c r="C761" i="8"/>
  <c r="D761" i="8"/>
  <c r="C762" i="8"/>
  <c r="D762" i="8"/>
  <c r="C763" i="8"/>
  <c r="D763" i="8"/>
  <c r="C764" i="8"/>
  <c r="D764" i="8"/>
  <c r="C765" i="8"/>
  <c r="D765" i="8"/>
  <c r="C766" i="8"/>
  <c r="D766" i="8"/>
  <c r="C767" i="8"/>
  <c r="D767" i="8"/>
  <c r="C768" i="8"/>
  <c r="D768" i="8"/>
  <c r="C769" i="8"/>
  <c r="D769" i="8"/>
  <c r="C770" i="8"/>
  <c r="D770" i="8"/>
  <c r="C771" i="8"/>
  <c r="D771" i="8"/>
  <c r="C772" i="8"/>
  <c r="D772" i="8"/>
  <c r="C773" i="8"/>
  <c r="D773" i="8"/>
  <c r="C774" i="8"/>
  <c r="D774" i="8"/>
  <c r="C775" i="8"/>
  <c r="D775" i="8"/>
  <c r="C776" i="8"/>
  <c r="D776" i="8"/>
  <c r="C777" i="8"/>
  <c r="D777" i="8"/>
  <c r="C778" i="8"/>
  <c r="D778" i="8"/>
  <c r="C779" i="8"/>
  <c r="D779" i="8"/>
  <c r="C780" i="8"/>
  <c r="D780" i="8"/>
  <c r="C781" i="8"/>
  <c r="D781" i="8"/>
  <c r="C782" i="8"/>
  <c r="D782" i="8"/>
  <c r="C783" i="8"/>
  <c r="D783" i="8"/>
  <c r="C784" i="8"/>
  <c r="D784" i="8"/>
  <c r="C785" i="8"/>
  <c r="D785" i="8"/>
  <c r="C786" i="8"/>
  <c r="D786" i="8"/>
  <c r="C787" i="8"/>
  <c r="D787" i="8"/>
  <c r="C788" i="8"/>
  <c r="D788" i="8"/>
  <c r="C789" i="8"/>
  <c r="D789" i="8"/>
  <c r="C790" i="8"/>
  <c r="D790" i="8"/>
  <c r="C791" i="8"/>
  <c r="D791" i="8"/>
  <c r="C792" i="8"/>
  <c r="D792" i="8"/>
  <c r="C793" i="8"/>
  <c r="D793" i="8"/>
  <c r="C794" i="8"/>
  <c r="D794" i="8"/>
  <c r="C795" i="8"/>
  <c r="D795" i="8"/>
  <c r="C796" i="8"/>
  <c r="D796" i="8"/>
  <c r="C797" i="8"/>
  <c r="D797" i="8"/>
  <c r="C798" i="8"/>
  <c r="D798" i="8"/>
  <c r="C799" i="8"/>
  <c r="D799" i="8"/>
  <c r="C800" i="8"/>
  <c r="D800" i="8"/>
  <c r="C801" i="8"/>
  <c r="D801" i="8"/>
  <c r="C802" i="8"/>
  <c r="D802" i="8"/>
  <c r="C803" i="8"/>
  <c r="D803" i="8"/>
  <c r="C804" i="8"/>
  <c r="D804" i="8"/>
  <c r="C805" i="8"/>
  <c r="D805" i="8"/>
  <c r="C806" i="8"/>
  <c r="D806" i="8"/>
  <c r="C807" i="8"/>
  <c r="D807" i="8"/>
  <c r="C808" i="8"/>
  <c r="D808" i="8"/>
  <c r="C809" i="8"/>
  <c r="D809" i="8"/>
  <c r="C810" i="8"/>
  <c r="D810" i="8"/>
  <c r="C811" i="8"/>
  <c r="D811" i="8"/>
  <c r="C812" i="8"/>
  <c r="D812" i="8"/>
  <c r="C813" i="8"/>
  <c r="D813" i="8"/>
  <c r="C814" i="8"/>
  <c r="D814" i="8"/>
  <c r="C815" i="8"/>
  <c r="D815" i="8"/>
  <c r="C816" i="8"/>
  <c r="D816" i="8"/>
  <c r="C817" i="8"/>
  <c r="D817" i="8"/>
  <c r="C818" i="8"/>
  <c r="D818" i="8"/>
  <c r="C819" i="8"/>
  <c r="D819" i="8"/>
  <c r="C820" i="8"/>
  <c r="D820" i="8"/>
  <c r="C821" i="8"/>
  <c r="D821" i="8"/>
  <c r="C822" i="8"/>
  <c r="D822" i="8"/>
  <c r="C823" i="8"/>
  <c r="D823" i="8"/>
  <c r="C824" i="8"/>
  <c r="D824" i="8"/>
  <c r="C825" i="8"/>
  <c r="D825" i="8"/>
  <c r="C826" i="8"/>
  <c r="D826" i="8"/>
  <c r="C827" i="8"/>
  <c r="D827" i="8"/>
  <c r="C828" i="8"/>
  <c r="D828" i="8"/>
  <c r="C829" i="8"/>
  <c r="D829" i="8"/>
  <c r="C830" i="8"/>
  <c r="D830" i="8"/>
  <c r="C831" i="8"/>
  <c r="D831" i="8"/>
  <c r="C832" i="8"/>
  <c r="D832" i="8"/>
  <c r="C833" i="8"/>
  <c r="D833" i="8"/>
  <c r="C834" i="8"/>
  <c r="D834" i="8"/>
  <c r="C835" i="8"/>
  <c r="D835" i="8"/>
  <c r="C836" i="8"/>
  <c r="D836" i="8"/>
  <c r="C837" i="8"/>
  <c r="D837" i="8"/>
  <c r="C838" i="8"/>
  <c r="D838" i="8"/>
  <c r="C839" i="8"/>
  <c r="D839" i="8"/>
  <c r="C840" i="8"/>
  <c r="D840" i="8"/>
  <c r="C841" i="8"/>
  <c r="D841" i="8"/>
  <c r="C842" i="8"/>
  <c r="D842" i="8"/>
  <c r="C843" i="8"/>
  <c r="D843" i="8"/>
  <c r="C844" i="8"/>
  <c r="D844" i="8"/>
  <c r="C845" i="8"/>
  <c r="D845" i="8"/>
  <c r="C846" i="8"/>
  <c r="D846" i="8"/>
  <c r="C847" i="8"/>
  <c r="D847" i="8"/>
  <c r="C848" i="8"/>
  <c r="D848" i="8"/>
  <c r="C849" i="8"/>
  <c r="D849" i="8"/>
  <c r="C850" i="8"/>
  <c r="D850" i="8"/>
  <c r="C851" i="8"/>
  <c r="D851" i="8"/>
  <c r="C852" i="8"/>
  <c r="D852" i="8"/>
  <c r="C853" i="8"/>
  <c r="D853" i="8"/>
  <c r="C854" i="8"/>
  <c r="D854" i="8"/>
  <c r="C855" i="8"/>
  <c r="D855" i="8"/>
  <c r="C856" i="8"/>
  <c r="D856" i="8"/>
  <c r="C857" i="8"/>
  <c r="D857" i="8"/>
  <c r="C858" i="8"/>
  <c r="D858" i="8"/>
  <c r="C859" i="8"/>
  <c r="D859" i="8"/>
  <c r="C860" i="8"/>
  <c r="D860" i="8"/>
  <c r="C861" i="8"/>
  <c r="D861" i="8"/>
  <c r="C862" i="8"/>
  <c r="D862" i="8"/>
  <c r="C863" i="8"/>
  <c r="D863" i="8"/>
  <c r="C864" i="8"/>
  <c r="D864" i="8"/>
  <c r="C865" i="8"/>
  <c r="D865" i="8"/>
  <c r="C866" i="8"/>
  <c r="D866" i="8"/>
  <c r="C867" i="8"/>
  <c r="D867" i="8"/>
  <c r="C868" i="8"/>
  <c r="D868" i="8"/>
  <c r="C869" i="8"/>
  <c r="D869" i="8"/>
  <c r="C870" i="8"/>
  <c r="D870" i="8"/>
  <c r="C871" i="8"/>
  <c r="D871" i="8"/>
  <c r="C872" i="8"/>
  <c r="D872" i="8"/>
  <c r="C873" i="8"/>
  <c r="D873" i="8"/>
  <c r="C874" i="8"/>
  <c r="D874" i="8"/>
  <c r="C875" i="8"/>
  <c r="D875" i="8"/>
  <c r="C876" i="8"/>
  <c r="D876" i="8"/>
  <c r="C877" i="8"/>
  <c r="D877" i="8"/>
  <c r="C878" i="8"/>
  <c r="D878" i="8"/>
  <c r="C879" i="8"/>
  <c r="D879" i="8"/>
  <c r="C880" i="8"/>
  <c r="D880" i="8"/>
  <c r="C881" i="8"/>
  <c r="D881" i="8"/>
  <c r="C882" i="8"/>
  <c r="D882" i="8"/>
  <c r="C883" i="8"/>
  <c r="D883" i="8"/>
  <c r="C884" i="8"/>
  <c r="D884" i="8"/>
  <c r="C885" i="8"/>
  <c r="D885" i="8"/>
  <c r="C886" i="8"/>
  <c r="D886" i="8"/>
  <c r="C887" i="8"/>
  <c r="D887" i="8"/>
  <c r="C888" i="8"/>
  <c r="D888" i="8"/>
  <c r="C889" i="8"/>
  <c r="D889" i="8"/>
  <c r="C890" i="8"/>
  <c r="D890" i="8"/>
  <c r="C891" i="8"/>
  <c r="D891" i="8"/>
  <c r="C892" i="8"/>
  <c r="D892" i="8"/>
  <c r="C893" i="8"/>
  <c r="D893" i="8"/>
  <c r="C894" i="8"/>
  <c r="D894" i="8"/>
  <c r="C895" i="8"/>
  <c r="D895" i="8"/>
  <c r="C896" i="8"/>
  <c r="D896" i="8"/>
  <c r="C897" i="8"/>
  <c r="D897" i="8"/>
  <c r="C898" i="8"/>
  <c r="D898" i="8"/>
  <c r="C899" i="8"/>
  <c r="D899" i="8"/>
  <c r="C900" i="8"/>
  <c r="D900" i="8"/>
  <c r="C901" i="8"/>
  <c r="D901" i="8"/>
  <c r="C902" i="8"/>
  <c r="D902" i="8"/>
  <c r="C903" i="8"/>
  <c r="D903" i="8"/>
  <c r="C904" i="8"/>
  <c r="D904" i="8"/>
  <c r="C905" i="8"/>
  <c r="D905" i="8"/>
  <c r="C906" i="8"/>
  <c r="D906" i="8"/>
  <c r="C907" i="8"/>
  <c r="D907" i="8"/>
  <c r="C908" i="8"/>
  <c r="D908" i="8"/>
  <c r="C909" i="8"/>
  <c r="D909" i="8"/>
  <c r="C910" i="8"/>
  <c r="D910" i="8"/>
  <c r="C911" i="8"/>
  <c r="D911" i="8"/>
  <c r="C912" i="8"/>
  <c r="D912" i="8"/>
  <c r="C913" i="8"/>
  <c r="D913" i="8"/>
  <c r="C914" i="8"/>
  <c r="D914" i="8"/>
  <c r="C915" i="8"/>
  <c r="D915" i="8"/>
  <c r="C916" i="8"/>
  <c r="D916" i="8"/>
  <c r="C917" i="8"/>
  <c r="D917" i="8"/>
  <c r="C918" i="8"/>
  <c r="D918" i="8"/>
  <c r="C919" i="8"/>
  <c r="D919" i="8"/>
  <c r="C920" i="8"/>
  <c r="D920" i="8"/>
  <c r="C921" i="8"/>
  <c r="D921" i="8"/>
  <c r="C922" i="8"/>
  <c r="D922" i="8"/>
  <c r="C923" i="8"/>
  <c r="D923" i="8"/>
  <c r="C924" i="8"/>
  <c r="D924" i="8"/>
  <c r="C925" i="8"/>
  <c r="D925" i="8"/>
  <c r="C926" i="8"/>
  <c r="D926" i="8"/>
  <c r="C927" i="8"/>
  <c r="D927" i="8"/>
  <c r="C928" i="8"/>
  <c r="D928" i="8"/>
  <c r="C929" i="8"/>
  <c r="D929" i="8"/>
  <c r="C930" i="8"/>
  <c r="D930" i="8"/>
  <c r="C931" i="8"/>
  <c r="D931" i="8"/>
  <c r="C932" i="8"/>
  <c r="D932" i="8"/>
  <c r="C933" i="8"/>
  <c r="D933" i="8"/>
  <c r="C934" i="8"/>
  <c r="D934" i="8"/>
  <c r="C935" i="8"/>
  <c r="D935" i="8"/>
  <c r="C936" i="8"/>
  <c r="D936" i="8"/>
  <c r="C937" i="8"/>
  <c r="D937" i="8"/>
  <c r="C938" i="8"/>
  <c r="D938" i="8"/>
  <c r="C939" i="8"/>
  <c r="D939" i="8"/>
  <c r="C940" i="8"/>
  <c r="D940" i="8"/>
  <c r="C941" i="8"/>
  <c r="D941" i="8"/>
  <c r="C942" i="8"/>
  <c r="D942" i="8"/>
  <c r="C943" i="8"/>
  <c r="D943" i="8"/>
  <c r="C944" i="8"/>
  <c r="D944" i="8"/>
  <c r="C945" i="8"/>
  <c r="D945" i="8"/>
  <c r="C946" i="8"/>
  <c r="D946" i="8"/>
  <c r="C947" i="8"/>
  <c r="D947" i="8"/>
  <c r="C948" i="8"/>
  <c r="D948" i="8"/>
  <c r="C949" i="8"/>
  <c r="D949" i="8"/>
  <c r="C950" i="8"/>
  <c r="D950" i="8"/>
  <c r="C951" i="8"/>
  <c r="D951" i="8"/>
  <c r="C952" i="8"/>
  <c r="D952" i="8"/>
  <c r="C953" i="8"/>
  <c r="D953" i="8"/>
  <c r="C954" i="8"/>
  <c r="D954" i="8"/>
  <c r="C955" i="8"/>
  <c r="D955" i="8"/>
  <c r="C956" i="8"/>
  <c r="D956" i="8"/>
  <c r="C957" i="8"/>
  <c r="D957" i="8"/>
  <c r="C958" i="8"/>
  <c r="D958" i="8"/>
  <c r="C959" i="8"/>
  <c r="D959" i="8"/>
  <c r="C960" i="8"/>
  <c r="D960" i="8"/>
  <c r="C961" i="8"/>
  <c r="D961" i="8"/>
  <c r="C962" i="8"/>
  <c r="D962" i="8"/>
  <c r="C963" i="8"/>
  <c r="D963" i="8"/>
  <c r="C964" i="8"/>
  <c r="D964" i="8"/>
  <c r="C965" i="8"/>
  <c r="D965" i="8"/>
  <c r="C966" i="8"/>
  <c r="D966" i="8"/>
  <c r="C967" i="8"/>
  <c r="D967" i="8"/>
  <c r="C968" i="8"/>
  <c r="D968" i="8"/>
  <c r="C969" i="8"/>
  <c r="D969" i="8"/>
  <c r="C970" i="8"/>
  <c r="D970" i="8"/>
  <c r="C971" i="8"/>
  <c r="D971" i="8"/>
  <c r="C972" i="8"/>
  <c r="D972" i="8"/>
  <c r="C973" i="8"/>
  <c r="D973" i="8"/>
  <c r="C974" i="8"/>
  <c r="D974" i="8"/>
  <c r="C975" i="8"/>
  <c r="D975" i="8"/>
  <c r="C976" i="8"/>
  <c r="D976" i="8"/>
  <c r="C977" i="8"/>
  <c r="D977" i="8"/>
  <c r="C978" i="8"/>
  <c r="D978" i="8"/>
  <c r="C979" i="8"/>
  <c r="D979" i="8"/>
  <c r="C980" i="8"/>
  <c r="D980" i="8"/>
  <c r="C981" i="8"/>
  <c r="D981" i="8"/>
  <c r="C982" i="8"/>
  <c r="D982" i="8"/>
  <c r="C983" i="8"/>
  <c r="D983" i="8"/>
  <c r="C984" i="8"/>
  <c r="D984" i="8"/>
  <c r="C985" i="8"/>
  <c r="D985" i="8"/>
  <c r="C986" i="8"/>
  <c r="D986" i="8"/>
  <c r="C987" i="8"/>
  <c r="D987" i="8"/>
  <c r="C988" i="8"/>
  <c r="D988" i="8"/>
  <c r="C989" i="8"/>
  <c r="D989" i="8"/>
  <c r="C990" i="8"/>
  <c r="D990" i="8"/>
  <c r="C991" i="8"/>
  <c r="D991" i="8"/>
  <c r="C992" i="8"/>
  <c r="D992" i="8"/>
  <c r="C993" i="8"/>
  <c r="D993" i="8"/>
  <c r="C994" i="8"/>
  <c r="D994" i="8"/>
  <c r="C995" i="8"/>
  <c r="D995" i="8"/>
  <c r="C996" i="8"/>
  <c r="D996" i="8"/>
  <c r="C997" i="8"/>
  <c r="D997" i="8"/>
  <c r="C998" i="8"/>
  <c r="D998" i="8"/>
  <c r="C999" i="8"/>
  <c r="D999" i="8"/>
  <c r="C1000" i="8"/>
  <c r="D1000" i="8"/>
  <c r="C1001" i="8"/>
  <c r="D1001" i="8"/>
  <c r="C1002" i="8"/>
  <c r="D1002" i="8"/>
  <c r="C1003" i="8"/>
  <c r="D1003" i="8"/>
  <c r="C1004" i="8"/>
  <c r="D1004" i="8"/>
  <c r="C1005" i="8"/>
  <c r="D1005" i="8"/>
  <c r="C1006" i="8"/>
  <c r="D1006" i="8"/>
  <c r="C1007" i="8"/>
  <c r="D1007" i="8"/>
  <c r="C1008" i="8"/>
  <c r="D1008" i="8"/>
  <c r="C1009" i="8"/>
  <c r="D1009" i="8"/>
  <c r="C1010" i="8"/>
  <c r="D1010" i="8"/>
  <c r="C1011" i="8"/>
  <c r="D1011" i="8"/>
  <c r="C1012" i="8"/>
  <c r="D1012" i="8"/>
  <c r="C1013" i="8"/>
  <c r="D1013" i="8"/>
  <c r="C1014" i="8"/>
  <c r="D1014" i="8"/>
  <c r="C1015" i="8"/>
  <c r="D1015" i="8"/>
  <c r="C1016" i="8"/>
  <c r="D1016" i="8"/>
  <c r="C1017" i="8"/>
  <c r="D1017" i="8"/>
  <c r="C1018" i="8"/>
  <c r="D1018" i="8"/>
  <c r="C1019" i="8"/>
  <c r="D1019" i="8"/>
  <c r="C1020" i="8"/>
  <c r="D1020" i="8"/>
  <c r="C1021" i="8"/>
  <c r="D1021" i="8"/>
  <c r="C1022" i="8"/>
  <c r="D1022" i="8"/>
  <c r="C1023" i="8"/>
  <c r="D1023" i="8"/>
  <c r="C1024" i="8"/>
  <c r="D1024" i="8"/>
  <c r="C1025" i="8"/>
  <c r="D1025" i="8"/>
  <c r="C1026" i="8"/>
  <c r="D1026" i="8"/>
  <c r="C1027" i="8"/>
  <c r="D1027" i="8"/>
  <c r="C1028" i="8"/>
  <c r="D1028" i="8"/>
  <c r="C1029" i="8"/>
  <c r="D1029" i="8"/>
  <c r="C1030" i="8"/>
  <c r="D1030" i="8"/>
  <c r="C1031" i="8"/>
  <c r="D1031" i="8"/>
  <c r="C1032" i="8"/>
  <c r="D1032" i="8"/>
  <c r="C1033" i="8"/>
  <c r="D1033" i="8"/>
  <c r="C1034" i="8"/>
  <c r="D1034" i="8"/>
  <c r="C1035" i="8"/>
  <c r="D1035" i="8"/>
  <c r="C1036" i="8"/>
  <c r="D1036" i="8"/>
  <c r="C1037" i="8"/>
  <c r="D1037" i="8"/>
  <c r="C1038" i="8"/>
  <c r="D1038" i="8"/>
  <c r="C1039" i="8"/>
  <c r="D1039" i="8"/>
  <c r="C1040" i="8"/>
  <c r="D1040" i="8"/>
  <c r="C1041" i="8"/>
  <c r="D1041" i="8"/>
  <c r="C1042" i="8"/>
  <c r="D1042" i="8"/>
  <c r="C1043" i="8"/>
  <c r="D1043" i="8"/>
  <c r="C1044" i="8"/>
  <c r="D1044" i="8"/>
  <c r="C1045" i="8"/>
  <c r="D1045" i="8"/>
  <c r="C1046" i="8"/>
  <c r="D1046" i="8"/>
  <c r="C1047" i="8"/>
  <c r="D1047" i="8"/>
  <c r="C1048" i="8"/>
  <c r="D1048" i="8"/>
  <c r="C1049" i="8"/>
  <c r="D1049" i="8"/>
  <c r="C1050" i="8"/>
  <c r="D1050" i="8"/>
  <c r="C1051" i="8"/>
  <c r="D1051" i="8"/>
  <c r="C1052" i="8"/>
  <c r="D1052" i="8"/>
  <c r="C1053" i="8"/>
  <c r="D1053" i="8"/>
  <c r="C1054" i="8"/>
  <c r="D1054" i="8"/>
  <c r="C1055" i="8"/>
  <c r="D1055" i="8"/>
  <c r="C1056" i="8"/>
  <c r="D1056" i="8"/>
  <c r="C1057" i="8"/>
  <c r="D1057" i="8"/>
  <c r="C1058" i="8"/>
  <c r="D1058" i="8"/>
  <c r="C1059" i="8"/>
  <c r="D1059" i="8"/>
  <c r="C1060" i="8"/>
  <c r="D1060" i="8"/>
  <c r="C1061" i="8"/>
  <c r="D1061" i="8"/>
  <c r="C1062" i="8"/>
  <c r="D1062" i="8"/>
  <c r="C1063" i="8"/>
  <c r="D1063" i="8"/>
  <c r="C1064" i="8"/>
  <c r="D1064" i="8"/>
  <c r="C1065" i="8"/>
  <c r="D1065" i="8"/>
  <c r="C1066" i="8"/>
  <c r="D1066" i="8"/>
  <c r="C1067" i="8"/>
  <c r="D1067" i="8"/>
  <c r="C1068" i="8"/>
  <c r="D1068" i="8"/>
  <c r="C1069" i="8"/>
  <c r="D1069" i="8"/>
  <c r="C1070" i="8"/>
  <c r="D1070" i="8"/>
  <c r="C1071" i="8"/>
  <c r="D1071" i="8"/>
  <c r="C1072" i="8"/>
  <c r="D1072" i="8"/>
  <c r="C1073" i="8"/>
  <c r="D1073" i="8"/>
  <c r="C1074" i="8"/>
  <c r="D1074" i="8"/>
  <c r="C1075" i="8"/>
  <c r="D1075" i="8"/>
  <c r="C1076" i="8"/>
  <c r="D1076" i="8"/>
  <c r="C1077" i="8"/>
  <c r="D1077" i="8"/>
  <c r="C1078" i="8"/>
  <c r="D1078" i="8"/>
  <c r="C1079" i="8"/>
  <c r="D1079" i="8"/>
  <c r="C1080" i="8"/>
  <c r="D1080" i="8"/>
  <c r="C1081" i="8"/>
  <c r="D1081" i="8"/>
  <c r="C1082" i="8"/>
  <c r="D1082" i="8"/>
  <c r="C1083" i="8"/>
  <c r="D1083" i="8"/>
  <c r="C1084" i="8"/>
  <c r="D1084" i="8"/>
  <c r="C1085" i="8"/>
  <c r="D1085" i="8"/>
  <c r="C1086" i="8"/>
  <c r="D1086" i="8"/>
  <c r="C1087" i="8"/>
  <c r="D1087" i="8"/>
  <c r="C1088" i="8"/>
  <c r="D1088" i="8"/>
  <c r="C1089" i="8"/>
  <c r="D1089" i="8"/>
  <c r="C1090" i="8"/>
  <c r="D1090" i="8"/>
  <c r="C1091" i="8"/>
  <c r="D1091" i="8"/>
  <c r="C1092" i="8"/>
  <c r="D1092" i="8"/>
  <c r="C1093" i="8"/>
  <c r="D1093" i="8"/>
  <c r="C1094" i="8"/>
  <c r="D1094" i="8"/>
  <c r="C1095" i="8"/>
  <c r="D1095" i="8"/>
  <c r="C1096" i="8"/>
  <c r="D1096" i="8"/>
  <c r="C1097" i="8"/>
  <c r="D1097" i="8"/>
  <c r="C1098" i="8"/>
  <c r="D1098" i="8"/>
  <c r="C1099" i="8"/>
  <c r="D1099" i="8"/>
  <c r="C1100" i="8"/>
  <c r="D1100" i="8"/>
  <c r="C1101" i="8"/>
  <c r="D1101" i="8"/>
  <c r="C1102" i="8"/>
  <c r="D1102" i="8"/>
  <c r="C1103" i="8"/>
  <c r="D1103" i="8"/>
  <c r="C1104" i="8"/>
  <c r="D1104" i="8"/>
  <c r="C1105" i="8"/>
  <c r="D1105" i="8"/>
  <c r="C1106" i="8"/>
  <c r="D1106" i="8"/>
  <c r="C1107" i="8"/>
  <c r="D1107" i="8"/>
  <c r="C1108" i="8"/>
  <c r="D1108" i="8"/>
  <c r="C1109" i="8"/>
  <c r="D1109" i="8"/>
  <c r="C1110" i="8"/>
  <c r="D1110" i="8"/>
  <c r="C1111" i="8"/>
  <c r="D1111" i="8"/>
  <c r="C1112" i="8"/>
  <c r="D1112" i="8"/>
  <c r="C1113" i="8"/>
  <c r="D1113" i="8"/>
  <c r="C1114" i="8"/>
  <c r="D1114" i="8"/>
  <c r="C1115" i="8"/>
  <c r="D1115" i="8"/>
  <c r="C1116" i="8"/>
  <c r="D1116" i="8"/>
  <c r="C1117" i="8"/>
  <c r="D1117" i="8"/>
  <c r="C1118" i="8"/>
  <c r="D1118" i="8"/>
  <c r="C1119" i="8"/>
  <c r="D1119" i="8"/>
  <c r="C1120" i="8"/>
  <c r="D1120" i="8"/>
  <c r="C1121" i="8"/>
  <c r="D1121" i="8"/>
  <c r="C1122" i="8"/>
  <c r="D1122" i="8"/>
  <c r="C1123" i="8"/>
  <c r="D1123" i="8"/>
  <c r="C1124" i="8"/>
  <c r="D1124" i="8"/>
  <c r="C1125" i="8"/>
  <c r="D1125" i="8"/>
  <c r="C1126" i="8"/>
  <c r="D1126" i="8"/>
  <c r="C1127" i="8"/>
  <c r="D1127" i="8"/>
  <c r="C1128" i="8"/>
  <c r="D1128" i="8"/>
  <c r="C1129" i="8"/>
  <c r="D1129" i="8"/>
  <c r="C1130" i="8"/>
  <c r="D1130" i="8"/>
  <c r="C1131" i="8"/>
  <c r="D1131" i="8"/>
  <c r="C1132" i="8"/>
  <c r="D1132" i="8"/>
  <c r="C1133" i="8"/>
  <c r="D1133" i="8"/>
  <c r="C1134" i="8"/>
  <c r="D1134" i="8"/>
  <c r="C1135" i="8"/>
  <c r="D1135" i="8"/>
  <c r="C1136" i="8"/>
  <c r="D1136" i="8"/>
  <c r="C1137" i="8"/>
  <c r="D1137" i="8"/>
  <c r="C1138" i="8"/>
  <c r="D1138" i="8"/>
  <c r="C1139" i="8"/>
  <c r="D1139" i="8"/>
  <c r="C1140" i="8"/>
  <c r="D1140" i="8"/>
  <c r="C1141" i="8"/>
  <c r="D1141" i="8"/>
  <c r="C1142" i="8"/>
  <c r="D1142" i="8"/>
  <c r="C1143" i="8"/>
  <c r="D1143" i="8"/>
  <c r="C1144" i="8"/>
  <c r="D1144" i="8"/>
  <c r="C1145" i="8"/>
  <c r="D1145" i="8"/>
  <c r="C1146" i="8"/>
  <c r="D1146" i="8"/>
  <c r="C1147" i="8"/>
  <c r="D1147" i="8"/>
  <c r="C1148" i="8"/>
  <c r="D1148" i="8"/>
  <c r="C1149" i="8"/>
  <c r="D1149" i="8"/>
  <c r="C1150" i="8"/>
  <c r="D1150" i="8"/>
  <c r="C1151" i="8"/>
  <c r="D1151" i="8"/>
  <c r="C1152" i="8"/>
  <c r="D1152" i="8"/>
  <c r="C1153" i="8"/>
  <c r="D1153" i="8"/>
  <c r="C1154" i="8"/>
  <c r="D1154" i="8"/>
  <c r="C1155" i="8"/>
  <c r="D1155" i="8"/>
  <c r="C1156" i="8"/>
  <c r="D1156" i="8"/>
  <c r="C1157" i="8"/>
  <c r="D1157" i="8"/>
  <c r="C1158" i="8"/>
  <c r="D1158" i="8"/>
  <c r="C1159" i="8"/>
  <c r="D1159" i="8"/>
  <c r="C1160" i="8"/>
  <c r="D1160" i="8"/>
  <c r="C1161" i="8"/>
  <c r="D1161" i="8"/>
  <c r="C1162" i="8"/>
  <c r="D1162" i="8"/>
  <c r="C1163" i="8"/>
  <c r="D1163" i="8"/>
  <c r="C1164" i="8"/>
  <c r="D1164" i="8"/>
  <c r="C1165" i="8"/>
  <c r="D1165" i="8"/>
  <c r="C1166" i="8"/>
  <c r="D1166" i="8"/>
  <c r="C1167" i="8"/>
  <c r="D1167" i="8"/>
  <c r="C1168" i="8"/>
  <c r="D1168" i="8"/>
  <c r="C1169" i="8"/>
  <c r="D1169" i="8"/>
  <c r="C1170" i="8"/>
  <c r="D1170" i="8"/>
  <c r="C1171" i="8"/>
  <c r="D1171" i="8"/>
  <c r="C1172" i="8"/>
  <c r="D1172" i="8"/>
  <c r="C1173" i="8"/>
  <c r="D1173" i="8"/>
  <c r="C1174" i="8"/>
  <c r="D1174" i="8"/>
  <c r="C1175" i="8"/>
  <c r="D1175" i="8"/>
  <c r="C1176" i="8"/>
  <c r="D1176" i="8"/>
  <c r="C1177" i="8"/>
  <c r="D1177" i="8"/>
  <c r="C1178" i="8"/>
  <c r="D1178" i="8"/>
  <c r="C1179" i="8"/>
  <c r="D1179" i="8"/>
  <c r="C1180" i="8"/>
  <c r="D1180" i="8"/>
  <c r="C1181" i="8"/>
  <c r="D1181" i="8"/>
  <c r="C1182" i="8"/>
  <c r="D1182" i="8"/>
  <c r="C1183" i="8"/>
  <c r="D1183" i="8"/>
  <c r="C1184" i="8"/>
  <c r="D1184" i="8"/>
  <c r="C1185" i="8"/>
  <c r="D1185" i="8"/>
  <c r="C1186" i="8"/>
  <c r="D1186" i="8"/>
  <c r="C1187" i="8"/>
  <c r="D1187" i="8"/>
  <c r="C1188" i="8"/>
  <c r="D1188" i="8"/>
  <c r="C1189" i="8"/>
  <c r="D1189" i="8"/>
  <c r="C1190" i="8"/>
  <c r="D1190" i="8"/>
  <c r="C1191" i="8"/>
  <c r="D1191" i="8"/>
  <c r="C1192" i="8"/>
  <c r="D1192" i="8"/>
  <c r="C1193" i="8"/>
  <c r="D1193" i="8"/>
  <c r="C1194" i="8"/>
  <c r="D1194" i="8"/>
  <c r="C1195" i="8"/>
  <c r="D1195" i="8"/>
  <c r="C1196" i="8"/>
  <c r="D1196" i="8"/>
  <c r="C1197" i="8"/>
  <c r="D1197" i="8"/>
  <c r="C1198" i="8"/>
  <c r="D1198" i="8"/>
  <c r="C1199" i="8"/>
  <c r="D1199" i="8"/>
  <c r="C1200" i="8"/>
  <c r="D1200" i="8"/>
  <c r="C1201" i="8"/>
  <c r="D1201" i="8"/>
  <c r="C1202" i="8"/>
  <c r="D1202" i="8"/>
  <c r="C1203" i="8"/>
  <c r="D1203" i="8"/>
  <c r="C1204" i="8"/>
  <c r="D1204" i="8"/>
  <c r="C1205" i="8"/>
  <c r="D1205" i="8"/>
  <c r="C1206" i="8"/>
  <c r="D1206" i="8"/>
  <c r="C1207" i="8"/>
  <c r="D1207" i="8"/>
  <c r="C1208" i="8"/>
  <c r="D1208" i="8"/>
  <c r="C1209" i="8"/>
  <c r="D1209" i="8"/>
  <c r="C1210" i="8"/>
  <c r="D1210" i="8"/>
  <c r="C1211" i="8"/>
  <c r="D1211" i="8"/>
  <c r="C1212" i="8"/>
  <c r="D1212" i="8"/>
  <c r="C1213" i="8"/>
  <c r="D1213" i="8"/>
  <c r="C1214" i="8"/>
  <c r="D1214" i="8"/>
  <c r="C1215" i="8"/>
  <c r="D1215" i="8"/>
  <c r="C1216" i="8"/>
  <c r="D1216" i="8"/>
  <c r="C1217" i="8"/>
  <c r="D1217" i="8"/>
  <c r="C1218" i="8"/>
  <c r="D1218" i="8"/>
  <c r="C1219" i="8"/>
  <c r="D1219" i="8"/>
  <c r="C1220" i="8"/>
  <c r="D1220" i="8"/>
  <c r="C1221" i="8"/>
  <c r="D1221" i="8"/>
  <c r="C1222" i="8"/>
  <c r="D1222" i="8"/>
  <c r="C1223" i="8"/>
  <c r="D1223" i="8"/>
  <c r="C1224" i="8"/>
  <c r="D1224" i="8"/>
  <c r="C1225" i="8"/>
  <c r="D1225" i="8"/>
  <c r="C1226" i="8"/>
  <c r="D1226" i="8"/>
  <c r="C1227" i="8"/>
  <c r="D1227" i="8"/>
  <c r="C1228" i="8"/>
  <c r="D1228" i="8"/>
  <c r="C1229" i="8"/>
  <c r="D1229" i="8"/>
  <c r="C1230" i="8"/>
  <c r="D1230" i="8"/>
  <c r="C1231" i="8"/>
  <c r="D1231" i="8"/>
  <c r="C1232" i="8"/>
  <c r="D1232" i="8"/>
  <c r="C1233" i="8"/>
  <c r="D1233" i="8"/>
  <c r="C1234" i="8"/>
  <c r="D1234" i="8"/>
  <c r="C1235" i="8"/>
  <c r="D1235" i="8"/>
  <c r="C1236" i="8"/>
  <c r="D1236" i="8"/>
  <c r="C1237" i="8"/>
  <c r="D1237" i="8"/>
  <c r="C1238" i="8"/>
  <c r="D1238" i="8"/>
  <c r="C1239" i="8"/>
  <c r="D1239" i="8"/>
  <c r="C1240" i="8"/>
  <c r="D1240" i="8"/>
  <c r="C1241" i="8"/>
  <c r="D1241" i="8"/>
  <c r="C1242" i="8"/>
  <c r="D1242" i="8"/>
  <c r="C1243" i="8"/>
  <c r="D1243" i="8"/>
  <c r="C1244" i="8"/>
  <c r="D1244" i="8"/>
  <c r="C1245" i="8"/>
  <c r="D1245" i="8"/>
  <c r="C1246" i="8"/>
  <c r="D1246" i="8"/>
  <c r="C1247" i="8"/>
  <c r="D1247" i="8"/>
  <c r="C1248" i="8"/>
  <c r="D1248" i="8"/>
  <c r="C1249" i="8"/>
  <c r="D1249" i="8"/>
  <c r="C1250" i="8"/>
  <c r="D1250" i="8"/>
  <c r="C1251" i="8"/>
  <c r="D1251" i="8"/>
  <c r="C1252" i="8"/>
  <c r="D1252" i="8"/>
  <c r="C1253" i="8"/>
  <c r="D1253" i="8"/>
  <c r="C1254" i="8"/>
  <c r="D1254" i="8"/>
  <c r="C1255" i="8"/>
  <c r="D1255" i="8"/>
  <c r="C1256" i="8"/>
  <c r="D1256" i="8"/>
  <c r="C1257" i="8"/>
  <c r="D1257" i="8"/>
  <c r="C1258" i="8"/>
  <c r="D1258" i="8"/>
  <c r="C1259" i="8"/>
  <c r="D1259" i="8"/>
  <c r="C1260" i="8"/>
  <c r="D1260" i="8"/>
  <c r="C1261" i="8"/>
  <c r="D1261" i="8"/>
  <c r="C1262" i="8"/>
  <c r="D1262" i="8"/>
  <c r="C1263" i="8"/>
  <c r="D1263" i="8"/>
  <c r="C1264" i="8"/>
  <c r="D1264" i="8"/>
  <c r="C1265" i="8"/>
  <c r="D1265" i="8"/>
  <c r="C1266" i="8"/>
  <c r="D1266" i="8"/>
  <c r="C1267" i="8"/>
  <c r="D1267" i="8"/>
  <c r="C1268" i="8"/>
  <c r="D1268" i="8"/>
  <c r="C1269" i="8"/>
  <c r="D1269" i="8"/>
  <c r="C1270" i="8"/>
  <c r="D1270" i="8"/>
  <c r="C1271" i="8"/>
  <c r="D1271" i="8"/>
  <c r="C1272" i="8"/>
  <c r="D1272" i="8"/>
  <c r="C1273" i="8"/>
  <c r="D1273" i="8"/>
  <c r="C1274" i="8"/>
  <c r="D1274" i="8"/>
  <c r="C1275" i="8"/>
  <c r="D1275" i="8"/>
  <c r="C1276" i="8"/>
  <c r="D1276" i="8"/>
  <c r="C1277" i="8"/>
  <c r="D1277" i="8"/>
  <c r="C1278" i="8"/>
  <c r="D1278" i="8"/>
  <c r="C1279" i="8"/>
  <c r="D1279" i="8"/>
  <c r="C1280" i="8"/>
  <c r="D1280" i="8"/>
  <c r="C1281" i="8"/>
  <c r="D1281" i="8"/>
  <c r="C1282" i="8"/>
  <c r="D1282" i="8"/>
  <c r="C1283" i="8"/>
  <c r="D1283" i="8"/>
  <c r="C1284" i="8"/>
  <c r="D1284" i="8"/>
  <c r="C1285" i="8"/>
  <c r="D1285" i="8"/>
  <c r="C1286" i="8"/>
  <c r="D1286" i="8"/>
  <c r="C1287" i="8"/>
  <c r="D1287" i="8"/>
  <c r="C1288" i="8"/>
  <c r="D1288" i="8"/>
  <c r="C1289" i="8"/>
  <c r="D1289" i="8"/>
  <c r="C1290" i="8"/>
  <c r="D1290" i="8"/>
  <c r="C1291" i="8"/>
  <c r="D1291" i="8"/>
  <c r="C1292" i="8"/>
  <c r="D1292" i="8"/>
  <c r="C1293" i="8"/>
  <c r="D1293" i="8"/>
  <c r="C1294" i="8"/>
  <c r="D1294" i="8"/>
  <c r="C1295" i="8"/>
  <c r="D1295" i="8"/>
  <c r="C1296" i="8"/>
  <c r="D1296" i="8"/>
  <c r="C1297" i="8"/>
  <c r="D1297" i="8"/>
  <c r="C1298" i="8"/>
  <c r="D1298" i="8"/>
  <c r="C1299" i="8"/>
  <c r="D1299" i="8"/>
  <c r="C1300" i="8"/>
  <c r="D1300" i="8"/>
  <c r="C1301" i="8"/>
  <c r="D1301" i="8"/>
  <c r="C1302" i="8"/>
  <c r="D1302" i="8"/>
  <c r="C1303" i="8"/>
  <c r="D1303" i="8"/>
  <c r="C1304" i="8"/>
  <c r="D1304" i="8"/>
  <c r="C1305" i="8"/>
  <c r="D1305" i="8"/>
  <c r="C1306" i="8"/>
  <c r="D1306" i="8"/>
  <c r="C1307" i="8"/>
  <c r="D1307" i="8"/>
  <c r="C1308" i="8"/>
  <c r="D1308" i="8"/>
  <c r="C1309" i="8"/>
  <c r="D1309" i="8"/>
  <c r="C1310" i="8"/>
  <c r="D1310" i="8"/>
  <c r="C1311" i="8"/>
  <c r="D1311" i="8"/>
  <c r="C1312" i="8"/>
  <c r="D1312" i="8"/>
  <c r="C1313" i="8"/>
  <c r="D1313" i="8"/>
  <c r="C1314" i="8"/>
  <c r="D1314" i="8"/>
  <c r="C1315" i="8"/>
  <c r="D1315" i="8"/>
  <c r="C1316" i="8"/>
  <c r="D1316" i="8"/>
  <c r="C1317" i="8"/>
  <c r="D1317" i="8"/>
  <c r="C1318" i="8"/>
  <c r="D1318" i="8"/>
  <c r="C1319" i="8"/>
  <c r="D1319" i="8"/>
  <c r="C1320" i="8"/>
  <c r="D1320" i="8"/>
  <c r="C1321" i="8"/>
  <c r="D1321" i="8"/>
  <c r="C1322" i="8"/>
  <c r="D1322" i="8"/>
  <c r="C1323" i="8"/>
  <c r="D1323" i="8"/>
  <c r="C1324" i="8"/>
  <c r="D1324" i="8"/>
  <c r="C1325" i="8"/>
  <c r="D1325" i="8"/>
  <c r="C1326" i="8"/>
  <c r="D1326" i="8"/>
  <c r="C1327" i="8"/>
  <c r="D1327" i="8"/>
  <c r="C1328" i="8"/>
  <c r="D1328" i="8"/>
  <c r="C1329" i="8"/>
  <c r="D1329" i="8"/>
  <c r="C1330" i="8"/>
  <c r="D1330" i="8"/>
  <c r="C1331" i="8"/>
  <c r="D1331" i="8"/>
  <c r="C1332" i="8"/>
  <c r="D1332" i="8"/>
  <c r="C1333" i="8"/>
  <c r="D1333" i="8"/>
  <c r="C1334" i="8"/>
  <c r="D1334" i="8"/>
  <c r="C1335" i="8"/>
  <c r="D1335" i="8"/>
  <c r="C1336" i="8"/>
  <c r="D1336" i="8"/>
  <c r="C1337" i="8"/>
  <c r="D1337" i="8"/>
  <c r="C1338" i="8"/>
  <c r="D1338" i="8"/>
  <c r="C1339" i="8"/>
  <c r="D1339" i="8"/>
  <c r="C1340" i="8"/>
  <c r="D1340" i="8"/>
  <c r="C1341" i="8"/>
  <c r="D1341" i="8"/>
  <c r="C1342" i="8"/>
  <c r="D1342" i="8"/>
  <c r="C1343" i="8"/>
  <c r="D1343" i="8"/>
  <c r="C1344" i="8"/>
  <c r="D1344" i="8"/>
  <c r="C1345" i="8"/>
  <c r="D1345" i="8"/>
  <c r="C1346" i="8"/>
  <c r="D1346" i="8"/>
  <c r="C1347" i="8"/>
  <c r="D1347" i="8"/>
  <c r="C1348" i="8"/>
  <c r="D1348" i="8"/>
  <c r="C1349" i="8"/>
  <c r="D1349" i="8"/>
  <c r="C1350" i="8"/>
  <c r="D1350" i="8"/>
  <c r="C1351" i="8"/>
  <c r="D1351" i="8"/>
  <c r="C1352" i="8"/>
  <c r="D1352" i="8"/>
  <c r="C1353" i="8"/>
  <c r="D1353" i="8"/>
  <c r="C1354" i="8"/>
  <c r="D1354" i="8"/>
  <c r="C1355" i="8"/>
  <c r="D1355" i="8"/>
  <c r="C1356" i="8"/>
  <c r="D1356" i="8"/>
  <c r="C1357" i="8"/>
  <c r="D1357" i="8"/>
  <c r="C1358" i="8"/>
  <c r="D1358" i="8"/>
  <c r="C1359" i="8"/>
  <c r="D1359" i="8"/>
  <c r="C1360" i="8"/>
  <c r="D1360" i="8"/>
  <c r="C1361" i="8"/>
  <c r="D1361" i="8"/>
  <c r="C1362" i="8"/>
  <c r="D1362" i="8"/>
  <c r="C1363" i="8"/>
  <c r="D1363" i="8"/>
  <c r="C1364" i="8"/>
  <c r="D1364" i="8"/>
  <c r="C1365" i="8"/>
  <c r="D1365" i="8"/>
  <c r="C1366" i="8"/>
  <c r="D1366" i="8"/>
  <c r="C1367" i="8"/>
  <c r="D1367" i="8"/>
  <c r="C1368" i="8"/>
  <c r="D1368" i="8"/>
  <c r="C1369" i="8"/>
  <c r="D1369" i="8"/>
  <c r="C1370" i="8"/>
  <c r="D1370" i="8"/>
  <c r="C1371" i="8"/>
  <c r="D1371" i="8"/>
  <c r="C1372" i="8"/>
  <c r="D1372" i="8"/>
  <c r="C1373" i="8"/>
  <c r="D1373" i="8"/>
  <c r="C1374" i="8"/>
  <c r="D1374" i="8"/>
  <c r="C1375" i="8"/>
  <c r="D1375" i="8"/>
  <c r="C1376" i="8"/>
  <c r="D1376" i="8"/>
  <c r="C1377" i="8"/>
  <c r="D1377" i="8"/>
  <c r="C1378" i="8"/>
  <c r="D1378" i="8"/>
  <c r="C1379" i="8"/>
  <c r="D1379" i="8"/>
  <c r="C1380" i="8"/>
  <c r="D1380" i="8"/>
  <c r="C1381" i="8"/>
  <c r="D1381" i="8"/>
  <c r="C1382" i="8"/>
  <c r="D1382" i="8"/>
  <c r="C1383" i="8"/>
  <c r="D1383" i="8"/>
  <c r="C1384" i="8"/>
  <c r="D1384" i="8"/>
  <c r="C1385" i="8"/>
  <c r="D1385" i="8"/>
  <c r="C1386" i="8"/>
  <c r="D1386" i="8"/>
  <c r="C1387" i="8"/>
  <c r="D1387" i="8"/>
  <c r="C1388" i="8"/>
  <c r="D1388" i="8"/>
  <c r="C1389" i="8"/>
  <c r="D1389" i="8"/>
  <c r="C1390" i="8"/>
  <c r="D1390" i="8"/>
  <c r="C1391" i="8"/>
  <c r="D1391" i="8"/>
  <c r="C1392" i="8"/>
  <c r="D1392" i="8"/>
  <c r="C1393" i="8"/>
  <c r="D1393" i="8"/>
  <c r="C1394" i="8"/>
  <c r="D1394" i="8"/>
  <c r="C1395" i="8"/>
  <c r="D1395" i="8"/>
  <c r="C1396" i="8"/>
  <c r="D1396" i="8"/>
  <c r="C1397" i="8"/>
  <c r="D1397" i="8"/>
  <c r="C1398" i="8"/>
  <c r="D1398" i="8"/>
  <c r="C1399" i="8"/>
  <c r="D1399" i="8"/>
  <c r="C1400" i="8"/>
  <c r="D1400" i="8"/>
  <c r="C1401" i="8"/>
  <c r="D1401" i="8"/>
  <c r="C1402" i="8"/>
  <c r="D1402" i="8"/>
  <c r="C1403" i="8"/>
  <c r="D1403" i="8"/>
  <c r="C1404" i="8"/>
  <c r="D1404" i="8"/>
  <c r="C1405" i="8"/>
  <c r="D1405" i="8"/>
  <c r="C1406" i="8"/>
  <c r="D1406" i="8"/>
  <c r="C1407" i="8"/>
  <c r="D1407" i="8"/>
  <c r="C1408" i="8"/>
  <c r="D1408" i="8"/>
  <c r="C1409" i="8"/>
  <c r="D1409" i="8"/>
  <c r="C1410" i="8"/>
  <c r="D1410" i="8"/>
  <c r="C1411" i="8"/>
  <c r="D1411" i="8"/>
  <c r="C1412" i="8"/>
  <c r="D1412" i="8"/>
  <c r="C1413" i="8"/>
  <c r="D1413" i="8"/>
  <c r="C1414" i="8"/>
  <c r="D1414" i="8"/>
  <c r="C1415" i="8"/>
  <c r="D1415" i="8"/>
  <c r="C1416" i="8"/>
  <c r="D1416" i="8"/>
  <c r="C1417" i="8"/>
  <c r="D1417" i="8"/>
  <c r="C1418" i="8"/>
  <c r="D1418" i="8"/>
  <c r="C1419" i="8"/>
  <c r="D1419" i="8"/>
  <c r="C1420" i="8"/>
  <c r="D1420" i="8"/>
  <c r="C1421" i="8"/>
  <c r="D1421" i="8"/>
  <c r="C1422" i="8"/>
  <c r="D1422" i="8"/>
  <c r="C1423" i="8"/>
  <c r="D1423" i="8"/>
  <c r="C1424" i="8"/>
  <c r="D1424" i="8"/>
  <c r="C1425" i="8"/>
  <c r="D1425" i="8"/>
  <c r="C1426" i="8"/>
  <c r="D1426" i="8"/>
  <c r="C1427" i="8"/>
  <c r="D1427" i="8"/>
  <c r="C1428" i="8"/>
  <c r="D1428" i="8"/>
  <c r="C1429" i="8"/>
  <c r="D1429" i="8"/>
  <c r="C1430" i="8"/>
  <c r="D1430" i="8"/>
  <c r="C1431" i="8"/>
  <c r="D1431" i="8"/>
  <c r="C1432" i="8"/>
  <c r="D1432" i="8"/>
  <c r="C1433" i="8"/>
  <c r="D1433" i="8"/>
  <c r="C1434" i="8"/>
  <c r="D1434" i="8"/>
  <c r="C1435" i="8"/>
  <c r="D1435" i="8"/>
  <c r="C1436" i="8"/>
  <c r="D1436" i="8"/>
  <c r="C1437" i="8"/>
  <c r="D1437" i="8"/>
  <c r="C1438" i="8"/>
  <c r="D1438" i="8"/>
  <c r="C1439" i="8"/>
  <c r="D1439" i="8"/>
  <c r="C1440" i="8"/>
  <c r="D1440" i="8"/>
  <c r="C1441" i="8"/>
  <c r="D1441" i="8"/>
  <c r="C1442" i="8"/>
  <c r="D1442" i="8"/>
  <c r="C1443" i="8"/>
  <c r="D1443" i="8"/>
  <c r="C1444" i="8"/>
  <c r="D1444" i="8"/>
  <c r="C1445" i="8"/>
  <c r="D1445" i="8"/>
  <c r="C1446" i="8"/>
  <c r="D1446" i="8"/>
  <c r="C1447" i="8"/>
  <c r="D1447" i="8"/>
  <c r="C1448" i="8"/>
  <c r="D1448" i="8"/>
  <c r="C1449" i="8"/>
  <c r="D1449" i="8"/>
  <c r="C1450" i="8"/>
  <c r="D1450" i="8"/>
  <c r="C1451" i="8"/>
  <c r="D1451" i="8"/>
  <c r="C1452" i="8"/>
  <c r="D1452" i="8"/>
  <c r="C1453" i="8"/>
  <c r="D1453" i="8"/>
  <c r="C1454" i="8"/>
  <c r="D1454" i="8"/>
  <c r="C1455" i="8"/>
  <c r="D1455" i="8"/>
  <c r="C1456" i="8"/>
  <c r="D1456" i="8"/>
  <c r="C1457" i="8"/>
  <c r="D1457" i="8"/>
  <c r="C1458" i="8"/>
  <c r="D1458" i="8"/>
  <c r="C1459" i="8"/>
  <c r="D1459" i="8"/>
  <c r="C1460" i="8"/>
  <c r="D1460" i="8"/>
  <c r="C1461" i="8"/>
  <c r="D1461" i="8"/>
  <c r="C1462" i="8"/>
  <c r="D1462" i="8"/>
  <c r="C1463" i="8"/>
  <c r="D1463" i="8"/>
  <c r="C1464" i="8"/>
  <c r="D1464" i="8"/>
  <c r="C1465" i="8"/>
  <c r="D1465" i="8"/>
  <c r="C1466" i="8"/>
  <c r="D1466" i="8"/>
  <c r="C1467" i="8"/>
  <c r="D1467" i="8"/>
  <c r="C1468" i="8"/>
  <c r="D1468" i="8"/>
  <c r="C1469" i="8"/>
  <c r="D1469" i="8"/>
  <c r="C1470" i="8"/>
  <c r="D1470" i="8"/>
  <c r="C1471" i="8"/>
  <c r="D1471" i="8"/>
  <c r="C1472" i="8"/>
  <c r="D1472" i="8"/>
  <c r="C1473" i="8"/>
  <c r="D1473" i="8"/>
  <c r="C1474" i="8"/>
  <c r="D1474" i="8"/>
  <c r="C1475" i="8"/>
  <c r="D1475" i="8"/>
  <c r="C1476" i="8"/>
  <c r="D1476" i="8"/>
  <c r="C1477" i="8"/>
  <c r="D1477" i="8"/>
  <c r="C1478" i="8"/>
  <c r="D1478" i="8"/>
  <c r="C1479" i="8"/>
  <c r="D1479" i="8"/>
  <c r="C1480" i="8"/>
  <c r="D1480" i="8"/>
  <c r="C1481" i="8"/>
  <c r="D1481" i="8"/>
  <c r="C1482" i="8"/>
  <c r="D1482" i="8"/>
  <c r="C1483" i="8"/>
  <c r="D1483" i="8"/>
  <c r="C1484" i="8"/>
  <c r="D1484" i="8"/>
  <c r="C1485" i="8"/>
  <c r="D1485" i="8"/>
  <c r="C1486" i="8"/>
  <c r="D1486" i="8"/>
  <c r="C1487" i="8"/>
  <c r="D1487" i="8"/>
  <c r="C1488" i="8"/>
  <c r="D1488" i="8"/>
  <c r="C1489" i="8"/>
  <c r="D1489" i="8"/>
  <c r="C1490" i="8"/>
  <c r="D1490" i="8"/>
  <c r="C1491" i="8"/>
  <c r="D1491" i="8"/>
  <c r="C1492" i="8"/>
  <c r="D1492" i="8"/>
  <c r="C1493" i="8"/>
  <c r="D1493" i="8"/>
  <c r="C1494" i="8"/>
  <c r="D1494" i="8"/>
  <c r="C1495" i="8"/>
  <c r="D1495" i="8"/>
  <c r="C1496" i="8"/>
  <c r="D1496" i="8"/>
  <c r="C1497" i="8"/>
  <c r="D1497" i="8"/>
  <c r="C1498" i="8"/>
  <c r="D1498" i="8"/>
  <c r="C1499" i="8"/>
  <c r="D1499" i="8"/>
  <c r="C1500" i="8"/>
  <c r="D1500" i="8"/>
  <c r="C1501" i="8"/>
  <c r="D1501" i="8"/>
  <c r="C1502" i="8"/>
  <c r="D1502" i="8"/>
  <c r="C1503" i="8"/>
  <c r="D1503" i="8"/>
  <c r="C1504" i="8"/>
  <c r="D1504" i="8"/>
  <c r="C1505" i="8"/>
  <c r="D1505" i="8"/>
  <c r="C1506" i="8"/>
  <c r="D1506" i="8"/>
  <c r="C1507" i="8"/>
  <c r="D1507" i="8"/>
  <c r="C1508" i="8"/>
  <c r="D1508" i="8"/>
  <c r="C1509" i="8"/>
  <c r="D1509" i="8"/>
  <c r="C1510" i="8"/>
  <c r="D1510" i="8"/>
  <c r="C1511" i="8"/>
  <c r="D1511" i="8"/>
  <c r="C1512" i="8"/>
  <c r="D1512" i="8"/>
  <c r="C1513" i="8"/>
  <c r="D1513" i="8"/>
  <c r="C1514" i="8"/>
  <c r="D1514" i="8"/>
  <c r="C1515" i="8"/>
  <c r="D1515" i="8"/>
  <c r="C1516" i="8"/>
  <c r="D1516" i="8"/>
  <c r="C1517" i="8"/>
  <c r="D1517" i="8"/>
  <c r="C1518" i="8"/>
  <c r="D1518" i="8"/>
  <c r="C1519" i="8"/>
  <c r="D1519" i="8"/>
  <c r="C1520" i="8"/>
  <c r="D1520" i="8"/>
  <c r="C1521" i="8"/>
  <c r="D1521" i="8"/>
  <c r="C1522" i="8"/>
  <c r="D1522" i="8"/>
  <c r="C1523" i="8"/>
  <c r="D1523" i="8"/>
  <c r="C1524" i="8"/>
  <c r="D1524" i="8"/>
  <c r="C1525" i="8"/>
  <c r="D1525" i="8"/>
  <c r="C1526" i="8"/>
  <c r="D1526" i="8"/>
  <c r="C1527" i="8"/>
  <c r="D1527" i="8"/>
  <c r="C1528" i="8"/>
  <c r="D1528" i="8"/>
  <c r="C1529" i="8"/>
  <c r="D1529" i="8"/>
  <c r="C1530" i="8"/>
  <c r="D1530" i="8"/>
  <c r="C1531" i="8"/>
  <c r="D1531" i="8"/>
  <c r="C1532" i="8"/>
  <c r="D1532" i="8"/>
  <c r="C1533" i="8"/>
  <c r="D1533" i="8"/>
  <c r="C1534" i="8"/>
  <c r="D1534" i="8"/>
  <c r="C1535" i="8"/>
  <c r="D1535" i="8"/>
  <c r="C1536" i="8"/>
  <c r="D1536" i="8"/>
  <c r="C1537" i="8"/>
  <c r="D1537" i="8"/>
  <c r="C1538" i="8"/>
  <c r="D1538" i="8"/>
  <c r="C1539" i="8"/>
  <c r="D1539" i="8"/>
  <c r="C1540" i="8"/>
  <c r="D1540" i="8"/>
  <c r="C1541" i="8"/>
  <c r="D1541" i="8"/>
  <c r="C1542" i="8"/>
  <c r="D1542" i="8"/>
  <c r="C1543" i="8"/>
  <c r="D1543" i="8"/>
  <c r="C1544" i="8"/>
  <c r="D1544" i="8"/>
  <c r="C1545" i="8"/>
  <c r="D1545" i="8"/>
  <c r="C1546" i="8"/>
  <c r="D1546" i="8"/>
  <c r="C1547" i="8"/>
  <c r="D1547" i="8"/>
  <c r="C1548" i="8"/>
  <c r="D1548" i="8"/>
  <c r="C1549" i="8"/>
  <c r="D1549" i="8"/>
  <c r="C1550" i="8"/>
  <c r="D1550" i="8"/>
  <c r="C1551" i="8"/>
  <c r="D1551" i="8"/>
  <c r="C1552" i="8"/>
  <c r="D1552" i="8"/>
  <c r="C1553" i="8"/>
  <c r="D1553" i="8"/>
  <c r="C1554" i="8"/>
  <c r="D1554" i="8"/>
  <c r="C1555" i="8"/>
  <c r="D1555" i="8"/>
  <c r="C1556" i="8"/>
  <c r="D1556" i="8"/>
  <c r="C1557" i="8"/>
  <c r="D1557" i="8"/>
  <c r="C1558" i="8"/>
  <c r="D1558" i="8"/>
  <c r="C1559" i="8"/>
  <c r="D1559" i="8"/>
  <c r="C1560" i="8"/>
  <c r="D1560" i="8"/>
  <c r="C1561" i="8"/>
  <c r="D1561" i="8"/>
  <c r="C1562" i="8"/>
  <c r="D1562" i="8"/>
  <c r="C1563" i="8"/>
  <c r="D1563" i="8"/>
  <c r="C1564" i="8"/>
  <c r="D1564" i="8"/>
  <c r="C1565" i="8"/>
  <c r="D1565" i="8"/>
  <c r="C1566" i="8"/>
  <c r="D1566" i="8"/>
  <c r="C1567" i="8"/>
  <c r="D1567" i="8"/>
  <c r="C1568" i="8"/>
  <c r="D1568" i="8"/>
  <c r="C1569" i="8"/>
  <c r="D1569" i="8"/>
  <c r="C1570" i="8"/>
  <c r="D1570" i="8"/>
  <c r="C1571" i="8"/>
  <c r="D1571" i="8"/>
  <c r="C1572" i="8"/>
  <c r="D1572" i="8"/>
  <c r="C1573" i="8"/>
  <c r="D1573" i="8"/>
  <c r="C1574" i="8"/>
  <c r="D1574" i="8"/>
  <c r="C1575" i="8"/>
  <c r="D1575" i="8"/>
  <c r="C1576" i="8"/>
  <c r="D1576" i="8"/>
  <c r="C1577" i="8"/>
  <c r="D1577" i="8"/>
  <c r="C1578" i="8"/>
  <c r="D1578" i="8"/>
  <c r="C1579" i="8"/>
  <c r="D1579" i="8"/>
  <c r="C1580" i="8"/>
  <c r="D1580" i="8"/>
  <c r="C1581" i="8"/>
  <c r="D1581" i="8"/>
  <c r="C1582" i="8"/>
  <c r="D1582" i="8"/>
  <c r="C1583" i="8"/>
  <c r="D1583" i="8"/>
  <c r="C1584" i="8"/>
  <c r="D1584" i="8"/>
  <c r="C1585" i="8"/>
  <c r="D1585" i="8"/>
  <c r="C1586" i="8"/>
  <c r="D1586" i="8"/>
  <c r="C1587" i="8"/>
  <c r="D1587" i="8"/>
  <c r="C1588" i="8"/>
  <c r="D1588" i="8"/>
  <c r="C1589" i="8"/>
  <c r="D1589" i="8"/>
  <c r="C1590" i="8"/>
  <c r="D1590" i="8"/>
  <c r="C1591" i="8"/>
  <c r="D1591" i="8"/>
  <c r="C1592" i="8"/>
  <c r="D1592" i="8"/>
  <c r="C1593" i="8"/>
  <c r="D1593" i="8"/>
  <c r="C1594" i="8"/>
  <c r="D1594" i="8"/>
  <c r="C1595" i="8"/>
  <c r="D1595" i="8"/>
  <c r="C1596" i="8"/>
  <c r="D1596" i="8"/>
  <c r="C1597" i="8"/>
  <c r="D1597" i="8"/>
  <c r="C1598" i="8"/>
  <c r="D1598" i="8"/>
  <c r="C1599" i="8"/>
  <c r="D1599" i="8"/>
  <c r="C1600" i="8"/>
  <c r="D1600" i="8"/>
  <c r="C1601" i="8"/>
  <c r="D1601" i="8"/>
  <c r="C1602" i="8"/>
  <c r="D1602" i="8"/>
  <c r="C1603" i="8"/>
  <c r="D1603" i="8"/>
  <c r="C1604" i="8"/>
  <c r="D1604" i="8"/>
  <c r="C1605" i="8"/>
  <c r="D1605" i="8"/>
  <c r="C1606" i="8"/>
  <c r="D1606" i="8"/>
  <c r="C1607" i="8"/>
  <c r="D1607" i="8"/>
  <c r="C1608" i="8"/>
  <c r="D1608" i="8"/>
  <c r="C1609" i="8"/>
  <c r="D1609" i="8"/>
  <c r="C1610" i="8"/>
  <c r="D1610" i="8"/>
  <c r="C1611" i="8"/>
  <c r="D1611" i="8"/>
  <c r="C1612" i="8"/>
  <c r="D1612" i="8"/>
  <c r="C1613" i="8"/>
  <c r="D1613" i="8"/>
  <c r="C1614" i="8"/>
  <c r="D1614" i="8"/>
  <c r="C1615" i="8"/>
  <c r="D1615" i="8"/>
  <c r="C1616" i="8"/>
  <c r="D1616" i="8"/>
  <c r="C1617" i="8"/>
  <c r="D1617" i="8"/>
  <c r="C1618" i="8"/>
  <c r="D1618" i="8"/>
  <c r="C1619" i="8"/>
  <c r="D1619" i="8"/>
  <c r="C1620" i="8"/>
  <c r="D1620" i="8"/>
  <c r="C1621" i="8"/>
  <c r="D1621" i="8"/>
  <c r="C1622" i="8"/>
  <c r="D1622" i="8"/>
  <c r="C1623" i="8"/>
  <c r="D1623" i="8"/>
  <c r="C1624" i="8"/>
  <c r="D1624" i="8"/>
  <c r="C1625" i="8"/>
  <c r="D1625" i="8"/>
  <c r="C1626" i="8"/>
  <c r="D1626" i="8"/>
  <c r="C1627" i="8"/>
  <c r="D1627" i="8"/>
  <c r="C1628" i="8"/>
  <c r="D1628" i="8"/>
  <c r="C1629" i="8"/>
  <c r="D1629" i="8"/>
  <c r="C1630" i="8"/>
  <c r="D1630" i="8"/>
  <c r="C1631" i="8"/>
  <c r="D1631" i="8"/>
  <c r="C1632" i="8"/>
  <c r="D1632" i="8"/>
  <c r="C1633" i="8"/>
  <c r="D1633" i="8"/>
  <c r="C1634" i="8"/>
  <c r="D1634" i="8"/>
  <c r="C1635" i="8"/>
  <c r="D1635" i="8"/>
  <c r="C1636" i="8"/>
  <c r="D1636" i="8"/>
  <c r="C1637" i="8"/>
  <c r="D1637" i="8"/>
  <c r="C1638" i="8"/>
  <c r="D1638" i="8"/>
  <c r="C1639" i="8"/>
  <c r="D1639" i="8"/>
  <c r="C1640" i="8"/>
  <c r="D1640" i="8"/>
  <c r="C1641" i="8"/>
  <c r="D1641" i="8"/>
  <c r="C1642" i="8"/>
  <c r="D1642" i="8"/>
  <c r="C1643" i="8"/>
  <c r="D1643" i="8"/>
  <c r="C1644" i="8"/>
  <c r="D1644" i="8"/>
  <c r="C1645" i="8"/>
  <c r="D1645" i="8"/>
  <c r="C1646" i="8"/>
  <c r="D1646" i="8"/>
  <c r="C1647" i="8"/>
  <c r="D1647" i="8"/>
  <c r="C1648" i="8"/>
  <c r="D1648" i="8"/>
  <c r="C1649" i="8"/>
  <c r="D1649" i="8"/>
  <c r="C1650" i="8"/>
  <c r="D1650" i="8"/>
  <c r="C1651" i="8"/>
  <c r="D1651" i="8"/>
  <c r="C1652" i="8"/>
  <c r="D1652" i="8"/>
  <c r="C1653" i="8"/>
  <c r="D1653" i="8"/>
  <c r="C1654" i="8"/>
  <c r="D1654" i="8"/>
  <c r="C1655" i="8"/>
  <c r="D1655" i="8"/>
  <c r="C1656" i="8"/>
  <c r="D1656" i="8"/>
  <c r="C1657" i="8"/>
  <c r="D1657" i="8"/>
  <c r="C1658" i="8"/>
  <c r="D1658" i="8"/>
  <c r="C1659" i="8"/>
  <c r="D1659" i="8"/>
  <c r="C1660" i="8"/>
  <c r="D1660" i="8"/>
  <c r="C1661" i="8"/>
  <c r="D1661" i="8"/>
  <c r="C1662" i="8"/>
  <c r="D1662" i="8"/>
  <c r="C1663" i="8"/>
  <c r="D1663" i="8"/>
  <c r="C1664" i="8"/>
  <c r="D1664" i="8"/>
  <c r="C1665" i="8"/>
  <c r="D1665" i="8"/>
  <c r="C1666" i="8"/>
  <c r="D1666" i="8"/>
  <c r="C1667" i="8"/>
  <c r="D1667" i="8"/>
  <c r="C1668" i="8"/>
  <c r="D1668" i="8"/>
  <c r="C1669" i="8"/>
  <c r="D1669" i="8"/>
  <c r="C1670" i="8"/>
  <c r="D1670" i="8"/>
  <c r="C1671" i="8"/>
  <c r="D1671" i="8"/>
  <c r="C1672" i="8"/>
  <c r="D1672" i="8"/>
  <c r="C1673" i="8"/>
  <c r="D1673" i="8"/>
  <c r="C1674" i="8"/>
  <c r="D1674" i="8"/>
  <c r="C1675" i="8"/>
  <c r="D1675" i="8"/>
  <c r="C1676" i="8"/>
  <c r="D1676" i="8"/>
  <c r="C1677" i="8"/>
  <c r="D1677" i="8"/>
  <c r="C1678" i="8"/>
  <c r="D1678" i="8"/>
  <c r="C1679" i="8"/>
  <c r="D1679" i="8"/>
  <c r="C1680" i="8"/>
  <c r="D1680" i="8"/>
  <c r="C1681" i="8"/>
  <c r="D1681" i="8"/>
  <c r="C1682" i="8"/>
  <c r="D1682" i="8"/>
  <c r="C1683" i="8"/>
  <c r="D1683" i="8"/>
  <c r="C1684" i="8"/>
  <c r="D1684" i="8"/>
  <c r="C1685" i="8"/>
  <c r="D1685" i="8"/>
  <c r="C1686" i="8"/>
  <c r="D1686" i="8"/>
  <c r="C1687" i="8"/>
  <c r="D1687" i="8"/>
  <c r="C1688" i="8"/>
  <c r="D1688" i="8"/>
  <c r="C1689" i="8"/>
  <c r="D1689" i="8"/>
  <c r="C1690" i="8"/>
  <c r="D1690" i="8"/>
  <c r="C1691" i="8"/>
  <c r="D1691" i="8"/>
  <c r="C1692" i="8"/>
  <c r="D1692" i="8"/>
  <c r="C1693" i="8"/>
  <c r="D1693" i="8"/>
  <c r="C1694" i="8"/>
  <c r="D1694" i="8"/>
  <c r="C1695" i="8"/>
  <c r="D1695" i="8"/>
  <c r="C1696" i="8"/>
  <c r="D1696" i="8"/>
  <c r="C1697" i="8"/>
  <c r="D1697" i="8"/>
  <c r="C1698" i="8"/>
  <c r="D1698" i="8"/>
  <c r="C1699" i="8"/>
  <c r="D1699" i="8"/>
  <c r="C1700" i="8"/>
  <c r="D1700" i="8"/>
  <c r="C1701" i="8"/>
  <c r="D1701" i="8"/>
  <c r="C1702" i="8"/>
  <c r="D1702" i="8"/>
  <c r="C1703" i="8"/>
  <c r="D1703" i="8"/>
  <c r="C1704" i="8"/>
  <c r="D1704" i="8"/>
  <c r="C1705" i="8"/>
  <c r="D1705" i="8"/>
  <c r="C1706" i="8"/>
  <c r="D1706" i="8"/>
  <c r="C1707" i="8"/>
  <c r="D1707" i="8"/>
  <c r="C1708" i="8"/>
  <c r="D1708" i="8"/>
  <c r="C1709" i="8"/>
  <c r="D1709" i="8"/>
  <c r="C1710" i="8"/>
  <c r="D1710" i="8"/>
  <c r="C1711" i="8"/>
  <c r="D1711" i="8"/>
  <c r="C1712" i="8"/>
  <c r="D1712" i="8"/>
  <c r="C1713" i="8"/>
  <c r="D1713" i="8"/>
  <c r="C1714" i="8"/>
  <c r="D1714" i="8"/>
  <c r="C1715" i="8"/>
  <c r="D1715" i="8"/>
  <c r="C1716" i="8"/>
  <c r="D1716" i="8"/>
  <c r="C1717" i="8"/>
  <c r="D1717" i="8"/>
  <c r="C1718" i="8"/>
  <c r="D1718" i="8"/>
  <c r="C1719" i="8"/>
  <c r="D1719" i="8"/>
  <c r="C1720" i="8"/>
  <c r="D1720" i="8"/>
  <c r="C1721" i="8"/>
  <c r="D1721" i="8"/>
  <c r="C1722" i="8"/>
  <c r="D1722" i="8"/>
  <c r="C1723" i="8"/>
  <c r="D1723" i="8"/>
  <c r="C1724" i="8"/>
  <c r="D1724" i="8"/>
  <c r="C1725" i="8"/>
  <c r="D1725" i="8"/>
  <c r="C1726" i="8"/>
  <c r="D1726" i="8"/>
  <c r="C1727" i="8"/>
  <c r="D1727" i="8"/>
  <c r="C1728" i="8"/>
  <c r="D1728" i="8"/>
  <c r="C1729" i="8"/>
  <c r="D1729" i="8"/>
  <c r="C1730" i="8"/>
  <c r="D1730" i="8"/>
  <c r="C1731" i="8"/>
  <c r="D1731" i="8"/>
  <c r="C1732" i="8"/>
  <c r="D1732" i="8"/>
  <c r="C1733" i="8"/>
  <c r="D1733" i="8"/>
  <c r="C1734" i="8"/>
  <c r="D1734" i="8"/>
  <c r="C1735" i="8"/>
  <c r="D1735" i="8"/>
  <c r="C1736" i="8"/>
  <c r="D1736" i="8"/>
  <c r="C1737" i="8"/>
  <c r="D1737" i="8"/>
  <c r="C1738" i="8"/>
  <c r="D1738" i="8"/>
  <c r="C1739" i="8"/>
  <c r="D1739" i="8"/>
  <c r="C1740" i="8"/>
  <c r="D1740" i="8"/>
  <c r="C1741" i="8"/>
  <c r="D1741" i="8"/>
  <c r="C1742" i="8"/>
  <c r="D1742" i="8"/>
  <c r="C1743" i="8"/>
  <c r="D1743" i="8"/>
  <c r="C1744" i="8"/>
  <c r="D1744" i="8"/>
  <c r="C1745" i="8"/>
  <c r="D1745" i="8"/>
  <c r="C1746" i="8"/>
  <c r="D1746" i="8"/>
  <c r="C1747" i="8"/>
  <c r="D1747" i="8"/>
  <c r="C1748" i="8"/>
  <c r="D1748" i="8"/>
  <c r="C1749" i="8"/>
  <c r="D1749" i="8"/>
  <c r="C1750" i="8"/>
  <c r="D1750" i="8"/>
  <c r="C1751" i="8"/>
  <c r="D1751" i="8"/>
  <c r="C1752" i="8"/>
  <c r="D1752" i="8"/>
  <c r="C1753" i="8"/>
  <c r="D1753" i="8"/>
  <c r="C1754" i="8"/>
  <c r="D1754" i="8"/>
  <c r="C1755" i="8"/>
  <c r="D1755" i="8"/>
  <c r="C1756" i="8"/>
  <c r="D1756" i="8"/>
  <c r="C1757" i="8"/>
  <c r="D1757" i="8"/>
  <c r="C1758" i="8"/>
  <c r="D1758" i="8"/>
  <c r="C1759" i="8"/>
  <c r="D1759" i="8"/>
  <c r="C1760" i="8"/>
  <c r="D1760" i="8"/>
  <c r="C1761" i="8"/>
  <c r="D1761" i="8"/>
  <c r="C1762" i="8"/>
  <c r="D1762" i="8"/>
  <c r="C1763" i="8"/>
  <c r="D1763" i="8"/>
  <c r="C1764" i="8"/>
  <c r="D1764" i="8"/>
  <c r="C1765" i="8"/>
  <c r="D1765" i="8"/>
  <c r="C1766" i="8"/>
  <c r="D1766" i="8"/>
  <c r="C1767" i="8"/>
  <c r="D1767" i="8"/>
  <c r="C1768" i="8"/>
  <c r="D1768" i="8"/>
  <c r="C1769" i="8"/>
  <c r="D1769" i="8"/>
  <c r="C1770" i="8"/>
  <c r="D1770" i="8"/>
  <c r="C1771" i="8"/>
  <c r="D1771" i="8"/>
  <c r="C1772" i="8"/>
  <c r="D1772" i="8"/>
  <c r="C1773" i="8"/>
  <c r="D1773" i="8"/>
  <c r="C1774" i="8"/>
  <c r="D1774" i="8"/>
  <c r="C1775" i="8"/>
  <c r="D1775" i="8"/>
  <c r="C1776" i="8"/>
  <c r="D1776" i="8"/>
  <c r="C1777" i="8"/>
  <c r="D1777" i="8"/>
  <c r="C1778" i="8"/>
  <c r="D1778" i="8"/>
  <c r="C1779" i="8"/>
  <c r="D1779" i="8"/>
  <c r="C1780" i="8"/>
  <c r="D1780" i="8"/>
  <c r="C1781" i="8"/>
  <c r="D1781" i="8"/>
  <c r="C1782" i="8"/>
  <c r="D1782" i="8"/>
  <c r="C1783" i="8"/>
  <c r="D1783" i="8"/>
  <c r="C1784" i="8"/>
  <c r="D1784" i="8"/>
  <c r="C1785" i="8"/>
  <c r="D1785" i="8"/>
  <c r="C1786" i="8"/>
  <c r="D1786" i="8"/>
  <c r="C1787" i="8"/>
  <c r="D1787" i="8"/>
  <c r="C1788" i="8"/>
  <c r="D1788" i="8"/>
  <c r="C1789" i="8"/>
  <c r="D1789" i="8"/>
  <c r="C1790" i="8"/>
  <c r="D1790" i="8"/>
  <c r="C1791" i="8"/>
  <c r="D1791" i="8"/>
  <c r="C1792" i="8"/>
  <c r="D1792" i="8"/>
  <c r="C1793" i="8"/>
  <c r="D1793" i="8"/>
  <c r="C1794" i="8"/>
  <c r="D1794" i="8"/>
  <c r="C1795" i="8"/>
  <c r="D1795" i="8"/>
  <c r="C1796" i="8"/>
  <c r="D1796" i="8"/>
  <c r="C1797" i="8"/>
  <c r="D1797" i="8"/>
  <c r="C1798" i="8"/>
  <c r="D1798" i="8"/>
  <c r="C1799" i="8"/>
  <c r="D1799" i="8"/>
  <c r="C1800" i="8"/>
  <c r="D1800" i="8"/>
  <c r="C1801" i="8"/>
  <c r="D1801" i="8"/>
  <c r="C1802" i="8"/>
  <c r="D1802" i="8"/>
  <c r="C1803" i="8"/>
  <c r="D1803" i="8"/>
  <c r="C1804" i="8"/>
  <c r="D1804" i="8"/>
  <c r="C1805" i="8"/>
  <c r="D1805" i="8"/>
  <c r="C1806" i="8"/>
  <c r="D1806" i="8"/>
  <c r="C1807" i="8"/>
  <c r="D1807" i="8"/>
  <c r="C1808" i="8"/>
  <c r="D1808" i="8"/>
  <c r="C1809" i="8"/>
  <c r="D1809" i="8"/>
  <c r="C1810" i="8"/>
  <c r="D1810" i="8"/>
  <c r="C1811" i="8"/>
  <c r="D1811" i="8"/>
  <c r="C1812" i="8"/>
  <c r="D1812" i="8"/>
  <c r="C1813" i="8"/>
  <c r="D1813" i="8"/>
  <c r="C1814" i="8"/>
  <c r="D1814" i="8"/>
  <c r="C1815" i="8"/>
  <c r="D1815" i="8"/>
  <c r="C1816" i="8"/>
  <c r="D1816" i="8"/>
  <c r="C1817" i="8"/>
  <c r="D1817" i="8"/>
  <c r="C1818" i="8"/>
  <c r="D1818" i="8"/>
  <c r="C1819" i="8"/>
  <c r="D1819" i="8"/>
  <c r="C1820" i="8"/>
  <c r="D1820" i="8"/>
  <c r="C1821" i="8"/>
  <c r="D1821" i="8"/>
  <c r="C1822" i="8"/>
  <c r="D1822" i="8"/>
  <c r="C1823" i="8"/>
  <c r="D1823" i="8"/>
  <c r="C1824" i="8"/>
  <c r="D1824" i="8"/>
  <c r="C1825" i="8"/>
  <c r="D1825" i="8"/>
  <c r="C1826" i="8"/>
  <c r="D1826" i="8"/>
  <c r="C1827" i="8"/>
  <c r="D1827" i="8"/>
  <c r="C1828" i="8"/>
  <c r="D1828" i="8"/>
  <c r="C1829" i="8"/>
  <c r="D1829" i="8"/>
  <c r="C1830" i="8"/>
  <c r="D1830" i="8"/>
  <c r="C1831" i="8"/>
  <c r="D1831" i="8"/>
  <c r="C1832" i="8"/>
  <c r="D1832" i="8"/>
  <c r="C1833" i="8"/>
  <c r="D1833" i="8"/>
  <c r="C1834" i="8"/>
  <c r="D1834" i="8"/>
  <c r="C1835" i="8"/>
  <c r="D1835" i="8"/>
  <c r="C1836" i="8"/>
  <c r="D1836" i="8"/>
  <c r="C1837" i="8"/>
  <c r="D1837" i="8"/>
  <c r="C1838" i="8"/>
  <c r="D1838" i="8"/>
  <c r="C1839" i="8"/>
  <c r="D1839" i="8"/>
  <c r="C1840" i="8"/>
  <c r="D1840" i="8"/>
  <c r="C1841" i="8"/>
  <c r="D1841" i="8"/>
  <c r="C1842" i="8"/>
  <c r="D1842" i="8"/>
  <c r="C1843" i="8"/>
  <c r="D1843" i="8"/>
  <c r="C1844" i="8"/>
  <c r="D1844" i="8"/>
  <c r="C1845" i="8"/>
  <c r="D1845" i="8"/>
  <c r="C1846" i="8"/>
  <c r="D1846" i="8"/>
  <c r="C1847" i="8"/>
  <c r="D1847" i="8"/>
  <c r="C1848" i="8"/>
  <c r="D1848" i="8"/>
  <c r="C1849" i="8"/>
  <c r="D1849" i="8"/>
  <c r="C1850" i="8"/>
  <c r="D1850" i="8"/>
  <c r="C1851" i="8"/>
  <c r="D1851" i="8"/>
  <c r="C1852" i="8"/>
  <c r="D1852" i="8"/>
  <c r="C1853" i="8"/>
  <c r="D1853" i="8"/>
  <c r="C1854" i="8"/>
  <c r="D1854" i="8"/>
  <c r="C1855" i="8"/>
  <c r="D1855" i="8"/>
  <c r="C1856" i="8"/>
  <c r="D1856" i="8"/>
  <c r="C1857" i="8"/>
  <c r="D1857" i="8"/>
  <c r="C1858" i="8"/>
  <c r="D1858" i="8"/>
  <c r="C1859" i="8"/>
  <c r="D1859" i="8"/>
  <c r="C1860" i="8"/>
  <c r="D1860" i="8"/>
  <c r="C1861" i="8"/>
  <c r="D1861" i="8"/>
  <c r="C1862" i="8"/>
  <c r="D1862" i="8"/>
  <c r="C1863" i="8"/>
  <c r="D1863" i="8"/>
  <c r="C1864" i="8"/>
  <c r="D1864" i="8"/>
  <c r="C1865" i="8"/>
  <c r="D1865" i="8"/>
  <c r="C1866" i="8"/>
  <c r="D1866" i="8"/>
  <c r="C1867" i="8"/>
  <c r="D1867" i="8"/>
  <c r="C1868" i="8"/>
  <c r="D1868" i="8"/>
  <c r="C1869" i="8"/>
  <c r="D1869" i="8"/>
  <c r="C1870" i="8"/>
  <c r="D1870" i="8"/>
  <c r="C1871" i="8"/>
  <c r="D1871" i="8"/>
  <c r="C1872" i="8"/>
  <c r="D1872" i="8"/>
  <c r="C1873" i="8"/>
  <c r="D1873" i="8"/>
  <c r="C1874" i="8"/>
  <c r="D1874" i="8"/>
  <c r="C1875" i="8"/>
  <c r="D1875" i="8"/>
  <c r="C1876" i="8"/>
  <c r="D1876" i="8"/>
  <c r="C1877" i="8"/>
  <c r="D1877" i="8"/>
  <c r="C1878" i="8"/>
  <c r="D1878" i="8"/>
  <c r="C1879" i="8"/>
  <c r="D1879" i="8"/>
  <c r="C1880" i="8"/>
  <c r="D1880" i="8"/>
  <c r="C1881" i="8"/>
  <c r="D1881" i="8"/>
  <c r="C1882" i="8"/>
  <c r="D1882" i="8"/>
  <c r="C1883" i="8"/>
  <c r="D1883" i="8"/>
  <c r="C1884" i="8"/>
  <c r="D1884" i="8"/>
  <c r="C1885" i="8"/>
  <c r="D1885" i="8"/>
  <c r="C1886" i="8"/>
  <c r="D1886" i="8"/>
  <c r="C1887" i="8"/>
  <c r="D1887" i="8"/>
  <c r="C1888" i="8"/>
  <c r="D1888" i="8"/>
  <c r="C1889" i="8"/>
  <c r="D1889" i="8"/>
  <c r="C1890" i="8"/>
  <c r="D1890" i="8"/>
  <c r="C1891" i="8"/>
  <c r="D1891" i="8"/>
  <c r="C1892" i="8"/>
  <c r="D1892" i="8"/>
  <c r="C1893" i="8"/>
  <c r="D1893" i="8"/>
  <c r="C1894" i="8"/>
  <c r="D1894" i="8"/>
  <c r="C1895" i="8"/>
  <c r="D1895" i="8"/>
  <c r="C1896" i="8"/>
  <c r="D1896" i="8"/>
  <c r="C1897" i="8"/>
  <c r="D1897" i="8"/>
  <c r="C1898" i="8"/>
  <c r="D1898" i="8"/>
  <c r="C1899" i="8"/>
  <c r="D1899" i="8"/>
  <c r="C1900" i="8"/>
  <c r="D1900" i="8"/>
  <c r="C1901" i="8"/>
  <c r="D1901" i="8"/>
  <c r="C1902" i="8"/>
  <c r="D1902" i="8"/>
  <c r="C1903" i="8"/>
  <c r="D1903" i="8"/>
  <c r="C1904" i="8"/>
  <c r="D1904" i="8"/>
  <c r="C1905" i="8"/>
  <c r="D1905" i="8"/>
  <c r="C1906" i="8"/>
  <c r="D1906" i="8"/>
  <c r="C1907" i="8"/>
  <c r="D1907" i="8"/>
  <c r="C1908" i="8"/>
  <c r="D1908" i="8"/>
  <c r="C1909" i="8"/>
  <c r="D1909" i="8"/>
  <c r="C1910" i="8"/>
  <c r="D1910" i="8"/>
  <c r="C1911" i="8"/>
  <c r="D1911" i="8"/>
  <c r="C1912" i="8"/>
  <c r="D1912" i="8"/>
  <c r="C1913" i="8"/>
  <c r="D1913" i="8"/>
  <c r="C1914" i="8"/>
  <c r="D1914" i="8"/>
  <c r="C1915" i="8"/>
  <c r="D1915" i="8"/>
  <c r="C1916" i="8"/>
  <c r="D1916" i="8"/>
  <c r="C1917" i="8"/>
  <c r="D1917" i="8"/>
  <c r="C1918" i="8"/>
  <c r="D1918" i="8"/>
  <c r="C1919" i="8"/>
  <c r="D1919" i="8"/>
  <c r="C1920" i="8"/>
  <c r="D1920" i="8"/>
  <c r="C1921" i="8"/>
  <c r="D1921" i="8"/>
  <c r="C1922" i="8"/>
  <c r="D1922" i="8"/>
  <c r="C1923" i="8"/>
  <c r="D1923" i="8"/>
  <c r="C1924" i="8"/>
  <c r="D1924" i="8"/>
  <c r="C1925" i="8"/>
  <c r="D1925" i="8"/>
  <c r="C1926" i="8"/>
  <c r="D1926" i="8"/>
  <c r="C1927" i="8"/>
  <c r="D1927" i="8"/>
  <c r="C1928" i="8"/>
  <c r="D1928" i="8"/>
  <c r="C1929" i="8"/>
  <c r="D1929" i="8"/>
  <c r="C1930" i="8"/>
  <c r="D1930" i="8"/>
  <c r="C1931" i="8"/>
  <c r="D1931" i="8"/>
  <c r="C1932" i="8"/>
  <c r="D1932" i="8"/>
  <c r="C1933" i="8"/>
  <c r="D1933" i="8"/>
  <c r="C1934" i="8"/>
  <c r="D1934" i="8"/>
  <c r="C1935" i="8"/>
  <c r="D1935" i="8"/>
  <c r="C1936" i="8"/>
  <c r="D1936" i="8"/>
  <c r="C1937" i="8"/>
  <c r="D1937" i="8"/>
  <c r="C1938" i="8"/>
  <c r="D1938" i="8"/>
  <c r="C1939" i="8"/>
  <c r="D1939" i="8"/>
  <c r="C1940" i="8"/>
  <c r="D1940" i="8"/>
  <c r="C1941" i="8"/>
  <c r="D1941" i="8"/>
  <c r="C1942" i="8"/>
  <c r="D1942" i="8"/>
  <c r="C1943" i="8"/>
  <c r="D1943" i="8"/>
  <c r="C1944" i="8"/>
  <c r="D1944" i="8"/>
  <c r="C1945" i="8"/>
  <c r="D1945" i="8"/>
  <c r="C1946" i="8"/>
  <c r="D1946" i="8"/>
  <c r="C1947" i="8"/>
  <c r="D1947" i="8"/>
  <c r="C1948" i="8"/>
  <c r="D1948" i="8"/>
  <c r="C1949" i="8"/>
  <c r="D1949" i="8"/>
  <c r="C1950" i="8"/>
  <c r="D1950" i="8"/>
  <c r="C1951" i="8"/>
  <c r="D1951" i="8"/>
  <c r="C1952" i="8"/>
  <c r="D1952" i="8"/>
  <c r="C1953" i="8"/>
  <c r="D1953" i="8"/>
  <c r="C1954" i="8"/>
  <c r="D1954" i="8"/>
  <c r="C1955" i="8"/>
  <c r="D1955" i="8"/>
  <c r="C1956" i="8"/>
  <c r="D1956" i="8"/>
  <c r="C1957" i="8"/>
  <c r="D1957" i="8"/>
  <c r="C1958" i="8"/>
  <c r="D1958" i="8"/>
  <c r="C1959" i="8"/>
  <c r="D1959" i="8"/>
  <c r="C1960" i="8"/>
  <c r="D1960" i="8"/>
  <c r="C1961" i="8"/>
  <c r="D1961" i="8"/>
  <c r="C1962" i="8"/>
  <c r="D1962" i="8"/>
  <c r="C1963" i="8"/>
  <c r="D1963" i="8"/>
  <c r="C1964" i="8"/>
  <c r="D1964" i="8"/>
  <c r="C1965" i="8"/>
  <c r="D1965" i="8"/>
  <c r="C1966" i="8"/>
  <c r="D1966" i="8"/>
  <c r="C1967" i="8"/>
  <c r="D1967" i="8"/>
  <c r="C1968" i="8"/>
  <c r="D1968" i="8"/>
  <c r="C1969" i="8"/>
  <c r="D1969" i="8"/>
  <c r="C1970" i="8"/>
  <c r="D1970" i="8"/>
  <c r="C1971" i="8"/>
  <c r="D1971" i="8"/>
  <c r="C1972" i="8"/>
  <c r="D1972" i="8"/>
  <c r="C1973" i="8"/>
  <c r="D1973" i="8"/>
  <c r="C1974" i="8"/>
  <c r="D1974" i="8"/>
  <c r="C1975" i="8"/>
  <c r="D1975" i="8"/>
  <c r="C1976" i="8"/>
  <c r="D1976" i="8"/>
  <c r="C1977" i="8"/>
  <c r="D1977" i="8"/>
  <c r="C1978" i="8"/>
  <c r="D1978" i="8"/>
  <c r="C1979" i="8"/>
  <c r="D1979" i="8"/>
  <c r="C1980" i="8"/>
  <c r="D1980" i="8"/>
  <c r="C1981" i="8"/>
  <c r="D1981" i="8"/>
  <c r="C1982" i="8"/>
  <c r="D1982" i="8"/>
  <c r="C1983" i="8"/>
  <c r="D1983" i="8"/>
  <c r="C1984" i="8"/>
  <c r="D1984" i="8"/>
  <c r="C1985" i="8"/>
  <c r="D1985" i="8"/>
  <c r="C1986" i="8"/>
  <c r="D1986" i="8"/>
  <c r="C1987" i="8"/>
  <c r="D1987" i="8"/>
  <c r="C1988" i="8"/>
  <c r="D1988" i="8"/>
  <c r="C1989" i="8"/>
  <c r="D1989" i="8"/>
  <c r="C1990" i="8"/>
  <c r="D1990" i="8"/>
  <c r="C1991" i="8"/>
  <c r="D1991" i="8"/>
  <c r="C1992" i="8"/>
  <c r="D1992" i="8"/>
  <c r="C1993" i="8"/>
  <c r="D1993" i="8"/>
  <c r="C1994" i="8"/>
  <c r="D1994" i="8"/>
  <c r="C1995" i="8"/>
  <c r="D1995" i="8"/>
  <c r="C1996" i="8"/>
  <c r="D1996" i="8"/>
  <c r="C1997" i="8"/>
  <c r="D1997" i="8"/>
  <c r="C1998" i="8"/>
  <c r="D1998" i="8"/>
  <c r="C1999" i="8"/>
  <c r="D1999" i="8"/>
  <c r="C2000" i="8"/>
  <c r="D2000" i="8"/>
  <c r="C2001" i="8"/>
  <c r="D2001" i="8"/>
  <c r="C2002" i="8"/>
  <c r="D2002" i="8"/>
  <c r="C2003" i="8"/>
  <c r="D2003" i="8"/>
  <c r="C2004" i="8"/>
  <c r="D2004" i="8"/>
  <c r="C2005" i="8"/>
  <c r="D2005" i="8"/>
  <c r="C2006" i="8"/>
  <c r="D2006" i="8"/>
  <c r="C2007" i="8"/>
  <c r="D2007" i="8"/>
  <c r="C2008" i="8"/>
  <c r="D2008" i="8"/>
  <c r="C2009" i="8"/>
  <c r="D2009" i="8"/>
  <c r="C2010" i="8"/>
  <c r="D2010" i="8"/>
  <c r="C2011" i="8"/>
  <c r="D2011" i="8"/>
  <c r="C2012" i="8"/>
  <c r="D2012" i="8"/>
  <c r="C2013" i="8"/>
  <c r="D2013" i="8"/>
  <c r="C2014" i="8"/>
  <c r="D2014" i="8"/>
  <c r="C2015" i="8"/>
  <c r="D2015" i="8"/>
  <c r="C2016" i="8"/>
  <c r="D2016" i="8"/>
  <c r="C2017" i="8"/>
  <c r="D2017" i="8"/>
  <c r="C2018" i="8"/>
  <c r="D2018" i="8"/>
  <c r="C2019" i="8"/>
  <c r="D2019" i="8"/>
  <c r="C2020" i="8"/>
  <c r="D2020" i="8"/>
  <c r="C2021" i="8"/>
  <c r="D2021" i="8"/>
  <c r="C2022" i="8"/>
  <c r="D2022" i="8"/>
  <c r="C2023" i="8"/>
  <c r="D2023" i="8"/>
  <c r="C2024" i="8"/>
  <c r="D2024" i="8"/>
  <c r="C2025" i="8"/>
  <c r="D2025" i="8"/>
  <c r="C2026" i="8"/>
  <c r="D2026" i="8"/>
  <c r="C2027" i="8"/>
  <c r="D2027" i="8"/>
  <c r="C2028" i="8"/>
  <c r="D2028" i="8"/>
  <c r="C2029" i="8"/>
  <c r="D2029" i="8"/>
  <c r="C2030" i="8"/>
  <c r="D2030" i="8"/>
  <c r="C2031" i="8"/>
  <c r="D2031" i="8"/>
  <c r="C2032" i="8"/>
  <c r="D2032" i="8"/>
  <c r="C2033" i="8"/>
  <c r="D2033" i="8"/>
  <c r="C2034" i="8"/>
  <c r="D2034" i="8"/>
  <c r="C2035" i="8"/>
  <c r="D2035" i="8"/>
  <c r="C2036" i="8"/>
  <c r="D2036" i="8"/>
  <c r="C2037" i="8"/>
  <c r="D2037" i="8"/>
  <c r="C2038" i="8"/>
  <c r="D2038" i="8"/>
  <c r="C2039" i="8"/>
  <c r="D2039" i="8"/>
  <c r="C2040" i="8"/>
  <c r="D2040" i="8"/>
  <c r="C2041" i="8"/>
  <c r="D2041" i="8"/>
  <c r="C2042" i="8"/>
  <c r="D2042" i="8"/>
  <c r="C2043" i="8"/>
  <c r="D2043" i="8"/>
  <c r="C2044" i="8"/>
  <c r="D2044" i="8"/>
  <c r="C2045" i="8"/>
  <c r="D2045" i="8"/>
  <c r="C2046" i="8"/>
  <c r="D2046" i="8"/>
  <c r="C2047" i="8"/>
  <c r="D2047" i="8"/>
  <c r="C2048" i="8"/>
  <c r="D2048" i="8"/>
  <c r="C2049" i="8"/>
  <c r="D2049" i="8"/>
  <c r="C2050" i="8"/>
  <c r="D2050" i="8"/>
  <c r="C2051" i="8"/>
  <c r="D2051" i="8"/>
  <c r="C2052" i="8"/>
  <c r="D2052" i="8"/>
  <c r="C2053" i="8"/>
  <c r="D2053" i="8"/>
  <c r="C2054" i="8"/>
  <c r="D2054" i="8"/>
  <c r="C2055" i="8"/>
  <c r="D2055" i="8"/>
  <c r="C2056" i="8"/>
  <c r="D2056" i="8"/>
  <c r="C2057" i="8"/>
  <c r="D2057" i="8"/>
  <c r="C2058" i="8"/>
  <c r="D2058" i="8"/>
  <c r="C2059" i="8"/>
  <c r="D2059" i="8"/>
  <c r="C2060" i="8"/>
  <c r="D2060" i="8"/>
  <c r="C2061" i="8"/>
  <c r="D2061" i="8"/>
  <c r="C2062" i="8"/>
  <c r="D2062" i="8"/>
  <c r="C2063" i="8"/>
  <c r="D2063" i="8"/>
  <c r="C2064" i="8"/>
  <c r="D2064" i="8"/>
  <c r="C2065" i="8"/>
  <c r="D2065" i="8"/>
  <c r="C2066" i="8"/>
  <c r="D2066" i="8"/>
  <c r="C2067" i="8"/>
  <c r="D2067" i="8"/>
  <c r="C2068" i="8"/>
  <c r="D2068" i="8"/>
  <c r="C2069" i="8"/>
  <c r="D2069" i="8"/>
  <c r="C2070" i="8"/>
  <c r="D2070" i="8"/>
  <c r="C2071" i="8"/>
  <c r="D2071" i="8"/>
  <c r="C2072" i="8"/>
  <c r="D2072" i="8"/>
  <c r="C2073" i="8"/>
  <c r="D2073" i="8"/>
  <c r="C2074" i="8"/>
  <c r="D2074" i="8"/>
  <c r="C2075" i="8"/>
  <c r="D2075" i="8"/>
  <c r="C2076" i="8"/>
  <c r="D2076" i="8"/>
  <c r="C2077" i="8"/>
  <c r="D2077" i="8"/>
  <c r="C2078" i="8"/>
  <c r="D2078" i="8"/>
  <c r="C2079" i="8"/>
  <c r="D2079" i="8"/>
  <c r="C2080" i="8"/>
  <c r="D2080" i="8"/>
  <c r="C2081" i="8"/>
  <c r="D2081" i="8"/>
  <c r="C2082" i="8"/>
  <c r="D2082" i="8"/>
  <c r="C2083" i="8"/>
  <c r="D2083" i="8"/>
  <c r="C2084" i="8"/>
  <c r="D2084" i="8"/>
  <c r="C2085" i="8"/>
  <c r="D2085" i="8"/>
  <c r="C2086" i="8"/>
  <c r="D2086" i="8"/>
  <c r="C2087" i="8"/>
  <c r="D2087" i="8"/>
  <c r="C2088" i="8"/>
  <c r="D2088" i="8"/>
  <c r="C2089" i="8"/>
  <c r="D2089" i="8"/>
  <c r="C2090" i="8"/>
  <c r="D2090" i="8"/>
  <c r="C2091" i="8"/>
  <c r="D2091" i="8"/>
  <c r="C2092" i="8"/>
  <c r="D2092" i="8"/>
  <c r="C2093" i="8"/>
  <c r="D2093" i="8"/>
  <c r="C2094" i="8"/>
  <c r="D2094" i="8"/>
  <c r="C2095" i="8"/>
  <c r="D2095" i="8"/>
  <c r="C2096" i="8"/>
  <c r="D2096" i="8"/>
  <c r="C2097" i="8"/>
  <c r="D2097" i="8"/>
  <c r="C2098" i="8"/>
  <c r="D2098" i="8"/>
  <c r="C2099" i="8"/>
  <c r="D2099" i="8"/>
  <c r="C2100" i="8"/>
  <c r="D2100" i="8"/>
  <c r="C2101" i="8"/>
  <c r="D2101" i="8"/>
  <c r="C2102" i="8"/>
  <c r="D2102" i="8"/>
  <c r="C2103" i="8"/>
  <c r="D2103" i="8"/>
  <c r="C2104" i="8"/>
  <c r="D2104" i="8"/>
  <c r="C2105" i="8"/>
  <c r="D2105" i="8"/>
  <c r="C2106" i="8"/>
  <c r="D2106" i="8"/>
  <c r="C2107" i="8"/>
  <c r="D2107" i="8"/>
  <c r="C2108" i="8"/>
  <c r="D2108" i="8"/>
  <c r="C2109" i="8"/>
  <c r="D2109" i="8"/>
  <c r="C2110" i="8"/>
  <c r="D2110" i="8"/>
  <c r="C2111" i="8"/>
  <c r="D2111" i="8"/>
  <c r="C2112" i="8"/>
  <c r="D2112" i="8"/>
  <c r="C2113" i="8"/>
  <c r="D2113" i="8"/>
  <c r="C2114" i="8"/>
  <c r="D2114" i="8"/>
  <c r="C2115" i="8"/>
  <c r="D2115" i="8"/>
  <c r="C2116" i="8"/>
  <c r="D2116" i="8"/>
  <c r="C2117" i="8"/>
  <c r="D2117" i="8"/>
  <c r="C2118" i="8"/>
  <c r="D2118" i="8"/>
  <c r="C2119" i="8"/>
  <c r="D2119" i="8"/>
  <c r="C2120" i="8"/>
  <c r="D2120" i="8"/>
  <c r="C2121" i="8"/>
  <c r="D2121" i="8"/>
  <c r="C2122" i="8"/>
  <c r="D2122" i="8"/>
  <c r="C2123" i="8"/>
  <c r="D2123" i="8"/>
  <c r="C2124" i="8"/>
  <c r="D2124" i="8"/>
  <c r="C2125" i="8"/>
  <c r="D2125" i="8"/>
  <c r="C2126" i="8"/>
  <c r="D2126" i="8"/>
  <c r="C2127" i="8"/>
  <c r="D2127" i="8"/>
  <c r="C2128" i="8"/>
  <c r="D2128" i="8"/>
  <c r="C2129" i="8"/>
  <c r="D2129" i="8"/>
  <c r="C2130" i="8"/>
  <c r="D2130" i="8"/>
  <c r="C2131" i="8"/>
  <c r="D2131" i="8"/>
  <c r="C2132" i="8"/>
  <c r="D2132" i="8"/>
  <c r="C2133" i="8"/>
  <c r="D2133" i="8"/>
  <c r="C2134" i="8"/>
  <c r="D2134" i="8"/>
  <c r="C2135" i="8"/>
  <c r="D2135" i="8"/>
  <c r="C2136" i="8"/>
  <c r="D2136" i="8"/>
  <c r="C2137" i="8"/>
  <c r="D2137" i="8"/>
  <c r="C2138" i="8"/>
  <c r="D2138" i="8"/>
  <c r="C2139" i="8"/>
  <c r="D2139" i="8"/>
  <c r="C2140" i="8"/>
  <c r="D2140" i="8"/>
  <c r="C2141" i="8"/>
  <c r="D2141" i="8"/>
  <c r="C2142" i="8"/>
  <c r="D2142" i="8"/>
  <c r="C2143" i="8"/>
  <c r="D2143" i="8"/>
  <c r="C2144" i="8"/>
  <c r="D2144" i="8"/>
  <c r="C2145" i="8"/>
  <c r="D2145" i="8"/>
  <c r="C2146" i="8"/>
  <c r="D2146" i="8"/>
  <c r="C2147" i="8"/>
  <c r="D2147" i="8"/>
  <c r="C2148" i="8"/>
  <c r="D2148" i="8"/>
  <c r="C2149" i="8"/>
  <c r="D2149" i="8"/>
  <c r="C2150" i="8"/>
  <c r="D2150" i="8"/>
  <c r="C2151" i="8"/>
  <c r="D2151" i="8"/>
  <c r="C2152" i="8"/>
  <c r="D2152" i="8"/>
  <c r="C2153" i="8"/>
  <c r="D2153" i="8"/>
  <c r="C2154" i="8"/>
  <c r="D2154" i="8"/>
  <c r="C2155" i="8"/>
  <c r="D2155" i="8"/>
  <c r="C2156" i="8"/>
  <c r="D2156" i="8"/>
  <c r="C2157" i="8"/>
  <c r="D2157" i="8"/>
  <c r="C2158" i="8"/>
  <c r="D2158" i="8"/>
  <c r="C2159" i="8"/>
  <c r="D2159" i="8"/>
  <c r="C2160" i="8"/>
  <c r="D2160" i="8"/>
  <c r="C2161" i="8"/>
  <c r="D2161" i="8"/>
  <c r="C2162" i="8"/>
  <c r="D2162" i="8"/>
  <c r="C2163" i="8"/>
  <c r="D2163" i="8"/>
  <c r="C2164" i="8"/>
  <c r="D2164" i="8"/>
  <c r="C2165" i="8"/>
  <c r="D2165" i="8"/>
  <c r="C2166" i="8"/>
  <c r="D2166" i="8"/>
  <c r="C2167" i="8"/>
  <c r="D2167" i="8"/>
  <c r="C2168" i="8"/>
  <c r="D2168" i="8"/>
  <c r="C2169" i="8"/>
  <c r="D2169" i="8"/>
  <c r="C2170" i="8"/>
  <c r="D2170" i="8"/>
  <c r="C2171" i="8"/>
  <c r="D2171" i="8"/>
  <c r="C2172" i="8"/>
  <c r="D2172" i="8"/>
  <c r="C2173" i="8"/>
  <c r="D2173" i="8"/>
  <c r="C2174" i="8"/>
  <c r="D2174" i="8"/>
  <c r="C2175" i="8"/>
  <c r="D2175" i="8"/>
  <c r="C2176" i="8"/>
  <c r="D2176" i="8"/>
  <c r="C2177" i="8"/>
  <c r="D2177" i="8"/>
  <c r="C2178" i="8"/>
  <c r="D2178" i="8"/>
  <c r="C2179" i="8"/>
  <c r="D2179" i="8"/>
  <c r="C2180" i="8"/>
  <c r="D2180" i="8"/>
  <c r="C2181" i="8"/>
  <c r="D2181" i="8"/>
  <c r="C2182" i="8"/>
  <c r="D2182" i="8"/>
  <c r="C2183" i="8"/>
  <c r="D2183" i="8"/>
  <c r="C2184" i="8"/>
  <c r="D2184" i="8"/>
  <c r="C2185" i="8"/>
  <c r="D2185" i="8"/>
  <c r="C2186" i="8"/>
  <c r="D2186" i="8"/>
  <c r="C2187" i="8"/>
  <c r="D2187" i="8"/>
  <c r="C2188" i="8"/>
  <c r="D2188" i="8"/>
  <c r="C2189" i="8"/>
  <c r="D2189" i="8"/>
  <c r="C2190" i="8"/>
  <c r="D2190" i="8"/>
  <c r="C2191" i="8"/>
  <c r="D2191" i="8"/>
  <c r="C2192" i="8"/>
  <c r="D2192" i="8"/>
  <c r="C2193" i="8"/>
  <c r="D2193" i="8"/>
  <c r="C2194" i="8"/>
  <c r="D2194" i="8"/>
  <c r="C2195" i="8"/>
  <c r="D2195" i="8"/>
  <c r="C2196" i="8"/>
  <c r="D2196" i="8"/>
  <c r="C2197" i="8"/>
  <c r="D2197" i="8"/>
  <c r="C2198" i="8"/>
  <c r="D2198" i="8"/>
  <c r="C2199" i="8"/>
  <c r="D2199" i="8"/>
  <c r="C2200" i="8"/>
  <c r="D2200" i="8"/>
  <c r="C2201" i="8"/>
  <c r="D2201" i="8"/>
  <c r="C2202" i="8"/>
  <c r="D2202" i="8"/>
  <c r="C2203" i="8"/>
  <c r="D2203" i="8"/>
  <c r="C2204" i="8"/>
  <c r="D2204" i="8"/>
  <c r="C2205" i="8"/>
  <c r="D2205" i="8"/>
  <c r="C2206" i="8"/>
  <c r="D2206" i="8"/>
  <c r="C2207" i="8"/>
  <c r="D2207" i="8"/>
  <c r="C2208" i="8"/>
  <c r="D2208" i="8"/>
  <c r="C2209" i="8"/>
  <c r="D2209" i="8"/>
  <c r="C2210" i="8"/>
  <c r="D2210" i="8"/>
  <c r="C2211" i="8"/>
  <c r="D2211" i="8"/>
  <c r="C2212" i="8"/>
  <c r="D2212" i="8"/>
  <c r="C2213" i="8"/>
  <c r="D2213" i="8"/>
  <c r="C2214" i="8"/>
  <c r="D2214" i="8"/>
  <c r="C2215" i="8"/>
  <c r="D2215" i="8"/>
  <c r="C2216" i="8"/>
  <c r="D2216" i="8"/>
  <c r="C2217" i="8"/>
  <c r="D2217" i="8"/>
  <c r="C2218" i="8"/>
  <c r="D2218" i="8"/>
  <c r="C2219" i="8"/>
  <c r="D2219" i="8"/>
  <c r="C2220" i="8"/>
  <c r="D2220" i="8"/>
  <c r="C2221" i="8"/>
  <c r="D2221" i="8"/>
  <c r="C2222" i="8"/>
  <c r="D2222" i="8"/>
  <c r="C2223" i="8"/>
  <c r="D2223" i="8"/>
  <c r="C2224" i="8"/>
  <c r="D2224" i="8"/>
  <c r="C2225" i="8"/>
  <c r="D2225" i="8"/>
  <c r="C2226" i="8"/>
  <c r="D2226" i="8"/>
  <c r="C2227" i="8"/>
  <c r="D2227" i="8"/>
  <c r="C2228" i="8"/>
  <c r="D2228" i="8"/>
  <c r="C2229" i="8"/>
  <c r="D2229" i="8"/>
  <c r="C2230" i="8"/>
  <c r="D2230" i="8"/>
  <c r="C2231" i="8"/>
  <c r="D2231" i="8"/>
  <c r="C2232" i="8"/>
  <c r="D2232" i="8"/>
  <c r="C2233" i="8"/>
  <c r="D2233" i="8"/>
  <c r="C2234" i="8"/>
  <c r="D2234" i="8"/>
  <c r="C2235" i="8"/>
  <c r="D2235" i="8"/>
  <c r="C2236" i="8"/>
  <c r="D2236" i="8"/>
  <c r="C2237" i="8"/>
  <c r="D2237" i="8"/>
  <c r="C2238" i="8"/>
  <c r="D2238" i="8"/>
  <c r="C2239" i="8"/>
  <c r="D2239" i="8"/>
  <c r="C2240" i="8"/>
  <c r="D2240" i="8"/>
  <c r="C2241" i="8"/>
  <c r="D2241" i="8"/>
  <c r="C2242" i="8"/>
  <c r="D2242" i="8"/>
  <c r="C2243" i="8"/>
  <c r="D2243" i="8"/>
  <c r="C2244" i="8"/>
  <c r="D2244" i="8"/>
  <c r="C2245" i="8"/>
  <c r="D2245" i="8"/>
  <c r="C2246" i="8"/>
  <c r="D2246" i="8"/>
  <c r="C2247" i="8"/>
  <c r="D2247" i="8"/>
  <c r="C2248" i="8"/>
  <c r="D2248" i="8"/>
  <c r="C2249" i="8"/>
  <c r="D2249" i="8"/>
  <c r="C2250" i="8"/>
  <c r="D2250" i="8"/>
  <c r="C2251" i="8"/>
  <c r="D2251" i="8"/>
  <c r="C2252" i="8"/>
  <c r="D2252" i="8"/>
  <c r="C2253" i="8"/>
  <c r="D2253" i="8"/>
  <c r="C2254" i="8"/>
  <c r="D2254" i="8"/>
  <c r="C2255" i="8"/>
  <c r="D2255" i="8"/>
  <c r="C2256" i="8"/>
  <c r="D2256" i="8"/>
  <c r="C2257" i="8"/>
  <c r="D2257" i="8"/>
  <c r="C2258" i="8"/>
  <c r="D2258" i="8"/>
  <c r="C2259" i="8"/>
  <c r="D2259" i="8"/>
  <c r="C2260" i="8"/>
  <c r="D2260" i="8"/>
  <c r="C2261" i="8"/>
  <c r="D2261" i="8"/>
  <c r="C2262" i="8"/>
  <c r="D2262" i="8"/>
  <c r="C2263" i="8"/>
  <c r="D2263" i="8"/>
  <c r="C2264" i="8"/>
  <c r="D2264" i="8"/>
  <c r="C2265" i="8"/>
  <c r="D2265" i="8"/>
  <c r="C2266" i="8"/>
  <c r="D2266" i="8"/>
  <c r="C2267" i="8"/>
  <c r="D2267" i="8"/>
  <c r="C2268" i="8"/>
  <c r="D2268" i="8"/>
  <c r="C2269" i="8"/>
  <c r="D2269" i="8"/>
  <c r="C2270" i="8"/>
  <c r="D2270" i="8"/>
  <c r="C2271" i="8"/>
  <c r="D2271" i="8"/>
  <c r="C2272" i="8"/>
  <c r="D2272" i="8"/>
  <c r="C2273" i="8"/>
  <c r="D2273" i="8"/>
  <c r="C2274" i="8"/>
  <c r="D2274" i="8"/>
  <c r="C2275" i="8"/>
  <c r="D2275" i="8"/>
  <c r="C2276" i="8"/>
  <c r="D2276" i="8"/>
  <c r="C2277" i="8"/>
  <c r="D2277" i="8"/>
  <c r="C2278" i="8"/>
  <c r="D2278" i="8"/>
  <c r="C2279" i="8"/>
  <c r="D2279" i="8"/>
  <c r="C2280" i="8"/>
  <c r="D2280" i="8"/>
  <c r="C2281" i="8"/>
  <c r="D2281" i="8"/>
  <c r="C2282" i="8"/>
  <c r="D2282" i="8"/>
  <c r="C2283" i="8"/>
  <c r="D2283" i="8"/>
  <c r="C2284" i="8"/>
  <c r="D2284" i="8"/>
  <c r="C2285" i="8"/>
  <c r="D2285" i="8"/>
  <c r="C2286" i="8"/>
  <c r="D2286" i="8"/>
  <c r="C2287" i="8"/>
  <c r="D2287" i="8"/>
  <c r="C2288" i="8"/>
  <c r="D2288" i="8"/>
  <c r="C2289" i="8"/>
  <c r="D2289" i="8"/>
  <c r="C2290" i="8"/>
  <c r="D2290" i="8"/>
  <c r="C2291" i="8"/>
  <c r="D2291" i="8"/>
  <c r="C2292" i="8"/>
  <c r="D2292" i="8"/>
  <c r="C2293" i="8"/>
  <c r="D2293" i="8"/>
  <c r="C2294" i="8"/>
  <c r="D2294" i="8"/>
  <c r="C2295" i="8"/>
  <c r="D2295" i="8"/>
  <c r="C2296" i="8"/>
  <c r="D2296" i="8"/>
  <c r="C2297" i="8"/>
  <c r="D2297" i="8"/>
  <c r="C2298" i="8"/>
  <c r="D2298" i="8"/>
  <c r="C2299" i="8"/>
  <c r="D2299" i="8"/>
  <c r="C2300" i="8"/>
  <c r="D2300" i="8"/>
  <c r="C2301" i="8"/>
  <c r="D2301" i="8"/>
  <c r="C2302" i="8"/>
  <c r="D2302" i="8"/>
  <c r="C2303" i="8"/>
  <c r="D2303" i="8"/>
  <c r="C2304" i="8"/>
  <c r="D2304" i="8"/>
  <c r="C2305" i="8"/>
  <c r="D2305" i="8"/>
  <c r="C2306" i="8"/>
  <c r="D2306" i="8"/>
  <c r="C2307" i="8"/>
  <c r="D2307" i="8"/>
  <c r="C2308" i="8"/>
  <c r="D2308" i="8"/>
  <c r="C2309" i="8"/>
  <c r="D2309" i="8"/>
  <c r="C2310" i="8"/>
  <c r="D2310" i="8"/>
  <c r="C2311" i="8"/>
  <c r="D2311" i="8"/>
  <c r="C2312" i="8"/>
  <c r="D2312" i="8"/>
  <c r="C2313" i="8"/>
  <c r="D2313" i="8"/>
  <c r="C2314" i="8"/>
  <c r="D2314" i="8"/>
  <c r="C2315" i="8"/>
  <c r="D2315" i="8"/>
  <c r="C2316" i="8"/>
  <c r="D2316" i="8"/>
  <c r="C2317" i="8"/>
  <c r="D2317" i="8"/>
  <c r="C2318" i="8"/>
  <c r="D2318" i="8"/>
  <c r="C2319" i="8"/>
  <c r="D2319" i="8"/>
  <c r="C2320" i="8"/>
  <c r="D2320" i="8"/>
  <c r="C2321" i="8"/>
  <c r="D2321" i="8"/>
  <c r="C2322" i="8"/>
  <c r="D2322" i="8"/>
  <c r="C2323" i="8"/>
  <c r="D2323" i="8"/>
  <c r="C2324" i="8"/>
  <c r="D2324" i="8"/>
  <c r="C2325" i="8"/>
  <c r="D2325" i="8"/>
  <c r="C2326" i="8"/>
  <c r="D2326" i="8"/>
  <c r="C2327" i="8"/>
  <c r="D2327" i="8"/>
  <c r="C2328" i="8"/>
  <c r="D2328" i="8"/>
  <c r="C2329" i="8"/>
  <c r="D2329" i="8"/>
  <c r="C2330" i="8"/>
  <c r="D2330" i="8"/>
  <c r="C2331" i="8"/>
  <c r="D2331" i="8"/>
  <c r="C2332" i="8"/>
  <c r="D2332" i="8"/>
  <c r="C2333" i="8"/>
  <c r="D2333" i="8"/>
  <c r="C2334" i="8"/>
  <c r="D2334" i="8"/>
  <c r="C2335" i="8"/>
  <c r="D2335" i="8"/>
  <c r="C2336" i="8"/>
  <c r="D2336" i="8"/>
  <c r="C2337" i="8"/>
  <c r="D2337" i="8"/>
  <c r="C2338" i="8"/>
  <c r="D2338" i="8"/>
  <c r="C2339" i="8"/>
  <c r="D2339" i="8"/>
  <c r="C2340" i="8"/>
  <c r="D2340" i="8"/>
  <c r="C2341" i="8"/>
  <c r="D2341" i="8"/>
  <c r="C2342" i="8"/>
  <c r="D2342" i="8"/>
  <c r="C2343" i="8"/>
  <c r="D2343" i="8"/>
  <c r="C2344" i="8"/>
  <c r="D2344" i="8"/>
  <c r="C2345" i="8"/>
  <c r="D2345" i="8"/>
  <c r="C2346" i="8"/>
  <c r="D2346" i="8"/>
  <c r="C2347" i="8"/>
  <c r="D2347" i="8"/>
  <c r="C2348" i="8"/>
  <c r="D2348" i="8"/>
  <c r="C2349" i="8"/>
  <c r="D2349" i="8"/>
  <c r="C2350" i="8"/>
  <c r="D2350" i="8"/>
  <c r="C2351" i="8"/>
  <c r="D2351" i="8"/>
  <c r="C2352" i="8"/>
  <c r="D2352" i="8"/>
  <c r="C2353" i="8"/>
  <c r="D2353" i="8"/>
  <c r="C2354" i="8"/>
  <c r="D2354" i="8"/>
  <c r="C2355" i="8"/>
  <c r="D2355" i="8"/>
  <c r="C2356" i="8"/>
  <c r="D2356" i="8"/>
  <c r="C2357" i="8"/>
  <c r="D2357" i="8"/>
  <c r="C2358" i="8"/>
  <c r="D2358" i="8"/>
  <c r="C2359" i="8"/>
  <c r="D2359" i="8"/>
  <c r="C2360" i="8"/>
  <c r="D2360" i="8"/>
  <c r="C2361" i="8"/>
  <c r="D2361" i="8"/>
  <c r="C2362" i="8"/>
  <c r="D2362" i="8"/>
  <c r="C2363" i="8"/>
  <c r="D2363" i="8"/>
  <c r="C2364" i="8"/>
  <c r="D2364" i="8"/>
  <c r="C2365" i="8"/>
  <c r="D2365" i="8"/>
  <c r="C2366" i="8"/>
  <c r="D2366" i="8"/>
  <c r="C2367" i="8"/>
  <c r="D2367" i="8"/>
  <c r="C2368" i="8"/>
  <c r="D2368" i="8"/>
  <c r="C2369" i="8"/>
  <c r="D2369" i="8"/>
  <c r="C2370" i="8"/>
  <c r="D2370" i="8"/>
  <c r="C2371" i="8"/>
  <c r="D2371" i="8"/>
  <c r="C2372" i="8"/>
  <c r="D2372" i="8"/>
  <c r="C2373" i="8"/>
  <c r="D2373" i="8"/>
  <c r="C2374" i="8"/>
  <c r="D2374" i="8"/>
  <c r="C2375" i="8"/>
  <c r="D2375" i="8"/>
  <c r="C2376" i="8"/>
  <c r="D2376" i="8"/>
  <c r="C2377" i="8"/>
  <c r="D2377" i="8"/>
  <c r="C2378" i="8"/>
  <c r="D2378" i="8"/>
  <c r="C2379" i="8"/>
  <c r="D2379" i="8"/>
  <c r="C2380" i="8"/>
  <c r="D2380" i="8"/>
  <c r="C2381" i="8"/>
  <c r="D2381" i="8"/>
  <c r="C2382" i="8"/>
  <c r="D2382" i="8"/>
  <c r="C2383" i="8"/>
  <c r="D2383" i="8"/>
  <c r="C2384" i="8"/>
  <c r="D2384" i="8"/>
  <c r="C2385" i="8"/>
  <c r="D2385" i="8"/>
  <c r="C2386" i="8"/>
  <c r="D2386" i="8"/>
  <c r="C2387" i="8"/>
  <c r="D2387" i="8"/>
  <c r="C2388" i="8"/>
  <c r="D2388" i="8"/>
  <c r="C2389" i="8"/>
  <c r="D2389" i="8"/>
  <c r="C2390" i="8"/>
  <c r="D2390" i="8"/>
  <c r="C2391" i="8"/>
  <c r="D2391" i="8"/>
  <c r="C2392" i="8"/>
  <c r="D2392" i="8"/>
  <c r="C2393" i="8"/>
  <c r="D2393" i="8"/>
  <c r="C2394" i="8"/>
  <c r="D2394" i="8"/>
  <c r="C2395" i="8"/>
  <c r="D2395" i="8"/>
  <c r="C2396" i="8"/>
  <c r="D2396" i="8"/>
  <c r="C2397" i="8"/>
  <c r="D2397" i="8"/>
  <c r="C2398" i="8"/>
  <c r="D2398" i="8"/>
  <c r="C2399" i="8"/>
  <c r="D2399" i="8"/>
  <c r="C2400" i="8"/>
  <c r="D2400" i="8"/>
  <c r="C2401" i="8"/>
  <c r="D2401" i="8"/>
  <c r="C2402" i="8"/>
  <c r="D2402" i="8"/>
  <c r="C2403" i="8"/>
  <c r="D2403" i="8"/>
  <c r="C2404" i="8"/>
  <c r="D2404" i="8"/>
  <c r="C2405" i="8"/>
  <c r="D2405" i="8"/>
  <c r="C2406" i="8"/>
  <c r="D2406" i="8"/>
  <c r="C2407" i="8"/>
  <c r="D2407" i="8"/>
  <c r="C2408" i="8"/>
  <c r="D2408" i="8"/>
  <c r="C2409" i="8"/>
  <c r="D2409" i="8"/>
  <c r="C2410" i="8"/>
  <c r="D2410" i="8"/>
  <c r="C2411" i="8"/>
  <c r="D2411" i="8"/>
  <c r="C2412" i="8"/>
  <c r="D2412" i="8"/>
  <c r="C2413" i="8"/>
  <c r="D2413" i="8"/>
  <c r="C2414" i="8"/>
  <c r="D2414" i="8"/>
  <c r="C2415" i="8"/>
  <c r="D2415" i="8"/>
  <c r="C2416" i="8"/>
  <c r="D2416" i="8"/>
  <c r="C2417" i="8"/>
  <c r="D2417" i="8"/>
  <c r="C2418" i="8"/>
  <c r="D2418" i="8"/>
  <c r="C2419" i="8"/>
  <c r="D2419" i="8"/>
  <c r="C2420" i="8"/>
  <c r="D2420" i="8"/>
  <c r="C2421" i="8"/>
  <c r="D2421" i="8"/>
  <c r="C2422" i="8"/>
  <c r="D2422" i="8"/>
  <c r="C2423" i="8"/>
  <c r="D2423" i="8"/>
  <c r="C2424" i="8"/>
  <c r="D2424" i="8"/>
  <c r="C2425" i="8"/>
  <c r="D2425" i="8"/>
  <c r="C2426" i="8"/>
  <c r="D2426" i="8"/>
  <c r="C2427" i="8"/>
  <c r="D2427" i="8"/>
  <c r="C2428" i="8"/>
  <c r="D2428" i="8"/>
  <c r="C2429" i="8"/>
  <c r="D2429" i="8"/>
  <c r="C2430" i="8"/>
  <c r="D2430" i="8"/>
  <c r="C2431" i="8"/>
  <c r="D2431" i="8"/>
  <c r="C2432" i="8"/>
  <c r="D2432" i="8"/>
  <c r="C2433" i="8"/>
  <c r="D2433" i="8"/>
  <c r="C2434" i="8"/>
  <c r="D2434" i="8"/>
  <c r="C2435" i="8"/>
  <c r="D2435" i="8"/>
  <c r="C2436" i="8"/>
  <c r="D2436" i="8"/>
  <c r="C2437" i="8"/>
  <c r="D2437" i="8"/>
  <c r="C2438" i="8"/>
  <c r="D2438" i="8"/>
  <c r="C2439" i="8"/>
  <c r="D2439" i="8"/>
  <c r="C2440" i="8"/>
  <c r="D2440" i="8"/>
  <c r="C2441" i="8"/>
  <c r="D2441" i="8"/>
  <c r="C2442" i="8"/>
  <c r="D2442" i="8"/>
  <c r="C2443" i="8"/>
  <c r="D2443" i="8"/>
  <c r="C2444" i="8"/>
  <c r="D2444" i="8"/>
  <c r="C2445" i="8"/>
  <c r="D2445" i="8"/>
  <c r="C2446" i="8"/>
  <c r="D2446" i="8"/>
  <c r="C2447" i="8"/>
  <c r="D2447" i="8"/>
  <c r="C2448" i="8"/>
  <c r="D2448" i="8"/>
  <c r="C2449" i="8"/>
  <c r="D2449" i="8"/>
  <c r="C2450" i="8"/>
  <c r="D2450" i="8"/>
  <c r="C2451" i="8"/>
  <c r="D2451" i="8"/>
  <c r="C2452" i="8"/>
  <c r="D2452" i="8"/>
  <c r="C2453" i="8"/>
  <c r="D2453" i="8"/>
  <c r="C2454" i="8"/>
  <c r="D2454" i="8"/>
  <c r="C2455" i="8"/>
  <c r="D2455" i="8"/>
  <c r="C2456" i="8"/>
  <c r="D2456" i="8"/>
  <c r="C2457" i="8"/>
  <c r="D2457" i="8"/>
  <c r="C2458" i="8"/>
  <c r="D2458" i="8"/>
  <c r="C2459" i="8"/>
  <c r="D2459" i="8"/>
  <c r="C2460" i="8"/>
  <c r="D2460" i="8"/>
  <c r="C2461" i="8"/>
  <c r="D2461" i="8"/>
  <c r="C2462" i="8"/>
  <c r="D2462" i="8"/>
  <c r="C2463" i="8"/>
  <c r="D2463" i="8"/>
  <c r="C2464" i="8"/>
  <c r="D2464" i="8"/>
  <c r="C2465" i="8"/>
  <c r="D2465" i="8"/>
  <c r="C2466" i="8"/>
  <c r="D2466" i="8"/>
  <c r="C2467" i="8"/>
  <c r="D2467" i="8"/>
  <c r="C2468" i="8"/>
  <c r="D2468" i="8"/>
  <c r="C2469" i="8"/>
  <c r="D2469" i="8"/>
  <c r="C2470" i="8"/>
  <c r="D2470" i="8"/>
  <c r="C2471" i="8"/>
  <c r="D2471" i="8"/>
  <c r="C2472" i="8"/>
  <c r="D2472" i="8"/>
  <c r="C2473" i="8"/>
  <c r="D2473" i="8"/>
  <c r="C2474" i="8"/>
  <c r="D2474" i="8"/>
  <c r="C2475" i="8"/>
  <c r="D2475" i="8"/>
  <c r="C2476" i="8"/>
  <c r="D2476" i="8"/>
  <c r="C2477" i="8"/>
  <c r="D2477" i="8"/>
  <c r="C2478" i="8"/>
  <c r="D2478" i="8"/>
  <c r="C2479" i="8"/>
  <c r="D2479" i="8"/>
  <c r="C2480" i="8"/>
  <c r="D2480" i="8"/>
  <c r="C2481" i="8"/>
  <c r="D2481" i="8"/>
  <c r="C2482" i="8"/>
  <c r="D2482" i="8"/>
  <c r="C2483" i="8"/>
  <c r="D2483" i="8"/>
  <c r="C2484" i="8"/>
  <c r="D2484" i="8"/>
  <c r="C2485" i="8"/>
  <c r="D2485" i="8"/>
  <c r="C2486" i="8"/>
  <c r="D2486" i="8"/>
  <c r="C2487" i="8"/>
  <c r="D2487" i="8"/>
  <c r="C2488" i="8"/>
  <c r="D2488" i="8"/>
  <c r="C2489" i="8"/>
  <c r="D2489" i="8"/>
  <c r="C2490" i="8"/>
  <c r="D2490" i="8"/>
  <c r="C2491" i="8"/>
  <c r="D2491" i="8"/>
  <c r="C2492" i="8"/>
  <c r="D2492" i="8"/>
  <c r="C2493" i="8"/>
  <c r="D2493" i="8"/>
  <c r="C2494" i="8"/>
  <c r="D2494" i="8"/>
  <c r="C2495" i="8"/>
  <c r="D2495" i="8"/>
  <c r="C2496" i="8"/>
  <c r="D2496" i="8"/>
  <c r="C2497" i="8"/>
  <c r="D2497" i="8"/>
  <c r="C2498" i="8"/>
  <c r="D2498" i="8"/>
  <c r="C2499" i="8"/>
  <c r="D2499" i="8"/>
  <c r="C2500" i="8"/>
  <c r="D2500" i="8"/>
  <c r="C2501" i="8"/>
  <c r="D2501" i="8"/>
  <c r="C2502" i="8"/>
  <c r="D2502" i="8"/>
  <c r="C2503" i="8"/>
  <c r="D2503" i="8"/>
  <c r="C2504" i="8"/>
  <c r="D2504" i="8"/>
  <c r="C2505" i="8"/>
  <c r="D2505" i="8"/>
  <c r="C2506" i="8"/>
  <c r="D2506" i="8"/>
  <c r="C2507" i="8"/>
  <c r="D2507" i="8"/>
  <c r="C2508" i="8"/>
  <c r="D2508" i="8"/>
  <c r="C2509" i="8"/>
  <c r="D2509" i="8"/>
  <c r="C2510" i="8"/>
  <c r="D2510" i="8"/>
  <c r="C2511" i="8"/>
  <c r="D2511" i="8"/>
  <c r="C2512" i="8"/>
  <c r="D2512" i="8"/>
  <c r="C2513" i="8"/>
  <c r="D2513" i="8"/>
  <c r="C2514" i="8"/>
  <c r="D2514" i="8"/>
  <c r="C2515" i="8"/>
  <c r="D2515" i="8"/>
  <c r="C2516" i="8"/>
  <c r="D2516" i="8"/>
  <c r="C2517" i="8"/>
  <c r="D2517" i="8"/>
  <c r="C2518" i="8"/>
  <c r="D2518" i="8"/>
  <c r="C2519" i="8"/>
  <c r="D2519" i="8"/>
  <c r="C2520" i="8"/>
  <c r="D2520" i="8"/>
  <c r="C2521" i="8"/>
  <c r="D2521" i="8"/>
  <c r="C2522" i="8"/>
  <c r="D2522" i="8"/>
  <c r="C2523" i="8"/>
  <c r="D2523" i="8"/>
  <c r="C2524" i="8"/>
  <c r="D2524" i="8"/>
  <c r="C2525" i="8"/>
  <c r="D2525" i="8"/>
  <c r="C2526" i="8"/>
  <c r="D2526" i="8"/>
  <c r="C2527" i="8"/>
  <c r="D2527" i="8"/>
  <c r="C2528" i="8"/>
  <c r="D2528" i="8"/>
  <c r="C2529" i="8"/>
  <c r="D2529" i="8"/>
  <c r="C2530" i="8"/>
  <c r="D2530" i="8"/>
  <c r="C2531" i="8"/>
  <c r="D2531" i="8"/>
  <c r="C2532" i="8"/>
  <c r="D2532" i="8"/>
  <c r="C2533" i="8"/>
  <c r="D2533" i="8"/>
  <c r="C2534" i="8"/>
  <c r="D2534" i="8"/>
  <c r="C2535" i="8"/>
  <c r="D2535" i="8"/>
  <c r="C2536" i="8"/>
  <c r="D2536" i="8"/>
  <c r="C2537" i="8"/>
  <c r="D2537" i="8"/>
  <c r="C2538" i="8"/>
  <c r="D2538" i="8"/>
  <c r="C2539" i="8"/>
  <c r="D2539" i="8"/>
  <c r="C2540" i="8"/>
  <c r="D2540" i="8"/>
  <c r="C2541" i="8"/>
  <c r="D2541" i="8"/>
  <c r="C2542" i="8"/>
  <c r="D2542" i="8"/>
  <c r="C2543" i="8"/>
  <c r="D2543" i="8"/>
  <c r="C2544" i="8"/>
  <c r="D2544" i="8"/>
  <c r="C2545" i="8"/>
  <c r="D2545" i="8"/>
  <c r="C2546" i="8"/>
  <c r="D2546" i="8"/>
  <c r="C2547" i="8"/>
  <c r="D2547" i="8"/>
  <c r="C2548" i="8"/>
  <c r="D2548" i="8"/>
  <c r="C2549" i="8"/>
  <c r="D2549" i="8"/>
  <c r="C2550" i="8"/>
  <c r="D2550" i="8"/>
  <c r="C2551" i="8"/>
  <c r="D2551" i="8"/>
  <c r="C2552" i="8"/>
  <c r="D2552" i="8"/>
  <c r="C2553" i="8"/>
  <c r="D2553" i="8"/>
  <c r="C2554" i="8"/>
  <c r="D2554" i="8"/>
  <c r="C2555" i="8"/>
  <c r="D2555" i="8"/>
  <c r="C2556" i="8"/>
  <c r="D2556" i="8"/>
  <c r="C2557" i="8"/>
  <c r="D2557" i="8"/>
  <c r="C2558" i="8"/>
  <c r="D2558" i="8"/>
  <c r="C2559" i="8"/>
  <c r="D2559" i="8"/>
  <c r="C2560" i="8"/>
  <c r="D2560" i="8"/>
  <c r="C2561" i="8"/>
  <c r="D2561" i="8"/>
  <c r="C2562" i="8"/>
  <c r="D2562" i="8"/>
  <c r="C2563" i="8"/>
  <c r="D2563" i="8"/>
  <c r="C2564" i="8"/>
  <c r="D2564" i="8"/>
  <c r="C2565" i="8"/>
  <c r="D2565" i="8"/>
  <c r="C2566" i="8"/>
  <c r="D2566" i="8"/>
  <c r="C2567" i="8"/>
  <c r="D2567" i="8"/>
  <c r="C2568" i="8"/>
  <c r="D2568" i="8"/>
  <c r="C2569" i="8"/>
  <c r="D2569" i="8"/>
  <c r="C2570" i="8"/>
  <c r="D2570" i="8"/>
  <c r="C2571" i="8"/>
  <c r="D2571" i="8"/>
  <c r="C2572" i="8"/>
  <c r="D2572" i="8"/>
  <c r="C2573" i="8"/>
  <c r="D2573" i="8"/>
  <c r="C2574" i="8"/>
  <c r="D2574" i="8"/>
  <c r="C2575" i="8"/>
  <c r="D2575" i="8"/>
  <c r="C2576" i="8"/>
  <c r="D2576" i="8"/>
  <c r="C2577" i="8"/>
  <c r="D2577" i="8"/>
  <c r="C2578" i="8"/>
  <c r="D2578" i="8"/>
  <c r="C2579" i="8"/>
  <c r="D2579" i="8"/>
  <c r="C2580" i="8"/>
  <c r="D2580" i="8"/>
  <c r="C2581" i="8"/>
  <c r="D2581" i="8"/>
  <c r="C2582" i="8"/>
  <c r="D2582" i="8"/>
  <c r="C2583" i="8"/>
  <c r="D2583" i="8"/>
  <c r="C2584" i="8"/>
  <c r="D2584" i="8"/>
  <c r="C2585" i="8"/>
  <c r="D2585" i="8"/>
  <c r="C2586" i="8"/>
  <c r="D2586" i="8"/>
  <c r="C2587" i="8"/>
  <c r="D2587" i="8"/>
  <c r="C2588" i="8"/>
  <c r="D2588" i="8"/>
  <c r="C2589" i="8"/>
  <c r="D2589" i="8"/>
  <c r="C2590" i="8"/>
  <c r="D2590" i="8"/>
  <c r="C2591" i="8"/>
  <c r="D2591" i="8"/>
  <c r="C2592" i="8"/>
  <c r="D2592" i="8"/>
  <c r="C2593" i="8"/>
  <c r="D2593" i="8"/>
  <c r="C2594" i="8"/>
  <c r="D2594" i="8"/>
  <c r="C2595" i="8"/>
  <c r="D2595" i="8"/>
  <c r="C2596" i="8"/>
  <c r="D2596" i="8"/>
  <c r="C2597" i="8"/>
  <c r="D2597" i="8"/>
  <c r="C2598" i="8"/>
  <c r="D2598" i="8"/>
  <c r="C2599" i="8"/>
  <c r="D2599" i="8"/>
  <c r="C2600" i="8"/>
  <c r="D2600" i="8"/>
  <c r="C2601" i="8"/>
  <c r="D2601" i="8"/>
  <c r="C2602" i="8"/>
  <c r="D2602" i="8"/>
  <c r="C2603" i="8"/>
  <c r="D2603" i="8"/>
  <c r="C2604" i="8"/>
  <c r="D2604" i="8"/>
  <c r="C2605" i="8"/>
  <c r="D2605" i="8"/>
  <c r="C2606" i="8"/>
  <c r="D2606" i="8"/>
  <c r="C2607" i="8"/>
  <c r="D2607" i="8"/>
  <c r="C2608" i="8"/>
  <c r="D2608" i="8"/>
  <c r="C2609" i="8"/>
  <c r="D2609" i="8"/>
  <c r="C2610" i="8"/>
  <c r="D2610" i="8"/>
  <c r="C2611" i="8"/>
  <c r="D2611" i="8"/>
  <c r="C2612" i="8"/>
  <c r="D2612" i="8"/>
  <c r="C2613" i="8"/>
  <c r="D2613" i="8"/>
  <c r="C2614" i="8"/>
  <c r="D2614" i="8"/>
  <c r="C2615" i="8"/>
  <c r="D2615" i="8"/>
  <c r="C2616" i="8"/>
  <c r="D2616" i="8"/>
  <c r="C2617" i="8"/>
  <c r="D2617" i="8"/>
  <c r="C2618" i="8"/>
  <c r="D2618" i="8"/>
  <c r="C2619" i="8"/>
  <c r="D2619" i="8"/>
  <c r="C2620" i="8"/>
  <c r="D2620" i="8"/>
  <c r="C2621" i="8"/>
  <c r="D2621" i="8"/>
  <c r="C2622" i="8"/>
  <c r="D2622" i="8"/>
  <c r="C2623" i="8"/>
  <c r="D2623" i="8"/>
  <c r="C2624" i="8"/>
  <c r="D2624" i="8"/>
  <c r="C2625" i="8"/>
  <c r="D2625" i="8"/>
  <c r="C2626" i="8"/>
  <c r="D2626" i="8"/>
  <c r="C2627" i="8"/>
  <c r="D2627" i="8"/>
  <c r="C2628" i="8"/>
  <c r="D2628" i="8"/>
  <c r="C2629" i="8"/>
  <c r="D2629" i="8"/>
  <c r="C2630" i="8"/>
  <c r="D2630" i="8"/>
  <c r="C2631" i="8"/>
  <c r="D2631" i="8"/>
  <c r="C2632" i="8"/>
  <c r="D2632" i="8"/>
  <c r="C2633" i="8"/>
  <c r="D2633" i="8"/>
  <c r="C2634" i="8"/>
  <c r="D2634" i="8"/>
  <c r="C2635" i="8"/>
  <c r="D2635" i="8"/>
  <c r="C2636" i="8"/>
  <c r="D2636" i="8"/>
  <c r="C2637" i="8"/>
  <c r="D2637" i="8"/>
  <c r="C2638" i="8"/>
  <c r="D2638" i="8"/>
  <c r="C2639" i="8"/>
  <c r="D2639" i="8"/>
  <c r="C2640" i="8"/>
  <c r="D2640" i="8"/>
  <c r="C2641" i="8"/>
  <c r="D2641" i="8"/>
  <c r="C2642" i="8"/>
  <c r="D2642" i="8"/>
  <c r="C2643" i="8"/>
  <c r="D2643" i="8"/>
  <c r="C2644" i="8"/>
  <c r="D2644" i="8"/>
  <c r="C2645" i="8"/>
  <c r="D2645" i="8"/>
  <c r="C2646" i="8"/>
  <c r="D2646" i="8"/>
  <c r="C2647" i="8"/>
  <c r="D2647" i="8"/>
  <c r="C2648" i="8"/>
  <c r="D2648" i="8"/>
  <c r="C2649" i="8"/>
  <c r="D2649" i="8"/>
  <c r="C2650" i="8"/>
  <c r="D2650" i="8"/>
  <c r="C2651" i="8"/>
  <c r="D2651" i="8"/>
  <c r="C2652" i="8"/>
  <c r="D2652" i="8"/>
  <c r="C2653" i="8"/>
  <c r="D2653" i="8"/>
  <c r="C2654" i="8"/>
  <c r="D2654" i="8"/>
  <c r="C2655" i="8"/>
  <c r="D2655" i="8"/>
  <c r="C2656" i="8"/>
  <c r="D2656" i="8"/>
  <c r="C2657" i="8"/>
  <c r="D2657" i="8"/>
  <c r="C2658" i="8"/>
  <c r="D2658" i="8"/>
  <c r="C2659" i="8"/>
  <c r="D2659" i="8"/>
  <c r="C2660" i="8"/>
  <c r="D2660" i="8"/>
  <c r="C2661" i="8"/>
  <c r="D2661" i="8"/>
  <c r="C2662" i="8"/>
  <c r="D2662" i="8"/>
  <c r="C2663" i="8"/>
  <c r="D2663" i="8"/>
  <c r="C2664" i="8"/>
  <c r="D2664" i="8"/>
  <c r="C2665" i="8"/>
  <c r="D2665" i="8"/>
  <c r="C2666" i="8"/>
  <c r="D2666" i="8"/>
  <c r="C2667" i="8"/>
  <c r="D2667" i="8"/>
  <c r="C2668" i="8"/>
  <c r="D2668" i="8"/>
  <c r="C2669" i="8"/>
  <c r="D2669" i="8"/>
  <c r="C2670" i="8"/>
  <c r="D2670" i="8"/>
  <c r="C2671" i="8"/>
  <c r="D2671" i="8"/>
  <c r="C2672" i="8"/>
  <c r="D2672" i="8"/>
  <c r="C2673" i="8"/>
  <c r="D2673" i="8"/>
  <c r="C2674" i="8"/>
  <c r="D2674" i="8"/>
  <c r="C2675" i="8"/>
  <c r="D2675" i="8"/>
  <c r="C2676" i="8"/>
  <c r="D2676" i="8"/>
  <c r="C2677" i="8"/>
  <c r="D2677" i="8"/>
  <c r="C2678" i="8"/>
  <c r="D2678" i="8"/>
  <c r="C2679" i="8"/>
  <c r="D2679" i="8"/>
  <c r="C2680" i="8"/>
  <c r="D2680" i="8"/>
  <c r="C2681" i="8"/>
  <c r="D2681" i="8"/>
  <c r="C2682" i="8"/>
  <c r="D2682" i="8"/>
  <c r="C2683" i="8"/>
  <c r="D2683" i="8"/>
  <c r="C2684" i="8"/>
  <c r="D2684" i="8"/>
  <c r="C2685" i="8"/>
  <c r="D2685" i="8"/>
  <c r="C2686" i="8"/>
  <c r="D2686" i="8"/>
  <c r="C2687" i="8"/>
  <c r="D2687" i="8"/>
  <c r="C2688" i="8"/>
  <c r="D2688" i="8"/>
  <c r="C2689" i="8"/>
  <c r="D2689" i="8"/>
  <c r="C2690" i="8"/>
  <c r="D2690" i="8"/>
  <c r="C2691" i="8"/>
  <c r="D2691" i="8"/>
  <c r="C2692" i="8"/>
  <c r="D2692" i="8"/>
  <c r="C2693" i="8"/>
  <c r="D2693" i="8"/>
  <c r="C2694" i="8"/>
  <c r="D2694" i="8"/>
  <c r="C2695" i="8"/>
  <c r="D2695" i="8"/>
  <c r="C2696" i="8"/>
  <c r="D2696" i="8"/>
  <c r="C2697" i="8"/>
  <c r="D2697" i="8"/>
  <c r="C2698" i="8"/>
  <c r="D2698" i="8"/>
  <c r="C2699" i="8"/>
  <c r="D2699" i="8"/>
  <c r="C2700" i="8"/>
  <c r="D2700" i="8"/>
  <c r="C2701" i="8"/>
  <c r="D2701" i="8"/>
  <c r="C2702" i="8"/>
  <c r="D2702" i="8"/>
  <c r="C2703" i="8"/>
  <c r="D2703" i="8"/>
  <c r="C2704" i="8"/>
  <c r="D2704" i="8"/>
  <c r="C2705" i="8"/>
  <c r="D2705" i="8"/>
  <c r="C2706" i="8"/>
  <c r="D2706" i="8"/>
  <c r="C2707" i="8"/>
  <c r="D2707" i="8"/>
  <c r="C2708" i="8"/>
  <c r="D2708" i="8"/>
  <c r="C2709" i="8"/>
  <c r="D2709" i="8"/>
  <c r="C2710" i="8"/>
  <c r="D2710" i="8"/>
  <c r="C2711" i="8"/>
  <c r="D2711" i="8"/>
  <c r="C2712" i="8"/>
  <c r="D2712" i="8"/>
  <c r="C2713" i="8"/>
  <c r="D2713" i="8"/>
  <c r="C2714" i="8"/>
  <c r="D2714" i="8"/>
  <c r="C2715" i="8"/>
  <c r="D2715" i="8"/>
  <c r="C2716" i="8"/>
  <c r="D2716" i="8"/>
  <c r="C2717" i="8"/>
  <c r="D2717" i="8"/>
  <c r="C2718" i="8"/>
  <c r="D2718" i="8"/>
  <c r="C2719" i="8"/>
  <c r="D2719" i="8"/>
  <c r="C2720" i="8"/>
  <c r="D2720" i="8"/>
  <c r="C2721" i="8"/>
  <c r="D2721" i="8"/>
  <c r="C2722" i="8"/>
  <c r="D2722" i="8"/>
  <c r="C2723" i="8"/>
  <c r="D2723" i="8"/>
  <c r="C2724" i="8"/>
  <c r="D2724" i="8"/>
  <c r="C2725" i="8"/>
  <c r="D2725" i="8"/>
  <c r="C2726" i="8"/>
  <c r="D2726" i="8"/>
  <c r="C2727" i="8"/>
  <c r="D2727" i="8"/>
  <c r="C2728" i="8"/>
  <c r="D2728" i="8"/>
  <c r="C2729" i="8"/>
  <c r="D2729" i="8"/>
  <c r="C2730" i="8"/>
  <c r="D2730" i="8"/>
  <c r="C2731" i="8"/>
  <c r="D2731" i="8"/>
  <c r="C2732" i="8"/>
  <c r="D2732" i="8"/>
  <c r="C2733" i="8"/>
  <c r="D2733" i="8"/>
  <c r="C2734" i="8"/>
  <c r="D2734" i="8"/>
  <c r="C2735" i="8"/>
  <c r="D2735" i="8"/>
  <c r="C2736" i="8"/>
  <c r="D2736" i="8"/>
  <c r="C2737" i="8"/>
  <c r="D2737" i="8"/>
  <c r="C2738" i="8"/>
  <c r="D2738" i="8"/>
  <c r="C2739" i="8"/>
  <c r="D2739" i="8"/>
  <c r="C2740" i="8"/>
  <c r="D2740" i="8"/>
  <c r="C2741" i="8"/>
  <c r="D2741" i="8"/>
  <c r="C2742" i="8"/>
  <c r="D2742" i="8"/>
  <c r="C2743" i="8"/>
  <c r="D2743" i="8"/>
  <c r="C2744" i="8"/>
  <c r="D2744" i="8"/>
  <c r="C2745" i="8"/>
  <c r="D2745" i="8"/>
  <c r="C2746" i="8"/>
  <c r="D2746" i="8"/>
  <c r="C2747" i="8"/>
  <c r="D2747" i="8"/>
  <c r="C2748" i="8"/>
  <c r="D2748" i="8"/>
  <c r="C2749" i="8"/>
  <c r="D2749" i="8"/>
  <c r="C2750" i="8"/>
  <c r="D2750" i="8"/>
  <c r="C2751" i="8"/>
  <c r="D2751" i="8"/>
  <c r="C2752" i="8"/>
  <c r="D2752" i="8"/>
  <c r="C2753" i="8"/>
  <c r="D2753" i="8"/>
  <c r="C2754" i="8"/>
  <c r="D2754" i="8"/>
  <c r="C2755" i="8"/>
  <c r="D2755" i="8"/>
  <c r="C2756" i="8"/>
  <c r="D2756" i="8"/>
  <c r="C2757" i="8"/>
  <c r="D2757" i="8"/>
  <c r="C2758" i="8"/>
  <c r="D2758" i="8"/>
  <c r="C2759" i="8"/>
  <c r="D2759" i="8"/>
  <c r="C2760" i="8"/>
  <c r="D2760" i="8"/>
  <c r="C2761" i="8"/>
  <c r="D2761" i="8"/>
  <c r="C2762" i="8"/>
  <c r="D2762" i="8"/>
  <c r="C2763" i="8"/>
  <c r="D2763" i="8"/>
  <c r="C2764" i="8"/>
  <c r="D2764" i="8"/>
  <c r="C2765" i="8"/>
  <c r="D2765" i="8"/>
  <c r="C2766" i="8"/>
  <c r="D2766" i="8"/>
  <c r="C2767" i="8"/>
  <c r="D2767" i="8"/>
  <c r="C2768" i="8"/>
  <c r="D2768" i="8"/>
  <c r="C2769" i="8"/>
  <c r="D2769" i="8"/>
  <c r="C2770" i="8"/>
  <c r="D2770" i="8"/>
  <c r="C2771" i="8"/>
  <c r="D2771" i="8"/>
  <c r="C2772" i="8"/>
  <c r="D2772" i="8"/>
  <c r="C2773" i="8"/>
  <c r="D2773" i="8"/>
  <c r="C2774" i="8"/>
  <c r="D2774" i="8"/>
  <c r="C2775" i="8"/>
  <c r="D2775" i="8"/>
  <c r="C2776" i="8"/>
  <c r="D2776" i="8"/>
  <c r="C2777" i="8"/>
  <c r="D2777" i="8"/>
  <c r="C2778" i="8"/>
  <c r="D2778" i="8"/>
  <c r="C2779" i="8"/>
  <c r="D2779" i="8"/>
  <c r="C2780" i="8"/>
  <c r="D2780" i="8"/>
  <c r="C2781" i="8"/>
  <c r="D2781" i="8"/>
  <c r="C2782" i="8"/>
  <c r="D2782" i="8"/>
  <c r="C2783" i="8"/>
  <c r="D2783" i="8"/>
  <c r="C2784" i="8"/>
  <c r="D2784" i="8"/>
  <c r="C2785" i="8"/>
  <c r="D2785" i="8"/>
  <c r="C2786" i="8"/>
  <c r="D2786" i="8"/>
  <c r="C2787" i="8"/>
  <c r="D2787" i="8"/>
  <c r="C2788" i="8"/>
  <c r="D2788" i="8"/>
  <c r="C2789" i="8"/>
  <c r="D2789" i="8"/>
  <c r="C2790" i="8"/>
  <c r="D2790" i="8"/>
  <c r="C2791" i="8"/>
  <c r="D2791" i="8"/>
  <c r="C2792" i="8"/>
  <c r="D2792" i="8"/>
  <c r="C2793" i="8"/>
  <c r="D2793" i="8"/>
  <c r="C2794" i="8"/>
  <c r="D2794" i="8"/>
  <c r="C2795" i="8"/>
  <c r="D2795" i="8"/>
  <c r="C2796" i="8"/>
  <c r="D2796" i="8"/>
  <c r="C2797" i="8"/>
  <c r="D2797" i="8"/>
  <c r="C2798" i="8"/>
  <c r="D2798" i="8"/>
  <c r="C2799" i="8"/>
  <c r="D2799" i="8"/>
  <c r="C2800" i="8"/>
  <c r="D2800" i="8"/>
  <c r="C2801" i="8"/>
  <c r="D2801" i="8"/>
  <c r="C2802" i="8"/>
  <c r="D2802" i="8"/>
  <c r="C2803" i="8"/>
  <c r="D2803" i="8"/>
  <c r="C2804" i="8"/>
  <c r="D2804" i="8"/>
  <c r="C2805" i="8"/>
  <c r="D2805" i="8"/>
  <c r="C2806" i="8"/>
  <c r="D2806" i="8"/>
  <c r="C2807" i="8"/>
  <c r="D2807" i="8"/>
  <c r="C2808" i="8"/>
  <c r="D2808" i="8"/>
  <c r="C2809" i="8"/>
  <c r="D2809" i="8"/>
  <c r="C2810" i="8"/>
  <c r="D2810" i="8"/>
  <c r="C2811" i="8"/>
  <c r="D2811" i="8"/>
  <c r="C2812" i="8"/>
  <c r="D2812" i="8"/>
  <c r="C2813" i="8"/>
  <c r="D2813" i="8"/>
  <c r="C2814" i="8"/>
  <c r="D2814" i="8"/>
  <c r="C2815" i="8"/>
  <c r="D2815" i="8"/>
  <c r="C2816" i="8"/>
  <c r="D2816" i="8"/>
  <c r="C2817" i="8"/>
  <c r="D2817" i="8"/>
  <c r="C2818" i="8"/>
  <c r="D2818" i="8"/>
  <c r="C2819" i="8"/>
  <c r="D2819" i="8"/>
  <c r="C2820" i="8"/>
  <c r="D2820" i="8"/>
  <c r="C2821" i="8"/>
  <c r="D2821" i="8"/>
  <c r="C2822" i="8"/>
  <c r="D2822" i="8"/>
  <c r="C2823" i="8"/>
  <c r="D2823" i="8"/>
  <c r="C2824" i="8"/>
  <c r="D2824" i="8"/>
  <c r="C2825" i="8"/>
  <c r="D2825" i="8"/>
  <c r="C2826" i="8"/>
  <c r="D2826" i="8"/>
  <c r="C2827" i="8"/>
  <c r="D2827" i="8"/>
  <c r="C2828" i="8"/>
  <c r="D2828" i="8"/>
  <c r="C2829" i="8"/>
  <c r="D2829" i="8"/>
  <c r="C2830" i="8"/>
  <c r="D2830" i="8"/>
  <c r="C2831" i="8"/>
  <c r="D2831" i="8"/>
  <c r="C2832" i="8"/>
  <c r="D2832" i="8"/>
  <c r="C2833" i="8"/>
  <c r="D2833" i="8"/>
  <c r="C2834" i="8"/>
  <c r="D2834" i="8"/>
  <c r="C2835" i="8"/>
  <c r="D2835" i="8"/>
  <c r="C2836" i="8"/>
  <c r="D2836" i="8"/>
  <c r="C2837" i="8"/>
  <c r="D2837" i="8"/>
  <c r="C2838" i="8"/>
  <c r="D2838" i="8"/>
  <c r="C2839" i="8"/>
  <c r="D2839" i="8"/>
  <c r="C2840" i="8"/>
  <c r="D2840" i="8"/>
  <c r="C2841" i="8"/>
  <c r="D2841" i="8"/>
  <c r="C2842" i="8"/>
  <c r="D2842" i="8"/>
  <c r="C2843" i="8"/>
  <c r="D2843" i="8"/>
  <c r="C2844" i="8"/>
  <c r="D2844" i="8"/>
  <c r="C2845" i="8"/>
  <c r="D2845" i="8"/>
  <c r="C2846" i="8"/>
  <c r="D2846" i="8"/>
  <c r="C2847" i="8"/>
  <c r="D2847" i="8"/>
  <c r="C2848" i="8"/>
  <c r="D2848" i="8"/>
  <c r="C2849" i="8"/>
  <c r="D2849" i="8"/>
  <c r="C2850" i="8"/>
  <c r="D2850" i="8"/>
  <c r="C2851" i="8"/>
  <c r="D2851" i="8"/>
  <c r="C2852" i="8"/>
  <c r="D2852" i="8"/>
  <c r="C2853" i="8"/>
  <c r="D2853" i="8"/>
  <c r="C2854" i="8"/>
  <c r="D2854" i="8"/>
  <c r="C2855" i="8"/>
  <c r="D2855" i="8"/>
  <c r="C2856" i="8"/>
  <c r="D2856" i="8"/>
  <c r="C2857" i="8"/>
  <c r="D2857" i="8"/>
  <c r="C2858" i="8"/>
  <c r="D2858" i="8"/>
  <c r="C2859" i="8"/>
  <c r="D2859" i="8"/>
  <c r="C2860" i="8"/>
  <c r="D2860" i="8"/>
  <c r="C2861" i="8"/>
  <c r="D2861" i="8"/>
  <c r="C2862" i="8"/>
  <c r="D2862" i="8"/>
  <c r="C2863" i="8"/>
  <c r="D2863" i="8"/>
  <c r="C2864" i="8"/>
  <c r="D2864" i="8"/>
  <c r="C2865" i="8"/>
  <c r="D2865" i="8"/>
  <c r="C2866" i="8"/>
  <c r="D2866" i="8"/>
  <c r="C2867" i="8"/>
  <c r="D2867" i="8"/>
  <c r="C2868" i="8"/>
  <c r="D2868" i="8"/>
  <c r="C2869" i="8"/>
  <c r="D2869" i="8"/>
  <c r="C2870" i="8"/>
  <c r="D2870" i="8"/>
  <c r="C2871" i="8"/>
  <c r="D2871" i="8"/>
  <c r="C2872" i="8"/>
  <c r="D2872" i="8"/>
  <c r="C2873" i="8"/>
  <c r="D2873" i="8"/>
  <c r="C2874" i="8"/>
  <c r="D2874" i="8"/>
  <c r="C2875" i="8"/>
  <c r="D2875" i="8"/>
  <c r="C2876" i="8"/>
  <c r="D2876" i="8"/>
  <c r="C2877" i="8"/>
  <c r="D2877" i="8"/>
  <c r="C2878" i="8"/>
  <c r="D2878" i="8"/>
  <c r="C2879" i="8"/>
  <c r="D2879" i="8"/>
  <c r="C2880" i="8"/>
  <c r="D2880" i="8"/>
  <c r="C2881" i="8"/>
  <c r="D2881" i="8"/>
  <c r="C2882" i="8"/>
  <c r="D2882" i="8"/>
  <c r="C2883" i="8"/>
  <c r="D2883" i="8"/>
  <c r="C2884" i="8"/>
  <c r="D2884" i="8"/>
  <c r="C2885" i="8"/>
  <c r="D2885" i="8"/>
  <c r="C2886" i="8"/>
  <c r="D2886" i="8"/>
  <c r="C2887" i="8"/>
  <c r="D2887" i="8"/>
  <c r="C2888" i="8"/>
  <c r="D2888" i="8"/>
  <c r="C2889" i="8"/>
  <c r="D2889" i="8"/>
  <c r="C2890" i="8"/>
  <c r="D2890" i="8"/>
  <c r="C2891" i="8"/>
  <c r="D2891" i="8"/>
  <c r="C2892" i="8"/>
  <c r="D2892" i="8"/>
  <c r="C2893" i="8"/>
  <c r="D2893" i="8"/>
  <c r="C2894" i="8"/>
  <c r="D2894" i="8"/>
  <c r="C2895" i="8"/>
  <c r="D2895" i="8"/>
  <c r="C2896" i="8"/>
  <c r="D2896" i="8"/>
  <c r="C2897" i="8"/>
  <c r="D2897" i="8"/>
  <c r="C2898" i="8"/>
  <c r="D2898" i="8"/>
  <c r="C2899" i="8"/>
  <c r="D2899" i="8"/>
  <c r="C2900" i="8"/>
  <c r="D2900" i="8"/>
  <c r="C2901" i="8"/>
  <c r="D2901" i="8"/>
  <c r="C2902" i="8"/>
  <c r="D2902" i="8"/>
  <c r="C2903" i="8"/>
  <c r="D2903" i="8"/>
  <c r="C2904" i="8"/>
  <c r="D2904" i="8"/>
  <c r="C2905" i="8"/>
  <c r="D2905" i="8"/>
  <c r="C2906" i="8"/>
  <c r="D2906" i="8"/>
  <c r="C2907" i="8"/>
  <c r="D2907" i="8"/>
  <c r="C2908" i="8"/>
  <c r="D2908" i="8"/>
  <c r="C2909" i="8"/>
  <c r="D2909" i="8"/>
  <c r="C2910" i="8"/>
  <c r="D2910" i="8"/>
  <c r="C2911" i="8"/>
  <c r="D2911" i="8"/>
  <c r="C2912" i="8"/>
  <c r="D2912" i="8"/>
  <c r="C2913" i="8"/>
  <c r="D2913" i="8"/>
  <c r="C2914" i="8"/>
  <c r="D2914" i="8"/>
  <c r="C2915" i="8"/>
  <c r="D2915" i="8"/>
  <c r="C2916" i="8"/>
  <c r="D2916" i="8"/>
  <c r="C2917" i="8"/>
  <c r="D2917" i="8"/>
  <c r="C2918" i="8"/>
  <c r="D2918" i="8"/>
  <c r="C2919" i="8"/>
  <c r="D2919" i="8"/>
  <c r="C2920" i="8"/>
  <c r="D2920" i="8"/>
  <c r="C2921" i="8"/>
  <c r="D2921" i="8"/>
  <c r="C2922" i="8"/>
  <c r="D2922" i="8"/>
  <c r="C2923" i="8"/>
  <c r="D2923" i="8"/>
  <c r="C2924" i="8"/>
  <c r="D2924" i="8"/>
  <c r="C2925" i="8"/>
  <c r="D2925" i="8"/>
  <c r="C2926" i="8"/>
  <c r="D2926" i="8"/>
  <c r="C2927" i="8"/>
  <c r="D2927" i="8"/>
  <c r="C2928" i="8"/>
  <c r="D2928" i="8"/>
  <c r="C2929" i="8"/>
  <c r="D2929" i="8"/>
  <c r="C2930" i="8"/>
  <c r="D2930" i="8"/>
  <c r="C2931" i="8"/>
  <c r="D2931" i="8"/>
  <c r="C2932" i="8"/>
  <c r="D2932" i="8"/>
  <c r="C2933" i="8"/>
  <c r="D2933" i="8"/>
  <c r="C2934" i="8"/>
  <c r="D2934" i="8"/>
  <c r="C2935" i="8"/>
  <c r="D2935" i="8"/>
  <c r="C2936" i="8"/>
  <c r="D2936" i="8"/>
  <c r="C2937" i="8"/>
  <c r="D2937" i="8"/>
  <c r="C2938" i="8"/>
  <c r="D2938" i="8"/>
  <c r="C2939" i="8"/>
  <c r="D2939" i="8"/>
  <c r="C2940" i="8"/>
  <c r="D2940" i="8"/>
  <c r="C2941" i="8"/>
  <c r="D2941" i="8"/>
  <c r="C2942" i="8"/>
  <c r="D2942" i="8"/>
  <c r="C2943" i="8"/>
  <c r="D2943" i="8"/>
  <c r="C2944" i="8"/>
  <c r="D2944" i="8"/>
  <c r="C2945" i="8"/>
  <c r="D2945" i="8"/>
  <c r="C2946" i="8"/>
  <c r="D2946" i="8"/>
  <c r="C2947" i="8"/>
  <c r="D2947" i="8"/>
  <c r="C2948" i="8"/>
  <c r="D2948" i="8"/>
  <c r="C2949" i="8"/>
  <c r="D2949" i="8"/>
  <c r="C2950" i="8"/>
  <c r="D2950" i="8"/>
  <c r="C2951" i="8"/>
  <c r="D2951" i="8"/>
  <c r="C2952" i="8"/>
  <c r="D2952" i="8"/>
  <c r="C2953" i="8"/>
  <c r="D2953" i="8"/>
  <c r="C2954" i="8"/>
  <c r="D2954" i="8"/>
  <c r="C2955" i="8"/>
  <c r="D2955" i="8"/>
  <c r="C2956" i="8"/>
  <c r="D2956" i="8"/>
  <c r="C2957" i="8"/>
  <c r="D2957" i="8"/>
  <c r="C2958" i="8"/>
  <c r="D2958" i="8"/>
  <c r="C2959" i="8"/>
  <c r="D2959" i="8"/>
  <c r="C2960" i="8"/>
  <c r="D2960" i="8"/>
  <c r="C2961" i="8"/>
  <c r="D2961" i="8"/>
  <c r="C2962" i="8"/>
  <c r="D2962" i="8"/>
  <c r="C2963" i="8"/>
  <c r="D2963" i="8"/>
  <c r="C2964" i="8"/>
  <c r="D2964" i="8"/>
  <c r="C2965" i="8"/>
  <c r="D2965" i="8"/>
  <c r="C2966" i="8"/>
  <c r="D2966" i="8"/>
  <c r="C2967" i="8"/>
  <c r="D2967" i="8"/>
  <c r="C2968" i="8"/>
  <c r="D2968" i="8"/>
  <c r="C2969" i="8"/>
  <c r="D2969" i="8"/>
  <c r="C2970" i="8"/>
  <c r="D2970" i="8"/>
  <c r="C2971" i="8"/>
  <c r="D2971" i="8"/>
  <c r="C2972" i="8"/>
  <c r="D2972" i="8"/>
  <c r="C2973" i="8"/>
  <c r="D2973" i="8"/>
  <c r="C2974" i="8"/>
  <c r="D2974" i="8"/>
  <c r="C2975" i="8"/>
  <c r="D2975" i="8"/>
  <c r="C2976" i="8"/>
  <c r="D2976" i="8"/>
  <c r="C2977" i="8"/>
  <c r="D2977" i="8"/>
  <c r="C2978" i="8"/>
  <c r="D2978" i="8"/>
  <c r="C2979" i="8"/>
  <c r="D2979" i="8"/>
  <c r="C2980" i="8"/>
  <c r="D2980" i="8"/>
  <c r="C2981" i="8"/>
  <c r="D2981" i="8"/>
  <c r="C2982" i="8"/>
  <c r="D2982" i="8"/>
  <c r="C2983" i="8"/>
  <c r="D2983" i="8"/>
  <c r="C2984" i="8"/>
  <c r="D2984" i="8"/>
  <c r="C2985" i="8"/>
  <c r="D2985" i="8"/>
  <c r="C2986" i="8"/>
  <c r="D2986" i="8"/>
  <c r="C2987" i="8"/>
  <c r="D2987" i="8"/>
  <c r="C2988" i="8"/>
  <c r="D2988" i="8"/>
  <c r="C2989" i="8"/>
  <c r="D2989" i="8"/>
  <c r="C2990" i="8"/>
  <c r="D2990" i="8"/>
  <c r="C2991" i="8"/>
  <c r="D2991" i="8"/>
  <c r="C2992" i="8"/>
  <c r="D2992" i="8"/>
  <c r="C2993" i="8"/>
  <c r="D2993" i="8"/>
  <c r="C2994" i="8"/>
  <c r="D2994" i="8"/>
  <c r="C2995" i="8"/>
  <c r="D2995" i="8"/>
  <c r="C2996" i="8"/>
  <c r="D2996" i="8"/>
  <c r="C2997" i="8"/>
  <c r="D2997" i="8"/>
  <c r="C2998" i="8"/>
  <c r="D2998" i="8"/>
  <c r="C2999" i="8"/>
  <c r="D2999" i="8"/>
  <c r="C3000" i="8"/>
  <c r="D3000" i="8"/>
  <c r="C3001" i="8"/>
  <c r="D3001" i="8"/>
  <c r="C3002" i="8"/>
  <c r="D3002" i="8"/>
  <c r="C3003" i="8"/>
  <c r="D3003" i="8"/>
  <c r="C3004" i="8"/>
  <c r="D3004" i="8"/>
  <c r="C3005" i="8"/>
  <c r="D3005" i="8"/>
  <c r="C3006" i="8"/>
  <c r="D3006" i="8"/>
  <c r="C3007" i="8"/>
  <c r="D3007" i="8"/>
  <c r="C3008" i="8"/>
  <c r="D3008" i="8"/>
  <c r="C3009" i="8"/>
  <c r="D3009" i="8"/>
  <c r="C3010" i="8"/>
  <c r="D3010" i="8"/>
  <c r="C3011" i="8"/>
  <c r="D3011" i="8"/>
  <c r="C3012" i="8"/>
  <c r="D3012" i="8"/>
  <c r="C3013" i="8"/>
  <c r="D3013" i="8"/>
  <c r="C3014" i="8"/>
  <c r="D3014" i="8"/>
  <c r="C3015" i="8"/>
  <c r="D3015" i="8"/>
  <c r="C3016" i="8"/>
  <c r="D3016" i="8"/>
  <c r="C3017" i="8"/>
  <c r="D3017" i="8"/>
  <c r="C3018" i="8"/>
  <c r="D3018" i="8"/>
  <c r="C3019" i="8"/>
  <c r="D3019" i="8"/>
  <c r="C3020" i="8"/>
  <c r="D3020" i="8"/>
  <c r="C3021" i="8"/>
  <c r="D3021" i="8"/>
  <c r="C3022" i="8"/>
  <c r="D3022" i="8"/>
  <c r="C3023" i="8"/>
  <c r="D3023" i="8"/>
  <c r="C3024" i="8"/>
  <c r="D3024" i="8"/>
  <c r="C3025" i="8"/>
  <c r="D3025" i="8"/>
  <c r="C3026" i="8"/>
  <c r="D3026" i="8"/>
  <c r="C3027" i="8"/>
  <c r="D3027" i="8"/>
  <c r="C3028" i="8"/>
  <c r="D3028" i="8"/>
  <c r="C3029" i="8"/>
  <c r="D3029" i="8"/>
  <c r="C3030" i="8"/>
  <c r="D3030" i="8"/>
  <c r="C3031" i="8"/>
  <c r="D3031" i="8"/>
  <c r="C3032" i="8"/>
  <c r="D3032" i="8"/>
  <c r="C3033" i="8"/>
  <c r="D3033" i="8"/>
  <c r="C3034" i="8"/>
  <c r="D3034" i="8"/>
  <c r="C3035" i="8"/>
  <c r="D3035" i="8"/>
  <c r="C3036" i="8"/>
  <c r="D3036" i="8"/>
  <c r="C3037" i="8"/>
  <c r="D3037" i="8"/>
  <c r="C3038" i="8"/>
  <c r="D3038" i="8"/>
  <c r="C3039" i="8"/>
  <c r="D3039" i="8"/>
  <c r="C3040" i="8"/>
  <c r="D3040" i="8"/>
  <c r="C3041" i="8"/>
  <c r="D3041" i="8"/>
  <c r="C3042" i="8"/>
  <c r="D3042" i="8"/>
  <c r="C3043" i="8"/>
  <c r="D3043" i="8"/>
  <c r="C3044" i="8"/>
  <c r="D3044" i="8"/>
  <c r="C3045" i="8"/>
  <c r="D3045" i="8"/>
  <c r="C3046" i="8"/>
  <c r="D3046" i="8"/>
  <c r="C3047" i="8"/>
  <c r="D3047" i="8"/>
  <c r="C3048" i="8"/>
  <c r="D3048" i="8"/>
  <c r="C3049" i="8"/>
  <c r="D3049" i="8"/>
  <c r="C3050" i="8"/>
  <c r="D3050" i="8"/>
  <c r="C3051" i="8"/>
  <c r="D3051" i="8"/>
  <c r="C3052" i="8"/>
  <c r="D3052" i="8"/>
  <c r="C3053" i="8"/>
  <c r="D3053" i="8"/>
  <c r="C3054" i="8"/>
  <c r="D3054" i="8"/>
  <c r="C3055" i="8"/>
  <c r="D3055" i="8"/>
  <c r="C3056" i="8"/>
  <c r="D3056" i="8"/>
  <c r="C3057" i="8"/>
  <c r="D3057" i="8"/>
  <c r="C3058" i="8"/>
  <c r="D3058" i="8"/>
  <c r="C3059" i="8"/>
  <c r="D3059" i="8"/>
  <c r="C3060" i="8"/>
  <c r="D3060" i="8"/>
  <c r="C3061" i="8"/>
  <c r="D3061" i="8"/>
  <c r="C3062" i="8"/>
  <c r="D3062" i="8"/>
  <c r="C3063" i="8"/>
  <c r="D3063" i="8"/>
  <c r="C3064" i="8"/>
  <c r="D3064" i="8"/>
  <c r="C3065" i="8"/>
  <c r="D3065" i="8"/>
  <c r="C3066" i="8"/>
  <c r="D3066" i="8"/>
  <c r="C3067" i="8"/>
  <c r="D3067" i="8"/>
  <c r="C3068" i="8"/>
  <c r="D3068" i="8"/>
  <c r="C3069" i="8"/>
  <c r="D3069" i="8"/>
  <c r="C3070" i="8"/>
  <c r="D3070" i="8"/>
  <c r="C3071" i="8"/>
  <c r="D3071" i="8"/>
  <c r="C3072" i="8"/>
  <c r="D3072" i="8"/>
  <c r="C3073" i="8"/>
  <c r="D3073" i="8"/>
  <c r="C3074" i="8"/>
  <c r="D3074" i="8"/>
  <c r="C3075" i="8"/>
  <c r="D3075" i="8"/>
  <c r="C3076" i="8"/>
  <c r="D3076" i="8"/>
  <c r="C3077" i="8"/>
  <c r="D3077" i="8"/>
  <c r="C3078" i="8"/>
  <c r="D3078" i="8"/>
  <c r="C3079" i="8"/>
  <c r="D3079" i="8"/>
  <c r="C3080" i="8"/>
  <c r="D3080" i="8"/>
  <c r="C3081" i="8"/>
  <c r="D3081" i="8"/>
  <c r="C3082" i="8"/>
  <c r="D3082" i="8"/>
  <c r="C3083" i="8"/>
  <c r="D3083" i="8"/>
  <c r="C3084" i="8"/>
  <c r="D3084" i="8"/>
  <c r="C3085" i="8"/>
  <c r="D3085" i="8"/>
  <c r="C3086" i="8"/>
  <c r="D3086" i="8"/>
  <c r="C3087" i="8"/>
  <c r="D3087" i="8"/>
  <c r="C3088" i="8"/>
  <c r="D3088" i="8"/>
  <c r="C3089" i="8"/>
  <c r="D3089" i="8"/>
  <c r="C3090" i="8"/>
  <c r="D3090" i="8"/>
  <c r="C3091" i="8"/>
  <c r="D3091" i="8"/>
  <c r="C3092" i="8"/>
  <c r="D3092" i="8"/>
  <c r="C3093" i="8"/>
  <c r="D3093" i="8"/>
  <c r="C3094" i="8"/>
  <c r="D3094" i="8"/>
  <c r="C3095" i="8"/>
  <c r="D3095" i="8"/>
  <c r="C3096" i="8"/>
  <c r="D3096" i="8"/>
  <c r="C3097" i="8"/>
  <c r="D3097" i="8"/>
  <c r="C3098" i="8"/>
  <c r="D3098" i="8"/>
  <c r="C3099" i="8"/>
  <c r="D3099" i="8"/>
  <c r="C3100" i="8"/>
  <c r="D3100" i="8"/>
  <c r="C3101" i="8"/>
  <c r="D3101" i="8"/>
  <c r="C3102" i="8"/>
  <c r="D3102" i="8"/>
  <c r="C3103" i="8"/>
  <c r="D3103" i="8"/>
  <c r="C3104" i="8"/>
  <c r="D3104" i="8"/>
  <c r="C3105" i="8"/>
  <c r="D3105" i="8"/>
  <c r="C3106" i="8"/>
  <c r="D3106" i="8"/>
  <c r="C3107" i="8"/>
  <c r="D3107" i="8"/>
  <c r="C3108" i="8"/>
  <c r="D3108" i="8"/>
  <c r="C3109" i="8"/>
  <c r="D3109" i="8"/>
  <c r="C3110" i="8"/>
  <c r="D3110" i="8"/>
  <c r="C3111" i="8"/>
  <c r="D3111" i="8"/>
  <c r="C3112" i="8"/>
  <c r="D3112" i="8"/>
  <c r="C3113" i="8"/>
  <c r="D3113" i="8"/>
  <c r="C3114" i="8"/>
  <c r="D3114" i="8"/>
  <c r="C3115" i="8"/>
  <c r="D3115" i="8"/>
  <c r="C3116" i="8"/>
  <c r="D3116" i="8"/>
  <c r="C3117" i="8"/>
  <c r="D3117" i="8"/>
  <c r="C3118" i="8"/>
  <c r="D3118" i="8"/>
  <c r="C3119" i="8"/>
  <c r="D3119" i="8"/>
  <c r="C3120" i="8"/>
  <c r="D3120" i="8"/>
  <c r="C3121" i="8"/>
  <c r="D3121" i="8"/>
  <c r="C3122" i="8"/>
  <c r="D3122" i="8"/>
  <c r="C3123" i="8"/>
  <c r="D3123" i="8"/>
  <c r="C3124" i="8"/>
  <c r="D3124" i="8"/>
  <c r="C3125" i="8"/>
  <c r="D3125" i="8"/>
  <c r="C3126" i="8"/>
  <c r="D3126" i="8"/>
  <c r="C3127" i="8"/>
  <c r="D3127" i="8"/>
  <c r="C3128" i="8"/>
  <c r="D3128" i="8"/>
  <c r="C3129" i="8"/>
  <c r="D3129" i="8"/>
  <c r="C3130" i="8"/>
  <c r="D3130" i="8"/>
  <c r="C3131" i="8"/>
  <c r="D3131" i="8"/>
  <c r="C3132" i="8"/>
  <c r="D3132" i="8"/>
  <c r="C3133" i="8"/>
  <c r="D3133" i="8"/>
  <c r="C3134" i="8"/>
  <c r="D3134" i="8"/>
  <c r="C3135" i="8"/>
  <c r="D3135" i="8"/>
  <c r="C3136" i="8"/>
  <c r="D3136" i="8"/>
  <c r="C3137" i="8"/>
  <c r="D3137" i="8"/>
  <c r="C3138" i="8"/>
  <c r="D3138" i="8"/>
  <c r="C3139" i="8"/>
  <c r="D3139" i="8"/>
  <c r="C3140" i="8"/>
  <c r="D3140" i="8"/>
  <c r="C3141" i="8"/>
  <c r="D3141" i="8"/>
  <c r="C3142" i="8"/>
  <c r="D3142" i="8"/>
  <c r="C3143" i="8"/>
  <c r="D3143" i="8"/>
  <c r="C3144" i="8"/>
  <c r="D3144" i="8"/>
  <c r="C3145" i="8"/>
  <c r="D3145" i="8"/>
  <c r="C3146" i="8"/>
  <c r="D3146" i="8"/>
  <c r="C3147" i="8"/>
  <c r="D3147" i="8"/>
  <c r="C3148" i="8"/>
  <c r="D3148" i="8"/>
  <c r="C3149" i="8"/>
  <c r="D3149" i="8"/>
  <c r="C3150" i="8"/>
  <c r="D3150" i="8"/>
  <c r="C3151" i="8"/>
  <c r="D3151" i="8"/>
  <c r="C3152" i="8"/>
  <c r="D3152" i="8"/>
  <c r="C3153" i="8"/>
  <c r="D3153" i="8"/>
  <c r="C3154" i="8"/>
  <c r="D3154" i="8"/>
  <c r="C3155" i="8"/>
  <c r="D3155" i="8"/>
  <c r="C3156" i="8"/>
  <c r="D3156" i="8"/>
  <c r="C3157" i="8"/>
  <c r="D3157" i="8"/>
  <c r="C3158" i="8"/>
  <c r="D3158" i="8"/>
  <c r="C3159" i="8"/>
  <c r="D3159" i="8"/>
  <c r="C3160" i="8"/>
  <c r="D3160" i="8"/>
  <c r="C3161" i="8"/>
  <c r="D3161" i="8"/>
  <c r="C3162" i="8"/>
  <c r="D3162" i="8"/>
  <c r="C3163" i="8"/>
  <c r="D3163" i="8"/>
  <c r="C3164" i="8"/>
  <c r="D3164" i="8"/>
  <c r="C3165" i="8"/>
  <c r="D3165" i="8"/>
  <c r="C3166" i="8"/>
  <c r="D3166" i="8"/>
  <c r="C3167" i="8"/>
  <c r="D3167" i="8"/>
  <c r="C3168" i="8"/>
  <c r="D3168" i="8"/>
  <c r="C3169" i="8"/>
  <c r="D3169" i="8"/>
  <c r="C3170" i="8"/>
  <c r="D3170" i="8"/>
  <c r="C3171" i="8"/>
  <c r="D3171" i="8"/>
  <c r="C3172" i="8"/>
  <c r="D3172" i="8"/>
  <c r="C3173" i="8"/>
  <c r="D3173" i="8"/>
  <c r="C3174" i="8"/>
  <c r="D3174" i="8"/>
  <c r="C3175" i="8"/>
  <c r="D3175" i="8"/>
  <c r="C3176" i="8"/>
  <c r="D3176" i="8"/>
  <c r="C3177" i="8"/>
  <c r="D3177" i="8"/>
  <c r="C3178" i="8"/>
  <c r="D3178" i="8"/>
  <c r="C3179" i="8"/>
  <c r="D3179" i="8"/>
  <c r="C3180" i="8"/>
  <c r="D3180" i="8"/>
  <c r="C3181" i="8"/>
  <c r="D3181" i="8"/>
  <c r="C3182" i="8"/>
  <c r="D3182" i="8"/>
  <c r="C3183" i="8"/>
  <c r="D3183" i="8"/>
  <c r="C3184" i="8"/>
  <c r="D3184" i="8"/>
  <c r="C3185" i="8"/>
  <c r="D3185" i="8"/>
  <c r="C3186" i="8"/>
  <c r="D3186" i="8"/>
  <c r="C3187" i="8"/>
  <c r="D3187" i="8"/>
  <c r="C3188" i="8"/>
  <c r="D3188" i="8"/>
  <c r="C3189" i="8"/>
  <c r="D3189" i="8"/>
  <c r="C3190" i="8"/>
  <c r="D3190" i="8"/>
  <c r="C3191" i="8"/>
  <c r="D3191" i="8"/>
  <c r="C3192" i="8"/>
  <c r="D3192" i="8"/>
  <c r="C3193" i="8"/>
  <c r="D3193" i="8"/>
  <c r="C3194" i="8"/>
  <c r="D3194" i="8"/>
  <c r="C3195" i="8"/>
  <c r="D3195" i="8"/>
  <c r="C3196" i="8"/>
  <c r="D3196" i="8"/>
  <c r="C3197" i="8"/>
  <c r="D3197" i="8"/>
  <c r="C3198" i="8"/>
  <c r="D3198" i="8"/>
  <c r="C3199" i="8"/>
  <c r="D3199" i="8"/>
  <c r="C3200" i="8"/>
  <c r="D3200" i="8"/>
  <c r="C3201" i="8"/>
  <c r="D3201" i="8"/>
  <c r="C3202" i="8"/>
  <c r="D3202" i="8"/>
  <c r="C3203" i="8"/>
  <c r="D3203" i="8"/>
  <c r="C3204" i="8"/>
  <c r="D3204" i="8"/>
  <c r="C3205" i="8"/>
  <c r="D3205" i="8"/>
  <c r="C3206" i="8"/>
  <c r="D3206" i="8"/>
  <c r="C3207" i="8"/>
  <c r="D3207" i="8"/>
  <c r="C3208" i="8"/>
  <c r="D3208" i="8"/>
  <c r="C3209" i="8"/>
  <c r="D3209" i="8"/>
  <c r="C3210" i="8"/>
  <c r="D3210" i="8"/>
  <c r="C3211" i="8"/>
  <c r="D3211" i="8"/>
  <c r="C3212" i="8"/>
  <c r="D3212" i="8"/>
  <c r="C3213" i="8"/>
  <c r="D3213" i="8"/>
  <c r="C3214" i="8"/>
  <c r="D3214" i="8"/>
  <c r="C3215" i="8"/>
  <c r="D3215" i="8"/>
  <c r="C3216" i="8"/>
  <c r="D3216" i="8"/>
  <c r="C3217" i="8"/>
  <c r="D3217" i="8"/>
  <c r="C3218" i="8"/>
  <c r="D3218" i="8"/>
  <c r="C3219" i="8"/>
  <c r="D3219" i="8"/>
  <c r="C3220" i="8"/>
  <c r="D3220" i="8"/>
  <c r="C3221" i="8"/>
  <c r="D3221" i="8"/>
  <c r="C3222" i="8"/>
  <c r="D3222" i="8"/>
  <c r="C3223" i="8"/>
  <c r="D3223" i="8"/>
  <c r="C3224" i="8"/>
  <c r="D3224" i="8"/>
  <c r="C3225" i="8"/>
  <c r="D3225" i="8"/>
  <c r="C3226" i="8"/>
  <c r="D3226" i="8"/>
  <c r="C3227" i="8"/>
  <c r="D3227" i="8"/>
  <c r="C3228" i="8"/>
  <c r="D3228" i="8"/>
  <c r="C3229" i="8"/>
  <c r="D3229" i="8"/>
  <c r="C3230" i="8"/>
  <c r="D3230" i="8"/>
  <c r="C3231" i="8"/>
  <c r="D3231" i="8"/>
  <c r="C3232" i="8"/>
  <c r="D3232" i="8"/>
  <c r="C3233" i="8"/>
  <c r="D3233" i="8"/>
  <c r="C3234" i="8"/>
  <c r="D3234" i="8"/>
  <c r="C3235" i="8"/>
  <c r="D3235" i="8"/>
  <c r="C3236" i="8"/>
  <c r="D3236" i="8"/>
  <c r="C3237" i="8"/>
  <c r="D3237" i="8"/>
  <c r="C3238" i="8"/>
  <c r="D3238" i="8"/>
  <c r="C3239" i="8"/>
  <c r="D3239" i="8"/>
  <c r="C3240" i="8"/>
  <c r="D3240" i="8"/>
  <c r="C3241" i="8"/>
  <c r="D3241" i="8"/>
  <c r="C3242" i="8"/>
  <c r="D3242" i="8"/>
  <c r="C3243" i="8"/>
  <c r="D3243" i="8"/>
  <c r="C3244" i="8"/>
  <c r="D3244" i="8"/>
  <c r="C3245" i="8"/>
  <c r="D3245" i="8"/>
  <c r="C3246" i="8"/>
  <c r="D3246" i="8"/>
  <c r="C3247" i="8"/>
  <c r="D3247" i="8"/>
  <c r="C3248" i="8"/>
  <c r="D3248" i="8"/>
  <c r="C3249" i="8"/>
  <c r="D3249" i="8"/>
  <c r="C3250" i="8"/>
  <c r="D3250" i="8"/>
  <c r="C3251" i="8"/>
  <c r="D3251" i="8"/>
  <c r="C3252" i="8"/>
  <c r="D3252" i="8"/>
  <c r="C3253" i="8"/>
  <c r="D3253" i="8"/>
  <c r="C3254" i="8"/>
  <c r="D3254" i="8"/>
  <c r="C3255" i="8"/>
  <c r="D3255" i="8"/>
  <c r="C3256" i="8"/>
  <c r="D3256" i="8"/>
  <c r="C3257" i="8"/>
  <c r="D3257" i="8"/>
  <c r="C3258" i="8"/>
  <c r="D3258" i="8"/>
  <c r="C3259" i="8"/>
  <c r="D3259" i="8"/>
  <c r="C3260" i="8"/>
  <c r="D3260" i="8"/>
  <c r="C3261" i="8"/>
  <c r="D3261" i="8"/>
  <c r="C3262" i="8"/>
  <c r="D3262" i="8"/>
  <c r="C3263" i="8"/>
  <c r="D3263" i="8"/>
  <c r="C3264" i="8"/>
  <c r="D3264" i="8"/>
  <c r="C3265" i="8"/>
  <c r="D3265" i="8"/>
  <c r="C3266" i="8"/>
  <c r="D3266" i="8"/>
  <c r="C3267" i="8"/>
  <c r="D3267" i="8"/>
  <c r="C3268" i="8"/>
  <c r="D3268" i="8"/>
  <c r="C3269" i="8"/>
  <c r="D3269" i="8"/>
  <c r="C3270" i="8"/>
  <c r="D3270" i="8"/>
  <c r="C3271" i="8"/>
  <c r="D3271" i="8"/>
  <c r="C3272" i="8"/>
  <c r="D3272" i="8"/>
  <c r="C3273" i="8"/>
  <c r="D3273" i="8"/>
  <c r="C3274" i="8"/>
  <c r="D3274" i="8"/>
  <c r="C3275" i="8"/>
  <c r="D3275" i="8"/>
  <c r="C3276" i="8"/>
  <c r="D3276" i="8"/>
  <c r="C3277" i="8"/>
  <c r="D3277" i="8"/>
  <c r="C3278" i="8"/>
  <c r="D3278" i="8"/>
  <c r="C3279" i="8"/>
  <c r="D3279" i="8"/>
  <c r="C3280" i="8"/>
  <c r="D3280" i="8"/>
  <c r="C3281" i="8"/>
  <c r="D3281" i="8"/>
  <c r="C3282" i="8"/>
  <c r="D3282" i="8"/>
  <c r="C3283" i="8"/>
  <c r="D3283" i="8"/>
  <c r="C3284" i="8"/>
  <c r="D3284" i="8"/>
  <c r="C3285" i="8"/>
  <c r="D3285" i="8"/>
  <c r="C3286" i="8"/>
  <c r="D3286" i="8"/>
  <c r="C3287" i="8"/>
  <c r="D3287" i="8"/>
  <c r="C3288" i="8"/>
  <c r="D3288" i="8"/>
  <c r="C3289" i="8"/>
  <c r="D3289" i="8"/>
  <c r="C3290" i="8"/>
  <c r="D3290" i="8"/>
  <c r="C3291" i="8"/>
  <c r="D3291" i="8"/>
  <c r="C3292" i="8"/>
  <c r="D3292" i="8"/>
  <c r="C3293" i="8"/>
  <c r="D3293" i="8"/>
  <c r="C3294" i="8"/>
  <c r="D3294" i="8"/>
  <c r="C3295" i="8"/>
  <c r="D3295" i="8"/>
  <c r="C3296" i="8"/>
  <c r="D3296" i="8"/>
  <c r="C3297" i="8"/>
  <c r="D3297" i="8"/>
  <c r="C3298" i="8"/>
  <c r="D3298" i="8"/>
  <c r="C3299" i="8"/>
  <c r="D3299" i="8"/>
  <c r="C3300" i="8"/>
  <c r="D3300" i="8"/>
  <c r="C3301" i="8"/>
  <c r="D3301" i="8"/>
  <c r="C3302" i="8"/>
  <c r="D3302" i="8"/>
  <c r="C3303" i="8"/>
  <c r="D3303" i="8"/>
  <c r="C3304" i="8"/>
  <c r="D3304" i="8"/>
  <c r="C3305" i="8"/>
  <c r="D3305" i="8"/>
  <c r="C3306" i="8"/>
  <c r="D3306" i="8"/>
  <c r="C3307" i="8"/>
  <c r="D3307" i="8"/>
  <c r="C3308" i="8"/>
  <c r="D3308" i="8"/>
  <c r="C3309" i="8"/>
  <c r="D3309" i="8"/>
  <c r="C3310" i="8"/>
  <c r="D3310" i="8"/>
  <c r="C3311" i="8"/>
  <c r="D3311" i="8"/>
  <c r="C3312" i="8"/>
  <c r="D3312" i="8"/>
  <c r="C3313" i="8"/>
  <c r="D3313" i="8"/>
  <c r="C3314" i="8"/>
  <c r="D3314" i="8"/>
  <c r="C3315" i="8"/>
  <c r="D3315" i="8"/>
  <c r="C3316" i="8"/>
  <c r="D3316" i="8"/>
  <c r="C3317" i="8"/>
  <c r="D3317" i="8"/>
  <c r="C3318" i="8"/>
  <c r="D3318" i="8"/>
  <c r="C3319" i="8"/>
  <c r="D3319" i="8"/>
  <c r="C3320" i="8"/>
  <c r="D3320" i="8"/>
  <c r="C3321" i="8"/>
  <c r="D3321" i="8"/>
  <c r="C3322" i="8"/>
  <c r="D3322" i="8"/>
  <c r="C3323" i="8"/>
  <c r="D3323" i="8"/>
  <c r="C3324" i="8"/>
  <c r="D3324" i="8"/>
  <c r="C3325" i="8"/>
  <c r="D3325" i="8"/>
  <c r="C3326" i="8"/>
  <c r="D3326" i="8"/>
  <c r="C3327" i="8"/>
  <c r="D3327" i="8"/>
  <c r="C3328" i="8"/>
  <c r="D3328" i="8"/>
  <c r="C3329" i="8"/>
  <c r="D3329" i="8"/>
  <c r="C3330" i="8"/>
  <c r="D3330" i="8"/>
  <c r="C3331" i="8"/>
  <c r="D3331" i="8"/>
  <c r="C3332" i="8"/>
  <c r="D3332" i="8"/>
  <c r="C3333" i="8"/>
  <c r="D3333" i="8"/>
  <c r="C3334" i="8"/>
  <c r="D3334" i="8"/>
  <c r="C3335" i="8"/>
  <c r="D3335" i="8"/>
  <c r="C3336" i="8"/>
  <c r="D3336" i="8"/>
  <c r="C3337" i="8"/>
  <c r="D3337" i="8"/>
  <c r="C3338" i="8"/>
  <c r="D3338" i="8"/>
  <c r="C3339" i="8"/>
  <c r="D3339" i="8"/>
  <c r="C3340" i="8"/>
  <c r="D3340" i="8"/>
  <c r="C3341" i="8"/>
  <c r="D3341" i="8"/>
  <c r="C3342" i="8"/>
  <c r="D3342" i="8"/>
  <c r="C3343" i="8"/>
  <c r="D3343" i="8"/>
  <c r="C3344" i="8"/>
  <c r="D3344" i="8"/>
  <c r="C3345" i="8"/>
  <c r="D3345" i="8"/>
  <c r="C3346" i="8"/>
  <c r="D3346" i="8"/>
  <c r="C3347" i="8"/>
  <c r="D3347" i="8"/>
  <c r="C3348" i="8"/>
  <c r="D3348" i="8"/>
  <c r="C3349" i="8"/>
  <c r="D3349" i="8"/>
  <c r="C3350" i="8"/>
  <c r="D3350" i="8"/>
  <c r="C3351" i="8"/>
  <c r="D3351" i="8"/>
  <c r="C3352" i="8"/>
  <c r="D3352" i="8"/>
  <c r="C3353" i="8"/>
  <c r="D3353" i="8"/>
  <c r="C3354" i="8"/>
  <c r="D3354" i="8"/>
  <c r="C3355" i="8"/>
  <c r="D3355" i="8"/>
  <c r="C3356" i="8"/>
  <c r="D3356" i="8"/>
  <c r="C3357" i="8"/>
  <c r="D3357" i="8"/>
  <c r="C3358" i="8"/>
  <c r="D3358" i="8"/>
  <c r="C3359" i="8"/>
  <c r="D3359" i="8"/>
  <c r="C3360" i="8"/>
  <c r="D3360" i="8"/>
  <c r="C3361" i="8"/>
  <c r="D3361" i="8"/>
  <c r="C3362" i="8"/>
  <c r="D3362" i="8"/>
  <c r="C3363" i="8"/>
  <c r="D3363" i="8"/>
  <c r="C3364" i="8"/>
  <c r="D3364" i="8"/>
  <c r="C3365" i="8"/>
  <c r="D3365" i="8"/>
  <c r="C3366" i="8"/>
  <c r="D3366" i="8"/>
  <c r="C3367" i="8"/>
  <c r="D3367" i="8"/>
  <c r="C3368" i="8"/>
  <c r="D3368" i="8"/>
  <c r="C3369" i="8"/>
  <c r="D3369" i="8"/>
  <c r="C3370" i="8"/>
  <c r="D3370" i="8"/>
  <c r="C3371" i="8"/>
  <c r="D3371" i="8"/>
  <c r="C3372" i="8"/>
  <c r="D3372" i="8"/>
  <c r="C3373" i="8"/>
  <c r="D3373" i="8"/>
  <c r="C3374" i="8"/>
  <c r="D3374" i="8"/>
  <c r="C3375" i="8"/>
  <c r="D3375" i="8"/>
  <c r="C3376" i="8"/>
  <c r="D3376" i="8"/>
  <c r="C3377" i="8"/>
  <c r="D3377" i="8"/>
  <c r="C3378" i="8"/>
  <c r="D3378" i="8"/>
  <c r="C3379" i="8"/>
  <c r="D3379" i="8"/>
  <c r="C3380" i="8"/>
  <c r="D3380" i="8"/>
  <c r="C3381" i="8"/>
  <c r="D3381" i="8"/>
  <c r="C3382" i="8"/>
  <c r="D3382" i="8"/>
  <c r="C3383" i="8"/>
  <c r="D3383" i="8"/>
  <c r="C3384" i="8"/>
  <c r="D3384" i="8"/>
  <c r="C3385" i="8"/>
  <c r="D3385" i="8"/>
  <c r="C3386" i="8"/>
  <c r="D3386" i="8"/>
  <c r="C3387" i="8"/>
  <c r="D3387" i="8"/>
  <c r="C3388" i="8"/>
  <c r="D3388" i="8"/>
  <c r="C3389" i="8"/>
  <c r="D3389" i="8"/>
  <c r="C3390" i="8"/>
  <c r="D3390" i="8"/>
  <c r="C3391" i="8"/>
  <c r="D3391" i="8"/>
  <c r="C3392" i="8"/>
  <c r="D3392" i="8"/>
  <c r="C3393" i="8"/>
  <c r="D3393" i="8"/>
  <c r="C3394" i="8"/>
  <c r="D3394" i="8"/>
  <c r="C3395" i="8"/>
  <c r="D3395" i="8"/>
  <c r="C3396" i="8"/>
  <c r="D3396" i="8"/>
  <c r="C3397" i="8"/>
  <c r="D3397" i="8"/>
  <c r="C3398" i="8"/>
  <c r="D3398" i="8"/>
  <c r="C3399" i="8"/>
  <c r="D3399" i="8"/>
  <c r="C3400" i="8"/>
  <c r="D3400" i="8"/>
  <c r="C3401" i="8"/>
  <c r="D3401" i="8"/>
  <c r="C3402" i="8"/>
  <c r="D3402" i="8"/>
  <c r="C3403" i="8"/>
  <c r="D3403" i="8"/>
  <c r="C3404" i="8"/>
  <c r="D3404" i="8"/>
  <c r="C3405" i="8"/>
  <c r="D3405" i="8"/>
  <c r="C3406" i="8"/>
  <c r="D3406" i="8"/>
  <c r="C3407" i="8"/>
  <c r="D3407" i="8"/>
  <c r="C3408" i="8"/>
  <c r="D3408" i="8"/>
  <c r="C3409" i="8"/>
  <c r="D3409" i="8"/>
  <c r="C3410" i="8"/>
  <c r="D3410" i="8"/>
  <c r="C3411" i="8"/>
  <c r="D3411" i="8"/>
  <c r="C3412" i="8"/>
  <c r="D3412" i="8"/>
  <c r="C3413" i="8"/>
  <c r="D3413" i="8"/>
  <c r="C3414" i="8"/>
  <c r="D3414" i="8"/>
  <c r="C3415" i="8"/>
  <c r="D3415" i="8"/>
  <c r="C3416" i="8"/>
  <c r="D3416" i="8"/>
  <c r="C3417" i="8"/>
  <c r="D3417" i="8"/>
  <c r="C3418" i="8"/>
  <c r="D3418" i="8"/>
  <c r="C3419" i="8"/>
  <c r="D3419" i="8"/>
  <c r="C3420" i="8"/>
  <c r="D3420" i="8"/>
  <c r="C3421" i="8"/>
  <c r="D3421" i="8"/>
  <c r="C3422" i="8"/>
  <c r="D3422" i="8"/>
  <c r="C3423" i="8"/>
  <c r="D3423" i="8"/>
  <c r="C3424" i="8"/>
  <c r="D3424" i="8"/>
  <c r="C3425" i="8"/>
  <c r="D3425" i="8"/>
  <c r="C3426" i="8"/>
  <c r="D3426" i="8"/>
  <c r="C3427" i="8"/>
  <c r="D3427" i="8"/>
  <c r="C3428" i="8"/>
  <c r="D3428" i="8"/>
  <c r="C3429" i="8"/>
  <c r="D3429" i="8"/>
  <c r="C3430" i="8"/>
  <c r="D3430" i="8"/>
  <c r="C3431" i="8"/>
  <c r="D3431" i="8"/>
  <c r="C3432" i="8"/>
  <c r="D3432" i="8"/>
  <c r="C3433" i="8"/>
  <c r="D3433" i="8"/>
  <c r="C3434" i="8"/>
  <c r="D3434" i="8"/>
  <c r="C3435" i="8"/>
  <c r="D3435" i="8"/>
  <c r="C3436" i="8"/>
  <c r="D3436" i="8"/>
  <c r="C3437" i="8"/>
  <c r="D3437" i="8"/>
  <c r="C3438" i="8"/>
  <c r="D3438" i="8"/>
  <c r="C3439" i="8"/>
  <c r="D3439" i="8"/>
  <c r="C3440" i="8"/>
  <c r="D3440" i="8"/>
  <c r="C3441" i="8"/>
  <c r="D3441" i="8"/>
  <c r="C3442" i="8"/>
  <c r="D3442" i="8"/>
  <c r="C3443" i="8"/>
  <c r="D3443" i="8"/>
  <c r="C3444" i="8"/>
  <c r="D3444" i="8"/>
  <c r="C3445" i="8"/>
  <c r="D3445" i="8"/>
  <c r="C3446" i="8"/>
  <c r="D3446" i="8"/>
  <c r="C3447" i="8"/>
  <c r="D3447" i="8"/>
  <c r="C3448" i="8"/>
  <c r="D3448" i="8"/>
  <c r="C3449" i="8"/>
  <c r="D3449" i="8"/>
  <c r="C3450" i="8"/>
  <c r="D3450" i="8"/>
  <c r="C3451" i="8"/>
  <c r="D3451" i="8"/>
  <c r="C3452" i="8"/>
  <c r="D3452" i="8"/>
  <c r="C3453" i="8"/>
  <c r="D3453" i="8"/>
  <c r="C3454" i="8"/>
  <c r="D3454" i="8"/>
  <c r="C3455" i="8"/>
  <c r="D3455" i="8"/>
  <c r="C3456" i="8"/>
  <c r="D3456" i="8"/>
  <c r="C3457" i="8"/>
  <c r="D3457" i="8"/>
  <c r="C3458" i="8"/>
  <c r="D3458" i="8"/>
  <c r="C3459" i="8"/>
  <c r="D3459" i="8"/>
  <c r="C3460" i="8"/>
  <c r="D3460" i="8"/>
  <c r="C3461" i="8"/>
  <c r="D3461" i="8"/>
  <c r="C3462" i="8"/>
  <c r="D3462" i="8"/>
  <c r="C3463" i="8"/>
  <c r="D3463" i="8"/>
  <c r="C3464" i="8"/>
  <c r="D3464" i="8"/>
  <c r="C3465" i="8"/>
  <c r="D3465" i="8"/>
  <c r="C3466" i="8"/>
  <c r="D3466" i="8"/>
  <c r="C3467" i="8"/>
  <c r="D3467" i="8"/>
  <c r="C3468" i="8"/>
  <c r="D3468" i="8"/>
  <c r="C3469" i="8"/>
  <c r="D3469" i="8"/>
  <c r="C3470" i="8"/>
  <c r="D3470" i="8"/>
  <c r="C3471" i="8"/>
  <c r="D3471" i="8"/>
  <c r="C3472" i="8"/>
  <c r="D3472" i="8"/>
  <c r="C3473" i="8"/>
  <c r="D3473" i="8"/>
  <c r="C3474" i="8"/>
  <c r="D3474" i="8"/>
  <c r="C3475" i="8"/>
  <c r="D3475" i="8"/>
  <c r="C3476" i="8"/>
  <c r="D3476" i="8"/>
  <c r="C3477" i="8"/>
  <c r="D3477" i="8"/>
  <c r="C3478" i="8"/>
  <c r="D3478" i="8"/>
  <c r="C3479" i="8"/>
  <c r="D3479" i="8"/>
  <c r="C3480" i="8"/>
  <c r="D3480" i="8"/>
  <c r="C3481" i="8"/>
  <c r="D3481" i="8"/>
  <c r="C3482" i="8"/>
  <c r="D3482" i="8"/>
  <c r="C3483" i="8"/>
  <c r="D3483" i="8"/>
  <c r="C3484" i="8"/>
  <c r="D3484" i="8"/>
  <c r="C3485" i="8"/>
  <c r="D3485" i="8"/>
  <c r="C3486" i="8"/>
  <c r="D3486" i="8"/>
  <c r="C3487" i="8"/>
  <c r="D3487" i="8"/>
  <c r="C3488" i="8"/>
  <c r="D3488" i="8"/>
  <c r="C3489" i="8"/>
  <c r="D3489" i="8"/>
  <c r="C3490" i="8"/>
  <c r="D3490" i="8"/>
  <c r="C3491" i="8"/>
  <c r="D3491" i="8"/>
  <c r="C3492" i="8"/>
  <c r="D3492" i="8"/>
  <c r="C3493" i="8"/>
  <c r="D3493" i="8"/>
  <c r="C3494" i="8"/>
  <c r="D3494" i="8"/>
  <c r="C3495" i="8"/>
  <c r="D3495" i="8"/>
  <c r="C3496" i="8"/>
  <c r="D3496" i="8"/>
  <c r="C3497" i="8"/>
  <c r="D3497" i="8"/>
  <c r="C3498" i="8"/>
  <c r="D3498" i="8"/>
  <c r="C3499" i="8"/>
  <c r="D3499" i="8"/>
  <c r="C3500" i="8"/>
  <c r="D3500" i="8"/>
  <c r="C3501" i="8"/>
  <c r="D3501" i="8"/>
  <c r="C3502" i="8"/>
  <c r="D3502" i="8"/>
  <c r="C3503" i="8"/>
  <c r="D3503" i="8"/>
  <c r="C3504" i="8"/>
  <c r="D3504" i="8"/>
  <c r="C3505" i="8"/>
  <c r="D3505" i="8"/>
  <c r="C3506" i="8"/>
  <c r="D3506" i="8"/>
  <c r="C3507" i="8"/>
  <c r="D3507" i="8"/>
  <c r="C3508" i="8"/>
  <c r="D3508" i="8"/>
  <c r="C3509" i="8"/>
  <c r="D3509" i="8"/>
  <c r="C3510" i="8"/>
  <c r="D3510" i="8"/>
  <c r="C3511" i="8"/>
  <c r="D3511" i="8"/>
  <c r="C3512" i="8"/>
  <c r="D3512" i="8"/>
  <c r="C3513" i="8"/>
  <c r="D3513" i="8"/>
  <c r="C3514" i="8"/>
  <c r="D3514" i="8"/>
  <c r="C3515" i="8"/>
  <c r="D3515" i="8"/>
  <c r="C3516" i="8"/>
  <c r="D3516" i="8"/>
  <c r="C3517" i="8"/>
  <c r="D3517" i="8"/>
  <c r="C3518" i="8"/>
  <c r="D3518" i="8"/>
  <c r="C3519" i="8"/>
  <c r="D3519" i="8"/>
  <c r="C3520" i="8"/>
  <c r="D3520" i="8"/>
  <c r="C3521" i="8"/>
  <c r="D3521" i="8"/>
  <c r="C3522" i="8"/>
  <c r="D3522" i="8"/>
  <c r="C3523" i="8"/>
  <c r="D3523" i="8"/>
  <c r="C3524" i="8"/>
  <c r="D3524" i="8"/>
  <c r="C3525" i="8"/>
  <c r="D3525" i="8"/>
  <c r="C3526" i="8"/>
  <c r="D3526" i="8"/>
  <c r="C3527" i="8"/>
  <c r="D3527" i="8"/>
  <c r="C3528" i="8"/>
  <c r="D3528" i="8"/>
  <c r="C3529" i="8"/>
  <c r="D3529" i="8"/>
  <c r="C3530" i="8"/>
  <c r="D3530" i="8"/>
  <c r="C3531" i="8"/>
  <c r="D3531" i="8"/>
  <c r="C3532" i="8"/>
  <c r="D3532" i="8"/>
  <c r="C3533" i="8"/>
  <c r="D3533" i="8"/>
  <c r="C3534" i="8"/>
  <c r="D3534" i="8"/>
  <c r="C3535" i="8"/>
  <c r="D3535" i="8"/>
  <c r="C3536" i="8"/>
  <c r="D3536" i="8"/>
  <c r="C3537" i="8"/>
  <c r="D3537" i="8"/>
  <c r="C3538" i="8"/>
  <c r="D3538" i="8"/>
  <c r="C3539" i="8"/>
  <c r="D3539" i="8"/>
  <c r="C3540" i="8"/>
  <c r="D3540" i="8"/>
  <c r="C3541" i="8"/>
  <c r="D3541" i="8"/>
  <c r="C3542" i="8"/>
  <c r="D3542" i="8"/>
  <c r="C3543" i="8"/>
  <c r="D3543" i="8"/>
  <c r="C3544" i="8"/>
  <c r="D3544" i="8"/>
  <c r="C3545" i="8"/>
  <c r="D3545" i="8"/>
  <c r="C3546" i="8"/>
  <c r="D3546" i="8"/>
  <c r="C3547" i="8"/>
  <c r="D3547" i="8"/>
  <c r="C3548" i="8"/>
  <c r="D3548" i="8"/>
  <c r="C3549" i="8"/>
  <c r="D3549" i="8"/>
  <c r="C3550" i="8"/>
  <c r="D3550" i="8"/>
  <c r="C3551" i="8"/>
  <c r="D3551" i="8"/>
  <c r="C3552" i="8"/>
  <c r="D3552" i="8"/>
  <c r="C3553" i="8"/>
  <c r="D3553" i="8"/>
  <c r="C3554" i="8"/>
  <c r="D3554" i="8"/>
  <c r="C3555" i="8"/>
  <c r="D3555" i="8"/>
  <c r="C3556" i="8"/>
  <c r="D3556" i="8"/>
  <c r="C3557" i="8"/>
  <c r="D3557" i="8"/>
  <c r="C3558" i="8"/>
  <c r="D3558" i="8"/>
  <c r="C3559" i="8"/>
  <c r="D3559" i="8"/>
  <c r="C3560" i="8"/>
  <c r="D3560" i="8"/>
  <c r="C3561" i="8"/>
  <c r="D3561" i="8"/>
  <c r="C3562" i="8"/>
  <c r="D3562" i="8"/>
  <c r="C3563" i="8"/>
  <c r="D3563" i="8"/>
  <c r="C3564" i="8"/>
  <c r="D3564" i="8"/>
  <c r="C3565" i="8"/>
  <c r="D3565" i="8"/>
  <c r="C3566" i="8"/>
  <c r="D3566" i="8"/>
  <c r="C3567" i="8"/>
  <c r="D3567" i="8"/>
  <c r="C3568" i="8"/>
  <c r="D3568" i="8"/>
  <c r="C3569" i="8"/>
  <c r="D3569" i="8"/>
  <c r="C3570" i="8"/>
  <c r="D3570" i="8"/>
  <c r="C3571" i="8"/>
  <c r="D3571" i="8"/>
  <c r="C3572" i="8"/>
  <c r="D3572" i="8"/>
  <c r="C3573" i="8"/>
  <c r="D3573" i="8"/>
  <c r="C3574" i="8"/>
  <c r="D3574" i="8"/>
  <c r="C3575" i="8"/>
  <c r="D3575" i="8"/>
  <c r="C3576" i="8"/>
  <c r="D3576" i="8"/>
  <c r="C3577" i="8"/>
  <c r="D3577" i="8"/>
  <c r="C3578" i="8"/>
  <c r="D3578" i="8"/>
  <c r="C3579" i="8"/>
  <c r="D3579" i="8"/>
  <c r="C3580" i="8"/>
  <c r="D3580" i="8"/>
  <c r="C3581" i="8"/>
  <c r="D3581" i="8"/>
  <c r="C3582" i="8"/>
  <c r="D3582" i="8"/>
  <c r="C3583" i="8"/>
  <c r="D3583" i="8"/>
  <c r="C3584" i="8"/>
  <c r="D3584" i="8"/>
  <c r="C3585" i="8"/>
  <c r="D3585" i="8"/>
  <c r="C3586" i="8"/>
  <c r="D3586" i="8"/>
  <c r="C3587" i="8"/>
  <c r="D3587" i="8"/>
  <c r="C3588" i="8"/>
  <c r="D3588" i="8"/>
  <c r="C3589" i="8"/>
  <c r="D3589" i="8"/>
  <c r="C3590" i="8"/>
  <c r="D3590" i="8"/>
  <c r="C3591" i="8"/>
  <c r="D3591" i="8"/>
  <c r="C3592" i="8"/>
  <c r="D3592" i="8"/>
  <c r="C3593" i="8"/>
  <c r="D3593" i="8"/>
  <c r="C3594" i="8"/>
  <c r="D3594" i="8"/>
  <c r="C3595" i="8"/>
  <c r="D3595" i="8"/>
  <c r="C3596" i="8"/>
  <c r="D3596" i="8"/>
  <c r="C3597" i="8"/>
  <c r="D3597" i="8"/>
  <c r="C3598" i="8"/>
  <c r="D3598" i="8"/>
  <c r="C3599" i="8"/>
  <c r="D3599" i="8"/>
  <c r="C3600" i="8"/>
  <c r="D3600" i="8"/>
  <c r="C3601" i="8"/>
  <c r="D3601" i="8"/>
  <c r="C3602" i="8"/>
  <c r="D3602" i="8"/>
  <c r="C3603" i="8"/>
  <c r="D3603" i="8"/>
  <c r="C3604" i="8"/>
  <c r="D3604" i="8"/>
  <c r="C3605" i="8"/>
  <c r="D3605" i="8"/>
  <c r="C3606" i="8"/>
  <c r="D3606" i="8"/>
  <c r="C3607" i="8"/>
  <c r="D3607" i="8"/>
  <c r="C3608" i="8"/>
  <c r="D3608" i="8"/>
  <c r="C3609" i="8"/>
  <c r="D3609" i="8"/>
  <c r="C3610" i="8"/>
  <c r="D3610" i="8"/>
  <c r="C3611" i="8"/>
  <c r="D3611" i="8"/>
  <c r="C3612" i="8"/>
  <c r="D3612" i="8"/>
  <c r="C3613" i="8"/>
  <c r="D3613" i="8"/>
  <c r="C3614" i="8"/>
  <c r="D3614" i="8"/>
  <c r="C3615" i="8"/>
  <c r="D3615" i="8"/>
  <c r="C3616" i="8"/>
  <c r="D3616" i="8"/>
  <c r="C3617" i="8"/>
  <c r="D3617" i="8"/>
  <c r="C3618" i="8"/>
  <c r="D3618" i="8"/>
  <c r="C3619" i="8"/>
  <c r="D3619" i="8"/>
  <c r="C3620" i="8"/>
  <c r="D3620" i="8"/>
  <c r="C3621" i="8"/>
  <c r="D3621" i="8"/>
  <c r="C3622" i="8"/>
  <c r="D3622" i="8"/>
  <c r="C3623" i="8"/>
  <c r="D3623" i="8"/>
  <c r="C3624" i="8"/>
  <c r="D3624" i="8"/>
  <c r="C3625" i="8"/>
  <c r="D3625" i="8"/>
  <c r="C3626" i="8"/>
  <c r="D3626" i="8"/>
  <c r="C3627" i="8"/>
  <c r="D3627" i="8"/>
  <c r="C3628" i="8"/>
  <c r="D3628" i="8"/>
  <c r="C3629" i="8"/>
  <c r="D3629" i="8"/>
  <c r="C3630" i="8"/>
  <c r="D3630" i="8"/>
  <c r="C3631" i="8"/>
  <c r="D3631" i="8"/>
  <c r="C3632" i="8"/>
  <c r="D3632" i="8"/>
  <c r="C3633" i="8"/>
  <c r="D3633" i="8"/>
  <c r="C3634" i="8"/>
  <c r="D3634" i="8"/>
  <c r="C3635" i="8"/>
  <c r="D3635" i="8"/>
  <c r="C3636" i="8"/>
  <c r="D3636" i="8"/>
  <c r="C3637" i="8"/>
  <c r="D3637" i="8"/>
  <c r="C3638" i="8"/>
  <c r="D3638" i="8"/>
  <c r="C3639" i="8"/>
  <c r="D3639" i="8"/>
  <c r="C3640" i="8"/>
  <c r="D3640" i="8"/>
  <c r="C3641" i="8"/>
  <c r="D3641" i="8"/>
  <c r="C3642" i="8"/>
  <c r="D3642" i="8"/>
  <c r="C3643" i="8"/>
  <c r="D3643" i="8"/>
  <c r="C3644" i="8"/>
  <c r="D3644" i="8"/>
  <c r="C3645" i="8"/>
  <c r="D3645" i="8"/>
  <c r="C3646" i="8"/>
  <c r="D3646" i="8"/>
  <c r="C3647" i="8"/>
  <c r="D3647" i="8"/>
  <c r="C3648" i="8"/>
  <c r="D3648" i="8"/>
  <c r="C3649" i="8"/>
  <c r="D3649" i="8"/>
  <c r="C3650" i="8"/>
  <c r="D3650" i="8"/>
  <c r="C3651" i="8"/>
  <c r="D3651" i="8"/>
  <c r="C3652" i="8"/>
  <c r="D3652" i="8"/>
  <c r="C3653" i="8"/>
  <c r="D3653" i="8"/>
  <c r="C3654" i="8"/>
  <c r="D3654" i="8"/>
  <c r="C3655" i="8"/>
  <c r="D3655" i="8"/>
  <c r="C3656" i="8"/>
  <c r="D3656" i="8"/>
  <c r="C3657" i="8"/>
  <c r="D3657" i="8"/>
  <c r="C3658" i="8"/>
  <c r="D3658" i="8"/>
  <c r="C3659" i="8"/>
  <c r="D3659" i="8"/>
  <c r="C3660" i="8"/>
  <c r="D3660" i="8"/>
  <c r="C3661" i="8"/>
  <c r="D3661" i="8"/>
  <c r="C3662" i="8"/>
  <c r="D3662" i="8"/>
  <c r="C3663" i="8"/>
  <c r="D3663" i="8"/>
  <c r="C3664" i="8"/>
  <c r="D3664" i="8"/>
  <c r="C3665" i="8"/>
  <c r="D3665" i="8"/>
  <c r="C3666" i="8"/>
  <c r="D3666" i="8"/>
  <c r="C3667" i="8"/>
  <c r="D3667" i="8"/>
  <c r="C3668" i="8"/>
  <c r="D3668" i="8"/>
  <c r="C3669" i="8"/>
  <c r="D3669" i="8"/>
  <c r="C3670" i="8"/>
  <c r="D3670" i="8"/>
  <c r="C3671" i="8"/>
  <c r="D3671" i="8"/>
  <c r="C3672" i="8"/>
  <c r="D3672" i="8"/>
  <c r="C3673" i="8"/>
  <c r="D3673" i="8"/>
  <c r="C3674" i="8"/>
  <c r="D3674" i="8"/>
  <c r="C3675" i="8"/>
  <c r="D3675" i="8"/>
  <c r="C3676" i="8"/>
  <c r="D3676" i="8"/>
  <c r="C3677" i="8"/>
  <c r="D3677" i="8"/>
  <c r="C3678" i="8"/>
  <c r="D3678" i="8"/>
  <c r="C3679" i="8"/>
  <c r="D3679" i="8"/>
  <c r="C3680" i="8"/>
  <c r="D3680" i="8"/>
  <c r="C3681" i="8"/>
  <c r="D3681" i="8"/>
  <c r="C3682" i="8"/>
  <c r="D3682" i="8"/>
  <c r="C3683" i="8"/>
  <c r="D3683" i="8"/>
  <c r="C3684" i="8"/>
  <c r="D3684" i="8"/>
  <c r="C3685" i="8"/>
  <c r="D3685" i="8"/>
  <c r="C3686" i="8"/>
  <c r="D3686" i="8"/>
  <c r="C3687" i="8"/>
  <c r="D3687" i="8"/>
  <c r="C3688" i="8"/>
  <c r="D3688" i="8"/>
  <c r="C3689" i="8"/>
  <c r="D3689" i="8"/>
  <c r="C3690" i="8"/>
  <c r="D3690" i="8"/>
  <c r="C3691" i="8"/>
  <c r="D3691" i="8"/>
  <c r="C3692" i="8"/>
  <c r="D3692" i="8"/>
  <c r="C3693" i="8"/>
  <c r="D3693" i="8"/>
  <c r="C3694" i="8"/>
  <c r="D3694" i="8"/>
  <c r="C3695" i="8"/>
  <c r="D3695" i="8"/>
  <c r="C3696" i="8"/>
  <c r="D3696" i="8"/>
  <c r="C3697" i="8"/>
  <c r="D3697" i="8"/>
  <c r="C3698" i="8"/>
  <c r="D3698" i="8"/>
  <c r="C3699" i="8"/>
  <c r="D3699" i="8"/>
  <c r="C3700" i="8"/>
  <c r="D3700" i="8"/>
  <c r="C3701" i="8"/>
  <c r="D3701" i="8"/>
  <c r="C3702" i="8"/>
  <c r="D3702" i="8"/>
  <c r="C3703" i="8"/>
  <c r="D3703" i="8"/>
  <c r="C3704" i="8"/>
  <c r="D3704" i="8"/>
  <c r="C3705" i="8"/>
  <c r="D3705" i="8"/>
  <c r="C3706" i="8"/>
  <c r="D3706" i="8"/>
  <c r="C3707" i="8"/>
  <c r="D3707" i="8"/>
  <c r="C3708" i="8"/>
  <c r="D3708" i="8"/>
  <c r="C3709" i="8"/>
  <c r="D3709" i="8"/>
  <c r="C3710" i="8"/>
  <c r="D3710" i="8"/>
  <c r="C3711" i="8"/>
  <c r="D3711" i="8"/>
  <c r="C3712" i="8"/>
  <c r="D3712" i="8"/>
  <c r="C3713" i="8"/>
  <c r="D3713" i="8"/>
  <c r="C3714" i="8"/>
  <c r="D3714" i="8"/>
  <c r="C3715" i="8"/>
  <c r="D3715" i="8"/>
  <c r="C3716" i="8"/>
  <c r="D3716" i="8"/>
  <c r="C3717" i="8"/>
  <c r="D3717" i="8"/>
  <c r="C3718" i="8"/>
  <c r="D3718" i="8"/>
  <c r="C3719" i="8"/>
  <c r="D3719" i="8"/>
  <c r="C3720" i="8"/>
  <c r="D3720" i="8"/>
  <c r="C3721" i="8"/>
  <c r="D3721" i="8"/>
  <c r="C3722" i="8"/>
  <c r="D3722" i="8"/>
  <c r="C3723" i="8"/>
  <c r="D3723" i="8"/>
  <c r="C3724" i="8"/>
  <c r="D3724" i="8"/>
  <c r="C3725" i="8"/>
  <c r="D3725" i="8"/>
  <c r="C3726" i="8"/>
  <c r="D3726" i="8"/>
  <c r="C3727" i="8"/>
  <c r="D3727" i="8"/>
  <c r="C3728" i="8"/>
  <c r="D3728" i="8"/>
  <c r="C3729" i="8"/>
  <c r="D3729" i="8"/>
  <c r="C3730" i="8"/>
  <c r="D3730" i="8"/>
  <c r="C3731" i="8"/>
  <c r="D3731" i="8"/>
  <c r="C3732" i="8"/>
  <c r="D3732" i="8"/>
  <c r="C3733" i="8"/>
  <c r="D3733" i="8"/>
  <c r="C3734" i="8"/>
  <c r="D3734" i="8"/>
  <c r="C3735" i="8"/>
  <c r="D3735" i="8"/>
  <c r="C3736" i="8"/>
  <c r="D3736" i="8"/>
  <c r="C3737" i="8"/>
  <c r="D3737" i="8"/>
  <c r="C3738" i="8"/>
  <c r="D3738" i="8"/>
  <c r="C3739" i="8"/>
  <c r="D3739" i="8"/>
  <c r="C3740" i="8"/>
  <c r="D3740" i="8"/>
  <c r="C3741" i="8"/>
  <c r="D3741" i="8"/>
  <c r="C3742" i="8"/>
  <c r="D3742" i="8"/>
  <c r="C3743" i="8"/>
  <c r="D3743" i="8"/>
  <c r="C3744" i="8"/>
  <c r="D3744" i="8"/>
  <c r="C3745" i="8"/>
  <c r="D3745" i="8"/>
  <c r="C3746" i="8"/>
  <c r="D3746" i="8"/>
  <c r="C3747" i="8"/>
  <c r="D3747" i="8"/>
  <c r="C3748" i="8"/>
  <c r="D3748" i="8"/>
  <c r="C3749" i="8"/>
  <c r="D3749" i="8"/>
  <c r="C3750" i="8"/>
  <c r="D3750" i="8"/>
  <c r="C3751" i="8"/>
  <c r="D3751" i="8"/>
  <c r="C3752" i="8"/>
  <c r="D3752" i="8"/>
  <c r="C3753" i="8"/>
  <c r="D3753" i="8"/>
  <c r="C3754" i="8"/>
  <c r="D3754" i="8"/>
  <c r="C3755" i="8"/>
  <c r="D3755" i="8"/>
  <c r="C3756" i="8"/>
  <c r="D3756" i="8"/>
  <c r="C3757" i="8"/>
  <c r="D3757" i="8"/>
  <c r="C3758" i="8"/>
  <c r="D3758" i="8"/>
  <c r="C3759" i="8"/>
  <c r="D3759" i="8"/>
  <c r="C3760" i="8"/>
  <c r="D3760" i="8"/>
  <c r="C3761" i="8"/>
  <c r="D3761" i="8"/>
  <c r="C3762" i="8"/>
  <c r="D3762" i="8"/>
  <c r="C3763" i="8"/>
  <c r="D3763" i="8"/>
  <c r="C3764" i="8"/>
  <c r="D3764" i="8"/>
  <c r="C3765" i="8"/>
  <c r="D3765" i="8"/>
  <c r="C3766" i="8"/>
  <c r="D3766" i="8"/>
  <c r="C3767" i="8"/>
  <c r="D3767" i="8"/>
  <c r="C3768" i="8"/>
  <c r="D3768" i="8"/>
  <c r="C3769" i="8"/>
  <c r="D3769" i="8"/>
  <c r="C3770" i="8"/>
  <c r="D3770" i="8"/>
  <c r="C3771" i="8"/>
  <c r="D3771" i="8"/>
  <c r="C3772" i="8"/>
  <c r="D3772" i="8"/>
  <c r="C3773" i="8"/>
  <c r="D3773" i="8"/>
  <c r="C3774" i="8"/>
  <c r="D3774" i="8"/>
  <c r="C3775" i="8"/>
  <c r="D3775" i="8"/>
  <c r="C3776" i="8"/>
  <c r="D3776" i="8"/>
  <c r="C3777" i="8"/>
  <c r="D3777" i="8"/>
  <c r="C3778" i="8"/>
  <c r="D3778" i="8"/>
  <c r="C3779" i="8"/>
  <c r="D3779" i="8"/>
  <c r="C3780" i="8"/>
  <c r="D3780" i="8"/>
  <c r="C3781" i="8"/>
  <c r="D3781" i="8"/>
  <c r="C3782" i="8"/>
  <c r="D3782" i="8"/>
  <c r="C3783" i="8"/>
  <c r="D3783" i="8"/>
  <c r="C3784" i="8"/>
  <c r="D3784" i="8"/>
  <c r="C3785" i="8"/>
  <c r="D3785" i="8"/>
  <c r="C3786" i="8"/>
  <c r="D3786" i="8"/>
  <c r="C3787" i="8"/>
  <c r="D3787" i="8"/>
  <c r="C3788" i="8"/>
  <c r="D3788" i="8"/>
  <c r="C3789" i="8"/>
  <c r="D3789" i="8"/>
  <c r="C3790" i="8"/>
  <c r="D3790" i="8"/>
  <c r="C3791" i="8"/>
  <c r="D3791" i="8"/>
  <c r="C3792" i="8"/>
  <c r="D3792" i="8"/>
  <c r="C3793" i="8"/>
  <c r="D3793" i="8"/>
  <c r="C3794" i="8"/>
  <c r="D3794" i="8"/>
  <c r="C3795" i="8"/>
  <c r="D3795" i="8"/>
  <c r="C3796" i="8"/>
  <c r="D3796" i="8"/>
  <c r="C3797" i="8"/>
  <c r="D3797" i="8"/>
  <c r="C3798" i="8"/>
  <c r="D3798" i="8"/>
  <c r="C3799" i="8"/>
  <c r="D3799" i="8"/>
  <c r="C3800" i="8"/>
  <c r="D3800" i="8"/>
  <c r="C3801" i="8"/>
  <c r="D3801" i="8"/>
  <c r="C3802" i="8"/>
  <c r="D3802" i="8"/>
  <c r="C3803" i="8"/>
  <c r="D3803" i="8"/>
  <c r="C3804" i="8"/>
  <c r="D3804" i="8"/>
  <c r="C3805" i="8"/>
  <c r="D3805" i="8"/>
  <c r="C3806" i="8"/>
  <c r="D3806" i="8"/>
  <c r="C3807" i="8"/>
  <c r="D3807" i="8"/>
  <c r="C3808" i="8"/>
  <c r="D3808" i="8"/>
  <c r="C3809" i="8"/>
  <c r="D3809" i="8"/>
  <c r="C3810" i="8"/>
  <c r="D3810" i="8"/>
  <c r="C3811" i="8"/>
  <c r="D3811" i="8"/>
  <c r="C3812" i="8"/>
  <c r="D3812" i="8"/>
  <c r="C3813" i="8"/>
  <c r="D3813" i="8"/>
  <c r="C3814" i="8"/>
  <c r="D3814" i="8"/>
  <c r="C3815" i="8"/>
  <c r="D3815" i="8"/>
  <c r="C3816" i="8"/>
  <c r="D3816" i="8"/>
  <c r="C3817" i="8"/>
  <c r="D3817" i="8"/>
  <c r="C3818" i="8"/>
  <c r="D3818" i="8"/>
  <c r="C3819" i="8"/>
  <c r="D3819" i="8"/>
  <c r="C3820" i="8"/>
  <c r="D3820" i="8"/>
  <c r="C3821" i="8"/>
  <c r="D3821" i="8"/>
  <c r="C3822" i="8"/>
  <c r="D3822" i="8"/>
  <c r="C3823" i="8"/>
  <c r="D3823" i="8"/>
  <c r="C3824" i="8"/>
  <c r="D3824" i="8"/>
  <c r="C3825" i="8"/>
  <c r="D3825" i="8"/>
  <c r="C3826" i="8"/>
  <c r="D3826" i="8"/>
  <c r="C3827" i="8"/>
  <c r="D3827" i="8"/>
  <c r="C3828" i="8"/>
  <c r="D3828" i="8"/>
  <c r="C3829" i="8"/>
  <c r="D3829" i="8"/>
  <c r="C3830" i="8"/>
  <c r="D3830" i="8"/>
  <c r="C3831" i="8"/>
  <c r="D3831" i="8"/>
  <c r="C3832" i="8"/>
  <c r="D3832" i="8"/>
  <c r="C3833" i="8"/>
  <c r="D3833" i="8"/>
  <c r="C3834" i="8"/>
  <c r="D3834" i="8"/>
  <c r="C3835" i="8"/>
  <c r="D3835" i="8"/>
  <c r="C3836" i="8"/>
  <c r="D3836" i="8"/>
  <c r="C3837" i="8"/>
  <c r="D3837" i="8"/>
  <c r="C3838" i="8"/>
  <c r="D3838" i="8"/>
  <c r="C3839" i="8"/>
  <c r="D3839" i="8"/>
  <c r="C3840" i="8"/>
  <c r="D3840" i="8"/>
  <c r="C3841" i="8"/>
  <c r="D3841" i="8"/>
  <c r="C3842" i="8"/>
  <c r="D3842" i="8"/>
  <c r="C3843" i="8"/>
  <c r="D3843" i="8"/>
  <c r="C3844" i="8"/>
  <c r="D3844" i="8"/>
  <c r="C3845" i="8"/>
  <c r="D3845" i="8"/>
  <c r="C3846" i="8"/>
  <c r="D3846" i="8"/>
  <c r="C3847" i="8"/>
  <c r="D3847" i="8"/>
  <c r="C3848" i="8"/>
  <c r="D3848" i="8"/>
  <c r="C3849" i="8"/>
  <c r="D3849" i="8"/>
  <c r="C3850" i="8"/>
  <c r="D3850" i="8"/>
  <c r="C3851" i="8"/>
  <c r="D3851" i="8"/>
  <c r="C3852" i="8"/>
  <c r="D3852" i="8"/>
  <c r="C3853" i="8"/>
  <c r="D3853" i="8"/>
  <c r="C3854" i="8"/>
  <c r="D3854" i="8"/>
  <c r="C3855" i="8"/>
  <c r="D3855" i="8"/>
  <c r="C3856" i="8"/>
  <c r="D3856" i="8"/>
  <c r="C3857" i="8"/>
  <c r="D3857" i="8"/>
  <c r="C3858" i="8"/>
  <c r="D3858" i="8"/>
  <c r="C3859" i="8"/>
  <c r="D3859" i="8"/>
  <c r="C3860" i="8"/>
  <c r="D3860" i="8"/>
  <c r="C3861" i="8"/>
  <c r="D3861" i="8"/>
  <c r="C3862" i="8"/>
  <c r="D3862" i="8"/>
  <c r="C3863" i="8"/>
  <c r="D3863" i="8"/>
  <c r="C3864" i="8"/>
  <c r="D3864" i="8"/>
  <c r="C3865" i="8"/>
  <c r="D3865" i="8"/>
  <c r="C3866" i="8"/>
  <c r="D3866" i="8"/>
  <c r="C3867" i="8"/>
  <c r="D3867" i="8"/>
  <c r="C3868" i="8"/>
  <c r="D3868" i="8"/>
  <c r="C3869" i="8"/>
  <c r="D3869" i="8"/>
  <c r="C3870" i="8"/>
  <c r="D3870" i="8"/>
  <c r="C3871" i="8"/>
  <c r="D3871" i="8"/>
  <c r="C3872" i="8"/>
  <c r="D3872" i="8"/>
  <c r="C3873" i="8"/>
  <c r="D3873" i="8"/>
  <c r="C3874" i="8"/>
  <c r="D3874" i="8"/>
  <c r="C3875" i="8"/>
  <c r="D3875" i="8"/>
  <c r="C3876" i="8"/>
  <c r="D3876" i="8"/>
  <c r="C3877" i="8"/>
  <c r="D3877" i="8"/>
  <c r="C3878" i="8"/>
  <c r="D3878" i="8"/>
  <c r="C3879" i="8"/>
  <c r="D3879" i="8"/>
  <c r="C3880" i="8"/>
  <c r="D3880" i="8"/>
  <c r="C3881" i="8"/>
  <c r="D3881" i="8"/>
  <c r="C3882" i="8"/>
  <c r="D3882" i="8"/>
  <c r="C3883" i="8"/>
  <c r="D3883" i="8"/>
  <c r="C3884" i="8"/>
  <c r="D3884" i="8"/>
  <c r="C3885" i="8"/>
  <c r="D3885" i="8"/>
  <c r="C3886" i="8"/>
  <c r="D3886" i="8"/>
  <c r="C3887" i="8"/>
  <c r="D3887" i="8"/>
  <c r="C3888" i="8"/>
  <c r="D3888" i="8"/>
  <c r="C3889" i="8"/>
  <c r="D3889" i="8"/>
  <c r="C3890" i="8"/>
  <c r="D3890" i="8"/>
  <c r="C3891" i="8"/>
  <c r="D3891" i="8"/>
  <c r="C3892" i="8"/>
  <c r="D3892" i="8"/>
  <c r="C3893" i="8"/>
  <c r="D3893" i="8"/>
  <c r="C3894" i="8"/>
  <c r="D3894" i="8"/>
  <c r="C3895" i="8"/>
  <c r="D3895" i="8"/>
  <c r="C3896" i="8"/>
  <c r="D3896" i="8"/>
  <c r="C3897" i="8"/>
  <c r="D3897" i="8"/>
  <c r="C3898" i="8"/>
  <c r="D3898" i="8"/>
  <c r="C3899" i="8"/>
  <c r="D3899" i="8"/>
  <c r="C3900" i="8"/>
  <c r="D3900" i="8"/>
  <c r="C3901" i="8"/>
  <c r="D3901" i="8"/>
  <c r="C28" i="5"/>
  <c r="C57" i="5"/>
  <c r="C85" i="5"/>
  <c r="E154" i="5"/>
  <c r="E155" i="5" s="1"/>
  <c r="D188" i="5"/>
  <c r="D189" i="5" s="1"/>
  <c r="E188" i="5"/>
  <c r="E189" i="5" s="1"/>
  <c r="B198" i="5"/>
  <c r="D200" i="5"/>
  <c r="D201" i="5" s="1"/>
  <c r="E200" i="5"/>
  <c r="D212" i="5"/>
  <c r="D213" i="5" s="1"/>
  <c r="E212" i="5"/>
  <c r="E214" i="5" s="1"/>
  <c r="B224" i="5" l="1"/>
  <c r="B225" i="5"/>
  <c r="D133" i="5"/>
  <c r="D140" i="5" s="1"/>
  <c r="D132" i="5"/>
  <c r="D139" i="5" s="1"/>
  <c r="C155" i="5"/>
  <c r="C156" i="5" s="1"/>
  <c r="E127" i="5"/>
  <c r="E134" i="5" s="1"/>
  <c r="C132" i="5" s="1"/>
  <c r="E95" i="5"/>
  <c r="E96" i="5"/>
  <c r="E103" i="5" s="1"/>
  <c r="C97" i="5"/>
  <c r="C104" i="5" s="1"/>
  <c r="D97" i="5"/>
  <c r="D104" i="5" s="1"/>
  <c r="C10" i="5"/>
  <c r="C17" i="5" s="1"/>
  <c r="B189" i="5"/>
  <c r="I10" i="5"/>
  <c r="I17" i="5" s="1"/>
  <c r="G38" i="5"/>
  <c r="G45" i="5" s="1"/>
  <c r="H10" i="5"/>
  <c r="H17" i="5" s="1"/>
  <c r="E65" i="5"/>
  <c r="E72" i="5" s="1"/>
  <c r="G10" i="5"/>
  <c r="G17" i="5" s="1"/>
  <c r="C39" i="5"/>
  <c r="C46" i="5" s="1"/>
  <c r="E66" i="5"/>
  <c r="E73" i="5" s="1"/>
  <c r="F10" i="5"/>
  <c r="F17" i="5" s="1"/>
  <c r="E10" i="5"/>
  <c r="E17" i="5" s="1"/>
  <c r="F39" i="5"/>
  <c r="F46" i="5" s="1"/>
  <c r="D10" i="5"/>
  <c r="D17" i="5" s="1"/>
  <c r="E39" i="5"/>
  <c r="E46" i="5" s="1"/>
  <c r="D39" i="5"/>
  <c r="D46" i="5" s="1"/>
  <c r="G37" i="5"/>
  <c r="E213" i="5"/>
  <c r="B211" i="5" s="1"/>
  <c r="J9" i="5"/>
  <c r="J16" i="5" s="1"/>
  <c r="C67" i="5"/>
  <c r="C74" i="5" s="1"/>
  <c r="D202" i="5"/>
  <c r="D67" i="5"/>
  <c r="D74" i="5" s="1"/>
  <c r="J8" i="5"/>
  <c r="E201" i="5"/>
  <c r="E202" i="5"/>
  <c r="E190" i="5"/>
  <c r="B186" i="5"/>
  <c r="B210" i="5"/>
  <c r="D190" i="5"/>
  <c r="B187" i="5" s="1"/>
  <c r="D214" i="5"/>
  <c r="C139" i="5" l="1"/>
  <c r="C72" i="5"/>
  <c r="B226" i="5"/>
  <c r="C133" i="5"/>
  <c r="C140" i="5" s="1"/>
  <c r="B199" i="5"/>
  <c r="B200" i="5" s="1"/>
  <c r="E102" i="5"/>
  <c r="C102" i="5" s="1"/>
  <c r="E97" i="5"/>
  <c r="E104" i="5" s="1"/>
  <c r="D103" i="5" s="1"/>
  <c r="D110" i="5" s="1"/>
  <c r="B201" i="5"/>
  <c r="B213" i="5"/>
  <c r="G44" i="5"/>
  <c r="G39" i="5"/>
  <c r="G46" i="5" s="1"/>
  <c r="F45" i="5" s="1"/>
  <c r="F52" i="5" s="1"/>
  <c r="E67" i="5"/>
  <c r="E74" i="5" s="1"/>
  <c r="D73" i="5" s="1"/>
  <c r="D80" i="5" s="1"/>
  <c r="B212" i="5"/>
  <c r="B214" i="5" s="1"/>
  <c r="B188" i="5"/>
  <c r="B190" i="5" s="1"/>
  <c r="J10" i="5"/>
  <c r="J17" i="5" s="1"/>
  <c r="I16" i="5" s="1"/>
  <c r="I23" i="5" s="1"/>
  <c r="J15" i="5"/>
  <c r="C109" i="5" l="1"/>
  <c r="D102" i="5"/>
  <c r="D109" i="5" s="1"/>
  <c r="C103" i="5"/>
  <c r="C110" i="5" s="1"/>
  <c r="C144" i="5"/>
  <c r="C79" i="5"/>
  <c r="C86" i="5"/>
  <c r="B202" i="5"/>
  <c r="C146" i="5"/>
  <c r="E45" i="5"/>
  <c r="E52" i="5" s="1"/>
  <c r="H16" i="5"/>
  <c r="H23" i="5" s="1"/>
  <c r="D16" i="5"/>
  <c r="D23" i="5" s="1"/>
  <c r="E15" i="5"/>
  <c r="E22" i="5" s="1"/>
  <c r="E44" i="5"/>
  <c r="E51" i="5" s="1"/>
  <c r="F16" i="5"/>
  <c r="F23" i="5" s="1"/>
  <c r="F15" i="5"/>
  <c r="F22" i="5" s="1"/>
  <c r="C73" i="5"/>
  <c r="C80" i="5" s="1"/>
  <c r="D15" i="5"/>
  <c r="D22" i="5" s="1"/>
  <c r="F44" i="5"/>
  <c r="F51" i="5" s="1"/>
  <c r="D44" i="5"/>
  <c r="D51" i="5" s="1"/>
  <c r="C45" i="5"/>
  <c r="C52" i="5" s="1"/>
  <c r="I15" i="5"/>
  <c r="I22" i="5" s="1"/>
  <c r="H15" i="5"/>
  <c r="H22" i="5" s="1"/>
  <c r="C15" i="5"/>
  <c r="D72" i="5"/>
  <c r="D79" i="5" s="1"/>
  <c r="E16" i="5"/>
  <c r="E23" i="5" s="1"/>
  <c r="C16" i="5"/>
  <c r="C23" i="5" s="1"/>
  <c r="D45" i="5"/>
  <c r="D52" i="5" s="1"/>
  <c r="C44" i="5"/>
  <c r="G16" i="5"/>
  <c r="G23" i="5" s="1"/>
  <c r="G15" i="5"/>
  <c r="G22" i="5" s="1"/>
  <c r="C116" i="5" l="1"/>
  <c r="C114" i="5"/>
  <c r="C29" i="5"/>
  <c r="C22" i="5"/>
  <c r="C27" i="5" s="1"/>
  <c r="C84" i="5"/>
  <c r="C58" i="5"/>
  <c r="C51" i="5"/>
  <c r="C56" i="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3046B44-5C29-0A40-8A03-22B931F1D769}" name="t_test_6" type="6" refreshedVersion="8" background="1" saveData="1">
    <textPr sourceFile="/Users/chloehogenson/Desktop/Portfolio /Consumer_behavior.purchases /SQL Query CSV Outputs/Stats/t_test_6.csv" comma="1">
      <textFields count="5">
        <textField/>
        <textField/>
        <textField/>
        <textField/>
        <textField/>
      </textFields>
    </textPr>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<sst xmlns="http://schemas.openxmlformats.org/spreadsheetml/2006/main" count="111227" uniqueCount="420">
  <si>
    <t>customer_id</t>
  </si>
  <si>
    <t>age</t>
  </si>
  <si>
    <t>gender</t>
  </si>
  <si>
    <t>item_purchased</t>
  </si>
  <si>
    <t>category</t>
  </si>
  <si>
    <t>purchase_amount_usd</t>
  </si>
  <si>
    <t>location</t>
  </si>
  <si>
    <t>size</t>
  </si>
  <si>
    <t>color</t>
  </si>
  <si>
    <t>season</t>
  </si>
  <si>
    <t>review_rating</t>
  </si>
  <si>
    <t>subscription_status</t>
  </si>
  <si>
    <t>shipping_type</t>
  </si>
  <si>
    <t>discount_applied</t>
  </si>
  <si>
    <t>promo_code_used</t>
  </si>
  <si>
    <t>previous_purchases</t>
  </si>
  <si>
    <t>payment_method</t>
  </si>
  <si>
    <t>frequency_of_purchases</t>
  </si>
  <si>
    <t>Male</t>
  </si>
  <si>
    <t>Blouse</t>
  </si>
  <si>
    <t>Clothing</t>
  </si>
  <si>
    <t>Kentucky</t>
  </si>
  <si>
    <t>L</t>
  </si>
  <si>
    <t>Gray</t>
  </si>
  <si>
    <t>Winter</t>
  </si>
  <si>
    <t>Yes</t>
  </si>
  <si>
    <t>Express</t>
  </si>
  <si>
    <t>Venmo</t>
  </si>
  <si>
    <t>Fortnightly</t>
  </si>
  <si>
    <t>Sweater</t>
  </si>
  <si>
    <t>Maine</t>
  </si>
  <si>
    <t>Maroon</t>
  </si>
  <si>
    <t>Cash</t>
  </si>
  <si>
    <t>Jeans</t>
  </si>
  <si>
    <t>Massachusetts</t>
  </si>
  <si>
    <t>S</t>
  </si>
  <si>
    <t>Spring</t>
  </si>
  <si>
    <t>Free Shipping</t>
  </si>
  <si>
    <t>Credit Card</t>
  </si>
  <si>
    <t>Weekly</t>
  </si>
  <si>
    <t>Sandals</t>
  </si>
  <si>
    <t>Footwear</t>
  </si>
  <si>
    <t>Rhode Island</t>
  </si>
  <si>
    <t>M</t>
  </si>
  <si>
    <t>Next Day Air</t>
  </si>
  <si>
    <t>PayPal</t>
  </si>
  <si>
    <t>Oregon</t>
  </si>
  <si>
    <t>Turquoise</t>
  </si>
  <si>
    <t>Annually</t>
  </si>
  <si>
    <t>Sneakers</t>
  </si>
  <si>
    <t>Wyoming</t>
  </si>
  <si>
    <t>White</t>
  </si>
  <si>
    <t>Summer</t>
  </si>
  <si>
    <t>Standard</t>
  </si>
  <si>
    <t>Shirt</t>
  </si>
  <si>
    <t>Montana</t>
  </si>
  <si>
    <t>Fall</t>
  </si>
  <si>
    <t>Quarterly</t>
  </si>
  <si>
    <t>Shorts</t>
  </si>
  <si>
    <t>Louisiana</t>
  </si>
  <si>
    <t>Charcoal</t>
  </si>
  <si>
    <t>Coat</t>
  </si>
  <si>
    <t>Outerwear</t>
  </si>
  <si>
    <t>West Virginia</t>
  </si>
  <si>
    <t>Silver</t>
  </si>
  <si>
    <t>Handbag</t>
  </si>
  <si>
    <t>Accessories</t>
  </si>
  <si>
    <t>Missouri</t>
  </si>
  <si>
    <t>Pink</t>
  </si>
  <si>
    <t>2-Day Shipping</t>
  </si>
  <si>
    <t>Shoes</t>
  </si>
  <si>
    <t>Arkansas</t>
  </si>
  <si>
    <t>Purple</t>
  </si>
  <si>
    <t>Store Pickup</t>
  </si>
  <si>
    <t>Bank Transfer</t>
  </si>
  <si>
    <t>Bi-Weekly</t>
  </si>
  <si>
    <t>Hawaii</t>
  </si>
  <si>
    <t>Olive</t>
  </si>
  <si>
    <t>Delaware</t>
  </si>
  <si>
    <t>Gold</t>
  </si>
  <si>
    <t>Dress</t>
  </si>
  <si>
    <t>New Hampshire</t>
  </si>
  <si>
    <t>Violet</t>
  </si>
  <si>
    <t>New York</t>
  </si>
  <si>
    <t>Teal</t>
  </si>
  <si>
    <t>Debit Card</t>
  </si>
  <si>
    <t>Skirt</t>
  </si>
  <si>
    <t>Monthly</t>
  </si>
  <si>
    <t>Sunglasses</t>
  </si>
  <si>
    <t>Alabama</t>
  </si>
  <si>
    <t>Mississippi</t>
  </si>
  <si>
    <t>XL</t>
  </si>
  <si>
    <t>Lavender</t>
  </si>
  <si>
    <t>Black</t>
  </si>
  <si>
    <t>Pants</t>
  </si>
  <si>
    <t>Green</t>
  </si>
  <si>
    <t>Every 3 Months</t>
  </si>
  <si>
    <t>North Carolina</t>
  </si>
  <si>
    <t>California</t>
  </si>
  <si>
    <t>Peach</t>
  </si>
  <si>
    <t>Oklahoma</t>
  </si>
  <si>
    <t>Jacket</t>
  </si>
  <si>
    <t>Florida</t>
  </si>
  <si>
    <t>Hoodie</t>
  </si>
  <si>
    <t>Texas</t>
  </si>
  <si>
    <t>Jewelry</t>
  </si>
  <si>
    <t>Nevada</t>
  </si>
  <si>
    <t>Red</t>
  </si>
  <si>
    <t>Cyan</t>
  </si>
  <si>
    <t>Brown</t>
  </si>
  <si>
    <t>Kansas</t>
  </si>
  <si>
    <t>Colorado</t>
  </si>
  <si>
    <t>T-shirt</t>
  </si>
  <si>
    <t>North Dakota</t>
  </si>
  <si>
    <t>Illinois</t>
  </si>
  <si>
    <t>Indiana</t>
  </si>
  <si>
    <t>Arizona</t>
  </si>
  <si>
    <t>Beige</t>
  </si>
  <si>
    <t>Scarf</t>
  </si>
  <si>
    <t>Alaska</t>
  </si>
  <si>
    <t>Orange</t>
  </si>
  <si>
    <t>Tennessee</t>
  </si>
  <si>
    <t>Ohio</t>
  </si>
  <si>
    <t>Hat</t>
  </si>
  <si>
    <t>Socks</t>
  </si>
  <si>
    <t>Indigo</t>
  </si>
  <si>
    <t>New Jersey</t>
  </si>
  <si>
    <t>Maryland</t>
  </si>
  <si>
    <t>Vermont</t>
  </si>
  <si>
    <t>New Mexico</t>
  </si>
  <si>
    <t>South Carolina</t>
  </si>
  <si>
    <t>Backpack</t>
  </si>
  <si>
    <t>Belt</t>
  </si>
  <si>
    <t>Yellow</t>
  </si>
  <si>
    <t>Idaho</t>
  </si>
  <si>
    <t>Magenta</t>
  </si>
  <si>
    <t>Boots</t>
  </si>
  <si>
    <t>Pennsylvania</t>
  </si>
  <si>
    <t>Connecticut</t>
  </si>
  <si>
    <t>Utah</t>
  </si>
  <si>
    <t>Virginia</t>
  </si>
  <si>
    <t>Georgia</t>
  </si>
  <si>
    <t>Gloves</t>
  </si>
  <si>
    <t>Blue</t>
  </si>
  <si>
    <t>Nebraska</t>
  </si>
  <si>
    <t>Iowa</t>
  </si>
  <si>
    <t>South Dakota</t>
  </si>
  <si>
    <t>Minnesota</t>
  </si>
  <si>
    <t>Washington</t>
  </si>
  <si>
    <t>Wisconsin</t>
  </si>
  <si>
    <t>Michigan</t>
  </si>
  <si>
    <t>No</t>
  </si>
  <si>
    <t>Female</t>
  </si>
  <si>
    <t xml:space="preserve">SHOPPING_BEHAVIOR_UPDATED DATA DICTIONARY </t>
  </si>
  <si>
    <t>Column</t>
  </si>
  <si>
    <t>Description</t>
  </si>
  <si>
    <t>Notes</t>
  </si>
  <si>
    <t>Unique ID given to this sample set of customers from a larger customer database</t>
  </si>
  <si>
    <t>1 to 3900</t>
  </si>
  <si>
    <t>age of the customer</t>
  </si>
  <si>
    <t xml:space="preserve">Male or Female </t>
  </si>
  <si>
    <t xml:space="preserve">The name of the item purchased </t>
  </si>
  <si>
    <t>Backpack
Belt
Blouse
Boots
Coat
Dress
Gloves
Handbag
Hat
Hoodie
Jacket
Jeans
Jewelry
Pants
Sandals
Scarf
Shirt
Shoes
Shorts
Skirt
Sneakers
Socks
Sunglasses
Sweater
T-shirt</t>
  </si>
  <si>
    <t>category of item_purchased</t>
  </si>
  <si>
    <t>Accessories
Clothing 
Footwear
Outerwear</t>
  </si>
  <si>
    <t xml:space="preserve">purchase amount of the items </t>
  </si>
  <si>
    <t>USD</t>
  </si>
  <si>
    <t>US state the purchase was made or delivered to</t>
  </si>
  <si>
    <t xml:space="preserve">US Only </t>
  </si>
  <si>
    <t>size of the item purchased</t>
  </si>
  <si>
    <t>S to XL</t>
  </si>
  <si>
    <t xml:space="preserve">Color of the item purchased </t>
  </si>
  <si>
    <t xml:space="preserve">Seasonality of an item </t>
  </si>
  <si>
    <t>Review of an item on a 5 point scale</t>
  </si>
  <si>
    <t xml:space="preserve">Whether or not a customer is subscribed to an email list </t>
  </si>
  <si>
    <t>Yes or No</t>
  </si>
  <si>
    <t>What method of delivery that a customer used to purchase their item</t>
  </si>
  <si>
    <t>Was a discount added to the purchase or not</t>
  </si>
  <si>
    <t>Was a promo code added to the purchase or not</t>
  </si>
  <si>
    <t xml:space="preserve">The number of  of previous purchases a customer has made </t>
  </si>
  <si>
    <t xml:space="preserve">CHI 1 DATA DICTIONARY </t>
  </si>
  <si>
    <t>Discription</t>
  </si>
  <si>
    <t>chi1_subscription_bin</t>
  </si>
  <si>
    <t xml:space="preserve">Bin Variable </t>
  </si>
  <si>
    <t>chi1_fequency_bin</t>
  </si>
  <si>
    <t xml:space="preserve">CHI 2 DATA DICTIONARY </t>
  </si>
  <si>
    <t>chi2_gender_bin</t>
  </si>
  <si>
    <t>chi2_category_bin</t>
  </si>
  <si>
    <t xml:space="preserve">CHI 3 DATA DICTIONARY </t>
  </si>
  <si>
    <t>chi3_subscription_bin</t>
  </si>
  <si>
    <t>chi3_discount_bin</t>
  </si>
  <si>
    <t xml:space="preserve">T TEST 1 DATA DICTIONARY </t>
  </si>
  <si>
    <t>t1_gender</t>
  </si>
  <si>
    <t>Priorioty grouping by gender first</t>
  </si>
  <si>
    <t>t1_item_purch</t>
  </si>
  <si>
    <t>Subseq. grouping  by the item purchased</t>
  </si>
  <si>
    <t>t1_proportion_of_sales</t>
  </si>
  <si>
    <t>Proportion of item sales for each gender; ex - proportion blouses sold out of all Female customers; this is means each gender has a total of 1 or 100% of sales. This is done to negate the heavy male bias in the raw number of purchases found in the initial</t>
  </si>
  <si>
    <t xml:space="preserve">REGRESSION 1 DATA DICTIONARY </t>
  </si>
  <si>
    <t>r1_cltv</t>
  </si>
  <si>
    <t xml:space="preserve">Data Cleaning Steps </t>
  </si>
  <si>
    <t xml:space="preserve">Notes from SQL Analysis </t>
  </si>
  <si>
    <t>1. Female customers are the growing market within this company and this is a valuable customer base to grow to diversify the brands audience</t>
  </si>
  <si>
    <t xml:space="preserve">2. Male customers are the sole users of promo codes which shows that the marketing outreach is not appealing to the female customer base. We don’t have any information about the kind of discount, but giving that the subscription status seems to be linked </t>
  </si>
  <si>
    <t xml:space="preserve">                                                   </t>
  </si>
  <si>
    <t>CHI SQUARE TEST</t>
  </si>
  <si>
    <t>Is subscription status and frequency of purchase significantly related?</t>
  </si>
  <si>
    <t>OBSERVED</t>
  </si>
  <si>
    <t>Purchase Frequency</t>
  </si>
  <si>
    <t>Subscription</t>
  </si>
  <si>
    <t xml:space="preserve">Bi-weekly </t>
  </si>
  <si>
    <t xml:space="preserve">Annually </t>
  </si>
  <si>
    <t>Total</t>
  </si>
  <si>
    <t>EXPECTED</t>
  </si>
  <si>
    <t>INDIVIDUAL DEVIATION</t>
  </si>
  <si>
    <t>ANALYSIS</t>
  </si>
  <si>
    <t>X^2</t>
  </si>
  <si>
    <t>d.f.</t>
  </si>
  <si>
    <t>p-value</t>
  </si>
  <si>
    <t>Is gender and purchase category significantly related?</t>
  </si>
  <si>
    <t xml:space="preserve">Category </t>
  </si>
  <si>
    <t>Gender</t>
  </si>
  <si>
    <t>Category</t>
  </si>
  <si>
    <t xml:space="preserve">ANALYSIS </t>
  </si>
  <si>
    <t>Is subscription status and promo codes/ discounts significantly related?</t>
  </si>
  <si>
    <t>Promo Code Used</t>
  </si>
  <si>
    <t xml:space="preserve">No </t>
  </si>
  <si>
    <t>CORRELATION</t>
  </si>
  <si>
    <t>What is the correlation between review rating of an item and the purchase amount?</t>
  </si>
  <si>
    <t>Correlation (p)</t>
  </si>
  <si>
    <t>Count</t>
  </si>
  <si>
    <t>t-statistic</t>
  </si>
  <si>
    <t>df</t>
  </si>
  <si>
    <t>T- TEST</t>
  </si>
  <si>
    <t>Do male and female customers differ in their average purchase proportions for items?</t>
  </si>
  <si>
    <t>Item purchase proportion</t>
  </si>
  <si>
    <t>male</t>
  </si>
  <si>
    <t>female</t>
  </si>
  <si>
    <t xml:space="preserve">Difference in Means </t>
  </si>
  <si>
    <t>mean</t>
  </si>
  <si>
    <t>standard error</t>
  </si>
  <si>
    <t>variance</t>
  </si>
  <si>
    <t>t-stat</t>
  </si>
  <si>
    <t>count</t>
  </si>
  <si>
    <t>count-1</t>
  </si>
  <si>
    <t>1/count</t>
  </si>
  <si>
    <t>Does subscription status affect the average number of previous purchases?</t>
  </si>
  <si>
    <t>Subscription status</t>
  </si>
  <si>
    <t>Do discounts affect the average purchase price?</t>
  </si>
  <si>
    <t>Discount/ promo Used?</t>
  </si>
  <si>
    <t>difference in means</t>
  </si>
  <si>
    <t xml:space="preserve">t-stat </t>
  </si>
  <si>
    <t>REGRESSIONS</t>
  </si>
  <si>
    <t>Does age predict the CLTV of a customer?</t>
  </si>
  <si>
    <t>SUMMARY OUTPUT</t>
  </si>
  <si>
    <t>Regression Statistics</t>
  </si>
  <si>
    <t>Multiple R</t>
  </si>
  <si>
    <t>R Square</t>
  </si>
  <si>
    <t>Adjusted R Square</t>
  </si>
  <si>
    <t>Standard Error</t>
  </si>
  <si>
    <t>Observations</t>
  </si>
  <si>
    <t>ANOVA</t>
  </si>
  <si>
    <t>SS</t>
  </si>
  <si>
    <t>MS</t>
  </si>
  <si>
    <t>F</t>
  </si>
  <si>
    <t>Significance F</t>
  </si>
  <si>
    <t>Regression</t>
  </si>
  <si>
    <t>Residual</t>
  </si>
  <si>
    <t>Coefficients</t>
  </si>
  <si>
    <t>t Stat</t>
  </si>
  <si>
    <t>P-value</t>
  </si>
  <si>
    <t>Lower 95%</t>
  </si>
  <si>
    <t>Upper 95%</t>
  </si>
  <si>
    <t>Lower 95.0%</t>
  </si>
  <si>
    <t>Upper 95.0%</t>
  </si>
  <si>
    <t>Intercept</t>
  </si>
  <si>
    <t>chi1_subscription_status</t>
  </si>
  <si>
    <t>chi1_frequency_of_purchases</t>
  </si>
  <si>
    <t>chi2_gender</t>
  </si>
  <si>
    <t>chi2_category</t>
  </si>
  <si>
    <t>chi3_subscription_status</t>
  </si>
  <si>
    <t>chi3_discount_applied</t>
  </si>
  <si>
    <t>shorts</t>
  </si>
  <si>
    <t>gloves</t>
  </si>
  <si>
    <t>shirt</t>
  </si>
  <si>
    <t>scarf</t>
  </si>
  <si>
    <t>* Imported from csv file retrevied via MYSQL query</t>
  </si>
  <si>
    <t>sweater</t>
  </si>
  <si>
    <t>jacket</t>
  </si>
  <si>
    <t>shoes</t>
  </si>
  <si>
    <t>socks</t>
  </si>
  <si>
    <t>backpack</t>
  </si>
  <si>
    <t>hat</t>
  </si>
  <si>
    <t>hoodie</t>
  </si>
  <si>
    <t>belt</t>
  </si>
  <si>
    <t>sandals</t>
  </si>
  <si>
    <t>t-shirt</t>
  </si>
  <si>
    <t>jewelry</t>
  </si>
  <si>
    <t>sneakers</t>
  </si>
  <si>
    <t>skirt</t>
  </si>
  <si>
    <t>pants</t>
  </si>
  <si>
    <t>boots</t>
  </si>
  <si>
    <t>handbag</t>
  </si>
  <si>
    <t>dress</t>
  </si>
  <si>
    <t>sunglasses</t>
  </si>
  <si>
    <t>coat</t>
  </si>
  <si>
    <t>blouse</t>
  </si>
  <si>
    <t>jeans</t>
  </si>
  <si>
    <t>r1_cust_id</t>
  </si>
  <si>
    <t>r1_age</t>
  </si>
  <si>
    <t>chi1_frequency_bin</t>
  </si>
  <si>
    <t>Changed column names to snake case in shopping_behavior_updated</t>
  </si>
  <si>
    <t>Subcription = 1, No Subscription=0</t>
  </si>
  <si>
    <t>Bi-weekly = 0
Weekly = 1
Fortnightly = 2
Monthly = 3
Every 3 Months = 4
Quarterly = 5
Annually = 6</t>
  </si>
  <si>
    <t>Male = 1, Female = 0</t>
  </si>
  <si>
    <t>Discount = 1, No Discount = 0</t>
  </si>
  <si>
    <t xml:space="preserve">How the purchase was made </t>
  </si>
  <si>
    <t xml:space="preserve">An aggregate estimate of average purchase frequency </t>
  </si>
  <si>
    <t>venmo
cash
credit card
 paypal
bank transfer
debit card</t>
  </si>
  <si>
    <t>Winter 
Spring
Summer 
Fall</t>
  </si>
  <si>
    <t>gray
maroon
turquoise
white 
charcoal
silver
pink
purple
olive
gold
violet
teal
lavender
black 
green
peach
red
cyan
brown
beige
orange
indigo
yellow
magenta
blue</t>
  </si>
  <si>
    <t>Bi-weekly (twice a week)
Weekly (Once a week)
Fortnightly (Every 2 weeks)
Monthly (once a month)
Every 3 Months (1 purchase per 3 months)
Quarterly (Once a season)
Annually (Once a year)</t>
  </si>
  <si>
    <t>Express
free shipping
next day
standard
2-day shipping
store pickup</t>
  </si>
  <si>
    <t>did a male or female purchase</t>
  </si>
  <si>
    <t>What did the male/ female purchasers buy</t>
  </si>
  <si>
    <t>Within each gender is a total 100% of sales with each item making up a certain purchase proportion within the 100 of sales for each gender</t>
  </si>
  <si>
    <t xml:space="preserve">The estimated customer lifetime value based on a weighted avg purchase price </t>
  </si>
  <si>
    <t>The weighted average price of a purchase comes from the average price of each item bought, being proprtionally represented in the mean based on the purchase proportion of each item within the total purchase volume</t>
  </si>
  <si>
    <t>Accessories = 0
Clothing= 1
Footwear = 2
Outerwear = 3</t>
  </si>
  <si>
    <t>Does subscription status predict the CLTV of a customer?</t>
  </si>
  <si>
    <t>r2_cust_id</t>
  </si>
  <si>
    <t>r2_subscription_status</t>
  </si>
  <si>
    <t>r2_cltv</t>
  </si>
  <si>
    <t>r2_subscription_bin</t>
  </si>
  <si>
    <t>r3_purchase_amount_usd</t>
  </si>
  <si>
    <t>r3_season</t>
  </si>
  <si>
    <t>r4_customer_id</t>
  </si>
  <si>
    <t>r4_location</t>
  </si>
  <si>
    <t>r4_previous_purchases</t>
  </si>
  <si>
    <t xml:space="preserve">r4_region_indicator </t>
  </si>
  <si>
    <t>r3_winter</t>
  </si>
  <si>
    <t>r3_spring</t>
  </si>
  <si>
    <t>r3_summer</t>
  </si>
  <si>
    <t>The Fall season has been chosen as our ommitted category since this regression utilizes dummy / indicator variables</t>
  </si>
  <si>
    <t xml:space="preserve">r3_season_indicator </t>
  </si>
  <si>
    <t>r4_northeast</t>
  </si>
  <si>
    <t>r4_south</t>
  </si>
  <si>
    <t>r4_midwest</t>
  </si>
  <si>
    <t>The West region has been ommitted due to the use of dummy/indicator variables in this regression</t>
  </si>
  <si>
    <t>Does seasonality predict the purchase price of an item?</t>
  </si>
  <si>
    <t>Does regionality predict the number of previous purchases?</t>
  </si>
  <si>
    <t xml:space="preserve">Male </t>
  </si>
  <si>
    <t>Is gender and promo codes/ discounts significantly related?</t>
  </si>
  <si>
    <t>Subscription Status</t>
  </si>
  <si>
    <t>Subscribed</t>
  </si>
  <si>
    <t>Not Subscribed</t>
  </si>
  <si>
    <t>Is gender and subscription status significantly related?</t>
  </si>
  <si>
    <t>Do male and female customers differ in their average purchase price for items?</t>
  </si>
  <si>
    <t>Item purchase price</t>
  </si>
  <si>
    <t>Do male and female customers differ in their average number of previous purchases?</t>
  </si>
  <si>
    <t>Number of previous purchases</t>
  </si>
  <si>
    <t>For male customers only, does the use of promo codes affect the average purchase price of footwear</t>
  </si>
  <si>
    <t xml:space="preserve"> Male purchase price of Footwear</t>
  </si>
  <si>
    <t>Promo code</t>
  </si>
  <si>
    <t>No promo code</t>
  </si>
  <si>
    <t>chi4_gender</t>
  </si>
  <si>
    <t>chi4_gender_bin</t>
  </si>
  <si>
    <t>chi4_subscription_bin</t>
  </si>
  <si>
    <t>chi4_subscription_status</t>
  </si>
  <si>
    <t>chi5_gender</t>
  </si>
  <si>
    <t>chi5_discount_applied</t>
  </si>
  <si>
    <t>chi5_gender_bin</t>
  </si>
  <si>
    <t>chi5_discount_bin</t>
  </si>
  <si>
    <t>correl2_review_rating</t>
  </si>
  <si>
    <t>t4_gender</t>
  </si>
  <si>
    <t>t4_purchase_amount_usd</t>
  </si>
  <si>
    <t>t5_gender</t>
  </si>
  <si>
    <t>t5_previous_purchases</t>
  </si>
  <si>
    <t>footwear</t>
  </si>
  <si>
    <t>no</t>
  </si>
  <si>
    <t>yes</t>
  </si>
  <si>
    <t>t6_cust_id</t>
  </si>
  <si>
    <t>t6_gender</t>
  </si>
  <si>
    <t>t6_category</t>
  </si>
  <si>
    <t>t6_promo_code_used</t>
  </si>
  <si>
    <t>t6_total_purch_price</t>
  </si>
  <si>
    <t>What is the correlation between review rating of an item and the number of previous purchases?</t>
  </si>
  <si>
    <t>correl2_previous_purchases</t>
  </si>
  <si>
    <t xml:space="preserve">CHI 4 DATA DICTIONARY </t>
  </si>
  <si>
    <t xml:space="preserve">CHI 5 DATA DICTIONARY </t>
  </si>
  <si>
    <t>chi4_discount_bin</t>
  </si>
  <si>
    <t>Discount Used = 1, No Discount Used=0</t>
  </si>
  <si>
    <t>This sheet contains all the male footwear purchases to compare if promo codes have a significant impact on male footwear purchase price- Imported from a CSV obtained via an SQL query in MYSQL Workbench</t>
  </si>
  <si>
    <t xml:space="preserve">According to the chi square test for independence, discount/promo usage and gender are significantly related. This points to Male customers being the ones taking advantage of discounts rather than Female customers. Shows a deficit in the current marketing strategy to capture female customers within the customer loyalty rewards and sales. </t>
  </si>
  <si>
    <t>According to the chi square test for independence, subscription status and gender are significantly related. This points to Male customers being the ones taking advantage ofsubscription programs rather than Female customers. Shows a deficit in the current marketing strategy to capture female customers within the customer loyalty rewards and sales.</t>
  </si>
  <si>
    <t xml:space="preserve">According to the correlation's significance test, this is not a statistically significant weak positive relationship, but the proximity to the p-value of 0.05 is could cause for further monitoring to see if this relationship can be capitalized on. </t>
  </si>
  <si>
    <t>According to the correlation's significance test, this is not a statistically significant, very weak, positive relationship. This points to review rating of an item purchased and the number of previous purchases likely arent related.</t>
  </si>
  <si>
    <t>Gender does not appear to significantly impact item purchase proportions. This points to the homogenous prefererences for the item assortment across genders. This shows us that the product assortment is likely not the reason for the stark gender divide in the customer audience.</t>
  </si>
  <si>
    <t xml:space="preserve">Subscription status does not have a statistically significant affect on the average number of previous purchasaes. The closeness of the p-value (0.004) to significance is something to keep an eye on and points to positive progress towards a subscription program that has a positive impact on the number of previous purchases. The subscription program should be capturing these high propensity customers and reinforce the value of OTR to these customers. </t>
  </si>
  <si>
    <t>We don’t see a statistically significant affect on the average purchase price when subscriptions are used and not used. Compared to non-discount items, there is a 1.4% discount on discounted purchases. This could point to customers jumping a price tier in their purchases since, with the discount, the higher priced item would then fit within their price ceiling. This needs to be confirmed via more specific discount / promo code information (disount amount, UTM/Marketing campaign used facilitate discounts).</t>
  </si>
  <si>
    <t xml:space="preserve">Based on the chi squared test for independence, the subscription status and purchase frequency are not related in a statisitically significant manner. This points to a current lack of ROI on the current marketing and customer loyalty program efforts and a failure to significantly capitalize the subscription to capture the high frequency customers. </t>
  </si>
  <si>
    <t xml:space="preserve">Gender and purchase category are not significantly related, showing that there may be homogenous preferences amongst gender. This is further evidence that there is already a gender neutral appeal to the current product assortment. This can inform future marketing efforts and audience growth strategies. </t>
  </si>
  <si>
    <t xml:space="preserve">According to the chi square test for independence, subscription status and promocode/discount usage are significantly related. This points to subscribed customers being the ones taking advantage of discounts rather than non subscribed customers. Shows there could be an inherent discount within the subscription status since all subscribed customers used a discount. </t>
  </si>
  <si>
    <t>There is not a statistically significant difference in average purchase price between male and female customers. On the surface, female customers have just over half of a dollar more in their average purchase price, but there isn't evidence this being significant. This could be something to revisit after a more gender diverse audience is cultivated.</t>
  </si>
  <si>
    <t xml:space="preserve">There is a statistically significant difference in the average number of previous purchases for male and female customers. There are a an average of just over 1 additional purchase for male customers compared to female customers. This points to the male-dense audience created at the inseption of the brand; while appealing to the wider, more diverse audeince, it's important to not alienate this core customer base of OTR. OTR clearly has a loyal customerbase regardless of gender with 25.7 and 24.6 previous purchases for male and female customers respectively.  The key is to add value to these loyal female customers with a subscription in the customer loyalty program. </t>
  </si>
  <si>
    <t>Even though there is a $3.27 addition to the purchase price of male customers purchasing footwear for those who use a discount compared to those who don't, This difference is not statistically sginifcant. This could be cause for more robust customer purchase information to confirm these findings; would need to track the discount type, promotional offer used, sku of item purchased and the place of that sku in the pricing range of items to fully analyze the affect of promo codes on the purchase price of items in a varitey of contexts.</t>
  </si>
  <si>
    <t xml:space="preserve">There is not a significant relationship between subscrition status and the ability to predict the CLTV of a customers. There needs to be more comprehensive CLTV data based on historical purchase data and exact numbers of total past purchase totals rather than a global weighted average purchase price multiplied by the number of past purchases. Right now though, it points to subscriptions not being utilized by high propensity customers. </t>
  </si>
  <si>
    <t xml:space="preserve">Summer and spring are the seasons that have a significantly different purchase price compared to fall, but the regression model only explains about 0.29% in the variance of purchase price, which it very low. This shows us that even though the p-value is below the threshold of significance of 0.05, the model is not a great predictor of purchase price. </t>
  </si>
  <si>
    <t xml:space="preserve">Based on the ANOVA, regionality is not a good predictor for the number of previous purchases. The only significant difference we see is that the northest region has 1.61 purchases less that the intercept (west region) and this difference is statistically significant, but the overall model explains less than 1% of variation in a non-significant way. Without more specific purchase / delivery locations, we can't further refine the model. For now, locations isn't a significant predictor of high-propensity customers. </t>
  </si>
  <si>
    <t>The very low r square combined with the standard error  over 1116 shows us that age explains virtualiy none of the variation in CLTV. The confidence interval is also quite wide and the p-value is above the significance level all which adds to the conclusion that age isnt a good predictor of CLTV.</t>
  </si>
  <si>
    <t>3. All discounts came from the use of promo codes, and all subscribed customers utilized this discount/ promo code. Some non subscribed customers had also used these promo and discounts, but the use of promocodes is  closely tied to subscription status.</t>
  </si>
  <si>
    <t>4. We see a larger average difference (relative to promo code use) between the average number of previous purchases of subscribed customers vs. non subscribed customers. Showing an average of 1 additional previous purchase from subscribed customers.</t>
  </si>
  <si>
    <t>5. Promo code usage also points to an average purchase price of one dollar less than those who don’t use promo code usage. This could point to customers using promos to get a nicer item that would then fall into their budget.</t>
  </si>
  <si>
    <t>6. Many female customers are at the top of the list of top spender demographics (9/ the first 10 genders listed along with ages). The top spender listed were 28 year-old female customers who spent an average of $73.85 dollars out of 26 total purchases.</t>
  </si>
  <si>
    <t>7. Even though male customers buy most often in the spring and fall is the third most popular season for male customers, the female customers with their larger average purchase amount puts fall’s total revenue at $60,018 compared to the spring revenue of $58,679.</t>
  </si>
  <si>
    <t>8. There doesn't seem to be a big difference between the purchase proportion of each item between male and female customers. This points to a homogeneous item preferences across genders and no strong gendered buying patterns. This shows that despite strong gender delineations in subscription and promo usage, customers are generally buying the same things at similar rates.</t>
  </si>
  <si>
    <t>9. We see that the correlation of review rating and purchase price appears to be a positive correlation.</t>
  </si>
  <si>
    <t xml:space="preserve">10. Men spend more on footwear across seasons with promo codes compared to the male footwear sales without promo codes. This could point to footwear being a successful promo category where customers are spending more money with discounts than without discounts </t>
  </si>
  <si>
    <t>11. All item categories have a minimum price of $20 and a max price of $100. Footwear has the highest avg price out of all categories.</t>
  </si>
  <si>
    <t>12. The most popular season/ category over time for women is fall clothing with 9,405 (+$1,039 in revenue compared to the next highest season/ category being spring clothing for female customers) Male customers on the other had have their most popular season/ category over time is spring clothing with a total of $19,326 in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</si>
</sst>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00000000000000000"/>
  </numFmts>
  <fonts count="37" x14ac:knownFonts="1">
    <font>
      <sz val="12"/>
      <color theme="1"/>
      <name val="Aptos Narrow"/>
      <family val="2"/>
      <scheme val="minor"/>
    </font>
    <font>
      <sz val="12"/>
      <color indexed="8"/>
      <name val="Aptos Narrow"/>
      <family val="2"/>
    </font>
    <font>
      <sz val="12"/>
      <color indexed="10"/>
      <name val="Aptos Narrow"/>
      <family val="2"/>
    </font>
    <font>
      <sz val="12"/>
      <color indexed="9"/>
      <name val="Aptos Narrow"/>
      <family val="2"/>
    </font>
    <font>
      <b/>
      <sz val="12"/>
      <color indexed="8"/>
      <name val="Aptos Narrow"/>
    </font>
    <font>
      <i/>
      <sz val="12"/>
      <color indexed="8"/>
      <name val="Aptos Narrow"/>
      <family val="2"/>
    </font>
    <font>
      <b/>
      <sz val="14"/>
      <color indexed="8"/>
      <name val="Aptos Narrow"/>
    </font>
    <font>
      <b/>
      <sz val="14"/>
      <color indexed="9"/>
      <name val="Aptos Narrow"/>
    </font>
    <font>
      <b/>
      <sz val="16"/>
      <color indexed="9"/>
      <name val="Aptos Narrow"/>
    </font>
    <font>
      <b/>
      <sz val="18"/>
      <color indexed="9"/>
      <name val="Aptos Narrow"/>
    </font>
    <font>
      <b/>
      <sz val="22"/>
      <color indexed="9"/>
      <name val="Aptos Narrow"/>
    </font>
    <font>
      <sz val="12"/>
      <color indexed="8"/>
      <name val="Aptos Narrow"/>
      <family val="2"/>
    </font>
    <font>
      <b/>
      <sz val="12"/>
      <color indexed="8"/>
      <name val="Aptos Narrow"/>
    </font>
    <font>
      <sz val="12"/>
      <color indexed="8"/>
      <name val="Aptos Narrow"/>
    </font>
    <font>
      <sz val="12"/>
      <color theme="1"/>
      <name val="Aptos Narrow"/>
      <family val="2"/>
      <scheme val="minor"/>
    </font>
    <font>
      <sz val="12"/>
      <color theme="0"/>
      <name val="Aptos Narrow"/>
      <family val="2"/>
      <scheme val="minor"/>
    </font>
    <font>
      <sz val="12"/>
      <color rgb="FF9C0006"/>
      <name val="Aptos Narrow"/>
      <family val="2"/>
      <scheme val="minor"/>
    </font>
    <font>
      <b/>
      <sz val="12"/>
      <color indexed="52"/>
      <name val="Aptos Narrow"/>
      <family val="2"/>
      <scheme val="minor"/>
    </font>
    <font>
      <b/>
      <sz val="12"/>
      <color theme="0"/>
      <name val="Aptos Narrow"/>
      <family val="2"/>
      <scheme val="minor"/>
    </font>
    <font>
      <i/>
      <sz val="12"/>
      <color rgb="FF7F7F7F"/>
      <name val="Aptos Narrow"/>
      <family val="2"/>
      <scheme val="minor"/>
    </font>
    <font>
      <sz val="12"/>
      <color rgb="FF006100"/>
      <name val="Aptos Narrow"/>
      <family val="2"/>
      <scheme val="minor"/>
    </font>
    <font>
      <b/>
      <sz val="15"/>
      <color indexed="56"/>
      <name val="Aptos Narrow"/>
      <family val="2"/>
      <scheme val="minor"/>
    </font>
    <font>
      <b/>
      <sz val="13"/>
      <color indexed="56"/>
      <name val="Aptos Narrow"/>
      <family val="2"/>
      <scheme val="minor"/>
    </font>
    <font>
      <b/>
      <sz val="11"/>
      <color indexed="56"/>
      <name val="Aptos Narrow"/>
      <family val="2"/>
      <scheme val="minor"/>
    </font>
    <font>
      <sz val="12"/>
      <color rgb="FF3F3F76"/>
      <name val="Aptos Narrow"/>
      <family val="2"/>
      <scheme val="minor"/>
    </font>
    <font>
      <sz val="12"/>
      <color indexed="52"/>
      <name val="Aptos Narrow"/>
      <family val="2"/>
      <scheme val="minor"/>
    </font>
    <font>
      <sz val="12"/>
      <color rgb="FF9C5700"/>
      <name val="Aptos Narrow"/>
      <family val="2"/>
      <scheme val="minor"/>
    </font>
    <font>
      <b/>
      <sz val="12"/>
      <color rgb="FF3F3F3F"/>
      <name val="Aptos Narrow"/>
      <family val="2"/>
      <scheme val="minor"/>
    </font>
    <font>
      <sz val="18"/>
      <color indexed="56"/>
      <name val="Aptos Display"/>
      <family val="2"/>
      <charset val="1"/>
      <scheme val="major"/>
    </font>
    <font>
      <b/>
      <sz val="12"/>
      <color theme="1"/>
      <name val="Aptos Narrow"/>
      <family val="2"/>
      <scheme val="minor"/>
    </font>
    <font>
      <sz val="12"/>
      <color rgb="FFFF0000"/>
      <name val="Aptos Narrow"/>
      <family val="2"/>
      <scheme val="minor"/>
    </font>
    <font>
      <b/>
      <sz val="22"/>
      <color theme="3"/>
      <name val="Aptos Narrow"/>
    </font>
    <font>
      <sz val="12"/>
      <color rgb="FFC00000"/>
      <name val="Aptos Narrow"/>
      <family val="2"/>
    </font>
    <font>
      <sz val="12"/>
      <color rgb="FFC00000"/>
      <name val="Aptos Narrow"/>
      <family val="2"/>
      <scheme val="minor"/>
    </font>
    <font>
      <i/>
      <sz val="12"/>
      <color theme="1"/>
      <name val="Aptos Narrow"/>
      <family val="2"/>
      <scheme val="minor"/>
    </font>
    <font>
      <b/>
      <sz val="12"/>
      <color theme="1"/>
      <name val="Aptos Narrow"/>
      <scheme val="minor"/>
    </font>
    <font>
      <sz val="11"/>
      <color rgb="FF000000"/>
      <name val="Aptos Narrow"/>
    </font>
  </fonts>
  <fills count="29">
    <fill>
      <patternFill patternType="none"/>
    </fill>
    <fill>
      <patternFill patternType="gray125"/>
    </fill>
    <fill>
      <patternFill patternType="solid">
        <fgColor indexed="27"/>
      </patternFill>
    </fill>
    <fill>
      <patternFill patternType="solid">
        <fgColor indexed="22"/>
      </patternFill>
    </fill>
    <fill>
      <patternFill patternType="solid">
        <fgColor indexed="42"/>
      </patternFill>
    </fill>
    <fill>
      <patternFill patternType="solid">
        <fgColor indexed="45"/>
      </patternFill>
    </fill>
    <fill>
      <patternFill patternType="solid">
        <fgColor indexed="49"/>
      </patternFill>
    </fill>
    <fill>
      <patternFill patternType="solid">
        <fgColor indexed="57"/>
      </patternFill>
    </fill>
    <fill>
      <patternFill patternType="solid">
        <fgColor indexed="48"/>
      </patternFill>
    </fill>
    <fill>
      <patternFill patternType="solid">
        <fgColor indexed="25"/>
      </patternFill>
    </fill>
    <fill>
      <patternFill patternType="solid">
        <fgColor indexed="11"/>
      </patternFill>
    </fill>
    <fill>
      <patternFill patternType="solid">
        <fgColor indexed="21"/>
      </patternFill>
    </fill>
    <fill>
      <patternFill patternType="solid">
        <fgColor indexed="53"/>
      </patternFill>
    </fill>
    <fill>
      <patternFill patternType="solid">
        <fgColor indexed="56"/>
        <bgColor indexed="64"/>
      </patternFill>
    </fill>
    <fill>
      <patternFill patternType="solid">
        <fgColor indexed="44"/>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7"/>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theme="3" tint="0.749992370372631"/>
        <bgColor indexed="64"/>
      </patternFill>
    </fill>
    <fill>
      <patternFill patternType="solid">
        <fgColor theme="3" tint="0.249977111117893"/>
        <bgColor indexed="64"/>
      </patternFill>
    </fill>
  </fills>
  <borders count="27">
    <border>
      <left/>
      <right/>
      <top/>
      <bottom/>
      <diagonal/>
    </border>
    <border>
      <left/>
      <right/>
      <top/>
      <bottom style="thick">
        <color indexed="21"/>
      </bottom>
      <diagonal/>
    </border>
    <border>
      <left/>
      <right/>
      <top/>
      <bottom style="thick">
        <color indexed="49"/>
      </bottom>
      <diagonal/>
    </border>
    <border>
      <left/>
      <right/>
      <top/>
      <bottom style="double">
        <color indexed="52"/>
      </bottom>
      <diagonal/>
    </border>
    <border>
      <left/>
      <right/>
      <top style="thin">
        <color indexed="21"/>
      </top>
      <bottom style="double">
        <color indexed="21"/>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42">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7" borderId="0" applyNumberFormat="0" applyBorder="0" applyAlignment="0" applyProtection="0"/>
    <xf numFmtId="0" fontId="16" fillId="5" borderId="0" applyNumberFormat="0" applyBorder="0" applyAlignment="0" applyProtection="0"/>
    <xf numFmtId="0" fontId="17" fillId="3" borderId="22" applyNumberFormat="0" applyAlignment="0" applyProtection="0"/>
    <xf numFmtId="0" fontId="18" fillId="24" borderId="23" applyNumberFormat="0" applyAlignment="0" applyProtection="0"/>
    <xf numFmtId="0" fontId="19" fillId="0" borderId="0" applyNumberFormat="0" applyFill="0" applyBorder="0" applyAlignment="0" applyProtection="0"/>
    <xf numFmtId="0" fontId="20" fillId="4" borderId="0" applyNumberFormat="0" applyBorder="0" applyAlignment="0" applyProtection="0"/>
    <xf numFmtId="0" fontId="21" fillId="0" borderId="1" applyNumberFormat="0" applyFill="0" applyAlignment="0" applyProtection="0"/>
    <xf numFmtId="0" fontId="22" fillId="0" borderId="2" applyNumberFormat="0" applyFill="0" applyAlignment="0" applyProtection="0"/>
    <xf numFmtId="0" fontId="23" fillId="0" borderId="24" applyNumberFormat="0" applyFill="0" applyAlignment="0" applyProtection="0"/>
    <xf numFmtId="0" fontId="23" fillId="0" borderId="0" applyNumberFormat="0" applyFill="0" applyBorder="0" applyAlignment="0" applyProtection="0"/>
    <xf numFmtId="0" fontId="24" fillId="3" borderId="22" applyNumberFormat="0" applyAlignment="0" applyProtection="0"/>
    <xf numFmtId="0" fontId="25" fillId="0" borderId="3" applyNumberFormat="0" applyFill="0" applyAlignment="0" applyProtection="0"/>
    <xf numFmtId="0" fontId="26" fillId="25" borderId="0" applyNumberFormat="0" applyBorder="0" applyAlignment="0" applyProtection="0"/>
    <xf numFmtId="0" fontId="1" fillId="26" borderId="25" applyNumberFormat="0" applyFont="0" applyAlignment="0" applyProtection="0"/>
    <xf numFmtId="0" fontId="27" fillId="3" borderId="26" applyNumberFormat="0" applyAlignment="0" applyProtection="0"/>
    <xf numFmtId="0" fontId="28" fillId="0" borderId="0" applyNumberFormat="0" applyFill="0" applyBorder="0" applyAlignment="0" applyProtection="0"/>
    <xf numFmtId="0" fontId="29" fillId="0" borderId="4" applyNumberFormat="0" applyFill="0" applyAlignment="0" applyProtection="0"/>
    <xf numFmtId="0" fontId="30" fillId="0" borderId="0" applyNumberFormat="0" applyFill="0" applyBorder="0" applyAlignment="0" applyProtection="0"/>
  </cellStyleXfs>
  <cellXfs count="164">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horizontal="centerContinuous" wrapText="1"/>
    </xf>
    <xf numFmtId="0" fontId="0" fillId="0" borderId="0" xfId="0" applyAlignment="1">
      <alignment vertical="center" wrapText="1"/>
    </xf>
    <xf numFmtId="0" fontId="0" fillId="0" borderId="5" xfId="0" applyBorder="1"/>
    <xf numFmtId="0" fontId="4" fillId="0" borderId="0" xfId="0" applyFont="1"/>
    <xf numFmtId="0" fontId="2" fillId="0" borderId="0" xfId="0" applyFont="1"/>
    <xf numFmtId="0" fontId="0" fillId="0" borderId="6" xfId="0" applyBorder="1"/>
    <xf numFmtId="0" fontId="5" fillId="0" borderId="7" xfId="0" applyFont="1" applyBorder="1" applyAlignment="1">
      <alignment horizontal="center"/>
    </xf>
    <xf numFmtId="0" fontId="5" fillId="0" borderId="7" xfId="0" applyFont="1" applyBorder="1" applyAlignment="1">
      <alignment horizontal="centerContinuous"/>
    </xf>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11" fillId="0" borderId="0" xfId="0" applyFont="1"/>
    <xf numFmtId="0" fontId="0" fillId="0" borderId="15" xfId="0" applyBorder="1"/>
    <xf numFmtId="0" fontId="11" fillId="0" borderId="16" xfId="0" applyFont="1" applyBorder="1"/>
    <xf numFmtId="0" fontId="11" fillId="0" borderId="17" xfId="0" applyFont="1" applyBorder="1"/>
    <xf numFmtId="0" fontId="11" fillId="0" borderId="18" xfId="0" applyFont="1" applyBorder="1"/>
    <xf numFmtId="0" fontId="11" fillId="0" borderId="19" xfId="0" applyFont="1" applyBorder="1"/>
    <xf numFmtId="0" fontId="0" fillId="14" borderId="0" xfId="0" applyFill="1"/>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Continuous"/>
    </xf>
    <xf numFmtId="0" fontId="4" fillId="0" borderId="5" xfId="0" applyFont="1" applyBorder="1"/>
    <xf numFmtId="0" fontId="12" fillId="0" borderId="5" xfId="0" applyFont="1" applyBorder="1"/>
    <xf numFmtId="0" fontId="0" fillId="0" borderId="18" xfId="0" applyBorder="1"/>
    <xf numFmtId="0" fontId="0" fillId="0" borderId="20" xfId="0" applyBorder="1"/>
    <xf numFmtId="0" fontId="4" fillId="0" borderId="8" xfId="0" applyFont="1" applyBorder="1"/>
    <xf numFmtId="0" fontId="4" fillId="0" borderId="15" xfId="0" applyFont="1" applyBorder="1"/>
    <xf numFmtId="0" fontId="4" fillId="0" borderId="9" xfId="0" applyFont="1" applyBorder="1"/>
    <xf numFmtId="0" fontId="0" fillId="0" borderId="0" xfId="0" applyAlignment="1">
      <alignment horizontal="left"/>
    </xf>
    <xf numFmtId="0" fontId="4" fillId="0" borderId="0" xfId="0" applyFont="1" applyAlignment="1">
      <alignment horizontal="left"/>
    </xf>
    <xf numFmtId="0" fontId="13" fillId="0" borderId="8" xfId="0" applyFont="1" applyBorder="1"/>
    <xf numFmtId="0" fontId="0" fillId="0" borderId="10" xfId="0" applyBorder="1" applyAlignment="1">
      <alignment horizontal="left"/>
    </xf>
    <xf numFmtId="0" fontId="0" fillId="0" borderId="11" xfId="0" applyBorder="1" applyAlignment="1">
      <alignment horizontal="left"/>
    </xf>
    <xf numFmtId="0" fontId="4" fillId="0" borderId="5" xfId="0" applyFont="1" applyBorder="1" applyAlignment="1">
      <alignment horizontal="left"/>
    </xf>
    <xf numFmtId="0" fontId="0" fillId="0" borderId="16" xfId="0" applyBorder="1" applyAlignment="1">
      <alignment horizontal="center"/>
    </xf>
    <xf numFmtId="0" fontId="0" fillId="0" borderId="17" xfId="0" applyBorder="1" applyAlignment="1">
      <alignment horizontal="center"/>
    </xf>
    <xf numFmtId="0" fontId="0" fillId="0" borderId="17" xfId="0" applyBorder="1"/>
    <xf numFmtId="0" fontId="4" fillId="0" borderId="10" xfId="0" applyFont="1" applyBorder="1"/>
    <xf numFmtId="0" fontId="11" fillId="0" borderId="21" xfId="0" applyFont="1" applyBorder="1"/>
    <xf numFmtId="0" fontId="0" fillId="0" borderId="12" xfId="0" applyBorder="1" applyAlignment="1">
      <alignment horizontal="left"/>
    </xf>
    <xf numFmtId="0" fontId="0" fillId="0" borderId="10" xfId="0" applyBorder="1" applyAlignment="1">
      <alignment horizontal="right"/>
    </xf>
    <xf numFmtId="0" fontId="0" fillId="0" borderId="11" xfId="0" applyBorder="1" applyAlignment="1">
      <alignment horizontal="right"/>
    </xf>
    <xf numFmtId="0" fontId="0" fillId="0" borderId="5" xfId="0" applyBorder="1" applyAlignment="1">
      <alignment horizontal="right"/>
    </xf>
    <xf numFmtId="0" fontId="0" fillId="0" borderId="0" xfId="0" applyAlignment="1">
      <alignment horizontal="right"/>
    </xf>
    <xf numFmtId="0" fontId="0" fillId="0" borderId="12" xfId="0" applyBorder="1" applyAlignment="1">
      <alignment horizontal="right"/>
    </xf>
    <xf numFmtId="0" fontId="13" fillId="0" borderId="16" xfId="0" applyFont="1" applyBorder="1"/>
    <xf numFmtId="0" fontId="13" fillId="0" borderId="19" xfId="0" applyFont="1" applyBorder="1"/>
    <xf numFmtId="0" fontId="0" fillId="0" borderId="16" xfId="0" applyBorder="1" applyAlignment="1">
      <alignment horizontal="right"/>
    </xf>
    <xf numFmtId="0" fontId="0" fillId="0" borderId="17" xfId="0" applyBorder="1" applyAlignment="1">
      <alignment horizontal="right"/>
    </xf>
    <xf numFmtId="0" fontId="0" fillId="0" borderId="8" xfId="0" applyBorder="1" applyAlignment="1">
      <alignment horizontal="right"/>
    </xf>
    <xf numFmtId="0" fontId="0" fillId="0" borderId="19" xfId="0" applyBorder="1" applyAlignment="1">
      <alignment horizontal="right"/>
    </xf>
    <xf numFmtId="0" fontId="0" fillId="0" borderId="13" xfId="0" applyBorder="1" applyAlignment="1">
      <alignment horizontal="right"/>
    </xf>
    <xf numFmtId="0" fontId="0" fillId="0" borderId="9" xfId="0" applyBorder="1" applyAlignment="1">
      <alignment horizontal="right"/>
    </xf>
    <xf numFmtId="0" fontId="0" fillId="0" borderId="0" xfId="0" applyAlignment="1">
      <alignment vertical="center"/>
    </xf>
    <xf numFmtId="0" fontId="0" fillId="0" borderId="5" xfId="0" applyBorder="1" applyAlignment="1">
      <alignment wrapText="1"/>
    </xf>
    <xf numFmtId="0" fontId="11" fillId="0" borderId="5" xfId="0" applyFont="1" applyBorder="1" applyAlignment="1">
      <alignment horizontal="left" vertical="center"/>
    </xf>
    <xf numFmtId="0" fontId="0" fillId="0" borderId="5" xfId="0" applyBorder="1" applyAlignment="1">
      <alignment horizontal="left" vertical="center" wrapText="1"/>
    </xf>
    <xf numFmtId="0" fontId="0" fillId="0" borderId="5" xfId="0" applyBorder="1" applyAlignment="1">
      <alignment vertical="center"/>
    </xf>
    <xf numFmtId="0" fontId="0" fillId="0" borderId="5" xfId="0" applyBorder="1" applyAlignment="1">
      <alignment vertical="center" wrapText="1"/>
    </xf>
    <xf numFmtId="0" fontId="8" fillId="13" borderId="5" xfId="0" applyFont="1" applyFill="1" applyBorder="1" applyAlignment="1">
      <alignment horizontal="centerContinuous"/>
    </xf>
    <xf numFmtId="0" fontId="0" fillId="0" borderId="5" xfId="0" applyBorder="1" applyAlignment="1">
      <alignment horizontal="left" vertical="center"/>
    </xf>
    <xf numFmtId="0" fontId="8" fillId="13" borderId="0" xfId="0" applyFont="1" applyFill="1" applyAlignment="1">
      <alignment horizontal="centerContinuous"/>
    </xf>
    <xf numFmtId="0" fontId="10" fillId="13" borderId="0" xfId="0" applyFont="1" applyFill="1"/>
    <xf numFmtId="0" fontId="3" fillId="28" borderId="14" xfId="0" applyFont="1" applyFill="1" applyBorder="1"/>
    <xf numFmtId="0" fontId="3" fillId="28" borderId="5" xfId="0" applyFont="1" applyFill="1" applyBorder="1"/>
    <xf numFmtId="0" fontId="3" fillId="28" borderId="0" xfId="0" applyFont="1" applyFill="1"/>
    <xf numFmtId="0" fontId="15" fillId="0" borderId="0" xfId="0" applyFont="1"/>
    <xf numFmtId="0" fontId="15" fillId="28" borderId="0" xfId="0" applyFont="1" applyFill="1"/>
    <xf numFmtId="0" fontId="32" fillId="0" borderId="0" xfId="0" applyFont="1"/>
    <xf numFmtId="0" fontId="32" fillId="0" borderId="5" xfId="0" applyFont="1" applyBorder="1"/>
    <xf numFmtId="0" fontId="32" fillId="0" borderId="5" xfId="0" applyFont="1" applyBorder="1" applyAlignment="1">
      <alignment horizontal="left" vertical="center"/>
    </xf>
    <xf numFmtId="0" fontId="32" fillId="0" borderId="5" xfId="0" applyFont="1" applyBorder="1" applyAlignment="1">
      <alignment vertical="center"/>
    </xf>
    <xf numFmtId="2" fontId="0" fillId="0" borderId="0" xfId="0" applyNumberFormat="1"/>
    <xf numFmtId="0" fontId="11" fillId="0" borderId="5" xfId="0" applyFont="1" applyBorder="1"/>
    <xf numFmtId="0" fontId="33" fillId="0" borderId="0" xfId="0" applyFont="1"/>
    <xf numFmtId="0" fontId="34" fillId="0" borderId="7" xfId="0" applyFont="1" applyBorder="1" applyAlignment="1">
      <alignment horizontal="center"/>
    </xf>
    <xf numFmtId="0" fontId="34" fillId="0" borderId="7" xfId="0" applyFont="1" applyBorder="1" applyAlignment="1">
      <alignment horizontal="centerContinuous"/>
    </xf>
    <xf numFmtId="0" fontId="0" fillId="0" borderId="5" xfId="0" applyBorder="1" applyAlignment="1">
      <alignment horizontal="left"/>
    </xf>
    <xf numFmtId="0" fontId="0" fillId="0" borderId="18" xfId="0" applyBorder="1" applyAlignment="1">
      <alignment horizontal="right"/>
    </xf>
    <xf numFmtId="0" fontId="0" fillId="0" borderId="14" xfId="0" applyBorder="1" applyAlignment="1">
      <alignment horizontal="right"/>
    </xf>
    <xf numFmtId="0" fontId="0" fillId="0" borderId="17" xfId="0" applyBorder="1" applyAlignment="1">
      <alignment horizontal="left"/>
    </xf>
    <xf numFmtId="0" fontId="7" fillId="28" borderId="5" xfId="0" applyFont="1" applyFill="1" applyBorder="1" applyAlignment="1">
      <alignment horizontal="center"/>
    </xf>
    <xf numFmtId="0" fontId="7" fillId="28" borderId="5" xfId="0" applyFont="1" applyFill="1" applyBorder="1" applyAlignment="1">
      <alignment horizontal="center" wrapText="1"/>
    </xf>
    <xf numFmtId="0" fontId="0" fillId="0" borderId="5" xfId="0" applyBorder="1" applyAlignment="1">
      <alignment horizontal="center"/>
    </xf>
    <xf numFmtId="0" fontId="0" fillId="0" borderId="21" xfId="0" applyBorder="1" applyAlignment="1">
      <alignment horizontal="right"/>
    </xf>
    <xf numFmtId="0" fontId="32" fillId="0" borderId="0" xfId="0" applyFont="1" applyAlignment="1">
      <alignment vertical="center"/>
    </xf>
    <xf numFmtId="0" fontId="8" fillId="13" borderId="10" xfId="0" applyFont="1" applyFill="1" applyBorder="1" applyAlignment="1">
      <alignment horizontal="center"/>
    </xf>
    <xf numFmtId="0" fontId="8" fillId="13" borderId="11" xfId="0" applyFont="1" applyFill="1" applyBorder="1" applyAlignment="1">
      <alignment horizontal="center"/>
    </xf>
    <xf numFmtId="0" fontId="8" fillId="13" borderId="12" xfId="0" applyFont="1" applyFill="1" applyBorder="1" applyAlignment="1">
      <alignment horizontal="center"/>
    </xf>
    <xf numFmtId="0" fontId="9" fillId="13" borderId="0" xfId="0" applyFont="1" applyFill="1" applyAlignment="1">
      <alignment horizontal="left"/>
    </xf>
    <xf numFmtId="0" fontId="0" fillId="0" borderId="10" xfId="0" applyBorder="1" applyAlignment="1">
      <alignment horizontal="center"/>
    </xf>
    <xf numFmtId="0" fontId="0" fillId="0" borderId="12" xfId="0" applyBorder="1" applyAlignment="1">
      <alignment horizontal="center"/>
    </xf>
    <xf numFmtId="0" fontId="35" fillId="14" borderId="16" xfId="0" applyFont="1" applyFill="1" applyBorder="1" applyAlignment="1">
      <alignment horizontal="center" vertical="center" wrapText="1"/>
    </xf>
    <xf numFmtId="0" fontId="35" fillId="14" borderId="17" xfId="0" applyFont="1" applyFill="1" applyBorder="1" applyAlignment="1">
      <alignment horizontal="center" vertical="center" wrapText="1"/>
    </xf>
    <xf numFmtId="0" fontId="35" fillId="14" borderId="18" xfId="0" applyFont="1" applyFill="1" applyBorder="1" applyAlignment="1">
      <alignment horizontal="center" vertical="center" wrapText="1"/>
    </xf>
    <xf numFmtId="0" fontId="35" fillId="14" borderId="19" xfId="0" applyFont="1" applyFill="1" applyBorder="1" applyAlignment="1">
      <alignment horizontal="center" vertical="center" wrapText="1"/>
    </xf>
    <xf numFmtId="0" fontId="35" fillId="14" borderId="13" xfId="0" applyFont="1" applyFill="1" applyBorder="1" applyAlignment="1">
      <alignment horizontal="center" vertical="center" wrapText="1"/>
    </xf>
    <xf numFmtId="0" fontId="35" fillId="14" borderId="14" xfId="0" applyFont="1" applyFill="1" applyBorder="1" applyAlignment="1">
      <alignment horizontal="center" vertical="center" wrapText="1"/>
    </xf>
    <xf numFmtId="0" fontId="6" fillId="14" borderId="16" xfId="0" applyFont="1" applyFill="1" applyBorder="1" applyAlignment="1">
      <alignment horizontal="center" vertical="center" wrapText="1"/>
    </xf>
    <xf numFmtId="0" fontId="6" fillId="14" borderId="17" xfId="0" applyFont="1" applyFill="1" applyBorder="1" applyAlignment="1">
      <alignment horizontal="center" vertical="center" wrapText="1"/>
    </xf>
    <xf numFmtId="0" fontId="6" fillId="14" borderId="18" xfId="0" applyFont="1" applyFill="1" applyBorder="1" applyAlignment="1">
      <alignment horizontal="center" vertical="center" wrapText="1"/>
    </xf>
    <xf numFmtId="0" fontId="6" fillId="14" borderId="21" xfId="0" applyFont="1" applyFill="1" applyBorder="1" applyAlignment="1">
      <alignment horizontal="center" vertical="center" wrapText="1"/>
    </xf>
    <xf numFmtId="0" fontId="6" fillId="14" borderId="0" xfId="0" applyFont="1" applyFill="1" applyAlignment="1">
      <alignment horizontal="center" vertical="center" wrapText="1"/>
    </xf>
    <xf numFmtId="0" fontId="6" fillId="14" borderId="20" xfId="0" applyFont="1" applyFill="1" applyBorder="1" applyAlignment="1">
      <alignment horizontal="center" vertical="center" wrapText="1"/>
    </xf>
    <xf numFmtId="0" fontId="6" fillId="14" borderId="19" xfId="0" applyFont="1" applyFill="1" applyBorder="1" applyAlignment="1">
      <alignment horizontal="center" vertical="center" wrapText="1"/>
    </xf>
    <xf numFmtId="0" fontId="6" fillId="14" borderId="13" xfId="0" applyFont="1" applyFill="1" applyBorder="1" applyAlignment="1">
      <alignment horizontal="center" vertical="center" wrapText="1"/>
    </xf>
    <xf numFmtId="0" fontId="6" fillId="14" borderId="14" xfId="0" applyFont="1" applyFill="1" applyBorder="1" applyAlignment="1">
      <alignment horizontal="center" vertical="center" wrapText="1"/>
    </xf>
    <xf numFmtId="0" fontId="35" fillId="14" borderId="16" xfId="0" applyFont="1" applyFill="1" applyBorder="1" applyAlignment="1">
      <alignment horizontal="center" wrapText="1"/>
    </xf>
    <xf numFmtId="0" fontId="35" fillId="14" borderId="17" xfId="0" applyFont="1" applyFill="1" applyBorder="1" applyAlignment="1">
      <alignment horizontal="center" wrapText="1"/>
    </xf>
    <xf numFmtId="0" fontId="35" fillId="14" borderId="18" xfId="0" applyFont="1" applyFill="1" applyBorder="1" applyAlignment="1">
      <alignment horizontal="center" wrapText="1"/>
    </xf>
    <xf numFmtId="0" fontId="35" fillId="14" borderId="19" xfId="0" applyFont="1" applyFill="1" applyBorder="1" applyAlignment="1">
      <alignment horizontal="center" wrapText="1"/>
    </xf>
    <xf numFmtId="0" fontId="35" fillId="14" borderId="13" xfId="0" applyFont="1" applyFill="1" applyBorder="1" applyAlignment="1">
      <alignment horizontal="center" wrapText="1"/>
    </xf>
    <xf numFmtId="0" fontId="35" fillId="14" borderId="14" xfId="0" applyFont="1" applyFill="1" applyBorder="1" applyAlignment="1">
      <alignment horizontal="center" wrapText="1"/>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3" fillId="28" borderId="19" xfId="0" applyFont="1" applyFill="1" applyBorder="1" applyAlignment="1">
      <alignment horizontal="center"/>
    </xf>
    <xf numFmtId="0" fontId="3" fillId="28" borderId="14" xfId="0" applyFont="1" applyFill="1"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164" fontId="3" fillId="28" borderId="19" xfId="0" applyNumberFormat="1" applyFont="1" applyFill="1" applyBorder="1" applyAlignment="1">
      <alignment horizontal="center"/>
    </xf>
    <xf numFmtId="164" fontId="3" fillId="28" borderId="14" xfId="0" applyNumberFormat="1" applyFont="1" applyFill="1" applyBorder="1" applyAlignment="1">
      <alignment horizontal="center"/>
    </xf>
    <xf numFmtId="0" fontId="0" fillId="14" borderId="17" xfId="0" applyFill="1" applyBorder="1" applyAlignment="1">
      <alignment horizontal="center" vertical="center" wrapText="1"/>
    </xf>
    <xf numFmtId="0" fontId="0" fillId="14" borderId="18" xfId="0" applyFill="1" applyBorder="1" applyAlignment="1">
      <alignment horizontal="center" vertical="center" wrapText="1"/>
    </xf>
    <xf numFmtId="0" fontId="0" fillId="14" borderId="19" xfId="0" applyFill="1" applyBorder="1" applyAlignment="1">
      <alignment horizontal="center" vertical="center" wrapText="1"/>
    </xf>
    <xf numFmtId="0" fontId="0" fillId="14" borderId="13" xfId="0" applyFill="1" applyBorder="1" applyAlignment="1">
      <alignment horizontal="center" vertical="center" wrapText="1"/>
    </xf>
    <xf numFmtId="0" fontId="0" fillId="14" borderId="14" xfId="0" applyFill="1" applyBorder="1" applyAlignment="1">
      <alignment horizontal="center" vertical="center" wrapText="1"/>
    </xf>
    <xf numFmtId="0" fontId="35" fillId="14" borderId="16" xfId="0" applyFont="1" applyFill="1" applyBorder="1" applyAlignment="1">
      <alignment horizontal="left" vertical="center" wrapText="1"/>
    </xf>
    <xf numFmtId="0" fontId="35" fillId="14" borderId="17" xfId="0" applyFont="1" applyFill="1" applyBorder="1" applyAlignment="1">
      <alignment horizontal="left" vertical="center" wrapText="1"/>
    </xf>
    <xf numFmtId="0" fontId="35" fillId="14" borderId="18" xfId="0" applyFont="1" applyFill="1" applyBorder="1" applyAlignment="1">
      <alignment horizontal="left" vertical="center" wrapText="1"/>
    </xf>
    <xf numFmtId="0" fontId="35" fillId="14" borderId="21" xfId="0" applyFont="1" applyFill="1" applyBorder="1" applyAlignment="1">
      <alignment horizontal="left" vertical="center" wrapText="1"/>
    </xf>
    <xf numFmtId="0" fontId="35" fillId="14" borderId="0" xfId="0" applyFont="1" applyFill="1" applyAlignment="1">
      <alignment horizontal="left" vertical="center" wrapText="1"/>
    </xf>
    <xf numFmtId="0" fontId="35" fillId="14" borderId="20" xfId="0" applyFont="1" applyFill="1" applyBorder="1" applyAlignment="1">
      <alignment horizontal="left" vertical="center" wrapText="1"/>
    </xf>
    <xf numFmtId="0" fontId="35" fillId="14" borderId="19" xfId="0" applyFont="1" applyFill="1" applyBorder="1" applyAlignment="1">
      <alignment horizontal="left" vertical="center" wrapText="1"/>
    </xf>
    <xf numFmtId="0" fontId="35" fillId="14" borderId="13" xfId="0" applyFont="1" applyFill="1" applyBorder="1" applyAlignment="1">
      <alignment horizontal="left" vertical="center" wrapText="1"/>
    </xf>
    <xf numFmtId="0" fontId="35" fillId="14" borderId="14" xfId="0" applyFont="1" applyFill="1" applyBorder="1" applyAlignment="1">
      <alignment horizontal="left" vertical="center" wrapText="1"/>
    </xf>
    <xf numFmtId="0" fontId="31" fillId="27" borderId="0" xfId="0" applyFont="1" applyFill="1" applyAlignment="1">
      <alignment horizontal="left" vertical="center"/>
    </xf>
    <xf numFmtId="0" fontId="31" fillId="27" borderId="0" xfId="0" applyFont="1" applyFill="1" applyAlignment="1">
      <alignment horizontal="left"/>
    </xf>
    <xf numFmtId="0" fontId="13" fillId="0" borderId="10" xfId="0" applyFont="1" applyBorder="1" applyAlignment="1">
      <alignment horizontal="center"/>
    </xf>
    <xf numFmtId="0" fontId="13" fillId="0" borderId="12" xfId="0" applyFont="1" applyBorder="1" applyAlignment="1">
      <alignment horizontal="center"/>
    </xf>
    <xf numFmtId="0" fontId="7" fillId="13" borderId="0" xfId="0" applyFont="1" applyFill="1" applyAlignment="1">
      <alignment horizontal="left" vertical="center"/>
    </xf>
    <xf numFmtId="0" fontId="15" fillId="28" borderId="16" xfId="0" applyFont="1" applyFill="1" applyBorder="1" applyAlignment="1">
      <alignment horizontal="center" vertical="center" wrapText="1"/>
    </xf>
    <xf numFmtId="0" fontId="15" fillId="28" borderId="17" xfId="0" applyFont="1" applyFill="1" applyBorder="1" applyAlignment="1">
      <alignment horizontal="center" vertical="center" wrapText="1"/>
    </xf>
    <xf numFmtId="0" fontId="15" fillId="28" borderId="18" xfId="0" applyFont="1" applyFill="1" applyBorder="1" applyAlignment="1">
      <alignment horizontal="center" vertical="center" wrapText="1"/>
    </xf>
    <xf numFmtId="0" fontId="15" fillId="28" borderId="21" xfId="0" applyFont="1" applyFill="1" applyBorder="1" applyAlignment="1">
      <alignment horizontal="center" vertical="center" wrapText="1"/>
    </xf>
    <xf numFmtId="0" fontId="15" fillId="28" borderId="0" xfId="0" applyFont="1" applyFill="1" applyAlignment="1">
      <alignment horizontal="center" vertical="center" wrapText="1"/>
    </xf>
    <xf numFmtId="0" fontId="15" fillId="28" borderId="20" xfId="0" applyFont="1" applyFill="1" applyBorder="1" applyAlignment="1">
      <alignment horizontal="center" vertical="center" wrapText="1"/>
    </xf>
    <xf numFmtId="0" fontId="15" fillId="28" borderId="19" xfId="0" applyFont="1" applyFill="1" applyBorder="1" applyAlignment="1">
      <alignment horizontal="center" vertical="center" wrapText="1"/>
    </xf>
    <xf numFmtId="0" fontId="15" fillId="28" borderId="13" xfId="0" applyFont="1" applyFill="1" applyBorder="1" applyAlignment="1">
      <alignment horizontal="center" vertical="center" wrapText="1"/>
    </xf>
    <xf numFmtId="0" fontId="15" fillId="28" borderId="14" xfId="0" applyFont="1" applyFill="1" applyBorder="1" applyAlignment="1">
      <alignment horizontal="center" vertical="center" wrapText="1"/>
    </xf>
    <xf numFmtId="0" fontId="0" fillId="27" borderId="5" xfId="0" applyFill="1" applyBorder="1" applyAlignment="1">
      <alignment horizontal="center" vertical="center" wrapText="1"/>
    </xf>
    <xf numFmtId="0" fontId="36" fillId="0" borderId="0" xfId="0" applyFont="1" applyAlignment="1">
      <alignment wrapText="1"/>
    </xf>
    <xf numFmtId="0" fontId="10" fillId="0" borderId="0" xfId="0" applyFont="1" applyFill="1"/>
    <xf numFmtId="0" fontId="0" fillId="0" borderId="0" xfId="0" applyAlignment="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_test_6" connectionId="1" xr16:uid="{7F69F4BE-31D8-8146-BB61-87DA0C0C34B5}"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5.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7C082-B6D2-AB42-A065-50441AC90A9A}">
  <dimension ref="A1:R3901"/>
  <sheetViews>
    <sheetView workbookViewId="0">
      <selection activeCell="F31" sqref="F31"/>
    </sheetView>
  </sheetViews>
  <sheetFormatPr baseColWidth="10" defaultRowHeight="16" x14ac:dyDescent="0.2"/>
  <cols>
    <col min="1" max="1" width="13.33203125" customWidth="1"/>
    <col min="4" max="4" width="14.1640625" customWidth="1"/>
    <col min="6" max="6" width="21.6640625" customWidth="1"/>
    <col min="7" max="7" width="14" customWidth="1"/>
    <col min="8" max="8" width="10" customWidth="1"/>
    <col min="11" max="11" width="12.5" customWidth="1"/>
    <col min="12" max="12" width="17" customWidth="1"/>
    <col min="13" max="13" width="17.83203125" customWidth="1"/>
    <col min="14" max="14" width="15.5" customWidth="1"/>
    <col min="15" max="15" width="15.83203125" customWidth="1"/>
    <col min="16" max="16" width="17.6640625" customWidth="1"/>
    <col min="17" max="17" width="15.33203125" customWidth="1"/>
    <col min="18" max="18" width="22.83203125" customWidth="1"/>
    <col min="19" max="19" width="37.1640625" customWidth="1"/>
  </cols>
  <sheetData>
    <row r="1" spans="1:18"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2">
      <c r="A2">
        <v>1</v>
      </c>
      <c r="B2">
        <v>55</v>
      </c>
      <c r="C2" t="s">
        <v>18</v>
      </c>
      <c r="D2" t="s">
        <v>19</v>
      </c>
      <c r="E2" t="s">
        <v>20</v>
      </c>
      <c r="F2">
        <v>53</v>
      </c>
      <c r="G2" t="s">
        <v>21</v>
      </c>
      <c r="H2" t="s">
        <v>22</v>
      </c>
      <c r="I2" t="s">
        <v>23</v>
      </c>
      <c r="J2" t="s">
        <v>24</v>
      </c>
      <c r="K2">
        <v>3.1</v>
      </c>
      <c r="L2" t="s">
        <v>25</v>
      </c>
      <c r="M2" t="s">
        <v>26</v>
      </c>
      <c r="N2" t="s">
        <v>25</v>
      </c>
      <c r="O2" t="s">
        <v>25</v>
      </c>
      <c r="P2">
        <v>14</v>
      </c>
      <c r="Q2" t="s">
        <v>27</v>
      </c>
      <c r="R2" t="s">
        <v>28</v>
      </c>
    </row>
    <row r="3" spans="1:18" x14ac:dyDescent="0.2">
      <c r="A3">
        <v>2</v>
      </c>
      <c r="B3">
        <v>19</v>
      </c>
      <c r="C3" t="s">
        <v>18</v>
      </c>
      <c r="D3" t="s">
        <v>29</v>
      </c>
      <c r="E3" t="s">
        <v>20</v>
      </c>
      <c r="F3">
        <v>64</v>
      </c>
      <c r="G3" t="s">
        <v>30</v>
      </c>
      <c r="H3" t="s">
        <v>22</v>
      </c>
      <c r="I3" t="s">
        <v>31</v>
      </c>
      <c r="J3" t="s">
        <v>24</v>
      </c>
      <c r="K3">
        <v>3.1</v>
      </c>
      <c r="L3" t="s">
        <v>25</v>
      </c>
      <c r="M3" t="s">
        <v>26</v>
      </c>
      <c r="N3" t="s">
        <v>25</v>
      </c>
      <c r="O3" t="s">
        <v>25</v>
      </c>
      <c r="P3">
        <v>2</v>
      </c>
      <c r="Q3" t="s">
        <v>32</v>
      </c>
      <c r="R3" t="s">
        <v>28</v>
      </c>
    </row>
    <row r="4" spans="1:18" x14ac:dyDescent="0.2">
      <c r="A4">
        <v>3</v>
      </c>
      <c r="B4">
        <v>50</v>
      </c>
      <c r="C4" t="s">
        <v>18</v>
      </c>
      <c r="D4" t="s">
        <v>33</v>
      </c>
      <c r="E4" t="s">
        <v>20</v>
      </c>
      <c r="F4">
        <v>73</v>
      </c>
      <c r="G4" t="s">
        <v>34</v>
      </c>
      <c r="H4" t="s">
        <v>35</v>
      </c>
      <c r="I4" t="s">
        <v>31</v>
      </c>
      <c r="J4" t="s">
        <v>36</v>
      </c>
      <c r="K4">
        <v>3.1</v>
      </c>
      <c r="L4" t="s">
        <v>25</v>
      </c>
      <c r="M4" t="s">
        <v>37</v>
      </c>
      <c r="N4" t="s">
        <v>25</v>
      </c>
      <c r="O4" t="s">
        <v>25</v>
      </c>
      <c r="P4">
        <v>23</v>
      </c>
      <c r="Q4" t="s">
        <v>38</v>
      </c>
      <c r="R4" t="s">
        <v>39</v>
      </c>
    </row>
    <row r="5" spans="1:18" x14ac:dyDescent="0.2">
      <c r="A5">
        <v>4</v>
      </c>
      <c r="B5">
        <v>21</v>
      </c>
      <c r="C5" t="s">
        <v>18</v>
      </c>
      <c r="D5" t="s">
        <v>40</v>
      </c>
      <c r="E5" t="s">
        <v>41</v>
      </c>
      <c r="F5">
        <v>90</v>
      </c>
      <c r="G5" t="s">
        <v>42</v>
      </c>
      <c r="H5" t="s">
        <v>43</v>
      </c>
      <c r="I5" t="s">
        <v>31</v>
      </c>
      <c r="J5" t="s">
        <v>36</v>
      </c>
      <c r="K5">
        <v>3.5</v>
      </c>
      <c r="L5" t="s">
        <v>25</v>
      </c>
      <c r="M5" t="s">
        <v>44</v>
      </c>
      <c r="N5" t="s">
        <v>25</v>
      </c>
      <c r="O5" t="s">
        <v>25</v>
      </c>
      <c r="P5">
        <v>49</v>
      </c>
      <c r="Q5" t="s">
        <v>45</v>
      </c>
      <c r="R5" t="s">
        <v>39</v>
      </c>
    </row>
    <row r="6" spans="1:18" x14ac:dyDescent="0.2">
      <c r="A6">
        <v>5</v>
      </c>
      <c r="B6">
        <v>45</v>
      </c>
      <c r="C6" t="s">
        <v>18</v>
      </c>
      <c r="D6" t="s">
        <v>19</v>
      </c>
      <c r="E6" t="s">
        <v>20</v>
      </c>
      <c r="F6">
        <v>49</v>
      </c>
      <c r="G6" t="s">
        <v>46</v>
      </c>
      <c r="H6" t="s">
        <v>43</v>
      </c>
      <c r="I6" t="s">
        <v>47</v>
      </c>
      <c r="J6" t="s">
        <v>36</v>
      </c>
      <c r="K6">
        <v>2.7</v>
      </c>
      <c r="L6" t="s">
        <v>25</v>
      </c>
      <c r="M6" t="s">
        <v>37</v>
      </c>
      <c r="N6" t="s">
        <v>25</v>
      </c>
      <c r="O6" t="s">
        <v>25</v>
      </c>
      <c r="P6">
        <v>31</v>
      </c>
      <c r="Q6" t="s">
        <v>45</v>
      </c>
      <c r="R6" t="s">
        <v>48</v>
      </c>
    </row>
    <row r="7" spans="1:18" x14ac:dyDescent="0.2">
      <c r="A7">
        <v>6</v>
      </c>
      <c r="B7">
        <v>46</v>
      </c>
      <c r="C7" t="s">
        <v>18</v>
      </c>
      <c r="D7" t="s">
        <v>49</v>
      </c>
      <c r="E7" t="s">
        <v>41</v>
      </c>
      <c r="F7">
        <v>20</v>
      </c>
      <c r="G7" t="s">
        <v>50</v>
      </c>
      <c r="H7" t="s">
        <v>43</v>
      </c>
      <c r="I7" t="s">
        <v>51</v>
      </c>
      <c r="J7" t="s">
        <v>52</v>
      </c>
      <c r="K7">
        <v>2.9</v>
      </c>
      <c r="L7" t="s">
        <v>25</v>
      </c>
      <c r="M7" t="s">
        <v>53</v>
      </c>
      <c r="N7" t="s">
        <v>25</v>
      </c>
      <c r="O7" t="s">
        <v>25</v>
      </c>
      <c r="P7">
        <v>14</v>
      </c>
      <c r="Q7" t="s">
        <v>27</v>
      </c>
      <c r="R7" t="s">
        <v>39</v>
      </c>
    </row>
    <row r="8" spans="1:18" x14ac:dyDescent="0.2">
      <c r="A8">
        <v>7</v>
      </c>
      <c r="B8">
        <v>63</v>
      </c>
      <c r="C8" t="s">
        <v>18</v>
      </c>
      <c r="D8" t="s">
        <v>54</v>
      </c>
      <c r="E8" t="s">
        <v>20</v>
      </c>
      <c r="F8">
        <v>85</v>
      </c>
      <c r="G8" t="s">
        <v>55</v>
      </c>
      <c r="H8" t="s">
        <v>43</v>
      </c>
      <c r="I8" t="s">
        <v>23</v>
      </c>
      <c r="J8" t="s">
        <v>56</v>
      </c>
      <c r="K8">
        <v>3.2</v>
      </c>
      <c r="L8" t="s">
        <v>25</v>
      </c>
      <c r="M8" t="s">
        <v>37</v>
      </c>
      <c r="N8" t="s">
        <v>25</v>
      </c>
      <c r="O8" t="s">
        <v>25</v>
      </c>
      <c r="P8">
        <v>49</v>
      </c>
      <c r="Q8" t="s">
        <v>32</v>
      </c>
      <c r="R8" t="s">
        <v>57</v>
      </c>
    </row>
    <row r="9" spans="1:18" x14ac:dyDescent="0.2">
      <c r="A9">
        <v>8</v>
      </c>
      <c r="B9">
        <v>27</v>
      </c>
      <c r="C9" t="s">
        <v>18</v>
      </c>
      <c r="D9" t="s">
        <v>58</v>
      </c>
      <c r="E9" t="s">
        <v>20</v>
      </c>
      <c r="F9">
        <v>34</v>
      </c>
      <c r="G9" t="s">
        <v>59</v>
      </c>
      <c r="H9" t="s">
        <v>22</v>
      </c>
      <c r="I9" t="s">
        <v>60</v>
      </c>
      <c r="J9" t="s">
        <v>24</v>
      </c>
      <c r="K9">
        <v>3.2</v>
      </c>
      <c r="L9" t="s">
        <v>25</v>
      </c>
      <c r="M9" t="s">
        <v>37</v>
      </c>
      <c r="N9" t="s">
        <v>25</v>
      </c>
      <c r="O9" t="s">
        <v>25</v>
      </c>
      <c r="P9">
        <v>19</v>
      </c>
      <c r="Q9" t="s">
        <v>38</v>
      </c>
      <c r="R9" t="s">
        <v>39</v>
      </c>
    </row>
    <row r="10" spans="1:18" x14ac:dyDescent="0.2">
      <c r="A10">
        <v>9</v>
      </c>
      <c r="B10">
        <v>26</v>
      </c>
      <c r="C10" t="s">
        <v>18</v>
      </c>
      <c r="D10" t="s">
        <v>61</v>
      </c>
      <c r="E10" t="s">
        <v>62</v>
      </c>
      <c r="F10">
        <v>97</v>
      </c>
      <c r="G10" t="s">
        <v>63</v>
      </c>
      <c r="H10" t="s">
        <v>22</v>
      </c>
      <c r="I10" t="s">
        <v>64</v>
      </c>
      <c r="J10" t="s">
        <v>52</v>
      </c>
      <c r="K10">
        <v>2.6</v>
      </c>
      <c r="L10" t="s">
        <v>25</v>
      </c>
      <c r="M10" t="s">
        <v>26</v>
      </c>
      <c r="N10" t="s">
        <v>25</v>
      </c>
      <c r="O10" t="s">
        <v>25</v>
      </c>
      <c r="P10">
        <v>8</v>
      </c>
      <c r="Q10" t="s">
        <v>27</v>
      </c>
      <c r="R10" t="s">
        <v>48</v>
      </c>
    </row>
    <row r="11" spans="1:18" x14ac:dyDescent="0.2">
      <c r="A11">
        <v>10</v>
      </c>
      <c r="B11">
        <v>57</v>
      </c>
      <c r="C11" t="s">
        <v>18</v>
      </c>
      <c r="D11" t="s">
        <v>65</v>
      </c>
      <c r="E11" t="s">
        <v>66</v>
      </c>
      <c r="F11">
        <v>31</v>
      </c>
      <c r="G11" t="s">
        <v>67</v>
      </c>
      <c r="H11" t="s">
        <v>43</v>
      </c>
      <c r="I11" t="s">
        <v>68</v>
      </c>
      <c r="J11" t="s">
        <v>36</v>
      </c>
      <c r="K11">
        <v>4.8</v>
      </c>
      <c r="L11" t="s">
        <v>25</v>
      </c>
      <c r="M11" t="s">
        <v>69</v>
      </c>
      <c r="N11" t="s">
        <v>25</v>
      </c>
      <c r="O11" t="s">
        <v>25</v>
      </c>
      <c r="P11">
        <v>4</v>
      </c>
      <c r="Q11" t="s">
        <v>32</v>
      </c>
      <c r="R11" t="s">
        <v>57</v>
      </c>
    </row>
    <row r="12" spans="1:18" x14ac:dyDescent="0.2">
      <c r="A12">
        <v>11</v>
      </c>
      <c r="B12">
        <v>53</v>
      </c>
      <c r="C12" t="s">
        <v>18</v>
      </c>
      <c r="D12" t="s">
        <v>70</v>
      </c>
      <c r="E12" t="s">
        <v>41</v>
      </c>
      <c r="F12">
        <v>34</v>
      </c>
      <c r="G12" t="s">
        <v>71</v>
      </c>
      <c r="H12" t="s">
        <v>22</v>
      </c>
      <c r="I12" t="s">
        <v>72</v>
      </c>
      <c r="J12" t="s">
        <v>56</v>
      </c>
      <c r="K12">
        <v>4.0999999999999996</v>
      </c>
      <c r="L12" t="s">
        <v>25</v>
      </c>
      <c r="M12" t="s">
        <v>73</v>
      </c>
      <c r="N12" t="s">
        <v>25</v>
      </c>
      <c r="O12" t="s">
        <v>25</v>
      </c>
      <c r="P12">
        <v>26</v>
      </c>
      <c r="Q12" t="s">
        <v>74</v>
      </c>
      <c r="R12" t="s">
        <v>75</v>
      </c>
    </row>
    <row r="13" spans="1:18" x14ac:dyDescent="0.2">
      <c r="A13">
        <v>12</v>
      </c>
      <c r="B13">
        <v>30</v>
      </c>
      <c r="C13" t="s">
        <v>18</v>
      </c>
      <c r="D13" t="s">
        <v>58</v>
      </c>
      <c r="E13" t="s">
        <v>20</v>
      </c>
      <c r="F13">
        <v>68</v>
      </c>
      <c r="G13" t="s">
        <v>76</v>
      </c>
      <c r="H13" t="s">
        <v>35</v>
      </c>
      <c r="I13" t="s">
        <v>77</v>
      </c>
      <c r="J13" t="s">
        <v>24</v>
      </c>
      <c r="K13">
        <v>4.9000000000000004</v>
      </c>
      <c r="L13" t="s">
        <v>25</v>
      </c>
      <c r="M13" t="s">
        <v>73</v>
      </c>
      <c r="N13" t="s">
        <v>25</v>
      </c>
      <c r="O13" t="s">
        <v>25</v>
      </c>
      <c r="P13">
        <v>10</v>
      </c>
      <c r="Q13" t="s">
        <v>74</v>
      </c>
      <c r="R13" t="s">
        <v>28</v>
      </c>
    </row>
    <row r="14" spans="1:18" x14ac:dyDescent="0.2">
      <c r="A14">
        <v>13</v>
      </c>
      <c r="B14">
        <v>61</v>
      </c>
      <c r="C14" t="s">
        <v>18</v>
      </c>
      <c r="D14" t="s">
        <v>61</v>
      </c>
      <c r="E14" t="s">
        <v>62</v>
      </c>
      <c r="F14">
        <v>72</v>
      </c>
      <c r="G14" t="s">
        <v>78</v>
      </c>
      <c r="H14" t="s">
        <v>43</v>
      </c>
      <c r="I14" t="s">
        <v>79</v>
      </c>
      <c r="J14" t="s">
        <v>24</v>
      </c>
      <c r="K14">
        <v>4.5</v>
      </c>
      <c r="L14" t="s">
        <v>25</v>
      </c>
      <c r="M14" t="s">
        <v>26</v>
      </c>
      <c r="N14" t="s">
        <v>25</v>
      </c>
      <c r="O14" t="s">
        <v>25</v>
      </c>
      <c r="P14">
        <v>37</v>
      </c>
      <c r="Q14" t="s">
        <v>27</v>
      </c>
      <c r="R14" t="s">
        <v>28</v>
      </c>
    </row>
    <row r="15" spans="1:18" x14ac:dyDescent="0.2">
      <c r="A15">
        <v>14</v>
      </c>
      <c r="B15">
        <v>65</v>
      </c>
      <c r="C15" t="s">
        <v>18</v>
      </c>
      <c r="D15" t="s">
        <v>80</v>
      </c>
      <c r="E15" t="s">
        <v>20</v>
      </c>
      <c r="F15">
        <v>51</v>
      </c>
      <c r="G15" t="s">
        <v>81</v>
      </c>
      <c r="H15" t="s">
        <v>43</v>
      </c>
      <c r="I15" t="s">
        <v>82</v>
      </c>
      <c r="J15" t="s">
        <v>36</v>
      </c>
      <c r="K15">
        <v>4.7</v>
      </c>
      <c r="L15" t="s">
        <v>25</v>
      </c>
      <c r="M15" t="s">
        <v>26</v>
      </c>
      <c r="N15" t="s">
        <v>25</v>
      </c>
      <c r="O15" t="s">
        <v>25</v>
      </c>
      <c r="P15">
        <v>31</v>
      </c>
      <c r="Q15" t="s">
        <v>45</v>
      </c>
      <c r="R15" t="s">
        <v>39</v>
      </c>
    </row>
    <row r="16" spans="1:18" x14ac:dyDescent="0.2">
      <c r="A16">
        <v>15</v>
      </c>
      <c r="B16">
        <v>64</v>
      </c>
      <c r="C16" t="s">
        <v>18</v>
      </c>
      <c r="D16" t="s">
        <v>61</v>
      </c>
      <c r="E16" t="s">
        <v>62</v>
      </c>
      <c r="F16">
        <v>53</v>
      </c>
      <c r="G16" t="s">
        <v>83</v>
      </c>
      <c r="H16" t="s">
        <v>22</v>
      </c>
      <c r="I16" t="s">
        <v>84</v>
      </c>
      <c r="J16" t="s">
        <v>24</v>
      </c>
      <c r="K16">
        <v>4.7</v>
      </c>
      <c r="L16" t="s">
        <v>25</v>
      </c>
      <c r="M16" t="s">
        <v>37</v>
      </c>
      <c r="N16" t="s">
        <v>25</v>
      </c>
      <c r="O16" t="s">
        <v>25</v>
      </c>
      <c r="P16">
        <v>34</v>
      </c>
      <c r="Q16" t="s">
        <v>85</v>
      </c>
      <c r="R16" t="s">
        <v>39</v>
      </c>
    </row>
    <row r="17" spans="1:18" x14ac:dyDescent="0.2">
      <c r="A17">
        <v>16</v>
      </c>
      <c r="B17">
        <v>64</v>
      </c>
      <c r="C17" t="s">
        <v>18</v>
      </c>
      <c r="D17" t="s">
        <v>86</v>
      </c>
      <c r="E17" t="s">
        <v>20</v>
      </c>
      <c r="F17">
        <v>81</v>
      </c>
      <c r="G17" t="s">
        <v>42</v>
      </c>
      <c r="H17" t="s">
        <v>43</v>
      </c>
      <c r="I17" t="s">
        <v>84</v>
      </c>
      <c r="J17" t="s">
        <v>24</v>
      </c>
      <c r="K17">
        <v>2.8</v>
      </c>
      <c r="L17" t="s">
        <v>25</v>
      </c>
      <c r="M17" t="s">
        <v>73</v>
      </c>
      <c r="N17" t="s">
        <v>25</v>
      </c>
      <c r="O17" t="s">
        <v>25</v>
      </c>
      <c r="P17">
        <v>8</v>
      </c>
      <c r="Q17" t="s">
        <v>45</v>
      </c>
      <c r="R17" t="s">
        <v>87</v>
      </c>
    </row>
    <row r="18" spans="1:18" x14ac:dyDescent="0.2">
      <c r="A18">
        <v>17</v>
      </c>
      <c r="B18">
        <v>25</v>
      </c>
      <c r="C18" t="s">
        <v>18</v>
      </c>
      <c r="D18" t="s">
        <v>88</v>
      </c>
      <c r="E18" t="s">
        <v>66</v>
      </c>
      <c r="F18">
        <v>36</v>
      </c>
      <c r="G18" t="s">
        <v>89</v>
      </c>
      <c r="H18" t="s">
        <v>35</v>
      </c>
      <c r="I18" t="s">
        <v>23</v>
      </c>
      <c r="J18" t="s">
        <v>36</v>
      </c>
      <c r="K18">
        <v>4.0999999999999996</v>
      </c>
      <c r="L18" t="s">
        <v>25</v>
      </c>
      <c r="M18" t="s">
        <v>44</v>
      </c>
      <c r="N18" t="s">
        <v>25</v>
      </c>
      <c r="O18" t="s">
        <v>25</v>
      </c>
      <c r="P18">
        <v>44</v>
      </c>
      <c r="Q18" t="s">
        <v>85</v>
      </c>
      <c r="R18" t="s">
        <v>75</v>
      </c>
    </row>
    <row r="19" spans="1:18" x14ac:dyDescent="0.2">
      <c r="A19">
        <v>18</v>
      </c>
      <c r="B19">
        <v>53</v>
      </c>
      <c r="C19" t="s">
        <v>18</v>
      </c>
      <c r="D19" t="s">
        <v>80</v>
      </c>
      <c r="E19" t="s">
        <v>20</v>
      </c>
      <c r="F19">
        <v>38</v>
      </c>
      <c r="G19" t="s">
        <v>90</v>
      </c>
      <c r="H19" t="s">
        <v>91</v>
      </c>
      <c r="I19" t="s">
        <v>92</v>
      </c>
      <c r="J19" t="s">
        <v>24</v>
      </c>
      <c r="K19">
        <v>4.7</v>
      </c>
      <c r="L19" t="s">
        <v>25</v>
      </c>
      <c r="M19" t="s">
        <v>69</v>
      </c>
      <c r="N19" t="s">
        <v>25</v>
      </c>
      <c r="O19" t="s">
        <v>25</v>
      </c>
      <c r="P19">
        <v>36</v>
      </c>
      <c r="Q19" t="s">
        <v>27</v>
      </c>
      <c r="R19" t="s">
        <v>57</v>
      </c>
    </row>
    <row r="20" spans="1:18" x14ac:dyDescent="0.2">
      <c r="A20">
        <v>19</v>
      </c>
      <c r="B20">
        <v>52</v>
      </c>
      <c r="C20" t="s">
        <v>18</v>
      </c>
      <c r="D20" t="s">
        <v>29</v>
      </c>
      <c r="E20" t="s">
        <v>20</v>
      </c>
      <c r="F20">
        <v>48</v>
      </c>
      <c r="G20" t="s">
        <v>55</v>
      </c>
      <c r="H20" t="s">
        <v>35</v>
      </c>
      <c r="I20" t="s">
        <v>93</v>
      </c>
      <c r="J20" t="s">
        <v>52</v>
      </c>
      <c r="K20">
        <v>4.5999999999999996</v>
      </c>
      <c r="L20" t="s">
        <v>25</v>
      </c>
      <c r="M20" t="s">
        <v>37</v>
      </c>
      <c r="N20" t="s">
        <v>25</v>
      </c>
      <c r="O20" t="s">
        <v>25</v>
      </c>
      <c r="P20">
        <v>17</v>
      </c>
      <c r="Q20" t="s">
        <v>32</v>
      </c>
      <c r="R20" t="s">
        <v>39</v>
      </c>
    </row>
    <row r="21" spans="1:18" x14ac:dyDescent="0.2">
      <c r="A21">
        <v>20</v>
      </c>
      <c r="B21">
        <v>66</v>
      </c>
      <c r="C21" t="s">
        <v>18</v>
      </c>
      <c r="D21" t="s">
        <v>94</v>
      </c>
      <c r="E21" t="s">
        <v>20</v>
      </c>
      <c r="F21">
        <v>90</v>
      </c>
      <c r="G21" t="s">
        <v>42</v>
      </c>
      <c r="H21" t="s">
        <v>43</v>
      </c>
      <c r="I21" t="s">
        <v>95</v>
      </c>
      <c r="J21" t="s">
        <v>52</v>
      </c>
      <c r="K21">
        <v>3.3</v>
      </c>
      <c r="L21" t="s">
        <v>25</v>
      </c>
      <c r="M21" t="s">
        <v>53</v>
      </c>
      <c r="N21" t="s">
        <v>25</v>
      </c>
      <c r="O21" t="s">
        <v>25</v>
      </c>
      <c r="P21">
        <v>46</v>
      </c>
      <c r="Q21" t="s">
        <v>85</v>
      </c>
      <c r="R21" t="s">
        <v>75</v>
      </c>
    </row>
    <row r="22" spans="1:18" x14ac:dyDescent="0.2">
      <c r="A22">
        <v>21</v>
      </c>
      <c r="B22">
        <v>21</v>
      </c>
      <c r="C22" t="s">
        <v>18</v>
      </c>
      <c r="D22" t="s">
        <v>94</v>
      </c>
      <c r="E22" t="s">
        <v>20</v>
      </c>
      <c r="F22">
        <v>51</v>
      </c>
      <c r="G22" t="s">
        <v>59</v>
      </c>
      <c r="H22" t="s">
        <v>43</v>
      </c>
      <c r="I22" t="s">
        <v>93</v>
      </c>
      <c r="J22" t="s">
        <v>24</v>
      </c>
      <c r="K22">
        <v>2.8</v>
      </c>
      <c r="L22" t="s">
        <v>25</v>
      </c>
      <c r="M22" t="s">
        <v>26</v>
      </c>
      <c r="N22" t="s">
        <v>25</v>
      </c>
      <c r="O22" t="s">
        <v>25</v>
      </c>
      <c r="P22">
        <v>50</v>
      </c>
      <c r="Q22" t="s">
        <v>32</v>
      </c>
      <c r="R22" t="s">
        <v>96</v>
      </c>
    </row>
    <row r="23" spans="1:18" x14ac:dyDescent="0.2">
      <c r="A23">
        <v>22</v>
      </c>
      <c r="B23">
        <v>31</v>
      </c>
      <c r="C23" t="s">
        <v>18</v>
      </c>
      <c r="D23" t="s">
        <v>94</v>
      </c>
      <c r="E23" t="s">
        <v>20</v>
      </c>
      <c r="F23">
        <v>62</v>
      </c>
      <c r="G23" t="s">
        <v>97</v>
      </c>
      <c r="H23" t="s">
        <v>43</v>
      </c>
      <c r="I23" t="s">
        <v>60</v>
      </c>
      <c r="J23" t="s">
        <v>24</v>
      </c>
      <c r="K23">
        <v>4.0999999999999996</v>
      </c>
      <c r="L23" t="s">
        <v>25</v>
      </c>
      <c r="M23" t="s">
        <v>73</v>
      </c>
      <c r="N23" t="s">
        <v>25</v>
      </c>
      <c r="O23" t="s">
        <v>25</v>
      </c>
      <c r="P23">
        <v>22</v>
      </c>
      <c r="Q23" t="s">
        <v>85</v>
      </c>
      <c r="R23" t="s">
        <v>57</v>
      </c>
    </row>
    <row r="24" spans="1:18" x14ac:dyDescent="0.2">
      <c r="A24">
        <v>23</v>
      </c>
      <c r="B24">
        <v>56</v>
      </c>
      <c r="C24" t="s">
        <v>18</v>
      </c>
      <c r="D24" t="s">
        <v>94</v>
      </c>
      <c r="E24" t="s">
        <v>20</v>
      </c>
      <c r="F24">
        <v>37</v>
      </c>
      <c r="G24" t="s">
        <v>98</v>
      </c>
      <c r="H24" t="s">
        <v>43</v>
      </c>
      <c r="I24" t="s">
        <v>99</v>
      </c>
      <c r="J24" t="s">
        <v>52</v>
      </c>
      <c r="K24">
        <v>3.2</v>
      </c>
      <c r="L24" t="s">
        <v>25</v>
      </c>
      <c r="M24" t="s">
        <v>73</v>
      </c>
      <c r="N24" t="s">
        <v>25</v>
      </c>
      <c r="O24" t="s">
        <v>25</v>
      </c>
      <c r="P24">
        <v>32</v>
      </c>
      <c r="Q24" t="s">
        <v>85</v>
      </c>
      <c r="R24" t="s">
        <v>48</v>
      </c>
    </row>
    <row r="25" spans="1:18" x14ac:dyDescent="0.2">
      <c r="A25">
        <v>24</v>
      </c>
      <c r="B25">
        <v>31</v>
      </c>
      <c r="C25" t="s">
        <v>18</v>
      </c>
      <c r="D25" t="s">
        <v>94</v>
      </c>
      <c r="E25" t="s">
        <v>20</v>
      </c>
      <c r="F25">
        <v>88</v>
      </c>
      <c r="G25" t="s">
        <v>100</v>
      </c>
      <c r="H25" t="s">
        <v>91</v>
      </c>
      <c r="I25" t="s">
        <v>51</v>
      </c>
      <c r="J25" t="s">
        <v>24</v>
      </c>
      <c r="K25">
        <v>4.4000000000000004</v>
      </c>
      <c r="L25" t="s">
        <v>25</v>
      </c>
      <c r="M25" t="s">
        <v>26</v>
      </c>
      <c r="N25" t="s">
        <v>25</v>
      </c>
      <c r="O25" t="s">
        <v>25</v>
      </c>
      <c r="P25">
        <v>40</v>
      </c>
      <c r="Q25" t="s">
        <v>38</v>
      </c>
      <c r="R25" t="s">
        <v>39</v>
      </c>
    </row>
    <row r="26" spans="1:18" x14ac:dyDescent="0.2">
      <c r="A26">
        <v>25</v>
      </c>
      <c r="B26">
        <v>18</v>
      </c>
      <c r="C26" t="s">
        <v>18</v>
      </c>
      <c r="D26" t="s">
        <v>101</v>
      </c>
      <c r="E26" t="s">
        <v>62</v>
      </c>
      <c r="F26">
        <v>22</v>
      </c>
      <c r="G26" t="s">
        <v>102</v>
      </c>
      <c r="H26" t="s">
        <v>43</v>
      </c>
      <c r="I26" t="s">
        <v>95</v>
      </c>
      <c r="J26" t="s">
        <v>56</v>
      </c>
      <c r="K26">
        <v>2.9</v>
      </c>
      <c r="L26" t="s">
        <v>25</v>
      </c>
      <c r="M26" t="s">
        <v>73</v>
      </c>
      <c r="N26" t="s">
        <v>25</v>
      </c>
      <c r="O26" t="s">
        <v>25</v>
      </c>
      <c r="P26">
        <v>16</v>
      </c>
      <c r="Q26" t="s">
        <v>85</v>
      </c>
      <c r="R26" t="s">
        <v>39</v>
      </c>
    </row>
    <row r="27" spans="1:18" x14ac:dyDescent="0.2">
      <c r="A27">
        <v>26</v>
      </c>
      <c r="B27">
        <v>18</v>
      </c>
      <c r="C27" t="s">
        <v>18</v>
      </c>
      <c r="D27" t="s">
        <v>103</v>
      </c>
      <c r="E27" t="s">
        <v>20</v>
      </c>
      <c r="F27">
        <v>25</v>
      </c>
      <c r="G27" t="s">
        <v>104</v>
      </c>
      <c r="H27" t="s">
        <v>43</v>
      </c>
      <c r="I27" t="s">
        <v>64</v>
      </c>
      <c r="J27" t="s">
        <v>52</v>
      </c>
      <c r="K27">
        <v>3.6</v>
      </c>
      <c r="L27" t="s">
        <v>25</v>
      </c>
      <c r="M27" t="s">
        <v>26</v>
      </c>
      <c r="N27" t="s">
        <v>25</v>
      </c>
      <c r="O27" t="s">
        <v>25</v>
      </c>
      <c r="P27">
        <v>14</v>
      </c>
      <c r="Q27" t="s">
        <v>45</v>
      </c>
      <c r="R27" t="s">
        <v>48</v>
      </c>
    </row>
    <row r="28" spans="1:18" x14ac:dyDescent="0.2">
      <c r="A28">
        <v>27</v>
      </c>
      <c r="B28">
        <v>38</v>
      </c>
      <c r="C28" t="s">
        <v>18</v>
      </c>
      <c r="D28" t="s">
        <v>105</v>
      </c>
      <c r="E28" t="s">
        <v>66</v>
      </c>
      <c r="F28">
        <v>20</v>
      </c>
      <c r="G28" t="s">
        <v>106</v>
      </c>
      <c r="H28" t="s">
        <v>43</v>
      </c>
      <c r="I28" t="s">
        <v>107</v>
      </c>
      <c r="J28" t="s">
        <v>36</v>
      </c>
      <c r="K28">
        <v>3.6</v>
      </c>
      <c r="L28" t="s">
        <v>25</v>
      </c>
      <c r="M28" t="s">
        <v>44</v>
      </c>
      <c r="N28" t="s">
        <v>25</v>
      </c>
      <c r="O28" t="s">
        <v>25</v>
      </c>
      <c r="P28">
        <v>13</v>
      </c>
      <c r="Q28" t="s">
        <v>38</v>
      </c>
      <c r="R28" t="s">
        <v>48</v>
      </c>
    </row>
    <row r="29" spans="1:18" x14ac:dyDescent="0.2">
      <c r="A29">
        <v>28</v>
      </c>
      <c r="B29">
        <v>56</v>
      </c>
      <c r="C29" t="s">
        <v>18</v>
      </c>
      <c r="D29" t="s">
        <v>58</v>
      </c>
      <c r="E29" t="s">
        <v>20</v>
      </c>
      <c r="F29">
        <v>56</v>
      </c>
      <c r="G29" t="s">
        <v>21</v>
      </c>
      <c r="H29" t="s">
        <v>22</v>
      </c>
      <c r="I29" t="s">
        <v>108</v>
      </c>
      <c r="J29" t="s">
        <v>52</v>
      </c>
      <c r="K29">
        <v>5</v>
      </c>
      <c r="L29" t="s">
        <v>25</v>
      </c>
      <c r="M29" t="s">
        <v>44</v>
      </c>
      <c r="N29" t="s">
        <v>25</v>
      </c>
      <c r="O29" t="s">
        <v>25</v>
      </c>
      <c r="P29">
        <v>7</v>
      </c>
      <c r="Q29" t="s">
        <v>74</v>
      </c>
      <c r="R29" t="s">
        <v>96</v>
      </c>
    </row>
    <row r="30" spans="1:18" x14ac:dyDescent="0.2">
      <c r="A30">
        <v>29</v>
      </c>
      <c r="B30">
        <v>54</v>
      </c>
      <c r="C30" t="s">
        <v>18</v>
      </c>
      <c r="D30" t="s">
        <v>65</v>
      </c>
      <c r="E30" t="s">
        <v>66</v>
      </c>
      <c r="F30">
        <v>94</v>
      </c>
      <c r="G30" t="s">
        <v>97</v>
      </c>
      <c r="H30" t="s">
        <v>43</v>
      </c>
      <c r="I30" t="s">
        <v>23</v>
      </c>
      <c r="J30" t="s">
        <v>56</v>
      </c>
      <c r="K30">
        <v>4.4000000000000004</v>
      </c>
      <c r="L30" t="s">
        <v>25</v>
      </c>
      <c r="M30" t="s">
        <v>37</v>
      </c>
      <c r="N30" t="s">
        <v>25</v>
      </c>
      <c r="O30" t="s">
        <v>25</v>
      </c>
      <c r="P30">
        <v>41</v>
      </c>
      <c r="Q30" t="s">
        <v>45</v>
      </c>
      <c r="R30" t="s">
        <v>96</v>
      </c>
    </row>
    <row r="31" spans="1:18" x14ac:dyDescent="0.2">
      <c r="A31">
        <v>30</v>
      </c>
      <c r="B31">
        <v>31</v>
      </c>
      <c r="C31" t="s">
        <v>18</v>
      </c>
      <c r="D31" t="s">
        <v>80</v>
      </c>
      <c r="E31" t="s">
        <v>20</v>
      </c>
      <c r="F31">
        <v>48</v>
      </c>
      <c r="G31" t="s">
        <v>50</v>
      </c>
      <c r="H31" t="s">
        <v>35</v>
      </c>
      <c r="I31" t="s">
        <v>93</v>
      </c>
      <c r="J31" t="s">
        <v>56</v>
      </c>
      <c r="K31">
        <v>4.0999999999999996</v>
      </c>
      <c r="L31" t="s">
        <v>25</v>
      </c>
      <c r="M31" t="s">
        <v>73</v>
      </c>
      <c r="N31" t="s">
        <v>25</v>
      </c>
      <c r="O31" t="s">
        <v>25</v>
      </c>
      <c r="P31">
        <v>14</v>
      </c>
      <c r="Q31" t="s">
        <v>38</v>
      </c>
      <c r="R31" t="s">
        <v>39</v>
      </c>
    </row>
    <row r="32" spans="1:18" x14ac:dyDescent="0.2">
      <c r="A32">
        <v>31</v>
      </c>
      <c r="B32">
        <v>57</v>
      </c>
      <c r="C32" t="s">
        <v>18</v>
      </c>
      <c r="D32" t="s">
        <v>105</v>
      </c>
      <c r="E32" t="s">
        <v>66</v>
      </c>
      <c r="F32">
        <v>31</v>
      </c>
      <c r="G32" t="s">
        <v>97</v>
      </c>
      <c r="H32" t="s">
        <v>22</v>
      </c>
      <c r="I32" t="s">
        <v>93</v>
      </c>
      <c r="J32" t="s">
        <v>24</v>
      </c>
      <c r="K32">
        <v>4.7</v>
      </c>
      <c r="L32" t="s">
        <v>25</v>
      </c>
      <c r="M32" t="s">
        <v>53</v>
      </c>
      <c r="N32" t="s">
        <v>25</v>
      </c>
      <c r="O32" t="s">
        <v>25</v>
      </c>
      <c r="P32">
        <v>16</v>
      </c>
      <c r="Q32" t="s">
        <v>38</v>
      </c>
      <c r="R32" t="s">
        <v>87</v>
      </c>
    </row>
    <row r="33" spans="1:18" x14ac:dyDescent="0.2">
      <c r="A33">
        <v>32</v>
      </c>
      <c r="B33">
        <v>33</v>
      </c>
      <c r="C33" t="s">
        <v>18</v>
      </c>
      <c r="D33" t="s">
        <v>80</v>
      </c>
      <c r="E33" t="s">
        <v>20</v>
      </c>
      <c r="F33">
        <v>79</v>
      </c>
      <c r="G33" t="s">
        <v>63</v>
      </c>
      <c r="H33" t="s">
        <v>22</v>
      </c>
      <c r="I33" t="s">
        <v>109</v>
      </c>
      <c r="J33" t="s">
        <v>24</v>
      </c>
      <c r="K33">
        <v>4.7</v>
      </c>
      <c r="L33" t="s">
        <v>25</v>
      </c>
      <c r="M33" t="s">
        <v>73</v>
      </c>
      <c r="N33" t="s">
        <v>25</v>
      </c>
      <c r="O33" t="s">
        <v>25</v>
      </c>
      <c r="P33">
        <v>45</v>
      </c>
      <c r="Q33" t="s">
        <v>27</v>
      </c>
      <c r="R33" t="s">
        <v>87</v>
      </c>
    </row>
    <row r="34" spans="1:18" x14ac:dyDescent="0.2">
      <c r="A34">
        <v>33</v>
      </c>
      <c r="B34">
        <v>36</v>
      </c>
      <c r="C34" t="s">
        <v>18</v>
      </c>
      <c r="D34" t="s">
        <v>101</v>
      </c>
      <c r="E34" t="s">
        <v>62</v>
      </c>
      <c r="F34">
        <v>67</v>
      </c>
      <c r="G34" t="s">
        <v>110</v>
      </c>
      <c r="H34" t="s">
        <v>43</v>
      </c>
      <c r="I34" t="s">
        <v>64</v>
      </c>
      <c r="J34" t="s">
        <v>52</v>
      </c>
      <c r="K34">
        <v>4.9000000000000004</v>
      </c>
      <c r="L34" t="s">
        <v>25</v>
      </c>
      <c r="M34" t="s">
        <v>37</v>
      </c>
      <c r="N34" t="s">
        <v>25</v>
      </c>
      <c r="O34" t="s">
        <v>25</v>
      </c>
      <c r="P34">
        <v>37</v>
      </c>
      <c r="Q34" t="s">
        <v>27</v>
      </c>
      <c r="R34" t="s">
        <v>48</v>
      </c>
    </row>
    <row r="35" spans="1:18" x14ac:dyDescent="0.2">
      <c r="A35">
        <v>34</v>
      </c>
      <c r="B35">
        <v>54</v>
      </c>
      <c r="C35" t="s">
        <v>18</v>
      </c>
      <c r="D35" t="s">
        <v>94</v>
      </c>
      <c r="E35" t="s">
        <v>20</v>
      </c>
      <c r="F35">
        <v>38</v>
      </c>
      <c r="G35" t="s">
        <v>111</v>
      </c>
      <c r="H35" t="s">
        <v>22</v>
      </c>
      <c r="I35" t="s">
        <v>95</v>
      </c>
      <c r="J35" t="s">
        <v>52</v>
      </c>
      <c r="K35">
        <v>3.3</v>
      </c>
      <c r="L35" t="s">
        <v>25</v>
      </c>
      <c r="M35" t="s">
        <v>73</v>
      </c>
      <c r="N35" t="s">
        <v>25</v>
      </c>
      <c r="O35" t="s">
        <v>25</v>
      </c>
      <c r="P35">
        <v>45</v>
      </c>
      <c r="Q35" t="s">
        <v>32</v>
      </c>
      <c r="R35" t="s">
        <v>57</v>
      </c>
    </row>
    <row r="36" spans="1:18" x14ac:dyDescent="0.2">
      <c r="A36">
        <v>35</v>
      </c>
      <c r="B36">
        <v>36</v>
      </c>
      <c r="C36" t="s">
        <v>18</v>
      </c>
      <c r="D36" t="s">
        <v>112</v>
      </c>
      <c r="E36" t="s">
        <v>20</v>
      </c>
      <c r="F36">
        <v>91</v>
      </c>
      <c r="G36" t="s">
        <v>113</v>
      </c>
      <c r="H36" t="s">
        <v>22</v>
      </c>
      <c r="I36" t="s">
        <v>82</v>
      </c>
      <c r="J36" t="s">
        <v>36</v>
      </c>
      <c r="K36">
        <v>4.5999999999999996</v>
      </c>
      <c r="L36" t="s">
        <v>25</v>
      </c>
      <c r="M36" t="s">
        <v>69</v>
      </c>
      <c r="N36" t="s">
        <v>25</v>
      </c>
      <c r="O36" t="s">
        <v>25</v>
      </c>
      <c r="P36">
        <v>38</v>
      </c>
      <c r="Q36" t="s">
        <v>45</v>
      </c>
      <c r="R36" t="s">
        <v>57</v>
      </c>
    </row>
    <row r="37" spans="1:18" x14ac:dyDescent="0.2">
      <c r="A37">
        <v>36</v>
      </c>
      <c r="B37">
        <v>54</v>
      </c>
      <c r="C37" t="s">
        <v>18</v>
      </c>
      <c r="D37" t="s">
        <v>19</v>
      </c>
      <c r="E37" t="s">
        <v>20</v>
      </c>
      <c r="F37">
        <v>33</v>
      </c>
      <c r="G37" t="s">
        <v>34</v>
      </c>
      <c r="H37" t="s">
        <v>43</v>
      </c>
      <c r="I37" t="s">
        <v>108</v>
      </c>
      <c r="J37" t="s">
        <v>52</v>
      </c>
      <c r="K37">
        <v>4</v>
      </c>
      <c r="L37" t="s">
        <v>25</v>
      </c>
      <c r="M37" t="s">
        <v>69</v>
      </c>
      <c r="N37" t="s">
        <v>25</v>
      </c>
      <c r="O37" t="s">
        <v>25</v>
      </c>
      <c r="P37">
        <v>48</v>
      </c>
      <c r="Q37" t="s">
        <v>38</v>
      </c>
      <c r="R37" t="s">
        <v>75</v>
      </c>
    </row>
    <row r="38" spans="1:18" x14ac:dyDescent="0.2">
      <c r="A38">
        <v>37</v>
      </c>
      <c r="B38">
        <v>35</v>
      </c>
      <c r="C38" t="s">
        <v>18</v>
      </c>
      <c r="D38" t="s">
        <v>112</v>
      </c>
      <c r="E38" t="s">
        <v>20</v>
      </c>
      <c r="F38">
        <v>69</v>
      </c>
      <c r="G38" t="s">
        <v>114</v>
      </c>
      <c r="H38" t="s">
        <v>43</v>
      </c>
      <c r="I38" t="s">
        <v>31</v>
      </c>
      <c r="J38" t="s">
        <v>24</v>
      </c>
      <c r="K38">
        <v>4.5999999999999996</v>
      </c>
      <c r="L38" t="s">
        <v>25</v>
      </c>
      <c r="M38" t="s">
        <v>37</v>
      </c>
      <c r="N38" t="s">
        <v>25</v>
      </c>
      <c r="O38" t="s">
        <v>25</v>
      </c>
      <c r="P38">
        <v>44</v>
      </c>
      <c r="Q38" t="s">
        <v>45</v>
      </c>
      <c r="R38" t="s">
        <v>28</v>
      </c>
    </row>
    <row r="39" spans="1:18" x14ac:dyDescent="0.2">
      <c r="A39">
        <v>38</v>
      </c>
      <c r="B39">
        <v>35</v>
      </c>
      <c r="C39" t="s">
        <v>18</v>
      </c>
      <c r="D39" t="s">
        <v>33</v>
      </c>
      <c r="E39" t="s">
        <v>20</v>
      </c>
      <c r="F39">
        <v>45</v>
      </c>
      <c r="G39" t="s">
        <v>115</v>
      </c>
      <c r="H39" t="s">
        <v>35</v>
      </c>
      <c r="I39" t="s">
        <v>108</v>
      </c>
      <c r="J39" t="s">
        <v>52</v>
      </c>
      <c r="K39">
        <v>2.8</v>
      </c>
      <c r="L39" t="s">
        <v>25</v>
      </c>
      <c r="M39" t="s">
        <v>73</v>
      </c>
      <c r="N39" t="s">
        <v>25</v>
      </c>
      <c r="O39" t="s">
        <v>25</v>
      </c>
      <c r="P39">
        <v>10</v>
      </c>
      <c r="Q39" t="s">
        <v>45</v>
      </c>
      <c r="R39" t="s">
        <v>39</v>
      </c>
    </row>
    <row r="40" spans="1:18" x14ac:dyDescent="0.2">
      <c r="A40">
        <v>39</v>
      </c>
      <c r="B40">
        <v>29</v>
      </c>
      <c r="C40" t="s">
        <v>18</v>
      </c>
      <c r="D40" t="s">
        <v>80</v>
      </c>
      <c r="E40" t="s">
        <v>20</v>
      </c>
      <c r="F40">
        <v>37</v>
      </c>
      <c r="G40" t="s">
        <v>102</v>
      </c>
      <c r="H40" t="s">
        <v>43</v>
      </c>
      <c r="I40" t="s">
        <v>107</v>
      </c>
      <c r="J40" t="s">
        <v>24</v>
      </c>
      <c r="K40">
        <v>3.7</v>
      </c>
      <c r="L40" t="s">
        <v>25</v>
      </c>
      <c r="M40" t="s">
        <v>69</v>
      </c>
      <c r="N40" t="s">
        <v>25</v>
      </c>
      <c r="O40" t="s">
        <v>25</v>
      </c>
      <c r="P40">
        <v>44</v>
      </c>
      <c r="Q40" t="s">
        <v>27</v>
      </c>
      <c r="R40" t="s">
        <v>96</v>
      </c>
    </row>
    <row r="41" spans="1:18" x14ac:dyDescent="0.2">
      <c r="A41">
        <v>40</v>
      </c>
      <c r="B41">
        <v>70</v>
      </c>
      <c r="C41" t="s">
        <v>18</v>
      </c>
      <c r="D41" t="s">
        <v>94</v>
      </c>
      <c r="E41" t="s">
        <v>20</v>
      </c>
      <c r="F41">
        <v>60</v>
      </c>
      <c r="G41" t="s">
        <v>116</v>
      </c>
      <c r="H41" t="s">
        <v>35</v>
      </c>
      <c r="I41" t="s">
        <v>47</v>
      </c>
      <c r="J41" t="s">
        <v>52</v>
      </c>
      <c r="K41">
        <v>4.2</v>
      </c>
      <c r="L41" t="s">
        <v>25</v>
      </c>
      <c r="M41" t="s">
        <v>26</v>
      </c>
      <c r="N41" t="s">
        <v>25</v>
      </c>
      <c r="O41" t="s">
        <v>25</v>
      </c>
      <c r="P41">
        <v>18</v>
      </c>
      <c r="Q41" t="s">
        <v>38</v>
      </c>
      <c r="R41" t="s">
        <v>87</v>
      </c>
    </row>
    <row r="42" spans="1:18" x14ac:dyDescent="0.2">
      <c r="A42">
        <v>41</v>
      </c>
      <c r="B42">
        <v>69</v>
      </c>
      <c r="C42" t="s">
        <v>18</v>
      </c>
      <c r="D42" t="s">
        <v>65</v>
      </c>
      <c r="E42" t="s">
        <v>66</v>
      </c>
      <c r="F42">
        <v>76</v>
      </c>
      <c r="G42" t="s">
        <v>59</v>
      </c>
      <c r="H42" t="s">
        <v>22</v>
      </c>
      <c r="I42" t="s">
        <v>117</v>
      </c>
      <c r="J42" t="s">
        <v>24</v>
      </c>
      <c r="K42">
        <v>4.5999999999999996</v>
      </c>
      <c r="L42" t="s">
        <v>25</v>
      </c>
      <c r="M42" t="s">
        <v>44</v>
      </c>
      <c r="N42" t="s">
        <v>25</v>
      </c>
      <c r="O42" t="s">
        <v>25</v>
      </c>
      <c r="P42">
        <v>31</v>
      </c>
      <c r="Q42" t="s">
        <v>85</v>
      </c>
      <c r="R42" t="s">
        <v>57</v>
      </c>
    </row>
    <row r="43" spans="1:18" x14ac:dyDescent="0.2">
      <c r="A43">
        <v>42</v>
      </c>
      <c r="B43">
        <v>67</v>
      </c>
      <c r="C43" t="s">
        <v>18</v>
      </c>
      <c r="D43" t="s">
        <v>118</v>
      </c>
      <c r="E43" t="s">
        <v>66</v>
      </c>
      <c r="F43">
        <v>39</v>
      </c>
      <c r="G43" t="s">
        <v>119</v>
      </c>
      <c r="H43" t="s">
        <v>43</v>
      </c>
      <c r="I43" t="s">
        <v>120</v>
      </c>
      <c r="J43" t="s">
        <v>36</v>
      </c>
      <c r="K43">
        <v>4.5</v>
      </c>
      <c r="L43" t="s">
        <v>25</v>
      </c>
      <c r="M43" t="s">
        <v>53</v>
      </c>
      <c r="N43" t="s">
        <v>25</v>
      </c>
      <c r="O43" t="s">
        <v>25</v>
      </c>
      <c r="P43">
        <v>40</v>
      </c>
      <c r="Q43" t="s">
        <v>27</v>
      </c>
      <c r="R43" t="s">
        <v>48</v>
      </c>
    </row>
    <row r="44" spans="1:18" x14ac:dyDescent="0.2">
      <c r="A44">
        <v>43</v>
      </c>
      <c r="B44">
        <v>20</v>
      </c>
      <c r="C44" t="s">
        <v>18</v>
      </c>
      <c r="D44" t="s">
        <v>61</v>
      </c>
      <c r="E44" t="s">
        <v>62</v>
      </c>
      <c r="F44">
        <v>100</v>
      </c>
      <c r="G44" t="s">
        <v>121</v>
      </c>
      <c r="H44" t="s">
        <v>43</v>
      </c>
      <c r="I44" t="s">
        <v>117</v>
      </c>
      <c r="J44" t="s">
        <v>36</v>
      </c>
      <c r="K44">
        <v>4.0999999999999996</v>
      </c>
      <c r="L44" t="s">
        <v>25</v>
      </c>
      <c r="M44" t="s">
        <v>37</v>
      </c>
      <c r="N44" t="s">
        <v>25</v>
      </c>
      <c r="O44" t="s">
        <v>25</v>
      </c>
      <c r="P44">
        <v>15</v>
      </c>
      <c r="Q44" t="s">
        <v>45</v>
      </c>
      <c r="R44" t="s">
        <v>48</v>
      </c>
    </row>
    <row r="45" spans="1:18" x14ac:dyDescent="0.2">
      <c r="A45">
        <v>44</v>
      </c>
      <c r="B45">
        <v>25</v>
      </c>
      <c r="C45" t="s">
        <v>18</v>
      </c>
      <c r="D45" t="s">
        <v>118</v>
      </c>
      <c r="E45" t="s">
        <v>66</v>
      </c>
      <c r="F45">
        <v>69</v>
      </c>
      <c r="G45" t="s">
        <v>122</v>
      </c>
      <c r="H45" t="s">
        <v>22</v>
      </c>
      <c r="I45" t="s">
        <v>92</v>
      </c>
      <c r="J45" t="s">
        <v>56</v>
      </c>
      <c r="K45">
        <v>3.7</v>
      </c>
      <c r="L45" t="s">
        <v>25</v>
      </c>
      <c r="M45" t="s">
        <v>73</v>
      </c>
      <c r="N45" t="s">
        <v>25</v>
      </c>
      <c r="O45" t="s">
        <v>25</v>
      </c>
      <c r="P45">
        <v>19</v>
      </c>
      <c r="Q45" t="s">
        <v>45</v>
      </c>
      <c r="R45" t="s">
        <v>28</v>
      </c>
    </row>
    <row r="46" spans="1:18" x14ac:dyDescent="0.2">
      <c r="A46">
        <v>45</v>
      </c>
      <c r="B46">
        <v>39</v>
      </c>
      <c r="C46" t="s">
        <v>18</v>
      </c>
      <c r="D46" t="s">
        <v>123</v>
      </c>
      <c r="E46" t="s">
        <v>66</v>
      </c>
      <c r="F46">
        <v>53</v>
      </c>
      <c r="G46" t="s">
        <v>21</v>
      </c>
      <c r="H46" t="s">
        <v>35</v>
      </c>
      <c r="I46" t="s">
        <v>64</v>
      </c>
      <c r="J46" t="s">
        <v>52</v>
      </c>
      <c r="K46">
        <v>4.5999999999999996</v>
      </c>
      <c r="L46" t="s">
        <v>25</v>
      </c>
      <c r="M46" t="s">
        <v>37</v>
      </c>
      <c r="N46" t="s">
        <v>25</v>
      </c>
      <c r="O46" t="s">
        <v>25</v>
      </c>
      <c r="P46">
        <v>45</v>
      </c>
      <c r="Q46" t="s">
        <v>45</v>
      </c>
      <c r="R46" t="s">
        <v>39</v>
      </c>
    </row>
    <row r="47" spans="1:18" x14ac:dyDescent="0.2">
      <c r="A47">
        <v>46</v>
      </c>
      <c r="B47">
        <v>50</v>
      </c>
      <c r="C47" t="s">
        <v>18</v>
      </c>
      <c r="D47" t="s">
        <v>124</v>
      </c>
      <c r="E47" t="s">
        <v>20</v>
      </c>
      <c r="F47">
        <v>21</v>
      </c>
      <c r="G47" t="s">
        <v>121</v>
      </c>
      <c r="H47" t="s">
        <v>91</v>
      </c>
      <c r="I47" t="s">
        <v>125</v>
      </c>
      <c r="J47" t="s">
        <v>56</v>
      </c>
      <c r="K47">
        <v>2.9</v>
      </c>
      <c r="L47" t="s">
        <v>25</v>
      </c>
      <c r="M47" t="s">
        <v>69</v>
      </c>
      <c r="N47" t="s">
        <v>25</v>
      </c>
      <c r="O47" t="s">
        <v>25</v>
      </c>
      <c r="P47">
        <v>25</v>
      </c>
      <c r="Q47" t="s">
        <v>45</v>
      </c>
      <c r="R47" t="s">
        <v>48</v>
      </c>
    </row>
    <row r="48" spans="1:18" x14ac:dyDescent="0.2">
      <c r="A48">
        <v>47</v>
      </c>
      <c r="B48">
        <v>57</v>
      </c>
      <c r="C48" t="s">
        <v>18</v>
      </c>
      <c r="D48" t="s">
        <v>54</v>
      </c>
      <c r="E48" t="s">
        <v>20</v>
      </c>
      <c r="F48">
        <v>43</v>
      </c>
      <c r="G48" t="s">
        <v>98</v>
      </c>
      <c r="H48" t="s">
        <v>22</v>
      </c>
      <c r="I48" t="s">
        <v>51</v>
      </c>
      <c r="J48" t="s">
        <v>52</v>
      </c>
      <c r="K48">
        <v>2.9</v>
      </c>
      <c r="L48" t="s">
        <v>25</v>
      </c>
      <c r="M48" t="s">
        <v>73</v>
      </c>
      <c r="N48" t="s">
        <v>25</v>
      </c>
      <c r="O48" t="s">
        <v>25</v>
      </c>
      <c r="P48">
        <v>45</v>
      </c>
      <c r="Q48" t="s">
        <v>32</v>
      </c>
      <c r="R48" t="s">
        <v>57</v>
      </c>
    </row>
    <row r="49" spans="1:18" x14ac:dyDescent="0.2">
      <c r="A49">
        <v>48</v>
      </c>
      <c r="B49">
        <v>55</v>
      </c>
      <c r="C49" t="s">
        <v>18</v>
      </c>
      <c r="D49" t="s">
        <v>105</v>
      </c>
      <c r="E49" t="s">
        <v>66</v>
      </c>
      <c r="F49">
        <v>54</v>
      </c>
      <c r="G49" t="s">
        <v>55</v>
      </c>
      <c r="H49" t="s">
        <v>43</v>
      </c>
      <c r="I49" t="s">
        <v>60</v>
      </c>
      <c r="J49" t="s">
        <v>24</v>
      </c>
      <c r="K49">
        <v>4.5</v>
      </c>
      <c r="L49" t="s">
        <v>25</v>
      </c>
      <c r="M49" t="s">
        <v>37</v>
      </c>
      <c r="N49" t="s">
        <v>25</v>
      </c>
      <c r="O49" t="s">
        <v>25</v>
      </c>
      <c r="P49">
        <v>36</v>
      </c>
      <c r="Q49" t="s">
        <v>32</v>
      </c>
      <c r="R49" t="s">
        <v>39</v>
      </c>
    </row>
    <row r="50" spans="1:18" x14ac:dyDescent="0.2">
      <c r="A50">
        <v>49</v>
      </c>
      <c r="B50">
        <v>42</v>
      </c>
      <c r="C50" t="s">
        <v>18</v>
      </c>
      <c r="D50" t="s">
        <v>54</v>
      </c>
      <c r="E50" t="s">
        <v>20</v>
      </c>
      <c r="F50">
        <v>55</v>
      </c>
      <c r="G50" t="s">
        <v>106</v>
      </c>
      <c r="H50" t="s">
        <v>43</v>
      </c>
      <c r="I50" t="s">
        <v>120</v>
      </c>
      <c r="J50" t="s">
        <v>52</v>
      </c>
      <c r="K50">
        <v>2.7</v>
      </c>
      <c r="L50" t="s">
        <v>25</v>
      </c>
      <c r="M50" t="s">
        <v>73</v>
      </c>
      <c r="N50" t="s">
        <v>25</v>
      </c>
      <c r="O50" t="s">
        <v>25</v>
      </c>
      <c r="P50">
        <v>38</v>
      </c>
      <c r="Q50" t="s">
        <v>32</v>
      </c>
      <c r="R50" t="s">
        <v>87</v>
      </c>
    </row>
    <row r="51" spans="1:18" x14ac:dyDescent="0.2">
      <c r="A51">
        <v>50</v>
      </c>
      <c r="B51">
        <v>68</v>
      </c>
      <c r="C51" t="s">
        <v>18</v>
      </c>
      <c r="D51" t="s">
        <v>103</v>
      </c>
      <c r="E51" t="s">
        <v>20</v>
      </c>
      <c r="F51">
        <v>30</v>
      </c>
      <c r="G51" t="s">
        <v>126</v>
      </c>
      <c r="H51" t="s">
        <v>35</v>
      </c>
      <c r="I51" t="s">
        <v>125</v>
      </c>
      <c r="J51" t="s">
        <v>36</v>
      </c>
      <c r="K51">
        <v>4.5999999999999996</v>
      </c>
      <c r="L51" t="s">
        <v>25</v>
      </c>
      <c r="M51" t="s">
        <v>44</v>
      </c>
      <c r="N51" t="s">
        <v>25</v>
      </c>
      <c r="O51" t="s">
        <v>25</v>
      </c>
      <c r="P51">
        <v>34</v>
      </c>
      <c r="Q51" t="s">
        <v>85</v>
      </c>
      <c r="R51" t="s">
        <v>75</v>
      </c>
    </row>
    <row r="52" spans="1:18" x14ac:dyDescent="0.2">
      <c r="A52">
        <v>51</v>
      </c>
      <c r="B52">
        <v>49</v>
      </c>
      <c r="C52" t="s">
        <v>18</v>
      </c>
      <c r="D52" t="s">
        <v>19</v>
      </c>
      <c r="E52" t="s">
        <v>20</v>
      </c>
      <c r="F52">
        <v>28</v>
      </c>
      <c r="G52" t="s">
        <v>127</v>
      </c>
      <c r="H52" t="s">
        <v>43</v>
      </c>
      <c r="I52" t="s">
        <v>107</v>
      </c>
      <c r="J52" t="s">
        <v>36</v>
      </c>
      <c r="K52">
        <v>3.7</v>
      </c>
      <c r="L52" t="s">
        <v>25</v>
      </c>
      <c r="M52" t="s">
        <v>73</v>
      </c>
      <c r="N52" t="s">
        <v>25</v>
      </c>
      <c r="O52" t="s">
        <v>25</v>
      </c>
      <c r="P52">
        <v>39</v>
      </c>
      <c r="Q52" t="s">
        <v>85</v>
      </c>
      <c r="R52" t="s">
        <v>75</v>
      </c>
    </row>
    <row r="53" spans="1:18" x14ac:dyDescent="0.2">
      <c r="A53">
        <v>52</v>
      </c>
      <c r="B53">
        <v>59</v>
      </c>
      <c r="C53" t="s">
        <v>18</v>
      </c>
      <c r="D53" t="s">
        <v>86</v>
      </c>
      <c r="E53" t="s">
        <v>20</v>
      </c>
      <c r="F53">
        <v>59</v>
      </c>
      <c r="G53" t="s">
        <v>128</v>
      </c>
      <c r="H53" t="s">
        <v>91</v>
      </c>
      <c r="I53" t="s">
        <v>23</v>
      </c>
      <c r="J53" t="s">
        <v>24</v>
      </c>
      <c r="K53">
        <v>4.7</v>
      </c>
      <c r="L53" t="s">
        <v>25</v>
      </c>
      <c r="M53" t="s">
        <v>69</v>
      </c>
      <c r="N53" t="s">
        <v>25</v>
      </c>
      <c r="O53" t="s">
        <v>25</v>
      </c>
      <c r="P53">
        <v>7</v>
      </c>
      <c r="Q53" t="s">
        <v>38</v>
      </c>
      <c r="R53" t="s">
        <v>57</v>
      </c>
    </row>
    <row r="54" spans="1:18" x14ac:dyDescent="0.2">
      <c r="A54">
        <v>53</v>
      </c>
      <c r="B54">
        <v>42</v>
      </c>
      <c r="C54" t="s">
        <v>18</v>
      </c>
      <c r="D54" t="s">
        <v>112</v>
      </c>
      <c r="E54" t="s">
        <v>20</v>
      </c>
      <c r="F54">
        <v>20</v>
      </c>
      <c r="G54" t="s">
        <v>119</v>
      </c>
      <c r="H54" t="s">
        <v>43</v>
      </c>
      <c r="I54" t="s">
        <v>95</v>
      </c>
      <c r="J54" t="s">
        <v>52</v>
      </c>
      <c r="K54">
        <v>2.6</v>
      </c>
      <c r="L54" t="s">
        <v>25</v>
      </c>
      <c r="M54" t="s">
        <v>37</v>
      </c>
      <c r="N54" t="s">
        <v>25</v>
      </c>
      <c r="O54" t="s">
        <v>25</v>
      </c>
      <c r="P54">
        <v>26</v>
      </c>
      <c r="Q54" t="s">
        <v>38</v>
      </c>
      <c r="R54" t="s">
        <v>39</v>
      </c>
    </row>
    <row r="55" spans="1:18" x14ac:dyDescent="0.2">
      <c r="A55">
        <v>54</v>
      </c>
      <c r="B55">
        <v>29</v>
      </c>
      <c r="C55" t="s">
        <v>18</v>
      </c>
      <c r="D55" t="s">
        <v>86</v>
      </c>
      <c r="E55" t="s">
        <v>20</v>
      </c>
      <c r="F55">
        <v>24</v>
      </c>
      <c r="G55" t="s">
        <v>90</v>
      </c>
      <c r="H55" t="s">
        <v>35</v>
      </c>
      <c r="I55" t="s">
        <v>99</v>
      </c>
      <c r="J55" t="s">
        <v>24</v>
      </c>
      <c r="K55">
        <v>3.9</v>
      </c>
      <c r="L55" t="s">
        <v>25</v>
      </c>
      <c r="M55" t="s">
        <v>44</v>
      </c>
      <c r="N55" t="s">
        <v>25</v>
      </c>
      <c r="O55" t="s">
        <v>25</v>
      </c>
      <c r="P55">
        <v>35</v>
      </c>
      <c r="Q55" t="s">
        <v>38</v>
      </c>
      <c r="R55" t="s">
        <v>39</v>
      </c>
    </row>
    <row r="56" spans="1:18" x14ac:dyDescent="0.2">
      <c r="A56">
        <v>55</v>
      </c>
      <c r="B56">
        <v>47</v>
      </c>
      <c r="C56" t="s">
        <v>18</v>
      </c>
      <c r="D56" t="s">
        <v>61</v>
      </c>
      <c r="E56" t="s">
        <v>62</v>
      </c>
      <c r="F56">
        <v>94</v>
      </c>
      <c r="G56" t="s">
        <v>129</v>
      </c>
      <c r="H56" t="s">
        <v>43</v>
      </c>
      <c r="I56" t="s">
        <v>109</v>
      </c>
      <c r="J56" t="s">
        <v>52</v>
      </c>
      <c r="K56">
        <v>4.2</v>
      </c>
      <c r="L56" t="s">
        <v>25</v>
      </c>
      <c r="M56" t="s">
        <v>44</v>
      </c>
      <c r="N56" t="s">
        <v>25</v>
      </c>
      <c r="O56" t="s">
        <v>25</v>
      </c>
      <c r="P56">
        <v>35</v>
      </c>
      <c r="Q56" t="s">
        <v>85</v>
      </c>
      <c r="R56" t="s">
        <v>75</v>
      </c>
    </row>
    <row r="57" spans="1:18" x14ac:dyDescent="0.2">
      <c r="A57">
        <v>56</v>
      </c>
      <c r="B57">
        <v>40</v>
      </c>
      <c r="C57" t="s">
        <v>18</v>
      </c>
      <c r="D57" t="s">
        <v>101</v>
      </c>
      <c r="E57" t="s">
        <v>62</v>
      </c>
      <c r="F57">
        <v>28</v>
      </c>
      <c r="G57" t="s">
        <v>130</v>
      </c>
      <c r="H57" t="s">
        <v>43</v>
      </c>
      <c r="I57" t="s">
        <v>92</v>
      </c>
      <c r="J57" t="s">
        <v>24</v>
      </c>
      <c r="K57">
        <v>3</v>
      </c>
      <c r="L57" t="s">
        <v>25</v>
      </c>
      <c r="M57" t="s">
        <v>69</v>
      </c>
      <c r="N57" t="s">
        <v>25</v>
      </c>
      <c r="O57" t="s">
        <v>25</v>
      </c>
      <c r="P57">
        <v>49</v>
      </c>
      <c r="Q57" t="s">
        <v>38</v>
      </c>
      <c r="R57" t="s">
        <v>48</v>
      </c>
    </row>
    <row r="58" spans="1:18" x14ac:dyDescent="0.2">
      <c r="A58">
        <v>57</v>
      </c>
      <c r="B58">
        <v>41</v>
      </c>
      <c r="C58" t="s">
        <v>18</v>
      </c>
      <c r="D58" t="s">
        <v>131</v>
      </c>
      <c r="E58" t="s">
        <v>66</v>
      </c>
      <c r="F58">
        <v>73</v>
      </c>
      <c r="G58" t="s">
        <v>90</v>
      </c>
      <c r="H58" t="s">
        <v>91</v>
      </c>
      <c r="I58" t="s">
        <v>109</v>
      </c>
      <c r="J58" t="s">
        <v>52</v>
      </c>
      <c r="K58">
        <v>4.7</v>
      </c>
      <c r="L58" t="s">
        <v>25</v>
      </c>
      <c r="M58" t="s">
        <v>73</v>
      </c>
      <c r="N58" t="s">
        <v>25</v>
      </c>
      <c r="O58" t="s">
        <v>25</v>
      </c>
      <c r="P58">
        <v>46</v>
      </c>
      <c r="Q58" t="s">
        <v>38</v>
      </c>
      <c r="R58" t="s">
        <v>39</v>
      </c>
    </row>
    <row r="59" spans="1:18" x14ac:dyDescent="0.2">
      <c r="A59">
        <v>58</v>
      </c>
      <c r="B59">
        <v>21</v>
      </c>
      <c r="C59" t="s">
        <v>18</v>
      </c>
      <c r="D59" t="s">
        <v>61</v>
      </c>
      <c r="E59" t="s">
        <v>62</v>
      </c>
      <c r="F59">
        <v>64</v>
      </c>
      <c r="G59" t="s">
        <v>63</v>
      </c>
      <c r="H59" t="s">
        <v>43</v>
      </c>
      <c r="I59" t="s">
        <v>51</v>
      </c>
      <c r="J59" t="s">
        <v>52</v>
      </c>
      <c r="K59">
        <v>4.4000000000000004</v>
      </c>
      <c r="L59" t="s">
        <v>25</v>
      </c>
      <c r="M59" t="s">
        <v>73</v>
      </c>
      <c r="N59" t="s">
        <v>25</v>
      </c>
      <c r="O59" t="s">
        <v>25</v>
      </c>
      <c r="P59">
        <v>17</v>
      </c>
      <c r="Q59" t="s">
        <v>85</v>
      </c>
      <c r="R59" t="s">
        <v>28</v>
      </c>
    </row>
    <row r="60" spans="1:18" x14ac:dyDescent="0.2">
      <c r="A60">
        <v>59</v>
      </c>
      <c r="B60">
        <v>69</v>
      </c>
      <c r="C60" t="s">
        <v>18</v>
      </c>
      <c r="D60" t="s">
        <v>103</v>
      </c>
      <c r="E60" t="s">
        <v>20</v>
      </c>
      <c r="F60">
        <v>54</v>
      </c>
      <c r="G60" t="s">
        <v>67</v>
      </c>
      <c r="H60" t="s">
        <v>43</v>
      </c>
      <c r="I60" t="s">
        <v>60</v>
      </c>
      <c r="J60" t="s">
        <v>52</v>
      </c>
      <c r="K60">
        <v>4.2</v>
      </c>
      <c r="L60" t="s">
        <v>25</v>
      </c>
      <c r="M60" t="s">
        <v>37</v>
      </c>
      <c r="N60" t="s">
        <v>25</v>
      </c>
      <c r="O60" t="s">
        <v>25</v>
      </c>
      <c r="P60">
        <v>29</v>
      </c>
      <c r="Q60" t="s">
        <v>27</v>
      </c>
      <c r="R60" t="s">
        <v>87</v>
      </c>
    </row>
    <row r="61" spans="1:18" x14ac:dyDescent="0.2">
      <c r="A61">
        <v>60</v>
      </c>
      <c r="B61">
        <v>63</v>
      </c>
      <c r="C61" t="s">
        <v>18</v>
      </c>
      <c r="D61" t="s">
        <v>132</v>
      </c>
      <c r="E61" t="s">
        <v>66</v>
      </c>
      <c r="F61">
        <v>79</v>
      </c>
      <c r="G61" t="s">
        <v>59</v>
      </c>
      <c r="H61" t="s">
        <v>22</v>
      </c>
      <c r="I61" t="s">
        <v>133</v>
      </c>
      <c r="J61" t="s">
        <v>36</v>
      </c>
      <c r="K61">
        <v>4.5999999999999996</v>
      </c>
      <c r="L61" t="s">
        <v>25</v>
      </c>
      <c r="M61" t="s">
        <v>53</v>
      </c>
      <c r="N61" t="s">
        <v>25</v>
      </c>
      <c r="O61" t="s">
        <v>25</v>
      </c>
      <c r="P61">
        <v>4</v>
      </c>
      <c r="Q61" t="s">
        <v>85</v>
      </c>
      <c r="R61" t="s">
        <v>39</v>
      </c>
    </row>
    <row r="62" spans="1:18" x14ac:dyDescent="0.2">
      <c r="A62">
        <v>61</v>
      </c>
      <c r="B62">
        <v>50</v>
      </c>
      <c r="C62" t="s">
        <v>18</v>
      </c>
      <c r="D62" t="s">
        <v>29</v>
      </c>
      <c r="E62" t="s">
        <v>20</v>
      </c>
      <c r="F62">
        <v>37</v>
      </c>
      <c r="G62" t="s">
        <v>134</v>
      </c>
      <c r="H62" t="s">
        <v>22</v>
      </c>
      <c r="I62" t="s">
        <v>109</v>
      </c>
      <c r="J62" t="s">
        <v>52</v>
      </c>
      <c r="K62">
        <v>4</v>
      </c>
      <c r="L62" t="s">
        <v>25</v>
      </c>
      <c r="M62" t="s">
        <v>26</v>
      </c>
      <c r="N62" t="s">
        <v>25</v>
      </c>
      <c r="O62" t="s">
        <v>25</v>
      </c>
      <c r="P62">
        <v>17</v>
      </c>
      <c r="Q62" t="s">
        <v>32</v>
      </c>
      <c r="R62" t="s">
        <v>39</v>
      </c>
    </row>
    <row r="63" spans="1:18" x14ac:dyDescent="0.2">
      <c r="A63">
        <v>62</v>
      </c>
      <c r="B63">
        <v>55</v>
      </c>
      <c r="C63" t="s">
        <v>18</v>
      </c>
      <c r="D63" t="s">
        <v>118</v>
      </c>
      <c r="E63" t="s">
        <v>66</v>
      </c>
      <c r="F63">
        <v>68</v>
      </c>
      <c r="G63" t="s">
        <v>104</v>
      </c>
      <c r="H63" t="s">
        <v>43</v>
      </c>
      <c r="I63" t="s">
        <v>120</v>
      </c>
      <c r="J63" t="s">
        <v>24</v>
      </c>
      <c r="K63">
        <v>4.7</v>
      </c>
      <c r="L63" t="s">
        <v>25</v>
      </c>
      <c r="M63" t="s">
        <v>73</v>
      </c>
      <c r="N63" t="s">
        <v>25</v>
      </c>
      <c r="O63" t="s">
        <v>25</v>
      </c>
      <c r="P63">
        <v>21</v>
      </c>
      <c r="Q63" t="s">
        <v>38</v>
      </c>
      <c r="R63" t="s">
        <v>96</v>
      </c>
    </row>
    <row r="64" spans="1:18" x14ac:dyDescent="0.2">
      <c r="A64">
        <v>63</v>
      </c>
      <c r="B64">
        <v>30</v>
      </c>
      <c r="C64" t="s">
        <v>18</v>
      </c>
      <c r="D64" t="s">
        <v>49</v>
      </c>
      <c r="E64" t="s">
        <v>41</v>
      </c>
      <c r="F64">
        <v>21</v>
      </c>
      <c r="G64" t="s">
        <v>90</v>
      </c>
      <c r="H64" t="s">
        <v>35</v>
      </c>
      <c r="I64" t="s">
        <v>135</v>
      </c>
      <c r="J64" t="s">
        <v>36</v>
      </c>
      <c r="K64">
        <v>3.8</v>
      </c>
      <c r="L64" t="s">
        <v>25</v>
      </c>
      <c r="M64" t="s">
        <v>37</v>
      </c>
      <c r="N64" t="s">
        <v>25</v>
      </c>
      <c r="O64" t="s">
        <v>25</v>
      </c>
      <c r="P64">
        <v>31</v>
      </c>
      <c r="Q64" t="s">
        <v>38</v>
      </c>
      <c r="R64" t="s">
        <v>28</v>
      </c>
    </row>
    <row r="65" spans="1:18" x14ac:dyDescent="0.2">
      <c r="A65">
        <v>64</v>
      </c>
      <c r="B65">
        <v>33</v>
      </c>
      <c r="C65" t="s">
        <v>18</v>
      </c>
      <c r="D65" t="s">
        <v>88</v>
      </c>
      <c r="E65" t="s">
        <v>66</v>
      </c>
      <c r="F65">
        <v>79</v>
      </c>
      <c r="G65" t="s">
        <v>116</v>
      </c>
      <c r="H65" t="s">
        <v>22</v>
      </c>
      <c r="I65" t="s">
        <v>92</v>
      </c>
      <c r="J65" t="s">
        <v>24</v>
      </c>
      <c r="K65">
        <v>2.7</v>
      </c>
      <c r="L65" t="s">
        <v>25</v>
      </c>
      <c r="M65" t="s">
        <v>69</v>
      </c>
      <c r="N65" t="s">
        <v>25</v>
      </c>
      <c r="O65" t="s">
        <v>25</v>
      </c>
      <c r="P65">
        <v>43</v>
      </c>
      <c r="Q65" t="s">
        <v>38</v>
      </c>
      <c r="R65" t="s">
        <v>39</v>
      </c>
    </row>
    <row r="66" spans="1:18" x14ac:dyDescent="0.2">
      <c r="A66">
        <v>65</v>
      </c>
      <c r="B66">
        <v>65</v>
      </c>
      <c r="C66" t="s">
        <v>18</v>
      </c>
      <c r="D66" t="s">
        <v>136</v>
      </c>
      <c r="E66" t="s">
        <v>41</v>
      </c>
      <c r="F66">
        <v>83</v>
      </c>
      <c r="G66" t="s">
        <v>89</v>
      </c>
      <c r="H66" t="s">
        <v>35</v>
      </c>
      <c r="I66" t="s">
        <v>95</v>
      </c>
      <c r="J66" t="s">
        <v>56</v>
      </c>
      <c r="K66">
        <v>4.8</v>
      </c>
      <c r="L66" t="s">
        <v>25</v>
      </c>
      <c r="M66" t="s">
        <v>53</v>
      </c>
      <c r="N66" t="s">
        <v>25</v>
      </c>
      <c r="O66" t="s">
        <v>25</v>
      </c>
      <c r="P66">
        <v>18</v>
      </c>
      <c r="Q66" t="s">
        <v>85</v>
      </c>
      <c r="R66" t="s">
        <v>28</v>
      </c>
    </row>
    <row r="67" spans="1:18" x14ac:dyDescent="0.2">
      <c r="A67">
        <v>66</v>
      </c>
      <c r="B67">
        <v>65</v>
      </c>
      <c r="C67" t="s">
        <v>18</v>
      </c>
      <c r="D67" t="s">
        <v>131</v>
      </c>
      <c r="E67" t="s">
        <v>66</v>
      </c>
      <c r="F67">
        <v>36</v>
      </c>
      <c r="G67" t="s">
        <v>126</v>
      </c>
      <c r="H67" t="s">
        <v>43</v>
      </c>
      <c r="I67" t="s">
        <v>72</v>
      </c>
      <c r="J67" t="s">
        <v>36</v>
      </c>
      <c r="K67">
        <v>4.8</v>
      </c>
      <c r="L67" t="s">
        <v>25</v>
      </c>
      <c r="M67" t="s">
        <v>69</v>
      </c>
      <c r="N67" t="s">
        <v>25</v>
      </c>
      <c r="O67" t="s">
        <v>25</v>
      </c>
      <c r="P67">
        <v>44</v>
      </c>
      <c r="Q67" t="s">
        <v>27</v>
      </c>
      <c r="R67" t="s">
        <v>96</v>
      </c>
    </row>
    <row r="68" spans="1:18" x14ac:dyDescent="0.2">
      <c r="A68">
        <v>67</v>
      </c>
      <c r="B68">
        <v>31</v>
      </c>
      <c r="C68" t="s">
        <v>18</v>
      </c>
      <c r="D68" t="s">
        <v>19</v>
      </c>
      <c r="E68" t="s">
        <v>20</v>
      </c>
      <c r="F68">
        <v>94</v>
      </c>
      <c r="G68" t="s">
        <v>137</v>
      </c>
      <c r="H68" t="s">
        <v>35</v>
      </c>
      <c r="I68" t="s">
        <v>135</v>
      </c>
      <c r="J68" t="s">
        <v>24</v>
      </c>
      <c r="K68">
        <v>4.7</v>
      </c>
      <c r="L68" t="s">
        <v>25</v>
      </c>
      <c r="M68" t="s">
        <v>69</v>
      </c>
      <c r="N68" t="s">
        <v>25</v>
      </c>
      <c r="O68" t="s">
        <v>25</v>
      </c>
      <c r="P68">
        <v>3</v>
      </c>
      <c r="Q68" t="s">
        <v>27</v>
      </c>
      <c r="R68" t="s">
        <v>96</v>
      </c>
    </row>
    <row r="69" spans="1:18" x14ac:dyDescent="0.2">
      <c r="A69">
        <v>68</v>
      </c>
      <c r="B69">
        <v>45</v>
      </c>
      <c r="C69" t="s">
        <v>18</v>
      </c>
      <c r="D69" t="s">
        <v>61</v>
      </c>
      <c r="E69" t="s">
        <v>62</v>
      </c>
      <c r="F69">
        <v>33</v>
      </c>
      <c r="G69" t="s">
        <v>138</v>
      </c>
      <c r="H69" t="s">
        <v>22</v>
      </c>
      <c r="I69" t="s">
        <v>23</v>
      </c>
      <c r="J69" t="s">
        <v>24</v>
      </c>
      <c r="K69">
        <v>4.4000000000000004</v>
      </c>
      <c r="L69" t="s">
        <v>25</v>
      </c>
      <c r="M69" t="s">
        <v>73</v>
      </c>
      <c r="N69" t="s">
        <v>25</v>
      </c>
      <c r="O69" t="s">
        <v>25</v>
      </c>
      <c r="P69">
        <v>49</v>
      </c>
      <c r="Q69" t="s">
        <v>85</v>
      </c>
      <c r="R69" t="s">
        <v>87</v>
      </c>
    </row>
    <row r="70" spans="1:18" x14ac:dyDescent="0.2">
      <c r="A70">
        <v>69</v>
      </c>
      <c r="B70">
        <v>57</v>
      </c>
      <c r="C70" t="s">
        <v>18</v>
      </c>
      <c r="D70" t="s">
        <v>65</v>
      </c>
      <c r="E70" t="s">
        <v>66</v>
      </c>
      <c r="F70">
        <v>46</v>
      </c>
      <c r="G70" t="s">
        <v>139</v>
      </c>
      <c r="H70" t="s">
        <v>22</v>
      </c>
      <c r="I70" t="s">
        <v>64</v>
      </c>
      <c r="J70" t="s">
        <v>52</v>
      </c>
      <c r="K70">
        <v>3.9</v>
      </c>
      <c r="L70" t="s">
        <v>25</v>
      </c>
      <c r="M70" t="s">
        <v>44</v>
      </c>
      <c r="N70" t="s">
        <v>25</v>
      </c>
      <c r="O70" t="s">
        <v>25</v>
      </c>
      <c r="P70">
        <v>21</v>
      </c>
      <c r="Q70" t="s">
        <v>32</v>
      </c>
      <c r="R70" t="s">
        <v>96</v>
      </c>
    </row>
    <row r="71" spans="1:18" x14ac:dyDescent="0.2">
      <c r="A71">
        <v>70</v>
      </c>
      <c r="B71">
        <v>48</v>
      </c>
      <c r="C71" t="s">
        <v>18</v>
      </c>
      <c r="D71" t="s">
        <v>132</v>
      </c>
      <c r="E71" t="s">
        <v>66</v>
      </c>
      <c r="F71">
        <v>70</v>
      </c>
      <c r="G71" t="s">
        <v>121</v>
      </c>
      <c r="H71" t="s">
        <v>35</v>
      </c>
      <c r="I71" t="s">
        <v>108</v>
      </c>
      <c r="J71" t="s">
        <v>52</v>
      </c>
      <c r="K71">
        <v>4.4000000000000004</v>
      </c>
      <c r="L71" t="s">
        <v>25</v>
      </c>
      <c r="M71" t="s">
        <v>26</v>
      </c>
      <c r="N71" t="s">
        <v>25</v>
      </c>
      <c r="O71" t="s">
        <v>25</v>
      </c>
      <c r="P71">
        <v>5</v>
      </c>
      <c r="Q71" t="s">
        <v>32</v>
      </c>
      <c r="R71" t="s">
        <v>39</v>
      </c>
    </row>
    <row r="72" spans="1:18" x14ac:dyDescent="0.2">
      <c r="A72">
        <v>71</v>
      </c>
      <c r="B72">
        <v>22</v>
      </c>
      <c r="C72" t="s">
        <v>18</v>
      </c>
      <c r="D72" t="s">
        <v>132</v>
      </c>
      <c r="E72" t="s">
        <v>66</v>
      </c>
      <c r="F72">
        <v>29</v>
      </c>
      <c r="G72" t="s">
        <v>89</v>
      </c>
      <c r="H72" t="s">
        <v>43</v>
      </c>
      <c r="I72" t="s">
        <v>135</v>
      </c>
      <c r="J72" t="s">
        <v>56</v>
      </c>
      <c r="K72">
        <v>4.2</v>
      </c>
      <c r="L72" t="s">
        <v>25</v>
      </c>
      <c r="M72" t="s">
        <v>26</v>
      </c>
      <c r="N72" t="s">
        <v>25</v>
      </c>
      <c r="O72" t="s">
        <v>25</v>
      </c>
      <c r="P72">
        <v>32</v>
      </c>
      <c r="Q72" t="s">
        <v>85</v>
      </c>
      <c r="R72" t="s">
        <v>96</v>
      </c>
    </row>
    <row r="73" spans="1:18" x14ac:dyDescent="0.2">
      <c r="A73">
        <v>72</v>
      </c>
      <c r="B73">
        <v>36</v>
      </c>
      <c r="C73" t="s">
        <v>18</v>
      </c>
      <c r="D73" t="s">
        <v>80</v>
      </c>
      <c r="E73" t="s">
        <v>20</v>
      </c>
      <c r="F73">
        <v>48</v>
      </c>
      <c r="G73" t="s">
        <v>140</v>
      </c>
      <c r="H73" t="s">
        <v>22</v>
      </c>
      <c r="I73" t="s">
        <v>79</v>
      </c>
      <c r="J73" t="s">
        <v>52</v>
      </c>
      <c r="K73">
        <v>2.9</v>
      </c>
      <c r="L73" t="s">
        <v>25</v>
      </c>
      <c r="M73" t="s">
        <v>26</v>
      </c>
      <c r="N73" t="s">
        <v>25</v>
      </c>
      <c r="O73" t="s">
        <v>25</v>
      </c>
      <c r="P73">
        <v>34</v>
      </c>
      <c r="Q73" t="s">
        <v>74</v>
      </c>
      <c r="R73" t="s">
        <v>48</v>
      </c>
    </row>
    <row r="74" spans="1:18" x14ac:dyDescent="0.2">
      <c r="A74">
        <v>73</v>
      </c>
      <c r="B74">
        <v>18</v>
      </c>
      <c r="C74" t="s">
        <v>18</v>
      </c>
      <c r="D74" t="s">
        <v>80</v>
      </c>
      <c r="E74" t="s">
        <v>20</v>
      </c>
      <c r="F74">
        <v>26</v>
      </c>
      <c r="G74" t="s">
        <v>141</v>
      </c>
      <c r="H74" t="s">
        <v>43</v>
      </c>
      <c r="I74" t="s">
        <v>77</v>
      </c>
      <c r="J74" t="s">
        <v>24</v>
      </c>
      <c r="K74">
        <v>2.9</v>
      </c>
      <c r="L74" t="s">
        <v>25</v>
      </c>
      <c r="M74" t="s">
        <v>73</v>
      </c>
      <c r="N74" t="s">
        <v>25</v>
      </c>
      <c r="O74" t="s">
        <v>25</v>
      </c>
      <c r="P74">
        <v>21</v>
      </c>
      <c r="Q74" t="s">
        <v>74</v>
      </c>
      <c r="R74" t="s">
        <v>96</v>
      </c>
    </row>
    <row r="75" spans="1:18" x14ac:dyDescent="0.2">
      <c r="A75">
        <v>74</v>
      </c>
      <c r="B75">
        <v>48</v>
      </c>
      <c r="C75" t="s">
        <v>18</v>
      </c>
      <c r="D75" t="s">
        <v>94</v>
      </c>
      <c r="E75" t="s">
        <v>20</v>
      </c>
      <c r="F75">
        <v>85</v>
      </c>
      <c r="G75" t="s">
        <v>76</v>
      </c>
      <c r="H75" t="s">
        <v>43</v>
      </c>
      <c r="I75" t="s">
        <v>84</v>
      </c>
      <c r="J75" t="s">
        <v>36</v>
      </c>
      <c r="K75">
        <v>2.7</v>
      </c>
      <c r="L75" t="s">
        <v>25</v>
      </c>
      <c r="M75" t="s">
        <v>37</v>
      </c>
      <c r="N75" t="s">
        <v>25</v>
      </c>
      <c r="O75" t="s">
        <v>25</v>
      </c>
      <c r="P75">
        <v>43</v>
      </c>
      <c r="Q75" t="s">
        <v>74</v>
      </c>
      <c r="R75" t="s">
        <v>75</v>
      </c>
    </row>
    <row r="76" spans="1:18" x14ac:dyDescent="0.2">
      <c r="A76">
        <v>75</v>
      </c>
      <c r="B76">
        <v>49</v>
      </c>
      <c r="C76" t="s">
        <v>18</v>
      </c>
      <c r="D76" t="s">
        <v>142</v>
      </c>
      <c r="E76" t="s">
        <v>66</v>
      </c>
      <c r="F76">
        <v>58</v>
      </c>
      <c r="G76" t="s">
        <v>115</v>
      </c>
      <c r="H76" t="s">
        <v>22</v>
      </c>
      <c r="I76" t="s">
        <v>82</v>
      </c>
      <c r="J76" t="s">
        <v>36</v>
      </c>
      <c r="K76">
        <v>4.5</v>
      </c>
      <c r="L76" t="s">
        <v>25</v>
      </c>
      <c r="M76" t="s">
        <v>26</v>
      </c>
      <c r="N76" t="s">
        <v>25</v>
      </c>
      <c r="O76" t="s">
        <v>25</v>
      </c>
      <c r="P76">
        <v>3</v>
      </c>
      <c r="Q76" t="s">
        <v>32</v>
      </c>
      <c r="R76" t="s">
        <v>87</v>
      </c>
    </row>
    <row r="77" spans="1:18" x14ac:dyDescent="0.2">
      <c r="A77">
        <v>76</v>
      </c>
      <c r="B77">
        <v>64</v>
      </c>
      <c r="C77" t="s">
        <v>18</v>
      </c>
      <c r="D77" t="s">
        <v>118</v>
      </c>
      <c r="E77" t="s">
        <v>66</v>
      </c>
      <c r="F77">
        <v>85</v>
      </c>
      <c r="G77" t="s">
        <v>139</v>
      </c>
      <c r="H77" t="s">
        <v>43</v>
      </c>
      <c r="I77" t="s">
        <v>143</v>
      </c>
      <c r="J77" t="s">
        <v>52</v>
      </c>
      <c r="K77">
        <v>2.7</v>
      </c>
      <c r="L77" t="s">
        <v>25</v>
      </c>
      <c r="M77" t="s">
        <v>37</v>
      </c>
      <c r="N77" t="s">
        <v>25</v>
      </c>
      <c r="O77" t="s">
        <v>25</v>
      </c>
      <c r="P77">
        <v>21</v>
      </c>
      <c r="Q77" t="s">
        <v>38</v>
      </c>
      <c r="R77" t="s">
        <v>48</v>
      </c>
    </row>
    <row r="78" spans="1:18" x14ac:dyDescent="0.2">
      <c r="A78">
        <v>77</v>
      </c>
      <c r="B78">
        <v>50</v>
      </c>
      <c r="C78" t="s">
        <v>18</v>
      </c>
      <c r="D78" t="s">
        <v>123</v>
      </c>
      <c r="E78" t="s">
        <v>66</v>
      </c>
      <c r="F78">
        <v>43</v>
      </c>
      <c r="G78" t="s">
        <v>78</v>
      </c>
      <c r="H78" t="s">
        <v>35</v>
      </c>
      <c r="I78" t="s">
        <v>84</v>
      </c>
      <c r="J78" t="s">
        <v>52</v>
      </c>
      <c r="K78">
        <v>4.2</v>
      </c>
      <c r="L78" t="s">
        <v>25</v>
      </c>
      <c r="M78" t="s">
        <v>37</v>
      </c>
      <c r="N78" t="s">
        <v>25</v>
      </c>
      <c r="O78" t="s">
        <v>25</v>
      </c>
      <c r="P78">
        <v>32</v>
      </c>
      <c r="Q78" t="s">
        <v>27</v>
      </c>
      <c r="R78" t="s">
        <v>87</v>
      </c>
    </row>
    <row r="79" spans="1:18" x14ac:dyDescent="0.2">
      <c r="A79">
        <v>78</v>
      </c>
      <c r="B79">
        <v>22</v>
      </c>
      <c r="C79" t="s">
        <v>18</v>
      </c>
      <c r="D79" t="s">
        <v>80</v>
      </c>
      <c r="E79" t="s">
        <v>20</v>
      </c>
      <c r="F79">
        <v>53</v>
      </c>
      <c r="G79" t="s">
        <v>78</v>
      </c>
      <c r="H79" t="s">
        <v>22</v>
      </c>
      <c r="I79" t="s">
        <v>79</v>
      </c>
      <c r="J79" t="s">
        <v>52</v>
      </c>
      <c r="K79">
        <v>3.3</v>
      </c>
      <c r="L79" t="s">
        <v>25</v>
      </c>
      <c r="M79" t="s">
        <v>44</v>
      </c>
      <c r="N79" t="s">
        <v>25</v>
      </c>
      <c r="O79" t="s">
        <v>25</v>
      </c>
      <c r="P79">
        <v>36</v>
      </c>
      <c r="Q79" t="s">
        <v>85</v>
      </c>
      <c r="R79" t="s">
        <v>28</v>
      </c>
    </row>
    <row r="80" spans="1:18" x14ac:dyDescent="0.2">
      <c r="A80">
        <v>79</v>
      </c>
      <c r="B80">
        <v>50</v>
      </c>
      <c r="C80" t="s">
        <v>18</v>
      </c>
      <c r="D80" t="s">
        <v>86</v>
      </c>
      <c r="E80" t="s">
        <v>20</v>
      </c>
      <c r="F80">
        <v>91</v>
      </c>
      <c r="G80" t="s">
        <v>144</v>
      </c>
      <c r="H80" t="s">
        <v>43</v>
      </c>
      <c r="I80" t="s">
        <v>31</v>
      </c>
      <c r="J80" t="s">
        <v>36</v>
      </c>
      <c r="K80">
        <v>4.7</v>
      </c>
      <c r="L80" t="s">
        <v>25</v>
      </c>
      <c r="M80" t="s">
        <v>37</v>
      </c>
      <c r="N80" t="s">
        <v>25</v>
      </c>
      <c r="O80" t="s">
        <v>25</v>
      </c>
      <c r="P80">
        <v>50</v>
      </c>
      <c r="Q80" t="s">
        <v>27</v>
      </c>
      <c r="R80" t="s">
        <v>28</v>
      </c>
    </row>
    <row r="81" spans="1:18" x14ac:dyDescent="0.2">
      <c r="A81">
        <v>80</v>
      </c>
      <c r="B81">
        <v>38</v>
      </c>
      <c r="C81" t="s">
        <v>18</v>
      </c>
      <c r="D81" t="s">
        <v>101</v>
      </c>
      <c r="E81" t="s">
        <v>62</v>
      </c>
      <c r="F81">
        <v>96</v>
      </c>
      <c r="G81" t="s">
        <v>145</v>
      </c>
      <c r="H81" t="s">
        <v>43</v>
      </c>
      <c r="I81" t="s">
        <v>77</v>
      </c>
      <c r="J81" t="s">
        <v>24</v>
      </c>
      <c r="K81">
        <v>2.6</v>
      </c>
      <c r="L81" t="s">
        <v>25</v>
      </c>
      <c r="M81" t="s">
        <v>69</v>
      </c>
      <c r="N81" t="s">
        <v>25</v>
      </c>
      <c r="O81" t="s">
        <v>25</v>
      </c>
      <c r="P81">
        <v>43</v>
      </c>
      <c r="Q81" t="s">
        <v>74</v>
      </c>
      <c r="R81" t="s">
        <v>96</v>
      </c>
    </row>
    <row r="82" spans="1:18" x14ac:dyDescent="0.2">
      <c r="A82">
        <v>81</v>
      </c>
      <c r="B82">
        <v>19</v>
      </c>
      <c r="C82" t="s">
        <v>18</v>
      </c>
      <c r="D82" t="s">
        <v>40</v>
      </c>
      <c r="E82" t="s">
        <v>41</v>
      </c>
      <c r="F82">
        <v>72</v>
      </c>
      <c r="G82" t="s">
        <v>83</v>
      </c>
      <c r="H82" t="s">
        <v>91</v>
      </c>
      <c r="I82" t="s">
        <v>143</v>
      </c>
      <c r="J82" t="s">
        <v>52</v>
      </c>
      <c r="K82">
        <v>3.3</v>
      </c>
      <c r="L82" t="s">
        <v>25</v>
      </c>
      <c r="M82" t="s">
        <v>73</v>
      </c>
      <c r="N82" t="s">
        <v>25</v>
      </c>
      <c r="O82" t="s">
        <v>25</v>
      </c>
      <c r="P82">
        <v>24</v>
      </c>
      <c r="Q82" t="s">
        <v>38</v>
      </c>
      <c r="R82" t="s">
        <v>96</v>
      </c>
    </row>
    <row r="83" spans="1:18" x14ac:dyDescent="0.2">
      <c r="A83">
        <v>82</v>
      </c>
      <c r="B83">
        <v>67</v>
      </c>
      <c r="C83" t="s">
        <v>18</v>
      </c>
      <c r="D83" t="s">
        <v>70</v>
      </c>
      <c r="E83" t="s">
        <v>41</v>
      </c>
      <c r="F83">
        <v>96</v>
      </c>
      <c r="G83" t="s">
        <v>140</v>
      </c>
      <c r="H83" t="s">
        <v>22</v>
      </c>
      <c r="I83" t="s">
        <v>31</v>
      </c>
      <c r="J83" t="s">
        <v>52</v>
      </c>
      <c r="K83">
        <v>2.6</v>
      </c>
      <c r="L83" t="s">
        <v>25</v>
      </c>
      <c r="M83" t="s">
        <v>26</v>
      </c>
      <c r="N83" t="s">
        <v>25</v>
      </c>
      <c r="O83" t="s">
        <v>25</v>
      </c>
      <c r="P83">
        <v>36</v>
      </c>
      <c r="Q83" t="s">
        <v>38</v>
      </c>
      <c r="R83" t="s">
        <v>96</v>
      </c>
    </row>
    <row r="84" spans="1:18" x14ac:dyDescent="0.2">
      <c r="A84">
        <v>83</v>
      </c>
      <c r="B84">
        <v>19</v>
      </c>
      <c r="C84" t="s">
        <v>18</v>
      </c>
      <c r="D84" t="s">
        <v>94</v>
      </c>
      <c r="E84" t="s">
        <v>20</v>
      </c>
      <c r="F84">
        <v>28</v>
      </c>
      <c r="G84" t="s">
        <v>141</v>
      </c>
      <c r="H84" t="s">
        <v>35</v>
      </c>
      <c r="I84" t="s">
        <v>77</v>
      </c>
      <c r="J84" t="s">
        <v>36</v>
      </c>
      <c r="K84">
        <v>4</v>
      </c>
      <c r="L84" t="s">
        <v>25</v>
      </c>
      <c r="M84" t="s">
        <v>69</v>
      </c>
      <c r="N84" t="s">
        <v>25</v>
      </c>
      <c r="O84" t="s">
        <v>25</v>
      </c>
      <c r="P84">
        <v>21</v>
      </c>
      <c r="Q84" t="s">
        <v>38</v>
      </c>
      <c r="R84" t="s">
        <v>96</v>
      </c>
    </row>
    <row r="85" spans="1:18" x14ac:dyDescent="0.2">
      <c r="A85">
        <v>84</v>
      </c>
      <c r="B85">
        <v>36</v>
      </c>
      <c r="C85" t="s">
        <v>18</v>
      </c>
      <c r="D85" t="s">
        <v>80</v>
      </c>
      <c r="E85" t="s">
        <v>20</v>
      </c>
      <c r="F85">
        <v>40</v>
      </c>
      <c r="G85" t="s">
        <v>104</v>
      </c>
      <c r="H85" t="s">
        <v>43</v>
      </c>
      <c r="I85" t="s">
        <v>47</v>
      </c>
      <c r="J85" t="s">
        <v>52</v>
      </c>
      <c r="K85">
        <v>4.0999999999999996</v>
      </c>
      <c r="L85" t="s">
        <v>25</v>
      </c>
      <c r="M85" t="s">
        <v>53</v>
      </c>
      <c r="N85" t="s">
        <v>25</v>
      </c>
      <c r="O85" t="s">
        <v>25</v>
      </c>
      <c r="P85">
        <v>34</v>
      </c>
      <c r="Q85" t="s">
        <v>74</v>
      </c>
      <c r="R85" t="s">
        <v>39</v>
      </c>
    </row>
    <row r="86" spans="1:18" x14ac:dyDescent="0.2">
      <c r="A86">
        <v>85</v>
      </c>
      <c r="B86">
        <v>52</v>
      </c>
      <c r="C86" t="s">
        <v>18</v>
      </c>
      <c r="D86" t="s">
        <v>61</v>
      </c>
      <c r="E86" t="s">
        <v>62</v>
      </c>
      <c r="F86">
        <v>32</v>
      </c>
      <c r="G86" t="s">
        <v>116</v>
      </c>
      <c r="H86" t="s">
        <v>35</v>
      </c>
      <c r="I86" t="s">
        <v>99</v>
      </c>
      <c r="J86" t="s">
        <v>36</v>
      </c>
      <c r="K86">
        <v>4.4000000000000004</v>
      </c>
      <c r="L86" t="s">
        <v>25</v>
      </c>
      <c r="M86" t="s">
        <v>53</v>
      </c>
      <c r="N86" t="s">
        <v>25</v>
      </c>
      <c r="O86" t="s">
        <v>25</v>
      </c>
      <c r="P86">
        <v>42</v>
      </c>
      <c r="Q86" t="s">
        <v>74</v>
      </c>
      <c r="R86" t="s">
        <v>96</v>
      </c>
    </row>
    <row r="87" spans="1:18" x14ac:dyDescent="0.2">
      <c r="A87">
        <v>86</v>
      </c>
      <c r="B87">
        <v>53</v>
      </c>
      <c r="C87" t="s">
        <v>18</v>
      </c>
      <c r="D87" t="s">
        <v>88</v>
      </c>
      <c r="E87" t="s">
        <v>66</v>
      </c>
      <c r="F87">
        <v>95</v>
      </c>
      <c r="G87" t="s">
        <v>129</v>
      </c>
      <c r="H87" t="s">
        <v>43</v>
      </c>
      <c r="I87" t="s">
        <v>60</v>
      </c>
      <c r="J87" t="s">
        <v>24</v>
      </c>
      <c r="K87">
        <v>4.5</v>
      </c>
      <c r="L87" t="s">
        <v>25</v>
      </c>
      <c r="M87" t="s">
        <v>44</v>
      </c>
      <c r="N87" t="s">
        <v>25</v>
      </c>
      <c r="O87" t="s">
        <v>25</v>
      </c>
      <c r="P87">
        <v>2</v>
      </c>
      <c r="Q87" t="s">
        <v>85</v>
      </c>
      <c r="R87" t="s">
        <v>75</v>
      </c>
    </row>
    <row r="88" spans="1:18" x14ac:dyDescent="0.2">
      <c r="A88">
        <v>87</v>
      </c>
      <c r="B88">
        <v>24</v>
      </c>
      <c r="C88" t="s">
        <v>18</v>
      </c>
      <c r="D88" t="s">
        <v>103</v>
      </c>
      <c r="E88" t="s">
        <v>20</v>
      </c>
      <c r="F88">
        <v>41</v>
      </c>
      <c r="G88" t="s">
        <v>106</v>
      </c>
      <c r="H88" t="s">
        <v>22</v>
      </c>
      <c r="I88" t="s">
        <v>68</v>
      </c>
      <c r="J88" t="s">
        <v>36</v>
      </c>
      <c r="K88">
        <v>3.7</v>
      </c>
      <c r="L88" t="s">
        <v>25</v>
      </c>
      <c r="M88" t="s">
        <v>69</v>
      </c>
      <c r="N88" t="s">
        <v>25</v>
      </c>
      <c r="O88" t="s">
        <v>25</v>
      </c>
      <c r="P88">
        <v>47</v>
      </c>
      <c r="Q88" t="s">
        <v>32</v>
      </c>
      <c r="R88" t="s">
        <v>75</v>
      </c>
    </row>
    <row r="89" spans="1:18" x14ac:dyDescent="0.2">
      <c r="A89">
        <v>88</v>
      </c>
      <c r="B89">
        <v>52</v>
      </c>
      <c r="C89" t="s">
        <v>18</v>
      </c>
      <c r="D89" t="s">
        <v>70</v>
      </c>
      <c r="E89" t="s">
        <v>41</v>
      </c>
      <c r="F89">
        <v>53</v>
      </c>
      <c r="G89" t="s">
        <v>122</v>
      </c>
      <c r="H89" t="s">
        <v>43</v>
      </c>
      <c r="I89" t="s">
        <v>95</v>
      </c>
      <c r="J89" t="s">
        <v>56</v>
      </c>
      <c r="K89">
        <v>3.7</v>
      </c>
      <c r="L89" t="s">
        <v>25</v>
      </c>
      <c r="M89" t="s">
        <v>69</v>
      </c>
      <c r="N89" t="s">
        <v>25</v>
      </c>
      <c r="O89" t="s">
        <v>25</v>
      </c>
      <c r="P89">
        <v>44</v>
      </c>
      <c r="Q89" t="s">
        <v>85</v>
      </c>
      <c r="R89" t="s">
        <v>28</v>
      </c>
    </row>
    <row r="90" spans="1:18" x14ac:dyDescent="0.2">
      <c r="A90">
        <v>89</v>
      </c>
      <c r="B90">
        <v>33</v>
      </c>
      <c r="C90" t="s">
        <v>18</v>
      </c>
      <c r="D90" t="s">
        <v>112</v>
      </c>
      <c r="E90" t="s">
        <v>20</v>
      </c>
      <c r="F90">
        <v>47</v>
      </c>
      <c r="G90" t="s">
        <v>50</v>
      </c>
      <c r="H90" t="s">
        <v>43</v>
      </c>
      <c r="I90" t="s">
        <v>120</v>
      </c>
      <c r="J90" t="s">
        <v>56</v>
      </c>
      <c r="K90">
        <v>3.5</v>
      </c>
      <c r="L90" t="s">
        <v>25</v>
      </c>
      <c r="M90" t="s">
        <v>37</v>
      </c>
      <c r="N90" t="s">
        <v>25</v>
      </c>
      <c r="O90" t="s">
        <v>25</v>
      </c>
      <c r="P90">
        <v>35</v>
      </c>
      <c r="Q90" t="s">
        <v>38</v>
      </c>
      <c r="R90" t="s">
        <v>87</v>
      </c>
    </row>
    <row r="91" spans="1:18" x14ac:dyDescent="0.2">
      <c r="A91">
        <v>90</v>
      </c>
      <c r="B91">
        <v>47</v>
      </c>
      <c r="C91" t="s">
        <v>18</v>
      </c>
      <c r="D91" t="s">
        <v>101</v>
      </c>
      <c r="E91" t="s">
        <v>62</v>
      </c>
      <c r="F91">
        <v>83</v>
      </c>
      <c r="G91" t="s">
        <v>98</v>
      </c>
      <c r="H91" t="s">
        <v>91</v>
      </c>
      <c r="I91" t="s">
        <v>68</v>
      </c>
      <c r="J91" t="s">
        <v>56</v>
      </c>
      <c r="K91">
        <v>3.6</v>
      </c>
      <c r="L91" t="s">
        <v>25</v>
      </c>
      <c r="M91" t="s">
        <v>44</v>
      </c>
      <c r="N91" t="s">
        <v>25</v>
      </c>
      <c r="O91" t="s">
        <v>25</v>
      </c>
      <c r="P91">
        <v>15</v>
      </c>
      <c r="Q91" t="s">
        <v>32</v>
      </c>
      <c r="R91" t="s">
        <v>57</v>
      </c>
    </row>
    <row r="92" spans="1:18" x14ac:dyDescent="0.2">
      <c r="A92">
        <v>91</v>
      </c>
      <c r="B92">
        <v>25</v>
      </c>
      <c r="C92" t="s">
        <v>18</v>
      </c>
      <c r="D92" t="s">
        <v>123</v>
      </c>
      <c r="E92" t="s">
        <v>66</v>
      </c>
      <c r="F92">
        <v>48</v>
      </c>
      <c r="G92" t="s">
        <v>130</v>
      </c>
      <c r="H92" t="s">
        <v>22</v>
      </c>
      <c r="I92" t="s">
        <v>82</v>
      </c>
      <c r="J92" t="s">
        <v>52</v>
      </c>
      <c r="K92">
        <v>2.9</v>
      </c>
      <c r="L92" t="s">
        <v>25</v>
      </c>
      <c r="M92" t="s">
        <v>26</v>
      </c>
      <c r="N92" t="s">
        <v>25</v>
      </c>
      <c r="O92" t="s">
        <v>25</v>
      </c>
      <c r="P92">
        <v>29</v>
      </c>
      <c r="Q92" t="s">
        <v>38</v>
      </c>
      <c r="R92" t="s">
        <v>87</v>
      </c>
    </row>
    <row r="93" spans="1:18" x14ac:dyDescent="0.2">
      <c r="A93">
        <v>92</v>
      </c>
      <c r="B93">
        <v>44</v>
      </c>
      <c r="C93" t="s">
        <v>18</v>
      </c>
      <c r="D93" t="s">
        <v>118</v>
      </c>
      <c r="E93" t="s">
        <v>66</v>
      </c>
      <c r="F93">
        <v>99</v>
      </c>
      <c r="G93" t="s">
        <v>130</v>
      </c>
      <c r="H93" t="s">
        <v>35</v>
      </c>
      <c r="I93" t="s">
        <v>95</v>
      </c>
      <c r="J93" t="s">
        <v>24</v>
      </c>
      <c r="K93">
        <v>4.5999999999999996</v>
      </c>
      <c r="L93" t="s">
        <v>25</v>
      </c>
      <c r="M93" t="s">
        <v>53</v>
      </c>
      <c r="N93" t="s">
        <v>25</v>
      </c>
      <c r="O93" t="s">
        <v>25</v>
      </c>
      <c r="P93">
        <v>18</v>
      </c>
      <c r="Q93" t="s">
        <v>38</v>
      </c>
      <c r="R93" t="s">
        <v>96</v>
      </c>
    </row>
    <row r="94" spans="1:18" x14ac:dyDescent="0.2">
      <c r="A94">
        <v>93</v>
      </c>
      <c r="B94">
        <v>61</v>
      </c>
      <c r="C94" t="s">
        <v>18</v>
      </c>
      <c r="D94" t="s">
        <v>101</v>
      </c>
      <c r="E94" t="s">
        <v>62</v>
      </c>
      <c r="F94">
        <v>87</v>
      </c>
      <c r="G94" t="s">
        <v>104</v>
      </c>
      <c r="H94" t="s">
        <v>43</v>
      </c>
      <c r="I94" t="s">
        <v>77</v>
      </c>
      <c r="J94" t="s">
        <v>24</v>
      </c>
      <c r="K94">
        <v>4.4000000000000004</v>
      </c>
      <c r="L94" t="s">
        <v>25</v>
      </c>
      <c r="M94" t="s">
        <v>69</v>
      </c>
      <c r="N94" t="s">
        <v>25</v>
      </c>
      <c r="O94" t="s">
        <v>25</v>
      </c>
      <c r="P94">
        <v>13</v>
      </c>
      <c r="Q94" t="s">
        <v>27</v>
      </c>
      <c r="R94" t="s">
        <v>96</v>
      </c>
    </row>
    <row r="95" spans="1:18" x14ac:dyDescent="0.2">
      <c r="A95">
        <v>94</v>
      </c>
      <c r="B95">
        <v>37</v>
      </c>
      <c r="C95" t="s">
        <v>18</v>
      </c>
      <c r="D95" t="s">
        <v>29</v>
      </c>
      <c r="E95" t="s">
        <v>20</v>
      </c>
      <c r="F95">
        <v>62</v>
      </c>
      <c r="G95" t="s">
        <v>102</v>
      </c>
      <c r="H95" t="s">
        <v>43</v>
      </c>
      <c r="I95" t="s">
        <v>72</v>
      </c>
      <c r="J95" t="s">
        <v>56</v>
      </c>
      <c r="K95">
        <v>4.5</v>
      </c>
      <c r="L95" t="s">
        <v>25</v>
      </c>
      <c r="M95" t="s">
        <v>53</v>
      </c>
      <c r="N95" t="s">
        <v>25</v>
      </c>
      <c r="O95" t="s">
        <v>25</v>
      </c>
      <c r="P95">
        <v>46</v>
      </c>
      <c r="Q95" t="s">
        <v>38</v>
      </c>
      <c r="R95" t="s">
        <v>39</v>
      </c>
    </row>
    <row r="96" spans="1:18" x14ac:dyDescent="0.2">
      <c r="A96">
        <v>95</v>
      </c>
      <c r="B96">
        <v>58</v>
      </c>
      <c r="C96" t="s">
        <v>18</v>
      </c>
      <c r="D96" t="s">
        <v>86</v>
      </c>
      <c r="E96" t="s">
        <v>20</v>
      </c>
      <c r="F96">
        <v>76</v>
      </c>
      <c r="G96" t="s">
        <v>106</v>
      </c>
      <c r="H96" t="s">
        <v>35</v>
      </c>
      <c r="I96" t="s">
        <v>64</v>
      </c>
      <c r="J96" t="s">
        <v>36</v>
      </c>
      <c r="K96">
        <v>4.5999999999999996</v>
      </c>
      <c r="L96" t="s">
        <v>25</v>
      </c>
      <c r="M96" t="s">
        <v>37</v>
      </c>
      <c r="N96" t="s">
        <v>25</v>
      </c>
      <c r="O96" t="s">
        <v>25</v>
      </c>
      <c r="P96">
        <v>28</v>
      </c>
      <c r="Q96" t="s">
        <v>38</v>
      </c>
      <c r="R96" t="s">
        <v>39</v>
      </c>
    </row>
    <row r="97" spans="1:18" x14ac:dyDescent="0.2">
      <c r="A97">
        <v>96</v>
      </c>
      <c r="B97">
        <v>37</v>
      </c>
      <c r="C97" t="s">
        <v>18</v>
      </c>
      <c r="D97" t="s">
        <v>49</v>
      </c>
      <c r="E97" t="s">
        <v>41</v>
      </c>
      <c r="F97">
        <v>100</v>
      </c>
      <c r="G97" t="s">
        <v>67</v>
      </c>
      <c r="H97" t="s">
        <v>22</v>
      </c>
      <c r="I97" t="s">
        <v>68</v>
      </c>
      <c r="J97" t="s">
        <v>56</v>
      </c>
      <c r="K97">
        <v>3.8</v>
      </c>
      <c r="L97" t="s">
        <v>25</v>
      </c>
      <c r="M97" t="s">
        <v>37</v>
      </c>
      <c r="N97" t="s">
        <v>25</v>
      </c>
      <c r="O97" t="s">
        <v>25</v>
      </c>
      <c r="P97">
        <v>48</v>
      </c>
      <c r="Q97" t="s">
        <v>45</v>
      </c>
      <c r="R97" t="s">
        <v>87</v>
      </c>
    </row>
    <row r="98" spans="1:18" x14ac:dyDescent="0.2">
      <c r="A98">
        <v>97</v>
      </c>
      <c r="B98">
        <v>32</v>
      </c>
      <c r="C98" t="s">
        <v>18</v>
      </c>
      <c r="D98" t="s">
        <v>142</v>
      </c>
      <c r="E98" t="s">
        <v>66</v>
      </c>
      <c r="F98">
        <v>73</v>
      </c>
      <c r="G98" t="s">
        <v>78</v>
      </c>
      <c r="H98" t="s">
        <v>35</v>
      </c>
      <c r="I98" t="s">
        <v>79</v>
      </c>
      <c r="J98" t="s">
        <v>36</v>
      </c>
      <c r="K98">
        <v>3.6</v>
      </c>
      <c r="L98" t="s">
        <v>25</v>
      </c>
      <c r="M98" t="s">
        <v>26</v>
      </c>
      <c r="N98" t="s">
        <v>25</v>
      </c>
      <c r="O98" t="s">
        <v>25</v>
      </c>
      <c r="P98">
        <v>43</v>
      </c>
      <c r="Q98" t="s">
        <v>27</v>
      </c>
      <c r="R98" t="s">
        <v>96</v>
      </c>
    </row>
    <row r="99" spans="1:18" x14ac:dyDescent="0.2">
      <c r="A99">
        <v>98</v>
      </c>
      <c r="B99">
        <v>21</v>
      </c>
      <c r="C99" t="s">
        <v>18</v>
      </c>
      <c r="D99" t="s">
        <v>70</v>
      </c>
      <c r="E99" t="s">
        <v>41</v>
      </c>
      <c r="F99">
        <v>92</v>
      </c>
      <c r="G99" t="s">
        <v>140</v>
      </c>
      <c r="H99" t="s">
        <v>43</v>
      </c>
      <c r="I99" t="s">
        <v>84</v>
      </c>
      <c r="J99" t="s">
        <v>24</v>
      </c>
      <c r="K99">
        <v>4.8</v>
      </c>
      <c r="L99" t="s">
        <v>25</v>
      </c>
      <c r="M99" t="s">
        <v>73</v>
      </c>
      <c r="N99" t="s">
        <v>25</v>
      </c>
      <c r="O99" t="s">
        <v>25</v>
      </c>
      <c r="P99">
        <v>37</v>
      </c>
      <c r="Q99" t="s">
        <v>32</v>
      </c>
      <c r="R99" t="s">
        <v>48</v>
      </c>
    </row>
    <row r="100" spans="1:18" x14ac:dyDescent="0.2">
      <c r="A100">
        <v>99</v>
      </c>
      <c r="B100">
        <v>20</v>
      </c>
      <c r="C100" t="s">
        <v>18</v>
      </c>
      <c r="D100" t="s">
        <v>33</v>
      </c>
      <c r="E100" t="s">
        <v>20</v>
      </c>
      <c r="F100">
        <v>67</v>
      </c>
      <c r="G100" t="s">
        <v>83</v>
      </c>
      <c r="H100" t="s">
        <v>91</v>
      </c>
      <c r="I100" t="s">
        <v>84</v>
      </c>
      <c r="J100" t="s">
        <v>36</v>
      </c>
      <c r="K100">
        <v>2.6</v>
      </c>
      <c r="L100" t="s">
        <v>25</v>
      </c>
      <c r="M100" t="s">
        <v>44</v>
      </c>
      <c r="N100" t="s">
        <v>25</v>
      </c>
      <c r="O100" t="s">
        <v>25</v>
      </c>
      <c r="P100">
        <v>20</v>
      </c>
      <c r="Q100" t="s">
        <v>74</v>
      </c>
      <c r="R100" t="s">
        <v>48</v>
      </c>
    </row>
    <row r="101" spans="1:18" x14ac:dyDescent="0.2">
      <c r="A101">
        <v>100</v>
      </c>
      <c r="B101">
        <v>26</v>
      </c>
      <c r="C101" t="s">
        <v>18</v>
      </c>
      <c r="D101" t="s">
        <v>103</v>
      </c>
      <c r="E101" t="s">
        <v>20</v>
      </c>
      <c r="F101">
        <v>40</v>
      </c>
      <c r="G101" t="s">
        <v>67</v>
      </c>
      <c r="H101" t="s">
        <v>91</v>
      </c>
      <c r="I101" t="s">
        <v>125</v>
      </c>
      <c r="J101" t="s">
        <v>52</v>
      </c>
      <c r="K101">
        <v>3.7</v>
      </c>
      <c r="L101" t="s">
        <v>25</v>
      </c>
      <c r="M101" t="s">
        <v>26</v>
      </c>
      <c r="N101" t="s">
        <v>25</v>
      </c>
      <c r="O101" t="s">
        <v>25</v>
      </c>
      <c r="P101">
        <v>33</v>
      </c>
      <c r="Q101" t="s">
        <v>85</v>
      </c>
      <c r="R101" t="s">
        <v>57</v>
      </c>
    </row>
    <row r="102" spans="1:18" x14ac:dyDescent="0.2">
      <c r="A102">
        <v>101</v>
      </c>
      <c r="B102">
        <v>62</v>
      </c>
      <c r="C102" t="s">
        <v>18</v>
      </c>
      <c r="D102" t="s">
        <v>88</v>
      </c>
      <c r="E102" t="s">
        <v>66</v>
      </c>
      <c r="F102">
        <v>98</v>
      </c>
      <c r="G102" t="s">
        <v>146</v>
      </c>
      <c r="H102" t="s">
        <v>43</v>
      </c>
      <c r="I102" t="s">
        <v>31</v>
      </c>
      <c r="J102" t="s">
        <v>56</v>
      </c>
      <c r="K102">
        <v>2.7</v>
      </c>
      <c r="L102" t="s">
        <v>25</v>
      </c>
      <c r="M102" t="s">
        <v>26</v>
      </c>
      <c r="N102" t="s">
        <v>25</v>
      </c>
      <c r="O102" t="s">
        <v>25</v>
      </c>
      <c r="P102">
        <v>31</v>
      </c>
      <c r="Q102" t="s">
        <v>32</v>
      </c>
      <c r="R102" t="s">
        <v>28</v>
      </c>
    </row>
    <row r="103" spans="1:18" x14ac:dyDescent="0.2">
      <c r="A103">
        <v>102</v>
      </c>
      <c r="B103">
        <v>27</v>
      </c>
      <c r="C103" t="s">
        <v>18</v>
      </c>
      <c r="D103" t="s">
        <v>61</v>
      </c>
      <c r="E103" t="s">
        <v>62</v>
      </c>
      <c r="F103">
        <v>85</v>
      </c>
      <c r="G103" t="s">
        <v>113</v>
      </c>
      <c r="H103" t="s">
        <v>91</v>
      </c>
      <c r="I103" t="s">
        <v>51</v>
      </c>
      <c r="J103" t="s">
        <v>36</v>
      </c>
      <c r="K103">
        <v>4.5999999999999996</v>
      </c>
      <c r="L103" t="s">
        <v>25</v>
      </c>
      <c r="M103" t="s">
        <v>26</v>
      </c>
      <c r="N103" t="s">
        <v>25</v>
      </c>
      <c r="O103" t="s">
        <v>25</v>
      </c>
      <c r="P103">
        <v>50</v>
      </c>
      <c r="Q103" t="s">
        <v>38</v>
      </c>
      <c r="R103" t="s">
        <v>75</v>
      </c>
    </row>
    <row r="104" spans="1:18" x14ac:dyDescent="0.2">
      <c r="A104">
        <v>103</v>
      </c>
      <c r="B104">
        <v>51</v>
      </c>
      <c r="C104" t="s">
        <v>18</v>
      </c>
      <c r="D104" t="s">
        <v>124</v>
      </c>
      <c r="E104" t="s">
        <v>20</v>
      </c>
      <c r="F104">
        <v>67</v>
      </c>
      <c r="G104" t="s">
        <v>100</v>
      </c>
      <c r="H104" t="s">
        <v>22</v>
      </c>
      <c r="I104" t="s">
        <v>82</v>
      </c>
      <c r="J104" t="s">
        <v>24</v>
      </c>
      <c r="K104">
        <v>4.8</v>
      </c>
      <c r="L104" t="s">
        <v>25</v>
      </c>
      <c r="M104" t="s">
        <v>44</v>
      </c>
      <c r="N104" t="s">
        <v>25</v>
      </c>
      <c r="O104" t="s">
        <v>25</v>
      </c>
      <c r="P104">
        <v>35</v>
      </c>
      <c r="Q104" t="s">
        <v>38</v>
      </c>
      <c r="R104" t="s">
        <v>57</v>
      </c>
    </row>
    <row r="105" spans="1:18" x14ac:dyDescent="0.2">
      <c r="A105">
        <v>104</v>
      </c>
      <c r="B105">
        <v>54</v>
      </c>
      <c r="C105" t="s">
        <v>18</v>
      </c>
      <c r="D105" t="s">
        <v>136</v>
      </c>
      <c r="E105" t="s">
        <v>41</v>
      </c>
      <c r="F105">
        <v>89</v>
      </c>
      <c r="G105" t="s">
        <v>63</v>
      </c>
      <c r="H105" t="s">
        <v>22</v>
      </c>
      <c r="I105" t="s">
        <v>107</v>
      </c>
      <c r="J105" t="s">
        <v>24</v>
      </c>
      <c r="K105">
        <v>4</v>
      </c>
      <c r="L105" t="s">
        <v>25</v>
      </c>
      <c r="M105" t="s">
        <v>44</v>
      </c>
      <c r="N105" t="s">
        <v>25</v>
      </c>
      <c r="O105" t="s">
        <v>25</v>
      </c>
      <c r="P105">
        <v>22</v>
      </c>
      <c r="Q105" t="s">
        <v>27</v>
      </c>
      <c r="R105" t="s">
        <v>75</v>
      </c>
    </row>
    <row r="106" spans="1:18" x14ac:dyDescent="0.2">
      <c r="A106">
        <v>105</v>
      </c>
      <c r="B106">
        <v>55</v>
      </c>
      <c r="C106" t="s">
        <v>18</v>
      </c>
      <c r="D106" t="s">
        <v>88</v>
      </c>
      <c r="E106" t="s">
        <v>66</v>
      </c>
      <c r="F106">
        <v>24</v>
      </c>
      <c r="G106" t="s">
        <v>81</v>
      </c>
      <c r="H106" t="s">
        <v>22</v>
      </c>
      <c r="I106" t="s">
        <v>68</v>
      </c>
      <c r="J106" t="s">
        <v>36</v>
      </c>
      <c r="K106">
        <v>4.4000000000000004</v>
      </c>
      <c r="L106" t="s">
        <v>25</v>
      </c>
      <c r="M106" t="s">
        <v>69</v>
      </c>
      <c r="N106" t="s">
        <v>25</v>
      </c>
      <c r="O106" t="s">
        <v>25</v>
      </c>
      <c r="P106">
        <v>1</v>
      </c>
      <c r="Q106" t="s">
        <v>45</v>
      </c>
      <c r="R106" t="s">
        <v>87</v>
      </c>
    </row>
    <row r="107" spans="1:18" x14ac:dyDescent="0.2">
      <c r="A107">
        <v>106</v>
      </c>
      <c r="B107">
        <v>69</v>
      </c>
      <c r="C107" t="s">
        <v>18</v>
      </c>
      <c r="D107" t="s">
        <v>131</v>
      </c>
      <c r="E107" t="s">
        <v>66</v>
      </c>
      <c r="F107">
        <v>96</v>
      </c>
      <c r="G107" t="s">
        <v>83</v>
      </c>
      <c r="H107" t="s">
        <v>43</v>
      </c>
      <c r="I107" t="s">
        <v>60</v>
      </c>
      <c r="J107" t="s">
        <v>56</v>
      </c>
      <c r="K107">
        <v>3.6</v>
      </c>
      <c r="L107" t="s">
        <v>25</v>
      </c>
      <c r="M107" t="s">
        <v>44</v>
      </c>
      <c r="N107" t="s">
        <v>25</v>
      </c>
      <c r="O107" t="s">
        <v>25</v>
      </c>
      <c r="P107">
        <v>4</v>
      </c>
      <c r="Q107" t="s">
        <v>74</v>
      </c>
      <c r="R107" t="s">
        <v>48</v>
      </c>
    </row>
    <row r="108" spans="1:18" x14ac:dyDescent="0.2">
      <c r="A108">
        <v>107</v>
      </c>
      <c r="B108">
        <v>64</v>
      </c>
      <c r="C108" t="s">
        <v>18</v>
      </c>
      <c r="D108" t="s">
        <v>101</v>
      </c>
      <c r="E108" t="s">
        <v>62</v>
      </c>
      <c r="F108">
        <v>35</v>
      </c>
      <c r="G108" t="s">
        <v>147</v>
      </c>
      <c r="H108" t="s">
        <v>22</v>
      </c>
      <c r="I108" t="s">
        <v>51</v>
      </c>
      <c r="J108" t="s">
        <v>52</v>
      </c>
      <c r="K108">
        <v>3.7</v>
      </c>
      <c r="L108" t="s">
        <v>25</v>
      </c>
      <c r="M108" t="s">
        <v>53</v>
      </c>
      <c r="N108" t="s">
        <v>25</v>
      </c>
      <c r="O108" t="s">
        <v>25</v>
      </c>
      <c r="P108">
        <v>31</v>
      </c>
      <c r="Q108" t="s">
        <v>38</v>
      </c>
      <c r="R108" t="s">
        <v>87</v>
      </c>
    </row>
    <row r="109" spans="1:18" x14ac:dyDescent="0.2">
      <c r="A109">
        <v>108</v>
      </c>
      <c r="B109">
        <v>28</v>
      </c>
      <c r="C109" t="s">
        <v>18</v>
      </c>
      <c r="D109" t="s">
        <v>49</v>
      </c>
      <c r="E109" t="s">
        <v>41</v>
      </c>
      <c r="F109">
        <v>67</v>
      </c>
      <c r="G109" t="s">
        <v>127</v>
      </c>
      <c r="H109" t="s">
        <v>22</v>
      </c>
      <c r="I109" t="s">
        <v>77</v>
      </c>
      <c r="J109" t="s">
        <v>24</v>
      </c>
      <c r="K109">
        <v>3.1</v>
      </c>
      <c r="L109" t="s">
        <v>25</v>
      </c>
      <c r="M109" t="s">
        <v>44</v>
      </c>
      <c r="N109" t="s">
        <v>25</v>
      </c>
      <c r="O109" t="s">
        <v>25</v>
      </c>
      <c r="P109">
        <v>46</v>
      </c>
      <c r="Q109" t="s">
        <v>45</v>
      </c>
      <c r="R109" t="s">
        <v>28</v>
      </c>
    </row>
    <row r="110" spans="1:18" x14ac:dyDescent="0.2">
      <c r="A110">
        <v>109</v>
      </c>
      <c r="B110">
        <v>70</v>
      </c>
      <c r="C110" t="s">
        <v>18</v>
      </c>
      <c r="D110" t="s">
        <v>124</v>
      </c>
      <c r="E110" t="s">
        <v>20</v>
      </c>
      <c r="F110">
        <v>79</v>
      </c>
      <c r="G110" t="s">
        <v>55</v>
      </c>
      <c r="H110" t="s">
        <v>22</v>
      </c>
      <c r="I110" t="s">
        <v>72</v>
      </c>
      <c r="J110" t="s">
        <v>36</v>
      </c>
      <c r="K110">
        <v>3.4</v>
      </c>
      <c r="L110" t="s">
        <v>25</v>
      </c>
      <c r="M110" t="s">
        <v>44</v>
      </c>
      <c r="N110" t="s">
        <v>25</v>
      </c>
      <c r="O110" t="s">
        <v>25</v>
      </c>
      <c r="P110">
        <v>32</v>
      </c>
      <c r="Q110" t="s">
        <v>74</v>
      </c>
      <c r="R110" t="s">
        <v>75</v>
      </c>
    </row>
    <row r="111" spans="1:18" x14ac:dyDescent="0.2">
      <c r="A111">
        <v>110</v>
      </c>
      <c r="B111">
        <v>58</v>
      </c>
      <c r="C111" t="s">
        <v>18</v>
      </c>
      <c r="D111" t="s">
        <v>112</v>
      </c>
      <c r="E111" t="s">
        <v>20</v>
      </c>
      <c r="F111">
        <v>85</v>
      </c>
      <c r="G111" t="s">
        <v>89</v>
      </c>
      <c r="H111" t="s">
        <v>43</v>
      </c>
      <c r="I111" t="s">
        <v>82</v>
      </c>
      <c r="J111" t="s">
        <v>36</v>
      </c>
      <c r="K111">
        <v>2.6</v>
      </c>
      <c r="L111" t="s">
        <v>25</v>
      </c>
      <c r="M111" t="s">
        <v>44</v>
      </c>
      <c r="N111" t="s">
        <v>25</v>
      </c>
      <c r="O111" t="s">
        <v>25</v>
      </c>
      <c r="P111">
        <v>43</v>
      </c>
      <c r="Q111" t="s">
        <v>74</v>
      </c>
      <c r="R111" t="s">
        <v>28</v>
      </c>
    </row>
    <row r="112" spans="1:18" x14ac:dyDescent="0.2">
      <c r="A112">
        <v>111</v>
      </c>
      <c r="B112">
        <v>56</v>
      </c>
      <c r="C112" t="s">
        <v>18</v>
      </c>
      <c r="D112" t="s">
        <v>131</v>
      </c>
      <c r="E112" t="s">
        <v>66</v>
      </c>
      <c r="F112">
        <v>26</v>
      </c>
      <c r="G112" t="s">
        <v>83</v>
      </c>
      <c r="H112" t="s">
        <v>43</v>
      </c>
      <c r="I112" t="s">
        <v>93</v>
      </c>
      <c r="J112" t="s">
        <v>52</v>
      </c>
      <c r="K112">
        <v>4</v>
      </c>
      <c r="L112" t="s">
        <v>25</v>
      </c>
      <c r="M112" t="s">
        <v>53</v>
      </c>
      <c r="N112" t="s">
        <v>25</v>
      </c>
      <c r="O112" t="s">
        <v>25</v>
      </c>
      <c r="P112">
        <v>26</v>
      </c>
      <c r="Q112" t="s">
        <v>27</v>
      </c>
      <c r="R112" t="s">
        <v>28</v>
      </c>
    </row>
    <row r="113" spans="1:18" x14ac:dyDescent="0.2">
      <c r="A113">
        <v>112</v>
      </c>
      <c r="B113">
        <v>26</v>
      </c>
      <c r="C113" t="s">
        <v>18</v>
      </c>
      <c r="D113" t="s">
        <v>132</v>
      </c>
      <c r="E113" t="s">
        <v>66</v>
      </c>
      <c r="F113">
        <v>75</v>
      </c>
      <c r="G113" t="s">
        <v>34</v>
      </c>
      <c r="H113" t="s">
        <v>22</v>
      </c>
      <c r="I113" t="s">
        <v>72</v>
      </c>
      <c r="J113" t="s">
        <v>52</v>
      </c>
      <c r="K113">
        <v>5</v>
      </c>
      <c r="L113" t="s">
        <v>25</v>
      </c>
      <c r="M113" t="s">
        <v>37</v>
      </c>
      <c r="N113" t="s">
        <v>25</v>
      </c>
      <c r="O113" t="s">
        <v>25</v>
      </c>
      <c r="P113">
        <v>9</v>
      </c>
      <c r="Q113" t="s">
        <v>38</v>
      </c>
      <c r="R113" t="s">
        <v>48</v>
      </c>
    </row>
    <row r="114" spans="1:18" x14ac:dyDescent="0.2">
      <c r="A114">
        <v>113</v>
      </c>
      <c r="B114">
        <v>37</v>
      </c>
      <c r="C114" t="s">
        <v>18</v>
      </c>
      <c r="D114" t="s">
        <v>142</v>
      </c>
      <c r="E114" t="s">
        <v>66</v>
      </c>
      <c r="F114">
        <v>65</v>
      </c>
      <c r="G114" t="s">
        <v>102</v>
      </c>
      <c r="H114" t="s">
        <v>43</v>
      </c>
      <c r="I114" t="s">
        <v>107</v>
      </c>
      <c r="J114" t="s">
        <v>36</v>
      </c>
      <c r="K114">
        <v>4.3</v>
      </c>
      <c r="L114" t="s">
        <v>25</v>
      </c>
      <c r="M114" t="s">
        <v>37</v>
      </c>
      <c r="N114" t="s">
        <v>25</v>
      </c>
      <c r="O114" t="s">
        <v>25</v>
      </c>
      <c r="P114">
        <v>28</v>
      </c>
      <c r="Q114" t="s">
        <v>45</v>
      </c>
      <c r="R114" t="s">
        <v>75</v>
      </c>
    </row>
    <row r="115" spans="1:18" x14ac:dyDescent="0.2">
      <c r="A115">
        <v>114</v>
      </c>
      <c r="B115">
        <v>44</v>
      </c>
      <c r="C115" t="s">
        <v>18</v>
      </c>
      <c r="D115" t="s">
        <v>123</v>
      </c>
      <c r="E115" t="s">
        <v>66</v>
      </c>
      <c r="F115">
        <v>54</v>
      </c>
      <c r="G115" t="s">
        <v>126</v>
      </c>
      <c r="H115" t="s">
        <v>22</v>
      </c>
      <c r="I115" t="s">
        <v>31</v>
      </c>
      <c r="J115" t="s">
        <v>24</v>
      </c>
      <c r="K115">
        <v>3.1</v>
      </c>
      <c r="L115" t="s">
        <v>25</v>
      </c>
      <c r="M115" t="s">
        <v>44</v>
      </c>
      <c r="N115" t="s">
        <v>25</v>
      </c>
      <c r="O115" t="s">
        <v>25</v>
      </c>
      <c r="P115">
        <v>20</v>
      </c>
      <c r="Q115" t="s">
        <v>45</v>
      </c>
      <c r="R115" t="s">
        <v>57</v>
      </c>
    </row>
    <row r="116" spans="1:18" x14ac:dyDescent="0.2">
      <c r="A116">
        <v>115</v>
      </c>
      <c r="B116">
        <v>70</v>
      </c>
      <c r="C116" t="s">
        <v>18</v>
      </c>
      <c r="D116" t="s">
        <v>61</v>
      </c>
      <c r="E116" t="s">
        <v>62</v>
      </c>
      <c r="F116">
        <v>95</v>
      </c>
      <c r="G116" t="s">
        <v>34</v>
      </c>
      <c r="H116" t="s">
        <v>35</v>
      </c>
      <c r="I116" t="s">
        <v>143</v>
      </c>
      <c r="J116" t="s">
        <v>52</v>
      </c>
      <c r="K116">
        <v>3.7</v>
      </c>
      <c r="L116" t="s">
        <v>25</v>
      </c>
      <c r="M116" t="s">
        <v>73</v>
      </c>
      <c r="N116" t="s">
        <v>25</v>
      </c>
      <c r="O116" t="s">
        <v>25</v>
      </c>
      <c r="P116">
        <v>9</v>
      </c>
      <c r="Q116" t="s">
        <v>32</v>
      </c>
      <c r="R116" t="s">
        <v>39</v>
      </c>
    </row>
    <row r="117" spans="1:18" x14ac:dyDescent="0.2">
      <c r="A117">
        <v>116</v>
      </c>
      <c r="B117">
        <v>53</v>
      </c>
      <c r="C117" t="s">
        <v>18</v>
      </c>
      <c r="D117" t="s">
        <v>86</v>
      </c>
      <c r="E117" t="s">
        <v>20</v>
      </c>
      <c r="F117">
        <v>94</v>
      </c>
      <c r="G117" t="s">
        <v>50</v>
      </c>
      <c r="H117" t="s">
        <v>43</v>
      </c>
      <c r="I117" t="s">
        <v>23</v>
      </c>
      <c r="J117" t="s">
        <v>36</v>
      </c>
      <c r="K117">
        <v>3.8</v>
      </c>
      <c r="L117" t="s">
        <v>25</v>
      </c>
      <c r="M117" t="s">
        <v>53</v>
      </c>
      <c r="N117" t="s">
        <v>25</v>
      </c>
      <c r="O117" t="s">
        <v>25</v>
      </c>
      <c r="P117">
        <v>48</v>
      </c>
      <c r="Q117" t="s">
        <v>85</v>
      </c>
      <c r="R117" t="s">
        <v>96</v>
      </c>
    </row>
    <row r="118" spans="1:18" x14ac:dyDescent="0.2">
      <c r="A118">
        <v>117</v>
      </c>
      <c r="B118">
        <v>55</v>
      </c>
      <c r="C118" t="s">
        <v>18</v>
      </c>
      <c r="D118" t="s">
        <v>70</v>
      </c>
      <c r="E118" t="s">
        <v>41</v>
      </c>
      <c r="F118">
        <v>86</v>
      </c>
      <c r="G118" t="s">
        <v>140</v>
      </c>
      <c r="H118" t="s">
        <v>35</v>
      </c>
      <c r="I118" t="s">
        <v>143</v>
      </c>
      <c r="J118" t="s">
        <v>36</v>
      </c>
      <c r="K118">
        <v>3.4</v>
      </c>
      <c r="L118" t="s">
        <v>25</v>
      </c>
      <c r="M118" t="s">
        <v>37</v>
      </c>
      <c r="N118" t="s">
        <v>25</v>
      </c>
      <c r="O118" t="s">
        <v>25</v>
      </c>
      <c r="P118">
        <v>12</v>
      </c>
      <c r="Q118" t="s">
        <v>27</v>
      </c>
      <c r="R118" t="s">
        <v>48</v>
      </c>
    </row>
    <row r="119" spans="1:18" x14ac:dyDescent="0.2">
      <c r="A119">
        <v>118</v>
      </c>
      <c r="B119">
        <v>50</v>
      </c>
      <c r="C119" t="s">
        <v>18</v>
      </c>
      <c r="D119" t="s">
        <v>40</v>
      </c>
      <c r="E119" t="s">
        <v>41</v>
      </c>
      <c r="F119">
        <v>32</v>
      </c>
      <c r="G119" t="s">
        <v>146</v>
      </c>
      <c r="H119" t="s">
        <v>22</v>
      </c>
      <c r="I119" t="s">
        <v>133</v>
      </c>
      <c r="J119" t="s">
        <v>52</v>
      </c>
      <c r="K119">
        <v>4.5999999999999996</v>
      </c>
      <c r="L119" t="s">
        <v>25</v>
      </c>
      <c r="M119" t="s">
        <v>26</v>
      </c>
      <c r="N119" t="s">
        <v>25</v>
      </c>
      <c r="O119" t="s">
        <v>25</v>
      </c>
      <c r="P119">
        <v>29</v>
      </c>
      <c r="Q119" t="s">
        <v>32</v>
      </c>
      <c r="R119" t="s">
        <v>28</v>
      </c>
    </row>
    <row r="120" spans="1:18" x14ac:dyDescent="0.2">
      <c r="A120">
        <v>119</v>
      </c>
      <c r="B120">
        <v>50</v>
      </c>
      <c r="C120" t="s">
        <v>18</v>
      </c>
      <c r="D120" t="s">
        <v>29</v>
      </c>
      <c r="E120" t="s">
        <v>20</v>
      </c>
      <c r="F120">
        <v>45</v>
      </c>
      <c r="G120" t="s">
        <v>21</v>
      </c>
      <c r="H120" t="s">
        <v>22</v>
      </c>
      <c r="I120" t="s">
        <v>120</v>
      </c>
      <c r="J120" t="s">
        <v>56</v>
      </c>
      <c r="K120">
        <v>4.8</v>
      </c>
      <c r="L120" t="s">
        <v>25</v>
      </c>
      <c r="M120" t="s">
        <v>69</v>
      </c>
      <c r="N120" t="s">
        <v>25</v>
      </c>
      <c r="O120" t="s">
        <v>25</v>
      </c>
      <c r="P120">
        <v>27</v>
      </c>
      <c r="Q120" t="s">
        <v>32</v>
      </c>
      <c r="R120" t="s">
        <v>75</v>
      </c>
    </row>
    <row r="121" spans="1:18" x14ac:dyDescent="0.2">
      <c r="A121">
        <v>120</v>
      </c>
      <c r="B121">
        <v>38</v>
      </c>
      <c r="C121" t="s">
        <v>18</v>
      </c>
      <c r="D121" t="s">
        <v>61</v>
      </c>
      <c r="E121" t="s">
        <v>62</v>
      </c>
      <c r="F121">
        <v>76</v>
      </c>
      <c r="G121" t="s">
        <v>50</v>
      </c>
      <c r="H121" t="s">
        <v>43</v>
      </c>
      <c r="I121" t="s">
        <v>120</v>
      </c>
      <c r="J121" t="s">
        <v>56</v>
      </c>
      <c r="K121">
        <v>4.3</v>
      </c>
      <c r="L121" t="s">
        <v>25</v>
      </c>
      <c r="M121" t="s">
        <v>26</v>
      </c>
      <c r="N121" t="s">
        <v>25</v>
      </c>
      <c r="O121" t="s">
        <v>25</v>
      </c>
      <c r="P121">
        <v>44</v>
      </c>
      <c r="Q121" t="s">
        <v>32</v>
      </c>
      <c r="R121" t="s">
        <v>48</v>
      </c>
    </row>
    <row r="122" spans="1:18" x14ac:dyDescent="0.2">
      <c r="A122">
        <v>121</v>
      </c>
      <c r="B122">
        <v>64</v>
      </c>
      <c r="C122" t="s">
        <v>18</v>
      </c>
      <c r="D122" t="s">
        <v>123</v>
      </c>
      <c r="E122" t="s">
        <v>66</v>
      </c>
      <c r="F122">
        <v>84</v>
      </c>
      <c r="G122" t="s">
        <v>63</v>
      </c>
      <c r="H122" t="s">
        <v>22</v>
      </c>
      <c r="I122" t="s">
        <v>107</v>
      </c>
      <c r="J122" t="s">
        <v>52</v>
      </c>
      <c r="K122">
        <v>4</v>
      </c>
      <c r="L122" t="s">
        <v>25</v>
      </c>
      <c r="M122" t="s">
        <v>26</v>
      </c>
      <c r="N122" t="s">
        <v>25</v>
      </c>
      <c r="O122" t="s">
        <v>25</v>
      </c>
      <c r="P122">
        <v>32</v>
      </c>
      <c r="Q122" t="s">
        <v>74</v>
      </c>
      <c r="R122" t="s">
        <v>48</v>
      </c>
    </row>
    <row r="123" spans="1:18" x14ac:dyDescent="0.2">
      <c r="A123">
        <v>122</v>
      </c>
      <c r="B123">
        <v>19</v>
      </c>
      <c r="C123" t="s">
        <v>18</v>
      </c>
      <c r="D123" t="s">
        <v>58</v>
      </c>
      <c r="E123" t="s">
        <v>20</v>
      </c>
      <c r="F123">
        <v>72</v>
      </c>
      <c r="G123" t="s">
        <v>140</v>
      </c>
      <c r="H123" t="s">
        <v>43</v>
      </c>
      <c r="I123" t="s">
        <v>77</v>
      </c>
      <c r="J123" t="s">
        <v>24</v>
      </c>
      <c r="K123">
        <v>4.2</v>
      </c>
      <c r="L123" t="s">
        <v>25</v>
      </c>
      <c r="M123" t="s">
        <v>53</v>
      </c>
      <c r="N123" t="s">
        <v>25</v>
      </c>
      <c r="O123" t="s">
        <v>25</v>
      </c>
      <c r="P123">
        <v>11</v>
      </c>
      <c r="Q123" t="s">
        <v>32</v>
      </c>
      <c r="R123" t="s">
        <v>28</v>
      </c>
    </row>
    <row r="124" spans="1:18" x14ac:dyDescent="0.2">
      <c r="A124">
        <v>123</v>
      </c>
      <c r="B124">
        <v>40</v>
      </c>
      <c r="C124" t="s">
        <v>18</v>
      </c>
      <c r="D124" t="s">
        <v>131</v>
      </c>
      <c r="E124" t="s">
        <v>66</v>
      </c>
      <c r="F124">
        <v>40</v>
      </c>
      <c r="G124" t="s">
        <v>148</v>
      </c>
      <c r="H124" t="s">
        <v>22</v>
      </c>
      <c r="I124" t="s">
        <v>109</v>
      </c>
      <c r="J124" t="s">
        <v>36</v>
      </c>
      <c r="K124">
        <v>4.8</v>
      </c>
      <c r="L124" t="s">
        <v>25</v>
      </c>
      <c r="M124" t="s">
        <v>69</v>
      </c>
      <c r="N124" t="s">
        <v>25</v>
      </c>
      <c r="O124" t="s">
        <v>25</v>
      </c>
      <c r="P124">
        <v>44</v>
      </c>
      <c r="Q124" t="s">
        <v>32</v>
      </c>
      <c r="R124" t="s">
        <v>28</v>
      </c>
    </row>
    <row r="125" spans="1:18" x14ac:dyDescent="0.2">
      <c r="A125">
        <v>124</v>
      </c>
      <c r="B125">
        <v>57</v>
      </c>
      <c r="C125" t="s">
        <v>18</v>
      </c>
      <c r="D125" t="s">
        <v>29</v>
      </c>
      <c r="E125" t="s">
        <v>20</v>
      </c>
      <c r="F125">
        <v>89</v>
      </c>
      <c r="G125" t="s">
        <v>59</v>
      </c>
      <c r="H125" t="s">
        <v>22</v>
      </c>
      <c r="I125" t="s">
        <v>109</v>
      </c>
      <c r="J125" t="s">
        <v>56</v>
      </c>
      <c r="K125">
        <v>3.1</v>
      </c>
      <c r="L125" t="s">
        <v>25</v>
      </c>
      <c r="M125" t="s">
        <v>37</v>
      </c>
      <c r="N125" t="s">
        <v>25</v>
      </c>
      <c r="O125" t="s">
        <v>25</v>
      </c>
      <c r="P125">
        <v>46</v>
      </c>
      <c r="Q125" t="s">
        <v>32</v>
      </c>
      <c r="R125" t="s">
        <v>39</v>
      </c>
    </row>
    <row r="126" spans="1:18" x14ac:dyDescent="0.2">
      <c r="A126">
        <v>125</v>
      </c>
      <c r="B126">
        <v>44</v>
      </c>
      <c r="C126" t="s">
        <v>18</v>
      </c>
      <c r="D126" t="s">
        <v>29</v>
      </c>
      <c r="E126" t="s">
        <v>20</v>
      </c>
      <c r="F126">
        <v>86</v>
      </c>
      <c r="G126" t="s">
        <v>106</v>
      </c>
      <c r="H126" t="s">
        <v>43</v>
      </c>
      <c r="I126" t="s">
        <v>23</v>
      </c>
      <c r="J126" t="s">
        <v>36</v>
      </c>
      <c r="K126">
        <v>3.1</v>
      </c>
      <c r="L126" t="s">
        <v>25</v>
      </c>
      <c r="M126" t="s">
        <v>44</v>
      </c>
      <c r="N126" t="s">
        <v>25</v>
      </c>
      <c r="O126" t="s">
        <v>25</v>
      </c>
      <c r="P126">
        <v>50</v>
      </c>
      <c r="Q126" t="s">
        <v>45</v>
      </c>
      <c r="R126" t="s">
        <v>48</v>
      </c>
    </row>
    <row r="127" spans="1:18" x14ac:dyDescent="0.2">
      <c r="A127">
        <v>126</v>
      </c>
      <c r="B127">
        <v>49</v>
      </c>
      <c r="C127" t="s">
        <v>18</v>
      </c>
      <c r="D127" t="s">
        <v>58</v>
      </c>
      <c r="E127" t="s">
        <v>20</v>
      </c>
      <c r="F127">
        <v>54</v>
      </c>
      <c r="G127" t="s">
        <v>98</v>
      </c>
      <c r="H127" t="s">
        <v>43</v>
      </c>
      <c r="I127" t="s">
        <v>125</v>
      </c>
      <c r="J127" t="s">
        <v>24</v>
      </c>
      <c r="K127">
        <v>3.6</v>
      </c>
      <c r="L127" t="s">
        <v>25</v>
      </c>
      <c r="M127" t="s">
        <v>44</v>
      </c>
      <c r="N127" t="s">
        <v>25</v>
      </c>
      <c r="O127" t="s">
        <v>25</v>
      </c>
      <c r="P127">
        <v>45</v>
      </c>
      <c r="Q127" t="s">
        <v>27</v>
      </c>
      <c r="R127" t="s">
        <v>96</v>
      </c>
    </row>
    <row r="128" spans="1:18" x14ac:dyDescent="0.2">
      <c r="A128">
        <v>127</v>
      </c>
      <c r="B128">
        <v>43</v>
      </c>
      <c r="C128" t="s">
        <v>18</v>
      </c>
      <c r="D128" t="s">
        <v>58</v>
      </c>
      <c r="E128" t="s">
        <v>20</v>
      </c>
      <c r="F128">
        <v>36</v>
      </c>
      <c r="G128" t="s">
        <v>90</v>
      </c>
      <c r="H128" t="s">
        <v>22</v>
      </c>
      <c r="I128" t="s">
        <v>68</v>
      </c>
      <c r="J128" t="s">
        <v>36</v>
      </c>
      <c r="K128">
        <v>3.9</v>
      </c>
      <c r="L128" t="s">
        <v>25</v>
      </c>
      <c r="M128" t="s">
        <v>73</v>
      </c>
      <c r="N128" t="s">
        <v>25</v>
      </c>
      <c r="O128" t="s">
        <v>25</v>
      </c>
      <c r="P128">
        <v>48</v>
      </c>
      <c r="Q128" t="s">
        <v>32</v>
      </c>
      <c r="R128" t="s">
        <v>96</v>
      </c>
    </row>
    <row r="129" spans="1:18" x14ac:dyDescent="0.2">
      <c r="A129">
        <v>128</v>
      </c>
      <c r="B129">
        <v>24</v>
      </c>
      <c r="C129" t="s">
        <v>18</v>
      </c>
      <c r="D129" t="s">
        <v>29</v>
      </c>
      <c r="E129" t="s">
        <v>20</v>
      </c>
      <c r="F129">
        <v>89</v>
      </c>
      <c r="G129" t="s">
        <v>90</v>
      </c>
      <c r="H129" t="s">
        <v>43</v>
      </c>
      <c r="I129" t="s">
        <v>23</v>
      </c>
      <c r="J129" t="s">
        <v>24</v>
      </c>
      <c r="K129">
        <v>4.8</v>
      </c>
      <c r="L129" t="s">
        <v>25</v>
      </c>
      <c r="M129" t="s">
        <v>44</v>
      </c>
      <c r="N129" t="s">
        <v>25</v>
      </c>
      <c r="O129" t="s">
        <v>25</v>
      </c>
      <c r="P129">
        <v>26</v>
      </c>
      <c r="Q129" t="s">
        <v>38</v>
      </c>
      <c r="R129" t="s">
        <v>39</v>
      </c>
    </row>
    <row r="130" spans="1:18" x14ac:dyDescent="0.2">
      <c r="A130">
        <v>129</v>
      </c>
      <c r="B130">
        <v>20</v>
      </c>
      <c r="C130" t="s">
        <v>18</v>
      </c>
      <c r="D130" t="s">
        <v>118</v>
      </c>
      <c r="E130" t="s">
        <v>66</v>
      </c>
      <c r="F130">
        <v>32</v>
      </c>
      <c r="G130" t="s">
        <v>98</v>
      </c>
      <c r="H130" t="s">
        <v>43</v>
      </c>
      <c r="I130" t="s">
        <v>79</v>
      </c>
      <c r="J130" t="s">
        <v>36</v>
      </c>
      <c r="K130">
        <v>4.7</v>
      </c>
      <c r="L130" t="s">
        <v>25</v>
      </c>
      <c r="M130" t="s">
        <v>53</v>
      </c>
      <c r="N130" t="s">
        <v>25</v>
      </c>
      <c r="O130" t="s">
        <v>25</v>
      </c>
      <c r="P130">
        <v>21</v>
      </c>
      <c r="Q130" t="s">
        <v>38</v>
      </c>
      <c r="R130" t="s">
        <v>28</v>
      </c>
    </row>
    <row r="131" spans="1:18" x14ac:dyDescent="0.2">
      <c r="A131">
        <v>130</v>
      </c>
      <c r="B131">
        <v>24</v>
      </c>
      <c r="C131" t="s">
        <v>18</v>
      </c>
      <c r="D131" t="s">
        <v>80</v>
      </c>
      <c r="E131" t="s">
        <v>20</v>
      </c>
      <c r="F131">
        <v>67</v>
      </c>
      <c r="G131" t="s">
        <v>137</v>
      </c>
      <c r="H131" t="s">
        <v>91</v>
      </c>
      <c r="I131" t="s">
        <v>77</v>
      </c>
      <c r="J131" t="s">
        <v>52</v>
      </c>
      <c r="K131">
        <v>4.2</v>
      </c>
      <c r="L131" t="s">
        <v>25</v>
      </c>
      <c r="M131" t="s">
        <v>69</v>
      </c>
      <c r="N131" t="s">
        <v>25</v>
      </c>
      <c r="O131" t="s">
        <v>25</v>
      </c>
      <c r="P131">
        <v>49</v>
      </c>
      <c r="Q131" t="s">
        <v>45</v>
      </c>
      <c r="R131" t="s">
        <v>75</v>
      </c>
    </row>
    <row r="132" spans="1:18" x14ac:dyDescent="0.2">
      <c r="A132">
        <v>131</v>
      </c>
      <c r="B132">
        <v>44</v>
      </c>
      <c r="C132" t="s">
        <v>18</v>
      </c>
      <c r="D132" t="s">
        <v>118</v>
      </c>
      <c r="E132" t="s">
        <v>66</v>
      </c>
      <c r="F132">
        <v>39</v>
      </c>
      <c r="G132" t="s">
        <v>21</v>
      </c>
      <c r="H132" t="s">
        <v>22</v>
      </c>
      <c r="I132" t="s">
        <v>82</v>
      </c>
      <c r="J132" t="s">
        <v>56</v>
      </c>
      <c r="K132">
        <v>3.7</v>
      </c>
      <c r="L132" t="s">
        <v>25</v>
      </c>
      <c r="M132" t="s">
        <v>44</v>
      </c>
      <c r="N132" t="s">
        <v>25</v>
      </c>
      <c r="O132" t="s">
        <v>25</v>
      </c>
      <c r="P132">
        <v>13</v>
      </c>
      <c r="Q132" t="s">
        <v>45</v>
      </c>
      <c r="R132" t="s">
        <v>28</v>
      </c>
    </row>
    <row r="133" spans="1:18" x14ac:dyDescent="0.2">
      <c r="A133">
        <v>132</v>
      </c>
      <c r="B133">
        <v>28</v>
      </c>
      <c r="C133" t="s">
        <v>18</v>
      </c>
      <c r="D133" t="s">
        <v>86</v>
      </c>
      <c r="E133" t="s">
        <v>20</v>
      </c>
      <c r="F133">
        <v>29</v>
      </c>
      <c r="G133" t="s">
        <v>30</v>
      </c>
      <c r="H133" t="s">
        <v>22</v>
      </c>
      <c r="I133" t="s">
        <v>125</v>
      </c>
      <c r="J133" t="s">
        <v>52</v>
      </c>
      <c r="K133">
        <v>3.9</v>
      </c>
      <c r="L133" t="s">
        <v>25</v>
      </c>
      <c r="M133" t="s">
        <v>53</v>
      </c>
      <c r="N133" t="s">
        <v>25</v>
      </c>
      <c r="O133" t="s">
        <v>25</v>
      </c>
      <c r="P133">
        <v>46</v>
      </c>
      <c r="Q133" t="s">
        <v>38</v>
      </c>
      <c r="R133" t="s">
        <v>39</v>
      </c>
    </row>
    <row r="134" spans="1:18" x14ac:dyDescent="0.2">
      <c r="A134">
        <v>133</v>
      </c>
      <c r="B134">
        <v>30</v>
      </c>
      <c r="C134" t="s">
        <v>18</v>
      </c>
      <c r="D134" t="s">
        <v>131</v>
      </c>
      <c r="E134" t="s">
        <v>66</v>
      </c>
      <c r="F134">
        <v>58</v>
      </c>
      <c r="G134" t="s">
        <v>129</v>
      </c>
      <c r="H134" t="s">
        <v>43</v>
      </c>
      <c r="I134" t="s">
        <v>120</v>
      </c>
      <c r="J134" t="s">
        <v>56</v>
      </c>
      <c r="K134">
        <v>4.7</v>
      </c>
      <c r="L134" t="s">
        <v>25</v>
      </c>
      <c r="M134" t="s">
        <v>69</v>
      </c>
      <c r="N134" t="s">
        <v>25</v>
      </c>
      <c r="O134" t="s">
        <v>25</v>
      </c>
      <c r="P134">
        <v>42</v>
      </c>
      <c r="Q134" t="s">
        <v>45</v>
      </c>
      <c r="R134" t="s">
        <v>39</v>
      </c>
    </row>
    <row r="135" spans="1:18" x14ac:dyDescent="0.2">
      <c r="A135">
        <v>134</v>
      </c>
      <c r="B135">
        <v>52</v>
      </c>
      <c r="C135" t="s">
        <v>18</v>
      </c>
      <c r="D135" t="s">
        <v>29</v>
      </c>
      <c r="E135" t="s">
        <v>20</v>
      </c>
      <c r="F135">
        <v>65</v>
      </c>
      <c r="G135" t="s">
        <v>55</v>
      </c>
      <c r="H135" t="s">
        <v>43</v>
      </c>
      <c r="I135" t="s">
        <v>82</v>
      </c>
      <c r="J135" t="s">
        <v>24</v>
      </c>
      <c r="K135">
        <v>2.5</v>
      </c>
      <c r="L135" t="s">
        <v>25</v>
      </c>
      <c r="M135" t="s">
        <v>44</v>
      </c>
      <c r="N135" t="s">
        <v>25</v>
      </c>
      <c r="O135" t="s">
        <v>25</v>
      </c>
      <c r="P135">
        <v>25</v>
      </c>
      <c r="Q135" t="s">
        <v>27</v>
      </c>
      <c r="R135" t="s">
        <v>48</v>
      </c>
    </row>
    <row r="136" spans="1:18" x14ac:dyDescent="0.2">
      <c r="A136">
        <v>135</v>
      </c>
      <c r="B136">
        <v>43</v>
      </c>
      <c r="C136" t="s">
        <v>18</v>
      </c>
      <c r="D136" t="s">
        <v>123</v>
      </c>
      <c r="E136" t="s">
        <v>66</v>
      </c>
      <c r="F136">
        <v>94</v>
      </c>
      <c r="G136" t="s">
        <v>104</v>
      </c>
      <c r="H136" t="s">
        <v>22</v>
      </c>
      <c r="I136" t="s">
        <v>23</v>
      </c>
      <c r="J136" t="s">
        <v>56</v>
      </c>
      <c r="K136">
        <v>4.9000000000000004</v>
      </c>
      <c r="L136" t="s">
        <v>25</v>
      </c>
      <c r="M136" t="s">
        <v>73</v>
      </c>
      <c r="N136" t="s">
        <v>25</v>
      </c>
      <c r="O136" t="s">
        <v>25</v>
      </c>
      <c r="P136">
        <v>25</v>
      </c>
      <c r="Q136" t="s">
        <v>32</v>
      </c>
      <c r="R136" t="s">
        <v>87</v>
      </c>
    </row>
    <row r="137" spans="1:18" x14ac:dyDescent="0.2">
      <c r="A137">
        <v>136</v>
      </c>
      <c r="B137">
        <v>43</v>
      </c>
      <c r="C137" t="s">
        <v>18</v>
      </c>
      <c r="D137" t="s">
        <v>40</v>
      </c>
      <c r="E137" t="s">
        <v>41</v>
      </c>
      <c r="F137">
        <v>81</v>
      </c>
      <c r="G137" t="s">
        <v>110</v>
      </c>
      <c r="H137" t="s">
        <v>43</v>
      </c>
      <c r="I137" t="s">
        <v>72</v>
      </c>
      <c r="J137" t="s">
        <v>56</v>
      </c>
      <c r="K137">
        <v>4.0999999999999996</v>
      </c>
      <c r="L137" t="s">
        <v>25</v>
      </c>
      <c r="M137" t="s">
        <v>26</v>
      </c>
      <c r="N137" t="s">
        <v>25</v>
      </c>
      <c r="O137" t="s">
        <v>25</v>
      </c>
      <c r="P137">
        <v>12</v>
      </c>
      <c r="Q137" t="s">
        <v>45</v>
      </c>
      <c r="R137" t="s">
        <v>57</v>
      </c>
    </row>
    <row r="138" spans="1:18" x14ac:dyDescent="0.2">
      <c r="A138">
        <v>137</v>
      </c>
      <c r="B138">
        <v>39</v>
      </c>
      <c r="C138" t="s">
        <v>18</v>
      </c>
      <c r="D138" t="s">
        <v>19</v>
      </c>
      <c r="E138" t="s">
        <v>20</v>
      </c>
      <c r="F138">
        <v>86</v>
      </c>
      <c r="G138" t="s">
        <v>130</v>
      </c>
      <c r="H138" t="s">
        <v>43</v>
      </c>
      <c r="I138" t="s">
        <v>51</v>
      </c>
      <c r="J138" t="s">
        <v>24</v>
      </c>
      <c r="K138">
        <v>3.3</v>
      </c>
      <c r="L138" t="s">
        <v>25</v>
      </c>
      <c r="M138" t="s">
        <v>37</v>
      </c>
      <c r="N138" t="s">
        <v>25</v>
      </c>
      <c r="O138" t="s">
        <v>25</v>
      </c>
      <c r="P138">
        <v>4</v>
      </c>
      <c r="Q138" t="s">
        <v>85</v>
      </c>
      <c r="R138" t="s">
        <v>57</v>
      </c>
    </row>
    <row r="139" spans="1:18" x14ac:dyDescent="0.2">
      <c r="A139">
        <v>138</v>
      </c>
      <c r="B139">
        <v>68</v>
      </c>
      <c r="C139" t="s">
        <v>18</v>
      </c>
      <c r="D139" t="s">
        <v>49</v>
      </c>
      <c r="E139" t="s">
        <v>41</v>
      </c>
      <c r="F139">
        <v>43</v>
      </c>
      <c r="G139" t="s">
        <v>111</v>
      </c>
      <c r="H139" t="s">
        <v>43</v>
      </c>
      <c r="I139" t="s">
        <v>47</v>
      </c>
      <c r="J139" t="s">
        <v>36</v>
      </c>
      <c r="K139">
        <v>4.7</v>
      </c>
      <c r="L139" t="s">
        <v>25</v>
      </c>
      <c r="M139" t="s">
        <v>37</v>
      </c>
      <c r="N139" t="s">
        <v>25</v>
      </c>
      <c r="O139" t="s">
        <v>25</v>
      </c>
      <c r="P139">
        <v>38</v>
      </c>
      <c r="Q139" t="s">
        <v>45</v>
      </c>
      <c r="R139" t="s">
        <v>39</v>
      </c>
    </row>
    <row r="140" spans="1:18" x14ac:dyDescent="0.2">
      <c r="A140">
        <v>139</v>
      </c>
      <c r="B140">
        <v>68</v>
      </c>
      <c r="C140" t="s">
        <v>18</v>
      </c>
      <c r="D140" t="s">
        <v>86</v>
      </c>
      <c r="E140" t="s">
        <v>20</v>
      </c>
      <c r="F140">
        <v>29</v>
      </c>
      <c r="G140" t="s">
        <v>141</v>
      </c>
      <c r="H140" t="s">
        <v>43</v>
      </c>
      <c r="I140" t="s">
        <v>31</v>
      </c>
      <c r="J140" t="s">
        <v>24</v>
      </c>
      <c r="K140">
        <v>4.4000000000000004</v>
      </c>
      <c r="L140" t="s">
        <v>25</v>
      </c>
      <c r="M140" t="s">
        <v>73</v>
      </c>
      <c r="N140" t="s">
        <v>25</v>
      </c>
      <c r="O140" t="s">
        <v>25</v>
      </c>
      <c r="P140">
        <v>42</v>
      </c>
      <c r="Q140" t="s">
        <v>74</v>
      </c>
      <c r="R140" t="s">
        <v>39</v>
      </c>
    </row>
    <row r="141" spans="1:18" x14ac:dyDescent="0.2">
      <c r="A141">
        <v>140</v>
      </c>
      <c r="B141">
        <v>49</v>
      </c>
      <c r="C141" t="s">
        <v>18</v>
      </c>
      <c r="D141" t="s">
        <v>61</v>
      </c>
      <c r="E141" t="s">
        <v>62</v>
      </c>
      <c r="F141">
        <v>95</v>
      </c>
      <c r="G141" t="s">
        <v>102</v>
      </c>
      <c r="H141" t="s">
        <v>43</v>
      </c>
      <c r="I141" t="s">
        <v>51</v>
      </c>
      <c r="J141" t="s">
        <v>56</v>
      </c>
      <c r="K141">
        <v>3.8</v>
      </c>
      <c r="L141" t="s">
        <v>25</v>
      </c>
      <c r="M141" t="s">
        <v>73</v>
      </c>
      <c r="N141" t="s">
        <v>25</v>
      </c>
      <c r="O141" t="s">
        <v>25</v>
      </c>
      <c r="P141">
        <v>30</v>
      </c>
      <c r="Q141" t="s">
        <v>27</v>
      </c>
      <c r="R141" t="s">
        <v>48</v>
      </c>
    </row>
    <row r="142" spans="1:18" x14ac:dyDescent="0.2">
      <c r="A142">
        <v>141</v>
      </c>
      <c r="B142">
        <v>63</v>
      </c>
      <c r="C142" t="s">
        <v>18</v>
      </c>
      <c r="D142" t="s">
        <v>54</v>
      </c>
      <c r="E142" t="s">
        <v>20</v>
      </c>
      <c r="F142">
        <v>28</v>
      </c>
      <c r="G142" t="s">
        <v>97</v>
      </c>
      <c r="H142" t="s">
        <v>22</v>
      </c>
      <c r="I142" t="s">
        <v>133</v>
      </c>
      <c r="J142" t="s">
        <v>56</v>
      </c>
      <c r="K142">
        <v>3.9</v>
      </c>
      <c r="L142" t="s">
        <v>25</v>
      </c>
      <c r="M142" t="s">
        <v>69</v>
      </c>
      <c r="N142" t="s">
        <v>25</v>
      </c>
      <c r="O142" t="s">
        <v>25</v>
      </c>
      <c r="P142">
        <v>50</v>
      </c>
      <c r="Q142" t="s">
        <v>38</v>
      </c>
      <c r="R142" t="s">
        <v>39</v>
      </c>
    </row>
    <row r="143" spans="1:18" x14ac:dyDescent="0.2">
      <c r="A143">
        <v>142</v>
      </c>
      <c r="B143">
        <v>56</v>
      </c>
      <c r="C143" t="s">
        <v>18</v>
      </c>
      <c r="D143" t="s">
        <v>142</v>
      </c>
      <c r="E143" t="s">
        <v>66</v>
      </c>
      <c r="F143">
        <v>46</v>
      </c>
      <c r="G143" t="s">
        <v>140</v>
      </c>
      <c r="H143" t="s">
        <v>43</v>
      </c>
      <c r="I143" t="s">
        <v>47</v>
      </c>
      <c r="J143" t="s">
        <v>56</v>
      </c>
      <c r="K143">
        <v>4.9000000000000004</v>
      </c>
      <c r="L143" t="s">
        <v>25</v>
      </c>
      <c r="M143" t="s">
        <v>37</v>
      </c>
      <c r="N143" t="s">
        <v>25</v>
      </c>
      <c r="O143" t="s">
        <v>25</v>
      </c>
      <c r="P143">
        <v>45</v>
      </c>
      <c r="Q143" t="s">
        <v>45</v>
      </c>
      <c r="R143" t="s">
        <v>39</v>
      </c>
    </row>
    <row r="144" spans="1:18" x14ac:dyDescent="0.2">
      <c r="A144">
        <v>143</v>
      </c>
      <c r="B144">
        <v>37</v>
      </c>
      <c r="C144" t="s">
        <v>18</v>
      </c>
      <c r="D144" t="s">
        <v>101</v>
      </c>
      <c r="E144" t="s">
        <v>62</v>
      </c>
      <c r="F144">
        <v>58</v>
      </c>
      <c r="G144" t="s">
        <v>144</v>
      </c>
      <c r="H144" t="s">
        <v>22</v>
      </c>
      <c r="I144" t="s">
        <v>82</v>
      </c>
      <c r="J144" t="s">
        <v>56</v>
      </c>
      <c r="K144">
        <v>3.1</v>
      </c>
      <c r="L144" t="s">
        <v>25</v>
      </c>
      <c r="M144" t="s">
        <v>37</v>
      </c>
      <c r="N144" t="s">
        <v>25</v>
      </c>
      <c r="O144" t="s">
        <v>25</v>
      </c>
      <c r="P144">
        <v>33</v>
      </c>
      <c r="Q144" t="s">
        <v>38</v>
      </c>
      <c r="R144" t="s">
        <v>28</v>
      </c>
    </row>
    <row r="145" spans="1:18" x14ac:dyDescent="0.2">
      <c r="A145">
        <v>144</v>
      </c>
      <c r="B145">
        <v>30</v>
      </c>
      <c r="C145" t="s">
        <v>18</v>
      </c>
      <c r="D145" t="s">
        <v>61</v>
      </c>
      <c r="E145" t="s">
        <v>62</v>
      </c>
      <c r="F145">
        <v>48</v>
      </c>
      <c r="G145" t="s">
        <v>67</v>
      </c>
      <c r="H145" t="s">
        <v>43</v>
      </c>
      <c r="I145" t="s">
        <v>117</v>
      </c>
      <c r="J145" t="s">
        <v>56</v>
      </c>
      <c r="K145">
        <v>2.7</v>
      </c>
      <c r="L145" t="s">
        <v>25</v>
      </c>
      <c r="M145" t="s">
        <v>73</v>
      </c>
      <c r="N145" t="s">
        <v>25</v>
      </c>
      <c r="O145" t="s">
        <v>25</v>
      </c>
      <c r="P145">
        <v>25</v>
      </c>
      <c r="Q145" t="s">
        <v>45</v>
      </c>
      <c r="R145" t="s">
        <v>57</v>
      </c>
    </row>
    <row r="146" spans="1:18" x14ac:dyDescent="0.2">
      <c r="A146">
        <v>145</v>
      </c>
      <c r="B146">
        <v>19</v>
      </c>
      <c r="C146" t="s">
        <v>18</v>
      </c>
      <c r="D146" t="s">
        <v>70</v>
      </c>
      <c r="E146" t="s">
        <v>41</v>
      </c>
      <c r="F146">
        <v>43</v>
      </c>
      <c r="G146" t="s">
        <v>126</v>
      </c>
      <c r="H146" t="s">
        <v>43</v>
      </c>
      <c r="I146" t="s">
        <v>64</v>
      </c>
      <c r="J146" t="s">
        <v>56</v>
      </c>
      <c r="K146">
        <v>3.2</v>
      </c>
      <c r="L146" t="s">
        <v>25</v>
      </c>
      <c r="M146" t="s">
        <v>26</v>
      </c>
      <c r="N146" t="s">
        <v>25</v>
      </c>
      <c r="O146" t="s">
        <v>25</v>
      </c>
      <c r="P146">
        <v>25</v>
      </c>
      <c r="Q146" t="s">
        <v>32</v>
      </c>
      <c r="R146" t="s">
        <v>87</v>
      </c>
    </row>
    <row r="147" spans="1:18" x14ac:dyDescent="0.2">
      <c r="A147">
        <v>146</v>
      </c>
      <c r="B147">
        <v>24</v>
      </c>
      <c r="C147" t="s">
        <v>18</v>
      </c>
      <c r="D147" t="s">
        <v>105</v>
      </c>
      <c r="E147" t="s">
        <v>66</v>
      </c>
      <c r="F147">
        <v>95</v>
      </c>
      <c r="G147" t="s">
        <v>67</v>
      </c>
      <c r="H147" t="s">
        <v>43</v>
      </c>
      <c r="I147" t="s">
        <v>84</v>
      </c>
      <c r="J147" t="s">
        <v>56</v>
      </c>
      <c r="K147">
        <v>4.5</v>
      </c>
      <c r="L147" t="s">
        <v>25</v>
      </c>
      <c r="M147" t="s">
        <v>53</v>
      </c>
      <c r="N147" t="s">
        <v>25</v>
      </c>
      <c r="O147" t="s">
        <v>25</v>
      </c>
      <c r="P147">
        <v>44</v>
      </c>
      <c r="Q147" t="s">
        <v>85</v>
      </c>
      <c r="R147" t="s">
        <v>57</v>
      </c>
    </row>
    <row r="148" spans="1:18" x14ac:dyDescent="0.2">
      <c r="A148">
        <v>147</v>
      </c>
      <c r="B148">
        <v>52</v>
      </c>
      <c r="C148" t="s">
        <v>18</v>
      </c>
      <c r="D148" t="s">
        <v>86</v>
      </c>
      <c r="E148" t="s">
        <v>20</v>
      </c>
      <c r="F148">
        <v>30</v>
      </c>
      <c r="G148" t="s">
        <v>111</v>
      </c>
      <c r="H148" t="s">
        <v>35</v>
      </c>
      <c r="I148" t="s">
        <v>93</v>
      </c>
      <c r="J148" t="s">
        <v>56</v>
      </c>
      <c r="K148">
        <v>4</v>
      </c>
      <c r="L148" t="s">
        <v>25</v>
      </c>
      <c r="M148" t="s">
        <v>53</v>
      </c>
      <c r="N148" t="s">
        <v>25</v>
      </c>
      <c r="O148" t="s">
        <v>25</v>
      </c>
      <c r="P148">
        <v>21</v>
      </c>
      <c r="Q148" t="s">
        <v>27</v>
      </c>
      <c r="R148" t="s">
        <v>28</v>
      </c>
    </row>
    <row r="149" spans="1:18" x14ac:dyDescent="0.2">
      <c r="A149">
        <v>148</v>
      </c>
      <c r="B149">
        <v>63</v>
      </c>
      <c r="C149" t="s">
        <v>18</v>
      </c>
      <c r="D149" t="s">
        <v>70</v>
      </c>
      <c r="E149" t="s">
        <v>41</v>
      </c>
      <c r="F149">
        <v>64</v>
      </c>
      <c r="G149" t="s">
        <v>134</v>
      </c>
      <c r="H149" t="s">
        <v>43</v>
      </c>
      <c r="I149" t="s">
        <v>72</v>
      </c>
      <c r="J149" t="s">
        <v>52</v>
      </c>
      <c r="K149">
        <v>3.5</v>
      </c>
      <c r="L149" t="s">
        <v>25</v>
      </c>
      <c r="M149" t="s">
        <v>69</v>
      </c>
      <c r="N149" t="s">
        <v>25</v>
      </c>
      <c r="O149" t="s">
        <v>25</v>
      </c>
      <c r="P149">
        <v>31</v>
      </c>
      <c r="Q149" t="s">
        <v>74</v>
      </c>
      <c r="R149" t="s">
        <v>28</v>
      </c>
    </row>
    <row r="150" spans="1:18" x14ac:dyDescent="0.2">
      <c r="A150">
        <v>149</v>
      </c>
      <c r="B150">
        <v>37</v>
      </c>
      <c r="C150" t="s">
        <v>18</v>
      </c>
      <c r="D150" t="s">
        <v>142</v>
      </c>
      <c r="E150" t="s">
        <v>66</v>
      </c>
      <c r="F150">
        <v>90</v>
      </c>
      <c r="G150" t="s">
        <v>50</v>
      </c>
      <c r="H150" t="s">
        <v>43</v>
      </c>
      <c r="I150" t="s">
        <v>23</v>
      </c>
      <c r="J150" t="s">
        <v>56</v>
      </c>
      <c r="K150">
        <v>2.6</v>
      </c>
      <c r="L150" t="s">
        <v>25</v>
      </c>
      <c r="M150" t="s">
        <v>73</v>
      </c>
      <c r="N150" t="s">
        <v>25</v>
      </c>
      <c r="O150" t="s">
        <v>25</v>
      </c>
      <c r="P150">
        <v>47</v>
      </c>
      <c r="Q150" t="s">
        <v>85</v>
      </c>
      <c r="R150" t="s">
        <v>48</v>
      </c>
    </row>
    <row r="151" spans="1:18" x14ac:dyDescent="0.2">
      <c r="A151">
        <v>150</v>
      </c>
      <c r="B151">
        <v>38</v>
      </c>
      <c r="C151" t="s">
        <v>18</v>
      </c>
      <c r="D151" t="s">
        <v>94</v>
      </c>
      <c r="E151" t="s">
        <v>20</v>
      </c>
      <c r="F151">
        <v>76</v>
      </c>
      <c r="G151" t="s">
        <v>78</v>
      </c>
      <c r="H151" t="s">
        <v>43</v>
      </c>
      <c r="I151" t="s">
        <v>51</v>
      </c>
      <c r="J151" t="s">
        <v>52</v>
      </c>
      <c r="K151">
        <v>3.2</v>
      </c>
      <c r="L151" t="s">
        <v>25</v>
      </c>
      <c r="M151" t="s">
        <v>37</v>
      </c>
      <c r="N151" t="s">
        <v>25</v>
      </c>
      <c r="O151" t="s">
        <v>25</v>
      </c>
      <c r="P151">
        <v>14</v>
      </c>
      <c r="Q151" t="s">
        <v>45</v>
      </c>
      <c r="R151" t="s">
        <v>87</v>
      </c>
    </row>
    <row r="152" spans="1:18" x14ac:dyDescent="0.2">
      <c r="A152">
        <v>151</v>
      </c>
      <c r="B152">
        <v>35</v>
      </c>
      <c r="C152" t="s">
        <v>18</v>
      </c>
      <c r="D152" t="s">
        <v>136</v>
      </c>
      <c r="E152" t="s">
        <v>41</v>
      </c>
      <c r="F152">
        <v>96</v>
      </c>
      <c r="G152" t="s">
        <v>98</v>
      </c>
      <c r="H152" t="s">
        <v>22</v>
      </c>
      <c r="I152" t="s">
        <v>108</v>
      </c>
      <c r="J152" t="s">
        <v>56</v>
      </c>
      <c r="K152">
        <v>4.9000000000000004</v>
      </c>
      <c r="L152" t="s">
        <v>25</v>
      </c>
      <c r="M152" t="s">
        <v>53</v>
      </c>
      <c r="N152" t="s">
        <v>25</v>
      </c>
      <c r="O152" t="s">
        <v>25</v>
      </c>
      <c r="P152">
        <v>17</v>
      </c>
      <c r="Q152" t="s">
        <v>85</v>
      </c>
      <c r="R152" t="s">
        <v>96</v>
      </c>
    </row>
    <row r="153" spans="1:18" x14ac:dyDescent="0.2">
      <c r="A153">
        <v>152</v>
      </c>
      <c r="B153">
        <v>28</v>
      </c>
      <c r="C153" t="s">
        <v>18</v>
      </c>
      <c r="D153" t="s">
        <v>88</v>
      </c>
      <c r="E153" t="s">
        <v>66</v>
      </c>
      <c r="F153">
        <v>47</v>
      </c>
      <c r="G153" t="s">
        <v>113</v>
      </c>
      <c r="H153" t="s">
        <v>22</v>
      </c>
      <c r="I153" t="s">
        <v>47</v>
      </c>
      <c r="J153" t="s">
        <v>56</v>
      </c>
      <c r="K153">
        <v>4.5</v>
      </c>
      <c r="L153" t="s">
        <v>25</v>
      </c>
      <c r="M153" t="s">
        <v>44</v>
      </c>
      <c r="N153" t="s">
        <v>25</v>
      </c>
      <c r="O153" t="s">
        <v>25</v>
      </c>
      <c r="P153">
        <v>3</v>
      </c>
      <c r="Q153" t="s">
        <v>27</v>
      </c>
      <c r="R153" t="s">
        <v>48</v>
      </c>
    </row>
    <row r="154" spans="1:18" x14ac:dyDescent="0.2">
      <c r="A154">
        <v>153</v>
      </c>
      <c r="B154">
        <v>30</v>
      </c>
      <c r="C154" t="s">
        <v>18</v>
      </c>
      <c r="D154" t="s">
        <v>54</v>
      </c>
      <c r="E154" t="s">
        <v>20</v>
      </c>
      <c r="F154">
        <v>85</v>
      </c>
      <c r="G154" t="s">
        <v>130</v>
      </c>
      <c r="H154" t="s">
        <v>35</v>
      </c>
      <c r="I154" t="s">
        <v>109</v>
      </c>
      <c r="J154" t="s">
        <v>52</v>
      </c>
      <c r="K154">
        <v>4.3</v>
      </c>
      <c r="L154" t="s">
        <v>25</v>
      </c>
      <c r="M154" t="s">
        <v>26</v>
      </c>
      <c r="N154" t="s">
        <v>25</v>
      </c>
      <c r="O154" t="s">
        <v>25</v>
      </c>
      <c r="P154">
        <v>42</v>
      </c>
      <c r="Q154" t="s">
        <v>27</v>
      </c>
      <c r="R154" t="s">
        <v>48</v>
      </c>
    </row>
    <row r="155" spans="1:18" x14ac:dyDescent="0.2">
      <c r="A155">
        <v>154</v>
      </c>
      <c r="B155">
        <v>69</v>
      </c>
      <c r="C155" t="s">
        <v>18</v>
      </c>
      <c r="D155" t="s">
        <v>103</v>
      </c>
      <c r="E155" t="s">
        <v>20</v>
      </c>
      <c r="F155">
        <v>55</v>
      </c>
      <c r="G155" t="s">
        <v>97</v>
      </c>
      <c r="H155" t="s">
        <v>43</v>
      </c>
      <c r="I155" t="s">
        <v>31</v>
      </c>
      <c r="J155" t="s">
        <v>24</v>
      </c>
      <c r="K155">
        <v>3.2</v>
      </c>
      <c r="L155" t="s">
        <v>25</v>
      </c>
      <c r="M155" t="s">
        <v>53</v>
      </c>
      <c r="N155" t="s">
        <v>25</v>
      </c>
      <c r="O155" t="s">
        <v>25</v>
      </c>
      <c r="P155">
        <v>22</v>
      </c>
      <c r="Q155" t="s">
        <v>85</v>
      </c>
      <c r="R155" t="s">
        <v>48</v>
      </c>
    </row>
    <row r="156" spans="1:18" x14ac:dyDescent="0.2">
      <c r="A156">
        <v>155</v>
      </c>
      <c r="B156">
        <v>41</v>
      </c>
      <c r="C156" t="s">
        <v>18</v>
      </c>
      <c r="D156" t="s">
        <v>80</v>
      </c>
      <c r="E156" t="s">
        <v>20</v>
      </c>
      <c r="F156">
        <v>98</v>
      </c>
      <c r="G156" t="s">
        <v>100</v>
      </c>
      <c r="H156" t="s">
        <v>43</v>
      </c>
      <c r="I156" t="s">
        <v>60</v>
      </c>
      <c r="J156" t="s">
        <v>56</v>
      </c>
      <c r="K156">
        <v>3.6</v>
      </c>
      <c r="L156" t="s">
        <v>25</v>
      </c>
      <c r="M156" t="s">
        <v>44</v>
      </c>
      <c r="N156" t="s">
        <v>25</v>
      </c>
      <c r="O156" t="s">
        <v>25</v>
      </c>
      <c r="P156">
        <v>21</v>
      </c>
      <c r="Q156" t="s">
        <v>27</v>
      </c>
      <c r="R156" t="s">
        <v>57</v>
      </c>
    </row>
    <row r="157" spans="1:18" x14ac:dyDescent="0.2">
      <c r="A157">
        <v>156</v>
      </c>
      <c r="B157">
        <v>63</v>
      </c>
      <c r="C157" t="s">
        <v>18</v>
      </c>
      <c r="D157" t="s">
        <v>124</v>
      </c>
      <c r="E157" t="s">
        <v>20</v>
      </c>
      <c r="F157">
        <v>77</v>
      </c>
      <c r="G157" t="s">
        <v>30</v>
      </c>
      <c r="H157" t="s">
        <v>35</v>
      </c>
      <c r="I157" t="s">
        <v>77</v>
      </c>
      <c r="J157" t="s">
        <v>36</v>
      </c>
      <c r="K157">
        <v>4.3</v>
      </c>
      <c r="L157" t="s">
        <v>25</v>
      </c>
      <c r="M157" t="s">
        <v>37</v>
      </c>
      <c r="N157" t="s">
        <v>25</v>
      </c>
      <c r="O157" t="s">
        <v>25</v>
      </c>
      <c r="P157">
        <v>21</v>
      </c>
      <c r="Q157" t="s">
        <v>74</v>
      </c>
      <c r="R157" t="s">
        <v>57</v>
      </c>
    </row>
    <row r="158" spans="1:18" x14ac:dyDescent="0.2">
      <c r="A158">
        <v>157</v>
      </c>
      <c r="B158">
        <v>35</v>
      </c>
      <c r="C158" t="s">
        <v>18</v>
      </c>
      <c r="D158" t="s">
        <v>58</v>
      </c>
      <c r="E158" t="s">
        <v>20</v>
      </c>
      <c r="F158">
        <v>26</v>
      </c>
      <c r="G158" t="s">
        <v>67</v>
      </c>
      <c r="H158" t="s">
        <v>43</v>
      </c>
      <c r="I158" t="s">
        <v>92</v>
      </c>
      <c r="J158" t="s">
        <v>56</v>
      </c>
      <c r="K158">
        <v>4</v>
      </c>
      <c r="L158" t="s">
        <v>25</v>
      </c>
      <c r="M158" t="s">
        <v>53</v>
      </c>
      <c r="N158" t="s">
        <v>25</v>
      </c>
      <c r="O158" t="s">
        <v>25</v>
      </c>
      <c r="P158">
        <v>40</v>
      </c>
      <c r="Q158" t="s">
        <v>85</v>
      </c>
      <c r="R158" t="s">
        <v>48</v>
      </c>
    </row>
    <row r="159" spans="1:18" x14ac:dyDescent="0.2">
      <c r="A159">
        <v>158</v>
      </c>
      <c r="B159">
        <v>36</v>
      </c>
      <c r="C159" t="s">
        <v>18</v>
      </c>
      <c r="D159" t="s">
        <v>123</v>
      </c>
      <c r="E159" t="s">
        <v>66</v>
      </c>
      <c r="F159">
        <v>68</v>
      </c>
      <c r="G159" t="s">
        <v>128</v>
      </c>
      <c r="H159" t="s">
        <v>35</v>
      </c>
      <c r="I159" t="s">
        <v>133</v>
      </c>
      <c r="J159" t="s">
        <v>56</v>
      </c>
      <c r="K159">
        <v>3</v>
      </c>
      <c r="L159" t="s">
        <v>25</v>
      </c>
      <c r="M159" t="s">
        <v>44</v>
      </c>
      <c r="N159" t="s">
        <v>25</v>
      </c>
      <c r="O159" t="s">
        <v>25</v>
      </c>
      <c r="P159">
        <v>1</v>
      </c>
      <c r="Q159" t="s">
        <v>74</v>
      </c>
      <c r="R159" t="s">
        <v>28</v>
      </c>
    </row>
    <row r="160" spans="1:18" x14ac:dyDescent="0.2">
      <c r="A160">
        <v>159</v>
      </c>
      <c r="B160">
        <v>25</v>
      </c>
      <c r="C160" t="s">
        <v>18</v>
      </c>
      <c r="D160" t="s">
        <v>54</v>
      </c>
      <c r="E160" t="s">
        <v>20</v>
      </c>
      <c r="F160">
        <v>73</v>
      </c>
      <c r="G160" t="s">
        <v>138</v>
      </c>
      <c r="H160" t="s">
        <v>91</v>
      </c>
      <c r="I160" t="s">
        <v>84</v>
      </c>
      <c r="J160" t="s">
        <v>56</v>
      </c>
      <c r="K160">
        <v>4.0999999999999996</v>
      </c>
      <c r="L160" t="s">
        <v>25</v>
      </c>
      <c r="M160" t="s">
        <v>53</v>
      </c>
      <c r="N160" t="s">
        <v>25</v>
      </c>
      <c r="O160" t="s">
        <v>25</v>
      </c>
      <c r="P160">
        <v>50</v>
      </c>
      <c r="Q160" t="s">
        <v>74</v>
      </c>
      <c r="R160" t="s">
        <v>87</v>
      </c>
    </row>
    <row r="161" spans="1:18" x14ac:dyDescent="0.2">
      <c r="A161">
        <v>160</v>
      </c>
      <c r="B161">
        <v>58</v>
      </c>
      <c r="C161" t="s">
        <v>18</v>
      </c>
      <c r="D161" t="s">
        <v>142</v>
      </c>
      <c r="E161" t="s">
        <v>66</v>
      </c>
      <c r="F161">
        <v>27</v>
      </c>
      <c r="G161" t="s">
        <v>81</v>
      </c>
      <c r="H161" t="s">
        <v>43</v>
      </c>
      <c r="I161" t="s">
        <v>60</v>
      </c>
      <c r="J161" t="s">
        <v>56</v>
      </c>
      <c r="K161">
        <v>3.8</v>
      </c>
      <c r="L161" t="s">
        <v>25</v>
      </c>
      <c r="M161" t="s">
        <v>73</v>
      </c>
      <c r="N161" t="s">
        <v>25</v>
      </c>
      <c r="O161" t="s">
        <v>25</v>
      </c>
      <c r="P161">
        <v>39</v>
      </c>
      <c r="Q161" t="s">
        <v>74</v>
      </c>
      <c r="R161" t="s">
        <v>96</v>
      </c>
    </row>
    <row r="162" spans="1:18" x14ac:dyDescent="0.2">
      <c r="A162">
        <v>161</v>
      </c>
      <c r="B162">
        <v>27</v>
      </c>
      <c r="C162" t="s">
        <v>18</v>
      </c>
      <c r="D162" t="s">
        <v>142</v>
      </c>
      <c r="E162" t="s">
        <v>66</v>
      </c>
      <c r="F162">
        <v>23</v>
      </c>
      <c r="G162" t="s">
        <v>104</v>
      </c>
      <c r="H162" t="s">
        <v>43</v>
      </c>
      <c r="I162" t="s">
        <v>120</v>
      </c>
      <c r="J162" t="s">
        <v>52</v>
      </c>
      <c r="K162">
        <v>4.5999999999999996</v>
      </c>
      <c r="L162" t="s">
        <v>25</v>
      </c>
      <c r="M162" t="s">
        <v>37</v>
      </c>
      <c r="N162" t="s">
        <v>25</v>
      </c>
      <c r="O162" t="s">
        <v>25</v>
      </c>
      <c r="P162">
        <v>34</v>
      </c>
      <c r="Q162" t="s">
        <v>27</v>
      </c>
      <c r="R162" t="s">
        <v>87</v>
      </c>
    </row>
    <row r="163" spans="1:18" x14ac:dyDescent="0.2">
      <c r="A163">
        <v>162</v>
      </c>
      <c r="B163">
        <v>65</v>
      </c>
      <c r="C163" t="s">
        <v>18</v>
      </c>
      <c r="D163" t="s">
        <v>131</v>
      </c>
      <c r="E163" t="s">
        <v>66</v>
      </c>
      <c r="F163">
        <v>49</v>
      </c>
      <c r="G163" t="s">
        <v>113</v>
      </c>
      <c r="H163" t="s">
        <v>43</v>
      </c>
      <c r="I163" t="s">
        <v>77</v>
      </c>
      <c r="J163" t="s">
        <v>56</v>
      </c>
      <c r="K163">
        <v>3</v>
      </c>
      <c r="L163" t="s">
        <v>25</v>
      </c>
      <c r="M163" t="s">
        <v>26</v>
      </c>
      <c r="N163" t="s">
        <v>25</v>
      </c>
      <c r="O163" t="s">
        <v>25</v>
      </c>
      <c r="P163">
        <v>29</v>
      </c>
      <c r="Q163" t="s">
        <v>27</v>
      </c>
      <c r="R163" t="s">
        <v>28</v>
      </c>
    </row>
    <row r="164" spans="1:18" x14ac:dyDescent="0.2">
      <c r="A164">
        <v>163</v>
      </c>
      <c r="B164">
        <v>54</v>
      </c>
      <c r="C164" t="s">
        <v>18</v>
      </c>
      <c r="D164" t="s">
        <v>88</v>
      </c>
      <c r="E164" t="s">
        <v>66</v>
      </c>
      <c r="F164">
        <v>74</v>
      </c>
      <c r="G164" t="s">
        <v>98</v>
      </c>
      <c r="H164" t="s">
        <v>43</v>
      </c>
      <c r="I164" t="s">
        <v>47</v>
      </c>
      <c r="J164" t="s">
        <v>52</v>
      </c>
      <c r="K164">
        <v>3</v>
      </c>
      <c r="L164" t="s">
        <v>25</v>
      </c>
      <c r="M164" t="s">
        <v>73</v>
      </c>
      <c r="N164" t="s">
        <v>25</v>
      </c>
      <c r="O164" t="s">
        <v>25</v>
      </c>
      <c r="P164">
        <v>31</v>
      </c>
      <c r="Q164" t="s">
        <v>45</v>
      </c>
      <c r="R164" t="s">
        <v>75</v>
      </c>
    </row>
    <row r="165" spans="1:18" x14ac:dyDescent="0.2">
      <c r="A165">
        <v>164</v>
      </c>
      <c r="B165">
        <v>54</v>
      </c>
      <c r="C165" t="s">
        <v>18</v>
      </c>
      <c r="D165" t="s">
        <v>86</v>
      </c>
      <c r="E165" t="s">
        <v>20</v>
      </c>
      <c r="F165">
        <v>67</v>
      </c>
      <c r="G165" t="s">
        <v>140</v>
      </c>
      <c r="H165" t="s">
        <v>43</v>
      </c>
      <c r="I165" t="s">
        <v>72</v>
      </c>
      <c r="J165" t="s">
        <v>52</v>
      </c>
      <c r="K165">
        <v>3.4</v>
      </c>
      <c r="L165" t="s">
        <v>25</v>
      </c>
      <c r="M165" t="s">
        <v>53</v>
      </c>
      <c r="N165" t="s">
        <v>25</v>
      </c>
      <c r="O165" t="s">
        <v>25</v>
      </c>
      <c r="P165">
        <v>8</v>
      </c>
      <c r="Q165" t="s">
        <v>85</v>
      </c>
      <c r="R165" t="s">
        <v>39</v>
      </c>
    </row>
    <row r="166" spans="1:18" x14ac:dyDescent="0.2">
      <c r="A166">
        <v>165</v>
      </c>
      <c r="B166">
        <v>59</v>
      </c>
      <c r="C166" t="s">
        <v>18</v>
      </c>
      <c r="D166" t="s">
        <v>65</v>
      </c>
      <c r="E166" t="s">
        <v>66</v>
      </c>
      <c r="F166">
        <v>65</v>
      </c>
      <c r="G166" t="s">
        <v>78</v>
      </c>
      <c r="H166" t="s">
        <v>35</v>
      </c>
      <c r="I166" t="s">
        <v>72</v>
      </c>
      <c r="J166" t="s">
        <v>36</v>
      </c>
      <c r="K166">
        <v>2.6</v>
      </c>
      <c r="L166" t="s">
        <v>25</v>
      </c>
      <c r="M166" t="s">
        <v>37</v>
      </c>
      <c r="N166" t="s">
        <v>25</v>
      </c>
      <c r="O166" t="s">
        <v>25</v>
      </c>
      <c r="P166">
        <v>5</v>
      </c>
      <c r="Q166" t="s">
        <v>38</v>
      </c>
      <c r="R166" t="s">
        <v>28</v>
      </c>
    </row>
    <row r="167" spans="1:18" x14ac:dyDescent="0.2">
      <c r="A167">
        <v>166</v>
      </c>
      <c r="B167">
        <v>42</v>
      </c>
      <c r="C167" t="s">
        <v>18</v>
      </c>
      <c r="D167" t="s">
        <v>65</v>
      </c>
      <c r="E167" t="s">
        <v>66</v>
      </c>
      <c r="F167">
        <v>60</v>
      </c>
      <c r="G167" t="s">
        <v>21</v>
      </c>
      <c r="H167" t="s">
        <v>35</v>
      </c>
      <c r="I167" t="s">
        <v>133</v>
      </c>
      <c r="J167" t="s">
        <v>24</v>
      </c>
      <c r="K167">
        <v>2.8</v>
      </c>
      <c r="L167" t="s">
        <v>25</v>
      </c>
      <c r="M167" t="s">
        <v>73</v>
      </c>
      <c r="N167" t="s">
        <v>25</v>
      </c>
      <c r="O167" t="s">
        <v>25</v>
      </c>
      <c r="P167">
        <v>7</v>
      </c>
      <c r="Q167" t="s">
        <v>32</v>
      </c>
      <c r="R167" t="s">
        <v>87</v>
      </c>
    </row>
    <row r="168" spans="1:18" x14ac:dyDescent="0.2">
      <c r="A168">
        <v>167</v>
      </c>
      <c r="B168">
        <v>46</v>
      </c>
      <c r="C168" t="s">
        <v>18</v>
      </c>
      <c r="D168" t="s">
        <v>49</v>
      </c>
      <c r="E168" t="s">
        <v>41</v>
      </c>
      <c r="F168">
        <v>31</v>
      </c>
      <c r="G168" t="s">
        <v>78</v>
      </c>
      <c r="H168" t="s">
        <v>91</v>
      </c>
      <c r="I168" t="s">
        <v>125</v>
      </c>
      <c r="J168" t="s">
        <v>56</v>
      </c>
      <c r="K168">
        <v>4</v>
      </c>
      <c r="L168" t="s">
        <v>25</v>
      </c>
      <c r="M168" t="s">
        <v>73</v>
      </c>
      <c r="N168" t="s">
        <v>25</v>
      </c>
      <c r="O168" t="s">
        <v>25</v>
      </c>
      <c r="P168">
        <v>30</v>
      </c>
      <c r="Q168" t="s">
        <v>32</v>
      </c>
      <c r="R168" t="s">
        <v>87</v>
      </c>
    </row>
    <row r="169" spans="1:18" x14ac:dyDescent="0.2">
      <c r="A169">
        <v>168</v>
      </c>
      <c r="B169">
        <v>33</v>
      </c>
      <c r="C169" t="s">
        <v>18</v>
      </c>
      <c r="D169" t="s">
        <v>142</v>
      </c>
      <c r="E169" t="s">
        <v>66</v>
      </c>
      <c r="F169">
        <v>27</v>
      </c>
      <c r="G169" t="s">
        <v>71</v>
      </c>
      <c r="H169" t="s">
        <v>43</v>
      </c>
      <c r="I169" t="s">
        <v>95</v>
      </c>
      <c r="J169" t="s">
        <v>56</v>
      </c>
      <c r="K169">
        <v>4</v>
      </c>
      <c r="L169" t="s">
        <v>25</v>
      </c>
      <c r="M169" t="s">
        <v>26</v>
      </c>
      <c r="N169" t="s">
        <v>25</v>
      </c>
      <c r="O169" t="s">
        <v>25</v>
      </c>
      <c r="P169">
        <v>14</v>
      </c>
      <c r="Q169" t="s">
        <v>38</v>
      </c>
      <c r="R169" t="s">
        <v>96</v>
      </c>
    </row>
    <row r="170" spans="1:18" x14ac:dyDescent="0.2">
      <c r="A170">
        <v>169</v>
      </c>
      <c r="B170">
        <v>34</v>
      </c>
      <c r="C170" t="s">
        <v>18</v>
      </c>
      <c r="D170" t="s">
        <v>70</v>
      </c>
      <c r="E170" t="s">
        <v>41</v>
      </c>
      <c r="F170">
        <v>80</v>
      </c>
      <c r="G170" t="s">
        <v>59</v>
      </c>
      <c r="H170" t="s">
        <v>43</v>
      </c>
      <c r="I170" t="s">
        <v>135</v>
      </c>
      <c r="J170" t="s">
        <v>52</v>
      </c>
      <c r="K170">
        <v>3</v>
      </c>
      <c r="L170" t="s">
        <v>25</v>
      </c>
      <c r="M170" t="s">
        <v>26</v>
      </c>
      <c r="N170" t="s">
        <v>25</v>
      </c>
      <c r="O170" t="s">
        <v>25</v>
      </c>
      <c r="P170">
        <v>5</v>
      </c>
      <c r="Q170" t="s">
        <v>32</v>
      </c>
      <c r="R170" t="s">
        <v>28</v>
      </c>
    </row>
    <row r="171" spans="1:18" x14ac:dyDescent="0.2">
      <c r="A171">
        <v>170</v>
      </c>
      <c r="B171">
        <v>27</v>
      </c>
      <c r="C171" t="s">
        <v>18</v>
      </c>
      <c r="D171" t="s">
        <v>101</v>
      </c>
      <c r="E171" t="s">
        <v>62</v>
      </c>
      <c r="F171">
        <v>30</v>
      </c>
      <c r="G171" t="s">
        <v>106</v>
      </c>
      <c r="H171" t="s">
        <v>35</v>
      </c>
      <c r="I171" t="s">
        <v>79</v>
      </c>
      <c r="J171" t="s">
        <v>52</v>
      </c>
      <c r="K171">
        <v>3.3</v>
      </c>
      <c r="L171" t="s">
        <v>25</v>
      </c>
      <c r="M171" t="s">
        <v>53</v>
      </c>
      <c r="N171" t="s">
        <v>25</v>
      </c>
      <c r="O171" t="s">
        <v>25</v>
      </c>
      <c r="P171">
        <v>3</v>
      </c>
      <c r="Q171" t="s">
        <v>45</v>
      </c>
      <c r="R171" t="s">
        <v>96</v>
      </c>
    </row>
    <row r="172" spans="1:18" x14ac:dyDescent="0.2">
      <c r="A172">
        <v>171</v>
      </c>
      <c r="B172">
        <v>52</v>
      </c>
      <c r="C172" t="s">
        <v>18</v>
      </c>
      <c r="D172" t="s">
        <v>54</v>
      </c>
      <c r="E172" t="s">
        <v>20</v>
      </c>
      <c r="F172">
        <v>25</v>
      </c>
      <c r="G172" t="s">
        <v>50</v>
      </c>
      <c r="H172" t="s">
        <v>43</v>
      </c>
      <c r="I172" t="s">
        <v>31</v>
      </c>
      <c r="J172" t="s">
        <v>56</v>
      </c>
      <c r="K172">
        <v>2.6</v>
      </c>
      <c r="L172" t="s">
        <v>25</v>
      </c>
      <c r="M172" t="s">
        <v>73</v>
      </c>
      <c r="N172" t="s">
        <v>25</v>
      </c>
      <c r="O172" t="s">
        <v>25</v>
      </c>
      <c r="P172">
        <v>46</v>
      </c>
      <c r="Q172" t="s">
        <v>27</v>
      </c>
      <c r="R172" t="s">
        <v>75</v>
      </c>
    </row>
    <row r="173" spans="1:18" x14ac:dyDescent="0.2">
      <c r="A173">
        <v>172</v>
      </c>
      <c r="B173">
        <v>29</v>
      </c>
      <c r="C173" t="s">
        <v>18</v>
      </c>
      <c r="D173" t="s">
        <v>58</v>
      </c>
      <c r="E173" t="s">
        <v>20</v>
      </c>
      <c r="F173">
        <v>35</v>
      </c>
      <c r="G173" t="s">
        <v>140</v>
      </c>
      <c r="H173" t="s">
        <v>43</v>
      </c>
      <c r="I173" t="s">
        <v>143</v>
      </c>
      <c r="J173" t="s">
        <v>52</v>
      </c>
      <c r="K173">
        <v>3.6</v>
      </c>
      <c r="L173" t="s">
        <v>25</v>
      </c>
      <c r="M173" t="s">
        <v>73</v>
      </c>
      <c r="N173" t="s">
        <v>25</v>
      </c>
      <c r="O173" t="s">
        <v>25</v>
      </c>
      <c r="P173">
        <v>4</v>
      </c>
      <c r="Q173" t="s">
        <v>38</v>
      </c>
      <c r="R173" t="s">
        <v>39</v>
      </c>
    </row>
    <row r="174" spans="1:18" x14ac:dyDescent="0.2">
      <c r="A174">
        <v>173</v>
      </c>
      <c r="B174">
        <v>54</v>
      </c>
      <c r="C174" t="s">
        <v>18</v>
      </c>
      <c r="D174" t="s">
        <v>105</v>
      </c>
      <c r="E174" t="s">
        <v>66</v>
      </c>
      <c r="F174">
        <v>67</v>
      </c>
      <c r="G174" t="s">
        <v>144</v>
      </c>
      <c r="H174" t="s">
        <v>43</v>
      </c>
      <c r="I174" t="s">
        <v>82</v>
      </c>
      <c r="J174" t="s">
        <v>52</v>
      </c>
      <c r="K174">
        <v>3.9</v>
      </c>
      <c r="L174" t="s">
        <v>25</v>
      </c>
      <c r="M174" t="s">
        <v>44</v>
      </c>
      <c r="N174" t="s">
        <v>25</v>
      </c>
      <c r="O174" t="s">
        <v>25</v>
      </c>
      <c r="P174">
        <v>42</v>
      </c>
      <c r="Q174" t="s">
        <v>38</v>
      </c>
      <c r="R174" t="s">
        <v>75</v>
      </c>
    </row>
    <row r="175" spans="1:18" x14ac:dyDescent="0.2">
      <c r="A175">
        <v>174</v>
      </c>
      <c r="B175">
        <v>25</v>
      </c>
      <c r="C175" t="s">
        <v>18</v>
      </c>
      <c r="D175" t="s">
        <v>123</v>
      </c>
      <c r="E175" t="s">
        <v>66</v>
      </c>
      <c r="F175">
        <v>46</v>
      </c>
      <c r="G175" t="s">
        <v>76</v>
      </c>
      <c r="H175" t="s">
        <v>43</v>
      </c>
      <c r="I175" t="s">
        <v>47</v>
      </c>
      <c r="J175" t="s">
        <v>56</v>
      </c>
      <c r="K175">
        <v>3.4</v>
      </c>
      <c r="L175" t="s">
        <v>25</v>
      </c>
      <c r="M175" t="s">
        <v>53</v>
      </c>
      <c r="N175" t="s">
        <v>25</v>
      </c>
      <c r="O175" t="s">
        <v>25</v>
      </c>
      <c r="P175">
        <v>30</v>
      </c>
      <c r="Q175" t="s">
        <v>32</v>
      </c>
      <c r="R175" t="s">
        <v>48</v>
      </c>
    </row>
    <row r="176" spans="1:18" x14ac:dyDescent="0.2">
      <c r="A176">
        <v>175</v>
      </c>
      <c r="B176">
        <v>41</v>
      </c>
      <c r="C176" t="s">
        <v>18</v>
      </c>
      <c r="D176" t="s">
        <v>70</v>
      </c>
      <c r="E176" t="s">
        <v>41</v>
      </c>
      <c r="F176">
        <v>35</v>
      </c>
      <c r="G176" t="s">
        <v>128</v>
      </c>
      <c r="H176" t="s">
        <v>22</v>
      </c>
      <c r="I176" t="s">
        <v>109</v>
      </c>
      <c r="J176" t="s">
        <v>24</v>
      </c>
      <c r="K176">
        <v>3.5</v>
      </c>
      <c r="L176" t="s">
        <v>25</v>
      </c>
      <c r="M176" t="s">
        <v>26</v>
      </c>
      <c r="N176" t="s">
        <v>25</v>
      </c>
      <c r="O176" t="s">
        <v>25</v>
      </c>
      <c r="P176">
        <v>37</v>
      </c>
      <c r="Q176" t="s">
        <v>27</v>
      </c>
      <c r="R176" t="s">
        <v>48</v>
      </c>
    </row>
    <row r="177" spans="1:18" x14ac:dyDescent="0.2">
      <c r="A177">
        <v>176</v>
      </c>
      <c r="B177">
        <v>53</v>
      </c>
      <c r="C177" t="s">
        <v>18</v>
      </c>
      <c r="D177" t="s">
        <v>61</v>
      </c>
      <c r="E177" t="s">
        <v>62</v>
      </c>
      <c r="F177">
        <v>86</v>
      </c>
      <c r="G177" t="s">
        <v>100</v>
      </c>
      <c r="H177" t="s">
        <v>22</v>
      </c>
      <c r="I177" t="s">
        <v>82</v>
      </c>
      <c r="J177" t="s">
        <v>56</v>
      </c>
      <c r="K177">
        <v>2.8</v>
      </c>
      <c r="L177" t="s">
        <v>25</v>
      </c>
      <c r="M177" t="s">
        <v>44</v>
      </c>
      <c r="N177" t="s">
        <v>25</v>
      </c>
      <c r="O177" t="s">
        <v>25</v>
      </c>
      <c r="P177">
        <v>2</v>
      </c>
      <c r="Q177" t="s">
        <v>74</v>
      </c>
      <c r="R177" t="s">
        <v>48</v>
      </c>
    </row>
    <row r="178" spans="1:18" x14ac:dyDescent="0.2">
      <c r="A178">
        <v>177</v>
      </c>
      <c r="B178">
        <v>53</v>
      </c>
      <c r="C178" t="s">
        <v>18</v>
      </c>
      <c r="D178" t="s">
        <v>131</v>
      </c>
      <c r="E178" t="s">
        <v>66</v>
      </c>
      <c r="F178">
        <v>81</v>
      </c>
      <c r="G178" t="s">
        <v>81</v>
      </c>
      <c r="H178" t="s">
        <v>22</v>
      </c>
      <c r="I178" t="s">
        <v>93</v>
      </c>
      <c r="J178" t="s">
        <v>36</v>
      </c>
      <c r="K178">
        <v>2.7</v>
      </c>
      <c r="L178" t="s">
        <v>25</v>
      </c>
      <c r="M178" t="s">
        <v>44</v>
      </c>
      <c r="N178" t="s">
        <v>25</v>
      </c>
      <c r="O178" t="s">
        <v>25</v>
      </c>
      <c r="P178">
        <v>30</v>
      </c>
      <c r="Q178" t="s">
        <v>38</v>
      </c>
      <c r="R178" t="s">
        <v>57</v>
      </c>
    </row>
    <row r="179" spans="1:18" x14ac:dyDescent="0.2">
      <c r="A179">
        <v>178</v>
      </c>
      <c r="B179">
        <v>21</v>
      </c>
      <c r="C179" t="s">
        <v>18</v>
      </c>
      <c r="D179" t="s">
        <v>103</v>
      </c>
      <c r="E179" t="s">
        <v>20</v>
      </c>
      <c r="F179">
        <v>42</v>
      </c>
      <c r="G179" t="s">
        <v>110</v>
      </c>
      <c r="H179" t="s">
        <v>22</v>
      </c>
      <c r="I179" t="s">
        <v>135</v>
      </c>
      <c r="J179" t="s">
        <v>56</v>
      </c>
      <c r="K179">
        <v>3.7</v>
      </c>
      <c r="L179" t="s">
        <v>25</v>
      </c>
      <c r="M179" t="s">
        <v>44</v>
      </c>
      <c r="N179" t="s">
        <v>25</v>
      </c>
      <c r="O179" t="s">
        <v>25</v>
      </c>
      <c r="P179">
        <v>47</v>
      </c>
      <c r="Q179" t="s">
        <v>74</v>
      </c>
      <c r="R179" t="s">
        <v>87</v>
      </c>
    </row>
    <row r="180" spans="1:18" x14ac:dyDescent="0.2">
      <c r="A180">
        <v>179</v>
      </c>
      <c r="B180">
        <v>61</v>
      </c>
      <c r="C180" t="s">
        <v>18</v>
      </c>
      <c r="D180" t="s">
        <v>86</v>
      </c>
      <c r="E180" t="s">
        <v>20</v>
      </c>
      <c r="F180">
        <v>43</v>
      </c>
      <c r="G180" t="s">
        <v>134</v>
      </c>
      <c r="H180" t="s">
        <v>22</v>
      </c>
      <c r="I180" t="s">
        <v>92</v>
      </c>
      <c r="J180" t="s">
        <v>56</v>
      </c>
      <c r="K180">
        <v>4.3</v>
      </c>
      <c r="L180" t="s">
        <v>25</v>
      </c>
      <c r="M180" t="s">
        <v>69</v>
      </c>
      <c r="N180" t="s">
        <v>25</v>
      </c>
      <c r="O180" t="s">
        <v>25</v>
      </c>
      <c r="P180">
        <v>21</v>
      </c>
      <c r="Q180" t="s">
        <v>45</v>
      </c>
      <c r="R180" t="s">
        <v>57</v>
      </c>
    </row>
    <row r="181" spans="1:18" x14ac:dyDescent="0.2">
      <c r="A181">
        <v>180</v>
      </c>
      <c r="B181">
        <v>64</v>
      </c>
      <c r="C181" t="s">
        <v>18</v>
      </c>
      <c r="D181" t="s">
        <v>136</v>
      </c>
      <c r="E181" t="s">
        <v>41</v>
      </c>
      <c r="F181">
        <v>31</v>
      </c>
      <c r="G181" t="s">
        <v>114</v>
      </c>
      <c r="H181" t="s">
        <v>43</v>
      </c>
      <c r="I181" t="s">
        <v>82</v>
      </c>
      <c r="J181" t="s">
        <v>56</v>
      </c>
      <c r="K181">
        <v>4.9000000000000004</v>
      </c>
      <c r="L181" t="s">
        <v>25</v>
      </c>
      <c r="M181" t="s">
        <v>73</v>
      </c>
      <c r="N181" t="s">
        <v>25</v>
      </c>
      <c r="O181" t="s">
        <v>25</v>
      </c>
      <c r="P181">
        <v>9</v>
      </c>
      <c r="Q181" t="s">
        <v>74</v>
      </c>
      <c r="R181" t="s">
        <v>28</v>
      </c>
    </row>
    <row r="182" spans="1:18" x14ac:dyDescent="0.2">
      <c r="A182">
        <v>181</v>
      </c>
      <c r="B182">
        <v>51</v>
      </c>
      <c r="C182" t="s">
        <v>18</v>
      </c>
      <c r="D182" t="s">
        <v>40</v>
      </c>
      <c r="E182" t="s">
        <v>41</v>
      </c>
      <c r="F182">
        <v>81</v>
      </c>
      <c r="G182" t="s">
        <v>146</v>
      </c>
      <c r="H182" t="s">
        <v>22</v>
      </c>
      <c r="I182" t="s">
        <v>95</v>
      </c>
      <c r="J182" t="s">
        <v>56</v>
      </c>
      <c r="K182">
        <v>3.3</v>
      </c>
      <c r="L182" t="s">
        <v>25</v>
      </c>
      <c r="M182" t="s">
        <v>73</v>
      </c>
      <c r="N182" t="s">
        <v>25</v>
      </c>
      <c r="O182" t="s">
        <v>25</v>
      </c>
      <c r="P182">
        <v>12</v>
      </c>
      <c r="Q182" t="s">
        <v>85</v>
      </c>
      <c r="R182" t="s">
        <v>28</v>
      </c>
    </row>
    <row r="183" spans="1:18" x14ac:dyDescent="0.2">
      <c r="A183">
        <v>182</v>
      </c>
      <c r="B183">
        <v>32</v>
      </c>
      <c r="C183" t="s">
        <v>18</v>
      </c>
      <c r="D183" t="s">
        <v>94</v>
      </c>
      <c r="E183" t="s">
        <v>20</v>
      </c>
      <c r="F183">
        <v>61</v>
      </c>
      <c r="G183" t="s">
        <v>34</v>
      </c>
      <c r="H183" t="s">
        <v>43</v>
      </c>
      <c r="I183" t="s">
        <v>117</v>
      </c>
      <c r="J183" t="s">
        <v>52</v>
      </c>
      <c r="K183">
        <v>4.7</v>
      </c>
      <c r="L183" t="s">
        <v>25</v>
      </c>
      <c r="M183" t="s">
        <v>44</v>
      </c>
      <c r="N183" t="s">
        <v>25</v>
      </c>
      <c r="O183" t="s">
        <v>25</v>
      </c>
      <c r="P183">
        <v>4</v>
      </c>
      <c r="Q183" t="s">
        <v>74</v>
      </c>
      <c r="R183" t="s">
        <v>39</v>
      </c>
    </row>
    <row r="184" spans="1:18" x14ac:dyDescent="0.2">
      <c r="A184">
        <v>183</v>
      </c>
      <c r="B184">
        <v>38</v>
      </c>
      <c r="C184" t="s">
        <v>18</v>
      </c>
      <c r="D184" t="s">
        <v>142</v>
      </c>
      <c r="E184" t="s">
        <v>66</v>
      </c>
      <c r="F184">
        <v>96</v>
      </c>
      <c r="G184" t="s">
        <v>89</v>
      </c>
      <c r="H184" t="s">
        <v>91</v>
      </c>
      <c r="I184" t="s">
        <v>72</v>
      </c>
      <c r="J184" t="s">
        <v>52</v>
      </c>
      <c r="K184">
        <v>2.8</v>
      </c>
      <c r="L184" t="s">
        <v>25</v>
      </c>
      <c r="M184" t="s">
        <v>73</v>
      </c>
      <c r="N184" t="s">
        <v>25</v>
      </c>
      <c r="O184" t="s">
        <v>25</v>
      </c>
      <c r="P184">
        <v>10</v>
      </c>
      <c r="Q184" t="s">
        <v>85</v>
      </c>
      <c r="R184" t="s">
        <v>48</v>
      </c>
    </row>
    <row r="185" spans="1:18" x14ac:dyDescent="0.2">
      <c r="A185">
        <v>184</v>
      </c>
      <c r="B185">
        <v>58</v>
      </c>
      <c r="C185" t="s">
        <v>18</v>
      </c>
      <c r="D185" t="s">
        <v>86</v>
      </c>
      <c r="E185" t="s">
        <v>20</v>
      </c>
      <c r="F185">
        <v>29</v>
      </c>
      <c r="G185" t="s">
        <v>122</v>
      </c>
      <c r="H185" t="s">
        <v>91</v>
      </c>
      <c r="I185" t="s">
        <v>117</v>
      </c>
      <c r="J185" t="s">
        <v>36</v>
      </c>
      <c r="K185">
        <v>3.6</v>
      </c>
      <c r="L185" t="s">
        <v>25</v>
      </c>
      <c r="M185" t="s">
        <v>69</v>
      </c>
      <c r="N185" t="s">
        <v>25</v>
      </c>
      <c r="O185" t="s">
        <v>25</v>
      </c>
      <c r="P185">
        <v>26</v>
      </c>
      <c r="Q185" t="s">
        <v>38</v>
      </c>
      <c r="R185" t="s">
        <v>39</v>
      </c>
    </row>
    <row r="186" spans="1:18" x14ac:dyDescent="0.2">
      <c r="A186">
        <v>185</v>
      </c>
      <c r="B186">
        <v>32</v>
      </c>
      <c r="C186" t="s">
        <v>18</v>
      </c>
      <c r="D186" t="s">
        <v>49</v>
      </c>
      <c r="E186" t="s">
        <v>41</v>
      </c>
      <c r="F186">
        <v>33</v>
      </c>
      <c r="G186" t="s">
        <v>76</v>
      </c>
      <c r="H186" t="s">
        <v>22</v>
      </c>
      <c r="I186" t="s">
        <v>108</v>
      </c>
      <c r="J186" t="s">
        <v>36</v>
      </c>
      <c r="K186">
        <v>3</v>
      </c>
      <c r="L186" t="s">
        <v>25</v>
      </c>
      <c r="M186" t="s">
        <v>26</v>
      </c>
      <c r="N186" t="s">
        <v>25</v>
      </c>
      <c r="O186" t="s">
        <v>25</v>
      </c>
      <c r="P186">
        <v>40</v>
      </c>
      <c r="Q186" t="s">
        <v>32</v>
      </c>
      <c r="R186" t="s">
        <v>28</v>
      </c>
    </row>
    <row r="187" spans="1:18" x14ac:dyDescent="0.2">
      <c r="A187">
        <v>186</v>
      </c>
      <c r="B187">
        <v>46</v>
      </c>
      <c r="C187" t="s">
        <v>18</v>
      </c>
      <c r="D187" t="s">
        <v>112</v>
      </c>
      <c r="E187" t="s">
        <v>20</v>
      </c>
      <c r="F187">
        <v>32</v>
      </c>
      <c r="G187" t="s">
        <v>149</v>
      </c>
      <c r="H187" t="s">
        <v>91</v>
      </c>
      <c r="I187" t="s">
        <v>64</v>
      </c>
      <c r="J187" t="s">
        <v>52</v>
      </c>
      <c r="K187">
        <v>4.5</v>
      </c>
      <c r="L187" t="s">
        <v>25</v>
      </c>
      <c r="M187" t="s">
        <v>73</v>
      </c>
      <c r="N187" t="s">
        <v>25</v>
      </c>
      <c r="O187" t="s">
        <v>25</v>
      </c>
      <c r="P187">
        <v>34</v>
      </c>
      <c r="Q187" t="s">
        <v>74</v>
      </c>
      <c r="R187" t="s">
        <v>28</v>
      </c>
    </row>
    <row r="188" spans="1:18" x14ac:dyDescent="0.2">
      <c r="A188">
        <v>187</v>
      </c>
      <c r="B188">
        <v>39</v>
      </c>
      <c r="C188" t="s">
        <v>18</v>
      </c>
      <c r="D188" t="s">
        <v>131</v>
      </c>
      <c r="E188" t="s">
        <v>66</v>
      </c>
      <c r="F188">
        <v>56</v>
      </c>
      <c r="G188" t="s">
        <v>147</v>
      </c>
      <c r="H188" t="s">
        <v>35</v>
      </c>
      <c r="I188" t="s">
        <v>92</v>
      </c>
      <c r="J188" t="s">
        <v>52</v>
      </c>
      <c r="K188">
        <v>2.9</v>
      </c>
      <c r="L188" t="s">
        <v>25</v>
      </c>
      <c r="M188" t="s">
        <v>53</v>
      </c>
      <c r="N188" t="s">
        <v>25</v>
      </c>
      <c r="O188" t="s">
        <v>25</v>
      </c>
      <c r="P188">
        <v>31</v>
      </c>
      <c r="Q188" t="s">
        <v>85</v>
      </c>
      <c r="R188" t="s">
        <v>48</v>
      </c>
    </row>
    <row r="189" spans="1:18" x14ac:dyDescent="0.2">
      <c r="A189">
        <v>188</v>
      </c>
      <c r="B189">
        <v>19</v>
      </c>
      <c r="C189" t="s">
        <v>18</v>
      </c>
      <c r="D189" t="s">
        <v>70</v>
      </c>
      <c r="E189" t="s">
        <v>41</v>
      </c>
      <c r="F189">
        <v>94</v>
      </c>
      <c r="G189" t="s">
        <v>141</v>
      </c>
      <c r="H189" t="s">
        <v>35</v>
      </c>
      <c r="I189" t="s">
        <v>72</v>
      </c>
      <c r="J189" t="s">
        <v>36</v>
      </c>
      <c r="K189">
        <v>3.3</v>
      </c>
      <c r="L189" t="s">
        <v>25</v>
      </c>
      <c r="M189" t="s">
        <v>73</v>
      </c>
      <c r="N189" t="s">
        <v>25</v>
      </c>
      <c r="O189" t="s">
        <v>25</v>
      </c>
      <c r="P189">
        <v>1</v>
      </c>
      <c r="Q189" t="s">
        <v>74</v>
      </c>
      <c r="R189" t="s">
        <v>75</v>
      </c>
    </row>
    <row r="190" spans="1:18" x14ac:dyDescent="0.2">
      <c r="A190">
        <v>189</v>
      </c>
      <c r="B190">
        <v>50</v>
      </c>
      <c r="C190" t="s">
        <v>18</v>
      </c>
      <c r="D190" t="s">
        <v>103</v>
      </c>
      <c r="E190" t="s">
        <v>20</v>
      </c>
      <c r="F190">
        <v>53</v>
      </c>
      <c r="G190" t="s">
        <v>71</v>
      </c>
      <c r="H190" t="s">
        <v>43</v>
      </c>
      <c r="I190" t="s">
        <v>68</v>
      </c>
      <c r="J190" t="s">
        <v>36</v>
      </c>
      <c r="K190">
        <v>3.1</v>
      </c>
      <c r="L190" t="s">
        <v>25</v>
      </c>
      <c r="M190" t="s">
        <v>26</v>
      </c>
      <c r="N190" t="s">
        <v>25</v>
      </c>
      <c r="O190" t="s">
        <v>25</v>
      </c>
      <c r="P190">
        <v>5</v>
      </c>
      <c r="Q190" t="s">
        <v>74</v>
      </c>
      <c r="R190" t="s">
        <v>75</v>
      </c>
    </row>
    <row r="191" spans="1:18" x14ac:dyDescent="0.2">
      <c r="A191">
        <v>190</v>
      </c>
      <c r="B191">
        <v>36</v>
      </c>
      <c r="C191" t="s">
        <v>18</v>
      </c>
      <c r="D191" t="s">
        <v>19</v>
      </c>
      <c r="E191" t="s">
        <v>20</v>
      </c>
      <c r="F191">
        <v>82</v>
      </c>
      <c r="G191" t="s">
        <v>63</v>
      </c>
      <c r="H191" t="s">
        <v>43</v>
      </c>
      <c r="I191" t="s">
        <v>31</v>
      </c>
      <c r="J191" t="s">
        <v>56</v>
      </c>
      <c r="K191">
        <v>4.4000000000000004</v>
      </c>
      <c r="L191" t="s">
        <v>25</v>
      </c>
      <c r="M191" t="s">
        <v>44</v>
      </c>
      <c r="N191" t="s">
        <v>25</v>
      </c>
      <c r="O191" t="s">
        <v>25</v>
      </c>
      <c r="P191">
        <v>4</v>
      </c>
      <c r="Q191" t="s">
        <v>38</v>
      </c>
      <c r="R191" t="s">
        <v>39</v>
      </c>
    </row>
    <row r="192" spans="1:18" x14ac:dyDescent="0.2">
      <c r="A192">
        <v>191</v>
      </c>
      <c r="B192">
        <v>65</v>
      </c>
      <c r="C192" t="s">
        <v>18</v>
      </c>
      <c r="D192" t="s">
        <v>61</v>
      </c>
      <c r="E192" t="s">
        <v>62</v>
      </c>
      <c r="F192">
        <v>70</v>
      </c>
      <c r="G192" t="s">
        <v>115</v>
      </c>
      <c r="H192" t="s">
        <v>91</v>
      </c>
      <c r="I192" t="s">
        <v>117</v>
      </c>
      <c r="J192" t="s">
        <v>56</v>
      </c>
      <c r="K192">
        <v>3</v>
      </c>
      <c r="L192" t="s">
        <v>25</v>
      </c>
      <c r="M192" t="s">
        <v>37</v>
      </c>
      <c r="N192" t="s">
        <v>25</v>
      </c>
      <c r="O192" t="s">
        <v>25</v>
      </c>
      <c r="P192">
        <v>48</v>
      </c>
      <c r="Q192" t="s">
        <v>27</v>
      </c>
      <c r="R192" t="s">
        <v>57</v>
      </c>
    </row>
    <row r="193" spans="1:18" x14ac:dyDescent="0.2">
      <c r="A193">
        <v>192</v>
      </c>
      <c r="B193">
        <v>64</v>
      </c>
      <c r="C193" t="s">
        <v>18</v>
      </c>
      <c r="D193" t="s">
        <v>123</v>
      </c>
      <c r="E193" t="s">
        <v>66</v>
      </c>
      <c r="F193">
        <v>76</v>
      </c>
      <c r="G193" t="s">
        <v>139</v>
      </c>
      <c r="H193" t="s">
        <v>43</v>
      </c>
      <c r="I193" t="s">
        <v>23</v>
      </c>
      <c r="J193" t="s">
        <v>56</v>
      </c>
      <c r="K193">
        <v>3.9</v>
      </c>
      <c r="L193" t="s">
        <v>25</v>
      </c>
      <c r="M193" t="s">
        <v>37</v>
      </c>
      <c r="N193" t="s">
        <v>25</v>
      </c>
      <c r="O193" t="s">
        <v>25</v>
      </c>
      <c r="P193">
        <v>29</v>
      </c>
      <c r="Q193" t="s">
        <v>32</v>
      </c>
      <c r="R193" t="s">
        <v>96</v>
      </c>
    </row>
    <row r="194" spans="1:18" x14ac:dyDescent="0.2">
      <c r="A194">
        <v>193</v>
      </c>
      <c r="B194">
        <v>46</v>
      </c>
      <c r="C194" t="s">
        <v>18</v>
      </c>
      <c r="D194" t="s">
        <v>70</v>
      </c>
      <c r="E194" t="s">
        <v>41</v>
      </c>
      <c r="F194">
        <v>29</v>
      </c>
      <c r="G194" t="s">
        <v>144</v>
      </c>
      <c r="H194" t="s">
        <v>22</v>
      </c>
      <c r="I194" t="s">
        <v>47</v>
      </c>
      <c r="J194" t="s">
        <v>52</v>
      </c>
      <c r="K194">
        <v>2.9</v>
      </c>
      <c r="L194" t="s">
        <v>25</v>
      </c>
      <c r="M194" t="s">
        <v>26</v>
      </c>
      <c r="N194" t="s">
        <v>25</v>
      </c>
      <c r="O194" t="s">
        <v>25</v>
      </c>
      <c r="P194">
        <v>12</v>
      </c>
      <c r="Q194" t="s">
        <v>45</v>
      </c>
      <c r="R194" t="s">
        <v>75</v>
      </c>
    </row>
    <row r="195" spans="1:18" x14ac:dyDescent="0.2">
      <c r="A195">
        <v>194</v>
      </c>
      <c r="B195">
        <v>36</v>
      </c>
      <c r="C195" t="s">
        <v>18</v>
      </c>
      <c r="D195" t="s">
        <v>132</v>
      </c>
      <c r="E195" t="s">
        <v>66</v>
      </c>
      <c r="F195">
        <v>100</v>
      </c>
      <c r="G195" t="s">
        <v>113</v>
      </c>
      <c r="H195" t="s">
        <v>35</v>
      </c>
      <c r="I195" t="s">
        <v>64</v>
      </c>
      <c r="J195" t="s">
        <v>56</v>
      </c>
      <c r="K195">
        <v>3</v>
      </c>
      <c r="L195" t="s">
        <v>25</v>
      </c>
      <c r="M195" t="s">
        <v>53</v>
      </c>
      <c r="N195" t="s">
        <v>25</v>
      </c>
      <c r="O195" t="s">
        <v>25</v>
      </c>
      <c r="P195">
        <v>29</v>
      </c>
      <c r="Q195" t="s">
        <v>27</v>
      </c>
      <c r="R195" t="s">
        <v>48</v>
      </c>
    </row>
    <row r="196" spans="1:18" x14ac:dyDescent="0.2">
      <c r="A196">
        <v>195</v>
      </c>
      <c r="B196">
        <v>51</v>
      </c>
      <c r="C196" t="s">
        <v>18</v>
      </c>
      <c r="D196" t="s">
        <v>131</v>
      </c>
      <c r="E196" t="s">
        <v>66</v>
      </c>
      <c r="F196">
        <v>94</v>
      </c>
      <c r="G196" t="s">
        <v>67</v>
      </c>
      <c r="H196" t="s">
        <v>43</v>
      </c>
      <c r="I196" t="s">
        <v>77</v>
      </c>
      <c r="J196" t="s">
        <v>36</v>
      </c>
      <c r="K196">
        <v>3.1</v>
      </c>
      <c r="L196" t="s">
        <v>25</v>
      </c>
      <c r="M196" t="s">
        <v>26</v>
      </c>
      <c r="N196" t="s">
        <v>25</v>
      </c>
      <c r="O196" t="s">
        <v>25</v>
      </c>
      <c r="P196">
        <v>15</v>
      </c>
      <c r="Q196" t="s">
        <v>85</v>
      </c>
      <c r="R196" t="s">
        <v>57</v>
      </c>
    </row>
    <row r="197" spans="1:18" x14ac:dyDescent="0.2">
      <c r="A197">
        <v>196</v>
      </c>
      <c r="B197">
        <v>51</v>
      </c>
      <c r="C197" t="s">
        <v>18</v>
      </c>
      <c r="D197" t="s">
        <v>101</v>
      </c>
      <c r="E197" t="s">
        <v>62</v>
      </c>
      <c r="F197">
        <v>25</v>
      </c>
      <c r="G197" t="s">
        <v>83</v>
      </c>
      <c r="H197" t="s">
        <v>43</v>
      </c>
      <c r="I197" t="s">
        <v>135</v>
      </c>
      <c r="J197" t="s">
        <v>56</v>
      </c>
      <c r="K197">
        <v>4.3</v>
      </c>
      <c r="L197" t="s">
        <v>25</v>
      </c>
      <c r="M197" t="s">
        <v>37</v>
      </c>
      <c r="N197" t="s">
        <v>25</v>
      </c>
      <c r="O197" t="s">
        <v>25</v>
      </c>
      <c r="P197">
        <v>34</v>
      </c>
      <c r="Q197" t="s">
        <v>38</v>
      </c>
      <c r="R197" t="s">
        <v>87</v>
      </c>
    </row>
    <row r="198" spans="1:18" x14ac:dyDescent="0.2">
      <c r="A198">
        <v>197</v>
      </c>
      <c r="B198">
        <v>38</v>
      </c>
      <c r="C198" t="s">
        <v>18</v>
      </c>
      <c r="D198" t="s">
        <v>136</v>
      </c>
      <c r="E198" t="s">
        <v>41</v>
      </c>
      <c r="F198">
        <v>88</v>
      </c>
      <c r="G198" t="s">
        <v>148</v>
      </c>
      <c r="H198" t="s">
        <v>43</v>
      </c>
      <c r="I198" t="s">
        <v>92</v>
      </c>
      <c r="J198" t="s">
        <v>52</v>
      </c>
      <c r="K198">
        <v>3.9</v>
      </c>
      <c r="L198" t="s">
        <v>25</v>
      </c>
      <c r="M198" t="s">
        <v>44</v>
      </c>
      <c r="N198" t="s">
        <v>25</v>
      </c>
      <c r="O198" t="s">
        <v>25</v>
      </c>
      <c r="P198">
        <v>41</v>
      </c>
      <c r="Q198" t="s">
        <v>38</v>
      </c>
      <c r="R198" t="s">
        <v>28</v>
      </c>
    </row>
    <row r="199" spans="1:18" x14ac:dyDescent="0.2">
      <c r="A199">
        <v>198</v>
      </c>
      <c r="B199">
        <v>59</v>
      </c>
      <c r="C199" t="s">
        <v>18</v>
      </c>
      <c r="D199" t="s">
        <v>118</v>
      </c>
      <c r="E199" t="s">
        <v>66</v>
      </c>
      <c r="F199">
        <v>78</v>
      </c>
      <c r="G199" t="s">
        <v>130</v>
      </c>
      <c r="H199" t="s">
        <v>43</v>
      </c>
      <c r="I199" t="s">
        <v>93</v>
      </c>
      <c r="J199" t="s">
        <v>56</v>
      </c>
      <c r="K199">
        <v>3.2</v>
      </c>
      <c r="L199" t="s">
        <v>25</v>
      </c>
      <c r="M199" t="s">
        <v>69</v>
      </c>
      <c r="N199" t="s">
        <v>25</v>
      </c>
      <c r="O199" t="s">
        <v>25</v>
      </c>
      <c r="P199">
        <v>41</v>
      </c>
      <c r="Q199" t="s">
        <v>38</v>
      </c>
      <c r="R199" t="s">
        <v>87</v>
      </c>
    </row>
    <row r="200" spans="1:18" x14ac:dyDescent="0.2">
      <c r="A200">
        <v>199</v>
      </c>
      <c r="B200">
        <v>57</v>
      </c>
      <c r="C200" t="s">
        <v>18</v>
      </c>
      <c r="D200" t="s">
        <v>105</v>
      </c>
      <c r="E200" t="s">
        <v>66</v>
      </c>
      <c r="F200">
        <v>45</v>
      </c>
      <c r="G200" t="s">
        <v>139</v>
      </c>
      <c r="H200" t="s">
        <v>43</v>
      </c>
      <c r="I200" t="s">
        <v>47</v>
      </c>
      <c r="J200" t="s">
        <v>24</v>
      </c>
      <c r="K200">
        <v>4.8</v>
      </c>
      <c r="L200" t="s">
        <v>25</v>
      </c>
      <c r="M200" t="s">
        <v>53</v>
      </c>
      <c r="N200" t="s">
        <v>25</v>
      </c>
      <c r="O200" t="s">
        <v>25</v>
      </c>
      <c r="P200">
        <v>39</v>
      </c>
      <c r="Q200" t="s">
        <v>38</v>
      </c>
      <c r="R200" t="s">
        <v>28</v>
      </c>
    </row>
    <row r="201" spans="1:18" x14ac:dyDescent="0.2">
      <c r="A201">
        <v>200</v>
      </c>
      <c r="B201">
        <v>54</v>
      </c>
      <c r="C201" t="s">
        <v>18</v>
      </c>
      <c r="D201" t="s">
        <v>123</v>
      </c>
      <c r="E201" t="s">
        <v>66</v>
      </c>
      <c r="F201">
        <v>73</v>
      </c>
      <c r="G201" t="s">
        <v>134</v>
      </c>
      <c r="H201" t="s">
        <v>91</v>
      </c>
      <c r="I201" t="s">
        <v>95</v>
      </c>
      <c r="J201" t="s">
        <v>52</v>
      </c>
      <c r="K201">
        <v>3.8</v>
      </c>
      <c r="L201" t="s">
        <v>25</v>
      </c>
      <c r="M201" t="s">
        <v>26</v>
      </c>
      <c r="N201" t="s">
        <v>25</v>
      </c>
      <c r="O201" t="s">
        <v>25</v>
      </c>
      <c r="P201">
        <v>32</v>
      </c>
      <c r="Q201" t="s">
        <v>32</v>
      </c>
      <c r="R201" t="s">
        <v>39</v>
      </c>
    </row>
    <row r="202" spans="1:18" x14ac:dyDescent="0.2">
      <c r="A202">
        <v>201</v>
      </c>
      <c r="B202">
        <v>25</v>
      </c>
      <c r="C202" t="s">
        <v>18</v>
      </c>
      <c r="D202" t="s">
        <v>80</v>
      </c>
      <c r="E202" t="s">
        <v>20</v>
      </c>
      <c r="F202">
        <v>61</v>
      </c>
      <c r="G202" t="s">
        <v>137</v>
      </c>
      <c r="H202" t="s">
        <v>35</v>
      </c>
      <c r="I202" t="s">
        <v>84</v>
      </c>
      <c r="J202" t="s">
        <v>52</v>
      </c>
      <c r="K202">
        <v>3.3</v>
      </c>
      <c r="L202" t="s">
        <v>25</v>
      </c>
      <c r="M202" t="s">
        <v>44</v>
      </c>
      <c r="N202" t="s">
        <v>25</v>
      </c>
      <c r="O202" t="s">
        <v>25</v>
      </c>
      <c r="P202">
        <v>29</v>
      </c>
      <c r="Q202" t="s">
        <v>27</v>
      </c>
      <c r="R202" t="s">
        <v>87</v>
      </c>
    </row>
    <row r="203" spans="1:18" x14ac:dyDescent="0.2">
      <c r="A203">
        <v>202</v>
      </c>
      <c r="B203">
        <v>69</v>
      </c>
      <c r="C203" t="s">
        <v>18</v>
      </c>
      <c r="D203" t="s">
        <v>19</v>
      </c>
      <c r="E203" t="s">
        <v>20</v>
      </c>
      <c r="F203">
        <v>22</v>
      </c>
      <c r="G203" t="s">
        <v>67</v>
      </c>
      <c r="H203" t="s">
        <v>35</v>
      </c>
      <c r="I203" t="s">
        <v>117</v>
      </c>
      <c r="J203" t="s">
        <v>56</v>
      </c>
      <c r="K203">
        <v>4.3</v>
      </c>
      <c r="L203" t="s">
        <v>25</v>
      </c>
      <c r="M203" t="s">
        <v>37</v>
      </c>
      <c r="N203" t="s">
        <v>25</v>
      </c>
      <c r="O203" t="s">
        <v>25</v>
      </c>
      <c r="P203">
        <v>15</v>
      </c>
      <c r="Q203" t="s">
        <v>74</v>
      </c>
      <c r="R203" t="s">
        <v>48</v>
      </c>
    </row>
    <row r="204" spans="1:18" x14ac:dyDescent="0.2">
      <c r="A204">
        <v>203</v>
      </c>
      <c r="B204">
        <v>57</v>
      </c>
      <c r="C204" t="s">
        <v>18</v>
      </c>
      <c r="D204" t="s">
        <v>123</v>
      </c>
      <c r="E204" t="s">
        <v>66</v>
      </c>
      <c r="F204">
        <v>38</v>
      </c>
      <c r="G204" t="s">
        <v>144</v>
      </c>
      <c r="H204" t="s">
        <v>22</v>
      </c>
      <c r="I204" t="s">
        <v>135</v>
      </c>
      <c r="J204" t="s">
        <v>36</v>
      </c>
      <c r="K204">
        <v>2.7</v>
      </c>
      <c r="L204" t="s">
        <v>25</v>
      </c>
      <c r="M204" t="s">
        <v>26</v>
      </c>
      <c r="N204" t="s">
        <v>25</v>
      </c>
      <c r="O204" t="s">
        <v>25</v>
      </c>
      <c r="P204">
        <v>33</v>
      </c>
      <c r="Q204" t="s">
        <v>27</v>
      </c>
      <c r="R204" t="s">
        <v>48</v>
      </c>
    </row>
    <row r="205" spans="1:18" x14ac:dyDescent="0.2">
      <c r="A205">
        <v>204</v>
      </c>
      <c r="B205">
        <v>70</v>
      </c>
      <c r="C205" t="s">
        <v>18</v>
      </c>
      <c r="D205" t="s">
        <v>118</v>
      </c>
      <c r="E205" t="s">
        <v>66</v>
      </c>
      <c r="F205">
        <v>38</v>
      </c>
      <c r="G205" t="s">
        <v>115</v>
      </c>
      <c r="H205" t="s">
        <v>35</v>
      </c>
      <c r="I205" t="s">
        <v>133</v>
      </c>
      <c r="J205" t="s">
        <v>56</v>
      </c>
      <c r="K205">
        <v>3.2</v>
      </c>
      <c r="L205" t="s">
        <v>25</v>
      </c>
      <c r="M205" t="s">
        <v>44</v>
      </c>
      <c r="N205" t="s">
        <v>25</v>
      </c>
      <c r="O205" t="s">
        <v>25</v>
      </c>
      <c r="P205">
        <v>18</v>
      </c>
      <c r="Q205" t="s">
        <v>74</v>
      </c>
      <c r="R205" t="s">
        <v>39</v>
      </c>
    </row>
    <row r="206" spans="1:18" x14ac:dyDescent="0.2">
      <c r="A206">
        <v>205</v>
      </c>
      <c r="B206">
        <v>24</v>
      </c>
      <c r="C206" t="s">
        <v>18</v>
      </c>
      <c r="D206" t="s">
        <v>49</v>
      </c>
      <c r="E206" t="s">
        <v>41</v>
      </c>
      <c r="F206">
        <v>100</v>
      </c>
      <c r="G206" t="s">
        <v>116</v>
      </c>
      <c r="H206" t="s">
        <v>43</v>
      </c>
      <c r="I206" t="s">
        <v>133</v>
      </c>
      <c r="J206" t="s">
        <v>56</v>
      </c>
      <c r="K206">
        <v>4</v>
      </c>
      <c r="L206" t="s">
        <v>25</v>
      </c>
      <c r="M206" t="s">
        <v>73</v>
      </c>
      <c r="N206" t="s">
        <v>25</v>
      </c>
      <c r="O206" t="s">
        <v>25</v>
      </c>
      <c r="P206">
        <v>35</v>
      </c>
      <c r="Q206" t="s">
        <v>32</v>
      </c>
      <c r="R206" t="s">
        <v>75</v>
      </c>
    </row>
    <row r="207" spans="1:18" x14ac:dyDescent="0.2">
      <c r="A207">
        <v>206</v>
      </c>
      <c r="B207">
        <v>67</v>
      </c>
      <c r="C207" t="s">
        <v>18</v>
      </c>
      <c r="D207" t="s">
        <v>54</v>
      </c>
      <c r="E207" t="s">
        <v>20</v>
      </c>
      <c r="F207">
        <v>64</v>
      </c>
      <c r="G207" t="s">
        <v>76</v>
      </c>
      <c r="H207" t="s">
        <v>43</v>
      </c>
      <c r="I207" t="s">
        <v>64</v>
      </c>
      <c r="J207" t="s">
        <v>24</v>
      </c>
      <c r="K207">
        <v>3</v>
      </c>
      <c r="L207" t="s">
        <v>25</v>
      </c>
      <c r="M207" t="s">
        <v>53</v>
      </c>
      <c r="N207" t="s">
        <v>25</v>
      </c>
      <c r="O207" t="s">
        <v>25</v>
      </c>
      <c r="P207">
        <v>25</v>
      </c>
      <c r="Q207" t="s">
        <v>45</v>
      </c>
      <c r="R207" t="s">
        <v>39</v>
      </c>
    </row>
    <row r="208" spans="1:18" x14ac:dyDescent="0.2">
      <c r="A208">
        <v>207</v>
      </c>
      <c r="B208">
        <v>24</v>
      </c>
      <c r="C208" t="s">
        <v>18</v>
      </c>
      <c r="D208" t="s">
        <v>112</v>
      </c>
      <c r="E208" t="s">
        <v>20</v>
      </c>
      <c r="F208">
        <v>55</v>
      </c>
      <c r="G208" t="s">
        <v>149</v>
      </c>
      <c r="H208" t="s">
        <v>22</v>
      </c>
      <c r="I208" t="s">
        <v>64</v>
      </c>
      <c r="J208" t="s">
        <v>52</v>
      </c>
      <c r="K208">
        <v>4.2</v>
      </c>
      <c r="L208" t="s">
        <v>25</v>
      </c>
      <c r="M208" t="s">
        <v>37</v>
      </c>
      <c r="N208" t="s">
        <v>25</v>
      </c>
      <c r="O208" t="s">
        <v>25</v>
      </c>
      <c r="P208">
        <v>6</v>
      </c>
      <c r="Q208" t="s">
        <v>27</v>
      </c>
      <c r="R208" t="s">
        <v>28</v>
      </c>
    </row>
    <row r="209" spans="1:18" x14ac:dyDescent="0.2">
      <c r="A209">
        <v>208</v>
      </c>
      <c r="B209">
        <v>62</v>
      </c>
      <c r="C209" t="s">
        <v>18</v>
      </c>
      <c r="D209" t="s">
        <v>142</v>
      </c>
      <c r="E209" t="s">
        <v>66</v>
      </c>
      <c r="F209">
        <v>91</v>
      </c>
      <c r="G209" t="s">
        <v>42</v>
      </c>
      <c r="H209" t="s">
        <v>43</v>
      </c>
      <c r="I209" t="s">
        <v>64</v>
      </c>
      <c r="J209" t="s">
        <v>52</v>
      </c>
      <c r="K209">
        <v>2.9</v>
      </c>
      <c r="L209" t="s">
        <v>25</v>
      </c>
      <c r="M209" t="s">
        <v>26</v>
      </c>
      <c r="N209" t="s">
        <v>25</v>
      </c>
      <c r="O209" t="s">
        <v>25</v>
      </c>
      <c r="P209">
        <v>17</v>
      </c>
      <c r="Q209" t="s">
        <v>74</v>
      </c>
      <c r="R209" t="s">
        <v>75</v>
      </c>
    </row>
    <row r="210" spans="1:18" x14ac:dyDescent="0.2">
      <c r="A210">
        <v>209</v>
      </c>
      <c r="B210">
        <v>57</v>
      </c>
      <c r="C210" t="s">
        <v>18</v>
      </c>
      <c r="D210" t="s">
        <v>86</v>
      </c>
      <c r="E210" t="s">
        <v>20</v>
      </c>
      <c r="F210">
        <v>38</v>
      </c>
      <c r="G210" t="s">
        <v>149</v>
      </c>
      <c r="H210" t="s">
        <v>43</v>
      </c>
      <c r="I210" t="s">
        <v>79</v>
      </c>
      <c r="J210" t="s">
        <v>36</v>
      </c>
      <c r="K210">
        <v>4.0999999999999996</v>
      </c>
      <c r="L210" t="s">
        <v>25</v>
      </c>
      <c r="M210" t="s">
        <v>73</v>
      </c>
      <c r="N210" t="s">
        <v>25</v>
      </c>
      <c r="O210" t="s">
        <v>25</v>
      </c>
      <c r="P210">
        <v>17</v>
      </c>
      <c r="Q210" t="s">
        <v>38</v>
      </c>
      <c r="R210" t="s">
        <v>87</v>
      </c>
    </row>
    <row r="211" spans="1:18" x14ac:dyDescent="0.2">
      <c r="A211">
        <v>210</v>
      </c>
      <c r="B211">
        <v>55</v>
      </c>
      <c r="C211" t="s">
        <v>18</v>
      </c>
      <c r="D211" t="s">
        <v>40</v>
      </c>
      <c r="E211" t="s">
        <v>41</v>
      </c>
      <c r="F211">
        <v>97</v>
      </c>
      <c r="G211" t="s">
        <v>147</v>
      </c>
      <c r="H211" t="s">
        <v>35</v>
      </c>
      <c r="I211" t="s">
        <v>77</v>
      </c>
      <c r="J211" t="s">
        <v>24</v>
      </c>
      <c r="K211">
        <v>3.2</v>
      </c>
      <c r="L211" t="s">
        <v>25</v>
      </c>
      <c r="M211" t="s">
        <v>73</v>
      </c>
      <c r="N211" t="s">
        <v>25</v>
      </c>
      <c r="O211" t="s">
        <v>25</v>
      </c>
      <c r="P211">
        <v>44</v>
      </c>
      <c r="Q211" t="s">
        <v>32</v>
      </c>
      <c r="R211" t="s">
        <v>96</v>
      </c>
    </row>
    <row r="212" spans="1:18" x14ac:dyDescent="0.2">
      <c r="A212">
        <v>211</v>
      </c>
      <c r="B212">
        <v>45</v>
      </c>
      <c r="C212" t="s">
        <v>18</v>
      </c>
      <c r="D212" t="s">
        <v>101</v>
      </c>
      <c r="E212" t="s">
        <v>62</v>
      </c>
      <c r="F212">
        <v>22</v>
      </c>
      <c r="G212" t="s">
        <v>128</v>
      </c>
      <c r="H212" t="s">
        <v>22</v>
      </c>
      <c r="I212" t="s">
        <v>84</v>
      </c>
      <c r="J212" t="s">
        <v>56</v>
      </c>
      <c r="K212">
        <v>3</v>
      </c>
      <c r="L212" t="s">
        <v>25</v>
      </c>
      <c r="M212" t="s">
        <v>69</v>
      </c>
      <c r="N212" t="s">
        <v>25</v>
      </c>
      <c r="O212" t="s">
        <v>25</v>
      </c>
      <c r="P212">
        <v>6</v>
      </c>
      <c r="Q212" t="s">
        <v>45</v>
      </c>
      <c r="R212" t="s">
        <v>28</v>
      </c>
    </row>
    <row r="213" spans="1:18" x14ac:dyDescent="0.2">
      <c r="A213">
        <v>212</v>
      </c>
      <c r="B213">
        <v>69</v>
      </c>
      <c r="C213" t="s">
        <v>18</v>
      </c>
      <c r="D213" t="s">
        <v>86</v>
      </c>
      <c r="E213" t="s">
        <v>20</v>
      </c>
      <c r="F213">
        <v>92</v>
      </c>
      <c r="G213" t="s">
        <v>146</v>
      </c>
      <c r="H213" t="s">
        <v>22</v>
      </c>
      <c r="I213" t="s">
        <v>31</v>
      </c>
      <c r="J213" t="s">
        <v>56</v>
      </c>
      <c r="K213">
        <v>4.2</v>
      </c>
      <c r="L213" t="s">
        <v>25</v>
      </c>
      <c r="M213" t="s">
        <v>69</v>
      </c>
      <c r="N213" t="s">
        <v>25</v>
      </c>
      <c r="O213" t="s">
        <v>25</v>
      </c>
      <c r="P213">
        <v>45</v>
      </c>
      <c r="Q213" t="s">
        <v>85</v>
      </c>
      <c r="R213" t="s">
        <v>28</v>
      </c>
    </row>
    <row r="214" spans="1:18" x14ac:dyDescent="0.2">
      <c r="A214">
        <v>213</v>
      </c>
      <c r="B214">
        <v>67</v>
      </c>
      <c r="C214" t="s">
        <v>18</v>
      </c>
      <c r="D214" t="s">
        <v>65</v>
      </c>
      <c r="E214" t="s">
        <v>66</v>
      </c>
      <c r="F214">
        <v>84</v>
      </c>
      <c r="G214" t="s">
        <v>140</v>
      </c>
      <c r="H214" t="s">
        <v>22</v>
      </c>
      <c r="I214" t="s">
        <v>143</v>
      </c>
      <c r="J214" t="s">
        <v>56</v>
      </c>
      <c r="K214">
        <v>4.2</v>
      </c>
      <c r="L214" t="s">
        <v>25</v>
      </c>
      <c r="M214" t="s">
        <v>26</v>
      </c>
      <c r="N214" t="s">
        <v>25</v>
      </c>
      <c r="O214" t="s">
        <v>25</v>
      </c>
      <c r="P214">
        <v>7</v>
      </c>
      <c r="Q214" t="s">
        <v>85</v>
      </c>
      <c r="R214" t="s">
        <v>48</v>
      </c>
    </row>
    <row r="215" spans="1:18" x14ac:dyDescent="0.2">
      <c r="A215">
        <v>214</v>
      </c>
      <c r="B215">
        <v>30</v>
      </c>
      <c r="C215" t="s">
        <v>18</v>
      </c>
      <c r="D215" t="s">
        <v>65</v>
      </c>
      <c r="E215" t="s">
        <v>66</v>
      </c>
      <c r="F215">
        <v>93</v>
      </c>
      <c r="G215" t="s">
        <v>106</v>
      </c>
      <c r="H215" t="s">
        <v>22</v>
      </c>
      <c r="I215" t="s">
        <v>99</v>
      </c>
      <c r="J215" t="s">
        <v>56</v>
      </c>
      <c r="K215">
        <v>4.4000000000000004</v>
      </c>
      <c r="L215" t="s">
        <v>25</v>
      </c>
      <c r="M215" t="s">
        <v>73</v>
      </c>
      <c r="N215" t="s">
        <v>25</v>
      </c>
      <c r="O215" t="s">
        <v>25</v>
      </c>
      <c r="P215">
        <v>11</v>
      </c>
      <c r="Q215" t="s">
        <v>85</v>
      </c>
      <c r="R215" t="s">
        <v>96</v>
      </c>
    </row>
    <row r="216" spans="1:18" x14ac:dyDescent="0.2">
      <c r="A216">
        <v>215</v>
      </c>
      <c r="B216">
        <v>24</v>
      </c>
      <c r="C216" t="s">
        <v>18</v>
      </c>
      <c r="D216" t="s">
        <v>101</v>
      </c>
      <c r="E216" t="s">
        <v>62</v>
      </c>
      <c r="F216">
        <v>50</v>
      </c>
      <c r="G216" t="s">
        <v>76</v>
      </c>
      <c r="H216" t="s">
        <v>22</v>
      </c>
      <c r="I216" t="s">
        <v>143</v>
      </c>
      <c r="J216" t="s">
        <v>52</v>
      </c>
      <c r="K216">
        <v>4.2</v>
      </c>
      <c r="L216" t="s">
        <v>25</v>
      </c>
      <c r="M216" t="s">
        <v>44</v>
      </c>
      <c r="N216" t="s">
        <v>25</v>
      </c>
      <c r="O216" t="s">
        <v>25</v>
      </c>
      <c r="P216">
        <v>41</v>
      </c>
      <c r="Q216" t="s">
        <v>32</v>
      </c>
      <c r="R216" t="s">
        <v>96</v>
      </c>
    </row>
    <row r="217" spans="1:18" x14ac:dyDescent="0.2">
      <c r="A217">
        <v>216</v>
      </c>
      <c r="B217">
        <v>62</v>
      </c>
      <c r="C217" t="s">
        <v>18</v>
      </c>
      <c r="D217" t="s">
        <v>118</v>
      </c>
      <c r="E217" t="s">
        <v>66</v>
      </c>
      <c r="F217">
        <v>64</v>
      </c>
      <c r="G217" t="s">
        <v>126</v>
      </c>
      <c r="H217" t="s">
        <v>35</v>
      </c>
      <c r="I217" t="s">
        <v>120</v>
      </c>
      <c r="J217" t="s">
        <v>36</v>
      </c>
      <c r="K217">
        <v>2.8</v>
      </c>
      <c r="L217" t="s">
        <v>25</v>
      </c>
      <c r="M217" t="s">
        <v>69</v>
      </c>
      <c r="N217" t="s">
        <v>25</v>
      </c>
      <c r="O217" t="s">
        <v>25</v>
      </c>
      <c r="P217">
        <v>24</v>
      </c>
      <c r="Q217" t="s">
        <v>45</v>
      </c>
      <c r="R217" t="s">
        <v>75</v>
      </c>
    </row>
    <row r="218" spans="1:18" x14ac:dyDescent="0.2">
      <c r="A218">
        <v>217</v>
      </c>
      <c r="B218">
        <v>43</v>
      </c>
      <c r="C218" t="s">
        <v>18</v>
      </c>
      <c r="D218" t="s">
        <v>58</v>
      </c>
      <c r="E218" t="s">
        <v>20</v>
      </c>
      <c r="F218">
        <v>61</v>
      </c>
      <c r="G218" t="s">
        <v>34</v>
      </c>
      <c r="H218" t="s">
        <v>22</v>
      </c>
      <c r="I218" t="s">
        <v>133</v>
      </c>
      <c r="J218" t="s">
        <v>36</v>
      </c>
      <c r="K218">
        <v>3.7</v>
      </c>
      <c r="L218" t="s">
        <v>25</v>
      </c>
      <c r="M218" t="s">
        <v>37</v>
      </c>
      <c r="N218" t="s">
        <v>25</v>
      </c>
      <c r="O218" t="s">
        <v>25</v>
      </c>
      <c r="P218">
        <v>21</v>
      </c>
      <c r="Q218" t="s">
        <v>27</v>
      </c>
      <c r="R218" t="s">
        <v>39</v>
      </c>
    </row>
    <row r="219" spans="1:18" x14ac:dyDescent="0.2">
      <c r="A219">
        <v>218</v>
      </c>
      <c r="B219">
        <v>35</v>
      </c>
      <c r="C219" t="s">
        <v>18</v>
      </c>
      <c r="D219" t="s">
        <v>88</v>
      </c>
      <c r="E219" t="s">
        <v>66</v>
      </c>
      <c r="F219">
        <v>48</v>
      </c>
      <c r="G219" t="s">
        <v>100</v>
      </c>
      <c r="H219" t="s">
        <v>43</v>
      </c>
      <c r="I219" t="s">
        <v>72</v>
      </c>
      <c r="J219" t="s">
        <v>24</v>
      </c>
      <c r="K219">
        <v>3.5</v>
      </c>
      <c r="L219" t="s">
        <v>25</v>
      </c>
      <c r="M219" t="s">
        <v>44</v>
      </c>
      <c r="N219" t="s">
        <v>25</v>
      </c>
      <c r="O219" t="s">
        <v>25</v>
      </c>
      <c r="P219">
        <v>24</v>
      </c>
      <c r="Q219" t="s">
        <v>74</v>
      </c>
      <c r="R219" t="s">
        <v>48</v>
      </c>
    </row>
    <row r="220" spans="1:18" x14ac:dyDescent="0.2">
      <c r="A220">
        <v>219</v>
      </c>
      <c r="B220">
        <v>28</v>
      </c>
      <c r="C220" t="s">
        <v>18</v>
      </c>
      <c r="D220" t="s">
        <v>112</v>
      </c>
      <c r="E220" t="s">
        <v>20</v>
      </c>
      <c r="F220">
        <v>45</v>
      </c>
      <c r="G220" t="s">
        <v>98</v>
      </c>
      <c r="H220" t="s">
        <v>35</v>
      </c>
      <c r="I220" t="s">
        <v>135</v>
      </c>
      <c r="J220" t="s">
        <v>36</v>
      </c>
      <c r="K220">
        <v>2.9</v>
      </c>
      <c r="L220" t="s">
        <v>25</v>
      </c>
      <c r="M220" t="s">
        <v>73</v>
      </c>
      <c r="N220" t="s">
        <v>25</v>
      </c>
      <c r="O220" t="s">
        <v>25</v>
      </c>
      <c r="P220">
        <v>8</v>
      </c>
      <c r="Q220" t="s">
        <v>38</v>
      </c>
      <c r="R220" t="s">
        <v>57</v>
      </c>
    </row>
    <row r="221" spans="1:18" x14ac:dyDescent="0.2">
      <c r="A221">
        <v>220</v>
      </c>
      <c r="B221">
        <v>32</v>
      </c>
      <c r="C221" t="s">
        <v>18</v>
      </c>
      <c r="D221" t="s">
        <v>132</v>
      </c>
      <c r="E221" t="s">
        <v>66</v>
      </c>
      <c r="F221">
        <v>88</v>
      </c>
      <c r="G221" t="s">
        <v>106</v>
      </c>
      <c r="H221" t="s">
        <v>43</v>
      </c>
      <c r="I221" t="s">
        <v>108</v>
      </c>
      <c r="J221" t="s">
        <v>36</v>
      </c>
      <c r="K221">
        <v>3</v>
      </c>
      <c r="L221" t="s">
        <v>25</v>
      </c>
      <c r="M221" t="s">
        <v>37</v>
      </c>
      <c r="N221" t="s">
        <v>25</v>
      </c>
      <c r="O221" t="s">
        <v>25</v>
      </c>
      <c r="P221">
        <v>12</v>
      </c>
      <c r="Q221" t="s">
        <v>32</v>
      </c>
      <c r="R221" t="s">
        <v>28</v>
      </c>
    </row>
    <row r="222" spans="1:18" x14ac:dyDescent="0.2">
      <c r="A222">
        <v>221</v>
      </c>
      <c r="B222">
        <v>39</v>
      </c>
      <c r="C222" t="s">
        <v>18</v>
      </c>
      <c r="D222" t="s">
        <v>49</v>
      </c>
      <c r="E222" t="s">
        <v>41</v>
      </c>
      <c r="F222">
        <v>57</v>
      </c>
      <c r="G222" t="s">
        <v>116</v>
      </c>
      <c r="H222" t="s">
        <v>35</v>
      </c>
      <c r="I222" t="s">
        <v>125</v>
      </c>
      <c r="J222" t="s">
        <v>36</v>
      </c>
      <c r="K222">
        <v>3.7</v>
      </c>
      <c r="L222" t="s">
        <v>25</v>
      </c>
      <c r="M222" t="s">
        <v>26</v>
      </c>
      <c r="N222" t="s">
        <v>25</v>
      </c>
      <c r="O222" t="s">
        <v>25</v>
      </c>
      <c r="P222">
        <v>48</v>
      </c>
      <c r="Q222" t="s">
        <v>85</v>
      </c>
      <c r="R222" t="s">
        <v>28</v>
      </c>
    </row>
    <row r="223" spans="1:18" x14ac:dyDescent="0.2">
      <c r="A223">
        <v>222</v>
      </c>
      <c r="B223">
        <v>28</v>
      </c>
      <c r="C223" t="s">
        <v>18</v>
      </c>
      <c r="D223" t="s">
        <v>123</v>
      </c>
      <c r="E223" t="s">
        <v>66</v>
      </c>
      <c r="F223">
        <v>68</v>
      </c>
      <c r="G223" t="s">
        <v>97</v>
      </c>
      <c r="H223" t="s">
        <v>91</v>
      </c>
      <c r="I223" t="s">
        <v>135</v>
      </c>
      <c r="J223" t="s">
        <v>52</v>
      </c>
      <c r="K223">
        <v>4.4000000000000004</v>
      </c>
      <c r="L223" t="s">
        <v>25</v>
      </c>
      <c r="M223" t="s">
        <v>73</v>
      </c>
      <c r="N223" t="s">
        <v>25</v>
      </c>
      <c r="O223" t="s">
        <v>25</v>
      </c>
      <c r="P223">
        <v>6</v>
      </c>
      <c r="Q223" t="s">
        <v>74</v>
      </c>
      <c r="R223" t="s">
        <v>57</v>
      </c>
    </row>
    <row r="224" spans="1:18" x14ac:dyDescent="0.2">
      <c r="A224">
        <v>223</v>
      </c>
      <c r="B224">
        <v>47</v>
      </c>
      <c r="C224" t="s">
        <v>18</v>
      </c>
      <c r="D224" t="s">
        <v>142</v>
      </c>
      <c r="E224" t="s">
        <v>66</v>
      </c>
      <c r="F224">
        <v>94</v>
      </c>
      <c r="G224" t="s">
        <v>83</v>
      </c>
      <c r="H224" t="s">
        <v>91</v>
      </c>
      <c r="I224" t="s">
        <v>23</v>
      </c>
      <c r="J224" t="s">
        <v>36</v>
      </c>
      <c r="K224">
        <v>4.5</v>
      </c>
      <c r="L224" t="s">
        <v>25</v>
      </c>
      <c r="M224" t="s">
        <v>69</v>
      </c>
      <c r="N224" t="s">
        <v>25</v>
      </c>
      <c r="O224" t="s">
        <v>25</v>
      </c>
      <c r="P224">
        <v>14</v>
      </c>
      <c r="Q224" t="s">
        <v>45</v>
      </c>
      <c r="R224" t="s">
        <v>28</v>
      </c>
    </row>
    <row r="225" spans="1:18" x14ac:dyDescent="0.2">
      <c r="A225">
        <v>224</v>
      </c>
      <c r="B225">
        <v>20</v>
      </c>
      <c r="C225" t="s">
        <v>18</v>
      </c>
      <c r="D225" t="s">
        <v>94</v>
      </c>
      <c r="E225" t="s">
        <v>20</v>
      </c>
      <c r="F225">
        <v>41</v>
      </c>
      <c r="G225" t="s">
        <v>50</v>
      </c>
      <c r="H225" t="s">
        <v>43</v>
      </c>
      <c r="I225" t="s">
        <v>47</v>
      </c>
      <c r="J225" t="s">
        <v>36</v>
      </c>
      <c r="K225">
        <v>4.8</v>
      </c>
      <c r="L225" t="s">
        <v>25</v>
      </c>
      <c r="M225" t="s">
        <v>37</v>
      </c>
      <c r="N225" t="s">
        <v>25</v>
      </c>
      <c r="O225" t="s">
        <v>25</v>
      </c>
      <c r="P225">
        <v>34</v>
      </c>
      <c r="Q225" t="s">
        <v>45</v>
      </c>
      <c r="R225" t="s">
        <v>48</v>
      </c>
    </row>
    <row r="226" spans="1:18" x14ac:dyDescent="0.2">
      <c r="A226">
        <v>225</v>
      </c>
      <c r="B226">
        <v>63</v>
      </c>
      <c r="C226" t="s">
        <v>18</v>
      </c>
      <c r="D226" t="s">
        <v>124</v>
      </c>
      <c r="E226" t="s">
        <v>20</v>
      </c>
      <c r="F226">
        <v>83</v>
      </c>
      <c r="G226" t="s">
        <v>146</v>
      </c>
      <c r="H226" t="s">
        <v>35</v>
      </c>
      <c r="I226" t="s">
        <v>117</v>
      </c>
      <c r="J226" t="s">
        <v>52</v>
      </c>
      <c r="K226">
        <v>2.9</v>
      </c>
      <c r="L226" t="s">
        <v>25</v>
      </c>
      <c r="M226" t="s">
        <v>37</v>
      </c>
      <c r="N226" t="s">
        <v>25</v>
      </c>
      <c r="O226" t="s">
        <v>25</v>
      </c>
      <c r="P226">
        <v>12</v>
      </c>
      <c r="Q226" t="s">
        <v>32</v>
      </c>
      <c r="R226" t="s">
        <v>96</v>
      </c>
    </row>
    <row r="227" spans="1:18" x14ac:dyDescent="0.2">
      <c r="A227">
        <v>226</v>
      </c>
      <c r="B227">
        <v>25</v>
      </c>
      <c r="C227" t="s">
        <v>18</v>
      </c>
      <c r="D227" t="s">
        <v>101</v>
      </c>
      <c r="E227" t="s">
        <v>62</v>
      </c>
      <c r="F227">
        <v>22</v>
      </c>
      <c r="G227" t="s">
        <v>71</v>
      </c>
      <c r="H227" t="s">
        <v>43</v>
      </c>
      <c r="I227" t="s">
        <v>77</v>
      </c>
      <c r="J227" t="s">
        <v>36</v>
      </c>
      <c r="K227">
        <v>3.2</v>
      </c>
      <c r="L227" t="s">
        <v>25</v>
      </c>
      <c r="M227" t="s">
        <v>44</v>
      </c>
      <c r="N227" t="s">
        <v>25</v>
      </c>
      <c r="O227" t="s">
        <v>25</v>
      </c>
      <c r="P227">
        <v>11</v>
      </c>
      <c r="Q227" t="s">
        <v>74</v>
      </c>
      <c r="R227" t="s">
        <v>48</v>
      </c>
    </row>
    <row r="228" spans="1:18" x14ac:dyDescent="0.2">
      <c r="A228">
        <v>227</v>
      </c>
      <c r="B228">
        <v>29</v>
      </c>
      <c r="C228" t="s">
        <v>18</v>
      </c>
      <c r="D228" t="s">
        <v>70</v>
      </c>
      <c r="E228" t="s">
        <v>41</v>
      </c>
      <c r="F228">
        <v>74</v>
      </c>
      <c r="G228" t="s">
        <v>104</v>
      </c>
      <c r="H228" t="s">
        <v>22</v>
      </c>
      <c r="I228" t="s">
        <v>82</v>
      </c>
      <c r="J228" t="s">
        <v>36</v>
      </c>
      <c r="K228">
        <v>3.3</v>
      </c>
      <c r="L228" t="s">
        <v>25</v>
      </c>
      <c r="M228" t="s">
        <v>37</v>
      </c>
      <c r="N228" t="s">
        <v>25</v>
      </c>
      <c r="O228" t="s">
        <v>25</v>
      </c>
      <c r="P228">
        <v>5</v>
      </c>
      <c r="Q228" t="s">
        <v>45</v>
      </c>
      <c r="R228" t="s">
        <v>87</v>
      </c>
    </row>
    <row r="229" spans="1:18" x14ac:dyDescent="0.2">
      <c r="A229">
        <v>228</v>
      </c>
      <c r="B229">
        <v>50</v>
      </c>
      <c r="C229" t="s">
        <v>18</v>
      </c>
      <c r="D229" t="s">
        <v>33</v>
      </c>
      <c r="E229" t="s">
        <v>20</v>
      </c>
      <c r="F229">
        <v>90</v>
      </c>
      <c r="G229" t="s">
        <v>42</v>
      </c>
      <c r="H229" t="s">
        <v>43</v>
      </c>
      <c r="I229" t="s">
        <v>47</v>
      </c>
      <c r="J229" t="s">
        <v>24</v>
      </c>
      <c r="K229">
        <v>4.2</v>
      </c>
      <c r="L229" t="s">
        <v>25</v>
      </c>
      <c r="M229" t="s">
        <v>53</v>
      </c>
      <c r="N229" t="s">
        <v>25</v>
      </c>
      <c r="O229" t="s">
        <v>25</v>
      </c>
      <c r="P229">
        <v>25</v>
      </c>
      <c r="Q229" t="s">
        <v>27</v>
      </c>
      <c r="R229" t="s">
        <v>28</v>
      </c>
    </row>
    <row r="230" spans="1:18" x14ac:dyDescent="0.2">
      <c r="A230">
        <v>229</v>
      </c>
      <c r="B230">
        <v>18</v>
      </c>
      <c r="C230" t="s">
        <v>18</v>
      </c>
      <c r="D230" t="s">
        <v>124</v>
      </c>
      <c r="E230" t="s">
        <v>20</v>
      </c>
      <c r="F230">
        <v>79</v>
      </c>
      <c r="G230" t="s">
        <v>81</v>
      </c>
      <c r="H230" t="s">
        <v>43</v>
      </c>
      <c r="I230" t="s">
        <v>51</v>
      </c>
      <c r="J230" t="s">
        <v>36</v>
      </c>
      <c r="K230">
        <v>2.9</v>
      </c>
      <c r="L230" t="s">
        <v>25</v>
      </c>
      <c r="M230" t="s">
        <v>73</v>
      </c>
      <c r="N230" t="s">
        <v>25</v>
      </c>
      <c r="O230" t="s">
        <v>25</v>
      </c>
      <c r="P230">
        <v>11</v>
      </c>
      <c r="Q230" t="s">
        <v>38</v>
      </c>
      <c r="R230" t="s">
        <v>48</v>
      </c>
    </row>
    <row r="231" spans="1:18" x14ac:dyDescent="0.2">
      <c r="A231">
        <v>230</v>
      </c>
      <c r="B231">
        <v>70</v>
      </c>
      <c r="C231" t="s">
        <v>18</v>
      </c>
      <c r="D231" t="s">
        <v>40</v>
      </c>
      <c r="E231" t="s">
        <v>41</v>
      </c>
      <c r="F231">
        <v>28</v>
      </c>
      <c r="G231" t="s">
        <v>122</v>
      </c>
      <c r="H231" t="s">
        <v>35</v>
      </c>
      <c r="I231" t="s">
        <v>64</v>
      </c>
      <c r="J231" t="s">
        <v>36</v>
      </c>
      <c r="K231">
        <v>4.5999999999999996</v>
      </c>
      <c r="L231" t="s">
        <v>25</v>
      </c>
      <c r="M231" t="s">
        <v>44</v>
      </c>
      <c r="N231" t="s">
        <v>25</v>
      </c>
      <c r="O231" t="s">
        <v>25</v>
      </c>
      <c r="P231">
        <v>27</v>
      </c>
      <c r="Q231" t="s">
        <v>45</v>
      </c>
      <c r="R231" t="s">
        <v>96</v>
      </c>
    </row>
    <row r="232" spans="1:18" x14ac:dyDescent="0.2">
      <c r="A232">
        <v>231</v>
      </c>
      <c r="B232">
        <v>66</v>
      </c>
      <c r="C232" t="s">
        <v>18</v>
      </c>
      <c r="D232" t="s">
        <v>118</v>
      </c>
      <c r="E232" t="s">
        <v>66</v>
      </c>
      <c r="F232">
        <v>88</v>
      </c>
      <c r="G232" t="s">
        <v>139</v>
      </c>
      <c r="H232" t="s">
        <v>22</v>
      </c>
      <c r="I232" t="s">
        <v>77</v>
      </c>
      <c r="J232" t="s">
        <v>56</v>
      </c>
      <c r="K232">
        <v>4.0999999999999996</v>
      </c>
      <c r="L232" t="s">
        <v>25</v>
      </c>
      <c r="M232" t="s">
        <v>53</v>
      </c>
      <c r="N232" t="s">
        <v>25</v>
      </c>
      <c r="O232" t="s">
        <v>25</v>
      </c>
      <c r="P232">
        <v>43</v>
      </c>
      <c r="Q232" t="s">
        <v>38</v>
      </c>
      <c r="R232" t="s">
        <v>48</v>
      </c>
    </row>
    <row r="233" spans="1:18" x14ac:dyDescent="0.2">
      <c r="A233">
        <v>232</v>
      </c>
      <c r="B233">
        <v>28</v>
      </c>
      <c r="C233" t="s">
        <v>18</v>
      </c>
      <c r="D233" t="s">
        <v>19</v>
      </c>
      <c r="E233" t="s">
        <v>20</v>
      </c>
      <c r="F233">
        <v>26</v>
      </c>
      <c r="G233" t="s">
        <v>121</v>
      </c>
      <c r="H233" t="s">
        <v>43</v>
      </c>
      <c r="I233" t="s">
        <v>143</v>
      </c>
      <c r="J233" t="s">
        <v>36</v>
      </c>
      <c r="K233">
        <v>3.1</v>
      </c>
      <c r="L233" t="s">
        <v>25</v>
      </c>
      <c r="M233" t="s">
        <v>69</v>
      </c>
      <c r="N233" t="s">
        <v>25</v>
      </c>
      <c r="O233" t="s">
        <v>25</v>
      </c>
      <c r="P233">
        <v>18</v>
      </c>
      <c r="Q233" t="s">
        <v>85</v>
      </c>
      <c r="R233" t="s">
        <v>96</v>
      </c>
    </row>
    <row r="234" spans="1:18" x14ac:dyDescent="0.2">
      <c r="A234">
        <v>233</v>
      </c>
      <c r="B234">
        <v>54</v>
      </c>
      <c r="C234" t="s">
        <v>18</v>
      </c>
      <c r="D234" t="s">
        <v>105</v>
      </c>
      <c r="E234" t="s">
        <v>66</v>
      </c>
      <c r="F234">
        <v>27</v>
      </c>
      <c r="G234" t="s">
        <v>76</v>
      </c>
      <c r="H234" t="s">
        <v>22</v>
      </c>
      <c r="I234" t="s">
        <v>72</v>
      </c>
      <c r="J234" t="s">
        <v>24</v>
      </c>
      <c r="K234">
        <v>4.2</v>
      </c>
      <c r="L234" t="s">
        <v>25</v>
      </c>
      <c r="M234" t="s">
        <v>26</v>
      </c>
      <c r="N234" t="s">
        <v>25</v>
      </c>
      <c r="O234" t="s">
        <v>25</v>
      </c>
      <c r="P234">
        <v>32</v>
      </c>
      <c r="Q234" t="s">
        <v>74</v>
      </c>
      <c r="R234" t="s">
        <v>75</v>
      </c>
    </row>
    <row r="235" spans="1:18" x14ac:dyDescent="0.2">
      <c r="A235">
        <v>234</v>
      </c>
      <c r="B235">
        <v>19</v>
      </c>
      <c r="C235" t="s">
        <v>18</v>
      </c>
      <c r="D235" t="s">
        <v>29</v>
      </c>
      <c r="E235" t="s">
        <v>20</v>
      </c>
      <c r="F235">
        <v>83</v>
      </c>
      <c r="G235" t="s">
        <v>116</v>
      </c>
      <c r="H235" t="s">
        <v>91</v>
      </c>
      <c r="I235" t="s">
        <v>133</v>
      </c>
      <c r="J235" t="s">
        <v>56</v>
      </c>
      <c r="K235">
        <v>4.5</v>
      </c>
      <c r="L235" t="s">
        <v>25</v>
      </c>
      <c r="M235" t="s">
        <v>44</v>
      </c>
      <c r="N235" t="s">
        <v>25</v>
      </c>
      <c r="O235" t="s">
        <v>25</v>
      </c>
      <c r="P235">
        <v>27</v>
      </c>
      <c r="Q235" t="s">
        <v>74</v>
      </c>
      <c r="R235" t="s">
        <v>96</v>
      </c>
    </row>
    <row r="236" spans="1:18" x14ac:dyDescent="0.2">
      <c r="A236">
        <v>235</v>
      </c>
      <c r="B236">
        <v>20</v>
      </c>
      <c r="C236" t="s">
        <v>18</v>
      </c>
      <c r="D236" t="s">
        <v>142</v>
      </c>
      <c r="E236" t="s">
        <v>66</v>
      </c>
      <c r="F236">
        <v>39</v>
      </c>
      <c r="G236" t="s">
        <v>146</v>
      </c>
      <c r="H236" t="s">
        <v>35</v>
      </c>
      <c r="I236" t="s">
        <v>64</v>
      </c>
      <c r="J236" t="s">
        <v>52</v>
      </c>
      <c r="K236">
        <v>3.7</v>
      </c>
      <c r="L236" t="s">
        <v>25</v>
      </c>
      <c r="M236" t="s">
        <v>44</v>
      </c>
      <c r="N236" t="s">
        <v>25</v>
      </c>
      <c r="O236" t="s">
        <v>25</v>
      </c>
      <c r="P236">
        <v>24</v>
      </c>
      <c r="Q236" t="s">
        <v>38</v>
      </c>
      <c r="R236" t="s">
        <v>39</v>
      </c>
    </row>
    <row r="237" spans="1:18" x14ac:dyDescent="0.2">
      <c r="A237">
        <v>236</v>
      </c>
      <c r="B237">
        <v>43</v>
      </c>
      <c r="C237" t="s">
        <v>18</v>
      </c>
      <c r="D237" t="s">
        <v>88</v>
      </c>
      <c r="E237" t="s">
        <v>66</v>
      </c>
      <c r="F237">
        <v>89</v>
      </c>
      <c r="G237" t="s">
        <v>126</v>
      </c>
      <c r="H237" t="s">
        <v>43</v>
      </c>
      <c r="I237" t="s">
        <v>108</v>
      </c>
      <c r="J237" t="s">
        <v>24</v>
      </c>
      <c r="K237">
        <v>3.7</v>
      </c>
      <c r="L237" t="s">
        <v>25</v>
      </c>
      <c r="M237" t="s">
        <v>37</v>
      </c>
      <c r="N237" t="s">
        <v>25</v>
      </c>
      <c r="O237" t="s">
        <v>25</v>
      </c>
      <c r="P237">
        <v>31</v>
      </c>
      <c r="Q237" t="s">
        <v>85</v>
      </c>
      <c r="R237" t="s">
        <v>57</v>
      </c>
    </row>
    <row r="238" spans="1:18" x14ac:dyDescent="0.2">
      <c r="A238">
        <v>237</v>
      </c>
      <c r="B238">
        <v>38</v>
      </c>
      <c r="C238" t="s">
        <v>18</v>
      </c>
      <c r="D238" t="s">
        <v>61</v>
      </c>
      <c r="E238" t="s">
        <v>62</v>
      </c>
      <c r="F238">
        <v>68</v>
      </c>
      <c r="G238" t="s">
        <v>113</v>
      </c>
      <c r="H238" t="s">
        <v>22</v>
      </c>
      <c r="I238" t="s">
        <v>95</v>
      </c>
      <c r="J238" t="s">
        <v>24</v>
      </c>
      <c r="K238">
        <v>3.4</v>
      </c>
      <c r="L238" t="s">
        <v>25</v>
      </c>
      <c r="M238" t="s">
        <v>44</v>
      </c>
      <c r="N238" t="s">
        <v>25</v>
      </c>
      <c r="O238" t="s">
        <v>25</v>
      </c>
      <c r="P238">
        <v>39</v>
      </c>
      <c r="Q238" t="s">
        <v>45</v>
      </c>
      <c r="R238" t="s">
        <v>28</v>
      </c>
    </row>
    <row r="239" spans="1:18" x14ac:dyDescent="0.2">
      <c r="A239">
        <v>238</v>
      </c>
      <c r="B239">
        <v>50</v>
      </c>
      <c r="C239" t="s">
        <v>18</v>
      </c>
      <c r="D239" t="s">
        <v>80</v>
      </c>
      <c r="E239" t="s">
        <v>20</v>
      </c>
      <c r="F239">
        <v>90</v>
      </c>
      <c r="G239" t="s">
        <v>145</v>
      </c>
      <c r="H239" t="s">
        <v>43</v>
      </c>
      <c r="I239" t="s">
        <v>117</v>
      </c>
      <c r="J239" t="s">
        <v>52</v>
      </c>
      <c r="K239">
        <v>3</v>
      </c>
      <c r="L239" t="s">
        <v>25</v>
      </c>
      <c r="M239" t="s">
        <v>73</v>
      </c>
      <c r="N239" t="s">
        <v>25</v>
      </c>
      <c r="O239" t="s">
        <v>25</v>
      </c>
      <c r="P239">
        <v>36</v>
      </c>
      <c r="Q239" t="s">
        <v>85</v>
      </c>
      <c r="R239" t="s">
        <v>28</v>
      </c>
    </row>
    <row r="240" spans="1:18" x14ac:dyDescent="0.2">
      <c r="A240">
        <v>239</v>
      </c>
      <c r="B240">
        <v>64</v>
      </c>
      <c r="C240" t="s">
        <v>18</v>
      </c>
      <c r="D240" t="s">
        <v>86</v>
      </c>
      <c r="E240" t="s">
        <v>20</v>
      </c>
      <c r="F240">
        <v>34</v>
      </c>
      <c r="G240" t="s">
        <v>122</v>
      </c>
      <c r="H240" t="s">
        <v>43</v>
      </c>
      <c r="I240" t="s">
        <v>99</v>
      </c>
      <c r="J240" t="s">
        <v>56</v>
      </c>
      <c r="K240">
        <v>4.2</v>
      </c>
      <c r="L240" t="s">
        <v>25</v>
      </c>
      <c r="M240" t="s">
        <v>37</v>
      </c>
      <c r="N240" t="s">
        <v>25</v>
      </c>
      <c r="O240" t="s">
        <v>25</v>
      </c>
      <c r="P240">
        <v>5</v>
      </c>
      <c r="Q240" t="s">
        <v>32</v>
      </c>
      <c r="R240" t="s">
        <v>48</v>
      </c>
    </row>
    <row r="241" spans="1:18" x14ac:dyDescent="0.2">
      <c r="A241">
        <v>240</v>
      </c>
      <c r="B241">
        <v>49</v>
      </c>
      <c r="C241" t="s">
        <v>18</v>
      </c>
      <c r="D241" t="s">
        <v>94</v>
      </c>
      <c r="E241" t="s">
        <v>20</v>
      </c>
      <c r="F241">
        <v>51</v>
      </c>
      <c r="G241" t="s">
        <v>128</v>
      </c>
      <c r="H241" t="s">
        <v>22</v>
      </c>
      <c r="I241" t="s">
        <v>133</v>
      </c>
      <c r="J241" t="s">
        <v>52</v>
      </c>
      <c r="K241">
        <v>2.9</v>
      </c>
      <c r="L241" t="s">
        <v>25</v>
      </c>
      <c r="M241" t="s">
        <v>26</v>
      </c>
      <c r="N241" t="s">
        <v>25</v>
      </c>
      <c r="O241" t="s">
        <v>25</v>
      </c>
      <c r="P241">
        <v>47</v>
      </c>
      <c r="Q241" t="s">
        <v>38</v>
      </c>
      <c r="R241" t="s">
        <v>75</v>
      </c>
    </row>
    <row r="242" spans="1:18" x14ac:dyDescent="0.2">
      <c r="A242">
        <v>241</v>
      </c>
      <c r="B242">
        <v>47</v>
      </c>
      <c r="C242" t="s">
        <v>18</v>
      </c>
      <c r="D242" t="s">
        <v>29</v>
      </c>
      <c r="E242" t="s">
        <v>20</v>
      </c>
      <c r="F242">
        <v>45</v>
      </c>
      <c r="G242" t="s">
        <v>55</v>
      </c>
      <c r="H242" t="s">
        <v>91</v>
      </c>
      <c r="I242" t="s">
        <v>47</v>
      </c>
      <c r="J242" t="s">
        <v>24</v>
      </c>
      <c r="K242">
        <v>3.5</v>
      </c>
      <c r="L242" t="s">
        <v>25</v>
      </c>
      <c r="M242" t="s">
        <v>37</v>
      </c>
      <c r="N242" t="s">
        <v>25</v>
      </c>
      <c r="O242" t="s">
        <v>25</v>
      </c>
      <c r="P242">
        <v>29</v>
      </c>
      <c r="Q242" t="s">
        <v>74</v>
      </c>
      <c r="R242" t="s">
        <v>28</v>
      </c>
    </row>
    <row r="243" spans="1:18" x14ac:dyDescent="0.2">
      <c r="A243">
        <v>242</v>
      </c>
      <c r="B243">
        <v>36</v>
      </c>
      <c r="C243" t="s">
        <v>18</v>
      </c>
      <c r="D243" t="s">
        <v>103</v>
      </c>
      <c r="E243" t="s">
        <v>20</v>
      </c>
      <c r="F243">
        <v>88</v>
      </c>
      <c r="G243" t="s">
        <v>78</v>
      </c>
      <c r="H243" t="s">
        <v>43</v>
      </c>
      <c r="I243" t="s">
        <v>99</v>
      </c>
      <c r="J243" t="s">
        <v>24</v>
      </c>
      <c r="K243">
        <v>4.0999999999999996</v>
      </c>
      <c r="L243" t="s">
        <v>25</v>
      </c>
      <c r="M243" t="s">
        <v>37</v>
      </c>
      <c r="N243" t="s">
        <v>25</v>
      </c>
      <c r="O243" t="s">
        <v>25</v>
      </c>
      <c r="P243">
        <v>43</v>
      </c>
      <c r="Q243" t="s">
        <v>27</v>
      </c>
      <c r="R243" t="s">
        <v>75</v>
      </c>
    </row>
    <row r="244" spans="1:18" x14ac:dyDescent="0.2">
      <c r="A244">
        <v>243</v>
      </c>
      <c r="B244">
        <v>55</v>
      </c>
      <c r="C244" t="s">
        <v>18</v>
      </c>
      <c r="D244" t="s">
        <v>61</v>
      </c>
      <c r="E244" t="s">
        <v>62</v>
      </c>
      <c r="F244">
        <v>85</v>
      </c>
      <c r="G244" t="s">
        <v>83</v>
      </c>
      <c r="H244" t="s">
        <v>22</v>
      </c>
      <c r="I244" t="s">
        <v>23</v>
      </c>
      <c r="J244" t="s">
        <v>52</v>
      </c>
      <c r="K244">
        <v>4.3</v>
      </c>
      <c r="L244" t="s">
        <v>25</v>
      </c>
      <c r="M244" t="s">
        <v>73</v>
      </c>
      <c r="N244" t="s">
        <v>25</v>
      </c>
      <c r="O244" t="s">
        <v>25</v>
      </c>
      <c r="P244">
        <v>40</v>
      </c>
      <c r="Q244" t="s">
        <v>85</v>
      </c>
      <c r="R244" t="s">
        <v>96</v>
      </c>
    </row>
    <row r="245" spans="1:18" x14ac:dyDescent="0.2">
      <c r="A245">
        <v>244</v>
      </c>
      <c r="B245">
        <v>25</v>
      </c>
      <c r="C245" t="s">
        <v>18</v>
      </c>
      <c r="D245" t="s">
        <v>105</v>
      </c>
      <c r="E245" t="s">
        <v>66</v>
      </c>
      <c r="F245">
        <v>100</v>
      </c>
      <c r="G245" t="s">
        <v>21</v>
      </c>
      <c r="H245" t="s">
        <v>43</v>
      </c>
      <c r="I245" t="s">
        <v>77</v>
      </c>
      <c r="J245" t="s">
        <v>24</v>
      </c>
      <c r="K245">
        <v>2.8</v>
      </c>
      <c r="L245" t="s">
        <v>25</v>
      </c>
      <c r="M245" t="s">
        <v>69</v>
      </c>
      <c r="N245" t="s">
        <v>25</v>
      </c>
      <c r="O245" t="s">
        <v>25</v>
      </c>
      <c r="P245">
        <v>4</v>
      </c>
      <c r="Q245" t="s">
        <v>85</v>
      </c>
      <c r="R245" t="s">
        <v>87</v>
      </c>
    </row>
    <row r="246" spans="1:18" x14ac:dyDescent="0.2">
      <c r="A246">
        <v>245</v>
      </c>
      <c r="B246">
        <v>53</v>
      </c>
      <c r="C246" t="s">
        <v>18</v>
      </c>
      <c r="D246" t="s">
        <v>132</v>
      </c>
      <c r="E246" t="s">
        <v>66</v>
      </c>
      <c r="F246">
        <v>42</v>
      </c>
      <c r="G246" t="s">
        <v>46</v>
      </c>
      <c r="H246" t="s">
        <v>35</v>
      </c>
      <c r="I246" t="s">
        <v>125</v>
      </c>
      <c r="J246" t="s">
        <v>36</v>
      </c>
      <c r="K246">
        <v>4.9000000000000004</v>
      </c>
      <c r="L246" t="s">
        <v>25</v>
      </c>
      <c r="M246" t="s">
        <v>69</v>
      </c>
      <c r="N246" t="s">
        <v>25</v>
      </c>
      <c r="O246" t="s">
        <v>25</v>
      </c>
      <c r="P246">
        <v>39</v>
      </c>
      <c r="Q246" t="s">
        <v>45</v>
      </c>
      <c r="R246" t="s">
        <v>39</v>
      </c>
    </row>
    <row r="247" spans="1:18" x14ac:dyDescent="0.2">
      <c r="A247">
        <v>246</v>
      </c>
      <c r="B247">
        <v>49</v>
      </c>
      <c r="C247" t="s">
        <v>18</v>
      </c>
      <c r="D247" t="s">
        <v>40</v>
      </c>
      <c r="E247" t="s">
        <v>41</v>
      </c>
      <c r="F247">
        <v>53</v>
      </c>
      <c r="G247" t="s">
        <v>42</v>
      </c>
      <c r="H247" t="s">
        <v>22</v>
      </c>
      <c r="I247" t="s">
        <v>60</v>
      </c>
      <c r="J247" t="s">
        <v>52</v>
      </c>
      <c r="K247">
        <v>3.3</v>
      </c>
      <c r="L247" t="s">
        <v>25</v>
      </c>
      <c r="M247" t="s">
        <v>44</v>
      </c>
      <c r="N247" t="s">
        <v>25</v>
      </c>
      <c r="O247" t="s">
        <v>25</v>
      </c>
      <c r="P247">
        <v>45</v>
      </c>
      <c r="Q247" t="s">
        <v>27</v>
      </c>
      <c r="R247" t="s">
        <v>28</v>
      </c>
    </row>
    <row r="248" spans="1:18" x14ac:dyDescent="0.2">
      <c r="A248">
        <v>247</v>
      </c>
      <c r="B248">
        <v>35</v>
      </c>
      <c r="C248" t="s">
        <v>18</v>
      </c>
      <c r="D248" t="s">
        <v>88</v>
      </c>
      <c r="E248" t="s">
        <v>66</v>
      </c>
      <c r="F248">
        <v>86</v>
      </c>
      <c r="G248" t="s">
        <v>106</v>
      </c>
      <c r="H248" t="s">
        <v>91</v>
      </c>
      <c r="I248" t="s">
        <v>117</v>
      </c>
      <c r="J248" t="s">
        <v>36</v>
      </c>
      <c r="K248">
        <v>3.2</v>
      </c>
      <c r="L248" t="s">
        <v>25</v>
      </c>
      <c r="M248" t="s">
        <v>26</v>
      </c>
      <c r="N248" t="s">
        <v>25</v>
      </c>
      <c r="O248" t="s">
        <v>25</v>
      </c>
      <c r="P248">
        <v>20</v>
      </c>
      <c r="Q248" t="s">
        <v>27</v>
      </c>
      <c r="R248" t="s">
        <v>75</v>
      </c>
    </row>
    <row r="249" spans="1:18" x14ac:dyDescent="0.2">
      <c r="A249">
        <v>248</v>
      </c>
      <c r="B249">
        <v>29</v>
      </c>
      <c r="C249" t="s">
        <v>18</v>
      </c>
      <c r="D249" t="s">
        <v>29</v>
      </c>
      <c r="E249" t="s">
        <v>20</v>
      </c>
      <c r="F249">
        <v>66</v>
      </c>
      <c r="G249" t="s">
        <v>55</v>
      </c>
      <c r="H249" t="s">
        <v>91</v>
      </c>
      <c r="I249" t="s">
        <v>109</v>
      </c>
      <c r="J249" t="s">
        <v>36</v>
      </c>
      <c r="K249">
        <v>4.4000000000000004</v>
      </c>
      <c r="L249" t="s">
        <v>25</v>
      </c>
      <c r="M249" t="s">
        <v>53</v>
      </c>
      <c r="N249" t="s">
        <v>25</v>
      </c>
      <c r="O249" t="s">
        <v>25</v>
      </c>
      <c r="P249">
        <v>14</v>
      </c>
      <c r="Q249" t="s">
        <v>85</v>
      </c>
      <c r="R249" t="s">
        <v>39</v>
      </c>
    </row>
    <row r="250" spans="1:18" x14ac:dyDescent="0.2">
      <c r="A250">
        <v>249</v>
      </c>
      <c r="B250">
        <v>47</v>
      </c>
      <c r="C250" t="s">
        <v>18</v>
      </c>
      <c r="D250" t="s">
        <v>132</v>
      </c>
      <c r="E250" t="s">
        <v>66</v>
      </c>
      <c r="F250">
        <v>100</v>
      </c>
      <c r="G250" t="s">
        <v>137</v>
      </c>
      <c r="H250" t="s">
        <v>43</v>
      </c>
      <c r="I250" t="s">
        <v>143</v>
      </c>
      <c r="J250" t="s">
        <v>24</v>
      </c>
      <c r="K250">
        <v>4.8</v>
      </c>
      <c r="L250" t="s">
        <v>25</v>
      </c>
      <c r="M250" t="s">
        <v>26</v>
      </c>
      <c r="N250" t="s">
        <v>25</v>
      </c>
      <c r="O250" t="s">
        <v>25</v>
      </c>
      <c r="P250">
        <v>33</v>
      </c>
      <c r="Q250" t="s">
        <v>45</v>
      </c>
      <c r="R250" t="s">
        <v>39</v>
      </c>
    </row>
    <row r="251" spans="1:18" x14ac:dyDescent="0.2">
      <c r="A251">
        <v>250</v>
      </c>
      <c r="B251">
        <v>53</v>
      </c>
      <c r="C251" t="s">
        <v>18</v>
      </c>
      <c r="D251" t="s">
        <v>65</v>
      </c>
      <c r="E251" t="s">
        <v>66</v>
      </c>
      <c r="F251">
        <v>47</v>
      </c>
      <c r="G251" t="s">
        <v>119</v>
      </c>
      <c r="H251" t="s">
        <v>35</v>
      </c>
      <c r="I251" t="s">
        <v>84</v>
      </c>
      <c r="J251" t="s">
        <v>56</v>
      </c>
      <c r="K251">
        <v>4.2</v>
      </c>
      <c r="L251" t="s">
        <v>25</v>
      </c>
      <c r="M251" t="s">
        <v>53</v>
      </c>
      <c r="N251" t="s">
        <v>25</v>
      </c>
      <c r="O251" t="s">
        <v>25</v>
      </c>
      <c r="P251">
        <v>18</v>
      </c>
      <c r="Q251" t="s">
        <v>38</v>
      </c>
      <c r="R251" t="s">
        <v>48</v>
      </c>
    </row>
    <row r="252" spans="1:18" x14ac:dyDescent="0.2">
      <c r="A252">
        <v>251</v>
      </c>
      <c r="B252">
        <v>33</v>
      </c>
      <c r="C252" t="s">
        <v>18</v>
      </c>
      <c r="D252" t="s">
        <v>86</v>
      </c>
      <c r="E252" t="s">
        <v>20</v>
      </c>
      <c r="F252">
        <v>25</v>
      </c>
      <c r="G252" t="s">
        <v>90</v>
      </c>
      <c r="H252" t="s">
        <v>22</v>
      </c>
      <c r="I252" t="s">
        <v>93</v>
      </c>
      <c r="J252" t="s">
        <v>56</v>
      </c>
      <c r="K252">
        <v>4</v>
      </c>
      <c r="L252" t="s">
        <v>25</v>
      </c>
      <c r="M252" t="s">
        <v>26</v>
      </c>
      <c r="N252" t="s">
        <v>25</v>
      </c>
      <c r="O252" t="s">
        <v>25</v>
      </c>
      <c r="P252">
        <v>9</v>
      </c>
      <c r="Q252" t="s">
        <v>74</v>
      </c>
      <c r="R252" t="s">
        <v>39</v>
      </c>
    </row>
    <row r="253" spans="1:18" x14ac:dyDescent="0.2">
      <c r="A253">
        <v>252</v>
      </c>
      <c r="B253">
        <v>21</v>
      </c>
      <c r="C253" t="s">
        <v>18</v>
      </c>
      <c r="D253" t="s">
        <v>65</v>
      </c>
      <c r="E253" t="s">
        <v>66</v>
      </c>
      <c r="F253">
        <v>51</v>
      </c>
      <c r="G253" t="s">
        <v>50</v>
      </c>
      <c r="H253" t="s">
        <v>91</v>
      </c>
      <c r="I253" t="s">
        <v>79</v>
      </c>
      <c r="J253" t="s">
        <v>24</v>
      </c>
      <c r="K253">
        <v>2.5</v>
      </c>
      <c r="L253" t="s">
        <v>25</v>
      </c>
      <c r="M253" t="s">
        <v>53</v>
      </c>
      <c r="N253" t="s">
        <v>25</v>
      </c>
      <c r="O253" t="s">
        <v>25</v>
      </c>
      <c r="P253">
        <v>34</v>
      </c>
      <c r="Q253" t="s">
        <v>45</v>
      </c>
      <c r="R253" t="s">
        <v>48</v>
      </c>
    </row>
    <row r="254" spans="1:18" x14ac:dyDescent="0.2">
      <c r="A254">
        <v>253</v>
      </c>
      <c r="B254">
        <v>32</v>
      </c>
      <c r="C254" t="s">
        <v>18</v>
      </c>
      <c r="D254" t="s">
        <v>58</v>
      </c>
      <c r="E254" t="s">
        <v>20</v>
      </c>
      <c r="F254">
        <v>41</v>
      </c>
      <c r="G254" t="s">
        <v>78</v>
      </c>
      <c r="H254" t="s">
        <v>43</v>
      </c>
      <c r="I254" t="s">
        <v>82</v>
      </c>
      <c r="J254" t="s">
        <v>52</v>
      </c>
      <c r="K254">
        <v>3.9</v>
      </c>
      <c r="L254" t="s">
        <v>25</v>
      </c>
      <c r="M254" t="s">
        <v>37</v>
      </c>
      <c r="N254" t="s">
        <v>25</v>
      </c>
      <c r="O254" t="s">
        <v>25</v>
      </c>
      <c r="P254">
        <v>33</v>
      </c>
      <c r="Q254" t="s">
        <v>27</v>
      </c>
      <c r="R254" t="s">
        <v>28</v>
      </c>
    </row>
    <row r="255" spans="1:18" x14ac:dyDescent="0.2">
      <c r="A255">
        <v>254</v>
      </c>
      <c r="B255">
        <v>52</v>
      </c>
      <c r="C255" t="s">
        <v>18</v>
      </c>
      <c r="D255" t="s">
        <v>136</v>
      </c>
      <c r="E255" t="s">
        <v>41</v>
      </c>
      <c r="F255">
        <v>73</v>
      </c>
      <c r="G255" t="s">
        <v>100</v>
      </c>
      <c r="H255" t="s">
        <v>22</v>
      </c>
      <c r="I255" t="s">
        <v>108</v>
      </c>
      <c r="J255" t="s">
        <v>24</v>
      </c>
      <c r="K255">
        <v>4.9000000000000004</v>
      </c>
      <c r="L255" t="s">
        <v>25</v>
      </c>
      <c r="M255" t="s">
        <v>69</v>
      </c>
      <c r="N255" t="s">
        <v>25</v>
      </c>
      <c r="O255" t="s">
        <v>25</v>
      </c>
      <c r="P255">
        <v>15</v>
      </c>
      <c r="Q255" t="s">
        <v>74</v>
      </c>
      <c r="R255" t="s">
        <v>75</v>
      </c>
    </row>
    <row r="256" spans="1:18" x14ac:dyDescent="0.2">
      <c r="A256">
        <v>255</v>
      </c>
      <c r="B256">
        <v>67</v>
      </c>
      <c r="C256" t="s">
        <v>18</v>
      </c>
      <c r="D256" t="s">
        <v>88</v>
      </c>
      <c r="E256" t="s">
        <v>66</v>
      </c>
      <c r="F256">
        <v>42</v>
      </c>
      <c r="G256" t="s">
        <v>115</v>
      </c>
      <c r="H256" t="s">
        <v>43</v>
      </c>
      <c r="I256" t="s">
        <v>51</v>
      </c>
      <c r="J256" t="s">
        <v>24</v>
      </c>
      <c r="K256">
        <v>3.5</v>
      </c>
      <c r="L256" t="s">
        <v>25</v>
      </c>
      <c r="M256" t="s">
        <v>73</v>
      </c>
      <c r="N256" t="s">
        <v>25</v>
      </c>
      <c r="O256" t="s">
        <v>25</v>
      </c>
      <c r="P256">
        <v>4</v>
      </c>
      <c r="Q256" t="s">
        <v>45</v>
      </c>
      <c r="R256" t="s">
        <v>75</v>
      </c>
    </row>
    <row r="257" spans="1:18" x14ac:dyDescent="0.2">
      <c r="A257">
        <v>256</v>
      </c>
      <c r="B257">
        <v>43</v>
      </c>
      <c r="C257" t="s">
        <v>18</v>
      </c>
      <c r="D257" t="s">
        <v>118</v>
      </c>
      <c r="E257" t="s">
        <v>66</v>
      </c>
      <c r="F257">
        <v>20</v>
      </c>
      <c r="G257" t="s">
        <v>127</v>
      </c>
      <c r="H257" t="s">
        <v>43</v>
      </c>
      <c r="I257" t="s">
        <v>60</v>
      </c>
      <c r="J257" t="s">
        <v>36</v>
      </c>
      <c r="K257">
        <v>4.2</v>
      </c>
      <c r="L257" t="s">
        <v>25</v>
      </c>
      <c r="M257" t="s">
        <v>37</v>
      </c>
      <c r="N257" t="s">
        <v>25</v>
      </c>
      <c r="O257" t="s">
        <v>25</v>
      </c>
      <c r="P257">
        <v>25</v>
      </c>
      <c r="Q257" t="s">
        <v>85</v>
      </c>
      <c r="R257" t="s">
        <v>48</v>
      </c>
    </row>
    <row r="258" spans="1:18" x14ac:dyDescent="0.2">
      <c r="A258">
        <v>257</v>
      </c>
      <c r="B258">
        <v>58</v>
      </c>
      <c r="C258" t="s">
        <v>18</v>
      </c>
      <c r="D258" t="s">
        <v>105</v>
      </c>
      <c r="E258" t="s">
        <v>66</v>
      </c>
      <c r="F258">
        <v>30</v>
      </c>
      <c r="G258" t="s">
        <v>146</v>
      </c>
      <c r="H258" t="s">
        <v>91</v>
      </c>
      <c r="I258" t="s">
        <v>82</v>
      </c>
      <c r="J258" t="s">
        <v>36</v>
      </c>
      <c r="K258">
        <v>4.7</v>
      </c>
      <c r="L258" t="s">
        <v>25</v>
      </c>
      <c r="M258" t="s">
        <v>26</v>
      </c>
      <c r="N258" t="s">
        <v>25</v>
      </c>
      <c r="O258" t="s">
        <v>25</v>
      </c>
      <c r="P258">
        <v>20</v>
      </c>
      <c r="Q258" t="s">
        <v>38</v>
      </c>
      <c r="R258" t="s">
        <v>96</v>
      </c>
    </row>
    <row r="259" spans="1:18" x14ac:dyDescent="0.2">
      <c r="A259">
        <v>258</v>
      </c>
      <c r="B259">
        <v>20</v>
      </c>
      <c r="C259" t="s">
        <v>18</v>
      </c>
      <c r="D259" t="s">
        <v>65</v>
      </c>
      <c r="E259" t="s">
        <v>66</v>
      </c>
      <c r="F259">
        <v>53</v>
      </c>
      <c r="G259" t="s">
        <v>63</v>
      </c>
      <c r="H259" t="s">
        <v>43</v>
      </c>
      <c r="I259" t="s">
        <v>107</v>
      </c>
      <c r="J259" t="s">
        <v>52</v>
      </c>
      <c r="K259">
        <v>4.5</v>
      </c>
      <c r="L259" t="s">
        <v>25</v>
      </c>
      <c r="M259" t="s">
        <v>26</v>
      </c>
      <c r="N259" t="s">
        <v>25</v>
      </c>
      <c r="O259" t="s">
        <v>25</v>
      </c>
      <c r="P259">
        <v>5</v>
      </c>
      <c r="Q259" t="s">
        <v>38</v>
      </c>
      <c r="R259" t="s">
        <v>57</v>
      </c>
    </row>
    <row r="260" spans="1:18" x14ac:dyDescent="0.2">
      <c r="A260">
        <v>259</v>
      </c>
      <c r="B260">
        <v>61</v>
      </c>
      <c r="C260" t="s">
        <v>18</v>
      </c>
      <c r="D260" t="s">
        <v>142</v>
      </c>
      <c r="E260" t="s">
        <v>66</v>
      </c>
      <c r="F260">
        <v>74</v>
      </c>
      <c r="G260" t="s">
        <v>89</v>
      </c>
      <c r="H260" t="s">
        <v>35</v>
      </c>
      <c r="I260" t="s">
        <v>92</v>
      </c>
      <c r="J260" t="s">
        <v>36</v>
      </c>
      <c r="K260">
        <v>2.8</v>
      </c>
      <c r="L260" t="s">
        <v>25</v>
      </c>
      <c r="M260" t="s">
        <v>26</v>
      </c>
      <c r="N260" t="s">
        <v>25</v>
      </c>
      <c r="O260" t="s">
        <v>25</v>
      </c>
      <c r="P260">
        <v>16</v>
      </c>
      <c r="Q260" t="s">
        <v>32</v>
      </c>
      <c r="R260" t="s">
        <v>57</v>
      </c>
    </row>
    <row r="261" spans="1:18" x14ac:dyDescent="0.2">
      <c r="A261">
        <v>260</v>
      </c>
      <c r="B261">
        <v>32</v>
      </c>
      <c r="C261" t="s">
        <v>18</v>
      </c>
      <c r="D261" t="s">
        <v>33</v>
      </c>
      <c r="E261" t="s">
        <v>20</v>
      </c>
      <c r="F261">
        <v>57</v>
      </c>
      <c r="G261" t="s">
        <v>59</v>
      </c>
      <c r="H261" t="s">
        <v>43</v>
      </c>
      <c r="I261" t="s">
        <v>79</v>
      </c>
      <c r="J261" t="s">
        <v>56</v>
      </c>
      <c r="K261">
        <v>2.9</v>
      </c>
      <c r="L261" t="s">
        <v>25</v>
      </c>
      <c r="M261" t="s">
        <v>53</v>
      </c>
      <c r="N261" t="s">
        <v>25</v>
      </c>
      <c r="O261" t="s">
        <v>25</v>
      </c>
      <c r="P261">
        <v>13</v>
      </c>
      <c r="Q261" t="s">
        <v>85</v>
      </c>
      <c r="R261" t="s">
        <v>48</v>
      </c>
    </row>
    <row r="262" spans="1:18" x14ac:dyDescent="0.2">
      <c r="A262">
        <v>261</v>
      </c>
      <c r="B262">
        <v>38</v>
      </c>
      <c r="C262" t="s">
        <v>18</v>
      </c>
      <c r="D262" t="s">
        <v>123</v>
      </c>
      <c r="E262" t="s">
        <v>66</v>
      </c>
      <c r="F262">
        <v>57</v>
      </c>
      <c r="G262" t="s">
        <v>55</v>
      </c>
      <c r="H262" t="s">
        <v>35</v>
      </c>
      <c r="I262" t="s">
        <v>107</v>
      </c>
      <c r="J262" t="s">
        <v>24</v>
      </c>
      <c r="K262">
        <v>3.2</v>
      </c>
      <c r="L262" t="s">
        <v>25</v>
      </c>
      <c r="M262" t="s">
        <v>69</v>
      </c>
      <c r="N262" t="s">
        <v>25</v>
      </c>
      <c r="O262" t="s">
        <v>25</v>
      </c>
      <c r="P262">
        <v>11</v>
      </c>
      <c r="Q262" t="s">
        <v>38</v>
      </c>
      <c r="R262" t="s">
        <v>96</v>
      </c>
    </row>
    <row r="263" spans="1:18" x14ac:dyDescent="0.2">
      <c r="A263">
        <v>262</v>
      </c>
      <c r="B263">
        <v>21</v>
      </c>
      <c r="C263" t="s">
        <v>18</v>
      </c>
      <c r="D263" t="s">
        <v>33</v>
      </c>
      <c r="E263" t="s">
        <v>20</v>
      </c>
      <c r="F263">
        <v>77</v>
      </c>
      <c r="G263" t="s">
        <v>98</v>
      </c>
      <c r="H263" t="s">
        <v>22</v>
      </c>
      <c r="I263" t="s">
        <v>135</v>
      </c>
      <c r="J263" t="s">
        <v>24</v>
      </c>
      <c r="K263">
        <v>4.9000000000000004</v>
      </c>
      <c r="L263" t="s">
        <v>25</v>
      </c>
      <c r="M263" t="s">
        <v>53</v>
      </c>
      <c r="N263" t="s">
        <v>25</v>
      </c>
      <c r="O263" t="s">
        <v>25</v>
      </c>
      <c r="P263">
        <v>21</v>
      </c>
      <c r="Q263" t="s">
        <v>38</v>
      </c>
      <c r="R263" t="s">
        <v>48</v>
      </c>
    </row>
    <row r="264" spans="1:18" x14ac:dyDescent="0.2">
      <c r="A264">
        <v>263</v>
      </c>
      <c r="B264">
        <v>37</v>
      </c>
      <c r="C264" t="s">
        <v>18</v>
      </c>
      <c r="D264" t="s">
        <v>94</v>
      </c>
      <c r="E264" t="s">
        <v>20</v>
      </c>
      <c r="F264">
        <v>40</v>
      </c>
      <c r="G264" t="s">
        <v>76</v>
      </c>
      <c r="H264" t="s">
        <v>43</v>
      </c>
      <c r="I264" t="s">
        <v>84</v>
      </c>
      <c r="J264" t="s">
        <v>52</v>
      </c>
      <c r="K264">
        <v>3.7</v>
      </c>
      <c r="L264" t="s">
        <v>25</v>
      </c>
      <c r="M264" t="s">
        <v>44</v>
      </c>
      <c r="N264" t="s">
        <v>25</v>
      </c>
      <c r="O264" t="s">
        <v>25</v>
      </c>
      <c r="P264">
        <v>6</v>
      </c>
      <c r="Q264" t="s">
        <v>85</v>
      </c>
      <c r="R264" t="s">
        <v>48</v>
      </c>
    </row>
    <row r="265" spans="1:18" x14ac:dyDescent="0.2">
      <c r="A265">
        <v>264</v>
      </c>
      <c r="B265">
        <v>27</v>
      </c>
      <c r="C265" t="s">
        <v>18</v>
      </c>
      <c r="D265" t="s">
        <v>58</v>
      </c>
      <c r="E265" t="s">
        <v>20</v>
      </c>
      <c r="F265">
        <v>46</v>
      </c>
      <c r="G265" t="s">
        <v>145</v>
      </c>
      <c r="H265" t="s">
        <v>43</v>
      </c>
      <c r="I265" t="s">
        <v>72</v>
      </c>
      <c r="J265" t="s">
        <v>52</v>
      </c>
      <c r="K265">
        <v>4.3</v>
      </c>
      <c r="L265" t="s">
        <v>25</v>
      </c>
      <c r="M265" t="s">
        <v>73</v>
      </c>
      <c r="N265" t="s">
        <v>25</v>
      </c>
      <c r="O265" t="s">
        <v>25</v>
      </c>
      <c r="P265">
        <v>29</v>
      </c>
      <c r="Q265" t="s">
        <v>27</v>
      </c>
      <c r="R265" t="s">
        <v>87</v>
      </c>
    </row>
    <row r="266" spans="1:18" x14ac:dyDescent="0.2">
      <c r="A266">
        <v>265</v>
      </c>
      <c r="B266">
        <v>36</v>
      </c>
      <c r="C266" t="s">
        <v>18</v>
      </c>
      <c r="D266" t="s">
        <v>94</v>
      </c>
      <c r="E266" t="s">
        <v>20</v>
      </c>
      <c r="F266">
        <v>78</v>
      </c>
      <c r="G266" t="s">
        <v>111</v>
      </c>
      <c r="H266" t="s">
        <v>35</v>
      </c>
      <c r="I266" t="s">
        <v>60</v>
      </c>
      <c r="J266" t="s">
        <v>56</v>
      </c>
      <c r="K266">
        <v>3.9</v>
      </c>
      <c r="L266" t="s">
        <v>25</v>
      </c>
      <c r="M266" t="s">
        <v>73</v>
      </c>
      <c r="N266" t="s">
        <v>25</v>
      </c>
      <c r="O266" t="s">
        <v>25</v>
      </c>
      <c r="P266">
        <v>15</v>
      </c>
      <c r="Q266" t="s">
        <v>32</v>
      </c>
      <c r="R266" t="s">
        <v>48</v>
      </c>
    </row>
    <row r="267" spans="1:18" x14ac:dyDescent="0.2">
      <c r="A267">
        <v>266</v>
      </c>
      <c r="B267">
        <v>32</v>
      </c>
      <c r="C267" t="s">
        <v>18</v>
      </c>
      <c r="D267" t="s">
        <v>131</v>
      </c>
      <c r="E267" t="s">
        <v>66</v>
      </c>
      <c r="F267">
        <v>59</v>
      </c>
      <c r="G267" t="s">
        <v>150</v>
      </c>
      <c r="H267" t="s">
        <v>43</v>
      </c>
      <c r="I267" t="s">
        <v>23</v>
      </c>
      <c r="J267" t="s">
        <v>36</v>
      </c>
      <c r="K267">
        <v>3.2</v>
      </c>
      <c r="L267" t="s">
        <v>25</v>
      </c>
      <c r="M267" t="s">
        <v>69</v>
      </c>
      <c r="N267" t="s">
        <v>25</v>
      </c>
      <c r="O267" t="s">
        <v>25</v>
      </c>
      <c r="P267">
        <v>17</v>
      </c>
      <c r="Q267" t="s">
        <v>74</v>
      </c>
      <c r="R267" t="s">
        <v>75</v>
      </c>
    </row>
    <row r="268" spans="1:18" x14ac:dyDescent="0.2">
      <c r="A268">
        <v>267</v>
      </c>
      <c r="B268">
        <v>51</v>
      </c>
      <c r="C268" t="s">
        <v>18</v>
      </c>
      <c r="D268" t="s">
        <v>105</v>
      </c>
      <c r="E268" t="s">
        <v>66</v>
      </c>
      <c r="F268">
        <v>75</v>
      </c>
      <c r="G268" t="s">
        <v>59</v>
      </c>
      <c r="H268" t="s">
        <v>22</v>
      </c>
      <c r="I268" t="s">
        <v>51</v>
      </c>
      <c r="J268" t="s">
        <v>52</v>
      </c>
      <c r="K268">
        <v>3.1</v>
      </c>
      <c r="L268" t="s">
        <v>25</v>
      </c>
      <c r="M268" t="s">
        <v>26</v>
      </c>
      <c r="N268" t="s">
        <v>25</v>
      </c>
      <c r="O268" t="s">
        <v>25</v>
      </c>
      <c r="P268">
        <v>32</v>
      </c>
      <c r="Q268" t="s">
        <v>38</v>
      </c>
      <c r="R268" t="s">
        <v>39</v>
      </c>
    </row>
    <row r="269" spans="1:18" x14ac:dyDescent="0.2">
      <c r="A269">
        <v>268</v>
      </c>
      <c r="B269">
        <v>64</v>
      </c>
      <c r="C269" t="s">
        <v>18</v>
      </c>
      <c r="D269" t="s">
        <v>29</v>
      </c>
      <c r="E269" t="s">
        <v>20</v>
      </c>
      <c r="F269">
        <v>54</v>
      </c>
      <c r="G269" t="s">
        <v>127</v>
      </c>
      <c r="H269" t="s">
        <v>43</v>
      </c>
      <c r="I269" t="s">
        <v>77</v>
      </c>
      <c r="J269" t="s">
        <v>36</v>
      </c>
      <c r="K269">
        <v>3.9</v>
      </c>
      <c r="L269" t="s">
        <v>25</v>
      </c>
      <c r="M269" t="s">
        <v>69</v>
      </c>
      <c r="N269" t="s">
        <v>25</v>
      </c>
      <c r="O269" t="s">
        <v>25</v>
      </c>
      <c r="P269">
        <v>42</v>
      </c>
      <c r="Q269" t="s">
        <v>27</v>
      </c>
      <c r="R269" t="s">
        <v>48</v>
      </c>
    </row>
    <row r="270" spans="1:18" x14ac:dyDescent="0.2">
      <c r="A270">
        <v>269</v>
      </c>
      <c r="B270">
        <v>68</v>
      </c>
      <c r="C270" t="s">
        <v>18</v>
      </c>
      <c r="D270" t="s">
        <v>70</v>
      </c>
      <c r="E270" t="s">
        <v>41</v>
      </c>
      <c r="F270">
        <v>42</v>
      </c>
      <c r="G270" t="s">
        <v>141</v>
      </c>
      <c r="H270" t="s">
        <v>43</v>
      </c>
      <c r="I270" t="s">
        <v>60</v>
      </c>
      <c r="J270" t="s">
        <v>36</v>
      </c>
      <c r="K270">
        <v>2.6</v>
      </c>
      <c r="L270" t="s">
        <v>25</v>
      </c>
      <c r="M270" t="s">
        <v>73</v>
      </c>
      <c r="N270" t="s">
        <v>25</v>
      </c>
      <c r="O270" t="s">
        <v>25</v>
      </c>
      <c r="P270">
        <v>21</v>
      </c>
      <c r="Q270" t="s">
        <v>32</v>
      </c>
      <c r="R270" t="s">
        <v>87</v>
      </c>
    </row>
    <row r="271" spans="1:18" x14ac:dyDescent="0.2">
      <c r="A271">
        <v>270</v>
      </c>
      <c r="B271">
        <v>68</v>
      </c>
      <c r="C271" t="s">
        <v>18</v>
      </c>
      <c r="D271" t="s">
        <v>19</v>
      </c>
      <c r="E271" t="s">
        <v>20</v>
      </c>
      <c r="F271">
        <v>44</v>
      </c>
      <c r="G271" t="s">
        <v>141</v>
      </c>
      <c r="H271" t="s">
        <v>43</v>
      </c>
      <c r="I271" t="s">
        <v>60</v>
      </c>
      <c r="J271" t="s">
        <v>24</v>
      </c>
      <c r="K271">
        <v>3.3</v>
      </c>
      <c r="L271" t="s">
        <v>25</v>
      </c>
      <c r="M271" t="s">
        <v>44</v>
      </c>
      <c r="N271" t="s">
        <v>25</v>
      </c>
      <c r="O271" t="s">
        <v>25</v>
      </c>
      <c r="P271">
        <v>9</v>
      </c>
      <c r="Q271" t="s">
        <v>32</v>
      </c>
      <c r="R271" t="s">
        <v>75</v>
      </c>
    </row>
    <row r="272" spans="1:18" x14ac:dyDescent="0.2">
      <c r="A272">
        <v>271</v>
      </c>
      <c r="B272">
        <v>33</v>
      </c>
      <c r="C272" t="s">
        <v>18</v>
      </c>
      <c r="D272" t="s">
        <v>33</v>
      </c>
      <c r="E272" t="s">
        <v>20</v>
      </c>
      <c r="F272">
        <v>52</v>
      </c>
      <c r="G272" t="s">
        <v>113</v>
      </c>
      <c r="H272" t="s">
        <v>91</v>
      </c>
      <c r="I272" t="s">
        <v>120</v>
      </c>
      <c r="J272" t="s">
        <v>56</v>
      </c>
      <c r="K272">
        <v>4.5999999999999996</v>
      </c>
      <c r="L272" t="s">
        <v>25</v>
      </c>
      <c r="M272" t="s">
        <v>37</v>
      </c>
      <c r="N272" t="s">
        <v>25</v>
      </c>
      <c r="O272" t="s">
        <v>25</v>
      </c>
      <c r="P272">
        <v>16</v>
      </c>
      <c r="Q272" t="s">
        <v>74</v>
      </c>
      <c r="R272" t="s">
        <v>48</v>
      </c>
    </row>
    <row r="273" spans="1:18" x14ac:dyDescent="0.2">
      <c r="A273">
        <v>272</v>
      </c>
      <c r="B273">
        <v>65</v>
      </c>
      <c r="C273" t="s">
        <v>18</v>
      </c>
      <c r="D273" t="s">
        <v>88</v>
      </c>
      <c r="E273" t="s">
        <v>66</v>
      </c>
      <c r="F273">
        <v>69</v>
      </c>
      <c r="G273" t="s">
        <v>127</v>
      </c>
      <c r="H273" t="s">
        <v>91</v>
      </c>
      <c r="I273" t="s">
        <v>133</v>
      </c>
      <c r="J273" t="s">
        <v>52</v>
      </c>
      <c r="K273">
        <v>4.5999999999999996</v>
      </c>
      <c r="L273" t="s">
        <v>25</v>
      </c>
      <c r="M273" t="s">
        <v>26</v>
      </c>
      <c r="N273" t="s">
        <v>25</v>
      </c>
      <c r="O273" t="s">
        <v>25</v>
      </c>
      <c r="P273">
        <v>42</v>
      </c>
      <c r="Q273" t="s">
        <v>38</v>
      </c>
      <c r="R273" t="s">
        <v>28</v>
      </c>
    </row>
    <row r="274" spans="1:18" x14ac:dyDescent="0.2">
      <c r="A274">
        <v>273</v>
      </c>
      <c r="B274">
        <v>48</v>
      </c>
      <c r="C274" t="s">
        <v>18</v>
      </c>
      <c r="D274" t="s">
        <v>105</v>
      </c>
      <c r="E274" t="s">
        <v>66</v>
      </c>
      <c r="F274">
        <v>26</v>
      </c>
      <c r="G274" t="s">
        <v>46</v>
      </c>
      <c r="H274" t="s">
        <v>43</v>
      </c>
      <c r="I274" t="s">
        <v>117</v>
      </c>
      <c r="J274" t="s">
        <v>52</v>
      </c>
      <c r="K274">
        <v>4.4000000000000004</v>
      </c>
      <c r="L274" t="s">
        <v>25</v>
      </c>
      <c r="M274" t="s">
        <v>69</v>
      </c>
      <c r="N274" t="s">
        <v>25</v>
      </c>
      <c r="O274" t="s">
        <v>25</v>
      </c>
      <c r="P274">
        <v>37</v>
      </c>
      <c r="Q274" t="s">
        <v>85</v>
      </c>
      <c r="R274" t="s">
        <v>75</v>
      </c>
    </row>
    <row r="275" spans="1:18" x14ac:dyDescent="0.2">
      <c r="A275">
        <v>274</v>
      </c>
      <c r="B275">
        <v>69</v>
      </c>
      <c r="C275" t="s">
        <v>18</v>
      </c>
      <c r="D275" t="s">
        <v>61</v>
      </c>
      <c r="E275" t="s">
        <v>62</v>
      </c>
      <c r="F275">
        <v>33</v>
      </c>
      <c r="G275" t="s">
        <v>113</v>
      </c>
      <c r="H275" t="s">
        <v>35</v>
      </c>
      <c r="I275" t="s">
        <v>64</v>
      </c>
      <c r="J275" t="s">
        <v>36</v>
      </c>
      <c r="K275">
        <v>4.2</v>
      </c>
      <c r="L275" t="s">
        <v>25</v>
      </c>
      <c r="M275" t="s">
        <v>26</v>
      </c>
      <c r="N275" t="s">
        <v>25</v>
      </c>
      <c r="O275" t="s">
        <v>25</v>
      </c>
      <c r="P275">
        <v>32</v>
      </c>
      <c r="Q275" t="s">
        <v>85</v>
      </c>
      <c r="R275" t="s">
        <v>57</v>
      </c>
    </row>
    <row r="276" spans="1:18" x14ac:dyDescent="0.2">
      <c r="A276">
        <v>275</v>
      </c>
      <c r="B276">
        <v>59</v>
      </c>
      <c r="C276" t="s">
        <v>18</v>
      </c>
      <c r="D276" t="s">
        <v>105</v>
      </c>
      <c r="E276" t="s">
        <v>66</v>
      </c>
      <c r="F276">
        <v>32</v>
      </c>
      <c r="G276" t="s">
        <v>127</v>
      </c>
      <c r="H276" t="s">
        <v>43</v>
      </c>
      <c r="I276" t="s">
        <v>125</v>
      </c>
      <c r="J276" t="s">
        <v>36</v>
      </c>
      <c r="K276">
        <v>3</v>
      </c>
      <c r="L276" t="s">
        <v>25</v>
      </c>
      <c r="M276" t="s">
        <v>26</v>
      </c>
      <c r="N276" t="s">
        <v>25</v>
      </c>
      <c r="O276" t="s">
        <v>25</v>
      </c>
      <c r="P276">
        <v>28</v>
      </c>
      <c r="Q276" t="s">
        <v>32</v>
      </c>
      <c r="R276" t="s">
        <v>75</v>
      </c>
    </row>
    <row r="277" spans="1:18" x14ac:dyDescent="0.2">
      <c r="A277">
        <v>276</v>
      </c>
      <c r="B277">
        <v>48</v>
      </c>
      <c r="C277" t="s">
        <v>18</v>
      </c>
      <c r="D277" t="s">
        <v>131</v>
      </c>
      <c r="E277" t="s">
        <v>66</v>
      </c>
      <c r="F277">
        <v>85</v>
      </c>
      <c r="G277" t="s">
        <v>140</v>
      </c>
      <c r="H277" t="s">
        <v>91</v>
      </c>
      <c r="I277" t="s">
        <v>92</v>
      </c>
      <c r="J277" t="s">
        <v>24</v>
      </c>
      <c r="K277">
        <v>4</v>
      </c>
      <c r="L277" t="s">
        <v>25</v>
      </c>
      <c r="M277" t="s">
        <v>26</v>
      </c>
      <c r="N277" t="s">
        <v>25</v>
      </c>
      <c r="O277" t="s">
        <v>25</v>
      </c>
      <c r="P277">
        <v>13</v>
      </c>
      <c r="Q277" t="s">
        <v>38</v>
      </c>
      <c r="R277" t="s">
        <v>39</v>
      </c>
    </row>
    <row r="278" spans="1:18" x14ac:dyDescent="0.2">
      <c r="A278">
        <v>277</v>
      </c>
      <c r="B278">
        <v>25</v>
      </c>
      <c r="C278" t="s">
        <v>18</v>
      </c>
      <c r="D278" t="s">
        <v>86</v>
      </c>
      <c r="E278" t="s">
        <v>20</v>
      </c>
      <c r="F278">
        <v>30</v>
      </c>
      <c r="G278" t="s">
        <v>146</v>
      </c>
      <c r="H278" t="s">
        <v>91</v>
      </c>
      <c r="I278" t="s">
        <v>47</v>
      </c>
      <c r="J278" t="s">
        <v>56</v>
      </c>
      <c r="K278">
        <v>3.5</v>
      </c>
      <c r="L278" t="s">
        <v>25</v>
      </c>
      <c r="M278" t="s">
        <v>26</v>
      </c>
      <c r="N278" t="s">
        <v>25</v>
      </c>
      <c r="O278" t="s">
        <v>25</v>
      </c>
      <c r="P278">
        <v>11</v>
      </c>
      <c r="Q278" t="s">
        <v>74</v>
      </c>
      <c r="R278" t="s">
        <v>28</v>
      </c>
    </row>
    <row r="279" spans="1:18" x14ac:dyDescent="0.2">
      <c r="A279">
        <v>278</v>
      </c>
      <c r="B279">
        <v>29</v>
      </c>
      <c r="C279" t="s">
        <v>18</v>
      </c>
      <c r="D279" t="s">
        <v>54</v>
      </c>
      <c r="E279" t="s">
        <v>20</v>
      </c>
      <c r="F279">
        <v>29</v>
      </c>
      <c r="G279" t="s">
        <v>141</v>
      </c>
      <c r="H279" t="s">
        <v>43</v>
      </c>
      <c r="I279" t="s">
        <v>95</v>
      </c>
      <c r="J279" t="s">
        <v>24</v>
      </c>
      <c r="K279">
        <v>3</v>
      </c>
      <c r="L279" t="s">
        <v>25</v>
      </c>
      <c r="M279" t="s">
        <v>73</v>
      </c>
      <c r="N279" t="s">
        <v>25</v>
      </c>
      <c r="O279" t="s">
        <v>25</v>
      </c>
      <c r="P279">
        <v>36</v>
      </c>
      <c r="Q279" t="s">
        <v>74</v>
      </c>
      <c r="R279" t="s">
        <v>75</v>
      </c>
    </row>
    <row r="280" spans="1:18" x14ac:dyDescent="0.2">
      <c r="A280">
        <v>279</v>
      </c>
      <c r="B280">
        <v>57</v>
      </c>
      <c r="C280" t="s">
        <v>18</v>
      </c>
      <c r="D280" t="s">
        <v>29</v>
      </c>
      <c r="E280" t="s">
        <v>20</v>
      </c>
      <c r="F280">
        <v>95</v>
      </c>
      <c r="G280" t="s">
        <v>76</v>
      </c>
      <c r="H280" t="s">
        <v>43</v>
      </c>
      <c r="I280" t="s">
        <v>120</v>
      </c>
      <c r="J280" t="s">
        <v>36</v>
      </c>
      <c r="K280">
        <v>3.7</v>
      </c>
      <c r="L280" t="s">
        <v>25</v>
      </c>
      <c r="M280" t="s">
        <v>26</v>
      </c>
      <c r="N280" t="s">
        <v>25</v>
      </c>
      <c r="O280" t="s">
        <v>25</v>
      </c>
      <c r="P280">
        <v>23</v>
      </c>
      <c r="Q280" t="s">
        <v>85</v>
      </c>
      <c r="R280" t="s">
        <v>48</v>
      </c>
    </row>
    <row r="281" spans="1:18" x14ac:dyDescent="0.2">
      <c r="A281">
        <v>280</v>
      </c>
      <c r="B281">
        <v>23</v>
      </c>
      <c r="C281" t="s">
        <v>18</v>
      </c>
      <c r="D281" t="s">
        <v>49</v>
      </c>
      <c r="E281" t="s">
        <v>41</v>
      </c>
      <c r="F281">
        <v>69</v>
      </c>
      <c r="G281" t="s">
        <v>71</v>
      </c>
      <c r="H281" t="s">
        <v>22</v>
      </c>
      <c r="I281" t="s">
        <v>47</v>
      </c>
      <c r="J281" t="s">
        <v>52</v>
      </c>
      <c r="K281">
        <v>4</v>
      </c>
      <c r="L281" t="s">
        <v>25</v>
      </c>
      <c r="M281" t="s">
        <v>53</v>
      </c>
      <c r="N281" t="s">
        <v>25</v>
      </c>
      <c r="O281" t="s">
        <v>25</v>
      </c>
      <c r="P281">
        <v>37</v>
      </c>
      <c r="Q281" t="s">
        <v>74</v>
      </c>
      <c r="R281" t="s">
        <v>87</v>
      </c>
    </row>
    <row r="282" spans="1:18" x14ac:dyDescent="0.2">
      <c r="A282">
        <v>281</v>
      </c>
      <c r="B282">
        <v>45</v>
      </c>
      <c r="C282" t="s">
        <v>18</v>
      </c>
      <c r="D282" t="s">
        <v>40</v>
      </c>
      <c r="E282" t="s">
        <v>41</v>
      </c>
      <c r="F282">
        <v>69</v>
      </c>
      <c r="G282" t="s">
        <v>55</v>
      </c>
      <c r="H282" t="s">
        <v>35</v>
      </c>
      <c r="I282" t="s">
        <v>108</v>
      </c>
      <c r="J282" t="s">
        <v>56</v>
      </c>
      <c r="K282">
        <v>4.2</v>
      </c>
      <c r="L282" t="s">
        <v>25</v>
      </c>
      <c r="M282" t="s">
        <v>69</v>
      </c>
      <c r="N282" t="s">
        <v>25</v>
      </c>
      <c r="O282" t="s">
        <v>25</v>
      </c>
      <c r="P282">
        <v>21</v>
      </c>
      <c r="Q282" t="s">
        <v>32</v>
      </c>
      <c r="R282" t="s">
        <v>75</v>
      </c>
    </row>
    <row r="283" spans="1:18" x14ac:dyDescent="0.2">
      <c r="A283">
        <v>282</v>
      </c>
      <c r="B283">
        <v>38</v>
      </c>
      <c r="C283" t="s">
        <v>18</v>
      </c>
      <c r="D283" t="s">
        <v>132</v>
      </c>
      <c r="E283" t="s">
        <v>66</v>
      </c>
      <c r="F283">
        <v>61</v>
      </c>
      <c r="G283" t="s">
        <v>100</v>
      </c>
      <c r="H283" t="s">
        <v>91</v>
      </c>
      <c r="I283" t="s">
        <v>60</v>
      </c>
      <c r="J283" t="s">
        <v>36</v>
      </c>
      <c r="K283">
        <v>2.5</v>
      </c>
      <c r="L283" t="s">
        <v>25</v>
      </c>
      <c r="M283" t="s">
        <v>53</v>
      </c>
      <c r="N283" t="s">
        <v>25</v>
      </c>
      <c r="O283" t="s">
        <v>25</v>
      </c>
      <c r="P283">
        <v>22</v>
      </c>
      <c r="Q283" t="s">
        <v>85</v>
      </c>
      <c r="R283" t="s">
        <v>75</v>
      </c>
    </row>
    <row r="284" spans="1:18" x14ac:dyDescent="0.2">
      <c r="A284">
        <v>283</v>
      </c>
      <c r="B284">
        <v>21</v>
      </c>
      <c r="C284" t="s">
        <v>18</v>
      </c>
      <c r="D284" t="s">
        <v>86</v>
      </c>
      <c r="E284" t="s">
        <v>20</v>
      </c>
      <c r="F284">
        <v>94</v>
      </c>
      <c r="G284" t="s">
        <v>147</v>
      </c>
      <c r="H284" t="s">
        <v>43</v>
      </c>
      <c r="I284" t="s">
        <v>84</v>
      </c>
      <c r="J284" t="s">
        <v>52</v>
      </c>
      <c r="K284">
        <v>3</v>
      </c>
      <c r="L284" t="s">
        <v>25</v>
      </c>
      <c r="M284" t="s">
        <v>69</v>
      </c>
      <c r="N284" t="s">
        <v>25</v>
      </c>
      <c r="O284" t="s">
        <v>25</v>
      </c>
      <c r="P284">
        <v>9</v>
      </c>
      <c r="Q284" t="s">
        <v>32</v>
      </c>
      <c r="R284" t="s">
        <v>87</v>
      </c>
    </row>
    <row r="285" spans="1:18" x14ac:dyDescent="0.2">
      <c r="A285">
        <v>284</v>
      </c>
      <c r="B285">
        <v>32</v>
      </c>
      <c r="C285" t="s">
        <v>18</v>
      </c>
      <c r="D285" t="s">
        <v>29</v>
      </c>
      <c r="E285" t="s">
        <v>20</v>
      </c>
      <c r="F285">
        <v>30</v>
      </c>
      <c r="G285" t="s">
        <v>55</v>
      </c>
      <c r="H285" t="s">
        <v>35</v>
      </c>
      <c r="I285" t="s">
        <v>31</v>
      </c>
      <c r="J285" t="s">
        <v>56</v>
      </c>
      <c r="K285">
        <v>3.2</v>
      </c>
      <c r="L285" t="s">
        <v>25</v>
      </c>
      <c r="M285" t="s">
        <v>44</v>
      </c>
      <c r="N285" t="s">
        <v>25</v>
      </c>
      <c r="O285" t="s">
        <v>25</v>
      </c>
      <c r="P285">
        <v>16</v>
      </c>
      <c r="Q285" t="s">
        <v>27</v>
      </c>
      <c r="R285" t="s">
        <v>48</v>
      </c>
    </row>
    <row r="286" spans="1:18" x14ac:dyDescent="0.2">
      <c r="A286">
        <v>285</v>
      </c>
      <c r="B286">
        <v>63</v>
      </c>
      <c r="C286" t="s">
        <v>18</v>
      </c>
      <c r="D286" t="s">
        <v>86</v>
      </c>
      <c r="E286" t="s">
        <v>20</v>
      </c>
      <c r="F286">
        <v>45</v>
      </c>
      <c r="G286" t="s">
        <v>122</v>
      </c>
      <c r="H286" t="s">
        <v>43</v>
      </c>
      <c r="I286" t="s">
        <v>107</v>
      </c>
      <c r="J286" t="s">
        <v>52</v>
      </c>
      <c r="K286">
        <v>3.5</v>
      </c>
      <c r="L286" t="s">
        <v>25</v>
      </c>
      <c r="M286" t="s">
        <v>53</v>
      </c>
      <c r="N286" t="s">
        <v>25</v>
      </c>
      <c r="O286" t="s">
        <v>25</v>
      </c>
      <c r="P286">
        <v>4</v>
      </c>
      <c r="Q286" t="s">
        <v>45</v>
      </c>
      <c r="R286" t="s">
        <v>57</v>
      </c>
    </row>
    <row r="287" spans="1:18" x14ac:dyDescent="0.2">
      <c r="A287">
        <v>286</v>
      </c>
      <c r="B287">
        <v>29</v>
      </c>
      <c r="C287" t="s">
        <v>18</v>
      </c>
      <c r="D287" t="s">
        <v>65</v>
      </c>
      <c r="E287" t="s">
        <v>66</v>
      </c>
      <c r="F287">
        <v>39</v>
      </c>
      <c r="G287" t="s">
        <v>21</v>
      </c>
      <c r="H287" t="s">
        <v>91</v>
      </c>
      <c r="I287" t="s">
        <v>133</v>
      </c>
      <c r="J287" t="s">
        <v>52</v>
      </c>
      <c r="K287">
        <v>4.8</v>
      </c>
      <c r="L287" t="s">
        <v>25</v>
      </c>
      <c r="M287" t="s">
        <v>26</v>
      </c>
      <c r="N287" t="s">
        <v>25</v>
      </c>
      <c r="O287" t="s">
        <v>25</v>
      </c>
      <c r="P287">
        <v>3</v>
      </c>
      <c r="Q287" t="s">
        <v>85</v>
      </c>
      <c r="R287" t="s">
        <v>75</v>
      </c>
    </row>
    <row r="288" spans="1:18" x14ac:dyDescent="0.2">
      <c r="A288">
        <v>287</v>
      </c>
      <c r="B288">
        <v>27</v>
      </c>
      <c r="C288" t="s">
        <v>18</v>
      </c>
      <c r="D288" t="s">
        <v>105</v>
      </c>
      <c r="E288" t="s">
        <v>66</v>
      </c>
      <c r="F288">
        <v>51</v>
      </c>
      <c r="G288" t="s">
        <v>144</v>
      </c>
      <c r="H288" t="s">
        <v>22</v>
      </c>
      <c r="I288" t="s">
        <v>23</v>
      </c>
      <c r="J288" t="s">
        <v>52</v>
      </c>
      <c r="K288">
        <v>2.6</v>
      </c>
      <c r="L288" t="s">
        <v>25</v>
      </c>
      <c r="M288" t="s">
        <v>73</v>
      </c>
      <c r="N288" t="s">
        <v>25</v>
      </c>
      <c r="O288" t="s">
        <v>25</v>
      </c>
      <c r="P288">
        <v>6</v>
      </c>
      <c r="Q288" t="s">
        <v>85</v>
      </c>
      <c r="R288" t="s">
        <v>48</v>
      </c>
    </row>
    <row r="289" spans="1:18" x14ac:dyDescent="0.2">
      <c r="A289">
        <v>288</v>
      </c>
      <c r="B289">
        <v>56</v>
      </c>
      <c r="C289" t="s">
        <v>18</v>
      </c>
      <c r="D289" t="s">
        <v>118</v>
      </c>
      <c r="E289" t="s">
        <v>66</v>
      </c>
      <c r="F289">
        <v>37</v>
      </c>
      <c r="G289" t="s">
        <v>78</v>
      </c>
      <c r="H289" t="s">
        <v>22</v>
      </c>
      <c r="I289" t="s">
        <v>143</v>
      </c>
      <c r="J289" t="s">
        <v>36</v>
      </c>
      <c r="K289">
        <v>3.4</v>
      </c>
      <c r="L289" t="s">
        <v>25</v>
      </c>
      <c r="M289" t="s">
        <v>69</v>
      </c>
      <c r="N289" t="s">
        <v>25</v>
      </c>
      <c r="O289" t="s">
        <v>25</v>
      </c>
      <c r="P289">
        <v>18</v>
      </c>
      <c r="Q289" t="s">
        <v>27</v>
      </c>
      <c r="R289" t="s">
        <v>28</v>
      </c>
    </row>
    <row r="290" spans="1:18" x14ac:dyDescent="0.2">
      <c r="A290">
        <v>289</v>
      </c>
      <c r="B290">
        <v>30</v>
      </c>
      <c r="C290" t="s">
        <v>18</v>
      </c>
      <c r="D290" t="s">
        <v>112</v>
      </c>
      <c r="E290" t="s">
        <v>20</v>
      </c>
      <c r="F290">
        <v>62</v>
      </c>
      <c r="G290" t="s">
        <v>97</v>
      </c>
      <c r="H290" t="s">
        <v>43</v>
      </c>
      <c r="I290" t="s">
        <v>92</v>
      </c>
      <c r="J290" t="s">
        <v>24</v>
      </c>
      <c r="K290">
        <v>3.7</v>
      </c>
      <c r="L290" t="s">
        <v>25</v>
      </c>
      <c r="M290" t="s">
        <v>69</v>
      </c>
      <c r="N290" t="s">
        <v>25</v>
      </c>
      <c r="O290" t="s">
        <v>25</v>
      </c>
      <c r="P290">
        <v>34</v>
      </c>
      <c r="Q290" t="s">
        <v>27</v>
      </c>
      <c r="R290" t="s">
        <v>75</v>
      </c>
    </row>
    <row r="291" spans="1:18" x14ac:dyDescent="0.2">
      <c r="A291">
        <v>290</v>
      </c>
      <c r="B291">
        <v>49</v>
      </c>
      <c r="C291" t="s">
        <v>18</v>
      </c>
      <c r="D291" t="s">
        <v>61</v>
      </c>
      <c r="E291" t="s">
        <v>62</v>
      </c>
      <c r="F291">
        <v>85</v>
      </c>
      <c r="G291" t="s">
        <v>83</v>
      </c>
      <c r="H291" t="s">
        <v>43</v>
      </c>
      <c r="I291" t="s">
        <v>133</v>
      </c>
      <c r="J291" t="s">
        <v>56</v>
      </c>
      <c r="K291">
        <v>4.5</v>
      </c>
      <c r="L291" t="s">
        <v>25</v>
      </c>
      <c r="M291" t="s">
        <v>69</v>
      </c>
      <c r="N291" t="s">
        <v>25</v>
      </c>
      <c r="O291" t="s">
        <v>25</v>
      </c>
      <c r="P291">
        <v>26</v>
      </c>
      <c r="Q291" t="s">
        <v>38</v>
      </c>
      <c r="R291" t="s">
        <v>87</v>
      </c>
    </row>
    <row r="292" spans="1:18" x14ac:dyDescent="0.2">
      <c r="A292">
        <v>291</v>
      </c>
      <c r="B292">
        <v>58</v>
      </c>
      <c r="C292" t="s">
        <v>18</v>
      </c>
      <c r="D292" t="s">
        <v>112</v>
      </c>
      <c r="E292" t="s">
        <v>20</v>
      </c>
      <c r="F292">
        <v>33</v>
      </c>
      <c r="G292" t="s">
        <v>111</v>
      </c>
      <c r="H292" t="s">
        <v>43</v>
      </c>
      <c r="I292" t="s">
        <v>125</v>
      </c>
      <c r="J292" t="s">
        <v>24</v>
      </c>
      <c r="K292">
        <v>3.7</v>
      </c>
      <c r="L292" t="s">
        <v>25</v>
      </c>
      <c r="M292" t="s">
        <v>53</v>
      </c>
      <c r="N292" t="s">
        <v>25</v>
      </c>
      <c r="O292" t="s">
        <v>25</v>
      </c>
      <c r="P292">
        <v>50</v>
      </c>
      <c r="Q292" t="s">
        <v>45</v>
      </c>
      <c r="R292" t="s">
        <v>39</v>
      </c>
    </row>
    <row r="293" spans="1:18" x14ac:dyDescent="0.2">
      <c r="A293">
        <v>292</v>
      </c>
      <c r="B293">
        <v>57</v>
      </c>
      <c r="C293" t="s">
        <v>18</v>
      </c>
      <c r="D293" t="s">
        <v>80</v>
      </c>
      <c r="E293" t="s">
        <v>20</v>
      </c>
      <c r="F293">
        <v>26</v>
      </c>
      <c r="G293" t="s">
        <v>78</v>
      </c>
      <c r="H293" t="s">
        <v>91</v>
      </c>
      <c r="I293" t="s">
        <v>82</v>
      </c>
      <c r="J293" t="s">
        <v>56</v>
      </c>
      <c r="K293">
        <v>3.3</v>
      </c>
      <c r="L293" t="s">
        <v>25</v>
      </c>
      <c r="M293" t="s">
        <v>44</v>
      </c>
      <c r="N293" t="s">
        <v>25</v>
      </c>
      <c r="O293" t="s">
        <v>25</v>
      </c>
      <c r="P293">
        <v>40</v>
      </c>
      <c r="Q293" t="s">
        <v>74</v>
      </c>
      <c r="R293" t="s">
        <v>87</v>
      </c>
    </row>
    <row r="294" spans="1:18" x14ac:dyDescent="0.2">
      <c r="A294">
        <v>293</v>
      </c>
      <c r="B294">
        <v>60</v>
      </c>
      <c r="C294" t="s">
        <v>18</v>
      </c>
      <c r="D294" t="s">
        <v>70</v>
      </c>
      <c r="E294" t="s">
        <v>41</v>
      </c>
      <c r="F294">
        <v>99</v>
      </c>
      <c r="G294" t="s">
        <v>139</v>
      </c>
      <c r="H294" t="s">
        <v>43</v>
      </c>
      <c r="I294" t="s">
        <v>95</v>
      </c>
      <c r="J294" t="s">
        <v>36</v>
      </c>
      <c r="K294">
        <v>4.7</v>
      </c>
      <c r="L294" t="s">
        <v>25</v>
      </c>
      <c r="M294" t="s">
        <v>37</v>
      </c>
      <c r="N294" t="s">
        <v>25</v>
      </c>
      <c r="O294" t="s">
        <v>25</v>
      </c>
      <c r="P294">
        <v>24</v>
      </c>
      <c r="Q294" t="s">
        <v>32</v>
      </c>
      <c r="R294" t="s">
        <v>57</v>
      </c>
    </row>
    <row r="295" spans="1:18" x14ac:dyDescent="0.2">
      <c r="A295">
        <v>294</v>
      </c>
      <c r="B295">
        <v>69</v>
      </c>
      <c r="C295" t="s">
        <v>18</v>
      </c>
      <c r="D295" t="s">
        <v>65</v>
      </c>
      <c r="E295" t="s">
        <v>66</v>
      </c>
      <c r="F295">
        <v>39</v>
      </c>
      <c r="G295" t="s">
        <v>138</v>
      </c>
      <c r="H295" t="s">
        <v>43</v>
      </c>
      <c r="I295" t="s">
        <v>51</v>
      </c>
      <c r="J295" t="s">
        <v>36</v>
      </c>
      <c r="K295">
        <v>2.7</v>
      </c>
      <c r="L295" t="s">
        <v>25</v>
      </c>
      <c r="M295" t="s">
        <v>26</v>
      </c>
      <c r="N295" t="s">
        <v>25</v>
      </c>
      <c r="O295" t="s">
        <v>25</v>
      </c>
      <c r="P295">
        <v>33</v>
      </c>
      <c r="Q295" t="s">
        <v>45</v>
      </c>
      <c r="R295" t="s">
        <v>48</v>
      </c>
    </row>
    <row r="296" spans="1:18" x14ac:dyDescent="0.2">
      <c r="A296">
        <v>295</v>
      </c>
      <c r="B296">
        <v>70</v>
      </c>
      <c r="C296" t="s">
        <v>18</v>
      </c>
      <c r="D296" t="s">
        <v>86</v>
      </c>
      <c r="E296" t="s">
        <v>20</v>
      </c>
      <c r="F296">
        <v>20</v>
      </c>
      <c r="G296" t="s">
        <v>126</v>
      </c>
      <c r="H296" t="s">
        <v>43</v>
      </c>
      <c r="I296" t="s">
        <v>79</v>
      </c>
      <c r="J296" t="s">
        <v>36</v>
      </c>
      <c r="K296">
        <v>4.5999999999999996</v>
      </c>
      <c r="L296" t="s">
        <v>25</v>
      </c>
      <c r="M296" t="s">
        <v>73</v>
      </c>
      <c r="N296" t="s">
        <v>25</v>
      </c>
      <c r="O296" t="s">
        <v>25</v>
      </c>
      <c r="P296">
        <v>19</v>
      </c>
      <c r="Q296" t="s">
        <v>38</v>
      </c>
      <c r="R296" t="s">
        <v>96</v>
      </c>
    </row>
    <row r="297" spans="1:18" x14ac:dyDescent="0.2">
      <c r="A297">
        <v>296</v>
      </c>
      <c r="B297">
        <v>53</v>
      </c>
      <c r="C297" t="s">
        <v>18</v>
      </c>
      <c r="D297" t="s">
        <v>88</v>
      </c>
      <c r="E297" t="s">
        <v>66</v>
      </c>
      <c r="F297">
        <v>42</v>
      </c>
      <c r="G297" t="s">
        <v>63</v>
      </c>
      <c r="H297" t="s">
        <v>43</v>
      </c>
      <c r="I297" t="s">
        <v>125</v>
      </c>
      <c r="J297" t="s">
        <v>24</v>
      </c>
      <c r="K297">
        <v>2.7</v>
      </c>
      <c r="L297" t="s">
        <v>25</v>
      </c>
      <c r="M297" t="s">
        <v>73</v>
      </c>
      <c r="N297" t="s">
        <v>25</v>
      </c>
      <c r="O297" t="s">
        <v>25</v>
      </c>
      <c r="P297">
        <v>24</v>
      </c>
      <c r="Q297" t="s">
        <v>38</v>
      </c>
      <c r="R297" t="s">
        <v>57</v>
      </c>
    </row>
    <row r="298" spans="1:18" x14ac:dyDescent="0.2">
      <c r="A298">
        <v>297</v>
      </c>
      <c r="B298">
        <v>25</v>
      </c>
      <c r="C298" t="s">
        <v>18</v>
      </c>
      <c r="D298" t="s">
        <v>40</v>
      </c>
      <c r="E298" t="s">
        <v>41</v>
      </c>
      <c r="F298">
        <v>74</v>
      </c>
      <c r="G298" t="s">
        <v>115</v>
      </c>
      <c r="H298" t="s">
        <v>35</v>
      </c>
      <c r="I298" t="s">
        <v>92</v>
      </c>
      <c r="J298" t="s">
        <v>36</v>
      </c>
      <c r="K298">
        <v>4.8</v>
      </c>
      <c r="L298" t="s">
        <v>25</v>
      </c>
      <c r="M298" t="s">
        <v>69</v>
      </c>
      <c r="N298" t="s">
        <v>25</v>
      </c>
      <c r="O298" t="s">
        <v>25</v>
      </c>
      <c r="P298">
        <v>19</v>
      </c>
      <c r="Q298" t="s">
        <v>38</v>
      </c>
      <c r="R298" t="s">
        <v>39</v>
      </c>
    </row>
    <row r="299" spans="1:18" x14ac:dyDescent="0.2">
      <c r="A299">
        <v>298</v>
      </c>
      <c r="B299">
        <v>48</v>
      </c>
      <c r="C299" t="s">
        <v>18</v>
      </c>
      <c r="D299" t="s">
        <v>70</v>
      </c>
      <c r="E299" t="s">
        <v>41</v>
      </c>
      <c r="F299">
        <v>26</v>
      </c>
      <c r="G299" t="s">
        <v>78</v>
      </c>
      <c r="H299" t="s">
        <v>91</v>
      </c>
      <c r="I299" t="s">
        <v>72</v>
      </c>
      <c r="J299" t="s">
        <v>52</v>
      </c>
      <c r="K299">
        <v>4.4000000000000004</v>
      </c>
      <c r="L299" t="s">
        <v>25</v>
      </c>
      <c r="M299" t="s">
        <v>53</v>
      </c>
      <c r="N299" t="s">
        <v>25</v>
      </c>
      <c r="O299" t="s">
        <v>25</v>
      </c>
      <c r="P299">
        <v>4</v>
      </c>
      <c r="Q299" t="s">
        <v>38</v>
      </c>
      <c r="R299" t="s">
        <v>75</v>
      </c>
    </row>
    <row r="300" spans="1:18" x14ac:dyDescent="0.2">
      <c r="A300">
        <v>299</v>
      </c>
      <c r="B300">
        <v>69</v>
      </c>
      <c r="C300" t="s">
        <v>18</v>
      </c>
      <c r="D300" t="s">
        <v>112</v>
      </c>
      <c r="E300" t="s">
        <v>20</v>
      </c>
      <c r="F300">
        <v>53</v>
      </c>
      <c r="G300" t="s">
        <v>127</v>
      </c>
      <c r="H300" t="s">
        <v>43</v>
      </c>
      <c r="I300" t="s">
        <v>92</v>
      </c>
      <c r="J300" t="s">
        <v>24</v>
      </c>
      <c r="K300">
        <v>4</v>
      </c>
      <c r="L300" t="s">
        <v>25</v>
      </c>
      <c r="M300" t="s">
        <v>53</v>
      </c>
      <c r="N300" t="s">
        <v>25</v>
      </c>
      <c r="O300" t="s">
        <v>25</v>
      </c>
      <c r="P300">
        <v>11</v>
      </c>
      <c r="Q300" t="s">
        <v>27</v>
      </c>
      <c r="R300" t="s">
        <v>96</v>
      </c>
    </row>
    <row r="301" spans="1:18" x14ac:dyDescent="0.2">
      <c r="A301">
        <v>300</v>
      </c>
      <c r="B301">
        <v>25</v>
      </c>
      <c r="C301" t="s">
        <v>18</v>
      </c>
      <c r="D301" t="s">
        <v>49</v>
      </c>
      <c r="E301" t="s">
        <v>41</v>
      </c>
      <c r="F301">
        <v>80</v>
      </c>
      <c r="G301" t="s">
        <v>137</v>
      </c>
      <c r="H301" t="s">
        <v>43</v>
      </c>
      <c r="I301" t="s">
        <v>31</v>
      </c>
      <c r="J301" t="s">
        <v>52</v>
      </c>
      <c r="K301">
        <v>3.2</v>
      </c>
      <c r="L301" t="s">
        <v>25</v>
      </c>
      <c r="M301" t="s">
        <v>44</v>
      </c>
      <c r="N301" t="s">
        <v>25</v>
      </c>
      <c r="O301" t="s">
        <v>25</v>
      </c>
      <c r="P301">
        <v>28</v>
      </c>
      <c r="Q301" t="s">
        <v>45</v>
      </c>
      <c r="R301" t="s">
        <v>28</v>
      </c>
    </row>
    <row r="302" spans="1:18" x14ac:dyDescent="0.2">
      <c r="A302">
        <v>301</v>
      </c>
      <c r="B302">
        <v>29</v>
      </c>
      <c r="C302" t="s">
        <v>18</v>
      </c>
      <c r="D302" t="s">
        <v>123</v>
      </c>
      <c r="E302" t="s">
        <v>66</v>
      </c>
      <c r="F302">
        <v>98</v>
      </c>
      <c r="G302" t="s">
        <v>145</v>
      </c>
      <c r="H302" t="s">
        <v>43</v>
      </c>
      <c r="I302" t="s">
        <v>84</v>
      </c>
      <c r="J302" t="s">
        <v>36</v>
      </c>
      <c r="K302">
        <v>4.4000000000000004</v>
      </c>
      <c r="L302" t="s">
        <v>25</v>
      </c>
      <c r="M302" t="s">
        <v>73</v>
      </c>
      <c r="N302" t="s">
        <v>25</v>
      </c>
      <c r="O302" t="s">
        <v>25</v>
      </c>
      <c r="P302">
        <v>24</v>
      </c>
      <c r="Q302" t="s">
        <v>45</v>
      </c>
      <c r="R302" t="s">
        <v>39</v>
      </c>
    </row>
    <row r="303" spans="1:18" x14ac:dyDescent="0.2">
      <c r="A303">
        <v>302</v>
      </c>
      <c r="B303">
        <v>46</v>
      </c>
      <c r="C303" t="s">
        <v>18</v>
      </c>
      <c r="D303" t="s">
        <v>86</v>
      </c>
      <c r="E303" t="s">
        <v>20</v>
      </c>
      <c r="F303">
        <v>95</v>
      </c>
      <c r="G303" t="s">
        <v>137</v>
      </c>
      <c r="H303" t="s">
        <v>43</v>
      </c>
      <c r="I303" t="s">
        <v>95</v>
      </c>
      <c r="J303" t="s">
        <v>36</v>
      </c>
      <c r="K303">
        <v>3.8</v>
      </c>
      <c r="L303" t="s">
        <v>25</v>
      </c>
      <c r="M303" t="s">
        <v>53</v>
      </c>
      <c r="N303" t="s">
        <v>25</v>
      </c>
      <c r="O303" t="s">
        <v>25</v>
      </c>
      <c r="P303">
        <v>25</v>
      </c>
      <c r="Q303" t="s">
        <v>38</v>
      </c>
      <c r="R303" t="s">
        <v>96</v>
      </c>
    </row>
    <row r="304" spans="1:18" x14ac:dyDescent="0.2">
      <c r="A304">
        <v>303</v>
      </c>
      <c r="B304">
        <v>37</v>
      </c>
      <c r="C304" t="s">
        <v>18</v>
      </c>
      <c r="D304" t="s">
        <v>29</v>
      </c>
      <c r="E304" t="s">
        <v>20</v>
      </c>
      <c r="F304">
        <v>44</v>
      </c>
      <c r="G304" t="s">
        <v>78</v>
      </c>
      <c r="H304" t="s">
        <v>22</v>
      </c>
      <c r="I304" t="s">
        <v>77</v>
      </c>
      <c r="J304" t="s">
        <v>52</v>
      </c>
      <c r="K304">
        <v>3.6</v>
      </c>
      <c r="L304" t="s">
        <v>25</v>
      </c>
      <c r="M304" t="s">
        <v>26</v>
      </c>
      <c r="N304" t="s">
        <v>25</v>
      </c>
      <c r="O304" t="s">
        <v>25</v>
      </c>
      <c r="P304">
        <v>27</v>
      </c>
      <c r="Q304" t="s">
        <v>74</v>
      </c>
      <c r="R304" t="s">
        <v>96</v>
      </c>
    </row>
    <row r="305" spans="1:18" x14ac:dyDescent="0.2">
      <c r="A305">
        <v>304</v>
      </c>
      <c r="B305">
        <v>20</v>
      </c>
      <c r="C305" t="s">
        <v>18</v>
      </c>
      <c r="D305" t="s">
        <v>40</v>
      </c>
      <c r="E305" t="s">
        <v>41</v>
      </c>
      <c r="F305">
        <v>60</v>
      </c>
      <c r="G305" t="s">
        <v>46</v>
      </c>
      <c r="H305" t="s">
        <v>43</v>
      </c>
      <c r="I305" t="s">
        <v>47</v>
      </c>
      <c r="J305" t="s">
        <v>52</v>
      </c>
      <c r="K305">
        <v>3.3</v>
      </c>
      <c r="L305" t="s">
        <v>25</v>
      </c>
      <c r="M305" t="s">
        <v>44</v>
      </c>
      <c r="N305" t="s">
        <v>25</v>
      </c>
      <c r="O305" t="s">
        <v>25</v>
      </c>
      <c r="P305">
        <v>49</v>
      </c>
      <c r="Q305" t="s">
        <v>27</v>
      </c>
      <c r="R305" t="s">
        <v>39</v>
      </c>
    </row>
    <row r="306" spans="1:18" x14ac:dyDescent="0.2">
      <c r="A306">
        <v>305</v>
      </c>
      <c r="B306">
        <v>40</v>
      </c>
      <c r="C306" t="s">
        <v>18</v>
      </c>
      <c r="D306" t="s">
        <v>80</v>
      </c>
      <c r="E306" t="s">
        <v>20</v>
      </c>
      <c r="F306">
        <v>84</v>
      </c>
      <c r="G306" t="s">
        <v>46</v>
      </c>
      <c r="H306" t="s">
        <v>43</v>
      </c>
      <c r="I306" t="s">
        <v>95</v>
      </c>
      <c r="J306" t="s">
        <v>24</v>
      </c>
      <c r="K306">
        <v>3.4</v>
      </c>
      <c r="L306" t="s">
        <v>25</v>
      </c>
      <c r="M306" t="s">
        <v>44</v>
      </c>
      <c r="N306" t="s">
        <v>25</v>
      </c>
      <c r="O306" t="s">
        <v>25</v>
      </c>
      <c r="P306">
        <v>45</v>
      </c>
      <c r="Q306" t="s">
        <v>38</v>
      </c>
      <c r="R306" t="s">
        <v>75</v>
      </c>
    </row>
    <row r="307" spans="1:18" x14ac:dyDescent="0.2">
      <c r="A307">
        <v>306</v>
      </c>
      <c r="B307">
        <v>60</v>
      </c>
      <c r="C307" t="s">
        <v>18</v>
      </c>
      <c r="D307" t="s">
        <v>29</v>
      </c>
      <c r="E307" t="s">
        <v>20</v>
      </c>
      <c r="F307">
        <v>59</v>
      </c>
      <c r="G307" t="s">
        <v>139</v>
      </c>
      <c r="H307" t="s">
        <v>43</v>
      </c>
      <c r="I307" t="s">
        <v>84</v>
      </c>
      <c r="J307" t="s">
        <v>56</v>
      </c>
      <c r="K307">
        <v>3.5</v>
      </c>
      <c r="L307" t="s">
        <v>25</v>
      </c>
      <c r="M307" t="s">
        <v>69</v>
      </c>
      <c r="N307" t="s">
        <v>25</v>
      </c>
      <c r="O307" t="s">
        <v>25</v>
      </c>
      <c r="P307">
        <v>26</v>
      </c>
      <c r="Q307" t="s">
        <v>45</v>
      </c>
      <c r="R307" t="s">
        <v>48</v>
      </c>
    </row>
    <row r="308" spans="1:18" x14ac:dyDescent="0.2">
      <c r="A308">
        <v>307</v>
      </c>
      <c r="B308">
        <v>26</v>
      </c>
      <c r="C308" t="s">
        <v>18</v>
      </c>
      <c r="D308" t="s">
        <v>101</v>
      </c>
      <c r="E308" t="s">
        <v>62</v>
      </c>
      <c r="F308">
        <v>49</v>
      </c>
      <c r="G308" t="s">
        <v>113</v>
      </c>
      <c r="H308" t="s">
        <v>35</v>
      </c>
      <c r="I308" t="s">
        <v>51</v>
      </c>
      <c r="J308" t="s">
        <v>52</v>
      </c>
      <c r="K308">
        <v>3.6</v>
      </c>
      <c r="L308" t="s">
        <v>25</v>
      </c>
      <c r="M308" t="s">
        <v>26</v>
      </c>
      <c r="N308" t="s">
        <v>25</v>
      </c>
      <c r="O308" t="s">
        <v>25</v>
      </c>
      <c r="P308">
        <v>4</v>
      </c>
      <c r="Q308" t="s">
        <v>32</v>
      </c>
      <c r="R308" t="s">
        <v>48</v>
      </c>
    </row>
    <row r="309" spans="1:18" x14ac:dyDescent="0.2">
      <c r="A309">
        <v>308</v>
      </c>
      <c r="B309">
        <v>29</v>
      </c>
      <c r="C309" t="s">
        <v>18</v>
      </c>
      <c r="D309" t="s">
        <v>142</v>
      </c>
      <c r="E309" t="s">
        <v>66</v>
      </c>
      <c r="F309">
        <v>32</v>
      </c>
      <c r="G309" t="s">
        <v>102</v>
      </c>
      <c r="H309" t="s">
        <v>43</v>
      </c>
      <c r="I309" t="s">
        <v>120</v>
      </c>
      <c r="J309" t="s">
        <v>24</v>
      </c>
      <c r="K309">
        <v>3.2</v>
      </c>
      <c r="L309" t="s">
        <v>25</v>
      </c>
      <c r="M309" t="s">
        <v>37</v>
      </c>
      <c r="N309" t="s">
        <v>25</v>
      </c>
      <c r="O309" t="s">
        <v>25</v>
      </c>
      <c r="P309">
        <v>3</v>
      </c>
      <c r="Q309" t="s">
        <v>38</v>
      </c>
      <c r="R309" t="s">
        <v>96</v>
      </c>
    </row>
    <row r="310" spans="1:18" x14ac:dyDescent="0.2">
      <c r="A310">
        <v>309</v>
      </c>
      <c r="B310">
        <v>66</v>
      </c>
      <c r="C310" t="s">
        <v>18</v>
      </c>
      <c r="D310" t="s">
        <v>65</v>
      </c>
      <c r="E310" t="s">
        <v>66</v>
      </c>
      <c r="F310">
        <v>29</v>
      </c>
      <c r="G310" t="s">
        <v>127</v>
      </c>
      <c r="H310" t="s">
        <v>43</v>
      </c>
      <c r="I310" t="s">
        <v>117</v>
      </c>
      <c r="J310" t="s">
        <v>56</v>
      </c>
      <c r="K310">
        <v>3.7</v>
      </c>
      <c r="L310" t="s">
        <v>25</v>
      </c>
      <c r="M310" t="s">
        <v>53</v>
      </c>
      <c r="N310" t="s">
        <v>25</v>
      </c>
      <c r="O310" t="s">
        <v>25</v>
      </c>
      <c r="P310">
        <v>45</v>
      </c>
      <c r="Q310" t="s">
        <v>27</v>
      </c>
      <c r="R310" t="s">
        <v>75</v>
      </c>
    </row>
    <row r="311" spans="1:18" x14ac:dyDescent="0.2">
      <c r="A311">
        <v>310</v>
      </c>
      <c r="B311">
        <v>66</v>
      </c>
      <c r="C311" t="s">
        <v>18</v>
      </c>
      <c r="D311" t="s">
        <v>80</v>
      </c>
      <c r="E311" t="s">
        <v>20</v>
      </c>
      <c r="F311">
        <v>22</v>
      </c>
      <c r="G311" t="s">
        <v>147</v>
      </c>
      <c r="H311" t="s">
        <v>43</v>
      </c>
      <c r="I311" t="s">
        <v>133</v>
      </c>
      <c r="J311" t="s">
        <v>36</v>
      </c>
      <c r="K311">
        <v>4.5</v>
      </c>
      <c r="L311" t="s">
        <v>25</v>
      </c>
      <c r="M311" t="s">
        <v>53</v>
      </c>
      <c r="N311" t="s">
        <v>25</v>
      </c>
      <c r="O311" t="s">
        <v>25</v>
      </c>
      <c r="P311">
        <v>21</v>
      </c>
      <c r="Q311" t="s">
        <v>32</v>
      </c>
      <c r="R311" t="s">
        <v>28</v>
      </c>
    </row>
    <row r="312" spans="1:18" x14ac:dyDescent="0.2">
      <c r="A312">
        <v>311</v>
      </c>
      <c r="B312">
        <v>56</v>
      </c>
      <c r="C312" t="s">
        <v>18</v>
      </c>
      <c r="D312" t="s">
        <v>94</v>
      </c>
      <c r="E312" t="s">
        <v>20</v>
      </c>
      <c r="F312">
        <v>85</v>
      </c>
      <c r="G312" t="s">
        <v>55</v>
      </c>
      <c r="H312" t="s">
        <v>43</v>
      </c>
      <c r="I312" t="s">
        <v>60</v>
      </c>
      <c r="J312" t="s">
        <v>24</v>
      </c>
      <c r="K312">
        <v>4.5999999999999996</v>
      </c>
      <c r="L312" t="s">
        <v>25</v>
      </c>
      <c r="M312" t="s">
        <v>53</v>
      </c>
      <c r="N312" t="s">
        <v>25</v>
      </c>
      <c r="O312" t="s">
        <v>25</v>
      </c>
      <c r="P312">
        <v>50</v>
      </c>
      <c r="Q312" t="s">
        <v>32</v>
      </c>
      <c r="R312" t="s">
        <v>28</v>
      </c>
    </row>
    <row r="313" spans="1:18" x14ac:dyDescent="0.2">
      <c r="A313">
        <v>312</v>
      </c>
      <c r="B313">
        <v>69</v>
      </c>
      <c r="C313" t="s">
        <v>18</v>
      </c>
      <c r="D313" t="s">
        <v>33</v>
      </c>
      <c r="E313" t="s">
        <v>20</v>
      </c>
      <c r="F313">
        <v>52</v>
      </c>
      <c r="G313" t="s">
        <v>42</v>
      </c>
      <c r="H313" t="s">
        <v>22</v>
      </c>
      <c r="I313" t="s">
        <v>64</v>
      </c>
      <c r="J313" t="s">
        <v>24</v>
      </c>
      <c r="K313">
        <v>4.0999999999999996</v>
      </c>
      <c r="L313" t="s">
        <v>25</v>
      </c>
      <c r="M313" t="s">
        <v>73</v>
      </c>
      <c r="N313" t="s">
        <v>25</v>
      </c>
      <c r="O313" t="s">
        <v>25</v>
      </c>
      <c r="P313">
        <v>19</v>
      </c>
      <c r="Q313" t="s">
        <v>74</v>
      </c>
      <c r="R313" t="s">
        <v>87</v>
      </c>
    </row>
    <row r="314" spans="1:18" x14ac:dyDescent="0.2">
      <c r="A314">
        <v>313</v>
      </c>
      <c r="B314">
        <v>38</v>
      </c>
      <c r="C314" t="s">
        <v>18</v>
      </c>
      <c r="D314" t="s">
        <v>94</v>
      </c>
      <c r="E314" t="s">
        <v>20</v>
      </c>
      <c r="F314">
        <v>89</v>
      </c>
      <c r="G314" t="s">
        <v>34</v>
      </c>
      <c r="H314" t="s">
        <v>22</v>
      </c>
      <c r="I314" t="s">
        <v>95</v>
      </c>
      <c r="J314" t="s">
        <v>36</v>
      </c>
      <c r="K314">
        <v>3.4</v>
      </c>
      <c r="L314" t="s">
        <v>25</v>
      </c>
      <c r="M314" t="s">
        <v>44</v>
      </c>
      <c r="N314" t="s">
        <v>25</v>
      </c>
      <c r="O314" t="s">
        <v>25</v>
      </c>
      <c r="P314">
        <v>6</v>
      </c>
      <c r="Q314" t="s">
        <v>45</v>
      </c>
      <c r="R314" t="s">
        <v>48</v>
      </c>
    </row>
    <row r="315" spans="1:18" x14ac:dyDescent="0.2">
      <c r="A315">
        <v>314</v>
      </c>
      <c r="B315">
        <v>42</v>
      </c>
      <c r="C315" t="s">
        <v>18</v>
      </c>
      <c r="D315" t="s">
        <v>80</v>
      </c>
      <c r="E315" t="s">
        <v>20</v>
      </c>
      <c r="F315">
        <v>77</v>
      </c>
      <c r="G315" t="s">
        <v>128</v>
      </c>
      <c r="H315" t="s">
        <v>43</v>
      </c>
      <c r="I315" t="s">
        <v>68</v>
      </c>
      <c r="J315" t="s">
        <v>36</v>
      </c>
      <c r="K315">
        <v>3.7</v>
      </c>
      <c r="L315" t="s">
        <v>25</v>
      </c>
      <c r="M315" t="s">
        <v>26</v>
      </c>
      <c r="N315" t="s">
        <v>25</v>
      </c>
      <c r="O315" t="s">
        <v>25</v>
      </c>
      <c r="P315">
        <v>50</v>
      </c>
      <c r="Q315" t="s">
        <v>38</v>
      </c>
      <c r="R315" t="s">
        <v>96</v>
      </c>
    </row>
    <row r="316" spans="1:18" x14ac:dyDescent="0.2">
      <c r="A316">
        <v>315</v>
      </c>
      <c r="B316">
        <v>30</v>
      </c>
      <c r="C316" t="s">
        <v>18</v>
      </c>
      <c r="D316" t="s">
        <v>94</v>
      </c>
      <c r="E316" t="s">
        <v>20</v>
      </c>
      <c r="F316">
        <v>24</v>
      </c>
      <c r="G316" t="s">
        <v>126</v>
      </c>
      <c r="H316" t="s">
        <v>43</v>
      </c>
      <c r="I316" t="s">
        <v>72</v>
      </c>
      <c r="J316" t="s">
        <v>52</v>
      </c>
      <c r="K316">
        <v>3.3</v>
      </c>
      <c r="L316" t="s">
        <v>25</v>
      </c>
      <c r="M316" t="s">
        <v>73</v>
      </c>
      <c r="N316" t="s">
        <v>25</v>
      </c>
      <c r="O316" t="s">
        <v>25</v>
      </c>
      <c r="P316">
        <v>17</v>
      </c>
      <c r="Q316" t="s">
        <v>85</v>
      </c>
      <c r="R316" t="s">
        <v>96</v>
      </c>
    </row>
    <row r="317" spans="1:18" x14ac:dyDescent="0.2">
      <c r="A317">
        <v>316</v>
      </c>
      <c r="B317">
        <v>66</v>
      </c>
      <c r="C317" t="s">
        <v>18</v>
      </c>
      <c r="D317" t="s">
        <v>105</v>
      </c>
      <c r="E317" t="s">
        <v>66</v>
      </c>
      <c r="F317">
        <v>24</v>
      </c>
      <c r="G317" t="s">
        <v>149</v>
      </c>
      <c r="H317" t="s">
        <v>91</v>
      </c>
      <c r="I317" t="s">
        <v>120</v>
      </c>
      <c r="J317" t="s">
        <v>36</v>
      </c>
      <c r="K317">
        <v>4.5</v>
      </c>
      <c r="L317" t="s">
        <v>25</v>
      </c>
      <c r="M317" t="s">
        <v>26</v>
      </c>
      <c r="N317" t="s">
        <v>25</v>
      </c>
      <c r="O317" t="s">
        <v>25</v>
      </c>
      <c r="P317">
        <v>24</v>
      </c>
      <c r="Q317" t="s">
        <v>85</v>
      </c>
      <c r="R317" t="s">
        <v>48</v>
      </c>
    </row>
    <row r="318" spans="1:18" x14ac:dyDescent="0.2">
      <c r="A318">
        <v>317</v>
      </c>
      <c r="B318">
        <v>36</v>
      </c>
      <c r="C318" t="s">
        <v>18</v>
      </c>
      <c r="D318" t="s">
        <v>65</v>
      </c>
      <c r="E318" t="s">
        <v>66</v>
      </c>
      <c r="F318">
        <v>22</v>
      </c>
      <c r="G318" t="s">
        <v>98</v>
      </c>
      <c r="H318" t="s">
        <v>43</v>
      </c>
      <c r="I318" t="s">
        <v>60</v>
      </c>
      <c r="J318" t="s">
        <v>56</v>
      </c>
      <c r="K318">
        <v>3.3</v>
      </c>
      <c r="L318" t="s">
        <v>25</v>
      </c>
      <c r="M318" t="s">
        <v>37</v>
      </c>
      <c r="N318" t="s">
        <v>25</v>
      </c>
      <c r="O318" t="s">
        <v>25</v>
      </c>
      <c r="P318">
        <v>46</v>
      </c>
      <c r="Q318" t="s">
        <v>27</v>
      </c>
      <c r="R318" t="s">
        <v>87</v>
      </c>
    </row>
    <row r="319" spans="1:18" x14ac:dyDescent="0.2">
      <c r="A319">
        <v>318</v>
      </c>
      <c r="B319">
        <v>58</v>
      </c>
      <c r="C319" t="s">
        <v>18</v>
      </c>
      <c r="D319" t="s">
        <v>29</v>
      </c>
      <c r="E319" t="s">
        <v>20</v>
      </c>
      <c r="F319">
        <v>82</v>
      </c>
      <c r="G319" t="s">
        <v>63</v>
      </c>
      <c r="H319" t="s">
        <v>22</v>
      </c>
      <c r="I319" t="s">
        <v>84</v>
      </c>
      <c r="J319" t="s">
        <v>56</v>
      </c>
      <c r="K319">
        <v>4.3</v>
      </c>
      <c r="L319" t="s">
        <v>25</v>
      </c>
      <c r="M319" t="s">
        <v>53</v>
      </c>
      <c r="N319" t="s">
        <v>25</v>
      </c>
      <c r="O319" t="s">
        <v>25</v>
      </c>
      <c r="P319">
        <v>42</v>
      </c>
      <c r="Q319" t="s">
        <v>32</v>
      </c>
      <c r="R319" t="s">
        <v>96</v>
      </c>
    </row>
    <row r="320" spans="1:18" x14ac:dyDescent="0.2">
      <c r="A320">
        <v>319</v>
      </c>
      <c r="B320">
        <v>45</v>
      </c>
      <c r="C320" t="s">
        <v>18</v>
      </c>
      <c r="D320" t="s">
        <v>131</v>
      </c>
      <c r="E320" t="s">
        <v>66</v>
      </c>
      <c r="F320">
        <v>67</v>
      </c>
      <c r="G320" t="s">
        <v>146</v>
      </c>
      <c r="H320" t="s">
        <v>43</v>
      </c>
      <c r="I320" t="s">
        <v>117</v>
      </c>
      <c r="J320" t="s">
        <v>24</v>
      </c>
      <c r="K320">
        <v>2.5</v>
      </c>
      <c r="L320" t="s">
        <v>25</v>
      </c>
      <c r="M320" t="s">
        <v>53</v>
      </c>
      <c r="N320" t="s">
        <v>25</v>
      </c>
      <c r="O320" t="s">
        <v>25</v>
      </c>
      <c r="P320">
        <v>10</v>
      </c>
      <c r="Q320" t="s">
        <v>32</v>
      </c>
      <c r="R320" t="s">
        <v>48</v>
      </c>
    </row>
    <row r="321" spans="1:18" x14ac:dyDescent="0.2">
      <c r="A321">
        <v>320</v>
      </c>
      <c r="B321">
        <v>47</v>
      </c>
      <c r="C321" t="s">
        <v>18</v>
      </c>
      <c r="D321" t="s">
        <v>58</v>
      </c>
      <c r="E321" t="s">
        <v>20</v>
      </c>
      <c r="F321">
        <v>74</v>
      </c>
      <c r="G321" t="s">
        <v>30</v>
      </c>
      <c r="H321" t="s">
        <v>91</v>
      </c>
      <c r="I321" t="s">
        <v>51</v>
      </c>
      <c r="J321" t="s">
        <v>36</v>
      </c>
      <c r="K321">
        <v>2.6</v>
      </c>
      <c r="L321" t="s">
        <v>25</v>
      </c>
      <c r="M321" t="s">
        <v>53</v>
      </c>
      <c r="N321" t="s">
        <v>25</v>
      </c>
      <c r="O321" t="s">
        <v>25</v>
      </c>
      <c r="P321">
        <v>1</v>
      </c>
      <c r="Q321" t="s">
        <v>32</v>
      </c>
      <c r="R321" t="s">
        <v>96</v>
      </c>
    </row>
    <row r="322" spans="1:18" x14ac:dyDescent="0.2">
      <c r="A322">
        <v>321</v>
      </c>
      <c r="B322">
        <v>66</v>
      </c>
      <c r="C322" t="s">
        <v>18</v>
      </c>
      <c r="D322" t="s">
        <v>105</v>
      </c>
      <c r="E322" t="s">
        <v>66</v>
      </c>
      <c r="F322">
        <v>72</v>
      </c>
      <c r="G322" t="s">
        <v>110</v>
      </c>
      <c r="H322" t="s">
        <v>22</v>
      </c>
      <c r="I322" t="s">
        <v>51</v>
      </c>
      <c r="J322" t="s">
        <v>52</v>
      </c>
      <c r="K322">
        <v>4.9000000000000004</v>
      </c>
      <c r="L322" t="s">
        <v>25</v>
      </c>
      <c r="M322" t="s">
        <v>53</v>
      </c>
      <c r="N322" t="s">
        <v>25</v>
      </c>
      <c r="O322" t="s">
        <v>25</v>
      </c>
      <c r="P322">
        <v>28</v>
      </c>
      <c r="Q322" t="s">
        <v>85</v>
      </c>
      <c r="R322" t="s">
        <v>57</v>
      </c>
    </row>
    <row r="323" spans="1:18" x14ac:dyDescent="0.2">
      <c r="A323">
        <v>322</v>
      </c>
      <c r="B323">
        <v>41</v>
      </c>
      <c r="C323" t="s">
        <v>18</v>
      </c>
      <c r="D323" t="s">
        <v>49</v>
      </c>
      <c r="E323" t="s">
        <v>41</v>
      </c>
      <c r="F323">
        <v>36</v>
      </c>
      <c r="G323" t="s">
        <v>128</v>
      </c>
      <c r="H323" t="s">
        <v>22</v>
      </c>
      <c r="I323" t="s">
        <v>120</v>
      </c>
      <c r="J323" t="s">
        <v>52</v>
      </c>
      <c r="K323">
        <v>4.7</v>
      </c>
      <c r="L323" t="s">
        <v>25</v>
      </c>
      <c r="M323" t="s">
        <v>37</v>
      </c>
      <c r="N323" t="s">
        <v>25</v>
      </c>
      <c r="O323" t="s">
        <v>25</v>
      </c>
      <c r="P323">
        <v>48</v>
      </c>
      <c r="Q323" t="s">
        <v>85</v>
      </c>
      <c r="R323" t="s">
        <v>57</v>
      </c>
    </row>
    <row r="324" spans="1:18" x14ac:dyDescent="0.2">
      <c r="A324">
        <v>323</v>
      </c>
      <c r="B324">
        <v>41</v>
      </c>
      <c r="C324" t="s">
        <v>18</v>
      </c>
      <c r="D324" t="s">
        <v>132</v>
      </c>
      <c r="E324" t="s">
        <v>66</v>
      </c>
      <c r="F324">
        <v>95</v>
      </c>
      <c r="G324" t="s">
        <v>121</v>
      </c>
      <c r="H324" t="s">
        <v>35</v>
      </c>
      <c r="I324" t="s">
        <v>108</v>
      </c>
      <c r="J324" t="s">
        <v>24</v>
      </c>
      <c r="K324">
        <v>3</v>
      </c>
      <c r="L324" t="s">
        <v>25</v>
      </c>
      <c r="M324" t="s">
        <v>53</v>
      </c>
      <c r="N324" t="s">
        <v>25</v>
      </c>
      <c r="O324" t="s">
        <v>25</v>
      </c>
      <c r="P324">
        <v>47</v>
      </c>
      <c r="Q324" t="s">
        <v>38</v>
      </c>
      <c r="R324" t="s">
        <v>87</v>
      </c>
    </row>
    <row r="325" spans="1:18" x14ac:dyDescent="0.2">
      <c r="A325">
        <v>324</v>
      </c>
      <c r="B325">
        <v>66</v>
      </c>
      <c r="C325" t="s">
        <v>18</v>
      </c>
      <c r="D325" t="s">
        <v>103</v>
      </c>
      <c r="E325" t="s">
        <v>20</v>
      </c>
      <c r="F325">
        <v>78</v>
      </c>
      <c r="G325" t="s">
        <v>121</v>
      </c>
      <c r="H325" t="s">
        <v>43</v>
      </c>
      <c r="I325" t="s">
        <v>120</v>
      </c>
      <c r="J325" t="s">
        <v>24</v>
      </c>
      <c r="K325">
        <v>3.5</v>
      </c>
      <c r="L325" t="s">
        <v>25</v>
      </c>
      <c r="M325" t="s">
        <v>44</v>
      </c>
      <c r="N325" t="s">
        <v>25</v>
      </c>
      <c r="O325" t="s">
        <v>25</v>
      </c>
      <c r="P325">
        <v>29</v>
      </c>
      <c r="Q325" t="s">
        <v>45</v>
      </c>
      <c r="R325" t="s">
        <v>75</v>
      </c>
    </row>
    <row r="326" spans="1:18" x14ac:dyDescent="0.2">
      <c r="A326">
        <v>325</v>
      </c>
      <c r="B326">
        <v>37</v>
      </c>
      <c r="C326" t="s">
        <v>18</v>
      </c>
      <c r="D326" t="s">
        <v>54</v>
      </c>
      <c r="E326" t="s">
        <v>20</v>
      </c>
      <c r="F326">
        <v>82</v>
      </c>
      <c r="G326" t="s">
        <v>50</v>
      </c>
      <c r="H326" t="s">
        <v>43</v>
      </c>
      <c r="I326" t="s">
        <v>77</v>
      </c>
      <c r="J326" t="s">
        <v>52</v>
      </c>
      <c r="K326">
        <v>4.8</v>
      </c>
      <c r="L326" t="s">
        <v>25</v>
      </c>
      <c r="M326" t="s">
        <v>53</v>
      </c>
      <c r="N326" t="s">
        <v>25</v>
      </c>
      <c r="O326" t="s">
        <v>25</v>
      </c>
      <c r="P326">
        <v>37</v>
      </c>
      <c r="Q326" t="s">
        <v>27</v>
      </c>
      <c r="R326" t="s">
        <v>57</v>
      </c>
    </row>
    <row r="327" spans="1:18" x14ac:dyDescent="0.2">
      <c r="A327">
        <v>326</v>
      </c>
      <c r="B327">
        <v>70</v>
      </c>
      <c r="C327" t="s">
        <v>18</v>
      </c>
      <c r="D327" t="s">
        <v>94</v>
      </c>
      <c r="E327" t="s">
        <v>20</v>
      </c>
      <c r="F327">
        <v>70</v>
      </c>
      <c r="G327" t="s">
        <v>128</v>
      </c>
      <c r="H327" t="s">
        <v>43</v>
      </c>
      <c r="I327" t="s">
        <v>60</v>
      </c>
      <c r="J327" t="s">
        <v>24</v>
      </c>
      <c r="K327">
        <v>4.3</v>
      </c>
      <c r="L327" t="s">
        <v>25</v>
      </c>
      <c r="M327" t="s">
        <v>37</v>
      </c>
      <c r="N327" t="s">
        <v>25</v>
      </c>
      <c r="O327" t="s">
        <v>25</v>
      </c>
      <c r="P327">
        <v>38</v>
      </c>
      <c r="Q327" t="s">
        <v>85</v>
      </c>
      <c r="R327" t="s">
        <v>48</v>
      </c>
    </row>
    <row r="328" spans="1:18" x14ac:dyDescent="0.2">
      <c r="A328">
        <v>327</v>
      </c>
      <c r="B328">
        <v>62</v>
      </c>
      <c r="C328" t="s">
        <v>18</v>
      </c>
      <c r="D328" t="s">
        <v>118</v>
      </c>
      <c r="E328" t="s">
        <v>66</v>
      </c>
      <c r="F328">
        <v>41</v>
      </c>
      <c r="G328" t="s">
        <v>126</v>
      </c>
      <c r="H328" t="s">
        <v>43</v>
      </c>
      <c r="I328" t="s">
        <v>51</v>
      </c>
      <c r="J328" t="s">
        <v>56</v>
      </c>
      <c r="K328">
        <v>3.2</v>
      </c>
      <c r="L328" t="s">
        <v>25</v>
      </c>
      <c r="M328" t="s">
        <v>73</v>
      </c>
      <c r="N328" t="s">
        <v>25</v>
      </c>
      <c r="O328" t="s">
        <v>25</v>
      </c>
      <c r="P328">
        <v>48</v>
      </c>
      <c r="Q328" t="s">
        <v>74</v>
      </c>
      <c r="R328" t="s">
        <v>39</v>
      </c>
    </row>
    <row r="329" spans="1:18" x14ac:dyDescent="0.2">
      <c r="A329">
        <v>328</v>
      </c>
      <c r="B329">
        <v>61</v>
      </c>
      <c r="C329" t="s">
        <v>18</v>
      </c>
      <c r="D329" t="s">
        <v>61</v>
      </c>
      <c r="E329" t="s">
        <v>62</v>
      </c>
      <c r="F329">
        <v>42</v>
      </c>
      <c r="G329" t="s">
        <v>145</v>
      </c>
      <c r="H329" t="s">
        <v>43</v>
      </c>
      <c r="I329" t="s">
        <v>84</v>
      </c>
      <c r="J329" t="s">
        <v>52</v>
      </c>
      <c r="K329">
        <v>3.1</v>
      </c>
      <c r="L329" t="s">
        <v>25</v>
      </c>
      <c r="M329" t="s">
        <v>37</v>
      </c>
      <c r="N329" t="s">
        <v>25</v>
      </c>
      <c r="O329" t="s">
        <v>25</v>
      </c>
      <c r="P329">
        <v>36</v>
      </c>
      <c r="Q329" t="s">
        <v>45</v>
      </c>
      <c r="R329" t="s">
        <v>39</v>
      </c>
    </row>
    <row r="330" spans="1:18" x14ac:dyDescent="0.2">
      <c r="A330">
        <v>329</v>
      </c>
      <c r="B330">
        <v>48</v>
      </c>
      <c r="C330" t="s">
        <v>18</v>
      </c>
      <c r="D330" t="s">
        <v>61</v>
      </c>
      <c r="E330" t="s">
        <v>62</v>
      </c>
      <c r="F330">
        <v>50</v>
      </c>
      <c r="G330" t="s">
        <v>102</v>
      </c>
      <c r="H330" t="s">
        <v>43</v>
      </c>
      <c r="I330" t="s">
        <v>133</v>
      </c>
      <c r="J330" t="s">
        <v>56</v>
      </c>
      <c r="K330">
        <v>2.8</v>
      </c>
      <c r="L330" t="s">
        <v>25</v>
      </c>
      <c r="M330" t="s">
        <v>37</v>
      </c>
      <c r="N330" t="s">
        <v>25</v>
      </c>
      <c r="O330" t="s">
        <v>25</v>
      </c>
      <c r="P330">
        <v>9</v>
      </c>
      <c r="Q330" t="s">
        <v>38</v>
      </c>
      <c r="R330" t="s">
        <v>39</v>
      </c>
    </row>
    <row r="331" spans="1:18" x14ac:dyDescent="0.2">
      <c r="A331">
        <v>330</v>
      </c>
      <c r="B331">
        <v>70</v>
      </c>
      <c r="C331" t="s">
        <v>18</v>
      </c>
      <c r="D331" t="s">
        <v>124</v>
      </c>
      <c r="E331" t="s">
        <v>20</v>
      </c>
      <c r="F331">
        <v>31</v>
      </c>
      <c r="G331" t="s">
        <v>106</v>
      </c>
      <c r="H331" t="s">
        <v>35</v>
      </c>
      <c r="I331" t="s">
        <v>51</v>
      </c>
      <c r="J331" t="s">
        <v>52</v>
      </c>
      <c r="K331">
        <v>2.9</v>
      </c>
      <c r="L331" t="s">
        <v>25</v>
      </c>
      <c r="M331" t="s">
        <v>69</v>
      </c>
      <c r="N331" t="s">
        <v>25</v>
      </c>
      <c r="O331" t="s">
        <v>25</v>
      </c>
      <c r="P331">
        <v>34</v>
      </c>
      <c r="Q331" t="s">
        <v>74</v>
      </c>
      <c r="R331" t="s">
        <v>87</v>
      </c>
    </row>
    <row r="332" spans="1:18" x14ac:dyDescent="0.2">
      <c r="A332">
        <v>331</v>
      </c>
      <c r="B332">
        <v>46</v>
      </c>
      <c r="C332" t="s">
        <v>18</v>
      </c>
      <c r="D332" t="s">
        <v>29</v>
      </c>
      <c r="E332" t="s">
        <v>20</v>
      </c>
      <c r="F332">
        <v>51</v>
      </c>
      <c r="G332" t="s">
        <v>113</v>
      </c>
      <c r="H332" t="s">
        <v>43</v>
      </c>
      <c r="I332" t="s">
        <v>117</v>
      </c>
      <c r="J332" t="s">
        <v>24</v>
      </c>
      <c r="K332">
        <v>3.7</v>
      </c>
      <c r="L332" t="s">
        <v>25</v>
      </c>
      <c r="M332" t="s">
        <v>26</v>
      </c>
      <c r="N332" t="s">
        <v>25</v>
      </c>
      <c r="O332" t="s">
        <v>25</v>
      </c>
      <c r="P332">
        <v>43</v>
      </c>
      <c r="Q332" t="s">
        <v>27</v>
      </c>
      <c r="R332" t="s">
        <v>75</v>
      </c>
    </row>
    <row r="333" spans="1:18" x14ac:dyDescent="0.2">
      <c r="A333">
        <v>332</v>
      </c>
      <c r="B333">
        <v>31</v>
      </c>
      <c r="C333" t="s">
        <v>18</v>
      </c>
      <c r="D333" t="s">
        <v>54</v>
      </c>
      <c r="E333" t="s">
        <v>20</v>
      </c>
      <c r="F333">
        <v>98</v>
      </c>
      <c r="G333" t="s">
        <v>102</v>
      </c>
      <c r="H333" t="s">
        <v>22</v>
      </c>
      <c r="I333" t="s">
        <v>117</v>
      </c>
      <c r="J333" t="s">
        <v>56</v>
      </c>
      <c r="K333">
        <v>3.3</v>
      </c>
      <c r="L333" t="s">
        <v>25</v>
      </c>
      <c r="M333" t="s">
        <v>73</v>
      </c>
      <c r="N333" t="s">
        <v>25</v>
      </c>
      <c r="O333" t="s">
        <v>25</v>
      </c>
      <c r="P333">
        <v>46</v>
      </c>
      <c r="Q333" t="s">
        <v>45</v>
      </c>
      <c r="R333" t="s">
        <v>57</v>
      </c>
    </row>
    <row r="334" spans="1:18" x14ac:dyDescent="0.2">
      <c r="A334">
        <v>333</v>
      </c>
      <c r="B334">
        <v>19</v>
      </c>
      <c r="C334" t="s">
        <v>18</v>
      </c>
      <c r="D334" t="s">
        <v>54</v>
      </c>
      <c r="E334" t="s">
        <v>20</v>
      </c>
      <c r="F334">
        <v>86</v>
      </c>
      <c r="G334" t="s">
        <v>83</v>
      </c>
      <c r="H334" t="s">
        <v>43</v>
      </c>
      <c r="I334" t="s">
        <v>31</v>
      </c>
      <c r="J334" t="s">
        <v>24</v>
      </c>
      <c r="K334">
        <v>2.8</v>
      </c>
      <c r="L334" t="s">
        <v>25</v>
      </c>
      <c r="M334" t="s">
        <v>69</v>
      </c>
      <c r="N334" t="s">
        <v>25</v>
      </c>
      <c r="O334" t="s">
        <v>25</v>
      </c>
      <c r="P334">
        <v>5</v>
      </c>
      <c r="Q334" t="s">
        <v>38</v>
      </c>
      <c r="R334" t="s">
        <v>87</v>
      </c>
    </row>
    <row r="335" spans="1:18" x14ac:dyDescent="0.2">
      <c r="A335">
        <v>334</v>
      </c>
      <c r="B335">
        <v>39</v>
      </c>
      <c r="C335" t="s">
        <v>18</v>
      </c>
      <c r="D335" t="s">
        <v>29</v>
      </c>
      <c r="E335" t="s">
        <v>20</v>
      </c>
      <c r="F335">
        <v>64</v>
      </c>
      <c r="G335" t="s">
        <v>119</v>
      </c>
      <c r="H335" t="s">
        <v>43</v>
      </c>
      <c r="I335" t="s">
        <v>84</v>
      </c>
      <c r="J335" t="s">
        <v>24</v>
      </c>
      <c r="K335">
        <v>4.5</v>
      </c>
      <c r="L335" t="s">
        <v>25</v>
      </c>
      <c r="M335" t="s">
        <v>53</v>
      </c>
      <c r="N335" t="s">
        <v>25</v>
      </c>
      <c r="O335" t="s">
        <v>25</v>
      </c>
      <c r="P335">
        <v>15</v>
      </c>
      <c r="Q335" t="s">
        <v>74</v>
      </c>
      <c r="R335" t="s">
        <v>75</v>
      </c>
    </row>
    <row r="336" spans="1:18" x14ac:dyDescent="0.2">
      <c r="A336">
        <v>335</v>
      </c>
      <c r="B336">
        <v>41</v>
      </c>
      <c r="C336" t="s">
        <v>18</v>
      </c>
      <c r="D336" t="s">
        <v>19</v>
      </c>
      <c r="E336" t="s">
        <v>20</v>
      </c>
      <c r="F336">
        <v>46</v>
      </c>
      <c r="G336" t="s">
        <v>110</v>
      </c>
      <c r="H336" t="s">
        <v>43</v>
      </c>
      <c r="I336" t="s">
        <v>92</v>
      </c>
      <c r="J336" t="s">
        <v>56</v>
      </c>
      <c r="K336">
        <v>2.6</v>
      </c>
      <c r="L336" t="s">
        <v>25</v>
      </c>
      <c r="M336" t="s">
        <v>44</v>
      </c>
      <c r="N336" t="s">
        <v>25</v>
      </c>
      <c r="O336" t="s">
        <v>25</v>
      </c>
      <c r="P336">
        <v>30</v>
      </c>
      <c r="Q336" t="s">
        <v>38</v>
      </c>
      <c r="R336" t="s">
        <v>48</v>
      </c>
    </row>
    <row r="337" spans="1:18" x14ac:dyDescent="0.2">
      <c r="A337">
        <v>336</v>
      </c>
      <c r="B337">
        <v>20</v>
      </c>
      <c r="C337" t="s">
        <v>18</v>
      </c>
      <c r="D337" t="s">
        <v>29</v>
      </c>
      <c r="E337" t="s">
        <v>20</v>
      </c>
      <c r="F337">
        <v>85</v>
      </c>
      <c r="G337" t="s">
        <v>46</v>
      </c>
      <c r="H337" t="s">
        <v>22</v>
      </c>
      <c r="I337" t="s">
        <v>31</v>
      </c>
      <c r="J337" t="s">
        <v>36</v>
      </c>
      <c r="K337">
        <v>3.7</v>
      </c>
      <c r="L337" t="s">
        <v>25</v>
      </c>
      <c r="M337" t="s">
        <v>53</v>
      </c>
      <c r="N337" t="s">
        <v>25</v>
      </c>
      <c r="O337" t="s">
        <v>25</v>
      </c>
      <c r="P337">
        <v>44</v>
      </c>
      <c r="Q337" t="s">
        <v>27</v>
      </c>
      <c r="R337" t="s">
        <v>96</v>
      </c>
    </row>
    <row r="338" spans="1:18" x14ac:dyDescent="0.2">
      <c r="A338">
        <v>337</v>
      </c>
      <c r="B338">
        <v>36</v>
      </c>
      <c r="C338" t="s">
        <v>18</v>
      </c>
      <c r="D338" t="s">
        <v>123</v>
      </c>
      <c r="E338" t="s">
        <v>66</v>
      </c>
      <c r="F338">
        <v>81</v>
      </c>
      <c r="G338" t="s">
        <v>42</v>
      </c>
      <c r="H338" t="s">
        <v>35</v>
      </c>
      <c r="I338" t="s">
        <v>120</v>
      </c>
      <c r="J338" t="s">
        <v>56</v>
      </c>
      <c r="K338">
        <v>4.4000000000000004</v>
      </c>
      <c r="L338" t="s">
        <v>25</v>
      </c>
      <c r="M338" t="s">
        <v>26</v>
      </c>
      <c r="N338" t="s">
        <v>25</v>
      </c>
      <c r="O338" t="s">
        <v>25</v>
      </c>
      <c r="P338">
        <v>16</v>
      </c>
      <c r="Q338" t="s">
        <v>45</v>
      </c>
      <c r="R338" t="s">
        <v>48</v>
      </c>
    </row>
    <row r="339" spans="1:18" x14ac:dyDescent="0.2">
      <c r="A339">
        <v>338</v>
      </c>
      <c r="B339">
        <v>32</v>
      </c>
      <c r="C339" t="s">
        <v>18</v>
      </c>
      <c r="D339" t="s">
        <v>29</v>
      </c>
      <c r="E339" t="s">
        <v>20</v>
      </c>
      <c r="F339">
        <v>59</v>
      </c>
      <c r="G339" t="s">
        <v>129</v>
      </c>
      <c r="H339" t="s">
        <v>43</v>
      </c>
      <c r="I339" t="s">
        <v>108</v>
      </c>
      <c r="J339" t="s">
        <v>24</v>
      </c>
      <c r="K339">
        <v>4.3</v>
      </c>
      <c r="L339" t="s">
        <v>25</v>
      </c>
      <c r="M339" t="s">
        <v>69</v>
      </c>
      <c r="N339" t="s">
        <v>25</v>
      </c>
      <c r="O339" t="s">
        <v>25</v>
      </c>
      <c r="P339">
        <v>16</v>
      </c>
      <c r="Q339" t="s">
        <v>74</v>
      </c>
      <c r="R339" t="s">
        <v>48</v>
      </c>
    </row>
    <row r="340" spans="1:18" x14ac:dyDescent="0.2">
      <c r="A340">
        <v>339</v>
      </c>
      <c r="B340">
        <v>69</v>
      </c>
      <c r="C340" t="s">
        <v>18</v>
      </c>
      <c r="D340" t="s">
        <v>103</v>
      </c>
      <c r="E340" t="s">
        <v>20</v>
      </c>
      <c r="F340">
        <v>79</v>
      </c>
      <c r="G340" t="s">
        <v>34</v>
      </c>
      <c r="H340" t="s">
        <v>43</v>
      </c>
      <c r="I340" t="s">
        <v>64</v>
      </c>
      <c r="J340" t="s">
        <v>24</v>
      </c>
      <c r="K340">
        <v>3.5</v>
      </c>
      <c r="L340" t="s">
        <v>25</v>
      </c>
      <c r="M340" t="s">
        <v>26</v>
      </c>
      <c r="N340" t="s">
        <v>25</v>
      </c>
      <c r="O340" t="s">
        <v>25</v>
      </c>
      <c r="P340">
        <v>16</v>
      </c>
      <c r="Q340" t="s">
        <v>32</v>
      </c>
      <c r="R340" t="s">
        <v>39</v>
      </c>
    </row>
    <row r="341" spans="1:18" x14ac:dyDescent="0.2">
      <c r="A341">
        <v>340</v>
      </c>
      <c r="B341">
        <v>40</v>
      </c>
      <c r="C341" t="s">
        <v>18</v>
      </c>
      <c r="D341" t="s">
        <v>58</v>
      </c>
      <c r="E341" t="s">
        <v>20</v>
      </c>
      <c r="F341">
        <v>33</v>
      </c>
      <c r="G341" t="s">
        <v>137</v>
      </c>
      <c r="H341" t="s">
        <v>43</v>
      </c>
      <c r="I341" t="s">
        <v>84</v>
      </c>
      <c r="J341" t="s">
        <v>36</v>
      </c>
      <c r="K341">
        <v>3.8</v>
      </c>
      <c r="L341" t="s">
        <v>25</v>
      </c>
      <c r="M341" t="s">
        <v>69</v>
      </c>
      <c r="N341" t="s">
        <v>25</v>
      </c>
      <c r="O341" t="s">
        <v>25</v>
      </c>
      <c r="P341">
        <v>21</v>
      </c>
      <c r="Q341" t="s">
        <v>38</v>
      </c>
      <c r="R341" t="s">
        <v>96</v>
      </c>
    </row>
    <row r="342" spans="1:18" x14ac:dyDescent="0.2">
      <c r="A342">
        <v>341</v>
      </c>
      <c r="B342">
        <v>40</v>
      </c>
      <c r="C342" t="s">
        <v>18</v>
      </c>
      <c r="D342" t="s">
        <v>58</v>
      </c>
      <c r="E342" t="s">
        <v>20</v>
      </c>
      <c r="F342">
        <v>47</v>
      </c>
      <c r="G342" t="s">
        <v>126</v>
      </c>
      <c r="H342" t="s">
        <v>22</v>
      </c>
      <c r="I342" t="s">
        <v>143</v>
      </c>
      <c r="J342" t="s">
        <v>52</v>
      </c>
      <c r="K342">
        <v>3.5</v>
      </c>
      <c r="L342" t="s">
        <v>25</v>
      </c>
      <c r="M342" t="s">
        <v>26</v>
      </c>
      <c r="N342" t="s">
        <v>25</v>
      </c>
      <c r="O342" t="s">
        <v>25</v>
      </c>
      <c r="P342">
        <v>39</v>
      </c>
      <c r="Q342" t="s">
        <v>27</v>
      </c>
      <c r="R342" t="s">
        <v>96</v>
      </c>
    </row>
    <row r="343" spans="1:18" x14ac:dyDescent="0.2">
      <c r="A343">
        <v>342</v>
      </c>
      <c r="B343">
        <v>20</v>
      </c>
      <c r="C343" t="s">
        <v>18</v>
      </c>
      <c r="D343" t="s">
        <v>123</v>
      </c>
      <c r="E343" t="s">
        <v>66</v>
      </c>
      <c r="F343">
        <v>20</v>
      </c>
      <c r="G343" t="s">
        <v>139</v>
      </c>
      <c r="H343" t="s">
        <v>35</v>
      </c>
      <c r="I343" t="s">
        <v>143</v>
      </c>
      <c r="J343" t="s">
        <v>52</v>
      </c>
      <c r="K343">
        <v>4.5999999999999996</v>
      </c>
      <c r="L343" t="s">
        <v>25</v>
      </c>
      <c r="M343" t="s">
        <v>73</v>
      </c>
      <c r="N343" t="s">
        <v>25</v>
      </c>
      <c r="O343" t="s">
        <v>25</v>
      </c>
      <c r="P343">
        <v>40</v>
      </c>
      <c r="Q343" t="s">
        <v>85</v>
      </c>
      <c r="R343" t="s">
        <v>75</v>
      </c>
    </row>
    <row r="344" spans="1:18" x14ac:dyDescent="0.2">
      <c r="A344">
        <v>343</v>
      </c>
      <c r="B344">
        <v>64</v>
      </c>
      <c r="C344" t="s">
        <v>18</v>
      </c>
      <c r="D344" t="s">
        <v>61</v>
      </c>
      <c r="E344" t="s">
        <v>62</v>
      </c>
      <c r="F344">
        <v>36</v>
      </c>
      <c r="G344" t="s">
        <v>21</v>
      </c>
      <c r="H344" t="s">
        <v>43</v>
      </c>
      <c r="I344" t="s">
        <v>77</v>
      </c>
      <c r="J344" t="s">
        <v>36</v>
      </c>
      <c r="K344">
        <v>2.6</v>
      </c>
      <c r="L344" t="s">
        <v>25</v>
      </c>
      <c r="M344" t="s">
        <v>44</v>
      </c>
      <c r="N344" t="s">
        <v>25</v>
      </c>
      <c r="O344" t="s">
        <v>25</v>
      </c>
      <c r="P344">
        <v>48</v>
      </c>
      <c r="Q344" t="s">
        <v>38</v>
      </c>
      <c r="R344" t="s">
        <v>96</v>
      </c>
    </row>
    <row r="345" spans="1:18" x14ac:dyDescent="0.2">
      <c r="A345">
        <v>344</v>
      </c>
      <c r="B345">
        <v>27</v>
      </c>
      <c r="C345" t="s">
        <v>18</v>
      </c>
      <c r="D345" t="s">
        <v>40</v>
      </c>
      <c r="E345" t="s">
        <v>41</v>
      </c>
      <c r="F345">
        <v>39</v>
      </c>
      <c r="G345" t="s">
        <v>144</v>
      </c>
      <c r="H345" t="s">
        <v>43</v>
      </c>
      <c r="I345" t="s">
        <v>72</v>
      </c>
      <c r="J345" t="s">
        <v>52</v>
      </c>
      <c r="K345">
        <v>4.4000000000000004</v>
      </c>
      <c r="L345" t="s">
        <v>25</v>
      </c>
      <c r="M345" t="s">
        <v>44</v>
      </c>
      <c r="N345" t="s">
        <v>25</v>
      </c>
      <c r="O345" t="s">
        <v>25</v>
      </c>
      <c r="P345">
        <v>26</v>
      </c>
      <c r="Q345" t="s">
        <v>27</v>
      </c>
      <c r="R345" t="s">
        <v>87</v>
      </c>
    </row>
    <row r="346" spans="1:18" x14ac:dyDescent="0.2">
      <c r="A346">
        <v>345</v>
      </c>
      <c r="B346">
        <v>24</v>
      </c>
      <c r="C346" t="s">
        <v>18</v>
      </c>
      <c r="D346" t="s">
        <v>86</v>
      </c>
      <c r="E346" t="s">
        <v>20</v>
      </c>
      <c r="F346">
        <v>71</v>
      </c>
      <c r="G346" t="s">
        <v>140</v>
      </c>
      <c r="H346" t="s">
        <v>43</v>
      </c>
      <c r="I346" t="s">
        <v>60</v>
      </c>
      <c r="J346" t="s">
        <v>24</v>
      </c>
      <c r="K346">
        <v>4</v>
      </c>
      <c r="L346" t="s">
        <v>25</v>
      </c>
      <c r="M346" t="s">
        <v>53</v>
      </c>
      <c r="N346" t="s">
        <v>25</v>
      </c>
      <c r="O346" t="s">
        <v>25</v>
      </c>
      <c r="P346">
        <v>46</v>
      </c>
      <c r="Q346" t="s">
        <v>85</v>
      </c>
      <c r="R346" t="s">
        <v>87</v>
      </c>
    </row>
    <row r="347" spans="1:18" x14ac:dyDescent="0.2">
      <c r="A347">
        <v>346</v>
      </c>
      <c r="B347">
        <v>48</v>
      </c>
      <c r="C347" t="s">
        <v>18</v>
      </c>
      <c r="D347" t="s">
        <v>70</v>
      </c>
      <c r="E347" t="s">
        <v>41</v>
      </c>
      <c r="F347">
        <v>59</v>
      </c>
      <c r="G347" t="s">
        <v>50</v>
      </c>
      <c r="H347" t="s">
        <v>35</v>
      </c>
      <c r="I347" t="s">
        <v>77</v>
      </c>
      <c r="J347" t="s">
        <v>24</v>
      </c>
      <c r="K347">
        <v>4.4000000000000004</v>
      </c>
      <c r="L347" t="s">
        <v>25</v>
      </c>
      <c r="M347" t="s">
        <v>44</v>
      </c>
      <c r="N347" t="s">
        <v>25</v>
      </c>
      <c r="O347" t="s">
        <v>25</v>
      </c>
      <c r="P347">
        <v>27</v>
      </c>
      <c r="Q347" t="s">
        <v>74</v>
      </c>
      <c r="R347" t="s">
        <v>48</v>
      </c>
    </row>
    <row r="348" spans="1:18" x14ac:dyDescent="0.2">
      <c r="A348">
        <v>347</v>
      </c>
      <c r="B348">
        <v>49</v>
      </c>
      <c r="C348" t="s">
        <v>18</v>
      </c>
      <c r="D348" t="s">
        <v>33</v>
      </c>
      <c r="E348" t="s">
        <v>20</v>
      </c>
      <c r="F348">
        <v>50</v>
      </c>
      <c r="G348" t="s">
        <v>129</v>
      </c>
      <c r="H348" t="s">
        <v>22</v>
      </c>
      <c r="I348" t="s">
        <v>82</v>
      </c>
      <c r="J348" t="s">
        <v>36</v>
      </c>
      <c r="K348">
        <v>4.7</v>
      </c>
      <c r="L348" t="s">
        <v>25</v>
      </c>
      <c r="M348" t="s">
        <v>44</v>
      </c>
      <c r="N348" t="s">
        <v>25</v>
      </c>
      <c r="O348" t="s">
        <v>25</v>
      </c>
      <c r="P348">
        <v>5</v>
      </c>
      <c r="Q348" t="s">
        <v>32</v>
      </c>
      <c r="R348" t="s">
        <v>39</v>
      </c>
    </row>
    <row r="349" spans="1:18" x14ac:dyDescent="0.2">
      <c r="A349">
        <v>348</v>
      </c>
      <c r="B349">
        <v>36</v>
      </c>
      <c r="C349" t="s">
        <v>18</v>
      </c>
      <c r="D349" t="s">
        <v>40</v>
      </c>
      <c r="E349" t="s">
        <v>41</v>
      </c>
      <c r="F349">
        <v>41</v>
      </c>
      <c r="G349" t="s">
        <v>46</v>
      </c>
      <c r="H349" t="s">
        <v>22</v>
      </c>
      <c r="I349" t="s">
        <v>107</v>
      </c>
      <c r="J349" t="s">
        <v>56</v>
      </c>
      <c r="K349">
        <v>3.9</v>
      </c>
      <c r="L349" t="s">
        <v>25</v>
      </c>
      <c r="M349" t="s">
        <v>73</v>
      </c>
      <c r="N349" t="s">
        <v>25</v>
      </c>
      <c r="O349" t="s">
        <v>25</v>
      </c>
      <c r="P349">
        <v>43</v>
      </c>
      <c r="Q349" t="s">
        <v>45</v>
      </c>
      <c r="R349" t="s">
        <v>28</v>
      </c>
    </row>
    <row r="350" spans="1:18" x14ac:dyDescent="0.2">
      <c r="A350">
        <v>349</v>
      </c>
      <c r="B350">
        <v>56</v>
      </c>
      <c r="C350" t="s">
        <v>18</v>
      </c>
      <c r="D350" t="s">
        <v>19</v>
      </c>
      <c r="E350" t="s">
        <v>20</v>
      </c>
      <c r="F350">
        <v>59</v>
      </c>
      <c r="G350" t="s">
        <v>130</v>
      </c>
      <c r="H350" t="s">
        <v>43</v>
      </c>
      <c r="I350" t="s">
        <v>117</v>
      </c>
      <c r="J350" t="s">
        <v>56</v>
      </c>
      <c r="K350">
        <v>2.7</v>
      </c>
      <c r="L350" t="s">
        <v>25</v>
      </c>
      <c r="M350" t="s">
        <v>37</v>
      </c>
      <c r="N350" t="s">
        <v>25</v>
      </c>
      <c r="O350" t="s">
        <v>25</v>
      </c>
      <c r="P350">
        <v>17</v>
      </c>
      <c r="Q350" t="s">
        <v>45</v>
      </c>
      <c r="R350" t="s">
        <v>28</v>
      </c>
    </row>
    <row r="351" spans="1:18" x14ac:dyDescent="0.2">
      <c r="A351">
        <v>350</v>
      </c>
      <c r="B351">
        <v>37</v>
      </c>
      <c r="C351" t="s">
        <v>18</v>
      </c>
      <c r="D351" t="s">
        <v>123</v>
      </c>
      <c r="E351" t="s">
        <v>66</v>
      </c>
      <c r="F351">
        <v>87</v>
      </c>
      <c r="G351" t="s">
        <v>116</v>
      </c>
      <c r="H351" t="s">
        <v>43</v>
      </c>
      <c r="I351" t="s">
        <v>95</v>
      </c>
      <c r="J351" t="s">
        <v>24</v>
      </c>
      <c r="K351">
        <v>3.7</v>
      </c>
      <c r="L351" t="s">
        <v>25</v>
      </c>
      <c r="M351" t="s">
        <v>69</v>
      </c>
      <c r="N351" t="s">
        <v>25</v>
      </c>
      <c r="O351" t="s">
        <v>25</v>
      </c>
      <c r="P351">
        <v>3</v>
      </c>
      <c r="Q351" t="s">
        <v>74</v>
      </c>
      <c r="R351" t="s">
        <v>75</v>
      </c>
    </row>
    <row r="352" spans="1:18" x14ac:dyDescent="0.2">
      <c r="A352">
        <v>351</v>
      </c>
      <c r="B352">
        <v>42</v>
      </c>
      <c r="C352" t="s">
        <v>18</v>
      </c>
      <c r="D352" t="s">
        <v>29</v>
      </c>
      <c r="E352" t="s">
        <v>20</v>
      </c>
      <c r="F352">
        <v>68</v>
      </c>
      <c r="G352" t="s">
        <v>21</v>
      </c>
      <c r="H352" t="s">
        <v>43</v>
      </c>
      <c r="I352" t="s">
        <v>82</v>
      </c>
      <c r="J352" t="s">
        <v>36</v>
      </c>
      <c r="K352">
        <v>2.6</v>
      </c>
      <c r="L352" t="s">
        <v>25</v>
      </c>
      <c r="M352" t="s">
        <v>69</v>
      </c>
      <c r="N352" t="s">
        <v>25</v>
      </c>
      <c r="O352" t="s">
        <v>25</v>
      </c>
      <c r="P352">
        <v>47</v>
      </c>
      <c r="Q352" t="s">
        <v>74</v>
      </c>
      <c r="R352" t="s">
        <v>28</v>
      </c>
    </row>
    <row r="353" spans="1:18" x14ac:dyDescent="0.2">
      <c r="A353">
        <v>352</v>
      </c>
      <c r="B353">
        <v>28</v>
      </c>
      <c r="C353" t="s">
        <v>18</v>
      </c>
      <c r="D353" t="s">
        <v>86</v>
      </c>
      <c r="E353" t="s">
        <v>20</v>
      </c>
      <c r="F353">
        <v>90</v>
      </c>
      <c r="G353" t="s">
        <v>83</v>
      </c>
      <c r="H353" t="s">
        <v>43</v>
      </c>
      <c r="I353" t="s">
        <v>84</v>
      </c>
      <c r="J353" t="s">
        <v>24</v>
      </c>
      <c r="K353">
        <v>3.9</v>
      </c>
      <c r="L353" t="s">
        <v>25</v>
      </c>
      <c r="M353" t="s">
        <v>53</v>
      </c>
      <c r="N353" t="s">
        <v>25</v>
      </c>
      <c r="O353" t="s">
        <v>25</v>
      </c>
      <c r="P353">
        <v>24</v>
      </c>
      <c r="Q353" t="s">
        <v>85</v>
      </c>
      <c r="R353" t="s">
        <v>75</v>
      </c>
    </row>
    <row r="354" spans="1:18" x14ac:dyDescent="0.2">
      <c r="A354">
        <v>353</v>
      </c>
      <c r="B354">
        <v>27</v>
      </c>
      <c r="C354" t="s">
        <v>18</v>
      </c>
      <c r="D354" t="s">
        <v>33</v>
      </c>
      <c r="E354" t="s">
        <v>20</v>
      </c>
      <c r="F354">
        <v>71</v>
      </c>
      <c r="G354" t="s">
        <v>104</v>
      </c>
      <c r="H354" t="s">
        <v>91</v>
      </c>
      <c r="I354" t="s">
        <v>133</v>
      </c>
      <c r="J354" t="s">
        <v>56</v>
      </c>
      <c r="K354">
        <v>4.9000000000000004</v>
      </c>
      <c r="L354" t="s">
        <v>25</v>
      </c>
      <c r="M354" t="s">
        <v>44</v>
      </c>
      <c r="N354" t="s">
        <v>25</v>
      </c>
      <c r="O354" t="s">
        <v>25</v>
      </c>
      <c r="P354">
        <v>12</v>
      </c>
      <c r="Q354" t="s">
        <v>32</v>
      </c>
      <c r="R354" t="s">
        <v>96</v>
      </c>
    </row>
    <row r="355" spans="1:18" x14ac:dyDescent="0.2">
      <c r="A355">
        <v>354</v>
      </c>
      <c r="B355">
        <v>63</v>
      </c>
      <c r="C355" t="s">
        <v>18</v>
      </c>
      <c r="D355" t="s">
        <v>49</v>
      </c>
      <c r="E355" t="s">
        <v>41</v>
      </c>
      <c r="F355">
        <v>64</v>
      </c>
      <c r="G355" t="s">
        <v>67</v>
      </c>
      <c r="H355" t="s">
        <v>22</v>
      </c>
      <c r="I355" t="s">
        <v>133</v>
      </c>
      <c r="J355" t="s">
        <v>56</v>
      </c>
      <c r="K355">
        <v>4.0999999999999996</v>
      </c>
      <c r="L355" t="s">
        <v>25</v>
      </c>
      <c r="M355" t="s">
        <v>73</v>
      </c>
      <c r="N355" t="s">
        <v>25</v>
      </c>
      <c r="O355" t="s">
        <v>25</v>
      </c>
      <c r="P355">
        <v>35</v>
      </c>
      <c r="Q355" t="s">
        <v>85</v>
      </c>
      <c r="R355" t="s">
        <v>87</v>
      </c>
    </row>
    <row r="356" spans="1:18" x14ac:dyDescent="0.2">
      <c r="A356">
        <v>355</v>
      </c>
      <c r="B356">
        <v>58</v>
      </c>
      <c r="C356" t="s">
        <v>18</v>
      </c>
      <c r="D356" t="s">
        <v>105</v>
      </c>
      <c r="E356" t="s">
        <v>66</v>
      </c>
      <c r="F356">
        <v>76</v>
      </c>
      <c r="G356" t="s">
        <v>137</v>
      </c>
      <c r="H356" t="s">
        <v>35</v>
      </c>
      <c r="I356" t="s">
        <v>77</v>
      </c>
      <c r="J356" t="s">
        <v>56</v>
      </c>
      <c r="K356">
        <v>3</v>
      </c>
      <c r="L356" t="s">
        <v>25</v>
      </c>
      <c r="M356" t="s">
        <v>37</v>
      </c>
      <c r="N356" t="s">
        <v>25</v>
      </c>
      <c r="O356" t="s">
        <v>25</v>
      </c>
      <c r="P356">
        <v>42</v>
      </c>
      <c r="Q356" t="s">
        <v>27</v>
      </c>
      <c r="R356" t="s">
        <v>39</v>
      </c>
    </row>
    <row r="357" spans="1:18" x14ac:dyDescent="0.2">
      <c r="A357">
        <v>356</v>
      </c>
      <c r="B357">
        <v>37</v>
      </c>
      <c r="C357" t="s">
        <v>18</v>
      </c>
      <c r="D357" t="s">
        <v>105</v>
      </c>
      <c r="E357" t="s">
        <v>66</v>
      </c>
      <c r="F357">
        <v>42</v>
      </c>
      <c r="G357" t="s">
        <v>46</v>
      </c>
      <c r="H357" t="s">
        <v>91</v>
      </c>
      <c r="I357" t="s">
        <v>135</v>
      </c>
      <c r="J357" t="s">
        <v>56</v>
      </c>
      <c r="K357">
        <v>4.0999999999999996</v>
      </c>
      <c r="L357" t="s">
        <v>25</v>
      </c>
      <c r="M357" t="s">
        <v>69</v>
      </c>
      <c r="N357" t="s">
        <v>25</v>
      </c>
      <c r="O357" t="s">
        <v>25</v>
      </c>
      <c r="P357">
        <v>1</v>
      </c>
      <c r="Q357" t="s">
        <v>45</v>
      </c>
      <c r="R357" t="s">
        <v>96</v>
      </c>
    </row>
    <row r="358" spans="1:18" x14ac:dyDescent="0.2">
      <c r="A358">
        <v>357</v>
      </c>
      <c r="B358">
        <v>56</v>
      </c>
      <c r="C358" t="s">
        <v>18</v>
      </c>
      <c r="D358" t="s">
        <v>94</v>
      </c>
      <c r="E358" t="s">
        <v>20</v>
      </c>
      <c r="F358">
        <v>80</v>
      </c>
      <c r="G358" t="s">
        <v>106</v>
      </c>
      <c r="H358" t="s">
        <v>22</v>
      </c>
      <c r="I358" t="s">
        <v>93</v>
      </c>
      <c r="J358" t="s">
        <v>36</v>
      </c>
      <c r="K358">
        <v>3.8</v>
      </c>
      <c r="L358" t="s">
        <v>25</v>
      </c>
      <c r="M358" t="s">
        <v>53</v>
      </c>
      <c r="N358" t="s">
        <v>25</v>
      </c>
      <c r="O358" t="s">
        <v>25</v>
      </c>
      <c r="P358">
        <v>27</v>
      </c>
      <c r="Q358" t="s">
        <v>32</v>
      </c>
      <c r="R358" t="s">
        <v>39</v>
      </c>
    </row>
    <row r="359" spans="1:18" x14ac:dyDescent="0.2">
      <c r="A359">
        <v>358</v>
      </c>
      <c r="B359">
        <v>18</v>
      </c>
      <c r="C359" t="s">
        <v>18</v>
      </c>
      <c r="D359" t="s">
        <v>132</v>
      </c>
      <c r="E359" t="s">
        <v>66</v>
      </c>
      <c r="F359">
        <v>56</v>
      </c>
      <c r="G359" t="s">
        <v>71</v>
      </c>
      <c r="H359" t="s">
        <v>43</v>
      </c>
      <c r="I359" t="s">
        <v>77</v>
      </c>
      <c r="J359" t="s">
        <v>36</v>
      </c>
      <c r="K359">
        <v>4</v>
      </c>
      <c r="L359" t="s">
        <v>25</v>
      </c>
      <c r="M359" t="s">
        <v>53</v>
      </c>
      <c r="N359" t="s">
        <v>25</v>
      </c>
      <c r="O359" t="s">
        <v>25</v>
      </c>
      <c r="P359">
        <v>16</v>
      </c>
      <c r="Q359" t="s">
        <v>38</v>
      </c>
      <c r="R359" t="s">
        <v>75</v>
      </c>
    </row>
    <row r="360" spans="1:18" x14ac:dyDescent="0.2">
      <c r="A360">
        <v>359</v>
      </c>
      <c r="B360">
        <v>48</v>
      </c>
      <c r="C360" t="s">
        <v>18</v>
      </c>
      <c r="D360" t="s">
        <v>123</v>
      </c>
      <c r="E360" t="s">
        <v>66</v>
      </c>
      <c r="F360">
        <v>25</v>
      </c>
      <c r="G360" t="s">
        <v>147</v>
      </c>
      <c r="H360" t="s">
        <v>91</v>
      </c>
      <c r="I360" t="s">
        <v>135</v>
      </c>
      <c r="J360" t="s">
        <v>52</v>
      </c>
      <c r="K360">
        <v>3.6</v>
      </c>
      <c r="L360" t="s">
        <v>25</v>
      </c>
      <c r="M360" t="s">
        <v>26</v>
      </c>
      <c r="N360" t="s">
        <v>25</v>
      </c>
      <c r="O360" t="s">
        <v>25</v>
      </c>
      <c r="P360">
        <v>36</v>
      </c>
      <c r="Q360" t="s">
        <v>38</v>
      </c>
      <c r="R360" t="s">
        <v>96</v>
      </c>
    </row>
    <row r="361" spans="1:18" x14ac:dyDescent="0.2">
      <c r="A361">
        <v>360</v>
      </c>
      <c r="B361">
        <v>31</v>
      </c>
      <c r="C361" t="s">
        <v>18</v>
      </c>
      <c r="D361" t="s">
        <v>49</v>
      </c>
      <c r="E361" t="s">
        <v>41</v>
      </c>
      <c r="F361">
        <v>74</v>
      </c>
      <c r="G361" t="s">
        <v>141</v>
      </c>
      <c r="H361" t="s">
        <v>43</v>
      </c>
      <c r="I361" t="s">
        <v>77</v>
      </c>
      <c r="J361" t="s">
        <v>24</v>
      </c>
      <c r="K361">
        <v>3</v>
      </c>
      <c r="L361" t="s">
        <v>25</v>
      </c>
      <c r="M361" t="s">
        <v>73</v>
      </c>
      <c r="N361" t="s">
        <v>25</v>
      </c>
      <c r="O361" t="s">
        <v>25</v>
      </c>
      <c r="P361">
        <v>30</v>
      </c>
      <c r="Q361" t="s">
        <v>38</v>
      </c>
      <c r="R361" t="s">
        <v>96</v>
      </c>
    </row>
    <row r="362" spans="1:18" x14ac:dyDescent="0.2">
      <c r="A362">
        <v>361</v>
      </c>
      <c r="B362">
        <v>51</v>
      </c>
      <c r="C362" t="s">
        <v>18</v>
      </c>
      <c r="D362" t="s">
        <v>94</v>
      </c>
      <c r="E362" t="s">
        <v>20</v>
      </c>
      <c r="F362">
        <v>30</v>
      </c>
      <c r="G362" t="s">
        <v>42</v>
      </c>
      <c r="H362" t="s">
        <v>43</v>
      </c>
      <c r="I362" t="s">
        <v>84</v>
      </c>
      <c r="J362" t="s">
        <v>52</v>
      </c>
      <c r="K362">
        <v>3</v>
      </c>
      <c r="L362" t="s">
        <v>25</v>
      </c>
      <c r="M362" t="s">
        <v>53</v>
      </c>
      <c r="N362" t="s">
        <v>25</v>
      </c>
      <c r="O362" t="s">
        <v>25</v>
      </c>
      <c r="P362">
        <v>18</v>
      </c>
      <c r="Q362" t="s">
        <v>85</v>
      </c>
      <c r="R362" t="s">
        <v>28</v>
      </c>
    </row>
    <row r="363" spans="1:18" x14ac:dyDescent="0.2">
      <c r="A363">
        <v>362</v>
      </c>
      <c r="B363">
        <v>65</v>
      </c>
      <c r="C363" t="s">
        <v>18</v>
      </c>
      <c r="D363" t="s">
        <v>112</v>
      </c>
      <c r="E363" t="s">
        <v>20</v>
      </c>
      <c r="F363">
        <v>96</v>
      </c>
      <c r="G363" t="s">
        <v>106</v>
      </c>
      <c r="H363" t="s">
        <v>43</v>
      </c>
      <c r="I363" t="s">
        <v>51</v>
      </c>
      <c r="J363" t="s">
        <v>36</v>
      </c>
      <c r="K363">
        <v>2.6</v>
      </c>
      <c r="L363" t="s">
        <v>25</v>
      </c>
      <c r="M363" t="s">
        <v>37</v>
      </c>
      <c r="N363" t="s">
        <v>25</v>
      </c>
      <c r="O363" t="s">
        <v>25</v>
      </c>
      <c r="P363">
        <v>45</v>
      </c>
      <c r="Q363" t="s">
        <v>32</v>
      </c>
      <c r="R363" t="s">
        <v>48</v>
      </c>
    </row>
    <row r="364" spans="1:18" x14ac:dyDescent="0.2">
      <c r="A364">
        <v>363</v>
      </c>
      <c r="B364">
        <v>53</v>
      </c>
      <c r="C364" t="s">
        <v>18</v>
      </c>
      <c r="D364" t="s">
        <v>49</v>
      </c>
      <c r="E364" t="s">
        <v>41</v>
      </c>
      <c r="F364">
        <v>64</v>
      </c>
      <c r="G364" t="s">
        <v>104</v>
      </c>
      <c r="H364" t="s">
        <v>43</v>
      </c>
      <c r="I364" t="s">
        <v>60</v>
      </c>
      <c r="J364" t="s">
        <v>56</v>
      </c>
      <c r="K364">
        <v>3.4</v>
      </c>
      <c r="L364" t="s">
        <v>25</v>
      </c>
      <c r="M364" t="s">
        <v>37</v>
      </c>
      <c r="N364" t="s">
        <v>25</v>
      </c>
      <c r="O364" t="s">
        <v>25</v>
      </c>
      <c r="P364">
        <v>1</v>
      </c>
      <c r="Q364" t="s">
        <v>27</v>
      </c>
      <c r="R364" t="s">
        <v>28</v>
      </c>
    </row>
    <row r="365" spans="1:18" x14ac:dyDescent="0.2">
      <c r="A365">
        <v>364</v>
      </c>
      <c r="B365">
        <v>55</v>
      </c>
      <c r="C365" t="s">
        <v>18</v>
      </c>
      <c r="D365" t="s">
        <v>58</v>
      </c>
      <c r="E365" t="s">
        <v>20</v>
      </c>
      <c r="F365">
        <v>88</v>
      </c>
      <c r="G365" t="s">
        <v>102</v>
      </c>
      <c r="H365" t="s">
        <v>22</v>
      </c>
      <c r="I365" t="s">
        <v>133</v>
      </c>
      <c r="J365" t="s">
        <v>24</v>
      </c>
      <c r="K365">
        <v>3.1</v>
      </c>
      <c r="L365" t="s">
        <v>25</v>
      </c>
      <c r="M365" t="s">
        <v>37</v>
      </c>
      <c r="N365" t="s">
        <v>25</v>
      </c>
      <c r="O365" t="s">
        <v>25</v>
      </c>
      <c r="P365">
        <v>42</v>
      </c>
      <c r="Q365" t="s">
        <v>74</v>
      </c>
      <c r="R365" t="s">
        <v>28</v>
      </c>
    </row>
    <row r="366" spans="1:18" x14ac:dyDescent="0.2">
      <c r="A366">
        <v>365</v>
      </c>
      <c r="B366">
        <v>62</v>
      </c>
      <c r="C366" t="s">
        <v>18</v>
      </c>
      <c r="D366" t="s">
        <v>70</v>
      </c>
      <c r="E366" t="s">
        <v>41</v>
      </c>
      <c r="F366">
        <v>88</v>
      </c>
      <c r="G366" t="s">
        <v>113</v>
      </c>
      <c r="H366" t="s">
        <v>22</v>
      </c>
      <c r="I366" t="s">
        <v>60</v>
      </c>
      <c r="J366" t="s">
        <v>52</v>
      </c>
      <c r="K366">
        <v>3</v>
      </c>
      <c r="L366" t="s">
        <v>25</v>
      </c>
      <c r="M366" t="s">
        <v>37</v>
      </c>
      <c r="N366" t="s">
        <v>25</v>
      </c>
      <c r="O366" t="s">
        <v>25</v>
      </c>
      <c r="P366">
        <v>7</v>
      </c>
      <c r="Q366" t="s">
        <v>27</v>
      </c>
      <c r="R366" t="s">
        <v>96</v>
      </c>
    </row>
    <row r="367" spans="1:18" x14ac:dyDescent="0.2">
      <c r="A367">
        <v>366</v>
      </c>
      <c r="B367">
        <v>55</v>
      </c>
      <c r="C367" t="s">
        <v>18</v>
      </c>
      <c r="D367" t="s">
        <v>142</v>
      </c>
      <c r="E367" t="s">
        <v>66</v>
      </c>
      <c r="F367">
        <v>88</v>
      </c>
      <c r="G367" t="s">
        <v>63</v>
      </c>
      <c r="H367" t="s">
        <v>91</v>
      </c>
      <c r="I367" t="s">
        <v>23</v>
      </c>
      <c r="J367" t="s">
        <v>52</v>
      </c>
      <c r="K367">
        <v>3.7</v>
      </c>
      <c r="L367" t="s">
        <v>25</v>
      </c>
      <c r="M367" t="s">
        <v>53</v>
      </c>
      <c r="N367" t="s">
        <v>25</v>
      </c>
      <c r="O367" t="s">
        <v>25</v>
      </c>
      <c r="P367">
        <v>50</v>
      </c>
      <c r="Q367" t="s">
        <v>45</v>
      </c>
      <c r="R367" t="s">
        <v>57</v>
      </c>
    </row>
    <row r="368" spans="1:18" x14ac:dyDescent="0.2">
      <c r="A368">
        <v>367</v>
      </c>
      <c r="B368">
        <v>64</v>
      </c>
      <c r="C368" t="s">
        <v>18</v>
      </c>
      <c r="D368" t="s">
        <v>124</v>
      </c>
      <c r="E368" t="s">
        <v>20</v>
      </c>
      <c r="F368">
        <v>36</v>
      </c>
      <c r="G368" t="s">
        <v>144</v>
      </c>
      <c r="H368" t="s">
        <v>43</v>
      </c>
      <c r="I368" t="s">
        <v>47</v>
      </c>
      <c r="J368" t="s">
        <v>36</v>
      </c>
      <c r="K368">
        <v>3.5</v>
      </c>
      <c r="L368" t="s">
        <v>25</v>
      </c>
      <c r="M368" t="s">
        <v>73</v>
      </c>
      <c r="N368" t="s">
        <v>25</v>
      </c>
      <c r="O368" t="s">
        <v>25</v>
      </c>
      <c r="P368">
        <v>37</v>
      </c>
      <c r="Q368" t="s">
        <v>27</v>
      </c>
      <c r="R368" t="s">
        <v>28</v>
      </c>
    </row>
    <row r="369" spans="1:18" x14ac:dyDescent="0.2">
      <c r="A369">
        <v>368</v>
      </c>
      <c r="B369">
        <v>52</v>
      </c>
      <c r="C369" t="s">
        <v>18</v>
      </c>
      <c r="D369" t="s">
        <v>80</v>
      </c>
      <c r="E369" t="s">
        <v>20</v>
      </c>
      <c r="F369">
        <v>40</v>
      </c>
      <c r="G369" t="s">
        <v>121</v>
      </c>
      <c r="H369" t="s">
        <v>91</v>
      </c>
      <c r="I369" t="s">
        <v>108</v>
      </c>
      <c r="J369" t="s">
        <v>36</v>
      </c>
      <c r="K369">
        <v>2.8</v>
      </c>
      <c r="L369" t="s">
        <v>25</v>
      </c>
      <c r="M369" t="s">
        <v>73</v>
      </c>
      <c r="N369" t="s">
        <v>25</v>
      </c>
      <c r="O369" t="s">
        <v>25</v>
      </c>
      <c r="P369">
        <v>18</v>
      </c>
      <c r="Q369" t="s">
        <v>74</v>
      </c>
      <c r="R369" t="s">
        <v>87</v>
      </c>
    </row>
    <row r="370" spans="1:18" x14ac:dyDescent="0.2">
      <c r="A370">
        <v>369</v>
      </c>
      <c r="B370">
        <v>24</v>
      </c>
      <c r="C370" t="s">
        <v>18</v>
      </c>
      <c r="D370" t="s">
        <v>65</v>
      </c>
      <c r="E370" t="s">
        <v>66</v>
      </c>
      <c r="F370">
        <v>39</v>
      </c>
      <c r="G370" t="s">
        <v>100</v>
      </c>
      <c r="H370" t="s">
        <v>43</v>
      </c>
      <c r="I370" t="s">
        <v>60</v>
      </c>
      <c r="J370" t="s">
        <v>36</v>
      </c>
      <c r="K370">
        <v>4.5</v>
      </c>
      <c r="L370" t="s">
        <v>25</v>
      </c>
      <c r="M370" t="s">
        <v>53</v>
      </c>
      <c r="N370" t="s">
        <v>25</v>
      </c>
      <c r="O370" t="s">
        <v>25</v>
      </c>
      <c r="P370">
        <v>29</v>
      </c>
      <c r="Q370" t="s">
        <v>32</v>
      </c>
      <c r="R370" t="s">
        <v>87</v>
      </c>
    </row>
    <row r="371" spans="1:18" x14ac:dyDescent="0.2">
      <c r="A371">
        <v>370</v>
      </c>
      <c r="B371">
        <v>38</v>
      </c>
      <c r="C371" t="s">
        <v>18</v>
      </c>
      <c r="D371" t="s">
        <v>132</v>
      </c>
      <c r="E371" t="s">
        <v>66</v>
      </c>
      <c r="F371">
        <v>40</v>
      </c>
      <c r="G371" t="s">
        <v>149</v>
      </c>
      <c r="H371" t="s">
        <v>43</v>
      </c>
      <c r="I371" t="s">
        <v>64</v>
      </c>
      <c r="J371" t="s">
        <v>52</v>
      </c>
      <c r="K371">
        <v>3.3</v>
      </c>
      <c r="L371" t="s">
        <v>25</v>
      </c>
      <c r="M371" t="s">
        <v>73</v>
      </c>
      <c r="N371" t="s">
        <v>25</v>
      </c>
      <c r="O371" t="s">
        <v>25</v>
      </c>
      <c r="P371">
        <v>45</v>
      </c>
      <c r="Q371" t="s">
        <v>45</v>
      </c>
      <c r="R371" t="s">
        <v>57</v>
      </c>
    </row>
    <row r="372" spans="1:18" x14ac:dyDescent="0.2">
      <c r="A372">
        <v>371</v>
      </c>
      <c r="B372">
        <v>59</v>
      </c>
      <c r="C372" t="s">
        <v>18</v>
      </c>
      <c r="D372" t="s">
        <v>118</v>
      </c>
      <c r="E372" t="s">
        <v>66</v>
      </c>
      <c r="F372">
        <v>34</v>
      </c>
      <c r="G372" t="s">
        <v>46</v>
      </c>
      <c r="H372" t="s">
        <v>43</v>
      </c>
      <c r="I372" t="s">
        <v>77</v>
      </c>
      <c r="J372" t="s">
        <v>24</v>
      </c>
      <c r="K372">
        <v>3.4</v>
      </c>
      <c r="L372" t="s">
        <v>25</v>
      </c>
      <c r="M372" t="s">
        <v>26</v>
      </c>
      <c r="N372" t="s">
        <v>25</v>
      </c>
      <c r="O372" t="s">
        <v>25</v>
      </c>
      <c r="P372">
        <v>13</v>
      </c>
      <c r="Q372" t="s">
        <v>45</v>
      </c>
      <c r="R372" t="s">
        <v>39</v>
      </c>
    </row>
    <row r="373" spans="1:18" x14ac:dyDescent="0.2">
      <c r="A373">
        <v>372</v>
      </c>
      <c r="B373">
        <v>27</v>
      </c>
      <c r="C373" t="s">
        <v>18</v>
      </c>
      <c r="D373" t="s">
        <v>49</v>
      </c>
      <c r="E373" t="s">
        <v>41</v>
      </c>
      <c r="F373">
        <v>83</v>
      </c>
      <c r="G373" t="s">
        <v>97</v>
      </c>
      <c r="H373" t="s">
        <v>35</v>
      </c>
      <c r="I373" t="s">
        <v>68</v>
      </c>
      <c r="J373" t="s">
        <v>24</v>
      </c>
      <c r="K373">
        <v>3.2</v>
      </c>
      <c r="L373" t="s">
        <v>25</v>
      </c>
      <c r="M373" t="s">
        <v>69</v>
      </c>
      <c r="N373" t="s">
        <v>25</v>
      </c>
      <c r="O373" t="s">
        <v>25</v>
      </c>
      <c r="P373">
        <v>47</v>
      </c>
      <c r="Q373" t="s">
        <v>45</v>
      </c>
      <c r="R373" t="s">
        <v>87</v>
      </c>
    </row>
    <row r="374" spans="1:18" x14ac:dyDescent="0.2">
      <c r="A374">
        <v>373</v>
      </c>
      <c r="B374">
        <v>24</v>
      </c>
      <c r="C374" t="s">
        <v>18</v>
      </c>
      <c r="D374" t="s">
        <v>29</v>
      </c>
      <c r="E374" t="s">
        <v>20</v>
      </c>
      <c r="F374">
        <v>85</v>
      </c>
      <c r="G374" t="s">
        <v>137</v>
      </c>
      <c r="H374" t="s">
        <v>22</v>
      </c>
      <c r="I374" t="s">
        <v>120</v>
      </c>
      <c r="J374" t="s">
        <v>52</v>
      </c>
      <c r="K374">
        <v>3.7</v>
      </c>
      <c r="L374" t="s">
        <v>25</v>
      </c>
      <c r="M374" t="s">
        <v>53</v>
      </c>
      <c r="N374" t="s">
        <v>25</v>
      </c>
      <c r="O374" t="s">
        <v>25</v>
      </c>
      <c r="P374">
        <v>7</v>
      </c>
      <c r="Q374" t="s">
        <v>85</v>
      </c>
      <c r="R374" t="s">
        <v>39</v>
      </c>
    </row>
    <row r="375" spans="1:18" x14ac:dyDescent="0.2">
      <c r="A375">
        <v>374</v>
      </c>
      <c r="B375">
        <v>23</v>
      </c>
      <c r="C375" t="s">
        <v>18</v>
      </c>
      <c r="D375" t="s">
        <v>61</v>
      </c>
      <c r="E375" t="s">
        <v>62</v>
      </c>
      <c r="F375">
        <v>27</v>
      </c>
      <c r="G375" t="s">
        <v>113</v>
      </c>
      <c r="H375" t="s">
        <v>22</v>
      </c>
      <c r="I375" t="s">
        <v>51</v>
      </c>
      <c r="J375" t="s">
        <v>52</v>
      </c>
      <c r="K375">
        <v>4.5999999999999996</v>
      </c>
      <c r="L375" t="s">
        <v>25</v>
      </c>
      <c r="M375" t="s">
        <v>26</v>
      </c>
      <c r="N375" t="s">
        <v>25</v>
      </c>
      <c r="O375" t="s">
        <v>25</v>
      </c>
      <c r="P375">
        <v>11</v>
      </c>
      <c r="Q375" t="s">
        <v>27</v>
      </c>
      <c r="R375" t="s">
        <v>75</v>
      </c>
    </row>
    <row r="376" spans="1:18" x14ac:dyDescent="0.2">
      <c r="A376">
        <v>375</v>
      </c>
      <c r="B376">
        <v>69</v>
      </c>
      <c r="C376" t="s">
        <v>18</v>
      </c>
      <c r="D376" t="s">
        <v>105</v>
      </c>
      <c r="E376" t="s">
        <v>66</v>
      </c>
      <c r="F376">
        <v>78</v>
      </c>
      <c r="G376" t="s">
        <v>122</v>
      </c>
      <c r="H376" t="s">
        <v>35</v>
      </c>
      <c r="I376" t="s">
        <v>72</v>
      </c>
      <c r="J376" t="s">
        <v>36</v>
      </c>
      <c r="K376">
        <v>5</v>
      </c>
      <c r="L376" t="s">
        <v>25</v>
      </c>
      <c r="M376" t="s">
        <v>73</v>
      </c>
      <c r="N376" t="s">
        <v>25</v>
      </c>
      <c r="O376" t="s">
        <v>25</v>
      </c>
      <c r="P376">
        <v>39</v>
      </c>
      <c r="Q376" t="s">
        <v>74</v>
      </c>
      <c r="R376" t="s">
        <v>87</v>
      </c>
    </row>
    <row r="377" spans="1:18" x14ac:dyDescent="0.2">
      <c r="A377">
        <v>376</v>
      </c>
      <c r="B377">
        <v>59</v>
      </c>
      <c r="C377" t="s">
        <v>18</v>
      </c>
      <c r="D377" t="s">
        <v>88</v>
      </c>
      <c r="E377" t="s">
        <v>66</v>
      </c>
      <c r="F377">
        <v>32</v>
      </c>
      <c r="G377" t="s">
        <v>100</v>
      </c>
      <c r="H377" t="s">
        <v>43</v>
      </c>
      <c r="I377" t="s">
        <v>77</v>
      </c>
      <c r="J377" t="s">
        <v>52</v>
      </c>
      <c r="K377">
        <v>4.4000000000000004</v>
      </c>
      <c r="L377" t="s">
        <v>25</v>
      </c>
      <c r="M377" t="s">
        <v>53</v>
      </c>
      <c r="N377" t="s">
        <v>25</v>
      </c>
      <c r="O377" t="s">
        <v>25</v>
      </c>
      <c r="P377">
        <v>6</v>
      </c>
      <c r="Q377" t="s">
        <v>85</v>
      </c>
      <c r="R377" t="s">
        <v>57</v>
      </c>
    </row>
    <row r="378" spans="1:18" x14ac:dyDescent="0.2">
      <c r="A378">
        <v>377</v>
      </c>
      <c r="B378">
        <v>51</v>
      </c>
      <c r="C378" t="s">
        <v>18</v>
      </c>
      <c r="D378" t="s">
        <v>70</v>
      </c>
      <c r="E378" t="s">
        <v>41</v>
      </c>
      <c r="F378">
        <v>51</v>
      </c>
      <c r="G378" t="s">
        <v>130</v>
      </c>
      <c r="H378" t="s">
        <v>35</v>
      </c>
      <c r="I378" t="s">
        <v>23</v>
      </c>
      <c r="J378" t="s">
        <v>56</v>
      </c>
      <c r="K378">
        <v>4.9000000000000004</v>
      </c>
      <c r="L378" t="s">
        <v>25</v>
      </c>
      <c r="M378" t="s">
        <v>26</v>
      </c>
      <c r="N378" t="s">
        <v>25</v>
      </c>
      <c r="O378" t="s">
        <v>25</v>
      </c>
      <c r="P378">
        <v>2</v>
      </c>
      <c r="Q378" t="s">
        <v>27</v>
      </c>
      <c r="R378" t="s">
        <v>75</v>
      </c>
    </row>
    <row r="379" spans="1:18" x14ac:dyDescent="0.2">
      <c r="A379">
        <v>378</v>
      </c>
      <c r="B379">
        <v>63</v>
      </c>
      <c r="C379" t="s">
        <v>18</v>
      </c>
      <c r="D379" t="s">
        <v>118</v>
      </c>
      <c r="E379" t="s">
        <v>66</v>
      </c>
      <c r="F379">
        <v>32</v>
      </c>
      <c r="G379" t="s">
        <v>30</v>
      </c>
      <c r="H379" t="s">
        <v>43</v>
      </c>
      <c r="I379" t="s">
        <v>64</v>
      </c>
      <c r="J379" t="s">
        <v>36</v>
      </c>
      <c r="K379">
        <v>4.0999999999999996</v>
      </c>
      <c r="L379" t="s">
        <v>25</v>
      </c>
      <c r="M379" t="s">
        <v>53</v>
      </c>
      <c r="N379" t="s">
        <v>25</v>
      </c>
      <c r="O379" t="s">
        <v>25</v>
      </c>
      <c r="P379">
        <v>39</v>
      </c>
      <c r="Q379" t="s">
        <v>38</v>
      </c>
      <c r="R379" t="s">
        <v>96</v>
      </c>
    </row>
    <row r="380" spans="1:18" x14ac:dyDescent="0.2">
      <c r="A380">
        <v>379</v>
      </c>
      <c r="B380">
        <v>54</v>
      </c>
      <c r="C380" t="s">
        <v>18</v>
      </c>
      <c r="D380" t="s">
        <v>80</v>
      </c>
      <c r="E380" t="s">
        <v>20</v>
      </c>
      <c r="F380">
        <v>62</v>
      </c>
      <c r="G380" t="s">
        <v>106</v>
      </c>
      <c r="H380" t="s">
        <v>22</v>
      </c>
      <c r="I380" t="s">
        <v>120</v>
      </c>
      <c r="J380" t="s">
        <v>24</v>
      </c>
      <c r="K380">
        <v>4.9000000000000004</v>
      </c>
      <c r="L380" t="s">
        <v>25</v>
      </c>
      <c r="M380" t="s">
        <v>44</v>
      </c>
      <c r="N380" t="s">
        <v>25</v>
      </c>
      <c r="O380" t="s">
        <v>25</v>
      </c>
      <c r="P380">
        <v>23</v>
      </c>
      <c r="Q380" t="s">
        <v>38</v>
      </c>
      <c r="R380" t="s">
        <v>87</v>
      </c>
    </row>
    <row r="381" spans="1:18" x14ac:dyDescent="0.2">
      <c r="A381">
        <v>380</v>
      </c>
      <c r="B381">
        <v>32</v>
      </c>
      <c r="C381" t="s">
        <v>18</v>
      </c>
      <c r="D381" t="s">
        <v>112</v>
      </c>
      <c r="E381" t="s">
        <v>20</v>
      </c>
      <c r="F381">
        <v>29</v>
      </c>
      <c r="G381" t="s">
        <v>55</v>
      </c>
      <c r="H381" t="s">
        <v>35</v>
      </c>
      <c r="I381" t="s">
        <v>135</v>
      </c>
      <c r="J381" t="s">
        <v>56</v>
      </c>
      <c r="K381">
        <v>4.7</v>
      </c>
      <c r="L381" t="s">
        <v>25</v>
      </c>
      <c r="M381" t="s">
        <v>69</v>
      </c>
      <c r="N381" t="s">
        <v>25</v>
      </c>
      <c r="O381" t="s">
        <v>25</v>
      </c>
      <c r="P381">
        <v>46</v>
      </c>
      <c r="Q381" t="s">
        <v>85</v>
      </c>
      <c r="R381" t="s">
        <v>75</v>
      </c>
    </row>
    <row r="382" spans="1:18" x14ac:dyDescent="0.2">
      <c r="A382">
        <v>381</v>
      </c>
      <c r="B382">
        <v>39</v>
      </c>
      <c r="C382" t="s">
        <v>18</v>
      </c>
      <c r="D382" t="s">
        <v>131</v>
      </c>
      <c r="E382" t="s">
        <v>66</v>
      </c>
      <c r="F382">
        <v>69</v>
      </c>
      <c r="G382" t="s">
        <v>81</v>
      </c>
      <c r="H382" t="s">
        <v>91</v>
      </c>
      <c r="I382" t="s">
        <v>117</v>
      </c>
      <c r="J382" t="s">
        <v>56</v>
      </c>
      <c r="K382">
        <v>3</v>
      </c>
      <c r="L382" t="s">
        <v>25</v>
      </c>
      <c r="M382" t="s">
        <v>73</v>
      </c>
      <c r="N382" t="s">
        <v>25</v>
      </c>
      <c r="O382" t="s">
        <v>25</v>
      </c>
      <c r="P382">
        <v>19</v>
      </c>
      <c r="Q382" t="s">
        <v>74</v>
      </c>
      <c r="R382" t="s">
        <v>39</v>
      </c>
    </row>
    <row r="383" spans="1:18" x14ac:dyDescent="0.2">
      <c r="A383">
        <v>382</v>
      </c>
      <c r="B383">
        <v>66</v>
      </c>
      <c r="C383" t="s">
        <v>18</v>
      </c>
      <c r="D383" t="s">
        <v>105</v>
      </c>
      <c r="E383" t="s">
        <v>66</v>
      </c>
      <c r="F383">
        <v>25</v>
      </c>
      <c r="G383" t="s">
        <v>30</v>
      </c>
      <c r="H383" t="s">
        <v>22</v>
      </c>
      <c r="I383" t="s">
        <v>92</v>
      </c>
      <c r="J383" t="s">
        <v>24</v>
      </c>
      <c r="K383">
        <v>3.4</v>
      </c>
      <c r="L383" t="s">
        <v>25</v>
      </c>
      <c r="M383" t="s">
        <v>73</v>
      </c>
      <c r="N383" t="s">
        <v>25</v>
      </c>
      <c r="O383" t="s">
        <v>25</v>
      </c>
      <c r="P383">
        <v>3</v>
      </c>
      <c r="Q383" t="s">
        <v>38</v>
      </c>
      <c r="R383" t="s">
        <v>96</v>
      </c>
    </row>
    <row r="384" spans="1:18" x14ac:dyDescent="0.2">
      <c r="A384">
        <v>383</v>
      </c>
      <c r="B384">
        <v>28</v>
      </c>
      <c r="C384" t="s">
        <v>18</v>
      </c>
      <c r="D384" t="s">
        <v>33</v>
      </c>
      <c r="E384" t="s">
        <v>20</v>
      </c>
      <c r="F384">
        <v>76</v>
      </c>
      <c r="G384" t="s">
        <v>98</v>
      </c>
      <c r="H384" t="s">
        <v>43</v>
      </c>
      <c r="I384" t="s">
        <v>99</v>
      </c>
      <c r="J384" t="s">
        <v>24</v>
      </c>
      <c r="K384">
        <v>3.2</v>
      </c>
      <c r="L384" t="s">
        <v>25</v>
      </c>
      <c r="M384" t="s">
        <v>73</v>
      </c>
      <c r="N384" t="s">
        <v>25</v>
      </c>
      <c r="O384" t="s">
        <v>25</v>
      </c>
      <c r="P384">
        <v>47</v>
      </c>
      <c r="Q384" t="s">
        <v>45</v>
      </c>
      <c r="R384" t="s">
        <v>57</v>
      </c>
    </row>
    <row r="385" spans="1:18" x14ac:dyDescent="0.2">
      <c r="A385">
        <v>384</v>
      </c>
      <c r="B385">
        <v>50</v>
      </c>
      <c r="C385" t="s">
        <v>18</v>
      </c>
      <c r="D385" t="s">
        <v>88</v>
      </c>
      <c r="E385" t="s">
        <v>66</v>
      </c>
      <c r="F385">
        <v>77</v>
      </c>
      <c r="G385" t="s">
        <v>63</v>
      </c>
      <c r="H385" t="s">
        <v>35</v>
      </c>
      <c r="I385" t="s">
        <v>135</v>
      </c>
      <c r="J385" t="s">
        <v>56</v>
      </c>
      <c r="K385">
        <v>2.9</v>
      </c>
      <c r="L385" t="s">
        <v>25</v>
      </c>
      <c r="M385" t="s">
        <v>53</v>
      </c>
      <c r="N385" t="s">
        <v>25</v>
      </c>
      <c r="O385" t="s">
        <v>25</v>
      </c>
      <c r="P385">
        <v>6</v>
      </c>
      <c r="Q385" t="s">
        <v>45</v>
      </c>
      <c r="R385" t="s">
        <v>57</v>
      </c>
    </row>
    <row r="386" spans="1:18" x14ac:dyDescent="0.2">
      <c r="A386">
        <v>385</v>
      </c>
      <c r="B386">
        <v>70</v>
      </c>
      <c r="C386" t="s">
        <v>18</v>
      </c>
      <c r="D386" t="s">
        <v>29</v>
      </c>
      <c r="E386" t="s">
        <v>20</v>
      </c>
      <c r="F386">
        <v>33</v>
      </c>
      <c r="G386" t="s">
        <v>98</v>
      </c>
      <c r="H386" t="s">
        <v>43</v>
      </c>
      <c r="I386" t="s">
        <v>117</v>
      </c>
      <c r="J386" t="s">
        <v>56</v>
      </c>
      <c r="K386">
        <v>4.5</v>
      </c>
      <c r="L386" t="s">
        <v>25</v>
      </c>
      <c r="M386" t="s">
        <v>69</v>
      </c>
      <c r="N386" t="s">
        <v>25</v>
      </c>
      <c r="O386" t="s">
        <v>25</v>
      </c>
      <c r="P386">
        <v>6</v>
      </c>
      <c r="Q386" t="s">
        <v>27</v>
      </c>
      <c r="R386" t="s">
        <v>48</v>
      </c>
    </row>
    <row r="387" spans="1:18" x14ac:dyDescent="0.2">
      <c r="A387">
        <v>386</v>
      </c>
      <c r="B387">
        <v>67</v>
      </c>
      <c r="C387" t="s">
        <v>18</v>
      </c>
      <c r="D387" t="s">
        <v>58</v>
      </c>
      <c r="E387" t="s">
        <v>20</v>
      </c>
      <c r="F387">
        <v>93</v>
      </c>
      <c r="G387" t="s">
        <v>63</v>
      </c>
      <c r="H387" t="s">
        <v>35</v>
      </c>
      <c r="I387" t="s">
        <v>133</v>
      </c>
      <c r="J387" t="s">
        <v>56</v>
      </c>
      <c r="K387">
        <v>2.7</v>
      </c>
      <c r="L387" t="s">
        <v>25</v>
      </c>
      <c r="M387" t="s">
        <v>44</v>
      </c>
      <c r="N387" t="s">
        <v>25</v>
      </c>
      <c r="O387" t="s">
        <v>25</v>
      </c>
      <c r="P387">
        <v>12</v>
      </c>
      <c r="Q387" t="s">
        <v>38</v>
      </c>
      <c r="R387" t="s">
        <v>75</v>
      </c>
    </row>
    <row r="388" spans="1:18" x14ac:dyDescent="0.2">
      <c r="A388">
        <v>387</v>
      </c>
      <c r="B388">
        <v>64</v>
      </c>
      <c r="C388" t="s">
        <v>18</v>
      </c>
      <c r="D388" t="s">
        <v>105</v>
      </c>
      <c r="E388" t="s">
        <v>66</v>
      </c>
      <c r="F388">
        <v>39</v>
      </c>
      <c r="G388" t="s">
        <v>59</v>
      </c>
      <c r="H388" t="s">
        <v>22</v>
      </c>
      <c r="I388" t="s">
        <v>109</v>
      </c>
      <c r="J388" t="s">
        <v>36</v>
      </c>
      <c r="K388">
        <v>3.4</v>
      </c>
      <c r="L388" t="s">
        <v>25</v>
      </c>
      <c r="M388" t="s">
        <v>26</v>
      </c>
      <c r="N388" t="s">
        <v>25</v>
      </c>
      <c r="O388" t="s">
        <v>25</v>
      </c>
      <c r="P388">
        <v>40</v>
      </c>
      <c r="Q388" t="s">
        <v>45</v>
      </c>
      <c r="R388" t="s">
        <v>57</v>
      </c>
    </row>
    <row r="389" spans="1:18" x14ac:dyDescent="0.2">
      <c r="A389">
        <v>388</v>
      </c>
      <c r="B389">
        <v>45</v>
      </c>
      <c r="C389" t="s">
        <v>18</v>
      </c>
      <c r="D389" t="s">
        <v>61</v>
      </c>
      <c r="E389" t="s">
        <v>62</v>
      </c>
      <c r="F389">
        <v>93</v>
      </c>
      <c r="G389" t="s">
        <v>141</v>
      </c>
      <c r="H389" t="s">
        <v>22</v>
      </c>
      <c r="I389" t="s">
        <v>64</v>
      </c>
      <c r="J389" t="s">
        <v>52</v>
      </c>
      <c r="K389">
        <v>4.5999999999999996</v>
      </c>
      <c r="L389" t="s">
        <v>25</v>
      </c>
      <c r="M389" t="s">
        <v>73</v>
      </c>
      <c r="N389" t="s">
        <v>25</v>
      </c>
      <c r="O389" t="s">
        <v>25</v>
      </c>
      <c r="P389">
        <v>38</v>
      </c>
      <c r="Q389" t="s">
        <v>45</v>
      </c>
      <c r="R389" t="s">
        <v>28</v>
      </c>
    </row>
    <row r="390" spans="1:18" x14ac:dyDescent="0.2">
      <c r="A390">
        <v>389</v>
      </c>
      <c r="B390">
        <v>22</v>
      </c>
      <c r="C390" t="s">
        <v>18</v>
      </c>
      <c r="D390" t="s">
        <v>65</v>
      </c>
      <c r="E390" t="s">
        <v>66</v>
      </c>
      <c r="F390">
        <v>82</v>
      </c>
      <c r="G390" t="s">
        <v>148</v>
      </c>
      <c r="H390" t="s">
        <v>43</v>
      </c>
      <c r="I390" t="s">
        <v>120</v>
      </c>
      <c r="J390" t="s">
        <v>52</v>
      </c>
      <c r="K390">
        <v>2.7</v>
      </c>
      <c r="L390" t="s">
        <v>25</v>
      </c>
      <c r="M390" t="s">
        <v>73</v>
      </c>
      <c r="N390" t="s">
        <v>25</v>
      </c>
      <c r="O390" t="s">
        <v>25</v>
      </c>
      <c r="P390">
        <v>10</v>
      </c>
      <c r="Q390" t="s">
        <v>45</v>
      </c>
      <c r="R390" t="s">
        <v>57</v>
      </c>
    </row>
    <row r="391" spans="1:18" x14ac:dyDescent="0.2">
      <c r="A391">
        <v>390</v>
      </c>
      <c r="B391">
        <v>27</v>
      </c>
      <c r="C391" t="s">
        <v>18</v>
      </c>
      <c r="D391" t="s">
        <v>136</v>
      </c>
      <c r="E391" t="s">
        <v>41</v>
      </c>
      <c r="F391">
        <v>42</v>
      </c>
      <c r="G391" t="s">
        <v>140</v>
      </c>
      <c r="H391" t="s">
        <v>22</v>
      </c>
      <c r="I391" t="s">
        <v>72</v>
      </c>
      <c r="J391" t="s">
        <v>36</v>
      </c>
      <c r="K391">
        <v>4.2</v>
      </c>
      <c r="L391" t="s">
        <v>25</v>
      </c>
      <c r="M391" t="s">
        <v>53</v>
      </c>
      <c r="N391" t="s">
        <v>25</v>
      </c>
      <c r="O391" t="s">
        <v>25</v>
      </c>
      <c r="P391">
        <v>28</v>
      </c>
      <c r="Q391" t="s">
        <v>74</v>
      </c>
      <c r="R391" t="s">
        <v>87</v>
      </c>
    </row>
    <row r="392" spans="1:18" x14ac:dyDescent="0.2">
      <c r="A392">
        <v>391</v>
      </c>
      <c r="B392">
        <v>25</v>
      </c>
      <c r="C392" t="s">
        <v>18</v>
      </c>
      <c r="D392" t="s">
        <v>142</v>
      </c>
      <c r="E392" t="s">
        <v>66</v>
      </c>
      <c r="F392">
        <v>71</v>
      </c>
      <c r="G392" t="s">
        <v>115</v>
      </c>
      <c r="H392" t="s">
        <v>43</v>
      </c>
      <c r="I392" t="s">
        <v>125</v>
      </c>
      <c r="J392" t="s">
        <v>24</v>
      </c>
      <c r="K392">
        <v>3.2</v>
      </c>
      <c r="L392" t="s">
        <v>25</v>
      </c>
      <c r="M392" t="s">
        <v>69</v>
      </c>
      <c r="N392" t="s">
        <v>25</v>
      </c>
      <c r="O392" t="s">
        <v>25</v>
      </c>
      <c r="P392">
        <v>19</v>
      </c>
      <c r="Q392" t="s">
        <v>45</v>
      </c>
      <c r="R392" t="s">
        <v>48</v>
      </c>
    </row>
    <row r="393" spans="1:18" x14ac:dyDescent="0.2">
      <c r="A393">
        <v>392</v>
      </c>
      <c r="B393">
        <v>37</v>
      </c>
      <c r="C393" t="s">
        <v>18</v>
      </c>
      <c r="D393" t="s">
        <v>29</v>
      </c>
      <c r="E393" t="s">
        <v>20</v>
      </c>
      <c r="F393">
        <v>86</v>
      </c>
      <c r="G393" t="s">
        <v>147</v>
      </c>
      <c r="H393" t="s">
        <v>22</v>
      </c>
      <c r="I393" t="s">
        <v>23</v>
      </c>
      <c r="J393" t="s">
        <v>36</v>
      </c>
      <c r="K393">
        <v>4.8</v>
      </c>
      <c r="L393" t="s">
        <v>25</v>
      </c>
      <c r="M393" t="s">
        <v>53</v>
      </c>
      <c r="N393" t="s">
        <v>25</v>
      </c>
      <c r="O393" t="s">
        <v>25</v>
      </c>
      <c r="P393">
        <v>25</v>
      </c>
      <c r="Q393" t="s">
        <v>32</v>
      </c>
      <c r="R393" t="s">
        <v>28</v>
      </c>
    </row>
    <row r="394" spans="1:18" x14ac:dyDescent="0.2">
      <c r="A394">
        <v>393</v>
      </c>
      <c r="B394">
        <v>26</v>
      </c>
      <c r="C394" t="s">
        <v>18</v>
      </c>
      <c r="D394" t="s">
        <v>112</v>
      </c>
      <c r="E394" t="s">
        <v>20</v>
      </c>
      <c r="F394">
        <v>82</v>
      </c>
      <c r="G394" t="s">
        <v>134</v>
      </c>
      <c r="H394" t="s">
        <v>91</v>
      </c>
      <c r="I394" t="s">
        <v>93</v>
      </c>
      <c r="J394" t="s">
        <v>36</v>
      </c>
      <c r="K394">
        <v>3.3</v>
      </c>
      <c r="L394" t="s">
        <v>25</v>
      </c>
      <c r="M394" t="s">
        <v>44</v>
      </c>
      <c r="N394" t="s">
        <v>25</v>
      </c>
      <c r="O394" t="s">
        <v>25</v>
      </c>
      <c r="P394">
        <v>38</v>
      </c>
      <c r="Q394" t="s">
        <v>38</v>
      </c>
      <c r="R394" t="s">
        <v>48</v>
      </c>
    </row>
    <row r="395" spans="1:18" x14ac:dyDescent="0.2">
      <c r="A395">
        <v>394</v>
      </c>
      <c r="B395">
        <v>33</v>
      </c>
      <c r="C395" t="s">
        <v>18</v>
      </c>
      <c r="D395" t="s">
        <v>70</v>
      </c>
      <c r="E395" t="s">
        <v>41</v>
      </c>
      <c r="F395">
        <v>65</v>
      </c>
      <c r="G395" t="s">
        <v>128</v>
      </c>
      <c r="H395" t="s">
        <v>22</v>
      </c>
      <c r="I395" t="s">
        <v>31</v>
      </c>
      <c r="J395" t="s">
        <v>56</v>
      </c>
      <c r="K395">
        <v>4.2</v>
      </c>
      <c r="L395" t="s">
        <v>25</v>
      </c>
      <c r="M395" t="s">
        <v>53</v>
      </c>
      <c r="N395" t="s">
        <v>25</v>
      </c>
      <c r="O395" t="s">
        <v>25</v>
      </c>
      <c r="P395">
        <v>6</v>
      </c>
      <c r="Q395" t="s">
        <v>45</v>
      </c>
      <c r="R395" t="s">
        <v>28</v>
      </c>
    </row>
    <row r="396" spans="1:18" x14ac:dyDescent="0.2">
      <c r="A396">
        <v>395</v>
      </c>
      <c r="B396">
        <v>43</v>
      </c>
      <c r="C396" t="s">
        <v>18</v>
      </c>
      <c r="D396" t="s">
        <v>118</v>
      </c>
      <c r="E396" t="s">
        <v>66</v>
      </c>
      <c r="F396">
        <v>29</v>
      </c>
      <c r="G396" t="s">
        <v>113</v>
      </c>
      <c r="H396" t="s">
        <v>43</v>
      </c>
      <c r="I396" t="s">
        <v>117</v>
      </c>
      <c r="J396" t="s">
        <v>36</v>
      </c>
      <c r="K396">
        <v>4.8</v>
      </c>
      <c r="L396" t="s">
        <v>25</v>
      </c>
      <c r="M396" t="s">
        <v>73</v>
      </c>
      <c r="N396" t="s">
        <v>25</v>
      </c>
      <c r="O396" t="s">
        <v>25</v>
      </c>
      <c r="P396">
        <v>7</v>
      </c>
      <c r="Q396" t="s">
        <v>85</v>
      </c>
      <c r="R396" t="s">
        <v>75</v>
      </c>
    </row>
    <row r="397" spans="1:18" x14ac:dyDescent="0.2">
      <c r="A397">
        <v>396</v>
      </c>
      <c r="B397">
        <v>37</v>
      </c>
      <c r="C397" t="s">
        <v>18</v>
      </c>
      <c r="D397" t="s">
        <v>49</v>
      </c>
      <c r="E397" t="s">
        <v>41</v>
      </c>
      <c r="F397">
        <v>65</v>
      </c>
      <c r="G397" t="s">
        <v>42</v>
      </c>
      <c r="H397" t="s">
        <v>22</v>
      </c>
      <c r="I397" t="s">
        <v>109</v>
      </c>
      <c r="J397" t="s">
        <v>24</v>
      </c>
      <c r="K397">
        <v>4.9000000000000004</v>
      </c>
      <c r="L397" t="s">
        <v>25</v>
      </c>
      <c r="M397" t="s">
        <v>73</v>
      </c>
      <c r="N397" t="s">
        <v>25</v>
      </c>
      <c r="O397" t="s">
        <v>25</v>
      </c>
      <c r="P397">
        <v>2</v>
      </c>
      <c r="Q397" t="s">
        <v>45</v>
      </c>
      <c r="R397" t="s">
        <v>48</v>
      </c>
    </row>
    <row r="398" spans="1:18" x14ac:dyDescent="0.2">
      <c r="A398">
        <v>397</v>
      </c>
      <c r="B398">
        <v>46</v>
      </c>
      <c r="C398" t="s">
        <v>18</v>
      </c>
      <c r="D398" t="s">
        <v>80</v>
      </c>
      <c r="E398" t="s">
        <v>20</v>
      </c>
      <c r="F398">
        <v>88</v>
      </c>
      <c r="G398" t="s">
        <v>130</v>
      </c>
      <c r="H398" t="s">
        <v>35</v>
      </c>
      <c r="I398" t="s">
        <v>93</v>
      </c>
      <c r="J398" t="s">
        <v>56</v>
      </c>
      <c r="K398">
        <v>3.9</v>
      </c>
      <c r="L398" t="s">
        <v>25</v>
      </c>
      <c r="M398" t="s">
        <v>53</v>
      </c>
      <c r="N398" t="s">
        <v>25</v>
      </c>
      <c r="O398" t="s">
        <v>25</v>
      </c>
      <c r="P398">
        <v>24</v>
      </c>
      <c r="Q398" t="s">
        <v>74</v>
      </c>
      <c r="R398" t="s">
        <v>48</v>
      </c>
    </row>
    <row r="399" spans="1:18" x14ac:dyDescent="0.2">
      <c r="A399">
        <v>398</v>
      </c>
      <c r="B399">
        <v>22</v>
      </c>
      <c r="C399" t="s">
        <v>18</v>
      </c>
      <c r="D399" t="s">
        <v>132</v>
      </c>
      <c r="E399" t="s">
        <v>66</v>
      </c>
      <c r="F399">
        <v>46</v>
      </c>
      <c r="G399" t="s">
        <v>90</v>
      </c>
      <c r="H399" t="s">
        <v>43</v>
      </c>
      <c r="I399" t="s">
        <v>125</v>
      </c>
      <c r="J399" t="s">
        <v>56</v>
      </c>
      <c r="K399">
        <v>3</v>
      </c>
      <c r="L399" t="s">
        <v>25</v>
      </c>
      <c r="M399" t="s">
        <v>37</v>
      </c>
      <c r="N399" t="s">
        <v>25</v>
      </c>
      <c r="O399" t="s">
        <v>25</v>
      </c>
      <c r="P399">
        <v>26</v>
      </c>
      <c r="Q399" t="s">
        <v>32</v>
      </c>
      <c r="R399" t="s">
        <v>48</v>
      </c>
    </row>
    <row r="400" spans="1:18" x14ac:dyDescent="0.2">
      <c r="A400">
        <v>399</v>
      </c>
      <c r="B400">
        <v>20</v>
      </c>
      <c r="C400" t="s">
        <v>18</v>
      </c>
      <c r="D400" t="s">
        <v>136</v>
      </c>
      <c r="E400" t="s">
        <v>41</v>
      </c>
      <c r="F400">
        <v>67</v>
      </c>
      <c r="G400" t="s">
        <v>55</v>
      </c>
      <c r="H400" t="s">
        <v>35</v>
      </c>
      <c r="I400" t="s">
        <v>64</v>
      </c>
      <c r="J400" t="s">
        <v>24</v>
      </c>
      <c r="K400">
        <v>4.5999999999999996</v>
      </c>
      <c r="L400" t="s">
        <v>25</v>
      </c>
      <c r="M400" t="s">
        <v>37</v>
      </c>
      <c r="N400" t="s">
        <v>25</v>
      </c>
      <c r="O400" t="s">
        <v>25</v>
      </c>
      <c r="P400">
        <v>25</v>
      </c>
      <c r="Q400" t="s">
        <v>85</v>
      </c>
      <c r="R400" t="s">
        <v>96</v>
      </c>
    </row>
    <row r="401" spans="1:18" x14ac:dyDescent="0.2">
      <c r="A401">
        <v>400</v>
      </c>
      <c r="B401">
        <v>60</v>
      </c>
      <c r="C401" t="s">
        <v>18</v>
      </c>
      <c r="D401" t="s">
        <v>118</v>
      </c>
      <c r="E401" t="s">
        <v>66</v>
      </c>
      <c r="F401">
        <v>35</v>
      </c>
      <c r="G401" t="s">
        <v>134</v>
      </c>
      <c r="H401" t="s">
        <v>22</v>
      </c>
      <c r="I401" t="s">
        <v>143</v>
      </c>
      <c r="J401" t="s">
        <v>56</v>
      </c>
      <c r="K401">
        <v>3.5</v>
      </c>
      <c r="L401" t="s">
        <v>25</v>
      </c>
      <c r="M401" t="s">
        <v>69</v>
      </c>
      <c r="N401" t="s">
        <v>25</v>
      </c>
      <c r="O401" t="s">
        <v>25</v>
      </c>
      <c r="P401">
        <v>10</v>
      </c>
      <c r="Q401" t="s">
        <v>85</v>
      </c>
      <c r="R401" t="s">
        <v>87</v>
      </c>
    </row>
    <row r="402" spans="1:18" x14ac:dyDescent="0.2">
      <c r="A402">
        <v>401</v>
      </c>
      <c r="B402">
        <v>39</v>
      </c>
      <c r="C402" t="s">
        <v>18</v>
      </c>
      <c r="D402" t="s">
        <v>136</v>
      </c>
      <c r="E402" t="s">
        <v>41</v>
      </c>
      <c r="F402">
        <v>66</v>
      </c>
      <c r="G402" t="s">
        <v>139</v>
      </c>
      <c r="H402" t="s">
        <v>43</v>
      </c>
      <c r="I402" t="s">
        <v>95</v>
      </c>
      <c r="J402" t="s">
        <v>24</v>
      </c>
      <c r="K402">
        <v>4.8</v>
      </c>
      <c r="L402" t="s">
        <v>25</v>
      </c>
      <c r="M402" t="s">
        <v>37</v>
      </c>
      <c r="N402" t="s">
        <v>25</v>
      </c>
      <c r="O402" t="s">
        <v>25</v>
      </c>
      <c r="P402">
        <v>14</v>
      </c>
      <c r="Q402" t="s">
        <v>45</v>
      </c>
      <c r="R402" t="s">
        <v>28</v>
      </c>
    </row>
    <row r="403" spans="1:18" x14ac:dyDescent="0.2">
      <c r="A403">
        <v>402</v>
      </c>
      <c r="B403">
        <v>43</v>
      </c>
      <c r="C403" t="s">
        <v>18</v>
      </c>
      <c r="D403" t="s">
        <v>112</v>
      </c>
      <c r="E403" t="s">
        <v>20</v>
      </c>
      <c r="F403">
        <v>91</v>
      </c>
      <c r="G403" t="s">
        <v>100</v>
      </c>
      <c r="H403" t="s">
        <v>22</v>
      </c>
      <c r="I403" t="s">
        <v>120</v>
      </c>
      <c r="J403" t="s">
        <v>56</v>
      </c>
      <c r="K403">
        <v>4.8</v>
      </c>
      <c r="L403" t="s">
        <v>25</v>
      </c>
      <c r="M403" t="s">
        <v>53</v>
      </c>
      <c r="N403" t="s">
        <v>25</v>
      </c>
      <c r="O403" t="s">
        <v>25</v>
      </c>
      <c r="P403">
        <v>21</v>
      </c>
      <c r="Q403" t="s">
        <v>32</v>
      </c>
      <c r="R403" t="s">
        <v>57</v>
      </c>
    </row>
    <row r="404" spans="1:18" x14ac:dyDescent="0.2">
      <c r="A404">
        <v>403</v>
      </c>
      <c r="B404">
        <v>31</v>
      </c>
      <c r="C404" t="s">
        <v>18</v>
      </c>
      <c r="D404" t="s">
        <v>131</v>
      </c>
      <c r="E404" t="s">
        <v>66</v>
      </c>
      <c r="F404">
        <v>78</v>
      </c>
      <c r="G404" t="s">
        <v>98</v>
      </c>
      <c r="H404" t="s">
        <v>22</v>
      </c>
      <c r="I404" t="s">
        <v>108</v>
      </c>
      <c r="J404" t="s">
        <v>56</v>
      </c>
      <c r="K404">
        <v>3</v>
      </c>
      <c r="L404" t="s">
        <v>25</v>
      </c>
      <c r="M404" t="s">
        <v>26</v>
      </c>
      <c r="N404" t="s">
        <v>25</v>
      </c>
      <c r="O404" t="s">
        <v>25</v>
      </c>
      <c r="P404">
        <v>26</v>
      </c>
      <c r="Q404" t="s">
        <v>45</v>
      </c>
      <c r="R404" t="s">
        <v>87</v>
      </c>
    </row>
    <row r="405" spans="1:18" x14ac:dyDescent="0.2">
      <c r="A405">
        <v>404</v>
      </c>
      <c r="B405">
        <v>19</v>
      </c>
      <c r="C405" t="s">
        <v>18</v>
      </c>
      <c r="D405" t="s">
        <v>49</v>
      </c>
      <c r="E405" t="s">
        <v>41</v>
      </c>
      <c r="F405">
        <v>45</v>
      </c>
      <c r="G405" t="s">
        <v>106</v>
      </c>
      <c r="H405" t="s">
        <v>43</v>
      </c>
      <c r="I405" t="s">
        <v>120</v>
      </c>
      <c r="J405" t="s">
        <v>24</v>
      </c>
      <c r="K405">
        <v>4.5</v>
      </c>
      <c r="L405" t="s">
        <v>25</v>
      </c>
      <c r="M405" t="s">
        <v>44</v>
      </c>
      <c r="N405" t="s">
        <v>25</v>
      </c>
      <c r="O405" t="s">
        <v>25</v>
      </c>
      <c r="P405">
        <v>12</v>
      </c>
      <c r="Q405" t="s">
        <v>74</v>
      </c>
      <c r="R405" t="s">
        <v>48</v>
      </c>
    </row>
    <row r="406" spans="1:18" x14ac:dyDescent="0.2">
      <c r="A406">
        <v>405</v>
      </c>
      <c r="B406">
        <v>35</v>
      </c>
      <c r="C406" t="s">
        <v>18</v>
      </c>
      <c r="D406" t="s">
        <v>112</v>
      </c>
      <c r="E406" t="s">
        <v>20</v>
      </c>
      <c r="F406">
        <v>93</v>
      </c>
      <c r="G406" t="s">
        <v>78</v>
      </c>
      <c r="H406" t="s">
        <v>43</v>
      </c>
      <c r="I406" t="s">
        <v>125</v>
      </c>
      <c r="J406" t="s">
        <v>36</v>
      </c>
      <c r="K406">
        <v>4.8</v>
      </c>
      <c r="L406" t="s">
        <v>25</v>
      </c>
      <c r="M406" t="s">
        <v>73</v>
      </c>
      <c r="N406" t="s">
        <v>25</v>
      </c>
      <c r="O406" t="s">
        <v>25</v>
      </c>
      <c r="P406">
        <v>11</v>
      </c>
      <c r="Q406" t="s">
        <v>38</v>
      </c>
      <c r="R406" t="s">
        <v>87</v>
      </c>
    </row>
    <row r="407" spans="1:18" x14ac:dyDescent="0.2">
      <c r="A407">
        <v>406</v>
      </c>
      <c r="B407">
        <v>41</v>
      </c>
      <c r="C407" t="s">
        <v>18</v>
      </c>
      <c r="D407" t="s">
        <v>33</v>
      </c>
      <c r="E407" t="s">
        <v>20</v>
      </c>
      <c r="F407">
        <v>74</v>
      </c>
      <c r="G407" t="s">
        <v>130</v>
      </c>
      <c r="H407" t="s">
        <v>35</v>
      </c>
      <c r="I407" t="s">
        <v>64</v>
      </c>
      <c r="J407" t="s">
        <v>52</v>
      </c>
      <c r="K407">
        <v>3.8</v>
      </c>
      <c r="L407" t="s">
        <v>25</v>
      </c>
      <c r="M407" t="s">
        <v>53</v>
      </c>
      <c r="N407" t="s">
        <v>25</v>
      </c>
      <c r="O407" t="s">
        <v>25</v>
      </c>
      <c r="P407">
        <v>15</v>
      </c>
      <c r="Q407" t="s">
        <v>32</v>
      </c>
      <c r="R407" t="s">
        <v>48</v>
      </c>
    </row>
    <row r="408" spans="1:18" x14ac:dyDescent="0.2">
      <c r="A408">
        <v>407</v>
      </c>
      <c r="B408">
        <v>52</v>
      </c>
      <c r="C408" t="s">
        <v>18</v>
      </c>
      <c r="D408" t="s">
        <v>142</v>
      </c>
      <c r="E408" t="s">
        <v>66</v>
      </c>
      <c r="F408">
        <v>55</v>
      </c>
      <c r="G408" t="s">
        <v>127</v>
      </c>
      <c r="H408" t="s">
        <v>43</v>
      </c>
      <c r="I408" t="s">
        <v>99</v>
      </c>
      <c r="J408" t="s">
        <v>36</v>
      </c>
      <c r="K408">
        <v>4.5999999999999996</v>
      </c>
      <c r="L408" t="s">
        <v>25</v>
      </c>
      <c r="M408" t="s">
        <v>26</v>
      </c>
      <c r="N408" t="s">
        <v>25</v>
      </c>
      <c r="O408" t="s">
        <v>25</v>
      </c>
      <c r="P408">
        <v>13</v>
      </c>
      <c r="Q408" t="s">
        <v>32</v>
      </c>
      <c r="R408" t="s">
        <v>87</v>
      </c>
    </row>
    <row r="409" spans="1:18" x14ac:dyDescent="0.2">
      <c r="A409">
        <v>408</v>
      </c>
      <c r="B409">
        <v>45</v>
      </c>
      <c r="C409" t="s">
        <v>18</v>
      </c>
      <c r="D409" t="s">
        <v>103</v>
      </c>
      <c r="E409" t="s">
        <v>20</v>
      </c>
      <c r="F409">
        <v>76</v>
      </c>
      <c r="G409" t="s">
        <v>97</v>
      </c>
      <c r="H409" t="s">
        <v>91</v>
      </c>
      <c r="I409" t="s">
        <v>84</v>
      </c>
      <c r="J409" t="s">
        <v>36</v>
      </c>
      <c r="K409">
        <v>3.1</v>
      </c>
      <c r="L409" t="s">
        <v>25</v>
      </c>
      <c r="M409" t="s">
        <v>44</v>
      </c>
      <c r="N409" t="s">
        <v>25</v>
      </c>
      <c r="O409" t="s">
        <v>25</v>
      </c>
      <c r="P409">
        <v>5</v>
      </c>
      <c r="Q409" t="s">
        <v>38</v>
      </c>
      <c r="R409" t="s">
        <v>75</v>
      </c>
    </row>
    <row r="410" spans="1:18" x14ac:dyDescent="0.2">
      <c r="A410">
        <v>409</v>
      </c>
      <c r="B410">
        <v>34</v>
      </c>
      <c r="C410" t="s">
        <v>18</v>
      </c>
      <c r="D410" t="s">
        <v>49</v>
      </c>
      <c r="E410" t="s">
        <v>41</v>
      </c>
      <c r="F410">
        <v>66</v>
      </c>
      <c r="G410" t="s">
        <v>89</v>
      </c>
      <c r="H410" t="s">
        <v>22</v>
      </c>
      <c r="I410" t="s">
        <v>51</v>
      </c>
      <c r="J410" t="s">
        <v>36</v>
      </c>
      <c r="K410">
        <v>3.4</v>
      </c>
      <c r="L410" t="s">
        <v>25</v>
      </c>
      <c r="M410" t="s">
        <v>26</v>
      </c>
      <c r="N410" t="s">
        <v>25</v>
      </c>
      <c r="O410" t="s">
        <v>25</v>
      </c>
      <c r="P410">
        <v>36</v>
      </c>
      <c r="Q410" t="s">
        <v>32</v>
      </c>
      <c r="R410" t="s">
        <v>28</v>
      </c>
    </row>
    <row r="411" spans="1:18" x14ac:dyDescent="0.2">
      <c r="A411">
        <v>410</v>
      </c>
      <c r="B411">
        <v>35</v>
      </c>
      <c r="C411" t="s">
        <v>18</v>
      </c>
      <c r="D411" t="s">
        <v>58</v>
      </c>
      <c r="E411" t="s">
        <v>20</v>
      </c>
      <c r="F411">
        <v>51</v>
      </c>
      <c r="G411" t="s">
        <v>147</v>
      </c>
      <c r="H411" t="s">
        <v>43</v>
      </c>
      <c r="I411" t="s">
        <v>109</v>
      </c>
      <c r="J411" t="s">
        <v>24</v>
      </c>
      <c r="K411">
        <v>3.3</v>
      </c>
      <c r="L411" t="s">
        <v>25</v>
      </c>
      <c r="M411" t="s">
        <v>69</v>
      </c>
      <c r="N411" t="s">
        <v>25</v>
      </c>
      <c r="O411" t="s">
        <v>25</v>
      </c>
      <c r="P411">
        <v>32</v>
      </c>
      <c r="Q411" t="s">
        <v>74</v>
      </c>
      <c r="R411" t="s">
        <v>87</v>
      </c>
    </row>
    <row r="412" spans="1:18" x14ac:dyDescent="0.2">
      <c r="A412">
        <v>411</v>
      </c>
      <c r="B412">
        <v>29</v>
      </c>
      <c r="C412" t="s">
        <v>18</v>
      </c>
      <c r="D412" t="s">
        <v>29</v>
      </c>
      <c r="E412" t="s">
        <v>20</v>
      </c>
      <c r="F412">
        <v>26</v>
      </c>
      <c r="G412" t="s">
        <v>140</v>
      </c>
      <c r="H412" t="s">
        <v>22</v>
      </c>
      <c r="I412" t="s">
        <v>92</v>
      </c>
      <c r="J412" t="s">
        <v>36</v>
      </c>
      <c r="K412">
        <v>4.8</v>
      </c>
      <c r="L412" t="s">
        <v>25</v>
      </c>
      <c r="M412" t="s">
        <v>69</v>
      </c>
      <c r="N412" t="s">
        <v>25</v>
      </c>
      <c r="O412" t="s">
        <v>25</v>
      </c>
      <c r="P412">
        <v>1</v>
      </c>
      <c r="Q412" t="s">
        <v>38</v>
      </c>
      <c r="R412" t="s">
        <v>57</v>
      </c>
    </row>
    <row r="413" spans="1:18" x14ac:dyDescent="0.2">
      <c r="A413">
        <v>412</v>
      </c>
      <c r="B413">
        <v>59</v>
      </c>
      <c r="C413" t="s">
        <v>18</v>
      </c>
      <c r="D413" t="s">
        <v>33</v>
      </c>
      <c r="E413" t="s">
        <v>20</v>
      </c>
      <c r="F413">
        <v>29</v>
      </c>
      <c r="G413" t="s">
        <v>150</v>
      </c>
      <c r="H413" t="s">
        <v>43</v>
      </c>
      <c r="I413" t="s">
        <v>125</v>
      </c>
      <c r="J413" t="s">
        <v>52</v>
      </c>
      <c r="K413">
        <v>2.8</v>
      </c>
      <c r="L413" t="s">
        <v>25</v>
      </c>
      <c r="M413" t="s">
        <v>26</v>
      </c>
      <c r="N413" t="s">
        <v>25</v>
      </c>
      <c r="O413" t="s">
        <v>25</v>
      </c>
      <c r="P413">
        <v>15</v>
      </c>
      <c r="Q413" t="s">
        <v>45</v>
      </c>
      <c r="R413" t="s">
        <v>48</v>
      </c>
    </row>
    <row r="414" spans="1:18" x14ac:dyDescent="0.2">
      <c r="A414">
        <v>413</v>
      </c>
      <c r="B414">
        <v>24</v>
      </c>
      <c r="C414" t="s">
        <v>18</v>
      </c>
      <c r="D414" t="s">
        <v>101</v>
      </c>
      <c r="E414" t="s">
        <v>62</v>
      </c>
      <c r="F414">
        <v>74</v>
      </c>
      <c r="G414" t="s">
        <v>30</v>
      </c>
      <c r="H414" t="s">
        <v>43</v>
      </c>
      <c r="I414" t="s">
        <v>133</v>
      </c>
      <c r="J414" t="s">
        <v>52</v>
      </c>
      <c r="K414">
        <v>3.1</v>
      </c>
      <c r="L414" t="s">
        <v>25</v>
      </c>
      <c r="M414" t="s">
        <v>73</v>
      </c>
      <c r="N414" t="s">
        <v>25</v>
      </c>
      <c r="O414" t="s">
        <v>25</v>
      </c>
      <c r="P414">
        <v>3</v>
      </c>
      <c r="Q414" t="s">
        <v>74</v>
      </c>
      <c r="R414" t="s">
        <v>39</v>
      </c>
    </row>
    <row r="415" spans="1:18" x14ac:dyDescent="0.2">
      <c r="A415">
        <v>414</v>
      </c>
      <c r="B415">
        <v>70</v>
      </c>
      <c r="C415" t="s">
        <v>18</v>
      </c>
      <c r="D415" t="s">
        <v>105</v>
      </c>
      <c r="E415" t="s">
        <v>66</v>
      </c>
      <c r="F415">
        <v>99</v>
      </c>
      <c r="G415" t="s">
        <v>106</v>
      </c>
      <c r="H415" t="s">
        <v>35</v>
      </c>
      <c r="I415" t="s">
        <v>51</v>
      </c>
      <c r="J415" t="s">
        <v>52</v>
      </c>
      <c r="K415">
        <v>4.5999999999999996</v>
      </c>
      <c r="L415" t="s">
        <v>25</v>
      </c>
      <c r="M415" t="s">
        <v>37</v>
      </c>
      <c r="N415" t="s">
        <v>25</v>
      </c>
      <c r="O415" t="s">
        <v>25</v>
      </c>
      <c r="P415">
        <v>48</v>
      </c>
      <c r="Q415" t="s">
        <v>32</v>
      </c>
      <c r="R415" t="s">
        <v>87</v>
      </c>
    </row>
    <row r="416" spans="1:18" x14ac:dyDescent="0.2">
      <c r="A416">
        <v>415</v>
      </c>
      <c r="B416">
        <v>29</v>
      </c>
      <c r="C416" t="s">
        <v>18</v>
      </c>
      <c r="D416" t="s">
        <v>131</v>
      </c>
      <c r="E416" t="s">
        <v>66</v>
      </c>
      <c r="F416">
        <v>88</v>
      </c>
      <c r="G416" t="s">
        <v>50</v>
      </c>
      <c r="H416" t="s">
        <v>22</v>
      </c>
      <c r="I416" t="s">
        <v>82</v>
      </c>
      <c r="J416" t="s">
        <v>24</v>
      </c>
      <c r="K416">
        <v>2.6</v>
      </c>
      <c r="L416" t="s">
        <v>25</v>
      </c>
      <c r="M416" t="s">
        <v>73</v>
      </c>
      <c r="N416" t="s">
        <v>25</v>
      </c>
      <c r="O416" t="s">
        <v>25</v>
      </c>
      <c r="P416">
        <v>30</v>
      </c>
      <c r="Q416" t="s">
        <v>85</v>
      </c>
      <c r="R416" t="s">
        <v>39</v>
      </c>
    </row>
    <row r="417" spans="1:18" x14ac:dyDescent="0.2">
      <c r="A417">
        <v>416</v>
      </c>
      <c r="B417">
        <v>67</v>
      </c>
      <c r="C417" t="s">
        <v>18</v>
      </c>
      <c r="D417" t="s">
        <v>61</v>
      </c>
      <c r="E417" t="s">
        <v>62</v>
      </c>
      <c r="F417">
        <v>31</v>
      </c>
      <c r="G417" t="s">
        <v>138</v>
      </c>
      <c r="H417" t="s">
        <v>43</v>
      </c>
      <c r="I417" t="s">
        <v>92</v>
      </c>
      <c r="J417" t="s">
        <v>24</v>
      </c>
      <c r="K417">
        <v>2.6</v>
      </c>
      <c r="L417" t="s">
        <v>25</v>
      </c>
      <c r="M417" t="s">
        <v>26</v>
      </c>
      <c r="N417" t="s">
        <v>25</v>
      </c>
      <c r="O417" t="s">
        <v>25</v>
      </c>
      <c r="P417">
        <v>40</v>
      </c>
      <c r="Q417" t="s">
        <v>74</v>
      </c>
      <c r="R417" t="s">
        <v>87</v>
      </c>
    </row>
    <row r="418" spans="1:18" x14ac:dyDescent="0.2">
      <c r="A418">
        <v>417</v>
      </c>
      <c r="B418">
        <v>36</v>
      </c>
      <c r="C418" t="s">
        <v>18</v>
      </c>
      <c r="D418" t="s">
        <v>132</v>
      </c>
      <c r="E418" t="s">
        <v>66</v>
      </c>
      <c r="F418">
        <v>55</v>
      </c>
      <c r="G418" t="s">
        <v>46</v>
      </c>
      <c r="H418" t="s">
        <v>22</v>
      </c>
      <c r="I418" t="s">
        <v>77</v>
      </c>
      <c r="J418" t="s">
        <v>36</v>
      </c>
      <c r="K418">
        <v>3.8</v>
      </c>
      <c r="L418" t="s">
        <v>25</v>
      </c>
      <c r="M418" t="s">
        <v>37</v>
      </c>
      <c r="N418" t="s">
        <v>25</v>
      </c>
      <c r="O418" t="s">
        <v>25</v>
      </c>
      <c r="P418">
        <v>24</v>
      </c>
      <c r="Q418" t="s">
        <v>74</v>
      </c>
      <c r="R418" t="s">
        <v>28</v>
      </c>
    </row>
    <row r="419" spans="1:18" x14ac:dyDescent="0.2">
      <c r="A419">
        <v>418</v>
      </c>
      <c r="B419">
        <v>23</v>
      </c>
      <c r="C419" t="s">
        <v>18</v>
      </c>
      <c r="D419" t="s">
        <v>40</v>
      </c>
      <c r="E419" t="s">
        <v>41</v>
      </c>
      <c r="F419">
        <v>81</v>
      </c>
      <c r="G419" t="s">
        <v>90</v>
      </c>
      <c r="H419" t="s">
        <v>22</v>
      </c>
      <c r="I419" t="s">
        <v>117</v>
      </c>
      <c r="J419" t="s">
        <v>56</v>
      </c>
      <c r="K419">
        <v>4.5</v>
      </c>
      <c r="L419" t="s">
        <v>25</v>
      </c>
      <c r="M419" t="s">
        <v>37</v>
      </c>
      <c r="N419" t="s">
        <v>25</v>
      </c>
      <c r="O419" t="s">
        <v>25</v>
      </c>
      <c r="P419">
        <v>48</v>
      </c>
      <c r="Q419" t="s">
        <v>85</v>
      </c>
      <c r="R419" t="s">
        <v>57</v>
      </c>
    </row>
    <row r="420" spans="1:18" x14ac:dyDescent="0.2">
      <c r="A420">
        <v>419</v>
      </c>
      <c r="B420">
        <v>18</v>
      </c>
      <c r="C420" t="s">
        <v>18</v>
      </c>
      <c r="D420" t="s">
        <v>29</v>
      </c>
      <c r="E420" t="s">
        <v>20</v>
      </c>
      <c r="F420">
        <v>73</v>
      </c>
      <c r="G420" t="s">
        <v>114</v>
      </c>
      <c r="H420" t="s">
        <v>22</v>
      </c>
      <c r="I420" t="s">
        <v>72</v>
      </c>
      <c r="J420" t="s">
        <v>36</v>
      </c>
      <c r="K420">
        <v>3</v>
      </c>
      <c r="L420" t="s">
        <v>25</v>
      </c>
      <c r="M420" t="s">
        <v>53</v>
      </c>
      <c r="N420" t="s">
        <v>25</v>
      </c>
      <c r="O420" t="s">
        <v>25</v>
      </c>
      <c r="P420">
        <v>27</v>
      </c>
      <c r="Q420" t="s">
        <v>27</v>
      </c>
      <c r="R420" t="s">
        <v>75</v>
      </c>
    </row>
    <row r="421" spans="1:18" x14ac:dyDescent="0.2">
      <c r="A421">
        <v>420</v>
      </c>
      <c r="B421">
        <v>53</v>
      </c>
      <c r="C421" t="s">
        <v>18</v>
      </c>
      <c r="D421" t="s">
        <v>58</v>
      </c>
      <c r="E421" t="s">
        <v>20</v>
      </c>
      <c r="F421">
        <v>91</v>
      </c>
      <c r="G421" t="s">
        <v>139</v>
      </c>
      <c r="H421" t="s">
        <v>35</v>
      </c>
      <c r="I421" t="s">
        <v>84</v>
      </c>
      <c r="J421" t="s">
        <v>24</v>
      </c>
      <c r="K421">
        <v>3.5</v>
      </c>
      <c r="L421" t="s">
        <v>25</v>
      </c>
      <c r="M421" t="s">
        <v>37</v>
      </c>
      <c r="N421" t="s">
        <v>25</v>
      </c>
      <c r="O421" t="s">
        <v>25</v>
      </c>
      <c r="P421">
        <v>14</v>
      </c>
      <c r="Q421" t="s">
        <v>38</v>
      </c>
      <c r="R421" t="s">
        <v>96</v>
      </c>
    </row>
    <row r="422" spans="1:18" x14ac:dyDescent="0.2">
      <c r="A422">
        <v>421</v>
      </c>
      <c r="B422">
        <v>32</v>
      </c>
      <c r="C422" t="s">
        <v>18</v>
      </c>
      <c r="D422" t="s">
        <v>124</v>
      </c>
      <c r="E422" t="s">
        <v>20</v>
      </c>
      <c r="F422">
        <v>54</v>
      </c>
      <c r="G422" t="s">
        <v>97</v>
      </c>
      <c r="H422" t="s">
        <v>35</v>
      </c>
      <c r="I422" t="s">
        <v>99</v>
      </c>
      <c r="J422" t="s">
        <v>36</v>
      </c>
      <c r="K422">
        <v>3.8</v>
      </c>
      <c r="L422" t="s">
        <v>25</v>
      </c>
      <c r="M422" t="s">
        <v>37</v>
      </c>
      <c r="N422" t="s">
        <v>25</v>
      </c>
      <c r="O422" t="s">
        <v>25</v>
      </c>
      <c r="P422">
        <v>18</v>
      </c>
      <c r="Q422" t="s">
        <v>85</v>
      </c>
      <c r="R422" t="s">
        <v>75</v>
      </c>
    </row>
    <row r="423" spans="1:18" x14ac:dyDescent="0.2">
      <c r="A423">
        <v>422</v>
      </c>
      <c r="B423">
        <v>38</v>
      </c>
      <c r="C423" t="s">
        <v>18</v>
      </c>
      <c r="D423" t="s">
        <v>54</v>
      </c>
      <c r="E423" t="s">
        <v>20</v>
      </c>
      <c r="F423">
        <v>40</v>
      </c>
      <c r="G423" t="s">
        <v>21</v>
      </c>
      <c r="H423" t="s">
        <v>43</v>
      </c>
      <c r="I423" t="s">
        <v>82</v>
      </c>
      <c r="J423" t="s">
        <v>24</v>
      </c>
      <c r="K423">
        <v>3.5</v>
      </c>
      <c r="L423" t="s">
        <v>25</v>
      </c>
      <c r="M423" t="s">
        <v>53</v>
      </c>
      <c r="N423" t="s">
        <v>25</v>
      </c>
      <c r="O423" t="s">
        <v>25</v>
      </c>
      <c r="P423">
        <v>48</v>
      </c>
      <c r="Q423" t="s">
        <v>32</v>
      </c>
      <c r="R423" t="s">
        <v>75</v>
      </c>
    </row>
    <row r="424" spans="1:18" x14ac:dyDescent="0.2">
      <c r="A424">
        <v>423</v>
      </c>
      <c r="B424">
        <v>47</v>
      </c>
      <c r="C424" t="s">
        <v>18</v>
      </c>
      <c r="D424" t="s">
        <v>94</v>
      </c>
      <c r="E424" t="s">
        <v>20</v>
      </c>
      <c r="F424">
        <v>59</v>
      </c>
      <c r="G424" t="s">
        <v>147</v>
      </c>
      <c r="H424" t="s">
        <v>43</v>
      </c>
      <c r="I424" t="s">
        <v>72</v>
      </c>
      <c r="J424" t="s">
        <v>56</v>
      </c>
      <c r="K424">
        <v>3.1</v>
      </c>
      <c r="L424" t="s">
        <v>25</v>
      </c>
      <c r="M424" t="s">
        <v>73</v>
      </c>
      <c r="N424" t="s">
        <v>25</v>
      </c>
      <c r="O424" t="s">
        <v>25</v>
      </c>
      <c r="P424">
        <v>32</v>
      </c>
      <c r="Q424" t="s">
        <v>85</v>
      </c>
      <c r="R424" t="s">
        <v>48</v>
      </c>
    </row>
    <row r="425" spans="1:18" x14ac:dyDescent="0.2">
      <c r="A425">
        <v>424</v>
      </c>
      <c r="B425">
        <v>46</v>
      </c>
      <c r="C425" t="s">
        <v>18</v>
      </c>
      <c r="D425" t="s">
        <v>118</v>
      </c>
      <c r="E425" t="s">
        <v>66</v>
      </c>
      <c r="F425">
        <v>26</v>
      </c>
      <c r="G425" t="s">
        <v>83</v>
      </c>
      <c r="H425" t="s">
        <v>22</v>
      </c>
      <c r="I425" t="s">
        <v>84</v>
      </c>
      <c r="J425" t="s">
        <v>36</v>
      </c>
      <c r="K425">
        <v>3</v>
      </c>
      <c r="L425" t="s">
        <v>25</v>
      </c>
      <c r="M425" t="s">
        <v>73</v>
      </c>
      <c r="N425" t="s">
        <v>25</v>
      </c>
      <c r="O425" t="s">
        <v>25</v>
      </c>
      <c r="P425">
        <v>21</v>
      </c>
      <c r="Q425" t="s">
        <v>38</v>
      </c>
      <c r="R425" t="s">
        <v>75</v>
      </c>
    </row>
    <row r="426" spans="1:18" x14ac:dyDescent="0.2">
      <c r="A426">
        <v>425</v>
      </c>
      <c r="B426">
        <v>66</v>
      </c>
      <c r="C426" t="s">
        <v>18</v>
      </c>
      <c r="D426" t="s">
        <v>29</v>
      </c>
      <c r="E426" t="s">
        <v>20</v>
      </c>
      <c r="F426">
        <v>23</v>
      </c>
      <c r="G426" t="s">
        <v>114</v>
      </c>
      <c r="H426" t="s">
        <v>43</v>
      </c>
      <c r="I426" t="s">
        <v>79</v>
      </c>
      <c r="J426" t="s">
        <v>24</v>
      </c>
      <c r="K426">
        <v>4.3</v>
      </c>
      <c r="L426" t="s">
        <v>25</v>
      </c>
      <c r="M426" t="s">
        <v>53</v>
      </c>
      <c r="N426" t="s">
        <v>25</v>
      </c>
      <c r="O426" t="s">
        <v>25</v>
      </c>
      <c r="P426">
        <v>42</v>
      </c>
      <c r="Q426" t="s">
        <v>45</v>
      </c>
      <c r="R426" t="s">
        <v>28</v>
      </c>
    </row>
    <row r="427" spans="1:18" x14ac:dyDescent="0.2">
      <c r="A427">
        <v>426</v>
      </c>
      <c r="B427">
        <v>40</v>
      </c>
      <c r="C427" t="s">
        <v>18</v>
      </c>
      <c r="D427" t="s">
        <v>33</v>
      </c>
      <c r="E427" t="s">
        <v>20</v>
      </c>
      <c r="F427">
        <v>87</v>
      </c>
      <c r="G427" t="s">
        <v>113</v>
      </c>
      <c r="H427" t="s">
        <v>35</v>
      </c>
      <c r="I427" t="s">
        <v>84</v>
      </c>
      <c r="J427" t="s">
        <v>24</v>
      </c>
      <c r="K427">
        <v>3.3</v>
      </c>
      <c r="L427" t="s">
        <v>25</v>
      </c>
      <c r="M427" t="s">
        <v>73</v>
      </c>
      <c r="N427" t="s">
        <v>25</v>
      </c>
      <c r="O427" t="s">
        <v>25</v>
      </c>
      <c r="P427">
        <v>4</v>
      </c>
      <c r="Q427" t="s">
        <v>38</v>
      </c>
      <c r="R427" t="s">
        <v>57</v>
      </c>
    </row>
    <row r="428" spans="1:18" x14ac:dyDescent="0.2">
      <c r="A428">
        <v>427</v>
      </c>
      <c r="B428">
        <v>43</v>
      </c>
      <c r="C428" t="s">
        <v>18</v>
      </c>
      <c r="D428" t="s">
        <v>94</v>
      </c>
      <c r="E428" t="s">
        <v>20</v>
      </c>
      <c r="F428">
        <v>71</v>
      </c>
      <c r="G428" t="s">
        <v>59</v>
      </c>
      <c r="H428" t="s">
        <v>43</v>
      </c>
      <c r="I428" t="s">
        <v>82</v>
      </c>
      <c r="J428" t="s">
        <v>24</v>
      </c>
      <c r="K428">
        <v>4.7</v>
      </c>
      <c r="L428" t="s">
        <v>25</v>
      </c>
      <c r="M428" t="s">
        <v>26</v>
      </c>
      <c r="N428" t="s">
        <v>25</v>
      </c>
      <c r="O428" t="s">
        <v>25</v>
      </c>
      <c r="P428">
        <v>19</v>
      </c>
      <c r="Q428" t="s">
        <v>38</v>
      </c>
      <c r="R428" t="s">
        <v>57</v>
      </c>
    </row>
    <row r="429" spans="1:18" x14ac:dyDescent="0.2">
      <c r="A429">
        <v>428</v>
      </c>
      <c r="B429">
        <v>58</v>
      </c>
      <c r="C429" t="s">
        <v>18</v>
      </c>
      <c r="D429" t="s">
        <v>131</v>
      </c>
      <c r="E429" t="s">
        <v>66</v>
      </c>
      <c r="F429">
        <v>91</v>
      </c>
      <c r="G429" t="s">
        <v>114</v>
      </c>
      <c r="H429" t="s">
        <v>22</v>
      </c>
      <c r="I429" t="s">
        <v>93</v>
      </c>
      <c r="J429" t="s">
        <v>24</v>
      </c>
      <c r="K429">
        <v>4.5</v>
      </c>
      <c r="L429" t="s">
        <v>25</v>
      </c>
      <c r="M429" t="s">
        <v>73</v>
      </c>
      <c r="N429" t="s">
        <v>25</v>
      </c>
      <c r="O429" t="s">
        <v>25</v>
      </c>
      <c r="P429">
        <v>6</v>
      </c>
      <c r="Q429" t="s">
        <v>38</v>
      </c>
      <c r="R429" t="s">
        <v>57</v>
      </c>
    </row>
    <row r="430" spans="1:18" x14ac:dyDescent="0.2">
      <c r="A430">
        <v>429</v>
      </c>
      <c r="B430">
        <v>21</v>
      </c>
      <c r="C430" t="s">
        <v>18</v>
      </c>
      <c r="D430" t="s">
        <v>61</v>
      </c>
      <c r="E430" t="s">
        <v>62</v>
      </c>
      <c r="F430">
        <v>64</v>
      </c>
      <c r="G430" t="s">
        <v>50</v>
      </c>
      <c r="H430" t="s">
        <v>91</v>
      </c>
      <c r="I430" t="s">
        <v>79</v>
      </c>
      <c r="J430" t="s">
        <v>24</v>
      </c>
      <c r="K430">
        <v>2.9</v>
      </c>
      <c r="L430" t="s">
        <v>25</v>
      </c>
      <c r="M430" t="s">
        <v>37</v>
      </c>
      <c r="N430" t="s">
        <v>25</v>
      </c>
      <c r="O430" t="s">
        <v>25</v>
      </c>
      <c r="P430">
        <v>2</v>
      </c>
      <c r="Q430" t="s">
        <v>85</v>
      </c>
      <c r="R430" t="s">
        <v>28</v>
      </c>
    </row>
    <row r="431" spans="1:18" x14ac:dyDescent="0.2">
      <c r="A431">
        <v>430</v>
      </c>
      <c r="B431">
        <v>42</v>
      </c>
      <c r="C431" t="s">
        <v>18</v>
      </c>
      <c r="D431" t="s">
        <v>40</v>
      </c>
      <c r="E431" t="s">
        <v>41</v>
      </c>
      <c r="F431">
        <v>94</v>
      </c>
      <c r="G431" t="s">
        <v>148</v>
      </c>
      <c r="H431" t="s">
        <v>43</v>
      </c>
      <c r="I431" t="s">
        <v>79</v>
      </c>
      <c r="J431" t="s">
        <v>24</v>
      </c>
      <c r="K431">
        <v>4.0999999999999996</v>
      </c>
      <c r="L431" t="s">
        <v>25</v>
      </c>
      <c r="M431" t="s">
        <v>69</v>
      </c>
      <c r="N431" t="s">
        <v>25</v>
      </c>
      <c r="O431" t="s">
        <v>25</v>
      </c>
      <c r="P431">
        <v>21</v>
      </c>
      <c r="Q431" t="s">
        <v>32</v>
      </c>
      <c r="R431" t="s">
        <v>28</v>
      </c>
    </row>
    <row r="432" spans="1:18" x14ac:dyDescent="0.2">
      <c r="A432">
        <v>431</v>
      </c>
      <c r="B432">
        <v>24</v>
      </c>
      <c r="C432" t="s">
        <v>18</v>
      </c>
      <c r="D432" t="s">
        <v>54</v>
      </c>
      <c r="E432" t="s">
        <v>20</v>
      </c>
      <c r="F432">
        <v>40</v>
      </c>
      <c r="G432" t="s">
        <v>104</v>
      </c>
      <c r="H432" t="s">
        <v>43</v>
      </c>
      <c r="I432" t="s">
        <v>109</v>
      </c>
      <c r="J432" t="s">
        <v>52</v>
      </c>
      <c r="K432">
        <v>3.5</v>
      </c>
      <c r="L432" t="s">
        <v>25</v>
      </c>
      <c r="M432" t="s">
        <v>73</v>
      </c>
      <c r="N432" t="s">
        <v>25</v>
      </c>
      <c r="O432" t="s">
        <v>25</v>
      </c>
      <c r="P432">
        <v>40</v>
      </c>
      <c r="Q432" t="s">
        <v>85</v>
      </c>
      <c r="R432" t="s">
        <v>48</v>
      </c>
    </row>
    <row r="433" spans="1:18" x14ac:dyDescent="0.2">
      <c r="A433">
        <v>432</v>
      </c>
      <c r="B433">
        <v>43</v>
      </c>
      <c r="C433" t="s">
        <v>18</v>
      </c>
      <c r="D433" t="s">
        <v>123</v>
      </c>
      <c r="E433" t="s">
        <v>66</v>
      </c>
      <c r="F433">
        <v>76</v>
      </c>
      <c r="G433" t="s">
        <v>81</v>
      </c>
      <c r="H433" t="s">
        <v>22</v>
      </c>
      <c r="I433" t="s">
        <v>108</v>
      </c>
      <c r="J433" t="s">
        <v>24</v>
      </c>
      <c r="K433">
        <v>3.4</v>
      </c>
      <c r="L433" t="s">
        <v>25</v>
      </c>
      <c r="M433" t="s">
        <v>73</v>
      </c>
      <c r="N433" t="s">
        <v>25</v>
      </c>
      <c r="O433" t="s">
        <v>25</v>
      </c>
      <c r="P433">
        <v>33</v>
      </c>
      <c r="Q433" t="s">
        <v>32</v>
      </c>
      <c r="R433" t="s">
        <v>28</v>
      </c>
    </row>
    <row r="434" spans="1:18" x14ac:dyDescent="0.2">
      <c r="A434">
        <v>433</v>
      </c>
      <c r="B434">
        <v>47</v>
      </c>
      <c r="C434" t="s">
        <v>18</v>
      </c>
      <c r="D434" t="s">
        <v>54</v>
      </c>
      <c r="E434" t="s">
        <v>20</v>
      </c>
      <c r="F434">
        <v>86</v>
      </c>
      <c r="G434" t="s">
        <v>115</v>
      </c>
      <c r="H434" t="s">
        <v>35</v>
      </c>
      <c r="I434" t="s">
        <v>125</v>
      </c>
      <c r="J434" t="s">
        <v>56</v>
      </c>
      <c r="K434">
        <v>3.3</v>
      </c>
      <c r="L434" t="s">
        <v>25</v>
      </c>
      <c r="M434" t="s">
        <v>37</v>
      </c>
      <c r="N434" t="s">
        <v>25</v>
      </c>
      <c r="O434" t="s">
        <v>25</v>
      </c>
      <c r="P434">
        <v>26</v>
      </c>
      <c r="Q434" t="s">
        <v>27</v>
      </c>
      <c r="R434" t="s">
        <v>39</v>
      </c>
    </row>
    <row r="435" spans="1:18" x14ac:dyDescent="0.2">
      <c r="A435">
        <v>434</v>
      </c>
      <c r="B435">
        <v>49</v>
      </c>
      <c r="C435" t="s">
        <v>18</v>
      </c>
      <c r="D435" t="s">
        <v>86</v>
      </c>
      <c r="E435" t="s">
        <v>20</v>
      </c>
      <c r="F435">
        <v>92</v>
      </c>
      <c r="G435" t="s">
        <v>89</v>
      </c>
      <c r="H435" t="s">
        <v>43</v>
      </c>
      <c r="I435" t="s">
        <v>120</v>
      </c>
      <c r="J435" t="s">
        <v>56</v>
      </c>
      <c r="K435">
        <v>3.2</v>
      </c>
      <c r="L435" t="s">
        <v>25</v>
      </c>
      <c r="M435" t="s">
        <v>73</v>
      </c>
      <c r="N435" t="s">
        <v>25</v>
      </c>
      <c r="O435" t="s">
        <v>25</v>
      </c>
      <c r="P435">
        <v>23</v>
      </c>
      <c r="Q435" t="s">
        <v>38</v>
      </c>
      <c r="R435" t="s">
        <v>28</v>
      </c>
    </row>
    <row r="436" spans="1:18" x14ac:dyDescent="0.2">
      <c r="A436">
        <v>435</v>
      </c>
      <c r="B436">
        <v>50</v>
      </c>
      <c r="C436" t="s">
        <v>18</v>
      </c>
      <c r="D436" t="s">
        <v>70</v>
      </c>
      <c r="E436" t="s">
        <v>41</v>
      </c>
      <c r="F436">
        <v>52</v>
      </c>
      <c r="G436" t="s">
        <v>100</v>
      </c>
      <c r="H436" t="s">
        <v>22</v>
      </c>
      <c r="I436" t="s">
        <v>68</v>
      </c>
      <c r="J436" t="s">
        <v>36</v>
      </c>
      <c r="K436">
        <v>4</v>
      </c>
      <c r="L436" t="s">
        <v>25</v>
      </c>
      <c r="M436" t="s">
        <v>73</v>
      </c>
      <c r="N436" t="s">
        <v>25</v>
      </c>
      <c r="O436" t="s">
        <v>25</v>
      </c>
      <c r="P436">
        <v>39</v>
      </c>
      <c r="Q436" t="s">
        <v>45</v>
      </c>
      <c r="R436" t="s">
        <v>96</v>
      </c>
    </row>
    <row r="437" spans="1:18" x14ac:dyDescent="0.2">
      <c r="A437">
        <v>436</v>
      </c>
      <c r="B437">
        <v>51</v>
      </c>
      <c r="C437" t="s">
        <v>18</v>
      </c>
      <c r="D437" t="s">
        <v>61</v>
      </c>
      <c r="E437" t="s">
        <v>62</v>
      </c>
      <c r="F437">
        <v>28</v>
      </c>
      <c r="G437" t="s">
        <v>55</v>
      </c>
      <c r="H437" t="s">
        <v>91</v>
      </c>
      <c r="I437" t="s">
        <v>77</v>
      </c>
      <c r="J437" t="s">
        <v>24</v>
      </c>
      <c r="K437">
        <v>3.6</v>
      </c>
      <c r="L437" t="s">
        <v>25</v>
      </c>
      <c r="M437" t="s">
        <v>44</v>
      </c>
      <c r="N437" t="s">
        <v>25</v>
      </c>
      <c r="O437" t="s">
        <v>25</v>
      </c>
      <c r="P437">
        <v>42</v>
      </c>
      <c r="Q437" t="s">
        <v>74</v>
      </c>
      <c r="R437" t="s">
        <v>87</v>
      </c>
    </row>
    <row r="438" spans="1:18" x14ac:dyDescent="0.2">
      <c r="A438">
        <v>437</v>
      </c>
      <c r="B438">
        <v>40</v>
      </c>
      <c r="C438" t="s">
        <v>18</v>
      </c>
      <c r="D438" t="s">
        <v>94</v>
      </c>
      <c r="E438" t="s">
        <v>20</v>
      </c>
      <c r="F438">
        <v>46</v>
      </c>
      <c r="G438" t="s">
        <v>121</v>
      </c>
      <c r="H438" t="s">
        <v>22</v>
      </c>
      <c r="I438" t="s">
        <v>108</v>
      </c>
      <c r="J438" t="s">
        <v>52</v>
      </c>
      <c r="K438">
        <v>4.5999999999999996</v>
      </c>
      <c r="L438" t="s">
        <v>25</v>
      </c>
      <c r="M438" t="s">
        <v>37</v>
      </c>
      <c r="N438" t="s">
        <v>25</v>
      </c>
      <c r="O438" t="s">
        <v>25</v>
      </c>
      <c r="P438">
        <v>41</v>
      </c>
      <c r="Q438" t="s">
        <v>74</v>
      </c>
      <c r="R438" t="s">
        <v>39</v>
      </c>
    </row>
    <row r="439" spans="1:18" x14ac:dyDescent="0.2">
      <c r="A439">
        <v>438</v>
      </c>
      <c r="B439">
        <v>45</v>
      </c>
      <c r="C439" t="s">
        <v>18</v>
      </c>
      <c r="D439" t="s">
        <v>105</v>
      </c>
      <c r="E439" t="s">
        <v>66</v>
      </c>
      <c r="F439">
        <v>50</v>
      </c>
      <c r="G439" t="s">
        <v>129</v>
      </c>
      <c r="H439" t="s">
        <v>43</v>
      </c>
      <c r="I439" t="s">
        <v>99</v>
      </c>
      <c r="J439" t="s">
        <v>52</v>
      </c>
      <c r="K439">
        <v>2.6</v>
      </c>
      <c r="L439" t="s">
        <v>25</v>
      </c>
      <c r="M439" t="s">
        <v>44</v>
      </c>
      <c r="N439" t="s">
        <v>25</v>
      </c>
      <c r="O439" t="s">
        <v>25</v>
      </c>
      <c r="P439">
        <v>41</v>
      </c>
      <c r="Q439" t="s">
        <v>45</v>
      </c>
      <c r="R439" t="s">
        <v>48</v>
      </c>
    </row>
    <row r="440" spans="1:18" x14ac:dyDescent="0.2">
      <c r="A440">
        <v>439</v>
      </c>
      <c r="B440">
        <v>52</v>
      </c>
      <c r="C440" t="s">
        <v>18</v>
      </c>
      <c r="D440" t="s">
        <v>132</v>
      </c>
      <c r="E440" t="s">
        <v>66</v>
      </c>
      <c r="F440">
        <v>23</v>
      </c>
      <c r="G440" t="s">
        <v>145</v>
      </c>
      <c r="H440" t="s">
        <v>43</v>
      </c>
      <c r="I440" t="s">
        <v>47</v>
      </c>
      <c r="J440" t="s">
        <v>24</v>
      </c>
      <c r="K440">
        <v>4.3</v>
      </c>
      <c r="L440" t="s">
        <v>25</v>
      </c>
      <c r="M440" t="s">
        <v>26</v>
      </c>
      <c r="N440" t="s">
        <v>25</v>
      </c>
      <c r="O440" t="s">
        <v>25</v>
      </c>
      <c r="P440">
        <v>12</v>
      </c>
      <c r="Q440" t="s">
        <v>38</v>
      </c>
      <c r="R440" t="s">
        <v>28</v>
      </c>
    </row>
    <row r="441" spans="1:18" x14ac:dyDescent="0.2">
      <c r="A441">
        <v>440</v>
      </c>
      <c r="B441">
        <v>62</v>
      </c>
      <c r="C441" t="s">
        <v>18</v>
      </c>
      <c r="D441" t="s">
        <v>101</v>
      </c>
      <c r="E441" t="s">
        <v>62</v>
      </c>
      <c r="F441">
        <v>50</v>
      </c>
      <c r="G441" t="s">
        <v>134</v>
      </c>
      <c r="H441" t="s">
        <v>43</v>
      </c>
      <c r="I441" t="s">
        <v>47</v>
      </c>
      <c r="J441" t="s">
        <v>52</v>
      </c>
      <c r="K441">
        <v>3.4</v>
      </c>
      <c r="L441" t="s">
        <v>25</v>
      </c>
      <c r="M441" t="s">
        <v>37</v>
      </c>
      <c r="N441" t="s">
        <v>25</v>
      </c>
      <c r="O441" t="s">
        <v>25</v>
      </c>
      <c r="P441">
        <v>31</v>
      </c>
      <c r="Q441" t="s">
        <v>32</v>
      </c>
      <c r="R441" t="s">
        <v>87</v>
      </c>
    </row>
    <row r="442" spans="1:18" x14ac:dyDescent="0.2">
      <c r="A442">
        <v>441</v>
      </c>
      <c r="B442">
        <v>20</v>
      </c>
      <c r="C442" t="s">
        <v>18</v>
      </c>
      <c r="D442" t="s">
        <v>54</v>
      </c>
      <c r="E442" t="s">
        <v>20</v>
      </c>
      <c r="F442">
        <v>89</v>
      </c>
      <c r="G442" t="s">
        <v>100</v>
      </c>
      <c r="H442" t="s">
        <v>91</v>
      </c>
      <c r="I442" t="s">
        <v>31</v>
      </c>
      <c r="J442" t="s">
        <v>24</v>
      </c>
      <c r="K442">
        <v>3.5</v>
      </c>
      <c r="L442" t="s">
        <v>25</v>
      </c>
      <c r="M442" t="s">
        <v>73</v>
      </c>
      <c r="N442" t="s">
        <v>25</v>
      </c>
      <c r="O442" t="s">
        <v>25</v>
      </c>
      <c r="P442">
        <v>34</v>
      </c>
      <c r="Q442" t="s">
        <v>85</v>
      </c>
      <c r="R442" t="s">
        <v>28</v>
      </c>
    </row>
    <row r="443" spans="1:18" x14ac:dyDescent="0.2">
      <c r="A443">
        <v>442</v>
      </c>
      <c r="B443">
        <v>43</v>
      </c>
      <c r="C443" t="s">
        <v>18</v>
      </c>
      <c r="D443" t="s">
        <v>103</v>
      </c>
      <c r="E443" t="s">
        <v>20</v>
      </c>
      <c r="F443">
        <v>81</v>
      </c>
      <c r="G443" t="s">
        <v>102</v>
      </c>
      <c r="H443" t="s">
        <v>43</v>
      </c>
      <c r="I443" t="s">
        <v>31</v>
      </c>
      <c r="J443" t="s">
        <v>24</v>
      </c>
      <c r="K443">
        <v>4.2</v>
      </c>
      <c r="L443" t="s">
        <v>25</v>
      </c>
      <c r="M443" t="s">
        <v>53</v>
      </c>
      <c r="N443" t="s">
        <v>25</v>
      </c>
      <c r="O443" t="s">
        <v>25</v>
      </c>
      <c r="P443">
        <v>32</v>
      </c>
      <c r="Q443" t="s">
        <v>38</v>
      </c>
      <c r="R443" t="s">
        <v>48</v>
      </c>
    </row>
    <row r="444" spans="1:18" x14ac:dyDescent="0.2">
      <c r="A444">
        <v>443</v>
      </c>
      <c r="B444">
        <v>29</v>
      </c>
      <c r="C444" t="s">
        <v>18</v>
      </c>
      <c r="D444" t="s">
        <v>88</v>
      </c>
      <c r="E444" t="s">
        <v>66</v>
      </c>
      <c r="F444">
        <v>69</v>
      </c>
      <c r="G444" t="s">
        <v>150</v>
      </c>
      <c r="H444" t="s">
        <v>43</v>
      </c>
      <c r="I444" t="s">
        <v>77</v>
      </c>
      <c r="J444" t="s">
        <v>56</v>
      </c>
      <c r="K444">
        <v>3.5</v>
      </c>
      <c r="L444" t="s">
        <v>25</v>
      </c>
      <c r="M444" t="s">
        <v>73</v>
      </c>
      <c r="N444" t="s">
        <v>25</v>
      </c>
      <c r="O444" t="s">
        <v>25</v>
      </c>
      <c r="P444">
        <v>31</v>
      </c>
      <c r="Q444" t="s">
        <v>38</v>
      </c>
      <c r="R444" t="s">
        <v>57</v>
      </c>
    </row>
    <row r="445" spans="1:18" x14ac:dyDescent="0.2">
      <c r="A445">
        <v>444</v>
      </c>
      <c r="B445">
        <v>22</v>
      </c>
      <c r="C445" t="s">
        <v>18</v>
      </c>
      <c r="D445" t="s">
        <v>88</v>
      </c>
      <c r="E445" t="s">
        <v>66</v>
      </c>
      <c r="F445">
        <v>67</v>
      </c>
      <c r="G445" t="s">
        <v>76</v>
      </c>
      <c r="H445" t="s">
        <v>43</v>
      </c>
      <c r="I445" t="s">
        <v>135</v>
      </c>
      <c r="J445" t="s">
        <v>52</v>
      </c>
      <c r="K445">
        <v>3.6</v>
      </c>
      <c r="L445" t="s">
        <v>25</v>
      </c>
      <c r="M445" t="s">
        <v>37</v>
      </c>
      <c r="N445" t="s">
        <v>25</v>
      </c>
      <c r="O445" t="s">
        <v>25</v>
      </c>
      <c r="P445">
        <v>24</v>
      </c>
      <c r="Q445" t="s">
        <v>45</v>
      </c>
      <c r="R445" t="s">
        <v>48</v>
      </c>
    </row>
    <row r="446" spans="1:18" x14ac:dyDescent="0.2">
      <c r="A446">
        <v>445</v>
      </c>
      <c r="B446">
        <v>48</v>
      </c>
      <c r="C446" t="s">
        <v>18</v>
      </c>
      <c r="D446" t="s">
        <v>80</v>
      </c>
      <c r="E446" t="s">
        <v>20</v>
      </c>
      <c r="F446">
        <v>20</v>
      </c>
      <c r="G446" t="s">
        <v>98</v>
      </c>
      <c r="H446" t="s">
        <v>43</v>
      </c>
      <c r="I446" t="s">
        <v>107</v>
      </c>
      <c r="J446" t="s">
        <v>52</v>
      </c>
      <c r="K446">
        <v>4.3</v>
      </c>
      <c r="L446" t="s">
        <v>25</v>
      </c>
      <c r="M446" t="s">
        <v>73</v>
      </c>
      <c r="N446" t="s">
        <v>25</v>
      </c>
      <c r="O446" t="s">
        <v>25</v>
      </c>
      <c r="P446">
        <v>31</v>
      </c>
      <c r="Q446" t="s">
        <v>85</v>
      </c>
      <c r="R446" t="s">
        <v>48</v>
      </c>
    </row>
    <row r="447" spans="1:18" x14ac:dyDescent="0.2">
      <c r="A447">
        <v>446</v>
      </c>
      <c r="B447">
        <v>42</v>
      </c>
      <c r="C447" t="s">
        <v>18</v>
      </c>
      <c r="D447" t="s">
        <v>136</v>
      </c>
      <c r="E447" t="s">
        <v>41</v>
      </c>
      <c r="F447">
        <v>29</v>
      </c>
      <c r="G447" t="s">
        <v>145</v>
      </c>
      <c r="H447" t="s">
        <v>43</v>
      </c>
      <c r="I447" t="s">
        <v>77</v>
      </c>
      <c r="J447" t="s">
        <v>56</v>
      </c>
      <c r="K447">
        <v>4.9000000000000004</v>
      </c>
      <c r="L447" t="s">
        <v>25</v>
      </c>
      <c r="M447" t="s">
        <v>53</v>
      </c>
      <c r="N447" t="s">
        <v>25</v>
      </c>
      <c r="O447" t="s">
        <v>25</v>
      </c>
      <c r="P447">
        <v>18</v>
      </c>
      <c r="Q447" t="s">
        <v>27</v>
      </c>
      <c r="R447" t="s">
        <v>48</v>
      </c>
    </row>
    <row r="448" spans="1:18" x14ac:dyDescent="0.2">
      <c r="A448">
        <v>447</v>
      </c>
      <c r="B448">
        <v>19</v>
      </c>
      <c r="C448" t="s">
        <v>18</v>
      </c>
      <c r="D448" t="s">
        <v>54</v>
      </c>
      <c r="E448" t="s">
        <v>20</v>
      </c>
      <c r="F448">
        <v>74</v>
      </c>
      <c r="G448" t="s">
        <v>63</v>
      </c>
      <c r="H448" t="s">
        <v>43</v>
      </c>
      <c r="I448" t="s">
        <v>64</v>
      </c>
      <c r="J448" t="s">
        <v>52</v>
      </c>
      <c r="K448">
        <v>4.0999999999999996</v>
      </c>
      <c r="L448" t="s">
        <v>25</v>
      </c>
      <c r="M448" t="s">
        <v>73</v>
      </c>
      <c r="N448" t="s">
        <v>25</v>
      </c>
      <c r="O448" t="s">
        <v>25</v>
      </c>
      <c r="P448">
        <v>15</v>
      </c>
      <c r="Q448" t="s">
        <v>27</v>
      </c>
      <c r="R448" t="s">
        <v>87</v>
      </c>
    </row>
    <row r="449" spans="1:18" x14ac:dyDescent="0.2">
      <c r="A449">
        <v>448</v>
      </c>
      <c r="B449">
        <v>60</v>
      </c>
      <c r="C449" t="s">
        <v>18</v>
      </c>
      <c r="D449" t="s">
        <v>58</v>
      </c>
      <c r="E449" t="s">
        <v>20</v>
      </c>
      <c r="F449">
        <v>82</v>
      </c>
      <c r="G449" t="s">
        <v>148</v>
      </c>
      <c r="H449" t="s">
        <v>35</v>
      </c>
      <c r="I449" t="s">
        <v>47</v>
      </c>
      <c r="J449" t="s">
        <v>36</v>
      </c>
      <c r="K449">
        <v>3.6</v>
      </c>
      <c r="L449" t="s">
        <v>25</v>
      </c>
      <c r="M449" t="s">
        <v>53</v>
      </c>
      <c r="N449" t="s">
        <v>25</v>
      </c>
      <c r="O449" t="s">
        <v>25</v>
      </c>
      <c r="P449">
        <v>7</v>
      </c>
      <c r="Q449" t="s">
        <v>74</v>
      </c>
      <c r="R449" t="s">
        <v>96</v>
      </c>
    </row>
    <row r="450" spans="1:18" x14ac:dyDescent="0.2">
      <c r="A450">
        <v>449</v>
      </c>
      <c r="B450">
        <v>32</v>
      </c>
      <c r="C450" t="s">
        <v>18</v>
      </c>
      <c r="D450" t="s">
        <v>142</v>
      </c>
      <c r="E450" t="s">
        <v>66</v>
      </c>
      <c r="F450">
        <v>23</v>
      </c>
      <c r="G450" t="s">
        <v>67</v>
      </c>
      <c r="H450" t="s">
        <v>43</v>
      </c>
      <c r="I450" t="s">
        <v>133</v>
      </c>
      <c r="J450" t="s">
        <v>52</v>
      </c>
      <c r="K450">
        <v>3.4</v>
      </c>
      <c r="L450" t="s">
        <v>25</v>
      </c>
      <c r="M450" t="s">
        <v>44</v>
      </c>
      <c r="N450" t="s">
        <v>25</v>
      </c>
      <c r="O450" t="s">
        <v>25</v>
      </c>
      <c r="P450">
        <v>35</v>
      </c>
      <c r="Q450" t="s">
        <v>74</v>
      </c>
      <c r="R450" t="s">
        <v>28</v>
      </c>
    </row>
    <row r="451" spans="1:18" x14ac:dyDescent="0.2">
      <c r="A451">
        <v>450</v>
      </c>
      <c r="B451">
        <v>26</v>
      </c>
      <c r="C451" t="s">
        <v>18</v>
      </c>
      <c r="D451" t="s">
        <v>105</v>
      </c>
      <c r="E451" t="s">
        <v>66</v>
      </c>
      <c r="F451">
        <v>45</v>
      </c>
      <c r="G451" t="s">
        <v>83</v>
      </c>
      <c r="H451" t="s">
        <v>22</v>
      </c>
      <c r="I451" t="s">
        <v>99</v>
      </c>
      <c r="J451" t="s">
        <v>52</v>
      </c>
      <c r="K451">
        <v>2.9</v>
      </c>
      <c r="L451" t="s">
        <v>25</v>
      </c>
      <c r="M451" t="s">
        <v>69</v>
      </c>
      <c r="N451" t="s">
        <v>25</v>
      </c>
      <c r="O451" t="s">
        <v>25</v>
      </c>
      <c r="P451">
        <v>35</v>
      </c>
      <c r="Q451" t="s">
        <v>74</v>
      </c>
      <c r="R451" t="s">
        <v>87</v>
      </c>
    </row>
    <row r="452" spans="1:18" x14ac:dyDescent="0.2">
      <c r="A452">
        <v>451</v>
      </c>
      <c r="B452">
        <v>25</v>
      </c>
      <c r="C452" t="s">
        <v>18</v>
      </c>
      <c r="D452" t="s">
        <v>136</v>
      </c>
      <c r="E452" t="s">
        <v>41</v>
      </c>
      <c r="F452">
        <v>21</v>
      </c>
      <c r="G452" t="s">
        <v>138</v>
      </c>
      <c r="H452" t="s">
        <v>22</v>
      </c>
      <c r="I452" t="s">
        <v>117</v>
      </c>
      <c r="J452" t="s">
        <v>52</v>
      </c>
      <c r="K452">
        <v>2.7</v>
      </c>
      <c r="L452" t="s">
        <v>25</v>
      </c>
      <c r="M452" t="s">
        <v>73</v>
      </c>
      <c r="N452" t="s">
        <v>25</v>
      </c>
      <c r="O452" t="s">
        <v>25</v>
      </c>
      <c r="P452">
        <v>19</v>
      </c>
      <c r="Q452" t="s">
        <v>38</v>
      </c>
      <c r="R452" t="s">
        <v>87</v>
      </c>
    </row>
    <row r="453" spans="1:18" x14ac:dyDescent="0.2">
      <c r="A453">
        <v>452</v>
      </c>
      <c r="B453">
        <v>66</v>
      </c>
      <c r="C453" t="s">
        <v>18</v>
      </c>
      <c r="D453" t="s">
        <v>105</v>
      </c>
      <c r="E453" t="s">
        <v>66</v>
      </c>
      <c r="F453">
        <v>31</v>
      </c>
      <c r="G453" t="s">
        <v>140</v>
      </c>
      <c r="H453" t="s">
        <v>43</v>
      </c>
      <c r="I453" t="s">
        <v>68</v>
      </c>
      <c r="J453" t="s">
        <v>52</v>
      </c>
      <c r="K453">
        <v>4.3</v>
      </c>
      <c r="L453" t="s">
        <v>25</v>
      </c>
      <c r="M453" t="s">
        <v>26</v>
      </c>
      <c r="N453" t="s">
        <v>25</v>
      </c>
      <c r="O453" t="s">
        <v>25</v>
      </c>
      <c r="P453">
        <v>26</v>
      </c>
      <c r="Q453" t="s">
        <v>38</v>
      </c>
      <c r="R453" t="s">
        <v>28</v>
      </c>
    </row>
    <row r="454" spans="1:18" x14ac:dyDescent="0.2">
      <c r="A454">
        <v>453</v>
      </c>
      <c r="B454">
        <v>45</v>
      </c>
      <c r="C454" t="s">
        <v>18</v>
      </c>
      <c r="D454" t="s">
        <v>94</v>
      </c>
      <c r="E454" t="s">
        <v>20</v>
      </c>
      <c r="F454">
        <v>45</v>
      </c>
      <c r="G454" t="s">
        <v>67</v>
      </c>
      <c r="H454" t="s">
        <v>43</v>
      </c>
      <c r="I454" t="s">
        <v>82</v>
      </c>
      <c r="J454" t="s">
        <v>52</v>
      </c>
      <c r="K454">
        <v>3.3</v>
      </c>
      <c r="L454" t="s">
        <v>25</v>
      </c>
      <c r="M454" t="s">
        <v>26</v>
      </c>
      <c r="N454" t="s">
        <v>25</v>
      </c>
      <c r="O454" t="s">
        <v>25</v>
      </c>
      <c r="P454">
        <v>39</v>
      </c>
      <c r="Q454" t="s">
        <v>45</v>
      </c>
      <c r="R454" t="s">
        <v>28</v>
      </c>
    </row>
    <row r="455" spans="1:18" x14ac:dyDescent="0.2">
      <c r="A455">
        <v>454</v>
      </c>
      <c r="B455">
        <v>54</v>
      </c>
      <c r="C455" t="s">
        <v>18</v>
      </c>
      <c r="D455" t="s">
        <v>105</v>
      </c>
      <c r="E455" t="s">
        <v>66</v>
      </c>
      <c r="F455">
        <v>56</v>
      </c>
      <c r="G455" t="s">
        <v>144</v>
      </c>
      <c r="H455" t="s">
        <v>91</v>
      </c>
      <c r="I455" t="s">
        <v>99</v>
      </c>
      <c r="J455" t="s">
        <v>24</v>
      </c>
      <c r="K455">
        <v>2.8</v>
      </c>
      <c r="L455" t="s">
        <v>25</v>
      </c>
      <c r="M455" t="s">
        <v>44</v>
      </c>
      <c r="N455" t="s">
        <v>25</v>
      </c>
      <c r="O455" t="s">
        <v>25</v>
      </c>
      <c r="P455">
        <v>22</v>
      </c>
      <c r="Q455" t="s">
        <v>38</v>
      </c>
      <c r="R455" t="s">
        <v>39</v>
      </c>
    </row>
    <row r="456" spans="1:18" x14ac:dyDescent="0.2">
      <c r="A456">
        <v>455</v>
      </c>
      <c r="B456">
        <v>37</v>
      </c>
      <c r="C456" t="s">
        <v>18</v>
      </c>
      <c r="D456" t="s">
        <v>101</v>
      </c>
      <c r="E456" t="s">
        <v>62</v>
      </c>
      <c r="F456">
        <v>97</v>
      </c>
      <c r="G456" t="s">
        <v>126</v>
      </c>
      <c r="H456" t="s">
        <v>35</v>
      </c>
      <c r="I456" t="s">
        <v>79</v>
      </c>
      <c r="J456" t="s">
        <v>52</v>
      </c>
      <c r="K456">
        <v>3.2</v>
      </c>
      <c r="L456" t="s">
        <v>25</v>
      </c>
      <c r="M456" t="s">
        <v>44</v>
      </c>
      <c r="N456" t="s">
        <v>25</v>
      </c>
      <c r="O456" t="s">
        <v>25</v>
      </c>
      <c r="P456">
        <v>14</v>
      </c>
      <c r="Q456" t="s">
        <v>32</v>
      </c>
      <c r="R456" t="s">
        <v>75</v>
      </c>
    </row>
    <row r="457" spans="1:18" x14ac:dyDescent="0.2">
      <c r="A457">
        <v>456</v>
      </c>
      <c r="B457">
        <v>54</v>
      </c>
      <c r="C457" t="s">
        <v>18</v>
      </c>
      <c r="D457" t="s">
        <v>19</v>
      </c>
      <c r="E457" t="s">
        <v>20</v>
      </c>
      <c r="F457">
        <v>100</v>
      </c>
      <c r="G457" t="s">
        <v>139</v>
      </c>
      <c r="H457" t="s">
        <v>91</v>
      </c>
      <c r="I457" t="s">
        <v>79</v>
      </c>
      <c r="J457" t="s">
        <v>56</v>
      </c>
      <c r="K457">
        <v>3.6</v>
      </c>
      <c r="L457" t="s">
        <v>25</v>
      </c>
      <c r="M457" t="s">
        <v>73</v>
      </c>
      <c r="N457" t="s">
        <v>25</v>
      </c>
      <c r="O457" t="s">
        <v>25</v>
      </c>
      <c r="P457">
        <v>50</v>
      </c>
      <c r="Q457" t="s">
        <v>85</v>
      </c>
      <c r="R457" t="s">
        <v>28</v>
      </c>
    </row>
    <row r="458" spans="1:18" x14ac:dyDescent="0.2">
      <c r="A458">
        <v>457</v>
      </c>
      <c r="B458">
        <v>50</v>
      </c>
      <c r="C458" t="s">
        <v>18</v>
      </c>
      <c r="D458" t="s">
        <v>19</v>
      </c>
      <c r="E458" t="s">
        <v>20</v>
      </c>
      <c r="F458">
        <v>96</v>
      </c>
      <c r="G458" t="s">
        <v>97</v>
      </c>
      <c r="H458" t="s">
        <v>35</v>
      </c>
      <c r="I458" t="s">
        <v>125</v>
      </c>
      <c r="J458" t="s">
        <v>56</v>
      </c>
      <c r="K458">
        <v>4</v>
      </c>
      <c r="L458" t="s">
        <v>25</v>
      </c>
      <c r="M458" t="s">
        <v>69</v>
      </c>
      <c r="N458" t="s">
        <v>25</v>
      </c>
      <c r="O458" t="s">
        <v>25</v>
      </c>
      <c r="P458">
        <v>33</v>
      </c>
      <c r="Q458" t="s">
        <v>38</v>
      </c>
      <c r="R458" t="s">
        <v>57</v>
      </c>
    </row>
    <row r="459" spans="1:18" x14ac:dyDescent="0.2">
      <c r="A459">
        <v>458</v>
      </c>
      <c r="B459">
        <v>25</v>
      </c>
      <c r="C459" t="s">
        <v>18</v>
      </c>
      <c r="D459" t="s">
        <v>142</v>
      </c>
      <c r="E459" t="s">
        <v>66</v>
      </c>
      <c r="F459">
        <v>99</v>
      </c>
      <c r="G459" t="s">
        <v>42</v>
      </c>
      <c r="H459" t="s">
        <v>43</v>
      </c>
      <c r="I459" t="s">
        <v>143</v>
      </c>
      <c r="J459" t="s">
        <v>36</v>
      </c>
      <c r="K459">
        <v>4.9000000000000004</v>
      </c>
      <c r="L459" t="s">
        <v>25</v>
      </c>
      <c r="M459" t="s">
        <v>44</v>
      </c>
      <c r="N459" t="s">
        <v>25</v>
      </c>
      <c r="O459" t="s">
        <v>25</v>
      </c>
      <c r="P459">
        <v>48</v>
      </c>
      <c r="Q459" t="s">
        <v>85</v>
      </c>
      <c r="R459" t="s">
        <v>96</v>
      </c>
    </row>
    <row r="460" spans="1:18" x14ac:dyDescent="0.2">
      <c r="A460">
        <v>459</v>
      </c>
      <c r="B460">
        <v>47</v>
      </c>
      <c r="C460" t="s">
        <v>18</v>
      </c>
      <c r="D460" t="s">
        <v>58</v>
      </c>
      <c r="E460" t="s">
        <v>20</v>
      </c>
      <c r="F460">
        <v>91</v>
      </c>
      <c r="G460" t="s">
        <v>71</v>
      </c>
      <c r="H460" t="s">
        <v>22</v>
      </c>
      <c r="I460" t="s">
        <v>93</v>
      </c>
      <c r="J460" t="s">
        <v>24</v>
      </c>
      <c r="K460">
        <v>4</v>
      </c>
      <c r="L460" t="s">
        <v>25</v>
      </c>
      <c r="M460" t="s">
        <v>69</v>
      </c>
      <c r="N460" t="s">
        <v>25</v>
      </c>
      <c r="O460" t="s">
        <v>25</v>
      </c>
      <c r="P460">
        <v>48</v>
      </c>
      <c r="Q460" t="s">
        <v>45</v>
      </c>
      <c r="R460" t="s">
        <v>87</v>
      </c>
    </row>
    <row r="461" spans="1:18" x14ac:dyDescent="0.2">
      <c r="A461">
        <v>460</v>
      </c>
      <c r="B461">
        <v>63</v>
      </c>
      <c r="C461" t="s">
        <v>18</v>
      </c>
      <c r="D461" t="s">
        <v>123</v>
      </c>
      <c r="E461" t="s">
        <v>66</v>
      </c>
      <c r="F461">
        <v>30</v>
      </c>
      <c r="G461" t="s">
        <v>127</v>
      </c>
      <c r="H461" t="s">
        <v>22</v>
      </c>
      <c r="I461" t="s">
        <v>93</v>
      </c>
      <c r="J461" t="s">
        <v>24</v>
      </c>
      <c r="K461">
        <v>3.8</v>
      </c>
      <c r="L461" t="s">
        <v>25</v>
      </c>
      <c r="M461" t="s">
        <v>53</v>
      </c>
      <c r="N461" t="s">
        <v>25</v>
      </c>
      <c r="O461" t="s">
        <v>25</v>
      </c>
      <c r="P461">
        <v>27</v>
      </c>
      <c r="Q461" t="s">
        <v>45</v>
      </c>
      <c r="R461" t="s">
        <v>28</v>
      </c>
    </row>
    <row r="462" spans="1:18" x14ac:dyDescent="0.2">
      <c r="A462">
        <v>461</v>
      </c>
      <c r="B462">
        <v>64</v>
      </c>
      <c r="C462" t="s">
        <v>18</v>
      </c>
      <c r="D462" t="s">
        <v>70</v>
      </c>
      <c r="E462" t="s">
        <v>41</v>
      </c>
      <c r="F462">
        <v>65</v>
      </c>
      <c r="G462" t="s">
        <v>130</v>
      </c>
      <c r="H462" t="s">
        <v>22</v>
      </c>
      <c r="I462" t="s">
        <v>84</v>
      </c>
      <c r="J462" t="s">
        <v>52</v>
      </c>
      <c r="K462">
        <v>3.7</v>
      </c>
      <c r="L462" t="s">
        <v>25</v>
      </c>
      <c r="M462" t="s">
        <v>73</v>
      </c>
      <c r="N462" t="s">
        <v>25</v>
      </c>
      <c r="O462" t="s">
        <v>25</v>
      </c>
      <c r="P462">
        <v>27</v>
      </c>
      <c r="Q462" t="s">
        <v>74</v>
      </c>
      <c r="R462" t="s">
        <v>39</v>
      </c>
    </row>
    <row r="463" spans="1:18" x14ac:dyDescent="0.2">
      <c r="A463">
        <v>462</v>
      </c>
      <c r="B463">
        <v>18</v>
      </c>
      <c r="C463" t="s">
        <v>18</v>
      </c>
      <c r="D463" t="s">
        <v>136</v>
      </c>
      <c r="E463" t="s">
        <v>41</v>
      </c>
      <c r="F463">
        <v>93</v>
      </c>
      <c r="G463" t="s">
        <v>122</v>
      </c>
      <c r="H463" t="s">
        <v>43</v>
      </c>
      <c r="I463" t="s">
        <v>133</v>
      </c>
      <c r="J463" t="s">
        <v>24</v>
      </c>
      <c r="K463">
        <v>3.9</v>
      </c>
      <c r="L463" t="s">
        <v>25</v>
      </c>
      <c r="M463" t="s">
        <v>26</v>
      </c>
      <c r="N463" t="s">
        <v>25</v>
      </c>
      <c r="O463" t="s">
        <v>25</v>
      </c>
      <c r="P463">
        <v>20</v>
      </c>
      <c r="Q463" t="s">
        <v>27</v>
      </c>
      <c r="R463" t="s">
        <v>39</v>
      </c>
    </row>
    <row r="464" spans="1:18" x14ac:dyDescent="0.2">
      <c r="A464">
        <v>463</v>
      </c>
      <c r="B464">
        <v>59</v>
      </c>
      <c r="C464" t="s">
        <v>18</v>
      </c>
      <c r="D464" t="s">
        <v>101</v>
      </c>
      <c r="E464" t="s">
        <v>62</v>
      </c>
      <c r="F464">
        <v>81</v>
      </c>
      <c r="G464" t="s">
        <v>114</v>
      </c>
      <c r="H464" t="s">
        <v>43</v>
      </c>
      <c r="I464" t="s">
        <v>51</v>
      </c>
      <c r="J464" t="s">
        <v>56</v>
      </c>
      <c r="K464">
        <v>3.3</v>
      </c>
      <c r="L464" t="s">
        <v>25</v>
      </c>
      <c r="M464" t="s">
        <v>26</v>
      </c>
      <c r="N464" t="s">
        <v>25</v>
      </c>
      <c r="O464" t="s">
        <v>25</v>
      </c>
      <c r="P464">
        <v>48</v>
      </c>
      <c r="Q464" t="s">
        <v>27</v>
      </c>
      <c r="R464" t="s">
        <v>96</v>
      </c>
    </row>
    <row r="465" spans="1:18" x14ac:dyDescent="0.2">
      <c r="A465">
        <v>464</v>
      </c>
      <c r="B465">
        <v>37</v>
      </c>
      <c r="C465" t="s">
        <v>18</v>
      </c>
      <c r="D465" t="s">
        <v>105</v>
      </c>
      <c r="E465" t="s">
        <v>66</v>
      </c>
      <c r="F465">
        <v>81</v>
      </c>
      <c r="G465" t="s">
        <v>141</v>
      </c>
      <c r="H465" t="s">
        <v>35</v>
      </c>
      <c r="I465" t="s">
        <v>120</v>
      </c>
      <c r="J465" t="s">
        <v>52</v>
      </c>
      <c r="K465">
        <v>2.7</v>
      </c>
      <c r="L465" t="s">
        <v>25</v>
      </c>
      <c r="M465" t="s">
        <v>53</v>
      </c>
      <c r="N465" t="s">
        <v>25</v>
      </c>
      <c r="O465" t="s">
        <v>25</v>
      </c>
      <c r="P465">
        <v>29</v>
      </c>
      <c r="Q465" t="s">
        <v>27</v>
      </c>
      <c r="R465" t="s">
        <v>39</v>
      </c>
    </row>
    <row r="466" spans="1:18" x14ac:dyDescent="0.2">
      <c r="A466">
        <v>465</v>
      </c>
      <c r="B466">
        <v>23</v>
      </c>
      <c r="C466" t="s">
        <v>18</v>
      </c>
      <c r="D466" t="s">
        <v>88</v>
      </c>
      <c r="E466" t="s">
        <v>66</v>
      </c>
      <c r="F466">
        <v>52</v>
      </c>
      <c r="G466" t="s">
        <v>89</v>
      </c>
      <c r="H466" t="s">
        <v>43</v>
      </c>
      <c r="I466" t="s">
        <v>64</v>
      </c>
      <c r="J466" t="s">
        <v>24</v>
      </c>
      <c r="K466">
        <v>4.7</v>
      </c>
      <c r="L466" t="s">
        <v>25</v>
      </c>
      <c r="M466" t="s">
        <v>44</v>
      </c>
      <c r="N466" t="s">
        <v>25</v>
      </c>
      <c r="O466" t="s">
        <v>25</v>
      </c>
      <c r="P466">
        <v>45</v>
      </c>
      <c r="Q466" t="s">
        <v>45</v>
      </c>
      <c r="R466" t="s">
        <v>87</v>
      </c>
    </row>
    <row r="467" spans="1:18" x14ac:dyDescent="0.2">
      <c r="A467">
        <v>466</v>
      </c>
      <c r="B467">
        <v>54</v>
      </c>
      <c r="C467" t="s">
        <v>18</v>
      </c>
      <c r="D467" t="s">
        <v>86</v>
      </c>
      <c r="E467" t="s">
        <v>20</v>
      </c>
      <c r="F467">
        <v>88</v>
      </c>
      <c r="G467" t="s">
        <v>100</v>
      </c>
      <c r="H467" t="s">
        <v>43</v>
      </c>
      <c r="I467" t="s">
        <v>68</v>
      </c>
      <c r="J467" t="s">
        <v>52</v>
      </c>
      <c r="K467">
        <v>2.8</v>
      </c>
      <c r="L467" t="s">
        <v>25</v>
      </c>
      <c r="M467" t="s">
        <v>44</v>
      </c>
      <c r="N467" t="s">
        <v>25</v>
      </c>
      <c r="O467" t="s">
        <v>25</v>
      </c>
      <c r="P467">
        <v>25</v>
      </c>
      <c r="Q467" t="s">
        <v>32</v>
      </c>
      <c r="R467" t="s">
        <v>57</v>
      </c>
    </row>
    <row r="468" spans="1:18" x14ac:dyDescent="0.2">
      <c r="A468">
        <v>467</v>
      </c>
      <c r="B468">
        <v>38</v>
      </c>
      <c r="C468" t="s">
        <v>18</v>
      </c>
      <c r="D468" t="s">
        <v>33</v>
      </c>
      <c r="E468" t="s">
        <v>20</v>
      </c>
      <c r="F468">
        <v>24</v>
      </c>
      <c r="G468" t="s">
        <v>128</v>
      </c>
      <c r="H468" t="s">
        <v>22</v>
      </c>
      <c r="I468" t="s">
        <v>47</v>
      </c>
      <c r="J468" t="s">
        <v>24</v>
      </c>
      <c r="K468">
        <v>4.5999999999999996</v>
      </c>
      <c r="L468" t="s">
        <v>25</v>
      </c>
      <c r="M468" t="s">
        <v>37</v>
      </c>
      <c r="N468" t="s">
        <v>25</v>
      </c>
      <c r="O468" t="s">
        <v>25</v>
      </c>
      <c r="P468">
        <v>25</v>
      </c>
      <c r="Q468" t="s">
        <v>45</v>
      </c>
      <c r="R468" t="s">
        <v>39</v>
      </c>
    </row>
    <row r="469" spans="1:18" x14ac:dyDescent="0.2">
      <c r="A469">
        <v>468</v>
      </c>
      <c r="B469">
        <v>19</v>
      </c>
      <c r="C469" t="s">
        <v>18</v>
      </c>
      <c r="D469" t="s">
        <v>131</v>
      </c>
      <c r="E469" t="s">
        <v>66</v>
      </c>
      <c r="F469">
        <v>51</v>
      </c>
      <c r="G469" t="s">
        <v>144</v>
      </c>
      <c r="H469" t="s">
        <v>35</v>
      </c>
      <c r="I469" t="s">
        <v>120</v>
      </c>
      <c r="J469" t="s">
        <v>36</v>
      </c>
      <c r="K469">
        <v>4.5</v>
      </c>
      <c r="L469" t="s">
        <v>25</v>
      </c>
      <c r="M469" t="s">
        <v>69</v>
      </c>
      <c r="N469" t="s">
        <v>25</v>
      </c>
      <c r="O469" t="s">
        <v>25</v>
      </c>
      <c r="P469">
        <v>37</v>
      </c>
      <c r="Q469" t="s">
        <v>85</v>
      </c>
      <c r="R469" t="s">
        <v>96</v>
      </c>
    </row>
    <row r="470" spans="1:18" x14ac:dyDescent="0.2">
      <c r="A470">
        <v>469</v>
      </c>
      <c r="B470">
        <v>34</v>
      </c>
      <c r="C470" t="s">
        <v>18</v>
      </c>
      <c r="D470" t="s">
        <v>131</v>
      </c>
      <c r="E470" t="s">
        <v>66</v>
      </c>
      <c r="F470">
        <v>38</v>
      </c>
      <c r="G470" t="s">
        <v>141</v>
      </c>
      <c r="H470" t="s">
        <v>35</v>
      </c>
      <c r="I470" t="s">
        <v>99</v>
      </c>
      <c r="J470" t="s">
        <v>56</v>
      </c>
      <c r="K470">
        <v>5</v>
      </c>
      <c r="L470" t="s">
        <v>25</v>
      </c>
      <c r="M470" t="s">
        <v>37</v>
      </c>
      <c r="N470" t="s">
        <v>25</v>
      </c>
      <c r="O470" t="s">
        <v>25</v>
      </c>
      <c r="P470">
        <v>16</v>
      </c>
      <c r="Q470" t="s">
        <v>32</v>
      </c>
      <c r="R470" t="s">
        <v>57</v>
      </c>
    </row>
    <row r="471" spans="1:18" x14ac:dyDescent="0.2">
      <c r="A471">
        <v>470</v>
      </c>
      <c r="B471">
        <v>21</v>
      </c>
      <c r="C471" t="s">
        <v>18</v>
      </c>
      <c r="D471" t="s">
        <v>58</v>
      </c>
      <c r="E471" t="s">
        <v>20</v>
      </c>
      <c r="F471">
        <v>46</v>
      </c>
      <c r="G471" t="s">
        <v>89</v>
      </c>
      <c r="H471" t="s">
        <v>22</v>
      </c>
      <c r="I471" t="s">
        <v>68</v>
      </c>
      <c r="J471" t="s">
        <v>56</v>
      </c>
      <c r="K471">
        <v>4.0999999999999996</v>
      </c>
      <c r="L471" t="s">
        <v>25</v>
      </c>
      <c r="M471" t="s">
        <v>69</v>
      </c>
      <c r="N471" t="s">
        <v>25</v>
      </c>
      <c r="O471" t="s">
        <v>25</v>
      </c>
      <c r="P471">
        <v>30</v>
      </c>
      <c r="Q471" t="s">
        <v>85</v>
      </c>
      <c r="R471" t="s">
        <v>75</v>
      </c>
    </row>
    <row r="472" spans="1:18" x14ac:dyDescent="0.2">
      <c r="A472">
        <v>471</v>
      </c>
      <c r="B472">
        <v>50</v>
      </c>
      <c r="C472" t="s">
        <v>18</v>
      </c>
      <c r="D472" t="s">
        <v>80</v>
      </c>
      <c r="E472" t="s">
        <v>20</v>
      </c>
      <c r="F472">
        <v>63</v>
      </c>
      <c r="G472" t="s">
        <v>147</v>
      </c>
      <c r="H472" t="s">
        <v>22</v>
      </c>
      <c r="I472" t="s">
        <v>84</v>
      </c>
      <c r="J472" t="s">
        <v>52</v>
      </c>
      <c r="K472">
        <v>4.5999999999999996</v>
      </c>
      <c r="L472" t="s">
        <v>25</v>
      </c>
      <c r="M472" t="s">
        <v>26</v>
      </c>
      <c r="N472" t="s">
        <v>25</v>
      </c>
      <c r="O472" t="s">
        <v>25</v>
      </c>
      <c r="P472">
        <v>6</v>
      </c>
      <c r="Q472" t="s">
        <v>32</v>
      </c>
      <c r="R472" t="s">
        <v>96</v>
      </c>
    </row>
    <row r="473" spans="1:18" x14ac:dyDescent="0.2">
      <c r="A473">
        <v>472</v>
      </c>
      <c r="B473">
        <v>55</v>
      </c>
      <c r="C473" t="s">
        <v>18</v>
      </c>
      <c r="D473" t="s">
        <v>118</v>
      </c>
      <c r="E473" t="s">
        <v>66</v>
      </c>
      <c r="F473">
        <v>72</v>
      </c>
      <c r="G473" t="s">
        <v>67</v>
      </c>
      <c r="H473" t="s">
        <v>91</v>
      </c>
      <c r="I473" t="s">
        <v>51</v>
      </c>
      <c r="J473" t="s">
        <v>24</v>
      </c>
      <c r="K473">
        <v>4.9000000000000004</v>
      </c>
      <c r="L473" t="s">
        <v>25</v>
      </c>
      <c r="M473" t="s">
        <v>69</v>
      </c>
      <c r="N473" t="s">
        <v>25</v>
      </c>
      <c r="O473" t="s">
        <v>25</v>
      </c>
      <c r="P473">
        <v>36</v>
      </c>
      <c r="Q473" t="s">
        <v>74</v>
      </c>
      <c r="R473" t="s">
        <v>57</v>
      </c>
    </row>
    <row r="474" spans="1:18" x14ac:dyDescent="0.2">
      <c r="A474">
        <v>473</v>
      </c>
      <c r="B474">
        <v>20</v>
      </c>
      <c r="C474" t="s">
        <v>18</v>
      </c>
      <c r="D474" t="s">
        <v>33</v>
      </c>
      <c r="E474" t="s">
        <v>20</v>
      </c>
      <c r="F474">
        <v>39</v>
      </c>
      <c r="G474" t="s">
        <v>141</v>
      </c>
      <c r="H474" t="s">
        <v>22</v>
      </c>
      <c r="I474" t="s">
        <v>23</v>
      </c>
      <c r="J474" t="s">
        <v>24</v>
      </c>
      <c r="K474">
        <v>3.9</v>
      </c>
      <c r="L474" t="s">
        <v>25</v>
      </c>
      <c r="M474" t="s">
        <v>37</v>
      </c>
      <c r="N474" t="s">
        <v>25</v>
      </c>
      <c r="O474" t="s">
        <v>25</v>
      </c>
      <c r="P474">
        <v>3</v>
      </c>
      <c r="Q474" t="s">
        <v>74</v>
      </c>
      <c r="R474" t="s">
        <v>57</v>
      </c>
    </row>
    <row r="475" spans="1:18" x14ac:dyDescent="0.2">
      <c r="A475">
        <v>474</v>
      </c>
      <c r="B475">
        <v>34</v>
      </c>
      <c r="C475" t="s">
        <v>18</v>
      </c>
      <c r="D475" t="s">
        <v>61</v>
      </c>
      <c r="E475" t="s">
        <v>62</v>
      </c>
      <c r="F475">
        <v>42</v>
      </c>
      <c r="G475" t="s">
        <v>63</v>
      </c>
      <c r="H475" t="s">
        <v>22</v>
      </c>
      <c r="I475" t="s">
        <v>77</v>
      </c>
      <c r="J475" t="s">
        <v>36</v>
      </c>
      <c r="K475">
        <v>3.9</v>
      </c>
      <c r="L475" t="s">
        <v>25</v>
      </c>
      <c r="M475" t="s">
        <v>73</v>
      </c>
      <c r="N475" t="s">
        <v>25</v>
      </c>
      <c r="O475" t="s">
        <v>25</v>
      </c>
      <c r="P475">
        <v>29</v>
      </c>
      <c r="Q475" t="s">
        <v>45</v>
      </c>
      <c r="R475" t="s">
        <v>96</v>
      </c>
    </row>
    <row r="476" spans="1:18" x14ac:dyDescent="0.2">
      <c r="A476">
        <v>475</v>
      </c>
      <c r="B476">
        <v>62</v>
      </c>
      <c r="C476" t="s">
        <v>18</v>
      </c>
      <c r="D476" t="s">
        <v>29</v>
      </c>
      <c r="E476" t="s">
        <v>20</v>
      </c>
      <c r="F476">
        <v>76</v>
      </c>
      <c r="G476" t="s">
        <v>71</v>
      </c>
      <c r="H476" t="s">
        <v>91</v>
      </c>
      <c r="I476" t="s">
        <v>31</v>
      </c>
      <c r="J476" t="s">
        <v>52</v>
      </c>
      <c r="K476">
        <v>2.6</v>
      </c>
      <c r="L476" t="s">
        <v>25</v>
      </c>
      <c r="M476" t="s">
        <v>69</v>
      </c>
      <c r="N476" t="s">
        <v>25</v>
      </c>
      <c r="O476" t="s">
        <v>25</v>
      </c>
      <c r="P476">
        <v>15</v>
      </c>
      <c r="Q476" t="s">
        <v>32</v>
      </c>
      <c r="R476" t="s">
        <v>57</v>
      </c>
    </row>
    <row r="477" spans="1:18" x14ac:dyDescent="0.2">
      <c r="A477">
        <v>476</v>
      </c>
      <c r="B477">
        <v>21</v>
      </c>
      <c r="C477" t="s">
        <v>18</v>
      </c>
      <c r="D477" t="s">
        <v>49</v>
      </c>
      <c r="E477" t="s">
        <v>41</v>
      </c>
      <c r="F477">
        <v>66</v>
      </c>
      <c r="G477" t="s">
        <v>122</v>
      </c>
      <c r="H477" t="s">
        <v>22</v>
      </c>
      <c r="I477" t="s">
        <v>135</v>
      </c>
      <c r="J477" t="s">
        <v>52</v>
      </c>
      <c r="K477">
        <v>2.7</v>
      </c>
      <c r="L477" t="s">
        <v>25</v>
      </c>
      <c r="M477" t="s">
        <v>37</v>
      </c>
      <c r="N477" t="s">
        <v>25</v>
      </c>
      <c r="O477" t="s">
        <v>25</v>
      </c>
      <c r="P477">
        <v>18</v>
      </c>
      <c r="Q477" t="s">
        <v>85</v>
      </c>
      <c r="R477" t="s">
        <v>48</v>
      </c>
    </row>
    <row r="478" spans="1:18" x14ac:dyDescent="0.2">
      <c r="A478">
        <v>477</v>
      </c>
      <c r="B478">
        <v>21</v>
      </c>
      <c r="C478" t="s">
        <v>18</v>
      </c>
      <c r="D478" t="s">
        <v>118</v>
      </c>
      <c r="E478" t="s">
        <v>66</v>
      </c>
      <c r="F478">
        <v>90</v>
      </c>
      <c r="G478" t="s">
        <v>138</v>
      </c>
      <c r="H478" t="s">
        <v>43</v>
      </c>
      <c r="I478" t="s">
        <v>135</v>
      </c>
      <c r="J478" t="s">
        <v>36</v>
      </c>
      <c r="K478">
        <v>3.5</v>
      </c>
      <c r="L478" t="s">
        <v>25</v>
      </c>
      <c r="M478" t="s">
        <v>37</v>
      </c>
      <c r="N478" t="s">
        <v>25</v>
      </c>
      <c r="O478" t="s">
        <v>25</v>
      </c>
      <c r="P478">
        <v>2</v>
      </c>
      <c r="Q478" t="s">
        <v>85</v>
      </c>
      <c r="R478" t="s">
        <v>28</v>
      </c>
    </row>
    <row r="479" spans="1:18" x14ac:dyDescent="0.2">
      <c r="A479">
        <v>478</v>
      </c>
      <c r="B479">
        <v>42</v>
      </c>
      <c r="C479" t="s">
        <v>18</v>
      </c>
      <c r="D479" t="s">
        <v>29</v>
      </c>
      <c r="E479" t="s">
        <v>20</v>
      </c>
      <c r="F479">
        <v>56</v>
      </c>
      <c r="G479" t="s">
        <v>113</v>
      </c>
      <c r="H479" t="s">
        <v>43</v>
      </c>
      <c r="I479" t="s">
        <v>95</v>
      </c>
      <c r="J479" t="s">
        <v>52</v>
      </c>
      <c r="K479">
        <v>3.7</v>
      </c>
      <c r="L479" t="s">
        <v>25</v>
      </c>
      <c r="M479" t="s">
        <v>37</v>
      </c>
      <c r="N479" t="s">
        <v>25</v>
      </c>
      <c r="O479" t="s">
        <v>25</v>
      </c>
      <c r="P479">
        <v>49</v>
      </c>
      <c r="Q479" t="s">
        <v>85</v>
      </c>
      <c r="R479" t="s">
        <v>39</v>
      </c>
    </row>
    <row r="480" spans="1:18" x14ac:dyDescent="0.2">
      <c r="A480">
        <v>479</v>
      </c>
      <c r="B480">
        <v>35</v>
      </c>
      <c r="C480" t="s">
        <v>18</v>
      </c>
      <c r="D480" t="s">
        <v>105</v>
      </c>
      <c r="E480" t="s">
        <v>66</v>
      </c>
      <c r="F480">
        <v>43</v>
      </c>
      <c r="G480" t="s">
        <v>110</v>
      </c>
      <c r="H480" t="s">
        <v>91</v>
      </c>
      <c r="I480" t="s">
        <v>47</v>
      </c>
      <c r="J480" t="s">
        <v>24</v>
      </c>
      <c r="K480">
        <v>3.2</v>
      </c>
      <c r="L480" t="s">
        <v>25</v>
      </c>
      <c r="M480" t="s">
        <v>37</v>
      </c>
      <c r="N480" t="s">
        <v>25</v>
      </c>
      <c r="O480" t="s">
        <v>25</v>
      </c>
      <c r="P480">
        <v>48</v>
      </c>
      <c r="Q480" t="s">
        <v>27</v>
      </c>
      <c r="R480" t="s">
        <v>48</v>
      </c>
    </row>
    <row r="481" spans="1:18" x14ac:dyDescent="0.2">
      <c r="A481">
        <v>480</v>
      </c>
      <c r="B481">
        <v>39</v>
      </c>
      <c r="C481" t="s">
        <v>18</v>
      </c>
      <c r="D481" t="s">
        <v>65</v>
      </c>
      <c r="E481" t="s">
        <v>66</v>
      </c>
      <c r="F481">
        <v>84</v>
      </c>
      <c r="G481" t="s">
        <v>145</v>
      </c>
      <c r="H481" t="s">
        <v>22</v>
      </c>
      <c r="I481" t="s">
        <v>133</v>
      </c>
      <c r="J481" t="s">
        <v>24</v>
      </c>
      <c r="K481">
        <v>3.3</v>
      </c>
      <c r="L481" t="s">
        <v>25</v>
      </c>
      <c r="M481" t="s">
        <v>73</v>
      </c>
      <c r="N481" t="s">
        <v>25</v>
      </c>
      <c r="O481" t="s">
        <v>25</v>
      </c>
      <c r="P481">
        <v>43</v>
      </c>
      <c r="Q481" t="s">
        <v>27</v>
      </c>
      <c r="R481" t="s">
        <v>87</v>
      </c>
    </row>
    <row r="482" spans="1:18" x14ac:dyDescent="0.2">
      <c r="A482">
        <v>481</v>
      </c>
      <c r="B482">
        <v>68</v>
      </c>
      <c r="C482" t="s">
        <v>18</v>
      </c>
      <c r="D482" t="s">
        <v>103</v>
      </c>
      <c r="E482" t="s">
        <v>20</v>
      </c>
      <c r="F482">
        <v>88</v>
      </c>
      <c r="G482" t="s">
        <v>128</v>
      </c>
      <c r="H482" t="s">
        <v>43</v>
      </c>
      <c r="I482" t="s">
        <v>23</v>
      </c>
      <c r="J482" t="s">
        <v>52</v>
      </c>
      <c r="K482">
        <v>4.8</v>
      </c>
      <c r="L482" t="s">
        <v>25</v>
      </c>
      <c r="M482" t="s">
        <v>53</v>
      </c>
      <c r="N482" t="s">
        <v>25</v>
      </c>
      <c r="O482" t="s">
        <v>25</v>
      </c>
      <c r="P482">
        <v>30</v>
      </c>
      <c r="Q482" t="s">
        <v>85</v>
      </c>
      <c r="R482" t="s">
        <v>75</v>
      </c>
    </row>
    <row r="483" spans="1:18" x14ac:dyDescent="0.2">
      <c r="A483">
        <v>482</v>
      </c>
      <c r="B483">
        <v>46</v>
      </c>
      <c r="C483" t="s">
        <v>18</v>
      </c>
      <c r="D483" t="s">
        <v>123</v>
      </c>
      <c r="E483" t="s">
        <v>66</v>
      </c>
      <c r="F483">
        <v>88</v>
      </c>
      <c r="G483" t="s">
        <v>149</v>
      </c>
      <c r="H483" t="s">
        <v>22</v>
      </c>
      <c r="I483" t="s">
        <v>99</v>
      </c>
      <c r="J483" t="s">
        <v>56</v>
      </c>
      <c r="K483">
        <v>3.2</v>
      </c>
      <c r="L483" t="s">
        <v>25</v>
      </c>
      <c r="M483" t="s">
        <v>69</v>
      </c>
      <c r="N483" t="s">
        <v>25</v>
      </c>
      <c r="O483" t="s">
        <v>25</v>
      </c>
      <c r="P483">
        <v>10</v>
      </c>
      <c r="Q483" t="s">
        <v>45</v>
      </c>
      <c r="R483" t="s">
        <v>28</v>
      </c>
    </row>
    <row r="484" spans="1:18" x14ac:dyDescent="0.2">
      <c r="A484">
        <v>483</v>
      </c>
      <c r="B484">
        <v>41</v>
      </c>
      <c r="C484" t="s">
        <v>18</v>
      </c>
      <c r="D484" t="s">
        <v>132</v>
      </c>
      <c r="E484" t="s">
        <v>66</v>
      </c>
      <c r="F484">
        <v>42</v>
      </c>
      <c r="G484" t="s">
        <v>138</v>
      </c>
      <c r="H484" t="s">
        <v>43</v>
      </c>
      <c r="I484" t="s">
        <v>133</v>
      </c>
      <c r="J484" t="s">
        <v>24</v>
      </c>
      <c r="K484">
        <v>2.5</v>
      </c>
      <c r="L484" t="s">
        <v>25</v>
      </c>
      <c r="M484" t="s">
        <v>69</v>
      </c>
      <c r="N484" t="s">
        <v>25</v>
      </c>
      <c r="O484" t="s">
        <v>25</v>
      </c>
      <c r="P484">
        <v>11</v>
      </c>
      <c r="Q484" t="s">
        <v>27</v>
      </c>
      <c r="R484" t="s">
        <v>48</v>
      </c>
    </row>
    <row r="485" spans="1:18" x14ac:dyDescent="0.2">
      <c r="A485">
        <v>484</v>
      </c>
      <c r="B485">
        <v>23</v>
      </c>
      <c r="C485" t="s">
        <v>18</v>
      </c>
      <c r="D485" t="s">
        <v>103</v>
      </c>
      <c r="E485" t="s">
        <v>20</v>
      </c>
      <c r="F485">
        <v>73</v>
      </c>
      <c r="G485" t="s">
        <v>100</v>
      </c>
      <c r="H485" t="s">
        <v>43</v>
      </c>
      <c r="I485" t="s">
        <v>51</v>
      </c>
      <c r="J485" t="s">
        <v>56</v>
      </c>
      <c r="K485">
        <v>3.9</v>
      </c>
      <c r="L485" t="s">
        <v>25</v>
      </c>
      <c r="M485" t="s">
        <v>73</v>
      </c>
      <c r="N485" t="s">
        <v>25</v>
      </c>
      <c r="O485" t="s">
        <v>25</v>
      </c>
      <c r="P485">
        <v>12</v>
      </c>
      <c r="Q485" t="s">
        <v>85</v>
      </c>
      <c r="R485" t="s">
        <v>39</v>
      </c>
    </row>
    <row r="486" spans="1:18" x14ac:dyDescent="0.2">
      <c r="A486">
        <v>485</v>
      </c>
      <c r="B486">
        <v>68</v>
      </c>
      <c r="C486" t="s">
        <v>18</v>
      </c>
      <c r="D486" t="s">
        <v>123</v>
      </c>
      <c r="E486" t="s">
        <v>66</v>
      </c>
      <c r="F486">
        <v>73</v>
      </c>
      <c r="G486" t="s">
        <v>67</v>
      </c>
      <c r="H486" t="s">
        <v>22</v>
      </c>
      <c r="I486" t="s">
        <v>92</v>
      </c>
      <c r="J486" t="s">
        <v>52</v>
      </c>
      <c r="K486">
        <v>4.7</v>
      </c>
      <c r="L486" t="s">
        <v>25</v>
      </c>
      <c r="M486" t="s">
        <v>37</v>
      </c>
      <c r="N486" t="s">
        <v>25</v>
      </c>
      <c r="O486" t="s">
        <v>25</v>
      </c>
      <c r="P486">
        <v>28</v>
      </c>
      <c r="Q486" t="s">
        <v>74</v>
      </c>
      <c r="R486" t="s">
        <v>57</v>
      </c>
    </row>
    <row r="487" spans="1:18" x14ac:dyDescent="0.2">
      <c r="A487">
        <v>486</v>
      </c>
      <c r="B487">
        <v>48</v>
      </c>
      <c r="C487" t="s">
        <v>18</v>
      </c>
      <c r="D487" t="s">
        <v>70</v>
      </c>
      <c r="E487" t="s">
        <v>41</v>
      </c>
      <c r="F487">
        <v>44</v>
      </c>
      <c r="G487" t="s">
        <v>121</v>
      </c>
      <c r="H487" t="s">
        <v>35</v>
      </c>
      <c r="I487" t="s">
        <v>143</v>
      </c>
      <c r="J487" t="s">
        <v>36</v>
      </c>
      <c r="K487">
        <v>2.6</v>
      </c>
      <c r="L487" t="s">
        <v>25</v>
      </c>
      <c r="M487" t="s">
        <v>44</v>
      </c>
      <c r="N487" t="s">
        <v>25</v>
      </c>
      <c r="O487" t="s">
        <v>25</v>
      </c>
      <c r="P487">
        <v>36</v>
      </c>
      <c r="Q487" t="s">
        <v>85</v>
      </c>
      <c r="R487" t="s">
        <v>28</v>
      </c>
    </row>
    <row r="488" spans="1:18" x14ac:dyDescent="0.2">
      <c r="A488">
        <v>487</v>
      </c>
      <c r="B488">
        <v>38</v>
      </c>
      <c r="C488" t="s">
        <v>18</v>
      </c>
      <c r="D488" t="s">
        <v>40</v>
      </c>
      <c r="E488" t="s">
        <v>41</v>
      </c>
      <c r="F488">
        <v>63</v>
      </c>
      <c r="G488" t="s">
        <v>129</v>
      </c>
      <c r="H488" t="s">
        <v>43</v>
      </c>
      <c r="I488" t="s">
        <v>60</v>
      </c>
      <c r="J488" t="s">
        <v>56</v>
      </c>
      <c r="K488">
        <v>2.8</v>
      </c>
      <c r="L488" t="s">
        <v>25</v>
      </c>
      <c r="M488" t="s">
        <v>73</v>
      </c>
      <c r="N488" t="s">
        <v>25</v>
      </c>
      <c r="O488" t="s">
        <v>25</v>
      </c>
      <c r="P488">
        <v>37</v>
      </c>
      <c r="Q488" t="s">
        <v>27</v>
      </c>
      <c r="R488" t="s">
        <v>96</v>
      </c>
    </row>
    <row r="489" spans="1:18" x14ac:dyDescent="0.2">
      <c r="A489">
        <v>488</v>
      </c>
      <c r="B489">
        <v>41</v>
      </c>
      <c r="C489" t="s">
        <v>18</v>
      </c>
      <c r="D489" t="s">
        <v>101</v>
      </c>
      <c r="E489" t="s">
        <v>62</v>
      </c>
      <c r="F489">
        <v>68</v>
      </c>
      <c r="G489" t="s">
        <v>145</v>
      </c>
      <c r="H489" t="s">
        <v>22</v>
      </c>
      <c r="I489" t="s">
        <v>107</v>
      </c>
      <c r="J489" t="s">
        <v>24</v>
      </c>
      <c r="K489">
        <v>4.4000000000000004</v>
      </c>
      <c r="L489" t="s">
        <v>25</v>
      </c>
      <c r="M489" t="s">
        <v>73</v>
      </c>
      <c r="N489" t="s">
        <v>25</v>
      </c>
      <c r="O489" t="s">
        <v>25</v>
      </c>
      <c r="P489">
        <v>22</v>
      </c>
      <c r="Q489" t="s">
        <v>38</v>
      </c>
      <c r="R489" t="s">
        <v>57</v>
      </c>
    </row>
    <row r="490" spans="1:18" x14ac:dyDescent="0.2">
      <c r="A490">
        <v>489</v>
      </c>
      <c r="B490">
        <v>58</v>
      </c>
      <c r="C490" t="s">
        <v>18</v>
      </c>
      <c r="D490" t="s">
        <v>29</v>
      </c>
      <c r="E490" t="s">
        <v>20</v>
      </c>
      <c r="F490">
        <v>29</v>
      </c>
      <c r="G490" t="s">
        <v>30</v>
      </c>
      <c r="H490" t="s">
        <v>22</v>
      </c>
      <c r="I490" t="s">
        <v>77</v>
      </c>
      <c r="J490" t="s">
        <v>36</v>
      </c>
      <c r="K490">
        <v>4.5999999999999996</v>
      </c>
      <c r="L490" t="s">
        <v>25</v>
      </c>
      <c r="M490" t="s">
        <v>53</v>
      </c>
      <c r="N490" t="s">
        <v>25</v>
      </c>
      <c r="O490" t="s">
        <v>25</v>
      </c>
      <c r="P490">
        <v>32</v>
      </c>
      <c r="Q490" t="s">
        <v>27</v>
      </c>
      <c r="R490" t="s">
        <v>39</v>
      </c>
    </row>
    <row r="491" spans="1:18" x14ac:dyDescent="0.2">
      <c r="A491">
        <v>490</v>
      </c>
      <c r="B491">
        <v>49</v>
      </c>
      <c r="C491" t="s">
        <v>18</v>
      </c>
      <c r="D491" t="s">
        <v>124</v>
      </c>
      <c r="E491" t="s">
        <v>20</v>
      </c>
      <c r="F491">
        <v>85</v>
      </c>
      <c r="G491" t="s">
        <v>146</v>
      </c>
      <c r="H491" t="s">
        <v>43</v>
      </c>
      <c r="I491" t="s">
        <v>95</v>
      </c>
      <c r="J491" t="s">
        <v>52</v>
      </c>
      <c r="K491">
        <v>3.2</v>
      </c>
      <c r="L491" t="s">
        <v>25</v>
      </c>
      <c r="M491" t="s">
        <v>53</v>
      </c>
      <c r="N491" t="s">
        <v>25</v>
      </c>
      <c r="O491" t="s">
        <v>25</v>
      </c>
      <c r="P491">
        <v>40</v>
      </c>
      <c r="Q491" t="s">
        <v>45</v>
      </c>
      <c r="R491" t="s">
        <v>48</v>
      </c>
    </row>
    <row r="492" spans="1:18" x14ac:dyDescent="0.2">
      <c r="A492">
        <v>491</v>
      </c>
      <c r="B492">
        <v>57</v>
      </c>
      <c r="C492" t="s">
        <v>18</v>
      </c>
      <c r="D492" t="s">
        <v>49</v>
      </c>
      <c r="E492" t="s">
        <v>41</v>
      </c>
      <c r="F492">
        <v>42</v>
      </c>
      <c r="G492" t="s">
        <v>111</v>
      </c>
      <c r="H492" t="s">
        <v>43</v>
      </c>
      <c r="I492" t="s">
        <v>64</v>
      </c>
      <c r="J492" t="s">
        <v>24</v>
      </c>
      <c r="K492">
        <v>4.2</v>
      </c>
      <c r="L492" t="s">
        <v>25</v>
      </c>
      <c r="M492" t="s">
        <v>69</v>
      </c>
      <c r="N492" t="s">
        <v>25</v>
      </c>
      <c r="O492" t="s">
        <v>25</v>
      </c>
      <c r="P492">
        <v>47</v>
      </c>
      <c r="Q492" t="s">
        <v>32</v>
      </c>
      <c r="R492" t="s">
        <v>87</v>
      </c>
    </row>
    <row r="493" spans="1:18" x14ac:dyDescent="0.2">
      <c r="A493">
        <v>492</v>
      </c>
      <c r="B493">
        <v>49</v>
      </c>
      <c r="C493" t="s">
        <v>18</v>
      </c>
      <c r="D493" t="s">
        <v>61</v>
      </c>
      <c r="E493" t="s">
        <v>62</v>
      </c>
      <c r="F493">
        <v>69</v>
      </c>
      <c r="G493" t="s">
        <v>128</v>
      </c>
      <c r="H493" t="s">
        <v>43</v>
      </c>
      <c r="I493" t="s">
        <v>64</v>
      </c>
      <c r="J493" t="s">
        <v>52</v>
      </c>
      <c r="K493">
        <v>3.7</v>
      </c>
      <c r="L493" t="s">
        <v>25</v>
      </c>
      <c r="M493" t="s">
        <v>69</v>
      </c>
      <c r="N493" t="s">
        <v>25</v>
      </c>
      <c r="O493" t="s">
        <v>25</v>
      </c>
      <c r="P493">
        <v>24</v>
      </c>
      <c r="Q493" t="s">
        <v>38</v>
      </c>
      <c r="R493" t="s">
        <v>75</v>
      </c>
    </row>
    <row r="494" spans="1:18" x14ac:dyDescent="0.2">
      <c r="A494">
        <v>493</v>
      </c>
      <c r="B494">
        <v>50</v>
      </c>
      <c r="C494" t="s">
        <v>18</v>
      </c>
      <c r="D494" t="s">
        <v>54</v>
      </c>
      <c r="E494" t="s">
        <v>20</v>
      </c>
      <c r="F494">
        <v>62</v>
      </c>
      <c r="G494" t="s">
        <v>150</v>
      </c>
      <c r="H494" t="s">
        <v>43</v>
      </c>
      <c r="I494" t="s">
        <v>93</v>
      </c>
      <c r="J494" t="s">
        <v>56</v>
      </c>
      <c r="K494">
        <v>3.9</v>
      </c>
      <c r="L494" t="s">
        <v>25</v>
      </c>
      <c r="M494" t="s">
        <v>53</v>
      </c>
      <c r="N494" t="s">
        <v>25</v>
      </c>
      <c r="O494" t="s">
        <v>25</v>
      </c>
      <c r="P494">
        <v>11</v>
      </c>
      <c r="Q494" t="s">
        <v>85</v>
      </c>
      <c r="R494" t="s">
        <v>39</v>
      </c>
    </row>
    <row r="495" spans="1:18" x14ac:dyDescent="0.2">
      <c r="A495">
        <v>494</v>
      </c>
      <c r="B495">
        <v>28</v>
      </c>
      <c r="C495" t="s">
        <v>18</v>
      </c>
      <c r="D495" t="s">
        <v>131</v>
      </c>
      <c r="E495" t="s">
        <v>66</v>
      </c>
      <c r="F495">
        <v>48</v>
      </c>
      <c r="G495" t="s">
        <v>106</v>
      </c>
      <c r="H495" t="s">
        <v>91</v>
      </c>
      <c r="I495" t="s">
        <v>107</v>
      </c>
      <c r="J495" t="s">
        <v>52</v>
      </c>
      <c r="K495">
        <v>4.7</v>
      </c>
      <c r="L495" t="s">
        <v>25</v>
      </c>
      <c r="M495" t="s">
        <v>73</v>
      </c>
      <c r="N495" t="s">
        <v>25</v>
      </c>
      <c r="O495" t="s">
        <v>25</v>
      </c>
      <c r="P495">
        <v>19</v>
      </c>
      <c r="Q495" t="s">
        <v>32</v>
      </c>
      <c r="R495" t="s">
        <v>75</v>
      </c>
    </row>
    <row r="496" spans="1:18" x14ac:dyDescent="0.2">
      <c r="A496">
        <v>495</v>
      </c>
      <c r="B496">
        <v>38</v>
      </c>
      <c r="C496" t="s">
        <v>18</v>
      </c>
      <c r="D496" t="s">
        <v>136</v>
      </c>
      <c r="E496" t="s">
        <v>41</v>
      </c>
      <c r="F496">
        <v>68</v>
      </c>
      <c r="G496" t="s">
        <v>115</v>
      </c>
      <c r="H496" t="s">
        <v>43</v>
      </c>
      <c r="I496" t="s">
        <v>125</v>
      </c>
      <c r="J496" t="s">
        <v>24</v>
      </c>
      <c r="K496">
        <v>4.5</v>
      </c>
      <c r="L496" t="s">
        <v>25</v>
      </c>
      <c r="M496" t="s">
        <v>26</v>
      </c>
      <c r="N496" t="s">
        <v>25</v>
      </c>
      <c r="O496" t="s">
        <v>25</v>
      </c>
      <c r="P496">
        <v>42</v>
      </c>
      <c r="Q496" t="s">
        <v>85</v>
      </c>
      <c r="R496" t="s">
        <v>39</v>
      </c>
    </row>
    <row r="497" spans="1:18" x14ac:dyDescent="0.2">
      <c r="A497">
        <v>496</v>
      </c>
      <c r="B497">
        <v>33</v>
      </c>
      <c r="C497" t="s">
        <v>18</v>
      </c>
      <c r="D497" t="s">
        <v>65</v>
      </c>
      <c r="E497" t="s">
        <v>66</v>
      </c>
      <c r="F497">
        <v>36</v>
      </c>
      <c r="G497" t="s">
        <v>150</v>
      </c>
      <c r="H497" t="s">
        <v>91</v>
      </c>
      <c r="I497" t="s">
        <v>108</v>
      </c>
      <c r="J497" t="s">
        <v>56</v>
      </c>
      <c r="K497">
        <v>3.3</v>
      </c>
      <c r="L497" t="s">
        <v>25</v>
      </c>
      <c r="M497" t="s">
        <v>37</v>
      </c>
      <c r="N497" t="s">
        <v>25</v>
      </c>
      <c r="O497" t="s">
        <v>25</v>
      </c>
      <c r="P497">
        <v>6</v>
      </c>
      <c r="Q497" t="s">
        <v>85</v>
      </c>
      <c r="R497" t="s">
        <v>28</v>
      </c>
    </row>
    <row r="498" spans="1:18" x14ac:dyDescent="0.2">
      <c r="A498">
        <v>497</v>
      </c>
      <c r="B498">
        <v>30</v>
      </c>
      <c r="C498" t="s">
        <v>18</v>
      </c>
      <c r="D498" t="s">
        <v>80</v>
      </c>
      <c r="E498" t="s">
        <v>20</v>
      </c>
      <c r="F498">
        <v>63</v>
      </c>
      <c r="G498" t="s">
        <v>98</v>
      </c>
      <c r="H498" t="s">
        <v>35</v>
      </c>
      <c r="I498" t="s">
        <v>31</v>
      </c>
      <c r="J498" t="s">
        <v>56</v>
      </c>
      <c r="K498">
        <v>3.3</v>
      </c>
      <c r="L498" t="s">
        <v>25</v>
      </c>
      <c r="M498" t="s">
        <v>26</v>
      </c>
      <c r="N498" t="s">
        <v>25</v>
      </c>
      <c r="O498" t="s">
        <v>25</v>
      </c>
      <c r="P498">
        <v>31</v>
      </c>
      <c r="Q498" t="s">
        <v>27</v>
      </c>
      <c r="R498" t="s">
        <v>28</v>
      </c>
    </row>
    <row r="499" spans="1:18" x14ac:dyDescent="0.2">
      <c r="A499">
        <v>498</v>
      </c>
      <c r="B499">
        <v>43</v>
      </c>
      <c r="C499" t="s">
        <v>18</v>
      </c>
      <c r="D499" t="s">
        <v>49</v>
      </c>
      <c r="E499" t="s">
        <v>41</v>
      </c>
      <c r="F499">
        <v>39</v>
      </c>
      <c r="G499" t="s">
        <v>100</v>
      </c>
      <c r="H499" t="s">
        <v>35</v>
      </c>
      <c r="I499" t="s">
        <v>64</v>
      </c>
      <c r="J499" t="s">
        <v>24</v>
      </c>
      <c r="K499">
        <v>4.5999999999999996</v>
      </c>
      <c r="L499" t="s">
        <v>25</v>
      </c>
      <c r="M499" t="s">
        <v>37</v>
      </c>
      <c r="N499" t="s">
        <v>25</v>
      </c>
      <c r="O499" t="s">
        <v>25</v>
      </c>
      <c r="P499">
        <v>31</v>
      </c>
      <c r="Q499" t="s">
        <v>32</v>
      </c>
      <c r="R499" t="s">
        <v>39</v>
      </c>
    </row>
    <row r="500" spans="1:18" x14ac:dyDescent="0.2">
      <c r="A500">
        <v>499</v>
      </c>
      <c r="B500">
        <v>43</v>
      </c>
      <c r="C500" t="s">
        <v>18</v>
      </c>
      <c r="D500" t="s">
        <v>136</v>
      </c>
      <c r="E500" t="s">
        <v>41</v>
      </c>
      <c r="F500">
        <v>78</v>
      </c>
      <c r="G500" t="s">
        <v>145</v>
      </c>
      <c r="H500" t="s">
        <v>43</v>
      </c>
      <c r="I500" t="s">
        <v>92</v>
      </c>
      <c r="J500" t="s">
        <v>36</v>
      </c>
      <c r="K500">
        <v>3.6</v>
      </c>
      <c r="L500" t="s">
        <v>25</v>
      </c>
      <c r="M500" t="s">
        <v>37</v>
      </c>
      <c r="N500" t="s">
        <v>25</v>
      </c>
      <c r="O500" t="s">
        <v>25</v>
      </c>
      <c r="P500">
        <v>27</v>
      </c>
      <c r="Q500" t="s">
        <v>74</v>
      </c>
      <c r="R500" t="s">
        <v>87</v>
      </c>
    </row>
    <row r="501" spans="1:18" x14ac:dyDescent="0.2">
      <c r="A501">
        <v>500</v>
      </c>
      <c r="B501">
        <v>36</v>
      </c>
      <c r="C501" t="s">
        <v>18</v>
      </c>
      <c r="D501" t="s">
        <v>70</v>
      </c>
      <c r="E501" t="s">
        <v>41</v>
      </c>
      <c r="F501">
        <v>99</v>
      </c>
      <c r="G501" t="s">
        <v>42</v>
      </c>
      <c r="H501" t="s">
        <v>22</v>
      </c>
      <c r="I501" t="s">
        <v>64</v>
      </c>
      <c r="J501" t="s">
        <v>24</v>
      </c>
      <c r="K501">
        <v>4.8</v>
      </c>
      <c r="L501" t="s">
        <v>25</v>
      </c>
      <c r="M501" t="s">
        <v>26</v>
      </c>
      <c r="N501" t="s">
        <v>25</v>
      </c>
      <c r="O501" t="s">
        <v>25</v>
      </c>
      <c r="P501">
        <v>24</v>
      </c>
      <c r="Q501" t="s">
        <v>45</v>
      </c>
      <c r="R501" t="s">
        <v>87</v>
      </c>
    </row>
    <row r="502" spans="1:18" x14ac:dyDescent="0.2">
      <c r="A502">
        <v>501</v>
      </c>
      <c r="B502">
        <v>36</v>
      </c>
      <c r="C502" t="s">
        <v>18</v>
      </c>
      <c r="D502" t="s">
        <v>112</v>
      </c>
      <c r="E502" t="s">
        <v>20</v>
      </c>
      <c r="F502">
        <v>31</v>
      </c>
      <c r="G502" t="s">
        <v>148</v>
      </c>
      <c r="H502" t="s">
        <v>22</v>
      </c>
      <c r="I502" t="s">
        <v>72</v>
      </c>
      <c r="J502" t="s">
        <v>56</v>
      </c>
      <c r="K502">
        <v>4.8</v>
      </c>
      <c r="L502" t="s">
        <v>25</v>
      </c>
      <c r="M502" t="s">
        <v>44</v>
      </c>
      <c r="N502" t="s">
        <v>25</v>
      </c>
      <c r="O502" t="s">
        <v>25</v>
      </c>
      <c r="P502">
        <v>35</v>
      </c>
      <c r="Q502" t="s">
        <v>27</v>
      </c>
      <c r="R502" t="s">
        <v>96</v>
      </c>
    </row>
    <row r="503" spans="1:18" x14ac:dyDescent="0.2">
      <c r="A503">
        <v>502</v>
      </c>
      <c r="B503">
        <v>64</v>
      </c>
      <c r="C503" t="s">
        <v>18</v>
      </c>
      <c r="D503" t="s">
        <v>136</v>
      </c>
      <c r="E503" t="s">
        <v>41</v>
      </c>
      <c r="F503">
        <v>45</v>
      </c>
      <c r="G503" t="s">
        <v>102</v>
      </c>
      <c r="H503" t="s">
        <v>43</v>
      </c>
      <c r="I503" t="s">
        <v>108</v>
      </c>
      <c r="J503" t="s">
        <v>36</v>
      </c>
      <c r="K503">
        <v>2.9</v>
      </c>
      <c r="L503" t="s">
        <v>25</v>
      </c>
      <c r="M503" t="s">
        <v>44</v>
      </c>
      <c r="N503" t="s">
        <v>25</v>
      </c>
      <c r="O503" t="s">
        <v>25</v>
      </c>
      <c r="P503">
        <v>21</v>
      </c>
      <c r="Q503" t="s">
        <v>27</v>
      </c>
      <c r="R503" t="s">
        <v>48</v>
      </c>
    </row>
    <row r="504" spans="1:18" x14ac:dyDescent="0.2">
      <c r="A504">
        <v>503</v>
      </c>
      <c r="B504">
        <v>59</v>
      </c>
      <c r="C504" t="s">
        <v>18</v>
      </c>
      <c r="D504" t="s">
        <v>94</v>
      </c>
      <c r="E504" t="s">
        <v>20</v>
      </c>
      <c r="F504">
        <v>30</v>
      </c>
      <c r="G504" t="s">
        <v>130</v>
      </c>
      <c r="H504" t="s">
        <v>35</v>
      </c>
      <c r="I504" t="s">
        <v>108</v>
      </c>
      <c r="J504" t="s">
        <v>56</v>
      </c>
      <c r="K504">
        <v>2.8</v>
      </c>
      <c r="L504" t="s">
        <v>25</v>
      </c>
      <c r="M504" t="s">
        <v>26</v>
      </c>
      <c r="N504" t="s">
        <v>25</v>
      </c>
      <c r="O504" t="s">
        <v>25</v>
      </c>
      <c r="P504">
        <v>8</v>
      </c>
      <c r="Q504" t="s">
        <v>45</v>
      </c>
      <c r="R504" t="s">
        <v>28</v>
      </c>
    </row>
    <row r="505" spans="1:18" x14ac:dyDescent="0.2">
      <c r="A505">
        <v>504</v>
      </c>
      <c r="B505">
        <v>55</v>
      </c>
      <c r="C505" t="s">
        <v>18</v>
      </c>
      <c r="D505" t="s">
        <v>70</v>
      </c>
      <c r="E505" t="s">
        <v>41</v>
      </c>
      <c r="F505">
        <v>24</v>
      </c>
      <c r="G505" t="s">
        <v>63</v>
      </c>
      <c r="H505" t="s">
        <v>43</v>
      </c>
      <c r="I505" t="s">
        <v>92</v>
      </c>
      <c r="J505" t="s">
        <v>52</v>
      </c>
      <c r="K505">
        <v>3.2</v>
      </c>
      <c r="L505" t="s">
        <v>25</v>
      </c>
      <c r="M505" t="s">
        <v>44</v>
      </c>
      <c r="N505" t="s">
        <v>25</v>
      </c>
      <c r="O505" t="s">
        <v>25</v>
      </c>
      <c r="P505">
        <v>26</v>
      </c>
      <c r="Q505" t="s">
        <v>74</v>
      </c>
      <c r="R505" t="s">
        <v>57</v>
      </c>
    </row>
    <row r="506" spans="1:18" x14ac:dyDescent="0.2">
      <c r="A506">
        <v>505</v>
      </c>
      <c r="B506">
        <v>42</v>
      </c>
      <c r="C506" t="s">
        <v>18</v>
      </c>
      <c r="D506" t="s">
        <v>70</v>
      </c>
      <c r="E506" t="s">
        <v>41</v>
      </c>
      <c r="F506">
        <v>22</v>
      </c>
      <c r="G506" t="s">
        <v>67</v>
      </c>
      <c r="H506" t="s">
        <v>43</v>
      </c>
      <c r="I506" t="s">
        <v>31</v>
      </c>
      <c r="J506" t="s">
        <v>24</v>
      </c>
      <c r="K506">
        <v>3.9</v>
      </c>
      <c r="L506" t="s">
        <v>25</v>
      </c>
      <c r="M506" t="s">
        <v>37</v>
      </c>
      <c r="N506" t="s">
        <v>25</v>
      </c>
      <c r="O506" t="s">
        <v>25</v>
      </c>
      <c r="P506">
        <v>26</v>
      </c>
      <c r="Q506" t="s">
        <v>45</v>
      </c>
      <c r="R506" t="s">
        <v>48</v>
      </c>
    </row>
    <row r="507" spans="1:18" x14ac:dyDescent="0.2">
      <c r="A507">
        <v>506</v>
      </c>
      <c r="B507">
        <v>61</v>
      </c>
      <c r="C507" t="s">
        <v>18</v>
      </c>
      <c r="D507" t="s">
        <v>112</v>
      </c>
      <c r="E507" t="s">
        <v>20</v>
      </c>
      <c r="F507">
        <v>63</v>
      </c>
      <c r="G507" t="s">
        <v>30</v>
      </c>
      <c r="H507" t="s">
        <v>22</v>
      </c>
      <c r="I507" t="s">
        <v>23</v>
      </c>
      <c r="J507" t="s">
        <v>36</v>
      </c>
      <c r="K507">
        <v>4.3</v>
      </c>
      <c r="L507" t="s">
        <v>25</v>
      </c>
      <c r="M507" t="s">
        <v>26</v>
      </c>
      <c r="N507" t="s">
        <v>25</v>
      </c>
      <c r="O507" t="s">
        <v>25</v>
      </c>
      <c r="P507">
        <v>9</v>
      </c>
      <c r="Q507" t="s">
        <v>32</v>
      </c>
      <c r="R507" t="s">
        <v>75</v>
      </c>
    </row>
    <row r="508" spans="1:18" x14ac:dyDescent="0.2">
      <c r="A508">
        <v>507</v>
      </c>
      <c r="B508">
        <v>28</v>
      </c>
      <c r="C508" t="s">
        <v>18</v>
      </c>
      <c r="D508" t="s">
        <v>118</v>
      </c>
      <c r="E508" t="s">
        <v>66</v>
      </c>
      <c r="F508">
        <v>40</v>
      </c>
      <c r="G508" t="s">
        <v>141</v>
      </c>
      <c r="H508" t="s">
        <v>43</v>
      </c>
      <c r="I508" t="s">
        <v>77</v>
      </c>
      <c r="J508" t="s">
        <v>56</v>
      </c>
      <c r="K508">
        <v>2.7</v>
      </c>
      <c r="L508" t="s">
        <v>25</v>
      </c>
      <c r="M508" t="s">
        <v>69</v>
      </c>
      <c r="N508" t="s">
        <v>25</v>
      </c>
      <c r="O508" t="s">
        <v>25</v>
      </c>
      <c r="P508">
        <v>48</v>
      </c>
      <c r="Q508" t="s">
        <v>85</v>
      </c>
      <c r="R508" t="s">
        <v>48</v>
      </c>
    </row>
    <row r="509" spans="1:18" x14ac:dyDescent="0.2">
      <c r="A509">
        <v>508</v>
      </c>
      <c r="B509">
        <v>65</v>
      </c>
      <c r="C509" t="s">
        <v>18</v>
      </c>
      <c r="D509" t="s">
        <v>58</v>
      </c>
      <c r="E509" t="s">
        <v>20</v>
      </c>
      <c r="F509">
        <v>20</v>
      </c>
      <c r="G509" t="s">
        <v>30</v>
      </c>
      <c r="H509" t="s">
        <v>43</v>
      </c>
      <c r="I509" t="s">
        <v>135</v>
      </c>
      <c r="J509" t="s">
        <v>36</v>
      </c>
      <c r="K509">
        <v>5</v>
      </c>
      <c r="L509" t="s">
        <v>25</v>
      </c>
      <c r="M509" t="s">
        <v>73</v>
      </c>
      <c r="N509" t="s">
        <v>25</v>
      </c>
      <c r="O509" t="s">
        <v>25</v>
      </c>
      <c r="P509">
        <v>33</v>
      </c>
      <c r="Q509" t="s">
        <v>85</v>
      </c>
      <c r="R509" t="s">
        <v>28</v>
      </c>
    </row>
    <row r="510" spans="1:18" x14ac:dyDescent="0.2">
      <c r="A510">
        <v>509</v>
      </c>
      <c r="B510">
        <v>27</v>
      </c>
      <c r="C510" t="s">
        <v>18</v>
      </c>
      <c r="D510" t="s">
        <v>105</v>
      </c>
      <c r="E510" t="s">
        <v>66</v>
      </c>
      <c r="F510">
        <v>20</v>
      </c>
      <c r="G510" t="s">
        <v>114</v>
      </c>
      <c r="H510" t="s">
        <v>35</v>
      </c>
      <c r="I510" t="s">
        <v>133</v>
      </c>
      <c r="J510" t="s">
        <v>24</v>
      </c>
      <c r="K510">
        <v>3.7</v>
      </c>
      <c r="L510" t="s">
        <v>25</v>
      </c>
      <c r="M510" t="s">
        <v>73</v>
      </c>
      <c r="N510" t="s">
        <v>25</v>
      </c>
      <c r="O510" t="s">
        <v>25</v>
      </c>
      <c r="P510">
        <v>31</v>
      </c>
      <c r="Q510" t="s">
        <v>45</v>
      </c>
      <c r="R510" t="s">
        <v>57</v>
      </c>
    </row>
    <row r="511" spans="1:18" x14ac:dyDescent="0.2">
      <c r="A511">
        <v>510</v>
      </c>
      <c r="B511">
        <v>41</v>
      </c>
      <c r="C511" t="s">
        <v>18</v>
      </c>
      <c r="D511" t="s">
        <v>112</v>
      </c>
      <c r="E511" t="s">
        <v>20</v>
      </c>
      <c r="F511">
        <v>80</v>
      </c>
      <c r="G511" t="s">
        <v>78</v>
      </c>
      <c r="H511" t="s">
        <v>22</v>
      </c>
      <c r="I511" t="s">
        <v>108</v>
      </c>
      <c r="J511" t="s">
        <v>52</v>
      </c>
      <c r="K511">
        <v>3.9</v>
      </c>
      <c r="L511" t="s">
        <v>25</v>
      </c>
      <c r="M511" t="s">
        <v>37</v>
      </c>
      <c r="N511" t="s">
        <v>25</v>
      </c>
      <c r="O511" t="s">
        <v>25</v>
      </c>
      <c r="P511">
        <v>17</v>
      </c>
      <c r="Q511" t="s">
        <v>85</v>
      </c>
      <c r="R511" t="s">
        <v>39</v>
      </c>
    </row>
    <row r="512" spans="1:18" x14ac:dyDescent="0.2">
      <c r="A512">
        <v>511</v>
      </c>
      <c r="B512">
        <v>21</v>
      </c>
      <c r="C512" t="s">
        <v>18</v>
      </c>
      <c r="D512" t="s">
        <v>54</v>
      </c>
      <c r="E512" t="s">
        <v>20</v>
      </c>
      <c r="F512">
        <v>87</v>
      </c>
      <c r="G512" t="s">
        <v>63</v>
      </c>
      <c r="H512" t="s">
        <v>43</v>
      </c>
      <c r="I512" t="s">
        <v>84</v>
      </c>
      <c r="J512" t="s">
        <v>56</v>
      </c>
      <c r="K512">
        <v>3.9</v>
      </c>
      <c r="L512" t="s">
        <v>25</v>
      </c>
      <c r="M512" t="s">
        <v>69</v>
      </c>
      <c r="N512" t="s">
        <v>25</v>
      </c>
      <c r="O512" t="s">
        <v>25</v>
      </c>
      <c r="P512">
        <v>22</v>
      </c>
      <c r="Q512" t="s">
        <v>27</v>
      </c>
      <c r="R512" t="s">
        <v>48</v>
      </c>
    </row>
    <row r="513" spans="1:18" x14ac:dyDescent="0.2">
      <c r="A513">
        <v>512</v>
      </c>
      <c r="B513">
        <v>61</v>
      </c>
      <c r="C513" t="s">
        <v>18</v>
      </c>
      <c r="D513" t="s">
        <v>54</v>
      </c>
      <c r="E513" t="s">
        <v>20</v>
      </c>
      <c r="F513">
        <v>46</v>
      </c>
      <c r="G513" t="s">
        <v>76</v>
      </c>
      <c r="H513" t="s">
        <v>22</v>
      </c>
      <c r="I513" t="s">
        <v>133</v>
      </c>
      <c r="J513" t="s">
        <v>56</v>
      </c>
      <c r="K513">
        <v>3.1</v>
      </c>
      <c r="L513" t="s">
        <v>25</v>
      </c>
      <c r="M513" t="s">
        <v>37</v>
      </c>
      <c r="N513" t="s">
        <v>25</v>
      </c>
      <c r="O513" t="s">
        <v>25</v>
      </c>
      <c r="P513">
        <v>8</v>
      </c>
      <c r="Q513" t="s">
        <v>45</v>
      </c>
      <c r="R513" t="s">
        <v>48</v>
      </c>
    </row>
    <row r="514" spans="1:18" x14ac:dyDescent="0.2">
      <c r="A514">
        <v>513</v>
      </c>
      <c r="B514">
        <v>19</v>
      </c>
      <c r="C514" t="s">
        <v>18</v>
      </c>
      <c r="D514" t="s">
        <v>142</v>
      </c>
      <c r="E514" t="s">
        <v>66</v>
      </c>
      <c r="F514">
        <v>49</v>
      </c>
      <c r="G514" t="s">
        <v>83</v>
      </c>
      <c r="H514" t="s">
        <v>22</v>
      </c>
      <c r="I514" t="s">
        <v>99</v>
      </c>
      <c r="J514" t="s">
        <v>24</v>
      </c>
      <c r="K514">
        <v>3.3</v>
      </c>
      <c r="L514" t="s">
        <v>25</v>
      </c>
      <c r="M514" t="s">
        <v>44</v>
      </c>
      <c r="N514" t="s">
        <v>25</v>
      </c>
      <c r="O514" t="s">
        <v>25</v>
      </c>
      <c r="P514">
        <v>2</v>
      </c>
      <c r="Q514" t="s">
        <v>74</v>
      </c>
      <c r="R514" t="s">
        <v>87</v>
      </c>
    </row>
    <row r="515" spans="1:18" x14ac:dyDescent="0.2">
      <c r="A515">
        <v>514</v>
      </c>
      <c r="B515">
        <v>22</v>
      </c>
      <c r="C515" t="s">
        <v>18</v>
      </c>
      <c r="D515" t="s">
        <v>118</v>
      </c>
      <c r="E515" t="s">
        <v>66</v>
      </c>
      <c r="F515">
        <v>65</v>
      </c>
      <c r="G515" t="s">
        <v>129</v>
      </c>
      <c r="H515" t="s">
        <v>43</v>
      </c>
      <c r="I515" t="s">
        <v>99</v>
      </c>
      <c r="J515" t="s">
        <v>56</v>
      </c>
      <c r="K515">
        <v>3.6</v>
      </c>
      <c r="L515" t="s">
        <v>25</v>
      </c>
      <c r="M515" t="s">
        <v>73</v>
      </c>
      <c r="N515" t="s">
        <v>25</v>
      </c>
      <c r="O515" t="s">
        <v>25</v>
      </c>
      <c r="P515">
        <v>45</v>
      </c>
      <c r="Q515" t="s">
        <v>27</v>
      </c>
      <c r="R515" t="s">
        <v>48</v>
      </c>
    </row>
    <row r="516" spans="1:18" x14ac:dyDescent="0.2">
      <c r="A516">
        <v>515</v>
      </c>
      <c r="B516">
        <v>64</v>
      </c>
      <c r="C516" t="s">
        <v>18</v>
      </c>
      <c r="D516" t="s">
        <v>86</v>
      </c>
      <c r="E516" t="s">
        <v>20</v>
      </c>
      <c r="F516">
        <v>62</v>
      </c>
      <c r="G516" t="s">
        <v>115</v>
      </c>
      <c r="H516" t="s">
        <v>35</v>
      </c>
      <c r="I516" t="s">
        <v>77</v>
      </c>
      <c r="J516" t="s">
        <v>24</v>
      </c>
      <c r="K516">
        <v>4.3</v>
      </c>
      <c r="L516" t="s">
        <v>25</v>
      </c>
      <c r="M516" t="s">
        <v>53</v>
      </c>
      <c r="N516" t="s">
        <v>25</v>
      </c>
      <c r="O516" t="s">
        <v>25</v>
      </c>
      <c r="P516">
        <v>47</v>
      </c>
      <c r="Q516" t="s">
        <v>45</v>
      </c>
      <c r="R516" t="s">
        <v>57</v>
      </c>
    </row>
    <row r="517" spans="1:18" x14ac:dyDescent="0.2">
      <c r="A517">
        <v>516</v>
      </c>
      <c r="B517">
        <v>28</v>
      </c>
      <c r="C517" t="s">
        <v>18</v>
      </c>
      <c r="D517" t="s">
        <v>123</v>
      </c>
      <c r="E517" t="s">
        <v>66</v>
      </c>
      <c r="F517">
        <v>67</v>
      </c>
      <c r="G517" t="s">
        <v>21</v>
      </c>
      <c r="H517" t="s">
        <v>22</v>
      </c>
      <c r="I517" t="s">
        <v>60</v>
      </c>
      <c r="J517" t="s">
        <v>36</v>
      </c>
      <c r="K517">
        <v>4.5</v>
      </c>
      <c r="L517" t="s">
        <v>25</v>
      </c>
      <c r="M517" t="s">
        <v>44</v>
      </c>
      <c r="N517" t="s">
        <v>25</v>
      </c>
      <c r="O517" t="s">
        <v>25</v>
      </c>
      <c r="P517">
        <v>7</v>
      </c>
      <c r="Q517" t="s">
        <v>32</v>
      </c>
      <c r="R517" t="s">
        <v>87</v>
      </c>
    </row>
    <row r="518" spans="1:18" x14ac:dyDescent="0.2">
      <c r="A518">
        <v>517</v>
      </c>
      <c r="B518">
        <v>34</v>
      </c>
      <c r="C518" t="s">
        <v>18</v>
      </c>
      <c r="D518" t="s">
        <v>103</v>
      </c>
      <c r="E518" t="s">
        <v>20</v>
      </c>
      <c r="F518">
        <v>41</v>
      </c>
      <c r="G518" t="s">
        <v>63</v>
      </c>
      <c r="H518" t="s">
        <v>22</v>
      </c>
      <c r="I518" t="s">
        <v>125</v>
      </c>
      <c r="J518" t="s">
        <v>56</v>
      </c>
      <c r="K518">
        <v>2.8</v>
      </c>
      <c r="L518" t="s">
        <v>25</v>
      </c>
      <c r="M518" t="s">
        <v>69</v>
      </c>
      <c r="N518" t="s">
        <v>25</v>
      </c>
      <c r="O518" t="s">
        <v>25</v>
      </c>
      <c r="P518">
        <v>19</v>
      </c>
      <c r="Q518" t="s">
        <v>85</v>
      </c>
      <c r="R518" t="s">
        <v>75</v>
      </c>
    </row>
    <row r="519" spans="1:18" x14ac:dyDescent="0.2">
      <c r="A519">
        <v>518</v>
      </c>
      <c r="B519">
        <v>61</v>
      </c>
      <c r="C519" t="s">
        <v>18</v>
      </c>
      <c r="D519" t="s">
        <v>136</v>
      </c>
      <c r="E519" t="s">
        <v>41</v>
      </c>
      <c r="F519">
        <v>49</v>
      </c>
      <c r="G519" t="s">
        <v>113</v>
      </c>
      <c r="H519" t="s">
        <v>22</v>
      </c>
      <c r="I519" t="s">
        <v>64</v>
      </c>
      <c r="J519" t="s">
        <v>56</v>
      </c>
      <c r="K519">
        <v>2.7</v>
      </c>
      <c r="L519" t="s">
        <v>25</v>
      </c>
      <c r="M519" t="s">
        <v>37</v>
      </c>
      <c r="N519" t="s">
        <v>25</v>
      </c>
      <c r="O519" t="s">
        <v>25</v>
      </c>
      <c r="P519">
        <v>44</v>
      </c>
      <c r="Q519" t="s">
        <v>32</v>
      </c>
      <c r="R519" t="s">
        <v>96</v>
      </c>
    </row>
    <row r="520" spans="1:18" x14ac:dyDescent="0.2">
      <c r="A520">
        <v>519</v>
      </c>
      <c r="B520">
        <v>24</v>
      </c>
      <c r="C520" t="s">
        <v>18</v>
      </c>
      <c r="D520" t="s">
        <v>19</v>
      </c>
      <c r="E520" t="s">
        <v>20</v>
      </c>
      <c r="F520">
        <v>100</v>
      </c>
      <c r="G520" t="s">
        <v>46</v>
      </c>
      <c r="H520" t="s">
        <v>43</v>
      </c>
      <c r="I520" t="s">
        <v>117</v>
      </c>
      <c r="J520" t="s">
        <v>56</v>
      </c>
      <c r="K520">
        <v>2.9</v>
      </c>
      <c r="L520" t="s">
        <v>25</v>
      </c>
      <c r="M520" t="s">
        <v>44</v>
      </c>
      <c r="N520" t="s">
        <v>25</v>
      </c>
      <c r="O520" t="s">
        <v>25</v>
      </c>
      <c r="P520">
        <v>16</v>
      </c>
      <c r="Q520" t="s">
        <v>27</v>
      </c>
      <c r="R520" t="s">
        <v>96</v>
      </c>
    </row>
    <row r="521" spans="1:18" x14ac:dyDescent="0.2">
      <c r="A521">
        <v>520</v>
      </c>
      <c r="B521">
        <v>19</v>
      </c>
      <c r="C521" t="s">
        <v>18</v>
      </c>
      <c r="D521" t="s">
        <v>132</v>
      </c>
      <c r="E521" t="s">
        <v>66</v>
      </c>
      <c r="F521">
        <v>54</v>
      </c>
      <c r="G521" t="s">
        <v>147</v>
      </c>
      <c r="H521" t="s">
        <v>22</v>
      </c>
      <c r="I521" t="s">
        <v>143</v>
      </c>
      <c r="J521" t="s">
        <v>52</v>
      </c>
      <c r="K521">
        <v>4.4000000000000004</v>
      </c>
      <c r="L521" t="s">
        <v>25</v>
      </c>
      <c r="M521" t="s">
        <v>69</v>
      </c>
      <c r="N521" t="s">
        <v>25</v>
      </c>
      <c r="O521" t="s">
        <v>25</v>
      </c>
      <c r="P521">
        <v>17</v>
      </c>
      <c r="Q521" t="s">
        <v>74</v>
      </c>
      <c r="R521" t="s">
        <v>57</v>
      </c>
    </row>
    <row r="522" spans="1:18" x14ac:dyDescent="0.2">
      <c r="A522">
        <v>521</v>
      </c>
      <c r="B522">
        <v>51</v>
      </c>
      <c r="C522" t="s">
        <v>18</v>
      </c>
      <c r="D522" t="s">
        <v>88</v>
      </c>
      <c r="E522" t="s">
        <v>66</v>
      </c>
      <c r="F522">
        <v>84</v>
      </c>
      <c r="G522" t="s">
        <v>130</v>
      </c>
      <c r="H522" t="s">
        <v>43</v>
      </c>
      <c r="I522" t="s">
        <v>51</v>
      </c>
      <c r="J522" t="s">
        <v>36</v>
      </c>
      <c r="K522">
        <v>3.9</v>
      </c>
      <c r="L522" t="s">
        <v>25</v>
      </c>
      <c r="M522" t="s">
        <v>37</v>
      </c>
      <c r="N522" t="s">
        <v>25</v>
      </c>
      <c r="O522" t="s">
        <v>25</v>
      </c>
      <c r="P522">
        <v>20</v>
      </c>
      <c r="Q522" t="s">
        <v>85</v>
      </c>
      <c r="R522" t="s">
        <v>57</v>
      </c>
    </row>
    <row r="523" spans="1:18" x14ac:dyDescent="0.2">
      <c r="A523">
        <v>522</v>
      </c>
      <c r="B523">
        <v>36</v>
      </c>
      <c r="C523" t="s">
        <v>18</v>
      </c>
      <c r="D523" t="s">
        <v>58</v>
      </c>
      <c r="E523" t="s">
        <v>20</v>
      </c>
      <c r="F523">
        <v>41</v>
      </c>
      <c r="G523" t="s">
        <v>128</v>
      </c>
      <c r="H523" t="s">
        <v>22</v>
      </c>
      <c r="I523" t="s">
        <v>79</v>
      </c>
      <c r="J523" t="s">
        <v>24</v>
      </c>
      <c r="K523">
        <v>3.5</v>
      </c>
      <c r="L523" t="s">
        <v>25</v>
      </c>
      <c r="M523" t="s">
        <v>53</v>
      </c>
      <c r="N523" t="s">
        <v>25</v>
      </c>
      <c r="O523" t="s">
        <v>25</v>
      </c>
      <c r="P523">
        <v>50</v>
      </c>
      <c r="Q523" t="s">
        <v>74</v>
      </c>
      <c r="R523" t="s">
        <v>48</v>
      </c>
    </row>
    <row r="524" spans="1:18" x14ac:dyDescent="0.2">
      <c r="A524">
        <v>523</v>
      </c>
      <c r="B524">
        <v>65</v>
      </c>
      <c r="C524" t="s">
        <v>18</v>
      </c>
      <c r="D524" t="s">
        <v>142</v>
      </c>
      <c r="E524" t="s">
        <v>66</v>
      </c>
      <c r="F524">
        <v>88</v>
      </c>
      <c r="G524" t="s">
        <v>147</v>
      </c>
      <c r="H524" t="s">
        <v>43</v>
      </c>
      <c r="I524" t="s">
        <v>143</v>
      </c>
      <c r="J524" t="s">
        <v>36</v>
      </c>
      <c r="K524">
        <v>2.5</v>
      </c>
      <c r="L524" t="s">
        <v>25</v>
      </c>
      <c r="M524" t="s">
        <v>73</v>
      </c>
      <c r="N524" t="s">
        <v>25</v>
      </c>
      <c r="O524" t="s">
        <v>25</v>
      </c>
      <c r="P524">
        <v>37</v>
      </c>
      <c r="Q524" t="s">
        <v>32</v>
      </c>
      <c r="R524" t="s">
        <v>57</v>
      </c>
    </row>
    <row r="525" spans="1:18" x14ac:dyDescent="0.2">
      <c r="A525">
        <v>524</v>
      </c>
      <c r="B525">
        <v>46</v>
      </c>
      <c r="C525" t="s">
        <v>18</v>
      </c>
      <c r="D525" t="s">
        <v>40</v>
      </c>
      <c r="E525" t="s">
        <v>41</v>
      </c>
      <c r="F525">
        <v>40</v>
      </c>
      <c r="G525" t="s">
        <v>78</v>
      </c>
      <c r="H525" t="s">
        <v>43</v>
      </c>
      <c r="I525" t="s">
        <v>120</v>
      </c>
      <c r="J525" t="s">
        <v>36</v>
      </c>
      <c r="K525">
        <v>4.9000000000000004</v>
      </c>
      <c r="L525" t="s">
        <v>25</v>
      </c>
      <c r="M525" t="s">
        <v>26</v>
      </c>
      <c r="N525" t="s">
        <v>25</v>
      </c>
      <c r="O525" t="s">
        <v>25</v>
      </c>
      <c r="P525">
        <v>5</v>
      </c>
      <c r="Q525" t="s">
        <v>45</v>
      </c>
      <c r="R525" t="s">
        <v>57</v>
      </c>
    </row>
    <row r="526" spans="1:18" x14ac:dyDescent="0.2">
      <c r="A526">
        <v>525</v>
      </c>
      <c r="B526">
        <v>59</v>
      </c>
      <c r="C526" t="s">
        <v>18</v>
      </c>
      <c r="D526" t="s">
        <v>54</v>
      </c>
      <c r="E526" t="s">
        <v>20</v>
      </c>
      <c r="F526">
        <v>39</v>
      </c>
      <c r="G526" t="s">
        <v>137</v>
      </c>
      <c r="H526" t="s">
        <v>43</v>
      </c>
      <c r="I526" t="s">
        <v>79</v>
      </c>
      <c r="J526" t="s">
        <v>52</v>
      </c>
      <c r="K526">
        <v>4.8</v>
      </c>
      <c r="L526" t="s">
        <v>25</v>
      </c>
      <c r="M526" t="s">
        <v>37</v>
      </c>
      <c r="N526" t="s">
        <v>25</v>
      </c>
      <c r="O526" t="s">
        <v>25</v>
      </c>
      <c r="P526">
        <v>44</v>
      </c>
      <c r="Q526" t="s">
        <v>45</v>
      </c>
      <c r="R526" t="s">
        <v>48</v>
      </c>
    </row>
    <row r="527" spans="1:18" x14ac:dyDescent="0.2">
      <c r="A527">
        <v>526</v>
      </c>
      <c r="B527">
        <v>51</v>
      </c>
      <c r="C527" t="s">
        <v>18</v>
      </c>
      <c r="D527" t="s">
        <v>61</v>
      </c>
      <c r="E527" t="s">
        <v>62</v>
      </c>
      <c r="F527">
        <v>37</v>
      </c>
      <c r="G527" t="s">
        <v>145</v>
      </c>
      <c r="H527" t="s">
        <v>43</v>
      </c>
      <c r="I527" t="s">
        <v>108</v>
      </c>
      <c r="J527" t="s">
        <v>36</v>
      </c>
      <c r="K527">
        <v>3.2</v>
      </c>
      <c r="L527" t="s">
        <v>25</v>
      </c>
      <c r="M527" t="s">
        <v>44</v>
      </c>
      <c r="N527" t="s">
        <v>25</v>
      </c>
      <c r="O527" t="s">
        <v>25</v>
      </c>
      <c r="P527">
        <v>41</v>
      </c>
      <c r="Q527" t="s">
        <v>85</v>
      </c>
      <c r="R527" t="s">
        <v>87</v>
      </c>
    </row>
    <row r="528" spans="1:18" x14ac:dyDescent="0.2">
      <c r="A528">
        <v>527</v>
      </c>
      <c r="B528">
        <v>51</v>
      </c>
      <c r="C528" t="s">
        <v>18</v>
      </c>
      <c r="D528" t="s">
        <v>94</v>
      </c>
      <c r="E528" t="s">
        <v>20</v>
      </c>
      <c r="F528">
        <v>52</v>
      </c>
      <c r="G528" t="s">
        <v>126</v>
      </c>
      <c r="H528" t="s">
        <v>35</v>
      </c>
      <c r="I528" t="s">
        <v>107</v>
      </c>
      <c r="J528" t="s">
        <v>24</v>
      </c>
      <c r="K528">
        <v>4.9000000000000004</v>
      </c>
      <c r="L528" t="s">
        <v>25</v>
      </c>
      <c r="M528" t="s">
        <v>53</v>
      </c>
      <c r="N528" t="s">
        <v>25</v>
      </c>
      <c r="O528" t="s">
        <v>25</v>
      </c>
      <c r="P528">
        <v>19</v>
      </c>
      <c r="Q528" t="s">
        <v>32</v>
      </c>
      <c r="R528" t="s">
        <v>87</v>
      </c>
    </row>
    <row r="529" spans="1:18" x14ac:dyDescent="0.2">
      <c r="A529">
        <v>528</v>
      </c>
      <c r="B529">
        <v>21</v>
      </c>
      <c r="C529" t="s">
        <v>18</v>
      </c>
      <c r="D529" t="s">
        <v>112</v>
      </c>
      <c r="E529" t="s">
        <v>20</v>
      </c>
      <c r="F529">
        <v>23</v>
      </c>
      <c r="G529" t="s">
        <v>130</v>
      </c>
      <c r="H529" t="s">
        <v>22</v>
      </c>
      <c r="I529" t="s">
        <v>133</v>
      </c>
      <c r="J529" t="s">
        <v>24</v>
      </c>
      <c r="K529">
        <v>4.3</v>
      </c>
      <c r="L529" t="s">
        <v>25</v>
      </c>
      <c r="M529" t="s">
        <v>44</v>
      </c>
      <c r="N529" t="s">
        <v>25</v>
      </c>
      <c r="O529" t="s">
        <v>25</v>
      </c>
      <c r="P529">
        <v>47</v>
      </c>
      <c r="Q529" t="s">
        <v>74</v>
      </c>
      <c r="R529" t="s">
        <v>96</v>
      </c>
    </row>
    <row r="530" spans="1:18" x14ac:dyDescent="0.2">
      <c r="A530">
        <v>529</v>
      </c>
      <c r="B530">
        <v>34</v>
      </c>
      <c r="C530" t="s">
        <v>18</v>
      </c>
      <c r="D530" t="s">
        <v>49</v>
      </c>
      <c r="E530" t="s">
        <v>41</v>
      </c>
      <c r="F530">
        <v>88</v>
      </c>
      <c r="G530" t="s">
        <v>127</v>
      </c>
      <c r="H530" t="s">
        <v>35</v>
      </c>
      <c r="I530" t="s">
        <v>117</v>
      </c>
      <c r="J530" t="s">
        <v>24</v>
      </c>
      <c r="K530">
        <v>3.2</v>
      </c>
      <c r="L530" t="s">
        <v>25</v>
      </c>
      <c r="M530" t="s">
        <v>26</v>
      </c>
      <c r="N530" t="s">
        <v>25</v>
      </c>
      <c r="O530" t="s">
        <v>25</v>
      </c>
      <c r="P530">
        <v>40</v>
      </c>
      <c r="Q530" t="s">
        <v>32</v>
      </c>
      <c r="R530" t="s">
        <v>48</v>
      </c>
    </row>
    <row r="531" spans="1:18" x14ac:dyDescent="0.2">
      <c r="A531">
        <v>530</v>
      </c>
      <c r="B531">
        <v>32</v>
      </c>
      <c r="C531" t="s">
        <v>18</v>
      </c>
      <c r="D531" t="s">
        <v>58</v>
      </c>
      <c r="E531" t="s">
        <v>20</v>
      </c>
      <c r="F531">
        <v>84</v>
      </c>
      <c r="G531" t="s">
        <v>98</v>
      </c>
      <c r="H531" t="s">
        <v>43</v>
      </c>
      <c r="I531" t="s">
        <v>120</v>
      </c>
      <c r="J531" t="s">
        <v>56</v>
      </c>
      <c r="K531">
        <v>3.7</v>
      </c>
      <c r="L531" t="s">
        <v>25</v>
      </c>
      <c r="M531" t="s">
        <v>53</v>
      </c>
      <c r="N531" t="s">
        <v>25</v>
      </c>
      <c r="O531" t="s">
        <v>25</v>
      </c>
      <c r="P531">
        <v>6</v>
      </c>
      <c r="Q531" t="s">
        <v>38</v>
      </c>
      <c r="R531" t="s">
        <v>87</v>
      </c>
    </row>
    <row r="532" spans="1:18" x14ac:dyDescent="0.2">
      <c r="A532">
        <v>531</v>
      </c>
      <c r="B532">
        <v>48</v>
      </c>
      <c r="C532" t="s">
        <v>18</v>
      </c>
      <c r="D532" t="s">
        <v>61</v>
      </c>
      <c r="E532" t="s">
        <v>62</v>
      </c>
      <c r="F532">
        <v>37</v>
      </c>
      <c r="G532" t="s">
        <v>55</v>
      </c>
      <c r="H532" t="s">
        <v>91</v>
      </c>
      <c r="I532" t="s">
        <v>135</v>
      </c>
      <c r="J532" t="s">
        <v>24</v>
      </c>
      <c r="K532">
        <v>3.2</v>
      </c>
      <c r="L532" t="s">
        <v>25</v>
      </c>
      <c r="M532" t="s">
        <v>73</v>
      </c>
      <c r="N532" t="s">
        <v>25</v>
      </c>
      <c r="O532" t="s">
        <v>25</v>
      </c>
      <c r="P532">
        <v>25</v>
      </c>
      <c r="Q532" t="s">
        <v>38</v>
      </c>
      <c r="R532" t="s">
        <v>75</v>
      </c>
    </row>
    <row r="533" spans="1:18" x14ac:dyDescent="0.2">
      <c r="A533">
        <v>532</v>
      </c>
      <c r="B533">
        <v>50</v>
      </c>
      <c r="C533" t="s">
        <v>18</v>
      </c>
      <c r="D533" t="s">
        <v>40</v>
      </c>
      <c r="E533" t="s">
        <v>41</v>
      </c>
      <c r="F533">
        <v>51</v>
      </c>
      <c r="G533" t="s">
        <v>128</v>
      </c>
      <c r="H533" t="s">
        <v>22</v>
      </c>
      <c r="I533" t="s">
        <v>72</v>
      </c>
      <c r="J533" t="s">
        <v>56</v>
      </c>
      <c r="K533">
        <v>3.4</v>
      </c>
      <c r="L533" t="s">
        <v>25</v>
      </c>
      <c r="M533" t="s">
        <v>44</v>
      </c>
      <c r="N533" t="s">
        <v>25</v>
      </c>
      <c r="O533" t="s">
        <v>25</v>
      </c>
      <c r="P533">
        <v>42</v>
      </c>
      <c r="Q533" t="s">
        <v>32</v>
      </c>
      <c r="R533" t="s">
        <v>39</v>
      </c>
    </row>
    <row r="534" spans="1:18" x14ac:dyDescent="0.2">
      <c r="A534">
        <v>533</v>
      </c>
      <c r="B534">
        <v>26</v>
      </c>
      <c r="C534" t="s">
        <v>18</v>
      </c>
      <c r="D534" t="s">
        <v>94</v>
      </c>
      <c r="E534" t="s">
        <v>20</v>
      </c>
      <c r="F534">
        <v>76</v>
      </c>
      <c r="G534" t="s">
        <v>104</v>
      </c>
      <c r="H534" t="s">
        <v>22</v>
      </c>
      <c r="I534" t="s">
        <v>93</v>
      </c>
      <c r="J534" t="s">
        <v>24</v>
      </c>
      <c r="K534">
        <v>4.0999999999999996</v>
      </c>
      <c r="L534" t="s">
        <v>25</v>
      </c>
      <c r="M534" t="s">
        <v>26</v>
      </c>
      <c r="N534" t="s">
        <v>25</v>
      </c>
      <c r="O534" t="s">
        <v>25</v>
      </c>
      <c r="P534">
        <v>35</v>
      </c>
      <c r="Q534" t="s">
        <v>74</v>
      </c>
      <c r="R534" t="s">
        <v>96</v>
      </c>
    </row>
    <row r="535" spans="1:18" x14ac:dyDescent="0.2">
      <c r="A535">
        <v>534</v>
      </c>
      <c r="B535">
        <v>57</v>
      </c>
      <c r="C535" t="s">
        <v>18</v>
      </c>
      <c r="D535" t="s">
        <v>40</v>
      </c>
      <c r="E535" t="s">
        <v>41</v>
      </c>
      <c r="F535">
        <v>60</v>
      </c>
      <c r="G535" t="s">
        <v>97</v>
      </c>
      <c r="H535" t="s">
        <v>22</v>
      </c>
      <c r="I535" t="s">
        <v>68</v>
      </c>
      <c r="J535" t="s">
        <v>36</v>
      </c>
      <c r="K535">
        <v>4.5</v>
      </c>
      <c r="L535" t="s">
        <v>25</v>
      </c>
      <c r="M535" t="s">
        <v>44</v>
      </c>
      <c r="N535" t="s">
        <v>25</v>
      </c>
      <c r="O535" t="s">
        <v>25</v>
      </c>
      <c r="P535">
        <v>17</v>
      </c>
      <c r="Q535" t="s">
        <v>85</v>
      </c>
      <c r="R535" t="s">
        <v>39</v>
      </c>
    </row>
    <row r="536" spans="1:18" x14ac:dyDescent="0.2">
      <c r="A536">
        <v>535</v>
      </c>
      <c r="B536">
        <v>65</v>
      </c>
      <c r="C536" t="s">
        <v>18</v>
      </c>
      <c r="D536" t="s">
        <v>142</v>
      </c>
      <c r="E536" t="s">
        <v>66</v>
      </c>
      <c r="F536">
        <v>72</v>
      </c>
      <c r="G536" t="s">
        <v>102</v>
      </c>
      <c r="H536" t="s">
        <v>22</v>
      </c>
      <c r="I536" t="s">
        <v>68</v>
      </c>
      <c r="J536" t="s">
        <v>56</v>
      </c>
      <c r="K536">
        <v>4.5</v>
      </c>
      <c r="L536" t="s">
        <v>25</v>
      </c>
      <c r="M536" t="s">
        <v>44</v>
      </c>
      <c r="N536" t="s">
        <v>25</v>
      </c>
      <c r="O536" t="s">
        <v>25</v>
      </c>
      <c r="P536">
        <v>4</v>
      </c>
      <c r="Q536" t="s">
        <v>45</v>
      </c>
      <c r="R536" t="s">
        <v>57</v>
      </c>
    </row>
    <row r="537" spans="1:18" x14ac:dyDescent="0.2">
      <c r="A537">
        <v>536</v>
      </c>
      <c r="B537">
        <v>56</v>
      </c>
      <c r="C537" t="s">
        <v>18</v>
      </c>
      <c r="D537" t="s">
        <v>112</v>
      </c>
      <c r="E537" t="s">
        <v>20</v>
      </c>
      <c r="F537">
        <v>45</v>
      </c>
      <c r="G537" t="s">
        <v>63</v>
      </c>
      <c r="H537" t="s">
        <v>22</v>
      </c>
      <c r="I537" t="s">
        <v>31</v>
      </c>
      <c r="J537" t="s">
        <v>36</v>
      </c>
      <c r="K537">
        <v>3.2</v>
      </c>
      <c r="L537" t="s">
        <v>25</v>
      </c>
      <c r="M537" t="s">
        <v>37</v>
      </c>
      <c r="N537" t="s">
        <v>25</v>
      </c>
      <c r="O537" t="s">
        <v>25</v>
      </c>
      <c r="P537">
        <v>24</v>
      </c>
      <c r="Q537" t="s">
        <v>74</v>
      </c>
      <c r="R537" t="s">
        <v>39</v>
      </c>
    </row>
    <row r="538" spans="1:18" x14ac:dyDescent="0.2">
      <c r="A538">
        <v>537</v>
      </c>
      <c r="B538">
        <v>44</v>
      </c>
      <c r="C538" t="s">
        <v>18</v>
      </c>
      <c r="D538" t="s">
        <v>101</v>
      </c>
      <c r="E538" t="s">
        <v>62</v>
      </c>
      <c r="F538">
        <v>84</v>
      </c>
      <c r="G538" t="s">
        <v>114</v>
      </c>
      <c r="H538" t="s">
        <v>35</v>
      </c>
      <c r="I538" t="s">
        <v>31</v>
      </c>
      <c r="J538" t="s">
        <v>56</v>
      </c>
      <c r="K538">
        <v>4.4000000000000004</v>
      </c>
      <c r="L538" t="s">
        <v>25</v>
      </c>
      <c r="M538" t="s">
        <v>73</v>
      </c>
      <c r="N538" t="s">
        <v>25</v>
      </c>
      <c r="O538" t="s">
        <v>25</v>
      </c>
      <c r="P538">
        <v>16</v>
      </c>
      <c r="Q538" t="s">
        <v>85</v>
      </c>
      <c r="R538" t="s">
        <v>96</v>
      </c>
    </row>
    <row r="539" spans="1:18" x14ac:dyDescent="0.2">
      <c r="A539">
        <v>538</v>
      </c>
      <c r="B539">
        <v>50</v>
      </c>
      <c r="C539" t="s">
        <v>18</v>
      </c>
      <c r="D539" t="s">
        <v>19</v>
      </c>
      <c r="E539" t="s">
        <v>20</v>
      </c>
      <c r="F539">
        <v>49</v>
      </c>
      <c r="G539" t="s">
        <v>140</v>
      </c>
      <c r="H539" t="s">
        <v>35</v>
      </c>
      <c r="I539" t="s">
        <v>47</v>
      </c>
      <c r="J539" t="s">
        <v>52</v>
      </c>
      <c r="K539">
        <v>3</v>
      </c>
      <c r="L539" t="s">
        <v>25</v>
      </c>
      <c r="M539" t="s">
        <v>73</v>
      </c>
      <c r="N539" t="s">
        <v>25</v>
      </c>
      <c r="O539" t="s">
        <v>25</v>
      </c>
      <c r="P539">
        <v>14</v>
      </c>
      <c r="Q539" t="s">
        <v>85</v>
      </c>
      <c r="R539" t="s">
        <v>48</v>
      </c>
    </row>
    <row r="540" spans="1:18" x14ac:dyDescent="0.2">
      <c r="A540">
        <v>539</v>
      </c>
      <c r="B540">
        <v>27</v>
      </c>
      <c r="C540" t="s">
        <v>18</v>
      </c>
      <c r="D540" t="s">
        <v>124</v>
      </c>
      <c r="E540" t="s">
        <v>20</v>
      </c>
      <c r="F540">
        <v>22</v>
      </c>
      <c r="G540" t="s">
        <v>140</v>
      </c>
      <c r="H540" t="s">
        <v>91</v>
      </c>
      <c r="I540" t="s">
        <v>95</v>
      </c>
      <c r="J540" t="s">
        <v>36</v>
      </c>
      <c r="K540">
        <v>3.2</v>
      </c>
      <c r="L540" t="s">
        <v>25</v>
      </c>
      <c r="M540" t="s">
        <v>37</v>
      </c>
      <c r="N540" t="s">
        <v>25</v>
      </c>
      <c r="O540" t="s">
        <v>25</v>
      </c>
      <c r="P540">
        <v>43</v>
      </c>
      <c r="Q540" t="s">
        <v>32</v>
      </c>
      <c r="R540" t="s">
        <v>39</v>
      </c>
    </row>
    <row r="541" spans="1:18" x14ac:dyDescent="0.2">
      <c r="A541">
        <v>540</v>
      </c>
      <c r="B541">
        <v>49</v>
      </c>
      <c r="C541" t="s">
        <v>18</v>
      </c>
      <c r="D541" t="s">
        <v>61</v>
      </c>
      <c r="E541" t="s">
        <v>62</v>
      </c>
      <c r="F541">
        <v>48</v>
      </c>
      <c r="G541" t="s">
        <v>50</v>
      </c>
      <c r="H541" t="s">
        <v>43</v>
      </c>
      <c r="I541" t="s">
        <v>82</v>
      </c>
      <c r="J541" t="s">
        <v>24</v>
      </c>
      <c r="K541">
        <v>4</v>
      </c>
      <c r="L541" t="s">
        <v>25</v>
      </c>
      <c r="M541" t="s">
        <v>73</v>
      </c>
      <c r="N541" t="s">
        <v>25</v>
      </c>
      <c r="O541" t="s">
        <v>25</v>
      </c>
      <c r="P541">
        <v>49</v>
      </c>
      <c r="Q541" t="s">
        <v>85</v>
      </c>
      <c r="R541" t="s">
        <v>39</v>
      </c>
    </row>
    <row r="542" spans="1:18" x14ac:dyDescent="0.2">
      <c r="A542">
        <v>541</v>
      </c>
      <c r="B542">
        <v>49</v>
      </c>
      <c r="C542" t="s">
        <v>18</v>
      </c>
      <c r="D542" t="s">
        <v>80</v>
      </c>
      <c r="E542" t="s">
        <v>20</v>
      </c>
      <c r="F542">
        <v>37</v>
      </c>
      <c r="G542" t="s">
        <v>130</v>
      </c>
      <c r="H542" t="s">
        <v>43</v>
      </c>
      <c r="I542" t="s">
        <v>92</v>
      </c>
      <c r="J542" t="s">
        <v>36</v>
      </c>
      <c r="K542">
        <v>3.1</v>
      </c>
      <c r="L542" t="s">
        <v>25</v>
      </c>
      <c r="M542" t="s">
        <v>44</v>
      </c>
      <c r="N542" t="s">
        <v>25</v>
      </c>
      <c r="O542" t="s">
        <v>25</v>
      </c>
      <c r="P542">
        <v>33</v>
      </c>
      <c r="Q542" t="s">
        <v>32</v>
      </c>
      <c r="R542" t="s">
        <v>96</v>
      </c>
    </row>
    <row r="543" spans="1:18" x14ac:dyDescent="0.2">
      <c r="A543">
        <v>542</v>
      </c>
      <c r="B543">
        <v>52</v>
      </c>
      <c r="C543" t="s">
        <v>18</v>
      </c>
      <c r="D543" t="s">
        <v>101</v>
      </c>
      <c r="E543" t="s">
        <v>62</v>
      </c>
      <c r="F543">
        <v>27</v>
      </c>
      <c r="G543" t="s">
        <v>138</v>
      </c>
      <c r="H543" t="s">
        <v>22</v>
      </c>
      <c r="I543" t="s">
        <v>23</v>
      </c>
      <c r="J543" t="s">
        <v>56</v>
      </c>
      <c r="K543">
        <v>2.8</v>
      </c>
      <c r="L543" t="s">
        <v>25</v>
      </c>
      <c r="M543" t="s">
        <v>44</v>
      </c>
      <c r="N543" t="s">
        <v>25</v>
      </c>
      <c r="O543" t="s">
        <v>25</v>
      </c>
      <c r="P543">
        <v>45</v>
      </c>
      <c r="Q543" t="s">
        <v>32</v>
      </c>
      <c r="R543" t="s">
        <v>75</v>
      </c>
    </row>
    <row r="544" spans="1:18" x14ac:dyDescent="0.2">
      <c r="A544">
        <v>543</v>
      </c>
      <c r="B544">
        <v>27</v>
      </c>
      <c r="C544" t="s">
        <v>18</v>
      </c>
      <c r="D544" t="s">
        <v>136</v>
      </c>
      <c r="E544" t="s">
        <v>41</v>
      </c>
      <c r="F544">
        <v>79</v>
      </c>
      <c r="G544" t="s">
        <v>114</v>
      </c>
      <c r="H544" t="s">
        <v>91</v>
      </c>
      <c r="I544" t="s">
        <v>84</v>
      </c>
      <c r="J544" t="s">
        <v>36</v>
      </c>
      <c r="K544">
        <v>4.5999999999999996</v>
      </c>
      <c r="L544" t="s">
        <v>25</v>
      </c>
      <c r="M544" t="s">
        <v>44</v>
      </c>
      <c r="N544" t="s">
        <v>25</v>
      </c>
      <c r="O544" t="s">
        <v>25</v>
      </c>
      <c r="P544">
        <v>35</v>
      </c>
      <c r="Q544" t="s">
        <v>32</v>
      </c>
      <c r="R544" t="s">
        <v>75</v>
      </c>
    </row>
    <row r="545" spans="1:18" x14ac:dyDescent="0.2">
      <c r="A545">
        <v>544</v>
      </c>
      <c r="B545">
        <v>53</v>
      </c>
      <c r="C545" t="s">
        <v>18</v>
      </c>
      <c r="D545" t="s">
        <v>86</v>
      </c>
      <c r="E545" t="s">
        <v>20</v>
      </c>
      <c r="F545">
        <v>98</v>
      </c>
      <c r="G545" t="s">
        <v>89</v>
      </c>
      <c r="H545" t="s">
        <v>35</v>
      </c>
      <c r="I545" t="s">
        <v>107</v>
      </c>
      <c r="J545" t="s">
        <v>36</v>
      </c>
      <c r="K545">
        <v>4.3</v>
      </c>
      <c r="L545" t="s">
        <v>25</v>
      </c>
      <c r="M545" t="s">
        <v>26</v>
      </c>
      <c r="N545" t="s">
        <v>25</v>
      </c>
      <c r="O545" t="s">
        <v>25</v>
      </c>
      <c r="P545">
        <v>11</v>
      </c>
      <c r="Q545" t="s">
        <v>38</v>
      </c>
      <c r="R545" t="s">
        <v>87</v>
      </c>
    </row>
    <row r="546" spans="1:18" x14ac:dyDescent="0.2">
      <c r="A546">
        <v>545</v>
      </c>
      <c r="B546">
        <v>34</v>
      </c>
      <c r="C546" t="s">
        <v>18</v>
      </c>
      <c r="D546" t="s">
        <v>40</v>
      </c>
      <c r="E546" t="s">
        <v>41</v>
      </c>
      <c r="F546">
        <v>64</v>
      </c>
      <c r="G546" t="s">
        <v>148</v>
      </c>
      <c r="H546" t="s">
        <v>35</v>
      </c>
      <c r="I546" t="s">
        <v>133</v>
      </c>
      <c r="J546" t="s">
        <v>52</v>
      </c>
      <c r="K546">
        <v>3.3</v>
      </c>
      <c r="L546" t="s">
        <v>25</v>
      </c>
      <c r="M546" t="s">
        <v>53</v>
      </c>
      <c r="N546" t="s">
        <v>25</v>
      </c>
      <c r="O546" t="s">
        <v>25</v>
      </c>
      <c r="P546">
        <v>30</v>
      </c>
      <c r="Q546" t="s">
        <v>74</v>
      </c>
      <c r="R546" t="s">
        <v>96</v>
      </c>
    </row>
    <row r="547" spans="1:18" x14ac:dyDescent="0.2">
      <c r="A547">
        <v>546</v>
      </c>
      <c r="B547">
        <v>33</v>
      </c>
      <c r="C547" t="s">
        <v>18</v>
      </c>
      <c r="D547" t="s">
        <v>61</v>
      </c>
      <c r="E547" t="s">
        <v>62</v>
      </c>
      <c r="F547">
        <v>32</v>
      </c>
      <c r="G547" t="s">
        <v>89</v>
      </c>
      <c r="H547" t="s">
        <v>22</v>
      </c>
      <c r="I547" t="s">
        <v>135</v>
      </c>
      <c r="J547" t="s">
        <v>52</v>
      </c>
      <c r="K547">
        <v>3.5</v>
      </c>
      <c r="L547" t="s">
        <v>25</v>
      </c>
      <c r="M547" t="s">
        <v>69</v>
      </c>
      <c r="N547" t="s">
        <v>25</v>
      </c>
      <c r="O547" t="s">
        <v>25</v>
      </c>
      <c r="P547">
        <v>48</v>
      </c>
      <c r="Q547" t="s">
        <v>85</v>
      </c>
      <c r="R547" t="s">
        <v>48</v>
      </c>
    </row>
    <row r="548" spans="1:18" x14ac:dyDescent="0.2">
      <c r="A548">
        <v>547</v>
      </c>
      <c r="B548">
        <v>62</v>
      </c>
      <c r="C548" t="s">
        <v>18</v>
      </c>
      <c r="D548" t="s">
        <v>103</v>
      </c>
      <c r="E548" t="s">
        <v>20</v>
      </c>
      <c r="F548">
        <v>74</v>
      </c>
      <c r="G548" t="s">
        <v>129</v>
      </c>
      <c r="H548" t="s">
        <v>43</v>
      </c>
      <c r="I548" t="s">
        <v>109</v>
      </c>
      <c r="J548" t="s">
        <v>24</v>
      </c>
      <c r="K548">
        <v>3.4</v>
      </c>
      <c r="L548" t="s">
        <v>25</v>
      </c>
      <c r="M548" t="s">
        <v>37</v>
      </c>
      <c r="N548" t="s">
        <v>25</v>
      </c>
      <c r="O548" t="s">
        <v>25</v>
      </c>
      <c r="P548">
        <v>45</v>
      </c>
      <c r="Q548" t="s">
        <v>27</v>
      </c>
      <c r="R548" t="s">
        <v>75</v>
      </c>
    </row>
    <row r="549" spans="1:18" x14ac:dyDescent="0.2">
      <c r="A549">
        <v>548</v>
      </c>
      <c r="B549">
        <v>38</v>
      </c>
      <c r="C549" t="s">
        <v>18</v>
      </c>
      <c r="D549" t="s">
        <v>101</v>
      </c>
      <c r="E549" t="s">
        <v>62</v>
      </c>
      <c r="F549">
        <v>50</v>
      </c>
      <c r="G549" t="s">
        <v>106</v>
      </c>
      <c r="H549" t="s">
        <v>43</v>
      </c>
      <c r="I549" t="s">
        <v>143</v>
      </c>
      <c r="J549" t="s">
        <v>24</v>
      </c>
      <c r="K549">
        <v>2.8</v>
      </c>
      <c r="L549" t="s">
        <v>25</v>
      </c>
      <c r="M549" t="s">
        <v>37</v>
      </c>
      <c r="N549" t="s">
        <v>25</v>
      </c>
      <c r="O549" t="s">
        <v>25</v>
      </c>
      <c r="P549">
        <v>26</v>
      </c>
      <c r="Q549" t="s">
        <v>27</v>
      </c>
      <c r="R549" t="s">
        <v>39</v>
      </c>
    </row>
    <row r="550" spans="1:18" x14ac:dyDescent="0.2">
      <c r="A550">
        <v>549</v>
      </c>
      <c r="B550">
        <v>36</v>
      </c>
      <c r="C550" t="s">
        <v>18</v>
      </c>
      <c r="D550" t="s">
        <v>131</v>
      </c>
      <c r="E550" t="s">
        <v>66</v>
      </c>
      <c r="F550">
        <v>64</v>
      </c>
      <c r="G550" t="s">
        <v>144</v>
      </c>
      <c r="H550" t="s">
        <v>43</v>
      </c>
      <c r="I550" t="s">
        <v>93</v>
      </c>
      <c r="J550" t="s">
        <v>24</v>
      </c>
      <c r="K550">
        <v>4.5999999999999996</v>
      </c>
      <c r="L550" t="s">
        <v>25</v>
      </c>
      <c r="M550" t="s">
        <v>73</v>
      </c>
      <c r="N550" t="s">
        <v>25</v>
      </c>
      <c r="O550" t="s">
        <v>25</v>
      </c>
      <c r="P550">
        <v>41</v>
      </c>
      <c r="Q550" t="s">
        <v>85</v>
      </c>
      <c r="R550" t="s">
        <v>96</v>
      </c>
    </row>
    <row r="551" spans="1:18" x14ac:dyDescent="0.2">
      <c r="A551">
        <v>550</v>
      </c>
      <c r="B551">
        <v>31</v>
      </c>
      <c r="C551" t="s">
        <v>18</v>
      </c>
      <c r="D551" t="s">
        <v>131</v>
      </c>
      <c r="E551" t="s">
        <v>66</v>
      </c>
      <c r="F551">
        <v>29</v>
      </c>
      <c r="G551" t="s">
        <v>116</v>
      </c>
      <c r="H551" t="s">
        <v>35</v>
      </c>
      <c r="I551" t="s">
        <v>77</v>
      </c>
      <c r="J551" t="s">
        <v>56</v>
      </c>
      <c r="K551">
        <v>3.6</v>
      </c>
      <c r="L551" t="s">
        <v>25</v>
      </c>
      <c r="M551" t="s">
        <v>26</v>
      </c>
      <c r="N551" t="s">
        <v>25</v>
      </c>
      <c r="O551" t="s">
        <v>25</v>
      </c>
      <c r="P551">
        <v>37</v>
      </c>
      <c r="Q551" t="s">
        <v>27</v>
      </c>
      <c r="R551" t="s">
        <v>75</v>
      </c>
    </row>
    <row r="552" spans="1:18" x14ac:dyDescent="0.2">
      <c r="A552">
        <v>551</v>
      </c>
      <c r="B552">
        <v>62</v>
      </c>
      <c r="C552" t="s">
        <v>18</v>
      </c>
      <c r="D552" t="s">
        <v>132</v>
      </c>
      <c r="E552" t="s">
        <v>66</v>
      </c>
      <c r="F552">
        <v>62</v>
      </c>
      <c r="G552" t="s">
        <v>141</v>
      </c>
      <c r="H552" t="s">
        <v>43</v>
      </c>
      <c r="I552" t="s">
        <v>77</v>
      </c>
      <c r="J552" t="s">
        <v>52</v>
      </c>
      <c r="K552">
        <v>3.3</v>
      </c>
      <c r="L552" t="s">
        <v>25</v>
      </c>
      <c r="M552" t="s">
        <v>73</v>
      </c>
      <c r="N552" t="s">
        <v>25</v>
      </c>
      <c r="O552" t="s">
        <v>25</v>
      </c>
      <c r="P552">
        <v>12</v>
      </c>
      <c r="Q552" t="s">
        <v>45</v>
      </c>
      <c r="R552" t="s">
        <v>39</v>
      </c>
    </row>
    <row r="553" spans="1:18" x14ac:dyDescent="0.2">
      <c r="A553">
        <v>552</v>
      </c>
      <c r="B553">
        <v>29</v>
      </c>
      <c r="C553" t="s">
        <v>18</v>
      </c>
      <c r="D553" t="s">
        <v>61</v>
      </c>
      <c r="E553" t="s">
        <v>62</v>
      </c>
      <c r="F553">
        <v>78</v>
      </c>
      <c r="G553" t="s">
        <v>134</v>
      </c>
      <c r="H553" t="s">
        <v>91</v>
      </c>
      <c r="I553" t="s">
        <v>95</v>
      </c>
      <c r="J553" t="s">
        <v>56</v>
      </c>
      <c r="K553">
        <v>3.1</v>
      </c>
      <c r="L553" t="s">
        <v>25</v>
      </c>
      <c r="M553" t="s">
        <v>69</v>
      </c>
      <c r="N553" t="s">
        <v>25</v>
      </c>
      <c r="O553" t="s">
        <v>25</v>
      </c>
      <c r="P553">
        <v>27</v>
      </c>
      <c r="Q553" t="s">
        <v>32</v>
      </c>
      <c r="R553" t="s">
        <v>75</v>
      </c>
    </row>
    <row r="554" spans="1:18" x14ac:dyDescent="0.2">
      <c r="A554">
        <v>553</v>
      </c>
      <c r="B554">
        <v>24</v>
      </c>
      <c r="C554" t="s">
        <v>18</v>
      </c>
      <c r="D554" t="s">
        <v>112</v>
      </c>
      <c r="E554" t="s">
        <v>20</v>
      </c>
      <c r="F554">
        <v>94</v>
      </c>
      <c r="G554" t="s">
        <v>67</v>
      </c>
      <c r="H554" t="s">
        <v>43</v>
      </c>
      <c r="I554" t="s">
        <v>99</v>
      </c>
      <c r="J554" t="s">
        <v>56</v>
      </c>
      <c r="K554">
        <v>3.5</v>
      </c>
      <c r="L554" t="s">
        <v>25</v>
      </c>
      <c r="M554" t="s">
        <v>26</v>
      </c>
      <c r="N554" t="s">
        <v>25</v>
      </c>
      <c r="O554" t="s">
        <v>25</v>
      </c>
      <c r="P554">
        <v>18</v>
      </c>
      <c r="Q554" t="s">
        <v>74</v>
      </c>
      <c r="R554" t="s">
        <v>39</v>
      </c>
    </row>
    <row r="555" spans="1:18" x14ac:dyDescent="0.2">
      <c r="A555">
        <v>554</v>
      </c>
      <c r="B555">
        <v>63</v>
      </c>
      <c r="C555" t="s">
        <v>18</v>
      </c>
      <c r="D555" t="s">
        <v>88</v>
      </c>
      <c r="E555" t="s">
        <v>66</v>
      </c>
      <c r="F555">
        <v>59</v>
      </c>
      <c r="G555" t="s">
        <v>102</v>
      </c>
      <c r="H555" t="s">
        <v>43</v>
      </c>
      <c r="I555" t="s">
        <v>51</v>
      </c>
      <c r="J555" t="s">
        <v>24</v>
      </c>
      <c r="K555">
        <v>3.2</v>
      </c>
      <c r="L555" t="s">
        <v>25</v>
      </c>
      <c r="M555" t="s">
        <v>26</v>
      </c>
      <c r="N555" t="s">
        <v>25</v>
      </c>
      <c r="O555" t="s">
        <v>25</v>
      </c>
      <c r="P555">
        <v>15</v>
      </c>
      <c r="Q555" t="s">
        <v>38</v>
      </c>
      <c r="R555" t="s">
        <v>57</v>
      </c>
    </row>
    <row r="556" spans="1:18" x14ac:dyDescent="0.2">
      <c r="A556">
        <v>555</v>
      </c>
      <c r="B556">
        <v>56</v>
      </c>
      <c r="C556" t="s">
        <v>18</v>
      </c>
      <c r="D556" t="s">
        <v>49</v>
      </c>
      <c r="E556" t="s">
        <v>41</v>
      </c>
      <c r="F556">
        <v>47</v>
      </c>
      <c r="G556" t="s">
        <v>147</v>
      </c>
      <c r="H556" t="s">
        <v>43</v>
      </c>
      <c r="I556" t="s">
        <v>107</v>
      </c>
      <c r="J556" t="s">
        <v>52</v>
      </c>
      <c r="K556">
        <v>3</v>
      </c>
      <c r="L556" t="s">
        <v>25</v>
      </c>
      <c r="M556" t="s">
        <v>26</v>
      </c>
      <c r="N556" t="s">
        <v>25</v>
      </c>
      <c r="O556" t="s">
        <v>25</v>
      </c>
      <c r="P556">
        <v>34</v>
      </c>
      <c r="Q556" t="s">
        <v>74</v>
      </c>
      <c r="R556" t="s">
        <v>39</v>
      </c>
    </row>
    <row r="557" spans="1:18" x14ac:dyDescent="0.2">
      <c r="A557">
        <v>556</v>
      </c>
      <c r="B557">
        <v>63</v>
      </c>
      <c r="C557" t="s">
        <v>18</v>
      </c>
      <c r="D557" t="s">
        <v>142</v>
      </c>
      <c r="E557" t="s">
        <v>66</v>
      </c>
      <c r="F557">
        <v>57</v>
      </c>
      <c r="G557" t="s">
        <v>30</v>
      </c>
      <c r="H557" t="s">
        <v>43</v>
      </c>
      <c r="I557" t="s">
        <v>51</v>
      </c>
      <c r="J557" t="s">
        <v>56</v>
      </c>
      <c r="K557">
        <v>4.8</v>
      </c>
      <c r="L557" t="s">
        <v>25</v>
      </c>
      <c r="M557" t="s">
        <v>26</v>
      </c>
      <c r="N557" t="s">
        <v>25</v>
      </c>
      <c r="O557" t="s">
        <v>25</v>
      </c>
      <c r="P557">
        <v>37</v>
      </c>
      <c r="Q557" t="s">
        <v>27</v>
      </c>
      <c r="R557" t="s">
        <v>48</v>
      </c>
    </row>
    <row r="558" spans="1:18" x14ac:dyDescent="0.2">
      <c r="A558">
        <v>557</v>
      </c>
      <c r="B558">
        <v>40</v>
      </c>
      <c r="C558" t="s">
        <v>18</v>
      </c>
      <c r="D558" t="s">
        <v>61</v>
      </c>
      <c r="E558" t="s">
        <v>62</v>
      </c>
      <c r="F558">
        <v>90</v>
      </c>
      <c r="G558" t="s">
        <v>55</v>
      </c>
      <c r="H558" t="s">
        <v>22</v>
      </c>
      <c r="I558" t="s">
        <v>125</v>
      </c>
      <c r="J558" t="s">
        <v>24</v>
      </c>
      <c r="K558">
        <v>5</v>
      </c>
      <c r="L558" t="s">
        <v>25</v>
      </c>
      <c r="M558" t="s">
        <v>73</v>
      </c>
      <c r="N558" t="s">
        <v>25</v>
      </c>
      <c r="O558" t="s">
        <v>25</v>
      </c>
      <c r="P558">
        <v>21</v>
      </c>
      <c r="Q558" t="s">
        <v>32</v>
      </c>
      <c r="R558" t="s">
        <v>28</v>
      </c>
    </row>
    <row r="559" spans="1:18" x14ac:dyDescent="0.2">
      <c r="A559">
        <v>558</v>
      </c>
      <c r="B559">
        <v>18</v>
      </c>
      <c r="C559" t="s">
        <v>18</v>
      </c>
      <c r="D559" t="s">
        <v>54</v>
      </c>
      <c r="E559" t="s">
        <v>20</v>
      </c>
      <c r="F559">
        <v>60</v>
      </c>
      <c r="G559" t="s">
        <v>119</v>
      </c>
      <c r="H559" t="s">
        <v>43</v>
      </c>
      <c r="I559" t="s">
        <v>51</v>
      </c>
      <c r="J559" t="s">
        <v>36</v>
      </c>
      <c r="K559">
        <v>2.9</v>
      </c>
      <c r="L559" t="s">
        <v>25</v>
      </c>
      <c r="M559" t="s">
        <v>37</v>
      </c>
      <c r="N559" t="s">
        <v>25</v>
      </c>
      <c r="O559" t="s">
        <v>25</v>
      </c>
      <c r="P559">
        <v>31</v>
      </c>
      <c r="Q559" t="s">
        <v>85</v>
      </c>
      <c r="R559" t="s">
        <v>39</v>
      </c>
    </row>
    <row r="560" spans="1:18" x14ac:dyDescent="0.2">
      <c r="A560">
        <v>559</v>
      </c>
      <c r="B560">
        <v>50</v>
      </c>
      <c r="C560" t="s">
        <v>18</v>
      </c>
      <c r="D560" t="s">
        <v>49</v>
      </c>
      <c r="E560" t="s">
        <v>41</v>
      </c>
      <c r="F560">
        <v>77</v>
      </c>
      <c r="G560" t="s">
        <v>145</v>
      </c>
      <c r="H560" t="s">
        <v>22</v>
      </c>
      <c r="I560" t="s">
        <v>84</v>
      </c>
      <c r="J560" t="s">
        <v>56</v>
      </c>
      <c r="K560">
        <v>3.2</v>
      </c>
      <c r="L560" t="s">
        <v>25</v>
      </c>
      <c r="M560" t="s">
        <v>26</v>
      </c>
      <c r="N560" t="s">
        <v>25</v>
      </c>
      <c r="O560" t="s">
        <v>25</v>
      </c>
      <c r="P560">
        <v>43</v>
      </c>
      <c r="Q560" t="s">
        <v>85</v>
      </c>
      <c r="R560" t="s">
        <v>96</v>
      </c>
    </row>
    <row r="561" spans="1:18" x14ac:dyDescent="0.2">
      <c r="A561">
        <v>560</v>
      </c>
      <c r="B561">
        <v>66</v>
      </c>
      <c r="C561" t="s">
        <v>18</v>
      </c>
      <c r="D561" t="s">
        <v>118</v>
      </c>
      <c r="E561" t="s">
        <v>66</v>
      </c>
      <c r="F561">
        <v>41</v>
      </c>
      <c r="G561" t="s">
        <v>116</v>
      </c>
      <c r="H561" t="s">
        <v>43</v>
      </c>
      <c r="I561" t="s">
        <v>125</v>
      </c>
      <c r="J561" t="s">
        <v>56</v>
      </c>
      <c r="K561">
        <v>2.9</v>
      </c>
      <c r="L561" t="s">
        <v>25</v>
      </c>
      <c r="M561" t="s">
        <v>73</v>
      </c>
      <c r="N561" t="s">
        <v>25</v>
      </c>
      <c r="O561" t="s">
        <v>25</v>
      </c>
      <c r="P561">
        <v>22</v>
      </c>
      <c r="Q561" t="s">
        <v>74</v>
      </c>
      <c r="R561" t="s">
        <v>87</v>
      </c>
    </row>
    <row r="562" spans="1:18" x14ac:dyDescent="0.2">
      <c r="A562">
        <v>561</v>
      </c>
      <c r="B562">
        <v>25</v>
      </c>
      <c r="C562" t="s">
        <v>18</v>
      </c>
      <c r="D562" t="s">
        <v>105</v>
      </c>
      <c r="E562" t="s">
        <v>66</v>
      </c>
      <c r="F562">
        <v>48</v>
      </c>
      <c r="G562" t="s">
        <v>59</v>
      </c>
      <c r="H562" t="s">
        <v>22</v>
      </c>
      <c r="I562" t="s">
        <v>107</v>
      </c>
      <c r="J562" t="s">
        <v>56</v>
      </c>
      <c r="K562">
        <v>3.3</v>
      </c>
      <c r="L562" t="s">
        <v>25</v>
      </c>
      <c r="M562" t="s">
        <v>37</v>
      </c>
      <c r="N562" t="s">
        <v>25</v>
      </c>
      <c r="O562" t="s">
        <v>25</v>
      </c>
      <c r="P562">
        <v>12</v>
      </c>
      <c r="Q562" t="s">
        <v>85</v>
      </c>
      <c r="R562" t="s">
        <v>48</v>
      </c>
    </row>
    <row r="563" spans="1:18" x14ac:dyDescent="0.2">
      <c r="A563">
        <v>562</v>
      </c>
      <c r="B563">
        <v>65</v>
      </c>
      <c r="C563" t="s">
        <v>18</v>
      </c>
      <c r="D563" t="s">
        <v>101</v>
      </c>
      <c r="E563" t="s">
        <v>62</v>
      </c>
      <c r="F563">
        <v>65</v>
      </c>
      <c r="G563" t="s">
        <v>89</v>
      </c>
      <c r="H563" t="s">
        <v>43</v>
      </c>
      <c r="I563" t="s">
        <v>143</v>
      </c>
      <c r="J563" t="s">
        <v>56</v>
      </c>
      <c r="K563">
        <v>2.6</v>
      </c>
      <c r="L563" t="s">
        <v>25</v>
      </c>
      <c r="M563" t="s">
        <v>44</v>
      </c>
      <c r="N563" t="s">
        <v>25</v>
      </c>
      <c r="O563" t="s">
        <v>25</v>
      </c>
      <c r="P563">
        <v>25</v>
      </c>
      <c r="Q563" t="s">
        <v>45</v>
      </c>
      <c r="R563" t="s">
        <v>28</v>
      </c>
    </row>
    <row r="564" spans="1:18" x14ac:dyDescent="0.2">
      <c r="A564">
        <v>563</v>
      </c>
      <c r="B564">
        <v>53</v>
      </c>
      <c r="C564" t="s">
        <v>18</v>
      </c>
      <c r="D564" t="s">
        <v>33</v>
      </c>
      <c r="E564" t="s">
        <v>20</v>
      </c>
      <c r="F564">
        <v>62</v>
      </c>
      <c r="G564" t="s">
        <v>67</v>
      </c>
      <c r="H564" t="s">
        <v>43</v>
      </c>
      <c r="I564" t="s">
        <v>143</v>
      </c>
      <c r="J564" t="s">
        <v>52</v>
      </c>
      <c r="K564">
        <v>3.5</v>
      </c>
      <c r="L564" t="s">
        <v>25</v>
      </c>
      <c r="M564" t="s">
        <v>53</v>
      </c>
      <c r="N564" t="s">
        <v>25</v>
      </c>
      <c r="O564" t="s">
        <v>25</v>
      </c>
      <c r="P564">
        <v>40</v>
      </c>
      <c r="Q564" t="s">
        <v>85</v>
      </c>
      <c r="R564" t="s">
        <v>48</v>
      </c>
    </row>
    <row r="565" spans="1:18" x14ac:dyDescent="0.2">
      <c r="A565">
        <v>564</v>
      </c>
      <c r="B565">
        <v>61</v>
      </c>
      <c r="C565" t="s">
        <v>18</v>
      </c>
      <c r="D565" t="s">
        <v>70</v>
      </c>
      <c r="E565" t="s">
        <v>41</v>
      </c>
      <c r="F565">
        <v>99</v>
      </c>
      <c r="G565" t="s">
        <v>134</v>
      </c>
      <c r="H565" t="s">
        <v>43</v>
      </c>
      <c r="I565" t="s">
        <v>93</v>
      </c>
      <c r="J565" t="s">
        <v>56</v>
      </c>
      <c r="K565">
        <v>4.4000000000000004</v>
      </c>
      <c r="L565" t="s">
        <v>25</v>
      </c>
      <c r="M565" t="s">
        <v>53</v>
      </c>
      <c r="N565" t="s">
        <v>25</v>
      </c>
      <c r="O565" t="s">
        <v>25</v>
      </c>
      <c r="P565">
        <v>16</v>
      </c>
      <c r="Q565" t="s">
        <v>85</v>
      </c>
      <c r="R565" t="s">
        <v>57</v>
      </c>
    </row>
    <row r="566" spans="1:18" x14ac:dyDescent="0.2">
      <c r="A566">
        <v>565</v>
      </c>
      <c r="B566">
        <v>67</v>
      </c>
      <c r="C566" t="s">
        <v>18</v>
      </c>
      <c r="D566" t="s">
        <v>103</v>
      </c>
      <c r="E566" t="s">
        <v>20</v>
      </c>
      <c r="F566">
        <v>58</v>
      </c>
      <c r="G566" t="s">
        <v>102</v>
      </c>
      <c r="H566" t="s">
        <v>43</v>
      </c>
      <c r="I566" t="s">
        <v>77</v>
      </c>
      <c r="J566" t="s">
        <v>24</v>
      </c>
      <c r="K566">
        <v>3.4</v>
      </c>
      <c r="L566" t="s">
        <v>25</v>
      </c>
      <c r="M566" t="s">
        <v>44</v>
      </c>
      <c r="N566" t="s">
        <v>25</v>
      </c>
      <c r="O566" t="s">
        <v>25</v>
      </c>
      <c r="P566">
        <v>30</v>
      </c>
      <c r="Q566" t="s">
        <v>74</v>
      </c>
      <c r="R566" t="s">
        <v>39</v>
      </c>
    </row>
    <row r="567" spans="1:18" x14ac:dyDescent="0.2">
      <c r="A567">
        <v>566</v>
      </c>
      <c r="B567">
        <v>59</v>
      </c>
      <c r="C567" t="s">
        <v>18</v>
      </c>
      <c r="D567" t="s">
        <v>131</v>
      </c>
      <c r="E567" t="s">
        <v>66</v>
      </c>
      <c r="F567">
        <v>43</v>
      </c>
      <c r="G567" t="s">
        <v>134</v>
      </c>
      <c r="H567" t="s">
        <v>22</v>
      </c>
      <c r="I567" t="s">
        <v>92</v>
      </c>
      <c r="J567" t="s">
        <v>56</v>
      </c>
      <c r="K567">
        <v>4.2</v>
      </c>
      <c r="L567" t="s">
        <v>25</v>
      </c>
      <c r="M567" t="s">
        <v>73</v>
      </c>
      <c r="N567" t="s">
        <v>25</v>
      </c>
      <c r="O567" t="s">
        <v>25</v>
      </c>
      <c r="P567">
        <v>10</v>
      </c>
      <c r="Q567" t="s">
        <v>27</v>
      </c>
      <c r="R567" t="s">
        <v>39</v>
      </c>
    </row>
    <row r="568" spans="1:18" x14ac:dyDescent="0.2">
      <c r="A568">
        <v>567</v>
      </c>
      <c r="B568">
        <v>55</v>
      </c>
      <c r="C568" t="s">
        <v>18</v>
      </c>
      <c r="D568" t="s">
        <v>49</v>
      </c>
      <c r="E568" t="s">
        <v>41</v>
      </c>
      <c r="F568">
        <v>93</v>
      </c>
      <c r="G568" t="s">
        <v>89</v>
      </c>
      <c r="H568" t="s">
        <v>43</v>
      </c>
      <c r="I568" t="s">
        <v>125</v>
      </c>
      <c r="J568" t="s">
        <v>36</v>
      </c>
      <c r="K568">
        <v>3.6</v>
      </c>
      <c r="L568" t="s">
        <v>25</v>
      </c>
      <c r="M568" t="s">
        <v>73</v>
      </c>
      <c r="N568" t="s">
        <v>25</v>
      </c>
      <c r="O568" t="s">
        <v>25</v>
      </c>
      <c r="P568">
        <v>1</v>
      </c>
      <c r="Q568" t="s">
        <v>85</v>
      </c>
      <c r="R568" t="s">
        <v>28</v>
      </c>
    </row>
    <row r="569" spans="1:18" x14ac:dyDescent="0.2">
      <c r="A569">
        <v>568</v>
      </c>
      <c r="B569">
        <v>21</v>
      </c>
      <c r="C569" t="s">
        <v>18</v>
      </c>
      <c r="D569" t="s">
        <v>19</v>
      </c>
      <c r="E569" t="s">
        <v>20</v>
      </c>
      <c r="F569">
        <v>50</v>
      </c>
      <c r="G569" t="s">
        <v>81</v>
      </c>
      <c r="H569" t="s">
        <v>35</v>
      </c>
      <c r="I569" t="s">
        <v>107</v>
      </c>
      <c r="J569" t="s">
        <v>24</v>
      </c>
      <c r="K569">
        <v>3</v>
      </c>
      <c r="L569" t="s">
        <v>25</v>
      </c>
      <c r="M569" t="s">
        <v>44</v>
      </c>
      <c r="N569" t="s">
        <v>25</v>
      </c>
      <c r="O569" t="s">
        <v>25</v>
      </c>
      <c r="P569">
        <v>24</v>
      </c>
      <c r="Q569" t="s">
        <v>27</v>
      </c>
      <c r="R569" t="s">
        <v>28</v>
      </c>
    </row>
    <row r="570" spans="1:18" x14ac:dyDescent="0.2">
      <c r="A570">
        <v>569</v>
      </c>
      <c r="B570">
        <v>44</v>
      </c>
      <c r="C570" t="s">
        <v>18</v>
      </c>
      <c r="D570" t="s">
        <v>94</v>
      </c>
      <c r="E570" t="s">
        <v>20</v>
      </c>
      <c r="F570">
        <v>88</v>
      </c>
      <c r="G570" t="s">
        <v>139</v>
      </c>
      <c r="H570" t="s">
        <v>22</v>
      </c>
      <c r="I570" t="s">
        <v>107</v>
      </c>
      <c r="J570" t="s">
        <v>52</v>
      </c>
      <c r="K570">
        <v>4</v>
      </c>
      <c r="L570" t="s">
        <v>25</v>
      </c>
      <c r="M570" t="s">
        <v>37</v>
      </c>
      <c r="N570" t="s">
        <v>25</v>
      </c>
      <c r="O570" t="s">
        <v>25</v>
      </c>
      <c r="P570">
        <v>36</v>
      </c>
      <c r="Q570" t="s">
        <v>45</v>
      </c>
      <c r="R570" t="s">
        <v>87</v>
      </c>
    </row>
    <row r="571" spans="1:18" x14ac:dyDescent="0.2">
      <c r="A571">
        <v>570</v>
      </c>
      <c r="B571">
        <v>65</v>
      </c>
      <c r="C571" t="s">
        <v>18</v>
      </c>
      <c r="D571" t="s">
        <v>86</v>
      </c>
      <c r="E571" t="s">
        <v>20</v>
      </c>
      <c r="F571">
        <v>33</v>
      </c>
      <c r="G571" t="s">
        <v>89</v>
      </c>
      <c r="H571" t="s">
        <v>43</v>
      </c>
      <c r="I571" t="s">
        <v>68</v>
      </c>
      <c r="J571" t="s">
        <v>56</v>
      </c>
      <c r="K571">
        <v>4.4000000000000004</v>
      </c>
      <c r="L571" t="s">
        <v>25</v>
      </c>
      <c r="M571" t="s">
        <v>26</v>
      </c>
      <c r="N571" t="s">
        <v>25</v>
      </c>
      <c r="O571" t="s">
        <v>25</v>
      </c>
      <c r="P571">
        <v>46</v>
      </c>
      <c r="Q571" t="s">
        <v>38</v>
      </c>
      <c r="R571" t="s">
        <v>96</v>
      </c>
    </row>
    <row r="572" spans="1:18" x14ac:dyDescent="0.2">
      <c r="A572">
        <v>571</v>
      </c>
      <c r="B572">
        <v>65</v>
      </c>
      <c r="C572" t="s">
        <v>18</v>
      </c>
      <c r="D572" t="s">
        <v>112</v>
      </c>
      <c r="E572" t="s">
        <v>20</v>
      </c>
      <c r="F572">
        <v>99</v>
      </c>
      <c r="G572" t="s">
        <v>145</v>
      </c>
      <c r="H572" t="s">
        <v>91</v>
      </c>
      <c r="I572" t="s">
        <v>72</v>
      </c>
      <c r="J572" t="s">
        <v>56</v>
      </c>
      <c r="K572">
        <v>4.0999999999999996</v>
      </c>
      <c r="L572" t="s">
        <v>25</v>
      </c>
      <c r="M572" t="s">
        <v>53</v>
      </c>
      <c r="N572" t="s">
        <v>25</v>
      </c>
      <c r="O572" t="s">
        <v>25</v>
      </c>
      <c r="P572">
        <v>20</v>
      </c>
      <c r="Q572" t="s">
        <v>32</v>
      </c>
      <c r="R572" t="s">
        <v>48</v>
      </c>
    </row>
    <row r="573" spans="1:18" x14ac:dyDescent="0.2">
      <c r="A573">
        <v>572</v>
      </c>
      <c r="B573">
        <v>54</v>
      </c>
      <c r="C573" t="s">
        <v>18</v>
      </c>
      <c r="D573" t="s">
        <v>101</v>
      </c>
      <c r="E573" t="s">
        <v>62</v>
      </c>
      <c r="F573">
        <v>76</v>
      </c>
      <c r="G573" t="s">
        <v>21</v>
      </c>
      <c r="H573" t="s">
        <v>91</v>
      </c>
      <c r="I573" t="s">
        <v>108</v>
      </c>
      <c r="J573" t="s">
        <v>36</v>
      </c>
      <c r="K573">
        <v>3.6</v>
      </c>
      <c r="L573" t="s">
        <v>25</v>
      </c>
      <c r="M573" t="s">
        <v>37</v>
      </c>
      <c r="N573" t="s">
        <v>25</v>
      </c>
      <c r="O573" t="s">
        <v>25</v>
      </c>
      <c r="P573">
        <v>37</v>
      </c>
      <c r="Q573" t="s">
        <v>27</v>
      </c>
      <c r="R573" t="s">
        <v>39</v>
      </c>
    </row>
    <row r="574" spans="1:18" x14ac:dyDescent="0.2">
      <c r="A574">
        <v>573</v>
      </c>
      <c r="B574">
        <v>56</v>
      </c>
      <c r="C574" t="s">
        <v>18</v>
      </c>
      <c r="D574" t="s">
        <v>118</v>
      </c>
      <c r="E574" t="s">
        <v>66</v>
      </c>
      <c r="F574">
        <v>97</v>
      </c>
      <c r="G574" t="s">
        <v>130</v>
      </c>
      <c r="H574" t="s">
        <v>91</v>
      </c>
      <c r="I574" t="s">
        <v>108</v>
      </c>
      <c r="J574" t="s">
        <v>52</v>
      </c>
      <c r="K574">
        <v>4.5999999999999996</v>
      </c>
      <c r="L574" t="s">
        <v>25</v>
      </c>
      <c r="M574" t="s">
        <v>44</v>
      </c>
      <c r="N574" t="s">
        <v>25</v>
      </c>
      <c r="O574" t="s">
        <v>25</v>
      </c>
      <c r="P574">
        <v>26</v>
      </c>
      <c r="Q574" t="s">
        <v>74</v>
      </c>
      <c r="R574" t="s">
        <v>48</v>
      </c>
    </row>
    <row r="575" spans="1:18" x14ac:dyDescent="0.2">
      <c r="A575">
        <v>574</v>
      </c>
      <c r="B575">
        <v>58</v>
      </c>
      <c r="C575" t="s">
        <v>18</v>
      </c>
      <c r="D575" t="s">
        <v>94</v>
      </c>
      <c r="E575" t="s">
        <v>20</v>
      </c>
      <c r="F575">
        <v>68</v>
      </c>
      <c r="G575" t="s">
        <v>98</v>
      </c>
      <c r="H575" t="s">
        <v>43</v>
      </c>
      <c r="I575" t="s">
        <v>60</v>
      </c>
      <c r="J575" t="s">
        <v>52</v>
      </c>
      <c r="K575">
        <v>3.2</v>
      </c>
      <c r="L575" t="s">
        <v>25</v>
      </c>
      <c r="M575" t="s">
        <v>69</v>
      </c>
      <c r="N575" t="s">
        <v>25</v>
      </c>
      <c r="O575" t="s">
        <v>25</v>
      </c>
      <c r="P575">
        <v>23</v>
      </c>
      <c r="Q575" t="s">
        <v>38</v>
      </c>
      <c r="R575" t="s">
        <v>75</v>
      </c>
    </row>
    <row r="576" spans="1:18" x14ac:dyDescent="0.2">
      <c r="A576">
        <v>575</v>
      </c>
      <c r="B576">
        <v>54</v>
      </c>
      <c r="C576" t="s">
        <v>18</v>
      </c>
      <c r="D576" t="s">
        <v>49</v>
      </c>
      <c r="E576" t="s">
        <v>41</v>
      </c>
      <c r="F576">
        <v>79</v>
      </c>
      <c r="G576" t="s">
        <v>30</v>
      </c>
      <c r="H576" t="s">
        <v>22</v>
      </c>
      <c r="I576" t="s">
        <v>107</v>
      </c>
      <c r="J576" t="s">
        <v>56</v>
      </c>
      <c r="K576">
        <v>4.8</v>
      </c>
      <c r="L576" t="s">
        <v>25</v>
      </c>
      <c r="M576" t="s">
        <v>37</v>
      </c>
      <c r="N576" t="s">
        <v>25</v>
      </c>
      <c r="O576" t="s">
        <v>25</v>
      </c>
      <c r="P576">
        <v>20</v>
      </c>
      <c r="Q576" t="s">
        <v>74</v>
      </c>
      <c r="R576" t="s">
        <v>75</v>
      </c>
    </row>
    <row r="577" spans="1:18" x14ac:dyDescent="0.2">
      <c r="A577">
        <v>576</v>
      </c>
      <c r="B577">
        <v>58</v>
      </c>
      <c r="C577" t="s">
        <v>18</v>
      </c>
      <c r="D577" t="s">
        <v>33</v>
      </c>
      <c r="E577" t="s">
        <v>20</v>
      </c>
      <c r="F577">
        <v>86</v>
      </c>
      <c r="G577" t="s">
        <v>144</v>
      </c>
      <c r="H577" t="s">
        <v>43</v>
      </c>
      <c r="I577" t="s">
        <v>99</v>
      </c>
      <c r="J577" t="s">
        <v>56</v>
      </c>
      <c r="K577">
        <v>4.8</v>
      </c>
      <c r="L577" t="s">
        <v>25</v>
      </c>
      <c r="M577" t="s">
        <v>26</v>
      </c>
      <c r="N577" t="s">
        <v>25</v>
      </c>
      <c r="O577" t="s">
        <v>25</v>
      </c>
      <c r="P577">
        <v>38</v>
      </c>
      <c r="Q577" t="s">
        <v>45</v>
      </c>
      <c r="R577" t="s">
        <v>87</v>
      </c>
    </row>
    <row r="578" spans="1:18" x14ac:dyDescent="0.2">
      <c r="A578">
        <v>577</v>
      </c>
      <c r="B578">
        <v>48</v>
      </c>
      <c r="C578" t="s">
        <v>18</v>
      </c>
      <c r="D578" t="s">
        <v>123</v>
      </c>
      <c r="E578" t="s">
        <v>66</v>
      </c>
      <c r="F578">
        <v>68</v>
      </c>
      <c r="G578" t="s">
        <v>148</v>
      </c>
      <c r="H578" t="s">
        <v>43</v>
      </c>
      <c r="I578" t="s">
        <v>93</v>
      </c>
      <c r="J578" t="s">
        <v>24</v>
      </c>
      <c r="K578">
        <v>5</v>
      </c>
      <c r="L578" t="s">
        <v>25</v>
      </c>
      <c r="M578" t="s">
        <v>69</v>
      </c>
      <c r="N578" t="s">
        <v>25</v>
      </c>
      <c r="O578" t="s">
        <v>25</v>
      </c>
      <c r="P578">
        <v>5</v>
      </c>
      <c r="Q578" t="s">
        <v>38</v>
      </c>
      <c r="R578" t="s">
        <v>96</v>
      </c>
    </row>
    <row r="579" spans="1:18" x14ac:dyDescent="0.2">
      <c r="A579">
        <v>578</v>
      </c>
      <c r="B579">
        <v>19</v>
      </c>
      <c r="C579" t="s">
        <v>18</v>
      </c>
      <c r="D579" t="s">
        <v>86</v>
      </c>
      <c r="E579" t="s">
        <v>20</v>
      </c>
      <c r="F579">
        <v>52</v>
      </c>
      <c r="G579" t="s">
        <v>89</v>
      </c>
      <c r="H579" t="s">
        <v>43</v>
      </c>
      <c r="I579" t="s">
        <v>93</v>
      </c>
      <c r="J579" t="s">
        <v>56</v>
      </c>
      <c r="K579">
        <v>3.7</v>
      </c>
      <c r="L579" t="s">
        <v>25</v>
      </c>
      <c r="M579" t="s">
        <v>73</v>
      </c>
      <c r="N579" t="s">
        <v>25</v>
      </c>
      <c r="O579" t="s">
        <v>25</v>
      </c>
      <c r="P579">
        <v>41</v>
      </c>
      <c r="Q579" t="s">
        <v>27</v>
      </c>
      <c r="R579" t="s">
        <v>48</v>
      </c>
    </row>
    <row r="580" spans="1:18" x14ac:dyDescent="0.2">
      <c r="A580">
        <v>579</v>
      </c>
      <c r="B580">
        <v>69</v>
      </c>
      <c r="C580" t="s">
        <v>18</v>
      </c>
      <c r="D580" t="s">
        <v>40</v>
      </c>
      <c r="E580" t="s">
        <v>41</v>
      </c>
      <c r="F580">
        <v>90</v>
      </c>
      <c r="G580" t="s">
        <v>30</v>
      </c>
      <c r="H580" t="s">
        <v>43</v>
      </c>
      <c r="I580" t="s">
        <v>72</v>
      </c>
      <c r="J580" t="s">
        <v>56</v>
      </c>
      <c r="K580">
        <v>4.5999999999999996</v>
      </c>
      <c r="L580" t="s">
        <v>25</v>
      </c>
      <c r="M580" t="s">
        <v>44</v>
      </c>
      <c r="N580" t="s">
        <v>25</v>
      </c>
      <c r="O580" t="s">
        <v>25</v>
      </c>
      <c r="P580">
        <v>22</v>
      </c>
      <c r="Q580" t="s">
        <v>38</v>
      </c>
      <c r="R580" t="s">
        <v>28</v>
      </c>
    </row>
    <row r="581" spans="1:18" x14ac:dyDescent="0.2">
      <c r="A581">
        <v>580</v>
      </c>
      <c r="B581">
        <v>58</v>
      </c>
      <c r="C581" t="s">
        <v>18</v>
      </c>
      <c r="D581" t="s">
        <v>40</v>
      </c>
      <c r="E581" t="s">
        <v>41</v>
      </c>
      <c r="F581">
        <v>41</v>
      </c>
      <c r="G581" t="s">
        <v>98</v>
      </c>
      <c r="H581" t="s">
        <v>43</v>
      </c>
      <c r="I581" t="s">
        <v>82</v>
      </c>
      <c r="J581" t="s">
        <v>24</v>
      </c>
      <c r="K581">
        <v>3.7</v>
      </c>
      <c r="L581" t="s">
        <v>25</v>
      </c>
      <c r="M581" t="s">
        <v>37</v>
      </c>
      <c r="N581" t="s">
        <v>25</v>
      </c>
      <c r="O581" t="s">
        <v>25</v>
      </c>
      <c r="P581">
        <v>48</v>
      </c>
      <c r="Q581" t="s">
        <v>38</v>
      </c>
      <c r="R581" t="s">
        <v>48</v>
      </c>
    </row>
    <row r="582" spans="1:18" x14ac:dyDescent="0.2">
      <c r="A582">
        <v>581</v>
      </c>
      <c r="B582">
        <v>49</v>
      </c>
      <c r="C582" t="s">
        <v>18</v>
      </c>
      <c r="D582" t="s">
        <v>29</v>
      </c>
      <c r="E582" t="s">
        <v>20</v>
      </c>
      <c r="F582">
        <v>80</v>
      </c>
      <c r="G582" t="s">
        <v>145</v>
      </c>
      <c r="H582" t="s">
        <v>43</v>
      </c>
      <c r="I582" t="s">
        <v>120</v>
      </c>
      <c r="J582" t="s">
        <v>36</v>
      </c>
      <c r="K582">
        <v>4.0999999999999996</v>
      </c>
      <c r="L582" t="s">
        <v>25</v>
      </c>
      <c r="M582" t="s">
        <v>37</v>
      </c>
      <c r="N582" t="s">
        <v>25</v>
      </c>
      <c r="O582" t="s">
        <v>25</v>
      </c>
      <c r="P582">
        <v>10</v>
      </c>
      <c r="Q582" t="s">
        <v>45</v>
      </c>
      <c r="R582" t="s">
        <v>39</v>
      </c>
    </row>
    <row r="583" spans="1:18" x14ac:dyDescent="0.2">
      <c r="A583">
        <v>582</v>
      </c>
      <c r="B583">
        <v>32</v>
      </c>
      <c r="C583" t="s">
        <v>18</v>
      </c>
      <c r="D583" t="s">
        <v>29</v>
      </c>
      <c r="E583" t="s">
        <v>20</v>
      </c>
      <c r="F583">
        <v>100</v>
      </c>
      <c r="G583" t="s">
        <v>145</v>
      </c>
      <c r="H583" t="s">
        <v>91</v>
      </c>
      <c r="I583" t="s">
        <v>60</v>
      </c>
      <c r="J583" t="s">
        <v>24</v>
      </c>
      <c r="K583">
        <v>2.7</v>
      </c>
      <c r="L583" t="s">
        <v>25</v>
      </c>
      <c r="M583" t="s">
        <v>73</v>
      </c>
      <c r="N583" t="s">
        <v>25</v>
      </c>
      <c r="O583" t="s">
        <v>25</v>
      </c>
      <c r="P583">
        <v>12</v>
      </c>
      <c r="Q583" t="s">
        <v>74</v>
      </c>
      <c r="R583" t="s">
        <v>96</v>
      </c>
    </row>
    <row r="584" spans="1:18" x14ac:dyDescent="0.2">
      <c r="A584">
        <v>583</v>
      </c>
      <c r="B584">
        <v>40</v>
      </c>
      <c r="C584" t="s">
        <v>18</v>
      </c>
      <c r="D584" t="s">
        <v>101</v>
      </c>
      <c r="E584" t="s">
        <v>62</v>
      </c>
      <c r="F584">
        <v>77</v>
      </c>
      <c r="G584" t="s">
        <v>111</v>
      </c>
      <c r="H584" t="s">
        <v>22</v>
      </c>
      <c r="I584" t="s">
        <v>47</v>
      </c>
      <c r="J584" t="s">
        <v>36</v>
      </c>
      <c r="K584">
        <v>4.9000000000000004</v>
      </c>
      <c r="L584" t="s">
        <v>25</v>
      </c>
      <c r="M584" t="s">
        <v>73</v>
      </c>
      <c r="N584" t="s">
        <v>25</v>
      </c>
      <c r="O584" t="s">
        <v>25</v>
      </c>
      <c r="P584">
        <v>2</v>
      </c>
      <c r="Q584" t="s">
        <v>74</v>
      </c>
      <c r="R584" t="s">
        <v>57</v>
      </c>
    </row>
    <row r="585" spans="1:18" x14ac:dyDescent="0.2">
      <c r="A585">
        <v>584</v>
      </c>
      <c r="B585">
        <v>25</v>
      </c>
      <c r="C585" t="s">
        <v>18</v>
      </c>
      <c r="D585" t="s">
        <v>58</v>
      </c>
      <c r="E585" t="s">
        <v>20</v>
      </c>
      <c r="F585">
        <v>78</v>
      </c>
      <c r="G585" t="s">
        <v>98</v>
      </c>
      <c r="H585" t="s">
        <v>22</v>
      </c>
      <c r="I585" t="s">
        <v>133</v>
      </c>
      <c r="J585" t="s">
        <v>36</v>
      </c>
      <c r="K585">
        <v>4</v>
      </c>
      <c r="L585" t="s">
        <v>25</v>
      </c>
      <c r="M585" t="s">
        <v>73</v>
      </c>
      <c r="N585" t="s">
        <v>25</v>
      </c>
      <c r="O585" t="s">
        <v>25</v>
      </c>
      <c r="P585">
        <v>38</v>
      </c>
      <c r="Q585" t="s">
        <v>45</v>
      </c>
      <c r="R585" t="s">
        <v>87</v>
      </c>
    </row>
    <row r="586" spans="1:18" x14ac:dyDescent="0.2">
      <c r="A586">
        <v>585</v>
      </c>
      <c r="B586">
        <v>70</v>
      </c>
      <c r="C586" t="s">
        <v>18</v>
      </c>
      <c r="D586" t="s">
        <v>124</v>
      </c>
      <c r="E586" t="s">
        <v>20</v>
      </c>
      <c r="F586">
        <v>94</v>
      </c>
      <c r="G586" t="s">
        <v>115</v>
      </c>
      <c r="H586" t="s">
        <v>43</v>
      </c>
      <c r="I586" t="s">
        <v>51</v>
      </c>
      <c r="J586" t="s">
        <v>36</v>
      </c>
      <c r="K586">
        <v>4.7</v>
      </c>
      <c r="L586" t="s">
        <v>25</v>
      </c>
      <c r="M586" t="s">
        <v>37</v>
      </c>
      <c r="N586" t="s">
        <v>25</v>
      </c>
      <c r="O586" t="s">
        <v>25</v>
      </c>
      <c r="P586">
        <v>20</v>
      </c>
      <c r="Q586" t="s">
        <v>85</v>
      </c>
      <c r="R586" t="s">
        <v>87</v>
      </c>
    </row>
    <row r="587" spans="1:18" x14ac:dyDescent="0.2">
      <c r="A587">
        <v>586</v>
      </c>
      <c r="B587">
        <v>69</v>
      </c>
      <c r="C587" t="s">
        <v>18</v>
      </c>
      <c r="D587" t="s">
        <v>124</v>
      </c>
      <c r="E587" t="s">
        <v>20</v>
      </c>
      <c r="F587">
        <v>23</v>
      </c>
      <c r="G587" t="s">
        <v>130</v>
      </c>
      <c r="H587" t="s">
        <v>43</v>
      </c>
      <c r="I587" t="s">
        <v>23</v>
      </c>
      <c r="J587" t="s">
        <v>56</v>
      </c>
      <c r="K587">
        <v>2.8</v>
      </c>
      <c r="L587" t="s">
        <v>25</v>
      </c>
      <c r="M587" t="s">
        <v>44</v>
      </c>
      <c r="N587" t="s">
        <v>25</v>
      </c>
      <c r="O587" t="s">
        <v>25</v>
      </c>
      <c r="P587">
        <v>5</v>
      </c>
      <c r="Q587" t="s">
        <v>32</v>
      </c>
      <c r="R587" t="s">
        <v>96</v>
      </c>
    </row>
    <row r="588" spans="1:18" x14ac:dyDescent="0.2">
      <c r="A588">
        <v>587</v>
      </c>
      <c r="B588">
        <v>45</v>
      </c>
      <c r="C588" t="s">
        <v>18</v>
      </c>
      <c r="D588" t="s">
        <v>103</v>
      </c>
      <c r="E588" t="s">
        <v>20</v>
      </c>
      <c r="F588">
        <v>20</v>
      </c>
      <c r="G588" t="s">
        <v>149</v>
      </c>
      <c r="H588" t="s">
        <v>35</v>
      </c>
      <c r="I588" t="s">
        <v>143</v>
      </c>
      <c r="J588" t="s">
        <v>24</v>
      </c>
      <c r="K588">
        <v>4.9000000000000004</v>
      </c>
      <c r="L588" t="s">
        <v>25</v>
      </c>
      <c r="M588" t="s">
        <v>69</v>
      </c>
      <c r="N588" t="s">
        <v>25</v>
      </c>
      <c r="O588" t="s">
        <v>25</v>
      </c>
      <c r="P588">
        <v>9</v>
      </c>
      <c r="Q588" t="s">
        <v>27</v>
      </c>
      <c r="R588" t="s">
        <v>48</v>
      </c>
    </row>
    <row r="589" spans="1:18" x14ac:dyDescent="0.2">
      <c r="A589">
        <v>588</v>
      </c>
      <c r="B589">
        <v>29</v>
      </c>
      <c r="C589" t="s">
        <v>18</v>
      </c>
      <c r="D589" t="s">
        <v>124</v>
      </c>
      <c r="E589" t="s">
        <v>20</v>
      </c>
      <c r="F589">
        <v>86</v>
      </c>
      <c r="G589" t="s">
        <v>148</v>
      </c>
      <c r="H589" t="s">
        <v>35</v>
      </c>
      <c r="I589" t="s">
        <v>31</v>
      </c>
      <c r="J589" t="s">
        <v>56</v>
      </c>
      <c r="K589">
        <v>4.2</v>
      </c>
      <c r="L589" t="s">
        <v>25</v>
      </c>
      <c r="M589" t="s">
        <v>26</v>
      </c>
      <c r="N589" t="s">
        <v>25</v>
      </c>
      <c r="O589" t="s">
        <v>25</v>
      </c>
      <c r="P589">
        <v>48</v>
      </c>
      <c r="Q589" t="s">
        <v>85</v>
      </c>
      <c r="R589" t="s">
        <v>96</v>
      </c>
    </row>
    <row r="590" spans="1:18" x14ac:dyDescent="0.2">
      <c r="A590">
        <v>589</v>
      </c>
      <c r="B590">
        <v>47</v>
      </c>
      <c r="C590" t="s">
        <v>18</v>
      </c>
      <c r="D590" t="s">
        <v>136</v>
      </c>
      <c r="E590" t="s">
        <v>41</v>
      </c>
      <c r="F590">
        <v>60</v>
      </c>
      <c r="G590" t="s">
        <v>146</v>
      </c>
      <c r="H590" t="s">
        <v>43</v>
      </c>
      <c r="I590" t="s">
        <v>82</v>
      </c>
      <c r="J590" t="s">
        <v>56</v>
      </c>
      <c r="K590">
        <v>3</v>
      </c>
      <c r="L590" t="s">
        <v>25</v>
      </c>
      <c r="M590" t="s">
        <v>53</v>
      </c>
      <c r="N590" t="s">
        <v>25</v>
      </c>
      <c r="O590" t="s">
        <v>25</v>
      </c>
      <c r="P590">
        <v>9</v>
      </c>
      <c r="Q590" t="s">
        <v>85</v>
      </c>
      <c r="R590" t="s">
        <v>57</v>
      </c>
    </row>
    <row r="591" spans="1:18" x14ac:dyDescent="0.2">
      <c r="A591">
        <v>590</v>
      </c>
      <c r="B591">
        <v>28</v>
      </c>
      <c r="C591" t="s">
        <v>18</v>
      </c>
      <c r="D591" t="s">
        <v>54</v>
      </c>
      <c r="E591" t="s">
        <v>20</v>
      </c>
      <c r="F591">
        <v>70</v>
      </c>
      <c r="G591" t="s">
        <v>147</v>
      </c>
      <c r="H591" t="s">
        <v>43</v>
      </c>
      <c r="I591" t="s">
        <v>120</v>
      </c>
      <c r="J591" t="s">
        <v>56</v>
      </c>
      <c r="K591">
        <v>3.4</v>
      </c>
      <c r="L591" t="s">
        <v>25</v>
      </c>
      <c r="M591" t="s">
        <v>69</v>
      </c>
      <c r="N591" t="s">
        <v>25</v>
      </c>
      <c r="O591" t="s">
        <v>25</v>
      </c>
      <c r="P591">
        <v>40</v>
      </c>
      <c r="Q591" t="s">
        <v>45</v>
      </c>
      <c r="R591" t="s">
        <v>48</v>
      </c>
    </row>
    <row r="592" spans="1:18" x14ac:dyDescent="0.2">
      <c r="A592">
        <v>591</v>
      </c>
      <c r="B592">
        <v>64</v>
      </c>
      <c r="C592" t="s">
        <v>18</v>
      </c>
      <c r="D592" t="s">
        <v>132</v>
      </c>
      <c r="E592" t="s">
        <v>66</v>
      </c>
      <c r="F592">
        <v>39</v>
      </c>
      <c r="G592" t="s">
        <v>119</v>
      </c>
      <c r="H592" t="s">
        <v>35</v>
      </c>
      <c r="I592" t="s">
        <v>47</v>
      </c>
      <c r="J592" t="s">
        <v>56</v>
      </c>
      <c r="K592">
        <v>4.5999999999999996</v>
      </c>
      <c r="L592" t="s">
        <v>25</v>
      </c>
      <c r="M592" t="s">
        <v>53</v>
      </c>
      <c r="N592" t="s">
        <v>25</v>
      </c>
      <c r="O592" t="s">
        <v>25</v>
      </c>
      <c r="P592">
        <v>30</v>
      </c>
      <c r="Q592" t="s">
        <v>27</v>
      </c>
      <c r="R592" t="s">
        <v>28</v>
      </c>
    </row>
    <row r="593" spans="1:18" x14ac:dyDescent="0.2">
      <c r="A593">
        <v>592</v>
      </c>
      <c r="B593">
        <v>47</v>
      </c>
      <c r="C593" t="s">
        <v>18</v>
      </c>
      <c r="D593" t="s">
        <v>131</v>
      </c>
      <c r="E593" t="s">
        <v>66</v>
      </c>
      <c r="F593">
        <v>37</v>
      </c>
      <c r="G593" t="s">
        <v>21</v>
      </c>
      <c r="H593" t="s">
        <v>22</v>
      </c>
      <c r="I593" t="s">
        <v>77</v>
      </c>
      <c r="J593" t="s">
        <v>56</v>
      </c>
      <c r="K593">
        <v>4.2</v>
      </c>
      <c r="L593" t="s">
        <v>25</v>
      </c>
      <c r="M593" t="s">
        <v>73</v>
      </c>
      <c r="N593" t="s">
        <v>25</v>
      </c>
      <c r="O593" t="s">
        <v>25</v>
      </c>
      <c r="P593">
        <v>6</v>
      </c>
      <c r="Q593" t="s">
        <v>85</v>
      </c>
      <c r="R593" t="s">
        <v>75</v>
      </c>
    </row>
    <row r="594" spans="1:18" x14ac:dyDescent="0.2">
      <c r="A594">
        <v>593</v>
      </c>
      <c r="B594">
        <v>60</v>
      </c>
      <c r="C594" t="s">
        <v>18</v>
      </c>
      <c r="D594" t="s">
        <v>136</v>
      </c>
      <c r="E594" t="s">
        <v>41</v>
      </c>
      <c r="F594">
        <v>29</v>
      </c>
      <c r="G594" t="s">
        <v>113</v>
      </c>
      <c r="H594" t="s">
        <v>43</v>
      </c>
      <c r="I594" t="s">
        <v>109</v>
      </c>
      <c r="J594" t="s">
        <v>56</v>
      </c>
      <c r="K594">
        <v>3.2</v>
      </c>
      <c r="L594" t="s">
        <v>25</v>
      </c>
      <c r="M594" t="s">
        <v>37</v>
      </c>
      <c r="N594" t="s">
        <v>25</v>
      </c>
      <c r="O594" t="s">
        <v>25</v>
      </c>
      <c r="P594">
        <v>42</v>
      </c>
      <c r="Q594" t="s">
        <v>27</v>
      </c>
      <c r="R594" t="s">
        <v>96</v>
      </c>
    </row>
    <row r="595" spans="1:18" x14ac:dyDescent="0.2">
      <c r="A595">
        <v>594</v>
      </c>
      <c r="B595">
        <v>67</v>
      </c>
      <c r="C595" t="s">
        <v>18</v>
      </c>
      <c r="D595" t="s">
        <v>61</v>
      </c>
      <c r="E595" t="s">
        <v>62</v>
      </c>
      <c r="F595">
        <v>35</v>
      </c>
      <c r="G595" t="s">
        <v>119</v>
      </c>
      <c r="H595" t="s">
        <v>35</v>
      </c>
      <c r="I595" t="s">
        <v>95</v>
      </c>
      <c r="J595" t="s">
        <v>24</v>
      </c>
      <c r="K595">
        <v>4.4000000000000004</v>
      </c>
      <c r="L595" t="s">
        <v>25</v>
      </c>
      <c r="M595" t="s">
        <v>73</v>
      </c>
      <c r="N595" t="s">
        <v>25</v>
      </c>
      <c r="O595" t="s">
        <v>25</v>
      </c>
      <c r="P595">
        <v>9</v>
      </c>
      <c r="Q595" t="s">
        <v>45</v>
      </c>
      <c r="R595" t="s">
        <v>96</v>
      </c>
    </row>
    <row r="596" spans="1:18" x14ac:dyDescent="0.2">
      <c r="A596">
        <v>595</v>
      </c>
      <c r="B596">
        <v>35</v>
      </c>
      <c r="C596" t="s">
        <v>18</v>
      </c>
      <c r="D596" t="s">
        <v>103</v>
      </c>
      <c r="E596" t="s">
        <v>20</v>
      </c>
      <c r="F596">
        <v>83</v>
      </c>
      <c r="G596" t="s">
        <v>100</v>
      </c>
      <c r="H596" t="s">
        <v>35</v>
      </c>
      <c r="I596" t="s">
        <v>109</v>
      </c>
      <c r="J596" t="s">
        <v>24</v>
      </c>
      <c r="K596">
        <v>2.5</v>
      </c>
      <c r="L596" t="s">
        <v>25</v>
      </c>
      <c r="M596" t="s">
        <v>44</v>
      </c>
      <c r="N596" t="s">
        <v>25</v>
      </c>
      <c r="O596" t="s">
        <v>25</v>
      </c>
      <c r="P596">
        <v>6</v>
      </c>
      <c r="Q596" t="s">
        <v>85</v>
      </c>
      <c r="R596" t="s">
        <v>87</v>
      </c>
    </row>
    <row r="597" spans="1:18" x14ac:dyDescent="0.2">
      <c r="A597">
        <v>596</v>
      </c>
      <c r="B597">
        <v>30</v>
      </c>
      <c r="C597" t="s">
        <v>18</v>
      </c>
      <c r="D597" t="s">
        <v>70</v>
      </c>
      <c r="E597" t="s">
        <v>41</v>
      </c>
      <c r="F597">
        <v>77</v>
      </c>
      <c r="G597" t="s">
        <v>78</v>
      </c>
      <c r="H597" t="s">
        <v>43</v>
      </c>
      <c r="I597" t="s">
        <v>64</v>
      </c>
      <c r="J597" t="s">
        <v>52</v>
      </c>
      <c r="K597">
        <v>3.6</v>
      </c>
      <c r="L597" t="s">
        <v>25</v>
      </c>
      <c r="M597" t="s">
        <v>44</v>
      </c>
      <c r="N597" t="s">
        <v>25</v>
      </c>
      <c r="O597" t="s">
        <v>25</v>
      </c>
      <c r="P597">
        <v>47</v>
      </c>
      <c r="Q597" t="s">
        <v>45</v>
      </c>
      <c r="R597" t="s">
        <v>57</v>
      </c>
    </row>
    <row r="598" spans="1:18" x14ac:dyDescent="0.2">
      <c r="A598">
        <v>597</v>
      </c>
      <c r="B598">
        <v>23</v>
      </c>
      <c r="C598" t="s">
        <v>18</v>
      </c>
      <c r="D598" t="s">
        <v>70</v>
      </c>
      <c r="E598" t="s">
        <v>41</v>
      </c>
      <c r="F598">
        <v>37</v>
      </c>
      <c r="G598" t="s">
        <v>55</v>
      </c>
      <c r="H598" t="s">
        <v>91</v>
      </c>
      <c r="I598" t="s">
        <v>51</v>
      </c>
      <c r="J598" t="s">
        <v>52</v>
      </c>
      <c r="K598">
        <v>4.5</v>
      </c>
      <c r="L598" t="s">
        <v>25</v>
      </c>
      <c r="M598" t="s">
        <v>73</v>
      </c>
      <c r="N598" t="s">
        <v>25</v>
      </c>
      <c r="O598" t="s">
        <v>25</v>
      </c>
      <c r="P598">
        <v>36</v>
      </c>
      <c r="Q598" t="s">
        <v>27</v>
      </c>
      <c r="R598" t="s">
        <v>48</v>
      </c>
    </row>
    <row r="599" spans="1:18" x14ac:dyDescent="0.2">
      <c r="A599">
        <v>598</v>
      </c>
      <c r="B599">
        <v>70</v>
      </c>
      <c r="C599" t="s">
        <v>18</v>
      </c>
      <c r="D599" t="s">
        <v>105</v>
      </c>
      <c r="E599" t="s">
        <v>66</v>
      </c>
      <c r="F599">
        <v>69</v>
      </c>
      <c r="G599" t="s">
        <v>119</v>
      </c>
      <c r="H599" t="s">
        <v>22</v>
      </c>
      <c r="I599" t="s">
        <v>79</v>
      </c>
      <c r="J599" t="s">
        <v>52</v>
      </c>
      <c r="K599">
        <v>3.4</v>
      </c>
      <c r="L599" t="s">
        <v>25</v>
      </c>
      <c r="M599" t="s">
        <v>53</v>
      </c>
      <c r="N599" t="s">
        <v>25</v>
      </c>
      <c r="O599" t="s">
        <v>25</v>
      </c>
      <c r="P599">
        <v>19</v>
      </c>
      <c r="Q599" t="s">
        <v>74</v>
      </c>
      <c r="R599" t="s">
        <v>28</v>
      </c>
    </row>
    <row r="600" spans="1:18" x14ac:dyDescent="0.2">
      <c r="A600">
        <v>599</v>
      </c>
      <c r="B600">
        <v>21</v>
      </c>
      <c r="C600" t="s">
        <v>18</v>
      </c>
      <c r="D600" t="s">
        <v>80</v>
      </c>
      <c r="E600" t="s">
        <v>20</v>
      </c>
      <c r="F600">
        <v>66</v>
      </c>
      <c r="G600" t="s">
        <v>98</v>
      </c>
      <c r="H600" t="s">
        <v>22</v>
      </c>
      <c r="I600" t="s">
        <v>95</v>
      </c>
      <c r="J600" t="s">
        <v>24</v>
      </c>
      <c r="K600">
        <v>3.2</v>
      </c>
      <c r="L600" t="s">
        <v>25</v>
      </c>
      <c r="M600" t="s">
        <v>69</v>
      </c>
      <c r="N600" t="s">
        <v>25</v>
      </c>
      <c r="O600" t="s">
        <v>25</v>
      </c>
      <c r="P600">
        <v>30</v>
      </c>
      <c r="Q600" t="s">
        <v>32</v>
      </c>
      <c r="R600" t="s">
        <v>96</v>
      </c>
    </row>
    <row r="601" spans="1:18" x14ac:dyDescent="0.2">
      <c r="A601">
        <v>600</v>
      </c>
      <c r="B601">
        <v>51</v>
      </c>
      <c r="C601" t="s">
        <v>18</v>
      </c>
      <c r="D601" t="s">
        <v>136</v>
      </c>
      <c r="E601" t="s">
        <v>41</v>
      </c>
      <c r="F601">
        <v>26</v>
      </c>
      <c r="G601" t="s">
        <v>34</v>
      </c>
      <c r="H601" t="s">
        <v>22</v>
      </c>
      <c r="I601" t="s">
        <v>84</v>
      </c>
      <c r="J601" t="s">
        <v>36</v>
      </c>
      <c r="K601">
        <v>4.2</v>
      </c>
      <c r="L601" t="s">
        <v>25</v>
      </c>
      <c r="M601" t="s">
        <v>53</v>
      </c>
      <c r="N601" t="s">
        <v>25</v>
      </c>
      <c r="O601" t="s">
        <v>25</v>
      </c>
      <c r="P601">
        <v>27</v>
      </c>
      <c r="Q601" t="s">
        <v>85</v>
      </c>
      <c r="R601" t="s">
        <v>96</v>
      </c>
    </row>
    <row r="602" spans="1:18" x14ac:dyDescent="0.2">
      <c r="A602">
        <v>601</v>
      </c>
      <c r="B602">
        <v>22</v>
      </c>
      <c r="C602" t="s">
        <v>18</v>
      </c>
      <c r="D602" t="s">
        <v>123</v>
      </c>
      <c r="E602" t="s">
        <v>66</v>
      </c>
      <c r="F602">
        <v>63</v>
      </c>
      <c r="G602" t="s">
        <v>130</v>
      </c>
      <c r="H602" t="s">
        <v>43</v>
      </c>
      <c r="I602" t="s">
        <v>60</v>
      </c>
      <c r="J602" t="s">
        <v>36</v>
      </c>
      <c r="K602">
        <v>5</v>
      </c>
      <c r="L602" t="s">
        <v>25</v>
      </c>
      <c r="M602" t="s">
        <v>69</v>
      </c>
      <c r="N602" t="s">
        <v>25</v>
      </c>
      <c r="O602" t="s">
        <v>25</v>
      </c>
      <c r="P602">
        <v>25</v>
      </c>
      <c r="Q602" t="s">
        <v>27</v>
      </c>
      <c r="R602" t="s">
        <v>87</v>
      </c>
    </row>
    <row r="603" spans="1:18" x14ac:dyDescent="0.2">
      <c r="A603">
        <v>602</v>
      </c>
      <c r="B603">
        <v>32</v>
      </c>
      <c r="C603" t="s">
        <v>18</v>
      </c>
      <c r="D603" t="s">
        <v>131</v>
      </c>
      <c r="E603" t="s">
        <v>66</v>
      </c>
      <c r="F603">
        <v>38</v>
      </c>
      <c r="G603" t="s">
        <v>63</v>
      </c>
      <c r="H603" t="s">
        <v>43</v>
      </c>
      <c r="I603" t="s">
        <v>31</v>
      </c>
      <c r="J603" t="s">
        <v>52</v>
      </c>
      <c r="K603">
        <v>4.7</v>
      </c>
      <c r="L603" t="s">
        <v>25</v>
      </c>
      <c r="M603" t="s">
        <v>73</v>
      </c>
      <c r="N603" t="s">
        <v>25</v>
      </c>
      <c r="O603" t="s">
        <v>25</v>
      </c>
      <c r="P603">
        <v>5</v>
      </c>
      <c r="Q603" t="s">
        <v>32</v>
      </c>
      <c r="R603" t="s">
        <v>28</v>
      </c>
    </row>
    <row r="604" spans="1:18" x14ac:dyDescent="0.2">
      <c r="A604">
        <v>603</v>
      </c>
      <c r="B604">
        <v>37</v>
      </c>
      <c r="C604" t="s">
        <v>18</v>
      </c>
      <c r="D604" t="s">
        <v>70</v>
      </c>
      <c r="E604" t="s">
        <v>41</v>
      </c>
      <c r="F604">
        <v>58</v>
      </c>
      <c r="G604" t="s">
        <v>46</v>
      </c>
      <c r="H604" t="s">
        <v>22</v>
      </c>
      <c r="I604" t="s">
        <v>92</v>
      </c>
      <c r="J604" t="s">
        <v>52</v>
      </c>
      <c r="K604">
        <v>4.2</v>
      </c>
      <c r="L604" t="s">
        <v>25</v>
      </c>
      <c r="M604" t="s">
        <v>44</v>
      </c>
      <c r="N604" t="s">
        <v>25</v>
      </c>
      <c r="O604" t="s">
        <v>25</v>
      </c>
      <c r="P604">
        <v>10</v>
      </c>
      <c r="Q604" t="s">
        <v>32</v>
      </c>
      <c r="R604" t="s">
        <v>96</v>
      </c>
    </row>
    <row r="605" spans="1:18" x14ac:dyDescent="0.2">
      <c r="A605">
        <v>604</v>
      </c>
      <c r="B605">
        <v>31</v>
      </c>
      <c r="C605" t="s">
        <v>18</v>
      </c>
      <c r="D605" t="s">
        <v>65</v>
      </c>
      <c r="E605" t="s">
        <v>66</v>
      </c>
      <c r="F605">
        <v>46</v>
      </c>
      <c r="G605" t="s">
        <v>34</v>
      </c>
      <c r="H605" t="s">
        <v>22</v>
      </c>
      <c r="I605" t="s">
        <v>95</v>
      </c>
      <c r="J605" t="s">
        <v>24</v>
      </c>
      <c r="K605">
        <v>3.4</v>
      </c>
      <c r="L605" t="s">
        <v>25</v>
      </c>
      <c r="M605" t="s">
        <v>69</v>
      </c>
      <c r="N605" t="s">
        <v>25</v>
      </c>
      <c r="O605" t="s">
        <v>25</v>
      </c>
      <c r="P605">
        <v>26</v>
      </c>
      <c r="Q605" t="s">
        <v>45</v>
      </c>
      <c r="R605" t="s">
        <v>96</v>
      </c>
    </row>
    <row r="606" spans="1:18" x14ac:dyDescent="0.2">
      <c r="A606">
        <v>605</v>
      </c>
      <c r="B606">
        <v>44</v>
      </c>
      <c r="C606" t="s">
        <v>18</v>
      </c>
      <c r="D606" t="s">
        <v>88</v>
      </c>
      <c r="E606" t="s">
        <v>66</v>
      </c>
      <c r="F606">
        <v>92</v>
      </c>
      <c r="G606" t="s">
        <v>63</v>
      </c>
      <c r="H606" t="s">
        <v>35</v>
      </c>
      <c r="I606" t="s">
        <v>68</v>
      </c>
      <c r="J606" t="s">
        <v>56</v>
      </c>
      <c r="K606">
        <v>4.4000000000000004</v>
      </c>
      <c r="L606" t="s">
        <v>25</v>
      </c>
      <c r="M606" t="s">
        <v>73</v>
      </c>
      <c r="N606" t="s">
        <v>25</v>
      </c>
      <c r="O606" t="s">
        <v>25</v>
      </c>
      <c r="P606">
        <v>11</v>
      </c>
      <c r="Q606" t="s">
        <v>38</v>
      </c>
      <c r="R606" t="s">
        <v>96</v>
      </c>
    </row>
    <row r="607" spans="1:18" x14ac:dyDescent="0.2">
      <c r="A607">
        <v>606</v>
      </c>
      <c r="B607">
        <v>40</v>
      </c>
      <c r="C607" t="s">
        <v>18</v>
      </c>
      <c r="D607" t="s">
        <v>123</v>
      </c>
      <c r="E607" t="s">
        <v>66</v>
      </c>
      <c r="F607">
        <v>32</v>
      </c>
      <c r="G607" t="s">
        <v>98</v>
      </c>
      <c r="H607" t="s">
        <v>91</v>
      </c>
      <c r="I607" t="s">
        <v>60</v>
      </c>
      <c r="J607" t="s">
        <v>24</v>
      </c>
      <c r="K607">
        <v>4.2</v>
      </c>
      <c r="L607" t="s">
        <v>25</v>
      </c>
      <c r="M607" t="s">
        <v>53</v>
      </c>
      <c r="N607" t="s">
        <v>25</v>
      </c>
      <c r="O607" t="s">
        <v>25</v>
      </c>
      <c r="P607">
        <v>17</v>
      </c>
      <c r="Q607" t="s">
        <v>74</v>
      </c>
      <c r="R607" t="s">
        <v>39</v>
      </c>
    </row>
    <row r="608" spans="1:18" x14ac:dyDescent="0.2">
      <c r="A608">
        <v>607</v>
      </c>
      <c r="B608">
        <v>27</v>
      </c>
      <c r="C608" t="s">
        <v>18</v>
      </c>
      <c r="D608" t="s">
        <v>118</v>
      </c>
      <c r="E608" t="s">
        <v>66</v>
      </c>
      <c r="F608">
        <v>90</v>
      </c>
      <c r="G608" t="s">
        <v>111</v>
      </c>
      <c r="H608" t="s">
        <v>43</v>
      </c>
      <c r="I608" t="s">
        <v>143</v>
      </c>
      <c r="J608" t="s">
        <v>36</v>
      </c>
      <c r="K608">
        <v>4.5</v>
      </c>
      <c r="L608" t="s">
        <v>25</v>
      </c>
      <c r="M608" t="s">
        <v>53</v>
      </c>
      <c r="N608" t="s">
        <v>25</v>
      </c>
      <c r="O608" t="s">
        <v>25</v>
      </c>
      <c r="P608">
        <v>44</v>
      </c>
      <c r="Q608" t="s">
        <v>45</v>
      </c>
      <c r="R608" t="s">
        <v>87</v>
      </c>
    </row>
    <row r="609" spans="1:18" x14ac:dyDescent="0.2">
      <c r="A609">
        <v>608</v>
      </c>
      <c r="B609">
        <v>47</v>
      </c>
      <c r="C609" t="s">
        <v>18</v>
      </c>
      <c r="D609" t="s">
        <v>103</v>
      </c>
      <c r="E609" t="s">
        <v>20</v>
      </c>
      <c r="F609">
        <v>23</v>
      </c>
      <c r="G609" t="s">
        <v>115</v>
      </c>
      <c r="H609" t="s">
        <v>22</v>
      </c>
      <c r="I609" t="s">
        <v>72</v>
      </c>
      <c r="J609" t="s">
        <v>56</v>
      </c>
      <c r="K609">
        <v>2.8</v>
      </c>
      <c r="L609" t="s">
        <v>25</v>
      </c>
      <c r="M609" t="s">
        <v>44</v>
      </c>
      <c r="N609" t="s">
        <v>25</v>
      </c>
      <c r="O609" t="s">
        <v>25</v>
      </c>
      <c r="P609">
        <v>44</v>
      </c>
      <c r="Q609" t="s">
        <v>32</v>
      </c>
      <c r="R609" t="s">
        <v>87</v>
      </c>
    </row>
    <row r="610" spans="1:18" x14ac:dyDescent="0.2">
      <c r="A610">
        <v>609</v>
      </c>
      <c r="B610">
        <v>41</v>
      </c>
      <c r="C610" t="s">
        <v>18</v>
      </c>
      <c r="D610" t="s">
        <v>131</v>
      </c>
      <c r="E610" t="s">
        <v>66</v>
      </c>
      <c r="F610">
        <v>25</v>
      </c>
      <c r="G610" t="s">
        <v>78</v>
      </c>
      <c r="H610" t="s">
        <v>35</v>
      </c>
      <c r="I610" t="s">
        <v>79</v>
      </c>
      <c r="J610" t="s">
        <v>56</v>
      </c>
      <c r="K610">
        <v>3.3</v>
      </c>
      <c r="L610" t="s">
        <v>25</v>
      </c>
      <c r="M610" t="s">
        <v>44</v>
      </c>
      <c r="N610" t="s">
        <v>25</v>
      </c>
      <c r="O610" t="s">
        <v>25</v>
      </c>
      <c r="P610">
        <v>21</v>
      </c>
      <c r="Q610" t="s">
        <v>27</v>
      </c>
      <c r="R610" t="s">
        <v>96</v>
      </c>
    </row>
    <row r="611" spans="1:18" x14ac:dyDescent="0.2">
      <c r="A611">
        <v>610</v>
      </c>
      <c r="B611">
        <v>51</v>
      </c>
      <c r="C611" t="s">
        <v>18</v>
      </c>
      <c r="D611" t="s">
        <v>29</v>
      </c>
      <c r="E611" t="s">
        <v>20</v>
      </c>
      <c r="F611">
        <v>54</v>
      </c>
      <c r="G611" t="s">
        <v>122</v>
      </c>
      <c r="H611" t="s">
        <v>22</v>
      </c>
      <c r="I611" t="s">
        <v>72</v>
      </c>
      <c r="J611" t="s">
        <v>56</v>
      </c>
      <c r="K611">
        <v>4.5999999999999996</v>
      </c>
      <c r="L611" t="s">
        <v>25</v>
      </c>
      <c r="M611" t="s">
        <v>44</v>
      </c>
      <c r="N611" t="s">
        <v>25</v>
      </c>
      <c r="O611" t="s">
        <v>25</v>
      </c>
      <c r="P611">
        <v>49</v>
      </c>
      <c r="Q611" t="s">
        <v>38</v>
      </c>
      <c r="R611" t="s">
        <v>28</v>
      </c>
    </row>
    <row r="612" spans="1:18" x14ac:dyDescent="0.2">
      <c r="A612">
        <v>611</v>
      </c>
      <c r="B612">
        <v>53</v>
      </c>
      <c r="C612" t="s">
        <v>18</v>
      </c>
      <c r="D612" t="s">
        <v>58</v>
      </c>
      <c r="E612" t="s">
        <v>20</v>
      </c>
      <c r="F612">
        <v>72</v>
      </c>
      <c r="G612" t="s">
        <v>100</v>
      </c>
      <c r="H612" t="s">
        <v>43</v>
      </c>
      <c r="I612" t="s">
        <v>60</v>
      </c>
      <c r="J612" t="s">
        <v>52</v>
      </c>
      <c r="K612">
        <v>2.5</v>
      </c>
      <c r="L612" t="s">
        <v>25</v>
      </c>
      <c r="M612" t="s">
        <v>37</v>
      </c>
      <c r="N612" t="s">
        <v>25</v>
      </c>
      <c r="O612" t="s">
        <v>25</v>
      </c>
      <c r="P612">
        <v>27</v>
      </c>
      <c r="Q612" t="s">
        <v>74</v>
      </c>
      <c r="R612" t="s">
        <v>96</v>
      </c>
    </row>
    <row r="613" spans="1:18" x14ac:dyDescent="0.2">
      <c r="A613">
        <v>612</v>
      </c>
      <c r="B613">
        <v>43</v>
      </c>
      <c r="C613" t="s">
        <v>18</v>
      </c>
      <c r="D613" t="s">
        <v>118</v>
      </c>
      <c r="E613" t="s">
        <v>66</v>
      </c>
      <c r="F613">
        <v>33</v>
      </c>
      <c r="G613" t="s">
        <v>98</v>
      </c>
      <c r="H613" t="s">
        <v>43</v>
      </c>
      <c r="I613" t="s">
        <v>93</v>
      </c>
      <c r="J613" t="s">
        <v>24</v>
      </c>
      <c r="K613">
        <v>4.7</v>
      </c>
      <c r="L613" t="s">
        <v>25</v>
      </c>
      <c r="M613" t="s">
        <v>73</v>
      </c>
      <c r="N613" t="s">
        <v>25</v>
      </c>
      <c r="O613" t="s">
        <v>25</v>
      </c>
      <c r="P613">
        <v>19</v>
      </c>
      <c r="Q613" t="s">
        <v>32</v>
      </c>
      <c r="R613" t="s">
        <v>87</v>
      </c>
    </row>
    <row r="614" spans="1:18" x14ac:dyDescent="0.2">
      <c r="A614">
        <v>613</v>
      </c>
      <c r="B614">
        <v>67</v>
      </c>
      <c r="C614" t="s">
        <v>18</v>
      </c>
      <c r="D614" t="s">
        <v>123</v>
      </c>
      <c r="E614" t="s">
        <v>66</v>
      </c>
      <c r="F614">
        <v>43</v>
      </c>
      <c r="G614" t="s">
        <v>81</v>
      </c>
      <c r="H614" t="s">
        <v>22</v>
      </c>
      <c r="I614" t="s">
        <v>92</v>
      </c>
      <c r="J614" t="s">
        <v>56</v>
      </c>
      <c r="K614">
        <v>4.5999999999999996</v>
      </c>
      <c r="L614" t="s">
        <v>25</v>
      </c>
      <c r="M614" t="s">
        <v>26</v>
      </c>
      <c r="N614" t="s">
        <v>25</v>
      </c>
      <c r="O614" t="s">
        <v>25</v>
      </c>
      <c r="P614">
        <v>33</v>
      </c>
      <c r="Q614" t="s">
        <v>38</v>
      </c>
      <c r="R614" t="s">
        <v>57</v>
      </c>
    </row>
    <row r="615" spans="1:18" x14ac:dyDescent="0.2">
      <c r="A615">
        <v>614</v>
      </c>
      <c r="B615">
        <v>61</v>
      </c>
      <c r="C615" t="s">
        <v>18</v>
      </c>
      <c r="D615" t="s">
        <v>61</v>
      </c>
      <c r="E615" t="s">
        <v>62</v>
      </c>
      <c r="F615">
        <v>51</v>
      </c>
      <c r="G615" t="s">
        <v>137</v>
      </c>
      <c r="H615" t="s">
        <v>22</v>
      </c>
      <c r="I615" t="s">
        <v>92</v>
      </c>
      <c r="J615" t="s">
        <v>56</v>
      </c>
      <c r="K615">
        <v>2.6</v>
      </c>
      <c r="L615" t="s">
        <v>25</v>
      </c>
      <c r="M615" t="s">
        <v>53</v>
      </c>
      <c r="N615" t="s">
        <v>25</v>
      </c>
      <c r="O615" t="s">
        <v>25</v>
      </c>
      <c r="P615">
        <v>46</v>
      </c>
      <c r="Q615" t="s">
        <v>32</v>
      </c>
      <c r="R615" t="s">
        <v>75</v>
      </c>
    </row>
    <row r="616" spans="1:18" x14ac:dyDescent="0.2">
      <c r="A616">
        <v>615</v>
      </c>
      <c r="B616">
        <v>68</v>
      </c>
      <c r="C616" t="s">
        <v>18</v>
      </c>
      <c r="D616" t="s">
        <v>105</v>
      </c>
      <c r="E616" t="s">
        <v>66</v>
      </c>
      <c r="F616">
        <v>85</v>
      </c>
      <c r="G616" t="s">
        <v>134</v>
      </c>
      <c r="H616" t="s">
        <v>43</v>
      </c>
      <c r="I616" t="s">
        <v>92</v>
      </c>
      <c r="J616" t="s">
        <v>24</v>
      </c>
      <c r="K616">
        <v>4</v>
      </c>
      <c r="L616" t="s">
        <v>25</v>
      </c>
      <c r="M616" t="s">
        <v>53</v>
      </c>
      <c r="N616" t="s">
        <v>25</v>
      </c>
      <c r="O616" t="s">
        <v>25</v>
      </c>
      <c r="P616">
        <v>21</v>
      </c>
      <c r="Q616" t="s">
        <v>38</v>
      </c>
      <c r="R616" t="s">
        <v>75</v>
      </c>
    </row>
    <row r="617" spans="1:18" x14ac:dyDescent="0.2">
      <c r="A617">
        <v>616</v>
      </c>
      <c r="B617">
        <v>67</v>
      </c>
      <c r="C617" t="s">
        <v>18</v>
      </c>
      <c r="D617" t="s">
        <v>40</v>
      </c>
      <c r="E617" t="s">
        <v>41</v>
      </c>
      <c r="F617">
        <v>100</v>
      </c>
      <c r="G617" t="s">
        <v>127</v>
      </c>
      <c r="H617" t="s">
        <v>22</v>
      </c>
      <c r="I617" t="s">
        <v>77</v>
      </c>
      <c r="J617" t="s">
        <v>52</v>
      </c>
      <c r="K617">
        <v>2.6</v>
      </c>
      <c r="L617" t="s">
        <v>25</v>
      </c>
      <c r="M617" t="s">
        <v>44</v>
      </c>
      <c r="N617" t="s">
        <v>25</v>
      </c>
      <c r="O617" t="s">
        <v>25</v>
      </c>
      <c r="P617">
        <v>23</v>
      </c>
      <c r="Q617" t="s">
        <v>27</v>
      </c>
      <c r="R617" t="s">
        <v>48</v>
      </c>
    </row>
    <row r="618" spans="1:18" x14ac:dyDescent="0.2">
      <c r="A618">
        <v>617</v>
      </c>
      <c r="B618">
        <v>29</v>
      </c>
      <c r="C618" t="s">
        <v>18</v>
      </c>
      <c r="D618" t="s">
        <v>142</v>
      </c>
      <c r="E618" t="s">
        <v>66</v>
      </c>
      <c r="F618">
        <v>72</v>
      </c>
      <c r="G618" t="s">
        <v>137</v>
      </c>
      <c r="H618" t="s">
        <v>22</v>
      </c>
      <c r="I618" t="s">
        <v>84</v>
      </c>
      <c r="J618" t="s">
        <v>36</v>
      </c>
      <c r="K618">
        <v>4.5999999999999996</v>
      </c>
      <c r="L618" t="s">
        <v>25</v>
      </c>
      <c r="M618" t="s">
        <v>37</v>
      </c>
      <c r="N618" t="s">
        <v>25</v>
      </c>
      <c r="O618" t="s">
        <v>25</v>
      </c>
      <c r="P618">
        <v>38</v>
      </c>
      <c r="Q618" t="s">
        <v>38</v>
      </c>
      <c r="R618" t="s">
        <v>96</v>
      </c>
    </row>
    <row r="619" spans="1:18" x14ac:dyDescent="0.2">
      <c r="A619">
        <v>618</v>
      </c>
      <c r="B619">
        <v>50</v>
      </c>
      <c r="C619" t="s">
        <v>18</v>
      </c>
      <c r="D619" t="s">
        <v>131</v>
      </c>
      <c r="E619" t="s">
        <v>66</v>
      </c>
      <c r="F619">
        <v>57</v>
      </c>
      <c r="G619" t="s">
        <v>111</v>
      </c>
      <c r="H619" t="s">
        <v>43</v>
      </c>
      <c r="I619" t="s">
        <v>31</v>
      </c>
      <c r="J619" t="s">
        <v>56</v>
      </c>
      <c r="K619">
        <v>2.6</v>
      </c>
      <c r="L619" t="s">
        <v>25</v>
      </c>
      <c r="M619" t="s">
        <v>53</v>
      </c>
      <c r="N619" t="s">
        <v>25</v>
      </c>
      <c r="O619" t="s">
        <v>25</v>
      </c>
      <c r="P619">
        <v>2</v>
      </c>
      <c r="Q619" t="s">
        <v>74</v>
      </c>
      <c r="R619" t="s">
        <v>57</v>
      </c>
    </row>
    <row r="620" spans="1:18" x14ac:dyDescent="0.2">
      <c r="A620">
        <v>619</v>
      </c>
      <c r="B620">
        <v>61</v>
      </c>
      <c r="C620" t="s">
        <v>18</v>
      </c>
      <c r="D620" t="s">
        <v>101</v>
      </c>
      <c r="E620" t="s">
        <v>62</v>
      </c>
      <c r="F620">
        <v>94</v>
      </c>
      <c r="G620" t="s">
        <v>115</v>
      </c>
      <c r="H620" t="s">
        <v>22</v>
      </c>
      <c r="I620" t="s">
        <v>108</v>
      </c>
      <c r="J620" t="s">
        <v>36</v>
      </c>
      <c r="K620">
        <v>4</v>
      </c>
      <c r="L620" t="s">
        <v>25</v>
      </c>
      <c r="M620" t="s">
        <v>26</v>
      </c>
      <c r="N620" t="s">
        <v>25</v>
      </c>
      <c r="O620" t="s">
        <v>25</v>
      </c>
      <c r="P620">
        <v>21</v>
      </c>
      <c r="Q620" t="s">
        <v>85</v>
      </c>
      <c r="R620" t="s">
        <v>75</v>
      </c>
    </row>
    <row r="621" spans="1:18" x14ac:dyDescent="0.2">
      <c r="A621">
        <v>620</v>
      </c>
      <c r="B621">
        <v>19</v>
      </c>
      <c r="C621" t="s">
        <v>18</v>
      </c>
      <c r="D621" t="s">
        <v>131</v>
      </c>
      <c r="E621" t="s">
        <v>66</v>
      </c>
      <c r="F621">
        <v>34</v>
      </c>
      <c r="G621" t="s">
        <v>144</v>
      </c>
      <c r="H621" t="s">
        <v>43</v>
      </c>
      <c r="I621" t="s">
        <v>60</v>
      </c>
      <c r="J621" t="s">
        <v>52</v>
      </c>
      <c r="K621">
        <v>4.5999999999999996</v>
      </c>
      <c r="L621" t="s">
        <v>25</v>
      </c>
      <c r="M621" t="s">
        <v>73</v>
      </c>
      <c r="N621" t="s">
        <v>25</v>
      </c>
      <c r="O621" t="s">
        <v>25</v>
      </c>
      <c r="P621">
        <v>1</v>
      </c>
      <c r="Q621" t="s">
        <v>85</v>
      </c>
      <c r="R621" t="s">
        <v>96</v>
      </c>
    </row>
    <row r="622" spans="1:18" x14ac:dyDescent="0.2">
      <c r="A622">
        <v>621</v>
      </c>
      <c r="B622">
        <v>33</v>
      </c>
      <c r="C622" t="s">
        <v>18</v>
      </c>
      <c r="D622" t="s">
        <v>131</v>
      </c>
      <c r="E622" t="s">
        <v>66</v>
      </c>
      <c r="F622">
        <v>89</v>
      </c>
      <c r="G622" t="s">
        <v>42</v>
      </c>
      <c r="H622" t="s">
        <v>43</v>
      </c>
      <c r="I622" t="s">
        <v>93</v>
      </c>
      <c r="J622" t="s">
        <v>56</v>
      </c>
      <c r="K622">
        <v>3.7</v>
      </c>
      <c r="L622" t="s">
        <v>25</v>
      </c>
      <c r="M622" t="s">
        <v>69</v>
      </c>
      <c r="N622" t="s">
        <v>25</v>
      </c>
      <c r="O622" t="s">
        <v>25</v>
      </c>
      <c r="P622">
        <v>10</v>
      </c>
      <c r="Q622" t="s">
        <v>27</v>
      </c>
      <c r="R622" t="s">
        <v>96</v>
      </c>
    </row>
    <row r="623" spans="1:18" x14ac:dyDescent="0.2">
      <c r="A623">
        <v>622</v>
      </c>
      <c r="B623">
        <v>51</v>
      </c>
      <c r="C623" t="s">
        <v>18</v>
      </c>
      <c r="D623" t="s">
        <v>88</v>
      </c>
      <c r="E623" t="s">
        <v>66</v>
      </c>
      <c r="F623">
        <v>27</v>
      </c>
      <c r="G623" t="s">
        <v>110</v>
      </c>
      <c r="H623" t="s">
        <v>35</v>
      </c>
      <c r="I623" t="s">
        <v>107</v>
      </c>
      <c r="J623" t="s">
        <v>56</v>
      </c>
      <c r="K623">
        <v>4.4000000000000004</v>
      </c>
      <c r="L623" t="s">
        <v>25</v>
      </c>
      <c r="M623" t="s">
        <v>73</v>
      </c>
      <c r="N623" t="s">
        <v>25</v>
      </c>
      <c r="O623" t="s">
        <v>25</v>
      </c>
      <c r="P623">
        <v>45</v>
      </c>
      <c r="Q623" t="s">
        <v>38</v>
      </c>
      <c r="R623" t="s">
        <v>39</v>
      </c>
    </row>
    <row r="624" spans="1:18" x14ac:dyDescent="0.2">
      <c r="A624">
        <v>623</v>
      </c>
      <c r="B624">
        <v>69</v>
      </c>
      <c r="C624" t="s">
        <v>18</v>
      </c>
      <c r="D624" t="s">
        <v>124</v>
      </c>
      <c r="E624" t="s">
        <v>20</v>
      </c>
      <c r="F624">
        <v>63</v>
      </c>
      <c r="G624" t="s">
        <v>141</v>
      </c>
      <c r="H624" t="s">
        <v>35</v>
      </c>
      <c r="I624" t="s">
        <v>99</v>
      </c>
      <c r="J624" t="s">
        <v>36</v>
      </c>
      <c r="K624">
        <v>4</v>
      </c>
      <c r="L624" t="s">
        <v>25</v>
      </c>
      <c r="M624" t="s">
        <v>44</v>
      </c>
      <c r="N624" t="s">
        <v>25</v>
      </c>
      <c r="O624" t="s">
        <v>25</v>
      </c>
      <c r="P624">
        <v>44</v>
      </c>
      <c r="Q624" t="s">
        <v>74</v>
      </c>
      <c r="R624" t="s">
        <v>28</v>
      </c>
    </row>
    <row r="625" spans="1:18" x14ac:dyDescent="0.2">
      <c r="A625">
        <v>624</v>
      </c>
      <c r="B625">
        <v>19</v>
      </c>
      <c r="C625" t="s">
        <v>18</v>
      </c>
      <c r="D625" t="s">
        <v>70</v>
      </c>
      <c r="E625" t="s">
        <v>41</v>
      </c>
      <c r="F625">
        <v>70</v>
      </c>
      <c r="G625" t="s">
        <v>106</v>
      </c>
      <c r="H625" t="s">
        <v>43</v>
      </c>
      <c r="I625" t="s">
        <v>51</v>
      </c>
      <c r="J625" t="s">
        <v>56</v>
      </c>
      <c r="K625">
        <v>4.7</v>
      </c>
      <c r="L625" t="s">
        <v>25</v>
      </c>
      <c r="M625" t="s">
        <v>53</v>
      </c>
      <c r="N625" t="s">
        <v>25</v>
      </c>
      <c r="O625" t="s">
        <v>25</v>
      </c>
      <c r="P625">
        <v>48</v>
      </c>
      <c r="Q625" t="s">
        <v>45</v>
      </c>
      <c r="R625" t="s">
        <v>75</v>
      </c>
    </row>
    <row r="626" spans="1:18" x14ac:dyDescent="0.2">
      <c r="A626">
        <v>625</v>
      </c>
      <c r="B626">
        <v>55</v>
      </c>
      <c r="C626" t="s">
        <v>18</v>
      </c>
      <c r="D626" t="s">
        <v>94</v>
      </c>
      <c r="E626" t="s">
        <v>20</v>
      </c>
      <c r="F626">
        <v>87</v>
      </c>
      <c r="G626" t="s">
        <v>130</v>
      </c>
      <c r="H626" t="s">
        <v>91</v>
      </c>
      <c r="I626" t="s">
        <v>68</v>
      </c>
      <c r="J626" t="s">
        <v>56</v>
      </c>
      <c r="K626">
        <v>3.4</v>
      </c>
      <c r="L626" t="s">
        <v>25</v>
      </c>
      <c r="M626" t="s">
        <v>26</v>
      </c>
      <c r="N626" t="s">
        <v>25</v>
      </c>
      <c r="O626" t="s">
        <v>25</v>
      </c>
      <c r="P626">
        <v>21</v>
      </c>
      <c r="Q626" t="s">
        <v>45</v>
      </c>
      <c r="R626" t="s">
        <v>48</v>
      </c>
    </row>
    <row r="627" spans="1:18" x14ac:dyDescent="0.2">
      <c r="A627">
        <v>626</v>
      </c>
      <c r="B627">
        <v>49</v>
      </c>
      <c r="C627" t="s">
        <v>18</v>
      </c>
      <c r="D627" t="s">
        <v>105</v>
      </c>
      <c r="E627" t="s">
        <v>66</v>
      </c>
      <c r="F627">
        <v>79</v>
      </c>
      <c r="G627" t="s">
        <v>78</v>
      </c>
      <c r="H627" t="s">
        <v>43</v>
      </c>
      <c r="I627" t="s">
        <v>107</v>
      </c>
      <c r="J627" t="s">
        <v>56</v>
      </c>
      <c r="K627">
        <v>4</v>
      </c>
      <c r="L627" t="s">
        <v>25</v>
      </c>
      <c r="M627" t="s">
        <v>44</v>
      </c>
      <c r="N627" t="s">
        <v>25</v>
      </c>
      <c r="O627" t="s">
        <v>25</v>
      </c>
      <c r="P627">
        <v>1</v>
      </c>
      <c r="Q627" t="s">
        <v>27</v>
      </c>
      <c r="R627" t="s">
        <v>39</v>
      </c>
    </row>
    <row r="628" spans="1:18" x14ac:dyDescent="0.2">
      <c r="A628">
        <v>627</v>
      </c>
      <c r="B628">
        <v>31</v>
      </c>
      <c r="C628" t="s">
        <v>18</v>
      </c>
      <c r="D628" t="s">
        <v>88</v>
      </c>
      <c r="E628" t="s">
        <v>66</v>
      </c>
      <c r="F628">
        <v>79</v>
      </c>
      <c r="G628" t="s">
        <v>81</v>
      </c>
      <c r="H628" t="s">
        <v>43</v>
      </c>
      <c r="I628" t="s">
        <v>125</v>
      </c>
      <c r="J628" t="s">
        <v>36</v>
      </c>
      <c r="K628">
        <v>3.9</v>
      </c>
      <c r="L628" t="s">
        <v>25</v>
      </c>
      <c r="M628" t="s">
        <v>53</v>
      </c>
      <c r="N628" t="s">
        <v>25</v>
      </c>
      <c r="O628" t="s">
        <v>25</v>
      </c>
      <c r="P628">
        <v>10</v>
      </c>
      <c r="Q628" t="s">
        <v>27</v>
      </c>
      <c r="R628" t="s">
        <v>48</v>
      </c>
    </row>
    <row r="629" spans="1:18" x14ac:dyDescent="0.2">
      <c r="A629">
        <v>628</v>
      </c>
      <c r="B629">
        <v>42</v>
      </c>
      <c r="C629" t="s">
        <v>18</v>
      </c>
      <c r="D629" t="s">
        <v>40</v>
      </c>
      <c r="E629" t="s">
        <v>41</v>
      </c>
      <c r="F629">
        <v>44</v>
      </c>
      <c r="G629" t="s">
        <v>46</v>
      </c>
      <c r="H629" t="s">
        <v>22</v>
      </c>
      <c r="I629" t="s">
        <v>93</v>
      </c>
      <c r="J629" t="s">
        <v>24</v>
      </c>
      <c r="K629">
        <v>4.0999999999999996</v>
      </c>
      <c r="L629" t="s">
        <v>25</v>
      </c>
      <c r="M629" t="s">
        <v>26</v>
      </c>
      <c r="N629" t="s">
        <v>25</v>
      </c>
      <c r="O629" t="s">
        <v>25</v>
      </c>
      <c r="P629">
        <v>24</v>
      </c>
      <c r="Q629" t="s">
        <v>45</v>
      </c>
      <c r="R629" t="s">
        <v>87</v>
      </c>
    </row>
    <row r="630" spans="1:18" x14ac:dyDescent="0.2">
      <c r="A630">
        <v>629</v>
      </c>
      <c r="B630">
        <v>69</v>
      </c>
      <c r="C630" t="s">
        <v>18</v>
      </c>
      <c r="D630" t="s">
        <v>29</v>
      </c>
      <c r="E630" t="s">
        <v>20</v>
      </c>
      <c r="F630">
        <v>85</v>
      </c>
      <c r="G630" t="s">
        <v>34</v>
      </c>
      <c r="H630" t="s">
        <v>43</v>
      </c>
      <c r="I630" t="s">
        <v>51</v>
      </c>
      <c r="J630" t="s">
        <v>56</v>
      </c>
      <c r="K630">
        <v>3.7</v>
      </c>
      <c r="L630" t="s">
        <v>25</v>
      </c>
      <c r="M630" t="s">
        <v>69</v>
      </c>
      <c r="N630" t="s">
        <v>25</v>
      </c>
      <c r="O630" t="s">
        <v>25</v>
      </c>
      <c r="P630">
        <v>29</v>
      </c>
      <c r="Q630" t="s">
        <v>38</v>
      </c>
      <c r="R630" t="s">
        <v>87</v>
      </c>
    </row>
    <row r="631" spans="1:18" x14ac:dyDescent="0.2">
      <c r="A631">
        <v>630</v>
      </c>
      <c r="B631">
        <v>26</v>
      </c>
      <c r="C631" t="s">
        <v>18</v>
      </c>
      <c r="D631" t="s">
        <v>70</v>
      </c>
      <c r="E631" t="s">
        <v>41</v>
      </c>
      <c r="F631">
        <v>90</v>
      </c>
      <c r="G631" t="s">
        <v>128</v>
      </c>
      <c r="H631" t="s">
        <v>22</v>
      </c>
      <c r="I631" t="s">
        <v>117</v>
      </c>
      <c r="J631" t="s">
        <v>36</v>
      </c>
      <c r="K631">
        <v>4.7</v>
      </c>
      <c r="L631" t="s">
        <v>25</v>
      </c>
      <c r="M631" t="s">
        <v>53</v>
      </c>
      <c r="N631" t="s">
        <v>25</v>
      </c>
      <c r="O631" t="s">
        <v>25</v>
      </c>
      <c r="P631">
        <v>11</v>
      </c>
      <c r="Q631" t="s">
        <v>85</v>
      </c>
      <c r="R631" t="s">
        <v>48</v>
      </c>
    </row>
    <row r="632" spans="1:18" x14ac:dyDescent="0.2">
      <c r="A632">
        <v>631</v>
      </c>
      <c r="B632">
        <v>41</v>
      </c>
      <c r="C632" t="s">
        <v>18</v>
      </c>
      <c r="D632" t="s">
        <v>105</v>
      </c>
      <c r="E632" t="s">
        <v>66</v>
      </c>
      <c r="F632">
        <v>94</v>
      </c>
      <c r="G632" t="s">
        <v>90</v>
      </c>
      <c r="H632" t="s">
        <v>35</v>
      </c>
      <c r="I632" t="s">
        <v>64</v>
      </c>
      <c r="J632" t="s">
        <v>56</v>
      </c>
      <c r="K632">
        <v>4.3</v>
      </c>
      <c r="L632" t="s">
        <v>25</v>
      </c>
      <c r="M632" t="s">
        <v>69</v>
      </c>
      <c r="N632" t="s">
        <v>25</v>
      </c>
      <c r="O632" t="s">
        <v>25</v>
      </c>
      <c r="P632">
        <v>33</v>
      </c>
      <c r="Q632" t="s">
        <v>85</v>
      </c>
      <c r="R632" t="s">
        <v>48</v>
      </c>
    </row>
    <row r="633" spans="1:18" x14ac:dyDescent="0.2">
      <c r="A633">
        <v>632</v>
      </c>
      <c r="B633">
        <v>55</v>
      </c>
      <c r="C633" t="s">
        <v>18</v>
      </c>
      <c r="D633" t="s">
        <v>136</v>
      </c>
      <c r="E633" t="s">
        <v>41</v>
      </c>
      <c r="F633">
        <v>68</v>
      </c>
      <c r="G633" t="s">
        <v>148</v>
      </c>
      <c r="H633" t="s">
        <v>35</v>
      </c>
      <c r="I633" t="s">
        <v>82</v>
      </c>
      <c r="J633" t="s">
        <v>52</v>
      </c>
      <c r="K633">
        <v>4.0999999999999996</v>
      </c>
      <c r="L633" t="s">
        <v>25</v>
      </c>
      <c r="M633" t="s">
        <v>73</v>
      </c>
      <c r="N633" t="s">
        <v>25</v>
      </c>
      <c r="O633" t="s">
        <v>25</v>
      </c>
      <c r="P633">
        <v>27</v>
      </c>
      <c r="Q633" t="s">
        <v>32</v>
      </c>
      <c r="R633" t="s">
        <v>28</v>
      </c>
    </row>
    <row r="634" spans="1:18" x14ac:dyDescent="0.2">
      <c r="A634">
        <v>633</v>
      </c>
      <c r="B634">
        <v>35</v>
      </c>
      <c r="C634" t="s">
        <v>18</v>
      </c>
      <c r="D634" t="s">
        <v>131</v>
      </c>
      <c r="E634" t="s">
        <v>66</v>
      </c>
      <c r="F634">
        <v>51</v>
      </c>
      <c r="G634" t="s">
        <v>50</v>
      </c>
      <c r="H634" t="s">
        <v>43</v>
      </c>
      <c r="I634" t="s">
        <v>107</v>
      </c>
      <c r="J634" t="s">
        <v>24</v>
      </c>
      <c r="K634">
        <v>3.9</v>
      </c>
      <c r="L634" t="s">
        <v>25</v>
      </c>
      <c r="M634" t="s">
        <v>44</v>
      </c>
      <c r="N634" t="s">
        <v>25</v>
      </c>
      <c r="O634" t="s">
        <v>25</v>
      </c>
      <c r="P634">
        <v>19</v>
      </c>
      <c r="Q634" t="s">
        <v>27</v>
      </c>
      <c r="R634" t="s">
        <v>28</v>
      </c>
    </row>
    <row r="635" spans="1:18" x14ac:dyDescent="0.2">
      <c r="A635">
        <v>634</v>
      </c>
      <c r="B635">
        <v>66</v>
      </c>
      <c r="C635" t="s">
        <v>18</v>
      </c>
      <c r="D635" t="s">
        <v>40</v>
      </c>
      <c r="E635" t="s">
        <v>41</v>
      </c>
      <c r="F635">
        <v>33</v>
      </c>
      <c r="G635" t="s">
        <v>147</v>
      </c>
      <c r="H635" t="s">
        <v>43</v>
      </c>
      <c r="I635" t="s">
        <v>120</v>
      </c>
      <c r="J635" t="s">
        <v>36</v>
      </c>
      <c r="K635">
        <v>2.9</v>
      </c>
      <c r="L635" t="s">
        <v>25</v>
      </c>
      <c r="M635" t="s">
        <v>26</v>
      </c>
      <c r="N635" t="s">
        <v>25</v>
      </c>
      <c r="O635" t="s">
        <v>25</v>
      </c>
      <c r="P635">
        <v>50</v>
      </c>
      <c r="Q635" t="s">
        <v>85</v>
      </c>
      <c r="R635" t="s">
        <v>57</v>
      </c>
    </row>
    <row r="636" spans="1:18" x14ac:dyDescent="0.2">
      <c r="A636">
        <v>635</v>
      </c>
      <c r="B636">
        <v>36</v>
      </c>
      <c r="C636" t="s">
        <v>18</v>
      </c>
      <c r="D636" t="s">
        <v>49</v>
      </c>
      <c r="E636" t="s">
        <v>41</v>
      </c>
      <c r="F636">
        <v>60</v>
      </c>
      <c r="G636" t="s">
        <v>122</v>
      </c>
      <c r="H636" t="s">
        <v>43</v>
      </c>
      <c r="I636" t="s">
        <v>84</v>
      </c>
      <c r="J636" t="s">
        <v>52</v>
      </c>
      <c r="K636">
        <v>3.9</v>
      </c>
      <c r="L636" t="s">
        <v>25</v>
      </c>
      <c r="M636" t="s">
        <v>53</v>
      </c>
      <c r="N636" t="s">
        <v>25</v>
      </c>
      <c r="O636" t="s">
        <v>25</v>
      </c>
      <c r="P636">
        <v>46</v>
      </c>
      <c r="Q636" t="s">
        <v>45</v>
      </c>
      <c r="R636" t="s">
        <v>39</v>
      </c>
    </row>
    <row r="637" spans="1:18" x14ac:dyDescent="0.2">
      <c r="A637">
        <v>636</v>
      </c>
      <c r="B637">
        <v>27</v>
      </c>
      <c r="C637" t="s">
        <v>18</v>
      </c>
      <c r="D637" t="s">
        <v>103</v>
      </c>
      <c r="E637" t="s">
        <v>20</v>
      </c>
      <c r="F637">
        <v>59</v>
      </c>
      <c r="G637" t="s">
        <v>130</v>
      </c>
      <c r="H637" t="s">
        <v>43</v>
      </c>
      <c r="I637" t="s">
        <v>109</v>
      </c>
      <c r="J637" t="s">
        <v>56</v>
      </c>
      <c r="K637">
        <v>4.3</v>
      </c>
      <c r="L637" t="s">
        <v>25</v>
      </c>
      <c r="M637" t="s">
        <v>69</v>
      </c>
      <c r="N637" t="s">
        <v>25</v>
      </c>
      <c r="O637" t="s">
        <v>25</v>
      </c>
      <c r="P637">
        <v>28</v>
      </c>
      <c r="Q637" t="s">
        <v>32</v>
      </c>
      <c r="R637" t="s">
        <v>57</v>
      </c>
    </row>
    <row r="638" spans="1:18" x14ac:dyDescent="0.2">
      <c r="A638">
        <v>637</v>
      </c>
      <c r="B638">
        <v>41</v>
      </c>
      <c r="C638" t="s">
        <v>18</v>
      </c>
      <c r="D638" t="s">
        <v>65</v>
      </c>
      <c r="E638" t="s">
        <v>66</v>
      </c>
      <c r="F638">
        <v>30</v>
      </c>
      <c r="G638" t="s">
        <v>149</v>
      </c>
      <c r="H638" t="s">
        <v>43</v>
      </c>
      <c r="I638" t="s">
        <v>125</v>
      </c>
      <c r="J638" t="s">
        <v>52</v>
      </c>
      <c r="K638">
        <v>2.8</v>
      </c>
      <c r="L638" t="s">
        <v>25</v>
      </c>
      <c r="M638" t="s">
        <v>73</v>
      </c>
      <c r="N638" t="s">
        <v>25</v>
      </c>
      <c r="O638" t="s">
        <v>25</v>
      </c>
      <c r="P638">
        <v>14</v>
      </c>
      <c r="Q638" t="s">
        <v>74</v>
      </c>
      <c r="R638" t="s">
        <v>96</v>
      </c>
    </row>
    <row r="639" spans="1:18" x14ac:dyDescent="0.2">
      <c r="A639">
        <v>638</v>
      </c>
      <c r="B639">
        <v>21</v>
      </c>
      <c r="C639" t="s">
        <v>18</v>
      </c>
      <c r="D639" t="s">
        <v>29</v>
      </c>
      <c r="E639" t="s">
        <v>20</v>
      </c>
      <c r="F639">
        <v>20</v>
      </c>
      <c r="G639" t="s">
        <v>121</v>
      </c>
      <c r="H639" t="s">
        <v>43</v>
      </c>
      <c r="I639" t="s">
        <v>108</v>
      </c>
      <c r="J639" t="s">
        <v>24</v>
      </c>
      <c r="K639">
        <v>3.4</v>
      </c>
      <c r="L639" t="s">
        <v>25</v>
      </c>
      <c r="M639" t="s">
        <v>69</v>
      </c>
      <c r="N639" t="s">
        <v>25</v>
      </c>
      <c r="O639" t="s">
        <v>25</v>
      </c>
      <c r="P639">
        <v>46</v>
      </c>
      <c r="Q639" t="s">
        <v>32</v>
      </c>
      <c r="R639" t="s">
        <v>28</v>
      </c>
    </row>
    <row r="640" spans="1:18" x14ac:dyDescent="0.2">
      <c r="A640">
        <v>639</v>
      </c>
      <c r="B640">
        <v>53</v>
      </c>
      <c r="C640" t="s">
        <v>18</v>
      </c>
      <c r="D640" t="s">
        <v>40</v>
      </c>
      <c r="E640" t="s">
        <v>41</v>
      </c>
      <c r="F640">
        <v>20</v>
      </c>
      <c r="G640" t="s">
        <v>127</v>
      </c>
      <c r="H640" t="s">
        <v>35</v>
      </c>
      <c r="I640" t="s">
        <v>143</v>
      </c>
      <c r="J640" t="s">
        <v>52</v>
      </c>
      <c r="K640">
        <v>2.7</v>
      </c>
      <c r="L640" t="s">
        <v>25</v>
      </c>
      <c r="M640" t="s">
        <v>26</v>
      </c>
      <c r="N640" t="s">
        <v>25</v>
      </c>
      <c r="O640" t="s">
        <v>25</v>
      </c>
      <c r="P640">
        <v>41</v>
      </c>
      <c r="Q640" t="s">
        <v>45</v>
      </c>
      <c r="R640" t="s">
        <v>87</v>
      </c>
    </row>
    <row r="641" spans="1:18" x14ac:dyDescent="0.2">
      <c r="A641">
        <v>640</v>
      </c>
      <c r="B641">
        <v>54</v>
      </c>
      <c r="C641" t="s">
        <v>18</v>
      </c>
      <c r="D641" t="s">
        <v>80</v>
      </c>
      <c r="E641" t="s">
        <v>20</v>
      </c>
      <c r="F641">
        <v>24</v>
      </c>
      <c r="G641" t="s">
        <v>90</v>
      </c>
      <c r="H641" t="s">
        <v>22</v>
      </c>
      <c r="I641" t="s">
        <v>77</v>
      </c>
      <c r="J641" t="s">
        <v>36</v>
      </c>
      <c r="K641">
        <v>4</v>
      </c>
      <c r="L641" t="s">
        <v>25</v>
      </c>
      <c r="M641" t="s">
        <v>69</v>
      </c>
      <c r="N641" t="s">
        <v>25</v>
      </c>
      <c r="O641" t="s">
        <v>25</v>
      </c>
      <c r="P641">
        <v>50</v>
      </c>
      <c r="Q641" t="s">
        <v>38</v>
      </c>
      <c r="R641" t="s">
        <v>48</v>
      </c>
    </row>
    <row r="642" spans="1:18" x14ac:dyDescent="0.2">
      <c r="A642">
        <v>641</v>
      </c>
      <c r="B642">
        <v>53</v>
      </c>
      <c r="C642" t="s">
        <v>18</v>
      </c>
      <c r="D642" t="s">
        <v>86</v>
      </c>
      <c r="E642" t="s">
        <v>20</v>
      </c>
      <c r="F642">
        <v>88</v>
      </c>
      <c r="G642" t="s">
        <v>147</v>
      </c>
      <c r="H642" t="s">
        <v>43</v>
      </c>
      <c r="I642" t="s">
        <v>23</v>
      </c>
      <c r="J642" t="s">
        <v>52</v>
      </c>
      <c r="K642">
        <v>4.4000000000000004</v>
      </c>
      <c r="L642" t="s">
        <v>25</v>
      </c>
      <c r="M642" t="s">
        <v>73</v>
      </c>
      <c r="N642" t="s">
        <v>25</v>
      </c>
      <c r="O642" t="s">
        <v>25</v>
      </c>
      <c r="P642">
        <v>28</v>
      </c>
      <c r="Q642" t="s">
        <v>85</v>
      </c>
      <c r="R642" t="s">
        <v>28</v>
      </c>
    </row>
    <row r="643" spans="1:18" x14ac:dyDescent="0.2">
      <c r="A643">
        <v>642</v>
      </c>
      <c r="B643">
        <v>47</v>
      </c>
      <c r="C643" t="s">
        <v>18</v>
      </c>
      <c r="D643" t="s">
        <v>19</v>
      </c>
      <c r="E643" t="s">
        <v>20</v>
      </c>
      <c r="F643">
        <v>78</v>
      </c>
      <c r="G643" t="s">
        <v>119</v>
      </c>
      <c r="H643" t="s">
        <v>43</v>
      </c>
      <c r="I643" t="s">
        <v>107</v>
      </c>
      <c r="J643" t="s">
        <v>24</v>
      </c>
      <c r="K643">
        <v>3.9</v>
      </c>
      <c r="L643" t="s">
        <v>25</v>
      </c>
      <c r="M643" t="s">
        <v>69</v>
      </c>
      <c r="N643" t="s">
        <v>25</v>
      </c>
      <c r="O643" t="s">
        <v>25</v>
      </c>
      <c r="P643">
        <v>23</v>
      </c>
      <c r="Q643" t="s">
        <v>38</v>
      </c>
      <c r="R643" t="s">
        <v>96</v>
      </c>
    </row>
    <row r="644" spans="1:18" x14ac:dyDescent="0.2">
      <c r="A644">
        <v>643</v>
      </c>
      <c r="B644">
        <v>64</v>
      </c>
      <c r="C644" t="s">
        <v>18</v>
      </c>
      <c r="D644" t="s">
        <v>86</v>
      </c>
      <c r="E644" t="s">
        <v>20</v>
      </c>
      <c r="F644">
        <v>25</v>
      </c>
      <c r="G644" t="s">
        <v>71</v>
      </c>
      <c r="H644" t="s">
        <v>22</v>
      </c>
      <c r="I644" t="s">
        <v>107</v>
      </c>
      <c r="J644" t="s">
        <v>36</v>
      </c>
      <c r="K644">
        <v>2.8</v>
      </c>
      <c r="L644" t="s">
        <v>25</v>
      </c>
      <c r="M644" t="s">
        <v>69</v>
      </c>
      <c r="N644" t="s">
        <v>25</v>
      </c>
      <c r="O644" t="s">
        <v>25</v>
      </c>
      <c r="P644">
        <v>14</v>
      </c>
      <c r="Q644" t="s">
        <v>85</v>
      </c>
      <c r="R644" t="s">
        <v>75</v>
      </c>
    </row>
    <row r="645" spans="1:18" x14ac:dyDescent="0.2">
      <c r="A645">
        <v>644</v>
      </c>
      <c r="B645">
        <v>18</v>
      </c>
      <c r="C645" t="s">
        <v>18</v>
      </c>
      <c r="D645" t="s">
        <v>29</v>
      </c>
      <c r="E645" t="s">
        <v>20</v>
      </c>
      <c r="F645">
        <v>57</v>
      </c>
      <c r="G645" t="s">
        <v>46</v>
      </c>
      <c r="H645" t="s">
        <v>91</v>
      </c>
      <c r="I645" t="s">
        <v>95</v>
      </c>
      <c r="J645" t="s">
        <v>24</v>
      </c>
      <c r="K645">
        <v>3.2</v>
      </c>
      <c r="L645" t="s">
        <v>25</v>
      </c>
      <c r="M645" t="s">
        <v>44</v>
      </c>
      <c r="N645" t="s">
        <v>25</v>
      </c>
      <c r="O645" t="s">
        <v>25</v>
      </c>
      <c r="P645">
        <v>10</v>
      </c>
      <c r="Q645" t="s">
        <v>74</v>
      </c>
      <c r="R645" t="s">
        <v>96</v>
      </c>
    </row>
    <row r="646" spans="1:18" x14ac:dyDescent="0.2">
      <c r="A646">
        <v>645</v>
      </c>
      <c r="B646">
        <v>68</v>
      </c>
      <c r="C646" t="s">
        <v>18</v>
      </c>
      <c r="D646" t="s">
        <v>131</v>
      </c>
      <c r="E646" t="s">
        <v>66</v>
      </c>
      <c r="F646">
        <v>93</v>
      </c>
      <c r="G646" t="s">
        <v>59</v>
      </c>
      <c r="H646" t="s">
        <v>35</v>
      </c>
      <c r="I646" t="s">
        <v>143</v>
      </c>
      <c r="J646" t="s">
        <v>52</v>
      </c>
      <c r="K646">
        <v>4.3</v>
      </c>
      <c r="L646" t="s">
        <v>25</v>
      </c>
      <c r="M646" t="s">
        <v>44</v>
      </c>
      <c r="N646" t="s">
        <v>25</v>
      </c>
      <c r="O646" t="s">
        <v>25</v>
      </c>
      <c r="P646">
        <v>37</v>
      </c>
      <c r="Q646" t="s">
        <v>32</v>
      </c>
      <c r="R646" t="s">
        <v>39</v>
      </c>
    </row>
    <row r="647" spans="1:18" x14ac:dyDescent="0.2">
      <c r="A647">
        <v>646</v>
      </c>
      <c r="B647">
        <v>62</v>
      </c>
      <c r="C647" t="s">
        <v>18</v>
      </c>
      <c r="D647" t="s">
        <v>103</v>
      </c>
      <c r="E647" t="s">
        <v>20</v>
      </c>
      <c r="F647">
        <v>42</v>
      </c>
      <c r="G647" t="s">
        <v>100</v>
      </c>
      <c r="H647" t="s">
        <v>35</v>
      </c>
      <c r="I647" t="s">
        <v>72</v>
      </c>
      <c r="J647" t="s">
        <v>52</v>
      </c>
      <c r="K647">
        <v>4.2</v>
      </c>
      <c r="L647" t="s">
        <v>25</v>
      </c>
      <c r="M647" t="s">
        <v>26</v>
      </c>
      <c r="N647" t="s">
        <v>25</v>
      </c>
      <c r="O647" t="s">
        <v>25</v>
      </c>
      <c r="P647">
        <v>15</v>
      </c>
      <c r="Q647" t="s">
        <v>27</v>
      </c>
      <c r="R647" t="s">
        <v>75</v>
      </c>
    </row>
    <row r="648" spans="1:18" x14ac:dyDescent="0.2">
      <c r="A648">
        <v>647</v>
      </c>
      <c r="B648">
        <v>51</v>
      </c>
      <c r="C648" t="s">
        <v>18</v>
      </c>
      <c r="D648" t="s">
        <v>136</v>
      </c>
      <c r="E648" t="s">
        <v>41</v>
      </c>
      <c r="F648">
        <v>54</v>
      </c>
      <c r="G648" t="s">
        <v>115</v>
      </c>
      <c r="H648" t="s">
        <v>91</v>
      </c>
      <c r="I648" t="s">
        <v>68</v>
      </c>
      <c r="J648" t="s">
        <v>36</v>
      </c>
      <c r="K648">
        <v>4.9000000000000004</v>
      </c>
      <c r="L648" t="s">
        <v>25</v>
      </c>
      <c r="M648" t="s">
        <v>53</v>
      </c>
      <c r="N648" t="s">
        <v>25</v>
      </c>
      <c r="O648" t="s">
        <v>25</v>
      </c>
      <c r="P648">
        <v>19</v>
      </c>
      <c r="Q648" t="s">
        <v>27</v>
      </c>
      <c r="R648" t="s">
        <v>75</v>
      </c>
    </row>
    <row r="649" spans="1:18" x14ac:dyDescent="0.2">
      <c r="A649">
        <v>648</v>
      </c>
      <c r="B649">
        <v>54</v>
      </c>
      <c r="C649" t="s">
        <v>18</v>
      </c>
      <c r="D649" t="s">
        <v>19</v>
      </c>
      <c r="E649" t="s">
        <v>20</v>
      </c>
      <c r="F649">
        <v>70</v>
      </c>
      <c r="G649" t="s">
        <v>90</v>
      </c>
      <c r="H649" t="s">
        <v>91</v>
      </c>
      <c r="I649" t="s">
        <v>60</v>
      </c>
      <c r="J649" t="s">
        <v>52</v>
      </c>
      <c r="K649">
        <v>3.7</v>
      </c>
      <c r="L649" t="s">
        <v>25</v>
      </c>
      <c r="M649" t="s">
        <v>26</v>
      </c>
      <c r="N649" t="s">
        <v>25</v>
      </c>
      <c r="O649" t="s">
        <v>25</v>
      </c>
      <c r="P649">
        <v>23</v>
      </c>
      <c r="Q649" t="s">
        <v>38</v>
      </c>
      <c r="R649" t="s">
        <v>28</v>
      </c>
    </row>
    <row r="650" spans="1:18" x14ac:dyDescent="0.2">
      <c r="A650">
        <v>649</v>
      </c>
      <c r="B650">
        <v>22</v>
      </c>
      <c r="C650" t="s">
        <v>18</v>
      </c>
      <c r="D650" t="s">
        <v>103</v>
      </c>
      <c r="E650" t="s">
        <v>20</v>
      </c>
      <c r="F650">
        <v>31</v>
      </c>
      <c r="G650" t="s">
        <v>150</v>
      </c>
      <c r="H650" t="s">
        <v>43</v>
      </c>
      <c r="I650" t="s">
        <v>109</v>
      </c>
      <c r="J650" t="s">
        <v>24</v>
      </c>
      <c r="K650">
        <v>4.0999999999999996</v>
      </c>
      <c r="L650" t="s">
        <v>25</v>
      </c>
      <c r="M650" t="s">
        <v>73</v>
      </c>
      <c r="N650" t="s">
        <v>25</v>
      </c>
      <c r="O650" t="s">
        <v>25</v>
      </c>
      <c r="P650">
        <v>35</v>
      </c>
      <c r="Q650" t="s">
        <v>38</v>
      </c>
      <c r="R650" t="s">
        <v>39</v>
      </c>
    </row>
    <row r="651" spans="1:18" x14ac:dyDescent="0.2">
      <c r="A651">
        <v>650</v>
      </c>
      <c r="B651">
        <v>53</v>
      </c>
      <c r="C651" t="s">
        <v>18</v>
      </c>
      <c r="D651" t="s">
        <v>94</v>
      </c>
      <c r="E651" t="s">
        <v>20</v>
      </c>
      <c r="F651">
        <v>93</v>
      </c>
      <c r="G651" t="s">
        <v>78</v>
      </c>
      <c r="H651" t="s">
        <v>22</v>
      </c>
      <c r="I651" t="s">
        <v>120</v>
      </c>
      <c r="J651" t="s">
        <v>36</v>
      </c>
      <c r="K651">
        <v>4.2</v>
      </c>
      <c r="L651" t="s">
        <v>25</v>
      </c>
      <c r="M651" t="s">
        <v>73</v>
      </c>
      <c r="N651" t="s">
        <v>25</v>
      </c>
      <c r="O651" t="s">
        <v>25</v>
      </c>
      <c r="P651">
        <v>33</v>
      </c>
      <c r="Q651" t="s">
        <v>45</v>
      </c>
      <c r="R651" t="s">
        <v>96</v>
      </c>
    </row>
    <row r="652" spans="1:18" x14ac:dyDescent="0.2">
      <c r="A652">
        <v>651</v>
      </c>
      <c r="B652">
        <v>34</v>
      </c>
      <c r="C652" t="s">
        <v>18</v>
      </c>
      <c r="D652" t="s">
        <v>142</v>
      </c>
      <c r="E652" t="s">
        <v>66</v>
      </c>
      <c r="F652">
        <v>40</v>
      </c>
      <c r="G652" t="s">
        <v>102</v>
      </c>
      <c r="H652" t="s">
        <v>43</v>
      </c>
      <c r="I652" t="s">
        <v>135</v>
      </c>
      <c r="J652" t="s">
        <v>36</v>
      </c>
      <c r="K652">
        <v>3.9</v>
      </c>
      <c r="L652" t="s">
        <v>25</v>
      </c>
      <c r="M652" t="s">
        <v>44</v>
      </c>
      <c r="N652" t="s">
        <v>25</v>
      </c>
      <c r="O652" t="s">
        <v>25</v>
      </c>
      <c r="P652">
        <v>12</v>
      </c>
      <c r="Q652" t="s">
        <v>74</v>
      </c>
      <c r="R652" t="s">
        <v>48</v>
      </c>
    </row>
    <row r="653" spans="1:18" x14ac:dyDescent="0.2">
      <c r="A653">
        <v>652</v>
      </c>
      <c r="B653">
        <v>32</v>
      </c>
      <c r="C653" t="s">
        <v>18</v>
      </c>
      <c r="D653" t="s">
        <v>123</v>
      </c>
      <c r="E653" t="s">
        <v>66</v>
      </c>
      <c r="F653">
        <v>32</v>
      </c>
      <c r="G653" t="s">
        <v>71</v>
      </c>
      <c r="H653" t="s">
        <v>22</v>
      </c>
      <c r="I653" t="s">
        <v>133</v>
      </c>
      <c r="J653" t="s">
        <v>52</v>
      </c>
      <c r="K653">
        <v>2.9</v>
      </c>
      <c r="L653" t="s">
        <v>25</v>
      </c>
      <c r="M653" t="s">
        <v>44</v>
      </c>
      <c r="N653" t="s">
        <v>25</v>
      </c>
      <c r="O653" t="s">
        <v>25</v>
      </c>
      <c r="P653">
        <v>41</v>
      </c>
      <c r="Q653" t="s">
        <v>27</v>
      </c>
      <c r="R653" t="s">
        <v>28</v>
      </c>
    </row>
    <row r="654" spans="1:18" x14ac:dyDescent="0.2">
      <c r="A654">
        <v>653</v>
      </c>
      <c r="B654">
        <v>64</v>
      </c>
      <c r="C654" t="s">
        <v>18</v>
      </c>
      <c r="D654" t="s">
        <v>88</v>
      </c>
      <c r="E654" t="s">
        <v>66</v>
      </c>
      <c r="F654">
        <v>27</v>
      </c>
      <c r="G654" t="s">
        <v>147</v>
      </c>
      <c r="H654" t="s">
        <v>43</v>
      </c>
      <c r="I654" t="s">
        <v>117</v>
      </c>
      <c r="J654" t="s">
        <v>24</v>
      </c>
      <c r="K654">
        <v>3.1</v>
      </c>
      <c r="L654" t="s">
        <v>25</v>
      </c>
      <c r="M654" t="s">
        <v>37</v>
      </c>
      <c r="N654" t="s">
        <v>25</v>
      </c>
      <c r="O654" t="s">
        <v>25</v>
      </c>
      <c r="P654">
        <v>27</v>
      </c>
      <c r="Q654" t="s">
        <v>27</v>
      </c>
      <c r="R654" t="s">
        <v>39</v>
      </c>
    </row>
    <row r="655" spans="1:18" x14ac:dyDescent="0.2">
      <c r="A655">
        <v>654</v>
      </c>
      <c r="B655">
        <v>20</v>
      </c>
      <c r="C655" t="s">
        <v>18</v>
      </c>
      <c r="D655" t="s">
        <v>118</v>
      </c>
      <c r="E655" t="s">
        <v>66</v>
      </c>
      <c r="F655">
        <v>68</v>
      </c>
      <c r="G655" t="s">
        <v>113</v>
      </c>
      <c r="H655" t="s">
        <v>43</v>
      </c>
      <c r="I655" t="s">
        <v>77</v>
      </c>
      <c r="J655" t="s">
        <v>24</v>
      </c>
      <c r="K655">
        <v>3.6</v>
      </c>
      <c r="L655" t="s">
        <v>25</v>
      </c>
      <c r="M655" t="s">
        <v>69</v>
      </c>
      <c r="N655" t="s">
        <v>25</v>
      </c>
      <c r="O655" t="s">
        <v>25</v>
      </c>
      <c r="P655">
        <v>45</v>
      </c>
      <c r="Q655" t="s">
        <v>32</v>
      </c>
      <c r="R655" t="s">
        <v>28</v>
      </c>
    </row>
    <row r="656" spans="1:18" x14ac:dyDescent="0.2">
      <c r="A656">
        <v>655</v>
      </c>
      <c r="B656">
        <v>24</v>
      </c>
      <c r="C656" t="s">
        <v>18</v>
      </c>
      <c r="D656" t="s">
        <v>65</v>
      </c>
      <c r="E656" t="s">
        <v>66</v>
      </c>
      <c r="F656">
        <v>59</v>
      </c>
      <c r="G656" t="s">
        <v>98</v>
      </c>
      <c r="H656" t="s">
        <v>22</v>
      </c>
      <c r="I656" t="s">
        <v>23</v>
      </c>
      <c r="J656" t="s">
        <v>52</v>
      </c>
      <c r="K656">
        <v>4.4000000000000004</v>
      </c>
      <c r="L656" t="s">
        <v>25</v>
      </c>
      <c r="M656" t="s">
        <v>69</v>
      </c>
      <c r="N656" t="s">
        <v>25</v>
      </c>
      <c r="O656" t="s">
        <v>25</v>
      </c>
      <c r="P656">
        <v>23</v>
      </c>
      <c r="Q656" t="s">
        <v>27</v>
      </c>
      <c r="R656" t="s">
        <v>48</v>
      </c>
    </row>
    <row r="657" spans="1:18" x14ac:dyDescent="0.2">
      <c r="A657">
        <v>656</v>
      </c>
      <c r="B657">
        <v>20</v>
      </c>
      <c r="C657" t="s">
        <v>18</v>
      </c>
      <c r="D657" t="s">
        <v>65</v>
      </c>
      <c r="E657" t="s">
        <v>66</v>
      </c>
      <c r="F657">
        <v>36</v>
      </c>
      <c r="G657" t="s">
        <v>90</v>
      </c>
      <c r="H657" t="s">
        <v>35</v>
      </c>
      <c r="I657" t="s">
        <v>72</v>
      </c>
      <c r="J657" t="s">
        <v>56</v>
      </c>
      <c r="K657">
        <v>3.1</v>
      </c>
      <c r="L657" t="s">
        <v>25</v>
      </c>
      <c r="M657" t="s">
        <v>37</v>
      </c>
      <c r="N657" t="s">
        <v>25</v>
      </c>
      <c r="O657" t="s">
        <v>25</v>
      </c>
      <c r="P657">
        <v>19</v>
      </c>
      <c r="Q657" t="s">
        <v>27</v>
      </c>
      <c r="R657" t="s">
        <v>87</v>
      </c>
    </row>
    <row r="658" spans="1:18" x14ac:dyDescent="0.2">
      <c r="A658">
        <v>657</v>
      </c>
      <c r="B658">
        <v>42</v>
      </c>
      <c r="C658" t="s">
        <v>18</v>
      </c>
      <c r="D658" t="s">
        <v>33</v>
      </c>
      <c r="E658" t="s">
        <v>20</v>
      </c>
      <c r="F658">
        <v>23</v>
      </c>
      <c r="G658" t="s">
        <v>137</v>
      </c>
      <c r="H658" t="s">
        <v>43</v>
      </c>
      <c r="I658" t="s">
        <v>117</v>
      </c>
      <c r="J658" t="s">
        <v>52</v>
      </c>
      <c r="K658">
        <v>3.9</v>
      </c>
      <c r="L658" t="s">
        <v>25</v>
      </c>
      <c r="M658" t="s">
        <v>53</v>
      </c>
      <c r="N658" t="s">
        <v>25</v>
      </c>
      <c r="O658" t="s">
        <v>25</v>
      </c>
      <c r="P658">
        <v>6</v>
      </c>
      <c r="Q658" t="s">
        <v>45</v>
      </c>
      <c r="R658" t="s">
        <v>57</v>
      </c>
    </row>
    <row r="659" spans="1:18" x14ac:dyDescent="0.2">
      <c r="A659">
        <v>658</v>
      </c>
      <c r="B659">
        <v>48</v>
      </c>
      <c r="C659" t="s">
        <v>18</v>
      </c>
      <c r="D659" t="s">
        <v>101</v>
      </c>
      <c r="E659" t="s">
        <v>62</v>
      </c>
      <c r="F659">
        <v>80</v>
      </c>
      <c r="G659" t="s">
        <v>116</v>
      </c>
      <c r="H659" t="s">
        <v>43</v>
      </c>
      <c r="I659" t="s">
        <v>51</v>
      </c>
      <c r="J659" t="s">
        <v>24</v>
      </c>
      <c r="K659">
        <v>4.3</v>
      </c>
      <c r="L659" t="s">
        <v>25</v>
      </c>
      <c r="M659" t="s">
        <v>37</v>
      </c>
      <c r="N659" t="s">
        <v>25</v>
      </c>
      <c r="O659" t="s">
        <v>25</v>
      </c>
      <c r="P659">
        <v>6</v>
      </c>
      <c r="Q659" t="s">
        <v>45</v>
      </c>
      <c r="R659" t="s">
        <v>57</v>
      </c>
    </row>
    <row r="660" spans="1:18" x14ac:dyDescent="0.2">
      <c r="A660">
        <v>659</v>
      </c>
      <c r="B660">
        <v>62</v>
      </c>
      <c r="C660" t="s">
        <v>18</v>
      </c>
      <c r="D660" t="s">
        <v>131</v>
      </c>
      <c r="E660" t="s">
        <v>66</v>
      </c>
      <c r="F660">
        <v>37</v>
      </c>
      <c r="G660" t="s">
        <v>59</v>
      </c>
      <c r="H660" t="s">
        <v>35</v>
      </c>
      <c r="I660" t="s">
        <v>51</v>
      </c>
      <c r="J660" t="s">
        <v>56</v>
      </c>
      <c r="K660">
        <v>4.9000000000000004</v>
      </c>
      <c r="L660" t="s">
        <v>25</v>
      </c>
      <c r="M660" t="s">
        <v>73</v>
      </c>
      <c r="N660" t="s">
        <v>25</v>
      </c>
      <c r="O660" t="s">
        <v>25</v>
      </c>
      <c r="P660">
        <v>20</v>
      </c>
      <c r="Q660" t="s">
        <v>27</v>
      </c>
      <c r="R660" t="s">
        <v>39</v>
      </c>
    </row>
    <row r="661" spans="1:18" x14ac:dyDescent="0.2">
      <c r="A661">
        <v>660</v>
      </c>
      <c r="B661">
        <v>62</v>
      </c>
      <c r="C661" t="s">
        <v>18</v>
      </c>
      <c r="D661" t="s">
        <v>58</v>
      </c>
      <c r="E661" t="s">
        <v>20</v>
      </c>
      <c r="F661">
        <v>52</v>
      </c>
      <c r="G661" t="s">
        <v>140</v>
      </c>
      <c r="H661" t="s">
        <v>35</v>
      </c>
      <c r="I661" t="s">
        <v>79</v>
      </c>
      <c r="J661" t="s">
        <v>36</v>
      </c>
      <c r="K661">
        <v>3.6</v>
      </c>
      <c r="L661" t="s">
        <v>25</v>
      </c>
      <c r="M661" t="s">
        <v>69</v>
      </c>
      <c r="N661" t="s">
        <v>25</v>
      </c>
      <c r="O661" t="s">
        <v>25</v>
      </c>
      <c r="P661">
        <v>8</v>
      </c>
      <c r="Q661" t="s">
        <v>32</v>
      </c>
      <c r="R661" t="s">
        <v>39</v>
      </c>
    </row>
    <row r="662" spans="1:18" x14ac:dyDescent="0.2">
      <c r="A662">
        <v>661</v>
      </c>
      <c r="B662">
        <v>50</v>
      </c>
      <c r="C662" t="s">
        <v>18</v>
      </c>
      <c r="D662" t="s">
        <v>61</v>
      </c>
      <c r="E662" t="s">
        <v>62</v>
      </c>
      <c r="F662">
        <v>79</v>
      </c>
      <c r="G662" t="s">
        <v>55</v>
      </c>
      <c r="H662" t="s">
        <v>43</v>
      </c>
      <c r="I662" t="s">
        <v>77</v>
      </c>
      <c r="J662" t="s">
        <v>56</v>
      </c>
      <c r="K662">
        <v>5</v>
      </c>
      <c r="L662" t="s">
        <v>25</v>
      </c>
      <c r="M662" t="s">
        <v>69</v>
      </c>
      <c r="N662" t="s">
        <v>25</v>
      </c>
      <c r="O662" t="s">
        <v>25</v>
      </c>
      <c r="P662">
        <v>39</v>
      </c>
      <c r="Q662" t="s">
        <v>38</v>
      </c>
      <c r="R662" t="s">
        <v>57</v>
      </c>
    </row>
    <row r="663" spans="1:18" x14ac:dyDescent="0.2">
      <c r="A663">
        <v>662</v>
      </c>
      <c r="B663">
        <v>57</v>
      </c>
      <c r="C663" t="s">
        <v>18</v>
      </c>
      <c r="D663" t="s">
        <v>54</v>
      </c>
      <c r="E663" t="s">
        <v>20</v>
      </c>
      <c r="F663">
        <v>68</v>
      </c>
      <c r="G663" t="s">
        <v>145</v>
      </c>
      <c r="H663" t="s">
        <v>91</v>
      </c>
      <c r="I663" t="s">
        <v>95</v>
      </c>
      <c r="J663" t="s">
        <v>56</v>
      </c>
      <c r="K663">
        <v>4.0999999999999996</v>
      </c>
      <c r="L663" t="s">
        <v>25</v>
      </c>
      <c r="M663" t="s">
        <v>73</v>
      </c>
      <c r="N663" t="s">
        <v>25</v>
      </c>
      <c r="O663" t="s">
        <v>25</v>
      </c>
      <c r="P663">
        <v>39</v>
      </c>
      <c r="Q663" t="s">
        <v>38</v>
      </c>
      <c r="R663" t="s">
        <v>57</v>
      </c>
    </row>
    <row r="664" spans="1:18" x14ac:dyDescent="0.2">
      <c r="A664">
        <v>663</v>
      </c>
      <c r="B664">
        <v>24</v>
      </c>
      <c r="C664" t="s">
        <v>18</v>
      </c>
      <c r="D664" t="s">
        <v>142</v>
      </c>
      <c r="E664" t="s">
        <v>66</v>
      </c>
      <c r="F664">
        <v>98</v>
      </c>
      <c r="G664" t="s">
        <v>114</v>
      </c>
      <c r="H664" t="s">
        <v>22</v>
      </c>
      <c r="I664" t="s">
        <v>135</v>
      </c>
      <c r="J664" t="s">
        <v>56</v>
      </c>
      <c r="K664">
        <v>2.8</v>
      </c>
      <c r="L664" t="s">
        <v>25</v>
      </c>
      <c r="M664" t="s">
        <v>26</v>
      </c>
      <c r="N664" t="s">
        <v>25</v>
      </c>
      <c r="O664" t="s">
        <v>25</v>
      </c>
      <c r="P664">
        <v>39</v>
      </c>
      <c r="Q664" t="s">
        <v>27</v>
      </c>
      <c r="R664" t="s">
        <v>75</v>
      </c>
    </row>
    <row r="665" spans="1:18" x14ac:dyDescent="0.2">
      <c r="A665">
        <v>664</v>
      </c>
      <c r="B665">
        <v>59</v>
      </c>
      <c r="C665" t="s">
        <v>18</v>
      </c>
      <c r="D665" t="s">
        <v>80</v>
      </c>
      <c r="E665" t="s">
        <v>20</v>
      </c>
      <c r="F665">
        <v>83</v>
      </c>
      <c r="G665" t="s">
        <v>119</v>
      </c>
      <c r="H665" t="s">
        <v>43</v>
      </c>
      <c r="I665" t="s">
        <v>60</v>
      </c>
      <c r="J665" t="s">
        <v>56</v>
      </c>
      <c r="K665">
        <v>4.7</v>
      </c>
      <c r="L665" t="s">
        <v>25</v>
      </c>
      <c r="M665" t="s">
        <v>26</v>
      </c>
      <c r="N665" t="s">
        <v>25</v>
      </c>
      <c r="O665" t="s">
        <v>25</v>
      </c>
      <c r="P665">
        <v>23</v>
      </c>
      <c r="Q665" t="s">
        <v>38</v>
      </c>
      <c r="R665" t="s">
        <v>87</v>
      </c>
    </row>
    <row r="666" spans="1:18" x14ac:dyDescent="0.2">
      <c r="A666">
        <v>665</v>
      </c>
      <c r="B666">
        <v>63</v>
      </c>
      <c r="C666" t="s">
        <v>18</v>
      </c>
      <c r="D666" t="s">
        <v>94</v>
      </c>
      <c r="E666" t="s">
        <v>20</v>
      </c>
      <c r="F666">
        <v>83</v>
      </c>
      <c r="G666" t="s">
        <v>111</v>
      </c>
      <c r="H666" t="s">
        <v>43</v>
      </c>
      <c r="I666" t="s">
        <v>125</v>
      </c>
      <c r="J666" t="s">
        <v>24</v>
      </c>
      <c r="K666">
        <v>4.4000000000000004</v>
      </c>
      <c r="L666" t="s">
        <v>25</v>
      </c>
      <c r="M666" t="s">
        <v>26</v>
      </c>
      <c r="N666" t="s">
        <v>25</v>
      </c>
      <c r="O666" t="s">
        <v>25</v>
      </c>
      <c r="P666">
        <v>41</v>
      </c>
      <c r="Q666" t="s">
        <v>45</v>
      </c>
      <c r="R666" t="s">
        <v>75</v>
      </c>
    </row>
    <row r="667" spans="1:18" x14ac:dyDescent="0.2">
      <c r="A667">
        <v>666</v>
      </c>
      <c r="B667">
        <v>41</v>
      </c>
      <c r="C667" t="s">
        <v>18</v>
      </c>
      <c r="D667" t="s">
        <v>94</v>
      </c>
      <c r="E667" t="s">
        <v>20</v>
      </c>
      <c r="F667">
        <v>55</v>
      </c>
      <c r="G667" t="s">
        <v>129</v>
      </c>
      <c r="H667" t="s">
        <v>43</v>
      </c>
      <c r="I667" t="s">
        <v>99</v>
      </c>
      <c r="J667" t="s">
        <v>36</v>
      </c>
      <c r="K667">
        <v>4.9000000000000004</v>
      </c>
      <c r="L667" t="s">
        <v>25</v>
      </c>
      <c r="M667" t="s">
        <v>69</v>
      </c>
      <c r="N667" t="s">
        <v>25</v>
      </c>
      <c r="O667" t="s">
        <v>25</v>
      </c>
      <c r="P667">
        <v>50</v>
      </c>
      <c r="Q667" t="s">
        <v>38</v>
      </c>
      <c r="R667" t="s">
        <v>48</v>
      </c>
    </row>
    <row r="668" spans="1:18" x14ac:dyDescent="0.2">
      <c r="A668">
        <v>667</v>
      </c>
      <c r="B668">
        <v>35</v>
      </c>
      <c r="C668" t="s">
        <v>18</v>
      </c>
      <c r="D668" t="s">
        <v>103</v>
      </c>
      <c r="E668" t="s">
        <v>20</v>
      </c>
      <c r="F668">
        <v>26</v>
      </c>
      <c r="G668" t="s">
        <v>111</v>
      </c>
      <c r="H668" t="s">
        <v>22</v>
      </c>
      <c r="I668" t="s">
        <v>47</v>
      </c>
      <c r="J668" t="s">
        <v>24</v>
      </c>
      <c r="K668">
        <v>3.1</v>
      </c>
      <c r="L668" t="s">
        <v>25</v>
      </c>
      <c r="M668" t="s">
        <v>37</v>
      </c>
      <c r="N668" t="s">
        <v>25</v>
      </c>
      <c r="O668" t="s">
        <v>25</v>
      </c>
      <c r="P668">
        <v>30</v>
      </c>
      <c r="Q668" t="s">
        <v>85</v>
      </c>
      <c r="R668" t="s">
        <v>57</v>
      </c>
    </row>
    <row r="669" spans="1:18" x14ac:dyDescent="0.2">
      <c r="A669">
        <v>668</v>
      </c>
      <c r="B669">
        <v>34</v>
      </c>
      <c r="C669" t="s">
        <v>18</v>
      </c>
      <c r="D669" t="s">
        <v>88</v>
      </c>
      <c r="E669" t="s">
        <v>66</v>
      </c>
      <c r="F669">
        <v>76</v>
      </c>
      <c r="G669" t="s">
        <v>116</v>
      </c>
      <c r="H669" t="s">
        <v>35</v>
      </c>
      <c r="I669" t="s">
        <v>143</v>
      </c>
      <c r="J669" t="s">
        <v>24</v>
      </c>
      <c r="K669">
        <v>2.6</v>
      </c>
      <c r="L669" t="s">
        <v>25</v>
      </c>
      <c r="M669" t="s">
        <v>53</v>
      </c>
      <c r="N669" t="s">
        <v>25</v>
      </c>
      <c r="O669" t="s">
        <v>25</v>
      </c>
      <c r="P669">
        <v>32</v>
      </c>
      <c r="Q669" t="s">
        <v>74</v>
      </c>
      <c r="R669" t="s">
        <v>57</v>
      </c>
    </row>
    <row r="670" spans="1:18" x14ac:dyDescent="0.2">
      <c r="A670">
        <v>669</v>
      </c>
      <c r="B670">
        <v>49</v>
      </c>
      <c r="C670" t="s">
        <v>18</v>
      </c>
      <c r="D670" t="s">
        <v>112</v>
      </c>
      <c r="E670" t="s">
        <v>20</v>
      </c>
      <c r="F670">
        <v>85</v>
      </c>
      <c r="G670" t="s">
        <v>76</v>
      </c>
      <c r="H670" t="s">
        <v>35</v>
      </c>
      <c r="I670" t="s">
        <v>47</v>
      </c>
      <c r="J670" t="s">
        <v>56</v>
      </c>
      <c r="K670">
        <v>2.9</v>
      </c>
      <c r="L670" t="s">
        <v>25</v>
      </c>
      <c r="M670" t="s">
        <v>26</v>
      </c>
      <c r="N670" t="s">
        <v>25</v>
      </c>
      <c r="O670" t="s">
        <v>25</v>
      </c>
      <c r="P670">
        <v>35</v>
      </c>
      <c r="Q670" t="s">
        <v>74</v>
      </c>
      <c r="R670" t="s">
        <v>87</v>
      </c>
    </row>
    <row r="671" spans="1:18" x14ac:dyDescent="0.2">
      <c r="A671">
        <v>670</v>
      </c>
      <c r="B671">
        <v>43</v>
      </c>
      <c r="C671" t="s">
        <v>18</v>
      </c>
      <c r="D671" t="s">
        <v>101</v>
      </c>
      <c r="E671" t="s">
        <v>62</v>
      </c>
      <c r="F671">
        <v>89</v>
      </c>
      <c r="G671" t="s">
        <v>114</v>
      </c>
      <c r="H671" t="s">
        <v>43</v>
      </c>
      <c r="I671" t="s">
        <v>23</v>
      </c>
      <c r="J671" t="s">
        <v>36</v>
      </c>
      <c r="K671">
        <v>3.3</v>
      </c>
      <c r="L671" t="s">
        <v>25</v>
      </c>
      <c r="M671" t="s">
        <v>37</v>
      </c>
      <c r="N671" t="s">
        <v>25</v>
      </c>
      <c r="O671" t="s">
        <v>25</v>
      </c>
      <c r="P671">
        <v>45</v>
      </c>
      <c r="Q671" t="s">
        <v>27</v>
      </c>
      <c r="R671" t="s">
        <v>75</v>
      </c>
    </row>
    <row r="672" spans="1:18" x14ac:dyDescent="0.2">
      <c r="A672">
        <v>671</v>
      </c>
      <c r="B672">
        <v>63</v>
      </c>
      <c r="C672" t="s">
        <v>18</v>
      </c>
      <c r="D672" t="s">
        <v>29</v>
      </c>
      <c r="E672" t="s">
        <v>20</v>
      </c>
      <c r="F672">
        <v>41</v>
      </c>
      <c r="G672" t="s">
        <v>59</v>
      </c>
      <c r="H672" t="s">
        <v>91</v>
      </c>
      <c r="I672" t="s">
        <v>72</v>
      </c>
      <c r="J672" t="s">
        <v>36</v>
      </c>
      <c r="K672">
        <v>4.8</v>
      </c>
      <c r="L672" t="s">
        <v>25</v>
      </c>
      <c r="M672" t="s">
        <v>44</v>
      </c>
      <c r="N672" t="s">
        <v>25</v>
      </c>
      <c r="O672" t="s">
        <v>25</v>
      </c>
      <c r="P672">
        <v>37</v>
      </c>
      <c r="Q672" t="s">
        <v>32</v>
      </c>
      <c r="R672" t="s">
        <v>75</v>
      </c>
    </row>
    <row r="673" spans="1:18" x14ac:dyDescent="0.2">
      <c r="A673">
        <v>672</v>
      </c>
      <c r="B673">
        <v>38</v>
      </c>
      <c r="C673" t="s">
        <v>18</v>
      </c>
      <c r="D673" t="s">
        <v>101</v>
      </c>
      <c r="E673" t="s">
        <v>62</v>
      </c>
      <c r="F673">
        <v>30</v>
      </c>
      <c r="G673" t="s">
        <v>145</v>
      </c>
      <c r="H673" t="s">
        <v>22</v>
      </c>
      <c r="I673" t="s">
        <v>93</v>
      </c>
      <c r="J673" t="s">
        <v>24</v>
      </c>
      <c r="K673">
        <v>4.7</v>
      </c>
      <c r="L673" t="s">
        <v>25</v>
      </c>
      <c r="M673" t="s">
        <v>26</v>
      </c>
      <c r="N673" t="s">
        <v>25</v>
      </c>
      <c r="O673" t="s">
        <v>25</v>
      </c>
      <c r="P673">
        <v>45</v>
      </c>
      <c r="Q673" t="s">
        <v>32</v>
      </c>
      <c r="R673" t="s">
        <v>39</v>
      </c>
    </row>
    <row r="674" spans="1:18" x14ac:dyDescent="0.2">
      <c r="A674">
        <v>673</v>
      </c>
      <c r="B674">
        <v>59</v>
      </c>
      <c r="C674" t="s">
        <v>18</v>
      </c>
      <c r="D674" t="s">
        <v>124</v>
      </c>
      <c r="E674" t="s">
        <v>20</v>
      </c>
      <c r="F674">
        <v>53</v>
      </c>
      <c r="G674" t="s">
        <v>148</v>
      </c>
      <c r="H674" t="s">
        <v>43</v>
      </c>
      <c r="I674" t="s">
        <v>99</v>
      </c>
      <c r="J674" t="s">
        <v>24</v>
      </c>
      <c r="K674">
        <v>3.3</v>
      </c>
      <c r="L674" t="s">
        <v>25</v>
      </c>
      <c r="M674" t="s">
        <v>69</v>
      </c>
      <c r="N674" t="s">
        <v>25</v>
      </c>
      <c r="O674" t="s">
        <v>25</v>
      </c>
      <c r="P674">
        <v>29</v>
      </c>
      <c r="Q674" t="s">
        <v>32</v>
      </c>
      <c r="R674" t="s">
        <v>57</v>
      </c>
    </row>
    <row r="675" spans="1:18" x14ac:dyDescent="0.2">
      <c r="A675">
        <v>674</v>
      </c>
      <c r="B675">
        <v>35</v>
      </c>
      <c r="C675" t="s">
        <v>18</v>
      </c>
      <c r="D675" t="s">
        <v>54</v>
      </c>
      <c r="E675" t="s">
        <v>20</v>
      </c>
      <c r="F675">
        <v>66</v>
      </c>
      <c r="G675" t="s">
        <v>100</v>
      </c>
      <c r="H675" t="s">
        <v>43</v>
      </c>
      <c r="I675" t="s">
        <v>125</v>
      </c>
      <c r="J675" t="s">
        <v>36</v>
      </c>
      <c r="K675">
        <v>4.2</v>
      </c>
      <c r="L675" t="s">
        <v>25</v>
      </c>
      <c r="M675" t="s">
        <v>37</v>
      </c>
      <c r="N675" t="s">
        <v>25</v>
      </c>
      <c r="O675" t="s">
        <v>25</v>
      </c>
      <c r="P675">
        <v>27</v>
      </c>
      <c r="Q675" t="s">
        <v>27</v>
      </c>
      <c r="R675" t="s">
        <v>75</v>
      </c>
    </row>
    <row r="676" spans="1:18" x14ac:dyDescent="0.2">
      <c r="A676">
        <v>675</v>
      </c>
      <c r="B676">
        <v>48</v>
      </c>
      <c r="C676" t="s">
        <v>18</v>
      </c>
      <c r="D676" t="s">
        <v>105</v>
      </c>
      <c r="E676" t="s">
        <v>66</v>
      </c>
      <c r="F676">
        <v>33</v>
      </c>
      <c r="G676" t="s">
        <v>148</v>
      </c>
      <c r="H676" t="s">
        <v>91</v>
      </c>
      <c r="I676" t="s">
        <v>117</v>
      </c>
      <c r="J676" t="s">
        <v>24</v>
      </c>
      <c r="K676">
        <v>4.7</v>
      </c>
      <c r="L676" t="s">
        <v>25</v>
      </c>
      <c r="M676" t="s">
        <v>73</v>
      </c>
      <c r="N676" t="s">
        <v>25</v>
      </c>
      <c r="O676" t="s">
        <v>25</v>
      </c>
      <c r="P676">
        <v>36</v>
      </c>
      <c r="Q676" t="s">
        <v>74</v>
      </c>
      <c r="R676" t="s">
        <v>48</v>
      </c>
    </row>
    <row r="677" spans="1:18" x14ac:dyDescent="0.2">
      <c r="A677">
        <v>676</v>
      </c>
      <c r="B677">
        <v>64</v>
      </c>
      <c r="C677" t="s">
        <v>18</v>
      </c>
      <c r="D677" t="s">
        <v>88</v>
      </c>
      <c r="E677" t="s">
        <v>66</v>
      </c>
      <c r="F677">
        <v>86</v>
      </c>
      <c r="G677" t="s">
        <v>71</v>
      </c>
      <c r="H677" t="s">
        <v>43</v>
      </c>
      <c r="I677" t="s">
        <v>133</v>
      </c>
      <c r="J677" t="s">
        <v>36</v>
      </c>
      <c r="K677">
        <v>2.6</v>
      </c>
      <c r="L677" t="s">
        <v>25</v>
      </c>
      <c r="M677" t="s">
        <v>69</v>
      </c>
      <c r="N677" t="s">
        <v>25</v>
      </c>
      <c r="O677" t="s">
        <v>25</v>
      </c>
      <c r="P677">
        <v>9</v>
      </c>
      <c r="Q677" t="s">
        <v>32</v>
      </c>
      <c r="R677" t="s">
        <v>48</v>
      </c>
    </row>
    <row r="678" spans="1:18" x14ac:dyDescent="0.2">
      <c r="A678">
        <v>677</v>
      </c>
      <c r="B678">
        <v>28</v>
      </c>
      <c r="C678" t="s">
        <v>18</v>
      </c>
      <c r="D678" t="s">
        <v>94</v>
      </c>
      <c r="E678" t="s">
        <v>20</v>
      </c>
      <c r="F678">
        <v>60</v>
      </c>
      <c r="G678" t="s">
        <v>138</v>
      </c>
      <c r="H678" t="s">
        <v>43</v>
      </c>
      <c r="I678" t="s">
        <v>99</v>
      </c>
      <c r="J678" t="s">
        <v>24</v>
      </c>
      <c r="K678">
        <v>2.9</v>
      </c>
      <c r="L678" t="s">
        <v>25</v>
      </c>
      <c r="M678" t="s">
        <v>69</v>
      </c>
      <c r="N678" t="s">
        <v>25</v>
      </c>
      <c r="O678" t="s">
        <v>25</v>
      </c>
      <c r="P678">
        <v>38</v>
      </c>
      <c r="Q678" t="s">
        <v>27</v>
      </c>
      <c r="R678" t="s">
        <v>75</v>
      </c>
    </row>
    <row r="679" spans="1:18" x14ac:dyDescent="0.2">
      <c r="A679">
        <v>678</v>
      </c>
      <c r="B679">
        <v>60</v>
      </c>
      <c r="C679" t="s">
        <v>18</v>
      </c>
      <c r="D679" t="s">
        <v>124</v>
      </c>
      <c r="E679" t="s">
        <v>20</v>
      </c>
      <c r="F679">
        <v>62</v>
      </c>
      <c r="G679" t="s">
        <v>148</v>
      </c>
      <c r="H679" t="s">
        <v>35</v>
      </c>
      <c r="I679" t="s">
        <v>47</v>
      </c>
      <c r="J679" t="s">
        <v>52</v>
      </c>
      <c r="K679">
        <v>2.7</v>
      </c>
      <c r="L679" t="s">
        <v>25</v>
      </c>
      <c r="M679" t="s">
        <v>26</v>
      </c>
      <c r="N679" t="s">
        <v>25</v>
      </c>
      <c r="O679" t="s">
        <v>25</v>
      </c>
      <c r="P679">
        <v>41</v>
      </c>
      <c r="Q679" t="s">
        <v>45</v>
      </c>
      <c r="R679" t="s">
        <v>48</v>
      </c>
    </row>
    <row r="680" spans="1:18" x14ac:dyDescent="0.2">
      <c r="A680">
        <v>679</v>
      </c>
      <c r="B680">
        <v>27</v>
      </c>
      <c r="C680" t="s">
        <v>18</v>
      </c>
      <c r="D680" t="s">
        <v>19</v>
      </c>
      <c r="E680" t="s">
        <v>20</v>
      </c>
      <c r="F680">
        <v>74</v>
      </c>
      <c r="G680" t="s">
        <v>30</v>
      </c>
      <c r="H680" t="s">
        <v>43</v>
      </c>
      <c r="I680" t="s">
        <v>84</v>
      </c>
      <c r="J680" t="s">
        <v>56</v>
      </c>
      <c r="K680">
        <v>3.3</v>
      </c>
      <c r="L680" t="s">
        <v>25</v>
      </c>
      <c r="M680" t="s">
        <v>73</v>
      </c>
      <c r="N680" t="s">
        <v>25</v>
      </c>
      <c r="O680" t="s">
        <v>25</v>
      </c>
      <c r="P680">
        <v>25</v>
      </c>
      <c r="Q680" t="s">
        <v>85</v>
      </c>
      <c r="R680" t="s">
        <v>96</v>
      </c>
    </row>
    <row r="681" spans="1:18" x14ac:dyDescent="0.2">
      <c r="A681">
        <v>680</v>
      </c>
      <c r="B681">
        <v>56</v>
      </c>
      <c r="C681" t="s">
        <v>18</v>
      </c>
      <c r="D681" t="s">
        <v>40</v>
      </c>
      <c r="E681" t="s">
        <v>41</v>
      </c>
      <c r="F681">
        <v>95</v>
      </c>
      <c r="G681" t="s">
        <v>150</v>
      </c>
      <c r="H681" t="s">
        <v>43</v>
      </c>
      <c r="I681" t="s">
        <v>47</v>
      </c>
      <c r="J681" t="s">
        <v>56</v>
      </c>
      <c r="K681">
        <v>3.4</v>
      </c>
      <c r="L681" t="s">
        <v>25</v>
      </c>
      <c r="M681" t="s">
        <v>26</v>
      </c>
      <c r="N681" t="s">
        <v>25</v>
      </c>
      <c r="O681" t="s">
        <v>25</v>
      </c>
      <c r="P681">
        <v>37</v>
      </c>
      <c r="Q681" t="s">
        <v>27</v>
      </c>
      <c r="R681" t="s">
        <v>28</v>
      </c>
    </row>
    <row r="682" spans="1:18" x14ac:dyDescent="0.2">
      <c r="A682">
        <v>681</v>
      </c>
      <c r="B682">
        <v>58</v>
      </c>
      <c r="C682" t="s">
        <v>18</v>
      </c>
      <c r="D682" t="s">
        <v>49</v>
      </c>
      <c r="E682" t="s">
        <v>41</v>
      </c>
      <c r="F682">
        <v>25</v>
      </c>
      <c r="G682" t="s">
        <v>121</v>
      </c>
      <c r="H682" t="s">
        <v>43</v>
      </c>
      <c r="I682" t="s">
        <v>135</v>
      </c>
      <c r="J682" t="s">
        <v>36</v>
      </c>
      <c r="K682">
        <v>4.2</v>
      </c>
      <c r="L682" t="s">
        <v>25</v>
      </c>
      <c r="M682" t="s">
        <v>26</v>
      </c>
      <c r="N682" t="s">
        <v>25</v>
      </c>
      <c r="O682" t="s">
        <v>25</v>
      </c>
      <c r="P682">
        <v>3</v>
      </c>
      <c r="Q682" t="s">
        <v>45</v>
      </c>
      <c r="R682" t="s">
        <v>48</v>
      </c>
    </row>
    <row r="683" spans="1:18" x14ac:dyDescent="0.2">
      <c r="A683">
        <v>682</v>
      </c>
      <c r="B683">
        <v>30</v>
      </c>
      <c r="C683" t="s">
        <v>18</v>
      </c>
      <c r="D683" t="s">
        <v>54</v>
      </c>
      <c r="E683" t="s">
        <v>20</v>
      </c>
      <c r="F683">
        <v>59</v>
      </c>
      <c r="G683" t="s">
        <v>59</v>
      </c>
      <c r="H683" t="s">
        <v>91</v>
      </c>
      <c r="I683" t="s">
        <v>72</v>
      </c>
      <c r="J683" t="s">
        <v>24</v>
      </c>
      <c r="K683">
        <v>3.8</v>
      </c>
      <c r="L683" t="s">
        <v>25</v>
      </c>
      <c r="M683" t="s">
        <v>69</v>
      </c>
      <c r="N683" t="s">
        <v>25</v>
      </c>
      <c r="O683" t="s">
        <v>25</v>
      </c>
      <c r="P683">
        <v>24</v>
      </c>
      <c r="Q683" t="s">
        <v>38</v>
      </c>
      <c r="R683" t="s">
        <v>96</v>
      </c>
    </row>
    <row r="684" spans="1:18" x14ac:dyDescent="0.2">
      <c r="A684">
        <v>683</v>
      </c>
      <c r="B684">
        <v>23</v>
      </c>
      <c r="C684" t="s">
        <v>18</v>
      </c>
      <c r="D684" t="s">
        <v>101</v>
      </c>
      <c r="E684" t="s">
        <v>62</v>
      </c>
      <c r="F684">
        <v>29</v>
      </c>
      <c r="G684" t="s">
        <v>67</v>
      </c>
      <c r="H684" t="s">
        <v>43</v>
      </c>
      <c r="I684" t="s">
        <v>109</v>
      </c>
      <c r="J684" t="s">
        <v>52</v>
      </c>
      <c r="K684">
        <v>4</v>
      </c>
      <c r="L684" t="s">
        <v>25</v>
      </c>
      <c r="M684" t="s">
        <v>53</v>
      </c>
      <c r="N684" t="s">
        <v>25</v>
      </c>
      <c r="O684" t="s">
        <v>25</v>
      </c>
      <c r="P684">
        <v>49</v>
      </c>
      <c r="Q684" t="s">
        <v>38</v>
      </c>
      <c r="R684" t="s">
        <v>75</v>
      </c>
    </row>
    <row r="685" spans="1:18" x14ac:dyDescent="0.2">
      <c r="A685">
        <v>684</v>
      </c>
      <c r="B685">
        <v>33</v>
      </c>
      <c r="C685" t="s">
        <v>18</v>
      </c>
      <c r="D685" t="s">
        <v>40</v>
      </c>
      <c r="E685" t="s">
        <v>41</v>
      </c>
      <c r="F685">
        <v>36</v>
      </c>
      <c r="G685" t="s">
        <v>150</v>
      </c>
      <c r="H685" t="s">
        <v>35</v>
      </c>
      <c r="I685" t="s">
        <v>82</v>
      </c>
      <c r="J685" t="s">
        <v>24</v>
      </c>
      <c r="K685">
        <v>2.7</v>
      </c>
      <c r="L685" t="s">
        <v>25</v>
      </c>
      <c r="M685" t="s">
        <v>37</v>
      </c>
      <c r="N685" t="s">
        <v>25</v>
      </c>
      <c r="O685" t="s">
        <v>25</v>
      </c>
      <c r="P685">
        <v>3</v>
      </c>
      <c r="Q685" t="s">
        <v>74</v>
      </c>
      <c r="R685" t="s">
        <v>87</v>
      </c>
    </row>
    <row r="686" spans="1:18" x14ac:dyDescent="0.2">
      <c r="A686">
        <v>685</v>
      </c>
      <c r="B686">
        <v>63</v>
      </c>
      <c r="C686" t="s">
        <v>18</v>
      </c>
      <c r="D686" t="s">
        <v>123</v>
      </c>
      <c r="E686" t="s">
        <v>66</v>
      </c>
      <c r="F686">
        <v>82</v>
      </c>
      <c r="G686" t="s">
        <v>89</v>
      </c>
      <c r="H686" t="s">
        <v>43</v>
      </c>
      <c r="I686" t="s">
        <v>133</v>
      </c>
      <c r="J686" t="s">
        <v>52</v>
      </c>
      <c r="K686">
        <v>4.7</v>
      </c>
      <c r="L686" t="s">
        <v>25</v>
      </c>
      <c r="M686" t="s">
        <v>26</v>
      </c>
      <c r="N686" t="s">
        <v>25</v>
      </c>
      <c r="O686" t="s">
        <v>25</v>
      </c>
      <c r="P686">
        <v>42</v>
      </c>
      <c r="Q686" t="s">
        <v>85</v>
      </c>
      <c r="R686" t="s">
        <v>87</v>
      </c>
    </row>
    <row r="687" spans="1:18" x14ac:dyDescent="0.2">
      <c r="A687">
        <v>686</v>
      </c>
      <c r="B687">
        <v>70</v>
      </c>
      <c r="C687" t="s">
        <v>18</v>
      </c>
      <c r="D687" t="s">
        <v>19</v>
      </c>
      <c r="E687" t="s">
        <v>20</v>
      </c>
      <c r="F687">
        <v>71</v>
      </c>
      <c r="G687" t="s">
        <v>34</v>
      </c>
      <c r="H687" t="s">
        <v>91</v>
      </c>
      <c r="I687" t="s">
        <v>135</v>
      </c>
      <c r="J687" t="s">
        <v>24</v>
      </c>
      <c r="K687">
        <v>3.5</v>
      </c>
      <c r="L687" t="s">
        <v>25</v>
      </c>
      <c r="M687" t="s">
        <v>53</v>
      </c>
      <c r="N687" t="s">
        <v>25</v>
      </c>
      <c r="O687" t="s">
        <v>25</v>
      </c>
      <c r="P687">
        <v>32</v>
      </c>
      <c r="Q687" t="s">
        <v>32</v>
      </c>
      <c r="R687" t="s">
        <v>28</v>
      </c>
    </row>
    <row r="688" spans="1:18" x14ac:dyDescent="0.2">
      <c r="A688">
        <v>687</v>
      </c>
      <c r="B688">
        <v>70</v>
      </c>
      <c r="C688" t="s">
        <v>18</v>
      </c>
      <c r="D688" t="s">
        <v>29</v>
      </c>
      <c r="E688" t="s">
        <v>20</v>
      </c>
      <c r="F688">
        <v>35</v>
      </c>
      <c r="G688" t="s">
        <v>115</v>
      </c>
      <c r="H688" t="s">
        <v>22</v>
      </c>
      <c r="I688" t="s">
        <v>117</v>
      </c>
      <c r="J688" t="s">
        <v>56</v>
      </c>
      <c r="K688">
        <v>3</v>
      </c>
      <c r="L688" t="s">
        <v>25</v>
      </c>
      <c r="M688" t="s">
        <v>69</v>
      </c>
      <c r="N688" t="s">
        <v>25</v>
      </c>
      <c r="O688" t="s">
        <v>25</v>
      </c>
      <c r="P688">
        <v>33</v>
      </c>
      <c r="Q688" t="s">
        <v>27</v>
      </c>
      <c r="R688" t="s">
        <v>28</v>
      </c>
    </row>
    <row r="689" spans="1:18" x14ac:dyDescent="0.2">
      <c r="A689">
        <v>688</v>
      </c>
      <c r="B689">
        <v>19</v>
      </c>
      <c r="C689" t="s">
        <v>18</v>
      </c>
      <c r="D689" t="s">
        <v>142</v>
      </c>
      <c r="E689" t="s">
        <v>66</v>
      </c>
      <c r="F689">
        <v>38</v>
      </c>
      <c r="G689" t="s">
        <v>63</v>
      </c>
      <c r="H689" t="s">
        <v>91</v>
      </c>
      <c r="I689" t="s">
        <v>47</v>
      </c>
      <c r="J689" t="s">
        <v>24</v>
      </c>
      <c r="K689">
        <v>3.3</v>
      </c>
      <c r="L689" t="s">
        <v>25</v>
      </c>
      <c r="M689" t="s">
        <v>37</v>
      </c>
      <c r="N689" t="s">
        <v>25</v>
      </c>
      <c r="O689" t="s">
        <v>25</v>
      </c>
      <c r="P689">
        <v>46</v>
      </c>
      <c r="Q689" t="s">
        <v>74</v>
      </c>
      <c r="R689" t="s">
        <v>57</v>
      </c>
    </row>
    <row r="690" spans="1:18" x14ac:dyDescent="0.2">
      <c r="A690">
        <v>689</v>
      </c>
      <c r="B690">
        <v>25</v>
      </c>
      <c r="C690" t="s">
        <v>18</v>
      </c>
      <c r="D690" t="s">
        <v>118</v>
      </c>
      <c r="E690" t="s">
        <v>66</v>
      </c>
      <c r="F690">
        <v>59</v>
      </c>
      <c r="G690" t="s">
        <v>150</v>
      </c>
      <c r="H690" t="s">
        <v>35</v>
      </c>
      <c r="I690" t="s">
        <v>99</v>
      </c>
      <c r="J690" t="s">
        <v>52</v>
      </c>
      <c r="K690">
        <v>4.7</v>
      </c>
      <c r="L690" t="s">
        <v>25</v>
      </c>
      <c r="M690" t="s">
        <v>73</v>
      </c>
      <c r="N690" t="s">
        <v>25</v>
      </c>
      <c r="O690" t="s">
        <v>25</v>
      </c>
      <c r="P690">
        <v>44</v>
      </c>
      <c r="Q690" t="s">
        <v>27</v>
      </c>
      <c r="R690" t="s">
        <v>87</v>
      </c>
    </row>
    <row r="691" spans="1:18" x14ac:dyDescent="0.2">
      <c r="A691">
        <v>690</v>
      </c>
      <c r="B691">
        <v>19</v>
      </c>
      <c r="C691" t="s">
        <v>18</v>
      </c>
      <c r="D691" t="s">
        <v>103</v>
      </c>
      <c r="E691" t="s">
        <v>20</v>
      </c>
      <c r="F691">
        <v>91</v>
      </c>
      <c r="G691" t="s">
        <v>137</v>
      </c>
      <c r="H691" t="s">
        <v>43</v>
      </c>
      <c r="I691" t="s">
        <v>120</v>
      </c>
      <c r="J691" t="s">
        <v>52</v>
      </c>
      <c r="K691">
        <v>4.7</v>
      </c>
      <c r="L691" t="s">
        <v>25</v>
      </c>
      <c r="M691" t="s">
        <v>26</v>
      </c>
      <c r="N691" t="s">
        <v>25</v>
      </c>
      <c r="O691" t="s">
        <v>25</v>
      </c>
      <c r="P691">
        <v>35</v>
      </c>
      <c r="Q691" t="s">
        <v>38</v>
      </c>
      <c r="R691" t="s">
        <v>96</v>
      </c>
    </row>
    <row r="692" spans="1:18" x14ac:dyDescent="0.2">
      <c r="A692">
        <v>691</v>
      </c>
      <c r="B692">
        <v>25</v>
      </c>
      <c r="C692" t="s">
        <v>18</v>
      </c>
      <c r="D692" t="s">
        <v>58</v>
      </c>
      <c r="E692" t="s">
        <v>20</v>
      </c>
      <c r="F692">
        <v>68</v>
      </c>
      <c r="G692" t="s">
        <v>119</v>
      </c>
      <c r="H692" t="s">
        <v>91</v>
      </c>
      <c r="I692" t="s">
        <v>107</v>
      </c>
      <c r="J692" t="s">
        <v>36</v>
      </c>
      <c r="K692">
        <v>4.8</v>
      </c>
      <c r="L692" t="s">
        <v>25</v>
      </c>
      <c r="M692" t="s">
        <v>53</v>
      </c>
      <c r="N692" t="s">
        <v>25</v>
      </c>
      <c r="O692" t="s">
        <v>25</v>
      </c>
      <c r="P692">
        <v>45</v>
      </c>
      <c r="Q692" t="s">
        <v>74</v>
      </c>
      <c r="R692" t="s">
        <v>39</v>
      </c>
    </row>
    <row r="693" spans="1:18" x14ac:dyDescent="0.2">
      <c r="A693">
        <v>692</v>
      </c>
      <c r="B693">
        <v>60</v>
      </c>
      <c r="C693" t="s">
        <v>18</v>
      </c>
      <c r="D693" t="s">
        <v>131</v>
      </c>
      <c r="E693" t="s">
        <v>66</v>
      </c>
      <c r="F693">
        <v>21</v>
      </c>
      <c r="G693" t="s">
        <v>34</v>
      </c>
      <c r="H693" t="s">
        <v>22</v>
      </c>
      <c r="I693" t="s">
        <v>64</v>
      </c>
      <c r="J693" t="s">
        <v>52</v>
      </c>
      <c r="K693">
        <v>2.9</v>
      </c>
      <c r="L693" t="s">
        <v>25</v>
      </c>
      <c r="M693" t="s">
        <v>53</v>
      </c>
      <c r="N693" t="s">
        <v>25</v>
      </c>
      <c r="O693" t="s">
        <v>25</v>
      </c>
      <c r="P693">
        <v>37</v>
      </c>
      <c r="Q693" t="s">
        <v>45</v>
      </c>
      <c r="R693" t="s">
        <v>75</v>
      </c>
    </row>
    <row r="694" spans="1:18" x14ac:dyDescent="0.2">
      <c r="A694">
        <v>693</v>
      </c>
      <c r="B694">
        <v>35</v>
      </c>
      <c r="C694" t="s">
        <v>18</v>
      </c>
      <c r="D694" t="s">
        <v>88</v>
      </c>
      <c r="E694" t="s">
        <v>66</v>
      </c>
      <c r="F694">
        <v>95</v>
      </c>
      <c r="G694" t="s">
        <v>113</v>
      </c>
      <c r="H694" t="s">
        <v>43</v>
      </c>
      <c r="I694" t="s">
        <v>108</v>
      </c>
      <c r="J694" t="s">
        <v>36</v>
      </c>
      <c r="K694">
        <v>4</v>
      </c>
      <c r="L694" t="s">
        <v>25</v>
      </c>
      <c r="M694" t="s">
        <v>69</v>
      </c>
      <c r="N694" t="s">
        <v>25</v>
      </c>
      <c r="O694" t="s">
        <v>25</v>
      </c>
      <c r="P694">
        <v>40</v>
      </c>
      <c r="Q694" t="s">
        <v>85</v>
      </c>
      <c r="R694" t="s">
        <v>96</v>
      </c>
    </row>
    <row r="695" spans="1:18" x14ac:dyDescent="0.2">
      <c r="A695">
        <v>694</v>
      </c>
      <c r="B695">
        <v>46</v>
      </c>
      <c r="C695" t="s">
        <v>18</v>
      </c>
      <c r="D695" t="s">
        <v>58</v>
      </c>
      <c r="E695" t="s">
        <v>20</v>
      </c>
      <c r="F695">
        <v>52</v>
      </c>
      <c r="G695" t="s">
        <v>128</v>
      </c>
      <c r="H695" t="s">
        <v>22</v>
      </c>
      <c r="I695" t="s">
        <v>47</v>
      </c>
      <c r="J695" t="s">
        <v>36</v>
      </c>
      <c r="K695">
        <v>3.1</v>
      </c>
      <c r="L695" t="s">
        <v>25</v>
      </c>
      <c r="M695" t="s">
        <v>37</v>
      </c>
      <c r="N695" t="s">
        <v>25</v>
      </c>
      <c r="O695" t="s">
        <v>25</v>
      </c>
      <c r="P695">
        <v>30</v>
      </c>
      <c r="Q695" t="s">
        <v>32</v>
      </c>
      <c r="R695" t="s">
        <v>96</v>
      </c>
    </row>
    <row r="696" spans="1:18" x14ac:dyDescent="0.2">
      <c r="A696">
        <v>695</v>
      </c>
      <c r="B696">
        <v>41</v>
      </c>
      <c r="C696" t="s">
        <v>18</v>
      </c>
      <c r="D696" t="s">
        <v>80</v>
      </c>
      <c r="E696" t="s">
        <v>20</v>
      </c>
      <c r="F696">
        <v>21</v>
      </c>
      <c r="G696" t="s">
        <v>21</v>
      </c>
      <c r="H696" t="s">
        <v>35</v>
      </c>
      <c r="I696" t="s">
        <v>60</v>
      </c>
      <c r="J696" t="s">
        <v>56</v>
      </c>
      <c r="K696">
        <v>3.5</v>
      </c>
      <c r="L696" t="s">
        <v>25</v>
      </c>
      <c r="M696" t="s">
        <v>69</v>
      </c>
      <c r="N696" t="s">
        <v>25</v>
      </c>
      <c r="O696" t="s">
        <v>25</v>
      </c>
      <c r="P696">
        <v>38</v>
      </c>
      <c r="Q696" t="s">
        <v>27</v>
      </c>
      <c r="R696" t="s">
        <v>96</v>
      </c>
    </row>
    <row r="697" spans="1:18" x14ac:dyDescent="0.2">
      <c r="A697">
        <v>696</v>
      </c>
      <c r="B697">
        <v>30</v>
      </c>
      <c r="C697" t="s">
        <v>18</v>
      </c>
      <c r="D697" t="s">
        <v>58</v>
      </c>
      <c r="E697" t="s">
        <v>20</v>
      </c>
      <c r="F697">
        <v>67</v>
      </c>
      <c r="G697" t="s">
        <v>106</v>
      </c>
      <c r="H697" t="s">
        <v>91</v>
      </c>
      <c r="I697" t="s">
        <v>99</v>
      </c>
      <c r="J697" t="s">
        <v>52</v>
      </c>
      <c r="K697">
        <v>3.7</v>
      </c>
      <c r="L697" t="s">
        <v>25</v>
      </c>
      <c r="M697" t="s">
        <v>44</v>
      </c>
      <c r="N697" t="s">
        <v>25</v>
      </c>
      <c r="O697" t="s">
        <v>25</v>
      </c>
      <c r="P697">
        <v>15</v>
      </c>
      <c r="Q697" t="s">
        <v>85</v>
      </c>
      <c r="R697" t="s">
        <v>96</v>
      </c>
    </row>
    <row r="698" spans="1:18" x14ac:dyDescent="0.2">
      <c r="A698">
        <v>697</v>
      </c>
      <c r="B698">
        <v>44</v>
      </c>
      <c r="C698" t="s">
        <v>18</v>
      </c>
      <c r="D698" t="s">
        <v>132</v>
      </c>
      <c r="E698" t="s">
        <v>66</v>
      </c>
      <c r="F698">
        <v>42</v>
      </c>
      <c r="G698" t="s">
        <v>139</v>
      </c>
      <c r="H698" t="s">
        <v>22</v>
      </c>
      <c r="I698" t="s">
        <v>95</v>
      </c>
      <c r="J698" t="s">
        <v>56</v>
      </c>
      <c r="K698">
        <v>2.8</v>
      </c>
      <c r="L698" t="s">
        <v>25</v>
      </c>
      <c r="M698" t="s">
        <v>53</v>
      </c>
      <c r="N698" t="s">
        <v>25</v>
      </c>
      <c r="O698" t="s">
        <v>25</v>
      </c>
      <c r="P698">
        <v>49</v>
      </c>
      <c r="Q698" t="s">
        <v>32</v>
      </c>
      <c r="R698" t="s">
        <v>87</v>
      </c>
    </row>
    <row r="699" spans="1:18" x14ac:dyDescent="0.2">
      <c r="A699">
        <v>698</v>
      </c>
      <c r="B699">
        <v>61</v>
      </c>
      <c r="C699" t="s">
        <v>18</v>
      </c>
      <c r="D699" t="s">
        <v>118</v>
      </c>
      <c r="E699" t="s">
        <v>66</v>
      </c>
      <c r="F699">
        <v>63</v>
      </c>
      <c r="G699" t="s">
        <v>113</v>
      </c>
      <c r="H699" t="s">
        <v>91</v>
      </c>
      <c r="I699" t="s">
        <v>109</v>
      </c>
      <c r="J699" t="s">
        <v>52</v>
      </c>
      <c r="K699">
        <v>4.5999999999999996</v>
      </c>
      <c r="L699" t="s">
        <v>25</v>
      </c>
      <c r="M699" t="s">
        <v>37</v>
      </c>
      <c r="N699" t="s">
        <v>25</v>
      </c>
      <c r="O699" t="s">
        <v>25</v>
      </c>
      <c r="P699">
        <v>40</v>
      </c>
      <c r="Q699" t="s">
        <v>85</v>
      </c>
      <c r="R699" t="s">
        <v>57</v>
      </c>
    </row>
    <row r="700" spans="1:18" x14ac:dyDescent="0.2">
      <c r="A700">
        <v>699</v>
      </c>
      <c r="B700">
        <v>55</v>
      </c>
      <c r="C700" t="s">
        <v>18</v>
      </c>
      <c r="D700" t="s">
        <v>136</v>
      </c>
      <c r="E700" t="s">
        <v>41</v>
      </c>
      <c r="F700">
        <v>41</v>
      </c>
      <c r="G700" t="s">
        <v>145</v>
      </c>
      <c r="H700" t="s">
        <v>43</v>
      </c>
      <c r="I700" t="s">
        <v>133</v>
      </c>
      <c r="J700" t="s">
        <v>24</v>
      </c>
      <c r="K700">
        <v>3.8</v>
      </c>
      <c r="L700" t="s">
        <v>25</v>
      </c>
      <c r="M700" t="s">
        <v>53</v>
      </c>
      <c r="N700" t="s">
        <v>25</v>
      </c>
      <c r="O700" t="s">
        <v>25</v>
      </c>
      <c r="P700">
        <v>40</v>
      </c>
      <c r="Q700" t="s">
        <v>85</v>
      </c>
      <c r="R700" t="s">
        <v>39</v>
      </c>
    </row>
    <row r="701" spans="1:18" x14ac:dyDescent="0.2">
      <c r="A701">
        <v>700</v>
      </c>
      <c r="B701">
        <v>50</v>
      </c>
      <c r="C701" t="s">
        <v>18</v>
      </c>
      <c r="D701" t="s">
        <v>65</v>
      </c>
      <c r="E701" t="s">
        <v>66</v>
      </c>
      <c r="F701">
        <v>46</v>
      </c>
      <c r="G701" t="s">
        <v>138</v>
      </c>
      <c r="H701" t="s">
        <v>43</v>
      </c>
      <c r="I701" t="s">
        <v>60</v>
      </c>
      <c r="J701" t="s">
        <v>56</v>
      </c>
      <c r="K701">
        <v>2.6</v>
      </c>
      <c r="L701" t="s">
        <v>25</v>
      </c>
      <c r="M701" t="s">
        <v>69</v>
      </c>
      <c r="N701" t="s">
        <v>25</v>
      </c>
      <c r="O701" t="s">
        <v>25</v>
      </c>
      <c r="P701">
        <v>5</v>
      </c>
      <c r="Q701" t="s">
        <v>45</v>
      </c>
      <c r="R701" t="s">
        <v>39</v>
      </c>
    </row>
    <row r="702" spans="1:18" x14ac:dyDescent="0.2">
      <c r="A702">
        <v>701</v>
      </c>
      <c r="B702">
        <v>57</v>
      </c>
      <c r="C702" t="s">
        <v>18</v>
      </c>
      <c r="D702" t="s">
        <v>94</v>
      </c>
      <c r="E702" t="s">
        <v>20</v>
      </c>
      <c r="F702">
        <v>79</v>
      </c>
      <c r="G702" t="s">
        <v>149</v>
      </c>
      <c r="H702" t="s">
        <v>22</v>
      </c>
      <c r="I702" t="s">
        <v>77</v>
      </c>
      <c r="J702" t="s">
        <v>24</v>
      </c>
      <c r="K702">
        <v>4.0999999999999996</v>
      </c>
      <c r="L702" t="s">
        <v>25</v>
      </c>
      <c r="M702" t="s">
        <v>53</v>
      </c>
      <c r="N702" t="s">
        <v>25</v>
      </c>
      <c r="O702" t="s">
        <v>25</v>
      </c>
      <c r="P702">
        <v>5</v>
      </c>
      <c r="Q702" t="s">
        <v>45</v>
      </c>
      <c r="R702" t="s">
        <v>87</v>
      </c>
    </row>
    <row r="703" spans="1:18" x14ac:dyDescent="0.2">
      <c r="A703">
        <v>702</v>
      </c>
      <c r="B703">
        <v>51</v>
      </c>
      <c r="C703" t="s">
        <v>18</v>
      </c>
      <c r="D703" t="s">
        <v>136</v>
      </c>
      <c r="E703" t="s">
        <v>41</v>
      </c>
      <c r="F703">
        <v>90</v>
      </c>
      <c r="G703" t="s">
        <v>134</v>
      </c>
      <c r="H703" t="s">
        <v>22</v>
      </c>
      <c r="I703" t="s">
        <v>107</v>
      </c>
      <c r="J703" t="s">
        <v>56</v>
      </c>
      <c r="K703">
        <v>3.3</v>
      </c>
      <c r="L703" t="s">
        <v>25</v>
      </c>
      <c r="M703" t="s">
        <v>44</v>
      </c>
      <c r="N703" t="s">
        <v>25</v>
      </c>
      <c r="O703" t="s">
        <v>25</v>
      </c>
      <c r="P703">
        <v>5</v>
      </c>
      <c r="Q703" t="s">
        <v>85</v>
      </c>
      <c r="R703" t="s">
        <v>96</v>
      </c>
    </row>
    <row r="704" spans="1:18" x14ac:dyDescent="0.2">
      <c r="A704">
        <v>703</v>
      </c>
      <c r="B704">
        <v>18</v>
      </c>
      <c r="C704" t="s">
        <v>18</v>
      </c>
      <c r="D704" t="s">
        <v>54</v>
      </c>
      <c r="E704" t="s">
        <v>20</v>
      </c>
      <c r="F704">
        <v>71</v>
      </c>
      <c r="G704" t="s">
        <v>55</v>
      </c>
      <c r="H704" t="s">
        <v>43</v>
      </c>
      <c r="I704" t="s">
        <v>51</v>
      </c>
      <c r="J704" t="s">
        <v>24</v>
      </c>
      <c r="K704">
        <v>3.4</v>
      </c>
      <c r="L704" t="s">
        <v>25</v>
      </c>
      <c r="M704" t="s">
        <v>73</v>
      </c>
      <c r="N704" t="s">
        <v>25</v>
      </c>
      <c r="O704" t="s">
        <v>25</v>
      </c>
      <c r="P704">
        <v>1</v>
      </c>
      <c r="Q704" t="s">
        <v>32</v>
      </c>
      <c r="R704" t="s">
        <v>39</v>
      </c>
    </row>
    <row r="705" spans="1:18" x14ac:dyDescent="0.2">
      <c r="A705">
        <v>704</v>
      </c>
      <c r="B705">
        <v>63</v>
      </c>
      <c r="C705" t="s">
        <v>18</v>
      </c>
      <c r="D705" t="s">
        <v>80</v>
      </c>
      <c r="E705" t="s">
        <v>20</v>
      </c>
      <c r="F705">
        <v>87</v>
      </c>
      <c r="G705" t="s">
        <v>138</v>
      </c>
      <c r="H705" t="s">
        <v>22</v>
      </c>
      <c r="I705" t="s">
        <v>68</v>
      </c>
      <c r="J705" t="s">
        <v>52</v>
      </c>
      <c r="K705">
        <v>3</v>
      </c>
      <c r="L705" t="s">
        <v>25</v>
      </c>
      <c r="M705" t="s">
        <v>53</v>
      </c>
      <c r="N705" t="s">
        <v>25</v>
      </c>
      <c r="O705" t="s">
        <v>25</v>
      </c>
      <c r="P705">
        <v>21</v>
      </c>
      <c r="Q705" t="s">
        <v>27</v>
      </c>
      <c r="R705" t="s">
        <v>39</v>
      </c>
    </row>
    <row r="706" spans="1:18" x14ac:dyDescent="0.2">
      <c r="A706">
        <v>705</v>
      </c>
      <c r="B706">
        <v>34</v>
      </c>
      <c r="C706" t="s">
        <v>18</v>
      </c>
      <c r="D706" t="s">
        <v>103</v>
      </c>
      <c r="E706" t="s">
        <v>20</v>
      </c>
      <c r="F706">
        <v>66</v>
      </c>
      <c r="G706" t="s">
        <v>134</v>
      </c>
      <c r="H706" t="s">
        <v>35</v>
      </c>
      <c r="I706" t="s">
        <v>93</v>
      </c>
      <c r="J706" t="s">
        <v>36</v>
      </c>
      <c r="K706">
        <v>3.2</v>
      </c>
      <c r="L706" t="s">
        <v>25</v>
      </c>
      <c r="M706" t="s">
        <v>26</v>
      </c>
      <c r="N706" t="s">
        <v>25</v>
      </c>
      <c r="O706" t="s">
        <v>25</v>
      </c>
      <c r="P706">
        <v>18</v>
      </c>
      <c r="Q706" t="s">
        <v>45</v>
      </c>
      <c r="R706" t="s">
        <v>48</v>
      </c>
    </row>
    <row r="707" spans="1:18" x14ac:dyDescent="0.2">
      <c r="A707">
        <v>706</v>
      </c>
      <c r="B707">
        <v>25</v>
      </c>
      <c r="C707" t="s">
        <v>18</v>
      </c>
      <c r="D707" t="s">
        <v>94</v>
      </c>
      <c r="E707" t="s">
        <v>20</v>
      </c>
      <c r="F707">
        <v>90</v>
      </c>
      <c r="G707" t="s">
        <v>71</v>
      </c>
      <c r="H707" t="s">
        <v>91</v>
      </c>
      <c r="I707" t="s">
        <v>125</v>
      </c>
      <c r="J707" t="s">
        <v>52</v>
      </c>
      <c r="K707">
        <v>4.5</v>
      </c>
      <c r="L707" t="s">
        <v>25</v>
      </c>
      <c r="M707" t="s">
        <v>37</v>
      </c>
      <c r="N707" t="s">
        <v>25</v>
      </c>
      <c r="O707" t="s">
        <v>25</v>
      </c>
      <c r="P707">
        <v>49</v>
      </c>
      <c r="Q707" t="s">
        <v>32</v>
      </c>
      <c r="R707" t="s">
        <v>57</v>
      </c>
    </row>
    <row r="708" spans="1:18" x14ac:dyDescent="0.2">
      <c r="A708">
        <v>707</v>
      </c>
      <c r="B708">
        <v>46</v>
      </c>
      <c r="C708" t="s">
        <v>18</v>
      </c>
      <c r="D708" t="s">
        <v>33</v>
      </c>
      <c r="E708" t="s">
        <v>20</v>
      </c>
      <c r="F708">
        <v>47</v>
      </c>
      <c r="G708" t="s">
        <v>145</v>
      </c>
      <c r="H708" t="s">
        <v>22</v>
      </c>
      <c r="I708" t="s">
        <v>47</v>
      </c>
      <c r="J708" t="s">
        <v>52</v>
      </c>
      <c r="K708">
        <v>4.8</v>
      </c>
      <c r="L708" t="s">
        <v>25</v>
      </c>
      <c r="M708" t="s">
        <v>26</v>
      </c>
      <c r="N708" t="s">
        <v>25</v>
      </c>
      <c r="O708" t="s">
        <v>25</v>
      </c>
      <c r="P708">
        <v>27</v>
      </c>
      <c r="Q708" t="s">
        <v>85</v>
      </c>
      <c r="R708" t="s">
        <v>39</v>
      </c>
    </row>
    <row r="709" spans="1:18" x14ac:dyDescent="0.2">
      <c r="A709">
        <v>708</v>
      </c>
      <c r="B709">
        <v>59</v>
      </c>
      <c r="C709" t="s">
        <v>18</v>
      </c>
      <c r="D709" t="s">
        <v>54</v>
      </c>
      <c r="E709" t="s">
        <v>20</v>
      </c>
      <c r="F709">
        <v>38</v>
      </c>
      <c r="G709" t="s">
        <v>59</v>
      </c>
      <c r="H709" t="s">
        <v>22</v>
      </c>
      <c r="I709" t="s">
        <v>72</v>
      </c>
      <c r="J709" t="s">
        <v>36</v>
      </c>
      <c r="K709">
        <v>3.7</v>
      </c>
      <c r="L709" t="s">
        <v>25</v>
      </c>
      <c r="M709" t="s">
        <v>44</v>
      </c>
      <c r="N709" t="s">
        <v>25</v>
      </c>
      <c r="O709" t="s">
        <v>25</v>
      </c>
      <c r="P709">
        <v>21</v>
      </c>
      <c r="Q709" t="s">
        <v>27</v>
      </c>
      <c r="R709" t="s">
        <v>48</v>
      </c>
    </row>
    <row r="710" spans="1:18" x14ac:dyDescent="0.2">
      <c r="A710">
        <v>709</v>
      </c>
      <c r="B710">
        <v>37</v>
      </c>
      <c r="C710" t="s">
        <v>18</v>
      </c>
      <c r="D710" t="s">
        <v>131</v>
      </c>
      <c r="E710" t="s">
        <v>66</v>
      </c>
      <c r="F710">
        <v>50</v>
      </c>
      <c r="G710" t="s">
        <v>21</v>
      </c>
      <c r="H710" t="s">
        <v>22</v>
      </c>
      <c r="I710" t="s">
        <v>117</v>
      </c>
      <c r="J710" t="s">
        <v>52</v>
      </c>
      <c r="K710">
        <v>3.4</v>
      </c>
      <c r="L710" t="s">
        <v>25</v>
      </c>
      <c r="M710" t="s">
        <v>73</v>
      </c>
      <c r="N710" t="s">
        <v>25</v>
      </c>
      <c r="O710" t="s">
        <v>25</v>
      </c>
      <c r="P710">
        <v>19</v>
      </c>
      <c r="Q710" t="s">
        <v>32</v>
      </c>
      <c r="R710" t="s">
        <v>28</v>
      </c>
    </row>
    <row r="711" spans="1:18" x14ac:dyDescent="0.2">
      <c r="A711">
        <v>710</v>
      </c>
      <c r="B711">
        <v>49</v>
      </c>
      <c r="C711" t="s">
        <v>18</v>
      </c>
      <c r="D711" t="s">
        <v>101</v>
      </c>
      <c r="E711" t="s">
        <v>62</v>
      </c>
      <c r="F711">
        <v>79</v>
      </c>
      <c r="G711" t="s">
        <v>34</v>
      </c>
      <c r="H711" t="s">
        <v>22</v>
      </c>
      <c r="I711" t="s">
        <v>60</v>
      </c>
      <c r="J711" t="s">
        <v>52</v>
      </c>
      <c r="K711">
        <v>4.5999999999999996</v>
      </c>
      <c r="L711" t="s">
        <v>25</v>
      </c>
      <c r="M711" t="s">
        <v>53</v>
      </c>
      <c r="N711" t="s">
        <v>25</v>
      </c>
      <c r="O711" t="s">
        <v>25</v>
      </c>
      <c r="P711">
        <v>23</v>
      </c>
      <c r="Q711" t="s">
        <v>85</v>
      </c>
      <c r="R711" t="s">
        <v>87</v>
      </c>
    </row>
    <row r="712" spans="1:18" x14ac:dyDescent="0.2">
      <c r="A712">
        <v>711</v>
      </c>
      <c r="B712">
        <v>22</v>
      </c>
      <c r="C712" t="s">
        <v>18</v>
      </c>
      <c r="D712" t="s">
        <v>118</v>
      </c>
      <c r="E712" t="s">
        <v>66</v>
      </c>
      <c r="F712">
        <v>91</v>
      </c>
      <c r="G712" t="s">
        <v>140</v>
      </c>
      <c r="H712" t="s">
        <v>22</v>
      </c>
      <c r="I712" t="s">
        <v>47</v>
      </c>
      <c r="J712" t="s">
        <v>36</v>
      </c>
      <c r="K712">
        <v>4.0999999999999996</v>
      </c>
      <c r="L712" t="s">
        <v>25</v>
      </c>
      <c r="M712" t="s">
        <v>53</v>
      </c>
      <c r="N712" t="s">
        <v>25</v>
      </c>
      <c r="O712" t="s">
        <v>25</v>
      </c>
      <c r="P712">
        <v>26</v>
      </c>
      <c r="Q712" t="s">
        <v>45</v>
      </c>
      <c r="R712" t="s">
        <v>28</v>
      </c>
    </row>
    <row r="713" spans="1:18" x14ac:dyDescent="0.2">
      <c r="A713">
        <v>712</v>
      </c>
      <c r="B713">
        <v>64</v>
      </c>
      <c r="C713" t="s">
        <v>18</v>
      </c>
      <c r="D713" t="s">
        <v>136</v>
      </c>
      <c r="E713" t="s">
        <v>41</v>
      </c>
      <c r="F713">
        <v>60</v>
      </c>
      <c r="G713" t="s">
        <v>81</v>
      </c>
      <c r="H713" t="s">
        <v>43</v>
      </c>
      <c r="I713" t="s">
        <v>31</v>
      </c>
      <c r="J713" t="s">
        <v>36</v>
      </c>
      <c r="K713">
        <v>3.5</v>
      </c>
      <c r="L713" t="s">
        <v>25</v>
      </c>
      <c r="M713" t="s">
        <v>69</v>
      </c>
      <c r="N713" t="s">
        <v>25</v>
      </c>
      <c r="O713" t="s">
        <v>25</v>
      </c>
      <c r="P713">
        <v>13</v>
      </c>
      <c r="Q713" t="s">
        <v>74</v>
      </c>
      <c r="R713" t="s">
        <v>75</v>
      </c>
    </row>
    <row r="714" spans="1:18" x14ac:dyDescent="0.2">
      <c r="A714">
        <v>713</v>
      </c>
      <c r="B714">
        <v>42</v>
      </c>
      <c r="C714" t="s">
        <v>18</v>
      </c>
      <c r="D714" t="s">
        <v>19</v>
      </c>
      <c r="E714" t="s">
        <v>20</v>
      </c>
      <c r="F714">
        <v>81</v>
      </c>
      <c r="G714" t="s">
        <v>81</v>
      </c>
      <c r="H714" t="s">
        <v>91</v>
      </c>
      <c r="I714" t="s">
        <v>93</v>
      </c>
      <c r="J714" t="s">
        <v>52</v>
      </c>
      <c r="K714">
        <v>3.8</v>
      </c>
      <c r="L714" t="s">
        <v>25</v>
      </c>
      <c r="M714" t="s">
        <v>44</v>
      </c>
      <c r="N714" t="s">
        <v>25</v>
      </c>
      <c r="O714" t="s">
        <v>25</v>
      </c>
      <c r="P714">
        <v>36</v>
      </c>
      <c r="Q714" t="s">
        <v>74</v>
      </c>
      <c r="R714" t="s">
        <v>57</v>
      </c>
    </row>
    <row r="715" spans="1:18" x14ac:dyDescent="0.2">
      <c r="A715">
        <v>714</v>
      </c>
      <c r="B715">
        <v>37</v>
      </c>
      <c r="C715" t="s">
        <v>18</v>
      </c>
      <c r="D715" t="s">
        <v>103</v>
      </c>
      <c r="E715" t="s">
        <v>20</v>
      </c>
      <c r="F715">
        <v>90</v>
      </c>
      <c r="G715" t="s">
        <v>46</v>
      </c>
      <c r="H715" t="s">
        <v>43</v>
      </c>
      <c r="I715" t="s">
        <v>92</v>
      </c>
      <c r="J715" t="s">
        <v>52</v>
      </c>
      <c r="K715">
        <v>2.6</v>
      </c>
      <c r="L715" t="s">
        <v>25</v>
      </c>
      <c r="M715" t="s">
        <v>26</v>
      </c>
      <c r="N715" t="s">
        <v>25</v>
      </c>
      <c r="O715" t="s">
        <v>25</v>
      </c>
      <c r="P715">
        <v>39</v>
      </c>
      <c r="Q715" t="s">
        <v>74</v>
      </c>
      <c r="R715" t="s">
        <v>75</v>
      </c>
    </row>
    <row r="716" spans="1:18" x14ac:dyDescent="0.2">
      <c r="A716">
        <v>715</v>
      </c>
      <c r="B716">
        <v>26</v>
      </c>
      <c r="C716" t="s">
        <v>18</v>
      </c>
      <c r="D716" t="s">
        <v>101</v>
      </c>
      <c r="E716" t="s">
        <v>62</v>
      </c>
      <c r="F716">
        <v>70</v>
      </c>
      <c r="G716" t="s">
        <v>146</v>
      </c>
      <c r="H716" t="s">
        <v>43</v>
      </c>
      <c r="I716" t="s">
        <v>135</v>
      </c>
      <c r="J716" t="s">
        <v>56</v>
      </c>
      <c r="K716">
        <v>4.4000000000000004</v>
      </c>
      <c r="L716" t="s">
        <v>25</v>
      </c>
      <c r="M716" t="s">
        <v>73</v>
      </c>
      <c r="N716" t="s">
        <v>25</v>
      </c>
      <c r="O716" t="s">
        <v>25</v>
      </c>
      <c r="P716">
        <v>40</v>
      </c>
      <c r="Q716" t="s">
        <v>85</v>
      </c>
      <c r="R716" t="s">
        <v>28</v>
      </c>
    </row>
    <row r="717" spans="1:18" x14ac:dyDescent="0.2">
      <c r="A717">
        <v>716</v>
      </c>
      <c r="B717">
        <v>33</v>
      </c>
      <c r="C717" t="s">
        <v>18</v>
      </c>
      <c r="D717" t="s">
        <v>33</v>
      </c>
      <c r="E717" t="s">
        <v>20</v>
      </c>
      <c r="F717">
        <v>63</v>
      </c>
      <c r="G717" t="s">
        <v>78</v>
      </c>
      <c r="H717" t="s">
        <v>22</v>
      </c>
      <c r="I717" t="s">
        <v>95</v>
      </c>
      <c r="J717" t="s">
        <v>36</v>
      </c>
      <c r="K717">
        <v>2.6</v>
      </c>
      <c r="L717" t="s">
        <v>25</v>
      </c>
      <c r="M717" t="s">
        <v>26</v>
      </c>
      <c r="N717" t="s">
        <v>25</v>
      </c>
      <c r="O717" t="s">
        <v>25</v>
      </c>
      <c r="P717">
        <v>37</v>
      </c>
      <c r="Q717" t="s">
        <v>85</v>
      </c>
      <c r="R717" t="s">
        <v>57</v>
      </c>
    </row>
    <row r="718" spans="1:18" x14ac:dyDescent="0.2">
      <c r="A718">
        <v>717</v>
      </c>
      <c r="B718">
        <v>30</v>
      </c>
      <c r="C718" t="s">
        <v>18</v>
      </c>
      <c r="D718" t="s">
        <v>105</v>
      </c>
      <c r="E718" t="s">
        <v>66</v>
      </c>
      <c r="F718">
        <v>29</v>
      </c>
      <c r="G718" t="s">
        <v>67</v>
      </c>
      <c r="H718" t="s">
        <v>43</v>
      </c>
      <c r="I718" t="s">
        <v>77</v>
      </c>
      <c r="J718" t="s">
        <v>36</v>
      </c>
      <c r="K718">
        <v>3.6</v>
      </c>
      <c r="L718" t="s">
        <v>25</v>
      </c>
      <c r="M718" t="s">
        <v>26</v>
      </c>
      <c r="N718" t="s">
        <v>25</v>
      </c>
      <c r="O718" t="s">
        <v>25</v>
      </c>
      <c r="P718">
        <v>9</v>
      </c>
      <c r="Q718" t="s">
        <v>27</v>
      </c>
      <c r="R718" t="s">
        <v>75</v>
      </c>
    </row>
    <row r="719" spans="1:18" x14ac:dyDescent="0.2">
      <c r="A719">
        <v>718</v>
      </c>
      <c r="B719">
        <v>21</v>
      </c>
      <c r="C719" t="s">
        <v>18</v>
      </c>
      <c r="D719" t="s">
        <v>124</v>
      </c>
      <c r="E719" t="s">
        <v>20</v>
      </c>
      <c r="F719">
        <v>90</v>
      </c>
      <c r="G719" t="s">
        <v>119</v>
      </c>
      <c r="H719" t="s">
        <v>22</v>
      </c>
      <c r="I719" t="s">
        <v>95</v>
      </c>
      <c r="J719" t="s">
        <v>36</v>
      </c>
      <c r="K719">
        <v>4.2</v>
      </c>
      <c r="L719" t="s">
        <v>25</v>
      </c>
      <c r="M719" t="s">
        <v>26</v>
      </c>
      <c r="N719" t="s">
        <v>25</v>
      </c>
      <c r="O719" t="s">
        <v>25</v>
      </c>
      <c r="P719">
        <v>7</v>
      </c>
      <c r="Q719" t="s">
        <v>27</v>
      </c>
      <c r="R719" t="s">
        <v>96</v>
      </c>
    </row>
    <row r="720" spans="1:18" x14ac:dyDescent="0.2">
      <c r="A720">
        <v>719</v>
      </c>
      <c r="B720">
        <v>22</v>
      </c>
      <c r="C720" t="s">
        <v>18</v>
      </c>
      <c r="D720" t="s">
        <v>54</v>
      </c>
      <c r="E720" t="s">
        <v>20</v>
      </c>
      <c r="F720">
        <v>22</v>
      </c>
      <c r="G720" t="s">
        <v>102</v>
      </c>
      <c r="H720" t="s">
        <v>43</v>
      </c>
      <c r="I720" t="s">
        <v>99</v>
      </c>
      <c r="J720" t="s">
        <v>52</v>
      </c>
      <c r="K720">
        <v>4.5999999999999996</v>
      </c>
      <c r="L720" t="s">
        <v>25</v>
      </c>
      <c r="M720" t="s">
        <v>53</v>
      </c>
      <c r="N720" t="s">
        <v>25</v>
      </c>
      <c r="O720" t="s">
        <v>25</v>
      </c>
      <c r="P720">
        <v>25</v>
      </c>
      <c r="Q720" t="s">
        <v>74</v>
      </c>
      <c r="R720" t="s">
        <v>48</v>
      </c>
    </row>
    <row r="721" spans="1:18" x14ac:dyDescent="0.2">
      <c r="A721">
        <v>720</v>
      </c>
      <c r="B721">
        <v>63</v>
      </c>
      <c r="C721" t="s">
        <v>18</v>
      </c>
      <c r="D721" t="s">
        <v>58</v>
      </c>
      <c r="E721" t="s">
        <v>20</v>
      </c>
      <c r="F721">
        <v>22</v>
      </c>
      <c r="G721" t="s">
        <v>90</v>
      </c>
      <c r="H721" t="s">
        <v>22</v>
      </c>
      <c r="I721" t="s">
        <v>47</v>
      </c>
      <c r="J721" t="s">
        <v>52</v>
      </c>
      <c r="K721">
        <v>3.3</v>
      </c>
      <c r="L721" t="s">
        <v>25</v>
      </c>
      <c r="M721" t="s">
        <v>44</v>
      </c>
      <c r="N721" t="s">
        <v>25</v>
      </c>
      <c r="O721" t="s">
        <v>25</v>
      </c>
      <c r="P721">
        <v>42</v>
      </c>
      <c r="Q721" t="s">
        <v>27</v>
      </c>
      <c r="R721" t="s">
        <v>75</v>
      </c>
    </row>
    <row r="722" spans="1:18" x14ac:dyDescent="0.2">
      <c r="A722">
        <v>721</v>
      </c>
      <c r="B722">
        <v>33</v>
      </c>
      <c r="C722" t="s">
        <v>18</v>
      </c>
      <c r="D722" t="s">
        <v>105</v>
      </c>
      <c r="E722" t="s">
        <v>66</v>
      </c>
      <c r="F722">
        <v>62</v>
      </c>
      <c r="G722" t="s">
        <v>129</v>
      </c>
      <c r="H722" t="s">
        <v>22</v>
      </c>
      <c r="I722" t="s">
        <v>120</v>
      </c>
      <c r="J722" t="s">
        <v>56</v>
      </c>
      <c r="K722">
        <v>3.4</v>
      </c>
      <c r="L722" t="s">
        <v>25</v>
      </c>
      <c r="M722" t="s">
        <v>37</v>
      </c>
      <c r="N722" t="s">
        <v>25</v>
      </c>
      <c r="O722" t="s">
        <v>25</v>
      </c>
      <c r="P722">
        <v>19</v>
      </c>
      <c r="Q722" t="s">
        <v>85</v>
      </c>
      <c r="R722" t="s">
        <v>39</v>
      </c>
    </row>
    <row r="723" spans="1:18" x14ac:dyDescent="0.2">
      <c r="A723">
        <v>722</v>
      </c>
      <c r="B723">
        <v>43</v>
      </c>
      <c r="C723" t="s">
        <v>18</v>
      </c>
      <c r="D723" t="s">
        <v>19</v>
      </c>
      <c r="E723" t="s">
        <v>20</v>
      </c>
      <c r="F723">
        <v>57</v>
      </c>
      <c r="G723" t="s">
        <v>98</v>
      </c>
      <c r="H723" t="s">
        <v>22</v>
      </c>
      <c r="I723" t="s">
        <v>64</v>
      </c>
      <c r="J723" t="s">
        <v>52</v>
      </c>
      <c r="K723">
        <v>4.4000000000000004</v>
      </c>
      <c r="L723" t="s">
        <v>25</v>
      </c>
      <c r="M723" t="s">
        <v>44</v>
      </c>
      <c r="N723" t="s">
        <v>25</v>
      </c>
      <c r="O723" t="s">
        <v>25</v>
      </c>
      <c r="P723">
        <v>41</v>
      </c>
      <c r="Q723" t="s">
        <v>85</v>
      </c>
      <c r="R723" t="s">
        <v>96</v>
      </c>
    </row>
    <row r="724" spans="1:18" x14ac:dyDescent="0.2">
      <c r="A724">
        <v>723</v>
      </c>
      <c r="B724">
        <v>27</v>
      </c>
      <c r="C724" t="s">
        <v>18</v>
      </c>
      <c r="D724" t="s">
        <v>29</v>
      </c>
      <c r="E724" t="s">
        <v>20</v>
      </c>
      <c r="F724">
        <v>32</v>
      </c>
      <c r="G724" t="s">
        <v>50</v>
      </c>
      <c r="H724" t="s">
        <v>35</v>
      </c>
      <c r="I724" t="s">
        <v>143</v>
      </c>
      <c r="J724" t="s">
        <v>52</v>
      </c>
      <c r="K724">
        <v>4.3</v>
      </c>
      <c r="L724" t="s">
        <v>25</v>
      </c>
      <c r="M724" t="s">
        <v>73</v>
      </c>
      <c r="N724" t="s">
        <v>25</v>
      </c>
      <c r="O724" t="s">
        <v>25</v>
      </c>
      <c r="P724">
        <v>50</v>
      </c>
      <c r="Q724" t="s">
        <v>32</v>
      </c>
      <c r="R724" t="s">
        <v>75</v>
      </c>
    </row>
    <row r="725" spans="1:18" x14ac:dyDescent="0.2">
      <c r="A725">
        <v>724</v>
      </c>
      <c r="B725">
        <v>35</v>
      </c>
      <c r="C725" t="s">
        <v>18</v>
      </c>
      <c r="D725" t="s">
        <v>105</v>
      </c>
      <c r="E725" t="s">
        <v>66</v>
      </c>
      <c r="F725">
        <v>53</v>
      </c>
      <c r="G725" t="s">
        <v>67</v>
      </c>
      <c r="H725" t="s">
        <v>22</v>
      </c>
      <c r="I725" t="s">
        <v>108</v>
      </c>
      <c r="J725" t="s">
        <v>56</v>
      </c>
      <c r="K725">
        <v>3.5</v>
      </c>
      <c r="L725" t="s">
        <v>25</v>
      </c>
      <c r="M725" t="s">
        <v>26</v>
      </c>
      <c r="N725" t="s">
        <v>25</v>
      </c>
      <c r="O725" t="s">
        <v>25</v>
      </c>
      <c r="P725">
        <v>43</v>
      </c>
      <c r="Q725" t="s">
        <v>45</v>
      </c>
      <c r="R725" t="s">
        <v>87</v>
      </c>
    </row>
    <row r="726" spans="1:18" x14ac:dyDescent="0.2">
      <c r="A726">
        <v>725</v>
      </c>
      <c r="B726">
        <v>37</v>
      </c>
      <c r="C726" t="s">
        <v>18</v>
      </c>
      <c r="D726" t="s">
        <v>112</v>
      </c>
      <c r="E726" t="s">
        <v>20</v>
      </c>
      <c r="F726">
        <v>79</v>
      </c>
      <c r="G726" t="s">
        <v>81</v>
      </c>
      <c r="H726" t="s">
        <v>91</v>
      </c>
      <c r="I726" t="s">
        <v>95</v>
      </c>
      <c r="J726" t="s">
        <v>56</v>
      </c>
      <c r="K726">
        <v>4.7</v>
      </c>
      <c r="L726" t="s">
        <v>25</v>
      </c>
      <c r="M726" t="s">
        <v>73</v>
      </c>
      <c r="N726" t="s">
        <v>25</v>
      </c>
      <c r="O726" t="s">
        <v>25</v>
      </c>
      <c r="P726">
        <v>36</v>
      </c>
      <c r="Q726" t="s">
        <v>27</v>
      </c>
      <c r="R726" t="s">
        <v>96</v>
      </c>
    </row>
    <row r="727" spans="1:18" x14ac:dyDescent="0.2">
      <c r="A727">
        <v>726</v>
      </c>
      <c r="B727">
        <v>61</v>
      </c>
      <c r="C727" t="s">
        <v>18</v>
      </c>
      <c r="D727" t="s">
        <v>123</v>
      </c>
      <c r="E727" t="s">
        <v>66</v>
      </c>
      <c r="F727">
        <v>61</v>
      </c>
      <c r="G727" t="s">
        <v>104</v>
      </c>
      <c r="H727" t="s">
        <v>22</v>
      </c>
      <c r="I727" t="s">
        <v>64</v>
      </c>
      <c r="J727" t="s">
        <v>24</v>
      </c>
      <c r="K727">
        <v>3.1</v>
      </c>
      <c r="L727" t="s">
        <v>25</v>
      </c>
      <c r="M727" t="s">
        <v>53</v>
      </c>
      <c r="N727" t="s">
        <v>25</v>
      </c>
      <c r="O727" t="s">
        <v>25</v>
      </c>
      <c r="P727">
        <v>33</v>
      </c>
      <c r="Q727" t="s">
        <v>85</v>
      </c>
      <c r="R727" t="s">
        <v>28</v>
      </c>
    </row>
    <row r="728" spans="1:18" x14ac:dyDescent="0.2">
      <c r="A728">
        <v>727</v>
      </c>
      <c r="B728">
        <v>32</v>
      </c>
      <c r="C728" t="s">
        <v>18</v>
      </c>
      <c r="D728" t="s">
        <v>58</v>
      </c>
      <c r="E728" t="s">
        <v>20</v>
      </c>
      <c r="F728">
        <v>78</v>
      </c>
      <c r="G728" t="s">
        <v>113</v>
      </c>
      <c r="H728" t="s">
        <v>22</v>
      </c>
      <c r="I728" t="s">
        <v>133</v>
      </c>
      <c r="J728" t="s">
        <v>52</v>
      </c>
      <c r="K728">
        <v>3.6</v>
      </c>
      <c r="L728" t="s">
        <v>25</v>
      </c>
      <c r="M728" t="s">
        <v>44</v>
      </c>
      <c r="N728" t="s">
        <v>25</v>
      </c>
      <c r="O728" t="s">
        <v>25</v>
      </c>
      <c r="P728">
        <v>20</v>
      </c>
      <c r="Q728" t="s">
        <v>74</v>
      </c>
      <c r="R728" t="s">
        <v>96</v>
      </c>
    </row>
    <row r="729" spans="1:18" x14ac:dyDescent="0.2">
      <c r="A729">
        <v>728</v>
      </c>
      <c r="B729">
        <v>62</v>
      </c>
      <c r="C729" t="s">
        <v>18</v>
      </c>
      <c r="D729" t="s">
        <v>29</v>
      </c>
      <c r="E729" t="s">
        <v>20</v>
      </c>
      <c r="F729">
        <v>97</v>
      </c>
      <c r="G729" t="s">
        <v>71</v>
      </c>
      <c r="H729" t="s">
        <v>35</v>
      </c>
      <c r="I729" t="s">
        <v>23</v>
      </c>
      <c r="J729" t="s">
        <v>24</v>
      </c>
      <c r="K729">
        <v>4.8</v>
      </c>
      <c r="L729" t="s">
        <v>25</v>
      </c>
      <c r="M729" t="s">
        <v>44</v>
      </c>
      <c r="N729" t="s">
        <v>25</v>
      </c>
      <c r="O729" t="s">
        <v>25</v>
      </c>
      <c r="P729">
        <v>37</v>
      </c>
      <c r="Q729" t="s">
        <v>27</v>
      </c>
      <c r="R729" t="s">
        <v>96</v>
      </c>
    </row>
    <row r="730" spans="1:18" x14ac:dyDescent="0.2">
      <c r="A730">
        <v>729</v>
      </c>
      <c r="B730">
        <v>29</v>
      </c>
      <c r="C730" t="s">
        <v>18</v>
      </c>
      <c r="D730" t="s">
        <v>33</v>
      </c>
      <c r="E730" t="s">
        <v>20</v>
      </c>
      <c r="F730">
        <v>78</v>
      </c>
      <c r="G730" t="s">
        <v>144</v>
      </c>
      <c r="H730" t="s">
        <v>43</v>
      </c>
      <c r="I730" t="s">
        <v>68</v>
      </c>
      <c r="J730" t="s">
        <v>24</v>
      </c>
      <c r="K730">
        <v>3.7</v>
      </c>
      <c r="L730" t="s">
        <v>25</v>
      </c>
      <c r="M730" t="s">
        <v>44</v>
      </c>
      <c r="N730" t="s">
        <v>25</v>
      </c>
      <c r="O730" t="s">
        <v>25</v>
      </c>
      <c r="P730">
        <v>12</v>
      </c>
      <c r="Q730" t="s">
        <v>45</v>
      </c>
      <c r="R730" t="s">
        <v>96</v>
      </c>
    </row>
    <row r="731" spans="1:18" x14ac:dyDescent="0.2">
      <c r="A731">
        <v>730</v>
      </c>
      <c r="B731">
        <v>41</v>
      </c>
      <c r="C731" t="s">
        <v>18</v>
      </c>
      <c r="D731" t="s">
        <v>88</v>
      </c>
      <c r="E731" t="s">
        <v>66</v>
      </c>
      <c r="F731">
        <v>56</v>
      </c>
      <c r="G731" t="s">
        <v>147</v>
      </c>
      <c r="H731" t="s">
        <v>22</v>
      </c>
      <c r="I731" t="s">
        <v>117</v>
      </c>
      <c r="J731" t="s">
        <v>52</v>
      </c>
      <c r="K731">
        <v>3.2</v>
      </c>
      <c r="L731" t="s">
        <v>25</v>
      </c>
      <c r="M731" t="s">
        <v>26</v>
      </c>
      <c r="N731" t="s">
        <v>25</v>
      </c>
      <c r="O731" t="s">
        <v>25</v>
      </c>
      <c r="P731">
        <v>46</v>
      </c>
      <c r="Q731" t="s">
        <v>45</v>
      </c>
      <c r="R731" t="s">
        <v>96</v>
      </c>
    </row>
    <row r="732" spans="1:18" x14ac:dyDescent="0.2">
      <c r="A732">
        <v>731</v>
      </c>
      <c r="B732">
        <v>48</v>
      </c>
      <c r="C732" t="s">
        <v>18</v>
      </c>
      <c r="D732" t="s">
        <v>136</v>
      </c>
      <c r="E732" t="s">
        <v>41</v>
      </c>
      <c r="F732">
        <v>25</v>
      </c>
      <c r="G732" t="s">
        <v>34</v>
      </c>
      <c r="H732" t="s">
        <v>43</v>
      </c>
      <c r="I732" t="s">
        <v>125</v>
      </c>
      <c r="J732" t="s">
        <v>52</v>
      </c>
      <c r="K732">
        <v>3.9</v>
      </c>
      <c r="L732" t="s">
        <v>25</v>
      </c>
      <c r="M732" t="s">
        <v>53</v>
      </c>
      <c r="N732" t="s">
        <v>25</v>
      </c>
      <c r="O732" t="s">
        <v>25</v>
      </c>
      <c r="P732">
        <v>28</v>
      </c>
      <c r="Q732" t="s">
        <v>27</v>
      </c>
      <c r="R732" t="s">
        <v>28</v>
      </c>
    </row>
    <row r="733" spans="1:18" x14ac:dyDescent="0.2">
      <c r="A733">
        <v>732</v>
      </c>
      <c r="B733">
        <v>43</v>
      </c>
      <c r="C733" t="s">
        <v>18</v>
      </c>
      <c r="D733" t="s">
        <v>61</v>
      </c>
      <c r="E733" t="s">
        <v>62</v>
      </c>
      <c r="F733">
        <v>28</v>
      </c>
      <c r="G733" t="s">
        <v>71</v>
      </c>
      <c r="H733" t="s">
        <v>43</v>
      </c>
      <c r="I733" t="s">
        <v>107</v>
      </c>
      <c r="J733" t="s">
        <v>36</v>
      </c>
      <c r="K733">
        <v>3.5</v>
      </c>
      <c r="L733" t="s">
        <v>25</v>
      </c>
      <c r="M733" t="s">
        <v>37</v>
      </c>
      <c r="N733" t="s">
        <v>25</v>
      </c>
      <c r="O733" t="s">
        <v>25</v>
      </c>
      <c r="P733">
        <v>30</v>
      </c>
      <c r="Q733" t="s">
        <v>45</v>
      </c>
      <c r="R733" t="s">
        <v>28</v>
      </c>
    </row>
    <row r="734" spans="1:18" x14ac:dyDescent="0.2">
      <c r="A734">
        <v>733</v>
      </c>
      <c r="B734">
        <v>34</v>
      </c>
      <c r="C734" t="s">
        <v>18</v>
      </c>
      <c r="D734" t="s">
        <v>54</v>
      </c>
      <c r="E734" t="s">
        <v>20</v>
      </c>
      <c r="F734">
        <v>57</v>
      </c>
      <c r="G734" t="s">
        <v>81</v>
      </c>
      <c r="H734" t="s">
        <v>22</v>
      </c>
      <c r="I734" t="s">
        <v>143</v>
      </c>
      <c r="J734" t="s">
        <v>36</v>
      </c>
      <c r="K734">
        <v>2.8</v>
      </c>
      <c r="L734" t="s">
        <v>25</v>
      </c>
      <c r="M734" t="s">
        <v>26</v>
      </c>
      <c r="N734" t="s">
        <v>25</v>
      </c>
      <c r="O734" t="s">
        <v>25</v>
      </c>
      <c r="P734">
        <v>28</v>
      </c>
      <c r="Q734" t="s">
        <v>32</v>
      </c>
      <c r="R734" t="s">
        <v>75</v>
      </c>
    </row>
    <row r="735" spans="1:18" x14ac:dyDescent="0.2">
      <c r="A735">
        <v>734</v>
      </c>
      <c r="B735">
        <v>45</v>
      </c>
      <c r="C735" t="s">
        <v>18</v>
      </c>
      <c r="D735" t="s">
        <v>80</v>
      </c>
      <c r="E735" t="s">
        <v>20</v>
      </c>
      <c r="F735">
        <v>36</v>
      </c>
      <c r="G735" t="s">
        <v>42</v>
      </c>
      <c r="H735" t="s">
        <v>22</v>
      </c>
      <c r="I735" t="s">
        <v>108</v>
      </c>
      <c r="J735" t="s">
        <v>56</v>
      </c>
      <c r="K735">
        <v>2.7</v>
      </c>
      <c r="L735" t="s">
        <v>25</v>
      </c>
      <c r="M735" t="s">
        <v>69</v>
      </c>
      <c r="N735" t="s">
        <v>25</v>
      </c>
      <c r="O735" t="s">
        <v>25</v>
      </c>
      <c r="P735">
        <v>20</v>
      </c>
      <c r="Q735" t="s">
        <v>85</v>
      </c>
      <c r="R735" t="s">
        <v>75</v>
      </c>
    </row>
    <row r="736" spans="1:18" x14ac:dyDescent="0.2">
      <c r="A736">
        <v>735</v>
      </c>
      <c r="B736">
        <v>65</v>
      </c>
      <c r="C736" t="s">
        <v>18</v>
      </c>
      <c r="D736" t="s">
        <v>54</v>
      </c>
      <c r="E736" t="s">
        <v>20</v>
      </c>
      <c r="F736">
        <v>69</v>
      </c>
      <c r="G736" t="s">
        <v>126</v>
      </c>
      <c r="H736" t="s">
        <v>35</v>
      </c>
      <c r="I736" t="s">
        <v>82</v>
      </c>
      <c r="J736" t="s">
        <v>24</v>
      </c>
      <c r="K736">
        <v>3.1</v>
      </c>
      <c r="L736" t="s">
        <v>25</v>
      </c>
      <c r="M736" t="s">
        <v>26</v>
      </c>
      <c r="N736" t="s">
        <v>25</v>
      </c>
      <c r="O736" t="s">
        <v>25</v>
      </c>
      <c r="P736">
        <v>39</v>
      </c>
      <c r="Q736" t="s">
        <v>74</v>
      </c>
      <c r="R736" t="s">
        <v>96</v>
      </c>
    </row>
    <row r="737" spans="1:18" x14ac:dyDescent="0.2">
      <c r="A737">
        <v>736</v>
      </c>
      <c r="B737">
        <v>61</v>
      </c>
      <c r="C737" t="s">
        <v>18</v>
      </c>
      <c r="D737" t="s">
        <v>88</v>
      </c>
      <c r="E737" t="s">
        <v>66</v>
      </c>
      <c r="F737">
        <v>48</v>
      </c>
      <c r="G737" t="s">
        <v>55</v>
      </c>
      <c r="H737" t="s">
        <v>43</v>
      </c>
      <c r="I737" t="s">
        <v>120</v>
      </c>
      <c r="J737" t="s">
        <v>56</v>
      </c>
      <c r="K737">
        <v>3.6</v>
      </c>
      <c r="L737" t="s">
        <v>25</v>
      </c>
      <c r="M737" t="s">
        <v>69</v>
      </c>
      <c r="N737" t="s">
        <v>25</v>
      </c>
      <c r="O737" t="s">
        <v>25</v>
      </c>
      <c r="P737">
        <v>48</v>
      </c>
      <c r="Q737" t="s">
        <v>32</v>
      </c>
      <c r="R737" t="s">
        <v>75</v>
      </c>
    </row>
    <row r="738" spans="1:18" x14ac:dyDescent="0.2">
      <c r="A738">
        <v>737</v>
      </c>
      <c r="B738">
        <v>18</v>
      </c>
      <c r="C738" t="s">
        <v>18</v>
      </c>
      <c r="D738" t="s">
        <v>80</v>
      </c>
      <c r="E738" t="s">
        <v>20</v>
      </c>
      <c r="F738">
        <v>58</v>
      </c>
      <c r="G738" t="s">
        <v>111</v>
      </c>
      <c r="H738" t="s">
        <v>22</v>
      </c>
      <c r="I738" t="s">
        <v>31</v>
      </c>
      <c r="J738" t="s">
        <v>36</v>
      </c>
      <c r="K738">
        <v>2.9</v>
      </c>
      <c r="L738" t="s">
        <v>25</v>
      </c>
      <c r="M738" t="s">
        <v>69</v>
      </c>
      <c r="N738" t="s">
        <v>25</v>
      </c>
      <c r="O738" t="s">
        <v>25</v>
      </c>
      <c r="P738">
        <v>32</v>
      </c>
      <c r="Q738" t="s">
        <v>38</v>
      </c>
      <c r="R738" t="s">
        <v>96</v>
      </c>
    </row>
    <row r="739" spans="1:18" x14ac:dyDescent="0.2">
      <c r="A739">
        <v>738</v>
      </c>
      <c r="B739">
        <v>47</v>
      </c>
      <c r="C739" t="s">
        <v>18</v>
      </c>
      <c r="D739" t="s">
        <v>88</v>
      </c>
      <c r="E739" t="s">
        <v>66</v>
      </c>
      <c r="F739">
        <v>24</v>
      </c>
      <c r="G739" t="s">
        <v>144</v>
      </c>
      <c r="H739" t="s">
        <v>43</v>
      </c>
      <c r="I739" t="s">
        <v>84</v>
      </c>
      <c r="J739" t="s">
        <v>36</v>
      </c>
      <c r="K739">
        <v>3.6</v>
      </c>
      <c r="L739" t="s">
        <v>25</v>
      </c>
      <c r="M739" t="s">
        <v>73</v>
      </c>
      <c r="N739" t="s">
        <v>25</v>
      </c>
      <c r="O739" t="s">
        <v>25</v>
      </c>
      <c r="P739">
        <v>28</v>
      </c>
      <c r="Q739" t="s">
        <v>45</v>
      </c>
      <c r="R739" t="s">
        <v>48</v>
      </c>
    </row>
    <row r="740" spans="1:18" x14ac:dyDescent="0.2">
      <c r="A740">
        <v>739</v>
      </c>
      <c r="B740">
        <v>56</v>
      </c>
      <c r="C740" t="s">
        <v>18</v>
      </c>
      <c r="D740" t="s">
        <v>88</v>
      </c>
      <c r="E740" t="s">
        <v>66</v>
      </c>
      <c r="F740">
        <v>31</v>
      </c>
      <c r="G740" t="s">
        <v>147</v>
      </c>
      <c r="H740" t="s">
        <v>22</v>
      </c>
      <c r="I740" t="s">
        <v>120</v>
      </c>
      <c r="J740" t="s">
        <v>24</v>
      </c>
      <c r="K740">
        <v>3.5</v>
      </c>
      <c r="L740" t="s">
        <v>25</v>
      </c>
      <c r="M740" t="s">
        <v>69</v>
      </c>
      <c r="N740" t="s">
        <v>25</v>
      </c>
      <c r="O740" t="s">
        <v>25</v>
      </c>
      <c r="P740">
        <v>27</v>
      </c>
      <c r="Q740" t="s">
        <v>27</v>
      </c>
      <c r="R740" t="s">
        <v>57</v>
      </c>
    </row>
    <row r="741" spans="1:18" x14ac:dyDescent="0.2">
      <c r="A741">
        <v>740</v>
      </c>
      <c r="B741">
        <v>64</v>
      </c>
      <c r="C741" t="s">
        <v>18</v>
      </c>
      <c r="D741" t="s">
        <v>58</v>
      </c>
      <c r="E741" t="s">
        <v>20</v>
      </c>
      <c r="F741">
        <v>29</v>
      </c>
      <c r="G741" t="s">
        <v>147</v>
      </c>
      <c r="H741" t="s">
        <v>35</v>
      </c>
      <c r="I741" t="s">
        <v>72</v>
      </c>
      <c r="J741" t="s">
        <v>52</v>
      </c>
      <c r="K741">
        <v>3.5</v>
      </c>
      <c r="L741" t="s">
        <v>25</v>
      </c>
      <c r="M741" t="s">
        <v>37</v>
      </c>
      <c r="N741" t="s">
        <v>25</v>
      </c>
      <c r="O741" t="s">
        <v>25</v>
      </c>
      <c r="P741">
        <v>26</v>
      </c>
      <c r="Q741" t="s">
        <v>27</v>
      </c>
      <c r="R741" t="s">
        <v>75</v>
      </c>
    </row>
    <row r="742" spans="1:18" x14ac:dyDescent="0.2">
      <c r="A742">
        <v>741</v>
      </c>
      <c r="B742">
        <v>26</v>
      </c>
      <c r="C742" t="s">
        <v>18</v>
      </c>
      <c r="D742" t="s">
        <v>33</v>
      </c>
      <c r="E742" t="s">
        <v>20</v>
      </c>
      <c r="F742">
        <v>69</v>
      </c>
      <c r="G742" t="s">
        <v>146</v>
      </c>
      <c r="H742" t="s">
        <v>43</v>
      </c>
      <c r="I742" t="s">
        <v>120</v>
      </c>
      <c r="J742" t="s">
        <v>52</v>
      </c>
      <c r="K742">
        <v>2.8</v>
      </c>
      <c r="L742" t="s">
        <v>25</v>
      </c>
      <c r="M742" t="s">
        <v>44</v>
      </c>
      <c r="N742" t="s">
        <v>25</v>
      </c>
      <c r="O742" t="s">
        <v>25</v>
      </c>
      <c r="P742">
        <v>22</v>
      </c>
      <c r="Q742" t="s">
        <v>38</v>
      </c>
      <c r="R742" t="s">
        <v>28</v>
      </c>
    </row>
    <row r="743" spans="1:18" x14ac:dyDescent="0.2">
      <c r="A743">
        <v>742</v>
      </c>
      <c r="B743">
        <v>22</v>
      </c>
      <c r="C743" t="s">
        <v>18</v>
      </c>
      <c r="D743" t="s">
        <v>112</v>
      </c>
      <c r="E743" t="s">
        <v>20</v>
      </c>
      <c r="F743">
        <v>79</v>
      </c>
      <c r="G743" t="s">
        <v>63</v>
      </c>
      <c r="H743" t="s">
        <v>91</v>
      </c>
      <c r="I743" t="s">
        <v>133</v>
      </c>
      <c r="J743" t="s">
        <v>52</v>
      </c>
      <c r="K743">
        <v>4.7</v>
      </c>
      <c r="L743" t="s">
        <v>25</v>
      </c>
      <c r="M743" t="s">
        <v>37</v>
      </c>
      <c r="N743" t="s">
        <v>25</v>
      </c>
      <c r="O743" t="s">
        <v>25</v>
      </c>
      <c r="P743">
        <v>23</v>
      </c>
      <c r="Q743" t="s">
        <v>74</v>
      </c>
      <c r="R743" t="s">
        <v>96</v>
      </c>
    </row>
    <row r="744" spans="1:18" x14ac:dyDescent="0.2">
      <c r="A744">
        <v>743</v>
      </c>
      <c r="B744">
        <v>64</v>
      </c>
      <c r="C744" t="s">
        <v>18</v>
      </c>
      <c r="D744" t="s">
        <v>94</v>
      </c>
      <c r="E744" t="s">
        <v>20</v>
      </c>
      <c r="F744">
        <v>39</v>
      </c>
      <c r="G744" t="s">
        <v>106</v>
      </c>
      <c r="H744" t="s">
        <v>43</v>
      </c>
      <c r="I744" t="s">
        <v>60</v>
      </c>
      <c r="J744" t="s">
        <v>52</v>
      </c>
      <c r="K744">
        <v>3.1</v>
      </c>
      <c r="L744" t="s">
        <v>25</v>
      </c>
      <c r="M744" t="s">
        <v>26</v>
      </c>
      <c r="N744" t="s">
        <v>25</v>
      </c>
      <c r="O744" t="s">
        <v>25</v>
      </c>
      <c r="P744">
        <v>21</v>
      </c>
      <c r="Q744" t="s">
        <v>85</v>
      </c>
      <c r="R744" t="s">
        <v>57</v>
      </c>
    </row>
    <row r="745" spans="1:18" x14ac:dyDescent="0.2">
      <c r="A745">
        <v>744</v>
      </c>
      <c r="B745">
        <v>21</v>
      </c>
      <c r="C745" t="s">
        <v>18</v>
      </c>
      <c r="D745" t="s">
        <v>88</v>
      </c>
      <c r="E745" t="s">
        <v>66</v>
      </c>
      <c r="F745">
        <v>84</v>
      </c>
      <c r="G745" t="s">
        <v>97</v>
      </c>
      <c r="H745" t="s">
        <v>22</v>
      </c>
      <c r="I745" t="s">
        <v>23</v>
      </c>
      <c r="J745" t="s">
        <v>56</v>
      </c>
      <c r="K745">
        <v>4.9000000000000004</v>
      </c>
      <c r="L745" t="s">
        <v>25</v>
      </c>
      <c r="M745" t="s">
        <v>37</v>
      </c>
      <c r="N745" t="s">
        <v>25</v>
      </c>
      <c r="O745" t="s">
        <v>25</v>
      </c>
      <c r="P745">
        <v>36</v>
      </c>
      <c r="Q745" t="s">
        <v>32</v>
      </c>
      <c r="R745" t="s">
        <v>39</v>
      </c>
    </row>
    <row r="746" spans="1:18" x14ac:dyDescent="0.2">
      <c r="A746">
        <v>745</v>
      </c>
      <c r="B746">
        <v>67</v>
      </c>
      <c r="C746" t="s">
        <v>18</v>
      </c>
      <c r="D746" t="s">
        <v>136</v>
      </c>
      <c r="E746" t="s">
        <v>41</v>
      </c>
      <c r="F746">
        <v>66</v>
      </c>
      <c r="G746" t="s">
        <v>114</v>
      </c>
      <c r="H746" t="s">
        <v>35</v>
      </c>
      <c r="I746" t="s">
        <v>60</v>
      </c>
      <c r="J746" t="s">
        <v>36</v>
      </c>
      <c r="K746">
        <v>4.0999999999999996</v>
      </c>
      <c r="L746" t="s">
        <v>25</v>
      </c>
      <c r="M746" t="s">
        <v>44</v>
      </c>
      <c r="N746" t="s">
        <v>25</v>
      </c>
      <c r="O746" t="s">
        <v>25</v>
      </c>
      <c r="P746">
        <v>42</v>
      </c>
      <c r="Q746" t="s">
        <v>85</v>
      </c>
      <c r="R746" t="s">
        <v>75</v>
      </c>
    </row>
    <row r="747" spans="1:18" x14ac:dyDescent="0.2">
      <c r="A747">
        <v>746</v>
      </c>
      <c r="B747">
        <v>46</v>
      </c>
      <c r="C747" t="s">
        <v>18</v>
      </c>
      <c r="D747" t="s">
        <v>112</v>
      </c>
      <c r="E747" t="s">
        <v>20</v>
      </c>
      <c r="F747">
        <v>92</v>
      </c>
      <c r="G747" t="s">
        <v>150</v>
      </c>
      <c r="H747" t="s">
        <v>22</v>
      </c>
      <c r="I747" t="s">
        <v>120</v>
      </c>
      <c r="J747" t="s">
        <v>56</v>
      </c>
      <c r="K747">
        <v>4.7</v>
      </c>
      <c r="L747" t="s">
        <v>25</v>
      </c>
      <c r="M747" t="s">
        <v>53</v>
      </c>
      <c r="N747" t="s">
        <v>25</v>
      </c>
      <c r="O747" t="s">
        <v>25</v>
      </c>
      <c r="P747">
        <v>4</v>
      </c>
      <c r="Q747" t="s">
        <v>27</v>
      </c>
      <c r="R747" t="s">
        <v>87</v>
      </c>
    </row>
    <row r="748" spans="1:18" x14ac:dyDescent="0.2">
      <c r="A748">
        <v>747</v>
      </c>
      <c r="B748">
        <v>40</v>
      </c>
      <c r="C748" t="s">
        <v>18</v>
      </c>
      <c r="D748" t="s">
        <v>40</v>
      </c>
      <c r="E748" t="s">
        <v>41</v>
      </c>
      <c r="F748">
        <v>45</v>
      </c>
      <c r="G748" t="s">
        <v>150</v>
      </c>
      <c r="H748" t="s">
        <v>43</v>
      </c>
      <c r="I748" t="s">
        <v>107</v>
      </c>
      <c r="J748" t="s">
        <v>24</v>
      </c>
      <c r="K748">
        <v>2.5</v>
      </c>
      <c r="L748" t="s">
        <v>25</v>
      </c>
      <c r="M748" t="s">
        <v>37</v>
      </c>
      <c r="N748" t="s">
        <v>25</v>
      </c>
      <c r="O748" t="s">
        <v>25</v>
      </c>
      <c r="P748">
        <v>47</v>
      </c>
      <c r="Q748" t="s">
        <v>38</v>
      </c>
      <c r="R748" t="s">
        <v>48</v>
      </c>
    </row>
    <row r="749" spans="1:18" x14ac:dyDescent="0.2">
      <c r="A749">
        <v>748</v>
      </c>
      <c r="B749">
        <v>51</v>
      </c>
      <c r="C749" t="s">
        <v>18</v>
      </c>
      <c r="D749" t="s">
        <v>58</v>
      </c>
      <c r="E749" t="s">
        <v>20</v>
      </c>
      <c r="F749">
        <v>74</v>
      </c>
      <c r="G749" t="s">
        <v>100</v>
      </c>
      <c r="H749" t="s">
        <v>22</v>
      </c>
      <c r="I749" t="s">
        <v>79</v>
      </c>
      <c r="J749" t="s">
        <v>36</v>
      </c>
      <c r="K749">
        <v>4.4000000000000004</v>
      </c>
      <c r="L749" t="s">
        <v>25</v>
      </c>
      <c r="M749" t="s">
        <v>44</v>
      </c>
      <c r="N749" t="s">
        <v>25</v>
      </c>
      <c r="O749" t="s">
        <v>25</v>
      </c>
      <c r="P749">
        <v>13</v>
      </c>
      <c r="Q749" t="s">
        <v>74</v>
      </c>
      <c r="R749" t="s">
        <v>39</v>
      </c>
    </row>
    <row r="750" spans="1:18" x14ac:dyDescent="0.2">
      <c r="A750">
        <v>749</v>
      </c>
      <c r="B750">
        <v>35</v>
      </c>
      <c r="C750" t="s">
        <v>18</v>
      </c>
      <c r="D750" t="s">
        <v>123</v>
      </c>
      <c r="E750" t="s">
        <v>66</v>
      </c>
      <c r="F750">
        <v>39</v>
      </c>
      <c r="G750" t="s">
        <v>146</v>
      </c>
      <c r="H750" t="s">
        <v>22</v>
      </c>
      <c r="I750" t="s">
        <v>109</v>
      </c>
      <c r="J750" t="s">
        <v>56</v>
      </c>
      <c r="K750">
        <v>3.9</v>
      </c>
      <c r="L750" t="s">
        <v>25</v>
      </c>
      <c r="M750" t="s">
        <v>37</v>
      </c>
      <c r="N750" t="s">
        <v>25</v>
      </c>
      <c r="O750" t="s">
        <v>25</v>
      </c>
      <c r="P750">
        <v>8</v>
      </c>
      <c r="Q750" t="s">
        <v>74</v>
      </c>
      <c r="R750" t="s">
        <v>57</v>
      </c>
    </row>
    <row r="751" spans="1:18" x14ac:dyDescent="0.2">
      <c r="A751">
        <v>750</v>
      </c>
      <c r="B751">
        <v>56</v>
      </c>
      <c r="C751" t="s">
        <v>18</v>
      </c>
      <c r="D751" t="s">
        <v>118</v>
      </c>
      <c r="E751" t="s">
        <v>66</v>
      </c>
      <c r="F751">
        <v>71</v>
      </c>
      <c r="G751" t="s">
        <v>100</v>
      </c>
      <c r="H751" t="s">
        <v>43</v>
      </c>
      <c r="I751" t="s">
        <v>77</v>
      </c>
      <c r="J751" t="s">
        <v>24</v>
      </c>
      <c r="K751">
        <v>3.7</v>
      </c>
      <c r="L751" t="s">
        <v>25</v>
      </c>
      <c r="M751" t="s">
        <v>53</v>
      </c>
      <c r="N751" t="s">
        <v>25</v>
      </c>
      <c r="O751" t="s">
        <v>25</v>
      </c>
      <c r="P751">
        <v>11</v>
      </c>
      <c r="Q751" t="s">
        <v>85</v>
      </c>
      <c r="R751" t="s">
        <v>57</v>
      </c>
    </row>
    <row r="752" spans="1:18" x14ac:dyDescent="0.2">
      <c r="A752">
        <v>751</v>
      </c>
      <c r="B752">
        <v>25</v>
      </c>
      <c r="C752" t="s">
        <v>18</v>
      </c>
      <c r="D752" t="s">
        <v>112</v>
      </c>
      <c r="E752" t="s">
        <v>20</v>
      </c>
      <c r="F752">
        <v>95</v>
      </c>
      <c r="G752" t="s">
        <v>127</v>
      </c>
      <c r="H752" t="s">
        <v>22</v>
      </c>
      <c r="I752" t="s">
        <v>82</v>
      </c>
      <c r="J752" t="s">
        <v>56</v>
      </c>
      <c r="K752">
        <v>3.4</v>
      </c>
      <c r="L752" t="s">
        <v>25</v>
      </c>
      <c r="M752" t="s">
        <v>37</v>
      </c>
      <c r="N752" t="s">
        <v>25</v>
      </c>
      <c r="O752" t="s">
        <v>25</v>
      </c>
      <c r="P752">
        <v>5</v>
      </c>
      <c r="Q752" t="s">
        <v>27</v>
      </c>
      <c r="R752" t="s">
        <v>48</v>
      </c>
    </row>
    <row r="753" spans="1:18" x14ac:dyDescent="0.2">
      <c r="A753">
        <v>752</v>
      </c>
      <c r="B753">
        <v>65</v>
      </c>
      <c r="C753" t="s">
        <v>18</v>
      </c>
      <c r="D753" t="s">
        <v>142</v>
      </c>
      <c r="E753" t="s">
        <v>66</v>
      </c>
      <c r="F753">
        <v>72</v>
      </c>
      <c r="G753" t="s">
        <v>122</v>
      </c>
      <c r="H753" t="s">
        <v>22</v>
      </c>
      <c r="I753" t="s">
        <v>125</v>
      </c>
      <c r="J753" t="s">
        <v>56</v>
      </c>
      <c r="K753">
        <v>4.8</v>
      </c>
      <c r="L753" t="s">
        <v>25</v>
      </c>
      <c r="M753" t="s">
        <v>37</v>
      </c>
      <c r="N753" t="s">
        <v>25</v>
      </c>
      <c r="O753" t="s">
        <v>25</v>
      </c>
      <c r="P753">
        <v>1</v>
      </c>
      <c r="Q753" t="s">
        <v>38</v>
      </c>
      <c r="R753" t="s">
        <v>87</v>
      </c>
    </row>
    <row r="754" spans="1:18" x14ac:dyDescent="0.2">
      <c r="A754">
        <v>753</v>
      </c>
      <c r="B754">
        <v>39</v>
      </c>
      <c r="C754" t="s">
        <v>18</v>
      </c>
      <c r="D754" t="s">
        <v>118</v>
      </c>
      <c r="E754" t="s">
        <v>66</v>
      </c>
      <c r="F754">
        <v>85</v>
      </c>
      <c r="G754" t="s">
        <v>122</v>
      </c>
      <c r="H754" t="s">
        <v>22</v>
      </c>
      <c r="I754" t="s">
        <v>133</v>
      </c>
      <c r="J754" t="s">
        <v>56</v>
      </c>
      <c r="K754">
        <v>4.2</v>
      </c>
      <c r="L754" t="s">
        <v>25</v>
      </c>
      <c r="M754" t="s">
        <v>69</v>
      </c>
      <c r="N754" t="s">
        <v>25</v>
      </c>
      <c r="O754" t="s">
        <v>25</v>
      </c>
      <c r="P754">
        <v>17</v>
      </c>
      <c r="Q754" t="s">
        <v>45</v>
      </c>
      <c r="R754" t="s">
        <v>96</v>
      </c>
    </row>
    <row r="755" spans="1:18" x14ac:dyDescent="0.2">
      <c r="A755">
        <v>754</v>
      </c>
      <c r="B755">
        <v>47</v>
      </c>
      <c r="C755" t="s">
        <v>18</v>
      </c>
      <c r="D755" t="s">
        <v>136</v>
      </c>
      <c r="E755" t="s">
        <v>41</v>
      </c>
      <c r="F755">
        <v>54</v>
      </c>
      <c r="G755" t="s">
        <v>34</v>
      </c>
      <c r="H755" t="s">
        <v>43</v>
      </c>
      <c r="I755" t="s">
        <v>84</v>
      </c>
      <c r="J755" t="s">
        <v>56</v>
      </c>
      <c r="K755">
        <v>3.4</v>
      </c>
      <c r="L755" t="s">
        <v>25</v>
      </c>
      <c r="M755" t="s">
        <v>73</v>
      </c>
      <c r="N755" t="s">
        <v>25</v>
      </c>
      <c r="O755" t="s">
        <v>25</v>
      </c>
      <c r="P755">
        <v>27</v>
      </c>
      <c r="Q755" t="s">
        <v>27</v>
      </c>
      <c r="R755" t="s">
        <v>57</v>
      </c>
    </row>
    <row r="756" spans="1:18" x14ac:dyDescent="0.2">
      <c r="A756">
        <v>755</v>
      </c>
      <c r="B756">
        <v>36</v>
      </c>
      <c r="C756" t="s">
        <v>18</v>
      </c>
      <c r="D756" t="s">
        <v>142</v>
      </c>
      <c r="E756" t="s">
        <v>66</v>
      </c>
      <c r="F756">
        <v>41</v>
      </c>
      <c r="G756" t="s">
        <v>97</v>
      </c>
      <c r="H756" t="s">
        <v>22</v>
      </c>
      <c r="I756" t="s">
        <v>68</v>
      </c>
      <c r="J756" t="s">
        <v>36</v>
      </c>
      <c r="K756">
        <v>2.9</v>
      </c>
      <c r="L756" t="s">
        <v>25</v>
      </c>
      <c r="M756" t="s">
        <v>73</v>
      </c>
      <c r="N756" t="s">
        <v>25</v>
      </c>
      <c r="O756" t="s">
        <v>25</v>
      </c>
      <c r="P756">
        <v>3</v>
      </c>
      <c r="Q756" t="s">
        <v>85</v>
      </c>
      <c r="R756" t="s">
        <v>57</v>
      </c>
    </row>
    <row r="757" spans="1:18" x14ac:dyDescent="0.2">
      <c r="A757">
        <v>756</v>
      </c>
      <c r="B757">
        <v>66</v>
      </c>
      <c r="C757" t="s">
        <v>18</v>
      </c>
      <c r="D757" t="s">
        <v>61</v>
      </c>
      <c r="E757" t="s">
        <v>62</v>
      </c>
      <c r="F757">
        <v>24</v>
      </c>
      <c r="G757" t="s">
        <v>102</v>
      </c>
      <c r="H757" t="s">
        <v>43</v>
      </c>
      <c r="I757" t="s">
        <v>82</v>
      </c>
      <c r="J757" t="s">
        <v>36</v>
      </c>
      <c r="K757">
        <v>3.3</v>
      </c>
      <c r="L757" t="s">
        <v>25</v>
      </c>
      <c r="M757" t="s">
        <v>37</v>
      </c>
      <c r="N757" t="s">
        <v>25</v>
      </c>
      <c r="O757" t="s">
        <v>25</v>
      </c>
      <c r="P757">
        <v>22</v>
      </c>
      <c r="Q757" t="s">
        <v>45</v>
      </c>
      <c r="R757" t="s">
        <v>39</v>
      </c>
    </row>
    <row r="758" spans="1:18" x14ac:dyDescent="0.2">
      <c r="A758">
        <v>757</v>
      </c>
      <c r="B758">
        <v>62</v>
      </c>
      <c r="C758" t="s">
        <v>18</v>
      </c>
      <c r="D758" t="s">
        <v>132</v>
      </c>
      <c r="E758" t="s">
        <v>66</v>
      </c>
      <c r="F758">
        <v>99</v>
      </c>
      <c r="G758" t="s">
        <v>55</v>
      </c>
      <c r="H758" t="s">
        <v>35</v>
      </c>
      <c r="I758" t="s">
        <v>120</v>
      </c>
      <c r="J758" t="s">
        <v>52</v>
      </c>
      <c r="K758">
        <v>4.8</v>
      </c>
      <c r="L758" t="s">
        <v>25</v>
      </c>
      <c r="M758" t="s">
        <v>53</v>
      </c>
      <c r="N758" t="s">
        <v>25</v>
      </c>
      <c r="O758" t="s">
        <v>25</v>
      </c>
      <c r="P758">
        <v>24</v>
      </c>
      <c r="Q758" t="s">
        <v>32</v>
      </c>
      <c r="R758" t="s">
        <v>28</v>
      </c>
    </row>
    <row r="759" spans="1:18" x14ac:dyDescent="0.2">
      <c r="A759">
        <v>758</v>
      </c>
      <c r="B759">
        <v>41</v>
      </c>
      <c r="C759" t="s">
        <v>18</v>
      </c>
      <c r="D759" t="s">
        <v>103</v>
      </c>
      <c r="E759" t="s">
        <v>20</v>
      </c>
      <c r="F759">
        <v>32</v>
      </c>
      <c r="G759" t="s">
        <v>147</v>
      </c>
      <c r="H759" t="s">
        <v>43</v>
      </c>
      <c r="I759" t="s">
        <v>107</v>
      </c>
      <c r="J759" t="s">
        <v>56</v>
      </c>
      <c r="K759">
        <v>3.8</v>
      </c>
      <c r="L759" t="s">
        <v>25</v>
      </c>
      <c r="M759" t="s">
        <v>73</v>
      </c>
      <c r="N759" t="s">
        <v>25</v>
      </c>
      <c r="O759" t="s">
        <v>25</v>
      </c>
      <c r="P759">
        <v>18</v>
      </c>
      <c r="Q759" t="s">
        <v>85</v>
      </c>
      <c r="R759" t="s">
        <v>57</v>
      </c>
    </row>
    <row r="760" spans="1:18" x14ac:dyDescent="0.2">
      <c r="A760">
        <v>759</v>
      </c>
      <c r="B760">
        <v>66</v>
      </c>
      <c r="C760" t="s">
        <v>18</v>
      </c>
      <c r="D760" t="s">
        <v>70</v>
      </c>
      <c r="E760" t="s">
        <v>41</v>
      </c>
      <c r="F760">
        <v>71</v>
      </c>
      <c r="G760" t="s">
        <v>34</v>
      </c>
      <c r="H760" t="s">
        <v>22</v>
      </c>
      <c r="I760" t="s">
        <v>99</v>
      </c>
      <c r="J760" t="s">
        <v>52</v>
      </c>
      <c r="K760">
        <v>4.5999999999999996</v>
      </c>
      <c r="L760" t="s">
        <v>25</v>
      </c>
      <c r="M760" t="s">
        <v>69</v>
      </c>
      <c r="N760" t="s">
        <v>25</v>
      </c>
      <c r="O760" t="s">
        <v>25</v>
      </c>
      <c r="P760">
        <v>39</v>
      </c>
      <c r="Q760" t="s">
        <v>74</v>
      </c>
      <c r="R760" t="s">
        <v>96</v>
      </c>
    </row>
    <row r="761" spans="1:18" x14ac:dyDescent="0.2">
      <c r="A761">
        <v>760</v>
      </c>
      <c r="B761">
        <v>51</v>
      </c>
      <c r="C761" t="s">
        <v>18</v>
      </c>
      <c r="D761" t="s">
        <v>80</v>
      </c>
      <c r="E761" t="s">
        <v>20</v>
      </c>
      <c r="F761">
        <v>49</v>
      </c>
      <c r="G761" t="s">
        <v>42</v>
      </c>
      <c r="H761" t="s">
        <v>91</v>
      </c>
      <c r="I761" t="s">
        <v>95</v>
      </c>
      <c r="J761" t="s">
        <v>24</v>
      </c>
      <c r="K761">
        <v>2.6</v>
      </c>
      <c r="L761" t="s">
        <v>25</v>
      </c>
      <c r="M761" t="s">
        <v>44</v>
      </c>
      <c r="N761" t="s">
        <v>25</v>
      </c>
      <c r="O761" t="s">
        <v>25</v>
      </c>
      <c r="P761">
        <v>25</v>
      </c>
      <c r="Q761" t="s">
        <v>38</v>
      </c>
      <c r="R761" t="s">
        <v>28</v>
      </c>
    </row>
    <row r="762" spans="1:18" x14ac:dyDescent="0.2">
      <c r="A762">
        <v>761</v>
      </c>
      <c r="B762">
        <v>33</v>
      </c>
      <c r="C762" t="s">
        <v>18</v>
      </c>
      <c r="D762" t="s">
        <v>142</v>
      </c>
      <c r="E762" t="s">
        <v>66</v>
      </c>
      <c r="F762">
        <v>50</v>
      </c>
      <c r="G762" t="s">
        <v>147</v>
      </c>
      <c r="H762" t="s">
        <v>91</v>
      </c>
      <c r="I762" t="s">
        <v>82</v>
      </c>
      <c r="J762" t="s">
        <v>56</v>
      </c>
      <c r="K762">
        <v>3.4</v>
      </c>
      <c r="L762" t="s">
        <v>25</v>
      </c>
      <c r="M762" t="s">
        <v>37</v>
      </c>
      <c r="N762" t="s">
        <v>25</v>
      </c>
      <c r="O762" t="s">
        <v>25</v>
      </c>
      <c r="P762">
        <v>6</v>
      </c>
      <c r="Q762" t="s">
        <v>32</v>
      </c>
      <c r="R762" t="s">
        <v>48</v>
      </c>
    </row>
    <row r="763" spans="1:18" x14ac:dyDescent="0.2">
      <c r="A763">
        <v>762</v>
      </c>
      <c r="B763">
        <v>57</v>
      </c>
      <c r="C763" t="s">
        <v>18</v>
      </c>
      <c r="D763" t="s">
        <v>105</v>
      </c>
      <c r="E763" t="s">
        <v>66</v>
      </c>
      <c r="F763">
        <v>91</v>
      </c>
      <c r="G763" t="s">
        <v>106</v>
      </c>
      <c r="H763" t="s">
        <v>22</v>
      </c>
      <c r="I763" t="s">
        <v>133</v>
      </c>
      <c r="J763" t="s">
        <v>56</v>
      </c>
      <c r="K763">
        <v>4.2</v>
      </c>
      <c r="L763" t="s">
        <v>25</v>
      </c>
      <c r="M763" t="s">
        <v>26</v>
      </c>
      <c r="N763" t="s">
        <v>25</v>
      </c>
      <c r="O763" t="s">
        <v>25</v>
      </c>
      <c r="P763">
        <v>26</v>
      </c>
      <c r="Q763" t="s">
        <v>74</v>
      </c>
      <c r="R763" t="s">
        <v>39</v>
      </c>
    </row>
    <row r="764" spans="1:18" x14ac:dyDescent="0.2">
      <c r="A764">
        <v>763</v>
      </c>
      <c r="B764">
        <v>45</v>
      </c>
      <c r="C764" t="s">
        <v>18</v>
      </c>
      <c r="D764" t="s">
        <v>132</v>
      </c>
      <c r="E764" t="s">
        <v>66</v>
      </c>
      <c r="F764">
        <v>46</v>
      </c>
      <c r="G764" t="s">
        <v>129</v>
      </c>
      <c r="H764" t="s">
        <v>43</v>
      </c>
      <c r="I764" t="s">
        <v>68</v>
      </c>
      <c r="J764" t="s">
        <v>56</v>
      </c>
      <c r="K764">
        <v>3.9</v>
      </c>
      <c r="L764" t="s">
        <v>25</v>
      </c>
      <c r="M764" t="s">
        <v>53</v>
      </c>
      <c r="N764" t="s">
        <v>25</v>
      </c>
      <c r="O764" t="s">
        <v>25</v>
      </c>
      <c r="P764">
        <v>43</v>
      </c>
      <c r="Q764" t="s">
        <v>85</v>
      </c>
      <c r="R764" t="s">
        <v>28</v>
      </c>
    </row>
    <row r="765" spans="1:18" x14ac:dyDescent="0.2">
      <c r="A765">
        <v>764</v>
      </c>
      <c r="B765">
        <v>61</v>
      </c>
      <c r="C765" t="s">
        <v>18</v>
      </c>
      <c r="D765" t="s">
        <v>29</v>
      </c>
      <c r="E765" t="s">
        <v>20</v>
      </c>
      <c r="F765">
        <v>50</v>
      </c>
      <c r="G765" t="s">
        <v>97</v>
      </c>
      <c r="H765" t="s">
        <v>43</v>
      </c>
      <c r="I765" t="s">
        <v>109</v>
      </c>
      <c r="J765" t="s">
        <v>36</v>
      </c>
      <c r="K765">
        <v>2.9</v>
      </c>
      <c r="L765" t="s">
        <v>25</v>
      </c>
      <c r="M765" t="s">
        <v>69</v>
      </c>
      <c r="N765" t="s">
        <v>25</v>
      </c>
      <c r="O765" t="s">
        <v>25</v>
      </c>
      <c r="P765">
        <v>6</v>
      </c>
      <c r="Q765" t="s">
        <v>38</v>
      </c>
      <c r="R765" t="s">
        <v>87</v>
      </c>
    </row>
    <row r="766" spans="1:18" x14ac:dyDescent="0.2">
      <c r="A766">
        <v>765</v>
      </c>
      <c r="B766">
        <v>55</v>
      </c>
      <c r="C766" t="s">
        <v>18</v>
      </c>
      <c r="D766" t="s">
        <v>86</v>
      </c>
      <c r="E766" t="s">
        <v>20</v>
      </c>
      <c r="F766">
        <v>39</v>
      </c>
      <c r="G766" t="s">
        <v>140</v>
      </c>
      <c r="H766" t="s">
        <v>91</v>
      </c>
      <c r="I766" t="s">
        <v>64</v>
      </c>
      <c r="J766" t="s">
        <v>56</v>
      </c>
      <c r="K766">
        <v>4.2</v>
      </c>
      <c r="L766" t="s">
        <v>25</v>
      </c>
      <c r="M766" t="s">
        <v>37</v>
      </c>
      <c r="N766" t="s">
        <v>25</v>
      </c>
      <c r="O766" t="s">
        <v>25</v>
      </c>
      <c r="P766">
        <v>6</v>
      </c>
      <c r="Q766" t="s">
        <v>85</v>
      </c>
      <c r="R766" t="s">
        <v>57</v>
      </c>
    </row>
    <row r="767" spans="1:18" x14ac:dyDescent="0.2">
      <c r="A767">
        <v>766</v>
      </c>
      <c r="B767">
        <v>54</v>
      </c>
      <c r="C767" t="s">
        <v>18</v>
      </c>
      <c r="D767" t="s">
        <v>49</v>
      </c>
      <c r="E767" t="s">
        <v>41</v>
      </c>
      <c r="F767">
        <v>99</v>
      </c>
      <c r="G767" t="s">
        <v>119</v>
      </c>
      <c r="H767" t="s">
        <v>43</v>
      </c>
      <c r="I767" t="s">
        <v>68</v>
      </c>
      <c r="J767" t="s">
        <v>52</v>
      </c>
      <c r="K767">
        <v>3</v>
      </c>
      <c r="L767" t="s">
        <v>25</v>
      </c>
      <c r="M767" t="s">
        <v>73</v>
      </c>
      <c r="N767" t="s">
        <v>25</v>
      </c>
      <c r="O767" t="s">
        <v>25</v>
      </c>
      <c r="P767">
        <v>13</v>
      </c>
      <c r="Q767" t="s">
        <v>32</v>
      </c>
      <c r="R767" t="s">
        <v>57</v>
      </c>
    </row>
    <row r="768" spans="1:18" x14ac:dyDescent="0.2">
      <c r="A768">
        <v>767</v>
      </c>
      <c r="B768">
        <v>57</v>
      </c>
      <c r="C768" t="s">
        <v>18</v>
      </c>
      <c r="D768" t="s">
        <v>142</v>
      </c>
      <c r="E768" t="s">
        <v>66</v>
      </c>
      <c r="F768">
        <v>48</v>
      </c>
      <c r="G768" t="s">
        <v>106</v>
      </c>
      <c r="H768" t="s">
        <v>43</v>
      </c>
      <c r="I768" t="s">
        <v>108</v>
      </c>
      <c r="J768" t="s">
        <v>24</v>
      </c>
      <c r="K768">
        <v>3.6</v>
      </c>
      <c r="L768" t="s">
        <v>25</v>
      </c>
      <c r="M768" t="s">
        <v>44</v>
      </c>
      <c r="N768" t="s">
        <v>25</v>
      </c>
      <c r="O768" t="s">
        <v>25</v>
      </c>
      <c r="P768">
        <v>13</v>
      </c>
      <c r="Q768" t="s">
        <v>45</v>
      </c>
      <c r="R768" t="s">
        <v>87</v>
      </c>
    </row>
    <row r="769" spans="1:18" x14ac:dyDescent="0.2">
      <c r="A769">
        <v>768</v>
      </c>
      <c r="B769">
        <v>27</v>
      </c>
      <c r="C769" t="s">
        <v>18</v>
      </c>
      <c r="D769" t="s">
        <v>61</v>
      </c>
      <c r="E769" t="s">
        <v>62</v>
      </c>
      <c r="F769">
        <v>77</v>
      </c>
      <c r="G769" t="s">
        <v>137</v>
      </c>
      <c r="H769" t="s">
        <v>43</v>
      </c>
      <c r="I769" t="s">
        <v>109</v>
      </c>
      <c r="J769" t="s">
        <v>56</v>
      </c>
      <c r="K769">
        <v>2.5</v>
      </c>
      <c r="L769" t="s">
        <v>25</v>
      </c>
      <c r="M769" t="s">
        <v>44</v>
      </c>
      <c r="N769" t="s">
        <v>25</v>
      </c>
      <c r="O769" t="s">
        <v>25</v>
      </c>
      <c r="P769">
        <v>11</v>
      </c>
      <c r="Q769" t="s">
        <v>32</v>
      </c>
      <c r="R769" t="s">
        <v>48</v>
      </c>
    </row>
    <row r="770" spans="1:18" x14ac:dyDescent="0.2">
      <c r="A770">
        <v>769</v>
      </c>
      <c r="B770">
        <v>64</v>
      </c>
      <c r="C770" t="s">
        <v>18</v>
      </c>
      <c r="D770" t="s">
        <v>131</v>
      </c>
      <c r="E770" t="s">
        <v>66</v>
      </c>
      <c r="F770">
        <v>95</v>
      </c>
      <c r="G770" t="s">
        <v>114</v>
      </c>
      <c r="H770" t="s">
        <v>91</v>
      </c>
      <c r="I770" t="s">
        <v>107</v>
      </c>
      <c r="J770" t="s">
        <v>36</v>
      </c>
      <c r="K770">
        <v>2.6</v>
      </c>
      <c r="L770" t="s">
        <v>25</v>
      </c>
      <c r="M770" t="s">
        <v>26</v>
      </c>
      <c r="N770" t="s">
        <v>25</v>
      </c>
      <c r="O770" t="s">
        <v>25</v>
      </c>
      <c r="P770">
        <v>45</v>
      </c>
      <c r="Q770" t="s">
        <v>27</v>
      </c>
      <c r="R770" t="s">
        <v>39</v>
      </c>
    </row>
    <row r="771" spans="1:18" x14ac:dyDescent="0.2">
      <c r="A771">
        <v>770</v>
      </c>
      <c r="B771">
        <v>52</v>
      </c>
      <c r="C771" t="s">
        <v>18</v>
      </c>
      <c r="D771" t="s">
        <v>124</v>
      </c>
      <c r="E771" t="s">
        <v>20</v>
      </c>
      <c r="F771">
        <v>100</v>
      </c>
      <c r="G771" t="s">
        <v>78</v>
      </c>
      <c r="H771" t="s">
        <v>43</v>
      </c>
      <c r="I771" t="s">
        <v>64</v>
      </c>
      <c r="J771" t="s">
        <v>36</v>
      </c>
      <c r="K771">
        <v>4.3</v>
      </c>
      <c r="L771" t="s">
        <v>25</v>
      </c>
      <c r="M771" t="s">
        <v>73</v>
      </c>
      <c r="N771" t="s">
        <v>25</v>
      </c>
      <c r="O771" t="s">
        <v>25</v>
      </c>
      <c r="P771">
        <v>8</v>
      </c>
      <c r="Q771" t="s">
        <v>45</v>
      </c>
      <c r="R771" t="s">
        <v>87</v>
      </c>
    </row>
    <row r="772" spans="1:18" x14ac:dyDescent="0.2">
      <c r="A772">
        <v>771</v>
      </c>
      <c r="B772">
        <v>19</v>
      </c>
      <c r="C772" t="s">
        <v>18</v>
      </c>
      <c r="D772" t="s">
        <v>49</v>
      </c>
      <c r="E772" t="s">
        <v>41</v>
      </c>
      <c r="F772">
        <v>54</v>
      </c>
      <c r="G772" t="s">
        <v>128</v>
      </c>
      <c r="H772" t="s">
        <v>43</v>
      </c>
      <c r="I772" t="s">
        <v>23</v>
      </c>
      <c r="J772" t="s">
        <v>36</v>
      </c>
      <c r="K772">
        <v>3.3</v>
      </c>
      <c r="L772" t="s">
        <v>25</v>
      </c>
      <c r="M772" t="s">
        <v>26</v>
      </c>
      <c r="N772" t="s">
        <v>25</v>
      </c>
      <c r="O772" t="s">
        <v>25</v>
      </c>
      <c r="P772">
        <v>8</v>
      </c>
      <c r="Q772" t="s">
        <v>38</v>
      </c>
      <c r="R772" t="s">
        <v>48</v>
      </c>
    </row>
    <row r="773" spans="1:18" x14ac:dyDescent="0.2">
      <c r="A773">
        <v>772</v>
      </c>
      <c r="B773">
        <v>22</v>
      </c>
      <c r="C773" t="s">
        <v>18</v>
      </c>
      <c r="D773" t="s">
        <v>29</v>
      </c>
      <c r="E773" t="s">
        <v>20</v>
      </c>
      <c r="F773">
        <v>68</v>
      </c>
      <c r="G773" t="s">
        <v>76</v>
      </c>
      <c r="H773" t="s">
        <v>22</v>
      </c>
      <c r="I773" t="s">
        <v>108</v>
      </c>
      <c r="J773" t="s">
        <v>56</v>
      </c>
      <c r="K773">
        <v>2.6</v>
      </c>
      <c r="L773" t="s">
        <v>25</v>
      </c>
      <c r="M773" t="s">
        <v>44</v>
      </c>
      <c r="N773" t="s">
        <v>25</v>
      </c>
      <c r="O773" t="s">
        <v>25</v>
      </c>
      <c r="P773">
        <v>34</v>
      </c>
      <c r="Q773" t="s">
        <v>74</v>
      </c>
      <c r="R773" t="s">
        <v>28</v>
      </c>
    </row>
    <row r="774" spans="1:18" x14ac:dyDescent="0.2">
      <c r="A774">
        <v>773</v>
      </c>
      <c r="B774">
        <v>18</v>
      </c>
      <c r="C774" t="s">
        <v>18</v>
      </c>
      <c r="D774" t="s">
        <v>33</v>
      </c>
      <c r="E774" t="s">
        <v>20</v>
      </c>
      <c r="F774">
        <v>22</v>
      </c>
      <c r="G774" t="s">
        <v>114</v>
      </c>
      <c r="H774" t="s">
        <v>22</v>
      </c>
      <c r="I774" t="s">
        <v>84</v>
      </c>
      <c r="J774" t="s">
        <v>56</v>
      </c>
      <c r="K774">
        <v>3.6</v>
      </c>
      <c r="L774" t="s">
        <v>25</v>
      </c>
      <c r="M774" t="s">
        <v>37</v>
      </c>
      <c r="N774" t="s">
        <v>25</v>
      </c>
      <c r="O774" t="s">
        <v>25</v>
      </c>
      <c r="P774">
        <v>40</v>
      </c>
      <c r="Q774" t="s">
        <v>85</v>
      </c>
      <c r="R774" t="s">
        <v>75</v>
      </c>
    </row>
    <row r="775" spans="1:18" x14ac:dyDescent="0.2">
      <c r="A775">
        <v>774</v>
      </c>
      <c r="B775">
        <v>29</v>
      </c>
      <c r="C775" t="s">
        <v>18</v>
      </c>
      <c r="D775" t="s">
        <v>123</v>
      </c>
      <c r="E775" t="s">
        <v>66</v>
      </c>
      <c r="F775">
        <v>84</v>
      </c>
      <c r="G775" t="s">
        <v>98</v>
      </c>
      <c r="H775" t="s">
        <v>22</v>
      </c>
      <c r="I775" t="s">
        <v>125</v>
      </c>
      <c r="J775" t="s">
        <v>24</v>
      </c>
      <c r="K775">
        <v>2.6</v>
      </c>
      <c r="L775" t="s">
        <v>25</v>
      </c>
      <c r="M775" t="s">
        <v>26</v>
      </c>
      <c r="N775" t="s">
        <v>25</v>
      </c>
      <c r="O775" t="s">
        <v>25</v>
      </c>
      <c r="P775">
        <v>14</v>
      </c>
      <c r="Q775" t="s">
        <v>85</v>
      </c>
      <c r="R775" t="s">
        <v>75</v>
      </c>
    </row>
    <row r="776" spans="1:18" x14ac:dyDescent="0.2">
      <c r="A776">
        <v>775</v>
      </c>
      <c r="B776">
        <v>42</v>
      </c>
      <c r="C776" t="s">
        <v>18</v>
      </c>
      <c r="D776" t="s">
        <v>123</v>
      </c>
      <c r="E776" t="s">
        <v>66</v>
      </c>
      <c r="F776">
        <v>46</v>
      </c>
      <c r="G776" t="s">
        <v>106</v>
      </c>
      <c r="H776" t="s">
        <v>43</v>
      </c>
      <c r="I776" t="s">
        <v>133</v>
      </c>
      <c r="J776" t="s">
        <v>52</v>
      </c>
      <c r="K776">
        <v>3.5</v>
      </c>
      <c r="L776" t="s">
        <v>25</v>
      </c>
      <c r="M776" t="s">
        <v>53</v>
      </c>
      <c r="N776" t="s">
        <v>25</v>
      </c>
      <c r="O776" t="s">
        <v>25</v>
      </c>
      <c r="P776">
        <v>11</v>
      </c>
      <c r="Q776" t="s">
        <v>38</v>
      </c>
      <c r="R776" t="s">
        <v>57</v>
      </c>
    </row>
    <row r="777" spans="1:18" x14ac:dyDescent="0.2">
      <c r="A777">
        <v>776</v>
      </c>
      <c r="B777">
        <v>49</v>
      </c>
      <c r="C777" t="s">
        <v>18</v>
      </c>
      <c r="D777" t="s">
        <v>65</v>
      </c>
      <c r="E777" t="s">
        <v>66</v>
      </c>
      <c r="F777">
        <v>53</v>
      </c>
      <c r="G777" t="s">
        <v>21</v>
      </c>
      <c r="H777" t="s">
        <v>35</v>
      </c>
      <c r="I777" t="s">
        <v>79</v>
      </c>
      <c r="J777" t="s">
        <v>24</v>
      </c>
      <c r="K777">
        <v>3</v>
      </c>
      <c r="L777" t="s">
        <v>25</v>
      </c>
      <c r="M777" t="s">
        <v>73</v>
      </c>
      <c r="N777" t="s">
        <v>25</v>
      </c>
      <c r="O777" t="s">
        <v>25</v>
      </c>
      <c r="P777">
        <v>8</v>
      </c>
      <c r="Q777" t="s">
        <v>45</v>
      </c>
      <c r="R777" t="s">
        <v>87</v>
      </c>
    </row>
    <row r="778" spans="1:18" x14ac:dyDescent="0.2">
      <c r="A778">
        <v>777</v>
      </c>
      <c r="B778">
        <v>49</v>
      </c>
      <c r="C778" t="s">
        <v>18</v>
      </c>
      <c r="D778" t="s">
        <v>54</v>
      </c>
      <c r="E778" t="s">
        <v>20</v>
      </c>
      <c r="F778">
        <v>60</v>
      </c>
      <c r="G778" t="s">
        <v>89</v>
      </c>
      <c r="H778" t="s">
        <v>43</v>
      </c>
      <c r="I778" t="s">
        <v>31</v>
      </c>
      <c r="J778" t="s">
        <v>36</v>
      </c>
      <c r="K778">
        <v>5</v>
      </c>
      <c r="L778" t="s">
        <v>25</v>
      </c>
      <c r="M778" t="s">
        <v>53</v>
      </c>
      <c r="N778" t="s">
        <v>25</v>
      </c>
      <c r="O778" t="s">
        <v>25</v>
      </c>
      <c r="P778">
        <v>8</v>
      </c>
      <c r="Q778" t="s">
        <v>27</v>
      </c>
      <c r="R778" t="s">
        <v>96</v>
      </c>
    </row>
    <row r="779" spans="1:18" x14ac:dyDescent="0.2">
      <c r="A779">
        <v>778</v>
      </c>
      <c r="B779">
        <v>55</v>
      </c>
      <c r="C779" t="s">
        <v>18</v>
      </c>
      <c r="D779" t="s">
        <v>124</v>
      </c>
      <c r="E779" t="s">
        <v>20</v>
      </c>
      <c r="F779">
        <v>32</v>
      </c>
      <c r="G779" t="s">
        <v>50</v>
      </c>
      <c r="H779" t="s">
        <v>91</v>
      </c>
      <c r="I779" t="s">
        <v>64</v>
      </c>
      <c r="J779" t="s">
        <v>36</v>
      </c>
      <c r="K779">
        <v>2.5</v>
      </c>
      <c r="L779" t="s">
        <v>25</v>
      </c>
      <c r="M779" t="s">
        <v>26</v>
      </c>
      <c r="N779" t="s">
        <v>25</v>
      </c>
      <c r="O779" t="s">
        <v>25</v>
      </c>
      <c r="P779">
        <v>37</v>
      </c>
      <c r="Q779" t="s">
        <v>27</v>
      </c>
      <c r="R779" t="s">
        <v>39</v>
      </c>
    </row>
    <row r="780" spans="1:18" x14ac:dyDescent="0.2">
      <c r="A780">
        <v>779</v>
      </c>
      <c r="B780">
        <v>29</v>
      </c>
      <c r="C780" t="s">
        <v>18</v>
      </c>
      <c r="D780" t="s">
        <v>124</v>
      </c>
      <c r="E780" t="s">
        <v>20</v>
      </c>
      <c r="F780">
        <v>50</v>
      </c>
      <c r="G780" t="s">
        <v>34</v>
      </c>
      <c r="H780" t="s">
        <v>43</v>
      </c>
      <c r="I780" t="s">
        <v>133</v>
      </c>
      <c r="J780" t="s">
        <v>52</v>
      </c>
      <c r="K780">
        <v>2.9</v>
      </c>
      <c r="L780" t="s">
        <v>25</v>
      </c>
      <c r="M780" t="s">
        <v>73</v>
      </c>
      <c r="N780" t="s">
        <v>25</v>
      </c>
      <c r="O780" t="s">
        <v>25</v>
      </c>
      <c r="P780">
        <v>23</v>
      </c>
      <c r="Q780" t="s">
        <v>85</v>
      </c>
      <c r="R780" t="s">
        <v>48</v>
      </c>
    </row>
    <row r="781" spans="1:18" x14ac:dyDescent="0.2">
      <c r="A781">
        <v>780</v>
      </c>
      <c r="B781">
        <v>60</v>
      </c>
      <c r="C781" t="s">
        <v>18</v>
      </c>
      <c r="D781" t="s">
        <v>80</v>
      </c>
      <c r="E781" t="s">
        <v>20</v>
      </c>
      <c r="F781">
        <v>94</v>
      </c>
      <c r="G781" t="s">
        <v>139</v>
      </c>
      <c r="H781" t="s">
        <v>43</v>
      </c>
      <c r="I781" t="s">
        <v>143</v>
      </c>
      <c r="J781" t="s">
        <v>36</v>
      </c>
      <c r="K781">
        <v>4.5999999999999996</v>
      </c>
      <c r="L781" t="s">
        <v>25</v>
      </c>
      <c r="M781" t="s">
        <v>26</v>
      </c>
      <c r="N781" t="s">
        <v>25</v>
      </c>
      <c r="O781" t="s">
        <v>25</v>
      </c>
      <c r="P781">
        <v>38</v>
      </c>
      <c r="Q781" t="s">
        <v>32</v>
      </c>
      <c r="R781" t="s">
        <v>48</v>
      </c>
    </row>
    <row r="782" spans="1:18" x14ac:dyDescent="0.2">
      <c r="A782">
        <v>781</v>
      </c>
      <c r="B782">
        <v>34</v>
      </c>
      <c r="C782" t="s">
        <v>18</v>
      </c>
      <c r="D782" t="s">
        <v>70</v>
      </c>
      <c r="E782" t="s">
        <v>41</v>
      </c>
      <c r="F782">
        <v>26</v>
      </c>
      <c r="G782" t="s">
        <v>83</v>
      </c>
      <c r="H782" t="s">
        <v>43</v>
      </c>
      <c r="I782" t="s">
        <v>47</v>
      </c>
      <c r="J782" t="s">
        <v>36</v>
      </c>
      <c r="K782">
        <v>3.6</v>
      </c>
      <c r="L782" t="s">
        <v>25</v>
      </c>
      <c r="M782" t="s">
        <v>37</v>
      </c>
      <c r="N782" t="s">
        <v>25</v>
      </c>
      <c r="O782" t="s">
        <v>25</v>
      </c>
      <c r="P782">
        <v>38</v>
      </c>
      <c r="Q782" t="s">
        <v>32</v>
      </c>
      <c r="R782" t="s">
        <v>57</v>
      </c>
    </row>
    <row r="783" spans="1:18" x14ac:dyDescent="0.2">
      <c r="A783">
        <v>782</v>
      </c>
      <c r="B783">
        <v>30</v>
      </c>
      <c r="C783" t="s">
        <v>18</v>
      </c>
      <c r="D783" t="s">
        <v>118</v>
      </c>
      <c r="E783" t="s">
        <v>66</v>
      </c>
      <c r="F783">
        <v>44</v>
      </c>
      <c r="G783" t="s">
        <v>128</v>
      </c>
      <c r="H783" t="s">
        <v>22</v>
      </c>
      <c r="I783" t="s">
        <v>125</v>
      </c>
      <c r="J783" t="s">
        <v>24</v>
      </c>
      <c r="K783">
        <v>3</v>
      </c>
      <c r="L783" t="s">
        <v>25</v>
      </c>
      <c r="M783" t="s">
        <v>73</v>
      </c>
      <c r="N783" t="s">
        <v>25</v>
      </c>
      <c r="O783" t="s">
        <v>25</v>
      </c>
      <c r="P783">
        <v>12</v>
      </c>
      <c r="Q783" t="s">
        <v>38</v>
      </c>
      <c r="R783" t="s">
        <v>28</v>
      </c>
    </row>
    <row r="784" spans="1:18" x14ac:dyDescent="0.2">
      <c r="A784">
        <v>783</v>
      </c>
      <c r="B784">
        <v>28</v>
      </c>
      <c r="C784" t="s">
        <v>18</v>
      </c>
      <c r="D784" t="s">
        <v>103</v>
      </c>
      <c r="E784" t="s">
        <v>20</v>
      </c>
      <c r="F784">
        <v>57</v>
      </c>
      <c r="G784" t="s">
        <v>76</v>
      </c>
      <c r="H784" t="s">
        <v>43</v>
      </c>
      <c r="I784" t="s">
        <v>95</v>
      </c>
      <c r="J784" t="s">
        <v>52</v>
      </c>
      <c r="K784">
        <v>4.5</v>
      </c>
      <c r="L784" t="s">
        <v>25</v>
      </c>
      <c r="M784" t="s">
        <v>53</v>
      </c>
      <c r="N784" t="s">
        <v>25</v>
      </c>
      <c r="O784" t="s">
        <v>25</v>
      </c>
      <c r="P784">
        <v>15</v>
      </c>
      <c r="Q784" t="s">
        <v>32</v>
      </c>
      <c r="R784" t="s">
        <v>39</v>
      </c>
    </row>
    <row r="785" spans="1:18" x14ac:dyDescent="0.2">
      <c r="A785">
        <v>784</v>
      </c>
      <c r="B785">
        <v>63</v>
      </c>
      <c r="C785" t="s">
        <v>18</v>
      </c>
      <c r="D785" t="s">
        <v>112</v>
      </c>
      <c r="E785" t="s">
        <v>20</v>
      </c>
      <c r="F785">
        <v>65</v>
      </c>
      <c r="G785" t="s">
        <v>59</v>
      </c>
      <c r="H785" t="s">
        <v>22</v>
      </c>
      <c r="I785" t="s">
        <v>72</v>
      </c>
      <c r="J785" t="s">
        <v>24</v>
      </c>
      <c r="K785">
        <v>4.5</v>
      </c>
      <c r="L785" t="s">
        <v>25</v>
      </c>
      <c r="M785" t="s">
        <v>44</v>
      </c>
      <c r="N785" t="s">
        <v>25</v>
      </c>
      <c r="O785" t="s">
        <v>25</v>
      </c>
      <c r="P785">
        <v>38</v>
      </c>
      <c r="Q785" t="s">
        <v>45</v>
      </c>
      <c r="R785" t="s">
        <v>28</v>
      </c>
    </row>
    <row r="786" spans="1:18" x14ac:dyDescent="0.2">
      <c r="A786">
        <v>785</v>
      </c>
      <c r="B786">
        <v>31</v>
      </c>
      <c r="C786" t="s">
        <v>18</v>
      </c>
      <c r="D786" t="s">
        <v>33</v>
      </c>
      <c r="E786" t="s">
        <v>20</v>
      </c>
      <c r="F786">
        <v>72</v>
      </c>
      <c r="G786" t="s">
        <v>89</v>
      </c>
      <c r="H786" t="s">
        <v>43</v>
      </c>
      <c r="I786" t="s">
        <v>99</v>
      </c>
      <c r="J786" t="s">
        <v>24</v>
      </c>
      <c r="K786">
        <v>3.2</v>
      </c>
      <c r="L786" t="s">
        <v>25</v>
      </c>
      <c r="M786" t="s">
        <v>73</v>
      </c>
      <c r="N786" t="s">
        <v>25</v>
      </c>
      <c r="O786" t="s">
        <v>25</v>
      </c>
      <c r="P786">
        <v>41</v>
      </c>
      <c r="Q786" t="s">
        <v>74</v>
      </c>
      <c r="R786" t="s">
        <v>96</v>
      </c>
    </row>
    <row r="787" spans="1:18" x14ac:dyDescent="0.2">
      <c r="A787">
        <v>786</v>
      </c>
      <c r="B787">
        <v>46</v>
      </c>
      <c r="C787" t="s">
        <v>18</v>
      </c>
      <c r="D787" t="s">
        <v>58</v>
      </c>
      <c r="E787" t="s">
        <v>20</v>
      </c>
      <c r="F787">
        <v>62</v>
      </c>
      <c r="G787" t="s">
        <v>59</v>
      </c>
      <c r="H787" t="s">
        <v>35</v>
      </c>
      <c r="I787" t="s">
        <v>72</v>
      </c>
      <c r="J787" t="s">
        <v>36</v>
      </c>
      <c r="K787">
        <v>4</v>
      </c>
      <c r="L787" t="s">
        <v>25</v>
      </c>
      <c r="M787" t="s">
        <v>44</v>
      </c>
      <c r="N787" t="s">
        <v>25</v>
      </c>
      <c r="O787" t="s">
        <v>25</v>
      </c>
      <c r="P787">
        <v>37</v>
      </c>
      <c r="Q787" t="s">
        <v>45</v>
      </c>
      <c r="R787" t="s">
        <v>28</v>
      </c>
    </row>
    <row r="788" spans="1:18" x14ac:dyDescent="0.2">
      <c r="A788">
        <v>787</v>
      </c>
      <c r="B788">
        <v>70</v>
      </c>
      <c r="C788" t="s">
        <v>18</v>
      </c>
      <c r="D788" t="s">
        <v>123</v>
      </c>
      <c r="E788" t="s">
        <v>66</v>
      </c>
      <c r="F788">
        <v>21</v>
      </c>
      <c r="G788" t="s">
        <v>115</v>
      </c>
      <c r="H788" t="s">
        <v>35</v>
      </c>
      <c r="I788" t="s">
        <v>84</v>
      </c>
      <c r="J788" t="s">
        <v>24</v>
      </c>
      <c r="K788">
        <v>4.8</v>
      </c>
      <c r="L788" t="s">
        <v>25</v>
      </c>
      <c r="M788" t="s">
        <v>26</v>
      </c>
      <c r="N788" t="s">
        <v>25</v>
      </c>
      <c r="O788" t="s">
        <v>25</v>
      </c>
      <c r="P788">
        <v>16</v>
      </c>
      <c r="Q788" t="s">
        <v>74</v>
      </c>
      <c r="R788" t="s">
        <v>96</v>
      </c>
    </row>
    <row r="789" spans="1:18" x14ac:dyDescent="0.2">
      <c r="A789">
        <v>788</v>
      </c>
      <c r="B789">
        <v>53</v>
      </c>
      <c r="C789" t="s">
        <v>18</v>
      </c>
      <c r="D789" t="s">
        <v>65</v>
      </c>
      <c r="E789" t="s">
        <v>66</v>
      </c>
      <c r="F789">
        <v>85</v>
      </c>
      <c r="G789" t="s">
        <v>150</v>
      </c>
      <c r="H789" t="s">
        <v>35</v>
      </c>
      <c r="I789" t="s">
        <v>95</v>
      </c>
      <c r="J789" t="s">
        <v>36</v>
      </c>
      <c r="K789">
        <v>3.7</v>
      </c>
      <c r="L789" t="s">
        <v>25</v>
      </c>
      <c r="M789" t="s">
        <v>37</v>
      </c>
      <c r="N789" t="s">
        <v>25</v>
      </c>
      <c r="O789" t="s">
        <v>25</v>
      </c>
      <c r="P789">
        <v>25</v>
      </c>
      <c r="Q789" t="s">
        <v>27</v>
      </c>
      <c r="R789" t="s">
        <v>39</v>
      </c>
    </row>
    <row r="790" spans="1:18" x14ac:dyDescent="0.2">
      <c r="A790">
        <v>789</v>
      </c>
      <c r="B790">
        <v>50</v>
      </c>
      <c r="C790" t="s">
        <v>18</v>
      </c>
      <c r="D790" t="s">
        <v>94</v>
      </c>
      <c r="E790" t="s">
        <v>20</v>
      </c>
      <c r="F790">
        <v>51</v>
      </c>
      <c r="G790" t="s">
        <v>42</v>
      </c>
      <c r="H790" t="s">
        <v>91</v>
      </c>
      <c r="I790" t="s">
        <v>133</v>
      </c>
      <c r="J790" t="s">
        <v>52</v>
      </c>
      <c r="K790">
        <v>3.8</v>
      </c>
      <c r="L790" t="s">
        <v>25</v>
      </c>
      <c r="M790" t="s">
        <v>73</v>
      </c>
      <c r="N790" t="s">
        <v>25</v>
      </c>
      <c r="O790" t="s">
        <v>25</v>
      </c>
      <c r="P790">
        <v>18</v>
      </c>
      <c r="Q790" t="s">
        <v>74</v>
      </c>
      <c r="R790" t="s">
        <v>57</v>
      </c>
    </row>
    <row r="791" spans="1:18" x14ac:dyDescent="0.2">
      <c r="A791">
        <v>790</v>
      </c>
      <c r="B791">
        <v>33</v>
      </c>
      <c r="C791" t="s">
        <v>18</v>
      </c>
      <c r="D791" t="s">
        <v>65</v>
      </c>
      <c r="E791" t="s">
        <v>66</v>
      </c>
      <c r="F791">
        <v>84</v>
      </c>
      <c r="G791" t="s">
        <v>134</v>
      </c>
      <c r="H791" t="s">
        <v>35</v>
      </c>
      <c r="I791" t="s">
        <v>72</v>
      </c>
      <c r="J791" t="s">
        <v>56</v>
      </c>
      <c r="K791">
        <v>2.7</v>
      </c>
      <c r="L791" t="s">
        <v>25</v>
      </c>
      <c r="M791" t="s">
        <v>53</v>
      </c>
      <c r="N791" t="s">
        <v>25</v>
      </c>
      <c r="O791" t="s">
        <v>25</v>
      </c>
      <c r="P791">
        <v>4</v>
      </c>
      <c r="Q791" t="s">
        <v>38</v>
      </c>
      <c r="R791" t="s">
        <v>75</v>
      </c>
    </row>
    <row r="792" spans="1:18" x14ac:dyDescent="0.2">
      <c r="A792">
        <v>791</v>
      </c>
      <c r="B792">
        <v>22</v>
      </c>
      <c r="C792" t="s">
        <v>18</v>
      </c>
      <c r="D792" t="s">
        <v>29</v>
      </c>
      <c r="E792" t="s">
        <v>20</v>
      </c>
      <c r="F792">
        <v>37</v>
      </c>
      <c r="G792" t="s">
        <v>59</v>
      </c>
      <c r="H792" t="s">
        <v>43</v>
      </c>
      <c r="I792" t="s">
        <v>125</v>
      </c>
      <c r="J792" t="s">
        <v>52</v>
      </c>
      <c r="K792">
        <v>4.9000000000000004</v>
      </c>
      <c r="L792" t="s">
        <v>25</v>
      </c>
      <c r="M792" t="s">
        <v>73</v>
      </c>
      <c r="N792" t="s">
        <v>25</v>
      </c>
      <c r="O792" t="s">
        <v>25</v>
      </c>
      <c r="P792">
        <v>12</v>
      </c>
      <c r="Q792" t="s">
        <v>74</v>
      </c>
      <c r="R792" t="s">
        <v>57</v>
      </c>
    </row>
    <row r="793" spans="1:18" x14ac:dyDescent="0.2">
      <c r="A793">
        <v>792</v>
      </c>
      <c r="B793">
        <v>50</v>
      </c>
      <c r="C793" t="s">
        <v>18</v>
      </c>
      <c r="D793" t="s">
        <v>118</v>
      </c>
      <c r="E793" t="s">
        <v>66</v>
      </c>
      <c r="F793">
        <v>44</v>
      </c>
      <c r="G793" t="s">
        <v>97</v>
      </c>
      <c r="H793" t="s">
        <v>35</v>
      </c>
      <c r="I793" t="s">
        <v>135</v>
      </c>
      <c r="J793" t="s">
        <v>52</v>
      </c>
      <c r="K793">
        <v>3.1</v>
      </c>
      <c r="L793" t="s">
        <v>25</v>
      </c>
      <c r="M793" t="s">
        <v>69</v>
      </c>
      <c r="N793" t="s">
        <v>25</v>
      </c>
      <c r="O793" t="s">
        <v>25</v>
      </c>
      <c r="P793">
        <v>35</v>
      </c>
      <c r="Q793" t="s">
        <v>45</v>
      </c>
      <c r="R793" t="s">
        <v>28</v>
      </c>
    </row>
    <row r="794" spans="1:18" x14ac:dyDescent="0.2">
      <c r="A794">
        <v>793</v>
      </c>
      <c r="B794">
        <v>34</v>
      </c>
      <c r="C794" t="s">
        <v>18</v>
      </c>
      <c r="D794" t="s">
        <v>49</v>
      </c>
      <c r="E794" t="s">
        <v>41</v>
      </c>
      <c r="F794">
        <v>45</v>
      </c>
      <c r="G794" t="s">
        <v>126</v>
      </c>
      <c r="H794" t="s">
        <v>43</v>
      </c>
      <c r="I794" t="s">
        <v>82</v>
      </c>
      <c r="J794" t="s">
        <v>36</v>
      </c>
      <c r="K794">
        <v>4.2</v>
      </c>
      <c r="L794" t="s">
        <v>25</v>
      </c>
      <c r="M794" t="s">
        <v>44</v>
      </c>
      <c r="N794" t="s">
        <v>25</v>
      </c>
      <c r="O794" t="s">
        <v>25</v>
      </c>
      <c r="P794">
        <v>45</v>
      </c>
      <c r="Q794" t="s">
        <v>27</v>
      </c>
      <c r="R794" t="s">
        <v>39</v>
      </c>
    </row>
    <row r="795" spans="1:18" x14ac:dyDescent="0.2">
      <c r="A795">
        <v>794</v>
      </c>
      <c r="B795">
        <v>24</v>
      </c>
      <c r="C795" t="s">
        <v>18</v>
      </c>
      <c r="D795" t="s">
        <v>94</v>
      </c>
      <c r="E795" t="s">
        <v>20</v>
      </c>
      <c r="F795">
        <v>35</v>
      </c>
      <c r="G795" t="s">
        <v>89</v>
      </c>
      <c r="H795" t="s">
        <v>22</v>
      </c>
      <c r="I795" t="s">
        <v>31</v>
      </c>
      <c r="J795" t="s">
        <v>52</v>
      </c>
      <c r="K795">
        <v>3.8</v>
      </c>
      <c r="L795" t="s">
        <v>25</v>
      </c>
      <c r="M795" t="s">
        <v>37</v>
      </c>
      <c r="N795" t="s">
        <v>25</v>
      </c>
      <c r="O795" t="s">
        <v>25</v>
      </c>
      <c r="P795">
        <v>16</v>
      </c>
      <c r="Q795" t="s">
        <v>38</v>
      </c>
      <c r="R795" t="s">
        <v>87</v>
      </c>
    </row>
    <row r="796" spans="1:18" x14ac:dyDescent="0.2">
      <c r="A796">
        <v>795</v>
      </c>
      <c r="B796">
        <v>69</v>
      </c>
      <c r="C796" t="s">
        <v>18</v>
      </c>
      <c r="D796" t="s">
        <v>131</v>
      </c>
      <c r="E796" t="s">
        <v>66</v>
      </c>
      <c r="F796">
        <v>50</v>
      </c>
      <c r="G796" t="s">
        <v>21</v>
      </c>
      <c r="H796" t="s">
        <v>91</v>
      </c>
      <c r="I796" t="s">
        <v>133</v>
      </c>
      <c r="J796" t="s">
        <v>24</v>
      </c>
      <c r="K796">
        <v>4.2</v>
      </c>
      <c r="L796" t="s">
        <v>25</v>
      </c>
      <c r="M796" t="s">
        <v>73</v>
      </c>
      <c r="N796" t="s">
        <v>25</v>
      </c>
      <c r="O796" t="s">
        <v>25</v>
      </c>
      <c r="P796">
        <v>10</v>
      </c>
      <c r="Q796" t="s">
        <v>85</v>
      </c>
      <c r="R796" t="s">
        <v>28</v>
      </c>
    </row>
    <row r="797" spans="1:18" x14ac:dyDescent="0.2">
      <c r="A797">
        <v>796</v>
      </c>
      <c r="B797">
        <v>39</v>
      </c>
      <c r="C797" t="s">
        <v>18</v>
      </c>
      <c r="D797" t="s">
        <v>40</v>
      </c>
      <c r="E797" t="s">
        <v>41</v>
      </c>
      <c r="F797">
        <v>26</v>
      </c>
      <c r="G797" t="s">
        <v>83</v>
      </c>
      <c r="H797" t="s">
        <v>43</v>
      </c>
      <c r="I797" t="s">
        <v>117</v>
      </c>
      <c r="J797" t="s">
        <v>52</v>
      </c>
      <c r="K797">
        <v>4.5999999999999996</v>
      </c>
      <c r="L797" t="s">
        <v>25</v>
      </c>
      <c r="M797" t="s">
        <v>73</v>
      </c>
      <c r="N797" t="s">
        <v>25</v>
      </c>
      <c r="O797" t="s">
        <v>25</v>
      </c>
      <c r="P797">
        <v>34</v>
      </c>
      <c r="Q797" t="s">
        <v>27</v>
      </c>
      <c r="R797" t="s">
        <v>48</v>
      </c>
    </row>
    <row r="798" spans="1:18" x14ac:dyDescent="0.2">
      <c r="A798">
        <v>797</v>
      </c>
      <c r="B798">
        <v>42</v>
      </c>
      <c r="C798" t="s">
        <v>18</v>
      </c>
      <c r="D798" t="s">
        <v>124</v>
      </c>
      <c r="E798" t="s">
        <v>20</v>
      </c>
      <c r="F798">
        <v>78</v>
      </c>
      <c r="G798" t="s">
        <v>116</v>
      </c>
      <c r="H798" t="s">
        <v>91</v>
      </c>
      <c r="I798" t="s">
        <v>93</v>
      </c>
      <c r="J798" t="s">
        <v>56</v>
      </c>
      <c r="K798">
        <v>4</v>
      </c>
      <c r="L798" t="s">
        <v>25</v>
      </c>
      <c r="M798" t="s">
        <v>69</v>
      </c>
      <c r="N798" t="s">
        <v>25</v>
      </c>
      <c r="O798" t="s">
        <v>25</v>
      </c>
      <c r="P798">
        <v>43</v>
      </c>
      <c r="Q798" t="s">
        <v>38</v>
      </c>
      <c r="R798" t="s">
        <v>48</v>
      </c>
    </row>
    <row r="799" spans="1:18" x14ac:dyDescent="0.2">
      <c r="A799">
        <v>798</v>
      </c>
      <c r="B799">
        <v>42</v>
      </c>
      <c r="C799" t="s">
        <v>18</v>
      </c>
      <c r="D799" t="s">
        <v>61</v>
      </c>
      <c r="E799" t="s">
        <v>62</v>
      </c>
      <c r="F799">
        <v>82</v>
      </c>
      <c r="G799" t="s">
        <v>127</v>
      </c>
      <c r="H799" t="s">
        <v>43</v>
      </c>
      <c r="I799" t="s">
        <v>82</v>
      </c>
      <c r="J799" t="s">
        <v>56</v>
      </c>
      <c r="K799">
        <v>4</v>
      </c>
      <c r="L799" t="s">
        <v>25</v>
      </c>
      <c r="M799" t="s">
        <v>69</v>
      </c>
      <c r="N799" t="s">
        <v>25</v>
      </c>
      <c r="O799" t="s">
        <v>25</v>
      </c>
      <c r="P799">
        <v>38</v>
      </c>
      <c r="Q799" t="s">
        <v>85</v>
      </c>
      <c r="R799" t="s">
        <v>39</v>
      </c>
    </row>
    <row r="800" spans="1:18" x14ac:dyDescent="0.2">
      <c r="A800">
        <v>799</v>
      </c>
      <c r="B800">
        <v>29</v>
      </c>
      <c r="C800" t="s">
        <v>18</v>
      </c>
      <c r="D800" t="s">
        <v>124</v>
      </c>
      <c r="E800" t="s">
        <v>20</v>
      </c>
      <c r="F800">
        <v>39</v>
      </c>
      <c r="G800" t="s">
        <v>119</v>
      </c>
      <c r="H800" t="s">
        <v>43</v>
      </c>
      <c r="I800" t="s">
        <v>82</v>
      </c>
      <c r="J800" t="s">
        <v>36</v>
      </c>
      <c r="K800">
        <v>3.8</v>
      </c>
      <c r="L800" t="s">
        <v>25</v>
      </c>
      <c r="M800" t="s">
        <v>69</v>
      </c>
      <c r="N800" t="s">
        <v>25</v>
      </c>
      <c r="O800" t="s">
        <v>25</v>
      </c>
      <c r="P800">
        <v>48</v>
      </c>
      <c r="Q800" t="s">
        <v>45</v>
      </c>
      <c r="R800" t="s">
        <v>96</v>
      </c>
    </row>
    <row r="801" spans="1:18" x14ac:dyDescent="0.2">
      <c r="A801">
        <v>800</v>
      </c>
      <c r="B801">
        <v>55</v>
      </c>
      <c r="C801" t="s">
        <v>18</v>
      </c>
      <c r="D801" t="s">
        <v>132</v>
      </c>
      <c r="E801" t="s">
        <v>66</v>
      </c>
      <c r="F801">
        <v>55</v>
      </c>
      <c r="G801" t="s">
        <v>106</v>
      </c>
      <c r="H801" t="s">
        <v>22</v>
      </c>
      <c r="I801" t="s">
        <v>109</v>
      </c>
      <c r="J801" t="s">
        <v>52</v>
      </c>
      <c r="K801">
        <v>3.3</v>
      </c>
      <c r="L801" t="s">
        <v>25</v>
      </c>
      <c r="M801" t="s">
        <v>37</v>
      </c>
      <c r="N801" t="s">
        <v>25</v>
      </c>
      <c r="O801" t="s">
        <v>25</v>
      </c>
      <c r="P801">
        <v>31</v>
      </c>
      <c r="Q801" t="s">
        <v>45</v>
      </c>
      <c r="R801" t="s">
        <v>48</v>
      </c>
    </row>
    <row r="802" spans="1:18" x14ac:dyDescent="0.2">
      <c r="A802">
        <v>801</v>
      </c>
      <c r="B802">
        <v>32</v>
      </c>
      <c r="C802" t="s">
        <v>18</v>
      </c>
      <c r="D802" t="s">
        <v>124</v>
      </c>
      <c r="E802" t="s">
        <v>20</v>
      </c>
      <c r="F802">
        <v>20</v>
      </c>
      <c r="G802" t="s">
        <v>139</v>
      </c>
      <c r="H802" t="s">
        <v>35</v>
      </c>
      <c r="I802" t="s">
        <v>79</v>
      </c>
      <c r="J802" t="s">
        <v>52</v>
      </c>
      <c r="K802">
        <v>2.6</v>
      </c>
      <c r="L802" t="s">
        <v>25</v>
      </c>
      <c r="M802" t="s">
        <v>37</v>
      </c>
      <c r="N802" t="s">
        <v>25</v>
      </c>
      <c r="O802" t="s">
        <v>25</v>
      </c>
      <c r="P802">
        <v>20</v>
      </c>
      <c r="Q802" t="s">
        <v>32</v>
      </c>
      <c r="R802" t="s">
        <v>96</v>
      </c>
    </row>
    <row r="803" spans="1:18" x14ac:dyDescent="0.2">
      <c r="A803">
        <v>802</v>
      </c>
      <c r="B803">
        <v>25</v>
      </c>
      <c r="C803" t="s">
        <v>18</v>
      </c>
      <c r="D803" t="s">
        <v>132</v>
      </c>
      <c r="E803" t="s">
        <v>66</v>
      </c>
      <c r="F803">
        <v>29</v>
      </c>
      <c r="G803" t="s">
        <v>129</v>
      </c>
      <c r="H803" t="s">
        <v>22</v>
      </c>
      <c r="I803" t="s">
        <v>143</v>
      </c>
      <c r="J803" t="s">
        <v>56</v>
      </c>
      <c r="K803">
        <v>4.9000000000000004</v>
      </c>
      <c r="L803" t="s">
        <v>25</v>
      </c>
      <c r="M803" t="s">
        <v>26</v>
      </c>
      <c r="N803" t="s">
        <v>25</v>
      </c>
      <c r="O803" t="s">
        <v>25</v>
      </c>
      <c r="P803">
        <v>12</v>
      </c>
      <c r="Q803" t="s">
        <v>38</v>
      </c>
      <c r="R803" t="s">
        <v>28</v>
      </c>
    </row>
    <row r="804" spans="1:18" x14ac:dyDescent="0.2">
      <c r="A804">
        <v>803</v>
      </c>
      <c r="B804">
        <v>38</v>
      </c>
      <c r="C804" t="s">
        <v>18</v>
      </c>
      <c r="D804" t="s">
        <v>94</v>
      </c>
      <c r="E804" t="s">
        <v>20</v>
      </c>
      <c r="F804">
        <v>41</v>
      </c>
      <c r="G804" t="s">
        <v>78</v>
      </c>
      <c r="H804" t="s">
        <v>43</v>
      </c>
      <c r="I804" t="s">
        <v>84</v>
      </c>
      <c r="J804" t="s">
        <v>24</v>
      </c>
      <c r="K804">
        <v>3.5</v>
      </c>
      <c r="L804" t="s">
        <v>25</v>
      </c>
      <c r="M804" t="s">
        <v>44</v>
      </c>
      <c r="N804" t="s">
        <v>25</v>
      </c>
      <c r="O804" t="s">
        <v>25</v>
      </c>
      <c r="P804">
        <v>2</v>
      </c>
      <c r="Q804" t="s">
        <v>74</v>
      </c>
      <c r="R804" t="s">
        <v>39</v>
      </c>
    </row>
    <row r="805" spans="1:18" x14ac:dyDescent="0.2">
      <c r="A805">
        <v>804</v>
      </c>
      <c r="B805">
        <v>32</v>
      </c>
      <c r="C805" t="s">
        <v>18</v>
      </c>
      <c r="D805" t="s">
        <v>58</v>
      </c>
      <c r="E805" t="s">
        <v>20</v>
      </c>
      <c r="F805">
        <v>38</v>
      </c>
      <c r="G805" t="s">
        <v>138</v>
      </c>
      <c r="H805" t="s">
        <v>22</v>
      </c>
      <c r="I805" t="s">
        <v>64</v>
      </c>
      <c r="J805" t="s">
        <v>24</v>
      </c>
      <c r="K805">
        <v>2.8</v>
      </c>
      <c r="L805" t="s">
        <v>25</v>
      </c>
      <c r="M805" t="s">
        <v>26</v>
      </c>
      <c r="N805" t="s">
        <v>25</v>
      </c>
      <c r="O805" t="s">
        <v>25</v>
      </c>
      <c r="P805">
        <v>30</v>
      </c>
      <c r="Q805" t="s">
        <v>27</v>
      </c>
      <c r="R805" t="s">
        <v>96</v>
      </c>
    </row>
    <row r="806" spans="1:18" x14ac:dyDescent="0.2">
      <c r="A806">
        <v>805</v>
      </c>
      <c r="B806">
        <v>43</v>
      </c>
      <c r="C806" t="s">
        <v>18</v>
      </c>
      <c r="D806" t="s">
        <v>136</v>
      </c>
      <c r="E806" t="s">
        <v>41</v>
      </c>
      <c r="F806">
        <v>47</v>
      </c>
      <c r="G806" t="s">
        <v>90</v>
      </c>
      <c r="H806" t="s">
        <v>43</v>
      </c>
      <c r="I806" t="s">
        <v>31</v>
      </c>
      <c r="J806" t="s">
        <v>52</v>
      </c>
      <c r="K806">
        <v>2.6</v>
      </c>
      <c r="L806" t="s">
        <v>25</v>
      </c>
      <c r="M806" t="s">
        <v>73</v>
      </c>
      <c r="N806" t="s">
        <v>25</v>
      </c>
      <c r="O806" t="s">
        <v>25</v>
      </c>
      <c r="P806">
        <v>28</v>
      </c>
      <c r="Q806" t="s">
        <v>27</v>
      </c>
      <c r="R806" t="s">
        <v>57</v>
      </c>
    </row>
    <row r="807" spans="1:18" x14ac:dyDescent="0.2">
      <c r="A807">
        <v>806</v>
      </c>
      <c r="B807">
        <v>41</v>
      </c>
      <c r="C807" t="s">
        <v>18</v>
      </c>
      <c r="D807" t="s">
        <v>80</v>
      </c>
      <c r="E807" t="s">
        <v>20</v>
      </c>
      <c r="F807">
        <v>30</v>
      </c>
      <c r="G807" t="s">
        <v>138</v>
      </c>
      <c r="H807" t="s">
        <v>22</v>
      </c>
      <c r="I807" t="s">
        <v>51</v>
      </c>
      <c r="J807" t="s">
        <v>52</v>
      </c>
      <c r="K807">
        <v>3.7</v>
      </c>
      <c r="L807" t="s">
        <v>25</v>
      </c>
      <c r="M807" t="s">
        <v>44</v>
      </c>
      <c r="N807" t="s">
        <v>25</v>
      </c>
      <c r="O807" t="s">
        <v>25</v>
      </c>
      <c r="P807">
        <v>40</v>
      </c>
      <c r="Q807" t="s">
        <v>85</v>
      </c>
      <c r="R807" t="s">
        <v>87</v>
      </c>
    </row>
    <row r="808" spans="1:18" x14ac:dyDescent="0.2">
      <c r="A808">
        <v>807</v>
      </c>
      <c r="B808">
        <v>56</v>
      </c>
      <c r="C808" t="s">
        <v>18</v>
      </c>
      <c r="D808" t="s">
        <v>33</v>
      </c>
      <c r="E808" t="s">
        <v>20</v>
      </c>
      <c r="F808">
        <v>56</v>
      </c>
      <c r="G808" t="s">
        <v>102</v>
      </c>
      <c r="H808" t="s">
        <v>22</v>
      </c>
      <c r="I808" t="s">
        <v>60</v>
      </c>
      <c r="J808" t="s">
        <v>52</v>
      </c>
      <c r="K808">
        <v>2.7</v>
      </c>
      <c r="L808" t="s">
        <v>25</v>
      </c>
      <c r="M808" t="s">
        <v>53</v>
      </c>
      <c r="N808" t="s">
        <v>25</v>
      </c>
      <c r="O808" t="s">
        <v>25</v>
      </c>
      <c r="P808">
        <v>46</v>
      </c>
      <c r="Q808" t="s">
        <v>45</v>
      </c>
      <c r="R808" t="s">
        <v>57</v>
      </c>
    </row>
    <row r="809" spans="1:18" x14ac:dyDescent="0.2">
      <c r="A809">
        <v>808</v>
      </c>
      <c r="B809">
        <v>27</v>
      </c>
      <c r="C809" t="s">
        <v>18</v>
      </c>
      <c r="D809" t="s">
        <v>112</v>
      </c>
      <c r="E809" t="s">
        <v>20</v>
      </c>
      <c r="F809">
        <v>89</v>
      </c>
      <c r="G809" t="s">
        <v>83</v>
      </c>
      <c r="H809" t="s">
        <v>35</v>
      </c>
      <c r="I809" t="s">
        <v>109</v>
      </c>
      <c r="J809" t="s">
        <v>24</v>
      </c>
      <c r="K809">
        <v>3.3</v>
      </c>
      <c r="L809" t="s">
        <v>25</v>
      </c>
      <c r="M809" t="s">
        <v>26</v>
      </c>
      <c r="N809" t="s">
        <v>25</v>
      </c>
      <c r="O809" t="s">
        <v>25</v>
      </c>
      <c r="P809">
        <v>15</v>
      </c>
      <c r="Q809" t="s">
        <v>38</v>
      </c>
      <c r="R809" t="s">
        <v>39</v>
      </c>
    </row>
    <row r="810" spans="1:18" x14ac:dyDescent="0.2">
      <c r="A810">
        <v>809</v>
      </c>
      <c r="B810">
        <v>46</v>
      </c>
      <c r="C810" t="s">
        <v>18</v>
      </c>
      <c r="D810" t="s">
        <v>70</v>
      </c>
      <c r="E810" t="s">
        <v>41</v>
      </c>
      <c r="F810">
        <v>96</v>
      </c>
      <c r="G810" t="s">
        <v>149</v>
      </c>
      <c r="H810" t="s">
        <v>22</v>
      </c>
      <c r="I810" t="s">
        <v>92</v>
      </c>
      <c r="J810" t="s">
        <v>56</v>
      </c>
      <c r="K810">
        <v>4.5999999999999996</v>
      </c>
      <c r="L810" t="s">
        <v>25</v>
      </c>
      <c r="M810" t="s">
        <v>44</v>
      </c>
      <c r="N810" t="s">
        <v>25</v>
      </c>
      <c r="O810" t="s">
        <v>25</v>
      </c>
      <c r="P810">
        <v>38</v>
      </c>
      <c r="Q810" t="s">
        <v>32</v>
      </c>
      <c r="R810" t="s">
        <v>96</v>
      </c>
    </row>
    <row r="811" spans="1:18" x14ac:dyDescent="0.2">
      <c r="A811">
        <v>810</v>
      </c>
      <c r="B811">
        <v>48</v>
      </c>
      <c r="C811" t="s">
        <v>18</v>
      </c>
      <c r="D811" t="s">
        <v>136</v>
      </c>
      <c r="E811" t="s">
        <v>41</v>
      </c>
      <c r="F811">
        <v>81</v>
      </c>
      <c r="G811" t="s">
        <v>130</v>
      </c>
      <c r="H811" t="s">
        <v>43</v>
      </c>
      <c r="I811" t="s">
        <v>82</v>
      </c>
      <c r="J811" t="s">
        <v>56</v>
      </c>
      <c r="K811">
        <v>4.9000000000000004</v>
      </c>
      <c r="L811" t="s">
        <v>25</v>
      </c>
      <c r="M811" t="s">
        <v>44</v>
      </c>
      <c r="N811" t="s">
        <v>25</v>
      </c>
      <c r="O811" t="s">
        <v>25</v>
      </c>
      <c r="P811">
        <v>30</v>
      </c>
      <c r="Q811" t="s">
        <v>45</v>
      </c>
      <c r="R811" t="s">
        <v>75</v>
      </c>
    </row>
    <row r="812" spans="1:18" x14ac:dyDescent="0.2">
      <c r="A812">
        <v>811</v>
      </c>
      <c r="B812">
        <v>52</v>
      </c>
      <c r="C812" t="s">
        <v>18</v>
      </c>
      <c r="D812" t="s">
        <v>118</v>
      </c>
      <c r="E812" t="s">
        <v>66</v>
      </c>
      <c r="F812">
        <v>83</v>
      </c>
      <c r="G812" t="s">
        <v>146</v>
      </c>
      <c r="H812" t="s">
        <v>35</v>
      </c>
      <c r="I812" t="s">
        <v>92</v>
      </c>
      <c r="J812" t="s">
        <v>56</v>
      </c>
      <c r="K812">
        <v>4.9000000000000004</v>
      </c>
      <c r="L812" t="s">
        <v>25</v>
      </c>
      <c r="M812" t="s">
        <v>73</v>
      </c>
      <c r="N812" t="s">
        <v>25</v>
      </c>
      <c r="O812" t="s">
        <v>25</v>
      </c>
      <c r="P812">
        <v>32</v>
      </c>
      <c r="Q812" t="s">
        <v>85</v>
      </c>
      <c r="R812" t="s">
        <v>75</v>
      </c>
    </row>
    <row r="813" spans="1:18" x14ac:dyDescent="0.2">
      <c r="A813">
        <v>812</v>
      </c>
      <c r="B813">
        <v>18</v>
      </c>
      <c r="C813" t="s">
        <v>18</v>
      </c>
      <c r="D813" t="s">
        <v>49</v>
      </c>
      <c r="E813" t="s">
        <v>41</v>
      </c>
      <c r="F813">
        <v>35</v>
      </c>
      <c r="G813" t="s">
        <v>114</v>
      </c>
      <c r="H813" t="s">
        <v>43</v>
      </c>
      <c r="I813" t="s">
        <v>95</v>
      </c>
      <c r="J813" t="s">
        <v>24</v>
      </c>
      <c r="K813">
        <v>2.7</v>
      </c>
      <c r="L813" t="s">
        <v>25</v>
      </c>
      <c r="M813" t="s">
        <v>37</v>
      </c>
      <c r="N813" t="s">
        <v>25</v>
      </c>
      <c r="O813" t="s">
        <v>25</v>
      </c>
      <c r="P813">
        <v>36</v>
      </c>
      <c r="Q813" t="s">
        <v>27</v>
      </c>
      <c r="R813" t="s">
        <v>57</v>
      </c>
    </row>
    <row r="814" spans="1:18" x14ac:dyDescent="0.2">
      <c r="A814">
        <v>813</v>
      </c>
      <c r="B814">
        <v>64</v>
      </c>
      <c r="C814" t="s">
        <v>18</v>
      </c>
      <c r="D814" t="s">
        <v>136</v>
      </c>
      <c r="E814" t="s">
        <v>41</v>
      </c>
      <c r="F814">
        <v>56</v>
      </c>
      <c r="G814" t="s">
        <v>119</v>
      </c>
      <c r="H814" t="s">
        <v>43</v>
      </c>
      <c r="I814" t="s">
        <v>77</v>
      </c>
      <c r="J814" t="s">
        <v>52</v>
      </c>
      <c r="K814">
        <v>3.2</v>
      </c>
      <c r="L814" t="s">
        <v>25</v>
      </c>
      <c r="M814" t="s">
        <v>53</v>
      </c>
      <c r="N814" t="s">
        <v>25</v>
      </c>
      <c r="O814" t="s">
        <v>25</v>
      </c>
      <c r="P814">
        <v>32</v>
      </c>
      <c r="Q814" t="s">
        <v>38</v>
      </c>
      <c r="R814" t="s">
        <v>39</v>
      </c>
    </row>
    <row r="815" spans="1:18" x14ac:dyDescent="0.2">
      <c r="A815">
        <v>814</v>
      </c>
      <c r="B815">
        <v>54</v>
      </c>
      <c r="C815" t="s">
        <v>18</v>
      </c>
      <c r="D815" t="s">
        <v>65</v>
      </c>
      <c r="E815" t="s">
        <v>66</v>
      </c>
      <c r="F815">
        <v>45</v>
      </c>
      <c r="G815" t="s">
        <v>55</v>
      </c>
      <c r="H815" t="s">
        <v>35</v>
      </c>
      <c r="I815" t="s">
        <v>77</v>
      </c>
      <c r="J815" t="s">
        <v>52</v>
      </c>
      <c r="K815">
        <v>2.9</v>
      </c>
      <c r="L815" t="s">
        <v>25</v>
      </c>
      <c r="M815" t="s">
        <v>73</v>
      </c>
      <c r="N815" t="s">
        <v>25</v>
      </c>
      <c r="O815" t="s">
        <v>25</v>
      </c>
      <c r="P815">
        <v>14</v>
      </c>
      <c r="Q815" t="s">
        <v>85</v>
      </c>
      <c r="R815" t="s">
        <v>48</v>
      </c>
    </row>
    <row r="816" spans="1:18" x14ac:dyDescent="0.2">
      <c r="A816">
        <v>815</v>
      </c>
      <c r="B816">
        <v>31</v>
      </c>
      <c r="C816" t="s">
        <v>18</v>
      </c>
      <c r="D816" t="s">
        <v>54</v>
      </c>
      <c r="E816" t="s">
        <v>20</v>
      </c>
      <c r="F816">
        <v>62</v>
      </c>
      <c r="G816" t="s">
        <v>147</v>
      </c>
      <c r="H816" t="s">
        <v>43</v>
      </c>
      <c r="I816" t="s">
        <v>68</v>
      </c>
      <c r="J816" t="s">
        <v>24</v>
      </c>
      <c r="K816">
        <v>3.8</v>
      </c>
      <c r="L816" t="s">
        <v>25</v>
      </c>
      <c r="M816" t="s">
        <v>26</v>
      </c>
      <c r="N816" t="s">
        <v>25</v>
      </c>
      <c r="O816" t="s">
        <v>25</v>
      </c>
      <c r="P816">
        <v>8</v>
      </c>
      <c r="Q816" t="s">
        <v>45</v>
      </c>
      <c r="R816" t="s">
        <v>87</v>
      </c>
    </row>
    <row r="817" spans="1:18" x14ac:dyDescent="0.2">
      <c r="A817">
        <v>816</v>
      </c>
      <c r="B817">
        <v>30</v>
      </c>
      <c r="C817" t="s">
        <v>18</v>
      </c>
      <c r="D817" t="s">
        <v>123</v>
      </c>
      <c r="E817" t="s">
        <v>66</v>
      </c>
      <c r="F817">
        <v>84</v>
      </c>
      <c r="G817" t="s">
        <v>63</v>
      </c>
      <c r="H817" t="s">
        <v>22</v>
      </c>
      <c r="I817" t="s">
        <v>84</v>
      </c>
      <c r="J817" t="s">
        <v>36</v>
      </c>
      <c r="K817">
        <v>3</v>
      </c>
      <c r="L817" t="s">
        <v>25</v>
      </c>
      <c r="M817" t="s">
        <v>44</v>
      </c>
      <c r="N817" t="s">
        <v>25</v>
      </c>
      <c r="O817" t="s">
        <v>25</v>
      </c>
      <c r="P817">
        <v>27</v>
      </c>
      <c r="Q817" t="s">
        <v>27</v>
      </c>
      <c r="R817" t="s">
        <v>75</v>
      </c>
    </row>
    <row r="818" spans="1:18" x14ac:dyDescent="0.2">
      <c r="A818">
        <v>817</v>
      </c>
      <c r="B818">
        <v>26</v>
      </c>
      <c r="C818" t="s">
        <v>18</v>
      </c>
      <c r="D818" t="s">
        <v>29</v>
      </c>
      <c r="E818" t="s">
        <v>20</v>
      </c>
      <c r="F818">
        <v>24</v>
      </c>
      <c r="G818" t="s">
        <v>114</v>
      </c>
      <c r="H818" t="s">
        <v>22</v>
      </c>
      <c r="I818" t="s">
        <v>108</v>
      </c>
      <c r="J818" t="s">
        <v>52</v>
      </c>
      <c r="K818">
        <v>3.9</v>
      </c>
      <c r="L818" t="s">
        <v>25</v>
      </c>
      <c r="M818" t="s">
        <v>73</v>
      </c>
      <c r="N818" t="s">
        <v>25</v>
      </c>
      <c r="O818" t="s">
        <v>25</v>
      </c>
      <c r="P818">
        <v>24</v>
      </c>
      <c r="Q818" t="s">
        <v>85</v>
      </c>
      <c r="R818" t="s">
        <v>87</v>
      </c>
    </row>
    <row r="819" spans="1:18" x14ac:dyDescent="0.2">
      <c r="A819">
        <v>818</v>
      </c>
      <c r="B819">
        <v>25</v>
      </c>
      <c r="C819" t="s">
        <v>18</v>
      </c>
      <c r="D819" t="s">
        <v>65</v>
      </c>
      <c r="E819" t="s">
        <v>66</v>
      </c>
      <c r="F819">
        <v>21</v>
      </c>
      <c r="G819" t="s">
        <v>106</v>
      </c>
      <c r="H819" t="s">
        <v>35</v>
      </c>
      <c r="I819" t="s">
        <v>23</v>
      </c>
      <c r="J819" t="s">
        <v>36</v>
      </c>
      <c r="K819">
        <v>4.7</v>
      </c>
      <c r="L819" t="s">
        <v>25</v>
      </c>
      <c r="M819" t="s">
        <v>73</v>
      </c>
      <c r="N819" t="s">
        <v>25</v>
      </c>
      <c r="O819" t="s">
        <v>25</v>
      </c>
      <c r="P819">
        <v>30</v>
      </c>
      <c r="Q819" t="s">
        <v>45</v>
      </c>
      <c r="R819" t="s">
        <v>28</v>
      </c>
    </row>
    <row r="820" spans="1:18" x14ac:dyDescent="0.2">
      <c r="A820">
        <v>819</v>
      </c>
      <c r="B820">
        <v>59</v>
      </c>
      <c r="C820" t="s">
        <v>18</v>
      </c>
      <c r="D820" t="s">
        <v>54</v>
      </c>
      <c r="E820" t="s">
        <v>20</v>
      </c>
      <c r="F820">
        <v>91</v>
      </c>
      <c r="G820" t="s">
        <v>134</v>
      </c>
      <c r="H820" t="s">
        <v>43</v>
      </c>
      <c r="I820" t="s">
        <v>99</v>
      </c>
      <c r="J820" t="s">
        <v>24</v>
      </c>
      <c r="K820">
        <v>4.9000000000000004</v>
      </c>
      <c r="L820" t="s">
        <v>25</v>
      </c>
      <c r="M820" t="s">
        <v>73</v>
      </c>
      <c r="N820" t="s">
        <v>25</v>
      </c>
      <c r="O820" t="s">
        <v>25</v>
      </c>
      <c r="P820">
        <v>34</v>
      </c>
      <c r="Q820" t="s">
        <v>85</v>
      </c>
      <c r="R820" t="s">
        <v>87</v>
      </c>
    </row>
    <row r="821" spans="1:18" x14ac:dyDescent="0.2">
      <c r="A821">
        <v>820</v>
      </c>
      <c r="B821">
        <v>55</v>
      </c>
      <c r="C821" t="s">
        <v>18</v>
      </c>
      <c r="D821" t="s">
        <v>88</v>
      </c>
      <c r="E821" t="s">
        <v>66</v>
      </c>
      <c r="F821">
        <v>36</v>
      </c>
      <c r="G821" t="s">
        <v>111</v>
      </c>
      <c r="H821" t="s">
        <v>35</v>
      </c>
      <c r="I821" t="s">
        <v>84</v>
      </c>
      <c r="J821" t="s">
        <v>24</v>
      </c>
      <c r="K821">
        <v>4.8</v>
      </c>
      <c r="L821" t="s">
        <v>25</v>
      </c>
      <c r="M821" t="s">
        <v>44</v>
      </c>
      <c r="N821" t="s">
        <v>25</v>
      </c>
      <c r="O821" t="s">
        <v>25</v>
      </c>
      <c r="P821">
        <v>28</v>
      </c>
      <c r="Q821" t="s">
        <v>85</v>
      </c>
      <c r="R821" t="s">
        <v>57</v>
      </c>
    </row>
    <row r="822" spans="1:18" x14ac:dyDescent="0.2">
      <c r="A822">
        <v>821</v>
      </c>
      <c r="B822">
        <v>56</v>
      </c>
      <c r="C822" t="s">
        <v>18</v>
      </c>
      <c r="D822" t="s">
        <v>49</v>
      </c>
      <c r="E822" t="s">
        <v>41</v>
      </c>
      <c r="F822">
        <v>39</v>
      </c>
      <c r="G822" t="s">
        <v>59</v>
      </c>
      <c r="H822" t="s">
        <v>43</v>
      </c>
      <c r="I822" t="s">
        <v>47</v>
      </c>
      <c r="J822" t="s">
        <v>36</v>
      </c>
      <c r="K822">
        <v>2.5</v>
      </c>
      <c r="L822" t="s">
        <v>25</v>
      </c>
      <c r="M822" t="s">
        <v>69</v>
      </c>
      <c r="N822" t="s">
        <v>25</v>
      </c>
      <c r="O822" t="s">
        <v>25</v>
      </c>
      <c r="P822">
        <v>27</v>
      </c>
      <c r="Q822" t="s">
        <v>85</v>
      </c>
      <c r="R822" t="s">
        <v>87</v>
      </c>
    </row>
    <row r="823" spans="1:18" x14ac:dyDescent="0.2">
      <c r="A823">
        <v>822</v>
      </c>
      <c r="B823">
        <v>62</v>
      </c>
      <c r="C823" t="s">
        <v>18</v>
      </c>
      <c r="D823" t="s">
        <v>103</v>
      </c>
      <c r="E823" t="s">
        <v>20</v>
      </c>
      <c r="F823">
        <v>39</v>
      </c>
      <c r="G823" t="s">
        <v>128</v>
      </c>
      <c r="H823" t="s">
        <v>43</v>
      </c>
      <c r="I823" t="s">
        <v>95</v>
      </c>
      <c r="J823" t="s">
        <v>36</v>
      </c>
      <c r="K823">
        <v>3.9</v>
      </c>
      <c r="L823" t="s">
        <v>25</v>
      </c>
      <c r="M823" t="s">
        <v>53</v>
      </c>
      <c r="N823" t="s">
        <v>25</v>
      </c>
      <c r="O823" t="s">
        <v>25</v>
      </c>
      <c r="P823">
        <v>31</v>
      </c>
      <c r="Q823" t="s">
        <v>38</v>
      </c>
      <c r="R823" t="s">
        <v>75</v>
      </c>
    </row>
    <row r="824" spans="1:18" x14ac:dyDescent="0.2">
      <c r="A824">
        <v>823</v>
      </c>
      <c r="B824">
        <v>35</v>
      </c>
      <c r="C824" t="s">
        <v>18</v>
      </c>
      <c r="D824" t="s">
        <v>54</v>
      </c>
      <c r="E824" t="s">
        <v>20</v>
      </c>
      <c r="F824">
        <v>59</v>
      </c>
      <c r="G824" t="s">
        <v>90</v>
      </c>
      <c r="H824" t="s">
        <v>22</v>
      </c>
      <c r="I824" t="s">
        <v>135</v>
      </c>
      <c r="J824" t="s">
        <v>24</v>
      </c>
      <c r="K824">
        <v>3.4</v>
      </c>
      <c r="L824" t="s">
        <v>25</v>
      </c>
      <c r="M824" t="s">
        <v>53</v>
      </c>
      <c r="N824" t="s">
        <v>25</v>
      </c>
      <c r="O824" t="s">
        <v>25</v>
      </c>
      <c r="P824">
        <v>23</v>
      </c>
      <c r="Q824" t="s">
        <v>74</v>
      </c>
      <c r="R824" t="s">
        <v>48</v>
      </c>
    </row>
    <row r="825" spans="1:18" x14ac:dyDescent="0.2">
      <c r="A825">
        <v>824</v>
      </c>
      <c r="B825">
        <v>51</v>
      </c>
      <c r="C825" t="s">
        <v>18</v>
      </c>
      <c r="D825" t="s">
        <v>88</v>
      </c>
      <c r="E825" t="s">
        <v>66</v>
      </c>
      <c r="F825">
        <v>27</v>
      </c>
      <c r="G825" t="s">
        <v>141</v>
      </c>
      <c r="H825" t="s">
        <v>43</v>
      </c>
      <c r="I825" t="s">
        <v>95</v>
      </c>
      <c r="J825" t="s">
        <v>24</v>
      </c>
      <c r="K825">
        <v>2.5</v>
      </c>
      <c r="L825" t="s">
        <v>25</v>
      </c>
      <c r="M825" t="s">
        <v>37</v>
      </c>
      <c r="N825" t="s">
        <v>25</v>
      </c>
      <c r="O825" t="s">
        <v>25</v>
      </c>
      <c r="P825">
        <v>11</v>
      </c>
      <c r="Q825" t="s">
        <v>38</v>
      </c>
      <c r="R825" t="s">
        <v>57</v>
      </c>
    </row>
    <row r="826" spans="1:18" x14ac:dyDescent="0.2">
      <c r="A826">
        <v>825</v>
      </c>
      <c r="B826">
        <v>61</v>
      </c>
      <c r="C826" t="s">
        <v>18</v>
      </c>
      <c r="D826" t="s">
        <v>19</v>
      </c>
      <c r="E826" t="s">
        <v>20</v>
      </c>
      <c r="F826">
        <v>94</v>
      </c>
      <c r="G826" t="s">
        <v>141</v>
      </c>
      <c r="H826" t="s">
        <v>43</v>
      </c>
      <c r="I826" t="s">
        <v>51</v>
      </c>
      <c r="J826" t="s">
        <v>36</v>
      </c>
      <c r="K826">
        <v>3</v>
      </c>
      <c r="L826" t="s">
        <v>25</v>
      </c>
      <c r="M826" t="s">
        <v>73</v>
      </c>
      <c r="N826" t="s">
        <v>25</v>
      </c>
      <c r="O826" t="s">
        <v>25</v>
      </c>
      <c r="P826">
        <v>48</v>
      </c>
      <c r="Q826" t="s">
        <v>32</v>
      </c>
      <c r="R826" t="s">
        <v>57</v>
      </c>
    </row>
    <row r="827" spans="1:18" x14ac:dyDescent="0.2">
      <c r="A827">
        <v>826</v>
      </c>
      <c r="B827">
        <v>27</v>
      </c>
      <c r="C827" t="s">
        <v>18</v>
      </c>
      <c r="D827" t="s">
        <v>132</v>
      </c>
      <c r="E827" t="s">
        <v>66</v>
      </c>
      <c r="F827">
        <v>94</v>
      </c>
      <c r="G827" t="s">
        <v>144</v>
      </c>
      <c r="H827" t="s">
        <v>91</v>
      </c>
      <c r="I827" t="s">
        <v>109</v>
      </c>
      <c r="J827" t="s">
        <v>56</v>
      </c>
      <c r="K827">
        <v>3.6</v>
      </c>
      <c r="L827" t="s">
        <v>25</v>
      </c>
      <c r="M827" t="s">
        <v>44</v>
      </c>
      <c r="N827" t="s">
        <v>25</v>
      </c>
      <c r="O827" t="s">
        <v>25</v>
      </c>
      <c r="P827">
        <v>17</v>
      </c>
      <c r="Q827" t="s">
        <v>32</v>
      </c>
      <c r="R827" t="s">
        <v>87</v>
      </c>
    </row>
    <row r="828" spans="1:18" x14ac:dyDescent="0.2">
      <c r="A828">
        <v>827</v>
      </c>
      <c r="B828">
        <v>54</v>
      </c>
      <c r="C828" t="s">
        <v>18</v>
      </c>
      <c r="D828" t="s">
        <v>80</v>
      </c>
      <c r="E828" t="s">
        <v>20</v>
      </c>
      <c r="F828">
        <v>94</v>
      </c>
      <c r="G828" t="s">
        <v>34</v>
      </c>
      <c r="H828" t="s">
        <v>43</v>
      </c>
      <c r="I828" t="s">
        <v>72</v>
      </c>
      <c r="J828" t="s">
        <v>24</v>
      </c>
      <c r="K828">
        <v>3.6</v>
      </c>
      <c r="L828" t="s">
        <v>25</v>
      </c>
      <c r="M828" t="s">
        <v>53</v>
      </c>
      <c r="N828" t="s">
        <v>25</v>
      </c>
      <c r="O828" t="s">
        <v>25</v>
      </c>
      <c r="P828">
        <v>36</v>
      </c>
      <c r="Q828" t="s">
        <v>45</v>
      </c>
      <c r="R828" t="s">
        <v>39</v>
      </c>
    </row>
    <row r="829" spans="1:18" x14ac:dyDescent="0.2">
      <c r="A829">
        <v>828</v>
      </c>
      <c r="B829">
        <v>31</v>
      </c>
      <c r="C829" t="s">
        <v>18</v>
      </c>
      <c r="D829" t="s">
        <v>70</v>
      </c>
      <c r="E829" t="s">
        <v>41</v>
      </c>
      <c r="F829">
        <v>51</v>
      </c>
      <c r="G829" t="s">
        <v>111</v>
      </c>
      <c r="H829" t="s">
        <v>35</v>
      </c>
      <c r="I829" t="s">
        <v>95</v>
      </c>
      <c r="J829" t="s">
        <v>56</v>
      </c>
      <c r="K829">
        <v>4.0999999999999996</v>
      </c>
      <c r="L829" t="s">
        <v>25</v>
      </c>
      <c r="M829" t="s">
        <v>37</v>
      </c>
      <c r="N829" t="s">
        <v>25</v>
      </c>
      <c r="O829" t="s">
        <v>25</v>
      </c>
      <c r="P829">
        <v>33</v>
      </c>
      <c r="Q829" t="s">
        <v>74</v>
      </c>
      <c r="R829" t="s">
        <v>28</v>
      </c>
    </row>
    <row r="830" spans="1:18" x14ac:dyDescent="0.2">
      <c r="A830">
        <v>829</v>
      </c>
      <c r="B830">
        <v>24</v>
      </c>
      <c r="C830" t="s">
        <v>18</v>
      </c>
      <c r="D830" t="s">
        <v>124</v>
      </c>
      <c r="E830" t="s">
        <v>20</v>
      </c>
      <c r="F830">
        <v>62</v>
      </c>
      <c r="G830" t="s">
        <v>106</v>
      </c>
      <c r="H830" t="s">
        <v>43</v>
      </c>
      <c r="I830" t="s">
        <v>99</v>
      </c>
      <c r="J830" t="s">
        <v>56</v>
      </c>
      <c r="K830">
        <v>3.7</v>
      </c>
      <c r="L830" t="s">
        <v>25</v>
      </c>
      <c r="M830" t="s">
        <v>69</v>
      </c>
      <c r="N830" t="s">
        <v>25</v>
      </c>
      <c r="O830" t="s">
        <v>25</v>
      </c>
      <c r="P830">
        <v>27</v>
      </c>
      <c r="Q830" t="s">
        <v>45</v>
      </c>
      <c r="R830" t="s">
        <v>75</v>
      </c>
    </row>
    <row r="831" spans="1:18" x14ac:dyDescent="0.2">
      <c r="A831">
        <v>830</v>
      </c>
      <c r="B831">
        <v>42</v>
      </c>
      <c r="C831" t="s">
        <v>18</v>
      </c>
      <c r="D831" t="s">
        <v>124</v>
      </c>
      <c r="E831" t="s">
        <v>20</v>
      </c>
      <c r="F831">
        <v>57</v>
      </c>
      <c r="G831" t="s">
        <v>134</v>
      </c>
      <c r="H831" t="s">
        <v>35</v>
      </c>
      <c r="I831" t="s">
        <v>64</v>
      </c>
      <c r="J831" t="s">
        <v>36</v>
      </c>
      <c r="K831">
        <v>3.1</v>
      </c>
      <c r="L831" t="s">
        <v>25</v>
      </c>
      <c r="M831" t="s">
        <v>69</v>
      </c>
      <c r="N831" t="s">
        <v>25</v>
      </c>
      <c r="O831" t="s">
        <v>25</v>
      </c>
      <c r="P831">
        <v>14</v>
      </c>
      <c r="Q831" t="s">
        <v>38</v>
      </c>
      <c r="R831" t="s">
        <v>28</v>
      </c>
    </row>
    <row r="832" spans="1:18" x14ac:dyDescent="0.2">
      <c r="A832">
        <v>831</v>
      </c>
      <c r="B832">
        <v>41</v>
      </c>
      <c r="C832" t="s">
        <v>18</v>
      </c>
      <c r="D832" t="s">
        <v>58</v>
      </c>
      <c r="E832" t="s">
        <v>20</v>
      </c>
      <c r="F832">
        <v>76</v>
      </c>
      <c r="G832" t="s">
        <v>50</v>
      </c>
      <c r="H832" t="s">
        <v>43</v>
      </c>
      <c r="I832" t="s">
        <v>31</v>
      </c>
      <c r="J832" t="s">
        <v>56</v>
      </c>
      <c r="K832">
        <v>4.2</v>
      </c>
      <c r="L832" t="s">
        <v>25</v>
      </c>
      <c r="M832" t="s">
        <v>26</v>
      </c>
      <c r="N832" t="s">
        <v>25</v>
      </c>
      <c r="O832" t="s">
        <v>25</v>
      </c>
      <c r="P832">
        <v>5</v>
      </c>
      <c r="Q832" t="s">
        <v>38</v>
      </c>
      <c r="R832" t="s">
        <v>48</v>
      </c>
    </row>
    <row r="833" spans="1:18" x14ac:dyDescent="0.2">
      <c r="A833">
        <v>832</v>
      </c>
      <c r="B833">
        <v>66</v>
      </c>
      <c r="C833" t="s">
        <v>18</v>
      </c>
      <c r="D833" t="s">
        <v>142</v>
      </c>
      <c r="E833" t="s">
        <v>66</v>
      </c>
      <c r="F833">
        <v>63</v>
      </c>
      <c r="G833" t="s">
        <v>148</v>
      </c>
      <c r="H833" t="s">
        <v>43</v>
      </c>
      <c r="I833" t="s">
        <v>107</v>
      </c>
      <c r="J833" t="s">
        <v>52</v>
      </c>
      <c r="K833">
        <v>4.3</v>
      </c>
      <c r="L833" t="s">
        <v>25</v>
      </c>
      <c r="M833" t="s">
        <v>26</v>
      </c>
      <c r="N833" t="s">
        <v>25</v>
      </c>
      <c r="O833" t="s">
        <v>25</v>
      </c>
      <c r="P833">
        <v>47</v>
      </c>
      <c r="Q833" t="s">
        <v>32</v>
      </c>
      <c r="R833" t="s">
        <v>96</v>
      </c>
    </row>
    <row r="834" spans="1:18" x14ac:dyDescent="0.2">
      <c r="A834">
        <v>833</v>
      </c>
      <c r="B834">
        <v>58</v>
      </c>
      <c r="C834" t="s">
        <v>18</v>
      </c>
      <c r="D834" t="s">
        <v>101</v>
      </c>
      <c r="E834" t="s">
        <v>62</v>
      </c>
      <c r="F834">
        <v>80</v>
      </c>
      <c r="G834" t="s">
        <v>98</v>
      </c>
      <c r="H834" t="s">
        <v>22</v>
      </c>
      <c r="I834" t="s">
        <v>143</v>
      </c>
      <c r="J834" t="s">
        <v>56</v>
      </c>
      <c r="K834">
        <v>2.5</v>
      </c>
      <c r="L834" t="s">
        <v>25</v>
      </c>
      <c r="M834" t="s">
        <v>26</v>
      </c>
      <c r="N834" t="s">
        <v>25</v>
      </c>
      <c r="O834" t="s">
        <v>25</v>
      </c>
      <c r="P834">
        <v>28</v>
      </c>
      <c r="Q834" t="s">
        <v>32</v>
      </c>
      <c r="R834" t="s">
        <v>75</v>
      </c>
    </row>
    <row r="835" spans="1:18" x14ac:dyDescent="0.2">
      <c r="A835">
        <v>834</v>
      </c>
      <c r="B835">
        <v>43</v>
      </c>
      <c r="C835" t="s">
        <v>18</v>
      </c>
      <c r="D835" t="s">
        <v>65</v>
      </c>
      <c r="E835" t="s">
        <v>66</v>
      </c>
      <c r="F835">
        <v>68</v>
      </c>
      <c r="G835" t="s">
        <v>100</v>
      </c>
      <c r="H835" t="s">
        <v>43</v>
      </c>
      <c r="I835" t="s">
        <v>72</v>
      </c>
      <c r="J835" t="s">
        <v>56</v>
      </c>
      <c r="K835">
        <v>3.5</v>
      </c>
      <c r="L835" t="s">
        <v>25</v>
      </c>
      <c r="M835" t="s">
        <v>53</v>
      </c>
      <c r="N835" t="s">
        <v>25</v>
      </c>
      <c r="O835" t="s">
        <v>25</v>
      </c>
      <c r="P835">
        <v>11</v>
      </c>
      <c r="Q835" t="s">
        <v>38</v>
      </c>
      <c r="R835" t="s">
        <v>48</v>
      </c>
    </row>
    <row r="836" spans="1:18" x14ac:dyDescent="0.2">
      <c r="A836">
        <v>835</v>
      </c>
      <c r="B836">
        <v>52</v>
      </c>
      <c r="C836" t="s">
        <v>18</v>
      </c>
      <c r="D836" t="s">
        <v>131</v>
      </c>
      <c r="E836" t="s">
        <v>66</v>
      </c>
      <c r="F836">
        <v>89</v>
      </c>
      <c r="G836" t="s">
        <v>106</v>
      </c>
      <c r="H836" t="s">
        <v>43</v>
      </c>
      <c r="I836" t="s">
        <v>125</v>
      </c>
      <c r="J836" t="s">
        <v>52</v>
      </c>
      <c r="K836">
        <v>3.1</v>
      </c>
      <c r="L836" t="s">
        <v>25</v>
      </c>
      <c r="M836" t="s">
        <v>37</v>
      </c>
      <c r="N836" t="s">
        <v>25</v>
      </c>
      <c r="O836" t="s">
        <v>25</v>
      </c>
      <c r="P836">
        <v>18</v>
      </c>
      <c r="Q836" t="s">
        <v>38</v>
      </c>
      <c r="R836" t="s">
        <v>39</v>
      </c>
    </row>
    <row r="837" spans="1:18" x14ac:dyDescent="0.2">
      <c r="A837">
        <v>836</v>
      </c>
      <c r="B837">
        <v>35</v>
      </c>
      <c r="C837" t="s">
        <v>18</v>
      </c>
      <c r="D837" t="s">
        <v>136</v>
      </c>
      <c r="E837" t="s">
        <v>41</v>
      </c>
      <c r="F837">
        <v>26</v>
      </c>
      <c r="G837" t="s">
        <v>127</v>
      </c>
      <c r="H837" t="s">
        <v>22</v>
      </c>
      <c r="I837" t="s">
        <v>125</v>
      </c>
      <c r="J837" t="s">
        <v>52</v>
      </c>
      <c r="K837">
        <v>2.5</v>
      </c>
      <c r="L837" t="s">
        <v>25</v>
      </c>
      <c r="M837" t="s">
        <v>44</v>
      </c>
      <c r="N837" t="s">
        <v>25</v>
      </c>
      <c r="O837" t="s">
        <v>25</v>
      </c>
      <c r="P837">
        <v>21</v>
      </c>
      <c r="Q837" t="s">
        <v>85</v>
      </c>
      <c r="R837" t="s">
        <v>39</v>
      </c>
    </row>
    <row r="838" spans="1:18" x14ac:dyDescent="0.2">
      <c r="A838">
        <v>837</v>
      </c>
      <c r="B838">
        <v>23</v>
      </c>
      <c r="C838" t="s">
        <v>18</v>
      </c>
      <c r="D838" t="s">
        <v>142</v>
      </c>
      <c r="E838" t="s">
        <v>66</v>
      </c>
      <c r="F838">
        <v>90</v>
      </c>
      <c r="G838" t="s">
        <v>63</v>
      </c>
      <c r="H838" t="s">
        <v>22</v>
      </c>
      <c r="I838" t="s">
        <v>82</v>
      </c>
      <c r="J838" t="s">
        <v>24</v>
      </c>
      <c r="K838">
        <v>3.9</v>
      </c>
      <c r="L838" t="s">
        <v>25</v>
      </c>
      <c r="M838" t="s">
        <v>73</v>
      </c>
      <c r="N838" t="s">
        <v>25</v>
      </c>
      <c r="O838" t="s">
        <v>25</v>
      </c>
      <c r="P838">
        <v>22</v>
      </c>
      <c r="Q838" t="s">
        <v>32</v>
      </c>
      <c r="R838" t="s">
        <v>75</v>
      </c>
    </row>
    <row r="839" spans="1:18" x14ac:dyDescent="0.2">
      <c r="A839">
        <v>838</v>
      </c>
      <c r="B839">
        <v>25</v>
      </c>
      <c r="C839" t="s">
        <v>18</v>
      </c>
      <c r="D839" t="s">
        <v>103</v>
      </c>
      <c r="E839" t="s">
        <v>20</v>
      </c>
      <c r="F839">
        <v>28</v>
      </c>
      <c r="G839" t="s">
        <v>114</v>
      </c>
      <c r="H839" t="s">
        <v>22</v>
      </c>
      <c r="I839" t="s">
        <v>109</v>
      </c>
      <c r="J839" t="s">
        <v>36</v>
      </c>
      <c r="K839">
        <v>4.9000000000000004</v>
      </c>
      <c r="L839" t="s">
        <v>25</v>
      </c>
      <c r="M839" t="s">
        <v>26</v>
      </c>
      <c r="N839" t="s">
        <v>25</v>
      </c>
      <c r="O839" t="s">
        <v>25</v>
      </c>
      <c r="P839">
        <v>33</v>
      </c>
      <c r="Q839" t="s">
        <v>32</v>
      </c>
      <c r="R839" t="s">
        <v>96</v>
      </c>
    </row>
    <row r="840" spans="1:18" x14ac:dyDescent="0.2">
      <c r="A840">
        <v>839</v>
      </c>
      <c r="B840">
        <v>33</v>
      </c>
      <c r="C840" t="s">
        <v>18</v>
      </c>
      <c r="D840" t="s">
        <v>61</v>
      </c>
      <c r="E840" t="s">
        <v>62</v>
      </c>
      <c r="F840">
        <v>29</v>
      </c>
      <c r="G840" t="s">
        <v>21</v>
      </c>
      <c r="H840" t="s">
        <v>43</v>
      </c>
      <c r="I840" t="s">
        <v>23</v>
      </c>
      <c r="J840" t="s">
        <v>36</v>
      </c>
      <c r="K840">
        <v>4.3</v>
      </c>
      <c r="L840" t="s">
        <v>25</v>
      </c>
      <c r="M840" t="s">
        <v>26</v>
      </c>
      <c r="N840" t="s">
        <v>25</v>
      </c>
      <c r="O840" t="s">
        <v>25</v>
      </c>
      <c r="P840">
        <v>49</v>
      </c>
      <c r="Q840" t="s">
        <v>38</v>
      </c>
      <c r="R840" t="s">
        <v>48</v>
      </c>
    </row>
    <row r="841" spans="1:18" x14ac:dyDescent="0.2">
      <c r="A841">
        <v>840</v>
      </c>
      <c r="B841">
        <v>48</v>
      </c>
      <c r="C841" t="s">
        <v>18</v>
      </c>
      <c r="D841" t="s">
        <v>54</v>
      </c>
      <c r="E841" t="s">
        <v>20</v>
      </c>
      <c r="F841">
        <v>31</v>
      </c>
      <c r="G841" t="s">
        <v>114</v>
      </c>
      <c r="H841" t="s">
        <v>22</v>
      </c>
      <c r="I841" t="s">
        <v>84</v>
      </c>
      <c r="J841" t="s">
        <v>36</v>
      </c>
      <c r="K841">
        <v>2.6</v>
      </c>
      <c r="L841" t="s">
        <v>25</v>
      </c>
      <c r="M841" t="s">
        <v>37</v>
      </c>
      <c r="N841" t="s">
        <v>25</v>
      </c>
      <c r="O841" t="s">
        <v>25</v>
      </c>
      <c r="P841">
        <v>10</v>
      </c>
      <c r="Q841" t="s">
        <v>85</v>
      </c>
      <c r="R841" t="s">
        <v>96</v>
      </c>
    </row>
    <row r="842" spans="1:18" x14ac:dyDescent="0.2">
      <c r="A842">
        <v>841</v>
      </c>
      <c r="B842">
        <v>42</v>
      </c>
      <c r="C842" t="s">
        <v>18</v>
      </c>
      <c r="D842" t="s">
        <v>54</v>
      </c>
      <c r="E842" t="s">
        <v>20</v>
      </c>
      <c r="F842">
        <v>24</v>
      </c>
      <c r="G842" t="s">
        <v>89</v>
      </c>
      <c r="H842" t="s">
        <v>22</v>
      </c>
      <c r="I842" t="s">
        <v>84</v>
      </c>
      <c r="J842" t="s">
        <v>52</v>
      </c>
      <c r="K842">
        <v>4.2</v>
      </c>
      <c r="L842" t="s">
        <v>25</v>
      </c>
      <c r="M842" t="s">
        <v>69</v>
      </c>
      <c r="N842" t="s">
        <v>25</v>
      </c>
      <c r="O842" t="s">
        <v>25</v>
      </c>
      <c r="P842">
        <v>18</v>
      </c>
      <c r="Q842" t="s">
        <v>45</v>
      </c>
      <c r="R842" t="s">
        <v>39</v>
      </c>
    </row>
    <row r="843" spans="1:18" x14ac:dyDescent="0.2">
      <c r="A843">
        <v>842</v>
      </c>
      <c r="B843">
        <v>55</v>
      </c>
      <c r="C843" t="s">
        <v>18</v>
      </c>
      <c r="D843" t="s">
        <v>29</v>
      </c>
      <c r="E843" t="s">
        <v>20</v>
      </c>
      <c r="F843">
        <v>88</v>
      </c>
      <c r="G843" t="s">
        <v>104</v>
      </c>
      <c r="H843" t="s">
        <v>43</v>
      </c>
      <c r="I843" t="s">
        <v>117</v>
      </c>
      <c r="J843" t="s">
        <v>52</v>
      </c>
      <c r="K843">
        <v>2.6</v>
      </c>
      <c r="L843" t="s">
        <v>25</v>
      </c>
      <c r="M843" t="s">
        <v>73</v>
      </c>
      <c r="N843" t="s">
        <v>25</v>
      </c>
      <c r="O843" t="s">
        <v>25</v>
      </c>
      <c r="P843">
        <v>28</v>
      </c>
      <c r="Q843" t="s">
        <v>45</v>
      </c>
      <c r="R843" t="s">
        <v>28</v>
      </c>
    </row>
    <row r="844" spans="1:18" x14ac:dyDescent="0.2">
      <c r="A844">
        <v>843</v>
      </c>
      <c r="B844">
        <v>59</v>
      </c>
      <c r="C844" t="s">
        <v>18</v>
      </c>
      <c r="D844" t="s">
        <v>54</v>
      </c>
      <c r="E844" t="s">
        <v>20</v>
      </c>
      <c r="F844">
        <v>87</v>
      </c>
      <c r="G844" t="s">
        <v>67</v>
      </c>
      <c r="H844" t="s">
        <v>43</v>
      </c>
      <c r="I844" t="s">
        <v>82</v>
      </c>
      <c r="J844" t="s">
        <v>36</v>
      </c>
      <c r="K844">
        <v>3.6</v>
      </c>
      <c r="L844" t="s">
        <v>25</v>
      </c>
      <c r="M844" t="s">
        <v>26</v>
      </c>
      <c r="N844" t="s">
        <v>25</v>
      </c>
      <c r="O844" t="s">
        <v>25</v>
      </c>
      <c r="P844">
        <v>25</v>
      </c>
      <c r="Q844" t="s">
        <v>45</v>
      </c>
      <c r="R844" t="s">
        <v>39</v>
      </c>
    </row>
    <row r="845" spans="1:18" x14ac:dyDescent="0.2">
      <c r="A845">
        <v>844</v>
      </c>
      <c r="B845">
        <v>65</v>
      </c>
      <c r="C845" t="s">
        <v>18</v>
      </c>
      <c r="D845" t="s">
        <v>103</v>
      </c>
      <c r="E845" t="s">
        <v>20</v>
      </c>
      <c r="F845">
        <v>80</v>
      </c>
      <c r="G845" t="s">
        <v>137</v>
      </c>
      <c r="H845" t="s">
        <v>35</v>
      </c>
      <c r="I845" t="s">
        <v>117</v>
      </c>
      <c r="J845" t="s">
        <v>52</v>
      </c>
      <c r="K845">
        <v>3.2</v>
      </c>
      <c r="L845" t="s">
        <v>25</v>
      </c>
      <c r="M845" t="s">
        <v>26</v>
      </c>
      <c r="N845" t="s">
        <v>25</v>
      </c>
      <c r="O845" t="s">
        <v>25</v>
      </c>
      <c r="P845">
        <v>6</v>
      </c>
      <c r="Q845" t="s">
        <v>45</v>
      </c>
      <c r="R845" t="s">
        <v>39</v>
      </c>
    </row>
    <row r="846" spans="1:18" x14ac:dyDescent="0.2">
      <c r="A846">
        <v>845</v>
      </c>
      <c r="B846">
        <v>59</v>
      </c>
      <c r="C846" t="s">
        <v>18</v>
      </c>
      <c r="D846" t="s">
        <v>40</v>
      </c>
      <c r="E846" t="s">
        <v>41</v>
      </c>
      <c r="F846">
        <v>48</v>
      </c>
      <c r="G846" t="s">
        <v>67</v>
      </c>
      <c r="H846" t="s">
        <v>22</v>
      </c>
      <c r="I846" t="s">
        <v>72</v>
      </c>
      <c r="J846" t="s">
        <v>24</v>
      </c>
      <c r="K846">
        <v>4.4000000000000004</v>
      </c>
      <c r="L846" t="s">
        <v>25</v>
      </c>
      <c r="M846" t="s">
        <v>26</v>
      </c>
      <c r="N846" t="s">
        <v>25</v>
      </c>
      <c r="O846" t="s">
        <v>25</v>
      </c>
      <c r="P846">
        <v>44</v>
      </c>
      <c r="Q846" t="s">
        <v>27</v>
      </c>
      <c r="R846" t="s">
        <v>75</v>
      </c>
    </row>
    <row r="847" spans="1:18" x14ac:dyDescent="0.2">
      <c r="A847">
        <v>846</v>
      </c>
      <c r="B847">
        <v>31</v>
      </c>
      <c r="C847" t="s">
        <v>18</v>
      </c>
      <c r="D847" t="s">
        <v>132</v>
      </c>
      <c r="E847" t="s">
        <v>66</v>
      </c>
      <c r="F847">
        <v>21</v>
      </c>
      <c r="G847" t="s">
        <v>150</v>
      </c>
      <c r="H847" t="s">
        <v>91</v>
      </c>
      <c r="I847" t="s">
        <v>60</v>
      </c>
      <c r="J847" t="s">
        <v>24</v>
      </c>
      <c r="K847">
        <v>3.7</v>
      </c>
      <c r="L847" t="s">
        <v>25</v>
      </c>
      <c r="M847" t="s">
        <v>53</v>
      </c>
      <c r="N847" t="s">
        <v>25</v>
      </c>
      <c r="O847" t="s">
        <v>25</v>
      </c>
      <c r="P847">
        <v>30</v>
      </c>
      <c r="Q847" t="s">
        <v>27</v>
      </c>
      <c r="R847" t="s">
        <v>87</v>
      </c>
    </row>
    <row r="848" spans="1:18" x14ac:dyDescent="0.2">
      <c r="A848">
        <v>847</v>
      </c>
      <c r="B848">
        <v>49</v>
      </c>
      <c r="C848" t="s">
        <v>18</v>
      </c>
      <c r="D848" t="s">
        <v>136</v>
      </c>
      <c r="E848" t="s">
        <v>41</v>
      </c>
      <c r="F848">
        <v>72</v>
      </c>
      <c r="G848" t="s">
        <v>21</v>
      </c>
      <c r="H848" t="s">
        <v>43</v>
      </c>
      <c r="I848" t="s">
        <v>68</v>
      </c>
      <c r="J848" t="s">
        <v>36</v>
      </c>
      <c r="K848">
        <v>3.7</v>
      </c>
      <c r="L848" t="s">
        <v>25</v>
      </c>
      <c r="M848" t="s">
        <v>26</v>
      </c>
      <c r="N848" t="s">
        <v>25</v>
      </c>
      <c r="O848" t="s">
        <v>25</v>
      </c>
      <c r="P848">
        <v>42</v>
      </c>
      <c r="Q848" t="s">
        <v>85</v>
      </c>
      <c r="R848" t="s">
        <v>57</v>
      </c>
    </row>
    <row r="849" spans="1:18" x14ac:dyDescent="0.2">
      <c r="A849">
        <v>848</v>
      </c>
      <c r="B849">
        <v>53</v>
      </c>
      <c r="C849" t="s">
        <v>18</v>
      </c>
      <c r="D849" t="s">
        <v>103</v>
      </c>
      <c r="E849" t="s">
        <v>20</v>
      </c>
      <c r="F849">
        <v>44</v>
      </c>
      <c r="G849" t="s">
        <v>126</v>
      </c>
      <c r="H849" t="s">
        <v>22</v>
      </c>
      <c r="I849" t="s">
        <v>143</v>
      </c>
      <c r="J849" t="s">
        <v>56</v>
      </c>
      <c r="K849">
        <v>4.0999999999999996</v>
      </c>
      <c r="L849" t="s">
        <v>25</v>
      </c>
      <c r="M849" t="s">
        <v>53</v>
      </c>
      <c r="N849" t="s">
        <v>25</v>
      </c>
      <c r="O849" t="s">
        <v>25</v>
      </c>
      <c r="P849">
        <v>30</v>
      </c>
      <c r="Q849" t="s">
        <v>45</v>
      </c>
      <c r="R849" t="s">
        <v>87</v>
      </c>
    </row>
    <row r="850" spans="1:18" x14ac:dyDescent="0.2">
      <c r="A850">
        <v>849</v>
      </c>
      <c r="B850">
        <v>48</v>
      </c>
      <c r="C850" t="s">
        <v>18</v>
      </c>
      <c r="D850" t="s">
        <v>40</v>
      </c>
      <c r="E850" t="s">
        <v>41</v>
      </c>
      <c r="F850">
        <v>73</v>
      </c>
      <c r="G850" t="s">
        <v>78</v>
      </c>
      <c r="H850" t="s">
        <v>43</v>
      </c>
      <c r="I850" t="s">
        <v>92</v>
      </c>
      <c r="J850" t="s">
        <v>56</v>
      </c>
      <c r="K850">
        <v>3.6</v>
      </c>
      <c r="L850" t="s">
        <v>25</v>
      </c>
      <c r="M850" t="s">
        <v>73</v>
      </c>
      <c r="N850" t="s">
        <v>25</v>
      </c>
      <c r="O850" t="s">
        <v>25</v>
      </c>
      <c r="P850">
        <v>33</v>
      </c>
      <c r="Q850" t="s">
        <v>38</v>
      </c>
      <c r="R850" t="s">
        <v>75</v>
      </c>
    </row>
    <row r="851" spans="1:18" x14ac:dyDescent="0.2">
      <c r="A851">
        <v>850</v>
      </c>
      <c r="B851">
        <v>23</v>
      </c>
      <c r="C851" t="s">
        <v>18</v>
      </c>
      <c r="D851" t="s">
        <v>33</v>
      </c>
      <c r="E851" t="s">
        <v>20</v>
      </c>
      <c r="F851">
        <v>61</v>
      </c>
      <c r="G851" t="s">
        <v>67</v>
      </c>
      <c r="H851" t="s">
        <v>35</v>
      </c>
      <c r="I851" t="s">
        <v>60</v>
      </c>
      <c r="J851" t="s">
        <v>36</v>
      </c>
      <c r="K851">
        <v>4.3</v>
      </c>
      <c r="L851" t="s">
        <v>25</v>
      </c>
      <c r="M851" t="s">
        <v>26</v>
      </c>
      <c r="N851" t="s">
        <v>25</v>
      </c>
      <c r="O851" t="s">
        <v>25</v>
      </c>
      <c r="P851">
        <v>24</v>
      </c>
      <c r="Q851" t="s">
        <v>45</v>
      </c>
      <c r="R851" t="s">
        <v>57</v>
      </c>
    </row>
    <row r="852" spans="1:18" x14ac:dyDescent="0.2">
      <c r="A852">
        <v>851</v>
      </c>
      <c r="B852">
        <v>68</v>
      </c>
      <c r="C852" t="s">
        <v>18</v>
      </c>
      <c r="D852" t="s">
        <v>70</v>
      </c>
      <c r="E852" t="s">
        <v>41</v>
      </c>
      <c r="F852">
        <v>20</v>
      </c>
      <c r="G852" t="s">
        <v>138</v>
      </c>
      <c r="H852" t="s">
        <v>22</v>
      </c>
      <c r="I852" t="s">
        <v>47</v>
      </c>
      <c r="J852" t="s">
        <v>24</v>
      </c>
      <c r="K852">
        <v>2.6</v>
      </c>
      <c r="L852" t="s">
        <v>25</v>
      </c>
      <c r="M852" t="s">
        <v>73</v>
      </c>
      <c r="N852" t="s">
        <v>25</v>
      </c>
      <c r="O852" t="s">
        <v>25</v>
      </c>
      <c r="P852">
        <v>13</v>
      </c>
      <c r="Q852" t="s">
        <v>27</v>
      </c>
      <c r="R852" t="s">
        <v>87</v>
      </c>
    </row>
    <row r="853" spans="1:18" x14ac:dyDescent="0.2">
      <c r="A853">
        <v>852</v>
      </c>
      <c r="B853">
        <v>35</v>
      </c>
      <c r="C853" t="s">
        <v>18</v>
      </c>
      <c r="D853" t="s">
        <v>40</v>
      </c>
      <c r="E853" t="s">
        <v>41</v>
      </c>
      <c r="F853">
        <v>86</v>
      </c>
      <c r="G853" t="s">
        <v>34</v>
      </c>
      <c r="H853" t="s">
        <v>43</v>
      </c>
      <c r="I853" t="s">
        <v>107</v>
      </c>
      <c r="J853" t="s">
        <v>52</v>
      </c>
      <c r="K853">
        <v>2.9</v>
      </c>
      <c r="L853" t="s">
        <v>25</v>
      </c>
      <c r="M853" t="s">
        <v>26</v>
      </c>
      <c r="N853" t="s">
        <v>25</v>
      </c>
      <c r="O853" t="s">
        <v>25</v>
      </c>
      <c r="P853">
        <v>19</v>
      </c>
      <c r="Q853" t="s">
        <v>85</v>
      </c>
      <c r="R853" t="s">
        <v>87</v>
      </c>
    </row>
    <row r="854" spans="1:18" x14ac:dyDescent="0.2">
      <c r="A854">
        <v>853</v>
      </c>
      <c r="B854">
        <v>34</v>
      </c>
      <c r="C854" t="s">
        <v>18</v>
      </c>
      <c r="D854" t="s">
        <v>80</v>
      </c>
      <c r="E854" t="s">
        <v>20</v>
      </c>
      <c r="F854">
        <v>60</v>
      </c>
      <c r="G854" t="s">
        <v>102</v>
      </c>
      <c r="H854" t="s">
        <v>22</v>
      </c>
      <c r="I854" t="s">
        <v>133</v>
      </c>
      <c r="J854" t="s">
        <v>36</v>
      </c>
      <c r="K854">
        <v>4.2</v>
      </c>
      <c r="L854" t="s">
        <v>25</v>
      </c>
      <c r="M854" t="s">
        <v>44</v>
      </c>
      <c r="N854" t="s">
        <v>25</v>
      </c>
      <c r="O854" t="s">
        <v>25</v>
      </c>
      <c r="P854">
        <v>23</v>
      </c>
      <c r="Q854" t="s">
        <v>85</v>
      </c>
      <c r="R854" t="s">
        <v>96</v>
      </c>
    </row>
    <row r="855" spans="1:18" x14ac:dyDescent="0.2">
      <c r="A855">
        <v>854</v>
      </c>
      <c r="B855">
        <v>62</v>
      </c>
      <c r="C855" t="s">
        <v>18</v>
      </c>
      <c r="D855" t="s">
        <v>123</v>
      </c>
      <c r="E855" t="s">
        <v>66</v>
      </c>
      <c r="F855">
        <v>43</v>
      </c>
      <c r="G855" t="s">
        <v>78</v>
      </c>
      <c r="H855" t="s">
        <v>22</v>
      </c>
      <c r="I855" t="s">
        <v>120</v>
      </c>
      <c r="J855" t="s">
        <v>24</v>
      </c>
      <c r="K855">
        <v>4</v>
      </c>
      <c r="L855" t="s">
        <v>25</v>
      </c>
      <c r="M855" t="s">
        <v>37</v>
      </c>
      <c r="N855" t="s">
        <v>25</v>
      </c>
      <c r="O855" t="s">
        <v>25</v>
      </c>
      <c r="P855">
        <v>35</v>
      </c>
      <c r="Q855" t="s">
        <v>32</v>
      </c>
      <c r="R855" t="s">
        <v>87</v>
      </c>
    </row>
    <row r="856" spans="1:18" x14ac:dyDescent="0.2">
      <c r="A856">
        <v>855</v>
      </c>
      <c r="B856">
        <v>21</v>
      </c>
      <c r="C856" t="s">
        <v>18</v>
      </c>
      <c r="D856" t="s">
        <v>94</v>
      </c>
      <c r="E856" t="s">
        <v>20</v>
      </c>
      <c r="F856">
        <v>44</v>
      </c>
      <c r="G856" t="s">
        <v>98</v>
      </c>
      <c r="H856" t="s">
        <v>22</v>
      </c>
      <c r="I856" t="s">
        <v>143</v>
      </c>
      <c r="J856" t="s">
        <v>36</v>
      </c>
      <c r="K856">
        <v>4.3</v>
      </c>
      <c r="L856" t="s">
        <v>25</v>
      </c>
      <c r="M856" t="s">
        <v>37</v>
      </c>
      <c r="N856" t="s">
        <v>25</v>
      </c>
      <c r="O856" t="s">
        <v>25</v>
      </c>
      <c r="P856">
        <v>22</v>
      </c>
      <c r="Q856" t="s">
        <v>27</v>
      </c>
      <c r="R856" t="s">
        <v>87</v>
      </c>
    </row>
    <row r="857" spans="1:18" x14ac:dyDescent="0.2">
      <c r="A857">
        <v>856</v>
      </c>
      <c r="B857">
        <v>70</v>
      </c>
      <c r="C857" t="s">
        <v>18</v>
      </c>
      <c r="D857" t="s">
        <v>124</v>
      </c>
      <c r="E857" t="s">
        <v>20</v>
      </c>
      <c r="F857">
        <v>76</v>
      </c>
      <c r="G857" t="s">
        <v>46</v>
      </c>
      <c r="H857" t="s">
        <v>22</v>
      </c>
      <c r="I857" t="s">
        <v>79</v>
      </c>
      <c r="J857" t="s">
        <v>36</v>
      </c>
      <c r="K857">
        <v>3</v>
      </c>
      <c r="L857" t="s">
        <v>25</v>
      </c>
      <c r="M857" t="s">
        <v>69</v>
      </c>
      <c r="N857" t="s">
        <v>25</v>
      </c>
      <c r="O857" t="s">
        <v>25</v>
      </c>
      <c r="P857">
        <v>14</v>
      </c>
      <c r="Q857" t="s">
        <v>38</v>
      </c>
      <c r="R857" t="s">
        <v>57</v>
      </c>
    </row>
    <row r="858" spans="1:18" x14ac:dyDescent="0.2">
      <c r="A858">
        <v>857</v>
      </c>
      <c r="B858">
        <v>55</v>
      </c>
      <c r="C858" t="s">
        <v>18</v>
      </c>
      <c r="D858" t="s">
        <v>54</v>
      </c>
      <c r="E858" t="s">
        <v>20</v>
      </c>
      <c r="F858">
        <v>33</v>
      </c>
      <c r="G858" t="s">
        <v>119</v>
      </c>
      <c r="H858" t="s">
        <v>43</v>
      </c>
      <c r="I858" t="s">
        <v>79</v>
      </c>
      <c r="J858" t="s">
        <v>52</v>
      </c>
      <c r="K858">
        <v>3.5</v>
      </c>
      <c r="L858" t="s">
        <v>25</v>
      </c>
      <c r="M858" t="s">
        <v>26</v>
      </c>
      <c r="N858" t="s">
        <v>25</v>
      </c>
      <c r="O858" t="s">
        <v>25</v>
      </c>
      <c r="P858">
        <v>47</v>
      </c>
      <c r="Q858" t="s">
        <v>85</v>
      </c>
      <c r="R858" t="s">
        <v>28</v>
      </c>
    </row>
    <row r="859" spans="1:18" x14ac:dyDescent="0.2">
      <c r="A859">
        <v>858</v>
      </c>
      <c r="B859">
        <v>43</v>
      </c>
      <c r="C859" t="s">
        <v>18</v>
      </c>
      <c r="D859" t="s">
        <v>58</v>
      </c>
      <c r="E859" t="s">
        <v>20</v>
      </c>
      <c r="F859">
        <v>60</v>
      </c>
      <c r="G859" t="s">
        <v>67</v>
      </c>
      <c r="H859" t="s">
        <v>22</v>
      </c>
      <c r="I859" t="s">
        <v>108</v>
      </c>
      <c r="J859" t="s">
        <v>56</v>
      </c>
      <c r="K859">
        <v>3</v>
      </c>
      <c r="L859" t="s">
        <v>25</v>
      </c>
      <c r="M859" t="s">
        <v>53</v>
      </c>
      <c r="N859" t="s">
        <v>25</v>
      </c>
      <c r="O859" t="s">
        <v>25</v>
      </c>
      <c r="P859">
        <v>50</v>
      </c>
      <c r="Q859" t="s">
        <v>85</v>
      </c>
      <c r="R859" t="s">
        <v>96</v>
      </c>
    </row>
    <row r="860" spans="1:18" x14ac:dyDescent="0.2">
      <c r="A860">
        <v>859</v>
      </c>
      <c r="B860">
        <v>19</v>
      </c>
      <c r="C860" t="s">
        <v>18</v>
      </c>
      <c r="D860" t="s">
        <v>101</v>
      </c>
      <c r="E860" t="s">
        <v>62</v>
      </c>
      <c r="F860">
        <v>26</v>
      </c>
      <c r="G860" t="s">
        <v>100</v>
      </c>
      <c r="H860" t="s">
        <v>22</v>
      </c>
      <c r="I860" t="s">
        <v>77</v>
      </c>
      <c r="J860" t="s">
        <v>56</v>
      </c>
      <c r="K860">
        <v>3.1</v>
      </c>
      <c r="L860" t="s">
        <v>25</v>
      </c>
      <c r="M860" t="s">
        <v>37</v>
      </c>
      <c r="N860" t="s">
        <v>25</v>
      </c>
      <c r="O860" t="s">
        <v>25</v>
      </c>
      <c r="P860">
        <v>33</v>
      </c>
      <c r="Q860" t="s">
        <v>45</v>
      </c>
      <c r="R860" t="s">
        <v>39</v>
      </c>
    </row>
    <row r="861" spans="1:18" x14ac:dyDescent="0.2">
      <c r="A861">
        <v>860</v>
      </c>
      <c r="B861">
        <v>47</v>
      </c>
      <c r="C861" t="s">
        <v>18</v>
      </c>
      <c r="D861" t="s">
        <v>103</v>
      </c>
      <c r="E861" t="s">
        <v>20</v>
      </c>
      <c r="F861">
        <v>73</v>
      </c>
      <c r="G861" t="s">
        <v>149</v>
      </c>
      <c r="H861" t="s">
        <v>43</v>
      </c>
      <c r="I861" t="s">
        <v>84</v>
      </c>
      <c r="J861" t="s">
        <v>24</v>
      </c>
      <c r="K861">
        <v>4</v>
      </c>
      <c r="L861" t="s">
        <v>25</v>
      </c>
      <c r="M861" t="s">
        <v>44</v>
      </c>
      <c r="N861" t="s">
        <v>25</v>
      </c>
      <c r="O861" t="s">
        <v>25</v>
      </c>
      <c r="P861">
        <v>7</v>
      </c>
      <c r="Q861" t="s">
        <v>85</v>
      </c>
      <c r="R861" t="s">
        <v>87</v>
      </c>
    </row>
    <row r="862" spans="1:18" x14ac:dyDescent="0.2">
      <c r="A862">
        <v>861</v>
      </c>
      <c r="B862">
        <v>26</v>
      </c>
      <c r="C862" t="s">
        <v>18</v>
      </c>
      <c r="D862" t="s">
        <v>70</v>
      </c>
      <c r="E862" t="s">
        <v>41</v>
      </c>
      <c r="F862">
        <v>87</v>
      </c>
      <c r="G862" t="s">
        <v>130</v>
      </c>
      <c r="H862" t="s">
        <v>43</v>
      </c>
      <c r="I862" t="s">
        <v>31</v>
      </c>
      <c r="J862" t="s">
        <v>36</v>
      </c>
      <c r="K862">
        <v>4.0999999999999996</v>
      </c>
      <c r="L862" t="s">
        <v>25</v>
      </c>
      <c r="M862" t="s">
        <v>53</v>
      </c>
      <c r="N862" t="s">
        <v>25</v>
      </c>
      <c r="O862" t="s">
        <v>25</v>
      </c>
      <c r="P862">
        <v>3</v>
      </c>
      <c r="Q862" t="s">
        <v>32</v>
      </c>
      <c r="R862" t="s">
        <v>87</v>
      </c>
    </row>
    <row r="863" spans="1:18" x14ac:dyDescent="0.2">
      <c r="A863">
        <v>862</v>
      </c>
      <c r="B863">
        <v>46</v>
      </c>
      <c r="C863" t="s">
        <v>18</v>
      </c>
      <c r="D863" t="s">
        <v>86</v>
      </c>
      <c r="E863" t="s">
        <v>20</v>
      </c>
      <c r="F863">
        <v>100</v>
      </c>
      <c r="G863" t="s">
        <v>140</v>
      </c>
      <c r="H863" t="s">
        <v>91</v>
      </c>
      <c r="I863" t="s">
        <v>95</v>
      </c>
      <c r="J863" t="s">
        <v>36</v>
      </c>
      <c r="K863">
        <v>3.3</v>
      </c>
      <c r="L863" t="s">
        <v>25</v>
      </c>
      <c r="M863" t="s">
        <v>69</v>
      </c>
      <c r="N863" t="s">
        <v>25</v>
      </c>
      <c r="O863" t="s">
        <v>25</v>
      </c>
      <c r="P863">
        <v>35</v>
      </c>
      <c r="Q863" t="s">
        <v>38</v>
      </c>
      <c r="R863" t="s">
        <v>96</v>
      </c>
    </row>
    <row r="864" spans="1:18" x14ac:dyDescent="0.2">
      <c r="A864">
        <v>863</v>
      </c>
      <c r="B864">
        <v>19</v>
      </c>
      <c r="C864" t="s">
        <v>18</v>
      </c>
      <c r="D864" t="s">
        <v>61</v>
      </c>
      <c r="E864" t="s">
        <v>62</v>
      </c>
      <c r="F864">
        <v>84</v>
      </c>
      <c r="G864" t="s">
        <v>71</v>
      </c>
      <c r="H864" t="s">
        <v>43</v>
      </c>
      <c r="I864" t="s">
        <v>60</v>
      </c>
      <c r="J864" t="s">
        <v>24</v>
      </c>
      <c r="K864">
        <v>4.9000000000000004</v>
      </c>
      <c r="L864" t="s">
        <v>25</v>
      </c>
      <c r="M864" t="s">
        <v>53</v>
      </c>
      <c r="N864" t="s">
        <v>25</v>
      </c>
      <c r="O864" t="s">
        <v>25</v>
      </c>
      <c r="P864">
        <v>13</v>
      </c>
      <c r="Q864" t="s">
        <v>45</v>
      </c>
      <c r="R864" t="s">
        <v>28</v>
      </c>
    </row>
    <row r="865" spans="1:18" x14ac:dyDescent="0.2">
      <c r="A865">
        <v>864</v>
      </c>
      <c r="B865">
        <v>49</v>
      </c>
      <c r="C865" t="s">
        <v>18</v>
      </c>
      <c r="D865" t="s">
        <v>49</v>
      </c>
      <c r="E865" t="s">
        <v>41</v>
      </c>
      <c r="F865">
        <v>41</v>
      </c>
      <c r="G865" t="s">
        <v>128</v>
      </c>
      <c r="H865" t="s">
        <v>43</v>
      </c>
      <c r="I865" t="s">
        <v>108</v>
      </c>
      <c r="J865" t="s">
        <v>52</v>
      </c>
      <c r="K865">
        <v>3.9</v>
      </c>
      <c r="L865" t="s">
        <v>25</v>
      </c>
      <c r="M865" t="s">
        <v>53</v>
      </c>
      <c r="N865" t="s">
        <v>25</v>
      </c>
      <c r="O865" t="s">
        <v>25</v>
      </c>
      <c r="P865">
        <v>42</v>
      </c>
      <c r="Q865" t="s">
        <v>45</v>
      </c>
      <c r="R865" t="s">
        <v>28</v>
      </c>
    </row>
    <row r="866" spans="1:18" x14ac:dyDescent="0.2">
      <c r="A866">
        <v>865</v>
      </c>
      <c r="B866">
        <v>51</v>
      </c>
      <c r="C866" t="s">
        <v>18</v>
      </c>
      <c r="D866" t="s">
        <v>33</v>
      </c>
      <c r="E866" t="s">
        <v>20</v>
      </c>
      <c r="F866">
        <v>59</v>
      </c>
      <c r="G866" t="s">
        <v>21</v>
      </c>
      <c r="H866" t="s">
        <v>35</v>
      </c>
      <c r="I866" t="s">
        <v>60</v>
      </c>
      <c r="J866" t="s">
        <v>24</v>
      </c>
      <c r="K866">
        <v>3.9</v>
      </c>
      <c r="L866" t="s">
        <v>25</v>
      </c>
      <c r="M866" t="s">
        <v>44</v>
      </c>
      <c r="N866" t="s">
        <v>25</v>
      </c>
      <c r="O866" t="s">
        <v>25</v>
      </c>
      <c r="P866">
        <v>5</v>
      </c>
      <c r="Q866" t="s">
        <v>45</v>
      </c>
      <c r="R866" t="s">
        <v>48</v>
      </c>
    </row>
    <row r="867" spans="1:18" x14ac:dyDescent="0.2">
      <c r="A867">
        <v>866</v>
      </c>
      <c r="B867">
        <v>64</v>
      </c>
      <c r="C867" t="s">
        <v>18</v>
      </c>
      <c r="D867" t="s">
        <v>19</v>
      </c>
      <c r="E867" t="s">
        <v>20</v>
      </c>
      <c r="F867">
        <v>26</v>
      </c>
      <c r="G867" t="s">
        <v>111</v>
      </c>
      <c r="H867" t="s">
        <v>22</v>
      </c>
      <c r="I867" t="s">
        <v>60</v>
      </c>
      <c r="J867" t="s">
        <v>24</v>
      </c>
      <c r="K867">
        <v>4.8</v>
      </c>
      <c r="L867" t="s">
        <v>25</v>
      </c>
      <c r="M867" t="s">
        <v>73</v>
      </c>
      <c r="N867" t="s">
        <v>25</v>
      </c>
      <c r="O867" t="s">
        <v>25</v>
      </c>
      <c r="P867">
        <v>23</v>
      </c>
      <c r="Q867" t="s">
        <v>27</v>
      </c>
      <c r="R867" t="s">
        <v>48</v>
      </c>
    </row>
    <row r="868" spans="1:18" x14ac:dyDescent="0.2">
      <c r="A868">
        <v>867</v>
      </c>
      <c r="B868">
        <v>67</v>
      </c>
      <c r="C868" t="s">
        <v>18</v>
      </c>
      <c r="D868" t="s">
        <v>88</v>
      </c>
      <c r="E868" t="s">
        <v>66</v>
      </c>
      <c r="F868">
        <v>69</v>
      </c>
      <c r="G868" t="s">
        <v>129</v>
      </c>
      <c r="H868" t="s">
        <v>43</v>
      </c>
      <c r="I868" t="s">
        <v>92</v>
      </c>
      <c r="J868" t="s">
        <v>52</v>
      </c>
      <c r="K868">
        <v>2.7</v>
      </c>
      <c r="L868" t="s">
        <v>25</v>
      </c>
      <c r="M868" t="s">
        <v>37</v>
      </c>
      <c r="N868" t="s">
        <v>25</v>
      </c>
      <c r="O868" t="s">
        <v>25</v>
      </c>
      <c r="P868">
        <v>11</v>
      </c>
      <c r="Q868" t="s">
        <v>45</v>
      </c>
      <c r="R868" t="s">
        <v>75</v>
      </c>
    </row>
    <row r="869" spans="1:18" x14ac:dyDescent="0.2">
      <c r="A869">
        <v>868</v>
      </c>
      <c r="B869">
        <v>37</v>
      </c>
      <c r="C869" t="s">
        <v>18</v>
      </c>
      <c r="D869" t="s">
        <v>101</v>
      </c>
      <c r="E869" t="s">
        <v>62</v>
      </c>
      <c r="F869">
        <v>20</v>
      </c>
      <c r="G869" t="s">
        <v>111</v>
      </c>
      <c r="H869" t="s">
        <v>43</v>
      </c>
      <c r="I869" t="s">
        <v>47</v>
      </c>
      <c r="J869" t="s">
        <v>36</v>
      </c>
      <c r="K869">
        <v>3.1</v>
      </c>
      <c r="L869" t="s">
        <v>25</v>
      </c>
      <c r="M869" t="s">
        <v>37</v>
      </c>
      <c r="N869" t="s">
        <v>25</v>
      </c>
      <c r="O869" t="s">
        <v>25</v>
      </c>
      <c r="P869">
        <v>23</v>
      </c>
      <c r="Q869" t="s">
        <v>74</v>
      </c>
      <c r="R869" t="s">
        <v>28</v>
      </c>
    </row>
    <row r="870" spans="1:18" x14ac:dyDescent="0.2">
      <c r="A870">
        <v>869</v>
      </c>
      <c r="B870">
        <v>40</v>
      </c>
      <c r="C870" t="s">
        <v>18</v>
      </c>
      <c r="D870" t="s">
        <v>80</v>
      </c>
      <c r="E870" t="s">
        <v>20</v>
      </c>
      <c r="F870">
        <v>83</v>
      </c>
      <c r="G870" t="s">
        <v>97</v>
      </c>
      <c r="H870" t="s">
        <v>43</v>
      </c>
      <c r="I870" t="s">
        <v>95</v>
      </c>
      <c r="J870" t="s">
        <v>52</v>
      </c>
      <c r="K870">
        <v>3.2</v>
      </c>
      <c r="L870" t="s">
        <v>25</v>
      </c>
      <c r="M870" t="s">
        <v>44</v>
      </c>
      <c r="N870" t="s">
        <v>25</v>
      </c>
      <c r="O870" t="s">
        <v>25</v>
      </c>
      <c r="P870">
        <v>2</v>
      </c>
      <c r="Q870" t="s">
        <v>38</v>
      </c>
      <c r="R870" t="s">
        <v>96</v>
      </c>
    </row>
    <row r="871" spans="1:18" x14ac:dyDescent="0.2">
      <c r="A871">
        <v>870</v>
      </c>
      <c r="B871">
        <v>38</v>
      </c>
      <c r="C871" t="s">
        <v>18</v>
      </c>
      <c r="D871" t="s">
        <v>123</v>
      </c>
      <c r="E871" t="s">
        <v>66</v>
      </c>
      <c r="F871">
        <v>54</v>
      </c>
      <c r="G871" t="s">
        <v>81</v>
      </c>
      <c r="H871" t="s">
        <v>43</v>
      </c>
      <c r="I871" t="s">
        <v>64</v>
      </c>
      <c r="J871" t="s">
        <v>36</v>
      </c>
      <c r="K871">
        <v>2.7</v>
      </c>
      <c r="L871" t="s">
        <v>25</v>
      </c>
      <c r="M871" t="s">
        <v>69</v>
      </c>
      <c r="N871" t="s">
        <v>25</v>
      </c>
      <c r="O871" t="s">
        <v>25</v>
      </c>
      <c r="P871">
        <v>33</v>
      </c>
      <c r="Q871" t="s">
        <v>45</v>
      </c>
      <c r="R871" t="s">
        <v>39</v>
      </c>
    </row>
    <row r="872" spans="1:18" x14ac:dyDescent="0.2">
      <c r="A872">
        <v>871</v>
      </c>
      <c r="B872">
        <v>66</v>
      </c>
      <c r="C872" t="s">
        <v>18</v>
      </c>
      <c r="D872" t="s">
        <v>103</v>
      </c>
      <c r="E872" t="s">
        <v>20</v>
      </c>
      <c r="F872">
        <v>66</v>
      </c>
      <c r="G872" t="s">
        <v>63</v>
      </c>
      <c r="H872" t="s">
        <v>43</v>
      </c>
      <c r="I872" t="s">
        <v>143</v>
      </c>
      <c r="J872" t="s">
        <v>56</v>
      </c>
      <c r="K872">
        <v>2.5</v>
      </c>
      <c r="L872" t="s">
        <v>25</v>
      </c>
      <c r="M872" t="s">
        <v>53</v>
      </c>
      <c r="N872" t="s">
        <v>25</v>
      </c>
      <c r="O872" t="s">
        <v>25</v>
      </c>
      <c r="P872">
        <v>6</v>
      </c>
      <c r="Q872" t="s">
        <v>74</v>
      </c>
      <c r="R872" t="s">
        <v>75</v>
      </c>
    </row>
    <row r="873" spans="1:18" x14ac:dyDescent="0.2">
      <c r="A873">
        <v>872</v>
      </c>
      <c r="B873">
        <v>47</v>
      </c>
      <c r="C873" t="s">
        <v>18</v>
      </c>
      <c r="D873" t="s">
        <v>65</v>
      </c>
      <c r="E873" t="s">
        <v>66</v>
      </c>
      <c r="F873">
        <v>42</v>
      </c>
      <c r="G873" t="s">
        <v>76</v>
      </c>
      <c r="H873" t="s">
        <v>43</v>
      </c>
      <c r="I873" t="s">
        <v>60</v>
      </c>
      <c r="J873" t="s">
        <v>36</v>
      </c>
      <c r="K873">
        <v>2.6</v>
      </c>
      <c r="L873" t="s">
        <v>25</v>
      </c>
      <c r="M873" t="s">
        <v>44</v>
      </c>
      <c r="N873" t="s">
        <v>25</v>
      </c>
      <c r="O873" t="s">
        <v>25</v>
      </c>
      <c r="P873">
        <v>45</v>
      </c>
      <c r="Q873" t="s">
        <v>85</v>
      </c>
      <c r="R873" t="s">
        <v>57</v>
      </c>
    </row>
    <row r="874" spans="1:18" x14ac:dyDescent="0.2">
      <c r="A874">
        <v>873</v>
      </c>
      <c r="B874">
        <v>56</v>
      </c>
      <c r="C874" t="s">
        <v>18</v>
      </c>
      <c r="D874" t="s">
        <v>33</v>
      </c>
      <c r="E874" t="s">
        <v>20</v>
      </c>
      <c r="F874">
        <v>33</v>
      </c>
      <c r="G874" t="s">
        <v>113</v>
      </c>
      <c r="H874" t="s">
        <v>43</v>
      </c>
      <c r="I874" t="s">
        <v>68</v>
      </c>
      <c r="J874" t="s">
        <v>36</v>
      </c>
      <c r="K874">
        <v>2.9</v>
      </c>
      <c r="L874" t="s">
        <v>25</v>
      </c>
      <c r="M874" t="s">
        <v>53</v>
      </c>
      <c r="N874" t="s">
        <v>25</v>
      </c>
      <c r="O874" t="s">
        <v>25</v>
      </c>
      <c r="P874">
        <v>25</v>
      </c>
      <c r="Q874" t="s">
        <v>32</v>
      </c>
      <c r="R874" t="s">
        <v>57</v>
      </c>
    </row>
    <row r="875" spans="1:18" x14ac:dyDescent="0.2">
      <c r="A875">
        <v>874</v>
      </c>
      <c r="B875">
        <v>51</v>
      </c>
      <c r="C875" t="s">
        <v>18</v>
      </c>
      <c r="D875" t="s">
        <v>136</v>
      </c>
      <c r="E875" t="s">
        <v>41</v>
      </c>
      <c r="F875">
        <v>77</v>
      </c>
      <c r="G875" t="s">
        <v>90</v>
      </c>
      <c r="H875" t="s">
        <v>43</v>
      </c>
      <c r="I875" t="s">
        <v>68</v>
      </c>
      <c r="J875" t="s">
        <v>52</v>
      </c>
      <c r="K875">
        <v>4.2</v>
      </c>
      <c r="L875" t="s">
        <v>25</v>
      </c>
      <c r="M875" t="s">
        <v>37</v>
      </c>
      <c r="N875" t="s">
        <v>25</v>
      </c>
      <c r="O875" t="s">
        <v>25</v>
      </c>
      <c r="P875">
        <v>24</v>
      </c>
      <c r="Q875" t="s">
        <v>27</v>
      </c>
      <c r="R875" t="s">
        <v>57</v>
      </c>
    </row>
    <row r="876" spans="1:18" x14ac:dyDescent="0.2">
      <c r="A876">
        <v>875</v>
      </c>
      <c r="B876">
        <v>25</v>
      </c>
      <c r="C876" t="s">
        <v>18</v>
      </c>
      <c r="D876" t="s">
        <v>101</v>
      </c>
      <c r="E876" t="s">
        <v>62</v>
      </c>
      <c r="F876">
        <v>65</v>
      </c>
      <c r="G876" t="s">
        <v>30</v>
      </c>
      <c r="H876" t="s">
        <v>43</v>
      </c>
      <c r="I876" t="s">
        <v>135</v>
      </c>
      <c r="J876" t="s">
        <v>56</v>
      </c>
      <c r="K876">
        <v>4.4000000000000004</v>
      </c>
      <c r="L876" t="s">
        <v>25</v>
      </c>
      <c r="M876" t="s">
        <v>37</v>
      </c>
      <c r="N876" t="s">
        <v>25</v>
      </c>
      <c r="O876" t="s">
        <v>25</v>
      </c>
      <c r="P876">
        <v>10</v>
      </c>
      <c r="Q876" t="s">
        <v>27</v>
      </c>
      <c r="R876" t="s">
        <v>96</v>
      </c>
    </row>
    <row r="877" spans="1:18" x14ac:dyDescent="0.2">
      <c r="A877">
        <v>876</v>
      </c>
      <c r="B877">
        <v>37</v>
      </c>
      <c r="C877" t="s">
        <v>18</v>
      </c>
      <c r="D877" t="s">
        <v>40</v>
      </c>
      <c r="E877" t="s">
        <v>41</v>
      </c>
      <c r="F877">
        <v>39</v>
      </c>
      <c r="G877" t="s">
        <v>113</v>
      </c>
      <c r="H877" t="s">
        <v>22</v>
      </c>
      <c r="I877" t="s">
        <v>23</v>
      </c>
      <c r="J877" t="s">
        <v>52</v>
      </c>
      <c r="K877">
        <v>4.0999999999999996</v>
      </c>
      <c r="L877" t="s">
        <v>25</v>
      </c>
      <c r="M877" t="s">
        <v>37</v>
      </c>
      <c r="N877" t="s">
        <v>25</v>
      </c>
      <c r="O877" t="s">
        <v>25</v>
      </c>
      <c r="P877">
        <v>7</v>
      </c>
      <c r="Q877" t="s">
        <v>74</v>
      </c>
      <c r="R877" t="s">
        <v>96</v>
      </c>
    </row>
    <row r="878" spans="1:18" x14ac:dyDescent="0.2">
      <c r="A878">
        <v>877</v>
      </c>
      <c r="B878">
        <v>41</v>
      </c>
      <c r="C878" t="s">
        <v>18</v>
      </c>
      <c r="D878" t="s">
        <v>132</v>
      </c>
      <c r="E878" t="s">
        <v>66</v>
      </c>
      <c r="F878">
        <v>51</v>
      </c>
      <c r="G878" t="s">
        <v>144</v>
      </c>
      <c r="H878" t="s">
        <v>22</v>
      </c>
      <c r="I878" t="s">
        <v>23</v>
      </c>
      <c r="J878" t="s">
        <v>52</v>
      </c>
      <c r="K878">
        <v>3.8</v>
      </c>
      <c r="L878" t="s">
        <v>25</v>
      </c>
      <c r="M878" t="s">
        <v>69</v>
      </c>
      <c r="N878" t="s">
        <v>25</v>
      </c>
      <c r="O878" t="s">
        <v>25</v>
      </c>
      <c r="P878">
        <v>1</v>
      </c>
      <c r="Q878" t="s">
        <v>85</v>
      </c>
      <c r="R878" t="s">
        <v>39</v>
      </c>
    </row>
    <row r="879" spans="1:18" x14ac:dyDescent="0.2">
      <c r="A879">
        <v>878</v>
      </c>
      <c r="B879">
        <v>64</v>
      </c>
      <c r="C879" t="s">
        <v>18</v>
      </c>
      <c r="D879" t="s">
        <v>65</v>
      </c>
      <c r="E879" t="s">
        <v>66</v>
      </c>
      <c r="F879">
        <v>65</v>
      </c>
      <c r="G879" t="s">
        <v>144</v>
      </c>
      <c r="H879" t="s">
        <v>43</v>
      </c>
      <c r="I879" t="s">
        <v>120</v>
      </c>
      <c r="J879" t="s">
        <v>24</v>
      </c>
      <c r="K879">
        <v>4.9000000000000004</v>
      </c>
      <c r="L879" t="s">
        <v>25</v>
      </c>
      <c r="M879" t="s">
        <v>44</v>
      </c>
      <c r="N879" t="s">
        <v>25</v>
      </c>
      <c r="O879" t="s">
        <v>25</v>
      </c>
      <c r="P879">
        <v>45</v>
      </c>
      <c r="Q879" t="s">
        <v>27</v>
      </c>
      <c r="R879" t="s">
        <v>96</v>
      </c>
    </row>
    <row r="880" spans="1:18" x14ac:dyDescent="0.2">
      <c r="A880">
        <v>879</v>
      </c>
      <c r="B880">
        <v>23</v>
      </c>
      <c r="C880" t="s">
        <v>18</v>
      </c>
      <c r="D880" t="s">
        <v>88</v>
      </c>
      <c r="E880" t="s">
        <v>66</v>
      </c>
      <c r="F880">
        <v>89</v>
      </c>
      <c r="G880" t="s">
        <v>121</v>
      </c>
      <c r="H880" t="s">
        <v>35</v>
      </c>
      <c r="I880" t="s">
        <v>93</v>
      </c>
      <c r="J880" t="s">
        <v>52</v>
      </c>
      <c r="K880">
        <v>4.9000000000000004</v>
      </c>
      <c r="L880" t="s">
        <v>25</v>
      </c>
      <c r="M880" t="s">
        <v>26</v>
      </c>
      <c r="N880" t="s">
        <v>25</v>
      </c>
      <c r="O880" t="s">
        <v>25</v>
      </c>
      <c r="P880">
        <v>37</v>
      </c>
      <c r="Q880" t="s">
        <v>85</v>
      </c>
      <c r="R880" t="s">
        <v>39</v>
      </c>
    </row>
    <row r="881" spans="1:18" x14ac:dyDescent="0.2">
      <c r="A881">
        <v>880</v>
      </c>
      <c r="B881">
        <v>62</v>
      </c>
      <c r="C881" t="s">
        <v>18</v>
      </c>
      <c r="D881" t="s">
        <v>86</v>
      </c>
      <c r="E881" t="s">
        <v>20</v>
      </c>
      <c r="F881">
        <v>76</v>
      </c>
      <c r="G881" t="s">
        <v>50</v>
      </c>
      <c r="H881" t="s">
        <v>35</v>
      </c>
      <c r="I881" t="s">
        <v>92</v>
      </c>
      <c r="J881" t="s">
        <v>36</v>
      </c>
      <c r="K881">
        <v>4.0999999999999996</v>
      </c>
      <c r="L881" t="s">
        <v>25</v>
      </c>
      <c r="M881" t="s">
        <v>37</v>
      </c>
      <c r="N881" t="s">
        <v>25</v>
      </c>
      <c r="O881" t="s">
        <v>25</v>
      </c>
      <c r="P881">
        <v>14</v>
      </c>
      <c r="Q881" t="s">
        <v>45</v>
      </c>
      <c r="R881" t="s">
        <v>57</v>
      </c>
    </row>
    <row r="882" spans="1:18" x14ac:dyDescent="0.2">
      <c r="A882">
        <v>881</v>
      </c>
      <c r="B882">
        <v>39</v>
      </c>
      <c r="C882" t="s">
        <v>18</v>
      </c>
      <c r="D882" t="s">
        <v>131</v>
      </c>
      <c r="E882" t="s">
        <v>66</v>
      </c>
      <c r="F882">
        <v>75</v>
      </c>
      <c r="G882" t="s">
        <v>106</v>
      </c>
      <c r="H882" t="s">
        <v>22</v>
      </c>
      <c r="I882" t="s">
        <v>107</v>
      </c>
      <c r="J882" t="s">
        <v>36</v>
      </c>
      <c r="K882">
        <v>3.1</v>
      </c>
      <c r="L882" t="s">
        <v>25</v>
      </c>
      <c r="M882" t="s">
        <v>26</v>
      </c>
      <c r="N882" t="s">
        <v>25</v>
      </c>
      <c r="O882" t="s">
        <v>25</v>
      </c>
      <c r="P882">
        <v>25</v>
      </c>
      <c r="Q882" t="s">
        <v>85</v>
      </c>
      <c r="R882" t="s">
        <v>87</v>
      </c>
    </row>
    <row r="883" spans="1:18" x14ac:dyDescent="0.2">
      <c r="A883">
        <v>882</v>
      </c>
      <c r="B883">
        <v>52</v>
      </c>
      <c r="C883" t="s">
        <v>18</v>
      </c>
      <c r="D883" t="s">
        <v>40</v>
      </c>
      <c r="E883" t="s">
        <v>41</v>
      </c>
      <c r="F883">
        <v>61</v>
      </c>
      <c r="G883" t="s">
        <v>130</v>
      </c>
      <c r="H883" t="s">
        <v>43</v>
      </c>
      <c r="I883" t="s">
        <v>64</v>
      </c>
      <c r="J883" t="s">
        <v>52</v>
      </c>
      <c r="K883">
        <v>2.7</v>
      </c>
      <c r="L883" t="s">
        <v>25</v>
      </c>
      <c r="M883" t="s">
        <v>44</v>
      </c>
      <c r="N883" t="s">
        <v>25</v>
      </c>
      <c r="O883" t="s">
        <v>25</v>
      </c>
      <c r="P883">
        <v>18</v>
      </c>
      <c r="Q883" t="s">
        <v>27</v>
      </c>
      <c r="R883" t="s">
        <v>48</v>
      </c>
    </row>
    <row r="884" spans="1:18" x14ac:dyDescent="0.2">
      <c r="A884">
        <v>883</v>
      </c>
      <c r="B884">
        <v>50</v>
      </c>
      <c r="C884" t="s">
        <v>18</v>
      </c>
      <c r="D884" t="s">
        <v>136</v>
      </c>
      <c r="E884" t="s">
        <v>41</v>
      </c>
      <c r="F884">
        <v>35</v>
      </c>
      <c r="G884" t="s">
        <v>140</v>
      </c>
      <c r="H884" t="s">
        <v>43</v>
      </c>
      <c r="I884" t="s">
        <v>108</v>
      </c>
      <c r="J884" t="s">
        <v>56</v>
      </c>
      <c r="K884">
        <v>3.8</v>
      </c>
      <c r="L884" t="s">
        <v>25</v>
      </c>
      <c r="M884" t="s">
        <v>44</v>
      </c>
      <c r="N884" t="s">
        <v>25</v>
      </c>
      <c r="O884" t="s">
        <v>25</v>
      </c>
      <c r="P884">
        <v>37</v>
      </c>
      <c r="Q884" t="s">
        <v>32</v>
      </c>
      <c r="R884" t="s">
        <v>96</v>
      </c>
    </row>
    <row r="885" spans="1:18" x14ac:dyDescent="0.2">
      <c r="A885">
        <v>884</v>
      </c>
      <c r="B885">
        <v>28</v>
      </c>
      <c r="C885" t="s">
        <v>18</v>
      </c>
      <c r="D885" t="s">
        <v>49</v>
      </c>
      <c r="E885" t="s">
        <v>41</v>
      </c>
      <c r="F885">
        <v>37</v>
      </c>
      <c r="G885" t="s">
        <v>137</v>
      </c>
      <c r="H885" t="s">
        <v>35</v>
      </c>
      <c r="I885" t="s">
        <v>79</v>
      </c>
      <c r="J885" t="s">
        <v>56</v>
      </c>
      <c r="K885">
        <v>4.3</v>
      </c>
      <c r="L885" t="s">
        <v>25</v>
      </c>
      <c r="M885" t="s">
        <v>37</v>
      </c>
      <c r="N885" t="s">
        <v>25</v>
      </c>
      <c r="O885" t="s">
        <v>25</v>
      </c>
      <c r="P885">
        <v>30</v>
      </c>
      <c r="Q885" t="s">
        <v>74</v>
      </c>
      <c r="R885" t="s">
        <v>87</v>
      </c>
    </row>
    <row r="886" spans="1:18" x14ac:dyDescent="0.2">
      <c r="A886">
        <v>885</v>
      </c>
      <c r="B886">
        <v>67</v>
      </c>
      <c r="C886" t="s">
        <v>18</v>
      </c>
      <c r="D886" t="s">
        <v>86</v>
      </c>
      <c r="E886" t="s">
        <v>20</v>
      </c>
      <c r="F886">
        <v>91</v>
      </c>
      <c r="G886" t="s">
        <v>76</v>
      </c>
      <c r="H886" t="s">
        <v>22</v>
      </c>
      <c r="I886" t="s">
        <v>133</v>
      </c>
      <c r="J886" t="s">
        <v>24</v>
      </c>
      <c r="K886">
        <v>4.0999999999999996</v>
      </c>
      <c r="L886" t="s">
        <v>25</v>
      </c>
      <c r="M886" t="s">
        <v>26</v>
      </c>
      <c r="N886" t="s">
        <v>25</v>
      </c>
      <c r="O886" t="s">
        <v>25</v>
      </c>
      <c r="P886">
        <v>34</v>
      </c>
      <c r="Q886" t="s">
        <v>74</v>
      </c>
      <c r="R886" t="s">
        <v>39</v>
      </c>
    </row>
    <row r="887" spans="1:18" x14ac:dyDescent="0.2">
      <c r="A887">
        <v>886</v>
      </c>
      <c r="B887">
        <v>41</v>
      </c>
      <c r="C887" t="s">
        <v>18</v>
      </c>
      <c r="D887" t="s">
        <v>80</v>
      </c>
      <c r="E887" t="s">
        <v>20</v>
      </c>
      <c r="F887">
        <v>99</v>
      </c>
      <c r="G887" t="s">
        <v>122</v>
      </c>
      <c r="H887" t="s">
        <v>22</v>
      </c>
      <c r="I887" t="s">
        <v>72</v>
      </c>
      <c r="J887" t="s">
        <v>56</v>
      </c>
      <c r="K887">
        <v>4.4000000000000004</v>
      </c>
      <c r="L887" t="s">
        <v>25</v>
      </c>
      <c r="M887" t="s">
        <v>37</v>
      </c>
      <c r="N887" t="s">
        <v>25</v>
      </c>
      <c r="O887" t="s">
        <v>25</v>
      </c>
      <c r="P887">
        <v>49</v>
      </c>
      <c r="Q887" t="s">
        <v>85</v>
      </c>
      <c r="R887" t="s">
        <v>96</v>
      </c>
    </row>
    <row r="888" spans="1:18" x14ac:dyDescent="0.2">
      <c r="A888">
        <v>887</v>
      </c>
      <c r="B888">
        <v>19</v>
      </c>
      <c r="C888" t="s">
        <v>18</v>
      </c>
      <c r="D888" t="s">
        <v>58</v>
      </c>
      <c r="E888" t="s">
        <v>20</v>
      </c>
      <c r="F888">
        <v>54</v>
      </c>
      <c r="G888" t="s">
        <v>139</v>
      </c>
      <c r="H888" t="s">
        <v>35</v>
      </c>
      <c r="I888" t="s">
        <v>109</v>
      </c>
      <c r="J888" t="s">
        <v>52</v>
      </c>
      <c r="K888">
        <v>3.6</v>
      </c>
      <c r="L888" t="s">
        <v>25</v>
      </c>
      <c r="M888" t="s">
        <v>26</v>
      </c>
      <c r="N888" t="s">
        <v>25</v>
      </c>
      <c r="O888" t="s">
        <v>25</v>
      </c>
      <c r="P888">
        <v>48</v>
      </c>
      <c r="Q888" t="s">
        <v>74</v>
      </c>
      <c r="R888" t="s">
        <v>87</v>
      </c>
    </row>
    <row r="889" spans="1:18" x14ac:dyDescent="0.2">
      <c r="A889">
        <v>888</v>
      </c>
      <c r="B889">
        <v>70</v>
      </c>
      <c r="C889" t="s">
        <v>18</v>
      </c>
      <c r="D889" t="s">
        <v>65</v>
      </c>
      <c r="E889" t="s">
        <v>66</v>
      </c>
      <c r="F889">
        <v>47</v>
      </c>
      <c r="G889" t="s">
        <v>147</v>
      </c>
      <c r="H889" t="s">
        <v>22</v>
      </c>
      <c r="I889" t="s">
        <v>47</v>
      </c>
      <c r="J889" t="s">
        <v>24</v>
      </c>
      <c r="K889">
        <v>3.3</v>
      </c>
      <c r="L889" t="s">
        <v>25</v>
      </c>
      <c r="M889" t="s">
        <v>69</v>
      </c>
      <c r="N889" t="s">
        <v>25</v>
      </c>
      <c r="O889" t="s">
        <v>25</v>
      </c>
      <c r="P889">
        <v>33</v>
      </c>
      <c r="Q889" t="s">
        <v>45</v>
      </c>
      <c r="R889" t="s">
        <v>28</v>
      </c>
    </row>
    <row r="890" spans="1:18" x14ac:dyDescent="0.2">
      <c r="A890">
        <v>889</v>
      </c>
      <c r="B890">
        <v>49</v>
      </c>
      <c r="C890" t="s">
        <v>18</v>
      </c>
      <c r="D890" t="s">
        <v>118</v>
      </c>
      <c r="E890" t="s">
        <v>66</v>
      </c>
      <c r="F890">
        <v>77</v>
      </c>
      <c r="G890" t="s">
        <v>81</v>
      </c>
      <c r="H890" t="s">
        <v>35</v>
      </c>
      <c r="I890" t="s">
        <v>79</v>
      </c>
      <c r="J890" t="s">
        <v>36</v>
      </c>
      <c r="K890">
        <v>3.6</v>
      </c>
      <c r="L890" t="s">
        <v>25</v>
      </c>
      <c r="M890" t="s">
        <v>26</v>
      </c>
      <c r="N890" t="s">
        <v>25</v>
      </c>
      <c r="O890" t="s">
        <v>25</v>
      </c>
      <c r="P890">
        <v>44</v>
      </c>
      <c r="Q890" t="s">
        <v>32</v>
      </c>
      <c r="R890" t="s">
        <v>48</v>
      </c>
    </row>
    <row r="891" spans="1:18" x14ac:dyDescent="0.2">
      <c r="A891">
        <v>890</v>
      </c>
      <c r="B891">
        <v>59</v>
      </c>
      <c r="C891" t="s">
        <v>18</v>
      </c>
      <c r="D891" t="s">
        <v>132</v>
      </c>
      <c r="E891" t="s">
        <v>66</v>
      </c>
      <c r="F891">
        <v>84</v>
      </c>
      <c r="G891" t="s">
        <v>116</v>
      </c>
      <c r="H891" t="s">
        <v>35</v>
      </c>
      <c r="I891" t="s">
        <v>77</v>
      </c>
      <c r="J891" t="s">
        <v>56</v>
      </c>
      <c r="K891">
        <v>2.8</v>
      </c>
      <c r="L891" t="s">
        <v>25</v>
      </c>
      <c r="M891" t="s">
        <v>37</v>
      </c>
      <c r="N891" t="s">
        <v>25</v>
      </c>
      <c r="O891" t="s">
        <v>25</v>
      </c>
      <c r="P891">
        <v>50</v>
      </c>
      <c r="Q891" t="s">
        <v>27</v>
      </c>
      <c r="R891" t="s">
        <v>39</v>
      </c>
    </row>
    <row r="892" spans="1:18" x14ac:dyDescent="0.2">
      <c r="A892">
        <v>891</v>
      </c>
      <c r="B892">
        <v>52</v>
      </c>
      <c r="C892" t="s">
        <v>18</v>
      </c>
      <c r="D892" t="s">
        <v>142</v>
      </c>
      <c r="E892" t="s">
        <v>66</v>
      </c>
      <c r="F892">
        <v>51</v>
      </c>
      <c r="G892" t="s">
        <v>83</v>
      </c>
      <c r="H892" t="s">
        <v>35</v>
      </c>
      <c r="I892" t="s">
        <v>72</v>
      </c>
      <c r="J892" t="s">
        <v>36</v>
      </c>
      <c r="K892">
        <v>4.3</v>
      </c>
      <c r="L892" t="s">
        <v>25</v>
      </c>
      <c r="M892" t="s">
        <v>69</v>
      </c>
      <c r="N892" t="s">
        <v>25</v>
      </c>
      <c r="O892" t="s">
        <v>25</v>
      </c>
      <c r="P892">
        <v>47</v>
      </c>
      <c r="Q892" t="s">
        <v>38</v>
      </c>
      <c r="R892" t="s">
        <v>87</v>
      </c>
    </row>
    <row r="893" spans="1:18" x14ac:dyDescent="0.2">
      <c r="A893">
        <v>892</v>
      </c>
      <c r="B893">
        <v>20</v>
      </c>
      <c r="C893" t="s">
        <v>18</v>
      </c>
      <c r="D893" t="s">
        <v>86</v>
      </c>
      <c r="E893" t="s">
        <v>20</v>
      </c>
      <c r="F893">
        <v>26</v>
      </c>
      <c r="G893" t="s">
        <v>137</v>
      </c>
      <c r="H893" t="s">
        <v>35</v>
      </c>
      <c r="I893" t="s">
        <v>92</v>
      </c>
      <c r="J893" t="s">
        <v>52</v>
      </c>
      <c r="K893">
        <v>3.9</v>
      </c>
      <c r="L893" t="s">
        <v>25</v>
      </c>
      <c r="M893" t="s">
        <v>73</v>
      </c>
      <c r="N893" t="s">
        <v>25</v>
      </c>
      <c r="O893" t="s">
        <v>25</v>
      </c>
      <c r="P893">
        <v>24</v>
      </c>
      <c r="Q893" t="s">
        <v>45</v>
      </c>
      <c r="R893" t="s">
        <v>96</v>
      </c>
    </row>
    <row r="894" spans="1:18" x14ac:dyDescent="0.2">
      <c r="A894">
        <v>893</v>
      </c>
      <c r="B894">
        <v>31</v>
      </c>
      <c r="C894" t="s">
        <v>18</v>
      </c>
      <c r="D894" t="s">
        <v>58</v>
      </c>
      <c r="E894" t="s">
        <v>20</v>
      </c>
      <c r="F894">
        <v>64</v>
      </c>
      <c r="G894" t="s">
        <v>129</v>
      </c>
      <c r="H894" t="s">
        <v>22</v>
      </c>
      <c r="I894" t="s">
        <v>23</v>
      </c>
      <c r="J894" t="s">
        <v>52</v>
      </c>
      <c r="K894">
        <v>2.7</v>
      </c>
      <c r="L894" t="s">
        <v>25</v>
      </c>
      <c r="M894" t="s">
        <v>37</v>
      </c>
      <c r="N894" t="s">
        <v>25</v>
      </c>
      <c r="O894" t="s">
        <v>25</v>
      </c>
      <c r="P894">
        <v>43</v>
      </c>
      <c r="Q894" t="s">
        <v>85</v>
      </c>
      <c r="R894" t="s">
        <v>87</v>
      </c>
    </row>
    <row r="895" spans="1:18" x14ac:dyDescent="0.2">
      <c r="A895">
        <v>894</v>
      </c>
      <c r="B895">
        <v>33</v>
      </c>
      <c r="C895" t="s">
        <v>18</v>
      </c>
      <c r="D895" t="s">
        <v>131</v>
      </c>
      <c r="E895" t="s">
        <v>66</v>
      </c>
      <c r="F895">
        <v>51</v>
      </c>
      <c r="G895" t="s">
        <v>144</v>
      </c>
      <c r="H895" t="s">
        <v>43</v>
      </c>
      <c r="I895" t="s">
        <v>107</v>
      </c>
      <c r="J895" t="s">
        <v>36</v>
      </c>
      <c r="K895">
        <v>4.7</v>
      </c>
      <c r="L895" t="s">
        <v>25</v>
      </c>
      <c r="M895" t="s">
        <v>26</v>
      </c>
      <c r="N895" t="s">
        <v>25</v>
      </c>
      <c r="O895" t="s">
        <v>25</v>
      </c>
      <c r="P895">
        <v>14</v>
      </c>
      <c r="Q895" t="s">
        <v>27</v>
      </c>
      <c r="R895" t="s">
        <v>87</v>
      </c>
    </row>
    <row r="896" spans="1:18" x14ac:dyDescent="0.2">
      <c r="A896">
        <v>895</v>
      </c>
      <c r="B896">
        <v>44</v>
      </c>
      <c r="C896" t="s">
        <v>18</v>
      </c>
      <c r="D896" t="s">
        <v>103</v>
      </c>
      <c r="E896" t="s">
        <v>20</v>
      </c>
      <c r="F896">
        <v>60</v>
      </c>
      <c r="G896" t="s">
        <v>50</v>
      </c>
      <c r="H896" t="s">
        <v>22</v>
      </c>
      <c r="I896" t="s">
        <v>72</v>
      </c>
      <c r="J896" t="s">
        <v>36</v>
      </c>
      <c r="K896">
        <v>3.8</v>
      </c>
      <c r="L896" t="s">
        <v>25</v>
      </c>
      <c r="M896" t="s">
        <v>37</v>
      </c>
      <c r="N896" t="s">
        <v>25</v>
      </c>
      <c r="O896" t="s">
        <v>25</v>
      </c>
      <c r="P896">
        <v>3</v>
      </c>
      <c r="Q896" t="s">
        <v>85</v>
      </c>
      <c r="R896" t="s">
        <v>57</v>
      </c>
    </row>
    <row r="897" spans="1:18" x14ac:dyDescent="0.2">
      <c r="A897">
        <v>896</v>
      </c>
      <c r="B897">
        <v>40</v>
      </c>
      <c r="C897" t="s">
        <v>18</v>
      </c>
      <c r="D897" t="s">
        <v>123</v>
      </c>
      <c r="E897" t="s">
        <v>66</v>
      </c>
      <c r="F897">
        <v>69</v>
      </c>
      <c r="G897" t="s">
        <v>90</v>
      </c>
      <c r="H897" t="s">
        <v>91</v>
      </c>
      <c r="I897" t="s">
        <v>77</v>
      </c>
      <c r="J897" t="s">
        <v>36</v>
      </c>
      <c r="K897">
        <v>4.7</v>
      </c>
      <c r="L897" t="s">
        <v>25</v>
      </c>
      <c r="M897" t="s">
        <v>44</v>
      </c>
      <c r="N897" t="s">
        <v>25</v>
      </c>
      <c r="O897" t="s">
        <v>25</v>
      </c>
      <c r="P897">
        <v>33</v>
      </c>
      <c r="Q897" t="s">
        <v>85</v>
      </c>
      <c r="R897" t="s">
        <v>57</v>
      </c>
    </row>
    <row r="898" spans="1:18" x14ac:dyDescent="0.2">
      <c r="A898">
        <v>897</v>
      </c>
      <c r="B898">
        <v>69</v>
      </c>
      <c r="C898" t="s">
        <v>18</v>
      </c>
      <c r="D898" t="s">
        <v>105</v>
      </c>
      <c r="E898" t="s">
        <v>66</v>
      </c>
      <c r="F898">
        <v>29</v>
      </c>
      <c r="G898" t="s">
        <v>71</v>
      </c>
      <c r="H898" t="s">
        <v>43</v>
      </c>
      <c r="I898" t="s">
        <v>92</v>
      </c>
      <c r="J898" t="s">
        <v>36</v>
      </c>
      <c r="K898">
        <v>4.7</v>
      </c>
      <c r="L898" t="s">
        <v>25</v>
      </c>
      <c r="M898" t="s">
        <v>26</v>
      </c>
      <c r="N898" t="s">
        <v>25</v>
      </c>
      <c r="O898" t="s">
        <v>25</v>
      </c>
      <c r="P898">
        <v>38</v>
      </c>
      <c r="Q898" t="s">
        <v>32</v>
      </c>
      <c r="R898" t="s">
        <v>28</v>
      </c>
    </row>
    <row r="899" spans="1:18" x14ac:dyDescent="0.2">
      <c r="A899">
        <v>898</v>
      </c>
      <c r="B899">
        <v>29</v>
      </c>
      <c r="C899" t="s">
        <v>18</v>
      </c>
      <c r="D899" t="s">
        <v>54</v>
      </c>
      <c r="E899" t="s">
        <v>20</v>
      </c>
      <c r="F899">
        <v>91</v>
      </c>
      <c r="G899" t="s">
        <v>114</v>
      </c>
      <c r="H899" t="s">
        <v>43</v>
      </c>
      <c r="I899" t="s">
        <v>23</v>
      </c>
      <c r="J899" t="s">
        <v>36</v>
      </c>
      <c r="K899">
        <v>3.4</v>
      </c>
      <c r="L899" t="s">
        <v>25</v>
      </c>
      <c r="M899" t="s">
        <v>26</v>
      </c>
      <c r="N899" t="s">
        <v>25</v>
      </c>
      <c r="O899" t="s">
        <v>25</v>
      </c>
      <c r="P899">
        <v>46</v>
      </c>
      <c r="Q899" t="s">
        <v>27</v>
      </c>
      <c r="R899" t="s">
        <v>39</v>
      </c>
    </row>
    <row r="900" spans="1:18" x14ac:dyDescent="0.2">
      <c r="A900">
        <v>899</v>
      </c>
      <c r="B900">
        <v>54</v>
      </c>
      <c r="C900" t="s">
        <v>18</v>
      </c>
      <c r="D900" t="s">
        <v>132</v>
      </c>
      <c r="E900" t="s">
        <v>66</v>
      </c>
      <c r="F900">
        <v>70</v>
      </c>
      <c r="G900" t="s">
        <v>106</v>
      </c>
      <c r="H900" t="s">
        <v>22</v>
      </c>
      <c r="I900" t="s">
        <v>107</v>
      </c>
      <c r="J900" t="s">
        <v>36</v>
      </c>
      <c r="K900">
        <v>3.5</v>
      </c>
      <c r="L900" t="s">
        <v>25</v>
      </c>
      <c r="M900" t="s">
        <v>69</v>
      </c>
      <c r="N900" t="s">
        <v>25</v>
      </c>
      <c r="O900" t="s">
        <v>25</v>
      </c>
      <c r="P900">
        <v>19</v>
      </c>
      <c r="Q900" t="s">
        <v>74</v>
      </c>
      <c r="R900" t="s">
        <v>96</v>
      </c>
    </row>
    <row r="901" spans="1:18" x14ac:dyDescent="0.2">
      <c r="A901">
        <v>900</v>
      </c>
      <c r="B901">
        <v>65</v>
      </c>
      <c r="C901" t="s">
        <v>18</v>
      </c>
      <c r="D901" t="s">
        <v>29</v>
      </c>
      <c r="E901" t="s">
        <v>20</v>
      </c>
      <c r="F901">
        <v>58</v>
      </c>
      <c r="G901" t="s">
        <v>42</v>
      </c>
      <c r="H901" t="s">
        <v>43</v>
      </c>
      <c r="I901" t="s">
        <v>99</v>
      </c>
      <c r="J901" t="s">
        <v>52</v>
      </c>
      <c r="K901">
        <v>4</v>
      </c>
      <c r="L901" t="s">
        <v>25</v>
      </c>
      <c r="M901" t="s">
        <v>53</v>
      </c>
      <c r="N901" t="s">
        <v>25</v>
      </c>
      <c r="O901" t="s">
        <v>25</v>
      </c>
      <c r="P901">
        <v>20</v>
      </c>
      <c r="Q901" t="s">
        <v>45</v>
      </c>
      <c r="R901" t="s">
        <v>48</v>
      </c>
    </row>
    <row r="902" spans="1:18" x14ac:dyDescent="0.2">
      <c r="A902">
        <v>901</v>
      </c>
      <c r="B902">
        <v>54</v>
      </c>
      <c r="C902" t="s">
        <v>18</v>
      </c>
      <c r="D902" t="s">
        <v>123</v>
      </c>
      <c r="E902" t="s">
        <v>66</v>
      </c>
      <c r="F902">
        <v>98</v>
      </c>
      <c r="G902" t="s">
        <v>63</v>
      </c>
      <c r="H902" t="s">
        <v>22</v>
      </c>
      <c r="I902" t="s">
        <v>23</v>
      </c>
      <c r="J902" t="s">
        <v>56</v>
      </c>
      <c r="K902">
        <v>3.3</v>
      </c>
      <c r="L902" t="s">
        <v>25</v>
      </c>
      <c r="M902" t="s">
        <v>37</v>
      </c>
      <c r="N902" t="s">
        <v>25</v>
      </c>
      <c r="O902" t="s">
        <v>25</v>
      </c>
      <c r="P902">
        <v>42</v>
      </c>
      <c r="Q902" t="s">
        <v>74</v>
      </c>
      <c r="R902" t="s">
        <v>57</v>
      </c>
    </row>
    <row r="903" spans="1:18" x14ac:dyDescent="0.2">
      <c r="A903">
        <v>902</v>
      </c>
      <c r="B903">
        <v>60</v>
      </c>
      <c r="C903" t="s">
        <v>18</v>
      </c>
      <c r="D903" t="s">
        <v>118</v>
      </c>
      <c r="E903" t="s">
        <v>66</v>
      </c>
      <c r="F903">
        <v>68</v>
      </c>
      <c r="G903" t="s">
        <v>67</v>
      </c>
      <c r="H903" t="s">
        <v>22</v>
      </c>
      <c r="I903" t="s">
        <v>82</v>
      </c>
      <c r="J903" t="s">
        <v>52</v>
      </c>
      <c r="K903">
        <v>4.7</v>
      </c>
      <c r="L903" t="s">
        <v>25</v>
      </c>
      <c r="M903" t="s">
        <v>69</v>
      </c>
      <c r="N903" t="s">
        <v>25</v>
      </c>
      <c r="O903" t="s">
        <v>25</v>
      </c>
      <c r="P903">
        <v>34</v>
      </c>
      <c r="Q903" t="s">
        <v>32</v>
      </c>
      <c r="R903" t="s">
        <v>87</v>
      </c>
    </row>
    <row r="904" spans="1:18" x14ac:dyDescent="0.2">
      <c r="A904">
        <v>903</v>
      </c>
      <c r="B904">
        <v>43</v>
      </c>
      <c r="C904" t="s">
        <v>18</v>
      </c>
      <c r="D904" t="s">
        <v>123</v>
      </c>
      <c r="E904" t="s">
        <v>66</v>
      </c>
      <c r="F904">
        <v>44</v>
      </c>
      <c r="G904" t="s">
        <v>21</v>
      </c>
      <c r="H904" t="s">
        <v>43</v>
      </c>
      <c r="I904" t="s">
        <v>117</v>
      </c>
      <c r="J904" t="s">
        <v>52</v>
      </c>
      <c r="K904">
        <v>2.8</v>
      </c>
      <c r="L904" t="s">
        <v>25</v>
      </c>
      <c r="M904" t="s">
        <v>44</v>
      </c>
      <c r="N904" t="s">
        <v>25</v>
      </c>
      <c r="O904" t="s">
        <v>25</v>
      </c>
      <c r="P904">
        <v>5</v>
      </c>
      <c r="Q904" t="s">
        <v>32</v>
      </c>
      <c r="R904" t="s">
        <v>87</v>
      </c>
    </row>
    <row r="905" spans="1:18" x14ac:dyDescent="0.2">
      <c r="A905">
        <v>904</v>
      </c>
      <c r="B905">
        <v>44</v>
      </c>
      <c r="C905" t="s">
        <v>18</v>
      </c>
      <c r="D905" t="s">
        <v>101</v>
      </c>
      <c r="E905" t="s">
        <v>62</v>
      </c>
      <c r="F905">
        <v>45</v>
      </c>
      <c r="G905" t="s">
        <v>148</v>
      </c>
      <c r="H905" t="s">
        <v>43</v>
      </c>
      <c r="I905" t="s">
        <v>143</v>
      </c>
      <c r="J905" t="s">
        <v>24</v>
      </c>
      <c r="K905">
        <v>3.3</v>
      </c>
      <c r="L905" t="s">
        <v>25</v>
      </c>
      <c r="M905" t="s">
        <v>26</v>
      </c>
      <c r="N905" t="s">
        <v>25</v>
      </c>
      <c r="O905" t="s">
        <v>25</v>
      </c>
      <c r="P905">
        <v>3</v>
      </c>
      <c r="Q905" t="s">
        <v>45</v>
      </c>
      <c r="R905" t="s">
        <v>57</v>
      </c>
    </row>
    <row r="906" spans="1:18" x14ac:dyDescent="0.2">
      <c r="A906">
        <v>905</v>
      </c>
      <c r="B906">
        <v>69</v>
      </c>
      <c r="C906" t="s">
        <v>18</v>
      </c>
      <c r="D906" t="s">
        <v>112</v>
      </c>
      <c r="E906" t="s">
        <v>20</v>
      </c>
      <c r="F906">
        <v>99</v>
      </c>
      <c r="G906" t="s">
        <v>119</v>
      </c>
      <c r="H906" t="s">
        <v>22</v>
      </c>
      <c r="I906" t="s">
        <v>135</v>
      </c>
      <c r="J906" t="s">
        <v>36</v>
      </c>
      <c r="K906">
        <v>2.9</v>
      </c>
      <c r="L906" t="s">
        <v>25</v>
      </c>
      <c r="M906" t="s">
        <v>37</v>
      </c>
      <c r="N906" t="s">
        <v>25</v>
      </c>
      <c r="O906" t="s">
        <v>25</v>
      </c>
      <c r="P906">
        <v>46</v>
      </c>
      <c r="Q906" t="s">
        <v>45</v>
      </c>
      <c r="R906" t="s">
        <v>96</v>
      </c>
    </row>
    <row r="907" spans="1:18" x14ac:dyDescent="0.2">
      <c r="A907">
        <v>906</v>
      </c>
      <c r="B907">
        <v>46</v>
      </c>
      <c r="C907" t="s">
        <v>18</v>
      </c>
      <c r="D907" t="s">
        <v>80</v>
      </c>
      <c r="E907" t="s">
        <v>20</v>
      </c>
      <c r="F907">
        <v>68</v>
      </c>
      <c r="G907" t="s">
        <v>90</v>
      </c>
      <c r="H907" t="s">
        <v>35</v>
      </c>
      <c r="I907" t="s">
        <v>108</v>
      </c>
      <c r="J907" t="s">
        <v>36</v>
      </c>
      <c r="K907">
        <v>2.8</v>
      </c>
      <c r="L907" t="s">
        <v>25</v>
      </c>
      <c r="M907" t="s">
        <v>53</v>
      </c>
      <c r="N907" t="s">
        <v>25</v>
      </c>
      <c r="O907" t="s">
        <v>25</v>
      </c>
      <c r="P907">
        <v>16</v>
      </c>
      <c r="Q907" t="s">
        <v>27</v>
      </c>
      <c r="R907" t="s">
        <v>48</v>
      </c>
    </row>
    <row r="908" spans="1:18" x14ac:dyDescent="0.2">
      <c r="A908">
        <v>907</v>
      </c>
      <c r="B908">
        <v>41</v>
      </c>
      <c r="C908" t="s">
        <v>18</v>
      </c>
      <c r="D908" t="s">
        <v>94</v>
      </c>
      <c r="E908" t="s">
        <v>20</v>
      </c>
      <c r="F908">
        <v>56</v>
      </c>
      <c r="G908" t="s">
        <v>130</v>
      </c>
      <c r="H908" t="s">
        <v>43</v>
      </c>
      <c r="I908" t="s">
        <v>107</v>
      </c>
      <c r="J908" t="s">
        <v>36</v>
      </c>
      <c r="K908">
        <v>4.2</v>
      </c>
      <c r="L908" t="s">
        <v>25</v>
      </c>
      <c r="M908" t="s">
        <v>53</v>
      </c>
      <c r="N908" t="s">
        <v>25</v>
      </c>
      <c r="O908" t="s">
        <v>25</v>
      </c>
      <c r="P908">
        <v>21</v>
      </c>
      <c r="Q908" t="s">
        <v>85</v>
      </c>
      <c r="R908" t="s">
        <v>75</v>
      </c>
    </row>
    <row r="909" spans="1:18" x14ac:dyDescent="0.2">
      <c r="A909">
        <v>908</v>
      </c>
      <c r="B909">
        <v>32</v>
      </c>
      <c r="C909" t="s">
        <v>18</v>
      </c>
      <c r="D909" t="s">
        <v>29</v>
      </c>
      <c r="E909" t="s">
        <v>20</v>
      </c>
      <c r="F909">
        <v>43</v>
      </c>
      <c r="G909" t="s">
        <v>67</v>
      </c>
      <c r="H909" t="s">
        <v>22</v>
      </c>
      <c r="I909" t="s">
        <v>108</v>
      </c>
      <c r="J909" t="s">
        <v>24</v>
      </c>
      <c r="K909">
        <v>4.4000000000000004</v>
      </c>
      <c r="L909" t="s">
        <v>25</v>
      </c>
      <c r="M909" t="s">
        <v>26</v>
      </c>
      <c r="N909" t="s">
        <v>25</v>
      </c>
      <c r="O909" t="s">
        <v>25</v>
      </c>
      <c r="P909">
        <v>34</v>
      </c>
      <c r="Q909" t="s">
        <v>38</v>
      </c>
      <c r="R909" t="s">
        <v>75</v>
      </c>
    </row>
    <row r="910" spans="1:18" x14ac:dyDescent="0.2">
      <c r="A910">
        <v>909</v>
      </c>
      <c r="B910">
        <v>26</v>
      </c>
      <c r="C910" t="s">
        <v>18</v>
      </c>
      <c r="D910" t="s">
        <v>88</v>
      </c>
      <c r="E910" t="s">
        <v>66</v>
      </c>
      <c r="F910">
        <v>99</v>
      </c>
      <c r="G910" t="s">
        <v>126</v>
      </c>
      <c r="H910" t="s">
        <v>43</v>
      </c>
      <c r="I910" t="s">
        <v>47</v>
      </c>
      <c r="J910" t="s">
        <v>24</v>
      </c>
      <c r="K910">
        <v>3.6</v>
      </c>
      <c r="L910" t="s">
        <v>25</v>
      </c>
      <c r="M910" t="s">
        <v>37</v>
      </c>
      <c r="N910" t="s">
        <v>25</v>
      </c>
      <c r="O910" t="s">
        <v>25</v>
      </c>
      <c r="P910">
        <v>9</v>
      </c>
      <c r="Q910" t="s">
        <v>45</v>
      </c>
      <c r="R910" t="s">
        <v>96</v>
      </c>
    </row>
    <row r="911" spans="1:18" x14ac:dyDescent="0.2">
      <c r="A911">
        <v>910</v>
      </c>
      <c r="B911">
        <v>61</v>
      </c>
      <c r="C911" t="s">
        <v>18</v>
      </c>
      <c r="D911" t="s">
        <v>132</v>
      </c>
      <c r="E911" t="s">
        <v>66</v>
      </c>
      <c r="F911">
        <v>56</v>
      </c>
      <c r="G911" t="s">
        <v>59</v>
      </c>
      <c r="H911" t="s">
        <v>22</v>
      </c>
      <c r="I911" t="s">
        <v>64</v>
      </c>
      <c r="J911" t="s">
        <v>56</v>
      </c>
      <c r="K911">
        <v>2.7</v>
      </c>
      <c r="L911" t="s">
        <v>25</v>
      </c>
      <c r="M911" t="s">
        <v>26</v>
      </c>
      <c r="N911" t="s">
        <v>25</v>
      </c>
      <c r="O911" t="s">
        <v>25</v>
      </c>
      <c r="P911">
        <v>36</v>
      </c>
      <c r="Q911" t="s">
        <v>45</v>
      </c>
      <c r="R911" t="s">
        <v>39</v>
      </c>
    </row>
    <row r="912" spans="1:18" x14ac:dyDescent="0.2">
      <c r="A912">
        <v>911</v>
      </c>
      <c r="B912">
        <v>49</v>
      </c>
      <c r="C912" t="s">
        <v>18</v>
      </c>
      <c r="D912" t="s">
        <v>103</v>
      </c>
      <c r="E912" t="s">
        <v>20</v>
      </c>
      <c r="F912">
        <v>25</v>
      </c>
      <c r="G912" t="s">
        <v>130</v>
      </c>
      <c r="H912" t="s">
        <v>35</v>
      </c>
      <c r="I912" t="s">
        <v>68</v>
      </c>
      <c r="J912" t="s">
        <v>36</v>
      </c>
      <c r="K912">
        <v>3.4</v>
      </c>
      <c r="L912" t="s">
        <v>25</v>
      </c>
      <c r="M912" t="s">
        <v>26</v>
      </c>
      <c r="N912" t="s">
        <v>25</v>
      </c>
      <c r="O912" t="s">
        <v>25</v>
      </c>
      <c r="P912">
        <v>22</v>
      </c>
      <c r="Q912" t="s">
        <v>38</v>
      </c>
      <c r="R912" t="s">
        <v>87</v>
      </c>
    </row>
    <row r="913" spans="1:18" x14ac:dyDescent="0.2">
      <c r="A913">
        <v>912</v>
      </c>
      <c r="B913">
        <v>53</v>
      </c>
      <c r="C913" t="s">
        <v>18</v>
      </c>
      <c r="D913" t="s">
        <v>94</v>
      </c>
      <c r="E913" t="s">
        <v>20</v>
      </c>
      <c r="F913">
        <v>74</v>
      </c>
      <c r="G913" t="s">
        <v>128</v>
      </c>
      <c r="H913" t="s">
        <v>43</v>
      </c>
      <c r="I913" t="s">
        <v>93</v>
      </c>
      <c r="J913" t="s">
        <v>24</v>
      </c>
      <c r="K913">
        <v>2.8</v>
      </c>
      <c r="L913" t="s">
        <v>25</v>
      </c>
      <c r="M913" t="s">
        <v>69</v>
      </c>
      <c r="N913" t="s">
        <v>25</v>
      </c>
      <c r="O913" t="s">
        <v>25</v>
      </c>
      <c r="P913">
        <v>2</v>
      </c>
      <c r="Q913" t="s">
        <v>74</v>
      </c>
      <c r="R913" t="s">
        <v>57</v>
      </c>
    </row>
    <row r="914" spans="1:18" x14ac:dyDescent="0.2">
      <c r="A914">
        <v>913</v>
      </c>
      <c r="B914">
        <v>24</v>
      </c>
      <c r="C914" t="s">
        <v>18</v>
      </c>
      <c r="D914" t="s">
        <v>103</v>
      </c>
      <c r="E914" t="s">
        <v>20</v>
      </c>
      <c r="F914">
        <v>56</v>
      </c>
      <c r="G914" t="s">
        <v>71</v>
      </c>
      <c r="H914" t="s">
        <v>43</v>
      </c>
      <c r="I914" t="s">
        <v>95</v>
      </c>
      <c r="J914" t="s">
        <v>24</v>
      </c>
      <c r="K914">
        <v>3.4</v>
      </c>
      <c r="L914" t="s">
        <v>25</v>
      </c>
      <c r="M914" t="s">
        <v>44</v>
      </c>
      <c r="N914" t="s">
        <v>25</v>
      </c>
      <c r="O914" t="s">
        <v>25</v>
      </c>
      <c r="P914">
        <v>32</v>
      </c>
      <c r="Q914" t="s">
        <v>74</v>
      </c>
      <c r="R914" t="s">
        <v>87</v>
      </c>
    </row>
    <row r="915" spans="1:18" x14ac:dyDescent="0.2">
      <c r="A915">
        <v>914</v>
      </c>
      <c r="B915">
        <v>37</v>
      </c>
      <c r="C915" t="s">
        <v>18</v>
      </c>
      <c r="D915" t="s">
        <v>49</v>
      </c>
      <c r="E915" t="s">
        <v>41</v>
      </c>
      <c r="F915">
        <v>47</v>
      </c>
      <c r="G915" t="s">
        <v>139</v>
      </c>
      <c r="H915" t="s">
        <v>43</v>
      </c>
      <c r="I915" t="s">
        <v>133</v>
      </c>
      <c r="J915" t="s">
        <v>56</v>
      </c>
      <c r="K915">
        <v>2.6</v>
      </c>
      <c r="L915" t="s">
        <v>25</v>
      </c>
      <c r="M915" t="s">
        <v>44</v>
      </c>
      <c r="N915" t="s">
        <v>25</v>
      </c>
      <c r="O915" t="s">
        <v>25</v>
      </c>
      <c r="P915">
        <v>29</v>
      </c>
      <c r="Q915" t="s">
        <v>32</v>
      </c>
      <c r="R915" t="s">
        <v>96</v>
      </c>
    </row>
    <row r="916" spans="1:18" x14ac:dyDescent="0.2">
      <c r="A916">
        <v>915</v>
      </c>
      <c r="B916">
        <v>43</v>
      </c>
      <c r="C916" t="s">
        <v>18</v>
      </c>
      <c r="D916" t="s">
        <v>80</v>
      </c>
      <c r="E916" t="s">
        <v>20</v>
      </c>
      <c r="F916">
        <v>67</v>
      </c>
      <c r="G916" t="s">
        <v>148</v>
      </c>
      <c r="H916" t="s">
        <v>22</v>
      </c>
      <c r="I916" t="s">
        <v>72</v>
      </c>
      <c r="J916" t="s">
        <v>52</v>
      </c>
      <c r="K916">
        <v>4.0999999999999996</v>
      </c>
      <c r="L916" t="s">
        <v>25</v>
      </c>
      <c r="M916" t="s">
        <v>53</v>
      </c>
      <c r="N916" t="s">
        <v>25</v>
      </c>
      <c r="O916" t="s">
        <v>25</v>
      </c>
      <c r="P916">
        <v>27</v>
      </c>
      <c r="Q916" t="s">
        <v>27</v>
      </c>
      <c r="R916" t="s">
        <v>96</v>
      </c>
    </row>
    <row r="917" spans="1:18" x14ac:dyDescent="0.2">
      <c r="A917">
        <v>916</v>
      </c>
      <c r="B917">
        <v>31</v>
      </c>
      <c r="C917" t="s">
        <v>18</v>
      </c>
      <c r="D917" t="s">
        <v>80</v>
      </c>
      <c r="E917" t="s">
        <v>20</v>
      </c>
      <c r="F917">
        <v>22</v>
      </c>
      <c r="G917" t="s">
        <v>42</v>
      </c>
      <c r="H917" t="s">
        <v>22</v>
      </c>
      <c r="I917" t="s">
        <v>72</v>
      </c>
      <c r="J917" t="s">
        <v>24</v>
      </c>
      <c r="K917">
        <v>2.9</v>
      </c>
      <c r="L917" t="s">
        <v>25</v>
      </c>
      <c r="M917" t="s">
        <v>73</v>
      </c>
      <c r="N917" t="s">
        <v>25</v>
      </c>
      <c r="O917" t="s">
        <v>25</v>
      </c>
      <c r="P917">
        <v>33</v>
      </c>
      <c r="Q917" t="s">
        <v>38</v>
      </c>
      <c r="R917" t="s">
        <v>28</v>
      </c>
    </row>
    <row r="918" spans="1:18" x14ac:dyDescent="0.2">
      <c r="A918">
        <v>917</v>
      </c>
      <c r="B918">
        <v>49</v>
      </c>
      <c r="C918" t="s">
        <v>18</v>
      </c>
      <c r="D918" t="s">
        <v>33</v>
      </c>
      <c r="E918" t="s">
        <v>20</v>
      </c>
      <c r="F918">
        <v>34</v>
      </c>
      <c r="G918" t="s">
        <v>114</v>
      </c>
      <c r="H918" t="s">
        <v>35</v>
      </c>
      <c r="I918" t="s">
        <v>143</v>
      </c>
      <c r="J918" t="s">
        <v>36</v>
      </c>
      <c r="K918">
        <v>2.7</v>
      </c>
      <c r="L918" t="s">
        <v>25</v>
      </c>
      <c r="M918" t="s">
        <v>53</v>
      </c>
      <c r="N918" t="s">
        <v>25</v>
      </c>
      <c r="O918" t="s">
        <v>25</v>
      </c>
      <c r="P918">
        <v>16</v>
      </c>
      <c r="Q918" t="s">
        <v>27</v>
      </c>
      <c r="R918" t="s">
        <v>87</v>
      </c>
    </row>
    <row r="919" spans="1:18" x14ac:dyDescent="0.2">
      <c r="A919">
        <v>918</v>
      </c>
      <c r="B919">
        <v>69</v>
      </c>
      <c r="C919" t="s">
        <v>18</v>
      </c>
      <c r="D919" t="s">
        <v>29</v>
      </c>
      <c r="E919" t="s">
        <v>20</v>
      </c>
      <c r="F919">
        <v>64</v>
      </c>
      <c r="G919" t="s">
        <v>67</v>
      </c>
      <c r="H919" t="s">
        <v>43</v>
      </c>
      <c r="I919" t="s">
        <v>31</v>
      </c>
      <c r="J919" t="s">
        <v>36</v>
      </c>
      <c r="K919">
        <v>3.7</v>
      </c>
      <c r="L919" t="s">
        <v>25</v>
      </c>
      <c r="M919" t="s">
        <v>53</v>
      </c>
      <c r="N919" t="s">
        <v>25</v>
      </c>
      <c r="O919" t="s">
        <v>25</v>
      </c>
      <c r="P919">
        <v>11</v>
      </c>
      <c r="Q919" t="s">
        <v>74</v>
      </c>
      <c r="R919" t="s">
        <v>57</v>
      </c>
    </row>
    <row r="920" spans="1:18" x14ac:dyDescent="0.2">
      <c r="A920">
        <v>919</v>
      </c>
      <c r="B920">
        <v>65</v>
      </c>
      <c r="C920" t="s">
        <v>18</v>
      </c>
      <c r="D920" t="s">
        <v>58</v>
      </c>
      <c r="E920" t="s">
        <v>20</v>
      </c>
      <c r="F920">
        <v>42</v>
      </c>
      <c r="G920" t="s">
        <v>97</v>
      </c>
      <c r="H920" t="s">
        <v>43</v>
      </c>
      <c r="I920" t="s">
        <v>120</v>
      </c>
      <c r="J920" t="s">
        <v>36</v>
      </c>
      <c r="K920">
        <v>4.3</v>
      </c>
      <c r="L920" t="s">
        <v>25</v>
      </c>
      <c r="M920" t="s">
        <v>69</v>
      </c>
      <c r="N920" t="s">
        <v>25</v>
      </c>
      <c r="O920" t="s">
        <v>25</v>
      </c>
      <c r="P920">
        <v>11</v>
      </c>
      <c r="Q920" t="s">
        <v>32</v>
      </c>
      <c r="R920" t="s">
        <v>28</v>
      </c>
    </row>
    <row r="921" spans="1:18" x14ac:dyDescent="0.2">
      <c r="A921">
        <v>920</v>
      </c>
      <c r="B921">
        <v>41</v>
      </c>
      <c r="C921" t="s">
        <v>18</v>
      </c>
      <c r="D921" t="s">
        <v>54</v>
      </c>
      <c r="E921" t="s">
        <v>20</v>
      </c>
      <c r="F921">
        <v>82</v>
      </c>
      <c r="G921" t="s">
        <v>34</v>
      </c>
      <c r="H921" t="s">
        <v>22</v>
      </c>
      <c r="I921" t="s">
        <v>95</v>
      </c>
      <c r="J921" t="s">
        <v>24</v>
      </c>
      <c r="K921">
        <v>2.6</v>
      </c>
      <c r="L921" t="s">
        <v>25</v>
      </c>
      <c r="M921" t="s">
        <v>69</v>
      </c>
      <c r="N921" t="s">
        <v>25</v>
      </c>
      <c r="O921" t="s">
        <v>25</v>
      </c>
      <c r="P921">
        <v>17</v>
      </c>
      <c r="Q921" t="s">
        <v>85</v>
      </c>
      <c r="R921" t="s">
        <v>75</v>
      </c>
    </row>
    <row r="922" spans="1:18" x14ac:dyDescent="0.2">
      <c r="A922">
        <v>921</v>
      </c>
      <c r="B922">
        <v>37</v>
      </c>
      <c r="C922" t="s">
        <v>18</v>
      </c>
      <c r="D922" t="s">
        <v>132</v>
      </c>
      <c r="E922" t="s">
        <v>66</v>
      </c>
      <c r="F922">
        <v>81</v>
      </c>
      <c r="G922" t="s">
        <v>71</v>
      </c>
      <c r="H922" t="s">
        <v>91</v>
      </c>
      <c r="I922" t="s">
        <v>79</v>
      </c>
      <c r="J922" t="s">
        <v>52</v>
      </c>
      <c r="K922">
        <v>4.3</v>
      </c>
      <c r="L922" t="s">
        <v>25</v>
      </c>
      <c r="M922" t="s">
        <v>37</v>
      </c>
      <c r="N922" t="s">
        <v>25</v>
      </c>
      <c r="O922" t="s">
        <v>25</v>
      </c>
      <c r="P922">
        <v>37</v>
      </c>
      <c r="Q922" t="s">
        <v>32</v>
      </c>
      <c r="R922" t="s">
        <v>39</v>
      </c>
    </row>
    <row r="923" spans="1:18" x14ac:dyDescent="0.2">
      <c r="A923">
        <v>922</v>
      </c>
      <c r="B923">
        <v>70</v>
      </c>
      <c r="C923" t="s">
        <v>18</v>
      </c>
      <c r="D923" t="s">
        <v>61</v>
      </c>
      <c r="E923" t="s">
        <v>62</v>
      </c>
      <c r="F923">
        <v>24</v>
      </c>
      <c r="G923" t="s">
        <v>146</v>
      </c>
      <c r="H923" t="s">
        <v>22</v>
      </c>
      <c r="I923" t="s">
        <v>64</v>
      </c>
      <c r="J923" t="s">
        <v>52</v>
      </c>
      <c r="K923">
        <v>4.0999999999999996</v>
      </c>
      <c r="L923" t="s">
        <v>25</v>
      </c>
      <c r="M923" t="s">
        <v>26</v>
      </c>
      <c r="N923" t="s">
        <v>25</v>
      </c>
      <c r="O923" t="s">
        <v>25</v>
      </c>
      <c r="P923">
        <v>18</v>
      </c>
      <c r="Q923" t="s">
        <v>45</v>
      </c>
      <c r="R923" t="s">
        <v>39</v>
      </c>
    </row>
    <row r="924" spans="1:18" x14ac:dyDescent="0.2">
      <c r="A924">
        <v>923</v>
      </c>
      <c r="B924">
        <v>63</v>
      </c>
      <c r="C924" t="s">
        <v>18</v>
      </c>
      <c r="D924" t="s">
        <v>49</v>
      </c>
      <c r="E924" t="s">
        <v>41</v>
      </c>
      <c r="F924">
        <v>60</v>
      </c>
      <c r="G924" t="s">
        <v>141</v>
      </c>
      <c r="H924" t="s">
        <v>43</v>
      </c>
      <c r="I924" t="s">
        <v>108</v>
      </c>
      <c r="J924" t="s">
        <v>56</v>
      </c>
      <c r="K924">
        <v>4.2</v>
      </c>
      <c r="L924" t="s">
        <v>25</v>
      </c>
      <c r="M924" t="s">
        <v>53</v>
      </c>
      <c r="N924" t="s">
        <v>25</v>
      </c>
      <c r="O924" t="s">
        <v>25</v>
      </c>
      <c r="P924">
        <v>13</v>
      </c>
      <c r="Q924" t="s">
        <v>38</v>
      </c>
      <c r="R924" t="s">
        <v>87</v>
      </c>
    </row>
    <row r="925" spans="1:18" x14ac:dyDescent="0.2">
      <c r="A925">
        <v>924</v>
      </c>
      <c r="B925">
        <v>55</v>
      </c>
      <c r="C925" t="s">
        <v>18</v>
      </c>
      <c r="D925" t="s">
        <v>54</v>
      </c>
      <c r="E925" t="s">
        <v>20</v>
      </c>
      <c r="F925">
        <v>24</v>
      </c>
      <c r="G925" t="s">
        <v>71</v>
      </c>
      <c r="H925" t="s">
        <v>43</v>
      </c>
      <c r="I925" t="s">
        <v>64</v>
      </c>
      <c r="J925" t="s">
        <v>36</v>
      </c>
      <c r="K925">
        <v>4.2</v>
      </c>
      <c r="L925" t="s">
        <v>25</v>
      </c>
      <c r="M925" t="s">
        <v>69</v>
      </c>
      <c r="N925" t="s">
        <v>25</v>
      </c>
      <c r="O925" t="s">
        <v>25</v>
      </c>
      <c r="P925">
        <v>7</v>
      </c>
      <c r="Q925" t="s">
        <v>45</v>
      </c>
      <c r="R925" t="s">
        <v>39</v>
      </c>
    </row>
    <row r="926" spans="1:18" x14ac:dyDescent="0.2">
      <c r="A926">
        <v>925</v>
      </c>
      <c r="B926">
        <v>52</v>
      </c>
      <c r="C926" t="s">
        <v>18</v>
      </c>
      <c r="D926" t="s">
        <v>124</v>
      </c>
      <c r="E926" t="s">
        <v>20</v>
      </c>
      <c r="F926">
        <v>78</v>
      </c>
      <c r="G926" t="s">
        <v>110</v>
      </c>
      <c r="H926" t="s">
        <v>91</v>
      </c>
      <c r="I926" t="s">
        <v>117</v>
      </c>
      <c r="J926" t="s">
        <v>24</v>
      </c>
      <c r="K926">
        <v>3.1</v>
      </c>
      <c r="L926" t="s">
        <v>25</v>
      </c>
      <c r="M926" t="s">
        <v>53</v>
      </c>
      <c r="N926" t="s">
        <v>25</v>
      </c>
      <c r="O926" t="s">
        <v>25</v>
      </c>
      <c r="P926">
        <v>37</v>
      </c>
      <c r="Q926" t="s">
        <v>32</v>
      </c>
      <c r="R926" t="s">
        <v>57</v>
      </c>
    </row>
    <row r="927" spans="1:18" x14ac:dyDescent="0.2">
      <c r="A927">
        <v>926</v>
      </c>
      <c r="B927">
        <v>22</v>
      </c>
      <c r="C927" t="s">
        <v>18</v>
      </c>
      <c r="D927" t="s">
        <v>33</v>
      </c>
      <c r="E927" t="s">
        <v>20</v>
      </c>
      <c r="F927">
        <v>88</v>
      </c>
      <c r="G927" t="s">
        <v>116</v>
      </c>
      <c r="H927" t="s">
        <v>22</v>
      </c>
      <c r="I927" t="s">
        <v>84</v>
      </c>
      <c r="J927" t="s">
        <v>24</v>
      </c>
      <c r="K927">
        <v>4.9000000000000004</v>
      </c>
      <c r="L927" t="s">
        <v>25</v>
      </c>
      <c r="M927" t="s">
        <v>26</v>
      </c>
      <c r="N927" t="s">
        <v>25</v>
      </c>
      <c r="O927" t="s">
        <v>25</v>
      </c>
      <c r="P927">
        <v>8</v>
      </c>
      <c r="Q927" t="s">
        <v>32</v>
      </c>
      <c r="R927" t="s">
        <v>87</v>
      </c>
    </row>
    <row r="928" spans="1:18" x14ac:dyDescent="0.2">
      <c r="A928">
        <v>927</v>
      </c>
      <c r="B928">
        <v>54</v>
      </c>
      <c r="C928" t="s">
        <v>18</v>
      </c>
      <c r="D928" t="s">
        <v>33</v>
      </c>
      <c r="E928" t="s">
        <v>20</v>
      </c>
      <c r="F928">
        <v>63</v>
      </c>
      <c r="G928" t="s">
        <v>34</v>
      </c>
      <c r="H928" t="s">
        <v>91</v>
      </c>
      <c r="I928" t="s">
        <v>95</v>
      </c>
      <c r="J928" t="s">
        <v>36</v>
      </c>
      <c r="K928">
        <v>4.4000000000000004</v>
      </c>
      <c r="L928" t="s">
        <v>25</v>
      </c>
      <c r="M928" t="s">
        <v>26</v>
      </c>
      <c r="N928" t="s">
        <v>25</v>
      </c>
      <c r="O928" t="s">
        <v>25</v>
      </c>
      <c r="P928">
        <v>11</v>
      </c>
      <c r="Q928" t="s">
        <v>32</v>
      </c>
      <c r="R928" t="s">
        <v>75</v>
      </c>
    </row>
    <row r="929" spans="1:18" x14ac:dyDescent="0.2">
      <c r="A929">
        <v>928</v>
      </c>
      <c r="B929">
        <v>28</v>
      </c>
      <c r="C929" t="s">
        <v>18</v>
      </c>
      <c r="D929" t="s">
        <v>49</v>
      </c>
      <c r="E929" t="s">
        <v>41</v>
      </c>
      <c r="F929">
        <v>78</v>
      </c>
      <c r="G929" t="s">
        <v>129</v>
      </c>
      <c r="H929" t="s">
        <v>22</v>
      </c>
      <c r="I929" t="s">
        <v>93</v>
      </c>
      <c r="J929" t="s">
        <v>52</v>
      </c>
      <c r="K929">
        <v>4.4000000000000004</v>
      </c>
      <c r="L929" t="s">
        <v>25</v>
      </c>
      <c r="M929" t="s">
        <v>53</v>
      </c>
      <c r="N929" t="s">
        <v>25</v>
      </c>
      <c r="O929" t="s">
        <v>25</v>
      </c>
      <c r="P929">
        <v>8</v>
      </c>
      <c r="Q929" t="s">
        <v>27</v>
      </c>
      <c r="R929" t="s">
        <v>75</v>
      </c>
    </row>
    <row r="930" spans="1:18" x14ac:dyDescent="0.2">
      <c r="A930">
        <v>929</v>
      </c>
      <c r="B930">
        <v>67</v>
      </c>
      <c r="C930" t="s">
        <v>18</v>
      </c>
      <c r="D930" t="s">
        <v>80</v>
      </c>
      <c r="E930" t="s">
        <v>20</v>
      </c>
      <c r="F930">
        <v>37</v>
      </c>
      <c r="G930" t="s">
        <v>71</v>
      </c>
      <c r="H930" t="s">
        <v>91</v>
      </c>
      <c r="I930" t="s">
        <v>133</v>
      </c>
      <c r="J930" t="s">
        <v>24</v>
      </c>
      <c r="K930">
        <v>3.4</v>
      </c>
      <c r="L930" t="s">
        <v>25</v>
      </c>
      <c r="M930" t="s">
        <v>73</v>
      </c>
      <c r="N930" t="s">
        <v>25</v>
      </c>
      <c r="O930" t="s">
        <v>25</v>
      </c>
      <c r="P930">
        <v>31</v>
      </c>
      <c r="Q930" t="s">
        <v>32</v>
      </c>
      <c r="R930" t="s">
        <v>96</v>
      </c>
    </row>
    <row r="931" spans="1:18" x14ac:dyDescent="0.2">
      <c r="A931">
        <v>930</v>
      </c>
      <c r="B931">
        <v>59</v>
      </c>
      <c r="C931" t="s">
        <v>18</v>
      </c>
      <c r="D931" t="s">
        <v>136</v>
      </c>
      <c r="E931" t="s">
        <v>41</v>
      </c>
      <c r="F931">
        <v>94</v>
      </c>
      <c r="G931" t="s">
        <v>144</v>
      </c>
      <c r="H931" t="s">
        <v>43</v>
      </c>
      <c r="I931" t="s">
        <v>51</v>
      </c>
      <c r="J931" t="s">
        <v>56</v>
      </c>
      <c r="K931">
        <v>4.5</v>
      </c>
      <c r="L931" t="s">
        <v>25</v>
      </c>
      <c r="M931" t="s">
        <v>69</v>
      </c>
      <c r="N931" t="s">
        <v>25</v>
      </c>
      <c r="O931" t="s">
        <v>25</v>
      </c>
      <c r="P931">
        <v>26</v>
      </c>
      <c r="Q931" t="s">
        <v>85</v>
      </c>
      <c r="R931" t="s">
        <v>28</v>
      </c>
    </row>
    <row r="932" spans="1:18" x14ac:dyDescent="0.2">
      <c r="A932">
        <v>931</v>
      </c>
      <c r="B932">
        <v>26</v>
      </c>
      <c r="C932" t="s">
        <v>18</v>
      </c>
      <c r="D932" t="s">
        <v>112</v>
      </c>
      <c r="E932" t="s">
        <v>20</v>
      </c>
      <c r="F932">
        <v>78</v>
      </c>
      <c r="G932" t="s">
        <v>76</v>
      </c>
      <c r="H932" t="s">
        <v>22</v>
      </c>
      <c r="I932" t="s">
        <v>95</v>
      </c>
      <c r="J932" t="s">
        <v>56</v>
      </c>
      <c r="K932">
        <v>4.5</v>
      </c>
      <c r="L932" t="s">
        <v>25</v>
      </c>
      <c r="M932" t="s">
        <v>73</v>
      </c>
      <c r="N932" t="s">
        <v>25</v>
      </c>
      <c r="O932" t="s">
        <v>25</v>
      </c>
      <c r="P932">
        <v>20</v>
      </c>
      <c r="Q932" t="s">
        <v>38</v>
      </c>
      <c r="R932" t="s">
        <v>75</v>
      </c>
    </row>
    <row r="933" spans="1:18" x14ac:dyDescent="0.2">
      <c r="A933">
        <v>932</v>
      </c>
      <c r="B933">
        <v>24</v>
      </c>
      <c r="C933" t="s">
        <v>18</v>
      </c>
      <c r="D933" t="s">
        <v>61</v>
      </c>
      <c r="E933" t="s">
        <v>62</v>
      </c>
      <c r="F933">
        <v>36</v>
      </c>
      <c r="G933" t="s">
        <v>144</v>
      </c>
      <c r="H933" t="s">
        <v>43</v>
      </c>
      <c r="I933" t="s">
        <v>64</v>
      </c>
      <c r="J933" t="s">
        <v>24</v>
      </c>
      <c r="K933">
        <v>4.0999999999999996</v>
      </c>
      <c r="L933" t="s">
        <v>25</v>
      </c>
      <c r="M933" t="s">
        <v>53</v>
      </c>
      <c r="N933" t="s">
        <v>25</v>
      </c>
      <c r="O933" t="s">
        <v>25</v>
      </c>
      <c r="P933">
        <v>24</v>
      </c>
      <c r="Q933" t="s">
        <v>74</v>
      </c>
      <c r="R933" t="s">
        <v>28</v>
      </c>
    </row>
    <row r="934" spans="1:18" x14ac:dyDescent="0.2">
      <c r="A934">
        <v>933</v>
      </c>
      <c r="B934">
        <v>62</v>
      </c>
      <c r="C934" t="s">
        <v>18</v>
      </c>
      <c r="D934" t="s">
        <v>86</v>
      </c>
      <c r="E934" t="s">
        <v>20</v>
      </c>
      <c r="F934">
        <v>24</v>
      </c>
      <c r="G934" t="s">
        <v>115</v>
      </c>
      <c r="H934" t="s">
        <v>22</v>
      </c>
      <c r="I934" t="s">
        <v>143</v>
      </c>
      <c r="J934" t="s">
        <v>24</v>
      </c>
      <c r="K934">
        <v>3.2</v>
      </c>
      <c r="L934" t="s">
        <v>25</v>
      </c>
      <c r="M934" t="s">
        <v>53</v>
      </c>
      <c r="N934" t="s">
        <v>25</v>
      </c>
      <c r="O934" t="s">
        <v>25</v>
      </c>
      <c r="P934">
        <v>45</v>
      </c>
      <c r="Q934" t="s">
        <v>85</v>
      </c>
      <c r="R934" t="s">
        <v>75</v>
      </c>
    </row>
    <row r="935" spans="1:18" x14ac:dyDescent="0.2">
      <c r="A935">
        <v>934</v>
      </c>
      <c r="B935">
        <v>70</v>
      </c>
      <c r="C935" t="s">
        <v>18</v>
      </c>
      <c r="D935" t="s">
        <v>49</v>
      </c>
      <c r="E935" t="s">
        <v>41</v>
      </c>
      <c r="F935">
        <v>84</v>
      </c>
      <c r="G935" t="s">
        <v>111</v>
      </c>
      <c r="H935" t="s">
        <v>43</v>
      </c>
      <c r="I935" t="s">
        <v>135</v>
      </c>
      <c r="J935" t="s">
        <v>36</v>
      </c>
      <c r="K935">
        <v>2.7</v>
      </c>
      <c r="L935" t="s">
        <v>25</v>
      </c>
      <c r="M935" t="s">
        <v>73</v>
      </c>
      <c r="N935" t="s">
        <v>25</v>
      </c>
      <c r="O935" t="s">
        <v>25</v>
      </c>
      <c r="P935">
        <v>33</v>
      </c>
      <c r="Q935" t="s">
        <v>85</v>
      </c>
      <c r="R935" t="s">
        <v>87</v>
      </c>
    </row>
    <row r="936" spans="1:18" x14ac:dyDescent="0.2">
      <c r="A936">
        <v>935</v>
      </c>
      <c r="B936">
        <v>45</v>
      </c>
      <c r="C936" t="s">
        <v>18</v>
      </c>
      <c r="D936" t="s">
        <v>33</v>
      </c>
      <c r="E936" t="s">
        <v>20</v>
      </c>
      <c r="F936">
        <v>47</v>
      </c>
      <c r="G936" t="s">
        <v>46</v>
      </c>
      <c r="H936" t="s">
        <v>35</v>
      </c>
      <c r="I936" t="s">
        <v>133</v>
      </c>
      <c r="J936" t="s">
        <v>36</v>
      </c>
      <c r="K936">
        <v>3.7</v>
      </c>
      <c r="L936" t="s">
        <v>25</v>
      </c>
      <c r="M936" t="s">
        <v>26</v>
      </c>
      <c r="N936" t="s">
        <v>25</v>
      </c>
      <c r="O936" t="s">
        <v>25</v>
      </c>
      <c r="P936">
        <v>21</v>
      </c>
      <c r="Q936" t="s">
        <v>74</v>
      </c>
      <c r="R936" t="s">
        <v>87</v>
      </c>
    </row>
    <row r="937" spans="1:18" x14ac:dyDescent="0.2">
      <c r="A937">
        <v>936</v>
      </c>
      <c r="B937">
        <v>58</v>
      </c>
      <c r="C937" t="s">
        <v>18</v>
      </c>
      <c r="D937" t="s">
        <v>103</v>
      </c>
      <c r="E937" t="s">
        <v>20</v>
      </c>
      <c r="F937">
        <v>51</v>
      </c>
      <c r="G937" t="s">
        <v>122</v>
      </c>
      <c r="H937" t="s">
        <v>22</v>
      </c>
      <c r="I937" t="s">
        <v>51</v>
      </c>
      <c r="J937" t="s">
        <v>56</v>
      </c>
      <c r="K937">
        <v>2.6</v>
      </c>
      <c r="L937" t="s">
        <v>25</v>
      </c>
      <c r="M937" t="s">
        <v>73</v>
      </c>
      <c r="N937" t="s">
        <v>25</v>
      </c>
      <c r="O937" t="s">
        <v>25</v>
      </c>
      <c r="P937">
        <v>2</v>
      </c>
      <c r="Q937" t="s">
        <v>74</v>
      </c>
      <c r="R937" t="s">
        <v>28</v>
      </c>
    </row>
    <row r="938" spans="1:18" x14ac:dyDescent="0.2">
      <c r="A938">
        <v>937</v>
      </c>
      <c r="B938">
        <v>31</v>
      </c>
      <c r="C938" t="s">
        <v>18</v>
      </c>
      <c r="D938" t="s">
        <v>70</v>
      </c>
      <c r="E938" t="s">
        <v>41</v>
      </c>
      <c r="F938">
        <v>84</v>
      </c>
      <c r="G938" t="s">
        <v>30</v>
      </c>
      <c r="H938" t="s">
        <v>43</v>
      </c>
      <c r="I938" t="s">
        <v>68</v>
      </c>
      <c r="J938" t="s">
        <v>52</v>
      </c>
      <c r="K938">
        <v>2.7</v>
      </c>
      <c r="L938" t="s">
        <v>25</v>
      </c>
      <c r="M938" t="s">
        <v>37</v>
      </c>
      <c r="N938" t="s">
        <v>25</v>
      </c>
      <c r="O938" t="s">
        <v>25</v>
      </c>
      <c r="P938">
        <v>28</v>
      </c>
      <c r="Q938" t="s">
        <v>32</v>
      </c>
      <c r="R938" t="s">
        <v>39</v>
      </c>
    </row>
    <row r="939" spans="1:18" x14ac:dyDescent="0.2">
      <c r="A939">
        <v>938</v>
      </c>
      <c r="B939">
        <v>32</v>
      </c>
      <c r="C939" t="s">
        <v>18</v>
      </c>
      <c r="D939" t="s">
        <v>58</v>
      </c>
      <c r="E939" t="s">
        <v>20</v>
      </c>
      <c r="F939">
        <v>24</v>
      </c>
      <c r="G939" t="s">
        <v>145</v>
      </c>
      <c r="H939" t="s">
        <v>43</v>
      </c>
      <c r="I939" t="s">
        <v>135</v>
      </c>
      <c r="J939" t="s">
        <v>52</v>
      </c>
      <c r="K939">
        <v>2.7</v>
      </c>
      <c r="L939" t="s">
        <v>25</v>
      </c>
      <c r="M939" t="s">
        <v>26</v>
      </c>
      <c r="N939" t="s">
        <v>25</v>
      </c>
      <c r="O939" t="s">
        <v>25</v>
      </c>
      <c r="P939">
        <v>18</v>
      </c>
      <c r="Q939" t="s">
        <v>27</v>
      </c>
      <c r="R939" t="s">
        <v>57</v>
      </c>
    </row>
    <row r="940" spans="1:18" x14ac:dyDescent="0.2">
      <c r="A940">
        <v>939</v>
      </c>
      <c r="B940">
        <v>36</v>
      </c>
      <c r="C940" t="s">
        <v>18</v>
      </c>
      <c r="D940" t="s">
        <v>19</v>
      </c>
      <c r="E940" t="s">
        <v>20</v>
      </c>
      <c r="F940">
        <v>97</v>
      </c>
      <c r="G940" t="s">
        <v>149</v>
      </c>
      <c r="H940" t="s">
        <v>35</v>
      </c>
      <c r="I940" t="s">
        <v>84</v>
      </c>
      <c r="J940" t="s">
        <v>56</v>
      </c>
      <c r="K940">
        <v>4.8</v>
      </c>
      <c r="L940" t="s">
        <v>25</v>
      </c>
      <c r="M940" t="s">
        <v>37</v>
      </c>
      <c r="N940" t="s">
        <v>25</v>
      </c>
      <c r="O940" t="s">
        <v>25</v>
      </c>
      <c r="P940">
        <v>21</v>
      </c>
      <c r="Q940" t="s">
        <v>85</v>
      </c>
      <c r="R940" t="s">
        <v>28</v>
      </c>
    </row>
    <row r="941" spans="1:18" x14ac:dyDescent="0.2">
      <c r="A941">
        <v>940</v>
      </c>
      <c r="B941">
        <v>25</v>
      </c>
      <c r="C941" t="s">
        <v>18</v>
      </c>
      <c r="D941" t="s">
        <v>112</v>
      </c>
      <c r="E941" t="s">
        <v>20</v>
      </c>
      <c r="F941">
        <v>89</v>
      </c>
      <c r="G941" t="s">
        <v>83</v>
      </c>
      <c r="H941" t="s">
        <v>22</v>
      </c>
      <c r="I941" t="s">
        <v>125</v>
      </c>
      <c r="J941" t="s">
        <v>24</v>
      </c>
      <c r="K941">
        <v>4.8</v>
      </c>
      <c r="L941" t="s">
        <v>25</v>
      </c>
      <c r="M941" t="s">
        <v>44</v>
      </c>
      <c r="N941" t="s">
        <v>25</v>
      </c>
      <c r="O941" t="s">
        <v>25</v>
      </c>
      <c r="P941">
        <v>24</v>
      </c>
      <c r="Q941" t="s">
        <v>38</v>
      </c>
      <c r="R941" t="s">
        <v>87</v>
      </c>
    </row>
    <row r="942" spans="1:18" x14ac:dyDescent="0.2">
      <c r="A942">
        <v>941</v>
      </c>
      <c r="B942">
        <v>48</v>
      </c>
      <c r="C942" t="s">
        <v>18</v>
      </c>
      <c r="D942" t="s">
        <v>132</v>
      </c>
      <c r="E942" t="s">
        <v>66</v>
      </c>
      <c r="F942">
        <v>44</v>
      </c>
      <c r="G942" t="s">
        <v>111</v>
      </c>
      <c r="H942" t="s">
        <v>35</v>
      </c>
      <c r="I942" t="s">
        <v>31</v>
      </c>
      <c r="J942" t="s">
        <v>36</v>
      </c>
      <c r="K942">
        <v>2.6</v>
      </c>
      <c r="L942" t="s">
        <v>25</v>
      </c>
      <c r="M942" t="s">
        <v>73</v>
      </c>
      <c r="N942" t="s">
        <v>25</v>
      </c>
      <c r="O942" t="s">
        <v>25</v>
      </c>
      <c r="P942">
        <v>15</v>
      </c>
      <c r="Q942" t="s">
        <v>45</v>
      </c>
      <c r="R942" t="s">
        <v>96</v>
      </c>
    </row>
    <row r="943" spans="1:18" x14ac:dyDescent="0.2">
      <c r="A943">
        <v>942</v>
      </c>
      <c r="B943">
        <v>39</v>
      </c>
      <c r="C943" t="s">
        <v>18</v>
      </c>
      <c r="D943" t="s">
        <v>65</v>
      </c>
      <c r="E943" t="s">
        <v>66</v>
      </c>
      <c r="F943">
        <v>35</v>
      </c>
      <c r="G943" t="s">
        <v>114</v>
      </c>
      <c r="H943" t="s">
        <v>22</v>
      </c>
      <c r="I943" t="s">
        <v>93</v>
      </c>
      <c r="J943" t="s">
        <v>24</v>
      </c>
      <c r="K943">
        <v>4.5</v>
      </c>
      <c r="L943" t="s">
        <v>25</v>
      </c>
      <c r="M943" t="s">
        <v>69</v>
      </c>
      <c r="N943" t="s">
        <v>25</v>
      </c>
      <c r="O943" t="s">
        <v>25</v>
      </c>
      <c r="P943">
        <v>38</v>
      </c>
      <c r="Q943" t="s">
        <v>45</v>
      </c>
      <c r="R943" t="s">
        <v>96</v>
      </c>
    </row>
    <row r="944" spans="1:18" x14ac:dyDescent="0.2">
      <c r="A944">
        <v>943</v>
      </c>
      <c r="B944">
        <v>26</v>
      </c>
      <c r="C944" t="s">
        <v>18</v>
      </c>
      <c r="D944" t="s">
        <v>80</v>
      </c>
      <c r="E944" t="s">
        <v>20</v>
      </c>
      <c r="F944">
        <v>91</v>
      </c>
      <c r="G944" t="s">
        <v>116</v>
      </c>
      <c r="H944" t="s">
        <v>43</v>
      </c>
      <c r="I944" t="s">
        <v>108</v>
      </c>
      <c r="J944" t="s">
        <v>24</v>
      </c>
      <c r="K944">
        <v>3.2</v>
      </c>
      <c r="L944" t="s">
        <v>25</v>
      </c>
      <c r="M944" t="s">
        <v>26</v>
      </c>
      <c r="N944" t="s">
        <v>25</v>
      </c>
      <c r="O944" t="s">
        <v>25</v>
      </c>
      <c r="P944">
        <v>38</v>
      </c>
      <c r="Q944" t="s">
        <v>45</v>
      </c>
      <c r="R944" t="s">
        <v>75</v>
      </c>
    </row>
    <row r="945" spans="1:18" x14ac:dyDescent="0.2">
      <c r="A945">
        <v>944</v>
      </c>
      <c r="B945">
        <v>32</v>
      </c>
      <c r="C945" t="s">
        <v>18</v>
      </c>
      <c r="D945" t="s">
        <v>123</v>
      </c>
      <c r="E945" t="s">
        <v>66</v>
      </c>
      <c r="F945">
        <v>63</v>
      </c>
      <c r="G945" t="s">
        <v>100</v>
      </c>
      <c r="H945" t="s">
        <v>22</v>
      </c>
      <c r="I945" t="s">
        <v>108</v>
      </c>
      <c r="J945" t="s">
        <v>24</v>
      </c>
      <c r="K945">
        <v>3.8</v>
      </c>
      <c r="L945" t="s">
        <v>25</v>
      </c>
      <c r="M945" t="s">
        <v>44</v>
      </c>
      <c r="N945" t="s">
        <v>25</v>
      </c>
      <c r="O945" t="s">
        <v>25</v>
      </c>
      <c r="P945">
        <v>13</v>
      </c>
      <c r="Q945" t="s">
        <v>27</v>
      </c>
      <c r="R945" t="s">
        <v>28</v>
      </c>
    </row>
    <row r="946" spans="1:18" x14ac:dyDescent="0.2">
      <c r="A946">
        <v>945</v>
      </c>
      <c r="B946">
        <v>54</v>
      </c>
      <c r="C946" t="s">
        <v>18</v>
      </c>
      <c r="D946" t="s">
        <v>132</v>
      </c>
      <c r="E946" t="s">
        <v>66</v>
      </c>
      <c r="F946">
        <v>97</v>
      </c>
      <c r="G946" t="s">
        <v>115</v>
      </c>
      <c r="H946" t="s">
        <v>35</v>
      </c>
      <c r="I946" t="s">
        <v>23</v>
      </c>
      <c r="J946" t="s">
        <v>36</v>
      </c>
      <c r="K946">
        <v>4.8</v>
      </c>
      <c r="L946" t="s">
        <v>25</v>
      </c>
      <c r="M946" t="s">
        <v>26</v>
      </c>
      <c r="N946" t="s">
        <v>25</v>
      </c>
      <c r="O946" t="s">
        <v>25</v>
      </c>
      <c r="P946">
        <v>39</v>
      </c>
      <c r="Q946" t="s">
        <v>32</v>
      </c>
      <c r="R946" t="s">
        <v>75</v>
      </c>
    </row>
    <row r="947" spans="1:18" x14ac:dyDescent="0.2">
      <c r="A947">
        <v>946</v>
      </c>
      <c r="B947">
        <v>38</v>
      </c>
      <c r="C947" t="s">
        <v>18</v>
      </c>
      <c r="D947" t="s">
        <v>136</v>
      </c>
      <c r="E947" t="s">
        <v>41</v>
      </c>
      <c r="F947">
        <v>38</v>
      </c>
      <c r="G947" t="s">
        <v>147</v>
      </c>
      <c r="H947" t="s">
        <v>43</v>
      </c>
      <c r="I947" t="s">
        <v>82</v>
      </c>
      <c r="J947" t="s">
        <v>52</v>
      </c>
      <c r="K947">
        <v>4.0999999999999996</v>
      </c>
      <c r="L947" t="s">
        <v>25</v>
      </c>
      <c r="M947" t="s">
        <v>73</v>
      </c>
      <c r="N947" t="s">
        <v>25</v>
      </c>
      <c r="O947" t="s">
        <v>25</v>
      </c>
      <c r="P947">
        <v>8</v>
      </c>
      <c r="Q947" t="s">
        <v>27</v>
      </c>
      <c r="R947" t="s">
        <v>96</v>
      </c>
    </row>
    <row r="948" spans="1:18" x14ac:dyDescent="0.2">
      <c r="A948">
        <v>947</v>
      </c>
      <c r="B948">
        <v>46</v>
      </c>
      <c r="C948" t="s">
        <v>18</v>
      </c>
      <c r="D948" t="s">
        <v>61</v>
      </c>
      <c r="E948" t="s">
        <v>62</v>
      </c>
      <c r="F948">
        <v>24</v>
      </c>
      <c r="G948" t="s">
        <v>137</v>
      </c>
      <c r="H948" t="s">
        <v>91</v>
      </c>
      <c r="I948" t="s">
        <v>143</v>
      </c>
      <c r="J948" t="s">
        <v>36</v>
      </c>
      <c r="K948">
        <v>2.8</v>
      </c>
      <c r="L948" t="s">
        <v>25</v>
      </c>
      <c r="M948" t="s">
        <v>44</v>
      </c>
      <c r="N948" t="s">
        <v>25</v>
      </c>
      <c r="O948" t="s">
        <v>25</v>
      </c>
      <c r="P948">
        <v>4</v>
      </c>
      <c r="Q948" t="s">
        <v>45</v>
      </c>
      <c r="R948" t="s">
        <v>57</v>
      </c>
    </row>
    <row r="949" spans="1:18" x14ac:dyDescent="0.2">
      <c r="A949">
        <v>948</v>
      </c>
      <c r="B949">
        <v>57</v>
      </c>
      <c r="C949" t="s">
        <v>18</v>
      </c>
      <c r="D949" t="s">
        <v>19</v>
      </c>
      <c r="E949" t="s">
        <v>20</v>
      </c>
      <c r="F949">
        <v>32</v>
      </c>
      <c r="G949" t="s">
        <v>115</v>
      </c>
      <c r="H949" t="s">
        <v>43</v>
      </c>
      <c r="I949" t="s">
        <v>60</v>
      </c>
      <c r="J949" t="s">
        <v>24</v>
      </c>
      <c r="K949">
        <v>3.9</v>
      </c>
      <c r="L949" t="s">
        <v>25</v>
      </c>
      <c r="M949" t="s">
        <v>73</v>
      </c>
      <c r="N949" t="s">
        <v>25</v>
      </c>
      <c r="O949" t="s">
        <v>25</v>
      </c>
      <c r="P949">
        <v>6</v>
      </c>
      <c r="Q949" t="s">
        <v>32</v>
      </c>
      <c r="R949" t="s">
        <v>96</v>
      </c>
    </row>
    <row r="950" spans="1:18" x14ac:dyDescent="0.2">
      <c r="A950">
        <v>949</v>
      </c>
      <c r="B950">
        <v>49</v>
      </c>
      <c r="C950" t="s">
        <v>18</v>
      </c>
      <c r="D950" t="s">
        <v>123</v>
      </c>
      <c r="E950" t="s">
        <v>66</v>
      </c>
      <c r="F950">
        <v>90</v>
      </c>
      <c r="G950" t="s">
        <v>89</v>
      </c>
      <c r="H950" t="s">
        <v>22</v>
      </c>
      <c r="I950" t="s">
        <v>77</v>
      </c>
      <c r="J950" t="s">
        <v>52</v>
      </c>
      <c r="K950">
        <v>4.9000000000000004</v>
      </c>
      <c r="L950" t="s">
        <v>25</v>
      </c>
      <c r="M950" t="s">
        <v>26</v>
      </c>
      <c r="N950" t="s">
        <v>25</v>
      </c>
      <c r="O950" t="s">
        <v>25</v>
      </c>
      <c r="P950">
        <v>11</v>
      </c>
      <c r="Q950" t="s">
        <v>27</v>
      </c>
      <c r="R950" t="s">
        <v>96</v>
      </c>
    </row>
    <row r="951" spans="1:18" x14ac:dyDescent="0.2">
      <c r="A951">
        <v>950</v>
      </c>
      <c r="B951">
        <v>33</v>
      </c>
      <c r="C951" t="s">
        <v>18</v>
      </c>
      <c r="D951" t="s">
        <v>33</v>
      </c>
      <c r="E951" t="s">
        <v>20</v>
      </c>
      <c r="F951">
        <v>36</v>
      </c>
      <c r="G951" t="s">
        <v>55</v>
      </c>
      <c r="H951" t="s">
        <v>43</v>
      </c>
      <c r="I951" t="s">
        <v>77</v>
      </c>
      <c r="J951" t="s">
        <v>52</v>
      </c>
      <c r="K951">
        <v>3.4</v>
      </c>
      <c r="L951" t="s">
        <v>25</v>
      </c>
      <c r="M951" t="s">
        <v>53</v>
      </c>
      <c r="N951" t="s">
        <v>25</v>
      </c>
      <c r="O951" t="s">
        <v>25</v>
      </c>
      <c r="P951">
        <v>49</v>
      </c>
      <c r="Q951" t="s">
        <v>27</v>
      </c>
      <c r="R951" t="s">
        <v>87</v>
      </c>
    </row>
    <row r="952" spans="1:18" x14ac:dyDescent="0.2">
      <c r="A952">
        <v>951</v>
      </c>
      <c r="B952">
        <v>54</v>
      </c>
      <c r="C952" t="s">
        <v>18</v>
      </c>
      <c r="D952" t="s">
        <v>131</v>
      </c>
      <c r="E952" t="s">
        <v>66</v>
      </c>
      <c r="F952">
        <v>37</v>
      </c>
      <c r="G952" t="s">
        <v>129</v>
      </c>
      <c r="H952" t="s">
        <v>91</v>
      </c>
      <c r="I952" t="s">
        <v>47</v>
      </c>
      <c r="J952" t="s">
        <v>24</v>
      </c>
      <c r="K952">
        <v>4.0999999999999996</v>
      </c>
      <c r="L952" t="s">
        <v>25</v>
      </c>
      <c r="M952" t="s">
        <v>37</v>
      </c>
      <c r="N952" t="s">
        <v>25</v>
      </c>
      <c r="O952" t="s">
        <v>25</v>
      </c>
      <c r="P952">
        <v>30</v>
      </c>
      <c r="Q952" t="s">
        <v>45</v>
      </c>
      <c r="R952" t="s">
        <v>57</v>
      </c>
    </row>
    <row r="953" spans="1:18" x14ac:dyDescent="0.2">
      <c r="A953">
        <v>952</v>
      </c>
      <c r="B953">
        <v>47</v>
      </c>
      <c r="C953" t="s">
        <v>18</v>
      </c>
      <c r="D953" t="s">
        <v>80</v>
      </c>
      <c r="E953" t="s">
        <v>20</v>
      </c>
      <c r="F953">
        <v>51</v>
      </c>
      <c r="G953" t="s">
        <v>119</v>
      </c>
      <c r="H953" t="s">
        <v>43</v>
      </c>
      <c r="I953" t="s">
        <v>108</v>
      </c>
      <c r="J953" t="s">
        <v>52</v>
      </c>
      <c r="K953">
        <v>2.9</v>
      </c>
      <c r="L953" t="s">
        <v>25</v>
      </c>
      <c r="M953" t="s">
        <v>26</v>
      </c>
      <c r="N953" t="s">
        <v>25</v>
      </c>
      <c r="O953" t="s">
        <v>25</v>
      </c>
      <c r="P953">
        <v>34</v>
      </c>
      <c r="Q953" t="s">
        <v>74</v>
      </c>
      <c r="R953" t="s">
        <v>87</v>
      </c>
    </row>
    <row r="954" spans="1:18" x14ac:dyDescent="0.2">
      <c r="A954">
        <v>953</v>
      </c>
      <c r="B954">
        <v>36</v>
      </c>
      <c r="C954" t="s">
        <v>18</v>
      </c>
      <c r="D954" t="s">
        <v>123</v>
      </c>
      <c r="E954" t="s">
        <v>66</v>
      </c>
      <c r="F954">
        <v>71</v>
      </c>
      <c r="G954" t="s">
        <v>134</v>
      </c>
      <c r="H954" t="s">
        <v>35</v>
      </c>
      <c r="I954" t="s">
        <v>107</v>
      </c>
      <c r="J954" t="s">
        <v>56</v>
      </c>
      <c r="K954">
        <v>3.1</v>
      </c>
      <c r="L954" t="s">
        <v>25</v>
      </c>
      <c r="M954" t="s">
        <v>69</v>
      </c>
      <c r="N954" t="s">
        <v>25</v>
      </c>
      <c r="O954" t="s">
        <v>25</v>
      </c>
      <c r="P954">
        <v>28</v>
      </c>
      <c r="Q954" t="s">
        <v>45</v>
      </c>
      <c r="R954" t="s">
        <v>87</v>
      </c>
    </row>
    <row r="955" spans="1:18" x14ac:dyDescent="0.2">
      <c r="A955">
        <v>954</v>
      </c>
      <c r="B955">
        <v>68</v>
      </c>
      <c r="C955" t="s">
        <v>18</v>
      </c>
      <c r="D955" t="s">
        <v>88</v>
      </c>
      <c r="E955" t="s">
        <v>66</v>
      </c>
      <c r="F955">
        <v>50</v>
      </c>
      <c r="G955" t="s">
        <v>139</v>
      </c>
      <c r="H955" t="s">
        <v>35</v>
      </c>
      <c r="I955" t="s">
        <v>108</v>
      </c>
      <c r="J955" t="s">
        <v>36</v>
      </c>
      <c r="K955">
        <v>3.6</v>
      </c>
      <c r="L955" t="s">
        <v>25</v>
      </c>
      <c r="M955" t="s">
        <v>69</v>
      </c>
      <c r="N955" t="s">
        <v>25</v>
      </c>
      <c r="O955" t="s">
        <v>25</v>
      </c>
      <c r="P955">
        <v>36</v>
      </c>
      <c r="Q955" t="s">
        <v>27</v>
      </c>
      <c r="R955" t="s">
        <v>57</v>
      </c>
    </row>
    <row r="956" spans="1:18" x14ac:dyDescent="0.2">
      <c r="A956">
        <v>955</v>
      </c>
      <c r="B956">
        <v>60</v>
      </c>
      <c r="C956" t="s">
        <v>18</v>
      </c>
      <c r="D956" t="s">
        <v>123</v>
      </c>
      <c r="E956" t="s">
        <v>66</v>
      </c>
      <c r="F956">
        <v>74</v>
      </c>
      <c r="G956" t="s">
        <v>59</v>
      </c>
      <c r="H956" t="s">
        <v>35</v>
      </c>
      <c r="I956" t="s">
        <v>47</v>
      </c>
      <c r="J956" t="s">
        <v>56</v>
      </c>
      <c r="K956">
        <v>3.5</v>
      </c>
      <c r="L956" t="s">
        <v>25</v>
      </c>
      <c r="M956" t="s">
        <v>53</v>
      </c>
      <c r="N956" t="s">
        <v>25</v>
      </c>
      <c r="O956" t="s">
        <v>25</v>
      </c>
      <c r="P956">
        <v>18</v>
      </c>
      <c r="Q956" t="s">
        <v>38</v>
      </c>
      <c r="R956" t="s">
        <v>96</v>
      </c>
    </row>
    <row r="957" spans="1:18" x14ac:dyDescent="0.2">
      <c r="A957">
        <v>956</v>
      </c>
      <c r="B957">
        <v>55</v>
      </c>
      <c r="C957" t="s">
        <v>18</v>
      </c>
      <c r="D957" t="s">
        <v>80</v>
      </c>
      <c r="E957" t="s">
        <v>20</v>
      </c>
      <c r="F957">
        <v>75</v>
      </c>
      <c r="G957" t="s">
        <v>90</v>
      </c>
      <c r="H957" t="s">
        <v>22</v>
      </c>
      <c r="I957" t="s">
        <v>92</v>
      </c>
      <c r="J957" t="s">
        <v>52</v>
      </c>
      <c r="K957">
        <v>3.4</v>
      </c>
      <c r="L957" t="s">
        <v>25</v>
      </c>
      <c r="M957" t="s">
        <v>37</v>
      </c>
      <c r="N957" t="s">
        <v>25</v>
      </c>
      <c r="O957" t="s">
        <v>25</v>
      </c>
      <c r="P957">
        <v>4</v>
      </c>
      <c r="Q957" t="s">
        <v>45</v>
      </c>
      <c r="R957" t="s">
        <v>87</v>
      </c>
    </row>
    <row r="958" spans="1:18" x14ac:dyDescent="0.2">
      <c r="A958">
        <v>957</v>
      </c>
      <c r="B958">
        <v>29</v>
      </c>
      <c r="C958" t="s">
        <v>18</v>
      </c>
      <c r="D958" t="s">
        <v>54</v>
      </c>
      <c r="E958" t="s">
        <v>20</v>
      </c>
      <c r="F958">
        <v>99</v>
      </c>
      <c r="G958" t="s">
        <v>90</v>
      </c>
      <c r="H958" t="s">
        <v>91</v>
      </c>
      <c r="I958" t="s">
        <v>108</v>
      </c>
      <c r="J958" t="s">
        <v>36</v>
      </c>
      <c r="K958">
        <v>2.9</v>
      </c>
      <c r="L958" t="s">
        <v>25</v>
      </c>
      <c r="M958" t="s">
        <v>69</v>
      </c>
      <c r="N958" t="s">
        <v>25</v>
      </c>
      <c r="O958" t="s">
        <v>25</v>
      </c>
      <c r="P958">
        <v>42</v>
      </c>
      <c r="Q958" t="s">
        <v>85</v>
      </c>
      <c r="R958" t="s">
        <v>57</v>
      </c>
    </row>
    <row r="959" spans="1:18" x14ac:dyDescent="0.2">
      <c r="A959">
        <v>958</v>
      </c>
      <c r="B959">
        <v>38</v>
      </c>
      <c r="C959" t="s">
        <v>18</v>
      </c>
      <c r="D959" t="s">
        <v>118</v>
      </c>
      <c r="E959" t="s">
        <v>66</v>
      </c>
      <c r="F959">
        <v>23</v>
      </c>
      <c r="G959" t="s">
        <v>115</v>
      </c>
      <c r="H959" t="s">
        <v>91</v>
      </c>
      <c r="I959" t="s">
        <v>82</v>
      </c>
      <c r="J959" t="s">
        <v>36</v>
      </c>
      <c r="K959">
        <v>4.7</v>
      </c>
      <c r="L959" t="s">
        <v>25</v>
      </c>
      <c r="M959" t="s">
        <v>73</v>
      </c>
      <c r="N959" t="s">
        <v>25</v>
      </c>
      <c r="O959" t="s">
        <v>25</v>
      </c>
      <c r="P959">
        <v>11</v>
      </c>
      <c r="Q959" t="s">
        <v>32</v>
      </c>
      <c r="R959" t="s">
        <v>57</v>
      </c>
    </row>
    <row r="960" spans="1:18" x14ac:dyDescent="0.2">
      <c r="A960">
        <v>959</v>
      </c>
      <c r="B960">
        <v>70</v>
      </c>
      <c r="C960" t="s">
        <v>18</v>
      </c>
      <c r="D960" t="s">
        <v>49</v>
      </c>
      <c r="E960" t="s">
        <v>41</v>
      </c>
      <c r="F960">
        <v>53</v>
      </c>
      <c r="G960" t="s">
        <v>148</v>
      </c>
      <c r="H960" t="s">
        <v>91</v>
      </c>
      <c r="I960" t="s">
        <v>117</v>
      </c>
      <c r="J960" t="s">
        <v>24</v>
      </c>
      <c r="K960">
        <v>4.4000000000000004</v>
      </c>
      <c r="L960" t="s">
        <v>25</v>
      </c>
      <c r="M960" t="s">
        <v>37</v>
      </c>
      <c r="N960" t="s">
        <v>25</v>
      </c>
      <c r="O960" t="s">
        <v>25</v>
      </c>
      <c r="P960">
        <v>31</v>
      </c>
      <c r="Q960" t="s">
        <v>38</v>
      </c>
      <c r="R960" t="s">
        <v>75</v>
      </c>
    </row>
    <row r="961" spans="1:18" x14ac:dyDescent="0.2">
      <c r="A961">
        <v>960</v>
      </c>
      <c r="B961">
        <v>36</v>
      </c>
      <c r="C961" t="s">
        <v>18</v>
      </c>
      <c r="D961" t="s">
        <v>86</v>
      </c>
      <c r="E961" t="s">
        <v>20</v>
      </c>
      <c r="F961">
        <v>99</v>
      </c>
      <c r="G961" t="s">
        <v>106</v>
      </c>
      <c r="H961" t="s">
        <v>43</v>
      </c>
      <c r="I961" t="s">
        <v>108</v>
      </c>
      <c r="J961" t="s">
        <v>36</v>
      </c>
      <c r="K961">
        <v>2.6</v>
      </c>
      <c r="L961" t="s">
        <v>25</v>
      </c>
      <c r="M961" t="s">
        <v>53</v>
      </c>
      <c r="N961" t="s">
        <v>25</v>
      </c>
      <c r="O961" t="s">
        <v>25</v>
      </c>
      <c r="P961">
        <v>12</v>
      </c>
      <c r="Q961" t="s">
        <v>32</v>
      </c>
      <c r="R961" t="s">
        <v>28</v>
      </c>
    </row>
    <row r="962" spans="1:18" x14ac:dyDescent="0.2">
      <c r="A962">
        <v>961</v>
      </c>
      <c r="B962">
        <v>18</v>
      </c>
      <c r="C962" t="s">
        <v>18</v>
      </c>
      <c r="D962" t="s">
        <v>105</v>
      </c>
      <c r="E962" t="s">
        <v>66</v>
      </c>
      <c r="F962">
        <v>48</v>
      </c>
      <c r="G962" t="s">
        <v>59</v>
      </c>
      <c r="H962" t="s">
        <v>91</v>
      </c>
      <c r="I962" t="s">
        <v>125</v>
      </c>
      <c r="J962" t="s">
        <v>36</v>
      </c>
      <c r="K962">
        <v>4.4000000000000004</v>
      </c>
      <c r="L962" t="s">
        <v>25</v>
      </c>
      <c r="M962" t="s">
        <v>53</v>
      </c>
      <c r="N962" t="s">
        <v>25</v>
      </c>
      <c r="O962" t="s">
        <v>25</v>
      </c>
      <c r="P962">
        <v>20</v>
      </c>
      <c r="Q962" t="s">
        <v>27</v>
      </c>
      <c r="R962" t="s">
        <v>57</v>
      </c>
    </row>
    <row r="963" spans="1:18" x14ac:dyDescent="0.2">
      <c r="A963">
        <v>962</v>
      </c>
      <c r="B963">
        <v>62</v>
      </c>
      <c r="C963" t="s">
        <v>18</v>
      </c>
      <c r="D963" t="s">
        <v>136</v>
      </c>
      <c r="E963" t="s">
        <v>41</v>
      </c>
      <c r="F963">
        <v>72</v>
      </c>
      <c r="G963" t="s">
        <v>137</v>
      </c>
      <c r="H963" t="s">
        <v>22</v>
      </c>
      <c r="I963" t="s">
        <v>77</v>
      </c>
      <c r="J963" t="s">
        <v>56</v>
      </c>
      <c r="K963">
        <v>3.7</v>
      </c>
      <c r="L963" t="s">
        <v>25</v>
      </c>
      <c r="M963" t="s">
        <v>44</v>
      </c>
      <c r="N963" t="s">
        <v>25</v>
      </c>
      <c r="O963" t="s">
        <v>25</v>
      </c>
      <c r="P963">
        <v>37</v>
      </c>
      <c r="Q963" t="s">
        <v>85</v>
      </c>
      <c r="R963" t="s">
        <v>57</v>
      </c>
    </row>
    <row r="964" spans="1:18" x14ac:dyDescent="0.2">
      <c r="A964">
        <v>963</v>
      </c>
      <c r="B964">
        <v>29</v>
      </c>
      <c r="C964" t="s">
        <v>18</v>
      </c>
      <c r="D964" t="s">
        <v>88</v>
      </c>
      <c r="E964" t="s">
        <v>66</v>
      </c>
      <c r="F964">
        <v>64</v>
      </c>
      <c r="G964" t="s">
        <v>150</v>
      </c>
      <c r="H964" t="s">
        <v>22</v>
      </c>
      <c r="I964" t="s">
        <v>95</v>
      </c>
      <c r="J964" t="s">
        <v>36</v>
      </c>
      <c r="K964">
        <v>4.4000000000000004</v>
      </c>
      <c r="L964" t="s">
        <v>25</v>
      </c>
      <c r="M964" t="s">
        <v>53</v>
      </c>
      <c r="N964" t="s">
        <v>25</v>
      </c>
      <c r="O964" t="s">
        <v>25</v>
      </c>
      <c r="P964">
        <v>26</v>
      </c>
      <c r="Q964" t="s">
        <v>85</v>
      </c>
      <c r="R964" t="s">
        <v>28</v>
      </c>
    </row>
    <row r="965" spans="1:18" x14ac:dyDescent="0.2">
      <c r="A965">
        <v>964</v>
      </c>
      <c r="B965">
        <v>21</v>
      </c>
      <c r="C965" t="s">
        <v>18</v>
      </c>
      <c r="D965" t="s">
        <v>136</v>
      </c>
      <c r="E965" t="s">
        <v>41</v>
      </c>
      <c r="F965">
        <v>63</v>
      </c>
      <c r="G965" t="s">
        <v>130</v>
      </c>
      <c r="H965" t="s">
        <v>22</v>
      </c>
      <c r="I965" t="s">
        <v>95</v>
      </c>
      <c r="J965" t="s">
        <v>36</v>
      </c>
      <c r="K965">
        <v>2.5</v>
      </c>
      <c r="L965" t="s">
        <v>25</v>
      </c>
      <c r="M965" t="s">
        <v>69</v>
      </c>
      <c r="N965" t="s">
        <v>25</v>
      </c>
      <c r="O965" t="s">
        <v>25</v>
      </c>
      <c r="P965">
        <v>14</v>
      </c>
      <c r="Q965" t="s">
        <v>38</v>
      </c>
      <c r="R965" t="s">
        <v>39</v>
      </c>
    </row>
    <row r="966" spans="1:18" x14ac:dyDescent="0.2">
      <c r="A966">
        <v>965</v>
      </c>
      <c r="B966">
        <v>42</v>
      </c>
      <c r="C966" t="s">
        <v>18</v>
      </c>
      <c r="D966" t="s">
        <v>40</v>
      </c>
      <c r="E966" t="s">
        <v>41</v>
      </c>
      <c r="F966">
        <v>51</v>
      </c>
      <c r="G966" t="s">
        <v>116</v>
      </c>
      <c r="H966" t="s">
        <v>43</v>
      </c>
      <c r="I966" t="s">
        <v>117</v>
      </c>
      <c r="J966" t="s">
        <v>36</v>
      </c>
      <c r="K966">
        <v>2.6</v>
      </c>
      <c r="L966" t="s">
        <v>25</v>
      </c>
      <c r="M966" t="s">
        <v>44</v>
      </c>
      <c r="N966" t="s">
        <v>25</v>
      </c>
      <c r="O966" t="s">
        <v>25</v>
      </c>
      <c r="P966">
        <v>12</v>
      </c>
      <c r="Q966" t="s">
        <v>27</v>
      </c>
      <c r="R966" t="s">
        <v>75</v>
      </c>
    </row>
    <row r="967" spans="1:18" x14ac:dyDescent="0.2">
      <c r="A967">
        <v>966</v>
      </c>
      <c r="B967">
        <v>43</v>
      </c>
      <c r="C967" t="s">
        <v>18</v>
      </c>
      <c r="D967" t="s">
        <v>136</v>
      </c>
      <c r="E967" t="s">
        <v>41</v>
      </c>
      <c r="F967">
        <v>55</v>
      </c>
      <c r="G967" t="s">
        <v>78</v>
      </c>
      <c r="H967" t="s">
        <v>22</v>
      </c>
      <c r="I967" t="s">
        <v>93</v>
      </c>
      <c r="J967" t="s">
        <v>36</v>
      </c>
      <c r="K967">
        <v>5</v>
      </c>
      <c r="L967" t="s">
        <v>25</v>
      </c>
      <c r="M967" t="s">
        <v>73</v>
      </c>
      <c r="N967" t="s">
        <v>25</v>
      </c>
      <c r="O967" t="s">
        <v>25</v>
      </c>
      <c r="P967">
        <v>10</v>
      </c>
      <c r="Q967" t="s">
        <v>38</v>
      </c>
      <c r="R967" t="s">
        <v>48</v>
      </c>
    </row>
    <row r="968" spans="1:18" x14ac:dyDescent="0.2">
      <c r="A968">
        <v>967</v>
      </c>
      <c r="B968">
        <v>58</v>
      </c>
      <c r="C968" t="s">
        <v>18</v>
      </c>
      <c r="D968" t="s">
        <v>80</v>
      </c>
      <c r="E968" t="s">
        <v>20</v>
      </c>
      <c r="F968">
        <v>55</v>
      </c>
      <c r="G968" t="s">
        <v>21</v>
      </c>
      <c r="H968" t="s">
        <v>43</v>
      </c>
      <c r="I968" t="s">
        <v>109</v>
      </c>
      <c r="J968" t="s">
        <v>36</v>
      </c>
      <c r="K968">
        <v>4.9000000000000004</v>
      </c>
      <c r="L968" t="s">
        <v>25</v>
      </c>
      <c r="M968" t="s">
        <v>26</v>
      </c>
      <c r="N968" t="s">
        <v>25</v>
      </c>
      <c r="O968" t="s">
        <v>25</v>
      </c>
      <c r="P968">
        <v>19</v>
      </c>
      <c r="Q968" t="s">
        <v>32</v>
      </c>
      <c r="R968" t="s">
        <v>48</v>
      </c>
    </row>
    <row r="969" spans="1:18" x14ac:dyDescent="0.2">
      <c r="A969">
        <v>968</v>
      </c>
      <c r="B969">
        <v>27</v>
      </c>
      <c r="C969" t="s">
        <v>18</v>
      </c>
      <c r="D969" t="s">
        <v>103</v>
      </c>
      <c r="E969" t="s">
        <v>20</v>
      </c>
      <c r="F969">
        <v>26</v>
      </c>
      <c r="G969" t="s">
        <v>141</v>
      </c>
      <c r="H969" t="s">
        <v>35</v>
      </c>
      <c r="I969" t="s">
        <v>64</v>
      </c>
      <c r="J969" t="s">
        <v>52</v>
      </c>
      <c r="K969">
        <v>3.7</v>
      </c>
      <c r="L969" t="s">
        <v>25</v>
      </c>
      <c r="M969" t="s">
        <v>73</v>
      </c>
      <c r="N969" t="s">
        <v>25</v>
      </c>
      <c r="O969" t="s">
        <v>25</v>
      </c>
      <c r="P969">
        <v>4</v>
      </c>
      <c r="Q969" t="s">
        <v>32</v>
      </c>
      <c r="R969" t="s">
        <v>39</v>
      </c>
    </row>
    <row r="970" spans="1:18" x14ac:dyDescent="0.2">
      <c r="A970">
        <v>969</v>
      </c>
      <c r="B970">
        <v>57</v>
      </c>
      <c r="C970" t="s">
        <v>18</v>
      </c>
      <c r="D970" t="s">
        <v>58</v>
      </c>
      <c r="E970" t="s">
        <v>20</v>
      </c>
      <c r="F970">
        <v>67</v>
      </c>
      <c r="G970" t="s">
        <v>97</v>
      </c>
      <c r="H970" t="s">
        <v>22</v>
      </c>
      <c r="I970" t="s">
        <v>23</v>
      </c>
      <c r="J970" t="s">
        <v>52</v>
      </c>
      <c r="K970">
        <v>3.1</v>
      </c>
      <c r="L970" t="s">
        <v>25</v>
      </c>
      <c r="M970" t="s">
        <v>44</v>
      </c>
      <c r="N970" t="s">
        <v>25</v>
      </c>
      <c r="O970" t="s">
        <v>25</v>
      </c>
      <c r="P970">
        <v>48</v>
      </c>
      <c r="Q970" t="s">
        <v>74</v>
      </c>
      <c r="R970" t="s">
        <v>57</v>
      </c>
    </row>
    <row r="971" spans="1:18" x14ac:dyDescent="0.2">
      <c r="A971">
        <v>970</v>
      </c>
      <c r="B971">
        <v>40</v>
      </c>
      <c r="C971" t="s">
        <v>18</v>
      </c>
      <c r="D971" t="s">
        <v>61</v>
      </c>
      <c r="E971" t="s">
        <v>62</v>
      </c>
      <c r="F971">
        <v>31</v>
      </c>
      <c r="G971" t="s">
        <v>98</v>
      </c>
      <c r="H971" t="s">
        <v>35</v>
      </c>
      <c r="I971" t="s">
        <v>68</v>
      </c>
      <c r="J971" t="s">
        <v>56</v>
      </c>
      <c r="K971">
        <v>3.2</v>
      </c>
      <c r="L971" t="s">
        <v>25</v>
      </c>
      <c r="M971" t="s">
        <v>26</v>
      </c>
      <c r="N971" t="s">
        <v>25</v>
      </c>
      <c r="O971" t="s">
        <v>25</v>
      </c>
      <c r="P971">
        <v>37</v>
      </c>
      <c r="Q971" t="s">
        <v>45</v>
      </c>
      <c r="R971" t="s">
        <v>87</v>
      </c>
    </row>
    <row r="972" spans="1:18" x14ac:dyDescent="0.2">
      <c r="A972">
        <v>971</v>
      </c>
      <c r="B972">
        <v>45</v>
      </c>
      <c r="C972" t="s">
        <v>18</v>
      </c>
      <c r="D972" t="s">
        <v>33</v>
      </c>
      <c r="E972" t="s">
        <v>20</v>
      </c>
      <c r="F972">
        <v>66</v>
      </c>
      <c r="G972" t="s">
        <v>98</v>
      </c>
      <c r="H972" t="s">
        <v>35</v>
      </c>
      <c r="I972" t="s">
        <v>31</v>
      </c>
      <c r="J972" t="s">
        <v>24</v>
      </c>
      <c r="K972">
        <v>4.4000000000000004</v>
      </c>
      <c r="L972" t="s">
        <v>25</v>
      </c>
      <c r="M972" t="s">
        <v>37</v>
      </c>
      <c r="N972" t="s">
        <v>25</v>
      </c>
      <c r="O972" t="s">
        <v>25</v>
      </c>
      <c r="P972">
        <v>4</v>
      </c>
      <c r="Q972" t="s">
        <v>32</v>
      </c>
      <c r="R972" t="s">
        <v>87</v>
      </c>
    </row>
    <row r="973" spans="1:18" x14ac:dyDescent="0.2">
      <c r="A973">
        <v>972</v>
      </c>
      <c r="B973">
        <v>47</v>
      </c>
      <c r="C973" t="s">
        <v>18</v>
      </c>
      <c r="D973" t="s">
        <v>88</v>
      </c>
      <c r="E973" t="s">
        <v>66</v>
      </c>
      <c r="F973">
        <v>67</v>
      </c>
      <c r="G973" t="s">
        <v>115</v>
      </c>
      <c r="H973" t="s">
        <v>43</v>
      </c>
      <c r="I973" t="s">
        <v>108</v>
      </c>
      <c r="J973" t="s">
        <v>52</v>
      </c>
      <c r="K973">
        <v>4.3</v>
      </c>
      <c r="L973" t="s">
        <v>25</v>
      </c>
      <c r="M973" t="s">
        <v>44</v>
      </c>
      <c r="N973" t="s">
        <v>25</v>
      </c>
      <c r="O973" t="s">
        <v>25</v>
      </c>
      <c r="P973">
        <v>15</v>
      </c>
      <c r="Q973" t="s">
        <v>38</v>
      </c>
      <c r="R973" t="s">
        <v>39</v>
      </c>
    </row>
    <row r="974" spans="1:18" x14ac:dyDescent="0.2">
      <c r="A974">
        <v>973</v>
      </c>
      <c r="B974">
        <v>61</v>
      </c>
      <c r="C974" t="s">
        <v>18</v>
      </c>
      <c r="D974" t="s">
        <v>49</v>
      </c>
      <c r="E974" t="s">
        <v>41</v>
      </c>
      <c r="F974">
        <v>61</v>
      </c>
      <c r="G974" t="s">
        <v>111</v>
      </c>
      <c r="H974" t="s">
        <v>22</v>
      </c>
      <c r="I974" t="s">
        <v>79</v>
      </c>
      <c r="J974" t="s">
        <v>24</v>
      </c>
      <c r="K974">
        <v>3</v>
      </c>
      <c r="L974" t="s">
        <v>25</v>
      </c>
      <c r="M974" t="s">
        <v>53</v>
      </c>
      <c r="N974" t="s">
        <v>25</v>
      </c>
      <c r="O974" t="s">
        <v>25</v>
      </c>
      <c r="P974">
        <v>33</v>
      </c>
      <c r="Q974" t="s">
        <v>38</v>
      </c>
      <c r="R974" t="s">
        <v>39</v>
      </c>
    </row>
    <row r="975" spans="1:18" x14ac:dyDescent="0.2">
      <c r="A975">
        <v>974</v>
      </c>
      <c r="B975">
        <v>60</v>
      </c>
      <c r="C975" t="s">
        <v>18</v>
      </c>
      <c r="D975" t="s">
        <v>101</v>
      </c>
      <c r="E975" t="s">
        <v>62</v>
      </c>
      <c r="F975">
        <v>75</v>
      </c>
      <c r="G975" t="s">
        <v>111</v>
      </c>
      <c r="H975" t="s">
        <v>43</v>
      </c>
      <c r="I975" t="s">
        <v>84</v>
      </c>
      <c r="J975" t="s">
        <v>56</v>
      </c>
      <c r="K975">
        <v>3.5</v>
      </c>
      <c r="L975" t="s">
        <v>25</v>
      </c>
      <c r="M975" t="s">
        <v>69</v>
      </c>
      <c r="N975" t="s">
        <v>25</v>
      </c>
      <c r="O975" t="s">
        <v>25</v>
      </c>
      <c r="P975">
        <v>30</v>
      </c>
      <c r="Q975" t="s">
        <v>74</v>
      </c>
      <c r="R975" t="s">
        <v>57</v>
      </c>
    </row>
    <row r="976" spans="1:18" x14ac:dyDescent="0.2">
      <c r="A976">
        <v>975</v>
      </c>
      <c r="B976">
        <v>69</v>
      </c>
      <c r="C976" t="s">
        <v>18</v>
      </c>
      <c r="D976" t="s">
        <v>86</v>
      </c>
      <c r="E976" t="s">
        <v>20</v>
      </c>
      <c r="F976">
        <v>90</v>
      </c>
      <c r="G976" t="s">
        <v>97</v>
      </c>
      <c r="H976" t="s">
        <v>43</v>
      </c>
      <c r="I976" t="s">
        <v>117</v>
      </c>
      <c r="J976" t="s">
        <v>36</v>
      </c>
      <c r="K976">
        <v>3.6</v>
      </c>
      <c r="L976" t="s">
        <v>25</v>
      </c>
      <c r="M976" t="s">
        <v>69</v>
      </c>
      <c r="N976" t="s">
        <v>25</v>
      </c>
      <c r="O976" t="s">
        <v>25</v>
      </c>
      <c r="P976">
        <v>23</v>
      </c>
      <c r="Q976" t="s">
        <v>74</v>
      </c>
      <c r="R976" t="s">
        <v>87</v>
      </c>
    </row>
    <row r="977" spans="1:18" x14ac:dyDescent="0.2">
      <c r="A977">
        <v>976</v>
      </c>
      <c r="B977">
        <v>58</v>
      </c>
      <c r="C977" t="s">
        <v>18</v>
      </c>
      <c r="D977" t="s">
        <v>29</v>
      </c>
      <c r="E977" t="s">
        <v>20</v>
      </c>
      <c r="F977">
        <v>40</v>
      </c>
      <c r="G977" t="s">
        <v>148</v>
      </c>
      <c r="H977" t="s">
        <v>43</v>
      </c>
      <c r="I977" t="s">
        <v>77</v>
      </c>
      <c r="J977" t="s">
        <v>52</v>
      </c>
      <c r="K977">
        <v>3.8</v>
      </c>
      <c r="L977" t="s">
        <v>25</v>
      </c>
      <c r="M977" t="s">
        <v>69</v>
      </c>
      <c r="N977" t="s">
        <v>25</v>
      </c>
      <c r="O977" t="s">
        <v>25</v>
      </c>
      <c r="P977">
        <v>2</v>
      </c>
      <c r="Q977" t="s">
        <v>74</v>
      </c>
      <c r="R977" t="s">
        <v>39</v>
      </c>
    </row>
    <row r="978" spans="1:18" x14ac:dyDescent="0.2">
      <c r="A978">
        <v>977</v>
      </c>
      <c r="B978">
        <v>34</v>
      </c>
      <c r="C978" t="s">
        <v>18</v>
      </c>
      <c r="D978" t="s">
        <v>112</v>
      </c>
      <c r="E978" t="s">
        <v>20</v>
      </c>
      <c r="F978">
        <v>90</v>
      </c>
      <c r="G978" t="s">
        <v>102</v>
      </c>
      <c r="H978" t="s">
        <v>43</v>
      </c>
      <c r="I978" t="s">
        <v>23</v>
      </c>
      <c r="J978" t="s">
        <v>56</v>
      </c>
      <c r="K978">
        <v>3.6</v>
      </c>
      <c r="L978" t="s">
        <v>25</v>
      </c>
      <c r="M978" t="s">
        <v>26</v>
      </c>
      <c r="N978" t="s">
        <v>25</v>
      </c>
      <c r="O978" t="s">
        <v>25</v>
      </c>
      <c r="P978">
        <v>50</v>
      </c>
      <c r="Q978" t="s">
        <v>38</v>
      </c>
      <c r="R978" t="s">
        <v>96</v>
      </c>
    </row>
    <row r="979" spans="1:18" x14ac:dyDescent="0.2">
      <c r="A979">
        <v>978</v>
      </c>
      <c r="B979">
        <v>20</v>
      </c>
      <c r="C979" t="s">
        <v>18</v>
      </c>
      <c r="D979" t="s">
        <v>132</v>
      </c>
      <c r="E979" t="s">
        <v>66</v>
      </c>
      <c r="F979">
        <v>20</v>
      </c>
      <c r="G979" t="s">
        <v>148</v>
      </c>
      <c r="H979" t="s">
        <v>43</v>
      </c>
      <c r="I979" t="s">
        <v>93</v>
      </c>
      <c r="J979" t="s">
        <v>36</v>
      </c>
      <c r="K979">
        <v>4.5999999999999996</v>
      </c>
      <c r="L979" t="s">
        <v>25</v>
      </c>
      <c r="M979" t="s">
        <v>26</v>
      </c>
      <c r="N979" t="s">
        <v>25</v>
      </c>
      <c r="O979" t="s">
        <v>25</v>
      </c>
      <c r="P979">
        <v>34</v>
      </c>
      <c r="Q979" t="s">
        <v>32</v>
      </c>
      <c r="R979" t="s">
        <v>75</v>
      </c>
    </row>
    <row r="980" spans="1:18" x14ac:dyDescent="0.2">
      <c r="A980">
        <v>979</v>
      </c>
      <c r="B980">
        <v>56</v>
      </c>
      <c r="C980" t="s">
        <v>18</v>
      </c>
      <c r="D980" t="s">
        <v>142</v>
      </c>
      <c r="E980" t="s">
        <v>66</v>
      </c>
      <c r="F980">
        <v>40</v>
      </c>
      <c r="G980" t="s">
        <v>111</v>
      </c>
      <c r="H980" t="s">
        <v>43</v>
      </c>
      <c r="I980" t="s">
        <v>47</v>
      </c>
      <c r="J980" t="s">
        <v>52</v>
      </c>
      <c r="K980">
        <v>2.5</v>
      </c>
      <c r="L980" t="s">
        <v>25</v>
      </c>
      <c r="M980" t="s">
        <v>53</v>
      </c>
      <c r="N980" t="s">
        <v>25</v>
      </c>
      <c r="O980" t="s">
        <v>25</v>
      </c>
      <c r="P980">
        <v>33</v>
      </c>
      <c r="Q980" t="s">
        <v>38</v>
      </c>
      <c r="R980" t="s">
        <v>39</v>
      </c>
    </row>
    <row r="981" spans="1:18" x14ac:dyDescent="0.2">
      <c r="A981">
        <v>980</v>
      </c>
      <c r="B981">
        <v>64</v>
      </c>
      <c r="C981" t="s">
        <v>18</v>
      </c>
      <c r="D981" t="s">
        <v>123</v>
      </c>
      <c r="E981" t="s">
        <v>66</v>
      </c>
      <c r="F981">
        <v>33</v>
      </c>
      <c r="G981" t="s">
        <v>81</v>
      </c>
      <c r="H981" t="s">
        <v>35</v>
      </c>
      <c r="I981" t="s">
        <v>109</v>
      </c>
      <c r="J981" t="s">
        <v>56</v>
      </c>
      <c r="K981">
        <v>3.5</v>
      </c>
      <c r="L981" t="s">
        <v>25</v>
      </c>
      <c r="M981" t="s">
        <v>73</v>
      </c>
      <c r="N981" t="s">
        <v>25</v>
      </c>
      <c r="O981" t="s">
        <v>25</v>
      </c>
      <c r="P981">
        <v>34</v>
      </c>
      <c r="Q981" t="s">
        <v>85</v>
      </c>
      <c r="R981" t="s">
        <v>87</v>
      </c>
    </row>
    <row r="982" spans="1:18" x14ac:dyDescent="0.2">
      <c r="A982">
        <v>981</v>
      </c>
      <c r="B982">
        <v>56</v>
      </c>
      <c r="C982" t="s">
        <v>18</v>
      </c>
      <c r="D982" t="s">
        <v>136</v>
      </c>
      <c r="E982" t="s">
        <v>41</v>
      </c>
      <c r="F982">
        <v>98</v>
      </c>
      <c r="G982" t="s">
        <v>127</v>
      </c>
      <c r="H982" t="s">
        <v>35</v>
      </c>
      <c r="I982" t="s">
        <v>135</v>
      </c>
      <c r="J982" t="s">
        <v>36</v>
      </c>
      <c r="K982">
        <v>4</v>
      </c>
      <c r="L982" t="s">
        <v>25</v>
      </c>
      <c r="M982" t="s">
        <v>37</v>
      </c>
      <c r="N982" t="s">
        <v>25</v>
      </c>
      <c r="O982" t="s">
        <v>25</v>
      </c>
      <c r="P982">
        <v>39</v>
      </c>
      <c r="Q982" t="s">
        <v>45</v>
      </c>
      <c r="R982" t="s">
        <v>96</v>
      </c>
    </row>
    <row r="983" spans="1:18" x14ac:dyDescent="0.2">
      <c r="A983">
        <v>982</v>
      </c>
      <c r="B983">
        <v>27</v>
      </c>
      <c r="C983" t="s">
        <v>18</v>
      </c>
      <c r="D983" t="s">
        <v>132</v>
      </c>
      <c r="E983" t="s">
        <v>66</v>
      </c>
      <c r="F983">
        <v>42</v>
      </c>
      <c r="G983" t="s">
        <v>127</v>
      </c>
      <c r="H983" t="s">
        <v>43</v>
      </c>
      <c r="I983" t="s">
        <v>64</v>
      </c>
      <c r="J983" t="s">
        <v>36</v>
      </c>
      <c r="K983">
        <v>3.5</v>
      </c>
      <c r="L983" t="s">
        <v>25</v>
      </c>
      <c r="M983" t="s">
        <v>44</v>
      </c>
      <c r="N983" t="s">
        <v>25</v>
      </c>
      <c r="O983" t="s">
        <v>25</v>
      </c>
      <c r="P983">
        <v>47</v>
      </c>
      <c r="Q983" t="s">
        <v>38</v>
      </c>
      <c r="R983" t="s">
        <v>57</v>
      </c>
    </row>
    <row r="984" spans="1:18" x14ac:dyDescent="0.2">
      <c r="A984">
        <v>983</v>
      </c>
      <c r="B984">
        <v>35</v>
      </c>
      <c r="C984" t="s">
        <v>18</v>
      </c>
      <c r="D984" t="s">
        <v>61</v>
      </c>
      <c r="E984" t="s">
        <v>62</v>
      </c>
      <c r="F984">
        <v>62</v>
      </c>
      <c r="G984" t="s">
        <v>104</v>
      </c>
      <c r="H984" t="s">
        <v>35</v>
      </c>
      <c r="I984" t="s">
        <v>107</v>
      </c>
      <c r="J984" t="s">
        <v>52</v>
      </c>
      <c r="K984">
        <v>3.2</v>
      </c>
      <c r="L984" t="s">
        <v>25</v>
      </c>
      <c r="M984" t="s">
        <v>53</v>
      </c>
      <c r="N984" t="s">
        <v>25</v>
      </c>
      <c r="O984" t="s">
        <v>25</v>
      </c>
      <c r="P984">
        <v>37</v>
      </c>
      <c r="Q984" t="s">
        <v>45</v>
      </c>
      <c r="R984" t="s">
        <v>87</v>
      </c>
    </row>
    <row r="985" spans="1:18" x14ac:dyDescent="0.2">
      <c r="A985">
        <v>984</v>
      </c>
      <c r="B985">
        <v>24</v>
      </c>
      <c r="C985" t="s">
        <v>18</v>
      </c>
      <c r="D985" t="s">
        <v>123</v>
      </c>
      <c r="E985" t="s">
        <v>66</v>
      </c>
      <c r="F985">
        <v>45</v>
      </c>
      <c r="G985" t="s">
        <v>129</v>
      </c>
      <c r="H985" t="s">
        <v>22</v>
      </c>
      <c r="I985" t="s">
        <v>125</v>
      </c>
      <c r="J985" t="s">
        <v>24</v>
      </c>
      <c r="K985">
        <v>3.5</v>
      </c>
      <c r="L985" t="s">
        <v>25</v>
      </c>
      <c r="M985" t="s">
        <v>37</v>
      </c>
      <c r="N985" t="s">
        <v>25</v>
      </c>
      <c r="O985" t="s">
        <v>25</v>
      </c>
      <c r="P985">
        <v>40</v>
      </c>
      <c r="Q985" t="s">
        <v>27</v>
      </c>
      <c r="R985" t="s">
        <v>75</v>
      </c>
    </row>
    <row r="986" spans="1:18" x14ac:dyDescent="0.2">
      <c r="A986">
        <v>985</v>
      </c>
      <c r="B986">
        <v>26</v>
      </c>
      <c r="C986" t="s">
        <v>18</v>
      </c>
      <c r="D986" t="s">
        <v>70</v>
      </c>
      <c r="E986" t="s">
        <v>41</v>
      </c>
      <c r="F986">
        <v>78</v>
      </c>
      <c r="G986" t="s">
        <v>139</v>
      </c>
      <c r="H986" t="s">
        <v>43</v>
      </c>
      <c r="I986" t="s">
        <v>95</v>
      </c>
      <c r="J986" t="s">
        <v>52</v>
      </c>
      <c r="K986">
        <v>3.4</v>
      </c>
      <c r="L986" t="s">
        <v>25</v>
      </c>
      <c r="M986" t="s">
        <v>37</v>
      </c>
      <c r="N986" t="s">
        <v>25</v>
      </c>
      <c r="O986" t="s">
        <v>25</v>
      </c>
      <c r="P986">
        <v>8</v>
      </c>
      <c r="Q986" t="s">
        <v>38</v>
      </c>
      <c r="R986" t="s">
        <v>75</v>
      </c>
    </row>
    <row r="987" spans="1:18" x14ac:dyDescent="0.2">
      <c r="A987">
        <v>986</v>
      </c>
      <c r="B987">
        <v>32</v>
      </c>
      <c r="C987" t="s">
        <v>18</v>
      </c>
      <c r="D987" t="s">
        <v>65</v>
      </c>
      <c r="E987" t="s">
        <v>66</v>
      </c>
      <c r="F987">
        <v>80</v>
      </c>
      <c r="G987" t="s">
        <v>63</v>
      </c>
      <c r="H987" t="s">
        <v>43</v>
      </c>
      <c r="I987" t="s">
        <v>23</v>
      </c>
      <c r="J987" t="s">
        <v>56</v>
      </c>
      <c r="K987">
        <v>5</v>
      </c>
      <c r="L987" t="s">
        <v>25</v>
      </c>
      <c r="M987" t="s">
        <v>26</v>
      </c>
      <c r="N987" t="s">
        <v>25</v>
      </c>
      <c r="O987" t="s">
        <v>25</v>
      </c>
      <c r="P987">
        <v>12</v>
      </c>
      <c r="Q987" t="s">
        <v>74</v>
      </c>
      <c r="R987" t="s">
        <v>48</v>
      </c>
    </row>
    <row r="988" spans="1:18" x14ac:dyDescent="0.2">
      <c r="A988">
        <v>987</v>
      </c>
      <c r="B988">
        <v>54</v>
      </c>
      <c r="C988" t="s">
        <v>18</v>
      </c>
      <c r="D988" t="s">
        <v>118</v>
      </c>
      <c r="E988" t="s">
        <v>66</v>
      </c>
      <c r="F988">
        <v>96</v>
      </c>
      <c r="G988" t="s">
        <v>138</v>
      </c>
      <c r="H988" t="s">
        <v>35</v>
      </c>
      <c r="I988" t="s">
        <v>99</v>
      </c>
      <c r="J988" t="s">
        <v>36</v>
      </c>
      <c r="K988">
        <v>4.5</v>
      </c>
      <c r="L988" t="s">
        <v>25</v>
      </c>
      <c r="M988" t="s">
        <v>73</v>
      </c>
      <c r="N988" t="s">
        <v>25</v>
      </c>
      <c r="O988" t="s">
        <v>25</v>
      </c>
      <c r="P988">
        <v>36</v>
      </c>
      <c r="Q988" t="s">
        <v>74</v>
      </c>
      <c r="R988" t="s">
        <v>87</v>
      </c>
    </row>
    <row r="989" spans="1:18" x14ac:dyDescent="0.2">
      <c r="A989">
        <v>988</v>
      </c>
      <c r="B989">
        <v>62</v>
      </c>
      <c r="C989" t="s">
        <v>18</v>
      </c>
      <c r="D989" t="s">
        <v>65</v>
      </c>
      <c r="E989" t="s">
        <v>66</v>
      </c>
      <c r="F989">
        <v>47</v>
      </c>
      <c r="G989" t="s">
        <v>63</v>
      </c>
      <c r="H989" t="s">
        <v>43</v>
      </c>
      <c r="I989" t="s">
        <v>60</v>
      </c>
      <c r="J989" t="s">
        <v>52</v>
      </c>
      <c r="K989">
        <v>2.8</v>
      </c>
      <c r="L989" t="s">
        <v>25</v>
      </c>
      <c r="M989" t="s">
        <v>26</v>
      </c>
      <c r="N989" t="s">
        <v>25</v>
      </c>
      <c r="O989" t="s">
        <v>25</v>
      </c>
      <c r="P989">
        <v>48</v>
      </c>
      <c r="Q989" t="s">
        <v>45</v>
      </c>
      <c r="R989" t="s">
        <v>39</v>
      </c>
    </row>
    <row r="990" spans="1:18" x14ac:dyDescent="0.2">
      <c r="A990">
        <v>989</v>
      </c>
      <c r="B990">
        <v>50</v>
      </c>
      <c r="C990" t="s">
        <v>18</v>
      </c>
      <c r="D990" t="s">
        <v>94</v>
      </c>
      <c r="E990" t="s">
        <v>20</v>
      </c>
      <c r="F990">
        <v>84</v>
      </c>
      <c r="G990" t="s">
        <v>122</v>
      </c>
      <c r="H990" t="s">
        <v>43</v>
      </c>
      <c r="I990" t="s">
        <v>120</v>
      </c>
      <c r="J990" t="s">
        <v>24</v>
      </c>
      <c r="K990">
        <v>4.9000000000000004</v>
      </c>
      <c r="L990" t="s">
        <v>25</v>
      </c>
      <c r="M990" t="s">
        <v>69</v>
      </c>
      <c r="N990" t="s">
        <v>25</v>
      </c>
      <c r="O990" t="s">
        <v>25</v>
      </c>
      <c r="P990">
        <v>47</v>
      </c>
      <c r="Q990" t="s">
        <v>45</v>
      </c>
      <c r="R990" t="s">
        <v>28</v>
      </c>
    </row>
    <row r="991" spans="1:18" x14ac:dyDescent="0.2">
      <c r="A991">
        <v>990</v>
      </c>
      <c r="B991">
        <v>70</v>
      </c>
      <c r="C991" t="s">
        <v>18</v>
      </c>
      <c r="D991" t="s">
        <v>70</v>
      </c>
      <c r="E991" t="s">
        <v>41</v>
      </c>
      <c r="F991">
        <v>31</v>
      </c>
      <c r="G991" t="s">
        <v>104</v>
      </c>
      <c r="H991" t="s">
        <v>43</v>
      </c>
      <c r="I991" t="s">
        <v>117</v>
      </c>
      <c r="J991" t="s">
        <v>36</v>
      </c>
      <c r="K991">
        <v>3.1</v>
      </c>
      <c r="L991" t="s">
        <v>25</v>
      </c>
      <c r="M991" t="s">
        <v>73</v>
      </c>
      <c r="N991" t="s">
        <v>25</v>
      </c>
      <c r="O991" t="s">
        <v>25</v>
      </c>
      <c r="P991">
        <v>2</v>
      </c>
      <c r="Q991" t="s">
        <v>74</v>
      </c>
      <c r="R991" t="s">
        <v>87</v>
      </c>
    </row>
    <row r="992" spans="1:18" x14ac:dyDescent="0.2">
      <c r="A992">
        <v>991</v>
      </c>
      <c r="B992">
        <v>48</v>
      </c>
      <c r="C992" t="s">
        <v>18</v>
      </c>
      <c r="D992" t="s">
        <v>88</v>
      </c>
      <c r="E992" t="s">
        <v>66</v>
      </c>
      <c r="F992">
        <v>63</v>
      </c>
      <c r="G992" t="s">
        <v>148</v>
      </c>
      <c r="H992" t="s">
        <v>35</v>
      </c>
      <c r="I992" t="s">
        <v>133</v>
      </c>
      <c r="J992" t="s">
        <v>36</v>
      </c>
      <c r="K992">
        <v>4.8</v>
      </c>
      <c r="L992" t="s">
        <v>25</v>
      </c>
      <c r="M992" t="s">
        <v>73</v>
      </c>
      <c r="N992" t="s">
        <v>25</v>
      </c>
      <c r="O992" t="s">
        <v>25</v>
      </c>
      <c r="P992">
        <v>24</v>
      </c>
      <c r="Q992" t="s">
        <v>32</v>
      </c>
      <c r="R992" t="s">
        <v>39</v>
      </c>
    </row>
    <row r="993" spans="1:18" x14ac:dyDescent="0.2">
      <c r="A993">
        <v>992</v>
      </c>
      <c r="B993">
        <v>20</v>
      </c>
      <c r="C993" t="s">
        <v>18</v>
      </c>
      <c r="D993" t="s">
        <v>58</v>
      </c>
      <c r="E993" t="s">
        <v>20</v>
      </c>
      <c r="F993">
        <v>97</v>
      </c>
      <c r="G993" t="s">
        <v>149</v>
      </c>
      <c r="H993" t="s">
        <v>91</v>
      </c>
      <c r="I993" t="s">
        <v>51</v>
      </c>
      <c r="J993" t="s">
        <v>36</v>
      </c>
      <c r="K993">
        <v>2.7</v>
      </c>
      <c r="L993" t="s">
        <v>25</v>
      </c>
      <c r="M993" t="s">
        <v>53</v>
      </c>
      <c r="N993" t="s">
        <v>25</v>
      </c>
      <c r="O993" t="s">
        <v>25</v>
      </c>
      <c r="P993">
        <v>40</v>
      </c>
      <c r="Q993" t="s">
        <v>74</v>
      </c>
      <c r="R993" t="s">
        <v>75</v>
      </c>
    </row>
    <row r="994" spans="1:18" x14ac:dyDescent="0.2">
      <c r="A994">
        <v>993</v>
      </c>
      <c r="B994">
        <v>46</v>
      </c>
      <c r="C994" t="s">
        <v>18</v>
      </c>
      <c r="D994" t="s">
        <v>101</v>
      </c>
      <c r="E994" t="s">
        <v>62</v>
      </c>
      <c r="F994">
        <v>99</v>
      </c>
      <c r="G994" t="s">
        <v>59</v>
      </c>
      <c r="H994" t="s">
        <v>43</v>
      </c>
      <c r="I994" t="s">
        <v>23</v>
      </c>
      <c r="J994" t="s">
        <v>24</v>
      </c>
      <c r="K994">
        <v>4.5999999999999996</v>
      </c>
      <c r="L994" t="s">
        <v>25</v>
      </c>
      <c r="M994" t="s">
        <v>26</v>
      </c>
      <c r="N994" t="s">
        <v>25</v>
      </c>
      <c r="O994" t="s">
        <v>25</v>
      </c>
      <c r="P994">
        <v>50</v>
      </c>
      <c r="Q994" t="s">
        <v>85</v>
      </c>
      <c r="R994" t="s">
        <v>39</v>
      </c>
    </row>
    <row r="995" spans="1:18" x14ac:dyDescent="0.2">
      <c r="A995">
        <v>994</v>
      </c>
      <c r="B995">
        <v>51</v>
      </c>
      <c r="C995" t="s">
        <v>18</v>
      </c>
      <c r="D995" t="s">
        <v>40</v>
      </c>
      <c r="E995" t="s">
        <v>41</v>
      </c>
      <c r="F995">
        <v>90</v>
      </c>
      <c r="G995" t="s">
        <v>145</v>
      </c>
      <c r="H995" t="s">
        <v>43</v>
      </c>
      <c r="I995" t="s">
        <v>99</v>
      </c>
      <c r="J995" t="s">
        <v>24</v>
      </c>
      <c r="K995">
        <v>4.4000000000000004</v>
      </c>
      <c r="L995" t="s">
        <v>25</v>
      </c>
      <c r="M995" t="s">
        <v>73</v>
      </c>
      <c r="N995" t="s">
        <v>25</v>
      </c>
      <c r="O995" t="s">
        <v>25</v>
      </c>
      <c r="P995">
        <v>25</v>
      </c>
      <c r="Q995" t="s">
        <v>32</v>
      </c>
      <c r="R995" t="s">
        <v>39</v>
      </c>
    </row>
    <row r="996" spans="1:18" x14ac:dyDescent="0.2">
      <c r="A996">
        <v>995</v>
      </c>
      <c r="B996">
        <v>53</v>
      </c>
      <c r="C996" t="s">
        <v>18</v>
      </c>
      <c r="D996" t="s">
        <v>70</v>
      </c>
      <c r="E996" t="s">
        <v>41</v>
      </c>
      <c r="F996">
        <v>68</v>
      </c>
      <c r="G996" t="s">
        <v>83</v>
      </c>
      <c r="H996" t="s">
        <v>22</v>
      </c>
      <c r="I996" t="s">
        <v>82</v>
      </c>
      <c r="J996" t="s">
        <v>56</v>
      </c>
      <c r="K996">
        <v>3.2</v>
      </c>
      <c r="L996" t="s">
        <v>25</v>
      </c>
      <c r="M996" t="s">
        <v>26</v>
      </c>
      <c r="N996" t="s">
        <v>25</v>
      </c>
      <c r="O996" t="s">
        <v>25</v>
      </c>
      <c r="P996">
        <v>20</v>
      </c>
      <c r="Q996" t="s">
        <v>85</v>
      </c>
      <c r="R996" t="s">
        <v>87</v>
      </c>
    </row>
    <row r="997" spans="1:18" x14ac:dyDescent="0.2">
      <c r="A997">
        <v>996</v>
      </c>
      <c r="B997">
        <v>44</v>
      </c>
      <c r="C997" t="s">
        <v>18</v>
      </c>
      <c r="D997" t="s">
        <v>105</v>
      </c>
      <c r="E997" t="s">
        <v>66</v>
      </c>
      <c r="F997">
        <v>80</v>
      </c>
      <c r="G997" t="s">
        <v>134</v>
      </c>
      <c r="H997" t="s">
        <v>43</v>
      </c>
      <c r="I997" t="s">
        <v>135</v>
      </c>
      <c r="J997" t="s">
        <v>36</v>
      </c>
      <c r="K997">
        <v>3</v>
      </c>
      <c r="L997" t="s">
        <v>25</v>
      </c>
      <c r="M997" t="s">
        <v>69</v>
      </c>
      <c r="N997" t="s">
        <v>25</v>
      </c>
      <c r="O997" t="s">
        <v>25</v>
      </c>
      <c r="P997">
        <v>10</v>
      </c>
      <c r="Q997" t="s">
        <v>27</v>
      </c>
      <c r="R997" t="s">
        <v>39</v>
      </c>
    </row>
    <row r="998" spans="1:18" x14ac:dyDescent="0.2">
      <c r="A998">
        <v>997</v>
      </c>
      <c r="B998">
        <v>29</v>
      </c>
      <c r="C998" t="s">
        <v>18</v>
      </c>
      <c r="D998" t="s">
        <v>40</v>
      </c>
      <c r="E998" t="s">
        <v>41</v>
      </c>
      <c r="F998">
        <v>91</v>
      </c>
      <c r="G998" t="s">
        <v>78</v>
      </c>
      <c r="H998" t="s">
        <v>22</v>
      </c>
      <c r="I998" t="s">
        <v>31</v>
      </c>
      <c r="J998" t="s">
        <v>52</v>
      </c>
      <c r="K998">
        <v>4.9000000000000004</v>
      </c>
      <c r="L998" t="s">
        <v>25</v>
      </c>
      <c r="M998" t="s">
        <v>53</v>
      </c>
      <c r="N998" t="s">
        <v>25</v>
      </c>
      <c r="O998" t="s">
        <v>25</v>
      </c>
      <c r="P998">
        <v>32</v>
      </c>
      <c r="Q998" t="s">
        <v>74</v>
      </c>
      <c r="R998" t="s">
        <v>57</v>
      </c>
    </row>
    <row r="999" spans="1:18" x14ac:dyDescent="0.2">
      <c r="A999">
        <v>998</v>
      </c>
      <c r="B999">
        <v>64</v>
      </c>
      <c r="C999" t="s">
        <v>18</v>
      </c>
      <c r="D999" t="s">
        <v>94</v>
      </c>
      <c r="E999" t="s">
        <v>20</v>
      </c>
      <c r="F999">
        <v>30</v>
      </c>
      <c r="G999" t="s">
        <v>21</v>
      </c>
      <c r="H999" t="s">
        <v>43</v>
      </c>
      <c r="I999" t="s">
        <v>108</v>
      </c>
      <c r="J999" t="s">
        <v>36</v>
      </c>
      <c r="K999">
        <v>3.6</v>
      </c>
      <c r="L999" t="s">
        <v>25</v>
      </c>
      <c r="M999" t="s">
        <v>26</v>
      </c>
      <c r="N999" t="s">
        <v>25</v>
      </c>
      <c r="O999" t="s">
        <v>25</v>
      </c>
      <c r="P999">
        <v>31</v>
      </c>
      <c r="Q999" t="s">
        <v>32</v>
      </c>
      <c r="R999" t="s">
        <v>28</v>
      </c>
    </row>
    <row r="1000" spans="1:18" x14ac:dyDescent="0.2">
      <c r="A1000">
        <v>999</v>
      </c>
      <c r="B1000">
        <v>51</v>
      </c>
      <c r="C1000" t="s">
        <v>18</v>
      </c>
      <c r="D1000" t="s">
        <v>70</v>
      </c>
      <c r="E1000" t="s">
        <v>41</v>
      </c>
      <c r="F1000">
        <v>90</v>
      </c>
      <c r="G1000" t="s">
        <v>138</v>
      </c>
      <c r="H1000" t="s">
        <v>43</v>
      </c>
      <c r="I1000" t="s">
        <v>51</v>
      </c>
      <c r="J1000" t="s">
        <v>36</v>
      </c>
      <c r="K1000">
        <v>3.8</v>
      </c>
      <c r="L1000" t="s">
        <v>25</v>
      </c>
      <c r="M1000" t="s">
        <v>44</v>
      </c>
      <c r="N1000" t="s">
        <v>25</v>
      </c>
      <c r="O1000" t="s">
        <v>25</v>
      </c>
      <c r="P1000">
        <v>48</v>
      </c>
      <c r="Q1000" t="s">
        <v>74</v>
      </c>
      <c r="R1000" t="s">
        <v>75</v>
      </c>
    </row>
    <row r="1001" spans="1:18" x14ac:dyDescent="0.2">
      <c r="A1001">
        <v>1000</v>
      </c>
      <c r="B1001">
        <v>50</v>
      </c>
      <c r="C1001" t="s">
        <v>18</v>
      </c>
      <c r="D1001" t="s">
        <v>124</v>
      </c>
      <c r="E1001" t="s">
        <v>20</v>
      </c>
      <c r="F1001">
        <v>28</v>
      </c>
      <c r="G1001" t="s">
        <v>129</v>
      </c>
      <c r="H1001" t="s">
        <v>22</v>
      </c>
      <c r="I1001" t="s">
        <v>109</v>
      </c>
      <c r="J1001" t="s">
        <v>36</v>
      </c>
      <c r="K1001">
        <v>2.9</v>
      </c>
      <c r="L1001" t="s">
        <v>25</v>
      </c>
      <c r="M1001" t="s">
        <v>53</v>
      </c>
      <c r="N1001" t="s">
        <v>25</v>
      </c>
      <c r="O1001" t="s">
        <v>25</v>
      </c>
      <c r="P1001">
        <v>23</v>
      </c>
      <c r="Q1001" t="s">
        <v>85</v>
      </c>
      <c r="R1001" t="s">
        <v>87</v>
      </c>
    </row>
    <row r="1002" spans="1:18" x14ac:dyDescent="0.2">
      <c r="A1002">
        <v>1001</v>
      </c>
      <c r="B1002">
        <v>43</v>
      </c>
      <c r="C1002" t="s">
        <v>18</v>
      </c>
      <c r="D1002" t="s">
        <v>124</v>
      </c>
      <c r="E1002" t="s">
        <v>20</v>
      </c>
      <c r="F1002">
        <v>46</v>
      </c>
      <c r="G1002" t="s">
        <v>141</v>
      </c>
      <c r="H1002" t="s">
        <v>43</v>
      </c>
      <c r="I1002" t="s">
        <v>107</v>
      </c>
      <c r="J1002" t="s">
        <v>24</v>
      </c>
      <c r="K1002">
        <v>3.9</v>
      </c>
      <c r="L1002" t="s">
        <v>25</v>
      </c>
      <c r="M1002" t="s">
        <v>26</v>
      </c>
      <c r="N1002" t="s">
        <v>25</v>
      </c>
      <c r="O1002" t="s">
        <v>25</v>
      </c>
      <c r="P1002">
        <v>1</v>
      </c>
      <c r="Q1002" t="s">
        <v>74</v>
      </c>
      <c r="R1002" t="s">
        <v>75</v>
      </c>
    </row>
    <row r="1003" spans="1:18" x14ac:dyDescent="0.2">
      <c r="A1003">
        <v>1002</v>
      </c>
      <c r="B1003">
        <v>61</v>
      </c>
      <c r="C1003" t="s">
        <v>18</v>
      </c>
      <c r="D1003" t="s">
        <v>80</v>
      </c>
      <c r="E1003" t="s">
        <v>20</v>
      </c>
      <c r="F1003">
        <v>60</v>
      </c>
      <c r="G1003" t="s">
        <v>148</v>
      </c>
      <c r="H1003" t="s">
        <v>43</v>
      </c>
      <c r="I1003" t="s">
        <v>120</v>
      </c>
      <c r="J1003" t="s">
        <v>56</v>
      </c>
      <c r="K1003">
        <v>3.6</v>
      </c>
      <c r="L1003" t="s">
        <v>25</v>
      </c>
      <c r="M1003" t="s">
        <v>53</v>
      </c>
      <c r="N1003" t="s">
        <v>25</v>
      </c>
      <c r="O1003" t="s">
        <v>25</v>
      </c>
      <c r="P1003">
        <v>4</v>
      </c>
      <c r="Q1003" t="s">
        <v>85</v>
      </c>
      <c r="R1003" t="s">
        <v>28</v>
      </c>
    </row>
    <row r="1004" spans="1:18" x14ac:dyDescent="0.2">
      <c r="A1004">
        <v>1003</v>
      </c>
      <c r="B1004">
        <v>55</v>
      </c>
      <c r="C1004" t="s">
        <v>18</v>
      </c>
      <c r="D1004" t="s">
        <v>70</v>
      </c>
      <c r="E1004" t="s">
        <v>41</v>
      </c>
      <c r="F1004">
        <v>59</v>
      </c>
      <c r="G1004" t="s">
        <v>113</v>
      </c>
      <c r="H1004" t="s">
        <v>43</v>
      </c>
      <c r="I1004" t="s">
        <v>51</v>
      </c>
      <c r="J1004" t="s">
        <v>36</v>
      </c>
      <c r="K1004">
        <v>3.5</v>
      </c>
      <c r="L1004" t="s">
        <v>25</v>
      </c>
      <c r="M1004" t="s">
        <v>73</v>
      </c>
      <c r="N1004" t="s">
        <v>25</v>
      </c>
      <c r="O1004" t="s">
        <v>25</v>
      </c>
      <c r="P1004">
        <v>3</v>
      </c>
      <c r="Q1004" t="s">
        <v>74</v>
      </c>
      <c r="R1004" t="s">
        <v>75</v>
      </c>
    </row>
    <row r="1005" spans="1:18" x14ac:dyDescent="0.2">
      <c r="A1005">
        <v>1004</v>
      </c>
      <c r="B1005">
        <v>56</v>
      </c>
      <c r="C1005" t="s">
        <v>18</v>
      </c>
      <c r="D1005" t="s">
        <v>123</v>
      </c>
      <c r="E1005" t="s">
        <v>66</v>
      </c>
      <c r="F1005">
        <v>68</v>
      </c>
      <c r="G1005" t="s">
        <v>122</v>
      </c>
      <c r="H1005" t="s">
        <v>43</v>
      </c>
      <c r="I1005" t="s">
        <v>95</v>
      </c>
      <c r="J1005" t="s">
        <v>56</v>
      </c>
      <c r="K1005">
        <v>4</v>
      </c>
      <c r="L1005" t="s">
        <v>25</v>
      </c>
      <c r="M1005" t="s">
        <v>73</v>
      </c>
      <c r="N1005" t="s">
        <v>25</v>
      </c>
      <c r="O1005" t="s">
        <v>25</v>
      </c>
      <c r="P1005">
        <v>3</v>
      </c>
      <c r="Q1005" t="s">
        <v>32</v>
      </c>
      <c r="R1005" t="s">
        <v>75</v>
      </c>
    </row>
    <row r="1006" spans="1:18" x14ac:dyDescent="0.2">
      <c r="A1006">
        <v>1005</v>
      </c>
      <c r="B1006">
        <v>33</v>
      </c>
      <c r="C1006" t="s">
        <v>18</v>
      </c>
      <c r="D1006" t="s">
        <v>131</v>
      </c>
      <c r="E1006" t="s">
        <v>66</v>
      </c>
      <c r="F1006">
        <v>79</v>
      </c>
      <c r="G1006" t="s">
        <v>121</v>
      </c>
      <c r="H1006" t="s">
        <v>43</v>
      </c>
      <c r="I1006" t="s">
        <v>93</v>
      </c>
      <c r="J1006" t="s">
        <v>52</v>
      </c>
      <c r="K1006">
        <v>4.8</v>
      </c>
      <c r="L1006" t="s">
        <v>25</v>
      </c>
      <c r="M1006" t="s">
        <v>69</v>
      </c>
      <c r="N1006" t="s">
        <v>25</v>
      </c>
      <c r="O1006" t="s">
        <v>25</v>
      </c>
      <c r="P1006">
        <v>44</v>
      </c>
      <c r="Q1006" t="s">
        <v>32</v>
      </c>
      <c r="R1006" t="s">
        <v>48</v>
      </c>
    </row>
    <row r="1007" spans="1:18" x14ac:dyDescent="0.2">
      <c r="A1007">
        <v>1006</v>
      </c>
      <c r="B1007">
        <v>43</v>
      </c>
      <c r="C1007" t="s">
        <v>18</v>
      </c>
      <c r="D1007" t="s">
        <v>131</v>
      </c>
      <c r="E1007" t="s">
        <v>66</v>
      </c>
      <c r="F1007">
        <v>94</v>
      </c>
      <c r="G1007" t="s">
        <v>83</v>
      </c>
      <c r="H1007" t="s">
        <v>43</v>
      </c>
      <c r="I1007" t="s">
        <v>79</v>
      </c>
      <c r="J1007" t="s">
        <v>24</v>
      </c>
      <c r="K1007">
        <v>3.9</v>
      </c>
      <c r="L1007" t="s">
        <v>25</v>
      </c>
      <c r="M1007" t="s">
        <v>73</v>
      </c>
      <c r="N1007" t="s">
        <v>25</v>
      </c>
      <c r="O1007" t="s">
        <v>25</v>
      </c>
      <c r="P1007">
        <v>5</v>
      </c>
      <c r="Q1007" t="s">
        <v>85</v>
      </c>
      <c r="R1007" t="s">
        <v>75</v>
      </c>
    </row>
    <row r="1008" spans="1:18" x14ac:dyDescent="0.2">
      <c r="A1008">
        <v>1007</v>
      </c>
      <c r="B1008">
        <v>21</v>
      </c>
      <c r="C1008" t="s">
        <v>18</v>
      </c>
      <c r="D1008" t="s">
        <v>94</v>
      </c>
      <c r="E1008" t="s">
        <v>20</v>
      </c>
      <c r="F1008">
        <v>83</v>
      </c>
      <c r="G1008" t="s">
        <v>150</v>
      </c>
      <c r="H1008" t="s">
        <v>35</v>
      </c>
      <c r="I1008" t="s">
        <v>92</v>
      </c>
      <c r="J1008" t="s">
        <v>52</v>
      </c>
      <c r="K1008">
        <v>4.5</v>
      </c>
      <c r="L1008" t="s">
        <v>25</v>
      </c>
      <c r="M1008" t="s">
        <v>44</v>
      </c>
      <c r="N1008" t="s">
        <v>25</v>
      </c>
      <c r="O1008" t="s">
        <v>25</v>
      </c>
      <c r="P1008">
        <v>50</v>
      </c>
      <c r="Q1008" t="s">
        <v>27</v>
      </c>
      <c r="R1008" t="s">
        <v>57</v>
      </c>
    </row>
    <row r="1009" spans="1:18" x14ac:dyDescent="0.2">
      <c r="A1009">
        <v>1008</v>
      </c>
      <c r="B1009">
        <v>58</v>
      </c>
      <c r="C1009" t="s">
        <v>18</v>
      </c>
      <c r="D1009" t="s">
        <v>142</v>
      </c>
      <c r="E1009" t="s">
        <v>66</v>
      </c>
      <c r="F1009">
        <v>62</v>
      </c>
      <c r="G1009" t="s">
        <v>141</v>
      </c>
      <c r="H1009" t="s">
        <v>91</v>
      </c>
      <c r="I1009" t="s">
        <v>47</v>
      </c>
      <c r="J1009" t="s">
        <v>36</v>
      </c>
      <c r="K1009">
        <v>4.8</v>
      </c>
      <c r="L1009" t="s">
        <v>25</v>
      </c>
      <c r="M1009" t="s">
        <v>53</v>
      </c>
      <c r="N1009" t="s">
        <v>25</v>
      </c>
      <c r="O1009" t="s">
        <v>25</v>
      </c>
      <c r="P1009">
        <v>2</v>
      </c>
      <c r="Q1009" t="s">
        <v>38</v>
      </c>
      <c r="R1009" t="s">
        <v>48</v>
      </c>
    </row>
    <row r="1010" spans="1:18" x14ac:dyDescent="0.2">
      <c r="A1010">
        <v>1009</v>
      </c>
      <c r="B1010">
        <v>41</v>
      </c>
      <c r="C1010" t="s">
        <v>18</v>
      </c>
      <c r="D1010" t="s">
        <v>118</v>
      </c>
      <c r="E1010" t="s">
        <v>66</v>
      </c>
      <c r="F1010">
        <v>85</v>
      </c>
      <c r="G1010" t="s">
        <v>129</v>
      </c>
      <c r="H1010" t="s">
        <v>43</v>
      </c>
      <c r="I1010" t="s">
        <v>68</v>
      </c>
      <c r="J1010" t="s">
        <v>36</v>
      </c>
      <c r="K1010">
        <v>2.6</v>
      </c>
      <c r="L1010" t="s">
        <v>25</v>
      </c>
      <c r="M1010" t="s">
        <v>73</v>
      </c>
      <c r="N1010" t="s">
        <v>25</v>
      </c>
      <c r="O1010" t="s">
        <v>25</v>
      </c>
      <c r="P1010">
        <v>29</v>
      </c>
      <c r="Q1010" t="s">
        <v>45</v>
      </c>
      <c r="R1010" t="s">
        <v>48</v>
      </c>
    </row>
    <row r="1011" spans="1:18" x14ac:dyDescent="0.2">
      <c r="A1011">
        <v>1010</v>
      </c>
      <c r="B1011">
        <v>39</v>
      </c>
      <c r="C1011" t="s">
        <v>18</v>
      </c>
      <c r="D1011" t="s">
        <v>103</v>
      </c>
      <c r="E1011" t="s">
        <v>20</v>
      </c>
      <c r="F1011">
        <v>30</v>
      </c>
      <c r="G1011" t="s">
        <v>59</v>
      </c>
      <c r="H1011" t="s">
        <v>43</v>
      </c>
      <c r="I1011" t="s">
        <v>64</v>
      </c>
      <c r="J1011" t="s">
        <v>52</v>
      </c>
      <c r="K1011">
        <v>3.1</v>
      </c>
      <c r="L1011" t="s">
        <v>25</v>
      </c>
      <c r="M1011" t="s">
        <v>26</v>
      </c>
      <c r="N1011" t="s">
        <v>25</v>
      </c>
      <c r="O1011" t="s">
        <v>25</v>
      </c>
      <c r="P1011">
        <v>11</v>
      </c>
      <c r="Q1011" t="s">
        <v>27</v>
      </c>
      <c r="R1011" t="s">
        <v>48</v>
      </c>
    </row>
    <row r="1012" spans="1:18" x14ac:dyDescent="0.2">
      <c r="A1012">
        <v>1011</v>
      </c>
      <c r="B1012">
        <v>54</v>
      </c>
      <c r="C1012" t="s">
        <v>18</v>
      </c>
      <c r="D1012" t="s">
        <v>33</v>
      </c>
      <c r="E1012" t="s">
        <v>20</v>
      </c>
      <c r="F1012">
        <v>24</v>
      </c>
      <c r="G1012" t="s">
        <v>146</v>
      </c>
      <c r="H1012" t="s">
        <v>91</v>
      </c>
      <c r="I1012" t="s">
        <v>23</v>
      </c>
      <c r="J1012" t="s">
        <v>36</v>
      </c>
      <c r="K1012">
        <v>4.7</v>
      </c>
      <c r="L1012" t="s">
        <v>25</v>
      </c>
      <c r="M1012" t="s">
        <v>69</v>
      </c>
      <c r="N1012" t="s">
        <v>25</v>
      </c>
      <c r="O1012" t="s">
        <v>25</v>
      </c>
      <c r="P1012">
        <v>37</v>
      </c>
      <c r="Q1012" t="s">
        <v>38</v>
      </c>
      <c r="R1012" t="s">
        <v>28</v>
      </c>
    </row>
    <row r="1013" spans="1:18" x14ac:dyDescent="0.2">
      <c r="A1013">
        <v>1012</v>
      </c>
      <c r="B1013">
        <v>43</v>
      </c>
      <c r="C1013" t="s">
        <v>18</v>
      </c>
      <c r="D1013" t="s">
        <v>131</v>
      </c>
      <c r="E1013" t="s">
        <v>66</v>
      </c>
      <c r="F1013">
        <v>25</v>
      </c>
      <c r="G1013" t="s">
        <v>55</v>
      </c>
      <c r="H1013" t="s">
        <v>22</v>
      </c>
      <c r="I1013" t="s">
        <v>125</v>
      </c>
      <c r="J1013" t="s">
        <v>36</v>
      </c>
      <c r="K1013">
        <v>2.9</v>
      </c>
      <c r="L1013" t="s">
        <v>25</v>
      </c>
      <c r="M1013" t="s">
        <v>44</v>
      </c>
      <c r="N1013" t="s">
        <v>25</v>
      </c>
      <c r="O1013" t="s">
        <v>25</v>
      </c>
      <c r="P1013">
        <v>32</v>
      </c>
      <c r="Q1013" t="s">
        <v>85</v>
      </c>
      <c r="R1013" t="s">
        <v>28</v>
      </c>
    </row>
    <row r="1014" spans="1:18" x14ac:dyDescent="0.2">
      <c r="A1014">
        <v>1013</v>
      </c>
      <c r="B1014">
        <v>28</v>
      </c>
      <c r="C1014" t="s">
        <v>18</v>
      </c>
      <c r="D1014" t="s">
        <v>40</v>
      </c>
      <c r="E1014" t="s">
        <v>41</v>
      </c>
      <c r="F1014">
        <v>37</v>
      </c>
      <c r="G1014" t="s">
        <v>129</v>
      </c>
      <c r="H1014" t="s">
        <v>22</v>
      </c>
      <c r="I1014" t="s">
        <v>84</v>
      </c>
      <c r="J1014" t="s">
        <v>52</v>
      </c>
      <c r="K1014">
        <v>3.8</v>
      </c>
      <c r="L1014" t="s">
        <v>25</v>
      </c>
      <c r="M1014" t="s">
        <v>26</v>
      </c>
      <c r="N1014" t="s">
        <v>25</v>
      </c>
      <c r="O1014" t="s">
        <v>25</v>
      </c>
      <c r="P1014">
        <v>27</v>
      </c>
      <c r="Q1014" t="s">
        <v>38</v>
      </c>
      <c r="R1014" t="s">
        <v>48</v>
      </c>
    </row>
    <row r="1015" spans="1:18" x14ac:dyDescent="0.2">
      <c r="A1015">
        <v>1014</v>
      </c>
      <c r="B1015">
        <v>59</v>
      </c>
      <c r="C1015" t="s">
        <v>18</v>
      </c>
      <c r="D1015" t="s">
        <v>132</v>
      </c>
      <c r="E1015" t="s">
        <v>66</v>
      </c>
      <c r="F1015">
        <v>69</v>
      </c>
      <c r="G1015" t="s">
        <v>130</v>
      </c>
      <c r="H1015" t="s">
        <v>91</v>
      </c>
      <c r="I1015" t="s">
        <v>95</v>
      </c>
      <c r="J1015" t="s">
        <v>52</v>
      </c>
      <c r="K1015">
        <v>3.8</v>
      </c>
      <c r="L1015" t="s">
        <v>25</v>
      </c>
      <c r="M1015" t="s">
        <v>69</v>
      </c>
      <c r="N1015" t="s">
        <v>25</v>
      </c>
      <c r="O1015" t="s">
        <v>25</v>
      </c>
      <c r="P1015">
        <v>31</v>
      </c>
      <c r="Q1015" t="s">
        <v>27</v>
      </c>
      <c r="R1015" t="s">
        <v>75</v>
      </c>
    </row>
    <row r="1016" spans="1:18" x14ac:dyDescent="0.2">
      <c r="A1016">
        <v>1015</v>
      </c>
      <c r="B1016">
        <v>28</v>
      </c>
      <c r="C1016" t="s">
        <v>18</v>
      </c>
      <c r="D1016" t="s">
        <v>70</v>
      </c>
      <c r="E1016" t="s">
        <v>41</v>
      </c>
      <c r="F1016">
        <v>97</v>
      </c>
      <c r="G1016" t="s">
        <v>122</v>
      </c>
      <c r="H1016" t="s">
        <v>43</v>
      </c>
      <c r="I1016" t="s">
        <v>82</v>
      </c>
      <c r="J1016" t="s">
        <v>52</v>
      </c>
      <c r="K1016">
        <v>3</v>
      </c>
      <c r="L1016" t="s">
        <v>25</v>
      </c>
      <c r="M1016" t="s">
        <v>53</v>
      </c>
      <c r="N1016" t="s">
        <v>25</v>
      </c>
      <c r="O1016" t="s">
        <v>25</v>
      </c>
      <c r="P1016">
        <v>36</v>
      </c>
      <c r="Q1016" t="s">
        <v>85</v>
      </c>
      <c r="R1016" t="s">
        <v>28</v>
      </c>
    </row>
    <row r="1017" spans="1:18" x14ac:dyDescent="0.2">
      <c r="A1017">
        <v>1016</v>
      </c>
      <c r="B1017">
        <v>68</v>
      </c>
      <c r="C1017" t="s">
        <v>18</v>
      </c>
      <c r="D1017" t="s">
        <v>142</v>
      </c>
      <c r="E1017" t="s">
        <v>66</v>
      </c>
      <c r="F1017">
        <v>24</v>
      </c>
      <c r="G1017" t="s">
        <v>97</v>
      </c>
      <c r="H1017" t="s">
        <v>43</v>
      </c>
      <c r="I1017" t="s">
        <v>108</v>
      </c>
      <c r="J1017" t="s">
        <v>52</v>
      </c>
      <c r="K1017">
        <v>4.0999999999999996</v>
      </c>
      <c r="L1017" t="s">
        <v>25</v>
      </c>
      <c r="M1017" t="s">
        <v>53</v>
      </c>
      <c r="N1017" t="s">
        <v>25</v>
      </c>
      <c r="O1017" t="s">
        <v>25</v>
      </c>
      <c r="P1017">
        <v>34</v>
      </c>
      <c r="Q1017" t="s">
        <v>32</v>
      </c>
      <c r="R1017" t="s">
        <v>39</v>
      </c>
    </row>
    <row r="1018" spans="1:18" x14ac:dyDescent="0.2">
      <c r="A1018">
        <v>1017</v>
      </c>
      <c r="B1018">
        <v>20</v>
      </c>
      <c r="C1018" t="s">
        <v>18</v>
      </c>
      <c r="D1018" t="s">
        <v>132</v>
      </c>
      <c r="E1018" t="s">
        <v>66</v>
      </c>
      <c r="F1018">
        <v>30</v>
      </c>
      <c r="G1018" t="s">
        <v>134</v>
      </c>
      <c r="H1018" t="s">
        <v>91</v>
      </c>
      <c r="I1018" t="s">
        <v>143</v>
      </c>
      <c r="J1018" t="s">
        <v>52</v>
      </c>
      <c r="K1018">
        <v>3.4</v>
      </c>
      <c r="L1018" t="s">
        <v>25</v>
      </c>
      <c r="M1018" t="s">
        <v>26</v>
      </c>
      <c r="N1018" t="s">
        <v>25</v>
      </c>
      <c r="O1018" t="s">
        <v>25</v>
      </c>
      <c r="P1018">
        <v>15</v>
      </c>
      <c r="Q1018" t="s">
        <v>74</v>
      </c>
      <c r="R1018" t="s">
        <v>96</v>
      </c>
    </row>
    <row r="1019" spans="1:18" x14ac:dyDescent="0.2">
      <c r="A1019">
        <v>1018</v>
      </c>
      <c r="B1019">
        <v>21</v>
      </c>
      <c r="C1019" t="s">
        <v>18</v>
      </c>
      <c r="D1019" t="s">
        <v>101</v>
      </c>
      <c r="E1019" t="s">
        <v>62</v>
      </c>
      <c r="F1019">
        <v>53</v>
      </c>
      <c r="G1019" t="s">
        <v>100</v>
      </c>
      <c r="H1019" t="s">
        <v>22</v>
      </c>
      <c r="I1019" t="s">
        <v>120</v>
      </c>
      <c r="J1019" t="s">
        <v>56</v>
      </c>
      <c r="K1019">
        <v>2.5</v>
      </c>
      <c r="L1019" t="s">
        <v>25</v>
      </c>
      <c r="M1019" t="s">
        <v>26</v>
      </c>
      <c r="N1019" t="s">
        <v>25</v>
      </c>
      <c r="O1019" t="s">
        <v>25</v>
      </c>
      <c r="P1019">
        <v>14</v>
      </c>
      <c r="Q1019" t="s">
        <v>38</v>
      </c>
      <c r="R1019" t="s">
        <v>48</v>
      </c>
    </row>
    <row r="1020" spans="1:18" x14ac:dyDescent="0.2">
      <c r="A1020">
        <v>1019</v>
      </c>
      <c r="B1020">
        <v>50</v>
      </c>
      <c r="C1020" t="s">
        <v>18</v>
      </c>
      <c r="D1020" t="s">
        <v>80</v>
      </c>
      <c r="E1020" t="s">
        <v>20</v>
      </c>
      <c r="F1020">
        <v>70</v>
      </c>
      <c r="G1020" t="s">
        <v>141</v>
      </c>
      <c r="H1020" t="s">
        <v>91</v>
      </c>
      <c r="I1020" t="s">
        <v>60</v>
      </c>
      <c r="J1020" t="s">
        <v>36</v>
      </c>
      <c r="K1020">
        <v>4.9000000000000004</v>
      </c>
      <c r="L1020" t="s">
        <v>25</v>
      </c>
      <c r="M1020" t="s">
        <v>44</v>
      </c>
      <c r="N1020" t="s">
        <v>25</v>
      </c>
      <c r="O1020" t="s">
        <v>25</v>
      </c>
      <c r="P1020">
        <v>46</v>
      </c>
      <c r="Q1020" t="s">
        <v>32</v>
      </c>
      <c r="R1020" t="s">
        <v>39</v>
      </c>
    </row>
    <row r="1021" spans="1:18" x14ac:dyDescent="0.2">
      <c r="A1021">
        <v>1020</v>
      </c>
      <c r="B1021">
        <v>32</v>
      </c>
      <c r="C1021" t="s">
        <v>18</v>
      </c>
      <c r="D1021" t="s">
        <v>54</v>
      </c>
      <c r="E1021" t="s">
        <v>20</v>
      </c>
      <c r="F1021">
        <v>76</v>
      </c>
      <c r="G1021" t="s">
        <v>21</v>
      </c>
      <c r="H1021" t="s">
        <v>35</v>
      </c>
      <c r="I1021" t="s">
        <v>117</v>
      </c>
      <c r="J1021" t="s">
        <v>24</v>
      </c>
      <c r="K1021">
        <v>2.8</v>
      </c>
      <c r="L1021" t="s">
        <v>25</v>
      </c>
      <c r="M1021" t="s">
        <v>53</v>
      </c>
      <c r="N1021" t="s">
        <v>25</v>
      </c>
      <c r="O1021" t="s">
        <v>25</v>
      </c>
      <c r="P1021">
        <v>33</v>
      </c>
      <c r="Q1021" t="s">
        <v>27</v>
      </c>
      <c r="R1021" t="s">
        <v>75</v>
      </c>
    </row>
    <row r="1022" spans="1:18" x14ac:dyDescent="0.2">
      <c r="A1022">
        <v>1021</v>
      </c>
      <c r="B1022">
        <v>24</v>
      </c>
      <c r="C1022" t="s">
        <v>18</v>
      </c>
      <c r="D1022" t="s">
        <v>118</v>
      </c>
      <c r="E1022" t="s">
        <v>66</v>
      </c>
      <c r="F1022">
        <v>95</v>
      </c>
      <c r="G1022" t="s">
        <v>78</v>
      </c>
      <c r="H1022" t="s">
        <v>43</v>
      </c>
      <c r="I1022" t="s">
        <v>93</v>
      </c>
      <c r="J1022" t="s">
        <v>56</v>
      </c>
      <c r="K1022">
        <v>4.5</v>
      </c>
      <c r="L1022" t="s">
        <v>25</v>
      </c>
      <c r="M1022" t="s">
        <v>26</v>
      </c>
      <c r="N1022" t="s">
        <v>25</v>
      </c>
      <c r="O1022" t="s">
        <v>25</v>
      </c>
      <c r="P1022">
        <v>41</v>
      </c>
      <c r="Q1022" t="s">
        <v>85</v>
      </c>
      <c r="R1022" t="s">
        <v>48</v>
      </c>
    </row>
    <row r="1023" spans="1:18" x14ac:dyDescent="0.2">
      <c r="A1023">
        <v>1022</v>
      </c>
      <c r="B1023">
        <v>55</v>
      </c>
      <c r="C1023" t="s">
        <v>18</v>
      </c>
      <c r="D1023" t="s">
        <v>61</v>
      </c>
      <c r="E1023" t="s">
        <v>62</v>
      </c>
      <c r="F1023">
        <v>51</v>
      </c>
      <c r="G1023" t="s">
        <v>34</v>
      </c>
      <c r="H1023" t="s">
        <v>35</v>
      </c>
      <c r="I1023" t="s">
        <v>92</v>
      </c>
      <c r="J1023" t="s">
        <v>24</v>
      </c>
      <c r="K1023">
        <v>4.9000000000000004</v>
      </c>
      <c r="L1023" t="s">
        <v>25</v>
      </c>
      <c r="M1023" t="s">
        <v>69</v>
      </c>
      <c r="N1023" t="s">
        <v>25</v>
      </c>
      <c r="O1023" t="s">
        <v>25</v>
      </c>
      <c r="P1023">
        <v>39</v>
      </c>
      <c r="Q1023" t="s">
        <v>45</v>
      </c>
      <c r="R1023" t="s">
        <v>39</v>
      </c>
    </row>
    <row r="1024" spans="1:18" x14ac:dyDescent="0.2">
      <c r="A1024">
        <v>1023</v>
      </c>
      <c r="B1024">
        <v>61</v>
      </c>
      <c r="C1024" t="s">
        <v>18</v>
      </c>
      <c r="D1024" t="s">
        <v>65</v>
      </c>
      <c r="E1024" t="s">
        <v>66</v>
      </c>
      <c r="F1024">
        <v>41</v>
      </c>
      <c r="G1024" t="s">
        <v>144</v>
      </c>
      <c r="H1024" t="s">
        <v>43</v>
      </c>
      <c r="I1024" t="s">
        <v>92</v>
      </c>
      <c r="J1024" t="s">
        <v>24</v>
      </c>
      <c r="K1024">
        <v>4.9000000000000004</v>
      </c>
      <c r="L1024" t="s">
        <v>25</v>
      </c>
      <c r="M1024" t="s">
        <v>73</v>
      </c>
      <c r="N1024" t="s">
        <v>25</v>
      </c>
      <c r="O1024" t="s">
        <v>25</v>
      </c>
      <c r="P1024">
        <v>7</v>
      </c>
      <c r="Q1024" t="s">
        <v>32</v>
      </c>
      <c r="R1024" t="s">
        <v>48</v>
      </c>
    </row>
    <row r="1025" spans="1:18" x14ac:dyDescent="0.2">
      <c r="A1025">
        <v>1024</v>
      </c>
      <c r="B1025">
        <v>61</v>
      </c>
      <c r="C1025" t="s">
        <v>18</v>
      </c>
      <c r="D1025" t="s">
        <v>88</v>
      </c>
      <c r="E1025" t="s">
        <v>66</v>
      </c>
      <c r="F1025">
        <v>71</v>
      </c>
      <c r="G1025" t="s">
        <v>30</v>
      </c>
      <c r="H1025" t="s">
        <v>35</v>
      </c>
      <c r="I1025" t="s">
        <v>47</v>
      </c>
      <c r="J1025" t="s">
        <v>24</v>
      </c>
      <c r="K1025">
        <v>3.5</v>
      </c>
      <c r="L1025" t="s">
        <v>25</v>
      </c>
      <c r="M1025" t="s">
        <v>37</v>
      </c>
      <c r="N1025" t="s">
        <v>25</v>
      </c>
      <c r="O1025" t="s">
        <v>25</v>
      </c>
      <c r="P1025">
        <v>29</v>
      </c>
      <c r="Q1025" t="s">
        <v>74</v>
      </c>
      <c r="R1025" t="s">
        <v>96</v>
      </c>
    </row>
    <row r="1026" spans="1:18" x14ac:dyDescent="0.2">
      <c r="A1026">
        <v>1025</v>
      </c>
      <c r="B1026">
        <v>28</v>
      </c>
      <c r="C1026" t="s">
        <v>18</v>
      </c>
      <c r="D1026" t="s">
        <v>112</v>
      </c>
      <c r="E1026" t="s">
        <v>20</v>
      </c>
      <c r="F1026">
        <v>66</v>
      </c>
      <c r="G1026" t="s">
        <v>137</v>
      </c>
      <c r="H1026" t="s">
        <v>43</v>
      </c>
      <c r="I1026" t="s">
        <v>72</v>
      </c>
      <c r="J1026" t="s">
        <v>52</v>
      </c>
      <c r="K1026">
        <v>3.5</v>
      </c>
      <c r="L1026" t="s">
        <v>25</v>
      </c>
      <c r="M1026" t="s">
        <v>37</v>
      </c>
      <c r="N1026" t="s">
        <v>25</v>
      </c>
      <c r="O1026" t="s">
        <v>25</v>
      </c>
      <c r="P1026">
        <v>18</v>
      </c>
      <c r="Q1026" t="s">
        <v>27</v>
      </c>
      <c r="R1026" t="s">
        <v>57</v>
      </c>
    </row>
    <row r="1027" spans="1:18" x14ac:dyDescent="0.2">
      <c r="A1027">
        <v>1026</v>
      </c>
      <c r="B1027">
        <v>60</v>
      </c>
      <c r="C1027" t="s">
        <v>18</v>
      </c>
      <c r="D1027" t="s">
        <v>54</v>
      </c>
      <c r="E1027" t="s">
        <v>20</v>
      </c>
      <c r="F1027">
        <v>84</v>
      </c>
      <c r="G1027" t="s">
        <v>144</v>
      </c>
      <c r="H1027" t="s">
        <v>43</v>
      </c>
      <c r="I1027" t="s">
        <v>77</v>
      </c>
      <c r="J1027" t="s">
        <v>24</v>
      </c>
      <c r="K1027">
        <v>4.9000000000000004</v>
      </c>
      <c r="L1027" t="s">
        <v>25</v>
      </c>
      <c r="M1027" t="s">
        <v>37</v>
      </c>
      <c r="N1027" t="s">
        <v>25</v>
      </c>
      <c r="O1027" t="s">
        <v>25</v>
      </c>
      <c r="P1027">
        <v>15</v>
      </c>
      <c r="Q1027" t="s">
        <v>38</v>
      </c>
      <c r="R1027" t="s">
        <v>48</v>
      </c>
    </row>
    <row r="1028" spans="1:18" x14ac:dyDescent="0.2">
      <c r="A1028">
        <v>1027</v>
      </c>
      <c r="B1028">
        <v>49</v>
      </c>
      <c r="C1028" t="s">
        <v>18</v>
      </c>
      <c r="D1028" t="s">
        <v>65</v>
      </c>
      <c r="E1028" t="s">
        <v>66</v>
      </c>
      <c r="F1028">
        <v>95</v>
      </c>
      <c r="G1028" t="s">
        <v>140</v>
      </c>
      <c r="H1028" t="s">
        <v>22</v>
      </c>
      <c r="I1028" t="s">
        <v>47</v>
      </c>
      <c r="J1028" t="s">
        <v>24</v>
      </c>
      <c r="K1028">
        <v>3</v>
      </c>
      <c r="L1028" t="s">
        <v>25</v>
      </c>
      <c r="M1028" t="s">
        <v>26</v>
      </c>
      <c r="N1028" t="s">
        <v>25</v>
      </c>
      <c r="O1028" t="s">
        <v>25</v>
      </c>
      <c r="P1028">
        <v>39</v>
      </c>
      <c r="Q1028" t="s">
        <v>45</v>
      </c>
      <c r="R1028" t="s">
        <v>75</v>
      </c>
    </row>
    <row r="1029" spans="1:18" x14ac:dyDescent="0.2">
      <c r="A1029">
        <v>1028</v>
      </c>
      <c r="B1029">
        <v>33</v>
      </c>
      <c r="C1029" t="s">
        <v>18</v>
      </c>
      <c r="D1029" t="s">
        <v>105</v>
      </c>
      <c r="E1029" t="s">
        <v>66</v>
      </c>
      <c r="F1029">
        <v>90</v>
      </c>
      <c r="G1029" t="s">
        <v>122</v>
      </c>
      <c r="H1029" t="s">
        <v>22</v>
      </c>
      <c r="I1029" t="s">
        <v>84</v>
      </c>
      <c r="J1029" t="s">
        <v>52</v>
      </c>
      <c r="K1029">
        <v>2.8</v>
      </c>
      <c r="L1029" t="s">
        <v>25</v>
      </c>
      <c r="M1029" t="s">
        <v>44</v>
      </c>
      <c r="N1029" t="s">
        <v>25</v>
      </c>
      <c r="O1029" t="s">
        <v>25</v>
      </c>
      <c r="P1029">
        <v>11</v>
      </c>
      <c r="Q1029" t="s">
        <v>32</v>
      </c>
      <c r="R1029" t="s">
        <v>87</v>
      </c>
    </row>
    <row r="1030" spans="1:18" x14ac:dyDescent="0.2">
      <c r="A1030">
        <v>1029</v>
      </c>
      <c r="B1030">
        <v>45</v>
      </c>
      <c r="C1030" t="s">
        <v>18</v>
      </c>
      <c r="D1030" t="s">
        <v>103</v>
      </c>
      <c r="E1030" t="s">
        <v>20</v>
      </c>
      <c r="F1030">
        <v>36</v>
      </c>
      <c r="G1030" t="s">
        <v>144</v>
      </c>
      <c r="H1030" t="s">
        <v>35</v>
      </c>
      <c r="I1030" t="s">
        <v>92</v>
      </c>
      <c r="J1030" t="s">
        <v>52</v>
      </c>
      <c r="K1030">
        <v>3.7</v>
      </c>
      <c r="L1030" t="s">
        <v>25</v>
      </c>
      <c r="M1030" t="s">
        <v>53</v>
      </c>
      <c r="N1030" t="s">
        <v>25</v>
      </c>
      <c r="O1030" t="s">
        <v>25</v>
      </c>
      <c r="P1030">
        <v>4</v>
      </c>
      <c r="Q1030" t="s">
        <v>32</v>
      </c>
      <c r="R1030" t="s">
        <v>28</v>
      </c>
    </row>
    <row r="1031" spans="1:18" x14ac:dyDescent="0.2">
      <c r="A1031">
        <v>1030</v>
      </c>
      <c r="B1031">
        <v>29</v>
      </c>
      <c r="C1031" t="s">
        <v>18</v>
      </c>
      <c r="D1031" t="s">
        <v>142</v>
      </c>
      <c r="E1031" t="s">
        <v>66</v>
      </c>
      <c r="F1031">
        <v>22</v>
      </c>
      <c r="G1031" t="s">
        <v>122</v>
      </c>
      <c r="H1031" t="s">
        <v>43</v>
      </c>
      <c r="I1031" t="s">
        <v>72</v>
      </c>
      <c r="J1031" t="s">
        <v>36</v>
      </c>
      <c r="K1031">
        <v>3.6</v>
      </c>
      <c r="L1031" t="s">
        <v>25</v>
      </c>
      <c r="M1031" t="s">
        <v>69</v>
      </c>
      <c r="N1031" t="s">
        <v>25</v>
      </c>
      <c r="O1031" t="s">
        <v>25</v>
      </c>
      <c r="P1031">
        <v>33</v>
      </c>
      <c r="Q1031" t="s">
        <v>27</v>
      </c>
      <c r="R1031" t="s">
        <v>75</v>
      </c>
    </row>
    <row r="1032" spans="1:18" x14ac:dyDescent="0.2">
      <c r="A1032">
        <v>1031</v>
      </c>
      <c r="B1032">
        <v>58</v>
      </c>
      <c r="C1032" t="s">
        <v>18</v>
      </c>
      <c r="D1032" t="s">
        <v>61</v>
      </c>
      <c r="E1032" t="s">
        <v>62</v>
      </c>
      <c r="F1032">
        <v>89</v>
      </c>
      <c r="G1032" t="s">
        <v>21</v>
      </c>
      <c r="H1032" t="s">
        <v>22</v>
      </c>
      <c r="I1032" t="s">
        <v>143</v>
      </c>
      <c r="J1032" t="s">
        <v>24</v>
      </c>
      <c r="K1032">
        <v>3.3</v>
      </c>
      <c r="L1032" t="s">
        <v>25</v>
      </c>
      <c r="M1032" t="s">
        <v>44</v>
      </c>
      <c r="N1032" t="s">
        <v>25</v>
      </c>
      <c r="O1032" t="s">
        <v>25</v>
      </c>
      <c r="P1032">
        <v>37</v>
      </c>
      <c r="Q1032" t="s">
        <v>85</v>
      </c>
      <c r="R1032" t="s">
        <v>57</v>
      </c>
    </row>
    <row r="1033" spans="1:18" x14ac:dyDescent="0.2">
      <c r="A1033">
        <v>1032</v>
      </c>
      <c r="B1033">
        <v>22</v>
      </c>
      <c r="C1033" t="s">
        <v>18</v>
      </c>
      <c r="D1033" t="s">
        <v>40</v>
      </c>
      <c r="E1033" t="s">
        <v>41</v>
      </c>
      <c r="F1033">
        <v>50</v>
      </c>
      <c r="G1033" t="s">
        <v>121</v>
      </c>
      <c r="H1033" t="s">
        <v>43</v>
      </c>
      <c r="I1033" t="s">
        <v>84</v>
      </c>
      <c r="J1033" t="s">
        <v>36</v>
      </c>
      <c r="K1033">
        <v>3.4</v>
      </c>
      <c r="L1033" t="s">
        <v>25</v>
      </c>
      <c r="M1033" t="s">
        <v>37</v>
      </c>
      <c r="N1033" t="s">
        <v>25</v>
      </c>
      <c r="O1033" t="s">
        <v>25</v>
      </c>
      <c r="P1033">
        <v>32</v>
      </c>
      <c r="Q1033" t="s">
        <v>32</v>
      </c>
      <c r="R1033" t="s">
        <v>57</v>
      </c>
    </row>
    <row r="1034" spans="1:18" x14ac:dyDescent="0.2">
      <c r="A1034">
        <v>1033</v>
      </c>
      <c r="B1034">
        <v>55</v>
      </c>
      <c r="C1034" t="s">
        <v>18</v>
      </c>
      <c r="D1034" t="s">
        <v>136</v>
      </c>
      <c r="E1034" t="s">
        <v>41</v>
      </c>
      <c r="F1034">
        <v>36</v>
      </c>
      <c r="G1034" t="s">
        <v>30</v>
      </c>
      <c r="H1034" t="s">
        <v>43</v>
      </c>
      <c r="I1034" t="s">
        <v>92</v>
      </c>
      <c r="J1034" t="s">
        <v>56</v>
      </c>
      <c r="K1034">
        <v>4</v>
      </c>
      <c r="L1034" t="s">
        <v>25</v>
      </c>
      <c r="M1034" t="s">
        <v>37</v>
      </c>
      <c r="N1034" t="s">
        <v>25</v>
      </c>
      <c r="O1034" t="s">
        <v>25</v>
      </c>
      <c r="P1034">
        <v>44</v>
      </c>
      <c r="Q1034" t="s">
        <v>38</v>
      </c>
      <c r="R1034" t="s">
        <v>57</v>
      </c>
    </row>
    <row r="1035" spans="1:18" x14ac:dyDescent="0.2">
      <c r="A1035">
        <v>1034</v>
      </c>
      <c r="B1035">
        <v>19</v>
      </c>
      <c r="C1035" t="s">
        <v>18</v>
      </c>
      <c r="D1035" t="s">
        <v>94</v>
      </c>
      <c r="E1035" t="s">
        <v>20</v>
      </c>
      <c r="F1035">
        <v>52</v>
      </c>
      <c r="G1035" t="s">
        <v>55</v>
      </c>
      <c r="H1035" t="s">
        <v>35</v>
      </c>
      <c r="I1035" t="s">
        <v>64</v>
      </c>
      <c r="J1035" t="s">
        <v>36</v>
      </c>
      <c r="K1035">
        <v>4.5999999999999996</v>
      </c>
      <c r="L1035" t="s">
        <v>25</v>
      </c>
      <c r="M1035" t="s">
        <v>37</v>
      </c>
      <c r="N1035" t="s">
        <v>25</v>
      </c>
      <c r="O1035" t="s">
        <v>25</v>
      </c>
      <c r="P1035">
        <v>41</v>
      </c>
      <c r="Q1035" t="s">
        <v>74</v>
      </c>
      <c r="R1035" t="s">
        <v>57</v>
      </c>
    </row>
    <row r="1036" spans="1:18" x14ac:dyDescent="0.2">
      <c r="A1036">
        <v>1035</v>
      </c>
      <c r="B1036">
        <v>68</v>
      </c>
      <c r="C1036" t="s">
        <v>18</v>
      </c>
      <c r="D1036" t="s">
        <v>124</v>
      </c>
      <c r="E1036" t="s">
        <v>20</v>
      </c>
      <c r="F1036">
        <v>29</v>
      </c>
      <c r="G1036" t="s">
        <v>127</v>
      </c>
      <c r="H1036" t="s">
        <v>43</v>
      </c>
      <c r="I1036" t="s">
        <v>77</v>
      </c>
      <c r="J1036" t="s">
        <v>56</v>
      </c>
      <c r="K1036">
        <v>4.2</v>
      </c>
      <c r="L1036" t="s">
        <v>25</v>
      </c>
      <c r="M1036" t="s">
        <v>44</v>
      </c>
      <c r="N1036" t="s">
        <v>25</v>
      </c>
      <c r="O1036" t="s">
        <v>25</v>
      </c>
      <c r="P1036">
        <v>44</v>
      </c>
      <c r="Q1036" t="s">
        <v>74</v>
      </c>
      <c r="R1036" t="s">
        <v>39</v>
      </c>
    </row>
    <row r="1037" spans="1:18" x14ac:dyDescent="0.2">
      <c r="A1037">
        <v>1036</v>
      </c>
      <c r="B1037">
        <v>61</v>
      </c>
      <c r="C1037" t="s">
        <v>18</v>
      </c>
      <c r="D1037" t="s">
        <v>19</v>
      </c>
      <c r="E1037" t="s">
        <v>20</v>
      </c>
      <c r="F1037">
        <v>89</v>
      </c>
      <c r="G1037" t="s">
        <v>141</v>
      </c>
      <c r="H1037" t="s">
        <v>43</v>
      </c>
      <c r="I1037" t="s">
        <v>109</v>
      </c>
      <c r="J1037" t="s">
        <v>56</v>
      </c>
      <c r="K1037">
        <v>2.8</v>
      </c>
      <c r="L1037" t="s">
        <v>25</v>
      </c>
      <c r="M1037" t="s">
        <v>26</v>
      </c>
      <c r="N1037" t="s">
        <v>25</v>
      </c>
      <c r="O1037" t="s">
        <v>25</v>
      </c>
      <c r="P1037">
        <v>32</v>
      </c>
      <c r="Q1037" t="s">
        <v>27</v>
      </c>
      <c r="R1037" t="s">
        <v>48</v>
      </c>
    </row>
    <row r="1038" spans="1:18" x14ac:dyDescent="0.2">
      <c r="A1038">
        <v>1037</v>
      </c>
      <c r="B1038">
        <v>68</v>
      </c>
      <c r="C1038" t="s">
        <v>18</v>
      </c>
      <c r="D1038" t="s">
        <v>65</v>
      </c>
      <c r="E1038" t="s">
        <v>66</v>
      </c>
      <c r="F1038">
        <v>47</v>
      </c>
      <c r="G1038" t="s">
        <v>76</v>
      </c>
      <c r="H1038" t="s">
        <v>43</v>
      </c>
      <c r="I1038" t="s">
        <v>133</v>
      </c>
      <c r="J1038" t="s">
        <v>56</v>
      </c>
      <c r="K1038">
        <v>3.7</v>
      </c>
      <c r="L1038" t="s">
        <v>25</v>
      </c>
      <c r="M1038" t="s">
        <v>69</v>
      </c>
      <c r="N1038" t="s">
        <v>25</v>
      </c>
      <c r="O1038" t="s">
        <v>25</v>
      </c>
      <c r="P1038">
        <v>13</v>
      </c>
      <c r="Q1038" t="s">
        <v>74</v>
      </c>
      <c r="R1038" t="s">
        <v>87</v>
      </c>
    </row>
    <row r="1039" spans="1:18" x14ac:dyDescent="0.2">
      <c r="A1039">
        <v>1038</v>
      </c>
      <c r="B1039">
        <v>52</v>
      </c>
      <c r="C1039" t="s">
        <v>18</v>
      </c>
      <c r="D1039" t="s">
        <v>105</v>
      </c>
      <c r="E1039" t="s">
        <v>66</v>
      </c>
      <c r="F1039">
        <v>25</v>
      </c>
      <c r="G1039" t="s">
        <v>42</v>
      </c>
      <c r="H1039" t="s">
        <v>91</v>
      </c>
      <c r="I1039" t="s">
        <v>109</v>
      </c>
      <c r="J1039" t="s">
        <v>36</v>
      </c>
      <c r="K1039">
        <v>3.4</v>
      </c>
      <c r="L1039" t="s">
        <v>25</v>
      </c>
      <c r="M1039" t="s">
        <v>53</v>
      </c>
      <c r="N1039" t="s">
        <v>25</v>
      </c>
      <c r="O1039" t="s">
        <v>25</v>
      </c>
      <c r="P1039">
        <v>48</v>
      </c>
      <c r="Q1039" t="s">
        <v>85</v>
      </c>
      <c r="R1039" t="s">
        <v>57</v>
      </c>
    </row>
    <row r="1040" spans="1:18" x14ac:dyDescent="0.2">
      <c r="A1040">
        <v>1039</v>
      </c>
      <c r="B1040">
        <v>41</v>
      </c>
      <c r="C1040" t="s">
        <v>18</v>
      </c>
      <c r="D1040" t="s">
        <v>94</v>
      </c>
      <c r="E1040" t="s">
        <v>20</v>
      </c>
      <c r="F1040">
        <v>74</v>
      </c>
      <c r="G1040" t="s">
        <v>144</v>
      </c>
      <c r="H1040" t="s">
        <v>91</v>
      </c>
      <c r="I1040" t="s">
        <v>108</v>
      </c>
      <c r="J1040" t="s">
        <v>56</v>
      </c>
      <c r="K1040">
        <v>3</v>
      </c>
      <c r="L1040" t="s">
        <v>25</v>
      </c>
      <c r="M1040" t="s">
        <v>26</v>
      </c>
      <c r="N1040" t="s">
        <v>25</v>
      </c>
      <c r="O1040" t="s">
        <v>25</v>
      </c>
      <c r="P1040">
        <v>3</v>
      </c>
      <c r="Q1040" t="s">
        <v>74</v>
      </c>
      <c r="R1040" t="s">
        <v>39</v>
      </c>
    </row>
    <row r="1041" spans="1:18" x14ac:dyDescent="0.2">
      <c r="A1041">
        <v>1040</v>
      </c>
      <c r="B1041">
        <v>29</v>
      </c>
      <c r="C1041" t="s">
        <v>18</v>
      </c>
      <c r="D1041" t="s">
        <v>132</v>
      </c>
      <c r="E1041" t="s">
        <v>66</v>
      </c>
      <c r="F1041">
        <v>46</v>
      </c>
      <c r="G1041" t="s">
        <v>150</v>
      </c>
      <c r="H1041" t="s">
        <v>43</v>
      </c>
      <c r="I1041" t="s">
        <v>135</v>
      </c>
      <c r="J1041" t="s">
        <v>56</v>
      </c>
      <c r="K1041">
        <v>4.8</v>
      </c>
      <c r="L1041" t="s">
        <v>25</v>
      </c>
      <c r="M1041" t="s">
        <v>53</v>
      </c>
      <c r="N1041" t="s">
        <v>25</v>
      </c>
      <c r="O1041" t="s">
        <v>25</v>
      </c>
      <c r="P1041">
        <v>39</v>
      </c>
      <c r="Q1041" t="s">
        <v>27</v>
      </c>
      <c r="R1041" t="s">
        <v>87</v>
      </c>
    </row>
    <row r="1042" spans="1:18" x14ac:dyDescent="0.2">
      <c r="A1042">
        <v>1041</v>
      </c>
      <c r="B1042">
        <v>68</v>
      </c>
      <c r="C1042" t="s">
        <v>18</v>
      </c>
      <c r="D1042" t="s">
        <v>33</v>
      </c>
      <c r="E1042" t="s">
        <v>20</v>
      </c>
      <c r="F1042">
        <v>22</v>
      </c>
      <c r="G1042" t="s">
        <v>97</v>
      </c>
      <c r="H1042" t="s">
        <v>35</v>
      </c>
      <c r="I1042" t="s">
        <v>135</v>
      </c>
      <c r="J1042" t="s">
        <v>56</v>
      </c>
      <c r="K1042">
        <v>4</v>
      </c>
      <c r="L1042" t="s">
        <v>25</v>
      </c>
      <c r="M1042" t="s">
        <v>44</v>
      </c>
      <c r="N1042" t="s">
        <v>25</v>
      </c>
      <c r="O1042" t="s">
        <v>25</v>
      </c>
      <c r="P1042">
        <v>7</v>
      </c>
      <c r="Q1042" t="s">
        <v>32</v>
      </c>
      <c r="R1042" t="s">
        <v>28</v>
      </c>
    </row>
    <row r="1043" spans="1:18" x14ac:dyDescent="0.2">
      <c r="A1043">
        <v>1042</v>
      </c>
      <c r="B1043">
        <v>36</v>
      </c>
      <c r="C1043" t="s">
        <v>18</v>
      </c>
      <c r="D1043" t="s">
        <v>54</v>
      </c>
      <c r="E1043" t="s">
        <v>20</v>
      </c>
      <c r="F1043">
        <v>25</v>
      </c>
      <c r="G1043" t="s">
        <v>147</v>
      </c>
      <c r="H1043" t="s">
        <v>43</v>
      </c>
      <c r="I1043" t="s">
        <v>120</v>
      </c>
      <c r="J1043" t="s">
        <v>52</v>
      </c>
      <c r="K1043">
        <v>4.9000000000000004</v>
      </c>
      <c r="L1043" t="s">
        <v>25</v>
      </c>
      <c r="M1043" t="s">
        <v>44</v>
      </c>
      <c r="N1043" t="s">
        <v>25</v>
      </c>
      <c r="O1043" t="s">
        <v>25</v>
      </c>
      <c r="P1043">
        <v>11</v>
      </c>
      <c r="Q1043" t="s">
        <v>32</v>
      </c>
      <c r="R1043" t="s">
        <v>28</v>
      </c>
    </row>
    <row r="1044" spans="1:18" x14ac:dyDescent="0.2">
      <c r="A1044">
        <v>1043</v>
      </c>
      <c r="B1044">
        <v>55</v>
      </c>
      <c r="C1044" t="s">
        <v>18</v>
      </c>
      <c r="D1044" t="s">
        <v>132</v>
      </c>
      <c r="E1044" t="s">
        <v>66</v>
      </c>
      <c r="F1044">
        <v>80</v>
      </c>
      <c r="G1044" t="s">
        <v>127</v>
      </c>
      <c r="H1044" t="s">
        <v>43</v>
      </c>
      <c r="I1044" t="s">
        <v>31</v>
      </c>
      <c r="J1044" t="s">
        <v>36</v>
      </c>
      <c r="K1044">
        <v>4.9000000000000004</v>
      </c>
      <c r="L1044" t="s">
        <v>25</v>
      </c>
      <c r="M1044" t="s">
        <v>44</v>
      </c>
      <c r="N1044" t="s">
        <v>25</v>
      </c>
      <c r="O1044" t="s">
        <v>25</v>
      </c>
      <c r="P1044">
        <v>47</v>
      </c>
      <c r="Q1044" t="s">
        <v>38</v>
      </c>
      <c r="R1044" t="s">
        <v>39</v>
      </c>
    </row>
    <row r="1045" spans="1:18" x14ac:dyDescent="0.2">
      <c r="A1045">
        <v>1044</v>
      </c>
      <c r="B1045">
        <v>28</v>
      </c>
      <c r="C1045" t="s">
        <v>18</v>
      </c>
      <c r="D1045" t="s">
        <v>33</v>
      </c>
      <c r="E1045" t="s">
        <v>20</v>
      </c>
      <c r="F1045">
        <v>76</v>
      </c>
      <c r="G1045" t="s">
        <v>76</v>
      </c>
      <c r="H1045" t="s">
        <v>43</v>
      </c>
      <c r="I1045" t="s">
        <v>95</v>
      </c>
      <c r="J1045" t="s">
        <v>36</v>
      </c>
      <c r="K1045">
        <v>3.3</v>
      </c>
      <c r="L1045" t="s">
        <v>25</v>
      </c>
      <c r="M1045" t="s">
        <v>69</v>
      </c>
      <c r="N1045" t="s">
        <v>25</v>
      </c>
      <c r="O1045" t="s">
        <v>25</v>
      </c>
      <c r="P1045">
        <v>28</v>
      </c>
      <c r="Q1045" t="s">
        <v>85</v>
      </c>
      <c r="R1045" t="s">
        <v>28</v>
      </c>
    </row>
    <row r="1046" spans="1:18" x14ac:dyDescent="0.2">
      <c r="A1046">
        <v>1045</v>
      </c>
      <c r="B1046">
        <v>39</v>
      </c>
      <c r="C1046" t="s">
        <v>18</v>
      </c>
      <c r="D1046" t="s">
        <v>33</v>
      </c>
      <c r="E1046" t="s">
        <v>20</v>
      </c>
      <c r="F1046">
        <v>30</v>
      </c>
      <c r="G1046" t="s">
        <v>46</v>
      </c>
      <c r="H1046" t="s">
        <v>22</v>
      </c>
      <c r="I1046" t="s">
        <v>84</v>
      </c>
      <c r="J1046" t="s">
        <v>52</v>
      </c>
      <c r="K1046">
        <v>4.4000000000000004</v>
      </c>
      <c r="L1046" t="s">
        <v>25</v>
      </c>
      <c r="M1046" t="s">
        <v>44</v>
      </c>
      <c r="N1046" t="s">
        <v>25</v>
      </c>
      <c r="O1046" t="s">
        <v>25</v>
      </c>
      <c r="P1046">
        <v>17</v>
      </c>
      <c r="Q1046" t="s">
        <v>74</v>
      </c>
      <c r="R1046" t="s">
        <v>96</v>
      </c>
    </row>
    <row r="1047" spans="1:18" x14ac:dyDescent="0.2">
      <c r="A1047">
        <v>1046</v>
      </c>
      <c r="B1047">
        <v>54</v>
      </c>
      <c r="C1047" t="s">
        <v>18</v>
      </c>
      <c r="D1047" t="s">
        <v>29</v>
      </c>
      <c r="E1047" t="s">
        <v>20</v>
      </c>
      <c r="F1047">
        <v>79</v>
      </c>
      <c r="G1047" t="s">
        <v>129</v>
      </c>
      <c r="H1047" t="s">
        <v>22</v>
      </c>
      <c r="I1047" t="s">
        <v>93</v>
      </c>
      <c r="J1047" t="s">
        <v>56</v>
      </c>
      <c r="K1047">
        <v>3.5</v>
      </c>
      <c r="L1047" t="s">
        <v>25</v>
      </c>
      <c r="M1047" t="s">
        <v>69</v>
      </c>
      <c r="N1047" t="s">
        <v>25</v>
      </c>
      <c r="O1047" t="s">
        <v>25</v>
      </c>
      <c r="P1047">
        <v>11</v>
      </c>
      <c r="Q1047" t="s">
        <v>45</v>
      </c>
      <c r="R1047" t="s">
        <v>75</v>
      </c>
    </row>
    <row r="1048" spans="1:18" x14ac:dyDescent="0.2">
      <c r="A1048">
        <v>1047</v>
      </c>
      <c r="B1048">
        <v>40</v>
      </c>
      <c r="C1048" t="s">
        <v>18</v>
      </c>
      <c r="D1048" t="s">
        <v>49</v>
      </c>
      <c r="E1048" t="s">
        <v>41</v>
      </c>
      <c r="F1048">
        <v>22</v>
      </c>
      <c r="G1048" t="s">
        <v>114</v>
      </c>
      <c r="H1048" t="s">
        <v>43</v>
      </c>
      <c r="I1048" t="s">
        <v>135</v>
      </c>
      <c r="J1048" t="s">
        <v>24</v>
      </c>
      <c r="K1048">
        <v>4.2</v>
      </c>
      <c r="L1048" t="s">
        <v>25</v>
      </c>
      <c r="M1048" t="s">
        <v>53</v>
      </c>
      <c r="N1048" t="s">
        <v>25</v>
      </c>
      <c r="O1048" t="s">
        <v>25</v>
      </c>
      <c r="P1048">
        <v>12</v>
      </c>
      <c r="Q1048" t="s">
        <v>27</v>
      </c>
      <c r="R1048" t="s">
        <v>48</v>
      </c>
    </row>
    <row r="1049" spans="1:18" x14ac:dyDescent="0.2">
      <c r="A1049">
        <v>1048</v>
      </c>
      <c r="B1049">
        <v>31</v>
      </c>
      <c r="C1049" t="s">
        <v>18</v>
      </c>
      <c r="D1049" t="s">
        <v>124</v>
      </c>
      <c r="E1049" t="s">
        <v>20</v>
      </c>
      <c r="F1049">
        <v>36</v>
      </c>
      <c r="G1049" t="s">
        <v>139</v>
      </c>
      <c r="H1049" t="s">
        <v>35</v>
      </c>
      <c r="I1049" t="s">
        <v>77</v>
      </c>
      <c r="J1049" t="s">
        <v>56</v>
      </c>
      <c r="K1049">
        <v>4.2</v>
      </c>
      <c r="L1049" t="s">
        <v>25</v>
      </c>
      <c r="M1049" t="s">
        <v>53</v>
      </c>
      <c r="N1049" t="s">
        <v>25</v>
      </c>
      <c r="O1049" t="s">
        <v>25</v>
      </c>
      <c r="P1049">
        <v>7</v>
      </c>
      <c r="Q1049" t="s">
        <v>38</v>
      </c>
      <c r="R1049" t="s">
        <v>28</v>
      </c>
    </row>
    <row r="1050" spans="1:18" x14ac:dyDescent="0.2">
      <c r="A1050">
        <v>1049</v>
      </c>
      <c r="B1050">
        <v>30</v>
      </c>
      <c r="C1050" t="s">
        <v>18</v>
      </c>
      <c r="D1050" t="s">
        <v>124</v>
      </c>
      <c r="E1050" t="s">
        <v>20</v>
      </c>
      <c r="F1050">
        <v>77</v>
      </c>
      <c r="G1050" t="s">
        <v>30</v>
      </c>
      <c r="H1050" t="s">
        <v>22</v>
      </c>
      <c r="I1050" t="s">
        <v>133</v>
      </c>
      <c r="J1050" t="s">
        <v>56</v>
      </c>
      <c r="K1050">
        <v>2.7</v>
      </c>
      <c r="L1050" t="s">
        <v>25</v>
      </c>
      <c r="M1050" t="s">
        <v>53</v>
      </c>
      <c r="N1050" t="s">
        <v>25</v>
      </c>
      <c r="O1050" t="s">
        <v>25</v>
      </c>
      <c r="P1050">
        <v>19</v>
      </c>
      <c r="Q1050" t="s">
        <v>27</v>
      </c>
      <c r="R1050" t="s">
        <v>28</v>
      </c>
    </row>
    <row r="1051" spans="1:18" x14ac:dyDescent="0.2">
      <c r="A1051">
        <v>1050</v>
      </c>
      <c r="B1051">
        <v>45</v>
      </c>
      <c r="C1051" t="s">
        <v>18</v>
      </c>
      <c r="D1051" t="s">
        <v>88</v>
      </c>
      <c r="E1051" t="s">
        <v>66</v>
      </c>
      <c r="F1051">
        <v>33</v>
      </c>
      <c r="G1051" t="s">
        <v>140</v>
      </c>
      <c r="H1051" t="s">
        <v>35</v>
      </c>
      <c r="I1051" t="s">
        <v>72</v>
      </c>
      <c r="J1051" t="s">
        <v>56</v>
      </c>
      <c r="K1051">
        <v>2.8</v>
      </c>
      <c r="L1051" t="s">
        <v>25</v>
      </c>
      <c r="M1051" t="s">
        <v>73</v>
      </c>
      <c r="N1051" t="s">
        <v>25</v>
      </c>
      <c r="O1051" t="s">
        <v>25</v>
      </c>
      <c r="P1051">
        <v>24</v>
      </c>
      <c r="Q1051" t="s">
        <v>32</v>
      </c>
      <c r="R1051" t="s">
        <v>57</v>
      </c>
    </row>
    <row r="1052" spans="1:18" x14ac:dyDescent="0.2">
      <c r="A1052">
        <v>1051</v>
      </c>
      <c r="B1052">
        <v>48</v>
      </c>
      <c r="C1052" t="s">
        <v>18</v>
      </c>
      <c r="D1052" t="s">
        <v>49</v>
      </c>
      <c r="E1052" t="s">
        <v>41</v>
      </c>
      <c r="F1052">
        <v>64</v>
      </c>
      <c r="G1052" t="s">
        <v>102</v>
      </c>
      <c r="H1052" t="s">
        <v>43</v>
      </c>
      <c r="I1052" t="s">
        <v>117</v>
      </c>
      <c r="J1052" t="s">
        <v>24</v>
      </c>
      <c r="K1052">
        <v>3.8</v>
      </c>
      <c r="L1052" t="s">
        <v>25</v>
      </c>
      <c r="M1052" t="s">
        <v>44</v>
      </c>
      <c r="N1052" t="s">
        <v>25</v>
      </c>
      <c r="O1052" t="s">
        <v>25</v>
      </c>
      <c r="P1052">
        <v>19</v>
      </c>
      <c r="Q1052" t="s">
        <v>27</v>
      </c>
      <c r="R1052" t="s">
        <v>87</v>
      </c>
    </row>
    <row r="1053" spans="1:18" x14ac:dyDescent="0.2">
      <c r="A1053">
        <v>1052</v>
      </c>
      <c r="B1053">
        <v>45</v>
      </c>
      <c r="C1053" t="s">
        <v>18</v>
      </c>
      <c r="D1053" t="s">
        <v>124</v>
      </c>
      <c r="E1053" t="s">
        <v>20</v>
      </c>
      <c r="F1053">
        <v>53</v>
      </c>
      <c r="G1053" t="s">
        <v>122</v>
      </c>
      <c r="H1053" t="s">
        <v>43</v>
      </c>
      <c r="I1053" t="s">
        <v>125</v>
      </c>
      <c r="J1053" t="s">
        <v>56</v>
      </c>
      <c r="K1053">
        <v>2.6</v>
      </c>
      <c r="L1053" t="s">
        <v>25</v>
      </c>
      <c r="M1053" t="s">
        <v>37</v>
      </c>
      <c r="N1053" t="s">
        <v>25</v>
      </c>
      <c r="O1053" t="s">
        <v>25</v>
      </c>
      <c r="P1053">
        <v>39</v>
      </c>
      <c r="Q1053" t="s">
        <v>45</v>
      </c>
      <c r="R1053" t="s">
        <v>48</v>
      </c>
    </row>
    <row r="1054" spans="1:18" x14ac:dyDescent="0.2">
      <c r="A1054">
        <v>1053</v>
      </c>
      <c r="B1054">
        <v>60</v>
      </c>
      <c r="C1054" t="s">
        <v>18</v>
      </c>
      <c r="D1054" t="s">
        <v>70</v>
      </c>
      <c r="E1054" t="s">
        <v>41</v>
      </c>
      <c r="F1054">
        <v>36</v>
      </c>
      <c r="G1054" t="s">
        <v>140</v>
      </c>
      <c r="H1054" t="s">
        <v>91</v>
      </c>
      <c r="I1054" t="s">
        <v>68</v>
      </c>
      <c r="J1054" t="s">
        <v>56</v>
      </c>
      <c r="K1054">
        <v>3</v>
      </c>
      <c r="L1054" t="s">
        <v>25</v>
      </c>
      <c r="M1054" t="s">
        <v>69</v>
      </c>
      <c r="N1054" t="s">
        <v>25</v>
      </c>
      <c r="O1054" t="s">
        <v>25</v>
      </c>
      <c r="P1054">
        <v>1</v>
      </c>
      <c r="Q1054" t="s">
        <v>38</v>
      </c>
      <c r="R1054" t="s">
        <v>28</v>
      </c>
    </row>
    <row r="1055" spans="1:18" x14ac:dyDescent="0.2">
      <c r="A1055">
        <v>1054</v>
      </c>
      <c r="B1055">
        <v>59</v>
      </c>
      <c r="C1055" t="s">
        <v>18</v>
      </c>
      <c r="D1055" t="s">
        <v>19</v>
      </c>
      <c r="E1055" t="s">
        <v>20</v>
      </c>
      <c r="F1055">
        <v>70</v>
      </c>
      <c r="G1055" t="s">
        <v>110</v>
      </c>
      <c r="H1055" t="s">
        <v>43</v>
      </c>
      <c r="I1055" t="s">
        <v>143</v>
      </c>
      <c r="J1055" t="s">
        <v>36</v>
      </c>
      <c r="K1055">
        <v>3.3</v>
      </c>
      <c r="L1055" t="s">
        <v>151</v>
      </c>
      <c r="M1055" t="s">
        <v>69</v>
      </c>
      <c r="N1055" t="s">
        <v>25</v>
      </c>
      <c r="O1055" t="s">
        <v>25</v>
      </c>
      <c r="P1055">
        <v>10</v>
      </c>
      <c r="Q1055" t="s">
        <v>85</v>
      </c>
      <c r="R1055" t="s">
        <v>75</v>
      </c>
    </row>
    <row r="1056" spans="1:18" x14ac:dyDescent="0.2">
      <c r="A1056">
        <v>1055</v>
      </c>
      <c r="B1056">
        <v>18</v>
      </c>
      <c r="C1056" t="s">
        <v>18</v>
      </c>
      <c r="D1056" t="s">
        <v>58</v>
      </c>
      <c r="E1056" t="s">
        <v>20</v>
      </c>
      <c r="F1056">
        <v>96</v>
      </c>
      <c r="G1056" t="s">
        <v>71</v>
      </c>
      <c r="H1056" t="s">
        <v>22</v>
      </c>
      <c r="I1056" t="s">
        <v>108</v>
      </c>
      <c r="J1056" t="s">
        <v>24</v>
      </c>
      <c r="K1056">
        <v>4.9000000000000004</v>
      </c>
      <c r="L1056" t="s">
        <v>151</v>
      </c>
      <c r="M1056" t="s">
        <v>26</v>
      </c>
      <c r="N1056" t="s">
        <v>25</v>
      </c>
      <c r="O1056" t="s">
        <v>25</v>
      </c>
      <c r="P1056">
        <v>48</v>
      </c>
      <c r="Q1056" t="s">
        <v>45</v>
      </c>
      <c r="R1056" t="s">
        <v>57</v>
      </c>
    </row>
    <row r="1057" spans="1:18" x14ac:dyDescent="0.2">
      <c r="A1057">
        <v>1056</v>
      </c>
      <c r="B1057">
        <v>70</v>
      </c>
      <c r="C1057" t="s">
        <v>18</v>
      </c>
      <c r="D1057" t="s">
        <v>101</v>
      </c>
      <c r="E1057" t="s">
        <v>62</v>
      </c>
      <c r="F1057">
        <v>27</v>
      </c>
      <c r="G1057" t="s">
        <v>34</v>
      </c>
      <c r="H1057" t="s">
        <v>43</v>
      </c>
      <c r="I1057" t="s">
        <v>120</v>
      </c>
      <c r="J1057" t="s">
        <v>36</v>
      </c>
      <c r="K1057">
        <v>3.3</v>
      </c>
      <c r="L1057" t="s">
        <v>151</v>
      </c>
      <c r="M1057" t="s">
        <v>44</v>
      </c>
      <c r="N1057" t="s">
        <v>25</v>
      </c>
      <c r="O1057" t="s">
        <v>25</v>
      </c>
      <c r="P1057">
        <v>24</v>
      </c>
      <c r="Q1057" t="s">
        <v>85</v>
      </c>
      <c r="R1057" t="s">
        <v>48</v>
      </c>
    </row>
    <row r="1058" spans="1:18" x14ac:dyDescent="0.2">
      <c r="A1058">
        <v>1057</v>
      </c>
      <c r="B1058">
        <v>20</v>
      </c>
      <c r="C1058" t="s">
        <v>18</v>
      </c>
      <c r="D1058" t="s">
        <v>29</v>
      </c>
      <c r="E1058" t="s">
        <v>20</v>
      </c>
      <c r="F1058">
        <v>64</v>
      </c>
      <c r="G1058" t="s">
        <v>134</v>
      </c>
      <c r="H1058" t="s">
        <v>22</v>
      </c>
      <c r="I1058" t="s">
        <v>93</v>
      </c>
      <c r="J1058" t="s">
        <v>24</v>
      </c>
      <c r="K1058">
        <v>2.9</v>
      </c>
      <c r="L1058" t="s">
        <v>151</v>
      </c>
      <c r="M1058" t="s">
        <v>69</v>
      </c>
      <c r="N1058" t="s">
        <v>25</v>
      </c>
      <c r="O1058" t="s">
        <v>25</v>
      </c>
      <c r="P1058">
        <v>42</v>
      </c>
      <c r="Q1058" t="s">
        <v>27</v>
      </c>
      <c r="R1058" t="s">
        <v>28</v>
      </c>
    </row>
    <row r="1059" spans="1:18" x14ac:dyDescent="0.2">
      <c r="A1059">
        <v>1058</v>
      </c>
      <c r="B1059">
        <v>65</v>
      </c>
      <c r="C1059" t="s">
        <v>18</v>
      </c>
      <c r="D1059" t="s">
        <v>101</v>
      </c>
      <c r="E1059" t="s">
        <v>62</v>
      </c>
      <c r="F1059">
        <v>23</v>
      </c>
      <c r="G1059" t="s">
        <v>149</v>
      </c>
      <c r="H1059" t="s">
        <v>35</v>
      </c>
      <c r="I1059" t="s">
        <v>31</v>
      </c>
      <c r="J1059" t="s">
        <v>36</v>
      </c>
      <c r="K1059">
        <v>4.4000000000000004</v>
      </c>
      <c r="L1059" t="s">
        <v>151</v>
      </c>
      <c r="M1059" t="s">
        <v>69</v>
      </c>
      <c r="N1059" t="s">
        <v>25</v>
      </c>
      <c r="O1059" t="s">
        <v>25</v>
      </c>
      <c r="P1059">
        <v>20</v>
      </c>
      <c r="Q1059" t="s">
        <v>38</v>
      </c>
      <c r="R1059" t="s">
        <v>39</v>
      </c>
    </row>
    <row r="1060" spans="1:18" x14ac:dyDescent="0.2">
      <c r="A1060">
        <v>1059</v>
      </c>
      <c r="B1060">
        <v>29</v>
      </c>
      <c r="C1060" t="s">
        <v>18</v>
      </c>
      <c r="D1060" t="s">
        <v>118</v>
      </c>
      <c r="E1060" t="s">
        <v>66</v>
      </c>
      <c r="F1060">
        <v>33</v>
      </c>
      <c r="G1060" t="s">
        <v>129</v>
      </c>
      <c r="H1060" t="s">
        <v>22</v>
      </c>
      <c r="I1060" t="s">
        <v>82</v>
      </c>
      <c r="J1060" t="s">
        <v>52</v>
      </c>
      <c r="K1060">
        <v>3.1</v>
      </c>
      <c r="L1060" t="s">
        <v>151</v>
      </c>
      <c r="M1060" t="s">
        <v>44</v>
      </c>
      <c r="N1060" t="s">
        <v>25</v>
      </c>
      <c r="O1060" t="s">
        <v>25</v>
      </c>
      <c r="P1060">
        <v>49</v>
      </c>
      <c r="Q1060" t="s">
        <v>74</v>
      </c>
      <c r="R1060" t="s">
        <v>96</v>
      </c>
    </row>
    <row r="1061" spans="1:18" x14ac:dyDescent="0.2">
      <c r="A1061">
        <v>1060</v>
      </c>
      <c r="B1061">
        <v>22</v>
      </c>
      <c r="C1061" t="s">
        <v>18</v>
      </c>
      <c r="D1061" t="s">
        <v>101</v>
      </c>
      <c r="E1061" t="s">
        <v>62</v>
      </c>
      <c r="F1061">
        <v>34</v>
      </c>
      <c r="G1061" t="s">
        <v>97</v>
      </c>
      <c r="H1061" t="s">
        <v>43</v>
      </c>
      <c r="I1061" t="s">
        <v>117</v>
      </c>
      <c r="J1061" t="s">
        <v>24</v>
      </c>
      <c r="K1061">
        <v>2.5</v>
      </c>
      <c r="L1061" t="s">
        <v>151</v>
      </c>
      <c r="M1061" t="s">
        <v>53</v>
      </c>
      <c r="N1061" t="s">
        <v>25</v>
      </c>
      <c r="O1061" t="s">
        <v>25</v>
      </c>
      <c r="P1061">
        <v>25</v>
      </c>
      <c r="Q1061" t="s">
        <v>85</v>
      </c>
      <c r="R1061" t="s">
        <v>87</v>
      </c>
    </row>
    <row r="1062" spans="1:18" x14ac:dyDescent="0.2">
      <c r="A1062">
        <v>1061</v>
      </c>
      <c r="B1062">
        <v>27</v>
      </c>
      <c r="C1062" t="s">
        <v>18</v>
      </c>
      <c r="D1062" t="s">
        <v>29</v>
      </c>
      <c r="E1062" t="s">
        <v>20</v>
      </c>
      <c r="F1062">
        <v>35</v>
      </c>
      <c r="G1062" t="s">
        <v>145</v>
      </c>
      <c r="H1062" t="s">
        <v>35</v>
      </c>
      <c r="I1062" t="s">
        <v>23</v>
      </c>
      <c r="J1062" t="s">
        <v>52</v>
      </c>
      <c r="K1062">
        <v>2.6</v>
      </c>
      <c r="L1062" t="s">
        <v>151</v>
      </c>
      <c r="M1062" t="s">
        <v>44</v>
      </c>
      <c r="N1062" t="s">
        <v>25</v>
      </c>
      <c r="O1062" t="s">
        <v>25</v>
      </c>
      <c r="P1062">
        <v>21</v>
      </c>
      <c r="Q1062" t="s">
        <v>85</v>
      </c>
      <c r="R1062" t="s">
        <v>96</v>
      </c>
    </row>
    <row r="1063" spans="1:18" x14ac:dyDescent="0.2">
      <c r="A1063">
        <v>1062</v>
      </c>
      <c r="B1063">
        <v>36</v>
      </c>
      <c r="C1063" t="s">
        <v>18</v>
      </c>
      <c r="D1063" t="s">
        <v>61</v>
      </c>
      <c r="E1063" t="s">
        <v>62</v>
      </c>
      <c r="F1063">
        <v>62</v>
      </c>
      <c r="G1063" t="s">
        <v>134</v>
      </c>
      <c r="H1063" t="s">
        <v>43</v>
      </c>
      <c r="I1063" t="s">
        <v>23</v>
      </c>
      <c r="J1063" t="s">
        <v>52</v>
      </c>
      <c r="K1063">
        <v>4.4000000000000004</v>
      </c>
      <c r="L1063" t="s">
        <v>151</v>
      </c>
      <c r="M1063" t="s">
        <v>37</v>
      </c>
      <c r="N1063" t="s">
        <v>25</v>
      </c>
      <c r="O1063" t="s">
        <v>25</v>
      </c>
      <c r="P1063">
        <v>12</v>
      </c>
      <c r="Q1063" t="s">
        <v>27</v>
      </c>
      <c r="R1063" t="s">
        <v>96</v>
      </c>
    </row>
    <row r="1064" spans="1:18" x14ac:dyDescent="0.2">
      <c r="A1064">
        <v>1063</v>
      </c>
      <c r="B1064">
        <v>59</v>
      </c>
      <c r="C1064" t="s">
        <v>18</v>
      </c>
      <c r="D1064" t="s">
        <v>136</v>
      </c>
      <c r="E1064" t="s">
        <v>41</v>
      </c>
      <c r="F1064">
        <v>75</v>
      </c>
      <c r="G1064" t="s">
        <v>122</v>
      </c>
      <c r="H1064" t="s">
        <v>43</v>
      </c>
      <c r="I1064" t="s">
        <v>109</v>
      </c>
      <c r="J1064" t="s">
        <v>56</v>
      </c>
      <c r="K1064">
        <v>2.6</v>
      </c>
      <c r="L1064" t="s">
        <v>151</v>
      </c>
      <c r="M1064" t="s">
        <v>44</v>
      </c>
      <c r="N1064" t="s">
        <v>25</v>
      </c>
      <c r="O1064" t="s">
        <v>25</v>
      </c>
      <c r="P1064">
        <v>21</v>
      </c>
      <c r="Q1064" t="s">
        <v>85</v>
      </c>
      <c r="R1064" t="s">
        <v>96</v>
      </c>
    </row>
    <row r="1065" spans="1:18" x14ac:dyDescent="0.2">
      <c r="A1065">
        <v>1064</v>
      </c>
      <c r="B1065">
        <v>62</v>
      </c>
      <c r="C1065" t="s">
        <v>18</v>
      </c>
      <c r="D1065" t="s">
        <v>103</v>
      </c>
      <c r="E1065" t="s">
        <v>20</v>
      </c>
      <c r="F1065">
        <v>29</v>
      </c>
      <c r="G1065" t="s">
        <v>89</v>
      </c>
      <c r="H1065" t="s">
        <v>35</v>
      </c>
      <c r="I1065" t="s">
        <v>125</v>
      </c>
      <c r="J1065" t="s">
        <v>52</v>
      </c>
      <c r="K1065">
        <v>3.3</v>
      </c>
      <c r="L1065" t="s">
        <v>151</v>
      </c>
      <c r="M1065" t="s">
        <v>37</v>
      </c>
      <c r="N1065" t="s">
        <v>25</v>
      </c>
      <c r="O1065" t="s">
        <v>25</v>
      </c>
      <c r="P1065">
        <v>35</v>
      </c>
      <c r="Q1065" t="s">
        <v>32</v>
      </c>
      <c r="R1065" t="s">
        <v>87</v>
      </c>
    </row>
    <row r="1066" spans="1:18" x14ac:dyDescent="0.2">
      <c r="A1066">
        <v>1065</v>
      </c>
      <c r="B1066">
        <v>34</v>
      </c>
      <c r="C1066" t="s">
        <v>18</v>
      </c>
      <c r="D1066" t="s">
        <v>123</v>
      </c>
      <c r="E1066" t="s">
        <v>66</v>
      </c>
      <c r="F1066">
        <v>28</v>
      </c>
      <c r="G1066" t="s">
        <v>50</v>
      </c>
      <c r="H1066" t="s">
        <v>43</v>
      </c>
      <c r="I1066" t="s">
        <v>82</v>
      </c>
      <c r="J1066" t="s">
        <v>36</v>
      </c>
      <c r="K1066">
        <v>3.5</v>
      </c>
      <c r="L1066" t="s">
        <v>151</v>
      </c>
      <c r="M1066" t="s">
        <v>26</v>
      </c>
      <c r="N1066" t="s">
        <v>25</v>
      </c>
      <c r="O1066" t="s">
        <v>25</v>
      </c>
      <c r="P1066">
        <v>42</v>
      </c>
      <c r="Q1066" t="s">
        <v>38</v>
      </c>
      <c r="R1066" t="s">
        <v>96</v>
      </c>
    </row>
    <row r="1067" spans="1:18" x14ac:dyDescent="0.2">
      <c r="A1067">
        <v>1066</v>
      </c>
      <c r="B1067">
        <v>59</v>
      </c>
      <c r="C1067" t="s">
        <v>18</v>
      </c>
      <c r="D1067" t="s">
        <v>112</v>
      </c>
      <c r="E1067" t="s">
        <v>20</v>
      </c>
      <c r="F1067">
        <v>20</v>
      </c>
      <c r="G1067" t="s">
        <v>89</v>
      </c>
      <c r="H1067" t="s">
        <v>91</v>
      </c>
      <c r="I1067" t="s">
        <v>143</v>
      </c>
      <c r="J1067" t="s">
        <v>36</v>
      </c>
      <c r="K1067">
        <v>4.0999999999999996</v>
      </c>
      <c r="L1067" t="s">
        <v>151</v>
      </c>
      <c r="M1067" t="s">
        <v>73</v>
      </c>
      <c r="N1067" t="s">
        <v>25</v>
      </c>
      <c r="O1067" t="s">
        <v>25</v>
      </c>
      <c r="P1067">
        <v>3</v>
      </c>
      <c r="Q1067" t="s">
        <v>45</v>
      </c>
      <c r="R1067" t="s">
        <v>96</v>
      </c>
    </row>
    <row r="1068" spans="1:18" x14ac:dyDescent="0.2">
      <c r="A1068">
        <v>1067</v>
      </c>
      <c r="B1068">
        <v>49</v>
      </c>
      <c r="C1068" t="s">
        <v>18</v>
      </c>
      <c r="D1068" t="s">
        <v>61</v>
      </c>
      <c r="E1068" t="s">
        <v>62</v>
      </c>
      <c r="F1068">
        <v>96</v>
      </c>
      <c r="G1068" t="s">
        <v>90</v>
      </c>
      <c r="H1068" t="s">
        <v>43</v>
      </c>
      <c r="I1068" t="s">
        <v>107</v>
      </c>
      <c r="J1068" t="s">
        <v>24</v>
      </c>
      <c r="K1068">
        <v>4</v>
      </c>
      <c r="L1068" t="s">
        <v>151</v>
      </c>
      <c r="M1068" t="s">
        <v>73</v>
      </c>
      <c r="N1068" t="s">
        <v>25</v>
      </c>
      <c r="O1068" t="s">
        <v>25</v>
      </c>
      <c r="P1068">
        <v>11</v>
      </c>
      <c r="Q1068" t="s">
        <v>45</v>
      </c>
      <c r="R1068" t="s">
        <v>75</v>
      </c>
    </row>
    <row r="1069" spans="1:18" x14ac:dyDescent="0.2">
      <c r="A1069">
        <v>1068</v>
      </c>
      <c r="B1069">
        <v>18</v>
      </c>
      <c r="C1069" t="s">
        <v>18</v>
      </c>
      <c r="D1069" t="s">
        <v>80</v>
      </c>
      <c r="E1069" t="s">
        <v>20</v>
      </c>
      <c r="F1069">
        <v>43</v>
      </c>
      <c r="G1069" t="s">
        <v>137</v>
      </c>
      <c r="H1069" t="s">
        <v>35</v>
      </c>
      <c r="I1069" t="s">
        <v>99</v>
      </c>
      <c r="J1069" t="s">
        <v>52</v>
      </c>
      <c r="K1069">
        <v>2.7</v>
      </c>
      <c r="L1069" t="s">
        <v>151</v>
      </c>
      <c r="M1069" t="s">
        <v>69</v>
      </c>
      <c r="N1069" t="s">
        <v>25</v>
      </c>
      <c r="O1069" t="s">
        <v>25</v>
      </c>
      <c r="P1069">
        <v>22</v>
      </c>
      <c r="Q1069" t="s">
        <v>45</v>
      </c>
      <c r="R1069" t="s">
        <v>57</v>
      </c>
    </row>
    <row r="1070" spans="1:18" x14ac:dyDescent="0.2">
      <c r="A1070">
        <v>1069</v>
      </c>
      <c r="B1070">
        <v>55</v>
      </c>
      <c r="C1070" t="s">
        <v>18</v>
      </c>
      <c r="D1070" t="s">
        <v>54</v>
      </c>
      <c r="E1070" t="s">
        <v>20</v>
      </c>
      <c r="F1070">
        <v>94</v>
      </c>
      <c r="G1070" t="s">
        <v>50</v>
      </c>
      <c r="H1070" t="s">
        <v>43</v>
      </c>
      <c r="I1070" t="s">
        <v>77</v>
      </c>
      <c r="J1070" t="s">
        <v>56</v>
      </c>
      <c r="K1070">
        <v>2.5</v>
      </c>
      <c r="L1070" t="s">
        <v>151</v>
      </c>
      <c r="M1070" t="s">
        <v>53</v>
      </c>
      <c r="N1070" t="s">
        <v>25</v>
      </c>
      <c r="O1070" t="s">
        <v>25</v>
      </c>
      <c r="P1070">
        <v>47</v>
      </c>
      <c r="Q1070" t="s">
        <v>38</v>
      </c>
      <c r="R1070" t="s">
        <v>39</v>
      </c>
    </row>
    <row r="1071" spans="1:18" x14ac:dyDescent="0.2">
      <c r="A1071">
        <v>1070</v>
      </c>
      <c r="B1071">
        <v>38</v>
      </c>
      <c r="C1071" t="s">
        <v>18</v>
      </c>
      <c r="D1071" t="s">
        <v>86</v>
      </c>
      <c r="E1071" t="s">
        <v>20</v>
      </c>
      <c r="F1071">
        <v>81</v>
      </c>
      <c r="G1071" t="s">
        <v>127</v>
      </c>
      <c r="H1071" t="s">
        <v>91</v>
      </c>
      <c r="I1071" t="s">
        <v>51</v>
      </c>
      <c r="J1071" t="s">
        <v>56</v>
      </c>
      <c r="K1071">
        <v>4.3</v>
      </c>
      <c r="L1071" t="s">
        <v>151</v>
      </c>
      <c r="M1071" t="s">
        <v>44</v>
      </c>
      <c r="N1071" t="s">
        <v>25</v>
      </c>
      <c r="O1071" t="s">
        <v>25</v>
      </c>
      <c r="P1071">
        <v>33</v>
      </c>
      <c r="Q1071" t="s">
        <v>27</v>
      </c>
      <c r="R1071" t="s">
        <v>96</v>
      </c>
    </row>
    <row r="1072" spans="1:18" x14ac:dyDescent="0.2">
      <c r="A1072">
        <v>1071</v>
      </c>
      <c r="B1072">
        <v>50</v>
      </c>
      <c r="C1072" t="s">
        <v>18</v>
      </c>
      <c r="D1072" t="s">
        <v>105</v>
      </c>
      <c r="E1072" t="s">
        <v>66</v>
      </c>
      <c r="F1072">
        <v>75</v>
      </c>
      <c r="G1072" t="s">
        <v>97</v>
      </c>
      <c r="H1072" t="s">
        <v>43</v>
      </c>
      <c r="I1072" t="s">
        <v>135</v>
      </c>
      <c r="J1072" t="s">
        <v>52</v>
      </c>
      <c r="K1072">
        <v>3.3</v>
      </c>
      <c r="L1072" t="s">
        <v>151</v>
      </c>
      <c r="M1072" t="s">
        <v>37</v>
      </c>
      <c r="N1072" t="s">
        <v>25</v>
      </c>
      <c r="O1072" t="s">
        <v>25</v>
      </c>
      <c r="P1072">
        <v>50</v>
      </c>
      <c r="Q1072" t="s">
        <v>85</v>
      </c>
      <c r="R1072" t="s">
        <v>39</v>
      </c>
    </row>
    <row r="1073" spans="1:18" x14ac:dyDescent="0.2">
      <c r="A1073">
        <v>1072</v>
      </c>
      <c r="B1073">
        <v>61</v>
      </c>
      <c r="C1073" t="s">
        <v>18</v>
      </c>
      <c r="D1073" t="s">
        <v>123</v>
      </c>
      <c r="E1073" t="s">
        <v>66</v>
      </c>
      <c r="F1073">
        <v>81</v>
      </c>
      <c r="G1073" t="s">
        <v>137</v>
      </c>
      <c r="H1073" t="s">
        <v>43</v>
      </c>
      <c r="I1073" t="s">
        <v>117</v>
      </c>
      <c r="J1073" t="s">
        <v>52</v>
      </c>
      <c r="K1073">
        <v>2.6</v>
      </c>
      <c r="L1073" t="s">
        <v>151</v>
      </c>
      <c r="M1073" t="s">
        <v>26</v>
      </c>
      <c r="N1073" t="s">
        <v>25</v>
      </c>
      <c r="O1073" t="s">
        <v>25</v>
      </c>
      <c r="P1073">
        <v>46</v>
      </c>
      <c r="Q1073" t="s">
        <v>38</v>
      </c>
      <c r="R1073" t="s">
        <v>87</v>
      </c>
    </row>
    <row r="1074" spans="1:18" x14ac:dyDescent="0.2">
      <c r="A1074">
        <v>1073</v>
      </c>
      <c r="B1074">
        <v>48</v>
      </c>
      <c r="C1074" t="s">
        <v>18</v>
      </c>
      <c r="D1074" t="s">
        <v>58</v>
      </c>
      <c r="E1074" t="s">
        <v>20</v>
      </c>
      <c r="F1074">
        <v>92</v>
      </c>
      <c r="G1074" t="s">
        <v>134</v>
      </c>
      <c r="H1074" t="s">
        <v>22</v>
      </c>
      <c r="I1074" t="s">
        <v>79</v>
      </c>
      <c r="J1074" t="s">
        <v>56</v>
      </c>
      <c r="K1074">
        <v>3.5</v>
      </c>
      <c r="L1074" t="s">
        <v>151</v>
      </c>
      <c r="M1074" t="s">
        <v>26</v>
      </c>
      <c r="N1074" t="s">
        <v>25</v>
      </c>
      <c r="O1074" t="s">
        <v>25</v>
      </c>
      <c r="P1074">
        <v>34</v>
      </c>
      <c r="Q1074" t="s">
        <v>85</v>
      </c>
      <c r="R1074" t="s">
        <v>28</v>
      </c>
    </row>
    <row r="1075" spans="1:18" x14ac:dyDescent="0.2">
      <c r="A1075">
        <v>1074</v>
      </c>
      <c r="B1075">
        <v>22</v>
      </c>
      <c r="C1075" t="s">
        <v>18</v>
      </c>
      <c r="D1075" t="s">
        <v>118</v>
      </c>
      <c r="E1075" t="s">
        <v>66</v>
      </c>
      <c r="F1075">
        <v>96</v>
      </c>
      <c r="G1075" t="s">
        <v>98</v>
      </c>
      <c r="H1075" t="s">
        <v>91</v>
      </c>
      <c r="I1075" t="s">
        <v>72</v>
      </c>
      <c r="J1075" t="s">
        <v>36</v>
      </c>
      <c r="K1075">
        <v>4</v>
      </c>
      <c r="L1075" t="s">
        <v>151</v>
      </c>
      <c r="M1075" t="s">
        <v>73</v>
      </c>
      <c r="N1075" t="s">
        <v>25</v>
      </c>
      <c r="O1075" t="s">
        <v>25</v>
      </c>
      <c r="P1075">
        <v>33</v>
      </c>
      <c r="Q1075" t="s">
        <v>38</v>
      </c>
      <c r="R1075" t="s">
        <v>87</v>
      </c>
    </row>
    <row r="1076" spans="1:18" x14ac:dyDescent="0.2">
      <c r="A1076">
        <v>1075</v>
      </c>
      <c r="B1076">
        <v>48</v>
      </c>
      <c r="C1076" t="s">
        <v>18</v>
      </c>
      <c r="D1076" t="s">
        <v>105</v>
      </c>
      <c r="E1076" t="s">
        <v>66</v>
      </c>
      <c r="F1076">
        <v>71</v>
      </c>
      <c r="G1076" t="s">
        <v>121</v>
      </c>
      <c r="H1076" t="s">
        <v>35</v>
      </c>
      <c r="I1076" t="s">
        <v>51</v>
      </c>
      <c r="J1076" t="s">
        <v>56</v>
      </c>
      <c r="K1076">
        <v>2.6</v>
      </c>
      <c r="L1076" t="s">
        <v>151</v>
      </c>
      <c r="M1076" t="s">
        <v>53</v>
      </c>
      <c r="N1076" t="s">
        <v>25</v>
      </c>
      <c r="O1076" t="s">
        <v>25</v>
      </c>
      <c r="P1076">
        <v>45</v>
      </c>
      <c r="Q1076" t="s">
        <v>74</v>
      </c>
      <c r="R1076" t="s">
        <v>28</v>
      </c>
    </row>
    <row r="1077" spans="1:18" x14ac:dyDescent="0.2">
      <c r="A1077">
        <v>1076</v>
      </c>
      <c r="B1077">
        <v>57</v>
      </c>
      <c r="C1077" t="s">
        <v>18</v>
      </c>
      <c r="D1077" t="s">
        <v>88</v>
      </c>
      <c r="E1077" t="s">
        <v>66</v>
      </c>
      <c r="F1077">
        <v>50</v>
      </c>
      <c r="G1077" t="s">
        <v>67</v>
      </c>
      <c r="H1077" t="s">
        <v>22</v>
      </c>
      <c r="I1077" t="s">
        <v>125</v>
      </c>
      <c r="J1077" t="s">
        <v>52</v>
      </c>
      <c r="K1077">
        <v>4.9000000000000004</v>
      </c>
      <c r="L1077" t="s">
        <v>151</v>
      </c>
      <c r="M1077" t="s">
        <v>44</v>
      </c>
      <c r="N1077" t="s">
        <v>25</v>
      </c>
      <c r="O1077" t="s">
        <v>25</v>
      </c>
      <c r="P1077">
        <v>32</v>
      </c>
      <c r="Q1077" t="s">
        <v>85</v>
      </c>
      <c r="R1077" t="s">
        <v>75</v>
      </c>
    </row>
    <row r="1078" spans="1:18" x14ac:dyDescent="0.2">
      <c r="A1078">
        <v>1077</v>
      </c>
      <c r="B1078">
        <v>33</v>
      </c>
      <c r="C1078" t="s">
        <v>18</v>
      </c>
      <c r="D1078" t="s">
        <v>61</v>
      </c>
      <c r="E1078" t="s">
        <v>62</v>
      </c>
      <c r="F1078">
        <v>72</v>
      </c>
      <c r="G1078" t="s">
        <v>113</v>
      </c>
      <c r="H1078" t="s">
        <v>22</v>
      </c>
      <c r="I1078" t="s">
        <v>60</v>
      </c>
      <c r="J1078" t="s">
        <v>36</v>
      </c>
      <c r="K1078">
        <v>2.9</v>
      </c>
      <c r="L1078" t="s">
        <v>151</v>
      </c>
      <c r="M1078" t="s">
        <v>53</v>
      </c>
      <c r="N1078" t="s">
        <v>25</v>
      </c>
      <c r="O1078" t="s">
        <v>25</v>
      </c>
      <c r="P1078">
        <v>47</v>
      </c>
      <c r="Q1078" t="s">
        <v>27</v>
      </c>
      <c r="R1078" t="s">
        <v>75</v>
      </c>
    </row>
    <row r="1079" spans="1:18" x14ac:dyDescent="0.2">
      <c r="A1079">
        <v>1078</v>
      </c>
      <c r="B1079">
        <v>58</v>
      </c>
      <c r="C1079" t="s">
        <v>18</v>
      </c>
      <c r="D1079" t="s">
        <v>101</v>
      </c>
      <c r="E1079" t="s">
        <v>62</v>
      </c>
      <c r="F1079">
        <v>28</v>
      </c>
      <c r="G1079" t="s">
        <v>63</v>
      </c>
      <c r="H1079" t="s">
        <v>43</v>
      </c>
      <c r="I1079" t="s">
        <v>68</v>
      </c>
      <c r="J1079" t="s">
        <v>24</v>
      </c>
      <c r="K1079">
        <v>3.7</v>
      </c>
      <c r="L1079" t="s">
        <v>151</v>
      </c>
      <c r="M1079" t="s">
        <v>53</v>
      </c>
      <c r="N1079" t="s">
        <v>25</v>
      </c>
      <c r="O1079" t="s">
        <v>25</v>
      </c>
      <c r="P1079">
        <v>5</v>
      </c>
      <c r="Q1079" t="s">
        <v>45</v>
      </c>
      <c r="R1079" t="s">
        <v>57</v>
      </c>
    </row>
    <row r="1080" spans="1:18" x14ac:dyDescent="0.2">
      <c r="A1080">
        <v>1079</v>
      </c>
      <c r="B1080">
        <v>37</v>
      </c>
      <c r="C1080" t="s">
        <v>18</v>
      </c>
      <c r="D1080" t="s">
        <v>29</v>
      </c>
      <c r="E1080" t="s">
        <v>20</v>
      </c>
      <c r="F1080">
        <v>59</v>
      </c>
      <c r="G1080" t="s">
        <v>116</v>
      </c>
      <c r="H1080" t="s">
        <v>43</v>
      </c>
      <c r="I1080" t="s">
        <v>64</v>
      </c>
      <c r="J1080" t="s">
        <v>56</v>
      </c>
      <c r="K1080">
        <v>4.4000000000000004</v>
      </c>
      <c r="L1080" t="s">
        <v>151</v>
      </c>
      <c r="M1080" t="s">
        <v>26</v>
      </c>
      <c r="N1080" t="s">
        <v>25</v>
      </c>
      <c r="O1080" t="s">
        <v>25</v>
      </c>
      <c r="P1080">
        <v>49</v>
      </c>
      <c r="Q1080" t="s">
        <v>38</v>
      </c>
      <c r="R1080" t="s">
        <v>28</v>
      </c>
    </row>
    <row r="1081" spans="1:18" x14ac:dyDescent="0.2">
      <c r="A1081">
        <v>1080</v>
      </c>
      <c r="B1081">
        <v>18</v>
      </c>
      <c r="C1081" t="s">
        <v>18</v>
      </c>
      <c r="D1081" t="s">
        <v>61</v>
      </c>
      <c r="E1081" t="s">
        <v>62</v>
      </c>
      <c r="F1081">
        <v>33</v>
      </c>
      <c r="G1081" t="s">
        <v>100</v>
      </c>
      <c r="H1081" t="s">
        <v>35</v>
      </c>
      <c r="I1081" t="s">
        <v>143</v>
      </c>
      <c r="J1081" t="s">
        <v>52</v>
      </c>
      <c r="K1081">
        <v>4.4000000000000004</v>
      </c>
      <c r="L1081" t="s">
        <v>151</v>
      </c>
      <c r="M1081" t="s">
        <v>37</v>
      </c>
      <c r="N1081" t="s">
        <v>25</v>
      </c>
      <c r="O1081" t="s">
        <v>25</v>
      </c>
      <c r="P1081">
        <v>48</v>
      </c>
      <c r="Q1081" t="s">
        <v>74</v>
      </c>
      <c r="R1081" t="s">
        <v>87</v>
      </c>
    </row>
    <row r="1082" spans="1:18" x14ac:dyDescent="0.2">
      <c r="A1082">
        <v>1081</v>
      </c>
      <c r="B1082">
        <v>65</v>
      </c>
      <c r="C1082" t="s">
        <v>18</v>
      </c>
      <c r="D1082" t="s">
        <v>118</v>
      </c>
      <c r="E1082" t="s">
        <v>66</v>
      </c>
      <c r="F1082">
        <v>59</v>
      </c>
      <c r="G1082" t="s">
        <v>137</v>
      </c>
      <c r="H1082" t="s">
        <v>22</v>
      </c>
      <c r="I1082" t="s">
        <v>143</v>
      </c>
      <c r="J1082" t="s">
        <v>56</v>
      </c>
      <c r="K1082">
        <v>3.8</v>
      </c>
      <c r="L1082" t="s">
        <v>151</v>
      </c>
      <c r="M1082" t="s">
        <v>26</v>
      </c>
      <c r="N1082" t="s">
        <v>25</v>
      </c>
      <c r="O1082" t="s">
        <v>25</v>
      </c>
      <c r="P1082">
        <v>22</v>
      </c>
      <c r="Q1082" t="s">
        <v>32</v>
      </c>
      <c r="R1082" t="s">
        <v>96</v>
      </c>
    </row>
    <row r="1083" spans="1:18" x14ac:dyDescent="0.2">
      <c r="A1083">
        <v>1082</v>
      </c>
      <c r="B1083">
        <v>62</v>
      </c>
      <c r="C1083" t="s">
        <v>18</v>
      </c>
      <c r="D1083" t="s">
        <v>132</v>
      </c>
      <c r="E1083" t="s">
        <v>66</v>
      </c>
      <c r="F1083">
        <v>30</v>
      </c>
      <c r="G1083" t="s">
        <v>134</v>
      </c>
      <c r="H1083" t="s">
        <v>91</v>
      </c>
      <c r="I1083" t="s">
        <v>109</v>
      </c>
      <c r="J1083" t="s">
        <v>36</v>
      </c>
      <c r="K1083">
        <v>4.5</v>
      </c>
      <c r="L1083" t="s">
        <v>151</v>
      </c>
      <c r="M1083" t="s">
        <v>53</v>
      </c>
      <c r="N1083" t="s">
        <v>25</v>
      </c>
      <c r="O1083" t="s">
        <v>25</v>
      </c>
      <c r="P1083">
        <v>45</v>
      </c>
      <c r="Q1083" t="s">
        <v>38</v>
      </c>
      <c r="R1083" t="s">
        <v>48</v>
      </c>
    </row>
    <row r="1084" spans="1:18" x14ac:dyDescent="0.2">
      <c r="A1084">
        <v>1083</v>
      </c>
      <c r="B1084">
        <v>54</v>
      </c>
      <c r="C1084" t="s">
        <v>18</v>
      </c>
      <c r="D1084" t="s">
        <v>123</v>
      </c>
      <c r="E1084" t="s">
        <v>66</v>
      </c>
      <c r="F1084">
        <v>85</v>
      </c>
      <c r="G1084" t="s">
        <v>130</v>
      </c>
      <c r="H1084" t="s">
        <v>91</v>
      </c>
      <c r="I1084" t="s">
        <v>108</v>
      </c>
      <c r="J1084" t="s">
        <v>24</v>
      </c>
      <c r="K1084">
        <v>2.6</v>
      </c>
      <c r="L1084" t="s">
        <v>151</v>
      </c>
      <c r="M1084" t="s">
        <v>44</v>
      </c>
      <c r="N1084" t="s">
        <v>25</v>
      </c>
      <c r="O1084" t="s">
        <v>25</v>
      </c>
      <c r="P1084">
        <v>30</v>
      </c>
      <c r="Q1084" t="s">
        <v>27</v>
      </c>
      <c r="R1084" t="s">
        <v>57</v>
      </c>
    </row>
    <row r="1085" spans="1:18" x14ac:dyDescent="0.2">
      <c r="A1085">
        <v>1084</v>
      </c>
      <c r="B1085">
        <v>35</v>
      </c>
      <c r="C1085" t="s">
        <v>18</v>
      </c>
      <c r="D1085" t="s">
        <v>131</v>
      </c>
      <c r="E1085" t="s">
        <v>66</v>
      </c>
      <c r="F1085">
        <v>97</v>
      </c>
      <c r="G1085" t="s">
        <v>148</v>
      </c>
      <c r="H1085" t="s">
        <v>22</v>
      </c>
      <c r="I1085" t="s">
        <v>84</v>
      </c>
      <c r="J1085" t="s">
        <v>52</v>
      </c>
      <c r="K1085">
        <v>3.3</v>
      </c>
      <c r="L1085" t="s">
        <v>151</v>
      </c>
      <c r="M1085" t="s">
        <v>73</v>
      </c>
      <c r="N1085" t="s">
        <v>25</v>
      </c>
      <c r="O1085" t="s">
        <v>25</v>
      </c>
      <c r="P1085">
        <v>43</v>
      </c>
      <c r="Q1085" t="s">
        <v>32</v>
      </c>
      <c r="R1085" t="s">
        <v>39</v>
      </c>
    </row>
    <row r="1086" spans="1:18" x14ac:dyDescent="0.2">
      <c r="A1086">
        <v>1085</v>
      </c>
      <c r="B1086">
        <v>34</v>
      </c>
      <c r="C1086" t="s">
        <v>18</v>
      </c>
      <c r="D1086" t="s">
        <v>112</v>
      </c>
      <c r="E1086" t="s">
        <v>20</v>
      </c>
      <c r="F1086">
        <v>36</v>
      </c>
      <c r="G1086" t="s">
        <v>71</v>
      </c>
      <c r="H1086" t="s">
        <v>35</v>
      </c>
      <c r="I1086" t="s">
        <v>72</v>
      </c>
      <c r="J1086" t="s">
        <v>56</v>
      </c>
      <c r="K1086">
        <v>4.0999999999999996</v>
      </c>
      <c r="L1086" t="s">
        <v>151</v>
      </c>
      <c r="M1086" t="s">
        <v>44</v>
      </c>
      <c r="N1086" t="s">
        <v>25</v>
      </c>
      <c r="O1086" t="s">
        <v>25</v>
      </c>
      <c r="P1086">
        <v>48</v>
      </c>
      <c r="Q1086" t="s">
        <v>32</v>
      </c>
      <c r="R1086" t="s">
        <v>57</v>
      </c>
    </row>
    <row r="1087" spans="1:18" x14ac:dyDescent="0.2">
      <c r="A1087">
        <v>1086</v>
      </c>
      <c r="B1087">
        <v>25</v>
      </c>
      <c r="C1087" t="s">
        <v>18</v>
      </c>
      <c r="D1087" t="s">
        <v>105</v>
      </c>
      <c r="E1087" t="s">
        <v>66</v>
      </c>
      <c r="F1087">
        <v>85</v>
      </c>
      <c r="G1087" t="s">
        <v>139</v>
      </c>
      <c r="H1087" t="s">
        <v>43</v>
      </c>
      <c r="I1087" t="s">
        <v>47</v>
      </c>
      <c r="J1087" t="s">
        <v>24</v>
      </c>
      <c r="K1087">
        <v>3</v>
      </c>
      <c r="L1087" t="s">
        <v>151</v>
      </c>
      <c r="M1087" t="s">
        <v>73</v>
      </c>
      <c r="N1087" t="s">
        <v>25</v>
      </c>
      <c r="O1087" t="s">
        <v>25</v>
      </c>
      <c r="P1087">
        <v>23</v>
      </c>
      <c r="Q1087" t="s">
        <v>27</v>
      </c>
      <c r="R1087" t="s">
        <v>28</v>
      </c>
    </row>
    <row r="1088" spans="1:18" x14ac:dyDescent="0.2">
      <c r="A1088">
        <v>1087</v>
      </c>
      <c r="B1088">
        <v>53</v>
      </c>
      <c r="C1088" t="s">
        <v>18</v>
      </c>
      <c r="D1088" t="s">
        <v>88</v>
      </c>
      <c r="E1088" t="s">
        <v>66</v>
      </c>
      <c r="F1088">
        <v>62</v>
      </c>
      <c r="G1088" t="s">
        <v>119</v>
      </c>
      <c r="H1088" t="s">
        <v>43</v>
      </c>
      <c r="I1088" t="s">
        <v>77</v>
      </c>
      <c r="J1088" t="s">
        <v>24</v>
      </c>
      <c r="K1088">
        <v>3</v>
      </c>
      <c r="L1088" t="s">
        <v>151</v>
      </c>
      <c r="M1088" t="s">
        <v>37</v>
      </c>
      <c r="N1088" t="s">
        <v>25</v>
      </c>
      <c r="O1088" t="s">
        <v>25</v>
      </c>
      <c r="P1088">
        <v>27</v>
      </c>
      <c r="Q1088" t="s">
        <v>45</v>
      </c>
      <c r="R1088" t="s">
        <v>75</v>
      </c>
    </row>
    <row r="1089" spans="1:18" x14ac:dyDescent="0.2">
      <c r="A1089">
        <v>1088</v>
      </c>
      <c r="B1089">
        <v>45</v>
      </c>
      <c r="C1089" t="s">
        <v>18</v>
      </c>
      <c r="D1089" t="s">
        <v>33</v>
      </c>
      <c r="E1089" t="s">
        <v>20</v>
      </c>
      <c r="F1089">
        <v>71</v>
      </c>
      <c r="G1089" t="s">
        <v>63</v>
      </c>
      <c r="H1089" t="s">
        <v>35</v>
      </c>
      <c r="I1089" t="s">
        <v>51</v>
      </c>
      <c r="J1089" t="s">
        <v>24</v>
      </c>
      <c r="K1089">
        <v>3.4</v>
      </c>
      <c r="L1089" t="s">
        <v>151</v>
      </c>
      <c r="M1089" t="s">
        <v>44</v>
      </c>
      <c r="N1089" t="s">
        <v>25</v>
      </c>
      <c r="O1089" t="s">
        <v>25</v>
      </c>
      <c r="P1089">
        <v>7</v>
      </c>
      <c r="Q1089" t="s">
        <v>74</v>
      </c>
      <c r="R1089" t="s">
        <v>87</v>
      </c>
    </row>
    <row r="1090" spans="1:18" x14ac:dyDescent="0.2">
      <c r="A1090">
        <v>1089</v>
      </c>
      <c r="B1090">
        <v>49</v>
      </c>
      <c r="C1090" t="s">
        <v>18</v>
      </c>
      <c r="D1090" t="s">
        <v>94</v>
      </c>
      <c r="E1090" t="s">
        <v>20</v>
      </c>
      <c r="F1090">
        <v>21</v>
      </c>
      <c r="G1090" t="s">
        <v>59</v>
      </c>
      <c r="H1090" t="s">
        <v>43</v>
      </c>
      <c r="I1090" t="s">
        <v>47</v>
      </c>
      <c r="J1090" t="s">
        <v>24</v>
      </c>
      <c r="K1090">
        <v>2.7</v>
      </c>
      <c r="L1090" t="s">
        <v>151</v>
      </c>
      <c r="M1090" t="s">
        <v>37</v>
      </c>
      <c r="N1090" t="s">
        <v>25</v>
      </c>
      <c r="O1090" t="s">
        <v>25</v>
      </c>
      <c r="P1090">
        <v>2</v>
      </c>
      <c r="Q1090" t="s">
        <v>45</v>
      </c>
      <c r="R1090" t="s">
        <v>39</v>
      </c>
    </row>
    <row r="1091" spans="1:18" x14ac:dyDescent="0.2">
      <c r="A1091">
        <v>1090</v>
      </c>
      <c r="B1091">
        <v>40</v>
      </c>
      <c r="C1091" t="s">
        <v>18</v>
      </c>
      <c r="D1091" t="s">
        <v>131</v>
      </c>
      <c r="E1091" t="s">
        <v>66</v>
      </c>
      <c r="F1091">
        <v>61</v>
      </c>
      <c r="G1091" t="s">
        <v>116</v>
      </c>
      <c r="H1091" t="s">
        <v>43</v>
      </c>
      <c r="I1091" t="s">
        <v>64</v>
      </c>
      <c r="J1091" t="s">
        <v>36</v>
      </c>
      <c r="K1091">
        <v>3.8</v>
      </c>
      <c r="L1091" t="s">
        <v>151</v>
      </c>
      <c r="M1091" t="s">
        <v>44</v>
      </c>
      <c r="N1091" t="s">
        <v>25</v>
      </c>
      <c r="O1091" t="s">
        <v>25</v>
      </c>
      <c r="P1091">
        <v>33</v>
      </c>
      <c r="Q1091" t="s">
        <v>45</v>
      </c>
      <c r="R1091" t="s">
        <v>75</v>
      </c>
    </row>
    <row r="1092" spans="1:18" x14ac:dyDescent="0.2">
      <c r="A1092">
        <v>1091</v>
      </c>
      <c r="B1092">
        <v>38</v>
      </c>
      <c r="C1092" t="s">
        <v>18</v>
      </c>
      <c r="D1092" t="s">
        <v>118</v>
      </c>
      <c r="E1092" t="s">
        <v>66</v>
      </c>
      <c r="F1092">
        <v>58</v>
      </c>
      <c r="G1092" t="s">
        <v>138</v>
      </c>
      <c r="H1092" t="s">
        <v>43</v>
      </c>
      <c r="I1092" t="s">
        <v>82</v>
      </c>
      <c r="J1092" t="s">
        <v>36</v>
      </c>
      <c r="K1092">
        <v>4.2</v>
      </c>
      <c r="L1092" t="s">
        <v>151</v>
      </c>
      <c r="M1092" t="s">
        <v>73</v>
      </c>
      <c r="N1092" t="s">
        <v>25</v>
      </c>
      <c r="O1092" t="s">
        <v>25</v>
      </c>
      <c r="P1092">
        <v>27</v>
      </c>
      <c r="Q1092" t="s">
        <v>32</v>
      </c>
      <c r="R1092" t="s">
        <v>28</v>
      </c>
    </row>
    <row r="1093" spans="1:18" x14ac:dyDescent="0.2">
      <c r="A1093">
        <v>1092</v>
      </c>
      <c r="B1093">
        <v>44</v>
      </c>
      <c r="C1093" t="s">
        <v>18</v>
      </c>
      <c r="D1093" t="s">
        <v>29</v>
      </c>
      <c r="E1093" t="s">
        <v>20</v>
      </c>
      <c r="F1093">
        <v>80</v>
      </c>
      <c r="G1093" t="s">
        <v>97</v>
      </c>
      <c r="H1093" t="s">
        <v>22</v>
      </c>
      <c r="I1093" t="s">
        <v>92</v>
      </c>
      <c r="J1093" t="s">
        <v>36</v>
      </c>
      <c r="K1093">
        <v>4.7</v>
      </c>
      <c r="L1093" t="s">
        <v>151</v>
      </c>
      <c r="M1093" t="s">
        <v>73</v>
      </c>
      <c r="N1093" t="s">
        <v>25</v>
      </c>
      <c r="O1093" t="s">
        <v>25</v>
      </c>
      <c r="P1093">
        <v>6</v>
      </c>
      <c r="Q1093" t="s">
        <v>38</v>
      </c>
      <c r="R1093" t="s">
        <v>28</v>
      </c>
    </row>
    <row r="1094" spans="1:18" x14ac:dyDescent="0.2">
      <c r="A1094">
        <v>1093</v>
      </c>
      <c r="B1094">
        <v>68</v>
      </c>
      <c r="C1094" t="s">
        <v>18</v>
      </c>
      <c r="D1094" t="s">
        <v>105</v>
      </c>
      <c r="E1094" t="s">
        <v>66</v>
      </c>
      <c r="F1094">
        <v>50</v>
      </c>
      <c r="G1094" t="s">
        <v>146</v>
      </c>
      <c r="H1094" t="s">
        <v>22</v>
      </c>
      <c r="I1094" t="s">
        <v>135</v>
      </c>
      <c r="J1094" t="s">
        <v>36</v>
      </c>
      <c r="K1094">
        <v>4.0999999999999996</v>
      </c>
      <c r="L1094" t="s">
        <v>151</v>
      </c>
      <c r="M1094" t="s">
        <v>69</v>
      </c>
      <c r="N1094" t="s">
        <v>25</v>
      </c>
      <c r="O1094" t="s">
        <v>25</v>
      </c>
      <c r="P1094">
        <v>20</v>
      </c>
      <c r="Q1094" t="s">
        <v>27</v>
      </c>
      <c r="R1094" t="s">
        <v>57</v>
      </c>
    </row>
    <row r="1095" spans="1:18" x14ac:dyDescent="0.2">
      <c r="A1095">
        <v>1094</v>
      </c>
      <c r="B1095">
        <v>60</v>
      </c>
      <c r="C1095" t="s">
        <v>18</v>
      </c>
      <c r="D1095" t="s">
        <v>49</v>
      </c>
      <c r="E1095" t="s">
        <v>41</v>
      </c>
      <c r="F1095">
        <v>48</v>
      </c>
      <c r="G1095" t="s">
        <v>78</v>
      </c>
      <c r="H1095" t="s">
        <v>35</v>
      </c>
      <c r="I1095" t="s">
        <v>125</v>
      </c>
      <c r="J1095" t="s">
        <v>24</v>
      </c>
      <c r="K1095">
        <v>4.2</v>
      </c>
      <c r="L1095" t="s">
        <v>151</v>
      </c>
      <c r="M1095" t="s">
        <v>69</v>
      </c>
      <c r="N1095" t="s">
        <v>25</v>
      </c>
      <c r="O1095" t="s">
        <v>25</v>
      </c>
      <c r="P1095">
        <v>46</v>
      </c>
      <c r="Q1095" t="s">
        <v>27</v>
      </c>
      <c r="R1095" t="s">
        <v>96</v>
      </c>
    </row>
    <row r="1096" spans="1:18" x14ac:dyDescent="0.2">
      <c r="A1096">
        <v>1095</v>
      </c>
      <c r="B1096">
        <v>25</v>
      </c>
      <c r="C1096" t="s">
        <v>18</v>
      </c>
      <c r="D1096" t="s">
        <v>105</v>
      </c>
      <c r="E1096" t="s">
        <v>66</v>
      </c>
      <c r="F1096">
        <v>40</v>
      </c>
      <c r="G1096" t="s">
        <v>138</v>
      </c>
      <c r="H1096" t="s">
        <v>43</v>
      </c>
      <c r="I1096" t="s">
        <v>93</v>
      </c>
      <c r="J1096" t="s">
        <v>24</v>
      </c>
      <c r="K1096">
        <v>4.8</v>
      </c>
      <c r="L1096" t="s">
        <v>151</v>
      </c>
      <c r="M1096" t="s">
        <v>44</v>
      </c>
      <c r="N1096" t="s">
        <v>25</v>
      </c>
      <c r="O1096" t="s">
        <v>25</v>
      </c>
      <c r="P1096">
        <v>25</v>
      </c>
      <c r="Q1096" t="s">
        <v>32</v>
      </c>
      <c r="R1096" t="s">
        <v>57</v>
      </c>
    </row>
    <row r="1097" spans="1:18" x14ac:dyDescent="0.2">
      <c r="A1097">
        <v>1096</v>
      </c>
      <c r="B1097">
        <v>19</v>
      </c>
      <c r="C1097" t="s">
        <v>18</v>
      </c>
      <c r="D1097" t="s">
        <v>61</v>
      </c>
      <c r="E1097" t="s">
        <v>62</v>
      </c>
      <c r="F1097">
        <v>34</v>
      </c>
      <c r="G1097" t="s">
        <v>121</v>
      </c>
      <c r="H1097" t="s">
        <v>35</v>
      </c>
      <c r="I1097" t="s">
        <v>99</v>
      </c>
      <c r="J1097" t="s">
        <v>52</v>
      </c>
      <c r="K1097">
        <v>3</v>
      </c>
      <c r="L1097" t="s">
        <v>151</v>
      </c>
      <c r="M1097" t="s">
        <v>37</v>
      </c>
      <c r="N1097" t="s">
        <v>25</v>
      </c>
      <c r="O1097" t="s">
        <v>25</v>
      </c>
      <c r="P1097">
        <v>30</v>
      </c>
      <c r="Q1097" t="s">
        <v>74</v>
      </c>
      <c r="R1097" t="s">
        <v>57</v>
      </c>
    </row>
    <row r="1098" spans="1:18" x14ac:dyDescent="0.2">
      <c r="A1098">
        <v>1097</v>
      </c>
      <c r="B1098">
        <v>57</v>
      </c>
      <c r="C1098" t="s">
        <v>18</v>
      </c>
      <c r="D1098" t="s">
        <v>61</v>
      </c>
      <c r="E1098" t="s">
        <v>62</v>
      </c>
      <c r="F1098">
        <v>46</v>
      </c>
      <c r="G1098" t="s">
        <v>81</v>
      </c>
      <c r="H1098" t="s">
        <v>35</v>
      </c>
      <c r="I1098" t="s">
        <v>117</v>
      </c>
      <c r="J1098" t="s">
        <v>56</v>
      </c>
      <c r="K1098">
        <v>2.6</v>
      </c>
      <c r="L1098" t="s">
        <v>151</v>
      </c>
      <c r="M1098" t="s">
        <v>53</v>
      </c>
      <c r="N1098" t="s">
        <v>25</v>
      </c>
      <c r="O1098" t="s">
        <v>25</v>
      </c>
      <c r="P1098">
        <v>48</v>
      </c>
      <c r="Q1098" t="s">
        <v>38</v>
      </c>
      <c r="R1098" t="s">
        <v>48</v>
      </c>
    </row>
    <row r="1099" spans="1:18" x14ac:dyDescent="0.2">
      <c r="A1099">
        <v>1098</v>
      </c>
      <c r="B1099">
        <v>58</v>
      </c>
      <c r="C1099" t="s">
        <v>18</v>
      </c>
      <c r="D1099" t="s">
        <v>88</v>
      </c>
      <c r="E1099" t="s">
        <v>66</v>
      </c>
      <c r="F1099">
        <v>27</v>
      </c>
      <c r="G1099" t="s">
        <v>128</v>
      </c>
      <c r="H1099" t="s">
        <v>43</v>
      </c>
      <c r="I1099" t="s">
        <v>93</v>
      </c>
      <c r="J1099" t="s">
        <v>52</v>
      </c>
      <c r="K1099">
        <v>3.2</v>
      </c>
      <c r="L1099" t="s">
        <v>151</v>
      </c>
      <c r="M1099" t="s">
        <v>73</v>
      </c>
      <c r="N1099" t="s">
        <v>25</v>
      </c>
      <c r="O1099" t="s">
        <v>25</v>
      </c>
      <c r="P1099">
        <v>47</v>
      </c>
      <c r="Q1099" t="s">
        <v>74</v>
      </c>
      <c r="R1099" t="s">
        <v>39</v>
      </c>
    </row>
    <row r="1100" spans="1:18" x14ac:dyDescent="0.2">
      <c r="A1100">
        <v>1099</v>
      </c>
      <c r="B1100">
        <v>49</v>
      </c>
      <c r="C1100" t="s">
        <v>18</v>
      </c>
      <c r="D1100" t="s">
        <v>65</v>
      </c>
      <c r="E1100" t="s">
        <v>66</v>
      </c>
      <c r="F1100">
        <v>98</v>
      </c>
      <c r="G1100" t="s">
        <v>134</v>
      </c>
      <c r="H1100" t="s">
        <v>35</v>
      </c>
      <c r="I1100" t="s">
        <v>47</v>
      </c>
      <c r="J1100" t="s">
        <v>36</v>
      </c>
      <c r="K1100">
        <v>3.6</v>
      </c>
      <c r="L1100" t="s">
        <v>151</v>
      </c>
      <c r="M1100" t="s">
        <v>44</v>
      </c>
      <c r="N1100" t="s">
        <v>25</v>
      </c>
      <c r="O1100" t="s">
        <v>25</v>
      </c>
      <c r="P1100">
        <v>27</v>
      </c>
      <c r="Q1100" t="s">
        <v>38</v>
      </c>
      <c r="R1100" t="s">
        <v>39</v>
      </c>
    </row>
    <row r="1101" spans="1:18" x14ac:dyDescent="0.2">
      <c r="A1101">
        <v>1100</v>
      </c>
      <c r="B1101">
        <v>19</v>
      </c>
      <c r="C1101" t="s">
        <v>18</v>
      </c>
      <c r="D1101" t="s">
        <v>29</v>
      </c>
      <c r="E1101" t="s">
        <v>20</v>
      </c>
      <c r="F1101">
        <v>73</v>
      </c>
      <c r="G1101" t="s">
        <v>97</v>
      </c>
      <c r="H1101" t="s">
        <v>43</v>
      </c>
      <c r="I1101" t="s">
        <v>99</v>
      </c>
      <c r="J1101" t="s">
        <v>56</v>
      </c>
      <c r="K1101">
        <v>2.6</v>
      </c>
      <c r="L1101" t="s">
        <v>151</v>
      </c>
      <c r="M1101" t="s">
        <v>44</v>
      </c>
      <c r="N1101" t="s">
        <v>25</v>
      </c>
      <c r="O1101" t="s">
        <v>25</v>
      </c>
      <c r="P1101">
        <v>45</v>
      </c>
      <c r="Q1101" t="s">
        <v>74</v>
      </c>
      <c r="R1101" t="s">
        <v>28</v>
      </c>
    </row>
    <row r="1102" spans="1:18" x14ac:dyDescent="0.2">
      <c r="A1102">
        <v>1101</v>
      </c>
      <c r="B1102">
        <v>50</v>
      </c>
      <c r="C1102" t="s">
        <v>18</v>
      </c>
      <c r="D1102" t="s">
        <v>94</v>
      </c>
      <c r="E1102" t="s">
        <v>20</v>
      </c>
      <c r="F1102">
        <v>28</v>
      </c>
      <c r="G1102" t="s">
        <v>106</v>
      </c>
      <c r="H1102" t="s">
        <v>22</v>
      </c>
      <c r="I1102" t="s">
        <v>79</v>
      </c>
      <c r="J1102" t="s">
        <v>36</v>
      </c>
      <c r="K1102">
        <v>4.4000000000000004</v>
      </c>
      <c r="L1102" t="s">
        <v>151</v>
      </c>
      <c r="M1102" t="s">
        <v>26</v>
      </c>
      <c r="N1102" t="s">
        <v>25</v>
      </c>
      <c r="O1102" t="s">
        <v>25</v>
      </c>
      <c r="P1102">
        <v>2</v>
      </c>
      <c r="Q1102" t="s">
        <v>38</v>
      </c>
      <c r="R1102" t="s">
        <v>39</v>
      </c>
    </row>
    <row r="1103" spans="1:18" x14ac:dyDescent="0.2">
      <c r="A1103">
        <v>1102</v>
      </c>
      <c r="B1103">
        <v>30</v>
      </c>
      <c r="C1103" t="s">
        <v>18</v>
      </c>
      <c r="D1103" t="s">
        <v>142</v>
      </c>
      <c r="E1103" t="s">
        <v>66</v>
      </c>
      <c r="F1103">
        <v>76</v>
      </c>
      <c r="G1103" t="s">
        <v>78</v>
      </c>
      <c r="H1103" t="s">
        <v>91</v>
      </c>
      <c r="I1103" t="s">
        <v>64</v>
      </c>
      <c r="J1103" t="s">
        <v>56</v>
      </c>
      <c r="K1103">
        <v>3</v>
      </c>
      <c r="L1103" t="s">
        <v>151</v>
      </c>
      <c r="M1103" t="s">
        <v>37</v>
      </c>
      <c r="N1103" t="s">
        <v>25</v>
      </c>
      <c r="O1103" t="s">
        <v>25</v>
      </c>
      <c r="P1103">
        <v>39</v>
      </c>
      <c r="Q1103" t="s">
        <v>32</v>
      </c>
      <c r="R1103" t="s">
        <v>28</v>
      </c>
    </row>
    <row r="1104" spans="1:18" x14ac:dyDescent="0.2">
      <c r="A1104">
        <v>1103</v>
      </c>
      <c r="B1104">
        <v>52</v>
      </c>
      <c r="C1104" t="s">
        <v>18</v>
      </c>
      <c r="D1104" t="s">
        <v>29</v>
      </c>
      <c r="E1104" t="s">
        <v>20</v>
      </c>
      <c r="F1104">
        <v>83</v>
      </c>
      <c r="G1104" t="s">
        <v>104</v>
      </c>
      <c r="H1104" t="s">
        <v>43</v>
      </c>
      <c r="I1104" t="s">
        <v>99</v>
      </c>
      <c r="J1104" t="s">
        <v>56</v>
      </c>
      <c r="K1104">
        <v>2.9</v>
      </c>
      <c r="L1104" t="s">
        <v>151</v>
      </c>
      <c r="M1104" t="s">
        <v>26</v>
      </c>
      <c r="N1104" t="s">
        <v>25</v>
      </c>
      <c r="O1104" t="s">
        <v>25</v>
      </c>
      <c r="P1104">
        <v>24</v>
      </c>
      <c r="Q1104" t="s">
        <v>32</v>
      </c>
      <c r="R1104" t="s">
        <v>28</v>
      </c>
    </row>
    <row r="1105" spans="1:18" x14ac:dyDescent="0.2">
      <c r="A1105">
        <v>1104</v>
      </c>
      <c r="B1105">
        <v>35</v>
      </c>
      <c r="C1105" t="s">
        <v>18</v>
      </c>
      <c r="D1105" t="s">
        <v>103</v>
      </c>
      <c r="E1105" t="s">
        <v>20</v>
      </c>
      <c r="F1105">
        <v>23</v>
      </c>
      <c r="G1105" t="s">
        <v>121</v>
      </c>
      <c r="H1105" t="s">
        <v>35</v>
      </c>
      <c r="I1105" t="s">
        <v>60</v>
      </c>
      <c r="J1105" t="s">
        <v>36</v>
      </c>
      <c r="K1105">
        <v>4.3</v>
      </c>
      <c r="L1105" t="s">
        <v>151</v>
      </c>
      <c r="M1105" t="s">
        <v>37</v>
      </c>
      <c r="N1105" t="s">
        <v>25</v>
      </c>
      <c r="O1105" t="s">
        <v>25</v>
      </c>
      <c r="P1105">
        <v>8</v>
      </c>
      <c r="Q1105" t="s">
        <v>85</v>
      </c>
      <c r="R1105" t="s">
        <v>75</v>
      </c>
    </row>
    <row r="1106" spans="1:18" x14ac:dyDescent="0.2">
      <c r="A1106">
        <v>1105</v>
      </c>
      <c r="B1106">
        <v>35</v>
      </c>
      <c r="C1106" t="s">
        <v>18</v>
      </c>
      <c r="D1106" t="s">
        <v>123</v>
      </c>
      <c r="E1106" t="s">
        <v>66</v>
      </c>
      <c r="F1106">
        <v>28</v>
      </c>
      <c r="G1106" t="s">
        <v>78</v>
      </c>
      <c r="H1106" t="s">
        <v>43</v>
      </c>
      <c r="I1106" t="s">
        <v>117</v>
      </c>
      <c r="J1106" t="s">
        <v>56</v>
      </c>
      <c r="K1106">
        <v>3.1</v>
      </c>
      <c r="L1106" t="s">
        <v>151</v>
      </c>
      <c r="M1106" t="s">
        <v>26</v>
      </c>
      <c r="N1106" t="s">
        <v>25</v>
      </c>
      <c r="O1106" t="s">
        <v>25</v>
      </c>
      <c r="P1106">
        <v>8</v>
      </c>
      <c r="Q1106" t="s">
        <v>74</v>
      </c>
      <c r="R1106" t="s">
        <v>57</v>
      </c>
    </row>
    <row r="1107" spans="1:18" x14ac:dyDescent="0.2">
      <c r="A1107">
        <v>1106</v>
      </c>
      <c r="B1107">
        <v>33</v>
      </c>
      <c r="C1107" t="s">
        <v>18</v>
      </c>
      <c r="D1107" t="s">
        <v>112</v>
      </c>
      <c r="E1107" t="s">
        <v>20</v>
      </c>
      <c r="F1107">
        <v>83</v>
      </c>
      <c r="G1107" t="s">
        <v>34</v>
      </c>
      <c r="H1107" t="s">
        <v>35</v>
      </c>
      <c r="I1107" t="s">
        <v>77</v>
      </c>
      <c r="J1107" t="s">
        <v>36</v>
      </c>
      <c r="K1107">
        <v>3</v>
      </c>
      <c r="L1107" t="s">
        <v>151</v>
      </c>
      <c r="M1107" t="s">
        <v>44</v>
      </c>
      <c r="N1107" t="s">
        <v>25</v>
      </c>
      <c r="O1107" t="s">
        <v>25</v>
      </c>
      <c r="P1107">
        <v>6</v>
      </c>
      <c r="Q1107" t="s">
        <v>27</v>
      </c>
      <c r="R1107" t="s">
        <v>96</v>
      </c>
    </row>
    <row r="1108" spans="1:18" x14ac:dyDescent="0.2">
      <c r="A1108">
        <v>1107</v>
      </c>
      <c r="B1108">
        <v>52</v>
      </c>
      <c r="C1108" t="s">
        <v>18</v>
      </c>
      <c r="D1108" t="s">
        <v>86</v>
      </c>
      <c r="E1108" t="s">
        <v>20</v>
      </c>
      <c r="F1108">
        <v>96</v>
      </c>
      <c r="G1108" t="s">
        <v>147</v>
      </c>
      <c r="H1108" t="s">
        <v>22</v>
      </c>
      <c r="I1108" t="s">
        <v>82</v>
      </c>
      <c r="J1108" t="s">
        <v>24</v>
      </c>
      <c r="K1108">
        <v>3.6</v>
      </c>
      <c r="L1108" t="s">
        <v>151</v>
      </c>
      <c r="M1108" t="s">
        <v>73</v>
      </c>
      <c r="N1108" t="s">
        <v>25</v>
      </c>
      <c r="O1108" t="s">
        <v>25</v>
      </c>
      <c r="P1108">
        <v>12</v>
      </c>
      <c r="Q1108" t="s">
        <v>27</v>
      </c>
      <c r="R1108" t="s">
        <v>28</v>
      </c>
    </row>
    <row r="1109" spans="1:18" x14ac:dyDescent="0.2">
      <c r="A1109">
        <v>1108</v>
      </c>
      <c r="B1109">
        <v>69</v>
      </c>
      <c r="C1109" t="s">
        <v>18</v>
      </c>
      <c r="D1109" t="s">
        <v>49</v>
      </c>
      <c r="E1109" t="s">
        <v>41</v>
      </c>
      <c r="F1109">
        <v>62</v>
      </c>
      <c r="G1109" t="s">
        <v>104</v>
      </c>
      <c r="H1109" t="s">
        <v>43</v>
      </c>
      <c r="I1109" t="s">
        <v>99</v>
      </c>
      <c r="J1109" t="s">
        <v>56</v>
      </c>
      <c r="K1109">
        <v>2.8</v>
      </c>
      <c r="L1109" t="s">
        <v>151</v>
      </c>
      <c r="M1109" t="s">
        <v>73</v>
      </c>
      <c r="N1109" t="s">
        <v>25</v>
      </c>
      <c r="O1109" t="s">
        <v>25</v>
      </c>
      <c r="P1109">
        <v>26</v>
      </c>
      <c r="Q1109" t="s">
        <v>74</v>
      </c>
      <c r="R1109" t="s">
        <v>39</v>
      </c>
    </row>
    <row r="1110" spans="1:18" x14ac:dyDescent="0.2">
      <c r="A1110">
        <v>1109</v>
      </c>
      <c r="B1110">
        <v>27</v>
      </c>
      <c r="C1110" t="s">
        <v>18</v>
      </c>
      <c r="D1110" t="s">
        <v>58</v>
      </c>
      <c r="E1110" t="s">
        <v>20</v>
      </c>
      <c r="F1110">
        <v>25</v>
      </c>
      <c r="G1110" t="s">
        <v>144</v>
      </c>
      <c r="H1110" t="s">
        <v>43</v>
      </c>
      <c r="I1110" t="s">
        <v>84</v>
      </c>
      <c r="J1110" t="s">
        <v>56</v>
      </c>
      <c r="K1110">
        <v>2.8</v>
      </c>
      <c r="L1110" t="s">
        <v>151</v>
      </c>
      <c r="M1110" t="s">
        <v>53</v>
      </c>
      <c r="N1110" t="s">
        <v>25</v>
      </c>
      <c r="O1110" t="s">
        <v>25</v>
      </c>
      <c r="P1110">
        <v>50</v>
      </c>
      <c r="Q1110" t="s">
        <v>32</v>
      </c>
      <c r="R1110" t="s">
        <v>28</v>
      </c>
    </row>
    <row r="1111" spans="1:18" x14ac:dyDescent="0.2">
      <c r="A1111">
        <v>1110</v>
      </c>
      <c r="B1111">
        <v>66</v>
      </c>
      <c r="C1111" t="s">
        <v>18</v>
      </c>
      <c r="D1111" t="s">
        <v>103</v>
      </c>
      <c r="E1111" t="s">
        <v>20</v>
      </c>
      <c r="F1111">
        <v>97</v>
      </c>
      <c r="G1111" t="s">
        <v>100</v>
      </c>
      <c r="H1111" t="s">
        <v>22</v>
      </c>
      <c r="I1111" t="s">
        <v>82</v>
      </c>
      <c r="J1111" t="s">
        <v>24</v>
      </c>
      <c r="K1111">
        <v>4.9000000000000004</v>
      </c>
      <c r="L1111" t="s">
        <v>151</v>
      </c>
      <c r="M1111" t="s">
        <v>44</v>
      </c>
      <c r="N1111" t="s">
        <v>25</v>
      </c>
      <c r="O1111" t="s">
        <v>25</v>
      </c>
      <c r="P1111">
        <v>2</v>
      </c>
      <c r="Q1111" t="s">
        <v>27</v>
      </c>
      <c r="R1111" t="s">
        <v>39</v>
      </c>
    </row>
    <row r="1112" spans="1:18" x14ac:dyDescent="0.2">
      <c r="A1112">
        <v>1111</v>
      </c>
      <c r="B1112">
        <v>28</v>
      </c>
      <c r="C1112" t="s">
        <v>18</v>
      </c>
      <c r="D1112" t="s">
        <v>103</v>
      </c>
      <c r="E1112" t="s">
        <v>20</v>
      </c>
      <c r="F1112">
        <v>61</v>
      </c>
      <c r="G1112" t="s">
        <v>104</v>
      </c>
      <c r="H1112" t="s">
        <v>22</v>
      </c>
      <c r="I1112" t="s">
        <v>108</v>
      </c>
      <c r="J1112" t="s">
        <v>56</v>
      </c>
      <c r="K1112">
        <v>3</v>
      </c>
      <c r="L1112" t="s">
        <v>151</v>
      </c>
      <c r="M1112" t="s">
        <v>53</v>
      </c>
      <c r="N1112" t="s">
        <v>25</v>
      </c>
      <c r="O1112" t="s">
        <v>25</v>
      </c>
      <c r="P1112">
        <v>31</v>
      </c>
      <c r="Q1112" t="s">
        <v>32</v>
      </c>
      <c r="R1112" t="s">
        <v>75</v>
      </c>
    </row>
    <row r="1113" spans="1:18" x14ac:dyDescent="0.2">
      <c r="A1113">
        <v>1112</v>
      </c>
      <c r="B1113">
        <v>22</v>
      </c>
      <c r="C1113" t="s">
        <v>18</v>
      </c>
      <c r="D1113" t="s">
        <v>70</v>
      </c>
      <c r="E1113" t="s">
        <v>41</v>
      </c>
      <c r="F1113">
        <v>66</v>
      </c>
      <c r="G1113" t="s">
        <v>83</v>
      </c>
      <c r="H1113" t="s">
        <v>35</v>
      </c>
      <c r="I1113" t="s">
        <v>77</v>
      </c>
      <c r="J1113" t="s">
        <v>52</v>
      </c>
      <c r="K1113">
        <v>4.0999999999999996</v>
      </c>
      <c r="L1113" t="s">
        <v>151</v>
      </c>
      <c r="M1113" t="s">
        <v>44</v>
      </c>
      <c r="N1113" t="s">
        <v>25</v>
      </c>
      <c r="O1113" t="s">
        <v>25</v>
      </c>
      <c r="P1113">
        <v>4</v>
      </c>
      <c r="Q1113" t="s">
        <v>38</v>
      </c>
      <c r="R1113" t="s">
        <v>75</v>
      </c>
    </row>
    <row r="1114" spans="1:18" x14ac:dyDescent="0.2">
      <c r="A1114">
        <v>1113</v>
      </c>
      <c r="B1114">
        <v>69</v>
      </c>
      <c r="C1114" t="s">
        <v>18</v>
      </c>
      <c r="D1114" t="s">
        <v>103</v>
      </c>
      <c r="E1114" t="s">
        <v>20</v>
      </c>
      <c r="F1114">
        <v>67</v>
      </c>
      <c r="G1114" t="s">
        <v>148</v>
      </c>
      <c r="H1114" t="s">
        <v>91</v>
      </c>
      <c r="I1114" t="s">
        <v>68</v>
      </c>
      <c r="J1114" t="s">
        <v>36</v>
      </c>
      <c r="K1114">
        <v>4.5999999999999996</v>
      </c>
      <c r="L1114" t="s">
        <v>151</v>
      </c>
      <c r="M1114" t="s">
        <v>37</v>
      </c>
      <c r="N1114" t="s">
        <v>25</v>
      </c>
      <c r="O1114" t="s">
        <v>25</v>
      </c>
      <c r="P1114">
        <v>32</v>
      </c>
      <c r="Q1114" t="s">
        <v>45</v>
      </c>
      <c r="R1114" t="s">
        <v>57</v>
      </c>
    </row>
    <row r="1115" spans="1:18" x14ac:dyDescent="0.2">
      <c r="A1115">
        <v>1114</v>
      </c>
      <c r="B1115">
        <v>28</v>
      </c>
      <c r="C1115" t="s">
        <v>18</v>
      </c>
      <c r="D1115" t="s">
        <v>88</v>
      </c>
      <c r="E1115" t="s">
        <v>66</v>
      </c>
      <c r="F1115">
        <v>80</v>
      </c>
      <c r="G1115" t="s">
        <v>127</v>
      </c>
      <c r="H1115" t="s">
        <v>43</v>
      </c>
      <c r="I1115" t="s">
        <v>72</v>
      </c>
      <c r="J1115" t="s">
        <v>52</v>
      </c>
      <c r="K1115">
        <v>4.8</v>
      </c>
      <c r="L1115" t="s">
        <v>151</v>
      </c>
      <c r="M1115" t="s">
        <v>44</v>
      </c>
      <c r="N1115" t="s">
        <v>25</v>
      </c>
      <c r="O1115" t="s">
        <v>25</v>
      </c>
      <c r="P1115">
        <v>11</v>
      </c>
      <c r="Q1115" t="s">
        <v>45</v>
      </c>
      <c r="R1115" t="s">
        <v>75</v>
      </c>
    </row>
    <row r="1116" spans="1:18" x14ac:dyDescent="0.2">
      <c r="A1116">
        <v>1115</v>
      </c>
      <c r="B1116">
        <v>55</v>
      </c>
      <c r="C1116" t="s">
        <v>18</v>
      </c>
      <c r="D1116" t="s">
        <v>86</v>
      </c>
      <c r="E1116" t="s">
        <v>20</v>
      </c>
      <c r="F1116">
        <v>25</v>
      </c>
      <c r="G1116" t="s">
        <v>81</v>
      </c>
      <c r="H1116" t="s">
        <v>22</v>
      </c>
      <c r="I1116" t="s">
        <v>82</v>
      </c>
      <c r="J1116" t="s">
        <v>56</v>
      </c>
      <c r="K1116">
        <v>2.6</v>
      </c>
      <c r="L1116" t="s">
        <v>151</v>
      </c>
      <c r="M1116" t="s">
        <v>44</v>
      </c>
      <c r="N1116" t="s">
        <v>25</v>
      </c>
      <c r="O1116" t="s">
        <v>25</v>
      </c>
      <c r="P1116">
        <v>47</v>
      </c>
      <c r="Q1116" t="s">
        <v>74</v>
      </c>
      <c r="R1116" t="s">
        <v>96</v>
      </c>
    </row>
    <row r="1117" spans="1:18" x14ac:dyDescent="0.2">
      <c r="A1117">
        <v>1116</v>
      </c>
      <c r="B1117">
        <v>30</v>
      </c>
      <c r="C1117" t="s">
        <v>18</v>
      </c>
      <c r="D1117" t="s">
        <v>123</v>
      </c>
      <c r="E1117" t="s">
        <v>66</v>
      </c>
      <c r="F1117">
        <v>58</v>
      </c>
      <c r="G1117" t="s">
        <v>83</v>
      </c>
      <c r="H1117" t="s">
        <v>35</v>
      </c>
      <c r="I1117" t="s">
        <v>99</v>
      </c>
      <c r="J1117" t="s">
        <v>56</v>
      </c>
      <c r="K1117">
        <v>4</v>
      </c>
      <c r="L1117" t="s">
        <v>151</v>
      </c>
      <c r="M1117" t="s">
        <v>69</v>
      </c>
      <c r="N1117" t="s">
        <v>25</v>
      </c>
      <c r="O1117" t="s">
        <v>25</v>
      </c>
      <c r="P1117">
        <v>37</v>
      </c>
      <c r="Q1117" t="s">
        <v>32</v>
      </c>
      <c r="R1117" t="s">
        <v>39</v>
      </c>
    </row>
    <row r="1118" spans="1:18" x14ac:dyDescent="0.2">
      <c r="A1118">
        <v>1117</v>
      </c>
      <c r="B1118">
        <v>67</v>
      </c>
      <c r="C1118" t="s">
        <v>18</v>
      </c>
      <c r="D1118" t="s">
        <v>131</v>
      </c>
      <c r="E1118" t="s">
        <v>66</v>
      </c>
      <c r="F1118">
        <v>96</v>
      </c>
      <c r="G1118" t="s">
        <v>76</v>
      </c>
      <c r="H1118" t="s">
        <v>43</v>
      </c>
      <c r="I1118" t="s">
        <v>60</v>
      </c>
      <c r="J1118" t="s">
        <v>24</v>
      </c>
      <c r="K1118">
        <v>4.2</v>
      </c>
      <c r="L1118" t="s">
        <v>151</v>
      </c>
      <c r="M1118" t="s">
        <v>26</v>
      </c>
      <c r="N1118" t="s">
        <v>25</v>
      </c>
      <c r="O1118" t="s">
        <v>25</v>
      </c>
      <c r="P1118">
        <v>39</v>
      </c>
      <c r="Q1118" t="s">
        <v>45</v>
      </c>
      <c r="R1118" t="s">
        <v>28</v>
      </c>
    </row>
    <row r="1119" spans="1:18" x14ac:dyDescent="0.2">
      <c r="A1119">
        <v>1118</v>
      </c>
      <c r="B1119">
        <v>25</v>
      </c>
      <c r="C1119" t="s">
        <v>18</v>
      </c>
      <c r="D1119" t="s">
        <v>88</v>
      </c>
      <c r="E1119" t="s">
        <v>66</v>
      </c>
      <c r="F1119">
        <v>77</v>
      </c>
      <c r="G1119" t="s">
        <v>98</v>
      </c>
      <c r="H1119" t="s">
        <v>22</v>
      </c>
      <c r="I1119" t="s">
        <v>92</v>
      </c>
      <c r="J1119" t="s">
        <v>36</v>
      </c>
      <c r="K1119">
        <v>4.5</v>
      </c>
      <c r="L1119" t="s">
        <v>151</v>
      </c>
      <c r="M1119" t="s">
        <v>73</v>
      </c>
      <c r="N1119" t="s">
        <v>25</v>
      </c>
      <c r="O1119" t="s">
        <v>25</v>
      </c>
      <c r="P1119">
        <v>24</v>
      </c>
      <c r="Q1119" t="s">
        <v>38</v>
      </c>
      <c r="R1119" t="s">
        <v>87</v>
      </c>
    </row>
    <row r="1120" spans="1:18" x14ac:dyDescent="0.2">
      <c r="A1120">
        <v>1119</v>
      </c>
      <c r="B1120">
        <v>49</v>
      </c>
      <c r="C1120" t="s">
        <v>18</v>
      </c>
      <c r="D1120" t="s">
        <v>132</v>
      </c>
      <c r="E1120" t="s">
        <v>66</v>
      </c>
      <c r="F1120">
        <v>65</v>
      </c>
      <c r="G1120" t="s">
        <v>115</v>
      </c>
      <c r="H1120" t="s">
        <v>43</v>
      </c>
      <c r="I1120" t="s">
        <v>72</v>
      </c>
      <c r="J1120" t="s">
        <v>52</v>
      </c>
      <c r="K1120">
        <v>4.9000000000000004</v>
      </c>
      <c r="L1120" t="s">
        <v>151</v>
      </c>
      <c r="M1120" t="s">
        <v>53</v>
      </c>
      <c r="N1120" t="s">
        <v>25</v>
      </c>
      <c r="O1120" t="s">
        <v>25</v>
      </c>
      <c r="P1120">
        <v>11</v>
      </c>
      <c r="Q1120" t="s">
        <v>45</v>
      </c>
      <c r="R1120" t="s">
        <v>96</v>
      </c>
    </row>
    <row r="1121" spans="1:18" x14ac:dyDescent="0.2">
      <c r="A1121">
        <v>1120</v>
      </c>
      <c r="B1121">
        <v>34</v>
      </c>
      <c r="C1121" t="s">
        <v>18</v>
      </c>
      <c r="D1121" t="s">
        <v>105</v>
      </c>
      <c r="E1121" t="s">
        <v>66</v>
      </c>
      <c r="F1121">
        <v>36</v>
      </c>
      <c r="G1121" t="s">
        <v>59</v>
      </c>
      <c r="H1121" t="s">
        <v>43</v>
      </c>
      <c r="I1121" t="s">
        <v>125</v>
      </c>
      <c r="J1121" t="s">
        <v>36</v>
      </c>
      <c r="K1121">
        <v>3.1</v>
      </c>
      <c r="L1121" t="s">
        <v>151</v>
      </c>
      <c r="M1121" t="s">
        <v>53</v>
      </c>
      <c r="N1121" t="s">
        <v>25</v>
      </c>
      <c r="O1121" t="s">
        <v>25</v>
      </c>
      <c r="P1121">
        <v>36</v>
      </c>
      <c r="Q1121" t="s">
        <v>38</v>
      </c>
      <c r="R1121" t="s">
        <v>39</v>
      </c>
    </row>
    <row r="1122" spans="1:18" x14ac:dyDescent="0.2">
      <c r="A1122">
        <v>1121</v>
      </c>
      <c r="B1122">
        <v>22</v>
      </c>
      <c r="C1122" t="s">
        <v>18</v>
      </c>
      <c r="D1122" t="s">
        <v>49</v>
      </c>
      <c r="E1122" t="s">
        <v>41</v>
      </c>
      <c r="F1122">
        <v>84</v>
      </c>
      <c r="G1122" t="s">
        <v>137</v>
      </c>
      <c r="H1122" t="s">
        <v>43</v>
      </c>
      <c r="I1122" t="s">
        <v>135</v>
      </c>
      <c r="J1122" t="s">
        <v>24</v>
      </c>
      <c r="K1122">
        <v>4</v>
      </c>
      <c r="L1122" t="s">
        <v>151</v>
      </c>
      <c r="M1122" t="s">
        <v>44</v>
      </c>
      <c r="N1122" t="s">
        <v>25</v>
      </c>
      <c r="O1122" t="s">
        <v>25</v>
      </c>
      <c r="P1122">
        <v>40</v>
      </c>
      <c r="Q1122" t="s">
        <v>85</v>
      </c>
      <c r="R1122" t="s">
        <v>87</v>
      </c>
    </row>
    <row r="1123" spans="1:18" x14ac:dyDescent="0.2">
      <c r="A1123">
        <v>1122</v>
      </c>
      <c r="B1123">
        <v>63</v>
      </c>
      <c r="C1123" t="s">
        <v>18</v>
      </c>
      <c r="D1123" t="s">
        <v>112</v>
      </c>
      <c r="E1123" t="s">
        <v>20</v>
      </c>
      <c r="F1123">
        <v>58</v>
      </c>
      <c r="G1123" t="s">
        <v>102</v>
      </c>
      <c r="H1123" t="s">
        <v>91</v>
      </c>
      <c r="I1123" t="s">
        <v>99</v>
      </c>
      <c r="J1123" t="s">
        <v>56</v>
      </c>
      <c r="K1123">
        <v>3.2</v>
      </c>
      <c r="L1123" t="s">
        <v>151</v>
      </c>
      <c r="M1123" t="s">
        <v>26</v>
      </c>
      <c r="N1123" t="s">
        <v>25</v>
      </c>
      <c r="O1123" t="s">
        <v>25</v>
      </c>
      <c r="P1123">
        <v>25</v>
      </c>
      <c r="Q1123" t="s">
        <v>32</v>
      </c>
      <c r="R1123" t="s">
        <v>57</v>
      </c>
    </row>
    <row r="1124" spans="1:18" x14ac:dyDescent="0.2">
      <c r="A1124">
        <v>1123</v>
      </c>
      <c r="B1124">
        <v>70</v>
      </c>
      <c r="C1124" t="s">
        <v>18</v>
      </c>
      <c r="D1124" t="s">
        <v>65</v>
      </c>
      <c r="E1124" t="s">
        <v>66</v>
      </c>
      <c r="F1124">
        <v>62</v>
      </c>
      <c r="G1124" t="s">
        <v>97</v>
      </c>
      <c r="H1124" t="s">
        <v>35</v>
      </c>
      <c r="I1124" t="s">
        <v>60</v>
      </c>
      <c r="J1124" t="s">
        <v>36</v>
      </c>
      <c r="K1124">
        <v>4.3</v>
      </c>
      <c r="L1124" t="s">
        <v>151</v>
      </c>
      <c r="M1124" t="s">
        <v>69</v>
      </c>
      <c r="N1124" t="s">
        <v>25</v>
      </c>
      <c r="O1124" t="s">
        <v>25</v>
      </c>
      <c r="P1124">
        <v>12</v>
      </c>
      <c r="Q1124" t="s">
        <v>38</v>
      </c>
      <c r="R1124" t="s">
        <v>48</v>
      </c>
    </row>
    <row r="1125" spans="1:18" x14ac:dyDescent="0.2">
      <c r="A1125">
        <v>1124</v>
      </c>
      <c r="B1125">
        <v>36</v>
      </c>
      <c r="C1125" t="s">
        <v>18</v>
      </c>
      <c r="D1125" t="s">
        <v>123</v>
      </c>
      <c r="E1125" t="s">
        <v>66</v>
      </c>
      <c r="F1125">
        <v>67</v>
      </c>
      <c r="G1125" t="s">
        <v>34</v>
      </c>
      <c r="H1125" t="s">
        <v>35</v>
      </c>
      <c r="I1125" t="s">
        <v>72</v>
      </c>
      <c r="J1125" t="s">
        <v>56</v>
      </c>
      <c r="K1125">
        <v>2.5</v>
      </c>
      <c r="L1125" t="s">
        <v>151</v>
      </c>
      <c r="M1125" t="s">
        <v>73</v>
      </c>
      <c r="N1125" t="s">
        <v>25</v>
      </c>
      <c r="O1125" t="s">
        <v>25</v>
      </c>
      <c r="P1125">
        <v>38</v>
      </c>
      <c r="Q1125" t="s">
        <v>32</v>
      </c>
      <c r="R1125" t="s">
        <v>87</v>
      </c>
    </row>
    <row r="1126" spans="1:18" x14ac:dyDescent="0.2">
      <c r="A1126">
        <v>1125</v>
      </c>
      <c r="B1126">
        <v>42</v>
      </c>
      <c r="C1126" t="s">
        <v>18</v>
      </c>
      <c r="D1126" t="s">
        <v>29</v>
      </c>
      <c r="E1126" t="s">
        <v>20</v>
      </c>
      <c r="F1126">
        <v>20</v>
      </c>
      <c r="G1126" t="s">
        <v>145</v>
      </c>
      <c r="H1126" t="s">
        <v>43</v>
      </c>
      <c r="I1126" t="s">
        <v>120</v>
      </c>
      <c r="J1126" t="s">
        <v>36</v>
      </c>
      <c r="K1126">
        <v>4.9000000000000004</v>
      </c>
      <c r="L1126" t="s">
        <v>151</v>
      </c>
      <c r="M1126" t="s">
        <v>26</v>
      </c>
      <c r="N1126" t="s">
        <v>25</v>
      </c>
      <c r="O1126" t="s">
        <v>25</v>
      </c>
      <c r="P1126">
        <v>40</v>
      </c>
      <c r="Q1126" t="s">
        <v>32</v>
      </c>
      <c r="R1126" t="s">
        <v>57</v>
      </c>
    </row>
    <row r="1127" spans="1:18" x14ac:dyDescent="0.2">
      <c r="A1127">
        <v>1126</v>
      </c>
      <c r="B1127">
        <v>27</v>
      </c>
      <c r="C1127" t="s">
        <v>18</v>
      </c>
      <c r="D1127" t="s">
        <v>40</v>
      </c>
      <c r="E1127" t="s">
        <v>41</v>
      </c>
      <c r="F1127">
        <v>90</v>
      </c>
      <c r="G1127" t="s">
        <v>113</v>
      </c>
      <c r="H1127" t="s">
        <v>43</v>
      </c>
      <c r="I1127" t="s">
        <v>92</v>
      </c>
      <c r="J1127" t="s">
        <v>52</v>
      </c>
      <c r="K1127">
        <v>2.7</v>
      </c>
      <c r="L1127" t="s">
        <v>151</v>
      </c>
      <c r="M1127" t="s">
        <v>69</v>
      </c>
      <c r="N1127" t="s">
        <v>25</v>
      </c>
      <c r="O1127" t="s">
        <v>25</v>
      </c>
      <c r="P1127">
        <v>10</v>
      </c>
      <c r="Q1127" t="s">
        <v>74</v>
      </c>
      <c r="R1127" t="s">
        <v>39</v>
      </c>
    </row>
    <row r="1128" spans="1:18" x14ac:dyDescent="0.2">
      <c r="A1128">
        <v>1127</v>
      </c>
      <c r="B1128">
        <v>23</v>
      </c>
      <c r="C1128" t="s">
        <v>18</v>
      </c>
      <c r="D1128" t="s">
        <v>118</v>
      </c>
      <c r="E1128" t="s">
        <v>66</v>
      </c>
      <c r="F1128">
        <v>58</v>
      </c>
      <c r="G1128" t="s">
        <v>145</v>
      </c>
      <c r="H1128" t="s">
        <v>22</v>
      </c>
      <c r="I1128" t="s">
        <v>117</v>
      </c>
      <c r="J1128" t="s">
        <v>24</v>
      </c>
      <c r="K1128">
        <v>3.4</v>
      </c>
      <c r="L1128" t="s">
        <v>151</v>
      </c>
      <c r="M1128" t="s">
        <v>53</v>
      </c>
      <c r="N1128" t="s">
        <v>25</v>
      </c>
      <c r="O1128" t="s">
        <v>25</v>
      </c>
      <c r="P1128">
        <v>47</v>
      </c>
      <c r="Q1128" t="s">
        <v>27</v>
      </c>
      <c r="R1128" t="s">
        <v>28</v>
      </c>
    </row>
    <row r="1129" spans="1:18" x14ac:dyDescent="0.2">
      <c r="A1129">
        <v>1128</v>
      </c>
      <c r="B1129">
        <v>50</v>
      </c>
      <c r="C1129" t="s">
        <v>18</v>
      </c>
      <c r="D1129" t="s">
        <v>54</v>
      </c>
      <c r="E1129" t="s">
        <v>20</v>
      </c>
      <c r="F1129">
        <v>53</v>
      </c>
      <c r="G1129" t="s">
        <v>78</v>
      </c>
      <c r="H1129" t="s">
        <v>91</v>
      </c>
      <c r="I1129" t="s">
        <v>31</v>
      </c>
      <c r="J1129" t="s">
        <v>36</v>
      </c>
      <c r="K1129">
        <v>4.8</v>
      </c>
      <c r="L1129" t="s">
        <v>151</v>
      </c>
      <c r="M1129" t="s">
        <v>73</v>
      </c>
      <c r="N1129" t="s">
        <v>25</v>
      </c>
      <c r="O1129" t="s">
        <v>25</v>
      </c>
      <c r="P1129">
        <v>22</v>
      </c>
      <c r="Q1129" t="s">
        <v>85</v>
      </c>
      <c r="R1129" t="s">
        <v>87</v>
      </c>
    </row>
    <row r="1130" spans="1:18" x14ac:dyDescent="0.2">
      <c r="A1130">
        <v>1129</v>
      </c>
      <c r="B1130">
        <v>56</v>
      </c>
      <c r="C1130" t="s">
        <v>18</v>
      </c>
      <c r="D1130" t="s">
        <v>142</v>
      </c>
      <c r="E1130" t="s">
        <v>66</v>
      </c>
      <c r="F1130">
        <v>30</v>
      </c>
      <c r="G1130" t="s">
        <v>83</v>
      </c>
      <c r="H1130" t="s">
        <v>22</v>
      </c>
      <c r="I1130" t="s">
        <v>60</v>
      </c>
      <c r="J1130" t="s">
        <v>24</v>
      </c>
      <c r="K1130">
        <v>4.7</v>
      </c>
      <c r="L1130" t="s">
        <v>151</v>
      </c>
      <c r="M1130" t="s">
        <v>44</v>
      </c>
      <c r="N1130" t="s">
        <v>25</v>
      </c>
      <c r="O1130" t="s">
        <v>25</v>
      </c>
      <c r="P1130">
        <v>35</v>
      </c>
      <c r="Q1130" t="s">
        <v>85</v>
      </c>
      <c r="R1130" t="s">
        <v>87</v>
      </c>
    </row>
    <row r="1131" spans="1:18" x14ac:dyDescent="0.2">
      <c r="A1131">
        <v>1130</v>
      </c>
      <c r="B1131">
        <v>37</v>
      </c>
      <c r="C1131" t="s">
        <v>18</v>
      </c>
      <c r="D1131" t="s">
        <v>103</v>
      </c>
      <c r="E1131" t="s">
        <v>20</v>
      </c>
      <c r="F1131">
        <v>65</v>
      </c>
      <c r="G1131" t="s">
        <v>81</v>
      </c>
      <c r="H1131" t="s">
        <v>91</v>
      </c>
      <c r="I1131" t="s">
        <v>51</v>
      </c>
      <c r="J1131" t="s">
        <v>24</v>
      </c>
      <c r="K1131">
        <v>4.7</v>
      </c>
      <c r="L1131" t="s">
        <v>151</v>
      </c>
      <c r="M1131" t="s">
        <v>26</v>
      </c>
      <c r="N1131" t="s">
        <v>25</v>
      </c>
      <c r="O1131" t="s">
        <v>25</v>
      </c>
      <c r="P1131">
        <v>46</v>
      </c>
      <c r="Q1131" t="s">
        <v>27</v>
      </c>
      <c r="R1131" t="s">
        <v>28</v>
      </c>
    </row>
    <row r="1132" spans="1:18" x14ac:dyDescent="0.2">
      <c r="A1132">
        <v>1131</v>
      </c>
      <c r="B1132">
        <v>67</v>
      </c>
      <c r="C1132" t="s">
        <v>18</v>
      </c>
      <c r="D1132" t="s">
        <v>105</v>
      </c>
      <c r="E1132" t="s">
        <v>66</v>
      </c>
      <c r="F1132">
        <v>41</v>
      </c>
      <c r="G1132" t="s">
        <v>21</v>
      </c>
      <c r="H1132" t="s">
        <v>43</v>
      </c>
      <c r="I1132" t="s">
        <v>92</v>
      </c>
      <c r="J1132" t="s">
        <v>52</v>
      </c>
      <c r="K1132">
        <v>3.9</v>
      </c>
      <c r="L1132" t="s">
        <v>151</v>
      </c>
      <c r="M1132" t="s">
        <v>53</v>
      </c>
      <c r="N1132" t="s">
        <v>25</v>
      </c>
      <c r="O1132" t="s">
        <v>25</v>
      </c>
      <c r="P1132">
        <v>30</v>
      </c>
      <c r="Q1132" t="s">
        <v>45</v>
      </c>
      <c r="R1132" t="s">
        <v>75</v>
      </c>
    </row>
    <row r="1133" spans="1:18" x14ac:dyDescent="0.2">
      <c r="A1133">
        <v>1132</v>
      </c>
      <c r="B1133">
        <v>67</v>
      </c>
      <c r="C1133" t="s">
        <v>18</v>
      </c>
      <c r="D1133" t="s">
        <v>54</v>
      </c>
      <c r="E1133" t="s">
        <v>20</v>
      </c>
      <c r="F1133">
        <v>73</v>
      </c>
      <c r="G1133" t="s">
        <v>114</v>
      </c>
      <c r="H1133" t="s">
        <v>43</v>
      </c>
      <c r="I1133" t="s">
        <v>93</v>
      </c>
      <c r="J1133" t="s">
        <v>36</v>
      </c>
      <c r="K1133">
        <v>3.7</v>
      </c>
      <c r="L1133" t="s">
        <v>151</v>
      </c>
      <c r="M1133" t="s">
        <v>26</v>
      </c>
      <c r="N1133" t="s">
        <v>25</v>
      </c>
      <c r="O1133" t="s">
        <v>25</v>
      </c>
      <c r="P1133">
        <v>20</v>
      </c>
      <c r="Q1133" t="s">
        <v>74</v>
      </c>
      <c r="R1133" t="s">
        <v>87</v>
      </c>
    </row>
    <row r="1134" spans="1:18" x14ac:dyDescent="0.2">
      <c r="A1134">
        <v>1133</v>
      </c>
      <c r="B1134">
        <v>50</v>
      </c>
      <c r="C1134" t="s">
        <v>18</v>
      </c>
      <c r="D1134" t="s">
        <v>103</v>
      </c>
      <c r="E1134" t="s">
        <v>20</v>
      </c>
      <c r="F1134">
        <v>98</v>
      </c>
      <c r="G1134" t="s">
        <v>97</v>
      </c>
      <c r="H1134" t="s">
        <v>35</v>
      </c>
      <c r="I1134" t="s">
        <v>84</v>
      </c>
      <c r="J1134" t="s">
        <v>36</v>
      </c>
      <c r="K1134">
        <v>4.3</v>
      </c>
      <c r="L1134" t="s">
        <v>151</v>
      </c>
      <c r="M1134" t="s">
        <v>73</v>
      </c>
      <c r="N1134" t="s">
        <v>25</v>
      </c>
      <c r="O1134" t="s">
        <v>25</v>
      </c>
      <c r="P1134">
        <v>25</v>
      </c>
      <c r="Q1134" t="s">
        <v>32</v>
      </c>
      <c r="R1134" t="s">
        <v>28</v>
      </c>
    </row>
    <row r="1135" spans="1:18" x14ac:dyDescent="0.2">
      <c r="A1135">
        <v>1134</v>
      </c>
      <c r="B1135">
        <v>36</v>
      </c>
      <c r="C1135" t="s">
        <v>18</v>
      </c>
      <c r="D1135" t="s">
        <v>70</v>
      </c>
      <c r="E1135" t="s">
        <v>41</v>
      </c>
      <c r="F1135">
        <v>36</v>
      </c>
      <c r="G1135" t="s">
        <v>138</v>
      </c>
      <c r="H1135" t="s">
        <v>91</v>
      </c>
      <c r="I1135" t="s">
        <v>135</v>
      </c>
      <c r="J1135" t="s">
        <v>24</v>
      </c>
      <c r="K1135">
        <v>4.0999999999999996</v>
      </c>
      <c r="L1135" t="s">
        <v>151</v>
      </c>
      <c r="M1135" t="s">
        <v>69</v>
      </c>
      <c r="N1135" t="s">
        <v>25</v>
      </c>
      <c r="O1135" t="s">
        <v>25</v>
      </c>
      <c r="P1135">
        <v>29</v>
      </c>
      <c r="Q1135" t="s">
        <v>32</v>
      </c>
      <c r="R1135" t="s">
        <v>39</v>
      </c>
    </row>
    <row r="1136" spans="1:18" x14ac:dyDescent="0.2">
      <c r="A1136">
        <v>1135</v>
      </c>
      <c r="B1136">
        <v>62</v>
      </c>
      <c r="C1136" t="s">
        <v>18</v>
      </c>
      <c r="D1136" t="s">
        <v>112</v>
      </c>
      <c r="E1136" t="s">
        <v>20</v>
      </c>
      <c r="F1136">
        <v>81</v>
      </c>
      <c r="G1136" t="s">
        <v>149</v>
      </c>
      <c r="H1136" t="s">
        <v>43</v>
      </c>
      <c r="I1136" t="s">
        <v>109</v>
      </c>
      <c r="J1136" t="s">
        <v>52</v>
      </c>
      <c r="K1136">
        <v>4.5999999999999996</v>
      </c>
      <c r="L1136" t="s">
        <v>151</v>
      </c>
      <c r="M1136" t="s">
        <v>26</v>
      </c>
      <c r="N1136" t="s">
        <v>25</v>
      </c>
      <c r="O1136" t="s">
        <v>25</v>
      </c>
      <c r="P1136">
        <v>2</v>
      </c>
      <c r="Q1136" t="s">
        <v>27</v>
      </c>
      <c r="R1136" t="s">
        <v>96</v>
      </c>
    </row>
    <row r="1137" spans="1:18" x14ac:dyDescent="0.2">
      <c r="A1137">
        <v>1136</v>
      </c>
      <c r="B1137">
        <v>65</v>
      </c>
      <c r="C1137" t="s">
        <v>18</v>
      </c>
      <c r="D1137" t="s">
        <v>86</v>
      </c>
      <c r="E1137" t="s">
        <v>20</v>
      </c>
      <c r="F1137">
        <v>90</v>
      </c>
      <c r="G1137" t="s">
        <v>34</v>
      </c>
      <c r="H1137" t="s">
        <v>22</v>
      </c>
      <c r="I1137" t="s">
        <v>99</v>
      </c>
      <c r="J1137" t="s">
        <v>24</v>
      </c>
      <c r="K1137">
        <v>3.6</v>
      </c>
      <c r="L1137" t="s">
        <v>151</v>
      </c>
      <c r="M1137" t="s">
        <v>69</v>
      </c>
      <c r="N1137" t="s">
        <v>25</v>
      </c>
      <c r="O1137" t="s">
        <v>25</v>
      </c>
      <c r="P1137">
        <v>32</v>
      </c>
      <c r="Q1137" t="s">
        <v>74</v>
      </c>
      <c r="R1137" t="s">
        <v>57</v>
      </c>
    </row>
    <row r="1138" spans="1:18" x14ac:dyDescent="0.2">
      <c r="A1138">
        <v>1137</v>
      </c>
      <c r="B1138">
        <v>23</v>
      </c>
      <c r="C1138" t="s">
        <v>18</v>
      </c>
      <c r="D1138" t="s">
        <v>65</v>
      </c>
      <c r="E1138" t="s">
        <v>66</v>
      </c>
      <c r="F1138">
        <v>83</v>
      </c>
      <c r="G1138" t="s">
        <v>114</v>
      </c>
      <c r="H1138" t="s">
        <v>35</v>
      </c>
      <c r="I1138" t="s">
        <v>108</v>
      </c>
      <c r="J1138" t="s">
        <v>52</v>
      </c>
      <c r="K1138">
        <v>4.8</v>
      </c>
      <c r="L1138" t="s">
        <v>151</v>
      </c>
      <c r="M1138" t="s">
        <v>37</v>
      </c>
      <c r="N1138" t="s">
        <v>25</v>
      </c>
      <c r="O1138" t="s">
        <v>25</v>
      </c>
      <c r="P1138">
        <v>37</v>
      </c>
      <c r="Q1138" t="s">
        <v>32</v>
      </c>
      <c r="R1138" t="s">
        <v>87</v>
      </c>
    </row>
    <row r="1139" spans="1:18" x14ac:dyDescent="0.2">
      <c r="A1139">
        <v>1138</v>
      </c>
      <c r="B1139">
        <v>46</v>
      </c>
      <c r="C1139" t="s">
        <v>18</v>
      </c>
      <c r="D1139" t="s">
        <v>54</v>
      </c>
      <c r="E1139" t="s">
        <v>20</v>
      </c>
      <c r="F1139">
        <v>91</v>
      </c>
      <c r="G1139" t="s">
        <v>129</v>
      </c>
      <c r="H1139" t="s">
        <v>91</v>
      </c>
      <c r="I1139" t="s">
        <v>68</v>
      </c>
      <c r="J1139" t="s">
        <v>24</v>
      </c>
      <c r="K1139">
        <v>2.8</v>
      </c>
      <c r="L1139" t="s">
        <v>151</v>
      </c>
      <c r="M1139" t="s">
        <v>69</v>
      </c>
      <c r="N1139" t="s">
        <v>25</v>
      </c>
      <c r="O1139" t="s">
        <v>25</v>
      </c>
      <c r="P1139">
        <v>16</v>
      </c>
      <c r="Q1139" t="s">
        <v>74</v>
      </c>
      <c r="R1139" t="s">
        <v>96</v>
      </c>
    </row>
    <row r="1140" spans="1:18" x14ac:dyDescent="0.2">
      <c r="A1140">
        <v>1139</v>
      </c>
      <c r="B1140">
        <v>18</v>
      </c>
      <c r="C1140" t="s">
        <v>18</v>
      </c>
      <c r="D1140" t="s">
        <v>94</v>
      </c>
      <c r="E1140" t="s">
        <v>20</v>
      </c>
      <c r="F1140">
        <v>36</v>
      </c>
      <c r="G1140" t="s">
        <v>145</v>
      </c>
      <c r="H1140" t="s">
        <v>43</v>
      </c>
      <c r="I1140" t="s">
        <v>72</v>
      </c>
      <c r="J1140" t="s">
        <v>52</v>
      </c>
      <c r="K1140">
        <v>4.7</v>
      </c>
      <c r="L1140" t="s">
        <v>151</v>
      </c>
      <c r="M1140" t="s">
        <v>26</v>
      </c>
      <c r="N1140" t="s">
        <v>25</v>
      </c>
      <c r="O1140" t="s">
        <v>25</v>
      </c>
      <c r="P1140">
        <v>32</v>
      </c>
      <c r="Q1140" t="s">
        <v>27</v>
      </c>
      <c r="R1140" t="s">
        <v>28</v>
      </c>
    </row>
    <row r="1141" spans="1:18" x14ac:dyDescent="0.2">
      <c r="A1141">
        <v>1140</v>
      </c>
      <c r="B1141">
        <v>58</v>
      </c>
      <c r="C1141" t="s">
        <v>18</v>
      </c>
      <c r="D1141" t="s">
        <v>61</v>
      </c>
      <c r="E1141" t="s">
        <v>62</v>
      </c>
      <c r="F1141">
        <v>53</v>
      </c>
      <c r="G1141" t="s">
        <v>89</v>
      </c>
      <c r="H1141" t="s">
        <v>22</v>
      </c>
      <c r="I1141" t="s">
        <v>72</v>
      </c>
      <c r="J1141" t="s">
        <v>36</v>
      </c>
      <c r="K1141">
        <v>3.9</v>
      </c>
      <c r="L1141" t="s">
        <v>151</v>
      </c>
      <c r="M1141" t="s">
        <v>53</v>
      </c>
      <c r="N1141" t="s">
        <v>25</v>
      </c>
      <c r="O1141" t="s">
        <v>25</v>
      </c>
      <c r="P1141">
        <v>42</v>
      </c>
      <c r="Q1141" t="s">
        <v>85</v>
      </c>
      <c r="R1141" t="s">
        <v>75</v>
      </c>
    </row>
    <row r="1142" spans="1:18" x14ac:dyDescent="0.2">
      <c r="A1142">
        <v>1141</v>
      </c>
      <c r="B1142">
        <v>31</v>
      </c>
      <c r="C1142" t="s">
        <v>18</v>
      </c>
      <c r="D1142" t="s">
        <v>33</v>
      </c>
      <c r="E1142" t="s">
        <v>20</v>
      </c>
      <c r="F1142">
        <v>39</v>
      </c>
      <c r="G1142" t="s">
        <v>127</v>
      </c>
      <c r="H1142" t="s">
        <v>43</v>
      </c>
      <c r="I1142" t="s">
        <v>51</v>
      </c>
      <c r="J1142" t="s">
        <v>24</v>
      </c>
      <c r="K1142">
        <v>2.6</v>
      </c>
      <c r="L1142" t="s">
        <v>151</v>
      </c>
      <c r="M1142" t="s">
        <v>73</v>
      </c>
      <c r="N1142" t="s">
        <v>25</v>
      </c>
      <c r="O1142" t="s">
        <v>25</v>
      </c>
      <c r="P1142">
        <v>6</v>
      </c>
      <c r="Q1142" t="s">
        <v>38</v>
      </c>
      <c r="R1142" t="s">
        <v>96</v>
      </c>
    </row>
    <row r="1143" spans="1:18" x14ac:dyDescent="0.2">
      <c r="A1143">
        <v>1142</v>
      </c>
      <c r="B1143">
        <v>39</v>
      </c>
      <c r="C1143" t="s">
        <v>18</v>
      </c>
      <c r="D1143" t="s">
        <v>142</v>
      </c>
      <c r="E1143" t="s">
        <v>66</v>
      </c>
      <c r="F1143">
        <v>33</v>
      </c>
      <c r="G1143" t="s">
        <v>122</v>
      </c>
      <c r="H1143" t="s">
        <v>35</v>
      </c>
      <c r="I1143" t="s">
        <v>64</v>
      </c>
      <c r="J1143" t="s">
        <v>24</v>
      </c>
      <c r="K1143">
        <v>4.7</v>
      </c>
      <c r="L1143" t="s">
        <v>151</v>
      </c>
      <c r="M1143" t="s">
        <v>44</v>
      </c>
      <c r="N1143" t="s">
        <v>25</v>
      </c>
      <c r="O1143" t="s">
        <v>25</v>
      </c>
      <c r="P1143">
        <v>23</v>
      </c>
      <c r="Q1143" t="s">
        <v>45</v>
      </c>
      <c r="R1143" t="s">
        <v>28</v>
      </c>
    </row>
    <row r="1144" spans="1:18" x14ac:dyDescent="0.2">
      <c r="A1144">
        <v>1143</v>
      </c>
      <c r="B1144">
        <v>69</v>
      </c>
      <c r="C1144" t="s">
        <v>18</v>
      </c>
      <c r="D1144" t="s">
        <v>112</v>
      </c>
      <c r="E1144" t="s">
        <v>20</v>
      </c>
      <c r="F1144">
        <v>76</v>
      </c>
      <c r="G1144" t="s">
        <v>122</v>
      </c>
      <c r="H1144" t="s">
        <v>22</v>
      </c>
      <c r="I1144" t="s">
        <v>95</v>
      </c>
      <c r="J1144" t="s">
        <v>36</v>
      </c>
      <c r="K1144">
        <v>3.5</v>
      </c>
      <c r="L1144" t="s">
        <v>151</v>
      </c>
      <c r="M1144" t="s">
        <v>73</v>
      </c>
      <c r="N1144" t="s">
        <v>25</v>
      </c>
      <c r="O1144" t="s">
        <v>25</v>
      </c>
      <c r="P1144">
        <v>27</v>
      </c>
      <c r="Q1144" t="s">
        <v>27</v>
      </c>
      <c r="R1144" t="s">
        <v>75</v>
      </c>
    </row>
    <row r="1145" spans="1:18" x14ac:dyDescent="0.2">
      <c r="A1145">
        <v>1144</v>
      </c>
      <c r="B1145">
        <v>68</v>
      </c>
      <c r="C1145" t="s">
        <v>18</v>
      </c>
      <c r="D1145" t="s">
        <v>136</v>
      </c>
      <c r="E1145" t="s">
        <v>41</v>
      </c>
      <c r="F1145">
        <v>23</v>
      </c>
      <c r="G1145" t="s">
        <v>106</v>
      </c>
      <c r="H1145" t="s">
        <v>22</v>
      </c>
      <c r="I1145" t="s">
        <v>84</v>
      </c>
      <c r="J1145" t="s">
        <v>24</v>
      </c>
      <c r="K1145">
        <v>4.4000000000000004</v>
      </c>
      <c r="L1145" t="s">
        <v>151</v>
      </c>
      <c r="M1145" t="s">
        <v>53</v>
      </c>
      <c r="N1145" t="s">
        <v>25</v>
      </c>
      <c r="O1145" t="s">
        <v>25</v>
      </c>
      <c r="P1145">
        <v>43</v>
      </c>
      <c r="Q1145" t="s">
        <v>45</v>
      </c>
      <c r="R1145" t="s">
        <v>57</v>
      </c>
    </row>
    <row r="1146" spans="1:18" x14ac:dyDescent="0.2">
      <c r="A1146">
        <v>1145</v>
      </c>
      <c r="B1146">
        <v>41</v>
      </c>
      <c r="C1146" t="s">
        <v>18</v>
      </c>
      <c r="D1146" t="s">
        <v>33</v>
      </c>
      <c r="E1146" t="s">
        <v>20</v>
      </c>
      <c r="F1146">
        <v>54</v>
      </c>
      <c r="G1146" t="s">
        <v>130</v>
      </c>
      <c r="H1146" t="s">
        <v>35</v>
      </c>
      <c r="I1146" t="s">
        <v>125</v>
      </c>
      <c r="J1146" t="s">
        <v>56</v>
      </c>
      <c r="K1146">
        <v>4.4000000000000004</v>
      </c>
      <c r="L1146" t="s">
        <v>151</v>
      </c>
      <c r="M1146" t="s">
        <v>69</v>
      </c>
      <c r="N1146" t="s">
        <v>25</v>
      </c>
      <c r="O1146" t="s">
        <v>25</v>
      </c>
      <c r="P1146">
        <v>25</v>
      </c>
      <c r="Q1146" t="s">
        <v>74</v>
      </c>
      <c r="R1146" t="s">
        <v>28</v>
      </c>
    </row>
    <row r="1147" spans="1:18" x14ac:dyDescent="0.2">
      <c r="A1147">
        <v>1146</v>
      </c>
      <c r="B1147">
        <v>31</v>
      </c>
      <c r="C1147" t="s">
        <v>18</v>
      </c>
      <c r="D1147" t="s">
        <v>49</v>
      </c>
      <c r="E1147" t="s">
        <v>41</v>
      </c>
      <c r="F1147">
        <v>89</v>
      </c>
      <c r="G1147" t="s">
        <v>106</v>
      </c>
      <c r="H1147" t="s">
        <v>22</v>
      </c>
      <c r="I1147" t="s">
        <v>68</v>
      </c>
      <c r="J1147" t="s">
        <v>52</v>
      </c>
      <c r="K1147">
        <v>3</v>
      </c>
      <c r="L1147" t="s">
        <v>151</v>
      </c>
      <c r="M1147" t="s">
        <v>26</v>
      </c>
      <c r="N1147" t="s">
        <v>25</v>
      </c>
      <c r="O1147" t="s">
        <v>25</v>
      </c>
      <c r="P1147">
        <v>30</v>
      </c>
      <c r="Q1147" t="s">
        <v>32</v>
      </c>
      <c r="R1147" t="s">
        <v>96</v>
      </c>
    </row>
    <row r="1148" spans="1:18" x14ac:dyDescent="0.2">
      <c r="A1148">
        <v>1147</v>
      </c>
      <c r="B1148">
        <v>48</v>
      </c>
      <c r="C1148" t="s">
        <v>18</v>
      </c>
      <c r="D1148" t="s">
        <v>49</v>
      </c>
      <c r="E1148" t="s">
        <v>41</v>
      </c>
      <c r="F1148">
        <v>38</v>
      </c>
      <c r="G1148" t="s">
        <v>149</v>
      </c>
      <c r="H1148" t="s">
        <v>43</v>
      </c>
      <c r="I1148" t="s">
        <v>125</v>
      </c>
      <c r="J1148" t="s">
        <v>52</v>
      </c>
      <c r="K1148">
        <v>4.2</v>
      </c>
      <c r="L1148" t="s">
        <v>151</v>
      </c>
      <c r="M1148" t="s">
        <v>53</v>
      </c>
      <c r="N1148" t="s">
        <v>25</v>
      </c>
      <c r="O1148" t="s">
        <v>25</v>
      </c>
      <c r="P1148">
        <v>7</v>
      </c>
      <c r="Q1148" t="s">
        <v>74</v>
      </c>
      <c r="R1148" t="s">
        <v>96</v>
      </c>
    </row>
    <row r="1149" spans="1:18" x14ac:dyDescent="0.2">
      <c r="A1149">
        <v>1148</v>
      </c>
      <c r="B1149">
        <v>59</v>
      </c>
      <c r="C1149" t="s">
        <v>18</v>
      </c>
      <c r="D1149" t="s">
        <v>123</v>
      </c>
      <c r="E1149" t="s">
        <v>66</v>
      </c>
      <c r="F1149">
        <v>36</v>
      </c>
      <c r="G1149" t="s">
        <v>121</v>
      </c>
      <c r="H1149" t="s">
        <v>91</v>
      </c>
      <c r="I1149" t="s">
        <v>107</v>
      </c>
      <c r="J1149" t="s">
        <v>24</v>
      </c>
      <c r="K1149">
        <v>4.3</v>
      </c>
      <c r="L1149" t="s">
        <v>151</v>
      </c>
      <c r="M1149" t="s">
        <v>44</v>
      </c>
      <c r="N1149" t="s">
        <v>25</v>
      </c>
      <c r="O1149" t="s">
        <v>25</v>
      </c>
      <c r="P1149">
        <v>17</v>
      </c>
      <c r="Q1149" t="s">
        <v>85</v>
      </c>
      <c r="R1149" t="s">
        <v>48</v>
      </c>
    </row>
    <row r="1150" spans="1:18" x14ac:dyDescent="0.2">
      <c r="A1150">
        <v>1149</v>
      </c>
      <c r="B1150">
        <v>34</v>
      </c>
      <c r="C1150" t="s">
        <v>18</v>
      </c>
      <c r="D1150" t="s">
        <v>94</v>
      </c>
      <c r="E1150" t="s">
        <v>20</v>
      </c>
      <c r="F1150">
        <v>66</v>
      </c>
      <c r="G1150" t="s">
        <v>102</v>
      </c>
      <c r="H1150" t="s">
        <v>43</v>
      </c>
      <c r="I1150" t="s">
        <v>82</v>
      </c>
      <c r="J1150" t="s">
        <v>36</v>
      </c>
      <c r="K1150">
        <v>2.6</v>
      </c>
      <c r="L1150" t="s">
        <v>151</v>
      </c>
      <c r="M1150" t="s">
        <v>73</v>
      </c>
      <c r="N1150" t="s">
        <v>25</v>
      </c>
      <c r="O1150" t="s">
        <v>25</v>
      </c>
      <c r="P1150">
        <v>10</v>
      </c>
      <c r="Q1150" t="s">
        <v>45</v>
      </c>
      <c r="R1150" t="s">
        <v>28</v>
      </c>
    </row>
    <row r="1151" spans="1:18" x14ac:dyDescent="0.2">
      <c r="A1151">
        <v>1150</v>
      </c>
      <c r="B1151">
        <v>21</v>
      </c>
      <c r="C1151" t="s">
        <v>18</v>
      </c>
      <c r="D1151" t="s">
        <v>105</v>
      </c>
      <c r="E1151" t="s">
        <v>66</v>
      </c>
      <c r="F1151">
        <v>42</v>
      </c>
      <c r="G1151" t="s">
        <v>141</v>
      </c>
      <c r="H1151" t="s">
        <v>22</v>
      </c>
      <c r="I1151" t="s">
        <v>108</v>
      </c>
      <c r="J1151" t="s">
        <v>36</v>
      </c>
      <c r="K1151">
        <v>3.3</v>
      </c>
      <c r="L1151" t="s">
        <v>151</v>
      </c>
      <c r="M1151" t="s">
        <v>73</v>
      </c>
      <c r="N1151" t="s">
        <v>25</v>
      </c>
      <c r="O1151" t="s">
        <v>25</v>
      </c>
      <c r="P1151">
        <v>40</v>
      </c>
      <c r="Q1151" t="s">
        <v>27</v>
      </c>
      <c r="R1151" t="s">
        <v>48</v>
      </c>
    </row>
    <row r="1152" spans="1:18" x14ac:dyDescent="0.2">
      <c r="A1152">
        <v>1151</v>
      </c>
      <c r="B1152">
        <v>29</v>
      </c>
      <c r="C1152" t="s">
        <v>18</v>
      </c>
      <c r="D1152" t="s">
        <v>105</v>
      </c>
      <c r="E1152" t="s">
        <v>66</v>
      </c>
      <c r="F1152">
        <v>36</v>
      </c>
      <c r="G1152" t="s">
        <v>21</v>
      </c>
      <c r="H1152" t="s">
        <v>35</v>
      </c>
      <c r="I1152" t="s">
        <v>107</v>
      </c>
      <c r="J1152" t="s">
        <v>24</v>
      </c>
      <c r="K1152">
        <v>2.7</v>
      </c>
      <c r="L1152" t="s">
        <v>151</v>
      </c>
      <c r="M1152" t="s">
        <v>44</v>
      </c>
      <c r="N1152" t="s">
        <v>25</v>
      </c>
      <c r="O1152" t="s">
        <v>25</v>
      </c>
      <c r="P1152">
        <v>50</v>
      </c>
      <c r="Q1152" t="s">
        <v>27</v>
      </c>
      <c r="R1152" t="s">
        <v>75</v>
      </c>
    </row>
    <row r="1153" spans="1:18" x14ac:dyDescent="0.2">
      <c r="A1153">
        <v>1152</v>
      </c>
      <c r="B1153">
        <v>41</v>
      </c>
      <c r="C1153" t="s">
        <v>18</v>
      </c>
      <c r="D1153" t="s">
        <v>19</v>
      </c>
      <c r="E1153" t="s">
        <v>20</v>
      </c>
      <c r="F1153">
        <v>86</v>
      </c>
      <c r="G1153" t="s">
        <v>122</v>
      </c>
      <c r="H1153" t="s">
        <v>43</v>
      </c>
      <c r="I1153" t="s">
        <v>23</v>
      </c>
      <c r="J1153" t="s">
        <v>36</v>
      </c>
      <c r="K1153">
        <v>4.2</v>
      </c>
      <c r="L1153" t="s">
        <v>151</v>
      </c>
      <c r="M1153" t="s">
        <v>26</v>
      </c>
      <c r="N1153" t="s">
        <v>25</v>
      </c>
      <c r="O1153" t="s">
        <v>25</v>
      </c>
      <c r="P1153">
        <v>24</v>
      </c>
      <c r="Q1153" t="s">
        <v>38</v>
      </c>
      <c r="R1153" t="s">
        <v>39</v>
      </c>
    </row>
    <row r="1154" spans="1:18" x14ac:dyDescent="0.2">
      <c r="A1154">
        <v>1153</v>
      </c>
      <c r="B1154">
        <v>62</v>
      </c>
      <c r="C1154" t="s">
        <v>18</v>
      </c>
      <c r="D1154" t="s">
        <v>65</v>
      </c>
      <c r="E1154" t="s">
        <v>66</v>
      </c>
      <c r="F1154">
        <v>49</v>
      </c>
      <c r="G1154" t="s">
        <v>138</v>
      </c>
      <c r="H1154" t="s">
        <v>43</v>
      </c>
      <c r="I1154" t="s">
        <v>79</v>
      </c>
      <c r="J1154" t="s">
        <v>56</v>
      </c>
      <c r="K1154">
        <v>4</v>
      </c>
      <c r="L1154" t="s">
        <v>151</v>
      </c>
      <c r="M1154" t="s">
        <v>53</v>
      </c>
      <c r="N1154" t="s">
        <v>25</v>
      </c>
      <c r="O1154" t="s">
        <v>25</v>
      </c>
      <c r="P1154">
        <v>8</v>
      </c>
      <c r="Q1154" t="s">
        <v>45</v>
      </c>
      <c r="R1154" t="s">
        <v>96</v>
      </c>
    </row>
    <row r="1155" spans="1:18" x14ac:dyDescent="0.2">
      <c r="A1155">
        <v>1154</v>
      </c>
      <c r="B1155">
        <v>27</v>
      </c>
      <c r="C1155" t="s">
        <v>18</v>
      </c>
      <c r="D1155" t="s">
        <v>54</v>
      </c>
      <c r="E1155" t="s">
        <v>20</v>
      </c>
      <c r="F1155">
        <v>41</v>
      </c>
      <c r="G1155" t="s">
        <v>134</v>
      </c>
      <c r="H1155" t="s">
        <v>43</v>
      </c>
      <c r="I1155" t="s">
        <v>68</v>
      </c>
      <c r="J1155" t="s">
        <v>52</v>
      </c>
      <c r="K1155">
        <v>4</v>
      </c>
      <c r="L1155" t="s">
        <v>151</v>
      </c>
      <c r="M1155" t="s">
        <v>37</v>
      </c>
      <c r="N1155" t="s">
        <v>25</v>
      </c>
      <c r="O1155" t="s">
        <v>25</v>
      </c>
      <c r="P1155">
        <v>6</v>
      </c>
      <c r="Q1155" t="s">
        <v>74</v>
      </c>
      <c r="R1155" t="s">
        <v>57</v>
      </c>
    </row>
    <row r="1156" spans="1:18" x14ac:dyDescent="0.2">
      <c r="A1156">
        <v>1155</v>
      </c>
      <c r="B1156">
        <v>49</v>
      </c>
      <c r="C1156" t="s">
        <v>18</v>
      </c>
      <c r="D1156" t="s">
        <v>80</v>
      </c>
      <c r="E1156" t="s">
        <v>20</v>
      </c>
      <c r="F1156">
        <v>82</v>
      </c>
      <c r="G1156" t="s">
        <v>141</v>
      </c>
      <c r="H1156" t="s">
        <v>22</v>
      </c>
      <c r="I1156" t="s">
        <v>108</v>
      </c>
      <c r="J1156" t="s">
        <v>36</v>
      </c>
      <c r="K1156">
        <v>2.9</v>
      </c>
      <c r="L1156" t="s">
        <v>151</v>
      </c>
      <c r="M1156" t="s">
        <v>69</v>
      </c>
      <c r="N1156" t="s">
        <v>25</v>
      </c>
      <c r="O1156" t="s">
        <v>25</v>
      </c>
      <c r="P1156">
        <v>44</v>
      </c>
      <c r="Q1156" t="s">
        <v>38</v>
      </c>
      <c r="R1156" t="s">
        <v>75</v>
      </c>
    </row>
    <row r="1157" spans="1:18" x14ac:dyDescent="0.2">
      <c r="A1157">
        <v>1156</v>
      </c>
      <c r="B1157">
        <v>67</v>
      </c>
      <c r="C1157" t="s">
        <v>18</v>
      </c>
      <c r="D1157" t="s">
        <v>112</v>
      </c>
      <c r="E1157" t="s">
        <v>20</v>
      </c>
      <c r="F1157">
        <v>53</v>
      </c>
      <c r="G1157" t="s">
        <v>121</v>
      </c>
      <c r="H1157" t="s">
        <v>35</v>
      </c>
      <c r="I1157" t="s">
        <v>107</v>
      </c>
      <c r="J1157" t="s">
        <v>56</v>
      </c>
      <c r="K1157">
        <v>2.6</v>
      </c>
      <c r="L1157" t="s">
        <v>151</v>
      </c>
      <c r="M1157" t="s">
        <v>26</v>
      </c>
      <c r="N1157" t="s">
        <v>25</v>
      </c>
      <c r="O1157" t="s">
        <v>25</v>
      </c>
      <c r="P1157">
        <v>47</v>
      </c>
      <c r="Q1157" t="s">
        <v>45</v>
      </c>
      <c r="R1157" t="s">
        <v>57</v>
      </c>
    </row>
    <row r="1158" spans="1:18" x14ac:dyDescent="0.2">
      <c r="A1158">
        <v>1157</v>
      </c>
      <c r="B1158">
        <v>20</v>
      </c>
      <c r="C1158" t="s">
        <v>18</v>
      </c>
      <c r="D1158" t="s">
        <v>70</v>
      </c>
      <c r="E1158" t="s">
        <v>41</v>
      </c>
      <c r="F1158">
        <v>21</v>
      </c>
      <c r="G1158" t="s">
        <v>76</v>
      </c>
      <c r="H1158" t="s">
        <v>43</v>
      </c>
      <c r="I1158" t="s">
        <v>79</v>
      </c>
      <c r="J1158" t="s">
        <v>52</v>
      </c>
      <c r="K1158">
        <v>4.8</v>
      </c>
      <c r="L1158" t="s">
        <v>151</v>
      </c>
      <c r="M1158" t="s">
        <v>26</v>
      </c>
      <c r="N1158" t="s">
        <v>25</v>
      </c>
      <c r="O1158" t="s">
        <v>25</v>
      </c>
      <c r="P1158">
        <v>6</v>
      </c>
      <c r="Q1158" t="s">
        <v>27</v>
      </c>
      <c r="R1158" t="s">
        <v>96</v>
      </c>
    </row>
    <row r="1159" spans="1:18" x14ac:dyDescent="0.2">
      <c r="A1159">
        <v>1158</v>
      </c>
      <c r="B1159">
        <v>37</v>
      </c>
      <c r="C1159" t="s">
        <v>18</v>
      </c>
      <c r="D1159" t="s">
        <v>132</v>
      </c>
      <c r="E1159" t="s">
        <v>66</v>
      </c>
      <c r="F1159">
        <v>66</v>
      </c>
      <c r="G1159" t="s">
        <v>127</v>
      </c>
      <c r="H1159" t="s">
        <v>43</v>
      </c>
      <c r="I1159" t="s">
        <v>60</v>
      </c>
      <c r="J1159" t="s">
        <v>56</v>
      </c>
      <c r="K1159">
        <v>4.4000000000000004</v>
      </c>
      <c r="L1159" t="s">
        <v>151</v>
      </c>
      <c r="M1159" t="s">
        <v>53</v>
      </c>
      <c r="N1159" t="s">
        <v>25</v>
      </c>
      <c r="O1159" t="s">
        <v>25</v>
      </c>
      <c r="P1159">
        <v>11</v>
      </c>
      <c r="Q1159" t="s">
        <v>32</v>
      </c>
      <c r="R1159" t="s">
        <v>57</v>
      </c>
    </row>
    <row r="1160" spans="1:18" x14ac:dyDescent="0.2">
      <c r="A1160">
        <v>1159</v>
      </c>
      <c r="B1160">
        <v>69</v>
      </c>
      <c r="C1160" t="s">
        <v>18</v>
      </c>
      <c r="D1160" t="s">
        <v>132</v>
      </c>
      <c r="E1160" t="s">
        <v>66</v>
      </c>
      <c r="F1160">
        <v>89</v>
      </c>
      <c r="G1160" t="s">
        <v>106</v>
      </c>
      <c r="H1160" t="s">
        <v>22</v>
      </c>
      <c r="I1160" t="s">
        <v>120</v>
      </c>
      <c r="J1160" t="s">
        <v>52</v>
      </c>
      <c r="K1160">
        <v>4</v>
      </c>
      <c r="L1160" t="s">
        <v>151</v>
      </c>
      <c r="M1160" t="s">
        <v>69</v>
      </c>
      <c r="N1160" t="s">
        <v>25</v>
      </c>
      <c r="O1160" t="s">
        <v>25</v>
      </c>
      <c r="P1160">
        <v>41</v>
      </c>
      <c r="Q1160" t="s">
        <v>74</v>
      </c>
      <c r="R1160" t="s">
        <v>48</v>
      </c>
    </row>
    <row r="1161" spans="1:18" x14ac:dyDescent="0.2">
      <c r="A1161">
        <v>1160</v>
      </c>
      <c r="B1161">
        <v>66</v>
      </c>
      <c r="C1161" t="s">
        <v>18</v>
      </c>
      <c r="D1161" t="s">
        <v>65</v>
      </c>
      <c r="E1161" t="s">
        <v>66</v>
      </c>
      <c r="F1161">
        <v>55</v>
      </c>
      <c r="G1161" t="s">
        <v>81</v>
      </c>
      <c r="H1161" t="s">
        <v>22</v>
      </c>
      <c r="I1161" t="s">
        <v>143</v>
      </c>
      <c r="J1161" t="s">
        <v>56</v>
      </c>
      <c r="K1161">
        <v>3.6</v>
      </c>
      <c r="L1161" t="s">
        <v>151</v>
      </c>
      <c r="M1161" t="s">
        <v>69</v>
      </c>
      <c r="N1161" t="s">
        <v>25</v>
      </c>
      <c r="O1161" t="s">
        <v>25</v>
      </c>
      <c r="P1161">
        <v>46</v>
      </c>
      <c r="Q1161" t="s">
        <v>27</v>
      </c>
      <c r="R1161" t="s">
        <v>96</v>
      </c>
    </row>
    <row r="1162" spans="1:18" x14ac:dyDescent="0.2">
      <c r="A1162">
        <v>1161</v>
      </c>
      <c r="B1162">
        <v>37</v>
      </c>
      <c r="C1162" t="s">
        <v>18</v>
      </c>
      <c r="D1162" t="s">
        <v>118</v>
      </c>
      <c r="E1162" t="s">
        <v>66</v>
      </c>
      <c r="F1162">
        <v>42</v>
      </c>
      <c r="G1162" t="s">
        <v>113</v>
      </c>
      <c r="H1162" t="s">
        <v>35</v>
      </c>
      <c r="I1162" t="s">
        <v>143</v>
      </c>
      <c r="J1162" t="s">
        <v>52</v>
      </c>
      <c r="K1162">
        <v>3.2</v>
      </c>
      <c r="L1162" t="s">
        <v>151</v>
      </c>
      <c r="M1162" t="s">
        <v>44</v>
      </c>
      <c r="N1162" t="s">
        <v>25</v>
      </c>
      <c r="O1162" t="s">
        <v>25</v>
      </c>
      <c r="P1162">
        <v>9</v>
      </c>
      <c r="Q1162" t="s">
        <v>27</v>
      </c>
      <c r="R1162" t="s">
        <v>75</v>
      </c>
    </row>
    <row r="1163" spans="1:18" x14ac:dyDescent="0.2">
      <c r="A1163">
        <v>1162</v>
      </c>
      <c r="B1163">
        <v>63</v>
      </c>
      <c r="C1163" t="s">
        <v>18</v>
      </c>
      <c r="D1163" t="s">
        <v>58</v>
      </c>
      <c r="E1163" t="s">
        <v>20</v>
      </c>
      <c r="F1163">
        <v>52</v>
      </c>
      <c r="G1163" t="s">
        <v>100</v>
      </c>
      <c r="H1163" t="s">
        <v>35</v>
      </c>
      <c r="I1163" t="s">
        <v>120</v>
      </c>
      <c r="J1163" t="s">
        <v>56</v>
      </c>
      <c r="K1163">
        <v>3.1</v>
      </c>
      <c r="L1163" t="s">
        <v>151</v>
      </c>
      <c r="M1163" t="s">
        <v>69</v>
      </c>
      <c r="N1163" t="s">
        <v>25</v>
      </c>
      <c r="O1163" t="s">
        <v>25</v>
      </c>
      <c r="P1163">
        <v>37</v>
      </c>
      <c r="Q1163" t="s">
        <v>45</v>
      </c>
      <c r="R1163" t="s">
        <v>87</v>
      </c>
    </row>
    <row r="1164" spans="1:18" x14ac:dyDescent="0.2">
      <c r="A1164">
        <v>1163</v>
      </c>
      <c r="B1164">
        <v>47</v>
      </c>
      <c r="C1164" t="s">
        <v>18</v>
      </c>
      <c r="D1164" t="s">
        <v>40</v>
      </c>
      <c r="E1164" t="s">
        <v>41</v>
      </c>
      <c r="F1164">
        <v>92</v>
      </c>
      <c r="G1164" t="s">
        <v>97</v>
      </c>
      <c r="H1164" t="s">
        <v>43</v>
      </c>
      <c r="I1164" t="s">
        <v>143</v>
      </c>
      <c r="J1164" t="s">
        <v>24</v>
      </c>
      <c r="K1164">
        <v>4.2</v>
      </c>
      <c r="L1164" t="s">
        <v>151</v>
      </c>
      <c r="M1164" t="s">
        <v>26</v>
      </c>
      <c r="N1164" t="s">
        <v>25</v>
      </c>
      <c r="O1164" t="s">
        <v>25</v>
      </c>
      <c r="P1164">
        <v>13</v>
      </c>
      <c r="Q1164" t="s">
        <v>45</v>
      </c>
      <c r="R1164" t="s">
        <v>39</v>
      </c>
    </row>
    <row r="1165" spans="1:18" x14ac:dyDescent="0.2">
      <c r="A1165">
        <v>1164</v>
      </c>
      <c r="B1165">
        <v>26</v>
      </c>
      <c r="C1165" t="s">
        <v>18</v>
      </c>
      <c r="D1165" t="s">
        <v>94</v>
      </c>
      <c r="E1165" t="s">
        <v>20</v>
      </c>
      <c r="F1165">
        <v>56</v>
      </c>
      <c r="G1165" t="s">
        <v>121</v>
      </c>
      <c r="H1165" t="s">
        <v>22</v>
      </c>
      <c r="I1165" t="s">
        <v>51</v>
      </c>
      <c r="J1165" t="s">
        <v>52</v>
      </c>
      <c r="K1165">
        <v>3</v>
      </c>
      <c r="L1165" t="s">
        <v>151</v>
      </c>
      <c r="M1165" t="s">
        <v>69</v>
      </c>
      <c r="N1165" t="s">
        <v>25</v>
      </c>
      <c r="O1165" t="s">
        <v>25</v>
      </c>
      <c r="P1165">
        <v>24</v>
      </c>
      <c r="Q1165" t="s">
        <v>85</v>
      </c>
      <c r="R1165" t="s">
        <v>87</v>
      </c>
    </row>
    <row r="1166" spans="1:18" x14ac:dyDescent="0.2">
      <c r="A1166">
        <v>1165</v>
      </c>
      <c r="B1166">
        <v>68</v>
      </c>
      <c r="C1166" t="s">
        <v>18</v>
      </c>
      <c r="D1166" t="s">
        <v>80</v>
      </c>
      <c r="E1166" t="s">
        <v>20</v>
      </c>
      <c r="F1166">
        <v>96</v>
      </c>
      <c r="G1166" t="s">
        <v>55</v>
      </c>
      <c r="H1166" t="s">
        <v>43</v>
      </c>
      <c r="I1166" t="s">
        <v>95</v>
      </c>
      <c r="J1166" t="s">
        <v>24</v>
      </c>
      <c r="K1166">
        <v>4.2</v>
      </c>
      <c r="L1166" t="s">
        <v>151</v>
      </c>
      <c r="M1166" t="s">
        <v>53</v>
      </c>
      <c r="N1166" t="s">
        <v>25</v>
      </c>
      <c r="O1166" t="s">
        <v>25</v>
      </c>
      <c r="P1166">
        <v>47</v>
      </c>
      <c r="Q1166" t="s">
        <v>45</v>
      </c>
      <c r="R1166" t="s">
        <v>57</v>
      </c>
    </row>
    <row r="1167" spans="1:18" x14ac:dyDescent="0.2">
      <c r="A1167">
        <v>1166</v>
      </c>
      <c r="B1167">
        <v>51</v>
      </c>
      <c r="C1167" t="s">
        <v>18</v>
      </c>
      <c r="D1167" t="s">
        <v>112</v>
      </c>
      <c r="E1167" t="s">
        <v>20</v>
      </c>
      <c r="F1167">
        <v>64</v>
      </c>
      <c r="G1167" t="s">
        <v>149</v>
      </c>
      <c r="H1167" t="s">
        <v>43</v>
      </c>
      <c r="I1167" t="s">
        <v>64</v>
      </c>
      <c r="J1167" t="s">
        <v>24</v>
      </c>
      <c r="K1167">
        <v>2.9</v>
      </c>
      <c r="L1167" t="s">
        <v>151</v>
      </c>
      <c r="M1167" t="s">
        <v>44</v>
      </c>
      <c r="N1167" t="s">
        <v>25</v>
      </c>
      <c r="O1167" t="s">
        <v>25</v>
      </c>
      <c r="P1167">
        <v>21</v>
      </c>
      <c r="Q1167" t="s">
        <v>27</v>
      </c>
      <c r="R1167" t="s">
        <v>96</v>
      </c>
    </row>
    <row r="1168" spans="1:18" x14ac:dyDescent="0.2">
      <c r="A1168">
        <v>1167</v>
      </c>
      <c r="B1168">
        <v>48</v>
      </c>
      <c r="C1168" t="s">
        <v>18</v>
      </c>
      <c r="D1168" t="s">
        <v>80</v>
      </c>
      <c r="E1168" t="s">
        <v>20</v>
      </c>
      <c r="F1168">
        <v>48</v>
      </c>
      <c r="G1168" t="s">
        <v>138</v>
      </c>
      <c r="H1168" t="s">
        <v>35</v>
      </c>
      <c r="I1168" t="s">
        <v>92</v>
      </c>
      <c r="J1168" t="s">
        <v>24</v>
      </c>
      <c r="K1168">
        <v>3.7</v>
      </c>
      <c r="L1168" t="s">
        <v>151</v>
      </c>
      <c r="M1168" t="s">
        <v>73</v>
      </c>
      <c r="N1168" t="s">
        <v>25</v>
      </c>
      <c r="O1168" t="s">
        <v>25</v>
      </c>
      <c r="P1168">
        <v>22</v>
      </c>
      <c r="Q1168" t="s">
        <v>27</v>
      </c>
      <c r="R1168" t="s">
        <v>28</v>
      </c>
    </row>
    <row r="1169" spans="1:18" x14ac:dyDescent="0.2">
      <c r="A1169">
        <v>1168</v>
      </c>
      <c r="B1169">
        <v>60</v>
      </c>
      <c r="C1169" t="s">
        <v>18</v>
      </c>
      <c r="D1169" t="s">
        <v>124</v>
      </c>
      <c r="E1169" t="s">
        <v>20</v>
      </c>
      <c r="F1169">
        <v>83</v>
      </c>
      <c r="G1169" t="s">
        <v>126</v>
      </c>
      <c r="H1169" t="s">
        <v>91</v>
      </c>
      <c r="I1169" t="s">
        <v>117</v>
      </c>
      <c r="J1169" t="s">
        <v>52</v>
      </c>
      <c r="K1169">
        <v>3.6</v>
      </c>
      <c r="L1169" t="s">
        <v>151</v>
      </c>
      <c r="M1169" t="s">
        <v>37</v>
      </c>
      <c r="N1169" t="s">
        <v>25</v>
      </c>
      <c r="O1169" t="s">
        <v>25</v>
      </c>
      <c r="P1169">
        <v>16</v>
      </c>
      <c r="Q1169" t="s">
        <v>45</v>
      </c>
      <c r="R1169" t="s">
        <v>57</v>
      </c>
    </row>
    <row r="1170" spans="1:18" x14ac:dyDescent="0.2">
      <c r="A1170">
        <v>1169</v>
      </c>
      <c r="B1170">
        <v>68</v>
      </c>
      <c r="C1170" t="s">
        <v>18</v>
      </c>
      <c r="D1170" t="s">
        <v>118</v>
      </c>
      <c r="E1170" t="s">
        <v>66</v>
      </c>
      <c r="F1170">
        <v>91</v>
      </c>
      <c r="G1170" t="s">
        <v>90</v>
      </c>
      <c r="H1170" t="s">
        <v>22</v>
      </c>
      <c r="I1170" t="s">
        <v>82</v>
      </c>
      <c r="J1170" t="s">
        <v>52</v>
      </c>
      <c r="K1170">
        <v>3.6</v>
      </c>
      <c r="L1170" t="s">
        <v>151</v>
      </c>
      <c r="M1170" t="s">
        <v>53</v>
      </c>
      <c r="N1170" t="s">
        <v>25</v>
      </c>
      <c r="O1170" t="s">
        <v>25</v>
      </c>
      <c r="P1170">
        <v>37</v>
      </c>
      <c r="Q1170" t="s">
        <v>85</v>
      </c>
      <c r="R1170" t="s">
        <v>28</v>
      </c>
    </row>
    <row r="1171" spans="1:18" x14ac:dyDescent="0.2">
      <c r="A1171">
        <v>1170</v>
      </c>
      <c r="B1171">
        <v>25</v>
      </c>
      <c r="C1171" t="s">
        <v>18</v>
      </c>
      <c r="D1171" t="s">
        <v>131</v>
      </c>
      <c r="E1171" t="s">
        <v>66</v>
      </c>
      <c r="F1171">
        <v>94</v>
      </c>
      <c r="G1171" t="s">
        <v>50</v>
      </c>
      <c r="H1171" t="s">
        <v>35</v>
      </c>
      <c r="I1171" t="s">
        <v>23</v>
      </c>
      <c r="J1171" t="s">
        <v>56</v>
      </c>
      <c r="K1171">
        <v>4.5</v>
      </c>
      <c r="L1171" t="s">
        <v>151</v>
      </c>
      <c r="M1171" t="s">
        <v>69</v>
      </c>
      <c r="N1171" t="s">
        <v>25</v>
      </c>
      <c r="O1171" t="s">
        <v>25</v>
      </c>
      <c r="P1171">
        <v>3</v>
      </c>
      <c r="Q1171" t="s">
        <v>32</v>
      </c>
      <c r="R1171" t="s">
        <v>48</v>
      </c>
    </row>
    <row r="1172" spans="1:18" x14ac:dyDescent="0.2">
      <c r="A1172">
        <v>1171</v>
      </c>
      <c r="B1172">
        <v>57</v>
      </c>
      <c r="C1172" t="s">
        <v>18</v>
      </c>
      <c r="D1172" t="s">
        <v>86</v>
      </c>
      <c r="E1172" t="s">
        <v>20</v>
      </c>
      <c r="F1172">
        <v>62</v>
      </c>
      <c r="G1172" t="s">
        <v>114</v>
      </c>
      <c r="H1172" t="s">
        <v>35</v>
      </c>
      <c r="I1172" t="s">
        <v>107</v>
      </c>
      <c r="J1172" t="s">
        <v>36</v>
      </c>
      <c r="K1172">
        <v>3.2</v>
      </c>
      <c r="L1172" t="s">
        <v>151</v>
      </c>
      <c r="M1172" t="s">
        <v>26</v>
      </c>
      <c r="N1172" t="s">
        <v>25</v>
      </c>
      <c r="O1172" t="s">
        <v>25</v>
      </c>
      <c r="P1172">
        <v>33</v>
      </c>
      <c r="Q1172" t="s">
        <v>32</v>
      </c>
      <c r="R1172" t="s">
        <v>75</v>
      </c>
    </row>
    <row r="1173" spans="1:18" x14ac:dyDescent="0.2">
      <c r="A1173">
        <v>1172</v>
      </c>
      <c r="B1173">
        <v>41</v>
      </c>
      <c r="C1173" t="s">
        <v>18</v>
      </c>
      <c r="D1173" t="s">
        <v>124</v>
      </c>
      <c r="E1173" t="s">
        <v>20</v>
      </c>
      <c r="F1173">
        <v>55</v>
      </c>
      <c r="G1173" t="s">
        <v>59</v>
      </c>
      <c r="H1173" t="s">
        <v>43</v>
      </c>
      <c r="I1173" t="s">
        <v>92</v>
      </c>
      <c r="J1173" t="s">
        <v>36</v>
      </c>
      <c r="K1173">
        <v>3.9</v>
      </c>
      <c r="L1173" t="s">
        <v>151</v>
      </c>
      <c r="M1173" t="s">
        <v>44</v>
      </c>
      <c r="N1173" t="s">
        <v>25</v>
      </c>
      <c r="O1173" t="s">
        <v>25</v>
      </c>
      <c r="P1173">
        <v>15</v>
      </c>
      <c r="Q1173" t="s">
        <v>85</v>
      </c>
      <c r="R1173" t="s">
        <v>48</v>
      </c>
    </row>
    <row r="1174" spans="1:18" x14ac:dyDescent="0.2">
      <c r="A1174">
        <v>1173</v>
      </c>
      <c r="B1174">
        <v>59</v>
      </c>
      <c r="C1174" t="s">
        <v>18</v>
      </c>
      <c r="D1174" t="s">
        <v>61</v>
      </c>
      <c r="E1174" t="s">
        <v>62</v>
      </c>
      <c r="F1174">
        <v>68</v>
      </c>
      <c r="G1174" t="s">
        <v>46</v>
      </c>
      <c r="H1174" t="s">
        <v>22</v>
      </c>
      <c r="I1174" t="s">
        <v>99</v>
      </c>
      <c r="J1174" t="s">
        <v>36</v>
      </c>
      <c r="K1174">
        <v>4.5999999999999996</v>
      </c>
      <c r="L1174" t="s">
        <v>151</v>
      </c>
      <c r="M1174" t="s">
        <v>73</v>
      </c>
      <c r="N1174" t="s">
        <v>25</v>
      </c>
      <c r="O1174" t="s">
        <v>25</v>
      </c>
      <c r="P1174">
        <v>42</v>
      </c>
      <c r="Q1174" t="s">
        <v>74</v>
      </c>
      <c r="R1174" t="s">
        <v>75</v>
      </c>
    </row>
    <row r="1175" spans="1:18" x14ac:dyDescent="0.2">
      <c r="A1175">
        <v>1174</v>
      </c>
      <c r="B1175">
        <v>44</v>
      </c>
      <c r="C1175" t="s">
        <v>18</v>
      </c>
      <c r="D1175" t="s">
        <v>105</v>
      </c>
      <c r="E1175" t="s">
        <v>66</v>
      </c>
      <c r="F1175">
        <v>76</v>
      </c>
      <c r="G1175" t="s">
        <v>146</v>
      </c>
      <c r="H1175" t="s">
        <v>43</v>
      </c>
      <c r="I1175" t="s">
        <v>125</v>
      </c>
      <c r="J1175" t="s">
        <v>24</v>
      </c>
      <c r="K1175">
        <v>2.5</v>
      </c>
      <c r="L1175" t="s">
        <v>151</v>
      </c>
      <c r="M1175" t="s">
        <v>26</v>
      </c>
      <c r="N1175" t="s">
        <v>25</v>
      </c>
      <c r="O1175" t="s">
        <v>25</v>
      </c>
      <c r="P1175">
        <v>42</v>
      </c>
      <c r="Q1175" t="s">
        <v>32</v>
      </c>
      <c r="R1175" t="s">
        <v>75</v>
      </c>
    </row>
    <row r="1176" spans="1:18" x14ac:dyDescent="0.2">
      <c r="A1176">
        <v>1175</v>
      </c>
      <c r="B1176">
        <v>42</v>
      </c>
      <c r="C1176" t="s">
        <v>18</v>
      </c>
      <c r="D1176" t="s">
        <v>131</v>
      </c>
      <c r="E1176" t="s">
        <v>66</v>
      </c>
      <c r="F1176">
        <v>31</v>
      </c>
      <c r="G1176" t="s">
        <v>150</v>
      </c>
      <c r="H1176" t="s">
        <v>43</v>
      </c>
      <c r="I1176" t="s">
        <v>93</v>
      </c>
      <c r="J1176" t="s">
        <v>24</v>
      </c>
      <c r="K1176">
        <v>4.3</v>
      </c>
      <c r="L1176" t="s">
        <v>151</v>
      </c>
      <c r="M1176" t="s">
        <v>26</v>
      </c>
      <c r="N1176" t="s">
        <v>25</v>
      </c>
      <c r="O1176" t="s">
        <v>25</v>
      </c>
      <c r="P1176">
        <v>19</v>
      </c>
      <c r="Q1176" t="s">
        <v>74</v>
      </c>
      <c r="R1176" t="s">
        <v>75</v>
      </c>
    </row>
    <row r="1177" spans="1:18" x14ac:dyDescent="0.2">
      <c r="A1177">
        <v>1176</v>
      </c>
      <c r="B1177">
        <v>35</v>
      </c>
      <c r="C1177" t="s">
        <v>18</v>
      </c>
      <c r="D1177" t="s">
        <v>132</v>
      </c>
      <c r="E1177" t="s">
        <v>66</v>
      </c>
      <c r="F1177">
        <v>81</v>
      </c>
      <c r="G1177" t="s">
        <v>126</v>
      </c>
      <c r="H1177" t="s">
        <v>43</v>
      </c>
      <c r="I1177" t="s">
        <v>117</v>
      </c>
      <c r="J1177" t="s">
        <v>36</v>
      </c>
      <c r="K1177">
        <v>4.0999999999999996</v>
      </c>
      <c r="L1177" t="s">
        <v>151</v>
      </c>
      <c r="M1177" t="s">
        <v>73</v>
      </c>
      <c r="N1177" t="s">
        <v>25</v>
      </c>
      <c r="O1177" t="s">
        <v>25</v>
      </c>
      <c r="P1177">
        <v>26</v>
      </c>
      <c r="Q1177" t="s">
        <v>45</v>
      </c>
      <c r="R1177" t="s">
        <v>57</v>
      </c>
    </row>
    <row r="1178" spans="1:18" x14ac:dyDescent="0.2">
      <c r="A1178">
        <v>1177</v>
      </c>
      <c r="B1178">
        <v>36</v>
      </c>
      <c r="C1178" t="s">
        <v>18</v>
      </c>
      <c r="D1178" t="s">
        <v>80</v>
      </c>
      <c r="E1178" t="s">
        <v>20</v>
      </c>
      <c r="F1178">
        <v>83</v>
      </c>
      <c r="G1178" t="s">
        <v>46</v>
      </c>
      <c r="H1178" t="s">
        <v>43</v>
      </c>
      <c r="I1178" t="s">
        <v>107</v>
      </c>
      <c r="J1178" t="s">
        <v>24</v>
      </c>
      <c r="K1178">
        <v>4.5999999999999996</v>
      </c>
      <c r="L1178" t="s">
        <v>151</v>
      </c>
      <c r="M1178" t="s">
        <v>37</v>
      </c>
      <c r="N1178" t="s">
        <v>25</v>
      </c>
      <c r="O1178" t="s">
        <v>25</v>
      </c>
      <c r="P1178">
        <v>39</v>
      </c>
      <c r="Q1178" t="s">
        <v>45</v>
      </c>
      <c r="R1178" t="s">
        <v>57</v>
      </c>
    </row>
    <row r="1179" spans="1:18" x14ac:dyDescent="0.2">
      <c r="A1179">
        <v>1178</v>
      </c>
      <c r="B1179">
        <v>54</v>
      </c>
      <c r="C1179" t="s">
        <v>18</v>
      </c>
      <c r="D1179" t="s">
        <v>86</v>
      </c>
      <c r="E1179" t="s">
        <v>20</v>
      </c>
      <c r="F1179">
        <v>21</v>
      </c>
      <c r="G1179" t="s">
        <v>145</v>
      </c>
      <c r="H1179" t="s">
        <v>43</v>
      </c>
      <c r="I1179" t="s">
        <v>93</v>
      </c>
      <c r="J1179" t="s">
        <v>36</v>
      </c>
      <c r="K1179">
        <v>4.8</v>
      </c>
      <c r="L1179" t="s">
        <v>151</v>
      </c>
      <c r="M1179" t="s">
        <v>53</v>
      </c>
      <c r="N1179" t="s">
        <v>25</v>
      </c>
      <c r="O1179" t="s">
        <v>25</v>
      </c>
      <c r="P1179">
        <v>24</v>
      </c>
      <c r="Q1179" t="s">
        <v>85</v>
      </c>
      <c r="R1179" t="s">
        <v>87</v>
      </c>
    </row>
    <row r="1180" spans="1:18" x14ac:dyDescent="0.2">
      <c r="A1180">
        <v>1179</v>
      </c>
      <c r="B1180">
        <v>37</v>
      </c>
      <c r="C1180" t="s">
        <v>18</v>
      </c>
      <c r="D1180" t="s">
        <v>80</v>
      </c>
      <c r="E1180" t="s">
        <v>20</v>
      </c>
      <c r="F1180">
        <v>22</v>
      </c>
      <c r="G1180" t="s">
        <v>130</v>
      </c>
      <c r="H1180" t="s">
        <v>43</v>
      </c>
      <c r="I1180" t="s">
        <v>84</v>
      </c>
      <c r="J1180" t="s">
        <v>36</v>
      </c>
      <c r="K1180">
        <v>4.9000000000000004</v>
      </c>
      <c r="L1180" t="s">
        <v>151</v>
      </c>
      <c r="M1180" t="s">
        <v>26</v>
      </c>
      <c r="N1180" t="s">
        <v>25</v>
      </c>
      <c r="O1180" t="s">
        <v>25</v>
      </c>
      <c r="P1180">
        <v>23</v>
      </c>
      <c r="Q1180" t="s">
        <v>85</v>
      </c>
      <c r="R1180" t="s">
        <v>48</v>
      </c>
    </row>
    <row r="1181" spans="1:18" x14ac:dyDescent="0.2">
      <c r="A1181">
        <v>1180</v>
      </c>
      <c r="B1181">
        <v>20</v>
      </c>
      <c r="C1181" t="s">
        <v>18</v>
      </c>
      <c r="D1181" t="s">
        <v>112</v>
      </c>
      <c r="E1181" t="s">
        <v>20</v>
      </c>
      <c r="F1181">
        <v>33</v>
      </c>
      <c r="G1181" t="s">
        <v>115</v>
      </c>
      <c r="H1181" t="s">
        <v>43</v>
      </c>
      <c r="I1181" t="s">
        <v>143</v>
      </c>
      <c r="J1181" t="s">
        <v>52</v>
      </c>
      <c r="K1181">
        <v>2.8</v>
      </c>
      <c r="L1181" t="s">
        <v>151</v>
      </c>
      <c r="M1181" t="s">
        <v>37</v>
      </c>
      <c r="N1181" t="s">
        <v>25</v>
      </c>
      <c r="O1181" t="s">
        <v>25</v>
      </c>
      <c r="P1181">
        <v>44</v>
      </c>
      <c r="Q1181" t="s">
        <v>74</v>
      </c>
      <c r="R1181" t="s">
        <v>48</v>
      </c>
    </row>
    <row r="1182" spans="1:18" x14ac:dyDescent="0.2">
      <c r="A1182">
        <v>1181</v>
      </c>
      <c r="B1182">
        <v>23</v>
      </c>
      <c r="C1182" t="s">
        <v>18</v>
      </c>
      <c r="D1182" t="s">
        <v>86</v>
      </c>
      <c r="E1182" t="s">
        <v>20</v>
      </c>
      <c r="F1182">
        <v>23</v>
      </c>
      <c r="G1182" t="s">
        <v>46</v>
      </c>
      <c r="H1182" t="s">
        <v>35</v>
      </c>
      <c r="I1182" t="s">
        <v>117</v>
      </c>
      <c r="J1182" t="s">
        <v>36</v>
      </c>
      <c r="K1182">
        <v>4.9000000000000004</v>
      </c>
      <c r="L1182" t="s">
        <v>151</v>
      </c>
      <c r="M1182" t="s">
        <v>53</v>
      </c>
      <c r="N1182" t="s">
        <v>25</v>
      </c>
      <c r="O1182" t="s">
        <v>25</v>
      </c>
      <c r="P1182">
        <v>34</v>
      </c>
      <c r="Q1182" t="s">
        <v>32</v>
      </c>
      <c r="R1182" t="s">
        <v>87</v>
      </c>
    </row>
    <row r="1183" spans="1:18" x14ac:dyDescent="0.2">
      <c r="A1183">
        <v>1182</v>
      </c>
      <c r="B1183">
        <v>61</v>
      </c>
      <c r="C1183" t="s">
        <v>18</v>
      </c>
      <c r="D1183" t="s">
        <v>58</v>
      </c>
      <c r="E1183" t="s">
        <v>20</v>
      </c>
      <c r="F1183">
        <v>96</v>
      </c>
      <c r="G1183" t="s">
        <v>83</v>
      </c>
      <c r="H1183" t="s">
        <v>22</v>
      </c>
      <c r="I1183" t="s">
        <v>84</v>
      </c>
      <c r="J1183" t="s">
        <v>52</v>
      </c>
      <c r="K1183">
        <v>3.5</v>
      </c>
      <c r="L1183" t="s">
        <v>151</v>
      </c>
      <c r="M1183" t="s">
        <v>37</v>
      </c>
      <c r="N1183" t="s">
        <v>25</v>
      </c>
      <c r="O1183" t="s">
        <v>25</v>
      </c>
      <c r="P1183">
        <v>43</v>
      </c>
      <c r="Q1183" t="s">
        <v>74</v>
      </c>
      <c r="R1183" t="s">
        <v>57</v>
      </c>
    </row>
    <row r="1184" spans="1:18" x14ac:dyDescent="0.2">
      <c r="A1184">
        <v>1183</v>
      </c>
      <c r="B1184">
        <v>37</v>
      </c>
      <c r="C1184" t="s">
        <v>18</v>
      </c>
      <c r="D1184" t="s">
        <v>105</v>
      </c>
      <c r="E1184" t="s">
        <v>66</v>
      </c>
      <c r="F1184">
        <v>21</v>
      </c>
      <c r="G1184" t="s">
        <v>129</v>
      </c>
      <c r="H1184" t="s">
        <v>43</v>
      </c>
      <c r="I1184" t="s">
        <v>31</v>
      </c>
      <c r="J1184" t="s">
        <v>36</v>
      </c>
      <c r="K1184">
        <v>3.8</v>
      </c>
      <c r="L1184" t="s">
        <v>151</v>
      </c>
      <c r="M1184" t="s">
        <v>26</v>
      </c>
      <c r="N1184" t="s">
        <v>25</v>
      </c>
      <c r="O1184" t="s">
        <v>25</v>
      </c>
      <c r="P1184">
        <v>45</v>
      </c>
      <c r="Q1184" t="s">
        <v>45</v>
      </c>
      <c r="R1184" t="s">
        <v>57</v>
      </c>
    </row>
    <row r="1185" spans="1:18" x14ac:dyDescent="0.2">
      <c r="A1185">
        <v>1184</v>
      </c>
      <c r="B1185">
        <v>23</v>
      </c>
      <c r="C1185" t="s">
        <v>18</v>
      </c>
      <c r="D1185" t="s">
        <v>94</v>
      </c>
      <c r="E1185" t="s">
        <v>20</v>
      </c>
      <c r="F1185">
        <v>39</v>
      </c>
      <c r="G1185" t="s">
        <v>59</v>
      </c>
      <c r="H1185" t="s">
        <v>43</v>
      </c>
      <c r="I1185" t="s">
        <v>133</v>
      </c>
      <c r="J1185" t="s">
        <v>36</v>
      </c>
      <c r="K1185">
        <v>4.5</v>
      </c>
      <c r="L1185" t="s">
        <v>151</v>
      </c>
      <c r="M1185" t="s">
        <v>69</v>
      </c>
      <c r="N1185" t="s">
        <v>25</v>
      </c>
      <c r="O1185" t="s">
        <v>25</v>
      </c>
      <c r="P1185">
        <v>4</v>
      </c>
      <c r="Q1185" t="s">
        <v>38</v>
      </c>
      <c r="R1185" t="s">
        <v>39</v>
      </c>
    </row>
    <row r="1186" spans="1:18" x14ac:dyDescent="0.2">
      <c r="A1186">
        <v>1185</v>
      </c>
      <c r="B1186">
        <v>63</v>
      </c>
      <c r="C1186" t="s">
        <v>18</v>
      </c>
      <c r="D1186" t="s">
        <v>132</v>
      </c>
      <c r="E1186" t="s">
        <v>66</v>
      </c>
      <c r="F1186">
        <v>73</v>
      </c>
      <c r="G1186" t="s">
        <v>130</v>
      </c>
      <c r="H1186" t="s">
        <v>35</v>
      </c>
      <c r="I1186" t="s">
        <v>125</v>
      </c>
      <c r="J1186" t="s">
        <v>56</v>
      </c>
      <c r="K1186">
        <v>3.4</v>
      </c>
      <c r="L1186" t="s">
        <v>151</v>
      </c>
      <c r="M1186" t="s">
        <v>26</v>
      </c>
      <c r="N1186" t="s">
        <v>25</v>
      </c>
      <c r="O1186" t="s">
        <v>25</v>
      </c>
      <c r="P1186">
        <v>19</v>
      </c>
      <c r="Q1186" t="s">
        <v>38</v>
      </c>
      <c r="R1186" t="s">
        <v>48</v>
      </c>
    </row>
    <row r="1187" spans="1:18" x14ac:dyDescent="0.2">
      <c r="A1187">
        <v>1186</v>
      </c>
      <c r="B1187">
        <v>47</v>
      </c>
      <c r="C1187" t="s">
        <v>18</v>
      </c>
      <c r="D1187" t="s">
        <v>33</v>
      </c>
      <c r="E1187" t="s">
        <v>20</v>
      </c>
      <c r="F1187">
        <v>64</v>
      </c>
      <c r="G1187" t="s">
        <v>30</v>
      </c>
      <c r="H1187" t="s">
        <v>43</v>
      </c>
      <c r="I1187" t="s">
        <v>135</v>
      </c>
      <c r="J1187" t="s">
        <v>36</v>
      </c>
      <c r="K1187">
        <v>3.9</v>
      </c>
      <c r="L1187" t="s">
        <v>151</v>
      </c>
      <c r="M1187" t="s">
        <v>53</v>
      </c>
      <c r="N1187" t="s">
        <v>25</v>
      </c>
      <c r="O1187" t="s">
        <v>25</v>
      </c>
      <c r="P1187">
        <v>29</v>
      </c>
      <c r="Q1187" t="s">
        <v>38</v>
      </c>
      <c r="R1187" t="s">
        <v>87</v>
      </c>
    </row>
    <row r="1188" spans="1:18" x14ac:dyDescent="0.2">
      <c r="A1188">
        <v>1187</v>
      </c>
      <c r="B1188">
        <v>63</v>
      </c>
      <c r="C1188" t="s">
        <v>18</v>
      </c>
      <c r="D1188" t="s">
        <v>33</v>
      </c>
      <c r="E1188" t="s">
        <v>20</v>
      </c>
      <c r="F1188">
        <v>68</v>
      </c>
      <c r="G1188" t="s">
        <v>115</v>
      </c>
      <c r="H1188" t="s">
        <v>43</v>
      </c>
      <c r="I1188" t="s">
        <v>117</v>
      </c>
      <c r="J1188" t="s">
        <v>52</v>
      </c>
      <c r="K1188">
        <v>4.0999999999999996</v>
      </c>
      <c r="L1188" t="s">
        <v>151</v>
      </c>
      <c r="M1188" t="s">
        <v>69</v>
      </c>
      <c r="N1188" t="s">
        <v>25</v>
      </c>
      <c r="O1188" t="s">
        <v>25</v>
      </c>
      <c r="P1188">
        <v>27</v>
      </c>
      <c r="Q1188" t="s">
        <v>38</v>
      </c>
      <c r="R1188" t="s">
        <v>48</v>
      </c>
    </row>
    <row r="1189" spans="1:18" x14ac:dyDescent="0.2">
      <c r="A1189">
        <v>1188</v>
      </c>
      <c r="B1189">
        <v>56</v>
      </c>
      <c r="C1189" t="s">
        <v>18</v>
      </c>
      <c r="D1189" t="s">
        <v>123</v>
      </c>
      <c r="E1189" t="s">
        <v>66</v>
      </c>
      <c r="F1189">
        <v>89</v>
      </c>
      <c r="G1189" t="s">
        <v>145</v>
      </c>
      <c r="H1189" t="s">
        <v>22</v>
      </c>
      <c r="I1189" t="s">
        <v>31</v>
      </c>
      <c r="J1189" t="s">
        <v>56</v>
      </c>
      <c r="K1189">
        <v>3</v>
      </c>
      <c r="L1189" t="s">
        <v>151</v>
      </c>
      <c r="M1189" t="s">
        <v>26</v>
      </c>
      <c r="N1189" t="s">
        <v>25</v>
      </c>
      <c r="O1189" t="s">
        <v>25</v>
      </c>
      <c r="P1189">
        <v>37</v>
      </c>
      <c r="Q1189" t="s">
        <v>38</v>
      </c>
      <c r="R1189" t="s">
        <v>96</v>
      </c>
    </row>
    <row r="1190" spans="1:18" x14ac:dyDescent="0.2">
      <c r="A1190">
        <v>1189</v>
      </c>
      <c r="B1190">
        <v>68</v>
      </c>
      <c r="C1190" t="s">
        <v>18</v>
      </c>
      <c r="D1190" t="s">
        <v>19</v>
      </c>
      <c r="E1190" t="s">
        <v>20</v>
      </c>
      <c r="F1190">
        <v>29</v>
      </c>
      <c r="G1190" t="s">
        <v>90</v>
      </c>
      <c r="H1190" t="s">
        <v>43</v>
      </c>
      <c r="I1190" t="s">
        <v>135</v>
      </c>
      <c r="J1190" t="s">
        <v>52</v>
      </c>
      <c r="K1190">
        <v>3.3</v>
      </c>
      <c r="L1190" t="s">
        <v>151</v>
      </c>
      <c r="M1190" t="s">
        <v>44</v>
      </c>
      <c r="N1190" t="s">
        <v>25</v>
      </c>
      <c r="O1190" t="s">
        <v>25</v>
      </c>
      <c r="P1190">
        <v>11</v>
      </c>
      <c r="Q1190" t="s">
        <v>38</v>
      </c>
      <c r="R1190" t="s">
        <v>39</v>
      </c>
    </row>
    <row r="1191" spans="1:18" x14ac:dyDescent="0.2">
      <c r="A1191">
        <v>1190</v>
      </c>
      <c r="B1191">
        <v>64</v>
      </c>
      <c r="C1191" t="s">
        <v>18</v>
      </c>
      <c r="D1191" t="s">
        <v>54</v>
      </c>
      <c r="E1191" t="s">
        <v>20</v>
      </c>
      <c r="F1191">
        <v>97</v>
      </c>
      <c r="G1191" t="s">
        <v>71</v>
      </c>
      <c r="H1191" t="s">
        <v>91</v>
      </c>
      <c r="I1191" t="s">
        <v>84</v>
      </c>
      <c r="J1191" t="s">
        <v>52</v>
      </c>
      <c r="K1191">
        <v>4.9000000000000004</v>
      </c>
      <c r="L1191" t="s">
        <v>151</v>
      </c>
      <c r="M1191" t="s">
        <v>37</v>
      </c>
      <c r="N1191" t="s">
        <v>25</v>
      </c>
      <c r="O1191" t="s">
        <v>25</v>
      </c>
      <c r="P1191">
        <v>28</v>
      </c>
      <c r="Q1191" t="s">
        <v>85</v>
      </c>
      <c r="R1191" t="s">
        <v>48</v>
      </c>
    </row>
    <row r="1192" spans="1:18" x14ac:dyDescent="0.2">
      <c r="A1192">
        <v>1191</v>
      </c>
      <c r="B1192">
        <v>62</v>
      </c>
      <c r="C1192" t="s">
        <v>18</v>
      </c>
      <c r="D1192" t="s">
        <v>54</v>
      </c>
      <c r="E1192" t="s">
        <v>20</v>
      </c>
      <c r="F1192">
        <v>45</v>
      </c>
      <c r="G1192" t="s">
        <v>130</v>
      </c>
      <c r="H1192" t="s">
        <v>43</v>
      </c>
      <c r="I1192" t="s">
        <v>120</v>
      </c>
      <c r="J1192" t="s">
        <v>24</v>
      </c>
      <c r="K1192">
        <v>4.3</v>
      </c>
      <c r="L1192" t="s">
        <v>151</v>
      </c>
      <c r="M1192" t="s">
        <v>44</v>
      </c>
      <c r="N1192" t="s">
        <v>25</v>
      </c>
      <c r="O1192" t="s">
        <v>25</v>
      </c>
      <c r="P1192">
        <v>31</v>
      </c>
      <c r="Q1192" t="s">
        <v>38</v>
      </c>
      <c r="R1192" t="s">
        <v>39</v>
      </c>
    </row>
    <row r="1193" spans="1:18" x14ac:dyDescent="0.2">
      <c r="A1193">
        <v>1192</v>
      </c>
      <c r="B1193">
        <v>34</v>
      </c>
      <c r="C1193" t="s">
        <v>18</v>
      </c>
      <c r="D1193" t="s">
        <v>112</v>
      </c>
      <c r="E1193" t="s">
        <v>20</v>
      </c>
      <c r="F1193">
        <v>70</v>
      </c>
      <c r="G1193" t="s">
        <v>115</v>
      </c>
      <c r="H1193" t="s">
        <v>22</v>
      </c>
      <c r="I1193" t="s">
        <v>60</v>
      </c>
      <c r="J1193" t="s">
        <v>24</v>
      </c>
      <c r="K1193">
        <v>4.0999999999999996</v>
      </c>
      <c r="L1193" t="s">
        <v>151</v>
      </c>
      <c r="M1193" t="s">
        <v>37</v>
      </c>
      <c r="N1193" t="s">
        <v>25</v>
      </c>
      <c r="O1193" t="s">
        <v>25</v>
      </c>
      <c r="P1193">
        <v>50</v>
      </c>
      <c r="Q1193" t="s">
        <v>27</v>
      </c>
      <c r="R1193" t="s">
        <v>57</v>
      </c>
    </row>
    <row r="1194" spans="1:18" x14ac:dyDescent="0.2">
      <c r="A1194">
        <v>1193</v>
      </c>
      <c r="B1194">
        <v>49</v>
      </c>
      <c r="C1194" t="s">
        <v>18</v>
      </c>
      <c r="D1194" t="s">
        <v>61</v>
      </c>
      <c r="E1194" t="s">
        <v>62</v>
      </c>
      <c r="F1194">
        <v>56</v>
      </c>
      <c r="G1194" t="s">
        <v>102</v>
      </c>
      <c r="H1194" t="s">
        <v>43</v>
      </c>
      <c r="I1194" t="s">
        <v>47</v>
      </c>
      <c r="J1194" t="s">
        <v>52</v>
      </c>
      <c r="K1194">
        <v>4</v>
      </c>
      <c r="L1194" t="s">
        <v>151</v>
      </c>
      <c r="M1194" t="s">
        <v>69</v>
      </c>
      <c r="N1194" t="s">
        <v>25</v>
      </c>
      <c r="O1194" t="s">
        <v>25</v>
      </c>
      <c r="P1194">
        <v>42</v>
      </c>
      <c r="Q1194" t="s">
        <v>27</v>
      </c>
      <c r="R1194" t="s">
        <v>57</v>
      </c>
    </row>
    <row r="1195" spans="1:18" x14ac:dyDescent="0.2">
      <c r="A1195">
        <v>1194</v>
      </c>
      <c r="B1195">
        <v>40</v>
      </c>
      <c r="C1195" t="s">
        <v>18</v>
      </c>
      <c r="D1195" t="s">
        <v>101</v>
      </c>
      <c r="E1195" t="s">
        <v>62</v>
      </c>
      <c r="F1195">
        <v>55</v>
      </c>
      <c r="G1195" t="s">
        <v>119</v>
      </c>
      <c r="H1195" t="s">
        <v>22</v>
      </c>
      <c r="I1195" t="s">
        <v>68</v>
      </c>
      <c r="J1195" t="s">
        <v>56</v>
      </c>
      <c r="K1195">
        <v>5</v>
      </c>
      <c r="L1195" t="s">
        <v>151</v>
      </c>
      <c r="M1195" t="s">
        <v>69</v>
      </c>
      <c r="N1195" t="s">
        <v>25</v>
      </c>
      <c r="O1195" t="s">
        <v>25</v>
      </c>
      <c r="P1195">
        <v>18</v>
      </c>
      <c r="Q1195" t="s">
        <v>38</v>
      </c>
      <c r="R1195" t="s">
        <v>28</v>
      </c>
    </row>
    <row r="1196" spans="1:18" x14ac:dyDescent="0.2">
      <c r="A1196">
        <v>1195</v>
      </c>
      <c r="B1196">
        <v>50</v>
      </c>
      <c r="C1196" t="s">
        <v>18</v>
      </c>
      <c r="D1196" t="s">
        <v>103</v>
      </c>
      <c r="E1196" t="s">
        <v>20</v>
      </c>
      <c r="F1196">
        <v>46</v>
      </c>
      <c r="G1196" t="s">
        <v>83</v>
      </c>
      <c r="H1196" t="s">
        <v>35</v>
      </c>
      <c r="I1196" t="s">
        <v>84</v>
      </c>
      <c r="J1196" t="s">
        <v>24</v>
      </c>
      <c r="K1196">
        <v>3.1</v>
      </c>
      <c r="L1196" t="s">
        <v>151</v>
      </c>
      <c r="M1196" t="s">
        <v>69</v>
      </c>
      <c r="N1196" t="s">
        <v>25</v>
      </c>
      <c r="O1196" t="s">
        <v>25</v>
      </c>
      <c r="P1196">
        <v>6</v>
      </c>
      <c r="Q1196" t="s">
        <v>38</v>
      </c>
      <c r="R1196" t="s">
        <v>28</v>
      </c>
    </row>
    <row r="1197" spans="1:18" x14ac:dyDescent="0.2">
      <c r="A1197">
        <v>1196</v>
      </c>
      <c r="B1197">
        <v>25</v>
      </c>
      <c r="C1197" t="s">
        <v>18</v>
      </c>
      <c r="D1197" t="s">
        <v>118</v>
      </c>
      <c r="E1197" t="s">
        <v>66</v>
      </c>
      <c r="F1197">
        <v>95</v>
      </c>
      <c r="G1197" t="s">
        <v>104</v>
      </c>
      <c r="H1197" t="s">
        <v>43</v>
      </c>
      <c r="I1197" t="s">
        <v>51</v>
      </c>
      <c r="J1197" t="s">
        <v>24</v>
      </c>
      <c r="K1197">
        <v>4</v>
      </c>
      <c r="L1197" t="s">
        <v>151</v>
      </c>
      <c r="M1197" t="s">
        <v>69</v>
      </c>
      <c r="N1197" t="s">
        <v>25</v>
      </c>
      <c r="O1197" t="s">
        <v>25</v>
      </c>
      <c r="P1197">
        <v>33</v>
      </c>
      <c r="Q1197" t="s">
        <v>27</v>
      </c>
      <c r="R1197" t="s">
        <v>87</v>
      </c>
    </row>
    <row r="1198" spans="1:18" x14ac:dyDescent="0.2">
      <c r="A1198">
        <v>1197</v>
      </c>
      <c r="B1198">
        <v>30</v>
      </c>
      <c r="C1198" t="s">
        <v>18</v>
      </c>
      <c r="D1198" t="s">
        <v>132</v>
      </c>
      <c r="E1198" t="s">
        <v>66</v>
      </c>
      <c r="F1198">
        <v>88</v>
      </c>
      <c r="G1198" t="s">
        <v>113</v>
      </c>
      <c r="H1198" t="s">
        <v>43</v>
      </c>
      <c r="I1198" t="s">
        <v>31</v>
      </c>
      <c r="J1198" t="s">
        <v>24</v>
      </c>
      <c r="K1198">
        <v>3.2</v>
      </c>
      <c r="L1198" t="s">
        <v>151</v>
      </c>
      <c r="M1198" t="s">
        <v>69</v>
      </c>
      <c r="N1198" t="s">
        <v>25</v>
      </c>
      <c r="O1198" t="s">
        <v>25</v>
      </c>
      <c r="P1198">
        <v>13</v>
      </c>
      <c r="Q1198" t="s">
        <v>74</v>
      </c>
      <c r="R1198" t="s">
        <v>75</v>
      </c>
    </row>
    <row r="1199" spans="1:18" x14ac:dyDescent="0.2">
      <c r="A1199">
        <v>1198</v>
      </c>
      <c r="B1199">
        <v>54</v>
      </c>
      <c r="C1199" t="s">
        <v>18</v>
      </c>
      <c r="D1199" t="s">
        <v>49</v>
      </c>
      <c r="E1199" t="s">
        <v>41</v>
      </c>
      <c r="F1199">
        <v>92</v>
      </c>
      <c r="G1199" t="s">
        <v>128</v>
      </c>
      <c r="H1199" t="s">
        <v>22</v>
      </c>
      <c r="I1199" t="s">
        <v>82</v>
      </c>
      <c r="J1199" t="s">
        <v>56</v>
      </c>
      <c r="K1199">
        <v>3.9</v>
      </c>
      <c r="L1199" t="s">
        <v>151</v>
      </c>
      <c r="M1199" t="s">
        <v>53</v>
      </c>
      <c r="N1199" t="s">
        <v>25</v>
      </c>
      <c r="O1199" t="s">
        <v>25</v>
      </c>
      <c r="P1199">
        <v>26</v>
      </c>
      <c r="Q1199" t="s">
        <v>45</v>
      </c>
      <c r="R1199" t="s">
        <v>48</v>
      </c>
    </row>
    <row r="1200" spans="1:18" x14ac:dyDescent="0.2">
      <c r="A1200">
        <v>1199</v>
      </c>
      <c r="B1200">
        <v>40</v>
      </c>
      <c r="C1200" t="s">
        <v>18</v>
      </c>
      <c r="D1200" t="s">
        <v>124</v>
      </c>
      <c r="E1200" t="s">
        <v>20</v>
      </c>
      <c r="F1200">
        <v>49</v>
      </c>
      <c r="G1200" t="s">
        <v>126</v>
      </c>
      <c r="H1200" t="s">
        <v>43</v>
      </c>
      <c r="I1200" t="s">
        <v>109</v>
      </c>
      <c r="J1200" t="s">
        <v>52</v>
      </c>
      <c r="K1200">
        <v>3.9</v>
      </c>
      <c r="L1200" t="s">
        <v>151</v>
      </c>
      <c r="M1200" t="s">
        <v>69</v>
      </c>
      <c r="N1200" t="s">
        <v>25</v>
      </c>
      <c r="O1200" t="s">
        <v>25</v>
      </c>
      <c r="P1200">
        <v>17</v>
      </c>
      <c r="Q1200" t="s">
        <v>32</v>
      </c>
      <c r="R1200" t="s">
        <v>48</v>
      </c>
    </row>
    <row r="1201" spans="1:18" x14ac:dyDescent="0.2">
      <c r="A1201">
        <v>1200</v>
      </c>
      <c r="B1201">
        <v>49</v>
      </c>
      <c r="C1201" t="s">
        <v>18</v>
      </c>
      <c r="D1201" t="s">
        <v>40</v>
      </c>
      <c r="E1201" t="s">
        <v>41</v>
      </c>
      <c r="F1201">
        <v>89</v>
      </c>
      <c r="G1201" t="s">
        <v>127</v>
      </c>
      <c r="H1201" t="s">
        <v>43</v>
      </c>
      <c r="I1201" t="s">
        <v>125</v>
      </c>
      <c r="J1201" t="s">
        <v>56</v>
      </c>
      <c r="K1201">
        <v>4.5</v>
      </c>
      <c r="L1201" t="s">
        <v>151</v>
      </c>
      <c r="M1201" t="s">
        <v>37</v>
      </c>
      <c r="N1201" t="s">
        <v>25</v>
      </c>
      <c r="O1201" t="s">
        <v>25</v>
      </c>
      <c r="P1201">
        <v>3</v>
      </c>
      <c r="Q1201" t="s">
        <v>85</v>
      </c>
      <c r="R1201" t="s">
        <v>39</v>
      </c>
    </row>
    <row r="1202" spans="1:18" x14ac:dyDescent="0.2">
      <c r="A1202">
        <v>1201</v>
      </c>
      <c r="B1202">
        <v>27</v>
      </c>
      <c r="C1202" t="s">
        <v>18</v>
      </c>
      <c r="D1202" t="s">
        <v>61</v>
      </c>
      <c r="E1202" t="s">
        <v>62</v>
      </c>
      <c r="F1202">
        <v>22</v>
      </c>
      <c r="G1202" t="s">
        <v>138</v>
      </c>
      <c r="H1202" t="s">
        <v>91</v>
      </c>
      <c r="I1202" t="s">
        <v>93</v>
      </c>
      <c r="J1202" t="s">
        <v>24</v>
      </c>
      <c r="K1202">
        <v>4.4000000000000004</v>
      </c>
      <c r="L1202" t="s">
        <v>151</v>
      </c>
      <c r="M1202" t="s">
        <v>73</v>
      </c>
      <c r="N1202" t="s">
        <v>25</v>
      </c>
      <c r="O1202" t="s">
        <v>25</v>
      </c>
      <c r="P1202">
        <v>7</v>
      </c>
      <c r="Q1202" t="s">
        <v>45</v>
      </c>
      <c r="R1202" t="s">
        <v>39</v>
      </c>
    </row>
    <row r="1203" spans="1:18" x14ac:dyDescent="0.2">
      <c r="A1203">
        <v>1202</v>
      </c>
      <c r="B1203">
        <v>27</v>
      </c>
      <c r="C1203" t="s">
        <v>18</v>
      </c>
      <c r="D1203" t="s">
        <v>70</v>
      </c>
      <c r="E1203" t="s">
        <v>41</v>
      </c>
      <c r="F1203">
        <v>61</v>
      </c>
      <c r="G1203" t="s">
        <v>114</v>
      </c>
      <c r="H1203" t="s">
        <v>91</v>
      </c>
      <c r="I1203" t="s">
        <v>93</v>
      </c>
      <c r="J1203" t="s">
        <v>52</v>
      </c>
      <c r="K1203">
        <v>3.1</v>
      </c>
      <c r="L1203" t="s">
        <v>151</v>
      </c>
      <c r="M1203" t="s">
        <v>69</v>
      </c>
      <c r="N1203" t="s">
        <v>25</v>
      </c>
      <c r="O1203" t="s">
        <v>25</v>
      </c>
      <c r="P1203">
        <v>46</v>
      </c>
      <c r="Q1203" t="s">
        <v>27</v>
      </c>
      <c r="R1203" t="s">
        <v>28</v>
      </c>
    </row>
    <row r="1204" spans="1:18" x14ac:dyDescent="0.2">
      <c r="A1204">
        <v>1203</v>
      </c>
      <c r="B1204">
        <v>48</v>
      </c>
      <c r="C1204" t="s">
        <v>18</v>
      </c>
      <c r="D1204" t="s">
        <v>118</v>
      </c>
      <c r="E1204" t="s">
        <v>66</v>
      </c>
      <c r="F1204">
        <v>29</v>
      </c>
      <c r="G1204" t="s">
        <v>127</v>
      </c>
      <c r="H1204" t="s">
        <v>35</v>
      </c>
      <c r="I1204" t="s">
        <v>77</v>
      </c>
      <c r="J1204" t="s">
        <v>36</v>
      </c>
      <c r="K1204">
        <v>2.9</v>
      </c>
      <c r="L1204" t="s">
        <v>151</v>
      </c>
      <c r="M1204" t="s">
        <v>53</v>
      </c>
      <c r="N1204" t="s">
        <v>25</v>
      </c>
      <c r="O1204" t="s">
        <v>25</v>
      </c>
      <c r="P1204">
        <v>14</v>
      </c>
      <c r="Q1204" t="s">
        <v>27</v>
      </c>
      <c r="R1204" t="s">
        <v>96</v>
      </c>
    </row>
    <row r="1205" spans="1:18" x14ac:dyDescent="0.2">
      <c r="A1205">
        <v>1204</v>
      </c>
      <c r="B1205">
        <v>40</v>
      </c>
      <c r="C1205" t="s">
        <v>18</v>
      </c>
      <c r="D1205" t="s">
        <v>49</v>
      </c>
      <c r="E1205" t="s">
        <v>41</v>
      </c>
      <c r="F1205">
        <v>82</v>
      </c>
      <c r="G1205" t="s">
        <v>147</v>
      </c>
      <c r="H1205" t="s">
        <v>43</v>
      </c>
      <c r="I1205" t="s">
        <v>120</v>
      </c>
      <c r="J1205" t="s">
        <v>24</v>
      </c>
      <c r="K1205">
        <v>3.7</v>
      </c>
      <c r="L1205" t="s">
        <v>151</v>
      </c>
      <c r="M1205" t="s">
        <v>37</v>
      </c>
      <c r="N1205" t="s">
        <v>25</v>
      </c>
      <c r="O1205" t="s">
        <v>25</v>
      </c>
      <c r="P1205">
        <v>23</v>
      </c>
      <c r="Q1205" t="s">
        <v>74</v>
      </c>
      <c r="R1205" t="s">
        <v>48</v>
      </c>
    </row>
    <row r="1206" spans="1:18" x14ac:dyDescent="0.2">
      <c r="A1206">
        <v>1205</v>
      </c>
      <c r="B1206">
        <v>67</v>
      </c>
      <c r="C1206" t="s">
        <v>18</v>
      </c>
      <c r="D1206" t="s">
        <v>132</v>
      </c>
      <c r="E1206" t="s">
        <v>66</v>
      </c>
      <c r="F1206">
        <v>94</v>
      </c>
      <c r="G1206" t="s">
        <v>102</v>
      </c>
      <c r="H1206" t="s">
        <v>43</v>
      </c>
      <c r="I1206" t="s">
        <v>68</v>
      </c>
      <c r="J1206" t="s">
        <v>36</v>
      </c>
      <c r="K1206">
        <v>3.2</v>
      </c>
      <c r="L1206" t="s">
        <v>151</v>
      </c>
      <c r="M1206" t="s">
        <v>69</v>
      </c>
      <c r="N1206" t="s">
        <v>25</v>
      </c>
      <c r="O1206" t="s">
        <v>25</v>
      </c>
      <c r="P1206">
        <v>20</v>
      </c>
      <c r="Q1206" t="s">
        <v>38</v>
      </c>
      <c r="R1206" t="s">
        <v>96</v>
      </c>
    </row>
    <row r="1207" spans="1:18" x14ac:dyDescent="0.2">
      <c r="A1207">
        <v>1206</v>
      </c>
      <c r="B1207">
        <v>52</v>
      </c>
      <c r="C1207" t="s">
        <v>18</v>
      </c>
      <c r="D1207" t="s">
        <v>65</v>
      </c>
      <c r="E1207" t="s">
        <v>66</v>
      </c>
      <c r="F1207">
        <v>99</v>
      </c>
      <c r="G1207" t="s">
        <v>98</v>
      </c>
      <c r="H1207" t="s">
        <v>43</v>
      </c>
      <c r="I1207" t="s">
        <v>77</v>
      </c>
      <c r="J1207" t="s">
        <v>36</v>
      </c>
      <c r="K1207">
        <v>3.5</v>
      </c>
      <c r="L1207" t="s">
        <v>151</v>
      </c>
      <c r="M1207" t="s">
        <v>53</v>
      </c>
      <c r="N1207" t="s">
        <v>25</v>
      </c>
      <c r="O1207" t="s">
        <v>25</v>
      </c>
      <c r="P1207">
        <v>38</v>
      </c>
      <c r="Q1207" t="s">
        <v>74</v>
      </c>
      <c r="R1207" t="s">
        <v>28</v>
      </c>
    </row>
    <row r="1208" spans="1:18" x14ac:dyDescent="0.2">
      <c r="A1208">
        <v>1207</v>
      </c>
      <c r="B1208">
        <v>22</v>
      </c>
      <c r="C1208" t="s">
        <v>18</v>
      </c>
      <c r="D1208" t="s">
        <v>65</v>
      </c>
      <c r="E1208" t="s">
        <v>66</v>
      </c>
      <c r="F1208">
        <v>59</v>
      </c>
      <c r="G1208" t="s">
        <v>90</v>
      </c>
      <c r="H1208" t="s">
        <v>35</v>
      </c>
      <c r="I1208" t="s">
        <v>108</v>
      </c>
      <c r="J1208" t="s">
        <v>56</v>
      </c>
      <c r="K1208">
        <v>3</v>
      </c>
      <c r="L1208" t="s">
        <v>151</v>
      </c>
      <c r="M1208" t="s">
        <v>37</v>
      </c>
      <c r="N1208" t="s">
        <v>25</v>
      </c>
      <c r="O1208" t="s">
        <v>25</v>
      </c>
      <c r="P1208">
        <v>16</v>
      </c>
      <c r="Q1208" t="s">
        <v>27</v>
      </c>
      <c r="R1208" t="s">
        <v>96</v>
      </c>
    </row>
    <row r="1209" spans="1:18" x14ac:dyDescent="0.2">
      <c r="A1209">
        <v>1208</v>
      </c>
      <c r="B1209">
        <v>62</v>
      </c>
      <c r="C1209" t="s">
        <v>18</v>
      </c>
      <c r="D1209" t="s">
        <v>136</v>
      </c>
      <c r="E1209" t="s">
        <v>41</v>
      </c>
      <c r="F1209">
        <v>90</v>
      </c>
      <c r="G1209" t="s">
        <v>148</v>
      </c>
      <c r="H1209" t="s">
        <v>43</v>
      </c>
      <c r="I1209" t="s">
        <v>51</v>
      </c>
      <c r="J1209" t="s">
        <v>52</v>
      </c>
      <c r="K1209">
        <v>4.0999999999999996</v>
      </c>
      <c r="L1209" t="s">
        <v>151</v>
      </c>
      <c r="M1209" t="s">
        <v>44</v>
      </c>
      <c r="N1209" t="s">
        <v>25</v>
      </c>
      <c r="O1209" t="s">
        <v>25</v>
      </c>
      <c r="P1209">
        <v>48</v>
      </c>
      <c r="Q1209" t="s">
        <v>38</v>
      </c>
      <c r="R1209" t="s">
        <v>96</v>
      </c>
    </row>
    <row r="1210" spans="1:18" x14ac:dyDescent="0.2">
      <c r="A1210">
        <v>1209</v>
      </c>
      <c r="B1210">
        <v>20</v>
      </c>
      <c r="C1210" t="s">
        <v>18</v>
      </c>
      <c r="D1210" t="s">
        <v>136</v>
      </c>
      <c r="E1210" t="s">
        <v>41</v>
      </c>
      <c r="F1210">
        <v>100</v>
      </c>
      <c r="G1210" t="s">
        <v>149</v>
      </c>
      <c r="H1210" t="s">
        <v>35</v>
      </c>
      <c r="I1210" t="s">
        <v>107</v>
      </c>
      <c r="J1210" t="s">
        <v>24</v>
      </c>
      <c r="K1210">
        <v>2.9</v>
      </c>
      <c r="L1210" t="s">
        <v>151</v>
      </c>
      <c r="M1210" t="s">
        <v>69</v>
      </c>
      <c r="N1210" t="s">
        <v>25</v>
      </c>
      <c r="O1210" t="s">
        <v>25</v>
      </c>
      <c r="P1210">
        <v>8</v>
      </c>
      <c r="Q1210" t="s">
        <v>85</v>
      </c>
      <c r="R1210" t="s">
        <v>48</v>
      </c>
    </row>
    <row r="1211" spans="1:18" x14ac:dyDescent="0.2">
      <c r="A1211">
        <v>1210</v>
      </c>
      <c r="B1211">
        <v>41</v>
      </c>
      <c r="C1211" t="s">
        <v>18</v>
      </c>
      <c r="D1211" t="s">
        <v>94</v>
      </c>
      <c r="E1211" t="s">
        <v>20</v>
      </c>
      <c r="F1211">
        <v>62</v>
      </c>
      <c r="G1211" t="s">
        <v>137</v>
      </c>
      <c r="H1211" t="s">
        <v>43</v>
      </c>
      <c r="I1211" t="s">
        <v>143</v>
      </c>
      <c r="J1211" t="s">
        <v>24</v>
      </c>
      <c r="K1211">
        <v>3.8</v>
      </c>
      <c r="L1211" t="s">
        <v>151</v>
      </c>
      <c r="M1211" t="s">
        <v>44</v>
      </c>
      <c r="N1211" t="s">
        <v>25</v>
      </c>
      <c r="O1211" t="s">
        <v>25</v>
      </c>
      <c r="P1211">
        <v>16</v>
      </c>
      <c r="Q1211" t="s">
        <v>74</v>
      </c>
      <c r="R1211" t="s">
        <v>87</v>
      </c>
    </row>
    <row r="1212" spans="1:18" x14ac:dyDescent="0.2">
      <c r="A1212">
        <v>1211</v>
      </c>
      <c r="B1212">
        <v>34</v>
      </c>
      <c r="C1212" t="s">
        <v>18</v>
      </c>
      <c r="D1212" t="s">
        <v>88</v>
      </c>
      <c r="E1212" t="s">
        <v>66</v>
      </c>
      <c r="F1212">
        <v>78</v>
      </c>
      <c r="G1212" t="s">
        <v>67</v>
      </c>
      <c r="H1212" t="s">
        <v>43</v>
      </c>
      <c r="I1212" t="s">
        <v>77</v>
      </c>
      <c r="J1212" t="s">
        <v>56</v>
      </c>
      <c r="K1212">
        <v>4.0999999999999996</v>
      </c>
      <c r="L1212" t="s">
        <v>151</v>
      </c>
      <c r="M1212" t="s">
        <v>44</v>
      </c>
      <c r="N1212" t="s">
        <v>25</v>
      </c>
      <c r="O1212" t="s">
        <v>25</v>
      </c>
      <c r="P1212">
        <v>5</v>
      </c>
      <c r="Q1212" t="s">
        <v>32</v>
      </c>
      <c r="R1212" t="s">
        <v>57</v>
      </c>
    </row>
    <row r="1213" spans="1:18" x14ac:dyDescent="0.2">
      <c r="A1213">
        <v>1212</v>
      </c>
      <c r="B1213">
        <v>23</v>
      </c>
      <c r="C1213" t="s">
        <v>18</v>
      </c>
      <c r="D1213" t="s">
        <v>103</v>
      </c>
      <c r="E1213" t="s">
        <v>20</v>
      </c>
      <c r="F1213">
        <v>94</v>
      </c>
      <c r="G1213" t="s">
        <v>100</v>
      </c>
      <c r="H1213" t="s">
        <v>43</v>
      </c>
      <c r="I1213" t="s">
        <v>95</v>
      </c>
      <c r="J1213" t="s">
        <v>36</v>
      </c>
      <c r="K1213">
        <v>4.5999999999999996</v>
      </c>
      <c r="L1213" t="s">
        <v>151</v>
      </c>
      <c r="M1213" t="s">
        <v>73</v>
      </c>
      <c r="N1213" t="s">
        <v>25</v>
      </c>
      <c r="O1213" t="s">
        <v>25</v>
      </c>
      <c r="P1213">
        <v>14</v>
      </c>
      <c r="Q1213" t="s">
        <v>27</v>
      </c>
      <c r="R1213" t="s">
        <v>96</v>
      </c>
    </row>
    <row r="1214" spans="1:18" x14ac:dyDescent="0.2">
      <c r="A1214">
        <v>1213</v>
      </c>
      <c r="B1214">
        <v>32</v>
      </c>
      <c r="C1214" t="s">
        <v>18</v>
      </c>
      <c r="D1214" t="s">
        <v>70</v>
      </c>
      <c r="E1214" t="s">
        <v>41</v>
      </c>
      <c r="F1214">
        <v>74</v>
      </c>
      <c r="G1214" t="s">
        <v>137</v>
      </c>
      <c r="H1214" t="s">
        <v>43</v>
      </c>
      <c r="I1214" t="s">
        <v>133</v>
      </c>
      <c r="J1214" t="s">
        <v>52</v>
      </c>
      <c r="K1214">
        <v>2.5</v>
      </c>
      <c r="L1214" t="s">
        <v>151</v>
      </c>
      <c r="M1214" t="s">
        <v>37</v>
      </c>
      <c r="N1214" t="s">
        <v>25</v>
      </c>
      <c r="O1214" t="s">
        <v>25</v>
      </c>
      <c r="P1214">
        <v>18</v>
      </c>
      <c r="Q1214" t="s">
        <v>38</v>
      </c>
      <c r="R1214" t="s">
        <v>39</v>
      </c>
    </row>
    <row r="1215" spans="1:18" x14ac:dyDescent="0.2">
      <c r="A1215">
        <v>1214</v>
      </c>
      <c r="B1215">
        <v>68</v>
      </c>
      <c r="C1215" t="s">
        <v>18</v>
      </c>
      <c r="D1215" t="s">
        <v>65</v>
      </c>
      <c r="E1215" t="s">
        <v>66</v>
      </c>
      <c r="F1215">
        <v>52</v>
      </c>
      <c r="G1215" t="s">
        <v>21</v>
      </c>
      <c r="H1215" t="s">
        <v>91</v>
      </c>
      <c r="I1215" t="s">
        <v>93</v>
      </c>
      <c r="J1215" t="s">
        <v>36</v>
      </c>
      <c r="K1215">
        <v>3.7</v>
      </c>
      <c r="L1215" t="s">
        <v>151</v>
      </c>
      <c r="M1215" t="s">
        <v>26</v>
      </c>
      <c r="N1215" t="s">
        <v>25</v>
      </c>
      <c r="O1215" t="s">
        <v>25</v>
      </c>
      <c r="P1215">
        <v>14</v>
      </c>
      <c r="Q1215" t="s">
        <v>85</v>
      </c>
      <c r="R1215" t="s">
        <v>96</v>
      </c>
    </row>
    <row r="1216" spans="1:18" x14ac:dyDescent="0.2">
      <c r="A1216">
        <v>1215</v>
      </c>
      <c r="B1216">
        <v>30</v>
      </c>
      <c r="C1216" t="s">
        <v>18</v>
      </c>
      <c r="D1216" t="s">
        <v>101</v>
      </c>
      <c r="E1216" t="s">
        <v>62</v>
      </c>
      <c r="F1216">
        <v>81</v>
      </c>
      <c r="G1216" t="s">
        <v>128</v>
      </c>
      <c r="H1216" t="s">
        <v>43</v>
      </c>
      <c r="I1216" t="s">
        <v>143</v>
      </c>
      <c r="J1216" t="s">
        <v>56</v>
      </c>
      <c r="K1216">
        <v>3.8</v>
      </c>
      <c r="L1216" t="s">
        <v>151</v>
      </c>
      <c r="M1216" t="s">
        <v>37</v>
      </c>
      <c r="N1216" t="s">
        <v>25</v>
      </c>
      <c r="O1216" t="s">
        <v>25</v>
      </c>
      <c r="P1216">
        <v>5</v>
      </c>
      <c r="Q1216" t="s">
        <v>32</v>
      </c>
      <c r="R1216" t="s">
        <v>96</v>
      </c>
    </row>
    <row r="1217" spans="1:18" x14ac:dyDescent="0.2">
      <c r="A1217">
        <v>1216</v>
      </c>
      <c r="B1217">
        <v>66</v>
      </c>
      <c r="C1217" t="s">
        <v>18</v>
      </c>
      <c r="D1217" t="s">
        <v>19</v>
      </c>
      <c r="E1217" t="s">
        <v>20</v>
      </c>
      <c r="F1217">
        <v>20</v>
      </c>
      <c r="G1217" t="s">
        <v>46</v>
      </c>
      <c r="H1217" t="s">
        <v>22</v>
      </c>
      <c r="I1217" t="s">
        <v>68</v>
      </c>
      <c r="J1217" t="s">
        <v>24</v>
      </c>
      <c r="K1217">
        <v>2.6</v>
      </c>
      <c r="L1217" t="s">
        <v>151</v>
      </c>
      <c r="M1217" t="s">
        <v>69</v>
      </c>
      <c r="N1217" t="s">
        <v>25</v>
      </c>
      <c r="O1217" t="s">
        <v>25</v>
      </c>
      <c r="P1217">
        <v>15</v>
      </c>
      <c r="Q1217" t="s">
        <v>38</v>
      </c>
      <c r="R1217" t="s">
        <v>96</v>
      </c>
    </row>
    <row r="1218" spans="1:18" x14ac:dyDescent="0.2">
      <c r="A1218">
        <v>1217</v>
      </c>
      <c r="B1218">
        <v>62</v>
      </c>
      <c r="C1218" t="s">
        <v>18</v>
      </c>
      <c r="D1218" t="s">
        <v>94</v>
      </c>
      <c r="E1218" t="s">
        <v>20</v>
      </c>
      <c r="F1218">
        <v>32</v>
      </c>
      <c r="G1218" t="s">
        <v>139</v>
      </c>
      <c r="H1218" t="s">
        <v>91</v>
      </c>
      <c r="I1218" t="s">
        <v>92</v>
      </c>
      <c r="J1218" t="s">
        <v>52</v>
      </c>
      <c r="K1218">
        <v>3.7</v>
      </c>
      <c r="L1218" t="s">
        <v>151</v>
      </c>
      <c r="M1218" t="s">
        <v>37</v>
      </c>
      <c r="N1218" t="s">
        <v>25</v>
      </c>
      <c r="O1218" t="s">
        <v>25</v>
      </c>
      <c r="P1218">
        <v>3</v>
      </c>
      <c r="Q1218" t="s">
        <v>27</v>
      </c>
      <c r="R1218" t="s">
        <v>96</v>
      </c>
    </row>
    <row r="1219" spans="1:18" x14ac:dyDescent="0.2">
      <c r="A1219">
        <v>1218</v>
      </c>
      <c r="B1219">
        <v>50</v>
      </c>
      <c r="C1219" t="s">
        <v>18</v>
      </c>
      <c r="D1219" t="s">
        <v>136</v>
      </c>
      <c r="E1219" t="s">
        <v>41</v>
      </c>
      <c r="F1219">
        <v>63</v>
      </c>
      <c r="G1219" t="s">
        <v>144</v>
      </c>
      <c r="H1219" t="s">
        <v>91</v>
      </c>
      <c r="I1219" t="s">
        <v>108</v>
      </c>
      <c r="J1219" t="s">
        <v>56</v>
      </c>
      <c r="K1219">
        <v>2.6</v>
      </c>
      <c r="L1219" t="s">
        <v>151</v>
      </c>
      <c r="M1219" t="s">
        <v>37</v>
      </c>
      <c r="N1219" t="s">
        <v>25</v>
      </c>
      <c r="O1219" t="s">
        <v>25</v>
      </c>
      <c r="P1219">
        <v>12</v>
      </c>
      <c r="Q1219" t="s">
        <v>32</v>
      </c>
      <c r="R1219" t="s">
        <v>96</v>
      </c>
    </row>
    <row r="1220" spans="1:18" x14ac:dyDescent="0.2">
      <c r="A1220">
        <v>1219</v>
      </c>
      <c r="B1220">
        <v>55</v>
      </c>
      <c r="C1220" t="s">
        <v>18</v>
      </c>
      <c r="D1220" t="s">
        <v>136</v>
      </c>
      <c r="E1220" t="s">
        <v>41</v>
      </c>
      <c r="F1220">
        <v>79</v>
      </c>
      <c r="G1220" t="s">
        <v>137</v>
      </c>
      <c r="H1220" t="s">
        <v>43</v>
      </c>
      <c r="I1220" t="s">
        <v>108</v>
      </c>
      <c r="J1220" t="s">
        <v>36</v>
      </c>
      <c r="K1220">
        <v>3.1</v>
      </c>
      <c r="L1220" t="s">
        <v>151</v>
      </c>
      <c r="M1220" t="s">
        <v>73</v>
      </c>
      <c r="N1220" t="s">
        <v>25</v>
      </c>
      <c r="O1220" t="s">
        <v>25</v>
      </c>
      <c r="P1220">
        <v>43</v>
      </c>
      <c r="Q1220" t="s">
        <v>32</v>
      </c>
      <c r="R1220" t="s">
        <v>96</v>
      </c>
    </row>
    <row r="1221" spans="1:18" x14ac:dyDescent="0.2">
      <c r="A1221">
        <v>1220</v>
      </c>
      <c r="B1221">
        <v>19</v>
      </c>
      <c r="C1221" t="s">
        <v>18</v>
      </c>
      <c r="D1221" t="s">
        <v>29</v>
      </c>
      <c r="E1221" t="s">
        <v>20</v>
      </c>
      <c r="F1221">
        <v>23</v>
      </c>
      <c r="G1221" t="s">
        <v>128</v>
      </c>
      <c r="H1221" t="s">
        <v>43</v>
      </c>
      <c r="I1221" t="s">
        <v>79</v>
      </c>
      <c r="J1221" t="s">
        <v>24</v>
      </c>
      <c r="K1221">
        <v>2.5</v>
      </c>
      <c r="L1221" t="s">
        <v>151</v>
      </c>
      <c r="M1221" t="s">
        <v>44</v>
      </c>
      <c r="N1221" t="s">
        <v>25</v>
      </c>
      <c r="O1221" t="s">
        <v>25</v>
      </c>
      <c r="P1221">
        <v>35</v>
      </c>
      <c r="Q1221" t="s">
        <v>38</v>
      </c>
      <c r="R1221" t="s">
        <v>75</v>
      </c>
    </row>
    <row r="1222" spans="1:18" x14ac:dyDescent="0.2">
      <c r="A1222">
        <v>1221</v>
      </c>
      <c r="B1222">
        <v>67</v>
      </c>
      <c r="C1222" t="s">
        <v>18</v>
      </c>
      <c r="D1222" t="s">
        <v>142</v>
      </c>
      <c r="E1222" t="s">
        <v>66</v>
      </c>
      <c r="F1222">
        <v>64</v>
      </c>
      <c r="G1222" t="s">
        <v>21</v>
      </c>
      <c r="H1222" t="s">
        <v>43</v>
      </c>
      <c r="I1222" t="s">
        <v>95</v>
      </c>
      <c r="J1222" t="s">
        <v>24</v>
      </c>
      <c r="K1222">
        <v>4.9000000000000004</v>
      </c>
      <c r="L1222" t="s">
        <v>151</v>
      </c>
      <c r="M1222" t="s">
        <v>26</v>
      </c>
      <c r="N1222" t="s">
        <v>25</v>
      </c>
      <c r="O1222" t="s">
        <v>25</v>
      </c>
      <c r="P1222">
        <v>36</v>
      </c>
      <c r="Q1222" t="s">
        <v>74</v>
      </c>
      <c r="R1222" t="s">
        <v>57</v>
      </c>
    </row>
    <row r="1223" spans="1:18" x14ac:dyDescent="0.2">
      <c r="A1223">
        <v>1222</v>
      </c>
      <c r="B1223">
        <v>18</v>
      </c>
      <c r="C1223" t="s">
        <v>18</v>
      </c>
      <c r="D1223" t="s">
        <v>124</v>
      </c>
      <c r="E1223" t="s">
        <v>20</v>
      </c>
      <c r="F1223">
        <v>69</v>
      </c>
      <c r="G1223" t="s">
        <v>145</v>
      </c>
      <c r="H1223" t="s">
        <v>43</v>
      </c>
      <c r="I1223" t="s">
        <v>107</v>
      </c>
      <c r="J1223" t="s">
        <v>24</v>
      </c>
      <c r="K1223">
        <v>4.5</v>
      </c>
      <c r="L1223" t="s">
        <v>151</v>
      </c>
      <c r="M1223" t="s">
        <v>53</v>
      </c>
      <c r="N1223" t="s">
        <v>25</v>
      </c>
      <c r="O1223" t="s">
        <v>25</v>
      </c>
      <c r="P1223">
        <v>3</v>
      </c>
      <c r="Q1223" t="s">
        <v>32</v>
      </c>
      <c r="R1223" t="s">
        <v>57</v>
      </c>
    </row>
    <row r="1224" spans="1:18" x14ac:dyDescent="0.2">
      <c r="A1224">
        <v>1223</v>
      </c>
      <c r="B1224">
        <v>58</v>
      </c>
      <c r="C1224" t="s">
        <v>18</v>
      </c>
      <c r="D1224" t="s">
        <v>33</v>
      </c>
      <c r="E1224" t="s">
        <v>20</v>
      </c>
      <c r="F1224">
        <v>69</v>
      </c>
      <c r="G1224" t="s">
        <v>115</v>
      </c>
      <c r="H1224" t="s">
        <v>22</v>
      </c>
      <c r="I1224" t="s">
        <v>135</v>
      </c>
      <c r="J1224" t="s">
        <v>56</v>
      </c>
      <c r="K1224">
        <v>3.4</v>
      </c>
      <c r="L1224" t="s">
        <v>151</v>
      </c>
      <c r="M1224" t="s">
        <v>73</v>
      </c>
      <c r="N1224" t="s">
        <v>25</v>
      </c>
      <c r="O1224" t="s">
        <v>25</v>
      </c>
      <c r="P1224">
        <v>27</v>
      </c>
      <c r="Q1224" t="s">
        <v>74</v>
      </c>
      <c r="R1224" t="s">
        <v>48</v>
      </c>
    </row>
    <row r="1225" spans="1:18" x14ac:dyDescent="0.2">
      <c r="A1225">
        <v>1224</v>
      </c>
      <c r="B1225">
        <v>69</v>
      </c>
      <c r="C1225" t="s">
        <v>18</v>
      </c>
      <c r="D1225" t="s">
        <v>94</v>
      </c>
      <c r="E1225" t="s">
        <v>20</v>
      </c>
      <c r="F1225">
        <v>24</v>
      </c>
      <c r="G1225" t="s">
        <v>110</v>
      </c>
      <c r="H1225" t="s">
        <v>22</v>
      </c>
      <c r="I1225" t="s">
        <v>107</v>
      </c>
      <c r="J1225" t="s">
        <v>24</v>
      </c>
      <c r="K1225">
        <v>3.9</v>
      </c>
      <c r="L1225" t="s">
        <v>151</v>
      </c>
      <c r="M1225" t="s">
        <v>37</v>
      </c>
      <c r="N1225" t="s">
        <v>25</v>
      </c>
      <c r="O1225" t="s">
        <v>25</v>
      </c>
      <c r="P1225">
        <v>21</v>
      </c>
      <c r="Q1225" t="s">
        <v>74</v>
      </c>
      <c r="R1225" t="s">
        <v>39</v>
      </c>
    </row>
    <row r="1226" spans="1:18" x14ac:dyDescent="0.2">
      <c r="A1226">
        <v>1225</v>
      </c>
      <c r="B1226">
        <v>62</v>
      </c>
      <c r="C1226" t="s">
        <v>18</v>
      </c>
      <c r="D1226" t="s">
        <v>58</v>
      </c>
      <c r="E1226" t="s">
        <v>20</v>
      </c>
      <c r="F1226">
        <v>50</v>
      </c>
      <c r="G1226" t="s">
        <v>114</v>
      </c>
      <c r="H1226" t="s">
        <v>43</v>
      </c>
      <c r="I1226" t="s">
        <v>133</v>
      </c>
      <c r="J1226" t="s">
        <v>52</v>
      </c>
      <c r="K1226">
        <v>3.7</v>
      </c>
      <c r="L1226" t="s">
        <v>151</v>
      </c>
      <c r="M1226" t="s">
        <v>73</v>
      </c>
      <c r="N1226" t="s">
        <v>25</v>
      </c>
      <c r="O1226" t="s">
        <v>25</v>
      </c>
      <c r="P1226">
        <v>18</v>
      </c>
      <c r="Q1226" t="s">
        <v>27</v>
      </c>
      <c r="R1226" t="s">
        <v>39</v>
      </c>
    </row>
    <row r="1227" spans="1:18" x14ac:dyDescent="0.2">
      <c r="A1227">
        <v>1226</v>
      </c>
      <c r="B1227">
        <v>28</v>
      </c>
      <c r="C1227" t="s">
        <v>18</v>
      </c>
      <c r="D1227" t="s">
        <v>142</v>
      </c>
      <c r="E1227" t="s">
        <v>66</v>
      </c>
      <c r="F1227">
        <v>97</v>
      </c>
      <c r="G1227" t="s">
        <v>97</v>
      </c>
      <c r="H1227" t="s">
        <v>35</v>
      </c>
      <c r="I1227" t="s">
        <v>47</v>
      </c>
      <c r="J1227" t="s">
        <v>56</v>
      </c>
      <c r="K1227">
        <v>2.6</v>
      </c>
      <c r="L1227" t="s">
        <v>151</v>
      </c>
      <c r="M1227" t="s">
        <v>37</v>
      </c>
      <c r="N1227" t="s">
        <v>25</v>
      </c>
      <c r="O1227" t="s">
        <v>25</v>
      </c>
      <c r="P1227">
        <v>16</v>
      </c>
      <c r="Q1227" t="s">
        <v>85</v>
      </c>
      <c r="R1227" t="s">
        <v>39</v>
      </c>
    </row>
    <row r="1228" spans="1:18" x14ac:dyDescent="0.2">
      <c r="A1228">
        <v>1227</v>
      </c>
      <c r="B1228">
        <v>53</v>
      </c>
      <c r="C1228" t="s">
        <v>18</v>
      </c>
      <c r="D1228" t="s">
        <v>40</v>
      </c>
      <c r="E1228" t="s">
        <v>41</v>
      </c>
      <c r="F1228">
        <v>91</v>
      </c>
      <c r="G1228" t="s">
        <v>122</v>
      </c>
      <c r="H1228" t="s">
        <v>35</v>
      </c>
      <c r="I1228" t="s">
        <v>108</v>
      </c>
      <c r="J1228" t="s">
        <v>56</v>
      </c>
      <c r="K1228">
        <v>3.4</v>
      </c>
      <c r="L1228" t="s">
        <v>151</v>
      </c>
      <c r="M1228" t="s">
        <v>73</v>
      </c>
      <c r="N1228" t="s">
        <v>25</v>
      </c>
      <c r="O1228" t="s">
        <v>25</v>
      </c>
      <c r="P1228">
        <v>18</v>
      </c>
      <c r="Q1228" t="s">
        <v>27</v>
      </c>
      <c r="R1228" t="s">
        <v>75</v>
      </c>
    </row>
    <row r="1229" spans="1:18" x14ac:dyDescent="0.2">
      <c r="A1229">
        <v>1228</v>
      </c>
      <c r="B1229">
        <v>27</v>
      </c>
      <c r="C1229" t="s">
        <v>18</v>
      </c>
      <c r="D1229" t="s">
        <v>19</v>
      </c>
      <c r="E1229" t="s">
        <v>20</v>
      </c>
      <c r="F1229">
        <v>37</v>
      </c>
      <c r="G1229" t="s">
        <v>114</v>
      </c>
      <c r="H1229" t="s">
        <v>22</v>
      </c>
      <c r="I1229" t="s">
        <v>133</v>
      </c>
      <c r="J1229" t="s">
        <v>36</v>
      </c>
      <c r="K1229">
        <v>4.9000000000000004</v>
      </c>
      <c r="L1229" t="s">
        <v>151</v>
      </c>
      <c r="M1229" t="s">
        <v>73</v>
      </c>
      <c r="N1229" t="s">
        <v>25</v>
      </c>
      <c r="O1229" t="s">
        <v>25</v>
      </c>
      <c r="P1229">
        <v>19</v>
      </c>
      <c r="Q1229" t="s">
        <v>74</v>
      </c>
      <c r="R1229" t="s">
        <v>75</v>
      </c>
    </row>
    <row r="1230" spans="1:18" x14ac:dyDescent="0.2">
      <c r="A1230">
        <v>1229</v>
      </c>
      <c r="B1230">
        <v>55</v>
      </c>
      <c r="C1230" t="s">
        <v>18</v>
      </c>
      <c r="D1230" t="s">
        <v>101</v>
      </c>
      <c r="E1230" t="s">
        <v>62</v>
      </c>
      <c r="F1230">
        <v>55</v>
      </c>
      <c r="G1230" t="s">
        <v>115</v>
      </c>
      <c r="H1230" t="s">
        <v>35</v>
      </c>
      <c r="I1230" t="s">
        <v>133</v>
      </c>
      <c r="J1230" t="s">
        <v>24</v>
      </c>
      <c r="K1230">
        <v>3.9</v>
      </c>
      <c r="L1230" t="s">
        <v>151</v>
      </c>
      <c r="M1230" t="s">
        <v>26</v>
      </c>
      <c r="N1230" t="s">
        <v>25</v>
      </c>
      <c r="O1230" t="s">
        <v>25</v>
      </c>
      <c r="P1230">
        <v>1</v>
      </c>
      <c r="Q1230" t="s">
        <v>32</v>
      </c>
      <c r="R1230" t="s">
        <v>48</v>
      </c>
    </row>
    <row r="1231" spans="1:18" x14ac:dyDescent="0.2">
      <c r="A1231">
        <v>1230</v>
      </c>
      <c r="B1231">
        <v>34</v>
      </c>
      <c r="C1231" t="s">
        <v>18</v>
      </c>
      <c r="D1231" t="s">
        <v>105</v>
      </c>
      <c r="E1231" t="s">
        <v>66</v>
      </c>
      <c r="F1231">
        <v>52</v>
      </c>
      <c r="G1231" t="s">
        <v>110</v>
      </c>
      <c r="H1231" t="s">
        <v>91</v>
      </c>
      <c r="I1231" t="s">
        <v>31</v>
      </c>
      <c r="J1231" t="s">
        <v>24</v>
      </c>
      <c r="K1231">
        <v>3.6</v>
      </c>
      <c r="L1231" t="s">
        <v>151</v>
      </c>
      <c r="M1231" t="s">
        <v>26</v>
      </c>
      <c r="N1231" t="s">
        <v>25</v>
      </c>
      <c r="O1231" t="s">
        <v>25</v>
      </c>
      <c r="P1231">
        <v>39</v>
      </c>
      <c r="Q1231" t="s">
        <v>74</v>
      </c>
      <c r="R1231" t="s">
        <v>48</v>
      </c>
    </row>
    <row r="1232" spans="1:18" x14ac:dyDescent="0.2">
      <c r="A1232">
        <v>1231</v>
      </c>
      <c r="B1232">
        <v>25</v>
      </c>
      <c r="C1232" t="s">
        <v>18</v>
      </c>
      <c r="D1232" t="s">
        <v>123</v>
      </c>
      <c r="E1232" t="s">
        <v>66</v>
      </c>
      <c r="F1232">
        <v>80</v>
      </c>
      <c r="G1232" t="s">
        <v>114</v>
      </c>
      <c r="H1232" t="s">
        <v>22</v>
      </c>
      <c r="I1232" t="s">
        <v>109</v>
      </c>
      <c r="J1232" t="s">
        <v>36</v>
      </c>
      <c r="K1232">
        <v>4.5999999999999996</v>
      </c>
      <c r="L1232" t="s">
        <v>151</v>
      </c>
      <c r="M1232" t="s">
        <v>53</v>
      </c>
      <c r="N1232" t="s">
        <v>25</v>
      </c>
      <c r="O1232" t="s">
        <v>25</v>
      </c>
      <c r="P1232">
        <v>49</v>
      </c>
      <c r="Q1232" t="s">
        <v>27</v>
      </c>
      <c r="R1232" t="s">
        <v>87</v>
      </c>
    </row>
    <row r="1233" spans="1:18" x14ac:dyDescent="0.2">
      <c r="A1233">
        <v>1232</v>
      </c>
      <c r="B1233">
        <v>66</v>
      </c>
      <c r="C1233" t="s">
        <v>18</v>
      </c>
      <c r="D1233" t="s">
        <v>124</v>
      </c>
      <c r="E1233" t="s">
        <v>20</v>
      </c>
      <c r="F1233">
        <v>79</v>
      </c>
      <c r="G1233" t="s">
        <v>137</v>
      </c>
      <c r="H1233" t="s">
        <v>43</v>
      </c>
      <c r="I1233" t="s">
        <v>79</v>
      </c>
      <c r="J1233" t="s">
        <v>36</v>
      </c>
      <c r="K1233">
        <v>4</v>
      </c>
      <c r="L1233" t="s">
        <v>151</v>
      </c>
      <c r="M1233" t="s">
        <v>69</v>
      </c>
      <c r="N1233" t="s">
        <v>25</v>
      </c>
      <c r="O1233" t="s">
        <v>25</v>
      </c>
      <c r="P1233">
        <v>43</v>
      </c>
      <c r="Q1233" t="s">
        <v>38</v>
      </c>
      <c r="R1233" t="s">
        <v>28</v>
      </c>
    </row>
    <row r="1234" spans="1:18" x14ac:dyDescent="0.2">
      <c r="A1234">
        <v>1233</v>
      </c>
      <c r="B1234">
        <v>57</v>
      </c>
      <c r="C1234" t="s">
        <v>18</v>
      </c>
      <c r="D1234" t="s">
        <v>65</v>
      </c>
      <c r="E1234" t="s">
        <v>66</v>
      </c>
      <c r="F1234">
        <v>23</v>
      </c>
      <c r="G1234" t="s">
        <v>83</v>
      </c>
      <c r="H1234" t="s">
        <v>43</v>
      </c>
      <c r="I1234" t="s">
        <v>60</v>
      </c>
      <c r="J1234" t="s">
        <v>52</v>
      </c>
      <c r="K1234">
        <v>3.6</v>
      </c>
      <c r="L1234" t="s">
        <v>151</v>
      </c>
      <c r="M1234" t="s">
        <v>37</v>
      </c>
      <c r="N1234" t="s">
        <v>25</v>
      </c>
      <c r="O1234" t="s">
        <v>25</v>
      </c>
      <c r="P1234">
        <v>31</v>
      </c>
      <c r="Q1234" t="s">
        <v>85</v>
      </c>
      <c r="R1234" t="s">
        <v>96</v>
      </c>
    </row>
    <row r="1235" spans="1:18" x14ac:dyDescent="0.2">
      <c r="A1235">
        <v>1234</v>
      </c>
      <c r="B1235">
        <v>46</v>
      </c>
      <c r="C1235" t="s">
        <v>18</v>
      </c>
      <c r="D1235" t="s">
        <v>94</v>
      </c>
      <c r="E1235" t="s">
        <v>20</v>
      </c>
      <c r="F1235">
        <v>73</v>
      </c>
      <c r="G1235" t="s">
        <v>139</v>
      </c>
      <c r="H1235" t="s">
        <v>22</v>
      </c>
      <c r="I1235" t="s">
        <v>117</v>
      </c>
      <c r="J1235" t="s">
        <v>24</v>
      </c>
      <c r="K1235">
        <v>3.5</v>
      </c>
      <c r="L1235" t="s">
        <v>151</v>
      </c>
      <c r="M1235" t="s">
        <v>44</v>
      </c>
      <c r="N1235" t="s">
        <v>25</v>
      </c>
      <c r="O1235" t="s">
        <v>25</v>
      </c>
      <c r="P1235">
        <v>40</v>
      </c>
      <c r="Q1235" t="s">
        <v>27</v>
      </c>
      <c r="R1235" t="s">
        <v>96</v>
      </c>
    </row>
    <row r="1236" spans="1:18" x14ac:dyDescent="0.2">
      <c r="A1236">
        <v>1235</v>
      </c>
      <c r="B1236">
        <v>38</v>
      </c>
      <c r="C1236" t="s">
        <v>18</v>
      </c>
      <c r="D1236" t="s">
        <v>142</v>
      </c>
      <c r="E1236" t="s">
        <v>66</v>
      </c>
      <c r="F1236">
        <v>99</v>
      </c>
      <c r="G1236" t="s">
        <v>126</v>
      </c>
      <c r="H1236" t="s">
        <v>43</v>
      </c>
      <c r="I1236" t="s">
        <v>125</v>
      </c>
      <c r="J1236" t="s">
        <v>56</v>
      </c>
      <c r="K1236">
        <v>4.0999999999999996</v>
      </c>
      <c r="L1236" t="s">
        <v>151</v>
      </c>
      <c r="M1236" t="s">
        <v>73</v>
      </c>
      <c r="N1236" t="s">
        <v>25</v>
      </c>
      <c r="O1236" t="s">
        <v>25</v>
      </c>
      <c r="P1236">
        <v>2</v>
      </c>
      <c r="Q1236" t="s">
        <v>74</v>
      </c>
      <c r="R1236" t="s">
        <v>75</v>
      </c>
    </row>
    <row r="1237" spans="1:18" x14ac:dyDescent="0.2">
      <c r="A1237">
        <v>1236</v>
      </c>
      <c r="B1237">
        <v>23</v>
      </c>
      <c r="C1237" t="s">
        <v>18</v>
      </c>
      <c r="D1237" t="s">
        <v>29</v>
      </c>
      <c r="E1237" t="s">
        <v>20</v>
      </c>
      <c r="F1237">
        <v>22</v>
      </c>
      <c r="G1237" t="s">
        <v>134</v>
      </c>
      <c r="H1237" t="s">
        <v>43</v>
      </c>
      <c r="I1237" t="s">
        <v>107</v>
      </c>
      <c r="J1237" t="s">
        <v>36</v>
      </c>
      <c r="K1237">
        <v>3</v>
      </c>
      <c r="L1237" t="s">
        <v>151</v>
      </c>
      <c r="M1237" t="s">
        <v>73</v>
      </c>
      <c r="N1237" t="s">
        <v>25</v>
      </c>
      <c r="O1237" t="s">
        <v>25</v>
      </c>
      <c r="P1237">
        <v>46</v>
      </c>
      <c r="Q1237" t="s">
        <v>45</v>
      </c>
      <c r="R1237" t="s">
        <v>96</v>
      </c>
    </row>
    <row r="1238" spans="1:18" x14ac:dyDescent="0.2">
      <c r="A1238">
        <v>1237</v>
      </c>
      <c r="B1238">
        <v>42</v>
      </c>
      <c r="C1238" t="s">
        <v>18</v>
      </c>
      <c r="D1238" t="s">
        <v>123</v>
      </c>
      <c r="E1238" t="s">
        <v>66</v>
      </c>
      <c r="F1238">
        <v>68</v>
      </c>
      <c r="G1238" t="s">
        <v>129</v>
      </c>
      <c r="H1238" t="s">
        <v>43</v>
      </c>
      <c r="I1238" t="s">
        <v>51</v>
      </c>
      <c r="J1238" t="s">
        <v>52</v>
      </c>
      <c r="K1238">
        <v>4.4000000000000004</v>
      </c>
      <c r="L1238" t="s">
        <v>151</v>
      </c>
      <c r="M1238" t="s">
        <v>73</v>
      </c>
      <c r="N1238" t="s">
        <v>25</v>
      </c>
      <c r="O1238" t="s">
        <v>25</v>
      </c>
      <c r="P1238">
        <v>35</v>
      </c>
      <c r="Q1238" t="s">
        <v>85</v>
      </c>
      <c r="R1238" t="s">
        <v>96</v>
      </c>
    </row>
    <row r="1239" spans="1:18" x14ac:dyDescent="0.2">
      <c r="A1239">
        <v>1238</v>
      </c>
      <c r="B1239">
        <v>25</v>
      </c>
      <c r="C1239" t="s">
        <v>18</v>
      </c>
      <c r="D1239" t="s">
        <v>80</v>
      </c>
      <c r="E1239" t="s">
        <v>20</v>
      </c>
      <c r="F1239">
        <v>92</v>
      </c>
      <c r="G1239" t="s">
        <v>150</v>
      </c>
      <c r="H1239" t="s">
        <v>35</v>
      </c>
      <c r="I1239" t="s">
        <v>60</v>
      </c>
      <c r="J1239" t="s">
        <v>36</v>
      </c>
      <c r="K1239">
        <v>4.4000000000000004</v>
      </c>
      <c r="L1239" t="s">
        <v>151</v>
      </c>
      <c r="M1239" t="s">
        <v>69</v>
      </c>
      <c r="N1239" t="s">
        <v>25</v>
      </c>
      <c r="O1239" t="s">
        <v>25</v>
      </c>
      <c r="P1239">
        <v>42</v>
      </c>
      <c r="Q1239" t="s">
        <v>38</v>
      </c>
      <c r="R1239" t="s">
        <v>57</v>
      </c>
    </row>
    <row r="1240" spans="1:18" x14ac:dyDescent="0.2">
      <c r="A1240">
        <v>1239</v>
      </c>
      <c r="B1240">
        <v>55</v>
      </c>
      <c r="C1240" t="s">
        <v>18</v>
      </c>
      <c r="D1240" t="s">
        <v>94</v>
      </c>
      <c r="E1240" t="s">
        <v>20</v>
      </c>
      <c r="F1240">
        <v>77</v>
      </c>
      <c r="G1240" t="s">
        <v>50</v>
      </c>
      <c r="H1240" t="s">
        <v>43</v>
      </c>
      <c r="I1240" t="s">
        <v>82</v>
      </c>
      <c r="J1240" t="s">
        <v>24</v>
      </c>
      <c r="K1240">
        <v>3.7</v>
      </c>
      <c r="L1240" t="s">
        <v>151</v>
      </c>
      <c r="M1240" t="s">
        <v>26</v>
      </c>
      <c r="N1240" t="s">
        <v>25</v>
      </c>
      <c r="O1240" t="s">
        <v>25</v>
      </c>
      <c r="P1240">
        <v>3</v>
      </c>
      <c r="Q1240" t="s">
        <v>27</v>
      </c>
      <c r="R1240" t="s">
        <v>28</v>
      </c>
    </row>
    <row r="1241" spans="1:18" x14ac:dyDescent="0.2">
      <c r="A1241">
        <v>1240</v>
      </c>
      <c r="B1241">
        <v>62</v>
      </c>
      <c r="C1241" t="s">
        <v>18</v>
      </c>
      <c r="D1241" t="s">
        <v>61</v>
      </c>
      <c r="E1241" t="s">
        <v>62</v>
      </c>
      <c r="F1241">
        <v>37</v>
      </c>
      <c r="G1241" t="s">
        <v>126</v>
      </c>
      <c r="H1241" t="s">
        <v>91</v>
      </c>
      <c r="I1241" t="s">
        <v>135</v>
      </c>
      <c r="J1241" t="s">
        <v>36</v>
      </c>
      <c r="K1241">
        <v>4.8</v>
      </c>
      <c r="L1241" t="s">
        <v>151</v>
      </c>
      <c r="M1241" t="s">
        <v>53</v>
      </c>
      <c r="N1241" t="s">
        <v>25</v>
      </c>
      <c r="O1241" t="s">
        <v>25</v>
      </c>
      <c r="P1241">
        <v>32</v>
      </c>
      <c r="Q1241" t="s">
        <v>85</v>
      </c>
      <c r="R1241" t="s">
        <v>96</v>
      </c>
    </row>
    <row r="1242" spans="1:18" x14ac:dyDescent="0.2">
      <c r="A1242">
        <v>1241</v>
      </c>
      <c r="B1242">
        <v>41</v>
      </c>
      <c r="C1242" t="s">
        <v>18</v>
      </c>
      <c r="D1242" t="s">
        <v>118</v>
      </c>
      <c r="E1242" t="s">
        <v>66</v>
      </c>
      <c r="F1242">
        <v>79</v>
      </c>
      <c r="G1242" t="s">
        <v>126</v>
      </c>
      <c r="H1242" t="s">
        <v>22</v>
      </c>
      <c r="I1242" t="s">
        <v>51</v>
      </c>
      <c r="J1242" t="s">
        <v>24</v>
      </c>
      <c r="K1242">
        <v>2.9</v>
      </c>
      <c r="L1242" t="s">
        <v>151</v>
      </c>
      <c r="M1242" t="s">
        <v>73</v>
      </c>
      <c r="N1242" t="s">
        <v>25</v>
      </c>
      <c r="O1242" t="s">
        <v>25</v>
      </c>
      <c r="P1242">
        <v>48</v>
      </c>
      <c r="Q1242" t="s">
        <v>85</v>
      </c>
      <c r="R1242" t="s">
        <v>48</v>
      </c>
    </row>
    <row r="1243" spans="1:18" x14ac:dyDescent="0.2">
      <c r="A1243">
        <v>1242</v>
      </c>
      <c r="B1243">
        <v>58</v>
      </c>
      <c r="C1243" t="s">
        <v>18</v>
      </c>
      <c r="D1243" t="s">
        <v>103</v>
      </c>
      <c r="E1243" t="s">
        <v>20</v>
      </c>
      <c r="F1243">
        <v>51</v>
      </c>
      <c r="G1243" t="s">
        <v>76</v>
      </c>
      <c r="H1243" t="s">
        <v>91</v>
      </c>
      <c r="I1243" t="s">
        <v>68</v>
      </c>
      <c r="J1243" t="s">
        <v>24</v>
      </c>
      <c r="K1243">
        <v>3.1</v>
      </c>
      <c r="L1243" t="s">
        <v>151</v>
      </c>
      <c r="M1243" t="s">
        <v>26</v>
      </c>
      <c r="N1243" t="s">
        <v>25</v>
      </c>
      <c r="O1243" t="s">
        <v>25</v>
      </c>
      <c r="P1243">
        <v>34</v>
      </c>
      <c r="Q1243" t="s">
        <v>38</v>
      </c>
      <c r="R1243" t="s">
        <v>39</v>
      </c>
    </row>
    <row r="1244" spans="1:18" x14ac:dyDescent="0.2">
      <c r="A1244">
        <v>1243</v>
      </c>
      <c r="B1244">
        <v>56</v>
      </c>
      <c r="C1244" t="s">
        <v>18</v>
      </c>
      <c r="D1244" t="s">
        <v>124</v>
      </c>
      <c r="E1244" t="s">
        <v>20</v>
      </c>
      <c r="F1244">
        <v>27</v>
      </c>
      <c r="G1244" t="s">
        <v>106</v>
      </c>
      <c r="H1244" t="s">
        <v>43</v>
      </c>
      <c r="I1244" t="s">
        <v>92</v>
      </c>
      <c r="J1244" t="s">
        <v>52</v>
      </c>
      <c r="K1244">
        <v>4</v>
      </c>
      <c r="L1244" t="s">
        <v>151</v>
      </c>
      <c r="M1244" t="s">
        <v>44</v>
      </c>
      <c r="N1244" t="s">
        <v>25</v>
      </c>
      <c r="O1244" t="s">
        <v>25</v>
      </c>
      <c r="P1244">
        <v>15</v>
      </c>
      <c r="Q1244" t="s">
        <v>74</v>
      </c>
      <c r="R1244" t="s">
        <v>57</v>
      </c>
    </row>
    <row r="1245" spans="1:18" x14ac:dyDescent="0.2">
      <c r="A1245">
        <v>1244</v>
      </c>
      <c r="B1245">
        <v>25</v>
      </c>
      <c r="C1245" t="s">
        <v>18</v>
      </c>
      <c r="D1245" t="s">
        <v>19</v>
      </c>
      <c r="E1245" t="s">
        <v>20</v>
      </c>
      <c r="F1245">
        <v>23</v>
      </c>
      <c r="G1245" t="s">
        <v>81</v>
      </c>
      <c r="H1245" t="s">
        <v>35</v>
      </c>
      <c r="I1245" t="s">
        <v>68</v>
      </c>
      <c r="J1245" t="s">
        <v>36</v>
      </c>
      <c r="K1245">
        <v>3</v>
      </c>
      <c r="L1245" t="s">
        <v>151</v>
      </c>
      <c r="M1245" t="s">
        <v>73</v>
      </c>
      <c r="N1245" t="s">
        <v>25</v>
      </c>
      <c r="O1245" t="s">
        <v>25</v>
      </c>
      <c r="P1245">
        <v>22</v>
      </c>
      <c r="Q1245" t="s">
        <v>85</v>
      </c>
      <c r="R1245" t="s">
        <v>48</v>
      </c>
    </row>
    <row r="1246" spans="1:18" x14ac:dyDescent="0.2">
      <c r="A1246">
        <v>1245</v>
      </c>
      <c r="B1246">
        <v>70</v>
      </c>
      <c r="C1246" t="s">
        <v>18</v>
      </c>
      <c r="D1246" t="s">
        <v>124</v>
      </c>
      <c r="E1246" t="s">
        <v>20</v>
      </c>
      <c r="F1246">
        <v>76</v>
      </c>
      <c r="G1246" t="s">
        <v>115</v>
      </c>
      <c r="H1246" t="s">
        <v>35</v>
      </c>
      <c r="I1246" t="s">
        <v>64</v>
      </c>
      <c r="J1246" t="s">
        <v>52</v>
      </c>
      <c r="K1246">
        <v>3.9</v>
      </c>
      <c r="L1246" t="s">
        <v>151</v>
      </c>
      <c r="M1246" t="s">
        <v>69</v>
      </c>
      <c r="N1246" t="s">
        <v>25</v>
      </c>
      <c r="O1246" t="s">
        <v>25</v>
      </c>
      <c r="P1246">
        <v>2</v>
      </c>
      <c r="Q1246" t="s">
        <v>32</v>
      </c>
      <c r="R1246" t="s">
        <v>87</v>
      </c>
    </row>
    <row r="1247" spans="1:18" x14ac:dyDescent="0.2">
      <c r="A1247">
        <v>1246</v>
      </c>
      <c r="B1247">
        <v>42</v>
      </c>
      <c r="C1247" t="s">
        <v>18</v>
      </c>
      <c r="D1247" t="s">
        <v>80</v>
      </c>
      <c r="E1247" t="s">
        <v>20</v>
      </c>
      <c r="F1247">
        <v>31</v>
      </c>
      <c r="G1247" t="s">
        <v>83</v>
      </c>
      <c r="H1247" t="s">
        <v>43</v>
      </c>
      <c r="I1247" t="s">
        <v>82</v>
      </c>
      <c r="J1247" t="s">
        <v>56</v>
      </c>
      <c r="K1247">
        <v>3.4</v>
      </c>
      <c r="L1247" t="s">
        <v>151</v>
      </c>
      <c r="M1247" t="s">
        <v>53</v>
      </c>
      <c r="N1247" t="s">
        <v>25</v>
      </c>
      <c r="O1247" t="s">
        <v>25</v>
      </c>
      <c r="P1247">
        <v>30</v>
      </c>
      <c r="Q1247" t="s">
        <v>74</v>
      </c>
      <c r="R1247" t="s">
        <v>39</v>
      </c>
    </row>
    <row r="1248" spans="1:18" x14ac:dyDescent="0.2">
      <c r="A1248">
        <v>1247</v>
      </c>
      <c r="B1248">
        <v>27</v>
      </c>
      <c r="C1248" t="s">
        <v>18</v>
      </c>
      <c r="D1248" t="s">
        <v>103</v>
      </c>
      <c r="E1248" t="s">
        <v>20</v>
      </c>
      <c r="F1248">
        <v>60</v>
      </c>
      <c r="G1248" t="s">
        <v>59</v>
      </c>
      <c r="H1248" t="s">
        <v>43</v>
      </c>
      <c r="I1248" t="s">
        <v>60</v>
      </c>
      <c r="J1248" t="s">
        <v>24</v>
      </c>
      <c r="K1248">
        <v>2.7</v>
      </c>
      <c r="L1248" t="s">
        <v>151</v>
      </c>
      <c r="M1248" t="s">
        <v>53</v>
      </c>
      <c r="N1248" t="s">
        <v>25</v>
      </c>
      <c r="O1248" t="s">
        <v>25</v>
      </c>
      <c r="P1248">
        <v>27</v>
      </c>
      <c r="Q1248" t="s">
        <v>32</v>
      </c>
      <c r="R1248" t="s">
        <v>87</v>
      </c>
    </row>
    <row r="1249" spans="1:18" x14ac:dyDescent="0.2">
      <c r="A1249">
        <v>1248</v>
      </c>
      <c r="B1249">
        <v>65</v>
      </c>
      <c r="C1249" t="s">
        <v>18</v>
      </c>
      <c r="D1249" t="s">
        <v>112</v>
      </c>
      <c r="E1249" t="s">
        <v>20</v>
      </c>
      <c r="F1249">
        <v>99</v>
      </c>
      <c r="G1249" t="s">
        <v>140</v>
      </c>
      <c r="H1249" t="s">
        <v>43</v>
      </c>
      <c r="I1249" t="s">
        <v>60</v>
      </c>
      <c r="J1249" t="s">
        <v>36</v>
      </c>
      <c r="K1249">
        <v>3.5</v>
      </c>
      <c r="L1249" t="s">
        <v>151</v>
      </c>
      <c r="M1249" t="s">
        <v>26</v>
      </c>
      <c r="N1249" t="s">
        <v>25</v>
      </c>
      <c r="O1249" t="s">
        <v>25</v>
      </c>
      <c r="P1249">
        <v>18</v>
      </c>
      <c r="Q1249" t="s">
        <v>27</v>
      </c>
      <c r="R1249" t="s">
        <v>75</v>
      </c>
    </row>
    <row r="1250" spans="1:18" x14ac:dyDescent="0.2">
      <c r="A1250">
        <v>1249</v>
      </c>
      <c r="B1250">
        <v>62</v>
      </c>
      <c r="C1250" t="s">
        <v>18</v>
      </c>
      <c r="D1250" t="s">
        <v>123</v>
      </c>
      <c r="E1250" t="s">
        <v>66</v>
      </c>
      <c r="F1250">
        <v>37</v>
      </c>
      <c r="G1250" t="s">
        <v>149</v>
      </c>
      <c r="H1250" t="s">
        <v>91</v>
      </c>
      <c r="I1250" t="s">
        <v>107</v>
      </c>
      <c r="J1250" t="s">
        <v>24</v>
      </c>
      <c r="K1250">
        <v>3</v>
      </c>
      <c r="L1250" t="s">
        <v>151</v>
      </c>
      <c r="M1250" t="s">
        <v>37</v>
      </c>
      <c r="N1250" t="s">
        <v>25</v>
      </c>
      <c r="O1250" t="s">
        <v>25</v>
      </c>
      <c r="P1250">
        <v>8</v>
      </c>
      <c r="Q1250" t="s">
        <v>38</v>
      </c>
      <c r="R1250" t="s">
        <v>48</v>
      </c>
    </row>
    <row r="1251" spans="1:18" x14ac:dyDescent="0.2">
      <c r="A1251">
        <v>1250</v>
      </c>
      <c r="B1251">
        <v>62</v>
      </c>
      <c r="C1251" t="s">
        <v>18</v>
      </c>
      <c r="D1251" t="s">
        <v>136</v>
      </c>
      <c r="E1251" t="s">
        <v>41</v>
      </c>
      <c r="F1251">
        <v>50</v>
      </c>
      <c r="G1251" t="s">
        <v>46</v>
      </c>
      <c r="H1251" t="s">
        <v>43</v>
      </c>
      <c r="I1251" t="s">
        <v>99</v>
      </c>
      <c r="J1251" t="s">
        <v>24</v>
      </c>
      <c r="K1251">
        <v>4.5</v>
      </c>
      <c r="L1251" t="s">
        <v>151</v>
      </c>
      <c r="M1251" t="s">
        <v>26</v>
      </c>
      <c r="N1251" t="s">
        <v>25</v>
      </c>
      <c r="O1251" t="s">
        <v>25</v>
      </c>
      <c r="P1251">
        <v>48</v>
      </c>
      <c r="Q1251" t="s">
        <v>27</v>
      </c>
      <c r="R1251" t="s">
        <v>28</v>
      </c>
    </row>
    <row r="1252" spans="1:18" x14ac:dyDescent="0.2">
      <c r="A1252">
        <v>1251</v>
      </c>
      <c r="B1252">
        <v>52</v>
      </c>
      <c r="C1252" t="s">
        <v>18</v>
      </c>
      <c r="D1252" t="s">
        <v>33</v>
      </c>
      <c r="E1252" t="s">
        <v>20</v>
      </c>
      <c r="F1252">
        <v>26</v>
      </c>
      <c r="G1252" t="s">
        <v>81</v>
      </c>
      <c r="H1252" t="s">
        <v>91</v>
      </c>
      <c r="I1252" t="s">
        <v>72</v>
      </c>
      <c r="J1252" t="s">
        <v>24</v>
      </c>
      <c r="K1252">
        <v>4.0999999999999996</v>
      </c>
      <c r="L1252" t="s">
        <v>151</v>
      </c>
      <c r="M1252" t="s">
        <v>37</v>
      </c>
      <c r="N1252" t="s">
        <v>25</v>
      </c>
      <c r="O1252" t="s">
        <v>25</v>
      </c>
      <c r="P1252">
        <v>24</v>
      </c>
      <c r="Q1252" t="s">
        <v>32</v>
      </c>
      <c r="R1252" t="s">
        <v>87</v>
      </c>
    </row>
    <row r="1253" spans="1:18" x14ac:dyDescent="0.2">
      <c r="A1253">
        <v>1252</v>
      </c>
      <c r="B1253">
        <v>56</v>
      </c>
      <c r="C1253" t="s">
        <v>18</v>
      </c>
      <c r="D1253" t="s">
        <v>58</v>
      </c>
      <c r="E1253" t="s">
        <v>20</v>
      </c>
      <c r="F1253">
        <v>86</v>
      </c>
      <c r="G1253" t="s">
        <v>115</v>
      </c>
      <c r="H1253" t="s">
        <v>91</v>
      </c>
      <c r="I1253" t="s">
        <v>120</v>
      </c>
      <c r="J1253" t="s">
        <v>36</v>
      </c>
      <c r="K1253">
        <v>5</v>
      </c>
      <c r="L1253" t="s">
        <v>151</v>
      </c>
      <c r="M1253" t="s">
        <v>44</v>
      </c>
      <c r="N1253" t="s">
        <v>25</v>
      </c>
      <c r="O1253" t="s">
        <v>25</v>
      </c>
      <c r="P1253">
        <v>43</v>
      </c>
      <c r="Q1253" t="s">
        <v>38</v>
      </c>
      <c r="R1253" t="s">
        <v>87</v>
      </c>
    </row>
    <row r="1254" spans="1:18" x14ac:dyDescent="0.2">
      <c r="A1254">
        <v>1253</v>
      </c>
      <c r="B1254">
        <v>28</v>
      </c>
      <c r="C1254" t="s">
        <v>18</v>
      </c>
      <c r="D1254" t="s">
        <v>40</v>
      </c>
      <c r="E1254" t="s">
        <v>41</v>
      </c>
      <c r="F1254">
        <v>41</v>
      </c>
      <c r="G1254" t="s">
        <v>34</v>
      </c>
      <c r="H1254" t="s">
        <v>22</v>
      </c>
      <c r="I1254" t="s">
        <v>135</v>
      </c>
      <c r="J1254" t="s">
        <v>56</v>
      </c>
      <c r="K1254">
        <v>4</v>
      </c>
      <c r="L1254" t="s">
        <v>151</v>
      </c>
      <c r="M1254" t="s">
        <v>53</v>
      </c>
      <c r="N1254" t="s">
        <v>25</v>
      </c>
      <c r="O1254" t="s">
        <v>25</v>
      </c>
      <c r="P1254">
        <v>8</v>
      </c>
      <c r="Q1254" t="s">
        <v>32</v>
      </c>
      <c r="R1254" t="s">
        <v>57</v>
      </c>
    </row>
    <row r="1255" spans="1:18" x14ac:dyDescent="0.2">
      <c r="A1255">
        <v>1254</v>
      </c>
      <c r="B1255">
        <v>39</v>
      </c>
      <c r="C1255" t="s">
        <v>18</v>
      </c>
      <c r="D1255" t="s">
        <v>40</v>
      </c>
      <c r="E1255" t="s">
        <v>41</v>
      </c>
      <c r="F1255">
        <v>23</v>
      </c>
      <c r="G1255" t="s">
        <v>55</v>
      </c>
      <c r="H1255" t="s">
        <v>91</v>
      </c>
      <c r="I1255" t="s">
        <v>107</v>
      </c>
      <c r="J1255" t="s">
        <v>24</v>
      </c>
      <c r="K1255">
        <v>4.9000000000000004</v>
      </c>
      <c r="L1255" t="s">
        <v>151</v>
      </c>
      <c r="M1255" t="s">
        <v>26</v>
      </c>
      <c r="N1255" t="s">
        <v>25</v>
      </c>
      <c r="O1255" t="s">
        <v>25</v>
      </c>
      <c r="P1255">
        <v>49</v>
      </c>
      <c r="Q1255" t="s">
        <v>45</v>
      </c>
      <c r="R1255" t="s">
        <v>48</v>
      </c>
    </row>
    <row r="1256" spans="1:18" x14ac:dyDescent="0.2">
      <c r="A1256">
        <v>1255</v>
      </c>
      <c r="B1256">
        <v>54</v>
      </c>
      <c r="C1256" t="s">
        <v>18</v>
      </c>
      <c r="D1256" t="s">
        <v>49</v>
      </c>
      <c r="E1256" t="s">
        <v>41</v>
      </c>
      <c r="F1256">
        <v>56</v>
      </c>
      <c r="G1256" t="s">
        <v>98</v>
      </c>
      <c r="H1256" t="s">
        <v>91</v>
      </c>
      <c r="I1256" t="s">
        <v>93</v>
      </c>
      <c r="J1256" t="s">
        <v>36</v>
      </c>
      <c r="K1256">
        <v>3.3</v>
      </c>
      <c r="L1256" t="s">
        <v>151</v>
      </c>
      <c r="M1256" t="s">
        <v>69</v>
      </c>
      <c r="N1256" t="s">
        <v>25</v>
      </c>
      <c r="O1256" t="s">
        <v>25</v>
      </c>
      <c r="P1256">
        <v>2</v>
      </c>
      <c r="Q1256" t="s">
        <v>38</v>
      </c>
      <c r="R1256" t="s">
        <v>75</v>
      </c>
    </row>
    <row r="1257" spans="1:18" x14ac:dyDescent="0.2">
      <c r="A1257">
        <v>1256</v>
      </c>
      <c r="B1257">
        <v>30</v>
      </c>
      <c r="C1257" t="s">
        <v>18</v>
      </c>
      <c r="D1257" t="s">
        <v>123</v>
      </c>
      <c r="E1257" t="s">
        <v>66</v>
      </c>
      <c r="F1257">
        <v>68</v>
      </c>
      <c r="G1257" t="s">
        <v>115</v>
      </c>
      <c r="H1257" t="s">
        <v>43</v>
      </c>
      <c r="I1257" t="s">
        <v>99</v>
      </c>
      <c r="J1257" t="s">
        <v>56</v>
      </c>
      <c r="K1257">
        <v>4.0999999999999996</v>
      </c>
      <c r="L1257" t="s">
        <v>151</v>
      </c>
      <c r="M1257" t="s">
        <v>53</v>
      </c>
      <c r="N1257" t="s">
        <v>25</v>
      </c>
      <c r="O1257" t="s">
        <v>25</v>
      </c>
      <c r="P1257">
        <v>38</v>
      </c>
      <c r="Q1257" t="s">
        <v>32</v>
      </c>
      <c r="R1257" t="s">
        <v>28</v>
      </c>
    </row>
    <row r="1258" spans="1:18" x14ac:dyDescent="0.2">
      <c r="A1258">
        <v>1257</v>
      </c>
      <c r="B1258">
        <v>45</v>
      </c>
      <c r="C1258" t="s">
        <v>18</v>
      </c>
      <c r="D1258" t="s">
        <v>61</v>
      </c>
      <c r="E1258" t="s">
        <v>62</v>
      </c>
      <c r="F1258">
        <v>48</v>
      </c>
      <c r="G1258" t="s">
        <v>63</v>
      </c>
      <c r="H1258" t="s">
        <v>35</v>
      </c>
      <c r="I1258" t="s">
        <v>77</v>
      </c>
      <c r="J1258" t="s">
        <v>24</v>
      </c>
      <c r="K1258">
        <v>3.6</v>
      </c>
      <c r="L1258" t="s">
        <v>151</v>
      </c>
      <c r="M1258" t="s">
        <v>26</v>
      </c>
      <c r="N1258" t="s">
        <v>25</v>
      </c>
      <c r="O1258" t="s">
        <v>25</v>
      </c>
      <c r="P1258">
        <v>4</v>
      </c>
      <c r="Q1258" t="s">
        <v>32</v>
      </c>
      <c r="R1258" t="s">
        <v>28</v>
      </c>
    </row>
    <row r="1259" spans="1:18" x14ac:dyDescent="0.2">
      <c r="A1259">
        <v>1258</v>
      </c>
      <c r="B1259">
        <v>68</v>
      </c>
      <c r="C1259" t="s">
        <v>18</v>
      </c>
      <c r="D1259" t="s">
        <v>80</v>
      </c>
      <c r="E1259" t="s">
        <v>20</v>
      </c>
      <c r="F1259">
        <v>67</v>
      </c>
      <c r="G1259" t="s">
        <v>147</v>
      </c>
      <c r="H1259" t="s">
        <v>22</v>
      </c>
      <c r="I1259" t="s">
        <v>79</v>
      </c>
      <c r="J1259" t="s">
        <v>36</v>
      </c>
      <c r="K1259">
        <v>3</v>
      </c>
      <c r="L1259" t="s">
        <v>151</v>
      </c>
      <c r="M1259" t="s">
        <v>37</v>
      </c>
      <c r="N1259" t="s">
        <v>25</v>
      </c>
      <c r="O1259" t="s">
        <v>25</v>
      </c>
      <c r="P1259">
        <v>31</v>
      </c>
      <c r="Q1259" t="s">
        <v>32</v>
      </c>
      <c r="R1259" t="s">
        <v>96</v>
      </c>
    </row>
    <row r="1260" spans="1:18" x14ac:dyDescent="0.2">
      <c r="A1260">
        <v>1259</v>
      </c>
      <c r="B1260">
        <v>47</v>
      </c>
      <c r="C1260" t="s">
        <v>18</v>
      </c>
      <c r="D1260" t="s">
        <v>136</v>
      </c>
      <c r="E1260" t="s">
        <v>41</v>
      </c>
      <c r="F1260">
        <v>87</v>
      </c>
      <c r="G1260" t="s">
        <v>122</v>
      </c>
      <c r="H1260" t="s">
        <v>91</v>
      </c>
      <c r="I1260" t="s">
        <v>79</v>
      </c>
      <c r="J1260" t="s">
        <v>36</v>
      </c>
      <c r="K1260">
        <v>4.0999999999999996</v>
      </c>
      <c r="L1260" t="s">
        <v>151</v>
      </c>
      <c r="M1260" t="s">
        <v>69</v>
      </c>
      <c r="N1260" t="s">
        <v>25</v>
      </c>
      <c r="O1260" t="s">
        <v>25</v>
      </c>
      <c r="P1260">
        <v>34</v>
      </c>
      <c r="Q1260" t="s">
        <v>85</v>
      </c>
      <c r="R1260" t="s">
        <v>96</v>
      </c>
    </row>
    <row r="1261" spans="1:18" x14ac:dyDescent="0.2">
      <c r="A1261">
        <v>1260</v>
      </c>
      <c r="B1261">
        <v>68</v>
      </c>
      <c r="C1261" t="s">
        <v>18</v>
      </c>
      <c r="D1261" t="s">
        <v>86</v>
      </c>
      <c r="E1261" t="s">
        <v>20</v>
      </c>
      <c r="F1261">
        <v>64</v>
      </c>
      <c r="G1261" t="s">
        <v>147</v>
      </c>
      <c r="H1261" t="s">
        <v>43</v>
      </c>
      <c r="I1261" t="s">
        <v>47</v>
      </c>
      <c r="J1261" t="s">
        <v>56</v>
      </c>
      <c r="K1261">
        <v>3.9</v>
      </c>
      <c r="L1261" t="s">
        <v>151</v>
      </c>
      <c r="M1261" t="s">
        <v>53</v>
      </c>
      <c r="N1261" t="s">
        <v>25</v>
      </c>
      <c r="O1261" t="s">
        <v>25</v>
      </c>
      <c r="P1261">
        <v>45</v>
      </c>
      <c r="Q1261" t="s">
        <v>38</v>
      </c>
      <c r="R1261" t="s">
        <v>87</v>
      </c>
    </row>
    <row r="1262" spans="1:18" x14ac:dyDescent="0.2">
      <c r="A1262">
        <v>1261</v>
      </c>
      <c r="B1262">
        <v>63</v>
      </c>
      <c r="C1262" t="s">
        <v>18</v>
      </c>
      <c r="D1262" t="s">
        <v>54</v>
      </c>
      <c r="E1262" t="s">
        <v>20</v>
      </c>
      <c r="F1262">
        <v>93</v>
      </c>
      <c r="G1262" t="s">
        <v>140</v>
      </c>
      <c r="H1262" t="s">
        <v>91</v>
      </c>
      <c r="I1262" t="s">
        <v>95</v>
      </c>
      <c r="J1262" t="s">
        <v>36</v>
      </c>
      <c r="K1262">
        <v>4.0999999999999996</v>
      </c>
      <c r="L1262" t="s">
        <v>151</v>
      </c>
      <c r="M1262" t="s">
        <v>73</v>
      </c>
      <c r="N1262" t="s">
        <v>25</v>
      </c>
      <c r="O1262" t="s">
        <v>25</v>
      </c>
      <c r="P1262">
        <v>30</v>
      </c>
      <c r="Q1262" t="s">
        <v>85</v>
      </c>
      <c r="R1262" t="s">
        <v>57</v>
      </c>
    </row>
    <row r="1263" spans="1:18" x14ac:dyDescent="0.2">
      <c r="A1263">
        <v>1262</v>
      </c>
      <c r="B1263">
        <v>20</v>
      </c>
      <c r="C1263" t="s">
        <v>18</v>
      </c>
      <c r="D1263" t="s">
        <v>54</v>
      </c>
      <c r="E1263" t="s">
        <v>20</v>
      </c>
      <c r="F1263">
        <v>29</v>
      </c>
      <c r="G1263" t="s">
        <v>138</v>
      </c>
      <c r="H1263" t="s">
        <v>22</v>
      </c>
      <c r="I1263" t="s">
        <v>31</v>
      </c>
      <c r="J1263" t="s">
        <v>52</v>
      </c>
      <c r="K1263">
        <v>2.8</v>
      </c>
      <c r="L1263" t="s">
        <v>151</v>
      </c>
      <c r="M1263" t="s">
        <v>44</v>
      </c>
      <c r="N1263" t="s">
        <v>25</v>
      </c>
      <c r="O1263" t="s">
        <v>25</v>
      </c>
      <c r="P1263">
        <v>2</v>
      </c>
      <c r="Q1263" t="s">
        <v>38</v>
      </c>
      <c r="R1263" t="s">
        <v>28</v>
      </c>
    </row>
    <row r="1264" spans="1:18" x14ac:dyDescent="0.2">
      <c r="A1264">
        <v>1263</v>
      </c>
      <c r="B1264">
        <v>29</v>
      </c>
      <c r="C1264" t="s">
        <v>18</v>
      </c>
      <c r="D1264" t="s">
        <v>136</v>
      </c>
      <c r="E1264" t="s">
        <v>41</v>
      </c>
      <c r="F1264">
        <v>62</v>
      </c>
      <c r="G1264" t="s">
        <v>121</v>
      </c>
      <c r="H1264" t="s">
        <v>22</v>
      </c>
      <c r="I1264" t="s">
        <v>109</v>
      </c>
      <c r="J1264" t="s">
        <v>24</v>
      </c>
      <c r="K1264">
        <v>4.8</v>
      </c>
      <c r="L1264" t="s">
        <v>151</v>
      </c>
      <c r="M1264" t="s">
        <v>73</v>
      </c>
      <c r="N1264" t="s">
        <v>25</v>
      </c>
      <c r="O1264" t="s">
        <v>25</v>
      </c>
      <c r="P1264">
        <v>44</v>
      </c>
      <c r="Q1264" t="s">
        <v>27</v>
      </c>
      <c r="R1264" t="s">
        <v>87</v>
      </c>
    </row>
    <row r="1265" spans="1:18" x14ac:dyDescent="0.2">
      <c r="A1265">
        <v>1264</v>
      </c>
      <c r="B1265">
        <v>41</v>
      </c>
      <c r="C1265" t="s">
        <v>18</v>
      </c>
      <c r="D1265" t="s">
        <v>103</v>
      </c>
      <c r="E1265" t="s">
        <v>20</v>
      </c>
      <c r="F1265">
        <v>70</v>
      </c>
      <c r="G1265" t="s">
        <v>78</v>
      </c>
      <c r="H1265" t="s">
        <v>22</v>
      </c>
      <c r="I1265" t="s">
        <v>109</v>
      </c>
      <c r="J1265" t="s">
        <v>24</v>
      </c>
      <c r="K1265">
        <v>4.5999999999999996</v>
      </c>
      <c r="L1265" t="s">
        <v>151</v>
      </c>
      <c r="M1265" t="s">
        <v>69</v>
      </c>
      <c r="N1265" t="s">
        <v>25</v>
      </c>
      <c r="O1265" t="s">
        <v>25</v>
      </c>
      <c r="P1265">
        <v>1</v>
      </c>
      <c r="Q1265" t="s">
        <v>38</v>
      </c>
      <c r="R1265" t="s">
        <v>75</v>
      </c>
    </row>
    <row r="1266" spans="1:18" x14ac:dyDescent="0.2">
      <c r="A1266">
        <v>1265</v>
      </c>
      <c r="B1266">
        <v>52</v>
      </c>
      <c r="C1266" t="s">
        <v>18</v>
      </c>
      <c r="D1266" t="s">
        <v>29</v>
      </c>
      <c r="E1266" t="s">
        <v>20</v>
      </c>
      <c r="F1266">
        <v>92</v>
      </c>
      <c r="G1266" t="s">
        <v>128</v>
      </c>
      <c r="H1266" t="s">
        <v>35</v>
      </c>
      <c r="I1266" t="s">
        <v>143</v>
      </c>
      <c r="J1266" t="s">
        <v>24</v>
      </c>
      <c r="K1266">
        <v>2.5</v>
      </c>
      <c r="L1266" t="s">
        <v>151</v>
      </c>
      <c r="M1266" t="s">
        <v>44</v>
      </c>
      <c r="N1266" t="s">
        <v>25</v>
      </c>
      <c r="O1266" t="s">
        <v>25</v>
      </c>
      <c r="P1266">
        <v>1</v>
      </c>
      <c r="Q1266" t="s">
        <v>27</v>
      </c>
      <c r="R1266" t="s">
        <v>75</v>
      </c>
    </row>
    <row r="1267" spans="1:18" x14ac:dyDescent="0.2">
      <c r="A1267">
        <v>1266</v>
      </c>
      <c r="B1267">
        <v>32</v>
      </c>
      <c r="C1267" t="s">
        <v>18</v>
      </c>
      <c r="D1267" t="s">
        <v>54</v>
      </c>
      <c r="E1267" t="s">
        <v>20</v>
      </c>
      <c r="F1267">
        <v>79</v>
      </c>
      <c r="G1267" t="s">
        <v>59</v>
      </c>
      <c r="H1267" t="s">
        <v>43</v>
      </c>
      <c r="I1267" t="s">
        <v>92</v>
      </c>
      <c r="J1267" t="s">
        <v>36</v>
      </c>
      <c r="K1267">
        <v>2.7</v>
      </c>
      <c r="L1267" t="s">
        <v>151</v>
      </c>
      <c r="M1267" t="s">
        <v>44</v>
      </c>
      <c r="N1267" t="s">
        <v>25</v>
      </c>
      <c r="O1267" t="s">
        <v>25</v>
      </c>
      <c r="P1267">
        <v>27</v>
      </c>
      <c r="Q1267" t="s">
        <v>74</v>
      </c>
      <c r="R1267" t="s">
        <v>39</v>
      </c>
    </row>
    <row r="1268" spans="1:18" x14ac:dyDescent="0.2">
      <c r="A1268">
        <v>1267</v>
      </c>
      <c r="B1268">
        <v>20</v>
      </c>
      <c r="C1268" t="s">
        <v>18</v>
      </c>
      <c r="D1268" t="s">
        <v>19</v>
      </c>
      <c r="E1268" t="s">
        <v>20</v>
      </c>
      <c r="F1268">
        <v>31</v>
      </c>
      <c r="G1268" t="s">
        <v>113</v>
      </c>
      <c r="H1268" t="s">
        <v>43</v>
      </c>
      <c r="I1268" t="s">
        <v>99</v>
      </c>
      <c r="J1268" t="s">
        <v>56</v>
      </c>
      <c r="K1268">
        <v>4</v>
      </c>
      <c r="L1268" t="s">
        <v>151</v>
      </c>
      <c r="M1268" t="s">
        <v>53</v>
      </c>
      <c r="N1268" t="s">
        <v>25</v>
      </c>
      <c r="O1268" t="s">
        <v>25</v>
      </c>
      <c r="P1268">
        <v>14</v>
      </c>
      <c r="Q1268" t="s">
        <v>85</v>
      </c>
      <c r="R1268" t="s">
        <v>96</v>
      </c>
    </row>
    <row r="1269" spans="1:18" x14ac:dyDescent="0.2">
      <c r="A1269">
        <v>1268</v>
      </c>
      <c r="B1269">
        <v>47</v>
      </c>
      <c r="C1269" t="s">
        <v>18</v>
      </c>
      <c r="D1269" t="s">
        <v>112</v>
      </c>
      <c r="E1269" t="s">
        <v>20</v>
      </c>
      <c r="F1269">
        <v>83</v>
      </c>
      <c r="G1269" t="s">
        <v>46</v>
      </c>
      <c r="H1269" t="s">
        <v>35</v>
      </c>
      <c r="I1269" t="s">
        <v>23</v>
      </c>
      <c r="J1269" t="s">
        <v>36</v>
      </c>
      <c r="K1269">
        <v>2.7</v>
      </c>
      <c r="L1269" t="s">
        <v>151</v>
      </c>
      <c r="M1269" t="s">
        <v>53</v>
      </c>
      <c r="N1269" t="s">
        <v>25</v>
      </c>
      <c r="O1269" t="s">
        <v>25</v>
      </c>
      <c r="P1269">
        <v>41</v>
      </c>
      <c r="Q1269" t="s">
        <v>32</v>
      </c>
      <c r="R1269" t="s">
        <v>39</v>
      </c>
    </row>
    <row r="1270" spans="1:18" x14ac:dyDescent="0.2">
      <c r="A1270">
        <v>1269</v>
      </c>
      <c r="B1270">
        <v>23</v>
      </c>
      <c r="C1270" t="s">
        <v>18</v>
      </c>
      <c r="D1270" t="s">
        <v>101</v>
      </c>
      <c r="E1270" t="s">
        <v>62</v>
      </c>
      <c r="F1270">
        <v>88</v>
      </c>
      <c r="G1270" t="s">
        <v>134</v>
      </c>
      <c r="H1270" t="s">
        <v>91</v>
      </c>
      <c r="I1270" t="s">
        <v>60</v>
      </c>
      <c r="J1270" t="s">
        <v>24</v>
      </c>
      <c r="K1270">
        <v>2.9</v>
      </c>
      <c r="L1270" t="s">
        <v>151</v>
      </c>
      <c r="M1270" t="s">
        <v>44</v>
      </c>
      <c r="N1270" t="s">
        <v>25</v>
      </c>
      <c r="O1270" t="s">
        <v>25</v>
      </c>
      <c r="P1270">
        <v>25</v>
      </c>
      <c r="Q1270" t="s">
        <v>85</v>
      </c>
      <c r="R1270" t="s">
        <v>75</v>
      </c>
    </row>
    <row r="1271" spans="1:18" x14ac:dyDescent="0.2">
      <c r="A1271">
        <v>1270</v>
      </c>
      <c r="B1271">
        <v>43</v>
      </c>
      <c r="C1271" t="s">
        <v>18</v>
      </c>
      <c r="D1271" t="s">
        <v>105</v>
      </c>
      <c r="E1271" t="s">
        <v>66</v>
      </c>
      <c r="F1271">
        <v>53</v>
      </c>
      <c r="G1271" t="s">
        <v>128</v>
      </c>
      <c r="H1271" t="s">
        <v>43</v>
      </c>
      <c r="I1271" t="s">
        <v>92</v>
      </c>
      <c r="J1271" t="s">
        <v>36</v>
      </c>
      <c r="K1271">
        <v>3</v>
      </c>
      <c r="L1271" t="s">
        <v>151</v>
      </c>
      <c r="M1271" t="s">
        <v>53</v>
      </c>
      <c r="N1271" t="s">
        <v>25</v>
      </c>
      <c r="O1271" t="s">
        <v>25</v>
      </c>
      <c r="P1271">
        <v>47</v>
      </c>
      <c r="Q1271" t="s">
        <v>45</v>
      </c>
      <c r="R1271" t="s">
        <v>57</v>
      </c>
    </row>
    <row r="1272" spans="1:18" x14ac:dyDescent="0.2">
      <c r="A1272">
        <v>1271</v>
      </c>
      <c r="B1272">
        <v>67</v>
      </c>
      <c r="C1272" t="s">
        <v>18</v>
      </c>
      <c r="D1272" t="s">
        <v>103</v>
      </c>
      <c r="E1272" t="s">
        <v>20</v>
      </c>
      <c r="F1272">
        <v>98</v>
      </c>
      <c r="G1272" t="s">
        <v>63</v>
      </c>
      <c r="H1272" t="s">
        <v>43</v>
      </c>
      <c r="I1272" t="s">
        <v>95</v>
      </c>
      <c r="J1272" t="s">
        <v>56</v>
      </c>
      <c r="K1272">
        <v>3.3</v>
      </c>
      <c r="L1272" t="s">
        <v>151</v>
      </c>
      <c r="M1272" t="s">
        <v>53</v>
      </c>
      <c r="N1272" t="s">
        <v>25</v>
      </c>
      <c r="O1272" t="s">
        <v>25</v>
      </c>
      <c r="P1272">
        <v>20</v>
      </c>
      <c r="Q1272" t="s">
        <v>32</v>
      </c>
      <c r="R1272" t="s">
        <v>48</v>
      </c>
    </row>
    <row r="1273" spans="1:18" x14ac:dyDescent="0.2">
      <c r="A1273">
        <v>1272</v>
      </c>
      <c r="B1273">
        <v>70</v>
      </c>
      <c r="C1273" t="s">
        <v>18</v>
      </c>
      <c r="D1273" t="s">
        <v>105</v>
      </c>
      <c r="E1273" t="s">
        <v>66</v>
      </c>
      <c r="F1273">
        <v>57</v>
      </c>
      <c r="G1273" t="s">
        <v>21</v>
      </c>
      <c r="H1273" t="s">
        <v>35</v>
      </c>
      <c r="I1273" t="s">
        <v>23</v>
      </c>
      <c r="J1273" t="s">
        <v>36</v>
      </c>
      <c r="K1273">
        <v>4.3</v>
      </c>
      <c r="L1273" t="s">
        <v>151</v>
      </c>
      <c r="M1273" t="s">
        <v>73</v>
      </c>
      <c r="N1273" t="s">
        <v>25</v>
      </c>
      <c r="O1273" t="s">
        <v>25</v>
      </c>
      <c r="P1273">
        <v>42</v>
      </c>
      <c r="Q1273" t="s">
        <v>45</v>
      </c>
      <c r="R1273" t="s">
        <v>48</v>
      </c>
    </row>
    <row r="1274" spans="1:18" x14ac:dyDescent="0.2">
      <c r="A1274">
        <v>1273</v>
      </c>
      <c r="B1274">
        <v>35</v>
      </c>
      <c r="C1274" t="s">
        <v>18</v>
      </c>
      <c r="D1274" t="s">
        <v>40</v>
      </c>
      <c r="E1274" t="s">
        <v>41</v>
      </c>
      <c r="F1274">
        <v>80</v>
      </c>
      <c r="G1274" t="s">
        <v>149</v>
      </c>
      <c r="H1274" t="s">
        <v>43</v>
      </c>
      <c r="I1274" t="s">
        <v>120</v>
      </c>
      <c r="J1274" t="s">
        <v>24</v>
      </c>
      <c r="K1274">
        <v>4.4000000000000004</v>
      </c>
      <c r="L1274" t="s">
        <v>151</v>
      </c>
      <c r="M1274" t="s">
        <v>26</v>
      </c>
      <c r="N1274" t="s">
        <v>25</v>
      </c>
      <c r="O1274" t="s">
        <v>25</v>
      </c>
      <c r="P1274">
        <v>16</v>
      </c>
      <c r="Q1274" t="s">
        <v>74</v>
      </c>
      <c r="R1274" t="s">
        <v>87</v>
      </c>
    </row>
    <row r="1275" spans="1:18" x14ac:dyDescent="0.2">
      <c r="A1275">
        <v>1274</v>
      </c>
      <c r="B1275">
        <v>41</v>
      </c>
      <c r="C1275" t="s">
        <v>18</v>
      </c>
      <c r="D1275" t="s">
        <v>33</v>
      </c>
      <c r="E1275" t="s">
        <v>20</v>
      </c>
      <c r="F1275">
        <v>29</v>
      </c>
      <c r="G1275" t="s">
        <v>90</v>
      </c>
      <c r="H1275" t="s">
        <v>22</v>
      </c>
      <c r="I1275" t="s">
        <v>64</v>
      </c>
      <c r="J1275" t="s">
        <v>36</v>
      </c>
      <c r="K1275">
        <v>4.0999999999999996</v>
      </c>
      <c r="L1275" t="s">
        <v>151</v>
      </c>
      <c r="M1275" t="s">
        <v>44</v>
      </c>
      <c r="N1275" t="s">
        <v>25</v>
      </c>
      <c r="O1275" t="s">
        <v>25</v>
      </c>
      <c r="P1275">
        <v>32</v>
      </c>
      <c r="Q1275" t="s">
        <v>38</v>
      </c>
      <c r="R1275" t="s">
        <v>96</v>
      </c>
    </row>
    <row r="1276" spans="1:18" x14ac:dyDescent="0.2">
      <c r="A1276">
        <v>1275</v>
      </c>
      <c r="B1276">
        <v>54</v>
      </c>
      <c r="C1276" t="s">
        <v>18</v>
      </c>
      <c r="D1276" t="s">
        <v>123</v>
      </c>
      <c r="E1276" t="s">
        <v>66</v>
      </c>
      <c r="F1276">
        <v>73</v>
      </c>
      <c r="G1276" t="s">
        <v>67</v>
      </c>
      <c r="H1276" t="s">
        <v>43</v>
      </c>
      <c r="I1276" t="s">
        <v>77</v>
      </c>
      <c r="J1276" t="s">
        <v>36</v>
      </c>
      <c r="K1276">
        <v>3.1</v>
      </c>
      <c r="L1276" t="s">
        <v>151</v>
      </c>
      <c r="M1276" t="s">
        <v>69</v>
      </c>
      <c r="N1276" t="s">
        <v>25</v>
      </c>
      <c r="O1276" t="s">
        <v>25</v>
      </c>
      <c r="P1276">
        <v>37</v>
      </c>
      <c r="Q1276" t="s">
        <v>45</v>
      </c>
      <c r="R1276" t="s">
        <v>57</v>
      </c>
    </row>
    <row r="1277" spans="1:18" x14ac:dyDescent="0.2">
      <c r="A1277">
        <v>1276</v>
      </c>
      <c r="B1277">
        <v>55</v>
      </c>
      <c r="C1277" t="s">
        <v>18</v>
      </c>
      <c r="D1277" t="s">
        <v>29</v>
      </c>
      <c r="E1277" t="s">
        <v>20</v>
      </c>
      <c r="F1277">
        <v>32</v>
      </c>
      <c r="G1277" t="s">
        <v>71</v>
      </c>
      <c r="H1277" t="s">
        <v>35</v>
      </c>
      <c r="I1277" t="s">
        <v>47</v>
      </c>
      <c r="J1277" t="s">
        <v>56</v>
      </c>
      <c r="K1277">
        <v>4.5</v>
      </c>
      <c r="L1277" t="s">
        <v>151</v>
      </c>
      <c r="M1277" t="s">
        <v>53</v>
      </c>
      <c r="N1277" t="s">
        <v>25</v>
      </c>
      <c r="O1277" t="s">
        <v>25</v>
      </c>
      <c r="P1277">
        <v>1</v>
      </c>
      <c r="Q1277" t="s">
        <v>45</v>
      </c>
      <c r="R1277" t="s">
        <v>87</v>
      </c>
    </row>
    <row r="1278" spans="1:18" x14ac:dyDescent="0.2">
      <c r="A1278">
        <v>1277</v>
      </c>
      <c r="B1278">
        <v>51</v>
      </c>
      <c r="C1278" t="s">
        <v>18</v>
      </c>
      <c r="D1278" t="s">
        <v>136</v>
      </c>
      <c r="E1278" t="s">
        <v>41</v>
      </c>
      <c r="F1278">
        <v>68</v>
      </c>
      <c r="G1278" t="s">
        <v>50</v>
      </c>
      <c r="H1278" t="s">
        <v>22</v>
      </c>
      <c r="I1278" t="s">
        <v>47</v>
      </c>
      <c r="J1278" t="s">
        <v>36</v>
      </c>
      <c r="K1278">
        <v>4.8</v>
      </c>
      <c r="L1278" t="s">
        <v>151</v>
      </c>
      <c r="M1278" t="s">
        <v>44</v>
      </c>
      <c r="N1278" t="s">
        <v>25</v>
      </c>
      <c r="O1278" t="s">
        <v>25</v>
      </c>
      <c r="P1278">
        <v>37</v>
      </c>
      <c r="Q1278" t="s">
        <v>74</v>
      </c>
      <c r="R1278" t="s">
        <v>39</v>
      </c>
    </row>
    <row r="1279" spans="1:18" x14ac:dyDescent="0.2">
      <c r="A1279">
        <v>1278</v>
      </c>
      <c r="B1279">
        <v>19</v>
      </c>
      <c r="C1279" t="s">
        <v>18</v>
      </c>
      <c r="D1279" t="s">
        <v>19</v>
      </c>
      <c r="E1279" t="s">
        <v>20</v>
      </c>
      <c r="F1279">
        <v>97</v>
      </c>
      <c r="G1279" t="s">
        <v>42</v>
      </c>
      <c r="H1279" t="s">
        <v>22</v>
      </c>
      <c r="I1279" t="s">
        <v>95</v>
      </c>
      <c r="J1279" t="s">
        <v>36</v>
      </c>
      <c r="K1279">
        <v>5</v>
      </c>
      <c r="L1279" t="s">
        <v>151</v>
      </c>
      <c r="M1279" t="s">
        <v>26</v>
      </c>
      <c r="N1279" t="s">
        <v>25</v>
      </c>
      <c r="O1279" t="s">
        <v>25</v>
      </c>
      <c r="P1279">
        <v>5</v>
      </c>
      <c r="Q1279" t="s">
        <v>27</v>
      </c>
      <c r="R1279" t="s">
        <v>57</v>
      </c>
    </row>
    <row r="1280" spans="1:18" x14ac:dyDescent="0.2">
      <c r="A1280">
        <v>1279</v>
      </c>
      <c r="B1280">
        <v>28</v>
      </c>
      <c r="C1280" t="s">
        <v>18</v>
      </c>
      <c r="D1280" t="s">
        <v>58</v>
      </c>
      <c r="E1280" t="s">
        <v>20</v>
      </c>
      <c r="F1280">
        <v>98</v>
      </c>
      <c r="G1280" t="s">
        <v>139</v>
      </c>
      <c r="H1280" t="s">
        <v>43</v>
      </c>
      <c r="I1280" t="s">
        <v>82</v>
      </c>
      <c r="J1280" t="s">
        <v>56</v>
      </c>
      <c r="K1280">
        <v>2.8</v>
      </c>
      <c r="L1280" t="s">
        <v>151</v>
      </c>
      <c r="M1280" t="s">
        <v>44</v>
      </c>
      <c r="N1280" t="s">
        <v>25</v>
      </c>
      <c r="O1280" t="s">
        <v>25</v>
      </c>
      <c r="P1280">
        <v>31</v>
      </c>
      <c r="Q1280" t="s">
        <v>27</v>
      </c>
      <c r="R1280" t="s">
        <v>28</v>
      </c>
    </row>
    <row r="1281" spans="1:18" x14ac:dyDescent="0.2">
      <c r="A1281">
        <v>1280</v>
      </c>
      <c r="B1281">
        <v>63</v>
      </c>
      <c r="C1281" t="s">
        <v>18</v>
      </c>
      <c r="D1281" t="s">
        <v>103</v>
      </c>
      <c r="E1281" t="s">
        <v>20</v>
      </c>
      <c r="F1281">
        <v>56</v>
      </c>
      <c r="G1281" t="s">
        <v>127</v>
      </c>
      <c r="H1281" t="s">
        <v>22</v>
      </c>
      <c r="I1281" t="s">
        <v>60</v>
      </c>
      <c r="J1281" t="s">
        <v>56</v>
      </c>
      <c r="K1281">
        <v>3.7</v>
      </c>
      <c r="L1281" t="s">
        <v>151</v>
      </c>
      <c r="M1281" t="s">
        <v>26</v>
      </c>
      <c r="N1281" t="s">
        <v>25</v>
      </c>
      <c r="O1281" t="s">
        <v>25</v>
      </c>
      <c r="P1281">
        <v>18</v>
      </c>
      <c r="Q1281" t="s">
        <v>85</v>
      </c>
      <c r="R1281" t="s">
        <v>48</v>
      </c>
    </row>
    <row r="1282" spans="1:18" x14ac:dyDescent="0.2">
      <c r="A1282">
        <v>1281</v>
      </c>
      <c r="B1282">
        <v>30</v>
      </c>
      <c r="C1282" t="s">
        <v>18</v>
      </c>
      <c r="D1282" t="s">
        <v>94</v>
      </c>
      <c r="E1282" t="s">
        <v>20</v>
      </c>
      <c r="F1282">
        <v>78</v>
      </c>
      <c r="G1282" t="s">
        <v>141</v>
      </c>
      <c r="H1282" t="s">
        <v>22</v>
      </c>
      <c r="I1282" t="s">
        <v>51</v>
      </c>
      <c r="J1282" t="s">
        <v>24</v>
      </c>
      <c r="K1282">
        <v>4.4000000000000004</v>
      </c>
      <c r="L1282" t="s">
        <v>151</v>
      </c>
      <c r="M1282" t="s">
        <v>69</v>
      </c>
      <c r="N1282" t="s">
        <v>25</v>
      </c>
      <c r="O1282" t="s">
        <v>25</v>
      </c>
      <c r="P1282">
        <v>39</v>
      </c>
      <c r="Q1282" t="s">
        <v>27</v>
      </c>
      <c r="R1282" t="s">
        <v>96</v>
      </c>
    </row>
    <row r="1283" spans="1:18" x14ac:dyDescent="0.2">
      <c r="A1283">
        <v>1282</v>
      </c>
      <c r="B1283">
        <v>29</v>
      </c>
      <c r="C1283" t="s">
        <v>18</v>
      </c>
      <c r="D1283" t="s">
        <v>132</v>
      </c>
      <c r="E1283" t="s">
        <v>66</v>
      </c>
      <c r="F1283">
        <v>81</v>
      </c>
      <c r="G1283" t="s">
        <v>126</v>
      </c>
      <c r="H1283" t="s">
        <v>43</v>
      </c>
      <c r="I1283" t="s">
        <v>77</v>
      </c>
      <c r="J1283" t="s">
        <v>36</v>
      </c>
      <c r="K1283">
        <v>4.5</v>
      </c>
      <c r="L1283" t="s">
        <v>151</v>
      </c>
      <c r="M1283" t="s">
        <v>73</v>
      </c>
      <c r="N1283" t="s">
        <v>25</v>
      </c>
      <c r="O1283" t="s">
        <v>25</v>
      </c>
      <c r="P1283">
        <v>8</v>
      </c>
      <c r="Q1283" t="s">
        <v>27</v>
      </c>
      <c r="R1283" t="s">
        <v>75</v>
      </c>
    </row>
    <row r="1284" spans="1:18" x14ac:dyDescent="0.2">
      <c r="A1284">
        <v>1283</v>
      </c>
      <c r="B1284">
        <v>24</v>
      </c>
      <c r="C1284" t="s">
        <v>18</v>
      </c>
      <c r="D1284" t="s">
        <v>54</v>
      </c>
      <c r="E1284" t="s">
        <v>20</v>
      </c>
      <c r="F1284">
        <v>68</v>
      </c>
      <c r="G1284" t="s">
        <v>81</v>
      </c>
      <c r="H1284" t="s">
        <v>22</v>
      </c>
      <c r="I1284" t="s">
        <v>82</v>
      </c>
      <c r="J1284" t="s">
        <v>24</v>
      </c>
      <c r="K1284">
        <v>3</v>
      </c>
      <c r="L1284" t="s">
        <v>151</v>
      </c>
      <c r="M1284" t="s">
        <v>37</v>
      </c>
      <c r="N1284" t="s">
        <v>25</v>
      </c>
      <c r="O1284" t="s">
        <v>25</v>
      </c>
      <c r="P1284">
        <v>20</v>
      </c>
      <c r="Q1284" t="s">
        <v>27</v>
      </c>
      <c r="R1284" t="s">
        <v>87</v>
      </c>
    </row>
    <row r="1285" spans="1:18" x14ac:dyDescent="0.2">
      <c r="A1285">
        <v>1284</v>
      </c>
      <c r="B1285">
        <v>69</v>
      </c>
      <c r="C1285" t="s">
        <v>18</v>
      </c>
      <c r="D1285" t="s">
        <v>54</v>
      </c>
      <c r="E1285" t="s">
        <v>20</v>
      </c>
      <c r="F1285">
        <v>94</v>
      </c>
      <c r="G1285" t="s">
        <v>46</v>
      </c>
      <c r="H1285" t="s">
        <v>43</v>
      </c>
      <c r="I1285" t="s">
        <v>82</v>
      </c>
      <c r="J1285" t="s">
        <v>24</v>
      </c>
      <c r="K1285">
        <v>3.9</v>
      </c>
      <c r="L1285" t="s">
        <v>151</v>
      </c>
      <c r="M1285" t="s">
        <v>69</v>
      </c>
      <c r="N1285" t="s">
        <v>25</v>
      </c>
      <c r="O1285" t="s">
        <v>25</v>
      </c>
      <c r="P1285">
        <v>23</v>
      </c>
      <c r="Q1285" t="s">
        <v>85</v>
      </c>
      <c r="R1285" t="s">
        <v>96</v>
      </c>
    </row>
    <row r="1286" spans="1:18" x14ac:dyDescent="0.2">
      <c r="A1286">
        <v>1285</v>
      </c>
      <c r="B1286">
        <v>65</v>
      </c>
      <c r="C1286" t="s">
        <v>18</v>
      </c>
      <c r="D1286" t="s">
        <v>80</v>
      </c>
      <c r="E1286" t="s">
        <v>20</v>
      </c>
      <c r="F1286">
        <v>93</v>
      </c>
      <c r="G1286" t="s">
        <v>71</v>
      </c>
      <c r="H1286" t="s">
        <v>43</v>
      </c>
      <c r="I1286" t="s">
        <v>93</v>
      </c>
      <c r="J1286" t="s">
        <v>36</v>
      </c>
      <c r="K1286">
        <v>3.9</v>
      </c>
      <c r="L1286" t="s">
        <v>151</v>
      </c>
      <c r="M1286" t="s">
        <v>26</v>
      </c>
      <c r="N1286" t="s">
        <v>25</v>
      </c>
      <c r="O1286" t="s">
        <v>25</v>
      </c>
      <c r="P1286">
        <v>38</v>
      </c>
      <c r="Q1286" t="s">
        <v>45</v>
      </c>
      <c r="R1286" t="s">
        <v>28</v>
      </c>
    </row>
    <row r="1287" spans="1:18" x14ac:dyDescent="0.2">
      <c r="A1287">
        <v>1286</v>
      </c>
      <c r="B1287">
        <v>64</v>
      </c>
      <c r="C1287" t="s">
        <v>18</v>
      </c>
      <c r="D1287" t="s">
        <v>142</v>
      </c>
      <c r="E1287" t="s">
        <v>66</v>
      </c>
      <c r="F1287">
        <v>99</v>
      </c>
      <c r="G1287" t="s">
        <v>97</v>
      </c>
      <c r="H1287" t="s">
        <v>43</v>
      </c>
      <c r="I1287" t="s">
        <v>60</v>
      </c>
      <c r="J1287" t="s">
        <v>56</v>
      </c>
      <c r="K1287">
        <v>3.5</v>
      </c>
      <c r="L1287" t="s">
        <v>151</v>
      </c>
      <c r="M1287" t="s">
        <v>44</v>
      </c>
      <c r="N1287" t="s">
        <v>25</v>
      </c>
      <c r="O1287" t="s">
        <v>25</v>
      </c>
      <c r="P1287">
        <v>45</v>
      </c>
      <c r="Q1287" t="s">
        <v>74</v>
      </c>
      <c r="R1287" t="s">
        <v>28</v>
      </c>
    </row>
    <row r="1288" spans="1:18" x14ac:dyDescent="0.2">
      <c r="A1288">
        <v>1287</v>
      </c>
      <c r="B1288">
        <v>40</v>
      </c>
      <c r="C1288" t="s">
        <v>18</v>
      </c>
      <c r="D1288" t="s">
        <v>142</v>
      </c>
      <c r="E1288" t="s">
        <v>66</v>
      </c>
      <c r="F1288">
        <v>49</v>
      </c>
      <c r="G1288" t="s">
        <v>63</v>
      </c>
      <c r="H1288" t="s">
        <v>22</v>
      </c>
      <c r="I1288" t="s">
        <v>133</v>
      </c>
      <c r="J1288" t="s">
        <v>24</v>
      </c>
      <c r="K1288">
        <v>4.9000000000000004</v>
      </c>
      <c r="L1288" t="s">
        <v>151</v>
      </c>
      <c r="M1288" t="s">
        <v>44</v>
      </c>
      <c r="N1288" t="s">
        <v>25</v>
      </c>
      <c r="O1288" t="s">
        <v>25</v>
      </c>
      <c r="P1288">
        <v>44</v>
      </c>
      <c r="Q1288" t="s">
        <v>85</v>
      </c>
      <c r="R1288" t="s">
        <v>28</v>
      </c>
    </row>
    <row r="1289" spans="1:18" x14ac:dyDescent="0.2">
      <c r="A1289">
        <v>1288</v>
      </c>
      <c r="B1289">
        <v>24</v>
      </c>
      <c r="C1289" t="s">
        <v>18</v>
      </c>
      <c r="D1289" t="s">
        <v>33</v>
      </c>
      <c r="E1289" t="s">
        <v>20</v>
      </c>
      <c r="F1289">
        <v>28</v>
      </c>
      <c r="G1289" t="s">
        <v>139</v>
      </c>
      <c r="H1289" t="s">
        <v>91</v>
      </c>
      <c r="I1289" t="s">
        <v>143</v>
      </c>
      <c r="J1289" t="s">
        <v>24</v>
      </c>
      <c r="K1289">
        <v>3.4</v>
      </c>
      <c r="L1289" t="s">
        <v>151</v>
      </c>
      <c r="M1289" t="s">
        <v>53</v>
      </c>
      <c r="N1289" t="s">
        <v>25</v>
      </c>
      <c r="O1289" t="s">
        <v>25</v>
      </c>
      <c r="P1289">
        <v>20</v>
      </c>
      <c r="Q1289" t="s">
        <v>45</v>
      </c>
      <c r="R1289" t="s">
        <v>87</v>
      </c>
    </row>
    <row r="1290" spans="1:18" x14ac:dyDescent="0.2">
      <c r="A1290">
        <v>1289</v>
      </c>
      <c r="B1290">
        <v>66</v>
      </c>
      <c r="C1290" t="s">
        <v>18</v>
      </c>
      <c r="D1290" t="s">
        <v>132</v>
      </c>
      <c r="E1290" t="s">
        <v>66</v>
      </c>
      <c r="F1290">
        <v>93</v>
      </c>
      <c r="G1290" t="s">
        <v>146</v>
      </c>
      <c r="H1290" t="s">
        <v>91</v>
      </c>
      <c r="I1290" t="s">
        <v>60</v>
      </c>
      <c r="J1290" t="s">
        <v>24</v>
      </c>
      <c r="K1290">
        <v>4.0999999999999996</v>
      </c>
      <c r="L1290" t="s">
        <v>151</v>
      </c>
      <c r="M1290" t="s">
        <v>53</v>
      </c>
      <c r="N1290" t="s">
        <v>25</v>
      </c>
      <c r="O1290" t="s">
        <v>25</v>
      </c>
      <c r="P1290">
        <v>34</v>
      </c>
      <c r="Q1290" t="s">
        <v>45</v>
      </c>
      <c r="R1290" t="s">
        <v>75</v>
      </c>
    </row>
    <row r="1291" spans="1:18" x14ac:dyDescent="0.2">
      <c r="A1291">
        <v>1290</v>
      </c>
      <c r="B1291">
        <v>35</v>
      </c>
      <c r="C1291" t="s">
        <v>18</v>
      </c>
      <c r="D1291" t="s">
        <v>101</v>
      </c>
      <c r="E1291" t="s">
        <v>62</v>
      </c>
      <c r="F1291">
        <v>24</v>
      </c>
      <c r="G1291" t="s">
        <v>81</v>
      </c>
      <c r="H1291" t="s">
        <v>43</v>
      </c>
      <c r="I1291" t="s">
        <v>107</v>
      </c>
      <c r="J1291" t="s">
        <v>56</v>
      </c>
      <c r="K1291">
        <v>2.9</v>
      </c>
      <c r="L1291" t="s">
        <v>151</v>
      </c>
      <c r="M1291" t="s">
        <v>44</v>
      </c>
      <c r="N1291" t="s">
        <v>25</v>
      </c>
      <c r="O1291" t="s">
        <v>25</v>
      </c>
      <c r="P1291">
        <v>10</v>
      </c>
      <c r="Q1291" t="s">
        <v>45</v>
      </c>
      <c r="R1291" t="s">
        <v>39</v>
      </c>
    </row>
    <row r="1292" spans="1:18" x14ac:dyDescent="0.2">
      <c r="A1292">
        <v>1291</v>
      </c>
      <c r="B1292">
        <v>67</v>
      </c>
      <c r="C1292" t="s">
        <v>18</v>
      </c>
      <c r="D1292" t="s">
        <v>86</v>
      </c>
      <c r="E1292" t="s">
        <v>20</v>
      </c>
      <c r="F1292">
        <v>35</v>
      </c>
      <c r="G1292" t="s">
        <v>127</v>
      </c>
      <c r="H1292" t="s">
        <v>43</v>
      </c>
      <c r="I1292" t="s">
        <v>125</v>
      </c>
      <c r="J1292" t="s">
        <v>36</v>
      </c>
      <c r="K1292">
        <v>3.4</v>
      </c>
      <c r="L1292" t="s">
        <v>151</v>
      </c>
      <c r="M1292" t="s">
        <v>37</v>
      </c>
      <c r="N1292" t="s">
        <v>25</v>
      </c>
      <c r="O1292" t="s">
        <v>25</v>
      </c>
      <c r="P1292">
        <v>3</v>
      </c>
      <c r="Q1292" t="s">
        <v>45</v>
      </c>
      <c r="R1292" t="s">
        <v>48</v>
      </c>
    </row>
    <row r="1293" spans="1:18" x14ac:dyDescent="0.2">
      <c r="A1293">
        <v>1292</v>
      </c>
      <c r="B1293">
        <v>69</v>
      </c>
      <c r="C1293" t="s">
        <v>18</v>
      </c>
      <c r="D1293" t="s">
        <v>40</v>
      </c>
      <c r="E1293" t="s">
        <v>41</v>
      </c>
      <c r="F1293">
        <v>68</v>
      </c>
      <c r="G1293" t="s">
        <v>146</v>
      </c>
      <c r="H1293" t="s">
        <v>35</v>
      </c>
      <c r="I1293" t="s">
        <v>117</v>
      </c>
      <c r="J1293" t="s">
        <v>36</v>
      </c>
      <c r="K1293">
        <v>3.2</v>
      </c>
      <c r="L1293" t="s">
        <v>151</v>
      </c>
      <c r="M1293" t="s">
        <v>69</v>
      </c>
      <c r="N1293" t="s">
        <v>25</v>
      </c>
      <c r="O1293" t="s">
        <v>25</v>
      </c>
      <c r="P1293">
        <v>23</v>
      </c>
      <c r="Q1293" t="s">
        <v>85</v>
      </c>
      <c r="R1293" t="s">
        <v>28</v>
      </c>
    </row>
    <row r="1294" spans="1:18" x14ac:dyDescent="0.2">
      <c r="A1294">
        <v>1293</v>
      </c>
      <c r="B1294">
        <v>26</v>
      </c>
      <c r="C1294" t="s">
        <v>18</v>
      </c>
      <c r="D1294" t="s">
        <v>132</v>
      </c>
      <c r="E1294" t="s">
        <v>66</v>
      </c>
      <c r="F1294">
        <v>61</v>
      </c>
      <c r="G1294" t="s">
        <v>21</v>
      </c>
      <c r="H1294" t="s">
        <v>43</v>
      </c>
      <c r="I1294" t="s">
        <v>31</v>
      </c>
      <c r="J1294" t="s">
        <v>52</v>
      </c>
      <c r="K1294">
        <v>3.9</v>
      </c>
      <c r="L1294" t="s">
        <v>151</v>
      </c>
      <c r="M1294" t="s">
        <v>37</v>
      </c>
      <c r="N1294" t="s">
        <v>25</v>
      </c>
      <c r="O1294" t="s">
        <v>25</v>
      </c>
      <c r="P1294">
        <v>42</v>
      </c>
      <c r="Q1294" t="s">
        <v>74</v>
      </c>
      <c r="R1294" t="s">
        <v>48</v>
      </c>
    </row>
    <row r="1295" spans="1:18" x14ac:dyDescent="0.2">
      <c r="A1295">
        <v>1294</v>
      </c>
      <c r="B1295">
        <v>23</v>
      </c>
      <c r="C1295" t="s">
        <v>18</v>
      </c>
      <c r="D1295" t="s">
        <v>29</v>
      </c>
      <c r="E1295" t="s">
        <v>20</v>
      </c>
      <c r="F1295">
        <v>74</v>
      </c>
      <c r="G1295" t="s">
        <v>102</v>
      </c>
      <c r="H1295" t="s">
        <v>91</v>
      </c>
      <c r="I1295" t="s">
        <v>133</v>
      </c>
      <c r="J1295" t="s">
        <v>56</v>
      </c>
      <c r="K1295">
        <v>4.0999999999999996</v>
      </c>
      <c r="L1295" t="s">
        <v>151</v>
      </c>
      <c r="M1295" t="s">
        <v>53</v>
      </c>
      <c r="N1295" t="s">
        <v>25</v>
      </c>
      <c r="O1295" t="s">
        <v>25</v>
      </c>
      <c r="P1295">
        <v>30</v>
      </c>
      <c r="Q1295" t="s">
        <v>85</v>
      </c>
      <c r="R1295" t="s">
        <v>48</v>
      </c>
    </row>
    <row r="1296" spans="1:18" x14ac:dyDescent="0.2">
      <c r="A1296">
        <v>1295</v>
      </c>
      <c r="B1296">
        <v>27</v>
      </c>
      <c r="C1296" t="s">
        <v>18</v>
      </c>
      <c r="D1296" t="s">
        <v>54</v>
      </c>
      <c r="E1296" t="s">
        <v>20</v>
      </c>
      <c r="F1296">
        <v>64</v>
      </c>
      <c r="G1296" t="s">
        <v>104</v>
      </c>
      <c r="H1296" t="s">
        <v>43</v>
      </c>
      <c r="I1296" t="s">
        <v>64</v>
      </c>
      <c r="J1296" t="s">
        <v>52</v>
      </c>
      <c r="K1296">
        <v>4.5</v>
      </c>
      <c r="L1296" t="s">
        <v>151</v>
      </c>
      <c r="M1296" t="s">
        <v>53</v>
      </c>
      <c r="N1296" t="s">
        <v>25</v>
      </c>
      <c r="O1296" t="s">
        <v>25</v>
      </c>
      <c r="P1296">
        <v>21</v>
      </c>
      <c r="Q1296" t="s">
        <v>32</v>
      </c>
      <c r="R1296" t="s">
        <v>96</v>
      </c>
    </row>
    <row r="1297" spans="1:18" x14ac:dyDescent="0.2">
      <c r="A1297">
        <v>1296</v>
      </c>
      <c r="B1297">
        <v>30</v>
      </c>
      <c r="C1297" t="s">
        <v>18</v>
      </c>
      <c r="D1297" t="s">
        <v>49</v>
      </c>
      <c r="E1297" t="s">
        <v>41</v>
      </c>
      <c r="F1297">
        <v>60</v>
      </c>
      <c r="G1297" t="s">
        <v>129</v>
      </c>
      <c r="H1297" t="s">
        <v>43</v>
      </c>
      <c r="I1297" t="s">
        <v>77</v>
      </c>
      <c r="J1297" t="s">
        <v>56</v>
      </c>
      <c r="K1297">
        <v>2.8</v>
      </c>
      <c r="L1297" t="s">
        <v>151</v>
      </c>
      <c r="M1297" t="s">
        <v>53</v>
      </c>
      <c r="N1297" t="s">
        <v>25</v>
      </c>
      <c r="O1297" t="s">
        <v>25</v>
      </c>
      <c r="P1297">
        <v>50</v>
      </c>
      <c r="Q1297" t="s">
        <v>45</v>
      </c>
      <c r="R1297" t="s">
        <v>39</v>
      </c>
    </row>
    <row r="1298" spans="1:18" x14ac:dyDescent="0.2">
      <c r="A1298">
        <v>1297</v>
      </c>
      <c r="B1298">
        <v>48</v>
      </c>
      <c r="C1298" t="s">
        <v>18</v>
      </c>
      <c r="D1298" t="s">
        <v>33</v>
      </c>
      <c r="E1298" t="s">
        <v>20</v>
      </c>
      <c r="F1298">
        <v>29</v>
      </c>
      <c r="G1298" t="s">
        <v>146</v>
      </c>
      <c r="H1298" t="s">
        <v>35</v>
      </c>
      <c r="I1298" t="s">
        <v>84</v>
      </c>
      <c r="J1298" t="s">
        <v>36</v>
      </c>
      <c r="K1298">
        <v>2.8</v>
      </c>
      <c r="L1298" t="s">
        <v>151</v>
      </c>
      <c r="M1298" t="s">
        <v>26</v>
      </c>
      <c r="N1298" t="s">
        <v>25</v>
      </c>
      <c r="O1298" t="s">
        <v>25</v>
      </c>
      <c r="P1298">
        <v>16</v>
      </c>
      <c r="Q1298" t="s">
        <v>32</v>
      </c>
      <c r="R1298" t="s">
        <v>75</v>
      </c>
    </row>
    <row r="1299" spans="1:18" x14ac:dyDescent="0.2">
      <c r="A1299">
        <v>1298</v>
      </c>
      <c r="B1299">
        <v>44</v>
      </c>
      <c r="C1299" t="s">
        <v>18</v>
      </c>
      <c r="D1299" t="s">
        <v>40</v>
      </c>
      <c r="E1299" t="s">
        <v>41</v>
      </c>
      <c r="F1299">
        <v>85</v>
      </c>
      <c r="G1299" t="s">
        <v>126</v>
      </c>
      <c r="H1299" t="s">
        <v>43</v>
      </c>
      <c r="I1299" t="s">
        <v>64</v>
      </c>
      <c r="J1299" t="s">
        <v>52</v>
      </c>
      <c r="K1299">
        <v>4.5999999999999996</v>
      </c>
      <c r="L1299" t="s">
        <v>151</v>
      </c>
      <c r="M1299" t="s">
        <v>53</v>
      </c>
      <c r="N1299" t="s">
        <v>25</v>
      </c>
      <c r="O1299" t="s">
        <v>25</v>
      </c>
      <c r="P1299">
        <v>32</v>
      </c>
      <c r="Q1299" t="s">
        <v>27</v>
      </c>
      <c r="R1299" t="s">
        <v>48</v>
      </c>
    </row>
    <row r="1300" spans="1:18" x14ac:dyDescent="0.2">
      <c r="A1300">
        <v>1299</v>
      </c>
      <c r="B1300">
        <v>29</v>
      </c>
      <c r="C1300" t="s">
        <v>18</v>
      </c>
      <c r="D1300" t="s">
        <v>94</v>
      </c>
      <c r="E1300" t="s">
        <v>20</v>
      </c>
      <c r="F1300">
        <v>81</v>
      </c>
      <c r="G1300" t="s">
        <v>115</v>
      </c>
      <c r="H1300" t="s">
        <v>35</v>
      </c>
      <c r="I1300" t="s">
        <v>125</v>
      </c>
      <c r="J1300" t="s">
        <v>52</v>
      </c>
      <c r="K1300">
        <v>3</v>
      </c>
      <c r="L1300" t="s">
        <v>151</v>
      </c>
      <c r="M1300" t="s">
        <v>37</v>
      </c>
      <c r="N1300" t="s">
        <v>25</v>
      </c>
      <c r="O1300" t="s">
        <v>25</v>
      </c>
      <c r="P1300">
        <v>14</v>
      </c>
      <c r="Q1300" t="s">
        <v>74</v>
      </c>
      <c r="R1300" t="s">
        <v>28</v>
      </c>
    </row>
    <row r="1301" spans="1:18" x14ac:dyDescent="0.2">
      <c r="A1301">
        <v>1300</v>
      </c>
      <c r="B1301">
        <v>29</v>
      </c>
      <c r="C1301" t="s">
        <v>18</v>
      </c>
      <c r="D1301" t="s">
        <v>132</v>
      </c>
      <c r="E1301" t="s">
        <v>66</v>
      </c>
      <c r="F1301">
        <v>23</v>
      </c>
      <c r="G1301" t="s">
        <v>59</v>
      </c>
      <c r="H1301" t="s">
        <v>22</v>
      </c>
      <c r="I1301" t="s">
        <v>84</v>
      </c>
      <c r="J1301" t="s">
        <v>56</v>
      </c>
      <c r="K1301">
        <v>3.6</v>
      </c>
      <c r="L1301" t="s">
        <v>151</v>
      </c>
      <c r="M1301" t="s">
        <v>69</v>
      </c>
      <c r="N1301" t="s">
        <v>25</v>
      </c>
      <c r="O1301" t="s">
        <v>25</v>
      </c>
      <c r="P1301">
        <v>42</v>
      </c>
      <c r="Q1301" t="s">
        <v>27</v>
      </c>
      <c r="R1301" t="s">
        <v>75</v>
      </c>
    </row>
    <row r="1302" spans="1:18" x14ac:dyDescent="0.2">
      <c r="A1302">
        <v>1301</v>
      </c>
      <c r="B1302">
        <v>67</v>
      </c>
      <c r="C1302" t="s">
        <v>18</v>
      </c>
      <c r="D1302" t="s">
        <v>112</v>
      </c>
      <c r="E1302" t="s">
        <v>20</v>
      </c>
      <c r="F1302">
        <v>100</v>
      </c>
      <c r="G1302" t="s">
        <v>63</v>
      </c>
      <c r="H1302" t="s">
        <v>43</v>
      </c>
      <c r="I1302" t="s">
        <v>60</v>
      </c>
      <c r="J1302" t="s">
        <v>36</v>
      </c>
      <c r="K1302">
        <v>4.5</v>
      </c>
      <c r="L1302" t="s">
        <v>151</v>
      </c>
      <c r="M1302" t="s">
        <v>44</v>
      </c>
      <c r="N1302" t="s">
        <v>25</v>
      </c>
      <c r="O1302" t="s">
        <v>25</v>
      </c>
      <c r="P1302">
        <v>47</v>
      </c>
      <c r="Q1302" t="s">
        <v>38</v>
      </c>
      <c r="R1302" t="s">
        <v>96</v>
      </c>
    </row>
    <row r="1303" spans="1:18" x14ac:dyDescent="0.2">
      <c r="A1303">
        <v>1302</v>
      </c>
      <c r="B1303">
        <v>42</v>
      </c>
      <c r="C1303" t="s">
        <v>18</v>
      </c>
      <c r="D1303" t="s">
        <v>54</v>
      </c>
      <c r="E1303" t="s">
        <v>20</v>
      </c>
      <c r="F1303">
        <v>54</v>
      </c>
      <c r="G1303" t="s">
        <v>30</v>
      </c>
      <c r="H1303" t="s">
        <v>43</v>
      </c>
      <c r="I1303" t="s">
        <v>120</v>
      </c>
      <c r="J1303" t="s">
        <v>56</v>
      </c>
      <c r="K1303">
        <v>5</v>
      </c>
      <c r="L1303" t="s">
        <v>151</v>
      </c>
      <c r="M1303" t="s">
        <v>26</v>
      </c>
      <c r="N1303" t="s">
        <v>25</v>
      </c>
      <c r="O1303" t="s">
        <v>25</v>
      </c>
      <c r="P1303">
        <v>21</v>
      </c>
      <c r="Q1303" t="s">
        <v>85</v>
      </c>
      <c r="R1303" t="s">
        <v>39</v>
      </c>
    </row>
    <row r="1304" spans="1:18" x14ac:dyDescent="0.2">
      <c r="A1304">
        <v>1303</v>
      </c>
      <c r="B1304">
        <v>23</v>
      </c>
      <c r="C1304" t="s">
        <v>18</v>
      </c>
      <c r="D1304" t="s">
        <v>49</v>
      </c>
      <c r="E1304" t="s">
        <v>41</v>
      </c>
      <c r="F1304">
        <v>25</v>
      </c>
      <c r="G1304" t="s">
        <v>134</v>
      </c>
      <c r="H1304" t="s">
        <v>43</v>
      </c>
      <c r="I1304" t="s">
        <v>79</v>
      </c>
      <c r="J1304" t="s">
        <v>56</v>
      </c>
      <c r="K1304">
        <v>2.9</v>
      </c>
      <c r="L1304" t="s">
        <v>151</v>
      </c>
      <c r="M1304" t="s">
        <v>44</v>
      </c>
      <c r="N1304" t="s">
        <v>25</v>
      </c>
      <c r="O1304" t="s">
        <v>25</v>
      </c>
      <c r="P1304">
        <v>37</v>
      </c>
      <c r="Q1304" t="s">
        <v>38</v>
      </c>
      <c r="R1304" t="s">
        <v>87</v>
      </c>
    </row>
    <row r="1305" spans="1:18" x14ac:dyDescent="0.2">
      <c r="A1305">
        <v>1304</v>
      </c>
      <c r="B1305">
        <v>34</v>
      </c>
      <c r="C1305" t="s">
        <v>18</v>
      </c>
      <c r="D1305" t="s">
        <v>19</v>
      </c>
      <c r="E1305" t="s">
        <v>20</v>
      </c>
      <c r="F1305">
        <v>32</v>
      </c>
      <c r="G1305" t="s">
        <v>83</v>
      </c>
      <c r="H1305" t="s">
        <v>22</v>
      </c>
      <c r="I1305" t="s">
        <v>64</v>
      </c>
      <c r="J1305" t="s">
        <v>52</v>
      </c>
      <c r="K1305">
        <v>3.1</v>
      </c>
      <c r="L1305" t="s">
        <v>151</v>
      </c>
      <c r="M1305" t="s">
        <v>44</v>
      </c>
      <c r="N1305" t="s">
        <v>25</v>
      </c>
      <c r="O1305" t="s">
        <v>25</v>
      </c>
      <c r="P1305">
        <v>10</v>
      </c>
      <c r="Q1305" t="s">
        <v>38</v>
      </c>
      <c r="R1305" t="s">
        <v>48</v>
      </c>
    </row>
    <row r="1306" spans="1:18" x14ac:dyDescent="0.2">
      <c r="A1306">
        <v>1305</v>
      </c>
      <c r="B1306">
        <v>64</v>
      </c>
      <c r="C1306" t="s">
        <v>18</v>
      </c>
      <c r="D1306" t="s">
        <v>131</v>
      </c>
      <c r="E1306" t="s">
        <v>66</v>
      </c>
      <c r="F1306">
        <v>63</v>
      </c>
      <c r="G1306" t="s">
        <v>55</v>
      </c>
      <c r="H1306" t="s">
        <v>35</v>
      </c>
      <c r="I1306" t="s">
        <v>120</v>
      </c>
      <c r="J1306" t="s">
        <v>36</v>
      </c>
      <c r="K1306">
        <v>4</v>
      </c>
      <c r="L1306" t="s">
        <v>151</v>
      </c>
      <c r="M1306" t="s">
        <v>69</v>
      </c>
      <c r="N1306" t="s">
        <v>25</v>
      </c>
      <c r="O1306" t="s">
        <v>25</v>
      </c>
      <c r="P1306">
        <v>18</v>
      </c>
      <c r="Q1306" t="s">
        <v>45</v>
      </c>
      <c r="R1306" t="s">
        <v>96</v>
      </c>
    </row>
    <row r="1307" spans="1:18" x14ac:dyDescent="0.2">
      <c r="A1307">
        <v>1306</v>
      </c>
      <c r="B1307">
        <v>31</v>
      </c>
      <c r="C1307" t="s">
        <v>18</v>
      </c>
      <c r="D1307" t="s">
        <v>94</v>
      </c>
      <c r="E1307" t="s">
        <v>20</v>
      </c>
      <c r="F1307">
        <v>56</v>
      </c>
      <c r="G1307" t="s">
        <v>90</v>
      </c>
      <c r="H1307" t="s">
        <v>91</v>
      </c>
      <c r="I1307" t="s">
        <v>99</v>
      </c>
      <c r="J1307" t="s">
        <v>36</v>
      </c>
      <c r="K1307">
        <v>4.5</v>
      </c>
      <c r="L1307" t="s">
        <v>151</v>
      </c>
      <c r="M1307" t="s">
        <v>26</v>
      </c>
      <c r="N1307" t="s">
        <v>25</v>
      </c>
      <c r="O1307" t="s">
        <v>25</v>
      </c>
      <c r="P1307">
        <v>2</v>
      </c>
      <c r="Q1307" t="s">
        <v>45</v>
      </c>
      <c r="R1307" t="s">
        <v>96</v>
      </c>
    </row>
    <row r="1308" spans="1:18" x14ac:dyDescent="0.2">
      <c r="A1308">
        <v>1307</v>
      </c>
      <c r="B1308">
        <v>54</v>
      </c>
      <c r="C1308" t="s">
        <v>18</v>
      </c>
      <c r="D1308" t="s">
        <v>29</v>
      </c>
      <c r="E1308" t="s">
        <v>20</v>
      </c>
      <c r="F1308">
        <v>33</v>
      </c>
      <c r="G1308" t="s">
        <v>119</v>
      </c>
      <c r="H1308" t="s">
        <v>22</v>
      </c>
      <c r="I1308" t="s">
        <v>109</v>
      </c>
      <c r="J1308" t="s">
        <v>24</v>
      </c>
      <c r="K1308">
        <v>4.5</v>
      </c>
      <c r="L1308" t="s">
        <v>151</v>
      </c>
      <c r="M1308" t="s">
        <v>44</v>
      </c>
      <c r="N1308" t="s">
        <v>25</v>
      </c>
      <c r="O1308" t="s">
        <v>25</v>
      </c>
      <c r="P1308">
        <v>40</v>
      </c>
      <c r="Q1308" t="s">
        <v>45</v>
      </c>
      <c r="R1308" t="s">
        <v>48</v>
      </c>
    </row>
    <row r="1309" spans="1:18" x14ac:dyDescent="0.2">
      <c r="A1309">
        <v>1308</v>
      </c>
      <c r="B1309">
        <v>23</v>
      </c>
      <c r="C1309" t="s">
        <v>18</v>
      </c>
      <c r="D1309" t="s">
        <v>61</v>
      </c>
      <c r="E1309" t="s">
        <v>62</v>
      </c>
      <c r="F1309">
        <v>32</v>
      </c>
      <c r="G1309" t="s">
        <v>67</v>
      </c>
      <c r="H1309" t="s">
        <v>22</v>
      </c>
      <c r="I1309" t="s">
        <v>93</v>
      </c>
      <c r="J1309" t="s">
        <v>52</v>
      </c>
      <c r="K1309">
        <v>3.1</v>
      </c>
      <c r="L1309" t="s">
        <v>151</v>
      </c>
      <c r="M1309" t="s">
        <v>26</v>
      </c>
      <c r="N1309" t="s">
        <v>25</v>
      </c>
      <c r="O1309" t="s">
        <v>25</v>
      </c>
      <c r="P1309">
        <v>43</v>
      </c>
      <c r="Q1309" t="s">
        <v>45</v>
      </c>
      <c r="R1309" t="s">
        <v>48</v>
      </c>
    </row>
    <row r="1310" spans="1:18" x14ac:dyDescent="0.2">
      <c r="A1310">
        <v>1309</v>
      </c>
      <c r="B1310">
        <v>59</v>
      </c>
      <c r="C1310" t="s">
        <v>18</v>
      </c>
      <c r="D1310" t="s">
        <v>80</v>
      </c>
      <c r="E1310" t="s">
        <v>20</v>
      </c>
      <c r="F1310">
        <v>38</v>
      </c>
      <c r="G1310" t="s">
        <v>42</v>
      </c>
      <c r="H1310" t="s">
        <v>22</v>
      </c>
      <c r="I1310" t="s">
        <v>107</v>
      </c>
      <c r="J1310" t="s">
        <v>52</v>
      </c>
      <c r="K1310">
        <v>4.4000000000000004</v>
      </c>
      <c r="L1310" t="s">
        <v>151</v>
      </c>
      <c r="M1310" t="s">
        <v>44</v>
      </c>
      <c r="N1310" t="s">
        <v>25</v>
      </c>
      <c r="O1310" t="s">
        <v>25</v>
      </c>
      <c r="P1310">
        <v>14</v>
      </c>
      <c r="Q1310" t="s">
        <v>38</v>
      </c>
      <c r="R1310" t="s">
        <v>96</v>
      </c>
    </row>
    <row r="1311" spans="1:18" x14ac:dyDescent="0.2">
      <c r="A1311">
        <v>1310</v>
      </c>
      <c r="B1311">
        <v>32</v>
      </c>
      <c r="C1311" t="s">
        <v>18</v>
      </c>
      <c r="D1311" t="s">
        <v>19</v>
      </c>
      <c r="E1311" t="s">
        <v>20</v>
      </c>
      <c r="F1311">
        <v>21</v>
      </c>
      <c r="G1311" t="s">
        <v>76</v>
      </c>
      <c r="H1311" t="s">
        <v>22</v>
      </c>
      <c r="I1311" t="s">
        <v>92</v>
      </c>
      <c r="J1311" t="s">
        <v>52</v>
      </c>
      <c r="K1311">
        <v>4.7</v>
      </c>
      <c r="L1311" t="s">
        <v>151</v>
      </c>
      <c r="M1311" t="s">
        <v>73</v>
      </c>
      <c r="N1311" t="s">
        <v>25</v>
      </c>
      <c r="O1311" t="s">
        <v>25</v>
      </c>
      <c r="P1311">
        <v>41</v>
      </c>
      <c r="Q1311" t="s">
        <v>32</v>
      </c>
      <c r="R1311" t="s">
        <v>57</v>
      </c>
    </row>
    <row r="1312" spans="1:18" x14ac:dyDescent="0.2">
      <c r="A1312">
        <v>1311</v>
      </c>
      <c r="B1312">
        <v>43</v>
      </c>
      <c r="C1312" t="s">
        <v>18</v>
      </c>
      <c r="D1312" t="s">
        <v>103</v>
      </c>
      <c r="E1312" t="s">
        <v>20</v>
      </c>
      <c r="F1312">
        <v>59</v>
      </c>
      <c r="G1312" t="s">
        <v>130</v>
      </c>
      <c r="H1312" t="s">
        <v>22</v>
      </c>
      <c r="I1312" t="s">
        <v>109</v>
      </c>
      <c r="J1312" t="s">
        <v>24</v>
      </c>
      <c r="K1312">
        <v>3.1</v>
      </c>
      <c r="L1312" t="s">
        <v>151</v>
      </c>
      <c r="M1312" t="s">
        <v>73</v>
      </c>
      <c r="N1312" t="s">
        <v>25</v>
      </c>
      <c r="O1312" t="s">
        <v>25</v>
      </c>
      <c r="P1312">
        <v>38</v>
      </c>
      <c r="Q1312" t="s">
        <v>38</v>
      </c>
      <c r="R1312" t="s">
        <v>96</v>
      </c>
    </row>
    <row r="1313" spans="1:18" x14ac:dyDescent="0.2">
      <c r="A1313">
        <v>1312</v>
      </c>
      <c r="B1313">
        <v>32</v>
      </c>
      <c r="C1313" t="s">
        <v>18</v>
      </c>
      <c r="D1313" t="s">
        <v>70</v>
      </c>
      <c r="E1313" t="s">
        <v>41</v>
      </c>
      <c r="F1313">
        <v>87</v>
      </c>
      <c r="G1313" t="s">
        <v>121</v>
      </c>
      <c r="H1313" t="s">
        <v>43</v>
      </c>
      <c r="I1313" t="s">
        <v>31</v>
      </c>
      <c r="J1313" t="s">
        <v>56</v>
      </c>
      <c r="K1313">
        <v>4.2</v>
      </c>
      <c r="L1313" t="s">
        <v>151</v>
      </c>
      <c r="M1313" t="s">
        <v>26</v>
      </c>
      <c r="N1313" t="s">
        <v>25</v>
      </c>
      <c r="O1313" t="s">
        <v>25</v>
      </c>
      <c r="P1313">
        <v>12</v>
      </c>
      <c r="Q1313" t="s">
        <v>27</v>
      </c>
      <c r="R1313" t="s">
        <v>48</v>
      </c>
    </row>
    <row r="1314" spans="1:18" x14ac:dyDescent="0.2">
      <c r="A1314">
        <v>1313</v>
      </c>
      <c r="B1314">
        <v>66</v>
      </c>
      <c r="C1314" t="s">
        <v>18</v>
      </c>
      <c r="D1314" t="s">
        <v>112</v>
      </c>
      <c r="E1314" t="s">
        <v>20</v>
      </c>
      <c r="F1314">
        <v>79</v>
      </c>
      <c r="G1314" t="s">
        <v>67</v>
      </c>
      <c r="H1314" t="s">
        <v>43</v>
      </c>
      <c r="I1314" t="s">
        <v>82</v>
      </c>
      <c r="J1314" t="s">
        <v>24</v>
      </c>
      <c r="K1314">
        <v>3</v>
      </c>
      <c r="L1314" t="s">
        <v>151</v>
      </c>
      <c r="M1314" t="s">
        <v>73</v>
      </c>
      <c r="N1314" t="s">
        <v>25</v>
      </c>
      <c r="O1314" t="s">
        <v>25</v>
      </c>
      <c r="P1314">
        <v>19</v>
      </c>
      <c r="Q1314" t="s">
        <v>74</v>
      </c>
      <c r="R1314" t="s">
        <v>87</v>
      </c>
    </row>
    <row r="1315" spans="1:18" x14ac:dyDescent="0.2">
      <c r="A1315">
        <v>1314</v>
      </c>
      <c r="B1315">
        <v>70</v>
      </c>
      <c r="C1315" t="s">
        <v>18</v>
      </c>
      <c r="D1315" t="s">
        <v>70</v>
      </c>
      <c r="E1315" t="s">
        <v>41</v>
      </c>
      <c r="F1315">
        <v>28</v>
      </c>
      <c r="G1315" t="s">
        <v>67</v>
      </c>
      <c r="H1315" t="s">
        <v>43</v>
      </c>
      <c r="I1315" t="s">
        <v>92</v>
      </c>
      <c r="J1315" t="s">
        <v>52</v>
      </c>
      <c r="K1315">
        <v>2.6</v>
      </c>
      <c r="L1315" t="s">
        <v>151</v>
      </c>
      <c r="M1315" t="s">
        <v>37</v>
      </c>
      <c r="N1315" t="s">
        <v>25</v>
      </c>
      <c r="O1315" t="s">
        <v>25</v>
      </c>
      <c r="P1315">
        <v>23</v>
      </c>
      <c r="Q1315" t="s">
        <v>38</v>
      </c>
      <c r="R1315" t="s">
        <v>75</v>
      </c>
    </row>
    <row r="1316" spans="1:18" x14ac:dyDescent="0.2">
      <c r="A1316">
        <v>1315</v>
      </c>
      <c r="B1316">
        <v>42</v>
      </c>
      <c r="C1316" t="s">
        <v>18</v>
      </c>
      <c r="D1316" t="s">
        <v>136</v>
      </c>
      <c r="E1316" t="s">
        <v>41</v>
      </c>
      <c r="F1316">
        <v>67</v>
      </c>
      <c r="G1316" t="s">
        <v>67</v>
      </c>
      <c r="H1316" t="s">
        <v>35</v>
      </c>
      <c r="I1316" t="s">
        <v>135</v>
      </c>
      <c r="J1316" t="s">
        <v>52</v>
      </c>
      <c r="K1316">
        <v>3.4</v>
      </c>
      <c r="L1316" t="s">
        <v>151</v>
      </c>
      <c r="M1316" t="s">
        <v>37</v>
      </c>
      <c r="N1316" t="s">
        <v>25</v>
      </c>
      <c r="O1316" t="s">
        <v>25</v>
      </c>
      <c r="P1316">
        <v>49</v>
      </c>
      <c r="Q1316" t="s">
        <v>85</v>
      </c>
      <c r="R1316" t="s">
        <v>48</v>
      </c>
    </row>
    <row r="1317" spans="1:18" x14ac:dyDescent="0.2">
      <c r="A1317">
        <v>1316</v>
      </c>
      <c r="B1317">
        <v>56</v>
      </c>
      <c r="C1317" t="s">
        <v>18</v>
      </c>
      <c r="D1317" t="s">
        <v>58</v>
      </c>
      <c r="E1317" t="s">
        <v>20</v>
      </c>
      <c r="F1317">
        <v>75</v>
      </c>
      <c r="G1317" t="s">
        <v>90</v>
      </c>
      <c r="H1317" t="s">
        <v>22</v>
      </c>
      <c r="I1317" t="s">
        <v>95</v>
      </c>
      <c r="J1317" t="s">
        <v>36</v>
      </c>
      <c r="K1317">
        <v>4.2</v>
      </c>
      <c r="L1317" t="s">
        <v>151</v>
      </c>
      <c r="M1317" t="s">
        <v>69</v>
      </c>
      <c r="N1317" t="s">
        <v>25</v>
      </c>
      <c r="O1317" t="s">
        <v>25</v>
      </c>
      <c r="P1317">
        <v>29</v>
      </c>
      <c r="Q1317" t="s">
        <v>85</v>
      </c>
      <c r="R1317" t="s">
        <v>57</v>
      </c>
    </row>
    <row r="1318" spans="1:18" x14ac:dyDescent="0.2">
      <c r="A1318">
        <v>1317</v>
      </c>
      <c r="B1318">
        <v>28</v>
      </c>
      <c r="C1318" t="s">
        <v>18</v>
      </c>
      <c r="D1318" t="s">
        <v>132</v>
      </c>
      <c r="E1318" t="s">
        <v>66</v>
      </c>
      <c r="F1318">
        <v>32</v>
      </c>
      <c r="G1318" t="s">
        <v>71</v>
      </c>
      <c r="H1318" t="s">
        <v>35</v>
      </c>
      <c r="I1318" t="s">
        <v>92</v>
      </c>
      <c r="J1318" t="s">
        <v>36</v>
      </c>
      <c r="K1318">
        <v>4.5999999999999996</v>
      </c>
      <c r="L1318" t="s">
        <v>151</v>
      </c>
      <c r="M1318" t="s">
        <v>53</v>
      </c>
      <c r="N1318" t="s">
        <v>25</v>
      </c>
      <c r="O1318" t="s">
        <v>25</v>
      </c>
      <c r="P1318">
        <v>14</v>
      </c>
      <c r="Q1318" t="s">
        <v>85</v>
      </c>
      <c r="R1318" t="s">
        <v>75</v>
      </c>
    </row>
    <row r="1319" spans="1:18" x14ac:dyDescent="0.2">
      <c r="A1319">
        <v>1318</v>
      </c>
      <c r="B1319">
        <v>28</v>
      </c>
      <c r="C1319" t="s">
        <v>18</v>
      </c>
      <c r="D1319" t="s">
        <v>94</v>
      </c>
      <c r="E1319" t="s">
        <v>20</v>
      </c>
      <c r="F1319">
        <v>43</v>
      </c>
      <c r="G1319" t="s">
        <v>21</v>
      </c>
      <c r="H1319" t="s">
        <v>43</v>
      </c>
      <c r="I1319" t="s">
        <v>95</v>
      </c>
      <c r="J1319" t="s">
        <v>36</v>
      </c>
      <c r="K1319">
        <v>2.8</v>
      </c>
      <c r="L1319" t="s">
        <v>151</v>
      </c>
      <c r="M1319" t="s">
        <v>37</v>
      </c>
      <c r="N1319" t="s">
        <v>25</v>
      </c>
      <c r="O1319" t="s">
        <v>25</v>
      </c>
      <c r="P1319">
        <v>19</v>
      </c>
      <c r="Q1319" t="s">
        <v>32</v>
      </c>
      <c r="R1319" t="s">
        <v>87</v>
      </c>
    </row>
    <row r="1320" spans="1:18" x14ac:dyDescent="0.2">
      <c r="A1320">
        <v>1319</v>
      </c>
      <c r="B1320">
        <v>52</v>
      </c>
      <c r="C1320" t="s">
        <v>18</v>
      </c>
      <c r="D1320" t="s">
        <v>58</v>
      </c>
      <c r="E1320" t="s">
        <v>20</v>
      </c>
      <c r="F1320">
        <v>93</v>
      </c>
      <c r="G1320" t="s">
        <v>138</v>
      </c>
      <c r="H1320" t="s">
        <v>43</v>
      </c>
      <c r="I1320" t="s">
        <v>31</v>
      </c>
      <c r="J1320" t="s">
        <v>36</v>
      </c>
      <c r="K1320">
        <v>2.7</v>
      </c>
      <c r="L1320" t="s">
        <v>151</v>
      </c>
      <c r="M1320" t="s">
        <v>26</v>
      </c>
      <c r="N1320" t="s">
        <v>25</v>
      </c>
      <c r="O1320" t="s">
        <v>25</v>
      </c>
      <c r="P1320">
        <v>19</v>
      </c>
      <c r="Q1320" t="s">
        <v>38</v>
      </c>
      <c r="R1320" t="s">
        <v>75</v>
      </c>
    </row>
    <row r="1321" spans="1:18" x14ac:dyDescent="0.2">
      <c r="A1321">
        <v>1320</v>
      </c>
      <c r="B1321">
        <v>65</v>
      </c>
      <c r="C1321" t="s">
        <v>18</v>
      </c>
      <c r="D1321" t="s">
        <v>88</v>
      </c>
      <c r="E1321" t="s">
        <v>66</v>
      </c>
      <c r="F1321">
        <v>24</v>
      </c>
      <c r="G1321" t="s">
        <v>100</v>
      </c>
      <c r="H1321" t="s">
        <v>43</v>
      </c>
      <c r="I1321" t="s">
        <v>135</v>
      </c>
      <c r="J1321" t="s">
        <v>36</v>
      </c>
      <c r="K1321">
        <v>4</v>
      </c>
      <c r="L1321" t="s">
        <v>151</v>
      </c>
      <c r="M1321" t="s">
        <v>53</v>
      </c>
      <c r="N1321" t="s">
        <v>25</v>
      </c>
      <c r="O1321" t="s">
        <v>25</v>
      </c>
      <c r="P1321">
        <v>48</v>
      </c>
      <c r="Q1321" t="s">
        <v>74</v>
      </c>
      <c r="R1321" t="s">
        <v>39</v>
      </c>
    </row>
    <row r="1322" spans="1:18" x14ac:dyDescent="0.2">
      <c r="A1322">
        <v>1321</v>
      </c>
      <c r="B1322">
        <v>56</v>
      </c>
      <c r="C1322" t="s">
        <v>18</v>
      </c>
      <c r="D1322" t="s">
        <v>123</v>
      </c>
      <c r="E1322" t="s">
        <v>66</v>
      </c>
      <c r="F1322">
        <v>31</v>
      </c>
      <c r="G1322" t="s">
        <v>98</v>
      </c>
      <c r="H1322" t="s">
        <v>91</v>
      </c>
      <c r="I1322" t="s">
        <v>84</v>
      </c>
      <c r="J1322" t="s">
        <v>56</v>
      </c>
      <c r="K1322">
        <v>3.1</v>
      </c>
      <c r="L1322" t="s">
        <v>151</v>
      </c>
      <c r="M1322" t="s">
        <v>37</v>
      </c>
      <c r="N1322" t="s">
        <v>25</v>
      </c>
      <c r="O1322" t="s">
        <v>25</v>
      </c>
      <c r="P1322">
        <v>19</v>
      </c>
      <c r="Q1322" t="s">
        <v>85</v>
      </c>
      <c r="R1322" t="s">
        <v>48</v>
      </c>
    </row>
    <row r="1323" spans="1:18" x14ac:dyDescent="0.2">
      <c r="A1323">
        <v>1322</v>
      </c>
      <c r="B1323">
        <v>59</v>
      </c>
      <c r="C1323" t="s">
        <v>18</v>
      </c>
      <c r="D1323" t="s">
        <v>112</v>
      </c>
      <c r="E1323" t="s">
        <v>20</v>
      </c>
      <c r="F1323">
        <v>84</v>
      </c>
      <c r="G1323" t="s">
        <v>67</v>
      </c>
      <c r="H1323" t="s">
        <v>22</v>
      </c>
      <c r="I1323" t="s">
        <v>120</v>
      </c>
      <c r="J1323" t="s">
        <v>24</v>
      </c>
      <c r="K1323">
        <v>3.7</v>
      </c>
      <c r="L1323" t="s">
        <v>151</v>
      </c>
      <c r="M1323" t="s">
        <v>26</v>
      </c>
      <c r="N1323" t="s">
        <v>25</v>
      </c>
      <c r="O1323" t="s">
        <v>25</v>
      </c>
      <c r="P1323">
        <v>45</v>
      </c>
      <c r="Q1323" t="s">
        <v>74</v>
      </c>
      <c r="R1323" t="s">
        <v>96</v>
      </c>
    </row>
    <row r="1324" spans="1:18" x14ac:dyDescent="0.2">
      <c r="A1324">
        <v>1323</v>
      </c>
      <c r="B1324">
        <v>23</v>
      </c>
      <c r="C1324" t="s">
        <v>18</v>
      </c>
      <c r="D1324" t="s">
        <v>94</v>
      </c>
      <c r="E1324" t="s">
        <v>20</v>
      </c>
      <c r="F1324">
        <v>74</v>
      </c>
      <c r="G1324" t="s">
        <v>148</v>
      </c>
      <c r="H1324" t="s">
        <v>43</v>
      </c>
      <c r="I1324" t="s">
        <v>82</v>
      </c>
      <c r="J1324" t="s">
        <v>24</v>
      </c>
      <c r="K1324">
        <v>4</v>
      </c>
      <c r="L1324" t="s">
        <v>151</v>
      </c>
      <c r="M1324" t="s">
        <v>44</v>
      </c>
      <c r="N1324" t="s">
        <v>25</v>
      </c>
      <c r="O1324" t="s">
        <v>25</v>
      </c>
      <c r="P1324">
        <v>17</v>
      </c>
      <c r="Q1324" t="s">
        <v>74</v>
      </c>
      <c r="R1324" t="s">
        <v>57</v>
      </c>
    </row>
    <row r="1325" spans="1:18" x14ac:dyDescent="0.2">
      <c r="A1325">
        <v>1324</v>
      </c>
      <c r="B1325">
        <v>58</v>
      </c>
      <c r="C1325" t="s">
        <v>18</v>
      </c>
      <c r="D1325" t="s">
        <v>58</v>
      </c>
      <c r="E1325" t="s">
        <v>20</v>
      </c>
      <c r="F1325">
        <v>62</v>
      </c>
      <c r="G1325" t="s">
        <v>83</v>
      </c>
      <c r="H1325" t="s">
        <v>43</v>
      </c>
      <c r="I1325" t="s">
        <v>133</v>
      </c>
      <c r="J1325" t="s">
        <v>36</v>
      </c>
      <c r="K1325">
        <v>4.5999999999999996</v>
      </c>
      <c r="L1325" t="s">
        <v>151</v>
      </c>
      <c r="M1325" t="s">
        <v>53</v>
      </c>
      <c r="N1325" t="s">
        <v>25</v>
      </c>
      <c r="O1325" t="s">
        <v>25</v>
      </c>
      <c r="P1325">
        <v>15</v>
      </c>
      <c r="Q1325" t="s">
        <v>85</v>
      </c>
      <c r="R1325" t="s">
        <v>96</v>
      </c>
    </row>
    <row r="1326" spans="1:18" x14ac:dyDescent="0.2">
      <c r="A1326">
        <v>1325</v>
      </c>
      <c r="B1326">
        <v>39</v>
      </c>
      <c r="C1326" t="s">
        <v>18</v>
      </c>
      <c r="D1326" t="s">
        <v>105</v>
      </c>
      <c r="E1326" t="s">
        <v>66</v>
      </c>
      <c r="F1326">
        <v>77</v>
      </c>
      <c r="G1326" t="s">
        <v>115</v>
      </c>
      <c r="H1326" t="s">
        <v>35</v>
      </c>
      <c r="I1326" t="s">
        <v>120</v>
      </c>
      <c r="J1326" t="s">
        <v>52</v>
      </c>
      <c r="K1326">
        <v>3.8</v>
      </c>
      <c r="L1326" t="s">
        <v>151</v>
      </c>
      <c r="M1326" t="s">
        <v>37</v>
      </c>
      <c r="N1326" t="s">
        <v>25</v>
      </c>
      <c r="O1326" t="s">
        <v>25</v>
      </c>
      <c r="P1326">
        <v>11</v>
      </c>
      <c r="Q1326" t="s">
        <v>38</v>
      </c>
      <c r="R1326" t="s">
        <v>28</v>
      </c>
    </row>
    <row r="1327" spans="1:18" x14ac:dyDescent="0.2">
      <c r="A1327">
        <v>1326</v>
      </c>
      <c r="B1327">
        <v>28</v>
      </c>
      <c r="C1327" t="s">
        <v>18</v>
      </c>
      <c r="D1327" t="s">
        <v>131</v>
      </c>
      <c r="E1327" t="s">
        <v>66</v>
      </c>
      <c r="F1327">
        <v>73</v>
      </c>
      <c r="G1327" t="s">
        <v>46</v>
      </c>
      <c r="H1327" t="s">
        <v>22</v>
      </c>
      <c r="I1327" t="s">
        <v>79</v>
      </c>
      <c r="J1327" t="s">
        <v>52</v>
      </c>
      <c r="K1327">
        <v>3.5</v>
      </c>
      <c r="L1327" t="s">
        <v>151</v>
      </c>
      <c r="M1327" t="s">
        <v>26</v>
      </c>
      <c r="N1327" t="s">
        <v>25</v>
      </c>
      <c r="O1327" t="s">
        <v>25</v>
      </c>
      <c r="P1327">
        <v>1</v>
      </c>
      <c r="Q1327" t="s">
        <v>32</v>
      </c>
      <c r="R1327" t="s">
        <v>87</v>
      </c>
    </row>
    <row r="1328" spans="1:18" x14ac:dyDescent="0.2">
      <c r="A1328">
        <v>1327</v>
      </c>
      <c r="B1328">
        <v>40</v>
      </c>
      <c r="C1328" t="s">
        <v>18</v>
      </c>
      <c r="D1328" t="s">
        <v>70</v>
      </c>
      <c r="E1328" t="s">
        <v>41</v>
      </c>
      <c r="F1328">
        <v>50</v>
      </c>
      <c r="G1328" t="s">
        <v>104</v>
      </c>
      <c r="H1328" t="s">
        <v>43</v>
      </c>
      <c r="I1328" t="s">
        <v>125</v>
      </c>
      <c r="J1328" t="s">
        <v>36</v>
      </c>
      <c r="K1328">
        <v>4.5999999999999996</v>
      </c>
      <c r="L1328" t="s">
        <v>151</v>
      </c>
      <c r="M1328" t="s">
        <v>37</v>
      </c>
      <c r="N1328" t="s">
        <v>25</v>
      </c>
      <c r="O1328" t="s">
        <v>25</v>
      </c>
      <c r="P1328">
        <v>17</v>
      </c>
      <c r="Q1328" t="s">
        <v>32</v>
      </c>
      <c r="R1328" t="s">
        <v>87</v>
      </c>
    </row>
    <row r="1329" spans="1:18" x14ac:dyDescent="0.2">
      <c r="A1329">
        <v>1328</v>
      </c>
      <c r="B1329">
        <v>52</v>
      </c>
      <c r="C1329" t="s">
        <v>18</v>
      </c>
      <c r="D1329" t="s">
        <v>61</v>
      </c>
      <c r="E1329" t="s">
        <v>62</v>
      </c>
      <c r="F1329">
        <v>40</v>
      </c>
      <c r="G1329" t="s">
        <v>102</v>
      </c>
      <c r="H1329" t="s">
        <v>43</v>
      </c>
      <c r="I1329" t="s">
        <v>47</v>
      </c>
      <c r="J1329" t="s">
        <v>24</v>
      </c>
      <c r="K1329">
        <v>2.8</v>
      </c>
      <c r="L1329" t="s">
        <v>151</v>
      </c>
      <c r="M1329" t="s">
        <v>53</v>
      </c>
      <c r="N1329" t="s">
        <v>25</v>
      </c>
      <c r="O1329" t="s">
        <v>25</v>
      </c>
      <c r="P1329">
        <v>37</v>
      </c>
      <c r="Q1329" t="s">
        <v>32</v>
      </c>
      <c r="R1329" t="s">
        <v>39</v>
      </c>
    </row>
    <row r="1330" spans="1:18" x14ac:dyDescent="0.2">
      <c r="A1330">
        <v>1329</v>
      </c>
      <c r="B1330">
        <v>37</v>
      </c>
      <c r="C1330" t="s">
        <v>18</v>
      </c>
      <c r="D1330" t="s">
        <v>29</v>
      </c>
      <c r="E1330" t="s">
        <v>20</v>
      </c>
      <c r="F1330">
        <v>97</v>
      </c>
      <c r="G1330" t="s">
        <v>42</v>
      </c>
      <c r="H1330" t="s">
        <v>43</v>
      </c>
      <c r="I1330" t="s">
        <v>120</v>
      </c>
      <c r="J1330" t="s">
        <v>24</v>
      </c>
      <c r="K1330">
        <v>3.7</v>
      </c>
      <c r="L1330" t="s">
        <v>151</v>
      </c>
      <c r="M1330" t="s">
        <v>53</v>
      </c>
      <c r="N1330" t="s">
        <v>25</v>
      </c>
      <c r="O1330" t="s">
        <v>25</v>
      </c>
      <c r="P1330">
        <v>40</v>
      </c>
      <c r="Q1330" t="s">
        <v>74</v>
      </c>
      <c r="R1330" t="s">
        <v>39</v>
      </c>
    </row>
    <row r="1331" spans="1:18" x14ac:dyDescent="0.2">
      <c r="A1331">
        <v>1330</v>
      </c>
      <c r="B1331">
        <v>70</v>
      </c>
      <c r="C1331" t="s">
        <v>18</v>
      </c>
      <c r="D1331" t="s">
        <v>142</v>
      </c>
      <c r="E1331" t="s">
        <v>66</v>
      </c>
      <c r="F1331">
        <v>63</v>
      </c>
      <c r="G1331" t="s">
        <v>104</v>
      </c>
      <c r="H1331" t="s">
        <v>43</v>
      </c>
      <c r="I1331" t="s">
        <v>125</v>
      </c>
      <c r="J1331" t="s">
        <v>56</v>
      </c>
      <c r="K1331">
        <v>3.3</v>
      </c>
      <c r="L1331" t="s">
        <v>151</v>
      </c>
      <c r="M1331" t="s">
        <v>26</v>
      </c>
      <c r="N1331" t="s">
        <v>25</v>
      </c>
      <c r="O1331" t="s">
        <v>25</v>
      </c>
      <c r="P1331">
        <v>50</v>
      </c>
      <c r="Q1331" t="s">
        <v>45</v>
      </c>
      <c r="R1331" t="s">
        <v>96</v>
      </c>
    </row>
    <row r="1332" spans="1:18" x14ac:dyDescent="0.2">
      <c r="A1332">
        <v>1331</v>
      </c>
      <c r="B1332">
        <v>30</v>
      </c>
      <c r="C1332" t="s">
        <v>18</v>
      </c>
      <c r="D1332" t="s">
        <v>65</v>
      </c>
      <c r="E1332" t="s">
        <v>66</v>
      </c>
      <c r="F1332">
        <v>65</v>
      </c>
      <c r="G1332" t="s">
        <v>128</v>
      </c>
      <c r="H1332" t="s">
        <v>43</v>
      </c>
      <c r="I1332" t="s">
        <v>60</v>
      </c>
      <c r="J1332" t="s">
        <v>56</v>
      </c>
      <c r="K1332">
        <v>2.9</v>
      </c>
      <c r="L1332" t="s">
        <v>151</v>
      </c>
      <c r="M1332" t="s">
        <v>53</v>
      </c>
      <c r="N1332" t="s">
        <v>25</v>
      </c>
      <c r="O1332" t="s">
        <v>25</v>
      </c>
      <c r="P1332">
        <v>20</v>
      </c>
      <c r="Q1332" t="s">
        <v>45</v>
      </c>
      <c r="R1332" t="s">
        <v>75</v>
      </c>
    </row>
    <row r="1333" spans="1:18" x14ac:dyDescent="0.2">
      <c r="A1333">
        <v>1332</v>
      </c>
      <c r="B1333">
        <v>38</v>
      </c>
      <c r="C1333" t="s">
        <v>18</v>
      </c>
      <c r="D1333" t="s">
        <v>124</v>
      </c>
      <c r="E1333" t="s">
        <v>20</v>
      </c>
      <c r="F1333">
        <v>91</v>
      </c>
      <c r="G1333" t="s">
        <v>127</v>
      </c>
      <c r="H1333" t="s">
        <v>43</v>
      </c>
      <c r="I1333" t="s">
        <v>92</v>
      </c>
      <c r="J1333" t="s">
        <v>36</v>
      </c>
      <c r="K1333">
        <v>3.2</v>
      </c>
      <c r="L1333" t="s">
        <v>151</v>
      </c>
      <c r="M1333" t="s">
        <v>53</v>
      </c>
      <c r="N1333" t="s">
        <v>25</v>
      </c>
      <c r="O1333" t="s">
        <v>25</v>
      </c>
      <c r="P1333">
        <v>8</v>
      </c>
      <c r="Q1333" t="s">
        <v>45</v>
      </c>
      <c r="R1333" t="s">
        <v>75</v>
      </c>
    </row>
    <row r="1334" spans="1:18" x14ac:dyDescent="0.2">
      <c r="A1334">
        <v>1333</v>
      </c>
      <c r="B1334">
        <v>66</v>
      </c>
      <c r="C1334" t="s">
        <v>18</v>
      </c>
      <c r="D1334" t="s">
        <v>103</v>
      </c>
      <c r="E1334" t="s">
        <v>20</v>
      </c>
      <c r="F1334">
        <v>60</v>
      </c>
      <c r="G1334" t="s">
        <v>119</v>
      </c>
      <c r="H1334" t="s">
        <v>35</v>
      </c>
      <c r="I1334" t="s">
        <v>79</v>
      </c>
      <c r="J1334" t="s">
        <v>36</v>
      </c>
      <c r="K1334">
        <v>4.3</v>
      </c>
      <c r="L1334" t="s">
        <v>151</v>
      </c>
      <c r="M1334" t="s">
        <v>73</v>
      </c>
      <c r="N1334" t="s">
        <v>25</v>
      </c>
      <c r="O1334" t="s">
        <v>25</v>
      </c>
      <c r="P1334">
        <v>16</v>
      </c>
      <c r="Q1334" t="s">
        <v>74</v>
      </c>
      <c r="R1334" t="s">
        <v>57</v>
      </c>
    </row>
    <row r="1335" spans="1:18" x14ac:dyDescent="0.2">
      <c r="A1335">
        <v>1334</v>
      </c>
      <c r="B1335">
        <v>29</v>
      </c>
      <c r="C1335" t="s">
        <v>18</v>
      </c>
      <c r="D1335" t="s">
        <v>94</v>
      </c>
      <c r="E1335" t="s">
        <v>20</v>
      </c>
      <c r="F1335">
        <v>69</v>
      </c>
      <c r="G1335" t="s">
        <v>134</v>
      </c>
      <c r="H1335" t="s">
        <v>43</v>
      </c>
      <c r="I1335" t="s">
        <v>92</v>
      </c>
      <c r="J1335" t="s">
        <v>24</v>
      </c>
      <c r="K1335">
        <v>2.7</v>
      </c>
      <c r="L1335" t="s">
        <v>151</v>
      </c>
      <c r="M1335" t="s">
        <v>44</v>
      </c>
      <c r="N1335" t="s">
        <v>25</v>
      </c>
      <c r="O1335" t="s">
        <v>25</v>
      </c>
      <c r="P1335">
        <v>9</v>
      </c>
      <c r="Q1335" t="s">
        <v>74</v>
      </c>
      <c r="R1335" t="s">
        <v>57</v>
      </c>
    </row>
    <row r="1336" spans="1:18" x14ac:dyDescent="0.2">
      <c r="A1336">
        <v>1335</v>
      </c>
      <c r="B1336">
        <v>46</v>
      </c>
      <c r="C1336" t="s">
        <v>18</v>
      </c>
      <c r="D1336" t="s">
        <v>61</v>
      </c>
      <c r="E1336" t="s">
        <v>62</v>
      </c>
      <c r="F1336">
        <v>52</v>
      </c>
      <c r="G1336" t="s">
        <v>63</v>
      </c>
      <c r="H1336" t="s">
        <v>35</v>
      </c>
      <c r="I1336" t="s">
        <v>51</v>
      </c>
      <c r="J1336" t="s">
        <v>36</v>
      </c>
      <c r="K1336">
        <v>4.2</v>
      </c>
      <c r="L1336" t="s">
        <v>151</v>
      </c>
      <c r="M1336" t="s">
        <v>73</v>
      </c>
      <c r="N1336" t="s">
        <v>25</v>
      </c>
      <c r="O1336" t="s">
        <v>25</v>
      </c>
      <c r="P1336">
        <v>12</v>
      </c>
      <c r="Q1336" t="s">
        <v>27</v>
      </c>
      <c r="R1336" t="s">
        <v>87</v>
      </c>
    </row>
    <row r="1337" spans="1:18" x14ac:dyDescent="0.2">
      <c r="A1337">
        <v>1336</v>
      </c>
      <c r="B1337">
        <v>56</v>
      </c>
      <c r="C1337" t="s">
        <v>18</v>
      </c>
      <c r="D1337" t="s">
        <v>136</v>
      </c>
      <c r="E1337" t="s">
        <v>41</v>
      </c>
      <c r="F1337">
        <v>49</v>
      </c>
      <c r="G1337" t="s">
        <v>106</v>
      </c>
      <c r="H1337" t="s">
        <v>43</v>
      </c>
      <c r="I1337" t="s">
        <v>92</v>
      </c>
      <c r="J1337" t="s">
        <v>56</v>
      </c>
      <c r="K1337">
        <v>4.8</v>
      </c>
      <c r="L1337" t="s">
        <v>151</v>
      </c>
      <c r="M1337" t="s">
        <v>69</v>
      </c>
      <c r="N1337" t="s">
        <v>25</v>
      </c>
      <c r="O1337" t="s">
        <v>25</v>
      </c>
      <c r="P1337">
        <v>26</v>
      </c>
      <c r="Q1337" t="s">
        <v>38</v>
      </c>
      <c r="R1337" t="s">
        <v>39</v>
      </c>
    </row>
    <row r="1338" spans="1:18" x14ac:dyDescent="0.2">
      <c r="A1338">
        <v>1337</v>
      </c>
      <c r="B1338">
        <v>23</v>
      </c>
      <c r="C1338" t="s">
        <v>18</v>
      </c>
      <c r="D1338" t="s">
        <v>49</v>
      </c>
      <c r="E1338" t="s">
        <v>41</v>
      </c>
      <c r="F1338">
        <v>85</v>
      </c>
      <c r="G1338" t="s">
        <v>46</v>
      </c>
      <c r="H1338" t="s">
        <v>43</v>
      </c>
      <c r="I1338" t="s">
        <v>60</v>
      </c>
      <c r="J1338" t="s">
        <v>36</v>
      </c>
      <c r="K1338">
        <v>4.8</v>
      </c>
      <c r="L1338" t="s">
        <v>151</v>
      </c>
      <c r="M1338" t="s">
        <v>73</v>
      </c>
      <c r="N1338" t="s">
        <v>25</v>
      </c>
      <c r="O1338" t="s">
        <v>25</v>
      </c>
      <c r="P1338">
        <v>44</v>
      </c>
      <c r="Q1338" t="s">
        <v>85</v>
      </c>
      <c r="R1338" t="s">
        <v>28</v>
      </c>
    </row>
    <row r="1339" spans="1:18" x14ac:dyDescent="0.2">
      <c r="A1339">
        <v>1338</v>
      </c>
      <c r="B1339">
        <v>37</v>
      </c>
      <c r="C1339" t="s">
        <v>18</v>
      </c>
      <c r="D1339" t="s">
        <v>29</v>
      </c>
      <c r="E1339" t="s">
        <v>20</v>
      </c>
      <c r="F1339">
        <v>86</v>
      </c>
      <c r="G1339" t="s">
        <v>121</v>
      </c>
      <c r="H1339" t="s">
        <v>22</v>
      </c>
      <c r="I1339" t="s">
        <v>64</v>
      </c>
      <c r="J1339" t="s">
        <v>36</v>
      </c>
      <c r="K1339">
        <v>3.4</v>
      </c>
      <c r="L1339" t="s">
        <v>151</v>
      </c>
      <c r="M1339" t="s">
        <v>26</v>
      </c>
      <c r="N1339" t="s">
        <v>25</v>
      </c>
      <c r="O1339" t="s">
        <v>25</v>
      </c>
      <c r="P1339">
        <v>19</v>
      </c>
      <c r="Q1339" t="s">
        <v>38</v>
      </c>
      <c r="R1339" t="s">
        <v>75</v>
      </c>
    </row>
    <row r="1340" spans="1:18" x14ac:dyDescent="0.2">
      <c r="A1340">
        <v>1339</v>
      </c>
      <c r="B1340">
        <v>56</v>
      </c>
      <c r="C1340" t="s">
        <v>18</v>
      </c>
      <c r="D1340" t="s">
        <v>65</v>
      </c>
      <c r="E1340" t="s">
        <v>66</v>
      </c>
      <c r="F1340">
        <v>51</v>
      </c>
      <c r="G1340" t="s">
        <v>89</v>
      </c>
      <c r="H1340" t="s">
        <v>35</v>
      </c>
      <c r="I1340" t="s">
        <v>133</v>
      </c>
      <c r="J1340" t="s">
        <v>24</v>
      </c>
      <c r="K1340">
        <v>2.6</v>
      </c>
      <c r="L1340" t="s">
        <v>151</v>
      </c>
      <c r="M1340" t="s">
        <v>53</v>
      </c>
      <c r="N1340" t="s">
        <v>25</v>
      </c>
      <c r="O1340" t="s">
        <v>25</v>
      </c>
      <c r="P1340">
        <v>43</v>
      </c>
      <c r="Q1340" t="s">
        <v>45</v>
      </c>
      <c r="R1340" t="s">
        <v>28</v>
      </c>
    </row>
    <row r="1341" spans="1:18" x14ac:dyDescent="0.2">
      <c r="A1341">
        <v>1340</v>
      </c>
      <c r="B1341">
        <v>36</v>
      </c>
      <c r="C1341" t="s">
        <v>18</v>
      </c>
      <c r="D1341" t="s">
        <v>132</v>
      </c>
      <c r="E1341" t="s">
        <v>66</v>
      </c>
      <c r="F1341">
        <v>56</v>
      </c>
      <c r="G1341" t="s">
        <v>115</v>
      </c>
      <c r="H1341" t="s">
        <v>22</v>
      </c>
      <c r="I1341" t="s">
        <v>77</v>
      </c>
      <c r="J1341" t="s">
        <v>24</v>
      </c>
      <c r="K1341">
        <v>5</v>
      </c>
      <c r="L1341" t="s">
        <v>151</v>
      </c>
      <c r="M1341" t="s">
        <v>44</v>
      </c>
      <c r="N1341" t="s">
        <v>25</v>
      </c>
      <c r="O1341" t="s">
        <v>25</v>
      </c>
      <c r="P1341">
        <v>5</v>
      </c>
      <c r="Q1341" t="s">
        <v>74</v>
      </c>
      <c r="R1341" t="s">
        <v>96</v>
      </c>
    </row>
    <row r="1342" spans="1:18" x14ac:dyDescent="0.2">
      <c r="A1342">
        <v>1341</v>
      </c>
      <c r="B1342">
        <v>40</v>
      </c>
      <c r="C1342" t="s">
        <v>18</v>
      </c>
      <c r="D1342" t="s">
        <v>132</v>
      </c>
      <c r="E1342" t="s">
        <v>66</v>
      </c>
      <c r="F1342">
        <v>72</v>
      </c>
      <c r="G1342" t="s">
        <v>134</v>
      </c>
      <c r="H1342" t="s">
        <v>43</v>
      </c>
      <c r="I1342" t="s">
        <v>99</v>
      </c>
      <c r="J1342" t="s">
        <v>56</v>
      </c>
      <c r="K1342">
        <v>4.4000000000000004</v>
      </c>
      <c r="L1342" t="s">
        <v>151</v>
      </c>
      <c r="M1342" t="s">
        <v>44</v>
      </c>
      <c r="N1342" t="s">
        <v>25</v>
      </c>
      <c r="O1342" t="s">
        <v>25</v>
      </c>
      <c r="P1342">
        <v>5</v>
      </c>
      <c r="Q1342" t="s">
        <v>85</v>
      </c>
      <c r="R1342" t="s">
        <v>96</v>
      </c>
    </row>
    <row r="1343" spans="1:18" x14ac:dyDescent="0.2">
      <c r="A1343">
        <v>1342</v>
      </c>
      <c r="B1343">
        <v>26</v>
      </c>
      <c r="C1343" t="s">
        <v>18</v>
      </c>
      <c r="D1343" t="s">
        <v>103</v>
      </c>
      <c r="E1343" t="s">
        <v>20</v>
      </c>
      <c r="F1343">
        <v>27</v>
      </c>
      <c r="G1343" t="s">
        <v>42</v>
      </c>
      <c r="H1343" t="s">
        <v>91</v>
      </c>
      <c r="I1343" t="s">
        <v>133</v>
      </c>
      <c r="J1343" t="s">
        <v>56</v>
      </c>
      <c r="K1343">
        <v>2.9</v>
      </c>
      <c r="L1343" t="s">
        <v>151</v>
      </c>
      <c r="M1343" t="s">
        <v>53</v>
      </c>
      <c r="N1343" t="s">
        <v>25</v>
      </c>
      <c r="O1343" t="s">
        <v>25</v>
      </c>
      <c r="P1343">
        <v>31</v>
      </c>
      <c r="Q1343" t="s">
        <v>74</v>
      </c>
      <c r="R1343" t="s">
        <v>57</v>
      </c>
    </row>
    <row r="1344" spans="1:18" x14ac:dyDescent="0.2">
      <c r="A1344">
        <v>1343</v>
      </c>
      <c r="B1344">
        <v>57</v>
      </c>
      <c r="C1344" t="s">
        <v>18</v>
      </c>
      <c r="D1344" t="s">
        <v>88</v>
      </c>
      <c r="E1344" t="s">
        <v>66</v>
      </c>
      <c r="F1344">
        <v>43</v>
      </c>
      <c r="G1344" t="s">
        <v>116</v>
      </c>
      <c r="H1344" t="s">
        <v>91</v>
      </c>
      <c r="I1344" t="s">
        <v>133</v>
      </c>
      <c r="J1344" t="s">
        <v>52</v>
      </c>
      <c r="K1344">
        <v>3.4</v>
      </c>
      <c r="L1344" t="s">
        <v>151</v>
      </c>
      <c r="M1344" t="s">
        <v>69</v>
      </c>
      <c r="N1344" t="s">
        <v>25</v>
      </c>
      <c r="O1344" t="s">
        <v>25</v>
      </c>
      <c r="P1344">
        <v>11</v>
      </c>
      <c r="Q1344" t="s">
        <v>74</v>
      </c>
      <c r="R1344" t="s">
        <v>87</v>
      </c>
    </row>
    <row r="1345" spans="1:18" x14ac:dyDescent="0.2">
      <c r="A1345">
        <v>1344</v>
      </c>
      <c r="B1345">
        <v>68</v>
      </c>
      <c r="C1345" t="s">
        <v>18</v>
      </c>
      <c r="D1345" t="s">
        <v>49</v>
      </c>
      <c r="E1345" t="s">
        <v>41</v>
      </c>
      <c r="F1345">
        <v>56</v>
      </c>
      <c r="G1345" t="s">
        <v>102</v>
      </c>
      <c r="H1345" t="s">
        <v>43</v>
      </c>
      <c r="I1345" t="s">
        <v>125</v>
      </c>
      <c r="J1345" t="s">
        <v>36</v>
      </c>
      <c r="K1345">
        <v>3.4</v>
      </c>
      <c r="L1345" t="s">
        <v>151</v>
      </c>
      <c r="M1345" t="s">
        <v>53</v>
      </c>
      <c r="N1345" t="s">
        <v>25</v>
      </c>
      <c r="O1345" t="s">
        <v>25</v>
      </c>
      <c r="P1345">
        <v>34</v>
      </c>
      <c r="Q1345" t="s">
        <v>74</v>
      </c>
      <c r="R1345" t="s">
        <v>87</v>
      </c>
    </row>
    <row r="1346" spans="1:18" x14ac:dyDescent="0.2">
      <c r="A1346">
        <v>1345</v>
      </c>
      <c r="B1346">
        <v>56</v>
      </c>
      <c r="C1346" t="s">
        <v>18</v>
      </c>
      <c r="D1346" t="s">
        <v>112</v>
      </c>
      <c r="E1346" t="s">
        <v>20</v>
      </c>
      <c r="F1346">
        <v>37</v>
      </c>
      <c r="G1346" t="s">
        <v>83</v>
      </c>
      <c r="H1346" t="s">
        <v>35</v>
      </c>
      <c r="I1346" t="s">
        <v>82</v>
      </c>
      <c r="J1346" t="s">
        <v>56</v>
      </c>
      <c r="K1346">
        <v>4.9000000000000004</v>
      </c>
      <c r="L1346" t="s">
        <v>151</v>
      </c>
      <c r="M1346" t="s">
        <v>44</v>
      </c>
      <c r="N1346" t="s">
        <v>25</v>
      </c>
      <c r="O1346" t="s">
        <v>25</v>
      </c>
      <c r="P1346">
        <v>14</v>
      </c>
      <c r="Q1346" t="s">
        <v>32</v>
      </c>
      <c r="R1346" t="s">
        <v>48</v>
      </c>
    </row>
    <row r="1347" spans="1:18" x14ac:dyDescent="0.2">
      <c r="A1347">
        <v>1346</v>
      </c>
      <c r="B1347">
        <v>40</v>
      </c>
      <c r="C1347" t="s">
        <v>18</v>
      </c>
      <c r="D1347" t="s">
        <v>80</v>
      </c>
      <c r="E1347" t="s">
        <v>20</v>
      </c>
      <c r="F1347">
        <v>21</v>
      </c>
      <c r="G1347" t="s">
        <v>144</v>
      </c>
      <c r="H1347" t="s">
        <v>43</v>
      </c>
      <c r="I1347" t="s">
        <v>51</v>
      </c>
      <c r="J1347" t="s">
        <v>56</v>
      </c>
      <c r="K1347">
        <v>3.6</v>
      </c>
      <c r="L1347" t="s">
        <v>151</v>
      </c>
      <c r="M1347" t="s">
        <v>53</v>
      </c>
      <c r="N1347" t="s">
        <v>25</v>
      </c>
      <c r="O1347" t="s">
        <v>25</v>
      </c>
      <c r="P1347">
        <v>42</v>
      </c>
      <c r="Q1347" t="s">
        <v>27</v>
      </c>
      <c r="R1347" t="s">
        <v>39</v>
      </c>
    </row>
    <row r="1348" spans="1:18" x14ac:dyDescent="0.2">
      <c r="A1348">
        <v>1347</v>
      </c>
      <c r="B1348">
        <v>44</v>
      </c>
      <c r="C1348" t="s">
        <v>18</v>
      </c>
      <c r="D1348" t="s">
        <v>103</v>
      </c>
      <c r="E1348" t="s">
        <v>20</v>
      </c>
      <c r="F1348">
        <v>91</v>
      </c>
      <c r="G1348" t="s">
        <v>90</v>
      </c>
      <c r="H1348" t="s">
        <v>22</v>
      </c>
      <c r="I1348" t="s">
        <v>51</v>
      </c>
      <c r="J1348" t="s">
        <v>24</v>
      </c>
      <c r="K1348">
        <v>3</v>
      </c>
      <c r="L1348" t="s">
        <v>151</v>
      </c>
      <c r="M1348" t="s">
        <v>37</v>
      </c>
      <c r="N1348" t="s">
        <v>25</v>
      </c>
      <c r="O1348" t="s">
        <v>25</v>
      </c>
      <c r="P1348">
        <v>15</v>
      </c>
      <c r="Q1348" t="s">
        <v>27</v>
      </c>
      <c r="R1348" t="s">
        <v>75</v>
      </c>
    </row>
    <row r="1349" spans="1:18" x14ac:dyDescent="0.2">
      <c r="A1349">
        <v>1348</v>
      </c>
      <c r="B1349">
        <v>44</v>
      </c>
      <c r="C1349" t="s">
        <v>18</v>
      </c>
      <c r="D1349" t="s">
        <v>29</v>
      </c>
      <c r="E1349" t="s">
        <v>20</v>
      </c>
      <c r="F1349">
        <v>95</v>
      </c>
      <c r="G1349" t="s">
        <v>128</v>
      </c>
      <c r="H1349" t="s">
        <v>43</v>
      </c>
      <c r="I1349" t="s">
        <v>108</v>
      </c>
      <c r="J1349" t="s">
        <v>52</v>
      </c>
      <c r="K1349">
        <v>3.9</v>
      </c>
      <c r="L1349" t="s">
        <v>151</v>
      </c>
      <c r="M1349" t="s">
        <v>69</v>
      </c>
      <c r="N1349" t="s">
        <v>25</v>
      </c>
      <c r="O1349" t="s">
        <v>25</v>
      </c>
      <c r="P1349">
        <v>47</v>
      </c>
      <c r="Q1349" t="s">
        <v>74</v>
      </c>
      <c r="R1349" t="s">
        <v>87</v>
      </c>
    </row>
    <row r="1350" spans="1:18" x14ac:dyDescent="0.2">
      <c r="A1350">
        <v>1349</v>
      </c>
      <c r="B1350">
        <v>19</v>
      </c>
      <c r="C1350" t="s">
        <v>18</v>
      </c>
      <c r="D1350" t="s">
        <v>132</v>
      </c>
      <c r="E1350" t="s">
        <v>66</v>
      </c>
      <c r="F1350">
        <v>54</v>
      </c>
      <c r="G1350" t="s">
        <v>144</v>
      </c>
      <c r="H1350" t="s">
        <v>91</v>
      </c>
      <c r="I1350" t="s">
        <v>72</v>
      </c>
      <c r="J1350" t="s">
        <v>36</v>
      </c>
      <c r="K1350">
        <v>3.2</v>
      </c>
      <c r="L1350" t="s">
        <v>151</v>
      </c>
      <c r="M1350" t="s">
        <v>53</v>
      </c>
      <c r="N1350" t="s">
        <v>25</v>
      </c>
      <c r="O1350" t="s">
        <v>25</v>
      </c>
      <c r="P1350">
        <v>23</v>
      </c>
      <c r="Q1350" t="s">
        <v>38</v>
      </c>
      <c r="R1350" t="s">
        <v>28</v>
      </c>
    </row>
    <row r="1351" spans="1:18" x14ac:dyDescent="0.2">
      <c r="A1351">
        <v>1350</v>
      </c>
      <c r="B1351">
        <v>21</v>
      </c>
      <c r="C1351" t="s">
        <v>18</v>
      </c>
      <c r="D1351" t="s">
        <v>124</v>
      </c>
      <c r="E1351" t="s">
        <v>20</v>
      </c>
      <c r="F1351">
        <v>36</v>
      </c>
      <c r="G1351" t="s">
        <v>130</v>
      </c>
      <c r="H1351" t="s">
        <v>91</v>
      </c>
      <c r="I1351" t="s">
        <v>93</v>
      </c>
      <c r="J1351" t="s">
        <v>36</v>
      </c>
      <c r="K1351">
        <v>3.2</v>
      </c>
      <c r="L1351" t="s">
        <v>151</v>
      </c>
      <c r="M1351" t="s">
        <v>44</v>
      </c>
      <c r="N1351" t="s">
        <v>25</v>
      </c>
      <c r="O1351" t="s">
        <v>25</v>
      </c>
      <c r="P1351">
        <v>23</v>
      </c>
      <c r="Q1351" t="s">
        <v>32</v>
      </c>
      <c r="R1351" t="s">
        <v>75</v>
      </c>
    </row>
    <row r="1352" spans="1:18" x14ac:dyDescent="0.2">
      <c r="A1352">
        <v>1351</v>
      </c>
      <c r="B1352">
        <v>31</v>
      </c>
      <c r="C1352" t="s">
        <v>18</v>
      </c>
      <c r="D1352" t="s">
        <v>88</v>
      </c>
      <c r="E1352" t="s">
        <v>66</v>
      </c>
      <c r="F1352">
        <v>71</v>
      </c>
      <c r="G1352" t="s">
        <v>78</v>
      </c>
      <c r="H1352" t="s">
        <v>43</v>
      </c>
      <c r="I1352" t="s">
        <v>120</v>
      </c>
      <c r="J1352" t="s">
        <v>56</v>
      </c>
      <c r="K1352">
        <v>4.3</v>
      </c>
      <c r="L1352" t="s">
        <v>151</v>
      </c>
      <c r="M1352" t="s">
        <v>44</v>
      </c>
      <c r="N1352" t="s">
        <v>25</v>
      </c>
      <c r="O1352" t="s">
        <v>25</v>
      </c>
      <c r="P1352">
        <v>1</v>
      </c>
      <c r="Q1352" t="s">
        <v>32</v>
      </c>
      <c r="R1352" t="s">
        <v>96</v>
      </c>
    </row>
    <row r="1353" spans="1:18" x14ac:dyDescent="0.2">
      <c r="A1353">
        <v>1352</v>
      </c>
      <c r="B1353">
        <v>30</v>
      </c>
      <c r="C1353" t="s">
        <v>18</v>
      </c>
      <c r="D1353" t="s">
        <v>61</v>
      </c>
      <c r="E1353" t="s">
        <v>62</v>
      </c>
      <c r="F1353">
        <v>31</v>
      </c>
      <c r="G1353" t="s">
        <v>128</v>
      </c>
      <c r="H1353" t="s">
        <v>22</v>
      </c>
      <c r="I1353" t="s">
        <v>31</v>
      </c>
      <c r="J1353" t="s">
        <v>52</v>
      </c>
      <c r="K1353">
        <v>2.8</v>
      </c>
      <c r="L1353" t="s">
        <v>151</v>
      </c>
      <c r="M1353" t="s">
        <v>69</v>
      </c>
      <c r="N1353" t="s">
        <v>25</v>
      </c>
      <c r="O1353" t="s">
        <v>25</v>
      </c>
      <c r="P1353">
        <v>28</v>
      </c>
      <c r="Q1353" t="s">
        <v>74</v>
      </c>
      <c r="R1353" t="s">
        <v>57</v>
      </c>
    </row>
    <row r="1354" spans="1:18" x14ac:dyDescent="0.2">
      <c r="A1354">
        <v>1353</v>
      </c>
      <c r="B1354">
        <v>65</v>
      </c>
      <c r="C1354" t="s">
        <v>18</v>
      </c>
      <c r="D1354" t="s">
        <v>123</v>
      </c>
      <c r="E1354" t="s">
        <v>66</v>
      </c>
      <c r="F1354">
        <v>89</v>
      </c>
      <c r="G1354" t="s">
        <v>115</v>
      </c>
      <c r="H1354" t="s">
        <v>91</v>
      </c>
      <c r="I1354" t="s">
        <v>120</v>
      </c>
      <c r="J1354" t="s">
        <v>36</v>
      </c>
      <c r="K1354">
        <v>4.5</v>
      </c>
      <c r="L1354" t="s">
        <v>151</v>
      </c>
      <c r="M1354" t="s">
        <v>44</v>
      </c>
      <c r="N1354" t="s">
        <v>25</v>
      </c>
      <c r="O1354" t="s">
        <v>25</v>
      </c>
      <c r="P1354">
        <v>37</v>
      </c>
      <c r="Q1354" t="s">
        <v>38</v>
      </c>
      <c r="R1354" t="s">
        <v>75</v>
      </c>
    </row>
    <row r="1355" spans="1:18" x14ac:dyDescent="0.2">
      <c r="A1355">
        <v>1354</v>
      </c>
      <c r="B1355">
        <v>39</v>
      </c>
      <c r="C1355" t="s">
        <v>18</v>
      </c>
      <c r="D1355" t="s">
        <v>94</v>
      </c>
      <c r="E1355" t="s">
        <v>20</v>
      </c>
      <c r="F1355">
        <v>83</v>
      </c>
      <c r="G1355" t="s">
        <v>46</v>
      </c>
      <c r="H1355" t="s">
        <v>43</v>
      </c>
      <c r="I1355" t="s">
        <v>84</v>
      </c>
      <c r="J1355" t="s">
        <v>24</v>
      </c>
      <c r="K1355">
        <v>4.0999999999999996</v>
      </c>
      <c r="L1355" t="s">
        <v>151</v>
      </c>
      <c r="M1355" t="s">
        <v>44</v>
      </c>
      <c r="N1355" t="s">
        <v>25</v>
      </c>
      <c r="O1355" t="s">
        <v>25</v>
      </c>
      <c r="P1355">
        <v>4</v>
      </c>
      <c r="Q1355" t="s">
        <v>32</v>
      </c>
      <c r="R1355" t="s">
        <v>96</v>
      </c>
    </row>
    <row r="1356" spans="1:18" x14ac:dyDescent="0.2">
      <c r="A1356">
        <v>1355</v>
      </c>
      <c r="B1356">
        <v>64</v>
      </c>
      <c r="C1356" t="s">
        <v>18</v>
      </c>
      <c r="D1356" t="s">
        <v>131</v>
      </c>
      <c r="E1356" t="s">
        <v>66</v>
      </c>
      <c r="F1356">
        <v>42</v>
      </c>
      <c r="G1356" t="s">
        <v>127</v>
      </c>
      <c r="H1356" t="s">
        <v>43</v>
      </c>
      <c r="I1356" t="s">
        <v>23</v>
      </c>
      <c r="J1356" t="s">
        <v>36</v>
      </c>
      <c r="K1356">
        <v>3.6</v>
      </c>
      <c r="L1356" t="s">
        <v>151</v>
      </c>
      <c r="M1356" t="s">
        <v>69</v>
      </c>
      <c r="N1356" t="s">
        <v>25</v>
      </c>
      <c r="O1356" t="s">
        <v>25</v>
      </c>
      <c r="P1356">
        <v>21</v>
      </c>
      <c r="Q1356" t="s">
        <v>74</v>
      </c>
      <c r="R1356" t="s">
        <v>57</v>
      </c>
    </row>
    <row r="1357" spans="1:18" x14ac:dyDescent="0.2">
      <c r="A1357">
        <v>1356</v>
      </c>
      <c r="B1357">
        <v>59</v>
      </c>
      <c r="C1357" t="s">
        <v>18</v>
      </c>
      <c r="D1357" t="s">
        <v>58</v>
      </c>
      <c r="E1357" t="s">
        <v>20</v>
      </c>
      <c r="F1357">
        <v>91</v>
      </c>
      <c r="G1357" t="s">
        <v>102</v>
      </c>
      <c r="H1357" t="s">
        <v>43</v>
      </c>
      <c r="I1357" t="s">
        <v>143</v>
      </c>
      <c r="J1357" t="s">
        <v>52</v>
      </c>
      <c r="K1357">
        <v>3</v>
      </c>
      <c r="L1357" t="s">
        <v>151</v>
      </c>
      <c r="M1357" t="s">
        <v>69</v>
      </c>
      <c r="N1357" t="s">
        <v>25</v>
      </c>
      <c r="O1357" t="s">
        <v>25</v>
      </c>
      <c r="P1357">
        <v>50</v>
      </c>
      <c r="Q1357" t="s">
        <v>45</v>
      </c>
      <c r="R1357" t="s">
        <v>75</v>
      </c>
    </row>
    <row r="1358" spans="1:18" x14ac:dyDescent="0.2">
      <c r="A1358">
        <v>1357</v>
      </c>
      <c r="B1358">
        <v>49</v>
      </c>
      <c r="C1358" t="s">
        <v>18</v>
      </c>
      <c r="D1358" t="s">
        <v>101</v>
      </c>
      <c r="E1358" t="s">
        <v>62</v>
      </c>
      <c r="F1358">
        <v>61</v>
      </c>
      <c r="G1358" t="s">
        <v>115</v>
      </c>
      <c r="H1358" t="s">
        <v>43</v>
      </c>
      <c r="I1358" t="s">
        <v>108</v>
      </c>
      <c r="J1358" t="s">
        <v>36</v>
      </c>
      <c r="K1358">
        <v>4</v>
      </c>
      <c r="L1358" t="s">
        <v>151</v>
      </c>
      <c r="M1358" t="s">
        <v>37</v>
      </c>
      <c r="N1358" t="s">
        <v>25</v>
      </c>
      <c r="O1358" t="s">
        <v>25</v>
      </c>
      <c r="P1358">
        <v>34</v>
      </c>
      <c r="Q1358" t="s">
        <v>74</v>
      </c>
      <c r="R1358" t="s">
        <v>48</v>
      </c>
    </row>
    <row r="1359" spans="1:18" x14ac:dyDescent="0.2">
      <c r="A1359">
        <v>1358</v>
      </c>
      <c r="B1359">
        <v>24</v>
      </c>
      <c r="C1359" t="s">
        <v>18</v>
      </c>
      <c r="D1359" t="s">
        <v>131</v>
      </c>
      <c r="E1359" t="s">
        <v>66</v>
      </c>
      <c r="F1359">
        <v>66</v>
      </c>
      <c r="G1359" t="s">
        <v>104</v>
      </c>
      <c r="H1359" t="s">
        <v>35</v>
      </c>
      <c r="I1359" t="s">
        <v>107</v>
      </c>
      <c r="J1359" t="s">
        <v>52</v>
      </c>
      <c r="K1359">
        <v>3.5</v>
      </c>
      <c r="L1359" t="s">
        <v>151</v>
      </c>
      <c r="M1359" t="s">
        <v>44</v>
      </c>
      <c r="N1359" t="s">
        <v>25</v>
      </c>
      <c r="O1359" t="s">
        <v>25</v>
      </c>
      <c r="P1359">
        <v>20</v>
      </c>
      <c r="Q1359" t="s">
        <v>32</v>
      </c>
      <c r="R1359" t="s">
        <v>57</v>
      </c>
    </row>
    <row r="1360" spans="1:18" x14ac:dyDescent="0.2">
      <c r="A1360">
        <v>1359</v>
      </c>
      <c r="B1360">
        <v>19</v>
      </c>
      <c r="C1360" t="s">
        <v>18</v>
      </c>
      <c r="D1360" t="s">
        <v>118</v>
      </c>
      <c r="E1360" t="s">
        <v>66</v>
      </c>
      <c r="F1360">
        <v>22</v>
      </c>
      <c r="G1360" t="s">
        <v>144</v>
      </c>
      <c r="H1360" t="s">
        <v>91</v>
      </c>
      <c r="I1360" t="s">
        <v>68</v>
      </c>
      <c r="J1360" t="s">
        <v>36</v>
      </c>
      <c r="K1360">
        <v>2.5</v>
      </c>
      <c r="L1360" t="s">
        <v>151</v>
      </c>
      <c r="M1360" t="s">
        <v>73</v>
      </c>
      <c r="N1360" t="s">
        <v>25</v>
      </c>
      <c r="O1360" t="s">
        <v>25</v>
      </c>
      <c r="P1360">
        <v>25</v>
      </c>
      <c r="Q1360" t="s">
        <v>27</v>
      </c>
      <c r="R1360" t="s">
        <v>96</v>
      </c>
    </row>
    <row r="1361" spans="1:18" x14ac:dyDescent="0.2">
      <c r="A1361">
        <v>1360</v>
      </c>
      <c r="B1361">
        <v>27</v>
      </c>
      <c r="C1361" t="s">
        <v>18</v>
      </c>
      <c r="D1361" t="s">
        <v>103</v>
      </c>
      <c r="E1361" t="s">
        <v>20</v>
      </c>
      <c r="F1361">
        <v>68</v>
      </c>
      <c r="G1361" t="s">
        <v>97</v>
      </c>
      <c r="H1361" t="s">
        <v>35</v>
      </c>
      <c r="I1361" t="s">
        <v>108</v>
      </c>
      <c r="J1361" t="s">
        <v>24</v>
      </c>
      <c r="K1361">
        <v>4.3</v>
      </c>
      <c r="L1361" t="s">
        <v>151</v>
      </c>
      <c r="M1361" t="s">
        <v>73</v>
      </c>
      <c r="N1361" t="s">
        <v>25</v>
      </c>
      <c r="O1361" t="s">
        <v>25</v>
      </c>
      <c r="P1361">
        <v>26</v>
      </c>
      <c r="Q1361" t="s">
        <v>74</v>
      </c>
      <c r="R1361" t="s">
        <v>28</v>
      </c>
    </row>
    <row r="1362" spans="1:18" x14ac:dyDescent="0.2">
      <c r="A1362">
        <v>1361</v>
      </c>
      <c r="B1362">
        <v>56</v>
      </c>
      <c r="C1362" t="s">
        <v>18</v>
      </c>
      <c r="D1362" t="s">
        <v>86</v>
      </c>
      <c r="E1362" t="s">
        <v>20</v>
      </c>
      <c r="F1362">
        <v>43</v>
      </c>
      <c r="G1362" t="s">
        <v>89</v>
      </c>
      <c r="H1362" t="s">
        <v>22</v>
      </c>
      <c r="I1362" t="s">
        <v>93</v>
      </c>
      <c r="J1362" t="s">
        <v>56</v>
      </c>
      <c r="K1362">
        <v>2.8</v>
      </c>
      <c r="L1362" t="s">
        <v>151</v>
      </c>
      <c r="M1362" t="s">
        <v>26</v>
      </c>
      <c r="N1362" t="s">
        <v>25</v>
      </c>
      <c r="O1362" t="s">
        <v>25</v>
      </c>
      <c r="P1362">
        <v>4</v>
      </c>
      <c r="Q1362" t="s">
        <v>74</v>
      </c>
      <c r="R1362" t="s">
        <v>48</v>
      </c>
    </row>
    <row r="1363" spans="1:18" x14ac:dyDescent="0.2">
      <c r="A1363">
        <v>1362</v>
      </c>
      <c r="B1363">
        <v>49</v>
      </c>
      <c r="C1363" t="s">
        <v>18</v>
      </c>
      <c r="D1363" t="s">
        <v>80</v>
      </c>
      <c r="E1363" t="s">
        <v>20</v>
      </c>
      <c r="F1363">
        <v>32</v>
      </c>
      <c r="G1363" t="s">
        <v>89</v>
      </c>
      <c r="H1363" t="s">
        <v>43</v>
      </c>
      <c r="I1363" t="s">
        <v>117</v>
      </c>
      <c r="J1363" t="s">
        <v>56</v>
      </c>
      <c r="K1363">
        <v>3.7</v>
      </c>
      <c r="L1363" t="s">
        <v>151</v>
      </c>
      <c r="M1363" t="s">
        <v>44</v>
      </c>
      <c r="N1363" t="s">
        <v>25</v>
      </c>
      <c r="O1363" t="s">
        <v>25</v>
      </c>
      <c r="P1363">
        <v>39</v>
      </c>
      <c r="Q1363" t="s">
        <v>85</v>
      </c>
      <c r="R1363" t="s">
        <v>87</v>
      </c>
    </row>
    <row r="1364" spans="1:18" x14ac:dyDescent="0.2">
      <c r="A1364">
        <v>1363</v>
      </c>
      <c r="B1364">
        <v>41</v>
      </c>
      <c r="C1364" t="s">
        <v>18</v>
      </c>
      <c r="D1364" t="s">
        <v>61</v>
      </c>
      <c r="E1364" t="s">
        <v>62</v>
      </c>
      <c r="F1364">
        <v>46</v>
      </c>
      <c r="G1364" t="s">
        <v>111</v>
      </c>
      <c r="H1364" t="s">
        <v>43</v>
      </c>
      <c r="I1364" t="s">
        <v>23</v>
      </c>
      <c r="J1364" t="s">
        <v>56</v>
      </c>
      <c r="K1364">
        <v>4.3</v>
      </c>
      <c r="L1364" t="s">
        <v>151</v>
      </c>
      <c r="M1364" t="s">
        <v>26</v>
      </c>
      <c r="N1364" t="s">
        <v>25</v>
      </c>
      <c r="O1364" t="s">
        <v>25</v>
      </c>
      <c r="P1364">
        <v>29</v>
      </c>
      <c r="Q1364" t="s">
        <v>32</v>
      </c>
      <c r="R1364" t="s">
        <v>39</v>
      </c>
    </row>
    <row r="1365" spans="1:18" x14ac:dyDescent="0.2">
      <c r="A1365">
        <v>1364</v>
      </c>
      <c r="B1365">
        <v>36</v>
      </c>
      <c r="C1365" t="s">
        <v>18</v>
      </c>
      <c r="D1365" t="s">
        <v>19</v>
      </c>
      <c r="E1365" t="s">
        <v>20</v>
      </c>
      <c r="F1365">
        <v>90</v>
      </c>
      <c r="G1365" t="s">
        <v>149</v>
      </c>
      <c r="H1365" t="s">
        <v>22</v>
      </c>
      <c r="I1365" t="s">
        <v>107</v>
      </c>
      <c r="J1365" t="s">
        <v>52</v>
      </c>
      <c r="K1365">
        <v>4</v>
      </c>
      <c r="L1365" t="s">
        <v>151</v>
      </c>
      <c r="M1365" t="s">
        <v>26</v>
      </c>
      <c r="N1365" t="s">
        <v>25</v>
      </c>
      <c r="O1365" t="s">
        <v>25</v>
      </c>
      <c r="P1365">
        <v>47</v>
      </c>
      <c r="Q1365" t="s">
        <v>45</v>
      </c>
      <c r="R1365" t="s">
        <v>57</v>
      </c>
    </row>
    <row r="1366" spans="1:18" x14ac:dyDescent="0.2">
      <c r="A1366">
        <v>1365</v>
      </c>
      <c r="B1366">
        <v>68</v>
      </c>
      <c r="C1366" t="s">
        <v>18</v>
      </c>
      <c r="D1366" t="s">
        <v>123</v>
      </c>
      <c r="E1366" t="s">
        <v>66</v>
      </c>
      <c r="F1366">
        <v>75</v>
      </c>
      <c r="G1366" t="s">
        <v>78</v>
      </c>
      <c r="H1366" t="s">
        <v>22</v>
      </c>
      <c r="I1366" t="s">
        <v>133</v>
      </c>
      <c r="J1366" t="s">
        <v>56</v>
      </c>
      <c r="K1366">
        <v>4.7</v>
      </c>
      <c r="L1366" t="s">
        <v>151</v>
      </c>
      <c r="M1366" t="s">
        <v>26</v>
      </c>
      <c r="N1366" t="s">
        <v>25</v>
      </c>
      <c r="O1366" t="s">
        <v>25</v>
      </c>
      <c r="P1366">
        <v>5</v>
      </c>
      <c r="Q1366" t="s">
        <v>32</v>
      </c>
      <c r="R1366" t="s">
        <v>96</v>
      </c>
    </row>
    <row r="1367" spans="1:18" x14ac:dyDescent="0.2">
      <c r="A1367">
        <v>1366</v>
      </c>
      <c r="B1367">
        <v>28</v>
      </c>
      <c r="C1367" t="s">
        <v>18</v>
      </c>
      <c r="D1367" t="s">
        <v>65</v>
      </c>
      <c r="E1367" t="s">
        <v>66</v>
      </c>
      <c r="F1367">
        <v>69</v>
      </c>
      <c r="G1367" t="s">
        <v>115</v>
      </c>
      <c r="H1367" t="s">
        <v>43</v>
      </c>
      <c r="I1367" t="s">
        <v>135</v>
      </c>
      <c r="J1367" t="s">
        <v>24</v>
      </c>
      <c r="K1367">
        <v>4.5</v>
      </c>
      <c r="L1367" t="s">
        <v>151</v>
      </c>
      <c r="M1367" t="s">
        <v>73</v>
      </c>
      <c r="N1367" t="s">
        <v>25</v>
      </c>
      <c r="O1367" t="s">
        <v>25</v>
      </c>
      <c r="P1367">
        <v>18</v>
      </c>
      <c r="Q1367" t="s">
        <v>74</v>
      </c>
      <c r="R1367" t="s">
        <v>28</v>
      </c>
    </row>
    <row r="1368" spans="1:18" x14ac:dyDescent="0.2">
      <c r="A1368">
        <v>1367</v>
      </c>
      <c r="B1368">
        <v>45</v>
      </c>
      <c r="C1368" t="s">
        <v>18</v>
      </c>
      <c r="D1368" t="s">
        <v>132</v>
      </c>
      <c r="E1368" t="s">
        <v>66</v>
      </c>
      <c r="F1368">
        <v>40</v>
      </c>
      <c r="G1368" t="s">
        <v>145</v>
      </c>
      <c r="H1368" t="s">
        <v>43</v>
      </c>
      <c r="I1368" t="s">
        <v>135</v>
      </c>
      <c r="J1368" t="s">
        <v>56</v>
      </c>
      <c r="K1368">
        <v>3.1</v>
      </c>
      <c r="L1368" t="s">
        <v>151</v>
      </c>
      <c r="M1368" t="s">
        <v>37</v>
      </c>
      <c r="N1368" t="s">
        <v>25</v>
      </c>
      <c r="O1368" t="s">
        <v>25</v>
      </c>
      <c r="P1368">
        <v>10</v>
      </c>
      <c r="Q1368" t="s">
        <v>38</v>
      </c>
      <c r="R1368" t="s">
        <v>28</v>
      </c>
    </row>
    <row r="1369" spans="1:18" x14ac:dyDescent="0.2">
      <c r="A1369">
        <v>1368</v>
      </c>
      <c r="B1369">
        <v>60</v>
      </c>
      <c r="C1369" t="s">
        <v>18</v>
      </c>
      <c r="D1369" t="s">
        <v>132</v>
      </c>
      <c r="E1369" t="s">
        <v>66</v>
      </c>
      <c r="F1369">
        <v>63</v>
      </c>
      <c r="G1369" t="s">
        <v>145</v>
      </c>
      <c r="H1369" t="s">
        <v>35</v>
      </c>
      <c r="I1369" t="s">
        <v>93</v>
      </c>
      <c r="J1369" t="s">
        <v>56</v>
      </c>
      <c r="K1369">
        <v>3.8</v>
      </c>
      <c r="L1369" t="s">
        <v>151</v>
      </c>
      <c r="M1369" t="s">
        <v>26</v>
      </c>
      <c r="N1369" t="s">
        <v>25</v>
      </c>
      <c r="O1369" t="s">
        <v>25</v>
      </c>
      <c r="P1369">
        <v>25</v>
      </c>
      <c r="Q1369" t="s">
        <v>32</v>
      </c>
      <c r="R1369" t="s">
        <v>57</v>
      </c>
    </row>
    <row r="1370" spans="1:18" x14ac:dyDescent="0.2">
      <c r="A1370">
        <v>1369</v>
      </c>
      <c r="B1370">
        <v>21</v>
      </c>
      <c r="C1370" t="s">
        <v>18</v>
      </c>
      <c r="D1370" t="s">
        <v>54</v>
      </c>
      <c r="E1370" t="s">
        <v>20</v>
      </c>
      <c r="F1370">
        <v>36</v>
      </c>
      <c r="G1370" t="s">
        <v>149</v>
      </c>
      <c r="H1370" t="s">
        <v>22</v>
      </c>
      <c r="I1370" t="s">
        <v>120</v>
      </c>
      <c r="J1370" t="s">
        <v>52</v>
      </c>
      <c r="K1370">
        <v>4.9000000000000004</v>
      </c>
      <c r="L1370" t="s">
        <v>151</v>
      </c>
      <c r="M1370" t="s">
        <v>26</v>
      </c>
      <c r="N1370" t="s">
        <v>25</v>
      </c>
      <c r="O1370" t="s">
        <v>25</v>
      </c>
      <c r="P1370">
        <v>2</v>
      </c>
      <c r="Q1370" t="s">
        <v>32</v>
      </c>
      <c r="R1370" t="s">
        <v>39</v>
      </c>
    </row>
    <row r="1371" spans="1:18" x14ac:dyDescent="0.2">
      <c r="A1371">
        <v>1370</v>
      </c>
      <c r="B1371">
        <v>32</v>
      </c>
      <c r="C1371" t="s">
        <v>18</v>
      </c>
      <c r="D1371" t="s">
        <v>70</v>
      </c>
      <c r="E1371" t="s">
        <v>41</v>
      </c>
      <c r="F1371">
        <v>75</v>
      </c>
      <c r="G1371" t="s">
        <v>145</v>
      </c>
      <c r="H1371" t="s">
        <v>43</v>
      </c>
      <c r="I1371" t="s">
        <v>95</v>
      </c>
      <c r="J1371" t="s">
        <v>24</v>
      </c>
      <c r="K1371">
        <v>3.2</v>
      </c>
      <c r="L1371" t="s">
        <v>151</v>
      </c>
      <c r="M1371" t="s">
        <v>53</v>
      </c>
      <c r="N1371" t="s">
        <v>25</v>
      </c>
      <c r="O1371" t="s">
        <v>25</v>
      </c>
      <c r="P1371">
        <v>48</v>
      </c>
      <c r="Q1371" t="s">
        <v>27</v>
      </c>
      <c r="R1371" t="s">
        <v>28</v>
      </c>
    </row>
    <row r="1372" spans="1:18" x14ac:dyDescent="0.2">
      <c r="A1372">
        <v>1371</v>
      </c>
      <c r="B1372">
        <v>27</v>
      </c>
      <c r="C1372" t="s">
        <v>18</v>
      </c>
      <c r="D1372" t="s">
        <v>118</v>
      </c>
      <c r="E1372" t="s">
        <v>66</v>
      </c>
      <c r="F1372">
        <v>67</v>
      </c>
      <c r="G1372" t="s">
        <v>55</v>
      </c>
      <c r="H1372" t="s">
        <v>22</v>
      </c>
      <c r="I1372" t="s">
        <v>99</v>
      </c>
      <c r="J1372" t="s">
        <v>52</v>
      </c>
      <c r="K1372">
        <v>2.9</v>
      </c>
      <c r="L1372" t="s">
        <v>151</v>
      </c>
      <c r="M1372" t="s">
        <v>69</v>
      </c>
      <c r="N1372" t="s">
        <v>25</v>
      </c>
      <c r="O1372" t="s">
        <v>25</v>
      </c>
      <c r="P1372">
        <v>41</v>
      </c>
      <c r="Q1372" t="s">
        <v>74</v>
      </c>
      <c r="R1372" t="s">
        <v>96</v>
      </c>
    </row>
    <row r="1373" spans="1:18" x14ac:dyDescent="0.2">
      <c r="A1373">
        <v>1372</v>
      </c>
      <c r="B1373">
        <v>40</v>
      </c>
      <c r="C1373" t="s">
        <v>18</v>
      </c>
      <c r="D1373" t="s">
        <v>94</v>
      </c>
      <c r="E1373" t="s">
        <v>20</v>
      </c>
      <c r="F1373">
        <v>64</v>
      </c>
      <c r="G1373" t="s">
        <v>90</v>
      </c>
      <c r="H1373" t="s">
        <v>43</v>
      </c>
      <c r="I1373" t="s">
        <v>60</v>
      </c>
      <c r="J1373" t="s">
        <v>36</v>
      </c>
      <c r="K1373">
        <v>2.8</v>
      </c>
      <c r="L1373" t="s">
        <v>151</v>
      </c>
      <c r="M1373" t="s">
        <v>73</v>
      </c>
      <c r="N1373" t="s">
        <v>25</v>
      </c>
      <c r="O1373" t="s">
        <v>25</v>
      </c>
      <c r="P1373">
        <v>42</v>
      </c>
      <c r="Q1373" t="s">
        <v>38</v>
      </c>
      <c r="R1373" t="s">
        <v>87</v>
      </c>
    </row>
    <row r="1374" spans="1:18" x14ac:dyDescent="0.2">
      <c r="A1374">
        <v>1373</v>
      </c>
      <c r="B1374">
        <v>64</v>
      </c>
      <c r="C1374" t="s">
        <v>18</v>
      </c>
      <c r="D1374" t="s">
        <v>19</v>
      </c>
      <c r="E1374" t="s">
        <v>20</v>
      </c>
      <c r="F1374">
        <v>61</v>
      </c>
      <c r="G1374" t="s">
        <v>150</v>
      </c>
      <c r="H1374" t="s">
        <v>43</v>
      </c>
      <c r="I1374" t="s">
        <v>23</v>
      </c>
      <c r="J1374" t="s">
        <v>56</v>
      </c>
      <c r="K1374">
        <v>4</v>
      </c>
      <c r="L1374" t="s">
        <v>151</v>
      </c>
      <c r="M1374" t="s">
        <v>69</v>
      </c>
      <c r="N1374" t="s">
        <v>25</v>
      </c>
      <c r="O1374" t="s">
        <v>25</v>
      </c>
      <c r="P1374">
        <v>44</v>
      </c>
      <c r="Q1374" t="s">
        <v>45</v>
      </c>
      <c r="R1374" t="s">
        <v>75</v>
      </c>
    </row>
    <row r="1375" spans="1:18" x14ac:dyDescent="0.2">
      <c r="A1375">
        <v>1374</v>
      </c>
      <c r="B1375">
        <v>18</v>
      </c>
      <c r="C1375" t="s">
        <v>18</v>
      </c>
      <c r="D1375" t="s">
        <v>142</v>
      </c>
      <c r="E1375" t="s">
        <v>66</v>
      </c>
      <c r="F1375">
        <v>40</v>
      </c>
      <c r="G1375" t="s">
        <v>140</v>
      </c>
      <c r="H1375" t="s">
        <v>22</v>
      </c>
      <c r="I1375" t="s">
        <v>47</v>
      </c>
      <c r="J1375" t="s">
        <v>24</v>
      </c>
      <c r="K1375">
        <v>2.6</v>
      </c>
      <c r="L1375" t="s">
        <v>151</v>
      </c>
      <c r="M1375" t="s">
        <v>73</v>
      </c>
      <c r="N1375" t="s">
        <v>25</v>
      </c>
      <c r="O1375" t="s">
        <v>25</v>
      </c>
      <c r="P1375">
        <v>6</v>
      </c>
      <c r="Q1375" t="s">
        <v>32</v>
      </c>
      <c r="R1375" t="s">
        <v>57</v>
      </c>
    </row>
    <row r="1376" spans="1:18" x14ac:dyDescent="0.2">
      <c r="A1376">
        <v>1375</v>
      </c>
      <c r="B1376">
        <v>22</v>
      </c>
      <c r="C1376" t="s">
        <v>18</v>
      </c>
      <c r="D1376" t="s">
        <v>65</v>
      </c>
      <c r="E1376" t="s">
        <v>66</v>
      </c>
      <c r="F1376">
        <v>97</v>
      </c>
      <c r="G1376" t="s">
        <v>83</v>
      </c>
      <c r="H1376" t="s">
        <v>43</v>
      </c>
      <c r="I1376" t="s">
        <v>107</v>
      </c>
      <c r="J1376" t="s">
        <v>56</v>
      </c>
      <c r="K1376">
        <v>2.7</v>
      </c>
      <c r="L1376" t="s">
        <v>151</v>
      </c>
      <c r="M1376" t="s">
        <v>37</v>
      </c>
      <c r="N1376" t="s">
        <v>25</v>
      </c>
      <c r="O1376" t="s">
        <v>25</v>
      </c>
      <c r="P1376">
        <v>5</v>
      </c>
      <c r="Q1376" t="s">
        <v>74</v>
      </c>
      <c r="R1376" t="s">
        <v>57</v>
      </c>
    </row>
    <row r="1377" spans="1:18" x14ac:dyDescent="0.2">
      <c r="A1377">
        <v>1376</v>
      </c>
      <c r="B1377">
        <v>42</v>
      </c>
      <c r="C1377" t="s">
        <v>18</v>
      </c>
      <c r="D1377" t="s">
        <v>49</v>
      </c>
      <c r="E1377" t="s">
        <v>41</v>
      </c>
      <c r="F1377">
        <v>31</v>
      </c>
      <c r="G1377" t="s">
        <v>30</v>
      </c>
      <c r="H1377" t="s">
        <v>22</v>
      </c>
      <c r="I1377" t="s">
        <v>109</v>
      </c>
      <c r="J1377" t="s">
        <v>36</v>
      </c>
      <c r="K1377">
        <v>4.0999999999999996</v>
      </c>
      <c r="L1377" t="s">
        <v>151</v>
      </c>
      <c r="M1377" t="s">
        <v>69</v>
      </c>
      <c r="N1377" t="s">
        <v>25</v>
      </c>
      <c r="O1377" t="s">
        <v>25</v>
      </c>
      <c r="P1377">
        <v>8</v>
      </c>
      <c r="Q1377" t="s">
        <v>38</v>
      </c>
      <c r="R1377" t="s">
        <v>48</v>
      </c>
    </row>
    <row r="1378" spans="1:18" x14ac:dyDescent="0.2">
      <c r="A1378">
        <v>1377</v>
      </c>
      <c r="B1378">
        <v>57</v>
      </c>
      <c r="C1378" t="s">
        <v>18</v>
      </c>
      <c r="D1378" t="s">
        <v>40</v>
      </c>
      <c r="E1378" t="s">
        <v>41</v>
      </c>
      <c r="F1378">
        <v>65</v>
      </c>
      <c r="G1378" t="s">
        <v>126</v>
      </c>
      <c r="H1378" t="s">
        <v>22</v>
      </c>
      <c r="I1378" t="s">
        <v>68</v>
      </c>
      <c r="J1378" t="s">
        <v>36</v>
      </c>
      <c r="K1378">
        <v>5</v>
      </c>
      <c r="L1378" t="s">
        <v>151</v>
      </c>
      <c r="M1378" t="s">
        <v>37</v>
      </c>
      <c r="N1378" t="s">
        <v>25</v>
      </c>
      <c r="O1378" t="s">
        <v>25</v>
      </c>
      <c r="P1378">
        <v>24</v>
      </c>
      <c r="Q1378" t="s">
        <v>45</v>
      </c>
      <c r="R1378" t="s">
        <v>48</v>
      </c>
    </row>
    <row r="1379" spans="1:18" x14ac:dyDescent="0.2">
      <c r="A1379">
        <v>1378</v>
      </c>
      <c r="B1379">
        <v>33</v>
      </c>
      <c r="C1379" t="s">
        <v>18</v>
      </c>
      <c r="D1379" t="s">
        <v>88</v>
      </c>
      <c r="E1379" t="s">
        <v>66</v>
      </c>
      <c r="F1379">
        <v>54</v>
      </c>
      <c r="G1379" t="s">
        <v>127</v>
      </c>
      <c r="H1379" t="s">
        <v>22</v>
      </c>
      <c r="I1379" t="s">
        <v>77</v>
      </c>
      <c r="J1379" t="s">
        <v>36</v>
      </c>
      <c r="K1379">
        <v>3</v>
      </c>
      <c r="L1379" t="s">
        <v>151</v>
      </c>
      <c r="M1379" t="s">
        <v>44</v>
      </c>
      <c r="N1379" t="s">
        <v>25</v>
      </c>
      <c r="O1379" t="s">
        <v>25</v>
      </c>
      <c r="P1379">
        <v>42</v>
      </c>
      <c r="Q1379" t="s">
        <v>27</v>
      </c>
      <c r="R1379" t="s">
        <v>87</v>
      </c>
    </row>
    <row r="1380" spans="1:18" x14ac:dyDescent="0.2">
      <c r="A1380">
        <v>1379</v>
      </c>
      <c r="B1380">
        <v>37</v>
      </c>
      <c r="C1380" t="s">
        <v>18</v>
      </c>
      <c r="D1380" t="s">
        <v>101</v>
      </c>
      <c r="E1380" t="s">
        <v>62</v>
      </c>
      <c r="F1380">
        <v>49</v>
      </c>
      <c r="G1380" t="s">
        <v>21</v>
      </c>
      <c r="H1380" t="s">
        <v>91</v>
      </c>
      <c r="I1380" t="s">
        <v>92</v>
      </c>
      <c r="J1380" t="s">
        <v>56</v>
      </c>
      <c r="K1380">
        <v>3.6</v>
      </c>
      <c r="L1380" t="s">
        <v>151</v>
      </c>
      <c r="M1380" t="s">
        <v>37</v>
      </c>
      <c r="N1380" t="s">
        <v>25</v>
      </c>
      <c r="O1380" t="s">
        <v>25</v>
      </c>
      <c r="P1380">
        <v>24</v>
      </c>
      <c r="Q1380" t="s">
        <v>27</v>
      </c>
      <c r="R1380" t="s">
        <v>39</v>
      </c>
    </row>
    <row r="1381" spans="1:18" x14ac:dyDescent="0.2">
      <c r="A1381">
        <v>1380</v>
      </c>
      <c r="B1381">
        <v>21</v>
      </c>
      <c r="C1381" t="s">
        <v>18</v>
      </c>
      <c r="D1381" t="s">
        <v>112</v>
      </c>
      <c r="E1381" t="s">
        <v>20</v>
      </c>
      <c r="F1381">
        <v>64</v>
      </c>
      <c r="G1381" t="s">
        <v>147</v>
      </c>
      <c r="H1381" t="s">
        <v>22</v>
      </c>
      <c r="I1381" t="s">
        <v>72</v>
      </c>
      <c r="J1381" t="s">
        <v>56</v>
      </c>
      <c r="K1381">
        <v>2.8</v>
      </c>
      <c r="L1381" t="s">
        <v>151</v>
      </c>
      <c r="M1381" t="s">
        <v>69</v>
      </c>
      <c r="N1381" t="s">
        <v>25</v>
      </c>
      <c r="O1381" t="s">
        <v>25</v>
      </c>
      <c r="P1381">
        <v>38</v>
      </c>
      <c r="Q1381" t="s">
        <v>27</v>
      </c>
      <c r="R1381" t="s">
        <v>75</v>
      </c>
    </row>
    <row r="1382" spans="1:18" x14ac:dyDescent="0.2">
      <c r="A1382">
        <v>1381</v>
      </c>
      <c r="B1382">
        <v>51</v>
      </c>
      <c r="C1382" t="s">
        <v>18</v>
      </c>
      <c r="D1382" t="s">
        <v>49</v>
      </c>
      <c r="E1382" t="s">
        <v>41</v>
      </c>
      <c r="F1382">
        <v>35</v>
      </c>
      <c r="G1382" t="s">
        <v>34</v>
      </c>
      <c r="H1382" t="s">
        <v>35</v>
      </c>
      <c r="I1382" t="s">
        <v>117</v>
      </c>
      <c r="J1382" t="s">
        <v>24</v>
      </c>
      <c r="K1382">
        <v>4.5999999999999996</v>
      </c>
      <c r="L1382" t="s">
        <v>151</v>
      </c>
      <c r="M1382" t="s">
        <v>53</v>
      </c>
      <c r="N1382" t="s">
        <v>25</v>
      </c>
      <c r="O1382" t="s">
        <v>25</v>
      </c>
      <c r="P1382">
        <v>41</v>
      </c>
      <c r="Q1382" t="s">
        <v>32</v>
      </c>
      <c r="R1382" t="s">
        <v>28</v>
      </c>
    </row>
    <row r="1383" spans="1:18" x14ac:dyDescent="0.2">
      <c r="A1383">
        <v>1382</v>
      </c>
      <c r="B1383">
        <v>30</v>
      </c>
      <c r="C1383" t="s">
        <v>18</v>
      </c>
      <c r="D1383" t="s">
        <v>70</v>
      </c>
      <c r="E1383" t="s">
        <v>41</v>
      </c>
      <c r="F1383">
        <v>86</v>
      </c>
      <c r="G1383" t="s">
        <v>114</v>
      </c>
      <c r="H1383" t="s">
        <v>22</v>
      </c>
      <c r="I1383" t="s">
        <v>95</v>
      </c>
      <c r="J1383" t="s">
        <v>24</v>
      </c>
      <c r="K1383">
        <v>2.9</v>
      </c>
      <c r="L1383" t="s">
        <v>151</v>
      </c>
      <c r="M1383" t="s">
        <v>53</v>
      </c>
      <c r="N1383" t="s">
        <v>25</v>
      </c>
      <c r="O1383" t="s">
        <v>25</v>
      </c>
      <c r="P1383">
        <v>48</v>
      </c>
      <c r="Q1383" t="s">
        <v>27</v>
      </c>
      <c r="R1383" t="s">
        <v>57</v>
      </c>
    </row>
    <row r="1384" spans="1:18" x14ac:dyDescent="0.2">
      <c r="A1384">
        <v>1383</v>
      </c>
      <c r="B1384">
        <v>68</v>
      </c>
      <c r="C1384" t="s">
        <v>18</v>
      </c>
      <c r="D1384" t="s">
        <v>101</v>
      </c>
      <c r="E1384" t="s">
        <v>62</v>
      </c>
      <c r="F1384">
        <v>55</v>
      </c>
      <c r="G1384" t="s">
        <v>150</v>
      </c>
      <c r="H1384" t="s">
        <v>22</v>
      </c>
      <c r="I1384" t="s">
        <v>109</v>
      </c>
      <c r="J1384" t="s">
        <v>24</v>
      </c>
      <c r="K1384">
        <v>4.8</v>
      </c>
      <c r="L1384" t="s">
        <v>151</v>
      </c>
      <c r="M1384" t="s">
        <v>26</v>
      </c>
      <c r="N1384" t="s">
        <v>25</v>
      </c>
      <c r="O1384" t="s">
        <v>25</v>
      </c>
      <c r="P1384">
        <v>16</v>
      </c>
      <c r="Q1384" t="s">
        <v>74</v>
      </c>
      <c r="R1384" t="s">
        <v>57</v>
      </c>
    </row>
    <row r="1385" spans="1:18" x14ac:dyDescent="0.2">
      <c r="A1385">
        <v>1384</v>
      </c>
      <c r="B1385">
        <v>36</v>
      </c>
      <c r="C1385" t="s">
        <v>18</v>
      </c>
      <c r="D1385" t="s">
        <v>118</v>
      </c>
      <c r="E1385" t="s">
        <v>66</v>
      </c>
      <c r="F1385">
        <v>58</v>
      </c>
      <c r="G1385" t="s">
        <v>149</v>
      </c>
      <c r="H1385" t="s">
        <v>43</v>
      </c>
      <c r="I1385" t="s">
        <v>117</v>
      </c>
      <c r="J1385" t="s">
        <v>36</v>
      </c>
      <c r="K1385">
        <v>3.3</v>
      </c>
      <c r="L1385" t="s">
        <v>151</v>
      </c>
      <c r="M1385" t="s">
        <v>26</v>
      </c>
      <c r="N1385" t="s">
        <v>25</v>
      </c>
      <c r="O1385" t="s">
        <v>25</v>
      </c>
      <c r="P1385">
        <v>4</v>
      </c>
      <c r="Q1385" t="s">
        <v>27</v>
      </c>
      <c r="R1385" t="s">
        <v>87</v>
      </c>
    </row>
    <row r="1386" spans="1:18" x14ac:dyDescent="0.2">
      <c r="A1386">
        <v>1385</v>
      </c>
      <c r="B1386">
        <v>46</v>
      </c>
      <c r="C1386" t="s">
        <v>18</v>
      </c>
      <c r="D1386" t="s">
        <v>49</v>
      </c>
      <c r="E1386" t="s">
        <v>41</v>
      </c>
      <c r="F1386">
        <v>96</v>
      </c>
      <c r="G1386" t="s">
        <v>119</v>
      </c>
      <c r="H1386" t="s">
        <v>43</v>
      </c>
      <c r="I1386" t="s">
        <v>117</v>
      </c>
      <c r="J1386" t="s">
        <v>56</v>
      </c>
      <c r="K1386">
        <v>4.5999999999999996</v>
      </c>
      <c r="L1386" t="s">
        <v>151</v>
      </c>
      <c r="M1386" t="s">
        <v>53</v>
      </c>
      <c r="N1386" t="s">
        <v>25</v>
      </c>
      <c r="O1386" t="s">
        <v>25</v>
      </c>
      <c r="P1386">
        <v>8</v>
      </c>
      <c r="Q1386" t="s">
        <v>74</v>
      </c>
      <c r="R1386" t="s">
        <v>39</v>
      </c>
    </row>
    <row r="1387" spans="1:18" x14ac:dyDescent="0.2">
      <c r="A1387">
        <v>1386</v>
      </c>
      <c r="B1387">
        <v>41</v>
      </c>
      <c r="C1387" t="s">
        <v>18</v>
      </c>
      <c r="D1387" t="s">
        <v>105</v>
      </c>
      <c r="E1387" t="s">
        <v>66</v>
      </c>
      <c r="F1387">
        <v>64</v>
      </c>
      <c r="G1387" t="s">
        <v>90</v>
      </c>
      <c r="H1387" t="s">
        <v>43</v>
      </c>
      <c r="I1387" t="s">
        <v>125</v>
      </c>
      <c r="J1387" t="s">
        <v>56</v>
      </c>
      <c r="K1387">
        <v>2.6</v>
      </c>
      <c r="L1387" t="s">
        <v>151</v>
      </c>
      <c r="M1387" t="s">
        <v>73</v>
      </c>
      <c r="N1387" t="s">
        <v>25</v>
      </c>
      <c r="O1387" t="s">
        <v>25</v>
      </c>
      <c r="P1387">
        <v>1</v>
      </c>
      <c r="Q1387" t="s">
        <v>74</v>
      </c>
      <c r="R1387" t="s">
        <v>75</v>
      </c>
    </row>
    <row r="1388" spans="1:18" x14ac:dyDescent="0.2">
      <c r="A1388">
        <v>1387</v>
      </c>
      <c r="B1388">
        <v>68</v>
      </c>
      <c r="C1388" t="s">
        <v>18</v>
      </c>
      <c r="D1388" t="s">
        <v>101</v>
      </c>
      <c r="E1388" t="s">
        <v>62</v>
      </c>
      <c r="F1388">
        <v>56</v>
      </c>
      <c r="G1388" t="s">
        <v>46</v>
      </c>
      <c r="H1388" t="s">
        <v>43</v>
      </c>
      <c r="I1388" t="s">
        <v>64</v>
      </c>
      <c r="J1388" t="s">
        <v>56</v>
      </c>
      <c r="K1388">
        <v>4</v>
      </c>
      <c r="L1388" t="s">
        <v>151</v>
      </c>
      <c r="M1388" t="s">
        <v>44</v>
      </c>
      <c r="N1388" t="s">
        <v>25</v>
      </c>
      <c r="O1388" t="s">
        <v>25</v>
      </c>
      <c r="P1388">
        <v>4</v>
      </c>
      <c r="Q1388" t="s">
        <v>85</v>
      </c>
      <c r="R1388" t="s">
        <v>57</v>
      </c>
    </row>
    <row r="1389" spans="1:18" x14ac:dyDescent="0.2">
      <c r="A1389">
        <v>1388</v>
      </c>
      <c r="B1389">
        <v>21</v>
      </c>
      <c r="C1389" t="s">
        <v>18</v>
      </c>
      <c r="D1389" t="s">
        <v>19</v>
      </c>
      <c r="E1389" t="s">
        <v>20</v>
      </c>
      <c r="F1389">
        <v>85</v>
      </c>
      <c r="G1389" t="s">
        <v>127</v>
      </c>
      <c r="H1389" t="s">
        <v>43</v>
      </c>
      <c r="I1389" t="s">
        <v>79</v>
      </c>
      <c r="J1389" t="s">
        <v>24</v>
      </c>
      <c r="K1389">
        <v>3.8</v>
      </c>
      <c r="L1389" t="s">
        <v>151</v>
      </c>
      <c r="M1389" t="s">
        <v>53</v>
      </c>
      <c r="N1389" t="s">
        <v>25</v>
      </c>
      <c r="O1389" t="s">
        <v>25</v>
      </c>
      <c r="P1389">
        <v>20</v>
      </c>
      <c r="Q1389" t="s">
        <v>38</v>
      </c>
      <c r="R1389" t="s">
        <v>87</v>
      </c>
    </row>
    <row r="1390" spans="1:18" x14ac:dyDescent="0.2">
      <c r="A1390">
        <v>1389</v>
      </c>
      <c r="B1390">
        <v>62</v>
      </c>
      <c r="C1390" t="s">
        <v>18</v>
      </c>
      <c r="D1390" t="s">
        <v>80</v>
      </c>
      <c r="E1390" t="s">
        <v>20</v>
      </c>
      <c r="F1390">
        <v>23</v>
      </c>
      <c r="G1390" t="s">
        <v>71</v>
      </c>
      <c r="H1390" t="s">
        <v>43</v>
      </c>
      <c r="I1390" t="s">
        <v>92</v>
      </c>
      <c r="J1390" t="s">
        <v>36</v>
      </c>
      <c r="K1390">
        <v>3.9</v>
      </c>
      <c r="L1390" t="s">
        <v>151</v>
      </c>
      <c r="M1390" t="s">
        <v>26</v>
      </c>
      <c r="N1390" t="s">
        <v>25</v>
      </c>
      <c r="O1390" t="s">
        <v>25</v>
      </c>
      <c r="P1390">
        <v>40</v>
      </c>
      <c r="Q1390" t="s">
        <v>32</v>
      </c>
      <c r="R1390" t="s">
        <v>57</v>
      </c>
    </row>
    <row r="1391" spans="1:18" x14ac:dyDescent="0.2">
      <c r="A1391">
        <v>1390</v>
      </c>
      <c r="B1391">
        <v>59</v>
      </c>
      <c r="C1391" t="s">
        <v>18</v>
      </c>
      <c r="D1391" t="s">
        <v>118</v>
      </c>
      <c r="E1391" t="s">
        <v>66</v>
      </c>
      <c r="F1391">
        <v>72</v>
      </c>
      <c r="G1391" t="s">
        <v>114</v>
      </c>
      <c r="H1391" t="s">
        <v>22</v>
      </c>
      <c r="I1391" t="s">
        <v>120</v>
      </c>
      <c r="J1391" t="s">
        <v>56</v>
      </c>
      <c r="K1391">
        <v>2.6</v>
      </c>
      <c r="L1391" t="s">
        <v>151</v>
      </c>
      <c r="M1391" t="s">
        <v>73</v>
      </c>
      <c r="N1391" t="s">
        <v>25</v>
      </c>
      <c r="O1391" t="s">
        <v>25</v>
      </c>
      <c r="P1391">
        <v>8</v>
      </c>
      <c r="Q1391" t="s">
        <v>85</v>
      </c>
      <c r="R1391" t="s">
        <v>28</v>
      </c>
    </row>
    <row r="1392" spans="1:18" x14ac:dyDescent="0.2">
      <c r="A1392">
        <v>1391</v>
      </c>
      <c r="B1392">
        <v>25</v>
      </c>
      <c r="C1392" t="s">
        <v>18</v>
      </c>
      <c r="D1392" t="s">
        <v>123</v>
      </c>
      <c r="E1392" t="s">
        <v>66</v>
      </c>
      <c r="F1392">
        <v>38</v>
      </c>
      <c r="G1392" t="s">
        <v>71</v>
      </c>
      <c r="H1392" t="s">
        <v>43</v>
      </c>
      <c r="I1392" t="s">
        <v>31</v>
      </c>
      <c r="J1392" t="s">
        <v>52</v>
      </c>
      <c r="K1392">
        <v>4.3</v>
      </c>
      <c r="L1392" t="s">
        <v>151</v>
      </c>
      <c r="M1392" t="s">
        <v>53</v>
      </c>
      <c r="N1392" t="s">
        <v>25</v>
      </c>
      <c r="O1392" t="s">
        <v>25</v>
      </c>
      <c r="P1392">
        <v>42</v>
      </c>
      <c r="Q1392" t="s">
        <v>85</v>
      </c>
      <c r="R1392" t="s">
        <v>39</v>
      </c>
    </row>
    <row r="1393" spans="1:18" x14ac:dyDescent="0.2">
      <c r="A1393">
        <v>1392</v>
      </c>
      <c r="B1393">
        <v>53</v>
      </c>
      <c r="C1393" t="s">
        <v>18</v>
      </c>
      <c r="D1393" t="s">
        <v>19</v>
      </c>
      <c r="E1393" t="s">
        <v>20</v>
      </c>
      <c r="F1393">
        <v>29</v>
      </c>
      <c r="G1393" t="s">
        <v>90</v>
      </c>
      <c r="H1393" t="s">
        <v>35</v>
      </c>
      <c r="I1393" t="s">
        <v>51</v>
      </c>
      <c r="J1393" t="s">
        <v>24</v>
      </c>
      <c r="K1393">
        <v>3.6</v>
      </c>
      <c r="L1393" t="s">
        <v>151</v>
      </c>
      <c r="M1393" t="s">
        <v>26</v>
      </c>
      <c r="N1393" t="s">
        <v>25</v>
      </c>
      <c r="O1393" t="s">
        <v>25</v>
      </c>
      <c r="P1393">
        <v>38</v>
      </c>
      <c r="Q1393" t="s">
        <v>38</v>
      </c>
      <c r="R1393" t="s">
        <v>48</v>
      </c>
    </row>
    <row r="1394" spans="1:18" x14ac:dyDescent="0.2">
      <c r="A1394">
        <v>1393</v>
      </c>
      <c r="B1394">
        <v>31</v>
      </c>
      <c r="C1394" t="s">
        <v>18</v>
      </c>
      <c r="D1394" t="s">
        <v>142</v>
      </c>
      <c r="E1394" t="s">
        <v>66</v>
      </c>
      <c r="F1394">
        <v>46</v>
      </c>
      <c r="G1394" t="s">
        <v>71</v>
      </c>
      <c r="H1394" t="s">
        <v>43</v>
      </c>
      <c r="I1394" t="s">
        <v>133</v>
      </c>
      <c r="J1394" t="s">
        <v>36</v>
      </c>
      <c r="K1394">
        <v>4.2</v>
      </c>
      <c r="L1394" t="s">
        <v>151</v>
      </c>
      <c r="M1394" t="s">
        <v>26</v>
      </c>
      <c r="N1394" t="s">
        <v>25</v>
      </c>
      <c r="O1394" t="s">
        <v>25</v>
      </c>
      <c r="P1394">
        <v>34</v>
      </c>
      <c r="Q1394" t="s">
        <v>27</v>
      </c>
      <c r="R1394" t="s">
        <v>96</v>
      </c>
    </row>
    <row r="1395" spans="1:18" x14ac:dyDescent="0.2">
      <c r="A1395">
        <v>1394</v>
      </c>
      <c r="B1395">
        <v>46</v>
      </c>
      <c r="C1395" t="s">
        <v>18</v>
      </c>
      <c r="D1395" t="s">
        <v>142</v>
      </c>
      <c r="E1395" t="s">
        <v>66</v>
      </c>
      <c r="F1395">
        <v>58</v>
      </c>
      <c r="G1395" t="s">
        <v>134</v>
      </c>
      <c r="H1395" t="s">
        <v>22</v>
      </c>
      <c r="I1395" t="s">
        <v>133</v>
      </c>
      <c r="J1395" t="s">
        <v>36</v>
      </c>
      <c r="K1395">
        <v>3.9</v>
      </c>
      <c r="L1395" t="s">
        <v>151</v>
      </c>
      <c r="M1395" t="s">
        <v>26</v>
      </c>
      <c r="N1395" t="s">
        <v>25</v>
      </c>
      <c r="O1395" t="s">
        <v>25</v>
      </c>
      <c r="P1395">
        <v>14</v>
      </c>
      <c r="Q1395" t="s">
        <v>45</v>
      </c>
      <c r="R1395" t="s">
        <v>28</v>
      </c>
    </row>
    <row r="1396" spans="1:18" x14ac:dyDescent="0.2">
      <c r="A1396">
        <v>1395</v>
      </c>
      <c r="B1396">
        <v>26</v>
      </c>
      <c r="C1396" t="s">
        <v>18</v>
      </c>
      <c r="D1396" t="s">
        <v>61</v>
      </c>
      <c r="E1396" t="s">
        <v>62</v>
      </c>
      <c r="F1396">
        <v>43</v>
      </c>
      <c r="G1396" t="s">
        <v>145</v>
      </c>
      <c r="H1396" t="s">
        <v>22</v>
      </c>
      <c r="I1396" t="s">
        <v>135</v>
      </c>
      <c r="J1396" t="s">
        <v>56</v>
      </c>
      <c r="K1396">
        <v>4.7</v>
      </c>
      <c r="L1396" t="s">
        <v>151</v>
      </c>
      <c r="M1396" t="s">
        <v>44</v>
      </c>
      <c r="N1396" t="s">
        <v>25</v>
      </c>
      <c r="O1396" t="s">
        <v>25</v>
      </c>
      <c r="P1396">
        <v>39</v>
      </c>
      <c r="Q1396" t="s">
        <v>32</v>
      </c>
      <c r="R1396" t="s">
        <v>39</v>
      </c>
    </row>
    <row r="1397" spans="1:18" x14ac:dyDescent="0.2">
      <c r="A1397">
        <v>1396</v>
      </c>
      <c r="B1397">
        <v>47</v>
      </c>
      <c r="C1397" t="s">
        <v>18</v>
      </c>
      <c r="D1397" t="s">
        <v>118</v>
      </c>
      <c r="E1397" t="s">
        <v>66</v>
      </c>
      <c r="F1397">
        <v>32</v>
      </c>
      <c r="G1397" t="s">
        <v>63</v>
      </c>
      <c r="H1397" t="s">
        <v>22</v>
      </c>
      <c r="I1397" t="s">
        <v>47</v>
      </c>
      <c r="J1397" t="s">
        <v>36</v>
      </c>
      <c r="K1397">
        <v>2.8</v>
      </c>
      <c r="L1397" t="s">
        <v>151</v>
      </c>
      <c r="M1397" t="s">
        <v>44</v>
      </c>
      <c r="N1397" t="s">
        <v>25</v>
      </c>
      <c r="O1397" t="s">
        <v>25</v>
      </c>
      <c r="P1397">
        <v>40</v>
      </c>
      <c r="Q1397" t="s">
        <v>45</v>
      </c>
      <c r="R1397" t="s">
        <v>75</v>
      </c>
    </row>
    <row r="1398" spans="1:18" x14ac:dyDescent="0.2">
      <c r="A1398">
        <v>1397</v>
      </c>
      <c r="B1398">
        <v>37</v>
      </c>
      <c r="C1398" t="s">
        <v>18</v>
      </c>
      <c r="D1398" t="s">
        <v>94</v>
      </c>
      <c r="E1398" t="s">
        <v>20</v>
      </c>
      <c r="F1398">
        <v>30</v>
      </c>
      <c r="G1398" t="s">
        <v>149</v>
      </c>
      <c r="H1398" t="s">
        <v>91</v>
      </c>
      <c r="I1398" t="s">
        <v>92</v>
      </c>
      <c r="J1398" t="s">
        <v>24</v>
      </c>
      <c r="K1398">
        <v>3</v>
      </c>
      <c r="L1398" t="s">
        <v>151</v>
      </c>
      <c r="M1398" t="s">
        <v>44</v>
      </c>
      <c r="N1398" t="s">
        <v>25</v>
      </c>
      <c r="O1398" t="s">
        <v>25</v>
      </c>
      <c r="P1398">
        <v>49</v>
      </c>
      <c r="Q1398" t="s">
        <v>85</v>
      </c>
      <c r="R1398" t="s">
        <v>87</v>
      </c>
    </row>
    <row r="1399" spans="1:18" x14ac:dyDescent="0.2">
      <c r="A1399">
        <v>1398</v>
      </c>
      <c r="B1399">
        <v>55</v>
      </c>
      <c r="C1399" t="s">
        <v>18</v>
      </c>
      <c r="D1399" t="s">
        <v>88</v>
      </c>
      <c r="E1399" t="s">
        <v>66</v>
      </c>
      <c r="F1399">
        <v>67</v>
      </c>
      <c r="G1399" t="s">
        <v>34</v>
      </c>
      <c r="H1399" t="s">
        <v>35</v>
      </c>
      <c r="I1399" t="s">
        <v>135</v>
      </c>
      <c r="J1399" t="s">
        <v>52</v>
      </c>
      <c r="K1399">
        <v>4.7</v>
      </c>
      <c r="L1399" t="s">
        <v>151</v>
      </c>
      <c r="M1399" t="s">
        <v>73</v>
      </c>
      <c r="N1399" t="s">
        <v>25</v>
      </c>
      <c r="O1399" t="s">
        <v>25</v>
      </c>
      <c r="P1399">
        <v>33</v>
      </c>
      <c r="Q1399" t="s">
        <v>45</v>
      </c>
      <c r="R1399" t="s">
        <v>48</v>
      </c>
    </row>
    <row r="1400" spans="1:18" x14ac:dyDescent="0.2">
      <c r="A1400">
        <v>1399</v>
      </c>
      <c r="B1400">
        <v>30</v>
      </c>
      <c r="C1400" t="s">
        <v>18</v>
      </c>
      <c r="D1400" t="s">
        <v>80</v>
      </c>
      <c r="E1400" t="s">
        <v>20</v>
      </c>
      <c r="F1400">
        <v>45</v>
      </c>
      <c r="G1400" t="s">
        <v>104</v>
      </c>
      <c r="H1400" t="s">
        <v>43</v>
      </c>
      <c r="I1400" t="s">
        <v>108</v>
      </c>
      <c r="J1400" t="s">
        <v>52</v>
      </c>
      <c r="K1400">
        <v>2.5</v>
      </c>
      <c r="L1400" t="s">
        <v>151</v>
      </c>
      <c r="M1400" t="s">
        <v>37</v>
      </c>
      <c r="N1400" t="s">
        <v>25</v>
      </c>
      <c r="O1400" t="s">
        <v>25</v>
      </c>
      <c r="P1400">
        <v>25</v>
      </c>
      <c r="Q1400" t="s">
        <v>38</v>
      </c>
      <c r="R1400" t="s">
        <v>39</v>
      </c>
    </row>
    <row r="1401" spans="1:18" x14ac:dyDescent="0.2">
      <c r="A1401">
        <v>1400</v>
      </c>
      <c r="B1401">
        <v>19</v>
      </c>
      <c r="C1401" t="s">
        <v>18</v>
      </c>
      <c r="D1401" t="s">
        <v>123</v>
      </c>
      <c r="E1401" t="s">
        <v>66</v>
      </c>
      <c r="F1401">
        <v>81</v>
      </c>
      <c r="G1401" t="s">
        <v>144</v>
      </c>
      <c r="H1401" t="s">
        <v>43</v>
      </c>
      <c r="I1401" t="s">
        <v>77</v>
      </c>
      <c r="J1401" t="s">
        <v>24</v>
      </c>
      <c r="K1401">
        <v>3.1</v>
      </c>
      <c r="L1401" t="s">
        <v>151</v>
      </c>
      <c r="M1401" t="s">
        <v>73</v>
      </c>
      <c r="N1401" t="s">
        <v>25</v>
      </c>
      <c r="O1401" t="s">
        <v>25</v>
      </c>
      <c r="P1401">
        <v>48</v>
      </c>
      <c r="Q1401" t="s">
        <v>27</v>
      </c>
      <c r="R1401" t="s">
        <v>48</v>
      </c>
    </row>
    <row r="1402" spans="1:18" x14ac:dyDescent="0.2">
      <c r="A1402">
        <v>1401</v>
      </c>
      <c r="B1402">
        <v>36</v>
      </c>
      <c r="C1402" t="s">
        <v>18</v>
      </c>
      <c r="D1402" t="s">
        <v>131</v>
      </c>
      <c r="E1402" t="s">
        <v>66</v>
      </c>
      <c r="F1402">
        <v>23</v>
      </c>
      <c r="G1402" t="s">
        <v>106</v>
      </c>
      <c r="H1402" t="s">
        <v>43</v>
      </c>
      <c r="I1402" t="s">
        <v>107</v>
      </c>
      <c r="J1402" t="s">
        <v>56</v>
      </c>
      <c r="K1402">
        <v>3.6</v>
      </c>
      <c r="L1402" t="s">
        <v>151</v>
      </c>
      <c r="M1402" t="s">
        <v>44</v>
      </c>
      <c r="N1402" t="s">
        <v>25</v>
      </c>
      <c r="O1402" t="s">
        <v>25</v>
      </c>
      <c r="P1402">
        <v>22</v>
      </c>
      <c r="Q1402" t="s">
        <v>38</v>
      </c>
      <c r="R1402" t="s">
        <v>96</v>
      </c>
    </row>
    <row r="1403" spans="1:18" x14ac:dyDescent="0.2">
      <c r="A1403">
        <v>1402</v>
      </c>
      <c r="B1403">
        <v>23</v>
      </c>
      <c r="C1403" t="s">
        <v>18</v>
      </c>
      <c r="D1403" t="s">
        <v>40</v>
      </c>
      <c r="E1403" t="s">
        <v>41</v>
      </c>
      <c r="F1403">
        <v>59</v>
      </c>
      <c r="G1403" t="s">
        <v>115</v>
      </c>
      <c r="H1403" t="s">
        <v>43</v>
      </c>
      <c r="I1403" t="s">
        <v>143</v>
      </c>
      <c r="J1403" t="s">
        <v>56</v>
      </c>
      <c r="K1403">
        <v>3.5</v>
      </c>
      <c r="L1403" t="s">
        <v>151</v>
      </c>
      <c r="M1403" t="s">
        <v>69</v>
      </c>
      <c r="N1403" t="s">
        <v>25</v>
      </c>
      <c r="O1403" t="s">
        <v>25</v>
      </c>
      <c r="P1403">
        <v>1</v>
      </c>
      <c r="Q1403" t="s">
        <v>45</v>
      </c>
      <c r="R1403" t="s">
        <v>39</v>
      </c>
    </row>
    <row r="1404" spans="1:18" x14ac:dyDescent="0.2">
      <c r="A1404">
        <v>1403</v>
      </c>
      <c r="B1404">
        <v>62</v>
      </c>
      <c r="C1404" t="s">
        <v>18</v>
      </c>
      <c r="D1404" t="s">
        <v>88</v>
      </c>
      <c r="E1404" t="s">
        <v>66</v>
      </c>
      <c r="F1404">
        <v>21</v>
      </c>
      <c r="G1404" t="s">
        <v>113</v>
      </c>
      <c r="H1404" t="s">
        <v>22</v>
      </c>
      <c r="I1404" t="s">
        <v>51</v>
      </c>
      <c r="J1404" t="s">
        <v>52</v>
      </c>
      <c r="K1404">
        <v>3.1</v>
      </c>
      <c r="L1404" t="s">
        <v>151</v>
      </c>
      <c r="M1404" t="s">
        <v>26</v>
      </c>
      <c r="N1404" t="s">
        <v>25</v>
      </c>
      <c r="O1404" t="s">
        <v>25</v>
      </c>
      <c r="P1404">
        <v>47</v>
      </c>
      <c r="Q1404" t="s">
        <v>45</v>
      </c>
      <c r="R1404" t="s">
        <v>87</v>
      </c>
    </row>
    <row r="1405" spans="1:18" x14ac:dyDescent="0.2">
      <c r="A1405">
        <v>1404</v>
      </c>
      <c r="B1405">
        <v>26</v>
      </c>
      <c r="C1405" t="s">
        <v>18</v>
      </c>
      <c r="D1405" t="s">
        <v>131</v>
      </c>
      <c r="E1405" t="s">
        <v>66</v>
      </c>
      <c r="F1405">
        <v>20</v>
      </c>
      <c r="G1405" t="s">
        <v>141</v>
      </c>
      <c r="H1405" t="s">
        <v>43</v>
      </c>
      <c r="I1405" t="s">
        <v>99</v>
      </c>
      <c r="J1405" t="s">
        <v>36</v>
      </c>
      <c r="K1405">
        <v>3.6</v>
      </c>
      <c r="L1405" t="s">
        <v>151</v>
      </c>
      <c r="M1405" t="s">
        <v>73</v>
      </c>
      <c r="N1405" t="s">
        <v>25</v>
      </c>
      <c r="O1405" t="s">
        <v>25</v>
      </c>
      <c r="P1405">
        <v>20</v>
      </c>
      <c r="Q1405" t="s">
        <v>38</v>
      </c>
      <c r="R1405" t="s">
        <v>75</v>
      </c>
    </row>
    <row r="1406" spans="1:18" x14ac:dyDescent="0.2">
      <c r="A1406">
        <v>1405</v>
      </c>
      <c r="B1406">
        <v>36</v>
      </c>
      <c r="C1406" t="s">
        <v>18</v>
      </c>
      <c r="D1406" t="s">
        <v>105</v>
      </c>
      <c r="E1406" t="s">
        <v>66</v>
      </c>
      <c r="F1406">
        <v>28</v>
      </c>
      <c r="G1406" t="s">
        <v>129</v>
      </c>
      <c r="H1406" t="s">
        <v>43</v>
      </c>
      <c r="I1406" t="s">
        <v>60</v>
      </c>
      <c r="J1406" t="s">
        <v>24</v>
      </c>
      <c r="K1406">
        <v>3.5</v>
      </c>
      <c r="L1406" t="s">
        <v>151</v>
      </c>
      <c r="M1406" t="s">
        <v>44</v>
      </c>
      <c r="N1406" t="s">
        <v>25</v>
      </c>
      <c r="O1406" t="s">
        <v>25</v>
      </c>
      <c r="P1406">
        <v>10</v>
      </c>
      <c r="Q1406" t="s">
        <v>85</v>
      </c>
      <c r="R1406" t="s">
        <v>39</v>
      </c>
    </row>
    <row r="1407" spans="1:18" x14ac:dyDescent="0.2">
      <c r="A1407">
        <v>1406</v>
      </c>
      <c r="B1407">
        <v>33</v>
      </c>
      <c r="C1407" t="s">
        <v>18</v>
      </c>
      <c r="D1407" t="s">
        <v>124</v>
      </c>
      <c r="E1407" t="s">
        <v>20</v>
      </c>
      <c r="F1407">
        <v>100</v>
      </c>
      <c r="G1407" t="s">
        <v>81</v>
      </c>
      <c r="H1407" t="s">
        <v>43</v>
      </c>
      <c r="I1407" t="s">
        <v>99</v>
      </c>
      <c r="J1407" t="s">
        <v>24</v>
      </c>
      <c r="K1407">
        <v>2.7</v>
      </c>
      <c r="L1407" t="s">
        <v>151</v>
      </c>
      <c r="M1407" t="s">
        <v>73</v>
      </c>
      <c r="N1407" t="s">
        <v>25</v>
      </c>
      <c r="O1407" t="s">
        <v>25</v>
      </c>
      <c r="P1407">
        <v>39</v>
      </c>
      <c r="Q1407" t="s">
        <v>38</v>
      </c>
      <c r="R1407" t="s">
        <v>87</v>
      </c>
    </row>
    <row r="1408" spans="1:18" x14ac:dyDescent="0.2">
      <c r="A1408">
        <v>1407</v>
      </c>
      <c r="B1408">
        <v>32</v>
      </c>
      <c r="C1408" t="s">
        <v>18</v>
      </c>
      <c r="D1408" t="s">
        <v>54</v>
      </c>
      <c r="E1408" t="s">
        <v>20</v>
      </c>
      <c r="F1408">
        <v>46</v>
      </c>
      <c r="G1408" t="s">
        <v>148</v>
      </c>
      <c r="H1408" t="s">
        <v>22</v>
      </c>
      <c r="I1408" t="s">
        <v>47</v>
      </c>
      <c r="J1408" t="s">
        <v>36</v>
      </c>
      <c r="K1408">
        <v>3.6</v>
      </c>
      <c r="L1408" t="s">
        <v>151</v>
      </c>
      <c r="M1408" t="s">
        <v>26</v>
      </c>
      <c r="N1408" t="s">
        <v>25</v>
      </c>
      <c r="O1408" t="s">
        <v>25</v>
      </c>
      <c r="P1408">
        <v>15</v>
      </c>
      <c r="Q1408" t="s">
        <v>85</v>
      </c>
      <c r="R1408" t="s">
        <v>87</v>
      </c>
    </row>
    <row r="1409" spans="1:18" x14ac:dyDescent="0.2">
      <c r="A1409">
        <v>1408</v>
      </c>
      <c r="B1409">
        <v>56</v>
      </c>
      <c r="C1409" t="s">
        <v>18</v>
      </c>
      <c r="D1409" t="s">
        <v>65</v>
      </c>
      <c r="E1409" t="s">
        <v>66</v>
      </c>
      <c r="F1409">
        <v>61</v>
      </c>
      <c r="G1409" t="s">
        <v>106</v>
      </c>
      <c r="H1409" t="s">
        <v>91</v>
      </c>
      <c r="I1409" t="s">
        <v>60</v>
      </c>
      <c r="J1409" t="s">
        <v>36</v>
      </c>
      <c r="K1409">
        <v>4.5</v>
      </c>
      <c r="L1409" t="s">
        <v>151</v>
      </c>
      <c r="M1409" t="s">
        <v>26</v>
      </c>
      <c r="N1409" t="s">
        <v>25</v>
      </c>
      <c r="O1409" t="s">
        <v>25</v>
      </c>
      <c r="P1409">
        <v>11</v>
      </c>
      <c r="Q1409" t="s">
        <v>38</v>
      </c>
      <c r="R1409" t="s">
        <v>48</v>
      </c>
    </row>
    <row r="1410" spans="1:18" x14ac:dyDescent="0.2">
      <c r="A1410">
        <v>1409</v>
      </c>
      <c r="B1410">
        <v>58</v>
      </c>
      <c r="C1410" t="s">
        <v>18</v>
      </c>
      <c r="D1410" t="s">
        <v>19</v>
      </c>
      <c r="E1410" t="s">
        <v>20</v>
      </c>
      <c r="F1410">
        <v>58</v>
      </c>
      <c r="G1410" t="s">
        <v>30</v>
      </c>
      <c r="H1410" t="s">
        <v>43</v>
      </c>
      <c r="I1410" t="s">
        <v>133</v>
      </c>
      <c r="J1410" t="s">
        <v>24</v>
      </c>
      <c r="K1410">
        <v>4.0999999999999996</v>
      </c>
      <c r="L1410" t="s">
        <v>151</v>
      </c>
      <c r="M1410" t="s">
        <v>37</v>
      </c>
      <c r="N1410" t="s">
        <v>25</v>
      </c>
      <c r="O1410" t="s">
        <v>25</v>
      </c>
      <c r="P1410">
        <v>38</v>
      </c>
      <c r="Q1410" t="s">
        <v>27</v>
      </c>
      <c r="R1410" t="s">
        <v>39</v>
      </c>
    </row>
    <row r="1411" spans="1:18" x14ac:dyDescent="0.2">
      <c r="A1411">
        <v>1410</v>
      </c>
      <c r="B1411">
        <v>34</v>
      </c>
      <c r="C1411" t="s">
        <v>18</v>
      </c>
      <c r="D1411" t="s">
        <v>131</v>
      </c>
      <c r="E1411" t="s">
        <v>66</v>
      </c>
      <c r="F1411">
        <v>50</v>
      </c>
      <c r="G1411" t="s">
        <v>134</v>
      </c>
      <c r="H1411" t="s">
        <v>43</v>
      </c>
      <c r="I1411" t="s">
        <v>143</v>
      </c>
      <c r="J1411" t="s">
        <v>36</v>
      </c>
      <c r="K1411">
        <v>4.2</v>
      </c>
      <c r="L1411" t="s">
        <v>151</v>
      </c>
      <c r="M1411" t="s">
        <v>53</v>
      </c>
      <c r="N1411" t="s">
        <v>25</v>
      </c>
      <c r="O1411" t="s">
        <v>25</v>
      </c>
      <c r="P1411">
        <v>41</v>
      </c>
      <c r="Q1411" t="s">
        <v>32</v>
      </c>
      <c r="R1411" t="s">
        <v>28</v>
      </c>
    </row>
    <row r="1412" spans="1:18" x14ac:dyDescent="0.2">
      <c r="A1412">
        <v>1411</v>
      </c>
      <c r="B1412">
        <v>61</v>
      </c>
      <c r="C1412" t="s">
        <v>18</v>
      </c>
      <c r="D1412" t="s">
        <v>123</v>
      </c>
      <c r="E1412" t="s">
        <v>66</v>
      </c>
      <c r="F1412">
        <v>93</v>
      </c>
      <c r="G1412" t="s">
        <v>121</v>
      </c>
      <c r="H1412" t="s">
        <v>43</v>
      </c>
      <c r="I1412" t="s">
        <v>72</v>
      </c>
      <c r="J1412" t="s">
        <v>52</v>
      </c>
      <c r="K1412">
        <v>4</v>
      </c>
      <c r="L1412" t="s">
        <v>151</v>
      </c>
      <c r="M1412" t="s">
        <v>73</v>
      </c>
      <c r="N1412" t="s">
        <v>25</v>
      </c>
      <c r="O1412" t="s">
        <v>25</v>
      </c>
      <c r="P1412">
        <v>18</v>
      </c>
      <c r="Q1412" t="s">
        <v>85</v>
      </c>
      <c r="R1412" t="s">
        <v>48</v>
      </c>
    </row>
    <row r="1413" spans="1:18" x14ac:dyDescent="0.2">
      <c r="A1413">
        <v>1412</v>
      </c>
      <c r="B1413">
        <v>48</v>
      </c>
      <c r="C1413" t="s">
        <v>18</v>
      </c>
      <c r="D1413" t="s">
        <v>86</v>
      </c>
      <c r="E1413" t="s">
        <v>20</v>
      </c>
      <c r="F1413">
        <v>24</v>
      </c>
      <c r="G1413" t="s">
        <v>59</v>
      </c>
      <c r="H1413" t="s">
        <v>22</v>
      </c>
      <c r="I1413" t="s">
        <v>95</v>
      </c>
      <c r="J1413" t="s">
        <v>52</v>
      </c>
      <c r="K1413">
        <v>2.8</v>
      </c>
      <c r="L1413" t="s">
        <v>151</v>
      </c>
      <c r="M1413" t="s">
        <v>73</v>
      </c>
      <c r="N1413" t="s">
        <v>25</v>
      </c>
      <c r="O1413" t="s">
        <v>25</v>
      </c>
      <c r="P1413">
        <v>13</v>
      </c>
      <c r="Q1413" t="s">
        <v>27</v>
      </c>
      <c r="R1413" t="s">
        <v>57</v>
      </c>
    </row>
    <row r="1414" spans="1:18" x14ac:dyDescent="0.2">
      <c r="A1414">
        <v>1413</v>
      </c>
      <c r="B1414">
        <v>25</v>
      </c>
      <c r="C1414" t="s">
        <v>18</v>
      </c>
      <c r="D1414" t="s">
        <v>58</v>
      </c>
      <c r="E1414" t="s">
        <v>20</v>
      </c>
      <c r="F1414">
        <v>100</v>
      </c>
      <c r="G1414" t="s">
        <v>150</v>
      </c>
      <c r="H1414" t="s">
        <v>43</v>
      </c>
      <c r="I1414" t="s">
        <v>60</v>
      </c>
      <c r="J1414" t="s">
        <v>52</v>
      </c>
      <c r="K1414">
        <v>2.6</v>
      </c>
      <c r="L1414" t="s">
        <v>151</v>
      </c>
      <c r="M1414" t="s">
        <v>69</v>
      </c>
      <c r="N1414" t="s">
        <v>25</v>
      </c>
      <c r="O1414" t="s">
        <v>25</v>
      </c>
      <c r="P1414">
        <v>43</v>
      </c>
      <c r="Q1414" t="s">
        <v>27</v>
      </c>
      <c r="R1414" t="s">
        <v>48</v>
      </c>
    </row>
    <row r="1415" spans="1:18" x14ac:dyDescent="0.2">
      <c r="A1415">
        <v>1414</v>
      </c>
      <c r="B1415">
        <v>51</v>
      </c>
      <c r="C1415" t="s">
        <v>18</v>
      </c>
      <c r="D1415" t="s">
        <v>19</v>
      </c>
      <c r="E1415" t="s">
        <v>20</v>
      </c>
      <c r="F1415">
        <v>79</v>
      </c>
      <c r="G1415" t="s">
        <v>81</v>
      </c>
      <c r="H1415" t="s">
        <v>35</v>
      </c>
      <c r="I1415" t="s">
        <v>125</v>
      </c>
      <c r="J1415" t="s">
        <v>56</v>
      </c>
      <c r="K1415">
        <v>2.7</v>
      </c>
      <c r="L1415" t="s">
        <v>151</v>
      </c>
      <c r="M1415" t="s">
        <v>73</v>
      </c>
      <c r="N1415" t="s">
        <v>25</v>
      </c>
      <c r="O1415" t="s">
        <v>25</v>
      </c>
      <c r="P1415">
        <v>12</v>
      </c>
      <c r="Q1415" t="s">
        <v>74</v>
      </c>
      <c r="R1415" t="s">
        <v>57</v>
      </c>
    </row>
    <row r="1416" spans="1:18" x14ac:dyDescent="0.2">
      <c r="A1416">
        <v>1415</v>
      </c>
      <c r="B1416">
        <v>29</v>
      </c>
      <c r="C1416" t="s">
        <v>18</v>
      </c>
      <c r="D1416" t="s">
        <v>124</v>
      </c>
      <c r="E1416" t="s">
        <v>20</v>
      </c>
      <c r="F1416">
        <v>51</v>
      </c>
      <c r="G1416" t="s">
        <v>147</v>
      </c>
      <c r="H1416" t="s">
        <v>43</v>
      </c>
      <c r="I1416" t="s">
        <v>93</v>
      </c>
      <c r="J1416" t="s">
        <v>52</v>
      </c>
      <c r="K1416">
        <v>4.5</v>
      </c>
      <c r="L1416" t="s">
        <v>151</v>
      </c>
      <c r="M1416" t="s">
        <v>73</v>
      </c>
      <c r="N1416" t="s">
        <v>25</v>
      </c>
      <c r="O1416" t="s">
        <v>25</v>
      </c>
      <c r="P1416">
        <v>3</v>
      </c>
      <c r="Q1416" t="s">
        <v>38</v>
      </c>
      <c r="R1416" t="s">
        <v>75</v>
      </c>
    </row>
    <row r="1417" spans="1:18" x14ac:dyDescent="0.2">
      <c r="A1417">
        <v>1416</v>
      </c>
      <c r="B1417">
        <v>54</v>
      </c>
      <c r="C1417" t="s">
        <v>18</v>
      </c>
      <c r="D1417" t="s">
        <v>132</v>
      </c>
      <c r="E1417" t="s">
        <v>66</v>
      </c>
      <c r="F1417">
        <v>90</v>
      </c>
      <c r="G1417" t="s">
        <v>114</v>
      </c>
      <c r="H1417" t="s">
        <v>43</v>
      </c>
      <c r="I1417" t="s">
        <v>143</v>
      </c>
      <c r="J1417" t="s">
        <v>24</v>
      </c>
      <c r="K1417">
        <v>3.7</v>
      </c>
      <c r="L1417" t="s">
        <v>151</v>
      </c>
      <c r="M1417" t="s">
        <v>37</v>
      </c>
      <c r="N1417" t="s">
        <v>25</v>
      </c>
      <c r="O1417" t="s">
        <v>25</v>
      </c>
      <c r="P1417">
        <v>12</v>
      </c>
      <c r="Q1417" t="s">
        <v>38</v>
      </c>
      <c r="R1417" t="s">
        <v>96</v>
      </c>
    </row>
    <row r="1418" spans="1:18" x14ac:dyDescent="0.2">
      <c r="A1418">
        <v>1417</v>
      </c>
      <c r="B1418">
        <v>48</v>
      </c>
      <c r="C1418" t="s">
        <v>18</v>
      </c>
      <c r="D1418" t="s">
        <v>136</v>
      </c>
      <c r="E1418" t="s">
        <v>41</v>
      </c>
      <c r="F1418">
        <v>56</v>
      </c>
      <c r="G1418" t="s">
        <v>134</v>
      </c>
      <c r="H1418" t="s">
        <v>22</v>
      </c>
      <c r="I1418" t="s">
        <v>64</v>
      </c>
      <c r="J1418" t="s">
        <v>52</v>
      </c>
      <c r="K1418">
        <v>3.4</v>
      </c>
      <c r="L1418" t="s">
        <v>151</v>
      </c>
      <c r="M1418" t="s">
        <v>37</v>
      </c>
      <c r="N1418" t="s">
        <v>25</v>
      </c>
      <c r="O1418" t="s">
        <v>25</v>
      </c>
      <c r="P1418">
        <v>46</v>
      </c>
      <c r="Q1418" t="s">
        <v>32</v>
      </c>
      <c r="R1418" t="s">
        <v>57</v>
      </c>
    </row>
    <row r="1419" spans="1:18" x14ac:dyDescent="0.2">
      <c r="A1419">
        <v>1418</v>
      </c>
      <c r="B1419">
        <v>62</v>
      </c>
      <c r="C1419" t="s">
        <v>18</v>
      </c>
      <c r="D1419" t="s">
        <v>58</v>
      </c>
      <c r="E1419" t="s">
        <v>20</v>
      </c>
      <c r="F1419">
        <v>25</v>
      </c>
      <c r="G1419" t="s">
        <v>55</v>
      </c>
      <c r="H1419" t="s">
        <v>35</v>
      </c>
      <c r="I1419" t="s">
        <v>109</v>
      </c>
      <c r="J1419" t="s">
        <v>36</v>
      </c>
      <c r="K1419">
        <v>4.5999999999999996</v>
      </c>
      <c r="L1419" t="s">
        <v>151</v>
      </c>
      <c r="M1419" t="s">
        <v>53</v>
      </c>
      <c r="N1419" t="s">
        <v>25</v>
      </c>
      <c r="O1419" t="s">
        <v>25</v>
      </c>
      <c r="P1419">
        <v>21</v>
      </c>
      <c r="Q1419" t="s">
        <v>85</v>
      </c>
      <c r="R1419" t="s">
        <v>28</v>
      </c>
    </row>
    <row r="1420" spans="1:18" x14ac:dyDescent="0.2">
      <c r="A1420">
        <v>1419</v>
      </c>
      <c r="B1420">
        <v>18</v>
      </c>
      <c r="C1420" t="s">
        <v>18</v>
      </c>
      <c r="D1420" t="s">
        <v>54</v>
      </c>
      <c r="E1420" t="s">
        <v>20</v>
      </c>
      <c r="F1420">
        <v>75</v>
      </c>
      <c r="G1420" t="s">
        <v>89</v>
      </c>
      <c r="H1420" t="s">
        <v>43</v>
      </c>
      <c r="I1420" t="s">
        <v>82</v>
      </c>
      <c r="J1420" t="s">
        <v>52</v>
      </c>
      <c r="K1420">
        <v>4.0999999999999996</v>
      </c>
      <c r="L1420" t="s">
        <v>151</v>
      </c>
      <c r="M1420" t="s">
        <v>69</v>
      </c>
      <c r="N1420" t="s">
        <v>25</v>
      </c>
      <c r="O1420" t="s">
        <v>25</v>
      </c>
      <c r="P1420">
        <v>23</v>
      </c>
      <c r="Q1420" t="s">
        <v>27</v>
      </c>
      <c r="R1420" t="s">
        <v>96</v>
      </c>
    </row>
    <row r="1421" spans="1:18" x14ac:dyDescent="0.2">
      <c r="A1421">
        <v>1420</v>
      </c>
      <c r="B1421">
        <v>43</v>
      </c>
      <c r="C1421" t="s">
        <v>18</v>
      </c>
      <c r="D1421" t="s">
        <v>65</v>
      </c>
      <c r="E1421" t="s">
        <v>66</v>
      </c>
      <c r="F1421">
        <v>75</v>
      </c>
      <c r="G1421" t="s">
        <v>55</v>
      </c>
      <c r="H1421" t="s">
        <v>43</v>
      </c>
      <c r="I1421" t="s">
        <v>120</v>
      </c>
      <c r="J1421" t="s">
        <v>52</v>
      </c>
      <c r="K1421">
        <v>2.6</v>
      </c>
      <c r="L1421" t="s">
        <v>151</v>
      </c>
      <c r="M1421" t="s">
        <v>37</v>
      </c>
      <c r="N1421" t="s">
        <v>25</v>
      </c>
      <c r="O1421" t="s">
        <v>25</v>
      </c>
      <c r="P1421">
        <v>4</v>
      </c>
      <c r="Q1421" t="s">
        <v>85</v>
      </c>
      <c r="R1421" t="s">
        <v>57</v>
      </c>
    </row>
    <row r="1422" spans="1:18" x14ac:dyDescent="0.2">
      <c r="A1422">
        <v>1421</v>
      </c>
      <c r="B1422">
        <v>22</v>
      </c>
      <c r="C1422" t="s">
        <v>18</v>
      </c>
      <c r="D1422" t="s">
        <v>33</v>
      </c>
      <c r="E1422" t="s">
        <v>20</v>
      </c>
      <c r="F1422">
        <v>53</v>
      </c>
      <c r="G1422" t="s">
        <v>98</v>
      </c>
      <c r="H1422" t="s">
        <v>91</v>
      </c>
      <c r="I1422" t="s">
        <v>23</v>
      </c>
      <c r="J1422" t="s">
        <v>52</v>
      </c>
      <c r="K1422">
        <v>4.5999999999999996</v>
      </c>
      <c r="L1422" t="s">
        <v>151</v>
      </c>
      <c r="M1422" t="s">
        <v>73</v>
      </c>
      <c r="N1422" t="s">
        <v>25</v>
      </c>
      <c r="O1422" t="s">
        <v>25</v>
      </c>
      <c r="P1422">
        <v>45</v>
      </c>
      <c r="Q1422" t="s">
        <v>45</v>
      </c>
      <c r="R1422" t="s">
        <v>96</v>
      </c>
    </row>
    <row r="1423" spans="1:18" x14ac:dyDescent="0.2">
      <c r="A1423">
        <v>1422</v>
      </c>
      <c r="B1423">
        <v>68</v>
      </c>
      <c r="C1423" t="s">
        <v>18</v>
      </c>
      <c r="D1423" t="s">
        <v>80</v>
      </c>
      <c r="E1423" t="s">
        <v>20</v>
      </c>
      <c r="F1423">
        <v>100</v>
      </c>
      <c r="G1423" t="s">
        <v>137</v>
      </c>
      <c r="H1423" t="s">
        <v>35</v>
      </c>
      <c r="I1423" t="s">
        <v>79</v>
      </c>
      <c r="J1423" t="s">
        <v>36</v>
      </c>
      <c r="K1423">
        <v>3</v>
      </c>
      <c r="L1423" t="s">
        <v>151</v>
      </c>
      <c r="M1423" t="s">
        <v>53</v>
      </c>
      <c r="N1423" t="s">
        <v>25</v>
      </c>
      <c r="O1423" t="s">
        <v>25</v>
      </c>
      <c r="P1423">
        <v>24</v>
      </c>
      <c r="Q1423" t="s">
        <v>74</v>
      </c>
      <c r="R1423" t="s">
        <v>28</v>
      </c>
    </row>
    <row r="1424" spans="1:18" x14ac:dyDescent="0.2">
      <c r="A1424">
        <v>1423</v>
      </c>
      <c r="B1424">
        <v>44</v>
      </c>
      <c r="C1424" t="s">
        <v>18</v>
      </c>
      <c r="D1424" t="s">
        <v>80</v>
      </c>
      <c r="E1424" t="s">
        <v>20</v>
      </c>
      <c r="F1424">
        <v>27</v>
      </c>
      <c r="G1424" t="s">
        <v>104</v>
      </c>
      <c r="H1424" t="s">
        <v>22</v>
      </c>
      <c r="I1424" t="s">
        <v>60</v>
      </c>
      <c r="J1424" t="s">
        <v>56</v>
      </c>
      <c r="K1424">
        <v>3.4</v>
      </c>
      <c r="L1424" t="s">
        <v>151</v>
      </c>
      <c r="M1424" t="s">
        <v>37</v>
      </c>
      <c r="N1424" t="s">
        <v>25</v>
      </c>
      <c r="O1424" t="s">
        <v>25</v>
      </c>
      <c r="P1424">
        <v>3</v>
      </c>
      <c r="Q1424" t="s">
        <v>45</v>
      </c>
      <c r="R1424" t="s">
        <v>75</v>
      </c>
    </row>
    <row r="1425" spans="1:18" x14ac:dyDescent="0.2">
      <c r="A1425">
        <v>1424</v>
      </c>
      <c r="B1425">
        <v>51</v>
      </c>
      <c r="C1425" t="s">
        <v>18</v>
      </c>
      <c r="D1425" t="s">
        <v>40</v>
      </c>
      <c r="E1425" t="s">
        <v>41</v>
      </c>
      <c r="F1425">
        <v>60</v>
      </c>
      <c r="G1425" t="s">
        <v>150</v>
      </c>
      <c r="H1425" t="s">
        <v>35</v>
      </c>
      <c r="I1425" t="s">
        <v>93</v>
      </c>
      <c r="J1425" t="s">
        <v>56</v>
      </c>
      <c r="K1425">
        <v>3.5</v>
      </c>
      <c r="L1425" t="s">
        <v>151</v>
      </c>
      <c r="M1425" t="s">
        <v>37</v>
      </c>
      <c r="N1425" t="s">
        <v>25</v>
      </c>
      <c r="O1425" t="s">
        <v>25</v>
      </c>
      <c r="P1425">
        <v>12</v>
      </c>
      <c r="Q1425" t="s">
        <v>27</v>
      </c>
      <c r="R1425" t="s">
        <v>96</v>
      </c>
    </row>
    <row r="1426" spans="1:18" x14ac:dyDescent="0.2">
      <c r="A1426">
        <v>1425</v>
      </c>
      <c r="B1426">
        <v>66</v>
      </c>
      <c r="C1426" t="s">
        <v>18</v>
      </c>
      <c r="D1426" t="s">
        <v>101</v>
      </c>
      <c r="E1426" t="s">
        <v>62</v>
      </c>
      <c r="F1426">
        <v>23</v>
      </c>
      <c r="G1426" t="s">
        <v>138</v>
      </c>
      <c r="H1426" t="s">
        <v>35</v>
      </c>
      <c r="I1426" t="s">
        <v>125</v>
      </c>
      <c r="J1426" t="s">
        <v>56</v>
      </c>
      <c r="K1426">
        <v>3.5</v>
      </c>
      <c r="L1426" t="s">
        <v>151</v>
      </c>
      <c r="M1426" t="s">
        <v>53</v>
      </c>
      <c r="N1426" t="s">
        <v>25</v>
      </c>
      <c r="O1426" t="s">
        <v>25</v>
      </c>
      <c r="P1426">
        <v>34</v>
      </c>
      <c r="Q1426" t="s">
        <v>74</v>
      </c>
      <c r="R1426" t="s">
        <v>96</v>
      </c>
    </row>
    <row r="1427" spans="1:18" x14ac:dyDescent="0.2">
      <c r="A1427">
        <v>1426</v>
      </c>
      <c r="B1427">
        <v>59</v>
      </c>
      <c r="C1427" t="s">
        <v>18</v>
      </c>
      <c r="D1427" t="s">
        <v>61</v>
      </c>
      <c r="E1427" t="s">
        <v>62</v>
      </c>
      <c r="F1427">
        <v>40</v>
      </c>
      <c r="G1427" t="s">
        <v>50</v>
      </c>
      <c r="H1427" t="s">
        <v>35</v>
      </c>
      <c r="I1427" t="s">
        <v>51</v>
      </c>
      <c r="J1427" t="s">
        <v>24</v>
      </c>
      <c r="K1427">
        <v>3.7</v>
      </c>
      <c r="L1427" t="s">
        <v>151</v>
      </c>
      <c r="M1427" t="s">
        <v>44</v>
      </c>
      <c r="N1427" t="s">
        <v>25</v>
      </c>
      <c r="O1427" t="s">
        <v>25</v>
      </c>
      <c r="P1427">
        <v>39</v>
      </c>
      <c r="Q1427" t="s">
        <v>38</v>
      </c>
      <c r="R1427" t="s">
        <v>48</v>
      </c>
    </row>
    <row r="1428" spans="1:18" x14ac:dyDescent="0.2">
      <c r="A1428">
        <v>1427</v>
      </c>
      <c r="B1428">
        <v>60</v>
      </c>
      <c r="C1428" t="s">
        <v>18</v>
      </c>
      <c r="D1428" t="s">
        <v>94</v>
      </c>
      <c r="E1428" t="s">
        <v>20</v>
      </c>
      <c r="F1428">
        <v>38</v>
      </c>
      <c r="G1428" t="s">
        <v>150</v>
      </c>
      <c r="H1428" t="s">
        <v>43</v>
      </c>
      <c r="I1428" t="s">
        <v>133</v>
      </c>
      <c r="J1428" t="s">
        <v>52</v>
      </c>
      <c r="K1428">
        <v>4.8</v>
      </c>
      <c r="L1428" t="s">
        <v>151</v>
      </c>
      <c r="M1428" t="s">
        <v>37</v>
      </c>
      <c r="N1428" t="s">
        <v>25</v>
      </c>
      <c r="O1428" t="s">
        <v>25</v>
      </c>
      <c r="P1428">
        <v>35</v>
      </c>
      <c r="Q1428" t="s">
        <v>45</v>
      </c>
      <c r="R1428" t="s">
        <v>96</v>
      </c>
    </row>
    <row r="1429" spans="1:18" x14ac:dyDescent="0.2">
      <c r="A1429">
        <v>1428</v>
      </c>
      <c r="B1429">
        <v>31</v>
      </c>
      <c r="C1429" t="s">
        <v>18</v>
      </c>
      <c r="D1429" t="s">
        <v>131</v>
      </c>
      <c r="E1429" t="s">
        <v>66</v>
      </c>
      <c r="F1429">
        <v>90</v>
      </c>
      <c r="G1429" t="s">
        <v>146</v>
      </c>
      <c r="H1429" t="s">
        <v>35</v>
      </c>
      <c r="I1429" t="s">
        <v>120</v>
      </c>
      <c r="J1429" t="s">
        <v>52</v>
      </c>
      <c r="K1429">
        <v>4.9000000000000004</v>
      </c>
      <c r="L1429" t="s">
        <v>151</v>
      </c>
      <c r="M1429" t="s">
        <v>73</v>
      </c>
      <c r="N1429" t="s">
        <v>25</v>
      </c>
      <c r="O1429" t="s">
        <v>25</v>
      </c>
      <c r="P1429">
        <v>8</v>
      </c>
      <c r="Q1429" t="s">
        <v>38</v>
      </c>
      <c r="R1429" t="s">
        <v>48</v>
      </c>
    </row>
    <row r="1430" spans="1:18" x14ac:dyDescent="0.2">
      <c r="A1430">
        <v>1429</v>
      </c>
      <c r="B1430">
        <v>20</v>
      </c>
      <c r="C1430" t="s">
        <v>18</v>
      </c>
      <c r="D1430" t="s">
        <v>19</v>
      </c>
      <c r="E1430" t="s">
        <v>20</v>
      </c>
      <c r="F1430">
        <v>97</v>
      </c>
      <c r="G1430" t="s">
        <v>113</v>
      </c>
      <c r="H1430" t="s">
        <v>35</v>
      </c>
      <c r="I1430" t="s">
        <v>95</v>
      </c>
      <c r="J1430" t="s">
        <v>52</v>
      </c>
      <c r="K1430">
        <v>4.9000000000000004</v>
      </c>
      <c r="L1430" t="s">
        <v>151</v>
      </c>
      <c r="M1430" t="s">
        <v>26</v>
      </c>
      <c r="N1430" t="s">
        <v>25</v>
      </c>
      <c r="O1430" t="s">
        <v>25</v>
      </c>
      <c r="P1430">
        <v>42</v>
      </c>
      <c r="Q1430" t="s">
        <v>45</v>
      </c>
      <c r="R1430" t="s">
        <v>57</v>
      </c>
    </row>
    <row r="1431" spans="1:18" x14ac:dyDescent="0.2">
      <c r="A1431">
        <v>1430</v>
      </c>
      <c r="B1431">
        <v>24</v>
      </c>
      <c r="C1431" t="s">
        <v>18</v>
      </c>
      <c r="D1431" t="s">
        <v>86</v>
      </c>
      <c r="E1431" t="s">
        <v>20</v>
      </c>
      <c r="F1431">
        <v>38</v>
      </c>
      <c r="G1431" t="s">
        <v>127</v>
      </c>
      <c r="H1431" t="s">
        <v>22</v>
      </c>
      <c r="I1431" t="s">
        <v>79</v>
      </c>
      <c r="J1431" t="s">
        <v>56</v>
      </c>
      <c r="K1431">
        <v>4.7</v>
      </c>
      <c r="L1431" t="s">
        <v>151</v>
      </c>
      <c r="M1431" t="s">
        <v>53</v>
      </c>
      <c r="N1431" t="s">
        <v>25</v>
      </c>
      <c r="O1431" t="s">
        <v>25</v>
      </c>
      <c r="P1431">
        <v>6</v>
      </c>
      <c r="Q1431" t="s">
        <v>38</v>
      </c>
      <c r="R1431" t="s">
        <v>96</v>
      </c>
    </row>
    <row r="1432" spans="1:18" x14ac:dyDescent="0.2">
      <c r="A1432">
        <v>1431</v>
      </c>
      <c r="B1432">
        <v>48</v>
      </c>
      <c r="C1432" t="s">
        <v>18</v>
      </c>
      <c r="D1432" t="s">
        <v>40</v>
      </c>
      <c r="E1432" t="s">
        <v>41</v>
      </c>
      <c r="F1432">
        <v>30</v>
      </c>
      <c r="G1432" t="s">
        <v>150</v>
      </c>
      <c r="H1432" t="s">
        <v>35</v>
      </c>
      <c r="I1432" t="s">
        <v>120</v>
      </c>
      <c r="J1432" t="s">
        <v>52</v>
      </c>
      <c r="K1432">
        <v>4.9000000000000004</v>
      </c>
      <c r="L1432" t="s">
        <v>151</v>
      </c>
      <c r="M1432" t="s">
        <v>37</v>
      </c>
      <c r="N1432" t="s">
        <v>25</v>
      </c>
      <c r="O1432" t="s">
        <v>25</v>
      </c>
      <c r="P1432">
        <v>3</v>
      </c>
      <c r="Q1432" t="s">
        <v>38</v>
      </c>
      <c r="R1432" t="s">
        <v>28</v>
      </c>
    </row>
    <row r="1433" spans="1:18" x14ac:dyDescent="0.2">
      <c r="A1433">
        <v>1432</v>
      </c>
      <c r="B1433">
        <v>39</v>
      </c>
      <c r="C1433" t="s">
        <v>18</v>
      </c>
      <c r="D1433" t="s">
        <v>94</v>
      </c>
      <c r="E1433" t="s">
        <v>20</v>
      </c>
      <c r="F1433">
        <v>88</v>
      </c>
      <c r="G1433" t="s">
        <v>146</v>
      </c>
      <c r="H1433" t="s">
        <v>43</v>
      </c>
      <c r="I1433" t="s">
        <v>108</v>
      </c>
      <c r="J1433" t="s">
        <v>56</v>
      </c>
      <c r="K1433">
        <v>2.9</v>
      </c>
      <c r="L1433" t="s">
        <v>151</v>
      </c>
      <c r="M1433" t="s">
        <v>26</v>
      </c>
      <c r="N1433" t="s">
        <v>25</v>
      </c>
      <c r="O1433" t="s">
        <v>25</v>
      </c>
      <c r="P1433">
        <v>29</v>
      </c>
      <c r="Q1433" t="s">
        <v>27</v>
      </c>
      <c r="R1433" t="s">
        <v>57</v>
      </c>
    </row>
    <row r="1434" spans="1:18" x14ac:dyDescent="0.2">
      <c r="A1434">
        <v>1433</v>
      </c>
      <c r="B1434">
        <v>34</v>
      </c>
      <c r="C1434" t="s">
        <v>18</v>
      </c>
      <c r="D1434" t="s">
        <v>123</v>
      </c>
      <c r="E1434" t="s">
        <v>66</v>
      </c>
      <c r="F1434">
        <v>33</v>
      </c>
      <c r="G1434" t="s">
        <v>102</v>
      </c>
      <c r="H1434" t="s">
        <v>22</v>
      </c>
      <c r="I1434" t="s">
        <v>93</v>
      </c>
      <c r="J1434" t="s">
        <v>24</v>
      </c>
      <c r="K1434">
        <v>4.4000000000000004</v>
      </c>
      <c r="L1434" t="s">
        <v>151</v>
      </c>
      <c r="M1434" t="s">
        <v>26</v>
      </c>
      <c r="N1434" t="s">
        <v>25</v>
      </c>
      <c r="O1434" t="s">
        <v>25</v>
      </c>
      <c r="P1434">
        <v>32</v>
      </c>
      <c r="Q1434" t="s">
        <v>85</v>
      </c>
      <c r="R1434" t="s">
        <v>57</v>
      </c>
    </row>
    <row r="1435" spans="1:18" x14ac:dyDescent="0.2">
      <c r="A1435">
        <v>1434</v>
      </c>
      <c r="B1435">
        <v>70</v>
      </c>
      <c r="C1435" t="s">
        <v>18</v>
      </c>
      <c r="D1435" t="s">
        <v>103</v>
      </c>
      <c r="E1435" t="s">
        <v>20</v>
      </c>
      <c r="F1435">
        <v>60</v>
      </c>
      <c r="G1435" t="s">
        <v>147</v>
      </c>
      <c r="H1435" t="s">
        <v>22</v>
      </c>
      <c r="I1435" t="s">
        <v>133</v>
      </c>
      <c r="J1435" t="s">
        <v>24</v>
      </c>
      <c r="K1435">
        <v>3.2</v>
      </c>
      <c r="L1435" t="s">
        <v>151</v>
      </c>
      <c r="M1435" t="s">
        <v>44</v>
      </c>
      <c r="N1435" t="s">
        <v>25</v>
      </c>
      <c r="O1435" t="s">
        <v>25</v>
      </c>
      <c r="P1435">
        <v>45</v>
      </c>
      <c r="Q1435" t="s">
        <v>85</v>
      </c>
      <c r="R1435" t="s">
        <v>39</v>
      </c>
    </row>
    <row r="1436" spans="1:18" x14ac:dyDescent="0.2">
      <c r="A1436">
        <v>1435</v>
      </c>
      <c r="B1436">
        <v>59</v>
      </c>
      <c r="C1436" t="s">
        <v>18</v>
      </c>
      <c r="D1436" t="s">
        <v>29</v>
      </c>
      <c r="E1436" t="s">
        <v>20</v>
      </c>
      <c r="F1436">
        <v>64</v>
      </c>
      <c r="G1436" t="s">
        <v>83</v>
      </c>
      <c r="H1436" t="s">
        <v>22</v>
      </c>
      <c r="I1436" t="s">
        <v>31</v>
      </c>
      <c r="J1436" t="s">
        <v>52</v>
      </c>
      <c r="K1436">
        <v>4.5999999999999996</v>
      </c>
      <c r="L1436" t="s">
        <v>151</v>
      </c>
      <c r="M1436" t="s">
        <v>37</v>
      </c>
      <c r="N1436" t="s">
        <v>25</v>
      </c>
      <c r="O1436" t="s">
        <v>25</v>
      </c>
      <c r="P1436">
        <v>21</v>
      </c>
      <c r="Q1436" t="s">
        <v>85</v>
      </c>
      <c r="R1436" t="s">
        <v>75</v>
      </c>
    </row>
    <row r="1437" spans="1:18" x14ac:dyDescent="0.2">
      <c r="A1437">
        <v>1436</v>
      </c>
      <c r="B1437">
        <v>45</v>
      </c>
      <c r="C1437" t="s">
        <v>18</v>
      </c>
      <c r="D1437" t="s">
        <v>118</v>
      </c>
      <c r="E1437" t="s">
        <v>66</v>
      </c>
      <c r="F1437">
        <v>95</v>
      </c>
      <c r="G1437" t="s">
        <v>46</v>
      </c>
      <c r="H1437" t="s">
        <v>91</v>
      </c>
      <c r="I1437" t="s">
        <v>93</v>
      </c>
      <c r="J1437" t="s">
        <v>56</v>
      </c>
      <c r="K1437">
        <v>4</v>
      </c>
      <c r="L1437" t="s">
        <v>151</v>
      </c>
      <c r="M1437" t="s">
        <v>53</v>
      </c>
      <c r="N1437" t="s">
        <v>25</v>
      </c>
      <c r="O1437" t="s">
        <v>25</v>
      </c>
      <c r="P1437">
        <v>41</v>
      </c>
      <c r="Q1437" t="s">
        <v>32</v>
      </c>
      <c r="R1437" t="s">
        <v>39</v>
      </c>
    </row>
    <row r="1438" spans="1:18" x14ac:dyDescent="0.2">
      <c r="A1438">
        <v>1437</v>
      </c>
      <c r="B1438">
        <v>35</v>
      </c>
      <c r="C1438" t="s">
        <v>18</v>
      </c>
      <c r="D1438" t="s">
        <v>49</v>
      </c>
      <c r="E1438" t="s">
        <v>41</v>
      </c>
      <c r="F1438">
        <v>83</v>
      </c>
      <c r="G1438" t="s">
        <v>147</v>
      </c>
      <c r="H1438" t="s">
        <v>43</v>
      </c>
      <c r="I1438" t="s">
        <v>23</v>
      </c>
      <c r="J1438" t="s">
        <v>24</v>
      </c>
      <c r="K1438">
        <v>3.7</v>
      </c>
      <c r="L1438" t="s">
        <v>151</v>
      </c>
      <c r="M1438" t="s">
        <v>37</v>
      </c>
      <c r="N1438" t="s">
        <v>25</v>
      </c>
      <c r="O1438" t="s">
        <v>25</v>
      </c>
      <c r="P1438">
        <v>23</v>
      </c>
      <c r="Q1438" t="s">
        <v>45</v>
      </c>
      <c r="R1438" t="s">
        <v>28</v>
      </c>
    </row>
    <row r="1439" spans="1:18" x14ac:dyDescent="0.2">
      <c r="A1439">
        <v>1438</v>
      </c>
      <c r="B1439">
        <v>69</v>
      </c>
      <c r="C1439" t="s">
        <v>18</v>
      </c>
      <c r="D1439" t="s">
        <v>136</v>
      </c>
      <c r="E1439" t="s">
        <v>41</v>
      </c>
      <c r="F1439">
        <v>97</v>
      </c>
      <c r="G1439" t="s">
        <v>55</v>
      </c>
      <c r="H1439" t="s">
        <v>91</v>
      </c>
      <c r="I1439" t="s">
        <v>120</v>
      </c>
      <c r="J1439" t="s">
        <v>24</v>
      </c>
      <c r="K1439">
        <v>4.2</v>
      </c>
      <c r="L1439" t="s">
        <v>151</v>
      </c>
      <c r="M1439" t="s">
        <v>37</v>
      </c>
      <c r="N1439" t="s">
        <v>25</v>
      </c>
      <c r="O1439" t="s">
        <v>25</v>
      </c>
      <c r="P1439">
        <v>14</v>
      </c>
      <c r="Q1439" t="s">
        <v>32</v>
      </c>
      <c r="R1439" t="s">
        <v>48</v>
      </c>
    </row>
    <row r="1440" spans="1:18" x14ac:dyDescent="0.2">
      <c r="A1440">
        <v>1439</v>
      </c>
      <c r="B1440">
        <v>58</v>
      </c>
      <c r="C1440" t="s">
        <v>18</v>
      </c>
      <c r="D1440" t="s">
        <v>61</v>
      </c>
      <c r="E1440" t="s">
        <v>62</v>
      </c>
      <c r="F1440">
        <v>38</v>
      </c>
      <c r="G1440" t="s">
        <v>148</v>
      </c>
      <c r="H1440" t="s">
        <v>43</v>
      </c>
      <c r="I1440" t="s">
        <v>108</v>
      </c>
      <c r="J1440" t="s">
        <v>36</v>
      </c>
      <c r="K1440">
        <v>2.9</v>
      </c>
      <c r="L1440" t="s">
        <v>151</v>
      </c>
      <c r="M1440" t="s">
        <v>53</v>
      </c>
      <c r="N1440" t="s">
        <v>25</v>
      </c>
      <c r="O1440" t="s">
        <v>25</v>
      </c>
      <c r="P1440">
        <v>24</v>
      </c>
      <c r="Q1440" t="s">
        <v>85</v>
      </c>
      <c r="R1440" t="s">
        <v>87</v>
      </c>
    </row>
    <row r="1441" spans="1:18" x14ac:dyDescent="0.2">
      <c r="A1441">
        <v>1440</v>
      </c>
      <c r="B1441">
        <v>25</v>
      </c>
      <c r="C1441" t="s">
        <v>18</v>
      </c>
      <c r="D1441" t="s">
        <v>136</v>
      </c>
      <c r="E1441" t="s">
        <v>41</v>
      </c>
      <c r="F1441">
        <v>48</v>
      </c>
      <c r="G1441" t="s">
        <v>129</v>
      </c>
      <c r="H1441" t="s">
        <v>43</v>
      </c>
      <c r="I1441" t="s">
        <v>135</v>
      </c>
      <c r="J1441" t="s">
        <v>52</v>
      </c>
      <c r="K1441">
        <v>4.8</v>
      </c>
      <c r="L1441" t="s">
        <v>151</v>
      </c>
      <c r="M1441" t="s">
        <v>44</v>
      </c>
      <c r="N1441" t="s">
        <v>25</v>
      </c>
      <c r="O1441" t="s">
        <v>25</v>
      </c>
      <c r="P1441">
        <v>25</v>
      </c>
      <c r="Q1441" t="s">
        <v>32</v>
      </c>
      <c r="R1441" t="s">
        <v>28</v>
      </c>
    </row>
    <row r="1442" spans="1:18" x14ac:dyDescent="0.2">
      <c r="A1442">
        <v>1441</v>
      </c>
      <c r="B1442">
        <v>27</v>
      </c>
      <c r="C1442" t="s">
        <v>18</v>
      </c>
      <c r="D1442" t="s">
        <v>40</v>
      </c>
      <c r="E1442" t="s">
        <v>41</v>
      </c>
      <c r="F1442">
        <v>76</v>
      </c>
      <c r="G1442" t="s">
        <v>116</v>
      </c>
      <c r="H1442" t="s">
        <v>43</v>
      </c>
      <c r="I1442" t="s">
        <v>68</v>
      </c>
      <c r="J1442" t="s">
        <v>36</v>
      </c>
      <c r="K1442">
        <v>4.4000000000000004</v>
      </c>
      <c r="L1442" t="s">
        <v>151</v>
      </c>
      <c r="M1442" t="s">
        <v>53</v>
      </c>
      <c r="N1442" t="s">
        <v>25</v>
      </c>
      <c r="O1442" t="s">
        <v>25</v>
      </c>
      <c r="P1442">
        <v>13</v>
      </c>
      <c r="Q1442" t="s">
        <v>27</v>
      </c>
      <c r="R1442" t="s">
        <v>87</v>
      </c>
    </row>
    <row r="1443" spans="1:18" x14ac:dyDescent="0.2">
      <c r="A1443">
        <v>1442</v>
      </c>
      <c r="B1443">
        <v>34</v>
      </c>
      <c r="C1443" t="s">
        <v>18</v>
      </c>
      <c r="D1443" t="s">
        <v>94</v>
      </c>
      <c r="E1443" t="s">
        <v>20</v>
      </c>
      <c r="F1443">
        <v>25</v>
      </c>
      <c r="G1443" t="s">
        <v>144</v>
      </c>
      <c r="H1443" t="s">
        <v>35</v>
      </c>
      <c r="I1443" t="s">
        <v>47</v>
      </c>
      <c r="J1443" t="s">
        <v>52</v>
      </c>
      <c r="K1443">
        <v>3.4</v>
      </c>
      <c r="L1443" t="s">
        <v>151</v>
      </c>
      <c r="M1443" t="s">
        <v>37</v>
      </c>
      <c r="N1443" t="s">
        <v>25</v>
      </c>
      <c r="O1443" t="s">
        <v>25</v>
      </c>
      <c r="P1443">
        <v>3</v>
      </c>
      <c r="Q1443" t="s">
        <v>27</v>
      </c>
      <c r="R1443" t="s">
        <v>96</v>
      </c>
    </row>
    <row r="1444" spans="1:18" x14ac:dyDescent="0.2">
      <c r="A1444">
        <v>1443</v>
      </c>
      <c r="B1444">
        <v>53</v>
      </c>
      <c r="C1444" t="s">
        <v>18</v>
      </c>
      <c r="D1444" t="s">
        <v>103</v>
      </c>
      <c r="E1444" t="s">
        <v>20</v>
      </c>
      <c r="F1444">
        <v>92</v>
      </c>
      <c r="G1444" t="s">
        <v>134</v>
      </c>
      <c r="H1444" t="s">
        <v>35</v>
      </c>
      <c r="I1444" t="s">
        <v>82</v>
      </c>
      <c r="J1444" t="s">
        <v>36</v>
      </c>
      <c r="K1444">
        <v>2.8</v>
      </c>
      <c r="L1444" t="s">
        <v>151</v>
      </c>
      <c r="M1444" t="s">
        <v>69</v>
      </c>
      <c r="N1444" t="s">
        <v>25</v>
      </c>
      <c r="O1444" t="s">
        <v>25</v>
      </c>
      <c r="P1444">
        <v>42</v>
      </c>
      <c r="Q1444" t="s">
        <v>38</v>
      </c>
      <c r="R1444" t="s">
        <v>48</v>
      </c>
    </row>
    <row r="1445" spans="1:18" x14ac:dyDescent="0.2">
      <c r="A1445">
        <v>1444</v>
      </c>
      <c r="B1445">
        <v>58</v>
      </c>
      <c r="C1445" t="s">
        <v>18</v>
      </c>
      <c r="D1445" t="s">
        <v>40</v>
      </c>
      <c r="E1445" t="s">
        <v>41</v>
      </c>
      <c r="F1445">
        <v>47</v>
      </c>
      <c r="G1445" t="s">
        <v>134</v>
      </c>
      <c r="H1445" t="s">
        <v>22</v>
      </c>
      <c r="I1445" t="s">
        <v>84</v>
      </c>
      <c r="J1445" t="s">
        <v>56</v>
      </c>
      <c r="K1445">
        <v>4.2</v>
      </c>
      <c r="L1445" t="s">
        <v>151</v>
      </c>
      <c r="M1445" t="s">
        <v>44</v>
      </c>
      <c r="N1445" t="s">
        <v>25</v>
      </c>
      <c r="O1445" t="s">
        <v>25</v>
      </c>
      <c r="P1445">
        <v>2</v>
      </c>
      <c r="Q1445" t="s">
        <v>32</v>
      </c>
      <c r="R1445" t="s">
        <v>87</v>
      </c>
    </row>
    <row r="1446" spans="1:18" x14ac:dyDescent="0.2">
      <c r="A1446">
        <v>1445</v>
      </c>
      <c r="B1446">
        <v>32</v>
      </c>
      <c r="C1446" t="s">
        <v>18</v>
      </c>
      <c r="D1446" t="s">
        <v>29</v>
      </c>
      <c r="E1446" t="s">
        <v>20</v>
      </c>
      <c r="F1446">
        <v>36</v>
      </c>
      <c r="G1446" t="s">
        <v>128</v>
      </c>
      <c r="H1446" t="s">
        <v>22</v>
      </c>
      <c r="I1446" t="s">
        <v>68</v>
      </c>
      <c r="J1446" t="s">
        <v>56</v>
      </c>
      <c r="K1446">
        <v>3.8</v>
      </c>
      <c r="L1446" t="s">
        <v>151</v>
      </c>
      <c r="M1446" t="s">
        <v>26</v>
      </c>
      <c r="N1446" t="s">
        <v>25</v>
      </c>
      <c r="O1446" t="s">
        <v>25</v>
      </c>
      <c r="P1446">
        <v>26</v>
      </c>
      <c r="Q1446" t="s">
        <v>32</v>
      </c>
      <c r="R1446" t="s">
        <v>57</v>
      </c>
    </row>
    <row r="1447" spans="1:18" x14ac:dyDescent="0.2">
      <c r="A1447">
        <v>1446</v>
      </c>
      <c r="B1447">
        <v>64</v>
      </c>
      <c r="C1447" t="s">
        <v>18</v>
      </c>
      <c r="D1447" t="s">
        <v>132</v>
      </c>
      <c r="E1447" t="s">
        <v>66</v>
      </c>
      <c r="F1447">
        <v>51</v>
      </c>
      <c r="G1447" t="s">
        <v>71</v>
      </c>
      <c r="H1447" t="s">
        <v>43</v>
      </c>
      <c r="I1447" t="s">
        <v>79</v>
      </c>
      <c r="J1447" t="s">
        <v>56</v>
      </c>
      <c r="K1447">
        <v>3.1</v>
      </c>
      <c r="L1447" t="s">
        <v>151</v>
      </c>
      <c r="M1447" t="s">
        <v>69</v>
      </c>
      <c r="N1447" t="s">
        <v>25</v>
      </c>
      <c r="O1447" t="s">
        <v>25</v>
      </c>
      <c r="P1447">
        <v>24</v>
      </c>
      <c r="Q1447" t="s">
        <v>38</v>
      </c>
      <c r="R1447" t="s">
        <v>48</v>
      </c>
    </row>
    <row r="1448" spans="1:18" x14ac:dyDescent="0.2">
      <c r="A1448">
        <v>1447</v>
      </c>
      <c r="B1448">
        <v>63</v>
      </c>
      <c r="C1448" t="s">
        <v>18</v>
      </c>
      <c r="D1448" t="s">
        <v>33</v>
      </c>
      <c r="E1448" t="s">
        <v>20</v>
      </c>
      <c r="F1448">
        <v>35</v>
      </c>
      <c r="G1448" t="s">
        <v>50</v>
      </c>
      <c r="H1448" t="s">
        <v>91</v>
      </c>
      <c r="I1448" t="s">
        <v>107</v>
      </c>
      <c r="J1448" t="s">
        <v>52</v>
      </c>
      <c r="K1448">
        <v>3.2</v>
      </c>
      <c r="L1448" t="s">
        <v>151</v>
      </c>
      <c r="M1448" t="s">
        <v>26</v>
      </c>
      <c r="N1448" t="s">
        <v>25</v>
      </c>
      <c r="O1448" t="s">
        <v>25</v>
      </c>
      <c r="P1448">
        <v>6</v>
      </c>
      <c r="Q1448" t="s">
        <v>38</v>
      </c>
      <c r="R1448" t="s">
        <v>57</v>
      </c>
    </row>
    <row r="1449" spans="1:18" x14ac:dyDescent="0.2">
      <c r="A1449">
        <v>1448</v>
      </c>
      <c r="B1449">
        <v>23</v>
      </c>
      <c r="C1449" t="s">
        <v>18</v>
      </c>
      <c r="D1449" t="s">
        <v>103</v>
      </c>
      <c r="E1449" t="s">
        <v>20</v>
      </c>
      <c r="F1449">
        <v>57</v>
      </c>
      <c r="G1449" t="s">
        <v>129</v>
      </c>
      <c r="H1449" t="s">
        <v>35</v>
      </c>
      <c r="I1449" t="s">
        <v>117</v>
      </c>
      <c r="J1449" t="s">
        <v>52</v>
      </c>
      <c r="K1449">
        <v>3</v>
      </c>
      <c r="L1449" t="s">
        <v>151</v>
      </c>
      <c r="M1449" t="s">
        <v>44</v>
      </c>
      <c r="N1449" t="s">
        <v>25</v>
      </c>
      <c r="O1449" t="s">
        <v>25</v>
      </c>
      <c r="P1449">
        <v>25</v>
      </c>
      <c r="Q1449" t="s">
        <v>45</v>
      </c>
      <c r="R1449" t="s">
        <v>87</v>
      </c>
    </row>
    <row r="1450" spans="1:18" x14ac:dyDescent="0.2">
      <c r="A1450">
        <v>1449</v>
      </c>
      <c r="B1450">
        <v>64</v>
      </c>
      <c r="C1450" t="s">
        <v>18</v>
      </c>
      <c r="D1450" t="s">
        <v>136</v>
      </c>
      <c r="E1450" t="s">
        <v>41</v>
      </c>
      <c r="F1450">
        <v>95</v>
      </c>
      <c r="G1450" t="s">
        <v>63</v>
      </c>
      <c r="H1450" t="s">
        <v>43</v>
      </c>
      <c r="I1450" t="s">
        <v>93</v>
      </c>
      <c r="J1450" t="s">
        <v>52</v>
      </c>
      <c r="K1450">
        <v>3.6</v>
      </c>
      <c r="L1450" t="s">
        <v>151</v>
      </c>
      <c r="M1450" t="s">
        <v>37</v>
      </c>
      <c r="N1450" t="s">
        <v>25</v>
      </c>
      <c r="O1450" t="s">
        <v>25</v>
      </c>
      <c r="P1450">
        <v>11</v>
      </c>
      <c r="Q1450" t="s">
        <v>38</v>
      </c>
      <c r="R1450" t="s">
        <v>96</v>
      </c>
    </row>
    <row r="1451" spans="1:18" x14ac:dyDescent="0.2">
      <c r="A1451">
        <v>1450</v>
      </c>
      <c r="B1451">
        <v>18</v>
      </c>
      <c r="C1451" t="s">
        <v>18</v>
      </c>
      <c r="D1451" t="s">
        <v>124</v>
      </c>
      <c r="E1451" t="s">
        <v>20</v>
      </c>
      <c r="F1451">
        <v>41</v>
      </c>
      <c r="G1451" t="s">
        <v>83</v>
      </c>
      <c r="H1451" t="s">
        <v>22</v>
      </c>
      <c r="I1451" t="s">
        <v>92</v>
      </c>
      <c r="J1451" t="s">
        <v>24</v>
      </c>
      <c r="K1451">
        <v>2.5</v>
      </c>
      <c r="L1451" t="s">
        <v>151</v>
      </c>
      <c r="M1451" t="s">
        <v>73</v>
      </c>
      <c r="N1451" t="s">
        <v>25</v>
      </c>
      <c r="O1451" t="s">
        <v>25</v>
      </c>
      <c r="P1451">
        <v>20</v>
      </c>
      <c r="Q1451" t="s">
        <v>32</v>
      </c>
      <c r="R1451" t="s">
        <v>96</v>
      </c>
    </row>
    <row r="1452" spans="1:18" x14ac:dyDescent="0.2">
      <c r="A1452">
        <v>1451</v>
      </c>
      <c r="B1452">
        <v>25</v>
      </c>
      <c r="C1452" t="s">
        <v>18</v>
      </c>
      <c r="D1452" t="s">
        <v>80</v>
      </c>
      <c r="E1452" t="s">
        <v>20</v>
      </c>
      <c r="F1452">
        <v>44</v>
      </c>
      <c r="G1452" t="s">
        <v>114</v>
      </c>
      <c r="H1452" t="s">
        <v>35</v>
      </c>
      <c r="I1452" t="s">
        <v>84</v>
      </c>
      <c r="J1452" t="s">
        <v>24</v>
      </c>
      <c r="K1452">
        <v>3.4</v>
      </c>
      <c r="L1452" t="s">
        <v>151</v>
      </c>
      <c r="M1452" t="s">
        <v>37</v>
      </c>
      <c r="N1452" t="s">
        <v>25</v>
      </c>
      <c r="O1452" t="s">
        <v>25</v>
      </c>
      <c r="P1452">
        <v>25</v>
      </c>
      <c r="Q1452" t="s">
        <v>32</v>
      </c>
      <c r="R1452" t="s">
        <v>57</v>
      </c>
    </row>
    <row r="1453" spans="1:18" x14ac:dyDescent="0.2">
      <c r="A1453">
        <v>1452</v>
      </c>
      <c r="B1453">
        <v>54</v>
      </c>
      <c r="C1453" t="s">
        <v>18</v>
      </c>
      <c r="D1453" t="s">
        <v>101</v>
      </c>
      <c r="E1453" t="s">
        <v>62</v>
      </c>
      <c r="F1453">
        <v>34</v>
      </c>
      <c r="G1453" t="s">
        <v>139</v>
      </c>
      <c r="H1453" t="s">
        <v>43</v>
      </c>
      <c r="I1453" t="s">
        <v>31</v>
      </c>
      <c r="J1453" t="s">
        <v>56</v>
      </c>
      <c r="K1453">
        <v>2.5</v>
      </c>
      <c r="L1453" t="s">
        <v>151</v>
      </c>
      <c r="M1453" t="s">
        <v>44</v>
      </c>
      <c r="N1453" t="s">
        <v>25</v>
      </c>
      <c r="O1453" t="s">
        <v>25</v>
      </c>
      <c r="P1453">
        <v>35</v>
      </c>
      <c r="Q1453" t="s">
        <v>45</v>
      </c>
      <c r="R1453" t="s">
        <v>57</v>
      </c>
    </row>
    <row r="1454" spans="1:18" x14ac:dyDescent="0.2">
      <c r="A1454">
        <v>1453</v>
      </c>
      <c r="B1454">
        <v>60</v>
      </c>
      <c r="C1454" t="s">
        <v>18</v>
      </c>
      <c r="D1454" t="s">
        <v>101</v>
      </c>
      <c r="E1454" t="s">
        <v>62</v>
      </c>
      <c r="F1454">
        <v>25</v>
      </c>
      <c r="G1454" t="s">
        <v>111</v>
      </c>
      <c r="H1454" t="s">
        <v>22</v>
      </c>
      <c r="I1454" t="s">
        <v>143</v>
      </c>
      <c r="J1454" t="s">
        <v>36</v>
      </c>
      <c r="K1454">
        <v>4.7</v>
      </c>
      <c r="L1454" t="s">
        <v>151</v>
      </c>
      <c r="M1454" t="s">
        <v>69</v>
      </c>
      <c r="N1454" t="s">
        <v>25</v>
      </c>
      <c r="O1454" t="s">
        <v>25</v>
      </c>
      <c r="P1454">
        <v>11</v>
      </c>
      <c r="Q1454" t="s">
        <v>74</v>
      </c>
      <c r="R1454" t="s">
        <v>57</v>
      </c>
    </row>
    <row r="1455" spans="1:18" x14ac:dyDescent="0.2">
      <c r="A1455">
        <v>1454</v>
      </c>
      <c r="B1455">
        <v>36</v>
      </c>
      <c r="C1455" t="s">
        <v>18</v>
      </c>
      <c r="D1455" t="s">
        <v>136</v>
      </c>
      <c r="E1455" t="s">
        <v>41</v>
      </c>
      <c r="F1455">
        <v>93</v>
      </c>
      <c r="G1455" t="s">
        <v>140</v>
      </c>
      <c r="H1455" t="s">
        <v>35</v>
      </c>
      <c r="I1455" t="s">
        <v>84</v>
      </c>
      <c r="J1455" t="s">
        <v>24</v>
      </c>
      <c r="K1455">
        <v>3.2</v>
      </c>
      <c r="L1455" t="s">
        <v>151</v>
      </c>
      <c r="M1455" t="s">
        <v>69</v>
      </c>
      <c r="N1455" t="s">
        <v>25</v>
      </c>
      <c r="O1455" t="s">
        <v>25</v>
      </c>
      <c r="P1455">
        <v>41</v>
      </c>
      <c r="Q1455" t="s">
        <v>74</v>
      </c>
      <c r="R1455" t="s">
        <v>28</v>
      </c>
    </row>
    <row r="1456" spans="1:18" x14ac:dyDescent="0.2">
      <c r="A1456">
        <v>1455</v>
      </c>
      <c r="B1456">
        <v>66</v>
      </c>
      <c r="C1456" t="s">
        <v>18</v>
      </c>
      <c r="D1456" t="s">
        <v>49</v>
      </c>
      <c r="E1456" t="s">
        <v>41</v>
      </c>
      <c r="F1456">
        <v>50</v>
      </c>
      <c r="G1456" t="s">
        <v>141</v>
      </c>
      <c r="H1456" t="s">
        <v>22</v>
      </c>
      <c r="I1456" t="s">
        <v>31</v>
      </c>
      <c r="J1456" t="s">
        <v>24</v>
      </c>
      <c r="K1456">
        <v>2.9</v>
      </c>
      <c r="L1456" t="s">
        <v>151</v>
      </c>
      <c r="M1456" t="s">
        <v>37</v>
      </c>
      <c r="N1456" t="s">
        <v>25</v>
      </c>
      <c r="O1456" t="s">
        <v>25</v>
      </c>
      <c r="P1456">
        <v>17</v>
      </c>
      <c r="Q1456" t="s">
        <v>38</v>
      </c>
      <c r="R1456" t="s">
        <v>48</v>
      </c>
    </row>
    <row r="1457" spans="1:18" x14ac:dyDescent="0.2">
      <c r="A1457">
        <v>1456</v>
      </c>
      <c r="B1457">
        <v>60</v>
      </c>
      <c r="C1457" t="s">
        <v>18</v>
      </c>
      <c r="D1457" t="s">
        <v>94</v>
      </c>
      <c r="E1457" t="s">
        <v>20</v>
      </c>
      <c r="F1457">
        <v>79</v>
      </c>
      <c r="G1457" t="s">
        <v>89</v>
      </c>
      <c r="H1457" t="s">
        <v>22</v>
      </c>
      <c r="I1457" t="s">
        <v>64</v>
      </c>
      <c r="J1457" t="s">
        <v>56</v>
      </c>
      <c r="K1457">
        <v>4.9000000000000004</v>
      </c>
      <c r="L1457" t="s">
        <v>151</v>
      </c>
      <c r="M1457" t="s">
        <v>26</v>
      </c>
      <c r="N1457" t="s">
        <v>25</v>
      </c>
      <c r="O1457" t="s">
        <v>25</v>
      </c>
      <c r="P1457">
        <v>1</v>
      </c>
      <c r="Q1457" t="s">
        <v>45</v>
      </c>
      <c r="R1457" t="s">
        <v>96</v>
      </c>
    </row>
    <row r="1458" spans="1:18" x14ac:dyDescent="0.2">
      <c r="A1458">
        <v>1457</v>
      </c>
      <c r="B1458">
        <v>59</v>
      </c>
      <c r="C1458" t="s">
        <v>18</v>
      </c>
      <c r="D1458" t="s">
        <v>61</v>
      </c>
      <c r="E1458" t="s">
        <v>62</v>
      </c>
      <c r="F1458">
        <v>100</v>
      </c>
      <c r="G1458" t="s">
        <v>55</v>
      </c>
      <c r="H1458" t="s">
        <v>35</v>
      </c>
      <c r="I1458" t="s">
        <v>77</v>
      </c>
      <c r="J1458" t="s">
        <v>36</v>
      </c>
      <c r="K1458">
        <v>2.7</v>
      </c>
      <c r="L1458" t="s">
        <v>151</v>
      </c>
      <c r="M1458" t="s">
        <v>73</v>
      </c>
      <c r="N1458" t="s">
        <v>25</v>
      </c>
      <c r="O1458" t="s">
        <v>25</v>
      </c>
      <c r="P1458">
        <v>30</v>
      </c>
      <c r="Q1458" t="s">
        <v>45</v>
      </c>
      <c r="R1458" t="s">
        <v>96</v>
      </c>
    </row>
    <row r="1459" spans="1:18" x14ac:dyDescent="0.2">
      <c r="A1459">
        <v>1458</v>
      </c>
      <c r="B1459">
        <v>58</v>
      </c>
      <c r="C1459" t="s">
        <v>18</v>
      </c>
      <c r="D1459" t="s">
        <v>54</v>
      </c>
      <c r="E1459" t="s">
        <v>20</v>
      </c>
      <c r="F1459">
        <v>57</v>
      </c>
      <c r="G1459" t="s">
        <v>137</v>
      </c>
      <c r="H1459" t="s">
        <v>35</v>
      </c>
      <c r="I1459" t="s">
        <v>23</v>
      </c>
      <c r="J1459" t="s">
        <v>36</v>
      </c>
      <c r="K1459">
        <v>4.7</v>
      </c>
      <c r="L1459" t="s">
        <v>151</v>
      </c>
      <c r="M1459" t="s">
        <v>26</v>
      </c>
      <c r="N1459" t="s">
        <v>25</v>
      </c>
      <c r="O1459" t="s">
        <v>25</v>
      </c>
      <c r="P1459">
        <v>47</v>
      </c>
      <c r="Q1459" t="s">
        <v>27</v>
      </c>
      <c r="R1459" t="s">
        <v>28</v>
      </c>
    </row>
    <row r="1460" spans="1:18" x14ac:dyDescent="0.2">
      <c r="A1460">
        <v>1459</v>
      </c>
      <c r="B1460">
        <v>35</v>
      </c>
      <c r="C1460" t="s">
        <v>18</v>
      </c>
      <c r="D1460" t="s">
        <v>29</v>
      </c>
      <c r="E1460" t="s">
        <v>20</v>
      </c>
      <c r="F1460">
        <v>28</v>
      </c>
      <c r="G1460" t="s">
        <v>67</v>
      </c>
      <c r="H1460" t="s">
        <v>43</v>
      </c>
      <c r="I1460" t="s">
        <v>99</v>
      </c>
      <c r="J1460" t="s">
        <v>36</v>
      </c>
      <c r="K1460">
        <v>2.9</v>
      </c>
      <c r="L1460" t="s">
        <v>151</v>
      </c>
      <c r="M1460" t="s">
        <v>69</v>
      </c>
      <c r="N1460" t="s">
        <v>25</v>
      </c>
      <c r="O1460" t="s">
        <v>25</v>
      </c>
      <c r="P1460">
        <v>34</v>
      </c>
      <c r="Q1460" t="s">
        <v>27</v>
      </c>
      <c r="R1460" t="s">
        <v>39</v>
      </c>
    </row>
    <row r="1461" spans="1:18" x14ac:dyDescent="0.2">
      <c r="A1461">
        <v>1460</v>
      </c>
      <c r="B1461">
        <v>20</v>
      </c>
      <c r="C1461" t="s">
        <v>18</v>
      </c>
      <c r="D1461" t="s">
        <v>70</v>
      </c>
      <c r="E1461" t="s">
        <v>41</v>
      </c>
      <c r="F1461">
        <v>35</v>
      </c>
      <c r="G1461" t="s">
        <v>30</v>
      </c>
      <c r="H1461" t="s">
        <v>22</v>
      </c>
      <c r="I1461" t="s">
        <v>133</v>
      </c>
      <c r="J1461" t="s">
        <v>24</v>
      </c>
      <c r="K1461">
        <v>4.8</v>
      </c>
      <c r="L1461" t="s">
        <v>151</v>
      </c>
      <c r="M1461" t="s">
        <v>26</v>
      </c>
      <c r="N1461" t="s">
        <v>25</v>
      </c>
      <c r="O1461" t="s">
        <v>25</v>
      </c>
      <c r="P1461">
        <v>18</v>
      </c>
      <c r="Q1461" t="s">
        <v>27</v>
      </c>
      <c r="R1461" t="s">
        <v>28</v>
      </c>
    </row>
    <row r="1462" spans="1:18" x14ac:dyDescent="0.2">
      <c r="A1462">
        <v>1461</v>
      </c>
      <c r="B1462">
        <v>70</v>
      </c>
      <c r="C1462" t="s">
        <v>18</v>
      </c>
      <c r="D1462" t="s">
        <v>136</v>
      </c>
      <c r="E1462" t="s">
        <v>41</v>
      </c>
      <c r="F1462">
        <v>85</v>
      </c>
      <c r="G1462" t="s">
        <v>137</v>
      </c>
      <c r="H1462" t="s">
        <v>22</v>
      </c>
      <c r="I1462" t="s">
        <v>82</v>
      </c>
      <c r="J1462" t="s">
        <v>56</v>
      </c>
      <c r="K1462">
        <v>4.5999999999999996</v>
      </c>
      <c r="L1462" t="s">
        <v>151</v>
      </c>
      <c r="M1462" t="s">
        <v>53</v>
      </c>
      <c r="N1462" t="s">
        <v>25</v>
      </c>
      <c r="O1462" t="s">
        <v>25</v>
      </c>
      <c r="P1462">
        <v>33</v>
      </c>
      <c r="Q1462" t="s">
        <v>27</v>
      </c>
      <c r="R1462" t="s">
        <v>75</v>
      </c>
    </row>
    <row r="1463" spans="1:18" x14ac:dyDescent="0.2">
      <c r="A1463">
        <v>1462</v>
      </c>
      <c r="B1463">
        <v>54</v>
      </c>
      <c r="C1463" t="s">
        <v>18</v>
      </c>
      <c r="D1463" t="s">
        <v>88</v>
      </c>
      <c r="E1463" t="s">
        <v>66</v>
      </c>
      <c r="F1463">
        <v>95</v>
      </c>
      <c r="G1463" t="s">
        <v>46</v>
      </c>
      <c r="H1463" t="s">
        <v>35</v>
      </c>
      <c r="I1463" t="s">
        <v>107</v>
      </c>
      <c r="J1463" t="s">
        <v>52</v>
      </c>
      <c r="K1463">
        <v>5</v>
      </c>
      <c r="L1463" t="s">
        <v>151</v>
      </c>
      <c r="M1463" t="s">
        <v>69</v>
      </c>
      <c r="N1463" t="s">
        <v>25</v>
      </c>
      <c r="O1463" t="s">
        <v>25</v>
      </c>
      <c r="P1463">
        <v>42</v>
      </c>
      <c r="Q1463" t="s">
        <v>27</v>
      </c>
      <c r="R1463" t="s">
        <v>57</v>
      </c>
    </row>
    <row r="1464" spans="1:18" x14ac:dyDescent="0.2">
      <c r="A1464">
        <v>1463</v>
      </c>
      <c r="B1464">
        <v>38</v>
      </c>
      <c r="C1464" t="s">
        <v>18</v>
      </c>
      <c r="D1464" t="s">
        <v>49</v>
      </c>
      <c r="E1464" t="s">
        <v>41</v>
      </c>
      <c r="F1464">
        <v>90</v>
      </c>
      <c r="G1464" t="s">
        <v>139</v>
      </c>
      <c r="H1464" t="s">
        <v>35</v>
      </c>
      <c r="I1464" t="s">
        <v>60</v>
      </c>
      <c r="J1464" t="s">
        <v>52</v>
      </c>
      <c r="K1464">
        <v>4.8</v>
      </c>
      <c r="L1464" t="s">
        <v>151</v>
      </c>
      <c r="M1464" t="s">
        <v>69</v>
      </c>
      <c r="N1464" t="s">
        <v>25</v>
      </c>
      <c r="O1464" t="s">
        <v>25</v>
      </c>
      <c r="P1464">
        <v>2</v>
      </c>
      <c r="Q1464" t="s">
        <v>27</v>
      </c>
      <c r="R1464" t="s">
        <v>57</v>
      </c>
    </row>
    <row r="1465" spans="1:18" x14ac:dyDescent="0.2">
      <c r="A1465">
        <v>1464</v>
      </c>
      <c r="B1465">
        <v>54</v>
      </c>
      <c r="C1465" t="s">
        <v>18</v>
      </c>
      <c r="D1465" t="s">
        <v>105</v>
      </c>
      <c r="E1465" t="s">
        <v>66</v>
      </c>
      <c r="F1465">
        <v>49</v>
      </c>
      <c r="G1465" t="s">
        <v>100</v>
      </c>
      <c r="H1465" t="s">
        <v>43</v>
      </c>
      <c r="I1465" t="s">
        <v>117</v>
      </c>
      <c r="J1465" t="s">
        <v>52</v>
      </c>
      <c r="K1465">
        <v>4.9000000000000004</v>
      </c>
      <c r="L1465" t="s">
        <v>151</v>
      </c>
      <c r="M1465" t="s">
        <v>73</v>
      </c>
      <c r="N1465" t="s">
        <v>25</v>
      </c>
      <c r="O1465" t="s">
        <v>25</v>
      </c>
      <c r="P1465">
        <v>1</v>
      </c>
      <c r="Q1465" t="s">
        <v>74</v>
      </c>
      <c r="R1465" t="s">
        <v>87</v>
      </c>
    </row>
    <row r="1466" spans="1:18" x14ac:dyDescent="0.2">
      <c r="A1466">
        <v>1465</v>
      </c>
      <c r="B1466">
        <v>33</v>
      </c>
      <c r="C1466" t="s">
        <v>18</v>
      </c>
      <c r="D1466" t="s">
        <v>132</v>
      </c>
      <c r="E1466" t="s">
        <v>66</v>
      </c>
      <c r="F1466">
        <v>92</v>
      </c>
      <c r="G1466" t="s">
        <v>55</v>
      </c>
      <c r="H1466" t="s">
        <v>43</v>
      </c>
      <c r="I1466" t="s">
        <v>99</v>
      </c>
      <c r="J1466" t="s">
        <v>24</v>
      </c>
      <c r="K1466">
        <v>4.5999999999999996</v>
      </c>
      <c r="L1466" t="s">
        <v>151</v>
      </c>
      <c r="M1466" t="s">
        <v>69</v>
      </c>
      <c r="N1466" t="s">
        <v>25</v>
      </c>
      <c r="O1466" t="s">
        <v>25</v>
      </c>
      <c r="P1466">
        <v>23</v>
      </c>
      <c r="Q1466" t="s">
        <v>74</v>
      </c>
      <c r="R1466" t="s">
        <v>57</v>
      </c>
    </row>
    <row r="1467" spans="1:18" x14ac:dyDescent="0.2">
      <c r="A1467">
        <v>1466</v>
      </c>
      <c r="B1467">
        <v>46</v>
      </c>
      <c r="C1467" t="s">
        <v>18</v>
      </c>
      <c r="D1467" t="s">
        <v>142</v>
      </c>
      <c r="E1467" t="s">
        <v>66</v>
      </c>
      <c r="F1467">
        <v>72</v>
      </c>
      <c r="G1467" t="s">
        <v>144</v>
      </c>
      <c r="H1467" t="s">
        <v>91</v>
      </c>
      <c r="I1467" t="s">
        <v>82</v>
      </c>
      <c r="J1467" t="s">
        <v>24</v>
      </c>
      <c r="K1467">
        <v>3.9</v>
      </c>
      <c r="L1467" t="s">
        <v>151</v>
      </c>
      <c r="M1467" t="s">
        <v>73</v>
      </c>
      <c r="N1467" t="s">
        <v>25</v>
      </c>
      <c r="O1467" t="s">
        <v>25</v>
      </c>
      <c r="P1467">
        <v>42</v>
      </c>
      <c r="Q1467" t="s">
        <v>32</v>
      </c>
      <c r="R1467" t="s">
        <v>75</v>
      </c>
    </row>
    <row r="1468" spans="1:18" x14ac:dyDescent="0.2">
      <c r="A1468">
        <v>1467</v>
      </c>
      <c r="B1468">
        <v>58</v>
      </c>
      <c r="C1468" t="s">
        <v>18</v>
      </c>
      <c r="D1468" t="s">
        <v>58</v>
      </c>
      <c r="E1468" t="s">
        <v>20</v>
      </c>
      <c r="F1468">
        <v>71</v>
      </c>
      <c r="G1468" t="s">
        <v>89</v>
      </c>
      <c r="H1468" t="s">
        <v>43</v>
      </c>
      <c r="I1468" t="s">
        <v>95</v>
      </c>
      <c r="J1468" t="s">
        <v>52</v>
      </c>
      <c r="K1468">
        <v>4.5</v>
      </c>
      <c r="L1468" t="s">
        <v>151</v>
      </c>
      <c r="M1468" t="s">
        <v>73</v>
      </c>
      <c r="N1468" t="s">
        <v>25</v>
      </c>
      <c r="O1468" t="s">
        <v>25</v>
      </c>
      <c r="P1468">
        <v>3</v>
      </c>
      <c r="Q1468" t="s">
        <v>45</v>
      </c>
      <c r="R1468" t="s">
        <v>48</v>
      </c>
    </row>
    <row r="1469" spans="1:18" x14ac:dyDescent="0.2">
      <c r="A1469">
        <v>1468</v>
      </c>
      <c r="B1469">
        <v>30</v>
      </c>
      <c r="C1469" t="s">
        <v>18</v>
      </c>
      <c r="D1469" t="s">
        <v>105</v>
      </c>
      <c r="E1469" t="s">
        <v>66</v>
      </c>
      <c r="F1469">
        <v>27</v>
      </c>
      <c r="G1469" t="s">
        <v>122</v>
      </c>
      <c r="H1469" t="s">
        <v>91</v>
      </c>
      <c r="I1469" t="s">
        <v>77</v>
      </c>
      <c r="J1469" t="s">
        <v>24</v>
      </c>
      <c r="K1469">
        <v>4.7</v>
      </c>
      <c r="L1469" t="s">
        <v>151</v>
      </c>
      <c r="M1469" t="s">
        <v>73</v>
      </c>
      <c r="N1469" t="s">
        <v>25</v>
      </c>
      <c r="O1469" t="s">
        <v>25</v>
      </c>
      <c r="P1469">
        <v>16</v>
      </c>
      <c r="Q1469" t="s">
        <v>85</v>
      </c>
      <c r="R1469" t="s">
        <v>28</v>
      </c>
    </row>
    <row r="1470" spans="1:18" x14ac:dyDescent="0.2">
      <c r="A1470">
        <v>1469</v>
      </c>
      <c r="B1470">
        <v>42</v>
      </c>
      <c r="C1470" t="s">
        <v>18</v>
      </c>
      <c r="D1470" t="s">
        <v>142</v>
      </c>
      <c r="E1470" t="s">
        <v>66</v>
      </c>
      <c r="F1470">
        <v>39</v>
      </c>
      <c r="G1470" t="s">
        <v>71</v>
      </c>
      <c r="H1470" t="s">
        <v>35</v>
      </c>
      <c r="I1470" t="s">
        <v>64</v>
      </c>
      <c r="J1470" t="s">
        <v>56</v>
      </c>
      <c r="K1470">
        <v>3.9</v>
      </c>
      <c r="L1470" t="s">
        <v>151</v>
      </c>
      <c r="M1470" t="s">
        <v>26</v>
      </c>
      <c r="N1470" t="s">
        <v>25</v>
      </c>
      <c r="O1470" t="s">
        <v>25</v>
      </c>
      <c r="P1470">
        <v>46</v>
      </c>
      <c r="Q1470" t="s">
        <v>32</v>
      </c>
      <c r="R1470" t="s">
        <v>28</v>
      </c>
    </row>
    <row r="1471" spans="1:18" x14ac:dyDescent="0.2">
      <c r="A1471">
        <v>1470</v>
      </c>
      <c r="B1471">
        <v>28</v>
      </c>
      <c r="C1471" t="s">
        <v>18</v>
      </c>
      <c r="D1471" t="s">
        <v>105</v>
      </c>
      <c r="E1471" t="s">
        <v>66</v>
      </c>
      <c r="F1471">
        <v>98</v>
      </c>
      <c r="G1471" t="s">
        <v>90</v>
      </c>
      <c r="H1471" t="s">
        <v>43</v>
      </c>
      <c r="I1471" t="s">
        <v>72</v>
      </c>
      <c r="J1471" t="s">
        <v>24</v>
      </c>
      <c r="K1471">
        <v>4.4000000000000004</v>
      </c>
      <c r="L1471" t="s">
        <v>151</v>
      </c>
      <c r="M1471" t="s">
        <v>53</v>
      </c>
      <c r="N1471" t="s">
        <v>25</v>
      </c>
      <c r="O1471" t="s">
        <v>25</v>
      </c>
      <c r="P1471">
        <v>31</v>
      </c>
      <c r="Q1471" t="s">
        <v>45</v>
      </c>
      <c r="R1471" t="s">
        <v>96</v>
      </c>
    </row>
    <row r="1472" spans="1:18" x14ac:dyDescent="0.2">
      <c r="A1472">
        <v>1471</v>
      </c>
      <c r="B1472">
        <v>43</v>
      </c>
      <c r="C1472" t="s">
        <v>18</v>
      </c>
      <c r="D1472" t="s">
        <v>40</v>
      </c>
      <c r="E1472" t="s">
        <v>41</v>
      </c>
      <c r="F1472">
        <v>27</v>
      </c>
      <c r="G1472" t="s">
        <v>98</v>
      </c>
      <c r="H1472" t="s">
        <v>43</v>
      </c>
      <c r="I1472" t="s">
        <v>64</v>
      </c>
      <c r="J1472" t="s">
        <v>36</v>
      </c>
      <c r="K1472">
        <v>3.9</v>
      </c>
      <c r="L1472" t="s">
        <v>151</v>
      </c>
      <c r="M1472" t="s">
        <v>44</v>
      </c>
      <c r="N1472" t="s">
        <v>25</v>
      </c>
      <c r="O1472" t="s">
        <v>25</v>
      </c>
      <c r="P1472">
        <v>15</v>
      </c>
      <c r="Q1472" t="s">
        <v>32</v>
      </c>
      <c r="R1472" t="s">
        <v>96</v>
      </c>
    </row>
    <row r="1473" spans="1:18" x14ac:dyDescent="0.2">
      <c r="A1473">
        <v>1472</v>
      </c>
      <c r="B1473">
        <v>31</v>
      </c>
      <c r="C1473" t="s">
        <v>18</v>
      </c>
      <c r="D1473" t="s">
        <v>105</v>
      </c>
      <c r="E1473" t="s">
        <v>66</v>
      </c>
      <c r="F1473">
        <v>71</v>
      </c>
      <c r="G1473" t="s">
        <v>119</v>
      </c>
      <c r="H1473" t="s">
        <v>35</v>
      </c>
      <c r="I1473" t="s">
        <v>23</v>
      </c>
      <c r="J1473" t="s">
        <v>36</v>
      </c>
      <c r="K1473">
        <v>2.8</v>
      </c>
      <c r="L1473" t="s">
        <v>151</v>
      </c>
      <c r="M1473" t="s">
        <v>69</v>
      </c>
      <c r="N1473" t="s">
        <v>25</v>
      </c>
      <c r="O1473" t="s">
        <v>25</v>
      </c>
      <c r="P1473">
        <v>48</v>
      </c>
      <c r="Q1473" t="s">
        <v>27</v>
      </c>
      <c r="R1473" t="s">
        <v>96</v>
      </c>
    </row>
    <row r="1474" spans="1:18" x14ac:dyDescent="0.2">
      <c r="A1474">
        <v>1473</v>
      </c>
      <c r="B1474">
        <v>39</v>
      </c>
      <c r="C1474" t="s">
        <v>18</v>
      </c>
      <c r="D1474" t="s">
        <v>123</v>
      </c>
      <c r="E1474" t="s">
        <v>66</v>
      </c>
      <c r="F1474">
        <v>24</v>
      </c>
      <c r="G1474" t="s">
        <v>115</v>
      </c>
      <c r="H1474" t="s">
        <v>22</v>
      </c>
      <c r="I1474" t="s">
        <v>47</v>
      </c>
      <c r="J1474" t="s">
        <v>36</v>
      </c>
      <c r="K1474">
        <v>3.5</v>
      </c>
      <c r="L1474" t="s">
        <v>151</v>
      </c>
      <c r="M1474" t="s">
        <v>73</v>
      </c>
      <c r="N1474" t="s">
        <v>25</v>
      </c>
      <c r="O1474" t="s">
        <v>25</v>
      </c>
      <c r="P1474">
        <v>11</v>
      </c>
      <c r="Q1474" t="s">
        <v>32</v>
      </c>
      <c r="R1474" t="s">
        <v>39</v>
      </c>
    </row>
    <row r="1475" spans="1:18" x14ac:dyDescent="0.2">
      <c r="A1475">
        <v>1474</v>
      </c>
      <c r="B1475">
        <v>69</v>
      </c>
      <c r="C1475" t="s">
        <v>18</v>
      </c>
      <c r="D1475" t="s">
        <v>58</v>
      </c>
      <c r="E1475" t="s">
        <v>20</v>
      </c>
      <c r="F1475">
        <v>63</v>
      </c>
      <c r="G1475" t="s">
        <v>149</v>
      </c>
      <c r="H1475" t="s">
        <v>43</v>
      </c>
      <c r="I1475" t="s">
        <v>82</v>
      </c>
      <c r="J1475" t="s">
        <v>56</v>
      </c>
      <c r="K1475">
        <v>4.3</v>
      </c>
      <c r="L1475" t="s">
        <v>151</v>
      </c>
      <c r="M1475" t="s">
        <v>26</v>
      </c>
      <c r="N1475" t="s">
        <v>25</v>
      </c>
      <c r="O1475" t="s">
        <v>25</v>
      </c>
      <c r="P1475">
        <v>20</v>
      </c>
      <c r="Q1475" t="s">
        <v>38</v>
      </c>
      <c r="R1475" t="s">
        <v>96</v>
      </c>
    </row>
    <row r="1476" spans="1:18" x14ac:dyDescent="0.2">
      <c r="A1476">
        <v>1475</v>
      </c>
      <c r="B1476">
        <v>31</v>
      </c>
      <c r="C1476" t="s">
        <v>18</v>
      </c>
      <c r="D1476" t="s">
        <v>29</v>
      </c>
      <c r="E1476" t="s">
        <v>20</v>
      </c>
      <c r="F1476">
        <v>72</v>
      </c>
      <c r="G1476" t="s">
        <v>126</v>
      </c>
      <c r="H1476" t="s">
        <v>35</v>
      </c>
      <c r="I1476" t="s">
        <v>68</v>
      </c>
      <c r="J1476" t="s">
        <v>56</v>
      </c>
      <c r="K1476">
        <v>3.9</v>
      </c>
      <c r="L1476" t="s">
        <v>151</v>
      </c>
      <c r="M1476" t="s">
        <v>44</v>
      </c>
      <c r="N1476" t="s">
        <v>25</v>
      </c>
      <c r="O1476" t="s">
        <v>25</v>
      </c>
      <c r="P1476">
        <v>6</v>
      </c>
      <c r="Q1476" t="s">
        <v>38</v>
      </c>
      <c r="R1476" t="s">
        <v>87</v>
      </c>
    </row>
    <row r="1477" spans="1:18" x14ac:dyDescent="0.2">
      <c r="A1477">
        <v>1476</v>
      </c>
      <c r="B1477">
        <v>44</v>
      </c>
      <c r="C1477" t="s">
        <v>18</v>
      </c>
      <c r="D1477" t="s">
        <v>19</v>
      </c>
      <c r="E1477" t="s">
        <v>20</v>
      </c>
      <c r="F1477">
        <v>61</v>
      </c>
      <c r="G1477" t="s">
        <v>42</v>
      </c>
      <c r="H1477" t="s">
        <v>43</v>
      </c>
      <c r="I1477" t="s">
        <v>84</v>
      </c>
      <c r="J1477" t="s">
        <v>36</v>
      </c>
      <c r="K1477">
        <v>4</v>
      </c>
      <c r="L1477" t="s">
        <v>151</v>
      </c>
      <c r="M1477" t="s">
        <v>26</v>
      </c>
      <c r="N1477" t="s">
        <v>25</v>
      </c>
      <c r="O1477" t="s">
        <v>25</v>
      </c>
      <c r="P1477">
        <v>24</v>
      </c>
      <c r="Q1477" t="s">
        <v>32</v>
      </c>
      <c r="R1477" t="s">
        <v>87</v>
      </c>
    </row>
    <row r="1478" spans="1:18" x14ac:dyDescent="0.2">
      <c r="A1478">
        <v>1477</v>
      </c>
      <c r="B1478">
        <v>39</v>
      </c>
      <c r="C1478" t="s">
        <v>18</v>
      </c>
      <c r="D1478" t="s">
        <v>123</v>
      </c>
      <c r="E1478" t="s">
        <v>66</v>
      </c>
      <c r="F1478">
        <v>56</v>
      </c>
      <c r="G1478" t="s">
        <v>50</v>
      </c>
      <c r="H1478" t="s">
        <v>43</v>
      </c>
      <c r="I1478" t="s">
        <v>135</v>
      </c>
      <c r="J1478" t="s">
        <v>56</v>
      </c>
      <c r="K1478">
        <v>4.0999999999999996</v>
      </c>
      <c r="L1478" t="s">
        <v>151</v>
      </c>
      <c r="M1478" t="s">
        <v>44</v>
      </c>
      <c r="N1478" t="s">
        <v>25</v>
      </c>
      <c r="O1478" t="s">
        <v>25</v>
      </c>
      <c r="P1478">
        <v>18</v>
      </c>
      <c r="Q1478" t="s">
        <v>38</v>
      </c>
      <c r="R1478" t="s">
        <v>87</v>
      </c>
    </row>
    <row r="1479" spans="1:18" x14ac:dyDescent="0.2">
      <c r="A1479">
        <v>1478</v>
      </c>
      <c r="B1479">
        <v>24</v>
      </c>
      <c r="C1479" t="s">
        <v>18</v>
      </c>
      <c r="D1479" t="s">
        <v>132</v>
      </c>
      <c r="E1479" t="s">
        <v>66</v>
      </c>
      <c r="F1479">
        <v>32</v>
      </c>
      <c r="G1479" t="s">
        <v>46</v>
      </c>
      <c r="H1479" t="s">
        <v>91</v>
      </c>
      <c r="I1479" t="s">
        <v>64</v>
      </c>
      <c r="J1479" t="s">
        <v>52</v>
      </c>
      <c r="K1479">
        <v>4.3</v>
      </c>
      <c r="L1479" t="s">
        <v>151</v>
      </c>
      <c r="M1479" t="s">
        <v>53</v>
      </c>
      <c r="N1479" t="s">
        <v>25</v>
      </c>
      <c r="O1479" t="s">
        <v>25</v>
      </c>
      <c r="P1479">
        <v>1</v>
      </c>
      <c r="Q1479" t="s">
        <v>45</v>
      </c>
      <c r="R1479" t="s">
        <v>96</v>
      </c>
    </row>
    <row r="1480" spans="1:18" x14ac:dyDescent="0.2">
      <c r="A1480">
        <v>1479</v>
      </c>
      <c r="B1480">
        <v>28</v>
      </c>
      <c r="C1480" t="s">
        <v>18</v>
      </c>
      <c r="D1480" t="s">
        <v>142</v>
      </c>
      <c r="E1480" t="s">
        <v>66</v>
      </c>
      <c r="F1480">
        <v>23</v>
      </c>
      <c r="G1480" t="s">
        <v>148</v>
      </c>
      <c r="H1480" t="s">
        <v>43</v>
      </c>
      <c r="I1480" t="s">
        <v>143</v>
      </c>
      <c r="J1480" t="s">
        <v>52</v>
      </c>
      <c r="K1480">
        <v>4.2</v>
      </c>
      <c r="L1480" t="s">
        <v>151</v>
      </c>
      <c r="M1480" t="s">
        <v>37</v>
      </c>
      <c r="N1480" t="s">
        <v>25</v>
      </c>
      <c r="O1480" t="s">
        <v>25</v>
      </c>
      <c r="P1480">
        <v>13</v>
      </c>
      <c r="Q1480" t="s">
        <v>27</v>
      </c>
      <c r="R1480" t="s">
        <v>75</v>
      </c>
    </row>
    <row r="1481" spans="1:18" x14ac:dyDescent="0.2">
      <c r="A1481">
        <v>1480</v>
      </c>
      <c r="B1481">
        <v>48</v>
      </c>
      <c r="C1481" t="s">
        <v>18</v>
      </c>
      <c r="D1481" t="s">
        <v>61</v>
      </c>
      <c r="E1481" t="s">
        <v>62</v>
      </c>
      <c r="F1481">
        <v>100</v>
      </c>
      <c r="G1481" t="s">
        <v>148</v>
      </c>
      <c r="H1481" t="s">
        <v>22</v>
      </c>
      <c r="I1481" t="s">
        <v>93</v>
      </c>
      <c r="J1481" t="s">
        <v>36</v>
      </c>
      <c r="K1481">
        <v>4</v>
      </c>
      <c r="L1481" t="s">
        <v>151</v>
      </c>
      <c r="M1481" t="s">
        <v>53</v>
      </c>
      <c r="N1481" t="s">
        <v>25</v>
      </c>
      <c r="O1481" t="s">
        <v>25</v>
      </c>
      <c r="P1481">
        <v>2</v>
      </c>
      <c r="Q1481" t="s">
        <v>74</v>
      </c>
      <c r="R1481" t="s">
        <v>39</v>
      </c>
    </row>
    <row r="1482" spans="1:18" x14ac:dyDescent="0.2">
      <c r="A1482">
        <v>1481</v>
      </c>
      <c r="B1482">
        <v>39</v>
      </c>
      <c r="C1482" t="s">
        <v>18</v>
      </c>
      <c r="D1482" t="s">
        <v>105</v>
      </c>
      <c r="E1482" t="s">
        <v>66</v>
      </c>
      <c r="F1482">
        <v>74</v>
      </c>
      <c r="G1482" t="s">
        <v>81</v>
      </c>
      <c r="H1482" t="s">
        <v>43</v>
      </c>
      <c r="I1482" t="s">
        <v>79</v>
      </c>
      <c r="J1482" t="s">
        <v>56</v>
      </c>
      <c r="K1482">
        <v>3.6</v>
      </c>
      <c r="L1482" t="s">
        <v>151</v>
      </c>
      <c r="M1482" t="s">
        <v>26</v>
      </c>
      <c r="N1482" t="s">
        <v>25</v>
      </c>
      <c r="O1482" t="s">
        <v>25</v>
      </c>
      <c r="P1482">
        <v>26</v>
      </c>
      <c r="Q1482" t="s">
        <v>32</v>
      </c>
      <c r="R1482" t="s">
        <v>57</v>
      </c>
    </row>
    <row r="1483" spans="1:18" x14ac:dyDescent="0.2">
      <c r="A1483">
        <v>1482</v>
      </c>
      <c r="B1483">
        <v>64</v>
      </c>
      <c r="C1483" t="s">
        <v>18</v>
      </c>
      <c r="D1483" t="s">
        <v>86</v>
      </c>
      <c r="E1483" t="s">
        <v>20</v>
      </c>
      <c r="F1483">
        <v>33</v>
      </c>
      <c r="G1483" t="s">
        <v>127</v>
      </c>
      <c r="H1483" t="s">
        <v>35</v>
      </c>
      <c r="I1483" t="s">
        <v>23</v>
      </c>
      <c r="J1483" t="s">
        <v>36</v>
      </c>
      <c r="K1483">
        <v>3.3</v>
      </c>
      <c r="L1483" t="s">
        <v>151</v>
      </c>
      <c r="M1483" t="s">
        <v>53</v>
      </c>
      <c r="N1483" t="s">
        <v>25</v>
      </c>
      <c r="O1483" t="s">
        <v>25</v>
      </c>
      <c r="P1483">
        <v>31</v>
      </c>
      <c r="Q1483" t="s">
        <v>45</v>
      </c>
      <c r="R1483" t="s">
        <v>57</v>
      </c>
    </row>
    <row r="1484" spans="1:18" x14ac:dyDescent="0.2">
      <c r="A1484">
        <v>1483</v>
      </c>
      <c r="B1484">
        <v>28</v>
      </c>
      <c r="C1484" t="s">
        <v>18</v>
      </c>
      <c r="D1484" t="s">
        <v>142</v>
      </c>
      <c r="E1484" t="s">
        <v>66</v>
      </c>
      <c r="F1484">
        <v>67</v>
      </c>
      <c r="G1484" t="s">
        <v>149</v>
      </c>
      <c r="H1484" t="s">
        <v>35</v>
      </c>
      <c r="I1484" t="s">
        <v>135</v>
      </c>
      <c r="J1484" t="s">
        <v>36</v>
      </c>
      <c r="K1484">
        <v>4.0999999999999996</v>
      </c>
      <c r="L1484" t="s">
        <v>151</v>
      </c>
      <c r="M1484" t="s">
        <v>69</v>
      </c>
      <c r="N1484" t="s">
        <v>25</v>
      </c>
      <c r="O1484" t="s">
        <v>25</v>
      </c>
      <c r="P1484">
        <v>43</v>
      </c>
      <c r="Q1484" t="s">
        <v>74</v>
      </c>
      <c r="R1484" t="s">
        <v>39</v>
      </c>
    </row>
    <row r="1485" spans="1:18" x14ac:dyDescent="0.2">
      <c r="A1485">
        <v>1484</v>
      </c>
      <c r="B1485">
        <v>39</v>
      </c>
      <c r="C1485" t="s">
        <v>18</v>
      </c>
      <c r="D1485" t="s">
        <v>105</v>
      </c>
      <c r="E1485" t="s">
        <v>66</v>
      </c>
      <c r="F1485">
        <v>61</v>
      </c>
      <c r="G1485" t="s">
        <v>34</v>
      </c>
      <c r="H1485" t="s">
        <v>35</v>
      </c>
      <c r="I1485" t="s">
        <v>133</v>
      </c>
      <c r="J1485" t="s">
        <v>52</v>
      </c>
      <c r="K1485">
        <v>4.7</v>
      </c>
      <c r="L1485" t="s">
        <v>151</v>
      </c>
      <c r="M1485" t="s">
        <v>44</v>
      </c>
      <c r="N1485" t="s">
        <v>25</v>
      </c>
      <c r="O1485" t="s">
        <v>25</v>
      </c>
      <c r="P1485">
        <v>12</v>
      </c>
      <c r="Q1485" t="s">
        <v>85</v>
      </c>
      <c r="R1485" t="s">
        <v>75</v>
      </c>
    </row>
    <row r="1486" spans="1:18" x14ac:dyDescent="0.2">
      <c r="A1486">
        <v>1485</v>
      </c>
      <c r="B1486">
        <v>49</v>
      </c>
      <c r="C1486" t="s">
        <v>18</v>
      </c>
      <c r="D1486" t="s">
        <v>58</v>
      </c>
      <c r="E1486" t="s">
        <v>20</v>
      </c>
      <c r="F1486">
        <v>46</v>
      </c>
      <c r="G1486" t="s">
        <v>144</v>
      </c>
      <c r="H1486" t="s">
        <v>43</v>
      </c>
      <c r="I1486" t="s">
        <v>84</v>
      </c>
      <c r="J1486" t="s">
        <v>52</v>
      </c>
      <c r="K1486">
        <v>4.4000000000000004</v>
      </c>
      <c r="L1486" t="s">
        <v>151</v>
      </c>
      <c r="M1486" t="s">
        <v>73</v>
      </c>
      <c r="N1486" t="s">
        <v>25</v>
      </c>
      <c r="O1486" t="s">
        <v>25</v>
      </c>
      <c r="P1486">
        <v>22</v>
      </c>
      <c r="Q1486" t="s">
        <v>27</v>
      </c>
      <c r="R1486" t="s">
        <v>96</v>
      </c>
    </row>
    <row r="1487" spans="1:18" x14ac:dyDescent="0.2">
      <c r="A1487">
        <v>1486</v>
      </c>
      <c r="B1487">
        <v>22</v>
      </c>
      <c r="C1487" t="s">
        <v>18</v>
      </c>
      <c r="D1487" t="s">
        <v>142</v>
      </c>
      <c r="E1487" t="s">
        <v>66</v>
      </c>
      <c r="F1487">
        <v>56</v>
      </c>
      <c r="G1487" t="s">
        <v>144</v>
      </c>
      <c r="H1487" t="s">
        <v>22</v>
      </c>
      <c r="I1487" t="s">
        <v>107</v>
      </c>
      <c r="J1487" t="s">
        <v>36</v>
      </c>
      <c r="K1487">
        <v>3.4</v>
      </c>
      <c r="L1487" t="s">
        <v>151</v>
      </c>
      <c r="M1487" t="s">
        <v>53</v>
      </c>
      <c r="N1487" t="s">
        <v>25</v>
      </c>
      <c r="O1487" t="s">
        <v>25</v>
      </c>
      <c r="P1487">
        <v>3</v>
      </c>
      <c r="Q1487" t="s">
        <v>32</v>
      </c>
      <c r="R1487" t="s">
        <v>28</v>
      </c>
    </row>
    <row r="1488" spans="1:18" x14ac:dyDescent="0.2">
      <c r="A1488">
        <v>1487</v>
      </c>
      <c r="B1488">
        <v>25</v>
      </c>
      <c r="C1488" t="s">
        <v>18</v>
      </c>
      <c r="D1488" t="s">
        <v>49</v>
      </c>
      <c r="E1488" t="s">
        <v>41</v>
      </c>
      <c r="F1488">
        <v>73</v>
      </c>
      <c r="G1488" t="s">
        <v>134</v>
      </c>
      <c r="H1488" t="s">
        <v>35</v>
      </c>
      <c r="I1488" t="s">
        <v>133</v>
      </c>
      <c r="J1488" t="s">
        <v>36</v>
      </c>
      <c r="K1488">
        <v>5</v>
      </c>
      <c r="L1488" t="s">
        <v>151</v>
      </c>
      <c r="M1488" t="s">
        <v>37</v>
      </c>
      <c r="N1488" t="s">
        <v>25</v>
      </c>
      <c r="O1488" t="s">
        <v>25</v>
      </c>
      <c r="P1488">
        <v>23</v>
      </c>
      <c r="Q1488" t="s">
        <v>27</v>
      </c>
      <c r="R1488" t="s">
        <v>96</v>
      </c>
    </row>
    <row r="1489" spans="1:18" x14ac:dyDescent="0.2">
      <c r="A1489">
        <v>1488</v>
      </c>
      <c r="B1489">
        <v>40</v>
      </c>
      <c r="C1489" t="s">
        <v>18</v>
      </c>
      <c r="D1489" t="s">
        <v>86</v>
      </c>
      <c r="E1489" t="s">
        <v>20</v>
      </c>
      <c r="F1489">
        <v>44</v>
      </c>
      <c r="G1489" t="s">
        <v>116</v>
      </c>
      <c r="H1489" t="s">
        <v>22</v>
      </c>
      <c r="I1489" t="s">
        <v>93</v>
      </c>
      <c r="J1489" t="s">
        <v>52</v>
      </c>
      <c r="K1489">
        <v>4.5999999999999996</v>
      </c>
      <c r="L1489" t="s">
        <v>151</v>
      </c>
      <c r="M1489" t="s">
        <v>73</v>
      </c>
      <c r="N1489" t="s">
        <v>25</v>
      </c>
      <c r="O1489" t="s">
        <v>25</v>
      </c>
      <c r="P1489">
        <v>26</v>
      </c>
      <c r="Q1489" t="s">
        <v>45</v>
      </c>
      <c r="R1489" t="s">
        <v>48</v>
      </c>
    </row>
    <row r="1490" spans="1:18" x14ac:dyDescent="0.2">
      <c r="A1490">
        <v>1489</v>
      </c>
      <c r="B1490">
        <v>23</v>
      </c>
      <c r="C1490" t="s">
        <v>18</v>
      </c>
      <c r="D1490" t="s">
        <v>123</v>
      </c>
      <c r="E1490" t="s">
        <v>66</v>
      </c>
      <c r="F1490">
        <v>44</v>
      </c>
      <c r="G1490" t="s">
        <v>76</v>
      </c>
      <c r="H1490" t="s">
        <v>22</v>
      </c>
      <c r="I1490" t="s">
        <v>68</v>
      </c>
      <c r="J1490" t="s">
        <v>24</v>
      </c>
      <c r="K1490">
        <v>4</v>
      </c>
      <c r="L1490" t="s">
        <v>151</v>
      </c>
      <c r="M1490" t="s">
        <v>53</v>
      </c>
      <c r="N1490" t="s">
        <v>25</v>
      </c>
      <c r="O1490" t="s">
        <v>25</v>
      </c>
      <c r="P1490">
        <v>37</v>
      </c>
      <c r="Q1490" t="s">
        <v>38</v>
      </c>
      <c r="R1490" t="s">
        <v>39</v>
      </c>
    </row>
    <row r="1491" spans="1:18" x14ac:dyDescent="0.2">
      <c r="A1491">
        <v>1490</v>
      </c>
      <c r="B1491">
        <v>24</v>
      </c>
      <c r="C1491" t="s">
        <v>18</v>
      </c>
      <c r="D1491" t="s">
        <v>105</v>
      </c>
      <c r="E1491" t="s">
        <v>66</v>
      </c>
      <c r="F1491">
        <v>26</v>
      </c>
      <c r="G1491" t="s">
        <v>67</v>
      </c>
      <c r="H1491" t="s">
        <v>91</v>
      </c>
      <c r="I1491" t="s">
        <v>135</v>
      </c>
      <c r="J1491" t="s">
        <v>52</v>
      </c>
      <c r="K1491">
        <v>4.0999999999999996</v>
      </c>
      <c r="L1491" t="s">
        <v>151</v>
      </c>
      <c r="M1491" t="s">
        <v>44</v>
      </c>
      <c r="N1491" t="s">
        <v>25</v>
      </c>
      <c r="O1491" t="s">
        <v>25</v>
      </c>
      <c r="P1491">
        <v>42</v>
      </c>
      <c r="Q1491" t="s">
        <v>27</v>
      </c>
      <c r="R1491" t="s">
        <v>57</v>
      </c>
    </row>
    <row r="1492" spans="1:18" x14ac:dyDescent="0.2">
      <c r="A1492">
        <v>1491</v>
      </c>
      <c r="B1492">
        <v>66</v>
      </c>
      <c r="C1492" t="s">
        <v>18</v>
      </c>
      <c r="D1492" t="s">
        <v>49</v>
      </c>
      <c r="E1492" t="s">
        <v>41</v>
      </c>
      <c r="F1492">
        <v>52</v>
      </c>
      <c r="G1492" t="s">
        <v>59</v>
      </c>
      <c r="H1492" t="s">
        <v>22</v>
      </c>
      <c r="I1492" t="s">
        <v>77</v>
      </c>
      <c r="J1492" t="s">
        <v>36</v>
      </c>
      <c r="K1492">
        <v>4.9000000000000004</v>
      </c>
      <c r="L1492" t="s">
        <v>151</v>
      </c>
      <c r="M1492" t="s">
        <v>26</v>
      </c>
      <c r="N1492" t="s">
        <v>25</v>
      </c>
      <c r="O1492" t="s">
        <v>25</v>
      </c>
      <c r="P1492">
        <v>15</v>
      </c>
      <c r="Q1492" t="s">
        <v>27</v>
      </c>
      <c r="R1492" t="s">
        <v>75</v>
      </c>
    </row>
    <row r="1493" spans="1:18" x14ac:dyDescent="0.2">
      <c r="A1493">
        <v>1492</v>
      </c>
      <c r="B1493">
        <v>27</v>
      </c>
      <c r="C1493" t="s">
        <v>18</v>
      </c>
      <c r="D1493" t="s">
        <v>54</v>
      </c>
      <c r="E1493" t="s">
        <v>20</v>
      </c>
      <c r="F1493">
        <v>54</v>
      </c>
      <c r="G1493" t="s">
        <v>71</v>
      </c>
      <c r="H1493" t="s">
        <v>35</v>
      </c>
      <c r="I1493" t="s">
        <v>93</v>
      </c>
      <c r="J1493" t="s">
        <v>52</v>
      </c>
      <c r="K1493">
        <v>2.7</v>
      </c>
      <c r="L1493" t="s">
        <v>151</v>
      </c>
      <c r="M1493" t="s">
        <v>37</v>
      </c>
      <c r="N1493" t="s">
        <v>25</v>
      </c>
      <c r="O1493" t="s">
        <v>25</v>
      </c>
      <c r="P1493">
        <v>10</v>
      </c>
      <c r="Q1493" t="s">
        <v>74</v>
      </c>
      <c r="R1493" t="s">
        <v>57</v>
      </c>
    </row>
    <row r="1494" spans="1:18" x14ac:dyDescent="0.2">
      <c r="A1494">
        <v>1493</v>
      </c>
      <c r="B1494">
        <v>62</v>
      </c>
      <c r="C1494" t="s">
        <v>18</v>
      </c>
      <c r="D1494" t="s">
        <v>101</v>
      </c>
      <c r="E1494" t="s">
        <v>62</v>
      </c>
      <c r="F1494">
        <v>38</v>
      </c>
      <c r="G1494" t="s">
        <v>97</v>
      </c>
      <c r="H1494" t="s">
        <v>43</v>
      </c>
      <c r="I1494" t="s">
        <v>31</v>
      </c>
      <c r="J1494" t="s">
        <v>52</v>
      </c>
      <c r="K1494">
        <v>4.5</v>
      </c>
      <c r="L1494" t="s">
        <v>151</v>
      </c>
      <c r="M1494" t="s">
        <v>37</v>
      </c>
      <c r="N1494" t="s">
        <v>25</v>
      </c>
      <c r="O1494" t="s">
        <v>25</v>
      </c>
      <c r="P1494">
        <v>3</v>
      </c>
      <c r="Q1494" t="s">
        <v>27</v>
      </c>
      <c r="R1494" t="s">
        <v>57</v>
      </c>
    </row>
    <row r="1495" spans="1:18" x14ac:dyDescent="0.2">
      <c r="A1495">
        <v>1494</v>
      </c>
      <c r="B1495">
        <v>70</v>
      </c>
      <c r="C1495" t="s">
        <v>18</v>
      </c>
      <c r="D1495" t="s">
        <v>132</v>
      </c>
      <c r="E1495" t="s">
        <v>66</v>
      </c>
      <c r="F1495">
        <v>44</v>
      </c>
      <c r="G1495" t="s">
        <v>113</v>
      </c>
      <c r="H1495" t="s">
        <v>35</v>
      </c>
      <c r="I1495" t="s">
        <v>79</v>
      </c>
      <c r="J1495" t="s">
        <v>56</v>
      </c>
      <c r="K1495">
        <v>2.7</v>
      </c>
      <c r="L1495" t="s">
        <v>151</v>
      </c>
      <c r="M1495" t="s">
        <v>53</v>
      </c>
      <c r="N1495" t="s">
        <v>25</v>
      </c>
      <c r="O1495" t="s">
        <v>25</v>
      </c>
      <c r="P1495">
        <v>44</v>
      </c>
      <c r="Q1495" t="s">
        <v>38</v>
      </c>
      <c r="R1495" t="s">
        <v>57</v>
      </c>
    </row>
    <row r="1496" spans="1:18" x14ac:dyDescent="0.2">
      <c r="A1496">
        <v>1495</v>
      </c>
      <c r="B1496">
        <v>43</v>
      </c>
      <c r="C1496" t="s">
        <v>18</v>
      </c>
      <c r="D1496" t="s">
        <v>112</v>
      </c>
      <c r="E1496" t="s">
        <v>20</v>
      </c>
      <c r="F1496">
        <v>76</v>
      </c>
      <c r="G1496" t="s">
        <v>55</v>
      </c>
      <c r="H1496" t="s">
        <v>43</v>
      </c>
      <c r="I1496" t="s">
        <v>23</v>
      </c>
      <c r="J1496" t="s">
        <v>36</v>
      </c>
      <c r="K1496">
        <v>3</v>
      </c>
      <c r="L1496" t="s">
        <v>151</v>
      </c>
      <c r="M1496" t="s">
        <v>44</v>
      </c>
      <c r="N1496" t="s">
        <v>25</v>
      </c>
      <c r="O1496" t="s">
        <v>25</v>
      </c>
      <c r="P1496">
        <v>23</v>
      </c>
      <c r="Q1496" t="s">
        <v>74</v>
      </c>
      <c r="R1496" t="s">
        <v>28</v>
      </c>
    </row>
    <row r="1497" spans="1:18" x14ac:dyDescent="0.2">
      <c r="A1497">
        <v>1496</v>
      </c>
      <c r="B1497">
        <v>45</v>
      </c>
      <c r="C1497" t="s">
        <v>18</v>
      </c>
      <c r="D1497" t="s">
        <v>105</v>
      </c>
      <c r="E1497" t="s">
        <v>66</v>
      </c>
      <c r="F1497">
        <v>23</v>
      </c>
      <c r="G1497" t="s">
        <v>42</v>
      </c>
      <c r="H1497" t="s">
        <v>43</v>
      </c>
      <c r="I1497" t="s">
        <v>109</v>
      </c>
      <c r="J1497" t="s">
        <v>24</v>
      </c>
      <c r="K1497">
        <v>4.5</v>
      </c>
      <c r="L1497" t="s">
        <v>151</v>
      </c>
      <c r="M1497" t="s">
        <v>44</v>
      </c>
      <c r="N1497" t="s">
        <v>25</v>
      </c>
      <c r="O1497" t="s">
        <v>25</v>
      </c>
      <c r="P1497">
        <v>6</v>
      </c>
      <c r="Q1497" t="s">
        <v>45</v>
      </c>
      <c r="R1497" t="s">
        <v>39</v>
      </c>
    </row>
    <row r="1498" spans="1:18" x14ac:dyDescent="0.2">
      <c r="A1498">
        <v>1497</v>
      </c>
      <c r="B1498">
        <v>63</v>
      </c>
      <c r="C1498" t="s">
        <v>18</v>
      </c>
      <c r="D1498" t="s">
        <v>112</v>
      </c>
      <c r="E1498" t="s">
        <v>20</v>
      </c>
      <c r="F1498">
        <v>98</v>
      </c>
      <c r="G1498" t="s">
        <v>134</v>
      </c>
      <c r="H1498" t="s">
        <v>43</v>
      </c>
      <c r="I1498" t="s">
        <v>72</v>
      </c>
      <c r="J1498" t="s">
        <v>24</v>
      </c>
      <c r="K1498">
        <v>5</v>
      </c>
      <c r="L1498" t="s">
        <v>151</v>
      </c>
      <c r="M1498" t="s">
        <v>53</v>
      </c>
      <c r="N1498" t="s">
        <v>25</v>
      </c>
      <c r="O1498" t="s">
        <v>25</v>
      </c>
      <c r="P1498">
        <v>9</v>
      </c>
      <c r="Q1498" t="s">
        <v>27</v>
      </c>
      <c r="R1498" t="s">
        <v>75</v>
      </c>
    </row>
    <row r="1499" spans="1:18" x14ac:dyDescent="0.2">
      <c r="A1499">
        <v>1498</v>
      </c>
      <c r="B1499">
        <v>69</v>
      </c>
      <c r="C1499" t="s">
        <v>18</v>
      </c>
      <c r="D1499" t="s">
        <v>101</v>
      </c>
      <c r="E1499" t="s">
        <v>62</v>
      </c>
      <c r="F1499">
        <v>33</v>
      </c>
      <c r="G1499" t="s">
        <v>150</v>
      </c>
      <c r="H1499" t="s">
        <v>35</v>
      </c>
      <c r="I1499" t="s">
        <v>135</v>
      </c>
      <c r="J1499" t="s">
        <v>36</v>
      </c>
      <c r="K1499">
        <v>3.8</v>
      </c>
      <c r="L1499" t="s">
        <v>151</v>
      </c>
      <c r="M1499" t="s">
        <v>69</v>
      </c>
      <c r="N1499" t="s">
        <v>25</v>
      </c>
      <c r="O1499" t="s">
        <v>25</v>
      </c>
      <c r="P1499">
        <v>16</v>
      </c>
      <c r="Q1499" t="s">
        <v>85</v>
      </c>
      <c r="R1499" t="s">
        <v>96</v>
      </c>
    </row>
    <row r="1500" spans="1:18" x14ac:dyDescent="0.2">
      <c r="A1500">
        <v>1499</v>
      </c>
      <c r="B1500">
        <v>59</v>
      </c>
      <c r="C1500" t="s">
        <v>18</v>
      </c>
      <c r="D1500" t="s">
        <v>29</v>
      </c>
      <c r="E1500" t="s">
        <v>20</v>
      </c>
      <c r="F1500">
        <v>32</v>
      </c>
      <c r="G1500" t="s">
        <v>114</v>
      </c>
      <c r="H1500" t="s">
        <v>43</v>
      </c>
      <c r="I1500" t="s">
        <v>84</v>
      </c>
      <c r="J1500" t="s">
        <v>52</v>
      </c>
      <c r="K1500">
        <v>3.1</v>
      </c>
      <c r="L1500" t="s">
        <v>151</v>
      </c>
      <c r="M1500" t="s">
        <v>53</v>
      </c>
      <c r="N1500" t="s">
        <v>25</v>
      </c>
      <c r="O1500" t="s">
        <v>25</v>
      </c>
      <c r="P1500">
        <v>46</v>
      </c>
      <c r="Q1500" t="s">
        <v>27</v>
      </c>
      <c r="R1500" t="s">
        <v>28</v>
      </c>
    </row>
    <row r="1501" spans="1:18" x14ac:dyDescent="0.2">
      <c r="A1501">
        <v>1500</v>
      </c>
      <c r="B1501">
        <v>19</v>
      </c>
      <c r="C1501" t="s">
        <v>18</v>
      </c>
      <c r="D1501" t="s">
        <v>136</v>
      </c>
      <c r="E1501" t="s">
        <v>41</v>
      </c>
      <c r="F1501">
        <v>85</v>
      </c>
      <c r="G1501" t="s">
        <v>141</v>
      </c>
      <c r="H1501" t="s">
        <v>35</v>
      </c>
      <c r="I1501" t="s">
        <v>77</v>
      </c>
      <c r="J1501" t="s">
        <v>56</v>
      </c>
      <c r="K1501">
        <v>3.4</v>
      </c>
      <c r="L1501" t="s">
        <v>151</v>
      </c>
      <c r="M1501" t="s">
        <v>37</v>
      </c>
      <c r="N1501" t="s">
        <v>25</v>
      </c>
      <c r="O1501" t="s">
        <v>25</v>
      </c>
      <c r="P1501">
        <v>24</v>
      </c>
      <c r="Q1501" t="s">
        <v>38</v>
      </c>
      <c r="R1501" t="s">
        <v>96</v>
      </c>
    </row>
    <row r="1502" spans="1:18" x14ac:dyDescent="0.2">
      <c r="A1502">
        <v>1501</v>
      </c>
      <c r="B1502">
        <v>63</v>
      </c>
      <c r="C1502" t="s">
        <v>18</v>
      </c>
      <c r="D1502" t="s">
        <v>33</v>
      </c>
      <c r="E1502" t="s">
        <v>20</v>
      </c>
      <c r="F1502">
        <v>69</v>
      </c>
      <c r="G1502" t="s">
        <v>89</v>
      </c>
      <c r="H1502" t="s">
        <v>22</v>
      </c>
      <c r="I1502" t="s">
        <v>31</v>
      </c>
      <c r="J1502" t="s">
        <v>52</v>
      </c>
      <c r="K1502">
        <v>4.8</v>
      </c>
      <c r="L1502" t="s">
        <v>151</v>
      </c>
      <c r="M1502" t="s">
        <v>44</v>
      </c>
      <c r="N1502" t="s">
        <v>25</v>
      </c>
      <c r="O1502" t="s">
        <v>25</v>
      </c>
      <c r="P1502">
        <v>22</v>
      </c>
      <c r="Q1502" t="s">
        <v>85</v>
      </c>
      <c r="R1502" t="s">
        <v>87</v>
      </c>
    </row>
    <row r="1503" spans="1:18" x14ac:dyDescent="0.2">
      <c r="A1503">
        <v>1502</v>
      </c>
      <c r="B1503">
        <v>37</v>
      </c>
      <c r="C1503" t="s">
        <v>18</v>
      </c>
      <c r="D1503" t="s">
        <v>33</v>
      </c>
      <c r="E1503" t="s">
        <v>20</v>
      </c>
      <c r="F1503">
        <v>55</v>
      </c>
      <c r="G1503" t="s">
        <v>119</v>
      </c>
      <c r="H1503" t="s">
        <v>91</v>
      </c>
      <c r="I1503" t="s">
        <v>64</v>
      </c>
      <c r="J1503" t="s">
        <v>36</v>
      </c>
      <c r="K1503">
        <v>2.7</v>
      </c>
      <c r="L1503" t="s">
        <v>151</v>
      </c>
      <c r="M1503" t="s">
        <v>53</v>
      </c>
      <c r="N1503" t="s">
        <v>25</v>
      </c>
      <c r="O1503" t="s">
        <v>25</v>
      </c>
      <c r="P1503">
        <v>13</v>
      </c>
      <c r="Q1503" t="s">
        <v>85</v>
      </c>
      <c r="R1503" t="s">
        <v>96</v>
      </c>
    </row>
    <row r="1504" spans="1:18" x14ac:dyDescent="0.2">
      <c r="A1504">
        <v>1503</v>
      </c>
      <c r="B1504">
        <v>37</v>
      </c>
      <c r="C1504" t="s">
        <v>18</v>
      </c>
      <c r="D1504" t="s">
        <v>94</v>
      </c>
      <c r="E1504" t="s">
        <v>20</v>
      </c>
      <c r="F1504">
        <v>66</v>
      </c>
      <c r="G1504" t="s">
        <v>34</v>
      </c>
      <c r="H1504" t="s">
        <v>43</v>
      </c>
      <c r="I1504" t="s">
        <v>93</v>
      </c>
      <c r="J1504" t="s">
        <v>52</v>
      </c>
      <c r="K1504">
        <v>3.2</v>
      </c>
      <c r="L1504" t="s">
        <v>151</v>
      </c>
      <c r="M1504" t="s">
        <v>73</v>
      </c>
      <c r="N1504" t="s">
        <v>25</v>
      </c>
      <c r="O1504" t="s">
        <v>25</v>
      </c>
      <c r="P1504">
        <v>20</v>
      </c>
      <c r="Q1504" t="s">
        <v>32</v>
      </c>
      <c r="R1504" t="s">
        <v>28</v>
      </c>
    </row>
    <row r="1505" spans="1:18" x14ac:dyDescent="0.2">
      <c r="A1505">
        <v>1504</v>
      </c>
      <c r="B1505">
        <v>50</v>
      </c>
      <c r="C1505" t="s">
        <v>18</v>
      </c>
      <c r="D1505" t="s">
        <v>101</v>
      </c>
      <c r="E1505" t="s">
        <v>62</v>
      </c>
      <c r="F1505">
        <v>30</v>
      </c>
      <c r="G1505" t="s">
        <v>150</v>
      </c>
      <c r="H1505" t="s">
        <v>43</v>
      </c>
      <c r="I1505" t="s">
        <v>31</v>
      </c>
      <c r="J1505" t="s">
        <v>56</v>
      </c>
      <c r="K1505">
        <v>3.9</v>
      </c>
      <c r="L1505" t="s">
        <v>151</v>
      </c>
      <c r="M1505" t="s">
        <v>69</v>
      </c>
      <c r="N1505" t="s">
        <v>25</v>
      </c>
      <c r="O1505" t="s">
        <v>25</v>
      </c>
      <c r="P1505">
        <v>46</v>
      </c>
      <c r="Q1505" t="s">
        <v>32</v>
      </c>
      <c r="R1505" t="s">
        <v>57</v>
      </c>
    </row>
    <row r="1506" spans="1:18" x14ac:dyDescent="0.2">
      <c r="A1506">
        <v>1505</v>
      </c>
      <c r="B1506">
        <v>60</v>
      </c>
      <c r="C1506" t="s">
        <v>18</v>
      </c>
      <c r="D1506" t="s">
        <v>101</v>
      </c>
      <c r="E1506" t="s">
        <v>62</v>
      </c>
      <c r="F1506">
        <v>80</v>
      </c>
      <c r="G1506" t="s">
        <v>119</v>
      </c>
      <c r="H1506" t="s">
        <v>43</v>
      </c>
      <c r="I1506" t="s">
        <v>84</v>
      </c>
      <c r="J1506" t="s">
        <v>24</v>
      </c>
      <c r="K1506">
        <v>4.2</v>
      </c>
      <c r="L1506" t="s">
        <v>151</v>
      </c>
      <c r="M1506" t="s">
        <v>44</v>
      </c>
      <c r="N1506" t="s">
        <v>25</v>
      </c>
      <c r="O1506" t="s">
        <v>25</v>
      </c>
      <c r="P1506">
        <v>10</v>
      </c>
      <c r="Q1506" t="s">
        <v>74</v>
      </c>
      <c r="R1506" t="s">
        <v>87</v>
      </c>
    </row>
    <row r="1507" spans="1:18" x14ac:dyDescent="0.2">
      <c r="A1507">
        <v>1506</v>
      </c>
      <c r="B1507">
        <v>46</v>
      </c>
      <c r="C1507" t="s">
        <v>18</v>
      </c>
      <c r="D1507" t="s">
        <v>132</v>
      </c>
      <c r="E1507" t="s">
        <v>66</v>
      </c>
      <c r="F1507">
        <v>20</v>
      </c>
      <c r="G1507" t="s">
        <v>113</v>
      </c>
      <c r="H1507" t="s">
        <v>43</v>
      </c>
      <c r="I1507" t="s">
        <v>84</v>
      </c>
      <c r="J1507" t="s">
        <v>52</v>
      </c>
      <c r="K1507">
        <v>3</v>
      </c>
      <c r="L1507" t="s">
        <v>151</v>
      </c>
      <c r="M1507" t="s">
        <v>26</v>
      </c>
      <c r="N1507" t="s">
        <v>25</v>
      </c>
      <c r="O1507" t="s">
        <v>25</v>
      </c>
      <c r="P1507">
        <v>39</v>
      </c>
      <c r="Q1507" t="s">
        <v>32</v>
      </c>
      <c r="R1507" t="s">
        <v>87</v>
      </c>
    </row>
    <row r="1508" spans="1:18" x14ac:dyDescent="0.2">
      <c r="A1508">
        <v>1507</v>
      </c>
      <c r="B1508">
        <v>35</v>
      </c>
      <c r="C1508" t="s">
        <v>18</v>
      </c>
      <c r="D1508" t="s">
        <v>54</v>
      </c>
      <c r="E1508" t="s">
        <v>20</v>
      </c>
      <c r="F1508">
        <v>30</v>
      </c>
      <c r="G1508" t="s">
        <v>130</v>
      </c>
      <c r="H1508" t="s">
        <v>22</v>
      </c>
      <c r="I1508" t="s">
        <v>117</v>
      </c>
      <c r="J1508" t="s">
        <v>56</v>
      </c>
      <c r="K1508">
        <v>3</v>
      </c>
      <c r="L1508" t="s">
        <v>151</v>
      </c>
      <c r="M1508" t="s">
        <v>69</v>
      </c>
      <c r="N1508" t="s">
        <v>25</v>
      </c>
      <c r="O1508" t="s">
        <v>25</v>
      </c>
      <c r="P1508">
        <v>44</v>
      </c>
      <c r="Q1508" t="s">
        <v>45</v>
      </c>
      <c r="R1508" t="s">
        <v>57</v>
      </c>
    </row>
    <row r="1509" spans="1:18" x14ac:dyDescent="0.2">
      <c r="A1509">
        <v>1508</v>
      </c>
      <c r="B1509">
        <v>66</v>
      </c>
      <c r="C1509" t="s">
        <v>18</v>
      </c>
      <c r="D1509" t="s">
        <v>80</v>
      </c>
      <c r="E1509" t="s">
        <v>20</v>
      </c>
      <c r="F1509">
        <v>86</v>
      </c>
      <c r="G1509" t="s">
        <v>137</v>
      </c>
      <c r="H1509" t="s">
        <v>35</v>
      </c>
      <c r="I1509" t="s">
        <v>31</v>
      </c>
      <c r="J1509" t="s">
        <v>24</v>
      </c>
      <c r="K1509">
        <v>3.7</v>
      </c>
      <c r="L1509" t="s">
        <v>151</v>
      </c>
      <c r="M1509" t="s">
        <v>69</v>
      </c>
      <c r="N1509" t="s">
        <v>25</v>
      </c>
      <c r="O1509" t="s">
        <v>25</v>
      </c>
      <c r="P1509">
        <v>7</v>
      </c>
      <c r="Q1509" t="s">
        <v>27</v>
      </c>
      <c r="R1509" t="s">
        <v>48</v>
      </c>
    </row>
    <row r="1510" spans="1:18" x14ac:dyDescent="0.2">
      <c r="A1510">
        <v>1509</v>
      </c>
      <c r="B1510">
        <v>35</v>
      </c>
      <c r="C1510" t="s">
        <v>18</v>
      </c>
      <c r="D1510" t="s">
        <v>19</v>
      </c>
      <c r="E1510" t="s">
        <v>20</v>
      </c>
      <c r="F1510">
        <v>84</v>
      </c>
      <c r="G1510" t="s">
        <v>111</v>
      </c>
      <c r="H1510" t="s">
        <v>22</v>
      </c>
      <c r="I1510" t="s">
        <v>117</v>
      </c>
      <c r="J1510" t="s">
        <v>36</v>
      </c>
      <c r="K1510">
        <v>4.4000000000000004</v>
      </c>
      <c r="L1510" t="s">
        <v>151</v>
      </c>
      <c r="M1510" t="s">
        <v>73</v>
      </c>
      <c r="N1510" t="s">
        <v>25</v>
      </c>
      <c r="O1510" t="s">
        <v>25</v>
      </c>
      <c r="P1510">
        <v>3</v>
      </c>
      <c r="Q1510" t="s">
        <v>32</v>
      </c>
      <c r="R1510" t="s">
        <v>96</v>
      </c>
    </row>
    <row r="1511" spans="1:18" x14ac:dyDescent="0.2">
      <c r="A1511">
        <v>1510</v>
      </c>
      <c r="B1511">
        <v>20</v>
      </c>
      <c r="C1511" t="s">
        <v>18</v>
      </c>
      <c r="D1511" t="s">
        <v>80</v>
      </c>
      <c r="E1511" t="s">
        <v>20</v>
      </c>
      <c r="F1511">
        <v>54</v>
      </c>
      <c r="G1511" t="s">
        <v>81</v>
      </c>
      <c r="H1511" t="s">
        <v>91</v>
      </c>
      <c r="I1511" t="s">
        <v>51</v>
      </c>
      <c r="J1511" t="s">
        <v>52</v>
      </c>
      <c r="K1511">
        <v>4.5999999999999996</v>
      </c>
      <c r="L1511" t="s">
        <v>151</v>
      </c>
      <c r="M1511" t="s">
        <v>37</v>
      </c>
      <c r="N1511" t="s">
        <v>25</v>
      </c>
      <c r="O1511" t="s">
        <v>25</v>
      </c>
      <c r="P1511">
        <v>44</v>
      </c>
      <c r="Q1511" t="s">
        <v>85</v>
      </c>
      <c r="R1511" t="s">
        <v>48</v>
      </c>
    </row>
    <row r="1512" spans="1:18" x14ac:dyDescent="0.2">
      <c r="A1512">
        <v>1511</v>
      </c>
      <c r="B1512">
        <v>55</v>
      </c>
      <c r="C1512" t="s">
        <v>18</v>
      </c>
      <c r="D1512" t="s">
        <v>19</v>
      </c>
      <c r="E1512" t="s">
        <v>20</v>
      </c>
      <c r="F1512">
        <v>30</v>
      </c>
      <c r="G1512" t="s">
        <v>127</v>
      </c>
      <c r="H1512" t="s">
        <v>91</v>
      </c>
      <c r="I1512" t="s">
        <v>23</v>
      </c>
      <c r="J1512" t="s">
        <v>56</v>
      </c>
      <c r="K1512">
        <v>3</v>
      </c>
      <c r="L1512" t="s">
        <v>151</v>
      </c>
      <c r="M1512" t="s">
        <v>37</v>
      </c>
      <c r="N1512" t="s">
        <v>25</v>
      </c>
      <c r="O1512" t="s">
        <v>25</v>
      </c>
      <c r="P1512">
        <v>31</v>
      </c>
      <c r="Q1512" t="s">
        <v>27</v>
      </c>
      <c r="R1512" t="s">
        <v>48</v>
      </c>
    </row>
    <row r="1513" spans="1:18" x14ac:dyDescent="0.2">
      <c r="A1513">
        <v>1512</v>
      </c>
      <c r="B1513">
        <v>34</v>
      </c>
      <c r="C1513" t="s">
        <v>18</v>
      </c>
      <c r="D1513" t="s">
        <v>80</v>
      </c>
      <c r="E1513" t="s">
        <v>20</v>
      </c>
      <c r="F1513">
        <v>91</v>
      </c>
      <c r="G1513" t="s">
        <v>141</v>
      </c>
      <c r="H1513" t="s">
        <v>43</v>
      </c>
      <c r="I1513" t="s">
        <v>82</v>
      </c>
      <c r="J1513" t="s">
        <v>24</v>
      </c>
      <c r="K1513">
        <v>3.6</v>
      </c>
      <c r="L1513" t="s">
        <v>151</v>
      </c>
      <c r="M1513" t="s">
        <v>26</v>
      </c>
      <c r="N1513" t="s">
        <v>25</v>
      </c>
      <c r="O1513" t="s">
        <v>25</v>
      </c>
      <c r="P1513">
        <v>48</v>
      </c>
      <c r="Q1513" t="s">
        <v>38</v>
      </c>
      <c r="R1513" t="s">
        <v>39</v>
      </c>
    </row>
    <row r="1514" spans="1:18" x14ac:dyDescent="0.2">
      <c r="A1514">
        <v>1513</v>
      </c>
      <c r="B1514">
        <v>60</v>
      </c>
      <c r="C1514" t="s">
        <v>18</v>
      </c>
      <c r="D1514" t="s">
        <v>49</v>
      </c>
      <c r="E1514" t="s">
        <v>41</v>
      </c>
      <c r="F1514">
        <v>23</v>
      </c>
      <c r="G1514" t="s">
        <v>149</v>
      </c>
      <c r="H1514" t="s">
        <v>22</v>
      </c>
      <c r="I1514" t="s">
        <v>64</v>
      </c>
      <c r="J1514" t="s">
        <v>24</v>
      </c>
      <c r="K1514">
        <v>3.9</v>
      </c>
      <c r="L1514" t="s">
        <v>151</v>
      </c>
      <c r="M1514" t="s">
        <v>53</v>
      </c>
      <c r="N1514" t="s">
        <v>25</v>
      </c>
      <c r="O1514" t="s">
        <v>25</v>
      </c>
      <c r="P1514">
        <v>18</v>
      </c>
      <c r="Q1514" t="s">
        <v>45</v>
      </c>
      <c r="R1514" t="s">
        <v>75</v>
      </c>
    </row>
    <row r="1515" spans="1:18" x14ac:dyDescent="0.2">
      <c r="A1515">
        <v>1514</v>
      </c>
      <c r="B1515">
        <v>22</v>
      </c>
      <c r="C1515" t="s">
        <v>18</v>
      </c>
      <c r="D1515" t="s">
        <v>124</v>
      </c>
      <c r="E1515" t="s">
        <v>20</v>
      </c>
      <c r="F1515">
        <v>35</v>
      </c>
      <c r="G1515" t="s">
        <v>104</v>
      </c>
      <c r="H1515" t="s">
        <v>43</v>
      </c>
      <c r="I1515" t="s">
        <v>107</v>
      </c>
      <c r="J1515" t="s">
        <v>36</v>
      </c>
      <c r="K1515">
        <v>4.0999999999999996</v>
      </c>
      <c r="L1515" t="s">
        <v>151</v>
      </c>
      <c r="M1515" t="s">
        <v>37</v>
      </c>
      <c r="N1515" t="s">
        <v>25</v>
      </c>
      <c r="O1515" t="s">
        <v>25</v>
      </c>
      <c r="P1515">
        <v>27</v>
      </c>
      <c r="Q1515" t="s">
        <v>32</v>
      </c>
      <c r="R1515" t="s">
        <v>87</v>
      </c>
    </row>
    <row r="1516" spans="1:18" x14ac:dyDescent="0.2">
      <c r="A1516">
        <v>1515</v>
      </c>
      <c r="B1516">
        <v>26</v>
      </c>
      <c r="C1516" t="s">
        <v>18</v>
      </c>
      <c r="D1516" t="s">
        <v>70</v>
      </c>
      <c r="E1516" t="s">
        <v>41</v>
      </c>
      <c r="F1516">
        <v>90</v>
      </c>
      <c r="G1516" t="s">
        <v>139</v>
      </c>
      <c r="H1516" t="s">
        <v>22</v>
      </c>
      <c r="I1516" t="s">
        <v>109</v>
      </c>
      <c r="J1516" t="s">
        <v>24</v>
      </c>
      <c r="K1516">
        <v>3.9</v>
      </c>
      <c r="L1516" t="s">
        <v>151</v>
      </c>
      <c r="M1516" t="s">
        <v>69</v>
      </c>
      <c r="N1516" t="s">
        <v>25</v>
      </c>
      <c r="O1516" t="s">
        <v>25</v>
      </c>
      <c r="P1516">
        <v>1</v>
      </c>
      <c r="Q1516" t="s">
        <v>27</v>
      </c>
      <c r="R1516" t="s">
        <v>39</v>
      </c>
    </row>
    <row r="1517" spans="1:18" x14ac:dyDescent="0.2">
      <c r="A1517">
        <v>1516</v>
      </c>
      <c r="B1517">
        <v>39</v>
      </c>
      <c r="C1517" t="s">
        <v>18</v>
      </c>
      <c r="D1517" t="s">
        <v>33</v>
      </c>
      <c r="E1517" t="s">
        <v>20</v>
      </c>
      <c r="F1517">
        <v>93</v>
      </c>
      <c r="G1517" t="s">
        <v>115</v>
      </c>
      <c r="H1517" t="s">
        <v>35</v>
      </c>
      <c r="I1517" t="s">
        <v>47</v>
      </c>
      <c r="J1517" t="s">
        <v>56</v>
      </c>
      <c r="K1517">
        <v>3.9</v>
      </c>
      <c r="L1517" t="s">
        <v>151</v>
      </c>
      <c r="M1517" t="s">
        <v>69</v>
      </c>
      <c r="N1517" t="s">
        <v>25</v>
      </c>
      <c r="O1517" t="s">
        <v>25</v>
      </c>
      <c r="P1517">
        <v>34</v>
      </c>
      <c r="Q1517" t="s">
        <v>32</v>
      </c>
      <c r="R1517" t="s">
        <v>39</v>
      </c>
    </row>
    <row r="1518" spans="1:18" x14ac:dyDescent="0.2">
      <c r="A1518">
        <v>1517</v>
      </c>
      <c r="B1518">
        <v>20</v>
      </c>
      <c r="C1518" t="s">
        <v>18</v>
      </c>
      <c r="D1518" t="s">
        <v>33</v>
      </c>
      <c r="E1518" t="s">
        <v>20</v>
      </c>
      <c r="F1518">
        <v>68</v>
      </c>
      <c r="G1518" t="s">
        <v>106</v>
      </c>
      <c r="H1518" t="s">
        <v>22</v>
      </c>
      <c r="I1518" t="s">
        <v>125</v>
      </c>
      <c r="J1518" t="s">
        <v>24</v>
      </c>
      <c r="K1518">
        <v>4.5</v>
      </c>
      <c r="L1518" t="s">
        <v>151</v>
      </c>
      <c r="M1518" t="s">
        <v>26</v>
      </c>
      <c r="N1518" t="s">
        <v>25</v>
      </c>
      <c r="O1518" t="s">
        <v>25</v>
      </c>
      <c r="P1518">
        <v>5</v>
      </c>
      <c r="Q1518" t="s">
        <v>74</v>
      </c>
      <c r="R1518" t="s">
        <v>75</v>
      </c>
    </row>
    <row r="1519" spans="1:18" x14ac:dyDescent="0.2">
      <c r="A1519">
        <v>1518</v>
      </c>
      <c r="B1519">
        <v>57</v>
      </c>
      <c r="C1519" t="s">
        <v>18</v>
      </c>
      <c r="D1519" t="s">
        <v>142</v>
      </c>
      <c r="E1519" t="s">
        <v>66</v>
      </c>
      <c r="F1519">
        <v>41</v>
      </c>
      <c r="G1519" t="s">
        <v>81</v>
      </c>
      <c r="H1519" t="s">
        <v>43</v>
      </c>
      <c r="I1519" t="s">
        <v>82</v>
      </c>
      <c r="J1519" t="s">
        <v>36</v>
      </c>
      <c r="K1519">
        <v>3.4</v>
      </c>
      <c r="L1519" t="s">
        <v>151</v>
      </c>
      <c r="M1519" t="s">
        <v>53</v>
      </c>
      <c r="N1519" t="s">
        <v>25</v>
      </c>
      <c r="O1519" t="s">
        <v>25</v>
      </c>
      <c r="P1519">
        <v>12</v>
      </c>
      <c r="Q1519" t="s">
        <v>32</v>
      </c>
      <c r="R1519" t="s">
        <v>57</v>
      </c>
    </row>
    <row r="1520" spans="1:18" x14ac:dyDescent="0.2">
      <c r="A1520">
        <v>1519</v>
      </c>
      <c r="B1520">
        <v>68</v>
      </c>
      <c r="C1520" t="s">
        <v>18</v>
      </c>
      <c r="D1520" t="s">
        <v>132</v>
      </c>
      <c r="E1520" t="s">
        <v>66</v>
      </c>
      <c r="F1520">
        <v>73</v>
      </c>
      <c r="G1520" t="s">
        <v>83</v>
      </c>
      <c r="H1520" t="s">
        <v>43</v>
      </c>
      <c r="I1520" t="s">
        <v>133</v>
      </c>
      <c r="J1520" t="s">
        <v>24</v>
      </c>
      <c r="K1520">
        <v>4.0999999999999996</v>
      </c>
      <c r="L1520" t="s">
        <v>151</v>
      </c>
      <c r="M1520" t="s">
        <v>44</v>
      </c>
      <c r="N1520" t="s">
        <v>25</v>
      </c>
      <c r="O1520" t="s">
        <v>25</v>
      </c>
      <c r="P1520">
        <v>14</v>
      </c>
      <c r="Q1520" t="s">
        <v>27</v>
      </c>
      <c r="R1520" t="s">
        <v>28</v>
      </c>
    </row>
    <row r="1521" spans="1:18" x14ac:dyDescent="0.2">
      <c r="A1521">
        <v>1520</v>
      </c>
      <c r="B1521">
        <v>50</v>
      </c>
      <c r="C1521" t="s">
        <v>18</v>
      </c>
      <c r="D1521" t="s">
        <v>88</v>
      </c>
      <c r="E1521" t="s">
        <v>66</v>
      </c>
      <c r="F1521">
        <v>73</v>
      </c>
      <c r="G1521" t="s">
        <v>104</v>
      </c>
      <c r="H1521" t="s">
        <v>22</v>
      </c>
      <c r="I1521" t="s">
        <v>108</v>
      </c>
      <c r="J1521" t="s">
        <v>56</v>
      </c>
      <c r="K1521">
        <v>4.9000000000000004</v>
      </c>
      <c r="L1521" t="s">
        <v>151</v>
      </c>
      <c r="M1521" t="s">
        <v>44</v>
      </c>
      <c r="N1521" t="s">
        <v>25</v>
      </c>
      <c r="O1521" t="s">
        <v>25</v>
      </c>
      <c r="P1521">
        <v>40</v>
      </c>
      <c r="Q1521" t="s">
        <v>45</v>
      </c>
      <c r="R1521" t="s">
        <v>39</v>
      </c>
    </row>
    <row r="1522" spans="1:18" x14ac:dyDescent="0.2">
      <c r="A1522">
        <v>1521</v>
      </c>
      <c r="B1522">
        <v>21</v>
      </c>
      <c r="C1522" t="s">
        <v>18</v>
      </c>
      <c r="D1522" t="s">
        <v>123</v>
      </c>
      <c r="E1522" t="s">
        <v>66</v>
      </c>
      <c r="F1522">
        <v>66</v>
      </c>
      <c r="G1522" t="s">
        <v>145</v>
      </c>
      <c r="H1522" t="s">
        <v>43</v>
      </c>
      <c r="I1522" t="s">
        <v>109</v>
      </c>
      <c r="J1522" t="s">
        <v>52</v>
      </c>
      <c r="K1522">
        <v>4.4000000000000004</v>
      </c>
      <c r="L1522" t="s">
        <v>151</v>
      </c>
      <c r="M1522" t="s">
        <v>69</v>
      </c>
      <c r="N1522" t="s">
        <v>25</v>
      </c>
      <c r="O1522" t="s">
        <v>25</v>
      </c>
      <c r="P1522">
        <v>39</v>
      </c>
      <c r="Q1522" t="s">
        <v>32</v>
      </c>
      <c r="R1522" t="s">
        <v>57</v>
      </c>
    </row>
    <row r="1523" spans="1:18" x14ac:dyDescent="0.2">
      <c r="A1523">
        <v>1522</v>
      </c>
      <c r="B1523">
        <v>29</v>
      </c>
      <c r="C1523" t="s">
        <v>18</v>
      </c>
      <c r="D1523" t="s">
        <v>131</v>
      </c>
      <c r="E1523" t="s">
        <v>66</v>
      </c>
      <c r="F1523">
        <v>59</v>
      </c>
      <c r="G1523" t="s">
        <v>148</v>
      </c>
      <c r="H1523" t="s">
        <v>43</v>
      </c>
      <c r="I1523" t="s">
        <v>51</v>
      </c>
      <c r="J1523" t="s">
        <v>52</v>
      </c>
      <c r="K1523">
        <v>2.7</v>
      </c>
      <c r="L1523" t="s">
        <v>151</v>
      </c>
      <c r="M1523" t="s">
        <v>69</v>
      </c>
      <c r="N1523" t="s">
        <v>25</v>
      </c>
      <c r="O1523" t="s">
        <v>25</v>
      </c>
      <c r="P1523">
        <v>50</v>
      </c>
      <c r="Q1523" t="s">
        <v>74</v>
      </c>
      <c r="R1523" t="s">
        <v>39</v>
      </c>
    </row>
    <row r="1524" spans="1:18" x14ac:dyDescent="0.2">
      <c r="A1524">
        <v>1523</v>
      </c>
      <c r="B1524">
        <v>38</v>
      </c>
      <c r="C1524" t="s">
        <v>18</v>
      </c>
      <c r="D1524" t="s">
        <v>58</v>
      </c>
      <c r="E1524" t="s">
        <v>20</v>
      </c>
      <c r="F1524">
        <v>72</v>
      </c>
      <c r="G1524" t="s">
        <v>121</v>
      </c>
      <c r="H1524" t="s">
        <v>22</v>
      </c>
      <c r="I1524" t="s">
        <v>133</v>
      </c>
      <c r="J1524" t="s">
        <v>36</v>
      </c>
      <c r="K1524">
        <v>4.8</v>
      </c>
      <c r="L1524" t="s">
        <v>151</v>
      </c>
      <c r="M1524" t="s">
        <v>37</v>
      </c>
      <c r="N1524" t="s">
        <v>25</v>
      </c>
      <c r="O1524" t="s">
        <v>25</v>
      </c>
      <c r="P1524">
        <v>5</v>
      </c>
      <c r="Q1524" t="s">
        <v>85</v>
      </c>
      <c r="R1524" t="s">
        <v>87</v>
      </c>
    </row>
    <row r="1525" spans="1:18" x14ac:dyDescent="0.2">
      <c r="A1525">
        <v>1524</v>
      </c>
      <c r="B1525">
        <v>54</v>
      </c>
      <c r="C1525" t="s">
        <v>18</v>
      </c>
      <c r="D1525" t="s">
        <v>124</v>
      </c>
      <c r="E1525" t="s">
        <v>20</v>
      </c>
      <c r="F1525">
        <v>88</v>
      </c>
      <c r="G1525" t="s">
        <v>141</v>
      </c>
      <c r="H1525" t="s">
        <v>43</v>
      </c>
      <c r="I1525" t="s">
        <v>51</v>
      </c>
      <c r="J1525" t="s">
        <v>52</v>
      </c>
      <c r="K1525">
        <v>3.3</v>
      </c>
      <c r="L1525" t="s">
        <v>151</v>
      </c>
      <c r="M1525" t="s">
        <v>69</v>
      </c>
      <c r="N1525" t="s">
        <v>25</v>
      </c>
      <c r="O1525" t="s">
        <v>25</v>
      </c>
      <c r="P1525">
        <v>35</v>
      </c>
      <c r="Q1525" t="s">
        <v>85</v>
      </c>
      <c r="R1525" t="s">
        <v>48</v>
      </c>
    </row>
    <row r="1526" spans="1:18" x14ac:dyDescent="0.2">
      <c r="A1526">
        <v>1525</v>
      </c>
      <c r="B1526">
        <v>22</v>
      </c>
      <c r="C1526" t="s">
        <v>18</v>
      </c>
      <c r="D1526" t="s">
        <v>124</v>
      </c>
      <c r="E1526" t="s">
        <v>20</v>
      </c>
      <c r="F1526">
        <v>76</v>
      </c>
      <c r="G1526" t="s">
        <v>34</v>
      </c>
      <c r="H1526" t="s">
        <v>22</v>
      </c>
      <c r="I1526" t="s">
        <v>68</v>
      </c>
      <c r="J1526" t="s">
        <v>52</v>
      </c>
      <c r="K1526">
        <v>4.4000000000000004</v>
      </c>
      <c r="L1526" t="s">
        <v>151</v>
      </c>
      <c r="M1526" t="s">
        <v>37</v>
      </c>
      <c r="N1526" t="s">
        <v>25</v>
      </c>
      <c r="O1526" t="s">
        <v>25</v>
      </c>
      <c r="P1526">
        <v>6</v>
      </c>
      <c r="Q1526" t="s">
        <v>32</v>
      </c>
      <c r="R1526" t="s">
        <v>75</v>
      </c>
    </row>
    <row r="1527" spans="1:18" x14ac:dyDescent="0.2">
      <c r="A1527">
        <v>1526</v>
      </c>
      <c r="B1527">
        <v>29</v>
      </c>
      <c r="C1527" t="s">
        <v>18</v>
      </c>
      <c r="D1527" t="s">
        <v>132</v>
      </c>
      <c r="E1527" t="s">
        <v>66</v>
      </c>
      <c r="F1527">
        <v>31</v>
      </c>
      <c r="G1527" t="s">
        <v>46</v>
      </c>
      <c r="H1527" t="s">
        <v>43</v>
      </c>
      <c r="I1527" t="s">
        <v>125</v>
      </c>
      <c r="J1527" t="s">
        <v>24</v>
      </c>
      <c r="K1527">
        <v>4.5999999999999996</v>
      </c>
      <c r="L1527" t="s">
        <v>151</v>
      </c>
      <c r="M1527" t="s">
        <v>69</v>
      </c>
      <c r="N1527" t="s">
        <v>25</v>
      </c>
      <c r="O1527" t="s">
        <v>25</v>
      </c>
      <c r="P1527">
        <v>22</v>
      </c>
      <c r="Q1527" t="s">
        <v>32</v>
      </c>
      <c r="R1527" t="s">
        <v>28</v>
      </c>
    </row>
    <row r="1528" spans="1:18" x14ac:dyDescent="0.2">
      <c r="A1528">
        <v>1527</v>
      </c>
      <c r="B1528">
        <v>41</v>
      </c>
      <c r="C1528" t="s">
        <v>18</v>
      </c>
      <c r="D1528" t="s">
        <v>101</v>
      </c>
      <c r="E1528" t="s">
        <v>62</v>
      </c>
      <c r="F1528">
        <v>22</v>
      </c>
      <c r="G1528" t="s">
        <v>100</v>
      </c>
      <c r="H1528" t="s">
        <v>22</v>
      </c>
      <c r="I1528" t="s">
        <v>51</v>
      </c>
      <c r="J1528" t="s">
        <v>52</v>
      </c>
      <c r="K1528">
        <v>3.1</v>
      </c>
      <c r="L1528" t="s">
        <v>151</v>
      </c>
      <c r="M1528" t="s">
        <v>44</v>
      </c>
      <c r="N1528" t="s">
        <v>25</v>
      </c>
      <c r="O1528" t="s">
        <v>25</v>
      </c>
      <c r="P1528">
        <v>27</v>
      </c>
      <c r="Q1528" t="s">
        <v>45</v>
      </c>
      <c r="R1528" t="s">
        <v>87</v>
      </c>
    </row>
    <row r="1529" spans="1:18" x14ac:dyDescent="0.2">
      <c r="A1529">
        <v>1528</v>
      </c>
      <c r="B1529">
        <v>26</v>
      </c>
      <c r="C1529" t="s">
        <v>18</v>
      </c>
      <c r="D1529" t="s">
        <v>123</v>
      </c>
      <c r="E1529" t="s">
        <v>66</v>
      </c>
      <c r="F1529">
        <v>75</v>
      </c>
      <c r="G1529" t="s">
        <v>149</v>
      </c>
      <c r="H1529" t="s">
        <v>22</v>
      </c>
      <c r="I1529" t="s">
        <v>107</v>
      </c>
      <c r="J1529" t="s">
        <v>56</v>
      </c>
      <c r="K1529">
        <v>4.5</v>
      </c>
      <c r="L1529" t="s">
        <v>151</v>
      </c>
      <c r="M1529" t="s">
        <v>69</v>
      </c>
      <c r="N1529" t="s">
        <v>25</v>
      </c>
      <c r="O1529" t="s">
        <v>25</v>
      </c>
      <c r="P1529">
        <v>33</v>
      </c>
      <c r="Q1529" t="s">
        <v>85</v>
      </c>
      <c r="R1529" t="s">
        <v>28</v>
      </c>
    </row>
    <row r="1530" spans="1:18" x14ac:dyDescent="0.2">
      <c r="A1530">
        <v>1529</v>
      </c>
      <c r="B1530">
        <v>69</v>
      </c>
      <c r="C1530" t="s">
        <v>18</v>
      </c>
      <c r="D1530" t="s">
        <v>112</v>
      </c>
      <c r="E1530" t="s">
        <v>20</v>
      </c>
      <c r="F1530">
        <v>75</v>
      </c>
      <c r="G1530" t="s">
        <v>46</v>
      </c>
      <c r="H1530" t="s">
        <v>35</v>
      </c>
      <c r="I1530" t="s">
        <v>107</v>
      </c>
      <c r="J1530" t="s">
        <v>36</v>
      </c>
      <c r="K1530">
        <v>4</v>
      </c>
      <c r="L1530" t="s">
        <v>151</v>
      </c>
      <c r="M1530" t="s">
        <v>73</v>
      </c>
      <c r="N1530" t="s">
        <v>25</v>
      </c>
      <c r="O1530" t="s">
        <v>25</v>
      </c>
      <c r="P1530">
        <v>47</v>
      </c>
      <c r="Q1530" t="s">
        <v>27</v>
      </c>
      <c r="R1530" t="s">
        <v>75</v>
      </c>
    </row>
    <row r="1531" spans="1:18" x14ac:dyDescent="0.2">
      <c r="A1531">
        <v>1530</v>
      </c>
      <c r="B1531">
        <v>20</v>
      </c>
      <c r="C1531" t="s">
        <v>18</v>
      </c>
      <c r="D1531" t="s">
        <v>131</v>
      </c>
      <c r="E1531" t="s">
        <v>66</v>
      </c>
      <c r="F1531">
        <v>63</v>
      </c>
      <c r="G1531" t="s">
        <v>141</v>
      </c>
      <c r="H1531" t="s">
        <v>43</v>
      </c>
      <c r="I1531" t="s">
        <v>92</v>
      </c>
      <c r="J1531" t="s">
        <v>24</v>
      </c>
      <c r="K1531">
        <v>3.1</v>
      </c>
      <c r="L1531" t="s">
        <v>151</v>
      </c>
      <c r="M1531" t="s">
        <v>37</v>
      </c>
      <c r="N1531" t="s">
        <v>25</v>
      </c>
      <c r="O1531" t="s">
        <v>25</v>
      </c>
      <c r="P1531">
        <v>48</v>
      </c>
      <c r="Q1531" t="s">
        <v>38</v>
      </c>
      <c r="R1531" t="s">
        <v>75</v>
      </c>
    </row>
    <row r="1532" spans="1:18" x14ac:dyDescent="0.2">
      <c r="A1532">
        <v>1531</v>
      </c>
      <c r="B1532">
        <v>59</v>
      </c>
      <c r="C1532" t="s">
        <v>18</v>
      </c>
      <c r="D1532" t="s">
        <v>61</v>
      </c>
      <c r="E1532" t="s">
        <v>62</v>
      </c>
      <c r="F1532">
        <v>21</v>
      </c>
      <c r="G1532" t="s">
        <v>129</v>
      </c>
      <c r="H1532" t="s">
        <v>43</v>
      </c>
      <c r="I1532" t="s">
        <v>84</v>
      </c>
      <c r="J1532" t="s">
        <v>36</v>
      </c>
      <c r="K1532">
        <v>3.9</v>
      </c>
      <c r="L1532" t="s">
        <v>151</v>
      </c>
      <c r="M1532" t="s">
        <v>44</v>
      </c>
      <c r="N1532" t="s">
        <v>25</v>
      </c>
      <c r="O1532" t="s">
        <v>25</v>
      </c>
      <c r="P1532">
        <v>22</v>
      </c>
      <c r="Q1532" t="s">
        <v>74</v>
      </c>
      <c r="R1532" t="s">
        <v>57</v>
      </c>
    </row>
    <row r="1533" spans="1:18" x14ac:dyDescent="0.2">
      <c r="A1533">
        <v>1532</v>
      </c>
      <c r="B1533">
        <v>63</v>
      </c>
      <c r="C1533" t="s">
        <v>18</v>
      </c>
      <c r="D1533" t="s">
        <v>131</v>
      </c>
      <c r="E1533" t="s">
        <v>66</v>
      </c>
      <c r="F1533">
        <v>83</v>
      </c>
      <c r="G1533" t="s">
        <v>90</v>
      </c>
      <c r="H1533" t="s">
        <v>35</v>
      </c>
      <c r="I1533" t="s">
        <v>82</v>
      </c>
      <c r="J1533" t="s">
        <v>36</v>
      </c>
      <c r="K1533">
        <v>4.5</v>
      </c>
      <c r="L1533" t="s">
        <v>151</v>
      </c>
      <c r="M1533" t="s">
        <v>44</v>
      </c>
      <c r="N1533" t="s">
        <v>25</v>
      </c>
      <c r="O1533" t="s">
        <v>25</v>
      </c>
      <c r="P1533">
        <v>8</v>
      </c>
      <c r="Q1533" t="s">
        <v>45</v>
      </c>
      <c r="R1533" t="s">
        <v>75</v>
      </c>
    </row>
    <row r="1534" spans="1:18" x14ac:dyDescent="0.2">
      <c r="A1534">
        <v>1533</v>
      </c>
      <c r="B1534">
        <v>68</v>
      </c>
      <c r="C1534" t="s">
        <v>18</v>
      </c>
      <c r="D1534" t="s">
        <v>101</v>
      </c>
      <c r="E1534" t="s">
        <v>62</v>
      </c>
      <c r="F1534">
        <v>46</v>
      </c>
      <c r="G1534" t="s">
        <v>149</v>
      </c>
      <c r="H1534" t="s">
        <v>35</v>
      </c>
      <c r="I1534" t="s">
        <v>64</v>
      </c>
      <c r="J1534" t="s">
        <v>24</v>
      </c>
      <c r="K1534">
        <v>4.4000000000000004</v>
      </c>
      <c r="L1534" t="s">
        <v>151</v>
      </c>
      <c r="M1534" t="s">
        <v>44</v>
      </c>
      <c r="N1534" t="s">
        <v>25</v>
      </c>
      <c r="O1534" t="s">
        <v>25</v>
      </c>
      <c r="P1534">
        <v>5</v>
      </c>
      <c r="Q1534" t="s">
        <v>45</v>
      </c>
      <c r="R1534" t="s">
        <v>96</v>
      </c>
    </row>
    <row r="1535" spans="1:18" x14ac:dyDescent="0.2">
      <c r="A1535">
        <v>1534</v>
      </c>
      <c r="B1535">
        <v>50</v>
      </c>
      <c r="C1535" t="s">
        <v>18</v>
      </c>
      <c r="D1535" t="s">
        <v>70</v>
      </c>
      <c r="E1535" t="s">
        <v>41</v>
      </c>
      <c r="F1535">
        <v>59</v>
      </c>
      <c r="G1535" t="s">
        <v>81</v>
      </c>
      <c r="H1535" t="s">
        <v>43</v>
      </c>
      <c r="I1535" t="s">
        <v>79</v>
      </c>
      <c r="J1535" t="s">
        <v>52</v>
      </c>
      <c r="K1535">
        <v>3.6</v>
      </c>
      <c r="L1535" t="s">
        <v>151</v>
      </c>
      <c r="M1535" t="s">
        <v>69</v>
      </c>
      <c r="N1535" t="s">
        <v>25</v>
      </c>
      <c r="O1535" t="s">
        <v>25</v>
      </c>
      <c r="P1535">
        <v>16</v>
      </c>
      <c r="Q1535" t="s">
        <v>74</v>
      </c>
      <c r="R1535" t="s">
        <v>57</v>
      </c>
    </row>
    <row r="1536" spans="1:18" x14ac:dyDescent="0.2">
      <c r="A1536">
        <v>1535</v>
      </c>
      <c r="B1536">
        <v>55</v>
      </c>
      <c r="C1536" t="s">
        <v>18</v>
      </c>
      <c r="D1536" t="s">
        <v>19</v>
      </c>
      <c r="E1536" t="s">
        <v>20</v>
      </c>
      <c r="F1536">
        <v>66</v>
      </c>
      <c r="G1536" t="s">
        <v>50</v>
      </c>
      <c r="H1536" t="s">
        <v>43</v>
      </c>
      <c r="I1536" t="s">
        <v>95</v>
      </c>
      <c r="J1536" t="s">
        <v>52</v>
      </c>
      <c r="K1536">
        <v>3.4</v>
      </c>
      <c r="L1536" t="s">
        <v>151</v>
      </c>
      <c r="M1536" t="s">
        <v>37</v>
      </c>
      <c r="N1536" t="s">
        <v>25</v>
      </c>
      <c r="O1536" t="s">
        <v>25</v>
      </c>
      <c r="P1536">
        <v>26</v>
      </c>
      <c r="Q1536" t="s">
        <v>27</v>
      </c>
      <c r="R1536" t="s">
        <v>28</v>
      </c>
    </row>
    <row r="1537" spans="1:18" x14ac:dyDescent="0.2">
      <c r="A1537">
        <v>1536</v>
      </c>
      <c r="B1537">
        <v>36</v>
      </c>
      <c r="C1537" t="s">
        <v>18</v>
      </c>
      <c r="D1537" t="s">
        <v>40</v>
      </c>
      <c r="E1537" t="s">
        <v>41</v>
      </c>
      <c r="F1537">
        <v>74</v>
      </c>
      <c r="G1537" t="s">
        <v>63</v>
      </c>
      <c r="H1537" t="s">
        <v>35</v>
      </c>
      <c r="I1537" t="s">
        <v>47</v>
      </c>
      <c r="J1537" t="s">
        <v>56</v>
      </c>
      <c r="K1537">
        <v>4</v>
      </c>
      <c r="L1537" t="s">
        <v>151</v>
      </c>
      <c r="M1537" t="s">
        <v>69</v>
      </c>
      <c r="N1537" t="s">
        <v>25</v>
      </c>
      <c r="O1537" t="s">
        <v>25</v>
      </c>
      <c r="P1537">
        <v>8</v>
      </c>
      <c r="Q1537" t="s">
        <v>27</v>
      </c>
      <c r="R1537" t="s">
        <v>87</v>
      </c>
    </row>
    <row r="1538" spans="1:18" x14ac:dyDescent="0.2">
      <c r="A1538">
        <v>1537</v>
      </c>
      <c r="B1538">
        <v>18</v>
      </c>
      <c r="C1538" t="s">
        <v>18</v>
      </c>
      <c r="D1538" t="s">
        <v>88</v>
      </c>
      <c r="E1538" t="s">
        <v>66</v>
      </c>
      <c r="F1538">
        <v>82</v>
      </c>
      <c r="G1538" t="s">
        <v>150</v>
      </c>
      <c r="H1538" t="s">
        <v>43</v>
      </c>
      <c r="I1538" t="s">
        <v>125</v>
      </c>
      <c r="J1538" t="s">
        <v>52</v>
      </c>
      <c r="K1538">
        <v>2.6</v>
      </c>
      <c r="L1538" t="s">
        <v>151</v>
      </c>
      <c r="M1538" t="s">
        <v>73</v>
      </c>
      <c r="N1538" t="s">
        <v>25</v>
      </c>
      <c r="O1538" t="s">
        <v>25</v>
      </c>
      <c r="P1538">
        <v>17</v>
      </c>
      <c r="Q1538" t="s">
        <v>32</v>
      </c>
      <c r="R1538" t="s">
        <v>57</v>
      </c>
    </row>
    <row r="1539" spans="1:18" x14ac:dyDescent="0.2">
      <c r="A1539">
        <v>1538</v>
      </c>
      <c r="B1539">
        <v>68</v>
      </c>
      <c r="C1539" t="s">
        <v>18</v>
      </c>
      <c r="D1539" t="s">
        <v>70</v>
      </c>
      <c r="E1539" t="s">
        <v>41</v>
      </c>
      <c r="F1539">
        <v>89</v>
      </c>
      <c r="G1539" t="s">
        <v>119</v>
      </c>
      <c r="H1539" t="s">
        <v>22</v>
      </c>
      <c r="I1539" t="s">
        <v>93</v>
      </c>
      <c r="J1539" t="s">
        <v>36</v>
      </c>
      <c r="K1539">
        <v>3.2</v>
      </c>
      <c r="L1539" t="s">
        <v>151</v>
      </c>
      <c r="M1539" t="s">
        <v>44</v>
      </c>
      <c r="N1539" t="s">
        <v>25</v>
      </c>
      <c r="O1539" t="s">
        <v>25</v>
      </c>
      <c r="P1539">
        <v>50</v>
      </c>
      <c r="Q1539" t="s">
        <v>27</v>
      </c>
      <c r="R1539" t="s">
        <v>48</v>
      </c>
    </row>
    <row r="1540" spans="1:18" x14ac:dyDescent="0.2">
      <c r="A1540">
        <v>1539</v>
      </c>
      <c r="B1540">
        <v>56</v>
      </c>
      <c r="C1540" t="s">
        <v>18</v>
      </c>
      <c r="D1540" t="s">
        <v>80</v>
      </c>
      <c r="E1540" t="s">
        <v>20</v>
      </c>
      <c r="F1540">
        <v>65</v>
      </c>
      <c r="G1540" t="s">
        <v>114</v>
      </c>
      <c r="H1540" t="s">
        <v>22</v>
      </c>
      <c r="I1540" t="s">
        <v>60</v>
      </c>
      <c r="J1540" t="s">
        <v>56</v>
      </c>
      <c r="K1540">
        <v>3.2</v>
      </c>
      <c r="L1540" t="s">
        <v>151</v>
      </c>
      <c r="M1540" t="s">
        <v>53</v>
      </c>
      <c r="N1540" t="s">
        <v>25</v>
      </c>
      <c r="O1540" t="s">
        <v>25</v>
      </c>
      <c r="P1540">
        <v>22</v>
      </c>
      <c r="Q1540" t="s">
        <v>27</v>
      </c>
      <c r="R1540" t="s">
        <v>75</v>
      </c>
    </row>
    <row r="1541" spans="1:18" x14ac:dyDescent="0.2">
      <c r="A1541">
        <v>1540</v>
      </c>
      <c r="B1541">
        <v>32</v>
      </c>
      <c r="C1541" t="s">
        <v>18</v>
      </c>
      <c r="D1541" t="s">
        <v>132</v>
      </c>
      <c r="E1541" t="s">
        <v>66</v>
      </c>
      <c r="F1541">
        <v>55</v>
      </c>
      <c r="G1541" t="s">
        <v>76</v>
      </c>
      <c r="H1541" t="s">
        <v>43</v>
      </c>
      <c r="I1541" t="s">
        <v>47</v>
      </c>
      <c r="J1541" t="s">
        <v>36</v>
      </c>
      <c r="K1541">
        <v>5</v>
      </c>
      <c r="L1541" t="s">
        <v>151</v>
      </c>
      <c r="M1541" t="s">
        <v>69</v>
      </c>
      <c r="N1541" t="s">
        <v>25</v>
      </c>
      <c r="O1541" t="s">
        <v>25</v>
      </c>
      <c r="P1541">
        <v>19</v>
      </c>
      <c r="Q1541" t="s">
        <v>32</v>
      </c>
      <c r="R1541" t="s">
        <v>96</v>
      </c>
    </row>
    <row r="1542" spans="1:18" x14ac:dyDescent="0.2">
      <c r="A1542">
        <v>1541</v>
      </c>
      <c r="B1542">
        <v>28</v>
      </c>
      <c r="C1542" t="s">
        <v>18</v>
      </c>
      <c r="D1542" t="s">
        <v>58</v>
      </c>
      <c r="E1542" t="s">
        <v>20</v>
      </c>
      <c r="F1542">
        <v>95</v>
      </c>
      <c r="G1542" t="s">
        <v>111</v>
      </c>
      <c r="H1542" t="s">
        <v>43</v>
      </c>
      <c r="I1542" t="s">
        <v>107</v>
      </c>
      <c r="J1542" t="s">
        <v>24</v>
      </c>
      <c r="K1542">
        <v>2.9</v>
      </c>
      <c r="L1542" t="s">
        <v>151</v>
      </c>
      <c r="M1542" t="s">
        <v>44</v>
      </c>
      <c r="N1542" t="s">
        <v>25</v>
      </c>
      <c r="O1542" t="s">
        <v>25</v>
      </c>
      <c r="P1542">
        <v>14</v>
      </c>
      <c r="Q1542" t="s">
        <v>74</v>
      </c>
      <c r="R1542" t="s">
        <v>87</v>
      </c>
    </row>
    <row r="1543" spans="1:18" x14ac:dyDescent="0.2">
      <c r="A1543">
        <v>1542</v>
      </c>
      <c r="B1543">
        <v>24</v>
      </c>
      <c r="C1543" t="s">
        <v>18</v>
      </c>
      <c r="D1543" t="s">
        <v>65</v>
      </c>
      <c r="E1543" t="s">
        <v>66</v>
      </c>
      <c r="F1543">
        <v>77</v>
      </c>
      <c r="G1543" t="s">
        <v>114</v>
      </c>
      <c r="H1543" t="s">
        <v>35</v>
      </c>
      <c r="I1543" t="s">
        <v>125</v>
      </c>
      <c r="J1543" t="s">
        <v>24</v>
      </c>
      <c r="K1543">
        <v>2.9</v>
      </c>
      <c r="L1543" t="s">
        <v>151</v>
      </c>
      <c r="M1543" t="s">
        <v>73</v>
      </c>
      <c r="N1543" t="s">
        <v>25</v>
      </c>
      <c r="O1543" t="s">
        <v>25</v>
      </c>
      <c r="P1543">
        <v>35</v>
      </c>
      <c r="Q1543" t="s">
        <v>32</v>
      </c>
      <c r="R1543" t="s">
        <v>75</v>
      </c>
    </row>
    <row r="1544" spans="1:18" x14ac:dyDescent="0.2">
      <c r="A1544">
        <v>1543</v>
      </c>
      <c r="B1544">
        <v>59</v>
      </c>
      <c r="C1544" t="s">
        <v>18</v>
      </c>
      <c r="D1544" t="s">
        <v>19</v>
      </c>
      <c r="E1544" t="s">
        <v>20</v>
      </c>
      <c r="F1544">
        <v>44</v>
      </c>
      <c r="G1544" t="s">
        <v>76</v>
      </c>
      <c r="H1544" t="s">
        <v>43</v>
      </c>
      <c r="I1544" t="s">
        <v>31</v>
      </c>
      <c r="J1544" t="s">
        <v>24</v>
      </c>
      <c r="K1544">
        <v>3.5</v>
      </c>
      <c r="L1544" t="s">
        <v>151</v>
      </c>
      <c r="M1544" t="s">
        <v>44</v>
      </c>
      <c r="N1544" t="s">
        <v>25</v>
      </c>
      <c r="O1544" t="s">
        <v>25</v>
      </c>
      <c r="P1544">
        <v>43</v>
      </c>
      <c r="Q1544" t="s">
        <v>45</v>
      </c>
      <c r="R1544" t="s">
        <v>39</v>
      </c>
    </row>
    <row r="1545" spans="1:18" x14ac:dyDescent="0.2">
      <c r="A1545">
        <v>1544</v>
      </c>
      <c r="B1545">
        <v>56</v>
      </c>
      <c r="C1545" t="s">
        <v>18</v>
      </c>
      <c r="D1545" t="s">
        <v>33</v>
      </c>
      <c r="E1545" t="s">
        <v>20</v>
      </c>
      <c r="F1545">
        <v>89</v>
      </c>
      <c r="G1545" t="s">
        <v>149</v>
      </c>
      <c r="H1545" t="s">
        <v>43</v>
      </c>
      <c r="I1545" t="s">
        <v>125</v>
      </c>
      <c r="J1545" t="s">
        <v>56</v>
      </c>
      <c r="K1545">
        <v>4</v>
      </c>
      <c r="L1545" t="s">
        <v>151</v>
      </c>
      <c r="M1545" t="s">
        <v>53</v>
      </c>
      <c r="N1545" t="s">
        <v>25</v>
      </c>
      <c r="O1545" t="s">
        <v>25</v>
      </c>
      <c r="P1545">
        <v>24</v>
      </c>
      <c r="Q1545" t="s">
        <v>27</v>
      </c>
      <c r="R1545" t="s">
        <v>48</v>
      </c>
    </row>
    <row r="1546" spans="1:18" x14ac:dyDescent="0.2">
      <c r="A1546">
        <v>1545</v>
      </c>
      <c r="B1546">
        <v>30</v>
      </c>
      <c r="C1546" t="s">
        <v>18</v>
      </c>
      <c r="D1546" t="s">
        <v>105</v>
      </c>
      <c r="E1546" t="s">
        <v>66</v>
      </c>
      <c r="F1546">
        <v>24</v>
      </c>
      <c r="G1546" t="s">
        <v>71</v>
      </c>
      <c r="H1546" t="s">
        <v>43</v>
      </c>
      <c r="I1546" t="s">
        <v>31</v>
      </c>
      <c r="J1546" t="s">
        <v>36</v>
      </c>
      <c r="K1546">
        <v>3.9</v>
      </c>
      <c r="L1546" t="s">
        <v>151</v>
      </c>
      <c r="M1546" t="s">
        <v>53</v>
      </c>
      <c r="N1546" t="s">
        <v>25</v>
      </c>
      <c r="O1546" t="s">
        <v>25</v>
      </c>
      <c r="P1546">
        <v>17</v>
      </c>
      <c r="Q1546" t="s">
        <v>85</v>
      </c>
      <c r="R1546" t="s">
        <v>75</v>
      </c>
    </row>
    <row r="1547" spans="1:18" x14ac:dyDescent="0.2">
      <c r="A1547">
        <v>1546</v>
      </c>
      <c r="B1547">
        <v>48</v>
      </c>
      <c r="C1547" t="s">
        <v>18</v>
      </c>
      <c r="D1547" t="s">
        <v>132</v>
      </c>
      <c r="E1547" t="s">
        <v>66</v>
      </c>
      <c r="F1547">
        <v>43</v>
      </c>
      <c r="G1547" t="s">
        <v>78</v>
      </c>
      <c r="H1547" t="s">
        <v>43</v>
      </c>
      <c r="I1547" t="s">
        <v>93</v>
      </c>
      <c r="J1547" t="s">
        <v>24</v>
      </c>
      <c r="K1547">
        <v>4.9000000000000004</v>
      </c>
      <c r="L1547" t="s">
        <v>151</v>
      </c>
      <c r="M1547" t="s">
        <v>73</v>
      </c>
      <c r="N1547" t="s">
        <v>25</v>
      </c>
      <c r="O1547" t="s">
        <v>25</v>
      </c>
      <c r="P1547">
        <v>49</v>
      </c>
      <c r="Q1547" t="s">
        <v>74</v>
      </c>
      <c r="R1547" t="s">
        <v>48</v>
      </c>
    </row>
    <row r="1548" spans="1:18" x14ac:dyDescent="0.2">
      <c r="A1548">
        <v>1547</v>
      </c>
      <c r="B1548">
        <v>60</v>
      </c>
      <c r="C1548" t="s">
        <v>18</v>
      </c>
      <c r="D1548" t="s">
        <v>49</v>
      </c>
      <c r="E1548" t="s">
        <v>41</v>
      </c>
      <c r="F1548">
        <v>51</v>
      </c>
      <c r="G1548" t="s">
        <v>46</v>
      </c>
      <c r="H1548" t="s">
        <v>91</v>
      </c>
      <c r="I1548" t="s">
        <v>72</v>
      </c>
      <c r="J1548" t="s">
        <v>52</v>
      </c>
      <c r="K1548">
        <v>3.8</v>
      </c>
      <c r="L1548" t="s">
        <v>151</v>
      </c>
      <c r="M1548" t="s">
        <v>26</v>
      </c>
      <c r="N1548" t="s">
        <v>25</v>
      </c>
      <c r="O1548" t="s">
        <v>25</v>
      </c>
      <c r="P1548">
        <v>17</v>
      </c>
      <c r="Q1548" t="s">
        <v>74</v>
      </c>
      <c r="R1548" t="s">
        <v>48</v>
      </c>
    </row>
    <row r="1549" spans="1:18" x14ac:dyDescent="0.2">
      <c r="A1549">
        <v>1548</v>
      </c>
      <c r="B1549">
        <v>46</v>
      </c>
      <c r="C1549" t="s">
        <v>18</v>
      </c>
      <c r="D1549" t="s">
        <v>123</v>
      </c>
      <c r="E1549" t="s">
        <v>66</v>
      </c>
      <c r="F1549">
        <v>46</v>
      </c>
      <c r="G1549" t="s">
        <v>130</v>
      </c>
      <c r="H1549" t="s">
        <v>22</v>
      </c>
      <c r="I1549" t="s">
        <v>84</v>
      </c>
      <c r="J1549" t="s">
        <v>52</v>
      </c>
      <c r="K1549">
        <v>3.5</v>
      </c>
      <c r="L1549" t="s">
        <v>151</v>
      </c>
      <c r="M1549" t="s">
        <v>53</v>
      </c>
      <c r="N1549" t="s">
        <v>25</v>
      </c>
      <c r="O1549" t="s">
        <v>25</v>
      </c>
      <c r="P1549">
        <v>40</v>
      </c>
      <c r="Q1549" t="s">
        <v>32</v>
      </c>
      <c r="R1549" t="s">
        <v>57</v>
      </c>
    </row>
    <row r="1550" spans="1:18" x14ac:dyDescent="0.2">
      <c r="A1550">
        <v>1549</v>
      </c>
      <c r="B1550">
        <v>69</v>
      </c>
      <c r="C1550" t="s">
        <v>18</v>
      </c>
      <c r="D1550" t="s">
        <v>80</v>
      </c>
      <c r="E1550" t="s">
        <v>20</v>
      </c>
      <c r="F1550">
        <v>32</v>
      </c>
      <c r="G1550" t="s">
        <v>127</v>
      </c>
      <c r="H1550" t="s">
        <v>43</v>
      </c>
      <c r="I1550" t="s">
        <v>64</v>
      </c>
      <c r="J1550" t="s">
        <v>52</v>
      </c>
      <c r="K1550">
        <v>3.7</v>
      </c>
      <c r="L1550" t="s">
        <v>151</v>
      </c>
      <c r="M1550" t="s">
        <v>73</v>
      </c>
      <c r="N1550" t="s">
        <v>25</v>
      </c>
      <c r="O1550" t="s">
        <v>25</v>
      </c>
      <c r="P1550">
        <v>43</v>
      </c>
      <c r="Q1550" t="s">
        <v>74</v>
      </c>
      <c r="R1550" t="s">
        <v>39</v>
      </c>
    </row>
    <row r="1551" spans="1:18" x14ac:dyDescent="0.2">
      <c r="A1551">
        <v>1550</v>
      </c>
      <c r="B1551">
        <v>19</v>
      </c>
      <c r="C1551" t="s">
        <v>18</v>
      </c>
      <c r="D1551" t="s">
        <v>49</v>
      </c>
      <c r="E1551" t="s">
        <v>41</v>
      </c>
      <c r="F1551">
        <v>55</v>
      </c>
      <c r="G1551" t="s">
        <v>110</v>
      </c>
      <c r="H1551" t="s">
        <v>43</v>
      </c>
      <c r="I1551" t="s">
        <v>93</v>
      </c>
      <c r="J1551" t="s">
        <v>36</v>
      </c>
      <c r="K1551">
        <v>2.9</v>
      </c>
      <c r="L1551" t="s">
        <v>151</v>
      </c>
      <c r="M1551" t="s">
        <v>69</v>
      </c>
      <c r="N1551" t="s">
        <v>25</v>
      </c>
      <c r="O1551" t="s">
        <v>25</v>
      </c>
      <c r="P1551">
        <v>19</v>
      </c>
      <c r="Q1551" t="s">
        <v>85</v>
      </c>
      <c r="R1551" t="s">
        <v>96</v>
      </c>
    </row>
    <row r="1552" spans="1:18" x14ac:dyDescent="0.2">
      <c r="A1552">
        <v>1551</v>
      </c>
      <c r="B1552">
        <v>66</v>
      </c>
      <c r="C1552" t="s">
        <v>18</v>
      </c>
      <c r="D1552" t="s">
        <v>88</v>
      </c>
      <c r="E1552" t="s">
        <v>66</v>
      </c>
      <c r="F1552">
        <v>26</v>
      </c>
      <c r="G1552" t="s">
        <v>71</v>
      </c>
      <c r="H1552" t="s">
        <v>35</v>
      </c>
      <c r="I1552" t="s">
        <v>93</v>
      </c>
      <c r="J1552" t="s">
        <v>52</v>
      </c>
      <c r="K1552">
        <v>2.8</v>
      </c>
      <c r="L1552" t="s">
        <v>151</v>
      </c>
      <c r="M1552" t="s">
        <v>37</v>
      </c>
      <c r="N1552" t="s">
        <v>25</v>
      </c>
      <c r="O1552" t="s">
        <v>25</v>
      </c>
      <c r="P1552">
        <v>40</v>
      </c>
      <c r="Q1552" t="s">
        <v>74</v>
      </c>
      <c r="R1552" t="s">
        <v>57</v>
      </c>
    </row>
    <row r="1553" spans="1:18" x14ac:dyDescent="0.2">
      <c r="A1553">
        <v>1552</v>
      </c>
      <c r="B1553">
        <v>64</v>
      </c>
      <c r="C1553" t="s">
        <v>18</v>
      </c>
      <c r="D1553" t="s">
        <v>65</v>
      </c>
      <c r="E1553" t="s">
        <v>66</v>
      </c>
      <c r="F1553">
        <v>29</v>
      </c>
      <c r="G1553" t="s">
        <v>147</v>
      </c>
      <c r="H1553" t="s">
        <v>43</v>
      </c>
      <c r="I1553" t="s">
        <v>77</v>
      </c>
      <c r="J1553" t="s">
        <v>52</v>
      </c>
      <c r="K1553">
        <v>3.7</v>
      </c>
      <c r="L1553" t="s">
        <v>151</v>
      </c>
      <c r="M1553" t="s">
        <v>69</v>
      </c>
      <c r="N1553" t="s">
        <v>25</v>
      </c>
      <c r="O1553" t="s">
        <v>25</v>
      </c>
      <c r="P1553">
        <v>13</v>
      </c>
      <c r="Q1553" t="s">
        <v>38</v>
      </c>
      <c r="R1553" t="s">
        <v>87</v>
      </c>
    </row>
    <row r="1554" spans="1:18" x14ac:dyDescent="0.2">
      <c r="A1554">
        <v>1553</v>
      </c>
      <c r="B1554">
        <v>54</v>
      </c>
      <c r="C1554" t="s">
        <v>18</v>
      </c>
      <c r="D1554" t="s">
        <v>19</v>
      </c>
      <c r="E1554" t="s">
        <v>20</v>
      </c>
      <c r="F1554">
        <v>49</v>
      </c>
      <c r="G1554" t="s">
        <v>129</v>
      </c>
      <c r="H1554" t="s">
        <v>22</v>
      </c>
      <c r="I1554" t="s">
        <v>72</v>
      </c>
      <c r="J1554" t="s">
        <v>36</v>
      </c>
      <c r="K1554">
        <v>3</v>
      </c>
      <c r="L1554" t="s">
        <v>151</v>
      </c>
      <c r="M1554" t="s">
        <v>26</v>
      </c>
      <c r="N1554" t="s">
        <v>25</v>
      </c>
      <c r="O1554" t="s">
        <v>25</v>
      </c>
      <c r="P1554">
        <v>20</v>
      </c>
      <c r="Q1554" t="s">
        <v>38</v>
      </c>
      <c r="R1554" t="s">
        <v>87</v>
      </c>
    </row>
    <row r="1555" spans="1:18" x14ac:dyDescent="0.2">
      <c r="A1555">
        <v>1554</v>
      </c>
      <c r="B1555">
        <v>27</v>
      </c>
      <c r="C1555" t="s">
        <v>18</v>
      </c>
      <c r="D1555" t="s">
        <v>19</v>
      </c>
      <c r="E1555" t="s">
        <v>20</v>
      </c>
      <c r="F1555">
        <v>45</v>
      </c>
      <c r="G1555" t="s">
        <v>78</v>
      </c>
      <c r="H1555" t="s">
        <v>43</v>
      </c>
      <c r="I1555" t="s">
        <v>125</v>
      </c>
      <c r="J1555" t="s">
        <v>36</v>
      </c>
      <c r="K1555">
        <v>4.8</v>
      </c>
      <c r="L1555" t="s">
        <v>151</v>
      </c>
      <c r="M1555" t="s">
        <v>37</v>
      </c>
      <c r="N1555" t="s">
        <v>25</v>
      </c>
      <c r="O1555" t="s">
        <v>25</v>
      </c>
      <c r="P1555">
        <v>21</v>
      </c>
      <c r="Q1555" t="s">
        <v>85</v>
      </c>
      <c r="R1555" t="s">
        <v>57</v>
      </c>
    </row>
    <row r="1556" spans="1:18" x14ac:dyDescent="0.2">
      <c r="A1556">
        <v>1555</v>
      </c>
      <c r="B1556">
        <v>64</v>
      </c>
      <c r="C1556" t="s">
        <v>18</v>
      </c>
      <c r="D1556" t="s">
        <v>58</v>
      </c>
      <c r="E1556" t="s">
        <v>20</v>
      </c>
      <c r="F1556">
        <v>48</v>
      </c>
      <c r="G1556" t="s">
        <v>139</v>
      </c>
      <c r="H1556" t="s">
        <v>35</v>
      </c>
      <c r="I1556" t="s">
        <v>92</v>
      </c>
      <c r="J1556" t="s">
        <v>24</v>
      </c>
      <c r="K1556">
        <v>2.7</v>
      </c>
      <c r="L1556" t="s">
        <v>151</v>
      </c>
      <c r="M1556" t="s">
        <v>53</v>
      </c>
      <c r="N1556" t="s">
        <v>25</v>
      </c>
      <c r="O1556" t="s">
        <v>25</v>
      </c>
      <c r="P1556">
        <v>18</v>
      </c>
      <c r="Q1556" t="s">
        <v>32</v>
      </c>
      <c r="R1556" t="s">
        <v>75</v>
      </c>
    </row>
    <row r="1557" spans="1:18" x14ac:dyDescent="0.2">
      <c r="A1557">
        <v>1556</v>
      </c>
      <c r="B1557">
        <v>43</v>
      </c>
      <c r="C1557" t="s">
        <v>18</v>
      </c>
      <c r="D1557" t="s">
        <v>58</v>
      </c>
      <c r="E1557" t="s">
        <v>20</v>
      </c>
      <c r="F1557">
        <v>47</v>
      </c>
      <c r="G1557" t="s">
        <v>122</v>
      </c>
      <c r="H1557" t="s">
        <v>35</v>
      </c>
      <c r="I1557" t="s">
        <v>108</v>
      </c>
      <c r="J1557" t="s">
        <v>24</v>
      </c>
      <c r="K1557">
        <v>4.5</v>
      </c>
      <c r="L1557" t="s">
        <v>151</v>
      </c>
      <c r="M1557" t="s">
        <v>37</v>
      </c>
      <c r="N1557" t="s">
        <v>25</v>
      </c>
      <c r="O1557" t="s">
        <v>25</v>
      </c>
      <c r="P1557">
        <v>44</v>
      </c>
      <c r="Q1557" t="s">
        <v>32</v>
      </c>
      <c r="R1557" t="s">
        <v>57</v>
      </c>
    </row>
    <row r="1558" spans="1:18" x14ac:dyDescent="0.2">
      <c r="A1558">
        <v>1557</v>
      </c>
      <c r="B1558">
        <v>43</v>
      </c>
      <c r="C1558" t="s">
        <v>18</v>
      </c>
      <c r="D1558" t="s">
        <v>103</v>
      </c>
      <c r="E1558" t="s">
        <v>20</v>
      </c>
      <c r="F1558">
        <v>57</v>
      </c>
      <c r="G1558" t="s">
        <v>89</v>
      </c>
      <c r="H1558" t="s">
        <v>43</v>
      </c>
      <c r="I1558" t="s">
        <v>79</v>
      </c>
      <c r="J1558" t="s">
        <v>56</v>
      </c>
      <c r="K1558">
        <v>2.7</v>
      </c>
      <c r="L1558" t="s">
        <v>151</v>
      </c>
      <c r="M1558" t="s">
        <v>53</v>
      </c>
      <c r="N1558" t="s">
        <v>25</v>
      </c>
      <c r="O1558" t="s">
        <v>25</v>
      </c>
      <c r="P1558">
        <v>26</v>
      </c>
      <c r="Q1558" t="s">
        <v>38</v>
      </c>
      <c r="R1558" t="s">
        <v>57</v>
      </c>
    </row>
    <row r="1559" spans="1:18" x14ac:dyDescent="0.2">
      <c r="A1559">
        <v>1558</v>
      </c>
      <c r="B1559">
        <v>27</v>
      </c>
      <c r="C1559" t="s">
        <v>18</v>
      </c>
      <c r="D1559" t="s">
        <v>131</v>
      </c>
      <c r="E1559" t="s">
        <v>66</v>
      </c>
      <c r="F1559">
        <v>34</v>
      </c>
      <c r="G1559" t="s">
        <v>146</v>
      </c>
      <c r="H1559" t="s">
        <v>22</v>
      </c>
      <c r="I1559" t="s">
        <v>135</v>
      </c>
      <c r="J1559" t="s">
        <v>56</v>
      </c>
      <c r="K1559">
        <v>3.5</v>
      </c>
      <c r="L1559" t="s">
        <v>151</v>
      </c>
      <c r="M1559" t="s">
        <v>44</v>
      </c>
      <c r="N1559" t="s">
        <v>25</v>
      </c>
      <c r="O1559" t="s">
        <v>25</v>
      </c>
      <c r="P1559">
        <v>34</v>
      </c>
      <c r="Q1559" t="s">
        <v>45</v>
      </c>
      <c r="R1559" t="s">
        <v>57</v>
      </c>
    </row>
    <row r="1560" spans="1:18" x14ac:dyDescent="0.2">
      <c r="A1560">
        <v>1559</v>
      </c>
      <c r="B1560">
        <v>35</v>
      </c>
      <c r="C1560" t="s">
        <v>18</v>
      </c>
      <c r="D1560" t="s">
        <v>88</v>
      </c>
      <c r="E1560" t="s">
        <v>66</v>
      </c>
      <c r="F1560">
        <v>75</v>
      </c>
      <c r="G1560" t="s">
        <v>129</v>
      </c>
      <c r="H1560" t="s">
        <v>91</v>
      </c>
      <c r="I1560" t="s">
        <v>84</v>
      </c>
      <c r="J1560" t="s">
        <v>56</v>
      </c>
      <c r="K1560">
        <v>3.5</v>
      </c>
      <c r="L1560" t="s">
        <v>151</v>
      </c>
      <c r="M1560" t="s">
        <v>26</v>
      </c>
      <c r="N1560" t="s">
        <v>25</v>
      </c>
      <c r="O1560" t="s">
        <v>25</v>
      </c>
      <c r="P1560">
        <v>24</v>
      </c>
      <c r="Q1560" t="s">
        <v>38</v>
      </c>
      <c r="R1560" t="s">
        <v>96</v>
      </c>
    </row>
    <row r="1561" spans="1:18" x14ac:dyDescent="0.2">
      <c r="A1561">
        <v>1560</v>
      </c>
      <c r="B1561">
        <v>43</v>
      </c>
      <c r="C1561" t="s">
        <v>18</v>
      </c>
      <c r="D1561" t="s">
        <v>118</v>
      </c>
      <c r="E1561" t="s">
        <v>66</v>
      </c>
      <c r="F1561">
        <v>94</v>
      </c>
      <c r="G1561" t="s">
        <v>46</v>
      </c>
      <c r="H1561" t="s">
        <v>22</v>
      </c>
      <c r="I1561" t="s">
        <v>117</v>
      </c>
      <c r="J1561" t="s">
        <v>56</v>
      </c>
      <c r="K1561">
        <v>4.5</v>
      </c>
      <c r="L1561" t="s">
        <v>151</v>
      </c>
      <c r="M1561" t="s">
        <v>73</v>
      </c>
      <c r="N1561" t="s">
        <v>25</v>
      </c>
      <c r="O1561" t="s">
        <v>25</v>
      </c>
      <c r="P1561">
        <v>23</v>
      </c>
      <c r="Q1561" t="s">
        <v>45</v>
      </c>
      <c r="R1561" t="s">
        <v>28</v>
      </c>
    </row>
    <row r="1562" spans="1:18" x14ac:dyDescent="0.2">
      <c r="A1562">
        <v>1561</v>
      </c>
      <c r="B1562">
        <v>57</v>
      </c>
      <c r="C1562" t="s">
        <v>18</v>
      </c>
      <c r="D1562" t="s">
        <v>123</v>
      </c>
      <c r="E1562" t="s">
        <v>66</v>
      </c>
      <c r="F1562">
        <v>84</v>
      </c>
      <c r="G1562" t="s">
        <v>46</v>
      </c>
      <c r="H1562" t="s">
        <v>43</v>
      </c>
      <c r="I1562" t="s">
        <v>84</v>
      </c>
      <c r="J1562" t="s">
        <v>24</v>
      </c>
      <c r="K1562">
        <v>3.8</v>
      </c>
      <c r="L1562" t="s">
        <v>151</v>
      </c>
      <c r="M1562" t="s">
        <v>37</v>
      </c>
      <c r="N1562" t="s">
        <v>25</v>
      </c>
      <c r="O1562" t="s">
        <v>25</v>
      </c>
      <c r="P1562">
        <v>3</v>
      </c>
      <c r="Q1562" t="s">
        <v>85</v>
      </c>
      <c r="R1562" t="s">
        <v>39</v>
      </c>
    </row>
    <row r="1563" spans="1:18" x14ac:dyDescent="0.2">
      <c r="A1563">
        <v>1562</v>
      </c>
      <c r="B1563">
        <v>50</v>
      </c>
      <c r="C1563" t="s">
        <v>18</v>
      </c>
      <c r="D1563" t="s">
        <v>118</v>
      </c>
      <c r="E1563" t="s">
        <v>66</v>
      </c>
      <c r="F1563">
        <v>38</v>
      </c>
      <c r="G1563" t="s">
        <v>90</v>
      </c>
      <c r="H1563" t="s">
        <v>43</v>
      </c>
      <c r="I1563" t="s">
        <v>125</v>
      </c>
      <c r="J1563" t="s">
        <v>52</v>
      </c>
      <c r="K1563">
        <v>3.8</v>
      </c>
      <c r="L1563" t="s">
        <v>151</v>
      </c>
      <c r="M1563" t="s">
        <v>53</v>
      </c>
      <c r="N1563" t="s">
        <v>25</v>
      </c>
      <c r="O1563" t="s">
        <v>25</v>
      </c>
      <c r="P1563">
        <v>2</v>
      </c>
      <c r="Q1563" t="s">
        <v>74</v>
      </c>
      <c r="R1563" t="s">
        <v>57</v>
      </c>
    </row>
    <row r="1564" spans="1:18" x14ac:dyDescent="0.2">
      <c r="A1564">
        <v>1563</v>
      </c>
      <c r="B1564">
        <v>37</v>
      </c>
      <c r="C1564" t="s">
        <v>18</v>
      </c>
      <c r="D1564" t="s">
        <v>118</v>
      </c>
      <c r="E1564" t="s">
        <v>66</v>
      </c>
      <c r="F1564">
        <v>75</v>
      </c>
      <c r="G1564" t="s">
        <v>89</v>
      </c>
      <c r="H1564" t="s">
        <v>43</v>
      </c>
      <c r="I1564" t="s">
        <v>72</v>
      </c>
      <c r="J1564" t="s">
        <v>24</v>
      </c>
      <c r="K1564">
        <v>3.2</v>
      </c>
      <c r="L1564" t="s">
        <v>151</v>
      </c>
      <c r="M1564" t="s">
        <v>44</v>
      </c>
      <c r="N1564" t="s">
        <v>25</v>
      </c>
      <c r="O1564" t="s">
        <v>25</v>
      </c>
      <c r="P1564">
        <v>23</v>
      </c>
      <c r="Q1564" t="s">
        <v>27</v>
      </c>
      <c r="R1564" t="s">
        <v>75</v>
      </c>
    </row>
    <row r="1565" spans="1:18" x14ac:dyDescent="0.2">
      <c r="A1565">
        <v>1564</v>
      </c>
      <c r="B1565">
        <v>68</v>
      </c>
      <c r="C1565" t="s">
        <v>18</v>
      </c>
      <c r="D1565" t="s">
        <v>94</v>
      </c>
      <c r="E1565" t="s">
        <v>20</v>
      </c>
      <c r="F1565">
        <v>44</v>
      </c>
      <c r="G1565" t="s">
        <v>110</v>
      </c>
      <c r="H1565" t="s">
        <v>43</v>
      </c>
      <c r="I1565" t="s">
        <v>84</v>
      </c>
      <c r="J1565" t="s">
        <v>56</v>
      </c>
      <c r="K1565">
        <v>4.3</v>
      </c>
      <c r="L1565" t="s">
        <v>151</v>
      </c>
      <c r="M1565" t="s">
        <v>44</v>
      </c>
      <c r="N1565" t="s">
        <v>25</v>
      </c>
      <c r="O1565" t="s">
        <v>25</v>
      </c>
      <c r="P1565">
        <v>8</v>
      </c>
      <c r="Q1565" t="s">
        <v>32</v>
      </c>
      <c r="R1565" t="s">
        <v>39</v>
      </c>
    </row>
    <row r="1566" spans="1:18" x14ac:dyDescent="0.2">
      <c r="A1566">
        <v>1565</v>
      </c>
      <c r="B1566">
        <v>22</v>
      </c>
      <c r="C1566" t="s">
        <v>18</v>
      </c>
      <c r="D1566" t="s">
        <v>131</v>
      </c>
      <c r="E1566" t="s">
        <v>66</v>
      </c>
      <c r="F1566">
        <v>33</v>
      </c>
      <c r="G1566" t="s">
        <v>98</v>
      </c>
      <c r="H1566" t="s">
        <v>91</v>
      </c>
      <c r="I1566" t="s">
        <v>47</v>
      </c>
      <c r="J1566" t="s">
        <v>52</v>
      </c>
      <c r="K1566">
        <v>4.5</v>
      </c>
      <c r="L1566" t="s">
        <v>151</v>
      </c>
      <c r="M1566" t="s">
        <v>44</v>
      </c>
      <c r="N1566" t="s">
        <v>25</v>
      </c>
      <c r="O1566" t="s">
        <v>25</v>
      </c>
      <c r="P1566">
        <v>30</v>
      </c>
      <c r="Q1566" t="s">
        <v>85</v>
      </c>
      <c r="R1566" t="s">
        <v>96</v>
      </c>
    </row>
    <row r="1567" spans="1:18" x14ac:dyDescent="0.2">
      <c r="A1567">
        <v>1566</v>
      </c>
      <c r="B1567">
        <v>58</v>
      </c>
      <c r="C1567" t="s">
        <v>18</v>
      </c>
      <c r="D1567" t="s">
        <v>88</v>
      </c>
      <c r="E1567" t="s">
        <v>66</v>
      </c>
      <c r="F1567">
        <v>93</v>
      </c>
      <c r="G1567" t="s">
        <v>134</v>
      </c>
      <c r="H1567" t="s">
        <v>22</v>
      </c>
      <c r="I1567" t="s">
        <v>99</v>
      </c>
      <c r="J1567" t="s">
        <v>56</v>
      </c>
      <c r="K1567">
        <v>4.2</v>
      </c>
      <c r="L1567" t="s">
        <v>151</v>
      </c>
      <c r="M1567" t="s">
        <v>37</v>
      </c>
      <c r="N1567" t="s">
        <v>25</v>
      </c>
      <c r="O1567" t="s">
        <v>25</v>
      </c>
      <c r="P1567">
        <v>48</v>
      </c>
      <c r="Q1567" t="s">
        <v>45</v>
      </c>
      <c r="R1567" t="s">
        <v>48</v>
      </c>
    </row>
    <row r="1568" spans="1:18" x14ac:dyDescent="0.2">
      <c r="A1568">
        <v>1567</v>
      </c>
      <c r="B1568">
        <v>48</v>
      </c>
      <c r="C1568" t="s">
        <v>18</v>
      </c>
      <c r="D1568" t="s">
        <v>49</v>
      </c>
      <c r="E1568" t="s">
        <v>41</v>
      </c>
      <c r="F1568">
        <v>99</v>
      </c>
      <c r="G1568" t="s">
        <v>50</v>
      </c>
      <c r="H1568" t="s">
        <v>35</v>
      </c>
      <c r="I1568" t="s">
        <v>95</v>
      </c>
      <c r="J1568" t="s">
        <v>24</v>
      </c>
      <c r="K1568">
        <v>3</v>
      </c>
      <c r="L1568" t="s">
        <v>151</v>
      </c>
      <c r="M1568" t="s">
        <v>37</v>
      </c>
      <c r="N1568" t="s">
        <v>25</v>
      </c>
      <c r="O1568" t="s">
        <v>25</v>
      </c>
      <c r="P1568">
        <v>21</v>
      </c>
      <c r="Q1568" t="s">
        <v>32</v>
      </c>
      <c r="R1568" t="s">
        <v>75</v>
      </c>
    </row>
    <row r="1569" spans="1:18" x14ac:dyDescent="0.2">
      <c r="A1569">
        <v>1568</v>
      </c>
      <c r="B1569">
        <v>30</v>
      </c>
      <c r="C1569" t="s">
        <v>18</v>
      </c>
      <c r="D1569" t="s">
        <v>131</v>
      </c>
      <c r="E1569" t="s">
        <v>66</v>
      </c>
      <c r="F1569">
        <v>33</v>
      </c>
      <c r="G1569" t="s">
        <v>147</v>
      </c>
      <c r="H1569" t="s">
        <v>43</v>
      </c>
      <c r="I1569" t="s">
        <v>47</v>
      </c>
      <c r="J1569" t="s">
        <v>36</v>
      </c>
      <c r="K1569">
        <v>4.0999999999999996</v>
      </c>
      <c r="L1569" t="s">
        <v>151</v>
      </c>
      <c r="M1569" t="s">
        <v>53</v>
      </c>
      <c r="N1569" t="s">
        <v>25</v>
      </c>
      <c r="O1569" t="s">
        <v>25</v>
      </c>
      <c r="P1569">
        <v>9</v>
      </c>
      <c r="Q1569" t="s">
        <v>32</v>
      </c>
      <c r="R1569" t="s">
        <v>87</v>
      </c>
    </row>
    <row r="1570" spans="1:18" x14ac:dyDescent="0.2">
      <c r="A1570">
        <v>1569</v>
      </c>
      <c r="B1570">
        <v>51</v>
      </c>
      <c r="C1570" t="s">
        <v>18</v>
      </c>
      <c r="D1570" t="s">
        <v>49</v>
      </c>
      <c r="E1570" t="s">
        <v>41</v>
      </c>
      <c r="F1570">
        <v>76</v>
      </c>
      <c r="G1570" t="s">
        <v>148</v>
      </c>
      <c r="H1570" t="s">
        <v>22</v>
      </c>
      <c r="I1570" t="s">
        <v>133</v>
      </c>
      <c r="J1570" t="s">
        <v>36</v>
      </c>
      <c r="K1570">
        <v>4.5999999999999996</v>
      </c>
      <c r="L1570" t="s">
        <v>151</v>
      </c>
      <c r="M1570" t="s">
        <v>73</v>
      </c>
      <c r="N1570" t="s">
        <v>25</v>
      </c>
      <c r="O1570" t="s">
        <v>25</v>
      </c>
      <c r="P1570">
        <v>8</v>
      </c>
      <c r="Q1570" t="s">
        <v>85</v>
      </c>
      <c r="R1570" t="s">
        <v>87</v>
      </c>
    </row>
    <row r="1571" spans="1:18" x14ac:dyDescent="0.2">
      <c r="A1571">
        <v>1570</v>
      </c>
      <c r="B1571">
        <v>20</v>
      </c>
      <c r="C1571" t="s">
        <v>18</v>
      </c>
      <c r="D1571" t="s">
        <v>86</v>
      </c>
      <c r="E1571" t="s">
        <v>20</v>
      </c>
      <c r="F1571">
        <v>63</v>
      </c>
      <c r="G1571" t="s">
        <v>76</v>
      </c>
      <c r="H1571" t="s">
        <v>43</v>
      </c>
      <c r="I1571" t="s">
        <v>120</v>
      </c>
      <c r="J1571" t="s">
        <v>52</v>
      </c>
      <c r="K1571">
        <v>2.9</v>
      </c>
      <c r="L1571" t="s">
        <v>151</v>
      </c>
      <c r="M1571" t="s">
        <v>53</v>
      </c>
      <c r="N1571" t="s">
        <v>25</v>
      </c>
      <c r="O1571" t="s">
        <v>25</v>
      </c>
      <c r="P1571">
        <v>29</v>
      </c>
      <c r="Q1571" t="s">
        <v>85</v>
      </c>
      <c r="R1571" t="s">
        <v>39</v>
      </c>
    </row>
    <row r="1572" spans="1:18" x14ac:dyDescent="0.2">
      <c r="A1572">
        <v>1571</v>
      </c>
      <c r="B1572">
        <v>30</v>
      </c>
      <c r="C1572" t="s">
        <v>18</v>
      </c>
      <c r="D1572" t="s">
        <v>94</v>
      </c>
      <c r="E1572" t="s">
        <v>20</v>
      </c>
      <c r="F1572">
        <v>41</v>
      </c>
      <c r="G1572" t="s">
        <v>67</v>
      </c>
      <c r="H1572" t="s">
        <v>22</v>
      </c>
      <c r="I1572" t="s">
        <v>109</v>
      </c>
      <c r="J1572" t="s">
        <v>24</v>
      </c>
      <c r="K1572">
        <v>4.8</v>
      </c>
      <c r="L1572" t="s">
        <v>151</v>
      </c>
      <c r="M1572" t="s">
        <v>44</v>
      </c>
      <c r="N1572" t="s">
        <v>25</v>
      </c>
      <c r="O1572" t="s">
        <v>25</v>
      </c>
      <c r="P1572">
        <v>3</v>
      </c>
      <c r="Q1572" t="s">
        <v>74</v>
      </c>
      <c r="R1572" t="s">
        <v>96</v>
      </c>
    </row>
    <row r="1573" spans="1:18" x14ac:dyDescent="0.2">
      <c r="A1573">
        <v>1572</v>
      </c>
      <c r="B1573">
        <v>28</v>
      </c>
      <c r="C1573" t="s">
        <v>18</v>
      </c>
      <c r="D1573" t="s">
        <v>105</v>
      </c>
      <c r="E1573" t="s">
        <v>66</v>
      </c>
      <c r="F1573">
        <v>88</v>
      </c>
      <c r="G1573" t="s">
        <v>111</v>
      </c>
      <c r="H1573" t="s">
        <v>22</v>
      </c>
      <c r="I1573" t="s">
        <v>64</v>
      </c>
      <c r="J1573" t="s">
        <v>24</v>
      </c>
      <c r="K1573">
        <v>4.5</v>
      </c>
      <c r="L1573" t="s">
        <v>151</v>
      </c>
      <c r="M1573" t="s">
        <v>44</v>
      </c>
      <c r="N1573" t="s">
        <v>25</v>
      </c>
      <c r="O1573" t="s">
        <v>25</v>
      </c>
      <c r="P1573">
        <v>11</v>
      </c>
      <c r="Q1573" t="s">
        <v>74</v>
      </c>
      <c r="R1573" t="s">
        <v>28</v>
      </c>
    </row>
    <row r="1574" spans="1:18" x14ac:dyDescent="0.2">
      <c r="A1574">
        <v>1573</v>
      </c>
      <c r="B1574">
        <v>37</v>
      </c>
      <c r="C1574" t="s">
        <v>18</v>
      </c>
      <c r="D1574" t="s">
        <v>86</v>
      </c>
      <c r="E1574" t="s">
        <v>20</v>
      </c>
      <c r="F1574">
        <v>92</v>
      </c>
      <c r="G1574" t="s">
        <v>148</v>
      </c>
      <c r="H1574" t="s">
        <v>22</v>
      </c>
      <c r="I1574" t="s">
        <v>51</v>
      </c>
      <c r="J1574" t="s">
        <v>52</v>
      </c>
      <c r="K1574">
        <v>3.4</v>
      </c>
      <c r="L1574" t="s">
        <v>151</v>
      </c>
      <c r="M1574" t="s">
        <v>69</v>
      </c>
      <c r="N1574" t="s">
        <v>25</v>
      </c>
      <c r="O1574" t="s">
        <v>25</v>
      </c>
      <c r="P1574">
        <v>16</v>
      </c>
      <c r="Q1574" t="s">
        <v>85</v>
      </c>
      <c r="R1574" t="s">
        <v>87</v>
      </c>
    </row>
    <row r="1575" spans="1:18" x14ac:dyDescent="0.2">
      <c r="A1575">
        <v>1574</v>
      </c>
      <c r="B1575">
        <v>36</v>
      </c>
      <c r="C1575" t="s">
        <v>18</v>
      </c>
      <c r="D1575" t="s">
        <v>112</v>
      </c>
      <c r="E1575" t="s">
        <v>20</v>
      </c>
      <c r="F1575">
        <v>31</v>
      </c>
      <c r="G1575" t="s">
        <v>113</v>
      </c>
      <c r="H1575" t="s">
        <v>22</v>
      </c>
      <c r="I1575" t="s">
        <v>125</v>
      </c>
      <c r="J1575" t="s">
        <v>52</v>
      </c>
      <c r="K1575">
        <v>4.3</v>
      </c>
      <c r="L1575" t="s">
        <v>151</v>
      </c>
      <c r="M1575" t="s">
        <v>69</v>
      </c>
      <c r="N1575" t="s">
        <v>25</v>
      </c>
      <c r="O1575" t="s">
        <v>25</v>
      </c>
      <c r="P1575">
        <v>25</v>
      </c>
      <c r="Q1575" t="s">
        <v>85</v>
      </c>
      <c r="R1575" t="s">
        <v>39</v>
      </c>
    </row>
    <row r="1576" spans="1:18" x14ac:dyDescent="0.2">
      <c r="A1576">
        <v>1575</v>
      </c>
      <c r="B1576">
        <v>18</v>
      </c>
      <c r="C1576" t="s">
        <v>18</v>
      </c>
      <c r="D1576" t="s">
        <v>86</v>
      </c>
      <c r="E1576" t="s">
        <v>20</v>
      </c>
      <c r="F1576">
        <v>25</v>
      </c>
      <c r="G1576" t="s">
        <v>147</v>
      </c>
      <c r="H1576" t="s">
        <v>35</v>
      </c>
      <c r="I1576" t="s">
        <v>135</v>
      </c>
      <c r="J1576" t="s">
        <v>36</v>
      </c>
      <c r="K1576">
        <v>4.2</v>
      </c>
      <c r="L1576" t="s">
        <v>151</v>
      </c>
      <c r="M1576" t="s">
        <v>37</v>
      </c>
      <c r="N1576" t="s">
        <v>25</v>
      </c>
      <c r="O1576" t="s">
        <v>25</v>
      </c>
      <c r="P1576">
        <v>32</v>
      </c>
      <c r="Q1576" t="s">
        <v>45</v>
      </c>
      <c r="R1576" t="s">
        <v>75</v>
      </c>
    </row>
    <row r="1577" spans="1:18" x14ac:dyDescent="0.2">
      <c r="A1577">
        <v>1576</v>
      </c>
      <c r="B1577">
        <v>52</v>
      </c>
      <c r="C1577" t="s">
        <v>18</v>
      </c>
      <c r="D1577" t="s">
        <v>54</v>
      </c>
      <c r="E1577" t="s">
        <v>20</v>
      </c>
      <c r="F1577">
        <v>28</v>
      </c>
      <c r="G1577" t="s">
        <v>98</v>
      </c>
      <c r="H1577" t="s">
        <v>43</v>
      </c>
      <c r="I1577" t="s">
        <v>47</v>
      </c>
      <c r="J1577" t="s">
        <v>36</v>
      </c>
      <c r="K1577">
        <v>3.6</v>
      </c>
      <c r="L1577" t="s">
        <v>151</v>
      </c>
      <c r="M1577" t="s">
        <v>44</v>
      </c>
      <c r="N1577" t="s">
        <v>25</v>
      </c>
      <c r="O1577" t="s">
        <v>25</v>
      </c>
      <c r="P1577">
        <v>28</v>
      </c>
      <c r="Q1577" t="s">
        <v>32</v>
      </c>
      <c r="R1577" t="s">
        <v>28</v>
      </c>
    </row>
    <row r="1578" spans="1:18" x14ac:dyDescent="0.2">
      <c r="A1578">
        <v>1577</v>
      </c>
      <c r="B1578">
        <v>56</v>
      </c>
      <c r="C1578" t="s">
        <v>18</v>
      </c>
      <c r="D1578" t="s">
        <v>80</v>
      </c>
      <c r="E1578" t="s">
        <v>20</v>
      </c>
      <c r="F1578">
        <v>75</v>
      </c>
      <c r="G1578" t="s">
        <v>150</v>
      </c>
      <c r="H1578" t="s">
        <v>43</v>
      </c>
      <c r="I1578" t="s">
        <v>51</v>
      </c>
      <c r="J1578" t="s">
        <v>36</v>
      </c>
      <c r="K1578">
        <v>3.7</v>
      </c>
      <c r="L1578" t="s">
        <v>151</v>
      </c>
      <c r="M1578" t="s">
        <v>69</v>
      </c>
      <c r="N1578" t="s">
        <v>25</v>
      </c>
      <c r="O1578" t="s">
        <v>25</v>
      </c>
      <c r="P1578">
        <v>36</v>
      </c>
      <c r="Q1578" t="s">
        <v>45</v>
      </c>
      <c r="R1578" t="s">
        <v>87</v>
      </c>
    </row>
    <row r="1579" spans="1:18" x14ac:dyDescent="0.2">
      <c r="A1579">
        <v>1578</v>
      </c>
      <c r="B1579">
        <v>68</v>
      </c>
      <c r="C1579" t="s">
        <v>18</v>
      </c>
      <c r="D1579" t="s">
        <v>136</v>
      </c>
      <c r="E1579" t="s">
        <v>41</v>
      </c>
      <c r="F1579">
        <v>34</v>
      </c>
      <c r="G1579" t="s">
        <v>78</v>
      </c>
      <c r="H1579" t="s">
        <v>35</v>
      </c>
      <c r="I1579" t="s">
        <v>77</v>
      </c>
      <c r="J1579" t="s">
        <v>36</v>
      </c>
      <c r="K1579">
        <v>4</v>
      </c>
      <c r="L1579" t="s">
        <v>151</v>
      </c>
      <c r="M1579" t="s">
        <v>53</v>
      </c>
      <c r="N1579" t="s">
        <v>25</v>
      </c>
      <c r="O1579" t="s">
        <v>25</v>
      </c>
      <c r="P1579">
        <v>7</v>
      </c>
      <c r="Q1579" t="s">
        <v>27</v>
      </c>
      <c r="R1579" t="s">
        <v>28</v>
      </c>
    </row>
    <row r="1580" spans="1:18" x14ac:dyDescent="0.2">
      <c r="A1580">
        <v>1579</v>
      </c>
      <c r="B1580">
        <v>62</v>
      </c>
      <c r="C1580" t="s">
        <v>18</v>
      </c>
      <c r="D1580" t="s">
        <v>94</v>
      </c>
      <c r="E1580" t="s">
        <v>20</v>
      </c>
      <c r="F1580">
        <v>97</v>
      </c>
      <c r="G1580" t="s">
        <v>98</v>
      </c>
      <c r="H1580" t="s">
        <v>35</v>
      </c>
      <c r="I1580" t="s">
        <v>31</v>
      </c>
      <c r="J1580" t="s">
        <v>24</v>
      </c>
      <c r="K1580">
        <v>4.9000000000000004</v>
      </c>
      <c r="L1580" t="s">
        <v>151</v>
      </c>
      <c r="M1580" t="s">
        <v>69</v>
      </c>
      <c r="N1580" t="s">
        <v>25</v>
      </c>
      <c r="O1580" t="s">
        <v>25</v>
      </c>
      <c r="P1580">
        <v>2</v>
      </c>
      <c r="Q1580" t="s">
        <v>45</v>
      </c>
      <c r="R1580" t="s">
        <v>57</v>
      </c>
    </row>
    <row r="1581" spans="1:18" x14ac:dyDescent="0.2">
      <c r="A1581">
        <v>1580</v>
      </c>
      <c r="B1581">
        <v>35</v>
      </c>
      <c r="C1581" t="s">
        <v>18</v>
      </c>
      <c r="D1581" t="s">
        <v>101</v>
      </c>
      <c r="E1581" t="s">
        <v>62</v>
      </c>
      <c r="F1581">
        <v>80</v>
      </c>
      <c r="G1581" t="s">
        <v>100</v>
      </c>
      <c r="H1581" t="s">
        <v>43</v>
      </c>
      <c r="I1581" t="s">
        <v>82</v>
      </c>
      <c r="J1581" t="s">
        <v>52</v>
      </c>
      <c r="K1581">
        <v>3.1</v>
      </c>
      <c r="L1581" t="s">
        <v>151</v>
      </c>
      <c r="M1581" t="s">
        <v>37</v>
      </c>
      <c r="N1581" t="s">
        <v>25</v>
      </c>
      <c r="O1581" t="s">
        <v>25</v>
      </c>
      <c r="P1581">
        <v>6</v>
      </c>
      <c r="Q1581" t="s">
        <v>74</v>
      </c>
      <c r="R1581" t="s">
        <v>87</v>
      </c>
    </row>
    <row r="1582" spans="1:18" x14ac:dyDescent="0.2">
      <c r="A1582">
        <v>1581</v>
      </c>
      <c r="B1582">
        <v>65</v>
      </c>
      <c r="C1582" t="s">
        <v>18</v>
      </c>
      <c r="D1582" t="s">
        <v>49</v>
      </c>
      <c r="E1582" t="s">
        <v>41</v>
      </c>
      <c r="F1582">
        <v>71</v>
      </c>
      <c r="G1582" t="s">
        <v>113</v>
      </c>
      <c r="H1582" t="s">
        <v>22</v>
      </c>
      <c r="I1582" t="s">
        <v>108</v>
      </c>
      <c r="J1582" t="s">
        <v>52</v>
      </c>
      <c r="K1582">
        <v>3.7</v>
      </c>
      <c r="L1582" t="s">
        <v>151</v>
      </c>
      <c r="M1582" t="s">
        <v>53</v>
      </c>
      <c r="N1582" t="s">
        <v>25</v>
      </c>
      <c r="O1582" t="s">
        <v>25</v>
      </c>
      <c r="P1582">
        <v>30</v>
      </c>
      <c r="Q1582" t="s">
        <v>32</v>
      </c>
      <c r="R1582" t="s">
        <v>48</v>
      </c>
    </row>
    <row r="1583" spans="1:18" x14ac:dyDescent="0.2">
      <c r="A1583">
        <v>1582</v>
      </c>
      <c r="B1583">
        <v>69</v>
      </c>
      <c r="C1583" t="s">
        <v>18</v>
      </c>
      <c r="D1583" t="s">
        <v>105</v>
      </c>
      <c r="E1583" t="s">
        <v>66</v>
      </c>
      <c r="F1583">
        <v>77</v>
      </c>
      <c r="G1583" t="s">
        <v>122</v>
      </c>
      <c r="H1583" t="s">
        <v>22</v>
      </c>
      <c r="I1583" t="s">
        <v>84</v>
      </c>
      <c r="J1583" t="s">
        <v>56</v>
      </c>
      <c r="K1583">
        <v>4.2</v>
      </c>
      <c r="L1583" t="s">
        <v>151</v>
      </c>
      <c r="M1583" t="s">
        <v>37</v>
      </c>
      <c r="N1583" t="s">
        <v>25</v>
      </c>
      <c r="O1583" t="s">
        <v>25</v>
      </c>
      <c r="P1583">
        <v>46</v>
      </c>
      <c r="Q1583" t="s">
        <v>32</v>
      </c>
      <c r="R1583" t="s">
        <v>57</v>
      </c>
    </row>
    <row r="1584" spans="1:18" x14ac:dyDescent="0.2">
      <c r="A1584">
        <v>1583</v>
      </c>
      <c r="B1584">
        <v>28</v>
      </c>
      <c r="C1584" t="s">
        <v>18</v>
      </c>
      <c r="D1584" t="s">
        <v>132</v>
      </c>
      <c r="E1584" t="s">
        <v>66</v>
      </c>
      <c r="F1584">
        <v>41</v>
      </c>
      <c r="G1584" t="s">
        <v>76</v>
      </c>
      <c r="H1584" t="s">
        <v>22</v>
      </c>
      <c r="I1584" t="s">
        <v>107</v>
      </c>
      <c r="J1584" t="s">
        <v>36</v>
      </c>
      <c r="K1584">
        <v>2.5</v>
      </c>
      <c r="L1584" t="s">
        <v>151</v>
      </c>
      <c r="M1584" t="s">
        <v>44</v>
      </c>
      <c r="N1584" t="s">
        <v>25</v>
      </c>
      <c r="O1584" t="s">
        <v>25</v>
      </c>
      <c r="P1584">
        <v>39</v>
      </c>
      <c r="Q1584" t="s">
        <v>32</v>
      </c>
      <c r="R1584" t="s">
        <v>87</v>
      </c>
    </row>
    <row r="1585" spans="1:18" x14ac:dyDescent="0.2">
      <c r="A1585">
        <v>1584</v>
      </c>
      <c r="B1585">
        <v>37</v>
      </c>
      <c r="C1585" t="s">
        <v>18</v>
      </c>
      <c r="D1585" t="s">
        <v>118</v>
      </c>
      <c r="E1585" t="s">
        <v>66</v>
      </c>
      <c r="F1585">
        <v>92</v>
      </c>
      <c r="G1585" t="s">
        <v>127</v>
      </c>
      <c r="H1585" t="s">
        <v>91</v>
      </c>
      <c r="I1585" t="s">
        <v>133</v>
      </c>
      <c r="J1585" t="s">
        <v>52</v>
      </c>
      <c r="K1585">
        <v>4.3</v>
      </c>
      <c r="L1585" t="s">
        <v>151</v>
      </c>
      <c r="M1585" t="s">
        <v>44</v>
      </c>
      <c r="N1585" t="s">
        <v>25</v>
      </c>
      <c r="O1585" t="s">
        <v>25</v>
      </c>
      <c r="P1585">
        <v>8</v>
      </c>
      <c r="Q1585" t="s">
        <v>27</v>
      </c>
      <c r="R1585" t="s">
        <v>48</v>
      </c>
    </row>
    <row r="1586" spans="1:18" x14ac:dyDescent="0.2">
      <c r="A1586">
        <v>1585</v>
      </c>
      <c r="B1586">
        <v>41</v>
      </c>
      <c r="C1586" t="s">
        <v>18</v>
      </c>
      <c r="D1586" t="s">
        <v>19</v>
      </c>
      <c r="E1586" t="s">
        <v>20</v>
      </c>
      <c r="F1586">
        <v>95</v>
      </c>
      <c r="G1586" t="s">
        <v>76</v>
      </c>
      <c r="H1586" t="s">
        <v>35</v>
      </c>
      <c r="I1586" t="s">
        <v>64</v>
      </c>
      <c r="J1586" t="s">
        <v>36</v>
      </c>
      <c r="K1586">
        <v>3.1</v>
      </c>
      <c r="L1586" t="s">
        <v>151</v>
      </c>
      <c r="M1586" t="s">
        <v>73</v>
      </c>
      <c r="N1586" t="s">
        <v>25</v>
      </c>
      <c r="O1586" t="s">
        <v>25</v>
      </c>
      <c r="P1586">
        <v>46</v>
      </c>
      <c r="Q1586" t="s">
        <v>38</v>
      </c>
      <c r="R1586" t="s">
        <v>57</v>
      </c>
    </row>
    <row r="1587" spans="1:18" x14ac:dyDescent="0.2">
      <c r="A1587">
        <v>1586</v>
      </c>
      <c r="B1587">
        <v>37</v>
      </c>
      <c r="C1587" t="s">
        <v>18</v>
      </c>
      <c r="D1587" t="s">
        <v>29</v>
      </c>
      <c r="E1587" t="s">
        <v>20</v>
      </c>
      <c r="F1587">
        <v>25</v>
      </c>
      <c r="G1587" t="s">
        <v>89</v>
      </c>
      <c r="H1587" t="s">
        <v>43</v>
      </c>
      <c r="I1587" t="s">
        <v>60</v>
      </c>
      <c r="J1587" t="s">
        <v>56</v>
      </c>
      <c r="K1587">
        <v>3</v>
      </c>
      <c r="L1587" t="s">
        <v>151</v>
      </c>
      <c r="M1587" t="s">
        <v>44</v>
      </c>
      <c r="N1587" t="s">
        <v>25</v>
      </c>
      <c r="O1587" t="s">
        <v>25</v>
      </c>
      <c r="P1587">
        <v>40</v>
      </c>
      <c r="Q1587" t="s">
        <v>85</v>
      </c>
      <c r="R1587" t="s">
        <v>28</v>
      </c>
    </row>
    <row r="1588" spans="1:18" x14ac:dyDescent="0.2">
      <c r="A1588">
        <v>1587</v>
      </c>
      <c r="B1588">
        <v>25</v>
      </c>
      <c r="C1588" t="s">
        <v>18</v>
      </c>
      <c r="D1588" t="s">
        <v>136</v>
      </c>
      <c r="E1588" t="s">
        <v>41</v>
      </c>
      <c r="F1588">
        <v>77</v>
      </c>
      <c r="G1588" t="s">
        <v>100</v>
      </c>
      <c r="H1588" t="s">
        <v>43</v>
      </c>
      <c r="I1588" t="s">
        <v>72</v>
      </c>
      <c r="J1588" t="s">
        <v>56</v>
      </c>
      <c r="K1588">
        <v>4</v>
      </c>
      <c r="L1588" t="s">
        <v>151</v>
      </c>
      <c r="M1588" t="s">
        <v>26</v>
      </c>
      <c r="N1588" t="s">
        <v>25</v>
      </c>
      <c r="O1588" t="s">
        <v>25</v>
      </c>
      <c r="P1588">
        <v>21</v>
      </c>
      <c r="Q1588" t="s">
        <v>74</v>
      </c>
      <c r="R1588" t="s">
        <v>39</v>
      </c>
    </row>
    <row r="1589" spans="1:18" x14ac:dyDescent="0.2">
      <c r="A1589">
        <v>1588</v>
      </c>
      <c r="B1589">
        <v>41</v>
      </c>
      <c r="C1589" t="s">
        <v>18</v>
      </c>
      <c r="D1589" t="s">
        <v>124</v>
      </c>
      <c r="E1589" t="s">
        <v>20</v>
      </c>
      <c r="F1589">
        <v>99</v>
      </c>
      <c r="G1589" t="s">
        <v>89</v>
      </c>
      <c r="H1589" t="s">
        <v>43</v>
      </c>
      <c r="I1589" t="s">
        <v>117</v>
      </c>
      <c r="J1589" t="s">
        <v>52</v>
      </c>
      <c r="K1589">
        <v>3.5</v>
      </c>
      <c r="L1589" t="s">
        <v>151</v>
      </c>
      <c r="M1589" t="s">
        <v>37</v>
      </c>
      <c r="N1589" t="s">
        <v>25</v>
      </c>
      <c r="O1589" t="s">
        <v>25</v>
      </c>
      <c r="P1589">
        <v>33</v>
      </c>
      <c r="Q1589" t="s">
        <v>38</v>
      </c>
      <c r="R1589" t="s">
        <v>28</v>
      </c>
    </row>
    <row r="1590" spans="1:18" x14ac:dyDescent="0.2">
      <c r="A1590">
        <v>1589</v>
      </c>
      <c r="B1590">
        <v>48</v>
      </c>
      <c r="C1590" t="s">
        <v>18</v>
      </c>
      <c r="D1590" t="s">
        <v>132</v>
      </c>
      <c r="E1590" t="s">
        <v>66</v>
      </c>
      <c r="F1590">
        <v>24</v>
      </c>
      <c r="G1590" t="s">
        <v>128</v>
      </c>
      <c r="H1590" t="s">
        <v>22</v>
      </c>
      <c r="I1590" t="s">
        <v>108</v>
      </c>
      <c r="J1590" t="s">
        <v>24</v>
      </c>
      <c r="K1590">
        <v>3.2</v>
      </c>
      <c r="L1590" t="s">
        <v>151</v>
      </c>
      <c r="M1590" t="s">
        <v>44</v>
      </c>
      <c r="N1590" t="s">
        <v>25</v>
      </c>
      <c r="O1590" t="s">
        <v>25</v>
      </c>
      <c r="P1590">
        <v>3</v>
      </c>
      <c r="Q1590" t="s">
        <v>27</v>
      </c>
      <c r="R1590" t="s">
        <v>87</v>
      </c>
    </row>
    <row r="1591" spans="1:18" x14ac:dyDescent="0.2">
      <c r="A1591">
        <v>1590</v>
      </c>
      <c r="B1591">
        <v>42</v>
      </c>
      <c r="C1591" t="s">
        <v>18</v>
      </c>
      <c r="D1591" t="s">
        <v>49</v>
      </c>
      <c r="E1591" t="s">
        <v>41</v>
      </c>
      <c r="F1591">
        <v>72</v>
      </c>
      <c r="G1591" t="s">
        <v>122</v>
      </c>
      <c r="H1591" t="s">
        <v>43</v>
      </c>
      <c r="I1591" t="s">
        <v>64</v>
      </c>
      <c r="J1591" t="s">
        <v>52</v>
      </c>
      <c r="K1591">
        <v>2.7</v>
      </c>
      <c r="L1591" t="s">
        <v>151</v>
      </c>
      <c r="M1591" t="s">
        <v>73</v>
      </c>
      <c r="N1591" t="s">
        <v>25</v>
      </c>
      <c r="O1591" t="s">
        <v>25</v>
      </c>
      <c r="P1591">
        <v>48</v>
      </c>
      <c r="Q1591" t="s">
        <v>32</v>
      </c>
      <c r="R1591" t="s">
        <v>39</v>
      </c>
    </row>
    <row r="1592" spans="1:18" x14ac:dyDescent="0.2">
      <c r="A1592">
        <v>1591</v>
      </c>
      <c r="B1592">
        <v>54</v>
      </c>
      <c r="C1592" t="s">
        <v>18</v>
      </c>
      <c r="D1592" t="s">
        <v>33</v>
      </c>
      <c r="E1592" t="s">
        <v>20</v>
      </c>
      <c r="F1592">
        <v>80</v>
      </c>
      <c r="G1592" t="s">
        <v>149</v>
      </c>
      <c r="H1592" t="s">
        <v>35</v>
      </c>
      <c r="I1592" t="s">
        <v>68</v>
      </c>
      <c r="J1592" t="s">
        <v>24</v>
      </c>
      <c r="K1592">
        <v>3</v>
      </c>
      <c r="L1592" t="s">
        <v>151</v>
      </c>
      <c r="M1592" t="s">
        <v>37</v>
      </c>
      <c r="N1592" t="s">
        <v>25</v>
      </c>
      <c r="O1592" t="s">
        <v>25</v>
      </c>
      <c r="P1592">
        <v>8</v>
      </c>
      <c r="Q1592" t="s">
        <v>45</v>
      </c>
      <c r="R1592" t="s">
        <v>48</v>
      </c>
    </row>
    <row r="1593" spans="1:18" x14ac:dyDescent="0.2">
      <c r="A1593">
        <v>1592</v>
      </c>
      <c r="B1593">
        <v>18</v>
      </c>
      <c r="C1593" t="s">
        <v>18</v>
      </c>
      <c r="D1593" t="s">
        <v>86</v>
      </c>
      <c r="E1593" t="s">
        <v>20</v>
      </c>
      <c r="F1593">
        <v>100</v>
      </c>
      <c r="G1593" t="s">
        <v>146</v>
      </c>
      <c r="H1593" t="s">
        <v>22</v>
      </c>
      <c r="I1593" t="s">
        <v>79</v>
      </c>
      <c r="J1593" t="s">
        <v>24</v>
      </c>
      <c r="K1593">
        <v>2.9</v>
      </c>
      <c r="L1593" t="s">
        <v>151</v>
      </c>
      <c r="M1593" t="s">
        <v>44</v>
      </c>
      <c r="N1593" t="s">
        <v>25</v>
      </c>
      <c r="O1593" t="s">
        <v>25</v>
      </c>
      <c r="P1593">
        <v>24</v>
      </c>
      <c r="Q1593" t="s">
        <v>45</v>
      </c>
      <c r="R1593" t="s">
        <v>48</v>
      </c>
    </row>
    <row r="1594" spans="1:18" x14ac:dyDescent="0.2">
      <c r="A1594">
        <v>1593</v>
      </c>
      <c r="B1594">
        <v>56</v>
      </c>
      <c r="C1594" t="s">
        <v>18</v>
      </c>
      <c r="D1594" t="s">
        <v>70</v>
      </c>
      <c r="E1594" t="s">
        <v>41</v>
      </c>
      <c r="F1594">
        <v>83</v>
      </c>
      <c r="G1594" t="s">
        <v>145</v>
      </c>
      <c r="H1594" t="s">
        <v>43</v>
      </c>
      <c r="I1594" t="s">
        <v>108</v>
      </c>
      <c r="J1594" t="s">
        <v>52</v>
      </c>
      <c r="K1594">
        <v>3.3</v>
      </c>
      <c r="L1594" t="s">
        <v>151</v>
      </c>
      <c r="M1594" t="s">
        <v>37</v>
      </c>
      <c r="N1594" t="s">
        <v>25</v>
      </c>
      <c r="O1594" t="s">
        <v>25</v>
      </c>
      <c r="P1594">
        <v>10</v>
      </c>
      <c r="Q1594" t="s">
        <v>74</v>
      </c>
      <c r="R1594" t="s">
        <v>96</v>
      </c>
    </row>
    <row r="1595" spans="1:18" x14ac:dyDescent="0.2">
      <c r="A1595">
        <v>1594</v>
      </c>
      <c r="B1595">
        <v>61</v>
      </c>
      <c r="C1595" t="s">
        <v>18</v>
      </c>
      <c r="D1595" t="s">
        <v>80</v>
      </c>
      <c r="E1595" t="s">
        <v>20</v>
      </c>
      <c r="F1595">
        <v>95</v>
      </c>
      <c r="G1595" t="s">
        <v>127</v>
      </c>
      <c r="H1595" t="s">
        <v>43</v>
      </c>
      <c r="I1595" t="s">
        <v>93</v>
      </c>
      <c r="J1595" t="s">
        <v>36</v>
      </c>
      <c r="K1595">
        <v>4.9000000000000004</v>
      </c>
      <c r="L1595" t="s">
        <v>151</v>
      </c>
      <c r="M1595" t="s">
        <v>69</v>
      </c>
      <c r="N1595" t="s">
        <v>25</v>
      </c>
      <c r="O1595" t="s">
        <v>25</v>
      </c>
      <c r="P1595">
        <v>25</v>
      </c>
      <c r="Q1595" t="s">
        <v>74</v>
      </c>
      <c r="R1595" t="s">
        <v>87</v>
      </c>
    </row>
    <row r="1596" spans="1:18" x14ac:dyDescent="0.2">
      <c r="A1596">
        <v>1595</v>
      </c>
      <c r="B1596">
        <v>40</v>
      </c>
      <c r="C1596" t="s">
        <v>18</v>
      </c>
      <c r="D1596" t="s">
        <v>65</v>
      </c>
      <c r="E1596" t="s">
        <v>66</v>
      </c>
      <c r="F1596">
        <v>41</v>
      </c>
      <c r="G1596" t="s">
        <v>111</v>
      </c>
      <c r="H1596" t="s">
        <v>91</v>
      </c>
      <c r="I1596" t="s">
        <v>60</v>
      </c>
      <c r="J1596" t="s">
        <v>52</v>
      </c>
      <c r="K1596">
        <v>3.7</v>
      </c>
      <c r="L1596" t="s">
        <v>151</v>
      </c>
      <c r="M1596" t="s">
        <v>73</v>
      </c>
      <c r="N1596" t="s">
        <v>25</v>
      </c>
      <c r="O1596" t="s">
        <v>25</v>
      </c>
      <c r="P1596">
        <v>3</v>
      </c>
      <c r="Q1596" t="s">
        <v>32</v>
      </c>
      <c r="R1596" t="s">
        <v>28</v>
      </c>
    </row>
    <row r="1597" spans="1:18" x14ac:dyDescent="0.2">
      <c r="A1597">
        <v>1596</v>
      </c>
      <c r="B1597">
        <v>34</v>
      </c>
      <c r="C1597" t="s">
        <v>18</v>
      </c>
      <c r="D1597" t="s">
        <v>131</v>
      </c>
      <c r="E1597" t="s">
        <v>66</v>
      </c>
      <c r="F1597">
        <v>35</v>
      </c>
      <c r="G1597" t="s">
        <v>149</v>
      </c>
      <c r="H1597" t="s">
        <v>35</v>
      </c>
      <c r="I1597" t="s">
        <v>135</v>
      </c>
      <c r="J1597" t="s">
        <v>36</v>
      </c>
      <c r="K1597">
        <v>3.5</v>
      </c>
      <c r="L1597" t="s">
        <v>151</v>
      </c>
      <c r="M1597" t="s">
        <v>53</v>
      </c>
      <c r="N1597" t="s">
        <v>25</v>
      </c>
      <c r="O1597" t="s">
        <v>25</v>
      </c>
      <c r="P1597">
        <v>45</v>
      </c>
      <c r="Q1597" t="s">
        <v>85</v>
      </c>
      <c r="R1597" t="s">
        <v>28</v>
      </c>
    </row>
    <row r="1598" spans="1:18" x14ac:dyDescent="0.2">
      <c r="A1598">
        <v>1597</v>
      </c>
      <c r="B1598">
        <v>42</v>
      </c>
      <c r="C1598" t="s">
        <v>18</v>
      </c>
      <c r="D1598" t="s">
        <v>105</v>
      </c>
      <c r="E1598" t="s">
        <v>66</v>
      </c>
      <c r="F1598">
        <v>30</v>
      </c>
      <c r="G1598" t="s">
        <v>90</v>
      </c>
      <c r="H1598" t="s">
        <v>35</v>
      </c>
      <c r="I1598" t="s">
        <v>68</v>
      </c>
      <c r="J1598" t="s">
        <v>56</v>
      </c>
      <c r="K1598">
        <v>4.7</v>
      </c>
      <c r="L1598" t="s">
        <v>151</v>
      </c>
      <c r="M1598" t="s">
        <v>73</v>
      </c>
      <c r="N1598" t="s">
        <v>25</v>
      </c>
      <c r="O1598" t="s">
        <v>25</v>
      </c>
      <c r="P1598">
        <v>15</v>
      </c>
      <c r="Q1598" t="s">
        <v>85</v>
      </c>
      <c r="R1598" t="s">
        <v>87</v>
      </c>
    </row>
    <row r="1599" spans="1:18" x14ac:dyDescent="0.2">
      <c r="A1599">
        <v>1598</v>
      </c>
      <c r="B1599">
        <v>43</v>
      </c>
      <c r="C1599" t="s">
        <v>18</v>
      </c>
      <c r="D1599" t="s">
        <v>123</v>
      </c>
      <c r="E1599" t="s">
        <v>66</v>
      </c>
      <c r="F1599">
        <v>21</v>
      </c>
      <c r="G1599" t="s">
        <v>90</v>
      </c>
      <c r="H1599" t="s">
        <v>91</v>
      </c>
      <c r="I1599" t="s">
        <v>31</v>
      </c>
      <c r="J1599" t="s">
        <v>24</v>
      </c>
      <c r="K1599">
        <v>2.6</v>
      </c>
      <c r="L1599" t="s">
        <v>151</v>
      </c>
      <c r="M1599" t="s">
        <v>73</v>
      </c>
      <c r="N1599" t="s">
        <v>25</v>
      </c>
      <c r="O1599" t="s">
        <v>25</v>
      </c>
      <c r="P1599">
        <v>34</v>
      </c>
      <c r="Q1599" t="s">
        <v>74</v>
      </c>
      <c r="R1599" t="s">
        <v>57</v>
      </c>
    </row>
    <row r="1600" spans="1:18" x14ac:dyDescent="0.2">
      <c r="A1600">
        <v>1599</v>
      </c>
      <c r="B1600">
        <v>47</v>
      </c>
      <c r="C1600" t="s">
        <v>18</v>
      </c>
      <c r="D1600" t="s">
        <v>105</v>
      </c>
      <c r="E1600" t="s">
        <v>66</v>
      </c>
      <c r="F1600">
        <v>85</v>
      </c>
      <c r="G1600" t="s">
        <v>98</v>
      </c>
      <c r="H1600" t="s">
        <v>43</v>
      </c>
      <c r="I1600" t="s">
        <v>84</v>
      </c>
      <c r="J1600" t="s">
        <v>56</v>
      </c>
      <c r="K1600">
        <v>4.0999999999999996</v>
      </c>
      <c r="L1600" t="s">
        <v>151</v>
      </c>
      <c r="M1600" t="s">
        <v>26</v>
      </c>
      <c r="N1600" t="s">
        <v>25</v>
      </c>
      <c r="O1600" t="s">
        <v>25</v>
      </c>
      <c r="P1600">
        <v>21</v>
      </c>
      <c r="Q1600" t="s">
        <v>27</v>
      </c>
      <c r="R1600" t="s">
        <v>75</v>
      </c>
    </row>
    <row r="1601" spans="1:18" x14ac:dyDescent="0.2">
      <c r="A1601">
        <v>1600</v>
      </c>
      <c r="B1601">
        <v>48</v>
      </c>
      <c r="C1601" t="s">
        <v>18</v>
      </c>
      <c r="D1601" t="s">
        <v>54</v>
      </c>
      <c r="E1601" t="s">
        <v>20</v>
      </c>
      <c r="F1601">
        <v>54</v>
      </c>
      <c r="G1601" t="s">
        <v>78</v>
      </c>
      <c r="H1601" t="s">
        <v>43</v>
      </c>
      <c r="I1601" t="s">
        <v>120</v>
      </c>
      <c r="J1601" t="s">
        <v>24</v>
      </c>
      <c r="K1601">
        <v>2.8</v>
      </c>
      <c r="L1601" t="s">
        <v>151</v>
      </c>
      <c r="M1601" t="s">
        <v>69</v>
      </c>
      <c r="N1601" t="s">
        <v>25</v>
      </c>
      <c r="O1601" t="s">
        <v>25</v>
      </c>
      <c r="P1601">
        <v>22</v>
      </c>
      <c r="Q1601" t="s">
        <v>85</v>
      </c>
      <c r="R1601" t="s">
        <v>75</v>
      </c>
    </row>
    <row r="1602" spans="1:18" x14ac:dyDescent="0.2">
      <c r="A1602">
        <v>1601</v>
      </c>
      <c r="B1602">
        <v>20</v>
      </c>
      <c r="C1602" t="s">
        <v>18</v>
      </c>
      <c r="D1602" t="s">
        <v>136</v>
      </c>
      <c r="E1602" t="s">
        <v>41</v>
      </c>
      <c r="F1602">
        <v>26</v>
      </c>
      <c r="G1602" t="s">
        <v>55</v>
      </c>
      <c r="H1602" t="s">
        <v>35</v>
      </c>
      <c r="I1602" t="s">
        <v>133</v>
      </c>
      <c r="J1602" t="s">
        <v>36</v>
      </c>
      <c r="K1602">
        <v>4.7</v>
      </c>
      <c r="L1602" t="s">
        <v>151</v>
      </c>
      <c r="M1602" t="s">
        <v>44</v>
      </c>
      <c r="N1602" t="s">
        <v>25</v>
      </c>
      <c r="O1602" t="s">
        <v>25</v>
      </c>
      <c r="P1602">
        <v>24</v>
      </c>
      <c r="Q1602" t="s">
        <v>45</v>
      </c>
      <c r="R1602" t="s">
        <v>39</v>
      </c>
    </row>
    <row r="1603" spans="1:18" x14ac:dyDescent="0.2">
      <c r="A1603">
        <v>1602</v>
      </c>
      <c r="B1603">
        <v>65</v>
      </c>
      <c r="C1603" t="s">
        <v>18</v>
      </c>
      <c r="D1603" t="s">
        <v>54</v>
      </c>
      <c r="E1603" t="s">
        <v>20</v>
      </c>
      <c r="F1603">
        <v>59</v>
      </c>
      <c r="G1603" t="s">
        <v>115</v>
      </c>
      <c r="H1603" t="s">
        <v>91</v>
      </c>
      <c r="I1603" t="s">
        <v>107</v>
      </c>
      <c r="J1603" t="s">
        <v>36</v>
      </c>
      <c r="K1603">
        <v>2.9</v>
      </c>
      <c r="L1603" t="s">
        <v>151</v>
      </c>
      <c r="M1603" t="s">
        <v>73</v>
      </c>
      <c r="N1603" t="s">
        <v>25</v>
      </c>
      <c r="O1603" t="s">
        <v>25</v>
      </c>
      <c r="P1603">
        <v>33</v>
      </c>
      <c r="Q1603" t="s">
        <v>38</v>
      </c>
      <c r="R1603" t="s">
        <v>87</v>
      </c>
    </row>
    <row r="1604" spans="1:18" x14ac:dyDescent="0.2">
      <c r="A1604">
        <v>1603</v>
      </c>
      <c r="B1604">
        <v>54</v>
      </c>
      <c r="C1604" t="s">
        <v>18</v>
      </c>
      <c r="D1604" t="s">
        <v>88</v>
      </c>
      <c r="E1604" t="s">
        <v>66</v>
      </c>
      <c r="F1604">
        <v>48</v>
      </c>
      <c r="G1604" t="s">
        <v>63</v>
      </c>
      <c r="H1604" t="s">
        <v>35</v>
      </c>
      <c r="I1604" t="s">
        <v>60</v>
      </c>
      <c r="J1604" t="s">
        <v>24</v>
      </c>
      <c r="K1604">
        <v>2.8</v>
      </c>
      <c r="L1604" t="s">
        <v>151</v>
      </c>
      <c r="M1604" t="s">
        <v>37</v>
      </c>
      <c r="N1604" t="s">
        <v>25</v>
      </c>
      <c r="O1604" t="s">
        <v>25</v>
      </c>
      <c r="P1604">
        <v>13</v>
      </c>
      <c r="Q1604" t="s">
        <v>27</v>
      </c>
      <c r="R1604" t="s">
        <v>28</v>
      </c>
    </row>
    <row r="1605" spans="1:18" x14ac:dyDescent="0.2">
      <c r="A1605">
        <v>1604</v>
      </c>
      <c r="B1605">
        <v>23</v>
      </c>
      <c r="C1605" t="s">
        <v>18</v>
      </c>
      <c r="D1605" t="s">
        <v>58</v>
      </c>
      <c r="E1605" t="s">
        <v>20</v>
      </c>
      <c r="F1605">
        <v>98</v>
      </c>
      <c r="G1605" t="s">
        <v>145</v>
      </c>
      <c r="H1605" t="s">
        <v>22</v>
      </c>
      <c r="I1605" t="s">
        <v>93</v>
      </c>
      <c r="J1605" t="s">
        <v>52</v>
      </c>
      <c r="K1605">
        <v>4.3</v>
      </c>
      <c r="L1605" t="s">
        <v>151</v>
      </c>
      <c r="M1605" t="s">
        <v>44</v>
      </c>
      <c r="N1605" t="s">
        <v>25</v>
      </c>
      <c r="O1605" t="s">
        <v>25</v>
      </c>
      <c r="P1605">
        <v>17</v>
      </c>
      <c r="Q1605" t="s">
        <v>85</v>
      </c>
      <c r="R1605" t="s">
        <v>75</v>
      </c>
    </row>
    <row r="1606" spans="1:18" x14ac:dyDescent="0.2">
      <c r="A1606">
        <v>1605</v>
      </c>
      <c r="B1606">
        <v>18</v>
      </c>
      <c r="C1606" t="s">
        <v>18</v>
      </c>
      <c r="D1606" t="s">
        <v>29</v>
      </c>
      <c r="E1606" t="s">
        <v>20</v>
      </c>
      <c r="F1606">
        <v>92</v>
      </c>
      <c r="G1606" t="s">
        <v>30</v>
      </c>
      <c r="H1606" t="s">
        <v>43</v>
      </c>
      <c r="I1606" t="s">
        <v>51</v>
      </c>
      <c r="J1606" t="s">
        <v>52</v>
      </c>
      <c r="K1606">
        <v>4.8</v>
      </c>
      <c r="L1606" t="s">
        <v>151</v>
      </c>
      <c r="M1606" t="s">
        <v>69</v>
      </c>
      <c r="N1606" t="s">
        <v>25</v>
      </c>
      <c r="O1606" t="s">
        <v>25</v>
      </c>
      <c r="P1606">
        <v>25</v>
      </c>
      <c r="Q1606" t="s">
        <v>38</v>
      </c>
      <c r="R1606" t="s">
        <v>96</v>
      </c>
    </row>
    <row r="1607" spans="1:18" x14ac:dyDescent="0.2">
      <c r="A1607">
        <v>1606</v>
      </c>
      <c r="B1607">
        <v>70</v>
      </c>
      <c r="C1607" t="s">
        <v>18</v>
      </c>
      <c r="D1607" t="s">
        <v>132</v>
      </c>
      <c r="E1607" t="s">
        <v>66</v>
      </c>
      <c r="F1607">
        <v>46</v>
      </c>
      <c r="G1607" t="s">
        <v>138</v>
      </c>
      <c r="H1607" t="s">
        <v>43</v>
      </c>
      <c r="I1607" t="s">
        <v>92</v>
      </c>
      <c r="J1607" t="s">
        <v>24</v>
      </c>
      <c r="K1607">
        <v>3.4</v>
      </c>
      <c r="L1607" t="s">
        <v>151</v>
      </c>
      <c r="M1607" t="s">
        <v>44</v>
      </c>
      <c r="N1607" t="s">
        <v>25</v>
      </c>
      <c r="O1607" t="s">
        <v>25</v>
      </c>
      <c r="P1607">
        <v>15</v>
      </c>
      <c r="Q1607" t="s">
        <v>38</v>
      </c>
      <c r="R1607" t="s">
        <v>75</v>
      </c>
    </row>
    <row r="1608" spans="1:18" x14ac:dyDescent="0.2">
      <c r="A1608">
        <v>1607</v>
      </c>
      <c r="B1608">
        <v>55</v>
      </c>
      <c r="C1608" t="s">
        <v>18</v>
      </c>
      <c r="D1608" t="s">
        <v>112</v>
      </c>
      <c r="E1608" t="s">
        <v>20</v>
      </c>
      <c r="F1608">
        <v>21</v>
      </c>
      <c r="G1608" t="s">
        <v>110</v>
      </c>
      <c r="H1608" t="s">
        <v>35</v>
      </c>
      <c r="I1608" t="s">
        <v>51</v>
      </c>
      <c r="J1608" t="s">
        <v>36</v>
      </c>
      <c r="K1608">
        <v>4.3</v>
      </c>
      <c r="L1608" t="s">
        <v>151</v>
      </c>
      <c r="M1608" t="s">
        <v>53</v>
      </c>
      <c r="N1608" t="s">
        <v>25</v>
      </c>
      <c r="O1608" t="s">
        <v>25</v>
      </c>
      <c r="P1608">
        <v>4</v>
      </c>
      <c r="Q1608" t="s">
        <v>45</v>
      </c>
      <c r="R1608" t="s">
        <v>28</v>
      </c>
    </row>
    <row r="1609" spans="1:18" x14ac:dyDescent="0.2">
      <c r="A1609">
        <v>1608</v>
      </c>
      <c r="B1609">
        <v>49</v>
      </c>
      <c r="C1609" t="s">
        <v>18</v>
      </c>
      <c r="D1609" t="s">
        <v>58</v>
      </c>
      <c r="E1609" t="s">
        <v>20</v>
      </c>
      <c r="F1609">
        <v>72</v>
      </c>
      <c r="G1609" t="s">
        <v>128</v>
      </c>
      <c r="H1609" t="s">
        <v>35</v>
      </c>
      <c r="I1609" t="s">
        <v>23</v>
      </c>
      <c r="J1609" t="s">
        <v>56</v>
      </c>
      <c r="K1609">
        <v>2.7</v>
      </c>
      <c r="L1609" t="s">
        <v>151</v>
      </c>
      <c r="M1609" t="s">
        <v>37</v>
      </c>
      <c r="N1609" t="s">
        <v>25</v>
      </c>
      <c r="O1609" t="s">
        <v>25</v>
      </c>
      <c r="P1609">
        <v>43</v>
      </c>
      <c r="Q1609" t="s">
        <v>85</v>
      </c>
      <c r="R1609" t="s">
        <v>57</v>
      </c>
    </row>
    <row r="1610" spans="1:18" x14ac:dyDescent="0.2">
      <c r="A1610">
        <v>1609</v>
      </c>
      <c r="B1610">
        <v>26</v>
      </c>
      <c r="C1610" t="s">
        <v>18</v>
      </c>
      <c r="D1610" t="s">
        <v>40</v>
      </c>
      <c r="E1610" t="s">
        <v>41</v>
      </c>
      <c r="F1610">
        <v>58</v>
      </c>
      <c r="G1610" t="s">
        <v>144</v>
      </c>
      <c r="H1610" t="s">
        <v>91</v>
      </c>
      <c r="I1610" t="s">
        <v>108</v>
      </c>
      <c r="J1610" t="s">
        <v>56</v>
      </c>
      <c r="K1610">
        <v>4.5999999999999996</v>
      </c>
      <c r="L1610" t="s">
        <v>151</v>
      </c>
      <c r="M1610" t="s">
        <v>44</v>
      </c>
      <c r="N1610" t="s">
        <v>25</v>
      </c>
      <c r="O1610" t="s">
        <v>25</v>
      </c>
      <c r="P1610">
        <v>12</v>
      </c>
      <c r="Q1610" t="s">
        <v>74</v>
      </c>
      <c r="R1610" t="s">
        <v>75</v>
      </c>
    </row>
    <row r="1611" spans="1:18" x14ac:dyDescent="0.2">
      <c r="A1611">
        <v>1610</v>
      </c>
      <c r="B1611">
        <v>33</v>
      </c>
      <c r="C1611" t="s">
        <v>18</v>
      </c>
      <c r="D1611" t="s">
        <v>54</v>
      </c>
      <c r="E1611" t="s">
        <v>20</v>
      </c>
      <c r="F1611">
        <v>93</v>
      </c>
      <c r="G1611" t="s">
        <v>106</v>
      </c>
      <c r="H1611" t="s">
        <v>35</v>
      </c>
      <c r="I1611" t="s">
        <v>109</v>
      </c>
      <c r="J1611" t="s">
        <v>56</v>
      </c>
      <c r="K1611">
        <v>4.0999999999999996</v>
      </c>
      <c r="L1611" t="s">
        <v>151</v>
      </c>
      <c r="M1611" t="s">
        <v>53</v>
      </c>
      <c r="N1611" t="s">
        <v>25</v>
      </c>
      <c r="O1611" t="s">
        <v>25</v>
      </c>
      <c r="P1611">
        <v>3</v>
      </c>
      <c r="Q1611" t="s">
        <v>27</v>
      </c>
      <c r="R1611" t="s">
        <v>87</v>
      </c>
    </row>
    <row r="1612" spans="1:18" x14ac:dyDescent="0.2">
      <c r="A1612">
        <v>1611</v>
      </c>
      <c r="B1612">
        <v>20</v>
      </c>
      <c r="C1612" t="s">
        <v>18</v>
      </c>
      <c r="D1612" t="s">
        <v>124</v>
      </c>
      <c r="E1612" t="s">
        <v>20</v>
      </c>
      <c r="F1612">
        <v>31</v>
      </c>
      <c r="G1612" t="s">
        <v>121</v>
      </c>
      <c r="H1612" t="s">
        <v>22</v>
      </c>
      <c r="I1612" t="s">
        <v>72</v>
      </c>
      <c r="J1612" t="s">
        <v>36</v>
      </c>
      <c r="K1612">
        <v>3.4</v>
      </c>
      <c r="L1612" t="s">
        <v>151</v>
      </c>
      <c r="M1612" t="s">
        <v>69</v>
      </c>
      <c r="N1612" t="s">
        <v>25</v>
      </c>
      <c r="O1612" t="s">
        <v>25</v>
      </c>
      <c r="P1612">
        <v>1</v>
      </c>
      <c r="Q1612" t="s">
        <v>45</v>
      </c>
      <c r="R1612" t="s">
        <v>48</v>
      </c>
    </row>
    <row r="1613" spans="1:18" x14ac:dyDescent="0.2">
      <c r="A1613">
        <v>1612</v>
      </c>
      <c r="B1613">
        <v>41</v>
      </c>
      <c r="C1613" t="s">
        <v>18</v>
      </c>
      <c r="D1613" t="s">
        <v>94</v>
      </c>
      <c r="E1613" t="s">
        <v>20</v>
      </c>
      <c r="F1613">
        <v>26</v>
      </c>
      <c r="G1613" t="s">
        <v>71</v>
      </c>
      <c r="H1613" t="s">
        <v>22</v>
      </c>
      <c r="I1613" t="s">
        <v>133</v>
      </c>
      <c r="J1613" t="s">
        <v>24</v>
      </c>
      <c r="K1613">
        <v>4.5</v>
      </c>
      <c r="L1613" t="s">
        <v>151</v>
      </c>
      <c r="M1613" t="s">
        <v>44</v>
      </c>
      <c r="N1613" t="s">
        <v>25</v>
      </c>
      <c r="O1613" t="s">
        <v>25</v>
      </c>
      <c r="P1613">
        <v>6</v>
      </c>
      <c r="Q1613" t="s">
        <v>85</v>
      </c>
      <c r="R1613" t="s">
        <v>87</v>
      </c>
    </row>
    <row r="1614" spans="1:18" x14ac:dyDescent="0.2">
      <c r="A1614">
        <v>1613</v>
      </c>
      <c r="B1614">
        <v>18</v>
      </c>
      <c r="C1614" t="s">
        <v>18</v>
      </c>
      <c r="D1614" t="s">
        <v>86</v>
      </c>
      <c r="E1614" t="s">
        <v>20</v>
      </c>
      <c r="F1614">
        <v>68</v>
      </c>
      <c r="G1614" t="s">
        <v>149</v>
      </c>
      <c r="H1614" t="s">
        <v>43</v>
      </c>
      <c r="I1614" t="s">
        <v>125</v>
      </c>
      <c r="J1614" t="s">
        <v>52</v>
      </c>
      <c r="K1614">
        <v>4.4000000000000004</v>
      </c>
      <c r="L1614" t="s">
        <v>151</v>
      </c>
      <c r="M1614" t="s">
        <v>53</v>
      </c>
      <c r="N1614" t="s">
        <v>25</v>
      </c>
      <c r="O1614" t="s">
        <v>25</v>
      </c>
      <c r="P1614">
        <v>26</v>
      </c>
      <c r="Q1614" t="s">
        <v>27</v>
      </c>
      <c r="R1614" t="s">
        <v>87</v>
      </c>
    </row>
    <row r="1615" spans="1:18" x14ac:dyDescent="0.2">
      <c r="A1615">
        <v>1614</v>
      </c>
      <c r="B1615">
        <v>26</v>
      </c>
      <c r="C1615" t="s">
        <v>18</v>
      </c>
      <c r="D1615" t="s">
        <v>105</v>
      </c>
      <c r="E1615" t="s">
        <v>66</v>
      </c>
      <c r="F1615">
        <v>31</v>
      </c>
      <c r="G1615" t="s">
        <v>114</v>
      </c>
      <c r="H1615" t="s">
        <v>35</v>
      </c>
      <c r="I1615" t="s">
        <v>93</v>
      </c>
      <c r="J1615" t="s">
        <v>52</v>
      </c>
      <c r="K1615">
        <v>4</v>
      </c>
      <c r="L1615" t="s">
        <v>151</v>
      </c>
      <c r="M1615" t="s">
        <v>44</v>
      </c>
      <c r="N1615" t="s">
        <v>25</v>
      </c>
      <c r="O1615" t="s">
        <v>25</v>
      </c>
      <c r="P1615">
        <v>6</v>
      </c>
      <c r="Q1615" t="s">
        <v>38</v>
      </c>
      <c r="R1615" t="s">
        <v>28</v>
      </c>
    </row>
    <row r="1616" spans="1:18" x14ac:dyDescent="0.2">
      <c r="A1616">
        <v>1615</v>
      </c>
      <c r="B1616">
        <v>30</v>
      </c>
      <c r="C1616" t="s">
        <v>18</v>
      </c>
      <c r="D1616" t="s">
        <v>112</v>
      </c>
      <c r="E1616" t="s">
        <v>20</v>
      </c>
      <c r="F1616">
        <v>41</v>
      </c>
      <c r="G1616" t="s">
        <v>110</v>
      </c>
      <c r="H1616" t="s">
        <v>35</v>
      </c>
      <c r="I1616" t="s">
        <v>23</v>
      </c>
      <c r="J1616" t="s">
        <v>52</v>
      </c>
      <c r="K1616">
        <v>3.4</v>
      </c>
      <c r="L1616" t="s">
        <v>151</v>
      </c>
      <c r="M1616" t="s">
        <v>37</v>
      </c>
      <c r="N1616" t="s">
        <v>25</v>
      </c>
      <c r="O1616" t="s">
        <v>25</v>
      </c>
      <c r="P1616">
        <v>22</v>
      </c>
      <c r="Q1616" t="s">
        <v>32</v>
      </c>
      <c r="R1616" t="s">
        <v>75</v>
      </c>
    </row>
    <row r="1617" spans="1:18" x14ac:dyDescent="0.2">
      <c r="A1617">
        <v>1616</v>
      </c>
      <c r="B1617">
        <v>64</v>
      </c>
      <c r="C1617" t="s">
        <v>18</v>
      </c>
      <c r="D1617" t="s">
        <v>105</v>
      </c>
      <c r="E1617" t="s">
        <v>66</v>
      </c>
      <c r="F1617">
        <v>62</v>
      </c>
      <c r="G1617" t="s">
        <v>83</v>
      </c>
      <c r="H1617" t="s">
        <v>43</v>
      </c>
      <c r="I1617" t="s">
        <v>125</v>
      </c>
      <c r="J1617" t="s">
        <v>56</v>
      </c>
      <c r="K1617">
        <v>3.2</v>
      </c>
      <c r="L1617" t="s">
        <v>151</v>
      </c>
      <c r="M1617" t="s">
        <v>53</v>
      </c>
      <c r="N1617" t="s">
        <v>25</v>
      </c>
      <c r="O1617" t="s">
        <v>25</v>
      </c>
      <c r="P1617">
        <v>45</v>
      </c>
      <c r="Q1617" t="s">
        <v>32</v>
      </c>
      <c r="R1617" t="s">
        <v>75</v>
      </c>
    </row>
    <row r="1618" spans="1:18" x14ac:dyDescent="0.2">
      <c r="A1618">
        <v>1617</v>
      </c>
      <c r="B1618">
        <v>26</v>
      </c>
      <c r="C1618" t="s">
        <v>18</v>
      </c>
      <c r="D1618" t="s">
        <v>123</v>
      </c>
      <c r="E1618" t="s">
        <v>66</v>
      </c>
      <c r="F1618">
        <v>41</v>
      </c>
      <c r="G1618" t="s">
        <v>111</v>
      </c>
      <c r="H1618" t="s">
        <v>43</v>
      </c>
      <c r="I1618" t="s">
        <v>95</v>
      </c>
      <c r="J1618" t="s">
        <v>36</v>
      </c>
      <c r="K1618">
        <v>3.4</v>
      </c>
      <c r="L1618" t="s">
        <v>151</v>
      </c>
      <c r="M1618" t="s">
        <v>53</v>
      </c>
      <c r="N1618" t="s">
        <v>25</v>
      </c>
      <c r="O1618" t="s">
        <v>25</v>
      </c>
      <c r="P1618">
        <v>50</v>
      </c>
      <c r="Q1618" t="s">
        <v>32</v>
      </c>
      <c r="R1618" t="s">
        <v>57</v>
      </c>
    </row>
    <row r="1619" spans="1:18" x14ac:dyDescent="0.2">
      <c r="A1619">
        <v>1618</v>
      </c>
      <c r="B1619">
        <v>43</v>
      </c>
      <c r="C1619" t="s">
        <v>18</v>
      </c>
      <c r="D1619" t="s">
        <v>19</v>
      </c>
      <c r="E1619" t="s">
        <v>20</v>
      </c>
      <c r="F1619">
        <v>64</v>
      </c>
      <c r="G1619" t="s">
        <v>149</v>
      </c>
      <c r="H1619" t="s">
        <v>43</v>
      </c>
      <c r="I1619" t="s">
        <v>99</v>
      </c>
      <c r="J1619" t="s">
        <v>24</v>
      </c>
      <c r="K1619">
        <v>4.3</v>
      </c>
      <c r="L1619" t="s">
        <v>151</v>
      </c>
      <c r="M1619" t="s">
        <v>53</v>
      </c>
      <c r="N1619" t="s">
        <v>25</v>
      </c>
      <c r="O1619" t="s">
        <v>25</v>
      </c>
      <c r="P1619">
        <v>50</v>
      </c>
      <c r="Q1619" t="s">
        <v>38</v>
      </c>
      <c r="R1619" t="s">
        <v>28</v>
      </c>
    </row>
    <row r="1620" spans="1:18" x14ac:dyDescent="0.2">
      <c r="A1620">
        <v>1619</v>
      </c>
      <c r="B1620">
        <v>63</v>
      </c>
      <c r="C1620" t="s">
        <v>18</v>
      </c>
      <c r="D1620" t="s">
        <v>40</v>
      </c>
      <c r="E1620" t="s">
        <v>41</v>
      </c>
      <c r="F1620">
        <v>72</v>
      </c>
      <c r="G1620" t="s">
        <v>150</v>
      </c>
      <c r="H1620" t="s">
        <v>22</v>
      </c>
      <c r="I1620" t="s">
        <v>72</v>
      </c>
      <c r="J1620" t="s">
        <v>52</v>
      </c>
      <c r="K1620">
        <v>5</v>
      </c>
      <c r="L1620" t="s">
        <v>151</v>
      </c>
      <c r="M1620" t="s">
        <v>53</v>
      </c>
      <c r="N1620" t="s">
        <v>25</v>
      </c>
      <c r="O1620" t="s">
        <v>25</v>
      </c>
      <c r="P1620">
        <v>39</v>
      </c>
      <c r="Q1620" t="s">
        <v>85</v>
      </c>
      <c r="R1620" t="s">
        <v>57</v>
      </c>
    </row>
    <row r="1621" spans="1:18" x14ac:dyDescent="0.2">
      <c r="A1621">
        <v>1620</v>
      </c>
      <c r="B1621">
        <v>57</v>
      </c>
      <c r="C1621" t="s">
        <v>18</v>
      </c>
      <c r="D1621" t="s">
        <v>65</v>
      </c>
      <c r="E1621" t="s">
        <v>66</v>
      </c>
      <c r="F1621">
        <v>78</v>
      </c>
      <c r="G1621" t="s">
        <v>76</v>
      </c>
      <c r="H1621" t="s">
        <v>22</v>
      </c>
      <c r="I1621" t="s">
        <v>117</v>
      </c>
      <c r="J1621" t="s">
        <v>24</v>
      </c>
      <c r="K1621">
        <v>3.5</v>
      </c>
      <c r="L1621" t="s">
        <v>151</v>
      </c>
      <c r="M1621" t="s">
        <v>73</v>
      </c>
      <c r="N1621" t="s">
        <v>25</v>
      </c>
      <c r="O1621" t="s">
        <v>25</v>
      </c>
      <c r="P1621">
        <v>50</v>
      </c>
      <c r="Q1621" t="s">
        <v>27</v>
      </c>
      <c r="R1621" t="s">
        <v>75</v>
      </c>
    </row>
    <row r="1622" spans="1:18" x14ac:dyDescent="0.2">
      <c r="A1622">
        <v>1621</v>
      </c>
      <c r="B1622">
        <v>25</v>
      </c>
      <c r="C1622" t="s">
        <v>18</v>
      </c>
      <c r="D1622" t="s">
        <v>123</v>
      </c>
      <c r="E1622" t="s">
        <v>66</v>
      </c>
      <c r="F1622">
        <v>47</v>
      </c>
      <c r="G1622" t="s">
        <v>140</v>
      </c>
      <c r="H1622" t="s">
        <v>43</v>
      </c>
      <c r="I1622" t="s">
        <v>60</v>
      </c>
      <c r="J1622" t="s">
        <v>24</v>
      </c>
      <c r="K1622">
        <v>3.1</v>
      </c>
      <c r="L1622" t="s">
        <v>151</v>
      </c>
      <c r="M1622" t="s">
        <v>69</v>
      </c>
      <c r="N1622" t="s">
        <v>25</v>
      </c>
      <c r="O1622" t="s">
        <v>25</v>
      </c>
      <c r="P1622">
        <v>27</v>
      </c>
      <c r="Q1622" t="s">
        <v>45</v>
      </c>
      <c r="R1622" t="s">
        <v>96</v>
      </c>
    </row>
    <row r="1623" spans="1:18" x14ac:dyDescent="0.2">
      <c r="A1623">
        <v>1622</v>
      </c>
      <c r="B1623">
        <v>68</v>
      </c>
      <c r="C1623" t="s">
        <v>18</v>
      </c>
      <c r="D1623" t="s">
        <v>118</v>
      </c>
      <c r="E1623" t="s">
        <v>66</v>
      </c>
      <c r="F1623">
        <v>46</v>
      </c>
      <c r="G1623" t="s">
        <v>122</v>
      </c>
      <c r="H1623" t="s">
        <v>22</v>
      </c>
      <c r="I1623" t="s">
        <v>23</v>
      </c>
      <c r="J1623" t="s">
        <v>52</v>
      </c>
      <c r="K1623">
        <v>3.9</v>
      </c>
      <c r="L1623" t="s">
        <v>151</v>
      </c>
      <c r="M1623" t="s">
        <v>69</v>
      </c>
      <c r="N1623" t="s">
        <v>25</v>
      </c>
      <c r="O1623" t="s">
        <v>25</v>
      </c>
      <c r="P1623">
        <v>38</v>
      </c>
      <c r="Q1623" t="s">
        <v>85</v>
      </c>
      <c r="R1623" t="s">
        <v>28</v>
      </c>
    </row>
    <row r="1624" spans="1:18" x14ac:dyDescent="0.2">
      <c r="A1624">
        <v>1623</v>
      </c>
      <c r="B1624">
        <v>31</v>
      </c>
      <c r="C1624" t="s">
        <v>18</v>
      </c>
      <c r="D1624" t="s">
        <v>58</v>
      </c>
      <c r="E1624" t="s">
        <v>20</v>
      </c>
      <c r="F1624">
        <v>43</v>
      </c>
      <c r="G1624" t="s">
        <v>67</v>
      </c>
      <c r="H1624" t="s">
        <v>35</v>
      </c>
      <c r="I1624" t="s">
        <v>109</v>
      </c>
      <c r="J1624" t="s">
        <v>24</v>
      </c>
      <c r="K1624">
        <v>4</v>
      </c>
      <c r="L1624" t="s">
        <v>151</v>
      </c>
      <c r="M1624" t="s">
        <v>73</v>
      </c>
      <c r="N1624" t="s">
        <v>25</v>
      </c>
      <c r="O1624" t="s">
        <v>25</v>
      </c>
      <c r="P1624">
        <v>37</v>
      </c>
      <c r="Q1624" t="s">
        <v>74</v>
      </c>
      <c r="R1624" t="s">
        <v>96</v>
      </c>
    </row>
    <row r="1625" spans="1:18" x14ac:dyDescent="0.2">
      <c r="A1625">
        <v>1624</v>
      </c>
      <c r="B1625">
        <v>64</v>
      </c>
      <c r="C1625" t="s">
        <v>18</v>
      </c>
      <c r="D1625" t="s">
        <v>131</v>
      </c>
      <c r="E1625" t="s">
        <v>66</v>
      </c>
      <c r="F1625">
        <v>58</v>
      </c>
      <c r="G1625" t="s">
        <v>115</v>
      </c>
      <c r="H1625" t="s">
        <v>43</v>
      </c>
      <c r="I1625" t="s">
        <v>108</v>
      </c>
      <c r="J1625" t="s">
        <v>52</v>
      </c>
      <c r="K1625">
        <v>3.5</v>
      </c>
      <c r="L1625" t="s">
        <v>151</v>
      </c>
      <c r="M1625" t="s">
        <v>44</v>
      </c>
      <c r="N1625" t="s">
        <v>25</v>
      </c>
      <c r="O1625" t="s">
        <v>25</v>
      </c>
      <c r="P1625">
        <v>50</v>
      </c>
      <c r="Q1625" t="s">
        <v>85</v>
      </c>
      <c r="R1625" t="s">
        <v>48</v>
      </c>
    </row>
    <row r="1626" spans="1:18" x14ac:dyDescent="0.2">
      <c r="A1626">
        <v>1625</v>
      </c>
      <c r="B1626">
        <v>38</v>
      </c>
      <c r="C1626" t="s">
        <v>18</v>
      </c>
      <c r="D1626" t="s">
        <v>29</v>
      </c>
      <c r="E1626" t="s">
        <v>20</v>
      </c>
      <c r="F1626">
        <v>32</v>
      </c>
      <c r="G1626" t="s">
        <v>102</v>
      </c>
      <c r="H1626" t="s">
        <v>43</v>
      </c>
      <c r="I1626" t="s">
        <v>51</v>
      </c>
      <c r="J1626" t="s">
        <v>24</v>
      </c>
      <c r="K1626">
        <v>3.6</v>
      </c>
      <c r="L1626" t="s">
        <v>151</v>
      </c>
      <c r="M1626" t="s">
        <v>37</v>
      </c>
      <c r="N1626" t="s">
        <v>25</v>
      </c>
      <c r="O1626" t="s">
        <v>25</v>
      </c>
      <c r="P1626">
        <v>40</v>
      </c>
      <c r="Q1626" t="s">
        <v>45</v>
      </c>
      <c r="R1626" t="s">
        <v>96</v>
      </c>
    </row>
    <row r="1627" spans="1:18" x14ac:dyDescent="0.2">
      <c r="A1627">
        <v>1626</v>
      </c>
      <c r="B1627">
        <v>34</v>
      </c>
      <c r="C1627" t="s">
        <v>18</v>
      </c>
      <c r="D1627" t="s">
        <v>86</v>
      </c>
      <c r="E1627" t="s">
        <v>20</v>
      </c>
      <c r="F1627">
        <v>45</v>
      </c>
      <c r="G1627" t="s">
        <v>147</v>
      </c>
      <c r="H1627" t="s">
        <v>22</v>
      </c>
      <c r="I1627" t="s">
        <v>117</v>
      </c>
      <c r="J1627" t="s">
        <v>24</v>
      </c>
      <c r="K1627">
        <v>3</v>
      </c>
      <c r="L1627" t="s">
        <v>151</v>
      </c>
      <c r="M1627" t="s">
        <v>44</v>
      </c>
      <c r="N1627" t="s">
        <v>25</v>
      </c>
      <c r="O1627" t="s">
        <v>25</v>
      </c>
      <c r="P1627">
        <v>3</v>
      </c>
      <c r="Q1627" t="s">
        <v>45</v>
      </c>
      <c r="R1627" t="s">
        <v>75</v>
      </c>
    </row>
    <row r="1628" spans="1:18" x14ac:dyDescent="0.2">
      <c r="A1628">
        <v>1627</v>
      </c>
      <c r="B1628">
        <v>32</v>
      </c>
      <c r="C1628" t="s">
        <v>18</v>
      </c>
      <c r="D1628" t="s">
        <v>49</v>
      </c>
      <c r="E1628" t="s">
        <v>41</v>
      </c>
      <c r="F1628">
        <v>35</v>
      </c>
      <c r="G1628" t="s">
        <v>106</v>
      </c>
      <c r="H1628" t="s">
        <v>22</v>
      </c>
      <c r="I1628" t="s">
        <v>120</v>
      </c>
      <c r="J1628" t="s">
        <v>52</v>
      </c>
      <c r="K1628">
        <v>2.6</v>
      </c>
      <c r="L1628" t="s">
        <v>151</v>
      </c>
      <c r="M1628" t="s">
        <v>44</v>
      </c>
      <c r="N1628" t="s">
        <v>25</v>
      </c>
      <c r="O1628" t="s">
        <v>25</v>
      </c>
      <c r="P1628">
        <v>45</v>
      </c>
      <c r="Q1628" t="s">
        <v>38</v>
      </c>
      <c r="R1628" t="s">
        <v>75</v>
      </c>
    </row>
    <row r="1629" spans="1:18" x14ac:dyDescent="0.2">
      <c r="A1629">
        <v>1628</v>
      </c>
      <c r="B1629">
        <v>69</v>
      </c>
      <c r="C1629" t="s">
        <v>18</v>
      </c>
      <c r="D1629" t="s">
        <v>88</v>
      </c>
      <c r="E1629" t="s">
        <v>66</v>
      </c>
      <c r="F1629">
        <v>21</v>
      </c>
      <c r="G1629" t="s">
        <v>30</v>
      </c>
      <c r="H1629" t="s">
        <v>43</v>
      </c>
      <c r="I1629" t="s">
        <v>77</v>
      </c>
      <c r="J1629" t="s">
        <v>24</v>
      </c>
      <c r="K1629">
        <v>2.9</v>
      </c>
      <c r="L1629" t="s">
        <v>151</v>
      </c>
      <c r="M1629" t="s">
        <v>44</v>
      </c>
      <c r="N1629" t="s">
        <v>25</v>
      </c>
      <c r="O1629" t="s">
        <v>25</v>
      </c>
      <c r="P1629">
        <v>8</v>
      </c>
      <c r="Q1629" t="s">
        <v>38</v>
      </c>
      <c r="R1629" t="s">
        <v>48</v>
      </c>
    </row>
    <row r="1630" spans="1:18" x14ac:dyDescent="0.2">
      <c r="A1630">
        <v>1629</v>
      </c>
      <c r="B1630">
        <v>45</v>
      </c>
      <c r="C1630" t="s">
        <v>18</v>
      </c>
      <c r="D1630" t="s">
        <v>80</v>
      </c>
      <c r="E1630" t="s">
        <v>20</v>
      </c>
      <c r="F1630">
        <v>64</v>
      </c>
      <c r="G1630" t="s">
        <v>34</v>
      </c>
      <c r="H1630" t="s">
        <v>35</v>
      </c>
      <c r="I1630" t="s">
        <v>84</v>
      </c>
      <c r="J1630" t="s">
        <v>24</v>
      </c>
      <c r="K1630">
        <v>3.1</v>
      </c>
      <c r="L1630" t="s">
        <v>151</v>
      </c>
      <c r="M1630" t="s">
        <v>44</v>
      </c>
      <c r="N1630" t="s">
        <v>25</v>
      </c>
      <c r="O1630" t="s">
        <v>25</v>
      </c>
      <c r="P1630">
        <v>7</v>
      </c>
      <c r="Q1630" t="s">
        <v>32</v>
      </c>
      <c r="R1630" t="s">
        <v>87</v>
      </c>
    </row>
    <row r="1631" spans="1:18" x14ac:dyDescent="0.2">
      <c r="A1631">
        <v>1630</v>
      </c>
      <c r="B1631">
        <v>35</v>
      </c>
      <c r="C1631" t="s">
        <v>18</v>
      </c>
      <c r="D1631" t="s">
        <v>19</v>
      </c>
      <c r="E1631" t="s">
        <v>20</v>
      </c>
      <c r="F1631">
        <v>88</v>
      </c>
      <c r="G1631" t="s">
        <v>113</v>
      </c>
      <c r="H1631" t="s">
        <v>35</v>
      </c>
      <c r="I1631" t="s">
        <v>64</v>
      </c>
      <c r="J1631" t="s">
        <v>36</v>
      </c>
      <c r="K1631">
        <v>3.3</v>
      </c>
      <c r="L1631" t="s">
        <v>151</v>
      </c>
      <c r="M1631" t="s">
        <v>44</v>
      </c>
      <c r="N1631" t="s">
        <v>25</v>
      </c>
      <c r="O1631" t="s">
        <v>25</v>
      </c>
      <c r="P1631">
        <v>13</v>
      </c>
      <c r="Q1631" t="s">
        <v>27</v>
      </c>
      <c r="R1631" t="s">
        <v>57</v>
      </c>
    </row>
    <row r="1632" spans="1:18" x14ac:dyDescent="0.2">
      <c r="A1632">
        <v>1631</v>
      </c>
      <c r="B1632">
        <v>63</v>
      </c>
      <c r="C1632" t="s">
        <v>18</v>
      </c>
      <c r="D1632" t="s">
        <v>70</v>
      </c>
      <c r="E1632" t="s">
        <v>41</v>
      </c>
      <c r="F1632">
        <v>48</v>
      </c>
      <c r="G1632" t="s">
        <v>126</v>
      </c>
      <c r="H1632" t="s">
        <v>43</v>
      </c>
      <c r="I1632" t="s">
        <v>79</v>
      </c>
      <c r="J1632" t="s">
        <v>52</v>
      </c>
      <c r="K1632">
        <v>2.9</v>
      </c>
      <c r="L1632" t="s">
        <v>151</v>
      </c>
      <c r="M1632" t="s">
        <v>73</v>
      </c>
      <c r="N1632" t="s">
        <v>25</v>
      </c>
      <c r="O1632" t="s">
        <v>25</v>
      </c>
      <c r="P1632">
        <v>29</v>
      </c>
      <c r="Q1632" t="s">
        <v>27</v>
      </c>
      <c r="R1632" t="s">
        <v>96</v>
      </c>
    </row>
    <row r="1633" spans="1:18" x14ac:dyDescent="0.2">
      <c r="A1633">
        <v>1632</v>
      </c>
      <c r="B1633">
        <v>65</v>
      </c>
      <c r="C1633" t="s">
        <v>18</v>
      </c>
      <c r="D1633" t="s">
        <v>29</v>
      </c>
      <c r="E1633" t="s">
        <v>20</v>
      </c>
      <c r="F1633">
        <v>36</v>
      </c>
      <c r="G1633" t="s">
        <v>115</v>
      </c>
      <c r="H1633" t="s">
        <v>22</v>
      </c>
      <c r="I1633" t="s">
        <v>82</v>
      </c>
      <c r="J1633" t="s">
        <v>52</v>
      </c>
      <c r="K1633">
        <v>3.9</v>
      </c>
      <c r="L1633" t="s">
        <v>151</v>
      </c>
      <c r="M1633" t="s">
        <v>69</v>
      </c>
      <c r="N1633" t="s">
        <v>25</v>
      </c>
      <c r="O1633" t="s">
        <v>25</v>
      </c>
      <c r="P1633">
        <v>7</v>
      </c>
      <c r="Q1633" t="s">
        <v>74</v>
      </c>
      <c r="R1633" t="s">
        <v>28</v>
      </c>
    </row>
    <row r="1634" spans="1:18" x14ac:dyDescent="0.2">
      <c r="A1634">
        <v>1633</v>
      </c>
      <c r="B1634">
        <v>35</v>
      </c>
      <c r="C1634" t="s">
        <v>18</v>
      </c>
      <c r="D1634" t="s">
        <v>142</v>
      </c>
      <c r="E1634" t="s">
        <v>66</v>
      </c>
      <c r="F1634">
        <v>28</v>
      </c>
      <c r="G1634" t="s">
        <v>46</v>
      </c>
      <c r="H1634" t="s">
        <v>35</v>
      </c>
      <c r="I1634" t="s">
        <v>51</v>
      </c>
      <c r="J1634" t="s">
        <v>52</v>
      </c>
      <c r="K1634">
        <v>4.7</v>
      </c>
      <c r="L1634" t="s">
        <v>151</v>
      </c>
      <c r="M1634" t="s">
        <v>69</v>
      </c>
      <c r="N1634" t="s">
        <v>25</v>
      </c>
      <c r="O1634" t="s">
        <v>25</v>
      </c>
      <c r="P1634">
        <v>50</v>
      </c>
      <c r="Q1634" t="s">
        <v>85</v>
      </c>
      <c r="R1634" t="s">
        <v>96</v>
      </c>
    </row>
    <row r="1635" spans="1:18" x14ac:dyDescent="0.2">
      <c r="A1635">
        <v>1634</v>
      </c>
      <c r="B1635">
        <v>54</v>
      </c>
      <c r="C1635" t="s">
        <v>18</v>
      </c>
      <c r="D1635" t="s">
        <v>124</v>
      </c>
      <c r="E1635" t="s">
        <v>20</v>
      </c>
      <c r="F1635">
        <v>80</v>
      </c>
      <c r="G1635" t="s">
        <v>113</v>
      </c>
      <c r="H1635" t="s">
        <v>43</v>
      </c>
      <c r="I1635" t="s">
        <v>99</v>
      </c>
      <c r="J1635" t="s">
        <v>36</v>
      </c>
      <c r="K1635">
        <v>4.4000000000000004</v>
      </c>
      <c r="L1635" t="s">
        <v>151</v>
      </c>
      <c r="M1635" t="s">
        <v>69</v>
      </c>
      <c r="N1635" t="s">
        <v>25</v>
      </c>
      <c r="O1635" t="s">
        <v>25</v>
      </c>
      <c r="P1635">
        <v>33</v>
      </c>
      <c r="Q1635" t="s">
        <v>85</v>
      </c>
      <c r="R1635" t="s">
        <v>75</v>
      </c>
    </row>
    <row r="1636" spans="1:18" x14ac:dyDescent="0.2">
      <c r="A1636">
        <v>1635</v>
      </c>
      <c r="B1636">
        <v>28</v>
      </c>
      <c r="C1636" t="s">
        <v>18</v>
      </c>
      <c r="D1636" t="s">
        <v>61</v>
      </c>
      <c r="E1636" t="s">
        <v>62</v>
      </c>
      <c r="F1636">
        <v>23</v>
      </c>
      <c r="G1636" t="s">
        <v>130</v>
      </c>
      <c r="H1636" t="s">
        <v>35</v>
      </c>
      <c r="I1636" t="s">
        <v>120</v>
      </c>
      <c r="J1636" t="s">
        <v>52</v>
      </c>
      <c r="K1636">
        <v>3.6</v>
      </c>
      <c r="L1636" t="s">
        <v>151</v>
      </c>
      <c r="M1636" t="s">
        <v>73</v>
      </c>
      <c r="N1636" t="s">
        <v>25</v>
      </c>
      <c r="O1636" t="s">
        <v>25</v>
      </c>
      <c r="P1636">
        <v>30</v>
      </c>
      <c r="Q1636" t="s">
        <v>32</v>
      </c>
      <c r="R1636" t="s">
        <v>96</v>
      </c>
    </row>
    <row r="1637" spans="1:18" x14ac:dyDescent="0.2">
      <c r="A1637">
        <v>1636</v>
      </c>
      <c r="B1637">
        <v>68</v>
      </c>
      <c r="C1637" t="s">
        <v>18</v>
      </c>
      <c r="D1637" t="s">
        <v>88</v>
      </c>
      <c r="E1637" t="s">
        <v>66</v>
      </c>
      <c r="F1637">
        <v>24</v>
      </c>
      <c r="G1637" t="s">
        <v>97</v>
      </c>
      <c r="H1637" t="s">
        <v>22</v>
      </c>
      <c r="I1637" t="s">
        <v>82</v>
      </c>
      <c r="J1637" t="s">
        <v>52</v>
      </c>
      <c r="K1637">
        <v>3.2</v>
      </c>
      <c r="L1637" t="s">
        <v>151</v>
      </c>
      <c r="M1637" t="s">
        <v>53</v>
      </c>
      <c r="N1637" t="s">
        <v>25</v>
      </c>
      <c r="O1637" t="s">
        <v>25</v>
      </c>
      <c r="P1637">
        <v>40</v>
      </c>
      <c r="Q1637" t="s">
        <v>32</v>
      </c>
      <c r="R1637" t="s">
        <v>48</v>
      </c>
    </row>
    <row r="1638" spans="1:18" x14ac:dyDescent="0.2">
      <c r="A1638">
        <v>1637</v>
      </c>
      <c r="B1638">
        <v>58</v>
      </c>
      <c r="C1638" t="s">
        <v>18</v>
      </c>
      <c r="D1638" t="s">
        <v>136</v>
      </c>
      <c r="E1638" t="s">
        <v>41</v>
      </c>
      <c r="F1638">
        <v>22</v>
      </c>
      <c r="G1638" t="s">
        <v>113</v>
      </c>
      <c r="H1638" t="s">
        <v>22</v>
      </c>
      <c r="I1638" t="s">
        <v>95</v>
      </c>
      <c r="J1638" t="s">
        <v>56</v>
      </c>
      <c r="K1638">
        <v>4</v>
      </c>
      <c r="L1638" t="s">
        <v>151</v>
      </c>
      <c r="M1638" t="s">
        <v>37</v>
      </c>
      <c r="N1638" t="s">
        <v>25</v>
      </c>
      <c r="O1638" t="s">
        <v>25</v>
      </c>
      <c r="P1638">
        <v>49</v>
      </c>
      <c r="Q1638" t="s">
        <v>32</v>
      </c>
      <c r="R1638" t="s">
        <v>28</v>
      </c>
    </row>
    <row r="1639" spans="1:18" x14ac:dyDescent="0.2">
      <c r="A1639">
        <v>1638</v>
      </c>
      <c r="B1639">
        <v>35</v>
      </c>
      <c r="C1639" t="s">
        <v>18</v>
      </c>
      <c r="D1639" t="s">
        <v>80</v>
      </c>
      <c r="E1639" t="s">
        <v>20</v>
      </c>
      <c r="F1639">
        <v>21</v>
      </c>
      <c r="G1639" t="s">
        <v>34</v>
      </c>
      <c r="H1639" t="s">
        <v>43</v>
      </c>
      <c r="I1639" t="s">
        <v>99</v>
      </c>
      <c r="J1639" t="s">
        <v>36</v>
      </c>
      <c r="K1639">
        <v>3.5</v>
      </c>
      <c r="L1639" t="s">
        <v>151</v>
      </c>
      <c r="M1639" t="s">
        <v>44</v>
      </c>
      <c r="N1639" t="s">
        <v>25</v>
      </c>
      <c r="O1639" t="s">
        <v>25</v>
      </c>
      <c r="P1639">
        <v>32</v>
      </c>
      <c r="Q1639" t="s">
        <v>27</v>
      </c>
      <c r="R1639" t="s">
        <v>28</v>
      </c>
    </row>
    <row r="1640" spans="1:18" x14ac:dyDescent="0.2">
      <c r="A1640">
        <v>1639</v>
      </c>
      <c r="B1640">
        <v>68</v>
      </c>
      <c r="C1640" t="s">
        <v>18</v>
      </c>
      <c r="D1640" t="s">
        <v>101</v>
      </c>
      <c r="E1640" t="s">
        <v>62</v>
      </c>
      <c r="F1640">
        <v>51</v>
      </c>
      <c r="G1640" t="s">
        <v>121</v>
      </c>
      <c r="H1640" t="s">
        <v>43</v>
      </c>
      <c r="I1640" t="s">
        <v>93</v>
      </c>
      <c r="J1640" t="s">
        <v>36</v>
      </c>
      <c r="K1640">
        <v>4.5999999999999996</v>
      </c>
      <c r="L1640" t="s">
        <v>151</v>
      </c>
      <c r="M1640" t="s">
        <v>37</v>
      </c>
      <c r="N1640" t="s">
        <v>25</v>
      </c>
      <c r="O1640" t="s">
        <v>25</v>
      </c>
      <c r="P1640">
        <v>18</v>
      </c>
      <c r="Q1640" t="s">
        <v>27</v>
      </c>
      <c r="R1640" t="s">
        <v>39</v>
      </c>
    </row>
    <row r="1641" spans="1:18" x14ac:dyDescent="0.2">
      <c r="A1641">
        <v>1640</v>
      </c>
      <c r="B1641">
        <v>41</v>
      </c>
      <c r="C1641" t="s">
        <v>18</v>
      </c>
      <c r="D1641" t="s">
        <v>142</v>
      </c>
      <c r="E1641" t="s">
        <v>66</v>
      </c>
      <c r="F1641">
        <v>65</v>
      </c>
      <c r="G1641" t="s">
        <v>67</v>
      </c>
      <c r="H1641" t="s">
        <v>22</v>
      </c>
      <c r="I1641" t="s">
        <v>143</v>
      </c>
      <c r="J1641" t="s">
        <v>52</v>
      </c>
      <c r="K1641">
        <v>3.3</v>
      </c>
      <c r="L1641" t="s">
        <v>151</v>
      </c>
      <c r="M1641" t="s">
        <v>37</v>
      </c>
      <c r="N1641" t="s">
        <v>25</v>
      </c>
      <c r="O1641" t="s">
        <v>25</v>
      </c>
      <c r="P1641">
        <v>50</v>
      </c>
      <c r="Q1641" t="s">
        <v>45</v>
      </c>
      <c r="R1641" t="s">
        <v>48</v>
      </c>
    </row>
    <row r="1642" spans="1:18" x14ac:dyDescent="0.2">
      <c r="A1642">
        <v>1641</v>
      </c>
      <c r="B1642">
        <v>65</v>
      </c>
      <c r="C1642" t="s">
        <v>18</v>
      </c>
      <c r="D1642" t="s">
        <v>118</v>
      </c>
      <c r="E1642" t="s">
        <v>66</v>
      </c>
      <c r="F1642">
        <v>51</v>
      </c>
      <c r="G1642" t="s">
        <v>121</v>
      </c>
      <c r="H1642" t="s">
        <v>35</v>
      </c>
      <c r="I1642" t="s">
        <v>135</v>
      </c>
      <c r="J1642" t="s">
        <v>36</v>
      </c>
      <c r="K1642">
        <v>4</v>
      </c>
      <c r="L1642" t="s">
        <v>151</v>
      </c>
      <c r="M1642" t="s">
        <v>69</v>
      </c>
      <c r="N1642" t="s">
        <v>25</v>
      </c>
      <c r="O1642" t="s">
        <v>25</v>
      </c>
      <c r="P1642">
        <v>13</v>
      </c>
      <c r="Q1642" t="s">
        <v>45</v>
      </c>
      <c r="R1642" t="s">
        <v>39</v>
      </c>
    </row>
    <row r="1643" spans="1:18" x14ac:dyDescent="0.2">
      <c r="A1643">
        <v>1642</v>
      </c>
      <c r="B1643">
        <v>50</v>
      </c>
      <c r="C1643" t="s">
        <v>18</v>
      </c>
      <c r="D1643" t="s">
        <v>103</v>
      </c>
      <c r="E1643" t="s">
        <v>20</v>
      </c>
      <c r="F1643">
        <v>32</v>
      </c>
      <c r="G1643" t="s">
        <v>111</v>
      </c>
      <c r="H1643" t="s">
        <v>22</v>
      </c>
      <c r="I1643" t="s">
        <v>82</v>
      </c>
      <c r="J1643" t="s">
        <v>52</v>
      </c>
      <c r="K1643">
        <v>3.4</v>
      </c>
      <c r="L1643" t="s">
        <v>151</v>
      </c>
      <c r="M1643" t="s">
        <v>37</v>
      </c>
      <c r="N1643" t="s">
        <v>25</v>
      </c>
      <c r="O1643" t="s">
        <v>25</v>
      </c>
      <c r="P1643">
        <v>1</v>
      </c>
      <c r="Q1643" t="s">
        <v>74</v>
      </c>
      <c r="R1643" t="s">
        <v>96</v>
      </c>
    </row>
    <row r="1644" spans="1:18" x14ac:dyDescent="0.2">
      <c r="A1644">
        <v>1643</v>
      </c>
      <c r="B1644">
        <v>18</v>
      </c>
      <c r="C1644" t="s">
        <v>18</v>
      </c>
      <c r="D1644" t="s">
        <v>61</v>
      </c>
      <c r="E1644" t="s">
        <v>62</v>
      </c>
      <c r="F1644">
        <v>70</v>
      </c>
      <c r="G1644" t="s">
        <v>90</v>
      </c>
      <c r="H1644" t="s">
        <v>43</v>
      </c>
      <c r="I1644" t="s">
        <v>117</v>
      </c>
      <c r="J1644" t="s">
        <v>36</v>
      </c>
      <c r="K1644">
        <v>4.2</v>
      </c>
      <c r="L1644" t="s">
        <v>151</v>
      </c>
      <c r="M1644" t="s">
        <v>73</v>
      </c>
      <c r="N1644" t="s">
        <v>25</v>
      </c>
      <c r="O1644" t="s">
        <v>25</v>
      </c>
      <c r="P1644">
        <v>16</v>
      </c>
      <c r="Q1644" t="s">
        <v>45</v>
      </c>
      <c r="R1644" t="s">
        <v>28</v>
      </c>
    </row>
    <row r="1645" spans="1:18" x14ac:dyDescent="0.2">
      <c r="A1645">
        <v>1644</v>
      </c>
      <c r="B1645">
        <v>38</v>
      </c>
      <c r="C1645" t="s">
        <v>18</v>
      </c>
      <c r="D1645" t="s">
        <v>118</v>
      </c>
      <c r="E1645" t="s">
        <v>66</v>
      </c>
      <c r="F1645">
        <v>77</v>
      </c>
      <c r="G1645" t="s">
        <v>122</v>
      </c>
      <c r="H1645" t="s">
        <v>22</v>
      </c>
      <c r="I1645" t="s">
        <v>68</v>
      </c>
      <c r="J1645" t="s">
        <v>52</v>
      </c>
      <c r="K1645">
        <v>3.9</v>
      </c>
      <c r="L1645" t="s">
        <v>151</v>
      </c>
      <c r="M1645" t="s">
        <v>69</v>
      </c>
      <c r="N1645" t="s">
        <v>25</v>
      </c>
      <c r="O1645" t="s">
        <v>25</v>
      </c>
      <c r="P1645">
        <v>6</v>
      </c>
      <c r="Q1645" t="s">
        <v>45</v>
      </c>
      <c r="R1645" t="s">
        <v>87</v>
      </c>
    </row>
    <row r="1646" spans="1:18" x14ac:dyDescent="0.2">
      <c r="A1646">
        <v>1645</v>
      </c>
      <c r="B1646">
        <v>68</v>
      </c>
      <c r="C1646" t="s">
        <v>18</v>
      </c>
      <c r="D1646" t="s">
        <v>61</v>
      </c>
      <c r="E1646" t="s">
        <v>62</v>
      </c>
      <c r="F1646">
        <v>90</v>
      </c>
      <c r="G1646" t="s">
        <v>97</v>
      </c>
      <c r="H1646" t="s">
        <v>35</v>
      </c>
      <c r="I1646" t="s">
        <v>117</v>
      </c>
      <c r="J1646" t="s">
        <v>52</v>
      </c>
      <c r="K1646">
        <v>3.9</v>
      </c>
      <c r="L1646" t="s">
        <v>151</v>
      </c>
      <c r="M1646" t="s">
        <v>44</v>
      </c>
      <c r="N1646" t="s">
        <v>25</v>
      </c>
      <c r="O1646" t="s">
        <v>25</v>
      </c>
      <c r="P1646">
        <v>21</v>
      </c>
      <c r="Q1646" t="s">
        <v>85</v>
      </c>
      <c r="R1646" t="s">
        <v>87</v>
      </c>
    </row>
    <row r="1647" spans="1:18" x14ac:dyDescent="0.2">
      <c r="A1647">
        <v>1646</v>
      </c>
      <c r="B1647">
        <v>53</v>
      </c>
      <c r="C1647" t="s">
        <v>18</v>
      </c>
      <c r="D1647" t="s">
        <v>118</v>
      </c>
      <c r="E1647" t="s">
        <v>66</v>
      </c>
      <c r="F1647">
        <v>36</v>
      </c>
      <c r="G1647" t="s">
        <v>122</v>
      </c>
      <c r="H1647" t="s">
        <v>22</v>
      </c>
      <c r="I1647" t="s">
        <v>95</v>
      </c>
      <c r="J1647" t="s">
        <v>52</v>
      </c>
      <c r="K1647">
        <v>2.8</v>
      </c>
      <c r="L1647" t="s">
        <v>151</v>
      </c>
      <c r="M1647" t="s">
        <v>53</v>
      </c>
      <c r="N1647" t="s">
        <v>25</v>
      </c>
      <c r="O1647" t="s">
        <v>25</v>
      </c>
      <c r="P1647">
        <v>36</v>
      </c>
      <c r="Q1647" t="s">
        <v>27</v>
      </c>
      <c r="R1647" t="s">
        <v>96</v>
      </c>
    </row>
    <row r="1648" spans="1:18" x14ac:dyDescent="0.2">
      <c r="A1648">
        <v>1647</v>
      </c>
      <c r="B1648">
        <v>58</v>
      </c>
      <c r="C1648" t="s">
        <v>18</v>
      </c>
      <c r="D1648" t="s">
        <v>65</v>
      </c>
      <c r="E1648" t="s">
        <v>66</v>
      </c>
      <c r="F1648">
        <v>77</v>
      </c>
      <c r="G1648" t="s">
        <v>144</v>
      </c>
      <c r="H1648" t="s">
        <v>35</v>
      </c>
      <c r="I1648" t="s">
        <v>64</v>
      </c>
      <c r="J1648" t="s">
        <v>52</v>
      </c>
      <c r="K1648">
        <v>3.7</v>
      </c>
      <c r="L1648" t="s">
        <v>151</v>
      </c>
      <c r="M1648" t="s">
        <v>53</v>
      </c>
      <c r="N1648" t="s">
        <v>25</v>
      </c>
      <c r="O1648" t="s">
        <v>25</v>
      </c>
      <c r="P1648">
        <v>20</v>
      </c>
      <c r="Q1648" t="s">
        <v>74</v>
      </c>
      <c r="R1648" t="s">
        <v>96</v>
      </c>
    </row>
    <row r="1649" spans="1:18" x14ac:dyDescent="0.2">
      <c r="A1649">
        <v>1648</v>
      </c>
      <c r="B1649">
        <v>34</v>
      </c>
      <c r="C1649" t="s">
        <v>18</v>
      </c>
      <c r="D1649" t="s">
        <v>136</v>
      </c>
      <c r="E1649" t="s">
        <v>41</v>
      </c>
      <c r="F1649">
        <v>78</v>
      </c>
      <c r="G1649" t="s">
        <v>76</v>
      </c>
      <c r="H1649" t="s">
        <v>43</v>
      </c>
      <c r="I1649" t="s">
        <v>72</v>
      </c>
      <c r="J1649" t="s">
        <v>52</v>
      </c>
      <c r="K1649">
        <v>4.9000000000000004</v>
      </c>
      <c r="L1649" t="s">
        <v>151</v>
      </c>
      <c r="M1649" t="s">
        <v>73</v>
      </c>
      <c r="N1649" t="s">
        <v>25</v>
      </c>
      <c r="O1649" t="s">
        <v>25</v>
      </c>
      <c r="P1649">
        <v>8</v>
      </c>
      <c r="Q1649" t="s">
        <v>85</v>
      </c>
      <c r="R1649" t="s">
        <v>57</v>
      </c>
    </row>
    <row r="1650" spans="1:18" x14ac:dyDescent="0.2">
      <c r="A1650">
        <v>1649</v>
      </c>
      <c r="B1650">
        <v>36</v>
      </c>
      <c r="C1650" t="s">
        <v>18</v>
      </c>
      <c r="D1650" t="s">
        <v>94</v>
      </c>
      <c r="E1650" t="s">
        <v>20</v>
      </c>
      <c r="F1650">
        <v>69</v>
      </c>
      <c r="G1650" t="s">
        <v>100</v>
      </c>
      <c r="H1650" t="s">
        <v>43</v>
      </c>
      <c r="I1650" t="s">
        <v>23</v>
      </c>
      <c r="J1650" t="s">
        <v>52</v>
      </c>
      <c r="K1650">
        <v>2.6</v>
      </c>
      <c r="L1650" t="s">
        <v>151</v>
      </c>
      <c r="M1650" t="s">
        <v>26</v>
      </c>
      <c r="N1650" t="s">
        <v>25</v>
      </c>
      <c r="O1650" t="s">
        <v>25</v>
      </c>
      <c r="P1650">
        <v>22</v>
      </c>
      <c r="Q1650" t="s">
        <v>38</v>
      </c>
      <c r="R1650" t="s">
        <v>87</v>
      </c>
    </row>
    <row r="1651" spans="1:18" x14ac:dyDescent="0.2">
      <c r="A1651">
        <v>1650</v>
      </c>
      <c r="B1651">
        <v>58</v>
      </c>
      <c r="C1651" t="s">
        <v>18</v>
      </c>
      <c r="D1651" t="s">
        <v>112</v>
      </c>
      <c r="E1651" t="s">
        <v>20</v>
      </c>
      <c r="F1651">
        <v>63</v>
      </c>
      <c r="G1651" t="s">
        <v>149</v>
      </c>
      <c r="H1651" t="s">
        <v>43</v>
      </c>
      <c r="I1651" t="s">
        <v>51</v>
      </c>
      <c r="J1651" t="s">
        <v>52</v>
      </c>
      <c r="K1651">
        <v>4.9000000000000004</v>
      </c>
      <c r="L1651" t="s">
        <v>151</v>
      </c>
      <c r="M1651" t="s">
        <v>37</v>
      </c>
      <c r="N1651" t="s">
        <v>25</v>
      </c>
      <c r="O1651" t="s">
        <v>25</v>
      </c>
      <c r="P1651">
        <v>3</v>
      </c>
      <c r="Q1651" t="s">
        <v>38</v>
      </c>
      <c r="R1651" t="s">
        <v>57</v>
      </c>
    </row>
    <row r="1652" spans="1:18" x14ac:dyDescent="0.2">
      <c r="A1652">
        <v>1651</v>
      </c>
      <c r="B1652">
        <v>60</v>
      </c>
      <c r="C1652" t="s">
        <v>18</v>
      </c>
      <c r="D1652" t="s">
        <v>118</v>
      </c>
      <c r="E1652" t="s">
        <v>66</v>
      </c>
      <c r="F1652">
        <v>36</v>
      </c>
      <c r="G1652" t="s">
        <v>71</v>
      </c>
      <c r="H1652" t="s">
        <v>43</v>
      </c>
      <c r="I1652" t="s">
        <v>64</v>
      </c>
      <c r="J1652" t="s">
        <v>24</v>
      </c>
      <c r="K1652">
        <v>3.4</v>
      </c>
      <c r="L1652" t="s">
        <v>151</v>
      </c>
      <c r="M1652" t="s">
        <v>44</v>
      </c>
      <c r="N1652" t="s">
        <v>25</v>
      </c>
      <c r="O1652" t="s">
        <v>25</v>
      </c>
      <c r="P1652">
        <v>46</v>
      </c>
      <c r="Q1652" t="s">
        <v>38</v>
      </c>
      <c r="R1652" t="s">
        <v>28</v>
      </c>
    </row>
    <row r="1653" spans="1:18" x14ac:dyDescent="0.2">
      <c r="A1653">
        <v>1652</v>
      </c>
      <c r="B1653">
        <v>59</v>
      </c>
      <c r="C1653" t="s">
        <v>18</v>
      </c>
      <c r="D1653" t="s">
        <v>61</v>
      </c>
      <c r="E1653" t="s">
        <v>62</v>
      </c>
      <c r="F1653">
        <v>80</v>
      </c>
      <c r="G1653" t="s">
        <v>104</v>
      </c>
      <c r="H1653" t="s">
        <v>43</v>
      </c>
      <c r="I1653" t="s">
        <v>143</v>
      </c>
      <c r="J1653" t="s">
        <v>24</v>
      </c>
      <c r="K1653">
        <v>3.9</v>
      </c>
      <c r="L1653" t="s">
        <v>151</v>
      </c>
      <c r="M1653" t="s">
        <v>53</v>
      </c>
      <c r="N1653" t="s">
        <v>25</v>
      </c>
      <c r="O1653" t="s">
        <v>25</v>
      </c>
      <c r="P1653">
        <v>42</v>
      </c>
      <c r="Q1653" t="s">
        <v>85</v>
      </c>
      <c r="R1653" t="s">
        <v>87</v>
      </c>
    </row>
    <row r="1654" spans="1:18" x14ac:dyDescent="0.2">
      <c r="A1654">
        <v>1653</v>
      </c>
      <c r="B1654">
        <v>65</v>
      </c>
      <c r="C1654" t="s">
        <v>18</v>
      </c>
      <c r="D1654" t="s">
        <v>29</v>
      </c>
      <c r="E1654" t="s">
        <v>20</v>
      </c>
      <c r="F1654">
        <v>35</v>
      </c>
      <c r="G1654" t="s">
        <v>129</v>
      </c>
      <c r="H1654" t="s">
        <v>43</v>
      </c>
      <c r="I1654" t="s">
        <v>120</v>
      </c>
      <c r="J1654" t="s">
        <v>52</v>
      </c>
      <c r="K1654">
        <v>4</v>
      </c>
      <c r="L1654" t="s">
        <v>151</v>
      </c>
      <c r="M1654" t="s">
        <v>44</v>
      </c>
      <c r="N1654" t="s">
        <v>25</v>
      </c>
      <c r="O1654" t="s">
        <v>25</v>
      </c>
      <c r="P1654">
        <v>1</v>
      </c>
      <c r="Q1654" t="s">
        <v>74</v>
      </c>
      <c r="R1654" t="s">
        <v>28</v>
      </c>
    </row>
    <row r="1655" spans="1:18" x14ac:dyDescent="0.2">
      <c r="A1655">
        <v>1654</v>
      </c>
      <c r="B1655">
        <v>31</v>
      </c>
      <c r="C1655" t="s">
        <v>18</v>
      </c>
      <c r="D1655" t="s">
        <v>132</v>
      </c>
      <c r="E1655" t="s">
        <v>66</v>
      </c>
      <c r="F1655">
        <v>93</v>
      </c>
      <c r="G1655" t="s">
        <v>111</v>
      </c>
      <c r="H1655" t="s">
        <v>22</v>
      </c>
      <c r="I1655" t="s">
        <v>64</v>
      </c>
      <c r="J1655" t="s">
        <v>24</v>
      </c>
      <c r="K1655">
        <v>3</v>
      </c>
      <c r="L1655" t="s">
        <v>151</v>
      </c>
      <c r="M1655" t="s">
        <v>69</v>
      </c>
      <c r="N1655" t="s">
        <v>25</v>
      </c>
      <c r="O1655" t="s">
        <v>25</v>
      </c>
      <c r="P1655">
        <v>29</v>
      </c>
      <c r="Q1655" t="s">
        <v>85</v>
      </c>
      <c r="R1655" t="s">
        <v>75</v>
      </c>
    </row>
    <row r="1656" spans="1:18" x14ac:dyDescent="0.2">
      <c r="A1656">
        <v>1655</v>
      </c>
      <c r="B1656">
        <v>43</v>
      </c>
      <c r="C1656" t="s">
        <v>18</v>
      </c>
      <c r="D1656" t="s">
        <v>132</v>
      </c>
      <c r="E1656" t="s">
        <v>66</v>
      </c>
      <c r="F1656">
        <v>25</v>
      </c>
      <c r="G1656" t="s">
        <v>115</v>
      </c>
      <c r="H1656" t="s">
        <v>22</v>
      </c>
      <c r="I1656" t="s">
        <v>23</v>
      </c>
      <c r="J1656" t="s">
        <v>36</v>
      </c>
      <c r="K1656">
        <v>2.6</v>
      </c>
      <c r="L1656" t="s">
        <v>151</v>
      </c>
      <c r="M1656" t="s">
        <v>73</v>
      </c>
      <c r="N1656" t="s">
        <v>25</v>
      </c>
      <c r="O1656" t="s">
        <v>25</v>
      </c>
      <c r="P1656">
        <v>14</v>
      </c>
      <c r="Q1656" t="s">
        <v>38</v>
      </c>
      <c r="R1656" t="s">
        <v>57</v>
      </c>
    </row>
    <row r="1657" spans="1:18" x14ac:dyDescent="0.2">
      <c r="A1657">
        <v>1656</v>
      </c>
      <c r="B1657">
        <v>37</v>
      </c>
      <c r="C1657" t="s">
        <v>18</v>
      </c>
      <c r="D1657" t="s">
        <v>29</v>
      </c>
      <c r="E1657" t="s">
        <v>20</v>
      </c>
      <c r="F1657">
        <v>81</v>
      </c>
      <c r="G1657" t="s">
        <v>116</v>
      </c>
      <c r="H1657" t="s">
        <v>22</v>
      </c>
      <c r="I1657" t="s">
        <v>79</v>
      </c>
      <c r="J1657" t="s">
        <v>36</v>
      </c>
      <c r="K1657">
        <v>3.2</v>
      </c>
      <c r="L1657" t="s">
        <v>151</v>
      </c>
      <c r="M1657" t="s">
        <v>44</v>
      </c>
      <c r="N1657" t="s">
        <v>25</v>
      </c>
      <c r="O1657" t="s">
        <v>25</v>
      </c>
      <c r="P1657">
        <v>4</v>
      </c>
      <c r="Q1657" t="s">
        <v>45</v>
      </c>
      <c r="R1657" t="s">
        <v>87</v>
      </c>
    </row>
    <row r="1658" spans="1:18" x14ac:dyDescent="0.2">
      <c r="A1658">
        <v>1657</v>
      </c>
      <c r="B1658">
        <v>21</v>
      </c>
      <c r="C1658" t="s">
        <v>18</v>
      </c>
      <c r="D1658" t="s">
        <v>19</v>
      </c>
      <c r="E1658" t="s">
        <v>20</v>
      </c>
      <c r="F1658">
        <v>42</v>
      </c>
      <c r="G1658" t="s">
        <v>115</v>
      </c>
      <c r="H1658" t="s">
        <v>22</v>
      </c>
      <c r="I1658" t="s">
        <v>109</v>
      </c>
      <c r="J1658" t="s">
        <v>36</v>
      </c>
      <c r="K1658">
        <v>2.6</v>
      </c>
      <c r="L1658" t="s">
        <v>151</v>
      </c>
      <c r="M1658" t="s">
        <v>69</v>
      </c>
      <c r="N1658" t="s">
        <v>25</v>
      </c>
      <c r="O1658" t="s">
        <v>25</v>
      </c>
      <c r="P1658">
        <v>41</v>
      </c>
      <c r="Q1658" t="s">
        <v>45</v>
      </c>
      <c r="R1658" t="s">
        <v>96</v>
      </c>
    </row>
    <row r="1659" spans="1:18" x14ac:dyDescent="0.2">
      <c r="A1659">
        <v>1658</v>
      </c>
      <c r="B1659">
        <v>69</v>
      </c>
      <c r="C1659" t="s">
        <v>18</v>
      </c>
      <c r="D1659" t="s">
        <v>86</v>
      </c>
      <c r="E1659" t="s">
        <v>20</v>
      </c>
      <c r="F1659">
        <v>36</v>
      </c>
      <c r="G1659" t="s">
        <v>115</v>
      </c>
      <c r="H1659" t="s">
        <v>22</v>
      </c>
      <c r="I1659" t="s">
        <v>47</v>
      </c>
      <c r="J1659" t="s">
        <v>36</v>
      </c>
      <c r="K1659">
        <v>3.2</v>
      </c>
      <c r="L1659" t="s">
        <v>151</v>
      </c>
      <c r="M1659" t="s">
        <v>73</v>
      </c>
      <c r="N1659" t="s">
        <v>25</v>
      </c>
      <c r="O1659" t="s">
        <v>25</v>
      </c>
      <c r="P1659">
        <v>4</v>
      </c>
      <c r="Q1659" t="s">
        <v>85</v>
      </c>
      <c r="R1659" t="s">
        <v>75</v>
      </c>
    </row>
    <row r="1660" spans="1:18" x14ac:dyDescent="0.2">
      <c r="A1660">
        <v>1659</v>
      </c>
      <c r="B1660">
        <v>32</v>
      </c>
      <c r="C1660" t="s">
        <v>18</v>
      </c>
      <c r="D1660" t="s">
        <v>105</v>
      </c>
      <c r="E1660" t="s">
        <v>66</v>
      </c>
      <c r="F1660">
        <v>66</v>
      </c>
      <c r="G1660" t="s">
        <v>119</v>
      </c>
      <c r="H1660" t="s">
        <v>35</v>
      </c>
      <c r="I1660" t="s">
        <v>68</v>
      </c>
      <c r="J1660" t="s">
        <v>36</v>
      </c>
      <c r="K1660">
        <v>4.0999999999999996</v>
      </c>
      <c r="L1660" t="s">
        <v>151</v>
      </c>
      <c r="M1660" t="s">
        <v>73</v>
      </c>
      <c r="N1660" t="s">
        <v>25</v>
      </c>
      <c r="O1660" t="s">
        <v>25</v>
      </c>
      <c r="P1660">
        <v>47</v>
      </c>
      <c r="Q1660" t="s">
        <v>32</v>
      </c>
      <c r="R1660" t="s">
        <v>39</v>
      </c>
    </row>
    <row r="1661" spans="1:18" x14ac:dyDescent="0.2">
      <c r="A1661">
        <v>1660</v>
      </c>
      <c r="B1661">
        <v>53</v>
      </c>
      <c r="C1661" t="s">
        <v>18</v>
      </c>
      <c r="D1661" t="s">
        <v>142</v>
      </c>
      <c r="E1661" t="s">
        <v>66</v>
      </c>
      <c r="F1661">
        <v>37</v>
      </c>
      <c r="G1661" t="s">
        <v>139</v>
      </c>
      <c r="H1661" t="s">
        <v>43</v>
      </c>
      <c r="I1661" t="s">
        <v>93</v>
      </c>
      <c r="J1661" t="s">
        <v>56</v>
      </c>
      <c r="K1661">
        <v>3.9</v>
      </c>
      <c r="L1661" t="s">
        <v>151</v>
      </c>
      <c r="M1661" t="s">
        <v>44</v>
      </c>
      <c r="N1661" t="s">
        <v>25</v>
      </c>
      <c r="O1661" t="s">
        <v>25</v>
      </c>
      <c r="P1661">
        <v>44</v>
      </c>
      <c r="Q1661" t="s">
        <v>27</v>
      </c>
      <c r="R1661" t="s">
        <v>48</v>
      </c>
    </row>
    <row r="1662" spans="1:18" x14ac:dyDescent="0.2">
      <c r="A1662">
        <v>1661</v>
      </c>
      <c r="B1662">
        <v>59</v>
      </c>
      <c r="C1662" t="s">
        <v>18</v>
      </c>
      <c r="D1662" t="s">
        <v>112</v>
      </c>
      <c r="E1662" t="s">
        <v>20</v>
      </c>
      <c r="F1662">
        <v>45</v>
      </c>
      <c r="G1662" t="s">
        <v>59</v>
      </c>
      <c r="H1662" t="s">
        <v>22</v>
      </c>
      <c r="I1662" t="s">
        <v>133</v>
      </c>
      <c r="J1662" t="s">
        <v>24</v>
      </c>
      <c r="K1662">
        <v>4.0999999999999996</v>
      </c>
      <c r="L1662" t="s">
        <v>151</v>
      </c>
      <c r="M1662" t="s">
        <v>53</v>
      </c>
      <c r="N1662" t="s">
        <v>25</v>
      </c>
      <c r="O1662" t="s">
        <v>25</v>
      </c>
      <c r="P1662">
        <v>37</v>
      </c>
      <c r="Q1662" t="s">
        <v>27</v>
      </c>
      <c r="R1662" t="s">
        <v>87</v>
      </c>
    </row>
    <row r="1663" spans="1:18" x14ac:dyDescent="0.2">
      <c r="A1663">
        <v>1662</v>
      </c>
      <c r="B1663">
        <v>64</v>
      </c>
      <c r="C1663" t="s">
        <v>18</v>
      </c>
      <c r="D1663" t="s">
        <v>142</v>
      </c>
      <c r="E1663" t="s">
        <v>66</v>
      </c>
      <c r="F1663">
        <v>86</v>
      </c>
      <c r="G1663" t="s">
        <v>145</v>
      </c>
      <c r="H1663" t="s">
        <v>35</v>
      </c>
      <c r="I1663" t="s">
        <v>117</v>
      </c>
      <c r="J1663" t="s">
        <v>52</v>
      </c>
      <c r="K1663">
        <v>2.7</v>
      </c>
      <c r="L1663" t="s">
        <v>151</v>
      </c>
      <c r="M1663" t="s">
        <v>69</v>
      </c>
      <c r="N1663" t="s">
        <v>25</v>
      </c>
      <c r="O1663" t="s">
        <v>25</v>
      </c>
      <c r="P1663">
        <v>21</v>
      </c>
      <c r="Q1663" t="s">
        <v>85</v>
      </c>
      <c r="R1663" t="s">
        <v>57</v>
      </c>
    </row>
    <row r="1664" spans="1:18" x14ac:dyDescent="0.2">
      <c r="A1664">
        <v>1663</v>
      </c>
      <c r="B1664">
        <v>63</v>
      </c>
      <c r="C1664" t="s">
        <v>18</v>
      </c>
      <c r="D1664" t="s">
        <v>88</v>
      </c>
      <c r="E1664" t="s">
        <v>66</v>
      </c>
      <c r="F1664">
        <v>24</v>
      </c>
      <c r="G1664" t="s">
        <v>129</v>
      </c>
      <c r="H1664" t="s">
        <v>43</v>
      </c>
      <c r="I1664" t="s">
        <v>77</v>
      </c>
      <c r="J1664" t="s">
        <v>24</v>
      </c>
      <c r="K1664">
        <v>4.5999999999999996</v>
      </c>
      <c r="L1664" t="s">
        <v>151</v>
      </c>
      <c r="M1664" t="s">
        <v>37</v>
      </c>
      <c r="N1664" t="s">
        <v>25</v>
      </c>
      <c r="O1664" t="s">
        <v>25</v>
      </c>
      <c r="P1664">
        <v>46</v>
      </c>
      <c r="Q1664" t="s">
        <v>85</v>
      </c>
      <c r="R1664" t="s">
        <v>28</v>
      </c>
    </row>
    <row r="1665" spans="1:18" x14ac:dyDescent="0.2">
      <c r="A1665">
        <v>1664</v>
      </c>
      <c r="B1665">
        <v>43</v>
      </c>
      <c r="C1665" t="s">
        <v>18</v>
      </c>
      <c r="D1665" t="s">
        <v>54</v>
      </c>
      <c r="E1665" t="s">
        <v>20</v>
      </c>
      <c r="F1665">
        <v>22</v>
      </c>
      <c r="G1665" t="s">
        <v>30</v>
      </c>
      <c r="H1665" t="s">
        <v>91</v>
      </c>
      <c r="I1665" t="s">
        <v>79</v>
      </c>
      <c r="J1665" t="s">
        <v>52</v>
      </c>
      <c r="K1665">
        <v>3.5</v>
      </c>
      <c r="L1665" t="s">
        <v>151</v>
      </c>
      <c r="M1665" t="s">
        <v>53</v>
      </c>
      <c r="N1665" t="s">
        <v>25</v>
      </c>
      <c r="O1665" t="s">
        <v>25</v>
      </c>
      <c r="P1665">
        <v>1</v>
      </c>
      <c r="Q1665" t="s">
        <v>32</v>
      </c>
      <c r="R1665" t="s">
        <v>75</v>
      </c>
    </row>
    <row r="1666" spans="1:18" x14ac:dyDescent="0.2">
      <c r="A1666">
        <v>1665</v>
      </c>
      <c r="B1666">
        <v>19</v>
      </c>
      <c r="C1666" t="s">
        <v>18</v>
      </c>
      <c r="D1666" t="s">
        <v>65</v>
      </c>
      <c r="E1666" t="s">
        <v>66</v>
      </c>
      <c r="F1666">
        <v>53</v>
      </c>
      <c r="G1666" t="s">
        <v>147</v>
      </c>
      <c r="H1666" t="s">
        <v>43</v>
      </c>
      <c r="I1666" t="s">
        <v>72</v>
      </c>
      <c r="J1666" t="s">
        <v>36</v>
      </c>
      <c r="K1666">
        <v>5</v>
      </c>
      <c r="L1666" t="s">
        <v>151</v>
      </c>
      <c r="M1666" t="s">
        <v>44</v>
      </c>
      <c r="N1666" t="s">
        <v>25</v>
      </c>
      <c r="O1666" t="s">
        <v>25</v>
      </c>
      <c r="P1666">
        <v>35</v>
      </c>
      <c r="Q1666" t="s">
        <v>45</v>
      </c>
      <c r="R1666" t="s">
        <v>39</v>
      </c>
    </row>
    <row r="1667" spans="1:18" x14ac:dyDescent="0.2">
      <c r="A1667">
        <v>1666</v>
      </c>
      <c r="B1667">
        <v>40</v>
      </c>
      <c r="C1667" t="s">
        <v>18</v>
      </c>
      <c r="D1667" t="s">
        <v>101</v>
      </c>
      <c r="E1667" t="s">
        <v>62</v>
      </c>
      <c r="F1667">
        <v>41</v>
      </c>
      <c r="G1667" t="s">
        <v>129</v>
      </c>
      <c r="H1667" t="s">
        <v>22</v>
      </c>
      <c r="I1667" t="s">
        <v>68</v>
      </c>
      <c r="J1667" t="s">
        <v>56</v>
      </c>
      <c r="K1667">
        <v>3.4</v>
      </c>
      <c r="L1667" t="s">
        <v>151</v>
      </c>
      <c r="M1667" t="s">
        <v>44</v>
      </c>
      <c r="N1667" t="s">
        <v>25</v>
      </c>
      <c r="O1667" t="s">
        <v>25</v>
      </c>
      <c r="P1667">
        <v>49</v>
      </c>
      <c r="Q1667" t="s">
        <v>27</v>
      </c>
      <c r="R1667" t="s">
        <v>87</v>
      </c>
    </row>
    <row r="1668" spans="1:18" x14ac:dyDescent="0.2">
      <c r="A1668">
        <v>1667</v>
      </c>
      <c r="B1668">
        <v>51</v>
      </c>
      <c r="C1668" t="s">
        <v>18</v>
      </c>
      <c r="D1668" t="s">
        <v>86</v>
      </c>
      <c r="E1668" t="s">
        <v>20</v>
      </c>
      <c r="F1668">
        <v>64</v>
      </c>
      <c r="G1668" t="s">
        <v>71</v>
      </c>
      <c r="H1668" t="s">
        <v>43</v>
      </c>
      <c r="I1668" t="s">
        <v>143</v>
      </c>
      <c r="J1668" t="s">
        <v>52</v>
      </c>
      <c r="K1668">
        <v>3.1</v>
      </c>
      <c r="L1668" t="s">
        <v>151</v>
      </c>
      <c r="M1668" t="s">
        <v>73</v>
      </c>
      <c r="N1668" t="s">
        <v>25</v>
      </c>
      <c r="O1668" t="s">
        <v>25</v>
      </c>
      <c r="P1668">
        <v>47</v>
      </c>
      <c r="Q1668" t="s">
        <v>45</v>
      </c>
      <c r="R1668" t="s">
        <v>48</v>
      </c>
    </row>
    <row r="1669" spans="1:18" x14ac:dyDescent="0.2">
      <c r="A1669">
        <v>1668</v>
      </c>
      <c r="B1669">
        <v>51</v>
      </c>
      <c r="C1669" t="s">
        <v>18</v>
      </c>
      <c r="D1669" t="s">
        <v>65</v>
      </c>
      <c r="E1669" t="s">
        <v>66</v>
      </c>
      <c r="F1669">
        <v>40</v>
      </c>
      <c r="G1669" t="s">
        <v>100</v>
      </c>
      <c r="H1669" t="s">
        <v>22</v>
      </c>
      <c r="I1669" t="s">
        <v>109</v>
      </c>
      <c r="J1669" t="s">
        <v>24</v>
      </c>
      <c r="K1669">
        <v>3.4</v>
      </c>
      <c r="L1669" t="s">
        <v>151</v>
      </c>
      <c r="M1669" t="s">
        <v>69</v>
      </c>
      <c r="N1669" t="s">
        <v>25</v>
      </c>
      <c r="O1669" t="s">
        <v>25</v>
      </c>
      <c r="P1669">
        <v>24</v>
      </c>
      <c r="Q1669" t="s">
        <v>74</v>
      </c>
      <c r="R1669" t="s">
        <v>96</v>
      </c>
    </row>
    <row r="1670" spans="1:18" x14ac:dyDescent="0.2">
      <c r="A1670">
        <v>1669</v>
      </c>
      <c r="B1670">
        <v>66</v>
      </c>
      <c r="C1670" t="s">
        <v>18</v>
      </c>
      <c r="D1670" t="s">
        <v>19</v>
      </c>
      <c r="E1670" t="s">
        <v>20</v>
      </c>
      <c r="F1670">
        <v>33</v>
      </c>
      <c r="G1670" t="s">
        <v>139</v>
      </c>
      <c r="H1670" t="s">
        <v>22</v>
      </c>
      <c r="I1670" t="s">
        <v>60</v>
      </c>
      <c r="J1670" t="s">
        <v>52</v>
      </c>
      <c r="K1670">
        <v>4</v>
      </c>
      <c r="L1670" t="s">
        <v>151</v>
      </c>
      <c r="M1670" t="s">
        <v>53</v>
      </c>
      <c r="N1670" t="s">
        <v>25</v>
      </c>
      <c r="O1670" t="s">
        <v>25</v>
      </c>
      <c r="P1670">
        <v>28</v>
      </c>
      <c r="Q1670" t="s">
        <v>85</v>
      </c>
      <c r="R1670" t="s">
        <v>28</v>
      </c>
    </row>
    <row r="1671" spans="1:18" x14ac:dyDescent="0.2">
      <c r="A1671">
        <v>1670</v>
      </c>
      <c r="B1671">
        <v>42</v>
      </c>
      <c r="C1671" t="s">
        <v>18</v>
      </c>
      <c r="D1671" t="s">
        <v>112</v>
      </c>
      <c r="E1671" t="s">
        <v>20</v>
      </c>
      <c r="F1671">
        <v>59</v>
      </c>
      <c r="G1671" t="s">
        <v>149</v>
      </c>
      <c r="H1671" t="s">
        <v>22</v>
      </c>
      <c r="I1671" t="s">
        <v>31</v>
      </c>
      <c r="J1671" t="s">
        <v>24</v>
      </c>
      <c r="K1671">
        <v>2.7</v>
      </c>
      <c r="L1671" t="s">
        <v>151</v>
      </c>
      <c r="M1671" t="s">
        <v>73</v>
      </c>
      <c r="N1671" t="s">
        <v>25</v>
      </c>
      <c r="O1671" t="s">
        <v>25</v>
      </c>
      <c r="P1671">
        <v>22</v>
      </c>
      <c r="Q1671" t="s">
        <v>74</v>
      </c>
      <c r="R1671" t="s">
        <v>57</v>
      </c>
    </row>
    <row r="1672" spans="1:18" x14ac:dyDescent="0.2">
      <c r="A1672">
        <v>1671</v>
      </c>
      <c r="B1672">
        <v>22</v>
      </c>
      <c r="C1672" t="s">
        <v>18</v>
      </c>
      <c r="D1672" t="s">
        <v>94</v>
      </c>
      <c r="E1672" t="s">
        <v>20</v>
      </c>
      <c r="F1672">
        <v>73</v>
      </c>
      <c r="G1672" t="s">
        <v>139</v>
      </c>
      <c r="H1672" t="s">
        <v>22</v>
      </c>
      <c r="I1672" t="s">
        <v>108</v>
      </c>
      <c r="J1672" t="s">
        <v>56</v>
      </c>
      <c r="K1672">
        <v>3.6</v>
      </c>
      <c r="L1672" t="s">
        <v>151</v>
      </c>
      <c r="M1672" t="s">
        <v>37</v>
      </c>
      <c r="N1672" t="s">
        <v>25</v>
      </c>
      <c r="O1672" t="s">
        <v>25</v>
      </c>
      <c r="P1672">
        <v>20</v>
      </c>
      <c r="Q1672" t="s">
        <v>32</v>
      </c>
      <c r="R1672" t="s">
        <v>39</v>
      </c>
    </row>
    <row r="1673" spans="1:18" x14ac:dyDescent="0.2">
      <c r="A1673">
        <v>1672</v>
      </c>
      <c r="B1673">
        <v>31</v>
      </c>
      <c r="C1673" t="s">
        <v>18</v>
      </c>
      <c r="D1673" t="s">
        <v>103</v>
      </c>
      <c r="E1673" t="s">
        <v>20</v>
      </c>
      <c r="F1673">
        <v>22</v>
      </c>
      <c r="G1673" t="s">
        <v>139</v>
      </c>
      <c r="H1673" t="s">
        <v>43</v>
      </c>
      <c r="I1673" t="s">
        <v>77</v>
      </c>
      <c r="J1673" t="s">
        <v>24</v>
      </c>
      <c r="K1673">
        <v>4</v>
      </c>
      <c r="L1673" t="s">
        <v>151</v>
      </c>
      <c r="M1673" t="s">
        <v>37</v>
      </c>
      <c r="N1673" t="s">
        <v>25</v>
      </c>
      <c r="O1673" t="s">
        <v>25</v>
      </c>
      <c r="P1673">
        <v>25</v>
      </c>
      <c r="Q1673" t="s">
        <v>74</v>
      </c>
      <c r="R1673" t="s">
        <v>39</v>
      </c>
    </row>
    <row r="1674" spans="1:18" x14ac:dyDescent="0.2">
      <c r="A1674">
        <v>1673</v>
      </c>
      <c r="B1674">
        <v>18</v>
      </c>
      <c r="C1674" t="s">
        <v>18</v>
      </c>
      <c r="D1674" t="s">
        <v>136</v>
      </c>
      <c r="E1674" t="s">
        <v>41</v>
      </c>
      <c r="F1674">
        <v>73</v>
      </c>
      <c r="G1674" t="s">
        <v>130</v>
      </c>
      <c r="H1674" t="s">
        <v>22</v>
      </c>
      <c r="I1674" t="s">
        <v>79</v>
      </c>
      <c r="J1674" t="s">
        <v>56</v>
      </c>
      <c r="K1674">
        <v>3.8</v>
      </c>
      <c r="L1674" t="s">
        <v>151</v>
      </c>
      <c r="M1674" t="s">
        <v>37</v>
      </c>
      <c r="N1674" t="s">
        <v>25</v>
      </c>
      <c r="O1674" t="s">
        <v>25</v>
      </c>
      <c r="P1674">
        <v>15</v>
      </c>
      <c r="Q1674" t="s">
        <v>27</v>
      </c>
      <c r="R1674" t="s">
        <v>57</v>
      </c>
    </row>
    <row r="1675" spans="1:18" x14ac:dyDescent="0.2">
      <c r="A1675">
        <v>1674</v>
      </c>
      <c r="B1675">
        <v>21</v>
      </c>
      <c r="C1675" t="s">
        <v>18</v>
      </c>
      <c r="D1675" t="s">
        <v>19</v>
      </c>
      <c r="E1675" t="s">
        <v>20</v>
      </c>
      <c r="F1675">
        <v>62</v>
      </c>
      <c r="G1675" t="s">
        <v>76</v>
      </c>
      <c r="H1675" t="s">
        <v>43</v>
      </c>
      <c r="I1675" t="s">
        <v>82</v>
      </c>
      <c r="J1675" t="s">
        <v>56</v>
      </c>
      <c r="K1675">
        <v>3.4</v>
      </c>
      <c r="L1675" t="s">
        <v>151</v>
      </c>
      <c r="M1675" t="s">
        <v>44</v>
      </c>
      <c r="N1675" t="s">
        <v>25</v>
      </c>
      <c r="O1675" t="s">
        <v>25</v>
      </c>
      <c r="P1675">
        <v>49</v>
      </c>
      <c r="Q1675" t="s">
        <v>27</v>
      </c>
      <c r="R1675" t="s">
        <v>75</v>
      </c>
    </row>
    <row r="1676" spans="1:18" x14ac:dyDescent="0.2">
      <c r="A1676">
        <v>1675</v>
      </c>
      <c r="B1676">
        <v>35</v>
      </c>
      <c r="C1676" t="s">
        <v>18</v>
      </c>
      <c r="D1676" t="s">
        <v>61</v>
      </c>
      <c r="E1676" t="s">
        <v>62</v>
      </c>
      <c r="F1676">
        <v>56</v>
      </c>
      <c r="G1676" t="s">
        <v>119</v>
      </c>
      <c r="H1676" t="s">
        <v>43</v>
      </c>
      <c r="I1676" t="s">
        <v>99</v>
      </c>
      <c r="J1676" t="s">
        <v>24</v>
      </c>
      <c r="K1676">
        <v>3.2</v>
      </c>
      <c r="L1676" t="s">
        <v>151</v>
      </c>
      <c r="M1676" t="s">
        <v>37</v>
      </c>
      <c r="N1676" t="s">
        <v>25</v>
      </c>
      <c r="O1676" t="s">
        <v>25</v>
      </c>
      <c r="P1676">
        <v>10</v>
      </c>
      <c r="Q1676" t="s">
        <v>85</v>
      </c>
      <c r="R1676" t="s">
        <v>28</v>
      </c>
    </row>
    <row r="1677" spans="1:18" x14ac:dyDescent="0.2">
      <c r="A1677">
        <v>1676</v>
      </c>
      <c r="B1677">
        <v>35</v>
      </c>
      <c r="C1677" t="s">
        <v>18</v>
      </c>
      <c r="D1677" t="s">
        <v>94</v>
      </c>
      <c r="E1677" t="s">
        <v>20</v>
      </c>
      <c r="F1677">
        <v>90</v>
      </c>
      <c r="G1677" t="s">
        <v>111</v>
      </c>
      <c r="H1677" t="s">
        <v>43</v>
      </c>
      <c r="I1677" t="s">
        <v>117</v>
      </c>
      <c r="J1677" t="s">
        <v>36</v>
      </c>
      <c r="K1677">
        <v>4.7</v>
      </c>
      <c r="L1677" t="s">
        <v>151</v>
      </c>
      <c r="M1677" t="s">
        <v>44</v>
      </c>
      <c r="N1677" t="s">
        <v>25</v>
      </c>
      <c r="O1677" t="s">
        <v>25</v>
      </c>
      <c r="P1677">
        <v>21</v>
      </c>
      <c r="Q1677" t="s">
        <v>38</v>
      </c>
      <c r="R1677" t="s">
        <v>48</v>
      </c>
    </row>
    <row r="1678" spans="1:18" x14ac:dyDescent="0.2">
      <c r="A1678">
        <v>1677</v>
      </c>
      <c r="B1678">
        <v>27</v>
      </c>
      <c r="C1678" t="s">
        <v>18</v>
      </c>
      <c r="D1678" t="s">
        <v>88</v>
      </c>
      <c r="E1678" t="s">
        <v>66</v>
      </c>
      <c r="F1678">
        <v>44</v>
      </c>
      <c r="G1678" t="s">
        <v>63</v>
      </c>
      <c r="H1678" t="s">
        <v>43</v>
      </c>
      <c r="I1678" t="s">
        <v>108</v>
      </c>
      <c r="J1678" t="s">
        <v>24</v>
      </c>
      <c r="K1678">
        <v>3.1</v>
      </c>
      <c r="L1678" t="s">
        <v>151</v>
      </c>
      <c r="M1678" t="s">
        <v>44</v>
      </c>
      <c r="N1678" t="s">
        <v>25</v>
      </c>
      <c r="O1678" t="s">
        <v>25</v>
      </c>
      <c r="P1678">
        <v>34</v>
      </c>
      <c r="Q1678" t="s">
        <v>74</v>
      </c>
      <c r="R1678" t="s">
        <v>39</v>
      </c>
    </row>
    <row r="1679" spans="1:18" x14ac:dyDescent="0.2">
      <c r="A1679">
        <v>1678</v>
      </c>
      <c r="B1679">
        <v>65</v>
      </c>
      <c r="C1679" t="s">
        <v>18</v>
      </c>
      <c r="D1679" t="s">
        <v>33</v>
      </c>
      <c r="E1679" t="s">
        <v>20</v>
      </c>
      <c r="F1679">
        <v>35</v>
      </c>
      <c r="G1679" t="s">
        <v>46</v>
      </c>
      <c r="H1679" t="s">
        <v>22</v>
      </c>
      <c r="I1679" t="s">
        <v>64</v>
      </c>
      <c r="J1679" t="s">
        <v>52</v>
      </c>
      <c r="K1679">
        <v>3.3</v>
      </c>
      <c r="L1679" t="s">
        <v>151</v>
      </c>
      <c r="M1679" t="s">
        <v>44</v>
      </c>
      <c r="N1679" t="s">
        <v>151</v>
      </c>
      <c r="O1679" t="s">
        <v>151</v>
      </c>
      <c r="P1679">
        <v>41</v>
      </c>
      <c r="Q1679" t="s">
        <v>85</v>
      </c>
      <c r="R1679" t="s">
        <v>39</v>
      </c>
    </row>
    <row r="1680" spans="1:18" x14ac:dyDescent="0.2">
      <c r="A1680">
        <v>1679</v>
      </c>
      <c r="B1680">
        <v>41</v>
      </c>
      <c r="C1680" t="s">
        <v>18</v>
      </c>
      <c r="D1680" t="s">
        <v>94</v>
      </c>
      <c r="E1680" t="s">
        <v>20</v>
      </c>
      <c r="F1680">
        <v>71</v>
      </c>
      <c r="G1680" t="s">
        <v>122</v>
      </c>
      <c r="H1680" t="s">
        <v>35</v>
      </c>
      <c r="I1680" t="s">
        <v>135</v>
      </c>
      <c r="J1680" t="s">
        <v>52</v>
      </c>
      <c r="K1680">
        <v>4.8</v>
      </c>
      <c r="L1680" t="s">
        <v>151</v>
      </c>
      <c r="M1680" t="s">
        <v>69</v>
      </c>
      <c r="N1680" t="s">
        <v>151</v>
      </c>
      <c r="O1680" t="s">
        <v>151</v>
      </c>
      <c r="P1680">
        <v>30</v>
      </c>
      <c r="Q1680" t="s">
        <v>27</v>
      </c>
      <c r="R1680" t="s">
        <v>28</v>
      </c>
    </row>
    <row r="1681" spans="1:18" x14ac:dyDescent="0.2">
      <c r="A1681">
        <v>1680</v>
      </c>
      <c r="B1681">
        <v>60</v>
      </c>
      <c r="C1681" t="s">
        <v>18</v>
      </c>
      <c r="D1681" t="s">
        <v>80</v>
      </c>
      <c r="E1681" t="s">
        <v>20</v>
      </c>
      <c r="F1681">
        <v>52</v>
      </c>
      <c r="G1681" t="s">
        <v>34</v>
      </c>
      <c r="H1681" t="s">
        <v>35</v>
      </c>
      <c r="I1681" t="s">
        <v>93</v>
      </c>
      <c r="J1681" t="s">
        <v>56</v>
      </c>
      <c r="K1681">
        <v>4.5</v>
      </c>
      <c r="L1681" t="s">
        <v>151</v>
      </c>
      <c r="M1681" t="s">
        <v>44</v>
      </c>
      <c r="N1681" t="s">
        <v>151</v>
      </c>
      <c r="O1681" t="s">
        <v>151</v>
      </c>
      <c r="P1681">
        <v>24</v>
      </c>
      <c r="Q1681" t="s">
        <v>85</v>
      </c>
      <c r="R1681" t="s">
        <v>75</v>
      </c>
    </row>
    <row r="1682" spans="1:18" x14ac:dyDescent="0.2">
      <c r="A1682">
        <v>1681</v>
      </c>
      <c r="B1682">
        <v>61</v>
      </c>
      <c r="C1682" t="s">
        <v>18</v>
      </c>
      <c r="D1682" t="s">
        <v>70</v>
      </c>
      <c r="E1682" t="s">
        <v>41</v>
      </c>
      <c r="F1682">
        <v>37</v>
      </c>
      <c r="G1682" t="s">
        <v>59</v>
      </c>
      <c r="H1682" t="s">
        <v>43</v>
      </c>
      <c r="I1682" t="s">
        <v>77</v>
      </c>
      <c r="J1682" t="s">
        <v>52</v>
      </c>
      <c r="K1682">
        <v>3.4</v>
      </c>
      <c r="L1682" t="s">
        <v>151</v>
      </c>
      <c r="M1682" t="s">
        <v>73</v>
      </c>
      <c r="N1682" t="s">
        <v>151</v>
      </c>
      <c r="O1682" t="s">
        <v>151</v>
      </c>
      <c r="P1682">
        <v>6</v>
      </c>
      <c r="Q1682" t="s">
        <v>38</v>
      </c>
      <c r="R1682" t="s">
        <v>48</v>
      </c>
    </row>
    <row r="1683" spans="1:18" x14ac:dyDescent="0.2">
      <c r="A1683">
        <v>1682</v>
      </c>
      <c r="B1683">
        <v>24</v>
      </c>
      <c r="C1683" t="s">
        <v>18</v>
      </c>
      <c r="D1683" t="s">
        <v>49</v>
      </c>
      <c r="E1683" t="s">
        <v>41</v>
      </c>
      <c r="F1683">
        <v>95</v>
      </c>
      <c r="G1683" t="s">
        <v>140</v>
      </c>
      <c r="H1683" t="s">
        <v>22</v>
      </c>
      <c r="I1683" t="s">
        <v>95</v>
      </c>
      <c r="J1683" t="s">
        <v>24</v>
      </c>
      <c r="K1683">
        <v>3.7</v>
      </c>
      <c r="L1683" t="s">
        <v>151</v>
      </c>
      <c r="M1683" t="s">
        <v>69</v>
      </c>
      <c r="N1683" t="s">
        <v>151</v>
      </c>
      <c r="O1683" t="s">
        <v>151</v>
      </c>
      <c r="P1683">
        <v>14</v>
      </c>
      <c r="Q1683" t="s">
        <v>38</v>
      </c>
      <c r="R1683" t="s">
        <v>75</v>
      </c>
    </row>
    <row r="1684" spans="1:18" x14ac:dyDescent="0.2">
      <c r="A1684">
        <v>1683</v>
      </c>
      <c r="B1684">
        <v>65</v>
      </c>
      <c r="C1684" t="s">
        <v>18</v>
      </c>
      <c r="D1684" t="s">
        <v>124</v>
      </c>
      <c r="E1684" t="s">
        <v>20</v>
      </c>
      <c r="F1684">
        <v>97</v>
      </c>
      <c r="G1684" t="s">
        <v>83</v>
      </c>
      <c r="H1684" t="s">
        <v>43</v>
      </c>
      <c r="I1684" t="s">
        <v>133</v>
      </c>
      <c r="J1684" t="s">
        <v>56</v>
      </c>
      <c r="K1684">
        <v>4.9000000000000004</v>
      </c>
      <c r="L1684" t="s">
        <v>151</v>
      </c>
      <c r="M1684" t="s">
        <v>69</v>
      </c>
      <c r="N1684" t="s">
        <v>151</v>
      </c>
      <c r="O1684" t="s">
        <v>151</v>
      </c>
      <c r="P1684">
        <v>37</v>
      </c>
      <c r="Q1684" t="s">
        <v>38</v>
      </c>
      <c r="R1684" t="s">
        <v>75</v>
      </c>
    </row>
    <row r="1685" spans="1:18" x14ac:dyDescent="0.2">
      <c r="A1685">
        <v>1684</v>
      </c>
      <c r="B1685">
        <v>23</v>
      </c>
      <c r="C1685" t="s">
        <v>18</v>
      </c>
      <c r="D1685" t="s">
        <v>61</v>
      </c>
      <c r="E1685" t="s">
        <v>62</v>
      </c>
      <c r="F1685">
        <v>57</v>
      </c>
      <c r="G1685" t="s">
        <v>71</v>
      </c>
      <c r="H1685" t="s">
        <v>35</v>
      </c>
      <c r="I1685" t="s">
        <v>92</v>
      </c>
      <c r="J1685" t="s">
        <v>36</v>
      </c>
      <c r="K1685">
        <v>3.5</v>
      </c>
      <c r="L1685" t="s">
        <v>151</v>
      </c>
      <c r="M1685" t="s">
        <v>44</v>
      </c>
      <c r="N1685" t="s">
        <v>151</v>
      </c>
      <c r="O1685" t="s">
        <v>151</v>
      </c>
      <c r="P1685">
        <v>37</v>
      </c>
      <c r="Q1685" t="s">
        <v>27</v>
      </c>
      <c r="R1685" t="s">
        <v>57</v>
      </c>
    </row>
    <row r="1686" spans="1:18" x14ac:dyDescent="0.2">
      <c r="A1686">
        <v>1685</v>
      </c>
      <c r="B1686">
        <v>30</v>
      </c>
      <c r="C1686" t="s">
        <v>18</v>
      </c>
      <c r="D1686" t="s">
        <v>54</v>
      </c>
      <c r="E1686" t="s">
        <v>20</v>
      </c>
      <c r="F1686">
        <v>93</v>
      </c>
      <c r="G1686" t="s">
        <v>129</v>
      </c>
      <c r="H1686" t="s">
        <v>43</v>
      </c>
      <c r="I1686" t="s">
        <v>125</v>
      </c>
      <c r="J1686" t="s">
        <v>36</v>
      </c>
      <c r="K1686">
        <v>4.5999999999999996</v>
      </c>
      <c r="L1686" t="s">
        <v>151</v>
      </c>
      <c r="M1686" t="s">
        <v>53</v>
      </c>
      <c r="N1686" t="s">
        <v>151</v>
      </c>
      <c r="O1686" t="s">
        <v>151</v>
      </c>
      <c r="P1686">
        <v>28</v>
      </c>
      <c r="Q1686" t="s">
        <v>45</v>
      </c>
      <c r="R1686" t="s">
        <v>39</v>
      </c>
    </row>
    <row r="1687" spans="1:18" x14ac:dyDescent="0.2">
      <c r="A1687">
        <v>1686</v>
      </c>
      <c r="B1687">
        <v>33</v>
      </c>
      <c r="C1687" t="s">
        <v>18</v>
      </c>
      <c r="D1687" t="s">
        <v>19</v>
      </c>
      <c r="E1687" t="s">
        <v>20</v>
      </c>
      <c r="F1687">
        <v>48</v>
      </c>
      <c r="G1687" t="s">
        <v>147</v>
      </c>
      <c r="H1687" t="s">
        <v>43</v>
      </c>
      <c r="I1687" t="s">
        <v>68</v>
      </c>
      <c r="J1687" t="s">
        <v>24</v>
      </c>
      <c r="K1687">
        <v>4.5999999999999996</v>
      </c>
      <c r="L1687" t="s">
        <v>151</v>
      </c>
      <c r="M1687" t="s">
        <v>53</v>
      </c>
      <c r="N1687" t="s">
        <v>151</v>
      </c>
      <c r="O1687" t="s">
        <v>151</v>
      </c>
      <c r="P1687">
        <v>43</v>
      </c>
      <c r="Q1687" t="s">
        <v>45</v>
      </c>
      <c r="R1687" t="s">
        <v>75</v>
      </c>
    </row>
    <row r="1688" spans="1:18" x14ac:dyDescent="0.2">
      <c r="A1688">
        <v>1687</v>
      </c>
      <c r="B1688">
        <v>22</v>
      </c>
      <c r="C1688" t="s">
        <v>18</v>
      </c>
      <c r="D1688" t="s">
        <v>142</v>
      </c>
      <c r="E1688" t="s">
        <v>66</v>
      </c>
      <c r="F1688">
        <v>75</v>
      </c>
      <c r="G1688" t="s">
        <v>114</v>
      </c>
      <c r="H1688" t="s">
        <v>22</v>
      </c>
      <c r="I1688" t="s">
        <v>107</v>
      </c>
      <c r="J1688" t="s">
        <v>56</v>
      </c>
      <c r="K1688">
        <v>4.2</v>
      </c>
      <c r="L1688" t="s">
        <v>151</v>
      </c>
      <c r="M1688" t="s">
        <v>73</v>
      </c>
      <c r="N1688" t="s">
        <v>151</v>
      </c>
      <c r="O1688" t="s">
        <v>151</v>
      </c>
      <c r="P1688">
        <v>25</v>
      </c>
      <c r="Q1688" t="s">
        <v>32</v>
      </c>
      <c r="R1688" t="s">
        <v>48</v>
      </c>
    </row>
    <row r="1689" spans="1:18" x14ac:dyDescent="0.2">
      <c r="A1689">
        <v>1688</v>
      </c>
      <c r="B1689">
        <v>67</v>
      </c>
      <c r="C1689" t="s">
        <v>18</v>
      </c>
      <c r="D1689" t="s">
        <v>86</v>
      </c>
      <c r="E1689" t="s">
        <v>20</v>
      </c>
      <c r="F1689">
        <v>70</v>
      </c>
      <c r="G1689" t="s">
        <v>141</v>
      </c>
      <c r="H1689" t="s">
        <v>35</v>
      </c>
      <c r="I1689" t="s">
        <v>135</v>
      </c>
      <c r="J1689" t="s">
        <v>24</v>
      </c>
      <c r="K1689">
        <v>3.7</v>
      </c>
      <c r="L1689" t="s">
        <v>151</v>
      </c>
      <c r="M1689" t="s">
        <v>37</v>
      </c>
      <c r="N1689" t="s">
        <v>151</v>
      </c>
      <c r="O1689" t="s">
        <v>151</v>
      </c>
      <c r="P1689">
        <v>4</v>
      </c>
      <c r="Q1689" t="s">
        <v>45</v>
      </c>
      <c r="R1689" t="s">
        <v>48</v>
      </c>
    </row>
    <row r="1690" spans="1:18" x14ac:dyDescent="0.2">
      <c r="A1690">
        <v>1689</v>
      </c>
      <c r="B1690">
        <v>28</v>
      </c>
      <c r="C1690" t="s">
        <v>18</v>
      </c>
      <c r="D1690" t="s">
        <v>65</v>
      </c>
      <c r="E1690" t="s">
        <v>66</v>
      </c>
      <c r="F1690">
        <v>26</v>
      </c>
      <c r="G1690" t="s">
        <v>90</v>
      </c>
      <c r="H1690" t="s">
        <v>35</v>
      </c>
      <c r="I1690" t="s">
        <v>99</v>
      </c>
      <c r="J1690" t="s">
        <v>24</v>
      </c>
      <c r="K1690">
        <v>3</v>
      </c>
      <c r="L1690" t="s">
        <v>151</v>
      </c>
      <c r="M1690" t="s">
        <v>44</v>
      </c>
      <c r="N1690" t="s">
        <v>151</v>
      </c>
      <c r="O1690" t="s">
        <v>151</v>
      </c>
      <c r="P1690">
        <v>13</v>
      </c>
      <c r="Q1690" t="s">
        <v>27</v>
      </c>
      <c r="R1690" t="s">
        <v>28</v>
      </c>
    </row>
    <row r="1691" spans="1:18" x14ac:dyDescent="0.2">
      <c r="A1691">
        <v>1690</v>
      </c>
      <c r="B1691">
        <v>32</v>
      </c>
      <c r="C1691" t="s">
        <v>18</v>
      </c>
      <c r="D1691" t="s">
        <v>54</v>
      </c>
      <c r="E1691" t="s">
        <v>20</v>
      </c>
      <c r="F1691">
        <v>73</v>
      </c>
      <c r="G1691" t="s">
        <v>97</v>
      </c>
      <c r="H1691" t="s">
        <v>22</v>
      </c>
      <c r="I1691" t="s">
        <v>47</v>
      </c>
      <c r="J1691" t="s">
        <v>24</v>
      </c>
      <c r="K1691">
        <v>4.5999999999999996</v>
      </c>
      <c r="L1691" t="s">
        <v>151</v>
      </c>
      <c r="M1691" t="s">
        <v>73</v>
      </c>
      <c r="N1691" t="s">
        <v>151</v>
      </c>
      <c r="O1691" t="s">
        <v>151</v>
      </c>
      <c r="P1691">
        <v>32</v>
      </c>
      <c r="Q1691" t="s">
        <v>74</v>
      </c>
      <c r="R1691" t="s">
        <v>87</v>
      </c>
    </row>
    <row r="1692" spans="1:18" x14ac:dyDescent="0.2">
      <c r="A1692">
        <v>1691</v>
      </c>
      <c r="B1692">
        <v>40</v>
      </c>
      <c r="C1692" t="s">
        <v>18</v>
      </c>
      <c r="D1692" t="s">
        <v>61</v>
      </c>
      <c r="E1692" t="s">
        <v>62</v>
      </c>
      <c r="F1692">
        <v>30</v>
      </c>
      <c r="G1692" t="s">
        <v>106</v>
      </c>
      <c r="H1692" t="s">
        <v>43</v>
      </c>
      <c r="I1692" t="s">
        <v>93</v>
      </c>
      <c r="J1692" t="s">
        <v>52</v>
      </c>
      <c r="K1692">
        <v>3.2</v>
      </c>
      <c r="L1692" t="s">
        <v>151</v>
      </c>
      <c r="M1692" t="s">
        <v>37</v>
      </c>
      <c r="N1692" t="s">
        <v>151</v>
      </c>
      <c r="O1692" t="s">
        <v>151</v>
      </c>
      <c r="P1692">
        <v>1</v>
      </c>
      <c r="Q1692" t="s">
        <v>32</v>
      </c>
      <c r="R1692" t="s">
        <v>48</v>
      </c>
    </row>
    <row r="1693" spans="1:18" x14ac:dyDescent="0.2">
      <c r="A1693">
        <v>1692</v>
      </c>
      <c r="B1693">
        <v>64</v>
      </c>
      <c r="C1693" t="s">
        <v>18</v>
      </c>
      <c r="D1693" t="s">
        <v>70</v>
      </c>
      <c r="E1693" t="s">
        <v>41</v>
      </c>
      <c r="F1693">
        <v>61</v>
      </c>
      <c r="G1693" t="s">
        <v>138</v>
      </c>
      <c r="H1693" t="s">
        <v>22</v>
      </c>
      <c r="I1693" t="s">
        <v>143</v>
      </c>
      <c r="J1693" t="s">
        <v>52</v>
      </c>
      <c r="K1693">
        <v>3.5</v>
      </c>
      <c r="L1693" t="s">
        <v>151</v>
      </c>
      <c r="M1693" t="s">
        <v>44</v>
      </c>
      <c r="N1693" t="s">
        <v>151</v>
      </c>
      <c r="O1693" t="s">
        <v>151</v>
      </c>
      <c r="P1693">
        <v>4</v>
      </c>
      <c r="Q1693" t="s">
        <v>32</v>
      </c>
      <c r="R1693" t="s">
        <v>48</v>
      </c>
    </row>
    <row r="1694" spans="1:18" x14ac:dyDescent="0.2">
      <c r="A1694">
        <v>1693</v>
      </c>
      <c r="B1694">
        <v>56</v>
      </c>
      <c r="C1694" t="s">
        <v>18</v>
      </c>
      <c r="D1694" t="s">
        <v>65</v>
      </c>
      <c r="E1694" t="s">
        <v>66</v>
      </c>
      <c r="F1694">
        <v>75</v>
      </c>
      <c r="G1694" t="s">
        <v>139</v>
      </c>
      <c r="H1694" t="s">
        <v>43</v>
      </c>
      <c r="I1694" t="s">
        <v>117</v>
      </c>
      <c r="J1694" t="s">
        <v>24</v>
      </c>
      <c r="K1694">
        <v>2.6</v>
      </c>
      <c r="L1694" t="s">
        <v>151</v>
      </c>
      <c r="M1694" t="s">
        <v>53</v>
      </c>
      <c r="N1694" t="s">
        <v>151</v>
      </c>
      <c r="O1694" t="s">
        <v>151</v>
      </c>
      <c r="P1694">
        <v>33</v>
      </c>
      <c r="Q1694" t="s">
        <v>32</v>
      </c>
      <c r="R1694" t="s">
        <v>75</v>
      </c>
    </row>
    <row r="1695" spans="1:18" x14ac:dyDescent="0.2">
      <c r="A1695">
        <v>1694</v>
      </c>
      <c r="B1695">
        <v>63</v>
      </c>
      <c r="C1695" t="s">
        <v>18</v>
      </c>
      <c r="D1695" t="s">
        <v>101</v>
      </c>
      <c r="E1695" t="s">
        <v>62</v>
      </c>
      <c r="F1695">
        <v>88</v>
      </c>
      <c r="G1695" t="s">
        <v>121</v>
      </c>
      <c r="H1695" t="s">
        <v>91</v>
      </c>
      <c r="I1695" t="s">
        <v>77</v>
      </c>
      <c r="J1695" t="s">
        <v>56</v>
      </c>
      <c r="K1695">
        <v>4.9000000000000004</v>
      </c>
      <c r="L1695" t="s">
        <v>151</v>
      </c>
      <c r="M1695" t="s">
        <v>53</v>
      </c>
      <c r="N1695" t="s">
        <v>151</v>
      </c>
      <c r="O1695" t="s">
        <v>151</v>
      </c>
      <c r="P1695">
        <v>45</v>
      </c>
      <c r="Q1695" t="s">
        <v>74</v>
      </c>
      <c r="R1695" t="s">
        <v>28</v>
      </c>
    </row>
    <row r="1696" spans="1:18" x14ac:dyDescent="0.2">
      <c r="A1696">
        <v>1695</v>
      </c>
      <c r="B1696">
        <v>20</v>
      </c>
      <c r="C1696" t="s">
        <v>18</v>
      </c>
      <c r="D1696" t="s">
        <v>54</v>
      </c>
      <c r="E1696" t="s">
        <v>20</v>
      </c>
      <c r="F1696">
        <v>67</v>
      </c>
      <c r="G1696" t="s">
        <v>90</v>
      </c>
      <c r="H1696" t="s">
        <v>43</v>
      </c>
      <c r="I1696" t="s">
        <v>47</v>
      </c>
      <c r="J1696" t="s">
        <v>52</v>
      </c>
      <c r="K1696">
        <v>2.7</v>
      </c>
      <c r="L1696" t="s">
        <v>151</v>
      </c>
      <c r="M1696" t="s">
        <v>26</v>
      </c>
      <c r="N1696" t="s">
        <v>151</v>
      </c>
      <c r="O1696" t="s">
        <v>151</v>
      </c>
      <c r="P1696">
        <v>20</v>
      </c>
      <c r="Q1696" t="s">
        <v>85</v>
      </c>
      <c r="R1696" t="s">
        <v>28</v>
      </c>
    </row>
    <row r="1697" spans="1:18" x14ac:dyDescent="0.2">
      <c r="A1697">
        <v>1696</v>
      </c>
      <c r="B1697">
        <v>54</v>
      </c>
      <c r="C1697" t="s">
        <v>18</v>
      </c>
      <c r="D1697" t="s">
        <v>123</v>
      </c>
      <c r="E1697" t="s">
        <v>66</v>
      </c>
      <c r="F1697">
        <v>95</v>
      </c>
      <c r="G1697" t="s">
        <v>144</v>
      </c>
      <c r="H1697" t="s">
        <v>35</v>
      </c>
      <c r="I1697" t="s">
        <v>133</v>
      </c>
      <c r="J1697" t="s">
        <v>56</v>
      </c>
      <c r="K1697">
        <v>4.7</v>
      </c>
      <c r="L1697" t="s">
        <v>151</v>
      </c>
      <c r="M1697" t="s">
        <v>69</v>
      </c>
      <c r="N1697" t="s">
        <v>151</v>
      </c>
      <c r="O1697" t="s">
        <v>151</v>
      </c>
      <c r="P1697">
        <v>1</v>
      </c>
      <c r="Q1697" t="s">
        <v>45</v>
      </c>
      <c r="R1697" t="s">
        <v>28</v>
      </c>
    </row>
    <row r="1698" spans="1:18" x14ac:dyDescent="0.2">
      <c r="A1698">
        <v>1697</v>
      </c>
      <c r="B1698">
        <v>31</v>
      </c>
      <c r="C1698" t="s">
        <v>18</v>
      </c>
      <c r="D1698" t="s">
        <v>88</v>
      </c>
      <c r="E1698" t="s">
        <v>66</v>
      </c>
      <c r="F1698">
        <v>69</v>
      </c>
      <c r="G1698" t="s">
        <v>63</v>
      </c>
      <c r="H1698" t="s">
        <v>35</v>
      </c>
      <c r="I1698" t="s">
        <v>47</v>
      </c>
      <c r="J1698" t="s">
        <v>36</v>
      </c>
      <c r="K1698">
        <v>4</v>
      </c>
      <c r="L1698" t="s">
        <v>151</v>
      </c>
      <c r="M1698" t="s">
        <v>37</v>
      </c>
      <c r="N1698" t="s">
        <v>151</v>
      </c>
      <c r="O1698" t="s">
        <v>151</v>
      </c>
      <c r="P1698">
        <v>7</v>
      </c>
      <c r="Q1698" t="s">
        <v>38</v>
      </c>
      <c r="R1698" t="s">
        <v>75</v>
      </c>
    </row>
    <row r="1699" spans="1:18" x14ac:dyDescent="0.2">
      <c r="A1699">
        <v>1698</v>
      </c>
      <c r="B1699">
        <v>36</v>
      </c>
      <c r="C1699" t="s">
        <v>18</v>
      </c>
      <c r="D1699" t="s">
        <v>54</v>
      </c>
      <c r="E1699" t="s">
        <v>20</v>
      </c>
      <c r="F1699">
        <v>87</v>
      </c>
      <c r="G1699" t="s">
        <v>130</v>
      </c>
      <c r="H1699" t="s">
        <v>22</v>
      </c>
      <c r="I1699" t="s">
        <v>92</v>
      </c>
      <c r="J1699" t="s">
        <v>56</v>
      </c>
      <c r="K1699">
        <v>3.5</v>
      </c>
      <c r="L1699" t="s">
        <v>151</v>
      </c>
      <c r="M1699" t="s">
        <v>44</v>
      </c>
      <c r="N1699" t="s">
        <v>151</v>
      </c>
      <c r="O1699" t="s">
        <v>151</v>
      </c>
      <c r="P1699">
        <v>48</v>
      </c>
      <c r="Q1699" t="s">
        <v>38</v>
      </c>
      <c r="R1699" t="s">
        <v>96</v>
      </c>
    </row>
    <row r="1700" spans="1:18" x14ac:dyDescent="0.2">
      <c r="A1700">
        <v>1699</v>
      </c>
      <c r="B1700">
        <v>25</v>
      </c>
      <c r="C1700" t="s">
        <v>18</v>
      </c>
      <c r="D1700" t="s">
        <v>132</v>
      </c>
      <c r="E1700" t="s">
        <v>66</v>
      </c>
      <c r="F1700">
        <v>41</v>
      </c>
      <c r="G1700" t="s">
        <v>145</v>
      </c>
      <c r="H1700" t="s">
        <v>91</v>
      </c>
      <c r="I1700" t="s">
        <v>47</v>
      </c>
      <c r="J1700" t="s">
        <v>24</v>
      </c>
      <c r="K1700">
        <v>4.8</v>
      </c>
      <c r="L1700" t="s">
        <v>151</v>
      </c>
      <c r="M1700" t="s">
        <v>53</v>
      </c>
      <c r="N1700" t="s">
        <v>151</v>
      </c>
      <c r="O1700" t="s">
        <v>151</v>
      </c>
      <c r="P1700">
        <v>46</v>
      </c>
      <c r="Q1700" t="s">
        <v>74</v>
      </c>
      <c r="R1700" t="s">
        <v>57</v>
      </c>
    </row>
    <row r="1701" spans="1:18" x14ac:dyDescent="0.2">
      <c r="A1701">
        <v>1700</v>
      </c>
      <c r="B1701">
        <v>20</v>
      </c>
      <c r="C1701" t="s">
        <v>18</v>
      </c>
      <c r="D1701" t="s">
        <v>29</v>
      </c>
      <c r="E1701" t="s">
        <v>20</v>
      </c>
      <c r="F1701">
        <v>67</v>
      </c>
      <c r="G1701" t="s">
        <v>113</v>
      </c>
      <c r="H1701" t="s">
        <v>22</v>
      </c>
      <c r="I1701" t="s">
        <v>84</v>
      </c>
      <c r="J1701" t="s">
        <v>36</v>
      </c>
      <c r="K1701">
        <v>4</v>
      </c>
      <c r="L1701" t="s">
        <v>151</v>
      </c>
      <c r="M1701" t="s">
        <v>37</v>
      </c>
      <c r="N1701" t="s">
        <v>151</v>
      </c>
      <c r="O1701" t="s">
        <v>151</v>
      </c>
      <c r="P1701">
        <v>34</v>
      </c>
      <c r="Q1701" t="s">
        <v>85</v>
      </c>
      <c r="R1701" t="s">
        <v>48</v>
      </c>
    </row>
    <row r="1702" spans="1:18" x14ac:dyDescent="0.2">
      <c r="A1702">
        <v>1701</v>
      </c>
      <c r="B1702">
        <v>62</v>
      </c>
      <c r="C1702" t="s">
        <v>18</v>
      </c>
      <c r="D1702" t="s">
        <v>103</v>
      </c>
      <c r="E1702" t="s">
        <v>20</v>
      </c>
      <c r="F1702">
        <v>70</v>
      </c>
      <c r="G1702" t="s">
        <v>63</v>
      </c>
      <c r="H1702" t="s">
        <v>22</v>
      </c>
      <c r="I1702" t="s">
        <v>93</v>
      </c>
      <c r="J1702" t="s">
        <v>56</v>
      </c>
      <c r="K1702">
        <v>4.0999999999999996</v>
      </c>
      <c r="L1702" t="s">
        <v>151</v>
      </c>
      <c r="M1702" t="s">
        <v>26</v>
      </c>
      <c r="N1702" t="s">
        <v>151</v>
      </c>
      <c r="O1702" t="s">
        <v>151</v>
      </c>
      <c r="P1702">
        <v>36</v>
      </c>
      <c r="Q1702" t="s">
        <v>74</v>
      </c>
      <c r="R1702" t="s">
        <v>87</v>
      </c>
    </row>
    <row r="1703" spans="1:18" x14ac:dyDescent="0.2">
      <c r="A1703">
        <v>1702</v>
      </c>
      <c r="B1703">
        <v>69</v>
      </c>
      <c r="C1703" t="s">
        <v>18</v>
      </c>
      <c r="D1703" t="s">
        <v>65</v>
      </c>
      <c r="E1703" t="s">
        <v>66</v>
      </c>
      <c r="F1703">
        <v>41</v>
      </c>
      <c r="G1703" t="s">
        <v>90</v>
      </c>
      <c r="H1703" t="s">
        <v>91</v>
      </c>
      <c r="I1703" t="s">
        <v>143</v>
      </c>
      <c r="J1703" t="s">
        <v>24</v>
      </c>
      <c r="K1703">
        <v>3.8</v>
      </c>
      <c r="L1703" t="s">
        <v>151</v>
      </c>
      <c r="M1703" t="s">
        <v>44</v>
      </c>
      <c r="N1703" t="s">
        <v>151</v>
      </c>
      <c r="O1703" t="s">
        <v>151</v>
      </c>
      <c r="P1703">
        <v>44</v>
      </c>
      <c r="Q1703" t="s">
        <v>85</v>
      </c>
      <c r="R1703" t="s">
        <v>96</v>
      </c>
    </row>
    <row r="1704" spans="1:18" x14ac:dyDescent="0.2">
      <c r="A1704">
        <v>1703</v>
      </c>
      <c r="B1704">
        <v>54</v>
      </c>
      <c r="C1704" t="s">
        <v>18</v>
      </c>
      <c r="D1704" t="s">
        <v>33</v>
      </c>
      <c r="E1704" t="s">
        <v>20</v>
      </c>
      <c r="F1704">
        <v>83</v>
      </c>
      <c r="G1704" t="s">
        <v>89</v>
      </c>
      <c r="H1704" t="s">
        <v>91</v>
      </c>
      <c r="I1704" t="s">
        <v>133</v>
      </c>
      <c r="J1704" t="s">
        <v>52</v>
      </c>
      <c r="K1704">
        <v>5</v>
      </c>
      <c r="L1704" t="s">
        <v>151</v>
      </c>
      <c r="M1704" t="s">
        <v>26</v>
      </c>
      <c r="N1704" t="s">
        <v>151</v>
      </c>
      <c r="O1704" t="s">
        <v>151</v>
      </c>
      <c r="P1704">
        <v>48</v>
      </c>
      <c r="Q1704" t="s">
        <v>74</v>
      </c>
      <c r="R1704" t="s">
        <v>39</v>
      </c>
    </row>
    <row r="1705" spans="1:18" x14ac:dyDescent="0.2">
      <c r="A1705">
        <v>1704</v>
      </c>
      <c r="B1705">
        <v>39</v>
      </c>
      <c r="C1705" t="s">
        <v>18</v>
      </c>
      <c r="D1705" t="s">
        <v>131</v>
      </c>
      <c r="E1705" t="s">
        <v>66</v>
      </c>
      <c r="F1705">
        <v>22</v>
      </c>
      <c r="G1705" t="s">
        <v>98</v>
      </c>
      <c r="H1705" t="s">
        <v>43</v>
      </c>
      <c r="I1705" t="s">
        <v>93</v>
      </c>
      <c r="J1705" t="s">
        <v>36</v>
      </c>
      <c r="K1705">
        <v>4</v>
      </c>
      <c r="L1705" t="s">
        <v>151</v>
      </c>
      <c r="M1705" t="s">
        <v>44</v>
      </c>
      <c r="N1705" t="s">
        <v>151</v>
      </c>
      <c r="O1705" t="s">
        <v>151</v>
      </c>
      <c r="P1705">
        <v>12</v>
      </c>
      <c r="Q1705" t="s">
        <v>74</v>
      </c>
      <c r="R1705" t="s">
        <v>48</v>
      </c>
    </row>
    <row r="1706" spans="1:18" x14ac:dyDescent="0.2">
      <c r="A1706">
        <v>1705</v>
      </c>
      <c r="B1706">
        <v>56</v>
      </c>
      <c r="C1706" t="s">
        <v>18</v>
      </c>
      <c r="D1706" t="s">
        <v>49</v>
      </c>
      <c r="E1706" t="s">
        <v>41</v>
      </c>
      <c r="F1706">
        <v>20</v>
      </c>
      <c r="G1706" t="s">
        <v>134</v>
      </c>
      <c r="H1706" t="s">
        <v>43</v>
      </c>
      <c r="I1706" t="s">
        <v>92</v>
      </c>
      <c r="J1706" t="s">
        <v>52</v>
      </c>
      <c r="K1706">
        <v>3.9</v>
      </c>
      <c r="L1706" t="s">
        <v>151</v>
      </c>
      <c r="M1706" t="s">
        <v>73</v>
      </c>
      <c r="N1706" t="s">
        <v>151</v>
      </c>
      <c r="O1706" t="s">
        <v>151</v>
      </c>
      <c r="P1706">
        <v>19</v>
      </c>
      <c r="Q1706" t="s">
        <v>32</v>
      </c>
      <c r="R1706" t="s">
        <v>96</v>
      </c>
    </row>
    <row r="1707" spans="1:18" x14ac:dyDescent="0.2">
      <c r="A1707">
        <v>1706</v>
      </c>
      <c r="B1707">
        <v>39</v>
      </c>
      <c r="C1707" t="s">
        <v>18</v>
      </c>
      <c r="D1707" t="s">
        <v>105</v>
      </c>
      <c r="E1707" t="s">
        <v>66</v>
      </c>
      <c r="F1707">
        <v>29</v>
      </c>
      <c r="G1707" t="s">
        <v>146</v>
      </c>
      <c r="H1707" t="s">
        <v>22</v>
      </c>
      <c r="I1707" t="s">
        <v>108</v>
      </c>
      <c r="J1707" t="s">
        <v>52</v>
      </c>
      <c r="K1707">
        <v>3.4</v>
      </c>
      <c r="L1707" t="s">
        <v>151</v>
      </c>
      <c r="M1707" t="s">
        <v>69</v>
      </c>
      <c r="N1707" t="s">
        <v>151</v>
      </c>
      <c r="O1707" t="s">
        <v>151</v>
      </c>
      <c r="P1707">
        <v>49</v>
      </c>
      <c r="Q1707" t="s">
        <v>27</v>
      </c>
      <c r="R1707" t="s">
        <v>75</v>
      </c>
    </row>
    <row r="1708" spans="1:18" x14ac:dyDescent="0.2">
      <c r="A1708">
        <v>1707</v>
      </c>
      <c r="B1708">
        <v>37</v>
      </c>
      <c r="C1708" t="s">
        <v>18</v>
      </c>
      <c r="D1708" t="s">
        <v>88</v>
      </c>
      <c r="E1708" t="s">
        <v>66</v>
      </c>
      <c r="F1708">
        <v>87</v>
      </c>
      <c r="G1708" t="s">
        <v>113</v>
      </c>
      <c r="H1708" t="s">
        <v>43</v>
      </c>
      <c r="I1708" t="s">
        <v>109</v>
      </c>
      <c r="J1708" t="s">
        <v>36</v>
      </c>
      <c r="K1708">
        <v>3</v>
      </c>
      <c r="L1708" t="s">
        <v>151</v>
      </c>
      <c r="M1708" t="s">
        <v>53</v>
      </c>
      <c r="N1708" t="s">
        <v>151</v>
      </c>
      <c r="O1708" t="s">
        <v>151</v>
      </c>
      <c r="P1708">
        <v>25</v>
      </c>
      <c r="Q1708" t="s">
        <v>27</v>
      </c>
      <c r="R1708" t="s">
        <v>28</v>
      </c>
    </row>
    <row r="1709" spans="1:18" x14ac:dyDescent="0.2">
      <c r="A1709">
        <v>1708</v>
      </c>
      <c r="B1709">
        <v>25</v>
      </c>
      <c r="C1709" t="s">
        <v>18</v>
      </c>
      <c r="D1709" t="s">
        <v>58</v>
      </c>
      <c r="E1709" t="s">
        <v>20</v>
      </c>
      <c r="F1709">
        <v>81</v>
      </c>
      <c r="G1709" t="s">
        <v>106</v>
      </c>
      <c r="H1709" t="s">
        <v>22</v>
      </c>
      <c r="I1709" t="s">
        <v>31</v>
      </c>
      <c r="J1709" t="s">
        <v>56</v>
      </c>
      <c r="K1709">
        <v>4.9000000000000004</v>
      </c>
      <c r="L1709" t="s">
        <v>151</v>
      </c>
      <c r="M1709" t="s">
        <v>69</v>
      </c>
      <c r="N1709" t="s">
        <v>151</v>
      </c>
      <c r="O1709" t="s">
        <v>151</v>
      </c>
      <c r="P1709">
        <v>25</v>
      </c>
      <c r="Q1709" t="s">
        <v>32</v>
      </c>
      <c r="R1709" t="s">
        <v>75</v>
      </c>
    </row>
    <row r="1710" spans="1:18" x14ac:dyDescent="0.2">
      <c r="A1710">
        <v>1709</v>
      </c>
      <c r="B1710">
        <v>35</v>
      </c>
      <c r="C1710" t="s">
        <v>18</v>
      </c>
      <c r="D1710" t="s">
        <v>136</v>
      </c>
      <c r="E1710" t="s">
        <v>41</v>
      </c>
      <c r="F1710">
        <v>58</v>
      </c>
      <c r="G1710" t="s">
        <v>102</v>
      </c>
      <c r="H1710" t="s">
        <v>22</v>
      </c>
      <c r="I1710" t="s">
        <v>108</v>
      </c>
      <c r="J1710" t="s">
        <v>36</v>
      </c>
      <c r="K1710">
        <v>3.2</v>
      </c>
      <c r="L1710" t="s">
        <v>151</v>
      </c>
      <c r="M1710" t="s">
        <v>26</v>
      </c>
      <c r="N1710" t="s">
        <v>151</v>
      </c>
      <c r="O1710" t="s">
        <v>151</v>
      </c>
      <c r="P1710">
        <v>1</v>
      </c>
      <c r="Q1710" t="s">
        <v>38</v>
      </c>
      <c r="R1710" t="s">
        <v>57</v>
      </c>
    </row>
    <row r="1711" spans="1:18" x14ac:dyDescent="0.2">
      <c r="A1711">
        <v>1710</v>
      </c>
      <c r="B1711">
        <v>45</v>
      </c>
      <c r="C1711" t="s">
        <v>18</v>
      </c>
      <c r="D1711" t="s">
        <v>86</v>
      </c>
      <c r="E1711" t="s">
        <v>20</v>
      </c>
      <c r="F1711">
        <v>83</v>
      </c>
      <c r="G1711" t="s">
        <v>115</v>
      </c>
      <c r="H1711" t="s">
        <v>43</v>
      </c>
      <c r="I1711" t="s">
        <v>68</v>
      </c>
      <c r="J1711" t="s">
        <v>24</v>
      </c>
      <c r="K1711">
        <v>3.8</v>
      </c>
      <c r="L1711" t="s">
        <v>151</v>
      </c>
      <c r="M1711" t="s">
        <v>53</v>
      </c>
      <c r="N1711" t="s">
        <v>151</v>
      </c>
      <c r="O1711" t="s">
        <v>151</v>
      </c>
      <c r="P1711">
        <v>19</v>
      </c>
      <c r="Q1711" t="s">
        <v>74</v>
      </c>
      <c r="R1711" t="s">
        <v>48</v>
      </c>
    </row>
    <row r="1712" spans="1:18" x14ac:dyDescent="0.2">
      <c r="A1712">
        <v>1711</v>
      </c>
      <c r="B1712">
        <v>19</v>
      </c>
      <c r="C1712" t="s">
        <v>18</v>
      </c>
      <c r="D1712" t="s">
        <v>94</v>
      </c>
      <c r="E1712" t="s">
        <v>20</v>
      </c>
      <c r="F1712">
        <v>59</v>
      </c>
      <c r="G1712" t="s">
        <v>71</v>
      </c>
      <c r="H1712" t="s">
        <v>91</v>
      </c>
      <c r="I1712" t="s">
        <v>120</v>
      </c>
      <c r="J1712" t="s">
        <v>56</v>
      </c>
      <c r="K1712">
        <v>3.8</v>
      </c>
      <c r="L1712" t="s">
        <v>151</v>
      </c>
      <c r="M1712" t="s">
        <v>73</v>
      </c>
      <c r="N1712" t="s">
        <v>151</v>
      </c>
      <c r="O1712" t="s">
        <v>151</v>
      </c>
      <c r="P1712">
        <v>7</v>
      </c>
      <c r="Q1712" t="s">
        <v>38</v>
      </c>
      <c r="R1712" t="s">
        <v>57</v>
      </c>
    </row>
    <row r="1713" spans="1:18" x14ac:dyDescent="0.2">
      <c r="A1713">
        <v>1712</v>
      </c>
      <c r="B1713">
        <v>21</v>
      </c>
      <c r="C1713" t="s">
        <v>18</v>
      </c>
      <c r="D1713" t="s">
        <v>112</v>
      </c>
      <c r="E1713" t="s">
        <v>20</v>
      </c>
      <c r="F1713">
        <v>93</v>
      </c>
      <c r="G1713" t="s">
        <v>97</v>
      </c>
      <c r="H1713" t="s">
        <v>43</v>
      </c>
      <c r="I1713" t="s">
        <v>92</v>
      </c>
      <c r="J1713" t="s">
        <v>36</v>
      </c>
      <c r="K1713">
        <v>4.7</v>
      </c>
      <c r="L1713" t="s">
        <v>151</v>
      </c>
      <c r="M1713" t="s">
        <v>26</v>
      </c>
      <c r="N1713" t="s">
        <v>151</v>
      </c>
      <c r="O1713" t="s">
        <v>151</v>
      </c>
      <c r="P1713">
        <v>19</v>
      </c>
      <c r="Q1713" t="s">
        <v>38</v>
      </c>
      <c r="R1713" t="s">
        <v>87</v>
      </c>
    </row>
    <row r="1714" spans="1:18" x14ac:dyDescent="0.2">
      <c r="A1714">
        <v>1713</v>
      </c>
      <c r="B1714">
        <v>65</v>
      </c>
      <c r="C1714" t="s">
        <v>18</v>
      </c>
      <c r="D1714" t="s">
        <v>112</v>
      </c>
      <c r="E1714" t="s">
        <v>20</v>
      </c>
      <c r="F1714">
        <v>87</v>
      </c>
      <c r="G1714" t="s">
        <v>114</v>
      </c>
      <c r="H1714" t="s">
        <v>35</v>
      </c>
      <c r="I1714" t="s">
        <v>117</v>
      </c>
      <c r="J1714" t="s">
        <v>56</v>
      </c>
      <c r="K1714">
        <v>3.8</v>
      </c>
      <c r="L1714" t="s">
        <v>151</v>
      </c>
      <c r="M1714" t="s">
        <v>69</v>
      </c>
      <c r="N1714" t="s">
        <v>151</v>
      </c>
      <c r="O1714" t="s">
        <v>151</v>
      </c>
      <c r="P1714">
        <v>9</v>
      </c>
      <c r="Q1714" t="s">
        <v>32</v>
      </c>
      <c r="R1714" t="s">
        <v>28</v>
      </c>
    </row>
    <row r="1715" spans="1:18" x14ac:dyDescent="0.2">
      <c r="A1715">
        <v>1714</v>
      </c>
      <c r="B1715">
        <v>49</v>
      </c>
      <c r="C1715" t="s">
        <v>18</v>
      </c>
      <c r="D1715" t="s">
        <v>101</v>
      </c>
      <c r="E1715" t="s">
        <v>62</v>
      </c>
      <c r="F1715">
        <v>22</v>
      </c>
      <c r="G1715" t="s">
        <v>67</v>
      </c>
      <c r="H1715" t="s">
        <v>43</v>
      </c>
      <c r="I1715" t="s">
        <v>68</v>
      </c>
      <c r="J1715" t="s">
        <v>24</v>
      </c>
      <c r="K1715">
        <v>4.5999999999999996</v>
      </c>
      <c r="L1715" t="s">
        <v>151</v>
      </c>
      <c r="M1715" t="s">
        <v>37</v>
      </c>
      <c r="N1715" t="s">
        <v>151</v>
      </c>
      <c r="O1715" t="s">
        <v>151</v>
      </c>
      <c r="P1715">
        <v>37</v>
      </c>
      <c r="Q1715" t="s">
        <v>45</v>
      </c>
      <c r="R1715" t="s">
        <v>57</v>
      </c>
    </row>
    <row r="1716" spans="1:18" x14ac:dyDescent="0.2">
      <c r="A1716">
        <v>1715</v>
      </c>
      <c r="B1716">
        <v>30</v>
      </c>
      <c r="C1716" t="s">
        <v>18</v>
      </c>
      <c r="D1716" t="s">
        <v>33</v>
      </c>
      <c r="E1716" t="s">
        <v>20</v>
      </c>
      <c r="F1716">
        <v>71</v>
      </c>
      <c r="G1716" t="s">
        <v>146</v>
      </c>
      <c r="H1716" t="s">
        <v>35</v>
      </c>
      <c r="I1716" t="s">
        <v>60</v>
      </c>
      <c r="J1716" t="s">
        <v>52</v>
      </c>
      <c r="K1716">
        <v>4.4000000000000004</v>
      </c>
      <c r="L1716" t="s">
        <v>151</v>
      </c>
      <c r="M1716" t="s">
        <v>53</v>
      </c>
      <c r="N1716" t="s">
        <v>151</v>
      </c>
      <c r="O1716" t="s">
        <v>151</v>
      </c>
      <c r="P1716">
        <v>15</v>
      </c>
      <c r="Q1716" t="s">
        <v>32</v>
      </c>
      <c r="R1716" t="s">
        <v>87</v>
      </c>
    </row>
    <row r="1717" spans="1:18" x14ac:dyDescent="0.2">
      <c r="A1717">
        <v>1716</v>
      </c>
      <c r="B1717">
        <v>23</v>
      </c>
      <c r="C1717" t="s">
        <v>18</v>
      </c>
      <c r="D1717" t="s">
        <v>80</v>
      </c>
      <c r="E1717" t="s">
        <v>20</v>
      </c>
      <c r="F1717">
        <v>69</v>
      </c>
      <c r="G1717" t="s">
        <v>134</v>
      </c>
      <c r="H1717" t="s">
        <v>91</v>
      </c>
      <c r="I1717" t="s">
        <v>23</v>
      </c>
      <c r="J1717" t="s">
        <v>36</v>
      </c>
      <c r="K1717">
        <v>3.4</v>
      </c>
      <c r="L1717" t="s">
        <v>151</v>
      </c>
      <c r="M1717" t="s">
        <v>69</v>
      </c>
      <c r="N1717" t="s">
        <v>151</v>
      </c>
      <c r="O1717" t="s">
        <v>151</v>
      </c>
      <c r="P1717">
        <v>30</v>
      </c>
      <c r="Q1717" t="s">
        <v>45</v>
      </c>
      <c r="R1717" t="s">
        <v>75</v>
      </c>
    </row>
    <row r="1718" spans="1:18" x14ac:dyDescent="0.2">
      <c r="A1718">
        <v>1717</v>
      </c>
      <c r="B1718">
        <v>69</v>
      </c>
      <c r="C1718" t="s">
        <v>18</v>
      </c>
      <c r="D1718" t="s">
        <v>19</v>
      </c>
      <c r="E1718" t="s">
        <v>20</v>
      </c>
      <c r="F1718">
        <v>47</v>
      </c>
      <c r="G1718" t="s">
        <v>138</v>
      </c>
      <c r="H1718" t="s">
        <v>43</v>
      </c>
      <c r="I1718" t="s">
        <v>108</v>
      </c>
      <c r="J1718" t="s">
        <v>24</v>
      </c>
      <c r="K1718">
        <v>4.7</v>
      </c>
      <c r="L1718" t="s">
        <v>151</v>
      </c>
      <c r="M1718" t="s">
        <v>53</v>
      </c>
      <c r="N1718" t="s">
        <v>151</v>
      </c>
      <c r="O1718" t="s">
        <v>151</v>
      </c>
      <c r="P1718">
        <v>30</v>
      </c>
      <c r="Q1718" t="s">
        <v>32</v>
      </c>
      <c r="R1718" t="s">
        <v>96</v>
      </c>
    </row>
    <row r="1719" spans="1:18" x14ac:dyDescent="0.2">
      <c r="A1719">
        <v>1718</v>
      </c>
      <c r="B1719">
        <v>29</v>
      </c>
      <c r="C1719" t="s">
        <v>18</v>
      </c>
      <c r="D1719" t="s">
        <v>103</v>
      </c>
      <c r="E1719" t="s">
        <v>20</v>
      </c>
      <c r="F1719">
        <v>50</v>
      </c>
      <c r="G1719" t="s">
        <v>76</v>
      </c>
      <c r="H1719" t="s">
        <v>22</v>
      </c>
      <c r="I1719" t="s">
        <v>120</v>
      </c>
      <c r="J1719" t="s">
        <v>52</v>
      </c>
      <c r="K1719">
        <v>2.9</v>
      </c>
      <c r="L1719" t="s">
        <v>151</v>
      </c>
      <c r="M1719" t="s">
        <v>26</v>
      </c>
      <c r="N1719" t="s">
        <v>151</v>
      </c>
      <c r="O1719" t="s">
        <v>151</v>
      </c>
      <c r="P1719">
        <v>16</v>
      </c>
      <c r="Q1719" t="s">
        <v>85</v>
      </c>
      <c r="R1719" t="s">
        <v>75</v>
      </c>
    </row>
    <row r="1720" spans="1:18" x14ac:dyDescent="0.2">
      <c r="A1720">
        <v>1719</v>
      </c>
      <c r="B1720">
        <v>54</v>
      </c>
      <c r="C1720" t="s">
        <v>18</v>
      </c>
      <c r="D1720" t="s">
        <v>112</v>
      </c>
      <c r="E1720" t="s">
        <v>20</v>
      </c>
      <c r="F1720">
        <v>96</v>
      </c>
      <c r="G1720" t="s">
        <v>127</v>
      </c>
      <c r="H1720" t="s">
        <v>22</v>
      </c>
      <c r="I1720" t="s">
        <v>68</v>
      </c>
      <c r="J1720" t="s">
        <v>24</v>
      </c>
      <c r="K1720">
        <v>3.4</v>
      </c>
      <c r="L1720" t="s">
        <v>151</v>
      </c>
      <c r="M1720" t="s">
        <v>69</v>
      </c>
      <c r="N1720" t="s">
        <v>151</v>
      </c>
      <c r="O1720" t="s">
        <v>151</v>
      </c>
      <c r="P1720">
        <v>14</v>
      </c>
      <c r="Q1720" t="s">
        <v>45</v>
      </c>
      <c r="R1720" t="s">
        <v>96</v>
      </c>
    </row>
    <row r="1721" spans="1:18" x14ac:dyDescent="0.2">
      <c r="A1721">
        <v>1720</v>
      </c>
      <c r="B1721">
        <v>45</v>
      </c>
      <c r="C1721" t="s">
        <v>18</v>
      </c>
      <c r="D1721" t="s">
        <v>29</v>
      </c>
      <c r="E1721" t="s">
        <v>20</v>
      </c>
      <c r="F1721">
        <v>39</v>
      </c>
      <c r="G1721" t="s">
        <v>127</v>
      </c>
      <c r="H1721" t="s">
        <v>43</v>
      </c>
      <c r="I1721" t="s">
        <v>51</v>
      </c>
      <c r="J1721" t="s">
        <v>24</v>
      </c>
      <c r="K1721">
        <v>3.2</v>
      </c>
      <c r="L1721" t="s">
        <v>151</v>
      </c>
      <c r="M1721" t="s">
        <v>37</v>
      </c>
      <c r="N1721" t="s">
        <v>151</v>
      </c>
      <c r="O1721" t="s">
        <v>151</v>
      </c>
      <c r="P1721">
        <v>8</v>
      </c>
      <c r="Q1721" t="s">
        <v>27</v>
      </c>
      <c r="R1721" t="s">
        <v>57</v>
      </c>
    </row>
    <row r="1722" spans="1:18" x14ac:dyDescent="0.2">
      <c r="A1722">
        <v>1721</v>
      </c>
      <c r="B1722">
        <v>25</v>
      </c>
      <c r="C1722" t="s">
        <v>18</v>
      </c>
      <c r="D1722" t="s">
        <v>58</v>
      </c>
      <c r="E1722" t="s">
        <v>20</v>
      </c>
      <c r="F1722">
        <v>84</v>
      </c>
      <c r="G1722" t="s">
        <v>34</v>
      </c>
      <c r="H1722" t="s">
        <v>35</v>
      </c>
      <c r="I1722" t="s">
        <v>117</v>
      </c>
      <c r="J1722" t="s">
        <v>24</v>
      </c>
      <c r="K1722">
        <v>2.8</v>
      </c>
      <c r="L1722" t="s">
        <v>151</v>
      </c>
      <c r="M1722" t="s">
        <v>26</v>
      </c>
      <c r="N1722" t="s">
        <v>151</v>
      </c>
      <c r="O1722" t="s">
        <v>151</v>
      </c>
      <c r="P1722">
        <v>40</v>
      </c>
      <c r="Q1722" t="s">
        <v>85</v>
      </c>
      <c r="R1722" t="s">
        <v>75</v>
      </c>
    </row>
    <row r="1723" spans="1:18" x14ac:dyDescent="0.2">
      <c r="A1723">
        <v>1722</v>
      </c>
      <c r="B1723">
        <v>34</v>
      </c>
      <c r="C1723" t="s">
        <v>18</v>
      </c>
      <c r="D1723" t="s">
        <v>105</v>
      </c>
      <c r="E1723" t="s">
        <v>66</v>
      </c>
      <c r="F1723">
        <v>28</v>
      </c>
      <c r="G1723" t="s">
        <v>78</v>
      </c>
      <c r="H1723" t="s">
        <v>35</v>
      </c>
      <c r="I1723" t="s">
        <v>135</v>
      </c>
      <c r="J1723" t="s">
        <v>36</v>
      </c>
      <c r="K1723">
        <v>4.3</v>
      </c>
      <c r="L1723" t="s">
        <v>151</v>
      </c>
      <c r="M1723" t="s">
        <v>37</v>
      </c>
      <c r="N1723" t="s">
        <v>151</v>
      </c>
      <c r="O1723" t="s">
        <v>151</v>
      </c>
      <c r="P1723">
        <v>24</v>
      </c>
      <c r="Q1723" t="s">
        <v>38</v>
      </c>
      <c r="R1723" t="s">
        <v>87</v>
      </c>
    </row>
    <row r="1724" spans="1:18" x14ac:dyDescent="0.2">
      <c r="A1724">
        <v>1723</v>
      </c>
      <c r="B1724">
        <v>46</v>
      </c>
      <c r="C1724" t="s">
        <v>18</v>
      </c>
      <c r="D1724" t="s">
        <v>112</v>
      </c>
      <c r="E1724" t="s">
        <v>20</v>
      </c>
      <c r="F1724">
        <v>51</v>
      </c>
      <c r="G1724" t="s">
        <v>34</v>
      </c>
      <c r="H1724" t="s">
        <v>22</v>
      </c>
      <c r="I1724" t="s">
        <v>82</v>
      </c>
      <c r="J1724" t="s">
        <v>52</v>
      </c>
      <c r="K1724">
        <v>3.3</v>
      </c>
      <c r="L1724" t="s">
        <v>151</v>
      </c>
      <c r="M1724" t="s">
        <v>53</v>
      </c>
      <c r="N1724" t="s">
        <v>151</v>
      </c>
      <c r="O1724" t="s">
        <v>151</v>
      </c>
      <c r="P1724">
        <v>14</v>
      </c>
      <c r="Q1724" t="s">
        <v>32</v>
      </c>
      <c r="R1724" t="s">
        <v>28</v>
      </c>
    </row>
    <row r="1725" spans="1:18" x14ac:dyDescent="0.2">
      <c r="A1725">
        <v>1724</v>
      </c>
      <c r="B1725">
        <v>70</v>
      </c>
      <c r="C1725" t="s">
        <v>18</v>
      </c>
      <c r="D1725" t="s">
        <v>118</v>
      </c>
      <c r="E1725" t="s">
        <v>66</v>
      </c>
      <c r="F1725">
        <v>20</v>
      </c>
      <c r="G1725" t="s">
        <v>83</v>
      </c>
      <c r="H1725" t="s">
        <v>91</v>
      </c>
      <c r="I1725" t="s">
        <v>79</v>
      </c>
      <c r="J1725" t="s">
        <v>36</v>
      </c>
      <c r="K1725">
        <v>3.3</v>
      </c>
      <c r="L1725" t="s">
        <v>151</v>
      </c>
      <c r="M1725" t="s">
        <v>53</v>
      </c>
      <c r="N1725" t="s">
        <v>151</v>
      </c>
      <c r="O1725" t="s">
        <v>151</v>
      </c>
      <c r="P1725">
        <v>39</v>
      </c>
      <c r="Q1725" t="s">
        <v>45</v>
      </c>
      <c r="R1725" t="s">
        <v>48</v>
      </c>
    </row>
    <row r="1726" spans="1:18" x14ac:dyDescent="0.2">
      <c r="A1726">
        <v>1725</v>
      </c>
      <c r="B1726">
        <v>42</v>
      </c>
      <c r="C1726" t="s">
        <v>18</v>
      </c>
      <c r="D1726" t="s">
        <v>70</v>
      </c>
      <c r="E1726" t="s">
        <v>41</v>
      </c>
      <c r="F1726">
        <v>72</v>
      </c>
      <c r="G1726" t="s">
        <v>78</v>
      </c>
      <c r="H1726" t="s">
        <v>35</v>
      </c>
      <c r="I1726" t="s">
        <v>84</v>
      </c>
      <c r="J1726" t="s">
        <v>24</v>
      </c>
      <c r="K1726">
        <v>3.3</v>
      </c>
      <c r="L1726" t="s">
        <v>151</v>
      </c>
      <c r="M1726" t="s">
        <v>37</v>
      </c>
      <c r="N1726" t="s">
        <v>151</v>
      </c>
      <c r="O1726" t="s">
        <v>151</v>
      </c>
      <c r="P1726">
        <v>21</v>
      </c>
      <c r="Q1726" t="s">
        <v>45</v>
      </c>
      <c r="R1726" t="s">
        <v>39</v>
      </c>
    </row>
    <row r="1727" spans="1:18" x14ac:dyDescent="0.2">
      <c r="A1727">
        <v>1726</v>
      </c>
      <c r="B1727">
        <v>45</v>
      </c>
      <c r="C1727" t="s">
        <v>18</v>
      </c>
      <c r="D1727" t="s">
        <v>88</v>
      </c>
      <c r="E1727" t="s">
        <v>66</v>
      </c>
      <c r="F1727">
        <v>33</v>
      </c>
      <c r="G1727" t="s">
        <v>34</v>
      </c>
      <c r="H1727" t="s">
        <v>43</v>
      </c>
      <c r="I1727" t="s">
        <v>125</v>
      </c>
      <c r="J1727" t="s">
        <v>36</v>
      </c>
      <c r="K1727">
        <v>3</v>
      </c>
      <c r="L1727" t="s">
        <v>151</v>
      </c>
      <c r="M1727" t="s">
        <v>44</v>
      </c>
      <c r="N1727" t="s">
        <v>151</v>
      </c>
      <c r="O1727" t="s">
        <v>151</v>
      </c>
      <c r="P1727">
        <v>32</v>
      </c>
      <c r="Q1727" t="s">
        <v>27</v>
      </c>
      <c r="R1727" t="s">
        <v>57</v>
      </c>
    </row>
    <row r="1728" spans="1:18" x14ac:dyDescent="0.2">
      <c r="A1728">
        <v>1727</v>
      </c>
      <c r="B1728">
        <v>57</v>
      </c>
      <c r="C1728" t="s">
        <v>18</v>
      </c>
      <c r="D1728" t="s">
        <v>61</v>
      </c>
      <c r="E1728" t="s">
        <v>62</v>
      </c>
      <c r="F1728">
        <v>28</v>
      </c>
      <c r="G1728" t="s">
        <v>115</v>
      </c>
      <c r="H1728" t="s">
        <v>35</v>
      </c>
      <c r="I1728" t="s">
        <v>77</v>
      </c>
      <c r="J1728" t="s">
        <v>52</v>
      </c>
      <c r="K1728">
        <v>2.8</v>
      </c>
      <c r="L1728" t="s">
        <v>151</v>
      </c>
      <c r="M1728" t="s">
        <v>26</v>
      </c>
      <c r="N1728" t="s">
        <v>151</v>
      </c>
      <c r="O1728" t="s">
        <v>151</v>
      </c>
      <c r="P1728">
        <v>45</v>
      </c>
      <c r="Q1728" t="s">
        <v>85</v>
      </c>
      <c r="R1728" t="s">
        <v>39</v>
      </c>
    </row>
    <row r="1729" spans="1:18" x14ac:dyDescent="0.2">
      <c r="A1729">
        <v>1728</v>
      </c>
      <c r="B1729">
        <v>49</v>
      </c>
      <c r="C1729" t="s">
        <v>18</v>
      </c>
      <c r="D1729" t="s">
        <v>19</v>
      </c>
      <c r="E1729" t="s">
        <v>20</v>
      </c>
      <c r="F1729">
        <v>53</v>
      </c>
      <c r="G1729" t="s">
        <v>140</v>
      </c>
      <c r="H1729" t="s">
        <v>35</v>
      </c>
      <c r="I1729" t="s">
        <v>82</v>
      </c>
      <c r="J1729" t="s">
        <v>36</v>
      </c>
      <c r="K1729">
        <v>4</v>
      </c>
      <c r="L1729" t="s">
        <v>151</v>
      </c>
      <c r="M1729" t="s">
        <v>26</v>
      </c>
      <c r="N1729" t="s">
        <v>151</v>
      </c>
      <c r="O1729" t="s">
        <v>151</v>
      </c>
      <c r="P1729">
        <v>19</v>
      </c>
      <c r="Q1729" t="s">
        <v>45</v>
      </c>
      <c r="R1729" t="s">
        <v>87</v>
      </c>
    </row>
    <row r="1730" spans="1:18" x14ac:dyDescent="0.2">
      <c r="A1730">
        <v>1729</v>
      </c>
      <c r="B1730">
        <v>23</v>
      </c>
      <c r="C1730" t="s">
        <v>18</v>
      </c>
      <c r="D1730" t="s">
        <v>33</v>
      </c>
      <c r="E1730" t="s">
        <v>20</v>
      </c>
      <c r="F1730">
        <v>48</v>
      </c>
      <c r="G1730" t="s">
        <v>50</v>
      </c>
      <c r="H1730" t="s">
        <v>22</v>
      </c>
      <c r="I1730" t="s">
        <v>93</v>
      </c>
      <c r="J1730" t="s">
        <v>56</v>
      </c>
      <c r="K1730">
        <v>4.3</v>
      </c>
      <c r="L1730" t="s">
        <v>151</v>
      </c>
      <c r="M1730" t="s">
        <v>26</v>
      </c>
      <c r="N1730" t="s">
        <v>151</v>
      </c>
      <c r="O1730" t="s">
        <v>151</v>
      </c>
      <c r="P1730">
        <v>1</v>
      </c>
      <c r="Q1730" t="s">
        <v>85</v>
      </c>
      <c r="R1730" t="s">
        <v>96</v>
      </c>
    </row>
    <row r="1731" spans="1:18" x14ac:dyDescent="0.2">
      <c r="A1731">
        <v>1730</v>
      </c>
      <c r="B1731">
        <v>47</v>
      </c>
      <c r="C1731" t="s">
        <v>18</v>
      </c>
      <c r="D1731" t="s">
        <v>58</v>
      </c>
      <c r="E1731" t="s">
        <v>20</v>
      </c>
      <c r="F1731">
        <v>21</v>
      </c>
      <c r="G1731" t="s">
        <v>114</v>
      </c>
      <c r="H1731" t="s">
        <v>43</v>
      </c>
      <c r="I1731" t="s">
        <v>109</v>
      </c>
      <c r="J1731" t="s">
        <v>24</v>
      </c>
      <c r="K1731">
        <v>3.8</v>
      </c>
      <c r="L1731" t="s">
        <v>151</v>
      </c>
      <c r="M1731" t="s">
        <v>73</v>
      </c>
      <c r="N1731" t="s">
        <v>151</v>
      </c>
      <c r="O1731" t="s">
        <v>151</v>
      </c>
      <c r="P1731">
        <v>12</v>
      </c>
      <c r="Q1731" t="s">
        <v>27</v>
      </c>
      <c r="R1731" t="s">
        <v>28</v>
      </c>
    </row>
    <row r="1732" spans="1:18" x14ac:dyDescent="0.2">
      <c r="A1732">
        <v>1731</v>
      </c>
      <c r="B1732">
        <v>23</v>
      </c>
      <c r="C1732" t="s">
        <v>18</v>
      </c>
      <c r="D1732" t="s">
        <v>54</v>
      </c>
      <c r="E1732" t="s">
        <v>20</v>
      </c>
      <c r="F1732">
        <v>22</v>
      </c>
      <c r="G1732" t="s">
        <v>89</v>
      </c>
      <c r="H1732" t="s">
        <v>35</v>
      </c>
      <c r="I1732" t="s">
        <v>64</v>
      </c>
      <c r="J1732" t="s">
        <v>56</v>
      </c>
      <c r="K1732">
        <v>4.2</v>
      </c>
      <c r="L1732" t="s">
        <v>151</v>
      </c>
      <c r="M1732" t="s">
        <v>37</v>
      </c>
      <c r="N1732" t="s">
        <v>151</v>
      </c>
      <c r="O1732" t="s">
        <v>151</v>
      </c>
      <c r="P1732">
        <v>26</v>
      </c>
      <c r="Q1732" t="s">
        <v>38</v>
      </c>
      <c r="R1732" t="s">
        <v>39</v>
      </c>
    </row>
    <row r="1733" spans="1:18" x14ac:dyDescent="0.2">
      <c r="A1733">
        <v>1732</v>
      </c>
      <c r="B1733">
        <v>21</v>
      </c>
      <c r="C1733" t="s">
        <v>18</v>
      </c>
      <c r="D1733" t="s">
        <v>131</v>
      </c>
      <c r="E1733" t="s">
        <v>66</v>
      </c>
      <c r="F1733">
        <v>87</v>
      </c>
      <c r="G1733" t="s">
        <v>134</v>
      </c>
      <c r="H1733" t="s">
        <v>43</v>
      </c>
      <c r="I1733" t="s">
        <v>23</v>
      </c>
      <c r="J1733" t="s">
        <v>56</v>
      </c>
      <c r="K1733">
        <v>3.1</v>
      </c>
      <c r="L1733" t="s">
        <v>151</v>
      </c>
      <c r="M1733" t="s">
        <v>44</v>
      </c>
      <c r="N1733" t="s">
        <v>151</v>
      </c>
      <c r="O1733" t="s">
        <v>151</v>
      </c>
      <c r="P1733">
        <v>12</v>
      </c>
      <c r="Q1733" t="s">
        <v>32</v>
      </c>
      <c r="R1733" t="s">
        <v>87</v>
      </c>
    </row>
    <row r="1734" spans="1:18" x14ac:dyDescent="0.2">
      <c r="A1734">
        <v>1733</v>
      </c>
      <c r="B1734">
        <v>45</v>
      </c>
      <c r="C1734" t="s">
        <v>18</v>
      </c>
      <c r="D1734" t="s">
        <v>132</v>
      </c>
      <c r="E1734" t="s">
        <v>66</v>
      </c>
      <c r="F1734">
        <v>50</v>
      </c>
      <c r="G1734" t="s">
        <v>42</v>
      </c>
      <c r="H1734" t="s">
        <v>35</v>
      </c>
      <c r="I1734" t="s">
        <v>60</v>
      </c>
      <c r="J1734" t="s">
        <v>24</v>
      </c>
      <c r="K1734">
        <v>2.6</v>
      </c>
      <c r="L1734" t="s">
        <v>151</v>
      </c>
      <c r="M1734" t="s">
        <v>37</v>
      </c>
      <c r="N1734" t="s">
        <v>151</v>
      </c>
      <c r="O1734" t="s">
        <v>151</v>
      </c>
      <c r="P1734">
        <v>36</v>
      </c>
      <c r="Q1734" t="s">
        <v>32</v>
      </c>
      <c r="R1734" t="s">
        <v>96</v>
      </c>
    </row>
    <row r="1735" spans="1:18" x14ac:dyDescent="0.2">
      <c r="A1735">
        <v>1734</v>
      </c>
      <c r="B1735">
        <v>67</v>
      </c>
      <c r="C1735" t="s">
        <v>18</v>
      </c>
      <c r="D1735" t="s">
        <v>19</v>
      </c>
      <c r="E1735" t="s">
        <v>20</v>
      </c>
      <c r="F1735">
        <v>85</v>
      </c>
      <c r="G1735" t="s">
        <v>83</v>
      </c>
      <c r="H1735" t="s">
        <v>22</v>
      </c>
      <c r="I1735" t="s">
        <v>93</v>
      </c>
      <c r="J1735" t="s">
        <v>52</v>
      </c>
      <c r="K1735">
        <v>3.4</v>
      </c>
      <c r="L1735" t="s">
        <v>151</v>
      </c>
      <c r="M1735" t="s">
        <v>26</v>
      </c>
      <c r="N1735" t="s">
        <v>151</v>
      </c>
      <c r="O1735" t="s">
        <v>151</v>
      </c>
      <c r="P1735">
        <v>22</v>
      </c>
      <c r="Q1735" t="s">
        <v>38</v>
      </c>
      <c r="R1735" t="s">
        <v>48</v>
      </c>
    </row>
    <row r="1736" spans="1:18" x14ac:dyDescent="0.2">
      <c r="A1736">
        <v>1735</v>
      </c>
      <c r="B1736">
        <v>31</v>
      </c>
      <c r="C1736" t="s">
        <v>18</v>
      </c>
      <c r="D1736" t="s">
        <v>33</v>
      </c>
      <c r="E1736" t="s">
        <v>20</v>
      </c>
      <c r="F1736">
        <v>98</v>
      </c>
      <c r="G1736" t="s">
        <v>67</v>
      </c>
      <c r="H1736" t="s">
        <v>22</v>
      </c>
      <c r="I1736" t="s">
        <v>109</v>
      </c>
      <c r="J1736" t="s">
        <v>36</v>
      </c>
      <c r="K1736">
        <v>3.1</v>
      </c>
      <c r="L1736" t="s">
        <v>151</v>
      </c>
      <c r="M1736" t="s">
        <v>44</v>
      </c>
      <c r="N1736" t="s">
        <v>151</v>
      </c>
      <c r="O1736" t="s">
        <v>151</v>
      </c>
      <c r="P1736">
        <v>16</v>
      </c>
      <c r="Q1736" t="s">
        <v>45</v>
      </c>
      <c r="R1736" t="s">
        <v>57</v>
      </c>
    </row>
    <row r="1737" spans="1:18" x14ac:dyDescent="0.2">
      <c r="A1737">
        <v>1736</v>
      </c>
      <c r="B1737">
        <v>58</v>
      </c>
      <c r="C1737" t="s">
        <v>18</v>
      </c>
      <c r="D1737" t="s">
        <v>80</v>
      </c>
      <c r="E1737" t="s">
        <v>20</v>
      </c>
      <c r="F1737">
        <v>34</v>
      </c>
      <c r="G1737" t="s">
        <v>104</v>
      </c>
      <c r="H1737" t="s">
        <v>43</v>
      </c>
      <c r="I1737" t="s">
        <v>72</v>
      </c>
      <c r="J1737" t="s">
        <v>24</v>
      </c>
      <c r="K1737">
        <v>3.6</v>
      </c>
      <c r="L1737" t="s">
        <v>151</v>
      </c>
      <c r="M1737" t="s">
        <v>26</v>
      </c>
      <c r="N1737" t="s">
        <v>151</v>
      </c>
      <c r="O1737" t="s">
        <v>151</v>
      </c>
      <c r="P1737">
        <v>31</v>
      </c>
      <c r="Q1737" t="s">
        <v>27</v>
      </c>
      <c r="R1737" t="s">
        <v>48</v>
      </c>
    </row>
    <row r="1738" spans="1:18" x14ac:dyDescent="0.2">
      <c r="A1738">
        <v>1737</v>
      </c>
      <c r="B1738">
        <v>57</v>
      </c>
      <c r="C1738" t="s">
        <v>18</v>
      </c>
      <c r="D1738" t="s">
        <v>58</v>
      </c>
      <c r="E1738" t="s">
        <v>20</v>
      </c>
      <c r="F1738">
        <v>61</v>
      </c>
      <c r="G1738" t="s">
        <v>121</v>
      </c>
      <c r="H1738" t="s">
        <v>43</v>
      </c>
      <c r="I1738" t="s">
        <v>72</v>
      </c>
      <c r="J1738" t="s">
        <v>52</v>
      </c>
      <c r="K1738">
        <v>2.6</v>
      </c>
      <c r="L1738" t="s">
        <v>151</v>
      </c>
      <c r="M1738" t="s">
        <v>69</v>
      </c>
      <c r="N1738" t="s">
        <v>151</v>
      </c>
      <c r="O1738" t="s">
        <v>151</v>
      </c>
      <c r="P1738">
        <v>43</v>
      </c>
      <c r="Q1738" t="s">
        <v>32</v>
      </c>
      <c r="R1738" t="s">
        <v>57</v>
      </c>
    </row>
    <row r="1739" spans="1:18" x14ac:dyDescent="0.2">
      <c r="A1739">
        <v>1738</v>
      </c>
      <c r="B1739">
        <v>42</v>
      </c>
      <c r="C1739" t="s">
        <v>18</v>
      </c>
      <c r="D1739" t="s">
        <v>105</v>
      </c>
      <c r="E1739" t="s">
        <v>66</v>
      </c>
      <c r="F1739">
        <v>98</v>
      </c>
      <c r="G1739" t="s">
        <v>122</v>
      </c>
      <c r="H1739" t="s">
        <v>22</v>
      </c>
      <c r="I1739" t="s">
        <v>23</v>
      </c>
      <c r="J1739" t="s">
        <v>52</v>
      </c>
      <c r="K1739">
        <v>4.2</v>
      </c>
      <c r="L1739" t="s">
        <v>151</v>
      </c>
      <c r="M1739" t="s">
        <v>73</v>
      </c>
      <c r="N1739" t="s">
        <v>151</v>
      </c>
      <c r="O1739" t="s">
        <v>151</v>
      </c>
      <c r="P1739">
        <v>50</v>
      </c>
      <c r="Q1739" t="s">
        <v>27</v>
      </c>
      <c r="R1739" t="s">
        <v>75</v>
      </c>
    </row>
    <row r="1740" spans="1:18" x14ac:dyDescent="0.2">
      <c r="A1740">
        <v>1739</v>
      </c>
      <c r="B1740">
        <v>60</v>
      </c>
      <c r="C1740" t="s">
        <v>18</v>
      </c>
      <c r="D1740" t="s">
        <v>65</v>
      </c>
      <c r="E1740" t="s">
        <v>66</v>
      </c>
      <c r="F1740">
        <v>61</v>
      </c>
      <c r="G1740" t="s">
        <v>121</v>
      </c>
      <c r="H1740" t="s">
        <v>43</v>
      </c>
      <c r="I1740" t="s">
        <v>95</v>
      </c>
      <c r="J1740" t="s">
        <v>36</v>
      </c>
      <c r="K1740">
        <v>2.9</v>
      </c>
      <c r="L1740" t="s">
        <v>151</v>
      </c>
      <c r="M1740" t="s">
        <v>69</v>
      </c>
      <c r="N1740" t="s">
        <v>151</v>
      </c>
      <c r="O1740" t="s">
        <v>151</v>
      </c>
      <c r="P1740">
        <v>37</v>
      </c>
      <c r="Q1740" t="s">
        <v>38</v>
      </c>
      <c r="R1740" t="s">
        <v>39</v>
      </c>
    </row>
    <row r="1741" spans="1:18" x14ac:dyDescent="0.2">
      <c r="A1741">
        <v>1740</v>
      </c>
      <c r="B1741">
        <v>21</v>
      </c>
      <c r="C1741" t="s">
        <v>18</v>
      </c>
      <c r="D1741" t="s">
        <v>105</v>
      </c>
      <c r="E1741" t="s">
        <v>66</v>
      </c>
      <c r="F1741">
        <v>98</v>
      </c>
      <c r="G1741" t="s">
        <v>147</v>
      </c>
      <c r="H1741" t="s">
        <v>22</v>
      </c>
      <c r="I1741" t="s">
        <v>64</v>
      </c>
      <c r="J1741" t="s">
        <v>24</v>
      </c>
      <c r="K1741">
        <v>4.2</v>
      </c>
      <c r="L1741" t="s">
        <v>151</v>
      </c>
      <c r="M1741" t="s">
        <v>26</v>
      </c>
      <c r="N1741" t="s">
        <v>151</v>
      </c>
      <c r="O1741" t="s">
        <v>151</v>
      </c>
      <c r="P1741">
        <v>23</v>
      </c>
      <c r="Q1741" t="s">
        <v>32</v>
      </c>
      <c r="R1741" t="s">
        <v>39</v>
      </c>
    </row>
    <row r="1742" spans="1:18" x14ac:dyDescent="0.2">
      <c r="A1742">
        <v>1741</v>
      </c>
      <c r="B1742">
        <v>69</v>
      </c>
      <c r="C1742" t="s">
        <v>18</v>
      </c>
      <c r="D1742" t="s">
        <v>94</v>
      </c>
      <c r="E1742" t="s">
        <v>20</v>
      </c>
      <c r="F1742">
        <v>21</v>
      </c>
      <c r="G1742" t="s">
        <v>149</v>
      </c>
      <c r="H1742" t="s">
        <v>22</v>
      </c>
      <c r="I1742" t="s">
        <v>60</v>
      </c>
      <c r="J1742" t="s">
        <v>56</v>
      </c>
      <c r="K1742">
        <v>3.3</v>
      </c>
      <c r="L1742" t="s">
        <v>151</v>
      </c>
      <c r="M1742" t="s">
        <v>44</v>
      </c>
      <c r="N1742" t="s">
        <v>151</v>
      </c>
      <c r="O1742" t="s">
        <v>151</v>
      </c>
      <c r="P1742">
        <v>10</v>
      </c>
      <c r="Q1742" t="s">
        <v>74</v>
      </c>
      <c r="R1742" t="s">
        <v>96</v>
      </c>
    </row>
    <row r="1743" spans="1:18" x14ac:dyDescent="0.2">
      <c r="A1743">
        <v>1742</v>
      </c>
      <c r="B1743">
        <v>41</v>
      </c>
      <c r="C1743" t="s">
        <v>18</v>
      </c>
      <c r="D1743" t="s">
        <v>94</v>
      </c>
      <c r="E1743" t="s">
        <v>20</v>
      </c>
      <c r="F1743">
        <v>51</v>
      </c>
      <c r="G1743" t="s">
        <v>78</v>
      </c>
      <c r="H1743" t="s">
        <v>91</v>
      </c>
      <c r="I1743" t="s">
        <v>84</v>
      </c>
      <c r="J1743" t="s">
        <v>24</v>
      </c>
      <c r="K1743">
        <v>3.6</v>
      </c>
      <c r="L1743" t="s">
        <v>151</v>
      </c>
      <c r="M1743" t="s">
        <v>44</v>
      </c>
      <c r="N1743" t="s">
        <v>151</v>
      </c>
      <c r="O1743" t="s">
        <v>151</v>
      </c>
      <c r="P1743">
        <v>20</v>
      </c>
      <c r="Q1743" t="s">
        <v>74</v>
      </c>
      <c r="R1743" t="s">
        <v>87</v>
      </c>
    </row>
    <row r="1744" spans="1:18" x14ac:dyDescent="0.2">
      <c r="A1744">
        <v>1743</v>
      </c>
      <c r="B1744">
        <v>51</v>
      </c>
      <c r="C1744" t="s">
        <v>18</v>
      </c>
      <c r="D1744" t="s">
        <v>40</v>
      </c>
      <c r="E1744" t="s">
        <v>41</v>
      </c>
      <c r="F1744">
        <v>80</v>
      </c>
      <c r="G1744" t="s">
        <v>110</v>
      </c>
      <c r="H1744" t="s">
        <v>91</v>
      </c>
      <c r="I1744" t="s">
        <v>51</v>
      </c>
      <c r="J1744" t="s">
        <v>36</v>
      </c>
      <c r="K1744">
        <v>4.3</v>
      </c>
      <c r="L1744" t="s">
        <v>151</v>
      </c>
      <c r="M1744" t="s">
        <v>26</v>
      </c>
      <c r="N1744" t="s">
        <v>151</v>
      </c>
      <c r="O1744" t="s">
        <v>151</v>
      </c>
      <c r="P1744">
        <v>18</v>
      </c>
      <c r="Q1744" t="s">
        <v>27</v>
      </c>
      <c r="R1744" t="s">
        <v>96</v>
      </c>
    </row>
    <row r="1745" spans="1:18" x14ac:dyDescent="0.2">
      <c r="A1745">
        <v>1744</v>
      </c>
      <c r="B1745">
        <v>23</v>
      </c>
      <c r="C1745" t="s">
        <v>18</v>
      </c>
      <c r="D1745" t="s">
        <v>86</v>
      </c>
      <c r="E1745" t="s">
        <v>20</v>
      </c>
      <c r="F1745">
        <v>72</v>
      </c>
      <c r="G1745" t="s">
        <v>67</v>
      </c>
      <c r="H1745" t="s">
        <v>91</v>
      </c>
      <c r="I1745" t="s">
        <v>109</v>
      </c>
      <c r="J1745" t="s">
        <v>24</v>
      </c>
      <c r="K1745">
        <v>3.3</v>
      </c>
      <c r="L1745" t="s">
        <v>151</v>
      </c>
      <c r="M1745" t="s">
        <v>53</v>
      </c>
      <c r="N1745" t="s">
        <v>151</v>
      </c>
      <c r="O1745" t="s">
        <v>151</v>
      </c>
      <c r="P1745">
        <v>3</v>
      </c>
      <c r="Q1745" t="s">
        <v>74</v>
      </c>
      <c r="R1745" t="s">
        <v>39</v>
      </c>
    </row>
    <row r="1746" spans="1:18" x14ac:dyDescent="0.2">
      <c r="A1746">
        <v>1745</v>
      </c>
      <c r="B1746">
        <v>57</v>
      </c>
      <c r="C1746" t="s">
        <v>18</v>
      </c>
      <c r="D1746" t="s">
        <v>88</v>
      </c>
      <c r="E1746" t="s">
        <v>66</v>
      </c>
      <c r="F1746">
        <v>63</v>
      </c>
      <c r="G1746" t="s">
        <v>150</v>
      </c>
      <c r="H1746" t="s">
        <v>22</v>
      </c>
      <c r="I1746" t="s">
        <v>84</v>
      </c>
      <c r="J1746" t="s">
        <v>24</v>
      </c>
      <c r="K1746">
        <v>3</v>
      </c>
      <c r="L1746" t="s">
        <v>151</v>
      </c>
      <c r="M1746" t="s">
        <v>53</v>
      </c>
      <c r="N1746" t="s">
        <v>151</v>
      </c>
      <c r="O1746" t="s">
        <v>151</v>
      </c>
      <c r="P1746">
        <v>23</v>
      </c>
      <c r="Q1746" t="s">
        <v>45</v>
      </c>
      <c r="R1746" t="s">
        <v>39</v>
      </c>
    </row>
    <row r="1747" spans="1:18" x14ac:dyDescent="0.2">
      <c r="A1747">
        <v>1746</v>
      </c>
      <c r="B1747">
        <v>40</v>
      </c>
      <c r="C1747" t="s">
        <v>18</v>
      </c>
      <c r="D1747" t="s">
        <v>86</v>
      </c>
      <c r="E1747" t="s">
        <v>20</v>
      </c>
      <c r="F1747">
        <v>27</v>
      </c>
      <c r="G1747" t="s">
        <v>63</v>
      </c>
      <c r="H1747" t="s">
        <v>22</v>
      </c>
      <c r="I1747" t="s">
        <v>107</v>
      </c>
      <c r="J1747" t="s">
        <v>24</v>
      </c>
      <c r="K1747">
        <v>3.6</v>
      </c>
      <c r="L1747" t="s">
        <v>151</v>
      </c>
      <c r="M1747" t="s">
        <v>73</v>
      </c>
      <c r="N1747" t="s">
        <v>151</v>
      </c>
      <c r="O1747" t="s">
        <v>151</v>
      </c>
      <c r="P1747">
        <v>27</v>
      </c>
      <c r="Q1747" t="s">
        <v>32</v>
      </c>
      <c r="R1747" t="s">
        <v>39</v>
      </c>
    </row>
    <row r="1748" spans="1:18" x14ac:dyDescent="0.2">
      <c r="A1748">
        <v>1747</v>
      </c>
      <c r="B1748">
        <v>65</v>
      </c>
      <c r="C1748" t="s">
        <v>18</v>
      </c>
      <c r="D1748" t="s">
        <v>65</v>
      </c>
      <c r="E1748" t="s">
        <v>66</v>
      </c>
      <c r="F1748">
        <v>44</v>
      </c>
      <c r="G1748" t="s">
        <v>89</v>
      </c>
      <c r="H1748" t="s">
        <v>22</v>
      </c>
      <c r="I1748" t="s">
        <v>109</v>
      </c>
      <c r="J1748" t="s">
        <v>52</v>
      </c>
      <c r="K1748">
        <v>3.1</v>
      </c>
      <c r="L1748" t="s">
        <v>151</v>
      </c>
      <c r="M1748" t="s">
        <v>73</v>
      </c>
      <c r="N1748" t="s">
        <v>151</v>
      </c>
      <c r="O1748" t="s">
        <v>151</v>
      </c>
      <c r="P1748">
        <v>44</v>
      </c>
      <c r="Q1748" t="s">
        <v>74</v>
      </c>
      <c r="R1748" t="s">
        <v>28</v>
      </c>
    </row>
    <row r="1749" spans="1:18" x14ac:dyDescent="0.2">
      <c r="A1749">
        <v>1748</v>
      </c>
      <c r="B1749">
        <v>61</v>
      </c>
      <c r="C1749" t="s">
        <v>18</v>
      </c>
      <c r="D1749" t="s">
        <v>61</v>
      </c>
      <c r="E1749" t="s">
        <v>62</v>
      </c>
      <c r="F1749">
        <v>23</v>
      </c>
      <c r="G1749" t="s">
        <v>81</v>
      </c>
      <c r="H1749" t="s">
        <v>43</v>
      </c>
      <c r="I1749" t="s">
        <v>133</v>
      </c>
      <c r="J1749" t="s">
        <v>24</v>
      </c>
      <c r="K1749">
        <v>2.9</v>
      </c>
      <c r="L1749" t="s">
        <v>151</v>
      </c>
      <c r="M1749" t="s">
        <v>26</v>
      </c>
      <c r="N1749" t="s">
        <v>151</v>
      </c>
      <c r="O1749" t="s">
        <v>151</v>
      </c>
      <c r="P1749">
        <v>41</v>
      </c>
      <c r="Q1749" t="s">
        <v>27</v>
      </c>
      <c r="R1749" t="s">
        <v>57</v>
      </c>
    </row>
    <row r="1750" spans="1:18" x14ac:dyDescent="0.2">
      <c r="A1750">
        <v>1749</v>
      </c>
      <c r="B1750">
        <v>34</v>
      </c>
      <c r="C1750" t="s">
        <v>18</v>
      </c>
      <c r="D1750" t="s">
        <v>86</v>
      </c>
      <c r="E1750" t="s">
        <v>20</v>
      </c>
      <c r="F1750">
        <v>93</v>
      </c>
      <c r="G1750" t="s">
        <v>55</v>
      </c>
      <c r="H1750" t="s">
        <v>22</v>
      </c>
      <c r="I1750" t="s">
        <v>84</v>
      </c>
      <c r="J1750" t="s">
        <v>24</v>
      </c>
      <c r="K1750">
        <v>3.9</v>
      </c>
      <c r="L1750" t="s">
        <v>151</v>
      </c>
      <c r="M1750" t="s">
        <v>69</v>
      </c>
      <c r="N1750" t="s">
        <v>151</v>
      </c>
      <c r="O1750" t="s">
        <v>151</v>
      </c>
      <c r="P1750">
        <v>41</v>
      </c>
      <c r="Q1750" t="s">
        <v>74</v>
      </c>
      <c r="R1750" t="s">
        <v>48</v>
      </c>
    </row>
    <row r="1751" spans="1:18" x14ac:dyDescent="0.2">
      <c r="A1751">
        <v>1750</v>
      </c>
      <c r="B1751">
        <v>43</v>
      </c>
      <c r="C1751" t="s">
        <v>18</v>
      </c>
      <c r="D1751" t="s">
        <v>103</v>
      </c>
      <c r="E1751" t="s">
        <v>20</v>
      </c>
      <c r="F1751">
        <v>70</v>
      </c>
      <c r="G1751" t="s">
        <v>50</v>
      </c>
      <c r="H1751" t="s">
        <v>22</v>
      </c>
      <c r="I1751" t="s">
        <v>68</v>
      </c>
      <c r="J1751" t="s">
        <v>56</v>
      </c>
      <c r="K1751">
        <v>3.2</v>
      </c>
      <c r="L1751" t="s">
        <v>151</v>
      </c>
      <c r="M1751" t="s">
        <v>69</v>
      </c>
      <c r="N1751" t="s">
        <v>151</v>
      </c>
      <c r="O1751" t="s">
        <v>151</v>
      </c>
      <c r="P1751">
        <v>36</v>
      </c>
      <c r="Q1751" t="s">
        <v>85</v>
      </c>
      <c r="R1751" t="s">
        <v>96</v>
      </c>
    </row>
    <row r="1752" spans="1:18" x14ac:dyDescent="0.2">
      <c r="A1752">
        <v>1751</v>
      </c>
      <c r="B1752">
        <v>31</v>
      </c>
      <c r="C1752" t="s">
        <v>18</v>
      </c>
      <c r="D1752" t="s">
        <v>88</v>
      </c>
      <c r="E1752" t="s">
        <v>66</v>
      </c>
      <c r="F1752">
        <v>85</v>
      </c>
      <c r="G1752" t="s">
        <v>67</v>
      </c>
      <c r="H1752" t="s">
        <v>43</v>
      </c>
      <c r="I1752" t="s">
        <v>51</v>
      </c>
      <c r="J1752" t="s">
        <v>56</v>
      </c>
      <c r="K1752">
        <v>3.1</v>
      </c>
      <c r="L1752" t="s">
        <v>151</v>
      </c>
      <c r="M1752" t="s">
        <v>26</v>
      </c>
      <c r="N1752" t="s">
        <v>151</v>
      </c>
      <c r="O1752" t="s">
        <v>151</v>
      </c>
      <c r="P1752">
        <v>38</v>
      </c>
      <c r="Q1752" t="s">
        <v>27</v>
      </c>
      <c r="R1752" t="s">
        <v>96</v>
      </c>
    </row>
    <row r="1753" spans="1:18" x14ac:dyDescent="0.2">
      <c r="A1753">
        <v>1752</v>
      </c>
      <c r="B1753">
        <v>57</v>
      </c>
      <c r="C1753" t="s">
        <v>18</v>
      </c>
      <c r="D1753" t="s">
        <v>29</v>
      </c>
      <c r="E1753" t="s">
        <v>20</v>
      </c>
      <c r="F1753">
        <v>40</v>
      </c>
      <c r="G1753" t="s">
        <v>122</v>
      </c>
      <c r="H1753" t="s">
        <v>43</v>
      </c>
      <c r="I1753" t="s">
        <v>64</v>
      </c>
      <c r="J1753" t="s">
        <v>24</v>
      </c>
      <c r="K1753">
        <v>3.2</v>
      </c>
      <c r="L1753" t="s">
        <v>151</v>
      </c>
      <c r="M1753" t="s">
        <v>69</v>
      </c>
      <c r="N1753" t="s">
        <v>151</v>
      </c>
      <c r="O1753" t="s">
        <v>151</v>
      </c>
      <c r="P1753">
        <v>34</v>
      </c>
      <c r="Q1753" t="s">
        <v>32</v>
      </c>
      <c r="R1753" t="s">
        <v>48</v>
      </c>
    </row>
    <row r="1754" spans="1:18" x14ac:dyDescent="0.2">
      <c r="A1754">
        <v>1753</v>
      </c>
      <c r="B1754">
        <v>34</v>
      </c>
      <c r="C1754" t="s">
        <v>18</v>
      </c>
      <c r="D1754" t="s">
        <v>136</v>
      </c>
      <c r="E1754" t="s">
        <v>41</v>
      </c>
      <c r="F1754">
        <v>29</v>
      </c>
      <c r="G1754" t="s">
        <v>146</v>
      </c>
      <c r="H1754" t="s">
        <v>22</v>
      </c>
      <c r="I1754" t="s">
        <v>143</v>
      </c>
      <c r="J1754" t="s">
        <v>24</v>
      </c>
      <c r="K1754">
        <v>3.3</v>
      </c>
      <c r="L1754" t="s">
        <v>151</v>
      </c>
      <c r="M1754" t="s">
        <v>73</v>
      </c>
      <c r="N1754" t="s">
        <v>151</v>
      </c>
      <c r="O1754" t="s">
        <v>151</v>
      </c>
      <c r="P1754">
        <v>14</v>
      </c>
      <c r="Q1754" t="s">
        <v>27</v>
      </c>
      <c r="R1754" t="s">
        <v>57</v>
      </c>
    </row>
    <row r="1755" spans="1:18" x14ac:dyDescent="0.2">
      <c r="A1755">
        <v>1754</v>
      </c>
      <c r="B1755">
        <v>25</v>
      </c>
      <c r="C1755" t="s">
        <v>18</v>
      </c>
      <c r="D1755" t="s">
        <v>86</v>
      </c>
      <c r="E1755" t="s">
        <v>20</v>
      </c>
      <c r="F1755">
        <v>27</v>
      </c>
      <c r="G1755" t="s">
        <v>111</v>
      </c>
      <c r="H1755" t="s">
        <v>22</v>
      </c>
      <c r="I1755" t="s">
        <v>93</v>
      </c>
      <c r="J1755" t="s">
        <v>56</v>
      </c>
      <c r="K1755">
        <v>4.8</v>
      </c>
      <c r="L1755" t="s">
        <v>151</v>
      </c>
      <c r="M1755" t="s">
        <v>44</v>
      </c>
      <c r="N1755" t="s">
        <v>151</v>
      </c>
      <c r="O1755" t="s">
        <v>151</v>
      </c>
      <c r="P1755">
        <v>23</v>
      </c>
      <c r="Q1755" t="s">
        <v>38</v>
      </c>
      <c r="R1755" t="s">
        <v>28</v>
      </c>
    </row>
    <row r="1756" spans="1:18" x14ac:dyDescent="0.2">
      <c r="A1756">
        <v>1755</v>
      </c>
      <c r="B1756">
        <v>66</v>
      </c>
      <c r="C1756" t="s">
        <v>18</v>
      </c>
      <c r="D1756" t="s">
        <v>80</v>
      </c>
      <c r="E1756" t="s">
        <v>20</v>
      </c>
      <c r="F1756">
        <v>93</v>
      </c>
      <c r="G1756" t="s">
        <v>34</v>
      </c>
      <c r="H1756" t="s">
        <v>35</v>
      </c>
      <c r="I1756" t="s">
        <v>117</v>
      </c>
      <c r="J1756" t="s">
        <v>56</v>
      </c>
      <c r="K1756">
        <v>3.8</v>
      </c>
      <c r="L1756" t="s">
        <v>151</v>
      </c>
      <c r="M1756" t="s">
        <v>69</v>
      </c>
      <c r="N1756" t="s">
        <v>151</v>
      </c>
      <c r="O1756" t="s">
        <v>151</v>
      </c>
      <c r="P1756">
        <v>18</v>
      </c>
      <c r="Q1756" t="s">
        <v>38</v>
      </c>
      <c r="R1756" t="s">
        <v>28</v>
      </c>
    </row>
    <row r="1757" spans="1:18" x14ac:dyDescent="0.2">
      <c r="A1757">
        <v>1756</v>
      </c>
      <c r="B1757">
        <v>56</v>
      </c>
      <c r="C1757" t="s">
        <v>18</v>
      </c>
      <c r="D1757" t="s">
        <v>132</v>
      </c>
      <c r="E1757" t="s">
        <v>66</v>
      </c>
      <c r="F1757">
        <v>20</v>
      </c>
      <c r="G1757" t="s">
        <v>78</v>
      </c>
      <c r="H1757" t="s">
        <v>91</v>
      </c>
      <c r="I1757" t="s">
        <v>60</v>
      </c>
      <c r="J1757" t="s">
        <v>36</v>
      </c>
      <c r="K1757">
        <v>4.5999999999999996</v>
      </c>
      <c r="L1757" t="s">
        <v>151</v>
      </c>
      <c r="M1757" t="s">
        <v>44</v>
      </c>
      <c r="N1757" t="s">
        <v>151</v>
      </c>
      <c r="O1757" t="s">
        <v>151</v>
      </c>
      <c r="P1757">
        <v>45</v>
      </c>
      <c r="Q1757" t="s">
        <v>32</v>
      </c>
      <c r="R1757" t="s">
        <v>87</v>
      </c>
    </row>
    <row r="1758" spans="1:18" x14ac:dyDescent="0.2">
      <c r="A1758">
        <v>1757</v>
      </c>
      <c r="B1758">
        <v>49</v>
      </c>
      <c r="C1758" t="s">
        <v>18</v>
      </c>
      <c r="D1758" t="s">
        <v>105</v>
      </c>
      <c r="E1758" t="s">
        <v>66</v>
      </c>
      <c r="F1758">
        <v>55</v>
      </c>
      <c r="G1758" t="s">
        <v>81</v>
      </c>
      <c r="H1758" t="s">
        <v>35</v>
      </c>
      <c r="I1758" t="s">
        <v>108</v>
      </c>
      <c r="J1758" t="s">
        <v>56</v>
      </c>
      <c r="K1758">
        <v>2.8</v>
      </c>
      <c r="L1758" t="s">
        <v>151</v>
      </c>
      <c r="M1758" t="s">
        <v>37</v>
      </c>
      <c r="N1758" t="s">
        <v>151</v>
      </c>
      <c r="O1758" t="s">
        <v>151</v>
      </c>
      <c r="P1758">
        <v>14</v>
      </c>
      <c r="Q1758" t="s">
        <v>74</v>
      </c>
      <c r="R1758" t="s">
        <v>39</v>
      </c>
    </row>
    <row r="1759" spans="1:18" x14ac:dyDescent="0.2">
      <c r="A1759">
        <v>1758</v>
      </c>
      <c r="B1759">
        <v>19</v>
      </c>
      <c r="C1759" t="s">
        <v>18</v>
      </c>
      <c r="D1759" t="s">
        <v>80</v>
      </c>
      <c r="E1759" t="s">
        <v>20</v>
      </c>
      <c r="F1759">
        <v>94</v>
      </c>
      <c r="G1759" t="s">
        <v>150</v>
      </c>
      <c r="H1759" t="s">
        <v>22</v>
      </c>
      <c r="I1759" t="s">
        <v>133</v>
      </c>
      <c r="J1759" t="s">
        <v>56</v>
      </c>
      <c r="K1759">
        <v>3.6</v>
      </c>
      <c r="L1759" t="s">
        <v>151</v>
      </c>
      <c r="M1759" t="s">
        <v>53</v>
      </c>
      <c r="N1759" t="s">
        <v>151</v>
      </c>
      <c r="O1759" t="s">
        <v>151</v>
      </c>
      <c r="P1759">
        <v>48</v>
      </c>
      <c r="Q1759" t="s">
        <v>85</v>
      </c>
      <c r="R1759" t="s">
        <v>48</v>
      </c>
    </row>
    <row r="1760" spans="1:18" x14ac:dyDescent="0.2">
      <c r="A1760">
        <v>1759</v>
      </c>
      <c r="B1760">
        <v>27</v>
      </c>
      <c r="C1760" t="s">
        <v>18</v>
      </c>
      <c r="D1760" t="s">
        <v>123</v>
      </c>
      <c r="E1760" t="s">
        <v>66</v>
      </c>
      <c r="F1760">
        <v>56</v>
      </c>
      <c r="G1760" t="s">
        <v>137</v>
      </c>
      <c r="H1760" t="s">
        <v>43</v>
      </c>
      <c r="I1760" t="s">
        <v>64</v>
      </c>
      <c r="J1760" t="s">
        <v>24</v>
      </c>
      <c r="K1760">
        <v>4.3</v>
      </c>
      <c r="L1760" t="s">
        <v>151</v>
      </c>
      <c r="M1760" t="s">
        <v>37</v>
      </c>
      <c r="N1760" t="s">
        <v>151</v>
      </c>
      <c r="O1760" t="s">
        <v>151</v>
      </c>
      <c r="P1760">
        <v>17</v>
      </c>
      <c r="Q1760" t="s">
        <v>27</v>
      </c>
      <c r="R1760" t="s">
        <v>75</v>
      </c>
    </row>
    <row r="1761" spans="1:18" x14ac:dyDescent="0.2">
      <c r="A1761">
        <v>1760</v>
      </c>
      <c r="B1761">
        <v>68</v>
      </c>
      <c r="C1761" t="s">
        <v>18</v>
      </c>
      <c r="D1761" t="s">
        <v>29</v>
      </c>
      <c r="E1761" t="s">
        <v>20</v>
      </c>
      <c r="F1761">
        <v>58</v>
      </c>
      <c r="G1761" t="s">
        <v>59</v>
      </c>
      <c r="H1761" t="s">
        <v>22</v>
      </c>
      <c r="I1761" t="s">
        <v>95</v>
      </c>
      <c r="J1761" t="s">
        <v>36</v>
      </c>
      <c r="K1761">
        <v>4</v>
      </c>
      <c r="L1761" t="s">
        <v>151</v>
      </c>
      <c r="M1761" t="s">
        <v>44</v>
      </c>
      <c r="N1761" t="s">
        <v>151</v>
      </c>
      <c r="O1761" t="s">
        <v>151</v>
      </c>
      <c r="P1761">
        <v>1</v>
      </c>
      <c r="Q1761" t="s">
        <v>45</v>
      </c>
      <c r="R1761" t="s">
        <v>39</v>
      </c>
    </row>
    <row r="1762" spans="1:18" x14ac:dyDescent="0.2">
      <c r="A1762">
        <v>1761</v>
      </c>
      <c r="B1762">
        <v>20</v>
      </c>
      <c r="C1762" t="s">
        <v>18</v>
      </c>
      <c r="D1762" t="s">
        <v>86</v>
      </c>
      <c r="E1762" t="s">
        <v>20</v>
      </c>
      <c r="F1762">
        <v>44</v>
      </c>
      <c r="G1762" t="s">
        <v>147</v>
      </c>
      <c r="H1762" t="s">
        <v>91</v>
      </c>
      <c r="I1762" t="s">
        <v>99</v>
      </c>
      <c r="J1762" t="s">
        <v>36</v>
      </c>
      <c r="K1762">
        <v>3.5</v>
      </c>
      <c r="L1762" t="s">
        <v>151</v>
      </c>
      <c r="M1762" t="s">
        <v>53</v>
      </c>
      <c r="N1762" t="s">
        <v>151</v>
      </c>
      <c r="O1762" t="s">
        <v>151</v>
      </c>
      <c r="P1762">
        <v>39</v>
      </c>
      <c r="Q1762" t="s">
        <v>45</v>
      </c>
      <c r="R1762" t="s">
        <v>39</v>
      </c>
    </row>
    <row r="1763" spans="1:18" x14ac:dyDescent="0.2">
      <c r="A1763">
        <v>1762</v>
      </c>
      <c r="B1763">
        <v>21</v>
      </c>
      <c r="C1763" t="s">
        <v>18</v>
      </c>
      <c r="D1763" t="s">
        <v>103</v>
      </c>
      <c r="E1763" t="s">
        <v>20</v>
      </c>
      <c r="F1763">
        <v>95</v>
      </c>
      <c r="G1763" t="s">
        <v>76</v>
      </c>
      <c r="H1763" t="s">
        <v>35</v>
      </c>
      <c r="I1763" t="s">
        <v>95</v>
      </c>
      <c r="J1763" t="s">
        <v>56</v>
      </c>
      <c r="K1763">
        <v>4.9000000000000004</v>
      </c>
      <c r="L1763" t="s">
        <v>151</v>
      </c>
      <c r="M1763" t="s">
        <v>69</v>
      </c>
      <c r="N1763" t="s">
        <v>151</v>
      </c>
      <c r="O1763" t="s">
        <v>151</v>
      </c>
      <c r="P1763">
        <v>24</v>
      </c>
      <c r="Q1763" t="s">
        <v>32</v>
      </c>
      <c r="R1763" t="s">
        <v>39</v>
      </c>
    </row>
    <row r="1764" spans="1:18" x14ac:dyDescent="0.2">
      <c r="A1764">
        <v>1763</v>
      </c>
      <c r="B1764">
        <v>36</v>
      </c>
      <c r="C1764" t="s">
        <v>18</v>
      </c>
      <c r="D1764" t="s">
        <v>40</v>
      </c>
      <c r="E1764" t="s">
        <v>41</v>
      </c>
      <c r="F1764">
        <v>42</v>
      </c>
      <c r="G1764" t="s">
        <v>134</v>
      </c>
      <c r="H1764" t="s">
        <v>43</v>
      </c>
      <c r="I1764" t="s">
        <v>109</v>
      </c>
      <c r="J1764" t="s">
        <v>52</v>
      </c>
      <c r="K1764">
        <v>3.1</v>
      </c>
      <c r="L1764" t="s">
        <v>151</v>
      </c>
      <c r="M1764" t="s">
        <v>26</v>
      </c>
      <c r="N1764" t="s">
        <v>151</v>
      </c>
      <c r="O1764" t="s">
        <v>151</v>
      </c>
      <c r="P1764">
        <v>41</v>
      </c>
      <c r="Q1764" t="s">
        <v>74</v>
      </c>
      <c r="R1764" t="s">
        <v>28</v>
      </c>
    </row>
    <row r="1765" spans="1:18" x14ac:dyDescent="0.2">
      <c r="A1765">
        <v>1764</v>
      </c>
      <c r="B1765">
        <v>37</v>
      </c>
      <c r="C1765" t="s">
        <v>18</v>
      </c>
      <c r="D1765" t="s">
        <v>105</v>
      </c>
      <c r="E1765" t="s">
        <v>66</v>
      </c>
      <c r="F1765">
        <v>93</v>
      </c>
      <c r="G1765" t="s">
        <v>128</v>
      </c>
      <c r="H1765" t="s">
        <v>43</v>
      </c>
      <c r="I1765" t="s">
        <v>92</v>
      </c>
      <c r="J1765" t="s">
        <v>24</v>
      </c>
      <c r="K1765">
        <v>3.9</v>
      </c>
      <c r="L1765" t="s">
        <v>151</v>
      </c>
      <c r="M1765" t="s">
        <v>73</v>
      </c>
      <c r="N1765" t="s">
        <v>151</v>
      </c>
      <c r="O1765" t="s">
        <v>151</v>
      </c>
      <c r="P1765">
        <v>28</v>
      </c>
      <c r="Q1765" t="s">
        <v>45</v>
      </c>
      <c r="R1765" t="s">
        <v>48</v>
      </c>
    </row>
    <row r="1766" spans="1:18" x14ac:dyDescent="0.2">
      <c r="A1766">
        <v>1765</v>
      </c>
      <c r="B1766">
        <v>61</v>
      </c>
      <c r="C1766" t="s">
        <v>18</v>
      </c>
      <c r="D1766" t="s">
        <v>80</v>
      </c>
      <c r="E1766" t="s">
        <v>20</v>
      </c>
      <c r="F1766">
        <v>56</v>
      </c>
      <c r="G1766" t="s">
        <v>78</v>
      </c>
      <c r="H1766" t="s">
        <v>43</v>
      </c>
      <c r="I1766" t="s">
        <v>60</v>
      </c>
      <c r="J1766" t="s">
        <v>52</v>
      </c>
      <c r="K1766">
        <v>3</v>
      </c>
      <c r="L1766" t="s">
        <v>151</v>
      </c>
      <c r="M1766" t="s">
        <v>73</v>
      </c>
      <c r="N1766" t="s">
        <v>151</v>
      </c>
      <c r="O1766" t="s">
        <v>151</v>
      </c>
      <c r="P1766">
        <v>34</v>
      </c>
      <c r="Q1766" t="s">
        <v>27</v>
      </c>
      <c r="R1766" t="s">
        <v>57</v>
      </c>
    </row>
    <row r="1767" spans="1:18" x14ac:dyDescent="0.2">
      <c r="A1767">
        <v>1766</v>
      </c>
      <c r="B1767">
        <v>68</v>
      </c>
      <c r="C1767" t="s">
        <v>18</v>
      </c>
      <c r="D1767" t="s">
        <v>103</v>
      </c>
      <c r="E1767" t="s">
        <v>20</v>
      </c>
      <c r="F1767">
        <v>88</v>
      </c>
      <c r="G1767" t="s">
        <v>129</v>
      </c>
      <c r="H1767" t="s">
        <v>43</v>
      </c>
      <c r="I1767" t="s">
        <v>120</v>
      </c>
      <c r="J1767" t="s">
        <v>36</v>
      </c>
      <c r="K1767">
        <v>4.0999999999999996</v>
      </c>
      <c r="L1767" t="s">
        <v>151</v>
      </c>
      <c r="M1767" t="s">
        <v>69</v>
      </c>
      <c r="N1767" t="s">
        <v>151</v>
      </c>
      <c r="O1767" t="s">
        <v>151</v>
      </c>
      <c r="P1767">
        <v>41</v>
      </c>
      <c r="Q1767" t="s">
        <v>27</v>
      </c>
      <c r="R1767" t="s">
        <v>57</v>
      </c>
    </row>
    <row r="1768" spans="1:18" x14ac:dyDescent="0.2">
      <c r="A1768">
        <v>1767</v>
      </c>
      <c r="B1768">
        <v>60</v>
      </c>
      <c r="C1768" t="s">
        <v>18</v>
      </c>
      <c r="D1768" t="s">
        <v>29</v>
      </c>
      <c r="E1768" t="s">
        <v>20</v>
      </c>
      <c r="F1768">
        <v>54</v>
      </c>
      <c r="G1768" t="s">
        <v>119</v>
      </c>
      <c r="H1768" t="s">
        <v>35</v>
      </c>
      <c r="I1768" t="s">
        <v>108</v>
      </c>
      <c r="J1768" t="s">
        <v>24</v>
      </c>
      <c r="K1768">
        <v>4.3</v>
      </c>
      <c r="L1768" t="s">
        <v>151</v>
      </c>
      <c r="M1768" t="s">
        <v>69</v>
      </c>
      <c r="N1768" t="s">
        <v>151</v>
      </c>
      <c r="O1768" t="s">
        <v>151</v>
      </c>
      <c r="P1768">
        <v>27</v>
      </c>
      <c r="Q1768" t="s">
        <v>32</v>
      </c>
      <c r="R1768" t="s">
        <v>75</v>
      </c>
    </row>
    <row r="1769" spans="1:18" x14ac:dyDescent="0.2">
      <c r="A1769">
        <v>1768</v>
      </c>
      <c r="B1769">
        <v>69</v>
      </c>
      <c r="C1769" t="s">
        <v>18</v>
      </c>
      <c r="D1769" t="s">
        <v>105</v>
      </c>
      <c r="E1769" t="s">
        <v>66</v>
      </c>
      <c r="F1769">
        <v>89</v>
      </c>
      <c r="G1769" t="s">
        <v>147</v>
      </c>
      <c r="H1769" t="s">
        <v>22</v>
      </c>
      <c r="I1769" t="s">
        <v>92</v>
      </c>
      <c r="J1769" t="s">
        <v>56</v>
      </c>
      <c r="K1769">
        <v>3.8</v>
      </c>
      <c r="L1769" t="s">
        <v>151</v>
      </c>
      <c r="M1769" t="s">
        <v>69</v>
      </c>
      <c r="N1769" t="s">
        <v>151</v>
      </c>
      <c r="O1769" t="s">
        <v>151</v>
      </c>
      <c r="P1769">
        <v>46</v>
      </c>
      <c r="Q1769" t="s">
        <v>85</v>
      </c>
      <c r="R1769" t="s">
        <v>28</v>
      </c>
    </row>
    <row r="1770" spans="1:18" x14ac:dyDescent="0.2">
      <c r="A1770">
        <v>1769</v>
      </c>
      <c r="B1770">
        <v>25</v>
      </c>
      <c r="C1770" t="s">
        <v>18</v>
      </c>
      <c r="D1770" t="s">
        <v>40</v>
      </c>
      <c r="E1770" t="s">
        <v>41</v>
      </c>
      <c r="F1770">
        <v>45</v>
      </c>
      <c r="G1770" t="s">
        <v>144</v>
      </c>
      <c r="H1770" t="s">
        <v>43</v>
      </c>
      <c r="I1770" t="s">
        <v>125</v>
      </c>
      <c r="J1770" t="s">
        <v>52</v>
      </c>
      <c r="K1770">
        <v>3.9</v>
      </c>
      <c r="L1770" t="s">
        <v>151</v>
      </c>
      <c r="M1770" t="s">
        <v>69</v>
      </c>
      <c r="N1770" t="s">
        <v>151</v>
      </c>
      <c r="O1770" t="s">
        <v>151</v>
      </c>
      <c r="P1770">
        <v>2</v>
      </c>
      <c r="Q1770" t="s">
        <v>45</v>
      </c>
      <c r="R1770" t="s">
        <v>96</v>
      </c>
    </row>
    <row r="1771" spans="1:18" x14ac:dyDescent="0.2">
      <c r="A1771">
        <v>1770</v>
      </c>
      <c r="B1771">
        <v>32</v>
      </c>
      <c r="C1771" t="s">
        <v>18</v>
      </c>
      <c r="D1771" t="s">
        <v>124</v>
      </c>
      <c r="E1771" t="s">
        <v>20</v>
      </c>
      <c r="F1771">
        <v>75</v>
      </c>
      <c r="G1771" t="s">
        <v>119</v>
      </c>
      <c r="H1771" t="s">
        <v>22</v>
      </c>
      <c r="I1771" t="s">
        <v>109</v>
      </c>
      <c r="J1771" t="s">
        <v>24</v>
      </c>
      <c r="K1771">
        <v>4.3</v>
      </c>
      <c r="L1771" t="s">
        <v>151</v>
      </c>
      <c r="M1771" t="s">
        <v>37</v>
      </c>
      <c r="N1771" t="s">
        <v>151</v>
      </c>
      <c r="O1771" t="s">
        <v>151</v>
      </c>
      <c r="P1771">
        <v>45</v>
      </c>
      <c r="Q1771" t="s">
        <v>32</v>
      </c>
      <c r="R1771" t="s">
        <v>87</v>
      </c>
    </row>
    <row r="1772" spans="1:18" x14ac:dyDescent="0.2">
      <c r="A1772">
        <v>1771</v>
      </c>
      <c r="B1772">
        <v>53</v>
      </c>
      <c r="C1772" t="s">
        <v>18</v>
      </c>
      <c r="D1772" t="s">
        <v>131</v>
      </c>
      <c r="E1772" t="s">
        <v>66</v>
      </c>
      <c r="F1772">
        <v>22</v>
      </c>
      <c r="G1772" t="s">
        <v>150</v>
      </c>
      <c r="H1772" t="s">
        <v>43</v>
      </c>
      <c r="I1772" t="s">
        <v>68</v>
      </c>
      <c r="J1772" t="s">
        <v>56</v>
      </c>
      <c r="K1772">
        <v>4.3</v>
      </c>
      <c r="L1772" t="s">
        <v>151</v>
      </c>
      <c r="M1772" t="s">
        <v>26</v>
      </c>
      <c r="N1772" t="s">
        <v>151</v>
      </c>
      <c r="O1772" t="s">
        <v>151</v>
      </c>
      <c r="P1772">
        <v>34</v>
      </c>
      <c r="Q1772" t="s">
        <v>74</v>
      </c>
      <c r="R1772" t="s">
        <v>39</v>
      </c>
    </row>
    <row r="1773" spans="1:18" x14ac:dyDescent="0.2">
      <c r="A1773">
        <v>1772</v>
      </c>
      <c r="B1773">
        <v>46</v>
      </c>
      <c r="C1773" t="s">
        <v>18</v>
      </c>
      <c r="D1773" t="s">
        <v>54</v>
      </c>
      <c r="E1773" t="s">
        <v>20</v>
      </c>
      <c r="F1773">
        <v>82</v>
      </c>
      <c r="G1773" t="s">
        <v>115</v>
      </c>
      <c r="H1773" t="s">
        <v>91</v>
      </c>
      <c r="I1773" t="s">
        <v>47</v>
      </c>
      <c r="J1773" t="s">
        <v>56</v>
      </c>
      <c r="K1773">
        <v>4.7</v>
      </c>
      <c r="L1773" t="s">
        <v>151</v>
      </c>
      <c r="M1773" t="s">
        <v>73</v>
      </c>
      <c r="N1773" t="s">
        <v>151</v>
      </c>
      <c r="O1773" t="s">
        <v>151</v>
      </c>
      <c r="P1773">
        <v>9</v>
      </c>
      <c r="Q1773" t="s">
        <v>38</v>
      </c>
      <c r="R1773" t="s">
        <v>48</v>
      </c>
    </row>
    <row r="1774" spans="1:18" x14ac:dyDescent="0.2">
      <c r="A1774">
        <v>1773</v>
      </c>
      <c r="B1774">
        <v>58</v>
      </c>
      <c r="C1774" t="s">
        <v>18</v>
      </c>
      <c r="D1774" t="s">
        <v>70</v>
      </c>
      <c r="E1774" t="s">
        <v>41</v>
      </c>
      <c r="F1774">
        <v>34</v>
      </c>
      <c r="G1774" t="s">
        <v>76</v>
      </c>
      <c r="H1774" t="s">
        <v>43</v>
      </c>
      <c r="I1774" t="s">
        <v>79</v>
      </c>
      <c r="J1774" t="s">
        <v>52</v>
      </c>
      <c r="K1774">
        <v>3.1</v>
      </c>
      <c r="L1774" t="s">
        <v>151</v>
      </c>
      <c r="M1774" t="s">
        <v>69</v>
      </c>
      <c r="N1774" t="s">
        <v>151</v>
      </c>
      <c r="O1774" t="s">
        <v>151</v>
      </c>
      <c r="P1774">
        <v>1</v>
      </c>
      <c r="Q1774" t="s">
        <v>74</v>
      </c>
      <c r="R1774" t="s">
        <v>48</v>
      </c>
    </row>
    <row r="1775" spans="1:18" x14ac:dyDescent="0.2">
      <c r="A1775">
        <v>1774</v>
      </c>
      <c r="B1775">
        <v>21</v>
      </c>
      <c r="C1775" t="s">
        <v>18</v>
      </c>
      <c r="D1775" t="s">
        <v>61</v>
      </c>
      <c r="E1775" t="s">
        <v>62</v>
      </c>
      <c r="F1775">
        <v>92</v>
      </c>
      <c r="G1775" t="s">
        <v>63</v>
      </c>
      <c r="H1775" t="s">
        <v>43</v>
      </c>
      <c r="I1775" t="s">
        <v>143</v>
      </c>
      <c r="J1775" t="s">
        <v>52</v>
      </c>
      <c r="K1775">
        <v>2.7</v>
      </c>
      <c r="L1775" t="s">
        <v>151</v>
      </c>
      <c r="M1775" t="s">
        <v>37</v>
      </c>
      <c r="N1775" t="s">
        <v>151</v>
      </c>
      <c r="O1775" t="s">
        <v>151</v>
      </c>
      <c r="P1775">
        <v>17</v>
      </c>
      <c r="Q1775" t="s">
        <v>45</v>
      </c>
      <c r="R1775" t="s">
        <v>48</v>
      </c>
    </row>
    <row r="1776" spans="1:18" x14ac:dyDescent="0.2">
      <c r="A1776">
        <v>1775</v>
      </c>
      <c r="B1776">
        <v>46</v>
      </c>
      <c r="C1776" t="s">
        <v>18</v>
      </c>
      <c r="D1776" t="s">
        <v>29</v>
      </c>
      <c r="E1776" t="s">
        <v>20</v>
      </c>
      <c r="F1776">
        <v>78</v>
      </c>
      <c r="G1776" t="s">
        <v>83</v>
      </c>
      <c r="H1776" t="s">
        <v>43</v>
      </c>
      <c r="I1776" t="s">
        <v>92</v>
      </c>
      <c r="J1776" t="s">
        <v>36</v>
      </c>
      <c r="K1776">
        <v>3.7</v>
      </c>
      <c r="L1776" t="s">
        <v>151</v>
      </c>
      <c r="M1776" t="s">
        <v>26</v>
      </c>
      <c r="N1776" t="s">
        <v>151</v>
      </c>
      <c r="O1776" t="s">
        <v>151</v>
      </c>
      <c r="P1776">
        <v>6</v>
      </c>
      <c r="Q1776" t="s">
        <v>45</v>
      </c>
      <c r="R1776" t="s">
        <v>39</v>
      </c>
    </row>
    <row r="1777" spans="1:18" x14ac:dyDescent="0.2">
      <c r="A1777">
        <v>1776</v>
      </c>
      <c r="B1777">
        <v>18</v>
      </c>
      <c r="C1777" t="s">
        <v>18</v>
      </c>
      <c r="D1777" t="s">
        <v>101</v>
      </c>
      <c r="E1777" t="s">
        <v>62</v>
      </c>
      <c r="F1777">
        <v>47</v>
      </c>
      <c r="G1777" t="s">
        <v>145</v>
      </c>
      <c r="H1777" t="s">
        <v>43</v>
      </c>
      <c r="I1777" t="s">
        <v>82</v>
      </c>
      <c r="J1777" t="s">
        <v>36</v>
      </c>
      <c r="K1777">
        <v>3.3</v>
      </c>
      <c r="L1777" t="s">
        <v>151</v>
      </c>
      <c r="M1777" t="s">
        <v>69</v>
      </c>
      <c r="N1777" t="s">
        <v>151</v>
      </c>
      <c r="O1777" t="s">
        <v>151</v>
      </c>
      <c r="P1777">
        <v>12</v>
      </c>
      <c r="Q1777" t="s">
        <v>32</v>
      </c>
      <c r="R1777" t="s">
        <v>75</v>
      </c>
    </row>
    <row r="1778" spans="1:18" x14ac:dyDescent="0.2">
      <c r="A1778">
        <v>1777</v>
      </c>
      <c r="B1778">
        <v>56</v>
      </c>
      <c r="C1778" t="s">
        <v>18</v>
      </c>
      <c r="D1778" t="s">
        <v>101</v>
      </c>
      <c r="E1778" t="s">
        <v>62</v>
      </c>
      <c r="F1778">
        <v>64</v>
      </c>
      <c r="G1778" t="s">
        <v>116</v>
      </c>
      <c r="H1778" t="s">
        <v>22</v>
      </c>
      <c r="I1778" t="s">
        <v>108</v>
      </c>
      <c r="J1778" t="s">
        <v>52</v>
      </c>
      <c r="K1778">
        <v>3.4</v>
      </c>
      <c r="L1778" t="s">
        <v>151</v>
      </c>
      <c r="M1778" t="s">
        <v>37</v>
      </c>
      <c r="N1778" t="s">
        <v>151</v>
      </c>
      <c r="O1778" t="s">
        <v>151</v>
      </c>
      <c r="P1778">
        <v>10</v>
      </c>
      <c r="Q1778" t="s">
        <v>27</v>
      </c>
      <c r="R1778" t="s">
        <v>96</v>
      </c>
    </row>
    <row r="1779" spans="1:18" x14ac:dyDescent="0.2">
      <c r="A1779">
        <v>1778</v>
      </c>
      <c r="B1779">
        <v>18</v>
      </c>
      <c r="C1779" t="s">
        <v>18</v>
      </c>
      <c r="D1779" t="s">
        <v>49</v>
      </c>
      <c r="E1779" t="s">
        <v>41</v>
      </c>
      <c r="F1779">
        <v>44</v>
      </c>
      <c r="G1779" t="s">
        <v>147</v>
      </c>
      <c r="H1779" t="s">
        <v>22</v>
      </c>
      <c r="I1779" t="s">
        <v>72</v>
      </c>
      <c r="J1779" t="s">
        <v>24</v>
      </c>
      <c r="K1779">
        <v>4.7</v>
      </c>
      <c r="L1779" t="s">
        <v>151</v>
      </c>
      <c r="M1779" t="s">
        <v>37</v>
      </c>
      <c r="N1779" t="s">
        <v>151</v>
      </c>
      <c r="O1779" t="s">
        <v>151</v>
      </c>
      <c r="P1779">
        <v>4</v>
      </c>
      <c r="Q1779" t="s">
        <v>32</v>
      </c>
      <c r="R1779" t="s">
        <v>28</v>
      </c>
    </row>
    <row r="1780" spans="1:18" x14ac:dyDescent="0.2">
      <c r="A1780">
        <v>1779</v>
      </c>
      <c r="B1780">
        <v>49</v>
      </c>
      <c r="C1780" t="s">
        <v>18</v>
      </c>
      <c r="D1780" t="s">
        <v>132</v>
      </c>
      <c r="E1780" t="s">
        <v>66</v>
      </c>
      <c r="F1780">
        <v>94</v>
      </c>
      <c r="G1780" t="s">
        <v>104</v>
      </c>
      <c r="H1780" t="s">
        <v>43</v>
      </c>
      <c r="I1780" t="s">
        <v>107</v>
      </c>
      <c r="J1780" t="s">
        <v>24</v>
      </c>
      <c r="K1780">
        <v>4.9000000000000004</v>
      </c>
      <c r="L1780" t="s">
        <v>151</v>
      </c>
      <c r="M1780" t="s">
        <v>73</v>
      </c>
      <c r="N1780" t="s">
        <v>151</v>
      </c>
      <c r="O1780" t="s">
        <v>151</v>
      </c>
      <c r="P1780">
        <v>8</v>
      </c>
      <c r="Q1780" t="s">
        <v>85</v>
      </c>
      <c r="R1780" t="s">
        <v>75</v>
      </c>
    </row>
    <row r="1781" spans="1:18" x14ac:dyDescent="0.2">
      <c r="A1781">
        <v>1780</v>
      </c>
      <c r="B1781">
        <v>29</v>
      </c>
      <c r="C1781" t="s">
        <v>18</v>
      </c>
      <c r="D1781" t="s">
        <v>118</v>
      </c>
      <c r="E1781" t="s">
        <v>66</v>
      </c>
      <c r="F1781">
        <v>62</v>
      </c>
      <c r="G1781" t="s">
        <v>140</v>
      </c>
      <c r="H1781" t="s">
        <v>43</v>
      </c>
      <c r="I1781" t="s">
        <v>60</v>
      </c>
      <c r="J1781" t="s">
        <v>24</v>
      </c>
      <c r="K1781">
        <v>4.3</v>
      </c>
      <c r="L1781" t="s">
        <v>151</v>
      </c>
      <c r="M1781" t="s">
        <v>37</v>
      </c>
      <c r="N1781" t="s">
        <v>151</v>
      </c>
      <c r="O1781" t="s">
        <v>151</v>
      </c>
      <c r="P1781">
        <v>41</v>
      </c>
      <c r="Q1781" t="s">
        <v>27</v>
      </c>
      <c r="R1781" t="s">
        <v>39</v>
      </c>
    </row>
    <row r="1782" spans="1:18" x14ac:dyDescent="0.2">
      <c r="A1782">
        <v>1781</v>
      </c>
      <c r="B1782">
        <v>67</v>
      </c>
      <c r="C1782" t="s">
        <v>18</v>
      </c>
      <c r="D1782" t="s">
        <v>105</v>
      </c>
      <c r="E1782" t="s">
        <v>66</v>
      </c>
      <c r="F1782">
        <v>81</v>
      </c>
      <c r="G1782" t="s">
        <v>113</v>
      </c>
      <c r="H1782" t="s">
        <v>35</v>
      </c>
      <c r="I1782" t="s">
        <v>23</v>
      </c>
      <c r="J1782" t="s">
        <v>52</v>
      </c>
      <c r="K1782">
        <v>4.2</v>
      </c>
      <c r="L1782" t="s">
        <v>151</v>
      </c>
      <c r="M1782" t="s">
        <v>44</v>
      </c>
      <c r="N1782" t="s">
        <v>151</v>
      </c>
      <c r="O1782" t="s">
        <v>151</v>
      </c>
      <c r="P1782">
        <v>49</v>
      </c>
      <c r="Q1782" t="s">
        <v>38</v>
      </c>
      <c r="R1782" t="s">
        <v>39</v>
      </c>
    </row>
    <row r="1783" spans="1:18" x14ac:dyDescent="0.2">
      <c r="A1783">
        <v>1782</v>
      </c>
      <c r="B1783">
        <v>31</v>
      </c>
      <c r="C1783" t="s">
        <v>18</v>
      </c>
      <c r="D1783" t="s">
        <v>112</v>
      </c>
      <c r="E1783" t="s">
        <v>20</v>
      </c>
      <c r="F1783">
        <v>33</v>
      </c>
      <c r="G1783" t="s">
        <v>145</v>
      </c>
      <c r="H1783" t="s">
        <v>43</v>
      </c>
      <c r="I1783" t="s">
        <v>68</v>
      </c>
      <c r="J1783" t="s">
        <v>56</v>
      </c>
      <c r="K1783">
        <v>3.7</v>
      </c>
      <c r="L1783" t="s">
        <v>151</v>
      </c>
      <c r="M1783" t="s">
        <v>26</v>
      </c>
      <c r="N1783" t="s">
        <v>151</v>
      </c>
      <c r="O1783" t="s">
        <v>151</v>
      </c>
      <c r="P1783">
        <v>49</v>
      </c>
      <c r="Q1783" t="s">
        <v>74</v>
      </c>
      <c r="R1783" t="s">
        <v>57</v>
      </c>
    </row>
    <row r="1784" spans="1:18" x14ac:dyDescent="0.2">
      <c r="A1784">
        <v>1783</v>
      </c>
      <c r="B1784">
        <v>52</v>
      </c>
      <c r="C1784" t="s">
        <v>18</v>
      </c>
      <c r="D1784" t="s">
        <v>94</v>
      </c>
      <c r="E1784" t="s">
        <v>20</v>
      </c>
      <c r="F1784">
        <v>88</v>
      </c>
      <c r="G1784" t="s">
        <v>139</v>
      </c>
      <c r="H1784" t="s">
        <v>43</v>
      </c>
      <c r="I1784" t="s">
        <v>92</v>
      </c>
      <c r="J1784" t="s">
        <v>56</v>
      </c>
      <c r="K1784">
        <v>2.7</v>
      </c>
      <c r="L1784" t="s">
        <v>151</v>
      </c>
      <c r="M1784" t="s">
        <v>44</v>
      </c>
      <c r="N1784" t="s">
        <v>151</v>
      </c>
      <c r="O1784" t="s">
        <v>151</v>
      </c>
      <c r="P1784">
        <v>40</v>
      </c>
      <c r="Q1784" t="s">
        <v>74</v>
      </c>
      <c r="R1784" t="s">
        <v>28</v>
      </c>
    </row>
    <row r="1785" spans="1:18" x14ac:dyDescent="0.2">
      <c r="A1785">
        <v>1784</v>
      </c>
      <c r="B1785">
        <v>42</v>
      </c>
      <c r="C1785" t="s">
        <v>18</v>
      </c>
      <c r="D1785" t="s">
        <v>65</v>
      </c>
      <c r="E1785" t="s">
        <v>66</v>
      </c>
      <c r="F1785">
        <v>49</v>
      </c>
      <c r="G1785" t="s">
        <v>122</v>
      </c>
      <c r="H1785" t="s">
        <v>22</v>
      </c>
      <c r="I1785" t="s">
        <v>92</v>
      </c>
      <c r="J1785" t="s">
        <v>24</v>
      </c>
      <c r="K1785">
        <v>3.3</v>
      </c>
      <c r="L1785" t="s">
        <v>151</v>
      </c>
      <c r="M1785" t="s">
        <v>37</v>
      </c>
      <c r="N1785" t="s">
        <v>151</v>
      </c>
      <c r="O1785" t="s">
        <v>151</v>
      </c>
      <c r="P1785">
        <v>30</v>
      </c>
      <c r="Q1785" t="s">
        <v>38</v>
      </c>
      <c r="R1785" t="s">
        <v>87</v>
      </c>
    </row>
    <row r="1786" spans="1:18" x14ac:dyDescent="0.2">
      <c r="A1786">
        <v>1785</v>
      </c>
      <c r="B1786">
        <v>32</v>
      </c>
      <c r="C1786" t="s">
        <v>18</v>
      </c>
      <c r="D1786" t="s">
        <v>131</v>
      </c>
      <c r="E1786" t="s">
        <v>66</v>
      </c>
      <c r="F1786">
        <v>31</v>
      </c>
      <c r="G1786" t="s">
        <v>59</v>
      </c>
      <c r="H1786" t="s">
        <v>22</v>
      </c>
      <c r="I1786" t="s">
        <v>133</v>
      </c>
      <c r="J1786" t="s">
        <v>52</v>
      </c>
      <c r="K1786">
        <v>4.8</v>
      </c>
      <c r="L1786" t="s">
        <v>151</v>
      </c>
      <c r="M1786" t="s">
        <v>53</v>
      </c>
      <c r="N1786" t="s">
        <v>151</v>
      </c>
      <c r="O1786" t="s">
        <v>151</v>
      </c>
      <c r="P1786">
        <v>4</v>
      </c>
      <c r="Q1786" t="s">
        <v>85</v>
      </c>
      <c r="R1786" t="s">
        <v>57</v>
      </c>
    </row>
    <row r="1787" spans="1:18" x14ac:dyDescent="0.2">
      <c r="A1787">
        <v>1786</v>
      </c>
      <c r="B1787">
        <v>47</v>
      </c>
      <c r="C1787" t="s">
        <v>18</v>
      </c>
      <c r="D1787" t="s">
        <v>142</v>
      </c>
      <c r="E1787" t="s">
        <v>66</v>
      </c>
      <c r="F1787">
        <v>29</v>
      </c>
      <c r="G1787" t="s">
        <v>145</v>
      </c>
      <c r="H1787" t="s">
        <v>35</v>
      </c>
      <c r="I1787" t="s">
        <v>99</v>
      </c>
      <c r="J1787" t="s">
        <v>56</v>
      </c>
      <c r="K1787">
        <v>4.0999999999999996</v>
      </c>
      <c r="L1787" t="s">
        <v>151</v>
      </c>
      <c r="M1787" t="s">
        <v>44</v>
      </c>
      <c r="N1787" t="s">
        <v>151</v>
      </c>
      <c r="O1787" t="s">
        <v>151</v>
      </c>
      <c r="P1787">
        <v>22</v>
      </c>
      <c r="Q1787" t="s">
        <v>27</v>
      </c>
      <c r="R1787" t="s">
        <v>87</v>
      </c>
    </row>
    <row r="1788" spans="1:18" x14ac:dyDescent="0.2">
      <c r="A1788">
        <v>1787</v>
      </c>
      <c r="B1788">
        <v>45</v>
      </c>
      <c r="C1788" t="s">
        <v>18</v>
      </c>
      <c r="D1788" t="s">
        <v>101</v>
      </c>
      <c r="E1788" t="s">
        <v>62</v>
      </c>
      <c r="F1788">
        <v>34</v>
      </c>
      <c r="G1788" t="s">
        <v>127</v>
      </c>
      <c r="H1788" t="s">
        <v>43</v>
      </c>
      <c r="I1788" t="s">
        <v>109</v>
      </c>
      <c r="J1788" t="s">
        <v>36</v>
      </c>
      <c r="K1788">
        <v>4.5999999999999996</v>
      </c>
      <c r="L1788" t="s">
        <v>151</v>
      </c>
      <c r="M1788" t="s">
        <v>69</v>
      </c>
      <c r="N1788" t="s">
        <v>151</v>
      </c>
      <c r="O1788" t="s">
        <v>151</v>
      </c>
      <c r="P1788">
        <v>22</v>
      </c>
      <c r="Q1788" t="s">
        <v>27</v>
      </c>
      <c r="R1788" t="s">
        <v>87</v>
      </c>
    </row>
    <row r="1789" spans="1:18" x14ac:dyDescent="0.2">
      <c r="A1789">
        <v>1788</v>
      </c>
      <c r="B1789">
        <v>20</v>
      </c>
      <c r="C1789" t="s">
        <v>18</v>
      </c>
      <c r="D1789" t="s">
        <v>29</v>
      </c>
      <c r="E1789" t="s">
        <v>20</v>
      </c>
      <c r="F1789">
        <v>38</v>
      </c>
      <c r="G1789" t="s">
        <v>55</v>
      </c>
      <c r="H1789" t="s">
        <v>22</v>
      </c>
      <c r="I1789" t="s">
        <v>79</v>
      </c>
      <c r="J1789" t="s">
        <v>56</v>
      </c>
      <c r="K1789">
        <v>4.9000000000000004</v>
      </c>
      <c r="L1789" t="s">
        <v>151</v>
      </c>
      <c r="M1789" t="s">
        <v>69</v>
      </c>
      <c r="N1789" t="s">
        <v>151</v>
      </c>
      <c r="O1789" t="s">
        <v>151</v>
      </c>
      <c r="P1789">
        <v>10</v>
      </c>
      <c r="Q1789" t="s">
        <v>74</v>
      </c>
      <c r="R1789" t="s">
        <v>57</v>
      </c>
    </row>
    <row r="1790" spans="1:18" x14ac:dyDescent="0.2">
      <c r="A1790">
        <v>1789</v>
      </c>
      <c r="B1790">
        <v>66</v>
      </c>
      <c r="C1790" t="s">
        <v>18</v>
      </c>
      <c r="D1790" t="s">
        <v>19</v>
      </c>
      <c r="E1790" t="s">
        <v>20</v>
      </c>
      <c r="F1790">
        <v>41</v>
      </c>
      <c r="G1790" t="s">
        <v>114</v>
      </c>
      <c r="H1790" t="s">
        <v>22</v>
      </c>
      <c r="I1790" t="s">
        <v>68</v>
      </c>
      <c r="J1790" t="s">
        <v>52</v>
      </c>
      <c r="K1790">
        <v>3.1</v>
      </c>
      <c r="L1790" t="s">
        <v>151</v>
      </c>
      <c r="M1790" t="s">
        <v>73</v>
      </c>
      <c r="N1790" t="s">
        <v>151</v>
      </c>
      <c r="O1790" t="s">
        <v>151</v>
      </c>
      <c r="P1790">
        <v>23</v>
      </c>
      <c r="Q1790" t="s">
        <v>32</v>
      </c>
      <c r="R1790" t="s">
        <v>75</v>
      </c>
    </row>
    <row r="1791" spans="1:18" x14ac:dyDescent="0.2">
      <c r="A1791">
        <v>1790</v>
      </c>
      <c r="B1791">
        <v>52</v>
      </c>
      <c r="C1791" t="s">
        <v>18</v>
      </c>
      <c r="D1791" t="s">
        <v>19</v>
      </c>
      <c r="E1791" t="s">
        <v>20</v>
      </c>
      <c r="F1791">
        <v>34</v>
      </c>
      <c r="G1791" t="s">
        <v>116</v>
      </c>
      <c r="H1791" t="s">
        <v>22</v>
      </c>
      <c r="I1791" t="s">
        <v>99</v>
      </c>
      <c r="J1791" t="s">
        <v>36</v>
      </c>
      <c r="K1791">
        <v>3</v>
      </c>
      <c r="L1791" t="s">
        <v>151</v>
      </c>
      <c r="M1791" t="s">
        <v>69</v>
      </c>
      <c r="N1791" t="s">
        <v>151</v>
      </c>
      <c r="O1791" t="s">
        <v>151</v>
      </c>
      <c r="P1791">
        <v>43</v>
      </c>
      <c r="Q1791" t="s">
        <v>85</v>
      </c>
      <c r="R1791" t="s">
        <v>57</v>
      </c>
    </row>
    <row r="1792" spans="1:18" x14ac:dyDescent="0.2">
      <c r="A1792">
        <v>1791</v>
      </c>
      <c r="B1792">
        <v>50</v>
      </c>
      <c r="C1792" t="s">
        <v>18</v>
      </c>
      <c r="D1792" t="s">
        <v>142</v>
      </c>
      <c r="E1792" t="s">
        <v>66</v>
      </c>
      <c r="F1792">
        <v>26</v>
      </c>
      <c r="G1792" t="s">
        <v>97</v>
      </c>
      <c r="H1792" t="s">
        <v>35</v>
      </c>
      <c r="I1792" t="s">
        <v>82</v>
      </c>
      <c r="J1792" t="s">
        <v>52</v>
      </c>
      <c r="K1792">
        <v>3.7</v>
      </c>
      <c r="L1792" t="s">
        <v>151</v>
      </c>
      <c r="M1792" t="s">
        <v>73</v>
      </c>
      <c r="N1792" t="s">
        <v>151</v>
      </c>
      <c r="O1792" t="s">
        <v>151</v>
      </c>
      <c r="P1792">
        <v>31</v>
      </c>
      <c r="Q1792" t="s">
        <v>45</v>
      </c>
      <c r="R1792" t="s">
        <v>75</v>
      </c>
    </row>
    <row r="1793" spans="1:18" x14ac:dyDescent="0.2">
      <c r="A1793">
        <v>1792</v>
      </c>
      <c r="B1793">
        <v>62</v>
      </c>
      <c r="C1793" t="s">
        <v>18</v>
      </c>
      <c r="D1793" t="s">
        <v>33</v>
      </c>
      <c r="E1793" t="s">
        <v>20</v>
      </c>
      <c r="F1793">
        <v>98</v>
      </c>
      <c r="G1793" t="s">
        <v>55</v>
      </c>
      <c r="H1793" t="s">
        <v>35</v>
      </c>
      <c r="I1793" t="s">
        <v>72</v>
      </c>
      <c r="J1793" t="s">
        <v>24</v>
      </c>
      <c r="K1793">
        <v>4</v>
      </c>
      <c r="L1793" t="s">
        <v>151</v>
      </c>
      <c r="M1793" t="s">
        <v>73</v>
      </c>
      <c r="N1793" t="s">
        <v>151</v>
      </c>
      <c r="O1793" t="s">
        <v>151</v>
      </c>
      <c r="P1793">
        <v>38</v>
      </c>
      <c r="Q1793" t="s">
        <v>32</v>
      </c>
      <c r="R1793" t="s">
        <v>48</v>
      </c>
    </row>
    <row r="1794" spans="1:18" x14ac:dyDescent="0.2">
      <c r="A1794">
        <v>1793</v>
      </c>
      <c r="B1794">
        <v>38</v>
      </c>
      <c r="C1794" t="s">
        <v>18</v>
      </c>
      <c r="D1794" t="s">
        <v>49</v>
      </c>
      <c r="E1794" t="s">
        <v>41</v>
      </c>
      <c r="F1794">
        <v>59</v>
      </c>
      <c r="G1794" t="s">
        <v>145</v>
      </c>
      <c r="H1794" t="s">
        <v>43</v>
      </c>
      <c r="I1794" t="s">
        <v>99</v>
      </c>
      <c r="J1794" t="s">
        <v>56</v>
      </c>
      <c r="K1794">
        <v>3</v>
      </c>
      <c r="L1794" t="s">
        <v>151</v>
      </c>
      <c r="M1794" t="s">
        <v>26</v>
      </c>
      <c r="N1794" t="s">
        <v>151</v>
      </c>
      <c r="O1794" t="s">
        <v>151</v>
      </c>
      <c r="P1794">
        <v>22</v>
      </c>
      <c r="Q1794" t="s">
        <v>85</v>
      </c>
      <c r="R1794" t="s">
        <v>96</v>
      </c>
    </row>
    <row r="1795" spans="1:18" x14ac:dyDescent="0.2">
      <c r="A1795">
        <v>1794</v>
      </c>
      <c r="B1795">
        <v>65</v>
      </c>
      <c r="C1795" t="s">
        <v>18</v>
      </c>
      <c r="D1795" t="s">
        <v>123</v>
      </c>
      <c r="E1795" t="s">
        <v>66</v>
      </c>
      <c r="F1795">
        <v>92</v>
      </c>
      <c r="G1795" t="s">
        <v>145</v>
      </c>
      <c r="H1795" t="s">
        <v>35</v>
      </c>
      <c r="I1795" t="s">
        <v>51</v>
      </c>
      <c r="J1795" t="s">
        <v>56</v>
      </c>
      <c r="K1795">
        <v>3.8</v>
      </c>
      <c r="L1795" t="s">
        <v>151</v>
      </c>
      <c r="M1795" t="s">
        <v>73</v>
      </c>
      <c r="N1795" t="s">
        <v>151</v>
      </c>
      <c r="O1795" t="s">
        <v>151</v>
      </c>
      <c r="P1795">
        <v>45</v>
      </c>
      <c r="Q1795" t="s">
        <v>32</v>
      </c>
      <c r="R1795" t="s">
        <v>96</v>
      </c>
    </row>
    <row r="1796" spans="1:18" x14ac:dyDescent="0.2">
      <c r="A1796">
        <v>1795</v>
      </c>
      <c r="B1796">
        <v>60</v>
      </c>
      <c r="C1796" t="s">
        <v>18</v>
      </c>
      <c r="D1796" t="s">
        <v>131</v>
      </c>
      <c r="E1796" t="s">
        <v>66</v>
      </c>
      <c r="F1796">
        <v>40</v>
      </c>
      <c r="G1796" t="s">
        <v>122</v>
      </c>
      <c r="H1796" t="s">
        <v>22</v>
      </c>
      <c r="I1796" t="s">
        <v>125</v>
      </c>
      <c r="J1796" t="s">
        <v>36</v>
      </c>
      <c r="K1796">
        <v>3.7</v>
      </c>
      <c r="L1796" t="s">
        <v>151</v>
      </c>
      <c r="M1796" t="s">
        <v>26</v>
      </c>
      <c r="N1796" t="s">
        <v>151</v>
      </c>
      <c r="O1796" t="s">
        <v>151</v>
      </c>
      <c r="P1796">
        <v>21</v>
      </c>
      <c r="Q1796" t="s">
        <v>85</v>
      </c>
      <c r="R1796" t="s">
        <v>28</v>
      </c>
    </row>
    <row r="1797" spans="1:18" x14ac:dyDescent="0.2">
      <c r="A1797">
        <v>1796</v>
      </c>
      <c r="B1797">
        <v>68</v>
      </c>
      <c r="C1797" t="s">
        <v>18</v>
      </c>
      <c r="D1797" t="s">
        <v>33</v>
      </c>
      <c r="E1797" t="s">
        <v>20</v>
      </c>
      <c r="F1797">
        <v>20</v>
      </c>
      <c r="G1797" t="s">
        <v>149</v>
      </c>
      <c r="H1797" t="s">
        <v>35</v>
      </c>
      <c r="I1797" t="s">
        <v>82</v>
      </c>
      <c r="J1797" t="s">
        <v>56</v>
      </c>
      <c r="K1797">
        <v>4</v>
      </c>
      <c r="L1797" t="s">
        <v>151</v>
      </c>
      <c r="M1797" t="s">
        <v>69</v>
      </c>
      <c r="N1797" t="s">
        <v>151</v>
      </c>
      <c r="O1797" t="s">
        <v>151</v>
      </c>
      <c r="P1797">
        <v>9</v>
      </c>
      <c r="Q1797" t="s">
        <v>85</v>
      </c>
      <c r="R1797" t="s">
        <v>28</v>
      </c>
    </row>
    <row r="1798" spans="1:18" x14ac:dyDescent="0.2">
      <c r="A1798">
        <v>1797</v>
      </c>
      <c r="B1798">
        <v>62</v>
      </c>
      <c r="C1798" t="s">
        <v>18</v>
      </c>
      <c r="D1798" t="s">
        <v>86</v>
      </c>
      <c r="E1798" t="s">
        <v>20</v>
      </c>
      <c r="F1798">
        <v>35</v>
      </c>
      <c r="G1798" t="s">
        <v>130</v>
      </c>
      <c r="H1798" t="s">
        <v>35</v>
      </c>
      <c r="I1798" t="s">
        <v>109</v>
      </c>
      <c r="J1798" t="s">
        <v>36</v>
      </c>
      <c r="K1798">
        <v>3.1</v>
      </c>
      <c r="L1798" t="s">
        <v>151</v>
      </c>
      <c r="M1798" t="s">
        <v>73</v>
      </c>
      <c r="N1798" t="s">
        <v>151</v>
      </c>
      <c r="O1798" t="s">
        <v>151</v>
      </c>
      <c r="P1798">
        <v>34</v>
      </c>
      <c r="Q1798" t="s">
        <v>27</v>
      </c>
      <c r="R1798" t="s">
        <v>39</v>
      </c>
    </row>
    <row r="1799" spans="1:18" x14ac:dyDescent="0.2">
      <c r="A1799">
        <v>1798</v>
      </c>
      <c r="B1799">
        <v>62</v>
      </c>
      <c r="C1799" t="s">
        <v>18</v>
      </c>
      <c r="D1799" t="s">
        <v>132</v>
      </c>
      <c r="E1799" t="s">
        <v>66</v>
      </c>
      <c r="F1799">
        <v>35</v>
      </c>
      <c r="G1799" t="s">
        <v>46</v>
      </c>
      <c r="H1799" t="s">
        <v>22</v>
      </c>
      <c r="I1799" t="s">
        <v>31</v>
      </c>
      <c r="J1799" t="s">
        <v>36</v>
      </c>
      <c r="K1799">
        <v>3.9</v>
      </c>
      <c r="L1799" t="s">
        <v>151</v>
      </c>
      <c r="M1799" t="s">
        <v>69</v>
      </c>
      <c r="N1799" t="s">
        <v>151</v>
      </c>
      <c r="O1799" t="s">
        <v>151</v>
      </c>
      <c r="P1799">
        <v>26</v>
      </c>
      <c r="Q1799" t="s">
        <v>27</v>
      </c>
      <c r="R1799" t="s">
        <v>39</v>
      </c>
    </row>
    <row r="1800" spans="1:18" x14ac:dyDescent="0.2">
      <c r="A1800">
        <v>1799</v>
      </c>
      <c r="B1800">
        <v>40</v>
      </c>
      <c r="C1800" t="s">
        <v>18</v>
      </c>
      <c r="D1800" t="s">
        <v>80</v>
      </c>
      <c r="E1800" t="s">
        <v>20</v>
      </c>
      <c r="F1800">
        <v>82</v>
      </c>
      <c r="G1800" t="s">
        <v>113</v>
      </c>
      <c r="H1800" t="s">
        <v>22</v>
      </c>
      <c r="I1800" t="s">
        <v>135</v>
      </c>
      <c r="J1800" t="s">
        <v>24</v>
      </c>
      <c r="K1800">
        <v>3.7</v>
      </c>
      <c r="L1800" t="s">
        <v>151</v>
      </c>
      <c r="M1800" t="s">
        <v>26</v>
      </c>
      <c r="N1800" t="s">
        <v>151</v>
      </c>
      <c r="O1800" t="s">
        <v>151</v>
      </c>
      <c r="P1800">
        <v>1</v>
      </c>
      <c r="Q1800" t="s">
        <v>32</v>
      </c>
      <c r="R1800" t="s">
        <v>39</v>
      </c>
    </row>
    <row r="1801" spans="1:18" x14ac:dyDescent="0.2">
      <c r="A1801">
        <v>1800</v>
      </c>
      <c r="B1801">
        <v>32</v>
      </c>
      <c r="C1801" t="s">
        <v>18</v>
      </c>
      <c r="D1801" t="s">
        <v>103</v>
      </c>
      <c r="E1801" t="s">
        <v>20</v>
      </c>
      <c r="F1801">
        <v>48</v>
      </c>
      <c r="G1801" t="s">
        <v>98</v>
      </c>
      <c r="H1801" t="s">
        <v>43</v>
      </c>
      <c r="I1801" t="s">
        <v>60</v>
      </c>
      <c r="J1801" t="s">
        <v>56</v>
      </c>
      <c r="K1801">
        <v>3.9</v>
      </c>
      <c r="L1801" t="s">
        <v>151</v>
      </c>
      <c r="M1801" t="s">
        <v>26</v>
      </c>
      <c r="N1801" t="s">
        <v>151</v>
      </c>
      <c r="O1801" t="s">
        <v>151</v>
      </c>
      <c r="P1801">
        <v>47</v>
      </c>
      <c r="Q1801" t="s">
        <v>27</v>
      </c>
      <c r="R1801" t="s">
        <v>39</v>
      </c>
    </row>
    <row r="1802" spans="1:18" x14ac:dyDescent="0.2">
      <c r="A1802">
        <v>1801</v>
      </c>
      <c r="B1802">
        <v>22</v>
      </c>
      <c r="C1802" t="s">
        <v>18</v>
      </c>
      <c r="D1802" t="s">
        <v>61</v>
      </c>
      <c r="E1802" t="s">
        <v>62</v>
      </c>
      <c r="F1802">
        <v>58</v>
      </c>
      <c r="G1802" t="s">
        <v>90</v>
      </c>
      <c r="H1802" t="s">
        <v>91</v>
      </c>
      <c r="I1802" t="s">
        <v>125</v>
      </c>
      <c r="J1802" t="s">
        <v>24</v>
      </c>
      <c r="K1802">
        <v>2.7</v>
      </c>
      <c r="L1802" t="s">
        <v>151</v>
      </c>
      <c r="M1802" t="s">
        <v>26</v>
      </c>
      <c r="N1802" t="s">
        <v>151</v>
      </c>
      <c r="O1802" t="s">
        <v>151</v>
      </c>
      <c r="P1802">
        <v>30</v>
      </c>
      <c r="Q1802" t="s">
        <v>38</v>
      </c>
      <c r="R1802" t="s">
        <v>39</v>
      </c>
    </row>
    <row r="1803" spans="1:18" x14ac:dyDescent="0.2">
      <c r="A1803">
        <v>1802</v>
      </c>
      <c r="B1803">
        <v>33</v>
      </c>
      <c r="C1803" t="s">
        <v>18</v>
      </c>
      <c r="D1803" t="s">
        <v>29</v>
      </c>
      <c r="E1803" t="s">
        <v>20</v>
      </c>
      <c r="F1803">
        <v>57</v>
      </c>
      <c r="G1803" t="s">
        <v>126</v>
      </c>
      <c r="H1803" t="s">
        <v>43</v>
      </c>
      <c r="I1803" t="s">
        <v>47</v>
      </c>
      <c r="J1803" t="s">
        <v>36</v>
      </c>
      <c r="K1803">
        <v>3.9</v>
      </c>
      <c r="L1803" t="s">
        <v>151</v>
      </c>
      <c r="M1803" t="s">
        <v>26</v>
      </c>
      <c r="N1803" t="s">
        <v>151</v>
      </c>
      <c r="O1803" t="s">
        <v>151</v>
      </c>
      <c r="P1803">
        <v>48</v>
      </c>
      <c r="Q1803" t="s">
        <v>85</v>
      </c>
      <c r="R1803" t="s">
        <v>28</v>
      </c>
    </row>
    <row r="1804" spans="1:18" x14ac:dyDescent="0.2">
      <c r="A1804">
        <v>1803</v>
      </c>
      <c r="B1804">
        <v>57</v>
      </c>
      <c r="C1804" t="s">
        <v>18</v>
      </c>
      <c r="D1804" t="s">
        <v>58</v>
      </c>
      <c r="E1804" t="s">
        <v>20</v>
      </c>
      <c r="F1804">
        <v>96</v>
      </c>
      <c r="G1804" t="s">
        <v>42</v>
      </c>
      <c r="H1804" t="s">
        <v>22</v>
      </c>
      <c r="I1804" t="s">
        <v>47</v>
      </c>
      <c r="J1804" t="s">
        <v>24</v>
      </c>
      <c r="K1804">
        <v>2.6</v>
      </c>
      <c r="L1804" t="s">
        <v>151</v>
      </c>
      <c r="M1804" t="s">
        <v>73</v>
      </c>
      <c r="N1804" t="s">
        <v>151</v>
      </c>
      <c r="O1804" t="s">
        <v>151</v>
      </c>
      <c r="P1804">
        <v>31</v>
      </c>
      <c r="Q1804" t="s">
        <v>27</v>
      </c>
      <c r="R1804" t="s">
        <v>75</v>
      </c>
    </row>
    <row r="1805" spans="1:18" x14ac:dyDescent="0.2">
      <c r="A1805">
        <v>1804</v>
      </c>
      <c r="B1805">
        <v>60</v>
      </c>
      <c r="C1805" t="s">
        <v>18</v>
      </c>
      <c r="D1805" t="s">
        <v>49</v>
      </c>
      <c r="E1805" t="s">
        <v>41</v>
      </c>
      <c r="F1805">
        <v>97</v>
      </c>
      <c r="G1805" t="s">
        <v>81</v>
      </c>
      <c r="H1805" t="s">
        <v>35</v>
      </c>
      <c r="I1805" t="s">
        <v>23</v>
      </c>
      <c r="J1805" t="s">
        <v>52</v>
      </c>
      <c r="K1805">
        <v>3.5</v>
      </c>
      <c r="L1805" t="s">
        <v>151</v>
      </c>
      <c r="M1805" t="s">
        <v>37</v>
      </c>
      <c r="N1805" t="s">
        <v>151</v>
      </c>
      <c r="O1805" t="s">
        <v>151</v>
      </c>
      <c r="P1805">
        <v>33</v>
      </c>
      <c r="Q1805" t="s">
        <v>27</v>
      </c>
      <c r="R1805" t="s">
        <v>28</v>
      </c>
    </row>
    <row r="1806" spans="1:18" x14ac:dyDescent="0.2">
      <c r="A1806">
        <v>1805</v>
      </c>
      <c r="B1806">
        <v>30</v>
      </c>
      <c r="C1806" t="s">
        <v>18</v>
      </c>
      <c r="D1806" t="s">
        <v>29</v>
      </c>
      <c r="E1806" t="s">
        <v>20</v>
      </c>
      <c r="F1806">
        <v>42</v>
      </c>
      <c r="G1806" t="s">
        <v>59</v>
      </c>
      <c r="H1806" t="s">
        <v>22</v>
      </c>
      <c r="I1806" t="s">
        <v>99</v>
      </c>
      <c r="J1806" t="s">
        <v>24</v>
      </c>
      <c r="K1806">
        <v>4.4000000000000004</v>
      </c>
      <c r="L1806" t="s">
        <v>151</v>
      </c>
      <c r="M1806" t="s">
        <v>44</v>
      </c>
      <c r="N1806" t="s">
        <v>151</v>
      </c>
      <c r="O1806" t="s">
        <v>151</v>
      </c>
      <c r="P1806">
        <v>39</v>
      </c>
      <c r="Q1806" t="s">
        <v>38</v>
      </c>
      <c r="R1806" t="s">
        <v>39</v>
      </c>
    </row>
    <row r="1807" spans="1:18" x14ac:dyDescent="0.2">
      <c r="A1807">
        <v>1806</v>
      </c>
      <c r="B1807">
        <v>41</v>
      </c>
      <c r="C1807" t="s">
        <v>18</v>
      </c>
      <c r="D1807" t="s">
        <v>112</v>
      </c>
      <c r="E1807" t="s">
        <v>20</v>
      </c>
      <c r="F1807">
        <v>62</v>
      </c>
      <c r="G1807" t="s">
        <v>116</v>
      </c>
      <c r="H1807" t="s">
        <v>22</v>
      </c>
      <c r="I1807" t="s">
        <v>79</v>
      </c>
      <c r="J1807" t="s">
        <v>36</v>
      </c>
      <c r="K1807">
        <v>4.9000000000000004</v>
      </c>
      <c r="L1807" t="s">
        <v>151</v>
      </c>
      <c r="M1807" t="s">
        <v>73</v>
      </c>
      <c r="N1807" t="s">
        <v>151</v>
      </c>
      <c r="O1807" t="s">
        <v>151</v>
      </c>
      <c r="P1807">
        <v>46</v>
      </c>
      <c r="Q1807" t="s">
        <v>85</v>
      </c>
      <c r="R1807" t="s">
        <v>39</v>
      </c>
    </row>
    <row r="1808" spans="1:18" x14ac:dyDescent="0.2">
      <c r="A1808">
        <v>1807</v>
      </c>
      <c r="B1808">
        <v>58</v>
      </c>
      <c r="C1808" t="s">
        <v>18</v>
      </c>
      <c r="D1808" t="s">
        <v>65</v>
      </c>
      <c r="E1808" t="s">
        <v>66</v>
      </c>
      <c r="F1808">
        <v>67</v>
      </c>
      <c r="G1808" t="s">
        <v>42</v>
      </c>
      <c r="H1808" t="s">
        <v>43</v>
      </c>
      <c r="I1808" t="s">
        <v>95</v>
      </c>
      <c r="J1808" t="s">
        <v>56</v>
      </c>
      <c r="K1808">
        <v>3.9</v>
      </c>
      <c r="L1808" t="s">
        <v>151</v>
      </c>
      <c r="M1808" t="s">
        <v>53</v>
      </c>
      <c r="N1808" t="s">
        <v>151</v>
      </c>
      <c r="O1808" t="s">
        <v>151</v>
      </c>
      <c r="P1808">
        <v>24</v>
      </c>
      <c r="Q1808" t="s">
        <v>27</v>
      </c>
      <c r="R1808" t="s">
        <v>48</v>
      </c>
    </row>
    <row r="1809" spans="1:18" x14ac:dyDescent="0.2">
      <c r="A1809">
        <v>1808</v>
      </c>
      <c r="B1809">
        <v>34</v>
      </c>
      <c r="C1809" t="s">
        <v>18</v>
      </c>
      <c r="D1809" t="s">
        <v>49</v>
      </c>
      <c r="E1809" t="s">
        <v>41</v>
      </c>
      <c r="F1809">
        <v>46</v>
      </c>
      <c r="G1809" t="s">
        <v>128</v>
      </c>
      <c r="H1809" t="s">
        <v>22</v>
      </c>
      <c r="I1809" t="s">
        <v>79</v>
      </c>
      <c r="J1809" t="s">
        <v>52</v>
      </c>
      <c r="K1809">
        <v>3.5</v>
      </c>
      <c r="L1809" t="s">
        <v>151</v>
      </c>
      <c r="M1809" t="s">
        <v>53</v>
      </c>
      <c r="N1809" t="s">
        <v>151</v>
      </c>
      <c r="O1809" t="s">
        <v>151</v>
      </c>
      <c r="P1809">
        <v>37</v>
      </c>
      <c r="Q1809" t="s">
        <v>27</v>
      </c>
      <c r="R1809" t="s">
        <v>28</v>
      </c>
    </row>
    <row r="1810" spans="1:18" x14ac:dyDescent="0.2">
      <c r="A1810">
        <v>1809</v>
      </c>
      <c r="B1810">
        <v>67</v>
      </c>
      <c r="C1810" t="s">
        <v>18</v>
      </c>
      <c r="D1810" t="s">
        <v>101</v>
      </c>
      <c r="E1810" t="s">
        <v>62</v>
      </c>
      <c r="F1810">
        <v>71</v>
      </c>
      <c r="G1810" t="s">
        <v>121</v>
      </c>
      <c r="H1810" t="s">
        <v>43</v>
      </c>
      <c r="I1810" t="s">
        <v>92</v>
      </c>
      <c r="J1810" t="s">
        <v>36</v>
      </c>
      <c r="K1810">
        <v>4.3</v>
      </c>
      <c r="L1810" t="s">
        <v>151</v>
      </c>
      <c r="M1810" t="s">
        <v>44</v>
      </c>
      <c r="N1810" t="s">
        <v>151</v>
      </c>
      <c r="O1810" t="s">
        <v>151</v>
      </c>
      <c r="P1810">
        <v>7</v>
      </c>
      <c r="Q1810" t="s">
        <v>85</v>
      </c>
      <c r="R1810" t="s">
        <v>87</v>
      </c>
    </row>
    <row r="1811" spans="1:18" x14ac:dyDescent="0.2">
      <c r="A1811">
        <v>1810</v>
      </c>
      <c r="B1811">
        <v>58</v>
      </c>
      <c r="C1811" t="s">
        <v>18</v>
      </c>
      <c r="D1811" t="s">
        <v>131</v>
      </c>
      <c r="E1811" t="s">
        <v>66</v>
      </c>
      <c r="F1811">
        <v>99</v>
      </c>
      <c r="G1811" t="s">
        <v>119</v>
      </c>
      <c r="H1811" t="s">
        <v>35</v>
      </c>
      <c r="I1811" t="s">
        <v>143</v>
      </c>
      <c r="J1811" t="s">
        <v>56</v>
      </c>
      <c r="K1811">
        <v>3.4</v>
      </c>
      <c r="L1811" t="s">
        <v>151</v>
      </c>
      <c r="M1811" t="s">
        <v>37</v>
      </c>
      <c r="N1811" t="s">
        <v>151</v>
      </c>
      <c r="O1811" t="s">
        <v>151</v>
      </c>
      <c r="P1811">
        <v>6</v>
      </c>
      <c r="Q1811" t="s">
        <v>85</v>
      </c>
      <c r="R1811" t="s">
        <v>28</v>
      </c>
    </row>
    <row r="1812" spans="1:18" x14ac:dyDescent="0.2">
      <c r="A1812">
        <v>1811</v>
      </c>
      <c r="B1812">
        <v>41</v>
      </c>
      <c r="C1812" t="s">
        <v>18</v>
      </c>
      <c r="D1812" t="s">
        <v>33</v>
      </c>
      <c r="E1812" t="s">
        <v>20</v>
      </c>
      <c r="F1812">
        <v>28</v>
      </c>
      <c r="G1812" t="s">
        <v>127</v>
      </c>
      <c r="H1812" t="s">
        <v>43</v>
      </c>
      <c r="I1812" t="s">
        <v>135</v>
      </c>
      <c r="J1812" t="s">
        <v>56</v>
      </c>
      <c r="K1812">
        <v>2.7</v>
      </c>
      <c r="L1812" t="s">
        <v>151</v>
      </c>
      <c r="M1812" t="s">
        <v>53</v>
      </c>
      <c r="N1812" t="s">
        <v>151</v>
      </c>
      <c r="O1812" t="s">
        <v>151</v>
      </c>
      <c r="P1812">
        <v>16</v>
      </c>
      <c r="Q1812" t="s">
        <v>32</v>
      </c>
      <c r="R1812" t="s">
        <v>75</v>
      </c>
    </row>
    <row r="1813" spans="1:18" x14ac:dyDescent="0.2">
      <c r="A1813">
        <v>1812</v>
      </c>
      <c r="B1813">
        <v>42</v>
      </c>
      <c r="C1813" t="s">
        <v>18</v>
      </c>
      <c r="D1813" t="s">
        <v>132</v>
      </c>
      <c r="E1813" t="s">
        <v>66</v>
      </c>
      <c r="F1813">
        <v>77</v>
      </c>
      <c r="G1813" t="s">
        <v>149</v>
      </c>
      <c r="H1813" t="s">
        <v>22</v>
      </c>
      <c r="I1813" t="s">
        <v>143</v>
      </c>
      <c r="J1813" t="s">
        <v>52</v>
      </c>
      <c r="K1813">
        <v>3.6</v>
      </c>
      <c r="L1813" t="s">
        <v>151</v>
      </c>
      <c r="M1813" t="s">
        <v>53</v>
      </c>
      <c r="N1813" t="s">
        <v>151</v>
      </c>
      <c r="O1813" t="s">
        <v>151</v>
      </c>
      <c r="P1813">
        <v>33</v>
      </c>
      <c r="Q1813" t="s">
        <v>74</v>
      </c>
      <c r="R1813" t="s">
        <v>48</v>
      </c>
    </row>
    <row r="1814" spans="1:18" x14ac:dyDescent="0.2">
      <c r="A1814">
        <v>1813</v>
      </c>
      <c r="B1814">
        <v>50</v>
      </c>
      <c r="C1814" t="s">
        <v>18</v>
      </c>
      <c r="D1814" t="s">
        <v>136</v>
      </c>
      <c r="E1814" t="s">
        <v>41</v>
      </c>
      <c r="F1814">
        <v>63</v>
      </c>
      <c r="G1814" t="s">
        <v>106</v>
      </c>
      <c r="H1814" t="s">
        <v>35</v>
      </c>
      <c r="I1814" t="s">
        <v>143</v>
      </c>
      <c r="J1814" t="s">
        <v>52</v>
      </c>
      <c r="K1814">
        <v>4.9000000000000004</v>
      </c>
      <c r="L1814" t="s">
        <v>151</v>
      </c>
      <c r="M1814" t="s">
        <v>26</v>
      </c>
      <c r="N1814" t="s">
        <v>151</v>
      </c>
      <c r="O1814" t="s">
        <v>151</v>
      </c>
      <c r="P1814">
        <v>18</v>
      </c>
      <c r="Q1814" t="s">
        <v>45</v>
      </c>
      <c r="R1814" t="s">
        <v>75</v>
      </c>
    </row>
    <row r="1815" spans="1:18" x14ac:dyDescent="0.2">
      <c r="A1815">
        <v>1814</v>
      </c>
      <c r="B1815">
        <v>40</v>
      </c>
      <c r="C1815" t="s">
        <v>18</v>
      </c>
      <c r="D1815" t="s">
        <v>58</v>
      </c>
      <c r="E1815" t="s">
        <v>20</v>
      </c>
      <c r="F1815">
        <v>62</v>
      </c>
      <c r="G1815" t="s">
        <v>114</v>
      </c>
      <c r="H1815" t="s">
        <v>43</v>
      </c>
      <c r="I1815" t="s">
        <v>77</v>
      </c>
      <c r="J1815" t="s">
        <v>36</v>
      </c>
      <c r="K1815">
        <v>3.5</v>
      </c>
      <c r="L1815" t="s">
        <v>151</v>
      </c>
      <c r="M1815" t="s">
        <v>37</v>
      </c>
      <c r="N1815" t="s">
        <v>151</v>
      </c>
      <c r="O1815" t="s">
        <v>151</v>
      </c>
      <c r="P1815">
        <v>24</v>
      </c>
      <c r="Q1815" t="s">
        <v>45</v>
      </c>
      <c r="R1815" t="s">
        <v>39</v>
      </c>
    </row>
    <row r="1816" spans="1:18" x14ac:dyDescent="0.2">
      <c r="A1816">
        <v>1815</v>
      </c>
      <c r="B1816">
        <v>32</v>
      </c>
      <c r="C1816" t="s">
        <v>18</v>
      </c>
      <c r="D1816" t="s">
        <v>33</v>
      </c>
      <c r="E1816" t="s">
        <v>20</v>
      </c>
      <c r="F1816">
        <v>92</v>
      </c>
      <c r="G1816" t="s">
        <v>55</v>
      </c>
      <c r="H1816" t="s">
        <v>43</v>
      </c>
      <c r="I1816" t="s">
        <v>51</v>
      </c>
      <c r="J1816" t="s">
        <v>52</v>
      </c>
      <c r="K1816">
        <v>3.8</v>
      </c>
      <c r="L1816" t="s">
        <v>151</v>
      </c>
      <c r="M1816" t="s">
        <v>37</v>
      </c>
      <c r="N1816" t="s">
        <v>151</v>
      </c>
      <c r="O1816" t="s">
        <v>151</v>
      </c>
      <c r="P1816">
        <v>24</v>
      </c>
      <c r="Q1816" t="s">
        <v>32</v>
      </c>
      <c r="R1816" t="s">
        <v>57</v>
      </c>
    </row>
    <row r="1817" spans="1:18" x14ac:dyDescent="0.2">
      <c r="A1817">
        <v>1816</v>
      </c>
      <c r="B1817">
        <v>51</v>
      </c>
      <c r="C1817" t="s">
        <v>18</v>
      </c>
      <c r="D1817" t="s">
        <v>70</v>
      </c>
      <c r="E1817" t="s">
        <v>41</v>
      </c>
      <c r="F1817">
        <v>72</v>
      </c>
      <c r="G1817" t="s">
        <v>129</v>
      </c>
      <c r="H1817" t="s">
        <v>22</v>
      </c>
      <c r="I1817" t="s">
        <v>51</v>
      </c>
      <c r="J1817" t="s">
        <v>24</v>
      </c>
      <c r="K1817">
        <v>4.5</v>
      </c>
      <c r="L1817" t="s">
        <v>151</v>
      </c>
      <c r="M1817" t="s">
        <v>69</v>
      </c>
      <c r="N1817" t="s">
        <v>151</v>
      </c>
      <c r="O1817" t="s">
        <v>151</v>
      </c>
      <c r="P1817">
        <v>48</v>
      </c>
      <c r="Q1817" t="s">
        <v>38</v>
      </c>
      <c r="R1817" t="s">
        <v>96</v>
      </c>
    </row>
    <row r="1818" spans="1:18" x14ac:dyDescent="0.2">
      <c r="A1818">
        <v>1817</v>
      </c>
      <c r="B1818">
        <v>26</v>
      </c>
      <c r="C1818" t="s">
        <v>18</v>
      </c>
      <c r="D1818" t="s">
        <v>123</v>
      </c>
      <c r="E1818" t="s">
        <v>66</v>
      </c>
      <c r="F1818">
        <v>79</v>
      </c>
      <c r="G1818" t="s">
        <v>140</v>
      </c>
      <c r="H1818" t="s">
        <v>43</v>
      </c>
      <c r="I1818" t="s">
        <v>72</v>
      </c>
      <c r="J1818" t="s">
        <v>52</v>
      </c>
      <c r="K1818">
        <v>4</v>
      </c>
      <c r="L1818" t="s">
        <v>151</v>
      </c>
      <c r="M1818" t="s">
        <v>26</v>
      </c>
      <c r="N1818" t="s">
        <v>151</v>
      </c>
      <c r="O1818" t="s">
        <v>151</v>
      </c>
      <c r="P1818">
        <v>4</v>
      </c>
      <c r="Q1818" t="s">
        <v>32</v>
      </c>
      <c r="R1818" t="s">
        <v>39</v>
      </c>
    </row>
    <row r="1819" spans="1:18" x14ac:dyDescent="0.2">
      <c r="A1819">
        <v>1818</v>
      </c>
      <c r="B1819">
        <v>32</v>
      </c>
      <c r="C1819" t="s">
        <v>18</v>
      </c>
      <c r="D1819" t="s">
        <v>112</v>
      </c>
      <c r="E1819" t="s">
        <v>20</v>
      </c>
      <c r="F1819">
        <v>27</v>
      </c>
      <c r="G1819" t="s">
        <v>78</v>
      </c>
      <c r="H1819" t="s">
        <v>43</v>
      </c>
      <c r="I1819" t="s">
        <v>51</v>
      </c>
      <c r="J1819" t="s">
        <v>52</v>
      </c>
      <c r="K1819">
        <v>4.7</v>
      </c>
      <c r="L1819" t="s">
        <v>151</v>
      </c>
      <c r="M1819" t="s">
        <v>37</v>
      </c>
      <c r="N1819" t="s">
        <v>151</v>
      </c>
      <c r="O1819" t="s">
        <v>151</v>
      </c>
      <c r="P1819">
        <v>20</v>
      </c>
      <c r="Q1819" t="s">
        <v>32</v>
      </c>
      <c r="R1819" t="s">
        <v>39</v>
      </c>
    </row>
    <row r="1820" spans="1:18" x14ac:dyDescent="0.2">
      <c r="A1820">
        <v>1819</v>
      </c>
      <c r="B1820">
        <v>58</v>
      </c>
      <c r="C1820" t="s">
        <v>18</v>
      </c>
      <c r="D1820" t="s">
        <v>88</v>
      </c>
      <c r="E1820" t="s">
        <v>66</v>
      </c>
      <c r="F1820">
        <v>39</v>
      </c>
      <c r="G1820" t="s">
        <v>97</v>
      </c>
      <c r="H1820" t="s">
        <v>43</v>
      </c>
      <c r="I1820" t="s">
        <v>51</v>
      </c>
      <c r="J1820" t="s">
        <v>56</v>
      </c>
      <c r="K1820">
        <v>3.8</v>
      </c>
      <c r="L1820" t="s">
        <v>151</v>
      </c>
      <c r="M1820" t="s">
        <v>26</v>
      </c>
      <c r="N1820" t="s">
        <v>151</v>
      </c>
      <c r="O1820" t="s">
        <v>151</v>
      </c>
      <c r="P1820">
        <v>47</v>
      </c>
      <c r="Q1820" t="s">
        <v>85</v>
      </c>
      <c r="R1820" t="s">
        <v>96</v>
      </c>
    </row>
    <row r="1821" spans="1:18" x14ac:dyDescent="0.2">
      <c r="A1821">
        <v>1820</v>
      </c>
      <c r="B1821">
        <v>51</v>
      </c>
      <c r="C1821" t="s">
        <v>18</v>
      </c>
      <c r="D1821" t="s">
        <v>124</v>
      </c>
      <c r="E1821" t="s">
        <v>20</v>
      </c>
      <c r="F1821">
        <v>86</v>
      </c>
      <c r="G1821" t="s">
        <v>106</v>
      </c>
      <c r="H1821" t="s">
        <v>35</v>
      </c>
      <c r="I1821" t="s">
        <v>99</v>
      </c>
      <c r="J1821" t="s">
        <v>36</v>
      </c>
      <c r="K1821">
        <v>4.5</v>
      </c>
      <c r="L1821" t="s">
        <v>151</v>
      </c>
      <c r="M1821" t="s">
        <v>44</v>
      </c>
      <c r="N1821" t="s">
        <v>151</v>
      </c>
      <c r="O1821" t="s">
        <v>151</v>
      </c>
      <c r="P1821">
        <v>50</v>
      </c>
      <c r="Q1821" t="s">
        <v>32</v>
      </c>
      <c r="R1821" t="s">
        <v>57</v>
      </c>
    </row>
    <row r="1822" spans="1:18" x14ac:dyDescent="0.2">
      <c r="A1822">
        <v>1821</v>
      </c>
      <c r="B1822">
        <v>19</v>
      </c>
      <c r="C1822" t="s">
        <v>18</v>
      </c>
      <c r="D1822" t="s">
        <v>54</v>
      </c>
      <c r="E1822" t="s">
        <v>20</v>
      </c>
      <c r="F1822">
        <v>94</v>
      </c>
      <c r="G1822" t="s">
        <v>148</v>
      </c>
      <c r="H1822" t="s">
        <v>91</v>
      </c>
      <c r="I1822" t="s">
        <v>79</v>
      </c>
      <c r="J1822" t="s">
        <v>56</v>
      </c>
      <c r="K1822">
        <v>5</v>
      </c>
      <c r="L1822" t="s">
        <v>151</v>
      </c>
      <c r="M1822" t="s">
        <v>26</v>
      </c>
      <c r="N1822" t="s">
        <v>151</v>
      </c>
      <c r="O1822" t="s">
        <v>151</v>
      </c>
      <c r="P1822">
        <v>31</v>
      </c>
      <c r="Q1822" t="s">
        <v>45</v>
      </c>
      <c r="R1822" t="s">
        <v>87</v>
      </c>
    </row>
    <row r="1823" spans="1:18" x14ac:dyDescent="0.2">
      <c r="A1823">
        <v>1822</v>
      </c>
      <c r="B1823">
        <v>57</v>
      </c>
      <c r="C1823" t="s">
        <v>18</v>
      </c>
      <c r="D1823" t="s">
        <v>58</v>
      </c>
      <c r="E1823" t="s">
        <v>20</v>
      </c>
      <c r="F1823">
        <v>53</v>
      </c>
      <c r="G1823" t="s">
        <v>30</v>
      </c>
      <c r="H1823" t="s">
        <v>43</v>
      </c>
      <c r="I1823" t="s">
        <v>84</v>
      </c>
      <c r="J1823" t="s">
        <v>36</v>
      </c>
      <c r="K1823">
        <v>2.8</v>
      </c>
      <c r="L1823" t="s">
        <v>151</v>
      </c>
      <c r="M1823" t="s">
        <v>26</v>
      </c>
      <c r="N1823" t="s">
        <v>151</v>
      </c>
      <c r="O1823" t="s">
        <v>151</v>
      </c>
      <c r="P1823">
        <v>29</v>
      </c>
      <c r="Q1823" t="s">
        <v>45</v>
      </c>
      <c r="R1823" t="s">
        <v>57</v>
      </c>
    </row>
    <row r="1824" spans="1:18" x14ac:dyDescent="0.2">
      <c r="A1824">
        <v>1823</v>
      </c>
      <c r="B1824">
        <v>66</v>
      </c>
      <c r="C1824" t="s">
        <v>18</v>
      </c>
      <c r="D1824" t="s">
        <v>54</v>
      </c>
      <c r="E1824" t="s">
        <v>20</v>
      </c>
      <c r="F1824">
        <v>85</v>
      </c>
      <c r="G1824" t="s">
        <v>138</v>
      </c>
      <c r="H1824" t="s">
        <v>35</v>
      </c>
      <c r="I1824" t="s">
        <v>108</v>
      </c>
      <c r="J1824" t="s">
        <v>52</v>
      </c>
      <c r="K1824">
        <v>4.4000000000000004</v>
      </c>
      <c r="L1824" t="s">
        <v>151</v>
      </c>
      <c r="M1824" t="s">
        <v>53</v>
      </c>
      <c r="N1824" t="s">
        <v>151</v>
      </c>
      <c r="O1824" t="s">
        <v>151</v>
      </c>
      <c r="P1824">
        <v>4</v>
      </c>
      <c r="Q1824" t="s">
        <v>32</v>
      </c>
      <c r="R1824" t="s">
        <v>48</v>
      </c>
    </row>
    <row r="1825" spans="1:18" x14ac:dyDescent="0.2">
      <c r="A1825">
        <v>1824</v>
      </c>
      <c r="B1825">
        <v>62</v>
      </c>
      <c r="C1825" t="s">
        <v>18</v>
      </c>
      <c r="D1825" t="s">
        <v>124</v>
      </c>
      <c r="E1825" t="s">
        <v>20</v>
      </c>
      <c r="F1825">
        <v>50</v>
      </c>
      <c r="G1825" t="s">
        <v>59</v>
      </c>
      <c r="H1825" t="s">
        <v>22</v>
      </c>
      <c r="I1825" t="s">
        <v>68</v>
      </c>
      <c r="J1825" t="s">
        <v>56</v>
      </c>
      <c r="K1825">
        <v>4.7</v>
      </c>
      <c r="L1825" t="s">
        <v>151</v>
      </c>
      <c r="M1825" t="s">
        <v>37</v>
      </c>
      <c r="N1825" t="s">
        <v>151</v>
      </c>
      <c r="O1825" t="s">
        <v>151</v>
      </c>
      <c r="P1825">
        <v>40</v>
      </c>
      <c r="Q1825" t="s">
        <v>74</v>
      </c>
      <c r="R1825" t="s">
        <v>75</v>
      </c>
    </row>
    <row r="1826" spans="1:18" x14ac:dyDescent="0.2">
      <c r="A1826">
        <v>1825</v>
      </c>
      <c r="B1826">
        <v>58</v>
      </c>
      <c r="C1826" t="s">
        <v>18</v>
      </c>
      <c r="D1826" t="s">
        <v>94</v>
      </c>
      <c r="E1826" t="s">
        <v>20</v>
      </c>
      <c r="F1826">
        <v>47</v>
      </c>
      <c r="G1826" t="s">
        <v>114</v>
      </c>
      <c r="H1826" t="s">
        <v>91</v>
      </c>
      <c r="I1826" t="s">
        <v>135</v>
      </c>
      <c r="J1826" t="s">
        <v>24</v>
      </c>
      <c r="K1826">
        <v>3.8</v>
      </c>
      <c r="L1826" t="s">
        <v>151</v>
      </c>
      <c r="M1826" t="s">
        <v>26</v>
      </c>
      <c r="N1826" t="s">
        <v>151</v>
      </c>
      <c r="O1826" t="s">
        <v>151</v>
      </c>
      <c r="P1826">
        <v>31</v>
      </c>
      <c r="Q1826" t="s">
        <v>32</v>
      </c>
      <c r="R1826" t="s">
        <v>87</v>
      </c>
    </row>
    <row r="1827" spans="1:18" x14ac:dyDescent="0.2">
      <c r="A1827">
        <v>1826</v>
      </c>
      <c r="B1827">
        <v>23</v>
      </c>
      <c r="C1827" t="s">
        <v>18</v>
      </c>
      <c r="D1827" t="s">
        <v>136</v>
      </c>
      <c r="E1827" t="s">
        <v>41</v>
      </c>
      <c r="F1827">
        <v>75</v>
      </c>
      <c r="G1827" t="s">
        <v>146</v>
      </c>
      <c r="H1827" t="s">
        <v>43</v>
      </c>
      <c r="I1827" t="s">
        <v>68</v>
      </c>
      <c r="J1827" t="s">
        <v>24</v>
      </c>
      <c r="K1827">
        <v>4.9000000000000004</v>
      </c>
      <c r="L1827" t="s">
        <v>151</v>
      </c>
      <c r="M1827" t="s">
        <v>44</v>
      </c>
      <c r="N1827" t="s">
        <v>151</v>
      </c>
      <c r="O1827" t="s">
        <v>151</v>
      </c>
      <c r="P1827">
        <v>41</v>
      </c>
      <c r="Q1827" t="s">
        <v>38</v>
      </c>
      <c r="R1827" t="s">
        <v>39</v>
      </c>
    </row>
    <row r="1828" spans="1:18" x14ac:dyDescent="0.2">
      <c r="A1828">
        <v>1827</v>
      </c>
      <c r="B1828">
        <v>45</v>
      </c>
      <c r="C1828" t="s">
        <v>18</v>
      </c>
      <c r="D1828" t="s">
        <v>112</v>
      </c>
      <c r="E1828" t="s">
        <v>20</v>
      </c>
      <c r="F1828">
        <v>60</v>
      </c>
      <c r="G1828" t="s">
        <v>115</v>
      </c>
      <c r="H1828" t="s">
        <v>43</v>
      </c>
      <c r="I1828" t="s">
        <v>47</v>
      </c>
      <c r="J1828" t="s">
        <v>24</v>
      </c>
      <c r="K1828">
        <v>4.2</v>
      </c>
      <c r="L1828" t="s">
        <v>151</v>
      </c>
      <c r="M1828" t="s">
        <v>26</v>
      </c>
      <c r="N1828" t="s">
        <v>151</v>
      </c>
      <c r="O1828" t="s">
        <v>151</v>
      </c>
      <c r="P1828">
        <v>44</v>
      </c>
      <c r="Q1828" t="s">
        <v>85</v>
      </c>
      <c r="R1828" t="s">
        <v>48</v>
      </c>
    </row>
    <row r="1829" spans="1:18" x14ac:dyDescent="0.2">
      <c r="A1829">
        <v>1828</v>
      </c>
      <c r="B1829">
        <v>20</v>
      </c>
      <c r="C1829" t="s">
        <v>18</v>
      </c>
      <c r="D1829" t="s">
        <v>112</v>
      </c>
      <c r="E1829" t="s">
        <v>20</v>
      </c>
      <c r="F1829">
        <v>36</v>
      </c>
      <c r="G1829" t="s">
        <v>128</v>
      </c>
      <c r="H1829" t="s">
        <v>35</v>
      </c>
      <c r="I1829" t="s">
        <v>68</v>
      </c>
      <c r="J1829" t="s">
        <v>36</v>
      </c>
      <c r="K1829">
        <v>4.9000000000000004</v>
      </c>
      <c r="L1829" t="s">
        <v>151</v>
      </c>
      <c r="M1829" t="s">
        <v>69</v>
      </c>
      <c r="N1829" t="s">
        <v>151</v>
      </c>
      <c r="O1829" t="s">
        <v>151</v>
      </c>
      <c r="P1829">
        <v>31</v>
      </c>
      <c r="Q1829" t="s">
        <v>74</v>
      </c>
      <c r="R1829" t="s">
        <v>39</v>
      </c>
    </row>
    <row r="1830" spans="1:18" x14ac:dyDescent="0.2">
      <c r="A1830">
        <v>1829</v>
      </c>
      <c r="B1830">
        <v>33</v>
      </c>
      <c r="C1830" t="s">
        <v>18</v>
      </c>
      <c r="D1830" t="s">
        <v>61</v>
      </c>
      <c r="E1830" t="s">
        <v>62</v>
      </c>
      <c r="F1830">
        <v>80</v>
      </c>
      <c r="G1830" t="s">
        <v>81</v>
      </c>
      <c r="H1830" t="s">
        <v>22</v>
      </c>
      <c r="I1830" t="s">
        <v>23</v>
      </c>
      <c r="J1830" t="s">
        <v>36</v>
      </c>
      <c r="K1830">
        <v>3.9</v>
      </c>
      <c r="L1830" t="s">
        <v>151</v>
      </c>
      <c r="M1830" t="s">
        <v>26</v>
      </c>
      <c r="N1830" t="s">
        <v>151</v>
      </c>
      <c r="O1830" t="s">
        <v>151</v>
      </c>
      <c r="P1830">
        <v>45</v>
      </c>
      <c r="Q1830" t="s">
        <v>32</v>
      </c>
      <c r="R1830" t="s">
        <v>96</v>
      </c>
    </row>
    <row r="1831" spans="1:18" x14ac:dyDescent="0.2">
      <c r="A1831">
        <v>1830</v>
      </c>
      <c r="B1831">
        <v>30</v>
      </c>
      <c r="C1831" t="s">
        <v>18</v>
      </c>
      <c r="D1831" t="s">
        <v>123</v>
      </c>
      <c r="E1831" t="s">
        <v>66</v>
      </c>
      <c r="F1831">
        <v>96</v>
      </c>
      <c r="G1831" t="s">
        <v>46</v>
      </c>
      <c r="H1831" t="s">
        <v>43</v>
      </c>
      <c r="I1831" t="s">
        <v>51</v>
      </c>
      <c r="J1831" t="s">
        <v>36</v>
      </c>
      <c r="K1831">
        <v>4.9000000000000004</v>
      </c>
      <c r="L1831" t="s">
        <v>151</v>
      </c>
      <c r="M1831" t="s">
        <v>69</v>
      </c>
      <c r="N1831" t="s">
        <v>151</v>
      </c>
      <c r="O1831" t="s">
        <v>151</v>
      </c>
      <c r="P1831">
        <v>50</v>
      </c>
      <c r="Q1831" t="s">
        <v>38</v>
      </c>
      <c r="R1831" t="s">
        <v>57</v>
      </c>
    </row>
    <row r="1832" spans="1:18" x14ac:dyDescent="0.2">
      <c r="A1832">
        <v>1831</v>
      </c>
      <c r="B1832">
        <v>50</v>
      </c>
      <c r="C1832" t="s">
        <v>18</v>
      </c>
      <c r="D1832" t="s">
        <v>88</v>
      </c>
      <c r="E1832" t="s">
        <v>66</v>
      </c>
      <c r="F1832">
        <v>80</v>
      </c>
      <c r="G1832" t="s">
        <v>110</v>
      </c>
      <c r="H1832" t="s">
        <v>43</v>
      </c>
      <c r="I1832" t="s">
        <v>143</v>
      </c>
      <c r="J1832" t="s">
        <v>24</v>
      </c>
      <c r="K1832">
        <v>4.8</v>
      </c>
      <c r="L1832" t="s">
        <v>151</v>
      </c>
      <c r="M1832" t="s">
        <v>26</v>
      </c>
      <c r="N1832" t="s">
        <v>151</v>
      </c>
      <c r="O1832" t="s">
        <v>151</v>
      </c>
      <c r="P1832">
        <v>7</v>
      </c>
      <c r="Q1832" t="s">
        <v>27</v>
      </c>
      <c r="R1832" t="s">
        <v>48</v>
      </c>
    </row>
    <row r="1833" spans="1:18" x14ac:dyDescent="0.2">
      <c r="A1833">
        <v>1832</v>
      </c>
      <c r="B1833">
        <v>62</v>
      </c>
      <c r="C1833" t="s">
        <v>18</v>
      </c>
      <c r="D1833" t="s">
        <v>19</v>
      </c>
      <c r="E1833" t="s">
        <v>20</v>
      </c>
      <c r="F1833">
        <v>71</v>
      </c>
      <c r="G1833" t="s">
        <v>30</v>
      </c>
      <c r="H1833" t="s">
        <v>43</v>
      </c>
      <c r="I1833" t="s">
        <v>108</v>
      </c>
      <c r="J1833" t="s">
        <v>52</v>
      </c>
      <c r="K1833">
        <v>3.3</v>
      </c>
      <c r="L1833" t="s">
        <v>151</v>
      </c>
      <c r="M1833" t="s">
        <v>37</v>
      </c>
      <c r="N1833" t="s">
        <v>151</v>
      </c>
      <c r="O1833" t="s">
        <v>151</v>
      </c>
      <c r="P1833">
        <v>5</v>
      </c>
      <c r="Q1833" t="s">
        <v>74</v>
      </c>
      <c r="R1833" t="s">
        <v>96</v>
      </c>
    </row>
    <row r="1834" spans="1:18" x14ac:dyDescent="0.2">
      <c r="A1834">
        <v>1833</v>
      </c>
      <c r="B1834">
        <v>69</v>
      </c>
      <c r="C1834" t="s">
        <v>18</v>
      </c>
      <c r="D1834" t="s">
        <v>105</v>
      </c>
      <c r="E1834" t="s">
        <v>66</v>
      </c>
      <c r="F1834">
        <v>29</v>
      </c>
      <c r="G1834" t="s">
        <v>59</v>
      </c>
      <c r="H1834" t="s">
        <v>43</v>
      </c>
      <c r="I1834" t="s">
        <v>143</v>
      </c>
      <c r="J1834" t="s">
        <v>56</v>
      </c>
      <c r="K1834">
        <v>4.5999999999999996</v>
      </c>
      <c r="L1834" t="s">
        <v>151</v>
      </c>
      <c r="M1834" t="s">
        <v>37</v>
      </c>
      <c r="N1834" t="s">
        <v>151</v>
      </c>
      <c r="O1834" t="s">
        <v>151</v>
      </c>
      <c r="P1834">
        <v>48</v>
      </c>
      <c r="Q1834" t="s">
        <v>32</v>
      </c>
      <c r="R1834" t="s">
        <v>87</v>
      </c>
    </row>
    <row r="1835" spans="1:18" x14ac:dyDescent="0.2">
      <c r="A1835">
        <v>1834</v>
      </c>
      <c r="B1835">
        <v>34</v>
      </c>
      <c r="C1835" t="s">
        <v>18</v>
      </c>
      <c r="D1835" t="s">
        <v>105</v>
      </c>
      <c r="E1835" t="s">
        <v>66</v>
      </c>
      <c r="F1835">
        <v>53</v>
      </c>
      <c r="G1835" t="s">
        <v>59</v>
      </c>
      <c r="H1835" t="s">
        <v>43</v>
      </c>
      <c r="I1835" t="s">
        <v>133</v>
      </c>
      <c r="J1835" t="s">
        <v>36</v>
      </c>
      <c r="K1835">
        <v>4.5</v>
      </c>
      <c r="L1835" t="s">
        <v>151</v>
      </c>
      <c r="M1835" t="s">
        <v>69</v>
      </c>
      <c r="N1835" t="s">
        <v>151</v>
      </c>
      <c r="O1835" t="s">
        <v>151</v>
      </c>
      <c r="P1835">
        <v>19</v>
      </c>
      <c r="Q1835" t="s">
        <v>45</v>
      </c>
      <c r="R1835" t="s">
        <v>28</v>
      </c>
    </row>
    <row r="1836" spans="1:18" x14ac:dyDescent="0.2">
      <c r="A1836">
        <v>1835</v>
      </c>
      <c r="B1836">
        <v>49</v>
      </c>
      <c r="C1836" t="s">
        <v>18</v>
      </c>
      <c r="D1836" t="s">
        <v>86</v>
      </c>
      <c r="E1836" t="s">
        <v>20</v>
      </c>
      <c r="F1836">
        <v>35</v>
      </c>
      <c r="G1836" t="s">
        <v>115</v>
      </c>
      <c r="H1836" t="s">
        <v>43</v>
      </c>
      <c r="I1836" t="s">
        <v>60</v>
      </c>
      <c r="J1836" t="s">
        <v>52</v>
      </c>
      <c r="K1836">
        <v>4.0999999999999996</v>
      </c>
      <c r="L1836" t="s">
        <v>151</v>
      </c>
      <c r="M1836" t="s">
        <v>69</v>
      </c>
      <c r="N1836" t="s">
        <v>151</v>
      </c>
      <c r="O1836" t="s">
        <v>151</v>
      </c>
      <c r="P1836">
        <v>39</v>
      </c>
      <c r="Q1836" t="s">
        <v>27</v>
      </c>
      <c r="R1836" t="s">
        <v>28</v>
      </c>
    </row>
    <row r="1837" spans="1:18" x14ac:dyDescent="0.2">
      <c r="A1837">
        <v>1836</v>
      </c>
      <c r="B1837">
        <v>65</v>
      </c>
      <c r="C1837" t="s">
        <v>18</v>
      </c>
      <c r="D1837" t="s">
        <v>118</v>
      </c>
      <c r="E1837" t="s">
        <v>66</v>
      </c>
      <c r="F1837">
        <v>75</v>
      </c>
      <c r="G1837" t="s">
        <v>21</v>
      </c>
      <c r="H1837" t="s">
        <v>43</v>
      </c>
      <c r="I1837" t="s">
        <v>92</v>
      </c>
      <c r="J1837" t="s">
        <v>56</v>
      </c>
      <c r="K1837">
        <v>3.2</v>
      </c>
      <c r="L1837" t="s">
        <v>151</v>
      </c>
      <c r="M1837" t="s">
        <v>69</v>
      </c>
      <c r="N1837" t="s">
        <v>151</v>
      </c>
      <c r="O1837" t="s">
        <v>151</v>
      </c>
      <c r="P1837">
        <v>45</v>
      </c>
      <c r="Q1837" t="s">
        <v>38</v>
      </c>
      <c r="R1837" t="s">
        <v>57</v>
      </c>
    </row>
    <row r="1838" spans="1:18" x14ac:dyDescent="0.2">
      <c r="A1838">
        <v>1837</v>
      </c>
      <c r="B1838">
        <v>66</v>
      </c>
      <c r="C1838" t="s">
        <v>18</v>
      </c>
      <c r="D1838" t="s">
        <v>94</v>
      </c>
      <c r="E1838" t="s">
        <v>20</v>
      </c>
      <c r="F1838">
        <v>52</v>
      </c>
      <c r="G1838" t="s">
        <v>130</v>
      </c>
      <c r="H1838" t="s">
        <v>43</v>
      </c>
      <c r="I1838" t="s">
        <v>84</v>
      </c>
      <c r="J1838" t="s">
        <v>56</v>
      </c>
      <c r="K1838">
        <v>4.2</v>
      </c>
      <c r="L1838" t="s">
        <v>151</v>
      </c>
      <c r="M1838" t="s">
        <v>69</v>
      </c>
      <c r="N1838" t="s">
        <v>151</v>
      </c>
      <c r="O1838" t="s">
        <v>151</v>
      </c>
      <c r="P1838">
        <v>35</v>
      </c>
      <c r="Q1838" t="s">
        <v>38</v>
      </c>
      <c r="R1838" t="s">
        <v>87</v>
      </c>
    </row>
    <row r="1839" spans="1:18" x14ac:dyDescent="0.2">
      <c r="A1839">
        <v>1838</v>
      </c>
      <c r="B1839">
        <v>41</v>
      </c>
      <c r="C1839" t="s">
        <v>18</v>
      </c>
      <c r="D1839" t="s">
        <v>123</v>
      </c>
      <c r="E1839" t="s">
        <v>66</v>
      </c>
      <c r="F1839">
        <v>77</v>
      </c>
      <c r="G1839" t="s">
        <v>55</v>
      </c>
      <c r="H1839" t="s">
        <v>43</v>
      </c>
      <c r="I1839" t="s">
        <v>117</v>
      </c>
      <c r="J1839" t="s">
        <v>24</v>
      </c>
      <c r="K1839">
        <v>4.8</v>
      </c>
      <c r="L1839" t="s">
        <v>151</v>
      </c>
      <c r="M1839" t="s">
        <v>37</v>
      </c>
      <c r="N1839" t="s">
        <v>151</v>
      </c>
      <c r="O1839" t="s">
        <v>151</v>
      </c>
      <c r="P1839">
        <v>8</v>
      </c>
      <c r="Q1839" t="s">
        <v>27</v>
      </c>
      <c r="R1839" t="s">
        <v>87</v>
      </c>
    </row>
    <row r="1840" spans="1:18" x14ac:dyDescent="0.2">
      <c r="A1840">
        <v>1839</v>
      </c>
      <c r="B1840">
        <v>37</v>
      </c>
      <c r="C1840" t="s">
        <v>18</v>
      </c>
      <c r="D1840" t="s">
        <v>142</v>
      </c>
      <c r="E1840" t="s">
        <v>66</v>
      </c>
      <c r="F1840">
        <v>24</v>
      </c>
      <c r="G1840" t="s">
        <v>128</v>
      </c>
      <c r="H1840" t="s">
        <v>22</v>
      </c>
      <c r="I1840" t="s">
        <v>143</v>
      </c>
      <c r="J1840" t="s">
        <v>56</v>
      </c>
      <c r="K1840">
        <v>4.0999999999999996</v>
      </c>
      <c r="L1840" t="s">
        <v>151</v>
      </c>
      <c r="M1840" t="s">
        <v>44</v>
      </c>
      <c r="N1840" t="s">
        <v>151</v>
      </c>
      <c r="O1840" t="s">
        <v>151</v>
      </c>
      <c r="P1840">
        <v>11</v>
      </c>
      <c r="Q1840" t="s">
        <v>38</v>
      </c>
      <c r="R1840" t="s">
        <v>57</v>
      </c>
    </row>
    <row r="1841" spans="1:18" x14ac:dyDescent="0.2">
      <c r="A1841">
        <v>1840</v>
      </c>
      <c r="B1841">
        <v>32</v>
      </c>
      <c r="C1841" t="s">
        <v>18</v>
      </c>
      <c r="D1841" t="s">
        <v>54</v>
      </c>
      <c r="E1841" t="s">
        <v>20</v>
      </c>
      <c r="F1841">
        <v>78</v>
      </c>
      <c r="G1841" t="s">
        <v>90</v>
      </c>
      <c r="H1841" t="s">
        <v>91</v>
      </c>
      <c r="I1841" t="s">
        <v>72</v>
      </c>
      <c r="J1841" t="s">
        <v>24</v>
      </c>
      <c r="K1841">
        <v>3.7</v>
      </c>
      <c r="L1841" t="s">
        <v>151</v>
      </c>
      <c r="M1841" t="s">
        <v>73</v>
      </c>
      <c r="N1841" t="s">
        <v>151</v>
      </c>
      <c r="O1841" t="s">
        <v>151</v>
      </c>
      <c r="P1841">
        <v>32</v>
      </c>
      <c r="Q1841" t="s">
        <v>32</v>
      </c>
      <c r="R1841" t="s">
        <v>48</v>
      </c>
    </row>
    <row r="1842" spans="1:18" x14ac:dyDescent="0.2">
      <c r="A1842">
        <v>1841</v>
      </c>
      <c r="B1842">
        <v>42</v>
      </c>
      <c r="C1842" t="s">
        <v>18</v>
      </c>
      <c r="D1842" t="s">
        <v>40</v>
      </c>
      <c r="E1842" t="s">
        <v>41</v>
      </c>
      <c r="F1842">
        <v>98</v>
      </c>
      <c r="G1842" t="s">
        <v>50</v>
      </c>
      <c r="H1842" t="s">
        <v>43</v>
      </c>
      <c r="I1842" t="s">
        <v>79</v>
      </c>
      <c r="J1842" t="s">
        <v>24</v>
      </c>
      <c r="K1842">
        <v>2.6</v>
      </c>
      <c r="L1842" t="s">
        <v>151</v>
      </c>
      <c r="M1842" t="s">
        <v>73</v>
      </c>
      <c r="N1842" t="s">
        <v>151</v>
      </c>
      <c r="O1842" t="s">
        <v>151</v>
      </c>
      <c r="P1842">
        <v>46</v>
      </c>
      <c r="Q1842" t="s">
        <v>74</v>
      </c>
      <c r="R1842" t="s">
        <v>96</v>
      </c>
    </row>
    <row r="1843" spans="1:18" x14ac:dyDescent="0.2">
      <c r="A1843">
        <v>1842</v>
      </c>
      <c r="B1843">
        <v>31</v>
      </c>
      <c r="C1843" t="s">
        <v>18</v>
      </c>
      <c r="D1843" t="s">
        <v>124</v>
      </c>
      <c r="E1843" t="s">
        <v>20</v>
      </c>
      <c r="F1843">
        <v>57</v>
      </c>
      <c r="G1843" t="s">
        <v>128</v>
      </c>
      <c r="H1843" t="s">
        <v>22</v>
      </c>
      <c r="I1843" t="s">
        <v>143</v>
      </c>
      <c r="J1843" t="s">
        <v>24</v>
      </c>
      <c r="K1843">
        <v>3</v>
      </c>
      <c r="L1843" t="s">
        <v>151</v>
      </c>
      <c r="M1843" t="s">
        <v>53</v>
      </c>
      <c r="N1843" t="s">
        <v>151</v>
      </c>
      <c r="O1843" t="s">
        <v>151</v>
      </c>
      <c r="P1843">
        <v>7</v>
      </c>
      <c r="Q1843" t="s">
        <v>45</v>
      </c>
      <c r="R1843" t="s">
        <v>96</v>
      </c>
    </row>
    <row r="1844" spans="1:18" x14ac:dyDescent="0.2">
      <c r="A1844">
        <v>1843</v>
      </c>
      <c r="B1844">
        <v>61</v>
      </c>
      <c r="C1844" t="s">
        <v>18</v>
      </c>
      <c r="D1844" t="s">
        <v>65</v>
      </c>
      <c r="E1844" t="s">
        <v>66</v>
      </c>
      <c r="F1844">
        <v>78</v>
      </c>
      <c r="G1844" t="s">
        <v>89</v>
      </c>
      <c r="H1844" t="s">
        <v>43</v>
      </c>
      <c r="I1844" t="s">
        <v>93</v>
      </c>
      <c r="J1844" t="s">
        <v>52</v>
      </c>
      <c r="K1844">
        <v>4.4000000000000004</v>
      </c>
      <c r="L1844" t="s">
        <v>151</v>
      </c>
      <c r="M1844" t="s">
        <v>26</v>
      </c>
      <c r="N1844" t="s">
        <v>151</v>
      </c>
      <c r="O1844" t="s">
        <v>151</v>
      </c>
      <c r="P1844">
        <v>1</v>
      </c>
      <c r="Q1844" t="s">
        <v>85</v>
      </c>
      <c r="R1844" t="s">
        <v>48</v>
      </c>
    </row>
    <row r="1845" spans="1:18" x14ac:dyDescent="0.2">
      <c r="A1845">
        <v>1844</v>
      </c>
      <c r="B1845">
        <v>36</v>
      </c>
      <c r="C1845" t="s">
        <v>18</v>
      </c>
      <c r="D1845" t="s">
        <v>101</v>
      </c>
      <c r="E1845" t="s">
        <v>62</v>
      </c>
      <c r="F1845">
        <v>76</v>
      </c>
      <c r="G1845" t="s">
        <v>21</v>
      </c>
      <c r="H1845" t="s">
        <v>43</v>
      </c>
      <c r="I1845" t="s">
        <v>60</v>
      </c>
      <c r="J1845" t="s">
        <v>56</v>
      </c>
      <c r="K1845">
        <v>4.7</v>
      </c>
      <c r="L1845" t="s">
        <v>151</v>
      </c>
      <c r="M1845" t="s">
        <v>44</v>
      </c>
      <c r="N1845" t="s">
        <v>151</v>
      </c>
      <c r="O1845" t="s">
        <v>151</v>
      </c>
      <c r="P1845">
        <v>32</v>
      </c>
      <c r="Q1845" t="s">
        <v>38</v>
      </c>
      <c r="R1845" t="s">
        <v>87</v>
      </c>
    </row>
    <row r="1846" spans="1:18" x14ac:dyDescent="0.2">
      <c r="A1846">
        <v>1845</v>
      </c>
      <c r="B1846">
        <v>60</v>
      </c>
      <c r="C1846" t="s">
        <v>18</v>
      </c>
      <c r="D1846" t="s">
        <v>58</v>
      </c>
      <c r="E1846" t="s">
        <v>20</v>
      </c>
      <c r="F1846">
        <v>26</v>
      </c>
      <c r="G1846" t="s">
        <v>146</v>
      </c>
      <c r="H1846" t="s">
        <v>43</v>
      </c>
      <c r="I1846" t="s">
        <v>72</v>
      </c>
      <c r="J1846" t="s">
        <v>36</v>
      </c>
      <c r="K1846">
        <v>2.7</v>
      </c>
      <c r="L1846" t="s">
        <v>151</v>
      </c>
      <c r="M1846" t="s">
        <v>69</v>
      </c>
      <c r="N1846" t="s">
        <v>151</v>
      </c>
      <c r="O1846" t="s">
        <v>151</v>
      </c>
      <c r="P1846">
        <v>31</v>
      </c>
      <c r="Q1846" t="s">
        <v>38</v>
      </c>
      <c r="R1846" t="s">
        <v>48</v>
      </c>
    </row>
    <row r="1847" spans="1:18" x14ac:dyDescent="0.2">
      <c r="A1847">
        <v>1846</v>
      </c>
      <c r="B1847">
        <v>51</v>
      </c>
      <c r="C1847" t="s">
        <v>18</v>
      </c>
      <c r="D1847" t="s">
        <v>40</v>
      </c>
      <c r="E1847" t="s">
        <v>41</v>
      </c>
      <c r="F1847">
        <v>78</v>
      </c>
      <c r="G1847" t="s">
        <v>78</v>
      </c>
      <c r="H1847" t="s">
        <v>43</v>
      </c>
      <c r="I1847" t="s">
        <v>120</v>
      </c>
      <c r="J1847" t="s">
        <v>24</v>
      </c>
      <c r="K1847">
        <v>2.8</v>
      </c>
      <c r="L1847" t="s">
        <v>151</v>
      </c>
      <c r="M1847" t="s">
        <v>69</v>
      </c>
      <c r="N1847" t="s">
        <v>151</v>
      </c>
      <c r="O1847" t="s">
        <v>151</v>
      </c>
      <c r="P1847">
        <v>39</v>
      </c>
      <c r="Q1847" t="s">
        <v>74</v>
      </c>
      <c r="R1847" t="s">
        <v>57</v>
      </c>
    </row>
    <row r="1848" spans="1:18" x14ac:dyDescent="0.2">
      <c r="A1848">
        <v>1847</v>
      </c>
      <c r="B1848">
        <v>68</v>
      </c>
      <c r="C1848" t="s">
        <v>18</v>
      </c>
      <c r="D1848" t="s">
        <v>118</v>
      </c>
      <c r="E1848" t="s">
        <v>66</v>
      </c>
      <c r="F1848">
        <v>53</v>
      </c>
      <c r="G1848" t="s">
        <v>149</v>
      </c>
      <c r="H1848" t="s">
        <v>43</v>
      </c>
      <c r="I1848" t="s">
        <v>133</v>
      </c>
      <c r="J1848" t="s">
        <v>52</v>
      </c>
      <c r="K1848">
        <v>2.9</v>
      </c>
      <c r="L1848" t="s">
        <v>151</v>
      </c>
      <c r="M1848" t="s">
        <v>53</v>
      </c>
      <c r="N1848" t="s">
        <v>151</v>
      </c>
      <c r="O1848" t="s">
        <v>151</v>
      </c>
      <c r="P1848">
        <v>9</v>
      </c>
      <c r="Q1848" t="s">
        <v>27</v>
      </c>
      <c r="R1848" t="s">
        <v>57</v>
      </c>
    </row>
    <row r="1849" spans="1:18" x14ac:dyDescent="0.2">
      <c r="A1849">
        <v>1848</v>
      </c>
      <c r="B1849">
        <v>46</v>
      </c>
      <c r="C1849" t="s">
        <v>18</v>
      </c>
      <c r="D1849" t="s">
        <v>40</v>
      </c>
      <c r="E1849" t="s">
        <v>41</v>
      </c>
      <c r="F1849">
        <v>100</v>
      </c>
      <c r="G1849" t="s">
        <v>116</v>
      </c>
      <c r="H1849" t="s">
        <v>91</v>
      </c>
      <c r="I1849" t="s">
        <v>108</v>
      </c>
      <c r="J1849" t="s">
        <v>52</v>
      </c>
      <c r="K1849">
        <v>4.4000000000000004</v>
      </c>
      <c r="L1849" t="s">
        <v>151</v>
      </c>
      <c r="M1849" t="s">
        <v>37</v>
      </c>
      <c r="N1849" t="s">
        <v>151</v>
      </c>
      <c r="O1849" t="s">
        <v>151</v>
      </c>
      <c r="P1849">
        <v>49</v>
      </c>
      <c r="Q1849" t="s">
        <v>38</v>
      </c>
      <c r="R1849" t="s">
        <v>39</v>
      </c>
    </row>
    <row r="1850" spans="1:18" x14ac:dyDescent="0.2">
      <c r="A1850">
        <v>1849</v>
      </c>
      <c r="B1850">
        <v>19</v>
      </c>
      <c r="C1850" t="s">
        <v>18</v>
      </c>
      <c r="D1850" t="s">
        <v>33</v>
      </c>
      <c r="E1850" t="s">
        <v>20</v>
      </c>
      <c r="F1850">
        <v>73</v>
      </c>
      <c r="G1850" t="s">
        <v>30</v>
      </c>
      <c r="H1850" t="s">
        <v>91</v>
      </c>
      <c r="I1850" t="s">
        <v>133</v>
      </c>
      <c r="J1850" t="s">
        <v>24</v>
      </c>
      <c r="K1850">
        <v>2.7</v>
      </c>
      <c r="L1850" t="s">
        <v>151</v>
      </c>
      <c r="M1850" t="s">
        <v>26</v>
      </c>
      <c r="N1850" t="s">
        <v>151</v>
      </c>
      <c r="O1850" t="s">
        <v>151</v>
      </c>
      <c r="P1850">
        <v>34</v>
      </c>
      <c r="Q1850" t="s">
        <v>32</v>
      </c>
      <c r="R1850" t="s">
        <v>96</v>
      </c>
    </row>
    <row r="1851" spans="1:18" x14ac:dyDescent="0.2">
      <c r="A1851">
        <v>1850</v>
      </c>
      <c r="B1851">
        <v>30</v>
      </c>
      <c r="C1851" t="s">
        <v>18</v>
      </c>
      <c r="D1851" t="s">
        <v>86</v>
      </c>
      <c r="E1851" t="s">
        <v>20</v>
      </c>
      <c r="F1851">
        <v>40</v>
      </c>
      <c r="G1851" t="s">
        <v>129</v>
      </c>
      <c r="H1851" t="s">
        <v>43</v>
      </c>
      <c r="I1851" t="s">
        <v>31</v>
      </c>
      <c r="J1851" t="s">
        <v>24</v>
      </c>
      <c r="K1851">
        <v>4.5</v>
      </c>
      <c r="L1851" t="s">
        <v>151</v>
      </c>
      <c r="M1851" t="s">
        <v>73</v>
      </c>
      <c r="N1851" t="s">
        <v>151</v>
      </c>
      <c r="O1851" t="s">
        <v>151</v>
      </c>
      <c r="P1851">
        <v>35</v>
      </c>
      <c r="Q1851" t="s">
        <v>74</v>
      </c>
      <c r="R1851" t="s">
        <v>87</v>
      </c>
    </row>
    <row r="1852" spans="1:18" x14ac:dyDescent="0.2">
      <c r="A1852">
        <v>1851</v>
      </c>
      <c r="B1852">
        <v>51</v>
      </c>
      <c r="C1852" t="s">
        <v>18</v>
      </c>
      <c r="D1852" t="s">
        <v>142</v>
      </c>
      <c r="E1852" t="s">
        <v>66</v>
      </c>
      <c r="F1852">
        <v>76</v>
      </c>
      <c r="G1852" t="s">
        <v>50</v>
      </c>
      <c r="H1852" t="s">
        <v>35</v>
      </c>
      <c r="I1852" t="s">
        <v>93</v>
      </c>
      <c r="J1852" t="s">
        <v>24</v>
      </c>
      <c r="K1852">
        <v>2.8</v>
      </c>
      <c r="L1852" t="s">
        <v>151</v>
      </c>
      <c r="M1852" t="s">
        <v>73</v>
      </c>
      <c r="N1852" t="s">
        <v>151</v>
      </c>
      <c r="O1852" t="s">
        <v>151</v>
      </c>
      <c r="P1852">
        <v>50</v>
      </c>
      <c r="Q1852" t="s">
        <v>85</v>
      </c>
      <c r="R1852" t="s">
        <v>39</v>
      </c>
    </row>
    <row r="1853" spans="1:18" x14ac:dyDescent="0.2">
      <c r="A1853">
        <v>1852</v>
      </c>
      <c r="B1853">
        <v>28</v>
      </c>
      <c r="C1853" t="s">
        <v>18</v>
      </c>
      <c r="D1853" t="s">
        <v>86</v>
      </c>
      <c r="E1853" t="s">
        <v>20</v>
      </c>
      <c r="F1853">
        <v>80</v>
      </c>
      <c r="G1853" t="s">
        <v>78</v>
      </c>
      <c r="H1853" t="s">
        <v>35</v>
      </c>
      <c r="I1853" t="s">
        <v>92</v>
      </c>
      <c r="J1853" t="s">
        <v>56</v>
      </c>
      <c r="K1853">
        <v>3.1</v>
      </c>
      <c r="L1853" t="s">
        <v>151</v>
      </c>
      <c r="M1853" t="s">
        <v>37</v>
      </c>
      <c r="N1853" t="s">
        <v>151</v>
      </c>
      <c r="O1853" t="s">
        <v>151</v>
      </c>
      <c r="P1853">
        <v>4</v>
      </c>
      <c r="Q1853" t="s">
        <v>74</v>
      </c>
      <c r="R1853" t="s">
        <v>28</v>
      </c>
    </row>
    <row r="1854" spans="1:18" x14ac:dyDescent="0.2">
      <c r="A1854">
        <v>1853</v>
      </c>
      <c r="B1854">
        <v>41</v>
      </c>
      <c r="C1854" t="s">
        <v>18</v>
      </c>
      <c r="D1854" t="s">
        <v>29</v>
      </c>
      <c r="E1854" t="s">
        <v>20</v>
      </c>
      <c r="F1854">
        <v>80</v>
      </c>
      <c r="G1854" t="s">
        <v>137</v>
      </c>
      <c r="H1854" t="s">
        <v>91</v>
      </c>
      <c r="I1854" t="s">
        <v>82</v>
      </c>
      <c r="J1854" t="s">
        <v>24</v>
      </c>
      <c r="K1854">
        <v>3.8</v>
      </c>
      <c r="L1854" t="s">
        <v>151</v>
      </c>
      <c r="M1854" t="s">
        <v>73</v>
      </c>
      <c r="N1854" t="s">
        <v>151</v>
      </c>
      <c r="O1854" t="s">
        <v>151</v>
      </c>
      <c r="P1854">
        <v>32</v>
      </c>
      <c r="Q1854" t="s">
        <v>32</v>
      </c>
      <c r="R1854" t="s">
        <v>39</v>
      </c>
    </row>
    <row r="1855" spans="1:18" x14ac:dyDescent="0.2">
      <c r="A1855">
        <v>1854</v>
      </c>
      <c r="B1855">
        <v>29</v>
      </c>
      <c r="C1855" t="s">
        <v>18</v>
      </c>
      <c r="D1855" t="s">
        <v>19</v>
      </c>
      <c r="E1855" t="s">
        <v>20</v>
      </c>
      <c r="F1855">
        <v>67</v>
      </c>
      <c r="G1855" t="s">
        <v>113</v>
      </c>
      <c r="H1855" t="s">
        <v>91</v>
      </c>
      <c r="I1855" t="s">
        <v>77</v>
      </c>
      <c r="J1855" t="s">
        <v>36</v>
      </c>
      <c r="K1855">
        <v>2.9</v>
      </c>
      <c r="L1855" t="s">
        <v>151</v>
      </c>
      <c r="M1855" t="s">
        <v>26</v>
      </c>
      <c r="N1855" t="s">
        <v>151</v>
      </c>
      <c r="O1855" t="s">
        <v>151</v>
      </c>
      <c r="P1855">
        <v>11</v>
      </c>
      <c r="Q1855" t="s">
        <v>45</v>
      </c>
      <c r="R1855" t="s">
        <v>28</v>
      </c>
    </row>
    <row r="1856" spans="1:18" x14ac:dyDescent="0.2">
      <c r="A1856">
        <v>1855</v>
      </c>
      <c r="B1856">
        <v>25</v>
      </c>
      <c r="C1856" t="s">
        <v>18</v>
      </c>
      <c r="D1856" t="s">
        <v>29</v>
      </c>
      <c r="E1856" t="s">
        <v>20</v>
      </c>
      <c r="F1856">
        <v>61</v>
      </c>
      <c r="G1856" t="s">
        <v>21</v>
      </c>
      <c r="H1856" t="s">
        <v>43</v>
      </c>
      <c r="I1856" t="s">
        <v>84</v>
      </c>
      <c r="J1856" t="s">
        <v>36</v>
      </c>
      <c r="K1856">
        <v>3.8</v>
      </c>
      <c r="L1856" t="s">
        <v>151</v>
      </c>
      <c r="M1856" t="s">
        <v>26</v>
      </c>
      <c r="N1856" t="s">
        <v>151</v>
      </c>
      <c r="O1856" t="s">
        <v>151</v>
      </c>
      <c r="P1856">
        <v>49</v>
      </c>
      <c r="Q1856" t="s">
        <v>38</v>
      </c>
      <c r="R1856" t="s">
        <v>48</v>
      </c>
    </row>
    <row r="1857" spans="1:18" x14ac:dyDescent="0.2">
      <c r="A1857">
        <v>1856</v>
      </c>
      <c r="B1857">
        <v>60</v>
      </c>
      <c r="C1857" t="s">
        <v>18</v>
      </c>
      <c r="D1857" t="s">
        <v>54</v>
      </c>
      <c r="E1857" t="s">
        <v>20</v>
      </c>
      <c r="F1857">
        <v>76</v>
      </c>
      <c r="G1857" t="s">
        <v>42</v>
      </c>
      <c r="H1857" t="s">
        <v>91</v>
      </c>
      <c r="I1857" t="s">
        <v>84</v>
      </c>
      <c r="J1857" t="s">
        <v>36</v>
      </c>
      <c r="K1857">
        <v>4.7</v>
      </c>
      <c r="L1857" t="s">
        <v>151</v>
      </c>
      <c r="M1857" t="s">
        <v>53</v>
      </c>
      <c r="N1857" t="s">
        <v>151</v>
      </c>
      <c r="O1857" t="s">
        <v>151</v>
      </c>
      <c r="P1857">
        <v>9</v>
      </c>
      <c r="Q1857" t="s">
        <v>32</v>
      </c>
      <c r="R1857" t="s">
        <v>48</v>
      </c>
    </row>
    <row r="1858" spans="1:18" x14ac:dyDescent="0.2">
      <c r="A1858">
        <v>1857</v>
      </c>
      <c r="B1858">
        <v>63</v>
      </c>
      <c r="C1858" t="s">
        <v>18</v>
      </c>
      <c r="D1858" t="s">
        <v>105</v>
      </c>
      <c r="E1858" t="s">
        <v>66</v>
      </c>
      <c r="F1858">
        <v>55</v>
      </c>
      <c r="G1858" t="s">
        <v>116</v>
      </c>
      <c r="H1858" t="s">
        <v>91</v>
      </c>
      <c r="I1858" t="s">
        <v>117</v>
      </c>
      <c r="J1858" t="s">
        <v>52</v>
      </c>
      <c r="K1858">
        <v>3.2</v>
      </c>
      <c r="L1858" t="s">
        <v>151</v>
      </c>
      <c r="M1858" t="s">
        <v>37</v>
      </c>
      <c r="N1858" t="s">
        <v>151</v>
      </c>
      <c r="O1858" t="s">
        <v>151</v>
      </c>
      <c r="P1858">
        <v>30</v>
      </c>
      <c r="Q1858" t="s">
        <v>45</v>
      </c>
      <c r="R1858" t="s">
        <v>75</v>
      </c>
    </row>
    <row r="1859" spans="1:18" x14ac:dyDescent="0.2">
      <c r="A1859">
        <v>1858</v>
      </c>
      <c r="B1859">
        <v>51</v>
      </c>
      <c r="C1859" t="s">
        <v>18</v>
      </c>
      <c r="D1859" t="s">
        <v>112</v>
      </c>
      <c r="E1859" t="s">
        <v>20</v>
      </c>
      <c r="F1859">
        <v>85</v>
      </c>
      <c r="G1859" t="s">
        <v>111</v>
      </c>
      <c r="H1859" t="s">
        <v>22</v>
      </c>
      <c r="I1859" t="s">
        <v>31</v>
      </c>
      <c r="J1859" t="s">
        <v>52</v>
      </c>
      <c r="K1859">
        <v>4</v>
      </c>
      <c r="L1859" t="s">
        <v>151</v>
      </c>
      <c r="M1859" t="s">
        <v>44</v>
      </c>
      <c r="N1859" t="s">
        <v>151</v>
      </c>
      <c r="O1859" t="s">
        <v>151</v>
      </c>
      <c r="P1859">
        <v>33</v>
      </c>
      <c r="Q1859" t="s">
        <v>32</v>
      </c>
      <c r="R1859" t="s">
        <v>87</v>
      </c>
    </row>
    <row r="1860" spans="1:18" x14ac:dyDescent="0.2">
      <c r="A1860">
        <v>1859</v>
      </c>
      <c r="B1860">
        <v>22</v>
      </c>
      <c r="C1860" t="s">
        <v>18</v>
      </c>
      <c r="D1860" t="s">
        <v>118</v>
      </c>
      <c r="E1860" t="s">
        <v>66</v>
      </c>
      <c r="F1860">
        <v>69</v>
      </c>
      <c r="G1860" t="s">
        <v>30</v>
      </c>
      <c r="H1860" t="s">
        <v>35</v>
      </c>
      <c r="I1860" t="s">
        <v>99</v>
      </c>
      <c r="J1860" t="s">
        <v>36</v>
      </c>
      <c r="K1860">
        <v>4.9000000000000004</v>
      </c>
      <c r="L1860" t="s">
        <v>151</v>
      </c>
      <c r="M1860" t="s">
        <v>69</v>
      </c>
      <c r="N1860" t="s">
        <v>151</v>
      </c>
      <c r="O1860" t="s">
        <v>151</v>
      </c>
      <c r="P1860">
        <v>8</v>
      </c>
      <c r="Q1860" t="s">
        <v>85</v>
      </c>
      <c r="R1860" t="s">
        <v>48</v>
      </c>
    </row>
    <row r="1861" spans="1:18" x14ac:dyDescent="0.2">
      <c r="A1861">
        <v>1860</v>
      </c>
      <c r="B1861">
        <v>54</v>
      </c>
      <c r="C1861" t="s">
        <v>18</v>
      </c>
      <c r="D1861" t="s">
        <v>132</v>
      </c>
      <c r="E1861" t="s">
        <v>66</v>
      </c>
      <c r="F1861">
        <v>26</v>
      </c>
      <c r="G1861" t="s">
        <v>126</v>
      </c>
      <c r="H1861" t="s">
        <v>22</v>
      </c>
      <c r="I1861" t="s">
        <v>117</v>
      </c>
      <c r="J1861" t="s">
        <v>52</v>
      </c>
      <c r="K1861">
        <v>3.7</v>
      </c>
      <c r="L1861" t="s">
        <v>151</v>
      </c>
      <c r="M1861" t="s">
        <v>73</v>
      </c>
      <c r="N1861" t="s">
        <v>151</v>
      </c>
      <c r="O1861" t="s">
        <v>151</v>
      </c>
      <c r="P1861">
        <v>29</v>
      </c>
      <c r="Q1861" t="s">
        <v>85</v>
      </c>
      <c r="R1861" t="s">
        <v>28</v>
      </c>
    </row>
    <row r="1862" spans="1:18" x14ac:dyDescent="0.2">
      <c r="A1862">
        <v>1861</v>
      </c>
      <c r="B1862">
        <v>18</v>
      </c>
      <c r="C1862" t="s">
        <v>18</v>
      </c>
      <c r="D1862" t="s">
        <v>112</v>
      </c>
      <c r="E1862" t="s">
        <v>20</v>
      </c>
      <c r="F1862">
        <v>64</v>
      </c>
      <c r="G1862" t="s">
        <v>110</v>
      </c>
      <c r="H1862" t="s">
        <v>43</v>
      </c>
      <c r="I1862" t="s">
        <v>64</v>
      </c>
      <c r="J1862" t="s">
        <v>52</v>
      </c>
      <c r="K1862">
        <v>4.8</v>
      </c>
      <c r="L1862" t="s">
        <v>151</v>
      </c>
      <c r="M1862" t="s">
        <v>44</v>
      </c>
      <c r="N1862" t="s">
        <v>151</v>
      </c>
      <c r="O1862" t="s">
        <v>151</v>
      </c>
      <c r="P1862">
        <v>4</v>
      </c>
      <c r="Q1862" t="s">
        <v>38</v>
      </c>
      <c r="R1862" t="s">
        <v>87</v>
      </c>
    </row>
    <row r="1863" spans="1:18" x14ac:dyDescent="0.2">
      <c r="A1863">
        <v>1862</v>
      </c>
      <c r="B1863">
        <v>29</v>
      </c>
      <c r="C1863" t="s">
        <v>18</v>
      </c>
      <c r="D1863" t="s">
        <v>49</v>
      </c>
      <c r="E1863" t="s">
        <v>41</v>
      </c>
      <c r="F1863">
        <v>60</v>
      </c>
      <c r="G1863" t="s">
        <v>146</v>
      </c>
      <c r="H1863" t="s">
        <v>35</v>
      </c>
      <c r="I1863" t="s">
        <v>99</v>
      </c>
      <c r="J1863" t="s">
        <v>56</v>
      </c>
      <c r="K1863">
        <v>3.6</v>
      </c>
      <c r="L1863" t="s">
        <v>151</v>
      </c>
      <c r="M1863" t="s">
        <v>53</v>
      </c>
      <c r="N1863" t="s">
        <v>151</v>
      </c>
      <c r="O1863" t="s">
        <v>151</v>
      </c>
      <c r="P1863">
        <v>19</v>
      </c>
      <c r="Q1863" t="s">
        <v>85</v>
      </c>
      <c r="R1863" t="s">
        <v>87</v>
      </c>
    </row>
    <row r="1864" spans="1:18" x14ac:dyDescent="0.2">
      <c r="A1864">
        <v>1863</v>
      </c>
      <c r="B1864">
        <v>59</v>
      </c>
      <c r="C1864" t="s">
        <v>18</v>
      </c>
      <c r="D1864" t="s">
        <v>142</v>
      </c>
      <c r="E1864" t="s">
        <v>66</v>
      </c>
      <c r="F1864">
        <v>36</v>
      </c>
      <c r="G1864" t="s">
        <v>81</v>
      </c>
      <c r="H1864" t="s">
        <v>43</v>
      </c>
      <c r="I1864" t="s">
        <v>47</v>
      </c>
      <c r="J1864" t="s">
        <v>24</v>
      </c>
      <c r="K1864">
        <v>4.5999999999999996</v>
      </c>
      <c r="L1864" t="s">
        <v>151</v>
      </c>
      <c r="M1864" t="s">
        <v>26</v>
      </c>
      <c r="N1864" t="s">
        <v>151</v>
      </c>
      <c r="O1864" t="s">
        <v>151</v>
      </c>
      <c r="P1864">
        <v>10</v>
      </c>
      <c r="Q1864" t="s">
        <v>45</v>
      </c>
      <c r="R1864" t="s">
        <v>28</v>
      </c>
    </row>
    <row r="1865" spans="1:18" x14ac:dyDescent="0.2">
      <c r="A1865">
        <v>1864</v>
      </c>
      <c r="B1865">
        <v>25</v>
      </c>
      <c r="C1865" t="s">
        <v>18</v>
      </c>
      <c r="D1865" t="s">
        <v>40</v>
      </c>
      <c r="E1865" t="s">
        <v>41</v>
      </c>
      <c r="F1865">
        <v>21</v>
      </c>
      <c r="G1865" t="s">
        <v>138</v>
      </c>
      <c r="H1865" t="s">
        <v>22</v>
      </c>
      <c r="I1865" t="s">
        <v>120</v>
      </c>
      <c r="J1865" t="s">
        <v>36</v>
      </c>
      <c r="K1865">
        <v>4.3</v>
      </c>
      <c r="L1865" t="s">
        <v>151</v>
      </c>
      <c r="M1865" t="s">
        <v>69</v>
      </c>
      <c r="N1865" t="s">
        <v>151</v>
      </c>
      <c r="O1865" t="s">
        <v>151</v>
      </c>
      <c r="P1865">
        <v>39</v>
      </c>
      <c r="Q1865" t="s">
        <v>85</v>
      </c>
      <c r="R1865" t="s">
        <v>87</v>
      </c>
    </row>
    <row r="1866" spans="1:18" x14ac:dyDescent="0.2">
      <c r="A1866">
        <v>1865</v>
      </c>
      <c r="B1866">
        <v>19</v>
      </c>
      <c r="C1866" t="s">
        <v>18</v>
      </c>
      <c r="D1866" t="s">
        <v>131</v>
      </c>
      <c r="E1866" t="s">
        <v>66</v>
      </c>
      <c r="F1866">
        <v>72</v>
      </c>
      <c r="G1866" t="s">
        <v>50</v>
      </c>
      <c r="H1866" t="s">
        <v>35</v>
      </c>
      <c r="I1866" t="s">
        <v>108</v>
      </c>
      <c r="J1866" t="s">
        <v>56</v>
      </c>
      <c r="K1866">
        <v>3.2</v>
      </c>
      <c r="L1866" t="s">
        <v>151</v>
      </c>
      <c r="M1866" t="s">
        <v>69</v>
      </c>
      <c r="N1866" t="s">
        <v>151</v>
      </c>
      <c r="O1866" t="s">
        <v>151</v>
      </c>
      <c r="P1866">
        <v>21</v>
      </c>
      <c r="Q1866" t="s">
        <v>27</v>
      </c>
      <c r="R1866" t="s">
        <v>57</v>
      </c>
    </row>
    <row r="1867" spans="1:18" x14ac:dyDescent="0.2">
      <c r="A1867">
        <v>1866</v>
      </c>
      <c r="B1867">
        <v>56</v>
      </c>
      <c r="C1867" t="s">
        <v>18</v>
      </c>
      <c r="D1867" t="s">
        <v>94</v>
      </c>
      <c r="E1867" t="s">
        <v>20</v>
      </c>
      <c r="F1867">
        <v>62</v>
      </c>
      <c r="G1867" t="s">
        <v>67</v>
      </c>
      <c r="H1867" t="s">
        <v>35</v>
      </c>
      <c r="I1867" t="s">
        <v>64</v>
      </c>
      <c r="J1867" t="s">
        <v>52</v>
      </c>
      <c r="K1867">
        <v>3.8</v>
      </c>
      <c r="L1867" t="s">
        <v>151</v>
      </c>
      <c r="M1867" t="s">
        <v>73</v>
      </c>
      <c r="N1867" t="s">
        <v>151</v>
      </c>
      <c r="O1867" t="s">
        <v>151</v>
      </c>
      <c r="P1867">
        <v>12</v>
      </c>
      <c r="Q1867" t="s">
        <v>74</v>
      </c>
      <c r="R1867" t="s">
        <v>87</v>
      </c>
    </row>
    <row r="1868" spans="1:18" x14ac:dyDescent="0.2">
      <c r="A1868">
        <v>1867</v>
      </c>
      <c r="B1868">
        <v>31</v>
      </c>
      <c r="C1868" t="s">
        <v>18</v>
      </c>
      <c r="D1868" t="s">
        <v>112</v>
      </c>
      <c r="E1868" t="s">
        <v>20</v>
      </c>
      <c r="F1868">
        <v>44</v>
      </c>
      <c r="G1868" t="s">
        <v>119</v>
      </c>
      <c r="H1868" t="s">
        <v>91</v>
      </c>
      <c r="I1868" t="s">
        <v>79</v>
      </c>
      <c r="J1868" t="s">
        <v>24</v>
      </c>
      <c r="K1868">
        <v>4.2</v>
      </c>
      <c r="L1868" t="s">
        <v>151</v>
      </c>
      <c r="M1868" t="s">
        <v>53</v>
      </c>
      <c r="N1868" t="s">
        <v>151</v>
      </c>
      <c r="O1868" t="s">
        <v>151</v>
      </c>
      <c r="P1868">
        <v>9</v>
      </c>
      <c r="Q1868" t="s">
        <v>38</v>
      </c>
      <c r="R1868" t="s">
        <v>28</v>
      </c>
    </row>
    <row r="1869" spans="1:18" x14ac:dyDescent="0.2">
      <c r="A1869">
        <v>1868</v>
      </c>
      <c r="B1869">
        <v>45</v>
      </c>
      <c r="C1869" t="s">
        <v>18</v>
      </c>
      <c r="D1869" t="s">
        <v>86</v>
      </c>
      <c r="E1869" t="s">
        <v>20</v>
      </c>
      <c r="F1869">
        <v>52</v>
      </c>
      <c r="G1869" t="s">
        <v>78</v>
      </c>
      <c r="H1869" t="s">
        <v>43</v>
      </c>
      <c r="I1869" t="s">
        <v>109</v>
      </c>
      <c r="J1869" t="s">
        <v>56</v>
      </c>
      <c r="K1869">
        <v>3.4</v>
      </c>
      <c r="L1869" t="s">
        <v>151</v>
      </c>
      <c r="M1869" t="s">
        <v>69</v>
      </c>
      <c r="N1869" t="s">
        <v>151</v>
      </c>
      <c r="O1869" t="s">
        <v>151</v>
      </c>
      <c r="P1869">
        <v>20</v>
      </c>
      <c r="Q1869" t="s">
        <v>27</v>
      </c>
      <c r="R1869" t="s">
        <v>57</v>
      </c>
    </row>
    <row r="1870" spans="1:18" x14ac:dyDescent="0.2">
      <c r="A1870">
        <v>1869</v>
      </c>
      <c r="B1870">
        <v>23</v>
      </c>
      <c r="C1870" t="s">
        <v>18</v>
      </c>
      <c r="D1870" t="s">
        <v>142</v>
      </c>
      <c r="E1870" t="s">
        <v>66</v>
      </c>
      <c r="F1870">
        <v>58</v>
      </c>
      <c r="G1870" t="s">
        <v>115</v>
      </c>
      <c r="H1870" t="s">
        <v>43</v>
      </c>
      <c r="I1870" t="s">
        <v>64</v>
      </c>
      <c r="J1870" t="s">
        <v>36</v>
      </c>
      <c r="K1870">
        <v>4.7</v>
      </c>
      <c r="L1870" t="s">
        <v>151</v>
      </c>
      <c r="M1870" t="s">
        <v>44</v>
      </c>
      <c r="N1870" t="s">
        <v>151</v>
      </c>
      <c r="O1870" t="s">
        <v>151</v>
      </c>
      <c r="P1870">
        <v>44</v>
      </c>
      <c r="Q1870" t="s">
        <v>32</v>
      </c>
      <c r="R1870" t="s">
        <v>28</v>
      </c>
    </row>
    <row r="1871" spans="1:18" x14ac:dyDescent="0.2">
      <c r="A1871">
        <v>1870</v>
      </c>
      <c r="B1871">
        <v>18</v>
      </c>
      <c r="C1871" t="s">
        <v>18</v>
      </c>
      <c r="D1871" t="s">
        <v>19</v>
      </c>
      <c r="E1871" t="s">
        <v>20</v>
      </c>
      <c r="F1871">
        <v>77</v>
      </c>
      <c r="G1871" t="s">
        <v>63</v>
      </c>
      <c r="H1871" t="s">
        <v>35</v>
      </c>
      <c r="I1871" t="s">
        <v>117</v>
      </c>
      <c r="J1871" t="s">
        <v>36</v>
      </c>
      <c r="K1871">
        <v>3.9</v>
      </c>
      <c r="L1871" t="s">
        <v>151</v>
      </c>
      <c r="M1871" t="s">
        <v>69</v>
      </c>
      <c r="N1871" t="s">
        <v>151</v>
      </c>
      <c r="O1871" t="s">
        <v>151</v>
      </c>
      <c r="P1871">
        <v>16</v>
      </c>
      <c r="Q1871" t="s">
        <v>85</v>
      </c>
      <c r="R1871" t="s">
        <v>96</v>
      </c>
    </row>
    <row r="1872" spans="1:18" x14ac:dyDescent="0.2">
      <c r="A1872">
        <v>1871</v>
      </c>
      <c r="B1872">
        <v>43</v>
      </c>
      <c r="C1872" t="s">
        <v>18</v>
      </c>
      <c r="D1872" t="s">
        <v>19</v>
      </c>
      <c r="E1872" t="s">
        <v>20</v>
      </c>
      <c r="F1872">
        <v>99</v>
      </c>
      <c r="G1872" t="s">
        <v>50</v>
      </c>
      <c r="H1872" t="s">
        <v>22</v>
      </c>
      <c r="I1872" t="s">
        <v>82</v>
      </c>
      <c r="J1872" t="s">
        <v>36</v>
      </c>
      <c r="K1872">
        <v>4.3</v>
      </c>
      <c r="L1872" t="s">
        <v>151</v>
      </c>
      <c r="M1872" t="s">
        <v>73</v>
      </c>
      <c r="N1872" t="s">
        <v>151</v>
      </c>
      <c r="O1872" t="s">
        <v>151</v>
      </c>
      <c r="P1872">
        <v>27</v>
      </c>
      <c r="Q1872" t="s">
        <v>85</v>
      </c>
      <c r="R1872" t="s">
        <v>28</v>
      </c>
    </row>
    <row r="1873" spans="1:18" x14ac:dyDescent="0.2">
      <c r="A1873">
        <v>1872</v>
      </c>
      <c r="B1873">
        <v>56</v>
      </c>
      <c r="C1873" t="s">
        <v>18</v>
      </c>
      <c r="D1873" t="s">
        <v>33</v>
      </c>
      <c r="E1873" t="s">
        <v>20</v>
      </c>
      <c r="F1873">
        <v>96</v>
      </c>
      <c r="G1873" t="s">
        <v>114</v>
      </c>
      <c r="H1873" t="s">
        <v>91</v>
      </c>
      <c r="I1873" t="s">
        <v>82</v>
      </c>
      <c r="J1873" t="s">
        <v>56</v>
      </c>
      <c r="K1873">
        <v>2.7</v>
      </c>
      <c r="L1873" t="s">
        <v>151</v>
      </c>
      <c r="M1873" t="s">
        <v>53</v>
      </c>
      <c r="N1873" t="s">
        <v>151</v>
      </c>
      <c r="O1873" t="s">
        <v>151</v>
      </c>
      <c r="P1873">
        <v>14</v>
      </c>
      <c r="Q1873" t="s">
        <v>32</v>
      </c>
      <c r="R1873" t="s">
        <v>96</v>
      </c>
    </row>
    <row r="1874" spans="1:18" x14ac:dyDescent="0.2">
      <c r="A1874">
        <v>1873</v>
      </c>
      <c r="B1874">
        <v>43</v>
      </c>
      <c r="C1874" t="s">
        <v>18</v>
      </c>
      <c r="D1874" t="s">
        <v>112</v>
      </c>
      <c r="E1874" t="s">
        <v>20</v>
      </c>
      <c r="F1874">
        <v>64</v>
      </c>
      <c r="G1874" t="s">
        <v>119</v>
      </c>
      <c r="H1874" t="s">
        <v>43</v>
      </c>
      <c r="I1874" t="s">
        <v>92</v>
      </c>
      <c r="J1874" t="s">
        <v>52</v>
      </c>
      <c r="K1874">
        <v>4.5999999999999996</v>
      </c>
      <c r="L1874" t="s">
        <v>151</v>
      </c>
      <c r="M1874" t="s">
        <v>53</v>
      </c>
      <c r="N1874" t="s">
        <v>151</v>
      </c>
      <c r="O1874" t="s">
        <v>151</v>
      </c>
      <c r="P1874">
        <v>24</v>
      </c>
      <c r="Q1874" t="s">
        <v>38</v>
      </c>
      <c r="R1874" t="s">
        <v>87</v>
      </c>
    </row>
    <row r="1875" spans="1:18" x14ac:dyDescent="0.2">
      <c r="A1875">
        <v>1874</v>
      </c>
      <c r="B1875">
        <v>64</v>
      </c>
      <c r="C1875" t="s">
        <v>18</v>
      </c>
      <c r="D1875" t="s">
        <v>29</v>
      </c>
      <c r="E1875" t="s">
        <v>20</v>
      </c>
      <c r="F1875">
        <v>44</v>
      </c>
      <c r="G1875" t="s">
        <v>149</v>
      </c>
      <c r="H1875" t="s">
        <v>91</v>
      </c>
      <c r="I1875" t="s">
        <v>107</v>
      </c>
      <c r="J1875" t="s">
        <v>56</v>
      </c>
      <c r="K1875">
        <v>2.9</v>
      </c>
      <c r="L1875" t="s">
        <v>151</v>
      </c>
      <c r="M1875" t="s">
        <v>26</v>
      </c>
      <c r="N1875" t="s">
        <v>151</v>
      </c>
      <c r="O1875" t="s">
        <v>151</v>
      </c>
      <c r="P1875">
        <v>49</v>
      </c>
      <c r="Q1875" t="s">
        <v>74</v>
      </c>
      <c r="R1875" t="s">
        <v>39</v>
      </c>
    </row>
    <row r="1876" spans="1:18" x14ac:dyDescent="0.2">
      <c r="A1876">
        <v>1875</v>
      </c>
      <c r="B1876">
        <v>67</v>
      </c>
      <c r="C1876" t="s">
        <v>18</v>
      </c>
      <c r="D1876" t="s">
        <v>94</v>
      </c>
      <c r="E1876" t="s">
        <v>20</v>
      </c>
      <c r="F1876">
        <v>33</v>
      </c>
      <c r="G1876" t="s">
        <v>115</v>
      </c>
      <c r="H1876" t="s">
        <v>22</v>
      </c>
      <c r="I1876" t="s">
        <v>72</v>
      </c>
      <c r="J1876" t="s">
        <v>56</v>
      </c>
      <c r="K1876">
        <v>3.6</v>
      </c>
      <c r="L1876" t="s">
        <v>151</v>
      </c>
      <c r="M1876" t="s">
        <v>37</v>
      </c>
      <c r="N1876" t="s">
        <v>151</v>
      </c>
      <c r="O1876" t="s">
        <v>151</v>
      </c>
      <c r="P1876">
        <v>14</v>
      </c>
      <c r="Q1876" t="s">
        <v>32</v>
      </c>
      <c r="R1876" t="s">
        <v>39</v>
      </c>
    </row>
    <row r="1877" spans="1:18" x14ac:dyDescent="0.2">
      <c r="A1877">
        <v>1876</v>
      </c>
      <c r="B1877">
        <v>63</v>
      </c>
      <c r="C1877" t="s">
        <v>18</v>
      </c>
      <c r="D1877" t="s">
        <v>136</v>
      </c>
      <c r="E1877" t="s">
        <v>41</v>
      </c>
      <c r="F1877">
        <v>71</v>
      </c>
      <c r="G1877" t="s">
        <v>121</v>
      </c>
      <c r="H1877" t="s">
        <v>43</v>
      </c>
      <c r="I1877" t="s">
        <v>109</v>
      </c>
      <c r="J1877" t="s">
        <v>24</v>
      </c>
      <c r="K1877">
        <v>3.9</v>
      </c>
      <c r="L1877" t="s">
        <v>151</v>
      </c>
      <c r="M1877" t="s">
        <v>44</v>
      </c>
      <c r="N1877" t="s">
        <v>151</v>
      </c>
      <c r="O1877" t="s">
        <v>151</v>
      </c>
      <c r="P1877">
        <v>6</v>
      </c>
      <c r="Q1877" t="s">
        <v>38</v>
      </c>
      <c r="R1877" t="s">
        <v>57</v>
      </c>
    </row>
    <row r="1878" spans="1:18" x14ac:dyDescent="0.2">
      <c r="A1878">
        <v>1877</v>
      </c>
      <c r="B1878">
        <v>54</v>
      </c>
      <c r="C1878" t="s">
        <v>18</v>
      </c>
      <c r="D1878" t="s">
        <v>86</v>
      </c>
      <c r="E1878" t="s">
        <v>20</v>
      </c>
      <c r="F1878">
        <v>36</v>
      </c>
      <c r="G1878" t="s">
        <v>114</v>
      </c>
      <c r="H1878" t="s">
        <v>43</v>
      </c>
      <c r="I1878" t="s">
        <v>23</v>
      </c>
      <c r="J1878" t="s">
        <v>56</v>
      </c>
      <c r="K1878">
        <v>2.6</v>
      </c>
      <c r="L1878" t="s">
        <v>151</v>
      </c>
      <c r="M1878" t="s">
        <v>53</v>
      </c>
      <c r="N1878" t="s">
        <v>151</v>
      </c>
      <c r="O1878" t="s">
        <v>151</v>
      </c>
      <c r="P1878">
        <v>20</v>
      </c>
      <c r="Q1878" t="s">
        <v>27</v>
      </c>
      <c r="R1878" t="s">
        <v>57</v>
      </c>
    </row>
    <row r="1879" spans="1:18" x14ac:dyDescent="0.2">
      <c r="A1879">
        <v>1878</v>
      </c>
      <c r="B1879">
        <v>69</v>
      </c>
      <c r="C1879" t="s">
        <v>18</v>
      </c>
      <c r="D1879" t="s">
        <v>142</v>
      </c>
      <c r="E1879" t="s">
        <v>66</v>
      </c>
      <c r="F1879">
        <v>62</v>
      </c>
      <c r="G1879" t="s">
        <v>137</v>
      </c>
      <c r="H1879" t="s">
        <v>22</v>
      </c>
      <c r="I1879" t="s">
        <v>68</v>
      </c>
      <c r="J1879" t="s">
        <v>56</v>
      </c>
      <c r="K1879">
        <v>3.6</v>
      </c>
      <c r="L1879" t="s">
        <v>151</v>
      </c>
      <c r="M1879" t="s">
        <v>26</v>
      </c>
      <c r="N1879" t="s">
        <v>151</v>
      </c>
      <c r="O1879" t="s">
        <v>151</v>
      </c>
      <c r="P1879">
        <v>3</v>
      </c>
      <c r="Q1879" t="s">
        <v>38</v>
      </c>
      <c r="R1879" t="s">
        <v>48</v>
      </c>
    </row>
    <row r="1880" spans="1:18" x14ac:dyDescent="0.2">
      <c r="A1880">
        <v>1879</v>
      </c>
      <c r="B1880">
        <v>34</v>
      </c>
      <c r="C1880" t="s">
        <v>18</v>
      </c>
      <c r="D1880" t="s">
        <v>124</v>
      </c>
      <c r="E1880" t="s">
        <v>20</v>
      </c>
      <c r="F1880">
        <v>29</v>
      </c>
      <c r="G1880" t="s">
        <v>100</v>
      </c>
      <c r="H1880" t="s">
        <v>22</v>
      </c>
      <c r="I1880" t="s">
        <v>135</v>
      </c>
      <c r="J1880" t="s">
        <v>52</v>
      </c>
      <c r="K1880">
        <v>3.4</v>
      </c>
      <c r="L1880" t="s">
        <v>151</v>
      </c>
      <c r="M1880" t="s">
        <v>73</v>
      </c>
      <c r="N1880" t="s">
        <v>151</v>
      </c>
      <c r="O1880" t="s">
        <v>151</v>
      </c>
      <c r="P1880">
        <v>5</v>
      </c>
      <c r="Q1880" t="s">
        <v>38</v>
      </c>
      <c r="R1880" t="s">
        <v>87</v>
      </c>
    </row>
    <row r="1881" spans="1:18" x14ac:dyDescent="0.2">
      <c r="A1881">
        <v>1880</v>
      </c>
      <c r="B1881">
        <v>56</v>
      </c>
      <c r="C1881" t="s">
        <v>18</v>
      </c>
      <c r="D1881" t="s">
        <v>112</v>
      </c>
      <c r="E1881" t="s">
        <v>20</v>
      </c>
      <c r="F1881">
        <v>33</v>
      </c>
      <c r="G1881" t="s">
        <v>121</v>
      </c>
      <c r="H1881" t="s">
        <v>22</v>
      </c>
      <c r="I1881" t="s">
        <v>60</v>
      </c>
      <c r="J1881" t="s">
        <v>36</v>
      </c>
      <c r="K1881">
        <v>3.5</v>
      </c>
      <c r="L1881" t="s">
        <v>151</v>
      </c>
      <c r="M1881" t="s">
        <v>26</v>
      </c>
      <c r="N1881" t="s">
        <v>151</v>
      </c>
      <c r="O1881" t="s">
        <v>151</v>
      </c>
      <c r="P1881">
        <v>46</v>
      </c>
      <c r="Q1881" t="s">
        <v>32</v>
      </c>
      <c r="R1881" t="s">
        <v>75</v>
      </c>
    </row>
    <row r="1882" spans="1:18" x14ac:dyDescent="0.2">
      <c r="A1882">
        <v>1881</v>
      </c>
      <c r="B1882">
        <v>34</v>
      </c>
      <c r="C1882" t="s">
        <v>18</v>
      </c>
      <c r="D1882" t="s">
        <v>19</v>
      </c>
      <c r="E1882" t="s">
        <v>20</v>
      </c>
      <c r="F1882">
        <v>33</v>
      </c>
      <c r="G1882" t="s">
        <v>126</v>
      </c>
      <c r="H1882" t="s">
        <v>22</v>
      </c>
      <c r="I1882" t="s">
        <v>133</v>
      </c>
      <c r="J1882" t="s">
        <v>56</v>
      </c>
      <c r="K1882">
        <v>3.1</v>
      </c>
      <c r="L1882" t="s">
        <v>151</v>
      </c>
      <c r="M1882" t="s">
        <v>69</v>
      </c>
      <c r="N1882" t="s">
        <v>151</v>
      </c>
      <c r="O1882" t="s">
        <v>151</v>
      </c>
      <c r="P1882">
        <v>8</v>
      </c>
      <c r="Q1882" t="s">
        <v>85</v>
      </c>
      <c r="R1882" t="s">
        <v>87</v>
      </c>
    </row>
    <row r="1883" spans="1:18" x14ac:dyDescent="0.2">
      <c r="A1883">
        <v>1882</v>
      </c>
      <c r="B1883">
        <v>58</v>
      </c>
      <c r="C1883" t="s">
        <v>18</v>
      </c>
      <c r="D1883" t="s">
        <v>19</v>
      </c>
      <c r="E1883" t="s">
        <v>20</v>
      </c>
      <c r="F1883">
        <v>41</v>
      </c>
      <c r="G1883" t="s">
        <v>126</v>
      </c>
      <c r="H1883" t="s">
        <v>43</v>
      </c>
      <c r="I1883" t="s">
        <v>107</v>
      </c>
      <c r="J1883" t="s">
        <v>24</v>
      </c>
      <c r="K1883">
        <v>4.3</v>
      </c>
      <c r="L1883" t="s">
        <v>151</v>
      </c>
      <c r="M1883" t="s">
        <v>53</v>
      </c>
      <c r="N1883" t="s">
        <v>151</v>
      </c>
      <c r="O1883" t="s">
        <v>151</v>
      </c>
      <c r="P1883">
        <v>13</v>
      </c>
      <c r="Q1883" t="s">
        <v>32</v>
      </c>
      <c r="R1883" t="s">
        <v>75</v>
      </c>
    </row>
    <row r="1884" spans="1:18" x14ac:dyDescent="0.2">
      <c r="A1884">
        <v>1883</v>
      </c>
      <c r="B1884">
        <v>44</v>
      </c>
      <c r="C1884" t="s">
        <v>18</v>
      </c>
      <c r="D1884" t="s">
        <v>118</v>
      </c>
      <c r="E1884" t="s">
        <v>66</v>
      </c>
      <c r="F1884">
        <v>54</v>
      </c>
      <c r="G1884" t="s">
        <v>121</v>
      </c>
      <c r="H1884" t="s">
        <v>22</v>
      </c>
      <c r="I1884" t="s">
        <v>143</v>
      </c>
      <c r="J1884" t="s">
        <v>24</v>
      </c>
      <c r="K1884">
        <v>5</v>
      </c>
      <c r="L1884" t="s">
        <v>151</v>
      </c>
      <c r="M1884" t="s">
        <v>73</v>
      </c>
      <c r="N1884" t="s">
        <v>151</v>
      </c>
      <c r="O1884" t="s">
        <v>151</v>
      </c>
      <c r="P1884">
        <v>25</v>
      </c>
      <c r="Q1884" t="s">
        <v>74</v>
      </c>
      <c r="R1884" t="s">
        <v>57</v>
      </c>
    </row>
    <row r="1885" spans="1:18" x14ac:dyDescent="0.2">
      <c r="A1885">
        <v>1884</v>
      </c>
      <c r="B1885">
        <v>25</v>
      </c>
      <c r="C1885" t="s">
        <v>18</v>
      </c>
      <c r="D1885" t="s">
        <v>131</v>
      </c>
      <c r="E1885" t="s">
        <v>66</v>
      </c>
      <c r="F1885">
        <v>58</v>
      </c>
      <c r="G1885" t="s">
        <v>141</v>
      </c>
      <c r="H1885" t="s">
        <v>43</v>
      </c>
      <c r="I1885" t="s">
        <v>108</v>
      </c>
      <c r="J1885" t="s">
        <v>36</v>
      </c>
      <c r="K1885">
        <v>4.9000000000000004</v>
      </c>
      <c r="L1885" t="s">
        <v>151</v>
      </c>
      <c r="M1885" t="s">
        <v>73</v>
      </c>
      <c r="N1885" t="s">
        <v>151</v>
      </c>
      <c r="O1885" t="s">
        <v>151</v>
      </c>
      <c r="P1885">
        <v>39</v>
      </c>
      <c r="Q1885" t="s">
        <v>85</v>
      </c>
      <c r="R1885" t="s">
        <v>28</v>
      </c>
    </row>
    <row r="1886" spans="1:18" x14ac:dyDescent="0.2">
      <c r="A1886">
        <v>1885</v>
      </c>
      <c r="B1886">
        <v>27</v>
      </c>
      <c r="C1886" t="s">
        <v>18</v>
      </c>
      <c r="D1886" t="s">
        <v>58</v>
      </c>
      <c r="E1886" t="s">
        <v>20</v>
      </c>
      <c r="F1886">
        <v>30</v>
      </c>
      <c r="G1886" t="s">
        <v>116</v>
      </c>
      <c r="H1886" t="s">
        <v>35</v>
      </c>
      <c r="I1886" t="s">
        <v>68</v>
      </c>
      <c r="J1886" t="s">
        <v>52</v>
      </c>
      <c r="K1886">
        <v>4.3</v>
      </c>
      <c r="L1886" t="s">
        <v>151</v>
      </c>
      <c r="M1886" t="s">
        <v>44</v>
      </c>
      <c r="N1886" t="s">
        <v>151</v>
      </c>
      <c r="O1886" t="s">
        <v>151</v>
      </c>
      <c r="P1886">
        <v>15</v>
      </c>
      <c r="Q1886" t="s">
        <v>74</v>
      </c>
      <c r="R1886" t="s">
        <v>75</v>
      </c>
    </row>
    <row r="1887" spans="1:18" x14ac:dyDescent="0.2">
      <c r="A1887">
        <v>1886</v>
      </c>
      <c r="B1887">
        <v>26</v>
      </c>
      <c r="C1887" t="s">
        <v>18</v>
      </c>
      <c r="D1887" t="s">
        <v>105</v>
      </c>
      <c r="E1887" t="s">
        <v>66</v>
      </c>
      <c r="F1887">
        <v>53</v>
      </c>
      <c r="G1887" t="s">
        <v>106</v>
      </c>
      <c r="H1887" t="s">
        <v>35</v>
      </c>
      <c r="I1887" t="s">
        <v>31</v>
      </c>
      <c r="J1887" t="s">
        <v>24</v>
      </c>
      <c r="K1887">
        <v>4.4000000000000004</v>
      </c>
      <c r="L1887" t="s">
        <v>151</v>
      </c>
      <c r="M1887" t="s">
        <v>53</v>
      </c>
      <c r="N1887" t="s">
        <v>151</v>
      </c>
      <c r="O1887" t="s">
        <v>151</v>
      </c>
      <c r="P1887">
        <v>35</v>
      </c>
      <c r="Q1887" t="s">
        <v>32</v>
      </c>
      <c r="R1887" t="s">
        <v>87</v>
      </c>
    </row>
    <row r="1888" spans="1:18" x14ac:dyDescent="0.2">
      <c r="A1888">
        <v>1887</v>
      </c>
      <c r="B1888">
        <v>18</v>
      </c>
      <c r="C1888" t="s">
        <v>18</v>
      </c>
      <c r="D1888" t="s">
        <v>142</v>
      </c>
      <c r="E1888" t="s">
        <v>66</v>
      </c>
      <c r="F1888">
        <v>91</v>
      </c>
      <c r="G1888" t="s">
        <v>71</v>
      </c>
      <c r="H1888" t="s">
        <v>22</v>
      </c>
      <c r="I1888" t="s">
        <v>117</v>
      </c>
      <c r="J1888" t="s">
        <v>36</v>
      </c>
      <c r="K1888">
        <v>4.4000000000000004</v>
      </c>
      <c r="L1888" t="s">
        <v>151</v>
      </c>
      <c r="M1888" t="s">
        <v>44</v>
      </c>
      <c r="N1888" t="s">
        <v>151</v>
      </c>
      <c r="O1888" t="s">
        <v>151</v>
      </c>
      <c r="P1888">
        <v>46</v>
      </c>
      <c r="Q1888" t="s">
        <v>32</v>
      </c>
      <c r="R1888" t="s">
        <v>75</v>
      </c>
    </row>
    <row r="1889" spans="1:18" x14ac:dyDescent="0.2">
      <c r="A1889">
        <v>1888</v>
      </c>
      <c r="B1889">
        <v>64</v>
      </c>
      <c r="C1889" t="s">
        <v>18</v>
      </c>
      <c r="D1889" t="s">
        <v>103</v>
      </c>
      <c r="E1889" t="s">
        <v>20</v>
      </c>
      <c r="F1889">
        <v>44</v>
      </c>
      <c r="G1889" t="s">
        <v>113</v>
      </c>
      <c r="H1889" t="s">
        <v>91</v>
      </c>
      <c r="I1889" t="s">
        <v>79</v>
      </c>
      <c r="J1889" t="s">
        <v>56</v>
      </c>
      <c r="K1889">
        <v>3.5</v>
      </c>
      <c r="L1889" t="s">
        <v>151</v>
      </c>
      <c r="M1889" t="s">
        <v>26</v>
      </c>
      <c r="N1889" t="s">
        <v>151</v>
      </c>
      <c r="O1889" t="s">
        <v>151</v>
      </c>
      <c r="P1889">
        <v>3</v>
      </c>
      <c r="Q1889" t="s">
        <v>45</v>
      </c>
      <c r="R1889" t="s">
        <v>87</v>
      </c>
    </row>
    <row r="1890" spans="1:18" x14ac:dyDescent="0.2">
      <c r="A1890">
        <v>1889</v>
      </c>
      <c r="B1890">
        <v>62</v>
      </c>
      <c r="C1890" t="s">
        <v>18</v>
      </c>
      <c r="D1890" t="s">
        <v>103</v>
      </c>
      <c r="E1890" t="s">
        <v>20</v>
      </c>
      <c r="F1890">
        <v>89</v>
      </c>
      <c r="G1890" t="s">
        <v>146</v>
      </c>
      <c r="H1890" t="s">
        <v>91</v>
      </c>
      <c r="I1890" t="s">
        <v>47</v>
      </c>
      <c r="J1890" t="s">
        <v>24</v>
      </c>
      <c r="K1890">
        <v>3.4</v>
      </c>
      <c r="L1890" t="s">
        <v>151</v>
      </c>
      <c r="M1890" t="s">
        <v>37</v>
      </c>
      <c r="N1890" t="s">
        <v>151</v>
      </c>
      <c r="O1890" t="s">
        <v>151</v>
      </c>
      <c r="P1890">
        <v>48</v>
      </c>
      <c r="Q1890" t="s">
        <v>38</v>
      </c>
      <c r="R1890" t="s">
        <v>39</v>
      </c>
    </row>
    <row r="1891" spans="1:18" x14ac:dyDescent="0.2">
      <c r="A1891">
        <v>1890</v>
      </c>
      <c r="B1891">
        <v>59</v>
      </c>
      <c r="C1891" t="s">
        <v>18</v>
      </c>
      <c r="D1891" t="s">
        <v>86</v>
      </c>
      <c r="E1891" t="s">
        <v>20</v>
      </c>
      <c r="F1891">
        <v>57</v>
      </c>
      <c r="G1891" t="s">
        <v>97</v>
      </c>
      <c r="H1891" t="s">
        <v>22</v>
      </c>
      <c r="I1891" t="s">
        <v>99</v>
      </c>
      <c r="J1891" t="s">
        <v>36</v>
      </c>
      <c r="K1891">
        <v>2.5</v>
      </c>
      <c r="L1891" t="s">
        <v>151</v>
      </c>
      <c r="M1891" t="s">
        <v>44</v>
      </c>
      <c r="N1891" t="s">
        <v>151</v>
      </c>
      <c r="O1891" t="s">
        <v>151</v>
      </c>
      <c r="P1891">
        <v>27</v>
      </c>
      <c r="Q1891" t="s">
        <v>74</v>
      </c>
      <c r="R1891" t="s">
        <v>39</v>
      </c>
    </row>
    <row r="1892" spans="1:18" x14ac:dyDescent="0.2">
      <c r="A1892">
        <v>1891</v>
      </c>
      <c r="B1892">
        <v>36</v>
      </c>
      <c r="C1892" t="s">
        <v>18</v>
      </c>
      <c r="D1892" t="s">
        <v>88</v>
      </c>
      <c r="E1892" t="s">
        <v>66</v>
      </c>
      <c r="F1892">
        <v>57</v>
      </c>
      <c r="G1892" t="s">
        <v>76</v>
      </c>
      <c r="H1892" t="s">
        <v>43</v>
      </c>
      <c r="I1892" t="s">
        <v>92</v>
      </c>
      <c r="J1892" t="s">
        <v>36</v>
      </c>
      <c r="K1892">
        <v>3.4</v>
      </c>
      <c r="L1892" t="s">
        <v>151</v>
      </c>
      <c r="M1892" t="s">
        <v>73</v>
      </c>
      <c r="N1892" t="s">
        <v>151</v>
      </c>
      <c r="O1892" t="s">
        <v>151</v>
      </c>
      <c r="P1892">
        <v>5</v>
      </c>
      <c r="Q1892" t="s">
        <v>38</v>
      </c>
      <c r="R1892" t="s">
        <v>39</v>
      </c>
    </row>
    <row r="1893" spans="1:18" x14ac:dyDescent="0.2">
      <c r="A1893">
        <v>1892</v>
      </c>
      <c r="B1893">
        <v>69</v>
      </c>
      <c r="C1893" t="s">
        <v>18</v>
      </c>
      <c r="D1893" t="s">
        <v>105</v>
      </c>
      <c r="E1893" t="s">
        <v>66</v>
      </c>
      <c r="F1893">
        <v>74</v>
      </c>
      <c r="G1893" t="s">
        <v>81</v>
      </c>
      <c r="H1893" t="s">
        <v>43</v>
      </c>
      <c r="I1893" t="s">
        <v>23</v>
      </c>
      <c r="J1893" t="s">
        <v>52</v>
      </c>
      <c r="K1893">
        <v>2.6</v>
      </c>
      <c r="L1893" t="s">
        <v>151</v>
      </c>
      <c r="M1893" t="s">
        <v>44</v>
      </c>
      <c r="N1893" t="s">
        <v>151</v>
      </c>
      <c r="O1893" t="s">
        <v>151</v>
      </c>
      <c r="P1893">
        <v>48</v>
      </c>
      <c r="Q1893" t="s">
        <v>85</v>
      </c>
      <c r="R1893" t="s">
        <v>57</v>
      </c>
    </row>
    <row r="1894" spans="1:18" x14ac:dyDescent="0.2">
      <c r="A1894">
        <v>1893</v>
      </c>
      <c r="B1894">
        <v>39</v>
      </c>
      <c r="C1894" t="s">
        <v>18</v>
      </c>
      <c r="D1894" t="s">
        <v>101</v>
      </c>
      <c r="E1894" t="s">
        <v>62</v>
      </c>
      <c r="F1894">
        <v>30</v>
      </c>
      <c r="G1894" t="s">
        <v>98</v>
      </c>
      <c r="H1894" t="s">
        <v>43</v>
      </c>
      <c r="I1894" t="s">
        <v>143</v>
      </c>
      <c r="J1894" t="s">
        <v>56</v>
      </c>
      <c r="K1894">
        <v>4.5999999999999996</v>
      </c>
      <c r="L1894" t="s">
        <v>151</v>
      </c>
      <c r="M1894" t="s">
        <v>69</v>
      </c>
      <c r="N1894" t="s">
        <v>151</v>
      </c>
      <c r="O1894" t="s">
        <v>151</v>
      </c>
      <c r="P1894">
        <v>12</v>
      </c>
      <c r="Q1894" t="s">
        <v>27</v>
      </c>
      <c r="R1894" t="s">
        <v>39</v>
      </c>
    </row>
    <row r="1895" spans="1:18" x14ac:dyDescent="0.2">
      <c r="A1895">
        <v>1894</v>
      </c>
      <c r="B1895">
        <v>28</v>
      </c>
      <c r="C1895" t="s">
        <v>18</v>
      </c>
      <c r="D1895" t="s">
        <v>80</v>
      </c>
      <c r="E1895" t="s">
        <v>20</v>
      </c>
      <c r="F1895">
        <v>20</v>
      </c>
      <c r="G1895" t="s">
        <v>78</v>
      </c>
      <c r="H1895" t="s">
        <v>22</v>
      </c>
      <c r="I1895" t="s">
        <v>107</v>
      </c>
      <c r="J1895" t="s">
        <v>52</v>
      </c>
      <c r="K1895">
        <v>3.7</v>
      </c>
      <c r="L1895" t="s">
        <v>151</v>
      </c>
      <c r="M1895" t="s">
        <v>26</v>
      </c>
      <c r="N1895" t="s">
        <v>151</v>
      </c>
      <c r="O1895" t="s">
        <v>151</v>
      </c>
      <c r="P1895">
        <v>10</v>
      </c>
      <c r="Q1895" t="s">
        <v>45</v>
      </c>
      <c r="R1895" t="s">
        <v>28</v>
      </c>
    </row>
    <row r="1896" spans="1:18" x14ac:dyDescent="0.2">
      <c r="A1896">
        <v>1895</v>
      </c>
      <c r="B1896">
        <v>42</v>
      </c>
      <c r="C1896" t="s">
        <v>18</v>
      </c>
      <c r="D1896" t="s">
        <v>103</v>
      </c>
      <c r="E1896" t="s">
        <v>20</v>
      </c>
      <c r="F1896">
        <v>90</v>
      </c>
      <c r="G1896" t="s">
        <v>116</v>
      </c>
      <c r="H1896" t="s">
        <v>43</v>
      </c>
      <c r="I1896" t="s">
        <v>72</v>
      </c>
      <c r="J1896" t="s">
        <v>56</v>
      </c>
      <c r="K1896">
        <v>2.5</v>
      </c>
      <c r="L1896" t="s">
        <v>151</v>
      </c>
      <c r="M1896" t="s">
        <v>37</v>
      </c>
      <c r="N1896" t="s">
        <v>151</v>
      </c>
      <c r="O1896" t="s">
        <v>151</v>
      </c>
      <c r="P1896">
        <v>48</v>
      </c>
      <c r="Q1896" t="s">
        <v>85</v>
      </c>
      <c r="R1896" t="s">
        <v>75</v>
      </c>
    </row>
    <row r="1897" spans="1:18" x14ac:dyDescent="0.2">
      <c r="A1897">
        <v>1896</v>
      </c>
      <c r="B1897">
        <v>31</v>
      </c>
      <c r="C1897" t="s">
        <v>18</v>
      </c>
      <c r="D1897" t="s">
        <v>33</v>
      </c>
      <c r="E1897" t="s">
        <v>20</v>
      </c>
      <c r="F1897">
        <v>61</v>
      </c>
      <c r="G1897" t="s">
        <v>148</v>
      </c>
      <c r="H1897" t="s">
        <v>22</v>
      </c>
      <c r="I1897" t="s">
        <v>125</v>
      </c>
      <c r="J1897" t="s">
        <v>56</v>
      </c>
      <c r="K1897">
        <v>4.5</v>
      </c>
      <c r="L1897" t="s">
        <v>151</v>
      </c>
      <c r="M1897" t="s">
        <v>26</v>
      </c>
      <c r="N1897" t="s">
        <v>151</v>
      </c>
      <c r="O1897" t="s">
        <v>151</v>
      </c>
      <c r="P1897">
        <v>3</v>
      </c>
      <c r="Q1897" t="s">
        <v>85</v>
      </c>
      <c r="R1897" t="s">
        <v>87</v>
      </c>
    </row>
    <row r="1898" spans="1:18" x14ac:dyDescent="0.2">
      <c r="A1898">
        <v>1897</v>
      </c>
      <c r="B1898">
        <v>57</v>
      </c>
      <c r="C1898" t="s">
        <v>18</v>
      </c>
      <c r="D1898" t="s">
        <v>40</v>
      </c>
      <c r="E1898" t="s">
        <v>41</v>
      </c>
      <c r="F1898">
        <v>51</v>
      </c>
      <c r="G1898" t="s">
        <v>106</v>
      </c>
      <c r="H1898" t="s">
        <v>43</v>
      </c>
      <c r="I1898" t="s">
        <v>79</v>
      </c>
      <c r="J1898" t="s">
        <v>56</v>
      </c>
      <c r="K1898">
        <v>2.9</v>
      </c>
      <c r="L1898" t="s">
        <v>151</v>
      </c>
      <c r="M1898" t="s">
        <v>53</v>
      </c>
      <c r="N1898" t="s">
        <v>151</v>
      </c>
      <c r="O1898" t="s">
        <v>151</v>
      </c>
      <c r="P1898">
        <v>19</v>
      </c>
      <c r="Q1898" t="s">
        <v>27</v>
      </c>
      <c r="R1898" t="s">
        <v>87</v>
      </c>
    </row>
    <row r="1899" spans="1:18" x14ac:dyDescent="0.2">
      <c r="A1899">
        <v>1898</v>
      </c>
      <c r="B1899">
        <v>53</v>
      </c>
      <c r="C1899" t="s">
        <v>18</v>
      </c>
      <c r="D1899" t="s">
        <v>88</v>
      </c>
      <c r="E1899" t="s">
        <v>66</v>
      </c>
      <c r="F1899">
        <v>97</v>
      </c>
      <c r="G1899" t="s">
        <v>119</v>
      </c>
      <c r="H1899" t="s">
        <v>22</v>
      </c>
      <c r="I1899" t="s">
        <v>84</v>
      </c>
      <c r="J1899" t="s">
        <v>24</v>
      </c>
      <c r="K1899">
        <v>2.9</v>
      </c>
      <c r="L1899" t="s">
        <v>151</v>
      </c>
      <c r="M1899" t="s">
        <v>37</v>
      </c>
      <c r="N1899" t="s">
        <v>151</v>
      </c>
      <c r="O1899" t="s">
        <v>151</v>
      </c>
      <c r="P1899">
        <v>11</v>
      </c>
      <c r="Q1899" t="s">
        <v>85</v>
      </c>
      <c r="R1899" t="s">
        <v>28</v>
      </c>
    </row>
    <row r="1900" spans="1:18" x14ac:dyDescent="0.2">
      <c r="A1900">
        <v>1899</v>
      </c>
      <c r="B1900">
        <v>59</v>
      </c>
      <c r="C1900" t="s">
        <v>18</v>
      </c>
      <c r="D1900" t="s">
        <v>94</v>
      </c>
      <c r="E1900" t="s">
        <v>20</v>
      </c>
      <c r="F1900">
        <v>97</v>
      </c>
      <c r="G1900" t="s">
        <v>104</v>
      </c>
      <c r="H1900" t="s">
        <v>22</v>
      </c>
      <c r="I1900" t="s">
        <v>135</v>
      </c>
      <c r="J1900" t="s">
        <v>56</v>
      </c>
      <c r="K1900">
        <v>3.5</v>
      </c>
      <c r="L1900" t="s">
        <v>151</v>
      </c>
      <c r="M1900" t="s">
        <v>44</v>
      </c>
      <c r="N1900" t="s">
        <v>151</v>
      </c>
      <c r="O1900" t="s">
        <v>151</v>
      </c>
      <c r="P1900">
        <v>25</v>
      </c>
      <c r="Q1900" t="s">
        <v>27</v>
      </c>
      <c r="R1900" t="s">
        <v>87</v>
      </c>
    </row>
    <row r="1901" spans="1:18" x14ac:dyDescent="0.2">
      <c r="A1901">
        <v>1900</v>
      </c>
      <c r="B1901">
        <v>32</v>
      </c>
      <c r="C1901" t="s">
        <v>18</v>
      </c>
      <c r="D1901" t="s">
        <v>58</v>
      </c>
      <c r="E1901" t="s">
        <v>20</v>
      </c>
      <c r="F1901">
        <v>40</v>
      </c>
      <c r="G1901" t="s">
        <v>83</v>
      </c>
      <c r="H1901" t="s">
        <v>22</v>
      </c>
      <c r="I1901" t="s">
        <v>31</v>
      </c>
      <c r="J1901" t="s">
        <v>24</v>
      </c>
      <c r="K1901">
        <v>4.2</v>
      </c>
      <c r="L1901" t="s">
        <v>151</v>
      </c>
      <c r="M1901" t="s">
        <v>73</v>
      </c>
      <c r="N1901" t="s">
        <v>151</v>
      </c>
      <c r="O1901" t="s">
        <v>151</v>
      </c>
      <c r="P1901">
        <v>42</v>
      </c>
      <c r="Q1901" t="s">
        <v>45</v>
      </c>
      <c r="R1901" t="s">
        <v>39</v>
      </c>
    </row>
    <row r="1902" spans="1:18" x14ac:dyDescent="0.2">
      <c r="A1902">
        <v>1901</v>
      </c>
      <c r="B1902">
        <v>65</v>
      </c>
      <c r="C1902" t="s">
        <v>18</v>
      </c>
      <c r="D1902" t="s">
        <v>105</v>
      </c>
      <c r="E1902" t="s">
        <v>66</v>
      </c>
      <c r="F1902">
        <v>85</v>
      </c>
      <c r="G1902" t="s">
        <v>145</v>
      </c>
      <c r="H1902" t="s">
        <v>35</v>
      </c>
      <c r="I1902" t="s">
        <v>143</v>
      </c>
      <c r="J1902" t="s">
        <v>52</v>
      </c>
      <c r="K1902">
        <v>3.3</v>
      </c>
      <c r="L1902" t="s">
        <v>151</v>
      </c>
      <c r="M1902" t="s">
        <v>37</v>
      </c>
      <c r="N1902" t="s">
        <v>151</v>
      </c>
      <c r="O1902" t="s">
        <v>151</v>
      </c>
      <c r="P1902">
        <v>34</v>
      </c>
      <c r="Q1902" t="s">
        <v>32</v>
      </c>
      <c r="R1902" t="s">
        <v>57</v>
      </c>
    </row>
    <row r="1903" spans="1:18" x14ac:dyDescent="0.2">
      <c r="A1903">
        <v>1902</v>
      </c>
      <c r="B1903">
        <v>56</v>
      </c>
      <c r="C1903" t="s">
        <v>18</v>
      </c>
      <c r="D1903" t="s">
        <v>124</v>
      </c>
      <c r="E1903" t="s">
        <v>20</v>
      </c>
      <c r="F1903">
        <v>76</v>
      </c>
      <c r="G1903" t="s">
        <v>116</v>
      </c>
      <c r="H1903" t="s">
        <v>35</v>
      </c>
      <c r="I1903" t="s">
        <v>117</v>
      </c>
      <c r="J1903" t="s">
        <v>24</v>
      </c>
      <c r="K1903">
        <v>3.9</v>
      </c>
      <c r="L1903" t="s">
        <v>151</v>
      </c>
      <c r="M1903" t="s">
        <v>73</v>
      </c>
      <c r="N1903" t="s">
        <v>151</v>
      </c>
      <c r="O1903" t="s">
        <v>151</v>
      </c>
      <c r="P1903">
        <v>50</v>
      </c>
      <c r="Q1903" t="s">
        <v>32</v>
      </c>
      <c r="R1903" t="s">
        <v>57</v>
      </c>
    </row>
    <row r="1904" spans="1:18" x14ac:dyDescent="0.2">
      <c r="A1904">
        <v>1903</v>
      </c>
      <c r="B1904">
        <v>31</v>
      </c>
      <c r="C1904" t="s">
        <v>18</v>
      </c>
      <c r="D1904" t="s">
        <v>40</v>
      </c>
      <c r="E1904" t="s">
        <v>41</v>
      </c>
      <c r="F1904">
        <v>22</v>
      </c>
      <c r="G1904" t="s">
        <v>129</v>
      </c>
      <c r="H1904" t="s">
        <v>35</v>
      </c>
      <c r="I1904" t="s">
        <v>77</v>
      </c>
      <c r="J1904" t="s">
        <v>36</v>
      </c>
      <c r="K1904">
        <v>5</v>
      </c>
      <c r="L1904" t="s">
        <v>151</v>
      </c>
      <c r="M1904" t="s">
        <v>73</v>
      </c>
      <c r="N1904" t="s">
        <v>151</v>
      </c>
      <c r="O1904" t="s">
        <v>151</v>
      </c>
      <c r="P1904">
        <v>21</v>
      </c>
      <c r="Q1904" t="s">
        <v>27</v>
      </c>
      <c r="R1904" t="s">
        <v>87</v>
      </c>
    </row>
    <row r="1905" spans="1:18" x14ac:dyDescent="0.2">
      <c r="A1905">
        <v>1904</v>
      </c>
      <c r="B1905">
        <v>59</v>
      </c>
      <c r="C1905" t="s">
        <v>18</v>
      </c>
      <c r="D1905" t="s">
        <v>94</v>
      </c>
      <c r="E1905" t="s">
        <v>20</v>
      </c>
      <c r="F1905">
        <v>63</v>
      </c>
      <c r="G1905" t="s">
        <v>97</v>
      </c>
      <c r="H1905" t="s">
        <v>43</v>
      </c>
      <c r="I1905" t="s">
        <v>79</v>
      </c>
      <c r="J1905" t="s">
        <v>52</v>
      </c>
      <c r="K1905">
        <v>3.3</v>
      </c>
      <c r="L1905" t="s">
        <v>151</v>
      </c>
      <c r="M1905" t="s">
        <v>53</v>
      </c>
      <c r="N1905" t="s">
        <v>151</v>
      </c>
      <c r="O1905" t="s">
        <v>151</v>
      </c>
      <c r="P1905">
        <v>37</v>
      </c>
      <c r="Q1905" t="s">
        <v>74</v>
      </c>
      <c r="R1905" t="s">
        <v>39</v>
      </c>
    </row>
    <row r="1906" spans="1:18" x14ac:dyDescent="0.2">
      <c r="A1906">
        <v>1905</v>
      </c>
      <c r="B1906">
        <v>22</v>
      </c>
      <c r="C1906" t="s">
        <v>18</v>
      </c>
      <c r="D1906" t="s">
        <v>112</v>
      </c>
      <c r="E1906" t="s">
        <v>20</v>
      </c>
      <c r="F1906">
        <v>71</v>
      </c>
      <c r="G1906" t="s">
        <v>106</v>
      </c>
      <c r="H1906" t="s">
        <v>35</v>
      </c>
      <c r="I1906" t="s">
        <v>64</v>
      </c>
      <c r="J1906" t="s">
        <v>36</v>
      </c>
      <c r="K1906">
        <v>4.2</v>
      </c>
      <c r="L1906" t="s">
        <v>151</v>
      </c>
      <c r="M1906" t="s">
        <v>37</v>
      </c>
      <c r="N1906" t="s">
        <v>151</v>
      </c>
      <c r="O1906" t="s">
        <v>151</v>
      </c>
      <c r="P1906">
        <v>46</v>
      </c>
      <c r="Q1906" t="s">
        <v>32</v>
      </c>
      <c r="R1906" t="s">
        <v>87</v>
      </c>
    </row>
    <row r="1907" spans="1:18" x14ac:dyDescent="0.2">
      <c r="A1907">
        <v>1906</v>
      </c>
      <c r="B1907">
        <v>47</v>
      </c>
      <c r="C1907" t="s">
        <v>18</v>
      </c>
      <c r="D1907" t="s">
        <v>136</v>
      </c>
      <c r="E1907" t="s">
        <v>41</v>
      </c>
      <c r="F1907">
        <v>35</v>
      </c>
      <c r="G1907" t="s">
        <v>134</v>
      </c>
      <c r="H1907" t="s">
        <v>43</v>
      </c>
      <c r="I1907" t="s">
        <v>84</v>
      </c>
      <c r="J1907" t="s">
        <v>52</v>
      </c>
      <c r="K1907">
        <v>4.9000000000000004</v>
      </c>
      <c r="L1907" t="s">
        <v>151</v>
      </c>
      <c r="M1907" t="s">
        <v>69</v>
      </c>
      <c r="N1907" t="s">
        <v>151</v>
      </c>
      <c r="O1907" t="s">
        <v>151</v>
      </c>
      <c r="P1907">
        <v>14</v>
      </c>
      <c r="Q1907" t="s">
        <v>74</v>
      </c>
      <c r="R1907" t="s">
        <v>28</v>
      </c>
    </row>
    <row r="1908" spans="1:18" x14ac:dyDescent="0.2">
      <c r="A1908">
        <v>1907</v>
      </c>
      <c r="B1908">
        <v>23</v>
      </c>
      <c r="C1908" t="s">
        <v>18</v>
      </c>
      <c r="D1908" t="s">
        <v>131</v>
      </c>
      <c r="E1908" t="s">
        <v>66</v>
      </c>
      <c r="F1908">
        <v>30</v>
      </c>
      <c r="G1908" t="s">
        <v>128</v>
      </c>
      <c r="H1908" t="s">
        <v>43</v>
      </c>
      <c r="I1908" t="s">
        <v>95</v>
      </c>
      <c r="J1908" t="s">
        <v>36</v>
      </c>
      <c r="K1908">
        <v>4.5999999999999996</v>
      </c>
      <c r="L1908" t="s">
        <v>151</v>
      </c>
      <c r="M1908" t="s">
        <v>69</v>
      </c>
      <c r="N1908" t="s">
        <v>151</v>
      </c>
      <c r="O1908" t="s">
        <v>151</v>
      </c>
      <c r="P1908">
        <v>24</v>
      </c>
      <c r="Q1908" t="s">
        <v>45</v>
      </c>
      <c r="R1908" t="s">
        <v>28</v>
      </c>
    </row>
    <row r="1909" spans="1:18" x14ac:dyDescent="0.2">
      <c r="A1909">
        <v>1908</v>
      </c>
      <c r="B1909">
        <v>69</v>
      </c>
      <c r="C1909" t="s">
        <v>18</v>
      </c>
      <c r="D1909" t="s">
        <v>86</v>
      </c>
      <c r="E1909" t="s">
        <v>20</v>
      </c>
      <c r="F1909">
        <v>74</v>
      </c>
      <c r="G1909" t="s">
        <v>129</v>
      </c>
      <c r="H1909" t="s">
        <v>22</v>
      </c>
      <c r="I1909" t="s">
        <v>120</v>
      </c>
      <c r="J1909" t="s">
        <v>56</v>
      </c>
      <c r="K1909">
        <v>4.8</v>
      </c>
      <c r="L1909" t="s">
        <v>151</v>
      </c>
      <c r="M1909" t="s">
        <v>73</v>
      </c>
      <c r="N1909" t="s">
        <v>151</v>
      </c>
      <c r="O1909" t="s">
        <v>151</v>
      </c>
      <c r="P1909">
        <v>36</v>
      </c>
      <c r="Q1909" t="s">
        <v>38</v>
      </c>
      <c r="R1909" t="s">
        <v>96</v>
      </c>
    </row>
    <row r="1910" spans="1:18" x14ac:dyDescent="0.2">
      <c r="A1910">
        <v>1909</v>
      </c>
      <c r="B1910">
        <v>18</v>
      </c>
      <c r="C1910" t="s">
        <v>18</v>
      </c>
      <c r="D1910" t="s">
        <v>118</v>
      </c>
      <c r="E1910" t="s">
        <v>66</v>
      </c>
      <c r="F1910">
        <v>71</v>
      </c>
      <c r="G1910" t="s">
        <v>141</v>
      </c>
      <c r="H1910" t="s">
        <v>91</v>
      </c>
      <c r="I1910" t="s">
        <v>60</v>
      </c>
      <c r="J1910" t="s">
        <v>24</v>
      </c>
      <c r="K1910">
        <v>2.7</v>
      </c>
      <c r="L1910" t="s">
        <v>151</v>
      </c>
      <c r="M1910" t="s">
        <v>44</v>
      </c>
      <c r="N1910" t="s">
        <v>151</v>
      </c>
      <c r="O1910" t="s">
        <v>151</v>
      </c>
      <c r="P1910">
        <v>19</v>
      </c>
      <c r="Q1910" t="s">
        <v>85</v>
      </c>
      <c r="R1910" t="s">
        <v>75</v>
      </c>
    </row>
    <row r="1911" spans="1:18" x14ac:dyDescent="0.2">
      <c r="A1911">
        <v>1910</v>
      </c>
      <c r="B1911">
        <v>50</v>
      </c>
      <c r="C1911" t="s">
        <v>18</v>
      </c>
      <c r="D1911" t="s">
        <v>29</v>
      </c>
      <c r="E1911" t="s">
        <v>20</v>
      </c>
      <c r="F1911">
        <v>84</v>
      </c>
      <c r="G1911" t="s">
        <v>21</v>
      </c>
      <c r="H1911" t="s">
        <v>35</v>
      </c>
      <c r="I1911" t="s">
        <v>93</v>
      </c>
      <c r="J1911" t="s">
        <v>36</v>
      </c>
      <c r="K1911">
        <v>4.3</v>
      </c>
      <c r="L1911" t="s">
        <v>151</v>
      </c>
      <c r="M1911" t="s">
        <v>73</v>
      </c>
      <c r="N1911" t="s">
        <v>151</v>
      </c>
      <c r="O1911" t="s">
        <v>151</v>
      </c>
      <c r="P1911">
        <v>12</v>
      </c>
      <c r="Q1911" t="s">
        <v>38</v>
      </c>
      <c r="R1911" t="s">
        <v>87</v>
      </c>
    </row>
    <row r="1912" spans="1:18" x14ac:dyDescent="0.2">
      <c r="A1912">
        <v>1911</v>
      </c>
      <c r="B1912">
        <v>29</v>
      </c>
      <c r="C1912" t="s">
        <v>18</v>
      </c>
      <c r="D1912" t="s">
        <v>40</v>
      </c>
      <c r="E1912" t="s">
        <v>41</v>
      </c>
      <c r="F1912">
        <v>38</v>
      </c>
      <c r="G1912" t="s">
        <v>83</v>
      </c>
      <c r="H1912" t="s">
        <v>35</v>
      </c>
      <c r="I1912" t="s">
        <v>133</v>
      </c>
      <c r="J1912" t="s">
        <v>56</v>
      </c>
      <c r="K1912">
        <v>3.8</v>
      </c>
      <c r="L1912" t="s">
        <v>151</v>
      </c>
      <c r="M1912" t="s">
        <v>26</v>
      </c>
      <c r="N1912" t="s">
        <v>151</v>
      </c>
      <c r="O1912" t="s">
        <v>151</v>
      </c>
      <c r="P1912">
        <v>13</v>
      </c>
      <c r="Q1912" t="s">
        <v>85</v>
      </c>
      <c r="R1912" t="s">
        <v>57</v>
      </c>
    </row>
    <row r="1913" spans="1:18" x14ac:dyDescent="0.2">
      <c r="A1913">
        <v>1912</v>
      </c>
      <c r="B1913">
        <v>65</v>
      </c>
      <c r="C1913" t="s">
        <v>18</v>
      </c>
      <c r="D1913" t="s">
        <v>105</v>
      </c>
      <c r="E1913" t="s">
        <v>66</v>
      </c>
      <c r="F1913">
        <v>81</v>
      </c>
      <c r="G1913" t="s">
        <v>116</v>
      </c>
      <c r="H1913" t="s">
        <v>43</v>
      </c>
      <c r="I1913" t="s">
        <v>23</v>
      </c>
      <c r="J1913" t="s">
        <v>36</v>
      </c>
      <c r="K1913">
        <v>4.9000000000000004</v>
      </c>
      <c r="L1913" t="s">
        <v>151</v>
      </c>
      <c r="M1913" t="s">
        <v>26</v>
      </c>
      <c r="N1913" t="s">
        <v>151</v>
      </c>
      <c r="O1913" t="s">
        <v>151</v>
      </c>
      <c r="P1913">
        <v>32</v>
      </c>
      <c r="Q1913" t="s">
        <v>85</v>
      </c>
      <c r="R1913" t="s">
        <v>75</v>
      </c>
    </row>
    <row r="1914" spans="1:18" x14ac:dyDescent="0.2">
      <c r="A1914">
        <v>1913</v>
      </c>
      <c r="B1914">
        <v>29</v>
      </c>
      <c r="C1914" t="s">
        <v>18</v>
      </c>
      <c r="D1914" t="s">
        <v>29</v>
      </c>
      <c r="E1914" t="s">
        <v>20</v>
      </c>
      <c r="F1914">
        <v>56</v>
      </c>
      <c r="G1914" t="s">
        <v>111</v>
      </c>
      <c r="H1914" t="s">
        <v>35</v>
      </c>
      <c r="I1914" t="s">
        <v>60</v>
      </c>
      <c r="J1914" t="s">
        <v>24</v>
      </c>
      <c r="K1914">
        <v>3.4</v>
      </c>
      <c r="L1914" t="s">
        <v>151</v>
      </c>
      <c r="M1914" t="s">
        <v>69</v>
      </c>
      <c r="N1914" t="s">
        <v>151</v>
      </c>
      <c r="O1914" t="s">
        <v>151</v>
      </c>
      <c r="P1914">
        <v>5</v>
      </c>
      <c r="Q1914" t="s">
        <v>38</v>
      </c>
      <c r="R1914" t="s">
        <v>75</v>
      </c>
    </row>
    <row r="1915" spans="1:18" x14ac:dyDescent="0.2">
      <c r="A1915">
        <v>1914</v>
      </c>
      <c r="B1915">
        <v>49</v>
      </c>
      <c r="C1915" t="s">
        <v>18</v>
      </c>
      <c r="D1915" t="s">
        <v>86</v>
      </c>
      <c r="E1915" t="s">
        <v>20</v>
      </c>
      <c r="F1915">
        <v>48</v>
      </c>
      <c r="G1915" t="s">
        <v>21</v>
      </c>
      <c r="H1915" t="s">
        <v>43</v>
      </c>
      <c r="I1915" t="s">
        <v>99</v>
      </c>
      <c r="J1915" t="s">
        <v>24</v>
      </c>
      <c r="K1915">
        <v>3.6</v>
      </c>
      <c r="L1915" t="s">
        <v>151</v>
      </c>
      <c r="M1915" t="s">
        <v>26</v>
      </c>
      <c r="N1915" t="s">
        <v>151</v>
      </c>
      <c r="O1915" t="s">
        <v>151</v>
      </c>
      <c r="P1915">
        <v>29</v>
      </c>
      <c r="Q1915" t="s">
        <v>32</v>
      </c>
      <c r="R1915" t="s">
        <v>48</v>
      </c>
    </row>
    <row r="1916" spans="1:18" x14ac:dyDescent="0.2">
      <c r="A1916">
        <v>1915</v>
      </c>
      <c r="B1916">
        <v>28</v>
      </c>
      <c r="C1916" t="s">
        <v>18</v>
      </c>
      <c r="D1916" t="s">
        <v>58</v>
      </c>
      <c r="E1916" t="s">
        <v>20</v>
      </c>
      <c r="F1916">
        <v>97</v>
      </c>
      <c r="G1916" t="s">
        <v>119</v>
      </c>
      <c r="H1916" t="s">
        <v>22</v>
      </c>
      <c r="I1916" t="s">
        <v>95</v>
      </c>
      <c r="J1916" t="s">
        <v>56</v>
      </c>
      <c r="K1916">
        <v>3.4</v>
      </c>
      <c r="L1916" t="s">
        <v>151</v>
      </c>
      <c r="M1916" t="s">
        <v>53</v>
      </c>
      <c r="N1916" t="s">
        <v>151</v>
      </c>
      <c r="O1916" t="s">
        <v>151</v>
      </c>
      <c r="P1916">
        <v>40</v>
      </c>
      <c r="Q1916" t="s">
        <v>38</v>
      </c>
      <c r="R1916" t="s">
        <v>28</v>
      </c>
    </row>
    <row r="1917" spans="1:18" x14ac:dyDescent="0.2">
      <c r="A1917">
        <v>1916</v>
      </c>
      <c r="B1917">
        <v>51</v>
      </c>
      <c r="C1917" t="s">
        <v>18</v>
      </c>
      <c r="D1917" t="s">
        <v>131</v>
      </c>
      <c r="E1917" t="s">
        <v>66</v>
      </c>
      <c r="F1917">
        <v>74</v>
      </c>
      <c r="G1917" t="s">
        <v>89</v>
      </c>
      <c r="H1917" t="s">
        <v>43</v>
      </c>
      <c r="I1917" t="s">
        <v>135</v>
      </c>
      <c r="J1917" t="s">
        <v>56</v>
      </c>
      <c r="K1917">
        <v>4.7</v>
      </c>
      <c r="L1917" t="s">
        <v>151</v>
      </c>
      <c r="M1917" t="s">
        <v>69</v>
      </c>
      <c r="N1917" t="s">
        <v>151</v>
      </c>
      <c r="O1917" t="s">
        <v>151</v>
      </c>
      <c r="P1917">
        <v>44</v>
      </c>
      <c r="Q1917" t="s">
        <v>32</v>
      </c>
      <c r="R1917" t="s">
        <v>39</v>
      </c>
    </row>
    <row r="1918" spans="1:18" x14ac:dyDescent="0.2">
      <c r="A1918">
        <v>1917</v>
      </c>
      <c r="B1918">
        <v>26</v>
      </c>
      <c r="C1918" t="s">
        <v>18</v>
      </c>
      <c r="D1918" t="s">
        <v>103</v>
      </c>
      <c r="E1918" t="s">
        <v>20</v>
      </c>
      <c r="F1918">
        <v>50</v>
      </c>
      <c r="G1918" t="s">
        <v>138</v>
      </c>
      <c r="H1918" t="s">
        <v>35</v>
      </c>
      <c r="I1918" t="s">
        <v>117</v>
      </c>
      <c r="J1918" t="s">
        <v>24</v>
      </c>
      <c r="K1918">
        <v>3</v>
      </c>
      <c r="L1918" t="s">
        <v>151</v>
      </c>
      <c r="M1918" t="s">
        <v>44</v>
      </c>
      <c r="N1918" t="s">
        <v>151</v>
      </c>
      <c r="O1918" t="s">
        <v>151</v>
      </c>
      <c r="P1918">
        <v>3</v>
      </c>
      <c r="Q1918" t="s">
        <v>85</v>
      </c>
      <c r="R1918" t="s">
        <v>75</v>
      </c>
    </row>
    <row r="1919" spans="1:18" x14ac:dyDescent="0.2">
      <c r="A1919">
        <v>1918</v>
      </c>
      <c r="B1919">
        <v>38</v>
      </c>
      <c r="C1919" t="s">
        <v>18</v>
      </c>
      <c r="D1919" t="s">
        <v>86</v>
      </c>
      <c r="E1919" t="s">
        <v>20</v>
      </c>
      <c r="F1919">
        <v>71</v>
      </c>
      <c r="G1919" t="s">
        <v>76</v>
      </c>
      <c r="H1919" t="s">
        <v>22</v>
      </c>
      <c r="I1919" t="s">
        <v>93</v>
      </c>
      <c r="J1919" t="s">
        <v>24</v>
      </c>
      <c r="K1919">
        <v>3.4</v>
      </c>
      <c r="L1919" t="s">
        <v>151</v>
      </c>
      <c r="M1919" t="s">
        <v>37</v>
      </c>
      <c r="N1919" t="s">
        <v>151</v>
      </c>
      <c r="O1919" t="s">
        <v>151</v>
      </c>
      <c r="P1919">
        <v>35</v>
      </c>
      <c r="Q1919" t="s">
        <v>45</v>
      </c>
      <c r="R1919" t="s">
        <v>75</v>
      </c>
    </row>
    <row r="1920" spans="1:18" x14ac:dyDescent="0.2">
      <c r="A1920">
        <v>1919</v>
      </c>
      <c r="B1920">
        <v>35</v>
      </c>
      <c r="C1920" t="s">
        <v>18</v>
      </c>
      <c r="D1920" t="s">
        <v>86</v>
      </c>
      <c r="E1920" t="s">
        <v>20</v>
      </c>
      <c r="F1920">
        <v>33</v>
      </c>
      <c r="G1920" t="s">
        <v>134</v>
      </c>
      <c r="H1920" t="s">
        <v>35</v>
      </c>
      <c r="I1920" t="s">
        <v>72</v>
      </c>
      <c r="J1920" t="s">
        <v>52</v>
      </c>
      <c r="K1920">
        <v>4.5999999999999996</v>
      </c>
      <c r="L1920" t="s">
        <v>151</v>
      </c>
      <c r="M1920" t="s">
        <v>53</v>
      </c>
      <c r="N1920" t="s">
        <v>151</v>
      </c>
      <c r="O1920" t="s">
        <v>151</v>
      </c>
      <c r="P1920">
        <v>33</v>
      </c>
      <c r="Q1920" t="s">
        <v>85</v>
      </c>
      <c r="R1920" t="s">
        <v>87</v>
      </c>
    </row>
    <row r="1921" spans="1:18" x14ac:dyDescent="0.2">
      <c r="A1921">
        <v>1920</v>
      </c>
      <c r="B1921">
        <v>34</v>
      </c>
      <c r="C1921" t="s">
        <v>18</v>
      </c>
      <c r="D1921" t="s">
        <v>131</v>
      </c>
      <c r="E1921" t="s">
        <v>66</v>
      </c>
      <c r="F1921">
        <v>56</v>
      </c>
      <c r="G1921" t="s">
        <v>140</v>
      </c>
      <c r="H1921" t="s">
        <v>43</v>
      </c>
      <c r="I1921" t="s">
        <v>77</v>
      </c>
      <c r="J1921" t="s">
        <v>52</v>
      </c>
      <c r="K1921">
        <v>3.1</v>
      </c>
      <c r="L1921" t="s">
        <v>151</v>
      </c>
      <c r="M1921" t="s">
        <v>26</v>
      </c>
      <c r="N1921" t="s">
        <v>151</v>
      </c>
      <c r="O1921" t="s">
        <v>151</v>
      </c>
      <c r="P1921">
        <v>20</v>
      </c>
      <c r="Q1921" t="s">
        <v>45</v>
      </c>
      <c r="R1921" t="s">
        <v>75</v>
      </c>
    </row>
    <row r="1922" spans="1:18" x14ac:dyDescent="0.2">
      <c r="A1922">
        <v>1921</v>
      </c>
      <c r="B1922">
        <v>51</v>
      </c>
      <c r="C1922" t="s">
        <v>18</v>
      </c>
      <c r="D1922" t="s">
        <v>19</v>
      </c>
      <c r="E1922" t="s">
        <v>20</v>
      </c>
      <c r="F1922">
        <v>84</v>
      </c>
      <c r="G1922" t="s">
        <v>138</v>
      </c>
      <c r="H1922" t="s">
        <v>43</v>
      </c>
      <c r="I1922" t="s">
        <v>72</v>
      </c>
      <c r="J1922" t="s">
        <v>36</v>
      </c>
      <c r="K1922">
        <v>2.8</v>
      </c>
      <c r="L1922" t="s">
        <v>151</v>
      </c>
      <c r="M1922" t="s">
        <v>53</v>
      </c>
      <c r="N1922" t="s">
        <v>151</v>
      </c>
      <c r="O1922" t="s">
        <v>151</v>
      </c>
      <c r="P1922">
        <v>40</v>
      </c>
      <c r="Q1922" t="s">
        <v>32</v>
      </c>
      <c r="R1922" t="s">
        <v>96</v>
      </c>
    </row>
    <row r="1923" spans="1:18" x14ac:dyDescent="0.2">
      <c r="A1923">
        <v>1922</v>
      </c>
      <c r="B1923">
        <v>47</v>
      </c>
      <c r="C1923" t="s">
        <v>18</v>
      </c>
      <c r="D1923" t="s">
        <v>54</v>
      </c>
      <c r="E1923" t="s">
        <v>20</v>
      </c>
      <c r="F1923">
        <v>36</v>
      </c>
      <c r="G1923" t="s">
        <v>150</v>
      </c>
      <c r="H1923" t="s">
        <v>43</v>
      </c>
      <c r="I1923" t="s">
        <v>95</v>
      </c>
      <c r="J1923" t="s">
        <v>56</v>
      </c>
      <c r="K1923">
        <v>3.5</v>
      </c>
      <c r="L1923" t="s">
        <v>151</v>
      </c>
      <c r="M1923" t="s">
        <v>73</v>
      </c>
      <c r="N1923" t="s">
        <v>151</v>
      </c>
      <c r="O1923" t="s">
        <v>151</v>
      </c>
      <c r="P1923">
        <v>13</v>
      </c>
      <c r="Q1923" t="s">
        <v>27</v>
      </c>
      <c r="R1923" t="s">
        <v>48</v>
      </c>
    </row>
    <row r="1924" spans="1:18" x14ac:dyDescent="0.2">
      <c r="A1924">
        <v>1923</v>
      </c>
      <c r="B1924">
        <v>18</v>
      </c>
      <c r="C1924" t="s">
        <v>18</v>
      </c>
      <c r="D1924" t="s">
        <v>142</v>
      </c>
      <c r="E1924" t="s">
        <v>66</v>
      </c>
      <c r="F1924">
        <v>63</v>
      </c>
      <c r="G1924" t="s">
        <v>21</v>
      </c>
      <c r="H1924" t="s">
        <v>35</v>
      </c>
      <c r="I1924" t="s">
        <v>99</v>
      </c>
      <c r="J1924" t="s">
        <v>52</v>
      </c>
      <c r="K1924">
        <v>4.5999999999999996</v>
      </c>
      <c r="L1924" t="s">
        <v>151</v>
      </c>
      <c r="M1924" t="s">
        <v>53</v>
      </c>
      <c r="N1924" t="s">
        <v>151</v>
      </c>
      <c r="O1924" t="s">
        <v>151</v>
      </c>
      <c r="P1924">
        <v>9</v>
      </c>
      <c r="Q1924" t="s">
        <v>45</v>
      </c>
      <c r="R1924" t="s">
        <v>87</v>
      </c>
    </row>
    <row r="1925" spans="1:18" x14ac:dyDescent="0.2">
      <c r="A1925">
        <v>1924</v>
      </c>
      <c r="B1925">
        <v>64</v>
      </c>
      <c r="C1925" t="s">
        <v>18</v>
      </c>
      <c r="D1925" t="s">
        <v>40</v>
      </c>
      <c r="E1925" t="s">
        <v>41</v>
      </c>
      <c r="F1925">
        <v>36</v>
      </c>
      <c r="G1925" t="s">
        <v>144</v>
      </c>
      <c r="H1925" t="s">
        <v>91</v>
      </c>
      <c r="I1925" t="s">
        <v>143</v>
      </c>
      <c r="J1925" t="s">
        <v>52</v>
      </c>
      <c r="K1925">
        <v>4.3</v>
      </c>
      <c r="L1925" t="s">
        <v>151</v>
      </c>
      <c r="M1925" t="s">
        <v>53</v>
      </c>
      <c r="N1925" t="s">
        <v>151</v>
      </c>
      <c r="O1925" t="s">
        <v>151</v>
      </c>
      <c r="P1925">
        <v>7</v>
      </c>
      <c r="Q1925" t="s">
        <v>32</v>
      </c>
      <c r="R1925" t="s">
        <v>48</v>
      </c>
    </row>
    <row r="1926" spans="1:18" x14ac:dyDescent="0.2">
      <c r="A1926">
        <v>1925</v>
      </c>
      <c r="B1926">
        <v>30</v>
      </c>
      <c r="C1926" t="s">
        <v>18</v>
      </c>
      <c r="D1926" t="s">
        <v>101</v>
      </c>
      <c r="E1926" t="s">
        <v>62</v>
      </c>
      <c r="F1926">
        <v>63</v>
      </c>
      <c r="G1926" t="s">
        <v>150</v>
      </c>
      <c r="H1926" t="s">
        <v>43</v>
      </c>
      <c r="I1926" t="s">
        <v>23</v>
      </c>
      <c r="J1926" t="s">
        <v>56</v>
      </c>
      <c r="K1926">
        <v>4.8</v>
      </c>
      <c r="L1926" t="s">
        <v>151</v>
      </c>
      <c r="M1926" t="s">
        <v>37</v>
      </c>
      <c r="N1926" t="s">
        <v>151</v>
      </c>
      <c r="O1926" t="s">
        <v>151</v>
      </c>
      <c r="P1926">
        <v>42</v>
      </c>
      <c r="Q1926" t="s">
        <v>45</v>
      </c>
      <c r="R1926" t="s">
        <v>57</v>
      </c>
    </row>
    <row r="1927" spans="1:18" x14ac:dyDescent="0.2">
      <c r="A1927">
        <v>1926</v>
      </c>
      <c r="B1927">
        <v>59</v>
      </c>
      <c r="C1927" t="s">
        <v>18</v>
      </c>
      <c r="D1927" t="s">
        <v>49</v>
      </c>
      <c r="E1927" t="s">
        <v>41</v>
      </c>
      <c r="F1927">
        <v>32</v>
      </c>
      <c r="G1927" t="s">
        <v>139</v>
      </c>
      <c r="H1927" t="s">
        <v>22</v>
      </c>
      <c r="I1927" t="s">
        <v>93</v>
      </c>
      <c r="J1927" t="s">
        <v>24</v>
      </c>
      <c r="K1927">
        <v>2.9</v>
      </c>
      <c r="L1927" t="s">
        <v>151</v>
      </c>
      <c r="M1927" t="s">
        <v>26</v>
      </c>
      <c r="N1927" t="s">
        <v>151</v>
      </c>
      <c r="O1927" t="s">
        <v>151</v>
      </c>
      <c r="P1927">
        <v>44</v>
      </c>
      <c r="Q1927" t="s">
        <v>38</v>
      </c>
      <c r="R1927" t="s">
        <v>28</v>
      </c>
    </row>
    <row r="1928" spans="1:18" x14ac:dyDescent="0.2">
      <c r="A1928">
        <v>1927</v>
      </c>
      <c r="B1928">
        <v>66</v>
      </c>
      <c r="C1928" t="s">
        <v>18</v>
      </c>
      <c r="D1928" t="s">
        <v>131</v>
      </c>
      <c r="E1928" t="s">
        <v>66</v>
      </c>
      <c r="F1928">
        <v>93</v>
      </c>
      <c r="G1928" t="s">
        <v>129</v>
      </c>
      <c r="H1928" t="s">
        <v>43</v>
      </c>
      <c r="I1928" t="s">
        <v>64</v>
      </c>
      <c r="J1928" t="s">
        <v>36</v>
      </c>
      <c r="K1928">
        <v>3</v>
      </c>
      <c r="L1928" t="s">
        <v>151</v>
      </c>
      <c r="M1928" t="s">
        <v>26</v>
      </c>
      <c r="N1928" t="s">
        <v>151</v>
      </c>
      <c r="O1928" t="s">
        <v>151</v>
      </c>
      <c r="P1928">
        <v>6</v>
      </c>
      <c r="Q1928" t="s">
        <v>45</v>
      </c>
      <c r="R1928" t="s">
        <v>48</v>
      </c>
    </row>
    <row r="1929" spans="1:18" x14ac:dyDescent="0.2">
      <c r="A1929">
        <v>1928</v>
      </c>
      <c r="B1929">
        <v>40</v>
      </c>
      <c r="C1929" t="s">
        <v>18</v>
      </c>
      <c r="D1929" t="s">
        <v>94</v>
      </c>
      <c r="E1929" t="s">
        <v>20</v>
      </c>
      <c r="F1929">
        <v>29</v>
      </c>
      <c r="G1929" t="s">
        <v>102</v>
      </c>
      <c r="H1929" t="s">
        <v>43</v>
      </c>
      <c r="I1929" t="s">
        <v>68</v>
      </c>
      <c r="J1929" t="s">
        <v>52</v>
      </c>
      <c r="K1929">
        <v>2.9</v>
      </c>
      <c r="L1929" t="s">
        <v>151</v>
      </c>
      <c r="M1929" t="s">
        <v>53</v>
      </c>
      <c r="N1929" t="s">
        <v>151</v>
      </c>
      <c r="O1929" t="s">
        <v>151</v>
      </c>
      <c r="P1929">
        <v>8</v>
      </c>
      <c r="Q1929" t="s">
        <v>32</v>
      </c>
      <c r="R1929" t="s">
        <v>96</v>
      </c>
    </row>
    <row r="1930" spans="1:18" x14ac:dyDescent="0.2">
      <c r="A1930">
        <v>1929</v>
      </c>
      <c r="B1930">
        <v>25</v>
      </c>
      <c r="C1930" t="s">
        <v>18</v>
      </c>
      <c r="D1930" t="s">
        <v>88</v>
      </c>
      <c r="E1930" t="s">
        <v>66</v>
      </c>
      <c r="F1930">
        <v>92</v>
      </c>
      <c r="G1930" t="s">
        <v>90</v>
      </c>
      <c r="H1930" t="s">
        <v>35</v>
      </c>
      <c r="I1930" t="s">
        <v>92</v>
      </c>
      <c r="J1930" t="s">
        <v>52</v>
      </c>
      <c r="K1930">
        <v>3.7</v>
      </c>
      <c r="L1930" t="s">
        <v>151</v>
      </c>
      <c r="M1930" t="s">
        <v>53</v>
      </c>
      <c r="N1930" t="s">
        <v>151</v>
      </c>
      <c r="O1930" t="s">
        <v>151</v>
      </c>
      <c r="P1930">
        <v>10</v>
      </c>
      <c r="Q1930" t="s">
        <v>45</v>
      </c>
      <c r="R1930" t="s">
        <v>39</v>
      </c>
    </row>
    <row r="1931" spans="1:18" x14ac:dyDescent="0.2">
      <c r="A1931">
        <v>1930</v>
      </c>
      <c r="B1931">
        <v>59</v>
      </c>
      <c r="C1931" t="s">
        <v>18</v>
      </c>
      <c r="D1931" t="s">
        <v>33</v>
      </c>
      <c r="E1931" t="s">
        <v>20</v>
      </c>
      <c r="F1931">
        <v>33</v>
      </c>
      <c r="G1931" t="s">
        <v>76</v>
      </c>
      <c r="H1931" t="s">
        <v>22</v>
      </c>
      <c r="I1931" t="s">
        <v>109</v>
      </c>
      <c r="J1931" t="s">
        <v>56</v>
      </c>
      <c r="K1931">
        <v>4.7</v>
      </c>
      <c r="L1931" t="s">
        <v>151</v>
      </c>
      <c r="M1931" t="s">
        <v>53</v>
      </c>
      <c r="N1931" t="s">
        <v>151</v>
      </c>
      <c r="O1931" t="s">
        <v>151</v>
      </c>
      <c r="P1931">
        <v>46</v>
      </c>
      <c r="Q1931" t="s">
        <v>27</v>
      </c>
      <c r="R1931" t="s">
        <v>57</v>
      </c>
    </row>
    <row r="1932" spans="1:18" x14ac:dyDescent="0.2">
      <c r="A1932">
        <v>1931</v>
      </c>
      <c r="B1932">
        <v>66</v>
      </c>
      <c r="C1932" t="s">
        <v>18</v>
      </c>
      <c r="D1932" t="s">
        <v>94</v>
      </c>
      <c r="E1932" t="s">
        <v>20</v>
      </c>
      <c r="F1932">
        <v>52</v>
      </c>
      <c r="G1932" t="s">
        <v>97</v>
      </c>
      <c r="H1932" t="s">
        <v>22</v>
      </c>
      <c r="I1932" t="s">
        <v>47</v>
      </c>
      <c r="J1932" t="s">
        <v>36</v>
      </c>
      <c r="K1932">
        <v>3.5</v>
      </c>
      <c r="L1932" t="s">
        <v>151</v>
      </c>
      <c r="M1932" t="s">
        <v>73</v>
      </c>
      <c r="N1932" t="s">
        <v>151</v>
      </c>
      <c r="O1932" t="s">
        <v>151</v>
      </c>
      <c r="P1932">
        <v>26</v>
      </c>
      <c r="Q1932" t="s">
        <v>32</v>
      </c>
      <c r="R1932" t="s">
        <v>39</v>
      </c>
    </row>
    <row r="1933" spans="1:18" x14ac:dyDescent="0.2">
      <c r="A1933">
        <v>1932</v>
      </c>
      <c r="B1933">
        <v>54</v>
      </c>
      <c r="C1933" t="s">
        <v>18</v>
      </c>
      <c r="D1933" t="s">
        <v>105</v>
      </c>
      <c r="E1933" t="s">
        <v>66</v>
      </c>
      <c r="F1933">
        <v>42</v>
      </c>
      <c r="G1933" t="s">
        <v>114</v>
      </c>
      <c r="H1933" t="s">
        <v>35</v>
      </c>
      <c r="I1933" t="s">
        <v>77</v>
      </c>
      <c r="J1933" t="s">
        <v>36</v>
      </c>
      <c r="K1933">
        <v>2.7</v>
      </c>
      <c r="L1933" t="s">
        <v>151</v>
      </c>
      <c r="M1933" t="s">
        <v>73</v>
      </c>
      <c r="N1933" t="s">
        <v>151</v>
      </c>
      <c r="O1933" t="s">
        <v>151</v>
      </c>
      <c r="P1933">
        <v>6</v>
      </c>
      <c r="Q1933" t="s">
        <v>85</v>
      </c>
      <c r="R1933" t="s">
        <v>96</v>
      </c>
    </row>
    <row r="1934" spans="1:18" x14ac:dyDescent="0.2">
      <c r="A1934">
        <v>1933</v>
      </c>
      <c r="B1934">
        <v>42</v>
      </c>
      <c r="C1934" t="s">
        <v>18</v>
      </c>
      <c r="D1934" t="s">
        <v>103</v>
      </c>
      <c r="E1934" t="s">
        <v>20</v>
      </c>
      <c r="F1934">
        <v>36</v>
      </c>
      <c r="G1934" t="s">
        <v>127</v>
      </c>
      <c r="H1934" t="s">
        <v>43</v>
      </c>
      <c r="I1934" t="s">
        <v>51</v>
      </c>
      <c r="J1934" t="s">
        <v>36</v>
      </c>
      <c r="K1934">
        <v>5</v>
      </c>
      <c r="L1934" t="s">
        <v>151</v>
      </c>
      <c r="M1934" t="s">
        <v>37</v>
      </c>
      <c r="N1934" t="s">
        <v>151</v>
      </c>
      <c r="O1934" t="s">
        <v>151</v>
      </c>
      <c r="P1934">
        <v>47</v>
      </c>
      <c r="Q1934" t="s">
        <v>38</v>
      </c>
      <c r="R1934" t="s">
        <v>96</v>
      </c>
    </row>
    <row r="1935" spans="1:18" x14ac:dyDescent="0.2">
      <c r="A1935">
        <v>1934</v>
      </c>
      <c r="B1935">
        <v>48</v>
      </c>
      <c r="C1935" t="s">
        <v>18</v>
      </c>
      <c r="D1935" t="s">
        <v>40</v>
      </c>
      <c r="E1935" t="s">
        <v>41</v>
      </c>
      <c r="F1935">
        <v>67</v>
      </c>
      <c r="G1935" t="s">
        <v>55</v>
      </c>
      <c r="H1935" t="s">
        <v>22</v>
      </c>
      <c r="I1935" t="s">
        <v>82</v>
      </c>
      <c r="J1935" t="s">
        <v>52</v>
      </c>
      <c r="K1935">
        <v>4.0999999999999996</v>
      </c>
      <c r="L1935" t="s">
        <v>151</v>
      </c>
      <c r="M1935" t="s">
        <v>44</v>
      </c>
      <c r="N1935" t="s">
        <v>151</v>
      </c>
      <c r="O1935" t="s">
        <v>151</v>
      </c>
      <c r="P1935">
        <v>28</v>
      </c>
      <c r="Q1935" t="s">
        <v>27</v>
      </c>
      <c r="R1935" t="s">
        <v>48</v>
      </c>
    </row>
    <row r="1936" spans="1:18" x14ac:dyDescent="0.2">
      <c r="A1936">
        <v>1935</v>
      </c>
      <c r="B1936">
        <v>34</v>
      </c>
      <c r="C1936" t="s">
        <v>18</v>
      </c>
      <c r="D1936" t="s">
        <v>101</v>
      </c>
      <c r="E1936" t="s">
        <v>62</v>
      </c>
      <c r="F1936">
        <v>43</v>
      </c>
      <c r="G1936" t="s">
        <v>150</v>
      </c>
      <c r="H1936" t="s">
        <v>22</v>
      </c>
      <c r="I1936" t="s">
        <v>79</v>
      </c>
      <c r="J1936" t="s">
        <v>24</v>
      </c>
      <c r="K1936">
        <v>2.7</v>
      </c>
      <c r="L1936" t="s">
        <v>151</v>
      </c>
      <c r="M1936" t="s">
        <v>37</v>
      </c>
      <c r="N1936" t="s">
        <v>151</v>
      </c>
      <c r="O1936" t="s">
        <v>151</v>
      </c>
      <c r="P1936">
        <v>23</v>
      </c>
      <c r="Q1936" t="s">
        <v>74</v>
      </c>
      <c r="R1936" t="s">
        <v>48</v>
      </c>
    </row>
    <row r="1937" spans="1:18" x14ac:dyDescent="0.2">
      <c r="A1937">
        <v>1936</v>
      </c>
      <c r="B1937">
        <v>19</v>
      </c>
      <c r="C1937" t="s">
        <v>18</v>
      </c>
      <c r="D1937" t="s">
        <v>19</v>
      </c>
      <c r="E1937" t="s">
        <v>20</v>
      </c>
      <c r="F1937">
        <v>68</v>
      </c>
      <c r="G1937" t="s">
        <v>97</v>
      </c>
      <c r="H1937" t="s">
        <v>91</v>
      </c>
      <c r="I1937" t="s">
        <v>82</v>
      </c>
      <c r="J1937" t="s">
        <v>36</v>
      </c>
      <c r="K1937">
        <v>4.8</v>
      </c>
      <c r="L1937" t="s">
        <v>151</v>
      </c>
      <c r="M1937" t="s">
        <v>37</v>
      </c>
      <c r="N1937" t="s">
        <v>151</v>
      </c>
      <c r="O1937" t="s">
        <v>151</v>
      </c>
      <c r="P1937">
        <v>45</v>
      </c>
      <c r="Q1937" t="s">
        <v>32</v>
      </c>
      <c r="R1937" t="s">
        <v>28</v>
      </c>
    </row>
    <row r="1938" spans="1:18" x14ac:dyDescent="0.2">
      <c r="A1938">
        <v>1937</v>
      </c>
      <c r="B1938">
        <v>70</v>
      </c>
      <c r="C1938" t="s">
        <v>18</v>
      </c>
      <c r="D1938" t="s">
        <v>105</v>
      </c>
      <c r="E1938" t="s">
        <v>66</v>
      </c>
      <c r="F1938">
        <v>60</v>
      </c>
      <c r="G1938" t="s">
        <v>147</v>
      </c>
      <c r="H1938" t="s">
        <v>35</v>
      </c>
      <c r="I1938" t="s">
        <v>84</v>
      </c>
      <c r="J1938" t="s">
        <v>52</v>
      </c>
      <c r="K1938">
        <v>4.3</v>
      </c>
      <c r="L1938" t="s">
        <v>151</v>
      </c>
      <c r="M1938" t="s">
        <v>69</v>
      </c>
      <c r="N1938" t="s">
        <v>151</v>
      </c>
      <c r="O1938" t="s">
        <v>151</v>
      </c>
      <c r="P1938">
        <v>44</v>
      </c>
      <c r="Q1938" t="s">
        <v>45</v>
      </c>
      <c r="R1938" t="s">
        <v>96</v>
      </c>
    </row>
    <row r="1939" spans="1:18" x14ac:dyDescent="0.2">
      <c r="A1939">
        <v>1938</v>
      </c>
      <c r="B1939">
        <v>43</v>
      </c>
      <c r="C1939" t="s">
        <v>18</v>
      </c>
      <c r="D1939" t="s">
        <v>124</v>
      </c>
      <c r="E1939" t="s">
        <v>20</v>
      </c>
      <c r="F1939">
        <v>53</v>
      </c>
      <c r="G1939" t="s">
        <v>78</v>
      </c>
      <c r="H1939" t="s">
        <v>43</v>
      </c>
      <c r="I1939" t="s">
        <v>77</v>
      </c>
      <c r="J1939" t="s">
        <v>52</v>
      </c>
      <c r="K1939">
        <v>4.5</v>
      </c>
      <c r="L1939" t="s">
        <v>151</v>
      </c>
      <c r="M1939" t="s">
        <v>69</v>
      </c>
      <c r="N1939" t="s">
        <v>151</v>
      </c>
      <c r="O1939" t="s">
        <v>151</v>
      </c>
      <c r="P1939">
        <v>11</v>
      </c>
      <c r="Q1939" t="s">
        <v>74</v>
      </c>
      <c r="R1939" t="s">
        <v>87</v>
      </c>
    </row>
    <row r="1940" spans="1:18" x14ac:dyDescent="0.2">
      <c r="A1940">
        <v>1939</v>
      </c>
      <c r="B1940">
        <v>46</v>
      </c>
      <c r="C1940" t="s">
        <v>18</v>
      </c>
      <c r="D1940" t="s">
        <v>33</v>
      </c>
      <c r="E1940" t="s">
        <v>20</v>
      </c>
      <c r="F1940">
        <v>23</v>
      </c>
      <c r="G1940" t="s">
        <v>21</v>
      </c>
      <c r="H1940" t="s">
        <v>22</v>
      </c>
      <c r="I1940" t="s">
        <v>143</v>
      </c>
      <c r="J1940" t="s">
        <v>36</v>
      </c>
      <c r="K1940">
        <v>3.8</v>
      </c>
      <c r="L1940" t="s">
        <v>151</v>
      </c>
      <c r="M1940" t="s">
        <v>53</v>
      </c>
      <c r="N1940" t="s">
        <v>151</v>
      </c>
      <c r="O1940" t="s">
        <v>151</v>
      </c>
      <c r="P1940">
        <v>39</v>
      </c>
      <c r="Q1940" t="s">
        <v>85</v>
      </c>
      <c r="R1940" t="s">
        <v>75</v>
      </c>
    </row>
    <row r="1941" spans="1:18" x14ac:dyDescent="0.2">
      <c r="A1941">
        <v>1940</v>
      </c>
      <c r="B1941">
        <v>66</v>
      </c>
      <c r="C1941" t="s">
        <v>18</v>
      </c>
      <c r="D1941" t="s">
        <v>142</v>
      </c>
      <c r="E1941" t="s">
        <v>66</v>
      </c>
      <c r="F1941">
        <v>57</v>
      </c>
      <c r="G1941" t="s">
        <v>122</v>
      </c>
      <c r="H1941" t="s">
        <v>22</v>
      </c>
      <c r="I1941" t="s">
        <v>135</v>
      </c>
      <c r="J1941" t="s">
        <v>24</v>
      </c>
      <c r="K1941">
        <v>3.7</v>
      </c>
      <c r="L1941" t="s">
        <v>151</v>
      </c>
      <c r="M1941" t="s">
        <v>73</v>
      </c>
      <c r="N1941" t="s">
        <v>151</v>
      </c>
      <c r="O1941" t="s">
        <v>151</v>
      </c>
      <c r="P1941">
        <v>20</v>
      </c>
      <c r="Q1941" t="s">
        <v>45</v>
      </c>
      <c r="R1941" t="s">
        <v>96</v>
      </c>
    </row>
    <row r="1942" spans="1:18" x14ac:dyDescent="0.2">
      <c r="A1942">
        <v>1941</v>
      </c>
      <c r="B1942">
        <v>50</v>
      </c>
      <c r="C1942" t="s">
        <v>18</v>
      </c>
      <c r="D1942" t="s">
        <v>123</v>
      </c>
      <c r="E1942" t="s">
        <v>66</v>
      </c>
      <c r="F1942">
        <v>89</v>
      </c>
      <c r="G1942" t="s">
        <v>119</v>
      </c>
      <c r="H1942" t="s">
        <v>22</v>
      </c>
      <c r="I1942" t="s">
        <v>23</v>
      </c>
      <c r="J1942" t="s">
        <v>56</v>
      </c>
      <c r="K1942">
        <v>3.9</v>
      </c>
      <c r="L1942" t="s">
        <v>151</v>
      </c>
      <c r="M1942" t="s">
        <v>69</v>
      </c>
      <c r="N1942" t="s">
        <v>151</v>
      </c>
      <c r="O1942" t="s">
        <v>151</v>
      </c>
      <c r="P1942">
        <v>48</v>
      </c>
      <c r="Q1942" t="s">
        <v>45</v>
      </c>
      <c r="R1942" t="s">
        <v>28</v>
      </c>
    </row>
    <row r="1943" spans="1:18" x14ac:dyDescent="0.2">
      <c r="A1943">
        <v>1942</v>
      </c>
      <c r="B1943">
        <v>55</v>
      </c>
      <c r="C1943" t="s">
        <v>18</v>
      </c>
      <c r="D1943" t="s">
        <v>70</v>
      </c>
      <c r="E1943" t="s">
        <v>41</v>
      </c>
      <c r="F1943">
        <v>99</v>
      </c>
      <c r="G1943" t="s">
        <v>128</v>
      </c>
      <c r="H1943" t="s">
        <v>91</v>
      </c>
      <c r="I1943" t="s">
        <v>99</v>
      </c>
      <c r="J1943" t="s">
        <v>24</v>
      </c>
      <c r="K1943">
        <v>3.3</v>
      </c>
      <c r="L1943" t="s">
        <v>151</v>
      </c>
      <c r="M1943" t="s">
        <v>53</v>
      </c>
      <c r="N1943" t="s">
        <v>151</v>
      </c>
      <c r="O1943" t="s">
        <v>151</v>
      </c>
      <c r="P1943">
        <v>46</v>
      </c>
      <c r="Q1943" t="s">
        <v>38</v>
      </c>
      <c r="R1943" t="s">
        <v>57</v>
      </c>
    </row>
    <row r="1944" spans="1:18" x14ac:dyDescent="0.2">
      <c r="A1944">
        <v>1943</v>
      </c>
      <c r="B1944">
        <v>63</v>
      </c>
      <c r="C1944" t="s">
        <v>18</v>
      </c>
      <c r="D1944" t="s">
        <v>94</v>
      </c>
      <c r="E1944" t="s">
        <v>20</v>
      </c>
      <c r="F1944">
        <v>28</v>
      </c>
      <c r="G1944" t="s">
        <v>89</v>
      </c>
      <c r="H1944" t="s">
        <v>43</v>
      </c>
      <c r="I1944" t="s">
        <v>108</v>
      </c>
      <c r="J1944" t="s">
        <v>56</v>
      </c>
      <c r="K1944">
        <v>3.4</v>
      </c>
      <c r="L1944" t="s">
        <v>151</v>
      </c>
      <c r="M1944" t="s">
        <v>26</v>
      </c>
      <c r="N1944" t="s">
        <v>151</v>
      </c>
      <c r="O1944" t="s">
        <v>151</v>
      </c>
      <c r="P1944">
        <v>22</v>
      </c>
      <c r="Q1944" t="s">
        <v>45</v>
      </c>
      <c r="R1944" t="s">
        <v>87</v>
      </c>
    </row>
    <row r="1945" spans="1:18" x14ac:dyDescent="0.2">
      <c r="A1945">
        <v>1944</v>
      </c>
      <c r="B1945">
        <v>32</v>
      </c>
      <c r="C1945" t="s">
        <v>18</v>
      </c>
      <c r="D1945" t="s">
        <v>124</v>
      </c>
      <c r="E1945" t="s">
        <v>20</v>
      </c>
      <c r="F1945">
        <v>53</v>
      </c>
      <c r="G1945" t="s">
        <v>149</v>
      </c>
      <c r="H1945" t="s">
        <v>22</v>
      </c>
      <c r="I1945" t="s">
        <v>82</v>
      </c>
      <c r="J1945" t="s">
        <v>52</v>
      </c>
      <c r="K1945">
        <v>3.8</v>
      </c>
      <c r="L1945" t="s">
        <v>151</v>
      </c>
      <c r="M1945" t="s">
        <v>44</v>
      </c>
      <c r="N1945" t="s">
        <v>151</v>
      </c>
      <c r="O1945" t="s">
        <v>151</v>
      </c>
      <c r="P1945">
        <v>45</v>
      </c>
      <c r="Q1945" t="s">
        <v>32</v>
      </c>
      <c r="R1945" t="s">
        <v>48</v>
      </c>
    </row>
    <row r="1946" spans="1:18" x14ac:dyDescent="0.2">
      <c r="A1946">
        <v>1945</v>
      </c>
      <c r="B1946">
        <v>30</v>
      </c>
      <c r="C1946" t="s">
        <v>18</v>
      </c>
      <c r="D1946" t="s">
        <v>103</v>
      </c>
      <c r="E1946" t="s">
        <v>20</v>
      </c>
      <c r="F1946">
        <v>45</v>
      </c>
      <c r="G1946" t="s">
        <v>71</v>
      </c>
      <c r="H1946" t="s">
        <v>43</v>
      </c>
      <c r="I1946" t="s">
        <v>79</v>
      </c>
      <c r="J1946" t="s">
        <v>24</v>
      </c>
      <c r="K1946">
        <v>2.7</v>
      </c>
      <c r="L1946" t="s">
        <v>151</v>
      </c>
      <c r="M1946" t="s">
        <v>37</v>
      </c>
      <c r="N1946" t="s">
        <v>151</v>
      </c>
      <c r="O1946" t="s">
        <v>151</v>
      </c>
      <c r="P1946">
        <v>49</v>
      </c>
      <c r="Q1946" t="s">
        <v>32</v>
      </c>
      <c r="R1946" t="s">
        <v>96</v>
      </c>
    </row>
    <row r="1947" spans="1:18" x14ac:dyDescent="0.2">
      <c r="A1947">
        <v>1946</v>
      </c>
      <c r="B1947">
        <v>35</v>
      </c>
      <c r="C1947" t="s">
        <v>18</v>
      </c>
      <c r="D1947" t="s">
        <v>103</v>
      </c>
      <c r="E1947" t="s">
        <v>20</v>
      </c>
      <c r="F1947">
        <v>38</v>
      </c>
      <c r="G1947" t="s">
        <v>141</v>
      </c>
      <c r="H1947" t="s">
        <v>43</v>
      </c>
      <c r="I1947" t="s">
        <v>79</v>
      </c>
      <c r="J1947" t="s">
        <v>24</v>
      </c>
      <c r="K1947">
        <v>2.9</v>
      </c>
      <c r="L1947" t="s">
        <v>151</v>
      </c>
      <c r="M1947" t="s">
        <v>69</v>
      </c>
      <c r="N1947" t="s">
        <v>151</v>
      </c>
      <c r="O1947" t="s">
        <v>151</v>
      </c>
      <c r="P1947">
        <v>9</v>
      </c>
      <c r="Q1947" t="s">
        <v>38</v>
      </c>
      <c r="R1947" t="s">
        <v>96</v>
      </c>
    </row>
    <row r="1948" spans="1:18" x14ac:dyDescent="0.2">
      <c r="A1948">
        <v>1947</v>
      </c>
      <c r="B1948">
        <v>59</v>
      </c>
      <c r="C1948" t="s">
        <v>18</v>
      </c>
      <c r="D1948" t="s">
        <v>94</v>
      </c>
      <c r="E1948" t="s">
        <v>20</v>
      </c>
      <c r="F1948">
        <v>49</v>
      </c>
      <c r="G1948" t="s">
        <v>59</v>
      </c>
      <c r="H1948" t="s">
        <v>43</v>
      </c>
      <c r="I1948" t="s">
        <v>51</v>
      </c>
      <c r="J1948" t="s">
        <v>52</v>
      </c>
      <c r="K1948">
        <v>4.5</v>
      </c>
      <c r="L1948" t="s">
        <v>151</v>
      </c>
      <c r="M1948" t="s">
        <v>53</v>
      </c>
      <c r="N1948" t="s">
        <v>151</v>
      </c>
      <c r="O1948" t="s">
        <v>151</v>
      </c>
      <c r="P1948">
        <v>41</v>
      </c>
      <c r="Q1948" t="s">
        <v>38</v>
      </c>
      <c r="R1948" t="s">
        <v>57</v>
      </c>
    </row>
    <row r="1949" spans="1:18" x14ac:dyDescent="0.2">
      <c r="A1949">
        <v>1948</v>
      </c>
      <c r="B1949">
        <v>59</v>
      </c>
      <c r="C1949" t="s">
        <v>18</v>
      </c>
      <c r="D1949" t="s">
        <v>54</v>
      </c>
      <c r="E1949" t="s">
        <v>20</v>
      </c>
      <c r="F1949">
        <v>32</v>
      </c>
      <c r="G1949" t="s">
        <v>83</v>
      </c>
      <c r="H1949" t="s">
        <v>43</v>
      </c>
      <c r="I1949" t="s">
        <v>23</v>
      </c>
      <c r="J1949" t="s">
        <v>52</v>
      </c>
      <c r="K1949">
        <v>2.6</v>
      </c>
      <c r="L1949" t="s">
        <v>151</v>
      </c>
      <c r="M1949" t="s">
        <v>73</v>
      </c>
      <c r="N1949" t="s">
        <v>151</v>
      </c>
      <c r="O1949" t="s">
        <v>151</v>
      </c>
      <c r="P1949">
        <v>2</v>
      </c>
      <c r="Q1949" t="s">
        <v>45</v>
      </c>
      <c r="R1949" t="s">
        <v>87</v>
      </c>
    </row>
    <row r="1950" spans="1:18" x14ac:dyDescent="0.2">
      <c r="A1950">
        <v>1949</v>
      </c>
      <c r="B1950">
        <v>54</v>
      </c>
      <c r="C1950" t="s">
        <v>18</v>
      </c>
      <c r="D1950" t="s">
        <v>112</v>
      </c>
      <c r="E1950" t="s">
        <v>20</v>
      </c>
      <c r="F1950">
        <v>37</v>
      </c>
      <c r="G1950" t="s">
        <v>138</v>
      </c>
      <c r="H1950" t="s">
        <v>22</v>
      </c>
      <c r="I1950" t="s">
        <v>109</v>
      </c>
      <c r="J1950" t="s">
        <v>24</v>
      </c>
      <c r="K1950">
        <v>3.1</v>
      </c>
      <c r="L1950" t="s">
        <v>151</v>
      </c>
      <c r="M1950" t="s">
        <v>44</v>
      </c>
      <c r="N1950" t="s">
        <v>151</v>
      </c>
      <c r="O1950" t="s">
        <v>151</v>
      </c>
      <c r="P1950">
        <v>39</v>
      </c>
      <c r="Q1950" t="s">
        <v>45</v>
      </c>
      <c r="R1950" t="s">
        <v>75</v>
      </c>
    </row>
    <row r="1951" spans="1:18" x14ac:dyDescent="0.2">
      <c r="A1951">
        <v>1950</v>
      </c>
      <c r="B1951">
        <v>63</v>
      </c>
      <c r="C1951" t="s">
        <v>18</v>
      </c>
      <c r="D1951" t="s">
        <v>80</v>
      </c>
      <c r="E1951" t="s">
        <v>20</v>
      </c>
      <c r="F1951">
        <v>80</v>
      </c>
      <c r="G1951" t="s">
        <v>144</v>
      </c>
      <c r="H1951" t="s">
        <v>22</v>
      </c>
      <c r="I1951" t="s">
        <v>23</v>
      </c>
      <c r="J1951" t="s">
        <v>24</v>
      </c>
      <c r="K1951">
        <v>4.7</v>
      </c>
      <c r="L1951" t="s">
        <v>151</v>
      </c>
      <c r="M1951" t="s">
        <v>73</v>
      </c>
      <c r="N1951" t="s">
        <v>151</v>
      </c>
      <c r="O1951" t="s">
        <v>151</v>
      </c>
      <c r="P1951">
        <v>12</v>
      </c>
      <c r="Q1951" t="s">
        <v>45</v>
      </c>
      <c r="R1951" t="s">
        <v>57</v>
      </c>
    </row>
    <row r="1952" spans="1:18" x14ac:dyDescent="0.2">
      <c r="A1952">
        <v>1951</v>
      </c>
      <c r="B1952">
        <v>43</v>
      </c>
      <c r="C1952" t="s">
        <v>18</v>
      </c>
      <c r="D1952" t="s">
        <v>131</v>
      </c>
      <c r="E1952" t="s">
        <v>66</v>
      </c>
      <c r="F1952">
        <v>78</v>
      </c>
      <c r="G1952" t="s">
        <v>71</v>
      </c>
      <c r="H1952" t="s">
        <v>22</v>
      </c>
      <c r="I1952" t="s">
        <v>143</v>
      </c>
      <c r="J1952" t="s">
        <v>52</v>
      </c>
      <c r="K1952">
        <v>4.5999999999999996</v>
      </c>
      <c r="L1952" t="s">
        <v>151</v>
      </c>
      <c r="M1952" t="s">
        <v>37</v>
      </c>
      <c r="N1952" t="s">
        <v>151</v>
      </c>
      <c r="O1952" t="s">
        <v>151</v>
      </c>
      <c r="P1952">
        <v>26</v>
      </c>
      <c r="Q1952" t="s">
        <v>45</v>
      </c>
      <c r="R1952" t="s">
        <v>96</v>
      </c>
    </row>
    <row r="1953" spans="1:18" x14ac:dyDescent="0.2">
      <c r="A1953">
        <v>1952</v>
      </c>
      <c r="B1953">
        <v>33</v>
      </c>
      <c r="C1953" t="s">
        <v>18</v>
      </c>
      <c r="D1953" t="s">
        <v>142</v>
      </c>
      <c r="E1953" t="s">
        <v>66</v>
      </c>
      <c r="F1953">
        <v>53</v>
      </c>
      <c r="G1953" t="s">
        <v>138</v>
      </c>
      <c r="H1953" t="s">
        <v>22</v>
      </c>
      <c r="I1953" t="s">
        <v>79</v>
      </c>
      <c r="J1953" t="s">
        <v>52</v>
      </c>
      <c r="K1953">
        <v>2.7</v>
      </c>
      <c r="L1953" t="s">
        <v>151</v>
      </c>
      <c r="M1953" t="s">
        <v>44</v>
      </c>
      <c r="N1953" t="s">
        <v>151</v>
      </c>
      <c r="O1953" t="s">
        <v>151</v>
      </c>
      <c r="P1953">
        <v>32</v>
      </c>
      <c r="Q1953" t="s">
        <v>74</v>
      </c>
      <c r="R1953" t="s">
        <v>75</v>
      </c>
    </row>
    <row r="1954" spans="1:18" x14ac:dyDescent="0.2">
      <c r="A1954">
        <v>1953</v>
      </c>
      <c r="B1954">
        <v>57</v>
      </c>
      <c r="C1954" t="s">
        <v>18</v>
      </c>
      <c r="D1954" t="s">
        <v>70</v>
      </c>
      <c r="E1954" t="s">
        <v>41</v>
      </c>
      <c r="F1954">
        <v>82</v>
      </c>
      <c r="G1954" t="s">
        <v>127</v>
      </c>
      <c r="H1954" t="s">
        <v>22</v>
      </c>
      <c r="I1954" t="s">
        <v>133</v>
      </c>
      <c r="J1954" t="s">
        <v>52</v>
      </c>
      <c r="K1954">
        <v>4.5999999999999996</v>
      </c>
      <c r="L1954" t="s">
        <v>151</v>
      </c>
      <c r="M1954" t="s">
        <v>69</v>
      </c>
      <c r="N1954" t="s">
        <v>151</v>
      </c>
      <c r="O1954" t="s">
        <v>151</v>
      </c>
      <c r="P1954">
        <v>50</v>
      </c>
      <c r="Q1954" t="s">
        <v>32</v>
      </c>
      <c r="R1954" t="s">
        <v>75</v>
      </c>
    </row>
    <row r="1955" spans="1:18" x14ac:dyDescent="0.2">
      <c r="A1955">
        <v>1954</v>
      </c>
      <c r="B1955">
        <v>25</v>
      </c>
      <c r="C1955" t="s">
        <v>18</v>
      </c>
      <c r="D1955" t="s">
        <v>86</v>
      </c>
      <c r="E1955" t="s">
        <v>20</v>
      </c>
      <c r="F1955">
        <v>33</v>
      </c>
      <c r="G1955" t="s">
        <v>111</v>
      </c>
      <c r="H1955" t="s">
        <v>91</v>
      </c>
      <c r="I1955" t="s">
        <v>95</v>
      </c>
      <c r="J1955" t="s">
        <v>36</v>
      </c>
      <c r="K1955">
        <v>4.8</v>
      </c>
      <c r="L1955" t="s">
        <v>151</v>
      </c>
      <c r="M1955" t="s">
        <v>53</v>
      </c>
      <c r="N1955" t="s">
        <v>151</v>
      </c>
      <c r="O1955" t="s">
        <v>151</v>
      </c>
      <c r="P1955">
        <v>3</v>
      </c>
      <c r="Q1955" t="s">
        <v>45</v>
      </c>
      <c r="R1955" t="s">
        <v>28</v>
      </c>
    </row>
    <row r="1956" spans="1:18" x14ac:dyDescent="0.2">
      <c r="A1956">
        <v>1955</v>
      </c>
      <c r="B1956">
        <v>26</v>
      </c>
      <c r="C1956" t="s">
        <v>18</v>
      </c>
      <c r="D1956" t="s">
        <v>142</v>
      </c>
      <c r="E1956" t="s">
        <v>66</v>
      </c>
      <c r="F1956">
        <v>77</v>
      </c>
      <c r="G1956" t="s">
        <v>111</v>
      </c>
      <c r="H1956" t="s">
        <v>43</v>
      </c>
      <c r="I1956" t="s">
        <v>68</v>
      </c>
      <c r="J1956" t="s">
        <v>24</v>
      </c>
      <c r="K1956">
        <v>4.2</v>
      </c>
      <c r="L1956" t="s">
        <v>151</v>
      </c>
      <c r="M1956" t="s">
        <v>37</v>
      </c>
      <c r="N1956" t="s">
        <v>151</v>
      </c>
      <c r="O1956" t="s">
        <v>151</v>
      </c>
      <c r="P1956">
        <v>3</v>
      </c>
      <c r="Q1956" t="s">
        <v>27</v>
      </c>
      <c r="R1956" t="s">
        <v>57</v>
      </c>
    </row>
    <row r="1957" spans="1:18" x14ac:dyDescent="0.2">
      <c r="A1957">
        <v>1956</v>
      </c>
      <c r="B1957">
        <v>50</v>
      </c>
      <c r="C1957" t="s">
        <v>18</v>
      </c>
      <c r="D1957" t="s">
        <v>103</v>
      </c>
      <c r="E1957" t="s">
        <v>20</v>
      </c>
      <c r="F1957">
        <v>56</v>
      </c>
      <c r="G1957" t="s">
        <v>30</v>
      </c>
      <c r="H1957" t="s">
        <v>43</v>
      </c>
      <c r="I1957" t="s">
        <v>68</v>
      </c>
      <c r="J1957" t="s">
        <v>24</v>
      </c>
      <c r="K1957">
        <v>4.9000000000000004</v>
      </c>
      <c r="L1957" t="s">
        <v>151</v>
      </c>
      <c r="M1957" t="s">
        <v>26</v>
      </c>
      <c r="N1957" t="s">
        <v>151</v>
      </c>
      <c r="O1957" t="s">
        <v>151</v>
      </c>
      <c r="P1957">
        <v>37</v>
      </c>
      <c r="Q1957" t="s">
        <v>32</v>
      </c>
      <c r="R1957" t="s">
        <v>87</v>
      </c>
    </row>
    <row r="1958" spans="1:18" x14ac:dyDescent="0.2">
      <c r="A1958">
        <v>1957</v>
      </c>
      <c r="B1958">
        <v>70</v>
      </c>
      <c r="C1958" t="s">
        <v>18</v>
      </c>
      <c r="D1958" t="s">
        <v>124</v>
      </c>
      <c r="E1958" t="s">
        <v>20</v>
      </c>
      <c r="F1958">
        <v>37</v>
      </c>
      <c r="G1958" t="s">
        <v>100</v>
      </c>
      <c r="H1958" t="s">
        <v>43</v>
      </c>
      <c r="I1958" t="s">
        <v>68</v>
      </c>
      <c r="J1958" t="s">
        <v>24</v>
      </c>
      <c r="K1958">
        <v>4.9000000000000004</v>
      </c>
      <c r="L1958" t="s">
        <v>151</v>
      </c>
      <c r="M1958" t="s">
        <v>26</v>
      </c>
      <c r="N1958" t="s">
        <v>151</v>
      </c>
      <c r="O1958" t="s">
        <v>151</v>
      </c>
      <c r="P1958">
        <v>20</v>
      </c>
      <c r="Q1958" t="s">
        <v>38</v>
      </c>
      <c r="R1958" t="s">
        <v>28</v>
      </c>
    </row>
    <row r="1959" spans="1:18" x14ac:dyDescent="0.2">
      <c r="A1959">
        <v>1958</v>
      </c>
      <c r="B1959">
        <v>68</v>
      </c>
      <c r="C1959" t="s">
        <v>18</v>
      </c>
      <c r="D1959" t="s">
        <v>142</v>
      </c>
      <c r="E1959" t="s">
        <v>66</v>
      </c>
      <c r="F1959">
        <v>54</v>
      </c>
      <c r="G1959" t="s">
        <v>130</v>
      </c>
      <c r="H1959" t="s">
        <v>43</v>
      </c>
      <c r="I1959" t="s">
        <v>108</v>
      </c>
      <c r="J1959" t="s">
        <v>36</v>
      </c>
      <c r="K1959">
        <v>4.5</v>
      </c>
      <c r="L1959" t="s">
        <v>151</v>
      </c>
      <c r="M1959" t="s">
        <v>73</v>
      </c>
      <c r="N1959" t="s">
        <v>151</v>
      </c>
      <c r="O1959" t="s">
        <v>151</v>
      </c>
      <c r="P1959">
        <v>26</v>
      </c>
      <c r="Q1959" t="s">
        <v>32</v>
      </c>
      <c r="R1959" t="s">
        <v>75</v>
      </c>
    </row>
    <row r="1960" spans="1:18" x14ac:dyDescent="0.2">
      <c r="A1960">
        <v>1959</v>
      </c>
      <c r="B1960">
        <v>39</v>
      </c>
      <c r="C1960" t="s">
        <v>18</v>
      </c>
      <c r="D1960" t="s">
        <v>58</v>
      </c>
      <c r="E1960" t="s">
        <v>20</v>
      </c>
      <c r="F1960">
        <v>67</v>
      </c>
      <c r="G1960" t="s">
        <v>106</v>
      </c>
      <c r="H1960" t="s">
        <v>43</v>
      </c>
      <c r="I1960" t="s">
        <v>23</v>
      </c>
      <c r="J1960" t="s">
        <v>24</v>
      </c>
      <c r="K1960">
        <v>2.7</v>
      </c>
      <c r="L1960" t="s">
        <v>151</v>
      </c>
      <c r="M1960" t="s">
        <v>73</v>
      </c>
      <c r="N1960" t="s">
        <v>151</v>
      </c>
      <c r="O1960" t="s">
        <v>151</v>
      </c>
      <c r="P1960">
        <v>47</v>
      </c>
      <c r="Q1960" t="s">
        <v>32</v>
      </c>
      <c r="R1960" t="s">
        <v>57</v>
      </c>
    </row>
    <row r="1961" spans="1:18" x14ac:dyDescent="0.2">
      <c r="A1961">
        <v>1960</v>
      </c>
      <c r="B1961">
        <v>46</v>
      </c>
      <c r="C1961" t="s">
        <v>18</v>
      </c>
      <c r="D1961" t="s">
        <v>70</v>
      </c>
      <c r="E1961" t="s">
        <v>41</v>
      </c>
      <c r="F1961">
        <v>90</v>
      </c>
      <c r="G1961" t="s">
        <v>111</v>
      </c>
      <c r="H1961" t="s">
        <v>43</v>
      </c>
      <c r="I1961" t="s">
        <v>51</v>
      </c>
      <c r="J1961" t="s">
        <v>56</v>
      </c>
      <c r="K1961">
        <v>3.1</v>
      </c>
      <c r="L1961" t="s">
        <v>151</v>
      </c>
      <c r="M1961" t="s">
        <v>73</v>
      </c>
      <c r="N1961" t="s">
        <v>151</v>
      </c>
      <c r="O1961" t="s">
        <v>151</v>
      </c>
      <c r="P1961">
        <v>7</v>
      </c>
      <c r="Q1961" t="s">
        <v>38</v>
      </c>
      <c r="R1961" t="s">
        <v>96</v>
      </c>
    </row>
    <row r="1962" spans="1:18" x14ac:dyDescent="0.2">
      <c r="A1962">
        <v>1961</v>
      </c>
      <c r="B1962">
        <v>57</v>
      </c>
      <c r="C1962" t="s">
        <v>18</v>
      </c>
      <c r="D1962" t="s">
        <v>33</v>
      </c>
      <c r="E1962" t="s">
        <v>20</v>
      </c>
      <c r="F1962">
        <v>72</v>
      </c>
      <c r="G1962" t="s">
        <v>34</v>
      </c>
      <c r="H1962" t="s">
        <v>22</v>
      </c>
      <c r="I1962" t="s">
        <v>107</v>
      </c>
      <c r="J1962" t="s">
        <v>52</v>
      </c>
      <c r="K1962">
        <v>3.3</v>
      </c>
      <c r="L1962" t="s">
        <v>151</v>
      </c>
      <c r="M1962" t="s">
        <v>69</v>
      </c>
      <c r="N1962" t="s">
        <v>151</v>
      </c>
      <c r="O1962" t="s">
        <v>151</v>
      </c>
      <c r="P1962">
        <v>40</v>
      </c>
      <c r="Q1962" t="s">
        <v>38</v>
      </c>
      <c r="R1962" t="s">
        <v>48</v>
      </c>
    </row>
    <row r="1963" spans="1:18" x14ac:dyDescent="0.2">
      <c r="A1963">
        <v>1962</v>
      </c>
      <c r="B1963">
        <v>47</v>
      </c>
      <c r="C1963" t="s">
        <v>18</v>
      </c>
      <c r="D1963" t="s">
        <v>136</v>
      </c>
      <c r="E1963" t="s">
        <v>41</v>
      </c>
      <c r="F1963">
        <v>59</v>
      </c>
      <c r="G1963" t="s">
        <v>106</v>
      </c>
      <c r="H1963" t="s">
        <v>22</v>
      </c>
      <c r="I1963" t="s">
        <v>93</v>
      </c>
      <c r="J1963" t="s">
        <v>52</v>
      </c>
      <c r="K1963">
        <v>2.6</v>
      </c>
      <c r="L1963" t="s">
        <v>151</v>
      </c>
      <c r="M1963" t="s">
        <v>37</v>
      </c>
      <c r="N1963" t="s">
        <v>151</v>
      </c>
      <c r="O1963" t="s">
        <v>151</v>
      </c>
      <c r="P1963">
        <v>45</v>
      </c>
      <c r="Q1963" t="s">
        <v>85</v>
      </c>
      <c r="R1963" t="s">
        <v>57</v>
      </c>
    </row>
    <row r="1964" spans="1:18" x14ac:dyDescent="0.2">
      <c r="A1964">
        <v>1963</v>
      </c>
      <c r="B1964">
        <v>40</v>
      </c>
      <c r="C1964" t="s">
        <v>18</v>
      </c>
      <c r="D1964" t="s">
        <v>123</v>
      </c>
      <c r="E1964" t="s">
        <v>66</v>
      </c>
      <c r="F1964">
        <v>45</v>
      </c>
      <c r="G1964" t="s">
        <v>145</v>
      </c>
      <c r="H1964" t="s">
        <v>43</v>
      </c>
      <c r="I1964" t="s">
        <v>64</v>
      </c>
      <c r="J1964" t="s">
        <v>56</v>
      </c>
      <c r="K1964">
        <v>4.4000000000000004</v>
      </c>
      <c r="L1964" t="s">
        <v>151</v>
      </c>
      <c r="M1964" t="s">
        <v>53</v>
      </c>
      <c r="N1964" t="s">
        <v>151</v>
      </c>
      <c r="O1964" t="s">
        <v>151</v>
      </c>
      <c r="P1964">
        <v>20</v>
      </c>
      <c r="Q1964" t="s">
        <v>45</v>
      </c>
      <c r="R1964" t="s">
        <v>28</v>
      </c>
    </row>
    <row r="1965" spans="1:18" x14ac:dyDescent="0.2">
      <c r="A1965">
        <v>1964</v>
      </c>
      <c r="B1965">
        <v>52</v>
      </c>
      <c r="C1965" t="s">
        <v>18</v>
      </c>
      <c r="D1965" t="s">
        <v>58</v>
      </c>
      <c r="E1965" t="s">
        <v>20</v>
      </c>
      <c r="F1965">
        <v>30</v>
      </c>
      <c r="G1965" t="s">
        <v>150</v>
      </c>
      <c r="H1965" t="s">
        <v>22</v>
      </c>
      <c r="I1965" t="s">
        <v>68</v>
      </c>
      <c r="J1965" t="s">
        <v>36</v>
      </c>
      <c r="K1965">
        <v>3.9</v>
      </c>
      <c r="L1965" t="s">
        <v>151</v>
      </c>
      <c r="M1965" t="s">
        <v>53</v>
      </c>
      <c r="N1965" t="s">
        <v>151</v>
      </c>
      <c r="O1965" t="s">
        <v>151</v>
      </c>
      <c r="P1965">
        <v>11</v>
      </c>
      <c r="Q1965" t="s">
        <v>38</v>
      </c>
      <c r="R1965" t="s">
        <v>39</v>
      </c>
    </row>
    <row r="1966" spans="1:18" x14ac:dyDescent="0.2">
      <c r="A1966">
        <v>1965</v>
      </c>
      <c r="B1966">
        <v>40</v>
      </c>
      <c r="C1966" t="s">
        <v>18</v>
      </c>
      <c r="D1966" t="s">
        <v>94</v>
      </c>
      <c r="E1966" t="s">
        <v>20</v>
      </c>
      <c r="F1966">
        <v>51</v>
      </c>
      <c r="G1966" t="s">
        <v>63</v>
      </c>
      <c r="H1966" t="s">
        <v>35</v>
      </c>
      <c r="I1966" t="s">
        <v>108</v>
      </c>
      <c r="J1966" t="s">
        <v>52</v>
      </c>
      <c r="K1966">
        <v>4.5999999999999996</v>
      </c>
      <c r="L1966" t="s">
        <v>151</v>
      </c>
      <c r="M1966" t="s">
        <v>26</v>
      </c>
      <c r="N1966" t="s">
        <v>151</v>
      </c>
      <c r="O1966" t="s">
        <v>151</v>
      </c>
      <c r="P1966">
        <v>50</v>
      </c>
      <c r="Q1966" t="s">
        <v>85</v>
      </c>
      <c r="R1966" t="s">
        <v>87</v>
      </c>
    </row>
    <row r="1967" spans="1:18" x14ac:dyDescent="0.2">
      <c r="A1967">
        <v>1966</v>
      </c>
      <c r="B1967">
        <v>67</v>
      </c>
      <c r="C1967" t="s">
        <v>18</v>
      </c>
      <c r="D1967" t="s">
        <v>29</v>
      </c>
      <c r="E1967" t="s">
        <v>20</v>
      </c>
      <c r="F1967">
        <v>90</v>
      </c>
      <c r="G1967" t="s">
        <v>115</v>
      </c>
      <c r="H1967" t="s">
        <v>43</v>
      </c>
      <c r="I1967" t="s">
        <v>51</v>
      </c>
      <c r="J1967" t="s">
        <v>56</v>
      </c>
      <c r="K1967">
        <v>4.9000000000000004</v>
      </c>
      <c r="L1967" t="s">
        <v>151</v>
      </c>
      <c r="M1967" t="s">
        <v>26</v>
      </c>
      <c r="N1967" t="s">
        <v>151</v>
      </c>
      <c r="O1967" t="s">
        <v>151</v>
      </c>
      <c r="P1967">
        <v>25</v>
      </c>
      <c r="Q1967" t="s">
        <v>85</v>
      </c>
      <c r="R1967" t="s">
        <v>57</v>
      </c>
    </row>
    <row r="1968" spans="1:18" x14ac:dyDescent="0.2">
      <c r="A1968">
        <v>1967</v>
      </c>
      <c r="B1968">
        <v>67</v>
      </c>
      <c r="C1968" t="s">
        <v>18</v>
      </c>
      <c r="D1968" t="s">
        <v>101</v>
      </c>
      <c r="E1968" t="s">
        <v>62</v>
      </c>
      <c r="F1968">
        <v>95</v>
      </c>
      <c r="G1968" t="s">
        <v>115</v>
      </c>
      <c r="H1968" t="s">
        <v>91</v>
      </c>
      <c r="I1968" t="s">
        <v>72</v>
      </c>
      <c r="J1968" t="s">
        <v>24</v>
      </c>
      <c r="K1968">
        <v>3.7</v>
      </c>
      <c r="L1968" t="s">
        <v>151</v>
      </c>
      <c r="M1968" t="s">
        <v>26</v>
      </c>
      <c r="N1968" t="s">
        <v>151</v>
      </c>
      <c r="O1968" t="s">
        <v>151</v>
      </c>
      <c r="P1968">
        <v>5</v>
      </c>
      <c r="Q1968" t="s">
        <v>38</v>
      </c>
      <c r="R1968" t="s">
        <v>28</v>
      </c>
    </row>
    <row r="1969" spans="1:18" x14ac:dyDescent="0.2">
      <c r="A1969">
        <v>1968</v>
      </c>
      <c r="B1969">
        <v>37</v>
      </c>
      <c r="C1969" t="s">
        <v>18</v>
      </c>
      <c r="D1969" t="s">
        <v>80</v>
      </c>
      <c r="E1969" t="s">
        <v>20</v>
      </c>
      <c r="F1969">
        <v>81</v>
      </c>
      <c r="G1969" t="s">
        <v>141</v>
      </c>
      <c r="H1969" t="s">
        <v>22</v>
      </c>
      <c r="I1969" t="s">
        <v>133</v>
      </c>
      <c r="J1969" t="s">
        <v>56</v>
      </c>
      <c r="K1969">
        <v>3.7</v>
      </c>
      <c r="L1969" t="s">
        <v>151</v>
      </c>
      <c r="M1969" t="s">
        <v>53</v>
      </c>
      <c r="N1969" t="s">
        <v>151</v>
      </c>
      <c r="O1969" t="s">
        <v>151</v>
      </c>
      <c r="P1969">
        <v>4</v>
      </c>
      <c r="Q1969" t="s">
        <v>27</v>
      </c>
      <c r="R1969" t="s">
        <v>48</v>
      </c>
    </row>
    <row r="1970" spans="1:18" x14ac:dyDescent="0.2">
      <c r="A1970">
        <v>1969</v>
      </c>
      <c r="B1970">
        <v>67</v>
      </c>
      <c r="C1970" t="s">
        <v>18</v>
      </c>
      <c r="D1970" t="s">
        <v>54</v>
      </c>
      <c r="E1970" t="s">
        <v>20</v>
      </c>
      <c r="F1970">
        <v>70</v>
      </c>
      <c r="G1970" t="s">
        <v>147</v>
      </c>
      <c r="H1970" t="s">
        <v>35</v>
      </c>
      <c r="I1970" t="s">
        <v>143</v>
      </c>
      <c r="J1970" t="s">
        <v>36</v>
      </c>
      <c r="K1970">
        <v>4.2</v>
      </c>
      <c r="L1970" t="s">
        <v>151</v>
      </c>
      <c r="M1970" t="s">
        <v>53</v>
      </c>
      <c r="N1970" t="s">
        <v>151</v>
      </c>
      <c r="O1970" t="s">
        <v>151</v>
      </c>
      <c r="P1970">
        <v>25</v>
      </c>
      <c r="Q1970" t="s">
        <v>38</v>
      </c>
      <c r="R1970" t="s">
        <v>39</v>
      </c>
    </row>
    <row r="1971" spans="1:18" x14ac:dyDescent="0.2">
      <c r="A1971">
        <v>1970</v>
      </c>
      <c r="B1971">
        <v>64</v>
      </c>
      <c r="C1971" t="s">
        <v>18</v>
      </c>
      <c r="D1971" t="s">
        <v>80</v>
      </c>
      <c r="E1971" t="s">
        <v>20</v>
      </c>
      <c r="F1971">
        <v>32</v>
      </c>
      <c r="G1971" t="s">
        <v>59</v>
      </c>
      <c r="H1971" t="s">
        <v>35</v>
      </c>
      <c r="I1971" t="s">
        <v>108</v>
      </c>
      <c r="J1971" t="s">
        <v>24</v>
      </c>
      <c r="K1971">
        <v>3.5</v>
      </c>
      <c r="L1971" t="s">
        <v>151</v>
      </c>
      <c r="M1971" t="s">
        <v>44</v>
      </c>
      <c r="N1971" t="s">
        <v>151</v>
      </c>
      <c r="O1971" t="s">
        <v>151</v>
      </c>
      <c r="P1971">
        <v>11</v>
      </c>
      <c r="Q1971" t="s">
        <v>74</v>
      </c>
      <c r="R1971" t="s">
        <v>28</v>
      </c>
    </row>
    <row r="1972" spans="1:18" x14ac:dyDescent="0.2">
      <c r="A1972">
        <v>1971</v>
      </c>
      <c r="B1972">
        <v>28</v>
      </c>
      <c r="C1972" t="s">
        <v>18</v>
      </c>
      <c r="D1972" t="s">
        <v>132</v>
      </c>
      <c r="E1972" t="s">
        <v>66</v>
      </c>
      <c r="F1972">
        <v>94</v>
      </c>
      <c r="G1972" t="s">
        <v>127</v>
      </c>
      <c r="H1972" t="s">
        <v>43</v>
      </c>
      <c r="I1972" t="s">
        <v>125</v>
      </c>
      <c r="J1972" t="s">
        <v>36</v>
      </c>
      <c r="K1972">
        <v>2.9</v>
      </c>
      <c r="L1972" t="s">
        <v>151</v>
      </c>
      <c r="M1972" t="s">
        <v>44</v>
      </c>
      <c r="N1972" t="s">
        <v>151</v>
      </c>
      <c r="O1972" t="s">
        <v>151</v>
      </c>
      <c r="P1972">
        <v>4</v>
      </c>
      <c r="Q1972" t="s">
        <v>38</v>
      </c>
      <c r="R1972" t="s">
        <v>75</v>
      </c>
    </row>
    <row r="1973" spans="1:18" x14ac:dyDescent="0.2">
      <c r="A1973">
        <v>1972</v>
      </c>
      <c r="B1973">
        <v>54</v>
      </c>
      <c r="C1973" t="s">
        <v>18</v>
      </c>
      <c r="D1973" t="s">
        <v>123</v>
      </c>
      <c r="E1973" t="s">
        <v>66</v>
      </c>
      <c r="F1973">
        <v>29</v>
      </c>
      <c r="G1973" t="s">
        <v>137</v>
      </c>
      <c r="H1973" t="s">
        <v>91</v>
      </c>
      <c r="I1973" t="s">
        <v>125</v>
      </c>
      <c r="J1973" t="s">
        <v>36</v>
      </c>
      <c r="K1973">
        <v>3.4</v>
      </c>
      <c r="L1973" t="s">
        <v>151</v>
      </c>
      <c r="M1973" t="s">
        <v>44</v>
      </c>
      <c r="N1973" t="s">
        <v>151</v>
      </c>
      <c r="O1973" t="s">
        <v>151</v>
      </c>
      <c r="P1973">
        <v>1</v>
      </c>
      <c r="Q1973" t="s">
        <v>27</v>
      </c>
      <c r="R1973" t="s">
        <v>87</v>
      </c>
    </row>
    <row r="1974" spans="1:18" x14ac:dyDescent="0.2">
      <c r="A1974">
        <v>1973</v>
      </c>
      <c r="B1974">
        <v>54</v>
      </c>
      <c r="C1974" t="s">
        <v>18</v>
      </c>
      <c r="D1974" t="s">
        <v>131</v>
      </c>
      <c r="E1974" t="s">
        <v>66</v>
      </c>
      <c r="F1974">
        <v>31</v>
      </c>
      <c r="G1974" t="s">
        <v>59</v>
      </c>
      <c r="H1974" t="s">
        <v>43</v>
      </c>
      <c r="I1974" t="s">
        <v>64</v>
      </c>
      <c r="J1974" t="s">
        <v>52</v>
      </c>
      <c r="K1974">
        <v>3.3</v>
      </c>
      <c r="L1974" t="s">
        <v>151</v>
      </c>
      <c r="M1974" t="s">
        <v>26</v>
      </c>
      <c r="N1974" t="s">
        <v>151</v>
      </c>
      <c r="O1974" t="s">
        <v>151</v>
      </c>
      <c r="P1974">
        <v>48</v>
      </c>
      <c r="Q1974" t="s">
        <v>45</v>
      </c>
      <c r="R1974" t="s">
        <v>96</v>
      </c>
    </row>
    <row r="1975" spans="1:18" x14ac:dyDescent="0.2">
      <c r="A1975">
        <v>1974</v>
      </c>
      <c r="B1975">
        <v>24</v>
      </c>
      <c r="C1975" t="s">
        <v>18</v>
      </c>
      <c r="D1975" t="s">
        <v>86</v>
      </c>
      <c r="E1975" t="s">
        <v>20</v>
      </c>
      <c r="F1975">
        <v>20</v>
      </c>
      <c r="G1975" t="s">
        <v>127</v>
      </c>
      <c r="H1975" t="s">
        <v>91</v>
      </c>
      <c r="I1975" t="s">
        <v>107</v>
      </c>
      <c r="J1975" t="s">
        <v>56</v>
      </c>
      <c r="K1975">
        <v>4.5</v>
      </c>
      <c r="L1975" t="s">
        <v>151</v>
      </c>
      <c r="M1975" t="s">
        <v>53</v>
      </c>
      <c r="N1975" t="s">
        <v>151</v>
      </c>
      <c r="O1975" t="s">
        <v>151</v>
      </c>
      <c r="P1975">
        <v>9</v>
      </c>
      <c r="Q1975" t="s">
        <v>27</v>
      </c>
      <c r="R1975" t="s">
        <v>96</v>
      </c>
    </row>
    <row r="1976" spans="1:18" x14ac:dyDescent="0.2">
      <c r="A1976">
        <v>1975</v>
      </c>
      <c r="B1976">
        <v>27</v>
      </c>
      <c r="C1976" t="s">
        <v>18</v>
      </c>
      <c r="D1976" t="s">
        <v>142</v>
      </c>
      <c r="E1976" t="s">
        <v>66</v>
      </c>
      <c r="F1976">
        <v>44</v>
      </c>
      <c r="G1976" t="s">
        <v>121</v>
      </c>
      <c r="H1976" t="s">
        <v>43</v>
      </c>
      <c r="I1976" t="s">
        <v>99</v>
      </c>
      <c r="J1976" t="s">
        <v>24</v>
      </c>
      <c r="K1976">
        <v>4.5999999999999996</v>
      </c>
      <c r="L1976" t="s">
        <v>151</v>
      </c>
      <c r="M1976" t="s">
        <v>69</v>
      </c>
      <c r="N1976" t="s">
        <v>151</v>
      </c>
      <c r="O1976" t="s">
        <v>151</v>
      </c>
      <c r="P1976">
        <v>2</v>
      </c>
      <c r="Q1976" t="s">
        <v>45</v>
      </c>
      <c r="R1976" t="s">
        <v>28</v>
      </c>
    </row>
    <row r="1977" spans="1:18" x14ac:dyDescent="0.2">
      <c r="A1977">
        <v>1976</v>
      </c>
      <c r="B1977">
        <v>53</v>
      </c>
      <c r="C1977" t="s">
        <v>18</v>
      </c>
      <c r="D1977" t="s">
        <v>101</v>
      </c>
      <c r="E1977" t="s">
        <v>62</v>
      </c>
      <c r="F1977">
        <v>77</v>
      </c>
      <c r="G1977" t="s">
        <v>114</v>
      </c>
      <c r="H1977" t="s">
        <v>22</v>
      </c>
      <c r="I1977" t="s">
        <v>47</v>
      </c>
      <c r="J1977" t="s">
        <v>56</v>
      </c>
      <c r="K1977">
        <v>2.9</v>
      </c>
      <c r="L1977" t="s">
        <v>151</v>
      </c>
      <c r="M1977" t="s">
        <v>26</v>
      </c>
      <c r="N1977" t="s">
        <v>151</v>
      </c>
      <c r="O1977" t="s">
        <v>151</v>
      </c>
      <c r="P1977">
        <v>4</v>
      </c>
      <c r="Q1977" t="s">
        <v>32</v>
      </c>
      <c r="R1977" t="s">
        <v>57</v>
      </c>
    </row>
    <row r="1978" spans="1:18" x14ac:dyDescent="0.2">
      <c r="A1978">
        <v>1977</v>
      </c>
      <c r="B1978">
        <v>32</v>
      </c>
      <c r="C1978" t="s">
        <v>18</v>
      </c>
      <c r="D1978" t="s">
        <v>65</v>
      </c>
      <c r="E1978" t="s">
        <v>66</v>
      </c>
      <c r="F1978">
        <v>51</v>
      </c>
      <c r="G1978" t="s">
        <v>50</v>
      </c>
      <c r="H1978" t="s">
        <v>43</v>
      </c>
      <c r="I1978" t="s">
        <v>68</v>
      </c>
      <c r="J1978" t="s">
        <v>36</v>
      </c>
      <c r="K1978">
        <v>3.2</v>
      </c>
      <c r="L1978" t="s">
        <v>151</v>
      </c>
      <c r="M1978" t="s">
        <v>44</v>
      </c>
      <c r="N1978" t="s">
        <v>151</v>
      </c>
      <c r="O1978" t="s">
        <v>151</v>
      </c>
      <c r="P1978">
        <v>43</v>
      </c>
      <c r="Q1978" t="s">
        <v>45</v>
      </c>
      <c r="R1978" t="s">
        <v>28</v>
      </c>
    </row>
    <row r="1979" spans="1:18" x14ac:dyDescent="0.2">
      <c r="A1979">
        <v>1978</v>
      </c>
      <c r="B1979">
        <v>24</v>
      </c>
      <c r="C1979" t="s">
        <v>18</v>
      </c>
      <c r="D1979" t="s">
        <v>40</v>
      </c>
      <c r="E1979" t="s">
        <v>41</v>
      </c>
      <c r="F1979">
        <v>49</v>
      </c>
      <c r="G1979" t="s">
        <v>102</v>
      </c>
      <c r="H1979" t="s">
        <v>43</v>
      </c>
      <c r="I1979" t="s">
        <v>84</v>
      </c>
      <c r="J1979" t="s">
        <v>52</v>
      </c>
      <c r="K1979">
        <v>2.6</v>
      </c>
      <c r="L1979" t="s">
        <v>151</v>
      </c>
      <c r="M1979" t="s">
        <v>37</v>
      </c>
      <c r="N1979" t="s">
        <v>151</v>
      </c>
      <c r="O1979" t="s">
        <v>151</v>
      </c>
      <c r="P1979">
        <v>32</v>
      </c>
      <c r="Q1979" t="s">
        <v>74</v>
      </c>
      <c r="R1979" t="s">
        <v>48</v>
      </c>
    </row>
    <row r="1980" spans="1:18" x14ac:dyDescent="0.2">
      <c r="A1980">
        <v>1979</v>
      </c>
      <c r="B1980">
        <v>45</v>
      </c>
      <c r="C1980" t="s">
        <v>18</v>
      </c>
      <c r="D1980" t="s">
        <v>88</v>
      </c>
      <c r="E1980" t="s">
        <v>66</v>
      </c>
      <c r="F1980">
        <v>78</v>
      </c>
      <c r="G1980" t="s">
        <v>34</v>
      </c>
      <c r="H1980" t="s">
        <v>22</v>
      </c>
      <c r="I1980" t="s">
        <v>135</v>
      </c>
      <c r="J1980" t="s">
        <v>36</v>
      </c>
      <c r="K1980">
        <v>3.8</v>
      </c>
      <c r="L1980" t="s">
        <v>151</v>
      </c>
      <c r="M1980" t="s">
        <v>73</v>
      </c>
      <c r="N1980" t="s">
        <v>151</v>
      </c>
      <c r="O1980" t="s">
        <v>151</v>
      </c>
      <c r="P1980">
        <v>1</v>
      </c>
      <c r="Q1980" t="s">
        <v>32</v>
      </c>
      <c r="R1980" t="s">
        <v>57</v>
      </c>
    </row>
    <row r="1981" spans="1:18" x14ac:dyDescent="0.2">
      <c r="A1981">
        <v>1980</v>
      </c>
      <c r="B1981">
        <v>49</v>
      </c>
      <c r="C1981" t="s">
        <v>18</v>
      </c>
      <c r="D1981" t="s">
        <v>33</v>
      </c>
      <c r="E1981" t="s">
        <v>20</v>
      </c>
      <c r="F1981">
        <v>98</v>
      </c>
      <c r="G1981" t="s">
        <v>121</v>
      </c>
      <c r="H1981" t="s">
        <v>22</v>
      </c>
      <c r="I1981" t="s">
        <v>143</v>
      </c>
      <c r="J1981" t="s">
        <v>36</v>
      </c>
      <c r="K1981">
        <v>2.8</v>
      </c>
      <c r="L1981" t="s">
        <v>151</v>
      </c>
      <c r="M1981" t="s">
        <v>73</v>
      </c>
      <c r="N1981" t="s">
        <v>151</v>
      </c>
      <c r="O1981" t="s">
        <v>151</v>
      </c>
      <c r="P1981">
        <v>38</v>
      </c>
      <c r="Q1981" t="s">
        <v>85</v>
      </c>
      <c r="R1981" t="s">
        <v>28</v>
      </c>
    </row>
    <row r="1982" spans="1:18" x14ac:dyDescent="0.2">
      <c r="A1982">
        <v>1981</v>
      </c>
      <c r="B1982">
        <v>51</v>
      </c>
      <c r="C1982" t="s">
        <v>18</v>
      </c>
      <c r="D1982" t="s">
        <v>40</v>
      </c>
      <c r="E1982" t="s">
        <v>41</v>
      </c>
      <c r="F1982">
        <v>94</v>
      </c>
      <c r="G1982" t="s">
        <v>145</v>
      </c>
      <c r="H1982" t="s">
        <v>43</v>
      </c>
      <c r="I1982" t="s">
        <v>95</v>
      </c>
      <c r="J1982" t="s">
        <v>24</v>
      </c>
      <c r="K1982">
        <v>4.4000000000000004</v>
      </c>
      <c r="L1982" t="s">
        <v>151</v>
      </c>
      <c r="M1982" t="s">
        <v>73</v>
      </c>
      <c r="N1982" t="s">
        <v>151</v>
      </c>
      <c r="O1982" t="s">
        <v>151</v>
      </c>
      <c r="P1982">
        <v>25</v>
      </c>
      <c r="Q1982" t="s">
        <v>45</v>
      </c>
      <c r="R1982" t="s">
        <v>28</v>
      </c>
    </row>
    <row r="1983" spans="1:18" x14ac:dyDescent="0.2">
      <c r="A1983">
        <v>1982</v>
      </c>
      <c r="B1983">
        <v>69</v>
      </c>
      <c r="C1983" t="s">
        <v>18</v>
      </c>
      <c r="D1983" t="s">
        <v>70</v>
      </c>
      <c r="E1983" t="s">
        <v>41</v>
      </c>
      <c r="F1983">
        <v>91</v>
      </c>
      <c r="G1983" t="s">
        <v>150</v>
      </c>
      <c r="H1983" t="s">
        <v>22</v>
      </c>
      <c r="I1983" t="s">
        <v>82</v>
      </c>
      <c r="J1983" t="s">
        <v>52</v>
      </c>
      <c r="K1983">
        <v>4.7</v>
      </c>
      <c r="L1983" t="s">
        <v>151</v>
      </c>
      <c r="M1983" t="s">
        <v>26</v>
      </c>
      <c r="N1983" t="s">
        <v>151</v>
      </c>
      <c r="O1983" t="s">
        <v>151</v>
      </c>
      <c r="P1983">
        <v>42</v>
      </c>
      <c r="Q1983" t="s">
        <v>45</v>
      </c>
      <c r="R1983" t="s">
        <v>57</v>
      </c>
    </row>
    <row r="1984" spans="1:18" x14ac:dyDescent="0.2">
      <c r="A1984">
        <v>1983</v>
      </c>
      <c r="B1984">
        <v>41</v>
      </c>
      <c r="C1984" t="s">
        <v>18</v>
      </c>
      <c r="D1984" t="s">
        <v>88</v>
      </c>
      <c r="E1984" t="s">
        <v>66</v>
      </c>
      <c r="F1984">
        <v>77</v>
      </c>
      <c r="G1984" t="s">
        <v>110</v>
      </c>
      <c r="H1984" t="s">
        <v>43</v>
      </c>
      <c r="I1984" t="s">
        <v>47</v>
      </c>
      <c r="J1984" t="s">
        <v>52</v>
      </c>
      <c r="K1984">
        <v>2.7</v>
      </c>
      <c r="L1984" t="s">
        <v>151</v>
      </c>
      <c r="M1984" t="s">
        <v>69</v>
      </c>
      <c r="N1984" t="s">
        <v>151</v>
      </c>
      <c r="O1984" t="s">
        <v>151</v>
      </c>
      <c r="P1984">
        <v>32</v>
      </c>
      <c r="Q1984" t="s">
        <v>45</v>
      </c>
      <c r="R1984" t="s">
        <v>87</v>
      </c>
    </row>
    <row r="1985" spans="1:18" x14ac:dyDescent="0.2">
      <c r="A1985">
        <v>1984</v>
      </c>
      <c r="B1985">
        <v>59</v>
      </c>
      <c r="C1985" t="s">
        <v>18</v>
      </c>
      <c r="D1985" t="s">
        <v>118</v>
      </c>
      <c r="E1985" t="s">
        <v>66</v>
      </c>
      <c r="F1985">
        <v>97</v>
      </c>
      <c r="G1985" t="s">
        <v>141</v>
      </c>
      <c r="H1985" t="s">
        <v>43</v>
      </c>
      <c r="I1985" t="s">
        <v>68</v>
      </c>
      <c r="J1985" t="s">
        <v>52</v>
      </c>
      <c r="K1985">
        <v>2.6</v>
      </c>
      <c r="L1985" t="s">
        <v>151</v>
      </c>
      <c r="M1985" t="s">
        <v>44</v>
      </c>
      <c r="N1985" t="s">
        <v>151</v>
      </c>
      <c r="O1985" t="s">
        <v>151</v>
      </c>
      <c r="P1985">
        <v>21</v>
      </c>
      <c r="Q1985" t="s">
        <v>85</v>
      </c>
      <c r="R1985" t="s">
        <v>57</v>
      </c>
    </row>
    <row r="1986" spans="1:18" x14ac:dyDescent="0.2">
      <c r="A1986">
        <v>1985</v>
      </c>
      <c r="B1986">
        <v>26</v>
      </c>
      <c r="C1986" t="s">
        <v>18</v>
      </c>
      <c r="D1986" t="s">
        <v>86</v>
      </c>
      <c r="E1986" t="s">
        <v>20</v>
      </c>
      <c r="F1986">
        <v>58</v>
      </c>
      <c r="G1986" t="s">
        <v>63</v>
      </c>
      <c r="H1986" t="s">
        <v>43</v>
      </c>
      <c r="I1986" t="s">
        <v>93</v>
      </c>
      <c r="J1986" t="s">
        <v>52</v>
      </c>
      <c r="K1986">
        <v>3.4</v>
      </c>
      <c r="L1986" t="s">
        <v>151</v>
      </c>
      <c r="M1986" t="s">
        <v>69</v>
      </c>
      <c r="N1986" t="s">
        <v>151</v>
      </c>
      <c r="O1986" t="s">
        <v>151</v>
      </c>
      <c r="P1986">
        <v>26</v>
      </c>
      <c r="Q1986" t="s">
        <v>45</v>
      </c>
      <c r="R1986" t="s">
        <v>28</v>
      </c>
    </row>
    <row r="1987" spans="1:18" x14ac:dyDescent="0.2">
      <c r="A1987">
        <v>1986</v>
      </c>
      <c r="B1987">
        <v>23</v>
      </c>
      <c r="C1987" t="s">
        <v>18</v>
      </c>
      <c r="D1987" t="s">
        <v>142</v>
      </c>
      <c r="E1987" t="s">
        <v>66</v>
      </c>
      <c r="F1987">
        <v>97</v>
      </c>
      <c r="G1987" t="s">
        <v>121</v>
      </c>
      <c r="H1987" t="s">
        <v>43</v>
      </c>
      <c r="I1987" t="s">
        <v>79</v>
      </c>
      <c r="J1987" t="s">
        <v>36</v>
      </c>
      <c r="K1987">
        <v>3.9</v>
      </c>
      <c r="L1987" t="s">
        <v>151</v>
      </c>
      <c r="M1987" t="s">
        <v>69</v>
      </c>
      <c r="N1987" t="s">
        <v>151</v>
      </c>
      <c r="O1987" t="s">
        <v>151</v>
      </c>
      <c r="P1987">
        <v>6</v>
      </c>
      <c r="Q1987" t="s">
        <v>38</v>
      </c>
      <c r="R1987" t="s">
        <v>28</v>
      </c>
    </row>
    <row r="1988" spans="1:18" x14ac:dyDescent="0.2">
      <c r="A1988">
        <v>1987</v>
      </c>
      <c r="B1988">
        <v>62</v>
      </c>
      <c r="C1988" t="s">
        <v>18</v>
      </c>
      <c r="D1988" t="s">
        <v>61</v>
      </c>
      <c r="E1988" t="s">
        <v>62</v>
      </c>
      <c r="F1988">
        <v>48</v>
      </c>
      <c r="G1988" t="s">
        <v>71</v>
      </c>
      <c r="H1988" t="s">
        <v>22</v>
      </c>
      <c r="I1988" t="s">
        <v>95</v>
      </c>
      <c r="J1988" t="s">
        <v>52</v>
      </c>
      <c r="K1988">
        <v>3.4</v>
      </c>
      <c r="L1988" t="s">
        <v>151</v>
      </c>
      <c r="M1988" t="s">
        <v>69</v>
      </c>
      <c r="N1988" t="s">
        <v>151</v>
      </c>
      <c r="O1988" t="s">
        <v>151</v>
      </c>
      <c r="P1988">
        <v>14</v>
      </c>
      <c r="Q1988" t="s">
        <v>27</v>
      </c>
      <c r="R1988" t="s">
        <v>57</v>
      </c>
    </row>
    <row r="1989" spans="1:18" x14ac:dyDescent="0.2">
      <c r="A1989">
        <v>1988</v>
      </c>
      <c r="B1989">
        <v>69</v>
      </c>
      <c r="C1989" t="s">
        <v>18</v>
      </c>
      <c r="D1989" t="s">
        <v>132</v>
      </c>
      <c r="E1989" t="s">
        <v>66</v>
      </c>
      <c r="F1989">
        <v>23</v>
      </c>
      <c r="G1989" t="s">
        <v>128</v>
      </c>
      <c r="H1989" t="s">
        <v>91</v>
      </c>
      <c r="I1989" t="s">
        <v>51</v>
      </c>
      <c r="J1989" t="s">
        <v>52</v>
      </c>
      <c r="K1989">
        <v>3.4</v>
      </c>
      <c r="L1989" t="s">
        <v>151</v>
      </c>
      <c r="M1989" t="s">
        <v>26</v>
      </c>
      <c r="N1989" t="s">
        <v>151</v>
      </c>
      <c r="O1989" t="s">
        <v>151</v>
      </c>
      <c r="P1989">
        <v>4</v>
      </c>
      <c r="Q1989" t="s">
        <v>32</v>
      </c>
      <c r="R1989" t="s">
        <v>57</v>
      </c>
    </row>
    <row r="1990" spans="1:18" x14ac:dyDescent="0.2">
      <c r="A1990">
        <v>1989</v>
      </c>
      <c r="B1990">
        <v>46</v>
      </c>
      <c r="C1990" t="s">
        <v>18</v>
      </c>
      <c r="D1990" t="s">
        <v>94</v>
      </c>
      <c r="E1990" t="s">
        <v>20</v>
      </c>
      <c r="F1990">
        <v>79</v>
      </c>
      <c r="G1990" t="s">
        <v>140</v>
      </c>
      <c r="H1990" t="s">
        <v>43</v>
      </c>
      <c r="I1990" t="s">
        <v>79</v>
      </c>
      <c r="J1990" t="s">
        <v>24</v>
      </c>
      <c r="K1990">
        <v>3.9</v>
      </c>
      <c r="L1990" t="s">
        <v>151</v>
      </c>
      <c r="M1990" t="s">
        <v>37</v>
      </c>
      <c r="N1990" t="s">
        <v>151</v>
      </c>
      <c r="O1990" t="s">
        <v>151</v>
      </c>
      <c r="P1990">
        <v>26</v>
      </c>
      <c r="Q1990" t="s">
        <v>74</v>
      </c>
      <c r="R1990" t="s">
        <v>39</v>
      </c>
    </row>
    <row r="1991" spans="1:18" x14ac:dyDescent="0.2">
      <c r="A1991">
        <v>1990</v>
      </c>
      <c r="B1991">
        <v>35</v>
      </c>
      <c r="C1991" t="s">
        <v>18</v>
      </c>
      <c r="D1991" t="s">
        <v>105</v>
      </c>
      <c r="E1991" t="s">
        <v>66</v>
      </c>
      <c r="F1991">
        <v>42</v>
      </c>
      <c r="G1991" t="s">
        <v>127</v>
      </c>
      <c r="H1991" t="s">
        <v>35</v>
      </c>
      <c r="I1991" t="s">
        <v>60</v>
      </c>
      <c r="J1991" t="s">
        <v>36</v>
      </c>
      <c r="K1991">
        <v>4</v>
      </c>
      <c r="L1991" t="s">
        <v>151</v>
      </c>
      <c r="M1991" t="s">
        <v>26</v>
      </c>
      <c r="N1991" t="s">
        <v>151</v>
      </c>
      <c r="O1991" t="s">
        <v>151</v>
      </c>
      <c r="P1991">
        <v>39</v>
      </c>
      <c r="Q1991" t="s">
        <v>45</v>
      </c>
      <c r="R1991" t="s">
        <v>75</v>
      </c>
    </row>
    <row r="1992" spans="1:18" x14ac:dyDescent="0.2">
      <c r="A1992">
        <v>1991</v>
      </c>
      <c r="B1992">
        <v>32</v>
      </c>
      <c r="C1992" t="s">
        <v>18</v>
      </c>
      <c r="D1992" t="s">
        <v>131</v>
      </c>
      <c r="E1992" t="s">
        <v>66</v>
      </c>
      <c r="F1992">
        <v>95</v>
      </c>
      <c r="G1992" t="s">
        <v>138</v>
      </c>
      <c r="H1992" t="s">
        <v>22</v>
      </c>
      <c r="I1992" t="s">
        <v>51</v>
      </c>
      <c r="J1992" t="s">
        <v>36</v>
      </c>
      <c r="K1992">
        <v>3.4</v>
      </c>
      <c r="L1992" t="s">
        <v>151</v>
      </c>
      <c r="M1992" t="s">
        <v>69</v>
      </c>
      <c r="N1992" t="s">
        <v>151</v>
      </c>
      <c r="O1992" t="s">
        <v>151</v>
      </c>
      <c r="P1992">
        <v>15</v>
      </c>
      <c r="Q1992" t="s">
        <v>45</v>
      </c>
      <c r="R1992" t="s">
        <v>48</v>
      </c>
    </row>
    <row r="1993" spans="1:18" x14ac:dyDescent="0.2">
      <c r="A1993">
        <v>1992</v>
      </c>
      <c r="B1993">
        <v>46</v>
      </c>
      <c r="C1993" t="s">
        <v>18</v>
      </c>
      <c r="D1993" t="s">
        <v>49</v>
      </c>
      <c r="E1993" t="s">
        <v>41</v>
      </c>
      <c r="F1993">
        <v>29</v>
      </c>
      <c r="G1993" t="s">
        <v>67</v>
      </c>
      <c r="H1993" t="s">
        <v>43</v>
      </c>
      <c r="I1993" t="s">
        <v>109</v>
      </c>
      <c r="J1993" t="s">
        <v>52</v>
      </c>
      <c r="K1993">
        <v>3.7</v>
      </c>
      <c r="L1993" t="s">
        <v>151</v>
      </c>
      <c r="M1993" t="s">
        <v>44</v>
      </c>
      <c r="N1993" t="s">
        <v>151</v>
      </c>
      <c r="O1993" t="s">
        <v>151</v>
      </c>
      <c r="P1993">
        <v>1</v>
      </c>
      <c r="Q1993" t="s">
        <v>27</v>
      </c>
      <c r="R1993" t="s">
        <v>96</v>
      </c>
    </row>
    <row r="1994" spans="1:18" x14ac:dyDescent="0.2">
      <c r="A1994">
        <v>1993</v>
      </c>
      <c r="B1994">
        <v>33</v>
      </c>
      <c r="C1994" t="s">
        <v>18</v>
      </c>
      <c r="D1994" t="s">
        <v>103</v>
      </c>
      <c r="E1994" t="s">
        <v>20</v>
      </c>
      <c r="F1994">
        <v>98</v>
      </c>
      <c r="G1994" t="s">
        <v>126</v>
      </c>
      <c r="H1994" t="s">
        <v>22</v>
      </c>
      <c r="I1994" t="s">
        <v>79</v>
      </c>
      <c r="J1994" t="s">
        <v>24</v>
      </c>
      <c r="K1994">
        <v>4.9000000000000004</v>
      </c>
      <c r="L1994" t="s">
        <v>151</v>
      </c>
      <c r="M1994" t="s">
        <v>69</v>
      </c>
      <c r="N1994" t="s">
        <v>151</v>
      </c>
      <c r="O1994" t="s">
        <v>151</v>
      </c>
      <c r="P1994">
        <v>28</v>
      </c>
      <c r="Q1994" t="s">
        <v>27</v>
      </c>
      <c r="R1994" t="s">
        <v>87</v>
      </c>
    </row>
    <row r="1995" spans="1:18" x14ac:dyDescent="0.2">
      <c r="A1995">
        <v>1994</v>
      </c>
      <c r="B1995">
        <v>32</v>
      </c>
      <c r="C1995" t="s">
        <v>18</v>
      </c>
      <c r="D1995" t="s">
        <v>19</v>
      </c>
      <c r="E1995" t="s">
        <v>20</v>
      </c>
      <c r="F1995">
        <v>96</v>
      </c>
      <c r="G1995" t="s">
        <v>71</v>
      </c>
      <c r="H1995" t="s">
        <v>35</v>
      </c>
      <c r="I1995" t="s">
        <v>72</v>
      </c>
      <c r="J1995" t="s">
        <v>36</v>
      </c>
      <c r="K1995">
        <v>5</v>
      </c>
      <c r="L1995" t="s">
        <v>151</v>
      </c>
      <c r="M1995" t="s">
        <v>26</v>
      </c>
      <c r="N1995" t="s">
        <v>151</v>
      </c>
      <c r="O1995" t="s">
        <v>151</v>
      </c>
      <c r="P1995">
        <v>17</v>
      </c>
      <c r="Q1995" t="s">
        <v>32</v>
      </c>
      <c r="R1995" t="s">
        <v>39</v>
      </c>
    </row>
    <row r="1996" spans="1:18" x14ac:dyDescent="0.2">
      <c r="A1996">
        <v>1995</v>
      </c>
      <c r="B1996">
        <v>33</v>
      </c>
      <c r="C1996" t="s">
        <v>18</v>
      </c>
      <c r="D1996" t="s">
        <v>88</v>
      </c>
      <c r="E1996" t="s">
        <v>66</v>
      </c>
      <c r="F1996">
        <v>66</v>
      </c>
      <c r="G1996" t="s">
        <v>106</v>
      </c>
      <c r="H1996" t="s">
        <v>43</v>
      </c>
      <c r="I1996" t="s">
        <v>109</v>
      </c>
      <c r="J1996" t="s">
        <v>56</v>
      </c>
      <c r="K1996">
        <v>2.9</v>
      </c>
      <c r="L1996" t="s">
        <v>151</v>
      </c>
      <c r="M1996" t="s">
        <v>44</v>
      </c>
      <c r="N1996" t="s">
        <v>151</v>
      </c>
      <c r="O1996" t="s">
        <v>151</v>
      </c>
      <c r="P1996">
        <v>24</v>
      </c>
      <c r="Q1996" t="s">
        <v>38</v>
      </c>
      <c r="R1996" t="s">
        <v>39</v>
      </c>
    </row>
    <row r="1997" spans="1:18" x14ac:dyDescent="0.2">
      <c r="A1997">
        <v>1996</v>
      </c>
      <c r="B1997">
        <v>67</v>
      </c>
      <c r="C1997" t="s">
        <v>18</v>
      </c>
      <c r="D1997" t="s">
        <v>136</v>
      </c>
      <c r="E1997" t="s">
        <v>41</v>
      </c>
      <c r="F1997">
        <v>80</v>
      </c>
      <c r="G1997" t="s">
        <v>67</v>
      </c>
      <c r="H1997" t="s">
        <v>35</v>
      </c>
      <c r="I1997" t="s">
        <v>84</v>
      </c>
      <c r="J1997" t="s">
        <v>36</v>
      </c>
      <c r="K1997">
        <v>3</v>
      </c>
      <c r="L1997" t="s">
        <v>151</v>
      </c>
      <c r="M1997" t="s">
        <v>53</v>
      </c>
      <c r="N1997" t="s">
        <v>151</v>
      </c>
      <c r="O1997" t="s">
        <v>151</v>
      </c>
      <c r="P1997">
        <v>29</v>
      </c>
      <c r="Q1997" t="s">
        <v>85</v>
      </c>
      <c r="R1997" t="s">
        <v>57</v>
      </c>
    </row>
    <row r="1998" spans="1:18" x14ac:dyDescent="0.2">
      <c r="A1998">
        <v>1997</v>
      </c>
      <c r="B1998">
        <v>67</v>
      </c>
      <c r="C1998" t="s">
        <v>18</v>
      </c>
      <c r="D1998" t="s">
        <v>49</v>
      </c>
      <c r="E1998" t="s">
        <v>41</v>
      </c>
      <c r="F1998">
        <v>27</v>
      </c>
      <c r="G1998" t="s">
        <v>146</v>
      </c>
      <c r="H1998" t="s">
        <v>22</v>
      </c>
      <c r="I1998" t="s">
        <v>125</v>
      </c>
      <c r="J1998" t="s">
        <v>52</v>
      </c>
      <c r="K1998">
        <v>3.3</v>
      </c>
      <c r="L1998" t="s">
        <v>151</v>
      </c>
      <c r="M1998" t="s">
        <v>44</v>
      </c>
      <c r="N1998" t="s">
        <v>151</v>
      </c>
      <c r="O1998" t="s">
        <v>151</v>
      </c>
      <c r="P1998">
        <v>18</v>
      </c>
      <c r="Q1998" t="s">
        <v>32</v>
      </c>
      <c r="R1998" t="s">
        <v>96</v>
      </c>
    </row>
    <row r="1999" spans="1:18" x14ac:dyDescent="0.2">
      <c r="A1999">
        <v>1998</v>
      </c>
      <c r="B1999">
        <v>42</v>
      </c>
      <c r="C1999" t="s">
        <v>18</v>
      </c>
      <c r="D1999" t="s">
        <v>131</v>
      </c>
      <c r="E1999" t="s">
        <v>66</v>
      </c>
      <c r="F1999">
        <v>25</v>
      </c>
      <c r="G1999" t="s">
        <v>138</v>
      </c>
      <c r="H1999" t="s">
        <v>43</v>
      </c>
      <c r="I1999" t="s">
        <v>72</v>
      </c>
      <c r="J1999" t="s">
        <v>56</v>
      </c>
      <c r="K1999">
        <v>4.7</v>
      </c>
      <c r="L1999" t="s">
        <v>151</v>
      </c>
      <c r="M1999" t="s">
        <v>26</v>
      </c>
      <c r="N1999" t="s">
        <v>151</v>
      </c>
      <c r="O1999" t="s">
        <v>151</v>
      </c>
      <c r="P1999">
        <v>10</v>
      </c>
      <c r="Q1999" t="s">
        <v>85</v>
      </c>
      <c r="R1999" t="s">
        <v>75</v>
      </c>
    </row>
    <row r="2000" spans="1:18" x14ac:dyDescent="0.2">
      <c r="A2000">
        <v>1999</v>
      </c>
      <c r="B2000">
        <v>20</v>
      </c>
      <c r="C2000" t="s">
        <v>18</v>
      </c>
      <c r="D2000" t="s">
        <v>94</v>
      </c>
      <c r="E2000" t="s">
        <v>20</v>
      </c>
      <c r="F2000">
        <v>45</v>
      </c>
      <c r="G2000" t="s">
        <v>128</v>
      </c>
      <c r="H2000" t="s">
        <v>43</v>
      </c>
      <c r="I2000" t="s">
        <v>120</v>
      </c>
      <c r="J2000" t="s">
        <v>56</v>
      </c>
      <c r="K2000">
        <v>3.4</v>
      </c>
      <c r="L2000" t="s">
        <v>151</v>
      </c>
      <c r="M2000" t="s">
        <v>69</v>
      </c>
      <c r="N2000" t="s">
        <v>151</v>
      </c>
      <c r="O2000" t="s">
        <v>151</v>
      </c>
      <c r="P2000">
        <v>19</v>
      </c>
      <c r="Q2000" t="s">
        <v>32</v>
      </c>
      <c r="R2000" t="s">
        <v>57</v>
      </c>
    </row>
    <row r="2001" spans="1:18" x14ac:dyDescent="0.2">
      <c r="A2001">
        <v>2000</v>
      </c>
      <c r="B2001">
        <v>39</v>
      </c>
      <c r="C2001" t="s">
        <v>18</v>
      </c>
      <c r="D2001" t="s">
        <v>124</v>
      </c>
      <c r="E2001" t="s">
        <v>20</v>
      </c>
      <c r="F2001">
        <v>89</v>
      </c>
      <c r="G2001" t="s">
        <v>121</v>
      </c>
      <c r="H2001" t="s">
        <v>22</v>
      </c>
      <c r="I2001" t="s">
        <v>125</v>
      </c>
      <c r="J2001" t="s">
        <v>24</v>
      </c>
      <c r="K2001">
        <v>4.5999999999999996</v>
      </c>
      <c r="L2001" t="s">
        <v>151</v>
      </c>
      <c r="M2001" t="s">
        <v>69</v>
      </c>
      <c r="N2001" t="s">
        <v>151</v>
      </c>
      <c r="O2001" t="s">
        <v>151</v>
      </c>
      <c r="P2001">
        <v>26</v>
      </c>
      <c r="Q2001" t="s">
        <v>85</v>
      </c>
      <c r="R2001" t="s">
        <v>87</v>
      </c>
    </row>
    <row r="2002" spans="1:18" x14ac:dyDescent="0.2">
      <c r="A2002">
        <v>2001</v>
      </c>
      <c r="B2002">
        <v>26</v>
      </c>
      <c r="C2002" t="s">
        <v>18</v>
      </c>
      <c r="D2002" t="s">
        <v>132</v>
      </c>
      <c r="E2002" t="s">
        <v>66</v>
      </c>
      <c r="F2002">
        <v>27</v>
      </c>
      <c r="G2002" t="s">
        <v>98</v>
      </c>
      <c r="H2002" t="s">
        <v>43</v>
      </c>
      <c r="I2002" t="s">
        <v>92</v>
      </c>
      <c r="J2002" t="s">
        <v>24</v>
      </c>
      <c r="K2002">
        <v>3.6</v>
      </c>
      <c r="L2002" t="s">
        <v>151</v>
      </c>
      <c r="M2002" t="s">
        <v>69</v>
      </c>
      <c r="N2002" t="s">
        <v>151</v>
      </c>
      <c r="O2002" t="s">
        <v>151</v>
      </c>
      <c r="P2002">
        <v>25</v>
      </c>
      <c r="Q2002" t="s">
        <v>32</v>
      </c>
      <c r="R2002" t="s">
        <v>75</v>
      </c>
    </row>
    <row r="2003" spans="1:18" x14ac:dyDescent="0.2">
      <c r="A2003">
        <v>2002</v>
      </c>
      <c r="B2003">
        <v>51</v>
      </c>
      <c r="C2003" t="s">
        <v>18</v>
      </c>
      <c r="D2003" t="s">
        <v>88</v>
      </c>
      <c r="E2003" t="s">
        <v>66</v>
      </c>
      <c r="F2003">
        <v>90</v>
      </c>
      <c r="G2003" t="s">
        <v>50</v>
      </c>
      <c r="H2003" t="s">
        <v>35</v>
      </c>
      <c r="I2003" t="s">
        <v>72</v>
      </c>
      <c r="J2003" t="s">
        <v>24</v>
      </c>
      <c r="K2003">
        <v>2.6</v>
      </c>
      <c r="L2003" t="s">
        <v>151</v>
      </c>
      <c r="M2003" t="s">
        <v>37</v>
      </c>
      <c r="N2003" t="s">
        <v>151</v>
      </c>
      <c r="O2003" t="s">
        <v>151</v>
      </c>
      <c r="P2003">
        <v>2</v>
      </c>
      <c r="Q2003" t="s">
        <v>85</v>
      </c>
      <c r="R2003" t="s">
        <v>28</v>
      </c>
    </row>
    <row r="2004" spans="1:18" x14ac:dyDescent="0.2">
      <c r="A2004">
        <v>2003</v>
      </c>
      <c r="B2004">
        <v>31</v>
      </c>
      <c r="C2004" t="s">
        <v>18</v>
      </c>
      <c r="D2004" t="s">
        <v>54</v>
      </c>
      <c r="E2004" t="s">
        <v>20</v>
      </c>
      <c r="F2004">
        <v>65</v>
      </c>
      <c r="G2004" t="s">
        <v>83</v>
      </c>
      <c r="H2004" t="s">
        <v>43</v>
      </c>
      <c r="I2004" t="s">
        <v>107</v>
      </c>
      <c r="J2004" t="s">
        <v>52</v>
      </c>
      <c r="K2004">
        <v>2.7</v>
      </c>
      <c r="L2004" t="s">
        <v>151</v>
      </c>
      <c r="M2004" t="s">
        <v>26</v>
      </c>
      <c r="N2004" t="s">
        <v>151</v>
      </c>
      <c r="O2004" t="s">
        <v>151</v>
      </c>
      <c r="P2004">
        <v>19</v>
      </c>
      <c r="Q2004" t="s">
        <v>45</v>
      </c>
      <c r="R2004" t="s">
        <v>96</v>
      </c>
    </row>
    <row r="2005" spans="1:18" x14ac:dyDescent="0.2">
      <c r="A2005">
        <v>2004</v>
      </c>
      <c r="B2005">
        <v>68</v>
      </c>
      <c r="C2005" t="s">
        <v>18</v>
      </c>
      <c r="D2005" t="s">
        <v>49</v>
      </c>
      <c r="E2005" t="s">
        <v>41</v>
      </c>
      <c r="F2005">
        <v>72</v>
      </c>
      <c r="G2005" t="s">
        <v>30</v>
      </c>
      <c r="H2005" t="s">
        <v>35</v>
      </c>
      <c r="I2005" t="s">
        <v>143</v>
      </c>
      <c r="J2005" t="s">
        <v>36</v>
      </c>
      <c r="K2005">
        <v>3.1</v>
      </c>
      <c r="L2005" t="s">
        <v>151</v>
      </c>
      <c r="M2005" t="s">
        <v>26</v>
      </c>
      <c r="N2005" t="s">
        <v>151</v>
      </c>
      <c r="O2005" t="s">
        <v>151</v>
      </c>
      <c r="P2005">
        <v>32</v>
      </c>
      <c r="Q2005" t="s">
        <v>32</v>
      </c>
      <c r="R2005" t="s">
        <v>57</v>
      </c>
    </row>
    <row r="2006" spans="1:18" x14ac:dyDescent="0.2">
      <c r="A2006">
        <v>2005</v>
      </c>
      <c r="B2006">
        <v>44</v>
      </c>
      <c r="C2006" t="s">
        <v>18</v>
      </c>
      <c r="D2006" t="s">
        <v>70</v>
      </c>
      <c r="E2006" t="s">
        <v>41</v>
      </c>
      <c r="F2006">
        <v>70</v>
      </c>
      <c r="G2006" t="s">
        <v>141</v>
      </c>
      <c r="H2006" t="s">
        <v>22</v>
      </c>
      <c r="I2006" t="s">
        <v>143</v>
      </c>
      <c r="J2006" t="s">
        <v>56</v>
      </c>
      <c r="K2006">
        <v>3.2</v>
      </c>
      <c r="L2006" t="s">
        <v>151</v>
      </c>
      <c r="M2006" t="s">
        <v>69</v>
      </c>
      <c r="N2006" t="s">
        <v>151</v>
      </c>
      <c r="O2006" t="s">
        <v>151</v>
      </c>
      <c r="P2006">
        <v>13</v>
      </c>
      <c r="Q2006" t="s">
        <v>32</v>
      </c>
      <c r="R2006" t="s">
        <v>75</v>
      </c>
    </row>
    <row r="2007" spans="1:18" x14ac:dyDescent="0.2">
      <c r="A2007">
        <v>2006</v>
      </c>
      <c r="B2007">
        <v>18</v>
      </c>
      <c r="C2007" t="s">
        <v>18</v>
      </c>
      <c r="D2007" t="s">
        <v>40</v>
      </c>
      <c r="E2007" t="s">
        <v>41</v>
      </c>
      <c r="F2007">
        <v>82</v>
      </c>
      <c r="G2007" t="s">
        <v>121</v>
      </c>
      <c r="H2007" t="s">
        <v>43</v>
      </c>
      <c r="I2007" t="s">
        <v>108</v>
      </c>
      <c r="J2007" t="s">
        <v>24</v>
      </c>
      <c r="K2007">
        <v>3.4</v>
      </c>
      <c r="L2007" t="s">
        <v>151</v>
      </c>
      <c r="M2007" t="s">
        <v>73</v>
      </c>
      <c r="N2007" t="s">
        <v>151</v>
      </c>
      <c r="O2007" t="s">
        <v>151</v>
      </c>
      <c r="P2007">
        <v>30</v>
      </c>
      <c r="Q2007" t="s">
        <v>45</v>
      </c>
      <c r="R2007" t="s">
        <v>28</v>
      </c>
    </row>
    <row r="2008" spans="1:18" x14ac:dyDescent="0.2">
      <c r="A2008">
        <v>2007</v>
      </c>
      <c r="B2008">
        <v>58</v>
      </c>
      <c r="C2008" t="s">
        <v>18</v>
      </c>
      <c r="D2008" t="s">
        <v>118</v>
      </c>
      <c r="E2008" t="s">
        <v>66</v>
      </c>
      <c r="F2008">
        <v>97</v>
      </c>
      <c r="G2008" t="s">
        <v>129</v>
      </c>
      <c r="H2008" t="s">
        <v>35</v>
      </c>
      <c r="I2008" t="s">
        <v>68</v>
      </c>
      <c r="J2008" t="s">
        <v>56</v>
      </c>
      <c r="K2008">
        <v>4.4000000000000004</v>
      </c>
      <c r="L2008" t="s">
        <v>151</v>
      </c>
      <c r="M2008" t="s">
        <v>26</v>
      </c>
      <c r="N2008" t="s">
        <v>151</v>
      </c>
      <c r="O2008" t="s">
        <v>151</v>
      </c>
      <c r="P2008">
        <v>2</v>
      </c>
      <c r="Q2008" t="s">
        <v>38</v>
      </c>
      <c r="R2008" t="s">
        <v>48</v>
      </c>
    </row>
    <row r="2009" spans="1:18" x14ac:dyDescent="0.2">
      <c r="A2009">
        <v>2008</v>
      </c>
      <c r="B2009">
        <v>26</v>
      </c>
      <c r="C2009" t="s">
        <v>18</v>
      </c>
      <c r="D2009" t="s">
        <v>54</v>
      </c>
      <c r="E2009" t="s">
        <v>20</v>
      </c>
      <c r="F2009">
        <v>25</v>
      </c>
      <c r="G2009" t="s">
        <v>140</v>
      </c>
      <c r="H2009" t="s">
        <v>43</v>
      </c>
      <c r="I2009" t="s">
        <v>64</v>
      </c>
      <c r="J2009" t="s">
        <v>52</v>
      </c>
      <c r="K2009">
        <v>3.2</v>
      </c>
      <c r="L2009" t="s">
        <v>151</v>
      </c>
      <c r="M2009" t="s">
        <v>69</v>
      </c>
      <c r="N2009" t="s">
        <v>151</v>
      </c>
      <c r="O2009" t="s">
        <v>151</v>
      </c>
      <c r="P2009">
        <v>8</v>
      </c>
      <c r="Q2009" t="s">
        <v>45</v>
      </c>
      <c r="R2009" t="s">
        <v>57</v>
      </c>
    </row>
    <row r="2010" spans="1:18" x14ac:dyDescent="0.2">
      <c r="A2010">
        <v>2009</v>
      </c>
      <c r="B2010">
        <v>57</v>
      </c>
      <c r="C2010" t="s">
        <v>18</v>
      </c>
      <c r="D2010" t="s">
        <v>86</v>
      </c>
      <c r="E2010" t="s">
        <v>20</v>
      </c>
      <c r="F2010">
        <v>48</v>
      </c>
      <c r="G2010" t="s">
        <v>102</v>
      </c>
      <c r="H2010" t="s">
        <v>43</v>
      </c>
      <c r="I2010" t="s">
        <v>23</v>
      </c>
      <c r="J2010" t="s">
        <v>36</v>
      </c>
      <c r="K2010">
        <v>2.5</v>
      </c>
      <c r="L2010" t="s">
        <v>151</v>
      </c>
      <c r="M2010" t="s">
        <v>37</v>
      </c>
      <c r="N2010" t="s">
        <v>151</v>
      </c>
      <c r="O2010" t="s">
        <v>151</v>
      </c>
      <c r="P2010">
        <v>27</v>
      </c>
      <c r="Q2010" t="s">
        <v>45</v>
      </c>
      <c r="R2010" t="s">
        <v>96</v>
      </c>
    </row>
    <row r="2011" spans="1:18" x14ac:dyDescent="0.2">
      <c r="A2011">
        <v>2010</v>
      </c>
      <c r="B2011">
        <v>37</v>
      </c>
      <c r="C2011" t="s">
        <v>18</v>
      </c>
      <c r="D2011" t="s">
        <v>136</v>
      </c>
      <c r="E2011" t="s">
        <v>41</v>
      </c>
      <c r="F2011">
        <v>99</v>
      </c>
      <c r="G2011" t="s">
        <v>89</v>
      </c>
      <c r="H2011" t="s">
        <v>43</v>
      </c>
      <c r="I2011" t="s">
        <v>125</v>
      </c>
      <c r="J2011" t="s">
        <v>52</v>
      </c>
      <c r="K2011">
        <v>3.8</v>
      </c>
      <c r="L2011" t="s">
        <v>151</v>
      </c>
      <c r="M2011" t="s">
        <v>44</v>
      </c>
      <c r="N2011" t="s">
        <v>151</v>
      </c>
      <c r="O2011" t="s">
        <v>151</v>
      </c>
      <c r="P2011">
        <v>26</v>
      </c>
      <c r="Q2011" t="s">
        <v>27</v>
      </c>
      <c r="R2011" t="s">
        <v>75</v>
      </c>
    </row>
    <row r="2012" spans="1:18" x14ac:dyDescent="0.2">
      <c r="A2012">
        <v>2011</v>
      </c>
      <c r="B2012">
        <v>24</v>
      </c>
      <c r="C2012" t="s">
        <v>18</v>
      </c>
      <c r="D2012" t="s">
        <v>29</v>
      </c>
      <c r="E2012" t="s">
        <v>20</v>
      </c>
      <c r="F2012">
        <v>21</v>
      </c>
      <c r="G2012" t="s">
        <v>104</v>
      </c>
      <c r="H2012" t="s">
        <v>43</v>
      </c>
      <c r="I2012" t="s">
        <v>31</v>
      </c>
      <c r="J2012" t="s">
        <v>52</v>
      </c>
      <c r="K2012">
        <v>4.4000000000000004</v>
      </c>
      <c r="L2012" t="s">
        <v>151</v>
      </c>
      <c r="M2012" t="s">
        <v>69</v>
      </c>
      <c r="N2012" t="s">
        <v>151</v>
      </c>
      <c r="O2012" t="s">
        <v>151</v>
      </c>
      <c r="P2012">
        <v>3</v>
      </c>
      <c r="Q2012" t="s">
        <v>85</v>
      </c>
      <c r="R2012" t="s">
        <v>75</v>
      </c>
    </row>
    <row r="2013" spans="1:18" x14ac:dyDescent="0.2">
      <c r="A2013">
        <v>2012</v>
      </c>
      <c r="B2013">
        <v>57</v>
      </c>
      <c r="C2013" t="s">
        <v>18</v>
      </c>
      <c r="D2013" t="s">
        <v>40</v>
      </c>
      <c r="E2013" t="s">
        <v>41</v>
      </c>
      <c r="F2013">
        <v>94</v>
      </c>
      <c r="G2013" t="s">
        <v>63</v>
      </c>
      <c r="H2013" t="s">
        <v>43</v>
      </c>
      <c r="I2013" t="s">
        <v>117</v>
      </c>
      <c r="J2013" t="s">
        <v>36</v>
      </c>
      <c r="K2013">
        <v>3.7</v>
      </c>
      <c r="L2013" t="s">
        <v>151</v>
      </c>
      <c r="M2013" t="s">
        <v>26</v>
      </c>
      <c r="N2013" t="s">
        <v>151</v>
      </c>
      <c r="O2013" t="s">
        <v>151</v>
      </c>
      <c r="P2013">
        <v>4</v>
      </c>
      <c r="Q2013" t="s">
        <v>74</v>
      </c>
      <c r="R2013" t="s">
        <v>87</v>
      </c>
    </row>
    <row r="2014" spans="1:18" x14ac:dyDescent="0.2">
      <c r="A2014">
        <v>2013</v>
      </c>
      <c r="B2014">
        <v>48</v>
      </c>
      <c r="C2014" t="s">
        <v>18</v>
      </c>
      <c r="D2014" t="s">
        <v>33</v>
      </c>
      <c r="E2014" t="s">
        <v>20</v>
      </c>
      <c r="F2014">
        <v>53</v>
      </c>
      <c r="G2014" t="s">
        <v>106</v>
      </c>
      <c r="H2014" t="s">
        <v>22</v>
      </c>
      <c r="I2014" t="s">
        <v>95</v>
      </c>
      <c r="J2014" t="s">
        <v>56</v>
      </c>
      <c r="K2014">
        <v>3.2</v>
      </c>
      <c r="L2014" t="s">
        <v>151</v>
      </c>
      <c r="M2014" t="s">
        <v>73</v>
      </c>
      <c r="N2014" t="s">
        <v>151</v>
      </c>
      <c r="O2014" t="s">
        <v>151</v>
      </c>
      <c r="P2014">
        <v>5</v>
      </c>
      <c r="Q2014" t="s">
        <v>32</v>
      </c>
      <c r="R2014" t="s">
        <v>28</v>
      </c>
    </row>
    <row r="2015" spans="1:18" x14ac:dyDescent="0.2">
      <c r="A2015">
        <v>2014</v>
      </c>
      <c r="B2015">
        <v>39</v>
      </c>
      <c r="C2015" t="s">
        <v>18</v>
      </c>
      <c r="D2015" t="s">
        <v>131</v>
      </c>
      <c r="E2015" t="s">
        <v>66</v>
      </c>
      <c r="F2015">
        <v>70</v>
      </c>
      <c r="G2015" t="s">
        <v>140</v>
      </c>
      <c r="H2015" t="s">
        <v>43</v>
      </c>
      <c r="I2015" t="s">
        <v>99</v>
      </c>
      <c r="J2015" t="s">
        <v>24</v>
      </c>
      <c r="K2015">
        <v>4.9000000000000004</v>
      </c>
      <c r="L2015" t="s">
        <v>151</v>
      </c>
      <c r="M2015" t="s">
        <v>53</v>
      </c>
      <c r="N2015" t="s">
        <v>151</v>
      </c>
      <c r="O2015" t="s">
        <v>151</v>
      </c>
      <c r="P2015">
        <v>25</v>
      </c>
      <c r="Q2015" t="s">
        <v>85</v>
      </c>
      <c r="R2015" t="s">
        <v>57</v>
      </c>
    </row>
    <row r="2016" spans="1:18" x14ac:dyDescent="0.2">
      <c r="A2016">
        <v>2015</v>
      </c>
      <c r="B2016">
        <v>51</v>
      </c>
      <c r="C2016" t="s">
        <v>18</v>
      </c>
      <c r="D2016" t="s">
        <v>86</v>
      </c>
      <c r="E2016" t="s">
        <v>20</v>
      </c>
      <c r="F2016">
        <v>26</v>
      </c>
      <c r="G2016" t="s">
        <v>149</v>
      </c>
      <c r="H2016" t="s">
        <v>22</v>
      </c>
      <c r="I2016" t="s">
        <v>93</v>
      </c>
      <c r="J2016" t="s">
        <v>52</v>
      </c>
      <c r="K2016">
        <v>3.9</v>
      </c>
      <c r="L2016" t="s">
        <v>151</v>
      </c>
      <c r="M2016" t="s">
        <v>53</v>
      </c>
      <c r="N2016" t="s">
        <v>151</v>
      </c>
      <c r="O2016" t="s">
        <v>151</v>
      </c>
      <c r="P2016">
        <v>47</v>
      </c>
      <c r="Q2016" t="s">
        <v>45</v>
      </c>
      <c r="R2016" t="s">
        <v>75</v>
      </c>
    </row>
    <row r="2017" spans="1:18" x14ac:dyDescent="0.2">
      <c r="A2017">
        <v>2016</v>
      </c>
      <c r="B2017">
        <v>57</v>
      </c>
      <c r="C2017" t="s">
        <v>18</v>
      </c>
      <c r="D2017" t="s">
        <v>132</v>
      </c>
      <c r="E2017" t="s">
        <v>66</v>
      </c>
      <c r="F2017">
        <v>82</v>
      </c>
      <c r="G2017" t="s">
        <v>140</v>
      </c>
      <c r="H2017" t="s">
        <v>35</v>
      </c>
      <c r="I2017" t="s">
        <v>68</v>
      </c>
      <c r="J2017" t="s">
        <v>52</v>
      </c>
      <c r="K2017">
        <v>4.5</v>
      </c>
      <c r="L2017" t="s">
        <v>151</v>
      </c>
      <c r="M2017" t="s">
        <v>44</v>
      </c>
      <c r="N2017" t="s">
        <v>151</v>
      </c>
      <c r="O2017" t="s">
        <v>151</v>
      </c>
      <c r="P2017">
        <v>8</v>
      </c>
      <c r="Q2017" t="s">
        <v>38</v>
      </c>
      <c r="R2017" t="s">
        <v>28</v>
      </c>
    </row>
    <row r="2018" spans="1:18" x14ac:dyDescent="0.2">
      <c r="A2018">
        <v>2017</v>
      </c>
      <c r="B2018">
        <v>53</v>
      </c>
      <c r="C2018" t="s">
        <v>18</v>
      </c>
      <c r="D2018" t="s">
        <v>70</v>
      </c>
      <c r="E2018" t="s">
        <v>41</v>
      </c>
      <c r="F2018">
        <v>47</v>
      </c>
      <c r="G2018" t="s">
        <v>30</v>
      </c>
      <c r="H2018" t="s">
        <v>35</v>
      </c>
      <c r="I2018" t="s">
        <v>82</v>
      </c>
      <c r="J2018" t="s">
        <v>24</v>
      </c>
      <c r="K2018">
        <v>3.4</v>
      </c>
      <c r="L2018" t="s">
        <v>151</v>
      </c>
      <c r="M2018" t="s">
        <v>53</v>
      </c>
      <c r="N2018" t="s">
        <v>151</v>
      </c>
      <c r="O2018" t="s">
        <v>151</v>
      </c>
      <c r="P2018">
        <v>20</v>
      </c>
      <c r="Q2018" t="s">
        <v>85</v>
      </c>
      <c r="R2018" t="s">
        <v>28</v>
      </c>
    </row>
    <row r="2019" spans="1:18" x14ac:dyDescent="0.2">
      <c r="A2019">
        <v>2018</v>
      </c>
      <c r="B2019">
        <v>70</v>
      </c>
      <c r="C2019" t="s">
        <v>18</v>
      </c>
      <c r="D2019" t="s">
        <v>124</v>
      </c>
      <c r="E2019" t="s">
        <v>20</v>
      </c>
      <c r="F2019">
        <v>32</v>
      </c>
      <c r="G2019" t="s">
        <v>34</v>
      </c>
      <c r="H2019" t="s">
        <v>35</v>
      </c>
      <c r="I2019" t="s">
        <v>95</v>
      </c>
      <c r="J2019" t="s">
        <v>24</v>
      </c>
      <c r="K2019">
        <v>4.0999999999999996</v>
      </c>
      <c r="L2019" t="s">
        <v>151</v>
      </c>
      <c r="M2019" t="s">
        <v>44</v>
      </c>
      <c r="N2019" t="s">
        <v>151</v>
      </c>
      <c r="O2019" t="s">
        <v>151</v>
      </c>
      <c r="P2019">
        <v>42</v>
      </c>
      <c r="Q2019" t="s">
        <v>74</v>
      </c>
      <c r="R2019" t="s">
        <v>96</v>
      </c>
    </row>
    <row r="2020" spans="1:18" x14ac:dyDescent="0.2">
      <c r="A2020">
        <v>2019</v>
      </c>
      <c r="B2020">
        <v>60</v>
      </c>
      <c r="C2020" t="s">
        <v>18</v>
      </c>
      <c r="D2020" t="s">
        <v>131</v>
      </c>
      <c r="E2020" t="s">
        <v>66</v>
      </c>
      <c r="F2020">
        <v>97</v>
      </c>
      <c r="G2020" t="s">
        <v>71</v>
      </c>
      <c r="H2020" t="s">
        <v>35</v>
      </c>
      <c r="I2020" t="s">
        <v>79</v>
      </c>
      <c r="J2020" t="s">
        <v>56</v>
      </c>
      <c r="K2020">
        <v>4.5</v>
      </c>
      <c r="L2020" t="s">
        <v>151</v>
      </c>
      <c r="M2020" t="s">
        <v>73</v>
      </c>
      <c r="N2020" t="s">
        <v>151</v>
      </c>
      <c r="O2020" t="s">
        <v>151</v>
      </c>
      <c r="P2020">
        <v>20</v>
      </c>
      <c r="Q2020" t="s">
        <v>74</v>
      </c>
      <c r="R2020" t="s">
        <v>39</v>
      </c>
    </row>
    <row r="2021" spans="1:18" x14ac:dyDescent="0.2">
      <c r="A2021">
        <v>2020</v>
      </c>
      <c r="B2021">
        <v>31</v>
      </c>
      <c r="C2021" t="s">
        <v>18</v>
      </c>
      <c r="D2021" t="s">
        <v>54</v>
      </c>
      <c r="E2021" t="s">
        <v>20</v>
      </c>
      <c r="F2021">
        <v>68</v>
      </c>
      <c r="G2021" t="s">
        <v>134</v>
      </c>
      <c r="H2021" t="s">
        <v>35</v>
      </c>
      <c r="I2021" t="s">
        <v>107</v>
      </c>
      <c r="J2021" t="s">
        <v>24</v>
      </c>
      <c r="K2021">
        <v>4.7</v>
      </c>
      <c r="L2021" t="s">
        <v>151</v>
      </c>
      <c r="M2021" t="s">
        <v>73</v>
      </c>
      <c r="N2021" t="s">
        <v>151</v>
      </c>
      <c r="O2021" t="s">
        <v>151</v>
      </c>
      <c r="P2021">
        <v>23</v>
      </c>
      <c r="Q2021" t="s">
        <v>32</v>
      </c>
      <c r="R2021" t="s">
        <v>28</v>
      </c>
    </row>
    <row r="2022" spans="1:18" x14ac:dyDescent="0.2">
      <c r="A2022">
        <v>2021</v>
      </c>
      <c r="B2022">
        <v>41</v>
      </c>
      <c r="C2022" t="s">
        <v>18</v>
      </c>
      <c r="D2022" t="s">
        <v>29</v>
      </c>
      <c r="E2022" t="s">
        <v>20</v>
      </c>
      <c r="F2022">
        <v>23</v>
      </c>
      <c r="G2022" t="s">
        <v>137</v>
      </c>
      <c r="H2022" t="s">
        <v>43</v>
      </c>
      <c r="I2022" t="s">
        <v>117</v>
      </c>
      <c r="J2022" t="s">
        <v>24</v>
      </c>
      <c r="K2022">
        <v>4.8</v>
      </c>
      <c r="L2022" t="s">
        <v>151</v>
      </c>
      <c r="M2022" t="s">
        <v>44</v>
      </c>
      <c r="N2022" t="s">
        <v>151</v>
      </c>
      <c r="O2022" t="s">
        <v>151</v>
      </c>
      <c r="P2022">
        <v>26</v>
      </c>
      <c r="Q2022" t="s">
        <v>32</v>
      </c>
      <c r="R2022" t="s">
        <v>57</v>
      </c>
    </row>
    <row r="2023" spans="1:18" x14ac:dyDescent="0.2">
      <c r="A2023">
        <v>2022</v>
      </c>
      <c r="B2023">
        <v>62</v>
      </c>
      <c r="C2023" t="s">
        <v>18</v>
      </c>
      <c r="D2023" t="s">
        <v>65</v>
      </c>
      <c r="E2023" t="s">
        <v>66</v>
      </c>
      <c r="F2023">
        <v>33</v>
      </c>
      <c r="G2023" t="s">
        <v>30</v>
      </c>
      <c r="H2023" t="s">
        <v>43</v>
      </c>
      <c r="I2023" t="s">
        <v>95</v>
      </c>
      <c r="J2023" t="s">
        <v>24</v>
      </c>
      <c r="K2023">
        <v>4.4000000000000004</v>
      </c>
      <c r="L2023" t="s">
        <v>151</v>
      </c>
      <c r="M2023" t="s">
        <v>53</v>
      </c>
      <c r="N2023" t="s">
        <v>151</v>
      </c>
      <c r="O2023" t="s">
        <v>151</v>
      </c>
      <c r="P2023">
        <v>48</v>
      </c>
      <c r="Q2023" t="s">
        <v>27</v>
      </c>
      <c r="R2023" t="s">
        <v>57</v>
      </c>
    </row>
    <row r="2024" spans="1:18" x14ac:dyDescent="0.2">
      <c r="A2024">
        <v>2023</v>
      </c>
      <c r="B2024">
        <v>59</v>
      </c>
      <c r="C2024" t="s">
        <v>18</v>
      </c>
      <c r="D2024" t="s">
        <v>105</v>
      </c>
      <c r="E2024" t="s">
        <v>66</v>
      </c>
      <c r="F2024">
        <v>38</v>
      </c>
      <c r="G2024" t="s">
        <v>89</v>
      </c>
      <c r="H2024" t="s">
        <v>35</v>
      </c>
      <c r="I2024" t="s">
        <v>93</v>
      </c>
      <c r="J2024" t="s">
        <v>24</v>
      </c>
      <c r="K2024">
        <v>4</v>
      </c>
      <c r="L2024" t="s">
        <v>151</v>
      </c>
      <c r="M2024" t="s">
        <v>73</v>
      </c>
      <c r="N2024" t="s">
        <v>151</v>
      </c>
      <c r="O2024" t="s">
        <v>151</v>
      </c>
      <c r="P2024">
        <v>16</v>
      </c>
      <c r="Q2024" t="s">
        <v>32</v>
      </c>
      <c r="R2024" t="s">
        <v>75</v>
      </c>
    </row>
    <row r="2025" spans="1:18" x14ac:dyDescent="0.2">
      <c r="A2025">
        <v>2024</v>
      </c>
      <c r="B2025">
        <v>46</v>
      </c>
      <c r="C2025" t="s">
        <v>18</v>
      </c>
      <c r="D2025" t="s">
        <v>124</v>
      </c>
      <c r="E2025" t="s">
        <v>20</v>
      </c>
      <c r="F2025">
        <v>68</v>
      </c>
      <c r="G2025" t="s">
        <v>134</v>
      </c>
      <c r="H2025" t="s">
        <v>35</v>
      </c>
      <c r="I2025" t="s">
        <v>84</v>
      </c>
      <c r="J2025" t="s">
        <v>24</v>
      </c>
      <c r="K2025">
        <v>4.0999999999999996</v>
      </c>
      <c r="L2025" t="s">
        <v>151</v>
      </c>
      <c r="M2025" t="s">
        <v>73</v>
      </c>
      <c r="N2025" t="s">
        <v>151</v>
      </c>
      <c r="O2025" t="s">
        <v>151</v>
      </c>
      <c r="P2025">
        <v>28</v>
      </c>
      <c r="Q2025" t="s">
        <v>32</v>
      </c>
      <c r="R2025" t="s">
        <v>75</v>
      </c>
    </row>
    <row r="2026" spans="1:18" x14ac:dyDescent="0.2">
      <c r="A2026">
        <v>2025</v>
      </c>
      <c r="B2026">
        <v>62</v>
      </c>
      <c r="C2026" t="s">
        <v>18</v>
      </c>
      <c r="D2026" t="s">
        <v>124</v>
      </c>
      <c r="E2026" t="s">
        <v>20</v>
      </c>
      <c r="F2026">
        <v>23</v>
      </c>
      <c r="G2026" t="s">
        <v>71</v>
      </c>
      <c r="H2026" t="s">
        <v>22</v>
      </c>
      <c r="I2026" t="s">
        <v>64</v>
      </c>
      <c r="J2026" t="s">
        <v>56</v>
      </c>
      <c r="K2026">
        <v>3.7</v>
      </c>
      <c r="L2026" t="s">
        <v>151</v>
      </c>
      <c r="M2026" t="s">
        <v>26</v>
      </c>
      <c r="N2026" t="s">
        <v>151</v>
      </c>
      <c r="O2026" t="s">
        <v>151</v>
      </c>
      <c r="P2026">
        <v>39</v>
      </c>
      <c r="Q2026" t="s">
        <v>45</v>
      </c>
      <c r="R2026" t="s">
        <v>39</v>
      </c>
    </row>
    <row r="2027" spans="1:18" x14ac:dyDescent="0.2">
      <c r="A2027">
        <v>2026</v>
      </c>
      <c r="B2027">
        <v>42</v>
      </c>
      <c r="C2027" t="s">
        <v>18</v>
      </c>
      <c r="D2027" t="s">
        <v>54</v>
      </c>
      <c r="E2027" t="s">
        <v>20</v>
      </c>
      <c r="F2027">
        <v>29</v>
      </c>
      <c r="G2027" t="s">
        <v>78</v>
      </c>
      <c r="H2027" t="s">
        <v>43</v>
      </c>
      <c r="I2027" t="s">
        <v>47</v>
      </c>
      <c r="J2027" t="s">
        <v>52</v>
      </c>
      <c r="K2027">
        <v>3</v>
      </c>
      <c r="L2027" t="s">
        <v>151</v>
      </c>
      <c r="M2027" t="s">
        <v>26</v>
      </c>
      <c r="N2027" t="s">
        <v>151</v>
      </c>
      <c r="O2027" t="s">
        <v>151</v>
      </c>
      <c r="P2027">
        <v>43</v>
      </c>
      <c r="Q2027" t="s">
        <v>85</v>
      </c>
      <c r="R2027" t="s">
        <v>28</v>
      </c>
    </row>
    <row r="2028" spans="1:18" x14ac:dyDescent="0.2">
      <c r="A2028">
        <v>2027</v>
      </c>
      <c r="B2028">
        <v>37</v>
      </c>
      <c r="C2028" t="s">
        <v>18</v>
      </c>
      <c r="D2028" t="s">
        <v>118</v>
      </c>
      <c r="E2028" t="s">
        <v>66</v>
      </c>
      <c r="F2028">
        <v>35</v>
      </c>
      <c r="G2028" t="s">
        <v>30</v>
      </c>
      <c r="H2028" t="s">
        <v>43</v>
      </c>
      <c r="I2028" t="s">
        <v>120</v>
      </c>
      <c r="J2028" t="s">
        <v>24</v>
      </c>
      <c r="K2028">
        <v>3.6</v>
      </c>
      <c r="L2028" t="s">
        <v>151</v>
      </c>
      <c r="M2028" t="s">
        <v>26</v>
      </c>
      <c r="N2028" t="s">
        <v>151</v>
      </c>
      <c r="O2028" t="s">
        <v>151</v>
      </c>
      <c r="P2028">
        <v>45</v>
      </c>
      <c r="Q2028" t="s">
        <v>74</v>
      </c>
      <c r="R2028" t="s">
        <v>96</v>
      </c>
    </row>
    <row r="2029" spans="1:18" x14ac:dyDescent="0.2">
      <c r="A2029">
        <v>2028</v>
      </c>
      <c r="B2029">
        <v>50</v>
      </c>
      <c r="C2029" t="s">
        <v>18</v>
      </c>
      <c r="D2029" t="s">
        <v>70</v>
      </c>
      <c r="E2029" t="s">
        <v>41</v>
      </c>
      <c r="F2029">
        <v>73</v>
      </c>
      <c r="G2029" t="s">
        <v>144</v>
      </c>
      <c r="H2029" t="s">
        <v>35</v>
      </c>
      <c r="I2029" t="s">
        <v>79</v>
      </c>
      <c r="J2029" t="s">
        <v>56</v>
      </c>
      <c r="K2029">
        <v>4.8</v>
      </c>
      <c r="L2029" t="s">
        <v>151</v>
      </c>
      <c r="M2029" t="s">
        <v>53</v>
      </c>
      <c r="N2029" t="s">
        <v>151</v>
      </c>
      <c r="O2029" t="s">
        <v>151</v>
      </c>
      <c r="P2029">
        <v>50</v>
      </c>
      <c r="Q2029" t="s">
        <v>38</v>
      </c>
      <c r="R2029" t="s">
        <v>96</v>
      </c>
    </row>
    <row r="2030" spans="1:18" x14ac:dyDescent="0.2">
      <c r="A2030">
        <v>2029</v>
      </c>
      <c r="B2030">
        <v>29</v>
      </c>
      <c r="C2030" t="s">
        <v>18</v>
      </c>
      <c r="D2030" t="s">
        <v>70</v>
      </c>
      <c r="E2030" t="s">
        <v>41</v>
      </c>
      <c r="F2030">
        <v>84</v>
      </c>
      <c r="G2030" t="s">
        <v>122</v>
      </c>
      <c r="H2030" t="s">
        <v>91</v>
      </c>
      <c r="I2030" t="s">
        <v>72</v>
      </c>
      <c r="J2030" t="s">
        <v>56</v>
      </c>
      <c r="K2030">
        <v>3.7</v>
      </c>
      <c r="L2030" t="s">
        <v>151</v>
      </c>
      <c r="M2030" t="s">
        <v>69</v>
      </c>
      <c r="N2030" t="s">
        <v>151</v>
      </c>
      <c r="O2030" t="s">
        <v>151</v>
      </c>
      <c r="P2030">
        <v>10</v>
      </c>
      <c r="Q2030" t="s">
        <v>27</v>
      </c>
      <c r="R2030" t="s">
        <v>75</v>
      </c>
    </row>
    <row r="2031" spans="1:18" x14ac:dyDescent="0.2">
      <c r="A2031">
        <v>2030</v>
      </c>
      <c r="B2031">
        <v>25</v>
      </c>
      <c r="C2031" t="s">
        <v>18</v>
      </c>
      <c r="D2031" t="s">
        <v>118</v>
      </c>
      <c r="E2031" t="s">
        <v>66</v>
      </c>
      <c r="F2031">
        <v>23</v>
      </c>
      <c r="G2031" t="s">
        <v>55</v>
      </c>
      <c r="H2031" t="s">
        <v>43</v>
      </c>
      <c r="I2031" t="s">
        <v>68</v>
      </c>
      <c r="J2031" t="s">
        <v>36</v>
      </c>
      <c r="K2031">
        <v>4.5999999999999996</v>
      </c>
      <c r="L2031" t="s">
        <v>151</v>
      </c>
      <c r="M2031" t="s">
        <v>44</v>
      </c>
      <c r="N2031" t="s">
        <v>151</v>
      </c>
      <c r="O2031" t="s">
        <v>151</v>
      </c>
      <c r="P2031">
        <v>40</v>
      </c>
      <c r="Q2031" t="s">
        <v>45</v>
      </c>
      <c r="R2031" t="s">
        <v>57</v>
      </c>
    </row>
    <row r="2032" spans="1:18" x14ac:dyDescent="0.2">
      <c r="A2032">
        <v>2031</v>
      </c>
      <c r="B2032">
        <v>66</v>
      </c>
      <c r="C2032" t="s">
        <v>18</v>
      </c>
      <c r="D2032" t="s">
        <v>88</v>
      </c>
      <c r="E2032" t="s">
        <v>66</v>
      </c>
      <c r="F2032">
        <v>67</v>
      </c>
      <c r="G2032" t="s">
        <v>129</v>
      </c>
      <c r="H2032" t="s">
        <v>35</v>
      </c>
      <c r="I2032" t="s">
        <v>95</v>
      </c>
      <c r="J2032" t="s">
        <v>52</v>
      </c>
      <c r="K2032">
        <v>2.8</v>
      </c>
      <c r="L2032" t="s">
        <v>151</v>
      </c>
      <c r="M2032" t="s">
        <v>53</v>
      </c>
      <c r="N2032" t="s">
        <v>151</v>
      </c>
      <c r="O2032" t="s">
        <v>151</v>
      </c>
      <c r="P2032">
        <v>38</v>
      </c>
      <c r="Q2032" t="s">
        <v>38</v>
      </c>
      <c r="R2032" t="s">
        <v>87</v>
      </c>
    </row>
    <row r="2033" spans="1:18" x14ac:dyDescent="0.2">
      <c r="A2033">
        <v>2032</v>
      </c>
      <c r="B2033">
        <v>21</v>
      </c>
      <c r="C2033" t="s">
        <v>18</v>
      </c>
      <c r="D2033" t="s">
        <v>124</v>
      </c>
      <c r="E2033" t="s">
        <v>20</v>
      </c>
      <c r="F2033">
        <v>51</v>
      </c>
      <c r="G2033" t="s">
        <v>97</v>
      </c>
      <c r="H2033" t="s">
        <v>22</v>
      </c>
      <c r="I2033" t="s">
        <v>60</v>
      </c>
      <c r="J2033" t="s">
        <v>36</v>
      </c>
      <c r="K2033">
        <v>4</v>
      </c>
      <c r="L2033" t="s">
        <v>151</v>
      </c>
      <c r="M2033" t="s">
        <v>53</v>
      </c>
      <c r="N2033" t="s">
        <v>151</v>
      </c>
      <c r="O2033" t="s">
        <v>151</v>
      </c>
      <c r="P2033">
        <v>2</v>
      </c>
      <c r="Q2033" t="s">
        <v>38</v>
      </c>
      <c r="R2033" t="s">
        <v>87</v>
      </c>
    </row>
    <row r="2034" spans="1:18" x14ac:dyDescent="0.2">
      <c r="A2034">
        <v>2033</v>
      </c>
      <c r="B2034">
        <v>46</v>
      </c>
      <c r="C2034" t="s">
        <v>18</v>
      </c>
      <c r="D2034" t="s">
        <v>19</v>
      </c>
      <c r="E2034" t="s">
        <v>20</v>
      </c>
      <c r="F2034">
        <v>36</v>
      </c>
      <c r="G2034" t="s">
        <v>130</v>
      </c>
      <c r="H2034" t="s">
        <v>43</v>
      </c>
      <c r="I2034" t="s">
        <v>31</v>
      </c>
      <c r="J2034" t="s">
        <v>24</v>
      </c>
      <c r="K2034">
        <v>4.2</v>
      </c>
      <c r="L2034" t="s">
        <v>151</v>
      </c>
      <c r="M2034" t="s">
        <v>44</v>
      </c>
      <c r="N2034" t="s">
        <v>151</v>
      </c>
      <c r="O2034" t="s">
        <v>151</v>
      </c>
      <c r="P2034">
        <v>13</v>
      </c>
      <c r="Q2034" t="s">
        <v>32</v>
      </c>
      <c r="R2034" t="s">
        <v>48</v>
      </c>
    </row>
    <row r="2035" spans="1:18" x14ac:dyDescent="0.2">
      <c r="A2035">
        <v>2034</v>
      </c>
      <c r="B2035">
        <v>57</v>
      </c>
      <c r="C2035" t="s">
        <v>18</v>
      </c>
      <c r="D2035" t="s">
        <v>33</v>
      </c>
      <c r="E2035" t="s">
        <v>20</v>
      </c>
      <c r="F2035">
        <v>55</v>
      </c>
      <c r="G2035" t="s">
        <v>114</v>
      </c>
      <c r="H2035" t="s">
        <v>22</v>
      </c>
      <c r="I2035" t="s">
        <v>77</v>
      </c>
      <c r="J2035" t="s">
        <v>52</v>
      </c>
      <c r="K2035">
        <v>3.6</v>
      </c>
      <c r="L2035" t="s">
        <v>151</v>
      </c>
      <c r="M2035" t="s">
        <v>26</v>
      </c>
      <c r="N2035" t="s">
        <v>151</v>
      </c>
      <c r="O2035" t="s">
        <v>151</v>
      </c>
      <c r="P2035">
        <v>33</v>
      </c>
      <c r="Q2035" t="s">
        <v>27</v>
      </c>
      <c r="R2035" t="s">
        <v>48</v>
      </c>
    </row>
    <row r="2036" spans="1:18" x14ac:dyDescent="0.2">
      <c r="A2036">
        <v>2035</v>
      </c>
      <c r="B2036">
        <v>61</v>
      </c>
      <c r="C2036" t="s">
        <v>18</v>
      </c>
      <c r="D2036" t="s">
        <v>58</v>
      </c>
      <c r="E2036" t="s">
        <v>20</v>
      </c>
      <c r="F2036">
        <v>30</v>
      </c>
      <c r="G2036" t="s">
        <v>89</v>
      </c>
      <c r="H2036" t="s">
        <v>43</v>
      </c>
      <c r="I2036" t="s">
        <v>99</v>
      </c>
      <c r="J2036" t="s">
        <v>36</v>
      </c>
      <c r="K2036">
        <v>2.9</v>
      </c>
      <c r="L2036" t="s">
        <v>151</v>
      </c>
      <c r="M2036" t="s">
        <v>73</v>
      </c>
      <c r="N2036" t="s">
        <v>151</v>
      </c>
      <c r="O2036" t="s">
        <v>151</v>
      </c>
      <c r="P2036">
        <v>27</v>
      </c>
      <c r="Q2036" t="s">
        <v>45</v>
      </c>
      <c r="R2036" t="s">
        <v>87</v>
      </c>
    </row>
    <row r="2037" spans="1:18" x14ac:dyDescent="0.2">
      <c r="A2037">
        <v>2036</v>
      </c>
      <c r="B2037">
        <v>53</v>
      </c>
      <c r="C2037" t="s">
        <v>18</v>
      </c>
      <c r="D2037" t="s">
        <v>112</v>
      </c>
      <c r="E2037" t="s">
        <v>20</v>
      </c>
      <c r="F2037">
        <v>70</v>
      </c>
      <c r="G2037" t="s">
        <v>100</v>
      </c>
      <c r="H2037" t="s">
        <v>35</v>
      </c>
      <c r="I2037" t="s">
        <v>133</v>
      </c>
      <c r="J2037" t="s">
        <v>52</v>
      </c>
      <c r="K2037">
        <v>4.0999999999999996</v>
      </c>
      <c r="L2037" t="s">
        <v>151</v>
      </c>
      <c r="M2037" t="s">
        <v>26</v>
      </c>
      <c r="N2037" t="s">
        <v>151</v>
      </c>
      <c r="O2037" t="s">
        <v>151</v>
      </c>
      <c r="P2037">
        <v>43</v>
      </c>
      <c r="Q2037" t="s">
        <v>74</v>
      </c>
      <c r="R2037" t="s">
        <v>39</v>
      </c>
    </row>
    <row r="2038" spans="1:18" x14ac:dyDescent="0.2">
      <c r="A2038">
        <v>2037</v>
      </c>
      <c r="B2038">
        <v>37</v>
      </c>
      <c r="C2038" t="s">
        <v>18</v>
      </c>
      <c r="D2038" t="s">
        <v>19</v>
      </c>
      <c r="E2038" t="s">
        <v>20</v>
      </c>
      <c r="F2038">
        <v>63</v>
      </c>
      <c r="G2038" t="s">
        <v>147</v>
      </c>
      <c r="H2038" t="s">
        <v>35</v>
      </c>
      <c r="I2038" t="s">
        <v>92</v>
      </c>
      <c r="J2038" t="s">
        <v>24</v>
      </c>
      <c r="K2038">
        <v>3.1</v>
      </c>
      <c r="L2038" t="s">
        <v>151</v>
      </c>
      <c r="M2038" t="s">
        <v>44</v>
      </c>
      <c r="N2038" t="s">
        <v>151</v>
      </c>
      <c r="O2038" t="s">
        <v>151</v>
      </c>
      <c r="P2038">
        <v>46</v>
      </c>
      <c r="Q2038" t="s">
        <v>32</v>
      </c>
      <c r="R2038" t="s">
        <v>39</v>
      </c>
    </row>
    <row r="2039" spans="1:18" x14ac:dyDescent="0.2">
      <c r="A2039">
        <v>2038</v>
      </c>
      <c r="B2039">
        <v>39</v>
      </c>
      <c r="C2039" t="s">
        <v>18</v>
      </c>
      <c r="D2039" t="s">
        <v>132</v>
      </c>
      <c r="E2039" t="s">
        <v>66</v>
      </c>
      <c r="F2039">
        <v>87</v>
      </c>
      <c r="G2039" t="s">
        <v>114</v>
      </c>
      <c r="H2039" t="s">
        <v>35</v>
      </c>
      <c r="I2039" t="s">
        <v>95</v>
      </c>
      <c r="J2039" t="s">
        <v>52</v>
      </c>
      <c r="K2039">
        <v>4.3</v>
      </c>
      <c r="L2039" t="s">
        <v>151</v>
      </c>
      <c r="M2039" t="s">
        <v>26</v>
      </c>
      <c r="N2039" t="s">
        <v>151</v>
      </c>
      <c r="O2039" t="s">
        <v>151</v>
      </c>
      <c r="P2039">
        <v>7</v>
      </c>
      <c r="Q2039" t="s">
        <v>27</v>
      </c>
      <c r="R2039" t="s">
        <v>75</v>
      </c>
    </row>
    <row r="2040" spans="1:18" x14ac:dyDescent="0.2">
      <c r="A2040">
        <v>2039</v>
      </c>
      <c r="B2040">
        <v>53</v>
      </c>
      <c r="C2040" t="s">
        <v>18</v>
      </c>
      <c r="D2040" t="s">
        <v>19</v>
      </c>
      <c r="E2040" t="s">
        <v>20</v>
      </c>
      <c r="F2040">
        <v>70</v>
      </c>
      <c r="G2040" t="s">
        <v>71</v>
      </c>
      <c r="H2040" t="s">
        <v>22</v>
      </c>
      <c r="I2040" t="s">
        <v>120</v>
      </c>
      <c r="J2040" t="s">
        <v>36</v>
      </c>
      <c r="K2040">
        <v>4.4000000000000004</v>
      </c>
      <c r="L2040" t="s">
        <v>151</v>
      </c>
      <c r="M2040" t="s">
        <v>44</v>
      </c>
      <c r="N2040" t="s">
        <v>151</v>
      </c>
      <c r="O2040" t="s">
        <v>151</v>
      </c>
      <c r="P2040">
        <v>35</v>
      </c>
      <c r="Q2040" t="s">
        <v>38</v>
      </c>
      <c r="R2040" t="s">
        <v>28</v>
      </c>
    </row>
    <row r="2041" spans="1:18" x14ac:dyDescent="0.2">
      <c r="A2041">
        <v>2040</v>
      </c>
      <c r="B2041">
        <v>35</v>
      </c>
      <c r="C2041" t="s">
        <v>18</v>
      </c>
      <c r="D2041" t="s">
        <v>112</v>
      </c>
      <c r="E2041" t="s">
        <v>20</v>
      </c>
      <c r="F2041">
        <v>51</v>
      </c>
      <c r="G2041" t="s">
        <v>147</v>
      </c>
      <c r="H2041" t="s">
        <v>43</v>
      </c>
      <c r="I2041" t="s">
        <v>77</v>
      </c>
      <c r="J2041" t="s">
        <v>36</v>
      </c>
      <c r="K2041">
        <v>3.1</v>
      </c>
      <c r="L2041" t="s">
        <v>151</v>
      </c>
      <c r="M2041" t="s">
        <v>44</v>
      </c>
      <c r="N2041" t="s">
        <v>151</v>
      </c>
      <c r="O2041" t="s">
        <v>151</v>
      </c>
      <c r="P2041">
        <v>31</v>
      </c>
      <c r="Q2041" t="s">
        <v>85</v>
      </c>
      <c r="R2041" t="s">
        <v>75</v>
      </c>
    </row>
    <row r="2042" spans="1:18" x14ac:dyDescent="0.2">
      <c r="A2042">
        <v>2041</v>
      </c>
      <c r="B2042">
        <v>69</v>
      </c>
      <c r="C2042" t="s">
        <v>18</v>
      </c>
      <c r="D2042" t="s">
        <v>105</v>
      </c>
      <c r="E2042" t="s">
        <v>66</v>
      </c>
      <c r="F2042">
        <v>25</v>
      </c>
      <c r="G2042" t="s">
        <v>130</v>
      </c>
      <c r="H2042" t="s">
        <v>91</v>
      </c>
      <c r="I2042" t="s">
        <v>23</v>
      </c>
      <c r="J2042" t="s">
        <v>36</v>
      </c>
      <c r="K2042">
        <v>2.9</v>
      </c>
      <c r="L2042" t="s">
        <v>151</v>
      </c>
      <c r="M2042" t="s">
        <v>37</v>
      </c>
      <c r="N2042" t="s">
        <v>151</v>
      </c>
      <c r="O2042" t="s">
        <v>151</v>
      </c>
      <c r="P2042">
        <v>42</v>
      </c>
      <c r="Q2042" t="s">
        <v>27</v>
      </c>
      <c r="R2042" t="s">
        <v>57</v>
      </c>
    </row>
    <row r="2043" spans="1:18" x14ac:dyDescent="0.2">
      <c r="A2043">
        <v>2042</v>
      </c>
      <c r="B2043">
        <v>66</v>
      </c>
      <c r="C2043" t="s">
        <v>18</v>
      </c>
      <c r="D2043" t="s">
        <v>101</v>
      </c>
      <c r="E2043" t="s">
        <v>62</v>
      </c>
      <c r="F2043">
        <v>32</v>
      </c>
      <c r="G2043" t="s">
        <v>83</v>
      </c>
      <c r="H2043" t="s">
        <v>35</v>
      </c>
      <c r="I2043" t="s">
        <v>92</v>
      </c>
      <c r="J2043" t="s">
        <v>24</v>
      </c>
      <c r="K2043">
        <v>3.2</v>
      </c>
      <c r="L2043" t="s">
        <v>151</v>
      </c>
      <c r="M2043" t="s">
        <v>44</v>
      </c>
      <c r="N2043" t="s">
        <v>151</v>
      </c>
      <c r="O2043" t="s">
        <v>151</v>
      </c>
      <c r="P2043">
        <v>14</v>
      </c>
      <c r="Q2043" t="s">
        <v>45</v>
      </c>
      <c r="R2043" t="s">
        <v>75</v>
      </c>
    </row>
    <row r="2044" spans="1:18" x14ac:dyDescent="0.2">
      <c r="A2044">
        <v>2043</v>
      </c>
      <c r="B2044">
        <v>19</v>
      </c>
      <c r="C2044" t="s">
        <v>18</v>
      </c>
      <c r="D2044" t="s">
        <v>70</v>
      </c>
      <c r="E2044" t="s">
        <v>41</v>
      </c>
      <c r="F2044">
        <v>52</v>
      </c>
      <c r="G2044" t="s">
        <v>89</v>
      </c>
      <c r="H2044" t="s">
        <v>43</v>
      </c>
      <c r="I2044" t="s">
        <v>107</v>
      </c>
      <c r="J2044" t="s">
        <v>36</v>
      </c>
      <c r="K2044">
        <v>4</v>
      </c>
      <c r="L2044" t="s">
        <v>151</v>
      </c>
      <c r="M2044" t="s">
        <v>69</v>
      </c>
      <c r="N2044" t="s">
        <v>151</v>
      </c>
      <c r="O2044" t="s">
        <v>151</v>
      </c>
      <c r="P2044">
        <v>35</v>
      </c>
      <c r="Q2044" t="s">
        <v>27</v>
      </c>
      <c r="R2044" t="s">
        <v>87</v>
      </c>
    </row>
    <row r="2045" spans="1:18" x14ac:dyDescent="0.2">
      <c r="A2045">
        <v>2044</v>
      </c>
      <c r="B2045">
        <v>47</v>
      </c>
      <c r="C2045" t="s">
        <v>18</v>
      </c>
      <c r="D2045" t="s">
        <v>142</v>
      </c>
      <c r="E2045" t="s">
        <v>66</v>
      </c>
      <c r="F2045">
        <v>33</v>
      </c>
      <c r="G2045" t="s">
        <v>83</v>
      </c>
      <c r="H2045" t="s">
        <v>43</v>
      </c>
      <c r="I2045" t="s">
        <v>60</v>
      </c>
      <c r="J2045" t="s">
        <v>52</v>
      </c>
      <c r="K2045">
        <v>2.7</v>
      </c>
      <c r="L2045" t="s">
        <v>151</v>
      </c>
      <c r="M2045" t="s">
        <v>53</v>
      </c>
      <c r="N2045" t="s">
        <v>151</v>
      </c>
      <c r="O2045" t="s">
        <v>151</v>
      </c>
      <c r="P2045">
        <v>49</v>
      </c>
      <c r="Q2045" t="s">
        <v>45</v>
      </c>
      <c r="R2045" t="s">
        <v>39</v>
      </c>
    </row>
    <row r="2046" spans="1:18" x14ac:dyDescent="0.2">
      <c r="A2046">
        <v>2045</v>
      </c>
      <c r="B2046">
        <v>49</v>
      </c>
      <c r="C2046" t="s">
        <v>18</v>
      </c>
      <c r="D2046" t="s">
        <v>33</v>
      </c>
      <c r="E2046" t="s">
        <v>20</v>
      </c>
      <c r="F2046">
        <v>68</v>
      </c>
      <c r="G2046" t="s">
        <v>67</v>
      </c>
      <c r="H2046" t="s">
        <v>22</v>
      </c>
      <c r="I2046" t="s">
        <v>120</v>
      </c>
      <c r="J2046" t="s">
        <v>36</v>
      </c>
      <c r="K2046">
        <v>3</v>
      </c>
      <c r="L2046" t="s">
        <v>151</v>
      </c>
      <c r="M2046" t="s">
        <v>37</v>
      </c>
      <c r="N2046" t="s">
        <v>151</v>
      </c>
      <c r="O2046" t="s">
        <v>151</v>
      </c>
      <c r="P2046">
        <v>17</v>
      </c>
      <c r="Q2046" t="s">
        <v>45</v>
      </c>
      <c r="R2046" t="s">
        <v>28</v>
      </c>
    </row>
    <row r="2047" spans="1:18" x14ac:dyDescent="0.2">
      <c r="A2047">
        <v>2046</v>
      </c>
      <c r="B2047">
        <v>31</v>
      </c>
      <c r="C2047" t="s">
        <v>18</v>
      </c>
      <c r="D2047" t="s">
        <v>105</v>
      </c>
      <c r="E2047" t="s">
        <v>66</v>
      </c>
      <c r="F2047">
        <v>20</v>
      </c>
      <c r="G2047" t="s">
        <v>141</v>
      </c>
      <c r="H2047" t="s">
        <v>43</v>
      </c>
      <c r="I2047" t="s">
        <v>107</v>
      </c>
      <c r="J2047" t="s">
        <v>56</v>
      </c>
      <c r="K2047">
        <v>4.4000000000000004</v>
      </c>
      <c r="L2047" t="s">
        <v>151</v>
      </c>
      <c r="M2047" t="s">
        <v>26</v>
      </c>
      <c r="N2047" t="s">
        <v>151</v>
      </c>
      <c r="O2047" t="s">
        <v>151</v>
      </c>
      <c r="P2047">
        <v>26</v>
      </c>
      <c r="Q2047" t="s">
        <v>45</v>
      </c>
      <c r="R2047" t="s">
        <v>57</v>
      </c>
    </row>
    <row r="2048" spans="1:18" x14ac:dyDescent="0.2">
      <c r="A2048">
        <v>2047</v>
      </c>
      <c r="B2048">
        <v>39</v>
      </c>
      <c r="C2048" t="s">
        <v>18</v>
      </c>
      <c r="D2048" t="s">
        <v>94</v>
      </c>
      <c r="E2048" t="s">
        <v>20</v>
      </c>
      <c r="F2048">
        <v>32</v>
      </c>
      <c r="G2048" t="s">
        <v>100</v>
      </c>
      <c r="H2048" t="s">
        <v>43</v>
      </c>
      <c r="I2048" t="s">
        <v>31</v>
      </c>
      <c r="J2048" t="s">
        <v>24</v>
      </c>
      <c r="K2048">
        <v>2.8</v>
      </c>
      <c r="L2048" t="s">
        <v>151</v>
      </c>
      <c r="M2048" t="s">
        <v>37</v>
      </c>
      <c r="N2048" t="s">
        <v>151</v>
      </c>
      <c r="O2048" t="s">
        <v>151</v>
      </c>
      <c r="P2048">
        <v>30</v>
      </c>
      <c r="Q2048" t="s">
        <v>32</v>
      </c>
      <c r="R2048" t="s">
        <v>96</v>
      </c>
    </row>
    <row r="2049" spans="1:18" x14ac:dyDescent="0.2">
      <c r="A2049">
        <v>2048</v>
      </c>
      <c r="B2049">
        <v>58</v>
      </c>
      <c r="C2049" t="s">
        <v>18</v>
      </c>
      <c r="D2049" t="s">
        <v>105</v>
      </c>
      <c r="E2049" t="s">
        <v>66</v>
      </c>
      <c r="F2049">
        <v>82</v>
      </c>
      <c r="G2049" t="s">
        <v>138</v>
      </c>
      <c r="H2049" t="s">
        <v>43</v>
      </c>
      <c r="I2049" t="s">
        <v>64</v>
      </c>
      <c r="J2049" t="s">
        <v>52</v>
      </c>
      <c r="K2049">
        <v>3.1</v>
      </c>
      <c r="L2049" t="s">
        <v>151</v>
      </c>
      <c r="M2049" t="s">
        <v>73</v>
      </c>
      <c r="N2049" t="s">
        <v>151</v>
      </c>
      <c r="O2049" t="s">
        <v>151</v>
      </c>
      <c r="P2049">
        <v>32</v>
      </c>
      <c r="Q2049" t="s">
        <v>32</v>
      </c>
      <c r="R2049" t="s">
        <v>48</v>
      </c>
    </row>
    <row r="2050" spans="1:18" x14ac:dyDescent="0.2">
      <c r="A2050">
        <v>2049</v>
      </c>
      <c r="B2050">
        <v>45</v>
      </c>
      <c r="C2050" t="s">
        <v>18</v>
      </c>
      <c r="D2050" t="s">
        <v>49</v>
      </c>
      <c r="E2050" t="s">
        <v>41</v>
      </c>
      <c r="F2050">
        <v>64</v>
      </c>
      <c r="G2050" t="s">
        <v>150</v>
      </c>
      <c r="H2050" t="s">
        <v>91</v>
      </c>
      <c r="I2050" t="s">
        <v>68</v>
      </c>
      <c r="J2050" t="s">
        <v>24</v>
      </c>
      <c r="K2050">
        <v>3.9</v>
      </c>
      <c r="L2050" t="s">
        <v>151</v>
      </c>
      <c r="M2050" t="s">
        <v>26</v>
      </c>
      <c r="N2050" t="s">
        <v>151</v>
      </c>
      <c r="O2050" t="s">
        <v>151</v>
      </c>
      <c r="P2050">
        <v>35</v>
      </c>
      <c r="Q2050" t="s">
        <v>74</v>
      </c>
      <c r="R2050" t="s">
        <v>57</v>
      </c>
    </row>
    <row r="2051" spans="1:18" x14ac:dyDescent="0.2">
      <c r="A2051">
        <v>2050</v>
      </c>
      <c r="B2051">
        <v>68</v>
      </c>
      <c r="C2051" t="s">
        <v>18</v>
      </c>
      <c r="D2051" t="s">
        <v>136</v>
      </c>
      <c r="E2051" t="s">
        <v>41</v>
      </c>
      <c r="F2051">
        <v>24</v>
      </c>
      <c r="G2051" t="s">
        <v>42</v>
      </c>
      <c r="H2051" t="s">
        <v>22</v>
      </c>
      <c r="I2051" t="s">
        <v>143</v>
      </c>
      <c r="J2051" t="s">
        <v>56</v>
      </c>
      <c r="K2051">
        <v>2.7</v>
      </c>
      <c r="L2051" t="s">
        <v>151</v>
      </c>
      <c r="M2051" t="s">
        <v>53</v>
      </c>
      <c r="N2051" t="s">
        <v>151</v>
      </c>
      <c r="O2051" t="s">
        <v>151</v>
      </c>
      <c r="P2051">
        <v>15</v>
      </c>
      <c r="Q2051" t="s">
        <v>27</v>
      </c>
      <c r="R2051" t="s">
        <v>48</v>
      </c>
    </row>
    <row r="2052" spans="1:18" x14ac:dyDescent="0.2">
      <c r="A2052">
        <v>2051</v>
      </c>
      <c r="B2052">
        <v>35</v>
      </c>
      <c r="C2052" t="s">
        <v>18</v>
      </c>
      <c r="D2052" t="s">
        <v>123</v>
      </c>
      <c r="E2052" t="s">
        <v>66</v>
      </c>
      <c r="F2052">
        <v>96</v>
      </c>
      <c r="G2052" t="s">
        <v>90</v>
      </c>
      <c r="H2052" t="s">
        <v>43</v>
      </c>
      <c r="I2052" t="s">
        <v>84</v>
      </c>
      <c r="J2052" t="s">
        <v>52</v>
      </c>
      <c r="K2052">
        <v>3.4</v>
      </c>
      <c r="L2052" t="s">
        <v>151</v>
      </c>
      <c r="M2052" t="s">
        <v>73</v>
      </c>
      <c r="N2052" t="s">
        <v>151</v>
      </c>
      <c r="O2052" t="s">
        <v>151</v>
      </c>
      <c r="P2052">
        <v>10</v>
      </c>
      <c r="Q2052" t="s">
        <v>85</v>
      </c>
      <c r="R2052" t="s">
        <v>48</v>
      </c>
    </row>
    <row r="2053" spans="1:18" x14ac:dyDescent="0.2">
      <c r="A2053">
        <v>2052</v>
      </c>
      <c r="B2053">
        <v>65</v>
      </c>
      <c r="C2053" t="s">
        <v>18</v>
      </c>
      <c r="D2053" t="s">
        <v>112</v>
      </c>
      <c r="E2053" t="s">
        <v>20</v>
      </c>
      <c r="F2053">
        <v>94</v>
      </c>
      <c r="G2053" t="s">
        <v>34</v>
      </c>
      <c r="H2053" t="s">
        <v>22</v>
      </c>
      <c r="I2053" t="s">
        <v>93</v>
      </c>
      <c r="J2053" t="s">
        <v>36</v>
      </c>
      <c r="K2053">
        <v>3.8</v>
      </c>
      <c r="L2053" t="s">
        <v>151</v>
      </c>
      <c r="M2053" t="s">
        <v>37</v>
      </c>
      <c r="N2053" t="s">
        <v>151</v>
      </c>
      <c r="O2053" t="s">
        <v>151</v>
      </c>
      <c r="P2053">
        <v>14</v>
      </c>
      <c r="Q2053" t="s">
        <v>38</v>
      </c>
      <c r="R2053" t="s">
        <v>87</v>
      </c>
    </row>
    <row r="2054" spans="1:18" x14ac:dyDescent="0.2">
      <c r="A2054">
        <v>2053</v>
      </c>
      <c r="B2054">
        <v>45</v>
      </c>
      <c r="C2054" t="s">
        <v>18</v>
      </c>
      <c r="D2054" t="s">
        <v>131</v>
      </c>
      <c r="E2054" t="s">
        <v>66</v>
      </c>
      <c r="F2054">
        <v>48</v>
      </c>
      <c r="G2054" t="s">
        <v>81</v>
      </c>
      <c r="H2054" t="s">
        <v>43</v>
      </c>
      <c r="I2054" t="s">
        <v>23</v>
      </c>
      <c r="J2054" t="s">
        <v>24</v>
      </c>
      <c r="K2054">
        <v>3.7</v>
      </c>
      <c r="L2054" t="s">
        <v>151</v>
      </c>
      <c r="M2054" t="s">
        <v>69</v>
      </c>
      <c r="N2054" t="s">
        <v>151</v>
      </c>
      <c r="O2054" t="s">
        <v>151</v>
      </c>
      <c r="P2054">
        <v>30</v>
      </c>
      <c r="Q2054" t="s">
        <v>74</v>
      </c>
      <c r="R2054" t="s">
        <v>48</v>
      </c>
    </row>
    <row r="2055" spans="1:18" x14ac:dyDescent="0.2">
      <c r="A2055">
        <v>2054</v>
      </c>
      <c r="B2055">
        <v>19</v>
      </c>
      <c r="C2055" t="s">
        <v>18</v>
      </c>
      <c r="D2055" t="s">
        <v>88</v>
      </c>
      <c r="E2055" t="s">
        <v>66</v>
      </c>
      <c r="F2055">
        <v>60</v>
      </c>
      <c r="G2055" t="s">
        <v>50</v>
      </c>
      <c r="H2055" t="s">
        <v>35</v>
      </c>
      <c r="I2055" t="s">
        <v>72</v>
      </c>
      <c r="J2055" t="s">
        <v>36</v>
      </c>
      <c r="K2055">
        <v>4.5</v>
      </c>
      <c r="L2055" t="s">
        <v>151</v>
      </c>
      <c r="M2055" t="s">
        <v>69</v>
      </c>
      <c r="N2055" t="s">
        <v>151</v>
      </c>
      <c r="O2055" t="s">
        <v>151</v>
      </c>
      <c r="P2055">
        <v>16</v>
      </c>
      <c r="Q2055" t="s">
        <v>38</v>
      </c>
      <c r="R2055" t="s">
        <v>28</v>
      </c>
    </row>
    <row r="2056" spans="1:18" x14ac:dyDescent="0.2">
      <c r="A2056">
        <v>2055</v>
      </c>
      <c r="B2056">
        <v>65</v>
      </c>
      <c r="C2056" t="s">
        <v>18</v>
      </c>
      <c r="D2056" t="s">
        <v>29</v>
      </c>
      <c r="E2056" t="s">
        <v>20</v>
      </c>
      <c r="F2056">
        <v>56</v>
      </c>
      <c r="G2056" t="s">
        <v>126</v>
      </c>
      <c r="H2056" t="s">
        <v>91</v>
      </c>
      <c r="I2056" t="s">
        <v>79</v>
      </c>
      <c r="J2056" t="s">
        <v>36</v>
      </c>
      <c r="K2056">
        <v>2.9</v>
      </c>
      <c r="L2056" t="s">
        <v>151</v>
      </c>
      <c r="M2056" t="s">
        <v>26</v>
      </c>
      <c r="N2056" t="s">
        <v>151</v>
      </c>
      <c r="O2056" t="s">
        <v>151</v>
      </c>
      <c r="P2056">
        <v>14</v>
      </c>
      <c r="Q2056" t="s">
        <v>45</v>
      </c>
      <c r="R2056" t="s">
        <v>48</v>
      </c>
    </row>
    <row r="2057" spans="1:18" x14ac:dyDescent="0.2">
      <c r="A2057">
        <v>2056</v>
      </c>
      <c r="B2057">
        <v>28</v>
      </c>
      <c r="C2057" t="s">
        <v>18</v>
      </c>
      <c r="D2057" t="s">
        <v>65</v>
      </c>
      <c r="E2057" t="s">
        <v>66</v>
      </c>
      <c r="F2057">
        <v>33</v>
      </c>
      <c r="G2057" t="s">
        <v>104</v>
      </c>
      <c r="H2057" t="s">
        <v>43</v>
      </c>
      <c r="I2057" t="s">
        <v>64</v>
      </c>
      <c r="J2057" t="s">
        <v>56</v>
      </c>
      <c r="K2057">
        <v>3.4</v>
      </c>
      <c r="L2057" t="s">
        <v>151</v>
      </c>
      <c r="M2057" t="s">
        <v>69</v>
      </c>
      <c r="N2057" t="s">
        <v>151</v>
      </c>
      <c r="O2057" t="s">
        <v>151</v>
      </c>
      <c r="P2057">
        <v>28</v>
      </c>
      <c r="Q2057" t="s">
        <v>74</v>
      </c>
      <c r="R2057" t="s">
        <v>39</v>
      </c>
    </row>
    <row r="2058" spans="1:18" x14ac:dyDescent="0.2">
      <c r="A2058">
        <v>2057</v>
      </c>
      <c r="B2058">
        <v>55</v>
      </c>
      <c r="C2058" t="s">
        <v>18</v>
      </c>
      <c r="D2058" t="s">
        <v>131</v>
      </c>
      <c r="E2058" t="s">
        <v>66</v>
      </c>
      <c r="F2058">
        <v>46</v>
      </c>
      <c r="G2058" t="s">
        <v>147</v>
      </c>
      <c r="H2058" t="s">
        <v>22</v>
      </c>
      <c r="I2058" t="s">
        <v>143</v>
      </c>
      <c r="J2058" t="s">
        <v>36</v>
      </c>
      <c r="K2058">
        <v>4.4000000000000004</v>
      </c>
      <c r="L2058" t="s">
        <v>151</v>
      </c>
      <c r="M2058" t="s">
        <v>69</v>
      </c>
      <c r="N2058" t="s">
        <v>151</v>
      </c>
      <c r="O2058" t="s">
        <v>151</v>
      </c>
      <c r="P2058">
        <v>29</v>
      </c>
      <c r="Q2058" t="s">
        <v>45</v>
      </c>
      <c r="R2058" t="s">
        <v>87</v>
      </c>
    </row>
    <row r="2059" spans="1:18" x14ac:dyDescent="0.2">
      <c r="A2059">
        <v>2058</v>
      </c>
      <c r="B2059">
        <v>66</v>
      </c>
      <c r="C2059" t="s">
        <v>18</v>
      </c>
      <c r="D2059" t="s">
        <v>124</v>
      </c>
      <c r="E2059" t="s">
        <v>20</v>
      </c>
      <c r="F2059">
        <v>37</v>
      </c>
      <c r="G2059" t="s">
        <v>146</v>
      </c>
      <c r="H2059" t="s">
        <v>22</v>
      </c>
      <c r="I2059" t="s">
        <v>133</v>
      </c>
      <c r="J2059" t="s">
        <v>36</v>
      </c>
      <c r="K2059">
        <v>4.2</v>
      </c>
      <c r="L2059" t="s">
        <v>151</v>
      </c>
      <c r="M2059" t="s">
        <v>53</v>
      </c>
      <c r="N2059" t="s">
        <v>151</v>
      </c>
      <c r="O2059" t="s">
        <v>151</v>
      </c>
      <c r="P2059">
        <v>5</v>
      </c>
      <c r="Q2059" t="s">
        <v>45</v>
      </c>
      <c r="R2059" t="s">
        <v>96</v>
      </c>
    </row>
    <row r="2060" spans="1:18" x14ac:dyDescent="0.2">
      <c r="A2060">
        <v>2059</v>
      </c>
      <c r="B2060">
        <v>29</v>
      </c>
      <c r="C2060" t="s">
        <v>18</v>
      </c>
      <c r="D2060" t="s">
        <v>54</v>
      </c>
      <c r="E2060" t="s">
        <v>20</v>
      </c>
      <c r="F2060">
        <v>98</v>
      </c>
      <c r="G2060" t="s">
        <v>148</v>
      </c>
      <c r="H2060" t="s">
        <v>43</v>
      </c>
      <c r="I2060" t="s">
        <v>109</v>
      </c>
      <c r="J2060" t="s">
        <v>24</v>
      </c>
      <c r="K2060">
        <v>3.3</v>
      </c>
      <c r="L2060" t="s">
        <v>151</v>
      </c>
      <c r="M2060" t="s">
        <v>73</v>
      </c>
      <c r="N2060" t="s">
        <v>151</v>
      </c>
      <c r="O2060" t="s">
        <v>151</v>
      </c>
      <c r="P2060">
        <v>17</v>
      </c>
      <c r="Q2060" t="s">
        <v>74</v>
      </c>
      <c r="R2060" t="s">
        <v>57</v>
      </c>
    </row>
    <row r="2061" spans="1:18" x14ac:dyDescent="0.2">
      <c r="A2061">
        <v>2060</v>
      </c>
      <c r="B2061">
        <v>56</v>
      </c>
      <c r="C2061" t="s">
        <v>18</v>
      </c>
      <c r="D2061" t="s">
        <v>58</v>
      </c>
      <c r="E2061" t="s">
        <v>20</v>
      </c>
      <c r="F2061">
        <v>50</v>
      </c>
      <c r="G2061" t="s">
        <v>98</v>
      </c>
      <c r="H2061" t="s">
        <v>91</v>
      </c>
      <c r="I2061" t="s">
        <v>117</v>
      </c>
      <c r="J2061" t="s">
        <v>36</v>
      </c>
      <c r="K2061">
        <v>3.7</v>
      </c>
      <c r="L2061" t="s">
        <v>151</v>
      </c>
      <c r="M2061" t="s">
        <v>26</v>
      </c>
      <c r="N2061" t="s">
        <v>151</v>
      </c>
      <c r="O2061" t="s">
        <v>151</v>
      </c>
      <c r="P2061">
        <v>50</v>
      </c>
      <c r="Q2061" t="s">
        <v>45</v>
      </c>
      <c r="R2061" t="s">
        <v>39</v>
      </c>
    </row>
    <row r="2062" spans="1:18" x14ac:dyDescent="0.2">
      <c r="A2062">
        <v>2061</v>
      </c>
      <c r="B2062">
        <v>21</v>
      </c>
      <c r="C2062" t="s">
        <v>18</v>
      </c>
      <c r="D2062" t="s">
        <v>132</v>
      </c>
      <c r="E2062" t="s">
        <v>66</v>
      </c>
      <c r="F2062">
        <v>63</v>
      </c>
      <c r="G2062" t="s">
        <v>149</v>
      </c>
      <c r="H2062" t="s">
        <v>43</v>
      </c>
      <c r="I2062" t="s">
        <v>143</v>
      </c>
      <c r="J2062" t="s">
        <v>56</v>
      </c>
      <c r="K2062">
        <v>3.2</v>
      </c>
      <c r="L2062" t="s">
        <v>151</v>
      </c>
      <c r="M2062" t="s">
        <v>44</v>
      </c>
      <c r="N2062" t="s">
        <v>151</v>
      </c>
      <c r="O2062" t="s">
        <v>151</v>
      </c>
      <c r="P2062">
        <v>23</v>
      </c>
      <c r="Q2062" t="s">
        <v>74</v>
      </c>
      <c r="R2062" t="s">
        <v>57</v>
      </c>
    </row>
    <row r="2063" spans="1:18" x14ac:dyDescent="0.2">
      <c r="A2063">
        <v>2062</v>
      </c>
      <c r="B2063">
        <v>32</v>
      </c>
      <c r="C2063" t="s">
        <v>18</v>
      </c>
      <c r="D2063" t="s">
        <v>29</v>
      </c>
      <c r="E2063" t="s">
        <v>20</v>
      </c>
      <c r="F2063">
        <v>70</v>
      </c>
      <c r="G2063" t="s">
        <v>150</v>
      </c>
      <c r="H2063" t="s">
        <v>35</v>
      </c>
      <c r="I2063" t="s">
        <v>135</v>
      </c>
      <c r="J2063" t="s">
        <v>52</v>
      </c>
      <c r="K2063">
        <v>2.6</v>
      </c>
      <c r="L2063" t="s">
        <v>151</v>
      </c>
      <c r="M2063" t="s">
        <v>73</v>
      </c>
      <c r="N2063" t="s">
        <v>151</v>
      </c>
      <c r="O2063" t="s">
        <v>151</v>
      </c>
      <c r="P2063">
        <v>22</v>
      </c>
      <c r="Q2063" t="s">
        <v>85</v>
      </c>
      <c r="R2063" t="s">
        <v>48</v>
      </c>
    </row>
    <row r="2064" spans="1:18" x14ac:dyDescent="0.2">
      <c r="A2064">
        <v>2063</v>
      </c>
      <c r="B2064">
        <v>54</v>
      </c>
      <c r="C2064" t="s">
        <v>18</v>
      </c>
      <c r="D2064" t="s">
        <v>61</v>
      </c>
      <c r="E2064" t="s">
        <v>62</v>
      </c>
      <c r="F2064">
        <v>63</v>
      </c>
      <c r="G2064" t="s">
        <v>130</v>
      </c>
      <c r="H2064" t="s">
        <v>22</v>
      </c>
      <c r="I2064" t="s">
        <v>64</v>
      </c>
      <c r="J2064" t="s">
        <v>56</v>
      </c>
      <c r="K2064">
        <v>2.8</v>
      </c>
      <c r="L2064" t="s">
        <v>151</v>
      </c>
      <c r="M2064" t="s">
        <v>53</v>
      </c>
      <c r="N2064" t="s">
        <v>151</v>
      </c>
      <c r="O2064" t="s">
        <v>151</v>
      </c>
      <c r="P2064">
        <v>15</v>
      </c>
      <c r="Q2064" t="s">
        <v>32</v>
      </c>
      <c r="R2064" t="s">
        <v>57</v>
      </c>
    </row>
    <row r="2065" spans="1:18" x14ac:dyDescent="0.2">
      <c r="A2065">
        <v>2064</v>
      </c>
      <c r="B2065">
        <v>61</v>
      </c>
      <c r="C2065" t="s">
        <v>18</v>
      </c>
      <c r="D2065" t="s">
        <v>58</v>
      </c>
      <c r="E2065" t="s">
        <v>20</v>
      </c>
      <c r="F2065">
        <v>86</v>
      </c>
      <c r="G2065" t="s">
        <v>115</v>
      </c>
      <c r="H2065" t="s">
        <v>43</v>
      </c>
      <c r="I2065" t="s">
        <v>108</v>
      </c>
      <c r="J2065" t="s">
        <v>56</v>
      </c>
      <c r="K2065">
        <v>2.9</v>
      </c>
      <c r="L2065" t="s">
        <v>151</v>
      </c>
      <c r="M2065" t="s">
        <v>53</v>
      </c>
      <c r="N2065" t="s">
        <v>151</v>
      </c>
      <c r="O2065" t="s">
        <v>151</v>
      </c>
      <c r="P2065">
        <v>32</v>
      </c>
      <c r="Q2065" t="s">
        <v>32</v>
      </c>
      <c r="R2065" t="s">
        <v>87</v>
      </c>
    </row>
    <row r="2066" spans="1:18" x14ac:dyDescent="0.2">
      <c r="A2066">
        <v>2065</v>
      </c>
      <c r="B2066">
        <v>31</v>
      </c>
      <c r="C2066" t="s">
        <v>18</v>
      </c>
      <c r="D2066" t="s">
        <v>70</v>
      </c>
      <c r="E2066" t="s">
        <v>41</v>
      </c>
      <c r="F2066">
        <v>99</v>
      </c>
      <c r="G2066" t="s">
        <v>71</v>
      </c>
      <c r="H2066" t="s">
        <v>43</v>
      </c>
      <c r="I2066" t="s">
        <v>95</v>
      </c>
      <c r="J2066" t="s">
        <v>52</v>
      </c>
      <c r="K2066">
        <v>4</v>
      </c>
      <c r="L2066" t="s">
        <v>151</v>
      </c>
      <c r="M2066" t="s">
        <v>69</v>
      </c>
      <c r="N2066" t="s">
        <v>151</v>
      </c>
      <c r="O2066" t="s">
        <v>151</v>
      </c>
      <c r="P2066">
        <v>5</v>
      </c>
      <c r="Q2066" t="s">
        <v>74</v>
      </c>
      <c r="R2066" t="s">
        <v>87</v>
      </c>
    </row>
    <row r="2067" spans="1:18" x14ac:dyDescent="0.2">
      <c r="A2067">
        <v>2066</v>
      </c>
      <c r="B2067">
        <v>27</v>
      </c>
      <c r="C2067" t="s">
        <v>18</v>
      </c>
      <c r="D2067" t="s">
        <v>49</v>
      </c>
      <c r="E2067" t="s">
        <v>41</v>
      </c>
      <c r="F2067">
        <v>40</v>
      </c>
      <c r="G2067" t="s">
        <v>46</v>
      </c>
      <c r="H2067" t="s">
        <v>43</v>
      </c>
      <c r="I2067" t="s">
        <v>143</v>
      </c>
      <c r="J2067" t="s">
        <v>36</v>
      </c>
      <c r="K2067">
        <v>2.9</v>
      </c>
      <c r="L2067" t="s">
        <v>151</v>
      </c>
      <c r="M2067" t="s">
        <v>37</v>
      </c>
      <c r="N2067" t="s">
        <v>151</v>
      </c>
      <c r="O2067" t="s">
        <v>151</v>
      </c>
      <c r="P2067">
        <v>6</v>
      </c>
      <c r="Q2067" t="s">
        <v>74</v>
      </c>
      <c r="R2067" t="s">
        <v>75</v>
      </c>
    </row>
    <row r="2068" spans="1:18" x14ac:dyDescent="0.2">
      <c r="A2068">
        <v>2067</v>
      </c>
      <c r="B2068">
        <v>64</v>
      </c>
      <c r="C2068" t="s">
        <v>18</v>
      </c>
      <c r="D2068" t="s">
        <v>49</v>
      </c>
      <c r="E2068" t="s">
        <v>41</v>
      </c>
      <c r="F2068">
        <v>92</v>
      </c>
      <c r="G2068" t="s">
        <v>114</v>
      </c>
      <c r="H2068" t="s">
        <v>43</v>
      </c>
      <c r="I2068" t="s">
        <v>77</v>
      </c>
      <c r="J2068" t="s">
        <v>56</v>
      </c>
      <c r="K2068">
        <v>4.7</v>
      </c>
      <c r="L2068" t="s">
        <v>151</v>
      </c>
      <c r="M2068" t="s">
        <v>73</v>
      </c>
      <c r="N2068" t="s">
        <v>151</v>
      </c>
      <c r="O2068" t="s">
        <v>151</v>
      </c>
      <c r="P2068">
        <v>44</v>
      </c>
      <c r="Q2068" t="s">
        <v>85</v>
      </c>
      <c r="R2068" t="s">
        <v>28</v>
      </c>
    </row>
    <row r="2069" spans="1:18" x14ac:dyDescent="0.2">
      <c r="A2069">
        <v>2068</v>
      </c>
      <c r="B2069">
        <v>60</v>
      </c>
      <c r="C2069" t="s">
        <v>18</v>
      </c>
      <c r="D2069" t="s">
        <v>94</v>
      </c>
      <c r="E2069" t="s">
        <v>20</v>
      </c>
      <c r="F2069">
        <v>21</v>
      </c>
      <c r="G2069" t="s">
        <v>127</v>
      </c>
      <c r="H2069" t="s">
        <v>91</v>
      </c>
      <c r="I2069" t="s">
        <v>117</v>
      </c>
      <c r="J2069" t="s">
        <v>56</v>
      </c>
      <c r="K2069">
        <v>3.1</v>
      </c>
      <c r="L2069" t="s">
        <v>151</v>
      </c>
      <c r="M2069" t="s">
        <v>69</v>
      </c>
      <c r="N2069" t="s">
        <v>151</v>
      </c>
      <c r="O2069" t="s">
        <v>151</v>
      </c>
      <c r="P2069">
        <v>23</v>
      </c>
      <c r="Q2069" t="s">
        <v>32</v>
      </c>
      <c r="R2069" t="s">
        <v>28</v>
      </c>
    </row>
    <row r="2070" spans="1:18" x14ac:dyDescent="0.2">
      <c r="A2070">
        <v>2069</v>
      </c>
      <c r="B2070">
        <v>70</v>
      </c>
      <c r="C2070" t="s">
        <v>18</v>
      </c>
      <c r="D2070" t="s">
        <v>105</v>
      </c>
      <c r="E2070" t="s">
        <v>66</v>
      </c>
      <c r="F2070">
        <v>81</v>
      </c>
      <c r="G2070" t="s">
        <v>128</v>
      </c>
      <c r="H2070" t="s">
        <v>91</v>
      </c>
      <c r="I2070" t="s">
        <v>93</v>
      </c>
      <c r="J2070" t="s">
        <v>52</v>
      </c>
      <c r="K2070">
        <v>3.9</v>
      </c>
      <c r="L2070" t="s">
        <v>151</v>
      </c>
      <c r="M2070" t="s">
        <v>73</v>
      </c>
      <c r="N2070" t="s">
        <v>151</v>
      </c>
      <c r="O2070" t="s">
        <v>151</v>
      </c>
      <c r="P2070">
        <v>44</v>
      </c>
      <c r="Q2070" t="s">
        <v>27</v>
      </c>
      <c r="R2070" t="s">
        <v>87</v>
      </c>
    </row>
    <row r="2071" spans="1:18" x14ac:dyDescent="0.2">
      <c r="A2071">
        <v>2070</v>
      </c>
      <c r="B2071">
        <v>36</v>
      </c>
      <c r="C2071" t="s">
        <v>18</v>
      </c>
      <c r="D2071" t="s">
        <v>112</v>
      </c>
      <c r="E2071" t="s">
        <v>20</v>
      </c>
      <c r="F2071">
        <v>82</v>
      </c>
      <c r="G2071" t="s">
        <v>104</v>
      </c>
      <c r="H2071" t="s">
        <v>43</v>
      </c>
      <c r="I2071" t="s">
        <v>125</v>
      </c>
      <c r="J2071" t="s">
        <v>56</v>
      </c>
      <c r="K2071">
        <v>3.4</v>
      </c>
      <c r="L2071" t="s">
        <v>151</v>
      </c>
      <c r="M2071" t="s">
        <v>37</v>
      </c>
      <c r="N2071" t="s">
        <v>151</v>
      </c>
      <c r="O2071" t="s">
        <v>151</v>
      </c>
      <c r="P2071">
        <v>3</v>
      </c>
      <c r="Q2071" t="s">
        <v>85</v>
      </c>
      <c r="R2071" t="s">
        <v>57</v>
      </c>
    </row>
    <row r="2072" spans="1:18" x14ac:dyDescent="0.2">
      <c r="A2072">
        <v>2071</v>
      </c>
      <c r="B2072">
        <v>56</v>
      </c>
      <c r="C2072" t="s">
        <v>18</v>
      </c>
      <c r="D2072" t="s">
        <v>105</v>
      </c>
      <c r="E2072" t="s">
        <v>66</v>
      </c>
      <c r="F2072">
        <v>88</v>
      </c>
      <c r="G2072" t="s">
        <v>144</v>
      </c>
      <c r="H2072" t="s">
        <v>91</v>
      </c>
      <c r="I2072" t="s">
        <v>107</v>
      </c>
      <c r="J2072" t="s">
        <v>36</v>
      </c>
      <c r="K2072">
        <v>3.1</v>
      </c>
      <c r="L2072" t="s">
        <v>151</v>
      </c>
      <c r="M2072" t="s">
        <v>26</v>
      </c>
      <c r="N2072" t="s">
        <v>151</v>
      </c>
      <c r="O2072" t="s">
        <v>151</v>
      </c>
      <c r="P2072">
        <v>14</v>
      </c>
      <c r="Q2072" t="s">
        <v>32</v>
      </c>
      <c r="R2072" t="s">
        <v>87</v>
      </c>
    </row>
    <row r="2073" spans="1:18" x14ac:dyDescent="0.2">
      <c r="A2073">
        <v>2072</v>
      </c>
      <c r="B2073">
        <v>69</v>
      </c>
      <c r="C2073" t="s">
        <v>18</v>
      </c>
      <c r="D2073" t="s">
        <v>101</v>
      </c>
      <c r="E2073" t="s">
        <v>62</v>
      </c>
      <c r="F2073">
        <v>100</v>
      </c>
      <c r="G2073" t="s">
        <v>130</v>
      </c>
      <c r="H2073" t="s">
        <v>35</v>
      </c>
      <c r="I2073" t="s">
        <v>133</v>
      </c>
      <c r="J2073" t="s">
        <v>56</v>
      </c>
      <c r="K2073">
        <v>4.8</v>
      </c>
      <c r="L2073" t="s">
        <v>151</v>
      </c>
      <c r="M2073" t="s">
        <v>73</v>
      </c>
      <c r="N2073" t="s">
        <v>151</v>
      </c>
      <c r="O2073" t="s">
        <v>151</v>
      </c>
      <c r="P2073">
        <v>37</v>
      </c>
      <c r="Q2073" t="s">
        <v>45</v>
      </c>
      <c r="R2073" t="s">
        <v>57</v>
      </c>
    </row>
    <row r="2074" spans="1:18" x14ac:dyDescent="0.2">
      <c r="A2074">
        <v>2073</v>
      </c>
      <c r="B2074">
        <v>39</v>
      </c>
      <c r="C2074" t="s">
        <v>18</v>
      </c>
      <c r="D2074" t="s">
        <v>131</v>
      </c>
      <c r="E2074" t="s">
        <v>66</v>
      </c>
      <c r="F2074">
        <v>66</v>
      </c>
      <c r="G2074" t="s">
        <v>34</v>
      </c>
      <c r="H2074" t="s">
        <v>43</v>
      </c>
      <c r="I2074" t="s">
        <v>117</v>
      </c>
      <c r="J2074" t="s">
        <v>24</v>
      </c>
      <c r="K2074">
        <v>3.9</v>
      </c>
      <c r="L2074" t="s">
        <v>151</v>
      </c>
      <c r="M2074" t="s">
        <v>44</v>
      </c>
      <c r="N2074" t="s">
        <v>151</v>
      </c>
      <c r="O2074" t="s">
        <v>151</v>
      </c>
      <c r="P2074">
        <v>22</v>
      </c>
      <c r="Q2074" t="s">
        <v>74</v>
      </c>
      <c r="R2074" t="s">
        <v>39</v>
      </c>
    </row>
    <row r="2075" spans="1:18" x14ac:dyDescent="0.2">
      <c r="A2075">
        <v>2074</v>
      </c>
      <c r="B2075">
        <v>38</v>
      </c>
      <c r="C2075" t="s">
        <v>18</v>
      </c>
      <c r="D2075" t="s">
        <v>132</v>
      </c>
      <c r="E2075" t="s">
        <v>66</v>
      </c>
      <c r="F2075">
        <v>25</v>
      </c>
      <c r="G2075" t="s">
        <v>104</v>
      </c>
      <c r="H2075" t="s">
        <v>35</v>
      </c>
      <c r="I2075" t="s">
        <v>95</v>
      </c>
      <c r="J2075" t="s">
        <v>24</v>
      </c>
      <c r="K2075">
        <v>3.5</v>
      </c>
      <c r="L2075" t="s">
        <v>151</v>
      </c>
      <c r="M2075" t="s">
        <v>44</v>
      </c>
      <c r="N2075" t="s">
        <v>151</v>
      </c>
      <c r="O2075" t="s">
        <v>151</v>
      </c>
      <c r="P2075">
        <v>2</v>
      </c>
      <c r="Q2075" t="s">
        <v>45</v>
      </c>
      <c r="R2075" t="s">
        <v>96</v>
      </c>
    </row>
    <row r="2076" spans="1:18" x14ac:dyDescent="0.2">
      <c r="A2076">
        <v>2075</v>
      </c>
      <c r="B2076">
        <v>36</v>
      </c>
      <c r="C2076" t="s">
        <v>18</v>
      </c>
      <c r="D2076" t="s">
        <v>118</v>
      </c>
      <c r="E2076" t="s">
        <v>66</v>
      </c>
      <c r="F2076">
        <v>53</v>
      </c>
      <c r="G2076" t="s">
        <v>102</v>
      </c>
      <c r="H2076" t="s">
        <v>43</v>
      </c>
      <c r="I2076" t="s">
        <v>51</v>
      </c>
      <c r="J2076" t="s">
        <v>52</v>
      </c>
      <c r="K2076">
        <v>3.1</v>
      </c>
      <c r="L2076" t="s">
        <v>151</v>
      </c>
      <c r="M2076" t="s">
        <v>37</v>
      </c>
      <c r="N2076" t="s">
        <v>151</v>
      </c>
      <c r="O2076" t="s">
        <v>151</v>
      </c>
      <c r="P2076">
        <v>44</v>
      </c>
      <c r="Q2076" t="s">
        <v>85</v>
      </c>
      <c r="R2076" t="s">
        <v>28</v>
      </c>
    </row>
    <row r="2077" spans="1:18" x14ac:dyDescent="0.2">
      <c r="A2077">
        <v>2076</v>
      </c>
      <c r="B2077">
        <v>46</v>
      </c>
      <c r="C2077" t="s">
        <v>18</v>
      </c>
      <c r="D2077" t="s">
        <v>29</v>
      </c>
      <c r="E2077" t="s">
        <v>20</v>
      </c>
      <c r="F2077">
        <v>28</v>
      </c>
      <c r="G2077" t="s">
        <v>130</v>
      </c>
      <c r="H2077" t="s">
        <v>35</v>
      </c>
      <c r="I2077" t="s">
        <v>47</v>
      </c>
      <c r="J2077" t="s">
        <v>56</v>
      </c>
      <c r="K2077">
        <v>4.7</v>
      </c>
      <c r="L2077" t="s">
        <v>151</v>
      </c>
      <c r="M2077" t="s">
        <v>26</v>
      </c>
      <c r="N2077" t="s">
        <v>151</v>
      </c>
      <c r="O2077" t="s">
        <v>151</v>
      </c>
      <c r="P2077">
        <v>49</v>
      </c>
      <c r="Q2077" t="s">
        <v>85</v>
      </c>
      <c r="R2077" t="s">
        <v>87</v>
      </c>
    </row>
    <row r="2078" spans="1:18" x14ac:dyDescent="0.2">
      <c r="A2078">
        <v>2077</v>
      </c>
      <c r="B2078">
        <v>59</v>
      </c>
      <c r="C2078" t="s">
        <v>18</v>
      </c>
      <c r="D2078" t="s">
        <v>142</v>
      </c>
      <c r="E2078" t="s">
        <v>66</v>
      </c>
      <c r="F2078">
        <v>23</v>
      </c>
      <c r="G2078" t="s">
        <v>102</v>
      </c>
      <c r="H2078" t="s">
        <v>35</v>
      </c>
      <c r="I2078" t="s">
        <v>125</v>
      </c>
      <c r="J2078" t="s">
        <v>56</v>
      </c>
      <c r="K2078">
        <v>4.5999999999999996</v>
      </c>
      <c r="L2078" t="s">
        <v>151</v>
      </c>
      <c r="M2078" t="s">
        <v>37</v>
      </c>
      <c r="N2078" t="s">
        <v>151</v>
      </c>
      <c r="O2078" t="s">
        <v>151</v>
      </c>
      <c r="P2078">
        <v>22</v>
      </c>
      <c r="Q2078" t="s">
        <v>85</v>
      </c>
      <c r="R2078" t="s">
        <v>75</v>
      </c>
    </row>
    <row r="2079" spans="1:18" x14ac:dyDescent="0.2">
      <c r="A2079">
        <v>2078</v>
      </c>
      <c r="B2079">
        <v>64</v>
      </c>
      <c r="C2079" t="s">
        <v>18</v>
      </c>
      <c r="D2079" t="s">
        <v>118</v>
      </c>
      <c r="E2079" t="s">
        <v>66</v>
      </c>
      <c r="F2079">
        <v>34</v>
      </c>
      <c r="G2079" t="s">
        <v>144</v>
      </c>
      <c r="H2079" t="s">
        <v>22</v>
      </c>
      <c r="I2079" t="s">
        <v>120</v>
      </c>
      <c r="J2079" t="s">
        <v>56</v>
      </c>
      <c r="K2079">
        <v>3.3</v>
      </c>
      <c r="L2079" t="s">
        <v>151</v>
      </c>
      <c r="M2079" t="s">
        <v>37</v>
      </c>
      <c r="N2079" t="s">
        <v>151</v>
      </c>
      <c r="O2079" t="s">
        <v>151</v>
      </c>
      <c r="P2079">
        <v>26</v>
      </c>
      <c r="Q2079" t="s">
        <v>74</v>
      </c>
      <c r="R2079" t="s">
        <v>48</v>
      </c>
    </row>
    <row r="2080" spans="1:18" x14ac:dyDescent="0.2">
      <c r="A2080">
        <v>2079</v>
      </c>
      <c r="B2080">
        <v>49</v>
      </c>
      <c r="C2080" t="s">
        <v>18</v>
      </c>
      <c r="D2080" t="s">
        <v>80</v>
      </c>
      <c r="E2080" t="s">
        <v>20</v>
      </c>
      <c r="F2080">
        <v>42</v>
      </c>
      <c r="G2080" t="s">
        <v>76</v>
      </c>
      <c r="H2080" t="s">
        <v>43</v>
      </c>
      <c r="I2080" t="s">
        <v>143</v>
      </c>
      <c r="J2080" t="s">
        <v>36</v>
      </c>
      <c r="K2080">
        <v>3.2</v>
      </c>
      <c r="L2080" t="s">
        <v>151</v>
      </c>
      <c r="M2080" t="s">
        <v>44</v>
      </c>
      <c r="N2080" t="s">
        <v>151</v>
      </c>
      <c r="O2080" t="s">
        <v>151</v>
      </c>
      <c r="P2080">
        <v>40</v>
      </c>
      <c r="Q2080" t="s">
        <v>85</v>
      </c>
      <c r="R2080" t="s">
        <v>39</v>
      </c>
    </row>
    <row r="2081" spans="1:18" x14ac:dyDescent="0.2">
      <c r="A2081">
        <v>2080</v>
      </c>
      <c r="B2081">
        <v>32</v>
      </c>
      <c r="C2081" t="s">
        <v>18</v>
      </c>
      <c r="D2081" t="s">
        <v>33</v>
      </c>
      <c r="E2081" t="s">
        <v>20</v>
      </c>
      <c r="F2081">
        <v>24</v>
      </c>
      <c r="G2081" t="s">
        <v>55</v>
      </c>
      <c r="H2081" t="s">
        <v>22</v>
      </c>
      <c r="I2081" t="s">
        <v>82</v>
      </c>
      <c r="J2081" t="s">
        <v>52</v>
      </c>
      <c r="K2081">
        <v>3.1</v>
      </c>
      <c r="L2081" t="s">
        <v>151</v>
      </c>
      <c r="M2081" t="s">
        <v>44</v>
      </c>
      <c r="N2081" t="s">
        <v>151</v>
      </c>
      <c r="O2081" t="s">
        <v>151</v>
      </c>
      <c r="P2081">
        <v>16</v>
      </c>
      <c r="Q2081" t="s">
        <v>45</v>
      </c>
      <c r="R2081" t="s">
        <v>57</v>
      </c>
    </row>
    <row r="2082" spans="1:18" x14ac:dyDescent="0.2">
      <c r="A2082">
        <v>2081</v>
      </c>
      <c r="B2082">
        <v>29</v>
      </c>
      <c r="C2082" t="s">
        <v>18</v>
      </c>
      <c r="D2082" t="s">
        <v>88</v>
      </c>
      <c r="E2082" t="s">
        <v>66</v>
      </c>
      <c r="F2082">
        <v>47</v>
      </c>
      <c r="G2082" t="s">
        <v>146</v>
      </c>
      <c r="H2082" t="s">
        <v>35</v>
      </c>
      <c r="I2082" t="s">
        <v>23</v>
      </c>
      <c r="J2082" t="s">
        <v>56</v>
      </c>
      <c r="K2082">
        <v>3.5</v>
      </c>
      <c r="L2082" t="s">
        <v>151</v>
      </c>
      <c r="M2082" t="s">
        <v>37</v>
      </c>
      <c r="N2082" t="s">
        <v>151</v>
      </c>
      <c r="O2082" t="s">
        <v>151</v>
      </c>
      <c r="P2082">
        <v>17</v>
      </c>
      <c r="Q2082" t="s">
        <v>85</v>
      </c>
      <c r="R2082" t="s">
        <v>75</v>
      </c>
    </row>
    <row r="2083" spans="1:18" x14ac:dyDescent="0.2">
      <c r="A2083">
        <v>2082</v>
      </c>
      <c r="B2083">
        <v>24</v>
      </c>
      <c r="C2083" t="s">
        <v>18</v>
      </c>
      <c r="D2083" t="s">
        <v>61</v>
      </c>
      <c r="E2083" t="s">
        <v>62</v>
      </c>
      <c r="F2083">
        <v>78</v>
      </c>
      <c r="G2083" t="s">
        <v>89</v>
      </c>
      <c r="H2083" t="s">
        <v>35</v>
      </c>
      <c r="I2083" t="s">
        <v>108</v>
      </c>
      <c r="J2083" t="s">
        <v>36</v>
      </c>
      <c r="K2083">
        <v>4.3</v>
      </c>
      <c r="L2083" t="s">
        <v>151</v>
      </c>
      <c r="M2083" t="s">
        <v>53</v>
      </c>
      <c r="N2083" t="s">
        <v>151</v>
      </c>
      <c r="O2083" t="s">
        <v>151</v>
      </c>
      <c r="P2083">
        <v>48</v>
      </c>
      <c r="Q2083" t="s">
        <v>74</v>
      </c>
      <c r="R2083" t="s">
        <v>75</v>
      </c>
    </row>
    <row r="2084" spans="1:18" x14ac:dyDescent="0.2">
      <c r="A2084">
        <v>2083</v>
      </c>
      <c r="B2084">
        <v>41</v>
      </c>
      <c r="C2084" t="s">
        <v>18</v>
      </c>
      <c r="D2084" t="s">
        <v>33</v>
      </c>
      <c r="E2084" t="s">
        <v>20</v>
      </c>
      <c r="F2084">
        <v>89</v>
      </c>
      <c r="G2084" t="s">
        <v>71</v>
      </c>
      <c r="H2084" t="s">
        <v>43</v>
      </c>
      <c r="I2084" t="s">
        <v>133</v>
      </c>
      <c r="J2084" t="s">
        <v>52</v>
      </c>
      <c r="K2084">
        <v>2.9</v>
      </c>
      <c r="L2084" t="s">
        <v>151</v>
      </c>
      <c r="M2084" t="s">
        <v>37</v>
      </c>
      <c r="N2084" t="s">
        <v>151</v>
      </c>
      <c r="O2084" t="s">
        <v>151</v>
      </c>
      <c r="P2084">
        <v>28</v>
      </c>
      <c r="Q2084" t="s">
        <v>27</v>
      </c>
      <c r="R2084" t="s">
        <v>96</v>
      </c>
    </row>
    <row r="2085" spans="1:18" x14ac:dyDescent="0.2">
      <c r="A2085">
        <v>2084</v>
      </c>
      <c r="B2085">
        <v>41</v>
      </c>
      <c r="C2085" t="s">
        <v>18</v>
      </c>
      <c r="D2085" t="s">
        <v>118</v>
      </c>
      <c r="E2085" t="s">
        <v>66</v>
      </c>
      <c r="F2085">
        <v>59</v>
      </c>
      <c r="G2085" t="s">
        <v>90</v>
      </c>
      <c r="H2085" t="s">
        <v>22</v>
      </c>
      <c r="I2085" t="s">
        <v>120</v>
      </c>
      <c r="J2085" t="s">
        <v>56</v>
      </c>
      <c r="K2085">
        <v>2.7</v>
      </c>
      <c r="L2085" t="s">
        <v>151</v>
      </c>
      <c r="M2085" t="s">
        <v>73</v>
      </c>
      <c r="N2085" t="s">
        <v>151</v>
      </c>
      <c r="O2085" t="s">
        <v>151</v>
      </c>
      <c r="P2085">
        <v>26</v>
      </c>
      <c r="Q2085" t="s">
        <v>38</v>
      </c>
      <c r="R2085" t="s">
        <v>28</v>
      </c>
    </row>
    <row r="2086" spans="1:18" x14ac:dyDescent="0.2">
      <c r="A2086">
        <v>2085</v>
      </c>
      <c r="B2086">
        <v>32</v>
      </c>
      <c r="C2086" t="s">
        <v>18</v>
      </c>
      <c r="D2086" t="s">
        <v>19</v>
      </c>
      <c r="E2086" t="s">
        <v>20</v>
      </c>
      <c r="F2086">
        <v>94</v>
      </c>
      <c r="G2086" t="s">
        <v>128</v>
      </c>
      <c r="H2086" t="s">
        <v>35</v>
      </c>
      <c r="I2086" t="s">
        <v>109</v>
      </c>
      <c r="J2086" t="s">
        <v>52</v>
      </c>
      <c r="K2086">
        <v>4</v>
      </c>
      <c r="L2086" t="s">
        <v>151</v>
      </c>
      <c r="M2086" t="s">
        <v>53</v>
      </c>
      <c r="N2086" t="s">
        <v>151</v>
      </c>
      <c r="O2086" t="s">
        <v>151</v>
      </c>
      <c r="P2086">
        <v>43</v>
      </c>
      <c r="Q2086" t="s">
        <v>74</v>
      </c>
      <c r="R2086" t="s">
        <v>57</v>
      </c>
    </row>
    <row r="2087" spans="1:18" x14ac:dyDescent="0.2">
      <c r="A2087">
        <v>2086</v>
      </c>
      <c r="B2087">
        <v>69</v>
      </c>
      <c r="C2087" t="s">
        <v>18</v>
      </c>
      <c r="D2087" t="s">
        <v>33</v>
      </c>
      <c r="E2087" t="s">
        <v>20</v>
      </c>
      <c r="F2087">
        <v>49</v>
      </c>
      <c r="G2087" t="s">
        <v>83</v>
      </c>
      <c r="H2087" t="s">
        <v>43</v>
      </c>
      <c r="I2087" t="s">
        <v>84</v>
      </c>
      <c r="J2087" t="s">
        <v>56</v>
      </c>
      <c r="K2087">
        <v>4.5999999999999996</v>
      </c>
      <c r="L2087" t="s">
        <v>151</v>
      </c>
      <c r="M2087" t="s">
        <v>37</v>
      </c>
      <c r="N2087" t="s">
        <v>151</v>
      </c>
      <c r="O2087" t="s">
        <v>151</v>
      </c>
      <c r="P2087">
        <v>38</v>
      </c>
      <c r="Q2087" t="s">
        <v>85</v>
      </c>
      <c r="R2087" t="s">
        <v>39</v>
      </c>
    </row>
    <row r="2088" spans="1:18" x14ac:dyDescent="0.2">
      <c r="A2088">
        <v>2087</v>
      </c>
      <c r="B2088">
        <v>65</v>
      </c>
      <c r="C2088" t="s">
        <v>18</v>
      </c>
      <c r="D2088" t="s">
        <v>80</v>
      </c>
      <c r="E2088" t="s">
        <v>20</v>
      </c>
      <c r="F2088">
        <v>89</v>
      </c>
      <c r="G2088" t="s">
        <v>113</v>
      </c>
      <c r="H2088" t="s">
        <v>22</v>
      </c>
      <c r="I2088" t="s">
        <v>117</v>
      </c>
      <c r="J2088" t="s">
        <v>52</v>
      </c>
      <c r="K2088">
        <v>4.7</v>
      </c>
      <c r="L2088" t="s">
        <v>151</v>
      </c>
      <c r="M2088" t="s">
        <v>69</v>
      </c>
      <c r="N2088" t="s">
        <v>151</v>
      </c>
      <c r="O2088" t="s">
        <v>151</v>
      </c>
      <c r="P2088">
        <v>36</v>
      </c>
      <c r="Q2088" t="s">
        <v>32</v>
      </c>
      <c r="R2088" t="s">
        <v>96</v>
      </c>
    </row>
    <row r="2089" spans="1:18" x14ac:dyDescent="0.2">
      <c r="A2089">
        <v>2088</v>
      </c>
      <c r="B2089">
        <v>54</v>
      </c>
      <c r="C2089" t="s">
        <v>18</v>
      </c>
      <c r="D2089" t="s">
        <v>123</v>
      </c>
      <c r="E2089" t="s">
        <v>66</v>
      </c>
      <c r="F2089">
        <v>91</v>
      </c>
      <c r="G2089" t="s">
        <v>149</v>
      </c>
      <c r="H2089" t="s">
        <v>43</v>
      </c>
      <c r="I2089" t="s">
        <v>143</v>
      </c>
      <c r="J2089" t="s">
        <v>52</v>
      </c>
      <c r="K2089">
        <v>4.7</v>
      </c>
      <c r="L2089" t="s">
        <v>151</v>
      </c>
      <c r="M2089" t="s">
        <v>53</v>
      </c>
      <c r="N2089" t="s">
        <v>151</v>
      </c>
      <c r="O2089" t="s">
        <v>151</v>
      </c>
      <c r="P2089">
        <v>1</v>
      </c>
      <c r="Q2089" t="s">
        <v>38</v>
      </c>
      <c r="R2089" t="s">
        <v>39</v>
      </c>
    </row>
    <row r="2090" spans="1:18" x14ac:dyDescent="0.2">
      <c r="A2090">
        <v>2089</v>
      </c>
      <c r="B2090">
        <v>39</v>
      </c>
      <c r="C2090" t="s">
        <v>18</v>
      </c>
      <c r="D2090" t="s">
        <v>40</v>
      </c>
      <c r="E2090" t="s">
        <v>41</v>
      </c>
      <c r="F2090">
        <v>89</v>
      </c>
      <c r="G2090" t="s">
        <v>98</v>
      </c>
      <c r="H2090" t="s">
        <v>22</v>
      </c>
      <c r="I2090" t="s">
        <v>120</v>
      </c>
      <c r="J2090" t="s">
        <v>36</v>
      </c>
      <c r="K2090">
        <v>4</v>
      </c>
      <c r="L2090" t="s">
        <v>151</v>
      </c>
      <c r="M2090" t="s">
        <v>53</v>
      </c>
      <c r="N2090" t="s">
        <v>151</v>
      </c>
      <c r="O2090" t="s">
        <v>151</v>
      </c>
      <c r="P2090">
        <v>49</v>
      </c>
      <c r="Q2090" t="s">
        <v>85</v>
      </c>
      <c r="R2090" t="s">
        <v>48</v>
      </c>
    </row>
    <row r="2091" spans="1:18" x14ac:dyDescent="0.2">
      <c r="A2091">
        <v>2090</v>
      </c>
      <c r="B2091">
        <v>37</v>
      </c>
      <c r="C2091" t="s">
        <v>18</v>
      </c>
      <c r="D2091" t="s">
        <v>101</v>
      </c>
      <c r="E2091" t="s">
        <v>62</v>
      </c>
      <c r="F2091">
        <v>57</v>
      </c>
      <c r="G2091" t="s">
        <v>127</v>
      </c>
      <c r="H2091" t="s">
        <v>22</v>
      </c>
      <c r="I2091" t="s">
        <v>79</v>
      </c>
      <c r="J2091" t="s">
        <v>36</v>
      </c>
      <c r="K2091">
        <v>3.6</v>
      </c>
      <c r="L2091" t="s">
        <v>151</v>
      </c>
      <c r="M2091" t="s">
        <v>37</v>
      </c>
      <c r="N2091" t="s">
        <v>151</v>
      </c>
      <c r="O2091" t="s">
        <v>151</v>
      </c>
      <c r="P2091">
        <v>41</v>
      </c>
      <c r="Q2091" t="s">
        <v>38</v>
      </c>
      <c r="R2091" t="s">
        <v>96</v>
      </c>
    </row>
    <row r="2092" spans="1:18" x14ac:dyDescent="0.2">
      <c r="A2092">
        <v>2091</v>
      </c>
      <c r="B2092">
        <v>51</v>
      </c>
      <c r="C2092" t="s">
        <v>18</v>
      </c>
      <c r="D2092" t="s">
        <v>124</v>
      </c>
      <c r="E2092" t="s">
        <v>20</v>
      </c>
      <c r="F2092">
        <v>71</v>
      </c>
      <c r="G2092" t="s">
        <v>34</v>
      </c>
      <c r="H2092" t="s">
        <v>35</v>
      </c>
      <c r="I2092" t="s">
        <v>84</v>
      </c>
      <c r="J2092" t="s">
        <v>24</v>
      </c>
      <c r="K2092">
        <v>3.4</v>
      </c>
      <c r="L2092" t="s">
        <v>151</v>
      </c>
      <c r="M2092" t="s">
        <v>37</v>
      </c>
      <c r="N2092" t="s">
        <v>151</v>
      </c>
      <c r="O2092" t="s">
        <v>151</v>
      </c>
      <c r="P2092">
        <v>21</v>
      </c>
      <c r="Q2092" t="s">
        <v>85</v>
      </c>
      <c r="R2092" t="s">
        <v>87</v>
      </c>
    </row>
    <row r="2093" spans="1:18" x14ac:dyDescent="0.2">
      <c r="A2093">
        <v>2092</v>
      </c>
      <c r="B2093">
        <v>26</v>
      </c>
      <c r="C2093" t="s">
        <v>18</v>
      </c>
      <c r="D2093" t="s">
        <v>33</v>
      </c>
      <c r="E2093" t="s">
        <v>20</v>
      </c>
      <c r="F2093">
        <v>97</v>
      </c>
      <c r="G2093" t="s">
        <v>148</v>
      </c>
      <c r="H2093" t="s">
        <v>91</v>
      </c>
      <c r="I2093" t="s">
        <v>117</v>
      </c>
      <c r="J2093" t="s">
        <v>56</v>
      </c>
      <c r="K2093">
        <v>3</v>
      </c>
      <c r="L2093" t="s">
        <v>151</v>
      </c>
      <c r="M2093" t="s">
        <v>44</v>
      </c>
      <c r="N2093" t="s">
        <v>151</v>
      </c>
      <c r="O2093" t="s">
        <v>151</v>
      </c>
      <c r="P2093">
        <v>24</v>
      </c>
      <c r="Q2093" t="s">
        <v>74</v>
      </c>
      <c r="R2093" t="s">
        <v>57</v>
      </c>
    </row>
    <row r="2094" spans="1:18" x14ac:dyDescent="0.2">
      <c r="A2094">
        <v>2093</v>
      </c>
      <c r="B2094">
        <v>42</v>
      </c>
      <c r="C2094" t="s">
        <v>18</v>
      </c>
      <c r="D2094" t="s">
        <v>40</v>
      </c>
      <c r="E2094" t="s">
        <v>41</v>
      </c>
      <c r="F2094">
        <v>45</v>
      </c>
      <c r="G2094" t="s">
        <v>147</v>
      </c>
      <c r="H2094" t="s">
        <v>43</v>
      </c>
      <c r="I2094" t="s">
        <v>64</v>
      </c>
      <c r="J2094" t="s">
        <v>56</v>
      </c>
      <c r="K2094">
        <v>2.6</v>
      </c>
      <c r="L2094" t="s">
        <v>151</v>
      </c>
      <c r="M2094" t="s">
        <v>44</v>
      </c>
      <c r="N2094" t="s">
        <v>151</v>
      </c>
      <c r="O2094" t="s">
        <v>151</v>
      </c>
      <c r="P2094">
        <v>27</v>
      </c>
      <c r="Q2094" t="s">
        <v>74</v>
      </c>
      <c r="R2094" t="s">
        <v>39</v>
      </c>
    </row>
    <row r="2095" spans="1:18" x14ac:dyDescent="0.2">
      <c r="A2095">
        <v>2094</v>
      </c>
      <c r="B2095">
        <v>21</v>
      </c>
      <c r="C2095" t="s">
        <v>18</v>
      </c>
      <c r="D2095" t="s">
        <v>80</v>
      </c>
      <c r="E2095" t="s">
        <v>20</v>
      </c>
      <c r="F2095">
        <v>91</v>
      </c>
      <c r="G2095" t="s">
        <v>148</v>
      </c>
      <c r="H2095" t="s">
        <v>43</v>
      </c>
      <c r="I2095" t="s">
        <v>31</v>
      </c>
      <c r="J2095" t="s">
        <v>36</v>
      </c>
      <c r="K2095">
        <v>4.2</v>
      </c>
      <c r="L2095" t="s">
        <v>151</v>
      </c>
      <c r="M2095" t="s">
        <v>73</v>
      </c>
      <c r="N2095" t="s">
        <v>151</v>
      </c>
      <c r="O2095" t="s">
        <v>151</v>
      </c>
      <c r="P2095">
        <v>4</v>
      </c>
      <c r="Q2095" t="s">
        <v>85</v>
      </c>
      <c r="R2095" t="s">
        <v>48</v>
      </c>
    </row>
    <row r="2096" spans="1:18" x14ac:dyDescent="0.2">
      <c r="A2096">
        <v>2095</v>
      </c>
      <c r="B2096">
        <v>53</v>
      </c>
      <c r="C2096" t="s">
        <v>18</v>
      </c>
      <c r="D2096" t="s">
        <v>124</v>
      </c>
      <c r="E2096" t="s">
        <v>20</v>
      </c>
      <c r="F2096">
        <v>25</v>
      </c>
      <c r="G2096" t="s">
        <v>130</v>
      </c>
      <c r="H2096" t="s">
        <v>43</v>
      </c>
      <c r="I2096" t="s">
        <v>125</v>
      </c>
      <c r="J2096" t="s">
        <v>36</v>
      </c>
      <c r="K2096">
        <v>3.4</v>
      </c>
      <c r="L2096" t="s">
        <v>151</v>
      </c>
      <c r="M2096" t="s">
        <v>53</v>
      </c>
      <c r="N2096" t="s">
        <v>151</v>
      </c>
      <c r="O2096" t="s">
        <v>151</v>
      </c>
      <c r="P2096">
        <v>19</v>
      </c>
      <c r="Q2096" t="s">
        <v>27</v>
      </c>
      <c r="R2096" t="s">
        <v>48</v>
      </c>
    </row>
    <row r="2097" spans="1:18" x14ac:dyDescent="0.2">
      <c r="A2097">
        <v>2096</v>
      </c>
      <c r="B2097">
        <v>36</v>
      </c>
      <c r="C2097" t="s">
        <v>18</v>
      </c>
      <c r="D2097" t="s">
        <v>103</v>
      </c>
      <c r="E2097" t="s">
        <v>20</v>
      </c>
      <c r="F2097">
        <v>63</v>
      </c>
      <c r="G2097" t="s">
        <v>129</v>
      </c>
      <c r="H2097" t="s">
        <v>43</v>
      </c>
      <c r="I2097" t="s">
        <v>23</v>
      </c>
      <c r="J2097" t="s">
        <v>56</v>
      </c>
      <c r="K2097">
        <v>4</v>
      </c>
      <c r="L2097" t="s">
        <v>151</v>
      </c>
      <c r="M2097" t="s">
        <v>73</v>
      </c>
      <c r="N2097" t="s">
        <v>151</v>
      </c>
      <c r="O2097" t="s">
        <v>151</v>
      </c>
      <c r="P2097">
        <v>1</v>
      </c>
      <c r="Q2097" t="s">
        <v>74</v>
      </c>
      <c r="R2097" t="s">
        <v>28</v>
      </c>
    </row>
    <row r="2098" spans="1:18" x14ac:dyDescent="0.2">
      <c r="A2098">
        <v>2097</v>
      </c>
      <c r="B2098">
        <v>21</v>
      </c>
      <c r="C2098" t="s">
        <v>18</v>
      </c>
      <c r="D2098" t="s">
        <v>80</v>
      </c>
      <c r="E2098" t="s">
        <v>20</v>
      </c>
      <c r="F2098">
        <v>52</v>
      </c>
      <c r="G2098" t="s">
        <v>97</v>
      </c>
      <c r="H2098" t="s">
        <v>22</v>
      </c>
      <c r="I2098" t="s">
        <v>143</v>
      </c>
      <c r="J2098" t="s">
        <v>52</v>
      </c>
      <c r="K2098">
        <v>4.7</v>
      </c>
      <c r="L2098" t="s">
        <v>151</v>
      </c>
      <c r="M2098" t="s">
        <v>37</v>
      </c>
      <c r="N2098" t="s">
        <v>151</v>
      </c>
      <c r="O2098" t="s">
        <v>151</v>
      </c>
      <c r="P2098">
        <v>27</v>
      </c>
      <c r="Q2098" t="s">
        <v>85</v>
      </c>
      <c r="R2098" t="s">
        <v>48</v>
      </c>
    </row>
    <row r="2099" spans="1:18" x14ac:dyDescent="0.2">
      <c r="A2099">
        <v>2098</v>
      </c>
      <c r="B2099">
        <v>33</v>
      </c>
      <c r="C2099" t="s">
        <v>18</v>
      </c>
      <c r="D2099" t="s">
        <v>49</v>
      </c>
      <c r="E2099" t="s">
        <v>41</v>
      </c>
      <c r="F2099">
        <v>43</v>
      </c>
      <c r="G2099" t="s">
        <v>145</v>
      </c>
      <c r="H2099" t="s">
        <v>35</v>
      </c>
      <c r="I2099" t="s">
        <v>108</v>
      </c>
      <c r="J2099" t="s">
        <v>24</v>
      </c>
      <c r="K2099">
        <v>3.9</v>
      </c>
      <c r="L2099" t="s">
        <v>151</v>
      </c>
      <c r="M2099" t="s">
        <v>44</v>
      </c>
      <c r="N2099" t="s">
        <v>151</v>
      </c>
      <c r="O2099" t="s">
        <v>151</v>
      </c>
      <c r="P2099">
        <v>5</v>
      </c>
      <c r="Q2099" t="s">
        <v>38</v>
      </c>
      <c r="R2099" t="s">
        <v>39</v>
      </c>
    </row>
    <row r="2100" spans="1:18" x14ac:dyDescent="0.2">
      <c r="A2100">
        <v>2099</v>
      </c>
      <c r="B2100">
        <v>49</v>
      </c>
      <c r="C2100" t="s">
        <v>18</v>
      </c>
      <c r="D2100" t="s">
        <v>112</v>
      </c>
      <c r="E2100" t="s">
        <v>20</v>
      </c>
      <c r="F2100">
        <v>28</v>
      </c>
      <c r="G2100" t="s">
        <v>59</v>
      </c>
      <c r="H2100" t="s">
        <v>43</v>
      </c>
      <c r="I2100" t="s">
        <v>51</v>
      </c>
      <c r="J2100" t="s">
        <v>52</v>
      </c>
      <c r="K2100">
        <v>3.3</v>
      </c>
      <c r="L2100" t="s">
        <v>151</v>
      </c>
      <c r="M2100" t="s">
        <v>69</v>
      </c>
      <c r="N2100" t="s">
        <v>151</v>
      </c>
      <c r="O2100" t="s">
        <v>151</v>
      </c>
      <c r="P2100">
        <v>20</v>
      </c>
      <c r="Q2100" t="s">
        <v>27</v>
      </c>
      <c r="R2100" t="s">
        <v>57</v>
      </c>
    </row>
    <row r="2101" spans="1:18" x14ac:dyDescent="0.2">
      <c r="A2101">
        <v>2100</v>
      </c>
      <c r="B2101">
        <v>31</v>
      </c>
      <c r="C2101" t="s">
        <v>18</v>
      </c>
      <c r="D2101" t="s">
        <v>112</v>
      </c>
      <c r="E2101" t="s">
        <v>20</v>
      </c>
      <c r="F2101">
        <v>78</v>
      </c>
      <c r="G2101" t="s">
        <v>100</v>
      </c>
      <c r="H2101" t="s">
        <v>22</v>
      </c>
      <c r="I2101" t="s">
        <v>95</v>
      </c>
      <c r="J2101" t="s">
        <v>52</v>
      </c>
      <c r="K2101">
        <v>2.9</v>
      </c>
      <c r="L2101" t="s">
        <v>151</v>
      </c>
      <c r="M2101" t="s">
        <v>26</v>
      </c>
      <c r="N2101" t="s">
        <v>151</v>
      </c>
      <c r="O2101" t="s">
        <v>151</v>
      </c>
      <c r="P2101">
        <v>50</v>
      </c>
      <c r="Q2101" t="s">
        <v>45</v>
      </c>
      <c r="R2101" t="s">
        <v>48</v>
      </c>
    </row>
    <row r="2102" spans="1:18" x14ac:dyDescent="0.2">
      <c r="A2102">
        <v>2101</v>
      </c>
      <c r="B2102">
        <v>68</v>
      </c>
      <c r="C2102" t="s">
        <v>18</v>
      </c>
      <c r="D2102" t="s">
        <v>29</v>
      </c>
      <c r="E2102" t="s">
        <v>20</v>
      </c>
      <c r="F2102">
        <v>31</v>
      </c>
      <c r="G2102" t="s">
        <v>150</v>
      </c>
      <c r="H2102" t="s">
        <v>43</v>
      </c>
      <c r="I2102" t="s">
        <v>64</v>
      </c>
      <c r="J2102" t="s">
        <v>36</v>
      </c>
      <c r="K2102">
        <v>4.4000000000000004</v>
      </c>
      <c r="L2102" t="s">
        <v>151</v>
      </c>
      <c r="M2102" t="s">
        <v>37</v>
      </c>
      <c r="N2102" t="s">
        <v>151</v>
      </c>
      <c r="O2102" t="s">
        <v>151</v>
      </c>
      <c r="P2102">
        <v>36</v>
      </c>
      <c r="Q2102" t="s">
        <v>32</v>
      </c>
      <c r="R2102" t="s">
        <v>28</v>
      </c>
    </row>
    <row r="2103" spans="1:18" x14ac:dyDescent="0.2">
      <c r="A2103">
        <v>2102</v>
      </c>
      <c r="B2103">
        <v>49</v>
      </c>
      <c r="C2103" t="s">
        <v>18</v>
      </c>
      <c r="D2103" t="s">
        <v>54</v>
      </c>
      <c r="E2103" t="s">
        <v>20</v>
      </c>
      <c r="F2103">
        <v>23</v>
      </c>
      <c r="G2103" t="s">
        <v>46</v>
      </c>
      <c r="H2103" t="s">
        <v>43</v>
      </c>
      <c r="I2103" t="s">
        <v>143</v>
      </c>
      <c r="J2103" t="s">
        <v>24</v>
      </c>
      <c r="K2103">
        <v>3.6</v>
      </c>
      <c r="L2103" t="s">
        <v>151</v>
      </c>
      <c r="M2103" t="s">
        <v>44</v>
      </c>
      <c r="N2103" t="s">
        <v>151</v>
      </c>
      <c r="O2103" t="s">
        <v>151</v>
      </c>
      <c r="P2103">
        <v>12</v>
      </c>
      <c r="Q2103" t="s">
        <v>74</v>
      </c>
      <c r="R2103" t="s">
        <v>75</v>
      </c>
    </row>
    <row r="2104" spans="1:18" x14ac:dyDescent="0.2">
      <c r="A2104">
        <v>2103</v>
      </c>
      <c r="B2104">
        <v>23</v>
      </c>
      <c r="C2104" t="s">
        <v>18</v>
      </c>
      <c r="D2104" t="s">
        <v>123</v>
      </c>
      <c r="E2104" t="s">
        <v>66</v>
      </c>
      <c r="F2104">
        <v>25</v>
      </c>
      <c r="G2104" t="s">
        <v>134</v>
      </c>
      <c r="H2104" t="s">
        <v>43</v>
      </c>
      <c r="I2104" t="s">
        <v>109</v>
      </c>
      <c r="J2104" t="s">
        <v>36</v>
      </c>
      <c r="K2104">
        <v>4.5</v>
      </c>
      <c r="L2104" t="s">
        <v>151</v>
      </c>
      <c r="M2104" t="s">
        <v>73</v>
      </c>
      <c r="N2104" t="s">
        <v>151</v>
      </c>
      <c r="O2104" t="s">
        <v>151</v>
      </c>
      <c r="P2104">
        <v>23</v>
      </c>
      <c r="Q2104" t="s">
        <v>32</v>
      </c>
      <c r="R2104" t="s">
        <v>87</v>
      </c>
    </row>
    <row r="2105" spans="1:18" x14ac:dyDescent="0.2">
      <c r="A2105">
        <v>2104</v>
      </c>
      <c r="B2105">
        <v>30</v>
      </c>
      <c r="C2105" t="s">
        <v>18</v>
      </c>
      <c r="D2105" t="s">
        <v>94</v>
      </c>
      <c r="E2105" t="s">
        <v>20</v>
      </c>
      <c r="F2105">
        <v>86</v>
      </c>
      <c r="G2105" t="s">
        <v>115</v>
      </c>
      <c r="H2105" t="s">
        <v>35</v>
      </c>
      <c r="I2105" t="s">
        <v>107</v>
      </c>
      <c r="J2105" t="s">
        <v>52</v>
      </c>
      <c r="K2105">
        <v>3.7</v>
      </c>
      <c r="L2105" t="s">
        <v>151</v>
      </c>
      <c r="M2105" t="s">
        <v>73</v>
      </c>
      <c r="N2105" t="s">
        <v>151</v>
      </c>
      <c r="O2105" t="s">
        <v>151</v>
      </c>
      <c r="P2105">
        <v>21</v>
      </c>
      <c r="Q2105" t="s">
        <v>27</v>
      </c>
      <c r="R2105" t="s">
        <v>39</v>
      </c>
    </row>
    <row r="2106" spans="1:18" x14ac:dyDescent="0.2">
      <c r="A2106">
        <v>2105</v>
      </c>
      <c r="B2106">
        <v>53</v>
      </c>
      <c r="C2106" t="s">
        <v>18</v>
      </c>
      <c r="D2106" t="s">
        <v>70</v>
      </c>
      <c r="E2106" t="s">
        <v>41</v>
      </c>
      <c r="F2106">
        <v>88</v>
      </c>
      <c r="G2106" t="s">
        <v>129</v>
      </c>
      <c r="H2106" t="s">
        <v>43</v>
      </c>
      <c r="I2106" t="s">
        <v>79</v>
      </c>
      <c r="J2106" t="s">
        <v>36</v>
      </c>
      <c r="K2106">
        <v>2.8</v>
      </c>
      <c r="L2106" t="s">
        <v>151</v>
      </c>
      <c r="M2106" t="s">
        <v>37</v>
      </c>
      <c r="N2106" t="s">
        <v>151</v>
      </c>
      <c r="O2106" t="s">
        <v>151</v>
      </c>
      <c r="P2106">
        <v>47</v>
      </c>
      <c r="Q2106" t="s">
        <v>27</v>
      </c>
      <c r="R2106" t="s">
        <v>39</v>
      </c>
    </row>
    <row r="2107" spans="1:18" x14ac:dyDescent="0.2">
      <c r="A2107">
        <v>2106</v>
      </c>
      <c r="B2107">
        <v>65</v>
      </c>
      <c r="C2107" t="s">
        <v>18</v>
      </c>
      <c r="D2107" t="s">
        <v>142</v>
      </c>
      <c r="E2107" t="s">
        <v>66</v>
      </c>
      <c r="F2107">
        <v>35</v>
      </c>
      <c r="G2107" t="s">
        <v>130</v>
      </c>
      <c r="H2107" t="s">
        <v>43</v>
      </c>
      <c r="I2107" t="s">
        <v>64</v>
      </c>
      <c r="J2107" t="s">
        <v>36</v>
      </c>
      <c r="K2107">
        <v>4.5</v>
      </c>
      <c r="L2107" t="s">
        <v>151</v>
      </c>
      <c r="M2107" t="s">
        <v>37</v>
      </c>
      <c r="N2107" t="s">
        <v>151</v>
      </c>
      <c r="O2107" t="s">
        <v>151</v>
      </c>
      <c r="P2107">
        <v>38</v>
      </c>
      <c r="Q2107" t="s">
        <v>27</v>
      </c>
      <c r="R2107" t="s">
        <v>75</v>
      </c>
    </row>
    <row r="2108" spans="1:18" x14ac:dyDescent="0.2">
      <c r="A2108">
        <v>2107</v>
      </c>
      <c r="B2108">
        <v>60</v>
      </c>
      <c r="C2108" t="s">
        <v>18</v>
      </c>
      <c r="D2108" t="s">
        <v>105</v>
      </c>
      <c r="E2108" t="s">
        <v>66</v>
      </c>
      <c r="F2108">
        <v>34</v>
      </c>
      <c r="G2108" t="s">
        <v>128</v>
      </c>
      <c r="H2108" t="s">
        <v>43</v>
      </c>
      <c r="I2108" t="s">
        <v>23</v>
      </c>
      <c r="J2108" t="s">
        <v>56</v>
      </c>
      <c r="K2108">
        <v>4.4000000000000004</v>
      </c>
      <c r="L2108" t="s">
        <v>151</v>
      </c>
      <c r="M2108" t="s">
        <v>53</v>
      </c>
      <c r="N2108" t="s">
        <v>151</v>
      </c>
      <c r="O2108" t="s">
        <v>151</v>
      </c>
      <c r="P2108">
        <v>40</v>
      </c>
      <c r="Q2108" t="s">
        <v>38</v>
      </c>
      <c r="R2108" t="s">
        <v>96</v>
      </c>
    </row>
    <row r="2109" spans="1:18" x14ac:dyDescent="0.2">
      <c r="A2109">
        <v>2108</v>
      </c>
      <c r="B2109">
        <v>46</v>
      </c>
      <c r="C2109" t="s">
        <v>18</v>
      </c>
      <c r="D2109" t="s">
        <v>94</v>
      </c>
      <c r="E2109" t="s">
        <v>20</v>
      </c>
      <c r="F2109">
        <v>75</v>
      </c>
      <c r="G2109" t="s">
        <v>78</v>
      </c>
      <c r="H2109" t="s">
        <v>43</v>
      </c>
      <c r="I2109" t="s">
        <v>93</v>
      </c>
      <c r="J2109" t="s">
        <v>24</v>
      </c>
      <c r="K2109">
        <v>3.3</v>
      </c>
      <c r="L2109" t="s">
        <v>151</v>
      </c>
      <c r="M2109" t="s">
        <v>53</v>
      </c>
      <c r="N2109" t="s">
        <v>151</v>
      </c>
      <c r="O2109" t="s">
        <v>151</v>
      </c>
      <c r="P2109">
        <v>35</v>
      </c>
      <c r="Q2109" t="s">
        <v>45</v>
      </c>
      <c r="R2109" t="s">
        <v>57</v>
      </c>
    </row>
    <row r="2110" spans="1:18" x14ac:dyDescent="0.2">
      <c r="A2110">
        <v>2109</v>
      </c>
      <c r="B2110">
        <v>54</v>
      </c>
      <c r="C2110" t="s">
        <v>18</v>
      </c>
      <c r="D2110" t="s">
        <v>103</v>
      </c>
      <c r="E2110" t="s">
        <v>20</v>
      </c>
      <c r="F2110">
        <v>46</v>
      </c>
      <c r="G2110" t="s">
        <v>113</v>
      </c>
      <c r="H2110" t="s">
        <v>91</v>
      </c>
      <c r="I2110" t="s">
        <v>117</v>
      </c>
      <c r="J2110" t="s">
        <v>24</v>
      </c>
      <c r="K2110">
        <v>4.2</v>
      </c>
      <c r="L2110" t="s">
        <v>151</v>
      </c>
      <c r="M2110" t="s">
        <v>26</v>
      </c>
      <c r="N2110" t="s">
        <v>151</v>
      </c>
      <c r="O2110" t="s">
        <v>151</v>
      </c>
      <c r="P2110">
        <v>4</v>
      </c>
      <c r="Q2110" t="s">
        <v>38</v>
      </c>
      <c r="R2110" t="s">
        <v>57</v>
      </c>
    </row>
    <row r="2111" spans="1:18" x14ac:dyDescent="0.2">
      <c r="A2111">
        <v>2110</v>
      </c>
      <c r="B2111">
        <v>59</v>
      </c>
      <c r="C2111" t="s">
        <v>18</v>
      </c>
      <c r="D2111" t="s">
        <v>105</v>
      </c>
      <c r="E2111" t="s">
        <v>66</v>
      </c>
      <c r="F2111">
        <v>31</v>
      </c>
      <c r="G2111" t="s">
        <v>98</v>
      </c>
      <c r="H2111" t="s">
        <v>22</v>
      </c>
      <c r="I2111" t="s">
        <v>99</v>
      </c>
      <c r="J2111" t="s">
        <v>56</v>
      </c>
      <c r="K2111">
        <v>2.7</v>
      </c>
      <c r="L2111" t="s">
        <v>151</v>
      </c>
      <c r="M2111" t="s">
        <v>37</v>
      </c>
      <c r="N2111" t="s">
        <v>151</v>
      </c>
      <c r="O2111" t="s">
        <v>151</v>
      </c>
      <c r="P2111">
        <v>28</v>
      </c>
      <c r="Q2111" t="s">
        <v>27</v>
      </c>
      <c r="R2111" t="s">
        <v>96</v>
      </c>
    </row>
    <row r="2112" spans="1:18" x14ac:dyDescent="0.2">
      <c r="A2112">
        <v>2111</v>
      </c>
      <c r="B2112">
        <v>52</v>
      </c>
      <c r="C2112" t="s">
        <v>18</v>
      </c>
      <c r="D2112" t="s">
        <v>124</v>
      </c>
      <c r="E2112" t="s">
        <v>20</v>
      </c>
      <c r="F2112">
        <v>93</v>
      </c>
      <c r="G2112" t="s">
        <v>55</v>
      </c>
      <c r="H2112" t="s">
        <v>22</v>
      </c>
      <c r="I2112" t="s">
        <v>108</v>
      </c>
      <c r="J2112" t="s">
        <v>36</v>
      </c>
      <c r="K2112">
        <v>3.9</v>
      </c>
      <c r="L2112" t="s">
        <v>151</v>
      </c>
      <c r="M2112" t="s">
        <v>73</v>
      </c>
      <c r="N2112" t="s">
        <v>151</v>
      </c>
      <c r="O2112" t="s">
        <v>151</v>
      </c>
      <c r="P2112">
        <v>36</v>
      </c>
      <c r="Q2112" t="s">
        <v>85</v>
      </c>
      <c r="R2112" t="s">
        <v>96</v>
      </c>
    </row>
    <row r="2113" spans="1:18" x14ac:dyDescent="0.2">
      <c r="A2113">
        <v>2112</v>
      </c>
      <c r="B2113">
        <v>41</v>
      </c>
      <c r="C2113" t="s">
        <v>18</v>
      </c>
      <c r="D2113" t="s">
        <v>88</v>
      </c>
      <c r="E2113" t="s">
        <v>66</v>
      </c>
      <c r="F2113">
        <v>85</v>
      </c>
      <c r="G2113" t="s">
        <v>67</v>
      </c>
      <c r="H2113" t="s">
        <v>91</v>
      </c>
      <c r="I2113" t="s">
        <v>68</v>
      </c>
      <c r="J2113" t="s">
        <v>36</v>
      </c>
      <c r="K2113">
        <v>2.6</v>
      </c>
      <c r="L2113" t="s">
        <v>151</v>
      </c>
      <c r="M2113" t="s">
        <v>37</v>
      </c>
      <c r="N2113" t="s">
        <v>151</v>
      </c>
      <c r="O2113" t="s">
        <v>151</v>
      </c>
      <c r="P2113">
        <v>15</v>
      </c>
      <c r="Q2113" t="s">
        <v>74</v>
      </c>
      <c r="R2113" t="s">
        <v>48</v>
      </c>
    </row>
    <row r="2114" spans="1:18" x14ac:dyDescent="0.2">
      <c r="A2114">
        <v>2113</v>
      </c>
      <c r="B2114">
        <v>43</v>
      </c>
      <c r="C2114" t="s">
        <v>18</v>
      </c>
      <c r="D2114" t="s">
        <v>132</v>
      </c>
      <c r="E2114" t="s">
        <v>66</v>
      </c>
      <c r="F2114">
        <v>68</v>
      </c>
      <c r="G2114" t="s">
        <v>121</v>
      </c>
      <c r="H2114" t="s">
        <v>43</v>
      </c>
      <c r="I2114" t="s">
        <v>92</v>
      </c>
      <c r="J2114" t="s">
        <v>56</v>
      </c>
      <c r="K2114">
        <v>4.5</v>
      </c>
      <c r="L2114" t="s">
        <v>151</v>
      </c>
      <c r="M2114" t="s">
        <v>69</v>
      </c>
      <c r="N2114" t="s">
        <v>151</v>
      </c>
      <c r="O2114" t="s">
        <v>151</v>
      </c>
      <c r="P2114">
        <v>7</v>
      </c>
      <c r="Q2114" t="s">
        <v>32</v>
      </c>
      <c r="R2114" t="s">
        <v>28</v>
      </c>
    </row>
    <row r="2115" spans="1:18" x14ac:dyDescent="0.2">
      <c r="A2115">
        <v>2114</v>
      </c>
      <c r="B2115">
        <v>63</v>
      </c>
      <c r="C2115" t="s">
        <v>18</v>
      </c>
      <c r="D2115" t="s">
        <v>80</v>
      </c>
      <c r="E2115" t="s">
        <v>20</v>
      </c>
      <c r="F2115">
        <v>40</v>
      </c>
      <c r="G2115" t="s">
        <v>140</v>
      </c>
      <c r="H2115" t="s">
        <v>43</v>
      </c>
      <c r="I2115" t="s">
        <v>109</v>
      </c>
      <c r="J2115" t="s">
        <v>36</v>
      </c>
      <c r="K2115">
        <v>2.7</v>
      </c>
      <c r="L2115" t="s">
        <v>151</v>
      </c>
      <c r="M2115" t="s">
        <v>73</v>
      </c>
      <c r="N2115" t="s">
        <v>151</v>
      </c>
      <c r="O2115" t="s">
        <v>151</v>
      </c>
      <c r="P2115">
        <v>29</v>
      </c>
      <c r="Q2115" t="s">
        <v>45</v>
      </c>
      <c r="R2115" t="s">
        <v>96</v>
      </c>
    </row>
    <row r="2116" spans="1:18" x14ac:dyDescent="0.2">
      <c r="A2116">
        <v>2115</v>
      </c>
      <c r="B2116">
        <v>37</v>
      </c>
      <c r="C2116" t="s">
        <v>18</v>
      </c>
      <c r="D2116" t="s">
        <v>54</v>
      </c>
      <c r="E2116" t="s">
        <v>20</v>
      </c>
      <c r="F2116">
        <v>51</v>
      </c>
      <c r="G2116" t="s">
        <v>128</v>
      </c>
      <c r="H2116" t="s">
        <v>43</v>
      </c>
      <c r="I2116" t="s">
        <v>135</v>
      </c>
      <c r="J2116" t="s">
        <v>24</v>
      </c>
      <c r="K2116">
        <v>2.9</v>
      </c>
      <c r="L2116" t="s">
        <v>151</v>
      </c>
      <c r="M2116" t="s">
        <v>53</v>
      </c>
      <c r="N2116" t="s">
        <v>151</v>
      </c>
      <c r="O2116" t="s">
        <v>151</v>
      </c>
      <c r="P2116">
        <v>12</v>
      </c>
      <c r="Q2116" t="s">
        <v>85</v>
      </c>
      <c r="R2116" t="s">
        <v>48</v>
      </c>
    </row>
    <row r="2117" spans="1:18" x14ac:dyDescent="0.2">
      <c r="A2117">
        <v>2116</v>
      </c>
      <c r="B2117">
        <v>44</v>
      </c>
      <c r="C2117" t="s">
        <v>18</v>
      </c>
      <c r="D2117" t="s">
        <v>118</v>
      </c>
      <c r="E2117" t="s">
        <v>66</v>
      </c>
      <c r="F2117">
        <v>85</v>
      </c>
      <c r="G2117" t="s">
        <v>42</v>
      </c>
      <c r="H2117" t="s">
        <v>43</v>
      </c>
      <c r="I2117" t="s">
        <v>82</v>
      </c>
      <c r="J2117" t="s">
        <v>24</v>
      </c>
      <c r="K2117">
        <v>3.4</v>
      </c>
      <c r="L2117" t="s">
        <v>151</v>
      </c>
      <c r="M2117" t="s">
        <v>73</v>
      </c>
      <c r="N2117" t="s">
        <v>151</v>
      </c>
      <c r="O2117" t="s">
        <v>151</v>
      </c>
      <c r="P2117">
        <v>16</v>
      </c>
      <c r="Q2117" t="s">
        <v>74</v>
      </c>
      <c r="R2117" t="s">
        <v>75</v>
      </c>
    </row>
    <row r="2118" spans="1:18" x14ac:dyDescent="0.2">
      <c r="A2118">
        <v>2117</v>
      </c>
      <c r="B2118">
        <v>67</v>
      </c>
      <c r="C2118" t="s">
        <v>18</v>
      </c>
      <c r="D2118" t="s">
        <v>101</v>
      </c>
      <c r="E2118" t="s">
        <v>62</v>
      </c>
      <c r="F2118">
        <v>23</v>
      </c>
      <c r="G2118" t="s">
        <v>110</v>
      </c>
      <c r="H2118" t="s">
        <v>43</v>
      </c>
      <c r="I2118" t="s">
        <v>84</v>
      </c>
      <c r="J2118" t="s">
        <v>52</v>
      </c>
      <c r="K2118">
        <v>2.9</v>
      </c>
      <c r="L2118" t="s">
        <v>151</v>
      </c>
      <c r="M2118" t="s">
        <v>26</v>
      </c>
      <c r="N2118" t="s">
        <v>151</v>
      </c>
      <c r="O2118" t="s">
        <v>151</v>
      </c>
      <c r="P2118">
        <v>50</v>
      </c>
      <c r="Q2118" t="s">
        <v>85</v>
      </c>
      <c r="R2118" t="s">
        <v>75</v>
      </c>
    </row>
    <row r="2119" spans="1:18" x14ac:dyDescent="0.2">
      <c r="A2119">
        <v>2118</v>
      </c>
      <c r="B2119">
        <v>27</v>
      </c>
      <c r="C2119" t="s">
        <v>18</v>
      </c>
      <c r="D2119" t="s">
        <v>80</v>
      </c>
      <c r="E2119" t="s">
        <v>20</v>
      </c>
      <c r="F2119">
        <v>28</v>
      </c>
      <c r="G2119" t="s">
        <v>111</v>
      </c>
      <c r="H2119" t="s">
        <v>22</v>
      </c>
      <c r="I2119" t="s">
        <v>109</v>
      </c>
      <c r="J2119" t="s">
        <v>52</v>
      </c>
      <c r="K2119">
        <v>3.8</v>
      </c>
      <c r="L2119" t="s">
        <v>151</v>
      </c>
      <c r="M2119" t="s">
        <v>37</v>
      </c>
      <c r="N2119" t="s">
        <v>151</v>
      </c>
      <c r="O2119" t="s">
        <v>151</v>
      </c>
      <c r="P2119">
        <v>11</v>
      </c>
      <c r="Q2119" t="s">
        <v>85</v>
      </c>
      <c r="R2119" t="s">
        <v>48</v>
      </c>
    </row>
    <row r="2120" spans="1:18" x14ac:dyDescent="0.2">
      <c r="A2120">
        <v>2119</v>
      </c>
      <c r="B2120">
        <v>60</v>
      </c>
      <c r="C2120" t="s">
        <v>18</v>
      </c>
      <c r="D2120" t="s">
        <v>124</v>
      </c>
      <c r="E2120" t="s">
        <v>20</v>
      </c>
      <c r="F2120">
        <v>44</v>
      </c>
      <c r="G2120" t="s">
        <v>141</v>
      </c>
      <c r="H2120" t="s">
        <v>43</v>
      </c>
      <c r="I2120" t="s">
        <v>77</v>
      </c>
      <c r="J2120" t="s">
        <v>56</v>
      </c>
      <c r="K2120">
        <v>4.2</v>
      </c>
      <c r="L2120" t="s">
        <v>151</v>
      </c>
      <c r="M2120" t="s">
        <v>69</v>
      </c>
      <c r="N2120" t="s">
        <v>151</v>
      </c>
      <c r="O2120" t="s">
        <v>151</v>
      </c>
      <c r="P2120">
        <v>28</v>
      </c>
      <c r="Q2120" t="s">
        <v>85</v>
      </c>
      <c r="R2120" t="s">
        <v>57</v>
      </c>
    </row>
    <row r="2121" spans="1:18" x14ac:dyDescent="0.2">
      <c r="A2121">
        <v>2120</v>
      </c>
      <c r="B2121">
        <v>58</v>
      </c>
      <c r="C2121" t="s">
        <v>18</v>
      </c>
      <c r="D2121" t="s">
        <v>105</v>
      </c>
      <c r="E2121" t="s">
        <v>66</v>
      </c>
      <c r="F2121">
        <v>57</v>
      </c>
      <c r="G2121" t="s">
        <v>144</v>
      </c>
      <c r="H2121" t="s">
        <v>43</v>
      </c>
      <c r="I2121" t="s">
        <v>125</v>
      </c>
      <c r="J2121" t="s">
        <v>36</v>
      </c>
      <c r="K2121">
        <v>3.5</v>
      </c>
      <c r="L2121" t="s">
        <v>151</v>
      </c>
      <c r="M2121" t="s">
        <v>73</v>
      </c>
      <c r="N2121" t="s">
        <v>151</v>
      </c>
      <c r="O2121" t="s">
        <v>151</v>
      </c>
      <c r="P2121">
        <v>36</v>
      </c>
      <c r="Q2121" t="s">
        <v>27</v>
      </c>
      <c r="R2121" t="s">
        <v>75</v>
      </c>
    </row>
    <row r="2122" spans="1:18" x14ac:dyDescent="0.2">
      <c r="A2122">
        <v>2121</v>
      </c>
      <c r="B2122">
        <v>53</v>
      </c>
      <c r="C2122" t="s">
        <v>18</v>
      </c>
      <c r="D2122" t="s">
        <v>118</v>
      </c>
      <c r="E2122" t="s">
        <v>66</v>
      </c>
      <c r="F2122">
        <v>98</v>
      </c>
      <c r="G2122" t="s">
        <v>67</v>
      </c>
      <c r="H2122" t="s">
        <v>35</v>
      </c>
      <c r="I2122" t="s">
        <v>107</v>
      </c>
      <c r="J2122" t="s">
        <v>56</v>
      </c>
      <c r="K2122">
        <v>3.1</v>
      </c>
      <c r="L2122" t="s">
        <v>151</v>
      </c>
      <c r="M2122" t="s">
        <v>44</v>
      </c>
      <c r="N2122" t="s">
        <v>151</v>
      </c>
      <c r="O2122" t="s">
        <v>151</v>
      </c>
      <c r="P2122">
        <v>38</v>
      </c>
      <c r="Q2122" t="s">
        <v>45</v>
      </c>
      <c r="R2122" t="s">
        <v>57</v>
      </c>
    </row>
    <row r="2123" spans="1:18" x14ac:dyDescent="0.2">
      <c r="A2123">
        <v>2122</v>
      </c>
      <c r="B2123">
        <v>43</v>
      </c>
      <c r="C2123" t="s">
        <v>18</v>
      </c>
      <c r="D2123" t="s">
        <v>131</v>
      </c>
      <c r="E2123" t="s">
        <v>66</v>
      </c>
      <c r="F2123">
        <v>68</v>
      </c>
      <c r="G2123" t="s">
        <v>119</v>
      </c>
      <c r="H2123" t="s">
        <v>43</v>
      </c>
      <c r="I2123" t="s">
        <v>77</v>
      </c>
      <c r="J2123" t="s">
        <v>24</v>
      </c>
      <c r="K2123">
        <v>3.5</v>
      </c>
      <c r="L2123" t="s">
        <v>151</v>
      </c>
      <c r="M2123" t="s">
        <v>69</v>
      </c>
      <c r="N2123" t="s">
        <v>151</v>
      </c>
      <c r="O2123" t="s">
        <v>151</v>
      </c>
      <c r="P2123">
        <v>32</v>
      </c>
      <c r="Q2123" t="s">
        <v>74</v>
      </c>
      <c r="R2123" t="s">
        <v>87</v>
      </c>
    </row>
    <row r="2124" spans="1:18" x14ac:dyDescent="0.2">
      <c r="A2124">
        <v>2123</v>
      </c>
      <c r="B2124">
        <v>32</v>
      </c>
      <c r="C2124" t="s">
        <v>18</v>
      </c>
      <c r="D2124" t="s">
        <v>101</v>
      </c>
      <c r="E2124" t="s">
        <v>62</v>
      </c>
      <c r="F2124">
        <v>36</v>
      </c>
      <c r="G2124" t="s">
        <v>140</v>
      </c>
      <c r="H2124" t="s">
        <v>22</v>
      </c>
      <c r="I2124" t="s">
        <v>84</v>
      </c>
      <c r="J2124" t="s">
        <v>56</v>
      </c>
      <c r="K2124">
        <v>4</v>
      </c>
      <c r="L2124" t="s">
        <v>151</v>
      </c>
      <c r="M2124" t="s">
        <v>26</v>
      </c>
      <c r="N2124" t="s">
        <v>151</v>
      </c>
      <c r="O2124" t="s">
        <v>151</v>
      </c>
      <c r="P2124">
        <v>42</v>
      </c>
      <c r="Q2124" t="s">
        <v>85</v>
      </c>
      <c r="R2124" t="s">
        <v>39</v>
      </c>
    </row>
    <row r="2125" spans="1:18" x14ac:dyDescent="0.2">
      <c r="A2125">
        <v>2124</v>
      </c>
      <c r="B2125">
        <v>54</v>
      </c>
      <c r="C2125" t="s">
        <v>18</v>
      </c>
      <c r="D2125" t="s">
        <v>61</v>
      </c>
      <c r="E2125" t="s">
        <v>62</v>
      </c>
      <c r="F2125">
        <v>71</v>
      </c>
      <c r="G2125" t="s">
        <v>144</v>
      </c>
      <c r="H2125" t="s">
        <v>22</v>
      </c>
      <c r="I2125" t="s">
        <v>108</v>
      </c>
      <c r="J2125" t="s">
        <v>36</v>
      </c>
      <c r="K2125">
        <v>3.7</v>
      </c>
      <c r="L2125" t="s">
        <v>151</v>
      </c>
      <c r="M2125" t="s">
        <v>26</v>
      </c>
      <c r="N2125" t="s">
        <v>151</v>
      </c>
      <c r="O2125" t="s">
        <v>151</v>
      </c>
      <c r="P2125">
        <v>22</v>
      </c>
      <c r="Q2125" t="s">
        <v>85</v>
      </c>
      <c r="R2125" t="s">
        <v>75</v>
      </c>
    </row>
    <row r="2126" spans="1:18" x14ac:dyDescent="0.2">
      <c r="A2126">
        <v>2125</v>
      </c>
      <c r="B2126">
        <v>47</v>
      </c>
      <c r="C2126" t="s">
        <v>18</v>
      </c>
      <c r="D2126" t="s">
        <v>86</v>
      </c>
      <c r="E2126" t="s">
        <v>20</v>
      </c>
      <c r="F2126">
        <v>60</v>
      </c>
      <c r="G2126" t="s">
        <v>42</v>
      </c>
      <c r="H2126" t="s">
        <v>43</v>
      </c>
      <c r="I2126" t="s">
        <v>84</v>
      </c>
      <c r="J2126" t="s">
        <v>56</v>
      </c>
      <c r="K2126">
        <v>4.2</v>
      </c>
      <c r="L2126" t="s">
        <v>151</v>
      </c>
      <c r="M2126" t="s">
        <v>44</v>
      </c>
      <c r="N2126" t="s">
        <v>151</v>
      </c>
      <c r="O2126" t="s">
        <v>151</v>
      </c>
      <c r="P2126">
        <v>22</v>
      </c>
      <c r="Q2126" t="s">
        <v>27</v>
      </c>
      <c r="R2126" t="s">
        <v>57</v>
      </c>
    </row>
    <row r="2127" spans="1:18" x14ac:dyDescent="0.2">
      <c r="A2127">
        <v>2126</v>
      </c>
      <c r="B2127">
        <v>57</v>
      </c>
      <c r="C2127" t="s">
        <v>18</v>
      </c>
      <c r="D2127" t="s">
        <v>61</v>
      </c>
      <c r="E2127" t="s">
        <v>62</v>
      </c>
      <c r="F2127">
        <v>87</v>
      </c>
      <c r="G2127" t="s">
        <v>81</v>
      </c>
      <c r="H2127" t="s">
        <v>43</v>
      </c>
      <c r="I2127" t="s">
        <v>117</v>
      </c>
      <c r="J2127" t="s">
        <v>56</v>
      </c>
      <c r="K2127">
        <v>4.8</v>
      </c>
      <c r="L2127" t="s">
        <v>151</v>
      </c>
      <c r="M2127" t="s">
        <v>73</v>
      </c>
      <c r="N2127" t="s">
        <v>151</v>
      </c>
      <c r="O2127" t="s">
        <v>151</v>
      </c>
      <c r="P2127">
        <v>31</v>
      </c>
      <c r="Q2127" t="s">
        <v>45</v>
      </c>
      <c r="R2127" t="s">
        <v>57</v>
      </c>
    </row>
    <row r="2128" spans="1:18" x14ac:dyDescent="0.2">
      <c r="A2128">
        <v>2127</v>
      </c>
      <c r="B2128">
        <v>63</v>
      </c>
      <c r="C2128" t="s">
        <v>18</v>
      </c>
      <c r="D2128" t="s">
        <v>70</v>
      </c>
      <c r="E2128" t="s">
        <v>41</v>
      </c>
      <c r="F2128">
        <v>38</v>
      </c>
      <c r="G2128" t="s">
        <v>89</v>
      </c>
      <c r="H2128" t="s">
        <v>91</v>
      </c>
      <c r="I2128" t="s">
        <v>135</v>
      </c>
      <c r="J2128" t="s">
        <v>24</v>
      </c>
      <c r="K2128">
        <v>4.0999999999999996</v>
      </c>
      <c r="L2128" t="s">
        <v>151</v>
      </c>
      <c r="M2128" t="s">
        <v>26</v>
      </c>
      <c r="N2128" t="s">
        <v>151</v>
      </c>
      <c r="O2128" t="s">
        <v>151</v>
      </c>
      <c r="P2128">
        <v>28</v>
      </c>
      <c r="Q2128" t="s">
        <v>38</v>
      </c>
      <c r="R2128" t="s">
        <v>87</v>
      </c>
    </row>
    <row r="2129" spans="1:18" x14ac:dyDescent="0.2">
      <c r="A2129">
        <v>2128</v>
      </c>
      <c r="B2129">
        <v>70</v>
      </c>
      <c r="C2129" t="s">
        <v>18</v>
      </c>
      <c r="D2129" t="s">
        <v>136</v>
      </c>
      <c r="E2129" t="s">
        <v>41</v>
      </c>
      <c r="F2129">
        <v>45</v>
      </c>
      <c r="G2129" t="s">
        <v>97</v>
      </c>
      <c r="H2129" t="s">
        <v>43</v>
      </c>
      <c r="I2129" t="s">
        <v>125</v>
      </c>
      <c r="J2129" t="s">
        <v>36</v>
      </c>
      <c r="K2129">
        <v>4.5</v>
      </c>
      <c r="L2129" t="s">
        <v>151</v>
      </c>
      <c r="M2129" t="s">
        <v>69</v>
      </c>
      <c r="N2129" t="s">
        <v>151</v>
      </c>
      <c r="O2129" t="s">
        <v>151</v>
      </c>
      <c r="P2129">
        <v>40</v>
      </c>
      <c r="Q2129" t="s">
        <v>85</v>
      </c>
      <c r="R2129" t="s">
        <v>39</v>
      </c>
    </row>
    <row r="2130" spans="1:18" x14ac:dyDescent="0.2">
      <c r="A2130">
        <v>2129</v>
      </c>
      <c r="B2130">
        <v>62</v>
      </c>
      <c r="C2130" t="s">
        <v>18</v>
      </c>
      <c r="D2130" t="s">
        <v>61</v>
      </c>
      <c r="E2130" t="s">
        <v>62</v>
      </c>
      <c r="F2130">
        <v>47</v>
      </c>
      <c r="G2130" t="s">
        <v>129</v>
      </c>
      <c r="H2130" t="s">
        <v>22</v>
      </c>
      <c r="I2130" t="s">
        <v>108</v>
      </c>
      <c r="J2130" t="s">
        <v>56</v>
      </c>
      <c r="K2130">
        <v>2.7</v>
      </c>
      <c r="L2130" t="s">
        <v>151</v>
      </c>
      <c r="M2130" t="s">
        <v>69</v>
      </c>
      <c r="N2130" t="s">
        <v>151</v>
      </c>
      <c r="O2130" t="s">
        <v>151</v>
      </c>
      <c r="P2130">
        <v>21</v>
      </c>
      <c r="Q2130" t="s">
        <v>45</v>
      </c>
      <c r="R2130" t="s">
        <v>39</v>
      </c>
    </row>
    <row r="2131" spans="1:18" x14ac:dyDescent="0.2">
      <c r="A2131">
        <v>2130</v>
      </c>
      <c r="B2131">
        <v>40</v>
      </c>
      <c r="C2131" t="s">
        <v>18</v>
      </c>
      <c r="D2131" t="s">
        <v>86</v>
      </c>
      <c r="E2131" t="s">
        <v>20</v>
      </c>
      <c r="F2131">
        <v>57</v>
      </c>
      <c r="G2131" t="s">
        <v>147</v>
      </c>
      <c r="H2131" t="s">
        <v>22</v>
      </c>
      <c r="I2131" t="s">
        <v>120</v>
      </c>
      <c r="J2131" t="s">
        <v>56</v>
      </c>
      <c r="K2131">
        <v>2.8</v>
      </c>
      <c r="L2131" t="s">
        <v>151</v>
      </c>
      <c r="M2131" t="s">
        <v>73</v>
      </c>
      <c r="N2131" t="s">
        <v>151</v>
      </c>
      <c r="O2131" t="s">
        <v>151</v>
      </c>
      <c r="P2131">
        <v>12</v>
      </c>
      <c r="Q2131" t="s">
        <v>45</v>
      </c>
      <c r="R2131" t="s">
        <v>96</v>
      </c>
    </row>
    <row r="2132" spans="1:18" x14ac:dyDescent="0.2">
      <c r="A2132">
        <v>2131</v>
      </c>
      <c r="B2132">
        <v>25</v>
      </c>
      <c r="C2132" t="s">
        <v>18</v>
      </c>
      <c r="D2132" t="s">
        <v>131</v>
      </c>
      <c r="E2132" t="s">
        <v>66</v>
      </c>
      <c r="F2132">
        <v>68</v>
      </c>
      <c r="G2132" t="s">
        <v>116</v>
      </c>
      <c r="H2132" t="s">
        <v>22</v>
      </c>
      <c r="I2132" t="s">
        <v>82</v>
      </c>
      <c r="J2132" t="s">
        <v>52</v>
      </c>
      <c r="K2132">
        <v>3.7</v>
      </c>
      <c r="L2132" t="s">
        <v>151</v>
      </c>
      <c r="M2132" t="s">
        <v>37</v>
      </c>
      <c r="N2132" t="s">
        <v>151</v>
      </c>
      <c r="O2132" t="s">
        <v>151</v>
      </c>
      <c r="P2132">
        <v>33</v>
      </c>
      <c r="Q2132" t="s">
        <v>38</v>
      </c>
      <c r="R2132" t="s">
        <v>48</v>
      </c>
    </row>
    <row r="2133" spans="1:18" x14ac:dyDescent="0.2">
      <c r="A2133">
        <v>2132</v>
      </c>
      <c r="B2133">
        <v>19</v>
      </c>
      <c r="C2133" t="s">
        <v>18</v>
      </c>
      <c r="D2133" t="s">
        <v>58</v>
      </c>
      <c r="E2133" t="s">
        <v>20</v>
      </c>
      <c r="F2133">
        <v>52</v>
      </c>
      <c r="G2133" t="s">
        <v>55</v>
      </c>
      <c r="H2133" t="s">
        <v>43</v>
      </c>
      <c r="I2133" t="s">
        <v>107</v>
      </c>
      <c r="J2133" t="s">
        <v>56</v>
      </c>
      <c r="K2133">
        <v>3.6</v>
      </c>
      <c r="L2133" t="s">
        <v>151</v>
      </c>
      <c r="M2133" t="s">
        <v>26</v>
      </c>
      <c r="N2133" t="s">
        <v>151</v>
      </c>
      <c r="O2133" t="s">
        <v>151</v>
      </c>
      <c r="P2133">
        <v>9</v>
      </c>
      <c r="Q2133" t="s">
        <v>74</v>
      </c>
      <c r="R2133" t="s">
        <v>28</v>
      </c>
    </row>
    <row r="2134" spans="1:18" x14ac:dyDescent="0.2">
      <c r="A2134">
        <v>2133</v>
      </c>
      <c r="B2134">
        <v>25</v>
      </c>
      <c r="C2134" t="s">
        <v>18</v>
      </c>
      <c r="D2134" t="s">
        <v>86</v>
      </c>
      <c r="E2134" t="s">
        <v>20</v>
      </c>
      <c r="F2134">
        <v>87</v>
      </c>
      <c r="G2134" t="s">
        <v>128</v>
      </c>
      <c r="H2134" t="s">
        <v>43</v>
      </c>
      <c r="I2134" t="s">
        <v>135</v>
      </c>
      <c r="J2134" t="s">
        <v>56</v>
      </c>
      <c r="K2134">
        <v>4.7</v>
      </c>
      <c r="L2134" t="s">
        <v>151</v>
      </c>
      <c r="M2134" t="s">
        <v>69</v>
      </c>
      <c r="N2134" t="s">
        <v>151</v>
      </c>
      <c r="O2134" t="s">
        <v>151</v>
      </c>
      <c r="P2134">
        <v>15</v>
      </c>
      <c r="Q2134" t="s">
        <v>85</v>
      </c>
      <c r="R2134" t="s">
        <v>39</v>
      </c>
    </row>
    <row r="2135" spans="1:18" x14ac:dyDescent="0.2">
      <c r="A2135">
        <v>2134</v>
      </c>
      <c r="B2135">
        <v>21</v>
      </c>
      <c r="C2135" t="s">
        <v>18</v>
      </c>
      <c r="D2135" t="s">
        <v>123</v>
      </c>
      <c r="E2135" t="s">
        <v>66</v>
      </c>
      <c r="F2135">
        <v>34</v>
      </c>
      <c r="G2135" t="s">
        <v>30</v>
      </c>
      <c r="H2135" t="s">
        <v>43</v>
      </c>
      <c r="I2135" t="s">
        <v>77</v>
      </c>
      <c r="J2135" t="s">
        <v>52</v>
      </c>
      <c r="K2135">
        <v>3.8</v>
      </c>
      <c r="L2135" t="s">
        <v>151</v>
      </c>
      <c r="M2135" t="s">
        <v>53</v>
      </c>
      <c r="N2135" t="s">
        <v>151</v>
      </c>
      <c r="O2135" t="s">
        <v>151</v>
      </c>
      <c r="P2135">
        <v>13</v>
      </c>
      <c r="Q2135" t="s">
        <v>74</v>
      </c>
      <c r="R2135" t="s">
        <v>48</v>
      </c>
    </row>
    <row r="2136" spans="1:18" x14ac:dyDescent="0.2">
      <c r="A2136">
        <v>2135</v>
      </c>
      <c r="B2136">
        <v>55</v>
      </c>
      <c r="C2136" t="s">
        <v>18</v>
      </c>
      <c r="D2136" t="s">
        <v>40</v>
      </c>
      <c r="E2136" t="s">
        <v>41</v>
      </c>
      <c r="F2136">
        <v>41</v>
      </c>
      <c r="G2136" t="s">
        <v>140</v>
      </c>
      <c r="H2136" t="s">
        <v>91</v>
      </c>
      <c r="I2136" t="s">
        <v>31</v>
      </c>
      <c r="J2136" t="s">
        <v>24</v>
      </c>
      <c r="K2136">
        <v>2.9</v>
      </c>
      <c r="L2136" t="s">
        <v>151</v>
      </c>
      <c r="M2136" t="s">
        <v>53</v>
      </c>
      <c r="N2136" t="s">
        <v>151</v>
      </c>
      <c r="O2136" t="s">
        <v>151</v>
      </c>
      <c r="P2136">
        <v>35</v>
      </c>
      <c r="Q2136" t="s">
        <v>38</v>
      </c>
      <c r="R2136" t="s">
        <v>28</v>
      </c>
    </row>
    <row r="2137" spans="1:18" x14ac:dyDescent="0.2">
      <c r="A2137">
        <v>2136</v>
      </c>
      <c r="B2137">
        <v>34</v>
      </c>
      <c r="C2137" t="s">
        <v>18</v>
      </c>
      <c r="D2137" t="s">
        <v>88</v>
      </c>
      <c r="E2137" t="s">
        <v>66</v>
      </c>
      <c r="F2137">
        <v>94</v>
      </c>
      <c r="G2137" t="s">
        <v>98</v>
      </c>
      <c r="H2137" t="s">
        <v>35</v>
      </c>
      <c r="I2137" t="s">
        <v>133</v>
      </c>
      <c r="J2137" t="s">
        <v>24</v>
      </c>
      <c r="K2137">
        <v>4.5999999999999996</v>
      </c>
      <c r="L2137" t="s">
        <v>151</v>
      </c>
      <c r="M2137" t="s">
        <v>44</v>
      </c>
      <c r="N2137" t="s">
        <v>151</v>
      </c>
      <c r="O2137" t="s">
        <v>151</v>
      </c>
      <c r="P2137">
        <v>1</v>
      </c>
      <c r="Q2137" t="s">
        <v>85</v>
      </c>
      <c r="R2137" t="s">
        <v>96</v>
      </c>
    </row>
    <row r="2138" spans="1:18" x14ac:dyDescent="0.2">
      <c r="A2138">
        <v>2137</v>
      </c>
      <c r="B2138">
        <v>47</v>
      </c>
      <c r="C2138" t="s">
        <v>18</v>
      </c>
      <c r="D2138" t="s">
        <v>88</v>
      </c>
      <c r="E2138" t="s">
        <v>66</v>
      </c>
      <c r="F2138">
        <v>93</v>
      </c>
      <c r="G2138" t="s">
        <v>83</v>
      </c>
      <c r="H2138" t="s">
        <v>43</v>
      </c>
      <c r="I2138" t="s">
        <v>107</v>
      </c>
      <c r="J2138" t="s">
        <v>52</v>
      </c>
      <c r="K2138">
        <v>2.8</v>
      </c>
      <c r="L2138" t="s">
        <v>151</v>
      </c>
      <c r="M2138" t="s">
        <v>53</v>
      </c>
      <c r="N2138" t="s">
        <v>151</v>
      </c>
      <c r="O2138" t="s">
        <v>151</v>
      </c>
      <c r="P2138">
        <v>25</v>
      </c>
      <c r="Q2138" t="s">
        <v>74</v>
      </c>
      <c r="R2138" t="s">
        <v>28</v>
      </c>
    </row>
    <row r="2139" spans="1:18" x14ac:dyDescent="0.2">
      <c r="A2139">
        <v>2138</v>
      </c>
      <c r="B2139">
        <v>27</v>
      </c>
      <c r="C2139" t="s">
        <v>18</v>
      </c>
      <c r="D2139" t="s">
        <v>124</v>
      </c>
      <c r="E2139" t="s">
        <v>20</v>
      </c>
      <c r="F2139">
        <v>51</v>
      </c>
      <c r="G2139" t="s">
        <v>115</v>
      </c>
      <c r="H2139" t="s">
        <v>91</v>
      </c>
      <c r="I2139" t="s">
        <v>72</v>
      </c>
      <c r="J2139" t="s">
        <v>24</v>
      </c>
      <c r="K2139">
        <v>4.5999999999999996</v>
      </c>
      <c r="L2139" t="s">
        <v>151</v>
      </c>
      <c r="M2139" t="s">
        <v>69</v>
      </c>
      <c r="N2139" t="s">
        <v>151</v>
      </c>
      <c r="O2139" t="s">
        <v>151</v>
      </c>
      <c r="P2139">
        <v>20</v>
      </c>
      <c r="Q2139" t="s">
        <v>38</v>
      </c>
      <c r="R2139" t="s">
        <v>96</v>
      </c>
    </row>
    <row r="2140" spans="1:18" x14ac:dyDescent="0.2">
      <c r="A2140">
        <v>2139</v>
      </c>
      <c r="B2140">
        <v>67</v>
      </c>
      <c r="C2140" t="s">
        <v>18</v>
      </c>
      <c r="D2140" t="s">
        <v>29</v>
      </c>
      <c r="E2140" t="s">
        <v>20</v>
      </c>
      <c r="F2140">
        <v>42</v>
      </c>
      <c r="G2140" t="s">
        <v>90</v>
      </c>
      <c r="H2140" t="s">
        <v>43</v>
      </c>
      <c r="I2140" t="s">
        <v>84</v>
      </c>
      <c r="J2140" t="s">
        <v>56</v>
      </c>
      <c r="K2140">
        <v>2.8</v>
      </c>
      <c r="L2140" t="s">
        <v>151</v>
      </c>
      <c r="M2140" t="s">
        <v>44</v>
      </c>
      <c r="N2140" t="s">
        <v>151</v>
      </c>
      <c r="O2140" t="s">
        <v>151</v>
      </c>
      <c r="P2140">
        <v>36</v>
      </c>
      <c r="Q2140" t="s">
        <v>27</v>
      </c>
      <c r="R2140" t="s">
        <v>57</v>
      </c>
    </row>
    <row r="2141" spans="1:18" x14ac:dyDescent="0.2">
      <c r="A2141">
        <v>2140</v>
      </c>
      <c r="B2141">
        <v>40</v>
      </c>
      <c r="C2141" t="s">
        <v>18</v>
      </c>
      <c r="D2141" t="s">
        <v>136</v>
      </c>
      <c r="E2141" t="s">
        <v>41</v>
      </c>
      <c r="F2141">
        <v>95</v>
      </c>
      <c r="G2141" t="s">
        <v>83</v>
      </c>
      <c r="H2141" t="s">
        <v>43</v>
      </c>
      <c r="I2141" t="s">
        <v>107</v>
      </c>
      <c r="J2141" t="s">
        <v>24</v>
      </c>
      <c r="K2141">
        <v>3</v>
      </c>
      <c r="L2141" t="s">
        <v>151</v>
      </c>
      <c r="M2141" t="s">
        <v>37</v>
      </c>
      <c r="N2141" t="s">
        <v>151</v>
      </c>
      <c r="O2141" t="s">
        <v>151</v>
      </c>
      <c r="P2141">
        <v>33</v>
      </c>
      <c r="Q2141" t="s">
        <v>32</v>
      </c>
      <c r="R2141" t="s">
        <v>39</v>
      </c>
    </row>
    <row r="2142" spans="1:18" x14ac:dyDescent="0.2">
      <c r="A2142">
        <v>2141</v>
      </c>
      <c r="B2142">
        <v>53</v>
      </c>
      <c r="C2142" t="s">
        <v>18</v>
      </c>
      <c r="D2142" t="s">
        <v>65</v>
      </c>
      <c r="E2142" t="s">
        <v>66</v>
      </c>
      <c r="F2142">
        <v>90</v>
      </c>
      <c r="G2142" t="s">
        <v>129</v>
      </c>
      <c r="H2142" t="s">
        <v>43</v>
      </c>
      <c r="I2142" t="s">
        <v>109</v>
      </c>
      <c r="J2142" t="s">
        <v>56</v>
      </c>
      <c r="K2142">
        <v>3.7</v>
      </c>
      <c r="L2142" t="s">
        <v>151</v>
      </c>
      <c r="M2142" t="s">
        <v>53</v>
      </c>
      <c r="N2142" t="s">
        <v>151</v>
      </c>
      <c r="O2142" t="s">
        <v>151</v>
      </c>
      <c r="P2142">
        <v>36</v>
      </c>
      <c r="Q2142" t="s">
        <v>32</v>
      </c>
      <c r="R2142" t="s">
        <v>28</v>
      </c>
    </row>
    <row r="2143" spans="1:18" x14ac:dyDescent="0.2">
      <c r="A2143">
        <v>2142</v>
      </c>
      <c r="B2143">
        <v>24</v>
      </c>
      <c r="C2143" t="s">
        <v>18</v>
      </c>
      <c r="D2143" t="s">
        <v>80</v>
      </c>
      <c r="E2143" t="s">
        <v>20</v>
      </c>
      <c r="F2143">
        <v>98</v>
      </c>
      <c r="G2143" t="s">
        <v>21</v>
      </c>
      <c r="H2143" t="s">
        <v>43</v>
      </c>
      <c r="I2143" t="s">
        <v>99</v>
      </c>
      <c r="J2143" t="s">
        <v>24</v>
      </c>
      <c r="K2143">
        <v>4.0999999999999996</v>
      </c>
      <c r="L2143" t="s">
        <v>151</v>
      </c>
      <c r="M2143" t="s">
        <v>69</v>
      </c>
      <c r="N2143" t="s">
        <v>151</v>
      </c>
      <c r="O2143" t="s">
        <v>151</v>
      </c>
      <c r="P2143">
        <v>32</v>
      </c>
      <c r="Q2143" t="s">
        <v>45</v>
      </c>
      <c r="R2143" t="s">
        <v>48</v>
      </c>
    </row>
    <row r="2144" spans="1:18" x14ac:dyDescent="0.2">
      <c r="A2144">
        <v>2143</v>
      </c>
      <c r="B2144">
        <v>47</v>
      </c>
      <c r="C2144" t="s">
        <v>18</v>
      </c>
      <c r="D2144" t="s">
        <v>123</v>
      </c>
      <c r="E2144" t="s">
        <v>66</v>
      </c>
      <c r="F2144">
        <v>39</v>
      </c>
      <c r="G2144" t="s">
        <v>113</v>
      </c>
      <c r="H2144" t="s">
        <v>43</v>
      </c>
      <c r="I2144" t="s">
        <v>31</v>
      </c>
      <c r="J2144" t="s">
        <v>24</v>
      </c>
      <c r="K2144">
        <v>4.3</v>
      </c>
      <c r="L2144" t="s">
        <v>151</v>
      </c>
      <c r="M2144" t="s">
        <v>44</v>
      </c>
      <c r="N2144" t="s">
        <v>151</v>
      </c>
      <c r="O2144" t="s">
        <v>151</v>
      </c>
      <c r="P2144">
        <v>21</v>
      </c>
      <c r="Q2144" t="s">
        <v>27</v>
      </c>
      <c r="R2144" t="s">
        <v>57</v>
      </c>
    </row>
    <row r="2145" spans="1:18" x14ac:dyDescent="0.2">
      <c r="A2145">
        <v>2144</v>
      </c>
      <c r="B2145">
        <v>53</v>
      </c>
      <c r="C2145" t="s">
        <v>18</v>
      </c>
      <c r="D2145" t="s">
        <v>40</v>
      </c>
      <c r="E2145" t="s">
        <v>41</v>
      </c>
      <c r="F2145">
        <v>66</v>
      </c>
      <c r="G2145" t="s">
        <v>71</v>
      </c>
      <c r="H2145" t="s">
        <v>22</v>
      </c>
      <c r="I2145" t="s">
        <v>107</v>
      </c>
      <c r="J2145" t="s">
        <v>56</v>
      </c>
      <c r="K2145">
        <v>3.8</v>
      </c>
      <c r="L2145" t="s">
        <v>151</v>
      </c>
      <c r="M2145" t="s">
        <v>44</v>
      </c>
      <c r="N2145" t="s">
        <v>151</v>
      </c>
      <c r="O2145" t="s">
        <v>151</v>
      </c>
      <c r="P2145">
        <v>48</v>
      </c>
      <c r="Q2145" t="s">
        <v>27</v>
      </c>
      <c r="R2145" t="s">
        <v>75</v>
      </c>
    </row>
    <row r="2146" spans="1:18" x14ac:dyDescent="0.2">
      <c r="A2146">
        <v>2145</v>
      </c>
      <c r="B2146">
        <v>47</v>
      </c>
      <c r="C2146" t="s">
        <v>18</v>
      </c>
      <c r="D2146" t="s">
        <v>70</v>
      </c>
      <c r="E2146" t="s">
        <v>41</v>
      </c>
      <c r="F2146">
        <v>23</v>
      </c>
      <c r="G2146" t="s">
        <v>127</v>
      </c>
      <c r="H2146" t="s">
        <v>22</v>
      </c>
      <c r="I2146" t="s">
        <v>120</v>
      </c>
      <c r="J2146" t="s">
        <v>24</v>
      </c>
      <c r="K2146">
        <v>3.7</v>
      </c>
      <c r="L2146" t="s">
        <v>151</v>
      </c>
      <c r="M2146" t="s">
        <v>37</v>
      </c>
      <c r="N2146" t="s">
        <v>151</v>
      </c>
      <c r="O2146" t="s">
        <v>151</v>
      </c>
      <c r="P2146">
        <v>25</v>
      </c>
      <c r="Q2146" t="s">
        <v>45</v>
      </c>
      <c r="R2146" t="s">
        <v>57</v>
      </c>
    </row>
    <row r="2147" spans="1:18" x14ac:dyDescent="0.2">
      <c r="A2147">
        <v>2146</v>
      </c>
      <c r="B2147">
        <v>38</v>
      </c>
      <c r="C2147" t="s">
        <v>18</v>
      </c>
      <c r="D2147" t="s">
        <v>86</v>
      </c>
      <c r="E2147" t="s">
        <v>20</v>
      </c>
      <c r="F2147">
        <v>73</v>
      </c>
      <c r="G2147" t="s">
        <v>138</v>
      </c>
      <c r="H2147" t="s">
        <v>35</v>
      </c>
      <c r="I2147" t="s">
        <v>51</v>
      </c>
      <c r="J2147" t="s">
        <v>24</v>
      </c>
      <c r="K2147">
        <v>4.8</v>
      </c>
      <c r="L2147" t="s">
        <v>151</v>
      </c>
      <c r="M2147" t="s">
        <v>53</v>
      </c>
      <c r="N2147" t="s">
        <v>151</v>
      </c>
      <c r="O2147" t="s">
        <v>151</v>
      </c>
      <c r="P2147">
        <v>32</v>
      </c>
      <c r="Q2147" t="s">
        <v>45</v>
      </c>
      <c r="R2147" t="s">
        <v>48</v>
      </c>
    </row>
    <row r="2148" spans="1:18" x14ac:dyDescent="0.2">
      <c r="A2148">
        <v>2147</v>
      </c>
      <c r="B2148">
        <v>48</v>
      </c>
      <c r="C2148" t="s">
        <v>18</v>
      </c>
      <c r="D2148" t="s">
        <v>88</v>
      </c>
      <c r="E2148" t="s">
        <v>66</v>
      </c>
      <c r="F2148">
        <v>23</v>
      </c>
      <c r="G2148" t="s">
        <v>139</v>
      </c>
      <c r="H2148" t="s">
        <v>91</v>
      </c>
      <c r="I2148" t="s">
        <v>51</v>
      </c>
      <c r="J2148" t="s">
        <v>52</v>
      </c>
      <c r="K2148">
        <v>4.5999999999999996</v>
      </c>
      <c r="L2148" t="s">
        <v>151</v>
      </c>
      <c r="M2148" t="s">
        <v>53</v>
      </c>
      <c r="N2148" t="s">
        <v>151</v>
      </c>
      <c r="O2148" t="s">
        <v>151</v>
      </c>
      <c r="P2148">
        <v>45</v>
      </c>
      <c r="Q2148" t="s">
        <v>45</v>
      </c>
      <c r="R2148" t="s">
        <v>96</v>
      </c>
    </row>
    <row r="2149" spans="1:18" x14ac:dyDescent="0.2">
      <c r="A2149">
        <v>2148</v>
      </c>
      <c r="B2149">
        <v>47</v>
      </c>
      <c r="C2149" t="s">
        <v>18</v>
      </c>
      <c r="D2149" t="s">
        <v>86</v>
      </c>
      <c r="E2149" t="s">
        <v>20</v>
      </c>
      <c r="F2149">
        <v>43</v>
      </c>
      <c r="G2149" t="s">
        <v>67</v>
      </c>
      <c r="H2149" t="s">
        <v>35</v>
      </c>
      <c r="I2149" t="s">
        <v>60</v>
      </c>
      <c r="J2149" t="s">
        <v>56</v>
      </c>
      <c r="K2149">
        <v>4.8</v>
      </c>
      <c r="L2149" t="s">
        <v>151</v>
      </c>
      <c r="M2149" t="s">
        <v>53</v>
      </c>
      <c r="N2149" t="s">
        <v>151</v>
      </c>
      <c r="O2149" t="s">
        <v>151</v>
      </c>
      <c r="P2149">
        <v>4</v>
      </c>
      <c r="Q2149" t="s">
        <v>32</v>
      </c>
      <c r="R2149" t="s">
        <v>28</v>
      </c>
    </row>
    <row r="2150" spans="1:18" x14ac:dyDescent="0.2">
      <c r="A2150">
        <v>2149</v>
      </c>
      <c r="B2150">
        <v>19</v>
      </c>
      <c r="C2150" t="s">
        <v>18</v>
      </c>
      <c r="D2150" t="s">
        <v>112</v>
      </c>
      <c r="E2150" t="s">
        <v>20</v>
      </c>
      <c r="F2150">
        <v>45</v>
      </c>
      <c r="G2150" t="s">
        <v>144</v>
      </c>
      <c r="H2150" t="s">
        <v>91</v>
      </c>
      <c r="I2150" t="s">
        <v>47</v>
      </c>
      <c r="J2150" t="s">
        <v>24</v>
      </c>
      <c r="K2150">
        <v>4.5999999999999996</v>
      </c>
      <c r="L2150" t="s">
        <v>151</v>
      </c>
      <c r="M2150" t="s">
        <v>69</v>
      </c>
      <c r="N2150" t="s">
        <v>151</v>
      </c>
      <c r="O2150" t="s">
        <v>151</v>
      </c>
      <c r="P2150">
        <v>19</v>
      </c>
      <c r="Q2150" t="s">
        <v>45</v>
      </c>
      <c r="R2150" t="s">
        <v>75</v>
      </c>
    </row>
    <row r="2151" spans="1:18" x14ac:dyDescent="0.2">
      <c r="A2151">
        <v>2150</v>
      </c>
      <c r="B2151">
        <v>38</v>
      </c>
      <c r="C2151" t="s">
        <v>18</v>
      </c>
      <c r="D2151" t="s">
        <v>40</v>
      </c>
      <c r="E2151" t="s">
        <v>41</v>
      </c>
      <c r="F2151">
        <v>21</v>
      </c>
      <c r="G2151" t="s">
        <v>76</v>
      </c>
      <c r="H2151" t="s">
        <v>22</v>
      </c>
      <c r="I2151" t="s">
        <v>120</v>
      </c>
      <c r="J2151" t="s">
        <v>24</v>
      </c>
      <c r="K2151">
        <v>4</v>
      </c>
      <c r="L2151" t="s">
        <v>151</v>
      </c>
      <c r="M2151" t="s">
        <v>53</v>
      </c>
      <c r="N2151" t="s">
        <v>151</v>
      </c>
      <c r="O2151" t="s">
        <v>151</v>
      </c>
      <c r="P2151">
        <v>1</v>
      </c>
      <c r="Q2151" t="s">
        <v>74</v>
      </c>
      <c r="R2151" t="s">
        <v>39</v>
      </c>
    </row>
    <row r="2152" spans="1:18" x14ac:dyDescent="0.2">
      <c r="A2152">
        <v>2151</v>
      </c>
      <c r="B2152">
        <v>57</v>
      </c>
      <c r="C2152" t="s">
        <v>18</v>
      </c>
      <c r="D2152" t="s">
        <v>54</v>
      </c>
      <c r="E2152" t="s">
        <v>20</v>
      </c>
      <c r="F2152">
        <v>40</v>
      </c>
      <c r="G2152" t="s">
        <v>114</v>
      </c>
      <c r="H2152" t="s">
        <v>43</v>
      </c>
      <c r="I2152" t="s">
        <v>120</v>
      </c>
      <c r="J2152" t="s">
        <v>36</v>
      </c>
      <c r="K2152">
        <v>2.6</v>
      </c>
      <c r="L2152" t="s">
        <v>151</v>
      </c>
      <c r="M2152" t="s">
        <v>69</v>
      </c>
      <c r="N2152" t="s">
        <v>151</v>
      </c>
      <c r="O2152" t="s">
        <v>151</v>
      </c>
      <c r="P2152">
        <v>12</v>
      </c>
      <c r="Q2152" t="s">
        <v>32</v>
      </c>
      <c r="R2152" t="s">
        <v>39</v>
      </c>
    </row>
    <row r="2153" spans="1:18" x14ac:dyDescent="0.2">
      <c r="A2153">
        <v>2152</v>
      </c>
      <c r="B2153">
        <v>70</v>
      </c>
      <c r="C2153" t="s">
        <v>18</v>
      </c>
      <c r="D2153" t="s">
        <v>33</v>
      </c>
      <c r="E2153" t="s">
        <v>20</v>
      </c>
      <c r="F2153">
        <v>58</v>
      </c>
      <c r="G2153" t="s">
        <v>128</v>
      </c>
      <c r="H2153" t="s">
        <v>22</v>
      </c>
      <c r="I2153" t="s">
        <v>109</v>
      </c>
      <c r="J2153" t="s">
        <v>56</v>
      </c>
      <c r="K2153">
        <v>2.6</v>
      </c>
      <c r="L2153" t="s">
        <v>151</v>
      </c>
      <c r="M2153" t="s">
        <v>69</v>
      </c>
      <c r="N2153" t="s">
        <v>151</v>
      </c>
      <c r="O2153" t="s">
        <v>151</v>
      </c>
      <c r="P2153">
        <v>18</v>
      </c>
      <c r="Q2153" t="s">
        <v>27</v>
      </c>
      <c r="R2153" t="s">
        <v>87</v>
      </c>
    </row>
    <row r="2154" spans="1:18" x14ac:dyDescent="0.2">
      <c r="A2154">
        <v>2153</v>
      </c>
      <c r="B2154">
        <v>38</v>
      </c>
      <c r="C2154" t="s">
        <v>18</v>
      </c>
      <c r="D2154" t="s">
        <v>58</v>
      </c>
      <c r="E2154" t="s">
        <v>20</v>
      </c>
      <c r="F2154">
        <v>48</v>
      </c>
      <c r="G2154" t="s">
        <v>126</v>
      </c>
      <c r="H2154" t="s">
        <v>22</v>
      </c>
      <c r="I2154" t="s">
        <v>135</v>
      </c>
      <c r="J2154" t="s">
        <v>52</v>
      </c>
      <c r="K2154">
        <v>4.5</v>
      </c>
      <c r="L2154" t="s">
        <v>151</v>
      </c>
      <c r="M2154" t="s">
        <v>44</v>
      </c>
      <c r="N2154" t="s">
        <v>151</v>
      </c>
      <c r="O2154" t="s">
        <v>151</v>
      </c>
      <c r="P2154">
        <v>43</v>
      </c>
      <c r="Q2154" t="s">
        <v>74</v>
      </c>
      <c r="R2154" t="s">
        <v>75</v>
      </c>
    </row>
    <row r="2155" spans="1:18" x14ac:dyDescent="0.2">
      <c r="A2155">
        <v>2154</v>
      </c>
      <c r="B2155">
        <v>35</v>
      </c>
      <c r="C2155" t="s">
        <v>18</v>
      </c>
      <c r="D2155" t="s">
        <v>54</v>
      </c>
      <c r="E2155" t="s">
        <v>20</v>
      </c>
      <c r="F2155">
        <v>94</v>
      </c>
      <c r="G2155" t="s">
        <v>21</v>
      </c>
      <c r="H2155" t="s">
        <v>43</v>
      </c>
      <c r="I2155" t="s">
        <v>82</v>
      </c>
      <c r="J2155" t="s">
        <v>56</v>
      </c>
      <c r="K2155">
        <v>4.2</v>
      </c>
      <c r="L2155" t="s">
        <v>151</v>
      </c>
      <c r="M2155" t="s">
        <v>37</v>
      </c>
      <c r="N2155" t="s">
        <v>151</v>
      </c>
      <c r="O2155" t="s">
        <v>151</v>
      </c>
      <c r="P2155">
        <v>31</v>
      </c>
      <c r="Q2155" t="s">
        <v>45</v>
      </c>
      <c r="R2155" t="s">
        <v>48</v>
      </c>
    </row>
    <row r="2156" spans="1:18" x14ac:dyDescent="0.2">
      <c r="A2156">
        <v>2155</v>
      </c>
      <c r="B2156">
        <v>46</v>
      </c>
      <c r="C2156" t="s">
        <v>18</v>
      </c>
      <c r="D2156" t="s">
        <v>118</v>
      </c>
      <c r="E2156" t="s">
        <v>66</v>
      </c>
      <c r="F2156">
        <v>74</v>
      </c>
      <c r="G2156" t="s">
        <v>50</v>
      </c>
      <c r="H2156" t="s">
        <v>43</v>
      </c>
      <c r="I2156" t="s">
        <v>82</v>
      </c>
      <c r="J2156" t="s">
        <v>36</v>
      </c>
      <c r="K2156">
        <v>3.4</v>
      </c>
      <c r="L2156" t="s">
        <v>151</v>
      </c>
      <c r="M2156" t="s">
        <v>73</v>
      </c>
      <c r="N2156" t="s">
        <v>151</v>
      </c>
      <c r="O2156" t="s">
        <v>151</v>
      </c>
      <c r="P2156">
        <v>33</v>
      </c>
      <c r="Q2156" t="s">
        <v>32</v>
      </c>
      <c r="R2156" t="s">
        <v>96</v>
      </c>
    </row>
    <row r="2157" spans="1:18" x14ac:dyDescent="0.2">
      <c r="A2157">
        <v>2156</v>
      </c>
      <c r="B2157">
        <v>32</v>
      </c>
      <c r="C2157" t="s">
        <v>18</v>
      </c>
      <c r="D2157" t="s">
        <v>65</v>
      </c>
      <c r="E2157" t="s">
        <v>66</v>
      </c>
      <c r="F2157">
        <v>51</v>
      </c>
      <c r="G2157" t="s">
        <v>76</v>
      </c>
      <c r="H2157" t="s">
        <v>22</v>
      </c>
      <c r="I2157" t="s">
        <v>133</v>
      </c>
      <c r="J2157" t="s">
        <v>56</v>
      </c>
      <c r="K2157">
        <v>3.7</v>
      </c>
      <c r="L2157" t="s">
        <v>151</v>
      </c>
      <c r="M2157" t="s">
        <v>73</v>
      </c>
      <c r="N2157" t="s">
        <v>151</v>
      </c>
      <c r="O2157" t="s">
        <v>151</v>
      </c>
      <c r="P2157">
        <v>46</v>
      </c>
      <c r="Q2157" t="s">
        <v>45</v>
      </c>
      <c r="R2157" t="s">
        <v>87</v>
      </c>
    </row>
    <row r="2158" spans="1:18" x14ac:dyDescent="0.2">
      <c r="A2158">
        <v>2157</v>
      </c>
      <c r="B2158">
        <v>38</v>
      </c>
      <c r="C2158" t="s">
        <v>18</v>
      </c>
      <c r="D2158" t="s">
        <v>86</v>
      </c>
      <c r="E2158" t="s">
        <v>20</v>
      </c>
      <c r="F2158">
        <v>83</v>
      </c>
      <c r="G2158" t="s">
        <v>67</v>
      </c>
      <c r="H2158" t="s">
        <v>43</v>
      </c>
      <c r="I2158" t="s">
        <v>31</v>
      </c>
      <c r="J2158" t="s">
        <v>24</v>
      </c>
      <c r="K2158">
        <v>3.6</v>
      </c>
      <c r="L2158" t="s">
        <v>151</v>
      </c>
      <c r="M2158" t="s">
        <v>44</v>
      </c>
      <c r="N2158" t="s">
        <v>151</v>
      </c>
      <c r="O2158" t="s">
        <v>151</v>
      </c>
      <c r="P2158">
        <v>41</v>
      </c>
      <c r="Q2158" t="s">
        <v>85</v>
      </c>
      <c r="R2158" t="s">
        <v>75</v>
      </c>
    </row>
    <row r="2159" spans="1:18" x14ac:dyDescent="0.2">
      <c r="A2159">
        <v>2158</v>
      </c>
      <c r="B2159">
        <v>41</v>
      </c>
      <c r="C2159" t="s">
        <v>18</v>
      </c>
      <c r="D2159" t="s">
        <v>65</v>
      </c>
      <c r="E2159" t="s">
        <v>66</v>
      </c>
      <c r="F2159">
        <v>68</v>
      </c>
      <c r="G2159" t="s">
        <v>90</v>
      </c>
      <c r="H2159" t="s">
        <v>22</v>
      </c>
      <c r="I2159" t="s">
        <v>47</v>
      </c>
      <c r="J2159" t="s">
        <v>24</v>
      </c>
      <c r="K2159">
        <v>4</v>
      </c>
      <c r="L2159" t="s">
        <v>151</v>
      </c>
      <c r="M2159" t="s">
        <v>44</v>
      </c>
      <c r="N2159" t="s">
        <v>151</v>
      </c>
      <c r="O2159" t="s">
        <v>151</v>
      </c>
      <c r="P2159">
        <v>41</v>
      </c>
      <c r="Q2159" t="s">
        <v>27</v>
      </c>
      <c r="R2159" t="s">
        <v>28</v>
      </c>
    </row>
    <row r="2160" spans="1:18" x14ac:dyDescent="0.2">
      <c r="A2160">
        <v>2159</v>
      </c>
      <c r="B2160">
        <v>19</v>
      </c>
      <c r="C2160" t="s">
        <v>18</v>
      </c>
      <c r="D2160" t="s">
        <v>142</v>
      </c>
      <c r="E2160" t="s">
        <v>66</v>
      </c>
      <c r="F2160">
        <v>84</v>
      </c>
      <c r="G2160" t="s">
        <v>34</v>
      </c>
      <c r="H2160" t="s">
        <v>91</v>
      </c>
      <c r="I2160" t="s">
        <v>77</v>
      </c>
      <c r="J2160" t="s">
        <v>36</v>
      </c>
      <c r="K2160">
        <v>4.5999999999999996</v>
      </c>
      <c r="L2160" t="s">
        <v>151</v>
      </c>
      <c r="M2160" t="s">
        <v>53</v>
      </c>
      <c r="N2160" t="s">
        <v>151</v>
      </c>
      <c r="O2160" t="s">
        <v>151</v>
      </c>
      <c r="P2160">
        <v>9</v>
      </c>
      <c r="Q2160" t="s">
        <v>74</v>
      </c>
      <c r="R2160" t="s">
        <v>28</v>
      </c>
    </row>
    <row r="2161" spans="1:18" x14ac:dyDescent="0.2">
      <c r="A2161">
        <v>2160</v>
      </c>
      <c r="B2161">
        <v>18</v>
      </c>
      <c r="C2161" t="s">
        <v>18</v>
      </c>
      <c r="D2161" t="s">
        <v>54</v>
      </c>
      <c r="E2161" t="s">
        <v>20</v>
      </c>
      <c r="F2161">
        <v>58</v>
      </c>
      <c r="G2161" t="s">
        <v>59</v>
      </c>
      <c r="H2161" t="s">
        <v>43</v>
      </c>
      <c r="I2161" t="s">
        <v>99</v>
      </c>
      <c r="J2161" t="s">
        <v>56</v>
      </c>
      <c r="K2161">
        <v>3</v>
      </c>
      <c r="L2161" t="s">
        <v>151</v>
      </c>
      <c r="M2161" t="s">
        <v>37</v>
      </c>
      <c r="N2161" t="s">
        <v>151</v>
      </c>
      <c r="O2161" t="s">
        <v>151</v>
      </c>
      <c r="P2161">
        <v>34</v>
      </c>
      <c r="Q2161" t="s">
        <v>32</v>
      </c>
      <c r="R2161" t="s">
        <v>48</v>
      </c>
    </row>
    <row r="2162" spans="1:18" x14ac:dyDescent="0.2">
      <c r="A2162">
        <v>2161</v>
      </c>
      <c r="B2162">
        <v>45</v>
      </c>
      <c r="C2162" t="s">
        <v>18</v>
      </c>
      <c r="D2162" t="s">
        <v>19</v>
      </c>
      <c r="E2162" t="s">
        <v>20</v>
      </c>
      <c r="F2162">
        <v>92</v>
      </c>
      <c r="G2162" t="s">
        <v>63</v>
      </c>
      <c r="H2162" t="s">
        <v>22</v>
      </c>
      <c r="I2162" t="s">
        <v>60</v>
      </c>
      <c r="J2162" t="s">
        <v>24</v>
      </c>
      <c r="K2162">
        <v>3.3</v>
      </c>
      <c r="L2162" t="s">
        <v>151</v>
      </c>
      <c r="M2162" t="s">
        <v>26</v>
      </c>
      <c r="N2162" t="s">
        <v>151</v>
      </c>
      <c r="O2162" t="s">
        <v>151</v>
      </c>
      <c r="P2162">
        <v>21</v>
      </c>
      <c r="Q2162" t="s">
        <v>45</v>
      </c>
      <c r="R2162" t="s">
        <v>48</v>
      </c>
    </row>
    <row r="2163" spans="1:18" x14ac:dyDescent="0.2">
      <c r="A2163">
        <v>2162</v>
      </c>
      <c r="B2163">
        <v>23</v>
      </c>
      <c r="C2163" t="s">
        <v>18</v>
      </c>
      <c r="D2163" t="s">
        <v>80</v>
      </c>
      <c r="E2163" t="s">
        <v>20</v>
      </c>
      <c r="F2163">
        <v>69</v>
      </c>
      <c r="G2163" t="s">
        <v>148</v>
      </c>
      <c r="H2163" t="s">
        <v>35</v>
      </c>
      <c r="I2163" t="s">
        <v>99</v>
      </c>
      <c r="J2163" t="s">
        <v>52</v>
      </c>
      <c r="K2163">
        <v>3.8</v>
      </c>
      <c r="L2163" t="s">
        <v>151</v>
      </c>
      <c r="M2163" t="s">
        <v>26</v>
      </c>
      <c r="N2163" t="s">
        <v>151</v>
      </c>
      <c r="O2163" t="s">
        <v>151</v>
      </c>
      <c r="P2163">
        <v>5</v>
      </c>
      <c r="Q2163" t="s">
        <v>85</v>
      </c>
      <c r="R2163" t="s">
        <v>28</v>
      </c>
    </row>
    <row r="2164" spans="1:18" x14ac:dyDescent="0.2">
      <c r="A2164">
        <v>2163</v>
      </c>
      <c r="B2164">
        <v>60</v>
      </c>
      <c r="C2164" t="s">
        <v>18</v>
      </c>
      <c r="D2164" t="s">
        <v>58</v>
      </c>
      <c r="E2164" t="s">
        <v>20</v>
      </c>
      <c r="F2164">
        <v>48</v>
      </c>
      <c r="G2164" t="s">
        <v>46</v>
      </c>
      <c r="H2164" t="s">
        <v>35</v>
      </c>
      <c r="I2164" t="s">
        <v>93</v>
      </c>
      <c r="J2164" t="s">
        <v>52</v>
      </c>
      <c r="K2164">
        <v>2.7</v>
      </c>
      <c r="L2164" t="s">
        <v>151</v>
      </c>
      <c r="M2164" t="s">
        <v>37</v>
      </c>
      <c r="N2164" t="s">
        <v>151</v>
      </c>
      <c r="O2164" t="s">
        <v>151</v>
      </c>
      <c r="P2164">
        <v>32</v>
      </c>
      <c r="Q2164" t="s">
        <v>45</v>
      </c>
      <c r="R2164" t="s">
        <v>39</v>
      </c>
    </row>
    <row r="2165" spans="1:18" x14ac:dyDescent="0.2">
      <c r="A2165">
        <v>2164</v>
      </c>
      <c r="B2165">
        <v>52</v>
      </c>
      <c r="C2165" t="s">
        <v>18</v>
      </c>
      <c r="D2165" t="s">
        <v>70</v>
      </c>
      <c r="E2165" t="s">
        <v>41</v>
      </c>
      <c r="F2165">
        <v>60</v>
      </c>
      <c r="G2165" t="s">
        <v>83</v>
      </c>
      <c r="H2165" t="s">
        <v>22</v>
      </c>
      <c r="I2165" t="s">
        <v>23</v>
      </c>
      <c r="J2165" t="s">
        <v>36</v>
      </c>
      <c r="K2165">
        <v>4.5</v>
      </c>
      <c r="L2165" t="s">
        <v>151</v>
      </c>
      <c r="M2165" t="s">
        <v>26</v>
      </c>
      <c r="N2165" t="s">
        <v>151</v>
      </c>
      <c r="O2165" t="s">
        <v>151</v>
      </c>
      <c r="P2165">
        <v>44</v>
      </c>
      <c r="Q2165" t="s">
        <v>74</v>
      </c>
      <c r="R2165" t="s">
        <v>87</v>
      </c>
    </row>
    <row r="2166" spans="1:18" x14ac:dyDescent="0.2">
      <c r="A2166">
        <v>2165</v>
      </c>
      <c r="B2166">
        <v>42</v>
      </c>
      <c r="C2166" t="s">
        <v>18</v>
      </c>
      <c r="D2166" t="s">
        <v>40</v>
      </c>
      <c r="E2166" t="s">
        <v>41</v>
      </c>
      <c r="F2166">
        <v>20</v>
      </c>
      <c r="G2166" t="s">
        <v>145</v>
      </c>
      <c r="H2166" t="s">
        <v>35</v>
      </c>
      <c r="I2166" t="s">
        <v>77</v>
      </c>
      <c r="J2166" t="s">
        <v>24</v>
      </c>
      <c r="K2166">
        <v>4.8</v>
      </c>
      <c r="L2166" t="s">
        <v>151</v>
      </c>
      <c r="M2166" t="s">
        <v>44</v>
      </c>
      <c r="N2166" t="s">
        <v>151</v>
      </c>
      <c r="O2166" t="s">
        <v>151</v>
      </c>
      <c r="P2166">
        <v>46</v>
      </c>
      <c r="Q2166" t="s">
        <v>45</v>
      </c>
      <c r="R2166" t="s">
        <v>75</v>
      </c>
    </row>
    <row r="2167" spans="1:18" x14ac:dyDescent="0.2">
      <c r="A2167">
        <v>2166</v>
      </c>
      <c r="B2167">
        <v>29</v>
      </c>
      <c r="C2167" t="s">
        <v>18</v>
      </c>
      <c r="D2167" t="s">
        <v>94</v>
      </c>
      <c r="E2167" t="s">
        <v>20</v>
      </c>
      <c r="F2167">
        <v>55</v>
      </c>
      <c r="G2167" t="s">
        <v>134</v>
      </c>
      <c r="H2167" t="s">
        <v>43</v>
      </c>
      <c r="I2167" t="s">
        <v>47</v>
      </c>
      <c r="J2167" t="s">
        <v>52</v>
      </c>
      <c r="K2167">
        <v>4.2</v>
      </c>
      <c r="L2167" t="s">
        <v>151</v>
      </c>
      <c r="M2167" t="s">
        <v>26</v>
      </c>
      <c r="N2167" t="s">
        <v>151</v>
      </c>
      <c r="O2167" t="s">
        <v>151</v>
      </c>
      <c r="P2167">
        <v>42</v>
      </c>
      <c r="Q2167" t="s">
        <v>38</v>
      </c>
      <c r="R2167" t="s">
        <v>96</v>
      </c>
    </row>
    <row r="2168" spans="1:18" x14ac:dyDescent="0.2">
      <c r="A2168">
        <v>2167</v>
      </c>
      <c r="B2168">
        <v>31</v>
      </c>
      <c r="C2168" t="s">
        <v>18</v>
      </c>
      <c r="D2168" t="s">
        <v>101</v>
      </c>
      <c r="E2168" t="s">
        <v>62</v>
      </c>
      <c r="F2168">
        <v>88</v>
      </c>
      <c r="G2168" t="s">
        <v>126</v>
      </c>
      <c r="H2168" t="s">
        <v>35</v>
      </c>
      <c r="I2168" t="s">
        <v>72</v>
      </c>
      <c r="J2168" t="s">
        <v>36</v>
      </c>
      <c r="K2168">
        <v>3.5</v>
      </c>
      <c r="L2168" t="s">
        <v>151</v>
      </c>
      <c r="M2168" t="s">
        <v>26</v>
      </c>
      <c r="N2168" t="s">
        <v>151</v>
      </c>
      <c r="O2168" t="s">
        <v>151</v>
      </c>
      <c r="P2168">
        <v>50</v>
      </c>
      <c r="Q2168" t="s">
        <v>38</v>
      </c>
      <c r="R2168" t="s">
        <v>75</v>
      </c>
    </row>
    <row r="2169" spans="1:18" x14ac:dyDescent="0.2">
      <c r="A2169">
        <v>2168</v>
      </c>
      <c r="B2169">
        <v>30</v>
      </c>
      <c r="C2169" t="s">
        <v>18</v>
      </c>
      <c r="D2169" t="s">
        <v>86</v>
      </c>
      <c r="E2169" t="s">
        <v>20</v>
      </c>
      <c r="F2169">
        <v>48</v>
      </c>
      <c r="G2169" t="s">
        <v>122</v>
      </c>
      <c r="H2169" t="s">
        <v>22</v>
      </c>
      <c r="I2169" t="s">
        <v>95</v>
      </c>
      <c r="J2169" t="s">
        <v>24</v>
      </c>
      <c r="K2169">
        <v>4.9000000000000004</v>
      </c>
      <c r="L2169" t="s">
        <v>151</v>
      </c>
      <c r="M2169" t="s">
        <v>53</v>
      </c>
      <c r="N2169" t="s">
        <v>151</v>
      </c>
      <c r="O2169" t="s">
        <v>151</v>
      </c>
      <c r="P2169">
        <v>33</v>
      </c>
      <c r="Q2169" t="s">
        <v>27</v>
      </c>
      <c r="R2169" t="s">
        <v>28</v>
      </c>
    </row>
    <row r="2170" spans="1:18" x14ac:dyDescent="0.2">
      <c r="A2170">
        <v>2169</v>
      </c>
      <c r="B2170">
        <v>23</v>
      </c>
      <c r="C2170" t="s">
        <v>18</v>
      </c>
      <c r="D2170" t="s">
        <v>65</v>
      </c>
      <c r="E2170" t="s">
        <v>66</v>
      </c>
      <c r="F2170">
        <v>74</v>
      </c>
      <c r="G2170" t="s">
        <v>138</v>
      </c>
      <c r="H2170" t="s">
        <v>43</v>
      </c>
      <c r="I2170" t="s">
        <v>117</v>
      </c>
      <c r="J2170" t="s">
        <v>36</v>
      </c>
      <c r="K2170">
        <v>4.0999999999999996</v>
      </c>
      <c r="L2170" t="s">
        <v>151</v>
      </c>
      <c r="M2170" t="s">
        <v>44</v>
      </c>
      <c r="N2170" t="s">
        <v>151</v>
      </c>
      <c r="O2170" t="s">
        <v>151</v>
      </c>
      <c r="P2170">
        <v>32</v>
      </c>
      <c r="Q2170" t="s">
        <v>32</v>
      </c>
      <c r="R2170" t="s">
        <v>57</v>
      </c>
    </row>
    <row r="2171" spans="1:18" x14ac:dyDescent="0.2">
      <c r="A2171">
        <v>2170</v>
      </c>
      <c r="B2171">
        <v>31</v>
      </c>
      <c r="C2171" t="s">
        <v>18</v>
      </c>
      <c r="D2171" t="s">
        <v>61</v>
      </c>
      <c r="E2171" t="s">
        <v>62</v>
      </c>
      <c r="F2171">
        <v>42</v>
      </c>
      <c r="G2171" t="s">
        <v>102</v>
      </c>
      <c r="H2171" t="s">
        <v>43</v>
      </c>
      <c r="I2171" t="s">
        <v>109</v>
      </c>
      <c r="J2171" t="s">
        <v>56</v>
      </c>
      <c r="K2171">
        <v>2.9</v>
      </c>
      <c r="L2171" t="s">
        <v>151</v>
      </c>
      <c r="M2171" t="s">
        <v>44</v>
      </c>
      <c r="N2171" t="s">
        <v>151</v>
      </c>
      <c r="O2171" t="s">
        <v>151</v>
      </c>
      <c r="P2171">
        <v>32</v>
      </c>
      <c r="Q2171" t="s">
        <v>74</v>
      </c>
      <c r="R2171" t="s">
        <v>75</v>
      </c>
    </row>
    <row r="2172" spans="1:18" x14ac:dyDescent="0.2">
      <c r="A2172">
        <v>2171</v>
      </c>
      <c r="B2172">
        <v>40</v>
      </c>
      <c r="C2172" t="s">
        <v>18</v>
      </c>
      <c r="D2172" t="s">
        <v>29</v>
      </c>
      <c r="E2172" t="s">
        <v>20</v>
      </c>
      <c r="F2172">
        <v>32</v>
      </c>
      <c r="G2172" t="s">
        <v>130</v>
      </c>
      <c r="H2172" t="s">
        <v>43</v>
      </c>
      <c r="I2172" t="s">
        <v>47</v>
      </c>
      <c r="J2172" t="s">
        <v>56</v>
      </c>
      <c r="K2172">
        <v>4</v>
      </c>
      <c r="L2172" t="s">
        <v>151</v>
      </c>
      <c r="M2172" t="s">
        <v>44</v>
      </c>
      <c r="N2172" t="s">
        <v>151</v>
      </c>
      <c r="O2172" t="s">
        <v>151</v>
      </c>
      <c r="P2172">
        <v>37</v>
      </c>
      <c r="Q2172" t="s">
        <v>27</v>
      </c>
      <c r="R2172" t="s">
        <v>96</v>
      </c>
    </row>
    <row r="2173" spans="1:18" x14ac:dyDescent="0.2">
      <c r="A2173">
        <v>2172</v>
      </c>
      <c r="B2173">
        <v>39</v>
      </c>
      <c r="C2173" t="s">
        <v>18</v>
      </c>
      <c r="D2173" t="s">
        <v>58</v>
      </c>
      <c r="E2173" t="s">
        <v>20</v>
      </c>
      <c r="F2173">
        <v>98</v>
      </c>
      <c r="G2173" t="s">
        <v>67</v>
      </c>
      <c r="H2173" t="s">
        <v>43</v>
      </c>
      <c r="I2173" t="s">
        <v>133</v>
      </c>
      <c r="J2173" t="s">
        <v>52</v>
      </c>
      <c r="K2173">
        <v>4.5999999999999996</v>
      </c>
      <c r="L2173" t="s">
        <v>151</v>
      </c>
      <c r="M2173" t="s">
        <v>73</v>
      </c>
      <c r="N2173" t="s">
        <v>151</v>
      </c>
      <c r="O2173" t="s">
        <v>151</v>
      </c>
      <c r="P2173">
        <v>9</v>
      </c>
      <c r="Q2173" t="s">
        <v>32</v>
      </c>
      <c r="R2173" t="s">
        <v>28</v>
      </c>
    </row>
    <row r="2174" spans="1:18" x14ac:dyDescent="0.2">
      <c r="A2174">
        <v>2173</v>
      </c>
      <c r="B2174">
        <v>28</v>
      </c>
      <c r="C2174" t="s">
        <v>18</v>
      </c>
      <c r="D2174" t="s">
        <v>86</v>
      </c>
      <c r="E2174" t="s">
        <v>20</v>
      </c>
      <c r="F2174">
        <v>89</v>
      </c>
      <c r="G2174" t="s">
        <v>42</v>
      </c>
      <c r="H2174" t="s">
        <v>35</v>
      </c>
      <c r="I2174" t="s">
        <v>92</v>
      </c>
      <c r="J2174" t="s">
        <v>56</v>
      </c>
      <c r="K2174">
        <v>2.8</v>
      </c>
      <c r="L2174" t="s">
        <v>151</v>
      </c>
      <c r="M2174" t="s">
        <v>73</v>
      </c>
      <c r="N2174" t="s">
        <v>151</v>
      </c>
      <c r="O2174" t="s">
        <v>151</v>
      </c>
      <c r="P2174">
        <v>6</v>
      </c>
      <c r="Q2174" t="s">
        <v>45</v>
      </c>
      <c r="R2174" t="s">
        <v>28</v>
      </c>
    </row>
    <row r="2175" spans="1:18" x14ac:dyDescent="0.2">
      <c r="A2175">
        <v>2174</v>
      </c>
      <c r="B2175">
        <v>23</v>
      </c>
      <c r="C2175" t="s">
        <v>18</v>
      </c>
      <c r="D2175" t="s">
        <v>142</v>
      </c>
      <c r="E2175" t="s">
        <v>66</v>
      </c>
      <c r="F2175">
        <v>97</v>
      </c>
      <c r="G2175" t="s">
        <v>78</v>
      </c>
      <c r="H2175" t="s">
        <v>35</v>
      </c>
      <c r="I2175" t="s">
        <v>108</v>
      </c>
      <c r="J2175" t="s">
        <v>52</v>
      </c>
      <c r="K2175">
        <v>5</v>
      </c>
      <c r="L2175" t="s">
        <v>151</v>
      </c>
      <c r="M2175" t="s">
        <v>69</v>
      </c>
      <c r="N2175" t="s">
        <v>151</v>
      </c>
      <c r="O2175" t="s">
        <v>151</v>
      </c>
      <c r="P2175">
        <v>36</v>
      </c>
      <c r="Q2175" t="s">
        <v>27</v>
      </c>
      <c r="R2175" t="s">
        <v>57</v>
      </c>
    </row>
    <row r="2176" spans="1:18" x14ac:dyDescent="0.2">
      <c r="A2176">
        <v>2175</v>
      </c>
      <c r="B2176">
        <v>42</v>
      </c>
      <c r="C2176" t="s">
        <v>18</v>
      </c>
      <c r="D2176" t="s">
        <v>131</v>
      </c>
      <c r="E2176" t="s">
        <v>66</v>
      </c>
      <c r="F2176">
        <v>49</v>
      </c>
      <c r="G2176" t="s">
        <v>111</v>
      </c>
      <c r="H2176" t="s">
        <v>35</v>
      </c>
      <c r="I2176" t="s">
        <v>77</v>
      </c>
      <c r="J2176" t="s">
        <v>36</v>
      </c>
      <c r="K2176">
        <v>2.9</v>
      </c>
      <c r="L2176" t="s">
        <v>151</v>
      </c>
      <c r="M2176" t="s">
        <v>73</v>
      </c>
      <c r="N2176" t="s">
        <v>151</v>
      </c>
      <c r="O2176" t="s">
        <v>151</v>
      </c>
      <c r="P2176">
        <v>1</v>
      </c>
      <c r="Q2176" t="s">
        <v>32</v>
      </c>
      <c r="R2176" t="s">
        <v>48</v>
      </c>
    </row>
    <row r="2177" spans="1:18" x14ac:dyDescent="0.2">
      <c r="A2177">
        <v>2176</v>
      </c>
      <c r="B2177">
        <v>68</v>
      </c>
      <c r="C2177" t="s">
        <v>18</v>
      </c>
      <c r="D2177" t="s">
        <v>80</v>
      </c>
      <c r="E2177" t="s">
        <v>20</v>
      </c>
      <c r="F2177">
        <v>50</v>
      </c>
      <c r="G2177" t="s">
        <v>144</v>
      </c>
      <c r="H2177" t="s">
        <v>43</v>
      </c>
      <c r="I2177" t="s">
        <v>64</v>
      </c>
      <c r="J2177" t="s">
        <v>36</v>
      </c>
      <c r="K2177">
        <v>3.3</v>
      </c>
      <c r="L2177" t="s">
        <v>151</v>
      </c>
      <c r="M2177" t="s">
        <v>37</v>
      </c>
      <c r="N2177" t="s">
        <v>151</v>
      </c>
      <c r="O2177" t="s">
        <v>151</v>
      </c>
      <c r="P2177">
        <v>48</v>
      </c>
      <c r="Q2177" t="s">
        <v>38</v>
      </c>
      <c r="R2177" t="s">
        <v>28</v>
      </c>
    </row>
    <row r="2178" spans="1:18" x14ac:dyDescent="0.2">
      <c r="A2178">
        <v>2177</v>
      </c>
      <c r="B2178">
        <v>24</v>
      </c>
      <c r="C2178" t="s">
        <v>18</v>
      </c>
      <c r="D2178" t="s">
        <v>132</v>
      </c>
      <c r="E2178" t="s">
        <v>66</v>
      </c>
      <c r="F2178">
        <v>91</v>
      </c>
      <c r="G2178" t="s">
        <v>128</v>
      </c>
      <c r="H2178" t="s">
        <v>35</v>
      </c>
      <c r="I2178" t="s">
        <v>107</v>
      </c>
      <c r="J2178" t="s">
        <v>24</v>
      </c>
      <c r="K2178">
        <v>3.4</v>
      </c>
      <c r="L2178" t="s">
        <v>151</v>
      </c>
      <c r="M2178" t="s">
        <v>69</v>
      </c>
      <c r="N2178" t="s">
        <v>151</v>
      </c>
      <c r="O2178" t="s">
        <v>151</v>
      </c>
      <c r="P2178">
        <v>44</v>
      </c>
      <c r="Q2178" t="s">
        <v>85</v>
      </c>
      <c r="R2178" t="s">
        <v>57</v>
      </c>
    </row>
    <row r="2179" spans="1:18" x14ac:dyDescent="0.2">
      <c r="A2179">
        <v>2178</v>
      </c>
      <c r="B2179">
        <v>24</v>
      </c>
      <c r="C2179" t="s">
        <v>18</v>
      </c>
      <c r="D2179" t="s">
        <v>142</v>
      </c>
      <c r="E2179" t="s">
        <v>66</v>
      </c>
      <c r="F2179">
        <v>93</v>
      </c>
      <c r="G2179" t="s">
        <v>55</v>
      </c>
      <c r="H2179" t="s">
        <v>91</v>
      </c>
      <c r="I2179" t="s">
        <v>95</v>
      </c>
      <c r="J2179" t="s">
        <v>24</v>
      </c>
      <c r="K2179">
        <v>3</v>
      </c>
      <c r="L2179" t="s">
        <v>151</v>
      </c>
      <c r="M2179" t="s">
        <v>26</v>
      </c>
      <c r="N2179" t="s">
        <v>151</v>
      </c>
      <c r="O2179" t="s">
        <v>151</v>
      </c>
      <c r="P2179">
        <v>9</v>
      </c>
      <c r="Q2179" t="s">
        <v>45</v>
      </c>
      <c r="R2179" t="s">
        <v>75</v>
      </c>
    </row>
    <row r="2180" spans="1:18" x14ac:dyDescent="0.2">
      <c r="A2180">
        <v>2179</v>
      </c>
      <c r="B2180">
        <v>21</v>
      </c>
      <c r="C2180" t="s">
        <v>18</v>
      </c>
      <c r="D2180" t="s">
        <v>105</v>
      </c>
      <c r="E2180" t="s">
        <v>66</v>
      </c>
      <c r="F2180">
        <v>98</v>
      </c>
      <c r="G2180" t="s">
        <v>102</v>
      </c>
      <c r="H2180" t="s">
        <v>43</v>
      </c>
      <c r="I2180" t="s">
        <v>79</v>
      </c>
      <c r="J2180" t="s">
        <v>52</v>
      </c>
      <c r="K2180">
        <v>4.7</v>
      </c>
      <c r="L2180" t="s">
        <v>151</v>
      </c>
      <c r="M2180" t="s">
        <v>53</v>
      </c>
      <c r="N2180" t="s">
        <v>151</v>
      </c>
      <c r="O2180" t="s">
        <v>151</v>
      </c>
      <c r="P2180">
        <v>32</v>
      </c>
      <c r="Q2180" t="s">
        <v>27</v>
      </c>
      <c r="R2180" t="s">
        <v>48</v>
      </c>
    </row>
    <row r="2181" spans="1:18" x14ac:dyDescent="0.2">
      <c r="A2181">
        <v>2180</v>
      </c>
      <c r="B2181">
        <v>49</v>
      </c>
      <c r="C2181" t="s">
        <v>18</v>
      </c>
      <c r="D2181" t="s">
        <v>124</v>
      </c>
      <c r="E2181" t="s">
        <v>20</v>
      </c>
      <c r="F2181">
        <v>82</v>
      </c>
      <c r="G2181" t="s">
        <v>78</v>
      </c>
      <c r="H2181" t="s">
        <v>22</v>
      </c>
      <c r="I2181" t="s">
        <v>92</v>
      </c>
      <c r="J2181" t="s">
        <v>56</v>
      </c>
      <c r="K2181">
        <v>2.9</v>
      </c>
      <c r="L2181" t="s">
        <v>151</v>
      </c>
      <c r="M2181" t="s">
        <v>44</v>
      </c>
      <c r="N2181" t="s">
        <v>151</v>
      </c>
      <c r="O2181" t="s">
        <v>151</v>
      </c>
      <c r="P2181">
        <v>14</v>
      </c>
      <c r="Q2181" t="s">
        <v>45</v>
      </c>
      <c r="R2181" t="s">
        <v>87</v>
      </c>
    </row>
    <row r="2182" spans="1:18" x14ac:dyDescent="0.2">
      <c r="A2182">
        <v>2181</v>
      </c>
      <c r="B2182">
        <v>41</v>
      </c>
      <c r="C2182" t="s">
        <v>18</v>
      </c>
      <c r="D2182" t="s">
        <v>61</v>
      </c>
      <c r="E2182" t="s">
        <v>62</v>
      </c>
      <c r="F2182">
        <v>37</v>
      </c>
      <c r="G2182" t="s">
        <v>138</v>
      </c>
      <c r="H2182" t="s">
        <v>43</v>
      </c>
      <c r="I2182" t="s">
        <v>133</v>
      </c>
      <c r="J2182" t="s">
        <v>52</v>
      </c>
      <c r="K2182">
        <v>4.0999999999999996</v>
      </c>
      <c r="L2182" t="s">
        <v>151</v>
      </c>
      <c r="M2182" t="s">
        <v>73</v>
      </c>
      <c r="N2182" t="s">
        <v>151</v>
      </c>
      <c r="O2182" t="s">
        <v>151</v>
      </c>
      <c r="P2182">
        <v>43</v>
      </c>
      <c r="Q2182" t="s">
        <v>32</v>
      </c>
      <c r="R2182" t="s">
        <v>57</v>
      </c>
    </row>
    <row r="2183" spans="1:18" x14ac:dyDescent="0.2">
      <c r="A2183">
        <v>2182</v>
      </c>
      <c r="B2183">
        <v>22</v>
      </c>
      <c r="C2183" t="s">
        <v>18</v>
      </c>
      <c r="D2183" t="s">
        <v>65</v>
      </c>
      <c r="E2183" t="s">
        <v>66</v>
      </c>
      <c r="F2183">
        <v>63</v>
      </c>
      <c r="G2183" t="s">
        <v>76</v>
      </c>
      <c r="H2183" t="s">
        <v>43</v>
      </c>
      <c r="I2183" t="s">
        <v>93</v>
      </c>
      <c r="J2183" t="s">
        <v>56</v>
      </c>
      <c r="K2183">
        <v>3.2</v>
      </c>
      <c r="L2183" t="s">
        <v>151</v>
      </c>
      <c r="M2183" t="s">
        <v>37</v>
      </c>
      <c r="N2183" t="s">
        <v>151</v>
      </c>
      <c r="O2183" t="s">
        <v>151</v>
      </c>
      <c r="P2183">
        <v>32</v>
      </c>
      <c r="Q2183" t="s">
        <v>74</v>
      </c>
      <c r="R2183" t="s">
        <v>75</v>
      </c>
    </row>
    <row r="2184" spans="1:18" x14ac:dyDescent="0.2">
      <c r="A2184">
        <v>2183</v>
      </c>
      <c r="B2184">
        <v>42</v>
      </c>
      <c r="C2184" t="s">
        <v>18</v>
      </c>
      <c r="D2184" t="s">
        <v>19</v>
      </c>
      <c r="E2184" t="s">
        <v>20</v>
      </c>
      <c r="F2184">
        <v>99</v>
      </c>
      <c r="G2184" t="s">
        <v>129</v>
      </c>
      <c r="H2184" t="s">
        <v>43</v>
      </c>
      <c r="I2184" t="s">
        <v>31</v>
      </c>
      <c r="J2184" t="s">
        <v>24</v>
      </c>
      <c r="K2184">
        <v>2.7</v>
      </c>
      <c r="L2184" t="s">
        <v>151</v>
      </c>
      <c r="M2184" t="s">
        <v>73</v>
      </c>
      <c r="N2184" t="s">
        <v>151</v>
      </c>
      <c r="O2184" t="s">
        <v>151</v>
      </c>
      <c r="P2184">
        <v>26</v>
      </c>
      <c r="Q2184" t="s">
        <v>27</v>
      </c>
      <c r="R2184" t="s">
        <v>75</v>
      </c>
    </row>
    <row r="2185" spans="1:18" x14ac:dyDescent="0.2">
      <c r="A2185">
        <v>2184</v>
      </c>
      <c r="B2185">
        <v>30</v>
      </c>
      <c r="C2185" t="s">
        <v>18</v>
      </c>
      <c r="D2185" t="s">
        <v>58</v>
      </c>
      <c r="E2185" t="s">
        <v>20</v>
      </c>
      <c r="F2185">
        <v>37</v>
      </c>
      <c r="G2185" t="s">
        <v>110</v>
      </c>
      <c r="H2185" t="s">
        <v>43</v>
      </c>
      <c r="I2185" t="s">
        <v>31</v>
      </c>
      <c r="J2185" t="s">
        <v>36</v>
      </c>
      <c r="K2185">
        <v>4.7</v>
      </c>
      <c r="L2185" t="s">
        <v>151</v>
      </c>
      <c r="M2185" t="s">
        <v>73</v>
      </c>
      <c r="N2185" t="s">
        <v>151</v>
      </c>
      <c r="O2185" t="s">
        <v>151</v>
      </c>
      <c r="P2185">
        <v>2</v>
      </c>
      <c r="Q2185" t="s">
        <v>32</v>
      </c>
      <c r="R2185" t="s">
        <v>87</v>
      </c>
    </row>
    <row r="2186" spans="1:18" x14ac:dyDescent="0.2">
      <c r="A2186">
        <v>2185</v>
      </c>
      <c r="B2186">
        <v>38</v>
      </c>
      <c r="C2186" t="s">
        <v>18</v>
      </c>
      <c r="D2186" t="s">
        <v>70</v>
      </c>
      <c r="E2186" t="s">
        <v>41</v>
      </c>
      <c r="F2186">
        <v>34</v>
      </c>
      <c r="G2186" t="s">
        <v>106</v>
      </c>
      <c r="H2186" t="s">
        <v>35</v>
      </c>
      <c r="I2186" t="s">
        <v>79</v>
      </c>
      <c r="J2186" t="s">
        <v>36</v>
      </c>
      <c r="K2186">
        <v>3.2</v>
      </c>
      <c r="L2186" t="s">
        <v>151</v>
      </c>
      <c r="M2186" t="s">
        <v>37</v>
      </c>
      <c r="N2186" t="s">
        <v>151</v>
      </c>
      <c r="O2186" t="s">
        <v>151</v>
      </c>
      <c r="P2186">
        <v>16</v>
      </c>
      <c r="Q2186" t="s">
        <v>45</v>
      </c>
      <c r="R2186" t="s">
        <v>96</v>
      </c>
    </row>
    <row r="2187" spans="1:18" x14ac:dyDescent="0.2">
      <c r="A2187">
        <v>2186</v>
      </c>
      <c r="B2187">
        <v>40</v>
      </c>
      <c r="C2187" t="s">
        <v>18</v>
      </c>
      <c r="D2187" t="s">
        <v>58</v>
      </c>
      <c r="E2187" t="s">
        <v>20</v>
      </c>
      <c r="F2187">
        <v>32</v>
      </c>
      <c r="G2187" t="s">
        <v>97</v>
      </c>
      <c r="H2187" t="s">
        <v>43</v>
      </c>
      <c r="I2187" t="s">
        <v>82</v>
      </c>
      <c r="J2187" t="s">
        <v>24</v>
      </c>
      <c r="K2187">
        <v>2.5</v>
      </c>
      <c r="L2187" t="s">
        <v>151</v>
      </c>
      <c r="M2187" t="s">
        <v>26</v>
      </c>
      <c r="N2187" t="s">
        <v>151</v>
      </c>
      <c r="O2187" t="s">
        <v>151</v>
      </c>
      <c r="P2187">
        <v>50</v>
      </c>
      <c r="Q2187" t="s">
        <v>85</v>
      </c>
      <c r="R2187" t="s">
        <v>96</v>
      </c>
    </row>
    <row r="2188" spans="1:18" x14ac:dyDescent="0.2">
      <c r="A2188">
        <v>2187</v>
      </c>
      <c r="B2188">
        <v>55</v>
      </c>
      <c r="C2188" t="s">
        <v>18</v>
      </c>
      <c r="D2188" t="s">
        <v>40</v>
      </c>
      <c r="E2188" t="s">
        <v>41</v>
      </c>
      <c r="F2188">
        <v>23</v>
      </c>
      <c r="G2188" t="s">
        <v>129</v>
      </c>
      <c r="H2188" t="s">
        <v>91</v>
      </c>
      <c r="I2188" t="s">
        <v>84</v>
      </c>
      <c r="J2188" t="s">
        <v>24</v>
      </c>
      <c r="K2188">
        <v>4.3</v>
      </c>
      <c r="L2188" t="s">
        <v>151</v>
      </c>
      <c r="M2188" t="s">
        <v>44</v>
      </c>
      <c r="N2188" t="s">
        <v>151</v>
      </c>
      <c r="O2188" t="s">
        <v>151</v>
      </c>
      <c r="P2188">
        <v>6</v>
      </c>
      <c r="Q2188" t="s">
        <v>45</v>
      </c>
      <c r="R2188" t="s">
        <v>96</v>
      </c>
    </row>
    <row r="2189" spans="1:18" x14ac:dyDescent="0.2">
      <c r="A2189">
        <v>2188</v>
      </c>
      <c r="B2189">
        <v>37</v>
      </c>
      <c r="C2189" t="s">
        <v>18</v>
      </c>
      <c r="D2189" t="s">
        <v>19</v>
      </c>
      <c r="E2189" t="s">
        <v>20</v>
      </c>
      <c r="F2189">
        <v>78</v>
      </c>
      <c r="G2189" t="s">
        <v>134</v>
      </c>
      <c r="H2189" t="s">
        <v>43</v>
      </c>
      <c r="I2189" t="s">
        <v>82</v>
      </c>
      <c r="J2189" t="s">
        <v>36</v>
      </c>
      <c r="K2189">
        <v>4.4000000000000004</v>
      </c>
      <c r="L2189" t="s">
        <v>151</v>
      </c>
      <c r="M2189" t="s">
        <v>37</v>
      </c>
      <c r="N2189" t="s">
        <v>151</v>
      </c>
      <c r="O2189" t="s">
        <v>151</v>
      </c>
      <c r="P2189">
        <v>20</v>
      </c>
      <c r="Q2189" t="s">
        <v>45</v>
      </c>
      <c r="R2189" t="s">
        <v>48</v>
      </c>
    </row>
    <row r="2190" spans="1:18" x14ac:dyDescent="0.2">
      <c r="A2190">
        <v>2189</v>
      </c>
      <c r="B2190">
        <v>41</v>
      </c>
      <c r="C2190" t="s">
        <v>18</v>
      </c>
      <c r="D2190" t="s">
        <v>61</v>
      </c>
      <c r="E2190" t="s">
        <v>62</v>
      </c>
      <c r="F2190">
        <v>54</v>
      </c>
      <c r="G2190" t="s">
        <v>98</v>
      </c>
      <c r="H2190" t="s">
        <v>43</v>
      </c>
      <c r="I2190" t="s">
        <v>109</v>
      </c>
      <c r="J2190" t="s">
        <v>24</v>
      </c>
      <c r="K2190">
        <v>4.7</v>
      </c>
      <c r="L2190" t="s">
        <v>151</v>
      </c>
      <c r="M2190" t="s">
        <v>44</v>
      </c>
      <c r="N2190" t="s">
        <v>151</v>
      </c>
      <c r="O2190" t="s">
        <v>151</v>
      </c>
      <c r="P2190">
        <v>9</v>
      </c>
      <c r="Q2190" t="s">
        <v>38</v>
      </c>
      <c r="R2190" t="s">
        <v>39</v>
      </c>
    </row>
    <row r="2191" spans="1:18" x14ac:dyDescent="0.2">
      <c r="A2191">
        <v>2190</v>
      </c>
      <c r="B2191">
        <v>38</v>
      </c>
      <c r="C2191" t="s">
        <v>18</v>
      </c>
      <c r="D2191" t="s">
        <v>19</v>
      </c>
      <c r="E2191" t="s">
        <v>20</v>
      </c>
      <c r="F2191">
        <v>94</v>
      </c>
      <c r="G2191" t="s">
        <v>149</v>
      </c>
      <c r="H2191" t="s">
        <v>91</v>
      </c>
      <c r="I2191" t="s">
        <v>109</v>
      </c>
      <c r="J2191" t="s">
        <v>56</v>
      </c>
      <c r="K2191">
        <v>4</v>
      </c>
      <c r="L2191" t="s">
        <v>151</v>
      </c>
      <c r="M2191" t="s">
        <v>26</v>
      </c>
      <c r="N2191" t="s">
        <v>151</v>
      </c>
      <c r="O2191" t="s">
        <v>151</v>
      </c>
      <c r="P2191">
        <v>47</v>
      </c>
      <c r="Q2191" t="s">
        <v>38</v>
      </c>
      <c r="R2191" t="s">
        <v>75</v>
      </c>
    </row>
    <row r="2192" spans="1:18" x14ac:dyDescent="0.2">
      <c r="A2192">
        <v>2191</v>
      </c>
      <c r="B2192">
        <v>42</v>
      </c>
      <c r="C2192" t="s">
        <v>18</v>
      </c>
      <c r="D2192" t="s">
        <v>132</v>
      </c>
      <c r="E2192" t="s">
        <v>66</v>
      </c>
      <c r="F2192">
        <v>75</v>
      </c>
      <c r="G2192" t="s">
        <v>119</v>
      </c>
      <c r="H2192" t="s">
        <v>35</v>
      </c>
      <c r="I2192" t="s">
        <v>31</v>
      </c>
      <c r="J2192" t="s">
        <v>36</v>
      </c>
      <c r="K2192">
        <v>4.5999999999999996</v>
      </c>
      <c r="L2192" t="s">
        <v>151</v>
      </c>
      <c r="M2192" t="s">
        <v>26</v>
      </c>
      <c r="N2192" t="s">
        <v>151</v>
      </c>
      <c r="O2192" t="s">
        <v>151</v>
      </c>
      <c r="P2192">
        <v>33</v>
      </c>
      <c r="Q2192" t="s">
        <v>38</v>
      </c>
      <c r="R2192" t="s">
        <v>48</v>
      </c>
    </row>
    <row r="2193" spans="1:18" x14ac:dyDescent="0.2">
      <c r="A2193">
        <v>2192</v>
      </c>
      <c r="B2193">
        <v>26</v>
      </c>
      <c r="C2193" t="s">
        <v>18</v>
      </c>
      <c r="D2193" t="s">
        <v>19</v>
      </c>
      <c r="E2193" t="s">
        <v>20</v>
      </c>
      <c r="F2193">
        <v>69</v>
      </c>
      <c r="G2193" t="s">
        <v>137</v>
      </c>
      <c r="H2193" t="s">
        <v>35</v>
      </c>
      <c r="I2193" t="s">
        <v>31</v>
      </c>
      <c r="J2193" t="s">
        <v>52</v>
      </c>
      <c r="K2193">
        <v>3.8</v>
      </c>
      <c r="L2193" t="s">
        <v>151</v>
      </c>
      <c r="M2193" t="s">
        <v>44</v>
      </c>
      <c r="N2193" t="s">
        <v>151</v>
      </c>
      <c r="O2193" t="s">
        <v>151</v>
      </c>
      <c r="P2193">
        <v>46</v>
      </c>
      <c r="Q2193" t="s">
        <v>32</v>
      </c>
      <c r="R2193" t="s">
        <v>75</v>
      </c>
    </row>
    <row r="2194" spans="1:18" x14ac:dyDescent="0.2">
      <c r="A2194">
        <v>2193</v>
      </c>
      <c r="B2194">
        <v>41</v>
      </c>
      <c r="C2194" t="s">
        <v>18</v>
      </c>
      <c r="D2194" t="s">
        <v>118</v>
      </c>
      <c r="E2194" t="s">
        <v>66</v>
      </c>
      <c r="F2194">
        <v>35</v>
      </c>
      <c r="G2194" t="s">
        <v>140</v>
      </c>
      <c r="H2194" t="s">
        <v>22</v>
      </c>
      <c r="I2194" t="s">
        <v>133</v>
      </c>
      <c r="J2194" t="s">
        <v>24</v>
      </c>
      <c r="K2194">
        <v>3.2</v>
      </c>
      <c r="L2194" t="s">
        <v>151</v>
      </c>
      <c r="M2194" t="s">
        <v>44</v>
      </c>
      <c r="N2194" t="s">
        <v>151</v>
      </c>
      <c r="O2194" t="s">
        <v>151</v>
      </c>
      <c r="P2194">
        <v>9</v>
      </c>
      <c r="Q2194" t="s">
        <v>38</v>
      </c>
      <c r="R2194" t="s">
        <v>87</v>
      </c>
    </row>
    <row r="2195" spans="1:18" x14ac:dyDescent="0.2">
      <c r="A2195">
        <v>2194</v>
      </c>
      <c r="B2195">
        <v>27</v>
      </c>
      <c r="C2195" t="s">
        <v>18</v>
      </c>
      <c r="D2195" t="s">
        <v>54</v>
      </c>
      <c r="E2195" t="s">
        <v>20</v>
      </c>
      <c r="F2195">
        <v>78</v>
      </c>
      <c r="G2195" t="s">
        <v>98</v>
      </c>
      <c r="H2195" t="s">
        <v>22</v>
      </c>
      <c r="I2195" t="s">
        <v>47</v>
      </c>
      <c r="J2195" t="s">
        <v>36</v>
      </c>
      <c r="K2195">
        <v>5</v>
      </c>
      <c r="L2195" t="s">
        <v>151</v>
      </c>
      <c r="M2195" t="s">
        <v>26</v>
      </c>
      <c r="N2195" t="s">
        <v>151</v>
      </c>
      <c r="O2195" t="s">
        <v>151</v>
      </c>
      <c r="P2195">
        <v>8</v>
      </c>
      <c r="Q2195" t="s">
        <v>45</v>
      </c>
      <c r="R2195" t="s">
        <v>87</v>
      </c>
    </row>
    <row r="2196" spans="1:18" x14ac:dyDescent="0.2">
      <c r="A2196">
        <v>2195</v>
      </c>
      <c r="B2196">
        <v>61</v>
      </c>
      <c r="C2196" t="s">
        <v>18</v>
      </c>
      <c r="D2196" t="s">
        <v>124</v>
      </c>
      <c r="E2196" t="s">
        <v>20</v>
      </c>
      <c r="F2196">
        <v>29</v>
      </c>
      <c r="G2196" t="s">
        <v>21</v>
      </c>
      <c r="H2196" t="s">
        <v>43</v>
      </c>
      <c r="I2196" t="s">
        <v>64</v>
      </c>
      <c r="J2196" t="s">
        <v>52</v>
      </c>
      <c r="K2196">
        <v>3.5</v>
      </c>
      <c r="L2196" t="s">
        <v>151</v>
      </c>
      <c r="M2196" t="s">
        <v>53</v>
      </c>
      <c r="N2196" t="s">
        <v>151</v>
      </c>
      <c r="O2196" t="s">
        <v>151</v>
      </c>
      <c r="P2196">
        <v>48</v>
      </c>
      <c r="Q2196" t="s">
        <v>74</v>
      </c>
      <c r="R2196" t="s">
        <v>57</v>
      </c>
    </row>
    <row r="2197" spans="1:18" x14ac:dyDescent="0.2">
      <c r="A2197">
        <v>2196</v>
      </c>
      <c r="B2197">
        <v>58</v>
      </c>
      <c r="C2197" t="s">
        <v>18</v>
      </c>
      <c r="D2197" t="s">
        <v>33</v>
      </c>
      <c r="E2197" t="s">
        <v>20</v>
      </c>
      <c r="F2197">
        <v>62</v>
      </c>
      <c r="G2197" t="s">
        <v>83</v>
      </c>
      <c r="H2197" t="s">
        <v>43</v>
      </c>
      <c r="I2197" t="s">
        <v>109</v>
      </c>
      <c r="J2197" t="s">
        <v>56</v>
      </c>
      <c r="K2197">
        <v>3.7</v>
      </c>
      <c r="L2197" t="s">
        <v>151</v>
      </c>
      <c r="M2197" t="s">
        <v>44</v>
      </c>
      <c r="N2197" t="s">
        <v>151</v>
      </c>
      <c r="O2197" t="s">
        <v>151</v>
      </c>
      <c r="P2197">
        <v>2</v>
      </c>
      <c r="Q2197" t="s">
        <v>32</v>
      </c>
      <c r="R2197" t="s">
        <v>87</v>
      </c>
    </row>
    <row r="2198" spans="1:18" x14ac:dyDescent="0.2">
      <c r="A2198">
        <v>2197</v>
      </c>
      <c r="B2198">
        <v>25</v>
      </c>
      <c r="C2198" t="s">
        <v>18</v>
      </c>
      <c r="D2198" t="s">
        <v>80</v>
      </c>
      <c r="E2198" t="s">
        <v>20</v>
      </c>
      <c r="F2198">
        <v>58</v>
      </c>
      <c r="G2198" t="s">
        <v>128</v>
      </c>
      <c r="H2198" t="s">
        <v>43</v>
      </c>
      <c r="I2198" t="s">
        <v>23</v>
      </c>
      <c r="J2198" t="s">
        <v>36</v>
      </c>
      <c r="K2198">
        <v>4.8</v>
      </c>
      <c r="L2198" t="s">
        <v>151</v>
      </c>
      <c r="M2198" t="s">
        <v>44</v>
      </c>
      <c r="N2198" t="s">
        <v>151</v>
      </c>
      <c r="O2198" t="s">
        <v>151</v>
      </c>
      <c r="P2198">
        <v>31</v>
      </c>
      <c r="Q2198" t="s">
        <v>45</v>
      </c>
      <c r="R2198" t="s">
        <v>39</v>
      </c>
    </row>
    <row r="2199" spans="1:18" x14ac:dyDescent="0.2">
      <c r="A2199">
        <v>2198</v>
      </c>
      <c r="B2199">
        <v>33</v>
      </c>
      <c r="C2199" t="s">
        <v>18</v>
      </c>
      <c r="D2199" t="s">
        <v>136</v>
      </c>
      <c r="E2199" t="s">
        <v>41</v>
      </c>
      <c r="F2199">
        <v>88</v>
      </c>
      <c r="G2199" t="s">
        <v>137</v>
      </c>
      <c r="H2199" t="s">
        <v>43</v>
      </c>
      <c r="I2199" t="s">
        <v>125</v>
      </c>
      <c r="J2199" t="s">
        <v>52</v>
      </c>
      <c r="K2199">
        <v>3.7</v>
      </c>
      <c r="L2199" t="s">
        <v>151</v>
      </c>
      <c r="M2199" t="s">
        <v>69</v>
      </c>
      <c r="N2199" t="s">
        <v>151</v>
      </c>
      <c r="O2199" t="s">
        <v>151</v>
      </c>
      <c r="P2199">
        <v>40</v>
      </c>
      <c r="Q2199" t="s">
        <v>27</v>
      </c>
      <c r="R2199" t="s">
        <v>87</v>
      </c>
    </row>
    <row r="2200" spans="1:18" x14ac:dyDescent="0.2">
      <c r="A2200">
        <v>2199</v>
      </c>
      <c r="B2200">
        <v>57</v>
      </c>
      <c r="C2200" t="s">
        <v>18</v>
      </c>
      <c r="D2200" t="s">
        <v>118</v>
      </c>
      <c r="E2200" t="s">
        <v>66</v>
      </c>
      <c r="F2200">
        <v>80</v>
      </c>
      <c r="G2200" t="s">
        <v>83</v>
      </c>
      <c r="H2200" t="s">
        <v>22</v>
      </c>
      <c r="I2200" t="s">
        <v>47</v>
      </c>
      <c r="J2200" t="s">
        <v>52</v>
      </c>
      <c r="K2200">
        <v>3.5</v>
      </c>
      <c r="L2200" t="s">
        <v>151</v>
      </c>
      <c r="M2200" t="s">
        <v>37</v>
      </c>
      <c r="N2200" t="s">
        <v>151</v>
      </c>
      <c r="O2200" t="s">
        <v>151</v>
      </c>
      <c r="P2200">
        <v>35</v>
      </c>
      <c r="Q2200" t="s">
        <v>27</v>
      </c>
      <c r="R2200" t="s">
        <v>87</v>
      </c>
    </row>
    <row r="2201" spans="1:18" x14ac:dyDescent="0.2">
      <c r="A2201">
        <v>2200</v>
      </c>
      <c r="B2201">
        <v>39</v>
      </c>
      <c r="C2201" t="s">
        <v>18</v>
      </c>
      <c r="D2201" t="s">
        <v>118</v>
      </c>
      <c r="E2201" t="s">
        <v>66</v>
      </c>
      <c r="F2201">
        <v>47</v>
      </c>
      <c r="G2201" t="s">
        <v>97</v>
      </c>
      <c r="H2201" t="s">
        <v>43</v>
      </c>
      <c r="I2201" t="s">
        <v>31</v>
      </c>
      <c r="J2201" t="s">
        <v>52</v>
      </c>
      <c r="K2201">
        <v>4.9000000000000004</v>
      </c>
      <c r="L2201" t="s">
        <v>151</v>
      </c>
      <c r="M2201" t="s">
        <v>73</v>
      </c>
      <c r="N2201" t="s">
        <v>151</v>
      </c>
      <c r="O2201" t="s">
        <v>151</v>
      </c>
      <c r="P2201">
        <v>40</v>
      </c>
      <c r="Q2201" t="s">
        <v>85</v>
      </c>
      <c r="R2201" t="s">
        <v>87</v>
      </c>
    </row>
    <row r="2202" spans="1:18" x14ac:dyDescent="0.2">
      <c r="A2202">
        <v>2201</v>
      </c>
      <c r="B2202">
        <v>60</v>
      </c>
      <c r="C2202" t="s">
        <v>18</v>
      </c>
      <c r="D2202" t="s">
        <v>142</v>
      </c>
      <c r="E2202" t="s">
        <v>66</v>
      </c>
      <c r="F2202">
        <v>51</v>
      </c>
      <c r="G2202" t="s">
        <v>50</v>
      </c>
      <c r="H2202" t="s">
        <v>22</v>
      </c>
      <c r="I2202" t="s">
        <v>60</v>
      </c>
      <c r="J2202" t="s">
        <v>52</v>
      </c>
      <c r="K2202">
        <v>4.7</v>
      </c>
      <c r="L2202" t="s">
        <v>151</v>
      </c>
      <c r="M2202" t="s">
        <v>44</v>
      </c>
      <c r="N2202" t="s">
        <v>151</v>
      </c>
      <c r="O2202" t="s">
        <v>151</v>
      </c>
      <c r="P2202">
        <v>27</v>
      </c>
      <c r="Q2202" t="s">
        <v>85</v>
      </c>
      <c r="R2202" t="s">
        <v>96</v>
      </c>
    </row>
    <row r="2203" spans="1:18" x14ac:dyDescent="0.2">
      <c r="A2203">
        <v>2202</v>
      </c>
      <c r="B2203">
        <v>39</v>
      </c>
      <c r="C2203" t="s">
        <v>18</v>
      </c>
      <c r="D2203" t="s">
        <v>94</v>
      </c>
      <c r="E2203" t="s">
        <v>20</v>
      </c>
      <c r="F2203">
        <v>25</v>
      </c>
      <c r="G2203" t="s">
        <v>122</v>
      </c>
      <c r="H2203" t="s">
        <v>22</v>
      </c>
      <c r="I2203" t="s">
        <v>99</v>
      </c>
      <c r="J2203" t="s">
        <v>36</v>
      </c>
      <c r="K2203">
        <v>4.9000000000000004</v>
      </c>
      <c r="L2203" t="s">
        <v>151</v>
      </c>
      <c r="M2203" t="s">
        <v>69</v>
      </c>
      <c r="N2203" t="s">
        <v>151</v>
      </c>
      <c r="O2203" t="s">
        <v>151</v>
      </c>
      <c r="P2203">
        <v>10</v>
      </c>
      <c r="Q2203" t="s">
        <v>27</v>
      </c>
      <c r="R2203" t="s">
        <v>48</v>
      </c>
    </row>
    <row r="2204" spans="1:18" x14ac:dyDescent="0.2">
      <c r="A2204">
        <v>2203</v>
      </c>
      <c r="B2204">
        <v>42</v>
      </c>
      <c r="C2204" t="s">
        <v>18</v>
      </c>
      <c r="D2204" t="s">
        <v>80</v>
      </c>
      <c r="E2204" t="s">
        <v>20</v>
      </c>
      <c r="F2204">
        <v>36</v>
      </c>
      <c r="G2204" t="s">
        <v>89</v>
      </c>
      <c r="H2204" t="s">
        <v>43</v>
      </c>
      <c r="I2204" t="s">
        <v>107</v>
      </c>
      <c r="J2204" t="s">
        <v>52</v>
      </c>
      <c r="K2204">
        <v>4.3</v>
      </c>
      <c r="L2204" t="s">
        <v>151</v>
      </c>
      <c r="M2204" t="s">
        <v>44</v>
      </c>
      <c r="N2204" t="s">
        <v>151</v>
      </c>
      <c r="O2204" t="s">
        <v>151</v>
      </c>
      <c r="P2204">
        <v>23</v>
      </c>
      <c r="Q2204" t="s">
        <v>38</v>
      </c>
      <c r="R2204" t="s">
        <v>39</v>
      </c>
    </row>
    <row r="2205" spans="1:18" x14ac:dyDescent="0.2">
      <c r="A2205">
        <v>2204</v>
      </c>
      <c r="B2205">
        <v>53</v>
      </c>
      <c r="C2205" t="s">
        <v>18</v>
      </c>
      <c r="D2205" t="s">
        <v>80</v>
      </c>
      <c r="E2205" t="s">
        <v>20</v>
      </c>
      <c r="F2205">
        <v>79</v>
      </c>
      <c r="G2205" t="s">
        <v>42</v>
      </c>
      <c r="H2205" t="s">
        <v>43</v>
      </c>
      <c r="I2205" t="s">
        <v>125</v>
      </c>
      <c r="J2205" t="s">
        <v>24</v>
      </c>
      <c r="K2205">
        <v>3.1</v>
      </c>
      <c r="L2205" t="s">
        <v>151</v>
      </c>
      <c r="M2205" t="s">
        <v>37</v>
      </c>
      <c r="N2205" t="s">
        <v>151</v>
      </c>
      <c r="O2205" t="s">
        <v>151</v>
      </c>
      <c r="P2205">
        <v>32</v>
      </c>
      <c r="Q2205" t="s">
        <v>32</v>
      </c>
      <c r="R2205" t="s">
        <v>57</v>
      </c>
    </row>
    <row r="2206" spans="1:18" x14ac:dyDescent="0.2">
      <c r="A2206">
        <v>2205</v>
      </c>
      <c r="B2206">
        <v>20</v>
      </c>
      <c r="C2206" t="s">
        <v>18</v>
      </c>
      <c r="D2206" t="s">
        <v>33</v>
      </c>
      <c r="E2206" t="s">
        <v>20</v>
      </c>
      <c r="F2206">
        <v>41</v>
      </c>
      <c r="G2206" t="s">
        <v>46</v>
      </c>
      <c r="H2206" t="s">
        <v>35</v>
      </c>
      <c r="I2206" t="s">
        <v>92</v>
      </c>
      <c r="J2206" t="s">
        <v>24</v>
      </c>
      <c r="K2206">
        <v>3.4</v>
      </c>
      <c r="L2206" t="s">
        <v>151</v>
      </c>
      <c r="M2206" t="s">
        <v>69</v>
      </c>
      <c r="N2206" t="s">
        <v>151</v>
      </c>
      <c r="O2206" t="s">
        <v>151</v>
      </c>
      <c r="P2206">
        <v>6</v>
      </c>
      <c r="Q2206" t="s">
        <v>85</v>
      </c>
      <c r="R2206" t="s">
        <v>87</v>
      </c>
    </row>
    <row r="2207" spans="1:18" x14ac:dyDescent="0.2">
      <c r="A2207">
        <v>2206</v>
      </c>
      <c r="B2207">
        <v>46</v>
      </c>
      <c r="C2207" t="s">
        <v>18</v>
      </c>
      <c r="D2207" t="s">
        <v>29</v>
      </c>
      <c r="E2207" t="s">
        <v>20</v>
      </c>
      <c r="F2207">
        <v>68</v>
      </c>
      <c r="G2207" t="s">
        <v>113</v>
      </c>
      <c r="H2207" t="s">
        <v>91</v>
      </c>
      <c r="I2207" t="s">
        <v>107</v>
      </c>
      <c r="J2207" t="s">
        <v>56</v>
      </c>
      <c r="K2207">
        <v>2.7</v>
      </c>
      <c r="L2207" t="s">
        <v>151</v>
      </c>
      <c r="M2207" t="s">
        <v>26</v>
      </c>
      <c r="N2207" t="s">
        <v>151</v>
      </c>
      <c r="O2207" t="s">
        <v>151</v>
      </c>
      <c r="P2207">
        <v>27</v>
      </c>
      <c r="Q2207" t="s">
        <v>45</v>
      </c>
      <c r="R2207" t="s">
        <v>39</v>
      </c>
    </row>
    <row r="2208" spans="1:18" x14ac:dyDescent="0.2">
      <c r="A2208">
        <v>2207</v>
      </c>
      <c r="B2208">
        <v>46</v>
      </c>
      <c r="C2208" t="s">
        <v>18</v>
      </c>
      <c r="D2208" t="s">
        <v>40</v>
      </c>
      <c r="E2208" t="s">
        <v>41</v>
      </c>
      <c r="F2208">
        <v>51</v>
      </c>
      <c r="G2208" t="s">
        <v>114</v>
      </c>
      <c r="H2208" t="s">
        <v>22</v>
      </c>
      <c r="I2208" t="s">
        <v>95</v>
      </c>
      <c r="J2208" t="s">
        <v>36</v>
      </c>
      <c r="K2208">
        <v>2.6</v>
      </c>
      <c r="L2208" t="s">
        <v>151</v>
      </c>
      <c r="M2208" t="s">
        <v>73</v>
      </c>
      <c r="N2208" t="s">
        <v>151</v>
      </c>
      <c r="O2208" t="s">
        <v>151</v>
      </c>
      <c r="P2208">
        <v>25</v>
      </c>
      <c r="Q2208" t="s">
        <v>74</v>
      </c>
      <c r="R2208" t="s">
        <v>28</v>
      </c>
    </row>
    <row r="2209" spans="1:18" x14ac:dyDescent="0.2">
      <c r="A2209">
        <v>2208</v>
      </c>
      <c r="B2209">
        <v>69</v>
      </c>
      <c r="C2209" t="s">
        <v>18</v>
      </c>
      <c r="D2209" t="s">
        <v>65</v>
      </c>
      <c r="E2209" t="s">
        <v>66</v>
      </c>
      <c r="F2209">
        <v>38</v>
      </c>
      <c r="G2209" t="s">
        <v>129</v>
      </c>
      <c r="H2209" t="s">
        <v>43</v>
      </c>
      <c r="I2209" t="s">
        <v>23</v>
      </c>
      <c r="J2209" t="s">
        <v>56</v>
      </c>
      <c r="K2209">
        <v>2.9</v>
      </c>
      <c r="L2209" t="s">
        <v>151</v>
      </c>
      <c r="M2209" t="s">
        <v>44</v>
      </c>
      <c r="N2209" t="s">
        <v>151</v>
      </c>
      <c r="O2209" t="s">
        <v>151</v>
      </c>
      <c r="P2209">
        <v>11</v>
      </c>
      <c r="Q2209" t="s">
        <v>38</v>
      </c>
      <c r="R2209" t="s">
        <v>48</v>
      </c>
    </row>
    <row r="2210" spans="1:18" x14ac:dyDescent="0.2">
      <c r="A2210">
        <v>2209</v>
      </c>
      <c r="B2210">
        <v>28</v>
      </c>
      <c r="C2210" t="s">
        <v>18</v>
      </c>
      <c r="D2210" t="s">
        <v>118</v>
      </c>
      <c r="E2210" t="s">
        <v>66</v>
      </c>
      <c r="F2210">
        <v>46</v>
      </c>
      <c r="G2210" t="s">
        <v>111</v>
      </c>
      <c r="H2210" t="s">
        <v>91</v>
      </c>
      <c r="I2210" t="s">
        <v>82</v>
      </c>
      <c r="J2210" t="s">
        <v>52</v>
      </c>
      <c r="K2210">
        <v>2.7</v>
      </c>
      <c r="L2210" t="s">
        <v>151</v>
      </c>
      <c r="M2210" t="s">
        <v>69</v>
      </c>
      <c r="N2210" t="s">
        <v>151</v>
      </c>
      <c r="O2210" t="s">
        <v>151</v>
      </c>
      <c r="P2210">
        <v>23</v>
      </c>
      <c r="Q2210" t="s">
        <v>45</v>
      </c>
      <c r="R2210" t="s">
        <v>87</v>
      </c>
    </row>
    <row r="2211" spans="1:18" x14ac:dyDescent="0.2">
      <c r="A2211">
        <v>2210</v>
      </c>
      <c r="B2211">
        <v>42</v>
      </c>
      <c r="C2211" t="s">
        <v>18</v>
      </c>
      <c r="D2211" t="s">
        <v>40</v>
      </c>
      <c r="E2211" t="s">
        <v>41</v>
      </c>
      <c r="F2211">
        <v>20</v>
      </c>
      <c r="G2211" t="s">
        <v>139</v>
      </c>
      <c r="H2211" t="s">
        <v>91</v>
      </c>
      <c r="I2211" t="s">
        <v>117</v>
      </c>
      <c r="J2211" t="s">
        <v>52</v>
      </c>
      <c r="K2211">
        <v>4.5</v>
      </c>
      <c r="L2211" t="s">
        <v>151</v>
      </c>
      <c r="M2211" t="s">
        <v>69</v>
      </c>
      <c r="N2211" t="s">
        <v>151</v>
      </c>
      <c r="O2211" t="s">
        <v>151</v>
      </c>
      <c r="P2211">
        <v>44</v>
      </c>
      <c r="Q2211" t="s">
        <v>74</v>
      </c>
      <c r="R2211" t="s">
        <v>57</v>
      </c>
    </row>
    <row r="2212" spans="1:18" x14ac:dyDescent="0.2">
      <c r="A2212">
        <v>2211</v>
      </c>
      <c r="B2212">
        <v>30</v>
      </c>
      <c r="C2212" t="s">
        <v>18</v>
      </c>
      <c r="D2212" t="s">
        <v>88</v>
      </c>
      <c r="E2212" t="s">
        <v>66</v>
      </c>
      <c r="F2212">
        <v>25</v>
      </c>
      <c r="G2212" t="s">
        <v>140</v>
      </c>
      <c r="H2212" t="s">
        <v>43</v>
      </c>
      <c r="I2212" t="s">
        <v>120</v>
      </c>
      <c r="J2212" t="s">
        <v>52</v>
      </c>
      <c r="K2212">
        <v>3.1</v>
      </c>
      <c r="L2212" t="s">
        <v>151</v>
      </c>
      <c r="M2212" t="s">
        <v>73</v>
      </c>
      <c r="N2212" t="s">
        <v>151</v>
      </c>
      <c r="O2212" t="s">
        <v>151</v>
      </c>
      <c r="P2212">
        <v>35</v>
      </c>
      <c r="Q2212" t="s">
        <v>45</v>
      </c>
      <c r="R2212" t="s">
        <v>28</v>
      </c>
    </row>
    <row r="2213" spans="1:18" x14ac:dyDescent="0.2">
      <c r="A2213">
        <v>2212</v>
      </c>
      <c r="B2213">
        <v>50</v>
      </c>
      <c r="C2213" t="s">
        <v>18</v>
      </c>
      <c r="D2213" t="s">
        <v>29</v>
      </c>
      <c r="E2213" t="s">
        <v>20</v>
      </c>
      <c r="F2213">
        <v>89</v>
      </c>
      <c r="G2213" t="s">
        <v>30</v>
      </c>
      <c r="H2213" t="s">
        <v>22</v>
      </c>
      <c r="I2213" t="s">
        <v>72</v>
      </c>
      <c r="J2213" t="s">
        <v>24</v>
      </c>
      <c r="K2213">
        <v>3.2</v>
      </c>
      <c r="L2213" t="s">
        <v>151</v>
      </c>
      <c r="M2213" t="s">
        <v>37</v>
      </c>
      <c r="N2213" t="s">
        <v>151</v>
      </c>
      <c r="O2213" t="s">
        <v>151</v>
      </c>
      <c r="P2213">
        <v>45</v>
      </c>
      <c r="Q2213" t="s">
        <v>85</v>
      </c>
      <c r="R2213" t="s">
        <v>96</v>
      </c>
    </row>
    <row r="2214" spans="1:18" x14ac:dyDescent="0.2">
      <c r="A2214">
        <v>2213</v>
      </c>
      <c r="B2214">
        <v>59</v>
      </c>
      <c r="C2214" t="s">
        <v>18</v>
      </c>
      <c r="D2214" t="s">
        <v>94</v>
      </c>
      <c r="E2214" t="s">
        <v>20</v>
      </c>
      <c r="F2214">
        <v>77</v>
      </c>
      <c r="G2214" t="s">
        <v>144</v>
      </c>
      <c r="H2214" t="s">
        <v>43</v>
      </c>
      <c r="I2214" t="s">
        <v>109</v>
      </c>
      <c r="J2214" t="s">
        <v>24</v>
      </c>
      <c r="K2214">
        <v>3.3</v>
      </c>
      <c r="L2214" t="s">
        <v>151</v>
      </c>
      <c r="M2214" t="s">
        <v>44</v>
      </c>
      <c r="N2214" t="s">
        <v>151</v>
      </c>
      <c r="O2214" t="s">
        <v>151</v>
      </c>
      <c r="P2214">
        <v>22</v>
      </c>
      <c r="Q2214" t="s">
        <v>74</v>
      </c>
      <c r="R2214" t="s">
        <v>57</v>
      </c>
    </row>
    <row r="2215" spans="1:18" x14ac:dyDescent="0.2">
      <c r="A2215">
        <v>2214</v>
      </c>
      <c r="B2215">
        <v>54</v>
      </c>
      <c r="C2215" t="s">
        <v>18</v>
      </c>
      <c r="D2215" t="s">
        <v>123</v>
      </c>
      <c r="E2215" t="s">
        <v>66</v>
      </c>
      <c r="F2215">
        <v>94</v>
      </c>
      <c r="G2215" t="s">
        <v>76</v>
      </c>
      <c r="H2215" t="s">
        <v>43</v>
      </c>
      <c r="I2215" t="s">
        <v>31</v>
      </c>
      <c r="J2215" t="s">
        <v>56</v>
      </c>
      <c r="K2215">
        <v>2.9</v>
      </c>
      <c r="L2215" t="s">
        <v>151</v>
      </c>
      <c r="M2215" t="s">
        <v>26</v>
      </c>
      <c r="N2215" t="s">
        <v>151</v>
      </c>
      <c r="O2215" t="s">
        <v>151</v>
      </c>
      <c r="P2215">
        <v>18</v>
      </c>
      <c r="Q2215" t="s">
        <v>85</v>
      </c>
      <c r="R2215" t="s">
        <v>57</v>
      </c>
    </row>
    <row r="2216" spans="1:18" x14ac:dyDescent="0.2">
      <c r="A2216">
        <v>2215</v>
      </c>
      <c r="B2216">
        <v>50</v>
      </c>
      <c r="C2216" t="s">
        <v>18</v>
      </c>
      <c r="D2216" t="s">
        <v>132</v>
      </c>
      <c r="E2216" t="s">
        <v>66</v>
      </c>
      <c r="F2216">
        <v>100</v>
      </c>
      <c r="G2216" t="s">
        <v>134</v>
      </c>
      <c r="H2216" t="s">
        <v>22</v>
      </c>
      <c r="I2216" t="s">
        <v>79</v>
      </c>
      <c r="J2216" t="s">
        <v>56</v>
      </c>
      <c r="K2216">
        <v>4.0999999999999996</v>
      </c>
      <c r="L2216" t="s">
        <v>151</v>
      </c>
      <c r="M2216" t="s">
        <v>53</v>
      </c>
      <c r="N2216" t="s">
        <v>151</v>
      </c>
      <c r="O2216" t="s">
        <v>151</v>
      </c>
      <c r="P2216">
        <v>20</v>
      </c>
      <c r="Q2216" t="s">
        <v>85</v>
      </c>
      <c r="R2216" t="s">
        <v>39</v>
      </c>
    </row>
    <row r="2217" spans="1:18" x14ac:dyDescent="0.2">
      <c r="A2217">
        <v>2216</v>
      </c>
      <c r="B2217">
        <v>25</v>
      </c>
      <c r="C2217" t="s">
        <v>18</v>
      </c>
      <c r="D2217" t="s">
        <v>40</v>
      </c>
      <c r="E2217" t="s">
        <v>41</v>
      </c>
      <c r="F2217">
        <v>96</v>
      </c>
      <c r="G2217" t="s">
        <v>63</v>
      </c>
      <c r="H2217" t="s">
        <v>43</v>
      </c>
      <c r="I2217" t="s">
        <v>125</v>
      </c>
      <c r="J2217" t="s">
        <v>24</v>
      </c>
      <c r="K2217">
        <v>2.7</v>
      </c>
      <c r="L2217" t="s">
        <v>151</v>
      </c>
      <c r="M2217" t="s">
        <v>26</v>
      </c>
      <c r="N2217" t="s">
        <v>151</v>
      </c>
      <c r="O2217" t="s">
        <v>151</v>
      </c>
      <c r="P2217">
        <v>28</v>
      </c>
      <c r="Q2217" t="s">
        <v>38</v>
      </c>
      <c r="R2217" t="s">
        <v>28</v>
      </c>
    </row>
    <row r="2218" spans="1:18" x14ac:dyDescent="0.2">
      <c r="A2218">
        <v>2217</v>
      </c>
      <c r="B2218">
        <v>41</v>
      </c>
      <c r="C2218" t="s">
        <v>18</v>
      </c>
      <c r="D2218" t="s">
        <v>94</v>
      </c>
      <c r="E2218" t="s">
        <v>20</v>
      </c>
      <c r="F2218">
        <v>36</v>
      </c>
      <c r="G2218" t="s">
        <v>128</v>
      </c>
      <c r="H2218" t="s">
        <v>91</v>
      </c>
      <c r="I2218" t="s">
        <v>64</v>
      </c>
      <c r="J2218" t="s">
        <v>24</v>
      </c>
      <c r="K2218">
        <v>4</v>
      </c>
      <c r="L2218" t="s">
        <v>151</v>
      </c>
      <c r="M2218" t="s">
        <v>73</v>
      </c>
      <c r="N2218" t="s">
        <v>151</v>
      </c>
      <c r="O2218" t="s">
        <v>151</v>
      </c>
      <c r="P2218">
        <v>15</v>
      </c>
      <c r="Q2218" t="s">
        <v>27</v>
      </c>
      <c r="R2218" t="s">
        <v>75</v>
      </c>
    </row>
    <row r="2219" spans="1:18" x14ac:dyDescent="0.2">
      <c r="A2219">
        <v>2218</v>
      </c>
      <c r="B2219">
        <v>35</v>
      </c>
      <c r="C2219" t="s">
        <v>18</v>
      </c>
      <c r="D2219" t="s">
        <v>105</v>
      </c>
      <c r="E2219" t="s">
        <v>66</v>
      </c>
      <c r="F2219">
        <v>27</v>
      </c>
      <c r="G2219" t="s">
        <v>115</v>
      </c>
      <c r="H2219" t="s">
        <v>91</v>
      </c>
      <c r="I2219" t="s">
        <v>107</v>
      </c>
      <c r="J2219" t="s">
        <v>56</v>
      </c>
      <c r="K2219">
        <v>2.6</v>
      </c>
      <c r="L2219" t="s">
        <v>151</v>
      </c>
      <c r="M2219" t="s">
        <v>73</v>
      </c>
      <c r="N2219" t="s">
        <v>151</v>
      </c>
      <c r="O2219" t="s">
        <v>151</v>
      </c>
      <c r="P2219">
        <v>42</v>
      </c>
      <c r="Q2219" t="s">
        <v>74</v>
      </c>
      <c r="R2219" t="s">
        <v>28</v>
      </c>
    </row>
    <row r="2220" spans="1:18" x14ac:dyDescent="0.2">
      <c r="A2220">
        <v>2219</v>
      </c>
      <c r="B2220">
        <v>67</v>
      </c>
      <c r="C2220" t="s">
        <v>18</v>
      </c>
      <c r="D2220" t="s">
        <v>88</v>
      </c>
      <c r="E2220" t="s">
        <v>66</v>
      </c>
      <c r="F2220">
        <v>67</v>
      </c>
      <c r="G2220" t="s">
        <v>134</v>
      </c>
      <c r="H2220" t="s">
        <v>43</v>
      </c>
      <c r="I2220" t="s">
        <v>135</v>
      </c>
      <c r="J2220" t="s">
        <v>24</v>
      </c>
      <c r="K2220">
        <v>3.5</v>
      </c>
      <c r="L2220" t="s">
        <v>151</v>
      </c>
      <c r="M2220" t="s">
        <v>73</v>
      </c>
      <c r="N2220" t="s">
        <v>151</v>
      </c>
      <c r="O2220" t="s">
        <v>151</v>
      </c>
      <c r="P2220">
        <v>20</v>
      </c>
      <c r="Q2220" t="s">
        <v>85</v>
      </c>
      <c r="R2220" t="s">
        <v>57</v>
      </c>
    </row>
    <row r="2221" spans="1:18" x14ac:dyDescent="0.2">
      <c r="A2221">
        <v>2220</v>
      </c>
      <c r="B2221">
        <v>33</v>
      </c>
      <c r="C2221" t="s">
        <v>18</v>
      </c>
      <c r="D2221" t="s">
        <v>19</v>
      </c>
      <c r="E2221" t="s">
        <v>20</v>
      </c>
      <c r="F2221">
        <v>91</v>
      </c>
      <c r="G2221" t="s">
        <v>147</v>
      </c>
      <c r="H2221" t="s">
        <v>35</v>
      </c>
      <c r="I2221" t="s">
        <v>72</v>
      </c>
      <c r="J2221" t="s">
        <v>56</v>
      </c>
      <c r="K2221">
        <v>2.8</v>
      </c>
      <c r="L2221" t="s">
        <v>151</v>
      </c>
      <c r="M2221" t="s">
        <v>73</v>
      </c>
      <c r="N2221" t="s">
        <v>151</v>
      </c>
      <c r="O2221" t="s">
        <v>151</v>
      </c>
      <c r="P2221">
        <v>16</v>
      </c>
      <c r="Q2221" t="s">
        <v>74</v>
      </c>
      <c r="R2221" t="s">
        <v>28</v>
      </c>
    </row>
    <row r="2222" spans="1:18" x14ac:dyDescent="0.2">
      <c r="A2222">
        <v>2221</v>
      </c>
      <c r="B2222">
        <v>19</v>
      </c>
      <c r="C2222" t="s">
        <v>18</v>
      </c>
      <c r="D2222" t="s">
        <v>132</v>
      </c>
      <c r="E2222" t="s">
        <v>66</v>
      </c>
      <c r="F2222">
        <v>62</v>
      </c>
      <c r="G2222" t="s">
        <v>50</v>
      </c>
      <c r="H2222" t="s">
        <v>91</v>
      </c>
      <c r="I2222" t="s">
        <v>117</v>
      </c>
      <c r="J2222" t="s">
        <v>56</v>
      </c>
      <c r="K2222">
        <v>4.5</v>
      </c>
      <c r="L2222" t="s">
        <v>151</v>
      </c>
      <c r="M2222" t="s">
        <v>73</v>
      </c>
      <c r="N2222" t="s">
        <v>151</v>
      </c>
      <c r="O2222" t="s">
        <v>151</v>
      </c>
      <c r="P2222">
        <v>47</v>
      </c>
      <c r="Q2222" t="s">
        <v>32</v>
      </c>
      <c r="R2222" t="s">
        <v>48</v>
      </c>
    </row>
    <row r="2223" spans="1:18" x14ac:dyDescent="0.2">
      <c r="A2223">
        <v>2222</v>
      </c>
      <c r="B2223">
        <v>25</v>
      </c>
      <c r="C2223" t="s">
        <v>18</v>
      </c>
      <c r="D2223" t="s">
        <v>58</v>
      </c>
      <c r="E2223" t="s">
        <v>20</v>
      </c>
      <c r="F2223">
        <v>88</v>
      </c>
      <c r="G2223" t="s">
        <v>110</v>
      </c>
      <c r="H2223" t="s">
        <v>91</v>
      </c>
      <c r="I2223" t="s">
        <v>51</v>
      </c>
      <c r="J2223" t="s">
        <v>56</v>
      </c>
      <c r="K2223">
        <v>3</v>
      </c>
      <c r="L2223" t="s">
        <v>151</v>
      </c>
      <c r="M2223" t="s">
        <v>37</v>
      </c>
      <c r="N2223" t="s">
        <v>151</v>
      </c>
      <c r="O2223" t="s">
        <v>151</v>
      </c>
      <c r="P2223">
        <v>34</v>
      </c>
      <c r="Q2223" t="s">
        <v>38</v>
      </c>
      <c r="R2223" t="s">
        <v>48</v>
      </c>
    </row>
    <row r="2224" spans="1:18" x14ac:dyDescent="0.2">
      <c r="A2224">
        <v>2223</v>
      </c>
      <c r="B2224">
        <v>32</v>
      </c>
      <c r="C2224" t="s">
        <v>18</v>
      </c>
      <c r="D2224" t="s">
        <v>94</v>
      </c>
      <c r="E2224" t="s">
        <v>20</v>
      </c>
      <c r="F2224">
        <v>66</v>
      </c>
      <c r="G2224" t="s">
        <v>141</v>
      </c>
      <c r="H2224" t="s">
        <v>43</v>
      </c>
      <c r="I2224" t="s">
        <v>84</v>
      </c>
      <c r="J2224" t="s">
        <v>52</v>
      </c>
      <c r="K2224">
        <v>4.4000000000000004</v>
      </c>
      <c r="L2224" t="s">
        <v>151</v>
      </c>
      <c r="M2224" t="s">
        <v>73</v>
      </c>
      <c r="N2224" t="s">
        <v>151</v>
      </c>
      <c r="O2224" t="s">
        <v>151</v>
      </c>
      <c r="P2224">
        <v>30</v>
      </c>
      <c r="Q2224" t="s">
        <v>38</v>
      </c>
      <c r="R2224" t="s">
        <v>39</v>
      </c>
    </row>
    <row r="2225" spans="1:18" x14ac:dyDescent="0.2">
      <c r="A2225">
        <v>2224</v>
      </c>
      <c r="B2225">
        <v>30</v>
      </c>
      <c r="C2225" t="s">
        <v>18</v>
      </c>
      <c r="D2225" t="s">
        <v>40</v>
      </c>
      <c r="E2225" t="s">
        <v>41</v>
      </c>
      <c r="F2225">
        <v>65</v>
      </c>
      <c r="G2225" t="s">
        <v>110</v>
      </c>
      <c r="H2225" t="s">
        <v>43</v>
      </c>
      <c r="I2225" t="s">
        <v>23</v>
      </c>
      <c r="J2225" t="s">
        <v>56</v>
      </c>
      <c r="K2225">
        <v>4.7</v>
      </c>
      <c r="L2225" t="s">
        <v>151</v>
      </c>
      <c r="M2225" t="s">
        <v>44</v>
      </c>
      <c r="N2225" t="s">
        <v>151</v>
      </c>
      <c r="O2225" t="s">
        <v>151</v>
      </c>
      <c r="P2225">
        <v>5</v>
      </c>
      <c r="Q2225" t="s">
        <v>45</v>
      </c>
      <c r="R2225" t="s">
        <v>57</v>
      </c>
    </row>
    <row r="2226" spans="1:18" x14ac:dyDescent="0.2">
      <c r="A2226">
        <v>2225</v>
      </c>
      <c r="B2226">
        <v>18</v>
      </c>
      <c r="C2226" t="s">
        <v>18</v>
      </c>
      <c r="D2226" t="s">
        <v>142</v>
      </c>
      <c r="E2226" t="s">
        <v>66</v>
      </c>
      <c r="F2226">
        <v>25</v>
      </c>
      <c r="G2226" t="s">
        <v>144</v>
      </c>
      <c r="H2226" t="s">
        <v>22</v>
      </c>
      <c r="I2226" t="s">
        <v>60</v>
      </c>
      <c r="J2226" t="s">
        <v>24</v>
      </c>
      <c r="K2226">
        <v>4.3</v>
      </c>
      <c r="L2226" t="s">
        <v>151</v>
      </c>
      <c r="M2226" t="s">
        <v>53</v>
      </c>
      <c r="N2226" t="s">
        <v>151</v>
      </c>
      <c r="O2226" t="s">
        <v>151</v>
      </c>
      <c r="P2226">
        <v>38</v>
      </c>
      <c r="Q2226" t="s">
        <v>32</v>
      </c>
      <c r="R2226" t="s">
        <v>57</v>
      </c>
    </row>
    <row r="2227" spans="1:18" x14ac:dyDescent="0.2">
      <c r="A2227">
        <v>2226</v>
      </c>
      <c r="B2227">
        <v>38</v>
      </c>
      <c r="C2227" t="s">
        <v>18</v>
      </c>
      <c r="D2227" t="s">
        <v>132</v>
      </c>
      <c r="E2227" t="s">
        <v>66</v>
      </c>
      <c r="F2227">
        <v>64</v>
      </c>
      <c r="G2227" t="s">
        <v>148</v>
      </c>
      <c r="H2227" t="s">
        <v>35</v>
      </c>
      <c r="I2227" t="s">
        <v>77</v>
      </c>
      <c r="J2227" t="s">
        <v>36</v>
      </c>
      <c r="K2227">
        <v>4.8</v>
      </c>
      <c r="L2227" t="s">
        <v>151</v>
      </c>
      <c r="M2227" t="s">
        <v>37</v>
      </c>
      <c r="N2227" t="s">
        <v>151</v>
      </c>
      <c r="O2227" t="s">
        <v>151</v>
      </c>
      <c r="P2227">
        <v>18</v>
      </c>
      <c r="Q2227" t="s">
        <v>38</v>
      </c>
      <c r="R2227" t="s">
        <v>48</v>
      </c>
    </row>
    <row r="2228" spans="1:18" x14ac:dyDescent="0.2">
      <c r="A2228">
        <v>2227</v>
      </c>
      <c r="B2228">
        <v>22</v>
      </c>
      <c r="C2228" t="s">
        <v>18</v>
      </c>
      <c r="D2228" t="s">
        <v>54</v>
      </c>
      <c r="E2228" t="s">
        <v>20</v>
      </c>
      <c r="F2228">
        <v>72</v>
      </c>
      <c r="G2228" t="s">
        <v>67</v>
      </c>
      <c r="H2228" t="s">
        <v>22</v>
      </c>
      <c r="I2228" t="s">
        <v>143</v>
      </c>
      <c r="J2228" t="s">
        <v>36</v>
      </c>
      <c r="K2228">
        <v>4.8</v>
      </c>
      <c r="L2228" t="s">
        <v>151</v>
      </c>
      <c r="M2228" t="s">
        <v>73</v>
      </c>
      <c r="N2228" t="s">
        <v>151</v>
      </c>
      <c r="O2228" t="s">
        <v>151</v>
      </c>
      <c r="P2228">
        <v>28</v>
      </c>
      <c r="Q2228" t="s">
        <v>32</v>
      </c>
      <c r="R2228" t="s">
        <v>48</v>
      </c>
    </row>
    <row r="2229" spans="1:18" x14ac:dyDescent="0.2">
      <c r="A2229">
        <v>2228</v>
      </c>
      <c r="B2229">
        <v>40</v>
      </c>
      <c r="C2229" t="s">
        <v>18</v>
      </c>
      <c r="D2229" t="s">
        <v>118</v>
      </c>
      <c r="E2229" t="s">
        <v>66</v>
      </c>
      <c r="F2229">
        <v>74</v>
      </c>
      <c r="G2229" t="s">
        <v>148</v>
      </c>
      <c r="H2229" t="s">
        <v>35</v>
      </c>
      <c r="I2229" t="s">
        <v>23</v>
      </c>
      <c r="J2229" t="s">
        <v>52</v>
      </c>
      <c r="K2229">
        <v>4.4000000000000004</v>
      </c>
      <c r="L2229" t="s">
        <v>151</v>
      </c>
      <c r="M2229" t="s">
        <v>44</v>
      </c>
      <c r="N2229" t="s">
        <v>151</v>
      </c>
      <c r="O2229" t="s">
        <v>151</v>
      </c>
      <c r="P2229">
        <v>42</v>
      </c>
      <c r="Q2229" t="s">
        <v>38</v>
      </c>
      <c r="R2229" t="s">
        <v>28</v>
      </c>
    </row>
    <row r="2230" spans="1:18" x14ac:dyDescent="0.2">
      <c r="A2230">
        <v>2229</v>
      </c>
      <c r="B2230">
        <v>54</v>
      </c>
      <c r="C2230" t="s">
        <v>18</v>
      </c>
      <c r="D2230" t="s">
        <v>142</v>
      </c>
      <c r="E2230" t="s">
        <v>66</v>
      </c>
      <c r="F2230">
        <v>50</v>
      </c>
      <c r="G2230" t="s">
        <v>110</v>
      </c>
      <c r="H2230" t="s">
        <v>43</v>
      </c>
      <c r="I2230" t="s">
        <v>95</v>
      </c>
      <c r="J2230" t="s">
        <v>56</v>
      </c>
      <c r="K2230">
        <v>3.7</v>
      </c>
      <c r="L2230" t="s">
        <v>151</v>
      </c>
      <c r="M2230" t="s">
        <v>37</v>
      </c>
      <c r="N2230" t="s">
        <v>151</v>
      </c>
      <c r="O2230" t="s">
        <v>151</v>
      </c>
      <c r="P2230">
        <v>5</v>
      </c>
      <c r="Q2230" t="s">
        <v>38</v>
      </c>
      <c r="R2230" t="s">
        <v>39</v>
      </c>
    </row>
    <row r="2231" spans="1:18" x14ac:dyDescent="0.2">
      <c r="A2231">
        <v>2230</v>
      </c>
      <c r="B2231">
        <v>70</v>
      </c>
      <c r="C2231" t="s">
        <v>18</v>
      </c>
      <c r="D2231" t="s">
        <v>94</v>
      </c>
      <c r="E2231" t="s">
        <v>20</v>
      </c>
      <c r="F2231">
        <v>97</v>
      </c>
      <c r="G2231" t="s">
        <v>147</v>
      </c>
      <c r="H2231" t="s">
        <v>43</v>
      </c>
      <c r="I2231" t="s">
        <v>64</v>
      </c>
      <c r="J2231" t="s">
        <v>56</v>
      </c>
      <c r="K2231">
        <v>3.9</v>
      </c>
      <c r="L2231" t="s">
        <v>151</v>
      </c>
      <c r="M2231" t="s">
        <v>26</v>
      </c>
      <c r="N2231" t="s">
        <v>151</v>
      </c>
      <c r="O2231" t="s">
        <v>151</v>
      </c>
      <c r="P2231">
        <v>50</v>
      </c>
      <c r="Q2231" t="s">
        <v>27</v>
      </c>
      <c r="R2231" t="s">
        <v>87</v>
      </c>
    </row>
    <row r="2232" spans="1:18" x14ac:dyDescent="0.2">
      <c r="A2232">
        <v>2231</v>
      </c>
      <c r="B2232">
        <v>52</v>
      </c>
      <c r="C2232" t="s">
        <v>18</v>
      </c>
      <c r="D2232" t="s">
        <v>49</v>
      </c>
      <c r="E2232" t="s">
        <v>41</v>
      </c>
      <c r="F2232">
        <v>36</v>
      </c>
      <c r="G2232" t="s">
        <v>111</v>
      </c>
      <c r="H2232" t="s">
        <v>35</v>
      </c>
      <c r="I2232" t="s">
        <v>84</v>
      </c>
      <c r="J2232" t="s">
        <v>36</v>
      </c>
      <c r="K2232">
        <v>3.8</v>
      </c>
      <c r="L2232" t="s">
        <v>151</v>
      </c>
      <c r="M2232" t="s">
        <v>26</v>
      </c>
      <c r="N2232" t="s">
        <v>151</v>
      </c>
      <c r="O2232" t="s">
        <v>151</v>
      </c>
      <c r="P2232">
        <v>33</v>
      </c>
      <c r="Q2232" t="s">
        <v>27</v>
      </c>
      <c r="R2232" t="s">
        <v>28</v>
      </c>
    </row>
    <row r="2233" spans="1:18" x14ac:dyDescent="0.2">
      <c r="A2233">
        <v>2232</v>
      </c>
      <c r="B2233">
        <v>34</v>
      </c>
      <c r="C2233" t="s">
        <v>18</v>
      </c>
      <c r="D2233" t="s">
        <v>101</v>
      </c>
      <c r="E2233" t="s">
        <v>62</v>
      </c>
      <c r="F2233">
        <v>49</v>
      </c>
      <c r="G2233" t="s">
        <v>139</v>
      </c>
      <c r="H2233" t="s">
        <v>43</v>
      </c>
      <c r="I2233" t="s">
        <v>117</v>
      </c>
      <c r="J2233" t="s">
        <v>56</v>
      </c>
      <c r="K2233">
        <v>4.0999999999999996</v>
      </c>
      <c r="L2233" t="s">
        <v>151</v>
      </c>
      <c r="M2233" t="s">
        <v>73</v>
      </c>
      <c r="N2233" t="s">
        <v>151</v>
      </c>
      <c r="O2233" t="s">
        <v>151</v>
      </c>
      <c r="P2233">
        <v>1</v>
      </c>
      <c r="Q2233" t="s">
        <v>38</v>
      </c>
      <c r="R2233" t="s">
        <v>39</v>
      </c>
    </row>
    <row r="2234" spans="1:18" x14ac:dyDescent="0.2">
      <c r="A2234">
        <v>2233</v>
      </c>
      <c r="B2234">
        <v>65</v>
      </c>
      <c r="C2234" t="s">
        <v>18</v>
      </c>
      <c r="D2234" t="s">
        <v>70</v>
      </c>
      <c r="E2234" t="s">
        <v>41</v>
      </c>
      <c r="F2234">
        <v>64</v>
      </c>
      <c r="G2234" t="s">
        <v>97</v>
      </c>
      <c r="H2234" t="s">
        <v>22</v>
      </c>
      <c r="I2234" t="s">
        <v>92</v>
      </c>
      <c r="J2234" t="s">
        <v>36</v>
      </c>
      <c r="K2234">
        <v>4</v>
      </c>
      <c r="L2234" t="s">
        <v>151</v>
      </c>
      <c r="M2234" t="s">
        <v>73</v>
      </c>
      <c r="N2234" t="s">
        <v>151</v>
      </c>
      <c r="O2234" t="s">
        <v>151</v>
      </c>
      <c r="P2234">
        <v>14</v>
      </c>
      <c r="Q2234" t="s">
        <v>32</v>
      </c>
      <c r="R2234" t="s">
        <v>28</v>
      </c>
    </row>
    <row r="2235" spans="1:18" x14ac:dyDescent="0.2">
      <c r="A2235">
        <v>2234</v>
      </c>
      <c r="B2235">
        <v>38</v>
      </c>
      <c r="C2235" t="s">
        <v>18</v>
      </c>
      <c r="D2235" t="s">
        <v>19</v>
      </c>
      <c r="E2235" t="s">
        <v>20</v>
      </c>
      <c r="F2235">
        <v>31</v>
      </c>
      <c r="G2235" t="s">
        <v>102</v>
      </c>
      <c r="H2235" t="s">
        <v>91</v>
      </c>
      <c r="I2235" t="s">
        <v>23</v>
      </c>
      <c r="J2235" t="s">
        <v>52</v>
      </c>
      <c r="K2235">
        <v>4.5</v>
      </c>
      <c r="L2235" t="s">
        <v>151</v>
      </c>
      <c r="M2235" t="s">
        <v>26</v>
      </c>
      <c r="N2235" t="s">
        <v>151</v>
      </c>
      <c r="O2235" t="s">
        <v>151</v>
      </c>
      <c r="P2235">
        <v>48</v>
      </c>
      <c r="Q2235" t="s">
        <v>38</v>
      </c>
      <c r="R2235" t="s">
        <v>87</v>
      </c>
    </row>
    <row r="2236" spans="1:18" x14ac:dyDescent="0.2">
      <c r="A2236">
        <v>2235</v>
      </c>
      <c r="B2236">
        <v>35</v>
      </c>
      <c r="C2236" t="s">
        <v>18</v>
      </c>
      <c r="D2236" t="s">
        <v>136</v>
      </c>
      <c r="E2236" t="s">
        <v>41</v>
      </c>
      <c r="F2236">
        <v>66</v>
      </c>
      <c r="G2236" t="s">
        <v>81</v>
      </c>
      <c r="H2236" t="s">
        <v>35</v>
      </c>
      <c r="I2236" t="s">
        <v>133</v>
      </c>
      <c r="J2236" t="s">
        <v>24</v>
      </c>
      <c r="K2236">
        <v>4</v>
      </c>
      <c r="L2236" t="s">
        <v>151</v>
      </c>
      <c r="M2236" t="s">
        <v>26</v>
      </c>
      <c r="N2236" t="s">
        <v>151</v>
      </c>
      <c r="O2236" t="s">
        <v>151</v>
      </c>
      <c r="P2236">
        <v>26</v>
      </c>
      <c r="Q2236" t="s">
        <v>32</v>
      </c>
      <c r="R2236" t="s">
        <v>39</v>
      </c>
    </row>
    <row r="2237" spans="1:18" x14ac:dyDescent="0.2">
      <c r="A2237">
        <v>2236</v>
      </c>
      <c r="B2237">
        <v>40</v>
      </c>
      <c r="C2237" t="s">
        <v>18</v>
      </c>
      <c r="D2237" t="s">
        <v>124</v>
      </c>
      <c r="E2237" t="s">
        <v>20</v>
      </c>
      <c r="F2237">
        <v>82</v>
      </c>
      <c r="G2237" t="s">
        <v>114</v>
      </c>
      <c r="H2237" t="s">
        <v>43</v>
      </c>
      <c r="I2237" t="s">
        <v>23</v>
      </c>
      <c r="J2237" t="s">
        <v>36</v>
      </c>
      <c r="K2237">
        <v>4.5</v>
      </c>
      <c r="L2237" t="s">
        <v>151</v>
      </c>
      <c r="M2237" t="s">
        <v>69</v>
      </c>
      <c r="N2237" t="s">
        <v>151</v>
      </c>
      <c r="O2237" t="s">
        <v>151</v>
      </c>
      <c r="P2237">
        <v>44</v>
      </c>
      <c r="Q2237" t="s">
        <v>38</v>
      </c>
      <c r="R2237" t="s">
        <v>48</v>
      </c>
    </row>
    <row r="2238" spans="1:18" x14ac:dyDescent="0.2">
      <c r="A2238">
        <v>2237</v>
      </c>
      <c r="B2238">
        <v>23</v>
      </c>
      <c r="C2238" t="s">
        <v>18</v>
      </c>
      <c r="D2238" t="s">
        <v>112</v>
      </c>
      <c r="E2238" t="s">
        <v>20</v>
      </c>
      <c r="F2238">
        <v>88</v>
      </c>
      <c r="G2238" t="s">
        <v>59</v>
      </c>
      <c r="H2238" t="s">
        <v>43</v>
      </c>
      <c r="I2238" t="s">
        <v>133</v>
      </c>
      <c r="J2238" t="s">
        <v>24</v>
      </c>
      <c r="K2238">
        <v>2.7</v>
      </c>
      <c r="L2238" t="s">
        <v>151</v>
      </c>
      <c r="M2238" t="s">
        <v>53</v>
      </c>
      <c r="N2238" t="s">
        <v>151</v>
      </c>
      <c r="O2238" t="s">
        <v>151</v>
      </c>
      <c r="P2238">
        <v>18</v>
      </c>
      <c r="Q2238" t="s">
        <v>85</v>
      </c>
      <c r="R2238" t="s">
        <v>28</v>
      </c>
    </row>
    <row r="2239" spans="1:18" x14ac:dyDescent="0.2">
      <c r="A2239">
        <v>2238</v>
      </c>
      <c r="B2239">
        <v>45</v>
      </c>
      <c r="C2239" t="s">
        <v>18</v>
      </c>
      <c r="D2239" t="s">
        <v>40</v>
      </c>
      <c r="E2239" t="s">
        <v>41</v>
      </c>
      <c r="F2239">
        <v>34</v>
      </c>
      <c r="G2239" t="s">
        <v>89</v>
      </c>
      <c r="H2239" t="s">
        <v>35</v>
      </c>
      <c r="I2239" t="s">
        <v>93</v>
      </c>
      <c r="J2239" t="s">
        <v>52</v>
      </c>
      <c r="K2239">
        <v>3.8</v>
      </c>
      <c r="L2239" t="s">
        <v>151</v>
      </c>
      <c r="M2239" t="s">
        <v>44</v>
      </c>
      <c r="N2239" t="s">
        <v>151</v>
      </c>
      <c r="O2239" t="s">
        <v>151</v>
      </c>
      <c r="P2239">
        <v>31</v>
      </c>
      <c r="Q2239" t="s">
        <v>27</v>
      </c>
      <c r="R2239" t="s">
        <v>96</v>
      </c>
    </row>
    <row r="2240" spans="1:18" x14ac:dyDescent="0.2">
      <c r="A2240">
        <v>2239</v>
      </c>
      <c r="B2240">
        <v>40</v>
      </c>
      <c r="C2240" t="s">
        <v>18</v>
      </c>
      <c r="D2240" t="s">
        <v>49</v>
      </c>
      <c r="E2240" t="s">
        <v>41</v>
      </c>
      <c r="F2240">
        <v>84</v>
      </c>
      <c r="G2240" t="s">
        <v>102</v>
      </c>
      <c r="H2240" t="s">
        <v>22</v>
      </c>
      <c r="I2240" t="s">
        <v>117</v>
      </c>
      <c r="J2240" t="s">
        <v>24</v>
      </c>
      <c r="K2240">
        <v>3.8</v>
      </c>
      <c r="L2240" t="s">
        <v>151</v>
      </c>
      <c r="M2240" t="s">
        <v>53</v>
      </c>
      <c r="N2240" t="s">
        <v>151</v>
      </c>
      <c r="O2240" t="s">
        <v>151</v>
      </c>
      <c r="P2240">
        <v>18</v>
      </c>
      <c r="Q2240" t="s">
        <v>85</v>
      </c>
      <c r="R2240" t="s">
        <v>39</v>
      </c>
    </row>
    <row r="2241" spans="1:18" x14ac:dyDescent="0.2">
      <c r="A2241">
        <v>2240</v>
      </c>
      <c r="B2241">
        <v>42</v>
      </c>
      <c r="C2241" t="s">
        <v>18</v>
      </c>
      <c r="D2241" t="s">
        <v>105</v>
      </c>
      <c r="E2241" t="s">
        <v>66</v>
      </c>
      <c r="F2241">
        <v>96</v>
      </c>
      <c r="G2241" t="s">
        <v>89</v>
      </c>
      <c r="H2241" t="s">
        <v>22</v>
      </c>
      <c r="I2241" t="s">
        <v>125</v>
      </c>
      <c r="J2241" t="s">
        <v>52</v>
      </c>
      <c r="K2241">
        <v>3.8</v>
      </c>
      <c r="L2241" t="s">
        <v>151</v>
      </c>
      <c r="M2241" t="s">
        <v>69</v>
      </c>
      <c r="N2241" t="s">
        <v>151</v>
      </c>
      <c r="O2241" t="s">
        <v>151</v>
      </c>
      <c r="P2241">
        <v>41</v>
      </c>
      <c r="Q2241" t="s">
        <v>38</v>
      </c>
      <c r="R2241" t="s">
        <v>96</v>
      </c>
    </row>
    <row r="2242" spans="1:18" x14ac:dyDescent="0.2">
      <c r="A2242">
        <v>2241</v>
      </c>
      <c r="B2242">
        <v>57</v>
      </c>
      <c r="C2242" t="s">
        <v>18</v>
      </c>
      <c r="D2242" t="s">
        <v>40</v>
      </c>
      <c r="E2242" t="s">
        <v>41</v>
      </c>
      <c r="F2242">
        <v>71</v>
      </c>
      <c r="G2242" t="s">
        <v>98</v>
      </c>
      <c r="H2242" t="s">
        <v>22</v>
      </c>
      <c r="I2242" t="s">
        <v>95</v>
      </c>
      <c r="J2242" t="s">
        <v>24</v>
      </c>
      <c r="K2242">
        <v>4.3</v>
      </c>
      <c r="L2242" t="s">
        <v>151</v>
      </c>
      <c r="M2242" t="s">
        <v>44</v>
      </c>
      <c r="N2242" t="s">
        <v>151</v>
      </c>
      <c r="O2242" t="s">
        <v>151</v>
      </c>
      <c r="P2242">
        <v>18</v>
      </c>
      <c r="Q2242" t="s">
        <v>85</v>
      </c>
      <c r="R2242" t="s">
        <v>96</v>
      </c>
    </row>
    <row r="2243" spans="1:18" x14ac:dyDescent="0.2">
      <c r="A2243">
        <v>2242</v>
      </c>
      <c r="B2243">
        <v>18</v>
      </c>
      <c r="C2243" t="s">
        <v>18</v>
      </c>
      <c r="D2243" t="s">
        <v>101</v>
      </c>
      <c r="E2243" t="s">
        <v>62</v>
      </c>
      <c r="F2243">
        <v>77</v>
      </c>
      <c r="G2243" t="s">
        <v>127</v>
      </c>
      <c r="H2243" t="s">
        <v>43</v>
      </c>
      <c r="I2243" t="s">
        <v>72</v>
      </c>
      <c r="J2243" t="s">
        <v>52</v>
      </c>
      <c r="K2243">
        <v>3.5</v>
      </c>
      <c r="L2243" t="s">
        <v>151</v>
      </c>
      <c r="M2243" t="s">
        <v>37</v>
      </c>
      <c r="N2243" t="s">
        <v>151</v>
      </c>
      <c r="O2243" t="s">
        <v>151</v>
      </c>
      <c r="P2243">
        <v>3</v>
      </c>
      <c r="Q2243" t="s">
        <v>74</v>
      </c>
      <c r="R2243" t="s">
        <v>75</v>
      </c>
    </row>
    <row r="2244" spans="1:18" x14ac:dyDescent="0.2">
      <c r="A2244">
        <v>2243</v>
      </c>
      <c r="B2244">
        <v>18</v>
      </c>
      <c r="C2244" t="s">
        <v>18</v>
      </c>
      <c r="D2244" t="s">
        <v>86</v>
      </c>
      <c r="E2244" t="s">
        <v>20</v>
      </c>
      <c r="F2244">
        <v>66</v>
      </c>
      <c r="G2244" t="s">
        <v>106</v>
      </c>
      <c r="H2244" t="s">
        <v>43</v>
      </c>
      <c r="I2244" t="s">
        <v>120</v>
      </c>
      <c r="J2244" t="s">
        <v>36</v>
      </c>
      <c r="K2244">
        <v>3.8</v>
      </c>
      <c r="L2244" t="s">
        <v>151</v>
      </c>
      <c r="M2244" t="s">
        <v>44</v>
      </c>
      <c r="N2244" t="s">
        <v>151</v>
      </c>
      <c r="O2244" t="s">
        <v>151</v>
      </c>
      <c r="P2244">
        <v>5</v>
      </c>
      <c r="Q2244" t="s">
        <v>38</v>
      </c>
      <c r="R2244" t="s">
        <v>75</v>
      </c>
    </row>
    <row r="2245" spans="1:18" x14ac:dyDescent="0.2">
      <c r="A2245">
        <v>2244</v>
      </c>
      <c r="B2245">
        <v>56</v>
      </c>
      <c r="C2245" t="s">
        <v>18</v>
      </c>
      <c r="D2245" t="s">
        <v>54</v>
      </c>
      <c r="E2245" t="s">
        <v>20</v>
      </c>
      <c r="F2245">
        <v>21</v>
      </c>
      <c r="G2245" t="s">
        <v>34</v>
      </c>
      <c r="H2245" t="s">
        <v>43</v>
      </c>
      <c r="I2245" t="s">
        <v>84</v>
      </c>
      <c r="J2245" t="s">
        <v>24</v>
      </c>
      <c r="K2245">
        <v>3.7</v>
      </c>
      <c r="L2245" t="s">
        <v>151</v>
      </c>
      <c r="M2245" t="s">
        <v>69</v>
      </c>
      <c r="N2245" t="s">
        <v>151</v>
      </c>
      <c r="O2245" t="s">
        <v>151</v>
      </c>
      <c r="P2245">
        <v>13</v>
      </c>
      <c r="Q2245" t="s">
        <v>85</v>
      </c>
      <c r="R2245" t="s">
        <v>48</v>
      </c>
    </row>
    <row r="2246" spans="1:18" x14ac:dyDescent="0.2">
      <c r="A2246">
        <v>2245</v>
      </c>
      <c r="B2246">
        <v>35</v>
      </c>
      <c r="C2246" t="s">
        <v>18</v>
      </c>
      <c r="D2246" t="s">
        <v>58</v>
      </c>
      <c r="E2246" t="s">
        <v>20</v>
      </c>
      <c r="F2246">
        <v>37</v>
      </c>
      <c r="G2246" t="s">
        <v>130</v>
      </c>
      <c r="H2246" t="s">
        <v>43</v>
      </c>
      <c r="I2246" t="s">
        <v>79</v>
      </c>
      <c r="J2246" t="s">
        <v>52</v>
      </c>
      <c r="K2246">
        <v>4.8</v>
      </c>
      <c r="L2246" t="s">
        <v>151</v>
      </c>
      <c r="M2246" t="s">
        <v>69</v>
      </c>
      <c r="N2246" t="s">
        <v>151</v>
      </c>
      <c r="O2246" t="s">
        <v>151</v>
      </c>
      <c r="P2246">
        <v>22</v>
      </c>
      <c r="Q2246" t="s">
        <v>45</v>
      </c>
      <c r="R2246" t="s">
        <v>48</v>
      </c>
    </row>
    <row r="2247" spans="1:18" x14ac:dyDescent="0.2">
      <c r="A2247">
        <v>2246</v>
      </c>
      <c r="B2247">
        <v>49</v>
      </c>
      <c r="C2247" t="s">
        <v>18</v>
      </c>
      <c r="D2247" t="s">
        <v>124</v>
      </c>
      <c r="E2247" t="s">
        <v>20</v>
      </c>
      <c r="F2247">
        <v>90</v>
      </c>
      <c r="G2247" t="s">
        <v>78</v>
      </c>
      <c r="H2247" t="s">
        <v>22</v>
      </c>
      <c r="I2247" t="s">
        <v>23</v>
      </c>
      <c r="J2247" t="s">
        <v>56</v>
      </c>
      <c r="K2247">
        <v>4.9000000000000004</v>
      </c>
      <c r="L2247" t="s">
        <v>151</v>
      </c>
      <c r="M2247" t="s">
        <v>37</v>
      </c>
      <c r="N2247" t="s">
        <v>151</v>
      </c>
      <c r="O2247" t="s">
        <v>151</v>
      </c>
      <c r="P2247">
        <v>45</v>
      </c>
      <c r="Q2247" t="s">
        <v>45</v>
      </c>
      <c r="R2247" t="s">
        <v>28</v>
      </c>
    </row>
    <row r="2248" spans="1:18" x14ac:dyDescent="0.2">
      <c r="A2248">
        <v>2247</v>
      </c>
      <c r="B2248">
        <v>49</v>
      </c>
      <c r="C2248" t="s">
        <v>18</v>
      </c>
      <c r="D2248" t="s">
        <v>101</v>
      </c>
      <c r="E2248" t="s">
        <v>62</v>
      </c>
      <c r="F2248">
        <v>96</v>
      </c>
      <c r="G2248" t="s">
        <v>76</v>
      </c>
      <c r="H2248" t="s">
        <v>43</v>
      </c>
      <c r="I2248" t="s">
        <v>108</v>
      </c>
      <c r="J2248" t="s">
        <v>56</v>
      </c>
      <c r="K2248">
        <v>4.3</v>
      </c>
      <c r="L2248" t="s">
        <v>151</v>
      </c>
      <c r="M2248" t="s">
        <v>73</v>
      </c>
      <c r="N2248" t="s">
        <v>151</v>
      </c>
      <c r="O2248" t="s">
        <v>151</v>
      </c>
      <c r="P2248">
        <v>39</v>
      </c>
      <c r="Q2248" t="s">
        <v>45</v>
      </c>
      <c r="R2248" t="s">
        <v>96</v>
      </c>
    </row>
    <row r="2249" spans="1:18" x14ac:dyDescent="0.2">
      <c r="A2249">
        <v>2248</v>
      </c>
      <c r="B2249">
        <v>34</v>
      </c>
      <c r="C2249" t="s">
        <v>18</v>
      </c>
      <c r="D2249" t="s">
        <v>105</v>
      </c>
      <c r="E2249" t="s">
        <v>66</v>
      </c>
      <c r="F2249">
        <v>37</v>
      </c>
      <c r="G2249" t="s">
        <v>102</v>
      </c>
      <c r="H2249" t="s">
        <v>22</v>
      </c>
      <c r="I2249" t="s">
        <v>84</v>
      </c>
      <c r="J2249" t="s">
        <v>52</v>
      </c>
      <c r="K2249">
        <v>4.4000000000000004</v>
      </c>
      <c r="L2249" t="s">
        <v>151</v>
      </c>
      <c r="M2249" t="s">
        <v>44</v>
      </c>
      <c r="N2249" t="s">
        <v>151</v>
      </c>
      <c r="O2249" t="s">
        <v>151</v>
      </c>
      <c r="P2249">
        <v>18</v>
      </c>
      <c r="Q2249" t="s">
        <v>27</v>
      </c>
      <c r="R2249" t="s">
        <v>48</v>
      </c>
    </row>
    <row r="2250" spans="1:18" x14ac:dyDescent="0.2">
      <c r="A2250">
        <v>2249</v>
      </c>
      <c r="B2250">
        <v>63</v>
      </c>
      <c r="C2250" t="s">
        <v>18</v>
      </c>
      <c r="D2250" t="s">
        <v>112</v>
      </c>
      <c r="E2250" t="s">
        <v>20</v>
      </c>
      <c r="F2250">
        <v>66</v>
      </c>
      <c r="G2250" t="s">
        <v>42</v>
      </c>
      <c r="H2250" t="s">
        <v>43</v>
      </c>
      <c r="I2250" t="s">
        <v>82</v>
      </c>
      <c r="J2250" t="s">
        <v>24</v>
      </c>
      <c r="K2250">
        <v>3.4</v>
      </c>
      <c r="L2250" t="s">
        <v>151</v>
      </c>
      <c r="M2250" t="s">
        <v>37</v>
      </c>
      <c r="N2250" t="s">
        <v>151</v>
      </c>
      <c r="O2250" t="s">
        <v>151</v>
      </c>
      <c r="P2250">
        <v>19</v>
      </c>
      <c r="Q2250" t="s">
        <v>45</v>
      </c>
      <c r="R2250" t="s">
        <v>28</v>
      </c>
    </row>
    <row r="2251" spans="1:18" x14ac:dyDescent="0.2">
      <c r="A2251">
        <v>2250</v>
      </c>
      <c r="B2251">
        <v>42</v>
      </c>
      <c r="C2251" t="s">
        <v>18</v>
      </c>
      <c r="D2251" t="s">
        <v>142</v>
      </c>
      <c r="E2251" t="s">
        <v>66</v>
      </c>
      <c r="F2251">
        <v>45</v>
      </c>
      <c r="G2251" t="s">
        <v>50</v>
      </c>
      <c r="H2251" t="s">
        <v>91</v>
      </c>
      <c r="I2251" t="s">
        <v>125</v>
      </c>
      <c r="J2251" t="s">
        <v>36</v>
      </c>
      <c r="K2251">
        <v>4.3</v>
      </c>
      <c r="L2251" t="s">
        <v>151</v>
      </c>
      <c r="M2251" t="s">
        <v>44</v>
      </c>
      <c r="N2251" t="s">
        <v>151</v>
      </c>
      <c r="O2251" t="s">
        <v>151</v>
      </c>
      <c r="P2251">
        <v>29</v>
      </c>
      <c r="Q2251" t="s">
        <v>85</v>
      </c>
      <c r="R2251" t="s">
        <v>39</v>
      </c>
    </row>
    <row r="2252" spans="1:18" x14ac:dyDescent="0.2">
      <c r="A2252">
        <v>2251</v>
      </c>
      <c r="B2252">
        <v>41</v>
      </c>
      <c r="C2252" t="s">
        <v>18</v>
      </c>
      <c r="D2252" t="s">
        <v>70</v>
      </c>
      <c r="E2252" t="s">
        <v>41</v>
      </c>
      <c r="F2252">
        <v>89</v>
      </c>
      <c r="G2252" t="s">
        <v>111</v>
      </c>
      <c r="H2252" t="s">
        <v>22</v>
      </c>
      <c r="I2252" t="s">
        <v>68</v>
      </c>
      <c r="J2252" t="s">
        <v>52</v>
      </c>
      <c r="K2252">
        <v>4.5999999999999996</v>
      </c>
      <c r="L2252" t="s">
        <v>151</v>
      </c>
      <c r="M2252" t="s">
        <v>73</v>
      </c>
      <c r="N2252" t="s">
        <v>151</v>
      </c>
      <c r="O2252" t="s">
        <v>151</v>
      </c>
      <c r="P2252">
        <v>19</v>
      </c>
      <c r="Q2252" t="s">
        <v>38</v>
      </c>
      <c r="R2252" t="s">
        <v>39</v>
      </c>
    </row>
    <row r="2253" spans="1:18" x14ac:dyDescent="0.2">
      <c r="A2253">
        <v>2252</v>
      </c>
      <c r="B2253">
        <v>26</v>
      </c>
      <c r="C2253" t="s">
        <v>18</v>
      </c>
      <c r="D2253" t="s">
        <v>70</v>
      </c>
      <c r="E2253" t="s">
        <v>41</v>
      </c>
      <c r="F2253">
        <v>94</v>
      </c>
      <c r="G2253" t="s">
        <v>140</v>
      </c>
      <c r="H2253" t="s">
        <v>22</v>
      </c>
      <c r="I2253" t="s">
        <v>79</v>
      </c>
      <c r="J2253" t="s">
        <v>56</v>
      </c>
      <c r="K2253">
        <v>3.8</v>
      </c>
      <c r="L2253" t="s">
        <v>151</v>
      </c>
      <c r="M2253" t="s">
        <v>37</v>
      </c>
      <c r="N2253" t="s">
        <v>151</v>
      </c>
      <c r="O2253" t="s">
        <v>151</v>
      </c>
      <c r="P2253">
        <v>22</v>
      </c>
      <c r="Q2253" t="s">
        <v>85</v>
      </c>
      <c r="R2253" t="s">
        <v>87</v>
      </c>
    </row>
    <row r="2254" spans="1:18" x14ac:dyDescent="0.2">
      <c r="A2254">
        <v>2253</v>
      </c>
      <c r="B2254">
        <v>48</v>
      </c>
      <c r="C2254" t="s">
        <v>18</v>
      </c>
      <c r="D2254" t="s">
        <v>70</v>
      </c>
      <c r="E2254" t="s">
        <v>41</v>
      </c>
      <c r="F2254">
        <v>96</v>
      </c>
      <c r="G2254" t="s">
        <v>144</v>
      </c>
      <c r="H2254" t="s">
        <v>35</v>
      </c>
      <c r="I2254" t="s">
        <v>31</v>
      </c>
      <c r="J2254" t="s">
        <v>52</v>
      </c>
      <c r="K2254">
        <v>3.9</v>
      </c>
      <c r="L2254" t="s">
        <v>151</v>
      </c>
      <c r="M2254" t="s">
        <v>26</v>
      </c>
      <c r="N2254" t="s">
        <v>151</v>
      </c>
      <c r="O2254" t="s">
        <v>151</v>
      </c>
      <c r="P2254">
        <v>21</v>
      </c>
      <c r="Q2254" t="s">
        <v>74</v>
      </c>
      <c r="R2254" t="s">
        <v>48</v>
      </c>
    </row>
    <row r="2255" spans="1:18" x14ac:dyDescent="0.2">
      <c r="A2255">
        <v>2254</v>
      </c>
      <c r="B2255">
        <v>62</v>
      </c>
      <c r="C2255" t="s">
        <v>18</v>
      </c>
      <c r="D2255" t="s">
        <v>103</v>
      </c>
      <c r="E2255" t="s">
        <v>20</v>
      </c>
      <c r="F2255">
        <v>31</v>
      </c>
      <c r="G2255" t="s">
        <v>100</v>
      </c>
      <c r="H2255" t="s">
        <v>43</v>
      </c>
      <c r="I2255" t="s">
        <v>109</v>
      </c>
      <c r="J2255" t="s">
        <v>36</v>
      </c>
      <c r="K2255">
        <v>2.6</v>
      </c>
      <c r="L2255" t="s">
        <v>151</v>
      </c>
      <c r="M2255" t="s">
        <v>73</v>
      </c>
      <c r="N2255" t="s">
        <v>151</v>
      </c>
      <c r="O2255" t="s">
        <v>151</v>
      </c>
      <c r="P2255">
        <v>22</v>
      </c>
      <c r="Q2255" t="s">
        <v>45</v>
      </c>
      <c r="R2255" t="s">
        <v>87</v>
      </c>
    </row>
    <row r="2256" spans="1:18" x14ac:dyDescent="0.2">
      <c r="A2256">
        <v>2255</v>
      </c>
      <c r="B2256">
        <v>24</v>
      </c>
      <c r="C2256" t="s">
        <v>18</v>
      </c>
      <c r="D2256" t="s">
        <v>132</v>
      </c>
      <c r="E2256" t="s">
        <v>66</v>
      </c>
      <c r="F2256">
        <v>79</v>
      </c>
      <c r="G2256" t="s">
        <v>113</v>
      </c>
      <c r="H2256" t="s">
        <v>43</v>
      </c>
      <c r="I2256" t="s">
        <v>79</v>
      </c>
      <c r="J2256" t="s">
        <v>24</v>
      </c>
      <c r="K2256">
        <v>4.2</v>
      </c>
      <c r="L2256" t="s">
        <v>151</v>
      </c>
      <c r="M2256" t="s">
        <v>73</v>
      </c>
      <c r="N2256" t="s">
        <v>151</v>
      </c>
      <c r="O2256" t="s">
        <v>151</v>
      </c>
      <c r="P2256">
        <v>44</v>
      </c>
      <c r="Q2256" t="s">
        <v>45</v>
      </c>
      <c r="R2256" t="s">
        <v>96</v>
      </c>
    </row>
    <row r="2257" spans="1:18" x14ac:dyDescent="0.2">
      <c r="A2257">
        <v>2256</v>
      </c>
      <c r="B2257">
        <v>48</v>
      </c>
      <c r="C2257" t="s">
        <v>18</v>
      </c>
      <c r="D2257" t="s">
        <v>61</v>
      </c>
      <c r="E2257" t="s">
        <v>62</v>
      </c>
      <c r="F2257">
        <v>39</v>
      </c>
      <c r="G2257" t="s">
        <v>150</v>
      </c>
      <c r="H2257" t="s">
        <v>22</v>
      </c>
      <c r="I2257" t="s">
        <v>84</v>
      </c>
      <c r="J2257" t="s">
        <v>36</v>
      </c>
      <c r="K2257">
        <v>4.5999999999999996</v>
      </c>
      <c r="L2257" t="s">
        <v>151</v>
      </c>
      <c r="M2257" t="s">
        <v>73</v>
      </c>
      <c r="N2257" t="s">
        <v>151</v>
      </c>
      <c r="O2257" t="s">
        <v>151</v>
      </c>
      <c r="P2257">
        <v>42</v>
      </c>
      <c r="Q2257" t="s">
        <v>74</v>
      </c>
      <c r="R2257" t="s">
        <v>57</v>
      </c>
    </row>
    <row r="2258" spans="1:18" x14ac:dyDescent="0.2">
      <c r="A2258">
        <v>2257</v>
      </c>
      <c r="B2258">
        <v>31</v>
      </c>
      <c r="C2258" t="s">
        <v>18</v>
      </c>
      <c r="D2258" t="s">
        <v>19</v>
      </c>
      <c r="E2258" t="s">
        <v>20</v>
      </c>
      <c r="F2258">
        <v>22</v>
      </c>
      <c r="G2258" t="s">
        <v>98</v>
      </c>
      <c r="H2258" t="s">
        <v>43</v>
      </c>
      <c r="I2258" t="s">
        <v>47</v>
      </c>
      <c r="J2258" t="s">
        <v>56</v>
      </c>
      <c r="K2258">
        <v>5</v>
      </c>
      <c r="L2258" t="s">
        <v>151</v>
      </c>
      <c r="M2258" t="s">
        <v>53</v>
      </c>
      <c r="N2258" t="s">
        <v>151</v>
      </c>
      <c r="O2258" t="s">
        <v>151</v>
      </c>
      <c r="P2258">
        <v>33</v>
      </c>
      <c r="Q2258" t="s">
        <v>38</v>
      </c>
      <c r="R2258" t="s">
        <v>57</v>
      </c>
    </row>
    <row r="2259" spans="1:18" x14ac:dyDescent="0.2">
      <c r="A2259">
        <v>2258</v>
      </c>
      <c r="B2259">
        <v>41</v>
      </c>
      <c r="C2259" t="s">
        <v>18</v>
      </c>
      <c r="D2259" t="s">
        <v>86</v>
      </c>
      <c r="E2259" t="s">
        <v>20</v>
      </c>
      <c r="F2259">
        <v>32</v>
      </c>
      <c r="G2259" t="s">
        <v>121</v>
      </c>
      <c r="H2259" t="s">
        <v>22</v>
      </c>
      <c r="I2259" t="s">
        <v>77</v>
      </c>
      <c r="J2259" t="s">
        <v>56</v>
      </c>
      <c r="K2259">
        <v>4.2</v>
      </c>
      <c r="L2259" t="s">
        <v>151</v>
      </c>
      <c r="M2259" t="s">
        <v>53</v>
      </c>
      <c r="N2259" t="s">
        <v>151</v>
      </c>
      <c r="O2259" t="s">
        <v>151</v>
      </c>
      <c r="P2259">
        <v>6</v>
      </c>
      <c r="Q2259" t="s">
        <v>74</v>
      </c>
      <c r="R2259" t="s">
        <v>48</v>
      </c>
    </row>
    <row r="2260" spans="1:18" x14ac:dyDescent="0.2">
      <c r="A2260">
        <v>2259</v>
      </c>
      <c r="B2260">
        <v>24</v>
      </c>
      <c r="C2260" t="s">
        <v>18</v>
      </c>
      <c r="D2260" t="s">
        <v>112</v>
      </c>
      <c r="E2260" t="s">
        <v>20</v>
      </c>
      <c r="F2260">
        <v>71</v>
      </c>
      <c r="G2260" t="s">
        <v>122</v>
      </c>
      <c r="H2260" t="s">
        <v>22</v>
      </c>
      <c r="I2260" t="s">
        <v>108</v>
      </c>
      <c r="J2260" t="s">
        <v>24</v>
      </c>
      <c r="K2260">
        <v>4.3</v>
      </c>
      <c r="L2260" t="s">
        <v>151</v>
      </c>
      <c r="M2260" t="s">
        <v>73</v>
      </c>
      <c r="N2260" t="s">
        <v>151</v>
      </c>
      <c r="O2260" t="s">
        <v>151</v>
      </c>
      <c r="P2260">
        <v>44</v>
      </c>
      <c r="Q2260" t="s">
        <v>38</v>
      </c>
      <c r="R2260" t="s">
        <v>96</v>
      </c>
    </row>
    <row r="2261" spans="1:18" x14ac:dyDescent="0.2">
      <c r="A2261">
        <v>2260</v>
      </c>
      <c r="B2261">
        <v>60</v>
      </c>
      <c r="C2261" t="s">
        <v>18</v>
      </c>
      <c r="D2261" t="s">
        <v>33</v>
      </c>
      <c r="E2261" t="s">
        <v>20</v>
      </c>
      <c r="F2261">
        <v>96</v>
      </c>
      <c r="G2261" t="s">
        <v>102</v>
      </c>
      <c r="H2261" t="s">
        <v>91</v>
      </c>
      <c r="I2261" t="s">
        <v>117</v>
      </c>
      <c r="J2261" t="s">
        <v>36</v>
      </c>
      <c r="K2261">
        <v>3.3</v>
      </c>
      <c r="L2261" t="s">
        <v>151</v>
      </c>
      <c r="M2261" t="s">
        <v>37</v>
      </c>
      <c r="N2261" t="s">
        <v>151</v>
      </c>
      <c r="O2261" t="s">
        <v>151</v>
      </c>
      <c r="P2261">
        <v>24</v>
      </c>
      <c r="Q2261" t="s">
        <v>32</v>
      </c>
      <c r="R2261" t="s">
        <v>48</v>
      </c>
    </row>
    <row r="2262" spans="1:18" x14ac:dyDescent="0.2">
      <c r="A2262">
        <v>2261</v>
      </c>
      <c r="B2262">
        <v>38</v>
      </c>
      <c r="C2262" t="s">
        <v>18</v>
      </c>
      <c r="D2262" t="s">
        <v>118</v>
      </c>
      <c r="E2262" t="s">
        <v>66</v>
      </c>
      <c r="F2262">
        <v>82</v>
      </c>
      <c r="G2262" t="s">
        <v>67</v>
      </c>
      <c r="H2262" t="s">
        <v>43</v>
      </c>
      <c r="I2262" t="s">
        <v>143</v>
      </c>
      <c r="J2262" t="s">
        <v>56</v>
      </c>
      <c r="K2262">
        <v>4.9000000000000004</v>
      </c>
      <c r="L2262" t="s">
        <v>151</v>
      </c>
      <c r="M2262" t="s">
        <v>26</v>
      </c>
      <c r="N2262" t="s">
        <v>151</v>
      </c>
      <c r="O2262" t="s">
        <v>151</v>
      </c>
      <c r="P2262">
        <v>16</v>
      </c>
      <c r="Q2262" t="s">
        <v>45</v>
      </c>
      <c r="R2262" t="s">
        <v>57</v>
      </c>
    </row>
    <row r="2263" spans="1:18" x14ac:dyDescent="0.2">
      <c r="A2263">
        <v>2262</v>
      </c>
      <c r="B2263">
        <v>58</v>
      </c>
      <c r="C2263" t="s">
        <v>18</v>
      </c>
      <c r="D2263" t="s">
        <v>131</v>
      </c>
      <c r="E2263" t="s">
        <v>66</v>
      </c>
      <c r="F2263">
        <v>76</v>
      </c>
      <c r="G2263" t="s">
        <v>130</v>
      </c>
      <c r="H2263" t="s">
        <v>22</v>
      </c>
      <c r="I2263" t="s">
        <v>79</v>
      </c>
      <c r="J2263" t="s">
        <v>36</v>
      </c>
      <c r="K2263">
        <v>4.4000000000000004</v>
      </c>
      <c r="L2263" t="s">
        <v>151</v>
      </c>
      <c r="M2263" t="s">
        <v>53</v>
      </c>
      <c r="N2263" t="s">
        <v>151</v>
      </c>
      <c r="O2263" t="s">
        <v>151</v>
      </c>
      <c r="P2263">
        <v>12</v>
      </c>
      <c r="Q2263" t="s">
        <v>74</v>
      </c>
      <c r="R2263" t="s">
        <v>28</v>
      </c>
    </row>
    <row r="2264" spans="1:18" x14ac:dyDescent="0.2">
      <c r="A2264">
        <v>2263</v>
      </c>
      <c r="B2264">
        <v>53</v>
      </c>
      <c r="C2264" t="s">
        <v>18</v>
      </c>
      <c r="D2264" t="s">
        <v>131</v>
      </c>
      <c r="E2264" t="s">
        <v>66</v>
      </c>
      <c r="F2264">
        <v>22</v>
      </c>
      <c r="G2264" t="s">
        <v>116</v>
      </c>
      <c r="H2264" t="s">
        <v>43</v>
      </c>
      <c r="I2264" t="s">
        <v>95</v>
      </c>
      <c r="J2264" t="s">
        <v>24</v>
      </c>
      <c r="K2264">
        <v>3.1</v>
      </c>
      <c r="L2264" t="s">
        <v>151</v>
      </c>
      <c r="M2264" t="s">
        <v>69</v>
      </c>
      <c r="N2264" t="s">
        <v>151</v>
      </c>
      <c r="O2264" t="s">
        <v>151</v>
      </c>
      <c r="P2264">
        <v>50</v>
      </c>
      <c r="Q2264" t="s">
        <v>45</v>
      </c>
      <c r="R2264" t="s">
        <v>87</v>
      </c>
    </row>
    <row r="2265" spans="1:18" x14ac:dyDescent="0.2">
      <c r="A2265">
        <v>2264</v>
      </c>
      <c r="B2265">
        <v>44</v>
      </c>
      <c r="C2265" t="s">
        <v>18</v>
      </c>
      <c r="D2265" t="s">
        <v>118</v>
      </c>
      <c r="E2265" t="s">
        <v>66</v>
      </c>
      <c r="F2265">
        <v>40</v>
      </c>
      <c r="G2265" t="s">
        <v>115</v>
      </c>
      <c r="H2265" t="s">
        <v>91</v>
      </c>
      <c r="I2265" t="s">
        <v>95</v>
      </c>
      <c r="J2265" t="s">
        <v>24</v>
      </c>
      <c r="K2265">
        <v>3.5</v>
      </c>
      <c r="L2265" t="s">
        <v>151</v>
      </c>
      <c r="M2265" t="s">
        <v>73</v>
      </c>
      <c r="N2265" t="s">
        <v>151</v>
      </c>
      <c r="O2265" t="s">
        <v>151</v>
      </c>
      <c r="P2265">
        <v>42</v>
      </c>
      <c r="Q2265" t="s">
        <v>32</v>
      </c>
      <c r="R2265" t="s">
        <v>57</v>
      </c>
    </row>
    <row r="2266" spans="1:18" x14ac:dyDescent="0.2">
      <c r="A2266">
        <v>2265</v>
      </c>
      <c r="B2266">
        <v>51</v>
      </c>
      <c r="C2266" t="s">
        <v>18</v>
      </c>
      <c r="D2266" t="s">
        <v>123</v>
      </c>
      <c r="E2266" t="s">
        <v>66</v>
      </c>
      <c r="F2266">
        <v>92</v>
      </c>
      <c r="G2266" t="s">
        <v>113</v>
      </c>
      <c r="H2266" t="s">
        <v>43</v>
      </c>
      <c r="I2266" t="s">
        <v>47</v>
      </c>
      <c r="J2266" t="s">
        <v>52</v>
      </c>
      <c r="K2266">
        <v>3.9</v>
      </c>
      <c r="L2266" t="s">
        <v>151</v>
      </c>
      <c r="M2266" t="s">
        <v>69</v>
      </c>
      <c r="N2266" t="s">
        <v>151</v>
      </c>
      <c r="O2266" t="s">
        <v>151</v>
      </c>
      <c r="P2266">
        <v>50</v>
      </c>
      <c r="Q2266" t="s">
        <v>45</v>
      </c>
      <c r="R2266" t="s">
        <v>87</v>
      </c>
    </row>
    <row r="2267" spans="1:18" x14ac:dyDescent="0.2">
      <c r="A2267">
        <v>2266</v>
      </c>
      <c r="B2267">
        <v>36</v>
      </c>
      <c r="C2267" t="s">
        <v>18</v>
      </c>
      <c r="D2267" t="s">
        <v>61</v>
      </c>
      <c r="E2267" t="s">
        <v>62</v>
      </c>
      <c r="F2267">
        <v>94</v>
      </c>
      <c r="G2267" t="s">
        <v>55</v>
      </c>
      <c r="H2267" t="s">
        <v>91</v>
      </c>
      <c r="I2267" t="s">
        <v>133</v>
      </c>
      <c r="J2267" t="s">
        <v>56</v>
      </c>
      <c r="K2267">
        <v>3.9</v>
      </c>
      <c r="L2267" t="s">
        <v>151</v>
      </c>
      <c r="M2267" t="s">
        <v>73</v>
      </c>
      <c r="N2267" t="s">
        <v>151</v>
      </c>
      <c r="O2267" t="s">
        <v>151</v>
      </c>
      <c r="P2267">
        <v>10</v>
      </c>
      <c r="Q2267" t="s">
        <v>45</v>
      </c>
      <c r="R2267" t="s">
        <v>57</v>
      </c>
    </row>
    <row r="2268" spans="1:18" x14ac:dyDescent="0.2">
      <c r="A2268">
        <v>2267</v>
      </c>
      <c r="B2268">
        <v>20</v>
      </c>
      <c r="C2268" t="s">
        <v>18</v>
      </c>
      <c r="D2268" t="s">
        <v>80</v>
      </c>
      <c r="E2268" t="s">
        <v>20</v>
      </c>
      <c r="F2268">
        <v>44</v>
      </c>
      <c r="G2268" t="s">
        <v>67</v>
      </c>
      <c r="H2268" t="s">
        <v>43</v>
      </c>
      <c r="I2268" t="s">
        <v>133</v>
      </c>
      <c r="J2268" t="s">
        <v>56</v>
      </c>
      <c r="K2268">
        <v>4.3</v>
      </c>
      <c r="L2268" t="s">
        <v>151</v>
      </c>
      <c r="M2268" t="s">
        <v>73</v>
      </c>
      <c r="N2268" t="s">
        <v>151</v>
      </c>
      <c r="O2268" t="s">
        <v>151</v>
      </c>
      <c r="P2268">
        <v>32</v>
      </c>
      <c r="Q2268" t="s">
        <v>85</v>
      </c>
      <c r="R2268" t="s">
        <v>39</v>
      </c>
    </row>
    <row r="2269" spans="1:18" x14ac:dyDescent="0.2">
      <c r="A2269">
        <v>2268</v>
      </c>
      <c r="B2269">
        <v>32</v>
      </c>
      <c r="C2269" t="s">
        <v>18</v>
      </c>
      <c r="D2269" t="s">
        <v>142</v>
      </c>
      <c r="E2269" t="s">
        <v>66</v>
      </c>
      <c r="F2269">
        <v>49</v>
      </c>
      <c r="G2269" t="s">
        <v>21</v>
      </c>
      <c r="H2269" t="s">
        <v>35</v>
      </c>
      <c r="I2269" t="s">
        <v>143</v>
      </c>
      <c r="J2269" t="s">
        <v>36</v>
      </c>
      <c r="K2269">
        <v>3.8</v>
      </c>
      <c r="L2269" t="s">
        <v>151</v>
      </c>
      <c r="M2269" t="s">
        <v>26</v>
      </c>
      <c r="N2269" t="s">
        <v>151</v>
      </c>
      <c r="O2269" t="s">
        <v>151</v>
      </c>
      <c r="P2269">
        <v>37</v>
      </c>
      <c r="Q2269" t="s">
        <v>27</v>
      </c>
      <c r="R2269" t="s">
        <v>39</v>
      </c>
    </row>
    <row r="2270" spans="1:18" x14ac:dyDescent="0.2">
      <c r="A2270">
        <v>2269</v>
      </c>
      <c r="B2270">
        <v>66</v>
      </c>
      <c r="C2270" t="s">
        <v>18</v>
      </c>
      <c r="D2270" t="s">
        <v>29</v>
      </c>
      <c r="E2270" t="s">
        <v>20</v>
      </c>
      <c r="F2270">
        <v>26</v>
      </c>
      <c r="G2270" t="s">
        <v>141</v>
      </c>
      <c r="H2270" t="s">
        <v>22</v>
      </c>
      <c r="I2270" t="s">
        <v>60</v>
      </c>
      <c r="J2270" t="s">
        <v>36</v>
      </c>
      <c r="K2270">
        <v>2.7</v>
      </c>
      <c r="L2270" t="s">
        <v>151</v>
      </c>
      <c r="M2270" t="s">
        <v>69</v>
      </c>
      <c r="N2270" t="s">
        <v>151</v>
      </c>
      <c r="O2270" t="s">
        <v>151</v>
      </c>
      <c r="P2270">
        <v>15</v>
      </c>
      <c r="Q2270" t="s">
        <v>74</v>
      </c>
      <c r="R2270" t="s">
        <v>87</v>
      </c>
    </row>
    <row r="2271" spans="1:18" x14ac:dyDescent="0.2">
      <c r="A2271">
        <v>2270</v>
      </c>
      <c r="B2271">
        <v>49</v>
      </c>
      <c r="C2271" t="s">
        <v>18</v>
      </c>
      <c r="D2271" t="s">
        <v>86</v>
      </c>
      <c r="E2271" t="s">
        <v>20</v>
      </c>
      <c r="F2271">
        <v>38</v>
      </c>
      <c r="G2271" t="s">
        <v>21</v>
      </c>
      <c r="H2271" t="s">
        <v>43</v>
      </c>
      <c r="I2271" t="s">
        <v>133</v>
      </c>
      <c r="J2271" t="s">
        <v>56</v>
      </c>
      <c r="K2271">
        <v>4.4000000000000004</v>
      </c>
      <c r="L2271" t="s">
        <v>151</v>
      </c>
      <c r="M2271" t="s">
        <v>73</v>
      </c>
      <c r="N2271" t="s">
        <v>151</v>
      </c>
      <c r="O2271" t="s">
        <v>151</v>
      </c>
      <c r="P2271">
        <v>27</v>
      </c>
      <c r="Q2271" t="s">
        <v>38</v>
      </c>
      <c r="R2271" t="s">
        <v>48</v>
      </c>
    </row>
    <row r="2272" spans="1:18" x14ac:dyDescent="0.2">
      <c r="A2272">
        <v>2271</v>
      </c>
      <c r="B2272">
        <v>27</v>
      </c>
      <c r="C2272" t="s">
        <v>18</v>
      </c>
      <c r="D2272" t="s">
        <v>19</v>
      </c>
      <c r="E2272" t="s">
        <v>20</v>
      </c>
      <c r="F2272">
        <v>72</v>
      </c>
      <c r="G2272" t="s">
        <v>141</v>
      </c>
      <c r="H2272" t="s">
        <v>22</v>
      </c>
      <c r="I2272" t="s">
        <v>72</v>
      </c>
      <c r="J2272" t="s">
        <v>36</v>
      </c>
      <c r="K2272">
        <v>3.5</v>
      </c>
      <c r="L2272" t="s">
        <v>151</v>
      </c>
      <c r="M2272" t="s">
        <v>26</v>
      </c>
      <c r="N2272" t="s">
        <v>151</v>
      </c>
      <c r="O2272" t="s">
        <v>151</v>
      </c>
      <c r="P2272">
        <v>7</v>
      </c>
      <c r="Q2272" t="s">
        <v>27</v>
      </c>
      <c r="R2272" t="s">
        <v>39</v>
      </c>
    </row>
    <row r="2273" spans="1:18" x14ac:dyDescent="0.2">
      <c r="A2273">
        <v>2272</v>
      </c>
      <c r="B2273">
        <v>29</v>
      </c>
      <c r="C2273" t="s">
        <v>18</v>
      </c>
      <c r="D2273" t="s">
        <v>80</v>
      </c>
      <c r="E2273" t="s">
        <v>20</v>
      </c>
      <c r="F2273">
        <v>99</v>
      </c>
      <c r="G2273" t="s">
        <v>119</v>
      </c>
      <c r="H2273" t="s">
        <v>43</v>
      </c>
      <c r="I2273" t="s">
        <v>95</v>
      </c>
      <c r="J2273" t="s">
        <v>52</v>
      </c>
      <c r="K2273">
        <v>3.4</v>
      </c>
      <c r="L2273" t="s">
        <v>151</v>
      </c>
      <c r="M2273" t="s">
        <v>37</v>
      </c>
      <c r="N2273" t="s">
        <v>151</v>
      </c>
      <c r="O2273" t="s">
        <v>151</v>
      </c>
      <c r="P2273">
        <v>49</v>
      </c>
      <c r="Q2273" t="s">
        <v>45</v>
      </c>
      <c r="R2273" t="s">
        <v>57</v>
      </c>
    </row>
    <row r="2274" spans="1:18" x14ac:dyDescent="0.2">
      <c r="A2274">
        <v>2273</v>
      </c>
      <c r="B2274">
        <v>29</v>
      </c>
      <c r="C2274" t="s">
        <v>18</v>
      </c>
      <c r="D2274" t="s">
        <v>101</v>
      </c>
      <c r="E2274" t="s">
        <v>62</v>
      </c>
      <c r="F2274">
        <v>38</v>
      </c>
      <c r="G2274" t="s">
        <v>30</v>
      </c>
      <c r="H2274" t="s">
        <v>22</v>
      </c>
      <c r="I2274" t="s">
        <v>60</v>
      </c>
      <c r="J2274" t="s">
        <v>36</v>
      </c>
      <c r="K2274">
        <v>4</v>
      </c>
      <c r="L2274" t="s">
        <v>151</v>
      </c>
      <c r="M2274" t="s">
        <v>53</v>
      </c>
      <c r="N2274" t="s">
        <v>151</v>
      </c>
      <c r="O2274" t="s">
        <v>151</v>
      </c>
      <c r="P2274">
        <v>44</v>
      </c>
      <c r="Q2274" t="s">
        <v>45</v>
      </c>
      <c r="R2274" t="s">
        <v>87</v>
      </c>
    </row>
    <row r="2275" spans="1:18" x14ac:dyDescent="0.2">
      <c r="A2275">
        <v>2274</v>
      </c>
      <c r="B2275">
        <v>55</v>
      </c>
      <c r="C2275" t="s">
        <v>18</v>
      </c>
      <c r="D2275" t="s">
        <v>61</v>
      </c>
      <c r="E2275" t="s">
        <v>62</v>
      </c>
      <c r="F2275">
        <v>96</v>
      </c>
      <c r="G2275" t="s">
        <v>129</v>
      </c>
      <c r="H2275" t="s">
        <v>22</v>
      </c>
      <c r="I2275" t="s">
        <v>64</v>
      </c>
      <c r="J2275" t="s">
        <v>24</v>
      </c>
      <c r="K2275">
        <v>4.8</v>
      </c>
      <c r="L2275" t="s">
        <v>151</v>
      </c>
      <c r="M2275" t="s">
        <v>26</v>
      </c>
      <c r="N2275" t="s">
        <v>151</v>
      </c>
      <c r="O2275" t="s">
        <v>151</v>
      </c>
      <c r="P2275">
        <v>13</v>
      </c>
      <c r="Q2275" t="s">
        <v>45</v>
      </c>
      <c r="R2275" t="s">
        <v>75</v>
      </c>
    </row>
    <row r="2276" spans="1:18" x14ac:dyDescent="0.2">
      <c r="A2276">
        <v>2275</v>
      </c>
      <c r="B2276">
        <v>57</v>
      </c>
      <c r="C2276" t="s">
        <v>18</v>
      </c>
      <c r="D2276" t="s">
        <v>80</v>
      </c>
      <c r="E2276" t="s">
        <v>20</v>
      </c>
      <c r="F2276">
        <v>27</v>
      </c>
      <c r="G2276" t="s">
        <v>83</v>
      </c>
      <c r="H2276" t="s">
        <v>22</v>
      </c>
      <c r="I2276" t="s">
        <v>47</v>
      </c>
      <c r="J2276" t="s">
        <v>36</v>
      </c>
      <c r="K2276">
        <v>4.5</v>
      </c>
      <c r="L2276" t="s">
        <v>151</v>
      </c>
      <c r="M2276" t="s">
        <v>44</v>
      </c>
      <c r="N2276" t="s">
        <v>151</v>
      </c>
      <c r="O2276" t="s">
        <v>151</v>
      </c>
      <c r="P2276">
        <v>38</v>
      </c>
      <c r="Q2276" t="s">
        <v>45</v>
      </c>
      <c r="R2276" t="s">
        <v>28</v>
      </c>
    </row>
    <row r="2277" spans="1:18" x14ac:dyDescent="0.2">
      <c r="A2277">
        <v>2276</v>
      </c>
      <c r="B2277">
        <v>29</v>
      </c>
      <c r="C2277" t="s">
        <v>18</v>
      </c>
      <c r="D2277" t="s">
        <v>58</v>
      </c>
      <c r="E2277" t="s">
        <v>20</v>
      </c>
      <c r="F2277">
        <v>24</v>
      </c>
      <c r="G2277" t="s">
        <v>100</v>
      </c>
      <c r="H2277" t="s">
        <v>43</v>
      </c>
      <c r="I2277" t="s">
        <v>23</v>
      </c>
      <c r="J2277" t="s">
        <v>24</v>
      </c>
      <c r="K2277">
        <v>4.4000000000000004</v>
      </c>
      <c r="L2277" t="s">
        <v>151</v>
      </c>
      <c r="M2277" t="s">
        <v>53</v>
      </c>
      <c r="N2277" t="s">
        <v>151</v>
      </c>
      <c r="O2277" t="s">
        <v>151</v>
      </c>
      <c r="P2277">
        <v>10</v>
      </c>
      <c r="Q2277" t="s">
        <v>85</v>
      </c>
      <c r="R2277" t="s">
        <v>39</v>
      </c>
    </row>
    <row r="2278" spans="1:18" x14ac:dyDescent="0.2">
      <c r="A2278">
        <v>2277</v>
      </c>
      <c r="B2278">
        <v>31</v>
      </c>
      <c r="C2278" t="s">
        <v>18</v>
      </c>
      <c r="D2278" t="s">
        <v>33</v>
      </c>
      <c r="E2278" t="s">
        <v>20</v>
      </c>
      <c r="F2278">
        <v>82</v>
      </c>
      <c r="G2278" t="s">
        <v>50</v>
      </c>
      <c r="H2278" t="s">
        <v>22</v>
      </c>
      <c r="I2278" t="s">
        <v>107</v>
      </c>
      <c r="J2278" t="s">
        <v>52</v>
      </c>
      <c r="K2278">
        <v>4.0999999999999996</v>
      </c>
      <c r="L2278" t="s">
        <v>151</v>
      </c>
      <c r="M2278" t="s">
        <v>69</v>
      </c>
      <c r="N2278" t="s">
        <v>151</v>
      </c>
      <c r="O2278" t="s">
        <v>151</v>
      </c>
      <c r="P2278">
        <v>25</v>
      </c>
      <c r="Q2278" t="s">
        <v>85</v>
      </c>
      <c r="R2278" t="s">
        <v>39</v>
      </c>
    </row>
    <row r="2279" spans="1:18" x14ac:dyDescent="0.2">
      <c r="A2279">
        <v>2278</v>
      </c>
      <c r="B2279">
        <v>25</v>
      </c>
      <c r="C2279" t="s">
        <v>18</v>
      </c>
      <c r="D2279" t="s">
        <v>123</v>
      </c>
      <c r="E2279" t="s">
        <v>66</v>
      </c>
      <c r="F2279">
        <v>56</v>
      </c>
      <c r="G2279" t="s">
        <v>89</v>
      </c>
      <c r="H2279" t="s">
        <v>43</v>
      </c>
      <c r="I2279" t="s">
        <v>117</v>
      </c>
      <c r="J2279" t="s">
        <v>52</v>
      </c>
      <c r="K2279">
        <v>4.5999999999999996</v>
      </c>
      <c r="L2279" t="s">
        <v>151</v>
      </c>
      <c r="M2279" t="s">
        <v>44</v>
      </c>
      <c r="N2279" t="s">
        <v>151</v>
      </c>
      <c r="O2279" t="s">
        <v>151</v>
      </c>
      <c r="P2279">
        <v>18</v>
      </c>
      <c r="Q2279" t="s">
        <v>38</v>
      </c>
      <c r="R2279" t="s">
        <v>57</v>
      </c>
    </row>
    <row r="2280" spans="1:18" x14ac:dyDescent="0.2">
      <c r="A2280">
        <v>2279</v>
      </c>
      <c r="B2280">
        <v>61</v>
      </c>
      <c r="C2280" t="s">
        <v>18</v>
      </c>
      <c r="D2280" t="s">
        <v>142</v>
      </c>
      <c r="E2280" t="s">
        <v>66</v>
      </c>
      <c r="F2280">
        <v>25</v>
      </c>
      <c r="G2280" t="s">
        <v>127</v>
      </c>
      <c r="H2280" t="s">
        <v>43</v>
      </c>
      <c r="I2280" t="s">
        <v>31</v>
      </c>
      <c r="J2280" t="s">
        <v>56</v>
      </c>
      <c r="K2280">
        <v>3.8</v>
      </c>
      <c r="L2280" t="s">
        <v>151</v>
      </c>
      <c r="M2280" t="s">
        <v>73</v>
      </c>
      <c r="N2280" t="s">
        <v>151</v>
      </c>
      <c r="O2280" t="s">
        <v>151</v>
      </c>
      <c r="P2280">
        <v>6</v>
      </c>
      <c r="Q2280" t="s">
        <v>32</v>
      </c>
      <c r="R2280" t="s">
        <v>96</v>
      </c>
    </row>
    <row r="2281" spans="1:18" x14ac:dyDescent="0.2">
      <c r="A2281">
        <v>2280</v>
      </c>
      <c r="B2281">
        <v>53</v>
      </c>
      <c r="C2281" t="s">
        <v>18</v>
      </c>
      <c r="D2281" t="s">
        <v>49</v>
      </c>
      <c r="E2281" t="s">
        <v>41</v>
      </c>
      <c r="F2281">
        <v>67</v>
      </c>
      <c r="G2281" t="s">
        <v>63</v>
      </c>
      <c r="H2281" t="s">
        <v>22</v>
      </c>
      <c r="I2281" t="s">
        <v>125</v>
      </c>
      <c r="J2281" t="s">
        <v>36</v>
      </c>
      <c r="K2281">
        <v>2.9</v>
      </c>
      <c r="L2281" t="s">
        <v>151</v>
      </c>
      <c r="M2281" t="s">
        <v>37</v>
      </c>
      <c r="N2281" t="s">
        <v>151</v>
      </c>
      <c r="O2281" t="s">
        <v>151</v>
      </c>
      <c r="P2281">
        <v>35</v>
      </c>
      <c r="Q2281" t="s">
        <v>74</v>
      </c>
      <c r="R2281" t="s">
        <v>57</v>
      </c>
    </row>
    <row r="2282" spans="1:18" x14ac:dyDescent="0.2">
      <c r="A2282">
        <v>2281</v>
      </c>
      <c r="B2282">
        <v>22</v>
      </c>
      <c r="C2282" t="s">
        <v>18</v>
      </c>
      <c r="D2282" t="s">
        <v>70</v>
      </c>
      <c r="E2282" t="s">
        <v>41</v>
      </c>
      <c r="F2282">
        <v>21</v>
      </c>
      <c r="G2282" t="s">
        <v>21</v>
      </c>
      <c r="H2282" t="s">
        <v>43</v>
      </c>
      <c r="I2282" t="s">
        <v>107</v>
      </c>
      <c r="J2282" t="s">
        <v>52</v>
      </c>
      <c r="K2282">
        <v>2.8</v>
      </c>
      <c r="L2282" t="s">
        <v>151</v>
      </c>
      <c r="M2282" t="s">
        <v>53</v>
      </c>
      <c r="N2282" t="s">
        <v>151</v>
      </c>
      <c r="O2282" t="s">
        <v>151</v>
      </c>
      <c r="P2282">
        <v>31</v>
      </c>
      <c r="Q2282" t="s">
        <v>38</v>
      </c>
      <c r="R2282" t="s">
        <v>28</v>
      </c>
    </row>
    <row r="2283" spans="1:18" x14ac:dyDescent="0.2">
      <c r="A2283">
        <v>2282</v>
      </c>
      <c r="B2283">
        <v>28</v>
      </c>
      <c r="C2283" t="s">
        <v>18</v>
      </c>
      <c r="D2283" t="s">
        <v>103</v>
      </c>
      <c r="E2283" t="s">
        <v>20</v>
      </c>
      <c r="F2283">
        <v>27</v>
      </c>
      <c r="G2283" t="s">
        <v>110</v>
      </c>
      <c r="H2283" t="s">
        <v>91</v>
      </c>
      <c r="I2283" t="s">
        <v>31</v>
      </c>
      <c r="J2283" t="s">
        <v>52</v>
      </c>
      <c r="K2283">
        <v>3</v>
      </c>
      <c r="L2283" t="s">
        <v>151</v>
      </c>
      <c r="M2283" t="s">
        <v>73</v>
      </c>
      <c r="N2283" t="s">
        <v>151</v>
      </c>
      <c r="O2283" t="s">
        <v>151</v>
      </c>
      <c r="P2283">
        <v>41</v>
      </c>
      <c r="Q2283" t="s">
        <v>74</v>
      </c>
      <c r="R2283" t="s">
        <v>48</v>
      </c>
    </row>
    <row r="2284" spans="1:18" x14ac:dyDescent="0.2">
      <c r="A2284">
        <v>2283</v>
      </c>
      <c r="B2284">
        <v>18</v>
      </c>
      <c r="C2284" t="s">
        <v>18</v>
      </c>
      <c r="D2284" t="s">
        <v>49</v>
      </c>
      <c r="E2284" t="s">
        <v>41</v>
      </c>
      <c r="F2284">
        <v>97</v>
      </c>
      <c r="G2284" t="s">
        <v>134</v>
      </c>
      <c r="H2284" t="s">
        <v>35</v>
      </c>
      <c r="I2284" t="s">
        <v>107</v>
      </c>
      <c r="J2284" t="s">
        <v>56</v>
      </c>
      <c r="K2284">
        <v>4.2</v>
      </c>
      <c r="L2284" t="s">
        <v>151</v>
      </c>
      <c r="M2284" t="s">
        <v>69</v>
      </c>
      <c r="N2284" t="s">
        <v>151</v>
      </c>
      <c r="O2284" t="s">
        <v>151</v>
      </c>
      <c r="P2284">
        <v>8</v>
      </c>
      <c r="Q2284" t="s">
        <v>38</v>
      </c>
      <c r="R2284" t="s">
        <v>48</v>
      </c>
    </row>
    <row r="2285" spans="1:18" x14ac:dyDescent="0.2">
      <c r="A2285">
        <v>2284</v>
      </c>
      <c r="B2285">
        <v>44</v>
      </c>
      <c r="C2285" t="s">
        <v>18</v>
      </c>
      <c r="D2285" t="s">
        <v>65</v>
      </c>
      <c r="E2285" t="s">
        <v>66</v>
      </c>
      <c r="F2285">
        <v>45</v>
      </c>
      <c r="G2285" t="s">
        <v>122</v>
      </c>
      <c r="H2285" t="s">
        <v>35</v>
      </c>
      <c r="I2285" t="s">
        <v>93</v>
      </c>
      <c r="J2285" t="s">
        <v>24</v>
      </c>
      <c r="K2285">
        <v>4.0999999999999996</v>
      </c>
      <c r="L2285" t="s">
        <v>151</v>
      </c>
      <c r="M2285" t="s">
        <v>37</v>
      </c>
      <c r="N2285" t="s">
        <v>151</v>
      </c>
      <c r="O2285" t="s">
        <v>151</v>
      </c>
      <c r="P2285">
        <v>34</v>
      </c>
      <c r="Q2285" t="s">
        <v>38</v>
      </c>
      <c r="R2285" t="s">
        <v>28</v>
      </c>
    </row>
    <row r="2286" spans="1:18" x14ac:dyDescent="0.2">
      <c r="A2286">
        <v>2285</v>
      </c>
      <c r="B2286">
        <v>32</v>
      </c>
      <c r="C2286" t="s">
        <v>18</v>
      </c>
      <c r="D2286" t="s">
        <v>19</v>
      </c>
      <c r="E2286" t="s">
        <v>20</v>
      </c>
      <c r="F2286">
        <v>63</v>
      </c>
      <c r="G2286" t="s">
        <v>145</v>
      </c>
      <c r="H2286" t="s">
        <v>91</v>
      </c>
      <c r="I2286" t="s">
        <v>93</v>
      </c>
      <c r="J2286" t="s">
        <v>56</v>
      </c>
      <c r="K2286">
        <v>4.0999999999999996</v>
      </c>
      <c r="L2286" t="s">
        <v>151</v>
      </c>
      <c r="M2286" t="s">
        <v>26</v>
      </c>
      <c r="N2286" t="s">
        <v>151</v>
      </c>
      <c r="O2286" t="s">
        <v>151</v>
      </c>
      <c r="P2286">
        <v>20</v>
      </c>
      <c r="Q2286" t="s">
        <v>27</v>
      </c>
      <c r="R2286" t="s">
        <v>48</v>
      </c>
    </row>
    <row r="2287" spans="1:18" x14ac:dyDescent="0.2">
      <c r="A2287">
        <v>2286</v>
      </c>
      <c r="B2287">
        <v>34</v>
      </c>
      <c r="C2287" t="s">
        <v>18</v>
      </c>
      <c r="D2287" t="s">
        <v>132</v>
      </c>
      <c r="E2287" t="s">
        <v>66</v>
      </c>
      <c r="F2287">
        <v>100</v>
      </c>
      <c r="G2287" t="s">
        <v>150</v>
      </c>
      <c r="H2287" t="s">
        <v>22</v>
      </c>
      <c r="I2287" t="s">
        <v>68</v>
      </c>
      <c r="J2287" t="s">
        <v>52</v>
      </c>
      <c r="K2287">
        <v>4.5999999999999996</v>
      </c>
      <c r="L2287" t="s">
        <v>151</v>
      </c>
      <c r="M2287" t="s">
        <v>69</v>
      </c>
      <c r="N2287" t="s">
        <v>151</v>
      </c>
      <c r="O2287" t="s">
        <v>151</v>
      </c>
      <c r="P2287">
        <v>38</v>
      </c>
      <c r="Q2287" t="s">
        <v>45</v>
      </c>
      <c r="R2287" t="s">
        <v>96</v>
      </c>
    </row>
    <row r="2288" spans="1:18" x14ac:dyDescent="0.2">
      <c r="A2288">
        <v>2287</v>
      </c>
      <c r="B2288">
        <v>67</v>
      </c>
      <c r="C2288" t="s">
        <v>18</v>
      </c>
      <c r="D2288" t="s">
        <v>124</v>
      </c>
      <c r="E2288" t="s">
        <v>20</v>
      </c>
      <c r="F2288">
        <v>38</v>
      </c>
      <c r="G2288" t="s">
        <v>146</v>
      </c>
      <c r="H2288" t="s">
        <v>22</v>
      </c>
      <c r="I2288" t="s">
        <v>143</v>
      </c>
      <c r="J2288" t="s">
        <v>36</v>
      </c>
      <c r="K2288">
        <v>2.5</v>
      </c>
      <c r="L2288" t="s">
        <v>151</v>
      </c>
      <c r="M2288" t="s">
        <v>73</v>
      </c>
      <c r="N2288" t="s">
        <v>151</v>
      </c>
      <c r="O2288" t="s">
        <v>151</v>
      </c>
      <c r="P2288">
        <v>35</v>
      </c>
      <c r="Q2288" t="s">
        <v>27</v>
      </c>
      <c r="R2288" t="s">
        <v>57</v>
      </c>
    </row>
    <row r="2289" spans="1:18" x14ac:dyDescent="0.2">
      <c r="A2289">
        <v>2288</v>
      </c>
      <c r="B2289">
        <v>66</v>
      </c>
      <c r="C2289" t="s">
        <v>18</v>
      </c>
      <c r="D2289" t="s">
        <v>19</v>
      </c>
      <c r="E2289" t="s">
        <v>20</v>
      </c>
      <c r="F2289">
        <v>45</v>
      </c>
      <c r="G2289" t="s">
        <v>144</v>
      </c>
      <c r="H2289" t="s">
        <v>22</v>
      </c>
      <c r="I2289" t="s">
        <v>95</v>
      </c>
      <c r="J2289" t="s">
        <v>52</v>
      </c>
      <c r="K2289">
        <v>3</v>
      </c>
      <c r="L2289" t="s">
        <v>151</v>
      </c>
      <c r="M2289" t="s">
        <v>73</v>
      </c>
      <c r="N2289" t="s">
        <v>151</v>
      </c>
      <c r="O2289" t="s">
        <v>151</v>
      </c>
      <c r="P2289">
        <v>6</v>
      </c>
      <c r="Q2289" t="s">
        <v>85</v>
      </c>
      <c r="R2289" t="s">
        <v>48</v>
      </c>
    </row>
    <row r="2290" spans="1:18" x14ac:dyDescent="0.2">
      <c r="A2290">
        <v>2289</v>
      </c>
      <c r="B2290">
        <v>28</v>
      </c>
      <c r="C2290" t="s">
        <v>18</v>
      </c>
      <c r="D2290" t="s">
        <v>105</v>
      </c>
      <c r="E2290" t="s">
        <v>66</v>
      </c>
      <c r="F2290">
        <v>91</v>
      </c>
      <c r="G2290" t="s">
        <v>98</v>
      </c>
      <c r="H2290" t="s">
        <v>43</v>
      </c>
      <c r="I2290" t="s">
        <v>120</v>
      </c>
      <c r="J2290" t="s">
        <v>56</v>
      </c>
      <c r="K2290">
        <v>3.8</v>
      </c>
      <c r="L2290" t="s">
        <v>151</v>
      </c>
      <c r="M2290" t="s">
        <v>44</v>
      </c>
      <c r="N2290" t="s">
        <v>151</v>
      </c>
      <c r="O2290" t="s">
        <v>151</v>
      </c>
      <c r="P2290">
        <v>50</v>
      </c>
      <c r="Q2290" t="s">
        <v>45</v>
      </c>
      <c r="R2290" t="s">
        <v>39</v>
      </c>
    </row>
    <row r="2291" spans="1:18" x14ac:dyDescent="0.2">
      <c r="A2291">
        <v>2290</v>
      </c>
      <c r="B2291">
        <v>70</v>
      </c>
      <c r="C2291" t="s">
        <v>18</v>
      </c>
      <c r="D2291" t="s">
        <v>58</v>
      </c>
      <c r="E2291" t="s">
        <v>20</v>
      </c>
      <c r="F2291">
        <v>82</v>
      </c>
      <c r="G2291" t="s">
        <v>106</v>
      </c>
      <c r="H2291" t="s">
        <v>43</v>
      </c>
      <c r="I2291" t="s">
        <v>120</v>
      </c>
      <c r="J2291" t="s">
        <v>56</v>
      </c>
      <c r="K2291">
        <v>4.0999999999999996</v>
      </c>
      <c r="L2291" t="s">
        <v>151</v>
      </c>
      <c r="M2291" t="s">
        <v>37</v>
      </c>
      <c r="N2291" t="s">
        <v>151</v>
      </c>
      <c r="O2291" t="s">
        <v>151</v>
      </c>
      <c r="P2291">
        <v>47</v>
      </c>
      <c r="Q2291" t="s">
        <v>27</v>
      </c>
      <c r="R2291" t="s">
        <v>39</v>
      </c>
    </row>
    <row r="2292" spans="1:18" x14ac:dyDescent="0.2">
      <c r="A2292">
        <v>2291</v>
      </c>
      <c r="B2292">
        <v>37</v>
      </c>
      <c r="C2292" t="s">
        <v>18</v>
      </c>
      <c r="D2292" t="s">
        <v>136</v>
      </c>
      <c r="E2292" t="s">
        <v>41</v>
      </c>
      <c r="F2292">
        <v>48</v>
      </c>
      <c r="G2292" t="s">
        <v>110</v>
      </c>
      <c r="H2292" t="s">
        <v>22</v>
      </c>
      <c r="I2292" t="s">
        <v>135</v>
      </c>
      <c r="J2292" t="s">
        <v>24</v>
      </c>
      <c r="K2292">
        <v>3.3</v>
      </c>
      <c r="L2292" t="s">
        <v>151</v>
      </c>
      <c r="M2292" t="s">
        <v>53</v>
      </c>
      <c r="N2292" t="s">
        <v>151</v>
      </c>
      <c r="O2292" t="s">
        <v>151</v>
      </c>
      <c r="P2292">
        <v>23</v>
      </c>
      <c r="Q2292" t="s">
        <v>45</v>
      </c>
      <c r="R2292" t="s">
        <v>57</v>
      </c>
    </row>
    <row r="2293" spans="1:18" x14ac:dyDescent="0.2">
      <c r="A2293">
        <v>2292</v>
      </c>
      <c r="B2293">
        <v>28</v>
      </c>
      <c r="C2293" t="s">
        <v>18</v>
      </c>
      <c r="D2293" t="s">
        <v>61</v>
      </c>
      <c r="E2293" t="s">
        <v>62</v>
      </c>
      <c r="F2293">
        <v>30</v>
      </c>
      <c r="G2293" t="s">
        <v>122</v>
      </c>
      <c r="H2293" t="s">
        <v>43</v>
      </c>
      <c r="I2293" t="s">
        <v>125</v>
      </c>
      <c r="J2293" t="s">
        <v>36</v>
      </c>
      <c r="K2293">
        <v>5</v>
      </c>
      <c r="L2293" t="s">
        <v>151</v>
      </c>
      <c r="M2293" t="s">
        <v>69</v>
      </c>
      <c r="N2293" t="s">
        <v>151</v>
      </c>
      <c r="O2293" t="s">
        <v>151</v>
      </c>
      <c r="P2293">
        <v>13</v>
      </c>
      <c r="Q2293" t="s">
        <v>38</v>
      </c>
      <c r="R2293" t="s">
        <v>57</v>
      </c>
    </row>
    <row r="2294" spans="1:18" x14ac:dyDescent="0.2">
      <c r="A2294">
        <v>2293</v>
      </c>
      <c r="B2294">
        <v>43</v>
      </c>
      <c r="C2294" t="s">
        <v>18</v>
      </c>
      <c r="D2294" t="s">
        <v>112</v>
      </c>
      <c r="E2294" t="s">
        <v>20</v>
      </c>
      <c r="F2294">
        <v>34</v>
      </c>
      <c r="G2294" t="s">
        <v>128</v>
      </c>
      <c r="H2294" t="s">
        <v>35</v>
      </c>
      <c r="I2294" t="s">
        <v>117</v>
      </c>
      <c r="J2294" t="s">
        <v>36</v>
      </c>
      <c r="K2294">
        <v>3.8</v>
      </c>
      <c r="L2294" t="s">
        <v>151</v>
      </c>
      <c r="M2294" t="s">
        <v>44</v>
      </c>
      <c r="N2294" t="s">
        <v>151</v>
      </c>
      <c r="O2294" t="s">
        <v>151</v>
      </c>
      <c r="P2294">
        <v>31</v>
      </c>
      <c r="Q2294" t="s">
        <v>85</v>
      </c>
      <c r="R2294" t="s">
        <v>87</v>
      </c>
    </row>
    <row r="2295" spans="1:18" x14ac:dyDescent="0.2">
      <c r="A2295">
        <v>2294</v>
      </c>
      <c r="B2295">
        <v>37</v>
      </c>
      <c r="C2295" t="s">
        <v>18</v>
      </c>
      <c r="D2295" t="s">
        <v>29</v>
      </c>
      <c r="E2295" t="s">
        <v>20</v>
      </c>
      <c r="F2295">
        <v>68</v>
      </c>
      <c r="G2295" t="s">
        <v>141</v>
      </c>
      <c r="H2295" t="s">
        <v>22</v>
      </c>
      <c r="I2295" t="s">
        <v>95</v>
      </c>
      <c r="J2295" t="s">
        <v>56</v>
      </c>
      <c r="K2295">
        <v>3.3</v>
      </c>
      <c r="L2295" t="s">
        <v>151</v>
      </c>
      <c r="M2295" t="s">
        <v>26</v>
      </c>
      <c r="N2295" t="s">
        <v>151</v>
      </c>
      <c r="O2295" t="s">
        <v>151</v>
      </c>
      <c r="P2295">
        <v>16</v>
      </c>
      <c r="Q2295" t="s">
        <v>85</v>
      </c>
      <c r="R2295" t="s">
        <v>96</v>
      </c>
    </row>
    <row r="2296" spans="1:18" x14ac:dyDescent="0.2">
      <c r="A2296">
        <v>2295</v>
      </c>
      <c r="B2296">
        <v>54</v>
      </c>
      <c r="C2296" t="s">
        <v>18</v>
      </c>
      <c r="D2296" t="s">
        <v>88</v>
      </c>
      <c r="E2296" t="s">
        <v>66</v>
      </c>
      <c r="F2296">
        <v>95</v>
      </c>
      <c r="G2296" t="s">
        <v>127</v>
      </c>
      <c r="H2296" t="s">
        <v>43</v>
      </c>
      <c r="I2296" t="s">
        <v>107</v>
      </c>
      <c r="J2296" t="s">
        <v>24</v>
      </c>
      <c r="K2296">
        <v>5</v>
      </c>
      <c r="L2296" t="s">
        <v>151</v>
      </c>
      <c r="M2296" t="s">
        <v>26</v>
      </c>
      <c r="N2296" t="s">
        <v>151</v>
      </c>
      <c r="O2296" t="s">
        <v>151</v>
      </c>
      <c r="P2296">
        <v>40</v>
      </c>
      <c r="Q2296" t="s">
        <v>85</v>
      </c>
      <c r="R2296" t="s">
        <v>48</v>
      </c>
    </row>
    <row r="2297" spans="1:18" x14ac:dyDescent="0.2">
      <c r="A2297">
        <v>2296</v>
      </c>
      <c r="B2297">
        <v>50</v>
      </c>
      <c r="C2297" t="s">
        <v>18</v>
      </c>
      <c r="D2297" t="s">
        <v>123</v>
      </c>
      <c r="E2297" t="s">
        <v>66</v>
      </c>
      <c r="F2297">
        <v>22</v>
      </c>
      <c r="G2297" t="s">
        <v>138</v>
      </c>
      <c r="H2297" t="s">
        <v>22</v>
      </c>
      <c r="I2297" t="s">
        <v>117</v>
      </c>
      <c r="J2297" t="s">
        <v>36</v>
      </c>
      <c r="K2297">
        <v>2.9</v>
      </c>
      <c r="L2297" t="s">
        <v>151</v>
      </c>
      <c r="M2297" t="s">
        <v>69</v>
      </c>
      <c r="N2297" t="s">
        <v>151</v>
      </c>
      <c r="O2297" t="s">
        <v>151</v>
      </c>
      <c r="P2297">
        <v>45</v>
      </c>
      <c r="Q2297" t="s">
        <v>45</v>
      </c>
      <c r="R2297" t="s">
        <v>57</v>
      </c>
    </row>
    <row r="2298" spans="1:18" x14ac:dyDescent="0.2">
      <c r="A2298">
        <v>2297</v>
      </c>
      <c r="B2298">
        <v>46</v>
      </c>
      <c r="C2298" t="s">
        <v>18</v>
      </c>
      <c r="D2298" t="s">
        <v>142</v>
      </c>
      <c r="E2298" t="s">
        <v>66</v>
      </c>
      <c r="F2298">
        <v>88</v>
      </c>
      <c r="G2298" t="s">
        <v>148</v>
      </c>
      <c r="H2298" t="s">
        <v>43</v>
      </c>
      <c r="I2298" t="s">
        <v>95</v>
      </c>
      <c r="J2298" t="s">
        <v>56</v>
      </c>
      <c r="K2298">
        <v>2.5</v>
      </c>
      <c r="L2298" t="s">
        <v>151</v>
      </c>
      <c r="M2298" t="s">
        <v>44</v>
      </c>
      <c r="N2298" t="s">
        <v>151</v>
      </c>
      <c r="O2298" t="s">
        <v>151</v>
      </c>
      <c r="P2298">
        <v>50</v>
      </c>
      <c r="Q2298" t="s">
        <v>27</v>
      </c>
      <c r="R2298" t="s">
        <v>96</v>
      </c>
    </row>
    <row r="2299" spans="1:18" x14ac:dyDescent="0.2">
      <c r="A2299">
        <v>2298</v>
      </c>
      <c r="B2299">
        <v>60</v>
      </c>
      <c r="C2299" t="s">
        <v>18</v>
      </c>
      <c r="D2299" t="s">
        <v>124</v>
      </c>
      <c r="E2299" t="s">
        <v>20</v>
      </c>
      <c r="F2299">
        <v>83</v>
      </c>
      <c r="G2299" t="s">
        <v>98</v>
      </c>
      <c r="H2299" t="s">
        <v>43</v>
      </c>
      <c r="I2299" t="s">
        <v>120</v>
      </c>
      <c r="J2299" t="s">
        <v>52</v>
      </c>
      <c r="K2299">
        <v>4.7</v>
      </c>
      <c r="L2299" t="s">
        <v>151</v>
      </c>
      <c r="M2299" t="s">
        <v>53</v>
      </c>
      <c r="N2299" t="s">
        <v>151</v>
      </c>
      <c r="O2299" t="s">
        <v>151</v>
      </c>
      <c r="P2299">
        <v>1</v>
      </c>
      <c r="Q2299" t="s">
        <v>74</v>
      </c>
      <c r="R2299" t="s">
        <v>57</v>
      </c>
    </row>
    <row r="2300" spans="1:18" x14ac:dyDescent="0.2">
      <c r="A2300">
        <v>2299</v>
      </c>
      <c r="B2300">
        <v>40</v>
      </c>
      <c r="C2300" t="s">
        <v>18</v>
      </c>
      <c r="D2300" t="s">
        <v>65</v>
      </c>
      <c r="E2300" t="s">
        <v>66</v>
      </c>
      <c r="F2300">
        <v>87</v>
      </c>
      <c r="G2300" t="s">
        <v>55</v>
      </c>
      <c r="H2300" t="s">
        <v>22</v>
      </c>
      <c r="I2300" t="s">
        <v>108</v>
      </c>
      <c r="J2300" t="s">
        <v>36</v>
      </c>
      <c r="K2300">
        <v>2.9</v>
      </c>
      <c r="L2300" t="s">
        <v>151</v>
      </c>
      <c r="M2300" t="s">
        <v>69</v>
      </c>
      <c r="N2300" t="s">
        <v>151</v>
      </c>
      <c r="O2300" t="s">
        <v>151</v>
      </c>
      <c r="P2300">
        <v>10</v>
      </c>
      <c r="Q2300" t="s">
        <v>32</v>
      </c>
      <c r="R2300" t="s">
        <v>96</v>
      </c>
    </row>
    <row r="2301" spans="1:18" x14ac:dyDescent="0.2">
      <c r="A2301">
        <v>2300</v>
      </c>
      <c r="B2301">
        <v>64</v>
      </c>
      <c r="C2301" t="s">
        <v>18</v>
      </c>
      <c r="D2301" t="s">
        <v>61</v>
      </c>
      <c r="E2301" t="s">
        <v>62</v>
      </c>
      <c r="F2301">
        <v>57</v>
      </c>
      <c r="G2301" t="s">
        <v>134</v>
      </c>
      <c r="H2301" t="s">
        <v>43</v>
      </c>
      <c r="I2301" t="s">
        <v>82</v>
      </c>
      <c r="J2301" t="s">
        <v>52</v>
      </c>
      <c r="K2301">
        <v>3.7</v>
      </c>
      <c r="L2301" t="s">
        <v>151</v>
      </c>
      <c r="M2301" t="s">
        <v>73</v>
      </c>
      <c r="N2301" t="s">
        <v>151</v>
      </c>
      <c r="O2301" t="s">
        <v>151</v>
      </c>
      <c r="P2301">
        <v>48</v>
      </c>
      <c r="Q2301" t="s">
        <v>38</v>
      </c>
      <c r="R2301" t="s">
        <v>96</v>
      </c>
    </row>
    <row r="2302" spans="1:18" x14ac:dyDescent="0.2">
      <c r="A2302">
        <v>2301</v>
      </c>
      <c r="B2302">
        <v>18</v>
      </c>
      <c r="C2302" t="s">
        <v>18</v>
      </c>
      <c r="D2302" t="s">
        <v>61</v>
      </c>
      <c r="E2302" t="s">
        <v>62</v>
      </c>
      <c r="F2302">
        <v>88</v>
      </c>
      <c r="G2302" t="s">
        <v>137</v>
      </c>
      <c r="H2302" t="s">
        <v>91</v>
      </c>
      <c r="I2302" t="s">
        <v>92</v>
      </c>
      <c r="J2302" t="s">
        <v>52</v>
      </c>
      <c r="K2302">
        <v>4.4000000000000004</v>
      </c>
      <c r="L2302" t="s">
        <v>151</v>
      </c>
      <c r="M2302" t="s">
        <v>69</v>
      </c>
      <c r="N2302" t="s">
        <v>151</v>
      </c>
      <c r="O2302" t="s">
        <v>151</v>
      </c>
      <c r="P2302">
        <v>38</v>
      </c>
      <c r="Q2302" t="s">
        <v>38</v>
      </c>
      <c r="R2302" t="s">
        <v>87</v>
      </c>
    </row>
    <row r="2303" spans="1:18" x14ac:dyDescent="0.2">
      <c r="A2303">
        <v>2302</v>
      </c>
      <c r="B2303">
        <v>37</v>
      </c>
      <c r="C2303" t="s">
        <v>18</v>
      </c>
      <c r="D2303" t="s">
        <v>94</v>
      </c>
      <c r="E2303" t="s">
        <v>20</v>
      </c>
      <c r="F2303">
        <v>20</v>
      </c>
      <c r="G2303" t="s">
        <v>30</v>
      </c>
      <c r="H2303" t="s">
        <v>22</v>
      </c>
      <c r="I2303" t="s">
        <v>47</v>
      </c>
      <c r="J2303" t="s">
        <v>24</v>
      </c>
      <c r="K2303">
        <v>2.9</v>
      </c>
      <c r="L2303" t="s">
        <v>151</v>
      </c>
      <c r="M2303" t="s">
        <v>44</v>
      </c>
      <c r="N2303" t="s">
        <v>151</v>
      </c>
      <c r="O2303" t="s">
        <v>151</v>
      </c>
      <c r="P2303">
        <v>21</v>
      </c>
      <c r="Q2303" t="s">
        <v>85</v>
      </c>
      <c r="R2303" t="s">
        <v>48</v>
      </c>
    </row>
    <row r="2304" spans="1:18" x14ac:dyDescent="0.2">
      <c r="A2304">
        <v>2303</v>
      </c>
      <c r="B2304">
        <v>36</v>
      </c>
      <c r="C2304" t="s">
        <v>18</v>
      </c>
      <c r="D2304" t="s">
        <v>132</v>
      </c>
      <c r="E2304" t="s">
        <v>66</v>
      </c>
      <c r="F2304">
        <v>39</v>
      </c>
      <c r="G2304" t="s">
        <v>55</v>
      </c>
      <c r="H2304" t="s">
        <v>22</v>
      </c>
      <c r="I2304" t="s">
        <v>68</v>
      </c>
      <c r="J2304" t="s">
        <v>52</v>
      </c>
      <c r="K2304">
        <v>3.6</v>
      </c>
      <c r="L2304" t="s">
        <v>151</v>
      </c>
      <c r="M2304" t="s">
        <v>73</v>
      </c>
      <c r="N2304" t="s">
        <v>151</v>
      </c>
      <c r="O2304" t="s">
        <v>151</v>
      </c>
      <c r="P2304">
        <v>38</v>
      </c>
      <c r="Q2304" t="s">
        <v>27</v>
      </c>
      <c r="R2304" t="s">
        <v>87</v>
      </c>
    </row>
    <row r="2305" spans="1:18" x14ac:dyDescent="0.2">
      <c r="A2305">
        <v>2304</v>
      </c>
      <c r="B2305">
        <v>51</v>
      </c>
      <c r="C2305" t="s">
        <v>18</v>
      </c>
      <c r="D2305" t="s">
        <v>88</v>
      </c>
      <c r="E2305" t="s">
        <v>66</v>
      </c>
      <c r="F2305">
        <v>71</v>
      </c>
      <c r="G2305" t="s">
        <v>126</v>
      </c>
      <c r="H2305" t="s">
        <v>35</v>
      </c>
      <c r="I2305" t="s">
        <v>117</v>
      </c>
      <c r="J2305" t="s">
        <v>36</v>
      </c>
      <c r="K2305">
        <v>4.8</v>
      </c>
      <c r="L2305" t="s">
        <v>151</v>
      </c>
      <c r="M2305" t="s">
        <v>69</v>
      </c>
      <c r="N2305" t="s">
        <v>151</v>
      </c>
      <c r="O2305" t="s">
        <v>151</v>
      </c>
      <c r="P2305">
        <v>31</v>
      </c>
      <c r="Q2305" t="s">
        <v>38</v>
      </c>
      <c r="R2305" t="s">
        <v>28</v>
      </c>
    </row>
    <row r="2306" spans="1:18" x14ac:dyDescent="0.2">
      <c r="A2306">
        <v>2305</v>
      </c>
      <c r="B2306">
        <v>26</v>
      </c>
      <c r="C2306" t="s">
        <v>18</v>
      </c>
      <c r="D2306" t="s">
        <v>103</v>
      </c>
      <c r="E2306" t="s">
        <v>20</v>
      </c>
      <c r="F2306">
        <v>73</v>
      </c>
      <c r="G2306" t="s">
        <v>59</v>
      </c>
      <c r="H2306" t="s">
        <v>22</v>
      </c>
      <c r="I2306" t="s">
        <v>64</v>
      </c>
      <c r="J2306" t="s">
        <v>24</v>
      </c>
      <c r="K2306">
        <v>4.7</v>
      </c>
      <c r="L2306" t="s">
        <v>151</v>
      </c>
      <c r="M2306" t="s">
        <v>37</v>
      </c>
      <c r="N2306" t="s">
        <v>151</v>
      </c>
      <c r="O2306" t="s">
        <v>151</v>
      </c>
      <c r="P2306">
        <v>9</v>
      </c>
      <c r="Q2306" t="s">
        <v>85</v>
      </c>
      <c r="R2306" t="s">
        <v>28</v>
      </c>
    </row>
    <row r="2307" spans="1:18" x14ac:dyDescent="0.2">
      <c r="A2307">
        <v>2306</v>
      </c>
      <c r="B2307">
        <v>68</v>
      </c>
      <c r="C2307" t="s">
        <v>18</v>
      </c>
      <c r="D2307" t="s">
        <v>65</v>
      </c>
      <c r="E2307" t="s">
        <v>66</v>
      </c>
      <c r="F2307">
        <v>63</v>
      </c>
      <c r="G2307" t="s">
        <v>30</v>
      </c>
      <c r="H2307" t="s">
        <v>43</v>
      </c>
      <c r="I2307" t="s">
        <v>79</v>
      </c>
      <c r="J2307" t="s">
        <v>52</v>
      </c>
      <c r="K2307">
        <v>2.6</v>
      </c>
      <c r="L2307" t="s">
        <v>151</v>
      </c>
      <c r="M2307" t="s">
        <v>37</v>
      </c>
      <c r="N2307" t="s">
        <v>151</v>
      </c>
      <c r="O2307" t="s">
        <v>151</v>
      </c>
      <c r="P2307">
        <v>47</v>
      </c>
      <c r="Q2307" t="s">
        <v>32</v>
      </c>
      <c r="R2307" t="s">
        <v>39</v>
      </c>
    </row>
    <row r="2308" spans="1:18" x14ac:dyDescent="0.2">
      <c r="A2308">
        <v>2307</v>
      </c>
      <c r="B2308">
        <v>27</v>
      </c>
      <c r="C2308" t="s">
        <v>18</v>
      </c>
      <c r="D2308" t="s">
        <v>142</v>
      </c>
      <c r="E2308" t="s">
        <v>66</v>
      </c>
      <c r="F2308">
        <v>78</v>
      </c>
      <c r="G2308" t="s">
        <v>102</v>
      </c>
      <c r="H2308" t="s">
        <v>22</v>
      </c>
      <c r="I2308" t="s">
        <v>64</v>
      </c>
      <c r="J2308" t="s">
        <v>24</v>
      </c>
      <c r="K2308">
        <v>3.4</v>
      </c>
      <c r="L2308" t="s">
        <v>151</v>
      </c>
      <c r="M2308" t="s">
        <v>53</v>
      </c>
      <c r="N2308" t="s">
        <v>151</v>
      </c>
      <c r="O2308" t="s">
        <v>151</v>
      </c>
      <c r="P2308">
        <v>8</v>
      </c>
      <c r="Q2308" t="s">
        <v>32</v>
      </c>
      <c r="R2308" t="s">
        <v>75</v>
      </c>
    </row>
    <row r="2309" spans="1:18" x14ac:dyDescent="0.2">
      <c r="A2309">
        <v>2308</v>
      </c>
      <c r="B2309">
        <v>28</v>
      </c>
      <c r="C2309" t="s">
        <v>18</v>
      </c>
      <c r="D2309" t="s">
        <v>86</v>
      </c>
      <c r="E2309" t="s">
        <v>20</v>
      </c>
      <c r="F2309">
        <v>96</v>
      </c>
      <c r="G2309" t="s">
        <v>67</v>
      </c>
      <c r="H2309" t="s">
        <v>22</v>
      </c>
      <c r="I2309" t="s">
        <v>95</v>
      </c>
      <c r="J2309" t="s">
        <v>56</v>
      </c>
      <c r="K2309">
        <v>3.5</v>
      </c>
      <c r="L2309" t="s">
        <v>151</v>
      </c>
      <c r="M2309" t="s">
        <v>44</v>
      </c>
      <c r="N2309" t="s">
        <v>151</v>
      </c>
      <c r="O2309" t="s">
        <v>151</v>
      </c>
      <c r="P2309">
        <v>30</v>
      </c>
      <c r="Q2309" t="s">
        <v>85</v>
      </c>
      <c r="R2309" t="s">
        <v>48</v>
      </c>
    </row>
    <row r="2310" spans="1:18" x14ac:dyDescent="0.2">
      <c r="A2310">
        <v>2309</v>
      </c>
      <c r="B2310">
        <v>49</v>
      </c>
      <c r="C2310" t="s">
        <v>18</v>
      </c>
      <c r="D2310" t="s">
        <v>88</v>
      </c>
      <c r="E2310" t="s">
        <v>66</v>
      </c>
      <c r="F2310">
        <v>81</v>
      </c>
      <c r="G2310" t="s">
        <v>113</v>
      </c>
      <c r="H2310" t="s">
        <v>43</v>
      </c>
      <c r="I2310" t="s">
        <v>84</v>
      </c>
      <c r="J2310" t="s">
        <v>24</v>
      </c>
      <c r="K2310">
        <v>3.4</v>
      </c>
      <c r="L2310" t="s">
        <v>151</v>
      </c>
      <c r="M2310" t="s">
        <v>69</v>
      </c>
      <c r="N2310" t="s">
        <v>151</v>
      </c>
      <c r="O2310" t="s">
        <v>151</v>
      </c>
      <c r="P2310">
        <v>22</v>
      </c>
      <c r="Q2310" t="s">
        <v>74</v>
      </c>
      <c r="R2310" t="s">
        <v>57</v>
      </c>
    </row>
    <row r="2311" spans="1:18" x14ac:dyDescent="0.2">
      <c r="A2311">
        <v>2310</v>
      </c>
      <c r="B2311">
        <v>70</v>
      </c>
      <c r="C2311" t="s">
        <v>18</v>
      </c>
      <c r="D2311" t="s">
        <v>80</v>
      </c>
      <c r="E2311" t="s">
        <v>20</v>
      </c>
      <c r="F2311">
        <v>95</v>
      </c>
      <c r="G2311" t="s">
        <v>138</v>
      </c>
      <c r="H2311" t="s">
        <v>35</v>
      </c>
      <c r="I2311" t="s">
        <v>79</v>
      </c>
      <c r="J2311" t="s">
        <v>56</v>
      </c>
      <c r="K2311">
        <v>5</v>
      </c>
      <c r="L2311" t="s">
        <v>151</v>
      </c>
      <c r="M2311" t="s">
        <v>69</v>
      </c>
      <c r="N2311" t="s">
        <v>151</v>
      </c>
      <c r="O2311" t="s">
        <v>151</v>
      </c>
      <c r="P2311">
        <v>3</v>
      </c>
      <c r="Q2311" t="s">
        <v>74</v>
      </c>
      <c r="R2311" t="s">
        <v>57</v>
      </c>
    </row>
    <row r="2312" spans="1:18" x14ac:dyDescent="0.2">
      <c r="A2312">
        <v>2311</v>
      </c>
      <c r="B2312">
        <v>30</v>
      </c>
      <c r="C2312" t="s">
        <v>18</v>
      </c>
      <c r="D2312" t="s">
        <v>142</v>
      </c>
      <c r="E2312" t="s">
        <v>66</v>
      </c>
      <c r="F2312">
        <v>68</v>
      </c>
      <c r="G2312" t="s">
        <v>140</v>
      </c>
      <c r="H2312" t="s">
        <v>43</v>
      </c>
      <c r="I2312" t="s">
        <v>108</v>
      </c>
      <c r="J2312" t="s">
        <v>36</v>
      </c>
      <c r="K2312">
        <v>4.5999999999999996</v>
      </c>
      <c r="L2312" t="s">
        <v>151</v>
      </c>
      <c r="M2312" t="s">
        <v>53</v>
      </c>
      <c r="N2312" t="s">
        <v>151</v>
      </c>
      <c r="O2312" t="s">
        <v>151</v>
      </c>
      <c r="P2312">
        <v>15</v>
      </c>
      <c r="Q2312" t="s">
        <v>45</v>
      </c>
      <c r="R2312" t="s">
        <v>87</v>
      </c>
    </row>
    <row r="2313" spans="1:18" x14ac:dyDescent="0.2">
      <c r="A2313">
        <v>2312</v>
      </c>
      <c r="B2313">
        <v>27</v>
      </c>
      <c r="C2313" t="s">
        <v>18</v>
      </c>
      <c r="D2313" t="s">
        <v>49</v>
      </c>
      <c r="E2313" t="s">
        <v>41</v>
      </c>
      <c r="F2313">
        <v>28</v>
      </c>
      <c r="G2313" t="s">
        <v>55</v>
      </c>
      <c r="H2313" t="s">
        <v>22</v>
      </c>
      <c r="I2313" t="s">
        <v>79</v>
      </c>
      <c r="J2313" t="s">
        <v>36</v>
      </c>
      <c r="K2313">
        <v>4.8</v>
      </c>
      <c r="L2313" t="s">
        <v>151</v>
      </c>
      <c r="M2313" t="s">
        <v>69</v>
      </c>
      <c r="N2313" t="s">
        <v>151</v>
      </c>
      <c r="O2313" t="s">
        <v>151</v>
      </c>
      <c r="P2313">
        <v>10</v>
      </c>
      <c r="Q2313" t="s">
        <v>74</v>
      </c>
      <c r="R2313" t="s">
        <v>96</v>
      </c>
    </row>
    <row r="2314" spans="1:18" x14ac:dyDescent="0.2">
      <c r="A2314">
        <v>2313</v>
      </c>
      <c r="B2314">
        <v>19</v>
      </c>
      <c r="C2314" t="s">
        <v>18</v>
      </c>
      <c r="D2314" t="s">
        <v>112</v>
      </c>
      <c r="E2314" t="s">
        <v>20</v>
      </c>
      <c r="F2314">
        <v>30</v>
      </c>
      <c r="G2314" t="s">
        <v>128</v>
      </c>
      <c r="H2314" t="s">
        <v>22</v>
      </c>
      <c r="I2314" t="s">
        <v>82</v>
      </c>
      <c r="J2314" t="s">
        <v>52</v>
      </c>
      <c r="K2314">
        <v>3.7</v>
      </c>
      <c r="L2314" t="s">
        <v>151</v>
      </c>
      <c r="M2314" t="s">
        <v>37</v>
      </c>
      <c r="N2314" t="s">
        <v>151</v>
      </c>
      <c r="O2314" t="s">
        <v>151</v>
      </c>
      <c r="P2314">
        <v>19</v>
      </c>
      <c r="Q2314" t="s">
        <v>32</v>
      </c>
      <c r="R2314" t="s">
        <v>96</v>
      </c>
    </row>
    <row r="2315" spans="1:18" x14ac:dyDescent="0.2">
      <c r="A2315">
        <v>2314</v>
      </c>
      <c r="B2315">
        <v>64</v>
      </c>
      <c r="C2315" t="s">
        <v>18</v>
      </c>
      <c r="D2315" t="s">
        <v>80</v>
      </c>
      <c r="E2315" t="s">
        <v>20</v>
      </c>
      <c r="F2315">
        <v>31</v>
      </c>
      <c r="G2315" t="s">
        <v>141</v>
      </c>
      <c r="H2315" t="s">
        <v>43</v>
      </c>
      <c r="I2315" t="s">
        <v>93</v>
      </c>
      <c r="J2315" t="s">
        <v>52</v>
      </c>
      <c r="K2315">
        <v>4.7</v>
      </c>
      <c r="L2315" t="s">
        <v>151</v>
      </c>
      <c r="M2315" t="s">
        <v>44</v>
      </c>
      <c r="N2315" t="s">
        <v>151</v>
      </c>
      <c r="O2315" t="s">
        <v>151</v>
      </c>
      <c r="P2315">
        <v>36</v>
      </c>
      <c r="Q2315" t="s">
        <v>74</v>
      </c>
      <c r="R2315" t="s">
        <v>28</v>
      </c>
    </row>
    <row r="2316" spans="1:18" x14ac:dyDescent="0.2">
      <c r="A2316">
        <v>2315</v>
      </c>
      <c r="B2316">
        <v>42</v>
      </c>
      <c r="C2316" t="s">
        <v>18</v>
      </c>
      <c r="D2316" t="s">
        <v>65</v>
      </c>
      <c r="E2316" t="s">
        <v>66</v>
      </c>
      <c r="F2316">
        <v>95</v>
      </c>
      <c r="G2316" t="s">
        <v>140</v>
      </c>
      <c r="H2316" t="s">
        <v>91</v>
      </c>
      <c r="I2316" t="s">
        <v>109</v>
      </c>
      <c r="J2316" t="s">
        <v>24</v>
      </c>
      <c r="K2316">
        <v>4.4000000000000004</v>
      </c>
      <c r="L2316" t="s">
        <v>151</v>
      </c>
      <c r="M2316" t="s">
        <v>26</v>
      </c>
      <c r="N2316" t="s">
        <v>151</v>
      </c>
      <c r="O2316" t="s">
        <v>151</v>
      </c>
      <c r="P2316">
        <v>12</v>
      </c>
      <c r="Q2316" t="s">
        <v>74</v>
      </c>
      <c r="R2316" t="s">
        <v>96</v>
      </c>
    </row>
    <row r="2317" spans="1:18" x14ac:dyDescent="0.2">
      <c r="A2317">
        <v>2316</v>
      </c>
      <c r="B2317">
        <v>69</v>
      </c>
      <c r="C2317" t="s">
        <v>18</v>
      </c>
      <c r="D2317" t="s">
        <v>124</v>
      </c>
      <c r="E2317" t="s">
        <v>20</v>
      </c>
      <c r="F2317">
        <v>79</v>
      </c>
      <c r="G2317" t="s">
        <v>128</v>
      </c>
      <c r="H2317" t="s">
        <v>43</v>
      </c>
      <c r="I2317" t="s">
        <v>125</v>
      </c>
      <c r="J2317" t="s">
        <v>24</v>
      </c>
      <c r="K2317">
        <v>3.5</v>
      </c>
      <c r="L2317" t="s">
        <v>151</v>
      </c>
      <c r="M2317" t="s">
        <v>69</v>
      </c>
      <c r="N2317" t="s">
        <v>151</v>
      </c>
      <c r="O2317" t="s">
        <v>151</v>
      </c>
      <c r="P2317">
        <v>49</v>
      </c>
      <c r="Q2317" t="s">
        <v>85</v>
      </c>
      <c r="R2317" t="s">
        <v>57</v>
      </c>
    </row>
    <row r="2318" spans="1:18" x14ac:dyDescent="0.2">
      <c r="A2318">
        <v>2317</v>
      </c>
      <c r="B2318">
        <v>28</v>
      </c>
      <c r="C2318" t="s">
        <v>18</v>
      </c>
      <c r="D2318" t="s">
        <v>49</v>
      </c>
      <c r="E2318" t="s">
        <v>41</v>
      </c>
      <c r="F2318">
        <v>39</v>
      </c>
      <c r="G2318" t="s">
        <v>55</v>
      </c>
      <c r="H2318" t="s">
        <v>22</v>
      </c>
      <c r="I2318" t="s">
        <v>133</v>
      </c>
      <c r="J2318" t="s">
        <v>24</v>
      </c>
      <c r="K2318">
        <v>3.8</v>
      </c>
      <c r="L2318" t="s">
        <v>151</v>
      </c>
      <c r="M2318" t="s">
        <v>53</v>
      </c>
      <c r="N2318" t="s">
        <v>151</v>
      </c>
      <c r="O2318" t="s">
        <v>151</v>
      </c>
      <c r="P2318">
        <v>7</v>
      </c>
      <c r="Q2318" t="s">
        <v>85</v>
      </c>
      <c r="R2318" t="s">
        <v>48</v>
      </c>
    </row>
    <row r="2319" spans="1:18" x14ac:dyDescent="0.2">
      <c r="A2319">
        <v>2318</v>
      </c>
      <c r="B2319">
        <v>47</v>
      </c>
      <c r="C2319" t="s">
        <v>18</v>
      </c>
      <c r="D2319" t="s">
        <v>101</v>
      </c>
      <c r="E2319" t="s">
        <v>62</v>
      </c>
      <c r="F2319">
        <v>34</v>
      </c>
      <c r="G2319" t="s">
        <v>126</v>
      </c>
      <c r="H2319" t="s">
        <v>43</v>
      </c>
      <c r="I2319" t="s">
        <v>72</v>
      </c>
      <c r="J2319" t="s">
        <v>52</v>
      </c>
      <c r="K2319">
        <v>4.7</v>
      </c>
      <c r="L2319" t="s">
        <v>151</v>
      </c>
      <c r="M2319" t="s">
        <v>44</v>
      </c>
      <c r="N2319" t="s">
        <v>151</v>
      </c>
      <c r="O2319" t="s">
        <v>151</v>
      </c>
      <c r="P2319">
        <v>28</v>
      </c>
      <c r="Q2319" t="s">
        <v>74</v>
      </c>
      <c r="R2319" t="s">
        <v>87</v>
      </c>
    </row>
    <row r="2320" spans="1:18" x14ac:dyDescent="0.2">
      <c r="A2320">
        <v>2319</v>
      </c>
      <c r="B2320">
        <v>69</v>
      </c>
      <c r="C2320" t="s">
        <v>18</v>
      </c>
      <c r="D2320" t="s">
        <v>103</v>
      </c>
      <c r="E2320" t="s">
        <v>20</v>
      </c>
      <c r="F2320">
        <v>28</v>
      </c>
      <c r="G2320" t="s">
        <v>50</v>
      </c>
      <c r="H2320" t="s">
        <v>22</v>
      </c>
      <c r="I2320" t="s">
        <v>51</v>
      </c>
      <c r="J2320" t="s">
        <v>36</v>
      </c>
      <c r="K2320">
        <v>3.1</v>
      </c>
      <c r="L2320" t="s">
        <v>151</v>
      </c>
      <c r="M2320" t="s">
        <v>73</v>
      </c>
      <c r="N2320" t="s">
        <v>151</v>
      </c>
      <c r="O2320" t="s">
        <v>151</v>
      </c>
      <c r="P2320">
        <v>30</v>
      </c>
      <c r="Q2320" t="s">
        <v>38</v>
      </c>
      <c r="R2320" t="s">
        <v>48</v>
      </c>
    </row>
    <row r="2321" spans="1:18" x14ac:dyDescent="0.2">
      <c r="A2321">
        <v>2320</v>
      </c>
      <c r="B2321">
        <v>56</v>
      </c>
      <c r="C2321" t="s">
        <v>18</v>
      </c>
      <c r="D2321" t="s">
        <v>40</v>
      </c>
      <c r="E2321" t="s">
        <v>41</v>
      </c>
      <c r="F2321">
        <v>38</v>
      </c>
      <c r="G2321" t="s">
        <v>30</v>
      </c>
      <c r="H2321" t="s">
        <v>91</v>
      </c>
      <c r="I2321" t="s">
        <v>47</v>
      </c>
      <c r="J2321" t="s">
        <v>24</v>
      </c>
      <c r="K2321">
        <v>5</v>
      </c>
      <c r="L2321" t="s">
        <v>151</v>
      </c>
      <c r="M2321" t="s">
        <v>37</v>
      </c>
      <c r="N2321" t="s">
        <v>151</v>
      </c>
      <c r="O2321" t="s">
        <v>151</v>
      </c>
      <c r="P2321">
        <v>29</v>
      </c>
      <c r="Q2321" t="s">
        <v>45</v>
      </c>
      <c r="R2321" t="s">
        <v>87</v>
      </c>
    </row>
    <row r="2322" spans="1:18" x14ac:dyDescent="0.2">
      <c r="A2322">
        <v>2321</v>
      </c>
      <c r="B2322">
        <v>28</v>
      </c>
      <c r="C2322" t="s">
        <v>18</v>
      </c>
      <c r="D2322" t="s">
        <v>70</v>
      </c>
      <c r="E2322" t="s">
        <v>41</v>
      </c>
      <c r="F2322">
        <v>55</v>
      </c>
      <c r="G2322" t="s">
        <v>129</v>
      </c>
      <c r="H2322" t="s">
        <v>43</v>
      </c>
      <c r="I2322" t="s">
        <v>77</v>
      </c>
      <c r="J2322" t="s">
        <v>36</v>
      </c>
      <c r="K2322">
        <v>3.7</v>
      </c>
      <c r="L2322" t="s">
        <v>151</v>
      </c>
      <c r="M2322" t="s">
        <v>37</v>
      </c>
      <c r="N2322" t="s">
        <v>151</v>
      </c>
      <c r="O2322" t="s">
        <v>151</v>
      </c>
      <c r="P2322">
        <v>9</v>
      </c>
      <c r="Q2322" t="s">
        <v>85</v>
      </c>
      <c r="R2322" t="s">
        <v>96</v>
      </c>
    </row>
    <row r="2323" spans="1:18" x14ac:dyDescent="0.2">
      <c r="A2323">
        <v>2322</v>
      </c>
      <c r="B2323">
        <v>50</v>
      </c>
      <c r="C2323" t="s">
        <v>18</v>
      </c>
      <c r="D2323" t="s">
        <v>40</v>
      </c>
      <c r="E2323" t="s">
        <v>41</v>
      </c>
      <c r="F2323">
        <v>31</v>
      </c>
      <c r="G2323" t="s">
        <v>111</v>
      </c>
      <c r="H2323" t="s">
        <v>43</v>
      </c>
      <c r="I2323" t="s">
        <v>117</v>
      </c>
      <c r="J2323" t="s">
        <v>24</v>
      </c>
      <c r="K2323">
        <v>3</v>
      </c>
      <c r="L2323" t="s">
        <v>151</v>
      </c>
      <c r="M2323" t="s">
        <v>44</v>
      </c>
      <c r="N2323" t="s">
        <v>151</v>
      </c>
      <c r="O2323" t="s">
        <v>151</v>
      </c>
      <c r="P2323">
        <v>27</v>
      </c>
      <c r="Q2323" t="s">
        <v>85</v>
      </c>
      <c r="R2323" t="s">
        <v>28</v>
      </c>
    </row>
    <row r="2324" spans="1:18" x14ac:dyDescent="0.2">
      <c r="A2324">
        <v>2323</v>
      </c>
      <c r="B2324">
        <v>39</v>
      </c>
      <c r="C2324" t="s">
        <v>18</v>
      </c>
      <c r="D2324" t="s">
        <v>61</v>
      </c>
      <c r="E2324" t="s">
        <v>62</v>
      </c>
      <c r="F2324">
        <v>84</v>
      </c>
      <c r="G2324" t="s">
        <v>138</v>
      </c>
      <c r="H2324" t="s">
        <v>35</v>
      </c>
      <c r="I2324" t="s">
        <v>92</v>
      </c>
      <c r="J2324" t="s">
        <v>36</v>
      </c>
      <c r="K2324">
        <v>4.5</v>
      </c>
      <c r="L2324" t="s">
        <v>151</v>
      </c>
      <c r="M2324" t="s">
        <v>73</v>
      </c>
      <c r="N2324" t="s">
        <v>151</v>
      </c>
      <c r="O2324" t="s">
        <v>151</v>
      </c>
      <c r="P2324">
        <v>21</v>
      </c>
      <c r="Q2324" t="s">
        <v>27</v>
      </c>
      <c r="R2324" t="s">
        <v>28</v>
      </c>
    </row>
    <row r="2325" spans="1:18" x14ac:dyDescent="0.2">
      <c r="A2325">
        <v>2324</v>
      </c>
      <c r="B2325">
        <v>35</v>
      </c>
      <c r="C2325" t="s">
        <v>18</v>
      </c>
      <c r="D2325" t="s">
        <v>142</v>
      </c>
      <c r="E2325" t="s">
        <v>66</v>
      </c>
      <c r="F2325">
        <v>93</v>
      </c>
      <c r="G2325" t="s">
        <v>127</v>
      </c>
      <c r="H2325" t="s">
        <v>22</v>
      </c>
      <c r="I2325" t="s">
        <v>51</v>
      </c>
      <c r="J2325" t="s">
        <v>24</v>
      </c>
      <c r="K2325">
        <v>4.7</v>
      </c>
      <c r="L2325" t="s">
        <v>151</v>
      </c>
      <c r="M2325" t="s">
        <v>26</v>
      </c>
      <c r="N2325" t="s">
        <v>151</v>
      </c>
      <c r="O2325" t="s">
        <v>151</v>
      </c>
      <c r="P2325">
        <v>36</v>
      </c>
      <c r="Q2325" t="s">
        <v>38</v>
      </c>
      <c r="R2325" t="s">
        <v>87</v>
      </c>
    </row>
    <row r="2326" spans="1:18" x14ac:dyDescent="0.2">
      <c r="A2326">
        <v>2325</v>
      </c>
      <c r="B2326">
        <v>59</v>
      </c>
      <c r="C2326" t="s">
        <v>18</v>
      </c>
      <c r="D2326" t="s">
        <v>61</v>
      </c>
      <c r="E2326" t="s">
        <v>62</v>
      </c>
      <c r="F2326">
        <v>28</v>
      </c>
      <c r="G2326" t="s">
        <v>46</v>
      </c>
      <c r="H2326" t="s">
        <v>22</v>
      </c>
      <c r="I2326" t="s">
        <v>109</v>
      </c>
      <c r="J2326" t="s">
        <v>24</v>
      </c>
      <c r="K2326">
        <v>3.5</v>
      </c>
      <c r="L2326" t="s">
        <v>151</v>
      </c>
      <c r="M2326" t="s">
        <v>37</v>
      </c>
      <c r="N2326" t="s">
        <v>151</v>
      </c>
      <c r="O2326" t="s">
        <v>151</v>
      </c>
      <c r="P2326">
        <v>19</v>
      </c>
      <c r="Q2326" t="s">
        <v>85</v>
      </c>
      <c r="R2326" t="s">
        <v>48</v>
      </c>
    </row>
    <row r="2327" spans="1:18" x14ac:dyDescent="0.2">
      <c r="A2327">
        <v>2326</v>
      </c>
      <c r="B2327">
        <v>44</v>
      </c>
      <c r="C2327" t="s">
        <v>18</v>
      </c>
      <c r="D2327" t="s">
        <v>136</v>
      </c>
      <c r="E2327" t="s">
        <v>41</v>
      </c>
      <c r="F2327">
        <v>55</v>
      </c>
      <c r="G2327" t="s">
        <v>83</v>
      </c>
      <c r="H2327" t="s">
        <v>43</v>
      </c>
      <c r="I2327" t="s">
        <v>60</v>
      </c>
      <c r="J2327" t="s">
        <v>52</v>
      </c>
      <c r="K2327">
        <v>4.4000000000000004</v>
      </c>
      <c r="L2327" t="s">
        <v>151</v>
      </c>
      <c r="M2327" t="s">
        <v>69</v>
      </c>
      <c r="N2327" t="s">
        <v>151</v>
      </c>
      <c r="O2327" t="s">
        <v>151</v>
      </c>
      <c r="P2327">
        <v>47</v>
      </c>
      <c r="Q2327" t="s">
        <v>32</v>
      </c>
      <c r="R2327" t="s">
        <v>39</v>
      </c>
    </row>
    <row r="2328" spans="1:18" x14ac:dyDescent="0.2">
      <c r="A2328">
        <v>2327</v>
      </c>
      <c r="B2328">
        <v>66</v>
      </c>
      <c r="C2328" t="s">
        <v>18</v>
      </c>
      <c r="D2328" t="s">
        <v>86</v>
      </c>
      <c r="E2328" t="s">
        <v>20</v>
      </c>
      <c r="F2328">
        <v>63</v>
      </c>
      <c r="G2328" t="s">
        <v>100</v>
      </c>
      <c r="H2328" t="s">
        <v>22</v>
      </c>
      <c r="I2328" t="s">
        <v>31</v>
      </c>
      <c r="J2328" t="s">
        <v>24</v>
      </c>
      <c r="K2328">
        <v>2.6</v>
      </c>
      <c r="L2328" t="s">
        <v>151</v>
      </c>
      <c r="M2328" t="s">
        <v>53</v>
      </c>
      <c r="N2328" t="s">
        <v>151</v>
      </c>
      <c r="O2328" t="s">
        <v>151</v>
      </c>
      <c r="P2328">
        <v>38</v>
      </c>
      <c r="Q2328" t="s">
        <v>74</v>
      </c>
      <c r="R2328" t="s">
        <v>48</v>
      </c>
    </row>
    <row r="2329" spans="1:18" x14ac:dyDescent="0.2">
      <c r="A2329">
        <v>2328</v>
      </c>
      <c r="B2329">
        <v>20</v>
      </c>
      <c r="C2329" t="s">
        <v>18</v>
      </c>
      <c r="D2329" t="s">
        <v>86</v>
      </c>
      <c r="E2329" t="s">
        <v>20</v>
      </c>
      <c r="F2329">
        <v>94</v>
      </c>
      <c r="G2329" t="s">
        <v>89</v>
      </c>
      <c r="H2329" t="s">
        <v>43</v>
      </c>
      <c r="I2329" t="s">
        <v>107</v>
      </c>
      <c r="J2329" t="s">
        <v>24</v>
      </c>
      <c r="K2329">
        <v>4.2</v>
      </c>
      <c r="L2329" t="s">
        <v>151</v>
      </c>
      <c r="M2329" t="s">
        <v>69</v>
      </c>
      <c r="N2329" t="s">
        <v>151</v>
      </c>
      <c r="O2329" t="s">
        <v>151</v>
      </c>
      <c r="P2329">
        <v>22</v>
      </c>
      <c r="Q2329" t="s">
        <v>27</v>
      </c>
      <c r="R2329" t="s">
        <v>75</v>
      </c>
    </row>
    <row r="2330" spans="1:18" x14ac:dyDescent="0.2">
      <c r="A2330">
        <v>2329</v>
      </c>
      <c r="B2330">
        <v>45</v>
      </c>
      <c r="C2330" t="s">
        <v>18</v>
      </c>
      <c r="D2330" t="s">
        <v>94</v>
      </c>
      <c r="E2330" t="s">
        <v>20</v>
      </c>
      <c r="F2330">
        <v>36</v>
      </c>
      <c r="G2330" t="s">
        <v>113</v>
      </c>
      <c r="H2330" t="s">
        <v>43</v>
      </c>
      <c r="I2330" t="s">
        <v>31</v>
      </c>
      <c r="J2330" t="s">
        <v>56</v>
      </c>
      <c r="K2330">
        <v>2.6</v>
      </c>
      <c r="L2330" t="s">
        <v>151</v>
      </c>
      <c r="M2330" t="s">
        <v>26</v>
      </c>
      <c r="N2330" t="s">
        <v>151</v>
      </c>
      <c r="O2330" t="s">
        <v>151</v>
      </c>
      <c r="P2330">
        <v>29</v>
      </c>
      <c r="Q2330" t="s">
        <v>27</v>
      </c>
      <c r="R2330" t="s">
        <v>75</v>
      </c>
    </row>
    <row r="2331" spans="1:18" x14ac:dyDescent="0.2">
      <c r="A2331">
        <v>2330</v>
      </c>
      <c r="B2331">
        <v>49</v>
      </c>
      <c r="C2331" t="s">
        <v>18</v>
      </c>
      <c r="D2331" t="s">
        <v>123</v>
      </c>
      <c r="E2331" t="s">
        <v>66</v>
      </c>
      <c r="F2331">
        <v>97</v>
      </c>
      <c r="G2331" t="s">
        <v>144</v>
      </c>
      <c r="H2331" t="s">
        <v>35</v>
      </c>
      <c r="I2331" t="s">
        <v>84</v>
      </c>
      <c r="J2331" t="s">
        <v>36</v>
      </c>
      <c r="K2331">
        <v>4.8</v>
      </c>
      <c r="L2331" t="s">
        <v>151</v>
      </c>
      <c r="M2331" t="s">
        <v>37</v>
      </c>
      <c r="N2331" t="s">
        <v>151</v>
      </c>
      <c r="O2331" t="s">
        <v>151</v>
      </c>
      <c r="P2331">
        <v>42</v>
      </c>
      <c r="Q2331" t="s">
        <v>74</v>
      </c>
      <c r="R2331" t="s">
        <v>48</v>
      </c>
    </row>
    <row r="2332" spans="1:18" x14ac:dyDescent="0.2">
      <c r="A2332">
        <v>2331</v>
      </c>
      <c r="B2332">
        <v>60</v>
      </c>
      <c r="C2332" t="s">
        <v>18</v>
      </c>
      <c r="D2332" t="s">
        <v>131</v>
      </c>
      <c r="E2332" t="s">
        <v>66</v>
      </c>
      <c r="F2332">
        <v>63</v>
      </c>
      <c r="G2332" t="s">
        <v>116</v>
      </c>
      <c r="H2332" t="s">
        <v>22</v>
      </c>
      <c r="I2332" t="s">
        <v>120</v>
      </c>
      <c r="J2332" t="s">
        <v>52</v>
      </c>
      <c r="K2332">
        <v>2.9</v>
      </c>
      <c r="L2332" t="s">
        <v>151</v>
      </c>
      <c r="M2332" t="s">
        <v>73</v>
      </c>
      <c r="N2332" t="s">
        <v>151</v>
      </c>
      <c r="O2332" t="s">
        <v>151</v>
      </c>
      <c r="P2332">
        <v>47</v>
      </c>
      <c r="Q2332" t="s">
        <v>45</v>
      </c>
      <c r="R2332" t="s">
        <v>96</v>
      </c>
    </row>
    <row r="2333" spans="1:18" x14ac:dyDescent="0.2">
      <c r="A2333">
        <v>2332</v>
      </c>
      <c r="B2333">
        <v>61</v>
      </c>
      <c r="C2333" t="s">
        <v>18</v>
      </c>
      <c r="D2333" t="s">
        <v>118</v>
      </c>
      <c r="E2333" t="s">
        <v>66</v>
      </c>
      <c r="F2333">
        <v>77</v>
      </c>
      <c r="G2333" t="s">
        <v>114</v>
      </c>
      <c r="H2333" t="s">
        <v>35</v>
      </c>
      <c r="I2333" t="s">
        <v>77</v>
      </c>
      <c r="J2333" t="s">
        <v>36</v>
      </c>
      <c r="K2333">
        <v>4.3</v>
      </c>
      <c r="L2333" t="s">
        <v>151</v>
      </c>
      <c r="M2333" t="s">
        <v>69</v>
      </c>
      <c r="N2333" t="s">
        <v>151</v>
      </c>
      <c r="O2333" t="s">
        <v>151</v>
      </c>
      <c r="P2333">
        <v>10</v>
      </c>
      <c r="Q2333" t="s">
        <v>38</v>
      </c>
      <c r="R2333" t="s">
        <v>75</v>
      </c>
    </row>
    <row r="2334" spans="1:18" x14ac:dyDescent="0.2">
      <c r="A2334">
        <v>2333</v>
      </c>
      <c r="B2334">
        <v>36</v>
      </c>
      <c r="C2334" t="s">
        <v>18</v>
      </c>
      <c r="D2334" t="s">
        <v>118</v>
      </c>
      <c r="E2334" t="s">
        <v>66</v>
      </c>
      <c r="F2334">
        <v>53</v>
      </c>
      <c r="G2334" t="s">
        <v>130</v>
      </c>
      <c r="H2334" t="s">
        <v>91</v>
      </c>
      <c r="I2334" t="s">
        <v>77</v>
      </c>
      <c r="J2334" t="s">
        <v>56</v>
      </c>
      <c r="K2334">
        <v>2.6</v>
      </c>
      <c r="L2334" t="s">
        <v>151</v>
      </c>
      <c r="M2334" t="s">
        <v>73</v>
      </c>
      <c r="N2334" t="s">
        <v>151</v>
      </c>
      <c r="O2334" t="s">
        <v>151</v>
      </c>
      <c r="P2334">
        <v>10</v>
      </c>
      <c r="Q2334" t="s">
        <v>27</v>
      </c>
      <c r="R2334" t="s">
        <v>87</v>
      </c>
    </row>
    <row r="2335" spans="1:18" x14ac:dyDescent="0.2">
      <c r="A2335">
        <v>2334</v>
      </c>
      <c r="B2335">
        <v>33</v>
      </c>
      <c r="C2335" t="s">
        <v>18</v>
      </c>
      <c r="D2335" t="s">
        <v>54</v>
      </c>
      <c r="E2335" t="s">
        <v>20</v>
      </c>
      <c r="F2335">
        <v>77</v>
      </c>
      <c r="G2335" t="s">
        <v>110</v>
      </c>
      <c r="H2335" t="s">
        <v>43</v>
      </c>
      <c r="I2335" t="s">
        <v>117</v>
      </c>
      <c r="J2335" t="s">
        <v>36</v>
      </c>
      <c r="K2335">
        <v>3.8</v>
      </c>
      <c r="L2335" t="s">
        <v>151</v>
      </c>
      <c r="M2335" t="s">
        <v>44</v>
      </c>
      <c r="N2335" t="s">
        <v>151</v>
      </c>
      <c r="O2335" t="s">
        <v>151</v>
      </c>
      <c r="P2335">
        <v>1</v>
      </c>
      <c r="Q2335" t="s">
        <v>45</v>
      </c>
      <c r="R2335" t="s">
        <v>96</v>
      </c>
    </row>
    <row r="2336" spans="1:18" x14ac:dyDescent="0.2">
      <c r="A2336">
        <v>2335</v>
      </c>
      <c r="B2336">
        <v>49</v>
      </c>
      <c r="C2336" t="s">
        <v>18</v>
      </c>
      <c r="D2336" t="s">
        <v>136</v>
      </c>
      <c r="E2336" t="s">
        <v>41</v>
      </c>
      <c r="F2336">
        <v>79</v>
      </c>
      <c r="G2336" t="s">
        <v>110</v>
      </c>
      <c r="H2336" t="s">
        <v>22</v>
      </c>
      <c r="I2336" t="s">
        <v>95</v>
      </c>
      <c r="J2336" t="s">
        <v>52</v>
      </c>
      <c r="K2336">
        <v>4.2</v>
      </c>
      <c r="L2336" t="s">
        <v>151</v>
      </c>
      <c r="M2336" t="s">
        <v>53</v>
      </c>
      <c r="N2336" t="s">
        <v>151</v>
      </c>
      <c r="O2336" t="s">
        <v>151</v>
      </c>
      <c r="P2336">
        <v>7</v>
      </c>
      <c r="Q2336" t="s">
        <v>38</v>
      </c>
      <c r="R2336" t="s">
        <v>87</v>
      </c>
    </row>
    <row r="2337" spans="1:18" x14ac:dyDescent="0.2">
      <c r="A2337">
        <v>2336</v>
      </c>
      <c r="B2337">
        <v>31</v>
      </c>
      <c r="C2337" t="s">
        <v>18</v>
      </c>
      <c r="D2337" t="s">
        <v>61</v>
      </c>
      <c r="E2337" t="s">
        <v>62</v>
      </c>
      <c r="F2337">
        <v>37</v>
      </c>
      <c r="G2337" t="s">
        <v>134</v>
      </c>
      <c r="H2337" t="s">
        <v>43</v>
      </c>
      <c r="I2337" t="s">
        <v>93</v>
      </c>
      <c r="J2337" t="s">
        <v>52</v>
      </c>
      <c r="K2337">
        <v>3.9</v>
      </c>
      <c r="L2337" t="s">
        <v>151</v>
      </c>
      <c r="M2337" t="s">
        <v>73</v>
      </c>
      <c r="N2337" t="s">
        <v>151</v>
      </c>
      <c r="O2337" t="s">
        <v>151</v>
      </c>
      <c r="P2337">
        <v>10</v>
      </c>
      <c r="Q2337" t="s">
        <v>27</v>
      </c>
      <c r="R2337" t="s">
        <v>28</v>
      </c>
    </row>
    <row r="2338" spans="1:18" x14ac:dyDescent="0.2">
      <c r="A2338">
        <v>2337</v>
      </c>
      <c r="B2338">
        <v>19</v>
      </c>
      <c r="C2338" t="s">
        <v>18</v>
      </c>
      <c r="D2338" t="s">
        <v>132</v>
      </c>
      <c r="E2338" t="s">
        <v>66</v>
      </c>
      <c r="F2338">
        <v>94</v>
      </c>
      <c r="G2338" t="s">
        <v>98</v>
      </c>
      <c r="H2338" t="s">
        <v>43</v>
      </c>
      <c r="I2338" t="s">
        <v>95</v>
      </c>
      <c r="J2338" t="s">
        <v>24</v>
      </c>
      <c r="K2338">
        <v>3.1</v>
      </c>
      <c r="L2338" t="s">
        <v>151</v>
      </c>
      <c r="M2338" t="s">
        <v>37</v>
      </c>
      <c r="N2338" t="s">
        <v>151</v>
      </c>
      <c r="O2338" t="s">
        <v>151</v>
      </c>
      <c r="P2338">
        <v>11</v>
      </c>
      <c r="Q2338" t="s">
        <v>38</v>
      </c>
      <c r="R2338" t="s">
        <v>39</v>
      </c>
    </row>
    <row r="2339" spans="1:18" x14ac:dyDescent="0.2">
      <c r="A2339">
        <v>2338</v>
      </c>
      <c r="B2339">
        <v>39</v>
      </c>
      <c r="C2339" t="s">
        <v>18</v>
      </c>
      <c r="D2339" t="s">
        <v>136</v>
      </c>
      <c r="E2339" t="s">
        <v>41</v>
      </c>
      <c r="F2339">
        <v>76</v>
      </c>
      <c r="G2339" t="s">
        <v>113</v>
      </c>
      <c r="H2339" t="s">
        <v>35</v>
      </c>
      <c r="I2339" t="s">
        <v>82</v>
      </c>
      <c r="J2339" t="s">
        <v>56</v>
      </c>
      <c r="K2339">
        <v>3.6</v>
      </c>
      <c r="L2339" t="s">
        <v>151</v>
      </c>
      <c r="M2339" t="s">
        <v>73</v>
      </c>
      <c r="N2339" t="s">
        <v>151</v>
      </c>
      <c r="O2339" t="s">
        <v>151</v>
      </c>
      <c r="P2339">
        <v>5</v>
      </c>
      <c r="Q2339" t="s">
        <v>32</v>
      </c>
      <c r="R2339" t="s">
        <v>48</v>
      </c>
    </row>
    <row r="2340" spans="1:18" x14ac:dyDescent="0.2">
      <c r="A2340">
        <v>2339</v>
      </c>
      <c r="B2340">
        <v>66</v>
      </c>
      <c r="C2340" t="s">
        <v>18</v>
      </c>
      <c r="D2340" t="s">
        <v>49</v>
      </c>
      <c r="E2340" t="s">
        <v>41</v>
      </c>
      <c r="F2340">
        <v>68</v>
      </c>
      <c r="G2340" t="s">
        <v>141</v>
      </c>
      <c r="H2340" t="s">
        <v>35</v>
      </c>
      <c r="I2340" t="s">
        <v>64</v>
      </c>
      <c r="J2340" t="s">
        <v>56</v>
      </c>
      <c r="K2340">
        <v>4</v>
      </c>
      <c r="L2340" t="s">
        <v>151</v>
      </c>
      <c r="M2340" t="s">
        <v>26</v>
      </c>
      <c r="N2340" t="s">
        <v>151</v>
      </c>
      <c r="O2340" t="s">
        <v>151</v>
      </c>
      <c r="P2340">
        <v>21</v>
      </c>
      <c r="Q2340" t="s">
        <v>45</v>
      </c>
      <c r="R2340" t="s">
        <v>57</v>
      </c>
    </row>
    <row r="2341" spans="1:18" x14ac:dyDescent="0.2">
      <c r="A2341">
        <v>2340</v>
      </c>
      <c r="B2341">
        <v>25</v>
      </c>
      <c r="C2341" t="s">
        <v>18</v>
      </c>
      <c r="D2341" t="s">
        <v>54</v>
      </c>
      <c r="E2341" t="s">
        <v>20</v>
      </c>
      <c r="F2341">
        <v>65</v>
      </c>
      <c r="G2341" t="s">
        <v>114</v>
      </c>
      <c r="H2341" t="s">
        <v>22</v>
      </c>
      <c r="I2341" t="s">
        <v>31</v>
      </c>
      <c r="J2341" t="s">
        <v>36</v>
      </c>
      <c r="K2341">
        <v>3.4</v>
      </c>
      <c r="L2341" t="s">
        <v>151</v>
      </c>
      <c r="M2341" t="s">
        <v>44</v>
      </c>
      <c r="N2341" t="s">
        <v>151</v>
      </c>
      <c r="O2341" t="s">
        <v>151</v>
      </c>
      <c r="P2341">
        <v>24</v>
      </c>
      <c r="Q2341" t="s">
        <v>74</v>
      </c>
      <c r="R2341" t="s">
        <v>57</v>
      </c>
    </row>
    <row r="2342" spans="1:18" x14ac:dyDescent="0.2">
      <c r="A2342">
        <v>2341</v>
      </c>
      <c r="B2342">
        <v>63</v>
      </c>
      <c r="C2342" t="s">
        <v>18</v>
      </c>
      <c r="D2342" t="s">
        <v>19</v>
      </c>
      <c r="E2342" t="s">
        <v>20</v>
      </c>
      <c r="F2342">
        <v>24</v>
      </c>
      <c r="G2342" t="s">
        <v>78</v>
      </c>
      <c r="H2342" t="s">
        <v>43</v>
      </c>
      <c r="I2342" t="s">
        <v>108</v>
      </c>
      <c r="J2342" t="s">
        <v>52</v>
      </c>
      <c r="K2342">
        <v>2.6</v>
      </c>
      <c r="L2342" t="s">
        <v>151</v>
      </c>
      <c r="M2342" t="s">
        <v>53</v>
      </c>
      <c r="N2342" t="s">
        <v>151</v>
      </c>
      <c r="O2342" t="s">
        <v>151</v>
      </c>
      <c r="P2342">
        <v>37</v>
      </c>
      <c r="Q2342" t="s">
        <v>38</v>
      </c>
      <c r="R2342" t="s">
        <v>28</v>
      </c>
    </row>
    <row r="2343" spans="1:18" x14ac:dyDescent="0.2">
      <c r="A2343">
        <v>2342</v>
      </c>
      <c r="B2343">
        <v>56</v>
      </c>
      <c r="C2343" t="s">
        <v>18</v>
      </c>
      <c r="D2343" t="s">
        <v>101</v>
      </c>
      <c r="E2343" t="s">
        <v>62</v>
      </c>
      <c r="F2343">
        <v>31</v>
      </c>
      <c r="G2343" t="s">
        <v>138</v>
      </c>
      <c r="H2343" t="s">
        <v>22</v>
      </c>
      <c r="I2343" t="s">
        <v>84</v>
      </c>
      <c r="J2343" t="s">
        <v>52</v>
      </c>
      <c r="K2343">
        <v>4.5</v>
      </c>
      <c r="L2343" t="s">
        <v>151</v>
      </c>
      <c r="M2343" t="s">
        <v>26</v>
      </c>
      <c r="N2343" t="s">
        <v>151</v>
      </c>
      <c r="O2343" t="s">
        <v>151</v>
      </c>
      <c r="P2343">
        <v>22</v>
      </c>
      <c r="Q2343" t="s">
        <v>27</v>
      </c>
      <c r="R2343" t="s">
        <v>96</v>
      </c>
    </row>
    <row r="2344" spans="1:18" x14ac:dyDescent="0.2">
      <c r="A2344">
        <v>2343</v>
      </c>
      <c r="B2344">
        <v>20</v>
      </c>
      <c r="C2344" t="s">
        <v>18</v>
      </c>
      <c r="D2344" t="s">
        <v>86</v>
      </c>
      <c r="E2344" t="s">
        <v>20</v>
      </c>
      <c r="F2344">
        <v>89</v>
      </c>
      <c r="G2344" t="s">
        <v>121</v>
      </c>
      <c r="H2344" t="s">
        <v>43</v>
      </c>
      <c r="I2344" t="s">
        <v>77</v>
      </c>
      <c r="J2344" t="s">
        <v>56</v>
      </c>
      <c r="K2344">
        <v>4.9000000000000004</v>
      </c>
      <c r="L2344" t="s">
        <v>151</v>
      </c>
      <c r="M2344" t="s">
        <v>53</v>
      </c>
      <c r="N2344" t="s">
        <v>151</v>
      </c>
      <c r="O2344" t="s">
        <v>151</v>
      </c>
      <c r="P2344">
        <v>16</v>
      </c>
      <c r="Q2344" t="s">
        <v>85</v>
      </c>
      <c r="R2344" t="s">
        <v>28</v>
      </c>
    </row>
    <row r="2345" spans="1:18" x14ac:dyDescent="0.2">
      <c r="A2345">
        <v>2344</v>
      </c>
      <c r="B2345">
        <v>58</v>
      </c>
      <c r="C2345" t="s">
        <v>18</v>
      </c>
      <c r="D2345" t="s">
        <v>124</v>
      </c>
      <c r="E2345" t="s">
        <v>20</v>
      </c>
      <c r="F2345">
        <v>49</v>
      </c>
      <c r="G2345" t="s">
        <v>127</v>
      </c>
      <c r="H2345" t="s">
        <v>43</v>
      </c>
      <c r="I2345" t="s">
        <v>107</v>
      </c>
      <c r="J2345" t="s">
        <v>52</v>
      </c>
      <c r="K2345">
        <v>4.4000000000000004</v>
      </c>
      <c r="L2345" t="s">
        <v>151</v>
      </c>
      <c r="M2345" t="s">
        <v>69</v>
      </c>
      <c r="N2345" t="s">
        <v>151</v>
      </c>
      <c r="O2345" t="s">
        <v>151</v>
      </c>
      <c r="P2345">
        <v>44</v>
      </c>
      <c r="Q2345" t="s">
        <v>45</v>
      </c>
      <c r="R2345" t="s">
        <v>87</v>
      </c>
    </row>
    <row r="2346" spans="1:18" x14ac:dyDescent="0.2">
      <c r="A2346">
        <v>2345</v>
      </c>
      <c r="B2346">
        <v>34</v>
      </c>
      <c r="C2346" t="s">
        <v>18</v>
      </c>
      <c r="D2346" t="s">
        <v>40</v>
      </c>
      <c r="E2346" t="s">
        <v>41</v>
      </c>
      <c r="F2346">
        <v>92</v>
      </c>
      <c r="G2346" t="s">
        <v>42</v>
      </c>
      <c r="H2346" t="s">
        <v>91</v>
      </c>
      <c r="I2346" t="s">
        <v>92</v>
      </c>
      <c r="J2346" t="s">
        <v>56</v>
      </c>
      <c r="K2346">
        <v>3.5</v>
      </c>
      <c r="L2346" t="s">
        <v>151</v>
      </c>
      <c r="M2346" t="s">
        <v>26</v>
      </c>
      <c r="N2346" t="s">
        <v>151</v>
      </c>
      <c r="O2346" t="s">
        <v>151</v>
      </c>
      <c r="P2346">
        <v>14</v>
      </c>
      <c r="Q2346" t="s">
        <v>27</v>
      </c>
      <c r="R2346" t="s">
        <v>75</v>
      </c>
    </row>
    <row r="2347" spans="1:18" x14ac:dyDescent="0.2">
      <c r="A2347">
        <v>2346</v>
      </c>
      <c r="B2347">
        <v>28</v>
      </c>
      <c r="C2347" t="s">
        <v>18</v>
      </c>
      <c r="D2347" t="s">
        <v>112</v>
      </c>
      <c r="E2347" t="s">
        <v>20</v>
      </c>
      <c r="F2347">
        <v>32</v>
      </c>
      <c r="G2347" t="s">
        <v>83</v>
      </c>
      <c r="H2347" t="s">
        <v>35</v>
      </c>
      <c r="I2347" t="s">
        <v>120</v>
      </c>
      <c r="J2347" t="s">
        <v>24</v>
      </c>
      <c r="K2347">
        <v>3.3</v>
      </c>
      <c r="L2347" t="s">
        <v>151</v>
      </c>
      <c r="M2347" t="s">
        <v>26</v>
      </c>
      <c r="N2347" t="s">
        <v>151</v>
      </c>
      <c r="O2347" t="s">
        <v>151</v>
      </c>
      <c r="P2347">
        <v>23</v>
      </c>
      <c r="Q2347" t="s">
        <v>74</v>
      </c>
      <c r="R2347" t="s">
        <v>96</v>
      </c>
    </row>
    <row r="2348" spans="1:18" x14ac:dyDescent="0.2">
      <c r="A2348">
        <v>2347</v>
      </c>
      <c r="B2348">
        <v>22</v>
      </c>
      <c r="C2348" t="s">
        <v>18</v>
      </c>
      <c r="D2348" t="s">
        <v>101</v>
      </c>
      <c r="E2348" t="s">
        <v>62</v>
      </c>
      <c r="F2348">
        <v>67</v>
      </c>
      <c r="G2348" t="s">
        <v>129</v>
      </c>
      <c r="H2348" t="s">
        <v>22</v>
      </c>
      <c r="I2348" t="s">
        <v>109</v>
      </c>
      <c r="J2348" t="s">
        <v>24</v>
      </c>
      <c r="K2348">
        <v>3.1</v>
      </c>
      <c r="L2348" t="s">
        <v>151</v>
      </c>
      <c r="M2348" t="s">
        <v>53</v>
      </c>
      <c r="N2348" t="s">
        <v>151</v>
      </c>
      <c r="O2348" t="s">
        <v>151</v>
      </c>
      <c r="P2348">
        <v>46</v>
      </c>
      <c r="Q2348" t="s">
        <v>85</v>
      </c>
      <c r="R2348" t="s">
        <v>28</v>
      </c>
    </row>
    <row r="2349" spans="1:18" x14ac:dyDescent="0.2">
      <c r="A2349">
        <v>2348</v>
      </c>
      <c r="B2349">
        <v>37</v>
      </c>
      <c r="C2349" t="s">
        <v>18</v>
      </c>
      <c r="D2349" t="s">
        <v>132</v>
      </c>
      <c r="E2349" t="s">
        <v>66</v>
      </c>
      <c r="F2349">
        <v>64</v>
      </c>
      <c r="G2349" t="s">
        <v>98</v>
      </c>
      <c r="H2349" t="s">
        <v>35</v>
      </c>
      <c r="I2349" t="s">
        <v>23</v>
      </c>
      <c r="J2349" t="s">
        <v>56</v>
      </c>
      <c r="K2349">
        <v>4.2</v>
      </c>
      <c r="L2349" t="s">
        <v>151</v>
      </c>
      <c r="M2349" t="s">
        <v>26</v>
      </c>
      <c r="N2349" t="s">
        <v>151</v>
      </c>
      <c r="O2349" t="s">
        <v>151</v>
      </c>
      <c r="P2349">
        <v>46</v>
      </c>
      <c r="Q2349" t="s">
        <v>32</v>
      </c>
      <c r="R2349" t="s">
        <v>96</v>
      </c>
    </row>
    <row r="2350" spans="1:18" x14ac:dyDescent="0.2">
      <c r="A2350">
        <v>2349</v>
      </c>
      <c r="B2350">
        <v>54</v>
      </c>
      <c r="C2350" t="s">
        <v>18</v>
      </c>
      <c r="D2350" t="s">
        <v>70</v>
      </c>
      <c r="E2350" t="s">
        <v>41</v>
      </c>
      <c r="F2350">
        <v>84</v>
      </c>
      <c r="G2350" t="s">
        <v>30</v>
      </c>
      <c r="H2350" t="s">
        <v>43</v>
      </c>
      <c r="I2350" t="s">
        <v>120</v>
      </c>
      <c r="J2350" t="s">
        <v>36</v>
      </c>
      <c r="K2350">
        <v>4.9000000000000004</v>
      </c>
      <c r="L2350" t="s">
        <v>151</v>
      </c>
      <c r="M2350" t="s">
        <v>44</v>
      </c>
      <c r="N2350" t="s">
        <v>151</v>
      </c>
      <c r="O2350" t="s">
        <v>151</v>
      </c>
      <c r="P2350">
        <v>16</v>
      </c>
      <c r="Q2350" t="s">
        <v>45</v>
      </c>
      <c r="R2350" t="s">
        <v>96</v>
      </c>
    </row>
    <row r="2351" spans="1:18" x14ac:dyDescent="0.2">
      <c r="A2351">
        <v>2350</v>
      </c>
      <c r="B2351">
        <v>65</v>
      </c>
      <c r="C2351" t="s">
        <v>18</v>
      </c>
      <c r="D2351" t="s">
        <v>19</v>
      </c>
      <c r="E2351" t="s">
        <v>20</v>
      </c>
      <c r="F2351">
        <v>34</v>
      </c>
      <c r="G2351" t="s">
        <v>83</v>
      </c>
      <c r="H2351" t="s">
        <v>43</v>
      </c>
      <c r="I2351" t="s">
        <v>120</v>
      </c>
      <c r="J2351" t="s">
        <v>56</v>
      </c>
      <c r="K2351">
        <v>3.9</v>
      </c>
      <c r="L2351" t="s">
        <v>151</v>
      </c>
      <c r="M2351" t="s">
        <v>53</v>
      </c>
      <c r="N2351" t="s">
        <v>151</v>
      </c>
      <c r="O2351" t="s">
        <v>151</v>
      </c>
      <c r="P2351">
        <v>40</v>
      </c>
      <c r="Q2351" t="s">
        <v>38</v>
      </c>
      <c r="R2351" t="s">
        <v>96</v>
      </c>
    </row>
    <row r="2352" spans="1:18" x14ac:dyDescent="0.2">
      <c r="A2352">
        <v>2351</v>
      </c>
      <c r="B2352">
        <v>57</v>
      </c>
      <c r="C2352" t="s">
        <v>18</v>
      </c>
      <c r="D2352" t="s">
        <v>70</v>
      </c>
      <c r="E2352" t="s">
        <v>41</v>
      </c>
      <c r="F2352">
        <v>26</v>
      </c>
      <c r="G2352" t="s">
        <v>76</v>
      </c>
      <c r="H2352" t="s">
        <v>43</v>
      </c>
      <c r="I2352" t="s">
        <v>47</v>
      </c>
      <c r="J2352" t="s">
        <v>24</v>
      </c>
      <c r="K2352">
        <v>4.2</v>
      </c>
      <c r="L2352" t="s">
        <v>151</v>
      </c>
      <c r="M2352" t="s">
        <v>37</v>
      </c>
      <c r="N2352" t="s">
        <v>151</v>
      </c>
      <c r="O2352" t="s">
        <v>151</v>
      </c>
      <c r="P2352">
        <v>21</v>
      </c>
      <c r="Q2352" t="s">
        <v>32</v>
      </c>
      <c r="R2352" t="s">
        <v>48</v>
      </c>
    </row>
    <row r="2353" spans="1:18" x14ac:dyDescent="0.2">
      <c r="A2353">
        <v>2352</v>
      </c>
      <c r="B2353">
        <v>38</v>
      </c>
      <c r="C2353" t="s">
        <v>18</v>
      </c>
      <c r="D2353" t="s">
        <v>29</v>
      </c>
      <c r="E2353" t="s">
        <v>20</v>
      </c>
      <c r="F2353">
        <v>50</v>
      </c>
      <c r="G2353" t="s">
        <v>81</v>
      </c>
      <c r="H2353" t="s">
        <v>35</v>
      </c>
      <c r="I2353" t="s">
        <v>108</v>
      </c>
      <c r="J2353" t="s">
        <v>56</v>
      </c>
      <c r="K2353">
        <v>4.9000000000000004</v>
      </c>
      <c r="L2353" t="s">
        <v>151</v>
      </c>
      <c r="M2353" t="s">
        <v>73</v>
      </c>
      <c r="N2353" t="s">
        <v>151</v>
      </c>
      <c r="O2353" t="s">
        <v>151</v>
      </c>
      <c r="P2353">
        <v>25</v>
      </c>
      <c r="Q2353" t="s">
        <v>45</v>
      </c>
      <c r="R2353" t="s">
        <v>75</v>
      </c>
    </row>
    <row r="2354" spans="1:18" x14ac:dyDescent="0.2">
      <c r="A2354">
        <v>2353</v>
      </c>
      <c r="B2354">
        <v>70</v>
      </c>
      <c r="C2354" t="s">
        <v>18</v>
      </c>
      <c r="D2354" t="s">
        <v>136</v>
      </c>
      <c r="E2354" t="s">
        <v>41</v>
      </c>
      <c r="F2354">
        <v>46</v>
      </c>
      <c r="G2354" t="s">
        <v>144</v>
      </c>
      <c r="H2354" t="s">
        <v>43</v>
      </c>
      <c r="I2354" t="s">
        <v>133</v>
      </c>
      <c r="J2354" t="s">
        <v>56</v>
      </c>
      <c r="K2354">
        <v>2.8</v>
      </c>
      <c r="L2354" t="s">
        <v>151</v>
      </c>
      <c r="M2354" t="s">
        <v>73</v>
      </c>
      <c r="N2354" t="s">
        <v>151</v>
      </c>
      <c r="O2354" t="s">
        <v>151</v>
      </c>
      <c r="P2354">
        <v>25</v>
      </c>
      <c r="Q2354" t="s">
        <v>74</v>
      </c>
      <c r="R2354" t="s">
        <v>57</v>
      </c>
    </row>
    <row r="2355" spans="1:18" x14ac:dyDescent="0.2">
      <c r="A2355">
        <v>2354</v>
      </c>
      <c r="B2355">
        <v>56</v>
      </c>
      <c r="C2355" t="s">
        <v>18</v>
      </c>
      <c r="D2355" t="s">
        <v>65</v>
      </c>
      <c r="E2355" t="s">
        <v>66</v>
      </c>
      <c r="F2355">
        <v>71</v>
      </c>
      <c r="G2355" t="s">
        <v>55</v>
      </c>
      <c r="H2355" t="s">
        <v>43</v>
      </c>
      <c r="I2355" t="s">
        <v>51</v>
      </c>
      <c r="J2355" t="s">
        <v>56</v>
      </c>
      <c r="K2355">
        <v>4.0999999999999996</v>
      </c>
      <c r="L2355" t="s">
        <v>151</v>
      </c>
      <c r="M2355" t="s">
        <v>53</v>
      </c>
      <c r="N2355" t="s">
        <v>151</v>
      </c>
      <c r="O2355" t="s">
        <v>151</v>
      </c>
      <c r="P2355">
        <v>25</v>
      </c>
      <c r="Q2355" t="s">
        <v>85</v>
      </c>
      <c r="R2355" t="s">
        <v>96</v>
      </c>
    </row>
    <row r="2356" spans="1:18" x14ac:dyDescent="0.2">
      <c r="A2356">
        <v>2355</v>
      </c>
      <c r="B2356">
        <v>56</v>
      </c>
      <c r="C2356" t="s">
        <v>18</v>
      </c>
      <c r="D2356" t="s">
        <v>19</v>
      </c>
      <c r="E2356" t="s">
        <v>20</v>
      </c>
      <c r="F2356">
        <v>78</v>
      </c>
      <c r="G2356" t="s">
        <v>149</v>
      </c>
      <c r="H2356" t="s">
        <v>43</v>
      </c>
      <c r="I2356" t="s">
        <v>143</v>
      </c>
      <c r="J2356" t="s">
        <v>52</v>
      </c>
      <c r="K2356">
        <v>4.8</v>
      </c>
      <c r="L2356" t="s">
        <v>151</v>
      </c>
      <c r="M2356" t="s">
        <v>44</v>
      </c>
      <c r="N2356" t="s">
        <v>151</v>
      </c>
      <c r="O2356" t="s">
        <v>151</v>
      </c>
      <c r="P2356">
        <v>27</v>
      </c>
      <c r="Q2356" t="s">
        <v>27</v>
      </c>
      <c r="R2356" t="s">
        <v>87</v>
      </c>
    </row>
    <row r="2357" spans="1:18" x14ac:dyDescent="0.2">
      <c r="A2357">
        <v>2356</v>
      </c>
      <c r="B2357">
        <v>22</v>
      </c>
      <c r="C2357" t="s">
        <v>18</v>
      </c>
      <c r="D2357" t="s">
        <v>86</v>
      </c>
      <c r="E2357" t="s">
        <v>20</v>
      </c>
      <c r="F2357">
        <v>35</v>
      </c>
      <c r="G2357" t="s">
        <v>121</v>
      </c>
      <c r="H2357" t="s">
        <v>35</v>
      </c>
      <c r="I2357" t="s">
        <v>72</v>
      </c>
      <c r="J2357" t="s">
        <v>24</v>
      </c>
      <c r="K2357">
        <v>4.0999999999999996</v>
      </c>
      <c r="L2357" t="s">
        <v>151</v>
      </c>
      <c r="M2357" t="s">
        <v>44</v>
      </c>
      <c r="N2357" t="s">
        <v>151</v>
      </c>
      <c r="O2357" t="s">
        <v>151</v>
      </c>
      <c r="P2357">
        <v>12</v>
      </c>
      <c r="Q2357" t="s">
        <v>32</v>
      </c>
      <c r="R2357" t="s">
        <v>87</v>
      </c>
    </row>
    <row r="2358" spans="1:18" x14ac:dyDescent="0.2">
      <c r="A2358">
        <v>2357</v>
      </c>
      <c r="B2358">
        <v>57</v>
      </c>
      <c r="C2358" t="s">
        <v>18</v>
      </c>
      <c r="D2358" t="s">
        <v>131</v>
      </c>
      <c r="E2358" t="s">
        <v>66</v>
      </c>
      <c r="F2358">
        <v>58</v>
      </c>
      <c r="G2358" t="s">
        <v>55</v>
      </c>
      <c r="H2358" t="s">
        <v>43</v>
      </c>
      <c r="I2358" t="s">
        <v>23</v>
      </c>
      <c r="J2358" t="s">
        <v>52</v>
      </c>
      <c r="K2358">
        <v>3</v>
      </c>
      <c r="L2358" t="s">
        <v>151</v>
      </c>
      <c r="M2358" t="s">
        <v>37</v>
      </c>
      <c r="N2358" t="s">
        <v>151</v>
      </c>
      <c r="O2358" t="s">
        <v>151</v>
      </c>
      <c r="P2358">
        <v>27</v>
      </c>
      <c r="Q2358" t="s">
        <v>85</v>
      </c>
      <c r="R2358" t="s">
        <v>57</v>
      </c>
    </row>
    <row r="2359" spans="1:18" x14ac:dyDescent="0.2">
      <c r="A2359">
        <v>2358</v>
      </c>
      <c r="B2359">
        <v>53</v>
      </c>
      <c r="C2359" t="s">
        <v>18</v>
      </c>
      <c r="D2359" t="s">
        <v>54</v>
      </c>
      <c r="E2359" t="s">
        <v>20</v>
      </c>
      <c r="F2359">
        <v>67</v>
      </c>
      <c r="G2359" t="s">
        <v>150</v>
      </c>
      <c r="H2359" t="s">
        <v>22</v>
      </c>
      <c r="I2359" t="s">
        <v>108</v>
      </c>
      <c r="J2359" t="s">
        <v>56</v>
      </c>
      <c r="K2359">
        <v>4.2</v>
      </c>
      <c r="L2359" t="s">
        <v>151</v>
      </c>
      <c r="M2359" t="s">
        <v>69</v>
      </c>
      <c r="N2359" t="s">
        <v>151</v>
      </c>
      <c r="O2359" t="s">
        <v>151</v>
      </c>
      <c r="P2359">
        <v>40</v>
      </c>
      <c r="Q2359" t="s">
        <v>38</v>
      </c>
      <c r="R2359" t="s">
        <v>75</v>
      </c>
    </row>
    <row r="2360" spans="1:18" x14ac:dyDescent="0.2">
      <c r="A2360">
        <v>2359</v>
      </c>
      <c r="B2360">
        <v>53</v>
      </c>
      <c r="C2360" t="s">
        <v>18</v>
      </c>
      <c r="D2360" t="s">
        <v>29</v>
      </c>
      <c r="E2360" t="s">
        <v>20</v>
      </c>
      <c r="F2360">
        <v>93</v>
      </c>
      <c r="G2360" t="s">
        <v>104</v>
      </c>
      <c r="H2360" t="s">
        <v>22</v>
      </c>
      <c r="I2360" t="s">
        <v>68</v>
      </c>
      <c r="J2360" t="s">
        <v>36</v>
      </c>
      <c r="K2360">
        <v>3.8</v>
      </c>
      <c r="L2360" t="s">
        <v>151</v>
      </c>
      <c r="M2360" t="s">
        <v>53</v>
      </c>
      <c r="N2360" t="s">
        <v>151</v>
      </c>
      <c r="O2360" t="s">
        <v>151</v>
      </c>
      <c r="P2360">
        <v>38</v>
      </c>
      <c r="Q2360" t="s">
        <v>38</v>
      </c>
      <c r="R2360" t="s">
        <v>57</v>
      </c>
    </row>
    <row r="2361" spans="1:18" x14ac:dyDescent="0.2">
      <c r="A2361">
        <v>2360</v>
      </c>
      <c r="B2361">
        <v>19</v>
      </c>
      <c r="C2361" t="s">
        <v>18</v>
      </c>
      <c r="D2361" t="s">
        <v>118</v>
      </c>
      <c r="E2361" t="s">
        <v>66</v>
      </c>
      <c r="F2361">
        <v>81</v>
      </c>
      <c r="G2361" t="s">
        <v>137</v>
      </c>
      <c r="H2361" t="s">
        <v>35</v>
      </c>
      <c r="I2361" t="s">
        <v>79</v>
      </c>
      <c r="J2361" t="s">
        <v>36</v>
      </c>
      <c r="K2361">
        <v>3.3</v>
      </c>
      <c r="L2361" t="s">
        <v>151</v>
      </c>
      <c r="M2361" t="s">
        <v>69</v>
      </c>
      <c r="N2361" t="s">
        <v>151</v>
      </c>
      <c r="O2361" t="s">
        <v>151</v>
      </c>
      <c r="P2361">
        <v>44</v>
      </c>
      <c r="Q2361" t="s">
        <v>74</v>
      </c>
      <c r="R2361" t="s">
        <v>96</v>
      </c>
    </row>
    <row r="2362" spans="1:18" x14ac:dyDescent="0.2">
      <c r="A2362">
        <v>2361</v>
      </c>
      <c r="B2362">
        <v>49</v>
      </c>
      <c r="C2362" t="s">
        <v>18</v>
      </c>
      <c r="D2362" t="s">
        <v>65</v>
      </c>
      <c r="E2362" t="s">
        <v>66</v>
      </c>
      <c r="F2362">
        <v>80</v>
      </c>
      <c r="G2362" t="s">
        <v>83</v>
      </c>
      <c r="H2362" t="s">
        <v>22</v>
      </c>
      <c r="I2362" t="s">
        <v>64</v>
      </c>
      <c r="J2362" t="s">
        <v>56</v>
      </c>
      <c r="K2362">
        <v>4.7</v>
      </c>
      <c r="L2362" t="s">
        <v>151</v>
      </c>
      <c r="M2362" t="s">
        <v>69</v>
      </c>
      <c r="N2362" t="s">
        <v>151</v>
      </c>
      <c r="O2362" t="s">
        <v>151</v>
      </c>
      <c r="P2362">
        <v>27</v>
      </c>
      <c r="Q2362" t="s">
        <v>27</v>
      </c>
      <c r="R2362" t="s">
        <v>96</v>
      </c>
    </row>
    <row r="2363" spans="1:18" x14ac:dyDescent="0.2">
      <c r="A2363">
        <v>2362</v>
      </c>
      <c r="B2363">
        <v>44</v>
      </c>
      <c r="C2363" t="s">
        <v>18</v>
      </c>
      <c r="D2363" t="s">
        <v>118</v>
      </c>
      <c r="E2363" t="s">
        <v>66</v>
      </c>
      <c r="F2363">
        <v>64</v>
      </c>
      <c r="G2363" t="s">
        <v>89</v>
      </c>
      <c r="H2363" t="s">
        <v>43</v>
      </c>
      <c r="I2363" t="s">
        <v>23</v>
      </c>
      <c r="J2363" t="s">
        <v>36</v>
      </c>
      <c r="K2363">
        <v>4.3</v>
      </c>
      <c r="L2363" t="s">
        <v>151</v>
      </c>
      <c r="M2363" t="s">
        <v>69</v>
      </c>
      <c r="N2363" t="s">
        <v>151</v>
      </c>
      <c r="O2363" t="s">
        <v>151</v>
      </c>
      <c r="P2363">
        <v>30</v>
      </c>
      <c r="Q2363" t="s">
        <v>38</v>
      </c>
      <c r="R2363" t="s">
        <v>96</v>
      </c>
    </row>
    <row r="2364" spans="1:18" x14ac:dyDescent="0.2">
      <c r="A2364">
        <v>2363</v>
      </c>
      <c r="B2364">
        <v>27</v>
      </c>
      <c r="C2364" t="s">
        <v>18</v>
      </c>
      <c r="D2364" t="s">
        <v>33</v>
      </c>
      <c r="E2364" t="s">
        <v>20</v>
      </c>
      <c r="F2364">
        <v>41</v>
      </c>
      <c r="G2364" t="s">
        <v>140</v>
      </c>
      <c r="H2364" t="s">
        <v>43</v>
      </c>
      <c r="I2364" t="s">
        <v>109</v>
      </c>
      <c r="J2364" t="s">
        <v>56</v>
      </c>
      <c r="K2364">
        <v>2.7</v>
      </c>
      <c r="L2364" t="s">
        <v>151</v>
      </c>
      <c r="M2364" t="s">
        <v>53</v>
      </c>
      <c r="N2364" t="s">
        <v>151</v>
      </c>
      <c r="O2364" t="s">
        <v>151</v>
      </c>
      <c r="P2364">
        <v>24</v>
      </c>
      <c r="Q2364" t="s">
        <v>38</v>
      </c>
      <c r="R2364" t="s">
        <v>87</v>
      </c>
    </row>
    <row r="2365" spans="1:18" x14ac:dyDescent="0.2">
      <c r="A2365">
        <v>2364</v>
      </c>
      <c r="B2365">
        <v>60</v>
      </c>
      <c r="C2365" t="s">
        <v>18</v>
      </c>
      <c r="D2365" t="s">
        <v>124</v>
      </c>
      <c r="E2365" t="s">
        <v>20</v>
      </c>
      <c r="F2365">
        <v>79</v>
      </c>
      <c r="G2365" t="s">
        <v>137</v>
      </c>
      <c r="H2365" t="s">
        <v>91</v>
      </c>
      <c r="I2365" t="s">
        <v>68</v>
      </c>
      <c r="J2365" t="s">
        <v>24</v>
      </c>
      <c r="K2365">
        <v>4.2</v>
      </c>
      <c r="L2365" t="s">
        <v>151</v>
      </c>
      <c r="M2365" t="s">
        <v>26</v>
      </c>
      <c r="N2365" t="s">
        <v>151</v>
      </c>
      <c r="O2365" t="s">
        <v>151</v>
      </c>
      <c r="P2365">
        <v>38</v>
      </c>
      <c r="Q2365" t="s">
        <v>32</v>
      </c>
      <c r="R2365" t="s">
        <v>75</v>
      </c>
    </row>
    <row r="2366" spans="1:18" x14ac:dyDescent="0.2">
      <c r="A2366">
        <v>2365</v>
      </c>
      <c r="B2366">
        <v>62</v>
      </c>
      <c r="C2366" t="s">
        <v>18</v>
      </c>
      <c r="D2366" t="s">
        <v>88</v>
      </c>
      <c r="E2366" t="s">
        <v>66</v>
      </c>
      <c r="F2366">
        <v>60</v>
      </c>
      <c r="G2366" t="s">
        <v>90</v>
      </c>
      <c r="H2366" t="s">
        <v>22</v>
      </c>
      <c r="I2366" t="s">
        <v>31</v>
      </c>
      <c r="J2366" t="s">
        <v>24</v>
      </c>
      <c r="K2366">
        <v>4.2</v>
      </c>
      <c r="L2366" t="s">
        <v>151</v>
      </c>
      <c r="M2366" t="s">
        <v>37</v>
      </c>
      <c r="N2366" t="s">
        <v>151</v>
      </c>
      <c r="O2366" t="s">
        <v>151</v>
      </c>
      <c r="P2366">
        <v>4</v>
      </c>
      <c r="Q2366" t="s">
        <v>45</v>
      </c>
      <c r="R2366" t="s">
        <v>57</v>
      </c>
    </row>
    <row r="2367" spans="1:18" x14ac:dyDescent="0.2">
      <c r="A2367">
        <v>2366</v>
      </c>
      <c r="B2367">
        <v>52</v>
      </c>
      <c r="C2367" t="s">
        <v>18</v>
      </c>
      <c r="D2367" t="s">
        <v>49</v>
      </c>
      <c r="E2367" t="s">
        <v>41</v>
      </c>
      <c r="F2367">
        <v>91</v>
      </c>
      <c r="G2367" t="s">
        <v>50</v>
      </c>
      <c r="H2367" t="s">
        <v>35</v>
      </c>
      <c r="I2367" t="s">
        <v>99</v>
      </c>
      <c r="J2367" t="s">
        <v>24</v>
      </c>
      <c r="K2367">
        <v>2.5</v>
      </c>
      <c r="L2367" t="s">
        <v>151</v>
      </c>
      <c r="M2367" t="s">
        <v>44</v>
      </c>
      <c r="N2367" t="s">
        <v>151</v>
      </c>
      <c r="O2367" t="s">
        <v>151</v>
      </c>
      <c r="P2367">
        <v>32</v>
      </c>
      <c r="Q2367" t="s">
        <v>27</v>
      </c>
      <c r="R2367" t="s">
        <v>87</v>
      </c>
    </row>
    <row r="2368" spans="1:18" x14ac:dyDescent="0.2">
      <c r="A2368">
        <v>2367</v>
      </c>
      <c r="B2368">
        <v>30</v>
      </c>
      <c r="C2368" t="s">
        <v>18</v>
      </c>
      <c r="D2368" t="s">
        <v>70</v>
      </c>
      <c r="E2368" t="s">
        <v>41</v>
      </c>
      <c r="F2368">
        <v>66</v>
      </c>
      <c r="G2368" t="s">
        <v>129</v>
      </c>
      <c r="H2368" t="s">
        <v>22</v>
      </c>
      <c r="I2368" t="s">
        <v>109</v>
      </c>
      <c r="J2368" t="s">
        <v>24</v>
      </c>
      <c r="K2368">
        <v>3.6</v>
      </c>
      <c r="L2368" t="s">
        <v>151</v>
      </c>
      <c r="M2368" t="s">
        <v>26</v>
      </c>
      <c r="N2368" t="s">
        <v>151</v>
      </c>
      <c r="O2368" t="s">
        <v>151</v>
      </c>
      <c r="P2368">
        <v>32</v>
      </c>
      <c r="Q2368" t="s">
        <v>38</v>
      </c>
      <c r="R2368" t="s">
        <v>28</v>
      </c>
    </row>
    <row r="2369" spans="1:18" x14ac:dyDescent="0.2">
      <c r="A2369">
        <v>2368</v>
      </c>
      <c r="B2369">
        <v>66</v>
      </c>
      <c r="C2369" t="s">
        <v>18</v>
      </c>
      <c r="D2369" t="s">
        <v>124</v>
      </c>
      <c r="E2369" t="s">
        <v>20</v>
      </c>
      <c r="F2369">
        <v>85</v>
      </c>
      <c r="G2369" t="s">
        <v>113</v>
      </c>
      <c r="H2369" t="s">
        <v>22</v>
      </c>
      <c r="I2369" t="s">
        <v>95</v>
      </c>
      <c r="J2369" t="s">
        <v>24</v>
      </c>
      <c r="K2369">
        <v>3.4</v>
      </c>
      <c r="L2369" t="s">
        <v>151</v>
      </c>
      <c r="M2369" t="s">
        <v>53</v>
      </c>
      <c r="N2369" t="s">
        <v>151</v>
      </c>
      <c r="O2369" t="s">
        <v>151</v>
      </c>
      <c r="P2369">
        <v>28</v>
      </c>
      <c r="Q2369" t="s">
        <v>74</v>
      </c>
      <c r="R2369" t="s">
        <v>75</v>
      </c>
    </row>
    <row r="2370" spans="1:18" x14ac:dyDescent="0.2">
      <c r="A2370">
        <v>2369</v>
      </c>
      <c r="B2370">
        <v>29</v>
      </c>
      <c r="C2370" t="s">
        <v>18</v>
      </c>
      <c r="D2370" t="s">
        <v>88</v>
      </c>
      <c r="E2370" t="s">
        <v>66</v>
      </c>
      <c r="F2370">
        <v>38</v>
      </c>
      <c r="G2370" t="s">
        <v>126</v>
      </c>
      <c r="H2370" t="s">
        <v>43</v>
      </c>
      <c r="I2370" t="s">
        <v>92</v>
      </c>
      <c r="J2370" t="s">
        <v>52</v>
      </c>
      <c r="K2370">
        <v>3.3</v>
      </c>
      <c r="L2370" t="s">
        <v>151</v>
      </c>
      <c r="M2370" t="s">
        <v>53</v>
      </c>
      <c r="N2370" t="s">
        <v>151</v>
      </c>
      <c r="O2370" t="s">
        <v>151</v>
      </c>
      <c r="P2370">
        <v>6</v>
      </c>
      <c r="Q2370" t="s">
        <v>85</v>
      </c>
      <c r="R2370" t="s">
        <v>96</v>
      </c>
    </row>
    <row r="2371" spans="1:18" x14ac:dyDescent="0.2">
      <c r="A2371">
        <v>2370</v>
      </c>
      <c r="B2371">
        <v>24</v>
      </c>
      <c r="C2371" t="s">
        <v>18</v>
      </c>
      <c r="D2371" t="s">
        <v>29</v>
      </c>
      <c r="E2371" t="s">
        <v>20</v>
      </c>
      <c r="F2371">
        <v>23</v>
      </c>
      <c r="G2371" t="s">
        <v>128</v>
      </c>
      <c r="H2371" t="s">
        <v>43</v>
      </c>
      <c r="I2371" t="s">
        <v>108</v>
      </c>
      <c r="J2371" t="s">
        <v>24</v>
      </c>
      <c r="K2371">
        <v>4.5999999999999996</v>
      </c>
      <c r="L2371" t="s">
        <v>151</v>
      </c>
      <c r="M2371" t="s">
        <v>53</v>
      </c>
      <c r="N2371" t="s">
        <v>151</v>
      </c>
      <c r="O2371" t="s">
        <v>151</v>
      </c>
      <c r="P2371">
        <v>24</v>
      </c>
      <c r="Q2371" t="s">
        <v>45</v>
      </c>
      <c r="R2371" t="s">
        <v>87</v>
      </c>
    </row>
    <row r="2372" spans="1:18" x14ac:dyDescent="0.2">
      <c r="A2372">
        <v>2371</v>
      </c>
      <c r="B2372">
        <v>51</v>
      </c>
      <c r="C2372" t="s">
        <v>18</v>
      </c>
      <c r="D2372" t="s">
        <v>70</v>
      </c>
      <c r="E2372" t="s">
        <v>41</v>
      </c>
      <c r="F2372">
        <v>71</v>
      </c>
      <c r="G2372" t="s">
        <v>119</v>
      </c>
      <c r="H2372" t="s">
        <v>43</v>
      </c>
      <c r="I2372" t="s">
        <v>93</v>
      </c>
      <c r="J2372" t="s">
        <v>36</v>
      </c>
      <c r="K2372">
        <v>3.9</v>
      </c>
      <c r="L2372" t="s">
        <v>151</v>
      </c>
      <c r="M2372" t="s">
        <v>73</v>
      </c>
      <c r="N2372" t="s">
        <v>151</v>
      </c>
      <c r="O2372" t="s">
        <v>151</v>
      </c>
      <c r="P2372">
        <v>38</v>
      </c>
      <c r="Q2372" t="s">
        <v>27</v>
      </c>
      <c r="R2372" t="s">
        <v>39</v>
      </c>
    </row>
    <row r="2373" spans="1:18" x14ac:dyDescent="0.2">
      <c r="A2373">
        <v>2372</v>
      </c>
      <c r="B2373">
        <v>67</v>
      </c>
      <c r="C2373" t="s">
        <v>18</v>
      </c>
      <c r="D2373" t="s">
        <v>124</v>
      </c>
      <c r="E2373" t="s">
        <v>20</v>
      </c>
      <c r="F2373">
        <v>25</v>
      </c>
      <c r="G2373" t="s">
        <v>115</v>
      </c>
      <c r="H2373" t="s">
        <v>43</v>
      </c>
      <c r="I2373" t="s">
        <v>60</v>
      </c>
      <c r="J2373" t="s">
        <v>24</v>
      </c>
      <c r="K2373">
        <v>3.7</v>
      </c>
      <c r="L2373" t="s">
        <v>151</v>
      </c>
      <c r="M2373" t="s">
        <v>44</v>
      </c>
      <c r="N2373" t="s">
        <v>151</v>
      </c>
      <c r="O2373" t="s">
        <v>151</v>
      </c>
      <c r="P2373">
        <v>28</v>
      </c>
      <c r="Q2373" t="s">
        <v>85</v>
      </c>
      <c r="R2373" t="s">
        <v>48</v>
      </c>
    </row>
    <row r="2374" spans="1:18" x14ac:dyDescent="0.2">
      <c r="A2374">
        <v>2373</v>
      </c>
      <c r="B2374">
        <v>50</v>
      </c>
      <c r="C2374" t="s">
        <v>18</v>
      </c>
      <c r="D2374" t="s">
        <v>136</v>
      </c>
      <c r="E2374" t="s">
        <v>41</v>
      </c>
      <c r="F2374">
        <v>39</v>
      </c>
      <c r="G2374" t="s">
        <v>89</v>
      </c>
      <c r="H2374" t="s">
        <v>91</v>
      </c>
      <c r="I2374" t="s">
        <v>64</v>
      </c>
      <c r="J2374" t="s">
        <v>36</v>
      </c>
      <c r="K2374">
        <v>3.1</v>
      </c>
      <c r="L2374" t="s">
        <v>151</v>
      </c>
      <c r="M2374" t="s">
        <v>26</v>
      </c>
      <c r="N2374" t="s">
        <v>151</v>
      </c>
      <c r="O2374" t="s">
        <v>151</v>
      </c>
      <c r="P2374">
        <v>9</v>
      </c>
      <c r="Q2374" t="s">
        <v>45</v>
      </c>
      <c r="R2374" t="s">
        <v>28</v>
      </c>
    </row>
    <row r="2375" spans="1:18" x14ac:dyDescent="0.2">
      <c r="A2375">
        <v>2374</v>
      </c>
      <c r="B2375">
        <v>37</v>
      </c>
      <c r="C2375" t="s">
        <v>18</v>
      </c>
      <c r="D2375" t="s">
        <v>103</v>
      </c>
      <c r="E2375" t="s">
        <v>20</v>
      </c>
      <c r="F2375">
        <v>20</v>
      </c>
      <c r="G2375" t="s">
        <v>150</v>
      </c>
      <c r="H2375" t="s">
        <v>43</v>
      </c>
      <c r="I2375" t="s">
        <v>23</v>
      </c>
      <c r="J2375" t="s">
        <v>36</v>
      </c>
      <c r="K2375">
        <v>4.9000000000000004</v>
      </c>
      <c r="L2375" t="s">
        <v>151</v>
      </c>
      <c r="M2375" t="s">
        <v>26</v>
      </c>
      <c r="N2375" t="s">
        <v>151</v>
      </c>
      <c r="O2375" t="s">
        <v>151</v>
      </c>
      <c r="P2375">
        <v>21</v>
      </c>
      <c r="Q2375" t="s">
        <v>85</v>
      </c>
      <c r="R2375" t="s">
        <v>96</v>
      </c>
    </row>
    <row r="2376" spans="1:18" x14ac:dyDescent="0.2">
      <c r="A2376">
        <v>2375</v>
      </c>
      <c r="B2376">
        <v>69</v>
      </c>
      <c r="C2376" t="s">
        <v>18</v>
      </c>
      <c r="D2376" t="s">
        <v>142</v>
      </c>
      <c r="E2376" t="s">
        <v>66</v>
      </c>
      <c r="F2376">
        <v>73</v>
      </c>
      <c r="G2376" t="s">
        <v>148</v>
      </c>
      <c r="H2376" t="s">
        <v>22</v>
      </c>
      <c r="I2376" t="s">
        <v>99</v>
      </c>
      <c r="J2376" t="s">
        <v>24</v>
      </c>
      <c r="K2376">
        <v>4.7</v>
      </c>
      <c r="L2376" t="s">
        <v>151</v>
      </c>
      <c r="M2376" t="s">
        <v>53</v>
      </c>
      <c r="N2376" t="s">
        <v>151</v>
      </c>
      <c r="O2376" t="s">
        <v>151</v>
      </c>
      <c r="P2376">
        <v>31</v>
      </c>
      <c r="Q2376" t="s">
        <v>85</v>
      </c>
      <c r="R2376" t="s">
        <v>87</v>
      </c>
    </row>
    <row r="2377" spans="1:18" x14ac:dyDescent="0.2">
      <c r="A2377">
        <v>2376</v>
      </c>
      <c r="B2377">
        <v>60</v>
      </c>
      <c r="C2377" t="s">
        <v>18</v>
      </c>
      <c r="D2377" t="s">
        <v>131</v>
      </c>
      <c r="E2377" t="s">
        <v>66</v>
      </c>
      <c r="F2377">
        <v>63</v>
      </c>
      <c r="G2377" t="s">
        <v>140</v>
      </c>
      <c r="H2377" t="s">
        <v>22</v>
      </c>
      <c r="I2377" t="s">
        <v>99</v>
      </c>
      <c r="J2377" t="s">
        <v>56</v>
      </c>
      <c r="K2377">
        <v>2.9</v>
      </c>
      <c r="L2377" t="s">
        <v>151</v>
      </c>
      <c r="M2377" t="s">
        <v>44</v>
      </c>
      <c r="N2377" t="s">
        <v>151</v>
      </c>
      <c r="O2377" t="s">
        <v>151</v>
      </c>
      <c r="P2377">
        <v>18</v>
      </c>
      <c r="Q2377" t="s">
        <v>38</v>
      </c>
      <c r="R2377" t="s">
        <v>57</v>
      </c>
    </row>
    <row r="2378" spans="1:18" x14ac:dyDescent="0.2">
      <c r="A2378">
        <v>2377</v>
      </c>
      <c r="B2378">
        <v>21</v>
      </c>
      <c r="C2378" t="s">
        <v>18</v>
      </c>
      <c r="D2378" t="s">
        <v>142</v>
      </c>
      <c r="E2378" t="s">
        <v>66</v>
      </c>
      <c r="F2378">
        <v>94</v>
      </c>
      <c r="G2378" t="s">
        <v>121</v>
      </c>
      <c r="H2378" t="s">
        <v>91</v>
      </c>
      <c r="I2378" t="s">
        <v>108</v>
      </c>
      <c r="J2378" t="s">
        <v>36</v>
      </c>
      <c r="K2378">
        <v>4.0999999999999996</v>
      </c>
      <c r="L2378" t="s">
        <v>151</v>
      </c>
      <c r="M2378" t="s">
        <v>26</v>
      </c>
      <c r="N2378" t="s">
        <v>151</v>
      </c>
      <c r="O2378" t="s">
        <v>151</v>
      </c>
      <c r="P2378">
        <v>5</v>
      </c>
      <c r="Q2378" t="s">
        <v>32</v>
      </c>
      <c r="R2378" t="s">
        <v>39</v>
      </c>
    </row>
    <row r="2379" spans="1:18" x14ac:dyDescent="0.2">
      <c r="A2379">
        <v>2378</v>
      </c>
      <c r="B2379">
        <v>44</v>
      </c>
      <c r="C2379" t="s">
        <v>18</v>
      </c>
      <c r="D2379" t="s">
        <v>19</v>
      </c>
      <c r="E2379" t="s">
        <v>20</v>
      </c>
      <c r="F2379">
        <v>94</v>
      </c>
      <c r="G2379" t="s">
        <v>146</v>
      </c>
      <c r="H2379" t="s">
        <v>22</v>
      </c>
      <c r="I2379" t="s">
        <v>135</v>
      </c>
      <c r="J2379" t="s">
        <v>56</v>
      </c>
      <c r="K2379">
        <v>4</v>
      </c>
      <c r="L2379" t="s">
        <v>151</v>
      </c>
      <c r="M2379" t="s">
        <v>44</v>
      </c>
      <c r="N2379" t="s">
        <v>151</v>
      </c>
      <c r="O2379" t="s">
        <v>151</v>
      </c>
      <c r="P2379">
        <v>22</v>
      </c>
      <c r="Q2379" t="s">
        <v>32</v>
      </c>
      <c r="R2379" t="s">
        <v>48</v>
      </c>
    </row>
    <row r="2380" spans="1:18" x14ac:dyDescent="0.2">
      <c r="A2380">
        <v>2379</v>
      </c>
      <c r="B2380">
        <v>26</v>
      </c>
      <c r="C2380" t="s">
        <v>18</v>
      </c>
      <c r="D2380" t="s">
        <v>118</v>
      </c>
      <c r="E2380" t="s">
        <v>66</v>
      </c>
      <c r="F2380">
        <v>71</v>
      </c>
      <c r="G2380" t="s">
        <v>81</v>
      </c>
      <c r="H2380" t="s">
        <v>22</v>
      </c>
      <c r="I2380" t="s">
        <v>84</v>
      </c>
      <c r="J2380" t="s">
        <v>52</v>
      </c>
      <c r="K2380">
        <v>2.7</v>
      </c>
      <c r="L2380" t="s">
        <v>151</v>
      </c>
      <c r="M2380" t="s">
        <v>73</v>
      </c>
      <c r="N2380" t="s">
        <v>151</v>
      </c>
      <c r="O2380" t="s">
        <v>151</v>
      </c>
      <c r="P2380">
        <v>37</v>
      </c>
      <c r="Q2380" t="s">
        <v>45</v>
      </c>
      <c r="R2380" t="s">
        <v>75</v>
      </c>
    </row>
    <row r="2381" spans="1:18" x14ac:dyDescent="0.2">
      <c r="A2381">
        <v>2380</v>
      </c>
      <c r="B2381">
        <v>40</v>
      </c>
      <c r="C2381" t="s">
        <v>18</v>
      </c>
      <c r="D2381" t="s">
        <v>123</v>
      </c>
      <c r="E2381" t="s">
        <v>66</v>
      </c>
      <c r="F2381">
        <v>77</v>
      </c>
      <c r="G2381" t="s">
        <v>146</v>
      </c>
      <c r="H2381" t="s">
        <v>43</v>
      </c>
      <c r="I2381" t="s">
        <v>99</v>
      </c>
      <c r="J2381" t="s">
        <v>36</v>
      </c>
      <c r="K2381">
        <v>4</v>
      </c>
      <c r="L2381" t="s">
        <v>151</v>
      </c>
      <c r="M2381" t="s">
        <v>69</v>
      </c>
      <c r="N2381" t="s">
        <v>151</v>
      </c>
      <c r="O2381" t="s">
        <v>151</v>
      </c>
      <c r="P2381">
        <v>22</v>
      </c>
      <c r="Q2381" t="s">
        <v>85</v>
      </c>
      <c r="R2381" t="s">
        <v>87</v>
      </c>
    </row>
    <row r="2382" spans="1:18" x14ac:dyDescent="0.2">
      <c r="A2382">
        <v>2381</v>
      </c>
      <c r="B2382">
        <v>41</v>
      </c>
      <c r="C2382" t="s">
        <v>18</v>
      </c>
      <c r="D2382" t="s">
        <v>118</v>
      </c>
      <c r="E2382" t="s">
        <v>66</v>
      </c>
      <c r="F2382">
        <v>66</v>
      </c>
      <c r="G2382" t="s">
        <v>137</v>
      </c>
      <c r="H2382" t="s">
        <v>43</v>
      </c>
      <c r="I2382" t="s">
        <v>93</v>
      </c>
      <c r="J2382" t="s">
        <v>56</v>
      </c>
      <c r="K2382">
        <v>2.5</v>
      </c>
      <c r="L2382" t="s">
        <v>151</v>
      </c>
      <c r="M2382" t="s">
        <v>44</v>
      </c>
      <c r="N2382" t="s">
        <v>151</v>
      </c>
      <c r="O2382" t="s">
        <v>151</v>
      </c>
      <c r="P2382">
        <v>36</v>
      </c>
      <c r="Q2382" t="s">
        <v>45</v>
      </c>
      <c r="R2382" t="s">
        <v>28</v>
      </c>
    </row>
    <row r="2383" spans="1:18" x14ac:dyDescent="0.2">
      <c r="A2383">
        <v>2382</v>
      </c>
      <c r="B2383">
        <v>62</v>
      </c>
      <c r="C2383" t="s">
        <v>18</v>
      </c>
      <c r="D2383" t="s">
        <v>40</v>
      </c>
      <c r="E2383" t="s">
        <v>41</v>
      </c>
      <c r="F2383">
        <v>23</v>
      </c>
      <c r="G2383" t="s">
        <v>149</v>
      </c>
      <c r="H2383" t="s">
        <v>43</v>
      </c>
      <c r="I2383" t="s">
        <v>84</v>
      </c>
      <c r="J2383" t="s">
        <v>52</v>
      </c>
      <c r="K2383">
        <v>4.5</v>
      </c>
      <c r="L2383" t="s">
        <v>151</v>
      </c>
      <c r="M2383" t="s">
        <v>37</v>
      </c>
      <c r="N2383" t="s">
        <v>151</v>
      </c>
      <c r="O2383" t="s">
        <v>151</v>
      </c>
      <c r="P2383">
        <v>23</v>
      </c>
      <c r="Q2383" t="s">
        <v>45</v>
      </c>
      <c r="R2383" t="s">
        <v>48</v>
      </c>
    </row>
    <row r="2384" spans="1:18" x14ac:dyDescent="0.2">
      <c r="A2384">
        <v>2383</v>
      </c>
      <c r="B2384">
        <v>39</v>
      </c>
      <c r="C2384" t="s">
        <v>18</v>
      </c>
      <c r="D2384" t="s">
        <v>29</v>
      </c>
      <c r="E2384" t="s">
        <v>20</v>
      </c>
      <c r="F2384">
        <v>60</v>
      </c>
      <c r="G2384" t="s">
        <v>98</v>
      </c>
      <c r="H2384" t="s">
        <v>43</v>
      </c>
      <c r="I2384" t="s">
        <v>47</v>
      </c>
      <c r="J2384" t="s">
        <v>36</v>
      </c>
      <c r="K2384">
        <v>3.9</v>
      </c>
      <c r="L2384" t="s">
        <v>151</v>
      </c>
      <c r="M2384" t="s">
        <v>26</v>
      </c>
      <c r="N2384" t="s">
        <v>151</v>
      </c>
      <c r="O2384" t="s">
        <v>151</v>
      </c>
      <c r="P2384">
        <v>44</v>
      </c>
      <c r="Q2384" t="s">
        <v>85</v>
      </c>
      <c r="R2384" t="s">
        <v>39</v>
      </c>
    </row>
    <row r="2385" spans="1:18" x14ac:dyDescent="0.2">
      <c r="A2385">
        <v>2384</v>
      </c>
      <c r="B2385">
        <v>53</v>
      </c>
      <c r="C2385" t="s">
        <v>18</v>
      </c>
      <c r="D2385" t="s">
        <v>131</v>
      </c>
      <c r="E2385" t="s">
        <v>66</v>
      </c>
      <c r="F2385">
        <v>72</v>
      </c>
      <c r="G2385" t="s">
        <v>42</v>
      </c>
      <c r="H2385" t="s">
        <v>22</v>
      </c>
      <c r="I2385" t="s">
        <v>79</v>
      </c>
      <c r="J2385" t="s">
        <v>36</v>
      </c>
      <c r="K2385">
        <v>4.9000000000000004</v>
      </c>
      <c r="L2385" t="s">
        <v>151</v>
      </c>
      <c r="M2385" t="s">
        <v>69</v>
      </c>
      <c r="N2385" t="s">
        <v>151</v>
      </c>
      <c r="O2385" t="s">
        <v>151</v>
      </c>
      <c r="P2385">
        <v>25</v>
      </c>
      <c r="Q2385" t="s">
        <v>74</v>
      </c>
      <c r="R2385" t="s">
        <v>48</v>
      </c>
    </row>
    <row r="2386" spans="1:18" x14ac:dyDescent="0.2">
      <c r="A2386">
        <v>2385</v>
      </c>
      <c r="B2386">
        <v>24</v>
      </c>
      <c r="C2386" t="s">
        <v>18</v>
      </c>
      <c r="D2386" t="s">
        <v>19</v>
      </c>
      <c r="E2386" t="s">
        <v>20</v>
      </c>
      <c r="F2386">
        <v>35</v>
      </c>
      <c r="G2386" t="s">
        <v>89</v>
      </c>
      <c r="H2386" t="s">
        <v>22</v>
      </c>
      <c r="I2386" t="s">
        <v>95</v>
      </c>
      <c r="J2386" t="s">
        <v>24</v>
      </c>
      <c r="K2386">
        <v>3.3</v>
      </c>
      <c r="L2386" t="s">
        <v>151</v>
      </c>
      <c r="M2386" t="s">
        <v>69</v>
      </c>
      <c r="N2386" t="s">
        <v>151</v>
      </c>
      <c r="O2386" t="s">
        <v>151</v>
      </c>
      <c r="P2386">
        <v>40</v>
      </c>
      <c r="Q2386" t="s">
        <v>45</v>
      </c>
      <c r="R2386" t="s">
        <v>57</v>
      </c>
    </row>
    <row r="2387" spans="1:18" x14ac:dyDescent="0.2">
      <c r="A2387">
        <v>2386</v>
      </c>
      <c r="B2387">
        <v>41</v>
      </c>
      <c r="C2387" t="s">
        <v>18</v>
      </c>
      <c r="D2387" t="s">
        <v>118</v>
      </c>
      <c r="E2387" t="s">
        <v>66</v>
      </c>
      <c r="F2387">
        <v>31</v>
      </c>
      <c r="G2387" t="s">
        <v>100</v>
      </c>
      <c r="H2387" t="s">
        <v>43</v>
      </c>
      <c r="I2387" t="s">
        <v>109</v>
      </c>
      <c r="J2387" t="s">
        <v>56</v>
      </c>
      <c r="K2387">
        <v>3.8</v>
      </c>
      <c r="L2387" t="s">
        <v>151</v>
      </c>
      <c r="M2387" t="s">
        <v>26</v>
      </c>
      <c r="N2387" t="s">
        <v>151</v>
      </c>
      <c r="O2387" t="s">
        <v>151</v>
      </c>
      <c r="P2387">
        <v>12</v>
      </c>
      <c r="Q2387" t="s">
        <v>45</v>
      </c>
      <c r="R2387" t="s">
        <v>39</v>
      </c>
    </row>
    <row r="2388" spans="1:18" x14ac:dyDescent="0.2">
      <c r="A2388">
        <v>2387</v>
      </c>
      <c r="B2388">
        <v>19</v>
      </c>
      <c r="C2388" t="s">
        <v>18</v>
      </c>
      <c r="D2388" t="s">
        <v>124</v>
      </c>
      <c r="E2388" t="s">
        <v>20</v>
      </c>
      <c r="F2388">
        <v>33</v>
      </c>
      <c r="G2388" t="s">
        <v>114</v>
      </c>
      <c r="H2388" t="s">
        <v>22</v>
      </c>
      <c r="I2388" t="s">
        <v>143</v>
      </c>
      <c r="J2388" t="s">
        <v>52</v>
      </c>
      <c r="K2388">
        <v>2.9</v>
      </c>
      <c r="L2388" t="s">
        <v>151</v>
      </c>
      <c r="M2388" t="s">
        <v>53</v>
      </c>
      <c r="N2388" t="s">
        <v>151</v>
      </c>
      <c r="O2388" t="s">
        <v>151</v>
      </c>
      <c r="P2388">
        <v>14</v>
      </c>
      <c r="Q2388" t="s">
        <v>27</v>
      </c>
      <c r="R2388" t="s">
        <v>87</v>
      </c>
    </row>
    <row r="2389" spans="1:18" x14ac:dyDescent="0.2">
      <c r="A2389">
        <v>2388</v>
      </c>
      <c r="B2389">
        <v>36</v>
      </c>
      <c r="C2389" t="s">
        <v>18</v>
      </c>
      <c r="D2389" t="s">
        <v>123</v>
      </c>
      <c r="E2389" t="s">
        <v>66</v>
      </c>
      <c r="F2389">
        <v>95</v>
      </c>
      <c r="G2389" t="s">
        <v>121</v>
      </c>
      <c r="H2389" t="s">
        <v>43</v>
      </c>
      <c r="I2389" t="s">
        <v>79</v>
      </c>
      <c r="J2389" t="s">
        <v>52</v>
      </c>
      <c r="K2389">
        <v>4</v>
      </c>
      <c r="L2389" t="s">
        <v>151</v>
      </c>
      <c r="M2389" t="s">
        <v>69</v>
      </c>
      <c r="N2389" t="s">
        <v>151</v>
      </c>
      <c r="O2389" t="s">
        <v>151</v>
      </c>
      <c r="P2389">
        <v>14</v>
      </c>
      <c r="Q2389" t="s">
        <v>85</v>
      </c>
      <c r="R2389" t="s">
        <v>87</v>
      </c>
    </row>
    <row r="2390" spans="1:18" x14ac:dyDescent="0.2">
      <c r="A2390">
        <v>2389</v>
      </c>
      <c r="B2390">
        <v>21</v>
      </c>
      <c r="C2390" t="s">
        <v>18</v>
      </c>
      <c r="D2390" t="s">
        <v>80</v>
      </c>
      <c r="E2390" t="s">
        <v>20</v>
      </c>
      <c r="F2390">
        <v>68</v>
      </c>
      <c r="G2390" t="s">
        <v>89</v>
      </c>
      <c r="H2390" t="s">
        <v>43</v>
      </c>
      <c r="I2390" t="s">
        <v>99</v>
      </c>
      <c r="J2390" t="s">
        <v>56</v>
      </c>
      <c r="K2390">
        <v>4.0999999999999996</v>
      </c>
      <c r="L2390" t="s">
        <v>151</v>
      </c>
      <c r="M2390" t="s">
        <v>73</v>
      </c>
      <c r="N2390" t="s">
        <v>151</v>
      </c>
      <c r="O2390" t="s">
        <v>151</v>
      </c>
      <c r="P2390">
        <v>10</v>
      </c>
      <c r="Q2390" t="s">
        <v>85</v>
      </c>
      <c r="R2390" t="s">
        <v>48</v>
      </c>
    </row>
    <row r="2391" spans="1:18" x14ac:dyDescent="0.2">
      <c r="A2391">
        <v>2390</v>
      </c>
      <c r="B2391">
        <v>25</v>
      </c>
      <c r="C2391" t="s">
        <v>18</v>
      </c>
      <c r="D2391" t="s">
        <v>61</v>
      </c>
      <c r="E2391" t="s">
        <v>62</v>
      </c>
      <c r="F2391">
        <v>87</v>
      </c>
      <c r="G2391" t="s">
        <v>110</v>
      </c>
      <c r="H2391" t="s">
        <v>43</v>
      </c>
      <c r="I2391" t="s">
        <v>82</v>
      </c>
      <c r="J2391" t="s">
        <v>36</v>
      </c>
      <c r="K2391">
        <v>3.1</v>
      </c>
      <c r="L2391" t="s">
        <v>151</v>
      </c>
      <c r="M2391" t="s">
        <v>73</v>
      </c>
      <c r="N2391" t="s">
        <v>151</v>
      </c>
      <c r="O2391" t="s">
        <v>151</v>
      </c>
      <c r="P2391">
        <v>17</v>
      </c>
      <c r="Q2391" t="s">
        <v>74</v>
      </c>
      <c r="R2391" t="s">
        <v>96</v>
      </c>
    </row>
    <row r="2392" spans="1:18" x14ac:dyDescent="0.2">
      <c r="A2392">
        <v>2391</v>
      </c>
      <c r="B2392">
        <v>65</v>
      </c>
      <c r="C2392" t="s">
        <v>18</v>
      </c>
      <c r="D2392" t="s">
        <v>54</v>
      </c>
      <c r="E2392" t="s">
        <v>20</v>
      </c>
      <c r="F2392">
        <v>64</v>
      </c>
      <c r="G2392" t="s">
        <v>116</v>
      </c>
      <c r="H2392" t="s">
        <v>91</v>
      </c>
      <c r="I2392" t="s">
        <v>133</v>
      </c>
      <c r="J2392" t="s">
        <v>24</v>
      </c>
      <c r="K2392">
        <v>4.5999999999999996</v>
      </c>
      <c r="L2392" t="s">
        <v>151</v>
      </c>
      <c r="M2392" t="s">
        <v>26</v>
      </c>
      <c r="N2392" t="s">
        <v>151</v>
      </c>
      <c r="O2392" t="s">
        <v>151</v>
      </c>
      <c r="P2392">
        <v>24</v>
      </c>
      <c r="Q2392" t="s">
        <v>85</v>
      </c>
      <c r="R2392" t="s">
        <v>28</v>
      </c>
    </row>
    <row r="2393" spans="1:18" x14ac:dyDescent="0.2">
      <c r="A2393">
        <v>2392</v>
      </c>
      <c r="B2393">
        <v>42</v>
      </c>
      <c r="C2393" t="s">
        <v>18</v>
      </c>
      <c r="D2393" t="s">
        <v>54</v>
      </c>
      <c r="E2393" t="s">
        <v>20</v>
      </c>
      <c r="F2393">
        <v>74</v>
      </c>
      <c r="G2393" t="s">
        <v>150</v>
      </c>
      <c r="H2393" t="s">
        <v>43</v>
      </c>
      <c r="I2393" t="s">
        <v>93</v>
      </c>
      <c r="J2393" t="s">
        <v>24</v>
      </c>
      <c r="K2393">
        <v>4.5999999999999996</v>
      </c>
      <c r="L2393" t="s">
        <v>151</v>
      </c>
      <c r="M2393" t="s">
        <v>44</v>
      </c>
      <c r="N2393" t="s">
        <v>151</v>
      </c>
      <c r="O2393" t="s">
        <v>151</v>
      </c>
      <c r="P2393">
        <v>31</v>
      </c>
      <c r="Q2393" t="s">
        <v>74</v>
      </c>
      <c r="R2393" t="s">
        <v>57</v>
      </c>
    </row>
    <row r="2394" spans="1:18" x14ac:dyDescent="0.2">
      <c r="A2394">
        <v>2393</v>
      </c>
      <c r="B2394">
        <v>40</v>
      </c>
      <c r="C2394" t="s">
        <v>18</v>
      </c>
      <c r="D2394" t="s">
        <v>33</v>
      </c>
      <c r="E2394" t="s">
        <v>20</v>
      </c>
      <c r="F2394">
        <v>62</v>
      </c>
      <c r="G2394" t="s">
        <v>67</v>
      </c>
      <c r="H2394" t="s">
        <v>22</v>
      </c>
      <c r="I2394" t="s">
        <v>64</v>
      </c>
      <c r="J2394" t="s">
        <v>36</v>
      </c>
      <c r="K2394">
        <v>2.6</v>
      </c>
      <c r="L2394" t="s">
        <v>151</v>
      </c>
      <c r="M2394" t="s">
        <v>69</v>
      </c>
      <c r="N2394" t="s">
        <v>151</v>
      </c>
      <c r="O2394" t="s">
        <v>151</v>
      </c>
      <c r="P2394">
        <v>36</v>
      </c>
      <c r="Q2394" t="s">
        <v>32</v>
      </c>
      <c r="R2394" t="s">
        <v>48</v>
      </c>
    </row>
    <row r="2395" spans="1:18" x14ac:dyDescent="0.2">
      <c r="A2395">
        <v>2394</v>
      </c>
      <c r="B2395">
        <v>58</v>
      </c>
      <c r="C2395" t="s">
        <v>18</v>
      </c>
      <c r="D2395" t="s">
        <v>124</v>
      </c>
      <c r="E2395" t="s">
        <v>20</v>
      </c>
      <c r="F2395">
        <v>97</v>
      </c>
      <c r="G2395" t="s">
        <v>59</v>
      </c>
      <c r="H2395" t="s">
        <v>43</v>
      </c>
      <c r="I2395" t="s">
        <v>109</v>
      </c>
      <c r="J2395" t="s">
        <v>24</v>
      </c>
      <c r="K2395">
        <v>5</v>
      </c>
      <c r="L2395" t="s">
        <v>151</v>
      </c>
      <c r="M2395" t="s">
        <v>69</v>
      </c>
      <c r="N2395" t="s">
        <v>151</v>
      </c>
      <c r="O2395" t="s">
        <v>151</v>
      </c>
      <c r="P2395">
        <v>38</v>
      </c>
      <c r="Q2395" t="s">
        <v>45</v>
      </c>
      <c r="R2395" t="s">
        <v>96</v>
      </c>
    </row>
    <row r="2396" spans="1:18" x14ac:dyDescent="0.2">
      <c r="A2396">
        <v>2395</v>
      </c>
      <c r="B2396">
        <v>40</v>
      </c>
      <c r="C2396" t="s">
        <v>18</v>
      </c>
      <c r="D2396" t="s">
        <v>40</v>
      </c>
      <c r="E2396" t="s">
        <v>41</v>
      </c>
      <c r="F2396">
        <v>47</v>
      </c>
      <c r="G2396" t="s">
        <v>138</v>
      </c>
      <c r="H2396" t="s">
        <v>22</v>
      </c>
      <c r="I2396" t="s">
        <v>99</v>
      </c>
      <c r="J2396" t="s">
        <v>56</v>
      </c>
      <c r="K2396">
        <v>2.9</v>
      </c>
      <c r="L2396" t="s">
        <v>151</v>
      </c>
      <c r="M2396" t="s">
        <v>69</v>
      </c>
      <c r="N2396" t="s">
        <v>151</v>
      </c>
      <c r="O2396" t="s">
        <v>151</v>
      </c>
      <c r="P2396">
        <v>23</v>
      </c>
      <c r="Q2396" t="s">
        <v>85</v>
      </c>
      <c r="R2396" t="s">
        <v>28</v>
      </c>
    </row>
    <row r="2397" spans="1:18" x14ac:dyDescent="0.2">
      <c r="A2397">
        <v>2396</v>
      </c>
      <c r="B2397">
        <v>62</v>
      </c>
      <c r="C2397" t="s">
        <v>18</v>
      </c>
      <c r="D2397" t="s">
        <v>19</v>
      </c>
      <c r="E2397" t="s">
        <v>20</v>
      </c>
      <c r="F2397">
        <v>83</v>
      </c>
      <c r="G2397" t="s">
        <v>138</v>
      </c>
      <c r="H2397" t="s">
        <v>43</v>
      </c>
      <c r="I2397" t="s">
        <v>108</v>
      </c>
      <c r="J2397" t="s">
        <v>24</v>
      </c>
      <c r="K2397">
        <v>3.5</v>
      </c>
      <c r="L2397" t="s">
        <v>151</v>
      </c>
      <c r="M2397" t="s">
        <v>69</v>
      </c>
      <c r="N2397" t="s">
        <v>151</v>
      </c>
      <c r="O2397" t="s">
        <v>151</v>
      </c>
      <c r="P2397">
        <v>47</v>
      </c>
      <c r="Q2397" t="s">
        <v>45</v>
      </c>
      <c r="R2397" t="s">
        <v>75</v>
      </c>
    </row>
    <row r="2398" spans="1:18" x14ac:dyDescent="0.2">
      <c r="A2398">
        <v>2397</v>
      </c>
      <c r="B2398">
        <v>38</v>
      </c>
      <c r="C2398" t="s">
        <v>18</v>
      </c>
      <c r="D2398" t="s">
        <v>54</v>
      </c>
      <c r="E2398" t="s">
        <v>20</v>
      </c>
      <c r="F2398">
        <v>82</v>
      </c>
      <c r="G2398" t="s">
        <v>46</v>
      </c>
      <c r="H2398" t="s">
        <v>43</v>
      </c>
      <c r="I2398" t="s">
        <v>77</v>
      </c>
      <c r="J2398" t="s">
        <v>36</v>
      </c>
      <c r="K2398">
        <v>3.7</v>
      </c>
      <c r="L2398" t="s">
        <v>151</v>
      </c>
      <c r="M2398" t="s">
        <v>69</v>
      </c>
      <c r="N2398" t="s">
        <v>151</v>
      </c>
      <c r="O2398" t="s">
        <v>151</v>
      </c>
      <c r="P2398">
        <v>20</v>
      </c>
      <c r="Q2398" t="s">
        <v>27</v>
      </c>
      <c r="R2398" t="s">
        <v>39</v>
      </c>
    </row>
    <row r="2399" spans="1:18" x14ac:dyDescent="0.2">
      <c r="A2399">
        <v>2398</v>
      </c>
      <c r="B2399">
        <v>37</v>
      </c>
      <c r="C2399" t="s">
        <v>18</v>
      </c>
      <c r="D2399" t="s">
        <v>88</v>
      </c>
      <c r="E2399" t="s">
        <v>66</v>
      </c>
      <c r="F2399">
        <v>26</v>
      </c>
      <c r="G2399" t="s">
        <v>63</v>
      </c>
      <c r="H2399" t="s">
        <v>22</v>
      </c>
      <c r="I2399" t="s">
        <v>93</v>
      </c>
      <c r="J2399" t="s">
        <v>56</v>
      </c>
      <c r="K2399">
        <v>2.9</v>
      </c>
      <c r="L2399" t="s">
        <v>151</v>
      </c>
      <c r="M2399" t="s">
        <v>73</v>
      </c>
      <c r="N2399" t="s">
        <v>151</v>
      </c>
      <c r="O2399" t="s">
        <v>151</v>
      </c>
      <c r="P2399">
        <v>41</v>
      </c>
      <c r="Q2399" t="s">
        <v>27</v>
      </c>
      <c r="R2399" t="s">
        <v>87</v>
      </c>
    </row>
    <row r="2400" spans="1:18" x14ac:dyDescent="0.2">
      <c r="A2400">
        <v>2399</v>
      </c>
      <c r="B2400">
        <v>65</v>
      </c>
      <c r="C2400" t="s">
        <v>18</v>
      </c>
      <c r="D2400" t="s">
        <v>101</v>
      </c>
      <c r="E2400" t="s">
        <v>62</v>
      </c>
      <c r="F2400">
        <v>81</v>
      </c>
      <c r="G2400" t="s">
        <v>102</v>
      </c>
      <c r="H2400" t="s">
        <v>43</v>
      </c>
      <c r="I2400" t="s">
        <v>120</v>
      </c>
      <c r="J2400" t="s">
        <v>24</v>
      </c>
      <c r="K2400">
        <v>4.3</v>
      </c>
      <c r="L2400" t="s">
        <v>151</v>
      </c>
      <c r="M2400" t="s">
        <v>37</v>
      </c>
      <c r="N2400" t="s">
        <v>151</v>
      </c>
      <c r="O2400" t="s">
        <v>151</v>
      </c>
      <c r="P2400">
        <v>44</v>
      </c>
      <c r="Q2400" t="s">
        <v>74</v>
      </c>
      <c r="R2400" t="s">
        <v>28</v>
      </c>
    </row>
    <row r="2401" spans="1:18" x14ac:dyDescent="0.2">
      <c r="A2401">
        <v>2400</v>
      </c>
      <c r="B2401">
        <v>55</v>
      </c>
      <c r="C2401" t="s">
        <v>18</v>
      </c>
      <c r="D2401" t="s">
        <v>80</v>
      </c>
      <c r="E2401" t="s">
        <v>20</v>
      </c>
      <c r="F2401">
        <v>44</v>
      </c>
      <c r="G2401" t="s">
        <v>81</v>
      </c>
      <c r="H2401" t="s">
        <v>22</v>
      </c>
      <c r="I2401" t="s">
        <v>117</v>
      </c>
      <c r="J2401" t="s">
        <v>36</v>
      </c>
      <c r="K2401">
        <v>3.2</v>
      </c>
      <c r="L2401" t="s">
        <v>151</v>
      </c>
      <c r="M2401" t="s">
        <v>73</v>
      </c>
      <c r="N2401" t="s">
        <v>151</v>
      </c>
      <c r="O2401" t="s">
        <v>151</v>
      </c>
      <c r="P2401">
        <v>31</v>
      </c>
      <c r="Q2401" t="s">
        <v>32</v>
      </c>
      <c r="R2401" t="s">
        <v>87</v>
      </c>
    </row>
    <row r="2402" spans="1:18" x14ac:dyDescent="0.2">
      <c r="A2402">
        <v>2401</v>
      </c>
      <c r="B2402">
        <v>43</v>
      </c>
      <c r="C2402" t="s">
        <v>18</v>
      </c>
      <c r="D2402" t="s">
        <v>88</v>
      </c>
      <c r="E2402" t="s">
        <v>66</v>
      </c>
      <c r="F2402">
        <v>88</v>
      </c>
      <c r="G2402" t="s">
        <v>46</v>
      </c>
      <c r="H2402" t="s">
        <v>43</v>
      </c>
      <c r="I2402" t="s">
        <v>99</v>
      </c>
      <c r="J2402" t="s">
        <v>24</v>
      </c>
      <c r="K2402">
        <v>4.2</v>
      </c>
      <c r="L2402" t="s">
        <v>151</v>
      </c>
      <c r="M2402" t="s">
        <v>44</v>
      </c>
      <c r="N2402" t="s">
        <v>151</v>
      </c>
      <c r="O2402" t="s">
        <v>151</v>
      </c>
      <c r="P2402">
        <v>11</v>
      </c>
      <c r="Q2402" t="s">
        <v>38</v>
      </c>
      <c r="R2402" t="s">
        <v>75</v>
      </c>
    </row>
    <row r="2403" spans="1:18" x14ac:dyDescent="0.2">
      <c r="A2403">
        <v>2402</v>
      </c>
      <c r="B2403">
        <v>43</v>
      </c>
      <c r="C2403" t="s">
        <v>18</v>
      </c>
      <c r="D2403" t="s">
        <v>136</v>
      </c>
      <c r="E2403" t="s">
        <v>41</v>
      </c>
      <c r="F2403">
        <v>76</v>
      </c>
      <c r="G2403" t="s">
        <v>46</v>
      </c>
      <c r="H2403" t="s">
        <v>43</v>
      </c>
      <c r="I2403" t="s">
        <v>68</v>
      </c>
      <c r="J2403" t="s">
        <v>24</v>
      </c>
      <c r="K2403">
        <v>4.2</v>
      </c>
      <c r="L2403" t="s">
        <v>151</v>
      </c>
      <c r="M2403" t="s">
        <v>53</v>
      </c>
      <c r="N2403" t="s">
        <v>151</v>
      </c>
      <c r="O2403" t="s">
        <v>151</v>
      </c>
      <c r="P2403">
        <v>25</v>
      </c>
      <c r="Q2403" t="s">
        <v>45</v>
      </c>
      <c r="R2403" t="s">
        <v>75</v>
      </c>
    </row>
    <row r="2404" spans="1:18" x14ac:dyDescent="0.2">
      <c r="A2404">
        <v>2403</v>
      </c>
      <c r="B2404">
        <v>45</v>
      </c>
      <c r="C2404" t="s">
        <v>18</v>
      </c>
      <c r="D2404" t="s">
        <v>118</v>
      </c>
      <c r="E2404" t="s">
        <v>66</v>
      </c>
      <c r="F2404">
        <v>89</v>
      </c>
      <c r="G2404" t="s">
        <v>139</v>
      </c>
      <c r="H2404" t="s">
        <v>43</v>
      </c>
      <c r="I2404" t="s">
        <v>109</v>
      </c>
      <c r="J2404" t="s">
        <v>24</v>
      </c>
      <c r="K2404">
        <v>3.8</v>
      </c>
      <c r="L2404" t="s">
        <v>151</v>
      </c>
      <c r="M2404" t="s">
        <v>37</v>
      </c>
      <c r="N2404" t="s">
        <v>151</v>
      </c>
      <c r="O2404" t="s">
        <v>151</v>
      </c>
      <c r="P2404">
        <v>31</v>
      </c>
      <c r="Q2404" t="s">
        <v>32</v>
      </c>
      <c r="R2404" t="s">
        <v>39</v>
      </c>
    </row>
    <row r="2405" spans="1:18" x14ac:dyDescent="0.2">
      <c r="A2405">
        <v>2404</v>
      </c>
      <c r="B2405">
        <v>64</v>
      </c>
      <c r="C2405" t="s">
        <v>18</v>
      </c>
      <c r="D2405" t="s">
        <v>58</v>
      </c>
      <c r="E2405" t="s">
        <v>20</v>
      </c>
      <c r="F2405">
        <v>22</v>
      </c>
      <c r="G2405" t="s">
        <v>67</v>
      </c>
      <c r="H2405" t="s">
        <v>43</v>
      </c>
      <c r="I2405" t="s">
        <v>135</v>
      </c>
      <c r="J2405" t="s">
        <v>56</v>
      </c>
      <c r="K2405">
        <v>4.4000000000000004</v>
      </c>
      <c r="L2405" t="s">
        <v>151</v>
      </c>
      <c r="M2405" t="s">
        <v>53</v>
      </c>
      <c r="N2405" t="s">
        <v>151</v>
      </c>
      <c r="O2405" t="s">
        <v>151</v>
      </c>
      <c r="P2405">
        <v>40</v>
      </c>
      <c r="Q2405" t="s">
        <v>85</v>
      </c>
      <c r="R2405" t="s">
        <v>39</v>
      </c>
    </row>
    <row r="2406" spans="1:18" x14ac:dyDescent="0.2">
      <c r="A2406">
        <v>2405</v>
      </c>
      <c r="B2406">
        <v>28</v>
      </c>
      <c r="C2406" t="s">
        <v>18</v>
      </c>
      <c r="D2406" t="s">
        <v>58</v>
      </c>
      <c r="E2406" t="s">
        <v>20</v>
      </c>
      <c r="F2406">
        <v>33</v>
      </c>
      <c r="G2406" t="s">
        <v>63</v>
      </c>
      <c r="H2406" t="s">
        <v>22</v>
      </c>
      <c r="I2406" t="s">
        <v>108</v>
      </c>
      <c r="J2406" t="s">
        <v>24</v>
      </c>
      <c r="K2406">
        <v>3.1</v>
      </c>
      <c r="L2406" t="s">
        <v>151</v>
      </c>
      <c r="M2406" t="s">
        <v>69</v>
      </c>
      <c r="N2406" t="s">
        <v>151</v>
      </c>
      <c r="O2406" t="s">
        <v>151</v>
      </c>
      <c r="P2406">
        <v>23</v>
      </c>
      <c r="Q2406" t="s">
        <v>38</v>
      </c>
      <c r="R2406" t="s">
        <v>75</v>
      </c>
    </row>
    <row r="2407" spans="1:18" x14ac:dyDescent="0.2">
      <c r="A2407">
        <v>2406</v>
      </c>
      <c r="B2407">
        <v>69</v>
      </c>
      <c r="C2407" t="s">
        <v>18</v>
      </c>
      <c r="D2407" t="s">
        <v>33</v>
      </c>
      <c r="E2407" t="s">
        <v>20</v>
      </c>
      <c r="F2407">
        <v>97</v>
      </c>
      <c r="G2407" t="s">
        <v>98</v>
      </c>
      <c r="H2407" t="s">
        <v>91</v>
      </c>
      <c r="I2407" t="s">
        <v>64</v>
      </c>
      <c r="J2407" t="s">
        <v>56</v>
      </c>
      <c r="K2407">
        <v>5</v>
      </c>
      <c r="L2407" t="s">
        <v>151</v>
      </c>
      <c r="M2407" t="s">
        <v>53</v>
      </c>
      <c r="N2407" t="s">
        <v>151</v>
      </c>
      <c r="O2407" t="s">
        <v>151</v>
      </c>
      <c r="P2407">
        <v>5</v>
      </c>
      <c r="Q2407" t="s">
        <v>85</v>
      </c>
      <c r="R2407" t="s">
        <v>57</v>
      </c>
    </row>
    <row r="2408" spans="1:18" x14ac:dyDescent="0.2">
      <c r="A2408">
        <v>2407</v>
      </c>
      <c r="B2408">
        <v>54</v>
      </c>
      <c r="C2408" t="s">
        <v>18</v>
      </c>
      <c r="D2408" t="s">
        <v>118</v>
      </c>
      <c r="E2408" t="s">
        <v>66</v>
      </c>
      <c r="F2408">
        <v>57</v>
      </c>
      <c r="G2408" t="s">
        <v>98</v>
      </c>
      <c r="H2408" t="s">
        <v>43</v>
      </c>
      <c r="I2408" t="s">
        <v>125</v>
      </c>
      <c r="J2408" t="s">
        <v>24</v>
      </c>
      <c r="K2408">
        <v>4.7</v>
      </c>
      <c r="L2408" t="s">
        <v>151</v>
      </c>
      <c r="M2408" t="s">
        <v>53</v>
      </c>
      <c r="N2408" t="s">
        <v>151</v>
      </c>
      <c r="O2408" t="s">
        <v>151</v>
      </c>
      <c r="P2408">
        <v>26</v>
      </c>
      <c r="Q2408" t="s">
        <v>45</v>
      </c>
      <c r="R2408" t="s">
        <v>39</v>
      </c>
    </row>
    <row r="2409" spans="1:18" x14ac:dyDescent="0.2">
      <c r="A2409">
        <v>2408</v>
      </c>
      <c r="B2409">
        <v>52</v>
      </c>
      <c r="C2409" t="s">
        <v>18</v>
      </c>
      <c r="D2409" t="s">
        <v>58</v>
      </c>
      <c r="E2409" t="s">
        <v>20</v>
      </c>
      <c r="F2409">
        <v>38</v>
      </c>
      <c r="G2409" t="s">
        <v>114</v>
      </c>
      <c r="H2409" t="s">
        <v>43</v>
      </c>
      <c r="I2409" t="s">
        <v>117</v>
      </c>
      <c r="J2409" t="s">
        <v>52</v>
      </c>
      <c r="K2409">
        <v>3</v>
      </c>
      <c r="L2409" t="s">
        <v>151</v>
      </c>
      <c r="M2409" t="s">
        <v>26</v>
      </c>
      <c r="N2409" t="s">
        <v>151</v>
      </c>
      <c r="O2409" t="s">
        <v>151</v>
      </c>
      <c r="P2409">
        <v>11</v>
      </c>
      <c r="Q2409" t="s">
        <v>38</v>
      </c>
      <c r="R2409" t="s">
        <v>75</v>
      </c>
    </row>
    <row r="2410" spans="1:18" x14ac:dyDescent="0.2">
      <c r="A2410">
        <v>2409</v>
      </c>
      <c r="B2410">
        <v>23</v>
      </c>
      <c r="C2410" t="s">
        <v>18</v>
      </c>
      <c r="D2410" t="s">
        <v>49</v>
      </c>
      <c r="E2410" t="s">
        <v>41</v>
      </c>
      <c r="F2410">
        <v>55</v>
      </c>
      <c r="G2410" t="s">
        <v>76</v>
      </c>
      <c r="H2410" t="s">
        <v>91</v>
      </c>
      <c r="I2410" t="s">
        <v>93</v>
      </c>
      <c r="J2410" t="s">
        <v>56</v>
      </c>
      <c r="K2410">
        <v>4.2</v>
      </c>
      <c r="L2410" t="s">
        <v>151</v>
      </c>
      <c r="M2410" t="s">
        <v>44</v>
      </c>
      <c r="N2410" t="s">
        <v>151</v>
      </c>
      <c r="O2410" t="s">
        <v>151</v>
      </c>
      <c r="P2410">
        <v>44</v>
      </c>
      <c r="Q2410" t="s">
        <v>85</v>
      </c>
      <c r="R2410" t="s">
        <v>96</v>
      </c>
    </row>
    <row r="2411" spans="1:18" x14ac:dyDescent="0.2">
      <c r="A2411">
        <v>2410</v>
      </c>
      <c r="B2411">
        <v>26</v>
      </c>
      <c r="C2411" t="s">
        <v>18</v>
      </c>
      <c r="D2411" t="s">
        <v>105</v>
      </c>
      <c r="E2411" t="s">
        <v>66</v>
      </c>
      <c r="F2411">
        <v>37</v>
      </c>
      <c r="G2411" t="s">
        <v>148</v>
      </c>
      <c r="H2411" t="s">
        <v>22</v>
      </c>
      <c r="I2411" t="s">
        <v>133</v>
      </c>
      <c r="J2411" t="s">
        <v>36</v>
      </c>
      <c r="K2411">
        <v>3</v>
      </c>
      <c r="L2411" t="s">
        <v>151</v>
      </c>
      <c r="M2411" t="s">
        <v>73</v>
      </c>
      <c r="N2411" t="s">
        <v>151</v>
      </c>
      <c r="O2411" t="s">
        <v>151</v>
      </c>
      <c r="P2411">
        <v>47</v>
      </c>
      <c r="Q2411" t="s">
        <v>32</v>
      </c>
      <c r="R2411" t="s">
        <v>96</v>
      </c>
    </row>
    <row r="2412" spans="1:18" x14ac:dyDescent="0.2">
      <c r="A2412">
        <v>2411</v>
      </c>
      <c r="B2412">
        <v>48</v>
      </c>
      <c r="C2412" t="s">
        <v>18</v>
      </c>
      <c r="D2412" t="s">
        <v>70</v>
      </c>
      <c r="E2412" t="s">
        <v>41</v>
      </c>
      <c r="F2412">
        <v>43</v>
      </c>
      <c r="G2412" t="s">
        <v>149</v>
      </c>
      <c r="H2412" t="s">
        <v>43</v>
      </c>
      <c r="I2412" t="s">
        <v>31</v>
      </c>
      <c r="J2412" t="s">
        <v>52</v>
      </c>
      <c r="K2412">
        <v>3.7</v>
      </c>
      <c r="L2412" t="s">
        <v>151</v>
      </c>
      <c r="M2412" t="s">
        <v>37</v>
      </c>
      <c r="N2412" t="s">
        <v>151</v>
      </c>
      <c r="O2412" t="s">
        <v>151</v>
      </c>
      <c r="P2412">
        <v>46</v>
      </c>
      <c r="Q2412" t="s">
        <v>45</v>
      </c>
      <c r="R2412" t="s">
        <v>87</v>
      </c>
    </row>
    <row r="2413" spans="1:18" x14ac:dyDescent="0.2">
      <c r="A2413">
        <v>2412</v>
      </c>
      <c r="B2413">
        <v>49</v>
      </c>
      <c r="C2413" t="s">
        <v>18</v>
      </c>
      <c r="D2413" t="s">
        <v>103</v>
      </c>
      <c r="E2413" t="s">
        <v>20</v>
      </c>
      <c r="F2413">
        <v>96</v>
      </c>
      <c r="G2413" t="s">
        <v>140</v>
      </c>
      <c r="H2413" t="s">
        <v>43</v>
      </c>
      <c r="I2413" t="s">
        <v>108</v>
      </c>
      <c r="J2413" t="s">
        <v>52</v>
      </c>
      <c r="K2413">
        <v>2.7</v>
      </c>
      <c r="L2413" t="s">
        <v>151</v>
      </c>
      <c r="M2413" t="s">
        <v>37</v>
      </c>
      <c r="N2413" t="s">
        <v>151</v>
      </c>
      <c r="O2413" t="s">
        <v>151</v>
      </c>
      <c r="P2413">
        <v>35</v>
      </c>
      <c r="Q2413" t="s">
        <v>32</v>
      </c>
      <c r="R2413" t="s">
        <v>96</v>
      </c>
    </row>
    <row r="2414" spans="1:18" x14ac:dyDescent="0.2">
      <c r="A2414">
        <v>2413</v>
      </c>
      <c r="B2414">
        <v>53</v>
      </c>
      <c r="C2414" t="s">
        <v>18</v>
      </c>
      <c r="D2414" t="s">
        <v>101</v>
      </c>
      <c r="E2414" t="s">
        <v>62</v>
      </c>
      <c r="F2414">
        <v>51</v>
      </c>
      <c r="G2414" t="s">
        <v>46</v>
      </c>
      <c r="H2414" t="s">
        <v>43</v>
      </c>
      <c r="I2414" t="s">
        <v>68</v>
      </c>
      <c r="J2414" t="s">
        <v>24</v>
      </c>
      <c r="K2414">
        <v>4.3</v>
      </c>
      <c r="L2414" t="s">
        <v>151</v>
      </c>
      <c r="M2414" t="s">
        <v>69</v>
      </c>
      <c r="N2414" t="s">
        <v>151</v>
      </c>
      <c r="O2414" t="s">
        <v>151</v>
      </c>
      <c r="P2414">
        <v>8</v>
      </c>
      <c r="Q2414" t="s">
        <v>74</v>
      </c>
      <c r="R2414" t="s">
        <v>75</v>
      </c>
    </row>
    <row r="2415" spans="1:18" x14ac:dyDescent="0.2">
      <c r="A2415">
        <v>2414</v>
      </c>
      <c r="B2415">
        <v>69</v>
      </c>
      <c r="C2415" t="s">
        <v>18</v>
      </c>
      <c r="D2415" t="s">
        <v>58</v>
      </c>
      <c r="E2415" t="s">
        <v>20</v>
      </c>
      <c r="F2415">
        <v>95</v>
      </c>
      <c r="G2415" t="s">
        <v>137</v>
      </c>
      <c r="H2415" t="s">
        <v>91</v>
      </c>
      <c r="I2415" t="s">
        <v>82</v>
      </c>
      <c r="J2415" t="s">
        <v>56</v>
      </c>
      <c r="K2415">
        <v>2.7</v>
      </c>
      <c r="L2415" t="s">
        <v>151</v>
      </c>
      <c r="M2415" t="s">
        <v>69</v>
      </c>
      <c r="N2415" t="s">
        <v>151</v>
      </c>
      <c r="O2415" t="s">
        <v>151</v>
      </c>
      <c r="P2415">
        <v>30</v>
      </c>
      <c r="Q2415" t="s">
        <v>74</v>
      </c>
      <c r="R2415" t="s">
        <v>39</v>
      </c>
    </row>
    <row r="2416" spans="1:18" x14ac:dyDescent="0.2">
      <c r="A2416">
        <v>2415</v>
      </c>
      <c r="B2416">
        <v>26</v>
      </c>
      <c r="C2416" t="s">
        <v>18</v>
      </c>
      <c r="D2416" t="s">
        <v>124</v>
      </c>
      <c r="E2416" t="s">
        <v>20</v>
      </c>
      <c r="F2416">
        <v>26</v>
      </c>
      <c r="G2416" t="s">
        <v>140</v>
      </c>
      <c r="H2416" t="s">
        <v>43</v>
      </c>
      <c r="I2416" t="s">
        <v>92</v>
      </c>
      <c r="J2416" t="s">
        <v>52</v>
      </c>
      <c r="K2416">
        <v>3.7</v>
      </c>
      <c r="L2416" t="s">
        <v>151</v>
      </c>
      <c r="M2416" t="s">
        <v>44</v>
      </c>
      <c r="N2416" t="s">
        <v>151</v>
      </c>
      <c r="O2416" t="s">
        <v>151</v>
      </c>
      <c r="P2416">
        <v>14</v>
      </c>
      <c r="Q2416" t="s">
        <v>38</v>
      </c>
      <c r="R2416" t="s">
        <v>75</v>
      </c>
    </row>
    <row r="2417" spans="1:18" x14ac:dyDescent="0.2">
      <c r="A2417">
        <v>2416</v>
      </c>
      <c r="B2417">
        <v>21</v>
      </c>
      <c r="C2417" t="s">
        <v>18</v>
      </c>
      <c r="D2417" t="s">
        <v>61</v>
      </c>
      <c r="E2417" t="s">
        <v>62</v>
      </c>
      <c r="F2417">
        <v>34</v>
      </c>
      <c r="G2417" t="s">
        <v>76</v>
      </c>
      <c r="H2417" t="s">
        <v>91</v>
      </c>
      <c r="I2417" t="s">
        <v>92</v>
      </c>
      <c r="J2417" t="s">
        <v>56</v>
      </c>
      <c r="K2417">
        <v>4.3</v>
      </c>
      <c r="L2417" t="s">
        <v>151</v>
      </c>
      <c r="M2417" t="s">
        <v>53</v>
      </c>
      <c r="N2417" t="s">
        <v>151</v>
      </c>
      <c r="O2417" t="s">
        <v>151</v>
      </c>
      <c r="P2417">
        <v>30</v>
      </c>
      <c r="Q2417" t="s">
        <v>74</v>
      </c>
      <c r="R2417" t="s">
        <v>39</v>
      </c>
    </row>
    <row r="2418" spans="1:18" x14ac:dyDescent="0.2">
      <c r="A2418">
        <v>2417</v>
      </c>
      <c r="B2418">
        <v>59</v>
      </c>
      <c r="C2418" t="s">
        <v>18</v>
      </c>
      <c r="D2418" t="s">
        <v>40</v>
      </c>
      <c r="E2418" t="s">
        <v>41</v>
      </c>
      <c r="F2418">
        <v>83</v>
      </c>
      <c r="G2418" t="s">
        <v>144</v>
      </c>
      <c r="H2418" t="s">
        <v>35</v>
      </c>
      <c r="I2418" t="s">
        <v>93</v>
      </c>
      <c r="J2418" t="s">
        <v>52</v>
      </c>
      <c r="K2418">
        <v>4</v>
      </c>
      <c r="L2418" t="s">
        <v>151</v>
      </c>
      <c r="M2418" t="s">
        <v>44</v>
      </c>
      <c r="N2418" t="s">
        <v>151</v>
      </c>
      <c r="O2418" t="s">
        <v>151</v>
      </c>
      <c r="P2418">
        <v>26</v>
      </c>
      <c r="Q2418" t="s">
        <v>38</v>
      </c>
      <c r="R2418" t="s">
        <v>96</v>
      </c>
    </row>
    <row r="2419" spans="1:18" x14ac:dyDescent="0.2">
      <c r="A2419">
        <v>2418</v>
      </c>
      <c r="B2419">
        <v>21</v>
      </c>
      <c r="C2419" t="s">
        <v>18</v>
      </c>
      <c r="D2419" t="s">
        <v>131</v>
      </c>
      <c r="E2419" t="s">
        <v>66</v>
      </c>
      <c r="F2419">
        <v>24</v>
      </c>
      <c r="G2419" t="s">
        <v>119</v>
      </c>
      <c r="H2419" t="s">
        <v>43</v>
      </c>
      <c r="I2419" t="s">
        <v>77</v>
      </c>
      <c r="J2419" t="s">
        <v>56</v>
      </c>
      <c r="K2419">
        <v>3.3</v>
      </c>
      <c r="L2419" t="s">
        <v>151</v>
      </c>
      <c r="M2419" t="s">
        <v>53</v>
      </c>
      <c r="N2419" t="s">
        <v>151</v>
      </c>
      <c r="O2419" t="s">
        <v>151</v>
      </c>
      <c r="P2419">
        <v>32</v>
      </c>
      <c r="Q2419" t="s">
        <v>27</v>
      </c>
      <c r="R2419" t="s">
        <v>28</v>
      </c>
    </row>
    <row r="2420" spans="1:18" x14ac:dyDescent="0.2">
      <c r="A2420">
        <v>2419</v>
      </c>
      <c r="B2420">
        <v>22</v>
      </c>
      <c r="C2420" t="s">
        <v>18</v>
      </c>
      <c r="D2420" t="s">
        <v>94</v>
      </c>
      <c r="E2420" t="s">
        <v>20</v>
      </c>
      <c r="F2420">
        <v>69</v>
      </c>
      <c r="G2420" t="s">
        <v>150</v>
      </c>
      <c r="H2420" t="s">
        <v>35</v>
      </c>
      <c r="I2420" t="s">
        <v>125</v>
      </c>
      <c r="J2420" t="s">
        <v>56</v>
      </c>
      <c r="K2420">
        <v>4</v>
      </c>
      <c r="L2420" t="s">
        <v>151</v>
      </c>
      <c r="M2420" t="s">
        <v>44</v>
      </c>
      <c r="N2420" t="s">
        <v>151</v>
      </c>
      <c r="O2420" t="s">
        <v>151</v>
      </c>
      <c r="P2420">
        <v>47</v>
      </c>
      <c r="Q2420" t="s">
        <v>32</v>
      </c>
      <c r="R2420" t="s">
        <v>96</v>
      </c>
    </row>
    <row r="2421" spans="1:18" x14ac:dyDescent="0.2">
      <c r="A2421">
        <v>2420</v>
      </c>
      <c r="B2421">
        <v>26</v>
      </c>
      <c r="C2421" t="s">
        <v>18</v>
      </c>
      <c r="D2421" t="s">
        <v>29</v>
      </c>
      <c r="E2421" t="s">
        <v>20</v>
      </c>
      <c r="F2421">
        <v>40</v>
      </c>
      <c r="G2421" t="s">
        <v>97</v>
      </c>
      <c r="H2421" t="s">
        <v>43</v>
      </c>
      <c r="I2421" t="s">
        <v>143</v>
      </c>
      <c r="J2421" t="s">
        <v>56</v>
      </c>
      <c r="K2421">
        <v>2.7</v>
      </c>
      <c r="L2421" t="s">
        <v>151</v>
      </c>
      <c r="M2421" t="s">
        <v>44</v>
      </c>
      <c r="N2421" t="s">
        <v>151</v>
      </c>
      <c r="O2421" t="s">
        <v>151</v>
      </c>
      <c r="P2421">
        <v>11</v>
      </c>
      <c r="Q2421" t="s">
        <v>38</v>
      </c>
      <c r="R2421" t="s">
        <v>96</v>
      </c>
    </row>
    <row r="2422" spans="1:18" x14ac:dyDescent="0.2">
      <c r="A2422">
        <v>2421</v>
      </c>
      <c r="B2422">
        <v>41</v>
      </c>
      <c r="C2422" t="s">
        <v>18</v>
      </c>
      <c r="D2422" t="s">
        <v>101</v>
      </c>
      <c r="E2422" t="s">
        <v>62</v>
      </c>
      <c r="F2422">
        <v>87</v>
      </c>
      <c r="G2422" t="s">
        <v>97</v>
      </c>
      <c r="H2422" t="s">
        <v>35</v>
      </c>
      <c r="I2422" t="s">
        <v>95</v>
      </c>
      <c r="J2422" t="s">
        <v>24</v>
      </c>
      <c r="K2422">
        <v>4.2</v>
      </c>
      <c r="L2422" t="s">
        <v>151</v>
      </c>
      <c r="M2422" t="s">
        <v>37</v>
      </c>
      <c r="N2422" t="s">
        <v>151</v>
      </c>
      <c r="O2422" t="s">
        <v>151</v>
      </c>
      <c r="P2422">
        <v>28</v>
      </c>
      <c r="Q2422" t="s">
        <v>45</v>
      </c>
      <c r="R2422" t="s">
        <v>48</v>
      </c>
    </row>
    <row r="2423" spans="1:18" x14ac:dyDescent="0.2">
      <c r="A2423">
        <v>2422</v>
      </c>
      <c r="B2423">
        <v>37</v>
      </c>
      <c r="C2423" t="s">
        <v>18</v>
      </c>
      <c r="D2423" t="s">
        <v>49</v>
      </c>
      <c r="E2423" t="s">
        <v>41</v>
      </c>
      <c r="F2423">
        <v>46</v>
      </c>
      <c r="G2423" t="s">
        <v>147</v>
      </c>
      <c r="H2423" t="s">
        <v>22</v>
      </c>
      <c r="I2423" t="s">
        <v>68</v>
      </c>
      <c r="J2423" t="s">
        <v>36</v>
      </c>
      <c r="K2423">
        <v>4.5999999999999996</v>
      </c>
      <c r="L2423" t="s">
        <v>151</v>
      </c>
      <c r="M2423" t="s">
        <v>53</v>
      </c>
      <c r="N2423" t="s">
        <v>151</v>
      </c>
      <c r="O2423" t="s">
        <v>151</v>
      </c>
      <c r="P2423">
        <v>2</v>
      </c>
      <c r="Q2423" t="s">
        <v>85</v>
      </c>
      <c r="R2423" t="s">
        <v>96</v>
      </c>
    </row>
    <row r="2424" spans="1:18" x14ac:dyDescent="0.2">
      <c r="A2424">
        <v>2423</v>
      </c>
      <c r="B2424">
        <v>30</v>
      </c>
      <c r="C2424" t="s">
        <v>18</v>
      </c>
      <c r="D2424" t="s">
        <v>105</v>
      </c>
      <c r="E2424" t="s">
        <v>66</v>
      </c>
      <c r="F2424">
        <v>82</v>
      </c>
      <c r="G2424" t="s">
        <v>141</v>
      </c>
      <c r="H2424" t="s">
        <v>43</v>
      </c>
      <c r="I2424" t="s">
        <v>99</v>
      </c>
      <c r="J2424" t="s">
        <v>24</v>
      </c>
      <c r="K2424">
        <v>4.8</v>
      </c>
      <c r="L2424" t="s">
        <v>151</v>
      </c>
      <c r="M2424" t="s">
        <v>73</v>
      </c>
      <c r="N2424" t="s">
        <v>151</v>
      </c>
      <c r="O2424" t="s">
        <v>151</v>
      </c>
      <c r="P2424">
        <v>45</v>
      </c>
      <c r="Q2424" t="s">
        <v>38</v>
      </c>
      <c r="R2424" t="s">
        <v>39</v>
      </c>
    </row>
    <row r="2425" spans="1:18" x14ac:dyDescent="0.2">
      <c r="A2425">
        <v>2424</v>
      </c>
      <c r="B2425">
        <v>49</v>
      </c>
      <c r="C2425" t="s">
        <v>18</v>
      </c>
      <c r="D2425" t="s">
        <v>131</v>
      </c>
      <c r="E2425" t="s">
        <v>66</v>
      </c>
      <c r="F2425">
        <v>81</v>
      </c>
      <c r="G2425" t="s">
        <v>63</v>
      </c>
      <c r="H2425" t="s">
        <v>43</v>
      </c>
      <c r="I2425" t="s">
        <v>72</v>
      </c>
      <c r="J2425" t="s">
        <v>52</v>
      </c>
      <c r="K2425">
        <v>2.8</v>
      </c>
      <c r="L2425" t="s">
        <v>151</v>
      </c>
      <c r="M2425" t="s">
        <v>37</v>
      </c>
      <c r="N2425" t="s">
        <v>151</v>
      </c>
      <c r="O2425" t="s">
        <v>151</v>
      </c>
      <c r="P2425">
        <v>7</v>
      </c>
      <c r="Q2425" t="s">
        <v>38</v>
      </c>
      <c r="R2425" t="s">
        <v>96</v>
      </c>
    </row>
    <row r="2426" spans="1:18" x14ac:dyDescent="0.2">
      <c r="A2426">
        <v>2425</v>
      </c>
      <c r="B2426">
        <v>49</v>
      </c>
      <c r="C2426" t="s">
        <v>18</v>
      </c>
      <c r="D2426" t="s">
        <v>105</v>
      </c>
      <c r="E2426" t="s">
        <v>66</v>
      </c>
      <c r="F2426">
        <v>57</v>
      </c>
      <c r="G2426" t="s">
        <v>78</v>
      </c>
      <c r="H2426" t="s">
        <v>43</v>
      </c>
      <c r="I2426" t="s">
        <v>99</v>
      </c>
      <c r="J2426" t="s">
        <v>24</v>
      </c>
      <c r="K2426">
        <v>4.5</v>
      </c>
      <c r="L2426" t="s">
        <v>151</v>
      </c>
      <c r="M2426" t="s">
        <v>44</v>
      </c>
      <c r="N2426" t="s">
        <v>151</v>
      </c>
      <c r="O2426" t="s">
        <v>151</v>
      </c>
      <c r="P2426">
        <v>28</v>
      </c>
      <c r="Q2426" t="s">
        <v>74</v>
      </c>
      <c r="R2426" t="s">
        <v>75</v>
      </c>
    </row>
    <row r="2427" spans="1:18" x14ac:dyDescent="0.2">
      <c r="A2427">
        <v>2426</v>
      </c>
      <c r="B2427">
        <v>58</v>
      </c>
      <c r="C2427" t="s">
        <v>18</v>
      </c>
      <c r="D2427" t="s">
        <v>70</v>
      </c>
      <c r="E2427" t="s">
        <v>41</v>
      </c>
      <c r="F2427">
        <v>49</v>
      </c>
      <c r="G2427" t="s">
        <v>113</v>
      </c>
      <c r="H2427" t="s">
        <v>35</v>
      </c>
      <c r="I2427" t="s">
        <v>77</v>
      </c>
      <c r="J2427" t="s">
        <v>52</v>
      </c>
      <c r="K2427">
        <v>3</v>
      </c>
      <c r="L2427" t="s">
        <v>151</v>
      </c>
      <c r="M2427" t="s">
        <v>69</v>
      </c>
      <c r="N2427" t="s">
        <v>151</v>
      </c>
      <c r="O2427" t="s">
        <v>151</v>
      </c>
      <c r="P2427">
        <v>34</v>
      </c>
      <c r="Q2427" t="s">
        <v>74</v>
      </c>
      <c r="R2427" t="s">
        <v>57</v>
      </c>
    </row>
    <row r="2428" spans="1:18" x14ac:dyDescent="0.2">
      <c r="A2428">
        <v>2427</v>
      </c>
      <c r="B2428">
        <v>70</v>
      </c>
      <c r="C2428" t="s">
        <v>18</v>
      </c>
      <c r="D2428" t="s">
        <v>101</v>
      </c>
      <c r="E2428" t="s">
        <v>62</v>
      </c>
      <c r="F2428">
        <v>42</v>
      </c>
      <c r="G2428" t="s">
        <v>102</v>
      </c>
      <c r="H2428" t="s">
        <v>43</v>
      </c>
      <c r="I2428" t="s">
        <v>77</v>
      </c>
      <c r="J2428" t="s">
        <v>56</v>
      </c>
      <c r="K2428">
        <v>4.5999999999999996</v>
      </c>
      <c r="L2428" t="s">
        <v>151</v>
      </c>
      <c r="M2428" t="s">
        <v>37</v>
      </c>
      <c r="N2428" t="s">
        <v>151</v>
      </c>
      <c r="O2428" t="s">
        <v>151</v>
      </c>
      <c r="P2428">
        <v>26</v>
      </c>
      <c r="Q2428" t="s">
        <v>85</v>
      </c>
      <c r="R2428" t="s">
        <v>96</v>
      </c>
    </row>
    <row r="2429" spans="1:18" x14ac:dyDescent="0.2">
      <c r="A2429">
        <v>2428</v>
      </c>
      <c r="B2429">
        <v>27</v>
      </c>
      <c r="C2429" t="s">
        <v>18</v>
      </c>
      <c r="D2429" t="s">
        <v>101</v>
      </c>
      <c r="E2429" t="s">
        <v>62</v>
      </c>
      <c r="F2429">
        <v>26</v>
      </c>
      <c r="G2429" t="s">
        <v>46</v>
      </c>
      <c r="H2429" t="s">
        <v>43</v>
      </c>
      <c r="I2429" t="s">
        <v>72</v>
      </c>
      <c r="J2429" t="s">
        <v>36</v>
      </c>
      <c r="K2429">
        <v>3.3</v>
      </c>
      <c r="L2429" t="s">
        <v>151</v>
      </c>
      <c r="M2429" t="s">
        <v>53</v>
      </c>
      <c r="N2429" t="s">
        <v>151</v>
      </c>
      <c r="O2429" t="s">
        <v>151</v>
      </c>
      <c r="P2429">
        <v>45</v>
      </c>
      <c r="Q2429" t="s">
        <v>32</v>
      </c>
      <c r="R2429" t="s">
        <v>57</v>
      </c>
    </row>
    <row r="2430" spans="1:18" x14ac:dyDescent="0.2">
      <c r="A2430">
        <v>2429</v>
      </c>
      <c r="B2430">
        <v>65</v>
      </c>
      <c r="C2430" t="s">
        <v>18</v>
      </c>
      <c r="D2430" t="s">
        <v>112</v>
      </c>
      <c r="E2430" t="s">
        <v>20</v>
      </c>
      <c r="F2430">
        <v>38</v>
      </c>
      <c r="G2430" t="s">
        <v>134</v>
      </c>
      <c r="H2430" t="s">
        <v>43</v>
      </c>
      <c r="I2430" t="s">
        <v>82</v>
      </c>
      <c r="J2430" t="s">
        <v>36</v>
      </c>
      <c r="K2430">
        <v>4.4000000000000004</v>
      </c>
      <c r="L2430" t="s">
        <v>151</v>
      </c>
      <c r="M2430" t="s">
        <v>44</v>
      </c>
      <c r="N2430" t="s">
        <v>151</v>
      </c>
      <c r="O2430" t="s">
        <v>151</v>
      </c>
      <c r="P2430">
        <v>34</v>
      </c>
      <c r="Q2430" t="s">
        <v>85</v>
      </c>
      <c r="R2430" t="s">
        <v>48</v>
      </c>
    </row>
    <row r="2431" spans="1:18" x14ac:dyDescent="0.2">
      <c r="A2431">
        <v>2430</v>
      </c>
      <c r="B2431">
        <v>57</v>
      </c>
      <c r="C2431" t="s">
        <v>18</v>
      </c>
      <c r="D2431" t="s">
        <v>49</v>
      </c>
      <c r="E2431" t="s">
        <v>41</v>
      </c>
      <c r="F2431">
        <v>57</v>
      </c>
      <c r="G2431" t="s">
        <v>140</v>
      </c>
      <c r="H2431" t="s">
        <v>91</v>
      </c>
      <c r="I2431" t="s">
        <v>31</v>
      </c>
      <c r="J2431" t="s">
        <v>52</v>
      </c>
      <c r="K2431">
        <v>4.4000000000000004</v>
      </c>
      <c r="L2431" t="s">
        <v>151</v>
      </c>
      <c r="M2431" t="s">
        <v>53</v>
      </c>
      <c r="N2431" t="s">
        <v>151</v>
      </c>
      <c r="O2431" t="s">
        <v>151</v>
      </c>
      <c r="P2431">
        <v>47</v>
      </c>
      <c r="Q2431" t="s">
        <v>38</v>
      </c>
      <c r="R2431" t="s">
        <v>28</v>
      </c>
    </row>
    <row r="2432" spans="1:18" x14ac:dyDescent="0.2">
      <c r="A2432">
        <v>2431</v>
      </c>
      <c r="B2432">
        <v>20</v>
      </c>
      <c r="C2432" t="s">
        <v>18</v>
      </c>
      <c r="D2432" t="s">
        <v>101</v>
      </c>
      <c r="E2432" t="s">
        <v>62</v>
      </c>
      <c r="F2432">
        <v>100</v>
      </c>
      <c r="G2432" t="s">
        <v>113</v>
      </c>
      <c r="H2432" t="s">
        <v>91</v>
      </c>
      <c r="I2432" t="s">
        <v>51</v>
      </c>
      <c r="J2432" t="s">
        <v>52</v>
      </c>
      <c r="K2432">
        <v>4.3</v>
      </c>
      <c r="L2432" t="s">
        <v>151</v>
      </c>
      <c r="M2432" t="s">
        <v>26</v>
      </c>
      <c r="N2432" t="s">
        <v>151</v>
      </c>
      <c r="O2432" t="s">
        <v>151</v>
      </c>
      <c r="P2432">
        <v>42</v>
      </c>
      <c r="Q2432" t="s">
        <v>32</v>
      </c>
      <c r="R2432" t="s">
        <v>57</v>
      </c>
    </row>
    <row r="2433" spans="1:18" x14ac:dyDescent="0.2">
      <c r="A2433">
        <v>2432</v>
      </c>
      <c r="B2433">
        <v>34</v>
      </c>
      <c r="C2433" t="s">
        <v>18</v>
      </c>
      <c r="D2433" t="s">
        <v>103</v>
      </c>
      <c r="E2433" t="s">
        <v>20</v>
      </c>
      <c r="F2433">
        <v>73</v>
      </c>
      <c r="G2433" t="s">
        <v>89</v>
      </c>
      <c r="H2433" t="s">
        <v>35</v>
      </c>
      <c r="I2433" t="s">
        <v>77</v>
      </c>
      <c r="J2433" t="s">
        <v>56</v>
      </c>
      <c r="K2433">
        <v>3.4</v>
      </c>
      <c r="L2433" t="s">
        <v>151</v>
      </c>
      <c r="M2433" t="s">
        <v>26</v>
      </c>
      <c r="N2433" t="s">
        <v>151</v>
      </c>
      <c r="O2433" t="s">
        <v>151</v>
      </c>
      <c r="P2433">
        <v>27</v>
      </c>
      <c r="Q2433" t="s">
        <v>74</v>
      </c>
      <c r="R2433" t="s">
        <v>96</v>
      </c>
    </row>
    <row r="2434" spans="1:18" x14ac:dyDescent="0.2">
      <c r="A2434">
        <v>2433</v>
      </c>
      <c r="B2434">
        <v>59</v>
      </c>
      <c r="C2434" t="s">
        <v>18</v>
      </c>
      <c r="D2434" t="s">
        <v>101</v>
      </c>
      <c r="E2434" t="s">
        <v>62</v>
      </c>
      <c r="F2434">
        <v>66</v>
      </c>
      <c r="G2434" t="s">
        <v>76</v>
      </c>
      <c r="H2434" t="s">
        <v>43</v>
      </c>
      <c r="I2434" t="s">
        <v>99</v>
      </c>
      <c r="J2434" t="s">
        <v>24</v>
      </c>
      <c r="K2434">
        <v>2.8</v>
      </c>
      <c r="L2434" t="s">
        <v>151</v>
      </c>
      <c r="M2434" t="s">
        <v>73</v>
      </c>
      <c r="N2434" t="s">
        <v>151</v>
      </c>
      <c r="O2434" t="s">
        <v>151</v>
      </c>
      <c r="P2434">
        <v>43</v>
      </c>
      <c r="Q2434" t="s">
        <v>27</v>
      </c>
      <c r="R2434" t="s">
        <v>87</v>
      </c>
    </row>
    <row r="2435" spans="1:18" x14ac:dyDescent="0.2">
      <c r="A2435">
        <v>2434</v>
      </c>
      <c r="B2435">
        <v>54</v>
      </c>
      <c r="C2435" t="s">
        <v>18</v>
      </c>
      <c r="D2435" t="s">
        <v>112</v>
      </c>
      <c r="E2435" t="s">
        <v>20</v>
      </c>
      <c r="F2435">
        <v>73</v>
      </c>
      <c r="G2435" t="s">
        <v>46</v>
      </c>
      <c r="H2435" t="s">
        <v>43</v>
      </c>
      <c r="I2435" t="s">
        <v>143</v>
      </c>
      <c r="J2435" t="s">
        <v>36</v>
      </c>
      <c r="K2435">
        <v>3.4</v>
      </c>
      <c r="L2435" t="s">
        <v>151</v>
      </c>
      <c r="M2435" t="s">
        <v>53</v>
      </c>
      <c r="N2435" t="s">
        <v>151</v>
      </c>
      <c r="O2435" t="s">
        <v>151</v>
      </c>
      <c r="P2435">
        <v>16</v>
      </c>
      <c r="Q2435" t="s">
        <v>32</v>
      </c>
      <c r="R2435" t="s">
        <v>75</v>
      </c>
    </row>
    <row r="2436" spans="1:18" x14ac:dyDescent="0.2">
      <c r="A2436">
        <v>2435</v>
      </c>
      <c r="B2436">
        <v>36</v>
      </c>
      <c r="C2436" t="s">
        <v>18</v>
      </c>
      <c r="D2436" t="s">
        <v>142</v>
      </c>
      <c r="E2436" t="s">
        <v>66</v>
      </c>
      <c r="F2436">
        <v>45</v>
      </c>
      <c r="G2436" t="s">
        <v>139</v>
      </c>
      <c r="H2436" t="s">
        <v>43</v>
      </c>
      <c r="I2436" t="s">
        <v>109</v>
      </c>
      <c r="J2436" t="s">
        <v>36</v>
      </c>
      <c r="K2436">
        <v>5</v>
      </c>
      <c r="L2436" t="s">
        <v>151</v>
      </c>
      <c r="M2436" t="s">
        <v>73</v>
      </c>
      <c r="N2436" t="s">
        <v>151</v>
      </c>
      <c r="O2436" t="s">
        <v>151</v>
      </c>
      <c r="P2436">
        <v>40</v>
      </c>
      <c r="Q2436" t="s">
        <v>38</v>
      </c>
      <c r="R2436" t="s">
        <v>87</v>
      </c>
    </row>
    <row r="2437" spans="1:18" x14ac:dyDescent="0.2">
      <c r="A2437">
        <v>2436</v>
      </c>
      <c r="B2437">
        <v>21</v>
      </c>
      <c r="C2437" t="s">
        <v>18</v>
      </c>
      <c r="D2437" t="s">
        <v>49</v>
      </c>
      <c r="E2437" t="s">
        <v>41</v>
      </c>
      <c r="F2437">
        <v>27</v>
      </c>
      <c r="G2437" t="s">
        <v>76</v>
      </c>
      <c r="H2437" t="s">
        <v>35</v>
      </c>
      <c r="I2437" t="s">
        <v>93</v>
      </c>
      <c r="J2437" t="s">
        <v>56</v>
      </c>
      <c r="K2437">
        <v>4.5</v>
      </c>
      <c r="L2437" t="s">
        <v>151</v>
      </c>
      <c r="M2437" t="s">
        <v>37</v>
      </c>
      <c r="N2437" t="s">
        <v>151</v>
      </c>
      <c r="O2437" t="s">
        <v>151</v>
      </c>
      <c r="P2437">
        <v>29</v>
      </c>
      <c r="Q2437" t="s">
        <v>32</v>
      </c>
      <c r="R2437" t="s">
        <v>75</v>
      </c>
    </row>
    <row r="2438" spans="1:18" x14ac:dyDescent="0.2">
      <c r="A2438">
        <v>2437</v>
      </c>
      <c r="B2438">
        <v>52</v>
      </c>
      <c r="C2438" t="s">
        <v>18</v>
      </c>
      <c r="D2438" t="s">
        <v>112</v>
      </c>
      <c r="E2438" t="s">
        <v>20</v>
      </c>
      <c r="F2438">
        <v>24</v>
      </c>
      <c r="G2438" t="s">
        <v>138</v>
      </c>
      <c r="H2438" t="s">
        <v>43</v>
      </c>
      <c r="I2438" t="s">
        <v>133</v>
      </c>
      <c r="J2438" t="s">
        <v>56</v>
      </c>
      <c r="K2438">
        <v>2.7</v>
      </c>
      <c r="L2438" t="s">
        <v>151</v>
      </c>
      <c r="M2438" t="s">
        <v>73</v>
      </c>
      <c r="N2438" t="s">
        <v>151</v>
      </c>
      <c r="O2438" t="s">
        <v>151</v>
      </c>
      <c r="P2438">
        <v>38</v>
      </c>
      <c r="Q2438" t="s">
        <v>38</v>
      </c>
      <c r="R2438" t="s">
        <v>57</v>
      </c>
    </row>
    <row r="2439" spans="1:18" x14ac:dyDescent="0.2">
      <c r="A2439">
        <v>2438</v>
      </c>
      <c r="B2439">
        <v>43</v>
      </c>
      <c r="C2439" t="s">
        <v>18</v>
      </c>
      <c r="D2439" t="s">
        <v>49</v>
      </c>
      <c r="E2439" t="s">
        <v>41</v>
      </c>
      <c r="F2439">
        <v>59</v>
      </c>
      <c r="G2439" t="s">
        <v>50</v>
      </c>
      <c r="H2439" t="s">
        <v>91</v>
      </c>
      <c r="I2439" t="s">
        <v>135</v>
      </c>
      <c r="J2439" t="s">
        <v>24</v>
      </c>
      <c r="K2439">
        <v>3.4</v>
      </c>
      <c r="L2439" t="s">
        <v>151</v>
      </c>
      <c r="M2439" t="s">
        <v>73</v>
      </c>
      <c r="N2439" t="s">
        <v>151</v>
      </c>
      <c r="O2439" t="s">
        <v>151</v>
      </c>
      <c r="P2439">
        <v>34</v>
      </c>
      <c r="Q2439" t="s">
        <v>38</v>
      </c>
      <c r="R2439" t="s">
        <v>39</v>
      </c>
    </row>
    <row r="2440" spans="1:18" x14ac:dyDescent="0.2">
      <c r="A2440">
        <v>2439</v>
      </c>
      <c r="B2440">
        <v>32</v>
      </c>
      <c r="C2440" t="s">
        <v>18</v>
      </c>
      <c r="D2440" t="s">
        <v>33</v>
      </c>
      <c r="E2440" t="s">
        <v>20</v>
      </c>
      <c r="F2440">
        <v>20</v>
      </c>
      <c r="G2440" t="s">
        <v>78</v>
      </c>
      <c r="H2440" t="s">
        <v>35</v>
      </c>
      <c r="I2440" t="s">
        <v>108</v>
      </c>
      <c r="J2440" t="s">
        <v>24</v>
      </c>
      <c r="K2440">
        <v>3.4</v>
      </c>
      <c r="L2440" t="s">
        <v>151</v>
      </c>
      <c r="M2440" t="s">
        <v>26</v>
      </c>
      <c r="N2440" t="s">
        <v>151</v>
      </c>
      <c r="O2440" t="s">
        <v>151</v>
      </c>
      <c r="P2440">
        <v>30</v>
      </c>
      <c r="Q2440" t="s">
        <v>27</v>
      </c>
      <c r="R2440" t="s">
        <v>39</v>
      </c>
    </row>
    <row r="2441" spans="1:18" x14ac:dyDescent="0.2">
      <c r="A2441">
        <v>2440</v>
      </c>
      <c r="B2441">
        <v>55</v>
      </c>
      <c r="C2441" t="s">
        <v>18</v>
      </c>
      <c r="D2441" t="s">
        <v>65</v>
      </c>
      <c r="E2441" t="s">
        <v>66</v>
      </c>
      <c r="F2441">
        <v>44</v>
      </c>
      <c r="G2441" t="s">
        <v>71</v>
      </c>
      <c r="H2441" t="s">
        <v>43</v>
      </c>
      <c r="I2441" t="s">
        <v>31</v>
      </c>
      <c r="J2441" t="s">
        <v>52</v>
      </c>
      <c r="K2441">
        <v>2.8</v>
      </c>
      <c r="L2441" t="s">
        <v>151</v>
      </c>
      <c r="M2441" t="s">
        <v>53</v>
      </c>
      <c r="N2441" t="s">
        <v>151</v>
      </c>
      <c r="O2441" t="s">
        <v>151</v>
      </c>
      <c r="P2441">
        <v>45</v>
      </c>
      <c r="Q2441" t="s">
        <v>74</v>
      </c>
      <c r="R2441" t="s">
        <v>48</v>
      </c>
    </row>
    <row r="2442" spans="1:18" x14ac:dyDescent="0.2">
      <c r="A2442">
        <v>2441</v>
      </c>
      <c r="B2442">
        <v>31</v>
      </c>
      <c r="C2442" t="s">
        <v>18</v>
      </c>
      <c r="D2442" t="s">
        <v>124</v>
      </c>
      <c r="E2442" t="s">
        <v>20</v>
      </c>
      <c r="F2442">
        <v>90</v>
      </c>
      <c r="G2442" t="s">
        <v>115</v>
      </c>
      <c r="H2442" t="s">
        <v>43</v>
      </c>
      <c r="I2442" t="s">
        <v>107</v>
      </c>
      <c r="J2442" t="s">
        <v>36</v>
      </c>
      <c r="K2442">
        <v>4.7</v>
      </c>
      <c r="L2442" t="s">
        <v>151</v>
      </c>
      <c r="M2442" t="s">
        <v>53</v>
      </c>
      <c r="N2442" t="s">
        <v>151</v>
      </c>
      <c r="O2442" t="s">
        <v>151</v>
      </c>
      <c r="P2442">
        <v>47</v>
      </c>
      <c r="Q2442" t="s">
        <v>74</v>
      </c>
      <c r="R2442" t="s">
        <v>48</v>
      </c>
    </row>
    <row r="2443" spans="1:18" x14ac:dyDescent="0.2">
      <c r="A2443">
        <v>2442</v>
      </c>
      <c r="B2443">
        <v>45</v>
      </c>
      <c r="C2443" t="s">
        <v>18</v>
      </c>
      <c r="D2443" t="s">
        <v>105</v>
      </c>
      <c r="E2443" t="s">
        <v>66</v>
      </c>
      <c r="F2443">
        <v>36</v>
      </c>
      <c r="G2443" t="s">
        <v>98</v>
      </c>
      <c r="H2443" t="s">
        <v>43</v>
      </c>
      <c r="I2443" t="s">
        <v>93</v>
      </c>
      <c r="J2443" t="s">
        <v>56</v>
      </c>
      <c r="K2443">
        <v>4.7</v>
      </c>
      <c r="L2443" t="s">
        <v>151</v>
      </c>
      <c r="M2443" t="s">
        <v>37</v>
      </c>
      <c r="N2443" t="s">
        <v>151</v>
      </c>
      <c r="O2443" t="s">
        <v>151</v>
      </c>
      <c r="P2443">
        <v>5</v>
      </c>
      <c r="Q2443" t="s">
        <v>38</v>
      </c>
      <c r="R2443" t="s">
        <v>87</v>
      </c>
    </row>
    <row r="2444" spans="1:18" x14ac:dyDescent="0.2">
      <c r="A2444">
        <v>2443</v>
      </c>
      <c r="B2444">
        <v>53</v>
      </c>
      <c r="C2444" t="s">
        <v>18</v>
      </c>
      <c r="D2444" t="s">
        <v>19</v>
      </c>
      <c r="E2444" t="s">
        <v>20</v>
      </c>
      <c r="F2444">
        <v>95</v>
      </c>
      <c r="G2444" t="s">
        <v>50</v>
      </c>
      <c r="H2444" t="s">
        <v>22</v>
      </c>
      <c r="I2444" t="s">
        <v>82</v>
      </c>
      <c r="J2444" t="s">
        <v>24</v>
      </c>
      <c r="K2444">
        <v>4.7</v>
      </c>
      <c r="L2444" t="s">
        <v>151</v>
      </c>
      <c r="M2444" t="s">
        <v>37</v>
      </c>
      <c r="N2444" t="s">
        <v>151</v>
      </c>
      <c r="O2444" t="s">
        <v>151</v>
      </c>
      <c r="P2444">
        <v>50</v>
      </c>
      <c r="Q2444" t="s">
        <v>85</v>
      </c>
      <c r="R2444" t="s">
        <v>75</v>
      </c>
    </row>
    <row r="2445" spans="1:18" x14ac:dyDescent="0.2">
      <c r="A2445">
        <v>2444</v>
      </c>
      <c r="B2445">
        <v>24</v>
      </c>
      <c r="C2445" t="s">
        <v>18</v>
      </c>
      <c r="D2445" t="s">
        <v>131</v>
      </c>
      <c r="E2445" t="s">
        <v>66</v>
      </c>
      <c r="F2445">
        <v>30</v>
      </c>
      <c r="G2445" t="s">
        <v>146</v>
      </c>
      <c r="H2445" t="s">
        <v>43</v>
      </c>
      <c r="I2445" t="s">
        <v>95</v>
      </c>
      <c r="J2445" t="s">
        <v>36</v>
      </c>
      <c r="K2445">
        <v>3.4</v>
      </c>
      <c r="L2445" t="s">
        <v>151</v>
      </c>
      <c r="M2445" t="s">
        <v>69</v>
      </c>
      <c r="N2445" t="s">
        <v>151</v>
      </c>
      <c r="O2445" t="s">
        <v>151</v>
      </c>
      <c r="P2445">
        <v>24</v>
      </c>
      <c r="Q2445" t="s">
        <v>74</v>
      </c>
      <c r="R2445" t="s">
        <v>75</v>
      </c>
    </row>
    <row r="2446" spans="1:18" x14ac:dyDescent="0.2">
      <c r="A2446">
        <v>2445</v>
      </c>
      <c r="B2446">
        <v>47</v>
      </c>
      <c r="C2446" t="s">
        <v>18</v>
      </c>
      <c r="D2446" t="s">
        <v>118</v>
      </c>
      <c r="E2446" t="s">
        <v>66</v>
      </c>
      <c r="F2446">
        <v>65</v>
      </c>
      <c r="G2446" t="s">
        <v>63</v>
      </c>
      <c r="H2446" t="s">
        <v>35</v>
      </c>
      <c r="I2446" t="s">
        <v>79</v>
      </c>
      <c r="J2446" t="s">
        <v>56</v>
      </c>
      <c r="K2446">
        <v>3.7</v>
      </c>
      <c r="L2446" t="s">
        <v>151</v>
      </c>
      <c r="M2446" t="s">
        <v>26</v>
      </c>
      <c r="N2446" t="s">
        <v>151</v>
      </c>
      <c r="O2446" t="s">
        <v>151</v>
      </c>
      <c r="P2446">
        <v>15</v>
      </c>
      <c r="Q2446" t="s">
        <v>85</v>
      </c>
      <c r="R2446" t="s">
        <v>75</v>
      </c>
    </row>
    <row r="2447" spans="1:18" x14ac:dyDescent="0.2">
      <c r="A2447">
        <v>2446</v>
      </c>
      <c r="B2447">
        <v>63</v>
      </c>
      <c r="C2447" t="s">
        <v>18</v>
      </c>
      <c r="D2447" t="s">
        <v>118</v>
      </c>
      <c r="E2447" t="s">
        <v>66</v>
      </c>
      <c r="F2447">
        <v>96</v>
      </c>
      <c r="G2447" t="s">
        <v>121</v>
      </c>
      <c r="H2447" t="s">
        <v>43</v>
      </c>
      <c r="I2447" t="s">
        <v>109</v>
      </c>
      <c r="J2447" t="s">
        <v>52</v>
      </c>
      <c r="K2447">
        <v>4.0999999999999996</v>
      </c>
      <c r="L2447" t="s">
        <v>151</v>
      </c>
      <c r="M2447" t="s">
        <v>73</v>
      </c>
      <c r="N2447" t="s">
        <v>151</v>
      </c>
      <c r="O2447" t="s">
        <v>151</v>
      </c>
      <c r="P2447">
        <v>50</v>
      </c>
      <c r="Q2447" t="s">
        <v>32</v>
      </c>
      <c r="R2447" t="s">
        <v>39</v>
      </c>
    </row>
    <row r="2448" spans="1:18" x14ac:dyDescent="0.2">
      <c r="A2448">
        <v>2447</v>
      </c>
      <c r="B2448">
        <v>38</v>
      </c>
      <c r="C2448" t="s">
        <v>18</v>
      </c>
      <c r="D2448" t="s">
        <v>54</v>
      </c>
      <c r="E2448" t="s">
        <v>20</v>
      </c>
      <c r="F2448">
        <v>65</v>
      </c>
      <c r="G2448" t="s">
        <v>119</v>
      </c>
      <c r="H2448" t="s">
        <v>22</v>
      </c>
      <c r="I2448" t="s">
        <v>99</v>
      </c>
      <c r="J2448" t="s">
        <v>36</v>
      </c>
      <c r="K2448">
        <v>2.9</v>
      </c>
      <c r="L2448" t="s">
        <v>151</v>
      </c>
      <c r="M2448" t="s">
        <v>69</v>
      </c>
      <c r="N2448" t="s">
        <v>151</v>
      </c>
      <c r="O2448" t="s">
        <v>151</v>
      </c>
      <c r="P2448">
        <v>7</v>
      </c>
      <c r="Q2448" t="s">
        <v>38</v>
      </c>
      <c r="R2448" t="s">
        <v>87</v>
      </c>
    </row>
    <row r="2449" spans="1:18" x14ac:dyDescent="0.2">
      <c r="A2449">
        <v>2448</v>
      </c>
      <c r="B2449">
        <v>59</v>
      </c>
      <c r="C2449" t="s">
        <v>18</v>
      </c>
      <c r="D2449" t="s">
        <v>94</v>
      </c>
      <c r="E2449" t="s">
        <v>20</v>
      </c>
      <c r="F2449">
        <v>47</v>
      </c>
      <c r="G2449" t="s">
        <v>146</v>
      </c>
      <c r="H2449" t="s">
        <v>22</v>
      </c>
      <c r="I2449" t="s">
        <v>99</v>
      </c>
      <c r="J2449" t="s">
        <v>56</v>
      </c>
      <c r="K2449">
        <v>3.2</v>
      </c>
      <c r="L2449" t="s">
        <v>151</v>
      </c>
      <c r="M2449" t="s">
        <v>73</v>
      </c>
      <c r="N2449" t="s">
        <v>151</v>
      </c>
      <c r="O2449" t="s">
        <v>151</v>
      </c>
      <c r="P2449">
        <v>10</v>
      </c>
      <c r="Q2449" t="s">
        <v>27</v>
      </c>
      <c r="R2449" t="s">
        <v>28</v>
      </c>
    </row>
    <row r="2450" spans="1:18" x14ac:dyDescent="0.2">
      <c r="A2450">
        <v>2449</v>
      </c>
      <c r="B2450">
        <v>54</v>
      </c>
      <c r="C2450" t="s">
        <v>18</v>
      </c>
      <c r="D2450" t="s">
        <v>123</v>
      </c>
      <c r="E2450" t="s">
        <v>66</v>
      </c>
      <c r="F2450">
        <v>25</v>
      </c>
      <c r="G2450" t="s">
        <v>121</v>
      </c>
      <c r="H2450" t="s">
        <v>35</v>
      </c>
      <c r="I2450" t="s">
        <v>82</v>
      </c>
      <c r="J2450" t="s">
        <v>56</v>
      </c>
      <c r="K2450">
        <v>3</v>
      </c>
      <c r="L2450" t="s">
        <v>151</v>
      </c>
      <c r="M2450" t="s">
        <v>37</v>
      </c>
      <c r="N2450" t="s">
        <v>151</v>
      </c>
      <c r="O2450" t="s">
        <v>151</v>
      </c>
      <c r="P2450">
        <v>38</v>
      </c>
      <c r="Q2450" t="s">
        <v>45</v>
      </c>
      <c r="R2450" t="s">
        <v>75</v>
      </c>
    </row>
    <row r="2451" spans="1:18" x14ac:dyDescent="0.2">
      <c r="A2451">
        <v>2450</v>
      </c>
      <c r="B2451">
        <v>26</v>
      </c>
      <c r="C2451" t="s">
        <v>18</v>
      </c>
      <c r="D2451" t="s">
        <v>61</v>
      </c>
      <c r="E2451" t="s">
        <v>62</v>
      </c>
      <c r="F2451">
        <v>56</v>
      </c>
      <c r="G2451" t="s">
        <v>89</v>
      </c>
      <c r="H2451" t="s">
        <v>35</v>
      </c>
      <c r="I2451" t="s">
        <v>82</v>
      </c>
      <c r="J2451" t="s">
        <v>56</v>
      </c>
      <c r="K2451">
        <v>4.0999999999999996</v>
      </c>
      <c r="L2451" t="s">
        <v>151</v>
      </c>
      <c r="M2451" t="s">
        <v>26</v>
      </c>
      <c r="N2451" t="s">
        <v>151</v>
      </c>
      <c r="O2451" t="s">
        <v>151</v>
      </c>
      <c r="P2451">
        <v>31</v>
      </c>
      <c r="Q2451" t="s">
        <v>27</v>
      </c>
      <c r="R2451" t="s">
        <v>28</v>
      </c>
    </row>
    <row r="2452" spans="1:18" x14ac:dyDescent="0.2">
      <c r="A2452">
        <v>2451</v>
      </c>
      <c r="B2452">
        <v>68</v>
      </c>
      <c r="C2452" t="s">
        <v>18</v>
      </c>
      <c r="D2452" t="s">
        <v>112</v>
      </c>
      <c r="E2452" t="s">
        <v>20</v>
      </c>
      <c r="F2452">
        <v>76</v>
      </c>
      <c r="G2452" t="s">
        <v>97</v>
      </c>
      <c r="H2452" t="s">
        <v>43</v>
      </c>
      <c r="I2452" t="s">
        <v>135</v>
      </c>
      <c r="J2452" t="s">
        <v>56</v>
      </c>
      <c r="K2452">
        <v>4.5</v>
      </c>
      <c r="L2452" t="s">
        <v>151</v>
      </c>
      <c r="M2452" t="s">
        <v>53</v>
      </c>
      <c r="N2452" t="s">
        <v>151</v>
      </c>
      <c r="O2452" t="s">
        <v>151</v>
      </c>
      <c r="P2452">
        <v>7</v>
      </c>
      <c r="Q2452" t="s">
        <v>27</v>
      </c>
      <c r="R2452" t="s">
        <v>57</v>
      </c>
    </row>
    <row r="2453" spans="1:18" x14ac:dyDescent="0.2">
      <c r="A2453">
        <v>2452</v>
      </c>
      <c r="B2453">
        <v>41</v>
      </c>
      <c r="C2453" t="s">
        <v>18</v>
      </c>
      <c r="D2453" t="s">
        <v>124</v>
      </c>
      <c r="E2453" t="s">
        <v>20</v>
      </c>
      <c r="F2453">
        <v>60</v>
      </c>
      <c r="G2453" t="s">
        <v>100</v>
      </c>
      <c r="H2453" t="s">
        <v>43</v>
      </c>
      <c r="I2453" t="s">
        <v>72</v>
      </c>
      <c r="J2453" t="s">
        <v>56</v>
      </c>
      <c r="K2453">
        <v>3.4</v>
      </c>
      <c r="L2453" t="s">
        <v>151</v>
      </c>
      <c r="M2453" t="s">
        <v>73</v>
      </c>
      <c r="N2453" t="s">
        <v>151</v>
      </c>
      <c r="O2453" t="s">
        <v>151</v>
      </c>
      <c r="P2453">
        <v>27</v>
      </c>
      <c r="Q2453" t="s">
        <v>27</v>
      </c>
      <c r="R2453" t="s">
        <v>87</v>
      </c>
    </row>
    <row r="2454" spans="1:18" x14ac:dyDescent="0.2">
      <c r="A2454">
        <v>2453</v>
      </c>
      <c r="B2454">
        <v>68</v>
      </c>
      <c r="C2454" t="s">
        <v>18</v>
      </c>
      <c r="D2454" t="s">
        <v>54</v>
      </c>
      <c r="E2454" t="s">
        <v>20</v>
      </c>
      <c r="F2454">
        <v>67</v>
      </c>
      <c r="G2454" t="s">
        <v>83</v>
      </c>
      <c r="H2454" t="s">
        <v>22</v>
      </c>
      <c r="I2454" t="s">
        <v>72</v>
      </c>
      <c r="J2454" t="s">
        <v>24</v>
      </c>
      <c r="K2454">
        <v>4.0999999999999996</v>
      </c>
      <c r="L2454" t="s">
        <v>151</v>
      </c>
      <c r="M2454" t="s">
        <v>26</v>
      </c>
      <c r="N2454" t="s">
        <v>151</v>
      </c>
      <c r="O2454" t="s">
        <v>151</v>
      </c>
      <c r="P2454">
        <v>45</v>
      </c>
      <c r="Q2454" t="s">
        <v>74</v>
      </c>
      <c r="R2454" t="s">
        <v>96</v>
      </c>
    </row>
    <row r="2455" spans="1:18" x14ac:dyDescent="0.2">
      <c r="A2455">
        <v>2454</v>
      </c>
      <c r="B2455">
        <v>21</v>
      </c>
      <c r="C2455" t="s">
        <v>18</v>
      </c>
      <c r="D2455" t="s">
        <v>29</v>
      </c>
      <c r="E2455" t="s">
        <v>20</v>
      </c>
      <c r="F2455">
        <v>95</v>
      </c>
      <c r="G2455" t="s">
        <v>145</v>
      </c>
      <c r="H2455" t="s">
        <v>91</v>
      </c>
      <c r="I2455" t="s">
        <v>108</v>
      </c>
      <c r="J2455" t="s">
        <v>36</v>
      </c>
      <c r="K2455">
        <v>4.5999999999999996</v>
      </c>
      <c r="L2455" t="s">
        <v>151</v>
      </c>
      <c r="M2455" t="s">
        <v>73</v>
      </c>
      <c r="N2455" t="s">
        <v>151</v>
      </c>
      <c r="O2455" t="s">
        <v>151</v>
      </c>
      <c r="P2455">
        <v>13</v>
      </c>
      <c r="Q2455" t="s">
        <v>32</v>
      </c>
      <c r="R2455" t="s">
        <v>48</v>
      </c>
    </row>
    <row r="2456" spans="1:18" x14ac:dyDescent="0.2">
      <c r="A2456">
        <v>2455</v>
      </c>
      <c r="B2456">
        <v>32</v>
      </c>
      <c r="C2456" t="s">
        <v>18</v>
      </c>
      <c r="D2456" t="s">
        <v>142</v>
      </c>
      <c r="E2456" t="s">
        <v>66</v>
      </c>
      <c r="F2456">
        <v>72</v>
      </c>
      <c r="G2456" t="s">
        <v>119</v>
      </c>
      <c r="H2456" t="s">
        <v>43</v>
      </c>
      <c r="I2456" t="s">
        <v>135</v>
      </c>
      <c r="J2456" t="s">
        <v>24</v>
      </c>
      <c r="K2456">
        <v>4.5999999999999996</v>
      </c>
      <c r="L2456" t="s">
        <v>151</v>
      </c>
      <c r="M2456" t="s">
        <v>26</v>
      </c>
      <c r="N2456" t="s">
        <v>151</v>
      </c>
      <c r="O2456" t="s">
        <v>151</v>
      </c>
      <c r="P2456">
        <v>33</v>
      </c>
      <c r="Q2456" t="s">
        <v>27</v>
      </c>
      <c r="R2456" t="s">
        <v>48</v>
      </c>
    </row>
    <row r="2457" spans="1:18" x14ac:dyDescent="0.2">
      <c r="A2457">
        <v>2456</v>
      </c>
      <c r="B2457">
        <v>20</v>
      </c>
      <c r="C2457" t="s">
        <v>18</v>
      </c>
      <c r="D2457" t="s">
        <v>132</v>
      </c>
      <c r="E2457" t="s">
        <v>66</v>
      </c>
      <c r="F2457">
        <v>98</v>
      </c>
      <c r="G2457" t="s">
        <v>119</v>
      </c>
      <c r="H2457" t="s">
        <v>22</v>
      </c>
      <c r="I2457" t="s">
        <v>92</v>
      </c>
      <c r="J2457" t="s">
        <v>36</v>
      </c>
      <c r="K2457">
        <v>3.4</v>
      </c>
      <c r="L2457" t="s">
        <v>151</v>
      </c>
      <c r="M2457" t="s">
        <v>26</v>
      </c>
      <c r="N2457" t="s">
        <v>151</v>
      </c>
      <c r="O2457" t="s">
        <v>151</v>
      </c>
      <c r="P2457">
        <v>25</v>
      </c>
      <c r="Q2457" t="s">
        <v>32</v>
      </c>
      <c r="R2457" t="s">
        <v>96</v>
      </c>
    </row>
    <row r="2458" spans="1:18" x14ac:dyDescent="0.2">
      <c r="A2458">
        <v>2457</v>
      </c>
      <c r="B2458">
        <v>59</v>
      </c>
      <c r="C2458" t="s">
        <v>18</v>
      </c>
      <c r="D2458" t="s">
        <v>33</v>
      </c>
      <c r="E2458" t="s">
        <v>20</v>
      </c>
      <c r="F2458">
        <v>83</v>
      </c>
      <c r="G2458" t="s">
        <v>144</v>
      </c>
      <c r="H2458" t="s">
        <v>43</v>
      </c>
      <c r="I2458" t="s">
        <v>95</v>
      </c>
      <c r="J2458" t="s">
        <v>24</v>
      </c>
      <c r="K2458">
        <v>3.3</v>
      </c>
      <c r="L2458" t="s">
        <v>151</v>
      </c>
      <c r="M2458" t="s">
        <v>69</v>
      </c>
      <c r="N2458" t="s">
        <v>151</v>
      </c>
      <c r="O2458" t="s">
        <v>151</v>
      </c>
      <c r="P2458">
        <v>5</v>
      </c>
      <c r="Q2458" t="s">
        <v>45</v>
      </c>
      <c r="R2458" t="s">
        <v>87</v>
      </c>
    </row>
    <row r="2459" spans="1:18" x14ac:dyDescent="0.2">
      <c r="A2459">
        <v>2458</v>
      </c>
      <c r="B2459">
        <v>53</v>
      </c>
      <c r="C2459" t="s">
        <v>18</v>
      </c>
      <c r="D2459" t="s">
        <v>65</v>
      </c>
      <c r="E2459" t="s">
        <v>66</v>
      </c>
      <c r="F2459">
        <v>37</v>
      </c>
      <c r="G2459" t="s">
        <v>78</v>
      </c>
      <c r="H2459" t="s">
        <v>43</v>
      </c>
      <c r="I2459" t="s">
        <v>31</v>
      </c>
      <c r="J2459" t="s">
        <v>56</v>
      </c>
      <c r="K2459">
        <v>3.6</v>
      </c>
      <c r="L2459" t="s">
        <v>151</v>
      </c>
      <c r="M2459" t="s">
        <v>69</v>
      </c>
      <c r="N2459" t="s">
        <v>151</v>
      </c>
      <c r="O2459" t="s">
        <v>151</v>
      </c>
      <c r="P2459">
        <v>23</v>
      </c>
      <c r="Q2459" t="s">
        <v>32</v>
      </c>
      <c r="R2459" t="s">
        <v>57</v>
      </c>
    </row>
    <row r="2460" spans="1:18" x14ac:dyDescent="0.2">
      <c r="A2460">
        <v>2459</v>
      </c>
      <c r="B2460">
        <v>66</v>
      </c>
      <c r="C2460" t="s">
        <v>18</v>
      </c>
      <c r="D2460" t="s">
        <v>112</v>
      </c>
      <c r="E2460" t="s">
        <v>20</v>
      </c>
      <c r="F2460">
        <v>85</v>
      </c>
      <c r="G2460" t="s">
        <v>104</v>
      </c>
      <c r="H2460" t="s">
        <v>22</v>
      </c>
      <c r="I2460" t="s">
        <v>47</v>
      </c>
      <c r="J2460" t="s">
        <v>56</v>
      </c>
      <c r="K2460">
        <v>4.5999999999999996</v>
      </c>
      <c r="L2460" t="s">
        <v>151</v>
      </c>
      <c r="M2460" t="s">
        <v>37</v>
      </c>
      <c r="N2460" t="s">
        <v>151</v>
      </c>
      <c r="O2460" t="s">
        <v>151</v>
      </c>
      <c r="P2460">
        <v>17</v>
      </c>
      <c r="Q2460" t="s">
        <v>74</v>
      </c>
      <c r="R2460" t="s">
        <v>39</v>
      </c>
    </row>
    <row r="2461" spans="1:18" x14ac:dyDescent="0.2">
      <c r="A2461">
        <v>2460</v>
      </c>
      <c r="B2461">
        <v>47</v>
      </c>
      <c r="C2461" t="s">
        <v>18</v>
      </c>
      <c r="D2461" t="s">
        <v>124</v>
      </c>
      <c r="E2461" t="s">
        <v>20</v>
      </c>
      <c r="F2461">
        <v>36</v>
      </c>
      <c r="G2461" t="s">
        <v>67</v>
      </c>
      <c r="H2461" t="s">
        <v>22</v>
      </c>
      <c r="I2461" t="s">
        <v>82</v>
      </c>
      <c r="J2461" t="s">
        <v>56</v>
      </c>
      <c r="K2461">
        <v>4.3</v>
      </c>
      <c r="L2461" t="s">
        <v>151</v>
      </c>
      <c r="M2461" t="s">
        <v>69</v>
      </c>
      <c r="N2461" t="s">
        <v>151</v>
      </c>
      <c r="O2461" t="s">
        <v>151</v>
      </c>
      <c r="P2461">
        <v>14</v>
      </c>
      <c r="Q2461" t="s">
        <v>32</v>
      </c>
      <c r="R2461" t="s">
        <v>39</v>
      </c>
    </row>
    <row r="2462" spans="1:18" x14ac:dyDescent="0.2">
      <c r="A2462">
        <v>2461</v>
      </c>
      <c r="B2462">
        <v>58</v>
      </c>
      <c r="C2462" t="s">
        <v>18</v>
      </c>
      <c r="D2462" t="s">
        <v>33</v>
      </c>
      <c r="E2462" t="s">
        <v>20</v>
      </c>
      <c r="F2462">
        <v>36</v>
      </c>
      <c r="G2462" t="s">
        <v>30</v>
      </c>
      <c r="H2462" t="s">
        <v>35</v>
      </c>
      <c r="I2462" t="s">
        <v>92</v>
      </c>
      <c r="J2462" t="s">
        <v>24</v>
      </c>
      <c r="K2462">
        <v>4</v>
      </c>
      <c r="L2462" t="s">
        <v>151</v>
      </c>
      <c r="M2462" t="s">
        <v>73</v>
      </c>
      <c r="N2462" t="s">
        <v>151</v>
      </c>
      <c r="O2462" t="s">
        <v>151</v>
      </c>
      <c r="P2462">
        <v>28</v>
      </c>
      <c r="Q2462" t="s">
        <v>38</v>
      </c>
      <c r="R2462" t="s">
        <v>48</v>
      </c>
    </row>
    <row r="2463" spans="1:18" x14ac:dyDescent="0.2">
      <c r="A2463">
        <v>2462</v>
      </c>
      <c r="B2463">
        <v>28</v>
      </c>
      <c r="C2463" t="s">
        <v>18</v>
      </c>
      <c r="D2463" t="s">
        <v>118</v>
      </c>
      <c r="E2463" t="s">
        <v>66</v>
      </c>
      <c r="F2463">
        <v>86</v>
      </c>
      <c r="G2463" t="s">
        <v>137</v>
      </c>
      <c r="H2463" t="s">
        <v>22</v>
      </c>
      <c r="I2463" t="s">
        <v>107</v>
      </c>
      <c r="J2463" t="s">
        <v>52</v>
      </c>
      <c r="K2463">
        <v>4.8</v>
      </c>
      <c r="L2463" t="s">
        <v>151</v>
      </c>
      <c r="M2463" t="s">
        <v>44</v>
      </c>
      <c r="N2463" t="s">
        <v>151</v>
      </c>
      <c r="O2463" t="s">
        <v>151</v>
      </c>
      <c r="P2463">
        <v>19</v>
      </c>
      <c r="Q2463" t="s">
        <v>38</v>
      </c>
      <c r="R2463" t="s">
        <v>39</v>
      </c>
    </row>
    <row r="2464" spans="1:18" x14ac:dyDescent="0.2">
      <c r="A2464">
        <v>2463</v>
      </c>
      <c r="B2464">
        <v>68</v>
      </c>
      <c r="C2464" t="s">
        <v>18</v>
      </c>
      <c r="D2464" t="s">
        <v>94</v>
      </c>
      <c r="E2464" t="s">
        <v>20</v>
      </c>
      <c r="F2464">
        <v>99</v>
      </c>
      <c r="G2464" t="s">
        <v>67</v>
      </c>
      <c r="H2464" t="s">
        <v>91</v>
      </c>
      <c r="I2464" t="s">
        <v>120</v>
      </c>
      <c r="J2464" t="s">
        <v>36</v>
      </c>
      <c r="K2464">
        <v>4.3</v>
      </c>
      <c r="L2464" t="s">
        <v>151</v>
      </c>
      <c r="M2464" t="s">
        <v>53</v>
      </c>
      <c r="N2464" t="s">
        <v>151</v>
      </c>
      <c r="O2464" t="s">
        <v>151</v>
      </c>
      <c r="P2464">
        <v>31</v>
      </c>
      <c r="Q2464" t="s">
        <v>74</v>
      </c>
      <c r="R2464" t="s">
        <v>75</v>
      </c>
    </row>
    <row r="2465" spans="1:18" x14ac:dyDescent="0.2">
      <c r="A2465">
        <v>2464</v>
      </c>
      <c r="B2465">
        <v>60</v>
      </c>
      <c r="C2465" t="s">
        <v>18</v>
      </c>
      <c r="D2465" t="s">
        <v>19</v>
      </c>
      <c r="E2465" t="s">
        <v>20</v>
      </c>
      <c r="F2465">
        <v>21</v>
      </c>
      <c r="G2465" t="s">
        <v>90</v>
      </c>
      <c r="H2465" t="s">
        <v>91</v>
      </c>
      <c r="I2465" t="s">
        <v>125</v>
      </c>
      <c r="J2465" t="s">
        <v>52</v>
      </c>
      <c r="K2465">
        <v>3.3</v>
      </c>
      <c r="L2465" t="s">
        <v>151</v>
      </c>
      <c r="M2465" t="s">
        <v>53</v>
      </c>
      <c r="N2465" t="s">
        <v>151</v>
      </c>
      <c r="O2465" t="s">
        <v>151</v>
      </c>
      <c r="P2465">
        <v>25</v>
      </c>
      <c r="Q2465" t="s">
        <v>32</v>
      </c>
      <c r="R2465" t="s">
        <v>75</v>
      </c>
    </row>
    <row r="2466" spans="1:18" x14ac:dyDescent="0.2">
      <c r="A2466">
        <v>2465</v>
      </c>
      <c r="B2466">
        <v>47</v>
      </c>
      <c r="C2466" t="s">
        <v>18</v>
      </c>
      <c r="D2466" t="s">
        <v>101</v>
      </c>
      <c r="E2466" t="s">
        <v>62</v>
      </c>
      <c r="F2466">
        <v>84</v>
      </c>
      <c r="G2466" t="s">
        <v>76</v>
      </c>
      <c r="H2466" t="s">
        <v>22</v>
      </c>
      <c r="I2466" t="s">
        <v>84</v>
      </c>
      <c r="J2466" t="s">
        <v>24</v>
      </c>
      <c r="K2466">
        <v>2.8</v>
      </c>
      <c r="L2466" t="s">
        <v>151</v>
      </c>
      <c r="M2466" t="s">
        <v>26</v>
      </c>
      <c r="N2466" t="s">
        <v>151</v>
      </c>
      <c r="O2466" t="s">
        <v>151</v>
      </c>
      <c r="P2466">
        <v>4</v>
      </c>
      <c r="Q2466" t="s">
        <v>32</v>
      </c>
      <c r="R2466" t="s">
        <v>75</v>
      </c>
    </row>
    <row r="2467" spans="1:18" x14ac:dyDescent="0.2">
      <c r="A2467">
        <v>2466</v>
      </c>
      <c r="B2467">
        <v>18</v>
      </c>
      <c r="C2467" t="s">
        <v>18</v>
      </c>
      <c r="D2467" t="s">
        <v>40</v>
      </c>
      <c r="E2467" t="s">
        <v>41</v>
      </c>
      <c r="F2467">
        <v>63</v>
      </c>
      <c r="G2467" t="s">
        <v>104</v>
      </c>
      <c r="H2467" t="s">
        <v>43</v>
      </c>
      <c r="I2467" t="s">
        <v>109</v>
      </c>
      <c r="J2467" t="s">
        <v>36</v>
      </c>
      <c r="K2467">
        <v>4.4000000000000004</v>
      </c>
      <c r="L2467" t="s">
        <v>151</v>
      </c>
      <c r="M2467" t="s">
        <v>37</v>
      </c>
      <c r="N2467" t="s">
        <v>151</v>
      </c>
      <c r="O2467" t="s">
        <v>151</v>
      </c>
      <c r="P2467">
        <v>20</v>
      </c>
      <c r="Q2467" t="s">
        <v>74</v>
      </c>
      <c r="R2467" t="s">
        <v>39</v>
      </c>
    </row>
    <row r="2468" spans="1:18" x14ac:dyDescent="0.2">
      <c r="A2468">
        <v>2467</v>
      </c>
      <c r="B2468">
        <v>32</v>
      </c>
      <c r="C2468" t="s">
        <v>18</v>
      </c>
      <c r="D2468" t="s">
        <v>58</v>
      </c>
      <c r="E2468" t="s">
        <v>20</v>
      </c>
      <c r="F2468">
        <v>84</v>
      </c>
      <c r="G2468" t="s">
        <v>146</v>
      </c>
      <c r="H2468" t="s">
        <v>35</v>
      </c>
      <c r="I2468" t="s">
        <v>68</v>
      </c>
      <c r="J2468" t="s">
        <v>52</v>
      </c>
      <c r="K2468">
        <v>3.7</v>
      </c>
      <c r="L2468" t="s">
        <v>151</v>
      </c>
      <c r="M2468" t="s">
        <v>26</v>
      </c>
      <c r="N2468" t="s">
        <v>151</v>
      </c>
      <c r="O2468" t="s">
        <v>151</v>
      </c>
      <c r="P2468">
        <v>37</v>
      </c>
      <c r="Q2468" t="s">
        <v>32</v>
      </c>
      <c r="R2468" t="s">
        <v>48</v>
      </c>
    </row>
    <row r="2469" spans="1:18" x14ac:dyDescent="0.2">
      <c r="A2469">
        <v>2468</v>
      </c>
      <c r="B2469">
        <v>27</v>
      </c>
      <c r="C2469" t="s">
        <v>18</v>
      </c>
      <c r="D2469" t="s">
        <v>58</v>
      </c>
      <c r="E2469" t="s">
        <v>20</v>
      </c>
      <c r="F2469">
        <v>72</v>
      </c>
      <c r="G2469" t="s">
        <v>126</v>
      </c>
      <c r="H2469" t="s">
        <v>43</v>
      </c>
      <c r="I2469" t="s">
        <v>92</v>
      </c>
      <c r="J2469" t="s">
        <v>36</v>
      </c>
      <c r="K2469">
        <v>3.6</v>
      </c>
      <c r="L2469" t="s">
        <v>151</v>
      </c>
      <c r="M2469" t="s">
        <v>26</v>
      </c>
      <c r="N2469" t="s">
        <v>151</v>
      </c>
      <c r="O2469" t="s">
        <v>151</v>
      </c>
      <c r="P2469">
        <v>28</v>
      </c>
      <c r="Q2469" t="s">
        <v>38</v>
      </c>
      <c r="R2469" t="s">
        <v>48</v>
      </c>
    </row>
    <row r="2470" spans="1:18" x14ac:dyDescent="0.2">
      <c r="A2470">
        <v>2469</v>
      </c>
      <c r="B2470">
        <v>65</v>
      </c>
      <c r="C2470" t="s">
        <v>18</v>
      </c>
      <c r="D2470" t="s">
        <v>86</v>
      </c>
      <c r="E2470" t="s">
        <v>20</v>
      </c>
      <c r="F2470">
        <v>21</v>
      </c>
      <c r="G2470" t="s">
        <v>138</v>
      </c>
      <c r="H2470" t="s">
        <v>22</v>
      </c>
      <c r="I2470" t="s">
        <v>108</v>
      </c>
      <c r="J2470" t="s">
        <v>24</v>
      </c>
      <c r="K2470">
        <v>3.7</v>
      </c>
      <c r="L2470" t="s">
        <v>151</v>
      </c>
      <c r="M2470" t="s">
        <v>69</v>
      </c>
      <c r="N2470" t="s">
        <v>151</v>
      </c>
      <c r="O2470" t="s">
        <v>151</v>
      </c>
      <c r="P2470">
        <v>6</v>
      </c>
      <c r="Q2470" t="s">
        <v>27</v>
      </c>
      <c r="R2470" t="s">
        <v>39</v>
      </c>
    </row>
    <row r="2471" spans="1:18" x14ac:dyDescent="0.2">
      <c r="A2471">
        <v>2470</v>
      </c>
      <c r="B2471">
        <v>68</v>
      </c>
      <c r="C2471" t="s">
        <v>18</v>
      </c>
      <c r="D2471" t="s">
        <v>40</v>
      </c>
      <c r="E2471" t="s">
        <v>41</v>
      </c>
      <c r="F2471">
        <v>92</v>
      </c>
      <c r="G2471" t="s">
        <v>127</v>
      </c>
      <c r="H2471" t="s">
        <v>43</v>
      </c>
      <c r="I2471" t="s">
        <v>133</v>
      </c>
      <c r="J2471" t="s">
        <v>56</v>
      </c>
      <c r="K2471">
        <v>5</v>
      </c>
      <c r="L2471" t="s">
        <v>151</v>
      </c>
      <c r="M2471" t="s">
        <v>53</v>
      </c>
      <c r="N2471" t="s">
        <v>151</v>
      </c>
      <c r="O2471" t="s">
        <v>151</v>
      </c>
      <c r="P2471">
        <v>27</v>
      </c>
      <c r="Q2471" t="s">
        <v>45</v>
      </c>
      <c r="R2471" t="s">
        <v>48</v>
      </c>
    </row>
    <row r="2472" spans="1:18" x14ac:dyDescent="0.2">
      <c r="A2472">
        <v>2471</v>
      </c>
      <c r="B2472">
        <v>55</v>
      </c>
      <c r="C2472" t="s">
        <v>18</v>
      </c>
      <c r="D2472" t="s">
        <v>19</v>
      </c>
      <c r="E2472" t="s">
        <v>20</v>
      </c>
      <c r="F2472">
        <v>72</v>
      </c>
      <c r="G2472" t="s">
        <v>116</v>
      </c>
      <c r="H2472" t="s">
        <v>91</v>
      </c>
      <c r="I2472" t="s">
        <v>68</v>
      </c>
      <c r="J2472" t="s">
        <v>56</v>
      </c>
      <c r="K2472">
        <v>2.7</v>
      </c>
      <c r="L2472" t="s">
        <v>151</v>
      </c>
      <c r="M2472" t="s">
        <v>44</v>
      </c>
      <c r="N2472" t="s">
        <v>151</v>
      </c>
      <c r="O2472" t="s">
        <v>151</v>
      </c>
      <c r="P2472">
        <v>29</v>
      </c>
      <c r="Q2472" t="s">
        <v>38</v>
      </c>
      <c r="R2472" t="s">
        <v>28</v>
      </c>
    </row>
    <row r="2473" spans="1:18" x14ac:dyDescent="0.2">
      <c r="A2473">
        <v>2472</v>
      </c>
      <c r="B2473">
        <v>30</v>
      </c>
      <c r="C2473" t="s">
        <v>18</v>
      </c>
      <c r="D2473" t="s">
        <v>40</v>
      </c>
      <c r="E2473" t="s">
        <v>41</v>
      </c>
      <c r="F2473">
        <v>83</v>
      </c>
      <c r="G2473" t="s">
        <v>100</v>
      </c>
      <c r="H2473" t="s">
        <v>43</v>
      </c>
      <c r="I2473" t="s">
        <v>23</v>
      </c>
      <c r="J2473" t="s">
        <v>36</v>
      </c>
      <c r="K2473">
        <v>4.3</v>
      </c>
      <c r="L2473" t="s">
        <v>151</v>
      </c>
      <c r="M2473" t="s">
        <v>73</v>
      </c>
      <c r="N2473" t="s">
        <v>151</v>
      </c>
      <c r="O2473" t="s">
        <v>151</v>
      </c>
      <c r="P2473">
        <v>1</v>
      </c>
      <c r="Q2473" t="s">
        <v>32</v>
      </c>
      <c r="R2473" t="s">
        <v>48</v>
      </c>
    </row>
    <row r="2474" spans="1:18" x14ac:dyDescent="0.2">
      <c r="A2474">
        <v>2473</v>
      </c>
      <c r="B2474">
        <v>24</v>
      </c>
      <c r="C2474" t="s">
        <v>18</v>
      </c>
      <c r="D2474" t="s">
        <v>54</v>
      </c>
      <c r="E2474" t="s">
        <v>20</v>
      </c>
      <c r="F2474">
        <v>73</v>
      </c>
      <c r="G2474" t="s">
        <v>139</v>
      </c>
      <c r="H2474" t="s">
        <v>43</v>
      </c>
      <c r="I2474" t="s">
        <v>99</v>
      </c>
      <c r="J2474" t="s">
        <v>52</v>
      </c>
      <c r="K2474">
        <v>4.0999999999999996</v>
      </c>
      <c r="L2474" t="s">
        <v>151</v>
      </c>
      <c r="M2474" t="s">
        <v>53</v>
      </c>
      <c r="N2474" t="s">
        <v>151</v>
      </c>
      <c r="O2474" t="s">
        <v>151</v>
      </c>
      <c r="P2474">
        <v>31</v>
      </c>
      <c r="Q2474" t="s">
        <v>38</v>
      </c>
      <c r="R2474" t="s">
        <v>48</v>
      </c>
    </row>
    <row r="2475" spans="1:18" x14ac:dyDescent="0.2">
      <c r="A2475">
        <v>2474</v>
      </c>
      <c r="B2475">
        <v>57</v>
      </c>
      <c r="C2475" t="s">
        <v>18</v>
      </c>
      <c r="D2475" t="s">
        <v>124</v>
      </c>
      <c r="E2475" t="s">
        <v>20</v>
      </c>
      <c r="F2475">
        <v>98</v>
      </c>
      <c r="G2475" t="s">
        <v>71</v>
      </c>
      <c r="H2475" t="s">
        <v>43</v>
      </c>
      <c r="I2475" t="s">
        <v>107</v>
      </c>
      <c r="J2475" t="s">
        <v>24</v>
      </c>
      <c r="K2475">
        <v>2.6</v>
      </c>
      <c r="L2475" t="s">
        <v>151</v>
      </c>
      <c r="M2475" t="s">
        <v>44</v>
      </c>
      <c r="N2475" t="s">
        <v>151</v>
      </c>
      <c r="O2475" t="s">
        <v>151</v>
      </c>
      <c r="P2475">
        <v>28</v>
      </c>
      <c r="Q2475" t="s">
        <v>32</v>
      </c>
      <c r="R2475" t="s">
        <v>57</v>
      </c>
    </row>
    <row r="2476" spans="1:18" x14ac:dyDescent="0.2">
      <c r="A2476">
        <v>2475</v>
      </c>
      <c r="B2476">
        <v>23</v>
      </c>
      <c r="C2476" t="s">
        <v>18</v>
      </c>
      <c r="D2476" t="s">
        <v>112</v>
      </c>
      <c r="E2476" t="s">
        <v>20</v>
      </c>
      <c r="F2476">
        <v>76</v>
      </c>
      <c r="G2476" t="s">
        <v>97</v>
      </c>
      <c r="H2476" t="s">
        <v>43</v>
      </c>
      <c r="I2476" t="s">
        <v>77</v>
      </c>
      <c r="J2476" t="s">
        <v>56</v>
      </c>
      <c r="K2476">
        <v>3.2</v>
      </c>
      <c r="L2476" t="s">
        <v>151</v>
      </c>
      <c r="M2476" t="s">
        <v>73</v>
      </c>
      <c r="N2476" t="s">
        <v>151</v>
      </c>
      <c r="O2476" t="s">
        <v>151</v>
      </c>
      <c r="P2476">
        <v>19</v>
      </c>
      <c r="Q2476" t="s">
        <v>74</v>
      </c>
      <c r="R2476" t="s">
        <v>57</v>
      </c>
    </row>
    <row r="2477" spans="1:18" x14ac:dyDescent="0.2">
      <c r="A2477">
        <v>2476</v>
      </c>
      <c r="B2477">
        <v>69</v>
      </c>
      <c r="C2477" t="s">
        <v>18</v>
      </c>
      <c r="D2477" t="s">
        <v>80</v>
      </c>
      <c r="E2477" t="s">
        <v>20</v>
      </c>
      <c r="F2477">
        <v>43</v>
      </c>
      <c r="G2477" t="s">
        <v>98</v>
      </c>
      <c r="H2477" t="s">
        <v>35</v>
      </c>
      <c r="I2477" t="s">
        <v>92</v>
      </c>
      <c r="J2477" t="s">
        <v>52</v>
      </c>
      <c r="K2477">
        <v>3.5</v>
      </c>
      <c r="L2477" t="s">
        <v>151</v>
      </c>
      <c r="M2477" t="s">
        <v>44</v>
      </c>
      <c r="N2477" t="s">
        <v>151</v>
      </c>
      <c r="O2477" t="s">
        <v>151</v>
      </c>
      <c r="P2477">
        <v>36</v>
      </c>
      <c r="Q2477" t="s">
        <v>27</v>
      </c>
      <c r="R2477" t="s">
        <v>87</v>
      </c>
    </row>
    <row r="2478" spans="1:18" x14ac:dyDescent="0.2">
      <c r="A2478">
        <v>2477</v>
      </c>
      <c r="B2478">
        <v>60</v>
      </c>
      <c r="C2478" t="s">
        <v>18</v>
      </c>
      <c r="D2478" t="s">
        <v>123</v>
      </c>
      <c r="E2478" t="s">
        <v>66</v>
      </c>
      <c r="F2478">
        <v>60</v>
      </c>
      <c r="G2478" t="s">
        <v>111</v>
      </c>
      <c r="H2478" t="s">
        <v>43</v>
      </c>
      <c r="I2478" t="s">
        <v>47</v>
      </c>
      <c r="J2478" t="s">
        <v>52</v>
      </c>
      <c r="K2478">
        <v>3.7</v>
      </c>
      <c r="L2478" t="s">
        <v>151</v>
      </c>
      <c r="M2478" t="s">
        <v>44</v>
      </c>
      <c r="N2478" t="s">
        <v>151</v>
      </c>
      <c r="O2478" t="s">
        <v>151</v>
      </c>
      <c r="P2478">
        <v>28</v>
      </c>
      <c r="Q2478" t="s">
        <v>32</v>
      </c>
      <c r="R2478" t="s">
        <v>87</v>
      </c>
    </row>
    <row r="2479" spans="1:18" x14ac:dyDescent="0.2">
      <c r="A2479">
        <v>2478</v>
      </c>
      <c r="B2479">
        <v>25</v>
      </c>
      <c r="C2479" t="s">
        <v>18</v>
      </c>
      <c r="D2479" t="s">
        <v>142</v>
      </c>
      <c r="E2479" t="s">
        <v>66</v>
      </c>
      <c r="F2479">
        <v>40</v>
      </c>
      <c r="G2479" t="s">
        <v>98</v>
      </c>
      <c r="H2479" t="s">
        <v>22</v>
      </c>
      <c r="I2479" t="s">
        <v>47</v>
      </c>
      <c r="J2479" t="s">
        <v>36</v>
      </c>
      <c r="K2479">
        <v>3.8</v>
      </c>
      <c r="L2479" t="s">
        <v>151</v>
      </c>
      <c r="M2479" t="s">
        <v>69</v>
      </c>
      <c r="N2479" t="s">
        <v>151</v>
      </c>
      <c r="O2479" t="s">
        <v>151</v>
      </c>
      <c r="P2479">
        <v>29</v>
      </c>
      <c r="Q2479" t="s">
        <v>45</v>
      </c>
      <c r="R2479" t="s">
        <v>39</v>
      </c>
    </row>
    <row r="2480" spans="1:18" x14ac:dyDescent="0.2">
      <c r="A2480">
        <v>2479</v>
      </c>
      <c r="B2480">
        <v>18</v>
      </c>
      <c r="C2480" t="s">
        <v>18</v>
      </c>
      <c r="D2480" t="s">
        <v>124</v>
      </c>
      <c r="E2480" t="s">
        <v>20</v>
      </c>
      <c r="F2480">
        <v>93</v>
      </c>
      <c r="G2480" t="s">
        <v>128</v>
      </c>
      <c r="H2480" t="s">
        <v>35</v>
      </c>
      <c r="I2480" t="s">
        <v>31</v>
      </c>
      <c r="J2480" t="s">
        <v>24</v>
      </c>
      <c r="K2480">
        <v>4.8</v>
      </c>
      <c r="L2480" t="s">
        <v>151</v>
      </c>
      <c r="M2480" t="s">
        <v>69</v>
      </c>
      <c r="N2480" t="s">
        <v>151</v>
      </c>
      <c r="O2480" t="s">
        <v>151</v>
      </c>
      <c r="P2480">
        <v>9</v>
      </c>
      <c r="Q2480" t="s">
        <v>74</v>
      </c>
      <c r="R2480" t="s">
        <v>96</v>
      </c>
    </row>
    <row r="2481" spans="1:18" x14ac:dyDescent="0.2">
      <c r="A2481">
        <v>2480</v>
      </c>
      <c r="B2481">
        <v>37</v>
      </c>
      <c r="C2481" t="s">
        <v>18</v>
      </c>
      <c r="D2481" t="s">
        <v>80</v>
      </c>
      <c r="E2481" t="s">
        <v>20</v>
      </c>
      <c r="F2481">
        <v>98</v>
      </c>
      <c r="G2481" t="s">
        <v>110</v>
      </c>
      <c r="H2481" t="s">
        <v>35</v>
      </c>
      <c r="I2481" t="s">
        <v>77</v>
      </c>
      <c r="J2481" t="s">
        <v>56</v>
      </c>
      <c r="K2481">
        <v>4.2</v>
      </c>
      <c r="L2481" t="s">
        <v>151</v>
      </c>
      <c r="M2481" t="s">
        <v>53</v>
      </c>
      <c r="N2481" t="s">
        <v>151</v>
      </c>
      <c r="O2481" t="s">
        <v>151</v>
      </c>
      <c r="P2481">
        <v>26</v>
      </c>
      <c r="Q2481" t="s">
        <v>38</v>
      </c>
      <c r="R2481" t="s">
        <v>96</v>
      </c>
    </row>
    <row r="2482" spans="1:18" x14ac:dyDescent="0.2">
      <c r="A2482">
        <v>2481</v>
      </c>
      <c r="B2482">
        <v>61</v>
      </c>
      <c r="C2482" t="s">
        <v>18</v>
      </c>
      <c r="D2482" t="s">
        <v>124</v>
      </c>
      <c r="E2482" t="s">
        <v>20</v>
      </c>
      <c r="F2482">
        <v>91</v>
      </c>
      <c r="G2482" t="s">
        <v>122</v>
      </c>
      <c r="H2482" t="s">
        <v>91</v>
      </c>
      <c r="I2482" t="s">
        <v>31</v>
      </c>
      <c r="J2482" t="s">
        <v>52</v>
      </c>
      <c r="K2482">
        <v>2.9</v>
      </c>
      <c r="L2482" t="s">
        <v>151</v>
      </c>
      <c r="M2482" t="s">
        <v>44</v>
      </c>
      <c r="N2482" t="s">
        <v>151</v>
      </c>
      <c r="O2482" t="s">
        <v>151</v>
      </c>
      <c r="P2482">
        <v>7</v>
      </c>
      <c r="Q2482" t="s">
        <v>38</v>
      </c>
      <c r="R2482" t="s">
        <v>28</v>
      </c>
    </row>
    <row r="2483" spans="1:18" x14ac:dyDescent="0.2">
      <c r="A2483">
        <v>2482</v>
      </c>
      <c r="B2483">
        <v>41</v>
      </c>
      <c r="C2483" t="s">
        <v>18</v>
      </c>
      <c r="D2483" t="s">
        <v>132</v>
      </c>
      <c r="E2483" t="s">
        <v>66</v>
      </c>
      <c r="F2483">
        <v>92</v>
      </c>
      <c r="G2483" t="s">
        <v>126</v>
      </c>
      <c r="H2483" t="s">
        <v>91</v>
      </c>
      <c r="I2483" t="s">
        <v>108</v>
      </c>
      <c r="J2483" t="s">
        <v>56</v>
      </c>
      <c r="K2483">
        <v>2.9</v>
      </c>
      <c r="L2483" t="s">
        <v>151</v>
      </c>
      <c r="M2483" t="s">
        <v>37</v>
      </c>
      <c r="N2483" t="s">
        <v>151</v>
      </c>
      <c r="O2483" t="s">
        <v>151</v>
      </c>
      <c r="P2483">
        <v>35</v>
      </c>
      <c r="Q2483" t="s">
        <v>85</v>
      </c>
      <c r="R2483" t="s">
        <v>39</v>
      </c>
    </row>
    <row r="2484" spans="1:18" x14ac:dyDescent="0.2">
      <c r="A2484">
        <v>2483</v>
      </c>
      <c r="B2484">
        <v>69</v>
      </c>
      <c r="C2484" t="s">
        <v>18</v>
      </c>
      <c r="D2484" t="s">
        <v>65</v>
      </c>
      <c r="E2484" t="s">
        <v>66</v>
      </c>
      <c r="F2484">
        <v>87</v>
      </c>
      <c r="G2484" t="s">
        <v>116</v>
      </c>
      <c r="H2484" t="s">
        <v>35</v>
      </c>
      <c r="I2484" t="s">
        <v>99</v>
      </c>
      <c r="J2484" t="s">
        <v>24</v>
      </c>
      <c r="K2484">
        <v>4.8</v>
      </c>
      <c r="L2484" t="s">
        <v>151</v>
      </c>
      <c r="M2484" t="s">
        <v>44</v>
      </c>
      <c r="N2484" t="s">
        <v>151</v>
      </c>
      <c r="O2484" t="s">
        <v>151</v>
      </c>
      <c r="P2484">
        <v>46</v>
      </c>
      <c r="Q2484" t="s">
        <v>38</v>
      </c>
      <c r="R2484" t="s">
        <v>96</v>
      </c>
    </row>
    <row r="2485" spans="1:18" x14ac:dyDescent="0.2">
      <c r="A2485">
        <v>2484</v>
      </c>
      <c r="B2485">
        <v>32</v>
      </c>
      <c r="C2485" t="s">
        <v>18</v>
      </c>
      <c r="D2485" t="s">
        <v>86</v>
      </c>
      <c r="E2485" t="s">
        <v>20</v>
      </c>
      <c r="F2485">
        <v>96</v>
      </c>
      <c r="G2485" t="s">
        <v>116</v>
      </c>
      <c r="H2485" t="s">
        <v>35</v>
      </c>
      <c r="I2485" t="s">
        <v>84</v>
      </c>
      <c r="J2485" t="s">
        <v>56</v>
      </c>
      <c r="K2485">
        <v>2.9</v>
      </c>
      <c r="L2485" t="s">
        <v>151</v>
      </c>
      <c r="M2485" t="s">
        <v>53</v>
      </c>
      <c r="N2485" t="s">
        <v>151</v>
      </c>
      <c r="O2485" t="s">
        <v>151</v>
      </c>
      <c r="P2485">
        <v>8</v>
      </c>
      <c r="Q2485" t="s">
        <v>85</v>
      </c>
      <c r="R2485" t="s">
        <v>87</v>
      </c>
    </row>
    <row r="2486" spans="1:18" x14ac:dyDescent="0.2">
      <c r="A2486">
        <v>2485</v>
      </c>
      <c r="B2486">
        <v>60</v>
      </c>
      <c r="C2486" t="s">
        <v>18</v>
      </c>
      <c r="D2486" t="s">
        <v>103</v>
      </c>
      <c r="E2486" t="s">
        <v>20</v>
      </c>
      <c r="F2486">
        <v>97</v>
      </c>
      <c r="G2486" t="s">
        <v>81</v>
      </c>
      <c r="H2486" t="s">
        <v>43</v>
      </c>
      <c r="I2486" t="s">
        <v>95</v>
      </c>
      <c r="J2486" t="s">
        <v>52</v>
      </c>
      <c r="K2486">
        <v>4.8</v>
      </c>
      <c r="L2486" t="s">
        <v>151</v>
      </c>
      <c r="M2486" t="s">
        <v>69</v>
      </c>
      <c r="N2486" t="s">
        <v>151</v>
      </c>
      <c r="O2486" t="s">
        <v>151</v>
      </c>
      <c r="P2486">
        <v>50</v>
      </c>
      <c r="Q2486" t="s">
        <v>32</v>
      </c>
      <c r="R2486" t="s">
        <v>96</v>
      </c>
    </row>
    <row r="2487" spans="1:18" x14ac:dyDescent="0.2">
      <c r="A2487">
        <v>2486</v>
      </c>
      <c r="B2487">
        <v>43</v>
      </c>
      <c r="C2487" t="s">
        <v>18</v>
      </c>
      <c r="D2487" t="s">
        <v>19</v>
      </c>
      <c r="E2487" t="s">
        <v>20</v>
      </c>
      <c r="F2487">
        <v>55</v>
      </c>
      <c r="G2487" t="s">
        <v>59</v>
      </c>
      <c r="H2487" t="s">
        <v>43</v>
      </c>
      <c r="I2487" t="s">
        <v>117</v>
      </c>
      <c r="J2487" t="s">
        <v>36</v>
      </c>
      <c r="K2487">
        <v>4.5999999999999996</v>
      </c>
      <c r="L2487" t="s">
        <v>151</v>
      </c>
      <c r="M2487" t="s">
        <v>69</v>
      </c>
      <c r="N2487" t="s">
        <v>151</v>
      </c>
      <c r="O2487" t="s">
        <v>151</v>
      </c>
      <c r="P2487">
        <v>37</v>
      </c>
      <c r="Q2487" t="s">
        <v>74</v>
      </c>
      <c r="R2487" t="s">
        <v>48</v>
      </c>
    </row>
    <row r="2488" spans="1:18" x14ac:dyDescent="0.2">
      <c r="A2488">
        <v>2487</v>
      </c>
      <c r="B2488">
        <v>61</v>
      </c>
      <c r="C2488" t="s">
        <v>18</v>
      </c>
      <c r="D2488" t="s">
        <v>33</v>
      </c>
      <c r="E2488" t="s">
        <v>20</v>
      </c>
      <c r="F2488">
        <v>58</v>
      </c>
      <c r="G2488" t="s">
        <v>104</v>
      </c>
      <c r="H2488" t="s">
        <v>22</v>
      </c>
      <c r="I2488" t="s">
        <v>135</v>
      </c>
      <c r="J2488" t="s">
        <v>36</v>
      </c>
      <c r="K2488">
        <v>4.4000000000000004</v>
      </c>
      <c r="L2488" t="s">
        <v>151</v>
      </c>
      <c r="M2488" t="s">
        <v>73</v>
      </c>
      <c r="N2488" t="s">
        <v>151</v>
      </c>
      <c r="O2488" t="s">
        <v>151</v>
      </c>
      <c r="P2488">
        <v>6</v>
      </c>
      <c r="Q2488" t="s">
        <v>38</v>
      </c>
      <c r="R2488" t="s">
        <v>28</v>
      </c>
    </row>
    <row r="2489" spans="1:18" x14ac:dyDescent="0.2">
      <c r="A2489">
        <v>2488</v>
      </c>
      <c r="B2489">
        <v>57</v>
      </c>
      <c r="C2489" t="s">
        <v>18</v>
      </c>
      <c r="D2489" t="s">
        <v>136</v>
      </c>
      <c r="E2489" t="s">
        <v>41</v>
      </c>
      <c r="F2489">
        <v>21</v>
      </c>
      <c r="G2489" t="s">
        <v>55</v>
      </c>
      <c r="H2489" t="s">
        <v>22</v>
      </c>
      <c r="I2489" t="s">
        <v>82</v>
      </c>
      <c r="J2489" t="s">
        <v>36</v>
      </c>
      <c r="K2489">
        <v>3</v>
      </c>
      <c r="L2489" t="s">
        <v>151</v>
      </c>
      <c r="M2489" t="s">
        <v>44</v>
      </c>
      <c r="N2489" t="s">
        <v>151</v>
      </c>
      <c r="O2489" t="s">
        <v>151</v>
      </c>
      <c r="P2489">
        <v>16</v>
      </c>
      <c r="Q2489" t="s">
        <v>45</v>
      </c>
      <c r="R2489" t="s">
        <v>75</v>
      </c>
    </row>
    <row r="2490" spans="1:18" x14ac:dyDescent="0.2">
      <c r="A2490">
        <v>2489</v>
      </c>
      <c r="B2490">
        <v>56</v>
      </c>
      <c r="C2490" t="s">
        <v>18</v>
      </c>
      <c r="D2490" t="s">
        <v>65</v>
      </c>
      <c r="E2490" t="s">
        <v>66</v>
      </c>
      <c r="F2490">
        <v>82</v>
      </c>
      <c r="G2490" t="s">
        <v>81</v>
      </c>
      <c r="H2490" t="s">
        <v>91</v>
      </c>
      <c r="I2490" t="s">
        <v>60</v>
      </c>
      <c r="J2490" t="s">
        <v>52</v>
      </c>
      <c r="K2490">
        <v>4.4000000000000004</v>
      </c>
      <c r="L2490" t="s">
        <v>151</v>
      </c>
      <c r="M2490" t="s">
        <v>26</v>
      </c>
      <c r="N2490" t="s">
        <v>151</v>
      </c>
      <c r="O2490" t="s">
        <v>151</v>
      </c>
      <c r="P2490">
        <v>30</v>
      </c>
      <c r="Q2490" t="s">
        <v>45</v>
      </c>
      <c r="R2490" t="s">
        <v>87</v>
      </c>
    </row>
    <row r="2491" spans="1:18" x14ac:dyDescent="0.2">
      <c r="A2491">
        <v>2490</v>
      </c>
      <c r="B2491">
        <v>66</v>
      </c>
      <c r="C2491" t="s">
        <v>18</v>
      </c>
      <c r="D2491" t="s">
        <v>61</v>
      </c>
      <c r="E2491" t="s">
        <v>62</v>
      </c>
      <c r="F2491">
        <v>34</v>
      </c>
      <c r="G2491" t="s">
        <v>146</v>
      </c>
      <c r="H2491" t="s">
        <v>43</v>
      </c>
      <c r="I2491" t="s">
        <v>95</v>
      </c>
      <c r="J2491" t="s">
        <v>24</v>
      </c>
      <c r="K2491">
        <v>3.9</v>
      </c>
      <c r="L2491" t="s">
        <v>151</v>
      </c>
      <c r="M2491" t="s">
        <v>26</v>
      </c>
      <c r="N2491" t="s">
        <v>151</v>
      </c>
      <c r="O2491" t="s">
        <v>151</v>
      </c>
      <c r="P2491">
        <v>50</v>
      </c>
      <c r="Q2491" t="s">
        <v>27</v>
      </c>
      <c r="R2491" t="s">
        <v>57</v>
      </c>
    </row>
    <row r="2492" spans="1:18" x14ac:dyDescent="0.2">
      <c r="A2492">
        <v>2491</v>
      </c>
      <c r="B2492">
        <v>52</v>
      </c>
      <c r="C2492" t="s">
        <v>18</v>
      </c>
      <c r="D2492" t="s">
        <v>19</v>
      </c>
      <c r="E2492" t="s">
        <v>20</v>
      </c>
      <c r="F2492">
        <v>78</v>
      </c>
      <c r="G2492" t="s">
        <v>55</v>
      </c>
      <c r="H2492" t="s">
        <v>43</v>
      </c>
      <c r="I2492" t="s">
        <v>23</v>
      </c>
      <c r="J2492" t="s">
        <v>36</v>
      </c>
      <c r="K2492">
        <v>4</v>
      </c>
      <c r="L2492" t="s">
        <v>151</v>
      </c>
      <c r="M2492" t="s">
        <v>37</v>
      </c>
      <c r="N2492" t="s">
        <v>151</v>
      </c>
      <c r="O2492" t="s">
        <v>151</v>
      </c>
      <c r="P2492">
        <v>5</v>
      </c>
      <c r="Q2492" t="s">
        <v>32</v>
      </c>
      <c r="R2492" t="s">
        <v>96</v>
      </c>
    </row>
    <row r="2493" spans="1:18" x14ac:dyDescent="0.2">
      <c r="A2493">
        <v>2492</v>
      </c>
      <c r="B2493">
        <v>63</v>
      </c>
      <c r="C2493" t="s">
        <v>18</v>
      </c>
      <c r="D2493" t="s">
        <v>65</v>
      </c>
      <c r="E2493" t="s">
        <v>66</v>
      </c>
      <c r="F2493">
        <v>47</v>
      </c>
      <c r="G2493" t="s">
        <v>97</v>
      </c>
      <c r="H2493" t="s">
        <v>43</v>
      </c>
      <c r="I2493" t="s">
        <v>135</v>
      </c>
      <c r="J2493" t="s">
        <v>36</v>
      </c>
      <c r="K2493">
        <v>2.5</v>
      </c>
      <c r="L2493" t="s">
        <v>151</v>
      </c>
      <c r="M2493" t="s">
        <v>26</v>
      </c>
      <c r="N2493" t="s">
        <v>151</v>
      </c>
      <c r="O2493" t="s">
        <v>151</v>
      </c>
      <c r="P2493">
        <v>15</v>
      </c>
      <c r="Q2493" t="s">
        <v>74</v>
      </c>
      <c r="R2493" t="s">
        <v>87</v>
      </c>
    </row>
    <row r="2494" spans="1:18" x14ac:dyDescent="0.2">
      <c r="A2494">
        <v>2493</v>
      </c>
      <c r="B2494">
        <v>50</v>
      </c>
      <c r="C2494" t="s">
        <v>18</v>
      </c>
      <c r="D2494" t="s">
        <v>88</v>
      </c>
      <c r="E2494" t="s">
        <v>66</v>
      </c>
      <c r="F2494">
        <v>96</v>
      </c>
      <c r="G2494" t="s">
        <v>146</v>
      </c>
      <c r="H2494" t="s">
        <v>35</v>
      </c>
      <c r="I2494" t="s">
        <v>64</v>
      </c>
      <c r="J2494" t="s">
        <v>52</v>
      </c>
      <c r="K2494">
        <v>4.0999999999999996</v>
      </c>
      <c r="L2494" t="s">
        <v>151</v>
      </c>
      <c r="M2494" t="s">
        <v>44</v>
      </c>
      <c r="N2494" t="s">
        <v>151</v>
      </c>
      <c r="O2494" t="s">
        <v>151</v>
      </c>
      <c r="P2494">
        <v>34</v>
      </c>
      <c r="Q2494" t="s">
        <v>74</v>
      </c>
      <c r="R2494" t="s">
        <v>75</v>
      </c>
    </row>
    <row r="2495" spans="1:18" x14ac:dyDescent="0.2">
      <c r="A2495">
        <v>2494</v>
      </c>
      <c r="B2495">
        <v>21</v>
      </c>
      <c r="C2495" t="s">
        <v>18</v>
      </c>
      <c r="D2495" t="s">
        <v>124</v>
      </c>
      <c r="E2495" t="s">
        <v>20</v>
      </c>
      <c r="F2495">
        <v>23</v>
      </c>
      <c r="G2495" t="s">
        <v>30</v>
      </c>
      <c r="H2495" t="s">
        <v>35</v>
      </c>
      <c r="I2495" t="s">
        <v>117</v>
      </c>
      <c r="J2495" t="s">
        <v>56</v>
      </c>
      <c r="K2495">
        <v>4.8</v>
      </c>
      <c r="L2495" t="s">
        <v>151</v>
      </c>
      <c r="M2495" t="s">
        <v>69</v>
      </c>
      <c r="N2495" t="s">
        <v>151</v>
      </c>
      <c r="O2495" t="s">
        <v>151</v>
      </c>
      <c r="P2495">
        <v>6</v>
      </c>
      <c r="Q2495" t="s">
        <v>27</v>
      </c>
      <c r="R2495" t="s">
        <v>96</v>
      </c>
    </row>
    <row r="2496" spans="1:18" x14ac:dyDescent="0.2">
      <c r="A2496">
        <v>2495</v>
      </c>
      <c r="B2496">
        <v>42</v>
      </c>
      <c r="C2496" t="s">
        <v>18</v>
      </c>
      <c r="D2496" t="s">
        <v>70</v>
      </c>
      <c r="E2496" t="s">
        <v>41</v>
      </c>
      <c r="F2496">
        <v>27</v>
      </c>
      <c r="G2496" t="s">
        <v>100</v>
      </c>
      <c r="H2496" t="s">
        <v>35</v>
      </c>
      <c r="I2496" t="s">
        <v>99</v>
      </c>
      <c r="J2496" t="s">
        <v>24</v>
      </c>
      <c r="K2496">
        <v>2.6</v>
      </c>
      <c r="L2496" t="s">
        <v>151</v>
      </c>
      <c r="M2496" t="s">
        <v>73</v>
      </c>
      <c r="N2496" t="s">
        <v>151</v>
      </c>
      <c r="O2496" t="s">
        <v>151</v>
      </c>
      <c r="P2496">
        <v>26</v>
      </c>
      <c r="Q2496" t="s">
        <v>85</v>
      </c>
      <c r="R2496" t="s">
        <v>48</v>
      </c>
    </row>
    <row r="2497" spans="1:18" x14ac:dyDescent="0.2">
      <c r="A2497">
        <v>2496</v>
      </c>
      <c r="B2497">
        <v>40</v>
      </c>
      <c r="C2497" t="s">
        <v>18</v>
      </c>
      <c r="D2497" t="s">
        <v>131</v>
      </c>
      <c r="E2497" t="s">
        <v>66</v>
      </c>
      <c r="F2497">
        <v>37</v>
      </c>
      <c r="G2497" t="s">
        <v>144</v>
      </c>
      <c r="H2497" t="s">
        <v>91</v>
      </c>
      <c r="I2497" t="s">
        <v>120</v>
      </c>
      <c r="J2497" t="s">
        <v>36</v>
      </c>
      <c r="K2497">
        <v>3.1</v>
      </c>
      <c r="L2497" t="s">
        <v>151</v>
      </c>
      <c r="M2497" t="s">
        <v>37</v>
      </c>
      <c r="N2497" t="s">
        <v>151</v>
      </c>
      <c r="O2497" t="s">
        <v>151</v>
      </c>
      <c r="P2497">
        <v>34</v>
      </c>
      <c r="Q2497" t="s">
        <v>38</v>
      </c>
      <c r="R2497" t="s">
        <v>96</v>
      </c>
    </row>
    <row r="2498" spans="1:18" x14ac:dyDescent="0.2">
      <c r="A2498">
        <v>2497</v>
      </c>
      <c r="B2498">
        <v>67</v>
      </c>
      <c r="C2498" t="s">
        <v>18</v>
      </c>
      <c r="D2498" t="s">
        <v>118</v>
      </c>
      <c r="E2498" t="s">
        <v>66</v>
      </c>
      <c r="F2498">
        <v>79</v>
      </c>
      <c r="G2498" t="s">
        <v>114</v>
      </c>
      <c r="H2498" t="s">
        <v>35</v>
      </c>
      <c r="I2498" t="s">
        <v>133</v>
      </c>
      <c r="J2498" t="s">
        <v>52</v>
      </c>
      <c r="K2498">
        <v>3.2</v>
      </c>
      <c r="L2498" t="s">
        <v>151</v>
      </c>
      <c r="M2498" t="s">
        <v>73</v>
      </c>
      <c r="N2498" t="s">
        <v>151</v>
      </c>
      <c r="O2498" t="s">
        <v>151</v>
      </c>
      <c r="P2498">
        <v>37</v>
      </c>
      <c r="Q2498" t="s">
        <v>38</v>
      </c>
      <c r="R2498" t="s">
        <v>39</v>
      </c>
    </row>
    <row r="2499" spans="1:18" x14ac:dyDescent="0.2">
      <c r="A2499">
        <v>2498</v>
      </c>
      <c r="B2499">
        <v>35</v>
      </c>
      <c r="C2499" t="s">
        <v>18</v>
      </c>
      <c r="D2499" t="s">
        <v>131</v>
      </c>
      <c r="E2499" t="s">
        <v>66</v>
      </c>
      <c r="F2499">
        <v>40</v>
      </c>
      <c r="G2499" t="s">
        <v>111</v>
      </c>
      <c r="H2499" t="s">
        <v>43</v>
      </c>
      <c r="I2499" t="s">
        <v>82</v>
      </c>
      <c r="J2499" t="s">
        <v>52</v>
      </c>
      <c r="K2499">
        <v>4.2</v>
      </c>
      <c r="L2499" t="s">
        <v>151</v>
      </c>
      <c r="M2499" t="s">
        <v>53</v>
      </c>
      <c r="N2499" t="s">
        <v>151</v>
      </c>
      <c r="O2499" t="s">
        <v>151</v>
      </c>
      <c r="P2499">
        <v>28</v>
      </c>
      <c r="Q2499" t="s">
        <v>74</v>
      </c>
      <c r="R2499" t="s">
        <v>48</v>
      </c>
    </row>
    <row r="2500" spans="1:18" x14ac:dyDescent="0.2">
      <c r="A2500">
        <v>2499</v>
      </c>
      <c r="B2500">
        <v>18</v>
      </c>
      <c r="C2500" t="s">
        <v>18</v>
      </c>
      <c r="D2500" t="s">
        <v>61</v>
      </c>
      <c r="E2500" t="s">
        <v>62</v>
      </c>
      <c r="F2500">
        <v>39</v>
      </c>
      <c r="G2500" t="s">
        <v>34</v>
      </c>
      <c r="H2500" t="s">
        <v>35</v>
      </c>
      <c r="I2500" t="s">
        <v>95</v>
      </c>
      <c r="J2500" t="s">
        <v>56</v>
      </c>
      <c r="K2500">
        <v>2.6</v>
      </c>
      <c r="L2500" t="s">
        <v>151</v>
      </c>
      <c r="M2500" t="s">
        <v>44</v>
      </c>
      <c r="N2500" t="s">
        <v>151</v>
      </c>
      <c r="O2500" t="s">
        <v>151</v>
      </c>
      <c r="P2500">
        <v>38</v>
      </c>
      <c r="Q2500" t="s">
        <v>32</v>
      </c>
      <c r="R2500" t="s">
        <v>28</v>
      </c>
    </row>
    <row r="2501" spans="1:18" x14ac:dyDescent="0.2">
      <c r="A2501">
        <v>2500</v>
      </c>
      <c r="B2501">
        <v>52</v>
      </c>
      <c r="C2501" t="s">
        <v>18</v>
      </c>
      <c r="D2501" t="s">
        <v>103</v>
      </c>
      <c r="E2501" t="s">
        <v>20</v>
      </c>
      <c r="F2501">
        <v>73</v>
      </c>
      <c r="G2501" t="s">
        <v>59</v>
      </c>
      <c r="H2501" t="s">
        <v>22</v>
      </c>
      <c r="I2501" t="s">
        <v>68</v>
      </c>
      <c r="J2501" t="s">
        <v>52</v>
      </c>
      <c r="K2501">
        <v>3.1</v>
      </c>
      <c r="L2501" t="s">
        <v>151</v>
      </c>
      <c r="M2501" t="s">
        <v>44</v>
      </c>
      <c r="N2501" t="s">
        <v>151</v>
      </c>
      <c r="O2501" t="s">
        <v>151</v>
      </c>
      <c r="P2501">
        <v>2</v>
      </c>
      <c r="Q2501" t="s">
        <v>32</v>
      </c>
      <c r="R2501" t="s">
        <v>57</v>
      </c>
    </row>
    <row r="2502" spans="1:18" x14ac:dyDescent="0.2">
      <c r="A2502">
        <v>2501</v>
      </c>
      <c r="B2502">
        <v>59</v>
      </c>
      <c r="C2502" t="s">
        <v>18</v>
      </c>
      <c r="D2502" t="s">
        <v>142</v>
      </c>
      <c r="E2502" t="s">
        <v>66</v>
      </c>
      <c r="F2502">
        <v>84</v>
      </c>
      <c r="G2502" t="s">
        <v>34</v>
      </c>
      <c r="H2502" t="s">
        <v>43</v>
      </c>
      <c r="I2502" t="s">
        <v>82</v>
      </c>
      <c r="J2502" t="s">
        <v>56</v>
      </c>
      <c r="K2502">
        <v>2.9</v>
      </c>
      <c r="L2502" t="s">
        <v>151</v>
      </c>
      <c r="M2502" t="s">
        <v>73</v>
      </c>
      <c r="N2502" t="s">
        <v>151</v>
      </c>
      <c r="O2502" t="s">
        <v>151</v>
      </c>
      <c r="P2502">
        <v>32</v>
      </c>
      <c r="Q2502" t="s">
        <v>32</v>
      </c>
      <c r="R2502" t="s">
        <v>75</v>
      </c>
    </row>
    <row r="2503" spans="1:18" x14ac:dyDescent="0.2">
      <c r="A2503">
        <v>2502</v>
      </c>
      <c r="B2503">
        <v>49</v>
      </c>
      <c r="C2503" t="s">
        <v>18</v>
      </c>
      <c r="D2503" t="s">
        <v>58</v>
      </c>
      <c r="E2503" t="s">
        <v>20</v>
      </c>
      <c r="F2503">
        <v>94</v>
      </c>
      <c r="G2503" t="s">
        <v>63</v>
      </c>
      <c r="H2503" t="s">
        <v>43</v>
      </c>
      <c r="I2503" t="s">
        <v>82</v>
      </c>
      <c r="J2503" t="s">
        <v>56</v>
      </c>
      <c r="K2503">
        <v>4.5999999999999996</v>
      </c>
      <c r="L2503" t="s">
        <v>151</v>
      </c>
      <c r="M2503" t="s">
        <v>37</v>
      </c>
      <c r="N2503" t="s">
        <v>151</v>
      </c>
      <c r="O2503" t="s">
        <v>151</v>
      </c>
      <c r="P2503">
        <v>30</v>
      </c>
      <c r="Q2503" t="s">
        <v>27</v>
      </c>
      <c r="R2503" t="s">
        <v>75</v>
      </c>
    </row>
    <row r="2504" spans="1:18" x14ac:dyDescent="0.2">
      <c r="A2504">
        <v>2503</v>
      </c>
      <c r="B2504">
        <v>46</v>
      </c>
      <c r="C2504" t="s">
        <v>18</v>
      </c>
      <c r="D2504" t="s">
        <v>86</v>
      </c>
      <c r="E2504" t="s">
        <v>20</v>
      </c>
      <c r="F2504">
        <v>47</v>
      </c>
      <c r="G2504" t="s">
        <v>134</v>
      </c>
      <c r="H2504" t="s">
        <v>22</v>
      </c>
      <c r="I2504" t="s">
        <v>68</v>
      </c>
      <c r="J2504" t="s">
        <v>36</v>
      </c>
      <c r="K2504">
        <v>4.0999999999999996</v>
      </c>
      <c r="L2504" t="s">
        <v>151</v>
      </c>
      <c r="M2504" t="s">
        <v>53</v>
      </c>
      <c r="N2504" t="s">
        <v>151</v>
      </c>
      <c r="O2504" t="s">
        <v>151</v>
      </c>
      <c r="P2504">
        <v>17</v>
      </c>
      <c r="Q2504" t="s">
        <v>45</v>
      </c>
      <c r="R2504" t="s">
        <v>96</v>
      </c>
    </row>
    <row r="2505" spans="1:18" x14ac:dyDescent="0.2">
      <c r="A2505">
        <v>2504</v>
      </c>
      <c r="B2505">
        <v>69</v>
      </c>
      <c r="C2505" t="s">
        <v>18</v>
      </c>
      <c r="D2505" t="s">
        <v>136</v>
      </c>
      <c r="E2505" t="s">
        <v>41</v>
      </c>
      <c r="F2505">
        <v>77</v>
      </c>
      <c r="G2505" t="s">
        <v>122</v>
      </c>
      <c r="H2505" t="s">
        <v>43</v>
      </c>
      <c r="I2505" t="s">
        <v>82</v>
      </c>
      <c r="J2505" t="s">
        <v>52</v>
      </c>
      <c r="K2505">
        <v>2.5</v>
      </c>
      <c r="L2505" t="s">
        <v>151</v>
      </c>
      <c r="M2505" t="s">
        <v>73</v>
      </c>
      <c r="N2505" t="s">
        <v>151</v>
      </c>
      <c r="O2505" t="s">
        <v>151</v>
      </c>
      <c r="P2505">
        <v>5</v>
      </c>
      <c r="Q2505" t="s">
        <v>85</v>
      </c>
      <c r="R2505" t="s">
        <v>75</v>
      </c>
    </row>
    <row r="2506" spans="1:18" x14ac:dyDescent="0.2">
      <c r="A2506">
        <v>2505</v>
      </c>
      <c r="B2506">
        <v>56</v>
      </c>
      <c r="C2506" t="s">
        <v>18</v>
      </c>
      <c r="D2506" t="s">
        <v>58</v>
      </c>
      <c r="E2506" t="s">
        <v>20</v>
      </c>
      <c r="F2506">
        <v>94</v>
      </c>
      <c r="G2506" t="s">
        <v>42</v>
      </c>
      <c r="H2506" t="s">
        <v>43</v>
      </c>
      <c r="I2506" t="s">
        <v>47</v>
      </c>
      <c r="J2506" t="s">
        <v>24</v>
      </c>
      <c r="K2506">
        <v>4</v>
      </c>
      <c r="L2506" t="s">
        <v>151</v>
      </c>
      <c r="M2506" t="s">
        <v>73</v>
      </c>
      <c r="N2506" t="s">
        <v>151</v>
      </c>
      <c r="O2506" t="s">
        <v>151</v>
      </c>
      <c r="P2506">
        <v>31</v>
      </c>
      <c r="Q2506" t="s">
        <v>32</v>
      </c>
      <c r="R2506" t="s">
        <v>75</v>
      </c>
    </row>
    <row r="2507" spans="1:18" x14ac:dyDescent="0.2">
      <c r="A2507">
        <v>2506</v>
      </c>
      <c r="B2507">
        <v>27</v>
      </c>
      <c r="C2507" t="s">
        <v>18</v>
      </c>
      <c r="D2507" t="s">
        <v>65</v>
      </c>
      <c r="E2507" t="s">
        <v>66</v>
      </c>
      <c r="F2507">
        <v>75</v>
      </c>
      <c r="G2507" t="s">
        <v>114</v>
      </c>
      <c r="H2507" t="s">
        <v>43</v>
      </c>
      <c r="I2507" t="s">
        <v>108</v>
      </c>
      <c r="J2507" t="s">
        <v>52</v>
      </c>
      <c r="K2507">
        <v>3.5</v>
      </c>
      <c r="L2507" t="s">
        <v>151</v>
      </c>
      <c r="M2507" t="s">
        <v>26</v>
      </c>
      <c r="N2507" t="s">
        <v>151</v>
      </c>
      <c r="O2507" t="s">
        <v>151</v>
      </c>
      <c r="P2507">
        <v>43</v>
      </c>
      <c r="Q2507" t="s">
        <v>45</v>
      </c>
      <c r="R2507" t="s">
        <v>57</v>
      </c>
    </row>
    <row r="2508" spans="1:18" x14ac:dyDescent="0.2">
      <c r="A2508">
        <v>2507</v>
      </c>
      <c r="B2508">
        <v>57</v>
      </c>
      <c r="C2508" t="s">
        <v>18</v>
      </c>
      <c r="D2508" t="s">
        <v>80</v>
      </c>
      <c r="E2508" t="s">
        <v>20</v>
      </c>
      <c r="F2508">
        <v>82</v>
      </c>
      <c r="G2508" t="s">
        <v>83</v>
      </c>
      <c r="H2508" t="s">
        <v>91</v>
      </c>
      <c r="I2508" t="s">
        <v>120</v>
      </c>
      <c r="J2508" t="s">
        <v>36</v>
      </c>
      <c r="K2508">
        <v>4.4000000000000004</v>
      </c>
      <c r="L2508" t="s">
        <v>151</v>
      </c>
      <c r="M2508" t="s">
        <v>37</v>
      </c>
      <c r="N2508" t="s">
        <v>151</v>
      </c>
      <c r="O2508" t="s">
        <v>151</v>
      </c>
      <c r="P2508">
        <v>19</v>
      </c>
      <c r="Q2508" t="s">
        <v>27</v>
      </c>
      <c r="R2508" t="s">
        <v>48</v>
      </c>
    </row>
    <row r="2509" spans="1:18" x14ac:dyDescent="0.2">
      <c r="A2509">
        <v>2508</v>
      </c>
      <c r="B2509">
        <v>58</v>
      </c>
      <c r="C2509" t="s">
        <v>18</v>
      </c>
      <c r="D2509" t="s">
        <v>70</v>
      </c>
      <c r="E2509" t="s">
        <v>41</v>
      </c>
      <c r="F2509">
        <v>36</v>
      </c>
      <c r="G2509" t="s">
        <v>59</v>
      </c>
      <c r="H2509" t="s">
        <v>43</v>
      </c>
      <c r="I2509" t="s">
        <v>108</v>
      </c>
      <c r="J2509" t="s">
        <v>56</v>
      </c>
      <c r="K2509">
        <v>2.9</v>
      </c>
      <c r="L2509" t="s">
        <v>151</v>
      </c>
      <c r="M2509" t="s">
        <v>73</v>
      </c>
      <c r="N2509" t="s">
        <v>151</v>
      </c>
      <c r="O2509" t="s">
        <v>151</v>
      </c>
      <c r="P2509">
        <v>32</v>
      </c>
      <c r="Q2509" t="s">
        <v>38</v>
      </c>
      <c r="R2509" t="s">
        <v>96</v>
      </c>
    </row>
    <row r="2510" spans="1:18" x14ac:dyDescent="0.2">
      <c r="A2510">
        <v>2509</v>
      </c>
      <c r="B2510">
        <v>23</v>
      </c>
      <c r="C2510" t="s">
        <v>18</v>
      </c>
      <c r="D2510" t="s">
        <v>49</v>
      </c>
      <c r="E2510" t="s">
        <v>41</v>
      </c>
      <c r="F2510">
        <v>90</v>
      </c>
      <c r="G2510" t="s">
        <v>98</v>
      </c>
      <c r="H2510" t="s">
        <v>91</v>
      </c>
      <c r="I2510" t="s">
        <v>125</v>
      </c>
      <c r="J2510" t="s">
        <v>36</v>
      </c>
      <c r="K2510">
        <v>3.1</v>
      </c>
      <c r="L2510" t="s">
        <v>151</v>
      </c>
      <c r="M2510" t="s">
        <v>69</v>
      </c>
      <c r="N2510" t="s">
        <v>151</v>
      </c>
      <c r="O2510" t="s">
        <v>151</v>
      </c>
      <c r="P2510">
        <v>5</v>
      </c>
      <c r="Q2510" t="s">
        <v>85</v>
      </c>
      <c r="R2510" t="s">
        <v>75</v>
      </c>
    </row>
    <row r="2511" spans="1:18" x14ac:dyDescent="0.2">
      <c r="A2511">
        <v>2510</v>
      </c>
      <c r="B2511">
        <v>19</v>
      </c>
      <c r="C2511" t="s">
        <v>18</v>
      </c>
      <c r="D2511" t="s">
        <v>124</v>
      </c>
      <c r="E2511" t="s">
        <v>20</v>
      </c>
      <c r="F2511">
        <v>48</v>
      </c>
      <c r="G2511" t="s">
        <v>148</v>
      </c>
      <c r="H2511" t="s">
        <v>43</v>
      </c>
      <c r="I2511" t="s">
        <v>93</v>
      </c>
      <c r="J2511" t="s">
        <v>36</v>
      </c>
      <c r="K2511">
        <v>4.4000000000000004</v>
      </c>
      <c r="L2511" t="s">
        <v>151</v>
      </c>
      <c r="M2511" t="s">
        <v>37</v>
      </c>
      <c r="N2511" t="s">
        <v>151</v>
      </c>
      <c r="O2511" t="s">
        <v>151</v>
      </c>
      <c r="P2511">
        <v>9</v>
      </c>
      <c r="Q2511" t="s">
        <v>74</v>
      </c>
      <c r="R2511" t="s">
        <v>57</v>
      </c>
    </row>
    <row r="2512" spans="1:18" x14ac:dyDescent="0.2">
      <c r="A2512">
        <v>2511</v>
      </c>
      <c r="B2512">
        <v>40</v>
      </c>
      <c r="C2512" t="s">
        <v>18</v>
      </c>
      <c r="D2512" t="s">
        <v>101</v>
      </c>
      <c r="E2512" t="s">
        <v>62</v>
      </c>
      <c r="F2512">
        <v>42</v>
      </c>
      <c r="G2512" t="s">
        <v>146</v>
      </c>
      <c r="H2512" t="s">
        <v>22</v>
      </c>
      <c r="I2512" t="s">
        <v>72</v>
      </c>
      <c r="J2512" t="s">
        <v>24</v>
      </c>
      <c r="K2512">
        <v>4.4000000000000004</v>
      </c>
      <c r="L2512" t="s">
        <v>151</v>
      </c>
      <c r="M2512" t="s">
        <v>53</v>
      </c>
      <c r="N2512" t="s">
        <v>151</v>
      </c>
      <c r="O2512" t="s">
        <v>151</v>
      </c>
      <c r="P2512">
        <v>48</v>
      </c>
      <c r="Q2512" t="s">
        <v>38</v>
      </c>
      <c r="R2512" t="s">
        <v>39</v>
      </c>
    </row>
    <row r="2513" spans="1:18" x14ac:dyDescent="0.2">
      <c r="A2513">
        <v>2512</v>
      </c>
      <c r="B2513">
        <v>54</v>
      </c>
      <c r="C2513" t="s">
        <v>18</v>
      </c>
      <c r="D2513" t="s">
        <v>131</v>
      </c>
      <c r="E2513" t="s">
        <v>66</v>
      </c>
      <c r="F2513">
        <v>33</v>
      </c>
      <c r="G2513" t="s">
        <v>134</v>
      </c>
      <c r="H2513" t="s">
        <v>43</v>
      </c>
      <c r="I2513" t="s">
        <v>108</v>
      </c>
      <c r="J2513" t="s">
        <v>52</v>
      </c>
      <c r="K2513">
        <v>2.7</v>
      </c>
      <c r="L2513" t="s">
        <v>151</v>
      </c>
      <c r="M2513" t="s">
        <v>73</v>
      </c>
      <c r="N2513" t="s">
        <v>151</v>
      </c>
      <c r="O2513" t="s">
        <v>151</v>
      </c>
      <c r="P2513">
        <v>1</v>
      </c>
      <c r="Q2513" t="s">
        <v>45</v>
      </c>
      <c r="R2513" t="s">
        <v>57</v>
      </c>
    </row>
    <row r="2514" spans="1:18" x14ac:dyDescent="0.2">
      <c r="A2514">
        <v>2513</v>
      </c>
      <c r="B2514">
        <v>50</v>
      </c>
      <c r="C2514" t="s">
        <v>18</v>
      </c>
      <c r="D2514" t="s">
        <v>124</v>
      </c>
      <c r="E2514" t="s">
        <v>20</v>
      </c>
      <c r="F2514">
        <v>63</v>
      </c>
      <c r="G2514" t="s">
        <v>113</v>
      </c>
      <c r="H2514" t="s">
        <v>43</v>
      </c>
      <c r="I2514" t="s">
        <v>95</v>
      </c>
      <c r="J2514" t="s">
        <v>52</v>
      </c>
      <c r="K2514">
        <v>4.9000000000000004</v>
      </c>
      <c r="L2514" t="s">
        <v>151</v>
      </c>
      <c r="M2514" t="s">
        <v>37</v>
      </c>
      <c r="N2514" t="s">
        <v>151</v>
      </c>
      <c r="O2514" t="s">
        <v>151</v>
      </c>
      <c r="P2514">
        <v>20</v>
      </c>
      <c r="Q2514" t="s">
        <v>38</v>
      </c>
      <c r="R2514" t="s">
        <v>87</v>
      </c>
    </row>
    <row r="2515" spans="1:18" x14ac:dyDescent="0.2">
      <c r="A2515">
        <v>2514</v>
      </c>
      <c r="B2515">
        <v>69</v>
      </c>
      <c r="C2515" t="s">
        <v>18</v>
      </c>
      <c r="D2515" t="s">
        <v>65</v>
      </c>
      <c r="E2515" t="s">
        <v>66</v>
      </c>
      <c r="F2515">
        <v>53</v>
      </c>
      <c r="G2515" t="s">
        <v>148</v>
      </c>
      <c r="H2515" t="s">
        <v>22</v>
      </c>
      <c r="I2515" t="s">
        <v>84</v>
      </c>
      <c r="J2515" t="s">
        <v>24</v>
      </c>
      <c r="K2515">
        <v>3.5</v>
      </c>
      <c r="L2515" t="s">
        <v>151</v>
      </c>
      <c r="M2515" t="s">
        <v>69</v>
      </c>
      <c r="N2515" t="s">
        <v>151</v>
      </c>
      <c r="O2515" t="s">
        <v>151</v>
      </c>
      <c r="P2515">
        <v>42</v>
      </c>
      <c r="Q2515" t="s">
        <v>32</v>
      </c>
      <c r="R2515" t="s">
        <v>48</v>
      </c>
    </row>
    <row r="2516" spans="1:18" x14ac:dyDescent="0.2">
      <c r="A2516">
        <v>2515</v>
      </c>
      <c r="B2516">
        <v>42</v>
      </c>
      <c r="C2516" t="s">
        <v>18</v>
      </c>
      <c r="D2516" t="s">
        <v>123</v>
      </c>
      <c r="E2516" t="s">
        <v>66</v>
      </c>
      <c r="F2516">
        <v>37</v>
      </c>
      <c r="G2516" t="s">
        <v>119</v>
      </c>
      <c r="H2516" t="s">
        <v>22</v>
      </c>
      <c r="I2516" t="s">
        <v>84</v>
      </c>
      <c r="J2516" t="s">
        <v>36</v>
      </c>
      <c r="K2516">
        <v>4.8</v>
      </c>
      <c r="L2516" t="s">
        <v>151</v>
      </c>
      <c r="M2516" t="s">
        <v>37</v>
      </c>
      <c r="N2516" t="s">
        <v>151</v>
      </c>
      <c r="O2516" t="s">
        <v>151</v>
      </c>
      <c r="P2516">
        <v>45</v>
      </c>
      <c r="Q2516" t="s">
        <v>45</v>
      </c>
      <c r="R2516" t="s">
        <v>75</v>
      </c>
    </row>
    <row r="2517" spans="1:18" x14ac:dyDescent="0.2">
      <c r="A2517">
        <v>2516</v>
      </c>
      <c r="B2517">
        <v>37</v>
      </c>
      <c r="C2517" t="s">
        <v>18</v>
      </c>
      <c r="D2517" t="s">
        <v>19</v>
      </c>
      <c r="E2517" t="s">
        <v>20</v>
      </c>
      <c r="F2517">
        <v>92</v>
      </c>
      <c r="G2517" t="s">
        <v>110</v>
      </c>
      <c r="H2517" t="s">
        <v>43</v>
      </c>
      <c r="I2517" t="s">
        <v>135</v>
      </c>
      <c r="J2517" t="s">
        <v>52</v>
      </c>
      <c r="K2517">
        <v>4.2</v>
      </c>
      <c r="L2517" t="s">
        <v>151</v>
      </c>
      <c r="M2517" t="s">
        <v>69</v>
      </c>
      <c r="N2517" t="s">
        <v>151</v>
      </c>
      <c r="O2517" t="s">
        <v>151</v>
      </c>
      <c r="P2517">
        <v>41</v>
      </c>
      <c r="Q2517" t="s">
        <v>32</v>
      </c>
      <c r="R2517" t="s">
        <v>87</v>
      </c>
    </row>
    <row r="2518" spans="1:18" x14ac:dyDescent="0.2">
      <c r="A2518">
        <v>2517</v>
      </c>
      <c r="B2518">
        <v>46</v>
      </c>
      <c r="C2518" t="s">
        <v>18</v>
      </c>
      <c r="D2518" t="s">
        <v>58</v>
      </c>
      <c r="E2518" t="s">
        <v>20</v>
      </c>
      <c r="F2518">
        <v>73</v>
      </c>
      <c r="G2518" t="s">
        <v>139</v>
      </c>
      <c r="H2518" t="s">
        <v>91</v>
      </c>
      <c r="I2518" t="s">
        <v>109</v>
      </c>
      <c r="J2518" t="s">
        <v>36</v>
      </c>
      <c r="K2518">
        <v>4.5999999999999996</v>
      </c>
      <c r="L2518" t="s">
        <v>151</v>
      </c>
      <c r="M2518" t="s">
        <v>53</v>
      </c>
      <c r="N2518" t="s">
        <v>151</v>
      </c>
      <c r="O2518" t="s">
        <v>151</v>
      </c>
      <c r="P2518">
        <v>36</v>
      </c>
      <c r="Q2518" t="s">
        <v>85</v>
      </c>
      <c r="R2518" t="s">
        <v>57</v>
      </c>
    </row>
    <row r="2519" spans="1:18" x14ac:dyDescent="0.2">
      <c r="A2519">
        <v>2518</v>
      </c>
      <c r="B2519">
        <v>64</v>
      </c>
      <c r="C2519" t="s">
        <v>18</v>
      </c>
      <c r="D2519" t="s">
        <v>54</v>
      </c>
      <c r="E2519" t="s">
        <v>20</v>
      </c>
      <c r="F2519">
        <v>38</v>
      </c>
      <c r="G2519" t="s">
        <v>50</v>
      </c>
      <c r="H2519" t="s">
        <v>22</v>
      </c>
      <c r="I2519" t="s">
        <v>120</v>
      </c>
      <c r="J2519" t="s">
        <v>36</v>
      </c>
      <c r="K2519">
        <v>2.9</v>
      </c>
      <c r="L2519" t="s">
        <v>151</v>
      </c>
      <c r="M2519" t="s">
        <v>53</v>
      </c>
      <c r="N2519" t="s">
        <v>151</v>
      </c>
      <c r="O2519" t="s">
        <v>151</v>
      </c>
      <c r="P2519">
        <v>10</v>
      </c>
      <c r="Q2519" t="s">
        <v>27</v>
      </c>
      <c r="R2519" t="s">
        <v>48</v>
      </c>
    </row>
    <row r="2520" spans="1:18" x14ac:dyDescent="0.2">
      <c r="A2520">
        <v>2519</v>
      </c>
      <c r="B2520">
        <v>20</v>
      </c>
      <c r="C2520" t="s">
        <v>18</v>
      </c>
      <c r="D2520" t="s">
        <v>136</v>
      </c>
      <c r="E2520" t="s">
        <v>41</v>
      </c>
      <c r="F2520">
        <v>51</v>
      </c>
      <c r="G2520" t="s">
        <v>30</v>
      </c>
      <c r="H2520" t="s">
        <v>91</v>
      </c>
      <c r="I2520" t="s">
        <v>143</v>
      </c>
      <c r="J2520" t="s">
        <v>56</v>
      </c>
      <c r="K2520">
        <v>4</v>
      </c>
      <c r="L2520" t="s">
        <v>151</v>
      </c>
      <c r="M2520" t="s">
        <v>73</v>
      </c>
      <c r="N2520" t="s">
        <v>151</v>
      </c>
      <c r="O2520" t="s">
        <v>151</v>
      </c>
      <c r="P2520">
        <v>31</v>
      </c>
      <c r="Q2520" t="s">
        <v>27</v>
      </c>
      <c r="R2520" t="s">
        <v>48</v>
      </c>
    </row>
    <row r="2521" spans="1:18" x14ac:dyDescent="0.2">
      <c r="A2521">
        <v>2520</v>
      </c>
      <c r="B2521">
        <v>40</v>
      </c>
      <c r="C2521" t="s">
        <v>18</v>
      </c>
      <c r="D2521" t="s">
        <v>101</v>
      </c>
      <c r="E2521" t="s">
        <v>62</v>
      </c>
      <c r="F2521">
        <v>90</v>
      </c>
      <c r="G2521" t="s">
        <v>150</v>
      </c>
      <c r="H2521" t="s">
        <v>22</v>
      </c>
      <c r="I2521" t="s">
        <v>135</v>
      </c>
      <c r="J2521" t="s">
        <v>36</v>
      </c>
      <c r="K2521">
        <v>4.9000000000000004</v>
      </c>
      <c r="L2521" t="s">
        <v>151</v>
      </c>
      <c r="M2521" t="s">
        <v>53</v>
      </c>
      <c r="N2521" t="s">
        <v>151</v>
      </c>
      <c r="O2521" t="s">
        <v>151</v>
      </c>
      <c r="P2521">
        <v>21</v>
      </c>
      <c r="Q2521" t="s">
        <v>38</v>
      </c>
      <c r="R2521" t="s">
        <v>57</v>
      </c>
    </row>
    <row r="2522" spans="1:18" x14ac:dyDescent="0.2">
      <c r="A2522">
        <v>2521</v>
      </c>
      <c r="B2522">
        <v>64</v>
      </c>
      <c r="C2522" t="s">
        <v>18</v>
      </c>
      <c r="D2522" t="s">
        <v>101</v>
      </c>
      <c r="E2522" t="s">
        <v>62</v>
      </c>
      <c r="F2522">
        <v>56</v>
      </c>
      <c r="G2522" t="s">
        <v>114</v>
      </c>
      <c r="H2522" t="s">
        <v>22</v>
      </c>
      <c r="I2522" t="s">
        <v>135</v>
      </c>
      <c r="J2522" t="s">
        <v>52</v>
      </c>
      <c r="K2522">
        <v>3.1</v>
      </c>
      <c r="L2522" t="s">
        <v>151</v>
      </c>
      <c r="M2522" t="s">
        <v>44</v>
      </c>
      <c r="N2522" t="s">
        <v>151</v>
      </c>
      <c r="O2522" t="s">
        <v>151</v>
      </c>
      <c r="P2522">
        <v>16</v>
      </c>
      <c r="Q2522" t="s">
        <v>32</v>
      </c>
      <c r="R2522" t="s">
        <v>96</v>
      </c>
    </row>
    <row r="2523" spans="1:18" x14ac:dyDescent="0.2">
      <c r="A2523">
        <v>2522</v>
      </c>
      <c r="B2523">
        <v>29</v>
      </c>
      <c r="C2523" t="s">
        <v>18</v>
      </c>
      <c r="D2523" t="s">
        <v>65</v>
      </c>
      <c r="E2523" t="s">
        <v>66</v>
      </c>
      <c r="F2523">
        <v>33</v>
      </c>
      <c r="G2523" t="s">
        <v>147</v>
      </c>
      <c r="H2523" t="s">
        <v>43</v>
      </c>
      <c r="I2523" t="s">
        <v>135</v>
      </c>
      <c r="J2523" t="s">
        <v>56</v>
      </c>
      <c r="K2523">
        <v>4.4000000000000004</v>
      </c>
      <c r="L2523" t="s">
        <v>151</v>
      </c>
      <c r="M2523" t="s">
        <v>53</v>
      </c>
      <c r="N2523" t="s">
        <v>151</v>
      </c>
      <c r="O2523" t="s">
        <v>151</v>
      </c>
      <c r="P2523">
        <v>18</v>
      </c>
      <c r="Q2523" t="s">
        <v>45</v>
      </c>
      <c r="R2523" t="s">
        <v>96</v>
      </c>
    </row>
    <row r="2524" spans="1:18" x14ac:dyDescent="0.2">
      <c r="A2524">
        <v>2523</v>
      </c>
      <c r="B2524">
        <v>20</v>
      </c>
      <c r="C2524" t="s">
        <v>18</v>
      </c>
      <c r="D2524" t="s">
        <v>132</v>
      </c>
      <c r="E2524" t="s">
        <v>66</v>
      </c>
      <c r="F2524">
        <v>53</v>
      </c>
      <c r="G2524" t="s">
        <v>34</v>
      </c>
      <c r="H2524" t="s">
        <v>35</v>
      </c>
      <c r="I2524" t="s">
        <v>77</v>
      </c>
      <c r="J2524" t="s">
        <v>24</v>
      </c>
      <c r="K2524">
        <v>2.5</v>
      </c>
      <c r="L2524" t="s">
        <v>151</v>
      </c>
      <c r="M2524" t="s">
        <v>69</v>
      </c>
      <c r="N2524" t="s">
        <v>151</v>
      </c>
      <c r="O2524" t="s">
        <v>151</v>
      </c>
      <c r="P2524">
        <v>20</v>
      </c>
      <c r="Q2524" t="s">
        <v>85</v>
      </c>
      <c r="R2524" t="s">
        <v>39</v>
      </c>
    </row>
    <row r="2525" spans="1:18" x14ac:dyDescent="0.2">
      <c r="A2525">
        <v>2524</v>
      </c>
      <c r="B2525">
        <v>43</v>
      </c>
      <c r="C2525" t="s">
        <v>18</v>
      </c>
      <c r="D2525" t="s">
        <v>65</v>
      </c>
      <c r="E2525" t="s">
        <v>66</v>
      </c>
      <c r="F2525">
        <v>24</v>
      </c>
      <c r="G2525" t="s">
        <v>126</v>
      </c>
      <c r="H2525" t="s">
        <v>35</v>
      </c>
      <c r="I2525" t="s">
        <v>108</v>
      </c>
      <c r="J2525" t="s">
        <v>36</v>
      </c>
      <c r="K2525">
        <v>3.4</v>
      </c>
      <c r="L2525" t="s">
        <v>151</v>
      </c>
      <c r="M2525" t="s">
        <v>26</v>
      </c>
      <c r="N2525" t="s">
        <v>151</v>
      </c>
      <c r="O2525" t="s">
        <v>151</v>
      </c>
      <c r="P2525">
        <v>21</v>
      </c>
      <c r="Q2525" t="s">
        <v>74</v>
      </c>
      <c r="R2525" t="s">
        <v>48</v>
      </c>
    </row>
    <row r="2526" spans="1:18" x14ac:dyDescent="0.2">
      <c r="A2526">
        <v>2525</v>
      </c>
      <c r="B2526">
        <v>60</v>
      </c>
      <c r="C2526" t="s">
        <v>18</v>
      </c>
      <c r="D2526" t="s">
        <v>61</v>
      </c>
      <c r="E2526" t="s">
        <v>62</v>
      </c>
      <c r="F2526">
        <v>59</v>
      </c>
      <c r="G2526" t="s">
        <v>110</v>
      </c>
      <c r="H2526" t="s">
        <v>43</v>
      </c>
      <c r="I2526" t="s">
        <v>72</v>
      </c>
      <c r="J2526" t="s">
        <v>36</v>
      </c>
      <c r="K2526">
        <v>3.7</v>
      </c>
      <c r="L2526" t="s">
        <v>151</v>
      </c>
      <c r="M2526" t="s">
        <v>26</v>
      </c>
      <c r="N2526" t="s">
        <v>151</v>
      </c>
      <c r="O2526" t="s">
        <v>151</v>
      </c>
      <c r="P2526">
        <v>23</v>
      </c>
      <c r="Q2526" t="s">
        <v>38</v>
      </c>
      <c r="R2526" t="s">
        <v>57</v>
      </c>
    </row>
    <row r="2527" spans="1:18" x14ac:dyDescent="0.2">
      <c r="A2527">
        <v>2526</v>
      </c>
      <c r="B2527">
        <v>39</v>
      </c>
      <c r="C2527" t="s">
        <v>18</v>
      </c>
      <c r="D2527" t="s">
        <v>29</v>
      </c>
      <c r="E2527" t="s">
        <v>20</v>
      </c>
      <c r="F2527">
        <v>72</v>
      </c>
      <c r="G2527" t="s">
        <v>21</v>
      </c>
      <c r="H2527" t="s">
        <v>43</v>
      </c>
      <c r="I2527" t="s">
        <v>72</v>
      </c>
      <c r="J2527" t="s">
        <v>24</v>
      </c>
      <c r="K2527">
        <v>4.2</v>
      </c>
      <c r="L2527" t="s">
        <v>151</v>
      </c>
      <c r="M2527" t="s">
        <v>53</v>
      </c>
      <c r="N2527" t="s">
        <v>151</v>
      </c>
      <c r="O2527" t="s">
        <v>151</v>
      </c>
      <c r="P2527">
        <v>20</v>
      </c>
      <c r="Q2527" t="s">
        <v>45</v>
      </c>
      <c r="R2527" t="s">
        <v>39</v>
      </c>
    </row>
    <row r="2528" spans="1:18" x14ac:dyDescent="0.2">
      <c r="A2528">
        <v>2527</v>
      </c>
      <c r="B2528">
        <v>47</v>
      </c>
      <c r="C2528" t="s">
        <v>18</v>
      </c>
      <c r="D2528" t="s">
        <v>58</v>
      </c>
      <c r="E2528" t="s">
        <v>20</v>
      </c>
      <c r="F2528">
        <v>28</v>
      </c>
      <c r="G2528" t="s">
        <v>42</v>
      </c>
      <c r="H2528" t="s">
        <v>35</v>
      </c>
      <c r="I2528" t="s">
        <v>99</v>
      </c>
      <c r="J2528" t="s">
        <v>36</v>
      </c>
      <c r="K2528">
        <v>3.4</v>
      </c>
      <c r="L2528" t="s">
        <v>151</v>
      </c>
      <c r="M2528" t="s">
        <v>26</v>
      </c>
      <c r="N2528" t="s">
        <v>151</v>
      </c>
      <c r="O2528" t="s">
        <v>151</v>
      </c>
      <c r="P2528">
        <v>30</v>
      </c>
      <c r="Q2528" t="s">
        <v>45</v>
      </c>
      <c r="R2528" t="s">
        <v>75</v>
      </c>
    </row>
    <row r="2529" spans="1:18" x14ac:dyDescent="0.2">
      <c r="A2529">
        <v>2528</v>
      </c>
      <c r="B2529">
        <v>19</v>
      </c>
      <c r="C2529" t="s">
        <v>18</v>
      </c>
      <c r="D2529" t="s">
        <v>94</v>
      </c>
      <c r="E2529" t="s">
        <v>20</v>
      </c>
      <c r="F2529">
        <v>36</v>
      </c>
      <c r="G2529" t="s">
        <v>114</v>
      </c>
      <c r="H2529" t="s">
        <v>43</v>
      </c>
      <c r="I2529" t="s">
        <v>79</v>
      </c>
      <c r="J2529" t="s">
        <v>56</v>
      </c>
      <c r="K2529">
        <v>3.6</v>
      </c>
      <c r="L2529" t="s">
        <v>151</v>
      </c>
      <c r="M2529" t="s">
        <v>26</v>
      </c>
      <c r="N2529" t="s">
        <v>151</v>
      </c>
      <c r="O2529" t="s">
        <v>151</v>
      </c>
      <c r="P2529">
        <v>33</v>
      </c>
      <c r="Q2529" t="s">
        <v>74</v>
      </c>
      <c r="R2529" t="s">
        <v>96</v>
      </c>
    </row>
    <row r="2530" spans="1:18" x14ac:dyDescent="0.2">
      <c r="A2530">
        <v>2529</v>
      </c>
      <c r="B2530">
        <v>52</v>
      </c>
      <c r="C2530" t="s">
        <v>18</v>
      </c>
      <c r="D2530" t="s">
        <v>105</v>
      </c>
      <c r="E2530" t="s">
        <v>66</v>
      </c>
      <c r="F2530">
        <v>47</v>
      </c>
      <c r="G2530" t="s">
        <v>89</v>
      </c>
      <c r="H2530" t="s">
        <v>35</v>
      </c>
      <c r="I2530" t="s">
        <v>99</v>
      </c>
      <c r="J2530" t="s">
        <v>56</v>
      </c>
      <c r="K2530">
        <v>4.7</v>
      </c>
      <c r="L2530" t="s">
        <v>151</v>
      </c>
      <c r="M2530" t="s">
        <v>69</v>
      </c>
      <c r="N2530" t="s">
        <v>151</v>
      </c>
      <c r="O2530" t="s">
        <v>151</v>
      </c>
      <c r="P2530">
        <v>31</v>
      </c>
      <c r="Q2530" t="s">
        <v>85</v>
      </c>
      <c r="R2530" t="s">
        <v>87</v>
      </c>
    </row>
    <row r="2531" spans="1:18" x14ac:dyDescent="0.2">
      <c r="A2531">
        <v>2530</v>
      </c>
      <c r="B2531">
        <v>34</v>
      </c>
      <c r="C2531" t="s">
        <v>18</v>
      </c>
      <c r="D2531" t="s">
        <v>142</v>
      </c>
      <c r="E2531" t="s">
        <v>66</v>
      </c>
      <c r="F2531">
        <v>62</v>
      </c>
      <c r="G2531" t="s">
        <v>121</v>
      </c>
      <c r="H2531" t="s">
        <v>43</v>
      </c>
      <c r="I2531" t="s">
        <v>135</v>
      </c>
      <c r="J2531" t="s">
        <v>36</v>
      </c>
      <c r="K2531">
        <v>4.7</v>
      </c>
      <c r="L2531" t="s">
        <v>151</v>
      </c>
      <c r="M2531" t="s">
        <v>44</v>
      </c>
      <c r="N2531" t="s">
        <v>151</v>
      </c>
      <c r="O2531" t="s">
        <v>151</v>
      </c>
      <c r="P2531">
        <v>48</v>
      </c>
      <c r="Q2531" t="s">
        <v>74</v>
      </c>
      <c r="R2531" t="s">
        <v>87</v>
      </c>
    </row>
    <row r="2532" spans="1:18" x14ac:dyDescent="0.2">
      <c r="A2532">
        <v>2531</v>
      </c>
      <c r="B2532">
        <v>25</v>
      </c>
      <c r="C2532" t="s">
        <v>18</v>
      </c>
      <c r="D2532" t="s">
        <v>86</v>
      </c>
      <c r="E2532" t="s">
        <v>20</v>
      </c>
      <c r="F2532">
        <v>98</v>
      </c>
      <c r="G2532" t="s">
        <v>34</v>
      </c>
      <c r="H2532" t="s">
        <v>35</v>
      </c>
      <c r="I2532" t="s">
        <v>108</v>
      </c>
      <c r="J2532" t="s">
        <v>36</v>
      </c>
      <c r="K2532">
        <v>3.6</v>
      </c>
      <c r="L2532" t="s">
        <v>151</v>
      </c>
      <c r="M2532" t="s">
        <v>37</v>
      </c>
      <c r="N2532" t="s">
        <v>151</v>
      </c>
      <c r="O2532" t="s">
        <v>151</v>
      </c>
      <c r="P2532">
        <v>28</v>
      </c>
      <c r="Q2532" t="s">
        <v>85</v>
      </c>
      <c r="R2532" t="s">
        <v>39</v>
      </c>
    </row>
    <row r="2533" spans="1:18" x14ac:dyDescent="0.2">
      <c r="A2533">
        <v>2532</v>
      </c>
      <c r="B2533">
        <v>43</v>
      </c>
      <c r="C2533" t="s">
        <v>18</v>
      </c>
      <c r="D2533" t="s">
        <v>40</v>
      </c>
      <c r="E2533" t="s">
        <v>41</v>
      </c>
      <c r="F2533">
        <v>28</v>
      </c>
      <c r="G2533" t="s">
        <v>104</v>
      </c>
      <c r="H2533" t="s">
        <v>43</v>
      </c>
      <c r="I2533" t="s">
        <v>82</v>
      </c>
      <c r="J2533" t="s">
        <v>52</v>
      </c>
      <c r="K2533">
        <v>4.5999999999999996</v>
      </c>
      <c r="L2533" t="s">
        <v>151</v>
      </c>
      <c r="M2533" t="s">
        <v>37</v>
      </c>
      <c r="N2533" t="s">
        <v>151</v>
      </c>
      <c r="O2533" t="s">
        <v>151</v>
      </c>
      <c r="P2533">
        <v>7</v>
      </c>
      <c r="Q2533" t="s">
        <v>32</v>
      </c>
      <c r="R2533" t="s">
        <v>96</v>
      </c>
    </row>
    <row r="2534" spans="1:18" x14ac:dyDescent="0.2">
      <c r="A2534">
        <v>2533</v>
      </c>
      <c r="B2534">
        <v>55</v>
      </c>
      <c r="C2534" t="s">
        <v>18</v>
      </c>
      <c r="D2534" t="s">
        <v>124</v>
      </c>
      <c r="E2534" t="s">
        <v>20</v>
      </c>
      <c r="F2534">
        <v>86</v>
      </c>
      <c r="G2534" t="s">
        <v>144</v>
      </c>
      <c r="H2534" t="s">
        <v>35</v>
      </c>
      <c r="I2534" t="s">
        <v>60</v>
      </c>
      <c r="J2534" t="s">
        <v>52</v>
      </c>
      <c r="K2534">
        <v>2.6</v>
      </c>
      <c r="L2534" t="s">
        <v>151</v>
      </c>
      <c r="M2534" t="s">
        <v>44</v>
      </c>
      <c r="N2534" t="s">
        <v>151</v>
      </c>
      <c r="O2534" t="s">
        <v>151</v>
      </c>
      <c r="P2534">
        <v>4</v>
      </c>
      <c r="Q2534" t="s">
        <v>85</v>
      </c>
      <c r="R2534" t="s">
        <v>39</v>
      </c>
    </row>
    <row r="2535" spans="1:18" x14ac:dyDescent="0.2">
      <c r="A2535">
        <v>2534</v>
      </c>
      <c r="B2535">
        <v>66</v>
      </c>
      <c r="C2535" t="s">
        <v>18</v>
      </c>
      <c r="D2535" t="s">
        <v>105</v>
      </c>
      <c r="E2535" t="s">
        <v>66</v>
      </c>
      <c r="F2535">
        <v>46</v>
      </c>
      <c r="G2535" t="s">
        <v>137</v>
      </c>
      <c r="H2535" t="s">
        <v>35</v>
      </c>
      <c r="I2535" t="s">
        <v>143</v>
      </c>
      <c r="J2535" t="s">
        <v>52</v>
      </c>
      <c r="K2535">
        <v>3.1</v>
      </c>
      <c r="L2535" t="s">
        <v>151</v>
      </c>
      <c r="M2535" t="s">
        <v>53</v>
      </c>
      <c r="N2535" t="s">
        <v>151</v>
      </c>
      <c r="O2535" t="s">
        <v>151</v>
      </c>
      <c r="P2535">
        <v>49</v>
      </c>
      <c r="Q2535" t="s">
        <v>32</v>
      </c>
      <c r="R2535" t="s">
        <v>75</v>
      </c>
    </row>
    <row r="2536" spans="1:18" x14ac:dyDescent="0.2">
      <c r="A2536">
        <v>2535</v>
      </c>
      <c r="B2536">
        <v>41</v>
      </c>
      <c r="C2536" t="s">
        <v>18</v>
      </c>
      <c r="D2536" t="s">
        <v>88</v>
      </c>
      <c r="E2536" t="s">
        <v>66</v>
      </c>
      <c r="F2536">
        <v>42</v>
      </c>
      <c r="G2536" t="s">
        <v>140</v>
      </c>
      <c r="H2536" t="s">
        <v>91</v>
      </c>
      <c r="I2536" t="s">
        <v>107</v>
      </c>
      <c r="J2536" t="s">
        <v>56</v>
      </c>
      <c r="K2536">
        <v>3.2</v>
      </c>
      <c r="L2536" t="s">
        <v>151</v>
      </c>
      <c r="M2536" t="s">
        <v>37</v>
      </c>
      <c r="N2536" t="s">
        <v>151</v>
      </c>
      <c r="O2536" t="s">
        <v>151</v>
      </c>
      <c r="P2536">
        <v>22</v>
      </c>
      <c r="Q2536" t="s">
        <v>32</v>
      </c>
      <c r="R2536" t="s">
        <v>39</v>
      </c>
    </row>
    <row r="2537" spans="1:18" x14ac:dyDescent="0.2">
      <c r="A2537">
        <v>2536</v>
      </c>
      <c r="B2537">
        <v>47</v>
      </c>
      <c r="C2537" t="s">
        <v>18</v>
      </c>
      <c r="D2537" t="s">
        <v>61</v>
      </c>
      <c r="E2537" t="s">
        <v>62</v>
      </c>
      <c r="F2537">
        <v>80</v>
      </c>
      <c r="G2537" t="s">
        <v>128</v>
      </c>
      <c r="H2537" t="s">
        <v>35</v>
      </c>
      <c r="I2537" t="s">
        <v>72</v>
      </c>
      <c r="J2537" t="s">
        <v>24</v>
      </c>
      <c r="K2537">
        <v>3.9</v>
      </c>
      <c r="L2537" t="s">
        <v>151</v>
      </c>
      <c r="M2537" t="s">
        <v>26</v>
      </c>
      <c r="N2537" t="s">
        <v>151</v>
      </c>
      <c r="O2537" t="s">
        <v>151</v>
      </c>
      <c r="P2537">
        <v>39</v>
      </c>
      <c r="Q2537" t="s">
        <v>74</v>
      </c>
      <c r="R2537" t="s">
        <v>28</v>
      </c>
    </row>
    <row r="2538" spans="1:18" x14ac:dyDescent="0.2">
      <c r="A2538">
        <v>2537</v>
      </c>
      <c r="B2538">
        <v>51</v>
      </c>
      <c r="C2538" t="s">
        <v>18</v>
      </c>
      <c r="D2538" t="s">
        <v>132</v>
      </c>
      <c r="E2538" t="s">
        <v>66</v>
      </c>
      <c r="F2538">
        <v>39</v>
      </c>
      <c r="G2538" t="s">
        <v>100</v>
      </c>
      <c r="H2538" t="s">
        <v>22</v>
      </c>
      <c r="I2538" t="s">
        <v>23</v>
      </c>
      <c r="J2538" t="s">
        <v>36</v>
      </c>
      <c r="K2538">
        <v>4.9000000000000004</v>
      </c>
      <c r="L2538" t="s">
        <v>151</v>
      </c>
      <c r="M2538" t="s">
        <v>26</v>
      </c>
      <c r="N2538" t="s">
        <v>151</v>
      </c>
      <c r="O2538" t="s">
        <v>151</v>
      </c>
      <c r="P2538">
        <v>45</v>
      </c>
      <c r="Q2538" t="s">
        <v>45</v>
      </c>
      <c r="R2538" t="s">
        <v>96</v>
      </c>
    </row>
    <row r="2539" spans="1:18" x14ac:dyDescent="0.2">
      <c r="A2539">
        <v>2538</v>
      </c>
      <c r="B2539">
        <v>44</v>
      </c>
      <c r="C2539" t="s">
        <v>18</v>
      </c>
      <c r="D2539" t="s">
        <v>61</v>
      </c>
      <c r="E2539" t="s">
        <v>62</v>
      </c>
      <c r="F2539">
        <v>49</v>
      </c>
      <c r="G2539" t="s">
        <v>30</v>
      </c>
      <c r="H2539" t="s">
        <v>43</v>
      </c>
      <c r="I2539" t="s">
        <v>72</v>
      </c>
      <c r="J2539" t="s">
        <v>52</v>
      </c>
      <c r="K2539">
        <v>4.0999999999999996</v>
      </c>
      <c r="L2539" t="s">
        <v>151</v>
      </c>
      <c r="M2539" t="s">
        <v>69</v>
      </c>
      <c r="N2539" t="s">
        <v>151</v>
      </c>
      <c r="O2539" t="s">
        <v>151</v>
      </c>
      <c r="P2539">
        <v>30</v>
      </c>
      <c r="Q2539" t="s">
        <v>45</v>
      </c>
      <c r="R2539" t="s">
        <v>28</v>
      </c>
    </row>
    <row r="2540" spans="1:18" x14ac:dyDescent="0.2">
      <c r="A2540">
        <v>2539</v>
      </c>
      <c r="B2540">
        <v>18</v>
      </c>
      <c r="C2540" t="s">
        <v>18</v>
      </c>
      <c r="D2540" t="s">
        <v>118</v>
      </c>
      <c r="E2540" t="s">
        <v>66</v>
      </c>
      <c r="F2540">
        <v>32</v>
      </c>
      <c r="G2540" t="s">
        <v>126</v>
      </c>
      <c r="H2540" t="s">
        <v>43</v>
      </c>
      <c r="I2540" t="s">
        <v>64</v>
      </c>
      <c r="J2540" t="s">
        <v>52</v>
      </c>
      <c r="K2540">
        <v>4.2</v>
      </c>
      <c r="L2540" t="s">
        <v>151</v>
      </c>
      <c r="M2540" t="s">
        <v>44</v>
      </c>
      <c r="N2540" t="s">
        <v>151</v>
      </c>
      <c r="O2540" t="s">
        <v>151</v>
      </c>
      <c r="P2540">
        <v>33</v>
      </c>
      <c r="Q2540" t="s">
        <v>38</v>
      </c>
      <c r="R2540" t="s">
        <v>75</v>
      </c>
    </row>
    <row r="2541" spans="1:18" x14ac:dyDescent="0.2">
      <c r="A2541">
        <v>2540</v>
      </c>
      <c r="B2541">
        <v>33</v>
      </c>
      <c r="C2541" t="s">
        <v>18</v>
      </c>
      <c r="D2541" t="s">
        <v>40</v>
      </c>
      <c r="E2541" t="s">
        <v>41</v>
      </c>
      <c r="F2541">
        <v>73</v>
      </c>
      <c r="G2541" t="s">
        <v>34</v>
      </c>
      <c r="H2541" t="s">
        <v>43</v>
      </c>
      <c r="I2541" t="s">
        <v>72</v>
      </c>
      <c r="J2541" t="s">
        <v>56</v>
      </c>
      <c r="K2541">
        <v>4.0999999999999996</v>
      </c>
      <c r="L2541" t="s">
        <v>151</v>
      </c>
      <c r="M2541" t="s">
        <v>44</v>
      </c>
      <c r="N2541" t="s">
        <v>151</v>
      </c>
      <c r="O2541" t="s">
        <v>151</v>
      </c>
      <c r="P2541">
        <v>24</v>
      </c>
      <c r="Q2541" t="s">
        <v>32</v>
      </c>
      <c r="R2541" t="s">
        <v>75</v>
      </c>
    </row>
    <row r="2542" spans="1:18" x14ac:dyDescent="0.2">
      <c r="A2542">
        <v>2541</v>
      </c>
      <c r="B2542">
        <v>24</v>
      </c>
      <c r="C2542" t="s">
        <v>18</v>
      </c>
      <c r="D2542" t="s">
        <v>132</v>
      </c>
      <c r="E2542" t="s">
        <v>66</v>
      </c>
      <c r="F2542">
        <v>42</v>
      </c>
      <c r="G2542" t="s">
        <v>126</v>
      </c>
      <c r="H2542" t="s">
        <v>43</v>
      </c>
      <c r="I2542" t="s">
        <v>60</v>
      </c>
      <c r="J2542" t="s">
        <v>52</v>
      </c>
      <c r="K2542">
        <v>3.9</v>
      </c>
      <c r="L2542" t="s">
        <v>151</v>
      </c>
      <c r="M2542" t="s">
        <v>37</v>
      </c>
      <c r="N2542" t="s">
        <v>151</v>
      </c>
      <c r="O2542" t="s">
        <v>151</v>
      </c>
      <c r="P2542">
        <v>11</v>
      </c>
      <c r="Q2542" t="s">
        <v>85</v>
      </c>
      <c r="R2542" t="s">
        <v>57</v>
      </c>
    </row>
    <row r="2543" spans="1:18" x14ac:dyDescent="0.2">
      <c r="A2543">
        <v>2542</v>
      </c>
      <c r="B2543">
        <v>33</v>
      </c>
      <c r="C2543" t="s">
        <v>18</v>
      </c>
      <c r="D2543" t="s">
        <v>118</v>
      </c>
      <c r="E2543" t="s">
        <v>66</v>
      </c>
      <c r="F2543">
        <v>58</v>
      </c>
      <c r="G2543" t="s">
        <v>148</v>
      </c>
      <c r="H2543" t="s">
        <v>43</v>
      </c>
      <c r="I2543" t="s">
        <v>64</v>
      </c>
      <c r="J2543" t="s">
        <v>36</v>
      </c>
      <c r="K2543">
        <v>2.7</v>
      </c>
      <c r="L2543" t="s">
        <v>151</v>
      </c>
      <c r="M2543" t="s">
        <v>44</v>
      </c>
      <c r="N2543" t="s">
        <v>151</v>
      </c>
      <c r="O2543" t="s">
        <v>151</v>
      </c>
      <c r="P2543">
        <v>13</v>
      </c>
      <c r="Q2543" t="s">
        <v>27</v>
      </c>
      <c r="R2543" t="s">
        <v>96</v>
      </c>
    </row>
    <row r="2544" spans="1:18" x14ac:dyDescent="0.2">
      <c r="A2544">
        <v>2543</v>
      </c>
      <c r="B2544">
        <v>61</v>
      </c>
      <c r="C2544" t="s">
        <v>18</v>
      </c>
      <c r="D2544" t="s">
        <v>105</v>
      </c>
      <c r="E2544" t="s">
        <v>66</v>
      </c>
      <c r="F2544">
        <v>22</v>
      </c>
      <c r="G2544" t="s">
        <v>71</v>
      </c>
      <c r="H2544" t="s">
        <v>43</v>
      </c>
      <c r="I2544" t="s">
        <v>51</v>
      </c>
      <c r="J2544" t="s">
        <v>24</v>
      </c>
      <c r="K2544">
        <v>3.7</v>
      </c>
      <c r="L2544" t="s">
        <v>151</v>
      </c>
      <c r="M2544" t="s">
        <v>26</v>
      </c>
      <c r="N2544" t="s">
        <v>151</v>
      </c>
      <c r="O2544" t="s">
        <v>151</v>
      </c>
      <c r="P2544">
        <v>27</v>
      </c>
      <c r="Q2544" t="s">
        <v>45</v>
      </c>
      <c r="R2544" t="s">
        <v>48</v>
      </c>
    </row>
    <row r="2545" spans="1:18" x14ac:dyDescent="0.2">
      <c r="A2545">
        <v>2544</v>
      </c>
      <c r="B2545">
        <v>27</v>
      </c>
      <c r="C2545" t="s">
        <v>18</v>
      </c>
      <c r="D2545" t="s">
        <v>118</v>
      </c>
      <c r="E2545" t="s">
        <v>66</v>
      </c>
      <c r="F2545">
        <v>56</v>
      </c>
      <c r="G2545" t="s">
        <v>63</v>
      </c>
      <c r="H2545" t="s">
        <v>22</v>
      </c>
      <c r="I2545" t="s">
        <v>99</v>
      </c>
      <c r="J2545" t="s">
        <v>36</v>
      </c>
      <c r="K2545">
        <v>2.7</v>
      </c>
      <c r="L2545" t="s">
        <v>151</v>
      </c>
      <c r="M2545" t="s">
        <v>44</v>
      </c>
      <c r="N2545" t="s">
        <v>151</v>
      </c>
      <c r="O2545" t="s">
        <v>151</v>
      </c>
      <c r="P2545">
        <v>30</v>
      </c>
      <c r="Q2545" t="s">
        <v>45</v>
      </c>
      <c r="R2545" t="s">
        <v>75</v>
      </c>
    </row>
    <row r="2546" spans="1:18" x14ac:dyDescent="0.2">
      <c r="A2546">
        <v>2545</v>
      </c>
      <c r="B2546">
        <v>46</v>
      </c>
      <c r="C2546" t="s">
        <v>18</v>
      </c>
      <c r="D2546" t="s">
        <v>94</v>
      </c>
      <c r="E2546" t="s">
        <v>20</v>
      </c>
      <c r="F2546">
        <v>70</v>
      </c>
      <c r="G2546" t="s">
        <v>78</v>
      </c>
      <c r="H2546" t="s">
        <v>43</v>
      </c>
      <c r="I2546" t="s">
        <v>107</v>
      </c>
      <c r="J2546" t="s">
        <v>36</v>
      </c>
      <c r="K2546">
        <v>2.5</v>
      </c>
      <c r="L2546" t="s">
        <v>151</v>
      </c>
      <c r="M2546" t="s">
        <v>44</v>
      </c>
      <c r="N2546" t="s">
        <v>151</v>
      </c>
      <c r="O2546" t="s">
        <v>151</v>
      </c>
      <c r="P2546">
        <v>39</v>
      </c>
      <c r="Q2546" t="s">
        <v>27</v>
      </c>
      <c r="R2546" t="s">
        <v>57</v>
      </c>
    </row>
    <row r="2547" spans="1:18" x14ac:dyDescent="0.2">
      <c r="A2547">
        <v>2546</v>
      </c>
      <c r="B2547">
        <v>38</v>
      </c>
      <c r="C2547" t="s">
        <v>18</v>
      </c>
      <c r="D2547" t="s">
        <v>70</v>
      </c>
      <c r="E2547" t="s">
        <v>41</v>
      </c>
      <c r="F2547">
        <v>50</v>
      </c>
      <c r="G2547" t="s">
        <v>104</v>
      </c>
      <c r="H2547" t="s">
        <v>22</v>
      </c>
      <c r="I2547" t="s">
        <v>77</v>
      </c>
      <c r="J2547" t="s">
        <v>36</v>
      </c>
      <c r="K2547">
        <v>3.9</v>
      </c>
      <c r="L2547" t="s">
        <v>151</v>
      </c>
      <c r="M2547" t="s">
        <v>37</v>
      </c>
      <c r="N2547" t="s">
        <v>151</v>
      </c>
      <c r="O2547" t="s">
        <v>151</v>
      </c>
      <c r="P2547">
        <v>10</v>
      </c>
      <c r="Q2547" t="s">
        <v>85</v>
      </c>
      <c r="R2547" t="s">
        <v>48</v>
      </c>
    </row>
    <row r="2548" spans="1:18" x14ac:dyDescent="0.2">
      <c r="A2548">
        <v>2547</v>
      </c>
      <c r="B2548">
        <v>63</v>
      </c>
      <c r="C2548" t="s">
        <v>18</v>
      </c>
      <c r="D2548" t="s">
        <v>136</v>
      </c>
      <c r="E2548" t="s">
        <v>41</v>
      </c>
      <c r="F2548">
        <v>21</v>
      </c>
      <c r="G2548" t="s">
        <v>104</v>
      </c>
      <c r="H2548" t="s">
        <v>22</v>
      </c>
      <c r="I2548" t="s">
        <v>23</v>
      </c>
      <c r="J2548" t="s">
        <v>52</v>
      </c>
      <c r="K2548">
        <v>3</v>
      </c>
      <c r="L2548" t="s">
        <v>151</v>
      </c>
      <c r="M2548" t="s">
        <v>26</v>
      </c>
      <c r="N2548" t="s">
        <v>151</v>
      </c>
      <c r="O2548" t="s">
        <v>151</v>
      </c>
      <c r="P2548">
        <v>4</v>
      </c>
      <c r="Q2548" t="s">
        <v>38</v>
      </c>
      <c r="R2548" t="s">
        <v>57</v>
      </c>
    </row>
    <row r="2549" spans="1:18" x14ac:dyDescent="0.2">
      <c r="A2549">
        <v>2548</v>
      </c>
      <c r="B2549">
        <v>47</v>
      </c>
      <c r="C2549" t="s">
        <v>18</v>
      </c>
      <c r="D2549" t="s">
        <v>101</v>
      </c>
      <c r="E2549" t="s">
        <v>62</v>
      </c>
      <c r="F2549">
        <v>97</v>
      </c>
      <c r="G2549" t="s">
        <v>90</v>
      </c>
      <c r="H2549" t="s">
        <v>43</v>
      </c>
      <c r="I2549" t="s">
        <v>117</v>
      </c>
      <c r="J2549" t="s">
        <v>52</v>
      </c>
      <c r="K2549">
        <v>3.2</v>
      </c>
      <c r="L2549" t="s">
        <v>151</v>
      </c>
      <c r="M2549" t="s">
        <v>69</v>
      </c>
      <c r="N2549" t="s">
        <v>151</v>
      </c>
      <c r="O2549" t="s">
        <v>151</v>
      </c>
      <c r="P2549">
        <v>16</v>
      </c>
      <c r="Q2549" t="s">
        <v>32</v>
      </c>
      <c r="R2549" t="s">
        <v>39</v>
      </c>
    </row>
    <row r="2550" spans="1:18" x14ac:dyDescent="0.2">
      <c r="A2550">
        <v>2549</v>
      </c>
      <c r="B2550">
        <v>42</v>
      </c>
      <c r="C2550" t="s">
        <v>18</v>
      </c>
      <c r="D2550" t="s">
        <v>131</v>
      </c>
      <c r="E2550" t="s">
        <v>66</v>
      </c>
      <c r="F2550">
        <v>63</v>
      </c>
      <c r="G2550" t="s">
        <v>104</v>
      </c>
      <c r="H2550" t="s">
        <v>22</v>
      </c>
      <c r="I2550" t="s">
        <v>68</v>
      </c>
      <c r="J2550" t="s">
        <v>24</v>
      </c>
      <c r="K2550">
        <v>3.8</v>
      </c>
      <c r="L2550" t="s">
        <v>151</v>
      </c>
      <c r="M2550" t="s">
        <v>53</v>
      </c>
      <c r="N2550" t="s">
        <v>151</v>
      </c>
      <c r="O2550" t="s">
        <v>151</v>
      </c>
      <c r="P2550">
        <v>34</v>
      </c>
      <c r="Q2550" t="s">
        <v>38</v>
      </c>
      <c r="R2550" t="s">
        <v>87</v>
      </c>
    </row>
    <row r="2551" spans="1:18" x14ac:dyDescent="0.2">
      <c r="A2551">
        <v>2550</v>
      </c>
      <c r="B2551">
        <v>41</v>
      </c>
      <c r="C2551" t="s">
        <v>18</v>
      </c>
      <c r="D2551" t="s">
        <v>101</v>
      </c>
      <c r="E2551" t="s">
        <v>62</v>
      </c>
      <c r="F2551">
        <v>60</v>
      </c>
      <c r="G2551" t="s">
        <v>140</v>
      </c>
      <c r="H2551" t="s">
        <v>43</v>
      </c>
      <c r="I2551" t="s">
        <v>107</v>
      </c>
      <c r="J2551" t="s">
        <v>56</v>
      </c>
      <c r="K2551">
        <v>2.7</v>
      </c>
      <c r="L2551" t="s">
        <v>151</v>
      </c>
      <c r="M2551" t="s">
        <v>53</v>
      </c>
      <c r="N2551" t="s">
        <v>151</v>
      </c>
      <c r="O2551" t="s">
        <v>151</v>
      </c>
      <c r="P2551">
        <v>11</v>
      </c>
      <c r="Q2551" t="s">
        <v>85</v>
      </c>
      <c r="R2551" t="s">
        <v>96</v>
      </c>
    </row>
    <row r="2552" spans="1:18" x14ac:dyDescent="0.2">
      <c r="A2552">
        <v>2551</v>
      </c>
      <c r="B2552">
        <v>53</v>
      </c>
      <c r="C2552" t="s">
        <v>18</v>
      </c>
      <c r="D2552" t="s">
        <v>136</v>
      </c>
      <c r="E2552" t="s">
        <v>41</v>
      </c>
      <c r="F2552">
        <v>52</v>
      </c>
      <c r="G2552" t="s">
        <v>81</v>
      </c>
      <c r="H2552" t="s">
        <v>91</v>
      </c>
      <c r="I2552" t="s">
        <v>99</v>
      </c>
      <c r="J2552" t="s">
        <v>56</v>
      </c>
      <c r="K2552">
        <v>3</v>
      </c>
      <c r="L2552" t="s">
        <v>151</v>
      </c>
      <c r="M2552" t="s">
        <v>73</v>
      </c>
      <c r="N2552" t="s">
        <v>151</v>
      </c>
      <c r="O2552" t="s">
        <v>151</v>
      </c>
      <c r="P2552">
        <v>30</v>
      </c>
      <c r="Q2552" t="s">
        <v>85</v>
      </c>
      <c r="R2552" t="s">
        <v>28</v>
      </c>
    </row>
    <row r="2553" spans="1:18" x14ac:dyDescent="0.2">
      <c r="A2553">
        <v>2552</v>
      </c>
      <c r="B2553">
        <v>29</v>
      </c>
      <c r="C2553" t="s">
        <v>18</v>
      </c>
      <c r="D2553" t="s">
        <v>70</v>
      </c>
      <c r="E2553" t="s">
        <v>41</v>
      </c>
      <c r="F2553">
        <v>32</v>
      </c>
      <c r="G2553" t="s">
        <v>147</v>
      </c>
      <c r="H2553" t="s">
        <v>43</v>
      </c>
      <c r="I2553" t="s">
        <v>31</v>
      </c>
      <c r="J2553" t="s">
        <v>24</v>
      </c>
      <c r="K2553">
        <v>4.0999999999999996</v>
      </c>
      <c r="L2553" t="s">
        <v>151</v>
      </c>
      <c r="M2553" t="s">
        <v>44</v>
      </c>
      <c r="N2553" t="s">
        <v>151</v>
      </c>
      <c r="O2553" t="s">
        <v>151</v>
      </c>
      <c r="P2553">
        <v>40</v>
      </c>
      <c r="Q2553" t="s">
        <v>85</v>
      </c>
      <c r="R2553" t="s">
        <v>48</v>
      </c>
    </row>
    <row r="2554" spans="1:18" x14ac:dyDescent="0.2">
      <c r="A2554">
        <v>2553</v>
      </c>
      <c r="B2554">
        <v>61</v>
      </c>
      <c r="C2554" t="s">
        <v>18</v>
      </c>
      <c r="D2554" t="s">
        <v>132</v>
      </c>
      <c r="E2554" t="s">
        <v>66</v>
      </c>
      <c r="F2554">
        <v>48</v>
      </c>
      <c r="G2554" t="s">
        <v>127</v>
      </c>
      <c r="H2554" t="s">
        <v>91</v>
      </c>
      <c r="I2554" t="s">
        <v>72</v>
      </c>
      <c r="J2554" t="s">
        <v>36</v>
      </c>
      <c r="K2554">
        <v>3.2</v>
      </c>
      <c r="L2554" t="s">
        <v>151</v>
      </c>
      <c r="M2554" t="s">
        <v>69</v>
      </c>
      <c r="N2554" t="s">
        <v>151</v>
      </c>
      <c r="O2554" t="s">
        <v>151</v>
      </c>
      <c r="P2554">
        <v>13</v>
      </c>
      <c r="Q2554" t="s">
        <v>38</v>
      </c>
      <c r="R2554" t="s">
        <v>48</v>
      </c>
    </row>
    <row r="2555" spans="1:18" x14ac:dyDescent="0.2">
      <c r="A2555">
        <v>2554</v>
      </c>
      <c r="B2555">
        <v>69</v>
      </c>
      <c r="C2555" t="s">
        <v>18</v>
      </c>
      <c r="D2555" t="s">
        <v>105</v>
      </c>
      <c r="E2555" t="s">
        <v>66</v>
      </c>
      <c r="F2555">
        <v>25</v>
      </c>
      <c r="G2555" t="s">
        <v>128</v>
      </c>
      <c r="H2555" t="s">
        <v>43</v>
      </c>
      <c r="I2555" t="s">
        <v>31</v>
      </c>
      <c r="J2555" t="s">
        <v>52</v>
      </c>
      <c r="K2555">
        <v>4.5</v>
      </c>
      <c r="L2555" t="s">
        <v>151</v>
      </c>
      <c r="M2555" t="s">
        <v>73</v>
      </c>
      <c r="N2555" t="s">
        <v>151</v>
      </c>
      <c r="O2555" t="s">
        <v>151</v>
      </c>
      <c r="P2555">
        <v>28</v>
      </c>
      <c r="Q2555" t="s">
        <v>27</v>
      </c>
      <c r="R2555" t="s">
        <v>96</v>
      </c>
    </row>
    <row r="2556" spans="1:18" x14ac:dyDescent="0.2">
      <c r="A2556">
        <v>2555</v>
      </c>
      <c r="B2556">
        <v>51</v>
      </c>
      <c r="C2556" t="s">
        <v>18</v>
      </c>
      <c r="D2556" t="s">
        <v>105</v>
      </c>
      <c r="E2556" t="s">
        <v>66</v>
      </c>
      <c r="F2556">
        <v>68</v>
      </c>
      <c r="G2556" t="s">
        <v>110</v>
      </c>
      <c r="H2556" t="s">
        <v>43</v>
      </c>
      <c r="I2556" t="s">
        <v>23</v>
      </c>
      <c r="J2556" t="s">
        <v>52</v>
      </c>
      <c r="K2556">
        <v>4.3</v>
      </c>
      <c r="L2556" t="s">
        <v>151</v>
      </c>
      <c r="M2556" t="s">
        <v>73</v>
      </c>
      <c r="N2556" t="s">
        <v>151</v>
      </c>
      <c r="O2556" t="s">
        <v>151</v>
      </c>
      <c r="P2556">
        <v>49</v>
      </c>
      <c r="Q2556" t="s">
        <v>85</v>
      </c>
      <c r="R2556" t="s">
        <v>75</v>
      </c>
    </row>
    <row r="2557" spans="1:18" x14ac:dyDescent="0.2">
      <c r="A2557">
        <v>2556</v>
      </c>
      <c r="B2557">
        <v>24</v>
      </c>
      <c r="C2557" t="s">
        <v>18</v>
      </c>
      <c r="D2557" t="s">
        <v>94</v>
      </c>
      <c r="E2557" t="s">
        <v>20</v>
      </c>
      <c r="F2557">
        <v>74</v>
      </c>
      <c r="G2557" t="s">
        <v>134</v>
      </c>
      <c r="H2557" t="s">
        <v>43</v>
      </c>
      <c r="I2557" t="s">
        <v>23</v>
      </c>
      <c r="J2557" t="s">
        <v>56</v>
      </c>
      <c r="K2557">
        <v>3.5</v>
      </c>
      <c r="L2557" t="s">
        <v>151</v>
      </c>
      <c r="M2557" t="s">
        <v>53</v>
      </c>
      <c r="N2557" t="s">
        <v>151</v>
      </c>
      <c r="O2557" t="s">
        <v>151</v>
      </c>
      <c r="P2557">
        <v>23</v>
      </c>
      <c r="Q2557" t="s">
        <v>38</v>
      </c>
      <c r="R2557" t="s">
        <v>39</v>
      </c>
    </row>
    <row r="2558" spans="1:18" x14ac:dyDescent="0.2">
      <c r="A2558">
        <v>2557</v>
      </c>
      <c r="B2558">
        <v>24</v>
      </c>
      <c r="C2558" t="s">
        <v>18</v>
      </c>
      <c r="D2558" t="s">
        <v>112</v>
      </c>
      <c r="E2558" t="s">
        <v>20</v>
      </c>
      <c r="F2558">
        <v>88</v>
      </c>
      <c r="G2558" t="s">
        <v>55</v>
      </c>
      <c r="H2558" t="s">
        <v>91</v>
      </c>
      <c r="I2558" t="s">
        <v>135</v>
      </c>
      <c r="J2558" t="s">
        <v>56</v>
      </c>
      <c r="K2558">
        <v>3.1</v>
      </c>
      <c r="L2558" t="s">
        <v>151</v>
      </c>
      <c r="M2558" t="s">
        <v>53</v>
      </c>
      <c r="N2558" t="s">
        <v>151</v>
      </c>
      <c r="O2558" t="s">
        <v>151</v>
      </c>
      <c r="P2558">
        <v>4</v>
      </c>
      <c r="Q2558" t="s">
        <v>74</v>
      </c>
      <c r="R2558" t="s">
        <v>57</v>
      </c>
    </row>
    <row r="2559" spans="1:18" x14ac:dyDescent="0.2">
      <c r="A2559">
        <v>2558</v>
      </c>
      <c r="B2559">
        <v>70</v>
      </c>
      <c r="C2559" t="s">
        <v>18</v>
      </c>
      <c r="D2559" t="s">
        <v>58</v>
      </c>
      <c r="E2559" t="s">
        <v>20</v>
      </c>
      <c r="F2559">
        <v>23</v>
      </c>
      <c r="G2559" t="s">
        <v>100</v>
      </c>
      <c r="H2559" t="s">
        <v>22</v>
      </c>
      <c r="I2559" t="s">
        <v>108</v>
      </c>
      <c r="J2559" t="s">
        <v>36</v>
      </c>
      <c r="K2559">
        <v>3.9</v>
      </c>
      <c r="L2559" t="s">
        <v>151</v>
      </c>
      <c r="M2559" t="s">
        <v>53</v>
      </c>
      <c r="N2559" t="s">
        <v>151</v>
      </c>
      <c r="O2559" t="s">
        <v>151</v>
      </c>
      <c r="P2559">
        <v>17</v>
      </c>
      <c r="Q2559" t="s">
        <v>45</v>
      </c>
      <c r="R2559" t="s">
        <v>28</v>
      </c>
    </row>
    <row r="2560" spans="1:18" x14ac:dyDescent="0.2">
      <c r="A2560">
        <v>2559</v>
      </c>
      <c r="B2560">
        <v>49</v>
      </c>
      <c r="C2560" t="s">
        <v>18</v>
      </c>
      <c r="D2560" t="s">
        <v>103</v>
      </c>
      <c r="E2560" t="s">
        <v>20</v>
      </c>
      <c r="F2560">
        <v>32</v>
      </c>
      <c r="G2560" t="s">
        <v>98</v>
      </c>
      <c r="H2560" t="s">
        <v>43</v>
      </c>
      <c r="I2560" t="s">
        <v>64</v>
      </c>
      <c r="J2560" t="s">
        <v>56</v>
      </c>
      <c r="K2560">
        <v>2.7</v>
      </c>
      <c r="L2560" t="s">
        <v>151</v>
      </c>
      <c r="M2560" t="s">
        <v>26</v>
      </c>
      <c r="N2560" t="s">
        <v>151</v>
      </c>
      <c r="O2560" t="s">
        <v>151</v>
      </c>
      <c r="P2560">
        <v>24</v>
      </c>
      <c r="Q2560" t="s">
        <v>45</v>
      </c>
      <c r="R2560" t="s">
        <v>28</v>
      </c>
    </row>
    <row r="2561" spans="1:18" x14ac:dyDescent="0.2">
      <c r="A2561">
        <v>2560</v>
      </c>
      <c r="B2561">
        <v>48</v>
      </c>
      <c r="C2561" t="s">
        <v>18</v>
      </c>
      <c r="D2561" t="s">
        <v>132</v>
      </c>
      <c r="E2561" t="s">
        <v>66</v>
      </c>
      <c r="F2561">
        <v>71</v>
      </c>
      <c r="G2561" t="s">
        <v>90</v>
      </c>
      <c r="H2561" t="s">
        <v>35</v>
      </c>
      <c r="I2561" t="s">
        <v>95</v>
      </c>
      <c r="J2561" t="s">
        <v>24</v>
      </c>
      <c r="K2561">
        <v>4</v>
      </c>
      <c r="L2561" t="s">
        <v>151</v>
      </c>
      <c r="M2561" t="s">
        <v>37</v>
      </c>
      <c r="N2561" t="s">
        <v>151</v>
      </c>
      <c r="O2561" t="s">
        <v>151</v>
      </c>
      <c r="P2561">
        <v>21</v>
      </c>
      <c r="Q2561" t="s">
        <v>85</v>
      </c>
      <c r="R2561" t="s">
        <v>96</v>
      </c>
    </row>
    <row r="2562" spans="1:18" x14ac:dyDescent="0.2">
      <c r="A2562">
        <v>2561</v>
      </c>
      <c r="B2562">
        <v>58</v>
      </c>
      <c r="C2562" t="s">
        <v>18</v>
      </c>
      <c r="D2562" t="s">
        <v>136</v>
      </c>
      <c r="E2562" t="s">
        <v>41</v>
      </c>
      <c r="F2562">
        <v>62</v>
      </c>
      <c r="G2562" t="s">
        <v>98</v>
      </c>
      <c r="H2562" t="s">
        <v>43</v>
      </c>
      <c r="I2562" t="s">
        <v>82</v>
      </c>
      <c r="J2562" t="s">
        <v>36</v>
      </c>
      <c r="K2562">
        <v>2.7</v>
      </c>
      <c r="L2562" t="s">
        <v>151</v>
      </c>
      <c r="M2562" t="s">
        <v>44</v>
      </c>
      <c r="N2562" t="s">
        <v>151</v>
      </c>
      <c r="O2562" t="s">
        <v>151</v>
      </c>
      <c r="P2562">
        <v>17</v>
      </c>
      <c r="Q2562" t="s">
        <v>85</v>
      </c>
      <c r="R2562" t="s">
        <v>75</v>
      </c>
    </row>
    <row r="2563" spans="1:18" x14ac:dyDescent="0.2">
      <c r="A2563">
        <v>2562</v>
      </c>
      <c r="B2563">
        <v>32</v>
      </c>
      <c r="C2563" t="s">
        <v>18</v>
      </c>
      <c r="D2563" t="s">
        <v>103</v>
      </c>
      <c r="E2563" t="s">
        <v>20</v>
      </c>
      <c r="F2563">
        <v>20</v>
      </c>
      <c r="G2563" t="s">
        <v>83</v>
      </c>
      <c r="H2563" t="s">
        <v>22</v>
      </c>
      <c r="I2563" t="s">
        <v>135</v>
      </c>
      <c r="J2563" t="s">
        <v>36</v>
      </c>
      <c r="K2563">
        <v>2.7</v>
      </c>
      <c r="L2563" t="s">
        <v>151</v>
      </c>
      <c r="M2563" t="s">
        <v>37</v>
      </c>
      <c r="N2563" t="s">
        <v>151</v>
      </c>
      <c r="O2563" t="s">
        <v>151</v>
      </c>
      <c r="P2563">
        <v>22</v>
      </c>
      <c r="Q2563" t="s">
        <v>85</v>
      </c>
      <c r="R2563" t="s">
        <v>57</v>
      </c>
    </row>
    <row r="2564" spans="1:18" x14ac:dyDescent="0.2">
      <c r="A2564">
        <v>2563</v>
      </c>
      <c r="B2564">
        <v>57</v>
      </c>
      <c r="C2564" t="s">
        <v>18</v>
      </c>
      <c r="D2564" t="s">
        <v>58</v>
      </c>
      <c r="E2564" t="s">
        <v>20</v>
      </c>
      <c r="F2564">
        <v>62</v>
      </c>
      <c r="G2564" t="s">
        <v>116</v>
      </c>
      <c r="H2564" t="s">
        <v>91</v>
      </c>
      <c r="I2564" t="s">
        <v>133</v>
      </c>
      <c r="J2564" t="s">
        <v>36</v>
      </c>
      <c r="K2564">
        <v>4.7</v>
      </c>
      <c r="L2564" t="s">
        <v>151</v>
      </c>
      <c r="M2564" t="s">
        <v>53</v>
      </c>
      <c r="N2564" t="s">
        <v>151</v>
      </c>
      <c r="O2564" t="s">
        <v>151</v>
      </c>
      <c r="P2564">
        <v>27</v>
      </c>
      <c r="Q2564" t="s">
        <v>32</v>
      </c>
      <c r="R2564" t="s">
        <v>28</v>
      </c>
    </row>
    <row r="2565" spans="1:18" x14ac:dyDescent="0.2">
      <c r="A2565">
        <v>2564</v>
      </c>
      <c r="B2565">
        <v>69</v>
      </c>
      <c r="C2565" t="s">
        <v>18</v>
      </c>
      <c r="D2565" t="s">
        <v>131</v>
      </c>
      <c r="E2565" t="s">
        <v>66</v>
      </c>
      <c r="F2565">
        <v>81</v>
      </c>
      <c r="G2565" t="s">
        <v>34</v>
      </c>
      <c r="H2565" t="s">
        <v>91</v>
      </c>
      <c r="I2565" t="s">
        <v>23</v>
      </c>
      <c r="J2565" t="s">
        <v>24</v>
      </c>
      <c r="K2565">
        <v>4.5</v>
      </c>
      <c r="L2565" t="s">
        <v>151</v>
      </c>
      <c r="M2565" t="s">
        <v>53</v>
      </c>
      <c r="N2565" t="s">
        <v>151</v>
      </c>
      <c r="O2565" t="s">
        <v>151</v>
      </c>
      <c r="P2565">
        <v>1</v>
      </c>
      <c r="Q2565" t="s">
        <v>27</v>
      </c>
      <c r="R2565" t="s">
        <v>96</v>
      </c>
    </row>
    <row r="2566" spans="1:18" x14ac:dyDescent="0.2">
      <c r="A2566">
        <v>2565</v>
      </c>
      <c r="B2566">
        <v>42</v>
      </c>
      <c r="C2566" t="s">
        <v>18</v>
      </c>
      <c r="D2566" t="s">
        <v>118</v>
      </c>
      <c r="E2566" t="s">
        <v>66</v>
      </c>
      <c r="F2566">
        <v>90</v>
      </c>
      <c r="G2566" t="s">
        <v>21</v>
      </c>
      <c r="H2566" t="s">
        <v>22</v>
      </c>
      <c r="I2566" t="s">
        <v>125</v>
      </c>
      <c r="J2566" t="s">
        <v>24</v>
      </c>
      <c r="K2566">
        <v>3</v>
      </c>
      <c r="L2566" t="s">
        <v>151</v>
      </c>
      <c r="M2566" t="s">
        <v>69</v>
      </c>
      <c r="N2566" t="s">
        <v>151</v>
      </c>
      <c r="O2566" t="s">
        <v>151</v>
      </c>
      <c r="P2566">
        <v>27</v>
      </c>
      <c r="Q2566" t="s">
        <v>74</v>
      </c>
      <c r="R2566" t="s">
        <v>39</v>
      </c>
    </row>
    <row r="2567" spans="1:18" x14ac:dyDescent="0.2">
      <c r="A2567">
        <v>2566</v>
      </c>
      <c r="B2567">
        <v>30</v>
      </c>
      <c r="C2567" t="s">
        <v>18</v>
      </c>
      <c r="D2567" t="s">
        <v>124</v>
      </c>
      <c r="E2567" t="s">
        <v>20</v>
      </c>
      <c r="F2567">
        <v>43</v>
      </c>
      <c r="G2567" t="s">
        <v>128</v>
      </c>
      <c r="H2567" t="s">
        <v>35</v>
      </c>
      <c r="I2567" t="s">
        <v>125</v>
      </c>
      <c r="J2567" t="s">
        <v>56</v>
      </c>
      <c r="K2567">
        <v>3.6</v>
      </c>
      <c r="L2567" t="s">
        <v>151</v>
      </c>
      <c r="M2567" t="s">
        <v>73</v>
      </c>
      <c r="N2567" t="s">
        <v>151</v>
      </c>
      <c r="O2567" t="s">
        <v>151</v>
      </c>
      <c r="P2567">
        <v>8</v>
      </c>
      <c r="Q2567" t="s">
        <v>27</v>
      </c>
      <c r="R2567" t="s">
        <v>57</v>
      </c>
    </row>
    <row r="2568" spans="1:18" x14ac:dyDescent="0.2">
      <c r="A2568">
        <v>2567</v>
      </c>
      <c r="B2568">
        <v>35</v>
      </c>
      <c r="C2568" t="s">
        <v>18</v>
      </c>
      <c r="D2568" t="s">
        <v>65</v>
      </c>
      <c r="E2568" t="s">
        <v>66</v>
      </c>
      <c r="F2568">
        <v>38</v>
      </c>
      <c r="G2568" t="s">
        <v>67</v>
      </c>
      <c r="H2568" t="s">
        <v>35</v>
      </c>
      <c r="I2568" t="s">
        <v>133</v>
      </c>
      <c r="J2568" t="s">
        <v>56</v>
      </c>
      <c r="K2568">
        <v>3.3</v>
      </c>
      <c r="L2568" t="s">
        <v>151</v>
      </c>
      <c r="M2568" t="s">
        <v>53</v>
      </c>
      <c r="N2568" t="s">
        <v>151</v>
      </c>
      <c r="O2568" t="s">
        <v>151</v>
      </c>
      <c r="P2568">
        <v>43</v>
      </c>
      <c r="Q2568" t="s">
        <v>45</v>
      </c>
      <c r="R2568" t="s">
        <v>57</v>
      </c>
    </row>
    <row r="2569" spans="1:18" x14ac:dyDescent="0.2">
      <c r="A2569">
        <v>2568</v>
      </c>
      <c r="B2569">
        <v>19</v>
      </c>
      <c r="C2569" t="s">
        <v>18</v>
      </c>
      <c r="D2569" t="s">
        <v>88</v>
      </c>
      <c r="E2569" t="s">
        <v>66</v>
      </c>
      <c r="F2569">
        <v>25</v>
      </c>
      <c r="G2569" t="s">
        <v>150</v>
      </c>
      <c r="H2569" t="s">
        <v>91</v>
      </c>
      <c r="I2569" t="s">
        <v>79</v>
      </c>
      <c r="J2569" t="s">
        <v>36</v>
      </c>
      <c r="K2569">
        <v>4.3</v>
      </c>
      <c r="L2569" t="s">
        <v>151</v>
      </c>
      <c r="M2569" t="s">
        <v>73</v>
      </c>
      <c r="N2569" t="s">
        <v>151</v>
      </c>
      <c r="O2569" t="s">
        <v>151</v>
      </c>
      <c r="P2569">
        <v>24</v>
      </c>
      <c r="Q2569" t="s">
        <v>32</v>
      </c>
      <c r="R2569" t="s">
        <v>28</v>
      </c>
    </row>
    <row r="2570" spans="1:18" x14ac:dyDescent="0.2">
      <c r="A2570">
        <v>2569</v>
      </c>
      <c r="B2570">
        <v>52</v>
      </c>
      <c r="C2570" t="s">
        <v>18</v>
      </c>
      <c r="D2570" t="s">
        <v>112</v>
      </c>
      <c r="E2570" t="s">
        <v>20</v>
      </c>
      <c r="F2570">
        <v>98</v>
      </c>
      <c r="G2570" t="s">
        <v>104</v>
      </c>
      <c r="H2570" t="s">
        <v>91</v>
      </c>
      <c r="I2570" t="s">
        <v>95</v>
      </c>
      <c r="J2570" t="s">
        <v>24</v>
      </c>
      <c r="K2570">
        <v>4.3</v>
      </c>
      <c r="L2570" t="s">
        <v>151</v>
      </c>
      <c r="M2570" t="s">
        <v>26</v>
      </c>
      <c r="N2570" t="s">
        <v>151</v>
      </c>
      <c r="O2570" t="s">
        <v>151</v>
      </c>
      <c r="P2570">
        <v>29</v>
      </c>
      <c r="Q2570" t="s">
        <v>45</v>
      </c>
      <c r="R2570" t="s">
        <v>28</v>
      </c>
    </row>
    <row r="2571" spans="1:18" x14ac:dyDescent="0.2">
      <c r="A2571">
        <v>2570</v>
      </c>
      <c r="B2571">
        <v>42</v>
      </c>
      <c r="C2571" t="s">
        <v>18</v>
      </c>
      <c r="D2571" t="s">
        <v>80</v>
      </c>
      <c r="E2571" t="s">
        <v>20</v>
      </c>
      <c r="F2571">
        <v>75</v>
      </c>
      <c r="G2571" t="s">
        <v>83</v>
      </c>
      <c r="H2571" t="s">
        <v>43</v>
      </c>
      <c r="I2571" t="s">
        <v>60</v>
      </c>
      <c r="J2571" t="s">
        <v>36</v>
      </c>
      <c r="K2571">
        <v>4.8</v>
      </c>
      <c r="L2571" t="s">
        <v>151</v>
      </c>
      <c r="M2571" t="s">
        <v>37</v>
      </c>
      <c r="N2571" t="s">
        <v>151</v>
      </c>
      <c r="O2571" t="s">
        <v>151</v>
      </c>
      <c r="P2571">
        <v>10</v>
      </c>
      <c r="Q2571" t="s">
        <v>74</v>
      </c>
      <c r="R2571" t="s">
        <v>75</v>
      </c>
    </row>
    <row r="2572" spans="1:18" x14ac:dyDescent="0.2">
      <c r="A2572">
        <v>2571</v>
      </c>
      <c r="B2572">
        <v>36</v>
      </c>
      <c r="C2572" t="s">
        <v>18</v>
      </c>
      <c r="D2572" t="s">
        <v>49</v>
      </c>
      <c r="E2572" t="s">
        <v>41</v>
      </c>
      <c r="F2572">
        <v>27</v>
      </c>
      <c r="G2572" t="s">
        <v>129</v>
      </c>
      <c r="H2572" t="s">
        <v>91</v>
      </c>
      <c r="I2572" t="s">
        <v>77</v>
      </c>
      <c r="J2572" t="s">
        <v>36</v>
      </c>
      <c r="K2572">
        <v>4</v>
      </c>
      <c r="L2572" t="s">
        <v>151</v>
      </c>
      <c r="M2572" t="s">
        <v>73</v>
      </c>
      <c r="N2572" t="s">
        <v>151</v>
      </c>
      <c r="O2572" t="s">
        <v>151</v>
      </c>
      <c r="P2572">
        <v>12</v>
      </c>
      <c r="Q2572" t="s">
        <v>45</v>
      </c>
      <c r="R2572" t="s">
        <v>28</v>
      </c>
    </row>
    <row r="2573" spans="1:18" x14ac:dyDescent="0.2">
      <c r="A2573">
        <v>2572</v>
      </c>
      <c r="B2573">
        <v>45</v>
      </c>
      <c r="C2573" t="s">
        <v>18</v>
      </c>
      <c r="D2573" t="s">
        <v>88</v>
      </c>
      <c r="E2573" t="s">
        <v>66</v>
      </c>
      <c r="F2573">
        <v>27</v>
      </c>
      <c r="G2573" t="s">
        <v>90</v>
      </c>
      <c r="H2573" t="s">
        <v>22</v>
      </c>
      <c r="I2573" t="s">
        <v>93</v>
      </c>
      <c r="J2573" t="s">
        <v>24</v>
      </c>
      <c r="K2573">
        <v>3.5</v>
      </c>
      <c r="L2573" t="s">
        <v>151</v>
      </c>
      <c r="M2573" t="s">
        <v>53</v>
      </c>
      <c r="N2573" t="s">
        <v>151</v>
      </c>
      <c r="O2573" t="s">
        <v>151</v>
      </c>
      <c r="P2573">
        <v>48</v>
      </c>
      <c r="Q2573" t="s">
        <v>32</v>
      </c>
      <c r="R2573" t="s">
        <v>28</v>
      </c>
    </row>
    <row r="2574" spans="1:18" x14ac:dyDescent="0.2">
      <c r="A2574">
        <v>2573</v>
      </c>
      <c r="B2574">
        <v>54</v>
      </c>
      <c r="C2574" t="s">
        <v>18</v>
      </c>
      <c r="D2574" t="s">
        <v>19</v>
      </c>
      <c r="E2574" t="s">
        <v>20</v>
      </c>
      <c r="F2574">
        <v>42</v>
      </c>
      <c r="G2574" t="s">
        <v>148</v>
      </c>
      <c r="H2574" t="s">
        <v>43</v>
      </c>
      <c r="I2574" t="s">
        <v>64</v>
      </c>
      <c r="J2574" t="s">
        <v>56</v>
      </c>
      <c r="K2574">
        <v>3.9</v>
      </c>
      <c r="L2574" t="s">
        <v>151</v>
      </c>
      <c r="M2574" t="s">
        <v>44</v>
      </c>
      <c r="N2574" t="s">
        <v>151</v>
      </c>
      <c r="O2574" t="s">
        <v>151</v>
      </c>
      <c r="P2574">
        <v>40</v>
      </c>
      <c r="Q2574" t="s">
        <v>74</v>
      </c>
      <c r="R2574" t="s">
        <v>57</v>
      </c>
    </row>
    <row r="2575" spans="1:18" x14ac:dyDescent="0.2">
      <c r="A2575">
        <v>2574</v>
      </c>
      <c r="B2575">
        <v>54</v>
      </c>
      <c r="C2575" t="s">
        <v>18</v>
      </c>
      <c r="D2575" t="s">
        <v>112</v>
      </c>
      <c r="E2575" t="s">
        <v>20</v>
      </c>
      <c r="F2575">
        <v>90</v>
      </c>
      <c r="G2575" t="s">
        <v>129</v>
      </c>
      <c r="H2575" t="s">
        <v>43</v>
      </c>
      <c r="I2575" t="s">
        <v>107</v>
      </c>
      <c r="J2575" t="s">
        <v>52</v>
      </c>
      <c r="K2575">
        <v>4.4000000000000004</v>
      </c>
      <c r="L2575" t="s">
        <v>151</v>
      </c>
      <c r="M2575" t="s">
        <v>73</v>
      </c>
      <c r="N2575" t="s">
        <v>151</v>
      </c>
      <c r="O2575" t="s">
        <v>151</v>
      </c>
      <c r="P2575">
        <v>1</v>
      </c>
      <c r="Q2575" t="s">
        <v>74</v>
      </c>
      <c r="R2575" t="s">
        <v>48</v>
      </c>
    </row>
    <row r="2576" spans="1:18" x14ac:dyDescent="0.2">
      <c r="A2576">
        <v>2575</v>
      </c>
      <c r="B2576">
        <v>27</v>
      </c>
      <c r="C2576" t="s">
        <v>18</v>
      </c>
      <c r="D2576" t="s">
        <v>123</v>
      </c>
      <c r="E2576" t="s">
        <v>66</v>
      </c>
      <c r="F2576">
        <v>63</v>
      </c>
      <c r="G2576" t="s">
        <v>102</v>
      </c>
      <c r="H2576" t="s">
        <v>43</v>
      </c>
      <c r="I2576" t="s">
        <v>109</v>
      </c>
      <c r="J2576" t="s">
        <v>52</v>
      </c>
      <c r="K2576">
        <v>4.5999999999999996</v>
      </c>
      <c r="L2576" t="s">
        <v>151</v>
      </c>
      <c r="M2576" t="s">
        <v>69</v>
      </c>
      <c r="N2576" t="s">
        <v>151</v>
      </c>
      <c r="O2576" t="s">
        <v>151</v>
      </c>
      <c r="P2576">
        <v>26</v>
      </c>
      <c r="Q2576" t="s">
        <v>38</v>
      </c>
      <c r="R2576" t="s">
        <v>28</v>
      </c>
    </row>
    <row r="2577" spans="1:18" x14ac:dyDescent="0.2">
      <c r="A2577">
        <v>2576</v>
      </c>
      <c r="B2577">
        <v>53</v>
      </c>
      <c r="C2577" t="s">
        <v>18</v>
      </c>
      <c r="D2577" t="s">
        <v>58</v>
      </c>
      <c r="E2577" t="s">
        <v>20</v>
      </c>
      <c r="F2577">
        <v>96</v>
      </c>
      <c r="G2577" t="s">
        <v>147</v>
      </c>
      <c r="H2577" t="s">
        <v>43</v>
      </c>
      <c r="I2577" t="s">
        <v>64</v>
      </c>
      <c r="J2577" t="s">
        <v>56</v>
      </c>
      <c r="K2577">
        <v>4</v>
      </c>
      <c r="L2577" t="s">
        <v>151</v>
      </c>
      <c r="M2577" t="s">
        <v>26</v>
      </c>
      <c r="N2577" t="s">
        <v>151</v>
      </c>
      <c r="O2577" t="s">
        <v>151</v>
      </c>
      <c r="P2577">
        <v>9</v>
      </c>
      <c r="Q2577" t="s">
        <v>45</v>
      </c>
      <c r="R2577" t="s">
        <v>48</v>
      </c>
    </row>
    <row r="2578" spans="1:18" x14ac:dyDescent="0.2">
      <c r="A2578">
        <v>2577</v>
      </c>
      <c r="B2578">
        <v>20</v>
      </c>
      <c r="C2578" t="s">
        <v>18</v>
      </c>
      <c r="D2578" t="s">
        <v>103</v>
      </c>
      <c r="E2578" t="s">
        <v>20</v>
      </c>
      <c r="F2578">
        <v>40</v>
      </c>
      <c r="G2578" t="s">
        <v>81</v>
      </c>
      <c r="H2578" t="s">
        <v>43</v>
      </c>
      <c r="I2578" t="s">
        <v>64</v>
      </c>
      <c r="J2578" t="s">
        <v>24</v>
      </c>
      <c r="K2578">
        <v>4.2</v>
      </c>
      <c r="L2578" t="s">
        <v>151</v>
      </c>
      <c r="M2578" t="s">
        <v>37</v>
      </c>
      <c r="N2578" t="s">
        <v>151</v>
      </c>
      <c r="O2578" t="s">
        <v>151</v>
      </c>
      <c r="P2578">
        <v>19</v>
      </c>
      <c r="Q2578" t="s">
        <v>85</v>
      </c>
      <c r="R2578" t="s">
        <v>57</v>
      </c>
    </row>
    <row r="2579" spans="1:18" x14ac:dyDescent="0.2">
      <c r="A2579">
        <v>2578</v>
      </c>
      <c r="B2579">
        <v>52</v>
      </c>
      <c r="C2579" t="s">
        <v>18</v>
      </c>
      <c r="D2579" t="s">
        <v>124</v>
      </c>
      <c r="E2579" t="s">
        <v>20</v>
      </c>
      <c r="F2579">
        <v>39</v>
      </c>
      <c r="G2579" t="s">
        <v>147</v>
      </c>
      <c r="H2579" t="s">
        <v>22</v>
      </c>
      <c r="I2579" t="s">
        <v>93</v>
      </c>
      <c r="J2579" t="s">
        <v>56</v>
      </c>
      <c r="K2579">
        <v>4.5</v>
      </c>
      <c r="L2579" t="s">
        <v>151</v>
      </c>
      <c r="M2579" t="s">
        <v>44</v>
      </c>
      <c r="N2579" t="s">
        <v>151</v>
      </c>
      <c r="O2579" t="s">
        <v>151</v>
      </c>
      <c r="P2579">
        <v>37</v>
      </c>
      <c r="Q2579" t="s">
        <v>74</v>
      </c>
      <c r="R2579" t="s">
        <v>87</v>
      </c>
    </row>
    <row r="2580" spans="1:18" x14ac:dyDescent="0.2">
      <c r="A2580">
        <v>2579</v>
      </c>
      <c r="B2580">
        <v>54</v>
      </c>
      <c r="C2580" t="s">
        <v>18</v>
      </c>
      <c r="D2580" t="s">
        <v>88</v>
      </c>
      <c r="E2580" t="s">
        <v>66</v>
      </c>
      <c r="F2580">
        <v>48</v>
      </c>
      <c r="G2580" t="s">
        <v>128</v>
      </c>
      <c r="H2580" t="s">
        <v>43</v>
      </c>
      <c r="I2580" t="s">
        <v>72</v>
      </c>
      <c r="J2580" t="s">
        <v>56</v>
      </c>
      <c r="K2580">
        <v>3.9</v>
      </c>
      <c r="L2580" t="s">
        <v>151</v>
      </c>
      <c r="M2580" t="s">
        <v>37</v>
      </c>
      <c r="N2580" t="s">
        <v>151</v>
      </c>
      <c r="O2580" t="s">
        <v>151</v>
      </c>
      <c r="P2580">
        <v>3</v>
      </c>
      <c r="Q2580" t="s">
        <v>32</v>
      </c>
      <c r="R2580" t="s">
        <v>57</v>
      </c>
    </row>
    <row r="2581" spans="1:18" x14ac:dyDescent="0.2">
      <c r="A2581">
        <v>2580</v>
      </c>
      <c r="B2581">
        <v>65</v>
      </c>
      <c r="C2581" t="s">
        <v>18</v>
      </c>
      <c r="D2581" t="s">
        <v>19</v>
      </c>
      <c r="E2581" t="s">
        <v>20</v>
      </c>
      <c r="F2581">
        <v>20</v>
      </c>
      <c r="G2581" t="s">
        <v>147</v>
      </c>
      <c r="H2581" t="s">
        <v>43</v>
      </c>
      <c r="I2581" t="s">
        <v>72</v>
      </c>
      <c r="J2581" t="s">
        <v>52</v>
      </c>
      <c r="K2581">
        <v>3.7</v>
      </c>
      <c r="L2581" t="s">
        <v>151</v>
      </c>
      <c r="M2581" t="s">
        <v>26</v>
      </c>
      <c r="N2581" t="s">
        <v>151</v>
      </c>
      <c r="O2581" t="s">
        <v>151</v>
      </c>
      <c r="P2581">
        <v>40</v>
      </c>
      <c r="Q2581" t="s">
        <v>27</v>
      </c>
      <c r="R2581" t="s">
        <v>39</v>
      </c>
    </row>
    <row r="2582" spans="1:18" x14ac:dyDescent="0.2">
      <c r="A2582">
        <v>2581</v>
      </c>
      <c r="B2582">
        <v>43</v>
      </c>
      <c r="C2582" t="s">
        <v>18</v>
      </c>
      <c r="D2582" t="s">
        <v>33</v>
      </c>
      <c r="E2582" t="s">
        <v>20</v>
      </c>
      <c r="F2582">
        <v>29</v>
      </c>
      <c r="G2582" t="s">
        <v>34</v>
      </c>
      <c r="H2582" t="s">
        <v>35</v>
      </c>
      <c r="I2582" t="s">
        <v>47</v>
      </c>
      <c r="J2582" t="s">
        <v>52</v>
      </c>
      <c r="K2582">
        <v>3.6</v>
      </c>
      <c r="L2582" t="s">
        <v>151</v>
      </c>
      <c r="M2582" t="s">
        <v>73</v>
      </c>
      <c r="N2582" t="s">
        <v>151</v>
      </c>
      <c r="O2582" t="s">
        <v>151</v>
      </c>
      <c r="P2582">
        <v>13</v>
      </c>
      <c r="Q2582" t="s">
        <v>74</v>
      </c>
      <c r="R2582" t="s">
        <v>57</v>
      </c>
    </row>
    <row r="2583" spans="1:18" x14ac:dyDescent="0.2">
      <c r="A2583">
        <v>2582</v>
      </c>
      <c r="B2583">
        <v>57</v>
      </c>
      <c r="C2583" t="s">
        <v>18</v>
      </c>
      <c r="D2583" t="s">
        <v>80</v>
      </c>
      <c r="E2583" t="s">
        <v>20</v>
      </c>
      <c r="F2583">
        <v>81</v>
      </c>
      <c r="G2583" t="s">
        <v>50</v>
      </c>
      <c r="H2583" t="s">
        <v>43</v>
      </c>
      <c r="I2583" t="s">
        <v>79</v>
      </c>
      <c r="J2583" t="s">
        <v>24</v>
      </c>
      <c r="K2583">
        <v>4.7</v>
      </c>
      <c r="L2583" t="s">
        <v>151</v>
      </c>
      <c r="M2583" t="s">
        <v>26</v>
      </c>
      <c r="N2583" t="s">
        <v>151</v>
      </c>
      <c r="O2583" t="s">
        <v>151</v>
      </c>
      <c r="P2583">
        <v>48</v>
      </c>
      <c r="Q2583" t="s">
        <v>38</v>
      </c>
      <c r="R2583" t="s">
        <v>87</v>
      </c>
    </row>
    <row r="2584" spans="1:18" x14ac:dyDescent="0.2">
      <c r="A2584">
        <v>2583</v>
      </c>
      <c r="B2584">
        <v>19</v>
      </c>
      <c r="C2584" t="s">
        <v>18</v>
      </c>
      <c r="D2584" t="s">
        <v>80</v>
      </c>
      <c r="E2584" t="s">
        <v>20</v>
      </c>
      <c r="F2584">
        <v>98</v>
      </c>
      <c r="G2584" t="s">
        <v>146</v>
      </c>
      <c r="H2584" t="s">
        <v>35</v>
      </c>
      <c r="I2584" t="s">
        <v>125</v>
      </c>
      <c r="J2584" t="s">
        <v>56</v>
      </c>
      <c r="K2584">
        <v>3.6</v>
      </c>
      <c r="L2584" t="s">
        <v>151</v>
      </c>
      <c r="M2584" t="s">
        <v>69</v>
      </c>
      <c r="N2584" t="s">
        <v>151</v>
      </c>
      <c r="O2584" t="s">
        <v>151</v>
      </c>
      <c r="P2584">
        <v>4</v>
      </c>
      <c r="Q2584" t="s">
        <v>27</v>
      </c>
      <c r="R2584" t="s">
        <v>96</v>
      </c>
    </row>
    <row r="2585" spans="1:18" x14ac:dyDescent="0.2">
      <c r="A2585">
        <v>2584</v>
      </c>
      <c r="B2585">
        <v>69</v>
      </c>
      <c r="C2585" t="s">
        <v>18</v>
      </c>
      <c r="D2585" t="s">
        <v>33</v>
      </c>
      <c r="E2585" t="s">
        <v>20</v>
      </c>
      <c r="F2585">
        <v>93</v>
      </c>
      <c r="G2585" t="s">
        <v>100</v>
      </c>
      <c r="H2585" t="s">
        <v>43</v>
      </c>
      <c r="I2585" t="s">
        <v>92</v>
      </c>
      <c r="J2585" t="s">
        <v>56</v>
      </c>
      <c r="K2585">
        <v>2.5</v>
      </c>
      <c r="L2585" t="s">
        <v>151</v>
      </c>
      <c r="M2585" t="s">
        <v>44</v>
      </c>
      <c r="N2585" t="s">
        <v>151</v>
      </c>
      <c r="O2585" t="s">
        <v>151</v>
      </c>
      <c r="P2585">
        <v>9</v>
      </c>
      <c r="Q2585" t="s">
        <v>32</v>
      </c>
      <c r="R2585" t="s">
        <v>39</v>
      </c>
    </row>
    <row r="2586" spans="1:18" x14ac:dyDescent="0.2">
      <c r="A2586">
        <v>2585</v>
      </c>
      <c r="B2586">
        <v>26</v>
      </c>
      <c r="C2586" t="s">
        <v>18</v>
      </c>
      <c r="D2586" t="s">
        <v>124</v>
      </c>
      <c r="E2586" t="s">
        <v>20</v>
      </c>
      <c r="F2586">
        <v>30</v>
      </c>
      <c r="G2586" t="s">
        <v>102</v>
      </c>
      <c r="H2586" t="s">
        <v>22</v>
      </c>
      <c r="I2586" t="s">
        <v>143</v>
      </c>
      <c r="J2586" t="s">
        <v>52</v>
      </c>
      <c r="K2586">
        <v>2.9</v>
      </c>
      <c r="L2586" t="s">
        <v>151</v>
      </c>
      <c r="M2586" t="s">
        <v>73</v>
      </c>
      <c r="N2586" t="s">
        <v>151</v>
      </c>
      <c r="O2586" t="s">
        <v>151</v>
      </c>
      <c r="P2586">
        <v>26</v>
      </c>
      <c r="Q2586" t="s">
        <v>74</v>
      </c>
      <c r="R2586" t="s">
        <v>75</v>
      </c>
    </row>
    <row r="2587" spans="1:18" x14ac:dyDescent="0.2">
      <c r="A2587">
        <v>2586</v>
      </c>
      <c r="B2587">
        <v>57</v>
      </c>
      <c r="C2587" t="s">
        <v>18</v>
      </c>
      <c r="D2587" t="s">
        <v>88</v>
      </c>
      <c r="E2587" t="s">
        <v>66</v>
      </c>
      <c r="F2587">
        <v>37</v>
      </c>
      <c r="G2587" t="s">
        <v>149</v>
      </c>
      <c r="H2587" t="s">
        <v>22</v>
      </c>
      <c r="I2587" t="s">
        <v>31</v>
      </c>
      <c r="J2587" t="s">
        <v>56</v>
      </c>
      <c r="K2587">
        <v>4.4000000000000004</v>
      </c>
      <c r="L2587" t="s">
        <v>151</v>
      </c>
      <c r="M2587" t="s">
        <v>37</v>
      </c>
      <c r="N2587" t="s">
        <v>151</v>
      </c>
      <c r="O2587" t="s">
        <v>151</v>
      </c>
      <c r="P2587">
        <v>19</v>
      </c>
      <c r="Q2587" t="s">
        <v>85</v>
      </c>
      <c r="R2587" t="s">
        <v>39</v>
      </c>
    </row>
    <row r="2588" spans="1:18" x14ac:dyDescent="0.2">
      <c r="A2588">
        <v>2587</v>
      </c>
      <c r="B2588">
        <v>20</v>
      </c>
      <c r="C2588" t="s">
        <v>18</v>
      </c>
      <c r="D2588" t="s">
        <v>61</v>
      </c>
      <c r="E2588" t="s">
        <v>62</v>
      </c>
      <c r="F2588">
        <v>28</v>
      </c>
      <c r="G2588" t="s">
        <v>30</v>
      </c>
      <c r="H2588" t="s">
        <v>22</v>
      </c>
      <c r="I2588" t="s">
        <v>133</v>
      </c>
      <c r="J2588" t="s">
        <v>24</v>
      </c>
      <c r="K2588">
        <v>4.5999999999999996</v>
      </c>
      <c r="L2588" t="s">
        <v>151</v>
      </c>
      <c r="M2588" t="s">
        <v>26</v>
      </c>
      <c r="N2588" t="s">
        <v>151</v>
      </c>
      <c r="O2588" t="s">
        <v>151</v>
      </c>
      <c r="P2588">
        <v>1</v>
      </c>
      <c r="Q2588" t="s">
        <v>38</v>
      </c>
      <c r="R2588" t="s">
        <v>96</v>
      </c>
    </row>
    <row r="2589" spans="1:18" x14ac:dyDescent="0.2">
      <c r="A2589">
        <v>2588</v>
      </c>
      <c r="B2589">
        <v>55</v>
      </c>
      <c r="C2589" t="s">
        <v>18</v>
      </c>
      <c r="D2589" t="s">
        <v>118</v>
      </c>
      <c r="E2589" t="s">
        <v>66</v>
      </c>
      <c r="F2589">
        <v>29</v>
      </c>
      <c r="G2589" t="s">
        <v>138</v>
      </c>
      <c r="H2589" t="s">
        <v>43</v>
      </c>
      <c r="I2589" t="s">
        <v>72</v>
      </c>
      <c r="J2589" t="s">
        <v>24</v>
      </c>
      <c r="K2589">
        <v>3.7</v>
      </c>
      <c r="L2589" t="s">
        <v>151</v>
      </c>
      <c r="M2589" t="s">
        <v>26</v>
      </c>
      <c r="N2589" t="s">
        <v>151</v>
      </c>
      <c r="O2589" t="s">
        <v>151</v>
      </c>
      <c r="P2589">
        <v>29</v>
      </c>
      <c r="Q2589" t="s">
        <v>45</v>
      </c>
      <c r="R2589" t="s">
        <v>96</v>
      </c>
    </row>
    <row r="2590" spans="1:18" x14ac:dyDescent="0.2">
      <c r="A2590">
        <v>2589</v>
      </c>
      <c r="B2590">
        <v>44</v>
      </c>
      <c r="C2590" t="s">
        <v>18</v>
      </c>
      <c r="D2590" t="s">
        <v>131</v>
      </c>
      <c r="E2590" t="s">
        <v>66</v>
      </c>
      <c r="F2590">
        <v>49</v>
      </c>
      <c r="G2590" t="s">
        <v>78</v>
      </c>
      <c r="H2590" t="s">
        <v>43</v>
      </c>
      <c r="I2590" t="s">
        <v>99</v>
      </c>
      <c r="J2590" t="s">
        <v>52</v>
      </c>
      <c r="K2590">
        <v>3.2</v>
      </c>
      <c r="L2590" t="s">
        <v>151</v>
      </c>
      <c r="M2590" t="s">
        <v>37</v>
      </c>
      <c r="N2590" t="s">
        <v>151</v>
      </c>
      <c r="O2590" t="s">
        <v>151</v>
      </c>
      <c r="P2590">
        <v>38</v>
      </c>
      <c r="Q2590" t="s">
        <v>27</v>
      </c>
      <c r="R2590" t="s">
        <v>75</v>
      </c>
    </row>
    <row r="2591" spans="1:18" x14ac:dyDescent="0.2">
      <c r="A2591">
        <v>2590</v>
      </c>
      <c r="B2591">
        <v>52</v>
      </c>
      <c r="C2591" t="s">
        <v>18</v>
      </c>
      <c r="D2591" t="s">
        <v>94</v>
      </c>
      <c r="E2591" t="s">
        <v>20</v>
      </c>
      <c r="F2591">
        <v>53</v>
      </c>
      <c r="G2591" t="s">
        <v>113</v>
      </c>
      <c r="H2591" t="s">
        <v>43</v>
      </c>
      <c r="I2591" t="s">
        <v>64</v>
      </c>
      <c r="J2591" t="s">
        <v>24</v>
      </c>
      <c r="K2591">
        <v>4.9000000000000004</v>
      </c>
      <c r="L2591" t="s">
        <v>151</v>
      </c>
      <c r="M2591" t="s">
        <v>69</v>
      </c>
      <c r="N2591" t="s">
        <v>151</v>
      </c>
      <c r="O2591" t="s">
        <v>151</v>
      </c>
      <c r="P2591">
        <v>31</v>
      </c>
      <c r="Q2591" t="s">
        <v>45</v>
      </c>
      <c r="R2591" t="s">
        <v>48</v>
      </c>
    </row>
    <row r="2592" spans="1:18" x14ac:dyDescent="0.2">
      <c r="A2592">
        <v>2591</v>
      </c>
      <c r="B2592">
        <v>57</v>
      </c>
      <c r="C2592" t="s">
        <v>18</v>
      </c>
      <c r="D2592" t="s">
        <v>142</v>
      </c>
      <c r="E2592" t="s">
        <v>66</v>
      </c>
      <c r="F2592">
        <v>66</v>
      </c>
      <c r="G2592" t="s">
        <v>98</v>
      </c>
      <c r="H2592" t="s">
        <v>43</v>
      </c>
      <c r="I2592" t="s">
        <v>47</v>
      </c>
      <c r="J2592" t="s">
        <v>52</v>
      </c>
      <c r="K2592">
        <v>5</v>
      </c>
      <c r="L2592" t="s">
        <v>151</v>
      </c>
      <c r="M2592" t="s">
        <v>37</v>
      </c>
      <c r="N2592" t="s">
        <v>151</v>
      </c>
      <c r="O2592" t="s">
        <v>151</v>
      </c>
      <c r="P2592">
        <v>35</v>
      </c>
      <c r="Q2592" t="s">
        <v>27</v>
      </c>
      <c r="R2592" t="s">
        <v>48</v>
      </c>
    </row>
    <row r="2593" spans="1:18" x14ac:dyDescent="0.2">
      <c r="A2593">
        <v>2592</v>
      </c>
      <c r="B2593">
        <v>40</v>
      </c>
      <c r="C2593" t="s">
        <v>18</v>
      </c>
      <c r="D2593" t="s">
        <v>101</v>
      </c>
      <c r="E2593" t="s">
        <v>62</v>
      </c>
      <c r="F2593">
        <v>61</v>
      </c>
      <c r="G2593" t="s">
        <v>129</v>
      </c>
      <c r="H2593" t="s">
        <v>35</v>
      </c>
      <c r="I2593" t="s">
        <v>77</v>
      </c>
      <c r="J2593" t="s">
        <v>36</v>
      </c>
      <c r="K2593">
        <v>3.3</v>
      </c>
      <c r="L2593" t="s">
        <v>151</v>
      </c>
      <c r="M2593" t="s">
        <v>26</v>
      </c>
      <c r="N2593" t="s">
        <v>151</v>
      </c>
      <c r="O2593" t="s">
        <v>151</v>
      </c>
      <c r="P2593">
        <v>40</v>
      </c>
      <c r="Q2593" t="s">
        <v>32</v>
      </c>
      <c r="R2593" t="s">
        <v>57</v>
      </c>
    </row>
    <row r="2594" spans="1:18" x14ac:dyDescent="0.2">
      <c r="A2594">
        <v>2593</v>
      </c>
      <c r="B2594">
        <v>23</v>
      </c>
      <c r="C2594" t="s">
        <v>18</v>
      </c>
      <c r="D2594" t="s">
        <v>58</v>
      </c>
      <c r="E2594" t="s">
        <v>20</v>
      </c>
      <c r="F2594">
        <v>23</v>
      </c>
      <c r="G2594" t="s">
        <v>145</v>
      </c>
      <c r="H2594" t="s">
        <v>91</v>
      </c>
      <c r="I2594" t="s">
        <v>99</v>
      </c>
      <c r="J2594" t="s">
        <v>52</v>
      </c>
      <c r="K2594">
        <v>4.4000000000000004</v>
      </c>
      <c r="L2594" t="s">
        <v>151</v>
      </c>
      <c r="M2594" t="s">
        <v>73</v>
      </c>
      <c r="N2594" t="s">
        <v>151</v>
      </c>
      <c r="O2594" t="s">
        <v>151</v>
      </c>
      <c r="P2594">
        <v>13</v>
      </c>
      <c r="Q2594" t="s">
        <v>27</v>
      </c>
      <c r="R2594" t="s">
        <v>57</v>
      </c>
    </row>
    <row r="2595" spans="1:18" x14ac:dyDescent="0.2">
      <c r="A2595">
        <v>2594</v>
      </c>
      <c r="B2595">
        <v>36</v>
      </c>
      <c r="C2595" t="s">
        <v>18</v>
      </c>
      <c r="D2595" t="s">
        <v>94</v>
      </c>
      <c r="E2595" t="s">
        <v>20</v>
      </c>
      <c r="F2595">
        <v>36</v>
      </c>
      <c r="G2595" t="s">
        <v>111</v>
      </c>
      <c r="H2595" t="s">
        <v>35</v>
      </c>
      <c r="I2595" t="s">
        <v>125</v>
      </c>
      <c r="J2595" t="s">
        <v>56</v>
      </c>
      <c r="K2595">
        <v>4.7</v>
      </c>
      <c r="L2595" t="s">
        <v>151</v>
      </c>
      <c r="M2595" t="s">
        <v>73</v>
      </c>
      <c r="N2595" t="s">
        <v>151</v>
      </c>
      <c r="O2595" t="s">
        <v>151</v>
      </c>
      <c r="P2595">
        <v>9</v>
      </c>
      <c r="Q2595" t="s">
        <v>74</v>
      </c>
      <c r="R2595" t="s">
        <v>96</v>
      </c>
    </row>
    <row r="2596" spans="1:18" x14ac:dyDescent="0.2">
      <c r="A2596">
        <v>2595</v>
      </c>
      <c r="B2596">
        <v>59</v>
      </c>
      <c r="C2596" t="s">
        <v>18</v>
      </c>
      <c r="D2596" t="s">
        <v>86</v>
      </c>
      <c r="E2596" t="s">
        <v>20</v>
      </c>
      <c r="F2596">
        <v>81</v>
      </c>
      <c r="G2596" t="s">
        <v>55</v>
      </c>
      <c r="H2596" t="s">
        <v>22</v>
      </c>
      <c r="I2596" t="s">
        <v>125</v>
      </c>
      <c r="J2596" t="s">
        <v>56</v>
      </c>
      <c r="K2596">
        <v>3.6</v>
      </c>
      <c r="L2596" t="s">
        <v>151</v>
      </c>
      <c r="M2596" t="s">
        <v>37</v>
      </c>
      <c r="N2596" t="s">
        <v>151</v>
      </c>
      <c r="O2596" t="s">
        <v>151</v>
      </c>
      <c r="P2596">
        <v>25</v>
      </c>
      <c r="Q2596" t="s">
        <v>32</v>
      </c>
      <c r="R2596" t="s">
        <v>96</v>
      </c>
    </row>
    <row r="2597" spans="1:18" x14ac:dyDescent="0.2">
      <c r="A2597">
        <v>2596</v>
      </c>
      <c r="B2597">
        <v>29</v>
      </c>
      <c r="C2597" t="s">
        <v>18</v>
      </c>
      <c r="D2597" t="s">
        <v>19</v>
      </c>
      <c r="E2597" t="s">
        <v>20</v>
      </c>
      <c r="F2597">
        <v>56</v>
      </c>
      <c r="G2597" t="s">
        <v>145</v>
      </c>
      <c r="H2597" t="s">
        <v>91</v>
      </c>
      <c r="I2597" t="s">
        <v>31</v>
      </c>
      <c r="J2597" t="s">
        <v>52</v>
      </c>
      <c r="K2597">
        <v>3.2</v>
      </c>
      <c r="L2597" t="s">
        <v>151</v>
      </c>
      <c r="M2597" t="s">
        <v>37</v>
      </c>
      <c r="N2597" t="s">
        <v>151</v>
      </c>
      <c r="O2597" t="s">
        <v>151</v>
      </c>
      <c r="P2597">
        <v>3</v>
      </c>
      <c r="Q2597" t="s">
        <v>74</v>
      </c>
      <c r="R2597" t="s">
        <v>75</v>
      </c>
    </row>
    <row r="2598" spans="1:18" x14ac:dyDescent="0.2">
      <c r="A2598">
        <v>2597</v>
      </c>
      <c r="B2598">
        <v>63</v>
      </c>
      <c r="C2598" t="s">
        <v>18</v>
      </c>
      <c r="D2598" t="s">
        <v>54</v>
      </c>
      <c r="E2598" t="s">
        <v>20</v>
      </c>
      <c r="F2598">
        <v>78</v>
      </c>
      <c r="G2598" t="s">
        <v>59</v>
      </c>
      <c r="H2598" t="s">
        <v>22</v>
      </c>
      <c r="I2598" t="s">
        <v>93</v>
      </c>
      <c r="J2598" t="s">
        <v>36</v>
      </c>
      <c r="K2598">
        <v>3</v>
      </c>
      <c r="L2598" t="s">
        <v>151</v>
      </c>
      <c r="M2598" t="s">
        <v>44</v>
      </c>
      <c r="N2598" t="s">
        <v>151</v>
      </c>
      <c r="O2598" t="s">
        <v>151</v>
      </c>
      <c r="P2598">
        <v>35</v>
      </c>
      <c r="Q2598" t="s">
        <v>38</v>
      </c>
      <c r="R2598" t="s">
        <v>87</v>
      </c>
    </row>
    <row r="2599" spans="1:18" x14ac:dyDescent="0.2">
      <c r="A2599">
        <v>2598</v>
      </c>
      <c r="B2599">
        <v>60</v>
      </c>
      <c r="C2599" t="s">
        <v>18</v>
      </c>
      <c r="D2599" t="s">
        <v>105</v>
      </c>
      <c r="E2599" t="s">
        <v>66</v>
      </c>
      <c r="F2599">
        <v>25</v>
      </c>
      <c r="G2599" t="s">
        <v>89</v>
      </c>
      <c r="H2599" t="s">
        <v>91</v>
      </c>
      <c r="I2599" t="s">
        <v>84</v>
      </c>
      <c r="J2599" t="s">
        <v>52</v>
      </c>
      <c r="K2599">
        <v>4.4000000000000004</v>
      </c>
      <c r="L2599" t="s">
        <v>151</v>
      </c>
      <c r="M2599" t="s">
        <v>73</v>
      </c>
      <c r="N2599" t="s">
        <v>151</v>
      </c>
      <c r="O2599" t="s">
        <v>151</v>
      </c>
      <c r="P2599">
        <v>13</v>
      </c>
      <c r="Q2599" t="s">
        <v>27</v>
      </c>
      <c r="R2599" t="s">
        <v>75</v>
      </c>
    </row>
    <row r="2600" spans="1:18" x14ac:dyDescent="0.2">
      <c r="A2600">
        <v>2599</v>
      </c>
      <c r="B2600">
        <v>64</v>
      </c>
      <c r="C2600" t="s">
        <v>18</v>
      </c>
      <c r="D2600" t="s">
        <v>131</v>
      </c>
      <c r="E2600" t="s">
        <v>66</v>
      </c>
      <c r="F2600">
        <v>86</v>
      </c>
      <c r="G2600" t="s">
        <v>106</v>
      </c>
      <c r="H2600" t="s">
        <v>91</v>
      </c>
      <c r="I2600" t="s">
        <v>77</v>
      </c>
      <c r="J2600" t="s">
        <v>56</v>
      </c>
      <c r="K2600">
        <v>3.3</v>
      </c>
      <c r="L2600" t="s">
        <v>151</v>
      </c>
      <c r="M2600" t="s">
        <v>26</v>
      </c>
      <c r="N2600" t="s">
        <v>151</v>
      </c>
      <c r="O2600" t="s">
        <v>151</v>
      </c>
      <c r="P2600">
        <v>31</v>
      </c>
      <c r="Q2600" t="s">
        <v>85</v>
      </c>
      <c r="R2600" t="s">
        <v>48</v>
      </c>
    </row>
    <row r="2601" spans="1:18" x14ac:dyDescent="0.2">
      <c r="A2601">
        <v>2600</v>
      </c>
      <c r="B2601">
        <v>63</v>
      </c>
      <c r="C2601" t="s">
        <v>18</v>
      </c>
      <c r="D2601" t="s">
        <v>105</v>
      </c>
      <c r="E2601" t="s">
        <v>66</v>
      </c>
      <c r="F2601">
        <v>99</v>
      </c>
      <c r="G2601" t="s">
        <v>128</v>
      </c>
      <c r="H2601" t="s">
        <v>43</v>
      </c>
      <c r="I2601" t="s">
        <v>79</v>
      </c>
      <c r="J2601" t="s">
        <v>24</v>
      </c>
      <c r="K2601">
        <v>3.4</v>
      </c>
      <c r="L2601" t="s">
        <v>151</v>
      </c>
      <c r="M2601" t="s">
        <v>26</v>
      </c>
      <c r="N2601" t="s">
        <v>151</v>
      </c>
      <c r="O2601" t="s">
        <v>151</v>
      </c>
      <c r="P2601">
        <v>48</v>
      </c>
      <c r="Q2601" t="s">
        <v>38</v>
      </c>
      <c r="R2601" t="s">
        <v>87</v>
      </c>
    </row>
    <row r="2602" spans="1:18" x14ac:dyDescent="0.2">
      <c r="A2602">
        <v>2601</v>
      </c>
      <c r="B2602">
        <v>21</v>
      </c>
      <c r="C2602" t="s">
        <v>18</v>
      </c>
      <c r="D2602" t="s">
        <v>132</v>
      </c>
      <c r="E2602" t="s">
        <v>66</v>
      </c>
      <c r="F2602">
        <v>83</v>
      </c>
      <c r="G2602" t="s">
        <v>83</v>
      </c>
      <c r="H2602" t="s">
        <v>43</v>
      </c>
      <c r="I2602" t="s">
        <v>23</v>
      </c>
      <c r="J2602" t="s">
        <v>56</v>
      </c>
      <c r="K2602">
        <v>3.9</v>
      </c>
      <c r="L2602" t="s">
        <v>151</v>
      </c>
      <c r="M2602" t="s">
        <v>26</v>
      </c>
      <c r="N2602" t="s">
        <v>151</v>
      </c>
      <c r="O2602" t="s">
        <v>151</v>
      </c>
      <c r="P2602">
        <v>6</v>
      </c>
      <c r="Q2602" t="s">
        <v>74</v>
      </c>
      <c r="R2602" t="s">
        <v>75</v>
      </c>
    </row>
    <row r="2603" spans="1:18" x14ac:dyDescent="0.2">
      <c r="A2603">
        <v>2602</v>
      </c>
      <c r="B2603">
        <v>61</v>
      </c>
      <c r="C2603" t="s">
        <v>18</v>
      </c>
      <c r="D2603" t="s">
        <v>80</v>
      </c>
      <c r="E2603" t="s">
        <v>20</v>
      </c>
      <c r="F2603">
        <v>33</v>
      </c>
      <c r="G2603" t="s">
        <v>90</v>
      </c>
      <c r="H2603" t="s">
        <v>22</v>
      </c>
      <c r="I2603" t="s">
        <v>120</v>
      </c>
      <c r="J2603" t="s">
        <v>24</v>
      </c>
      <c r="K2603">
        <v>2.9</v>
      </c>
      <c r="L2603" t="s">
        <v>151</v>
      </c>
      <c r="M2603" t="s">
        <v>73</v>
      </c>
      <c r="N2603" t="s">
        <v>151</v>
      </c>
      <c r="O2603" t="s">
        <v>151</v>
      </c>
      <c r="P2603">
        <v>43</v>
      </c>
      <c r="Q2603" t="s">
        <v>32</v>
      </c>
      <c r="R2603" t="s">
        <v>87</v>
      </c>
    </row>
    <row r="2604" spans="1:18" x14ac:dyDescent="0.2">
      <c r="A2604">
        <v>2603</v>
      </c>
      <c r="B2604">
        <v>65</v>
      </c>
      <c r="C2604" t="s">
        <v>18</v>
      </c>
      <c r="D2604" t="s">
        <v>61</v>
      </c>
      <c r="E2604" t="s">
        <v>62</v>
      </c>
      <c r="F2604">
        <v>44</v>
      </c>
      <c r="G2604" t="s">
        <v>130</v>
      </c>
      <c r="H2604" t="s">
        <v>43</v>
      </c>
      <c r="I2604" t="s">
        <v>93</v>
      </c>
      <c r="J2604" t="s">
        <v>56</v>
      </c>
      <c r="K2604">
        <v>2.9</v>
      </c>
      <c r="L2604" t="s">
        <v>151</v>
      </c>
      <c r="M2604" t="s">
        <v>37</v>
      </c>
      <c r="N2604" t="s">
        <v>151</v>
      </c>
      <c r="O2604" t="s">
        <v>151</v>
      </c>
      <c r="P2604">
        <v>1</v>
      </c>
      <c r="Q2604" t="s">
        <v>27</v>
      </c>
      <c r="R2604" t="s">
        <v>57</v>
      </c>
    </row>
    <row r="2605" spans="1:18" x14ac:dyDescent="0.2">
      <c r="A2605">
        <v>2604</v>
      </c>
      <c r="B2605">
        <v>69</v>
      </c>
      <c r="C2605" t="s">
        <v>18</v>
      </c>
      <c r="D2605" t="s">
        <v>80</v>
      </c>
      <c r="E2605" t="s">
        <v>20</v>
      </c>
      <c r="F2605">
        <v>58</v>
      </c>
      <c r="G2605" t="s">
        <v>148</v>
      </c>
      <c r="H2605" t="s">
        <v>43</v>
      </c>
      <c r="I2605" t="s">
        <v>84</v>
      </c>
      <c r="J2605" t="s">
        <v>36</v>
      </c>
      <c r="K2605">
        <v>2.7</v>
      </c>
      <c r="L2605" t="s">
        <v>151</v>
      </c>
      <c r="M2605" t="s">
        <v>69</v>
      </c>
      <c r="N2605" t="s">
        <v>151</v>
      </c>
      <c r="O2605" t="s">
        <v>151</v>
      </c>
      <c r="P2605">
        <v>8</v>
      </c>
      <c r="Q2605" t="s">
        <v>32</v>
      </c>
      <c r="R2605" t="s">
        <v>48</v>
      </c>
    </row>
    <row r="2606" spans="1:18" x14ac:dyDescent="0.2">
      <c r="A2606">
        <v>2605</v>
      </c>
      <c r="B2606">
        <v>47</v>
      </c>
      <c r="C2606" t="s">
        <v>18</v>
      </c>
      <c r="D2606" t="s">
        <v>29</v>
      </c>
      <c r="E2606" t="s">
        <v>20</v>
      </c>
      <c r="F2606">
        <v>54</v>
      </c>
      <c r="G2606" t="s">
        <v>111</v>
      </c>
      <c r="H2606" t="s">
        <v>43</v>
      </c>
      <c r="I2606" t="s">
        <v>117</v>
      </c>
      <c r="J2606" t="s">
        <v>36</v>
      </c>
      <c r="K2606">
        <v>3.4</v>
      </c>
      <c r="L2606" t="s">
        <v>151</v>
      </c>
      <c r="M2606" t="s">
        <v>73</v>
      </c>
      <c r="N2606" t="s">
        <v>151</v>
      </c>
      <c r="O2606" t="s">
        <v>151</v>
      </c>
      <c r="P2606">
        <v>6</v>
      </c>
      <c r="Q2606" t="s">
        <v>85</v>
      </c>
      <c r="R2606" t="s">
        <v>39</v>
      </c>
    </row>
    <row r="2607" spans="1:18" x14ac:dyDescent="0.2">
      <c r="A2607">
        <v>2606</v>
      </c>
      <c r="B2607">
        <v>41</v>
      </c>
      <c r="C2607" t="s">
        <v>18</v>
      </c>
      <c r="D2607" t="s">
        <v>103</v>
      </c>
      <c r="E2607" t="s">
        <v>20</v>
      </c>
      <c r="F2607">
        <v>93</v>
      </c>
      <c r="G2607" t="s">
        <v>106</v>
      </c>
      <c r="H2607" t="s">
        <v>43</v>
      </c>
      <c r="I2607" t="s">
        <v>51</v>
      </c>
      <c r="J2607" t="s">
        <v>36</v>
      </c>
      <c r="K2607">
        <v>3.7</v>
      </c>
      <c r="L2607" t="s">
        <v>151</v>
      </c>
      <c r="M2607" t="s">
        <v>69</v>
      </c>
      <c r="N2607" t="s">
        <v>151</v>
      </c>
      <c r="O2607" t="s">
        <v>151</v>
      </c>
      <c r="P2607">
        <v>32</v>
      </c>
      <c r="Q2607" t="s">
        <v>27</v>
      </c>
      <c r="R2607" t="s">
        <v>28</v>
      </c>
    </row>
    <row r="2608" spans="1:18" x14ac:dyDescent="0.2">
      <c r="A2608">
        <v>2607</v>
      </c>
      <c r="B2608">
        <v>68</v>
      </c>
      <c r="C2608" t="s">
        <v>18</v>
      </c>
      <c r="D2608" t="s">
        <v>70</v>
      </c>
      <c r="E2608" t="s">
        <v>41</v>
      </c>
      <c r="F2608">
        <v>98</v>
      </c>
      <c r="G2608" t="s">
        <v>106</v>
      </c>
      <c r="H2608" t="s">
        <v>22</v>
      </c>
      <c r="I2608" t="s">
        <v>47</v>
      </c>
      <c r="J2608" t="s">
        <v>36</v>
      </c>
      <c r="K2608">
        <v>4.7</v>
      </c>
      <c r="L2608" t="s">
        <v>151</v>
      </c>
      <c r="M2608" t="s">
        <v>53</v>
      </c>
      <c r="N2608" t="s">
        <v>151</v>
      </c>
      <c r="O2608" t="s">
        <v>151</v>
      </c>
      <c r="P2608">
        <v>46</v>
      </c>
      <c r="Q2608" t="s">
        <v>74</v>
      </c>
      <c r="R2608" t="s">
        <v>75</v>
      </c>
    </row>
    <row r="2609" spans="1:18" x14ac:dyDescent="0.2">
      <c r="A2609">
        <v>2608</v>
      </c>
      <c r="B2609">
        <v>41</v>
      </c>
      <c r="C2609" t="s">
        <v>18</v>
      </c>
      <c r="D2609" t="s">
        <v>70</v>
      </c>
      <c r="E2609" t="s">
        <v>41</v>
      </c>
      <c r="F2609">
        <v>36</v>
      </c>
      <c r="G2609" t="s">
        <v>100</v>
      </c>
      <c r="H2609" t="s">
        <v>91</v>
      </c>
      <c r="I2609" t="s">
        <v>84</v>
      </c>
      <c r="J2609" t="s">
        <v>36</v>
      </c>
      <c r="K2609">
        <v>3.1</v>
      </c>
      <c r="L2609" t="s">
        <v>151</v>
      </c>
      <c r="M2609" t="s">
        <v>26</v>
      </c>
      <c r="N2609" t="s">
        <v>151</v>
      </c>
      <c r="O2609" t="s">
        <v>151</v>
      </c>
      <c r="P2609">
        <v>38</v>
      </c>
      <c r="Q2609" t="s">
        <v>45</v>
      </c>
      <c r="R2609" t="s">
        <v>96</v>
      </c>
    </row>
    <row r="2610" spans="1:18" x14ac:dyDescent="0.2">
      <c r="A2610">
        <v>2609</v>
      </c>
      <c r="B2610">
        <v>42</v>
      </c>
      <c r="C2610" t="s">
        <v>18</v>
      </c>
      <c r="D2610" t="s">
        <v>101</v>
      </c>
      <c r="E2610" t="s">
        <v>62</v>
      </c>
      <c r="F2610">
        <v>68</v>
      </c>
      <c r="G2610" t="s">
        <v>90</v>
      </c>
      <c r="H2610" t="s">
        <v>22</v>
      </c>
      <c r="I2610" t="s">
        <v>120</v>
      </c>
      <c r="J2610" t="s">
        <v>56</v>
      </c>
      <c r="K2610">
        <v>4.2</v>
      </c>
      <c r="L2610" t="s">
        <v>151</v>
      </c>
      <c r="M2610" t="s">
        <v>69</v>
      </c>
      <c r="N2610" t="s">
        <v>151</v>
      </c>
      <c r="O2610" t="s">
        <v>151</v>
      </c>
      <c r="P2610">
        <v>48</v>
      </c>
      <c r="Q2610" t="s">
        <v>38</v>
      </c>
      <c r="R2610" t="s">
        <v>28</v>
      </c>
    </row>
    <row r="2611" spans="1:18" x14ac:dyDescent="0.2">
      <c r="A2611">
        <v>2610</v>
      </c>
      <c r="B2611">
        <v>66</v>
      </c>
      <c r="C2611" t="s">
        <v>18</v>
      </c>
      <c r="D2611" t="s">
        <v>131</v>
      </c>
      <c r="E2611" t="s">
        <v>66</v>
      </c>
      <c r="F2611">
        <v>95</v>
      </c>
      <c r="G2611" t="s">
        <v>71</v>
      </c>
      <c r="H2611" t="s">
        <v>43</v>
      </c>
      <c r="I2611" t="s">
        <v>93</v>
      </c>
      <c r="J2611" t="s">
        <v>52</v>
      </c>
      <c r="K2611">
        <v>3</v>
      </c>
      <c r="L2611" t="s">
        <v>151</v>
      </c>
      <c r="M2611" t="s">
        <v>73</v>
      </c>
      <c r="N2611" t="s">
        <v>151</v>
      </c>
      <c r="O2611" t="s">
        <v>151</v>
      </c>
      <c r="P2611">
        <v>18</v>
      </c>
      <c r="Q2611" t="s">
        <v>85</v>
      </c>
      <c r="R2611" t="s">
        <v>75</v>
      </c>
    </row>
    <row r="2612" spans="1:18" x14ac:dyDescent="0.2">
      <c r="A2612">
        <v>2611</v>
      </c>
      <c r="B2612">
        <v>66</v>
      </c>
      <c r="C2612" t="s">
        <v>18</v>
      </c>
      <c r="D2612" t="s">
        <v>33</v>
      </c>
      <c r="E2612" t="s">
        <v>20</v>
      </c>
      <c r="F2612">
        <v>93</v>
      </c>
      <c r="G2612" t="s">
        <v>63</v>
      </c>
      <c r="H2612" t="s">
        <v>43</v>
      </c>
      <c r="I2612" t="s">
        <v>82</v>
      </c>
      <c r="J2612" t="s">
        <v>36</v>
      </c>
      <c r="K2612">
        <v>3.1</v>
      </c>
      <c r="L2612" t="s">
        <v>151</v>
      </c>
      <c r="M2612" t="s">
        <v>26</v>
      </c>
      <c r="N2612" t="s">
        <v>151</v>
      </c>
      <c r="O2612" t="s">
        <v>151</v>
      </c>
      <c r="P2612">
        <v>25</v>
      </c>
      <c r="Q2612" t="s">
        <v>32</v>
      </c>
      <c r="R2612" t="s">
        <v>57</v>
      </c>
    </row>
    <row r="2613" spans="1:18" x14ac:dyDescent="0.2">
      <c r="A2613">
        <v>2612</v>
      </c>
      <c r="B2613">
        <v>33</v>
      </c>
      <c r="C2613" t="s">
        <v>18</v>
      </c>
      <c r="D2613" t="s">
        <v>101</v>
      </c>
      <c r="E2613" t="s">
        <v>62</v>
      </c>
      <c r="F2613">
        <v>99</v>
      </c>
      <c r="G2613" t="s">
        <v>150</v>
      </c>
      <c r="H2613" t="s">
        <v>22</v>
      </c>
      <c r="I2613" t="s">
        <v>31</v>
      </c>
      <c r="J2613" t="s">
        <v>56</v>
      </c>
      <c r="K2613">
        <v>4.2</v>
      </c>
      <c r="L2613" t="s">
        <v>151</v>
      </c>
      <c r="M2613" t="s">
        <v>69</v>
      </c>
      <c r="N2613" t="s">
        <v>151</v>
      </c>
      <c r="O2613" t="s">
        <v>151</v>
      </c>
      <c r="P2613">
        <v>4</v>
      </c>
      <c r="Q2613" t="s">
        <v>32</v>
      </c>
      <c r="R2613" t="s">
        <v>28</v>
      </c>
    </row>
    <row r="2614" spans="1:18" x14ac:dyDescent="0.2">
      <c r="A2614">
        <v>2613</v>
      </c>
      <c r="B2614">
        <v>55</v>
      </c>
      <c r="C2614" t="s">
        <v>18</v>
      </c>
      <c r="D2614" t="s">
        <v>88</v>
      </c>
      <c r="E2614" t="s">
        <v>66</v>
      </c>
      <c r="F2614">
        <v>22</v>
      </c>
      <c r="G2614" t="s">
        <v>59</v>
      </c>
      <c r="H2614" t="s">
        <v>43</v>
      </c>
      <c r="I2614" t="s">
        <v>47</v>
      </c>
      <c r="J2614" t="s">
        <v>24</v>
      </c>
      <c r="K2614">
        <v>3.8</v>
      </c>
      <c r="L2614" t="s">
        <v>151</v>
      </c>
      <c r="M2614" t="s">
        <v>44</v>
      </c>
      <c r="N2614" t="s">
        <v>151</v>
      </c>
      <c r="O2614" t="s">
        <v>151</v>
      </c>
      <c r="P2614">
        <v>27</v>
      </c>
      <c r="Q2614" t="s">
        <v>27</v>
      </c>
      <c r="R2614" t="s">
        <v>57</v>
      </c>
    </row>
    <row r="2615" spans="1:18" x14ac:dyDescent="0.2">
      <c r="A2615">
        <v>2614</v>
      </c>
      <c r="B2615">
        <v>58</v>
      </c>
      <c r="C2615" t="s">
        <v>18</v>
      </c>
      <c r="D2615" t="s">
        <v>142</v>
      </c>
      <c r="E2615" t="s">
        <v>66</v>
      </c>
      <c r="F2615">
        <v>88</v>
      </c>
      <c r="G2615" t="s">
        <v>146</v>
      </c>
      <c r="H2615" t="s">
        <v>43</v>
      </c>
      <c r="I2615" t="s">
        <v>79</v>
      </c>
      <c r="J2615" t="s">
        <v>56</v>
      </c>
      <c r="K2615">
        <v>2.9</v>
      </c>
      <c r="L2615" t="s">
        <v>151</v>
      </c>
      <c r="M2615" t="s">
        <v>26</v>
      </c>
      <c r="N2615" t="s">
        <v>151</v>
      </c>
      <c r="O2615" t="s">
        <v>151</v>
      </c>
      <c r="P2615">
        <v>14</v>
      </c>
      <c r="Q2615" t="s">
        <v>74</v>
      </c>
      <c r="R2615" t="s">
        <v>87</v>
      </c>
    </row>
    <row r="2616" spans="1:18" x14ac:dyDescent="0.2">
      <c r="A2616">
        <v>2615</v>
      </c>
      <c r="B2616">
        <v>18</v>
      </c>
      <c r="C2616" t="s">
        <v>18</v>
      </c>
      <c r="D2616" t="s">
        <v>101</v>
      </c>
      <c r="E2616" t="s">
        <v>62</v>
      </c>
      <c r="F2616">
        <v>65</v>
      </c>
      <c r="G2616" t="s">
        <v>113</v>
      </c>
      <c r="H2616" t="s">
        <v>43</v>
      </c>
      <c r="I2616" t="s">
        <v>47</v>
      </c>
      <c r="J2616" t="s">
        <v>36</v>
      </c>
      <c r="K2616">
        <v>4.2</v>
      </c>
      <c r="L2616" t="s">
        <v>151</v>
      </c>
      <c r="M2616" t="s">
        <v>26</v>
      </c>
      <c r="N2616" t="s">
        <v>151</v>
      </c>
      <c r="O2616" t="s">
        <v>151</v>
      </c>
      <c r="P2616">
        <v>36</v>
      </c>
      <c r="Q2616" t="s">
        <v>74</v>
      </c>
      <c r="R2616" t="s">
        <v>28</v>
      </c>
    </row>
    <row r="2617" spans="1:18" x14ac:dyDescent="0.2">
      <c r="A2617">
        <v>2616</v>
      </c>
      <c r="B2617">
        <v>49</v>
      </c>
      <c r="C2617" t="s">
        <v>18</v>
      </c>
      <c r="D2617" t="s">
        <v>112</v>
      </c>
      <c r="E2617" t="s">
        <v>20</v>
      </c>
      <c r="F2617">
        <v>62</v>
      </c>
      <c r="G2617" t="s">
        <v>116</v>
      </c>
      <c r="H2617" t="s">
        <v>43</v>
      </c>
      <c r="I2617" t="s">
        <v>31</v>
      </c>
      <c r="J2617" t="s">
        <v>56</v>
      </c>
      <c r="K2617">
        <v>3.1</v>
      </c>
      <c r="L2617" t="s">
        <v>151</v>
      </c>
      <c r="M2617" t="s">
        <v>69</v>
      </c>
      <c r="N2617" t="s">
        <v>151</v>
      </c>
      <c r="O2617" t="s">
        <v>151</v>
      </c>
      <c r="P2617">
        <v>6</v>
      </c>
      <c r="Q2617" t="s">
        <v>85</v>
      </c>
      <c r="R2617" t="s">
        <v>57</v>
      </c>
    </row>
    <row r="2618" spans="1:18" x14ac:dyDescent="0.2">
      <c r="A2618">
        <v>2617</v>
      </c>
      <c r="B2618">
        <v>61</v>
      </c>
      <c r="C2618" t="s">
        <v>18</v>
      </c>
      <c r="D2618" t="s">
        <v>40</v>
      </c>
      <c r="E2618" t="s">
        <v>41</v>
      </c>
      <c r="F2618">
        <v>55</v>
      </c>
      <c r="G2618" t="s">
        <v>141</v>
      </c>
      <c r="H2618" t="s">
        <v>91</v>
      </c>
      <c r="I2618" t="s">
        <v>72</v>
      </c>
      <c r="J2618" t="s">
        <v>36</v>
      </c>
      <c r="K2618">
        <v>3.6</v>
      </c>
      <c r="L2618" t="s">
        <v>151</v>
      </c>
      <c r="M2618" t="s">
        <v>26</v>
      </c>
      <c r="N2618" t="s">
        <v>151</v>
      </c>
      <c r="O2618" t="s">
        <v>151</v>
      </c>
      <c r="P2618">
        <v>46</v>
      </c>
      <c r="Q2618" t="s">
        <v>32</v>
      </c>
      <c r="R2618" t="s">
        <v>48</v>
      </c>
    </row>
    <row r="2619" spans="1:18" x14ac:dyDescent="0.2">
      <c r="A2619">
        <v>2618</v>
      </c>
      <c r="B2619">
        <v>31</v>
      </c>
      <c r="C2619" t="s">
        <v>18</v>
      </c>
      <c r="D2619" t="s">
        <v>58</v>
      </c>
      <c r="E2619" t="s">
        <v>20</v>
      </c>
      <c r="F2619">
        <v>97</v>
      </c>
      <c r="G2619" t="s">
        <v>134</v>
      </c>
      <c r="H2619" t="s">
        <v>35</v>
      </c>
      <c r="I2619" t="s">
        <v>31</v>
      </c>
      <c r="J2619" t="s">
        <v>36</v>
      </c>
      <c r="K2619">
        <v>4.8</v>
      </c>
      <c r="L2619" t="s">
        <v>151</v>
      </c>
      <c r="M2619" t="s">
        <v>53</v>
      </c>
      <c r="N2619" t="s">
        <v>151</v>
      </c>
      <c r="O2619" t="s">
        <v>151</v>
      </c>
      <c r="P2619">
        <v>29</v>
      </c>
      <c r="Q2619" t="s">
        <v>74</v>
      </c>
      <c r="R2619" t="s">
        <v>48</v>
      </c>
    </row>
    <row r="2620" spans="1:18" x14ac:dyDescent="0.2">
      <c r="A2620">
        <v>2619</v>
      </c>
      <c r="B2620">
        <v>70</v>
      </c>
      <c r="C2620" t="s">
        <v>18</v>
      </c>
      <c r="D2620" t="s">
        <v>65</v>
      </c>
      <c r="E2620" t="s">
        <v>66</v>
      </c>
      <c r="F2620">
        <v>77</v>
      </c>
      <c r="G2620" t="s">
        <v>59</v>
      </c>
      <c r="H2620" t="s">
        <v>22</v>
      </c>
      <c r="I2620" t="s">
        <v>109</v>
      </c>
      <c r="J2620" t="s">
        <v>56</v>
      </c>
      <c r="K2620">
        <v>4.0999999999999996</v>
      </c>
      <c r="L2620" t="s">
        <v>151</v>
      </c>
      <c r="M2620" t="s">
        <v>26</v>
      </c>
      <c r="N2620" t="s">
        <v>151</v>
      </c>
      <c r="O2620" t="s">
        <v>151</v>
      </c>
      <c r="P2620">
        <v>12</v>
      </c>
      <c r="Q2620" t="s">
        <v>27</v>
      </c>
      <c r="R2620" t="s">
        <v>87</v>
      </c>
    </row>
    <row r="2621" spans="1:18" x14ac:dyDescent="0.2">
      <c r="A2621">
        <v>2620</v>
      </c>
      <c r="B2621">
        <v>68</v>
      </c>
      <c r="C2621" t="s">
        <v>18</v>
      </c>
      <c r="D2621" t="s">
        <v>94</v>
      </c>
      <c r="E2621" t="s">
        <v>20</v>
      </c>
      <c r="F2621">
        <v>40</v>
      </c>
      <c r="G2621" t="s">
        <v>138</v>
      </c>
      <c r="H2621" t="s">
        <v>22</v>
      </c>
      <c r="I2621" t="s">
        <v>125</v>
      </c>
      <c r="J2621" t="s">
        <v>24</v>
      </c>
      <c r="K2621">
        <v>3.9</v>
      </c>
      <c r="L2621" t="s">
        <v>151</v>
      </c>
      <c r="M2621" t="s">
        <v>37</v>
      </c>
      <c r="N2621" t="s">
        <v>151</v>
      </c>
      <c r="O2621" t="s">
        <v>151</v>
      </c>
      <c r="P2621">
        <v>47</v>
      </c>
      <c r="Q2621" t="s">
        <v>38</v>
      </c>
      <c r="R2621" t="s">
        <v>39</v>
      </c>
    </row>
    <row r="2622" spans="1:18" x14ac:dyDescent="0.2">
      <c r="A2622">
        <v>2621</v>
      </c>
      <c r="B2622">
        <v>27</v>
      </c>
      <c r="C2622" t="s">
        <v>18</v>
      </c>
      <c r="D2622" t="s">
        <v>19</v>
      </c>
      <c r="E2622" t="s">
        <v>20</v>
      </c>
      <c r="F2622">
        <v>23</v>
      </c>
      <c r="G2622" t="s">
        <v>122</v>
      </c>
      <c r="H2622" t="s">
        <v>35</v>
      </c>
      <c r="I2622" t="s">
        <v>92</v>
      </c>
      <c r="J2622" t="s">
        <v>24</v>
      </c>
      <c r="K2622">
        <v>3</v>
      </c>
      <c r="L2622" t="s">
        <v>151</v>
      </c>
      <c r="M2622" t="s">
        <v>53</v>
      </c>
      <c r="N2622" t="s">
        <v>151</v>
      </c>
      <c r="O2622" t="s">
        <v>151</v>
      </c>
      <c r="P2622">
        <v>28</v>
      </c>
      <c r="Q2622" t="s">
        <v>85</v>
      </c>
      <c r="R2622" t="s">
        <v>48</v>
      </c>
    </row>
    <row r="2623" spans="1:18" x14ac:dyDescent="0.2">
      <c r="A2623">
        <v>2622</v>
      </c>
      <c r="B2623">
        <v>48</v>
      </c>
      <c r="C2623" t="s">
        <v>18</v>
      </c>
      <c r="D2623" t="s">
        <v>70</v>
      </c>
      <c r="E2623" t="s">
        <v>41</v>
      </c>
      <c r="F2623">
        <v>46</v>
      </c>
      <c r="G2623" t="s">
        <v>30</v>
      </c>
      <c r="H2623" t="s">
        <v>43</v>
      </c>
      <c r="I2623" t="s">
        <v>117</v>
      </c>
      <c r="J2623" t="s">
        <v>24</v>
      </c>
      <c r="K2623">
        <v>3</v>
      </c>
      <c r="L2623" t="s">
        <v>151</v>
      </c>
      <c r="M2623" t="s">
        <v>26</v>
      </c>
      <c r="N2623" t="s">
        <v>151</v>
      </c>
      <c r="O2623" t="s">
        <v>151</v>
      </c>
      <c r="P2623">
        <v>21</v>
      </c>
      <c r="Q2623" t="s">
        <v>74</v>
      </c>
      <c r="R2623" t="s">
        <v>48</v>
      </c>
    </row>
    <row r="2624" spans="1:18" x14ac:dyDescent="0.2">
      <c r="A2624">
        <v>2623</v>
      </c>
      <c r="B2624">
        <v>63</v>
      </c>
      <c r="C2624" t="s">
        <v>18</v>
      </c>
      <c r="D2624" t="s">
        <v>131</v>
      </c>
      <c r="E2624" t="s">
        <v>66</v>
      </c>
      <c r="F2624">
        <v>75</v>
      </c>
      <c r="G2624" t="s">
        <v>81</v>
      </c>
      <c r="H2624" t="s">
        <v>43</v>
      </c>
      <c r="I2624" t="s">
        <v>133</v>
      </c>
      <c r="J2624" t="s">
        <v>36</v>
      </c>
      <c r="K2624">
        <v>4.9000000000000004</v>
      </c>
      <c r="L2624" t="s">
        <v>151</v>
      </c>
      <c r="M2624" t="s">
        <v>69</v>
      </c>
      <c r="N2624" t="s">
        <v>151</v>
      </c>
      <c r="O2624" t="s">
        <v>151</v>
      </c>
      <c r="P2624">
        <v>15</v>
      </c>
      <c r="Q2624" t="s">
        <v>38</v>
      </c>
      <c r="R2624" t="s">
        <v>48</v>
      </c>
    </row>
    <row r="2625" spans="1:18" x14ac:dyDescent="0.2">
      <c r="A2625">
        <v>2624</v>
      </c>
      <c r="B2625">
        <v>49</v>
      </c>
      <c r="C2625" t="s">
        <v>18</v>
      </c>
      <c r="D2625" t="s">
        <v>70</v>
      </c>
      <c r="E2625" t="s">
        <v>41</v>
      </c>
      <c r="F2625">
        <v>76</v>
      </c>
      <c r="G2625" t="s">
        <v>34</v>
      </c>
      <c r="H2625" t="s">
        <v>43</v>
      </c>
      <c r="I2625" t="s">
        <v>79</v>
      </c>
      <c r="J2625" t="s">
        <v>56</v>
      </c>
      <c r="K2625">
        <v>4.8</v>
      </c>
      <c r="L2625" t="s">
        <v>151</v>
      </c>
      <c r="M2625" t="s">
        <v>44</v>
      </c>
      <c r="N2625" t="s">
        <v>151</v>
      </c>
      <c r="O2625" t="s">
        <v>151</v>
      </c>
      <c r="P2625">
        <v>38</v>
      </c>
      <c r="Q2625" t="s">
        <v>32</v>
      </c>
      <c r="R2625" t="s">
        <v>48</v>
      </c>
    </row>
    <row r="2626" spans="1:18" x14ac:dyDescent="0.2">
      <c r="A2626">
        <v>2625</v>
      </c>
      <c r="B2626">
        <v>19</v>
      </c>
      <c r="C2626" t="s">
        <v>18</v>
      </c>
      <c r="D2626" t="s">
        <v>80</v>
      </c>
      <c r="E2626" t="s">
        <v>20</v>
      </c>
      <c r="F2626">
        <v>59</v>
      </c>
      <c r="G2626" t="s">
        <v>146</v>
      </c>
      <c r="H2626" t="s">
        <v>43</v>
      </c>
      <c r="I2626" t="s">
        <v>125</v>
      </c>
      <c r="J2626" t="s">
        <v>52</v>
      </c>
      <c r="K2626">
        <v>3.3</v>
      </c>
      <c r="L2626" t="s">
        <v>151</v>
      </c>
      <c r="M2626" t="s">
        <v>53</v>
      </c>
      <c r="N2626" t="s">
        <v>151</v>
      </c>
      <c r="O2626" t="s">
        <v>151</v>
      </c>
      <c r="P2626">
        <v>19</v>
      </c>
      <c r="Q2626" t="s">
        <v>38</v>
      </c>
      <c r="R2626" t="s">
        <v>48</v>
      </c>
    </row>
    <row r="2627" spans="1:18" x14ac:dyDescent="0.2">
      <c r="A2627">
        <v>2626</v>
      </c>
      <c r="B2627">
        <v>30</v>
      </c>
      <c r="C2627" t="s">
        <v>18</v>
      </c>
      <c r="D2627" t="s">
        <v>86</v>
      </c>
      <c r="E2627" t="s">
        <v>20</v>
      </c>
      <c r="F2627">
        <v>51</v>
      </c>
      <c r="G2627" t="s">
        <v>111</v>
      </c>
      <c r="H2627" t="s">
        <v>22</v>
      </c>
      <c r="I2627" t="s">
        <v>108</v>
      </c>
      <c r="J2627" t="s">
        <v>52</v>
      </c>
      <c r="K2627">
        <v>2.7</v>
      </c>
      <c r="L2627" t="s">
        <v>151</v>
      </c>
      <c r="M2627" t="s">
        <v>53</v>
      </c>
      <c r="N2627" t="s">
        <v>151</v>
      </c>
      <c r="O2627" t="s">
        <v>151</v>
      </c>
      <c r="P2627">
        <v>31</v>
      </c>
      <c r="Q2627" t="s">
        <v>38</v>
      </c>
      <c r="R2627" t="s">
        <v>39</v>
      </c>
    </row>
    <row r="2628" spans="1:18" x14ac:dyDescent="0.2">
      <c r="A2628">
        <v>2627</v>
      </c>
      <c r="B2628">
        <v>50</v>
      </c>
      <c r="C2628" t="s">
        <v>18</v>
      </c>
      <c r="D2628" t="s">
        <v>101</v>
      </c>
      <c r="E2628" t="s">
        <v>62</v>
      </c>
      <c r="F2628">
        <v>46</v>
      </c>
      <c r="G2628" t="s">
        <v>42</v>
      </c>
      <c r="H2628" t="s">
        <v>91</v>
      </c>
      <c r="I2628" t="s">
        <v>64</v>
      </c>
      <c r="J2628" t="s">
        <v>56</v>
      </c>
      <c r="K2628">
        <v>4.2</v>
      </c>
      <c r="L2628" t="s">
        <v>151</v>
      </c>
      <c r="M2628" t="s">
        <v>26</v>
      </c>
      <c r="N2628" t="s">
        <v>151</v>
      </c>
      <c r="O2628" t="s">
        <v>151</v>
      </c>
      <c r="P2628">
        <v>30</v>
      </c>
      <c r="Q2628" t="s">
        <v>38</v>
      </c>
      <c r="R2628" t="s">
        <v>96</v>
      </c>
    </row>
    <row r="2629" spans="1:18" x14ac:dyDescent="0.2">
      <c r="A2629">
        <v>2628</v>
      </c>
      <c r="B2629">
        <v>66</v>
      </c>
      <c r="C2629" t="s">
        <v>18</v>
      </c>
      <c r="D2629" t="s">
        <v>54</v>
      </c>
      <c r="E2629" t="s">
        <v>20</v>
      </c>
      <c r="F2629">
        <v>26</v>
      </c>
      <c r="G2629" t="s">
        <v>67</v>
      </c>
      <c r="H2629" t="s">
        <v>22</v>
      </c>
      <c r="I2629" t="s">
        <v>64</v>
      </c>
      <c r="J2629" t="s">
        <v>56</v>
      </c>
      <c r="K2629">
        <v>3.6</v>
      </c>
      <c r="L2629" t="s">
        <v>151</v>
      </c>
      <c r="M2629" t="s">
        <v>44</v>
      </c>
      <c r="N2629" t="s">
        <v>151</v>
      </c>
      <c r="O2629" t="s">
        <v>151</v>
      </c>
      <c r="P2629">
        <v>40</v>
      </c>
      <c r="Q2629" t="s">
        <v>74</v>
      </c>
      <c r="R2629" t="s">
        <v>57</v>
      </c>
    </row>
    <row r="2630" spans="1:18" x14ac:dyDescent="0.2">
      <c r="A2630">
        <v>2629</v>
      </c>
      <c r="B2630">
        <v>25</v>
      </c>
      <c r="C2630" t="s">
        <v>18</v>
      </c>
      <c r="D2630" t="s">
        <v>103</v>
      </c>
      <c r="E2630" t="s">
        <v>20</v>
      </c>
      <c r="F2630">
        <v>51</v>
      </c>
      <c r="G2630" t="s">
        <v>50</v>
      </c>
      <c r="H2630" t="s">
        <v>43</v>
      </c>
      <c r="I2630" t="s">
        <v>64</v>
      </c>
      <c r="J2630" t="s">
        <v>52</v>
      </c>
      <c r="K2630">
        <v>3.8</v>
      </c>
      <c r="L2630" t="s">
        <v>151</v>
      </c>
      <c r="M2630" t="s">
        <v>44</v>
      </c>
      <c r="N2630" t="s">
        <v>151</v>
      </c>
      <c r="O2630" t="s">
        <v>151</v>
      </c>
      <c r="P2630">
        <v>42</v>
      </c>
      <c r="Q2630" t="s">
        <v>38</v>
      </c>
      <c r="R2630" t="s">
        <v>75</v>
      </c>
    </row>
    <row r="2631" spans="1:18" x14ac:dyDescent="0.2">
      <c r="A2631">
        <v>2630</v>
      </c>
      <c r="B2631">
        <v>61</v>
      </c>
      <c r="C2631" t="s">
        <v>18</v>
      </c>
      <c r="D2631" t="s">
        <v>118</v>
      </c>
      <c r="E2631" t="s">
        <v>66</v>
      </c>
      <c r="F2631">
        <v>44</v>
      </c>
      <c r="G2631" t="s">
        <v>81</v>
      </c>
      <c r="H2631" t="s">
        <v>43</v>
      </c>
      <c r="I2631" t="s">
        <v>99</v>
      </c>
      <c r="J2631" t="s">
        <v>24</v>
      </c>
      <c r="K2631">
        <v>3.8</v>
      </c>
      <c r="L2631" t="s">
        <v>151</v>
      </c>
      <c r="M2631" t="s">
        <v>37</v>
      </c>
      <c r="N2631" t="s">
        <v>151</v>
      </c>
      <c r="O2631" t="s">
        <v>151</v>
      </c>
      <c r="P2631">
        <v>25</v>
      </c>
      <c r="Q2631" t="s">
        <v>27</v>
      </c>
      <c r="R2631" t="s">
        <v>48</v>
      </c>
    </row>
    <row r="2632" spans="1:18" x14ac:dyDescent="0.2">
      <c r="A2632">
        <v>2631</v>
      </c>
      <c r="B2632">
        <v>29</v>
      </c>
      <c r="C2632" t="s">
        <v>18</v>
      </c>
      <c r="D2632" t="s">
        <v>86</v>
      </c>
      <c r="E2632" t="s">
        <v>20</v>
      </c>
      <c r="F2632">
        <v>82</v>
      </c>
      <c r="G2632" t="s">
        <v>30</v>
      </c>
      <c r="H2632" t="s">
        <v>35</v>
      </c>
      <c r="I2632" t="s">
        <v>68</v>
      </c>
      <c r="J2632" t="s">
        <v>36</v>
      </c>
      <c r="K2632">
        <v>4.2</v>
      </c>
      <c r="L2632" t="s">
        <v>151</v>
      </c>
      <c r="M2632" t="s">
        <v>37</v>
      </c>
      <c r="N2632" t="s">
        <v>151</v>
      </c>
      <c r="O2632" t="s">
        <v>151</v>
      </c>
      <c r="P2632">
        <v>20</v>
      </c>
      <c r="Q2632" t="s">
        <v>32</v>
      </c>
      <c r="R2632" t="s">
        <v>57</v>
      </c>
    </row>
    <row r="2633" spans="1:18" x14ac:dyDescent="0.2">
      <c r="A2633">
        <v>2632</v>
      </c>
      <c r="B2633">
        <v>53</v>
      </c>
      <c r="C2633" t="s">
        <v>18</v>
      </c>
      <c r="D2633" t="s">
        <v>86</v>
      </c>
      <c r="E2633" t="s">
        <v>20</v>
      </c>
      <c r="F2633">
        <v>44</v>
      </c>
      <c r="G2633" t="s">
        <v>138</v>
      </c>
      <c r="H2633" t="s">
        <v>35</v>
      </c>
      <c r="I2633" t="s">
        <v>82</v>
      </c>
      <c r="J2633" t="s">
        <v>52</v>
      </c>
      <c r="K2633">
        <v>2.7</v>
      </c>
      <c r="L2633" t="s">
        <v>151</v>
      </c>
      <c r="M2633" t="s">
        <v>26</v>
      </c>
      <c r="N2633" t="s">
        <v>151</v>
      </c>
      <c r="O2633" t="s">
        <v>151</v>
      </c>
      <c r="P2633">
        <v>3</v>
      </c>
      <c r="Q2633" t="s">
        <v>32</v>
      </c>
      <c r="R2633" t="s">
        <v>39</v>
      </c>
    </row>
    <row r="2634" spans="1:18" x14ac:dyDescent="0.2">
      <c r="A2634">
        <v>2633</v>
      </c>
      <c r="B2634">
        <v>24</v>
      </c>
      <c r="C2634" t="s">
        <v>18</v>
      </c>
      <c r="D2634" t="s">
        <v>118</v>
      </c>
      <c r="E2634" t="s">
        <v>66</v>
      </c>
      <c r="F2634">
        <v>27</v>
      </c>
      <c r="G2634" t="s">
        <v>119</v>
      </c>
      <c r="H2634" t="s">
        <v>43</v>
      </c>
      <c r="I2634" t="s">
        <v>93</v>
      </c>
      <c r="J2634" t="s">
        <v>56</v>
      </c>
      <c r="K2634">
        <v>5</v>
      </c>
      <c r="L2634" t="s">
        <v>151</v>
      </c>
      <c r="M2634" t="s">
        <v>44</v>
      </c>
      <c r="N2634" t="s">
        <v>151</v>
      </c>
      <c r="O2634" t="s">
        <v>151</v>
      </c>
      <c r="P2634">
        <v>14</v>
      </c>
      <c r="Q2634" t="s">
        <v>32</v>
      </c>
      <c r="R2634" t="s">
        <v>48</v>
      </c>
    </row>
    <row r="2635" spans="1:18" x14ac:dyDescent="0.2">
      <c r="A2635">
        <v>2634</v>
      </c>
      <c r="B2635">
        <v>51</v>
      </c>
      <c r="C2635" t="s">
        <v>18</v>
      </c>
      <c r="D2635" t="s">
        <v>88</v>
      </c>
      <c r="E2635" t="s">
        <v>66</v>
      </c>
      <c r="F2635">
        <v>90</v>
      </c>
      <c r="G2635" t="s">
        <v>119</v>
      </c>
      <c r="H2635" t="s">
        <v>43</v>
      </c>
      <c r="I2635" t="s">
        <v>72</v>
      </c>
      <c r="J2635" t="s">
        <v>56</v>
      </c>
      <c r="K2635">
        <v>4.7</v>
      </c>
      <c r="L2635" t="s">
        <v>151</v>
      </c>
      <c r="M2635" t="s">
        <v>44</v>
      </c>
      <c r="N2635" t="s">
        <v>151</v>
      </c>
      <c r="O2635" t="s">
        <v>151</v>
      </c>
      <c r="P2635">
        <v>32</v>
      </c>
      <c r="Q2635" t="s">
        <v>38</v>
      </c>
      <c r="R2635" t="s">
        <v>28</v>
      </c>
    </row>
    <row r="2636" spans="1:18" x14ac:dyDescent="0.2">
      <c r="A2636">
        <v>2635</v>
      </c>
      <c r="B2636">
        <v>26</v>
      </c>
      <c r="C2636" t="s">
        <v>18</v>
      </c>
      <c r="D2636" t="s">
        <v>40</v>
      </c>
      <c r="E2636" t="s">
        <v>41</v>
      </c>
      <c r="F2636">
        <v>58</v>
      </c>
      <c r="G2636" t="s">
        <v>97</v>
      </c>
      <c r="H2636" t="s">
        <v>35</v>
      </c>
      <c r="I2636" t="s">
        <v>93</v>
      </c>
      <c r="J2636" t="s">
        <v>52</v>
      </c>
      <c r="K2636">
        <v>3.2</v>
      </c>
      <c r="L2636" t="s">
        <v>151</v>
      </c>
      <c r="M2636" t="s">
        <v>73</v>
      </c>
      <c r="N2636" t="s">
        <v>151</v>
      </c>
      <c r="O2636" t="s">
        <v>151</v>
      </c>
      <c r="P2636">
        <v>20</v>
      </c>
      <c r="Q2636" t="s">
        <v>45</v>
      </c>
      <c r="R2636" t="s">
        <v>96</v>
      </c>
    </row>
    <row r="2637" spans="1:18" x14ac:dyDescent="0.2">
      <c r="A2637">
        <v>2636</v>
      </c>
      <c r="B2637">
        <v>59</v>
      </c>
      <c r="C2637" t="s">
        <v>18</v>
      </c>
      <c r="D2637" t="s">
        <v>103</v>
      </c>
      <c r="E2637" t="s">
        <v>20</v>
      </c>
      <c r="F2637">
        <v>80</v>
      </c>
      <c r="G2637" t="s">
        <v>111</v>
      </c>
      <c r="H2637" t="s">
        <v>91</v>
      </c>
      <c r="I2637" t="s">
        <v>99</v>
      </c>
      <c r="J2637" t="s">
        <v>36</v>
      </c>
      <c r="K2637">
        <v>2.9</v>
      </c>
      <c r="L2637" t="s">
        <v>151</v>
      </c>
      <c r="M2637" t="s">
        <v>69</v>
      </c>
      <c r="N2637" t="s">
        <v>151</v>
      </c>
      <c r="O2637" t="s">
        <v>151</v>
      </c>
      <c r="P2637">
        <v>34</v>
      </c>
      <c r="Q2637" t="s">
        <v>45</v>
      </c>
      <c r="R2637" t="s">
        <v>28</v>
      </c>
    </row>
    <row r="2638" spans="1:18" x14ac:dyDescent="0.2">
      <c r="A2638">
        <v>2637</v>
      </c>
      <c r="B2638">
        <v>41</v>
      </c>
      <c r="C2638" t="s">
        <v>18</v>
      </c>
      <c r="D2638" t="s">
        <v>101</v>
      </c>
      <c r="E2638" t="s">
        <v>62</v>
      </c>
      <c r="F2638">
        <v>40</v>
      </c>
      <c r="G2638" t="s">
        <v>139</v>
      </c>
      <c r="H2638" t="s">
        <v>35</v>
      </c>
      <c r="I2638" t="s">
        <v>135</v>
      </c>
      <c r="J2638" t="s">
        <v>24</v>
      </c>
      <c r="K2638">
        <v>4.2</v>
      </c>
      <c r="L2638" t="s">
        <v>151</v>
      </c>
      <c r="M2638" t="s">
        <v>73</v>
      </c>
      <c r="N2638" t="s">
        <v>151</v>
      </c>
      <c r="O2638" t="s">
        <v>151</v>
      </c>
      <c r="P2638">
        <v>6</v>
      </c>
      <c r="Q2638" t="s">
        <v>27</v>
      </c>
      <c r="R2638" t="s">
        <v>48</v>
      </c>
    </row>
    <row r="2639" spans="1:18" x14ac:dyDescent="0.2">
      <c r="A2639">
        <v>2638</v>
      </c>
      <c r="B2639">
        <v>20</v>
      </c>
      <c r="C2639" t="s">
        <v>18</v>
      </c>
      <c r="D2639" t="s">
        <v>94</v>
      </c>
      <c r="E2639" t="s">
        <v>20</v>
      </c>
      <c r="F2639">
        <v>23</v>
      </c>
      <c r="G2639" t="s">
        <v>89</v>
      </c>
      <c r="H2639" t="s">
        <v>43</v>
      </c>
      <c r="I2639" t="s">
        <v>135</v>
      </c>
      <c r="J2639" t="s">
        <v>36</v>
      </c>
      <c r="K2639">
        <v>3.7</v>
      </c>
      <c r="L2639" t="s">
        <v>151</v>
      </c>
      <c r="M2639" t="s">
        <v>73</v>
      </c>
      <c r="N2639" t="s">
        <v>151</v>
      </c>
      <c r="O2639" t="s">
        <v>151</v>
      </c>
      <c r="P2639">
        <v>2</v>
      </c>
      <c r="Q2639" t="s">
        <v>45</v>
      </c>
      <c r="R2639" t="s">
        <v>48</v>
      </c>
    </row>
    <row r="2640" spans="1:18" x14ac:dyDescent="0.2">
      <c r="A2640">
        <v>2639</v>
      </c>
      <c r="B2640">
        <v>22</v>
      </c>
      <c r="C2640" t="s">
        <v>18</v>
      </c>
      <c r="D2640" t="s">
        <v>54</v>
      </c>
      <c r="E2640" t="s">
        <v>20</v>
      </c>
      <c r="F2640">
        <v>34</v>
      </c>
      <c r="G2640" t="s">
        <v>76</v>
      </c>
      <c r="H2640" t="s">
        <v>35</v>
      </c>
      <c r="I2640" t="s">
        <v>93</v>
      </c>
      <c r="J2640" t="s">
        <v>36</v>
      </c>
      <c r="K2640">
        <v>4.2</v>
      </c>
      <c r="L2640" t="s">
        <v>151</v>
      </c>
      <c r="M2640" t="s">
        <v>73</v>
      </c>
      <c r="N2640" t="s">
        <v>151</v>
      </c>
      <c r="O2640" t="s">
        <v>151</v>
      </c>
      <c r="P2640">
        <v>35</v>
      </c>
      <c r="Q2640" t="s">
        <v>38</v>
      </c>
      <c r="R2640" t="s">
        <v>48</v>
      </c>
    </row>
    <row r="2641" spans="1:18" x14ac:dyDescent="0.2">
      <c r="A2641">
        <v>2640</v>
      </c>
      <c r="B2641">
        <v>18</v>
      </c>
      <c r="C2641" t="s">
        <v>18</v>
      </c>
      <c r="D2641" t="s">
        <v>19</v>
      </c>
      <c r="E2641" t="s">
        <v>20</v>
      </c>
      <c r="F2641">
        <v>35</v>
      </c>
      <c r="G2641" t="s">
        <v>81</v>
      </c>
      <c r="H2641" t="s">
        <v>91</v>
      </c>
      <c r="I2641" t="s">
        <v>68</v>
      </c>
      <c r="J2641" t="s">
        <v>24</v>
      </c>
      <c r="K2641">
        <v>2.6</v>
      </c>
      <c r="L2641" t="s">
        <v>151</v>
      </c>
      <c r="M2641" t="s">
        <v>37</v>
      </c>
      <c r="N2641" t="s">
        <v>151</v>
      </c>
      <c r="O2641" t="s">
        <v>151</v>
      </c>
      <c r="P2641">
        <v>33</v>
      </c>
      <c r="Q2641" t="s">
        <v>85</v>
      </c>
      <c r="R2641" t="s">
        <v>57</v>
      </c>
    </row>
    <row r="2642" spans="1:18" x14ac:dyDescent="0.2">
      <c r="A2642">
        <v>2641</v>
      </c>
      <c r="B2642">
        <v>30</v>
      </c>
      <c r="C2642" t="s">
        <v>18</v>
      </c>
      <c r="D2642" t="s">
        <v>86</v>
      </c>
      <c r="E2642" t="s">
        <v>20</v>
      </c>
      <c r="F2642">
        <v>75</v>
      </c>
      <c r="G2642" t="s">
        <v>115</v>
      </c>
      <c r="H2642" t="s">
        <v>22</v>
      </c>
      <c r="I2642" t="s">
        <v>77</v>
      </c>
      <c r="J2642" t="s">
        <v>52</v>
      </c>
      <c r="K2642">
        <v>4</v>
      </c>
      <c r="L2642" t="s">
        <v>151</v>
      </c>
      <c r="M2642" t="s">
        <v>73</v>
      </c>
      <c r="N2642" t="s">
        <v>151</v>
      </c>
      <c r="O2642" t="s">
        <v>151</v>
      </c>
      <c r="P2642">
        <v>45</v>
      </c>
      <c r="Q2642" t="s">
        <v>27</v>
      </c>
      <c r="R2642" t="s">
        <v>75</v>
      </c>
    </row>
    <row r="2643" spans="1:18" x14ac:dyDescent="0.2">
      <c r="A2643">
        <v>2642</v>
      </c>
      <c r="B2643">
        <v>25</v>
      </c>
      <c r="C2643" t="s">
        <v>18</v>
      </c>
      <c r="D2643" t="s">
        <v>88</v>
      </c>
      <c r="E2643" t="s">
        <v>66</v>
      </c>
      <c r="F2643">
        <v>60</v>
      </c>
      <c r="G2643" t="s">
        <v>128</v>
      </c>
      <c r="H2643" t="s">
        <v>91</v>
      </c>
      <c r="I2643" t="s">
        <v>77</v>
      </c>
      <c r="J2643" t="s">
        <v>24</v>
      </c>
      <c r="K2643">
        <v>2.7</v>
      </c>
      <c r="L2643" t="s">
        <v>151</v>
      </c>
      <c r="M2643" t="s">
        <v>44</v>
      </c>
      <c r="N2643" t="s">
        <v>151</v>
      </c>
      <c r="O2643" t="s">
        <v>151</v>
      </c>
      <c r="P2643">
        <v>20</v>
      </c>
      <c r="Q2643" t="s">
        <v>74</v>
      </c>
      <c r="R2643" t="s">
        <v>96</v>
      </c>
    </row>
    <row r="2644" spans="1:18" x14ac:dyDescent="0.2">
      <c r="A2644">
        <v>2643</v>
      </c>
      <c r="B2644">
        <v>39</v>
      </c>
      <c r="C2644" t="s">
        <v>18</v>
      </c>
      <c r="D2644" t="s">
        <v>132</v>
      </c>
      <c r="E2644" t="s">
        <v>66</v>
      </c>
      <c r="F2644">
        <v>87</v>
      </c>
      <c r="G2644" t="s">
        <v>145</v>
      </c>
      <c r="H2644" t="s">
        <v>22</v>
      </c>
      <c r="I2644" t="s">
        <v>99</v>
      </c>
      <c r="J2644" t="s">
        <v>52</v>
      </c>
      <c r="K2644">
        <v>4</v>
      </c>
      <c r="L2644" t="s">
        <v>151</v>
      </c>
      <c r="M2644" t="s">
        <v>73</v>
      </c>
      <c r="N2644" t="s">
        <v>151</v>
      </c>
      <c r="O2644" t="s">
        <v>151</v>
      </c>
      <c r="P2644">
        <v>48</v>
      </c>
      <c r="Q2644" t="s">
        <v>74</v>
      </c>
      <c r="R2644" t="s">
        <v>48</v>
      </c>
    </row>
    <row r="2645" spans="1:18" x14ac:dyDescent="0.2">
      <c r="A2645">
        <v>2644</v>
      </c>
      <c r="B2645">
        <v>49</v>
      </c>
      <c r="C2645" t="s">
        <v>18</v>
      </c>
      <c r="D2645" t="s">
        <v>142</v>
      </c>
      <c r="E2645" t="s">
        <v>66</v>
      </c>
      <c r="F2645">
        <v>41</v>
      </c>
      <c r="G2645" t="s">
        <v>127</v>
      </c>
      <c r="H2645" t="s">
        <v>35</v>
      </c>
      <c r="I2645" t="s">
        <v>64</v>
      </c>
      <c r="J2645" t="s">
        <v>36</v>
      </c>
      <c r="K2645">
        <v>2.9</v>
      </c>
      <c r="L2645" t="s">
        <v>151</v>
      </c>
      <c r="M2645" t="s">
        <v>44</v>
      </c>
      <c r="N2645" t="s">
        <v>151</v>
      </c>
      <c r="O2645" t="s">
        <v>151</v>
      </c>
      <c r="P2645">
        <v>37</v>
      </c>
      <c r="Q2645" t="s">
        <v>32</v>
      </c>
      <c r="R2645" t="s">
        <v>87</v>
      </c>
    </row>
    <row r="2646" spans="1:18" x14ac:dyDescent="0.2">
      <c r="A2646">
        <v>2645</v>
      </c>
      <c r="B2646">
        <v>25</v>
      </c>
      <c r="C2646" t="s">
        <v>18</v>
      </c>
      <c r="D2646" t="s">
        <v>94</v>
      </c>
      <c r="E2646" t="s">
        <v>20</v>
      </c>
      <c r="F2646">
        <v>83</v>
      </c>
      <c r="G2646" t="s">
        <v>129</v>
      </c>
      <c r="H2646" t="s">
        <v>43</v>
      </c>
      <c r="I2646" t="s">
        <v>47</v>
      </c>
      <c r="J2646" t="s">
        <v>36</v>
      </c>
      <c r="K2646">
        <v>3.3</v>
      </c>
      <c r="L2646" t="s">
        <v>151</v>
      </c>
      <c r="M2646" t="s">
        <v>53</v>
      </c>
      <c r="N2646" t="s">
        <v>151</v>
      </c>
      <c r="O2646" t="s">
        <v>151</v>
      </c>
      <c r="P2646">
        <v>4</v>
      </c>
      <c r="Q2646" t="s">
        <v>74</v>
      </c>
      <c r="R2646" t="s">
        <v>96</v>
      </c>
    </row>
    <row r="2647" spans="1:18" x14ac:dyDescent="0.2">
      <c r="A2647">
        <v>2646</v>
      </c>
      <c r="B2647">
        <v>23</v>
      </c>
      <c r="C2647" t="s">
        <v>18</v>
      </c>
      <c r="D2647" t="s">
        <v>118</v>
      </c>
      <c r="E2647" t="s">
        <v>66</v>
      </c>
      <c r="F2647">
        <v>81</v>
      </c>
      <c r="G2647" t="s">
        <v>59</v>
      </c>
      <c r="H2647" t="s">
        <v>22</v>
      </c>
      <c r="I2647" t="s">
        <v>77</v>
      </c>
      <c r="J2647" t="s">
        <v>36</v>
      </c>
      <c r="K2647">
        <v>4</v>
      </c>
      <c r="L2647" t="s">
        <v>151</v>
      </c>
      <c r="M2647" t="s">
        <v>73</v>
      </c>
      <c r="N2647" t="s">
        <v>151</v>
      </c>
      <c r="O2647" t="s">
        <v>151</v>
      </c>
      <c r="P2647">
        <v>24</v>
      </c>
      <c r="Q2647" t="s">
        <v>74</v>
      </c>
      <c r="R2647" t="s">
        <v>75</v>
      </c>
    </row>
    <row r="2648" spans="1:18" x14ac:dyDescent="0.2">
      <c r="A2648">
        <v>2647</v>
      </c>
      <c r="B2648">
        <v>33</v>
      </c>
      <c r="C2648" t="s">
        <v>18</v>
      </c>
      <c r="D2648" t="s">
        <v>112</v>
      </c>
      <c r="E2648" t="s">
        <v>20</v>
      </c>
      <c r="F2648">
        <v>56</v>
      </c>
      <c r="G2648" t="s">
        <v>129</v>
      </c>
      <c r="H2648" t="s">
        <v>35</v>
      </c>
      <c r="I2648" t="s">
        <v>92</v>
      </c>
      <c r="J2648" t="s">
        <v>52</v>
      </c>
      <c r="K2648">
        <v>3.9</v>
      </c>
      <c r="L2648" t="s">
        <v>151</v>
      </c>
      <c r="M2648" t="s">
        <v>44</v>
      </c>
      <c r="N2648" t="s">
        <v>151</v>
      </c>
      <c r="O2648" t="s">
        <v>151</v>
      </c>
      <c r="P2648">
        <v>4</v>
      </c>
      <c r="Q2648" t="s">
        <v>85</v>
      </c>
      <c r="R2648" t="s">
        <v>96</v>
      </c>
    </row>
    <row r="2649" spans="1:18" x14ac:dyDescent="0.2">
      <c r="A2649">
        <v>2648</v>
      </c>
      <c r="B2649">
        <v>60</v>
      </c>
      <c r="C2649" t="s">
        <v>18</v>
      </c>
      <c r="D2649" t="s">
        <v>70</v>
      </c>
      <c r="E2649" t="s">
        <v>41</v>
      </c>
      <c r="F2649">
        <v>58</v>
      </c>
      <c r="G2649" t="s">
        <v>130</v>
      </c>
      <c r="H2649" t="s">
        <v>43</v>
      </c>
      <c r="I2649" t="s">
        <v>107</v>
      </c>
      <c r="J2649" t="s">
        <v>52</v>
      </c>
      <c r="K2649">
        <v>3.3</v>
      </c>
      <c r="L2649" t="s">
        <v>151</v>
      </c>
      <c r="M2649" t="s">
        <v>69</v>
      </c>
      <c r="N2649" t="s">
        <v>151</v>
      </c>
      <c r="O2649" t="s">
        <v>151</v>
      </c>
      <c r="P2649">
        <v>25</v>
      </c>
      <c r="Q2649" t="s">
        <v>85</v>
      </c>
      <c r="R2649" t="s">
        <v>48</v>
      </c>
    </row>
    <row r="2650" spans="1:18" x14ac:dyDescent="0.2">
      <c r="A2650">
        <v>2649</v>
      </c>
      <c r="B2650">
        <v>51</v>
      </c>
      <c r="C2650" t="s">
        <v>18</v>
      </c>
      <c r="D2650" t="s">
        <v>94</v>
      </c>
      <c r="E2650" t="s">
        <v>20</v>
      </c>
      <c r="F2650">
        <v>84</v>
      </c>
      <c r="G2650" t="s">
        <v>114</v>
      </c>
      <c r="H2650" t="s">
        <v>43</v>
      </c>
      <c r="I2650" t="s">
        <v>23</v>
      </c>
      <c r="J2650" t="s">
        <v>36</v>
      </c>
      <c r="K2650">
        <v>3.9</v>
      </c>
      <c r="L2650" t="s">
        <v>151</v>
      </c>
      <c r="M2650" t="s">
        <v>44</v>
      </c>
      <c r="N2650" t="s">
        <v>151</v>
      </c>
      <c r="O2650" t="s">
        <v>151</v>
      </c>
      <c r="P2650">
        <v>14</v>
      </c>
      <c r="Q2650" t="s">
        <v>45</v>
      </c>
      <c r="R2650" t="s">
        <v>75</v>
      </c>
    </row>
    <row r="2651" spans="1:18" x14ac:dyDescent="0.2">
      <c r="A2651">
        <v>2650</v>
      </c>
      <c r="B2651">
        <v>23</v>
      </c>
      <c r="C2651" t="s">
        <v>18</v>
      </c>
      <c r="D2651" t="s">
        <v>142</v>
      </c>
      <c r="E2651" t="s">
        <v>66</v>
      </c>
      <c r="F2651">
        <v>21</v>
      </c>
      <c r="G2651" t="s">
        <v>147</v>
      </c>
      <c r="H2651" t="s">
        <v>43</v>
      </c>
      <c r="I2651" t="s">
        <v>135</v>
      </c>
      <c r="J2651" t="s">
        <v>56</v>
      </c>
      <c r="K2651">
        <v>3.9</v>
      </c>
      <c r="L2651" t="s">
        <v>151</v>
      </c>
      <c r="M2651" t="s">
        <v>73</v>
      </c>
      <c r="N2651" t="s">
        <v>151</v>
      </c>
      <c r="O2651" t="s">
        <v>151</v>
      </c>
      <c r="P2651">
        <v>14</v>
      </c>
      <c r="Q2651" t="s">
        <v>74</v>
      </c>
      <c r="R2651" t="s">
        <v>28</v>
      </c>
    </row>
    <row r="2652" spans="1:18" x14ac:dyDescent="0.2">
      <c r="A2652">
        <v>2651</v>
      </c>
      <c r="B2652">
        <v>20</v>
      </c>
      <c r="C2652" t="s">
        <v>18</v>
      </c>
      <c r="D2652" t="s">
        <v>124</v>
      </c>
      <c r="E2652" t="s">
        <v>20</v>
      </c>
      <c r="F2652">
        <v>35</v>
      </c>
      <c r="G2652" t="s">
        <v>46</v>
      </c>
      <c r="H2652" t="s">
        <v>22</v>
      </c>
      <c r="I2652" t="s">
        <v>31</v>
      </c>
      <c r="J2652" t="s">
        <v>52</v>
      </c>
      <c r="K2652">
        <v>4.2</v>
      </c>
      <c r="L2652" t="s">
        <v>151</v>
      </c>
      <c r="M2652" t="s">
        <v>53</v>
      </c>
      <c r="N2652" t="s">
        <v>151</v>
      </c>
      <c r="O2652" t="s">
        <v>151</v>
      </c>
      <c r="P2652">
        <v>46</v>
      </c>
      <c r="Q2652" t="s">
        <v>38</v>
      </c>
      <c r="R2652" t="s">
        <v>96</v>
      </c>
    </row>
    <row r="2653" spans="1:18" x14ac:dyDescent="0.2">
      <c r="A2653">
        <v>2652</v>
      </c>
      <c r="B2653">
        <v>51</v>
      </c>
      <c r="C2653" t="s">
        <v>18</v>
      </c>
      <c r="D2653" t="s">
        <v>49</v>
      </c>
      <c r="E2653" t="s">
        <v>41</v>
      </c>
      <c r="F2653">
        <v>43</v>
      </c>
      <c r="G2653" t="s">
        <v>121</v>
      </c>
      <c r="H2653" t="s">
        <v>43</v>
      </c>
      <c r="I2653" t="s">
        <v>108</v>
      </c>
      <c r="J2653" t="s">
        <v>52</v>
      </c>
      <c r="K2653">
        <v>4.5999999999999996</v>
      </c>
      <c r="L2653" t="s">
        <v>151</v>
      </c>
      <c r="M2653" t="s">
        <v>73</v>
      </c>
      <c r="N2653" t="s">
        <v>151</v>
      </c>
      <c r="O2653" t="s">
        <v>151</v>
      </c>
      <c r="P2653">
        <v>27</v>
      </c>
      <c r="Q2653" t="s">
        <v>45</v>
      </c>
      <c r="R2653" t="s">
        <v>57</v>
      </c>
    </row>
    <row r="2654" spans="1:18" x14ac:dyDescent="0.2">
      <c r="A2654">
        <v>2653</v>
      </c>
      <c r="B2654">
        <v>23</v>
      </c>
      <c r="C2654" t="s">
        <v>152</v>
      </c>
      <c r="D2654" t="s">
        <v>58</v>
      </c>
      <c r="E2654" t="s">
        <v>20</v>
      </c>
      <c r="F2654">
        <v>20</v>
      </c>
      <c r="G2654" t="s">
        <v>127</v>
      </c>
      <c r="H2654" t="s">
        <v>22</v>
      </c>
      <c r="I2654" t="s">
        <v>108</v>
      </c>
      <c r="J2654" t="s">
        <v>52</v>
      </c>
      <c r="K2654">
        <v>3.3</v>
      </c>
      <c r="L2654" t="s">
        <v>151</v>
      </c>
      <c r="M2654" t="s">
        <v>69</v>
      </c>
      <c r="N2654" t="s">
        <v>151</v>
      </c>
      <c r="O2654" t="s">
        <v>151</v>
      </c>
      <c r="P2654">
        <v>46</v>
      </c>
      <c r="Q2654" t="s">
        <v>38</v>
      </c>
      <c r="R2654" t="s">
        <v>87</v>
      </c>
    </row>
    <row r="2655" spans="1:18" x14ac:dyDescent="0.2">
      <c r="A2655">
        <v>2654</v>
      </c>
      <c r="B2655">
        <v>67</v>
      </c>
      <c r="C2655" t="s">
        <v>152</v>
      </c>
      <c r="D2655" t="s">
        <v>19</v>
      </c>
      <c r="E2655" t="s">
        <v>20</v>
      </c>
      <c r="F2655">
        <v>36</v>
      </c>
      <c r="G2655" t="s">
        <v>149</v>
      </c>
      <c r="H2655" t="s">
        <v>22</v>
      </c>
      <c r="I2655" t="s">
        <v>92</v>
      </c>
      <c r="J2655" t="s">
        <v>56</v>
      </c>
      <c r="K2655">
        <v>4.8</v>
      </c>
      <c r="L2655" t="s">
        <v>151</v>
      </c>
      <c r="M2655" t="s">
        <v>26</v>
      </c>
      <c r="N2655" t="s">
        <v>151</v>
      </c>
      <c r="O2655" t="s">
        <v>151</v>
      </c>
      <c r="P2655">
        <v>24</v>
      </c>
      <c r="Q2655" t="s">
        <v>27</v>
      </c>
      <c r="R2655" t="s">
        <v>96</v>
      </c>
    </row>
    <row r="2656" spans="1:18" x14ac:dyDescent="0.2">
      <c r="A2656">
        <v>2655</v>
      </c>
      <c r="B2656">
        <v>23</v>
      </c>
      <c r="C2656" t="s">
        <v>152</v>
      </c>
      <c r="D2656" t="s">
        <v>61</v>
      </c>
      <c r="E2656" t="s">
        <v>62</v>
      </c>
      <c r="F2656">
        <v>70</v>
      </c>
      <c r="G2656" t="s">
        <v>134</v>
      </c>
      <c r="H2656" t="s">
        <v>35</v>
      </c>
      <c r="I2656" t="s">
        <v>68</v>
      </c>
      <c r="J2656" t="s">
        <v>56</v>
      </c>
      <c r="K2656">
        <v>4.0999999999999996</v>
      </c>
      <c r="L2656" t="s">
        <v>151</v>
      </c>
      <c r="M2656" t="s">
        <v>44</v>
      </c>
      <c r="N2656" t="s">
        <v>151</v>
      </c>
      <c r="O2656" t="s">
        <v>151</v>
      </c>
      <c r="P2656">
        <v>4</v>
      </c>
      <c r="Q2656" t="s">
        <v>45</v>
      </c>
      <c r="R2656" t="s">
        <v>48</v>
      </c>
    </row>
    <row r="2657" spans="1:18" x14ac:dyDescent="0.2">
      <c r="A2657">
        <v>2656</v>
      </c>
      <c r="B2657">
        <v>26</v>
      </c>
      <c r="C2657" t="s">
        <v>152</v>
      </c>
      <c r="D2657" t="s">
        <v>88</v>
      </c>
      <c r="E2657" t="s">
        <v>66</v>
      </c>
      <c r="F2657">
        <v>83</v>
      </c>
      <c r="G2657" t="s">
        <v>50</v>
      </c>
      <c r="H2657" t="s">
        <v>43</v>
      </c>
      <c r="I2657" t="s">
        <v>23</v>
      </c>
      <c r="J2657" t="s">
        <v>52</v>
      </c>
      <c r="K2657">
        <v>3.4</v>
      </c>
      <c r="L2657" t="s">
        <v>151</v>
      </c>
      <c r="M2657" t="s">
        <v>53</v>
      </c>
      <c r="N2657" t="s">
        <v>151</v>
      </c>
      <c r="O2657" t="s">
        <v>151</v>
      </c>
      <c r="P2657">
        <v>2</v>
      </c>
      <c r="Q2657" t="s">
        <v>38</v>
      </c>
      <c r="R2657" t="s">
        <v>28</v>
      </c>
    </row>
    <row r="2658" spans="1:18" x14ac:dyDescent="0.2">
      <c r="A2658">
        <v>2657</v>
      </c>
      <c r="B2658">
        <v>52</v>
      </c>
      <c r="C2658" t="s">
        <v>152</v>
      </c>
      <c r="D2658" t="s">
        <v>58</v>
      </c>
      <c r="E2658" t="s">
        <v>20</v>
      </c>
      <c r="F2658">
        <v>76</v>
      </c>
      <c r="G2658" t="s">
        <v>115</v>
      </c>
      <c r="H2658" t="s">
        <v>22</v>
      </c>
      <c r="I2658" t="s">
        <v>133</v>
      </c>
      <c r="J2658" t="s">
        <v>24</v>
      </c>
      <c r="K2658">
        <v>3.6</v>
      </c>
      <c r="L2658" t="s">
        <v>151</v>
      </c>
      <c r="M2658" t="s">
        <v>26</v>
      </c>
      <c r="N2658" t="s">
        <v>151</v>
      </c>
      <c r="O2658" t="s">
        <v>151</v>
      </c>
      <c r="P2658">
        <v>29</v>
      </c>
      <c r="Q2658" t="s">
        <v>74</v>
      </c>
      <c r="R2658" t="s">
        <v>28</v>
      </c>
    </row>
    <row r="2659" spans="1:18" x14ac:dyDescent="0.2">
      <c r="A2659">
        <v>2658</v>
      </c>
      <c r="B2659">
        <v>52</v>
      </c>
      <c r="C2659" t="s">
        <v>152</v>
      </c>
      <c r="D2659" t="s">
        <v>80</v>
      </c>
      <c r="E2659" t="s">
        <v>20</v>
      </c>
      <c r="F2659">
        <v>81</v>
      </c>
      <c r="G2659" t="s">
        <v>104</v>
      </c>
      <c r="H2659" t="s">
        <v>43</v>
      </c>
      <c r="I2659" t="s">
        <v>68</v>
      </c>
      <c r="J2659" t="s">
        <v>52</v>
      </c>
      <c r="K2659">
        <v>2.7</v>
      </c>
      <c r="L2659" t="s">
        <v>151</v>
      </c>
      <c r="M2659" t="s">
        <v>26</v>
      </c>
      <c r="N2659" t="s">
        <v>151</v>
      </c>
      <c r="O2659" t="s">
        <v>151</v>
      </c>
      <c r="P2659">
        <v>7</v>
      </c>
      <c r="Q2659" t="s">
        <v>38</v>
      </c>
      <c r="R2659" t="s">
        <v>28</v>
      </c>
    </row>
    <row r="2660" spans="1:18" x14ac:dyDescent="0.2">
      <c r="A2660">
        <v>2659</v>
      </c>
      <c r="B2660">
        <v>52</v>
      </c>
      <c r="C2660" t="s">
        <v>152</v>
      </c>
      <c r="D2660" t="s">
        <v>65</v>
      </c>
      <c r="E2660" t="s">
        <v>66</v>
      </c>
      <c r="F2660">
        <v>47</v>
      </c>
      <c r="G2660" t="s">
        <v>122</v>
      </c>
      <c r="H2660" t="s">
        <v>91</v>
      </c>
      <c r="I2660" t="s">
        <v>125</v>
      </c>
      <c r="J2660" t="s">
        <v>52</v>
      </c>
      <c r="K2660">
        <v>3.2</v>
      </c>
      <c r="L2660" t="s">
        <v>151</v>
      </c>
      <c r="M2660" t="s">
        <v>44</v>
      </c>
      <c r="N2660" t="s">
        <v>151</v>
      </c>
      <c r="O2660" t="s">
        <v>151</v>
      </c>
      <c r="P2660">
        <v>39</v>
      </c>
      <c r="Q2660" t="s">
        <v>45</v>
      </c>
      <c r="R2660" t="s">
        <v>87</v>
      </c>
    </row>
    <row r="2661" spans="1:18" x14ac:dyDescent="0.2">
      <c r="A2661">
        <v>2660</v>
      </c>
      <c r="B2661">
        <v>35</v>
      </c>
      <c r="C2661" t="s">
        <v>152</v>
      </c>
      <c r="D2661" t="s">
        <v>136</v>
      </c>
      <c r="E2661" t="s">
        <v>41</v>
      </c>
      <c r="F2661">
        <v>35</v>
      </c>
      <c r="G2661" t="s">
        <v>110</v>
      </c>
      <c r="H2661" t="s">
        <v>22</v>
      </c>
      <c r="I2661" t="s">
        <v>23</v>
      </c>
      <c r="J2661" t="s">
        <v>52</v>
      </c>
      <c r="K2661">
        <v>4.4000000000000004</v>
      </c>
      <c r="L2661" t="s">
        <v>151</v>
      </c>
      <c r="M2661" t="s">
        <v>69</v>
      </c>
      <c r="N2661" t="s">
        <v>151</v>
      </c>
      <c r="O2661" t="s">
        <v>151</v>
      </c>
      <c r="P2661">
        <v>46</v>
      </c>
      <c r="Q2661" t="s">
        <v>38</v>
      </c>
      <c r="R2661" t="s">
        <v>28</v>
      </c>
    </row>
    <row r="2662" spans="1:18" x14ac:dyDescent="0.2">
      <c r="A2662">
        <v>2661</v>
      </c>
      <c r="B2662">
        <v>24</v>
      </c>
      <c r="C2662" t="s">
        <v>152</v>
      </c>
      <c r="D2662" t="s">
        <v>94</v>
      </c>
      <c r="E2662" t="s">
        <v>20</v>
      </c>
      <c r="F2662">
        <v>85</v>
      </c>
      <c r="G2662" t="s">
        <v>130</v>
      </c>
      <c r="H2662" t="s">
        <v>22</v>
      </c>
      <c r="I2662" t="s">
        <v>133</v>
      </c>
      <c r="J2662" t="s">
        <v>36</v>
      </c>
      <c r="K2662">
        <v>4.9000000000000004</v>
      </c>
      <c r="L2662" t="s">
        <v>151</v>
      </c>
      <c r="M2662" t="s">
        <v>26</v>
      </c>
      <c r="N2662" t="s">
        <v>151</v>
      </c>
      <c r="O2662" t="s">
        <v>151</v>
      </c>
      <c r="P2662">
        <v>44</v>
      </c>
      <c r="Q2662" t="s">
        <v>27</v>
      </c>
      <c r="R2662" t="s">
        <v>48</v>
      </c>
    </row>
    <row r="2663" spans="1:18" x14ac:dyDescent="0.2">
      <c r="A2663">
        <v>2662</v>
      </c>
      <c r="B2663">
        <v>43</v>
      </c>
      <c r="C2663" t="s">
        <v>152</v>
      </c>
      <c r="D2663" t="s">
        <v>136</v>
      </c>
      <c r="E2663" t="s">
        <v>41</v>
      </c>
      <c r="F2663">
        <v>96</v>
      </c>
      <c r="G2663" t="s">
        <v>150</v>
      </c>
      <c r="H2663" t="s">
        <v>91</v>
      </c>
      <c r="I2663" t="s">
        <v>77</v>
      </c>
      <c r="J2663" t="s">
        <v>56</v>
      </c>
      <c r="K2663">
        <v>4.8</v>
      </c>
      <c r="L2663" t="s">
        <v>151</v>
      </c>
      <c r="M2663" t="s">
        <v>26</v>
      </c>
      <c r="N2663" t="s">
        <v>151</v>
      </c>
      <c r="O2663" t="s">
        <v>151</v>
      </c>
      <c r="P2663">
        <v>20</v>
      </c>
      <c r="Q2663" t="s">
        <v>74</v>
      </c>
      <c r="R2663" t="s">
        <v>48</v>
      </c>
    </row>
    <row r="2664" spans="1:18" x14ac:dyDescent="0.2">
      <c r="A2664">
        <v>2663</v>
      </c>
      <c r="B2664">
        <v>25</v>
      </c>
      <c r="C2664" t="s">
        <v>152</v>
      </c>
      <c r="D2664" t="s">
        <v>86</v>
      </c>
      <c r="E2664" t="s">
        <v>20</v>
      </c>
      <c r="F2664">
        <v>98</v>
      </c>
      <c r="G2664" t="s">
        <v>144</v>
      </c>
      <c r="H2664" t="s">
        <v>43</v>
      </c>
      <c r="I2664" t="s">
        <v>108</v>
      </c>
      <c r="J2664" t="s">
        <v>52</v>
      </c>
      <c r="K2664">
        <v>2.8</v>
      </c>
      <c r="L2664" t="s">
        <v>151</v>
      </c>
      <c r="M2664" t="s">
        <v>69</v>
      </c>
      <c r="N2664" t="s">
        <v>151</v>
      </c>
      <c r="O2664" t="s">
        <v>151</v>
      </c>
      <c r="P2664">
        <v>44</v>
      </c>
      <c r="Q2664" t="s">
        <v>45</v>
      </c>
      <c r="R2664" t="s">
        <v>28</v>
      </c>
    </row>
    <row r="2665" spans="1:18" x14ac:dyDescent="0.2">
      <c r="A2665">
        <v>2664</v>
      </c>
      <c r="B2665">
        <v>46</v>
      </c>
      <c r="C2665" t="s">
        <v>152</v>
      </c>
      <c r="D2665" t="s">
        <v>49</v>
      </c>
      <c r="E2665" t="s">
        <v>41</v>
      </c>
      <c r="F2665">
        <v>52</v>
      </c>
      <c r="G2665" t="s">
        <v>149</v>
      </c>
      <c r="H2665" t="s">
        <v>22</v>
      </c>
      <c r="I2665" t="s">
        <v>64</v>
      </c>
      <c r="J2665" t="s">
        <v>56</v>
      </c>
      <c r="K2665">
        <v>2.9</v>
      </c>
      <c r="L2665" t="s">
        <v>151</v>
      </c>
      <c r="M2665" t="s">
        <v>37</v>
      </c>
      <c r="N2665" t="s">
        <v>151</v>
      </c>
      <c r="O2665" t="s">
        <v>151</v>
      </c>
      <c r="P2665">
        <v>23</v>
      </c>
      <c r="Q2665" t="s">
        <v>74</v>
      </c>
      <c r="R2665" t="s">
        <v>48</v>
      </c>
    </row>
    <row r="2666" spans="1:18" x14ac:dyDescent="0.2">
      <c r="A2666">
        <v>2665</v>
      </c>
      <c r="B2666">
        <v>22</v>
      </c>
      <c r="C2666" t="s">
        <v>152</v>
      </c>
      <c r="D2666" t="s">
        <v>105</v>
      </c>
      <c r="E2666" t="s">
        <v>66</v>
      </c>
      <c r="F2666">
        <v>84</v>
      </c>
      <c r="G2666" t="s">
        <v>114</v>
      </c>
      <c r="H2666" t="s">
        <v>22</v>
      </c>
      <c r="I2666" t="s">
        <v>64</v>
      </c>
      <c r="J2666" t="s">
        <v>24</v>
      </c>
      <c r="K2666">
        <v>3.2</v>
      </c>
      <c r="L2666" t="s">
        <v>151</v>
      </c>
      <c r="M2666" t="s">
        <v>73</v>
      </c>
      <c r="N2666" t="s">
        <v>151</v>
      </c>
      <c r="O2666" t="s">
        <v>151</v>
      </c>
      <c r="P2666">
        <v>37</v>
      </c>
      <c r="Q2666" t="s">
        <v>45</v>
      </c>
      <c r="R2666" t="s">
        <v>39</v>
      </c>
    </row>
    <row r="2667" spans="1:18" x14ac:dyDescent="0.2">
      <c r="A2667">
        <v>2666</v>
      </c>
      <c r="B2667">
        <v>70</v>
      </c>
      <c r="C2667" t="s">
        <v>152</v>
      </c>
      <c r="D2667" t="s">
        <v>112</v>
      </c>
      <c r="E2667" t="s">
        <v>20</v>
      </c>
      <c r="F2667">
        <v>71</v>
      </c>
      <c r="G2667" t="s">
        <v>59</v>
      </c>
      <c r="H2667" t="s">
        <v>22</v>
      </c>
      <c r="I2667" t="s">
        <v>107</v>
      </c>
      <c r="J2667" t="s">
        <v>24</v>
      </c>
      <c r="K2667">
        <v>3.5</v>
      </c>
      <c r="L2667" t="s">
        <v>151</v>
      </c>
      <c r="M2667" t="s">
        <v>73</v>
      </c>
      <c r="N2667" t="s">
        <v>151</v>
      </c>
      <c r="O2667" t="s">
        <v>151</v>
      </c>
      <c r="P2667">
        <v>4</v>
      </c>
      <c r="Q2667" t="s">
        <v>27</v>
      </c>
      <c r="R2667" t="s">
        <v>39</v>
      </c>
    </row>
    <row r="2668" spans="1:18" x14ac:dyDescent="0.2">
      <c r="A2668">
        <v>2667</v>
      </c>
      <c r="B2668">
        <v>49</v>
      </c>
      <c r="C2668" t="s">
        <v>152</v>
      </c>
      <c r="D2668" t="s">
        <v>40</v>
      </c>
      <c r="E2668" t="s">
        <v>41</v>
      </c>
      <c r="F2668">
        <v>95</v>
      </c>
      <c r="G2668" t="s">
        <v>122</v>
      </c>
      <c r="H2668" t="s">
        <v>35</v>
      </c>
      <c r="I2668" t="s">
        <v>109</v>
      </c>
      <c r="J2668" t="s">
        <v>24</v>
      </c>
      <c r="K2668">
        <v>4.0999999999999996</v>
      </c>
      <c r="L2668" t="s">
        <v>151</v>
      </c>
      <c r="M2668" t="s">
        <v>73</v>
      </c>
      <c r="N2668" t="s">
        <v>151</v>
      </c>
      <c r="O2668" t="s">
        <v>151</v>
      </c>
      <c r="P2668">
        <v>14</v>
      </c>
      <c r="Q2668" t="s">
        <v>27</v>
      </c>
      <c r="R2668" t="s">
        <v>28</v>
      </c>
    </row>
    <row r="2669" spans="1:18" x14ac:dyDescent="0.2">
      <c r="A2669">
        <v>2668</v>
      </c>
      <c r="B2669">
        <v>48</v>
      </c>
      <c r="C2669" t="s">
        <v>152</v>
      </c>
      <c r="D2669" t="s">
        <v>136</v>
      </c>
      <c r="E2669" t="s">
        <v>41</v>
      </c>
      <c r="F2669">
        <v>47</v>
      </c>
      <c r="G2669" t="s">
        <v>127</v>
      </c>
      <c r="H2669" t="s">
        <v>43</v>
      </c>
      <c r="I2669" t="s">
        <v>120</v>
      </c>
      <c r="J2669" t="s">
        <v>52</v>
      </c>
      <c r="K2669">
        <v>4.0999999999999996</v>
      </c>
      <c r="L2669" t="s">
        <v>151</v>
      </c>
      <c r="M2669" t="s">
        <v>37</v>
      </c>
      <c r="N2669" t="s">
        <v>151</v>
      </c>
      <c r="O2669" t="s">
        <v>151</v>
      </c>
      <c r="P2669">
        <v>31</v>
      </c>
      <c r="Q2669" t="s">
        <v>32</v>
      </c>
      <c r="R2669" t="s">
        <v>28</v>
      </c>
    </row>
    <row r="2670" spans="1:18" x14ac:dyDescent="0.2">
      <c r="A2670">
        <v>2669</v>
      </c>
      <c r="B2670">
        <v>59</v>
      </c>
      <c r="C2670" t="s">
        <v>152</v>
      </c>
      <c r="D2670" t="s">
        <v>61</v>
      </c>
      <c r="E2670" t="s">
        <v>62</v>
      </c>
      <c r="F2670">
        <v>75</v>
      </c>
      <c r="G2670" t="s">
        <v>104</v>
      </c>
      <c r="H2670" t="s">
        <v>43</v>
      </c>
      <c r="I2670" t="s">
        <v>93</v>
      </c>
      <c r="J2670" t="s">
        <v>52</v>
      </c>
      <c r="K2670">
        <v>4.8</v>
      </c>
      <c r="L2670" t="s">
        <v>151</v>
      </c>
      <c r="M2670" t="s">
        <v>44</v>
      </c>
      <c r="N2670" t="s">
        <v>151</v>
      </c>
      <c r="O2670" t="s">
        <v>151</v>
      </c>
      <c r="P2670">
        <v>9</v>
      </c>
      <c r="Q2670" t="s">
        <v>45</v>
      </c>
      <c r="R2670" t="s">
        <v>57</v>
      </c>
    </row>
    <row r="2671" spans="1:18" x14ac:dyDescent="0.2">
      <c r="A2671">
        <v>2670</v>
      </c>
      <c r="B2671">
        <v>39</v>
      </c>
      <c r="C2671" t="s">
        <v>152</v>
      </c>
      <c r="D2671" t="s">
        <v>132</v>
      </c>
      <c r="E2671" t="s">
        <v>66</v>
      </c>
      <c r="F2671">
        <v>28</v>
      </c>
      <c r="G2671" t="s">
        <v>114</v>
      </c>
      <c r="H2671" t="s">
        <v>22</v>
      </c>
      <c r="I2671" t="s">
        <v>84</v>
      </c>
      <c r="J2671" t="s">
        <v>36</v>
      </c>
      <c r="K2671">
        <v>2.8</v>
      </c>
      <c r="L2671" t="s">
        <v>151</v>
      </c>
      <c r="M2671" t="s">
        <v>37</v>
      </c>
      <c r="N2671" t="s">
        <v>151</v>
      </c>
      <c r="O2671" t="s">
        <v>151</v>
      </c>
      <c r="P2671">
        <v>31</v>
      </c>
      <c r="Q2671" t="s">
        <v>38</v>
      </c>
      <c r="R2671" t="s">
        <v>39</v>
      </c>
    </row>
    <row r="2672" spans="1:18" x14ac:dyDescent="0.2">
      <c r="A2672">
        <v>2671</v>
      </c>
      <c r="B2672">
        <v>30</v>
      </c>
      <c r="C2672" t="s">
        <v>152</v>
      </c>
      <c r="D2672" t="s">
        <v>88</v>
      </c>
      <c r="E2672" t="s">
        <v>66</v>
      </c>
      <c r="F2672">
        <v>44</v>
      </c>
      <c r="G2672" t="s">
        <v>137</v>
      </c>
      <c r="H2672" t="s">
        <v>43</v>
      </c>
      <c r="I2672" t="s">
        <v>133</v>
      </c>
      <c r="J2672" t="s">
        <v>56</v>
      </c>
      <c r="K2672">
        <v>4.7</v>
      </c>
      <c r="L2672" t="s">
        <v>151</v>
      </c>
      <c r="M2672" t="s">
        <v>26</v>
      </c>
      <c r="N2672" t="s">
        <v>151</v>
      </c>
      <c r="O2672" t="s">
        <v>151</v>
      </c>
      <c r="P2672">
        <v>26</v>
      </c>
      <c r="Q2672" t="s">
        <v>74</v>
      </c>
      <c r="R2672" t="s">
        <v>75</v>
      </c>
    </row>
    <row r="2673" spans="1:18" x14ac:dyDescent="0.2">
      <c r="A2673">
        <v>2672</v>
      </c>
      <c r="B2673">
        <v>37</v>
      </c>
      <c r="C2673" t="s">
        <v>152</v>
      </c>
      <c r="D2673" t="s">
        <v>40</v>
      </c>
      <c r="E2673" t="s">
        <v>41</v>
      </c>
      <c r="F2673">
        <v>64</v>
      </c>
      <c r="G2673" t="s">
        <v>89</v>
      </c>
      <c r="H2673" t="s">
        <v>91</v>
      </c>
      <c r="I2673" t="s">
        <v>23</v>
      </c>
      <c r="J2673" t="s">
        <v>24</v>
      </c>
      <c r="K2673">
        <v>4.8</v>
      </c>
      <c r="L2673" t="s">
        <v>151</v>
      </c>
      <c r="M2673" t="s">
        <v>69</v>
      </c>
      <c r="N2673" t="s">
        <v>151</v>
      </c>
      <c r="O2673" t="s">
        <v>151</v>
      </c>
      <c r="P2673">
        <v>41</v>
      </c>
      <c r="Q2673" t="s">
        <v>45</v>
      </c>
      <c r="R2673" t="s">
        <v>96</v>
      </c>
    </row>
    <row r="2674" spans="1:18" x14ac:dyDescent="0.2">
      <c r="A2674">
        <v>2673</v>
      </c>
      <c r="B2674">
        <v>56</v>
      </c>
      <c r="C2674" t="s">
        <v>152</v>
      </c>
      <c r="D2674" t="s">
        <v>136</v>
      </c>
      <c r="E2674" t="s">
        <v>41</v>
      </c>
      <c r="F2674">
        <v>28</v>
      </c>
      <c r="G2674" t="s">
        <v>63</v>
      </c>
      <c r="H2674" t="s">
        <v>43</v>
      </c>
      <c r="I2674" t="s">
        <v>31</v>
      </c>
      <c r="J2674" t="s">
        <v>36</v>
      </c>
      <c r="K2674">
        <v>2.9</v>
      </c>
      <c r="L2674" t="s">
        <v>151</v>
      </c>
      <c r="M2674" t="s">
        <v>53</v>
      </c>
      <c r="N2674" t="s">
        <v>151</v>
      </c>
      <c r="O2674" t="s">
        <v>151</v>
      </c>
      <c r="P2674">
        <v>13</v>
      </c>
      <c r="Q2674" t="s">
        <v>32</v>
      </c>
      <c r="R2674" t="s">
        <v>48</v>
      </c>
    </row>
    <row r="2675" spans="1:18" x14ac:dyDescent="0.2">
      <c r="A2675">
        <v>2674</v>
      </c>
      <c r="B2675">
        <v>67</v>
      </c>
      <c r="C2675" t="s">
        <v>152</v>
      </c>
      <c r="D2675" t="s">
        <v>103</v>
      </c>
      <c r="E2675" t="s">
        <v>20</v>
      </c>
      <c r="F2675">
        <v>21</v>
      </c>
      <c r="G2675" t="s">
        <v>106</v>
      </c>
      <c r="H2675" t="s">
        <v>43</v>
      </c>
      <c r="I2675" t="s">
        <v>77</v>
      </c>
      <c r="J2675" t="s">
        <v>52</v>
      </c>
      <c r="K2675">
        <v>2.6</v>
      </c>
      <c r="L2675" t="s">
        <v>151</v>
      </c>
      <c r="M2675" t="s">
        <v>69</v>
      </c>
      <c r="N2675" t="s">
        <v>151</v>
      </c>
      <c r="O2675" t="s">
        <v>151</v>
      </c>
      <c r="P2675">
        <v>4</v>
      </c>
      <c r="Q2675" t="s">
        <v>32</v>
      </c>
      <c r="R2675" t="s">
        <v>87</v>
      </c>
    </row>
    <row r="2676" spans="1:18" x14ac:dyDescent="0.2">
      <c r="A2676">
        <v>2675</v>
      </c>
      <c r="B2676">
        <v>40</v>
      </c>
      <c r="C2676" t="s">
        <v>152</v>
      </c>
      <c r="D2676" t="s">
        <v>123</v>
      </c>
      <c r="E2676" t="s">
        <v>66</v>
      </c>
      <c r="F2676">
        <v>41</v>
      </c>
      <c r="G2676" t="s">
        <v>102</v>
      </c>
      <c r="H2676" t="s">
        <v>35</v>
      </c>
      <c r="I2676" t="s">
        <v>60</v>
      </c>
      <c r="J2676" t="s">
        <v>56</v>
      </c>
      <c r="K2676">
        <v>3.3</v>
      </c>
      <c r="L2676" t="s">
        <v>151</v>
      </c>
      <c r="M2676" t="s">
        <v>26</v>
      </c>
      <c r="N2676" t="s">
        <v>151</v>
      </c>
      <c r="O2676" t="s">
        <v>151</v>
      </c>
      <c r="P2676">
        <v>15</v>
      </c>
      <c r="Q2676" t="s">
        <v>32</v>
      </c>
      <c r="R2676" t="s">
        <v>96</v>
      </c>
    </row>
    <row r="2677" spans="1:18" x14ac:dyDescent="0.2">
      <c r="A2677">
        <v>2676</v>
      </c>
      <c r="B2677">
        <v>24</v>
      </c>
      <c r="C2677" t="s">
        <v>152</v>
      </c>
      <c r="D2677" t="s">
        <v>58</v>
      </c>
      <c r="E2677" t="s">
        <v>20</v>
      </c>
      <c r="F2677">
        <v>38</v>
      </c>
      <c r="G2677" t="s">
        <v>140</v>
      </c>
      <c r="H2677" t="s">
        <v>43</v>
      </c>
      <c r="I2677" t="s">
        <v>99</v>
      </c>
      <c r="J2677" t="s">
        <v>24</v>
      </c>
      <c r="K2677">
        <v>3.4</v>
      </c>
      <c r="L2677" t="s">
        <v>151</v>
      </c>
      <c r="M2677" t="s">
        <v>37</v>
      </c>
      <c r="N2677" t="s">
        <v>151</v>
      </c>
      <c r="O2677" t="s">
        <v>151</v>
      </c>
      <c r="P2677">
        <v>38</v>
      </c>
      <c r="Q2677" t="s">
        <v>32</v>
      </c>
      <c r="R2677" t="s">
        <v>75</v>
      </c>
    </row>
    <row r="2678" spans="1:18" x14ac:dyDescent="0.2">
      <c r="A2678">
        <v>2677</v>
      </c>
      <c r="B2678">
        <v>43</v>
      </c>
      <c r="C2678" t="s">
        <v>152</v>
      </c>
      <c r="D2678" t="s">
        <v>131</v>
      </c>
      <c r="E2678" t="s">
        <v>66</v>
      </c>
      <c r="F2678">
        <v>77</v>
      </c>
      <c r="G2678" t="s">
        <v>21</v>
      </c>
      <c r="H2678" t="s">
        <v>43</v>
      </c>
      <c r="I2678" t="s">
        <v>31</v>
      </c>
      <c r="J2678" t="s">
        <v>36</v>
      </c>
      <c r="K2678">
        <v>3.6</v>
      </c>
      <c r="L2678" t="s">
        <v>151</v>
      </c>
      <c r="M2678" t="s">
        <v>37</v>
      </c>
      <c r="N2678" t="s">
        <v>151</v>
      </c>
      <c r="O2678" t="s">
        <v>151</v>
      </c>
      <c r="P2678">
        <v>3</v>
      </c>
      <c r="Q2678" t="s">
        <v>32</v>
      </c>
      <c r="R2678" t="s">
        <v>28</v>
      </c>
    </row>
    <row r="2679" spans="1:18" x14ac:dyDescent="0.2">
      <c r="A2679">
        <v>2678</v>
      </c>
      <c r="B2679">
        <v>45</v>
      </c>
      <c r="C2679" t="s">
        <v>152</v>
      </c>
      <c r="D2679" t="s">
        <v>58</v>
      </c>
      <c r="E2679" t="s">
        <v>20</v>
      </c>
      <c r="F2679">
        <v>43</v>
      </c>
      <c r="G2679" t="s">
        <v>138</v>
      </c>
      <c r="H2679" t="s">
        <v>22</v>
      </c>
      <c r="I2679" t="s">
        <v>77</v>
      </c>
      <c r="J2679" t="s">
        <v>36</v>
      </c>
      <c r="K2679">
        <v>3.8</v>
      </c>
      <c r="L2679" t="s">
        <v>151</v>
      </c>
      <c r="M2679" t="s">
        <v>44</v>
      </c>
      <c r="N2679" t="s">
        <v>151</v>
      </c>
      <c r="O2679" t="s">
        <v>151</v>
      </c>
      <c r="P2679">
        <v>6</v>
      </c>
      <c r="Q2679" t="s">
        <v>45</v>
      </c>
      <c r="R2679" t="s">
        <v>96</v>
      </c>
    </row>
    <row r="2680" spans="1:18" x14ac:dyDescent="0.2">
      <c r="A2680">
        <v>2679</v>
      </c>
      <c r="B2680">
        <v>33</v>
      </c>
      <c r="C2680" t="s">
        <v>152</v>
      </c>
      <c r="D2680" t="s">
        <v>132</v>
      </c>
      <c r="E2680" t="s">
        <v>66</v>
      </c>
      <c r="F2680">
        <v>91</v>
      </c>
      <c r="G2680" t="s">
        <v>55</v>
      </c>
      <c r="H2680" t="s">
        <v>43</v>
      </c>
      <c r="I2680" t="s">
        <v>135</v>
      </c>
      <c r="J2680" t="s">
        <v>36</v>
      </c>
      <c r="K2680">
        <v>3.4</v>
      </c>
      <c r="L2680" t="s">
        <v>151</v>
      </c>
      <c r="M2680" t="s">
        <v>69</v>
      </c>
      <c r="N2680" t="s">
        <v>151</v>
      </c>
      <c r="O2680" t="s">
        <v>151</v>
      </c>
      <c r="P2680">
        <v>34</v>
      </c>
      <c r="Q2680" t="s">
        <v>38</v>
      </c>
      <c r="R2680" t="s">
        <v>75</v>
      </c>
    </row>
    <row r="2681" spans="1:18" x14ac:dyDescent="0.2">
      <c r="A2681">
        <v>2680</v>
      </c>
      <c r="B2681">
        <v>53</v>
      </c>
      <c r="C2681" t="s">
        <v>152</v>
      </c>
      <c r="D2681" t="s">
        <v>58</v>
      </c>
      <c r="E2681" t="s">
        <v>20</v>
      </c>
      <c r="F2681">
        <v>68</v>
      </c>
      <c r="G2681" t="s">
        <v>55</v>
      </c>
      <c r="H2681" t="s">
        <v>35</v>
      </c>
      <c r="I2681" t="s">
        <v>133</v>
      </c>
      <c r="J2681" t="s">
        <v>36</v>
      </c>
      <c r="K2681">
        <v>3.8</v>
      </c>
      <c r="L2681" t="s">
        <v>151</v>
      </c>
      <c r="M2681" t="s">
        <v>26</v>
      </c>
      <c r="N2681" t="s">
        <v>151</v>
      </c>
      <c r="O2681" t="s">
        <v>151</v>
      </c>
      <c r="P2681">
        <v>7</v>
      </c>
      <c r="Q2681" t="s">
        <v>85</v>
      </c>
      <c r="R2681" t="s">
        <v>57</v>
      </c>
    </row>
    <row r="2682" spans="1:18" x14ac:dyDescent="0.2">
      <c r="A2682">
        <v>2681</v>
      </c>
      <c r="B2682">
        <v>44</v>
      </c>
      <c r="C2682" t="s">
        <v>152</v>
      </c>
      <c r="D2682" t="s">
        <v>124</v>
      </c>
      <c r="E2682" t="s">
        <v>20</v>
      </c>
      <c r="F2682">
        <v>37</v>
      </c>
      <c r="G2682" t="s">
        <v>144</v>
      </c>
      <c r="H2682" t="s">
        <v>22</v>
      </c>
      <c r="I2682" t="s">
        <v>125</v>
      </c>
      <c r="J2682" t="s">
        <v>56</v>
      </c>
      <c r="K2682">
        <v>3.3</v>
      </c>
      <c r="L2682" t="s">
        <v>151</v>
      </c>
      <c r="M2682" t="s">
        <v>44</v>
      </c>
      <c r="N2682" t="s">
        <v>151</v>
      </c>
      <c r="O2682" t="s">
        <v>151</v>
      </c>
      <c r="P2682">
        <v>21</v>
      </c>
      <c r="Q2682" t="s">
        <v>27</v>
      </c>
      <c r="R2682" t="s">
        <v>48</v>
      </c>
    </row>
    <row r="2683" spans="1:18" x14ac:dyDescent="0.2">
      <c r="A2683">
        <v>2682</v>
      </c>
      <c r="B2683">
        <v>23</v>
      </c>
      <c r="C2683" t="s">
        <v>152</v>
      </c>
      <c r="D2683" t="s">
        <v>70</v>
      </c>
      <c r="E2683" t="s">
        <v>41</v>
      </c>
      <c r="F2683">
        <v>23</v>
      </c>
      <c r="G2683" t="s">
        <v>34</v>
      </c>
      <c r="H2683" t="s">
        <v>22</v>
      </c>
      <c r="I2683" t="s">
        <v>77</v>
      </c>
      <c r="J2683" t="s">
        <v>52</v>
      </c>
      <c r="K2683">
        <v>4.8</v>
      </c>
      <c r="L2683" t="s">
        <v>151</v>
      </c>
      <c r="M2683" t="s">
        <v>53</v>
      </c>
      <c r="N2683" t="s">
        <v>151</v>
      </c>
      <c r="O2683" t="s">
        <v>151</v>
      </c>
      <c r="P2683">
        <v>17</v>
      </c>
      <c r="Q2683" t="s">
        <v>85</v>
      </c>
      <c r="R2683" t="s">
        <v>87</v>
      </c>
    </row>
    <row r="2684" spans="1:18" x14ac:dyDescent="0.2">
      <c r="A2684">
        <v>2683</v>
      </c>
      <c r="B2684">
        <v>59</v>
      </c>
      <c r="C2684" t="s">
        <v>152</v>
      </c>
      <c r="D2684" t="s">
        <v>49</v>
      </c>
      <c r="E2684" t="s">
        <v>41</v>
      </c>
      <c r="F2684">
        <v>65</v>
      </c>
      <c r="G2684" t="s">
        <v>97</v>
      </c>
      <c r="H2684" t="s">
        <v>22</v>
      </c>
      <c r="I2684" t="s">
        <v>31</v>
      </c>
      <c r="J2684" t="s">
        <v>24</v>
      </c>
      <c r="K2684">
        <v>3.9</v>
      </c>
      <c r="L2684" t="s">
        <v>151</v>
      </c>
      <c r="M2684" t="s">
        <v>69</v>
      </c>
      <c r="N2684" t="s">
        <v>151</v>
      </c>
      <c r="O2684" t="s">
        <v>151</v>
      </c>
      <c r="P2684">
        <v>5</v>
      </c>
      <c r="Q2684" t="s">
        <v>27</v>
      </c>
      <c r="R2684" t="s">
        <v>96</v>
      </c>
    </row>
    <row r="2685" spans="1:18" x14ac:dyDescent="0.2">
      <c r="A2685">
        <v>2684</v>
      </c>
      <c r="B2685">
        <v>68</v>
      </c>
      <c r="C2685" t="s">
        <v>152</v>
      </c>
      <c r="D2685" t="s">
        <v>131</v>
      </c>
      <c r="E2685" t="s">
        <v>66</v>
      </c>
      <c r="F2685">
        <v>30</v>
      </c>
      <c r="G2685" t="s">
        <v>55</v>
      </c>
      <c r="H2685" t="s">
        <v>43</v>
      </c>
      <c r="I2685" t="s">
        <v>125</v>
      </c>
      <c r="J2685" t="s">
        <v>52</v>
      </c>
      <c r="K2685">
        <v>4.2</v>
      </c>
      <c r="L2685" t="s">
        <v>151</v>
      </c>
      <c r="M2685" t="s">
        <v>44</v>
      </c>
      <c r="N2685" t="s">
        <v>151</v>
      </c>
      <c r="O2685" t="s">
        <v>151</v>
      </c>
      <c r="P2685">
        <v>21</v>
      </c>
      <c r="Q2685" t="s">
        <v>32</v>
      </c>
      <c r="R2685" t="s">
        <v>28</v>
      </c>
    </row>
    <row r="2686" spans="1:18" x14ac:dyDescent="0.2">
      <c r="A2686">
        <v>2685</v>
      </c>
      <c r="B2686">
        <v>46</v>
      </c>
      <c r="C2686" t="s">
        <v>152</v>
      </c>
      <c r="D2686" t="s">
        <v>80</v>
      </c>
      <c r="E2686" t="s">
        <v>20</v>
      </c>
      <c r="F2686">
        <v>45</v>
      </c>
      <c r="G2686" t="s">
        <v>148</v>
      </c>
      <c r="H2686" t="s">
        <v>43</v>
      </c>
      <c r="I2686" t="s">
        <v>23</v>
      </c>
      <c r="J2686" t="s">
        <v>52</v>
      </c>
      <c r="K2686">
        <v>4.7</v>
      </c>
      <c r="L2686" t="s">
        <v>151</v>
      </c>
      <c r="M2686" t="s">
        <v>37</v>
      </c>
      <c r="N2686" t="s">
        <v>151</v>
      </c>
      <c r="O2686" t="s">
        <v>151</v>
      </c>
      <c r="P2686">
        <v>42</v>
      </c>
      <c r="Q2686" t="s">
        <v>38</v>
      </c>
      <c r="R2686" t="s">
        <v>75</v>
      </c>
    </row>
    <row r="2687" spans="1:18" x14ac:dyDescent="0.2">
      <c r="A2687">
        <v>2686</v>
      </c>
      <c r="B2687">
        <v>56</v>
      </c>
      <c r="C2687" t="s">
        <v>152</v>
      </c>
      <c r="D2687" t="s">
        <v>136</v>
      </c>
      <c r="E2687" t="s">
        <v>41</v>
      </c>
      <c r="F2687">
        <v>25</v>
      </c>
      <c r="G2687" t="s">
        <v>140</v>
      </c>
      <c r="H2687" t="s">
        <v>43</v>
      </c>
      <c r="I2687" t="s">
        <v>23</v>
      </c>
      <c r="J2687" t="s">
        <v>24</v>
      </c>
      <c r="K2687">
        <v>2.7</v>
      </c>
      <c r="L2687" t="s">
        <v>151</v>
      </c>
      <c r="M2687" t="s">
        <v>26</v>
      </c>
      <c r="N2687" t="s">
        <v>151</v>
      </c>
      <c r="O2687" t="s">
        <v>151</v>
      </c>
      <c r="P2687">
        <v>49</v>
      </c>
      <c r="Q2687" t="s">
        <v>38</v>
      </c>
      <c r="R2687" t="s">
        <v>57</v>
      </c>
    </row>
    <row r="2688" spans="1:18" x14ac:dyDescent="0.2">
      <c r="A2688">
        <v>2687</v>
      </c>
      <c r="B2688">
        <v>40</v>
      </c>
      <c r="C2688" t="s">
        <v>152</v>
      </c>
      <c r="D2688" t="s">
        <v>124</v>
      </c>
      <c r="E2688" t="s">
        <v>20</v>
      </c>
      <c r="F2688">
        <v>72</v>
      </c>
      <c r="G2688" t="s">
        <v>141</v>
      </c>
      <c r="H2688" t="s">
        <v>43</v>
      </c>
      <c r="I2688" t="s">
        <v>93</v>
      </c>
      <c r="J2688" t="s">
        <v>24</v>
      </c>
      <c r="K2688">
        <v>3.8</v>
      </c>
      <c r="L2688" t="s">
        <v>151</v>
      </c>
      <c r="M2688" t="s">
        <v>69</v>
      </c>
      <c r="N2688" t="s">
        <v>151</v>
      </c>
      <c r="O2688" t="s">
        <v>151</v>
      </c>
      <c r="P2688">
        <v>33</v>
      </c>
      <c r="Q2688" t="s">
        <v>32</v>
      </c>
      <c r="R2688" t="s">
        <v>28</v>
      </c>
    </row>
    <row r="2689" spans="1:18" x14ac:dyDescent="0.2">
      <c r="A2689">
        <v>2688</v>
      </c>
      <c r="B2689">
        <v>61</v>
      </c>
      <c r="C2689" t="s">
        <v>152</v>
      </c>
      <c r="D2689" t="s">
        <v>80</v>
      </c>
      <c r="E2689" t="s">
        <v>20</v>
      </c>
      <c r="F2689">
        <v>75</v>
      </c>
      <c r="G2689" t="s">
        <v>78</v>
      </c>
      <c r="H2689" t="s">
        <v>43</v>
      </c>
      <c r="I2689" t="s">
        <v>51</v>
      </c>
      <c r="J2689" t="s">
        <v>56</v>
      </c>
      <c r="K2689">
        <v>3.6</v>
      </c>
      <c r="L2689" t="s">
        <v>151</v>
      </c>
      <c r="M2689" t="s">
        <v>69</v>
      </c>
      <c r="N2689" t="s">
        <v>151</v>
      </c>
      <c r="O2689" t="s">
        <v>151</v>
      </c>
      <c r="P2689">
        <v>12</v>
      </c>
      <c r="Q2689" t="s">
        <v>85</v>
      </c>
      <c r="R2689" t="s">
        <v>75</v>
      </c>
    </row>
    <row r="2690" spans="1:18" x14ac:dyDescent="0.2">
      <c r="A2690">
        <v>2689</v>
      </c>
      <c r="B2690">
        <v>53</v>
      </c>
      <c r="C2690" t="s">
        <v>152</v>
      </c>
      <c r="D2690" t="s">
        <v>65</v>
      </c>
      <c r="E2690" t="s">
        <v>66</v>
      </c>
      <c r="F2690">
        <v>63</v>
      </c>
      <c r="G2690" t="s">
        <v>63</v>
      </c>
      <c r="H2690" t="s">
        <v>91</v>
      </c>
      <c r="I2690" t="s">
        <v>47</v>
      </c>
      <c r="J2690" t="s">
        <v>36</v>
      </c>
      <c r="K2690">
        <v>2.9</v>
      </c>
      <c r="L2690" t="s">
        <v>151</v>
      </c>
      <c r="M2690" t="s">
        <v>69</v>
      </c>
      <c r="N2690" t="s">
        <v>151</v>
      </c>
      <c r="O2690" t="s">
        <v>151</v>
      </c>
      <c r="P2690">
        <v>18</v>
      </c>
      <c r="Q2690" t="s">
        <v>38</v>
      </c>
      <c r="R2690" t="s">
        <v>96</v>
      </c>
    </row>
    <row r="2691" spans="1:18" x14ac:dyDescent="0.2">
      <c r="A2691">
        <v>2690</v>
      </c>
      <c r="B2691">
        <v>29</v>
      </c>
      <c r="C2691" t="s">
        <v>152</v>
      </c>
      <c r="D2691" t="s">
        <v>19</v>
      </c>
      <c r="E2691" t="s">
        <v>20</v>
      </c>
      <c r="F2691">
        <v>35</v>
      </c>
      <c r="G2691" t="s">
        <v>50</v>
      </c>
      <c r="H2691" t="s">
        <v>43</v>
      </c>
      <c r="I2691" t="s">
        <v>120</v>
      </c>
      <c r="J2691" t="s">
        <v>56</v>
      </c>
      <c r="K2691">
        <v>3.9</v>
      </c>
      <c r="L2691" t="s">
        <v>151</v>
      </c>
      <c r="M2691" t="s">
        <v>53</v>
      </c>
      <c r="N2691" t="s">
        <v>151</v>
      </c>
      <c r="O2691" t="s">
        <v>151</v>
      </c>
      <c r="P2691">
        <v>47</v>
      </c>
      <c r="Q2691" t="s">
        <v>45</v>
      </c>
      <c r="R2691" t="s">
        <v>57</v>
      </c>
    </row>
    <row r="2692" spans="1:18" x14ac:dyDescent="0.2">
      <c r="A2692">
        <v>2691</v>
      </c>
      <c r="B2692">
        <v>44</v>
      </c>
      <c r="C2692" t="s">
        <v>152</v>
      </c>
      <c r="D2692" t="s">
        <v>132</v>
      </c>
      <c r="E2692" t="s">
        <v>66</v>
      </c>
      <c r="F2692">
        <v>32</v>
      </c>
      <c r="G2692" t="s">
        <v>129</v>
      </c>
      <c r="H2692" t="s">
        <v>22</v>
      </c>
      <c r="I2692" t="s">
        <v>133</v>
      </c>
      <c r="J2692" t="s">
        <v>52</v>
      </c>
      <c r="K2692">
        <v>4.7</v>
      </c>
      <c r="L2692" t="s">
        <v>151</v>
      </c>
      <c r="M2692" t="s">
        <v>37</v>
      </c>
      <c r="N2692" t="s">
        <v>151</v>
      </c>
      <c r="O2692" t="s">
        <v>151</v>
      </c>
      <c r="P2692">
        <v>18</v>
      </c>
      <c r="Q2692" t="s">
        <v>74</v>
      </c>
      <c r="R2692" t="s">
        <v>39</v>
      </c>
    </row>
    <row r="2693" spans="1:18" x14ac:dyDescent="0.2">
      <c r="A2693">
        <v>2692</v>
      </c>
      <c r="B2693">
        <v>43</v>
      </c>
      <c r="C2693" t="s">
        <v>152</v>
      </c>
      <c r="D2693" t="s">
        <v>94</v>
      </c>
      <c r="E2693" t="s">
        <v>20</v>
      </c>
      <c r="F2693">
        <v>25</v>
      </c>
      <c r="G2693" t="s">
        <v>144</v>
      </c>
      <c r="H2693" t="s">
        <v>22</v>
      </c>
      <c r="I2693" t="s">
        <v>143</v>
      </c>
      <c r="J2693" t="s">
        <v>24</v>
      </c>
      <c r="K2693">
        <v>3.3</v>
      </c>
      <c r="L2693" t="s">
        <v>151</v>
      </c>
      <c r="M2693" t="s">
        <v>69</v>
      </c>
      <c r="N2693" t="s">
        <v>151</v>
      </c>
      <c r="O2693" t="s">
        <v>151</v>
      </c>
      <c r="P2693">
        <v>48</v>
      </c>
      <c r="Q2693" t="s">
        <v>32</v>
      </c>
      <c r="R2693" t="s">
        <v>87</v>
      </c>
    </row>
    <row r="2694" spans="1:18" x14ac:dyDescent="0.2">
      <c r="A2694">
        <v>2693</v>
      </c>
      <c r="B2694">
        <v>40</v>
      </c>
      <c r="C2694" t="s">
        <v>152</v>
      </c>
      <c r="D2694" t="s">
        <v>49</v>
      </c>
      <c r="E2694" t="s">
        <v>41</v>
      </c>
      <c r="F2694">
        <v>90</v>
      </c>
      <c r="G2694" t="s">
        <v>148</v>
      </c>
      <c r="H2694" t="s">
        <v>91</v>
      </c>
      <c r="I2694" t="s">
        <v>82</v>
      </c>
      <c r="J2694" t="s">
        <v>36</v>
      </c>
      <c r="K2694">
        <v>4.2</v>
      </c>
      <c r="L2694" t="s">
        <v>151</v>
      </c>
      <c r="M2694" t="s">
        <v>37</v>
      </c>
      <c r="N2694" t="s">
        <v>151</v>
      </c>
      <c r="O2694" t="s">
        <v>151</v>
      </c>
      <c r="P2694">
        <v>18</v>
      </c>
      <c r="Q2694" t="s">
        <v>85</v>
      </c>
      <c r="R2694" t="s">
        <v>96</v>
      </c>
    </row>
    <row r="2695" spans="1:18" x14ac:dyDescent="0.2">
      <c r="A2695">
        <v>2694</v>
      </c>
      <c r="B2695">
        <v>55</v>
      </c>
      <c r="C2695" t="s">
        <v>152</v>
      </c>
      <c r="D2695" t="s">
        <v>136</v>
      </c>
      <c r="E2695" t="s">
        <v>41</v>
      </c>
      <c r="F2695">
        <v>70</v>
      </c>
      <c r="G2695" t="s">
        <v>76</v>
      </c>
      <c r="H2695" t="s">
        <v>22</v>
      </c>
      <c r="I2695" t="s">
        <v>92</v>
      </c>
      <c r="J2695" t="s">
        <v>52</v>
      </c>
      <c r="K2695">
        <v>2.6</v>
      </c>
      <c r="L2695" t="s">
        <v>151</v>
      </c>
      <c r="M2695" t="s">
        <v>53</v>
      </c>
      <c r="N2695" t="s">
        <v>151</v>
      </c>
      <c r="O2695" t="s">
        <v>151</v>
      </c>
      <c r="P2695">
        <v>46</v>
      </c>
      <c r="Q2695" t="s">
        <v>32</v>
      </c>
      <c r="R2695" t="s">
        <v>57</v>
      </c>
    </row>
    <row r="2696" spans="1:18" x14ac:dyDescent="0.2">
      <c r="A2696">
        <v>2695</v>
      </c>
      <c r="B2696">
        <v>66</v>
      </c>
      <c r="C2696" t="s">
        <v>152</v>
      </c>
      <c r="D2696" t="s">
        <v>88</v>
      </c>
      <c r="E2696" t="s">
        <v>66</v>
      </c>
      <c r="F2696">
        <v>27</v>
      </c>
      <c r="G2696" t="s">
        <v>59</v>
      </c>
      <c r="H2696" t="s">
        <v>43</v>
      </c>
      <c r="I2696" t="s">
        <v>77</v>
      </c>
      <c r="J2696" t="s">
        <v>36</v>
      </c>
      <c r="K2696">
        <v>4.9000000000000004</v>
      </c>
      <c r="L2696" t="s">
        <v>151</v>
      </c>
      <c r="M2696" t="s">
        <v>26</v>
      </c>
      <c r="N2696" t="s">
        <v>151</v>
      </c>
      <c r="O2696" t="s">
        <v>151</v>
      </c>
      <c r="P2696">
        <v>34</v>
      </c>
      <c r="Q2696" t="s">
        <v>38</v>
      </c>
      <c r="R2696" t="s">
        <v>96</v>
      </c>
    </row>
    <row r="2697" spans="1:18" x14ac:dyDescent="0.2">
      <c r="A2697">
        <v>2696</v>
      </c>
      <c r="B2697">
        <v>50</v>
      </c>
      <c r="C2697" t="s">
        <v>152</v>
      </c>
      <c r="D2697" t="s">
        <v>123</v>
      </c>
      <c r="E2697" t="s">
        <v>66</v>
      </c>
      <c r="F2697">
        <v>92</v>
      </c>
      <c r="G2697" t="s">
        <v>121</v>
      </c>
      <c r="H2697" t="s">
        <v>43</v>
      </c>
      <c r="I2697" t="s">
        <v>120</v>
      </c>
      <c r="J2697" t="s">
        <v>56</v>
      </c>
      <c r="K2697">
        <v>3.6</v>
      </c>
      <c r="L2697" t="s">
        <v>151</v>
      </c>
      <c r="M2697" t="s">
        <v>53</v>
      </c>
      <c r="N2697" t="s">
        <v>151</v>
      </c>
      <c r="O2697" t="s">
        <v>151</v>
      </c>
      <c r="P2697">
        <v>10</v>
      </c>
      <c r="Q2697" t="s">
        <v>45</v>
      </c>
      <c r="R2697" t="s">
        <v>75</v>
      </c>
    </row>
    <row r="2698" spans="1:18" x14ac:dyDescent="0.2">
      <c r="A2698">
        <v>2697</v>
      </c>
      <c r="B2698">
        <v>57</v>
      </c>
      <c r="C2698" t="s">
        <v>152</v>
      </c>
      <c r="D2698" t="s">
        <v>61</v>
      </c>
      <c r="E2698" t="s">
        <v>62</v>
      </c>
      <c r="F2698">
        <v>20</v>
      </c>
      <c r="G2698" t="s">
        <v>146</v>
      </c>
      <c r="H2698" t="s">
        <v>43</v>
      </c>
      <c r="I2698" t="s">
        <v>51</v>
      </c>
      <c r="J2698" t="s">
        <v>36</v>
      </c>
      <c r="K2698">
        <v>4.7</v>
      </c>
      <c r="L2698" t="s">
        <v>151</v>
      </c>
      <c r="M2698" t="s">
        <v>37</v>
      </c>
      <c r="N2698" t="s">
        <v>151</v>
      </c>
      <c r="O2698" t="s">
        <v>151</v>
      </c>
      <c r="P2698">
        <v>12</v>
      </c>
      <c r="Q2698" t="s">
        <v>85</v>
      </c>
      <c r="R2698" t="s">
        <v>87</v>
      </c>
    </row>
    <row r="2699" spans="1:18" x14ac:dyDescent="0.2">
      <c r="A2699">
        <v>2698</v>
      </c>
      <c r="B2699">
        <v>42</v>
      </c>
      <c r="C2699" t="s">
        <v>152</v>
      </c>
      <c r="D2699" t="s">
        <v>101</v>
      </c>
      <c r="E2699" t="s">
        <v>62</v>
      </c>
      <c r="F2699">
        <v>52</v>
      </c>
      <c r="G2699" t="s">
        <v>78</v>
      </c>
      <c r="H2699" t="s">
        <v>22</v>
      </c>
      <c r="I2699" t="s">
        <v>107</v>
      </c>
      <c r="J2699" t="s">
        <v>24</v>
      </c>
      <c r="K2699">
        <v>3.2</v>
      </c>
      <c r="L2699" t="s">
        <v>151</v>
      </c>
      <c r="M2699" t="s">
        <v>53</v>
      </c>
      <c r="N2699" t="s">
        <v>151</v>
      </c>
      <c r="O2699" t="s">
        <v>151</v>
      </c>
      <c r="P2699">
        <v>36</v>
      </c>
      <c r="Q2699" t="s">
        <v>74</v>
      </c>
      <c r="R2699" t="s">
        <v>57</v>
      </c>
    </row>
    <row r="2700" spans="1:18" x14ac:dyDescent="0.2">
      <c r="A2700">
        <v>2699</v>
      </c>
      <c r="B2700">
        <v>55</v>
      </c>
      <c r="C2700" t="s">
        <v>152</v>
      </c>
      <c r="D2700" t="s">
        <v>103</v>
      </c>
      <c r="E2700" t="s">
        <v>20</v>
      </c>
      <c r="F2700">
        <v>57</v>
      </c>
      <c r="G2700" t="s">
        <v>140</v>
      </c>
      <c r="H2700" t="s">
        <v>43</v>
      </c>
      <c r="I2700" t="s">
        <v>135</v>
      </c>
      <c r="J2700" t="s">
        <v>52</v>
      </c>
      <c r="K2700">
        <v>3.6</v>
      </c>
      <c r="L2700" t="s">
        <v>151</v>
      </c>
      <c r="M2700" t="s">
        <v>73</v>
      </c>
      <c r="N2700" t="s">
        <v>151</v>
      </c>
      <c r="O2700" t="s">
        <v>151</v>
      </c>
      <c r="P2700">
        <v>34</v>
      </c>
      <c r="Q2700" t="s">
        <v>27</v>
      </c>
      <c r="R2700" t="s">
        <v>57</v>
      </c>
    </row>
    <row r="2701" spans="1:18" x14ac:dyDescent="0.2">
      <c r="A2701">
        <v>2700</v>
      </c>
      <c r="B2701">
        <v>25</v>
      </c>
      <c r="C2701" t="s">
        <v>152</v>
      </c>
      <c r="D2701" t="s">
        <v>136</v>
      </c>
      <c r="E2701" t="s">
        <v>41</v>
      </c>
      <c r="F2701">
        <v>96</v>
      </c>
      <c r="G2701" t="s">
        <v>139</v>
      </c>
      <c r="H2701" t="s">
        <v>43</v>
      </c>
      <c r="I2701" t="s">
        <v>82</v>
      </c>
      <c r="J2701" t="s">
        <v>56</v>
      </c>
      <c r="K2701">
        <v>3.6</v>
      </c>
      <c r="L2701" t="s">
        <v>151</v>
      </c>
      <c r="M2701" t="s">
        <v>69</v>
      </c>
      <c r="N2701" t="s">
        <v>151</v>
      </c>
      <c r="O2701" t="s">
        <v>151</v>
      </c>
      <c r="P2701">
        <v>49</v>
      </c>
      <c r="Q2701" t="s">
        <v>85</v>
      </c>
      <c r="R2701" t="s">
        <v>48</v>
      </c>
    </row>
    <row r="2702" spans="1:18" x14ac:dyDescent="0.2">
      <c r="A2702">
        <v>2701</v>
      </c>
      <c r="B2702">
        <v>22</v>
      </c>
      <c r="C2702" t="s">
        <v>152</v>
      </c>
      <c r="D2702" t="s">
        <v>112</v>
      </c>
      <c r="E2702" t="s">
        <v>20</v>
      </c>
      <c r="F2702">
        <v>68</v>
      </c>
      <c r="G2702" t="s">
        <v>98</v>
      </c>
      <c r="H2702" t="s">
        <v>91</v>
      </c>
      <c r="I2702" t="s">
        <v>77</v>
      </c>
      <c r="J2702" t="s">
        <v>24</v>
      </c>
      <c r="K2702">
        <v>3.2</v>
      </c>
      <c r="L2702" t="s">
        <v>151</v>
      </c>
      <c r="M2702" t="s">
        <v>53</v>
      </c>
      <c r="N2702" t="s">
        <v>151</v>
      </c>
      <c r="O2702" t="s">
        <v>151</v>
      </c>
      <c r="P2702">
        <v>36</v>
      </c>
      <c r="Q2702" t="s">
        <v>32</v>
      </c>
      <c r="R2702" t="s">
        <v>39</v>
      </c>
    </row>
    <row r="2703" spans="1:18" x14ac:dyDescent="0.2">
      <c r="A2703">
        <v>2702</v>
      </c>
      <c r="B2703">
        <v>49</v>
      </c>
      <c r="C2703" t="s">
        <v>152</v>
      </c>
      <c r="D2703" t="s">
        <v>29</v>
      </c>
      <c r="E2703" t="s">
        <v>20</v>
      </c>
      <c r="F2703">
        <v>30</v>
      </c>
      <c r="G2703" t="s">
        <v>134</v>
      </c>
      <c r="H2703" t="s">
        <v>22</v>
      </c>
      <c r="I2703" t="s">
        <v>64</v>
      </c>
      <c r="J2703" t="s">
        <v>52</v>
      </c>
      <c r="K2703">
        <v>2.8</v>
      </c>
      <c r="L2703" t="s">
        <v>151</v>
      </c>
      <c r="M2703" t="s">
        <v>73</v>
      </c>
      <c r="N2703" t="s">
        <v>151</v>
      </c>
      <c r="O2703" t="s">
        <v>151</v>
      </c>
      <c r="P2703">
        <v>18</v>
      </c>
      <c r="Q2703" t="s">
        <v>74</v>
      </c>
      <c r="R2703" t="s">
        <v>28</v>
      </c>
    </row>
    <row r="2704" spans="1:18" x14ac:dyDescent="0.2">
      <c r="A2704">
        <v>2703</v>
      </c>
      <c r="B2704">
        <v>70</v>
      </c>
      <c r="C2704" t="s">
        <v>152</v>
      </c>
      <c r="D2704" t="s">
        <v>70</v>
      </c>
      <c r="E2704" t="s">
        <v>41</v>
      </c>
      <c r="F2704">
        <v>37</v>
      </c>
      <c r="G2704" t="s">
        <v>104</v>
      </c>
      <c r="H2704" t="s">
        <v>22</v>
      </c>
      <c r="I2704" t="s">
        <v>23</v>
      </c>
      <c r="J2704" t="s">
        <v>56</v>
      </c>
      <c r="K2704">
        <v>4</v>
      </c>
      <c r="L2704" t="s">
        <v>151</v>
      </c>
      <c r="M2704" t="s">
        <v>44</v>
      </c>
      <c r="N2704" t="s">
        <v>151</v>
      </c>
      <c r="O2704" t="s">
        <v>151</v>
      </c>
      <c r="P2704">
        <v>39</v>
      </c>
      <c r="Q2704" t="s">
        <v>85</v>
      </c>
      <c r="R2704" t="s">
        <v>28</v>
      </c>
    </row>
    <row r="2705" spans="1:18" x14ac:dyDescent="0.2">
      <c r="A2705">
        <v>2704</v>
      </c>
      <c r="B2705">
        <v>56</v>
      </c>
      <c r="C2705" t="s">
        <v>152</v>
      </c>
      <c r="D2705" t="s">
        <v>118</v>
      </c>
      <c r="E2705" t="s">
        <v>66</v>
      </c>
      <c r="F2705">
        <v>42</v>
      </c>
      <c r="G2705" t="s">
        <v>121</v>
      </c>
      <c r="H2705" t="s">
        <v>91</v>
      </c>
      <c r="I2705" t="s">
        <v>77</v>
      </c>
      <c r="J2705" t="s">
        <v>24</v>
      </c>
      <c r="K2705">
        <v>4.4000000000000004</v>
      </c>
      <c r="L2705" t="s">
        <v>151</v>
      </c>
      <c r="M2705" t="s">
        <v>37</v>
      </c>
      <c r="N2705" t="s">
        <v>151</v>
      </c>
      <c r="O2705" t="s">
        <v>151</v>
      </c>
      <c r="P2705">
        <v>34</v>
      </c>
      <c r="Q2705" t="s">
        <v>45</v>
      </c>
      <c r="R2705" t="s">
        <v>39</v>
      </c>
    </row>
    <row r="2706" spans="1:18" x14ac:dyDescent="0.2">
      <c r="A2706">
        <v>2705</v>
      </c>
      <c r="B2706">
        <v>52</v>
      </c>
      <c r="C2706" t="s">
        <v>152</v>
      </c>
      <c r="D2706" t="s">
        <v>80</v>
      </c>
      <c r="E2706" t="s">
        <v>20</v>
      </c>
      <c r="F2706">
        <v>54</v>
      </c>
      <c r="G2706" t="s">
        <v>121</v>
      </c>
      <c r="H2706" t="s">
        <v>22</v>
      </c>
      <c r="I2706" t="s">
        <v>117</v>
      </c>
      <c r="J2706" t="s">
        <v>36</v>
      </c>
      <c r="K2706">
        <v>3.4</v>
      </c>
      <c r="L2706" t="s">
        <v>151</v>
      </c>
      <c r="M2706" t="s">
        <v>44</v>
      </c>
      <c r="N2706" t="s">
        <v>151</v>
      </c>
      <c r="O2706" t="s">
        <v>151</v>
      </c>
      <c r="P2706">
        <v>35</v>
      </c>
      <c r="Q2706" t="s">
        <v>85</v>
      </c>
      <c r="R2706" t="s">
        <v>39</v>
      </c>
    </row>
    <row r="2707" spans="1:18" x14ac:dyDescent="0.2">
      <c r="A2707">
        <v>2706</v>
      </c>
      <c r="B2707">
        <v>65</v>
      </c>
      <c r="C2707" t="s">
        <v>152</v>
      </c>
      <c r="D2707" t="s">
        <v>101</v>
      </c>
      <c r="E2707" t="s">
        <v>62</v>
      </c>
      <c r="F2707">
        <v>81</v>
      </c>
      <c r="G2707" t="s">
        <v>148</v>
      </c>
      <c r="H2707" t="s">
        <v>35</v>
      </c>
      <c r="I2707" t="s">
        <v>47</v>
      </c>
      <c r="J2707" t="s">
        <v>36</v>
      </c>
      <c r="K2707">
        <v>5</v>
      </c>
      <c r="L2707" t="s">
        <v>151</v>
      </c>
      <c r="M2707" t="s">
        <v>73</v>
      </c>
      <c r="N2707" t="s">
        <v>151</v>
      </c>
      <c r="O2707" t="s">
        <v>151</v>
      </c>
      <c r="P2707">
        <v>1</v>
      </c>
      <c r="Q2707" t="s">
        <v>38</v>
      </c>
      <c r="R2707" t="s">
        <v>75</v>
      </c>
    </row>
    <row r="2708" spans="1:18" x14ac:dyDescent="0.2">
      <c r="A2708">
        <v>2707</v>
      </c>
      <c r="B2708">
        <v>24</v>
      </c>
      <c r="C2708" t="s">
        <v>152</v>
      </c>
      <c r="D2708" t="s">
        <v>70</v>
      </c>
      <c r="E2708" t="s">
        <v>41</v>
      </c>
      <c r="F2708">
        <v>40</v>
      </c>
      <c r="G2708" t="s">
        <v>89</v>
      </c>
      <c r="H2708" t="s">
        <v>35</v>
      </c>
      <c r="I2708" t="s">
        <v>143</v>
      </c>
      <c r="J2708" t="s">
        <v>36</v>
      </c>
      <c r="K2708">
        <v>3.1</v>
      </c>
      <c r="L2708" t="s">
        <v>151</v>
      </c>
      <c r="M2708" t="s">
        <v>26</v>
      </c>
      <c r="N2708" t="s">
        <v>151</v>
      </c>
      <c r="O2708" t="s">
        <v>151</v>
      </c>
      <c r="P2708">
        <v>48</v>
      </c>
      <c r="Q2708" t="s">
        <v>85</v>
      </c>
      <c r="R2708" t="s">
        <v>57</v>
      </c>
    </row>
    <row r="2709" spans="1:18" x14ac:dyDescent="0.2">
      <c r="A2709">
        <v>2708</v>
      </c>
      <c r="B2709">
        <v>32</v>
      </c>
      <c r="C2709" t="s">
        <v>152</v>
      </c>
      <c r="D2709" t="s">
        <v>131</v>
      </c>
      <c r="E2709" t="s">
        <v>66</v>
      </c>
      <c r="F2709">
        <v>88</v>
      </c>
      <c r="G2709" t="s">
        <v>144</v>
      </c>
      <c r="H2709" t="s">
        <v>43</v>
      </c>
      <c r="I2709" t="s">
        <v>68</v>
      </c>
      <c r="J2709" t="s">
        <v>56</v>
      </c>
      <c r="K2709">
        <v>4.2</v>
      </c>
      <c r="L2709" t="s">
        <v>151</v>
      </c>
      <c r="M2709" t="s">
        <v>53</v>
      </c>
      <c r="N2709" t="s">
        <v>151</v>
      </c>
      <c r="O2709" t="s">
        <v>151</v>
      </c>
      <c r="P2709">
        <v>19</v>
      </c>
      <c r="Q2709" t="s">
        <v>32</v>
      </c>
      <c r="R2709" t="s">
        <v>39</v>
      </c>
    </row>
    <row r="2710" spans="1:18" x14ac:dyDescent="0.2">
      <c r="A2710">
        <v>2709</v>
      </c>
      <c r="B2710">
        <v>57</v>
      </c>
      <c r="C2710" t="s">
        <v>152</v>
      </c>
      <c r="D2710" t="s">
        <v>80</v>
      </c>
      <c r="E2710" t="s">
        <v>20</v>
      </c>
      <c r="F2710">
        <v>94</v>
      </c>
      <c r="G2710" t="s">
        <v>89</v>
      </c>
      <c r="H2710" t="s">
        <v>43</v>
      </c>
      <c r="I2710" t="s">
        <v>84</v>
      </c>
      <c r="J2710" t="s">
        <v>52</v>
      </c>
      <c r="K2710">
        <v>3.3</v>
      </c>
      <c r="L2710" t="s">
        <v>151</v>
      </c>
      <c r="M2710" t="s">
        <v>73</v>
      </c>
      <c r="N2710" t="s">
        <v>151</v>
      </c>
      <c r="O2710" t="s">
        <v>151</v>
      </c>
      <c r="P2710">
        <v>44</v>
      </c>
      <c r="Q2710" t="s">
        <v>85</v>
      </c>
      <c r="R2710" t="s">
        <v>39</v>
      </c>
    </row>
    <row r="2711" spans="1:18" x14ac:dyDescent="0.2">
      <c r="A2711">
        <v>2710</v>
      </c>
      <c r="B2711">
        <v>35</v>
      </c>
      <c r="C2711" t="s">
        <v>152</v>
      </c>
      <c r="D2711" t="s">
        <v>54</v>
      </c>
      <c r="E2711" t="s">
        <v>20</v>
      </c>
      <c r="F2711">
        <v>54</v>
      </c>
      <c r="G2711" t="s">
        <v>114</v>
      </c>
      <c r="H2711" t="s">
        <v>35</v>
      </c>
      <c r="I2711" t="s">
        <v>108</v>
      </c>
      <c r="J2711" t="s">
        <v>24</v>
      </c>
      <c r="K2711">
        <v>2.9</v>
      </c>
      <c r="L2711" t="s">
        <v>151</v>
      </c>
      <c r="M2711" t="s">
        <v>53</v>
      </c>
      <c r="N2711" t="s">
        <v>151</v>
      </c>
      <c r="O2711" t="s">
        <v>151</v>
      </c>
      <c r="P2711">
        <v>9</v>
      </c>
      <c r="Q2711" t="s">
        <v>38</v>
      </c>
      <c r="R2711" t="s">
        <v>75</v>
      </c>
    </row>
    <row r="2712" spans="1:18" x14ac:dyDescent="0.2">
      <c r="A2712">
        <v>2711</v>
      </c>
      <c r="B2712">
        <v>69</v>
      </c>
      <c r="C2712" t="s">
        <v>152</v>
      </c>
      <c r="D2712" t="s">
        <v>101</v>
      </c>
      <c r="E2712" t="s">
        <v>62</v>
      </c>
      <c r="F2712">
        <v>51</v>
      </c>
      <c r="G2712" t="s">
        <v>149</v>
      </c>
      <c r="H2712" t="s">
        <v>22</v>
      </c>
      <c r="I2712" t="s">
        <v>72</v>
      </c>
      <c r="J2712" t="s">
        <v>52</v>
      </c>
      <c r="K2712">
        <v>4.7</v>
      </c>
      <c r="L2712" t="s">
        <v>151</v>
      </c>
      <c r="M2712" t="s">
        <v>53</v>
      </c>
      <c r="N2712" t="s">
        <v>151</v>
      </c>
      <c r="O2712" t="s">
        <v>151</v>
      </c>
      <c r="P2712">
        <v>3</v>
      </c>
      <c r="Q2712" t="s">
        <v>74</v>
      </c>
      <c r="R2712" t="s">
        <v>28</v>
      </c>
    </row>
    <row r="2713" spans="1:18" x14ac:dyDescent="0.2">
      <c r="A2713">
        <v>2712</v>
      </c>
      <c r="B2713">
        <v>30</v>
      </c>
      <c r="C2713" t="s">
        <v>152</v>
      </c>
      <c r="D2713" t="s">
        <v>88</v>
      </c>
      <c r="E2713" t="s">
        <v>66</v>
      </c>
      <c r="F2713">
        <v>22</v>
      </c>
      <c r="G2713" t="s">
        <v>144</v>
      </c>
      <c r="H2713" t="s">
        <v>22</v>
      </c>
      <c r="I2713" t="s">
        <v>107</v>
      </c>
      <c r="J2713" t="s">
        <v>36</v>
      </c>
      <c r="K2713">
        <v>4</v>
      </c>
      <c r="L2713" t="s">
        <v>151</v>
      </c>
      <c r="M2713" t="s">
        <v>53</v>
      </c>
      <c r="N2713" t="s">
        <v>151</v>
      </c>
      <c r="O2713" t="s">
        <v>151</v>
      </c>
      <c r="P2713">
        <v>50</v>
      </c>
      <c r="Q2713" t="s">
        <v>27</v>
      </c>
      <c r="R2713" t="s">
        <v>87</v>
      </c>
    </row>
    <row r="2714" spans="1:18" x14ac:dyDescent="0.2">
      <c r="A2714">
        <v>2713</v>
      </c>
      <c r="B2714">
        <v>37</v>
      </c>
      <c r="C2714" t="s">
        <v>152</v>
      </c>
      <c r="D2714" t="s">
        <v>101</v>
      </c>
      <c r="E2714" t="s">
        <v>62</v>
      </c>
      <c r="F2714">
        <v>95</v>
      </c>
      <c r="G2714" t="s">
        <v>113</v>
      </c>
      <c r="H2714" t="s">
        <v>22</v>
      </c>
      <c r="I2714" t="s">
        <v>109</v>
      </c>
      <c r="J2714" t="s">
        <v>56</v>
      </c>
      <c r="K2714">
        <v>4.5999999999999996</v>
      </c>
      <c r="L2714" t="s">
        <v>151</v>
      </c>
      <c r="M2714" t="s">
        <v>53</v>
      </c>
      <c r="N2714" t="s">
        <v>151</v>
      </c>
      <c r="O2714" t="s">
        <v>151</v>
      </c>
      <c r="P2714">
        <v>7</v>
      </c>
      <c r="Q2714" t="s">
        <v>85</v>
      </c>
      <c r="R2714" t="s">
        <v>57</v>
      </c>
    </row>
    <row r="2715" spans="1:18" x14ac:dyDescent="0.2">
      <c r="A2715">
        <v>2714</v>
      </c>
      <c r="B2715">
        <v>19</v>
      </c>
      <c r="C2715" t="s">
        <v>152</v>
      </c>
      <c r="D2715" t="s">
        <v>61</v>
      </c>
      <c r="E2715" t="s">
        <v>62</v>
      </c>
      <c r="F2715">
        <v>57</v>
      </c>
      <c r="G2715" t="s">
        <v>90</v>
      </c>
      <c r="H2715" t="s">
        <v>43</v>
      </c>
      <c r="I2715" t="s">
        <v>135</v>
      </c>
      <c r="J2715" t="s">
        <v>56</v>
      </c>
      <c r="K2715">
        <v>3.8</v>
      </c>
      <c r="L2715" t="s">
        <v>151</v>
      </c>
      <c r="M2715" t="s">
        <v>69</v>
      </c>
      <c r="N2715" t="s">
        <v>151</v>
      </c>
      <c r="O2715" t="s">
        <v>151</v>
      </c>
      <c r="P2715">
        <v>20</v>
      </c>
      <c r="Q2715" t="s">
        <v>85</v>
      </c>
      <c r="R2715" t="s">
        <v>48</v>
      </c>
    </row>
    <row r="2716" spans="1:18" x14ac:dyDescent="0.2">
      <c r="A2716">
        <v>2715</v>
      </c>
      <c r="B2716">
        <v>53</v>
      </c>
      <c r="C2716" t="s">
        <v>152</v>
      </c>
      <c r="D2716" t="s">
        <v>29</v>
      </c>
      <c r="E2716" t="s">
        <v>20</v>
      </c>
      <c r="F2716">
        <v>45</v>
      </c>
      <c r="G2716" t="s">
        <v>145</v>
      </c>
      <c r="H2716" t="s">
        <v>35</v>
      </c>
      <c r="I2716" t="s">
        <v>77</v>
      </c>
      <c r="J2716" t="s">
        <v>24</v>
      </c>
      <c r="K2716">
        <v>3.6</v>
      </c>
      <c r="L2716" t="s">
        <v>151</v>
      </c>
      <c r="M2716" t="s">
        <v>73</v>
      </c>
      <c r="N2716" t="s">
        <v>151</v>
      </c>
      <c r="O2716" t="s">
        <v>151</v>
      </c>
      <c r="P2716">
        <v>16</v>
      </c>
      <c r="Q2716" t="s">
        <v>38</v>
      </c>
      <c r="R2716" t="s">
        <v>75</v>
      </c>
    </row>
    <row r="2717" spans="1:18" x14ac:dyDescent="0.2">
      <c r="A2717">
        <v>2716</v>
      </c>
      <c r="B2717">
        <v>25</v>
      </c>
      <c r="C2717" t="s">
        <v>152</v>
      </c>
      <c r="D2717" t="s">
        <v>49</v>
      </c>
      <c r="E2717" t="s">
        <v>41</v>
      </c>
      <c r="F2717">
        <v>92</v>
      </c>
      <c r="G2717" t="s">
        <v>90</v>
      </c>
      <c r="H2717" t="s">
        <v>91</v>
      </c>
      <c r="I2717" t="s">
        <v>68</v>
      </c>
      <c r="J2717" t="s">
        <v>24</v>
      </c>
      <c r="K2717">
        <v>4.0999999999999996</v>
      </c>
      <c r="L2717" t="s">
        <v>151</v>
      </c>
      <c r="M2717" t="s">
        <v>26</v>
      </c>
      <c r="N2717" t="s">
        <v>151</v>
      </c>
      <c r="O2717" t="s">
        <v>151</v>
      </c>
      <c r="P2717">
        <v>29</v>
      </c>
      <c r="Q2717" t="s">
        <v>45</v>
      </c>
      <c r="R2717" t="s">
        <v>28</v>
      </c>
    </row>
    <row r="2718" spans="1:18" x14ac:dyDescent="0.2">
      <c r="A2718">
        <v>2717</v>
      </c>
      <c r="B2718">
        <v>47</v>
      </c>
      <c r="C2718" t="s">
        <v>152</v>
      </c>
      <c r="D2718" t="s">
        <v>70</v>
      </c>
      <c r="E2718" t="s">
        <v>41</v>
      </c>
      <c r="F2718">
        <v>40</v>
      </c>
      <c r="G2718" t="s">
        <v>111</v>
      </c>
      <c r="H2718" t="s">
        <v>22</v>
      </c>
      <c r="I2718" t="s">
        <v>93</v>
      </c>
      <c r="J2718" t="s">
        <v>36</v>
      </c>
      <c r="K2718">
        <v>2.7</v>
      </c>
      <c r="L2718" t="s">
        <v>151</v>
      </c>
      <c r="M2718" t="s">
        <v>73</v>
      </c>
      <c r="N2718" t="s">
        <v>151</v>
      </c>
      <c r="O2718" t="s">
        <v>151</v>
      </c>
      <c r="P2718">
        <v>21</v>
      </c>
      <c r="Q2718" t="s">
        <v>85</v>
      </c>
      <c r="R2718" t="s">
        <v>39</v>
      </c>
    </row>
    <row r="2719" spans="1:18" x14ac:dyDescent="0.2">
      <c r="A2719">
        <v>2718</v>
      </c>
      <c r="B2719">
        <v>18</v>
      </c>
      <c r="C2719" t="s">
        <v>152</v>
      </c>
      <c r="D2719" t="s">
        <v>88</v>
      </c>
      <c r="E2719" t="s">
        <v>66</v>
      </c>
      <c r="F2719">
        <v>62</v>
      </c>
      <c r="G2719" t="s">
        <v>144</v>
      </c>
      <c r="H2719" t="s">
        <v>91</v>
      </c>
      <c r="I2719" t="s">
        <v>117</v>
      </c>
      <c r="J2719" t="s">
        <v>24</v>
      </c>
      <c r="K2719">
        <v>4.3</v>
      </c>
      <c r="L2719" t="s">
        <v>151</v>
      </c>
      <c r="M2719" t="s">
        <v>37</v>
      </c>
      <c r="N2719" t="s">
        <v>151</v>
      </c>
      <c r="O2719" t="s">
        <v>151</v>
      </c>
      <c r="P2719">
        <v>19</v>
      </c>
      <c r="Q2719" t="s">
        <v>38</v>
      </c>
      <c r="R2719" t="s">
        <v>96</v>
      </c>
    </row>
    <row r="2720" spans="1:18" x14ac:dyDescent="0.2">
      <c r="A2720">
        <v>2719</v>
      </c>
      <c r="B2720">
        <v>22</v>
      </c>
      <c r="C2720" t="s">
        <v>152</v>
      </c>
      <c r="D2720" t="s">
        <v>58</v>
      </c>
      <c r="E2720" t="s">
        <v>20</v>
      </c>
      <c r="F2720">
        <v>90</v>
      </c>
      <c r="G2720" t="s">
        <v>140</v>
      </c>
      <c r="H2720" t="s">
        <v>43</v>
      </c>
      <c r="I2720" t="s">
        <v>99</v>
      </c>
      <c r="J2720" t="s">
        <v>24</v>
      </c>
      <c r="K2720">
        <v>4.9000000000000004</v>
      </c>
      <c r="L2720" t="s">
        <v>151</v>
      </c>
      <c r="M2720" t="s">
        <v>44</v>
      </c>
      <c r="N2720" t="s">
        <v>151</v>
      </c>
      <c r="O2720" t="s">
        <v>151</v>
      </c>
      <c r="P2720">
        <v>10</v>
      </c>
      <c r="Q2720" t="s">
        <v>27</v>
      </c>
      <c r="R2720" t="s">
        <v>75</v>
      </c>
    </row>
    <row r="2721" spans="1:18" x14ac:dyDescent="0.2">
      <c r="A2721">
        <v>2720</v>
      </c>
      <c r="B2721">
        <v>69</v>
      </c>
      <c r="C2721" t="s">
        <v>152</v>
      </c>
      <c r="D2721" t="s">
        <v>103</v>
      </c>
      <c r="E2721" t="s">
        <v>20</v>
      </c>
      <c r="F2721">
        <v>82</v>
      </c>
      <c r="G2721" t="s">
        <v>59</v>
      </c>
      <c r="H2721" t="s">
        <v>35</v>
      </c>
      <c r="I2721" t="s">
        <v>99</v>
      </c>
      <c r="J2721" t="s">
        <v>56</v>
      </c>
      <c r="K2721">
        <v>4.2</v>
      </c>
      <c r="L2721" t="s">
        <v>151</v>
      </c>
      <c r="M2721" t="s">
        <v>37</v>
      </c>
      <c r="N2721" t="s">
        <v>151</v>
      </c>
      <c r="O2721" t="s">
        <v>151</v>
      </c>
      <c r="P2721">
        <v>4</v>
      </c>
      <c r="Q2721" t="s">
        <v>74</v>
      </c>
      <c r="R2721" t="s">
        <v>87</v>
      </c>
    </row>
    <row r="2722" spans="1:18" x14ac:dyDescent="0.2">
      <c r="A2722">
        <v>2721</v>
      </c>
      <c r="B2722">
        <v>55</v>
      </c>
      <c r="C2722" t="s">
        <v>152</v>
      </c>
      <c r="D2722" t="s">
        <v>118</v>
      </c>
      <c r="E2722" t="s">
        <v>66</v>
      </c>
      <c r="F2722">
        <v>52</v>
      </c>
      <c r="G2722" t="s">
        <v>127</v>
      </c>
      <c r="H2722" t="s">
        <v>43</v>
      </c>
      <c r="I2722" t="s">
        <v>99</v>
      </c>
      <c r="J2722" t="s">
        <v>36</v>
      </c>
      <c r="K2722">
        <v>2.8</v>
      </c>
      <c r="L2722" t="s">
        <v>151</v>
      </c>
      <c r="M2722" t="s">
        <v>73</v>
      </c>
      <c r="N2722" t="s">
        <v>151</v>
      </c>
      <c r="O2722" t="s">
        <v>151</v>
      </c>
      <c r="P2722">
        <v>45</v>
      </c>
      <c r="Q2722" t="s">
        <v>74</v>
      </c>
      <c r="R2722" t="s">
        <v>57</v>
      </c>
    </row>
    <row r="2723" spans="1:18" x14ac:dyDescent="0.2">
      <c r="A2723">
        <v>2722</v>
      </c>
      <c r="B2723">
        <v>19</v>
      </c>
      <c r="C2723" t="s">
        <v>152</v>
      </c>
      <c r="D2723" t="s">
        <v>40</v>
      </c>
      <c r="E2723" t="s">
        <v>41</v>
      </c>
      <c r="F2723">
        <v>70</v>
      </c>
      <c r="G2723" t="s">
        <v>147</v>
      </c>
      <c r="H2723" t="s">
        <v>35</v>
      </c>
      <c r="I2723" t="s">
        <v>84</v>
      </c>
      <c r="J2723" t="s">
        <v>36</v>
      </c>
      <c r="K2723">
        <v>4.9000000000000004</v>
      </c>
      <c r="L2723" t="s">
        <v>151</v>
      </c>
      <c r="M2723" t="s">
        <v>37</v>
      </c>
      <c r="N2723" t="s">
        <v>151</v>
      </c>
      <c r="O2723" t="s">
        <v>151</v>
      </c>
      <c r="P2723">
        <v>17</v>
      </c>
      <c r="Q2723" t="s">
        <v>45</v>
      </c>
      <c r="R2723" t="s">
        <v>28</v>
      </c>
    </row>
    <row r="2724" spans="1:18" x14ac:dyDescent="0.2">
      <c r="A2724">
        <v>2723</v>
      </c>
      <c r="B2724">
        <v>23</v>
      </c>
      <c r="C2724" t="s">
        <v>152</v>
      </c>
      <c r="D2724" t="s">
        <v>123</v>
      </c>
      <c r="E2724" t="s">
        <v>66</v>
      </c>
      <c r="F2724">
        <v>83</v>
      </c>
      <c r="G2724" t="s">
        <v>30</v>
      </c>
      <c r="H2724" t="s">
        <v>43</v>
      </c>
      <c r="I2724" t="s">
        <v>95</v>
      </c>
      <c r="J2724" t="s">
        <v>36</v>
      </c>
      <c r="K2724">
        <v>2.8</v>
      </c>
      <c r="L2724" t="s">
        <v>151</v>
      </c>
      <c r="M2724" t="s">
        <v>69</v>
      </c>
      <c r="N2724" t="s">
        <v>151</v>
      </c>
      <c r="O2724" t="s">
        <v>151</v>
      </c>
      <c r="P2724">
        <v>22</v>
      </c>
      <c r="Q2724" t="s">
        <v>45</v>
      </c>
      <c r="R2724" t="s">
        <v>28</v>
      </c>
    </row>
    <row r="2725" spans="1:18" x14ac:dyDescent="0.2">
      <c r="A2725">
        <v>2724</v>
      </c>
      <c r="B2725">
        <v>54</v>
      </c>
      <c r="C2725" t="s">
        <v>152</v>
      </c>
      <c r="D2725" t="s">
        <v>70</v>
      </c>
      <c r="E2725" t="s">
        <v>41</v>
      </c>
      <c r="F2725">
        <v>49</v>
      </c>
      <c r="G2725" t="s">
        <v>104</v>
      </c>
      <c r="H2725" t="s">
        <v>91</v>
      </c>
      <c r="I2725" t="s">
        <v>109</v>
      </c>
      <c r="J2725" t="s">
        <v>52</v>
      </c>
      <c r="K2725">
        <v>2.9</v>
      </c>
      <c r="L2725" t="s">
        <v>151</v>
      </c>
      <c r="M2725" t="s">
        <v>73</v>
      </c>
      <c r="N2725" t="s">
        <v>151</v>
      </c>
      <c r="O2725" t="s">
        <v>151</v>
      </c>
      <c r="P2725">
        <v>3</v>
      </c>
      <c r="Q2725" t="s">
        <v>45</v>
      </c>
      <c r="R2725" t="s">
        <v>96</v>
      </c>
    </row>
    <row r="2726" spans="1:18" x14ac:dyDescent="0.2">
      <c r="A2726">
        <v>2725</v>
      </c>
      <c r="B2726">
        <v>52</v>
      </c>
      <c r="C2726" t="s">
        <v>152</v>
      </c>
      <c r="D2726" t="s">
        <v>49</v>
      </c>
      <c r="E2726" t="s">
        <v>41</v>
      </c>
      <c r="F2726">
        <v>91</v>
      </c>
      <c r="G2726" t="s">
        <v>67</v>
      </c>
      <c r="H2726" t="s">
        <v>43</v>
      </c>
      <c r="I2726" t="s">
        <v>109</v>
      </c>
      <c r="J2726" t="s">
        <v>36</v>
      </c>
      <c r="K2726">
        <v>2.5</v>
      </c>
      <c r="L2726" t="s">
        <v>151</v>
      </c>
      <c r="M2726" t="s">
        <v>44</v>
      </c>
      <c r="N2726" t="s">
        <v>151</v>
      </c>
      <c r="O2726" t="s">
        <v>151</v>
      </c>
      <c r="P2726">
        <v>11</v>
      </c>
      <c r="Q2726" t="s">
        <v>85</v>
      </c>
      <c r="R2726" t="s">
        <v>28</v>
      </c>
    </row>
    <row r="2727" spans="1:18" x14ac:dyDescent="0.2">
      <c r="A2727">
        <v>2726</v>
      </c>
      <c r="B2727">
        <v>64</v>
      </c>
      <c r="C2727" t="s">
        <v>152</v>
      </c>
      <c r="D2727" t="s">
        <v>131</v>
      </c>
      <c r="E2727" t="s">
        <v>66</v>
      </c>
      <c r="F2727">
        <v>99</v>
      </c>
      <c r="G2727" t="s">
        <v>90</v>
      </c>
      <c r="H2727" t="s">
        <v>35</v>
      </c>
      <c r="I2727" t="s">
        <v>82</v>
      </c>
      <c r="J2727" t="s">
        <v>52</v>
      </c>
      <c r="K2727">
        <v>2.7</v>
      </c>
      <c r="L2727" t="s">
        <v>151</v>
      </c>
      <c r="M2727" t="s">
        <v>37</v>
      </c>
      <c r="N2727" t="s">
        <v>151</v>
      </c>
      <c r="O2727" t="s">
        <v>151</v>
      </c>
      <c r="P2727">
        <v>4</v>
      </c>
      <c r="Q2727" t="s">
        <v>85</v>
      </c>
      <c r="R2727" t="s">
        <v>48</v>
      </c>
    </row>
    <row r="2728" spans="1:18" x14ac:dyDescent="0.2">
      <c r="A2728">
        <v>2727</v>
      </c>
      <c r="B2728">
        <v>33</v>
      </c>
      <c r="C2728" t="s">
        <v>152</v>
      </c>
      <c r="D2728" t="s">
        <v>132</v>
      </c>
      <c r="E2728" t="s">
        <v>66</v>
      </c>
      <c r="F2728">
        <v>92</v>
      </c>
      <c r="G2728" t="s">
        <v>150</v>
      </c>
      <c r="H2728" t="s">
        <v>22</v>
      </c>
      <c r="I2728" t="s">
        <v>143</v>
      </c>
      <c r="J2728" t="s">
        <v>24</v>
      </c>
      <c r="K2728">
        <v>3.3</v>
      </c>
      <c r="L2728" t="s">
        <v>151</v>
      </c>
      <c r="M2728" t="s">
        <v>37</v>
      </c>
      <c r="N2728" t="s">
        <v>151</v>
      </c>
      <c r="O2728" t="s">
        <v>151</v>
      </c>
      <c r="P2728">
        <v>11</v>
      </c>
      <c r="Q2728" t="s">
        <v>45</v>
      </c>
      <c r="R2728" t="s">
        <v>75</v>
      </c>
    </row>
    <row r="2729" spans="1:18" x14ac:dyDescent="0.2">
      <c r="A2729">
        <v>2728</v>
      </c>
      <c r="B2729">
        <v>40</v>
      </c>
      <c r="C2729" t="s">
        <v>152</v>
      </c>
      <c r="D2729" t="s">
        <v>54</v>
      </c>
      <c r="E2729" t="s">
        <v>20</v>
      </c>
      <c r="F2729">
        <v>87</v>
      </c>
      <c r="G2729" t="s">
        <v>111</v>
      </c>
      <c r="H2729" t="s">
        <v>22</v>
      </c>
      <c r="I2729" t="s">
        <v>60</v>
      </c>
      <c r="J2729" t="s">
        <v>24</v>
      </c>
      <c r="K2729">
        <v>3.7</v>
      </c>
      <c r="L2729" t="s">
        <v>151</v>
      </c>
      <c r="M2729" t="s">
        <v>69</v>
      </c>
      <c r="N2729" t="s">
        <v>151</v>
      </c>
      <c r="O2729" t="s">
        <v>151</v>
      </c>
      <c r="P2729">
        <v>47</v>
      </c>
      <c r="Q2729" t="s">
        <v>38</v>
      </c>
      <c r="R2729" t="s">
        <v>28</v>
      </c>
    </row>
    <row r="2730" spans="1:18" x14ac:dyDescent="0.2">
      <c r="A2730">
        <v>2729</v>
      </c>
      <c r="B2730">
        <v>26</v>
      </c>
      <c r="C2730" t="s">
        <v>152</v>
      </c>
      <c r="D2730" t="s">
        <v>86</v>
      </c>
      <c r="E2730" t="s">
        <v>20</v>
      </c>
      <c r="F2730">
        <v>28</v>
      </c>
      <c r="G2730" t="s">
        <v>102</v>
      </c>
      <c r="H2730" t="s">
        <v>43</v>
      </c>
      <c r="I2730" t="s">
        <v>68</v>
      </c>
      <c r="J2730" t="s">
        <v>24</v>
      </c>
      <c r="K2730">
        <v>4</v>
      </c>
      <c r="L2730" t="s">
        <v>151</v>
      </c>
      <c r="M2730" t="s">
        <v>26</v>
      </c>
      <c r="N2730" t="s">
        <v>151</v>
      </c>
      <c r="O2730" t="s">
        <v>151</v>
      </c>
      <c r="P2730">
        <v>17</v>
      </c>
      <c r="Q2730" t="s">
        <v>85</v>
      </c>
      <c r="R2730" t="s">
        <v>39</v>
      </c>
    </row>
    <row r="2731" spans="1:18" x14ac:dyDescent="0.2">
      <c r="A2731">
        <v>2730</v>
      </c>
      <c r="B2731">
        <v>31</v>
      </c>
      <c r="C2731" t="s">
        <v>152</v>
      </c>
      <c r="D2731" t="s">
        <v>142</v>
      </c>
      <c r="E2731" t="s">
        <v>66</v>
      </c>
      <c r="F2731">
        <v>71</v>
      </c>
      <c r="G2731" t="s">
        <v>55</v>
      </c>
      <c r="H2731" t="s">
        <v>35</v>
      </c>
      <c r="I2731" t="s">
        <v>82</v>
      </c>
      <c r="J2731" t="s">
        <v>52</v>
      </c>
      <c r="K2731">
        <v>4.0999999999999996</v>
      </c>
      <c r="L2731" t="s">
        <v>151</v>
      </c>
      <c r="M2731" t="s">
        <v>37</v>
      </c>
      <c r="N2731" t="s">
        <v>151</v>
      </c>
      <c r="O2731" t="s">
        <v>151</v>
      </c>
      <c r="P2731">
        <v>32</v>
      </c>
      <c r="Q2731" t="s">
        <v>38</v>
      </c>
      <c r="R2731" t="s">
        <v>87</v>
      </c>
    </row>
    <row r="2732" spans="1:18" x14ac:dyDescent="0.2">
      <c r="A2732">
        <v>2731</v>
      </c>
      <c r="B2732">
        <v>23</v>
      </c>
      <c r="C2732" t="s">
        <v>152</v>
      </c>
      <c r="D2732" t="s">
        <v>142</v>
      </c>
      <c r="E2732" t="s">
        <v>66</v>
      </c>
      <c r="F2732">
        <v>32</v>
      </c>
      <c r="G2732" t="s">
        <v>149</v>
      </c>
      <c r="H2732" t="s">
        <v>43</v>
      </c>
      <c r="I2732" t="s">
        <v>84</v>
      </c>
      <c r="J2732" t="s">
        <v>24</v>
      </c>
      <c r="K2732">
        <v>4.0999999999999996</v>
      </c>
      <c r="L2732" t="s">
        <v>151</v>
      </c>
      <c r="M2732" t="s">
        <v>73</v>
      </c>
      <c r="N2732" t="s">
        <v>151</v>
      </c>
      <c r="O2732" t="s">
        <v>151</v>
      </c>
      <c r="P2732">
        <v>37</v>
      </c>
      <c r="Q2732" t="s">
        <v>74</v>
      </c>
      <c r="R2732" t="s">
        <v>48</v>
      </c>
    </row>
    <row r="2733" spans="1:18" x14ac:dyDescent="0.2">
      <c r="A2733">
        <v>2732</v>
      </c>
      <c r="B2733">
        <v>52</v>
      </c>
      <c r="C2733" t="s">
        <v>152</v>
      </c>
      <c r="D2733" t="s">
        <v>65</v>
      </c>
      <c r="E2733" t="s">
        <v>66</v>
      </c>
      <c r="F2733">
        <v>33</v>
      </c>
      <c r="G2733" t="s">
        <v>149</v>
      </c>
      <c r="H2733" t="s">
        <v>43</v>
      </c>
      <c r="I2733" t="s">
        <v>107</v>
      </c>
      <c r="J2733" t="s">
        <v>52</v>
      </c>
      <c r="K2733">
        <v>2.5</v>
      </c>
      <c r="L2733" t="s">
        <v>151</v>
      </c>
      <c r="M2733" t="s">
        <v>69</v>
      </c>
      <c r="N2733" t="s">
        <v>151</v>
      </c>
      <c r="O2733" t="s">
        <v>151</v>
      </c>
      <c r="P2733">
        <v>44</v>
      </c>
      <c r="Q2733" t="s">
        <v>74</v>
      </c>
      <c r="R2733" t="s">
        <v>57</v>
      </c>
    </row>
    <row r="2734" spans="1:18" x14ac:dyDescent="0.2">
      <c r="A2734">
        <v>2733</v>
      </c>
      <c r="B2734">
        <v>21</v>
      </c>
      <c r="C2734" t="s">
        <v>152</v>
      </c>
      <c r="D2734" t="s">
        <v>124</v>
      </c>
      <c r="E2734" t="s">
        <v>20</v>
      </c>
      <c r="F2734">
        <v>75</v>
      </c>
      <c r="G2734" t="s">
        <v>78</v>
      </c>
      <c r="H2734" t="s">
        <v>22</v>
      </c>
      <c r="I2734" t="s">
        <v>120</v>
      </c>
      <c r="J2734" t="s">
        <v>24</v>
      </c>
      <c r="K2734">
        <v>4.2</v>
      </c>
      <c r="L2734" t="s">
        <v>151</v>
      </c>
      <c r="M2734" t="s">
        <v>73</v>
      </c>
      <c r="N2734" t="s">
        <v>151</v>
      </c>
      <c r="O2734" t="s">
        <v>151</v>
      </c>
      <c r="P2734">
        <v>27</v>
      </c>
      <c r="Q2734" t="s">
        <v>85</v>
      </c>
      <c r="R2734" t="s">
        <v>96</v>
      </c>
    </row>
    <row r="2735" spans="1:18" x14ac:dyDescent="0.2">
      <c r="A2735">
        <v>2734</v>
      </c>
      <c r="B2735">
        <v>31</v>
      </c>
      <c r="C2735" t="s">
        <v>152</v>
      </c>
      <c r="D2735" t="s">
        <v>131</v>
      </c>
      <c r="E2735" t="s">
        <v>66</v>
      </c>
      <c r="F2735">
        <v>83</v>
      </c>
      <c r="G2735" t="s">
        <v>97</v>
      </c>
      <c r="H2735" t="s">
        <v>43</v>
      </c>
      <c r="I2735" t="s">
        <v>135</v>
      </c>
      <c r="J2735" t="s">
        <v>52</v>
      </c>
      <c r="K2735">
        <v>4.7</v>
      </c>
      <c r="L2735" t="s">
        <v>151</v>
      </c>
      <c r="M2735" t="s">
        <v>26</v>
      </c>
      <c r="N2735" t="s">
        <v>151</v>
      </c>
      <c r="O2735" t="s">
        <v>151</v>
      </c>
      <c r="P2735">
        <v>46</v>
      </c>
      <c r="Q2735" t="s">
        <v>45</v>
      </c>
      <c r="R2735" t="s">
        <v>48</v>
      </c>
    </row>
    <row r="2736" spans="1:18" x14ac:dyDescent="0.2">
      <c r="A2736">
        <v>2735</v>
      </c>
      <c r="B2736">
        <v>63</v>
      </c>
      <c r="C2736" t="s">
        <v>152</v>
      </c>
      <c r="D2736" t="s">
        <v>33</v>
      </c>
      <c r="E2736" t="s">
        <v>20</v>
      </c>
      <c r="F2736">
        <v>93</v>
      </c>
      <c r="G2736" t="s">
        <v>83</v>
      </c>
      <c r="H2736" t="s">
        <v>91</v>
      </c>
      <c r="I2736" t="s">
        <v>133</v>
      </c>
      <c r="J2736" t="s">
        <v>52</v>
      </c>
      <c r="K2736">
        <v>2.7</v>
      </c>
      <c r="L2736" t="s">
        <v>151</v>
      </c>
      <c r="M2736" t="s">
        <v>69</v>
      </c>
      <c r="N2736" t="s">
        <v>151</v>
      </c>
      <c r="O2736" t="s">
        <v>151</v>
      </c>
      <c r="P2736">
        <v>13</v>
      </c>
      <c r="Q2736" t="s">
        <v>32</v>
      </c>
      <c r="R2736" t="s">
        <v>75</v>
      </c>
    </row>
    <row r="2737" spans="1:18" x14ac:dyDescent="0.2">
      <c r="A2737">
        <v>2736</v>
      </c>
      <c r="B2737">
        <v>46</v>
      </c>
      <c r="C2737" t="s">
        <v>152</v>
      </c>
      <c r="D2737" t="s">
        <v>86</v>
      </c>
      <c r="E2737" t="s">
        <v>20</v>
      </c>
      <c r="F2737">
        <v>29</v>
      </c>
      <c r="G2737" t="s">
        <v>98</v>
      </c>
      <c r="H2737" t="s">
        <v>43</v>
      </c>
      <c r="I2737" t="s">
        <v>133</v>
      </c>
      <c r="J2737" t="s">
        <v>36</v>
      </c>
      <c r="K2737">
        <v>3</v>
      </c>
      <c r="L2737" t="s">
        <v>151</v>
      </c>
      <c r="M2737" t="s">
        <v>26</v>
      </c>
      <c r="N2737" t="s">
        <v>151</v>
      </c>
      <c r="O2737" t="s">
        <v>151</v>
      </c>
      <c r="P2737">
        <v>2</v>
      </c>
      <c r="Q2737" t="s">
        <v>45</v>
      </c>
      <c r="R2737" t="s">
        <v>75</v>
      </c>
    </row>
    <row r="2738" spans="1:18" x14ac:dyDescent="0.2">
      <c r="A2738">
        <v>2737</v>
      </c>
      <c r="B2738">
        <v>44</v>
      </c>
      <c r="C2738" t="s">
        <v>152</v>
      </c>
      <c r="D2738" t="s">
        <v>103</v>
      </c>
      <c r="E2738" t="s">
        <v>20</v>
      </c>
      <c r="F2738">
        <v>25</v>
      </c>
      <c r="G2738" t="s">
        <v>55</v>
      </c>
      <c r="H2738" t="s">
        <v>43</v>
      </c>
      <c r="I2738" t="s">
        <v>68</v>
      </c>
      <c r="J2738" t="s">
        <v>36</v>
      </c>
      <c r="K2738">
        <v>4.8</v>
      </c>
      <c r="L2738" t="s">
        <v>151</v>
      </c>
      <c r="M2738" t="s">
        <v>73</v>
      </c>
      <c r="N2738" t="s">
        <v>151</v>
      </c>
      <c r="O2738" t="s">
        <v>151</v>
      </c>
      <c r="P2738">
        <v>45</v>
      </c>
      <c r="Q2738" t="s">
        <v>38</v>
      </c>
      <c r="R2738" t="s">
        <v>48</v>
      </c>
    </row>
    <row r="2739" spans="1:18" x14ac:dyDescent="0.2">
      <c r="A2739">
        <v>2738</v>
      </c>
      <c r="B2739">
        <v>57</v>
      </c>
      <c r="C2739" t="s">
        <v>152</v>
      </c>
      <c r="D2739" t="s">
        <v>105</v>
      </c>
      <c r="E2739" t="s">
        <v>66</v>
      </c>
      <c r="F2739">
        <v>76</v>
      </c>
      <c r="G2739" t="s">
        <v>97</v>
      </c>
      <c r="H2739" t="s">
        <v>35</v>
      </c>
      <c r="I2739" t="s">
        <v>125</v>
      </c>
      <c r="J2739" t="s">
        <v>36</v>
      </c>
      <c r="K2739">
        <v>4.4000000000000004</v>
      </c>
      <c r="L2739" t="s">
        <v>151</v>
      </c>
      <c r="M2739" t="s">
        <v>37</v>
      </c>
      <c r="N2739" t="s">
        <v>151</v>
      </c>
      <c r="O2739" t="s">
        <v>151</v>
      </c>
      <c r="P2739">
        <v>35</v>
      </c>
      <c r="Q2739" t="s">
        <v>32</v>
      </c>
      <c r="R2739" t="s">
        <v>96</v>
      </c>
    </row>
    <row r="2740" spans="1:18" x14ac:dyDescent="0.2">
      <c r="A2740">
        <v>2739</v>
      </c>
      <c r="B2740">
        <v>50</v>
      </c>
      <c r="C2740" t="s">
        <v>152</v>
      </c>
      <c r="D2740" t="s">
        <v>49</v>
      </c>
      <c r="E2740" t="s">
        <v>41</v>
      </c>
      <c r="F2740">
        <v>81</v>
      </c>
      <c r="G2740" t="s">
        <v>122</v>
      </c>
      <c r="H2740" t="s">
        <v>43</v>
      </c>
      <c r="I2740" t="s">
        <v>60</v>
      </c>
      <c r="J2740" t="s">
        <v>52</v>
      </c>
      <c r="K2740">
        <v>4.3</v>
      </c>
      <c r="L2740" t="s">
        <v>151</v>
      </c>
      <c r="M2740" t="s">
        <v>69</v>
      </c>
      <c r="N2740" t="s">
        <v>151</v>
      </c>
      <c r="O2740" t="s">
        <v>151</v>
      </c>
      <c r="P2740">
        <v>39</v>
      </c>
      <c r="Q2740" t="s">
        <v>27</v>
      </c>
      <c r="R2740" t="s">
        <v>96</v>
      </c>
    </row>
    <row r="2741" spans="1:18" x14ac:dyDescent="0.2">
      <c r="A2741">
        <v>2740</v>
      </c>
      <c r="B2741">
        <v>33</v>
      </c>
      <c r="C2741" t="s">
        <v>152</v>
      </c>
      <c r="D2741" t="s">
        <v>54</v>
      </c>
      <c r="E2741" t="s">
        <v>20</v>
      </c>
      <c r="F2741">
        <v>80</v>
      </c>
      <c r="G2741" t="s">
        <v>119</v>
      </c>
      <c r="H2741" t="s">
        <v>91</v>
      </c>
      <c r="I2741" t="s">
        <v>143</v>
      </c>
      <c r="J2741" t="s">
        <v>24</v>
      </c>
      <c r="K2741">
        <v>2.5</v>
      </c>
      <c r="L2741" t="s">
        <v>151</v>
      </c>
      <c r="M2741" t="s">
        <v>73</v>
      </c>
      <c r="N2741" t="s">
        <v>151</v>
      </c>
      <c r="O2741" t="s">
        <v>151</v>
      </c>
      <c r="P2741">
        <v>39</v>
      </c>
      <c r="Q2741" t="s">
        <v>38</v>
      </c>
      <c r="R2741" t="s">
        <v>96</v>
      </c>
    </row>
    <row r="2742" spans="1:18" x14ac:dyDescent="0.2">
      <c r="A2742">
        <v>2741</v>
      </c>
      <c r="B2742">
        <v>19</v>
      </c>
      <c r="C2742" t="s">
        <v>152</v>
      </c>
      <c r="D2742" t="s">
        <v>88</v>
      </c>
      <c r="E2742" t="s">
        <v>66</v>
      </c>
      <c r="F2742">
        <v>70</v>
      </c>
      <c r="G2742" t="s">
        <v>137</v>
      </c>
      <c r="H2742" t="s">
        <v>43</v>
      </c>
      <c r="I2742" t="s">
        <v>92</v>
      </c>
      <c r="J2742" t="s">
        <v>52</v>
      </c>
      <c r="K2742">
        <v>4.9000000000000004</v>
      </c>
      <c r="L2742" t="s">
        <v>151</v>
      </c>
      <c r="M2742" t="s">
        <v>37</v>
      </c>
      <c r="N2742" t="s">
        <v>151</v>
      </c>
      <c r="O2742" t="s">
        <v>151</v>
      </c>
      <c r="P2742">
        <v>34</v>
      </c>
      <c r="Q2742" t="s">
        <v>74</v>
      </c>
      <c r="R2742" t="s">
        <v>28</v>
      </c>
    </row>
    <row r="2743" spans="1:18" x14ac:dyDescent="0.2">
      <c r="A2743">
        <v>2742</v>
      </c>
      <c r="B2743">
        <v>68</v>
      </c>
      <c r="C2743" t="s">
        <v>152</v>
      </c>
      <c r="D2743" t="s">
        <v>80</v>
      </c>
      <c r="E2743" t="s">
        <v>20</v>
      </c>
      <c r="F2743">
        <v>81</v>
      </c>
      <c r="G2743" t="s">
        <v>30</v>
      </c>
      <c r="H2743" t="s">
        <v>22</v>
      </c>
      <c r="I2743" t="s">
        <v>133</v>
      </c>
      <c r="J2743" t="s">
        <v>56</v>
      </c>
      <c r="K2743">
        <v>4.9000000000000004</v>
      </c>
      <c r="L2743" t="s">
        <v>151</v>
      </c>
      <c r="M2743" t="s">
        <v>69</v>
      </c>
      <c r="N2743" t="s">
        <v>151</v>
      </c>
      <c r="O2743" t="s">
        <v>151</v>
      </c>
      <c r="P2743">
        <v>41</v>
      </c>
      <c r="Q2743" t="s">
        <v>27</v>
      </c>
      <c r="R2743" t="s">
        <v>87</v>
      </c>
    </row>
    <row r="2744" spans="1:18" x14ac:dyDescent="0.2">
      <c r="A2744">
        <v>2743</v>
      </c>
      <c r="B2744">
        <v>27</v>
      </c>
      <c r="C2744" t="s">
        <v>152</v>
      </c>
      <c r="D2744" t="s">
        <v>70</v>
      </c>
      <c r="E2744" t="s">
        <v>41</v>
      </c>
      <c r="F2744">
        <v>86</v>
      </c>
      <c r="G2744" t="s">
        <v>104</v>
      </c>
      <c r="H2744" t="s">
        <v>43</v>
      </c>
      <c r="I2744" t="s">
        <v>93</v>
      </c>
      <c r="J2744" t="s">
        <v>36</v>
      </c>
      <c r="K2744">
        <v>3.9</v>
      </c>
      <c r="L2744" t="s">
        <v>151</v>
      </c>
      <c r="M2744" t="s">
        <v>37</v>
      </c>
      <c r="N2744" t="s">
        <v>151</v>
      </c>
      <c r="O2744" t="s">
        <v>151</v>
      </c>
      <c r="P2744">
        <v>47</v>
      </c>
      <c r="Q2744" t="s">
        <v>85</v>
      </c>
      <c r="R2744" t="s">
        <v>48</v>
      </c>
    </row>
    <row r="2745" spans="1:18" x14ac:dyDescent="0.2">
      <c r="A2745">
        <v>2744</v>
      </c>
      <c r="B2745">
        <v>61</v>
      </c>
      <c r="C2745" t="s">
        <v>152</v>
      </c>
      <c r="D2745" t="s">
        <v>132</v>
      </c>
      <c r="E2745" t="s">
        <v>66</v>
      </c>
      <c r="F2745">
        <v>94</v>
      </c>
      <c r="G2745" t="s">
        <v>126</v>
      </c>
      <c r="H2745" t="s">
        <v>35</v>
      </c>
      <c r="I2745" t="s">
        <v>117</v>
      </c>
      <c r="J2745" t="s">
        <v>56</v>
      </c>
      <c r="K2745">
        <v>4.0999999999999996</v>
      </c>
      <c r="L2745" t="s">
        <v>151</v>
      </c>
      <c r="M2745" t="s">
        <v>69</v>
      </c>
      <c r="N2745" t="s">
        <v>151</v>
      </c>
      <c r="O2745" t="s">
        <v>151</v>
      </c>
      <c r="P2745">
        <v>17</v>
      </c>
      <c r="Q2745" t="s">
        <v>27</v>
      </c>
      <c r="R2745" t="s">
        <v>57</v>
      </c>
    </row>
    <row r="2746" spans="1:18" x14ac:dyDescent="0.2">
      <c r="A2746">
        <v>2745</v>
      </c>
      <c r="B2746">
        <v>38</v>
      </c>
      <c r="C2746" t="s">
        <v>152</v>
      </c>
      <c r="D2746" t="s">
        <v>54</v>
      </c>
      <c r="E2746" t="s">
        <v>20</v>
      </c>
      <c r="F2746">
        <v>66</v>
      </c>
      <c r="G2746" t="s">
        <v>50</v>
      </c>
      <c r="H2746" t="s">
        <v>43</v>
      </c>
      <c r="I2746" t="s">
        <v>64</v>
      </c>
      <c r="J2746" t="s">
        <v>24</v>
      </c>
      <c r="K2746">
        <v>3.3</v>
      </c>
      <c r="L2746" t="s">
        <v>151</v>
      </c>
      <c r="M2746" t="s">
        <v>73</v>
      </c>
      <c r="N2746" t="s">
        <v>151</v>
      </c>
      <c r="O2746" t="s">
        <v>151</v>
      </c>
      <c r="P2746">
        <v>40</v>
      </c>
      <c r="Q2746" t="s">
        <v>38</v>
      </c>
      <c r="R2746" t="s">
        <v>87</v>
      </c>
    </row>
    <row r="2747" spans="1:18" x14ac:dyDescent="0.2">
      <c r="A2747">
        <v>2746</v>
      </c>
      <c r="B2747">
        <v>28</v>
      </c>
      <c r="C2747" t="s">
        <v>152</v>
      </c>
      <c r="D2747" t="s">
        <v>136</v>
      </c>
      <c r="E2747" t="s">
        <v>41</v>
      </c>
      <c r="F2747">
        <v>98</v>
      </c>
      <c r="G2747" t="s">
        <v>150</v>
      </c>
      <c r="H2747" t="s">
        <v>43</v>
      </c>
      <c r="I2747" t="s">
        <v>135</v>
      </c>
      <c r="J2747" t="s">
        <v>52</v>
      </c>
      <c r="K2747">
        <v>4.0999999999999996</v>
      </c>
      <c r="L2747" t="s">
        <v>151</v>
      </c>
      <c r="M2747" t="s">
        <v>53</v>
      </c>
      <c r="N2747" t="s">
        <v>151</v>
      </c>
      <c r="O2747" t="s">
        <v>151</v>
      </c>
      <c r="P2747">
        <v>44</v>
      </c>
      <c r="Q2747" t="s">
        <v>45</v>
      </c>
      <c r="R2747" t="s">
        <v>75</v>
      </c>
    </row>
    <row r="2748" spans="1:18" x14ac:dyDescent="0.2">
      <c r="A2748">
        <v>2747</v>
      </c>
      <c r="B2748">
        <v>39</v>
      </c>
      <c r="C2748" t="s">
        <v>152</v>
      </c>
      <c r="D2748" t="s">
        <v>103</v>
      </c>
      <c r="E2748" t="s">
        <v>20</v>
      </c>
      <c r="F2748">
        <v>25</v>
      </c>
      <c r="G2748" t="s">
        <v>122</v>
      </c>
      <c r="H2748" t="s">
        <v>43</v>
      </c>
      <c r="I2748" t="s">
        <v>120</v>
      </c>
      <c r="J2748" t="s">
        <v>56</v>
      </c>
      <c r="K2748">
        <v>3.7</v>
      </c>
      <c r="L2748" t="s">
        <v>151</v>
      </c>
      <c r="M2748" t="s">
        <v>53</v>
      </c>
      <c r="N2748" t="s">
        <v>151</v>
      </c>
      <c r="O2748" t="s">
        <v>151</v>
      </c>
      <c r="P2748">
        <v>21</v>
      </c>
      <c r="Q2748" t="s">
        <v>45</v>
      </c>
      <c r="R2748" t="s">
        <v>96</v>
      </c>
    </row>
    <row r="2749" spans="1:18" x14ac:dyDescent="0.2">
      <c r="A2749">
        <v>2748</v>
      </c>
      <c r="B2749">
        <v>18</v>
      </c>
      <c r="C2749" t="s">
        <v>152</v>
      </c>
      <c r="D2749" t="s">
        <v>33</v>
      </c>
      <c r="E2749" t="s">
        <v>20</v>
      </c>
      <c r="F2749">
        <v>62</v>
      </c>
      <c r="G2749" t="s">
        <v>63</v>
      </c>
      <c r="H2749" t="s">
        <v>43</v>
      </c>
      <c r="I2749" t="s">
        <v>84</v>
      </c>
      <c r="J2749" t="s">
        <v>24</v>
      </c>
      <c r="K2749">
        <v>3.1</v>
      </c>
      <c r="L2749" t="s">
        <v>151</v>
      </c>
      <c r="M2749" t="s">
        <v>37</v>
      </c>
      <c r="N2749" t="s">
        <v>151</v>
      </c>
      <c r="O2749" t="s">
        <v>151</v>
      </c>
      <c r="P2749">
        <v>21</v>
      </c>
      <c r="Q2749" t="s">
        <v>38</v>
      </c>
      <c r="R2749" t="s">
        <v>96</v>
      </c>
    </row>
    <row r="2750" spans="1:18" x14ac:dyDescent="0.2">
      <c r="A2750">
        <v>2749</v>
      </c>
      <c r="B2750">
        <v>24</v>
      </c>
      <c r="C2750" t="s">
        <v>152</v>
      </c>
      <c r="D2750" t="s">
        <v>101</v>
      </c>
      <c r="E2750" t="s">
        <v>62</v>
      </c>
      <c r="F2750">
        <v>98</v>
      </c>
      <c r="G2750" t="s">
        <v>140</v>
      </c>
      <c r="H2750" t="s">
        <v>22</v>
      </c>
      <c r="I2750" t="s">
        <v>47</v>
      </c>
      <c r="J2750" t="s">
        <v>36</v>
      </c>
      <c r="K2750">
        <v>3</v>
      </c>
      <c r="L2750" t="s">
        <v>151</v>
      </c>
      <c r="M2750" t="s">
        <v>37</v>
      </c>
      <c r="N2750" t="s">
        <v>151</v>
      </c>
      <c r="O2750" t="s">
        <v>151</v>
      </c>
      <c r="P2750">
        <v>16</v>
      </c>
      <c r="Q2750" t="s">
        <v>27</v>
      </c>
      <c r="R2750" t="s">
        <v>48</v>
      </c>
    </row>
    <row r="2751" spans="1:18" x14ac:dyDescent="0.2">
      <c r="A2751">
        <v>2750</v>
      </c>
      <c r="B2751">
        <v>64</v>
      </c>
      <c r="C2751" t="s">
        <v>152</v>
      </c>
      <c r="D2751" t="s">
        <v>101</v>
      </c>
      <c r="E2751" t="s">
        <v>62</v>
      </c>
      <c r="F2751">
        <v>53</v>
      </c>
      <c r="G2751" t="s">
        <v>128</v>
      </c>
      <c r="H2751" t="s">
        <v>43</v>
      </c>
      <c r="I2751" t="s">
        <v>108</v>
      </c>
      <c r="J2751" t="s">
        <v>36</v>
      </c>
      <c r="K2751">
        <v>3.4</v>
      </c>
      <c r="L2751" t="s">
        <v>151</v>
      </c>
      <c r="M2751" t="s">
        <v>53</v>
      </c>
      <c r="N2751" t="s">
        <v>151</v>
      </c>
      <c r="O2751" t="s">
        <v>151</v>
      </c>
      <c r="P2751">
        <v>15</v>
      </c>
      <c r="Q2751" t="s">
        <v>74</v>
      </c>
      <c r="R2751" t="s">
        <v>48</v>
      </c>
    </row>
    <row r="2752" spans="1:18" x14ac:dyDescent="0.2">
      <c r="A2752">
        <v>2751</v>
      </c>
      <c r="B2752">
        <v>51</v>
      </c>
      <c r="C2752" t="s">
        <v>152</v>
      </c>
      <c r="D2752" t="s">
        <v>40</v>
      </c>
      <c r="E2752" t="s">
        <v>41</v>
      </c>
      <c r="F2752">
        <v>66</v>
      </c>
      <c r="G2752" t="s">
        <v>119</v>
      </c>
      <c r="H2752" t="s">
        <v>22</v>
      </c>
      <c r="I2752" t="s">
        <v>68</v>
      </c>
      <c r="J2752" t="s">
        <v>36</v>
      </c>
      <c r="K2752">
        <v>2.7</v>
      </c>
      <c r="L2752" t="s">
        <v>151</v>
      </c>
      <c r="M2752" t="s">
        <v>69</v>
      </c>
      <c r="N2752" t="s">
        <v>151</v>
      </c>
      <c r="O2752" t="s">
        <v>151</v>
      </c>
      <c r="P2752">
        <v>26</v>
      </c>
      <c r="Q2752" t="s">
        <v>45</v>
      </c>
      <c r="R2752" t="s">
        <v>96</v>
      </c>
    </row>
    <row r="2753" spans="1:18" x14ac:dyDescent="0.2">
      <c r="A2753">
        <v>2752</v>
      </c>
      <c r="B2753">
        <v>27</v>
      </c>
      <c r="C2753" t="s">
        <v>152</v>
      </c>
      <c r="D2753" t="s">
        <v>80</v>
      </c>
      <c r="E2753" t="s">
        <v>20</v>
      </c>
      <c r="F2753">
        <v>52</v>
      </c>
      <c r="G2753" t="s">
        <v>147</v>
      </c>
      <c r="H2753" t="s">
        <v>35</v>
      </c>
      <c r="I2753" t="s">
        <v>125</v>
      </c>
      <c r="J2753" t="s">
        <v>56</v>
      </c>
      <c r="K2753">
        <v>3.1</v>
      </c>
      <c r="L2753" t="s">
        <v>151</v>
      </c>
      <c r="M2753" t="s">
        <v>37</v>
      </c>
      <c r="N2753" t="s">
        <v>151</v>
      </c>
      <c r="O2753" t="s">
        <v>151</v>
      </c>
      <c r="P2753">
        <v>50</v>
      </c>
      <c r="Q2753" t="s">
        <v>27</v>
      </c>
      <c r="R2753" t="s">
        <v>87</v>
      </c>
    </row>
    <row r="2754" spans="1:18" x14ac:dyDescent="0.2">
      <c r="A2754">
        <v>2753</v>
      </c>
      <c r="B2754">
        <v>48</v>
      </c>
      <c r="C2754" t="s">
        <v>152</v>
      </c>
      <c r="D2754" t="s">
        <v>29</v>
      </c>
      <c r="E2754" t="s">
        <v>20</v>
      </c>
      <c r="F2754">
        <v>64</v>
      </c>
      <c r="G2754" t="s">
        <v>111</v>
      </c>
      <c r="H2754" t="s">
        <v>35</v>
      </c>
      <c r="I2754" t="s">
        <v>99</v>
      </c>
      <c r="J2754" t="s">
        <v>24</v>
      </c>
      <c r="K2754">
        <v>4</v>
      </c>
      <c r="L2754" t="s">
        <v>151</v>
      </c>
      <c r="M2754" t="s">
        <v>37</v>
      </c>
      <c r="N2754" t="s">
        <v>151</v>
      </c>
      <c r="O2754" t="s">
        <v>151</v>
      </c>
      <c r="P2754">
        <v>30</v>
      </c>
      <c r="Q2754" t="s">
        <v>27</v>
      </c>
      <c r="R2754" t="s">
        <v>75</v>
      </c>
    </row>
    <row r="2755" spans="1:18" x14ac:dyDescent="0.2">
      <c r="A2755">
        <v>2754</v>
      </c>
      <c r="B2755">
        <v>69</v>
      </c>
      <c r="C2755" t="s">
        <v>152</v>
      </c>
      <c r="D2755" t="s">
        <v>142</v>
      </c>
      <c r="E2755" t="s">
        <v>66</v>
      </c>
      <c r="F2755">
        <v>59</v>
      </c>
      <c r="G2755" t="s">
        <v>42</v>
      </c>
      <c r="H2755" t="s">
        <v>43</v>
      </c>
      <c r="I2755" t="s">
        <v>117</v>
      </c>
      <c r="J2755" t="s">
        <v>36</v>
      </c>
      <c r="K2755">
        <v>3.6</v>
      </c>
      <c r="L2755" t="s">
        <v>151</v>
      </c>
      <c r="M2755" t="s">
        <v>44</v>
      </c>
      <c r="N2755" t="s">
        <v>151</v>
      </c>
      <c r="O2755" t="s">
        <v>151</v>
      </c>
      <c r="P2755">
        <v>48</v>
      </c>
      <c r="Q2755" t="s">
        <v>45</v>
      </c>
      <c r="R2755" t="s">
        <v>57</v>
      </c>
    </row>
    <row r="2756" spans="1:18" x14ac:dyDescent="0.2">
      <c r="A2756">
        <v>2755</v>
      </c>
      <c r="B2756">
        <v>59</v>
      </c>
      <c r="C2756" t="s">
        <v>152</v>
      </c>
      <c r="D2756" t="s">
        <v>88</v>
      </c>
      <c r="E2756" t="s">
        <v>66</v>
      </c>
      <c r="F2756">
        <v>61</v>
      </c>
      <c r="G2756" t="s">
        <v>126</v>
      </c>
      <c r="H2756" t="s">
        <v>22</v>
      </c>
      <c r="I2756" t="s">
        <v>79</v>
      </c>
      <c r="J2756" t="s">
        <v>52</v>
      </c>
      <c r="K2756">
        <v>3.6</v>
      </c>
      <c r="L2756" t="s">
        <v>151</v>
      </c>
      <c r="M2756" t="s">
        <v>37</v>
      </c>
      <c r="N2756" t="s">
        <v>151</v>
      </c>
      <c r="O2756" t="s">
        <v>151</v>
      </c>
      <c r="P2756">
        <v>21</v>
      </c>
      <c r="Q2756" t="s">
        <v>27</v>
      </c>
      <c r="R2756" t="s">
        <v>75</v>
      </c>
    </row>
    <row r="2757" spans="1:18" x14ac:dyDescent="0.2">
      <c r="A2757">
        <v>2756</v>
      </c>
      <c r="B2757">
        <v>59</v>
      </c>
      <c r="C2757" t="s">
        <v>152</v>
      </c>
      <c r="D2757" t="s">
        <v>132</v>
      </c>
      <c r="E2757" t="s">
        <v>66</v>
      </c>
      <c r="F2757">
        <v>97</v>
      </c>
      <c r="G2757" t="s">
        <v>106</v>
      </c>
      <c r="H2757" t="s">
        <v>43</v>
      </c>
      <c r="I2757" t="s">
        <v>125</v>
      </c>
      <c r="J2757" t="s">
        <v>24</v>
      </c>
      <c r="K2757">
        <v>3.3</v>
      </c>
      <c r="L2757" t="s">
        <v>151</v>
      </c>
      <c r="M2757" t="s">
        <v>73</v>
      </c>
      <c r="N2757" t="s">
        <v>151</v>
      </c>
      <c r="O2757" t="s">
        <v>151</v>
      </c>
      <c r="P2757">
        <v>18</v>
      </c>
      <c r="Q2757" t="s">
        <v>38</v>
      </c>
      <c r="R2757" t="s">
        <v>48</v>
      </c>
    </row>
    <row r="2758" spans="1:18" x14ac:dyDescent="0.2">
      <c r="A2758">
        <v>2757</v>
      </c>
      <c r="B2758">
        <v>42</v>
      </c>
      <c r="C2758" t="s">
        <v>152</v>
      </c>
      <c r="D2758" t="s">
        <v>123</v>
      </c>
      <c r="E2758" t="s">
        <v>66</v>
      </c>
      <c r="F2758">
        <v>23</v>
      </c>
      <c r="G2758" t="s">
        <v>147</v>
      </c>
      <c r="H2758" t="s">
        <v>22</v>
      </c>
      <c r="I2758" t="s">
        <v>82</v>
      </c>
      <c r="J2758" t="s">
        <v>24</v>
      </c>
      <c r="K2758">
        <v>4.0999999999999996</v>
      </c>
      <c r="L2758" t="s">
        <v>151</v>
      </c>
      <c r="M2758" t="s">
        <v>37</v>
      </c>
      <c r="N2758" t="s">
        <v>151</v>
      </c>
      <c r="O2758" t="s">
        <v>151</v>
      </c>
      <c r="P2758">
        <v>41</v>
      </c>
      <c r="Q2758" t="s">
        <v>45</v>
      </c>
      <c r="R2758" t="s">
        <v>87</v>
      </c>
    </row>
    <row r="2759" spans="1:18" x14ac:dyDescent="0.2">
      <c r="A2759">
        <v>2758</v>
      </c>
      <c r="B2759">
        <v>39</v>
      </c>
      <c r="C2759" t="s">
        <v>152</v>
      </c>
      <c r="D2759" t="s">
        <v>123</v>
      </c>
      <c r="E2759" t="s">
        <v>66</v>
      </c>
      <c r="F2759">
        <v>98</v>
      </c>
      <c r="G2759" t="s">
        <v>78</v>
      </c>
      <c r="H2759" t="s">
        <v>91</v>
      </c>
      <c r="I2759" t="s">
        <v>109</v>
      </c>
      <c r="J2759" t="s">
        <v>56</v>
      </c>
      <c r="K2759">
        <v>4.3</v>
      </c>
      <c r="L2759" t="s">
        <v>151</v>
      </c>
      <c r="M2759" t="s">
        <v>44</v>
      </c>
      <c r="N2759" t="s">
        <v>151</v>
      </c>
      <c r="O2759" t="s">
        <v>151</v>
      </c>
      <c r="P2759">
        <v>11</v>
      </c>
      <c r="Q2759" t="s">
        <v>27</v>
      </c>
      <c r="R2759" t="s">
        <v>87</v>
      </c>
    </row>
    <row r="2760" spans="1:18" x14ac:dyDescent="0.2">
      <c r="A2760">
        <v>2759</v>
      </c>
      <c r="B2760">
        <v>32</v>
      </c>
      <c r="C2760" t="s">
        <v>152</v>
      </c>
      <c r="D2760" t="s">
        <v>19</v>
      </c>
      <c r="E2760" t="s">
        <v>20</v>
      </c>
      <c r="F2760">
        <v>98</v>
      </c>
      <c r="G2760" t="s">
        <v>114</v>
      </c>
      <c r="H2760" t="s">
        <v>43</v>
      </c>
      <c r="I2760" t="s">
        <v>72</v>
      </c>
      <c r="J2760" t="s">
        <v>52</v>
      </c>
      <c r="K2760">
        <v>3.2</v>
      </c>
      <c r="L2760" t="s">
        <v>151</v>
      </c>
      <c r="M2760" t="s">
        <v>53</v>
      </c>
      <c r="N2760" t="s">
        <v>151</v>
      </c>
      <c r="O2760" t="s">
        <v>151</v>
      </c>
      <c r="P2760">
        <v>8</v>
      </c>
      <c r="Q2760" t="s">
        <v>74</v>
      </c>
      <c r="R2760" t="s">
        <v>75</v>
      </c>
    </row>
    <row r="2761" spans="1:18" x14ac:dyDescent="0.2">
      <c r="A2761">
        <v>2760</v>
      </c>
      <c r="B2761">
        <v>68</v>
      </c>
      <c r="C2761" t="s">
        <v>152</v>
      </c>
      <c r="D2761" t="s">
        <v>70</v>
      </c>
      <c r="E2761" t="s">
        <v>41</v>
      </c>
      <c r="F2761">
        <v>59</v>
      </c>
      <c r="G2761" t="s">
        <v>148</v>
      </c>
      <c r="H2761" t="s">
        <v>43</v>
      </c>
      <c r="I2761" t="s">
        <v>47</v>
      </c>
      <c r="J2761" t="s">
        <v>52</v>
      </c>
      <c r="K2761">
        <v>3.9</v>
      </c>
      <c r="L2761" t="s">
        <v>151</v>
      </c>
      <c r="M2761" t="s">
        <v>37</v>
      </c>
      <c r="N2761" t="s">
        <v>151</v>
      </c>
      <c r="O2761" t="s">
        <v>151</v>
      </c>
      <c r="P2761">
        <v>42</v>
      </c>
      <c r="Q2761" t="s">
        <v>32</v>
      </c>
      <c r="R2761" t="s">
        <v>96</v>
      </c>
    </row>
    <row r="2762" spans="1:18" x14ac:dyDescent="0.2">
      <c r="A2762">
        <v>2761</v>
      </c>
      <c r="B2762">
        <v>41</v>
      </c>
      <c r="C2762" t="s">
        <v>152</v>
      </c>
      <c r="D2762" t="s">
        <v>86</v>
      </c>
      <c r="E2762" t="s">
        <v>20</v>
      </c>
      <c r="F2762">
        <v>82</v>
      </c>
      <c r="G2762" t="s">
        <v>119</v>
      </c>
      <c r="H2762" t="s">
        <v>35</v>
      </c>
      <c r="I2762" t="s">
        <v>82</v>
      </c>
      <c r="J2762" t="s">
        <v>56</v>
      </c>
      <c r="K2762">
        <v>5</v>
      </c>
      <c r="L2762" t="s">
        <v>151</v>
      </c>
      <c r="M2762" t="s">
        <v>44</v>
      </c>
      <c r="N2762" t="s">
        <v>151</v>
      </c>
      <c r="O2762" t="s">
        <v>151</v>
      </c>
      <c r="P2762">
        <v>41</v>
      </c>
      <c r="Q2762" t="s">
        <v>38</v>
      </c>
      <c r="R2762" t="s">
        <v>75</v>
      </c>
    </row>
    <row r="2763" spans="1:18" x14ac:dyDescent="0.2">
      <c r="A2763">
        <v>2762</v>
      </c>
      <c r="B2763">
        <v>31</v>
      </c>
      <c r="C2763" t="s">
        <v>152</v>
      </c>
      <c r="D2763" t="s">
        <v>49</v>
      </c>
      <c r="E2763" t="s">
        <v>41</v>
      </c>
      <c r="F2763">
        <v>82</v>
      </c>
      <c r="G2763" t="s">
        <v>150</v>
      </c>
      <c r="H2763" t="s">
        <v>43</v>
      </c>
      <c r="I2763" t="s">
        <v>72</v>
      </c>
      <c r="J2763" t="s">
        <v>56</v>
      </c>
      <c r="K2763">
        <v>3.4</v>
      </c>
      <c r="L2763" t="s">
        <v>151</v>
      </c>
      <c r="M2763" t="s">
        <v>44</v>
      </c>
      <c r="N2763" t="s">
        <v>151</v>
      </c>
      <c r="O2763" t="s">
        <v>151</v>
      </c>
      <c r="P2763">
        <v>3</v>
      </c>
      <c r="Q2763" t="s">
        <v>38</v>
      </c>
      <c r="R2763" t="s">
        <v>96</v>
      </c>
    </row>
    <row r="2764" spans="1:18" x14ac:dyDescent="0.2">
      <c r="A2764">
        <v>2763</v>
      </c>
      <c r="B2764">
        <v>58</v>
      </c>
      <c r="C2764" t="s">
        <v>152</v>
      </c>
      <c r="D2764" t="s">
        <v>112</v>
      </c>
      <c r="E2764" t="s">
        <v>20</v>
      </c>
      <c r="F2764">
        <v>41</v>
      </c>
      <c r="G2764" t="s">
        <v>141</v>
      </c>
      <c r="H2764" t="s">
        <v>43</v>
      </c>
      <c r="I2764" t="s">
        <v>60</v>
      </c>
      <c r="J2764" t="s">
        <v>56</v>
      </c>
      <c r="K2764">
        <v>3.8</v>
      </c>
      <c r="L2764" t="s">
        <v>151</v>
      </c>
      <c r="M2764" t="s">
        <v>73</v>
      </c>
      <c r="N2764" t="s">
        <v>151</v>
      </c>
      <c r="O2764" t="s">
        <v>151</v>
      </c>
      <c r="P2764">
        <v>10</v>
      </c>
      <c r="Q2764" t="s">
        <v>85</v>
      </c>
      <c r="R2764" t="s">
        <v>96</v>
      </c>
    </row>
    <row r="2765" spans="1:18" x14ac:dyDescent="0.2">
      <c r="A2765">
        <v>2764</v>
      </c>
      <c r="B2765">
        <v>28</v>
      </c>
      <c r="C2765" t="s">
        <v>152</v>
      </c>
      <c r="D2765" t="s">
        <v>65</v>
      </c>
      <c r="E2765" t="s">
        <v>66</v>
      </c>
      <c r="F2765">
        <v>52</v>
      </c>
      <c r="G2765" t="s">
        <v>63</v>
      </c>
      <c r="H2765" t="s">
        <v>43</v>
      </c>
      <c r="I2765" t="s">
        <v>95</v>
      </c>
      <c r="J2765" t="s">
        <v>56</v>
      </c>
      <c r="K2765">
        <v>2.9</v>
      </c>
      <c r="L2765" t="s">
        <v>151</v>
      </c>
      <c r="M2765" t="s">
        <v>69</v>
      </c>
      <c r="N2765" t="s">
        <v>151</v>
      </c>
      <c r="O2765" t="s">
        <v>151</v>
      </c>
      <c r="P2765">
        <v>35</v>
      </c>
      <c r="Q2765" t="s">
        <v>27</v>
      </c>
      <c r="R2765" t="s">
        <v>57</v>
      </c>
    </row>
    <row r="2766" spans="1:18" x14ac:dyDescent="0.2">
      <c r="A2766">
        <v>2765</v>
      </c>
      <c r="B2766">
        <v>63</v>
      </c>
      <c r="C2766" t="s">
        <v>152</v>
      </c>
      <c r="D2766" t="s">
        <v>29</v>
      </c>
      <c r="E2766" t="s">
        <v>20</v>
      </c>
      <c r="F2766">
        <v>41</v>
      </c>
      <c r="G2766" t="s">
        <v>116</v>
      </c>
      <c r="H2766" t="s">
        <v>91</v>
      </c>
      <c r="I2766" t="s">
        <v>51</v>
      </c>
      <c r="J2766" t="s">
        <v>36</v>
      </c>
      <c r="K2766">
        <v>2.6</v>
      </c>
      <c r="L2766" t="s">
        <v>151</v>
      </c>
      <c r="M2766" t="s">
        <v>44</v>
      </c>
      <c r="N2766" t="s">
        <v>151</v>
      </c>
      <c r="O2766" t="s">
        <v>151</v>
      </c>
      <c r="P2766">
        <v>2</v>
      </c>
      <c r="Q2766" t="s">
        <v>85</v>
      </c>
      <c r="R2766" t="s">
        <v>39</v>
      </c>
    </row>
    <row r="2767" spans="1:18" x14ac:dyDescent="0.2">
      <c r="A2767">
        <v>2766</v>
      </c>
      <c r="B2767">
        <v>64</v>
      </c>
      <c r="C2767" t="s">
        <v>152</v>
      </c>
      <c r="D2767" t="s">
        <v>142</v>
      </c>
      <c r="E2767" t="s">
        <v>66</v>
      </c>
      <c r="F2767">
        <v>70</v>
      </c>
      <c r="G2767" t="s">
        <v>111</v>
      </c>
      <c r="H2767" t="s">
        <v>43</v>
      </c>
      <c r="I2767" t="s">
        <v>72</v>
      </c>
      <c r="J2767" t="s">
        <v>52</v>
      </c>
      <c r="K2767">
        <v>4.3</v>
      </c>
      <c r="L2767" t="s">
        <v>151</v>
      </c>
      <c r="M2767" t="s">
        <v>69</v>
      </c>
      <c r="N2767" t="s">
        <v>151</v>
      </c>
      <c r="O2767" t="s">
        <v>151</v>
      </c>
      <c r="P2767">
        <v>24</v>
      </c>
      <c r="Q2767" t="s">
        <v>38</v>
      </c>
      <c r="R2767" t="s">
        <v>57</v>
      </c>
    </row>
    <row r="2768" spans="1:18" x14ac:dyDescent="0.2">
      <c r="A2768">
        <v>2767</v>
      </c>
      <c r="B2768">
        <v>66</v>
      </c>
      <c r="C2768" t="s">
        <v>152</v>
      </c>
      <c r="D2768" t="s">
        <v>80</v>
      </c>
      <c r="E2768" t="s">
        <v>20</v>
      </c>
      <c r="F2768">
        <v>91</v>
      </c>
      <c r="G2768" t="s">
        <v>121</v>
      </c>
      <c r="H2768" t="s">
        <v>43</v>
      </c>
      <c r="I2768" t="s">
        <v>108</v>
      </c>
      <c r="J2768" t="s">
        <v>24</v>
      </c>
      <c r="K2768">
        <v>2.8</v>
      </c>
      <c r="L2768" t="s">
        <v>151</v>
      </c>
      <c r="M2768" t="s">
        <v>53</v>
      </c>
      <c r="N2768" t="s">
        <v>151</v>
      </c>
      <c r="O2768" t="s">
        <v>151</v>
      </c>
      <c r="P2768">
        <v>47</v>
      </c>
      <c r="Q2768" t="s">
        <v>38</v>
      </c>
      <c r="R2768" t="s">
        <v>87</v>
      </c>
    </row>
    <row r="2769" spans="1:18" x14ac:dyDescent="0.2">
      <c r="A2769">
        <v>2768</v>
      </c>
      <c r="B2769">
        <v>31</v>
      </c>
      <c r="C2769" t="s">
        <v>152</v>
      </c>
      <c r="D2769" t="s">
        <v>80</v>
      </c>
      <c r="E2769" t="s">
        <v>20</v>
      </c>
      <c r="F2769">
        <v>95</v>
      </c>
      <c r="G2769" t="s">
        <v>145</v>
      </c>
      <c r="H2769" t="s">
        <v>43</v>
      </c>
      <c r="I2769" t="s">
        <v>95</v>
      </c>
      <c r="J2769" t="s">
        <v>36</v>
      </c>
      <c r="K2769">
        <v>4.5</v>
      </c>
      <c r="L2769" t="s">
        <v>151</v>
      </c>
      <c r="M2769" t="s">
        <v>37</v>
      </c>
      <c r="N2769" t="s">
        <v>151</v>
      </c>
      <c r="O2769" t="s">
        <v>151</v>
      </c>
      <c r="P2769">
        <v>31</v>
      </c>
      <c r="Q2769" t="s">
        <v>32</v>
      </c>
      <c r="R2769" t="s">
        <v>87</v>
      </c>
    </row>
    <row r="2770" spans="1:18" x14ac:dyDescent="0.2">
      <c r="A2770">
        <v>2769</v>
      </c>
      <c r="B2770">
        <v>55</v>
      </c>
      <c r="C2770" t="s">
        <v>152</v>
      </c>
      <c r="D2770" t="s">
        <v>19</v>
      </c>
      <c r="E2770" t="s">
        <v>20</v>
      </c>
      <c r="F2770">
        <v>25</v>
      </c>
      <c r="G2770" t="s">
        <v>110</v>
      </c>
      <c r="H2770" t="s">
        <v>43</v>
      </c>
      <c r="I2770" t="s">
        <v>117</v>
      </c>
      <c r="J2770" t="s">
        <v>36</v>
      </c>
      <c r="K2770">
        <v>3.8</v>
      </c>
      <c r="L2770" t="s">
        <v>151</v>
      </c>
      <c r="M2770" t="s">
        <v>69</v>
      </c>
      <c r="N2770" t="s">
        <v>151</v>
      </c>
      <c r="O2770" t="s">
        <v>151</v>
      </c>
      <c r="P2770">
        <v>28</v>
      </c>
      <c r="Q2770" t="s">
        <v>45</v>
      </c>
      <c r="R2770" t="s">
        <v>75</v>
      </c>
    </row>
    <row r="2771" spans="1:18" x14ac:dyDescent="0.2">
      <c r="A2771">
        <v>2770</v>
      </c>
      <c r="B2771">
        <v>32</v>
      </c>
      <c r="C2771" t="s">
        <v>152</v>
      </c>
      <c r="D2771" t="s">
        <v>54</v>
      </c>
      <c r="E2771" t="s">
        <v>20</v>
      </c>
      <c r="F2771">
        <v>89</v>
      </c>
      <c r="G2771" t="s">
        <v>100</v>
      </c>
      <c r="H2771" t="s">
        <v>22</v>
      </c>
      <c r="I2771" t="s">
        <v>92</v>
      </c>
      <c r="J2771" t="s">
        <v>56</v>
      </c>
      <c r="K2771">
        <v>3</v>
      </c>
      <c r="L2771" t="s">
        <v>151</v>
      </c>
      <c r="M2771" t="s">
        <v>53</v>
      </c>
      <c r="N2771" t="s">
        <v>151</v>
      </c>
      <c r="O2771" t="s">
        <v>151</v>
      </c>
      <c r="P2771">
        <v>13</v>
      </c>
      <c r="Q2771" t="s">
        <v>32</v>
      </c>
      <c r="R2771" t="s">
        <v>39</v>
      </c>
    </row>
    <row r="2772" spans="1:18" x14ac:dyDescent="0.2">
      <c r="A2772">
        <v>2771</v>
      </c>
      <c r="B2772">
        <v>50</v>
      </c>
      <c r="C2772" t="s">
        <v>152</v>
      </c>
      <c r="D2772" t="s">
        <v>136</v>
      </c>
      <c r="E2772" t="s">
        <v>41</v>
      </c>
      <c r="F2772">
        <v>44</v>
      </c>
      <c r="G2772" t="s">
        <v>144</v>
      </c>
      <c r="H2772" t="s">
        <v>35</v>
      </c>
      <c r="I2772" t="s">
        <v>143</v>
      </c>
      <c r="J2772" t="s">
        <v>56</v>
      </c>
      <c r="K2772">
        <v>3.3</v>
      </c>
      <c r="L2772" t="s">
        <v>151</v>
      </c>
      <c r="M2772" t="s">
        <v>26</v>
      </c>
      <c r="N2772" t="s">
        <v>151</v>
      </c>
      <c r="O2772" t="s">
        <v>151</v>
      </c>
      <c r="P2772">
        <v>22</v>
      </c>
      <c r="Q2772" t="s">
        <v>74</v>
      </c>
      <c r="R2772" t="s">
        <v>57</v>
      </c>
    </row>
    <row r="2773" spans="1:18" x14ac:dyDescent="0.2">
      <c r="A2773">
        <v>2772</v>
      </c>
      <c r="B2773">
        <v>58</v>
      </c>
      <c r="C2773" t="s">
        <v>152</v>
      </c>
      <c r="D2773" t="s">
        <v>101</v>
      </c>
      <c r="E2773" t="s">
        <v>62</v>
      </c>
      <c r="F2773">
        <v>52</v>
      </c>
      <c r="G2773" t="s">
        <v>127</v>
      </c>
      <c r="H2773" t="s">
        <v>35</v>
      </c>
      <c r="I2773" t="s">
        <v>117</v>
      </c>
      <c r="J2773" t="s">
        <v>52</v>
      </c>
      <c r="K2773">
        <v>3.1</v>
      </c>
      <c r="L2773" t="s">
        <v>151</v>
      </c>
      <c r="M2773" t="s">
        <v>69</v>
      </c>
      <c r="N2773" t="s">
        <v>151</v>
      </c>
      <c r="O2773" t="s">
        <v>151</v>
      </c>
      <c r="P2773">
        <v>12</v>
      </c>
      <c r="Q2773" t="s">
        <v>74</v>
      </c>
      <c r="R2773" t="s">
        <v>28</v>
      </c>
    </row>
    <row r="2774" spans="1:18" x14ac:dyDescent="0.2">
      <c r="A2774">
        <v>2773</v>
      </c>
      <c r="B2774">
        <v>18</v>
      </c>
      <c r="C2774" t="s">
        <v>152</v>
      </c>
      <c r="D2774" t="s">
        <v>131</v>
      </c>
      <c r="E2774" t="s">
        <v>66</v>
      </c>
      <c r="F2774">
        <v>94</v>
      </c>
      <c r="G2774" t="s">
        <v>137</v>
      </c>
      <c r="H2774" t="s">
        <v>22</v>
      </c>
      <c r="I2774" t="s">
        <v>143</v>
      </c>
      <c r="J2774" t="s">
        <v>36</v>
      </c>
      <c r="K2774">
        <v>3.5</v>
      </c>
      <c r="L2774" t="s">
        <v>151</v>
      </c>
      <c r="M2774" t="s">
        <v>73</v>
      </c>
      <c r="N2774" t="s">
        <v>151</v>
      </c>
      <c r="O2774" t="s">
        <v>151</v>
      </c>
      <c r="P2774">
        <v>10</v>
      </c>
      <c r="Q2774" t="s">
        <v>74</v>
      </c>
      <c r="R2774" t="s">
        <v>96</v>
      </c>
    </row>
    <row r="2775" spans="1:18" x14ac:dyDescent="0.2">
      <c r="A2775">
        <v>2774</v>
      </c>
      <c r="B2775">
        <v>39</v>
      </c>
      <c r="C2775" t="s">
        <v>152</v>
      </c>
      <c r="D2775" t="s">
        <v>94</v>
      </c>
      <c r="E2775" t="s">
        <v>20</v>
      </c>
      <c r="F2775">
        <v>98</v>
      </c>
      <c r="G2775" t="s">
        <v>116</v>
      </c>
      <c r="H2775" t="s">
        <v>35</v>
      </c>
      <c r="I2775" t="s">
        <v>31</v>
      </c>
      <c r="J2775" t="s">
        <v>36</v>
      </c>
      <c r="K2775">
        <v>4.5999999999999996</v>
      </c>
      <c r="L2775" t="s">
        <v>151</v>
      </c>
      <c r="M2775" t="s">
        <v>26</v>
      </c>
      <c r="N2775" t="s">
        <v>151</v>
      </c>
      <c r="O2775" t="s">
        <v>151</v>
      </c>
      <c r="P2775">
        <v>45</v>
      </c>
      <c r="Q2775" t="s">
        <v>74</v>
      </c>
      <c r="R2775" t="s">
        <v>57</v>
      </c>
    </row>
    <row r="2776" spans="1:18" x14ac:dyDescent="0.2">
      <c r="A2776">
        <v>2775</v>
      </c>
      <c r="B2776">
        <v>56</v>
      </c>
      <c r="C2776" t="s">
        <v>152</v>
      </c>
      <c r="D2776" t="s">
        <v>136</v>
      </c>
      <c r="E2776" t="s">
        <v>41</v>
      </c>
      <c r="F2776">
        <v>40</v>
      </c>
      <c r="G2776" t="s">
        <v>100</v>
      </c>
      <c r="H2776" t="s">
        <v>22</v>
      </c>
      <c r="I2776" t="s">
        <v>133</v>
      </c>
      <c r="J2776" t="s">
        <v>56</v>
      </c>
      <c r="K2776">
        <v>4.0999999999999996</v>
      </c>
      <c r="L2776" t="s">
        <v>151</v>
      </c>
      <c r="M2776" t="s">
        <v>53</v>
      </c>
      <c r="N2776" t="s">
        <v>151</v>
      </c>
      <c r="O2776" t="s">
        <v>151</v>
      </c>
      <c r="P2776">
        <v>42</v>
      </c>
      <c r="Q2776" t="s">
        <v>38</v>
      </c>
      <c r="R2776" t="s">
        <v>57</v>
      </c>
    </row>
    <row r="2777" spans="1:18" x14ac:dyDescent="0.2">
      <c r="A2777">
        <v>2776</v>
      </c>
      <c r="B2777">
        <v>37</v>
      </c>
      <c r="C2777" t="s">
        <v>152</v>
      </c>
      <c r="D2777" t="s">
        <v>124</v>
      </c>
      <c r="E2777" t="s">
        <v>20</v>
      </c>
      <c r="F2777">
        <v>25</v>
      </c>
      <c r="G2777" t="s">
        <v>55</v>
      </c>
      <c r="H2777" t="s">
        <v>22</v>
      </c>
      <c r="I2777" t="s">
        <v>107</v>
      </c>
      <c r="J2777" t="s">
        <v>56</v>
      </c>
      <c r="K2777">
        <v>3.6</v>
      </c>
      <c r="L2777" t="s">
        <v>151</v>
      </c>
      <c r="M2777" t="s">
        <v>37</v>
      </c>
      <c r="N2777" t="s">
        <v>151</v>
      </c>
      <c r="O2777" t="s">
        <v>151</v>
      </c>
      <c r="P2777">
        <v>16</v>
      </c>
      <c r="Q2777" t="s">
        <v>85</v>
      </c>
      <c r="R2777" t="s">
        <v>39</v>
      </c>
    </row>
    <row r="2778" spans="1:18" x14ac:dyDescent="0.2">
      <c r="A2778">
        <v>2777</v>
      </c>
      <c r="B2778">
        <v>46</v>
      </c>
      <c r="C2778" t="s">
        <v>152</v>
      </c>
      <c r="D2778" t="s">
        <v>118</v>
      </c>
      <c r="E2778" t="s">
        <v>66</v>
      </c>
      <c r="F2778">
        <v>62</v>
      </c>
      <c r="G2778" t="s">
        <v>50</v>
      </c>
      <c r="H2778" t="s">
        <v>22</v>
      </c>
      <c r="I2778" t="s">
        <v>95</v>
      </c>
      <c r="J2778" t="s">
        <v>56</v>
      </c>
      <c r="K2778">
        <v>2.9</v>
      </c>
      <c r="L2778" t="s">
        <v>151</v>
      </c>
      <c r="M2778" t="s">
        <v>37</v>
      </c>
      <c r="N2778" t="s">
        <v>151</v>
      </c>
      <c r="O2778" t="s">
        <v>151</v>
      </c>
      <c r="P2778">
        <v>6</v>
      </c>
      <c r="Q2778" t="s">
        <v>74</v>
      </c>
      <c r="R2778" t="s">
        <v>48</v>
      </c>
    </row>
    <row r="2779" spans="1:18" x14ac:dyDescent="0.2">
      <c r="A2779">
        <v>2778</v>
      </c>
      <c r="B2779">
        <v>52</v>
      </c>
      <c r="C2779" t="s">
        <v>152</v>
      </c>
      <c r="D2779" t="s">
        <v>19</v>
      </c>
      <c r="E2779" t="s">
        <v>20</v>
      </c>
      <c r="F2779">
        <v>24</v>
      </c>
      <c r="G2779" t="s">
        <v>134</v>
      </c>
      <c r="H2779" t="s">
        <v>43</v>
      </c>
      <c r="I2779" t="s">
        <v>135</v>
      </c>
      <c r="J2779" t="s">
        <v>56</v>
      </c>
      <c r="K2779">
        <v>4.8</v>
      </c>
      <c r="L2779" t="s">
        <v>151</v>
      </c>
      <c r="M2779" t="s">
        <v>53</v>
      </c>
      <c r="N2779" t="s">
        <v>151</v>
      </c>
      <c r="O2779" t="s">
        <v>151</v>
      </c>
      <c r="P2779">
        <v>28</v>
      </c>
      <c r="Q2779" t="s">
        <v>38</v>
      </c>
      <c r="R2779" t="s">
        <v>96</v>
      </c>
    </row>
    <row r="2780" spans="1:18" x14ac:dyDescent="0.2">
      <c r="A2780">
        <v>2779</v>
      </c>
      <c r="B2780">
        <v>70</v>
      </c>
      <c r="C2780" t="s">
        <v>152</v>
      </c>
      <c r="D2780" t="s">
        <v>132</v>
      </c>
      <c r="E2780" t="s">
        <v>66</v>
      </c>
      <c r="F2780">
        <v>57</v>
      </c>
      <c r="G2780" t="s">
        <v>137</v>
      </c>
      <c r="H2780" t="s">
        <v>22</v>
      </c>
      <c r="I2780" t="s">
        <v>133</v>
      </c>
      <c r="J2780" t="s">
        <v>36</v>
      </c>
      <c r="K2780">
        <v>3.2</v>
      </c>
      <c r="L2780" t="s">
        <v>151</v>
      </c>
      <c r="M2780" t="s">
        <v>53</v>
      </c>
      <c r="N2780" t="s">
        <v>151</v>
      </c>
      <c r="O2780" t="s">
        <v>151</v>
      </c>
      <c r="P2780">
        <v>24</v>
      </c>
      <c r="Q2780" t="s">
        <v>38</v>
      </c>
      <c r="R2780" t="s">
        <v>75</v>
      </c>
    </row>
    <row r="2781" spans="1:18" x14ac:dyDescent="0.2">
      <c r="A2781">
        <v>2780</v>
      </c>
      <c r="B2781">
        <v>61</v>
      </c>
      <c r="C2781" t="s">
        <v>152</v>
      </c>
      <c r="D2781" t="s">
        <v>88</v>
      </c>
      <c r="E2781" t="s">
        <v>66</v>
      </c>
      <c r="F2781">
        <v>66</v>
      </c>
      <c r="G2781" t="s">
        <v>55</v>
      </c>
      <c r="H2781" t="s">
        <v>22</v>
      </c>
      <c r="I2781" t="s">
        <v>143</v>
      </c>
      <c r="J2781" t="s">
        <v>24</v>
      </c>
      <c r="K2781">
        <v>4.3</v>
      </c>
      <c r="L2781" t="s">
        <v>151</v>
      </c>
      <c r="M2781" t="s">
        <v>26</v>
      </c>
      <c r="N2781" t="s">
        <v>151</v>
      </c>
      <c r="O2781" t="s">
        <v>151</v>
      </c>
      <c r="P2781">
        <v>14</v>
      </c>
      <c r="Q2781" t="s">
        <v>38</v>
      </c>
      <c r="R2781" t="s">
        <v>28</v>
      </c>
    </row>
    <row r="2782" spans="1:18" x14ac:dyDescent="0.2">
      <c r="A2782">
        <v>2781</v>
      </c>
      <c r="B2782">
        <v>33</v>
      </c>
      <c r="C2782" t="s">
        <v>152</v>
      </c>
      <c r="D2782" t="s">
        <v>136</v>
      </c>
      <c r="E2782" t="s">
        <v>41</v>
      </c>
      <c r="F2782">
        <v>70</v>
      </c>
      <c r="G2782" t="s">
        <v>122</v>
      </c>
      <c r="H2782" t="s">
        <v>43</v>
      </c>
      <c r="I2782" t="s">
        <v>60</v>
      </c>
      <c r="J2782" t="s">
        <v>24</v>
      </c>
      <c r="K2782">
        <v>4.0999999999999996</v>
      </c>
      <c r="L2782" t="s">
        <v>151</v>
      </c>
      <c r="M2782" t="s">
        <v>44</v>
      </c>
      <c r="N2782" t="s">
        <v>151</v>
      </c>
      <c r="O2782" t="s">
        <v>151</v>
      </c>
      <c r="P2782">
        <v>29</v>
      </c>
      <c r="Q2782" t="s">
        <v>45</v>
      </c>
      <c r="R2782" t="s">
        <v>28</v>
      </c>
    </row>
    <row r="2783" spans="1:18" x14ac:dyDescent="0.2">
      <c r="A2783">
        <v>2782</v>
      </c>
      <c r="B2783">
        <v>65</v>
      </c>
      <c r="C2783" t="s">
        <v>152</v>
      </c>
      <c r="D2783" t="s">
        <v>40</v>
      </c>
      <c r="E2783" t="s">
        <v>41</v>
      </c>
      <c r="F2783">
        <v>39</v>
      </c>
      <c r="G2783" t="s">
        <v>90</v>
      </c>
      <c r="H2783" t="s">
        <v>43</v>
      </c>
      <c r="I2783" t="s">
        <v>143</v>
      </c>
      <c r="J2783" t="s">
        <v>36</v>
      </c>
      <c r="K2783">
        <v>4.5999999999999996</v>
      </c>
      <c r="L2783" t="s">
        <v>151</v>
      </c>
      <c r="M2783" t="s">
        <v>53</v>
      </c>
      <c r="N2783" t="s">
        <v>151</v>
      </c>
      <c r="O2783" t="s">
        <v>151</v>
      </c>
      <c r="P2783">
        <v>33</v>
      </c>
      <c r="Q2783" t="s">
        <v>45</v>
      </c>
      <c r="R2783" t="s">
        <v>39</v>
      </c>
    </row>
    <row r="2784" spans="1:18" x14ac:dyDescent="0.2">
      <c r="A2784">
        <v>2783</v>
      </c>
      <c r="B2784">
        <v>41</v>
      </c>
      <c r="C2784" t="s">
        <v>152</v>
      </c>
      <c r="D2784" t="s">
        <v>142</v>
      </c>
      <c r="E2784" t="s">
        <v>66</v>
      </c>
      <c r="F2784">
        <v>34</v>
      </c>
      <c r="G2784" t="s">
        <v>134</v>
      </c>
      <c r="H2784" t="s">
        <v>35</v>
      </c>
      <c r="I2784" t="s">
        <v>108</v>
      </c>
      <c r="J2784" t="s">
        <v>36</v>
      </c>
      <c r="K2784">
        <v>3.8</v>
      </c>
      <c r="L2784" t="s">
        <v>151</v>
      </c>
      <c r="M2784" t="s">
        <v>37</v>
      </c>
      <c r="N2784" t="s">
        <v>151</v>
      </c>
      <c r="O2784" t="s">
        <v>151</v>
      </c>
      <c r="P2784">
        <v>30</v>
      </c>
      <c r="Q2784" t="s">
        <v>45</v>
      </c>
      <c r="R2784" t="s">
        <v>48</v>
      </c>
    </row>
    <row r="2785" spans="1:18" x14ac:dyDescent="0.2">
      <c r="A2785">
        <v>2784</v>
      </c>
      <c r="B2785">
        <v>19</v>
      </c>
      <c r="C2785" t="s">
        <v>152</v>
      </c>
      <c r="D2785" t="s">
        <v>86</v>
      </c>
      <c r="E2785" t="s">
        <v>20</v>
      </c>
      <c r="F2785">
        <v>38</v>
      </c>
      <c r="G2785" t="s">
        <v>140</v>
      </c>
      <c r="H2785" t="s">
        <v>43</v>
      </c>
      <c r="I2785" t="s">
        <v>64</v>
      </c>
      <c r="J2785" t="s">
        <v>36</v>
      </c>
      <c r="K2785">
        <v>4.5</v>
      </c>
      <c r="L2785" t="s">
        <v>151</v>
      </c>
      <c r="M2785" t="s">
        <v>44</v>
      </c>
      <c r="N2785" t="s">
        <v>151</v>
      </c>
      <c r="O2785" t="s">
        <v>151</v>
      </c>
      <c r="P2785">
        <v>26</v>
      </c>
      <c r="Q2785" t="s">
        <v>38</v>
      </c>
      <c r="R2785" t="s">
        <v>57</v>
      </c>
    </row>
    <row r="2786" spans="1:18" x14ac:dyDescent="0.2">
      <c r="A2786">
        <v>2785</v>
      </c>
      <c r="B2786">
        <v>33</v>
      </c>
      <c r="C2786" t="s">
        <v>152</v>
      </c>
      <c r="D2786" t="s">
        <v>86</v>
      </c>
      <c r="E2786" t="s">
        <v>20</v>
      </c>
      <c r="F2786">
        <v>70</v>
      </c>
      <c r="G2786" t="s">
        <v>134</v>
      </c>
      <c r="H2786" t="s">
        <v>43</v>
      </c>
      <c r="I2786" t="s">
        <v>93</v>
      </c>
      <c r="J2786" t="s">
        <v>24</v>
      </c>
      <c r="K2786">
        <v>3.1</v>
      </c>
      <c r="L2786" t="s">
        <v>151</v>
      </c>
      <c r="M2786" t="s">
        <v>26</v>
      </c>
      <c r="N2786" t="s">
        <v>151</v>
      </c>
      <c r="O2786" t="s">
        <v>151</v>
      </c>
      <c r="P2786">
        <v>12</v>
      </c>
      <c r="Q2786" t="s">
        <v>45</v>
      </c>
      <c r="R2786" t="s">
        <v>96</v>
      </c>
    </row>
    <row r="2787" spans="1:18" x14ac:dyDescent="0.2">
      <c r="A2787">
        <v>2786</v>
      </c>
      <c r="B2787">
        <v>53</v>
      </c>
      <c r="C2787" t="s">
        <v>152</v>
      </c>
      <c r="D2787" t="s">
        <v>19</v>
      </c>
      <c r="E2787" t="s">
        <v>20</v>
      </c>
      <c r="F2787">
        <v>80</v>
      </c>
      <c r="G2787" t="s">
        <v>59</v>
      </c>
      <c r="H2787" t="s">
        <v>35</v>
      </c>
      <c r="I2787" t="s">
        <v>95</v>
      </c>
      <c r="J2787" t="s">
        <v>52</v>
      </c>
      <c r="K2787">
        <v>2.9</v>
      </c>
      <c r="L2787" t="s">
        <v>151</v>
      </c>
      <c r="M2787" t="s">
        <v>44</v>
      </c>
      <c r="N2787" t="s">
        <v>151</v>
      </c>
      <c r="O2787" t="s">
        <v>151</v>
      </c>
      <c r="P2787">
        <v>13</v>
      </c>
      <c r="Q2787" t="s">
        <v>74</v>
      </c>
      <c r="R2787" t="s">
        <v>87</v>
      </c>
    </row>
    <row r="2788" spans="1:18" x14ac:dyDescent="0.2">
      <c r="A2788">
        <v>2787</v>
      </c>
      <c r="B2788">
        <v>54</v>
      </c>
      <c r="C2788" t="s">
        <v>152</v>
      </c>
      <c r="D2788" t="s">
        <v>65</v>
      </c>
      <c r="E2788" t="s">
        <v>66</v>
      </c>
      <c r="F2788">
        <v>51</v>
      </c>
      <c r="G2788" t="s">
        <v>111</v>
      </c>
      <c r="H2788" t="s">
        <v>43</v>
      </c>
      <c r="I2788" t="s">
        <v>82</v>
      </c>
      <c r="J2788" t="s">
        <v>36</v>
      </c>
      <c r="K2788">
        <v>3.8</v>
      </c>
      <c r="L2788" t="s">
        <v>151</v>
      </c>
      <c r="M2788" t="s">
        <v>44</v>
      </c>
      <c r="N2788" t="s">
        <v>151</v>
      </c>
      <c r="O2788" t="s">
        <v>151</v>
      </c>
      <c r="P2788">
        <v>41</v>
      </c>
      <c r="Q2788" t="s">
        <v>85</v>
      </c>
      <c r="R2788" t="s">
        <v>96</v>
      </c>
    </row>
    <row r="2789" spans="1:18" x14ac:dyDescent="0.2">
      <c r="A2789">
        <v>2788</v>
      </c>
      <c r="B2789">
        <v>36</v>
      </c>
      <c r="C2789" t="s">
        <v>152</v>
      </c>
      <c r="D2789" t="s">
        <v>136</v>
      </c>
      <c r="E2789" t="s">
        <v>41</v>
      </c>
      <c r="F2789">
        <v>79</v>
      </c>
      <c r="G2789" t="s">
        <v>63</v>
      </c>
      <c r="H2789" t="s">
        <v>91</v>
      </c>
      <c r="I2789" t="s">
        <v>68</v>
      </c>
      <c r="J2789" t="s">
        <v>36</v>
      </c>
      <c r="K2789">
        <v>4.0999999999999996</v>
      </c>
      <c r="L2789" t="s">
        <v>151</v>
      </c>
      <c r="M2789" t="s">
        <v>44</v>
      </c>
      <c r="N2789" t="s">
        <v>151</v>
      </c>
      <c r="O2789" t="s">
        <v>151</v>
      </c>
      <c r="P2789">
        <v>4</v>
      </c>
      <c r="Q2789" t="s">
        <v>27</v>
      </c>
      <c r="R2789" t="s">
        <v>28</v>
      </c>
    </row>
    <row r="2790" spans="1:18" x14ac:dyDescent="0.2">
      <c r="A2790">
        <v>2789</v>
      </c>
      <c r="B2790">
        <v>56</v>
      </c>
      <c r="C2790" t="s">
        <v>152</v>
      </c>
      <c r="D2790" t="s">
        <v>136</v>
      </c>
      <c r="E2790" t="s">
        <v>41</v>
      </c>
      <c r="F2790">
        <v>92</v>
      </c>
      <c r="G2790" t="s">
        <v>42</v>
      </c>
      <c r="H2790" t="s">
        <v>43</v>
      </c>
      <c r="I2790" t="s">
        <v>77</v>
      </c>
      <c r="J2790" t="s">
        <v>52</v>
      </c>
      <c r="K2790">
        <v>3.1</v>
      </c>
      <c r="L2790" t="s">
        <v>151</v>
      </c>
      <c r="M2790" t="s">
        <v>37</v>
      </c>
      <c r="N2790" t="s">
        <v>151</v>
      </c>
      <c r="O2790" t="s">
        <v>151</v>
      </c>
      <c r="P2790">
        <v>2</v>
      </c>
      <c r="Q2790" t="s">
        <v>38</v>
      </c>
      <c r="R2790" t="s">
        <v>48</v>
      </c>
    </row>
    <row r="2791" spans="1:18" x14ac:dyDescent="0.2">
      <c r="A2791">
        <v>2790</v>
      </c>
      <c r="B2791">
        <v>28</v>
      </c>
      <c r="C2791" t="s">
        <v>152</v>
      </c>
      <c r="D2791" t="s">
        <v>29</v>
      </c>
      <c r="E2791" t="s">
        <v>20</v>
      </c>
      <c r="F2791">
        <v>85</v>
      </c>
      <c r="G2791" t="s">
        <v>97</v>
      </c>
      <c r="H2791" t="s">
        <v>22</v>
      </c>
      <c r="I2791" t="s">
        <v>120</v>
      </c>
      <c r="J2791" t="s">
        <v>56</v>
      </c>
      <c r="K2791">
        <v>5</v>
      </c>
      <c r="L2791" t="s">
        <v>151</v>
      </c>
      <c r="M2791" t="s">
        <v>26</v>
      </c>
      <c r="N2791" t="s">
        <v>151</v>
      </c>
      <c r="O2791" t="s">
        <v>151</v>
      </c>
      <c r="P2791">
        <v>28</v>
      </c>
      <c r="Q2791" t="s">
        <v>38</v>
      </c>
      <c r="R2791" t="s">
        <v>75</v>
      </c>
    </row>
    <row r="2792" spans="1:18" x14ac:dyDescent="0.2">
      <c r="A2792">
        <v>2791</v>
      </c>
      <c r="B2792">
        <v>34</v>
      </c>
      <c r="C2792" t="s">
        <v>152</v>
      </c>
      <c r="D2792" t="s">
        <v>124</v>
      </c>
      <c r="E2792" t="s">
        <v>20</v>
      </c>
      <c r="F2792">
        <v>63</v>
      </c>
      <c r="G2792" t="s">
        <v>30</v>
      </c>
      <c r="H2792" t="s">
        <v>43</v>
      </c>
      <c r="I2792" t="s">
        <v>93</v>
      </c>
      <c r="J2792" t="s">
        <v>36</v>
      </c>
      <c r="K2792">
        <v>4.5</v>
      </c>
      <c r="L2792" t="s">
        <v>151</v>
      </c>
      <c r="M2792" t="s">
        <v>37</v>
      </c>
      <c r="N2792" t="s">
        <v>151</v>
      </c>
      <c r="O2792" t="s">
        <v>151</v>
      </c>
      <c r="P2792">
        <v>24</v>
      </c>
      <c r="Q2792" t="s">
        <v>85</v>
      </c>
      <c r="R2792" t="s">
        <v>48</v>
      </c>
    </row>
    <row r="2793" spans="1:18" x14ac:dyDescent="0.2">
      <c r="A2793">
        <v>2792</v>
      </c>
      <c r="B2793">
        <v>43</v>
      </c>
      <c r="C2793" t="s">
        <v>152</v>
      </c>
      <c r="D2793" t="s">
        <v>142</v>
      </c>
      <c r="E2793" t="s">
        <v>66</v>
      </c>
      <c r="F2793">
        <v>60</v>
      </c>
      <c r="G2793" t="s">
        <v>145</v>
      </c>
      <c r="H2793" t="s">
        <v>43</v>
      </c>
      <c r="I2793" t="s">
        <v>133</v>
      </c>
      <c r="J2793" t="s">
        <v>56</v>
      </c>
      <c r="K2793">
        <v>2.8</v>
      </c>
      <c r="L2793" t="s">
        <v>151</v>
      </c>
      <c r="M2793" t="s">
        <v>26</v>
      </c>
      <c r="N2793" t="s">
        <v>151</v>
      </c>
      <c r="O2793" t="s">
        <v>151</v>
      </c>
      <c r="P2793">
        <v>14</v>
      </c>
      <c r="Q2793" t="s">
        <v>27</v>
      </c>
      <c r="R2793" t="s">
        <v>28</v>
      </c>
    </row>
    <row r="2794" spans="1:18" x14ac:dyDescent="0.2">
      <c r="A2794">
        <v>2793</v>
      </c>
      <c r="B2794">
        <v>54</v>
      </c>
      <c r="C2794" t="s">
        <v>152</v>
      </c>
      <c r="D2794" t="s">
        <v>58</v>
      </c>
      <c r="E2794" t="s">
        <v>20</v>
      </c>
      <c r="F2794">
        <v>44</v>
      </c>
      <c r="G2794" t="s">
        <v>21</v>
      </c>
      <c r="H2794" t="s">
        <v>22</v>
      </c>
      <c r="I2794" t="s">
        <v>82</v>
      </c>
      <c r="J2794" t="s">
        <v>24</v>
      </c>
      <c r="K2794">
        <v>3.2</v>
      </c>
      <c r="L2794" t="s">
        <v>151</v>
      </c>
      <c r="M2794" t="s">
        <v>26</v>
      </c>
      <c r="N2794" t="s">
        <v>151</v>
      </c>
      <c r="O2794" t="s">
        <v>151</v>
      </c>
      <c r="P2794">
        <v>11</v>
      </c>
      <c r="Q2794" t="s">
        <v>38</v>
      </c>
      <c r="R2794" t="s">
        <v>39</v>
      </c>
    </row>
    <row r="2795" spans="1:18" x14ac:dyDescent="0.2">
      <c r="A2795">
        <v>2794</v>
      </c>
      <c r="B2795">
        <v>37</v>
      </c>
      <c r="C2795" t="s">
        <v>152</v>
      </c>
      <c r="D2795" t="s">
        <v>136</v>
      </c>
      <c r="E2795" t="s">
        <v>41</v>
      </c>
      <c r="F2795">
        <v>57</v>
      </c>
      <c r="G2795" t="s">
        <v>34</v>
      </c>
      <c r="H2795" t="s">
        <v>43</v>
      </c>
      <c r="I2795" t="s">
        <v>64</v>
      </c>
      <c r="J2795" t="s">
        <v>36</v>
      </c>
      <c r="K2795">
        <v>3.1</v>
      </c>
      <c r="L2795" t="s">
        <v>151</v>
      </c>
      <c r="M2795" t="s">
        <v>53</v>
      </c>
      <c r="N2795" t="s">
        <v>151</v>
      </c>
      <c r="O2795" t="s">
        <v>151</v>
      </c>
      <c r="P2795">
        <v>27</v>
      </c>
      <c r="Q2795" t="s">
        <v>85</v>
      </c>
      <c r="R2795" t="s">
        <v>75</v>
      </c>
    </row>
    <row r="2796" spans="1:18" x14ac:dyDescent="0.2">
      <c r="A2796">
        <v>2795</v>
      </c>
      <c r="B2796">
        <v>33</v>
      </c>
      <c r="C2796" t="s">
        <v>152</v>
      </c>
      <c r="D2796" t="s">
        <v>101</v>
      </c>
      <c r="E2796" t="s">
        <v>62</v>
      </c>
      <c r="F2796">
        <v>24</v>
      </c>
      <c r="G2796" t="s">
        <v>83</v>
      </c>
      <c r="H2796" t="s">
        <v>43</v>
      </c>
      <c r="I2796" t="s">
        <v>79</v>
      </c>
      <c r="J2796" t="s">
        <v>56</v>
      </c>
      <c r="K2796">
        <v>3.3</v>
      </c>
      <c r="L2796" t="s">
        <v>151</v>
      </c>
      <c r="M2796" t="s">
        <v>53</v>
      </c>
      <c r="N2796" t="s">
        <v>151</v>
      </c>
      <c r="O2796" t="s">
        <v>151</v>
      </c>
      <c r="P2796">
        <v>7</v>
      </c>
      <c r="Q2796" t="s">
        <v>32</v>
      </c>
      <c r="R2796" t="s">
        <v>28</v>
      </c>
    </row>
    <row r="2797" spans="1:18" x14ac:dyDescent="0.2">
      <c r="A2797">
        <v>2796</v>
      </c>
      <c r="B2797">
        <v>33</v>
      </c>
      <c r="C2797" t="s">
        <v>152</v>
      </c>
      <c r="D2797" t="s">
        <v>118</v>
      </c>
      <c r="E2797" t="s">
        <v>66</v>
      </c>
      <c r="F2797">
        <v>35</v>
      </c>
      <c r="G2797" t="s">
        <v>144</v>
      </c>
      <c r="H2797" t="s">
        <v>43</v>
      </c>
      <c r="I2797" t="s">
        <v>135</v>
      </c>
      <c r="J2797" t="s">
        <v>24</v>
      </c>
      <c r="K2797">
        <v>3.4</v>
      </c>
      <c r="L2797" t="s">
        <v>151</v>
      </c>
      <c r="M2797" t="s">
        <v>73</v>
      </c>
      <c r="N2797" t="s">
        <v>151</v>
      </c>
      <c r="O2797" t="s">
        <v>151</v>
      </c>
      <c r="P2797">
        <v>49</v>
      </c>
      <c r="Q2797" t="s">
        <v>45</v>
      </c>
      <c r="R2797" t="s">
        <v>48</v>
      </c>
    </row>
    <row r="2798" spans="1:18" x14ac:dyDescent="0.2">
      <c r="A2798">
        <v>2797</v>
      </c>
      <c r="B2798">
        <v>55</v>
      </c>
      <c r="C2798" t="s">
        <v>152</v>
      </c>
      <c r="D2798" t="s">
        <v>101</v>
      </c>
      <c r="E2798" t="s">
        <v>62</v>
      </c>
      <c r="F2798">
        <v>73</v>
      </c>
      <c r="G2798" t="s">
        <v>100</v>
      </c>
      <c r="H2798" t="s">
        <v>43</v>
      </c>
      <c r="I2798" t="s">
        <v>107</v>
      </c>
      <c r="J2798" t="s">
        <v>24</v>
      </c>
      <c r="K2798">
        <v>3.8</v>
      </c>
      <c r="L2798" t="s">
        <v>151</v>
      </c>
      <c r="M2798" t="s">
        <v>73</v>
      </c>
      <c r="N2798" t="s">
        <v>151</v>
      </c>
      <c r="O2798" t="s">
        <v>151</v>
      </c>
      <c r="P2798">
        <v>21</v>
      </c>
      <c r="Q2798" t="s">
        <v>32</v>
      </c>
      <c r="R2798" t="s">
        <v>48</v>
      </c>
    </row>
    <row r="2799" spans="1:18" x14ac:dyDescent="0.2">
      <c r="A2799">
        <v>2798</v>
      </c>
      <c r="B2799">
        <v>63</v>
      </c>
      <c r="C2799" t="s">
        <v>152</v>
      </c>
      <c r="D2799" t="s">
        <v>105</v>
      </c>
      <c r="E2799" t="s">
        <v>66</v>
      </c>
      <c r="F2799">
        <v>42</v>
      </c>
      <c r="G2799" t="s">
        <v>100</v>
      </c>
      <c r="H2799" t="s">
        <v>43</v>
      </c>
      <c r="I2799" t="s">
        <v>95</v>
      </c>
      <c r="J2799" t="s">
        <v>24</v>
      </c>
      <c r="K2799">
        <v>3.5</v>
      </c>
      <c r="L2799" t="s">
        <v>151</v>
      </c>
      <c r="M2799" t="s">
        <v>26</v>
      </c>
      <c r="N2799" t="s">
        <v>151</v>
      </c>
      <c r="O2799" t="s">
        <v>151</v>
      </c>
      <c r="P2799">
        <v>10</v>
      </c>
      <c r="Q2799" t="s">
        <v>27</v>
      </c>
      <c r="R2799" t="s">
        <v>96</v>
      </c>
    </row>
    <row r="2800" spans="1:18" x14ac:dyDescent="0.2">
      <c r="A2800">
        <v>2799</v>
      </c>
      <c r="B2800">
        <v>52</v>
      </c>
      <c r="C2800" t="s">
        <v>152</v>
      </c>
      <c r="D2800" t="s">
        <v>103</v>
      </c>
      <c r="E2800" t="s">
        <v>20</v>
      </c>
      <c r="F2800">
        <v>20</v>
      </c>
      <c r="G2800" t="s">
        <v>42</v>
      </c>
      <c r="H2800" t="s">
        <v>91</v>
      </c>
      <c r="I2800" t="s">
        <v>107</v>
      </c>
      <c r="J2800" t="s">
        <v>24</v>
      </c>
      <c r="K2800">
        <v>4.8</v>
      </c>
      <c r="L2800" t="s">
        <v>151</v>
      </c>
      <c r="M2800" t="s">
        <v>73</v>
      </c>
      <c r="N2800" t="s">
        <v>151</v>
      </c>
      <c r="O2800" t="s">
        <v>151</v>
      </c>
      <c r="P2800">
        <v>37</v>
      </c>
      <c r="Q2800" t="s">
        <v>45</v>
      </c>
      <c r="R2800" t="s">
        <v>39</v>
      </c>
    </row>
    <row r="2801" spans="1:18" x14ac:dyDescent="0.2">
      <c r="A2801">
        <v>2800</v>
      </c>
      <c r="B2801">
        <v>23</v>
      </c>
      <c r="C2801" t="s">
        <v>152</v>
      </c>
      <c r="D2801" t="s">
        <v>112</v>
      </c>
      <c r="E2801" t="s">
        <v>20</v>
      </c>
      <c r="F2801">
        <v>89</v>
      </c>
      <c r="G2801" t="s">
        <v>30</v>
      </c>
      <c r="H2801" t="s">
        <v>22</v>
      </c>
      <c r="I2801" t="s">
        <v>68</v>
      </c>
      <c r="J2801" t="s">
        <v>36</v>
      </c>
      <c r="K2801">
        <v>3.9</v>
      </c>
      <c r="L2801" t="s">
        <v>151</v>
      </c>
      <c r="M2801" t="s">
        <v>37</v>
      </c>
      <c r="N2801" t="s">
        <v>151</v>
      </c>
      <c r="O2801" t="s">
        <v>151</v>
      </c>
      <c r="P2801">
        <v>9</v>
      </c>
      <c r="Q2801" t="s">
        <v>74</v>
      </c>
      <c r="R2801" t="s">
        <v>96</v>
      </c>
    </row>
    <row r="2802" spans="1:18" x14ac:dyDescent="0.2">
      <c r="A2802">
        <v>2801</v>
      </c>
      <c r="B2802">
        <v>70</v>
      </c>
      <c r="C2802" t="s">
        <v>152</v>
      </c>
      <c r="D2802" t="s">
        <v>54</v>
      </c>
      <c r="E2802" t="s">
        <v>20</v>
      </c>
      <c r="F2802">
        <v>76</v>
      </c>
      <c r="G2802" t="s">
        <v>71</v>
      </c>
      <c r="H2802" t="s">
        <v>22</v>
      </c>
      <c r="I2802" t="s">
        <v>82</v>
      </c>
      <c r="J2802" t="s">
        <v>56</v>
      </c>
      <c r="K2802">
        <v>3.4</v>
      </c>
      <c r="L2802" t="s">
        <v>151</v>
      </c>
      <c r="M2802" t="s">
        <v>37</v>
      </c>
      <c r="N2802" t="s">
        <v>151</v>
      </c>
      <c r="O2802" t="s">
        <v>151</v>
      </c>
      <c r="P2802">
        <v>14</v>
      </c>
      <c r="Q2802" t="s">
        <v>32</v>
      </c>
      <c r="R2802" t="s">
        <v>75</v>
      </c>
    </row>
    <row r="2803" spans="1:18" x14ac:dyDescent="0.2">
      <c r="A2803">
        <v>2802</v>
      </c>
      <c r="B2803">
        <v>64</v>
      </c>
      <c r="C2803" t="s">
        <v>152</v>
      </c>
      <c r="D2803" t="s">
        <v>54</v>
      </c>
      <c r="E2803" t="s">
        <v>20</v>
      </c>
      <c r="F2803">
        <v>56</v>
      </c>
      <c r="G2803" t="s">
        <v>129</v>
      </c>
      <c r="H2803" t="s">
        <v>43</v>
      </c>
      <c r="I2803" t="s">
        <v>125</v>
      </c>
      <c r="J2803" t="s">
        <v>24</v>
      </c>
      <c r="K2803">
        <v>2.6</v>
      </c>
      <c r="L2803" t="s">
        <v>151</v>
      </c>
      <c r="M2803" t="s">
        <v>26</v>
      </c>
      <c r="N2803" t="s">
        <v>151</v>
      </c>
      <c r="O2803" t="s">
        <v>151</v>
      </c>
      <c r="P2803">
        <v>30</v>
      </c>
      <c r="Q2803" t="s">
        <v>45</v>
      </c>
      <c r="R2803" t="s">
        <v>48</v>
      </c>
    </row>
    <row r="2804" spans="1:18" x14ac:dyDescent="0.2">
      <c r="A2804">
        <v>2803</v>
      </c>
      <c r="B2804">
        <v>22</v>
      </c>
      <c r="C2804" t="s">
        <v>152</v>
      </c>
      <c r="D2804" t="s">
        <v>61</v>
      </c>
      <c r="E2804" t="s">
        <v>62</v>
      </c>
      <c r="F2804">
        <v>100</v>
      </c>
      <c r="G2804" t="s">
        <v>76</v>
      </c>
      <c r="H2804" t="s">
        <v>22</v>
      </c>
      <c r="I2804" t="s">
        <v>107</v>
      </c>
      <c r="J2804" t="s">
        <v>56</v>
      </c>
      <c r="K2804">
        <v>3.1</v>
      </c>
      <c r="L2804" t="s">
        <v>151</v>
      </c>
      <c r="M2804" t="s">
        <v>73</v>
      </c>
      <c r="N2804" t="s">
        <v>151</v>
      </c>
      <c r="O2804" t="s">
        <v>151</v>
      </c>
      <c r="P2804">
        <v>42</v>
      </c>
      <c r="Q2804" t="s">
        <v>38</v>
      </c>
      <c r="R2804" t="s">
        <v>28</v>
      </c>
    </row>
    <row r="2805" spans="1:18" x14ac:dyDescent="0.2">
      <c r="A2805">
        <v>2804</v>
      </c>
      <c r="B2805">
        <v>46</v>
      </c>
      <c r="C2805" t="s">
        <v>152</v>
      </c>
      <c r="D2805" t="s">
        <v>112</v>
      </c>
      <c r="E2805" t="s">
        <v>20</v>
      </c>
      <c r="F2805">
        <v>44</v>
      </c>
      <c r="G2805" t="s">
        <v>134</v>
      </c>
      <c r="H2805" t="s">
        <v>43</v>
      </c>
      <c r="I2805" t="s">
        <v>82</v>
      </c>
      <c r="J2805" t="s">
        <v>24</v>
      </c>
      <c r="K2805">
        <v>3.3</v>
      </c>
      <c r="L2805" t="s">
        <v>151</v>
      </c>
      <c r="M2805" t="s">
        <v>37</v>
      </c>
      <c r="N2805" t="s">
        <v>151</v>
      </c>
      <c r="O2805" t="s">
        <v>151</v>
      </c>
      <c r="P2805">
        <v>31</v>
      </c>
      <c r="Q2805" t="s">
        <v>74</v>
      </c>
      <c r="R2805" t="s">
        <v>87</v>
      </c>
    </row>
    <row r="2806" spans="1:18" x14ac:dyDescent="0.2">
      <c r="A2806">
        <v>2805</v>
      </c>
      <c r="B2806">
        <v>65</v>
      </c>
      <c r="C2806" t="s">
        <v>152</v>
      </c>
      <c r="D2806" t="s">
        <v>103</v>
      </c>
      <c r="E2806" t="s">
        <v>20</v>
      </c>
      <c r="F2806">
        <v>76</v>
      </c>
      <c r="G2806" t="s">
        <v>130</v>
      </c>
      <c r="H2806" t="s">
        <v>43</v>
      </c>
      <c r="I2806" t="s">
        <v>108</v>
      </c>
      <c r="J2806" t="s">
        <v>36</v>
      </c>
      <c r="K2806">
        <v>2.8</v>
      </c>
      <c r="L2806" t="s">
        <v>151</v>
      </c>
      <c r="M2806" t="s">
        <v>53</v>
      </c>
      <c r="N2806" t="s">
        <v>151</v>
      </c>
      <c r="O2806" t="s">
        <v>151</v>
      </c>
      <c r="P2806">
        <v>48</v>
      </c>
      <c r="Q2806" t="s">
        <v>74</v>
      </c>
      <c r="R2806" t="s">
        <v>96</v>
      </c>
    </row>
    <row r="2807" spans="1:18" x14ac:dyDescent="0.2">
      <c r="A2807">
        <v>2806</v>
      </c>
      <c r="B2807">
        <v>18</v>
      </c>
      <c r="C2807" t="s">
        <v>152</v>
      </c>
      <c r="D2807" t="s">
        <v>88</v>
      </c>
      <c r="E2807" t="s">
        <v>66</v>
      </c>
      <c r="F2807">
        <v>97</v>
      </c>
      <c r="G2807" t="s">
        <v>106</v>
      </c>
      <c r="H2807" t="s">
        <v>35</v>
      </c>
      <c r="I2807" t="s">
        <v>93</v>
      </c>
      <c r="J2807" t="s">
        <v>56</v>
      </c>
      <c r="K2807">
        <v>4.3</v>
      </c>
      <c r="L2807" t="s">
        <v>151</v>
      </c>
      <c r="M2807" t="s">
        <v>53</v>
      </c>
      <c r="N2807" t="s">
        <v>151</v>
      </c>
      <c r="O2807" t="s">
        <v>151</v>
      </c>
      <c r="P2807">
        <v>48</v>
      </c>
      <c r="Q2807" t="s">
        <v>32</v>
      </c>
      <c r="R2807" t="s">
        <v>57</v>
      </c>
    </row>
    <row r="2808" spans="1:18" x14ac:dyDescent="0.2">
      <c r="A2808">
        <v>2807</v>
      </c>
      <c r="B2808">
        <v>45</v>
      </c>
      <c r="C2808" t="s">
        <v>152</v>
      </c>
      <c r="D2808" t="s">
        <v>19</v>
      </c>
      <c r="E2808" t="s">
        <v>20</v>
      </c>
      <c r="F2808">
        <v>39</v>
      </c>
      <c r="G2808" t="s">
        <v>130</v>
      </c>
      <c r="H2808" t="s">
        <v>22</v>
      </c>
      <c r="I2808" t="s">
        <v>72</v>
      </c>
      <c r="J2808" t="s">
        <v>36</v>
      </c>
      <c r="K2808">
        <v>2.7</v>
      </c>
      <c r="L2808" t="s">
        <v>151</v>
      </c>
      <c r="M2808" t="s">
        <v>53</v>
      </c>
      <c r="N2808" t="s">
        <v>151</v>
      </c>
      <c r="O2808" t="s">
        <v>151</v>
      </c>
      <c r="P2808">
        <v>50</v>
      </c>
      <c r="Q2808" t="s">
        <v>38</v>
      </c>
      <c r="R2808" t="s">
        <v>48</v>
      </c>
    </row>
    <row r="2809" spans="1:18" x14ac:dyDescent="0.2">
      <c r="A2809">
        <v>2808</v>
      </c>
      <c r="B2809">
        <v>56</v>
      </c>
      <c r="C2809" t="s">
        <v>152</v>
      </c>
      <c r="D2809" t="s">
        <v>103</v>
      </c>
      <c r="E2809" t="s">
        <v>20</v>
      </c>
      <c r="F2809">
        <v>100</v>
      </c>
      <c r="G2809" t="s">
        <v>127</v>
      </c>
      <c r="H2809" t="s">
        <v>43</v>
      </c>
      <c r="I2809" t="s">
        <v>60</v>
      </c>
      <c r="J2809" t="s">
        <v>36</v>
      </c>
      <c r="K2809">
        <v>4.4000000000000004</v>
      </c>
      <c r="L2809" t="s">
        <v>151</v>
      </c>
      <c r="M2809" t="s">
        <v>69</v>
      </c>
      <c r="N2809" t="s">
        <v>151</v>
      </c>
      <c r="O2809" t="s">
        <v>151</v>
      </c>
      <c r="P2809">
        <v>10</v>
      </c>
      <c r="Q2809" t="s">
        <v>85</v>
      </c>
      <c r="R2809" t="s">
        <v>28</v>
      </c>
    </row>
    <row r="2810" spans="1:18" x14ac:dyDescent="0.2">
      <c r="A2810">
        <v>2809</v>
      </c>
      <c r="B2810">
        <v>49</v>
      </c>
      <c r="C2810" t="s">
        <v>152</v>
      </c>
      <c r="D2810" t="s">
        <v>86</v>
      </c>
      <c r="E2810" t="s">
        <v>20</v>
      </c>
      <c r="F2810">
        <v>62</v>
      </c>
      <c r="G2810" t="s">
        <v>121</v>
      </c>
      <c r="H2810" t="s">
        <v>43</v>
      </c>
      <c r="I2810" t="s">
        <v>117</v>
      </c>
      <c r="J2810" t="s">
        <v>36</v>
      </c>
      <c r="K2810">
        <v>3.9</v>
      </c>
      <c r="L2810" t="s">
        <v>151</v>
      </c>
      <c r="M2810" t="s">
        <v>37</v>
      </c>
      <c r="N2810" t="s">
        <v>151</v>
      </c>
      <c r="O2810" t="s">
        <v>151</v>
      </c>
      <c r="P2810">
        <v>45</v>
      </c>
      <c r="Q2810" t="s">
        <v>45</v>
      </c>
      <c r="R2810" t="s">
        <v>96</v>
      </c>
    </row>
    <row r="2811" spans="1:18" x14ac:dyDescent="0.2">
      <c r="A2811">
        <v>2810</v>
      </c>
      <c r="B2811">
        <v>66</v>
      </c>
      <c r="C2811" t="s">
        <v>152</v>
      </c>
      <c r="D2811" t="s">
        <v>58</v>
      </c>
      <c r="E2811" t="s">
        <v>20</v>
      </c>
      <c r="F2811">
        <v>98</v>
      </c>
      <c r="G2811" t="s">
        <v>71</v>
      </c>
      <c r="H2811" t="s">
        <v>91</v>
      </c>
      <c r="I2811" t="s">
        <v>84</v>
      </c>
      <c r="J2811" t="s">
        <v>52</v>
      </c>
      <c r="K2811">
        <v>3</v>
      </c>
      <c r="L2811" t="s">
        <v>151</v>
      </c>
      <c r="M2811" t="s">
        <v>53</v>
      </c>
      <c r="N2811" t="s">
        <v>151</v>
      </c>
      <c r="O2811" t="s">
        <v>151</v>
      </c>
      <c r="P2811">
        <v>27</v>
      </c>
      <c r="Q2811" t="s">
        <v>85</v>
      </c>
      <c r="R2811" t="s">
        <v>57</v>
      </c>
    </row>
    <row r="2812" spans="1:18" x14ac:dyDescent="0.2">
      <c r="A2812">
        <v>2811</v>
      </c>
      <c r="B2812">
        <v>27</v>
      </c>
      <c r="C2812" t="s">
        <v>152</v>
      </c>
      <c r="D2812" t="s">
        <v>33</v>
      </c>
      <c r="E2812" t="s">
        <v>20</v>
      </c>
      <c r="F2812">
        <v>31</v>
      </c>
      <c r="G2812" t="s">
        <v>116</v>
      </c>
      <c r="H2812" t="s">
        <v>43</v>
      </c>
      <c r="I2812" t="s">
        <v>72</v>
      </c>
      <c r="J2812" t="s">
        <v>52</v>
      </c>
      <c r="K2812">
        <v>4</v>
      </c>
      <c r="L2812" t="s">
        <v>151</v>
      </c>
      <c r="M2812" t="s">
        <v>53</v>
      </c>
      <c r="N2812" t="s">
        <v>151</v>
      </c>
      <c r="O2812" t="s">
        <v>151</v>
      </c>
      <c r="P2812">
        <v>10</v>
      </c>
      <c r="Q2812" t="s">
        <v>85</v>
      </c>
      <c r="R2812" t="s">
        <v>28</v>
      </c>
    </row>
    <row r="2813" spans="1:18" x14ac:dyDescent="0.2">
      <c r="A2813">
        <v>2812</v>
      </c>
      <c r="B2813">
        <v>69</v>
      </c>
      <c r="C2813" t="s">
        <v>152</v>
      </c>
      <c r="D2813" t="s">
        <v>101</v>
      </c>
      <c r="E2813" t="s">
        <v>62</v>
      </c>
      <c r="F2813">
        <v>89</v>
      </c>
      <c r="G2813" t="s">
        <v>122</v>
      </c>
      <c r="H2813" t="s">
        <v>43</v>
      </c>
      <c r="I2813" t="s">
        <v>143</v>
      </c>
      <c r="J2813" t="s">
        <v>56</v>
      </c>
      <c r="K2813">
        <v>3.7</v>
      </c>
      <c r="L2813" t="s">
        <v>151</v>
      </c>
      <c r="M2813" t="s">
        <v>73</v>
      </c>
      <c r="N2813" t="s">
        <v>151</v>
      </c>
      <c r="O2813" t="s">
        <v>151</v>
      </c>
      <c r="P2813">
        <v>19</v>
      </c>
      <c r="Q2813" t="s">
        <v>38</v>
      </c>
      <c r="R2813" t="s">
        <v>57</v>
      </c>
    </row>
    <row r="2814" spans="1:18" x14ac:dyDescent="0.2">
      <c r="A2814">
        <v>2813</v>
      </c>
      <c r="B2814">
        <v>66</v>
      </c>
      <c r="C2814" t="s">
        <v>152</v>
      </c>
      <c r="D2814" t="s">
        <v>103</v>
      </c>
      <c r="E2814" t="s">
        <v>20</v>
      </c>
      <c r="F2814">
        <v>91</v>
      </c>
      <c r="G2814" t="s">
        <v>113</v>
      </c>
      <c r="H2814" t="s">
        <v>91</v>
      </c>
      <c r="I2814" t="s">
        <v>135</v>
      </c>
      <c r="J2814" t="s">
        <v>56</v>
      </c>
      <c r="K2814">
        <v>3.8</v>
      </c>
      <c r="L2814" t="s">
        <v>151</v>
      </c>
      <c r="M2814" t="s">
        <v>73</v>
      </c>
      <c r="N2814" t="s">
        <v>151</v>
      </c>
      <c r="O2814" t="s">
        <v>151</v>
      </c>
      <c r="P2814">
        <v>1</v>
      </c>
      <c r="Q2814" t="s">
        <v>38</v>
      </c>
      <c r="R2814" t="s">
        <v>96</v>
      </c>
    </row>
    <row r="2815" spans="1:18" x14ac:dyDescent="0.2">
      <c r="A2815">
        <v>2814</v>
      </c>
      <c r="B2815">
        <v>45</v>
      </c>
      <c r="C2815" t="s">
        <v>152</v>
      </c>
      <c r="D2815" t="s">
        <v>54</v>
      </c>
      <c r="E2815" t="s">
        <v>20</v>
      </c>
      <c r="F2815">
        <v>50</v>
      </c>
      <c r="G2815" t="s">
        <v>128</v>
      </c>
      <c r="H2815" t="s">
        <v>35</v>
      </c>
      <c r="I2815" t="s">
        <v>31</v>
      </c>
      <c r="J2815" t="s">
        <v>52</v>
      </c>
      <c r="K2815">
        <v>3.3</v>
      </c>
      <c r="L2815" t="s">
        <v>151</v>
      </c>
      <c r="M2815" t="s">
        <v>69</v>
      </c>
      <c r="N2815" t="s">
        <v>151</v>
      </c>
      <c r="O2815" t="s">
        <v>151</v>
      </c>
      <c r="P2815">
        <v>39</v>
      </c>
      <c r="Q2815" t="s">
        <v>85</v>
      </c>
      <c r="R2815" t="s">
        <v>57</v>
      </c>
    </row>
    <row r="2816" spans="1:18" x14ac:dyDescent="0.2">
      <c r="A2816">
        <v>2815</v>
      </c>
      <c r="B2816">
        <v>31</v>
      </c>
      <c r="C2816" t="s">
        <v>152</v>
      </c>
      <c r="D2816" t="s">
        <v>112</v>
      </c>
      <c r="E2816" t="s">
        <v>20</v>
      </c>
      <c r="F2816">
        <v>32</v>
      </c>
      <c r="G2816" t="s">
        <v>147</v>
      </c>
      <c r="H2816" t="s">
        <v>22</v>
      </c>
      <c r="I2816" t="s">
        <v>79</v>
      </c>
      <c r="J2816" t="s">
        <v>24</v>
      </c>
      <c r="K2816">
        <v>3.6</v>
      </c>
      <c r="L2816" t="s">
        <v>151</v>
      </c>
      <c r="M2816" t="s">
        <v>53</v>
      </c>
      <c r="N2816" t="s">
        <v>151</v>
      </c>
      <c r="O2816" t="s">
        <v>151</v>
      </c>
      <c r="P2816">
        <v>14</v>
      </c>
      <c r="Q2816" t="s">
        <v>74</v>
      </c>
      <c r="R2816" t="s">
        <v>87</v>
      </c>
    </row>
    <row r="2817" spans="1:18" x14ac:dyDescent="0.2">
      <c r="A2817">
        <v>2816</v>
      </c>
      <c r="B2817">
        <v>33</v>
      </c>
      <c r="C2817" t="s">
        <v>152</v>
      </c>
      <c r="D2817" t="s">
        <v>19</v>
      </c>
      <c r="E2817" t="s">
        <v>20</v>
      </c>
      <c r="F2817">
        <v>67</v>
      </c>
      <c r="G2817" t="s">
        <v>134</v>
      </c>
      <c r="H2817" t="s">
        <v>22</v>
      </c>
      <c r="I2817" t="s">
        <v>93</v>
      </c>
      <c r="J2817" t="s">
        <v>56</v>
      </c>
      <c r="K2817">
        <v>3.9</v>
      </c>
      <c r="L2817" t="s">
        <v>151</v>
      </c>
      <c r="M2817" t="s">
        <v>37</v>
      </c>
      <c r="N2817" t="s">
        <v>151</v>
      </c>
      <c r="O2817" t="s">
        <v>151</v>
      </c>
      <c r="P2817">
        <v>40</v>
      </c>
      <c r="Q2817" t="s">
        <v>27</v>
      </c>
      <c r="R2817" t="s">
        <v>96</v>
      </c>
    </row>
    <row r="2818" spans="1:18" x14ac:dyDescent="0.2">
      <c r="A2818">
        <v>2817</v>
      </c>
      <c r="B2818">
        <v>43</v>
      </c>
      <c r="C2818" t="s">
        <v>152</v>
      </c>
      <c r="D2818" t="s">
        <v>86</v>
      </c>
      <c r="E2818" t="s">
        <v>20</v>
      </c>
      <c r="F2818">
        <v>28</v>
      </c>
      <c r="G2818" t="s">
        <v>127</v>
      </c>
      <c r="H2818" t="s">
        <v>43</v>
      </c>
      <c r="I2818" t="s">
        <v>93</v>
      </c>
      <c r="J2818" t="s">
        <v>36</v>
      </c>
      <c r="K2818">
        <v>3.5</v>
      </c>
      <c r="L2818" t="s">
        <v>151</v>
      </c>
      <c r="M2818" t="s">
        <v>37</v>
      </c>
      <c r="N2818" t="s">
        <v>151</v>
      </c>
      <c r="O2818" t="s">
        <v>151</v>
      </c>
      <c r="P2818">
        <v>45</v>
      </c>
      <c r="Q2818" t="s">
        <v>27</v>
      </c>
      <c r="R2818" t="s">
        <v>39</v>
      </c>
    </row>
    <row r="2819" spans="1:18" x14ac:dyDescent="0.2">
      <c r="A2819">
        <v>2818</v>
      </c>
      <c r="B2819">
        <v>25</v>
      </c>
      <c r="C2819" t="s">
        <v>152</v>
      </c>
      <c r="D2819" t="s">
        <v>131</v>
      </c>
      <c r="E2819" t="s">
        <v>66</v>
      </c>
      <c r="F2819">
        <v>65</v>
      </c>
      <c r="G2819" t="s">
        <v>130</v>
      </c>
      <c r="H2819" t="s">
        <v>91</v>
      </c>
      <c r="I2819" t="s">
        <v>133</v>
      </c>
      <c r="J2819" t="s">
        <v>24</v>
      </c>
      <c r="K2819">
        <v>3.4</v>
      </c>
      <c r="L2819" t="s">
        <v>151</v>
      </c>
      <c r="M2819" t="s">
        <v>53</v>
      </c>
      <c r="N2819" t="s">
        <v>151</v>
      </c>
      <c r="O2819" t="s">
        <v>151</v>
      </c>
      <c r="P2819">
        <v>6</v>
      </c>
      <c r="Q2819" t="s">
        <v>27</v>
      </c>
      <c r="R2819" t="s">
        <v>39</v>
      </c>
    </row>
    <row r="2820" spans="1:18" x14ac:dyDescent="0.2">
      <c r="A2820">
        <v>2819</v>
      </c>
      <c r="B2820">
        <v>46</v>
      </c>
      <c r="C2820" t="s">
        <v>152</v>
      </c>
      <c r="D2820" t="s">
        <v>58</v>
      </c>
      <c r="E2820" t="s">
        <v>20</v>
      </c>
      <c r="F2820">
        <v>73</v>
      </c>
      <c r="G2820" t="s">
        <v>98</v>
      </c>
      <c r="H2820" t="s">
        <v>43</v>
      </c>
      <c r="I2820" t="s">
        <v>47</v>
      </c>
      <c r="J2820" t="s">
        <v>56</v>
      </c>
      <c r="K2820">
        <v>4.7</v>
      </c>
      <c r="L2820" t="s">
        <v>151</v>
      </c>
      <c r="M2820" t="s">
        <v>44</v>
      </c>
      <c r="N2820" t="s">
        <v>151</v>
      </c>
      <c r="O2820" t="s">
        <v>151</v>
      </c>
      <c r="P2820">
        <v>12</v>
      </c>
      <c r="Q2820" t="s">
        <v>85</v>
      </c>
      <c r="R2820" t="s">
        <v>48</v>
      </c>
    </row>
    <row r="2821" spans="1:18" x14ac:dyDescent="0.2">
      <c r="A2821">
        <v>2820</v>
      </c>
      <c r="B2821">
        <v>67</v>
      </c>
      <c r="C2821" t="s">
        <v>152</v>
      </c>
      <c r="D2821" t="s">
        <v>54</v>
      </c>
      <c r="E2821" t="s">
        <v>20</v>
      </c>
      <c r="F2821">
        <v>27</v>
      </c>
      <c r="G2821" t="s">
        <v>141</v>
      </c>
      <c r="H2821" t="s">
        <v>22</v>
      </c>
      <c r="I2821" t="s">
        <v>92</v>
      </c>
      <c r="J2821" t="s">
        <v>36</v>
      </c>
      <c r="K2821">
        <v>3</v>
      </c>
      <c r="L2821" t="s">
        <v>151</v>
      </c>
      <c r="M2821" t="s">
        <v>37</v>
      </c>
      <c r="N2821" t="s">
        <v>151</v>
      </c>
      <c r="O2821" t="s">
        <v>151</v>
      </c>
      <c r="P2821">
        <v>19</v>
      </c>
      <c r="Q2821" t="s">
        <v>32</v>
      </c>
      <c r="R2821" t="s">
        <v>87</v>
      </c>
    </row>
    <row r="2822" spans="1:18" x14ac:dyDescent="0.2">
      <c r="A2822">
        <v>2821</v>
      </c>
      <c r="B2822">
        <v>26</v>
      </c>
      <c r="C2822" t="s">
        <v>152</v>
      </c>
      <c r="D2822" t="s">
        <v>131</v>
      </c>
      <c r="E2822" t="s">
        <v>66</v>
      </c>
      <c r="F2822">
        <v>89</v>
      </c>
      <c r="G2822" t="s">
        <v>128</v>
      </c>
      <c r="H2822" t="s">
        <v>22</v>
      </c>
      <c r="I2822" t="s">
        <v>133</v>
      </c>
      <c r="J2822" t="s">
        <v>52</v>
      </c>
      <c r="K2822">
        <v>3.9</v>
      </c>
      <c r="L2822" t="s">
        <v>151</v>
      </c>
      <c r="M2822" t="s">
        <v>37</v>
      </c>
      <c r="N2822" t="s">
        <v>151</v>
      </c>
      <c r="O2822" t="s">
        <v>151</v>
      </c>
      <c r="P2822">
        <v>5</v>
      </c>
      <c r="Q2822" t="s">
        <v>32</v>
      </c>
      <c r="R2822" t="s">
        <v>75</v>
      </c>
    </row>
    <row r="2823" spans="1:18" x14ac:dyDescent="0.2">
      <c r="A2823">
        <v>2822</v>
      </c>
      <c r="B2823">
        <v>35</v>
      </c>
      <c r="C2823" t="s">
        <v>152</v>
      </c>
      <c r="D2823" t="s">
        <v>70</v>
      </c>
      <c r="E2823" t="s">
        <v>41</v>
      </c>
      <c r="F2823">
        <v>72</v>
      </c>
      <c r="G2823" t="s">
        <v>141</v>
      </c>
      <c r="H2823" t="s">
        <v>22</v>
      </c>
      <c r="I2823" t="s">
        <v>77</v>
      </c>
      <c r="J2823" t="s">
        <v>52</v>
      </c>
      <c r="K2823">
        <v>4.5</v>
      </c>
      <c r="L2823" t="s">
        <v>151</v>
      </c>
      <c r="M2823" t="s">
        <v>53</v>
      </c>
      <c r="N2823" t="s">
        <v>151</v>
      </c>
      <c r="O2823" t="s">
        <v>151</v>
      </c>
      <c r="P2823">
        <v>37</v>
      </c>
      <c r="Q2823" t="s">
        <v>27</v>
      </c>
      <c r="R2823" t="s">
        <v>87</v>
      </c>
    </row>
    <row r="2824" spans="1:18" x14ac:dyDescent="0.2">
      <c r="A2824">
        <v>2823</v>
      </c>
      <c r="B2824">
        <v>61</v>
      </c>
      <c r="C2824" t="s">
        <v>152</v>
      </c>
      <c r="D2824" t="s">
        <v>86</v>
      </c>
      <c r="E2824" t="s">
        <v>20</v>
      </c>
      <c r="F2824">
        <v>37</v>
      </c>
      <c r="G2824" t="s">
        <v>126</v>
      </c>
      <c r="H2824" t="s">
        <v>35</v>
      </c>
      <c r="I2824" t="s">
        <v>109</v>
      </c>
      <c r="J2824" t="s">
        <v>56</v>
      </c>
      <c r="K2824">
        <v>4.0999999999999996</v>
      </c>
      <c r="L2824" t="s">
        <v>151</v>
      </c>
      <c r="M2824" t="s">
        <v>53</v>
      </c>
      <c r="N2824" t="s">
        <v>151</v>
      </c>
      <c r="O2824" t="s">
        <v>151</v>
      </c>
      <c r="P2824">
        <v>33</v>
      </c>
      <c r="Q2824" t="s">
        <v>45</v>
      </c>
      <c r="R2824" t="s">
        <v>57</v>
      </c>
    </row>
    <row r="2825" spans="1:18" x14ac:dyDescent="0.2">
      <c r="A2825">
        <v>2824</v>
      </c>
      <c r="B2825">
        <v>26</v>
      </c>
      <c r="C2825" t="s">
        <v>152</v>
      </c>
      <c r="D2825" t="s">
        <v>80</v>
      </c>
      <c r="E2825" t="s">
        <v>20</v>
      </c>
      <c r="F2825">
        <v>63</v>
      </c>
      <c r="G2825" t="s">
        <v>139</v>
      </c>
      <c r="H2825" t="s">
        <v>43</v>
      </c>
      <c r="I2825" t="s">
        <v>77</v>
      </c>
      <c r="J2825" t="s">
        <v>52</v>
      </c>
      <c r="K2825">
        <v>4.5</v>
      </c>
      <c r="L2825" t="s">
        <v>151</v>
      </c>
      <c r="M2825" t="s">
        <v>53</v>
      </c>
      <c r="N2825" t="s">
        <v>151</v>
      </c>
      <c r="O2825" t="s">
        <v>151</v>
      </c>
      <c r="P2825">
        <v>47</v>
      </c>
      <c r="Q2825" t="s">
        <v>85</v>
      </c>
      <c r="R2825" t="s">
        <v>75</v>
      </c>
    </row>
    <row r="2826" spans="1:18" x14ac:dyDescent="0.2">
      <c r="A2826">
        <v>2825</v>
      </c>
      <c r="B2826">
        <v>39</v>
      </c>
      <c r="C2826" t="s">
        <v>152</v>
      </c>
      <c r="D2826" t="s">
        <v>123</v>
      </c>
      <c r="E2826" t="s">
        <v>66</v>
      </c>
      <c r="F2826">
        <v>90</v>
      </c>
      <c r="G2826" t="s">
        <v>139</v>
      </c>
      <c r="H2826" t="s">
        <v>43</v>
      </c>
      <c r="I2826" t="s">
        <v>72</v>
      </c>
      <c r="J2826" t="s">
        <v>56</v>
      </c>
      <c r="K2826">
        <v>4</v>
      </c>
      <c r="L2826" t="s">
        <v>151</v>
      </c>
      <c r="M2826" t="s">
        <v>37</v>
      </c>
      <c r="N2826" t="s">
        <v>151</v>
      </c>
      <c r="O2826" t="s">
        <v>151</v>
      </c>
      <c r="P2826">
        <v>49</v>
      </c>
      <c r="Q2826" t="s">
        <v>85</v>
      </c>
      <c r="R2826" t="s">
        <v>57</v>
      </c>
    </row>
    <row r="2827" spans="1:18" x14ac:dyDescent="0.2">
      <c r="A2827">
        <v>2826</v>
      </c>
      <c r="B2827">
        <v>69</v>
      </c>
      <c r="C2827" t="s">
        <v>152</v>
      </c>
      <c r="D2827" t="s">
        <v>65</v>
      </c>
      <c r="E2827" t="s">
        <v>66</v>
      </c>
      <c r="F2827">
        <v>62</v>
      </c>
      <c r="G2827" t="s">
        <v>97</v>
      </c>
      <c r="H2827" t="s">
        <v>43</v>
      </c>
      <c r="I2827" t="s">
        <v>133</v>
      </c>
      <c r="J2827" t="s">
        <v>24</v>
      </c>
      <c r="K2827">
        <v>4.3</v>
      </c>
      <c r="L2827" t="s">
        <v>151</v>
      </c>
      <c r="M2827" t="s">
        <v>69</v>
      </c>
      <c r="N2827" t="s">
        <v>151</v>
      </c>
      <c r="O2827" t="s">
        <v>151</v>
      </c>
      <c r="P2827">
        <v>28</v>
      </c>
      <c r="Q2827" t="s">
        <v>74</v>
      </c>
      <c r="R2827" t="s">
        <v>48</v>
      </c>
    </row>
    <row r="2828" spans="1:18" x14ac:dyDescent="0.2">
      <c r="A2828">
        <v>2827</v>
      </c>
      <c r="B2828">
        <v>32</v>
      </c>
      <c r="C2828" t="s">
        <v>152</v>
      </c>
      <c r="D2828" t="s">
        <v>65</v>
      </c>
      <c r="E2828" t="s">
        <v>66</v>
      </c>
      <c r="F2828">
        <v>43</v>
      </c>
      <c r="G2828" t="s">
        <v>102</v>
      </c>
      <c r="H2828" t="s">
        <v>22</v>
      </c>
      <c r="I2828" t="s">
        <v>109</v>
      </c>
      <c r="J2828" t="s">
        <v>56</v>
      </c>
      <c r="K2828">
        <v>3.6</v>
      </c>
      <c r="L2828" t="s">
        <v>151</v>
      </c>
      <c r="M2828" t="s">
        <v>26</v>
      </c>
      <c r="N2828" t="s">
        <v>151</v>
      </c>
      <c r="O2828" t="s">
        <v>151</v>
      </c>
      <c r="P2828">
        <v>23</v>
      </c>
      <c r="Q2828" t="s">
        <v>27</v>
      </c>
      <c r="R2828" t="s">
        <v>48</v>
      </c>
    </row>
    <row r="2829" spans="1:18" x14ac:dyDescent="0.2">
      <c r="A2829">
        <v>2828</v>
      </c>
      <c r="B2829">
        <v>20</v>
      </c>
      <c r="C2829" t="s">
        <v>152</v>
      </c>
      <c r="D2829" t="s">
        <v>19</v>
      </c>
      <c r="E2829" t="s">
        <v>20</v>
      </c>
      <c r="F2829">
        <v>96</v>
      </c>
      <c r="G2829" t="s">
        <v>149</v>
      </c>
      <c r="H2829" t="s">
        <v>43</v>
      </c>
      <c r="I2829" t="s">
        <v>135</v>
      </c>
      <c r="J2829" t="s">
        <v>56</v>
      </c>
      <c r="K2829">
        <v>3.1</v>
      </c>
      <c r="L2829" t="s">
        <v>151</v>
      </c>
      <c r="M2829" t="s">
        <v>44</v>
      </c>
      <c r="N2829" t="s">
        <v>151</v>
      </c>
      <c r="O2829" t="s">
        <v>151</v>
      </c>
      <c r="P2829">
        <v>11</v>
      </c>
      <c r="Q2829" t="s">
        <v>74</v>
      </c>
      <c r="R2829" t="s">
        <v>75</v>
      </c>
    </row>
    <row r="2830" spans="1:18" x14ac:dyDescent="0.2">
      <c r="A2830">
        <v>2829</v>
      </c>
      <c r="B2830">
        <v>25</v>
      </c>
      <c r="C2830" t="s">
        <v>152</v>
      </c>
      <c r="D2830" t="s">
        <v>118</v>
      </c>
      <c r="E2830" t="s">
        <v>66</v>
      </c>
      <c r="F2830">
        <v>83</v>
      </c>
      <c r="G2830" t="s">
        <v>121</v>
      </c>
      <c r="H2830" t="s">
        <v>22</v>
      </c>
      <c r="I2830" t="s">
        <v>92</v>
      </c>
      <c r="J2830" t="s">
        <v>56</v>
      </c>
      <c r="K2830">
        <v>2.6</v>
      </c>
      <c r="L2830" t="s">
        <v>151</v>
      </c>
      <c r="M2830" t="s">
        <v>53</v>
      </c>
      <c r="N2830" t="s">
        <v>151</v>
      </c>
      <c r="O2830" t="s">
        <v>151</v>
      </c>
      <c r="P2830">
        <v>33</v>
      </c>
      <c r="Q2830" t="s">
        <v>45</v>
      </c>
      <c r="R2830" t="s">
        <v>57</v>
      </c>
    </row>
    <row r="2831" spans="1:18" x14ac:dyDescent="0.2">
      <c r="A2831">
        <v>2830</v>
      </c>
      <c r="B2831">
        <v>56</v>
      </c>
      <c r="C2831" t="s">
        <v>152</v>
      </c>
      <c r="D2831" t="s">
        <v>105</v>
      </c>
      <c r="E2831" t="s">
        <v>66</v>
      </c>
      <c r="F2831">
        <v>67</v>
      </c>
      <c r="G2831" t="s">
        <v>116</v>
      </c>
      <c r="H2831" t="s">
        <v>91</v>
      </c>
      <c r="I2831" t="s">
        <v>84</v>
      </c>
      <c r="J2831" t="s">
        <v>56</v>
      </c>
      <c r="K2831">
        <v>3.4</v>
      </c>
      <c r="L2831" t="s">
        <v>151</v>
      </c>
      <c r="M2831" t="s">
        <v>44</v>
      </c>
      <c r="N2831" t="s">
        <v>151</v>
      </c>
      <c r="O2831" t="s">
        <v>151</v>
      </c>
      <c r="P2831">
        <v>47</v>
      </c>
      <c r="Q2831" t="s">
        <v>32</v>
      </c>
      <c r="R2831" t="s">
        <v>39</v>
      </c>
    </row>
    <row r="2832" spans="1:18" x14ac:dyDescent="0.2">
      <c r="A2832">
        <v>2831</v>
      </c>
      <c r="B2832">
        <v>63</v>
      </c>
      <c r="C2832" t="s">
        <v>152</v>
      </c>
      <c r="D2832" t="s">
        <v>86</v>
      </c>
      <c r="E2832" t="s">
        <v>20</v>
      </c>
      <c r="F2832">
        <v>90</v>
      </c>
      <c r="G2832" t="s">
        <v>46</v>
      </c>
      <c r="H2832" t="s">
        <v>22</v>
      </c>
      <c r="I2832" t="s">
        <v>108</v>
      </c>
      <c r="J2832" t="s">
        <v>36</v>
      </c>
      <c r="K2832">
        <v>2.9</v>
      </c>
      <c r="L2832" t="s">
        <v>151</v>
      </c>
      <c r="M2832" t="s">
        <v>73</v>
      </c>
      <c r="N2832" t="s">
        <v>151</v>
      </c>
      <c r="O2832" t="s">
        <v>151</v>
      </c>
      <c r="P2832">
        <v>13</v>
      </c>
      <c r="Q2832" t="s">
        <v>27</v>
      </c>
      <c r="R2832" t="s">
        <v>96</v>
      </c>
    </row>
    <row r="2833" spans="1:18" x14ac:dyDescent="0.2">
      <c r="A2833">
        <v>2832</v>
      </c>
      <c r="B2833">
        <v>34</v>
      </c>
      <c r="C2833" t="s">
        <v>152</v>
      </c>
      <c r="D2833" t="s">
        <v>103</v>
      </c>
      <c r="E2833" t="s">
        <v>20</v>
      </c>
      <c r="F2833">
        <v>53</v>
      </c>
      <c r="G2833" t="s">
        <v>140</v>
      </c>
      <c r="H2833" t="s">
        <v>22</v>
      </c>
      <c r="I2833" t="s">
        <v>68</v>
      </c>
      <c r="J2833" t="s">
        <v>24</v>
      </c>
      <c r="K2833">
        <v>5</v>
      </c>
      <c r="L2833" t="s">
        <v>151</v>
      </c>
      <c r="M2833" t="s">
        <v>26</v>
      </c>
      <c r="N2833" t="s">
        <v>151</v>
      </c>
      <c r="O2833" t="s">
        <v>151</v>
      </c>
      <c r="P2833">
        <v>4</v>
      </c>
      <c r="Q2833" t="s">
        <v>38</v>
      </c>
      <c r="R2833" t="s">
        <v>39</v>
      </c>
    </row>
    <row r="2834" spans="1:18" x14ac:dyDescent="0.2">
      <c r="A2834">
        <v>2833</v>
      </c>
      <c r="B2834">
        <v>29</v>
      </c>
      <c r="C2834" t="s">
        <v>152</v>
      </c>
      <c r="D2834" t="s">
        <v>118</v>
      </c>
      <c r="E2834" t="s">
        <v>66</v>
      </c>
      <c r="F2834">
        <v>37</v>
      </c>
      <c r="G2834" t="s">
        <v>127</v>
      </c>
      <c r="H2834" t="s">
        <v>43</v>
      </c>
      <c r="I2834" t="s">
        <v>135</v>
      </c>
      <c r="J2834" t="s">
        <v>52</v>
      </c>
      <c r="K2834">
        <v>4.5999999999999996</v>
      </c>
      <c r="L2834" t="s">
        <v>151</v>
      </c>
      <c r="M2834" t="s">
        <v>53</v>
      </c>
      <c r="N2834" t="s">
        <v>151</v>
      </c>
      <c r="O2834" t="s">
        <v>151</v>
      </c>
      <c r="P2834">
        <v>40</v>
      </c>
      <c r="Q2834" t="s">
        <v>45</v>
      </c>
      <c r="R2834" t="s">
        <v>57</v>
      </c>
    </row>
    <row r="2835" spans="1:18" x14ac:dyDescent="0.2">
      <c r="A2835">
        <v>2834</v>
      </c>
      <c r="B2835">
        <v>43</v>
      </c>
      <c r="C2835" t="s">
        <v>152</v>
      </c>
      <c r="D2835" t="s">
        <v>33</v>
      </c>
      <c r="E2835" t="s">
        <v>20</v>
      </c>
      <c r="F2835">
        <v>56</v>
      </c>
      <c r="G2835" t="s">
        <v>71</v>
      </c>
      <c r="H2835" t="s">
        <v>43</v>
      </c>
      <c r="I2835" t="s">
        <v>84</v>
      </c>
      <c r="J2835" t="s">
        <v>56</v>
      </c>
      <c r="K2835">
        <v>3.3</v>
      </c>
      <c r="L2835" t="s">
        <v>151</v>
      </c>
      <c r="M2835" t="s">
        <v>37</v>
      </c>
      <c r="N2835" t="s">
        <v>151</v>
      </c>
      <c r="O2835" t="s">
        <v>151</v>
      </c>
      <c r="P2835">
        <v>19</v>
      </c>
      <c r="Q2835" t="s">
        <v>32</v>
      </c>
      <c r="R2835" t="s">
        <v>87</v>
      </c>
    </row>
    <row r="2836" spans="1:18" x14ac:dyDescent="0.2">
      <c r="A2836">
        <v>2835</v>
      </c>
      <c r="B2836">
        <v>39</v>
      </c>
      <c r="C2836" t="s">
        <v>152</v>
      </c>
      <c r="D2836" t="s">
        <v>101</v>
      </c>
      <c r="E2836" t="s">
        <v>62</v>
      </c>
      <c r="F2836">
        <v>43</v>
      </c>
      <c r="G2836" t="s">
        <v>104</v>
      </c>
      <c r="H2836" t="s">
        <v>43</v>
      </c>
      <c r="I2836" t="s">
        <v>125</v>
      </c>
      <c r="J2836" t="s">
        <v>56</v>
      </c>
      <c r="K2836">
        <v>2.9</v>
      </c>
      <c r="L2836" t="s">
        <v>151</v>
      </c>
      <c r="M2836" t="s">
        <v>69</v>
      </c>
      <c r="N2836" t="s">
        <v>151</v>
      </c>
      <c r="O2836" t="s">
        <v>151</v>
      </c>
      <c r="P2836">
        <v>17</v>
      </c>
      <c r="Q2836" t="s">
        <v>38</v>
      </c>
      <c r="R2836" t="s">
        <v>39</v>
      </c>
    </row>
    <row r="2837" spans="1:18" x14ac:dyDescent="0.2">
      <c r="A2837">
        <v>2836</v>
      </c>
      <c r="B2837">
        <v>33</v>
      </c>
      <c r="C2837" t="s">
        <v>152</v>
      </c>
      <c r="D2837" t="s">
        <v>112</v>
      </c>
      <c r="E2837" t="s">
        <v>20</v>
      </c>
      <c r="F2837">
        <v>84</v>
      </c>
      <c r="G2837" t="s">
        <v>128</v>
      </c>
      <c r="H2837" t="s">
        <v>35</v>
      </c>
      <c r="I2837" t="s">
        <v>68</v>
      </c>
      <c r="J2837" t="s">
        <v>24</v>
      </c>
      <c r="K2837">
        <v>4.9000000000000004</v>
      </c>
      <c r="L2837" t="s">
        <v>151</v>
      </c>
      <c r="M2837" t="s">
        <v>37</v>
      </c>
      <c r="N2837" t="s">
        <v>151</v>
      </c>
      <c r="O2837" t="s">
        <v>151</v>
      </c>
      <c r="P2837">
        <v>7</v>
      </c>
      <c r="Q2837" t="s">
        <v>27</v>
      </c>
      <c r="R2837" t="s">
        <v>48</v>
      </c>
    </row>
    <row r="2838" spans="1:18" x14ac:dyDescent="0.2">
      <c r="A2838">
        <v>2837</v>
      </c>
      <c r="B2838">
        <v>51</v>
      </c>
      <c r="C2838" t="s">
        <v>152</v>
      </c>
      <c r="D2838" t="s">
        <v>94</v>
      </c>
      <c r="E2838" t="s">
        <v>20</v>
      </c>
      <c r="F2838">
        <v>50</v>
      </c>
      <c r="G2838" t="s">
        <v>50</v>
      </c>
      <c r="H2838" t="s">
        <v>43</v>
      </c>
      <c r="I2838" t="s">
        <v>60</v>
      </c>
      <c r="J2838" t="s">
        <v>24</v>
      </c>
      <c r="K2838">
        <v>5</v>
      </c>
      <c r="L2838" t="s">
        <v>151</v>
      </c>
      <c r="M2838" t="s">
        <v>69</v>
      </c>
      <c r="N2838" t="s">
        <v>151</v>
      </c>
      <c r="O2838" t="s">
        <v>151</v>
      </c>
      <c r="P2838">
        <v>21</v>
      </c>
      <c r="Q2838" t="s">
        <v>32</v>
      </c>
      <c r="R2838" t="s">
        <v>75</v>
      </c>
    </row>
    <row r="2839" spans="1:18" x14ac:dyDescent="0.2">
      <c r="A2839">
        <v>2838</v>
      </c>
      <c r="B2839">
        <v>65</v>
      </c>
      <c r="C2839" t="s">
        <v>152</v>
      </c>
      <c r="D2839" t="s">
        <v>70</v>
      </c>
      <c r="E2839" t="s">
        <v>41</v>
      </c>
      <c r="F2839">
        <v>88</v>
      </c>
      <c r="G2839" t="s">
        <v>89</v>
      </c>
      <c r="H2839" t="s">
        <v>43</v>
      </c>
      <c r="I2839" t="s">
        <v>109</v>
      </c>
      <c r="J2839" t="s">
        <v>52</v>
      </c>
      <c r="K2839">
        <v>4.5</v>
      </c>
      <c r="L2839" t="s">
        <v>151</v>
      </c>
      <c r="M2839" t="s">
        <v>26</v>
      </c>
      <c r="N2839" t="s">
        <v>151</v>
      </c>
      <c r="O2839" t="s">
        <v>151</v>
      </c>
      <c r="P2839">
        <v>44</v>
      </c>
      <c r="Q2839" t="s">
        <v>45</v>
      </c>
      <c r="R2839" t="s">
        <v>39</v>
      </c>
    </row>
    <row r="2840" spans="1:18" x14ac:dyDescent="0.2">
      <c r="A2840">
        <v>2839</v>
      </c>
      <c r="B2840">
        <v>51</v>
      </c>
      <c r="C2840" t="s">
        <v>152</v>
      </c>
      <c r="D2840" t="s">
        <v>101</v>
      </c>
      <c r="E2840" t="s">
        <v>62</v>
      </c>
      <c r="F2840">
        <v>50</v>
      </c>
      <c r="G2840" t="s">
        <v>30</v>
      </c>
      <c r="H2840" t="s">
        <v>43</v>
      </c>
      <c r="I2840" t="s">
        <v>143</v>
      </c>
      <c r="J2840" t="s">
        <v>56</v>
      </c>
      <c r="K2840">
        <v>3.7</v>
      </c>
      <c r="L2840" t="s">
        <v>151</v>
      </c>
      <c r="M2840" t="s">
        <v>37</v>
      </c>
      <c r="N2840" t="s">
        <v>151</v>
      </c>
      <c r="O2840" t="s">
        <v>151</v>
      </c>
      <c r="P2840">
        <v>2</v>
      </c>
      <c r="Q2840" t="s">
        <v>74</v>
      </c>
      <c r="R2840" t="s">
        <v>39</v>
      </c>
    </row>
    <row r="2841" spans="1:18" x14ac:dyDescent="0.2">
      <c r="A2841">
        <v>2840</v>
      </c>
      <c r="B2841">
        <v>70</v>
      </c>
      <c r="C2841" t="s">
        <v>152</v>
      </c>
      <c r="D2841" t="s">
        <v>118</v>
      </c>
      <c r="E2841" t="s">
        <v>66</v>
      </c>
      <c r="F2841">
        <v>80</v>
      </c>
      <c r="G2841" t="s">
        <v>146</v>
      </c>
      <c r="H2841" t="s">
        <v>22</v>
      </c>
      <c r="I2841" t="s">
        <v>84</v>
      </c>
      <c r="J2841" t="s">
        <v>52</v>
      </c>
      <c r="K2841">
        <v>2.8</v>
      </c>
      <c r="L2841" t="s">
        <v>151</v>
      </c>
      <c r="M2841" t="s">
        <v>73</v>
      </c>
      <c r="N2841" t="s">
        <v>151</v>
      </c>
      <c r="O2841" t="s">
        <v>151</v>
      </c>
      <c r="P2841">
        <v>30</v>
      </c>
      <c r="Q2841" t="s">
        <v>74</v>
      </c>
      <c r="R2841" t="s">
        <v>87</v>
      </c>
    </row>
    <row r="2842" spans="1:18" x14ac:dyDescent="0.2">
      <c r="A2842">
        <v>2841</v>
      </c>
      <c r="B2842">
        <v>40</v>
      </c>
      <c r="C2842" t="s">
        <v>152</v>
      </c>
      <c r="D2842" t="s">
        <v>112</v>
      </c>
      <c r="E2842" t="s">
        <v>20</v>
      </c>
      <c r="F2842">
        <v>47</v>
      </c>
      <c r="G2842" t="s">
        <v>63</v>
      </c>
      <c r="H2842" t="s">
        <v>22</v>
      </c>
      <c r="I2842" t="s">
        <v>68</v>
      </c>
      <c r="J2842" t="s">
        <v>36</v>
      </c>
      <c r="K2842">
        <v>3.5</v>
      </c>
      <c r="L2842" t="s">
        <v>151</v>
      </c>
      <c r="M2842" t="s">
        <v>73</v>
      </c>
      <c r="N2842" t="s">
        <v>151</v>
      </c>
      <c r="O2842" t="s">
        <v>151</v>
      </c>
      <c r="P2842">
        <v>41</v>
      </c>
      <c r="Q2842" t="s">
        <v>32</v>
      </c>
      <c r="R2842" t="s">
        <v>48</v>
      </c>
    </row>
    <row r="2843" spans="1:18" x14ac:dyDescent="0.2">
      <c r="A2843">
        <v>2842</v>
      </c>
      <c r="B2843">
        <v>19</v>
      </c>
      <c r="C2843" t="s">
        <v>152</v>
      </c>
      <c r="D2843" t="s">
        <v>80</v>
      </c>
      <c r="E2843" t="s">
        <v>20</v>
      </c>
      <c r="F2843">
        <v>33</v>
      </c>
      <c r="G2843" t="s">
        <v>122</v>
      </c>
      <c r="H2843" t="s">
        <v>91</v>
      </c>
      <c r="I2843" t="s">
        <v>135</v>
      </c>
      <c r="J2843" t="s">
        <v>24</v>
      </c>
      <c r="K2843">
        <v>3</v>
      </c>
      <c r="L2843" t="s">
        <v>151</v>
      </c>
      <c r="M2843" t="s">
        <v>69</v>
      </c>
      <c r="N2843" t="s">
        <v>151</v>
      </c>
      <c r="O2843" t="s">
        <v>151</v>
      </c>
      <c r="P2843">
        <v>31</v>
      </c>
      <c r="Q2843" t="s">
        <v>32</v>
      </c>
      <c r="R2843" t="s">
        <v>39</v>
      </c>
    </row>
    <row r="2844" spans="1:18" x14ac:dyDescent="0.2">
      <c r="A2844">
        <v>2843</v>
      </c>
      <c r="B2844">
        <v>28</v>
      </c>
      <c r="C2844" t="s">
        <v>152</v>
      </c>
      <c r="D2844" t="s">
        <v>61</v>
      </c>
      <c r="E2844" t="s">
        <v>62</v>
      </c>
      <c r="F2844">
        <v>100</v>
      </c>
      <c r="G2844" t="s">
        <v>116</v>
      </c>
      <c r="H2844" t="s">
        <v>22</v>
      </c>
      <c r="I2844" t="s">
        <v>95</v>
      </c>
      <c r="J2844" t="s">
        <v>56</v>
      </c>
      <c r="K2844">
        <v>4.3</v>
      </c>
      <c r="L2844" t="s">
        <v>151</v>
      </c>
      <c r="M2844" t="s">
        <v>53</v>
      </c>
      <c r="N2844" t="s">
        <v>151</v>
      </c>
      <c r="O2844" t="s">
        <v>151</v>
      </c>
      <c r="P2844">
        <v>48</v>
      </c>
      <c r="Q2844" t="s">
        <v>85</v>
      </c>
      <c r="R2844" t="s">
        <v>57</v>
      </c>
    </row>
    <row r="2845" spans="1:18" x14ac:dyDescent="0.2">
      <c r="A2845">
        <v>2844</v>
      </c>
      <c r="B2845">
        <v>51</v>
      </c>
      <c r="C2845" t="s">
        <v>152</v>
      </c>
      <c r="D2845" t="s">
        <v>29</v>
      </c>
      <c r="E2845" t="s">
        <v>20</v>
      </c>
      <c r="F2845">
        <v>26</v>
      </c>
      <c r="G2845" t="s">
        <v>122</v>
      </c>
      <c r="H2845" t="s">
        <v>43</v>
      </c>
      <c r="I2845" t="s">
        <v>51</v>
      </c>
      <c r="J2845" t="s">
        <v>52</v>
      </c>
      <c r="K2845">
        <v>3.6</v>
      </c>
      <c r="L2845" t="s">
        <v>151</v>
      </c>
      <c r="M2845" t="s">
        <v>73</v>
      </c>
      <c r="N2845" t="s">
        <v>151</v>
      </c>
      <c r="O2845" t="s">
        <v>151</v>
      </c>
      <c r="P2845">
        <v>41</v>
      </c>
      <c r="Q2845" t="s">
        <v>27</v>
      </c>
      <c r="R2845" t="s">
        <v>39</v>
      </c>
    </row>
    <row r="2846" spans="1:18" x14ac:dyDescent="0.2">
      <c r="A2846">
        <v>2845</v>
      </c>
      <c r="B2846">
        <v>32</v>
      </c>
      <c r="C2846" t="s">
        <v>152</v>
      </c>
      <c r="D2846" t="s">
        <v>123</v>
      </c>
      <c r="E2846" t="s">
        <v>66</v>
      </c>
      <c r="F2846">
        <v>79</v>
      </c>
      <c r="G2846" t="s">
        <v>129</v>
      </c>
      <c r="H2846" t="s">
        <v>43</v>
      </c>
      <c r="I2846" t="s">
        <v>125</v>
      </c>
      <c r="J2846" t="s">
        <v>52</v>
      </c>
      <c r="K2846">
        <v>4.4000000000000004</v>
      </c>
      <c r="L2846" t="s">
        <v>151</v>
      </c>
      <c r="M2846" t="s">
        <v>53</v>
      </c>
      <c r="N2846" t="s">
        <v>151</v>
      </c>
      <c r="O2846" t="s">
        <v>151</v>
      </c>
      <c r="P2846">
        <v>42</v>
      </c>
      <c r="Q2846" t="s">
        <v>27</v>
      </c>
      <c r="R2846" t="s">
        <v>48</v>
      </c>
    </row>
    <row r="2847" spans="1:18" x14ac:dyDescent="0.2">
      <c r="A2847">
        <v>2846</v>
      </c>
      <c r="B2847">
        <v>26</v>
      </c>
      <c r="C2847" t="s">
        <v>152</v>
      </c>
      <c r="D2847" t="s">
        <v>131</v>
      </c>
      <c r="E2847" t="s">
        <v>66</v>
      </c>
      <c r="F2847">
        <v>77</v>
      </c>
      <c r="G2847" t="s">
        <v>146</v>
      </c>
      <c r="H2847" t="s">
        <v>22</v>
      </c>
      <c r="I2847" t="s">
        <v>92</v>
      </c>
      <c r="J2847" t="s">
        <v>52</v>
      </c>
      <c r="K2847">
        <v>4.0999999999999996</v>
      </c>
      <c r="L2847" t="s">
        <v>151</v>
      </c>
      <c r="M2847" t="s">
        <v>26</v>
      </c>
      <c r="N2847" t="s">
        <v>151</v>
      </c>
      <c r="O2847" t="s">
        <v>151</v>
      </c>
      <c r="P2847">
        <v>39</v>
      </c>
      <c r="Q2847" t="s">
        <v>85</v>
      </c>
      <c r="R2847" t="s">
        <v>96</v>
      </c>
    </row>
    <row r="2848" spans="1:18" x14ac:dyDescent="0.2">
      <c r="A2848">
        <v>2847</v>
      </c>
      <c r="B2848">
        <v>50</v>
      </c>
      <c r="C2848" t="s">
        <v>152</v>
      </c>
      <c r="D2848" t="s">
        <v>124</v>
      </c>
      <c r="E2848" t="s">
        <v>20</v>
      </c>
      <c r="F2848">
        <v>36</v>
      </c>
      <c r="G2848" t="s">
        <v>100</v>
      </c>
      <c r="H2848" t="s">
        <v>91</v>
      </c>
      <c r="I2848" t="s">
        <v>93</v>
      </c>
      <c r="J2848" t="s">
        <v>56</v>
      </c>
      <c r="K2848">
        <v>2.8</v>
      </c>
      <c r="L2848" t="s">
        <v>151</v>
      </c>
      <c r="M2848" t="s">
        <v>44</v>
      </c>
      <c r="N2848" t="s">
        <v>151</v>
      </c>
      <c r="O2848" t="s">
        <v>151</v>
      </c>
      <c r="P2848">
        <v>15</v>
      </c>
      <c r="Q2848" t="s">
        <v>45</v>
      </c>
      <c r="R2848" t="s">
        <v>75</v>
      </c>
    </row>
    <row r="2849" spans="1:18" x14ac:dyDescent="0.2">
      <c r="A2849">
        <v>2848</v>
      </c>
      <c r="B2849">
        <v>68</v>
      </c>
      <c r="C2849" t="s">
        <v>152</v>
      </c>
      <c r="D2849" t="s">
        <v>105</v>
      </c>
      <c r="E2849" t="s">
        <v>66</v>
      </c>
      <c r="F2849">
        <v>21</v>
      </c>
      <c r="G2849" t="s">
        <v>138</v>
      </c>
      <c r="H2849" t="s">
        <v>22</v>
      </c>
      <c r="I2849" t="s">
        <v>60</v>
      </c>
      <c r="J2849" t="s">
        <v>24</v>
      </c>
      <c r="K2849">
        <v>2.8</v>
      </c>
      <c r="L2849" t="s">
        <v>151</v>
      </c>
      <c r="M2849" t="s">
        <v>37</v>
      </c>
      <c r="N2849" t="s">
        <v>151</v>
      </c>
      <c r="O2849" t="s">
        <v>151</v>
      </c>
      <c r="P2849">
        <v>3</v>
      </c>
      <c r="Q2849" t="s">
        <v>45</v>
      </c>
      <c r="R2849" t="s">
        <v>96</v>
      </c>
    </row>
    <row r="2850" spans="1:18" x14ac:dyDescent="0.2">
      <c r="A2850">
        <v>2849</v>
      </c>
      <c r="B2850">
        <v>33</v>
      </c>
      <c r="C2850" t="s">
        <v>152</v>
      </c>
      <c r="D2850" t="s">
        <v>136</v>
      </c>
      <c r="E2850" t="s">
        <v>41</v>
      </c>
      <c r="F2850">
        <v>72</v>
      </c>
      <c r="G2850" t="s">
        <v>149</v>
      </c>
      <c r="H2850" t="s">
        <v>22</v>
      </c>
      <c r="I2850" t="s">
        <v>23</v>
      </c>
      <c r="J2850" t="s">
        <v>56</v>
      </c>
      <c r="K2850">
        <v>4.9000000000000004</v>
      </c>
      <c r="L2850" t="s">
        <v>151</v>
      </c>
      <c r="M2850" t="s">
        <v>73</v>
      </c>
      <c r="N2850" t="s">
        <v>151</v>
      </c>
      <c r="O2850" t="s">
        <v>151</v>
      </c>
      <c r="P2850">
        <v>28</v>
      </c>
      <c r="Q2850" t="s">
        <v>74</v>
      </c>
      <c r="R2850" t="s">
        <v>57</v>
      </c>
    </row>
    <row r="2851" spans="1:18" x14ac:dyDescent="0.2">
      <c r="A2851">
        <v>2850</v>
      </c>
      <c r="B2851">
        <v>56</v>
      </c>
      <c r="C2851" t="s">
        <v>152</v>
      </c>
      <c r="D2851" t="s">
        <v>61</v>
      </c>
      <c r="E2851" t="s">
        <v>62</v>
      </c>
      <c r="F2851">
        <v>25</v>
      </c>
      <c r="G2851" t="s">
        <v>81</v>
      </c>
      <c r="H2851" t="s">
        <v>43</v>
      </c>
      <c r="I2851" t="s">
        <v>79</v>
      </c>
      <c r="J2851" t="s">
        <v>36</v>
      </c>
      <c r="K2851">
        <v>4.0999999999999996</v>
      </c>
      <c r="L2851" t="s">
        <v>151</v>
      </c>
      <c r="M2851" t="s">
        <v>26</v>
      </c>
      <c r="N2851" t="s">
        <v>151</v>
      </c>
      <c r="O2851" t="s">
        <v>151</v>
      </c>
      <c r="P2851">
        <v>27</v>
      </c>
      <c r="Q2851" t="s">
        <v>45</v>
      </c>
      <c r="R2851" t="s">
        <v>75</v>
      </c>
    </row>
    <row r="2852" spans="1:18" x14ac:dyDescent="0.2">
      <c r="A2852">
        <v>2851</v>
      </c>
      <c r="B2852">
        <v>57</v>
      </c>
      <c r="C2852" t="s">
        <v>152</v>
      </c>
      <c r="D2852" t="s">
        <v>29</v>
      </c>
      <c r="E2852" t="s">
        <v>20</v>
      </c>
      <c r="F2852">
        <v>79</v>
      </c>
      <c r="G2852" t="s">
        <v>144</v>
      </c>
      <c r="H2852" t="s">
        <v>43</v>
      </c>
      <c r="I2852" t="s">
        <v>64</v>
      </c>
      <c r="J2852" t="s">
        <v>36</v>
      </c>
      <c r="K2852">
        <v>3</v>
      </c>
      <c r="L2852" t="s">
        <v>151</v>
      </c>
      <c r="M2852" t="s">
        <v>73</v>
      </c>
      <c r="N2852" t="s">
        <v>151</v>
      </c>
      <c r="O2852" t="s">
        <v>151</v>
      </c>
      <c r="P2852">
        <v>36</v>
      </c>
      <c r="Q2852" t="s">
        <v>85</v>
      </c>
      <c r="R2852" t="s">
        <v>48</v>
      </c>
    </row>
    <row r="2853" spans="1:18" x14ac:dyDescent="0.2">
      <c r="A2853">
        <v>2852</v>
      </c>
      <c r="B2853">
        <v>58</v>
      </c>
      <c r="C2853" t="s">
        <v>152</v>
      </c>
      <c r="D2853" t="s">
        <v>19</v>
      </c>
      <c r="E2853" t="s">
        <v>20</v>
      </c>
      <c r="F2853">
        <v>73</v>
      </c>
      <c r="G2853" t="s">
        <v>106</v>
      </c>
      <c r="H2853" t="s">
        <v>22</v>
      </c>
      <c r="I2853" t="s">
        <v>84</v>
      </c>
      <c r="J2853" t="s">
        <v>52</v>
      </c>
      <c r="K2853">
        <v>3</v>
      </c>
      <c r="L2853" t="s">
        <v>151</v>
      </c>
      <c r="M2853" t="s">
        <v>73</v>
      </c>
      <c r="N2853" t="s">
        <v>151</v>
      </c>
      <c r="O2853" t="s">
        <v>151</v>
      </c>
      <c r="P2853">
        <v>42</v>
      </c>
      <c r="Q2853" t="s">
        <v>85</v>
      </c>
      <c r="R2853" t="s">
        <v>87</v>
      </c>
    </row>
    <row r="2854" spans="1:18" x14ac:dyDescent="0.2">
      <c r="A2854">
        <v>2853</v>
      </c>
      <c r="B2854">
        <v>40</v>
      </c>
      <c r="C2854" t="s">
        <v>152</v>
      </c>
      <c r="D2854" t="s">
        <v>132</v>
      </c>
      <c r="E2854" t="s">
        <v>66</v>
      </c>
      <c r="F2854">
        <v>71</v>
      </c>
      <c r="G2854" t="s">
        <v>83</v>
      </c>
      <c r="H2854" t="s">
        <v>43</v>
      </c>
      <c r="I2854" t="s">
        <v>135</v>
      </c>
      <c r="J2854" t="s">
        <v>36</v>
      </c>
      <c r="K2854">
        <v>3</v>
      </c>
      <c r="L2854" t="s">
        <v>151</v>
      </c>
      <c r="M2854" t="s">
        <v>73</v>
      </c>
      <c r="N2854" t="s">
        <v>151</v>
      </c>
      <c r="O2854" t="s">
        <v>151</v>
      </c>
      <c r="P2854">
        <v>30</v>
      </c>
      <c r="Q2854" t="s">
        <v>27</v>
      </c>
      <c r="R2854" t="s">
        <v>39</v>
      </c>
    </row>
    <row r="2855" spans="1:18" x14ac:dyDescent="0.2">
      <c r="A2855">
        <v>2854</v>
      </c>
      <c r="B2855">
        <v>37</v>
      </c>
      <c r="C2855" t="s">
        <v>152</v>
      </c>
      <c r="D2855" t="s">
        <v>123</v>
      </c>
      <c r="E2855" t="s">
        <v>66</v>
      </c>
      <c r="F2855">
        <v>48</v>
      </c>
      <c r="G2855" t="s">
        <v>137</v>
      </c>
      <c r="H2855" t="s">
        <v>43</v>
      </c>
      <c r="I2855" t="s">
        <v>135</v>
      </c>
      <c r="J2855" t="s">
        <v>24</v>
      </c>
      <c r="K2855">
        <v>3.2</v>
      </c>
      <c r="L2855" t="s">
        <v>151</v>
      </c>
      <c r="M2855" t="s">
        <v>44</v>
      </c>
      <c r="N2855" t="s">
        <v>151</v>
      </c>
      <c r="O2855" t="s">
        <v>151</v>
      </c>
      <c r="P2855">
        <v>9</v>
      </c>
      <c r="Q2855" t="s">
        <v>45</v>
      </c>
      <c r="R2855" t="s">
        <v>39</v>
      </c>
    </row>
    <row r="2856" spans="1:18" x14ac:dyDescent="0.2">
      <c r="A2856">
        <v>2855</v>
      </c>
      <c r="B2856">
        <v>36</v>
      </c>
      <c r="C2856" t="s">
        <v>152</v>
      </c>
      <c r="D2856" t="s">
        <v>40</v>
      </c>
      <c r="E2856" t="s">
        <v>41</v>
      </c>
      <c r="F2856">
        <v>28</v>
      </c>
      <c r="G2856" t="s">
        <v>78</v>
      </c>
      <c r="H2856" t="s">
        <v>43</v>
      </c>
      <c r="I2856" t="s">
        <v>117</v>
      </c>
      <c r="J2856" t="s">
        <v>56</v>
      </c>
      <c r="K2856">
        <v>2.7</v>
      </c>
      <c r="L2856" t="s">
        <v>151</v>
      </c>
      <c r="M2856" t="s">
        <v>73</v>
      </c>
      <c r="N2856" t="s">
        <v>151</v>
      </c>
      <c r="O2856" t="s">
        <v>151</v>
      </c>
      <c r="P2856">
        <v>25</v>
      </c>
      <c r="Q2856" t="s">
        <v>27</v>
      </c>
      <c r="R2856" t="s">
        <v>87</v>
      </c>
    </row>
    <row r="2857" spans="1:18" x14ac:dyDescent="0.2">
      <c r="A2857">
        <v>2856</v>
      </c>
      <c r="B2857">
        <v>29</v>
      </c>
      <c r="C2857" t="s">
        <v>152</v>
      </c>
      <c r="D2857" t="s">
        <v>136</v>
      </c>
      <c r="E2857" t="s">
        <v>41</v>
      </c>
      <c r="F2857">
        <v>95</v>
      </c>
      <c r="G2857" t="s">
        <v>90</v>
      </c>
      <c r="H2857" t="s">
        <v>35</v>
      </c>
      <c r="I2857" t="s">
        <v>31</v>
      </c>
      <c r="J2857" t="s">
        <v>24</v>
      </c>
      <c r="K2857">
        <v>3.8</v>
      </c>
      <c r="L2857" t="s">
        <v>151</v>
      </c>
      <c r="M2857" t="s">
        <v>69</v>
      </c>
      <c r="N2857" t="s">
        <v>151</v>
      </c>
      <c r="O2857" t="s">
        <v>151</v>
      </c>
      <c r="P2857">
        <v>33</v>
      </c>
      <c r="Q2857" t="s">
        <v>45</v>
      </c>
      <c r="R2857" t="s">
        <v>57</v>
      </c>
    </row>
    <row r="2858" spans="1:18" x14ac:dyDescent="0.2">
      <c r="A2858">
        <v>2857</v>
      </c>
      <c r="B2858">
        <v>65</v>
      </c>
      <c r="C2858" t="s">
        <v>152</v>
      </c>
      <c r="D2858" t="s">
        <v>101</v>
      </c>
      <c r="E2858" t="s">
        <v>62</v>
      </c>
      <c r="F2858">
        <v>48</v>
      </c>
      <c r="G2858" t="s">
        <v>145</v>
      </c>
      <c r="H2858" t="s">
        <v>43</v>
      </c>
      <c r="I2858" t="s">
        <v>125</v>
      </c>
      <c r="J2858" t="s">
        <v>24</v>
      </c>
      <c r="K2858">
        <v>3.5</v>
      </c>
      <c r="L2858" t="s">
        <v>151</v>
      </c>
      <c r="M2858" t="s">
        <v>69</v>
      </c>
      <c r="N2858" t="s">
        <v>151</v>
      </c>
      <c r="O2858" t="s">
        <v>151</v>
      </c>
      <c r="P2858">
        <v>31</v>
      </c>
      <c r="Q2858" t="s">
        <v>38</v>
      </c>
      <c r="R2858" t="s">
        <v>87</v>
      </c>
    </row>
    <row r="2859" spans="1:18" x14ac:dyDescent="0.2">
      <c r="A2859">
        <v>2858</v>
      </c>
      <c r="B2859">
        <v>44</v>
      </c>
      <c r="C2859" t="s">
        <v>152</v>
      </c>
      <c r="D2859" t="s">
        <v>80</v>
      </c>
      <c r="E2859" t="s">
        <v>20</v>
      </c>
      <c r="F2859">
        <v>93</v>
      </c>
      <c r="G2859" t="s">
        <v>139</v>
      </c>
      <c r="H2859" t="s">
        <v>35</v>
      </c>
      <c r="I2859" t="s">
        <v>31</v>
      </c>
      <c r="J2859" t="s">
        <v>36</v>
      </c>
      <c r="K2859">
        <v>3.8</v>
      </c>
      <c r="L2859" t="s">
        <v>151</v>
      </c>
      <c r="M2859" t="s">
        <v>44</v>
      </c>
      <c r="N2859" t="s">
        <v>151</v>
      </c>
      <c r="O2859" t="s">
        <v>151</v>
      </c>
      <c r="P2859">
        <v>35</v>
      </c>
      <c r="Q2859" t="s">
        <v>85</v>
      </c>
      <c r="R2859" t="s">
        <v>87</v>
      </c>
    </row>
    <row r="2860" spans="1:18" x14ac:dyDescent="0.2">
      <c r="A2860">
        <v>2859</v>
      </c>
      <c r="B2860">
        <v>34</v>
      </c>
      <c r="C2860" t="s">
        <v>152</v>
      </c>
      <c r="D2860" t="s">
        <v>33</v>
      </c>
      <c r="E2860" t="s">
        <v>20</v>
      </c>
      <c r="F2860">
        <v>87</v>
      </c>
      <c r="G2860" t="s">
        <v>127</v>
      </c>
      <c r="H2860" t="s">
        <v>22</v>
      </c>
      <c r="I2860" t="s">
        <v>84</v>
      </c>
      <c r="J2860" t="s">
        <v>52</v>
      </c>
      <c r="K2860">
        <v>3.8</v>
      </c>
      <c r="L2860" t="s">
        <v>151</v>
      </c>
      <c r="M2860" t="s">
        <v>69</v>
      </c>
      <c r="N2860" t="s">
        <v>151</v>
      </c>
      <c r="O2860" t="s">
        <v>151</v>
      </c>
      <c r="P2860">
        <v>46</v>
      </c>
      <c r="Q2860" t="s">
        <v>74</v>
      </c>
      <c r="R2860" t="s">
        <v>87</v>
      </c>
    </row>
    <row r="2861" spans="1:18" x14ac:dyDescent="0.2">
      <c r="A2861">
        <v>2860</v>
      </c>
      <c r="B2861">
        <v>31</v>
      </c>
      <c r="C2861" t="s">
        <v>152</v>
      </c>
      <c r="D2861" t="s">
        <v>58</v>
      </c>
      <c r="E2861" t="s">
        <v>20</v>
      </c>
      <c r="F2861">
        <v>32</v>
      </c>
      <c r="G2861" t="s">
        <v>139</v>
      </c>
      <c r="H2861" t="s">
        <v>22</v>
      </c>
      <c r="I2861" t="s">
        <v>133</v>
      </c>
      <c r="J2861" t="s">
        <v>56</v>
      </c>
      <c r="K2861">
        <v>3.4</v>
      </c>
      <c r="L2861" t="s">
        <v>151</v>
      </c>
      <c r="M2861" t="s">
        <v>26</v>
      </c>
      <c r="N2861" t="s">
        <v>151</v>
      </c>
      <c r="O2861" t="s">
        <v>151</v>
      </c>
      <c r="P2861">
        <v>29</v>
      </c>
      <c r="Q2861" t="s">
        <v>74</v>
      </c>
      <c r="R2861" t="s">
        <v>48</v>
      </c>
    </row>
    <row r="2862" spans="1:18" x14ac:dyDescent="0.2">
      <c r="A2862">
        <v>2861</v>
      </c>
      <c r="B2862">
        <v>28</v>
      </c>
      <c r="C2862" t="s">
        <v>152</v>
      </c>
      <c r="D2862" t="s">
        <v>54</v>
      </c>
      <c r="E2862" t="s">
        <v>20</v>
      </c>
      <c r="F2862">
        <v>38</v>
      </c>
      <c r="G2862" t="s">
        <v>42</v>
      </c>
      <c r="H2862" t="s">
        <v>43</v>
      </c>
      <c r="I2862" t="s">
        <v>79</v>
      </c>
      <c r="J2862" t="s">
        <v>36</v>
      </c>
      <c r="K2862">
        <v>2.9</v>
      </c>
      <c r="L2862" t="s">
        <v>151</v>
      </c>
      <c r="M2862" t="s">
        <v>44</v>
      </c>
      <c r="N2862" t="s">
        <v>151</v>
      </c>
      <c r="O2862" t="s">
        <v>151</v>
      </c>
      <c r="P2862">
        <v>49</v>
      </c>
      <c r="Q2862" t="s">
        <v>74</v>
      </c>
      <c r="R2862" t="s">
        <v>39</v>
      </c>
    </row>
    <row r="2863" spans="1:18" x14ac:dyDescent="0.2">
      <c r="A2863">
        <v>2862</v>
      </c>
      <c r="B2863">
        <v>66</v>
      </c>
      <c r="C2863" t="s">
        <v>152</v>
      </c>
      <c r="D2863" t="s">
        <v>61</v>
      </c>
      <c r="E2863" t="s">
        <v>62</v>
      </c>
      <c r="F2863">
        <v>54</v>
      </c>
      <c r="G2863" t="s">
        <v>127</v>
      </c>
      <c r="H2863" t="s">
        <v>43</v>
      </c>
      <c r="I2863" t="s">
        <v>84</v>
      </c>
      <c r="J2863" t="s">
        <v>56</v>
      </c>
      <c r="K2863">
        <v>3.4</v>
      </c>
      <c r="L2863" t="s">
        <v>151</v>
      </c>
      <c r="M2863" t="s">
        <v>37</v>
      </c>
      <c r="N2863" t="s">
        <v>151</v>
      </c>
      <c r="O2863" t="s">
        <v>151</v>
      </c>
      <c r="P2863">
        <v>27</v>
      </c>
      <c r="Q2863" t="s">
        <v>38</v>
      </c>
      <c r="R2863" t="s">
        <v>87</v>
      </c>
    </row>
    <row r="2864" spans="1:18" x14ac:dyDescent="0.2">
      <c r="A2864">
        <v>2863</v>
      </c>
      <c r="B2864">
        <v>68</v>
      </c>
      <c r="C2864" t="s">
        <v>152</v>
      </c>
      <c r="D2864" t="s">
        <v>61</v>
      </c>
      <c r="E2864" t="s">
        <v>62</v>
      </c>
      <c r="F2864">
        <v>75</v>
      </c>
      <c r="G2864" t="s">
        <v>76</v>
      </c>
      <c r="H2864" t="s">
        <v>35</v>
      </c>
      <c r="I2864" t="s">
        <v>82</v>
      </c>
      <c r="J2864" t="s">
        <v>52</v>
      </c>
      <c r="K2864">
        <v>4.7</v>
      </c>
      <c r="L2864" t="s">
        <v>151</v>
      </c>
      <c r="M2864" t="s">
        <v>73</v>
      </c>
      <c r="N2864" t="s">
        <v>151</v>
      </c>
      <c r="O2864" t="s">
        <v>151</v>
      </c>
      <c r="P2864">
        <v>5</v>
      </c>
      <c r="Q2864" t="s">
        <v>74</v>
      </c>
      <c r="R2864" t="s">
        <v>96</v>
      </c>
    </row>
    <row r="2865" spans="1:18" x14ac:dyDescent="0.2">
      <c r="A2865">
        <v>2864</v>
      </c>
      <c r="B2865">
        <v>37</v>
      </c>
      <c r="C2865" t="s">
        <v>152</v>
      </c>
      <c r="D2865" t="s">
        <v>112</v>
      </c>
      <c r="E2865" t="s">
        <v>20</v>
      </c>
      <c r="F2865">
        <v>56</v>
      </c>
      <c r="G2865" t="s">
        <v>138</v>
      </c>
      <c r="H2865" t="s">
        <v>43</v>
      </c>
      <c r="I2865" t="s">
        <v>133</v>
      </c>
      <c r="J2865" t="s">
        <v>56</v>
      </c>
      <c r="K2865">
        <v>3.9</v>
      </c>
      <c r="L2865" t="s">
        <v>151</v>
      </c>
      <c r="M2865" t="s">
        <v>69</v>
      </c>
      <c r="N2865" t="s">
        <v>151</v>
      </c>
      <c r="O2865" t="s">
        <v>151</v>
      </c>
      <c r="P2865">
        <v>18</v>
      </c>
      <c r="Q2865" t="s">
        <v>27</v>
      </c>
      <c r="R2865" t="s">
        <v>87</v>
      </c>
    </row>
    <row r="2866" spans="1:18" x14ac:dyDescent="0.2">
      <c r="A2866">
        <v>2865</v>
      </c>
      <c r="B2866">
        <v>58</v>
      </c>
      <c r="C2866" t="s">
        <v>152</v>
      </c>
      <c r="D2866" t="s">
        <v>29</v>
      </c>
      <c r="E2866" t="s">
        <v>20</v>
      </c>
      <c r="F2866">
        <v>43</v>
      </c>
      <c r="G2866" t="s">
        <v>114</v>
      </c>
      <c r="H2866" t="s">
        <v>35</v>
      </c>
      <c r="I2866" t="s">
        <v>31</v>
      </c>
      <c r="J2866" t="s">
        <v>56</v>
      </c>
      <c r="K2866">
        <v>3.6</v>
      </c>
      <c r="L2866" t="s">
        <v>151</v>
      </c>
      <c r="M2866" t="s">
        <v>73</v>
      </c>
      <c r="N2866" t="s">
        <v>151</v>
      </c>
      <c r="O2866" t="s">
        <v>151</v>
      </c>
      <c r="P2866">
        <v>31</v>
      </c>
      <c r="Q2866" t="s">
        <v>27</v>
      </c>
      <c r="R2866" t="s">
        <v>39</v>
      </c>
    </row>
    <row r="2867" spans="1:18" x14ac:dyDescent="0.2">
      <c r="A2867">
        <v>2866</v>
      </c>
      <c r="B2867">
        <v>28</v>
      </c>
      <c r="C2867" t="s">
        <v>152</v>
      </c>
      <c r="D2867" t="s">
        <v>86</v>
      </c>
      <c r="E2867" t="s">
        <v>20</v>
      </c>
      <c r="F2867">
        <v>97</v>
      </c>
      <c r="G2867" t="s">
        <v>98</v>
      </c>
      <c r="H2867" t="s">
        <v>43</v>
      </c>
      <c r="I2867" t="s">
        <v>64</v>
      </c>
      <c r="J2867" t="s">
        <v>56</v>
      </c>
      <c r="K2867">
        <v>3.7</v>
      </c>
      <c r="L2867" t="s">
        <v>151</v>
      </c>
      <c r="M2867" t="s">
        <v>37</v>
      </c>
      <c r="N2867" t="s">
        <v>151</v>
      </c>
      <c r="O2867" t="s">
        <v>151</v>
      </c>
      <c r="P2867">
        <v>27</v>
      </c>
      <c r="Q2867" t="s">
        <v>32</v>
      </c>
      <c r="R2867" t="s">
        <v>28</v>
      </c>
    </row>
    <row r="2868" spans="1:18" x14ac:dyDescent="0.2">
      <c r="A2868">
        <v>2867</v>
      </c>
      <c r="B2868">
        <v>54</v>
      </c>
      <c r="C2868" t="s">
        <v>152</v>
      </c>
      <c r="D2868" t="s">
        <v>19</v>
      </c>
      <c r="E2868" t="s">
        <v>20</v>
      </c>
      <c r="F2868">
        <v>75</v>
      </c>
      <c r="G2868" t="s">
        <v>138</v>
      </c>
      <c r="H2868" t="s">
        <v>35</v>
      </c>
      <c r="I2868" t="s">
        <v>82</v>
      </c>
      <c r="J2868" t="s">
        <v>52</v>
      </c>
      <c r="K2868">
        <v>3.1</v>
      </c>
      <c r="L2868" t="s">
        <v>151</v>
      </c>
      <c r="M2868" t="s">
        <v>37</v>
      </c>
      <c r="N2868" t="s">
        <v>151</v>
      </c>
      <c r="O2868" t="s">
        <v>151</v>
      </c>
      <c r="P2868">
        <v>19</v>
      </c>
      <c r="Q2868" t="s">
        <v>32</v>
      </c>
      <c r="R2868" t="s">
        <v>48</v>
      </c>
    </row>
    <row r="2869" spans="1:18" x14ac:dyDescent="0.2">
      <c r="A2869">
        <v>2868</v>
      </c>
      <c r="B2869">
        <v>21</v>
      </c>
      <c r="C2869" t="s">
        <v>152</v>
      </c>
      <c r="D2869" t="s">
        <v>49</v>
      </c>
      <c r="E2869" t="s">
        <v>41</v>
      </c>
      <c r="F2869">
        <v>55</v>
      </c>
      <c r="G2869" t="s">
        <v>111</v>
      </c>
      <c r="H2869" t="s">
        <v>22</v>
      </c>
      <c r="I2869" t="s">
        <v>51</v>
      </c>
      <c r="J2869" t="s">
        <v>52</v>
      </c>
      <c r="K2869">
        <v>4.9000000000000004</v>
      </c>
      <c r="L2869" t="s">
        <v>151</v>
      </c>
      <c r="M2869" t="s">
        <v>44</v>
      </c>
      <c r="N2869" t="s">
        <v>151</v>
      </c>
      <c r="O2869" t="s">
        <v>151</v>
      </c>
      <c r="P2869">
        <v>33</v>
      </c>
      <c r="Q2869" t="s">
        <v>32</v>
      </c>
      <c r="R2869" t="s">
        <v>28</v>
      </c>
    </row>
    <row r="2870" spans="1:18" x14ac:dyDescent="0.2">
      <c r="A2870">
        <v>2869</v>
      </c>
      <c r="B2870">
        <v>45</v>
      </c>
      <c r="C2870" t="s">
        <v>152</v>
      </c>
      <c r="D2870" t="s">
        <v>131</v>
      </c>
      <c r="E2870" t="s">
        <v>66</v>
      </c>
      <c r="F2870">
        <v>49</v>
      </c>
      <c r="G2870" t="s">
        <v>111</v>
      </c>
      <c r="H2870" t="s">
        <v>43</v>
      </c>
      <c r="I2870" t="s">
        <v>93</v>
      </c>
      <c r="J2870" t="s">
        <v>24</v>
      </c>
      <c r="K2870">
        <v>2.6</v>
      </c>
      <c r="L2870" t="s">
        <v>151</v>
      </c>
      <c r="M2870" t="s">
        <v>44</v>
      </c>
      <c r="N2870" t="s">
        <v>151</v>
      </c>
      <c r="O2870" t="s">
        <v>151</v>
      </c>
      <c r="P2870">
        <v>42</v>
      </c>
      <c r="Q2870" t="s">
        <v>45</v>
      </c>
      <c r="R2870" t="s">
        <v>96</v>
      </c>
    </row>
    <row r="2871" spans="1:18" x14ac:dyDescent="0.2">
      <c r="A2871">
        <v>2870</v>
      </c>
      <c r="B2871">
        <v>57</v>
      </c>
      <c r="C2871" t="s">
        <v>152</v>
      </c>
      <c r="D2871" t="s">
        <v>124</v>
      </c>
      <c r="E2871" t="s">
        <v>20</v>
      </c>
      <c r="F2871">
        <v>58</v>
      </c>
      <c r="G2871" t="s">
        <v>141</v>
      </c>
      <c r="H2871" t="s">
        <v>43</v>
      </c>
      <c r="I2871" t="s">
        <v>51</v>
      </c>
      <c r="J2871" t="s">
        <v>52</v>
      </c>
      <c r="K2871">
        <v>4.2</v>
      </c>
      <c r="L2871" t="s">
        <v>151</v>
      </c>
      <c r="M2871" t="s">
        <v>53</v>
      </c>
      <c r="N2871" t="s">
        <v>151</v>
      </c>
      <c r="O2871" t="s">
        <v>151</v>
      </c>
      <c r="P2871">
        <v>16</v>
      </c>
      <c r="Q2871" t="s">
        <v>74</v>
      </c>
      <c r="R2871" t="s">
        <v>39</v>
      </c>
    </row>
    <row r="2872" spans="1:18" x14ac:dyDescent="0.2">
      <c r="A2872">
        <v>2871</v>
      </c>
      <c r="B2872">
        <v>47</v>
      </c>
      <c r="C2872" t="s">
        <v>152</v>
      </c>
      <c r="D2872" t="s">
        <v>105</v>
      </c>
      <c r="E2872" t="s">
        <v>66</v>
      </c>
      <c r="F2872">
        <v>34</v>
      </c>
      <c r="G2872" t="s">
        <v>113</v>
      </c>
      <c r="H2872" t="s">
        <v>43</v>
      </c>
      <c r="I2872" t="s">
        <v>143</v>
      </c>
      <c r="J2872" t="s">
        <v>24</v>
      </c>
      <c r="K2872">
        <v>4.8</v>
      </c>
      <c r="L2872" t="s">
        <v>151</v>
      </c>
      <c r="M2872" t="s">
        <v>37</v>
      </c>
      <c r="N2872" t="s">
        <v>151</v>
      </c>
      <c r="O2872" t="s">
        <v>151</v>
      </c>
      <c r="P2872">
        <v>49</v>
      </c>
      <c r="Q2872" t="s">
        <v>85</v>
      </c>
      <c r="R2872" t="s">
        <v>96</v>
      </c>
    </row>
    <row r="2873" spans="1:18" x14ac:dyDescent="0.2">
      <c r="A2873">
        <v>2872</v>
      </c>
      <c r="B2873">
        <v>46</v>
      </c>
      <c r="C2873" t="s">
        <v>152</v>
      </c>
      <c r="D2873" t="s">
        <v>58</v>
      </c>
      <c r="E2873" t="s">
        <v>20</v>
      </c>
      <c r="F2873">
        <v>43</v>
      </c>
      <c r="G2873" t="s">
        <v>134</v>
      </c>
      <c r="H2873" t="s">
        <v>35</v>
      </c>
      <c r="I2873" t="s">
        <v>93</v>
      </c>
      <c r="J2873" t="s">
        <v>52</v>
      </c>
      <c r="K2873">
        <v>2.7</v>
      </c>
      <c r="L2873" t="s">
        <v>151</v>
      </c>
      <c r="M2873" t="s">
        <v>69</v>
      </c>
      <c r="N2873" t="s">
        <v>151</v>
      </c>
      <c r="O2873" t="s">
        <v>151</v>
      </c>
      <c r="P2873">
        <v>40</v>
      </c>
      <c r="Q2873" t="s">
        <v>27</v>
      </c>
      <c r="R2873" t="s">
        <v>75</v>
      </c>
    </row>
    <row r="2874" spans="1:18" x14ac:dyDescent="0.2">
      <c r="A2874">
        <v>2873</v>
      </c>
      <c r="B2874">
        <v>63</v>
      </c>
      <c r="C2874" t="s">
        <v>152</v>
      </c>
      <c r="D2874" t="s">
        <v>105</v>
      </c>
      <c r="E2874" t="s">
        <v>66</v>
      </c>
      <c r="F2874">
        <v>48</v>
      </c>
      <c r="G2874" t="s">
        <v>138</v>
      </c>
      <c r="H2874" t="s">
        <v>22</v>
      </c>
      <c r="I2874" t="s">
        <v>77</v>
      </c>
      <c r="J2874" t="s">
        <v>56</v>
      </c>
      <c r="K2874">
        <v>2.6</v>
      </c>
      <c r="L2874" t="s">
        <v>151</v>
      </c>
      <c r="M2874" t="s">
        <v>44</v>
      </c>
      <c r="N2874" t="s">
        <v>151</v>
      </c>
      <c r="O2874" t="s">
        <v>151</v>
      </c>
      <c r="P2874">
        <v>5</v>
      </c>
      <c r="Q2874" t="s">
        <v>32</v>
      </c>
      <c r="R2874" t="s">
        <v>48</v>
      </c>
    </row>
    <row r="2875" spans="1:18" x14ac:dyDescent="0.2">
      <c r="A2875">
        <v>2874</v>
      </c>
      <c r="B2875">
        <v>44</v>
      </c>
      <c r="C2875" t="s">
        <v>152</v>
      </c>
      <c r="D2875" t="s">
        <v>29</v>
      </c>
      <c r="E2875" t="s">
        <v>20</v>
      </c>
      <c r="F2875">
        <v>40</v>
      </c>
      <c r="G2875" t="s">
        <v>55</v>
      </c>
      <c r="H2875" t="s">
        <v>43</v>
      </c>
      <c r="I2875" t="s">
        <v>84</v>
      </c>
      <c r="J2875" t="s">
        <v>36</v>
      </c>
      <c r="K2875">
        <v>2.6</v>
      </c>
      <c r="L2875" t="s">
        <v>151</v>
      </c>
      <c r="M2875" t="s">
        <v>37</v>
      </c>
      <c r="N2875" t="s">
        <v>151</v>
      </c>
      <c r="O2875" t="s">
        <v>151</v>
      </c>
      <c r="P2875">
        <v>8</v>
      </c>
      <c r="Q2875" t="s">
        <v>74</v>
      </c>
      <c r="R2875" t="s">
        <v>87</v>
      </c>
    </row>
    <row r="2876" spans="1:18" x14ac:dyDescent="0.2">
      <c r="A2876">
        <v>2875</v>
      </c>
      <c r="B2876">
        <v>36</v>
      </c>
      <c r="C2876" t="s">
        <v>152</v>
      </c>
      <c r="D2876" t="s">
        <v>54</v>
      </c>
      <c r="E2876" t="s">
        <v>20</v>
      </c>
      <c r="F2876">
        <v>29</v>
      </c>
      <c r="G2876" t="s">
        <v>111</v>
      </c>
      <c r="H2876" t="s">
        <v>22</v>
      </c>
      <c r="I2876" t="s">
        <v>64</v>
      </c>
      <c r="J2876" t="s">
        <v>52</v>
      </c>
      <c r="K2876">
        <v>3.1</v>
      </c>
      <c r="L2876" t="s">
        <v>151</v>
      </c>
      <c r="M2876" t="s">
        <v>53</v>
      </c>
      <c r="N2876" t="s">
        <v>151</v>
      </c>
      <c r="O2876" t="s">
        <v>151</v>
      </c>
      <c r="P2876">
        <v>2</v>
      </c>
      <c r="Q2876" t="s">
        <v>85</v>
      </c>
      <c r="R2876" t="s">
        <v>48</v>
      </c>
    </row>
    <row r="2877" spans="1:18" x14ac:dyDescent="0.2">
      <c r="A2877">
        <v>2876</v>
      </c>
      <c r="B2877">
        <v>24</v>
      </c>
      <c r="C2877" t="s">
        <v>152</v>
      </c>
      <c r="D2877" t="s">
        <v>94</v>
      </c>
      <c r="E2877" t="s">
        <v>20</v>
      </c>
      <c r="F2877">
        <v>81</v>
      </c>
      <c r="G2877" t="s">
        <v>21</v>
      </c>
      <c r="H2877" t="s">
        <v>43</v>
      </c>
      <c r="I2877" t="s">
        <v>68</v>
      </c>
      <c r="J2877" t="s">
        <v>56</v>
      </c>
      <c r="K2877">
        <v>2.6</v>
      </c>
      <c r="L2877" t="s">
        <v>151</v>
      </c>
      <c r="M2877" t="s">
        <v>37</v>
      </c>
      <c r="N2877" t="s">
        <v>151</v>
      </c>
      <c r="O2877" t="s">
        <v>151</v>
      </c>
      <c r="P2877">
        <v>14</v>
      </c>
      <c r="Q2877" t="s">
        <v>85</v>
      </c>
      <c r="R2877" t="s">
        <v>39</v>
      </c>
    </row>
    <row r="2878" spans="1:18" x14ac:dyDescent="0.2">
      <c r="A2878">
        <v>2877</v>
      </c>
      <c r="B2878">
        <v>65</v>
      </c>
      <c r="C2878" t="s">
        <v>152</v>
      </c>
      <c r="D2878" t="s">
        <v>103</v>
      </c>
      <c r="E2878" t="s">
        <v>20</v>
      </c>
      <c r="F2878">
        <v>84</v>
      </c>
      <c r="G2878" t="s">
        <v>129</v>
      </c>
      <c r="H2878" t="s">
        <v>43</v>
      </c>
      <c r="I2878" t="s">
        <v>60</v>
      </c>
      <c r="J2878" t="s">
        <v>36</v>
      </c>
      <c r="K2878">
        <v>3.4</v>
      </c>
      <c r="L2878" t="s">
        <v>151</v>
      </c>
      <c r="M2878" t="s">
        <v>69</v>
      </c>
      <c r="N2878" t="s">
        <v>151</v>
      </c>
      <c r="O2878" t="s">
        <v>151</v>
      </c>
      <c r="P2878">
        <v>5</v>
      </c>
      <c r="Q2878" t="s">
        <v>74</v>
      </c>
      <c r="R2878" t="s">
        <v>28</v>
      </c>
    </row>
    <row r="2879" spans="1:18" x14ac:dyDescent="0.2">
      <c r="A2879">
        <v>2878</v>
      </c>
      <c r="B2879">
        <v>32</v>
      </c>
      <c r="C2879" t="s">
        <v>152</v>
      </c>
      <c r="D2879" t="s">
        <v>124</v>
      </c>
      <c r="E2879" t="s">
        <v>20</v>
      </c>
      <c r="F2879">
        <v>46</v>
      </c>
      <c r="G2879" t="s">
        <v>126</v>
      </c>
      <c r="H2879" t="s">
        <v>43</v>
      </c>
      <c r="I2879" t="s">
        <v>64</v>
      </c>
      <c r="J2879" t="s">
        <v>52</v>
      </c>
      <c r="K2879">
        <v>3.6</v>
      </c>
      <c r="L2879" t="s">
        <v>151</v>
      </c>
      <c r="M2879" t="s">
        <v>53</v>
      </c>
      <c r="N2879" t="s">
        <v>151</v>
      </c>
      <c r="O2879" t="s">
        <v>151</v>
      </c>
      <c r="P2879">
        <v>34</v>
      </c>
      <c r="Q2879" t="s">
        <v>27</v>
      </c>
      <c r="R2879" t="s">
        <v>87</v>
      </c>
    </row>
    <row r="2880" spans="1:18" x14ac:dyDescent="0.2">
      <c r="A2880">
        <v>2879</v>
      </c>
      <c r="B2880">
        <v>63</v>
      </c>
      <c r="C2880" t="s">
        <v>152</v>
      </c>
      <c r="D2880" t="s">
        <v>80</v>
      </c>
      <c r="E2880" t="s">
        <v>20</v>
      </c>
      <c r="F2880">
        <v>86</v>
      </c>
      <c r="G2880" t="s">
        <v>98</v>
      </c>
      <c r="H2880" t="s">
        <v>22</v>
      </c>
      <c r="I2880" t="s">
        <v>47</v>
      </c>
      <c r="J2880" t="s">
        <v>52</v>
      </c>
      <c r="K2880">
        <v>4.3</v>
      </c>
      <c r="L2880" t="s">
        <v>151</v>
      </c>
      <c r="M2880" t="s">
        <v>44</v>
      </c>
      <c r="N2880" t="s">
        <v>151</v>
      </c>
      <c r="O2880" t="s">
        <v>151</v>
      </c>
      <c r="P2880">
        <v>13</v>
      </c>
      <c r="Q2880" t="s">
        <v>74</v>
      </c>
      <c r="R2880" t="s">
        <v>48</v>
      </c>
    </row>
    <row r="2881" spans="1:18" x14ac:dyDescent="0.2">
      <c r="A2881">
        <v>2880</v>
      </c>
      <c r="B2881">
        <v>62</v>
      </c>
      <c r="C2881" t="s">
        <v>152</v>
      </c>
      <c r="D2881" t="s">
        <v>19</v>
      </c>
      <c r="E2881" t="s">
        <v>20</v>
      </c>
      <c r="F2881">
        <v>57</v>
      </c>
      <c r="G2881" t="s">
        <v>113</v>
      </c>
      <c r="H2881" t="s">
        <v>91</v>
      </c>
      <c r="I2881" t="s">
        <v>47</v>
      </c>
      <c r="J2881" t="s">
        <v>24</v>
      </c>
      <c r="K2881">
        <v>4.9000000000000004</v>
      </c>
      <c r="L2881" t="s">
        <v>151</v>
      </c>
      <c r="M2881" t="s">
        <v>37</v>
      </c>
      <c r="N2881" t="s">
        <v>151</v>
      </c>
      <c r="O2881" t="s">
        <v>151</v>
      </c>
      <c r="P2881">
        <v>31</v>
      </c>
      <c r="Q2881" t="s">
        <v>27</v>
      </c>
      <c r="R2881" t="s">
        <v>48</v>
      </c>
    </row>
    <row r="2882" spans="1:18" x14ac:dyDescent="0.2">
      <c r="A2882">
        <v>2881</v>
      </c>
      <c r="B2882">
        <v>19</v>
      </c>
      <c r="C2882" t="s">
        <v>152</v>
      </c>
      <c r="D2882" t="s">
        <v>86</v>
      </c>
      <c r="E2882" t="s">
        <v>20</v>
      </c>
      <c r="F2882">
        <v>61</v>
      </c>
      <c r="G2882" t="s">
        <v>102</v>
      </c>
      <c r="H2882" t="s">
        <v>22</v>
      </c>
      <c r="I2882" t="s">
        <v>117</v>
      </c>
      <c r="J2882" t="s">
        <v>24</v>
      </c>
      <c r="K2882">
        <v>4.8</v>
      </c>
      <c r="L2882" t="s">
        <v>151</v>
      </c>
      <c r="M2882" t="s">
        <v>73</v>
      </c>
      <c r="N2882" t="s">
        <v>151</v>
      </c>
      <c r="O2882" t="s">
        <v>151</v>
      </c>
      <c r="P2882">
        <v>43</v>
      </c>
      <c r="Q2882" t="s">
        <v>45</v>
      </c>
      <c r="R2882" t="s">
        <v>57</v>
      </c>
    </row>
    <row r="2883" spans="1:18" x14ac:dyDescent="0.2">
      <c r="A2883">
        <v>2882</v>
      </c>
      <c r="B2883">
        <v>38</v>
      </c>
      <c r="C2883" t="s">
        <v>152</v>
      </c>
      <c r="D2883" t="s">
        <v>131</v>
      </c>
      <c r="E2883" t="s">
        <v>66</v>
      </c>
      <c r="F2883">
        <v>90</v>
      </c>
      <c r="G2883" t="s">
        <v>104</v>
      </c>
      <c r="H2883" t="s">
        <v>43</v>
      </c>
      <c r="I2883" t="s">
        <v>108</v>
      </c>
      <c r="J2883" t="s">
        <v>24</v>
      </c>
      <c r="K2883">
        <v>4.2</v>
      </c>
      <c r="L2883" t="s">
        <v>151</v>
      </c>
      <c r="M2883" t="s">
        <v>37</v>
      </c>
      <c r="N2883" t="s">
        <v>151</v>
      </c>
      <c r="O2883" t="s">
        <v>151</v>
      </c>
      <c r="P2883">
        <v>6</v>
      </c>
      <c r="Q2883" t="s">
        <v>74</v>
      </c>
      <c r="R2883" t="s">
        <v>48</v>
      </c>
    </row>
    <row r="2884" spans="1:18" x14ac:dyDescent="0.2">
      <c r="A2884">
        <v>2883</v>
      </c>
      <c r="B2884">
        <v>59</v>
      </c>
      <c r="C2884" t="s">
        <v>152</v>
      </c>
      <c r="D2884" t="s">
        <v>19</v>
      </c>
      <c r="E2884" t="s">
        <v>20</v>
      </c>
      <c r="F2884">
        <v>51</v>
      </c>
      <c r="G2884" t="s">
        <v>100</v>
      </c>
      <c r="H2884" t="s">
        <v>22</v>
      </c>
      <c r="I2884" t="s">
        <v>79</v>
      </c>
      <c r="J2884" t="s">
        <v>24</v>
      </c>
      <c r="K2884">
        <v>2.6</v>
      </c>
      <c r="L2884" t="s">
        <v>151</v>
      </c>
      <c r="M2884" t="s">
        <v>73</v>
      </c>
      <c r="N2884" t="s">
        <v>151</v>
      </c>
      <c r="O2884" t="s">
        <v>151</v>
      </c>
      <c r="P2884">
        <v>23</v>
      </c>
      <c r="Q2884" t="s">
        <v>38</v>
      </c>
      <c r="R2884" t="s">
        <v>75</v>
      </c>
    </row>
    <row r="2885" spans="1:18" x14ac:dyDescent="0.2">
      <c r="A2885">
        <v>2884</v>
      </c>
      <c r="B2885">
        <v>22</v>
      </c>
      <c r="C2885" t="s">
        <v>152</v>
      </c>
      <c r="D2885" t="s">
        <v>124</v>
      </c>
      <c r="E2885" t="s">
        <v>20</v>
      </c>
      <c r="F2885">
        <v>48</v>
      </c>
      <c r="G2885" t="s">
        <v>42</v>
      </c>
      <c r="H2885" t="s">
        <v>91</v>
      </c>
      <c r="I2885" t="s">
        <v>64</v>
      </c>
      <c r="J2885" t="s">
        <v>36</v>
      </c>
      <c r="K2885">
        <v>3.2</v>
      </c>
      <c r="L2885" t="s">
        <v>151</v>
      </c>
      <c r="M2885" t="s">
        <v>53</v>
      </c>
      <c r="N2885" t="s">
        <v>151</v>
      </c>
      <c r="O2885" t="s">
        <v>151</v>
      </c>
      <c r="P2885">
        <v>10</v>
      </c>
      <c r="Q2885" t="s">
        <v>45</v>
      </c>
      <c r="R2885" t="s">
        <v>39</v>
      </c>
    </row>
    <row r="2886" spans="1:18" x14ac:dyDescent="0.2">
      <c r="A2886">
        <v>2885</v>
      </c>
      <c r="B2886">
        <v>55</v>
      </c>
      <c r="C2886" t="s">
        <v>152</v>
      </c>
      <c r="D2886" t="s">
        <v>136</v>
      </c>
      <c r="E2886" t="s">
        <v>41</v>
      </c>
      <c r="F2886">
        <v>50</v>
      </c>
      <c r="G2886" t="s">
        <v>71</v>
      </c>
      <c r="H2886" t="s">
        <v>43</v>
      </c>
      <c r="I2886" t="s">
        <v>72</v>
      </c>
      <c r="J2886" t="s">
        <v>52</v>
      </c>
      <c r="K2886">
        <v>3.4</v>
      </c>
      <c r="L2886" t="s">
        <v>151</v>
      </c>
      <c r="M2886" t="s">
        <v>69</v>
      </c>
      <c r="N2886" t="s">
        <v>151</v>
      </c>
      <c r="O2886" t="s">
        <v>151</v>
      </c>
      <c r="P2886">
        <v>47</v>
      </c>
      <c r="Q2886" t="s">
        <v>38</v>
      </c>
      <c r="R2886" t="s">
        <v>96</v>
      </c>
    </row>
    <row r="2887" spans="1:18" x14ac:dyDescent="0.2">
      <c r="A2887">
        <v>2886</v>
      </c>
      <c r="B2887">
        <v>29</v>
      </c>
      <c r="C2887" t="s">
        <v>152</v>
      </c>
      <c r="D2887" t="s">
        <v>131</v>
      </c>
      <c r="E2887" t="s">
        <v>66</v>
      </c>
      <c r="F2887">
        <v>82</v>
      </c>
      <c r="G2887" t="s">
        <v>106</v>
      </c>
      <c r="H2887" t="s">
        <v>43</v>
      </c>
      <c r="I2887" t="s">
        <v>133</v>
      </c>
      <c r="J2887" t="s">
        <v>52</v>
      </c>
      <c r="K2887">
        <v>3.5</v>
      </c>
      <c r="L2887" t="s">
        <v>151</v>
      </c>
      <c r="M2887" t="s">
        <v>44</v>
      </c>
      <c r="N2887" t="s">
        <v>151</v>
      </c>
      <c r="O2887" t="s">
        <v>151</v>
      </c>
      <c r="P2887">
        <v>14</v>
      </c>
      <c r="Q2887" t="s">
        <v>38</v>
      </c>
      <c r="R2887" t="s">
        <v>75</v>
      </c>
    </row>
    <row r="2888" spans="1:18" x14ac:dyDescent="0.2">
      <c r="A2888">
        <v>2887</v>
      </c>
      <c r="B2888">
        <v>42</v>
      </c>
      <c r="C2888" t="s">
        <v>152</v>
      </c>
      <c r="D2888" t="s">
        <v>123</v>
      </c>
      <c r="E2888" t="s">
        <v>66</v>
      </c>
      <c r="F2888">
        <v>33</v>
      </c>
      <c r="G2888" t="s">
        <v>139</v>
      </c>
      <c r="H2888" t="s">
        <v>22</v>
      </c>
      <c r="I2888" t="s">
        <v>143</v>
      </c>
      <c r="J2888" t="s">
        <v>36</v>
      </c>
      <c r="K2888">
        <v>4.2</v>
      </c>
      <c r="L2888" t="s">
        <v>151</v>
      </c>
      <c r="M2888" t="s">
        <v>37</v>
      </c>
      <c r="N2888" t="s">
        <v>151</v>
      </c>
      <c r="O2888" t="s">
        <v>151</v>
      </c>
      <c r="P2888">
        <v>29</v>
      </c>
      <c r="Q2888" t="s">
        <v>45</v>
      </c>
      <c r="R2888" t="s">
        <v>39</v>
      </c>
    </row>
    <row r="2889" spans="1:18" x14ac:dyDescent="0.2">
      <c r="A2889">
        <v>2888</v>
      </c>
      <c r="B2889">
        <v>23</v>
      </c>
      <c r="C2889" t="s">
        <v>152</v>
      </c>
      <c r="D2889" t="s">
        <v>40</v>
      </c>
      <c r="E2889" t="s">
        <v>41</v>
      </c>
      <c r="F2889">
        <v>28</v>
      </c>
      <c r="G2889" t="s">
        <v>21</v>
      </c>
      <c r="H2889" t="s">
        <v>22</v>
      </c>
      <c r="I2889" t="s">
        <v>143</v>
      </c>
      <c r="J2889" t="s">
        <v>24</v>
      </c>
      <c r="K2889">
        <v>2.8</v>
      </c>
      <c r="L2889" t="s">
        <v>151</v>
      </c>
      <c r="M2889" t="s">
        <v>26</v>
      </c>
      <c r="N2889" t="s">
        <v>151</v>
      </c>
      <c r="O2889" t="s">
        <v>151</v>
      </c>
      <c r="P2889">
        <v>12</v>
      </c>
      <c r="Q2889" t="s">
        <v>32</v>
      </c>
      <c r="R2889" t="s">
        <v>75</v>
      </c>
    </row>
    <row r="2890" spans="1:18" x14ac:dyDescent="0.2">
      <c r="A2890">
        <v>2889</v>
      </c>
      <c r="B2890">
        <v>70</v>
      </c>
      <c r="C2890" t="s">
        <v>152</v>
      </c>
      <c r="D2890" t="s">
        <v>103</v>
      </c>
      <c r="E2890" t="s">
        <v>20</v>
      </c>
      <c r="F2890">
        <v>42</v>
      </c>
      <c r="G2890" t="s">
        <v>149</v>
      </c>
      <c r="H2890" t="s">
        <v>22</v>
      </c>
      <c r="I2890" t="s">
        <v>95</v>
      </c>
      <c r="J2890" t="s">
        <v>36</v>
      </c>
      <c r="K2890">
        <v>5</v>
      </c>
      <c r="L2890" t="s">
        <v>151</v>
      </c>
      <c r="M2890" t="s">
        <v>69</v>
      </c>
      <c r="N2890" t="s">
        <v>151</v>
      </c>
      <c r="O2890" t="s">
        <v>151</v>
      </c>
      <c r="P2890">
        <v>25</v>
      </c>
      <c r="Q2890" t="s">
        <v>85</v>
      </c>
      <c r="R2890" t="s">
        <v>57</v>
      </c>
    </row>
    <row r="2891" spans="1:18" x14ac:dyDescent="0.2">
      <c r="A2891">
        <v>2890</v>
      </c>
      <c r="B2891">
        <v>64</v>
      </c>
      <c r="C2891" t="s">
        <v>152</v>
      </c>
      <c r="D2891" t="s">
        <v>88</v>
      </c>
      <c r="E2891" t="s">
        <v>66</v>
      </c>
      <c r="F2891">
        <v>43</v>
      </c>
      <c r="G2891" t="s">
        <v>147</v>
      </c>
      <c r="H2891" t="s">
        <v>43</v>
      </c>
      <c r="I2891" t="s">
        <v>60</v>
      </c>
      <c r="J2891" t="s">
        <v>56</v>
      </c>
      <c r="K2891">
        <v>3.3</v>
      </c>
      <c r="L2891" t="s">
        <v>151</v>
      </c>
      <c r="M2891" t="s">
        <v>73</v>
      </c>
      <c r="N2891" t="s">
        <v>151</v>
      </c>
      <c r="O2891" t="s">
        <v>151</v>
      </c>
      <c r="P2891">
        <v>21</v>
      </c>
      <c r="Q2891" t="s">
        <v>27</v>
      </c>
      <c r="R2891" t="s">
        <v>48</v>
      </c>
    </row>
    <row r="2892" spans="1:18" x14ac:dyDescent="0.2">
      <c r="A2892">
        <v>2891</v>
      </c>
      <c r="B2892">
        <v>39</v>
      </c>
      <c r="C2892" t="s">
        <v>152</v>
      </c>
      <c r="D2892" t="s">
        <v>33</v>
      </c>
      <c r="E2892" t="s">
        <v>20</v>
      </c>
      <c r="F2892">
        <v>55</v>
      </c>
      <c r="G2892" t="s">
        <v>113</v>
      </c>
      <c r="H2892" t="s">
        <v>43</v>
      </c>
      <c r="I2892" t="s">
        <v>82</v>
      </c>
      <c r="J2892" t="s">
        <v>24</v>
      </c>
      <c r="K2892">
        <v>3.7</v>
      </c>
      <c r="L2892" t="s">
        <v>151</v>
      </c>
      <c r="M2892" t="s">
        <v>37</v>
      </c>
      <c r="N2892" t="s">
        <v>151</v>
      </c>
      <c r="O2892" t="s">
        <v>151</v>
      </c>
      <c r="P2892">
        <v>23</v>
      </c>
      <c r="Q2892" t="s">
        <v>38</v>
      </c>
      <c r="R2892" t="s">
        <v>87</v>
      </c>
    </row>
    <row r="2893" spans="1:18" x14ac:dyDescent="0.2">
      <c r="A2893">
        <v>2892</v>
      </c>
      <c r="B2893">
        <v>47</v>
      </c>
      <c r="C2893" t="s">
        <v>152</v>
      </c>
      <c r="D2893" t="s">
        <v>112</v>
      </c>
      <c r="E2893" t="s">
        <v>20</v>
      </c>
      <c r="F2893">
        <v>73</v>
      </c>
      <c r="G2893" t="s">
        <v>122</v>
      </c>
      <c r="H2893" t="s">
        <v>91</v>
      </c>
      <c r="I2893" t="s">
        <v>93</v>
      </c>
      <c r="J2893" t="s">
        <v>24</v>
      </c>
      <c r="K2893">
        <v>2.5</v>
      </c>
      <c r="L2893" t="s">
        <v>151</v>
      </c>
      <c r="M2893" t="s">
        <v>37</v>
      </c>
      <c r="N2893" t="s">
        <v>151</v>
      </c>
      <c r="O2893" t="s">
        <v>151</v>
      </c>
      <c r="P2893">
        <v>10</v>
      </c>
      <c r="Q2893" t="s">
        <v>45</v>
      </c>
      <c r="R2893" t="s">
        <v>87</v>
      </c>
    </row>
    <row r="2894" spans="1:18" x14ac:dyDescent="0.2">
      <c r="A2894">
        <v>2893</v>
      </c>
      <c r="B2894">
        <v>22</v>
      </c>
      <c r="C2894" t="s">
        <v>152</v>
      </c>
      <c r="D2894" t="s">
        <v>80</v>
      </c>
      <c r="E2894" t="s">
        <v>20</v>
      </c>
      <c r="F2894">
        <v>39</v>
      </c>
      <c r="G2894" t="s">
        <v>106</v>
      </c>
      <c r="H2894" t="s">
        <v>43</v>
      </c>
      <c r="I2894" t="s">
        <v>84</v>
      </c>
      <c r="J2894" t="s">
        <v>36</v>
      </c>
      <c r="K2894">
        <v>3.2</v>
      </c>
      <c r="L2894" t="s">
        <v>151</v>
      </c>
      <c r="M2894" t="s">
        <v>53</v>
      </c>
      <c r="N2894" t="s">
        <v>151</v>
      </c>
      <c r="O2894" t="s">
        <v>151</v>
      </c>
      <c r="P2894">
        <v>47</v>
      </c>
      <c r="Q2894" t="s">
        <v>38</v>
      </c>
      <c r="R2894" t="s">
        <v>87</v>
      </c>
    </row>
    <row r="2895" spans="1:18" x14ac:dyDescent="0.2">
      <c r="A2895">
        <v>2894</v>
      </c>
      <c r="B2895">
        <v>69</v>
      </c>
      <c r="C2895" t="s">
        <v>152</v>
      </c>
      <c r="D2895" t="s">
        <v>132</v>
      </c>
      <c r="E2895" t="s">
        <v>66</v>
      </c>
      <c r="F2895">
        <v>20</v>
      </c>
      <c r="G2895" t="s">
        <v>21</v>
      </c>
      <c r="H2895" t="s">
        <v>35</v>
      </c>
      <c r="I2895" t="s">
        <v>120</v>
      </c>
      <c r="J2895" t="s">
        <v>36</v>
      </c>
      <c r="K2895">
        <v>3.1</v>
      </c>
      <c r="L2895" t="s">
        <v>151</v>
      </c>
      <c r="M2895" t="s">
        <v>37</v>
      </c>
      <c r="N2895" t="s">
        <v>151</v>
      </c>
      <c r="O2895" t="s">
        <v>151</v>
      </c>
      <c r="P2895">
        <v>44</v>
      </c>
      <c r="Q2895" t="s">
        <v>85</v>
      </c>
      <c r="R2895" t="s">
        <v>96</v>
      </c>
    </row>
    <row r="2896" spans="1:18" x14ac:dyDescent="0.2">
      <c r="A2896">
        <v>2895</v>
      </c>
      <c r="B2896">
        <v>35</v>
      </c>
      <c r="C2896" t="s">
        <v>152</v>
      </c>
      <c r="D2896" t="s">
        <v>105</v>
      </c>
      <c r="E2896" t="s">
        <v>66</v>
      </c>
      <c r="F2896">
        <v>32</v>
      </c>
      <c r="G2896" t="s">
        <v>21</v>
      </c>
      <c r="H2896" t="s">
        <v>35</v>
      </c>
      <c r="I2896" t="s">
        <v>109</v>
      </c>
      <c r="J2896" t="s">
        <v>36</v>
      </c>
      <c r="K2896">
        <v>3.5</v>
      </c>
      <c r="L2896" t="s">
        <v>151</v>
      </c>
      <c r="M2896" t="s">
        <v>53</v>
      </c>
      <c r="N2896" t="s">
        <v>151</v>
      </c>
      <c r="O2896" t="s">
        <v>151</v>
      </c>
      <c r="P2896">
        <v>41</v>
      </c>
      <c r="Q2896" t="s">
        <v>27</v>
      </c>
      <c r="R2896" t="s">
        <v>48</v>
      </c>
    </row>
    <row r="2897" spans="1:18" x14ac:dyDescent="0.2">
      <c r="A2897">
        <v>2896</v>
      </c>
      <c r="B2897">
        <v>56</v>
      </c>
      <c r="C2897" t="s">
        <v>152</v>
      </c>
      <c r="D2897" t="s">
        <v>103</v>
      </c>
      <c r="E2897" t="s">
        <v>20</v>
      </c>
      <c r="F2897">
        <v>86</v>
      </c>
      <c r="G2897" t="s">
        <v>55</v>
      </c>
      <c r="H2897" t="s">
        <v>22</v>
      </c>
      <c r="I2897" t="s">
        <v>95</v>
      </c>
      <c r="J2897" t="s">
        <v>52</v>
      </c>
      <c r="K2897">
        <v>4.5999999999999996</v>
      </c>
      <c r="L2897" t="s">
        <v>151</v>
      </c>
      <c r="M2897" t="s">
        <v>53</v>
      </c>
      <c r="N2897" t="s">
        <v>151</v>
      </c>
      <c r="O2897" t="s">
        <v>151</v>
      </c>
      <c r="P2897">
        <v>29</v>
      </c>
      <c r="Q2897" t="s">
        <v>74</v>
      </c>
      <c r="R2897" t="s">
        <v>87</v>
      </c>
    </row>
    <row r="2898" spans="1:18" x14ac:dyDescent="0.2">
      <c r="A2898">
        <v>2897</v>
      </c>
      <c r="B2898">
        <v>30</v>
      </c>
      <c r="C2898" t="s">
        <v>152</v>
      </c>
      <c r="D2898" t="s">
        <v>19</v>
      </c>
      <c r="E2898" t="s">
        <v>20</v>
      </c>
      <c r="F2898">
        <v>91</v>
      </c>
      <c r="G2898" t="s">
        <v>78</v>
      </c>
      <c r="H2898" t="s">
        <v>43</v>
      </c>
      <c r="I2898" t="s">
        <v>64</v>
      </c>
      <c r="J2898" t="s">
        <v>52</v>
      </c>
      <c r="K2898">
        <v>3.3</v>
      </c>
      <c r="L2898" t="s">
        <v>151</v>
      </c>
      <c r="M2898" t="s">
        <v>37</v>
      </c>
      <c r="N2898" t="s">
        <v>151</v>
      </c>
      <c r="O2898" t="s">
        <v>151</v>
      </c>
      <c r="P2898">
        <v>2</v>
      </c>
      <c r="Q2898" t="s">
        <v>27</v>
      </c>
      <c r="R2898" t="s">
        <v>96</v>
      </c>
    </row>
    <row r="2899" spans="1:18" x14ac:dyDescent="0.2">
      <c r="A2899">
        <v>2898</v>
      </c>
      <c r="B2899">
        <v>43</v>
      </c>
      <c r="C2899" t="s">
        <v>152</v>
      </c>
      <c r="D2899" t="s">
        <v>101</v>
      </c>
      <c r="E2899" t="s">
        <v>62</v>
      </c>
      <c r="F2899">
        <v>59</v>
      </c>
      <c r="G2899" t="s">
        <v>55</v>
      </c>
      <c r="H2899" t="s">
        <v>22</v>
      </c>
      <c r="I2899" t="s">
        <v>82</v>
      </c>
      <c r="J2899" t="s">
        <v>56</v>
      </c>
      <c r="K2899">
        <v>2.5</v>
      </c>
      <c r="L2899" t="s">
        <v>151</v>
      </c>
      <c r="M2899" t="s">
        <v>37</v>
      </c>
      <c r="N2899" t="s">
        <v>151</v>
      </c>
      <c r="O2899" t="s">
        <v>151</v>
      </c>
      <c r="P2899">
        <v>2</v>
      </c>
      <c r="Q2899" t="s">
        <v>32</v>
      </c>
      <c r="R2899" t="s">
        <v>28</v>
      </c>
    </row>
    <row r="2900" spans="1:18" x14ac:dyDescent="0.2">
      <c r="A2900">
        <v>2899</v>
      </c>
      <c r="B2900">
        <v>23</v>
      </c>
      <c r="C2900" t="s">
        <v>152</v>
      </c>
      <c r="D2900" t="s">
        <v>49</v>
      </c>
      <c r="E2900" t="s">
        <v>41</v>
      </c>
      <c r="F2900">
        <v>33</v>
      </c>
      <c r="G2900" t="s">
        <v>126</v>
      </c>
      <c r="H2900" t="s">
        <v>91</v>
      </c>
      <c r="I2900" t="s">
        <v>99</v>
      </c>
      <c r="J2900" t="s">
        <v>52</v>
      </c>
      <c r="K2900">
        <v>4.5999999999999996</v>
      </c>
      <c r="L2900" t="s">
        <v>151</v>
      </c>
      <c r="M2900" t="s">
        <v>26</v>
      </c>
      <c r="N2900" t="s">
        <v>151</v>
      </c>
      <c r="O2900" t="s">
        <v>151</v>
      </c>
      <c r="P2900">
        <v>29</v>
      </c>
      <c r="Q2900" t="s">
        <v>38</v>
      </c>
      <c r="R2900" t="s">
        <v>48</v>
      </c>
    </row>
    <row r="2901" spans="1:18" x14ac:dyDescent="0.2">
      <c r="A2901">
        <v>2900</v>
      </c>
      <c r="B2901">
        <v>50</v>
      </c>
      <c r="C2901" t="s">
        <v>152</v>
      </c>
      <c r="D2901" t="s">
        <v>136</v>
      </c>
      <c r="E2901" t="s">
        <v>41</v>
      </c>
      <c r="F2901">
        <v>64</v>
      </c>
      <c r="G2901" t="s">
        <v>144</v>
      </c>
      <c r="H2901" t="s">
        <v>43</v>
      </c>
      <c r="I2901" t="s">
        <v>79</v>
      </c>
      <c r="J2901" t="s">
        <v>36</v>
      </c>
      <c r="K2901">
        <v>4.2</v>
      </c>
      <c r="L2901" t="s">
        <v>151</v>
      </c>
      <c r="M2901" t="s">
        <v>69</v>
      </c>
      <c r="N2901" t="s">
        <v>151</v>
      </c>
      <c r="O2901" t="s">
        <v>151</v>
      </c>
      <c r="P2901">
        <v>22</v>
      </c>
      <c r="Q2901" t="s">
        <v>74</v>
      </c>
      <c r="R2901" t="s">
        <v>28</v>
      </c>
    </row>
    <row r="2902" spans="1:18" x14ac:dyDescent="0.2">
      <c r="A2902">
        <v>2901</v>
      </c>
      <c r="B2902">
        <v>41</v>
      </c>
      <c r="C2902" t="s">
        <v>152</v>
      </c>
      <c r="D2902" t="s">
        <v>19</v>
      </c>
      <c r="E2902" t="s">
        <v>20</v>
      </c>
      <c r="F2902">
        <v>67</v>
      </c>
      <c r="G2902" t="s">
        <v>127</v>
      </c>
      <c r="H2902" t="s">
        <v>91</v>
      </c>
      <c r="I2902" t="s">
        <v>82</v>
      </c>
      <c r="J2902" t="s">
        <v>24</v>
      </c>
      <c r="K2902">
        <v>4</v>
      </c>
      <c r="L2902" t="s">
        <v>151</v>
      </c>
      <c r="M2902" t="s">
        <v>53</v>
      </c>
      <c r="N2902" t="s">
        <v>151</v>
      </c>
      <c r="O2902" t="s">
        <v>151</v>
      </c>
      <c r="P2902">
        <v>23</v>
      </c>
      <c r="Q2902" t="s">
        <v>32</v>
      </c>
      <c r="R2902" t="s">
        <v>75</v>
      </c>
    </row>
    <row r="2903" spans="1:18" x14ac:dyDescent="0.2">
      <c r="A2903">
        <v>2902</v>
      </c>
      <c r="B2903">
        <v>41</v>
      </c>
      <c r="C2903" t="s">
        <v>152</v>
      </c>
      <c r="D2903" t="s">
        <v>19</v>
      </c>
      <c r="E2903" t="s">
        <v>20</v>
      </c>
      <c r="F2903">
        <v>43</v>
      </c>
      <c r="G2903" t="s">
        <v>89</v>
      </c>
      <c r="H2903" t="s">
        <v>22</v>
      </c>
      <c r="I2903" t="s">
        <v>77</v>
      </c>
      <c r="J2903" t="s">
        <v>24</v>
      </c>
      <c r="K2903">
        <v>2.6</v>
      </c>
      <c r="L2903" t="s">
        <v>151</v>
      </c>
      <c r="M2903" t="s">
        <v>37</v>
      </c>
      <c r="N2903" t="s">
        <v>151</v>
      </c>
      <c r="O2903" t="s">
        <v>151</v>
      </c>
      <c r="P2903">
        <v>46</v>
      </c>
      <c r="Q2903" t="s">
        <v>38</v>
      </c>
      <c r="R2903" t="s">
        <v>57</v>
      </c>
    </row>
    <row r="2904" spans="1:18" x14ac:dyDescent="0.2">
      <c r="A2904">
        <v>2903</v>
      </c>
      <c r="B2904">
        <v>27</v>
      </c>
      <c r="C2904" t="s">
        <v>152</v>
      </c>
      <c r="D2904" t="s">
        <v>136</v>
      </c>
      <c r="E2904" t="s">
        <v>41</v>
      </c>
      <c r="F2904">
        <v>32</v>
      </c>
      <c r="G2904" t="s">
        <v>97</v>
      </c>
      <c r="H2904" t="s">
        <v>35</v>
      </c>
      <c r="I2904" t="s">
        <v>120</v>
      </c>
      <c r="J2904" t="s">
        <v>36</v>
      </c>
      <c r="K2904">
        <v>4.5999999999999996</v>
      </c>
      <c r="L2904" t="s">
        <v>151</v>
      </c>
      <c r="M2904" t="s">
        <v>53</v>
      </c>
      <c r="N2904" t="s">
        <v>151</v>
      </c>
      <c r="O2904" t="s">
        <v>151</v>
      </c>
      <c r="P2904">
        <v>19</v>
      </c>
      <c r="Q2904" t="s">
        <v>45</v>
      </c>
      <c r="R2904" t="s">
        <v>75</v>
      </c>
    </row>
    <row r="2905" spans="1:18" x14ac:dyDescent="0.2">
      <c r="A2905">
        <v>2904</v>
      </c>
      <c r="B2905">
        <v>38</v>
      </c>
      <c r="C2905" t="s">
        <v>152</v>
      </c>
      <c r="D2905" t="s">
        <v>118</v>
      </c>
      <c r="E2905" t="s">
        <v>66</v>
      </c>
      <c r="F2905">
        <v>39</v>
      </c>
      <c r="G2905" t="s">
        <v>78</v>
      </c>
      <c r="H2905" t="s">
        <v>35</v>
      </c>
      <c r="I2905" t="s">
        <v>84</v>
      </c>
      <c r="J2905" t="s">
        <v>36</v>
      </c>
      <c r="K2905">
        <v>3.5</v>
      </c>
      <c r="L2905" t="s">
        <v>151</v>
      </c>
      <c r="M2905" t="s">
        <v>69</v>
      </c>
      <c r="N2905" t="s">
        <v>151</v>
      </c>
      <c r="O2905" t="s">
        <v>151</v>
      </c>
      <c r="P2905">
        <v>24</v>
      </c>
      <c r="Q2905" t="s">
        <v>38</v>
      </c>
      <c r="R2905" t="s">
        <v>96</v>
      </c>
    </row>
    <row r="2906" spans="1:18" x14ac:dyDescent="0.2">
      <c r="A2906">
        <v>2905</v>
      </c>
      <c r="B2906">
        <v>41</v>
      </c>
      <c r="C2906" t="s">
        <v>152</v>
      </c>
      <c r="D2906" t="s">
        <v>40</v>
      </c>
      <c r="E2906" t="s">
        <v>41</v>
      </c>
      <c r="F2906">
        <v>41</v>
      </c>
      <c r="G2906" t="s">
        <v>145</v>
      </c>
      <c r="H2906" t="s">
        <v>43</v>
      </c>
      <c r="I2906" t="s">
        <v>23</v>
      </c>
      <c r="J2906" t="s">
        <v>36</v>
      </c>
      <c r="K2906">
        <v>4</v>
      </c>
      <c r="L2906" t="s">
        <v>151</v>
      </c>
      <c r="M2906" t="s">
        <v>69</v>
      </c>
      <c r="N2906" t="s">
        <v>151</v>
      </c>
      <c r="O2906" t="s">
        <v>151</v>
      </c>
      <c r="P2906">
        <v>43</v>
      </c>
      <c r="Q2906" t="s">
        <v>27</v>
      </c>
      <c r="R2906" t="s">
        <v>87</v>
      </c>
    </row>
    <row r="2907" spans="1:18" x14ac:dyDescent="0.2">
      <c r="A2907">
        <v>2906</v>
      </c>
      <c r="B2907">
        <v>58</v>
      </c>
      <c r="C2907" t="s">
        <v>152</v>
      </c>
      <c r="D2907" t="s">
        <v>88</v>
      </c>
      <c r="E2907" t="s">
        <v>66</v>
      </c>
      <c r="F2907">
        <v>53</v>
      </c>
      <c r="G2907" t="s">
        <v>83</v>
      </c>
      <c r="H2907" t="s">
        <v>22</v>
      </c>
      <c r="I2907" t="s">
        <v>93</v>
      </c>
      <c r="J2907" t="s">
        <v>24</v>
      </c>
      <c r="K2907">
        <v>4.8</v>
      </c>
      <c r="L2907" t="s">
        <v>151</v>
      </c>
      <c r="M2907" t="s">
        <v>53</v>
      </c>
      <c r="N2907" t="s">
        <v>151</v>
      </c>
      <c r="O2907" t="s">
        <v>151</v>
      </c>
      <c r="P2907">
        <v>14</v>
      </c>
      <c r="Q2907" t="s">
        <v>85</v>
      </c>
      <c r="R2907" t="s">
        <v>28</v>
      </c>
    </row>
    <row r="2908" spans="1:18" x14ac:dyDescent="0.2">
      <c r="A2908">
        <v>2907</v>
      </c>
      <c r="B2908">
        <v>58</v>
      </c>
      <c r="C2908" t="s">
        <v>152</v>
      </c>
      <c r="D2908" t="s">
        <v>61</v>
      </c>
      <c r="E2908" t="s">
        <v>62</v>
      </c>
      <c r="F2908">
        <v>27</v>
      </c>
      <c r="G2908" t="s">
        <v>140</v>
      </c>
      <c r="H2908" t="s">
        <v>43</v>
      </c>
      <c r="I2908" t="s">
        <v>125</v>
      </c>
      <c r="J2908" t="s">
        <v>36</v>
      </c>
      <c r="K2908">
        <v>3.9</v>
      </c>
      <c r="L2908" t="s">
        <v>151</v>
      </c>
      <c r="M2908" t="s">
        <v>53</v>
      </c>
      <c r="N2908" t="s">
        <v>151</v>
      </c>
      <c r="O2908" t="s">
        <v>151</v>
      </c>
      <c r="P2908">
        <v>7</v>
      </c>
      <c r="Q2908" t="s">
        <v>27</v>
      </c>
      <c r="R2908" t="s">
        <v>48</v>
      </c>
    </row>
    <row r="2909" spans="1:18" x14ac:dyDescent="0.2">
      <c r="A2909">
        <v>2908</v>
      </c>
      <c r="B2909">
        <v>19</v>
      </c>
      <c r="C2909" t="s">
        <v>152</v>
      </c>
      <c r="D2909" t="s">
        <v>88</v>
      </c>
      <c r="E2909" t="s">
        <v>66</v>
      </c>
      <c r="F2909">
        <v>82</v>
      </c>
      <c r="G2909" t="s">
        <v>127</v>
      </c>
      <c r="H2909" t="s">
        <v>91</v>
      </c>
      <c r="I2909" t="s">
        <v>92</v>
      </c>
      <c r="J2909" t="s">
        <v>52</v>
      </c>
      <c r="K2909">
        <v>3.7</v>
      </c>
      <c r="L2909" t="s">
        <v>151</v>
      </c>
      <c r="M2909" t="s">
        <v>44</v>
      </c>
      <c r="N2909" t="s">
        <v>151</v>
      </c>
      <c r="O2909" t="s">
        <v>151</v>
      </c>
      <c r="P2909">
        <v>50</v>
      </c>
      <c r="Q2909" t="s">
        <v>45</v>
      </c>
      <c r="R2909" t="s">
        <v>75</v>
      </c>
    </row>
    <row r="2910" spans="1:18" x14ac:dyDescent="0.2">
      <c r="A2910">
        <v>2909</v>
      </c>
      <c r="B2910">
        <v>43</v>
      </c>
      <c r="C2910" t="s">
        <v>152</v>
      </c>
      <c r="D2910" t="s">
        <v>19</v>
      </c>
      <c r="E2910" t="s">
        <v>20</v>
      </c>
      <c r="F2910">
        <v>87</v>
      </c>
      <c r="G2910" t="s">
        <v>104</v>
      </c>
      <c r="H2910" t="s">
        <v>43</v>
      </c>
      <c r="I2910" t="s">
        <v>117</v>
      </c>
      <c r="J2910" t="s">
        <v>24</v>
      </c>
      <c r="K2910">
        <v>3.1</v>
      </c>
      <c r="L2910" t="s">
        <v>151</v>
      </c>
      <c r="M2910" t="s">
        <v>73</v>
      </c>
      <c r="N2910" t="s">
        <v>151</v>
      </c>
      <c r="O2910" t="s">
        <v>151</v>
      </c>
      <c r="P2910">
        <v>15</v>
      </c>
      <c r="Q2910" t="s">
        <v>85</v>
      </c>
      <c r="R2910" t="s">
        <v>96</v>
      </c>
    </row>
    <row r="2911" spans="1:18" x14ac:dyDescent="0.2">
      <c r="A2911">
        <v>2910</v>
      </c>
      <c r="B2911">
        <v>27</v>
      </c>
      <c r="C2911" t="s">
        <v>152</v>
      </c>
      <c r="D2911" t="s">
        <v>131</v>
      </c>
      <c r="E2911" t="s">
        <v>66</v>
      </c>
      <c r="F2911">
        <v>78</v>
      </c>
      <c r="G2911" t="s">
        <v>59</v>
      </c>
      <c r="H2911" t="s">
        <v>43</v>
      </c>
      <c r="I2911" t="s">
        <v>125</v>
      </c>
      <c r="J2911" t="s">
        <v>24</v>
      </c>
      <c r="K2911">
        <v>3</v>
      </c>
      <c r="L2911" t="s">
        <v>151</v>
      </c>
      <c r="M2911" t="s">
        <v>44</v>
      </c>
      <c r="N2911" t="s">
        <v>151</v>
      </c>
      <c r="O2911" t="s">
        <v>151</v>
      </c>
      <c r="P2911">
        <v>40</v>
      </c>
      <c r="Q2911" t="s">
        <v>38</v>
      </c>
      <c r="R2911" t="s">
        <v>96</v>
      </c>
    </row>
    <row r="2912" spans="1:18" x14ac:dyDescent="0.2">
      <c r="A2912">
        <v>2911</v>
      </c>
      <c r="B2912">
        <v>32</v>
      </c>
      <c r="C2912" t="s">
        <v>152</v>
      </c>
      <c r="D2912" t="s">
        <v>132</v>
      </c>
      <c r="E2912" t="s">
        <v>66</v>
      </c>
      <c r="F2912">
        <v>32</v>
      </c>
      <c r="G2912" t="s">
        <v>90</v>
      </c>
      <c r="H2912" t="s">
        <v>43</v>
      </c>
      <c r="I2912" t="s">
        <v>143</v>
      </c>
      <c r="J2912" t="s">
        <v>52</v>
      </c>
      <c r="K2912">
        <v>2.9</v>
      </c>
      <c r="L2912" t="s">
        <v>151</v>
      </c>
      <c r="M2912" t="s">
        <v>73</v>
      </c>
      <c r="N2912" t="s">
        <v>151</v>
      </c>
      <c r="O2912" t="s">
        <v>151</v>
      </c>
      <c r="P2912">
        <v>41</v>
      </c>
      <c r="Q2912" t="s">
        <v>38</v>
      </c>
      <c r="R2912" t="s">
        <v>87</v>
      </c>
    </row>
    <row r="2913" spans="1:18" x14ac:dyDescent="0.2">
      <c r="A2913">
        <v>2912</v>
      </c>
      <c r="B2913">
        <v>28</v>
      </c>
      <c r="C2913" t="s">
        <v>152</v>
      </c>
      <c r="D2913" t="s">
        <v>124</v>
      </c>
      <c r="E2913" t="s">
        <v>20</v>
      </c>
      <c r="F2913">
        <v>38</v>
      </c>
      <c r="G2913" t="s">
        <v>122</v>
      </c>
      <c r="H2913" t="s">
        <v>91</v>
      </c>
      <c r="I2913" t="s">
        <v>120</v>
      </c>
      <c r="J2913" t="s">
        <v>56</v>
      </c>
      <c r="K2913">
        <v>2.9</v>
      </c>
      <c r="L2913" t="s">
        <v>151</v>
      </c>
      <c r="M2913" t="s">
        <v>44</v>
      </c>
      <c r="N2913" t="s">
        <v>151</v>
      </c>
      <c r="O2913" t="s">
        <v>151</v>
      </c>
      <c r="P2913">
        <v>34</v>
      </c>
      <c r="Q2913" t="s">
        <v>27</v>
      </c>
      <c r="R2913" t="s">
        <v>57</v>
      </c>
    </row>
    <row r="2914" spans="1:18" x14ac:dyDescent="0.2">
      <c r="A2914">
        <v>2913</v>
      </c>
      <c r="B2914">
        <v>48</v>
      </c>
      <c r="C2914" t="s">
        <v>152</v>
      </c>
      <c r="D2914" t="s">
        <v>70</v>
      </c>
      <c r="E2914" t="s">
        <v>41</v>
      </c>
      <c r="F2914">
        <v>37</v>
      </c>
      <c r="G2914" t="s">
        <v>46</v>
      </c>
      <c r="H2914" t="s">
        <v>43</v>
      </c>
      <c r="I2914" t="s">
        <v>133</v>
      </c>
      <c r="J2914" t="s">
        <v>24</v>
      </c>
      <c r="K2914">
        <v>4</v>
      </c>
      <c r="L2914" t="s">
        <v>151</v>
      </c>
      <c r="M2914" t="s">
        <v>53</v>
      </c>
      <c r="N2914" t="s">
        <v>151</v>
      </c>
      <c r="O2914" t="s">
        <v>151</v>
      </c>
      <c r="P2914">
        <v>27</v>
      </c>
      <c r="Q2914" t="s">
        <v>32</v>
      </c>
      <c r="R2914" t="s">
        <v>75</v>
      </c>
    </row>
    <row r="2915" spans="1:18" x14ac:dyDescent="0.2">
      <c r="A2915">
        <v>2914</v>
      </c>
      <c r="B2915">
        <v>43</v>
      </c>
      <c r="C2915" t="s">
        <v>152</v>
      </c>
      <c r="D2915" t="s">
        <v>61</v>
      </c>
      <c r="E2915" t="s">
        <v>62</v>
      </c>
      <c r="F2915">
        <v>83</v>
      </c>
      <c r="G2915" t="s">
        <v>50</v>
      </c>
      <c r="H2915" t="s">
        <v>22</v>
      </c>
      <c r="I2915" t="s">
        <v>108</v>
      </c>
      <c r="J2915" t="s">
        <v>24</v>
      </c>
      <c r="K2915">
        <v>3.5</v>
      </c>
      <c r="L2915" t="s">
        <v>151</v>
      </c>
      <c r="M2915" t="s">
        <v>26</v>
      </c>
      <c r="N2915" t="s">
        <v>151</v>
      </c>
      <c r="O2915" t="s">
        <v>151</v>
      </c>
      <c r="P2915">
        <v>12</v>
      </c>
      <c r="Q2915" t="s">
        <v>32</v>
      </c>
      <c r="R2915" t="s">
        <v>96</v>
      </c>
    </row>
    <row r="2916" spans="1:18" x14ac:dyDescent="0.2">
      <c r="A2916">
        <v>2915</v>
      </c>
      <c r="B2916">
        <v>45</v>
      </c>
      <c r="C2916" t="s">
        <v>152</v>
      </c>
      <c r="D2916" t="s">
        <v>29</v>
      </c>
      <c r="E2916" t="s">
        <v>20</v>
      </c>
      <c r="F2916">
        <v>72</v>
      </c>
      <c r="G2916" t="s">
        <v>137</v>
      </c>
      <c r="H2916" t="s">
        <v>43</v>
      </c>
      <c r="I2916" t="s">
        <v>133</v>
      </c>
      <c r="J2916" t="s">
        <v>56</v>
      </c>
      <c r="K2916">
        <v>3.8</v>
      </c>
      <c r="L2916" t="s">
        <v>151</v>
      </c>
      <c r="M2916" t="s">
        <v>26</v>
      </c>
      <c r="N2916" t="s">
        <v>151</v>
      </c>
      <c r="O2916" t="s">
        <v>151</v>
      </c>
      <c r="P2916">
        <v>1</v>
      </c>
      <c r="Q2916" t="s">
        <v>85</v>
      </c>
      <c r="R2916" t="s">
        <v>75</v>
      </c>
    </row>
    <row r="2917" spans="1:18" x14ac:dyDescent="0.2">
      <c r="A2917">
        <v>2916</v>
      </c>
      <c r="B2917">
        <v>26</v>
      </c>
      <c r="C2917" t="s">
        <v>152</v>
      </c>
      <c r="D2917" t="s">
        <v>54</v>
      </c>
      <c r="E2917" t="s">
        <v>20</v>
      </c>
      <c r="F2917">
        <v>30</v>
      </c>
      <c r="G2917" t="s">
        <v>46</v>
      </c>
      <c r="H2917" t="s">
        <v>43</v>
      </c>
      <c r="I2917" t="s">
        <v>108</v>
      </c>
      <c r="J2917" t="s">
        <v>56</v>
      </c>
      <c r="K2917">
        <v>4.5</v>
      </c>
      <c r="L2917" t="s">
        <v>151</v>
      </c>
      <c r="M2917" t="s">
        <v>26</v>
      </c>
      <c r="N2917" t="s">
        <v>151</v>
      </c>
      <c r="O2917" t="s">
        <v>151</v>
      </c>
      <c r="P2917">
        <v>39</v>
      </c>
      <c r="Q2917" t="s">
        <v>85</v>
      </c>
      <c r="R2917" t="s">
        <v>75</v>
      </c>
    </row>
    <row r="2918" spans="1:18" x14ac:dyDescent="0.2">
      <c r="A2918">
        <v>2917</v>
      </c>
      <c r="B2918">
        <v>62</v>
      </c>
      <c r="C2918" t="s">
        <v>152</v>
      </c>
      <c r="D2918" t="s">
        <v>58</v>
      </c>
      <c r="E2918" t="s">
        <v>20</v>
      </c>
      <c r="F2918">
        <v>66</v>
      </c>
      <c r="G2918" t="s">
        <v>100</v>
      </c>
      <c r="H2918" t="s">
        <v>43</v>
      </c>
      <c r="I2918" t="s">
        <v>95</v>
      </c>
      <c r="J2918" t="s">
        <v>24</v>
      </c>
      <c r="K2918">
        <v>2.7</v>
      </c>
      <c r="L2918" t="s">
        <v>151</v>
      </c>
      <c r="M2918" t="s">
        <v>26</v>
      </c>
      <c r="N2918" t="s">
        <v>151</v>
      </c>
      <c r="O2918" t="s">
        <v>151</v>
      </c>
      <c r="P2918">
        <v>13</v>
      </c>
      <c r="Q2918" t="s">
        <v>38</v>
      </c>
      <c r="R2918" t="s">
        <v>75</v>
      </c>
    </row>
    <row r="2919" spans="1:18" x14ac:dyDescent="0.2">
      <c r="A2919">
        <v>2918</v>
      </c>
      <c r="B2919">
        <v>58</v>
      </c>
      <c r="C2919" t="s">
        <v>152</v>
      </c>
      <c r="D2919" t="s">
        <v>54</v>
      </c>
      <c r="E2919" t="s">
        <v>20</v>
      </c>
      <c r="F2919">
        <v>45</v>
      </c>
      <c r="G2919" t="s">
        <v>111</v>
      </c>
      <c r="H2919" t="s">
        <v>91</v>
      </c>
      <c r="I2919" t="s">
        <v>51</v>
      </c>
      <c r="J2919" t="s">
        <v>24</v>
      </c>
      <c r="K2919">
        <v>2.9</v>
      </c>
      <c r="L2919" t="s">
        <v>151</v>
      </c>
      <c r="M2919" t="s">
        <v>73</v>
      </c>
      <c r="N2919" t="s">
        <v>151</v>
      </c>
      <c r="O2919" t="s">
        <v>151</v>
      </c>
      <c r="P2919">
        <v>50</v>
      </c>
      <c r="Q2919" t="s">
        <v>27</v>
      </c>
      <c r="R2919" t="s">
        <v>48</v>
      </c>
    </row>
    <row r="2920" spans="1:18" x14ac:dyDescent="0.2">
      <c r="A2920">
        <v>2919</v>
      </c>
      <c r="B2920">
        <v>19</v>
      </c>
      <c r="C2920" t="s">
        <v>152</v>
      </c>
      <c r="D2920" t="s">
        <v>88</v>
      </c>
      <c r="E2920" t="s">
        <v>66</v>
      </c>
      <c r="F2920">
        <v>73</v>
      </c>
      <c r="G2920" t="s">
        <v>83</v>
      </c>
      <c r="H2920" t="s">
        <v>35</v>
      </c>
      <c r="I2920" t="s">
        <v>93</v>
      </c>
      <c r="J2920" t="s">
        <v>56</v>
      </c>
      <c r="K2920">
        <v>4.9000000000000004</v>
      </c>
      <c r="L2920" t="s">
        <v>151</v>
      </c>
      <c r="M2920" t="s">
        <v>37</v>
      </c>
      <c r="N2920" t="s">
        <v>151</v>
      </c>
      <c r="O2920" t="s">
        <v>151</v>
      </c>
      <c r="P2920">
        <v>36</v>
      </c>
      <c r="Q2920" t="s">
        <v>32</v>
      </c>
      <c r="R2920" t="s">
        <v>39</v>
      </c>
    </row>
    <row r="2921" spans="1:18" x14ac:dyDescent="0.2">
      <c r="A2921">
        <v>2920</v>
      </c>
      <c r="B2921">
        <v>64</v>
      </c>
      <c r="C2921" t="s">
        <v>152</v>
      </c>
      <c r="D2921" t="s">
        <v>70</v>
      </c>
      <c r="E2921" t="s">
        <v>41</v>
      </c>
      <c r="F2921">
        <v>67</v>
      </c>
      <c r="G2921" t="s">
        <v>147</v>
      </c>
      <c r="H2921" t="s">
        <v>22</v>
      </c>
      <c r="I2921" t="s">
        <v>60</v>
      </c>
      <c r="J2921" t="s">
        <v>24</v>
      </c>
      <c r="K2921">
        <v>3.8</v>
      </c>
      <c r="L2921" t="s">
        <v>151</v>
      </c>
      <c r="M2921" t="s">
        <v>53</v>
      </c>
      <c r="N2921" t="s">
        <v>151</v>
      </c>
      <c r="O2921" t="s">
        <v>151</v>
      </c>
      <c r="P2921">
        <v>31</v>
      </c>
      <c r="Q2921" t="s">
        <v>85</v>
      </c>
      <c r="R2921" t="s">
        <v>87</v>
      </c>
    </row>
    <row r="2922" spans="1:18" x14ac:dyDescent="0.2">
      <c r="A2922">
        <v>2921</v>
      </c>
      <c r="B2922">
        <v>33</v>
      </c>
      <c r="C2922" t="s">
        <v>152</v>
      </c>
      <c r="D2922" t="s">
        <v>88</v>
      </c>
      <c r="E2922" t="s">
        <v>66</v>
      </c>
      <c r="F2922">
        <v>72</v>
      </c>
      <c r="G2922" t="s">
        <v>104</v>
      </c>
      <c r="H2922" t="s">
        <v>91</v>
      </c>
      <c r="I2922" t="s">
        <v>109</v>
      </c>
      <c r="J2922" t="s">
        <v>36</v>
      </c>
      <c r="K2922">
        <v>4.9000000000000004</v>
      </c>
      <c r="L2922" t="s">
        <v>151</v>
      </c>
      <c r="M2922" t="s">
        <v>37</v>
      </c>
      <c r="N2922" t="s">
        <v>151</v>
      </c>
      <c r="O2922" t="s">
        <v>151</v>
      </c>
      <c r="P2922">
        <v>3</v>
      </c>
      <c r="Q2922" t="s">
        <v>85</v>
      </c>
      <c r="R2922" t="s">
        <v>75</v>
      </c>
    </row>
    <row r="2923" spans="1:18" x14ac:dyDescent="0.2">
      <c r="A2923">
        <v>2922</v>
      </c>
      <c r="B2923">
        <v>20</v>
      </c>
      <c r="C2923" t="s">
        <v>152</v>
      </c>
      <c r="D2923" t="s">
        <v>65</v>
      </c>
      <c r="E2923" t="s">
        <v>66</v>
      </c>
      <c r="F2923">
        <v>24</v>
      </c>
      <c r="G2923" t="s">
        <v>149</v>
      </c>
      <c r="H2923" t="s">
        <v>43</v>
      </c>
      <c r="I2923" t="s">
        <v>108</v>
      </c>
      <c r="J2923" t="s">
        <v>56</v>
      </c>
      <c r="K2923">
        <v>4.5999999999999996</v>
      </c>
      <c r="L2923" t="s">
        <v>151</v>
      </c>
      <c r="M2923" t="s">
        <v>53</v>
      </c>
      <c r="N2923" t="s">
        <v>151</v>
      </c>
      <c r="O2923" t="s">
        <v>151</v>
      </c>
      <c r="P2923">
        <v>11</v>
      </c>
      <c r="Q2923" t="s">
        <v>32</v>
      </c>
      <c r="R2923" t="s">
        <v>28</v>
      </c>
    </row>
    <row r="2924" spans="1:18" x14ac:dyDescent="0.2">
      <c r="A2924">
        <v>2923</v>
      </c>
      <c r="B2924">
        <v>45</v>
      </c>
      <c r="C2924" t="s">
        <v>152</v>
      </c>
      <c r="D2924" t="s">
        <v>88</v>
      </c>
      <c r="E2924" t="s">
        <v>66</v>
      </c>
      <c r="F2924">
        <v>68</v>
      </c>
      <c r="G2924" t="s">
        <v>21</v>
      </c>
      <c r="H2924" t="s">
        <v>22</v>
      </c>
      <c r="I2924" t="s">
        <v>117</v>
      </c>
      <c r="J2924" t="s">
        <v>24</v>
      </c>
      <c r="K2924">
        <v>3.5</v>
      </c>
      <c r="L2924" t="s">
        <v>151</v>
      </c>
      <c r="M2924" t="s">
        <v>26</v>
      </c>
      <c r="N2924" t="s">
        <v>151</v>
      </c>
      <c r="O2924" t="s">
        <v>151</v>
      </c>
      <c r="P2924">
        <v>16</v>
      </c>
      <c r="Q2924" t="s">
        <v>45</v>
      </c>
      <c r="R2924" t="s">
        <v>57</v>
      </c>
    </row>
    <row r="2925" spans="1:18" x14ac:dyDescent="0.2">
      <c r="A2925">
        <v>2924</v>
      </c>
      <c r="B2925">
        <v>28</v>
      </c>
      <c r="C2925" t="s">
        <v>152</v>
      </c>
      <c r="D2925" t="s">
        <v>54</v>
      </c>
      <c r="E2925" t="s">
        <v>20</v>
      </c>
      <c r="F2925">
        <v>70</v>
      </c>
      <c r="G2925" t="s">
        <v>137</v>
      </c>
      <c r="H2925" t="s">
        <v>43</v>
      </c>
      <c r="I2925" t="s">
        <v>135</v>
      </c>
      <c r="J2925" t="s">
        <v>36</v>
      </c>
      <c r="K2925">
        <v>4.2</v>
      </c>
      <c r="L2925" t="s">
        <v>151</v>
      </c>
      <c r="M2925" t="s">
        <v>69</v>
      </c>
      <c r="N2925" t="s">
        <v>151</v>
      </c>
      <c r="O2925" t="s">
        <v>151</v>
      </c>
      <c r="P2925">
        <v>12</v>
      </c>
      <c r="Q2925" t="s">
        <v>32</v>
      </c>
      <c r="R2925" t="s">
        <v>57</v>
      </c>
    </row>
    <row r="2926" spans="1:18" x14ac:dyDescent="0.2">
      <c r="A2926">
        <v>2925</v>
      </c>
      <c r="B2926">
        <v>47</v>
      </c>
      <c r="C2926" t="s">
        <v>152</v>
      </c>
      <c r="D2926" t="s">
        <v>54</v>
      </c>
      <c r="E2926" t="s">
        <v>20</v>
      </c>
      <c r="F2926">
        <v>64</v>
      </c>
      <c r="G2926" t="s">
        <v>42</v>
      </c>
      <c r="H2926" t="s">
        <v>22</v>
      </c>
      <c r="I2926" t="s">
        <v>125</v>
      </c>
      <c r="J2926" t="s">
        <v>24</v>
      </c>
      <c r="K2926">
        <v>3.7</v>
      </c>
      <c r="L2926" t="s">
        <v>151</v>
      </c>
      <c r="M2926" t="s">
        <v>37</v>
      </c>
      <c r="N2926" t="s">
        <v>151</v>
      </c>
      <c r="O2926" t="s">
        <v>151</v>
      </c>
      <c r="P2926">
        <v>37</v>
      </c>
      <c r="Q2926" t="s">
        <v>85</v>
      </c>
      <c r="R2926" t="s">
        <v>96</v>
      </c>
    </row>
    <row r="2927" spans="1:18" x14ac:dyDescent="0.2">
      <c r="A2927">
        <v>2926</v>
      </c>
      <c r="B2927">
        <v>54</v>
      </c>
      <c r="C2927" t="s">
        <v>152</v>
      </c>
      <c r="D2927" t="s">
        <v>29</v>
      </c>
      <c r="E2927" t="s">
        <v>20</v>
      </c>
      <c r="F2927">
        <v>91</v>
      </c>
      <c r="G2927" t="s">
        <v>114</v>
      </c>
      <c r="H2927" t="s">
        <v>43</v>
      </c>
      <c r="I2927" t="s">
        <v>31</v>
      </c>
      <c r="J2927" t="s">
        <v>36</v>
      </c>
      <c r="K2927">
        <v>2.8</v>
      </c>
      <c r="L2927" t="s">
        <v>151</v>
      </c>
      <c r="M2927" t="s">
        <v>73</v>
      </c>
      <c r="N2927" t="s">
        <v>151</v>
      </c>
      <c r="O2927" t="s">
        <v>151</v>
      </c>
      <c r="P2927">
        <v>43</v>
      </c>
      <c r="Q2927" t="s">
        <v>38</v>
      </c>
      <c r="R2927" t="s">
        <v>96</v>
      </c>
    </row>
    <row r="2928" spans="1:18" x14ac:dyDescent="0.2">
      <c r="A2928">
        <v>2927</v>
      </c>
      <c r="B2928">
        <v>64</v>
      </c>
      <c r="C2928" t="s">
        <v>152</v>
      </c>
      <c r="D2928" t="s">
        <v>65</v>
      </c>
      <c r="E2928" t="s">
        <v>66</v>
      </c>
      <c r="F2928">
        <v>82</v>
      </c>
      <c r="G2928" t="s">
        <v>127</v>
      </c>
      <c r="H2928" t="s">
        <v>43</v>
      </c>
      <c r="I2928" t="s">
        <v>23</v>
      </c>
      <c r="J2928" t="s">
        <v>24</v>
      </c>
      <c r="K2928">
        <v>4.8</v>
      </c>
      <c r="L2928" t="s">
        <v>151</v>
      </c>
      <c r="M2928" t="s">
        <v>69</v>
      </c>
      <c r="N2928" t="s">
        <v>151</v>
      </c>
      <c r="O2928" t="s">
        <v>151</v>
      </c>
      <c r="P2928">
        <v>9</v>
      </c>
      <c r="Q2928" t="s">
        <v>32</v>
      </c>
      <c r="R2928" t="s">
        <v>39</v>
      </c>
    </row>
    <row r="2929" spans="1:18" x14ac:dyDescent="0.2">
      <c r="A2929">
        <v>2928</v>
      </c>
      <c r="B2929">
        <v>45</v>
      </c>
      <c r="C2929" t="s">
        <v>152</v>
      </c>
      <c r="D2929" t="s">
        <v>54</v>
      </c>
      <c r="E2929" t="s">
        <v>20</v>
      </c>
      <c r="F2929">
        <v>24</v>
      </c>
      <c r="G2929" t="s">
        <v>67</v>
      </c>
      <c r="H2929" t="s">
        <v>43</v>
      </c>
      <c r="I2929" t="s">
        <v>93</v>
      </c>
      <c r="J2929" t="s">
        <v>52</v>
      </c>
      <c r="K2929">
        <v>2.7</v>
      </c>
      <c r="L2929" t="s">
        <v>151</v>
      </c>
      <c r="M2929" t="s">
        <v>26</v>
      </c>
      <c r="N2929" t="s">
        <v>151</v>
      </c>
      <c r="O2929" t="s">
        <v>151</v>
      </c>
      <c r="P2929">
        <v>15</v>
      </c>
      <c r="Q2929" t="s">
        <v>27</v>
      </c>
      <c r="R2929" t="s">
        <v>75</v>
      </c>
    </row>
    <row r="2930" spans="1:18" x14ac:dyDescent="0.2">
      <c r="A2930">
        <v>2929</v>
      </c>
      <c r="B2930">
        <v>40</v>
      </c>
      <c r="C2930" t="s">
        <v>152</v>
      </c>
      <c r="D2930" t="s">
        <v>105</v>
      </c>
      <c r="E2930" t="s">
        <v>66</v>
      </c>
      <c r="F2930">
        <v>80</v>
      </c>
      <c r="G2930" t="s">
        <v>89</v>
      </c>
      <c r="H2930" t="s">
        <v>22</v>
      </c>
      <c r="I2930" t="s">
        <v>133</v>
      </c>
      <c r="J2930" t="s">
        <v>36</v>
      </c>
      <c r="K2930">
        <v>3.6</v>
      </c>
      <c r="L2930" t="s">
        <v>151</v>
      </c>
      <c r="M2930" t="s">
        <v>73</v>
      </c>
      <c r="N2930" t="s">
        <v>151</v>
      </c>
      <c r="O2930" t="s">
        <v>151</v>
      </c>
      <c r="P2930">
        <v>17</v>
      </c>
      <c r="Q2930" t="s">
        <v>38</v>
      </c>
      <c r="R2930" t="s">
        <v>39</v>
      </c>
    </row>
    <row r="2931" spans="1:18" x14ac:dyDescent="0.2">
      <c r="A2931">
        <v>2930</v>
      </c>
      <c r="B2931">
        <v>31</v>
      </c>
      <c r="C2931" t="s">
        <v>152</v>
      </c>
      <c r="D2931" t="s">
        <v>124</v>
      </c>
      <c r="E2931" t="s">
        <v>20</v>
      </c>
      <c r="F2931">
        <v>53</v>
      </c>
      <c r="G2931" t="s">
        <v>30</v>
      </c>
      <c r="H2931" t="s">
        <v>91</v>
      </c>
      <c r="I2931" t="s">
        <v>51</v>
      </c>
      <c r="J2931" t="s">
        <v>24</v>
      </c>
      <c r="K2931">
        <v>4.5</v>
      </c>
      <c r="L2931" t="s">
        <v>151</v>
      </c>
      <c r="M2931" t="s">
        <v>44</v>
      </c>
      <c r="N2931" t="s">
        <v>151</v>
      </c>
      <c r="O2931" t="s">
        <v>151</v>
      </c>
      <c r="P2931">
        <v>42</v>
      </c>
      <c r="Q2931" t="s">
        <v>27</v>
      </c>
      <c r="R2931" t="s">
        <v>28</v>
      </c>
    </row>
    <row r="2932" spans="1:18" x14ac:dyDescent="0.2">
      <c r="A2932">
        <v>2931</v>
      </c>
      <c r="B2932">
        <v>38</v>
      </c>
      <c r="C2932" t="s">
        <v>152</v>
      </c>
      <c r="D2932" t="s">
        <v>112</v>
      </c>
      <c r="E2932" t="s">
        <v>20</v>
      </c>
      <c r="F2932">
        <v>50</v>
      </c>
      <c r="G2932" t="s">
        <v>90</v>
      </c>
      <c r="H2932" t="s">
        <v>43</v>
      </c>
      <c r="I2932" t="s">
        <v>120</v>
      </c>
      <c r="J2932" t="s">
        <v>36</v>
      </c>
      <c r="K2932">
        <v>4</v>
      </c>
      <c r="L2932" t="s">
        <v>151</v>
      </c>
      <c r="M2932" t="s">
        <v>37</v>
      </c>
      <c r="N2932" t="s">
        <v>151</v>
      </c>
      <c r="O2932" t="s">
        <v>151</v>
      </c>
      <c r="P2932">
        <v>14</v>
      </c>
      <c r="Q2932" t="s">
        <v>27</v>
      </c>
      <c r="R2932" t="s">
        <v>87</v>
      </c>
    </row>
    <row r="2933" spans="1:18" x14ac:dyDescent="0.2">
      <c r="A2933">
        <v>2932</v>
      </c>
      <c r="B2933">
        <v>36</v>
      </c>
      <c r="C2933" t="s">
        <v>152</v>
      </c>
      <c r="D2933" t="s">
        <v>105</v>
      </c>
      <c r="E2933" t="s">
        <v>66</v>
      </c>
      <c r="F2933">
        <v>31</v>
      </c>
      <c r="G2933" t="s">
        <v>89</v>
      </c>
      <c r="H2933" t="s">
        <v>43</v>
      </c>
      <c r="I2933" t="s">
        <v>135</v>
      </c>
      <c r="J2933" t="s">
        <v>56</v>
      </c>
      <c r="K2933">
        <v>4.5</v>
      </c>
      <c r="L2933" t="s">
        <v>151</v>
      </c>
      <c r="M2933" t="s">
        <v>69</v>
      </c>
      <c r="N2933" t="s">
        <v>151</v>
      </c>
      <c r="O2933" t="s">
        <v>151</v>
      </c>
      <c r="P2933">
        <v>49</v>
      </c>
      <c r="Q2933" t="s">
        <v>38</v>
      </c>
      <c r="R2933" t="s">
        <v>75</v>
      </c>
    </row>
    <row r="2934" spans="1:18" x14ac:dyDescent="0.2">
      <c r="A2934">
        <v>2933</v>
      </c>
      <c r="B2934">
        <v>65</v>
      </c>
      <c r="C2934" t="s">
        <v>152</v>
      </c>
      <c r="D2934" t="s">
        <v>131</v>
      </c>
      <c r="E2934" t="s">
        <v>66</v>
      </c>
      <c r="F2934">
        <v>88</v>
      </c>
      <c r="G2934" t="s">
        <v>119</v>
      </c>
      <c r="H2934" t="s">
        <v>22</v>
      </c>
      <c r="I2934" t="s">
        <v>93</v>
      </c>
      <c r="J2934" t="s">
        <v>36</v>
      </c>
      <c r="K2934">
        <v>3.9</v>
      </c>
      <c r="L2934" t="s">
        <v>151</v>
      </c>
      <c r="M2934" t="s">
        <v>26</v>
      </c>
      <c r="N2934" t="s">
        <v>151</v>
      </c>
      <c r="O2934" t="s">
        <v>151</v>
      </c>
      <c r="P2934">
        <v>3</v>
      </c>
      <c r="Q2934" t="s">
        <v>45</v>
      </c>
      <c r="R2934" t="s">
        <v>57</v>
      </c>
    </row>
    <row r="2935" spans="1:18" x14ac:dyDescent="0.2">
      <c r="A2935">
        <v>2934</v>
      </c>
      <c r="B2935">
        <v>27</v>
      </c>
      <c r="C2935" t="s">
        <v>152</v>
      </c>
      <c r="D2935" t="s">
        <v>123</v>
      </c>
      <c r="E2935" t="s">
        <v>66</v>
      </c>
      <c r="F2935">
        <v>52</v>
      </c>
      <c r="G2935" t="s">
        <v>114</v>
      </c>
      <c r="H2935" t="s">
        <v>43</v>
      </c>
      <c r="I2935" t="s">
        <v>109</v>
      </c>
      <c r="J2935" t="s">
        <v>52</v>
      </c>
      <c r="K2935">
        <v>3.8</v>
      </c>
      <c r="L2935" t="s">
        <v>151</v>
      </c>
      <c r="M2935" t="s">
        <v>53</v>
      </c>
      <c r="N2935" t="s">
        <v>151</v>
      </c>
      <c r="O2935" t="s">
        <v>151</v>
      </c>
      <c r="P2935">
        <v>28</v>
      </c>
      <c r="Q2935" t="s">
        <v>27</v>
      </c>
      <c r="R2935" t="s">
        <v>87</v>
      </c>
    </row>
    <row r="2936" spans="1:18" x14ac:dyDescent="0.2">
      <c r="A2936">
        <v>2935</v>
      </c>
      <c r="B2936">
        <v>38</v>
      </c>
      <c r="C2936" t="s">
        <v>152</v>
      </c>
      <c r="D2936" t="s">
        <v>142</v>
      </c>
      <c r="E2936" t="s">
        <v>66</v>
      </c>
      <c r="F2936">
        <v>22</v>
      </c>
      <c r="G2936" t="s">
        <v>134</v>
      </c>
      <c r="H2936" t="s">
        <v>43</v>
      </c>
      <c r="I2936" t="s">
        <v>120</v>
      </c>
      <c r="J2936" t="s">
        <v>56</v>
      </c>
      <c r="K2936">
        <v>4.7</v>
      </c>
      <c r="L2936" t="s">
        <v>151</v>
      </c>
      <c r="M2936" t="s">
        <v>44</v>
      </c>
      <c r="N2936" t="s">
        <v>151</v>
      </c>
      <c r="O2936" t="s">
        <v>151</v>
      </c>
      <c r="P2936">
        <v>41</v>
      </c>
      <c r="Q2936" t="s">
        <v>74</v>
      </c>
      <c r="R2936" t="s">
        <v>57</v>
      </c>
    </row>
    <row r="2937" spans="1:18" x14ac:dyDescent="0.2">
      <c r="A2937">
        <v>2936</v>
      </c>
      <c r="B2937">
        <v>58</v>
      </c>
      <c r="C2937" t="s">
        <v>152</v>
      </c>
      <c r="D2937" t="s">
        <v>49</v>
      </c>
      <c r="E2937" t="s">
        <v>41</v>
      </c>
      <c r="F2937">
        <v>27</v>
      </c>
      <c r="G2937" t="s">
        <v>97</v>
      </c>
      <c r="H2937" t="s">
        <v>91</v>
      </c>
      <c r="I2937" t="s">
        <v>23</v>
      </c>
      <c r="J2937" t="s">
        <v>36</v>
      </c>
      <c r="K2937">
        <v>4.5999999999999996</v>
      </c>
      <c r="L2937" t="s">
        <v>151</v>
      </c>
      <c r="M2937" t="s">
        <v>53</v>
      </c>
      <c r="N2937" t="s">
        <v>151</v>
      </c>
      <c r="O2937" t="s">
        <v>151</v>
      </c>
      <c r="P2937">
        <v>11</v>
      </c>
      <c r="Q2937" t="s">
        <v>27</v>
      </c>
      <c r="R2937" t="s">
        <v>39</v>
      </c>
    </row>
    <row r="2938" spans="1:18" x14ac:dyDescent="0.2">
      <c r="A2938">
        <v>2937</v>
      </c>
      <c r="B2938">
        <v>31</v>
      </c>
      <c r="C2938" t="s">
        <v>152</v>
      </c>
      <c r="D2938" t="s">
        <v>86</v>
      </c>
      <c r="E2938" t="s">
        <v>20</v>
      </c>
      <c r="F2938">
        <v>34</v>
      </c>
      <c r="G2938" t="s">
        <v>148</v>
      </c>
      <c r="H2938" t="s">
        <v>43</v>
      </c>
      <c r="I2938" t="s">
        <v>51</v>
      </c>
      <c r="J2938" t="s">
        <v>36</v>
      </c>
      <c r="K2938">
        <v>3.6</v>
      </c>
      <c r="L2938" t="s">
        <v>151</v>
      </c>
      <c r="M2938" t="s">
        <v>26</v>
      </c>
      <c r="N2938" t="s">
        <v>151</v>
      </c>
      <c r="O2938" t="s">
        <v>151</v>
      </c>
      <c r="P2938">
        <v>46</v>
      </c>
      <c r="Q2938" t="s">
        <v>45</v>
      </c>
      <c r="R2938" t="s">
        <v>39</v>
      </c>
    </row>
    <row r="2939" spans="1:18" x14ac:dyDescent="0.2">
      <c r="A2939">
        <v>2938</v>
      </c>
      <c r="B2939">
        <v>28</v>
      </c>
      <c r="C2939" t="s">
        <v>152</v>
      </c>
      <c r="D2939" t="s">
        <v>65</v>
      </c>
      <c r="E2939" t="s">
        <v>66</v>
      </c>
      <c r="F2939">
        <v>39</v>
      </c>
      <c r="G2939" t="s">
        <v>63</v>
      </c>
      <c r="H2939" t="s">
        <v>43</v>
      </c>
      <c r="I2939" t="s">
        <v>51</v>
      </c>
      <c r="J2939" t="s">
        <v>36</v>
      </c>
      <c r="K2939">
        <v>4.3</v>
      </c>
      <c r="L2939" t="s">
        <v>151</v>
      </c>
      <c r="M2939" t="s">
        <v>69</v>
      </c>
      <c r="N2939" t="s">
        <v>151</v>
      </c>
      <c r="O2939" t="s">
        <v>151</v>
      </c>
      <c r="P2939">
        <v>15</v>
      </c>
      <c r="Q2939" t="s">
        <v>38</v>
      </c>
      <c r="R2939" t="s">
        <v>39</v>
      </c>
    </row>
    <row r="2940" spans="1:18" x14ac:dyDescent="0.2">
      <c r="A2940">
        <v>2939</v>
      </c>
      <c r="B2940">
        <v>28</v>
      </c>
      <c r="C2940" t="s">
        <v>152</v>
      </c>
      <c r="D2940" t="s">
        <v>88</v>
      </c>
      <c r="E2940" t="s">
        <v>66</v>
      </c>
      <c r="F2940">
        <v>53</v>
      </c>
      <c r="G2940" t="s">
        <v>30</v>
      </c>
      <c r="H2940" t="s">
        <v>43</v>
      </c>
      <c r="I2940" t="s">
        <v>82</v>
      </c>
      <c r="J2940" t="s">
        <v>56</v>
      </c>
      <c r="K2940">
        <v>3</v>
      </c>
      <c r="L2940" t="s">
        <v>151</v>
      </c>
      <c r="M2940" t="s">
        <v>53</v>
      </c>
      <c r="N2940" t="s">
        <v>151</v>
      </c>
      <c r="O2940" t="s">
        <v>151</v>
      </c>
      <c r="P2940">
        <v>15</v>
      </c>
      <c r="Q2940" t="s">
        <v>32</v>
      </c>
      <c r="R2940" t="s">
        <v>87</v>
      </c>
    </row>
    <row r="2941" spans="1:18" x14ac:dyDescent="0.2">
      <c r="A2941">
        <v>2940</v>
      </c>
      <c r="B2941">
        <v>32</v>
      </c>
      <c r="C2941" t="s">
        <v>152</v>
      </c>
      <c r="D2941" t="s">
        <v>29</v>
      </c>
      <c r="E2941" t="s">
        <v>20</v>
      </c>
      <c r="F2941">
        <v>46</v>
      </c>
      <c r="G2941" t="s">
        <v>21</v>
      </c>
      <c r="H2941" t="s">
        <v>43</v>
      </c>
      <c r="I2941" t="s">
        <v>117</v>
      </c>
      <c r="J2941" t="s">
        <v>24</v>
      </c>
      <c r="K2941">
        <v>4.3</v>
      </c>
      <c r="L2941" t="s">
        <v>151</v>
      </c>
      <c r="M2941" t="s">
        <v>26</v>
      </c>
      <c r="N2941" t="s">
        <v>151</v>
      </c>
      <c r="O2941" t="s">
        <v>151</v>
      </c>
      <c r="P2941">
        <v>34</v>
      </c>
      <c r="Q2941" t="s">
        <v>27</v>
      </c>
      <c r="R2941" t="s">
        <v>39</v>
      </c>
    </row>
    <row r="2942" spans="1:18" x14ac:dyDescent="0.2">
      <c r="A2942">
        <v>2941</v>
      </c>
      <c r="B2942">
        <v>61</v>
      </c>
      <c r="C2942" t="s">
        <v>152</v>
      </c>
      <c r="D2942" t="s">
        <v>65</v>
      </c>
      <c r="E2942" t="s">
        <v>66</v>
      </c>
      <c r="F2942">
        <v>85</v>
      </c>
      <c r="G2942" t="s">
        <v>34</v>
      </c>
      <c r="H2942" t="s">
        <v>22</v>
      </c>
      <c r="I2942" t="s">
        <v>117</v>
      </c>
      <c r="J2942" t="s">
        <v>52</v>
      </c>
      <c r="K2942">
        <v>4.8</v>
      </c>
      <c r="L2942" t="s">
        <v>151</v>
      </c>
      <c r="M2942" t="s">
        <v>44</v>
      </c>
      <c r="N2942" t="s">
        <v>151</v>
      </c>
      <c r="O2942" t="s">
        <v>151</v>
      </c>
      <c r="P2942">
        <v>13</v>
      </c>
      <c r="Q2942" t="s">
        <v>32</v>
      </c>
      <c r="R2942" t="s">
        <v>87</v>
      </c>
    </row>
    <row r="2943" spans="1:18" x14ac:dyDescent="0.2">
      <c r="A2943">
        <v>2942</v>
      </c>
      <c r="B2943">
        <v>38</v>
      </c>
      <c r="C2943" t="s">
        <v>152</v>
      </c>
      <c r="D2943" t="s">
        <v>86</v>
      </c>
      <c r="E2943" t="s">
        <v>20</v>
      </c>
      <c r="F2943">
        <v>86</v>
      </c>
      <c r="G2943" t="s">
        <v>137</v>
      </c>
      <c r="H2943" t="s">
        <v>22</v>
      </c>
      <c r="I2943" t="s">
        <v>72</v>
      </c>
      <c r="J2943" t="s">
        <v>36</v>
      </c>
      <c r="K2943">
        <v>3.7</v>
      </c>
      <c r="L2943" t="s">
        <v>151</v>
      </c>
      <c r="M2943" t="s">
        <v>37</v>
      </c>
      <c r="N2943" t="s">
        <v>151</v>
      </c>
      <c r="O2943" t="s">
        <v>151</v>
      </c>
      <c r="P2943">
        <v>27</v>
      </c>
      <c r="Q2943" t="s">
        <v>45</v>
      </c>
      <c r="R2943" t="s">
        <v>87</v>
      </c>
    </row>
    <row r="2944" spans="1:18" x14ac:dyDescent="0.2">
      <c r="A2944">
        <v>2943</v>
      </c>
      <c r="B2944">
        <v>54</v>
      </c>
      <c r="C2944" t="s">
        <v>152</v>
      </c>
      <c r="D2944" t="s">
        <v>124</v>
      </c>
      <c r="E2944" t="s">
        <v>20</v>
      </c>
      <c r="F2944">
        <v>63</v>
      </c>
      <c r="G2944" t="s">
        <v>76</v>
      </c>
      <c r="H2944" t="s">
        <v>43</v>
      </c>
      <c r="I2944" t="s">
        <v>109</v>
      </c>
      <c r="J2944" t="s">
        <v>52</v>
      </c>
      <c r="K2944">
        <v>2.6</v>
      </c>
      <c r="L2944" t="s">
        <v>151</v>
      </c>
      <c r="M2944" t="s">
        <v>37</v>
      </c>
      <c r="N2944" t="s">
        <v>151</v>
      </c>
      <c r="O2944" t="s">
        <v>151</v>
      </c>
      <c r="P2944">
        <v>37</v>
      </c>
      <c r="Q2944" t="s">
        <v>74</v>
      </c>
      <c r="R2944" t="s">
        <v>39</v>
      </c>
    </row>
    <row r="2945" spans="1:18" x14ac:dyDescent="0.2">
      <c r="A2945">
        <v>2944</v>
      </c>
      <c r="B2945">
        <v>29</v>
      </c>
      <c r="C2945" t="s">
        <v>152</v>
      </c>
      <c r="D2945" t="s">
        <v>54</v>
      </c>
      <c r="E2945" t="s">
        <v>20</v>
      </c>
      <c r="F2945">
        <v>44</v>
      </c>
      <c r="G2945" t="s">
        <v>140</v>
      </c>
      <c r="H2945" t="s">
        <v>43</v>
      </c>
      <c r="I2945" t="s">
        <v>120</v>
      </c>
      <c r="J2945" t="s">
        <v>36</v>
      </c>
      <c r="K2945">
        <v>3.4</v>
      </c>
      <c r="L2945" t="s">
        <v>151</v>
      </c>
      <c r="M2945" t="s">
        <v>53</v>
      </c>
      <c r="N2945" t="s">
        <v>151</v>
      </c>
      <c r="O2945" t="s">
        <v>151</v>
      </c>
      <c r="P2945">
        <v>37</v>
      </c>
      <c r="Q2945" t="s">
        <v>38</v>
      </c>
      <c r="R2945" t="s">
        <v>87</v>
      </c>
    </row>
    <row r="2946" spans="1:18" x14ac:dyDescent="0.2">
      <c r="A2946">
        <v>2945</v>
      </c>
      <c r="B2946">
        <v>50</v>
      </c>
      <c r="C2946" t="s">
        <v>152</v>
      </c>
      <c r="D2946" t="s">
        <v>49</v>
      </c>
      <c r="E2946" t="s">
        <v>41</v>
      </c>
      <c r="F2946">
        <v>95</v>
      </c>
      <c r="G2946" t="s">
        <v>83</v>
      </c>
      <c r="H2946" t="s">
        <v>91</v>
      </c>
      <c r="I2946" t="s">
        <v>108</v>
      </c>
      <c r="J2946" t="s">
        <v>52</v>
      </c>
      <c r="K2946">
        <v>3.9</v>
      </c>
      <c r="L2946" t="s">
        <v>151</v>
      </c>
      <c r="M2946" t="s">
        <v>37</v>
      </c>
      <c r="N2946" t="s">
        <v>151</v>
      </c>
      <c r="O2946" t="s">
        <v>151</v>
      </c>
      <c r="P2946">
        <v>4</v>
      </c>
      <c r="Q2946" t="s">
        <v>27</v>
      </c>
      <c r="R2946" t="s">
        <v>96</v>
      </c>
    </row>
    <row r="2947" spans="1:18" x14ac:dyDescent="0.2">
      <c r="A2947">
        <v>2946</v>
      </c>
      <c r="B2947">
        <v>32</v>
      </c>
      <c r="C2947" t="s">
        <v>152</v>
      </c>
      <c r="D2947" t="s">
        <v>132</v>
      </c>
      <c r="E2947" t="s">
        <v>66</v>
      </c>
      <c r="F2947">
        <v>49</v>
      </c>
      <c r="G2947" t="s">
        <v>78</v>
      </c>
      <c r="H2947" t="s">
        <v>43</v>
      </c>
      <c r="I2947" t="s">
        <v>60</v>
      </c>
      <c r="J2947" t="s">
        <v>52</v>
      </c>
      <c r="K2947">
        <v>4.8</v>
      </c>
      <c r="L2947" t="s">
        <v>151</v>
      </c>
      <c r="M2947" t="s">
        <v>37</v>
      </c>
      <c r="N2947" t="s">
        <v>151</v>
      </c>
      <c r="O2947" t="s">
        <v>151</v>
      </c>
      <c r="P2947">
        <v>1</v>
      </c>
      <c r="Q2947" t="s">
        <v>38</v>
      </c>
      <c r="R2947" t="s">
        <v>96</v>
      </c>
    </row>
    <row r="2948" spans="1:18" x14ac:dyDescent="0.2">
      <c r="A2948">
        <v>2947</v>
      </c>
      <c r="B2948">
        <v>38</v>
      </c>
      <c r="C2948" t="s">
        <v>152</v>
      </c>
      <c r="D2948" t="s">
        <v>94</v>
      </c>
      <c r="E2948" t="s">
        <v>20</v>
      </c>
      <c r="F2948">
        <v>77</v>
      </c>
      <c r="G2948" t="s">
        <v>76</v>
      </c>
      <c r="H2948" t="s">
        <v>22</v>
      </c>
      <c r="I2948" t="s">
        <v>72</v>
      </c>
      <c r="J2948" t="s">
        <v>36</v>
      </c>
      <c r="K2948">
        <v>2.8</v>
      </c>
      <c r="L2948" t="s">
        <v>151</v>
      </c>
      <c r="M2948" t="s">
        <v>37</v>
      </c>
      <c r="N2948" t="s">
        <v>151</v>
      </c>
      <c r="O2948" t="s">
        <v>151</v>
      </c>
      <c r="P2948">
        <v>29</v>
      </c>
      <c r="Q2948" t="s">
        <v>74</v>
      </c>
      <c r="R2948" t="s">
        <v>57</v>
      </c>
    </row>
    <row r="2949" spans="1:18" x14ac:dyDescent="0.2">
      <c r="A2949">
        <v>2948</v>
      </c>
      <c r="B2949">
        <v>52</v>
      </c>
      <c r="C2949" t="s">
        <v>152</v>
      </c>
      <c r="D2949" t="s">
        <v>105</v>
      </c>
      <c r="E2949" t="s">
        <v>66</v>
      </c>
      <c r="F2949">
        <v>63</v>
      </c>
      <c r="G2949" t="s">
        <v>144</v>
      </c>
      <c r="H2949" t="s">
        <v>22</v>
      </c>
      <c r="I2949" t="s">
        <v>99</v>
      </c>
      <c r="J2949" t="s">
        <v>36</v>
      </c>
      <c r="K2949">
        <v>4.4000000000000004</v>
      </c>
      <c r="L2949" t="s">
        <v>151</v>
      </c>
      <c r="M2949" t="s">
        <v>53</v>
      </c>
      <c r="N2949" t="s">
        <v>151</v>
      </c>
      <c r="O2949" t="s">
        <v>151</v>
      </c>
      <c r="P2949">
        <v>50</v>
      </c>
      <c r="Q2949" t="s">
        <v>27</v>
      </c>
      <c r="R2949" t="s">
        <v>48</v>
      </c>
    </row>
    <row r="2950" spans="1:18" x14ac:dyDescent="0.2">
      <c r="A2950">
        <v>2949</v>
      </c>
      <c r="B2950">
        <v>61</v>
      </c>
      <c r="C2950" t="s">
        <v>152</v>
      </c>
      <c r="D2950" t="s">
        <v>94</v>
      </c>
      <c r="E2950" t="s">
        <v>20</v>
      </c>
      <c r="F2950">
        <v>83</v>
      </c>
      <c r="G2950" t="s">
        <v>128</v>
      </c>
      <c r="H2950" t="s">
        <v>43</v>
      </c>
      <c r="I2950" t="s">
        <v>82</v>
      </c>
      <c r="J2950" t="s">
        <v>24</v>
      </c>
      <c r="K2950">
        <v>3.1</v>
      </c>
      <c r="L2950" t="s">
        <v>151</v>
      </c>
      <c r="M2950" t="s">
        <v>53</v>
      </c>
      <c r="N2950" t="s">
        <v>151</v>
      </c>
      <c r="O2950" t="s">
        <v>151</v>
      </c>
      <c r="P2950">
        <v>38</v>
      </c>
      <c r="Q2950" t="s">
        <v>85</v>
      </c>
      <c r="R2950" t="s">
        <v>75</v>
      </c>
    </row>
    <row r="2951" spans="1:18" x14ac:dyDescent="0.2">
      <c r="A2951">
        <v>2950</v>
      </c>
      <c r="B2951">
        <v>25</v>
      </c>
      <c r="C2951" t="s">
        <v>152</v>
      </c>
      <c r="D2951" t="s">
        <v>105</v>
      </c>
      <c r="E2951" t="s">
        <v>66</v>
      </c>
      <c r="F2951">
        <v>93</v>
      </c>
      <c r="G2951" t="s">
        <v>145</v>
      </c>
      <c r="H2951" t="s">
        <v>43</v>
      </c>
      <c r="I2951" t="s">
        <v>99</v>
      </c>
      <c r="J2951" t="s">
        <v>36</v>
      </c>
      <c r="K2951">
        <v>3.8</v>
      </c>
      <c r="L2951" t="s">
        <v>151</v>
      </c>
      <c r="M2951" t="s">
        <v>73</v>
      </c>
      <c r="N2951" t="s">
        <v>151</v>
      </c>
      <c r="O2951" t="s">
        <v>151</v>
      </c>
      <c r="P2951">
        <v>15</v>
      </c>
      <c r="Q2951" t="s">
        <v>45</v>
      </c>
      <c r="R2951" t="s">
        <v>48</v>
      </c>
    </row>
    <row r="2952" spans="1:18" x14ac:dyDescent="0.2">
      <c r="A2952">
        <v>2951</v>
      </c>
      <c r="B2952">
        <v>22</v>
      </c>
      <c r="C2952" t="s">
        <v>152</v>
      </c>
      <c r="D2952" t="s">
        <v>33</v>
      </c>
      <c r="E2952" t="s">
        <v>20</v>
      </c>
      <c r="F2952">
        <v>91</v>
      </c>
      <c r="G2952" t="s">
        <v>145</v>
      </c>
      <c r="H2952" t="s">
        <v>35</v>
      </c>
      <c r="I2952" t="s">
        <v>31</v>
      </c>
      <c r="J2952" t="s">
        <v>24</v>
      </c>
      <c r="K2952">
        <v>4.0999999999999996</v>
      </c>
      <c r="L2952" t="s">
        <v>151</v>
      </c>
      <c r="M2952" t="s">
        <v>69</v>
      </c>
      <c r="N2952" t="s">
        <v>151</v>
      </c>
      <c r="O2952" t="s">
        <v>151</v>
      </c>
      <c r="P2952">
        <v>44</v>
      </c>
      <c r="Q2952" t="s">
        <v>85</v>
      </c>
      <c r="R2952" t="s">
        <v>96</v>
      </c>
    </row>
    <row r="2953" spans="1:18" x14ac:dyDescent="0.2">
      <c r="A2953">
        <v>2952</v>
      </c>
      <c r="B2953">
        <v>47</v>
      </c>
      <c r="C2953" t="s">
        <v>152</v>
      </c>
      <c r="D2953" t="s">
        <v>118</v>
      </c>
      <c r="E2953" t="s">
        <v>66</v>
      </c>
      <c r="F2953">
        <v>99</v>
      </c>
      <c r="G2953" t="s">
        <v>71</v>
      </c>
      <c r="H2953" t="s">
        <v>22</v>
      </c>
      <c r="I2953" t="s">
        <v>31</v>
      </c>
      <c r="J2953" t="s">
        <v>56</v>
      </c>
      <c r="K2953">
        <v>4.5999999999999996</v>
      </c>
      <c r="L2953" t="s">
        <v>151</v>
      </c>
      <c r="M2953" t="s">
        <v>37</v>
      </c>
      <c r="N2953" t="s">
        <v>151</v>
      </c>
      <c r="O2953" t="s">
        <v>151</v>
      </c>
      <c r="P2953">
        <v>14</v>
      </c>
      <c r="Q2953" t="s">
        <v>32</v>
      </c>
      <c r="R2953" t="s">
        <v>39</v>
      </c>
    </row>
    <row r="2954" spans="1:18" x14ac:dyDescent="0.2">
      <c r="A2954">
        <v>2953</v>
      </c>
      <c r="B2954">
        <v>50</v>
      </c>
      <c r="C2954" t="s">
        <v>152</v>
      </c>
      <c r="D2954" t="s">
        <v>132</v>
      </c>
      <c r="E2954" t="s">
        <v>66</v>
      </c>
      <c r="F2954">
        <v>24</v>
      </c>
      <c r="G2954" t="s">
        <v>89</v>
      </c>
      <c r="H2954" t="s">
        <v>43</v>
      </c>
      <c r="I2954" t="s">
        <v>99</v>
      </c>
      <c r="J2954" t="s">
        <v>36</v>
      </c>
      <c r="K2954">
        <v>4.9000000000000004</v>
      </c>
      <c r="L2954" t="s">
        <v>151</v>
      </c>
      <c r="M2954" t="s">
        <v>44</v>
      </c>
      <c r="N2954" t="s">
        <v>151</v>
      </c>
      <c r="O2954" t="s">
        <v>151</v>
      </c>
      <c r="P2954">
        <v>5</v>
      </c>
      <c r="Q2954" t="s">
        <v>85</v>
      </c>
      <c r="R2954" t="s">
        <v>87</v>
      </c>
    </row>
    <row r="2955" spans="1:18" x14ac:dyDescent="0.2">
      <c r="A2955">
        <v>2954</v>
      </c>
      <c r="B2955">
        <v>45</v>
      </c>
      <c r="C2955" t="s">
        <v>152</v>
      </c>
      <c r="D2955" t="s">
        <v>80</v>
      </c>
      <c r="E2955" t="s">
        <v>20</v>
      </c>
      <c r="F2955">
        <v>82</v>
      </c>
      <c r="G2955" t="s">
        <v>127</v>
      </c>
      <c r="H2955" t="s">
        <v>43</v>
      </c>
      <c r="I2955" t="s">
        <v>64</v>
      </c>
      <c r="J2955" t="s">
        <v>52</v>
      </c>
      <c r="K2955">
        <v>4.8</v>
      </c>
      <c r="L2955" t="s">
        <v>151</v>
      </c>
      <c r="M2955" t="s">
        <v>44</v>
      </c>
      <c r="N2955" t="s">
        <v>151</v>
      </c>
      <c r="O2955" t="s">
        <v>151</v>
      </c>
      <c r="P2955">
        <v>11</v>
      </c>
      <c r="Q2955" t="s">
        <v>38</v>
      </c>
      <c r="R2955" t="s">
        <v>48</v>
      </c>
    </row>
    <row r="2956" spans="1:18" x14ac:dyDescent="0.2">
      <c r="A2956">
        <v>2955</v>
      </c>
      <c r="B2956">
        <v>33</v>
      </c>
      <c r="C2956" t="s">
        <v>152</v>
      </c>
      <c r="D2956" t="s">
        <v>112</v>
      </c>
      <c r="E2956" t="s">
        <v>20</v>
      </c>
      <c r="F2956">
        <v>28</v>
      </c>
      <c r="G2956" t="s">
        <v>146</v>
      </c>
      <c r="H2956" t="s">
        <v>43</v>
      </c>
      <c r="I2956" t="s">
        <v>125</v>
      </c>
      <c r="J2956" t="s">
        <v>24</v>
      </c>
      <c r="K2956">
        <v>3.9</v>
      </c>
      <c r="L2956" t="s">
        <v>151</v>
      </c>
      <c r="M2956" t="s">
        <v>26</v>
      </c>
      <c r="N2956" t="s">
        <v>151</v>
      </c>
      <c r="O2956" t="s">
        <v>151</v>
      </c>
      <c r="P2956">
        <v>15</v>
      </c>
      <c r="Q2956" t="s">
        <v>38</v>
      </c>
      <c r="R2956" t="s">
        <v>48</v>
      </c>
    </row>
    <row r="2957" spans="1:18" x14ac:dyDescent="0.2">
      <c r="A2957">
        <v>2956</v>
      </c>
      <c r="B2957">
        <v>42</v>
      </c>
      <c r="C2957" t="s">
        <v>152</v>
      </c>
      <c r="D2957" t="s">
        <v>136</v>
      </c>
      <c r="E2957" t="s">
        <v>41</v>
      </c>
      <c r="F2957">
        <v>67</v>
      </c>
      <c r="G2957" t="s">
        <v>128</v>
      </c>
      <c r="H2957" t="s">
        <v>43</v>
      </c>
      <c r="I2957" t="s">
        <v>64</v>
      </c>
      <c r="J2957" t="s">
        <v>24</v>
      </c>
      <c r="K2957">
        <v>2.6</v>
      </c>
      <c r="L2957" t="s">
        <v>151</v>
      </c>
      <c r="M2957" t="s">
        <v>37</v>
      </c>
      <c r="N2957" t="s">
        <v>151</v>
      </c>
      <c r="O2957" t="s">
        <v>151</v>
      </c>
      <c r="P2957">
        <v>46</v>
      </c>
      <c r="Q2957" t="s">
        <v>38</v>
      </c>
      <c r="R2957" t="s">
        <v>48</v>
      </c>
    </row>
    <row r="2958" spans="1:18" x14ac:dyDescent="0.2">
      <c r="A2958">
        <v>2957</v>
      </c>
      <c r="B2958">
        <v>52</v>
      </c>
      <c r="C2958" t="s">
        <v>152</v>
      </c>
      <c r="D2958" t="s">
        <v>80</v>
      </c>
      <c r="E2958" t="s">
        <v>20</v>
      </c>
      <c r="F2958">
        <v>88</v>
      </c>
      <c r="G2958" t="s">
        <v>55</v>
      </c>
      <c r="H2958" t="s">
        <v>43</v>
      </c>
      <c r="I2958" t="s">
        <v>77</v>
      </c>
      <c r="J2958" t="s">
        <v>56</v>
      </c>
      <c r="K2958">
        <v>3.7</v>
      </c>
      <c r="L2958" t="s">
        <v>151</v>
      </c>
      <c r="M2958" t="s">
        <v>53</v>
      </c>
      <c r="N2958" t="s">
        <v>151</v>
      </c>
      <c r="O2958" t="s">
        <v>151</v>
      </c>
      <c r="P2958">
        <v>30</v>
      </c>
      <c r="Q2958" t="s">
        <v>27</v>
      </c>
      <c r="R2958" t="s">
        <v>87</v>
      </c>
    </row>
    <row r="2959" spans="1:18" x14ac:dyDescent="0.2">
      <c r="A2959">
        <v>2958</v>
      </c>
      <c r="B2959">
        <v>69</v>
      </c>
      <c r="C2959" t="s">
        <v>152</v>
      </c>
      <c r="D2959" t="s">
        <v>105</v>
      </c>
      <c r="E2959" t="s">
        <v>66</v>
      </c>
      <c r="F2959">
        <v>70</v>
      </c>
      <c r="G2959" t="s">
        <v>146</v>
      </c>
      <c r="H2959" t="s">
        <v>35</v>
      </c>
      <c r="I2959" t="s">
        <v>23</v>
      </c>
      <c r="J2959" t="s">
        <v>56</v>
      </c>
      <c r="K2959">
        <v>4.7</v>
      </c>
      <c r="L2959" t="s">
        <v>151</v>
      </c>
      <c r="M2959" t="s">
        <v>53</v>
      </c>
      <c r="N2959" t="s">
        <v>151</v>
      </c>
      <c r="O2959" t="s">
        <v>151</v>
      </c>
      <c r="P2959">
        <v>2</v>
      </c>
      <c r="Q2959" t="s">
        <v>32</v>
      </c>
      <c r="R2959" t="s">
        <v>48</v>
      </c>
    </row>
    <row r="2960" spans="1:18" x14ac:dyDescent="0.2">
      <c r="A2960">
        <v>2959</v>
      </c>
      <c r="B2960">
        <v>55</v>
      </c>
      <c r="C2960" t="s">
        <v>152</v>
      </c>
      <c r="D2960" t="s">
        <v>86</v>
      </c>
      <c r="E2960" t="s">
        <v>20</v>
      </c>
      <c r="F2960">
        <v>100</v>
      </c>
      <c r="G2960" t="s">
        <v>122</v>
      </c>
      <c r="H2960" t="s">
        <v>43</v>
      </c>
      <c r="I2960" t="s">
        <v>93</v>
      </c>
      <c r="J2960" t="s">
        <v>52</v>
      </c>
      <c r="K2960">
        <v>4.5</v>
      </c>
      <c r="L2960" t="s">
        <v>151</v>
      </c>
      <c r="M2960" t="s">
        <v>53</v>
      </c>
      <c r="N2960" t="s">
        <v>151</v>
      </c>
      <c r="O2960" t="s">
        <v>151</v>
      </c>
      <c r="P2960">
        <v>28</v>
      </c>
      <c r="Q2960" t="s">
        <v>45</v>
      </c>
      <c r="R2960" t="s">
        <v>87</v>
      </c>
    </row>
    <row r="2961" spans="1:18" x14ac:dyDescent="0.2">
      <c r="A2961">
        <v>2960</v>
      </c>
      <c r="B2961">
        <v>38</v>
      </c>
      <c r="C2961" t="s">
        <v>152</v>
      </c>
      <c r="D2961" t="s">
        <v>65</v>
      </c>
      <c r="E2961" t="s">
        <v>66</v>
      </c>
      <c r="F2961">
        <v>28</v>
      </c>
      <c r="G2961" t="s">
        <v>104</v>
      </c>
      <c r="H2961" t="s">
        <v>22</v>
      </c>
      <c r="I2961" t="s">
        <v>31</v>
      </c>
      <c r="J2961" t="s">
        <v>52</v>
      </c>
      <c r="K2961">
        <v>4.7</v>
      </c>
      <c r="L2961" t="s">
        <v>151</v>
      </c>
      <c r="M2961" t="s">
        <v>37</v>
      </c>
      <c r="N2961" t="s">
        <v>151</v>
      </c>
      <c r="O2961" t="s">
        <v>151</v>
      </c>
      <c r="P2961">
        <v>9</v>
      </c>
      <c r="Q2961" t="s">
        <v>45</v>
      </c>
      <c r="R2961" t="s">
        <v>57</v>
      </c>
    </row>
    <row r="2962" spans="1:18" x14ac:dyDescent="0.2">
      <c r="A2962">
        <v>2961</v>
      </c>
      <c r="B2962">
        <v>57</v>
      </c>
      <c r="C2962" t="s">
        <v>152</v>
      </c>
      <c r="D2962" t="s">
        <v>61</v>
      </c>
      <c r="E2962" t="s">
        <v>62</v>
      </c>
      <c r="F2962">
        <v>48</v>
      </c>
      <c r="G2962" t="s">
        <v>115</v>
      </c>
      <c r="H2962" t="s">
        <v>35</v>
      </c>
      <c r="I2962" t="s">
        <v>77</v>
      </c>
      <c r="J2962" t="s">
        <v>36</v>
      </c>
      <c r="K2962">
        <v>3.6</v>
      </c>
      <c r="L2962" t="s">
        <v>151</v>
      </c>
      <c r="M2962" t="s">
        <v>53</v>
      </c>
      <c r="N2962" t="s">
        <v>151</v>
      </c>
      <c r="O2962" t="s">
        <v>151</v>
      </c>
      <c r="P2962">
        <v>47</v>
      </c>
      <c r="Q2962" t="s">
        <v>38</v>
      </c>
      <c r="R2962" t="s">
        <v>39</v>
      </c>
    </row>
    <row r="2963" spans="1:18" x14ac:dyDescent="0.2">
      <c r="A2963">
        <v>2962</v>
      </c>
      <c r="B2963">
        <v>33</v>
      </c>
      <c r="C2963" t="s">
        <v>152</v>
      </c>
      <c r="D2963" t="s">
        <v>103</v>
      </c>
      <c r="E2963" t="s">
        <v>20</v>
      </c>
      <c r="F2963">
        <v>43</v>
      </c>
      <c r="G2963" t="s">
        <v>81</v>
      </c>
      <c r="H2963" t="s">
        <v>35</v>
      </c>
      <c r="I2963" t="s">
        <v>79</v>
      </c>
      <c r="J2963" t="s">
        <v>56</v>
      </c>
      <c r="K2963">
        <v>2.8</v>
      </c>
      <c r="L2963" t="s">
        <v>151</v>
      </c>
      <c r="M2963" t="s">
        <v>37</v>
      </c>
      <c r="N2963" t="s">
        <v>151</v>
      </c>
      <c r="O2963" t="s">
        <v>151</v>
      </c>
      <c r="P2963">
        <v>21</v>
      </c>
      <c r="Q2963" t="s">
        <v>85</v>
      </c>
      <c r="R2963" t="s">
        <v>75</v>
      </c>
    </row>
    <row r="2964" spans="1:18" x14ac:dyDescent="0.2">
      <c r="A2964">
        <v>2963</v>
      </c>
      <c r="B2964">
        <v>57</v>
      </c>
      <c r="C2964" t="s">
        <v>152</v>
      </c>
      <c r="D2964" t="s">
        <v>94</v>
      </c>
      <c r="E2964" t="s">
        <v>20</v>
      </c>
      <c r="F2964">
        <v>40</v>
      </c>
      <c r="G2964" t="s">
        <v>98</v>
      </c>
      <c r="H2964" t="s">
        <v>22</v>
      </c>
      <c r="I2964" t="s">
        <v>68</v>
      </c>
      <c r="J2964" t="s">
        <v>56</v>
      </c>
      <c r="K2964">
        <v>4</v>
      </c>
      <c r="L2964" t="s">
        <v>151</v>
      </c>
      <c r="M2964" t="s">
        <v>26</v>
      </c>
      <c r="N2964" t="s">
        <v>151</v>
      </c>
      <c r="O2964" t="s">
        <v>151</v>
      </c>
      <c r="P2964">
        <v>42</v>
      </c>
      <c r="Q2964" t="s">
        <v>38</v>
      </c>
      <c r="R2964" t="s">
        <v>96</v>
      </c>
    </row>
    <row r="2965" spans="1:18" x14ac:dyDescent="0.2">
      <c r="A2965">
        <v>2964</v>
      </c>
      <c r="B2965">
        <v>52</v>
      </c>
      <c r="C2965" t="s">
        <v>152</v>
      </c>
      <c r="D2965" t="s">
        <v>136</v>
      </c>
      <c r="E2965" t="s">
        <v>41</v>
      </c>
      <c r="F2965">
        <v>97</v>
      </c>
      <c r="G2965" t="s">
        <v>30</v>
      </c>
      <c r="H2965" t="s">
        <v>43</v>
      </c>
      <c r="I2965" t="s">
        <v>109</v>
      </c>
      <c r="J2965" t="s">
        <v>36</v>
      </c>
      <c r="K2965">
        <v>3.6</v>
      </c>
      <c r="L2965" t="s">
        <v>151</v>
      </c>
      <c r="M2965" t="s">
        <v>37</v>
      </c>
      <c r="N2965" t="s">
        <v>151</v>
      </c>
      <c r="O2965" t="s">
        <v>151</v>
      </c>
      <c r="P2965">
        <v>28</v>
      </c>
      <c r="Q2965" t="s">
        <v>38</v>
      </c>
      <c r="R2965" t="s">
        <v>39</v>
      </c>
    </row>
    <row r="2966" spans="1:18" x14ac:dyDescent="0.2">
      <c r="A2966">
        <v>2965</v>
      </c>
      <c r="B2966">
        <v>44</v>
      </c>
      <c r="C2966" t="s">
        <v>152</v>
      </c>
      <c r="D2966" t="s">
        <v>61</v>
      </c>
      <c r="E2966" t="s">
        <v>62</v>
      </c>
      <c r="F2966">
        <v>25</v>
      </c>
      <c r="G2966" t="s">
        <v>122</v>
      </c>
      <c r="H2966" t="s">
        <v>35</v>
      </c>
      <c r="I2966" t="s">
        <v>51</v>
      </c>
      <c r="J2966" t="s">
        <v>56</v>
      </c>
      <c r="K2966">
        <v>3.8</v>
      </c>
      <c r="L2966" t="s">
        <v>151</v>
      </c>
      <c r="M2966" t="s">
        <v>69</v>
      </c>
      <c r="N2966" t="s">
        <v>151</v>
      </c>
      <c r="O2966" t="s">
        <v>151</v>
      </c>
      <c r="P2966">
        <v>13</v>
      </c>
      <c r="Q2966" t="s">
        <v>27</v>
      </c>
      <c r="R2966" t="s">
        <v>28</v>
      </c>
    </row>
    <row r="2967" spans="1:18" x14ac:dyDescent="0.2">
      <c r="A2967">
        <v>2966</v>
      </c>
      <c r="B2967">
        <v>48</v>
      </c>
      <c r="C2967" t="s">
        <v>152</v>
      </c>
      <c r="D2967" t="s">
        <v>118</v>
      </c>
      <c r="E2967" t="s">
        <v>66</v>
      </c>
      <c r="F2967">
        <v>45</v>
      </c>
      <c r="G2967" t="s">
        <v>78</v>
      </c>
      <c r="H2967" t="s">
        <v>43</v>
      </c>
      <c r="I2967" t="s">
        <v>143</v>
      </c>
      <c r="J2967" t="s">
        <v>52</v>
      </c>
      <c r="K2967">
        <v>4.4000000000000004</v>
      </c>
      <c r="L2967" t="s">
        <v>151</v>
      </c>
      <c r="M2967" t="s">
        <v>53</v>
      </c>
      <c r="N2967" t="s">
        <v>151</v>
      </c>
      <c r="O2967" t="s">
        <v>151</v>
      </c>
      <c r="P2967">
        <v>25</v>
      </c>
      <c r="Q2967" t="s">
        <v>45</v>
      </c>
      <c r="R2967" t="s">
        <v>28</v>
      </c>
    </row>
    <row r="2968" spans="1:18" x14ac:dyDescent="0.2">
      <c r="A2968">
        <v>2967</v>
      </c>
      <c r="B2968">
        <v>52</v>
      </c>
      <c r="C2968" t="s">
        <v>152</v>
      </c>
      <c r="D2968" t="s">
        <v>136</v>
      </c>
      <c r="E2968" t="s">
        <v>41</v>
      </c>
      <c r="F2968">
        <v>49</v>
      </c>
      <c r="G2968" t="s">
        <v>100</v>
      </c>
      <c r="H2968" t="s">
        <v>22</v>
      </c>
      <c r="I2968" t="s">
        <v>120</v>
      </c>
      <c r="J2968" t="s">
        <v>56</v>
      </c>
      <c r="K2968">
        <v>2.8</v>
      </c>
      <c r="L2968" t="s">
        <v>151</v>
      </c>
      <c r="M2968" t="s">
        <v>73</v>
      </c>
      <c r="N2968" t="s">
        <v>151</v>
      </c>
      <c r="O2968" t="s">
        <v>151</v>
      </c>
      <c r="P2968">
        <v>38</v>
      </c>
      <c r="Q2968" t="s">
        <v>85</v>
      </c>
      <c r="R2968" t="s">
        <v>96</v>
      </c>
    </row>
    <row r="2969" spans="1:18" x14ac:dyDescent="0.2">
      <c r="A2969">
        <v>2968</v>
      </c>
      <c r="B2969">
        <v>34</v>
      </c>
      <c r="C2969" t="s">
        <v>152</v>
      </c>
      <c r="D2969" t="s">
        <v>49</v>
      </c>
      <c r="E2969" t="s">
        <v>41</v>
      </c>
      <c r="F2969">
        <v>36</v>
      </c>
      <c r="G2969" t="s">
        <v>115</v>
      </c>
      <c r="H2969" t="s">
        <v>22</v>
      </c>
      <c r="I2969" t="s">
        <v>64</v>
      </c>
      <c r="J2969" t="s">
        <v>52</v>
      </c>
      <c r="K2969">
        <v>3.4</v>
      </c>
      <c r="L2969" t="s">
        <v>151</v>
      </c>
      <c r="M2969" t="s">
        <v>37</v>
      </c>
      <c r="N2969" t="s">
        <v>151</v>
      </c>
      <c r="O2969" t="s">
        <v>151</v>
      </c>
      <c r="P2969">
        <v>40</v>
      </c>
      <c r="Q2969" t="s">
        <v>27</v>
      </c>
      <c r="R2969" t="s">
        <v>48</v>
      </c>
    </row>
    <row r="2970" spans="1:18" x14ac:dyDescent="0.2">
      <c r="A2970">
        <v>2969</v>
      </c>
      <c r="B2970">
        <v>26</v>
      </c>
      <c r="C2970" t="s">
        <v>152</v>
      </c>
      <c r="D2970" t="s">
        <v>29</v>
      </c>
      <c r="E2970" t="s">
        <v>20</v>
      </c>
      <c r="F2970">
        <v>48</v>
      </c>
      <c r="G2970" t="s">
        <v>130</v>
      </c>
      <c r="H2970" t="s">
        <v>35</v>
      </c>
      <c r="I2970" t="s">
        <v>23</v>
      </c>
      <c r="J2970" t="s">
        <v>56</v>
      </c>
      <c r="K2970">
        <v>4.9000000000000004</v>
      </c>
      <c r="L2970" t="s">
        <v>151</v>
      </c>
      <c r="M2970" t="s">
        <v>26</v>
      </c>
      <c r="N2970" t="s">
        <v>151</v>
      </c>
      <c r="O2970" t="s">
        <v>151</v>
      </c>
      <c r="P2970">
        <v>25</v>
      </c>
      <c r="Q2970" t="s">
        <v>32</v>
      </c>
      <c r="R2970" t="s">
        <v>96</v>
      </c>
    </row>
    <row r="2971" spans="1:18" x14ac:dyDescent="0.2">
      <c r="A2971">
        <v>2970</v>
      </c>
      <c r="B2971">
        <v>36</v>
      </c>
      <c r="C2971" t="s">
        <v>152</v>
      </c>
      <c r="D2971" t="s">
        <v>132</v>
      </c>
      <c r="E2971" t="s">
        <v>66</v>
      </c>
      <c r="F2971">
        <v>62</v>
      </c>
      <c r="G2971" t="s">
        <v>128</v>
      </c>
      <c r="H2971" t="s">
        <v>35</v>
      </c>
      <c r="I2971" t="s">
        <v>143</v>
      </c>
      <c r="J2971" t="s">
        <v>56</v>
      </c>
      <c r="K2971">
        <v>4.3</v>
      </c>
      <c r="L2971" t="s">
        <v>151</v>
      </c>
      <c r="M2971" t="s">
        <v>44</v>
      </c>
      <c r="N2971" t="s">
        <v>151</v>
      </c>
      <c r="O2971" t="s">
        <v>151</v>
      </c>
      <c r="P2971">
        <v>20</v>
      </c>
      <c r="Q2971" t="s">
        <v>32</v>
      </c>
      <c r="R2971" t="s">
        <v>96</v>
      </c>
    </row>
    <row r="2972" spans="1:18" x14ac:dyDescent="0.2">
      <c r="A2972">
        <v>2971</v>
      </c>
      <c r="B2972">
        <v>24</v>
      </c>
      <c r="C2972" t="s">
        <v>152</v>
      </c>
      <c r="D2972" t="s">
        <v>105</v>
      </c>
      <c r="E2972" t="s">
        <v>66</v>
      </c>
      <c r="F2972">
        <v>74</v>
      </c>
      <c r="G2972" t="s">
        <v>110</v>
      </c>
      <c r="H2972" t="s">
        <v>43</v>
      </c>
      <c r="I2972" t="s">
        <v>51</v>
      </c>
      <c r="J2972" t="s">
        <v>24</v>
      </c>
      <c r="K2972">
        <v>3.4</v>
      </c>
      <c r="L2972" t="s">
        <v>151</v>
      </c>
      <c r="M2972" t="s">
        <v>37</v>
      </c>
      <c r="N2972" t="s">
        <v>151</v>
      </c>
      <c r="O2972" t="s">
        <v>151</v>
      </c>
      <c r="P2972">
        <v>44</v>
      </c>
      <c r="Q2972" t="s">
        <v>38</v>
      </c>
      <c r="R2972" t="s">
        <v>75</v>
      </c>
    </row>
    <row r="2973" spans="1:18" x14ac:dyDescent="0.2">
      <c r="A2973">
        <v>2972</v>
      </c>
      <c r="B2973">
        <v>30</v>
      </c>
      <c r="C2973" t="s">
        <v>152</v>
      </c>
      <c r="D2973" t="s">
        <v>65</v>
      </c>
      <c r="E2973" t="s">
        <v>66</v>
      </c>
      <c r="F2973">
        <v>100</v>
      </c>
      <c r="G2973" t="s">
        <v>139</v>
      </c>
      <c r="H2973" t="s">
        <v>22</v>
      </c>
      <c r="I2973" t="s">
        <v>133</v>
      </c>
      <c r="J2973" t="s">
        <v>56</v>
      </c>
      <c r="K2973">
        <v>3.9</v>
      </c>
      <c r="L2973" t="s">
        <v>151</v>
      </c>
      <c r="M2973" t="s">
        <v>44</v>
      </c>
      <c r="N2973" t="s">
        <v>151</v>
      </c>
      <c r="O2973" t="s">
        <v>151</v>
      </c>
      <c r="P2973">
        <v>9</v>
      </c>
      <c r="Q2973" t="s">
        <v>45</v>
      </c>
      <c r="R2973" t="s">
        <v>96</v>
      </c>
    </row>
    <row r="2974" spans="1:18" x14ac:dyDescent="0.2">
      <c r="A2974">
        <v>2973</v>
      </c>
      <c r="B2974">
        <v>31</v>
      </c>
      <c r="C2974" t="s">
        <v>152</v>
      </c>
      <c r="D2974" t="s">
        <v>101</v>
      </c>
      <c r="E2974" t="s">
        <v>62</v>
      </c>
      <c r="F2974">
        <v>39</v>
      </c>
      <c r="G2974" t="s">
        <v>83</v>
      </c>
      <c r="H2974" t="s">
        <v>35</v>
      </c>
      <c r="I2974" t="s">
        <v>125</v>
      </c>
      <c r="J2974" t="s">
        <v>56</v>
      </c>
      <c r="K2974">
        <v>4.2</v>
      </c>
      <c r="L2974" t="s">
        <v>151</v>
      </c>
      <c r="M2974" t="s">
        <v>37</v>
      </c>
      <c r="N2974" t="s">
        <v>151</v>
      </c>
      <c r="O2974" t="s">
        <v>151</v>
      </c>
      <c r="P2974">
        <v>11</v>
      </c>
      <c r="Q2974" t="s">
        <v>27</v>
      </c>
      <c r="R2974" t="s">
        <v>96</v>
      </c>
    </row>
    <row r="2975" spans="1:18" x14ac:dyDescent="0.2">
      <c r="A2975">
        <v>2974</v>
      </c>
      <c r="B2975">
        <v>25</v>
      </c>
      <c r="C2975" t="s">
        <v>152</v>
      </c>
      <c r="D2975" t="s">
        <v>136</v>
      </c>
      <c r="E2975" t="s">
        <v>41</v>
      </c>
      <c r="F2975">
        <v>65</v>
      </c>
      <c r="G2975" t="s">
        <v>115</v>
      </c>
      <c r="H2975" t="s">
        <v>43</v>
      </c>
      <c r="I2975" t="s">
        <v>143</v>
      </c>
      <c r="J2975" t="s">
        <v>52</v>
      </c>
      <c r="K2975">
        <v>2.7</v>
      </c>
      <c r="L2975" t="s">
        <v>151</v>
      </c>
      <c r="M2975" t="s">
        <v>73</v>
      </c>
      <c r="N2975" t="s">
        <v>151</v>
      </c>
      <c r="O2975" t="s">
        <v>151</v>
      </c>
      <c r="P2975">
        <v>3</v>
      </c>
      <c r="Q2975" t="s">
        <v>74</v>
      </c>
      <c r="R2975" t="s">
        <v>28</v>
      </c>
    </row>
    <row r="2976" spans="1:18" x14ac:dyDescent="0.2">
      <c r="A2976">
        <v>2975</v>
      </c>
      <c r="B2976">
        <v>57</v>
      </c>
      <c r="C2976" t="s">
        <v>152</v>
      </c>
      <c r="D2976" t="s">
        <v>49</v>
      </c>
      <c r="E2976" t="s">
        <v>41</v>
      </c>
      <c r="F2976">
        <v>99</v>
      </c>
      <c r="G2976" t="s">
        <v>121</v>
      </c>
      <c r="H2976" t="s">
        <v>91</v>
      </c>
      <c r="I2976" t="s">
        <v>99</v>
      </c>
      <c r="J2976" t="s">
        <v>52</v>
      </c>
      <c r="K2976">
        <v>4.0999999999999996</v>
      </c>
      <c r="L2976" t="s">
        <v>151</v>
      </c>
      <c r="M2976" t="s">
        <v>73</v>
      </c>
      <c r="N2976" t="s">
        <v>151</v>
      </c>
      <c r="O2976" t="s">
        <v>151</v>
      </c>
      <c r="P2976">
        <v>34</v>
      </c>
      <c r="Q2976" t="s">
        <v>38</v>
      </c>
      <c r="R2976" t="s">
        <v>39</v>
      </c>
    </row>
    <row r="2977" spans="1:18" x14ac:dyDescent="0.2">
      <c r="A2977">
        <v>2976</v>
      </c>
      <c r="B2977">
        <v>61</v>
      </c>
      <c r="C2977" t="s">
        <v>152</v>
      </c>
      <c r="D2977" t="s">
        <v>118</v>
      </c>
      <c r="E2977" t="s">
        <v>66</v>
      </c>
      <c r="F2977">
        <v>68</v>
      </c>
      <c r="G2977" t="s">
        <v>141</v>
      </c>
      <c r="H2977" t="s">
        <v>91</v>
      </c>
      <c r="I2977" t="s">
        <v>92</v>
      </c>
      <c r="J2977" t="s">
        <v>24</v>
      </c>
      <c r="K2977">
        <v>4.5</v>
      </c>
      <c r="L2977" t="s">
        <v>151</v>
      </c>
      <c r="M2977" t="s">
        <v>69</v>
      </c>
      <c r="N2977" t="s">
        <v>151</v>
      </c>
      <c r="O2977" t="s">
        <v>151</v>
      </c>
      <c r="P2977">
        <v>48</v>
      </c>
      <c r="Q2977" t="s">
        <v>32</v>
      </c>
      <c r="R2977" t="s">
        <v>96</v>
      </c>
    </row>
    <row r="2978" spans="1:18" x14ac:dyDescent="0.2">
      <c r="A2978">
        <v>2977</v>
      </c>
      <c r="B2978">
        <v>30</v>
      </c>
      <c r="C2978" t="s">
        <v>152</v>
      </c>
      <c r="D2978" t="s">
        <v>61</v>
      </c>
      <c r="E2978" t="s">
        <v>62</v>
      </c>
      <c r="F2978">
        <v>97</v>
      </c>
      <c r="G2978" t="s">
        <v>144</v>
      </c>
      <c r="H2978" t="s">
        <v>43</v>
      </c>
      <c r="I2978" t="s">
        <v>64</v>
      </c>
      <c r="J2978" t="s">
        <v>52</v>
      </c>
      <c r="K2978">
        <v>2.8</v>
      </c>
      <c r="L2978" t="s">
        <v>151</v>
      </c>
      <c r="M2978" t="s">
        <v>26</v>
      </c>
      <c r="N2978" t="s">
        <v>151</v>
      </c>
      <c r="O2978" t="s">
        <v>151</v>
      </c>
      <c r="P2978">
        <v>28</v>
      </c>
      <c r="Q2978" t="s">
        <v>32</v>
      </c>
      <c r="R2978" t="s">
        <v>28</v>
      </c>
    </row>
    <row r="2979" spans="1:18" x14ac:dyDescent="0.2">
      <c r="A2979">
        <v>2978</v>
      </c>
      <c r="B2979">
        <v>38</v>
      </c>
      <c r="C2979" t="s">
        <v>152</v>
      </c>
      <c r="D2979" t="s">
        <v>58</v>
      </c>
      <c r="E2979" t="s">
        <v>20</v>
      </c>
      <c r="F2979">
        <v>47</v>
      </c>
      <c r="G2979" t="s">
        <v>148</v>
      </c>
      <c r="H2979" t="s">
        <v>22</v>
      </c>
      <c r="I2979" t="s">
        <v>79</v>
      </c>
      <c r="J2979" t="s">
        <v>24</v>
      </c>
      <c r="K2979">
        <v>3.4</v>
      </c>
      <c r="L2979" t="s">
        <v>151</v>
      </c>
      <c r="M2979" t="s">
        <v>53</v>
      </c>
      <c r="N2979" t="s">
        <v>151</v>
      </c>
      <c r="O2979" t="s">
        <v>151</v>
      </c>
      <c r="P2979">
        <v>20</v>
      </c>
      <c r="Q2979" t="s">
        <v>27</v>
      </c>
      <c r="R2979" t="s">
        <v>48</v>
      </c>
    </row>
    <row r="2980" spans="1:18" x14ac:dyDescent="0.2">
      <c r="A2980">
        <v>2979</v>
      </c>
      <c r="B2980">
        <v>53</v>
      </c>
      <c r="C2980" t="s">
        <v>152</v>
      </c>
      <c r="D2980" t="s">
        <v>58</v>
      </c>
      <c r="E2980" t="s">
        <v>20</v>
      </c>
      <c r="F2980">
        <v>56</v>
      </c>
      <c r="G2980" t="s">
        <v>134</v>
      </c>
      <c r="H2980" t="s">
        <v>35</v>
      </c>
      <c r="I2980" t="s">
        <v>108</v>
      </c>
      <c r="J2980" t="s">
        <v>36</v>
      </c>
      <c r="K2980">
        <v>3.9</v>
      </c>
      <c r="L2980" t="s">
        <v>151</v>
      </c>
      <c r="M2980" t="s">
        <v>37</v>
      </c>
      <c r="N2980" t="s">
        <v>151</v>
      </c>
      <c r="O2980" t="s">
        <v>151</v>
      </c>
      <c r="P2980">
        <v>49</v>
      </c>
      <c r="Q2980" t="s">
        <v>74</v>
      </c>
      <c r="R2980" t="s">
        <v>28</v>
      </c>
    </row>
    <row r="2981" spans="1:18" x14ac:dyDescent="0.2">
      <c r="A2981">
        <v>2980</v>
      </c>
      <c r="B2981">
        <v>31</v>
      </c>
      <c r="C2981" t="s">
        <v>152</v>
      </c>
      <c r="D2981" t="s">
        <v>33</v>
      </c>
      <c r="E2981" t="s">
        <v>20</v>
      </c>
      <c r="F2981">
        <v>91</v>
      </c>
      <c r="G2981" t="s">
        <v>59</v>
      </c>
      <c r="H2981" t="s">
        <v>22</v>
      </c>
      <c r="I2981" t="s">
        <v>77</v>
      </c>
      <c r="J2981" t="s">
        <v>56</v>
      </c>
      <c r="K2981">
        <v>2.6</v>
      </c>
      <c r="L2981" t="s">
        <v>151</v>
      </c>
      <c r="M2981" t="s">
        <v>44</v>
      </c>
      <c r="N2981" t="s">
        <v>151</v>
      </c>
      <c r="O2981" t="s">
        <v>151</v>
      </c>
      <c r="P2981">
        <v>14</v>
      </c>
      <c r="Q2981" t="s">
        <v>45</v>
      </c>
      <c r="R2981" t="s">
        <v>39</v>
      </c>
    </row>
    <row r="2982" spans="1:18" x14ac:dyDescent="0.2">
      <c r="A2982">
        <v>2981</v>
      </c>
      <c r="B2982">
        <v>70</v>
      </c>
      <c r="C2982" t="s">
        <v>152</v>
      </c>
      <c r="D2982" t="s">
        <v>142</v>
      </c>
      <c r="E2982" t="s">
        <v>66</v>
      </c>
      <c r="F2982">
        <v>93</v>
      </c>
      <c r="G2982" t="s">
        <v>126</v>
      </c>
      <c r="H2982" t="s">
        <v>22</v>
      </c>
      <c r="I2982" t="s">
        <v>84</v>
      </c>
      <c r="J2982" t="s">
        <v>56</v>
      </c>
      <c r="K2982">
        <v>4.4000000000000004</v>
      </c>
      <c r="L2982" t="s">
        <v>151</v>
      </c>
      <c r="M2982" t="s">
        <v>69</v>
      </c>
      <c r="N2982" t="s">
        <v>151</v>
      </c>
      <c r="O2982" t="s">
        <v>151</v>
      </c>
      <c r="P2982">
        <v>9</v>
      </c>
      <c r="Q2982" t="s">
        <v>74</v>
      </c>
      <c r="R2982" t="s">
        <v>87</v>
      </c>
    </row>
    <row r="2983" spans="1:18" x14ac:dyDescent="0.2">
      <c r="A2983">
        <v>2982</v>
      </c>
      <c r="B2983">
        <v>21</v>
      </c>
      <c r="C2983" t="s">
        <v>152</v>
      </c>
      <c r="D2983" t="s">
        <v>94</v>
      </c>
      <c r="E2983" t="s">
        <v>20</v>
      </c>
      <c r="F2983">
        <v>36</v>
      </c>
      <c r="G2983" t="s">
        <v>78</v>
      </c>
      <c r="H2983" t="s">
        <v>22</v>
      </c>
      <c r="I2983" t="s">
        <v>68</v>
      </c>
      <c r="J2983" t="s">
        <v>24</v>
      </c>
      <c r="K2983">
        <v>4.9000000000000004</v>
      </c>
      <c r="L2983" t="s">
        <v>151</v>
      </c>
      <c r="M2983" t="s">
        <v>53</v>
      </c>
      <c r="N2983" t="s">
        <v>151</v>
      </c>
      <c r="O2983" t="s">
        <v>151</v>
      </c>
      <c r="P2983">
        <v>37</v>
      </c>
      <c r="Q2983" t="s">
        <v>27</v>
      </c>
      <c r="R2983" t="s">
        <v>48</v>
      </c>
    </row>
    <row r="2984" spans="1:18" x14ac:dyDescent="0.2">
      <c r="A2984">
        <v>2983</v>
      </c>
      <c r="B2984">
        <v>33</v>
      </c>
      <c r="C2984" t="s">
        <v>152</v>
      </c>
      <c r="D2984" t="s">
        <v>80</v>
      </c>
      <c r="E2984" t="s">
        <v>20</v>
      </c>
      <c r="F2984">
        <v>45</v>
      </c>
      <c r="G2984" t="s">
        <v>149</v>
      </c>
      <c r="H2984" t="s">
        <v>43</v>
      </c>
      <c r="I2984" t="s">
        <v>120</v>
      </c>
      <c r="J2984" t="s">
        <v>52</v>
      </c>
      <c r="K2984">
        <v>3.6</v>
      </c>
      <c r="L2984" t="s">
        <v>151</v>
      </c>
      <c r="M2984" t="s">
        <v>73</v>
      </c>
      <c r="N2984" t="s">
        <v>151</v>
      </c>
      <c r="O2984" t="s">
        <v>151</v>
      </c>
      <c r="P2984">
        <v>4</v>
      </c>
      <c r="Q2984" t="s">
        <v>38</v>
      </c>
      <c r="R2984" t="s">
        <v>39</v>
      </c>
    </row>
    <row r="2985" spans="1:18" x14ac:dyDescent="0.2">
      <c r="A2985">
        <v>2984</v>
      </c>
      <c r="B2985">
        <v>60</v>
      </c>
      <c r="C2985" t="s">
        <v>152</v>
      </c>
      <c r="D2985" t="s">
        <v>94</v>
      </c>
      <c r="E2985" t="s">
        <v>20</v>
      </c>
      <c r="F2985">
        <v>44</v>
      </c>
      <c r="G2985" t="s">
        <v>63</v>
      </c>
      <c r="H2985" t="s">
        <v>43</v>
      </c>
      <c r="I2985" t="s">
        <v>60</v>
      </c>
      <c r="J2985" t="s">
        <v>24</v>
      </c>
      <c r="K2985">
        <v>2.8</v>
      </c>
      <c r="L2985" t="s">
        <v>151</v>
      </c>
      <c r="M2985" t="s">
        <v>69</v>
      </c>
      <c r="N2985" t="s">
        <v>151</v>
      </c>
      <c r="O2985" t="s">
        <v>151</v>
      </c>
      <c r="P2985">
        <v>1</v>
      </c>
      <c r="Q2985" t="s">
        <v>38</v>
      </c>
      <c r="R2985" t="s">
        <v>57</v>
      </c>
    </row>
    <row r="2986" spans="1:18" x14ac:dyDescent="0.2">
      <c r="A2986">
        <v>2985</v>
      </c>
      <c r="B2986">
        <v>45</v>
      </c>
      <c r="C2986" t="s">
        <v>152</v>
      </c>
      <c r="D2986" t="s">
        <v>142</v>
      </c>
      <c r="E2986" t="s">
        <v>66</v>
      </c>
      <c r="F2986">
        <v>32</v>
      </c>
      <c r="G2986" t="s">
        <v>104</v>
      </c>
      <c r="H2986" t="s">
        <v>22</v>
      </c>
      <c r="I2986" t="s">
        <v>107</v>
      </c>
      <c r="J2986" t="s">
        <v>36</v>
      </c>
      <c r="K2986">
        <v>4.3</v>
      </c>
      <c r="L2986" t="s">
        <v>151</v>
      </c>
      <c r="M2986" t="s">
        <v>69</v>
      </c>
      <c r="N2986" t="s">
        <v>151</v>
      </c>
      <c r="O2986" t="s">
        <v>151</v>
      </c>
      <c r="P2986">
        <v>36</v>
      </c>
      <c r="Q2986" t="s">
        <v>85</v>
      </c>
      <c r="R2986" t="s">
        <v>75</v>
      </c>
    </row>
    <row r="2987" spans="1:18" x14ac:dyDescent="0.2">
      <c r="A2987">
        <v>2986</v>
      </c>
      <c r="B2987">
        <v>46</v>
      </c>
      <c r="C2987" t="s">
        <v>152</v>
      </c>
      <c r="D2987" t="s">
        <v>132</v>
      </c>
      <c r="E2987" t="s">
        <v>66</v>
      </c>
      <c r="F2987">
        <v>36</v>
      </c>
      <c r="G2987" t="s">
        <v>76</v>
      </c>
      <c r="H2987" t="s">
        <v>35</v>
      </c>
      <c r="I2987" t="s">
        <v>84</v>
      </c>
      <c r="J2987" t="s">
        <v>52</v>
      </c>
      <c r="K2987">
        <v>3</v>
      </c>
      <c r="L2987" t="s">
        <v>151</v>
      </c>
      <c r="M2987" t="s">
        <v>26</v>
      </c>
      <c r="N2987" t="s">
        <v>151</v>
      </c>
      <c r="O2987" t="s">
        <v>151</v>
      </c>
      <c r="P2987">
        <v>21</v>
      </c>
      <c r="Q2987" t="s">
        <v>32</v>
      </c>
      <c r="R2987" t="s">
        <v>75</v>
      </c>
    </row>
    <row r="2988" spans="1:18" x14ac:dyDescent="0.2">
      <c r="A2988">
        <v>2987</v>
      </c>
      <c r="B2988">
        <v>62</v>
      </c>
      <c r="C2988" t="s">
        <v>152</v>
      </c>
      <c r="D2988" t="s">
        <v>132</v>
      </c>
      <c r="E2988" t="s">
        <v>66</v>
      </c>
      <c r="F2988">
        <v>85</v>
      </c>
      <c r="G2988" t="s">
        <v>116</v>
      </c>
      <c r="H2988" t="s">
        <v>35</v>
      </c>
      <c r="I2988" t="s">
        <v>64</v>
      </c>
      <c r="J2988" t="s">
        <v>52</v>
      </c>
      <c r="K2988">
        <v>3.3</v>
      </c>
      <c r="L2988" t="s">
        <v>151</v>
      </c>
      <c r="M2988" t="s">
        <v>69</v>
      </c>
      <c r="N2988" t="s">
        <v>151</v>
      </c>
      <c r="O2988" t="s">
        <v>151</v>
      </c>
      <c r="P2988">
        <v>16</v>
      </c>
      <c r="Q2988" t="s">
        <v>38</v>
      </c>
      <c r="R2988" t="s">
        <v>87</v>
      </c>
    </row>
    <row r="2989" spans="1:18" x14ac:dyDescent="0.2">
      <c r="A2989">
        <v>2988</v>
      </c>
      <c r="B2989">
        <v>63</v>
      </c>
      <c r="C2989" t="s">
        <v>152</v>
      </c>
      <c r="D2989" t="s">
        <v>86</v>
      </c>
      <c r="E2989" t="s">
        <v>20</v>
      </c>
      <c r="F2989">
        <v>36</v>
      </c>
      <c r="G2989" t="s">
        <v>59</v>
      </c>
      <c r="H2989" t="s">
        <v>22</v>
      </c>
      <c r="I2989" t="s">
        <v>93</v>
      </c>
      <c r="J2989" t="s">
        <v>24</v>
      </c>
      <c r="K2989">
        <v>2.5</v>
      </c>
      <c r="L2989" t="s">
        <v>151</v>
      </c>
      <c r="M2989" t="s">
        <v>73</v>
      </c>
      <c r="N2989" t="s">
        <v>151</v>
      </c>
      <c r="O2989" t="s">
        <v>151</v>
      </c>
      <c r="P2989">
        <v>42</v>
      </c>
      <c r="Q2989" t="s">
        <v>32</v>
      </c>
      <c r="R2989" t="s">
        <v>87</v>
      </c>
    </row>
    <row r="2990" spans="1:18" x14ac:dyDescent="0.2">
      <c r="A2990">
        <v>2989</v>
      </c>
      <c r="B2990">
        <v>69</v>
      </c>
      <c r="C2990" t="s">
        <v>152</v>
      </c>
      <c r="D2990" t="s">
        <v>124</v>
      </c>
      <c r="E2990" t="s">
        <v>20</v>
      </c>
      <c r="F2990">
        <v>55</v>
      </c>
      <c r="G2990" t="s">
        <v>106</v>
      </c>
      <c r="H2990" t="s">
        <v>35</v>
      </c>
      <c r="I2990" t="s">
        <v>68</v>
      </c>
      <c r="J2990" t="s">
        <v>36</v>
      </c>
      <c r="K2990">
        <v>5</v>
      </c>
      <c r="L2990" t="s">
        <v>151</v>
      </c>
      <c r="M2990" t="s">
        <v>69</v>
      </c>
      <c r="N2990" t="s">
        <v>151</v>
      </c>
      <c r="O2990" t="s">
        <v>151</v>
      </c>
      <c r="P2990">
        <v>31</v>
      </c>
      <c r="Q2990" t="s">
        <v>85</v>
      </c>
      <c r="R2990" t="s">
        <v>87</v>
      </c>
    </row>
    <row r="2991" spans="1:18" x14ac:dyDescent="0.2">
      <c r="A2991">
        <v>2990</v>
      </c>
      <c r="B2991">
        <v>46</v>
      </c>
      <c r="C2991" t="s">
        <v>152</v>
      </c>
      <c r="D2991" t="s">
        <v>132</v>
      </c>
      <c r="E2991" t="s">
        <v>66</v>
      </c>
      <c r="F2991">
        <v>20</v>
      </c>
      <c r="G2991" t="s">
        <v>42</v>
      </c>
      <c r="H2991" t="s">
        <v>91</v>
      </c>
      <c r="I2991" t="s">
        <v>84</v>
      </c>
      <c r="J2991" t="s">
        <v>52</v>
      </c>
      <c r="K2991">
        <v>4.3</v>
      </c>
      <c r="L2991" t="s">
        <v>151</v>
      </c>
      <c r="M2991" t="s">
        <v>69</v>
      </c>
      <c r="N2991" t="s">
        <v>151</v>
      </c>
      <c r="O2991" t="s">
        <v>151</v>
      </c>
      <c r="P2991">
        <v>6</v>
      </c>
      <c r="Q2991" t="s">
        <v>38</v>
      </c>
      <c r="R2991" t="s">
        <v>39</v>
      </c>
    </row>
    <row r="2992" spans="1:18" x14ac:dyDescent="0.2">
      <c r="A2992">
        <v>2991</v>
      </c>
      <c r="B2992">
        <v>69</v>
      </c>
      <c r="C2992" t="s">
        <v>152</v>
      </c>
      <c r="D2992" t="s">
        <v>54</v>
      </c>
      <c r="E2992" t="s">
        <v>20</v>
      </c>
      <c r="F2992">
        <v>91</v>
      </c>
      <c r="G2992" t="s">
        <v>114</v>
      </c>
      <c r="H2992" t="s">
        <v>43</v>
      </c>
      <c r="I2992" t="s">
        <v>84</v>
      </c>
      <c r="J2992" t="s">
        <v>56</v>
      </c>
      <c r="K2992">
        <v>4.2</v>
      </c>
      <c r="L2992" t="s">
        <v>151</v>
      </c>
      <c r="M2992" t="s">
        <v>37</v>
      </c>
      <c r="N2992" t="s">
        <v>151</v>
      </c>
      <c r="O2992" t="s">
        <v>151</v>
      </c>
      <c r="P2992">
        <v>24</v>
      </c>
      <c r="Q2992" t="s">
        <v>27</v>
      </c>
      <c r="R2992" t="s">
        <v>87</v>
      </c>
    </row>
    <row r="2993" spans="1:18" x14ac:dyDescent="0.2">
      <c r="A2993">
        <v>2992</v>
      </c>
      <c r="B2993">
        <v>66</v>
      </c>
      <c r="C2993" t="s">
        <v>152</v>
      </c>
      <c r="D2993" t="s">
        <v>80</v>
      </c>
      <c r="E2993" t="s">
        <v>20</v>
      </c>
      <c r="F2993">
        <v>71</v>
      </c>
      <c r="G2993" t="s">
        <v>139</v>
      </c>
      <c r="H2993" t="s">
        <v>22</v>
      </c>
      <c r="I2993" t="s">
        <v>95</v>
      </c>
      <c r="J2993" t="s">
        <v>52</v>
      </c>
      <c r="K2993">
        <v>3.9</v>
      </c>
      <c r="L2993" t="s">
        <v>151</v>
      </c>
      <c r="M2993" t="s">
        <v>53</v>
      </c>
      <c r="N2993" t="s">
        <v>151</v>
      </c>
      <c r="O2993" t="s">
        <v>151</v>
      </c>
      <c r="P2993">
        <v>7</v>
      </c>
      <c r="Q2993" t="s">
        <v>45</v>
      </c>
      <c r="R2993" t="s">
        <v>75</v>
      </c>
    </row>
    <row r="2994" spans="1:18" x14ac:dyDescent="0.2">
      <c r="A2994">
        <v>2993</v>
      </c>
      <c r="B2994">
        <v>41</v>
      </c>
      <c r="C2994" t="s">
        <v>152</v>
      </c>
      <c r="D2994" t="s">
        <v>124</v>
      </c>
      <c r="E2994" t="s">
        <v>20</v>
      </c>
      <c r="F2994">
        <v>64</v>
      </c>
      <c r="G2994" t="s">
        <v>113</v>
      </c>
      <c r="H2994" t="s">
        <v>43</v>
      </c>
      <c r="I2994" t="s">
        <v>60</v>
      </c>
      <c r="J2994" t="s">
        <v>36</v>
      </c>
      <c r="K2994">
        <v>3.9</v>
      </c>
      <c r="L2994" t="s">
        <v>151</v>
      </c>
      <c r="M2994" t="s">
        <v>73</v>
      </c>
      <c r="N2994" t="s">
        <v>151</v>
      </c>
      <c r="O2994" t="s">
        <v>151</v>
      </c>
      <c r="P2994">
        <v>25</v>
      </c>
      <c r="Q2994" t="s">
        <v>27</v>
      </c>
      <c r="R2994" t="s">
        <v>39</v>
      </c>
    </row>
    <row r="2995" spans="1:18" x14ac:dyDescent="0.2">
      <c r="A2995">
        <v>2994</v>
      </c>
      <c r="B2995">
        <v>32</v>
      </c>
      <c r="C2995" t="s">
        <v>152</v>
      </c>
      <c r="D2995" t="s">
        <v>101</v>
      </c>
      <c r="E2995" t="s">
        <v>62</v>
      </c>
      <c r="F2995">
        <v>21</v>
      </c>
      <c r="G2995" t="s">
        <v>110</v>
      </c>
      <c r="H2995" t="s">
        <v>22</v>
      </c>
      <c r="I2995" t="s">
        <v>125</v>
      </c>
      <c r="J2995" t="s">
        <v>36</v>
      </c>
      <c r="K2995">
        <v>4.2</v>
      </c>
      <c r="L2995" t="s">
        <v>151</v>
      </c>
      <c r="M2995" t="s">
        <v>37</v>
      </c>
      <c r="N2995" t="s">
        <v>151</v>
      </c>
      <c r="O2995" t="s">
        <v>151</v>
      </c>
      <c r="P2995">
        <v>18</v>
      </c>
      <c r="Q2995" t="s">
        <v>32</v>
      </c>
      <c r="R2995" t="s">
        <v>75</v>
      </c>
    </row>
    <row r="2996" spans="1:18" x14ac:dyDescent="0.2">
      <c r="A2996">
        <v>2995</v>
      </c>
      <c r="B2996">
        <v>69</v>
      </c>
      <c r="C2996" t="s">
        <v>152</v>
      </c>
      <c r="D2996" t="s">
        <v>29</v>
      </c>
      <c r="E2996" t="s">
        <v>20</v>
      </c>
      <c r="F2996">
        <v>100</v>
      </c>
      <c r="G2996" t="s">
        <v>106</v>
      </c>
      <c r="H2996" t="s">
        <v>35</v>
      </c>
      <c r="I2996" t="s">
        <v>51</v>
      </c>
      <c r="J2996" t="s">
        <v>24</v>
      </c>
      <c r="K2996">
        <v>3.5</v>
      </c>
      <c r="L2996" t="s">
        <v>151</v>
      </c>
      <c r="M2996" t="s">
        <v>73</v>
      </c>
      <c r="N2996" t="s">
        <v>151</v>
      </c>
      <c r="O2996" t="s">
        <v>151</v>
      </c>
      <c r="P2996">
        <v>14</v>
      </c>
      <c r="Q2996" t="s">
        <v>74</v>
      </c>
      <c r="R2996" t="s">
        <v>57</v>
      </c>
    </row>
    <row r="2997" spans="1:18" x14ac:dyDescent="0.2">
      <c r="A2997">
        <v>2996</v>
      </c>
      <c r="B2997">
        <v>29</v>
      </c>
      <c r="C2997" t="s">
        <v>152</v>
      </c>
      <c r="D2997" t="s">
        <v>33</v>
      </c>
      <c r="E2997" t="s">
        <v>20</v>
      </c>
      <c r="F2997">
        <v>96</v>
      </c>
      <c r="G2997" t="s">
        <v>140</v>
      </c>
      <c r="H2997" t="s">
        <v>43</v>
      </c>
      <c r="I2997" t="s">
        <v>120</v>
      </c>
      <c r="J2997" t="s">
        <v>52</v>
      </c>
      <c r="K2997">
        <v>2.5</v>
      </c>
      <c r="L2997" t="s">
        <v>151</v>
      </c>
      <c r="M2997" t="s">
        <v>53</v>
      </c>
      <c r="N2997" t="s">
        <v>151</v>
      </c>
      <c r="O2997" t="s">
        <v>151</v>
      </c>
      <c r="P2997">
        <v>42</v>
      </c>
      <c r="Q2997" t="s">
        <v>85</v>
      </c>
      <c r="R2997" t="s">
        <v>75</v>
      </c>
    </row>
    <row r="2998" spans="1:18" x14ac:dyDescent="0.2">
      <c r="A2998">
        <v>2997</v>
      </c>
      <c r="B2998">
        <v>70</v>
      </c>
      <c r="C2998" t="s">
        <v>152</v>
      </c>
      <c r="D2998" t="s">
        <v>105</v>
      </c>
      <c r="E2998" t="s">
        <v>66</v>
      </c>
      <c r="F2998">
        <v>91</v>
      </c>
      <c r="G2998" t="s">
        <v>139</v>
      </c>
      <c r="H2998" t="s">
        <v>43</v>
      </c>
      <c r="I2998" t="s">
        <v>51</v>
      </c>
      <c r="J2998" t="s">
        <v>36</v>
      </c>
      <c r="K2998">
        <v>2.9</v>
      </c>
      <c r="L2998" t="s">
        <v>151</v>
      </c>
      <c r="M2998" t="s">
        <v>26</v>
      </c>
      <c r="N2998" t="s">
        <v>151</v>
      </c>
      <c r="O2998" t="s">
        <v>151</v>
      </c>
      <c r="P2998">
        <v>6</v>
      </c>
      <c r="Q2998" t="s">
        <v>27</v>
      </c>
      <c r="R2998" t="s">
        <v>96</v>
      </c>
    </row>
    <row r="2999" spans="1:18" x14ac:dyDescent="0.2">
      <c r="A2999">
        <v>2998</v>
      </c>
      <c r="B2999">
        <v>41</v>
      </c>
      <c r="C2999" t="s">
        <v>152</v>
      </c>
      <c r="D2999" t="s">
        <v>29</v>
      </c>
      <c r="E2999" t="s">
        <v>20</v>
      </c>
      <c r="F2999">
        <v>40</v>
      </c>
      <c r="G2999" t="s">
        <v>134</v>
      </c>
      <c r="H2999" t="s">
        <v>35</v>
      </c>
      <c r="I2999" t="s">
        <v>133</v>
      </c>
      <c r="J2999" t="s">
        <v>36</v>
      </c>
      <c r="K2999">
        <v>2.7</v>
      </c>
      <c r="L2999" t="s">
        <v>151</v>
      </c>
      <c r="M2999" t="s">
        <v>44</v>
      </c>
      <c r="N2999" t="s">
        <v>151</v>
      </c>
      <c r="O2999" t="s">
        <v>151</v>
      </c>
      <c r="P2999">
        <v>14</v>
      </c>
      <c r="Q2999" t="s">
        <v>27</v>
      </c>
      <c r="R2999" t="s">
        <v>96</v>
      </c>
    </row>
    <row r="3000" spans="1:18" x14ac:dyDescent="0.2">
      <c r="A3000">
        <v>2999</v>
      </c>
      <c r="B3000">
        <v>31</v>
      </c>
      <c r="C3000" t="s">
        <v>152</v>
      </c>
      <c r="D3000" t="s">
        <v>103</v>
      </c>
      <c r="E3000" t="s">
        <v>20</v>
      </c>
      <c r="F3000">
        <v>53</v>
      </c>
      <c r="G3000" t="s">
        <v>119</v>
      </c>
      <c r="H3000" t="s">
        <v>43</v>
      </c>
      <c r="I3000" t="s">
        <v>107</v>
      </c>
      <c r="J3000" t="s">
        <v>52</v>
      </c>
      <c r="K3000">
        <v>4.7</v>
      </c>
      <c r="L3000" t="s">
        <v>151</v>
      </c>
      <c r="M3000" t="s">
        <v>26</v>
      </c>
      <c r="N3000" t="s">
        <v>151</v>
      </c>
      <c r="O3000" t="s">
        <v>151</v>
      </c>
      <c r="P3000">
        <v>30</v>
      </c>
      <c r="Q3000" t="s">
        <v>85</v>
      </c>
      <c r="R3000" t="s">
        <v>57</v>
      </c>
    </row>
    <row r="3001" spans="1:18" x14ac:dyDescent="0.2">
      <c r="A3001">
        <v>3000</v>
      </c>
      <c r="B3001">
        <v>31</v>
      </c>
      <c r="C3001" t="s">
        <v>152</v>
      </c>
      <c r="D3001" t="s">
        <v>88</v>
      </c>
      <c r="E3001" t="s">
        <v>66</v>
      </c>
      <c r="F3001">
        <v>48</v>
      </c>
      <c r="G3001" t="s">
        <v>81</v>
      </c>
      <c r="H3001" t="s">
        <v>35</v>
      </c>
      <c r="I3001" t="s">
        <v>60</v>
      </c>
      <c r="J3001" t="s">
        <v>24</v>
      </c>
      <c r="K3001">
        <v>3.8</v>
      </c>
      <c r="L3001" t="s">
        <v>151</v>
      </c>
      <c r="M3001" t="s">
        <v>53</v>
      </c>
      <c r="N3001" t="s">
        <v>151</v>
      </c>
      <c r="O3001" t="s">
        <v>151</v>
      </c>
      <c r="P3001">
        <v>10</v>
      </c>
      <c r="Q3001" t="s">
        <v>32</v>
      </c>
      <c r="R3001" t="s">
        <v>87</v>
      </c>
    </row>
    <row r="3002" spans="1:18" x14ac:dyDescent="0.2">
      <c r="A3002">
        <v>3001</v>
      </c>
      <c r="B3002">
        <v>57</v>
      </c>
      <c r="C3002" t="s">
        <v>152</v>
      </c>
      <c r="D3002" t="s">
        <v>40</v>
      </c>
      <c r="E3002" t="s">
        <v>41</v>
      </c>
      <c r="F3002">
        <v>70</v>
      </c>
      <c r="G3002" t="s">
        <v>122</v>
      </c>
      <c r="H3002" t="s">
        <v>43</v>
      </c>
      <c r="I3002" t="s">
        <v>92</v>
      </c>
      <c r="J3002" t="s">
        <v>24</v>
      </c>
      <c r="K3002">
        <v>3.7</v>
      </c>
      <c r="L3002" t="s">
        <v>151</v>
      </c>
      <c r="M3002" t="s">
        <v>26</v>
      </c>
      <c r="N3002" t="s">
        <v>151</v>
      </c>
      <c r="O3002" t="s">
        <v>151</v>
      </c>
      <c r="P3002">
        <v>7</v>
      </c>
      <c r="Q3002" t="s">
        <v>45</v>
      </c>
      <c r="R3002" t="s">
        <v>39</v>
      </c>
    </row>
    <row r="3003" spans="1:18" x14ac:dyDescent="0.2">
      <c r="A3003">
        <v>3002</v>
      </c>
      <c r="B3003">
        <v>29</v>
      </c>
      <c r="C3003" t="s">
        <v>152</v>
      </c>
      <c r="D3003" t="s">
        <v>61</v>
      </c>
      <c r="E3003" t="s">
        <v>62</v>
      </c>
      <c r="F3003">
        <v>29</v>
      </c>
      <c r="G3003" t="s">
        <v>55</v>
      </c>
      <c r="H3003" t="s">
        <v>22</v>
      </c>
      <c r="I3003" t="s">
        <v>60</v>
      </c>
      <c r="J3003" t="s">
        <v>52</v>
      </c>
      <c r="K3003">
        <v>4.7</v>
      </c>
      <c r="L3003" t="s">
        <v>151</v>
      </c>
      <c r="M3003" t="s">
        <v>26</v>
      </c>
      <c r="N3003" t="s">
        <v>151</v>
      </c>
      <c r="O3003" t="s">
        <v>151</v>
      </c>
      <c r="P3003">
        <v>28</v>
      </c>
      <c r="Q3003" t="s">
        <v>38</v>
      </c>
      <c r="R3003" t="s">
        <v>57</v>
      </c>
    </row>
    <row r="3004" spans="1:18" x14ac:dyDescent="0.2">
      <c r="A3004">
        <v>3003</v>
      </c>
      <c r="B3004">
        <v>70</v>
      </c>
      <c r="C3004" t="s">
        <v>152</v>
      </c>
      <c r="D3004" t="s">
        <v>132</v>
      </c>
      <c r="E3004" t="s">
        <v>66</v>
      </c>
      <c r="F3004">
        <v>29</v>
      </c>
      <c r="G3004" t="s">
        <v>59</v>
      </c>
      <c r="H3004" t="s">
        <v>43</v>
      </c>
      <c r="I3004" t="s">
        <v>31</v>
      </c>
      <c r="J3004" t="s">
        <v>56</v>
      </c>
      <c r="K3004">
        <v>3.6</v>
      </c>
      <c r="L3004" t="s">
        <v>151</v>
      </c>
      <c r="M3004" t="s">
        <v>44</v>
      </c>
      <c r="N3004" t="s">
        <v>151</v>
      </c>
      <c r="O3004" t="s">
        <v>151</v>
      </c>
      <c r="P3004">
        <v>19</v>
      </c>
      <c r="Q3004" t="s">
        <v>74</v>
      </c>
      <c r="R3004" t="s">
        <v>57</v>
      </c>
    </row>
    <row r="3005" spans="1:18" x14ac:dyDescent="0.2">
      <c r="A3005">
        <v>3004</v>
      </c>
      <c r="B3005">
        <v>51</v>
      </c>
      <c r="C3005" t="s">
        <v>152</v>
      </c>
      <c r="D3005" t="s">
        <v>19</v>
      </c>
      <c r="E3005" t="s">
        <v>20</v>
      </c>
      <c r="F3005">
        <v>53</v>
      </c>
      <c r="G3005" t="s">
        <v>46</v>
      </c>
      <c r="H3005" t="s">
        <v>43</v>
      </c>
      <c r="I3005" t="s">
        <v>109</v>
      </c>
      <c r="J3005" t="s">
        <v>56</v>
      </c>
      <c r="K3005">
        <v>2.8</v>
      </c>
      <c r="L3005" t="s">
        <v>151</v>
      </c>
      <c r="M3005" t="s">
        <v>26</v>
      </c>
      <c r="N3005" t="s">
        <v>151</v>
      </c>
      <c r="O3005" t="s">
        <v>151</v>
      </c>
      <c r="P3005">
        <v>13</v>
      </c>
      <c r="Q3005" t="s">
        <v>38</v>
      </c>
      <c r="R3005" t="s">
        <v>96</v>
      </c>
    </row>
    <row r="3006" spans="1:18" x14ac:dyDescent="0.2">
      <c r="A3006">
        <v>3005</v>
      </c>
      <c r="B3006">
        <v>45</v>
      </c>
      <c r="C3006" t="s">
        <v>152</v>
      </c>
      <c r="D3006" t="s">
        <v>86</v>
      </c>
      <c r="E3006" t="s">
        <v>20</v>
      </c>
      <c r="F3006">
        <v>79</v>
      </c>
      <c r="G3006" t="s">
        <v>116</v>
      </c>
      <c r="H3006" t="s">
        <v>43</v>
      </c>
      <c r="I3006" t="s">
        <v>92</v>
      </c>
      <c r="J3006" t="s">
        <v>24</v>
      </c>
      <c r="K3006">
        <v>3.7</v>
      </c>
      <c r="L3006" t="s">
        <v>151</v>
      </c>
      <c r="M3006" t="s">
        <v>73</v>
      </c>
      <c r="N3006" t="s">
        <v>151</v>
      </c>
      <c r="O3006" t="s">
        <v>151</v>
      </c>
      <c r="P3006">
        <v>23</v>
      </c>
      <c r="Q3006" t="s">
        <v>27</v>
      </c>
      <c r="R3006" t="s">
        <v>28</v>
      </c>
    </row>
    <row r="3007" spans="1:18" x14ac:dyDescent="0.2">
      <c r="A3007">
        <v>3006</v>
      </c>
      <c r="B3007">
        <v>18</v>
      </c>
      <c r="C3007" t="s">
        <v>152</v>
      </c>
      <c r="D3007" t="s">
        <v>58</v>
      </c>
      <c r="E3007" t="s">
        <v>20</v>
      </c>
      <c r="F3007">
        <v>65</v>
      </c>
      <c r="G3007" t="s">
        <v>119</v>
      </c>
      <c r="H3007" t="s">
        <v>91</v>
      </c>
      <c r="I3007" t="s">
        <v>109</v>
      </c>
      <c r="J3007" t="s">
        <v>36</v>
      </c>
      <c r="K3007">
        <v>3.5</v>
      </c>
      <c r="L3007" t="s">
        <v>151</v>
      </c>
      <c r="M3007" t="s">
        <v>26</v>
      </c>
      <c r="N3007" t="s">
        <v>151</v>
      </c>
      <c r="O3007" t="s">
        <v>151</v>
      </c>
      <c r="P3007">
        <v>5</v>
      </c>
      <c r="Q3007" t="s">
        <v>27</v>
      </c>
      <c r="R3007" t="s">
        <v>39</v>
      </c>
    </row>
    <row r="3008" spans="1:18" x14ac:dyDescent="0.2">
      <c r="A3008">
        <v>3007</v>
      </c>
      <c r="B3008">
        <v>37</v>
      </c>
      <c r="C3008" t="s">
        <v>152</v>
      </c>
      <c r="D3008" t="s">
        <v>80</v>
      </c>
      <c r="E3008" t="s">
        <v>20</v>
      </c>
      <c r="F3008">
        <v>99</v>
      </c>
      <c r="G3008" t="s">
        <v>139</v>
      </c>
      <c r="H3008" t="s">
        <v>43</v>
      </c>
      <c r="I3008" t="s">
        <v>77</v>
      </c>
      <c r="J3008" t="s">
        <v>52</v>
      </c>
      <c r="K3008">
        <v>3.7</v>
      </c>
      <c r="L3008" t="s">
        <v>151</v>
      </c>
      <c r="M3008" t="s">
        <v>73</v>
      </c>
      <c r="N3008" t="s">
        <v>151</v>
      </c>
      <c r="O3008" t="s">
        <v>151</v>
      </c>
      <c r="P3008">
        <v>17</v>
      </c>
      <c r="Q3008" t="s">
        <v>27</v>
      </c>
      <c r="R3008" t="s">
        <v>75</v>
      </c>
    </row>
    <row r="3009" spans="1:18" x14ac:dyDescent="0.2">
      <c r="A3009">
        <v>3008</v>
      </c>
      <c r="B3009">
        <v>23</v>
      </c>
      <c r="C3009" t="s">
        <v>152</v>
      </c>
      <c r="D3009" t="s">
        <v>88</v>
      </c>
      <c r="E3009" t="s">
        <v>66</v>
      </c>
      <c r="F3009">
        <v>60</v>
      </c>
      <c r="G3009" t="s">
        <v>83</v>
      </c>
      <c r="H3009" t="s">
        <v>22</v>
      </c>
      <c r="I3009" t="s">
        <v>92</v>
      </c>
      <c r="J3009" t="s">
        <v>24</v>
      </c>
      <c r="K3009">
        <v>3</v>
      </c>
      <c r="L3009" t="s">
        <v>151</v>
      </c>
      <c r="M3009" t="s">
        <v>44</v>
      </c>
      <c r="N3009" t="s">
        <v>151</v>
      </c>
      <c r="O3009" t="s">
        <v>151</v>
      </c>
      <c r="P3009">
        <v>31</v>
      </c>
      <c r="Q3009" t="s">
        <v>27</v>
      </c>
      <c r="R3009" t="s">
        <v>39</v>
      </c>
    </row>
    <row r="3010" spans="1:18" x14ac:dyDescent="0.2">
      <c r="A3010">
        <v>3009</v>
      </c>
      <c r="B3010">
        <v>39</v>
      </c>
      <c r="C3010" t="s">
        <v>152</v>
      </c>
      <c r="D3010" t="s">
        <v>70</v>
      </c>
      <c r="E3010" t="s">
        <v>41</v>
      </c>
      <c r="F3010">
        <v>86</v>
      </c>
      <c r="G3010" t="s">
        <v>129</v>
      </c>
      <c r="H3010" t="s">
        <v>43</v>
      </c>
      <c r="I3010" t="s">
        <v>79</v>
      </c>
      <c r="J3010" t="s">
        <v>24</v>
      </c>
      <c r="K3010">
        <v>4.9000000000000004</v>
      </c>
      <c r="L3010" t="s">
        <v>151</v>
      </c>
      <c r="M3010" t="s">
        <v>37</v>
      </c>
      <c r="N3010" t="s">
        <v>151</v>
      </c>
      <c r="O3010" t="s">
        <v>151</v>
      </c>
      <c r="P3010">
        <v>19</v>
      </c>
      <c r="Q3010" t="s">
        <v>45</v>
      </c>
      <c r="R3010" t="s">
        <v>39</v>
      </c>
    </row>
    <row r="3011" spans="1:18" x14ac:dyDescent="0.2">
      <c r="A3011">
        <v>3010</v>
      </c>
      <c r="B3011">
        <v>62</v>
      </c>
      <c r="C3011" t="s">
        <v>152</v>
      </c>
      <c r="D3011" t="s">
        <v>132</v>
      </c>
      <c r="E3011" t="s">
        <v>66</v>
      </c>
      <c r="F3011">
        <v>73</v>
      </c>
      <c r="G3011" t="s">
        <v>59</v>
      </c>
      <c r="H3011" t="s">
        <v>43</v>
      </c>
      <c r="I3011" t="s">
        <v>64</v>
      </c>
      <c r="J3011" t="s">
        <v>24</v>
      </c>
      <c r="K3011">
        <v>4.5999999999999996</v>
      </c>
      <c r="L3011" t="s">
        <v>151</v>
      </c>
      <c r="M3011" t="s">
        <v>37</v>
      </c>
      <c r="N3011" t="s">
        <v>151</v>
      </c>
      <c r="O3011" t="s">
        <v>151</v>
      </c>
      <c r="P3011">
        <v>8</v>
      </c>
      <c r="Q3011" t="s">
        <v>27</v>
      </c>
      <c r="R3011" t="s">
        <v>28</v>
      </c>
    </row>
    <row r="3012" spans="1:18" x14ac:dyDescent="0.2">
      <c r="A3012">
        <v>3011</v>
      </c>
      <c r="B3012">
        <v>70</v>
      </c>
      <c r="C3012" t="s">
        <v>152</v>
      </c>
      <c r="D3012" t="s">
        <v>132</v>
      </c>
      <c r="E3012" t="s">
        <v>66</v>
      </c>
      <c r="F3012">
        <v>45</v>
      </c>
      <c r="G3012" t="s">
        <v>122</v>
      </c>
      <c r="H3012" t="s">
        <v>43</v>
      </c>
      <c r="I3012" t="s">
        <v>82</v>
      </c>
      <c r="J3012" t="s">
        <v>24</v>
      </c>
      <c r="K3012">
        <v>3.3</v>
      </c>
      <c r="L3012" t="s">
        <v>151</v>
      </c>
      <c r="M3012" t="s">
        <v>37</v>
      </c>
      <c r="N3012" t="s">
        <v>151</v>
      </c>
      <c r="O3012" t="s">
        <v>151</v>
      </c>
      <c r="P3012">
        <v>15</v>
      </c>
      <c r="Q3012" t="s">
        <v>38</v>
      </c>
      <c r="R3012" t="s">
        <v>48</v>
      </c>
    </row>
    <row r="3013" spans="1:18" x14ac:dyDescent="0.2">
      <c r="A3013">
        <v>3012</v>
      </c>
      <c r="B3013">
        <v>20</v>
      </c>
      <c r="C3013" t="s">
        <v>152</v>
      </c>
      <c r="D3013" t="s">
        <v>132</v>
      </c>
      <c r="E3013" t="s">
        <v>66</v>
      </c>
      <c r="F3013">
        <v>70</v>
      </c>
      <c r="G3013" t="s">
        <v>106</v>
      </c>
      <c r="H3013" t="s">
        <v>35</v>
      </c>
      <c r="I3013" t="s">
        <v>109</v>
      </c>
      <c r="J3013" t="s">
        <v>52</v>
      </c>
      <c r="K3013">
        <v>3</v>
      </c>
      <c r="L3013" t="s">
        <v>151</v>
      </c>
      <c r="M3013" t="s">
        <v>44</v>
      </c>
      <c r="N3013" t="s">
        <v>151</v>
      </c>
      <c r="O3013" t="s">
        <v>151</v>
      </c>
      <c r="P3013">
        <v>18</v>
      </c>
      <c r="Q3013" t="s">
        <v>38</v>
      </c>
      <c r="R3013" t="s">
        <v>96</v>
      </c>
    </row>
    <row r="3014" spans="1:18" x14ac:dyDescent="0.2">
      <c r="A3014">
        <v>3013</v>
      </c>
      <c r="B3014">
        <v>42</v>
      </c>
      <c r="C3014" t="s">
        <v>152</v>
      </c>
      <c r="D3014" t="s">
        <v>132</v>
      </c>
      <c r="E3014" t="s">
        <v>66</v>
      </c>
      <c r="F3014">
        <v>65</v>
      </c>
      <c r="G3014" t="s">
        <v>134</v>
      </c>
      <c r="H3014" t="s">
        <v>43</v>
      </c>
      <c r="I3014" t="s">
        <v>84</v>
      </c>
      <c r="J3014" t="s">
        <v>56</v>
      </c>
      <c r="K3014">
        <v>3.5</v>
      </c>
      <c r="L3014" t="s">
        <v>151</v>
      </c>
      <c r="M3014" t="s">
        <v>53</v>
      </c>
      <c r="N3014" t="s">
        <v>151</v>
      </c>
      <c r="O3014" t="s">
        <v>151</v>
      </c>
      <c r="P3014">
        <v>16</v>
      </c>
      <c r="Q3014" t="s">
        <v>45</v>
      </c>
      <c r="R3014" t="s">
        <v>48</v>
      </c>
    </row>
    <row r="3015" spans="1:18" x14ac:dyDescent="0.2">
      <c r="A3015">
        <v>3014</v>
      </c>
      <c r="B3015">
        <v>41</v>
      </c>
      <c r="C3015" t="s">
        <v>152</v>
      </c>
      <c r="D3015" t="s">
        <v>86</v>
      </c>
      <c r="E3015" t="s">
        <v>20</v>
      </c>
      <c r="F3015">
        <v>55</v>
      </c>
      <c r="G3015" t="s">
        <v>116</v>
      </c>
      <c r="H3015" t="s">
        <v>22</v>
      </c>
      <c r="I3015" t="s">
        <v>99</v>
      </c>
      <c r="J3015" t="s">
        <v>52</v>
      </c>
      <c r="K3015">
        <v>4.2</v>
      </c>
      <c r="L3015" t="s">
        <v>151</v>
      </c>
      <c r="M3015" t="s">
        <v>73</v>
      </c>
      <c r="N3015" t="s">
        <v>151</v>
      </c>
      <c r="O3015" t="s">
        <v>151</v>
      </c>
      <c r="P3015">
        <v>13</v>
      </c>
      <c r="Q3015" t="s">
        <v>32</v>
      </c>
      <c r="R3015" t="s">
        <v>87</v>
      </c>
    </row>
    <row r="3016" spans="1:18" x14ac:dyDescent="0.2">
      <c r="A3016">
        <v>3015</v>
      </c>
      <c r="B3016">
        <v>24</v>
      </c>
      <c r="C3016" t="s">
        <v>152</v>
      </c>
      <c r="D3016" t="s">
        <v>112</v>
      </c>
      <c r="E3016" t="s">
        <v>20</v>
      </c>
      <c r="F3016">
        <v>65</v>
      </c>
      <c r="G3016" t="s">
        <v>139</v>
      </c>
      <c r="H3016" t="s">
        <v>43</v>
      </c>
      <c r="I3016" t="s">
        <v>31</v>
      </c>
      <c r="J3016" t="s">
        <v>36</v>
      </c>
      <c r="K3016">
        <v>4.5</v>
      </c>
      <c r="L3016" t="s">
        <v>151</v>
      </c>
      <c r="M3016" t="s">
        <v>26</v>
      </c>
      <c r="N3016" t="s">
        <v>151</v>
      </c>
      <c r="O3016" t="s">
        <v>151</v>
      </c>
      <c r="P3016">
        <v>38</v>
      </c>
      <c r="Q3016" t="s">
        <v>45</v>
      </c>
      <c r="R3016" t="s">
        <v>96</v>
      </c>
    </row>
    <row r="3017" spans="1:18" x14ac:dyDescent="0.2">
      <c r="A3017">
        <v>3016</v>
      </c>
      <c r="B3017">
        <v>37</v>
      </c>
      <c r="C3017" t="s">
        <v>152</v>
      </c>
      <c r="D3017" t="s">
        <v>118</v>
      </c>
      <c r="E3017" t="s">
        <v>66</v>
      </c>
      <c r="F3017">
        <v>21</v>
      </c>
      <c r="G3017" t="s">
        <v>50</v>
      </c>
      <c r="H3017" t="s">
        <v>91</v>
      </c>
      <c r="I3017" t="s">
        <v>92</v>
      </c>
      <c r="J3017" t="s">
        <v>36</v>
      </c>
      <c r="K3017">
        <v>2.8</v>
      </c>
      <c r="L3017" t="s">
        <v>151</v>
      </c>
      <c r="M3017" t="s">
        <v>26</v>
      </c>
      <c r="N3017" t="s">
        <v>151</v>
      </c>
      <c r="O3017" t="s">
        <v>151</v>
      </c>
      <c r="P3017">
        <v>27</v>
      </c>
      <c r="Q3017" t="s">
        <v>74</v>
      </c>
      <c r="R3017" t="s">
        <v>75</v>
      </c>
    </row>
    <row r="3018" spans="1:18" x14ac:dyDescent="0.2">
      <c r="A3018">
        <v>3017</v>
      </c>
      <c r="B3018">
        <v>30</v>
      </c>
      <c r="C3018" t="s">
        <v>152</v>
      </c>
      <c r="D3018" t="s">
        <v>19</v>
      </c>
      <c r="E3018" t="s">
        <v>20</v>
      </c>
      <c r="F3018">
        <v>26</v>
      </c>
      <c r="G3018" t="s">
        <v>115</v>
      </c>
      <c r="H3018" t="s">
        <v>22</v>
      </c>
      <c r="I3018" t="s">
        <v>92</v>
      </c>
      <c r="J3018" t="s">
        <v>52</v>
      </c>
      <c r="K3018">
        <v>4.9000000000000004</v>
      </c>
      <c r="L3018" t="s">
        <v>151</v>
      </c>
      <c r="M3018" t="s">
        <v>73</v>
      </c>
      <c r="N3018" t="s">
        <v>151</v>
      </c>
      <c r="O3018" t="s">
        <v>151</v>
      </c>
      <c r="P3018">
        <v>31</v>
      </c>
      <c r="Q3018" t="s">
        <v>74</v>
      </c>
      <c r="R3018" t="s">
        <v>57</v>
      </c>
    </row>
    <row r="3019" spans="1:18" x14ac:dyDescent="0.2">
      <c r="A3019">
        <v>3018</v>
      </c>
      <c r="B3019">
        <v>58</v>
      </c>
      <c r="C3019" t="s">
        <v>152</v>
      </c>
      <c r="D3019" t="s">
        <v>88</v>
      </c>
      <c r="E3019" t="s">
        <v>66</v>
      </c>
      <c r="F3019">
        <v>71</v>
      </c>
      <c r="G3019" t="s">
        <v>149</v>
      </c>
      <c r="H3019" t="s">
        <v>35</v>
      </c>
      <c r="I3019" t="s">
        <v>72</v>
      </c>
      <c r="J3019" t="s">
        <v>52</v>
      </c>
      <c r="K3019">
        <v>3.3</v>
      </c>
      <c r="L3019" t="s">
        <v>151</v>
      </c>
      <c r="M3019" t="s">
        <v>44</v>
      </c>
      <c r="N3019" t="s">
        <v>151</v>
      </c>
      <c r="O3019" t="s">
        <v>151</v>
      </c>
      <c r="P3019">
        <v>24</v>
      </c>
      <c r="Q3019" t="s">
        <v>32</v>
      </c>
      <c r="R3019" t="s">
        <v>75</v>
      </c>
    </row>
    <row r="3020" spans="1:18" x14ac:dyDescent="0.2">
      <c r="A3020">
        <v>3019</v>
      </c>
      <c r="B3020">
        <v>43</v>
      </c>
      <c r="C3020" t="s">
        <v>152</v>
      </c>
      <c r="D3020" t="s">
        <v>136</v>
      </c>
      <c r="E3020" t="s">
        <v>41</v>
      </c>
      <c r="F3020">
        <v>41</v>
      </c>
      <c r="G3020" t="s">
        <v>104</v>
      </c>
      <c r="H3020" t="s">
        <v>43</v>
      </c>
      <c r="I3020" t="s">
        <v>95</v>
      </c>
      <c r="J3020" t="s">
        <v>52</v>
      </c>
      <c r="K3020">
        <v>3</v>
      </c>
      <c r="L3020" t="s">
        <v>151</v>
      </c>
      <c r="M3020" t="s">
        <v>37</v>
      </c>
      <c r="N3020" t="s">
        <v>151</v>
      </c>
      <c r="O3020" t="s">
        <v>151</v>
      </c>
      <c r="P3020">
        <v>21</v>
      </c>
      <c r="Q3020" t="s">
        <v>85</v>
      </c>
      <c r="R3020" t="s">
        <v>75</v>
      </c>
    </row>
    <row r="3021" spans="1:18" x14ac:dyDescent="0.2">
      <c r="A3021">
        <v>3020</v>
      </c>
      <c r="B3021">
        <v>19</v>
      </c>
      <c r="C3021" t="s">
        <v>152</v>
      </c>
      <c r="D3021" t="s">
        <v>101</v>
      </c>
      <c r="E3021" t="s">
        <v>62</v>
      </c>
      <c r="F3021">
        <v>44</v>
      </c>
      <c r="G3021" t="s">
        <v>139</v>
      </c>
      <c r="H3021" t="s">
        <v>43</v>
      </c>
      <c r="I3021" t="s">
        <v>133</v>
      </c>
      <c r="J3021" t="s">
        <v>24</v>
      </c>
      <c r="K3021">
        <v>3.9</v>
      </c>
      <c r="L3021" t="s">
        <v>151</v>
      </c>
      <c r="M3021" t="s">
        <v>69</v>
      </c>
      <c r="N3021" t="s">
        <v>151</v>
      </c>
      <c r="O3021" t="s">
        <v>151</v>
      </c>
      <c r="P3021">
        <v>15</v>
      </c>
      <c r="Q3021" t="s">
        <v>45</v>
      </c>
      <c r="R3021" t="s">
        <v>48</v>
      </c>
    </row>
    <row r="3022" spans="1:18" x14ac:dyDescent="0.2">
      <c r="A3022">
        <v>3021</v>
      </c>
      <c r="B3022">
        <v>23</v>
      </c>
      <c r="C3022" t="s">
        <v>152</v>
      </c>
      <c r="D3022" t="s">
        <v>33</v>
      </c>
      <c r="E3022" t="s">
        <v>20</v>
      </c>
      <c r="F3022">
        <v>81</v>
      </c>
      <c r="G3022" t="s">
        <v>71</v>
      </c>
      <c r="H3022" t="s">
        <v>35</v>
      </c>
      <c r="I3022" t="s">
        <v>60</v>
      </c>
      <c r="J3022" t="s">
        <v>56</v>
      </c>
      <c r="K3022">
        <v>2.8</v>
      </c>
      <c r="L3022" t="s">
        <v>151</v>
      </c>
      <c r="M3022" t="s">
        <v>73</v>
      </c>
      <c r="N3022" t="s">
        <v>151</v>
      </c>
      <c r="O3022" t="s">
        <v>151</v>
      </c>
      <c r="P3022">
        <v>48</v>
      </c>
      <c r="Q3022" t="s">
        <v>27</v>
      </c>
      <c r="R3022" t="s">
        <v>96</v>
      </c>
    </row>
    <row r="3023" spans="1:18" x14ac:dyDescent="0.2">
      <c r="A3023">
        <v>3022</v>
      </c>
      <c r="B3023">
        <v>65</v>
      </c>
      <c r="C3023" t="s">
        <v>152</v>
      </c>
      <c r="D3023" t="s">
        <v>88</v>
      </c>
      <c r="E3023" t="s">
        <v>66</v>
      </c>
      <c r="F3023">
        <v>77</v>
      </c>
      <c r="G3023" t="s">
        <v>137</v>
      </c>
      <c r="H3023" t="s">
        <v>35</v>
      </c>
      <c r="I3023" t="s">
        <v>143</v>
      </c>
      <c r="J3023" t="s">
        <v>52</v>
      </c>
      <c r="K3023">
        <v>4.5</v>
      </c>
      <c r="L3023" t="s">
        <v>151</v>
      </c>
      <c r="M3023" t="s">
        <v>69</v>
      </c>
      <c r="N3023" t="s">
        <v>151</v>
      </c>
      <c r="O3023" t="s">
        <v>151</v>
      </c>
      <c r="P3023">
        <v>47</v>
      </c>
      <c r="Q3023" t="s">
        <v>32</v>
      </c>
      <c r="R3023" t="s">
        <v>57</v>
      </c>
    </row>
    <row r="3024" spans="1:18" x14ac:dyDescent="0.2">
      <c r="A3024">
        <v>3023</v>
      </c>
      <c r="B3024">
        <v>58</v>
      </c>
      <c r="C3024" t="s">
        <v>152</v>
      </c>
      <c r="D3024" t="s">
        <v>40</v>
      </c>
      <c r="E3024" t="s">
        <v>41</v>
      </c>
      <c r="F3024">
        <v>26</v>
      </c>
      <c r="G3024" t="s">
        <v>141</v>
      </c>
      <c r="H3024" t="s">
        <v>43</v>
      </c>
      <c r="I3024" t="s">
        <v>92</v>
      </c>
      <c r="J3024" t="s">
        <v>56</v>
      </c>
      <c r="K3024">
        <v>4</v>
      </c>
      <c r="L3024" t="s">
        <v>151</v>
      </c>
      <c r="M3024" t="s">
        <v>37</v>
      </c>
      <c r="N3024" t="s">
        <v>151</v>
      </c>
      <c r="O3024" t="s">
        <v>151</v>
      </c>
      <c r="P3024">
        <v>23</v>
      </c>
      <c r="Q3024" t="s">
        <v>45</v>
      </c>
      <c r="R3024" t="s">
        <v>39</v>
      </c>
    </row>
    <row r="3025" spans="1:18" x14ac:dyDescent="0.2">
      <c r="A3025">
        <v>3024</v>
      </c>
      <c r="B3025">
        <v>50</v>
      </c>
      <c r="C3025" t="s">
        <v>152</v>
      </c>
      <c r="D3025" t="s">
        <v>131</v>
      </c>
      <c r="E3025" t="s">
        <v>66</v>
      </c>
      <c r="F3025">
        <v>31</v>
      </c>
      <c r="G3025" t="s">
        <v>115</v>
      </c>
      <c r="H3025" t="s">
        <v>43</v>
      </c>
      <c r="I3025" t="s">
        <v>109</v>
      </c>
      <c r="J3025" t="s">
        <v>52</v>
      </c>
      <c r="K3025">
        <v>2.9</v>
      </c>
      <c r="L3025" t="s">
        <v>151</v>
      </c>
      <c r="M3025" t="s">
        <v>26</v>
      </c>
      <c r="N3025" t="s">
        <v>151</v>
      </c>
      <c r="O3025" t="s">
        <v>151</v>
      </c>
      <c r="P3025">
        <v>4</v>
      </c>
      <c r="Q3025" t="s">
        <v>45</v>
      </c>
      <c r="R3025" t="s">
        <v>57</v>
      </c>
    </row>
    <row r="3026" spans="1:18" x14ac:dyDescent="0.2">
      <c r="A3026">
        <v>3025</v>
      </c>
      <c r="B3026">
        <v>67</v>
      </c>
      <c r="C3026" t="s">
        <v>152</v>
      </c>
      <c r="D3026" t="s">
        <v>19</v>
      </c>
      <c r="E3026" t="s">
        <v>20</v>
      </c>
      <c r="F3026">
        <v>82</v>
      </c>
      <c r="G3026" t="s">
        <v>134</v>
      </c>
      <c r="H3026" t="s">
        <v>35</v>
      </c>
      <c r="I3026" t="s">
        <v>51</v>
      </c>
      <c r="J3026" t="s">
        <v>36</v>
      </c>
      <c r="K3026">
        <v>4</v>
      </c>
      <c r="L3026" t="s">
        <v>151</v>
      </c>
      <c r="M3026" t="s">
        <v>37</v>
      </c>
      <c r="N3026" t="s">
        <v>151</v>
      </c>
      <c r="O3026" t="s">
        <v>151</v>
      </c>
      <c r="P3026">
        <v>47</v>
      </c>
      <c r="Q3026" t="s">
        <v>38</v>
      </c>
      <c r="R3026" t="s">
        <v>96</v>
      </c>
    </row>
    <row r="3027" spans="1:18" x14ac:dyDescent="0.2">
      <c r="A3027">
        <v>3026</v>
      </c>
      <c r="B3027">
        <v>40</v>
      </c>
      <c r="C3027" t="s">
        <v>152</v>
      </c>
      <c r="D3027" t="s">
        <v>70</v>
      </c>
      <c r="E3027" t="s">
        <v>41</v>
      </c>
      <c r="F3027">
        <v>60</v>
      </c>
      <c r="G3027" t="s">
        <v>55</v>
      </c>
      <c r="H3027" t="s">
        <v>91</v>
      </c>
      <c r="I3027" t="s">
        <v>95</v>
      </c>
      <c r="J3027" t="s">
        <v>52</v>
      </c>
      <c r="K3027">
        <v>3.4</v>
      </c>
      <c r="L3027" t="s">
        <v>151</v>
      </c>
      <c r="M3027" t="s">
        <v>73</v>
      </c>
      <c r="N3027" t="s">
        <v>151</v>
      </c>
      <c r="O3027" t="s">
        <v>151</v>
      </c>
      <c r="P3027">
        <v>7</v>
      </c>
      <c r="Q3027" t="s">
        <v>45</v>
      </c>
      <c r="R3027" t="s">
        <v>87</v>
      </c>
    </row>
    <row r="3028" spans="1:18" x14ac:dyDescent="0.2">
      <c r="A3028">
        <v>3027</v>
      </c>
      <c r="B3028">
        <v>55</v>
      </c>
      <c r="C3028" t="s">
        <v>152</v>
      </c>
      <c r="D3028" t="s">
        <v>54</v>
      </c>
      <c r="E3028" t="s">
        <v>20</v>
      </c>
      <c r="F3028">
        <v>70</v>
      </c>
      <c r="G3028" t="s">
        <v>121</v>
      </c>
      <c r="H3028" t="s">
        <v>22</v>
      </c>
      <c r="I3028" t="s">
        <v>135</v>
      </c>
      <c r="J3028" t="s">
        <v>56</v>
      </c>
      <c r="K3028">
        <v>2.5</v>
      </c>
      <c r="L3028" t="s">
        <v>151</v>
      </c>
      <c r="M3028" t="s">
        <v>37</v>
      </c>
      <c r="N3028" t="s">
        <v>151</v>
      </c>
      <c r="O3028" t="s">
        <v>151</v>
      </c>
      <c r="P3028">
        <v>6</v>
      </c>
      <c r="Q3028" t="s">
        <v>38</v>
      </c>
      <c r="R3028" t="s">
        <v>48</v>
      </c>
    </row>
    <row r="3029" spans="1:18" x14ac:dyDescent="0.2">
      <c r="A3029">
        <v>3028</v>
      </c>
      <c r="B3029">
        <v>52</v>
      </c>
      <c r="C3029" t="s">
        <v>152</v>
      </c>
      <c r="D3029" t="s">
        <v>103</v>
      </c>
      <c r="E3029" t="s">
        <v>20</v>
      </c>
      <c r="F3029">
        <v>26</v>
      </c>
      <c r="G3029" t="s">
        <v>63</v>
      </c>
      <c r="H3029" t="s">
        <v>91</v>
      </c>
      <c r="I3029" t="s">
        <v>99</v>
      </c>
      <c r="J3029" t="s">
        <v>24</v>
      </c>
      <c r="K3029">
        <v>2.8</v>
      </c>
      <c r="L3029" t="s">
        <v>151</v>
      </c>
      <c r="M3029" t="s">
        <v>69</v>
      </c>
      <c r="N3029" t="s">
        <v>151</v>
      </c>
      <c r="O3029" t="s">
        <v>151</v>
      </c>
      <c r="P3029">
        <v>47</v>
      </c>
      <c r="Q3029" t="s">
        <v>38</v>
      </c>
      <c r="R3029" t="s">
        <v>57</v>
      </c>
    </row>
    <row r="3030" spans="1:18" x14ac:dyDescent="0.2">
      <c r="A3030">
        <v>3029</v>
      </c>
      <c r="B3030">
        <v>62</v>
      </c>
      <c r="C3030" t="s">
        <v>152</v>
      </c>
      <c r="D3030" t="s">
        <v>80</v>
      </c>
      <c r="E3030" t="s">
        <v>20</v>
      </c>
      <c r="F3030">
        <v>100</v>
      </c>
      <c r="G3030" t="s">
        <v>98</v>
      </c>
      <c r="H3030" t="s">
        <v>22</v>
      </c>
      <c r="I3030" t="s">
        <v>60</v>
      </c>
      <c r="J3030" t="s">
        <v>52</v>
      </c>
      <c r="K3030">
        <v>3</v>
      </c>
      <c r="L3030" t="s">
        <v>151</v>
      </c>
      <c r="M3030" t="s">
        <v>37</v>
      </c>
      <c r="N3030" t="s">
        <v>151</v>
      </c>
      <c r="O3030" t="s">
        <v>151</v>
      </c>
      <c r="P3030">
        <v>7</v>
      </c>
      <c r="Q3030" t="s">
        <v>45</v>
      </c>
      <c r="R3030" t="s">
        <v>96</v>
      </c>
    </row>
    <row r="3031" spans="1:18" x14ac:dyDescent="0.2">
      <c r="A3031">
        <v>3030</v>
      </c>
      <c r="B3031">
        <v>64</v>
      </c>
      <c r="C3031" t="s">
        <v>152</v>
      </c>
      <c r="D3031" t="s">
        <v>80</v>
      </c>
      <c r="E3031" t="s">
        <v>20</v>
      </c>
      <c r="F3031">
        <v>82</v>
      </c>
      <c r="G3031" t="s">
        <v>141</v>
      </c>
      <c r="H3031" t="s">
        <v>43</v>
      </c>
      <c r="I3031" t="s">
        <v>79</v>
      </c>
      <c r="J3031" t="s">
        <v>52</v>
      </c>
      <c r="K3031">
        <v>3.1</v>
      </c>
      <c r="L3031" t="s">
        <v>151</v>
      </c>
      <c r="M3031" t="s">
        <v>37</v>
      </c>
      <c r="N3031" t="s">
        <v>151</v>
      </c>
      <c r="O3031" t="s">
        <v>151</v>
      </c>
      <c r="P3031">
        <v>1</v>
      </c>
      <c r="Q3031" t="s">
        <v>85</v>
      </c>
      <c r="R3031" t="s">
        <v>57</v>
      </c>
    </row>
    <row r="3032" spans="1:18" x14ac:dyDescent="0.2">
      <c r="A3032">
        <v>3031</v>
      </c>
      <c r="B3032">
        <v>43</v>
      </c>
      <c r="C3032" t="s">
        <v>152</v>
      </c>
      <c r="D3032" t="s">
        <v>49</v>
      </c>
      <c r="E3032" t="s">
        <v>41</v>
      </c>
      <c r="F3032">
        <v>24</v>
      </c>
      <c r="G3032" t="s">
        <v>127</v>
      </c>
      <c r="H3032" t="s">
        <v>91</v>
      </c>
      <c r="I3032" t="s">
        <v>72</v>
      </c>
      <c r="J3032" t="s">
        <v>36</v>
      </c>
      <c r="K3032">
        <v>2.6</v>
      </c>
      <c r="L3032" t="s">
        <v>151</v>
      </c>
      <c r="M3032" t="s">
        <v>69</v>
      </c>
      <c r="N3032" t="s">
        <v>151</v>
      </c>
      <c r="O3032" t="s">
        <v>151</v>
      </c>
      <c r="P3032">
        <v>23</v>
      </c>
      <c r="Q3032" t="s">
        <v>38</v>
      </c>
      <c r="R3032" t="s">
        <v>39</v>
      </c>
    </row>
    <row r="3033" spans="1:18" x14ac:dyDescent="0.2">
      <c r="A3033">
        <v>3032</v>
      </c>
      <c r="B3033">
        <v>61</v>
      </c>
      <c r="C3033" t="s">
        <v>152</v>
      </c>
      <c r="D3033" t="s">
        <v>19</v>
      </c>
      <c r="E3033" t="s">
        <v>20</v>
      </c>
      <c r="F3033">
        <v>74</v>
      </c>
      <c r="G3033" t="s">
        <v>134</v>
      </c>
      <c r="H3033" t="s">
        <v>22</v>
      </c>
      <c r="I3033" t="s">
        <v>84</v>
      </c>
      <c r="J3033" t="s">
        <v>52</v>
      </c>
      <c r="K3033">
        <v>4.9000000000000004</v>
      </c>
      <c r="L3033" t="s">
        <v>151</v>
      </c>
      <c r="M3033" t="s">
        <v>69</v>
      </c>
      <c r="N3033" t="s">
        <v>151</v>
      </c>
      <c r="O3033" t="s">
        <v>151</v>
      </c>
      <c r="P3033">
        <v>30</v>
      </c>
      <c r="Q3033" t="s">
        <v>38</v>
      </c>
      <c r="R3033" t="s">
        <v>87</v>
      </c>
    </row>
    <row r="3034" spans="1:18" x14ac:dyDescent="0.2">
      <c r="A3034">
        <v>3033</v>
      </c>
      <c r="B3034">
        <v>26</v>
      </c>
      <c r="C3034" t="s">
        <v>152</v>
      </c>
      <c r="D3034" t="s">
        <v>131</v>
      </c>
      <c r="E3034" t="s">
        <v>66</v>
      </c>
      <c r="F3034">
        <v>58</v>
      </c>
      <c r="G3034" t="s">
        <v>98</v>
      </c>
      <c r="H3034" t="s">
        <v>91</v>
      </c>
      <c r="I3034" t="s">
        <v>95</v>
      </c>
      <c r="J3034" t="s">
        <v>52</v>
      </c>
      <c r="K3034">
        <v>3.5</v>
      </c>
      <c r="L3034" t="s">
        <v>151</v>
      </c>
      <c r="M3034" t="s">
        <v>44</v>
      </c>
      <c r="N3034" t="s">
        <v>151</v>
      </c>
      <c r="O3034" t="s">
        <v>151</v>
      </c>
      <c r="P3034">
        <v>24</v>
      </c>
      <c r="Q3034" t="s">
        <v>38</v>
      </c>
      <c r="R3034" t="s">
        <v>57</v>
      </c>
    </row>
    <row r="3035" spans="1:18" x14ac:dyDescent="0.2">
      <c r="A3035">
        <v>3034</v>
      </c>
      <c r="B3035">
        <v>22</v>
      </c>
      <c r="C3035" t="s">
        <v>152</v>
      </c>
      <c r="D3035" t="s">
        <v>29</v>
      </c>
      <c r="E3035" t="s">
        <v>20</v>
      </c>
      <c r="F3035">
        <v>56</v>
      </c>
      <c r="G3035" t="s">
        <v>89</v>
      </c>
      <c r="H3035" t="s">
        <v>22</v>
      </c>
      <c r="I3035" t="s">
        <v>120</v>
      </c>
      <c r="J3035" t="s">
        <v>36</v>
      </c>
      <c r="K3035">
        <v>2.6</v>
      </c>
      <c r="L3035" t="s">
        <v>151</v>
      </c>
      <c r="M3035" t="s">
        <v>73</v>
      </c>
      <c r="N3035" t="s">
        <v>151</v>
      </c>
      <c r="O3035" t="s">
        <v>151</v>
      </c>
      <c r="P3035">
        <v>9</v>
      </c>
      <c r="Q3035" t="s">
        <v>45</v>
      </c>
      <c r="R3035" t="s">
        <v>39</v>
      </c>
    </row>
    <row r="3036" spans="1:18" x14ac:dyDescent="0.2">
      <c r="A3036">
        <v>3035</v>
      </c>
      <c r="B3036">
        <v>51</v>
      </c>
      <c r="C3036" t="s">
        <v>152</v>
      </c>
      <c r="D3036" t="s">
        <v>136</v>
      </c>
      <c r="E3036" t="s">
        <v>41</v>
      </c>
      <c r="F3036">
        <v>37</v>
      </c>
      <c r="G3036" t="s">
        <v>139</v>
      </c>
      <c r="H3036" t="s">
        <v>22</v>
      </c>
      <c r="I3036" t="s">
        <v>99</v>
      </c>
      <c r="J3036" t="s">
        <v>36</v>
      </c>
      <c r="K3036">
        <v>3.5</v>
      </c>
      <c r="L3036" t="s">
        <v>151</v>
      </c>
      <c r="M3036" t="s">
        <v>69</v>
      </c>
      <c r="N3036" t="s">
        <v>151</v>
      </c>
      <c r="O3036" t="s">
        <v>151</v>
      </c>
      <c r="P3036">
        <v>25</v>
      </c>
      <c r="Q3036" t="s">
        <v>38</v>
      </c>
      <c r="R3036" t="s">
        <v>57</v>
      </c>
    </row>
    <row r="3037" spans="1:18" x14ac:dyDescent="0.2">
      <c r="A3037">
        <v>3036</v>
      </c>
      <c r="B3037">
        <v>69</v>
      </c>
      <c r="C3037" t="s">
        <v>152</v>
      </c>
      <c r="D3037" t="s">
        <v>65</v>
      </c>
      <c r="E3037" t="s">
        <v>66</v>
      </c>
      <c r="F3037">
        <v>64</v>
      </c>
      <c r="G3037" t="s">
        <v>21</v>
      </c>
      <c r="H3037" t="s">
        <v>43</v>
      </c>
      <c r="I3037" t="s">
        <v>79</v>
      </c>
      <c r="J3037" t="s">
        <v>36</v>
      </c>
      <c r="K3037">
        <v>4.5</v>
      </c>
      <c r="L3037" t="s">
        <v>151</v>
      </c>
      <c r="M3037" t="s">
        <v>37</v>
      </c>
      <c r="N3037" t="s">
        <v>151</v>
      </c>
      <c r="O3037" t="s">
        <v>151</v>
      </c>
      <c r="P3037">
        <v>18</v>
      </c>
      <c r="Q3037" t="s">
        <v>32</v>
      </c>
      <c r="R3037" t="s">
        <v>75</v>
      </c>
    </row>
    <row r="3038" spans="1:18" x14ac:dyDescent="0.2">
      <c r="A3038">
        <v>3037</v>
      </c>
      <c r="B3038">
        <v>50</v>
      </c>
      <c r="C3038" t="s">
        <v>152</v>
      </c>
      <c r="D3038" t="s">
        <v>103</v>
      </c>
      <c r="E3038" t="s">
        <v>20</v>
      </c>
      <c r="F3038">
        <v>58</v>
      </c>
      <c r="G3038" t="s">
        <v>128</v>
      </c>
      <c r="H3038" t="s">
        <v>35</v>
      </c>
      <c r="I3038" t="s">
        <v>82</v>
      </c>
      <c r="J3038" t="s">
        <v>36</v>
      </c>
      <c r="K3038">
        <v>4.3</v>
      </c>
      <c r="L3038" t="s">
        <v>151</v>
      </c>
      <c r="M3038" t="s">
        <v>44</v>
      </c>
      <c r="N3038" t="s">
        <v>151</v>
      </c>
      <c r="O3038" t="s">
        <v>151</v>
      </c>
      <c r="P3038">
        <v>7</v>
      </c>
      <c r="Q3038" t="s">
        <v>27</v>
      </c>
      <c r="R3038" t="s">
        <v>28</v>
      </c>
    </row>
    <row r="3039" spans="1:18" x14ac:dyDescent="0.2">
      <c r="A3039">
        <v>3038</v>
      </c>
      <c r="B3039">
        <v>51</v>
      </c>
      <c r="C3039" t="s">
        <v>152</v>
      </c>
      <c r="D3039" t="s">
        <v>132</v>
      </c>
      <c r="E3039" t="s">
        <v>66</v>
      </c>
      <c r="F3039">
        <v>44</v>
      </c>
      <c r="G3039" t="s">
        <v>145</v>
      </c>
      <c r="H3039" t="s">
        <v>22</v>
      </c>
      <c r="I3039" t="s">
        <v>60</v>
      </c>
      <c r="J3039" t="s">
        <v>52</v>
      </c>
      <c r="K3039">
        <v>4.8</v>
      </c>
      <c r="L3039" t="s">
        <v>151</v>
      </c>
      <c r="M3039" t="s">
        <v>44</v>
      </c>
      <c r="N3039" t="s">
        <v>151</v>
      </c>
      <c r="O3039" t="s">
        <v>151</v>
      </c>
      <c r="P3039">
        <v>2</v>
      </c>
      <c r="Q3039" t="s">
        <v>32</v>
      </c>
      <c r="R3039" t="s">
        <v>48</v>
      </c>
    </row>
    <row r="3040" spans="1:18" x14ac:dyDescent="0.2">
      <c r="A3040">
        <v>3039</v>
      </c>
      <c r="B3040">
        <v>56</v>
      </c>
      <c r="C3040" t="s">
        <v>152</v>
      </c>
      <c r="D3040" t="s">
        <v>105</v>
      </c>
      <c r="E3040" t="s">
        <v>66</v>
      </c>
      <c r="F3040">
        <v>39</v>
      </c>
      <c r="G3040" t="s">
        <v>141</v>
      </c>
      <c r="H3040" t="s">
        <v>43</v>
      </c>
      <c r="I3040" t="s">
        <v>109</v>
      </c>
      <c r="J3040" t="s">
        <v>52</v>
      </c>
      <c r="K3040">
        <v>4.2</v>
      </c>
      <c r="L3040" t="s">
        <v>151</v>
      </c>
      <c r="M3040" t="s">
        <v>37</v>
      </c>
      <c r="N3040" t="s">
        <v>151</v>
      </c>
      <c r="O3040" t="s">
        <v>151</v>
      </c>
      <c r="P3040">
        <v>36</v>
      </c>
      <c r="Q3040" t="s">
        <v>85</v>
      </c>
      <c r="R3040" t="s">
        <v>48</v>
      </c>
    </row>
    <row r="3041" spans="1:18" x14ac:dyDescent="0.2">
      <c r="A3041">
        <v>3040</v>
      </c>
      <c r="B3041">
        <v>59</v>
      </c>
      <c r="C3041" t="s">
        <v>152</v>
      </c>
      <c r="D3041" t="s">
        <v>19</v>
      </c>
      <c r="E3041" t="s">
        <v>20</v>
      </c>
      <c r="F3041">
        <v>48</v>
      </c>
      <c r="G3041" t="s">
        <v>89</v>
      </c>
      <c r="H3041" t="s">
        <v>22</v>
      </c>
      <c r="I3041" t="s">
        <v>143</v>
      </c>
      <c r="J3041" t="s">
        <v>36</v>
      </c>
      <c r="K3041">
        <v>3.2</v>
      </c>
      <c r="L3041" t="s">
        <v>151</v>
      </c>
      <c r="M3041" t="s">
        <v>44</v>
      </c>
      <c r="N3041" t="s">
        <v>151</v>
      </c>
      <c r="O3041" t="s">
        <v>151</v>
      </c>
      <c r="P3041">
        <v>31</v>
      </c>
      <c r="Q3041" t="s">
        <v>45</v>
      </c>
      <c r="R3041" t="s">
        <v>75</v>
      </c>
    </row>
    <row r="3042" spans="1:18" x14ac:dyDescent="0.2">
      <c r="A3042">
        <v>3041</v>
      </c>
      <c r="B3042">
        <v>18</v>
      </c>
      <c r="C3042" t="s">
        <v>152</v>
      </c>
      <c r="D3042" t="s">
        <v>65</v>
      </c>
      <c r="E3042" t="s">
        <v>66</v>
      </c>
      <c r="F3042">
        <v>32</v>
      </c>
      <c r="G3042" t="s">
        <v>144</v>
      </c>
      <c r="H3042" t="s">
        <v>43</v>
      </c>
      <c r="I3042" t="s">
        <v>79</v>
      </c>
      <c r="J3042" t="s">
        <v>56</v>
      </c>
      <c r="K3042">
        <v>4.0999999999999996</v>
      </c>
      <c r="L3042" t="s">
        <v>151</v>
      </c>
      <c r="M3042" t="s">
        <v>26</v>
      </c>
      <c r="N3042" t="s">
        <v>151</v>
      </c>
      <c r="O3042" t="s">
        <v>151</v>
      </c>
      <c r="P3042">
        <v>10</v>
      </c>
      <c r="Q3042" t="s">
        <v>32</v>
      </c>
      <c r="R3042" t="s">
        <v>28</v>
      </c>
    </row>
    <row r="3043" spans="1:18" x14ac:dyDescent="0.2">
      <c r="A3043">
        <v>3042</v>
      </c>
      <c r="B3043">
        <v>48</v>
      </c>
      <c r="C3043" t="s">
        <v>152</v>
      </c>
      <c r="D3043" t="s">
        <v>65</v>
      </c>
      <c r="E3043" t="s">
        <v>66</v>
      </c>
      <c r="F3043">
        <v>79</v>
      </c>
      <c r="G3043" t="s">
        <v>42</v>
      </c>
      <c r="H3043" t="s">
        <v>43</v>
      </c>
      <c r="I3043" t="s">
        <v>120</v>
      </c>
      <c r="J3043" t="s">
        <v>24</v>
      </c>
      <c r="K3043">
        <v>4</v>
      </c>
      <c r="L3043" t="s">
        <v>151</v>
      </c>
      <c r="M3043" t="s">
        <v>26</v>
      </c>
      <c r="N3043" t="s">
        <v>151</v>
      </c>
      <c r="O3043" t="s">
        <v>151</v>
      </c>
      <c r="P3043">
        <v>27</v>
      </c>
      <c r="Q3043" t="s">
        <v>45</v>
      </c>
      <c r="R3043" t="s">
        <v>87</v>
      </c>
    </row>
    <row r="3044" spans="1:18" x14ac:dyDescent="0.2">
      <c r="A3044">
        <v>3043</v>
      </c>
      <c r="B3044">
        <v>53</v>
      </c>
      <c r="C3044" t="s">
        <v>152</v>
      </c>
      <c r="D3044" t="s">
        <v>61</v>
      </c>
      <c r="E3044" t="s">
        <v>62</v>
      </c>
      <c r="F3044">
        <v>27</v>
      </c>
      <c r="G3044" t="s">
        <v>146</v>
      </c>
      <c r="H3044" t="s">
        <v>22</v>
      </c>
      <c r="I3044" t="s">
        <v>47</v>
      </c>
      <c r="J3044" t="s">
        <v>24</v>
      </c>
      <c r="K3044">
        <v>2.9</v>
      </c>
      <c r="L3044" t="s">
        <v>151</v>
      </c>
      <c r="M3044" t="s">
        <v>44</v>
      </c>
      <c r="N3044" t="s">
        <v>151</v>
      </c>
      <c r="O3044" t="s">
        <v>151</v>
      </c>
      <c r="P3044">
        <v>14</v>
      </c>
      <c r="Q3044" t="s">
        <v>45</v>
      </c>
      <c r="R3044" t="s">
        <v>96</v>
      </c>
    </row>
    <row r="3045" spans="1:18" x14ac:dyDescent="0.2">
      <c r="A3045">
        <v>3044</v>
      </c>
      <c r="B3045">
        <v>45</v>
      </c>
      <c r="C3045" t="s">
        <v>152</v>
      </c>
      <c r="D3045" t="s">
        <v>132</v>
      </c>
      <c r="E3045" t="s">
        <v>66</v>
      </c>
      <c r="F3045">
        <v>98</v>
      </c>
      <c r="G3045" t="s">
        <v>114</v>
      </c>
      <c r="H3045" t="s">
        <v>35</v>
      </c>
      <c r="I3045" t="s">
        <v>99</v>
      </c>
      <c r="J3045" t="s">
        <v>56</v>
      </c>
      <c r="K3045">
        <v>2.6</v>
      </c>
      <c r="L3045" t="s">
        <v>151</v>
      </c>
      <c r="M3045" t="s">
        <v>73</v>
      </c>
      <c r="N3045" t="s">
        <v>151</v>
      </c>
      <c r="O3045" t="s">
        <v>151</v>
      </c>
      <c r="P3045">
        <v>17</v>
      </c>
      <c r="Q3045" t="s">
        <v>38</v>
      </c>
      <c r="R3045" t="s">
        <v>87</v>
      </c>
    </row>
    <row r="3046" spans="1:18" x14ac:dyDescent="0.2">
      <c r="A3046">
        <v>3045</v>
      </c>
      <c r="B3046">
        <v>21</v>
      </c>
      <c r="C3046" t="s">
        <v>152</v>
      </c>
      <c r="D3046" t="s">
        <v>136</v>
      </c>
      <c r="E3046" t="s">
        <v>41</v>
      </c>
      <c r="F3046">
        <v>67</v>
      </c>
      <c r="G3046" t="s">
        <v>97</v>
      </c>
      <c r="H3046" t="s">
        <v>43</v>
      </c>
      <c r="I3046" t="s">
        <v>135</v>
      </c>
      <c r="J3046" t="s">
        <v>24</v>
      </c>
      <c r="K3046">
        <v>2.7</v>
      </c>
      <c r="L3046" t="s">
        <v>151</v>
      </c>
      <c r="M3046" t="s">
        <v>37</v>
      </c>
      <c r="N3046" t="s">
        <v>151</v>
      </c>
      <c r="O3046" t="s">
        <v>151</v>
      </c>
      <c r="P3046">
        <v>10</v>
      </c>
      <c r="Q3046" t="s">
        <v>74</v>
      </c>
      <c r="R3046" t="s">
        <v>57</v>
      </c>
    </row>
    <row r="3047" spans="1:18" x14ac:dyDescent="0.2">
      <c r="A3047">
        <v>3046</v>
      </c>
      <c r="B3047">
        <v>42</v>
      </c>
      <c r="C3047" t="s">
        <v>152</v>
      </c>
      <c r="D3047" t="s">
        <v>124</v>
      </c>
      <c r="E3047" t="s">
        <v>20</v>
      </c>
      <c r="F3047">
        <v>37</v>
      </c>
      <c r="G3047" t="s">
        <v>102</v>
      </c>
      <c r="H3047" t="s">
        <v>22</v>
      </c>
      <c r="I3047" t="s">
        <v>93</v>
      </c>
      <c r="J3047" t="s">
        <v>24</v>
      </c>
      <c r="K3047">
        <v>4.5999999999999996</v>
      </c>
      <c r="L3047" t="s">
        <v>151</v>
      </c>
      <c r="M3047" t="s">
        <v>69</v>
      </c>
      <c r="N3047" t="s">
        <v>151</v>
      </c>
      <c r="O3047" t="s">
        <v>151</v>
      </c>
      <c r="P3047">
        <v>4</v>
      </c>
      <c r="Q3047" t="s">
        <v>45</v>
      </c>
      <c r="R3047" t="s">
        <v>75</v>
      </c>
    </row>
    <row r="3048" spans="1:18" x14ac:dyDescent="0.2">
      <c r="A3048">
        <v>3047</v>
      </c>
      <c r="B3048">
        <v>60</v>
      </c>
      <c r="C3048" t="s">
        <v>152</v>
      </c>
      <c r="D3048" t="s">
        <v>70</v>
      </c>
      <c r="E3048" t="s">
        <v>41</v>
      </c>
      <c r="F3048">
        <v>49</v>
      </c>
      <c r="G3048" t="s">
        <v>137</v>
      </c>
      <c r="H3048" t="s">
        <v>43</v>
      </c>
      <c r="I3048" t="s">
        <v>51</v>
      </c>
      <c r="J3048" t="s">
        <v>36</v>
      </c>
      <c r="K3048">
        <v>3.2</v>
      </c>
      <c r="L3048" t="s">
        <v>151</v>
      </c>
      <c r="M3048" t="s">
        <v>73</v>
      </c>
      <c r="N3048" t="s">
        <v>151</v>
      </c>
      <c r="O3048" t="s">
        <v>151</v>
      </c>
      <c r="P3048">
        <v>25</v>
      </c>
      <c r="Q3048" t="s">
        <v>32</v>
      </c>
      <c r="R3048" t="s">
        <v>96</v>
      </c>
    </row>
    <row r="3049" spans="1:18" x14ac:dyDescent="0.2">
      <c r="A3049">
        <v>3048</v>
      </c>
      <c r="B3049">
        <v>21</v>
      </c>
      <c r="C3049" t="s">
        <v>152</v>
      </c>
      <c r="D3049" t="s">
        <v>49</v>
      </c>
      <c r="E3049" t="s">
        <v>41</v>
      </c>
      <c r="F3049">
        <v>74</v>
      </c>
      <c r="G3049" t="s">
        <v>128</v>
      </c>
      <c r="H3049" t="s">
        <v>43</v>
      </c>
      <c r="I3049" t="s">
        <v>82</v>
      </c>
      <c r="J3049" t="s">
        <v>56</v>
      </c>
      <c r="K3049">
        <v>4.0999999999999996</v>
      </c>
      <c r="L3049" t="s">
        <v>151</v>
      </c>
      <c r="M3049" t="s">
        <v>69</v>
      </c>
      <c r="N3049" t="s">
        <v>151</v>
      </c>
      <c r="O3049" t="s">
        <v>151</v>
      </c>
      <c r="P3049">
        <v>3</v>
      </c>
      <c r="Q3049" t="s">
        <v>45</v>
      </c>
      <c r="R3049" t="s">
        <v>75</v>
      </c>
    </row>
    <row r="3050" spans="1:18" x14ac:dyDescent="0.2">
      <c r="A3050">
        <v>3049</v>
      </c>
      <c r="B3050">
        <v>69</v>
      </c>
      <c r="C3050" t="s">
        <v>152</v>
      </c>
      <c r="D3050" t="s">
        <v>105</v>
      </c>
      <c r="E3050" t="s">
        <v>66</v>
      </c>
      <c r="F3050">
        <v>93</v>
      </c>
      <c r="G3050" t="s">
        <v>111</v>
      </c>
      <c r="H3050" t="s">
        <v>43</v>
      </c>
      <c r="I3050" t="s">
        <v>77</v>
      </c>
      <c r="J3050" t="s">
        <v>52</v>
      </c>
      <c r="K3050">
        <v>3.9</v>
      </c>
      <c r="L3050" t="s">
        <v>151</v>
      </c>
      <c r="M3050" t="s">
        <v>53</v>
      </c>
      <c r="N3050" t="s">
        <v>151</v>
      </c>
      <c r="O3050" t="s">
        <v>151</v>
      </c>
      <c r="P3050">
        <v>47</v>
      </c>
      <c r="Q3050" t="s">
        <v>27</v>
      </c>
      <c r="R3050" t="s">
        <v>28</v>
      </c>
    </row>
    <row r="3051" spans="1:18" x14ac:dyDescent="0.2">
      <c r="A3051">
        <v>3050</v>
      </c>
      <c r="B3051">
        <v>40</v>
      </c>
      <c r="C3051" t="s">
        <v>152</v>
      </c>
      <c r="D3051" t="s">
        <v>65</v>
      </c>
      <c r="E3051" t="s">
        <v>66</v>
      </c>
      <c r="F3051">
        <v>60</v>
      </c>
      <c r="G3051" t="s">
        <v>139</v>
      </c>
      <c r="H3051" t="s">
        <v>22</v>
      </c>
      <c r="I3051" t="s">
        <v>107</v>
      </c>
      <c r="J3051" t="s">
        <v>52</v>
      </c>
      <c r="K3051">
        <v>3</v>
      </c>
      <c r="L3051" t="s">
        <v>151</v>
      </c>
      <c r="M3051" t="s">
        <v>44</v>
      </c>
      <c r="N3051" t="s">
        <v>151</v>
      </c>
      <c r="O3051" t="s">
        <v>151</v>
      </c>
      <c r="P3051">
        <v>41</v>
      </c>
      <c r="Q3051" t="s">
        <v>74</v>
      </c>
      <c r="R3051" t="s">
        <v>75</v>
      </c>
    </row>
    <row r="3052" spans="1:18" x14ac:dyDescent="0.2">
      <c r="A3052">
        <v>3051</v>
      </c>
      <c r="B3052">
        <v>31</v>
      </c>
      <c r="C3052" t="s">
        <v>152</v>
      </c>
      <c r="D3052" t="s">
        <v>61</v>
      </c>
      <c r="E3052" t="s">
        <v>62</v>
      </c>
      <c r="F3052">
        <v>76</v>
      </c>
      <c r="G3052" t="s">
        <v>21</v>
      </c>
      <c r="H3052" t="s">
        <v>35</v>
      </c>
      <c r="I3052" t="s">
        <v>95</v>
      </c>
      <c r="J3052" t="s">
        <v>36</v>
      </c>
      <c r="K3052">
        <v>3.6</v>
      </c>
      <c r="L3052" t="s">
        <v>151</v>
      </c>
      <c r="M3052" t="s">
        <v>53</v>
      </c>
      <c r="N3052" t="s">
        <v>151</v>
      </c>
      <c r="O3052" t="s">
        <v>151</v>
      </c>
      <c r="P3052">
        <v>28</v>
      </c>
      <c r="Q3052" t="s">
        <v>27</v>
      </c>
      <c r="R3052" t="s">
        <v>96</v>
      </c>
    </row>
    <row r="3053" spans="1:18" x14ac:dyDescent="0.2">
      <c r="A3053">
        <v>3052</v>
      </c>
      <c r="B3053">
        <v>44</v>
      </c>
      <c r="C3053" t="s">
        <v>152</v>
      </c>
      <c r="D3053" t="s">
        <v>88</v>
      </c>
      <c r="E3053" t="s">
        <v>66</v>
      </c>
      <c r="F3053">
        <v>64</v>
      </c>
      <c r="G3053" t="s">
        <v>50</v>
      </c>
      <c r="H3053" t="s">
        <v>22</v>
      </c>
      <c r="I3053" t="s">
        <v>79</v>
      </c>
      <c r="J3053" t="s">
        <v>52</v>
      </c>
      <c r="K3053">
        <v>4.5999999999999996</v>
      </c>
      <c r="L3053" t="s">
        <v>151</v>
      </c>
      <c r="M3053" t="s">
        <v>26</v>
      </c>
      <c r="N3053" t="s">
        <v>151</v>
      </c>
      <c r="O3053" t="s">
        <v>151</v>
      </c>
      <c r="P3053">
        <v>49</v>
      </c>
      <c r="Q3053" t="s">
        <v>85</v>
      </c>
      <c r="R3053" t="s">
        <v>96</v>
      </c>
    </row>
    <row r="3054" spans="1:18" x14ac:dyDescent="0.2">
      <c r="A3054">
        <v>3053</v>
      </c>
      <c r="B3054">
        <v>48</v>
      </c>
      <c r="C3054" t="s">
        <v>152</v>
      </c>
      <c r="D3054" t="s">
        <v>70</v>
      </c>
      <c r="E3054" t="s">
        <v>41</v>
      </c>
      <c r="F3054">
        <v>38</v>
      </c>
      <c r="G3054" t="s">
        <v>30</v>
      </c>
      <c r="H3054" t="s">
        <v>91</v>
      </c>
      <c r="I3054" t="s">
        <v>77</v>
      </c>
      <c r="J3054" t="s">
        <v>36</v>
      </c>
      <c r="K3054">
        <v>4.5</v>
      </c>
      <c r="L3054" t="s">
        <v>151</v>
      </c>
      <c r="M3054" t="s">
        <v>73</v>
      </c>
      <c r="N3054" t="s">
        <v>151</v>
      </c>
      <c r="O3054" t="s">
        <v>151</v>
      </c>
      <c r="P3054">
        <v>7</v>
      </c>
      <c r="Q3054" t="s">
        <v>74</v>
      </c>
      <c r="R3054" t="s">
        <v>28</v>
      </c>
    </row>
    <row r="3055" spans="1:18" x14ac:dyDescent="0.2">
      <c r="A3055">
        <v>3054</v>
      </c>
      <c r="B3055">
        <v>32</v>
      </c>
      <c r="C3055" t="s">
        <v>152</v>
      </c>
      <c r="D3055" t="s">
        <v>70</v>
      </c>
      <c r="E3055" t="s">
        <v>41</v>
      </c>
      <c r="F3055">
        <v>91</v>
      </c>
      <c r="G3055" t="s">
        <v>30</v>
      </c>
      <c r="H3055" t="s">
        <v>22</v>
      </c>
      <c r="I3055" t="s">
        <v>109</v>
      </c>
      <c r="J3055" t="s">
        <v>24</v>
      </c>
      <c r="K3055">
        <v>3.2</v>
      </c>
      <c r="L3055" t="s">
        <v>151</v>
      </c>
      <c r="M3055" t="s">
        <v>44</v>
      </c>
      <c r="N3055" t="s">
        <v>151</v>
      </c>
      <c r="O3055" t="s">
        <v>151</v>
      </c>
      <c r="P3055">
        <v>22</v>
      </c>
      <c r="Q3055" t="s">
        <v>74</v>
      </c>
      <c r="R3055" t="s">
        <v>87</v>
      </c>
    </row>
    <row r="3056" spans="1:18" x14ac:dyDescent="0.2">
      <c r="A3056">
        <v>3055</v>
      </c>
      <c r="B3056">
        <v>42</v>
      </c>
      <c r="C3056" t="s">
        <v>152</v>
      </c>
      <c r="D3056" t="s">
        <v>136</v>
      </c>
      <c r="E3056" t="s">
        <v>41</v>
      </c>
      <c r="F3056">
        <v>70</v>
      </c>
      <c r="G3056" t="s">
        <v>81</v>
      </c>
      <c r="H3056" t="s">
        <v>35</v>
      </c>
      <c r="I3056" t="s">
        <v>135</v>
      </c>
      <c r="J3056" t="s">
        <v>52</v>
      </c>
      <c r="K3056">
        <v>4.9000000000000004</v>
      </c>
      <c r="L3056" t="s">
        <v>151</v>
      </c>
      <c r="M3056" t="s">
        <v>69</v>
      </c>
      <c r="N3056" t="s">
        <v>151</v>
      </c>
      <c r="O3056" t="s">
        <v>151</v>
      </c>
      <c r="P3056">
        <v>34</v>
      </c>
      <c r="Q3056" t="s">
        <v>27</v>
      </c>
      <c r="R3056" t="s">
        <v>87</v>
      </c>
    </row>
    <row r="3057" spans="1:18" x14ac:dyDescent="0.2">
      <c r="A3057">
        <v>3056</v>
      </c>
      <c r="B3057">
        <v>27</v>
      </c>
      <c r="C3057" t="s">
        <v>152</v>
      </c>
      <c r="D3057" t="s">
        <v>40</v>
      </c>
      <c r="E3057" t="s">
        <v>41</v>
      </c>
      <c r="F3057">
        <v>22</v>
      </c>
      <c r="G3057" t="s">
        <v>110</v>
      </c>
      <c r="H3057" t="s">
        <v>43</v>
      </c>
      <c r="I3057" t="s">
        <v>82</v>
      </c>
      <c r="J3057" t="s">
        <v>56</v>
      </c>
      <c r="K3057">
        <v>5</v>
      </c>
      <c r="L3057" t="s">
        <v>151</v>
      </c>
      <c r="M3057" t="s">
        <v>53</v>
      </c>
      <c r="N3057" t="s">
        <v>151</v>
      </c>
      <c r="O3057" t="s">
        <v>151</v>
      </c>
      <c r="P3057">
        <v>5</v>
      </c>
      <c r="Q3057" t="s">
        <v>85</v>
      </c>
      <c r="R3057" t="s">
        <v>75</v>
      </c>
    </row>
    <row r="3058" spans="1:18" x14ac:dyDescent="0.2">
      <c r="A3058">
        <v>3057</v>
      </c>
      <c r="B3058">
        <v>69</v>
      </c>
      <c r="C3058" t="s">
        <v>152</v>
      </c>
      <c r="D3058" t="s">
        <v>142</v>
      </c>
      <c r="E3058" t="s">
        <v>66</v>
      </c>
      <c r="F3058">
        <v>59</v>
      </c>
      <c r="G3058" t="s">
        <v>126</v>
      </c>
      <c r="H3058" t="s">
        <v>43</v>
      </c>
      <c r="I3058" t="s">
        <v>117</v>
      </c>
      <c r="J3058" t="s">
        <v>36</v>
      </c>
      <c r="K3058">
        <v>3.8</v>
      </c>
      <c r="L3058" t="s">
        <v>151</v>
      </c>
      <c r="M3058" t="s">
        <v>53</v>
      </c>
      <c r="N3058" t="s">
        <v>151</v>
      </c>
      <c r="O3058" t="s">
        <v>151</v>
      </c>
      <c r="P3058">
        <v>15</v>
      </c>
      <c r="Q3058" t="s">
        <v>32</v>
      </c>
      <c r="R3058" t="s">
        <v>75</v>
      </c>
    </row>
    <row r="3059" spans="1:18" x14ac:dyDescent="0.2">
      <c r="A3059">
        <v>3058</v>
      </c>
      <c r="B3059">
        <v>67</v>
      </c>
      <c r="C3059" t="s">
        <v>152</v>
      </c>
      <c r="D3059" t="s">
        <v>131</v>
      </c>
      <c r="E3059" t="s">
        <v>66</v>
      </c>
      <c r="F3059">
        <v>22</v>
      </c>
      <c r="G3059" t="s">
        <v>97</v>
      </c>
      <c r="H3059" t="s">
        <v>43</v>
      </c>
      <c r="I3059" t="s">
        <v>143</v>
      </c>
      <c r="J3059" t="s">
        <v>36</v>
      </c>
      <c r="K3059">
        <v>3.4</v>
      </c>
      <c r="L3059" t="s">
        <v>151</v>
      </c>
      <c r="M3059" t="s">
        <v>44</v>
      </c>
      <c r="N3059" t="s">
        <v>151</v>
      </c>
      <c r="O3059" t="s">
        <v>151</v>
      </c>
      <c r="P3059">
        <v>26</v>
      </c>
      <c r="Q3059" t="s">
        <v>74</v>
      </c>
      <c r="R3059" t="s">
        <v>39</v>
      </c>
    </row>
    <row r="3060" spans="1:18" x14ac:dyDescent="0.2">
      <c r="A3060">
        <v>3059</v>
      </c>
      <c r="B3060">
        <v>41</v>
      </c>
      <c r="C3060" t="s">
        <v>152</v>
      </c>
      <c r="D3060" t="s">
        <v>65</v>
      </c>
      <c r="E3060" t="s">
        <v>66</v>
      </c>
      <c r="F3060">
        <v>74</v>
      </c>
      <c r="G3060" t="s">
        <v>63</v>
      </c>
      <c r="H3060" t="s">
        <v>35</v>
      </c>
      <c r="I3060" t="s">
        <v>120</v>
      </c>
      <c r="J3060" t="s">
        <v>24</v>
      </c>
      <c r="K3060">
        <v>3.8</v>
      </c>
      <c r="L3060" t="s">
        <v>151</v>
      </c>
      <c r="M3060" t="s">
        <v>73</v>
      </c>
      <c r="N3060" t="s">
        <v>151</v>
      </c>
      <c r="O3060" t="s">
        <v>151</v>
      </c>
      <c r="P3060">
        <v>3</v>
      </c>
      <c r="Q3060" t="s">
        <v>74</v>
      </c>
      <c r="R3060" t="s">
        <v>28</v>
      </c>
    </row>
    <row r="3061" spans="1:18" x14ac:dyDescent="0.2">
      <c r="A3061">
        <v>3060</v>
      </c>
      <c r="B3061">
        <v>46</v>
      </c>
      <c r="C3061" t="s">
        <v>152</v>
      </c>
      <c r="D3061" t="s">
        <v>29</v>
      </c>
      <c r="E3061" t="s">
        <v>20</v>
      </c>
      <c r="F3061">
        <v>71</v>
      </c>
      <c r="G3061" t="s">
        <v>21</v>
      </c>
      <c r="H3061" t="s">
        <v>22</v>
      </c>
      <c r="I3061" t="s">
        <v>31</v>
      </c>
      <c r="J3061" t="s">
        <v>36</v>
      </c>
      <c r="K3061">
        <v>3.2</v>
      </c>
      <c r="L3061" t="s">
        <v>151</v>
      </c>
      <c r="M3061" t="s">
        <v>26</v>
      </c>
      <c r="N3061" t="s">
        <v>151</v>
      </c>
      <c r="O3061" t="s">
        <v>151</v>
      </c>
      <c r="P3061">
        <v>42</v>
      </c>
      <c r="Q3061" t="s">
        <v>38</v>
      </c>
      <c r="R3061" t="s">
        <v>57</v>
      </c>
    </row>
    <row r="3062" spans="1:18" x14ac:dyDescent="0.2">
      <c r="A3062">
        <v>3061</v>
      </c>
      <c r="B3062">
        <v>47</v>
      </c>
      <c r="C3062" t="s">
        <v>152</v>
      </c>
      <c r="D3062" t="s">
        <v>61</v>
      </c>
      <c r="E3062" t="s">
        <v>62</v>
      </c>
      <c r="F3062">
        <v>80</v>
      </c>
      <c r="G3062" t="s">
        <v>98</v>
      </c>
      <c r="H3062" t="s">
        <v>35</v>
      </c>
      <c r="I3062" t="s">
        <v>60</v>
      </c>
      <c r="J3062" t="s">
        <v>52</v>
      </c>
      <c r="K3062">
        <v>4.7</v>
      </c>
      <c r="L3062" t="s">
        <v>151</v>
      </c>
      <c r="M3062" t="s">
        <v>73</v>
      </c>
      <c r="N3062" t="s">
        <v>151</v>
      </c>
      <c r="O3062" t="s">
        <v>151</v>
      </c>
      <c r="P3062">
        <v>1</v>
      </c>
      <c r="Q3062" t="s">
        <v>27</v>
      </c>
      <c r="R3062" t="s">
        <v>87</v>
      </c>
    </row>
    <row r="3063" spans="1:18" x14ac:dyDescent="0.2">
      <c r="A3063">
        <v>3062</v>
      </c>
      <c r="B3063">
        <v>33</v>
      </c>
      <c r="C3063" t="s">
        <v>152</v>
      </c>
      <c r="D3063" t="s">
        <v>112</v>
      </c>
      <c r="E3063" t="s">
        <v>20</v>
      </c>
      <c r="F3063">
        <v>59</v>
      </c>
      <c r="G3063" t="s">
        <v>146</v>
      </c>
      <c r="H3063" t="s">
        <v>22</v>
      </c>
      <c r="I3063" t="s">
        <v>77</v>
      </c>
      <c r="J3063" t="s">
        <v>56</v>
      </c>
      <c r="K3063">
        <v>4.5</v>
      </c>
      <c r="L3063" t="s">
        <v>151</v>
      </c>
      <c r="M3063" t="s">
        <v>26</v>
      </c>
      <c r="N3063" t="s">
        <v>151</v>
      </c>
      <c r="O3063" t="s">
        <v>151</v>
      </c>
      <c r="P3063">
        <v>20</v>
      </c>
      <c r="Q3063" t="s">
        <v>45</v>
      </c>
      <c r="R3063" t="s">
        <v>96</v>
      </c>
    </row>
    <row r="3064" spans="1:18" x14ac:dyDescent="0.2">
      <c r="A3064">
        <v>3063</v>
      </c>
      <c r="B3064">
        <v>51</v>
      </c>
      <c r="C3064" t="s">
        <v>152</v>
      </c>
      <c r="D3064" t="s">
        <v>131</v>
      </c>
      <c r="E3064" t="s">
        <v>66</v>
      </c>
      <c r="F3064">
        <v>96</v>
      </c>
      <c r="G3064" t="s">
        <v>98</v>
      </c>
      <c r="H3064" t="s">
        <v>22</v>
      </c>
      <c r="I3064" t="s">
        <v>95</v>
      </c>
      <c r="J3064" t="s">
        <v>56</v>
      </c>
      <c r="K3064">
        <v>3.3</v>
      </c>
      <c r="L3064" t="s">
        <v>151</v>
      </c>
      <c r="M3064" t="s">
        <v>53</v>
      </c>
      <c r="N3064" t="s">
        <v>151</v>
      </c>
      <c r="O3064" t="s">
        <v>151</v>
      </c>
      <c r="P3064">
        <v>39</v>
      </c>
      <c r="Q3064" t="s">
        <v>45</v>
      </c>
      <c r="R3064" t="s">
        <v>87</v>
      </c>
    </row>
    <row r="3065" spans="1:18" x14ac:dyDescent="0.2">
      <c r="A3065">
        <v>3064</v>
      </c>
      <c r="B3065">
        <v>26</v>
      </c>
      <c r="C3065" t="s">
        <v>152</v>
      </c>
      <c r="D3065" t="s">
        <v>88</v>
      </c>
      <c r="E3065" t="s">
        <v>66</v>
      </c>
      <c r="F3065">
        <v>43</v>
      </c>
      <c r="G3065" t="s">
        <v>138</v>
      </c>
      <c r="H3065" t="s">
        <v>22</v>
      </c>
      <c r="I3065" t="s">
        <v>109</v>
      </c>
      <c r="J3065" t="s">
        <v>24</v>
      </c>
      <c r="K3065">
        <v>3.9</v>
      </c>
      <c r="L3065" t="s">
        <v>151</v>
      </c>
      <c r="M3065" t="s">
        <v>73</v>
      </c>
      <c r="N3065" t="s">
        <v>151</v>
      </c>
      <c r="O3065" t="s">
        <v>151</v>
      </c>
      <c r="P3065">
        <v>24</v>
      </c>
      <c r="Q3065" t="s">
        <v>38</v>
      </c>
      <c r="R3065" t="s">
        <v>28</v>
      </c>
    </row>
    <row r="3066" spans="1:18" x14ac:dyDescent="0.2">
      <c r="A3066">
        <v>3065</v>
      </c>
      <c r="B3066">
        <v>22</v>
      </c>
      <c r="C3066" t="s">
        <v>152</v>
      </c>
      <c r="D3066" t="s">
        <v>132</v>
      </c>
      <c r="E3066" t="s">
        <v>66</v>
      </c>
      <c r="F3066">
        <v>76</v>
      </c>
      <c r="G3066" t="s">
        <v>134</v>
      </c>
      <c r="H3066" t="s">
        <v>35</v>
      </c>
      <c r="I3066" t="s">
        <v>108</v>
      </c>
      <c r="J3066" t="s">
        <v>24</v>
      </c>
      <c r="K3066">
        <v>3.6</v>
      </c>
      <c r="L3066" t="s">
        <v>151</v>
      </c>
      <c r="M3066" t="s">
        <v>26</v>
      </c>
      <c r="N3066" t="s">
        <v>151</v>
      </c>
      <c r="O3066" t="s">
        <v>151</v>
      </c>
      <c r="P3066">
        <v>49</v>
      </c>
      <c r="Q3066" t="s">
        <v>74</v>
      </c>
      <c r="R3066" t="s">
        <v>57</v>
      </c>
    </row>
    <row r="3067" spans="1:18" x14ac:dyDescent="0.2">
      <c r="A3067">
        <v>3066</v>
      </c>
      <c r="B3067">
        <v>49</v>
      </c>
      <c r="C3067" t="s">
        <v>152</v>
      </c>
      <c r="D3067" t="s">
        <v>101</v>
      </c>
      <c r="E3067" t="s">
        <v>62</v>
      </c>
      <c r="F3067">
        <v>59</v>
      </c>
      <c r="G3067" t="s">
        <v>113</v>
      </c>
      <c r="H3067" t="s">
        <v>43</v>
      </c>
      <c r="I3067" t="s">
        <v>117</v>
      </c>
      <c r="J3067" t="s">
        <v>56</v>
      </c>
      <c r="K3067">
        <v>2.8</v>
      </c>
      <c r="L3067" t="s">
        <v>151</v>
      </c>
      <c r="M3067" t="s">
        <v>73</v>
      </c>
      <c r="N3067" t="s">
        <v>151</v>
      </c>
      <c r="O3067" t="s">
        <v>151</v>
      </c>
      <c r="P3067">
        <v>7</v>
      </c>
      <c r="Q3067" t="s">
        <v>27</v>
      </c>
      <c r="R3067" t="s">
        <v>75</v>
      </c>
    </row>
    <row r="3068" spans="1:18" x14ac:dyDescent="0.2">
      <c r="A3068">
        <v>3067</v>
      </c>
      <c r="B3068">
        <v>58</v>
      </c>
      <c r="C3068" t="s">
        <v>152</v>
      </c>
      <c r="D3068" t="s">
        <v>86</v>
      </c>
      <c r="E3068" t="s">
        <v>20</v>
      </c>
      <c r="F3068">
        <v>48</v>
      </c>
      <c r="G3068" t="s">
        <v>150</v>
      </c>
      <c r="H3068" t="s">
        <v>22</v>
      </c>
      <c r="I3068" t="s">
        <v>84</v>
      </c>
      <c r="J3068" t="s">
        <v>52</v>
      </c>
      <c r="K3068">
        <v>4.3</v>
      </c>
      <c r="L3068" t="s">
        <v>151</v>
      </c>
      <c r="M3068" t="s">
        <v>37</v>
      </c>
      <c r="N3068" t="s">
        <v>151</v>
      </c>
      <c r="O3068" t="s">
        <v>151</v>
      </c>
      <c r="P3068">
        <v>13</v>
      </c>
      <c r="Q3068" t="s">
        <v>27</v>
      </c>
      <c r="R3068" t="s">
        <v>96</v>
      </c>
    </row>
    <row r="3069" spans="1:18" x14ac:dyDescent="0.2">
      <c r="A3069">
        <v>3068</v>
      </c>
      <c r="B3069">
        <v>70</v>
      </c>
      <c r="C3069" t="s">
        <v>152</v>
      </c>
      <c r="D3069" t="s">
        <v>132</v>
      </c>
      <c r="E3069" t="s">
        <v>66</v>
      </c>
      <c r="F3069">
        <v>22</v>
      </c>
      <c r="G3069" t="s">
        <v>67</v>
      </c>
      <c r="H3069" t="s">
        <v>35</v>
      </c>
      <c r="I3069" t="s">
        <v>23</v>
      </c>
      <c r="J3069" t="s">
        <v>36</v>
      </c>
      <c r="K3069">
        <v>3.5</v>
      </c>
      <c r="L3069" t="s">
        <v>151</v>
      </c>
      <c r="M3069" t="s">
        <v>37</v>
      </c>
      <c r="N3069" t="s">
        <v>151</v>
      </c>
      <c r="O3069" t="s">
        <v>151</v>
      </c>
      <c r="P3069">
        <v>2</v>
      </c>
      <c r="Q3069" t="s">
        <v>32</v>
      </c>
      <c r="R3069" t="s">
        <v>39</v>
      </c>
    </row>
    <row r="3070" spans="1:18" x14ac:dyDescent="0.2">
      <c r="A3070">
        <v>3069</v>
      </c>
      <c r="B3070">
        <v>32</v>
      </c>
      <c r="C3070" t="s">
        <v>152</v>
      </c>
      <c r="D3070" t="s">
        <v>136</v>
      </c>
      <c r="E3070" t="s">
        <v>41</v>
      </c>
      <c r="F3070">
        <v>40</v>
      </c>
      <c r="G3070" t="s">
        <v>98</v>
      </c>
      <c r="H3070" t="s">
        <v>43</v>
      </c>
      <c r="I3070" t="s">
        <v>125</v>
      </c>
      <c r="J3070" t="s">
        <v>24</v>
      </c>
      <c r="K3070">
        <v>4.2</v>
      </c>
      <c r="L3070" t="s">
        <v>151</v>
      </c>
      <c r="M3070" t="s">
        <v>26</v>
      </c>
      <c r="N3070" t="s">
        <v>151</v>
      </c>
      <c r="O3070" t="s">
        <v>151</v>
      </c>
      <c r="P3070">
        <v>4</v>
      </c>
      <c r="Q3070" t="s">
        <v>85</v>
      </c>
      <c r="R3070" t="s">
        <v>39</v>
      </c>
    </row>
    <row r="3071" spans="1:18" x14ac:dyDescent="0.2">
      <c r="A3071">
        <v>3070</v>
      </c>
      <c r="B3071">
        <v>62</v>
      </c>
      <c r="C3071" t="s">
        <v>152</v>
      </c>
      <c r="D3071" t="s">
        <v>33</v>
      </c>
      <c r="E3071" t="s">
        <v>20</v>
      </c>
      <c r="F3071">
        <v>73</v>
      </c>
      <c r="G3071" t="s">
        <v>78</v>
      </c>
      <c r="H3071" t="s">
        <v>22</v>
      </c>
      <c r="I3071" t="s">
        <v>135</v>
      </c>
      <c r="J3071" t="s">
        <v>36</v>
      </c>
      <c r="K3071">
        <v>4.5999999999999996</v>
      </c>
      <c r="L3071" t="s">
        <v>151</v>
      </c>
      <c r="M3071" t="s">
        <v>26</v>
      </c>
      <c r="N3071" t="s">
        <v>151</v>
      </c>
      <c r="O3071" t="s">
        <v>151</v>
      </c>
      <c r="P3071">
        <v>17</v>
      </c>
      <c r="Q3071" t="s">
        <v>85</v>
      </c>
      <c r="R3071" t="s">
        <v>57</v>
      </c>
    </row>
    <row r="3072" spans="1:18" x14ac:dyDescent="0.2">
      <c r="A3072">
        <v>3071</v>
      </c>
      <c r="B3072">
        <v>52</v>
      </c>
      <c r="C3072" t="s">
        <v>152</v>
      </c>
      <c r="D3072" t="s">
        <v>70</v>
      </c>
      <c r="E3072" t="s">
        <v>41</v>
      </c>
      <c r="F3072">
        <v>26</v>
      </c>
      <c r="G3072" t="s">
        <v>89</v>
      </c>
      <c r="H3072" t="s">
        <v>91</v>
      </c>
      <c r="I3072" t="s">
        <v>107</v>
      </c>
      <c r="J3072" t="s">
        <v>56</v>
      </c>
      <c r="K3072">
        <v>2.6</v>
      </c>
      <c r="L3072" t="s">
        <v>151</v>
      </c>
      <c r="M3072" t="s">
        <v>37</v>
      </c>
      <c r="N3072" t="s">
        <v>151</v>
      </c>
      <c r="O3072" t="s">
        <v>151</v>
      </c>
      <c r="P3072">
        <v>43</v>
      </c>
      <c r="Q3072" t="s">
        <v>45</v>
      </c>
      <c r="R3072" t="s">
        <v>75</v>
      </c>
    </row>
    <row r="3073" spans="1:18" x14ac:dyDescent="0.2">
      <c r="A3073">
        <v>3072</v>
      </c>
      <c r="B3073">
        <v>23</v>
      </c>
      <c r="C3073" t="s">
        <v>152</v>
      </c>
      <c r="D3073" t="s">
        <v>29</v>
      </c>
      <c r="E3073" t="s">
        <v>20</v>
      </c>
      <c r="F3073">
        <v>41</v>
      </c>
      <c r="G3073" t="s">
        <v>81</v>
      </c>
      <c r="H3073" t="s">
        <v>22</v>
      </c>
      <c r="I3073" t="s">
        <v>47</v>
      </c>
      <c r="J3073" t="s">
        <v>36</v>
      </c>
      <c r="K3073">
        <v>3.4</v>
      </c>
      <c r="L3073" t="s">
        <v>151</v>
      </c>
      <c r="M3073" t="s">
        <v>44</v>
      </c>
      <c r="N3073" t="s">
        <v>151</v>
      </c>
      <c r="O3073" t="s">
        <v>151</v>
      </c>
      <c r="P3073">
        <v>6</v>
      </c>
      <c r="Q3073" t="s">
        <v>45</v>
      </c>
      <c r="R3073" t="s">
        <v>87</v>
      </c>
    </row>
    <row r="3074" spans="1:18" x14ac:dyDescent="0.2">
      <c r="A3074">
        <v>3073</v>
      </c>
      <c r="B3074">
        <v>26</v>
      </c>
      <c r="C3074" t="s">
        <v>152</v>
      </c>
      <c r="D3074" t="s">
        <v>105</v>
      </c>
      <c r="E3074" t="s">
        <v>66</v>
      </c>
      <c r="F3074">
        <v>98</v>
      </c>
      <c r="G3074" t="s">
        <v>83</v>
      </c>
      <c r="H3074" t="s">
        <v>22</v>
      </c>
      <c r="I3074" t="s">
        <v>99</v>
      </c>
      <c r="J3074" t="s">
        <v>36</v>
      </c>
      <c r="K3074">
        <v>3.1</v>
      </c>
      <c r="L3074" t="s">
        <v>151</v>
      </c>
      <c r="M3074" t="s">
        <v>53</v>
      </c>
      <c r="N3074" t="s">
        <v>151</v>
      </c>
      <c r="O3074" t="s">
        <v>151</v>
      </c>
      <c r="P3074">
        <v>46</v>
      </c>
      <c r="Q3074" t="s">
        <v>45</v>
      </c>
      <c r="R3074" t="s">
        <v>57</v>
      </c>
    </row>
    <row r="3075" spans="1:18" x14ac:dyDescent="0.2">
      <c r="A3075">
        <v>3074</v>
      </c>
      <c r="B3075">
        <v>58</v>
      </c>
      <c r="C3075" t="s">
        <v>152</v>
      </c>
      <c r="D3075" t="s">
        <v>54</v>
      </c>
      <c r="E3075" t="s">
        <v>20</v>
      </c>
      <c r="F3075">
        <v>63</v>
      </c>
      <c r="G3075" t="s">
        <v>46</v>
      </c>
      <c r="H3075" t="s">
        <v>22</v>
      </c>
      <c r="I3075" t="s">
        <v>51</v>
      </c>
      <c r="J3075" t="s">
        <v>24</v>
      </c>
      <c r="K3075">
        <v>3.6</v>
      </c>
      <c r="L3075" t="s">
        <v>151</v>
      </c>
      <c r="M3075" t="s">
        <v>37</v>
      </c>
      <c r="N3075" t="s">
        <v>151</v>
      </c>
      <c r="O3075" t="s">
        <v>151</v>
      </c>
      <c r="P3075">
        <v>7</v>
      </c>
      <c r="Q3075" t="s">
        <v>85</v>
      </c>
      <c r="R3075" t="s">
        <v>75</v>
      </c>
    </row>
    <row r="3076" spans="1:18" x14ac:dyDescent="0.2">
      <c r="A3076">
        <v>3075</v>
      </c>
      <c r="B3076">
        <v>26</v>
      </c>
      <c r="C3076" t="s">
        <v>152</v>
      </c>
      <c r="D3076" t="s">
        <v>136</v>
      </c>
      <c r="E3076" t="s">
        <v>41</v>
      </c>
      <c r="F3076">
        <v>55</v>
      </c>
      <c r="G3076" t="s">
        <v>34</v>
      </c>
      <c r="H3076" t="s">
        <v>22</v>
      </c>
      <c r="I3076" t="s">
        <v>31</v>
      </c>
      <c r="J3076" t="s">
        <v>24</v>
      </c>
      <c r="K3076">
        <v>4.2</v>
      </c>
      <c r="L3076" t="s">
        <v>151</v>
      </c>
      <c r="M3076" t="s">
        <v>44</v>
      </c>
      <c r="N3076" t="s">
        <v>151</v>
      </c>
      <c r="O3076" t="s">
        <v>151</v>
      </c>
      <c r="P3076">
        <v>34</v>
      </c>
      <c r="Q3076" t="s">
        <v>85</v>
      </c>
      <c r="R3076" t="s">
        <v>28</v>
      </c>
    </row>
    <row r="3077" spans="1:18" x14ac:dyDescent="0.2">
      <c r="A3077">
        <v>3076</v>
      </c>
      <c r="B3077">
        <v>54</v>
      </c>
      <c r="C3077" t="s">
        <v>152</v>
      </c>
      <c r="D3077" t="s">
        <v>58</v>
      </c>
      <c r="E3077" t="s">
        <v>20</v>
      </c>
      <c r="F3077">
        <v>90</v>
      </c>
      <c r="G3077" t="s">
        <v>139</v>
      </c>
      <c r="H3077" t="s">
        <v>91</v>
      </c>
      <c r="I3077" t="s">
        <v>117</v>
      </c>
      <c r="J3077" t="s">
        <v>24</v>
      </c>
      <c r="K3077">
        <v>3.6</v>
      </c>
      <c r="L3077" t="s">
        <v>151</v>
      </c>
      <c r="M3077" t="s">
        <v>53</v>
      </c>
      <c r="N3077" t="s">
        <v>151</v>
      </c>
      <c r="O3077" t="s">
        <v>151</v>
      </c>
      <c r="P3077">
        <v>21</v>
      </c>
      <c r="Q3077" t="s">
        <v>45</v>
      </c>
      <c r="R3077" t="s">
        <v>96</v>
      </c>
    </row>
    <row r="3078" spans="1:18" x14ac:dyDescent="0.2">
      <c r="A3078">
        <v>3077</v>
      </c>
      <c r="B3078">
        <v>66</v>
      </c>
      <c r="C3078" t="s">
        <v>152</v>
      </c>
      <c r="D3078" t="s">
        <v>65</v>
      </c>
      <c r="E3078" t="s">
        <v>66</v>
      </c>
      <c r="F3078">
        <v>46</v>
      </c>
      <c r="G3078" t="s">
        <v>81</v>
      </c>
      <c r="H3078" t="s">
        <v>43</v>
      </c>
      <c r="I3078" t="s">
        <v>143</v>
      </c>
      <c r="J3078" t="s">
        <v>52</v>
      </c>
      <c r="K3078">
        <v>3.6</v>
      </c>
      <c r="L3078" t="s">
        <v>151</v>
      </c>
      <c r="M3078" t="s">
        <v>26</v>
      </c>
      <c r="N3078" t="s">
        <v>151</v>
      </c>
      <c r="O3078" t="s">
        <v>151</v>
      </c>
      <c r="P3078">
        <v>13</v>
      </c>
      <c r="Q3078" t="s">
        <v>27</v>
      </c>
      <c r="R3078" t="s">
        <v>75</v>
      </c>
    </row>
    <row r="3079" spans="1:18" x14ac:dyDescent="0.2">
      <c r="A3079">
        <v>3078</v>
      </c>
      <c r="B3079">
        <v>60</v>
      </c>
      <c r="C3079" t="s">
        <v>152</v>
      </c>
      <c r="D3079" t="s">
        <v>29</v>
      </c>
      <c r="E3079" t="s">
        <v>20</v>
      </c>
      <c r="F3079">
        <v>88</v>
      </c>
      <c r="G3079" t="s">
        <v>114</v>
      </c>
      <c r="H3079" t="s">
        <v>35</v>
      </c>
      <c r="I3079" t="s">
        <v>107</v>
      </c>
      <c r="J3079" t="s">
        <v>36</v>
      </c>
      <c r="K3079">
        <v>3</v>
      </c>
      <c r="L3079" t="s">
        <v>151</v>
      </c>
      <c r="M3079" t="s">
        <v>73</v>
      </c>
      <c r="N3079" t="s">
        <v>151</v>
      </c>
      <c r="O3079" t="s">
        <v>151</v>
      </c>
      <c r="P3079">
        <v>33</v>
      </c>
      <c r="Q3079" t="s">
        <v>85</v>
      </c>
      <c r="R3079" t="s">
        <v>75</v>
      </c>
    </row>
    <row r="3080" spans="1:18" x14ac:dyDescent="0.2">
      <c r="A3080">
        <v>3079</v>
      </c>
      <c r="B3080">
        <v>32</v>
      </c>
      <c r="C3080" t="s">
        <v>152</v>
      </c>
      <c r="D3080" t="s">
        <v>132</v>
      </c>
      <c r="E3080" t="s">
        <v>66</v>
      </c>
      <c r="F3080">
        <v>95</v>
      </c>
      <c r="G3080" t="s">
        <v>119</v>
      </c>
      <c r="H3080" t="s">
        <v>43</v>
      </c>
      <c r="I3080" t="s">
        <v>143</v>
      </c>
      <c r="J3080" t="s">
        <v>36</v>
      </c>
      <c r="K3080">
        <v>2.5</v>
      </c>
      <c r="L3080" t="s">
        <v>151</v>
      </c>
      <c r="M3080" t="s">
        <v>69</v>
      </c>
      <c r="N3080" t="s">
        <v>151</v>
      </c>
      <c r="O3080" t="s">
        <v>151</v>
      </c>
      <c r="P3080">
        <v>24</v>
      </c>
      <c r="Q3080" t="s">
        <v>74</v>
      </c>
      <c r="R3080" t="s">
        <v>75</v>
      </c>
    </row>
    <row r="3081" spans="1:18" x14ac:dyDescent="0.2">
      <c r="A3081">
        <v>3080</v>
      </c>
      <c r="B3081">
        <v>48</v>
      </c>
      <c r="C3081" t="s">
        <v>152</v>
      </c>
      <c r="D3081" t="s">
        <v>132</v>
      </c>
      <c r="E3081" t="s">
        <v>66</v>
      </c>
      <c r="F3081">
        <v>31</v>
      </c>
      <c r="G3081" t="s">
        <v>50</v>
      </c>
      <c r="H3081" t="s">
        <v>43</v>
      </c>
      <c r="I3081" t="s">
        <v>31</v>
      </c>
      <c r="J3081" t="s">
        <v>56</v>
      </c>
      <c r="K3081">
        <v>4</v>
      </c>
      <c r="L3081" t="s">
        <v>151</v>
      </c>
      <c r="M3081" t="s">
        <v>73</v>
      </c>
      <c r="N3081" t="s">
        <v>151</v>
      </c>
      <c r="O3081" t="s">
        <v>151</v>
      </c>
      <c r="P3081">
        <v>4</v>
      </c>
      <c r="Q3081" t="s">
        <v>74</v>
      </c>
      <c r="R3081" t="s">
        <v>48</v>
      </c>
    </row>
    <row r="3082" spans="1:18" x14ac:dyDescent="0.2">
      <c r="A3082">
        <v>3081</v>
      </c>
      <c r="B3082">
        <v>69</v>
      </c>
      <c r="C3082" t="s">
        <v>152</v>
      </c>
      <c r="D3082" t="s">
        <v>103</v>
      </c>
      <c r="E3082" t="s">
        <v>20</v>
      </c>
      <c r="F3082">
        <v>42</v>
      </c>
      <c r="G3082" t="s">
        <v>111</v>
      </c>
      <c r="H3082" t="s">
        <v>22</v>
      </c>
      <c r="I3082" t="s">
        <v>133</v>
      </c>
      <c r="J3082" t="s">
        <v>36</v>
      </c>
      <c r="K3082">
        <v>4.0999999999999996</v>
      </c>
      <c r="L3082" t="s">
        <v>151</v>
      </c>
      <c r="M3082" t="s">
        <v>44</v>
      </c>
      <c r="N3082" t="s">
        <v>151</v>
      </c>
      <c r="O3082" t="s">
        <v>151</v>
      </c>
      <c r="P3082">
        <v>5</v>
      </c>
      <c r="Q3082" t="s">
        <v>32</v>
      </c>
      <c r="R3082" t="s">
        <v>75</v>
      </c>
    </row>
    <row r="3083" spans="1:18" x14ac:dyDescent="0.2">
      <c r="A3083">
        <v>3082</v>
      </c>
      <c r="B3083">
        <v>64</v>
      </c>
      <c r="C3083" t="s">
        <v>152</v>
      </c>
      <c r="D3083" t="s">
        <v>49</v>
      </c>
      <c r="E3083" t="s">
        <v>41</v>
      </c>
      <c r="F3083">
        <v>44</v>
      </c>
      <c r="G3083" t="s">
        <v>128</v>
      </c>
      <c r="H3083" t="s">
        <v>22</v>
      </c>
      <c r="I3083" t="s">
        <v>68</v>
      </c>
      <c r="J3083" t="s">
        <v>24</v>
      </c>
      <c r="K3083">
        <v>4.9000000000000004</v>
      </c>
      <c r="L3083" t="s">
        <v>151</v>
      </c>
      <c r="M3083" t="s">
        <v>44</v>
      </c>
      <c r="N3083" t="s">
        <v>151</v>
      </c>
      <c r="O3083" t="s">
        <v>151</v>
      </c>
      <c r="P3083">
        <v>11</v>
      </c>
      <c r="Q3083" t="s">
        <v>38</v>
      </c>
      <c r="R3083" t="s">
        <v>39</v>
      </c>
    </row>
    <row r="3084" spans="1:18" x14ac:dyDescent="0.2">
      <c r="A3084">
        <v>3083</v>
      </c>
      <c r="B3084">
        <v>56</v>
      </c>
      <c r="C3084" t="s">
        <v>152</v>
      </c>
      <c r="D3084" t="s">
        <v>112</v>
      </c>
      <c r="E3084" t="s">
        <v>20</v>
      </c>
      <c r="F3084">
        <v>99</v>
      </c>
      <c r="G3084" t="s">
        <v>139</v>
      </c>
      <c r="H3084" t="s">
        <v>43</v>
      </c>
      <c r="I3084" t="s">
        <v>31</v>
      </c>
      <c r="J3084" t="s">
        <v>36</v>
      </c>
      <c r="K3084">
        <v>4</v>
      </c>
      <c r="L3084" t="s">
        <v>151</v>
      </c>
      <c r="M3084" t="s">
        <v>44</v>
      </c>
      <c r="N3084" t="s">
        <v>151</v>
      </c>
      <c r="O3084" t="s">
        <v>151</v>
      </c>
      <c r="P3084">
        <v>20</v>
      </c>
      <c r="Q3084" t="s">
        <v>74</v>
      </c>
      <c r="R3084" t="s">
        <v>48</v>
      </c>
    </row>
    <row r="3085" spans="1:18" x14ac:dyDescent="0.2">
      <c r="A3085">
        <v>3084</v>
      </c>
      <c r="B3085">
        <v>22</v>
      </c>
      <c r="C3085" t="s">
        <v>152</v>
      </c>
      <c r="D3085" t="s">
        <v>94</v>
      </c>
      <c r="E3085" t="s">
        <v>20</v>
      </c>
      <c r="F3085">
        <v>20</v>
      </c>
      <c r="G3085" t="s">
        <v>114</v>
      </c>
      <c r="H3085" t="s">
        <v>35</v>
      </c>
      <c r="I3085" t="s">
        <v>72</v>
      </c>
      <c r="J3085" t="s">
        <v>52</v>
      </c>
      <c r="K3085">
        <v>3.5</v>
      </c>
      <c r="L3085" t="s">
        <v>151</v>
      </c>
      <c r="M3085" t="s">
        <v>73</v>
      </c>
      <c r="N3085" t="s">
        <v>151</v>
      </c>
      <c r="O3085" t="s">
        <v>151</v>
      </c>
      <c r="P3085">
        <v>28</v>
      </c>
      <c r="Q3085" t="s">
        <v>45</v>
      </c>
      <c r="R3085" t="s">
        <v>57</v>
      </c>
    </row>
    <row r="3086" spans="1:18" x14ac:dyDescent="0.2">
      <c r="A3086">
        <v>3085</v>
      </c>
      <c r="B3086">
        <v>46</v>
      </c>
      <c r="C3086" t="s">
        <v>152</v>
      </c>
      <c r="D3086" t="s">
        <v>118</v>
      </c>
      <c r="E3086" t="s">
        <v>66</v>
      </c>
      <c r="F3086">
        <v>37</v>
      </c>
      <c r="G3086" t="s">
        <v>134</v>
      </c>
      <c r="H3086" t="s">
        <v>35</v>
      </c>
      <c r="I3086" t="s">
        <v>125</v>
      </c>
      <c r="J3086" t="s">
        <v>36</v>
      </c>
      <c r="K3086">
        <v>3.2</v>
      </c>
      <c r="L3086" t="s">
        <v>151</v>
      </c>
      <c r="M3086" t="s">
        <v>73</v>
      </c>
      <c r="N3086" t="s">
        <v>151</v>
      </c>
      <c r="O3086" t="s">
        <v>151</v>
      </c>
      <c r="P3086">
        <v>43</v>
      </c>
      <c r="Q3086" t="s">
        <v>45</v>
      </c>
      <c r="R3086" t="s">
        <v>87</v>
      </c>
    </row>
    <row r="3087" spans="1:18" x14ac:dyDescent="0.2">
      <c r="A3087">
        <v>3086</v>
      </c>
      <c r="B3087">
        <v>24</v>
      </c>
      <c r="C3087" t="s">
        <v>152</v>
      </c>
      <c r="D3087" t="s">
        <v>29</v>
      </c>
      <c r="E3087" t="s">
        <v>20</v>
      </c>
      <c r="F3087">
        <v>50</v>
      </c>
      <c r="G3087" t="s">
        <v>106</v>
      </c>
      <c r="H3087" t="s">
        <v>22</v>
      </c>
      <c r="I3087" t="s">
        <v>23</v>
      </c>
      <c r="J3087" t="s">
        <v>24</v>
      </c>
      <c r="K3087">
        <v>2.8</v>
      </c>
      <c r="L3087" t="s">
        <v>151</v>
      </c>
      <c r="M3087" t="s">
        <v>73</v>
      </c>
      <c r="N3087" t="s">
        <v>151</v>
      </c>
      <c r="O3087" t="s">
        <v>151</v>
      </c>
      <c r="P3087">
        <v>10</v>
      </c>
      <c r="Q3087" t="s">
        <v>27</v>
      </c>
      <c r="R3087" t="s">
        <v>96</v>
      </c>
    </row>
    <row r="3088" spans="1:18" x14ac:dyDescent="0.2">
      <c r="A3088">
        <v>3087</v>
      </c>
      <c r="B3088">
        <v>47</v>
      </c>
      <c r="C3088" t="s">
        <v>152</v>
      </c>
      <c r="D3088" t="s">
        <v>65</v>
      </c>
      <c r="E3088" t="s">
        <v>66</v>
      </c>
      <c r="F3088">
        <v>73</v>
      </c>
      <c r="G3088" t="s">
        <v>139</v>
      </c>
      <c r="H3088" t="s">
        <v>43</v>
      </c>
      <c r="I3088" t="s">
        <v>92</v>
      </c>
      <c r="J3088" t="s">
        <v>52</v>
      </c>
      <c r="K3088">
        <v>3.5</v>
      </c>
      <c r="L3088" t="s">
        <v>151</v>
      </c>
      <c r="M3088" t="s">
        <v>44</v>
      </c>
      <c r="N3088" t="s">
        <v>151</v>
      </c>
      <c r="O3088" t="s">
        <v>151</v>
      </c>
      <c r="P3088">
        <v>26</v>
      </c>
      <c r="Q3088" t="s">
        <v>27</v>
      </c>
      <c r="R3088" t="s">
        <v>96</v>
      </c>
    </row>
    <row r="3089" spans="1:18" x14ac:dyDescent="0.2">
      <c r="A3089">
        <v>3088</v>
      </c>
      <c r="B3089">
        <v>62</v>
      </c>
      <c r="C3089" t="s">
        <v>152</v>
      </c>
      <c r="D3089" t="s">
        <v>54</v>
      </c>
      <c r="E3089" t="s">
        <v>20</v>
      </c>
      <c r="F3089">
        <v>84</v>
      </c>
      <c r="G3089" t="s">
        <v>97</v>
      </c>
      <c r="H3089" t="s">
        <v>43</v>
      </c>
      <c r="I3089" t="s">
        <v>60</v>
      </c>
      <c r="J3089" t="s">
        <v>36</v>
      </c>
      <c r="K3089">
        <v>3.1</v>
      </c>
      <c r="L3089" t="s">
        <v>151</v>
      </c>
      <c r="M3089" t="s">
        <v>37</v>
      </c>
      <c r="N3089" t="s">
        <v>151</v>
      </c>
      <c r="O3089" t="s">
        <v>151</v>
      </c>
      <c r="P3089">
        <v>29</v>
      </c>
      <c r="Q3089" t="s">
        <v>74</v>
      </c>
      <c r="R3089" t="s">
        <v>87</v>
      </c>
    </row>
    <row r="3090" spans="1:18" x14ac:dyDescent="0.2">
      <c r="A3090">
        <v>3089</v>
      </c>
      <c r="B3090">
        <v>34</v>
      </c>
      <c r="C3090" t="s">
        <v>152</v>
      </c>
      <c r="D3090" t="s">
        <v>80</v>
      </c>
      <c r="E3090" t="s">
        <v>20</v>
      </c>
      <c r="F3090">
        <v>64</v>
      </c>
      <c r="G3090" t="s">
        <v>71</v>
      </c>
      <c r="H3090" t="s">
        <v>43</v>
      </c>
      <c r="I3090" t="s">
        <v>84</v>
      </c>
      <c r="J3090" t="s">
        <v>36</v>
      </c>
      <c r="K3090">
        <v>3.3</v>
      </c>
      <c r="L3090" t="s">
        <v>151</v>
      </c>
      <c r="M3090" t="s">
        <v>73</v>
      </c>
      <c r="N3090" t="s">
        <v>151</v>
      </c>
      <c r="O3090" t="s">
        <v>151</v>
      </c>
      <c r="P3090">
        <v>35</v>
      </c>
      <c r="Q3090" t="s">
        <v>74</v>
      </c>
      <c r="R3090" t="s">
        <v>57</v>
      </c>
    </row>
    <row r="3091" spans="1:18" x14ac:dyDescent="0.2">
      <c r="A3091">
        <v>3090</v>
      </c>
      <c r="B3091">
        <v>50</v>
      </c>
      <c r="C3091" t="s">
        <v>152</v>
      </c>
      <c r="D3091" t="s">
        <v>40</v>
      </c>
      <c r="E3091" t="s">
        <v>41</v>
      </c>
      <c r="F3091">
        <v>21</v>
      </c>
      <c r="G3091" t="s">
        <v>97</v>
      </c>
      <c r="H3091" t="s">
        <v>22</v>
      </c>
      <c r="I3091" t="s">
        <v>143</v>
      </c>
      <c r="J3091" t="s">
        <v>56</v>
      </c>
      <c r="K3091">
        <v>4.5999999999999996</v>
      </c>
      <c r="L3091" t="s">
        <v>151</v>
      </c>
      <c r="M3091" t="s">
        <v>37</v>
      </c>
      <c r="N3091" t="s">
        <v>151</v>
      </c>
      <c r="O3091" t="s">
        <v>151</v>
      </c>
      <c r="P3091">
        <v>23</v>
      </c>
      <c r="Q3091" t="s">
        <v>32</v>
      </c>
      <c r="R3091" t="s">
        <v>75</v>
      </c>
    </row>
    <row r="3092" spans="1:18" x14ac:dyDescent="0.2">
      <c r="A3092">
        <v>3091</v>
      </c>
      <c r="B3092">
        <v>29</v>
      </c>
      <c r="C3092" t="s">
        <v>152</v>
      </c>
      <c r="D3092" t="s">
        <v>54</v>
      </c>
      <c r="E3092" t="s">
        <v>20</v>
      </c>
      <c r="F3092">
        <v>36</v>
      </c>
      <c r="G3092" t="s">
        <v>104</v>
      </c>
      <c r="H3092" t="s">
        <v>43</v>
      </c>
      <c r="I3092" t="s">
        <v>99</v>
      </c>
      <c r="J3092" t="s">
        <v>52</v>
      </c>
      <c r="K3092">
        <v>4.9000000000000004</v>
      </c>
      <c r="L3092" t="s">
        <v>151</v>
      </c>
      <c r="M3092" t="s">
        <v>73</v>
      </c>
      <c r="N3092" t="s">
        <v>151</v>
      </c>
      <c r="O3092" t="s">
        <v>151</v>
      </c>
      <c r="P3092">
        <v>15</v>
      </c>
      <c r="Q3092" t="s">
        <v>74</v>
      </c>
      <c r="R3092" t="s">
        <v>57</v>
      </c>
    </row>
    <row r="3093" spans="1:18" x14ac:dyDescent="0.2">
      <c r="A3093">
        <v>3092</v>
      </c>
      <c r="B3093">
        <v>68</v>
      </c>
      <c r="C3093" t="s">
        <v>152</v>
      </c>
      <c r="D3093" t="s">
        <v>80</v>
      </c>
      <c r="E3093" t="s">
        <v>20</v>
      </c>
      <c r="F3093">
        <v>81</v>
      </c>
      <c r="G3093" t="s">
        <v>106</v>
      </c>
      <c r="H3093" t="s">
        <v>22</v>
      </c>
      <c r="I3093" t="s">
        <v>120</v>
      </c>
      <c r="J3093" t="s">
        <v>24</v>
      </c>
      <c r="K3093">
        <v>3.4</v>
      </c>
      <c r="L3093" t="s">
        <v>151</v>
      </c>
      <c r="M3093" t="s">
        <v>69</v>
      </c>
      <c r="N3093" t="s">
        <v>151</v>
      </c>
      <c r="O3093" t="s">
        <v>151</v>
      </c>
      <c r="P3093">
        <v>46</v>
      </c>
      <c r="Q3093" t="s">
        <v>38</v>
      </c>
      <c r="R3093" t="s">
        <v>48</v>
      </c>
    </row>
    <row r="3094" spans="1:18" x14ac:dyDescent="0.2">
      <c r="A3094">
        <v>3093</v>
      </c>
      <c r="B3094">
        <v>52</v>
      </c>
      <c r="C3094" t="s">
        <v>152</v>
      </c>
      <c r="D3094" t="s">
        <v>88</v>
      </c>
      <c r="E3094" t="s">
        <v>66</v>
      </c>
      <c r="F3094">
        <v>54</v>
      </c>
      <c r="G3094" t="s">
        <v>139</v>
      </c>
      <c r="H3094" t="s">
        <v>22</v>
      </c>
      <c r="I3094" t="s">
        <v>64</v>
      </c>
      <c r="J3094" t="s">
        <v>56</v>
      </c>
      <c r="K3094">
        <v>3.5</v>
      </c>
      <c r="L3094" t="s">
        <v>151</v>
      </c>
      <c r="M3094" t="s">
        <v>44</v>
      </c>
      <c r="N3094" t="s">
        <v>151</v>
      </c>
      <c r="O3094" t="s">
        <v>151</v>
      </c>
      <c r="P3094">
        <v>14</v>
      </c>
      <c r="Q3094" t="s">
        <v>74</v>
      </c>
      <c r="R3094" t="s">
        <v>75</v>
      </c>
    </row>
    <row r="3095" spans="1:18" x14ac:dyDescent="0.2">
      <c r="A3095">
        <v>3094</v>
      </c>
      <c r="B3095">
        <v>29</v>
      </c>
      <c r="C3095" t="s">
        <v>152</v>
      </c>
      <c r="D3095" t="s">
        <v>124</v>
      </c>
      <c r="E3095" t="s">
        <v>20</v>
      </c>
      <c r="F3095">
        <v>63</v>
      </c>
      <c r="G3095" t="s">
        <v>137</v>
      </c>
      <c r="H3095" t="s">
        <v>22</v>
      </c>
      <c r="I3095" t="s">
        <v>107</v>
      </c>
      <c r="J3095" t="s">
        <v>52</v>
      </c>
      <c r="K3095">
        <v>4.8</v>
      </c>
      <c r="L3095" t="s">
        <v>151</v>
      </c>
      <c r="M3095" t="s">
        <v>73</v>
      </c>
      <c r="N3095" t="s">
        <v>151</v>
      </c>
      <c r="O3095" t="s">
        <v>151</v>
      </c>
      <c r="P3095">
        <v>17</v>
      </c>
      <c r="Q3095" t="s">
        <v>32</v>
      </c>
      <c r="R3095" t="s">
        <v>96</v>
      </c>
    </row>
    <row r="3096" spans="1:18" x14ac:dyDescent="0.2">
      <c r="A3096">
        <v>3095</v>
      </c>
      <c r="B3096">
        <v>22</v>
      </c>
      <c r="C3096" t="s">
        <v>152</v>
      </c>
      <c r="D3096" t="s">
        <v>40</v>
      </c>
      <c r="E3096" t="s">
        <v>41</v>
      </c>
      <c r="F3096">
        <v>59</v>
      </c>
      <c r="G3096" t="s">
        <v>141</v>
      </c>
      <c r="H3096" t="s">
        <v>43</v>
      </c>
      <c r="I3096" t="s">
        <v>23</v>
      </c>
      <c r="J3096" t="s">
        <v>52</v>
      </c>
      <c r="K3096">
        <v>2.7</v>
      </c>
      <c r="L3096" t="s">
        <v>151</v>
      </c>
      <c r="M3096" t="s">
        <v>73</v>
      </c>
      <c r="N3096" t="s">
        <v>151</v>
      </c>
      <c r="O3096" t="s">
        <v>151</v>
      </c>
      <c r="P3096">
        <v>9</v>
      </c>
      <c r="Q3096" t="s">
        <v>32</v>
      </c>
      <c r="R3096" t="s">
        <v>39</v>
      </c>
    </row>
    <row r="3097" spans="1:18" x14ac:dyDescent="0.2">
      <c r="A3097">
        <v>3096</v>
      </c>
      <c r="B3097">
        <v>62</v>
      </c>
      <c r="C3097" t="s">
        <v>152</v>
      </c>
      <c r="D3097" t="s">
        <v>123</v>
      </c>
      <c r="E3097" t="s">
        <v>66</v>
      </c>
      <c r="F3097">
        <v>53</v>
      </c>
      <c r="G3097" t="s">
        <v>147</v>
      </c>
      <c r="H3097" t="s">
        <v>35</v>
      </c>
      <c r="I3097" t="s">
        <v>117</v>
      </c>
      <c r="J3097" t="s">
        <v>56</v>
      </c>
      <c r="K3097">
        <v>3.4</v>
      </c>
      <c r="L3097" t="s">
        <v>151</v>
      </c>
      <c r="M3097" t="s">
        <v>53</v>
      </c>
      <c r="N3097" t="s">
        <v>151</v>
      </c>
      <c r="O3097" t="s">
        <v>151</v>
      </c>
      <c r="P3097">
        <v>13</v>
      </c>
      <c r="Q3097" t="s">
        <v>27</v>
      </c>
      <c r="R3097" t="s">
        <v>28</v>
      </c>
    </row>
    <row r="3098" spans="1:18" x14ac:dyDescent="0.2">
      <c r="A3098">
        <v>3097</v>
      </c>
      <c r="B3098">
        <v>69</v>
      </c>
      <c r="C3098" t="s">
        <v>152</v>
      </c>
      <c r="D3098" t="s">
        <v>54</v>
      </c>
      <c r="E3098" t="s">
        <v>20</v>
      </c>
      <c r="F3098">
        <v>63</v>
      </c>
      <c r="G3098" t="s">
        <v>110</v>
      </c>
      <c r="H3098" t="s">
        <v>22</v>
      </c>
      <c r="I3098" t="s">
        <v>51</v>
      </c>
      <c r="J3098" t="s">
        <v>24</v>
      </c>
      <c r="K3098">
        <v>3.5</v>
      </c>
      <c r="L3098" t="s">
        <v>151</v>
      </c>
      <c r="M3098" t="s">
        <v>44</v>
      </c>
      <c r="N3098" t="s">
        <v>151</v>
      </c>
      <c r="O3098" t="s">
        <v>151</v>
      </c>
      <c r="P3098">
        <v>20</v>
      </c>
      <c r="Q3098" t="s">
        <v>74</v>
      </c>
      <c r="R3098" t="s">
        <v>87</v>
      </c>
    </row>
    <row r="3099" spans="1:18" x14ac:dyDescent="0.2">
      <c r="A3099">
        <v>3098</v>
      </c>
      <c r="B3099">
        <v>48</v>
      </c>
      <c r="C3099" t="s">
        <v>152</v>
      </c>
      <c r="D3099" t="s">
        <v>70</v>
      </c>
      <c r="E3099" t="s">
        <v>41</v>
      </c>
      <c r="F3099">
        <v>33</v>
      </c>
      <c r="G3099" t="s">
        <v>78</v>
      </c>
      <c r="H3099" t="s">
        <v>43</v>
      </c>
      <c r="I3099" t="s">
        <v>64</v>
      </c>
      <c r="J3099" t="s">
        <v>56</v>
      </c>
      <c r="K3099">
        <v>3.7</v>
      </c>
      <c r="L3099" t="s">
        <v>151</v>
      </c>
      <c r="M3099" t="s">
        <v>37</v>
      </c>
      <c r="N3099" t="s">
        <v>151</v>
      </c>
      <c r="O3099" t="s">
        <v>151</v>
      </c>
      <c r="P3099">
        <v>39</v>
      </c>
      <c r="Q3099" t="s">
        <v>74</v>
      </c>
      <c r="R3099" t="s">
        <v>57</v>
      </c>
    </row>
    <row r="3100" spans="1:18" x14ac:dyDescent="0.2">
      <c r="A3100">
        <v>3099</v>
      </c>
      <c r="B3100">
        <v>66</v>
      </c>
      <c r="C3100" t="s">
        <v>152</v>
      </c>
      <c r="D3100" t="s">
        <v>94</v>
      </c>
      <c r="E3100" t="s">
        <v>20</v>
      </c>
      <c r="F3100">
        <v>64</v>
      </c>
      <c r="G3100" t="s">
        <v>129</v>
      </c>
      <c r="H3100" t="s">
        <v>22</v>
      </c>
      <c r="I3100" t="s">
        <v>108</v>
      </c>
      <c r="J3100" t="s">
        <v>52</v>
      </c>
      <c r="K3100">
        <v>3.3</v>
      </c>
      <c r="L3100" t="s">
        <v>151</v>
      </c>
      <c r="M3100" t="s">
        <v>44</v>
      </c>
      <c r="N3100" t="s">
        <v>151</v>
      </c>
      <c r="O3100" t="s">
        <v>151</v>
      </c>
      <c r="P3100">
        <v>50</v>
      </c>
      <c r="Q3100" t="s">
        <v>74</v>
      </c>
      <c r="R3100" t="s">
        <v>57</v>
      </c>
    </row>
    <row r="3101" spans="1:18" x14ac:dyDescent="0.2">
      <c r="A3101">
        <v>3100</v>
      </c>
      <c r="B3101">
        <v>42</v>
      </c>
      <c r="C3101" t="s">
        <v>152</v>
      </c>
      <c r="D3101" t="s">
        <v>54</v>
      </c>
      <c r="E3101" t="s">
        <v>20</v>
      </c>
      <c r="F3101">
        <v>98</v>
      </c>
      <c r="G3101" t="s">
        <v>150</v>
      </c>
      <c r="H3101" t="s">
        <v>35</v>
      </c>
      <c r="I3101" t="s">
        <v>31</v>
      </c>
      <c r="J3101" t="s">
        <v>56</v>
      </c>
      <c r="K3101">
        <v>2.9</v>
      </c>
      <c r="L3101" t="s">
        <v>151</v>
      </c>
      <c r="M3101" t="s">
        <v>37</v>
      </c>
      <c r="N3101" t="s">
        <v>151</v>
      </c>
      <c r="O3101" t="s">
        <v>151</v>
      </c>
      <c r="P3101">
        <v>21</v>
      </c>
      <c r="Q3101" t="s">
        <v>74</v>
      </c>
      <c r="R3101" t="s">
        <v>75</v>
      </c>
    </row>
    <row r="3102" spans="1:18" x14ac:dyDescent="0.2">
      <c r="A3102">
        <v>3101</v>
      </c>
      <c r="B3102">
        <v>50</v>
      </c>
      <c r="C3102" t="s">
        <v>152</v>
      </c>
      <c r="D3102" t="s">
        <v>123</v>
      </c>
      <c r="E3102" t="s">
        <v>66</v>
      </c>
      <c r="F3102">
        <v>85</v>
      </c>
      <c r="G3102" t="s">
        <v>128</v>
      </c>
      <c r="H3102" t="s">
        <v>22</v>
      </c>
      <c r="I3102" t="s">
        <v>72</v>
      </c>
      <c r="J3102" t="s">
        <v>24</v>
      </c>
      <c r="K3102">
        <v>3.9</v>
      </c>
      <c r="L3102" t="s">
        <v>151</v>
      </c>
      <c r="M3102" t="s">
        <v>26</v>
      </c>
      <c r="N3102" t="s">
        <v>151</v>
      </c>
      <c r="O3102" t="s">
        <v>151</v>
      </c>
      <c r="P3102">
        <v>3</v>
      </c>
      <c r="Q3102" t="s">
        <v>74</v>
      </c>
      <c r="R3102" t="s">
        <v>39</v>
      </c>
    </row>
    <row r="3103" spans="1:18" x14ac:dyDescent="0.2">
      <c r="A3103">
        <v>3102</v>
      </c>
      <c r="B3103">
        <v>32</v>
      </c>
      <c r="C3103" t="s">
        <v>152</v>
      </c>
      <c r="D3103" t="s">
        <v>105</v>
      </c>
      <c r="E3103" t="s">
        <v>66</v>
      </c>
      <c r="F3103">
        <v>82</v>
      </c>
      <c r="G3103" t="s">
        <v>134</v>
      </c>
      <c r="H3103" t="s">
        <v>35</v>
      </c>
      <c r="I3103" t="s">
        <v>109</v>
      </c>
      <c r="J3103" t="s">
        <v>52</v>
      </c>
      <c r="K3103">
        <v>2.7</v>
      </c>
      <c r="L3103" t="s">
        <v>151</v>
      </c>
      <c r="M3103" t="s">
        <v>26</v>
      </c>
      <c r="N3103" t="s">
        <v>151</v>
      </c>
      <c r="O3103" t="s">
        <v>151</v>
      </c>
      <c r="P3103">
        <v>9</v>
      </c>
      <c r="Q3103" t="s">
        <v>45</v>
      </c>
      <c r="R3103" t="s">
        <v>28</v>
      </c>
    </row>
    <row r="3104" spans="1:18" x14ac:dyDescent="0.2">
      <c r="A3104">
        <v>3103</v>
      </c>
      <c r="B3104">
        <v>51</v>
      </c>
      <c r="C3104" t="s">
        <v>152</v>
      </c>
      <c r="D3104" t="s">
        <v>101</v>
      </c>
      <c r="E3104" t="s">
        <v>62</v>
      </c>
      <c r="F3104">
        <v>85</v>
      </c>
      <c r="G3104" t="s">
        <v>146</v>
      </c>
      <c r="H3104" t="s">
        <v>43</v>
      </c>
      <c r="I3104" t="s">
        <v>95</v>
      </c>
      <c r="J3104" t="s">
        <v>52</v>
      </c>
      <c r="K3104">
        <v>4.3</v>
      </c>
      <c r="L3104" t="s">
        <v>151</v>
      </c>
      <c r="M3104" t="s">
        <v>53</v>
      </c>
      <c r="N3104" t="s">
        <v>151</v>
      </c>
      <c r="O3104" t="s">
        <v>151</v>
      </c>
      <c r="P3104">
        <v>29</v>
      </c>
      <c r="Q3104" t="s">
        <v>32</v>
      </c>
      <c r="R3104" t="s">
        <v>75</v>
      </c>
    </row>
    <row r="3105" spans="1:18" x14ac:dyDescent="0.2">
      <c r="A3105">
        <v>3104</v>
      </c>
      <c r="B3105">
        <v>27</v>
      </c>
      <c r="C3105" t="s">
        <v>152</v>
      </c>
      <c r="D3105" t="s">
        <v>54</v>
      </c>
      <c r="E3105" t="s">
        <v>20</v>
      </c>
      <c r="F3105">
        <v>37</v>
      </c>
      <c r="G3105" t="s">
        <v>114</v>
      </c>
      <c r="H3105" t="s">
        <v>35</v>
      </c>
      <c r="I3105" t="s">
        <v>99</v>
      </c>
      <c r="J3105" t="s">
        <v>24</v>
      </c>
      <c r="K3105">
        <v>3</v>
      </c>
      <c r="L3105" t="s">
        <v>151</v>
      </c>
      <c r="M3105" t="s">
        <v>69</v>
      </c>
      <c r="N3105" t="s">
        <v>151</v>
      </c>
      <c r="O3105" t="s">
        <v>151</v>
      </c>
      <c r="P3105">
        <v>42</v>
      </c>
      <c r="Q3105" t="s">
        <v>74</v>
      </c>
      <c r="R3105" t="s">
        <v>39</v>
      </c>
    </row>
    <row r="3106" spans="1:18" x14ac:dyDescent="0.2">
      <c r="A3106">
        <v>3105</v>
      </c>
      <c r="B3106">
        <v>43</v>
      </c>
      <c r="C3106" t="s">
        <v>152</v>
      </c>
      <c r="D3106" t="s">
        <v>94</v>
      </c>
      <c r="E3106" t="s">
        <v>20</v>
      </c>
      <c r="F3106">
        <v>56</v>
      </c>
      <c r="G3106" t="s">
        <v>141</v>
      </c>
      <c r="H3106" t="s">
        <v>35</v>
      </c>
      <c r="I3106" t="s">
        <v>47</v>
      </c>
      <c r="J3106" t="s">
        <v>52</v>
      </c>
      <c r="K3106">
        <v>5</v>
      </c>
      <c r="L3106" t="s">
        <v>151</v>
      </c>
      <c r="M3106" t="s">
        <v>69</v>
      </c>
      <c r="N3106" t="s">
        <v>151</v>
      </c>
      <c r="O3106" t="s">
        <v>151</v>
      </c>
      <c r="P3106">
        <v>41</v>
      </c>
      <c r="Q3106" t="s">
        <v>85</v>
      </c>
      <c r="R3106" t="s">
        <v>28</v>
      </c>
    </row>
    <row r="3107" spans="1:18" x14ac:dyDescent="0.2">
      <c r="A3107">
        <v>3106</v>
      </c>
      <c r="B3107">
        <v>48</v>
      </c>
      <c r="C3107" t="s">
        <v>152</v>
      </c>
      <c r="D3107" t="s">
        <v>86</v>
      </c>
      <c r="E3107" t="s">
        <v>20</v>
      </c>
      <c r="F3107">
        <v>33</v>
      </c>
      <c r="G3107" t="s">
        <v>46</v>
      </c>
      <c r="H3107" t="s">
        <v>43</v>
      </c>
      <c r="I3107" t="s">
        <v>77</v>
      </c>
      <c r="J3107" t="s">
        <v>56</v>
      </c>
      <c r="K3107">
        <v>2.7</v>
      </c>
      <c r="L3107" t="s">
        <v>151</v>
      </c>
      <c r="M3107" t="s">
        <v>26</v>
      </c>
      <c r="N3107" t="s">
        <v>151</v>
      </c>
      <c r="O3107" t="s">
        <v>151</v>
      </c>
      <c r="P3107">
        <v>17</v>
      </c>
      <c r="Q3107" t="s">
        <v>85</v>
      </c>
      <c r="R3107" t="s">
        <v>87</v>
      </c>
    </row>
    <row r="3108" spans="1:18" x14ac:dyDescent="0.2">
      <c r="A3108">
        <v>3107</v>
      </c>
      <c r="B3108">
        <v>62</v>
      </c>
      <c r="C3108" t="s">
        <v>152</v>
      </c>
      <c r="D3108" t="s">
        <v>40</v>
      </c>
      <c r="E3108" t="s">
        <v>41</v>
      </c>
      <c r="F3108">
        <v>57</v>
      </c>
      <c r="G3108" t="s">
        <v>89</v>
      </c>
      <c r="H3108" t="s">
        <v>43</v>
      </c>
      <c r="I3108" t="s">
        <v>133</v>
      </c>
      <c r="J3108" t="s">
        <v>24</v>
      </c>
      <c r="K3108">
        <v>4.7</v>
      </c>
      <c r="L3108" t="s">
        <v>151</v>
      </c>
      <c r="M3108" t="s">
        <v>44</v>
      </c>
      <c r="N3108" t="s">
        <v>151</v>
      </c>
      <c r="O3108" t="s">
        <v>151</v>
      </c>
      <c r="P3108">
        <v>20</v>
      </c>
      <c r="Q3108" t="s">
        <v>45</v>
      </c>
      <c r="R3108" t="s">
        <v>48</v>
      </c>
    </row>
    <row r="3109" spans="1:18" x14ac:dyDescent="0.2">
      <c r="A3109">
        <v>3108</v>
      </c>
      <c r="B3109">
        <v>65</v>
      </c>
      <c r="C3109" t="s">
        <v>152</v>
      </c>
      <c r="D3109" t="s">
        <v>19</v>
      </c>
      <c r="E3109" t="s">
        <v>20</v>
      </c>
      <c r="F3109">
        <v>31</v>
      </c>
      <c r="G3109" t="s">
        <v>76</v>
      </c>
      <c r="H3109" t="s">
        <v>22</v>
      </c>
      <c r="I3109" t="s">
        <v>23</v>
      </c>
      <c r="J3109" t="s">
        <v>24</v>
      </c>
      <c r="K3109">
        <v>4.5999999999999996</v>
      </c>
      <c r="L3109" t="s">
        <v>151</v>
      </c>
      <c r="M3109" t="s">
        <v>53</v>
      </c>
      <c r="N3109" t="s">
        <v>151</v>
      </c>
      <c r="O3109" t="s">
        <v>151</v>
      </c>
      <c r="P3109">
        <v>18</v>
      </c>
      <c r="Q3109" t="s">
        <v>38</v>
      </c>
      <c r="R3109" t="s">
        <v>75</v>
      </c>
    </row>
    <row r="3110" spans="1:18" x14ac:dyDescent="0.2">
      <c r="A3110">
        <v>3109</v>
      </c>
      <c r="B3110">
        <v>50</v>
      </c>
      <c r="C3110" t="s">
        <v>152</v>
      </c>
      <c r="D3110" t="s">
        <v>124</v>
      </c>
      <c r="E3110" t="s">
        <v>20</v>
      </c>
      <c r="F3110">
        <v>69</v>
      </c>
      <c r="G3110" t="s">
        <v>46</v>
      </c>
      <c r="H3110" t="s">
        <v>43</v>
      </c>
      <c r="I3110" t="s">
        <v>72</v>
      </c>
      <c r="J3110" t="s">
        <v>56</v>
      </c>
      <c r="K3110">
        <v>3.2</v>
      </c>
      <c r="L3110" t="s">
        <v>151</v>
      </c>
      <c r="M3110" t="s">
        <v>69</v>
      </c>
      <c r="N3110" t="s">
        <v>151</v>
      </c>
      <c r="O3110" t="s">
        <v>151</v>
      </c>
      <c r="P3110">
        <v>7</v>
      </c>
      <c r="Q3110" t="s">
        <v>45</v>
      </c>
      <c r="R3110" t="s">
        <v>87</v>
      </c>
    </row>
    <row r="3111" spans="1:18" x14ac:dyDescent="0.2">
      <c r="A3111">
        <v>3110</v>
      </c>
      <c r="B3111">
        <v>60</v>
      </c>
      <c r="C3111" t="s">
        <v>152</v>
      </c>
      <c r="D3111" t="s">
        <v>101</v>
      </c>
      <c r="E3111" t="s">
        <v>62</v>
      </c>
      <c r="F3111">
        <v>92</v>
      </c>
      <c r="G3111" t="s">
        <v>114</v>
      </c>
      <c r="H3111" t="s">
        <v>43</v>
      </c>
      <c r="I3111" t="s">
        <v>23</v>
      </c>
      <c r="J3111" t="s">
        <v>24</v>
      </c>
      <c r="K3111">
        <v>4.3</v>
      </c>
      <c r="L3111" t="s">
        <v>151</v>
      </c>
      <c r="M3111" t="s">
        <v>37</v>
      </c>
      <c r="N3111" t="s">
        <v>151</v>
      </c>
      <c r="O3111" t="s">
        <v>151</v>
      </c>
      <c r="P3111">
        <v>47</v>
      </c>
      <c r="Q3111" t="s">
        <v>74</v>
      </c>
      <c r="R3111" t="s">
        <v>28</v>
      </c>
    </row>
    <row r="3112" spans="1:18" x14ac:dyDescent="0.2">
      <c r="A3112">
        <v>3111</v>
      </c>
      <c r="B3112">
        <v>19</v>
      </c>
      <c r="C3112" t="s">
        <v>152</v>
      </c>
      <c r="D3112" t="s">
        <v>65</v>
      </c>
      <c r="E3112" t="s">
        <v>66</v>
      </c>
      <c r="F3112">
        <v>46</v>
      </c>
      <c r="G3112" t="s">
        <v>104</v>
      </c>
      <c r="H3112" t="s">
        <v>22</v>
      </c>
      <c r="I3112" t="s">
        <v>92</v>
      </c>
      <c r="J3112" t="s">
        <v>56</v>
      </c>
      <c r="K3112">
        <v>4.5999999999999996</v>
      </c>
      <c r="L3112" t="s">
        <v>151</v>
      </c>
      <c r="M3112" t="s">
        <v>44</v>
      </c>
      <c r="N3112" t="s">
        <v>151</v>
      </c>
      <c r="O3112" t="s">
        <v>151</v>
      </c>
      <c r="P3112">
        <v>2</v>
      </c>
      <c r="Q3112" t="s">
        <v>74</v>
      </c>
      <c r="R3112" t="s">
        <v>75</v>
      </c>
    </row>
    <row r="3113" spans="1:18" x14ac:dyDescent="0.2">
      <c r="A3113">
        <v>3112</v>
      </c>
      <c r="B3113">
        <v>21</v>
      </c>
      <c r="C3113" t="s">
        <v>152</v>
      </c>
      <c r="D3113" t="s">
        <v>132</v>
      </c>
      <c r="E3113" t="s">
        <v>66</v>
      </c>
      <c r="F3113">
        <v>81</v>
      </c>
      <c r="G3113" t="s">
        <v>110</v>
      </c>
      <c r="H3113" t="s">
        <v>91</v>
      </c>
      <c r="I3113" t="s">
        <v>125</v>
      </c>
      <c r="J3113" t="s">
        <v>36</v>
      </c>
      <c r="K3113">
        <v>4.9000000000000004</v>
      </c>
      <c r="L3113" t="s">
        <v>151</v>
      </c>
      <c r="M3113" t="s">
        <v>37</v>
      </c>
      <c r="N3113" t="s">
        <v>151</v>
      </c>
      <c r="O3113" t="s">
        <v>151</v>
      </c>
      <c r="P3113">
        <v>25</v>
      </c>
      <c r="Q3113" t="s">
        <v>85</v>
      </c>
      <c r="R3113" t="s">
        <v>57</v>
      </c>
    </row>
    <row r="3114" spans="1:18" x14ac:dyDescent="0.2">
      <c r="A3114">
        <v>3113</v>
      </c>
      <c r="B3114">
        <v>19</v>
      </c>
      <c r="C3114" t="s">
        <v>152</v>
      </c>
      <c r="D3114" t="s">
        <v>19</v>
      </c>
      <c r="E3114" t="s">
        <v>20</v>
      </c>
      <c r="F3114">
        <v>97</v>
      </c>
      <c r="G3114" t="s">
        <v>104</v>
      </c>
      <c r="H3114" t="s">
        <v>35</v>
      </c>
      <c r="I3114" t="s">
        <v>95</v>
      </c>
      <c r="J3114" t="s">
        <v>56</v>
      </c>
      <c r="K3114">
        <v>3.8</v>
      </c>
      <c r="L3114" t="s">
        <v>151</v>
      </c>
      <c r="M3114" t="s">
        <v>26</v>
      </c>
      <c r="N3114" t="s">
        <v>151</v>
      </c>
      <c r="O3114" t="s">
        <v>151</v>
      </c>
      <c r="P3114">
        <v>26</v>
      </c>
      <c r="Q3114" t="s">
        <v>27</v>
      </c>
      <c r="R3114" t="s">
        <v>48</v>
      </c>
    </row>
    <row r="3115" spans="1:18" x14ac:dyDescent="0.2">
      <c r="A3115">
        <v>3114</v>
      </c>
      <c r="B3115">
        <v>46</v>
      </c>
      <c r="C3115" t="s">
        <v>152</v>
      </c>
      <c r="D3115" t="s">
        <v>54</v>
      </c>
      <c r="E3115" t="s">
        <v>20</v>
      </c>
      <c r="F3115">
        <v>93</v>
      </c>
      <c r="G3115" t="s">
        <v>144</v>
      </c>
      <c r="H3115" t="s">
        <v>22</v>
      </c>
      <c r="I3115" t="s">
        <v>95</v>
      </c>
      <c r="J3115" t="s">
        <v>52</v>
      </c>
      <c r="K3115">
        <v>2.6</v>
      </c>
      <c r="L3115" t="s">
        <v>151</v>
      </c>
      <c r="M3115" t="s">
        <v>26</v>
      </c>
      <c r="N3115" t="s">
        <v>151</v>
      </c>
      <c r="O3115" t="s">
        <v>151</v>
      </c>
      <c r="P3115">
        <v>2</v>
      </c>
      <c r="Q3115" t="s">
        <v>85</v>
      </c>
      <c r="R3115" t="s">
        <v>39</v>
      </c>
    </row>
    <row r="3116" spans="1:18" x14ac:dyDescent="0.2">
      <c r="A3116">
        <v>3115</v>
      </c>
      <c r="B3116">
        <v>21</v>
      </c>
      <c r="C3116" t="s">
        <v>152</v>
      </c>
      <c r="D3116" t="s">
        <v>65</v>
      </c>
      <c r="E3116" t="s">
        <v>66</v>
      </c>
      <c r="F3116">
        <v>56</v>
      </c>
      <c r="G3116" t="s">
        <v>71</v>
      </c>
      <c r="H3116" t="s">
        <v>43</v>
      </c>
      <c r="I3116" t="s">
        <v>77</v>
      </c>
      <c r="J3116" t="s">
        <v>36</v>
      </c>
      <c r="K3116">
        <v>4.7</v>
      </c>
      <c r="L3116" t="s">
        <v>151</v>
      </c>
      <c r="M3116" t="s">
        <v>73</v>
      </c>
      <c r="N3116" t="s">
        <v>151</v>
      </c>
      <c r="O3116" t="s">
        <v>151</v>
      </c>
      <c r="P3116">
        <v>45</v>
      </c>
      <c r="Q3116" t="s">
        <v>27</v>
      </c>
      <c r="R3116" t="s">
        <v>75</v>
      </c>
    </row>
    <row r="3117" spans="1:18" x14ac:dyDescent="0.2">
      <c r="A3117">
        <v>3116</v>
      </c>
      <c r="B3117">
        <v>26</v>
      </c>
      <c r="C3117" t="s">
        <v>152</v>
      </c>
      <c r="D3117" t="s">
        <v>118</v>
      </c>
      <c r="E3117" t="s">
        <v>66</v>
      </c>
      <c r="F3117">
        <v>53</v>
      </c>
      <c r="G3117" t="s">
        <v>146</v>
      </c>
      <c r="H3117" t="s">
        <v>43</v>
      </c>
      <c r="I3117" t="s">
        <v>60</v>
      </c>
      <c r="J3117" t="s">
        <v>56</v>
      </c>
      <c r="K3117">
        <v>4.0999999999999996</v>
      </c>
      <c r="L3117" t="s">
        <v>151</v>
      </c>
      <c r="M3117" t="s">
        <v>37</v>
      </c>
      <c r="N3117" t="s">
        <v>151</v>
      </c>
      <c r="O3117" t="s">
        <v>151</v>
      </c>
      <c r="P3117">
        <v>9</v>
      </c>
      <c r="Q3117" t="s">
        <v>74</v>
      </c>
      <c r="R3117" t="s">
        <v>75</v>
      </c>
    </row>
    <row r="3118" spans="1:18" x14ac:dyDescent="0.2">
      <c r="A3118">
        <v>3117</v>
      </c>
      <c r="B3118">
        <v>50</v>
      </c>
      <c r="C3118" t="s">
        <v>152</v>
      </c>
      <c r="D3118" t="s">
        <v>61</v>
      </c>
      <c r="E3118" t="s">
        <v>62</v>
      </c>
      <c r="F3118">
        <v>66</v>
      </c>
      <c r="G3118" t="s">
        <v>55</v>
      </c>
      <c r="H3118" t="s">
        <v>22</v>
      </c>
      <c r="I3118" t="s">
        <v>23</v>
      </c>
      <c r="J3118" t="s">
        <v>36</v>
      </c>
      <c r="K3118">
        <v>3.7</v>
      </c>
      <c r="L3118" t="s">
        <v>151</v>
      </c>
      <c r="M3118" t="s">
        <v>73</v>
      </c>
      <c r="N3118" t="s">
        <v>151</v>
      </c>
      <c r="O3118" t="s">
        <v>151</v>
      </c>
      <c r="P3118">
        <v>1</v>
      </c>
      <c r="Q3118" t="s">
        <v>27</v>
      </c>
      <c r="R3118" t="s">
        <v>39</v>
      </c>
    </row>
    <row r="3119" spans="1:18" x14ac:dyDescent="0.2">
      <c r="A3119">
        <v>3118</v>
      </c>
      <c r="B3119">
        <v>43</v>
      </c>
      <c r="C3119" t="s">
        <v>152</v>
      </c>
      <c r="D3119" t="s">
        <v>103</v>
      </c>
      <c r="E3119" t="s">
        <v>20</v>
      </c>
      <c r="F3119">
        <v>50</v>
      </c>
      <c r="G3119" t="s">
        <v>102</v>
      </c>
      <c r="H3119" t="s">
        <v>43</v>
      </c>
      <c r="I3119" t="s">
        <v>77</v>
      </c>
      <c r="J3119" t="s">
        <v>56</v>
      </c>
      <c r="K3119">
        <v>3</v>
      </c>
      <c r="L3119" t="s">
        <v>151</v>
      </c>
      <c r="M3119" t="s">
        <v>37</v>
      </c>
      <c r="N3119" t="s">
        <v>151</v>
      </c>
      <c r="O3119" t="s">
        <v>151</v>
      </c>
      <c r="P3119">
        <v>4</v>
      </c>
      <c r="Q3119" t="s">
        <v>45</v>
      </c>
      <c r="R3119" t="s">
        <v>75</v>
      </c>
    </row>
    <row r="3120" spans="1:18" x14ac:dyDescent="0.2">
      <c r="A3120">
        <v>3119</v>
      </c>
      <c r="B3120">
        <v>61</v>
      </c>
      <c r="C3120" t="s">
        <v>152</v>
      </c>
      <c r="D3120" t="s">
        <v>58</v>
      </c>
      <c r="E3120" t="s">
        <v>20</v>
      </c>
      <c r="F3120">
        <v>97</v>
      </c>
      <c r="G3120" t="s">
        <v>140</v>
      </c>
      <c r="H3120" t="s">
        <v>22</v>
      </c>
      <c r="I3120" t="s">
        <v>143</v>
      </c>
      <c r="J3120" t="s">
        <v>52</v>
      </c>
      <c r="K3120">
        <v>4.7</v>
      </c>
      <c r="L3120" t="s">
        <v>151</v>
      </c>
      <c r="M3120" t="s">
        <v>53</v>
      </c>
      <c r="N3120" t="s">
        <v>151</v>
      </c>
      <c r="O3120" t="s">
        <v>151</v>
      </c>
      <c r="P3120">
        <v>31</v>
      </c>
      <c r="Q3120" t="s">
        <v>85</v>
      </c>
      <c r="R3120" t="s">
        <v>57</v>
      </c>
    </row>
    <row r="3121" spans="1:18" x14ac:dyDescent="0.2">
      <c r="A3121">
        <v>3120</v>
      </c>
      <c r="B3121">
        <v>63</v>
      </c>
      <c r="C3121" t="s">
        <v>152</v>
      </c>
      <c r="D3121" t="s">
        <v>40</v>
      </c>
      <c r="E3121" t="s">
        <v>41</v>
      </c>
      <c r="F3121">
        <v>79</v>
      </c>
      <c r="G3121" t="s">
        <v>59</v>
      </c>
      <c r="H3121" t="s">
        <v>91</v>
      </c>
      <c r="I3121" t="s">
        <v>64</v>
      </c>
      <c r="J3121" t="s">
        <v>24</v>
      </c>
      <c r="K3121">
        <v>4.7</v>
      </c>
      <c r="L3121" t="s">
        <v>151</v>
      </c>
      <c r="M3121" t="s">
        <v>69</v>
      </c>
      <c r="N3121" t="s">
        <v>151</v>
      </c>
      <c r="O3121" t="s">
        <v>151</v>
      </c>
      <c r="P3121">
        <v>21</v>
      </c>
      <c r="Q3121" t="s">
        <v>38</v>
      </c>
      <c r="R3121" t="s">
        <v>96</v>
      </c>
    </row>
    <row r="3122" spans="1:18" x14ac:dyDescent="0.2">
      <c r="A3122">
        <v>3121</v>
      </c>
      <c r="B3122">
        <v>46</v>
      </c>
      <c r="C3122" t="s">
        <v>152</v>
      </c>
      <c r="D3122" t="s">
        <v>54</v>
      </c>
      <c r="E3122" t="s">
        <v>20</v>
      </c>
      <c r="F3122">
        <v>76</v>
      </c>
      <c r="G3122" t="s">
        <v>59</v>
      </c>
      <c r="H3122" t="s">
        <v>43</v>
      </c>
      <c r="I3122" t="s">
        <v>135</v>
      </c>
      <c r="J3122" t="s">
        <v>56</v>
      </c>
      <c r="K3122">
        <v>4</v>
      </c>
      <c r="L3122" t="s">
        <v>151</v>
      </c>
      <c r="M3122" t="s">
        <v>73</v>
      </c>
      <c r="N3122" t="s">
        <v>151</v>
      </c>
      <c r="O3122" t="s">
        <v>151</v>
      </c>
      <c r="P3122">
        <v>32</v>
      </c>
      <c r="Q3122" t="s">
        <v>85</v>
      </c>
      <c r="R3122" t="s">
        <v>28</v>
      </c>
    </row>
    <row r="3123" spans="1:18" x14ac:dyDescent="0.2">
      <c r="A3123">
        <v>3122</v>
      </c>
      <c r="B3123">
        <v>63</v>
      </c>
      <c r="C3123" t="s">
        <v>152</v>
      </c>
      <c r="D3123" t="s">
        <v>103</v>
      </c>
      <c r="E3123" t="s">
        <v>20</v>
      </c>
      <c r="F3123">
        <v>38</v>
      </c>
      <c r="G3123" t="s">
        <v>59</v>
      </c>
      <c r="H3123" t="s">
        <v>22</v>
      </c>
      <c r="I3123" t="s">
        <v>93</v>
      </c>
      <c r="J3123" t="s">
        <v>56</v>
      </c>
      <c r="K3123">
        <v>2.6</v>
      </c>
      <c r="L3123" t="s">
        <v>151</v>
      </c>
      <c r="M3123" t="s">
        <v>53</v>
      </c>
      <c r="N3123" t="s">
        <v>151</v>
      </c>
      <c r="O3123" t="s">
        <v>151</v>
      </c>
      <c r="P3123">
        <v>16</v>
      </c>
      <c r="Q3123" t="s">
        <v>27</v>
      </c>
      <c r="R3123" t="s">
        <v>39</v>
      </c>
    </row>
    <row r="3124" spans="1:18" x14ac:dyDescent="0.2">
      <c r="A3124">
        <v>3123</v>
      </c>
      <c r="B3124">
        <v>23</v>
      </c>
      <c r="C3124" t="s">
        <v>152</v>
      </c>
      <c r="D3124" t="s">
        <v>124</v>
      </c>
      <c r="E3124" t="s">
        <v>20</v>
      </c>
      <c r="F3124">
        <v>45</v>
      </c>
      <c r="G3124" t="s">
        <v>141</v>
      </c>
      <c r="H3124" t="s">
        <v>43</v>
      </c>
      <c r="I3124" t="s">
        <v>68</v>
      </c>
      <c r="J3124" t="s">
        <v>56</v>
      </c>
      <c r="K3124">
        <v>3</v>
      </c>
      <c r="L3124" t="s">
        <v>151</v>
      </c>
      <c r="M3124" t="s">
        <v>26</v>
      </c>
      <c r="N3124" t="s">
        <v>151</v>
      </c>
      <c r="O3124" t="s">
        <v>151</v>
      </c>
      <c r="P3124">
        <v>34</v>
      </c>
      <c r="Q3124" t="s">
        <v>38</v>
      </c>
      <c r="R3124" t="s">
        <v>28</v>
      </c>
    </row>
    <row r="3125" spans="1:18" x14ac:dyDescent="0.2">
      <c r="A3125">
        <v>3124</v>
      </c>
      <c r="B3125">
        <v>57</v>
      </c>
      <c r="C3125" t="s">
        <v>152</v>
      </c>
      <c r="D3125" t="s">
        <v>65</v>
      </c>
      <c r="E3125" t="s">
        <v>66</v>
      </c>
      <c r="F3125">
        <v>77</v>
      </c>
      <c r="G3125" t="s">
        <v>145</v>
      </c>
      <c r="H3125" t="s">
        <v>91</v>
      </c>
      <c r="I3125" t="s">
        <v>107</v>
      </c>
      <c r="J3125" t="s">
        <v>56</v>
      </c>
      <c r="K3125">
        <v>3.3</v>
      </c>
      <c r="L3125" t="s">
        <v>151</v>
      </c>
      <c r="M3125" t="s">
        <v>44</v>
      </c>
      <c r="N3125" t="s">
        <v>151</v>
      </c>
      <c r="O3125" t="s">
        <v>151</v>
      </c>
      <c r="P3125">
        <v>40</v>
      </c>
      <c r="Q3125" t="s">
        <v>27</v>
      </c>
      <c r="R3125" t="s">
        <v>75</v>
      </c>
    </row>
    <row r="3126" spans="1:18" x14ac:dyDescent="0.2">
      <c r="A3126">
        <v>3125</v>
      </c>
      <c r="B3126">
        <v>57</v>
      </c>
      <c r="C3126" t="s">
        <v>152</v>
      </c>
      <c r="D3126" t="s">
        <v>105</v>
      </c>
      <c r="E3126" t="s">
        <v>66</v>
      </c>
      <c r="F3126">
        <v>51</v>
      </c>
      <c r="G3126" t="s">
        <v>98</v>
      </c>
      <c r="H3126" t="s">
        <v>43</v>
      </c>
      <c r="I3126" t="s">
        <v>99</v>
      </c>
      <c r="J3126" t="s">
        <v>52</v>
      </c>
      <c r="K3126">
        <v>3.4</v>
      </c>
      <c r="L3126" t="s">
        <v>151</v>
      </c>
      <c r="M3126" t="s">
        <v>53</v>
      </c>
      <c r="N3126" t="s">
        <v>151</v>
      </c>
      <c r="O3126" t="s">
        <v>151</v>
      </c>
      <c r="P3126">
        <v>4</v>
      </c>
      <c r="Q3126" t="s">
        <v>32</v>
      </c>
      <c r="R3126" t="s">
        <v>96</v>
      </c>
    </row>
    <row r="3127" spans="1:18" x14ac:dyDescent="0.2">
      <c r="A3127">
        <v>3126</v>
      </c>
      <c r="B3127">
        <v>33</v>
      </c>
      <c r="C3127" t="s">
        <v>152</v>
      </c>
      <c r="D3127" t="s">
        <v>61</v>
      </c>
      <c r="E3127" t="s">
        <v>62</v>
      </c>
      <c r="F3127">
        <v>26</v>
      </c>
      <c r="G3127" t="s">
        <v>46</v>
      </c>
      <c r="H3127" t="s">
        <v>22</v>
      </c>
      <c r="I3127" t="s">
        <v>92</v>
      </c>
      <c r="J3127" t="s">
        <v>36</v>
      </c>
      <c r="K3127">
        <v>4</v>
      </c>
      <c r="L3127" t="s">
        <v>151</v>
      </c>
      <c r="M3127" t="s">
        <v>53</v>
      </c>
      <c r="N3127" t="s">
        <v>151</v>
      </c>
      <c r="O3127" t="s">
        <v>151</v>
      </c>
      <c r="P3127">
        <v>3</v>
      </c>
      <c r="Q3127" t="s">
        <v>32</v>
      </c>
      <c r="R3127" t="s">
        <v>57</v>
      </c>
    </row>
    <row r="3128" spans="1:18" x14ac:dyDescent="0.2">
      <c r="A3128">
        <v>3127</v>
      </c>
      <c r="B3128">
        <v>57</v>
      </c>
      <c r="C3128" t="s">
        <v>152</v>
      </c>
      <c r="D3128" t="s">
        <v>88</v>
      </c>
      <c r="E3128" t="s">
        <v>66</v>
      </c>
      <c r="F3128">
        <v>76</v>
      </c>
      <c r="G3128" t="s">
        <v>30</v>
      </c>
      <c r="H3128" t="s">
        <v>22</v>
      </c>
      <c r="I3128" t="s">
        <v>92</v>
      </c>
      <c r="J3128" t="s">
        <v>24</v>
      </c>
      <c r="K3128">
        <v>2.6</v>
      </c>
      <c r="L3128" t="s">
        <v>151</v>
      </c>
      <c r="M3128" t="s">
        <v>73</v>
      </c>
      <c r="N3128" t="s">
        <v>151</v>
      </c>
      <c r="O3128" t="s">
        <v>151</v>
      </c>
      <c r="P3128">
        <v>28</v>
      </c>
      <c r="Q3128" t="s">
        <v>74</v>
      </c>
      <c r="R3128" t="s">
        <v>75</v>
      </c>
    </row>
    <row r="3129" spans="1:18" x14ac:dyDescent="0.2">
      <c r="A3129">
        <v>3128</v>
      </c>
      <c r="B3129">
        <v>55</v>
      </c>
      <c r="C3129" t="s">
        <v>152</v>
      </c>
      <c r="D3129" t="s">
        <v>142</v>
      </c>
      <c r="E3129" t="s">
        <v>66</v>
      </c>
      <c r="F3129">
        <v>94</v>
      </c>
      <c r="G3129" t="s">
        <v>59</v>
      </c>
      <c r="H3129" t="s">
        <v>43</v>
      </c>
      <c r="I3129" t="s">
        <v>117</v>
      </c>
      <c r="J3129" t="s">
        <v>24</v>
      </c>
      <c r="K3129">
        <v>3.4</v>
      </c>
      <c r="L3129" t="s">
        <v>151</v>
      </c>
      <c r="M3129" t="s">
        <v>37</v>
      </c>
      <c r="N3129" t="s">
        <v>151</v>
      </c>
      <c r="O3129" t="s">
        <v>151</v>
      </c>
      <c r="P3129">
        <v>43</v>
      </c>
      <c r="Q3129" t="s">
        <v>38</v>
      </c>
      <c r="R3129" t="s">
        <v>96</v>
      </c>
    </row>
    <row r="3130" spans="1:18" x14ac:dyDescent="0.2">
      <c r="A3130">
        <v>3129</v>
      </c>
      <c r="B3130">
        <v>65</v>
      </c>
      <c r="C3130" t="s">
        <v>152</v>
      </c>
      <c r="D3130" t="s">
        <v>101</v>
      </c>
      <c r="E3130" t="s">
        <v>62</v>
      </c>
      <c r="F3130">
        <v>32</v>
      </c>
      <c r="G3130" t="s">
        <v>71</v>
      </c>
      <c r="H3130" t="s">
        <v>35</v>
      </c>
      <c r="I3130" t="s">
        <v>125</v>
      </c>
      <c r="J3130" t="s">
        <v>56</v>
      </c>
      <c r="K3130">
        <v>4.4000000000000004</v>
      </c>
      <c r="L3130" t="s">
        <v>151</v>
      </c>
      <c r="M3130" t="s">
        <v>53</v>
      </c>
      <c r="N3130" t="s">
        <v>151</v>
      </c>
      <c r="O3130" t="s">
        <v>151</v>
      </c>
      <c r="P3130">
        <v>20</v>
      </c>
      <c r="Q3130" t="s">
        <v>32</v>
      </c>
      <c r="R3130" t="s">
        <v>48</v>
      </c>
    </row>
    <row r="3131" spans="1:18" x14ac:dyDescent="0.2">
      <c r="A3131">
        <v>3130</v>
      </c>
      <c r="B3131">
        <v>60</v>
      </c>
      <c r="C3131" t="s">
        <v>152</v>
      </c>
      <c r="D3131" t="s">
        <v>40</v>
      </c>
      <c r="E3131" t="s">
        <v>41</v>
      </c>
      <c r="F3131">
        <v>20</v>
      </c>
      <c r="G3131" t="s">
        <v>127</v>
      </c>
      <c r="H3131" t="s">
        <v>35</v>
      </c>
      <c r="I3131" t="s">
        <v>108</v>
      </c>
      <c r="J3131" t="s">
        <v>52</v>
      </c>
      <c r="K3131">
        <v>4.7</v>
      </c>
      <c r="L3131" t="s">
        <v>151</v>
      </c>
      <c r="M3131" t="s">
        <v>26</v>
      </c>
      <c r="N3131" t="s">
        <v>151</v>
      </c>
      <c r="O3131" t="s">
        <v>151</v>
      </c>
      <c r="P3131">
        <v>40</v>
      </c>
      <c r="Q3131" t="s">
        <v>27</v>
      </c>
      <c r="R3131" t="s">
        <v>96</v>
      </c>
    </row>
    <row r="3132" spans="1:18" x14ac:dyDescent="0.2">
      <c r="A3132">
        <v>3131</v>
      </c>
      <c r="B3132">
        <v>52</v>
      </c>
      <c r="C3132" t="s">
        <v>152</v>
      </c>
      <c r="D3132" t="s">
        <v>94</v>
      </c>
      <c r="E3132" t="s">
        <v>20</v>
      </c>
      <c r="F3132">
        <v>20</v>
      </c>
      <c r="G3132" t="s">
        <v>128</v>
      </c>
      <c r="H3132" t="s">
        <v>43</v>
      </c>
      <c r="I3132" t="s">
        <v>133</v>
      </c>
      <c r="J3132" t="s">
        <v>52</v>
      </c>
      <c r="K3132">
        <v>4.5</v>
      </c>
      <c r="L3132" t="s">
        <v>151</v>
      </c>
      <c r="M3132" t="s">
        <v>73</v>
      </c>
      <c r="N3132" t="s">
        <v>151</v>
      </c>
      <c r="O3132" t="s">
        <v>151</v>
      </c>
      <c r="P3132">
        <v>34</v>
      </c>
      <c r="Q3132" t="s">
        <v>27</v>
      </c>
      <c r="R3132" t="s">
        <v>96</v>
      </c>
    </row>
    <row r="3133" spans="1:18" x14ac:dyDescent="0.2">
      <c r="A3133">
        <v>3132</v>
      </c>
      <c r="B3133">
        <v>34</v>
      </c>
      <c r="C3133" t="s">
        <v>152</v>
      </c>
      <c r="D3133" t="s">
        <v>101</v>
      </c>
      <c r="E3133" t="s">
        <v>62</v>
      </c>
      <c r="F3133">
        <v>59</v>
      </c>
      <c r="G3133" t="s">
        <v>113</v>
      </c>
      <c r="H3133" t="s">
        <v>43</v>
      </c>
      <c r="I3133" t="s">
        <v>99</v>
      </c>
      <c r="J3133" t="s">
        <v>56</v>
      </c>
      <c r="K3133">
        <v>2.9</v>
      </c>
      <c r="L3133" t="s">
        <v>151</v>
      </c>
      <c r="M3133" t="s">
        <v>73</v>
      </c>
      <c r="N3133" t="s">
        <v>151</v>
      </c>
      <c r="O3133" t="s">
        <v>151</v>
      </c>
      <c r="P3133">
        <v>11</v>
      </c>
      <c r="Q3133" t="s">
        <v>74</v>
      </c>
      <c r="R3133" t="s">
        <v>96</v>
      </c>
    </row>
    <row r="3134" spans="1:18" x14ac:dyDescent="0.2">
      <c r="A3134">
        <v>3133</v>
      </c>
      <c r="B3134">
        <v>33</v>
      </c>
      <c r="C3134" t="s">
        <v>152</v>
      </c>
      <c r="D3134" t="s">
        <v>29</v>
      </c>
      <c r="E3134" t="s">
        <v>20</v>
      </c>
      <c r="F3134">
        <v>97</v>
      </c>
      <c r="G3134" t="s">
        <v>150</v>
      </c>
      <c r="H3134" t="s">
        <v>43</v>
      </c>
      <c r="I3134" t="s">
        <v>133</v>
      </c>
      <c r="J3134" t="s">
        <v>52</v>
      </c>
      <c r="K3134">
        <v>4.2</v>
      </c>
      <c r="L3134" t="s">
        <v>151</v>
      </c>
      <c r="M3134" t="s">
        <v>26</v>
      </c>
      <c r="N3134" t="s">
        <v>151</v>
      </c>
      <c r="O3134" t="s">
        <v>151</v>
      </c>
      <c r="P3134">
        <v>26</v>
      </c>
      <c r="Q3134" t="s">
        <v>32</v>
      </c>
      <c r="R3134" t="s">
        <v>57</v>
      </c>
    </row>
    <row r="3135" spans="1:18" x14ac:dyDescent="0.2">
      <c r="A3135">
        <v>3134</v>
      </c>
      <c r="B3135">
        <v>58</v>
      </c>
      <c r="C3135" t="s">
        <v>152</v>
      </c>
      <c r="D3135" t="s">
        <v>112</v>
      </c>
      <c r="E3135" t="s">
        <v>20</v>
      </c>
      <c r="F3135">
        <v>68</v>
      </c>
      <c r="G3135" t="s">
        <v>71</v>
      </c>
      <c r="H3135" t="s">
        <v>43</v>
      </c>
      <c r="I3135" t="s">
        <v>120</v>
      </c>
      <c r="J3135" t="s">
        <v>36</v>
      </c>
      <c r="K3135">
        <v>4.0999999999999996</v>
      </c>
      <c r="L3135" t="s">
        <v>151</v>
      </c>
      <c r="M3135" t="s">
        <v>44</v>
      </c>
      <c r="N3135" t="s">
        <v>151</v>
      </c>
      <c r="O3135" t="s">
        <v>151</v>
      </c>
      <c r="P3135">
        <v>29</v>
      </c>
      <c r="Q3135" t="s">
        <v>32</v>
      </c>
      <c r="R3135" t="s">
        <v>75</v>
      </c>
    </row>
    <row r="3136" spans="1:18" x14ac:dyDescent="0.2">
      <c r="A3136">
        <v>3135</v>
      </c>
      <c r="B3136">
        <v>35</v>
      </c>
      <c r="C3136" t="s">
        <v>152</v>
      </c>
      <c r="D3136" t="s">
        <v>136</v>
      </c>
      <c r="E3136" t="s">
        <v>41</v>
      </c>
      <c r="F3136">
        <v>66</v>
      </c>
      <c r="G3136" t="s">
        <v>21</v>
      </c>
      <c r="H3136" t="s">
        <v>22</v>
      </c>
      <c r="I3136" t="s">
        <v>23</v>
      </c>
      <c r="J3136" t="s">
        <v>36</v>
      </c>
      <c r="K3136">
        <v>4.4000000000000004</v>
      </c>
      <c r="L3136" t="s">
        <v>151</v>
      </c>
      <c r="M3136" t="s">
        <v>73</v>
      </c>
      <c r="N3136" t="s">
        <v>151</v>
      </c>
      <c r="O3136" t="s">
        <v>151</v>
      </c>
      <c r="P3136">
        <v>47</v>
      </c>
      <c r="Q3136" t="s">
        <v>74</v>
      </c>
      <c r="R3136" t="s">
        <v>39</v>
      </c>
    </row>
    <row r="3137" spans="1:18" x14ac:dyDescent="0.2">
      <c r="A3137">
        <v>3136</v>
      </c>
      <c r="B3137">
        <v>68</v>
      </c>
      <c r="C3137" t="s">
        <v>152</v>
      </c>
      <c r="D3137" t="s">
        <v>70</v>
      </c>
      <c r="E3137" t="s">
        <v>41</v>
      </c>
      <c r="F3137">
        <v>85</v>
      </c>
      <c r="G3137" t="s">
        <v>115</v>
      </c>
      <c r="H3137" t="s">
        <v>22</v>
      </c>
      <c r="I3137" t="s">
        <v>133</v>
      </c>
      <c r="J3137" t="s">
        <v>36</v>
      </c>
      <c r="K3137">
        <v>4.7</v>
      </c>
      <c r="L3137" t="s">
        <v>151</v>
      </c>
      <c r="M3137" t="s">
        <v>37</v>
      </c>
      <c r="N3137" t="s">
        <v>151</v>
      </c>
      <c r="O3137" t="s">
        <v>151</v>
      </c>
      <c r="P3137">
        <v>48</v>
      </c>
      <c r="Q3137" t="s">
        <v>27</v>
      </c>
      <c r="R3137" t="s">
        <v>28</v>
      </c>
    </row>
    <row r="3138" spans="1:18" x14ac:dyDescent="0.2">
      <c r="A3138">
        <v>3137</v>
      </c>
      <c r="B3138">
        <v>58</v>
      </c>
      <c r="C3138" t="s">
        <v>152</v>
      </c>
      <c r="D3138" t="s">
        <v>86</v>
      </c>
      <c r="E3138" t="s">
        <v>20</v>
      </c>
      <c r="F3138">
        <v>32</v>
      </c>
      <c r="G3138" t="s">
        <v>147</v>
      </c>
      <c r="H3138" t="s">
        <v>43</v>
      </c>
      <c r="I3138" t="s">
        <v>23</v>
      </c>
      <c r="J3138" t="s">
        <v>56</v>
      </c>
      <c r="K3138">
        <v>3.1</v>
      </c>
      <c r="L3138" t="s">
        <v>151</v>
      </c>
      <c r="M3138" t="s">
        <v>44</v>
      </c>
      <c r="N3138" t="s">
        <v>151</v>
      </c>
      <c r="O3138" t="s">
        <v>151</v>
      </c>
      <c r="P3138">
        <v>29</v>
      </c>
      <c r="Q3138" t="s">
        <v>32</v>
      </c>
      <c r="R3138" t="s">
        <v>75</v>
      </c>
    </row>
    <row r="3139" spans="1:18" x14ac:dyDescent="0.2">
      <c r="A3139">
        <v>3138</v>
      </c>
      <c r="B3139">
        <v>34</v>
      </c>
      <c r="C3139" t="s">
        <v>152</v>
      </c>
      <c r="D3139" t="s">
        <v>61</v>
      </c>
      <c r="E3139" t="s">
        <v>62</v>
      </c>
      <c r="F3139">
        <v>44</v>
      </c>
      <c r="G3139" t="s">
        <v>59</v>
      </c>
      <c r="H3139" t="s">
        <v>43</v>
      </c>
      <c r="I3139" t="s">
        <v>47</v>
      </c>
      <c r="J3139" t="s">
        <v>36</v>
      </c>
      <c r="K3139">
        <v>2.7</v>
      </c>
      <c r="L3139" t="s">
        <v>151</v>
      </c>
      <c r="M3139" t="s">
        <v>69</v>
      </c>
      <c r="N3139" t="s">
        <v>151</v>
      </c>
      <c r="O3139" t="s">
        <v>151</v>
      </c>
      <c r="P3139">
        <v>14</v>
      </c>
      <c r="Q3139" t="s">
        <v>74</v>
      </c>
      <c r="R3139" t="s">
        <v>87</v>
      </c>
    </row>
    <row r="3140" spans="1:18" x14ac:dyDescent="0.2">
      <c r="A3140">
        <v>3139</v>
      </c>
      <c r="B3140">
        <v>47</v>
      </c>
      <c r="C3140" t="s">
        <v>152</v>
      </c>
      <c r="D3140" t="s">
        <v>19</v>
      </c>
      <c r="E3140" t="s">
        <v>20</v>
      </c>
      <c r="F3140">
        <v>95</v>
      </c>
      <c r="G3140" t="s">
        <v>21</v>
      </c>
      <c r="H3140" t="s">
        <v>22</v>
      </c>
      <c r="I3140" t="s">
        <v>23</v>
      </c>
      <c r="J3140" t="s">
        <v>56</v>
      </c>
      <c r="K3140">
        <v>4.5999999999999996</v>
      </c>
      <c r="L3140" t="s">
        <v>151</v>
      </c>
      <c r="M3140" t="s">
        <v>44</v>
      </c>
      <c r="N3140" t="s">
        <v>151</v>
      </c>
      <c r="O3140" t="s">
        <v>151</v>
      </c>
      <c r="P3140">
        <v>40</v>
      </c>
      <c r="Q3140" t="s">
        <v>32</v>
      </c>
      <c r="R3140" t="s">
        <v>96</v>
      </c>
    </row>
    <row r="3141" spans="1:18" x14ac:dyDescent="0.2">
      <c r="A3141">
        <v>3140</v>
      </c>
      <c r="B3141">
        <v>35</v>
      </c>
      <c r="C3141" t="s">
        <v>152</v>
      </c>
      <c r="D3141" t="s">
        <v>88</v>
      </c>
      <c r="E3141" t="s">
        <v>66</v>
      </c>
      <c r="F3141">
        <v>85</v>
      </c>
      <c r="G3141" t="s">
        <v>141</v>
      </c>
      <c r="H3141" t="s">
        <v>43</v>
      </c>
      <c r="I3141" t="s">
        <v>77</v>
      </c>
      <c r="J3141" t="s">
        <v>24</v>
      </c>
      <c r="K3141">
        <v>4.4000000000000004</v>
      </c>
      <c r="L3141" t="s">
        <v>151</v>
      </c>
      <c r="M3141" t="s">
        <v>44</v>
      </c>
      <c r="N3141" t="s">
        <v>151</v>
      </c>
      <c r="O3141" t="s">
        <v>151</v>
      </c>
      <c r="P3141">
        <v>4</v>
      </c>
      <c r="Q3141" t="s">
        <v>27</v>
      </c>
      <c r="R3141" t="s">
        <v>39</v>
      </c>
    </row>
    <row r="3142" spans="1:18" x14ac:dyDescent="0.2">
      <c r="A3142">
        <v>3141</v>
      </c>
      <c r="B3142">
        <v>34</v>
      </c>
      <c r="C3142" t="s">
        <v>152</v>
      </c>
      <c r="D3142" t="s">
        <v>142</v>
      </c>
      <c r="E3142" t="s">
        <v>66</v>
      </c>
      <c r="F3142">
        <v>44</v>
      </c>
      <c r="G3142" t="s">
        <v>119</v>
      </c>
      <c r="H3142" t="s">
        <v>91</v>
      </c>
      <c r="I3142" t="s">
        <v>99</v>
      </c>
      <c r="J3142" t="s">
        <v>52</v>
      </c>
      <c r="K3142">
        <v>4.5999999999999996</v>
      </c>
      <c r="L3142" t="s">
        <v>151</v>
      </c>
      <c r="M3142" t="s">
        <v>37</v>
      </c>
      <c r="N3142" t="s">
        <v>151</v>
      </c>
      <c r="O3142" t="s">
        <v>151</v>
      </c>
      <c r="P3142">
        <v>37</v>
      </c>
      <c r="Q3142" t="s">
        <v>74</v>
      </c>
      <c r="R3142" t="s">
        <v>39</v>
      </c>
    </row>
    <row r="3143" spans="1:18" x14ac:dyDescent="0.2">
      <c r="A3143">
        <v>3142</v>
      </c>
      <c r="B3143">
        <v>36</v>
      </c>
      <c r="C3143" t="s">
        <v>152</v>
      </c>
      <c r="D3143" t="s">
        <v>88</v>
      </c>
      <c r="E3143" t="s">
        <v>66</v>
      </c>
      <c r="F3143">
        <v>30</v>
      </c>
      <c r="G3143" t="s">
        <v>90</v>
      </c>
      <c r="H3143" t="s">
        <v>35</v>
      </c>
      <c r="I3143" t="s">
        <v>99</v>
      </c>
      <c r="J3143" t="s">
        <v>24</v>
      </c>
      <c r="K3143">
        <v>4.9000000000000004</v>
      </c>
      <c r="L3143" t="s">
        <v>151</v>
      </c>
      <c r="M3143" t="s">
        <v>26</v>
      </c>
      <c r="N3143" t="s">
        <v>151</v>
      </c>
      <c r="O3143" t="s">
        <v>151</v>
      </c>
      <c r="P3143">
        <v>47</v>
      </c>
      <c r="Q3143" t="s">
        <v>38</v>
      </c>
      <c r="R3143" t="s">
        <v>75</v>
      </c>
    </row>
    <row r="3144" spans="1:18" x14ac:dyDescent="0.2">
      <c r="A3144">
        <v>3143</v>
      </c>
      <c r="B3144">
        <v>23</v>
      </c>
      <c r="C3144" t="s">
        <v>152</v>
      </c>
      <c r="D3144" t="s">
        <v>49</v>
      </c>
      <c r="E3144" t="s">
        <v>41</v>
      </c>
      <c r="F3144">
        <v>21</v>
      </c>
      <c r="G3144" t="s">
        <v>110</v>
      </c>
      <c r="H3144" t="s">
        <v>22</v>
      </c>
      <c r="I3144" t="s">
        <v>135</v>
      </c>
      <c r="J3144" t="s">
        <v>24</v>
      </c>
      <c r="K3144">
        <v>4</v>
      </c>
      <c r="L3144" t="s">
        <v>151</v>
      </c>
      <c r="M3144" t="s">
        <v>69</v>
      </c>
      <c r="N3144" t="s">
        <v>151</v>
      </c>
      <c r="O3144" t="s">
        <v>151</v>
      </c>
      <c r="P3144">
        <v>1</v>
      </c>
      <c r="Q3144" t="s">
        <v>27</v>
      </c>
      <c r="R3144" t="s">
        <v>57</v>
      </c>
    </row>
    <row r="3145" spans="1:18" x14ac:dyDescent="0.2">
      <c r="A3145">
        <v>3144</v>
      </c>
      <c r="B3145">
        <v>68</v>
      </c>
      <c r="C3145" t="s">
        <v>152</v>
      </c>
      <c r="D3145" t="s">
        <v>103</v>
      </c>
      <c r="E3145" t="s">
        <v>20</v>
      </c>
      <c r="F3145">
        <v>22</v>
      </c>
      <c r="G3145" t="s">
        <v>116</v>
      </c>
      <c r="H3145" t="s">
        <v>43</v>
      </c>
      <c r="I3145" t="s">
        <v>72</v>
      </c>
      <c r="J3145" t="s">
        <v>52</v>
      </c>
      <c r="K3145">
        <v>2.9</v>
      </c>
      <c r="L3145" t="s">
        <v>151</v>
      </c>
      <c r="M3145" t="s">
        <v>73</v>
      </c>
      <c r="N3145" t="s">
        <v>151</v>
      </c>
      <c r="O3145" t="s">
        <v>151</v>
      </c>
      <c r="P3145">
        <v>26</v>
      </c>
      <c r="Q3145" t="s">
        <v>32</v>
      </c>
      <c r="R3145" t="s">
        <v>57</v>
      </c>
    </row>
    <row r="3146" spans="1:18" x14ac:dyDescent="0.2">
      <c r="A3146">
        <v>3145</v>
      </c>
      <c r="B3146">
        <v>23</v>
      </c>
      <c r="C3146" t="s">
        <v>152</v>
      </c>
      <c r="D3146" t="s">
        <v>136</v>
      </c>
      <c r="E3146" t="s">
        <v>41</v>
      </c>
      <c r="F3146">
        <v>70</v>
      </c>
      <c r="G3146" t="s">
        <v>30</v>
      </c>
      <c r="H3146" t="s">
        <v>22</v>
      </c>
      <c r="I3146" t="s">
        <v>117</v>
      </c>
      <c r="J3146" t="s">
        <v>36</v>
      </c>
      <c r="K3146">
        <v>2.6</v>
      </c>
      <c r="L3146" t="s">
        <v>151</v>
      </c>
      <c r="M3146" t="s">
        <v>37</v>
      </c>
      <c r="N3146" t="s">
        <v>151</v>
      </c>
      <c r="O3146" t="s">
        <v>151</v>
      </c>
      <c r="P3146">
        <v>12</v>
      </c>
      <c r="Q3146" t="s">
        <v>85</v>
      </c>
      <c r="R3146" t="s">
        <v>57</v>
      </c>
    </row>
    <row r="3147" spans="1:18" x14ac:dyDescent="0.2">
      <c r="A3147">
        <v>3146</v>
      </c>
      <c r="B3147">
        <v>57</v>
      </c>
      <c r="C3147" t="s">
        <v>152</v>
      </c>
      <c r="D3147" t="s">
        <v>65</v>
      </c>
      <c r="E3147" t="s">
        <v>66</v>
      </c>
      <c r="F3147">
        <v>29</v>
      </c>
      <c r="G3147" t="s">
        <v>104</v>
      </c>
      <c r="H3147" t="s">
        <v>91</v>
      </c>
      <c r="I3147" t="s">
        <v>72</v>
      </c>
      <c r="J3147" t="s">
        <v>36</v>
      </c>
      <c r="K3147">
        <v>4.5999999999999996</v>
      </c>
      <c r="L3147" t="s">
        <v>151</v>
      </c>
      <c r="M3147" t="s">
        <v>53</v>
      </c>
      <c r="N3147" t="s">
        <v>151</v>
      </c>
      <c r="O3147" t="s">
        <v>151</v>
      </c>
      <c r="P3147">
        <v>16</v>
      </c>
      <c r="Q3147" t="s">
        <v>45</v>
      </c>
      <c r="R3147" t="s">
        <v>28</v>
      </c>
    </row>
    <row r="3148" spans="1:18" x14ac:dyDescent="0.2">
      <c r="A3148">
        <v>3147</v>
      </c>
      <c r="B3148">
        <v>21</v>
      </c>
      <c r="C3148" t="s">
        <v>152</v>
      </c>
      <c r="D3148" t="s">
        <v>54</v>
      </c>
      <c r="E3148" t="s">
        <v>20</v>
      </c>
      <c r="F3148">
        <v>83</v>
      </c>
      <c r="G3148" t="s">
        <v>140</v>
      </c>
      <c r="H3148" t="s">
        <v>35</v>
      </c>
      <c r="I3148" t="s">
        <v>133</v>
      </c>
      <c r="J3148" t="s">
        <v>24</v>
      </c>
      <c r="K3148">
        <v>4.9000000000000004</v>
      </c>
      <c r="L3148" t="s">
        <v>151</v>
      </c>
      <c r="M3148" t="s">
        <v>37</v>
      </c>
      <c r="N3148" t="s">
        <v>151</v>
      </c>
      <c r="O3148" t="s">
        <v>151</v>
      </c>
      <c r="P3148">
        <v>19</v>
      </c>
      <c r="Q3148" t="s">
        <v>45</v>
      </c>
      <c r="R3148" t="s">
        <v>48</v>
      </c>
    </row>
    <row r="3149" spans="1:18" x14ac:dyDescent="0.2">
      <c r="A3149">
        <v>3148</v>
      </c>
      <c r="B3149">
        <v>45</v>
      </c>
      <c r="C3149" t="s">
        <v>152</v>
      </c>
      <c r="D3149" t="s">
        <v>29</v>
      </c>
      <c r="E3149" t="s">
        <v>20</v>
      </c>
      <c r="F3149">
        <v>99</v>
      </c>
      <c r="G3149" t="s">
        <v>113</v>
      </c>
      <c r="H3149" t="s">
        <v>43</v>
      </c>
      <c r="I3149" t="s">
        <v>68</v>
      </c>
      <c r="J3149" t="s">
        <v>24</v>
      </c>
      <c r="K3149">
        <v>4.3</v>
      </c>
      <c r="L3149" t="s">
        <v>151</v>
      </c>
      <c r="M3149" t="s">
        <v>26</v>
      </c>
      <c r="N3149" t="s">
        <v>151</v>
      </c>
      <c r="O3149" t="s">
        <v>151</v>
      </c>
      <c r="P3149">
        <v>21</v>
      </c>
      <c r="Q3149" t="s">
        <v>38</v>
      </c>
      <c r="R3149" t="s">
        <v>39</v>
      </c>
    </row>
    <row r="3150" spans="1:18" x14ac:dyDescent="0.2">
      <c r="A3150">
        <v>3149</v>
      </c>
      <c r="B3150">
        <v>37</v>
      </c>
      <c r="C3150" t="s">
        <v>152</v>
      </c>
      <c r="D3150" t="s">
        <v>58</v>
      </c>
      <c r="E3150" t="s">
        <v>20</v>
      </c>
      <c r="F3150">
        <v>35</v>
      </c>
      <c r="G3150" t="s">
        <v>63</v>
      </c>
      <c r="H3150" t="s">
        <v>22</v>
      </c>
      <c r="I3150" t="s">
        <v>72</v>
      </c>
      <c r="J3150" t="s">
        <v>56</v>
      </c>
      <c r="K3150">
        <v>4.3</v>
      </c>
      <c r="L3150" t="s">
        <v>151</v>
      </c>
      <c r="M3150" t="s">
        <v>37</v>
      </c>
      <c r="N3150" t="s">
        <v>151</v>
      </c>
      <c r="O3150" t="s">
        <v>151</v>
      </c>
      <c r="P3150">
        <v>15</v>
      </c>
      <c r="Q3150" t="s">
        <v>27</v>
      </c>
      <c r="R3150" t="s">
        <v>39</v>
      </c>
    </row>
    <row r="3151" spans="1:18" x14ac:dyDescent="0.2">
      <c r="A3151">
        <v>3150</v>
      </c>
      <c r="B3151">
        <v>18</v>
      </c>
      <c r="C3151" t="s">
        <v>152</v>
      </c>
      <c r="D3151" t="s">
        <v>132</v>
      </c>
      <c r="E3151" t="s">
        <v>66</v>
      </c>
      <c r="F3151">
        <v>40</v>
      </c>
      <c r="G3151" t="s">
        <v>97</v>
      </c>
      <c r="H3151" t="s">
        <v>43</v>
      </c>
      <c r="I3151" t="s">
        <v>92</v>
      </c>
      <c r="J3151" t="s">
        <v>24</v>
      </c>
      <c r="K3151">
        <v>4.5999999999999996</v>
      </c>
      <c r="L3151" t="s">
        <v>151</v>
      </c>
      <c r="M3151" t="s">
        <v>37</v>
      </c>
      <c r="N3151" t="s">
        <v>151</v>
      </c>
      <c r="O3151" t="s">
        <v>151</v>
      </c>
      <c r="P3151">
        <v>9</v>
      </c>
      <c r="Q3151" t="s">
        <v>27</v>
      </c>
      <c r="R3151" t="s">
        <v>48</v>
      </c>
    </row>
    <row r="3152" spans="1:18" x14ac:dyDescent="0.2">
      <c r="A3152">
        <v>3151</v>
      </c>
      <c r="B3152">
        <v>55</v>
      </c>
      <c r="C3152" t="s">
        <v>152</v>
      </c>
      <c r="D3152" t="s">
        <v>19</v>
      </c>
      <c r="E3152" t="s">
        <v>20</v>
      </c>
      <c r="F3152">
        <v>25</v>
      </c>
      <c r="G3152" t="s">
        <v>141</v>
      </c>
      <c r="H3152" t="s">
        <v>43</v>
      </c>
      <c r="I3152" t="s">
        <v>99</v>
      </c>
      <c r="J3152" t="s">
        <v>36</v>
      </c>
      <c r="K3152">
        <v>2.6</v>
      </c>
      <c r="L3152" t="s">
        <v>151</v>
      </c>
      <c r="M3152" t="s">
        <v>26</v>
      </c>
      <c r="N3152" t="s">
        <v>151</v>
      </c>
      <c r="O3152" t="s">
        <v>151</v>
      </c>
      <c r="P3152">
        <v>7</v>
      </c>
      <c r="Q3152" t="s">
        <v>74</v>
      </c>
      <c r="R3152" t="s">
        <v>75</v>
      </c>
    </row>
    <row r="3153" spans="1:18" x14ac:dyDescent="0.2">
      <c r="A3153">
        <v>3152</v>
      </c>
      <c r="B3153">
        <v>52</v>
      </c>
      <c r="C3153" t="s">
        <v>152</v>
      </c>
      <c r="D3153" t="s">
        <v>112</v>
      </c>
      <c r="E3153" t="s">
        <v>20</v>
      </c>
      <c r="F3153">
        <v>64</v>
      </c>
      <c r="G3153" t="s">
        <v>129</v>
      </c>
      <c r="H3153" t="s">
        <v>22</v>
      </c>
      <c r="I3153" t="s">
        <v>120</v>
      </c>
      <c r="J3153" t="s">
        <v>56</v>
      </c>
      <c r="K3153">
        <v>3.1</v>
      </c>
      <c r="L3153" t="s">
        <v>151</v>
      </c>
      <c r="M3153" t="s">
        <v>69</v>
      </c>
      <c r="N3153" t="s">
        <v>151</v>
      </c>
      <c r="O3153" t="s">
        <v>151</v>
      </c>
      <c r="P3153">
        <v>47</v>
      </c>
      <c r="Q3153" t="s">
        <v>74</v>
      </c>
      <c r="R3153" t="s">
        <v>57</v>
      </c>
    </row>
    <row r="3154" spans="1:18" x14ac:dyDescent="0.2">
      <c r="A3154">
        <v>3153</v>
      </c>
      <c r="B3154">
        <v>49</v>
      </c>
      <c r="C3154" t="s">
        <v>152</v>
      </c>
      <c r="D3154" t="s">
        <v>132</v>
      </c>
      <c r="E3154" t="s">
        <v>66</v>
      </c>
      <c r="F3154">
        <v>90</v>
      </c>
      <c r="G3154" t="s">
        <v>97</v>
      </c>
      <c r="H3154" t="s">
        <v>43</v>
      </c>
      <c r="I3154" t="s">
        <v>107</v>
      </c>
      <c r="J3154" t="s">
        <v>56</v>
      </c>
      <c r="K3154">
        <v>3.1</v>
      </c>
      <c r="L3154" t="s">
        <v>151</v>
      </c>
      <c r="M3154" t="s">
        <v>73</v>
      </c>
      <c r="N3154" t="s">
        <v>151</v>
      </c>
      <c r="O3154" t="s">
        <v>151</v>
      </c>
      <c r="P3154">
        <v>17</v>
      </c>
      <c r="Q3154" t="s">
        <v>45</v>
      </c>
      <c r="R3154" t="s">
        <v>87</v>
      </c>
    </row>
    <row r="3155" spans="1:18" x14ac:dyDescent="0.2">
      <c r="A3155">
        <v>3154</v>
      </c>
      <c r="B3155">
        <v>56</v>
      </c>
      <c r="C3155" t="s">
        <v>152</v>
      </c>
      <c r="D3155" t="s">
        <v>124</v>
      </c>
      <c r="E3155" t="s">
        <v>20</v>
      </c>
      <c r="F3155">
        <v>88</v>
      </c>
      <c r="G3155" t="s">
        <v>89</v>
      </c>
      <c r="H3155" t="s">
        <v>22</v>
      </c>
      <c r="I3155" t="s">
        <v>107</v>
      </c>
      <c r="J3155" t="s">
        <v>56</v>
      </c>
      <c r="K3155">
        <v>3.1</v>
      </c>
      <c r="L3155" t="s">
        <v>151</v>
      </c>
      <c r="M3155" t="s">
        <v>44</v>
      </c>
      <c r="N3155" t="s">
        <v>151</v>
      </c>
      <c r="O3155" t="s">
        <v>151</v>
      </c>
      <c r="P3155">
        <v>46</v>
      </c>
      <c r="Q3155" t="s">
        <v>27</v>
      </c>
      <c r="R3155" t="s">
        <v>28</v>
      </c>
    </row>
    <row r="3156" spans="1:18" x14ac:dyDescent="0.2">
      <c r="A3156">
        <v>3155</v>
      </c>
      <c r="B3156">
        <v>27</v>
      </c>
      <c r="C3156" t="s">
        <v>152</v>
      </c>
      <c r="D3156" t="s">
        <v>132</v>
      </c>
      <c r="E3156" t="s">
        <v>66</v>
      </c>
      <c r="F3156">
        <v>55</v>
      </c>
      <c r="G3156" t="s">
        <v>138</v>
      </c>
      <c r="H3156" t="s">
        <v>43</v>
      </c>
      <c r="I3156" t="s">
        <v>79</v>
      </c>
      <c r="J3156" t="s">
        <v>24</v>
      </c>
      <c r="K3156">
        <v>4.4000000000000004</v>
      </c>
      <c r="L3156" t="s">
        <v>151</v>
      </c>
      <c r="M3156" t="s">
        <v>53</v>
      </c>
      <c r="N3156" t="s">
        <v>151</v>
      </c>
      <c r="O3156" t="s">
        <v>151</v>
      </c>
      <c r="P3156">
        <v>32</v>
      </c>
      <c r="Q3156" t="s">
        <v>32</v>
      </c>
      <c r="R3156" t="s">
        <v>57</v>
      </c>
    </row>
    <row r="3157" spans="1:18" x14ac:dyDescent="0.2">
      <c r="A3157">
        <v>3156</v>
      </c>
      <c r="B3157">
        <v>22</v>
      </c>
      <c r="C3157" t="s">
        <v>152</v>
      </c>
      <c r="D3157" t="s">
        <v>65</v>
      </c>
      <c r="E3157" t="s">
        <v>66</v>
      </c>
      <c r="F3157">
        <v>90</v>
      </c>
      <c r="G3157" t="s">
        <v>55</v>
      </c>
      <c r="H3157" t="s">
        <v>43</v>
      </c>
      <c r="I3157" t="s">
        <v>109</v>
      </c>
      <c r="J3157" t="s">
        <v>56</v>
      </c>
      <c r="K3157">
        <v>4.3</v>
      </c>
      <c r="L3157" t="s">
        <v>151</v>
      </c>
      <c r="M3157" t="s">
        <v>37</v>
      </c>
      <c r="N3157" t="s">
        <v>151</v>
      </c>
      <c r="O3157" t="s">
        <v>151</v>
      </c>
      <c r="P3157">
        <v>34</v>
      </c>
      <c r="Q3157" t="s">
        <v>32</v>
      </c>
      <c r="R3157" t="s">
        <v>48</v>
      </c>
    </row>
    <row r="3158" spans="1:18" x14ac:dyDescent="0.2">
      <c r="A3158">
        <v>3157</v>
      </c>
      <c r="B3158">
        <v>18</v>
      </c>
      <c r="C3158" t="s">
        <v>152</v>
      </c>
      <c r="D3158" t="s">
        <v>54</v>
      </c>
      <c r="E3158" t="s">
        <v>20</v>
      </c>
      <c r="F3158">
        <v>50</v>
      </c>
      <c r="G3158" t="s">
        <v>55</v>
      </c>
      <c r="H3158" t="s">
        <v>43</v>
      </c>
      <c r="I3158" t="s">
        <v>93</v>
      </c>
      <c r="J3158" t="s">
        <v>24</v>
      </c>
      <c r="K3158">
        <v>3.1</v>
      </c>
      <c r="L3158" t="s">
        <v>151</v>
      </c>
      <c r="M3158" t="s">
        <v>69</v>
      </c>
      <c r="N3158" t="s">
        <v>151</v>
      </c>
      <c r="O3158" t="s">
        <v>151</v>
      </c>
      <c r="P3158">
        <v>18</v>
      </c>
      <c r="Q3158" t="s">
        <v>32</v>
      </c>
      <c r="R3158" t="s">
        <v>87</v>
      </c>
    </row>
    <row r="3159" spans="1:18" x14ac:dyDescent="0.2">
      <c r="A3159">
        <v>3158</v>
      </c>
      <c r="B3159">
        <v>21</v>
      </c>
      <c r="C3159" t="s">
        <v>152</v>
      </c>
      <c r="D3159" t="s">
        <v>132</v>
      </c>
      <c r="E3159" t="s">
        <v>66</v>
      </c>
      <c r="F3159">
        <v>34</v>
      </c>
      <c r="G3159" t="s">
        <v>30</v>
      </c>
      <c r="H3159" t="s">
        <v>22</v>
      </c>
      <c r="I3159" t="s">
        <v>107</v>
      </c>
      <c r="J3159" t="s">
        <v>56</v>
      </c>
      <c r="K3159">
        <v>3.1</v>
      </c>
      <c r="L3159" t="s">
        <v>151</v>
      </c>
      <c r="M3159" t="s">
        <v>73</v>
      </c>
      <c r="N3159" t="s">
        <v>151</v>
      </c>
      <c r="O3159" t="s">
        <v>151</v>
      </c>
      <c r="P3159">
        <v>5</v>
      </c>
      <c r="Q3159" t="s">
        <v>85</v>
      </c>
      <c r="R3159" t="s">
        <v>28</v>
      </c>
    </row>
    <row r="3160" spans="1:18" x14ac:dyDescent="0.2">
      <c r="A3160">
        <v>3159</v>
      </c>
      <c r="B3160">
        <v>30</v>
      </c>
      <c r="C3160" t="s">
        <v>152</v>
      </c>
      <c r="D3160" t="s">
        <v>105</v>
      </c>
      <c r="E3160" t="s">
        <v>66</v>
      </c>
      <c r="F3160">
        <v>77</v>
      </c>
      <c r="G3160" t="s">
        <v>90</v>
      </c>
      <c r="H3160" t="s">
        <v>43</v>
      </c>
      <c r="I3160" t="s">
        <v>23</v>
      </c>
      <c r="J3160" t="s">
        <v>24</v>
      </c>
      <c r="K3160">
        <v>4.9000000000000004</v>
      </c>
      <c r="L3160" t="s">
        <v>151</v>
      </c>
      <c r="M3160" t="s">
        <v>69</v>
      </c>
      <c r="N3160" t="s">
        <v>151</v>
      </c>
      <c r="O3160" t="s">
        <v>151</v>
      </c>
      <c r="P3160">
        <v>44</v>
      </c>
      <c r="Q3160" t="s">
        <v>38</v>
      </c>
      <c r="R3160" t="s">
        <v>87</v>
      </c>
    </row>
    <row r="3161" spans="1:18" x14ac:dyDescent="0.2">
      <c r="A3161">
        <v>3160</v>
      </c>
      <c r="B3161">
        <v>62</v>
      </c>
      <c r="C3161" t="s">
        <v>152</v>
      </c>
      <c r="D3161" t="s">
        <v>123</v>
      </c>
      <c r="E3161" t="s">
        <v>66</v>
      </c>
      <c r="F3161">
        <v>89</v>
      </c>
      <c r="G3161" t="s">
        <v>59</v>
      </c>
      <c r="H3161" t="s">
        <v>22</v>
      </c>
      <c r="I3161" t="s">
        <v>68</v>
      </c>
      <c r="J3161" t="s">
        <v>24</v>
      </c>
      <c r="K3161">
        <v>2.9</v>
      </c>
      <c r="L3161" t="s">
        <v>151</v>
      </c>
      <c r="M3161" t="s">
        <v>73</v>
      </c>
      <c r="N3161" t="s">
        <v>151</v>
      </c>
      <c r="O3161" t="s">
        <v>151</v>
      </c>
      <c r="P3161">
        <v>4</v>
      </c>
      <c r="Q3161" t="s">
        <v>74</v>
      </c>
      <c r="R3161" t="s">
        <v>57</v>
      </c>
    </row>
    <row r="3162" spans="1:18" x14ac:dyDescent="0.2">
      <c r="A3162">
        <v>3161</v>
      </c>
      <c r="B3162">
        <v>28</v>
      </c>
      <c r="C3162" t="s">
        <v>152</v>
      </c>
      <c r="D3162" t="s">
        <v>131</v>
      </c>
      <c r="E3162" t="s">
        <v>66</v>
      </c>
      <c r="F3162">
        <v>87</v>
      </c>
      <c r="G3162" t="s">
        <v>144</v>
      </c>
      <c r="H3162" t="s">
        <v>91</v>
      </c>
      <c r="I3162" t="s">
        <v>47</v>
      </c>
      <c r="J3162" t="s">
        <v>56</v>
      </c>
      <c r="K3162">
        <v>3.8</v>
      </c>
      <c r="L3162" t="s">
        <v>151</v>
      </c>
      <c r="M3162" t="s">
        <v>44</v>
      </c>
      <c r="N3162" t="s">
        <v>151</v>
      </c>
      <c r="O3162" t="s">
        <v>151</v>
      </c>
      <c r="P3162">
        <v>37</v>
      </c>
      <c r="Q3162" t="s">
        <v>32</v>
      </c>
      <c r="R3162" t="s">
        <v>28</v>
      </c>
    </row>
    <row r="3163" spans="1:18" x14ac:dyDescent="0.2">
      <c r="A3163">
        <v>3162</v>
      </c>
      <c r="B3163">
        <v>66</v>
      </c>
      <c r="C3163" t="s">
        <v>152</v>
      </c>
      <c r="D3163" t="s">
        <v>80</v>
      </c>
      <c r="E3163" t="s">
        <v>20</v>
      </c>
      <c r="F3163">
        <v>77</v>
      </c>
      <c r="G3163" t="s">
        <v>34</v>
      </c>
      <c r="H3163" t="s">
        <v>35</v>
      </c>
      <c r="I3163" t="s">
        <v>60</v>
      </c>
      <c r="J3163" t="s">
        <v>24</v>
      </c>
      <c r="K3163">
        <v>4.2</v>
      </c>
      <c r="L3163" t="s">
        <v>151</v>
      </c>
      <c r="M3163" t="s">
        <v>69</v>
      </c>
      <c r="N3163" t="s">
        <v>151</v>
      </c>
      <c r="O3163" t="s">
        <v>151</v>
      </c>
      <c r="P3163">
        <v>43</v>
      </c>
      <c r="Q3163" t="s">
        <v>32</v>
      </c>
      <c r="R3163" t="s">
        <v>87</v>
      </c>
    </row>
    <row r="3164" spans="1:18" x14ac:dyDescent="0.2">
      <c r="A3164">
        <v>3163</v>
      </c>
      <c r="B3164">
        <v>66</v>
      </c>
      <c r="C3164" t="s">
        <v>152</v>
      </c>
      <c r="D3164" t="s">
        <v>70</v>
      </c>
      <c r="E3164" t="s">
        <v>41</v>
      </c>
      <c r="F3164">
        <v>85</v>
      </c>
      <c r="G3164" t="s">
        <v>149</v>
      </c>
      <c r="H3164" t="s">
        <v>22</v>
      </c>
      <c r="I3164" t="s">
        <v>143</v>
      </c>
      <c r="J3164" t="s">
        <v>24</v>
      </c>
      <c r="K3164">
        <v>3.9</v>
      </c>
      <c r="L3164" t="s">
        <v>151</v>
      </c>
      <c r="M3164" t="s">
        <v>53</v>
      </c>
      <c r="N3164" t="s">
        <v>151</v>
      </c>
      <c r="O3164" t="s">
        <v>151</v>
      </c>
      <c r="P3164">
        <v>28</v>
      </c>
      <c r="Q3164" t="s">
        <v>74</v>
      </c>
      <c r="R3164" t="s">
        <v>57</v>
      </c>
    </row>
    <row r="3165" spans="1:18" x14ac:dyDescent="0.2">
      <c r="A3165">
        <v>3164</v>
      </c>
      <c r="B3165">
        <v>49</v>
      </c>
      <c r="C3165" t="s">
        <v>152</v>
      </c>
      <c r="D3165" t="s">
        <v>94</v>
      </c>
      <c r="E3165" t="s">
        <v>20</v>
      </c>
      <c r="F3165">
        <v>66</v>
      </c>
      <c r="G3165" t="s">
        <v>144</v>
      </c>
      <c r="H3165" t="s">
        <v>91</v>
      </c>
      <c r="I3165" t="s">
        <v>47</v>
      </c>
      <c r="J3165" t="s">
        <v>52</v>
      </c>
      <c r="K3165">
        <v>2.8</v>
      </c>
      <c r="L3165" t="s">
        <v>151</v>
      </c>
      <c r="M3165" t="s">
        <v>26</v>
      </c>
      <c r="N3165" t="s">
        <v>151</v>
      </c>
      <c r="O3165" t="s">
        <v>151</v>
      </c>
      <c r="P3165">
        <v>36</v>
      </c>
      <c r="Q3165" t="s">
        <v>32</v>
      </c>
      <c r="R3165" t="s">
        <v>87</v>
      </c>
    </row>
    <row r="3166" spans="1:18" x14ac:dyDescent="0.2">
      <c r="A3166">
        <v>3165</v>
      </c>
      <c r="B3166">
        <v>40</v>
      </c>
      <c r="C3166" t="s">
        <v>152</v>
      </c>
      <c r="D3166" t="s">
        <v>80</v>
      </c>
      <c r="E3166" t="s">
        <v>20</v>
      </c>
      <c r="F3166">
        <v>32</v>
      </c>
      <c r="G3166" t="s">
        <v>116</v>
      </c>
      <c r="H3166" t="s">
        <v>22</v>
      </c>
      <c r="I3166" t="s">
        <v>64</v>
      </c>
      <c r="J3166" t="s">
        <v>24</v>
      </c>
      <c r="K3166">
        <v>2.6</v>
      </c>
      <c r="L3166" t="s">
        <v>151</v>
      </c>
      <c r="M3166" t="s">
        <v>53</v>
      </c>
      <c r="N3166" t="s">
        <v>151</v>
      </c>
      <c r="O3166" t="s">
        <v>151</v>
      </c>
      <c r="P3166">
        <v>16</v>
      </c>
      <c r="Q3166" t="s">
        <v>38</v>
      </c>
      <c r="R3166" t="s">
        <v>48</v>
      </c>
    </row>
    <row r="3167" spans="1:18" x14ac:dyDescent="0.2">
      <c r="A3167">
        <v>3166</v>
      </c>
      <c r="B3167">
        <v>49</v>
      </c>
      <c r="C3167" t="s">
        <v>152</v>
      </c>
      <c r="D3167" t="s">
        <v>101</v>
      </c>
      <c r="E3167" t="s">
        <v>62</v>
      </c>
      <c r="F3167">
        <v>92</v>
      </c>
      <c r="G3167" t="s">
        <v>76</v>
      </c>
      <c r="H3167" t="s">
        <v>43</v>
      </c>
      <c r="I3167" t="s">
        <v>92</v>
      </c>
      <c r="J3167" t="s">
        <v>36</v>
      </c>
      <c r="K3167">
        <v>3</v>
      </c>
      <c r="L3167" t="s">
        <v>151</v>
      </c>
      <c r="M3167" t="s">
        <v>73</v>
      </c>
      <c r="N3167" t="s">
        <v>151</v>
      </c>
      <c r="O3167" t="s">
        <v>151</v>
      </c>
      <c r="P3167">
        <v>38</v>
      </c>
      <c r="Q3167" t="s">
        <v>74</v>
      </c>
      <c r="R3167" t="s">
        <v>96</v>
      </c>
    </row>
    <row r="3168" spans="1:18" x14ac:dyDescent="0.2">
      <c r="A3168">
        <v>3167</v>
      </c>
      <c r="B3168">
        <v>19</v>
      </c>
      <c r="C3168" t="s">
        <v>152</v>
      </c>
      <c r="D3168" t="s">
        <v>54</v>
      </c>
      <c r="E3168" t="s">
        <v>20</v>
      </c>
      <c r="F3168">
        <v>80</v>
      </c>
      <c r="G3168" t="s">
        <v>141</v>
      </c>
      <c r="H3168" t="s">
        <v>43</v>
      </c>
      <c r="I3168" t="s">
        <v>79</v>
      </c>
      <c r="J3168" t="s">
        <v>24</v>
      </c>
      <c r="K3168">
        <v>2.7</v>
      </c>
      <c r="L3168" t="s">
        <v>151</v>
      </c>
      <c r="M3168" t="s">
        <v>44</v>
      </c>
      <c r="N3168" t="s">
        <v>151</v>
      </c>
      <c r="O3168" t="s">
        <v>151</v>
      </c>
      <c r="P3168">
        <v>37</v>
      </c>
      <c r="Q3168" t="s">
        <v>74</v>
      </c>
      <c r="R3168" t="s">
        <v>28</v>
      </c>
    </row>
    <row r="3169" spans="1:18" x14ac:dyDescent="0.2">
      <c r="A3169">
        <v>3168</v>
      </c>
      <c r="B3169">
        <v>24</v>
      </c>
      <c r="C3169" t="s">
        <v>152</v>
      </c>
      <c r="D3169" t="s">
        <v>80</v>
      </c>
      <c r="E3169" t="s">
        <v>20</v>
      </c>
      <c r="F3169">
        <v>78</v>
      </c>
      <c r="G3169" t="s">
        <v>46</v>
      </c>
      <c r="H3169" t="s">
        <v>43</v>
      </c>
      <c r="I3169" t="s">
        <v>143</v>
      </c>
      <c r="J3169" t="s">
        <v>56</v>
      </c>
      <c r="K3169">
        <v>2.8</v>
      </c>
      <c r="L3169" t="s">
        <v>151</v>
      </c>
      <c r="M3169" t="s">
        <v>69</v>
      </c>
      <c r="N3169" t="s">
        <v>151</v>
      </c>
      <c r="O3169" t="s">
        <v>151</v>
      </c>
      <c r="P3169">
        <v>9</v>
      </c>
      <c r="Q3169" t="s">
        <v>32</v>
      </c>
      <c r="R3169" t="s">
        <v>75</v>
      </c>
    </row>
    <row r="3170" spans="1:18" x14ac:dyDescent="0.2">
      <c r="A3170">
        <v>3169</v>
      </c>
      <c r="B3170">
        <v>31</v>
      </c>
      <c r="C3170" t="s">
        <v>152</v>
      </c>
      <c r="D3170" t="s">
        <v>33</v>
      </c>
      <c r="E3170" t="s">
        <v>20</v>
      </c>
      <c r="F3170">
        <v>24</v>
      </c>
      <c r="G3170" t="s">
        <v>55</v>
      </c>
      <c r="H3170" t="s">
        <v>43</v>
      </c>
      <c r="I3170" t="s">
        <v>120</v>
      </c>
      <c r="J3170" t="s">
        <v>36</v>
      </c>
      <c r="K3170">
        <v>2.9</v>
      </c>
      <c r="L3170" t="s">
        <v>151</v>
      </c>
      <c r="M3170" t="s">
        <v>69</v>
      </c>
      <c r="N3170" t="s">
        <v>151</v>
      </c>
      <c r="O3170" t="s">
        <v>151</v>
      </c>
      <c r="P3170">
        <v>14</v>
      </c>
      <c r="Q3170" t="s">
        <v>45</v>
      </c>
      <c r="R3170" t="s">
        <v>28</v>
      </c>
    </row>
    <row r="3171" spans="1:18" x14ac:dyDescent="0.2">
      <c r="A3171">
        <v>3170</v>
      </c>
      <c r="B3171">
        <v>35</v>
      </c>
      <c r="C3171" t="s">
        <v>152</v>
      </c>
      <c r="D3171" t="s">
        <v>112</v>
      </c>
      <c r="E3171" t="s">
        <v>20</v>
      </c>
      <c r="F3171">
        <v>59</v>
      </c>
      <c r="G3171" t="s">
        <v>141</v>
      </c>
      <c r="H3171" t="s">
        <v>43</v>
      </c>
      <c r="I3171" t="s">
        <v>51</v>
      </c>
      <c r="J3171" t="s">
        <v>56</v>
      </c>
      <c r="K3171">
        <v>3.8</v>
      </c>
      <c r="L3171" t="s">
        <v>151</v>
      </c>
      <c r="M3171" t="s">
        <v>37</v>
      </c>
      <c r="N3171" t="s">
        <v>151</v>
      </c>
      <c r="O3171" t="s">
        <v>151</v>
      </c>
      <c r="P3171">
        <v>3</v>
      </c>
      <c r="Q3171" t="s">
        <v>27</v>
      </c>
      <c r="R3171" t="s">
        <v>39</v>
      </c>
    </row>
    <row r="3172" spans="1:18" x14ac:dyDescent="0.2">
      <c r="A3172">
        <v>3171</v>
      </c>
      <c r="B3172">
        <v>65</v>
      </c>
      <c r="C3172" t="s">
        <v>152</v>
      </c>
      <c r="D3172" t="s">
        <v>88</v>
      </c>
      <c r="E3172" t="s">
        <v>66</v>
      </c>
      <c r="F3172">
        <v>41</v>
      </c>
      <c r="G3172" t="s">
        <v>42</v>
      </c>
      <c r="H3172" t="s">
        <v>91</v>
      </c>
      <c r="I3172" t="s">
        <v>60</v>
      </c>
      <c r="J3172" t="s">
        <v>36</v>
      </c>
      <c r="K3172">
        <v>4.4000000000000004</v>
      </c>
      <c r="L3172" t="s">
        <v>151</v>
      </c>
      <c r="M3172" t="s">
        <v>26</v>
      </c>
      <c r="N3172" t="s">
        <v>151</v>
      </c>
      <c r="O3172" t="s">
        <v>151</v>
      </c>
      <c r="P3172">
        <v>10</v>
      </c>
      <c r="Q3172" t="s">
        <v>38</v>
      </c>
      <c r="R3172" t="s">
        <v>28</v>
      </c>
    </row>
    <row r="3173" spans="1:18" x14ac:dyDescent="0.2">
      <c r="A3173">
        <v>3172</v>
      </c>
      <c r="B3173">
        <v>68</v>
      </c>
      <c r="C3173" t="s">
        <v>152</v>
      </c>
      <c r="D3173" t="s">
        <v>105</v>
      </c>
      <c r="E3173" t="s">
        <v>66</v>
      </c>
      <c r="F3173">
        <v>26</v>
      </c>
      <c r="G3173" t="s">
        <v>121</v>
      </c>
      <c r="H3173" t="s">
        <v>43</v>
      </c>
      <c r="I3173" t="s">
        <v>31</v>
      </c>
      <c r="J3173" t="s">
        <v>36</v>
      </c>
      <c r="K3173">
        <v>3.1</v>
      </c>
      <c r="L3173" t="s">
        <v>151</v>
      </c>
      <c r="M3173" t="s">
        <v>26</v>
      </c>
      <c r="N3173" t="s">
        <v>151</v>
      </c>
      <c r="O3173" t="s">
        <v>151</v>
      </c>
      <c r="P3173">
        <v>26</v>
      </c>
      <c r="Q3173" t="s">
        <v>74</v>
      </c>
      <c r="R3173" t="s">
        <v>75</v>
      </c>
    </row>
    <row r="3174" spans="1:18" x14ac:dyDescent="0.2">
      <c r="A3174">
        <v>3173</v>
      </c>
      <c r="B3174">
        <v>57</v>
      </c>
      <c r="C3174" t="s">
        <v>152</v>
      </c>
      <c r="D3174" t="s">
        <v>124</v>
      </c>
      <c r="E3174" t="s">
        <v>20</v>
      </c>
      <c r="F3174">
        <v>52</v>
      </c>
      <c r="G3174" t="s">
        <v>67</v>
      </c>
      <c r="H3174" t="s">
        <v>43</v>
      </c>
      <c r="I3174" t="s">
        <v>77</v>
      </c>
      <c r="J3174" t="s">
        <v>56</v>
      </c>
      <c r="K3174">
        <v>3.7</v>
      </c>
      <c r="L3174" t="s">
        <v>151</v>
      </c>
      <c r="M3174" t="s">
        <v>53</v>
      </c>
      <c r="N3174" t="s">
        <v>151</v>
      </c>
      <c r="O3174" t="s">
        <v>151</v>
      </c>
      <c r="P3174">
        <v>30</v>
      </c>
      <c r="Q3174" t="s">
        <v>85</v>
      </c>
      <c r="R3174" t="s">
        <v>75</v>
      </c>
    </row>
    <row r="3175" spans="1:18" x14ac:dyDescent="0.2">
      <c r="A3175">
        <v>3174</v>
      </c>
      <c r="B3175">
        <v>69</v>
      </c>
      <c r="C3175" t="s">
        <v>152</v>
      </c>
      <c r="D3175" t="s">
        <v>86</v>
      </c>
      <c r="E3175" t="s">
        <v>20</v>
      </c>
      <c r="F3175">
        <v>46</v>
      </c>
      <c r="G3175" t="s">
        <v>148</v>
      </c>
      <c r="H3175" t="s">
        <v>22</v>
      </c>
      <c r="I3175" t="s">
        <v>84</v>
      </c>
      <c r="J3175" t="s">
        <v>52</v>
      </c>
      <c r="K3175">
        <v>4.9000000000000004</v>
      </c>
      <c r="L3175" t="s">
        <v>151</v>
      </c>
      <c r="M3175" t="s">
        <v>44</v>
      </c>
      <c r="N3175" t="s">
        <v>151</v>
      </c>
      <c r="O3175" t="s">
        <v>151</v>
      </c>
      <c r="P3175">
        <v>32</v>
      </c>
      <c r="Q3175" t="s">
        <v>45</v>
      </c>
      <c r="R3175" t="s">
        <v>28</v>
      </c>
    </row>
    <row r="3176" spans="1:18" x14ac:dyDescent="0.2">
      <c r="A3176">
        <v>3175</v>
      </c>
      <c r="B3176">
        <v>45</v>
      </c>
      <c r="C3176" t="s">
        <v>152</v>
      </c>
      <c r="D3176" t="s">
        <v>94</v>
      </c>
      <c r="E3176" t="s">
        <v>20</v>
      </c>
      <c r="F3176">
        <v>52</v>
      </c>
      <c r="G3176" t="s">
        <v>100</v>
      </c>
      <c r="H3176" t="s">
        <v>22</v>
      </c>
      <c r="I3176" t="s">
        <v>120</v>
      </c>
      <c r="J3176" t="s">
        <v>24</v>
      </c>
      <c r="K3176">
        <v>3.8</v>
      </c>
      <c r="L3176" t="s">
        <v>151</v>
      </c>
      <c r="M3176" t="s">
        <v>73</v>
      </c>
      <c r="N3176" t="s">
        <v>151</v>
      </c>
      <c r="O3176" t="s">
        <v>151</v>
      </c>
      <c r="P3176">
        <v>35</v>
      </c>
      <c r="Q3176" t="s">
        <v>45</v>
      </c>
      <c r="R3176" t="s">
        <v>87</v>
      </c>
    </row>
    <row r="3177" spans="1:18" x14ac:dyDescent="0.2">
      <c r="A3177">
        <v>3176</v>
      </c>
      <c r="B3177">
        <v>35</v>
      </c>
      <c r="C3177" t="s">
        <v>152</v>
      </c>
      <c r="D3177" t="s">
        <v>124</v>
      </c>
      <c r="E3177" t="s">
        <v>20</v>
      </c>
      <c r="F3177">
        <v>42</v>
      </c>
      <c r="G3177" t="s">
        <v>138</v>
      </c>
      <c r="H3177" t="s">
        <v>43</v>
      </c>
      <c r="I3177" t="s">
        <v>31</v>
      </c>
      <c r="J3177" t="s">
        <v>56</v>
      </c>
      <c r="K3177">
        <v>3.4</v>
      </c>
      <c r="L3177" t="s">
        <v>151</v>
      </c>
      <c r="M3177" t="s">
        <v>73</v>
      </c>
      <c r="N3177" t="s">
        <v>151</v>
      </c>
      <c r="O3177" t="s">
        <v>151</v>
      </c>
      <c r="P3177">
        <v>26</v>
      </c>
      <c r="Q3177" t="s">
        <v>85</v>
      </c>
      <c r="R3177" t="s">
        <v>96</v>
      </c>
    </row>
    <row r="3178" spans="1:18" x14ac:dyDescent="0.2">
      <c r="A3178">
        <v>3177</v>
      </c>
      <c r="B3178">
        <v>36</v>
      </c>
      <c r="C3178" t="s">
        <v>152</v>
      </c>
      <c r="D3178" t="s">
        <v>40</v>
      </c>
      <c r="E3178" t="s">
        <v>41</v>
      </c>
      <c r="F3178">
        <v>37</v>
      </c>
      <c r="G3178" t="s">
        <v>71</v>
      </c>
      <c r="H3178" t="s">
        <v>91</v>
      </c>
      <c r="I3178" t="s">
        <v>47</v>
      </c>
      <c r="J3178" t="s">
        <v>36</v>
      </c>
      <c r="K3178">
        <v>4.5999999999999996</v>
      </c>
      <c r="L3178" t="s">
        <v>151</v>
      </c>
      <c r="M3178" t="s">
        <v>69</v>
      </c>
      <c r="N3178" t="s">
        <v>151</v>
      </c>
      <c r="O3178" t="s">
        <v>151</v>
      </c>
      <c r="P3178">
        <v>39</v>
      </c>
      <c r="Q3178" t="s">
        <v>38</v>
      </c>
      <c r="R3178" t="s">
        <v>87</v>
      </c>
    </row>
    <row r="3179" spans="1:18" x14ac:dyDescent="0.2">
      <c r="A3179">
        <v>3178</v>
      </c>
      <c r="B3179">
        <v>55</v>
      </c>
      <c r="C3179" t="s">
        <v>152</v>
      </c>
      <c r="D3179" t="s">
        <v>132</v>
      </c>
      <c r="E3179" t="s">
        <v>66</v>
      </c>
      <c r="F3179">
        <v>52</v>
      </c>
      <c r="G3179" t="s">
        <v>67</v>
      </c>
      <c r="H3179" t="s">
        <v>22</v>
      </c>
      <c r="I3179" t="s">
        <v>117</v>
      </c>
      <c r="J3179" t="s">
        <v>56</v>
      </c>
      <c r="K3179">
        <v>3.2</v>
      </c>
      <c r="L3179" t="s">
        <v>151</v>
      </c>
      <c r="M3179" t="s">
        <v>53</v>
      </c>
      <c r="N3179" t="s">
        <v>151</v>
      </c>
      <c r="O3179" t="s">
        <v>151</v>
      </c>
      <c r="P3179">
        <v>31</v>
      </c>
      <c r="Q3179" t="s">
        <v>38</v>
      </c>
      <c r="R3179" t="s">
        <v>87</v>
      </c>
    </row>
    <row r="3180" spans="1:18" x14ac:dyDescent="0.2">
      <c r="A3180">
        <v>3179</v>
      </c>
      <c r="B3180">
        <v>66</v>
      </c>
      <c r="C3180" t="s">
        <v>152</v>
      </c>
      <c r="D3180" t="s">
        <v>40</v>
      </c>
      <c r="E3180" t="s">
        <v>41</v>
      </c>
      <c r="F3180">
        <v>34</v>
      </c>
      <c r="G3180" t="s">
        <v>148</v>
      </c>
      <c r="H3180" t="s">
        <v>22</v>
      </c>
      <c r="I3180" t="s">
        <v>117</v>
      </c>
      <c r="J3180" t="s">
        <v>36</v>
      </c>
      <c r="K3180">
        <v>2.7</v>
      </c>
      <c r="L3180" t="s">
        <v>151</v>
      </c>
      <c r="M3180" t="s">
        <v>37</v>
      </c>
      <c r="N3180" t="s">
        <v>151</v>
      </c>
      <c r="O3180" t="s">
        <v>151</v>
      </c>
      <c r="P3180">
        <v>28</v>
      </c>
      <c r="Q3180" t="s">
        <v>38</v>
      </c>
      <c r="R3180" t="s">
        <v>48</v>
      </c>
    </row>
    <row r="3181" spans="1:18" x14ac:dyDescent="0.2">
      <c r="A3181">
        <v>3180</v>
      </c>
      <c r="B3181">
        <v>57</v>
      </c>
      <c r="C3181" t="s">
        <v>152</v>
      </c>
      <c r="D3181" t="s">
        <v>58</v>
      </c>
      <c r="E3181" t="s">
        <v>20</v>
      </c>
      <c r="F3181">
        <v>88</v>
      </c>
      <c r="G3181" t="s">
        <v>134</v>
      </c>
      <c r="H3181" t="s">
        <v>43</v>
      </c>
      <c r="I3181" t="s">
        <v>77</v>
      </c>
      <c r="J3181" t="s">
        <v>36</v>
      </c>
      <c r="K3181">
        <v>4.3</v>
      </c>
      <c r="L3181" t="s">
        <v>151</v>
      </c>
      <c r="M3181" t="s">
        <v>37</v>
      </c>
      <c r="N3181" t="s">
        <v>151</v>
      </c>
      <c r="O3181" t="s">
        <v>151</v>
      </c>
      <c r="P3181">
        <v>12</v>
      </c>
      <c r="Q3181" t="s">
        <v>85</v>
      </c>
      <c r="R3181" t="s">
        <v>75</v>
      </c>
    </row>
    <row r="3182" spans="1:18" x14ac:dyDescent="0.2">
      <c r="A3182">
        <v>3181</v>
      </c>
      <c r="B3182">
        <v>18</v>
      </c>
      <c r="C3182" t="s">
        <v>152</v>
      </c>
      <c r="D3182" t="s">
        <v>65</v>
      </c>
      <c r="E3182" t="s">
        <v>66</v>
      </c>
      <c r="F3182">
        <v>88</v>
      </c>
      <c r="G3182" t="s">
        <v>55</v>
      </c>
      <c r="H3182" t="s">
        <v>22</v>
      </c>
      <c r="I3182" t="s">
        <v>47</v>
      </c>
      <c r="J3182" t="s">
        <v>56</v>
      </c>
      <c r="K3182">
        <v>3.8</v>
      </c>
      <c r="L3182" t="s">
        <v>151</v>
      </c>
      <c r="M3182" t="s">
        <v>53</v>
      </c>
      <c r="N3182" t="s">
        <v>151</v>
      </c>
      <c r="O3182" t="s">
        <v>151</v>
      </c>
      <c r="P3182">
        <v>46</v>
      </c>
      <c r="Q3182" t="s">
        <v>45</v>
      </c>
      <c r="R3182" t="s">
        <v>39</v>
      </c>
    </row>
    <row r="3183" spans="1:18" x14ac:dyDescent="0.2">
      <c r="A3183">
        <v>3182</v>
      </c>
      <c r="B3183">
        <v>31</v>
      </c>
      <c r="C3183" t="s">
        <v>152</v>
      </c>
      <c r="D3183" t="s">
        <v>101</v>
      </c>
      <c r="E3183" t="s">
        <v>62</v>
      </c>
      <c r="F3183">
        <v>51</v>
      </c>
      <c r="G3183" t="s">
        <v>55</v>
      </c>
      <c r="H3183" t="s">
        <v>43</v>
      </c>
      <c r="I3183" t="s">
        <v>60</v>
      </c>
      <c r="J3183" t="s">
        <v>52</v>
      </c>
      <c r="K3183">
        <v>4.4000000000000004</v>
      </c>
      <c r="L3183" t="s">
        <v>151</v>
      </c>
      <c r="M3183" t="s">
        <v>37</v>
      </c>
      <c r="N3183" t="s">
        <v>151</v>
      </c>
      <c r="O3183" t="s">
        <v>151</v>
      </c>
      <c r="P3183">
        <v>27</v>
      </c>
      <c r="Q3183" t="s">
        <v>45</v>
      </c>
      <c r="R3183" t="s">
        <v>96</v>
      </c>
    </row>
    <row r="3184" spans="1:18" x14ac:dyDescent="0.2">
      <c r="A3184">
        <v>3183</v>
      </c>
      <c r="B3184">
        <v>50</v>
      </c>
      <c r="C3184" t="s">
        <v>152</v>
      </c>
      <c r="D3184" t="s">
        <v>88</v>
      </c>
      <c r="E3184" t="s">
        <v>66</v>
      </c>
      <c r="F3184">
        <v>97</v>
      </c>
      <c r="G3184" t="s">
        <v>141</v>
      </c>
      <c r="H3184" t="s">
        <v>22</v>
      </c>
      <c r="I3184" t="s">
        <v>95</v>
      </c>
      <c r="J3184" t="s">
        <v>56</v>
      </c>
      <c r="K3184">
        <v>3.6</v>
      </c>
      <c r="L3184" t="s">
        <v>151</v>
      </c>
      <c r="M3184" t="s">
        <v>37</v>
      </c>
      <c r="N3184" t="s">
        <v>151</v>
      </c>
      <c r="O3184" t="s">
        <v>151</v>
      </c>
      <c r="P3184">
        <v>4</v>
      </c>
      <c r="Q3184" t="s">
        <v>38</v>
      </c>
      <c r="R3184" t="s">
        <v>48</v>
      </c>
    </row>
    <row r="3185" spans="1:18" x14ac:dyDescent="0.2">
      <c r="A3185">
        <v>3184</v>
      </c>
      <c r="B3185">
        <v>50</v>
      </c>
      <c r="C3185" t="s">
        <v>152</v>
      </c>
      <c r="D3185" t="s">
        <v>49</v>
      </c>
      <c r="E3185" t="s">
        <v>41</v>
      </c>
      <c r="F3185">
        <v>56</v>
      </c>
      <c r="G3185" t="s">
        <v>90</v>
      </c>
      <c r="H3185" t="s">
        <v>43</v>
      </c>
      <c r="I3185" t="s">
        <v>95</v>
      </c>
      <c r="J3185" t="s">
        <v>24</v>
      </c>
      <c r="K3185">
        <v>3.5</v>
      </c>
      <c r="L3185" t="s">
        <v>151</v>
      </c>
      <c r="M3185" t="s">
        <v>53</v>
      </c>
      <c r="N3185" t="s">
        <v>151</v>
      </c>
      <c r="O3185" t="s">
        <v>151</v>
      </c>
      <c r="P3185">
        <v>14</v>
      </c>
      <c r="Q3185" t="s">
        <v>32</v>
      </c>
      <c r="R3185" t="s">
        <v>96</v>
      </c>
    </row>
    <row r="3186" spans="1:18" x14ac:dyDescent="0.2">
      <c r="A3186">
        <v>3185</v>
      </c>
      <c r="B3186">
        <v>61</v>
      </c>
      <c r="C3186" t="s">
        <v>152</v>
      </c>
      <c r="D3186" t="s">
        <v>29</v>
      </c>
      <c r="E3186" t="s">
        <v>20</v>
      </c>
      <c r="F3186">
        <v>53</v>
      </c>
      <c r="G3186" t="s">
        <v>76</v>
      </c>
      <c r="H3186" t="s">
        <v>22</v>
      </c>
      <c r="I3186" t="s">
        <v>95</v>
      </c>
      <c r="J3186" t="s">
        <v>36</v>
      </c>
      <c r="K3186">
        <v>4.2</v>
      </c>
      <c r="L3186" t="s">
        <v>151</v>
      </c>
      <c r="M3186" t="s">
        <v>69</v>
      </c>
      <c r="N3186" t="s">
        <v>151</v>
      </c>
      <c r="O3186" t="s">
        <v>151</v>
      </c>
      <c r="P3186">
        <v>30</v>
      </c>
      <c r="Q3186" t="s">
        <v>27</v>
      </c>
      <c r="R3186" t="s">
        <v>57</v>
      </c>
    </row>
    <row r="3187" spans="1:18" x14ac:dyDescent="0.2">
      <c r="A3187">
        <v>3186</v>
      </c>
      <c r="B3187">
        <v>52</v>
      </c>
      <c r="C3187" t="s">
        <v>152</v>
      </c>
      <c r="D3187" t="s">
        <v>86</v>
      </c>
      <c r="E3187" t="s">
        <v>20</v>
      </c>
      <c r="F3187">
        <v>71</v>
      </c>
      <c r="G3187" t="s">
        <v>122</v>
      </c>
      <c r="H3187" t="s">
        <v>22</v>
      </c>
      <c r="I3187" t="s">
        <v>79</v>
      </c>
      <c r="J3187" t="s">
        <v>56</v>
      </c>
      <c r="K3187">
        <v>4.7</v>
      </c>
      <c r="L3187" t="s">
        <v>151</v>
      </c>
      <c r="M3187" t="s">
        <v>26</v>
      </c>
      <c r="N3187" t="s">
        <v>151</v>
      </c>
      <c r="O3187" t="s">
        <v>151</v>
      </c>
      <c r="P3187">
        <v>6</v>
      </c>
      <c r="Q3187" t="s">
        <v>45</v>
      </c>
      <c r="R3187" t="s">
        <v>48</v>
      </c>
    </row>
    <row r="3188" spans="1:18" x14ac:dyDescent="0.2">
      <c r="A3188">
        <v>3187</v>
      </c>
      <c r="B3188">
        <v>38</v>
      </c>
      <c r="C3188" t="s">
        <v>152</v>
      </c>
      <c r="D3188" t="s">
        <v>105</v>
      </c>
      <c r="E3188" t="s">
        <v>66</v>
      </c>
      <c r="F3188">
        <v>93</v>
      </c>
      <c r="G3188" t="s">
        <v>140</v>
      </c>
      <c r="H3188" t="s">
        <v>35</v>
      </c>
      <c r="I3188" t="s">
        <v>108</v>
      </c>
      <c r="J3188" t="s">
        <v>24</v>
      </c>
      <c r="K3188">
        <v>4.8</v>
      </c>
      <c r="L3188" t="s">
        <v>151</v>
      </c>
      <c r="M3188" t="s">
        <v>73</v>
      </c>
      <c r="N3188" t="s">
        <v>151</v>
      </c>
      <c r="O3188" t="s">
        <v>151</v>
      </c>
      <c r="P3188">
        <v>43</v>
      </c>
      <c r="Q3188" t="s">
        <v>27</v>
      </c>
      <c r="R3188" t="s">
        <v>48</v>
      </c>
    </row>
    <row r="3189" spans="1:18" x14ac:dyDescent="0.2">
      <c r="A3189">
        <v>3188</v>
      </c>
      <c r="B3189">
        <v>67</v>
      </c>
      <c r="C3189" t="s">
        <v>152</v>
      </c>
      <c r="D3189" t="s">
        <v>19</v>
      </c>
      <c r="E3189" t="s">
        <v>20</v>
      </c>
      <c r="F3189">
        <v>72</v>
      </c>
      <c r="G3189" t="s">
        <v>104</v>
      </c>
      <c r="H3189" t="s">
        <v>22</v>
      </c>
      <c r="I3189" t="s">
        <v>125</v>
      </c>
      <c r="J3189" t="s">
        <v>24</v>
      </c>
      <c r="K3189">
        <v>3.2</v>
      </c>
      <c r="L3189" t="s">
        <v>151</v>
      </c>
      <c r="M3189" t="s">
        <v>37</v>
      </c>
      <c r="N3189" t="s">
        <v>151</v>
      </c>
      <c r="O3189" t="s">
        <v>151</v>
      </c>
      <c r="P3189">
        <v>28</v>
      </c>
      <c r="Q3189" t="s">
        <v>85</v>
      </c>
      <c r="R3189" t="s">
        <v>39</v>
      </c>
    </row>
    <row r="3190" spans="1:18" x14ac:dyDescent="0.2">
      <c r="A3190">
        <v>3189</v>
      </c>
      <c r="B3190">
        <v>42</v>
      </c>
      <c r="C3190" t="s">
        <v>152</v>
      </c>
      <c r="D3190" t="s">
        <v>19</v>
      </c>
      <c r="E3190" t="s">
        <v>20</v>
      </c>
      <c r="F3190">
        <v>59</v>
      </c>
      <c r="G3190" t="s">
        <v>128</v>
      </c>
      <c r="H3190" t="s">
        <v>43</v>
      </c>
      <c r="I3190" t="s">
        <v>92</v>
      </c>
      <c r="J3190" t="s">
        <v>24</v>
      </c>
      <c r="K3190">
        <v>3.5</v>
      </c>
      <c r="L3190" t="s">
        <v>151</v>
      </c>
      <c r="M3190" t="s">
        <v>53</v>
      </c>
      <c r="N3190" t="s">
        <v>151</v>
      </c>
      <c r="O3190" t="s">
        <v>151</v>
      </c>
      <c r="P3190">
        <v>39</v>
      </c>
      <c r="Q3190" t="s">
        <v>74</v>
      </c>
      <c r="R3190" t="s">
        <v>87</v>
      </c>
    </row>
    <row r="3191" spans="1:18" x14ac:dyDescent="0.2">
      <c r="A3191">
        <v>3190</v>
      </c>
      <c r="B3191">
        <v>25</v>
      </c>
      <c r="C3191" t="s">
        <v>152</v>
      </c>
      <c r="D3191" t="s">
        <v>136</v>
      </c>
      <c r="E3191" t="s">
        <v>41</v>
      </c>
      <c r="F3191">
        <v>87</v>
      </c>
      <c r="G3191" t="s">
        <v>110</v>
      </c>
      <c r="H3191" t="s">
        <v>43</v>
      </c>
      <c r="I3191" t="s">
        <v>117</v>
      </c>
      <c r="J3191" t="s">
        <v>52</v>
      </c>
      <c r="K3191">
        <v>4.2</v>
      </c>
      <c r="L3191" t="s">
        <v>151</v>
      </c>
      <c r="M3191" t="s">
        <v>73</v>
      </c>
      <c r="N3191" t="s">
        <v>151</v>
      </c>
      <c r="O3191" t="s">
        <v>151</v>
      </c>
      <c r="P3191">
        <v>30</v>
      </c>
      <c r="Q3191" t="s">
        <v>45</v>
      </c>
      <c r="R3191" t="s">
        <v>75</v>
      </c>
    </row>
    <row r="3192" spans="1:18" x14ac:dyDescent="0.2">
      <c r="A3192">
        <v>3191</v>
      </c>
      <c r="B3192">
        <v>41</v>
      </c>
      <c r="C3192" t="s">
        <v>152</v>
      </c>
      <c r="D3192" t="s">
        <v>33</v>
      </c>
      <c r="E3192" t="s">
        <v>20</v>
      </c>
      <c r="F3192">
        <v>78</v>
      </c>
      <c r="G3192" t="s">
        <v>98</v>
      </c>
      <c r="H3192" t="s">
        <v>35</v>
      </c>
      <c r="I3192" t="s">
        <v>72</v>
      </c>
      <c r="J3192" t="s">
        <v>56</v>
      </c>
      <c r="K3192">
        <v>3.4</v>
      </c>
      <c r="L3192" t="s">
        <v>151</v>
      </c>
      <c r="M3192" t="s">
        <v>37</v>
      </c>
      <c r="N3192" t="s">
        <v>151</v>
      </c>
      <c r="O3192" t="s">
        <v>151</v>
      </c>
      <c r="P3192">
        <v>5</v>
      </c>
      <c r="Q3192" t="s">
        <v>38</v>
      </c>
      <c r="R3192" t="s">
        <v>28</v>
      </c>
    </row>
    <row r="3193" spans="1:18" x14ac:dyDescent="0.2">
      <c r="A3193">
        <v>3192</v>
      </c>
      <c r="B3193">
        <v>62</v>
      </c>
      <c r="C3193" t="s">
        <v>152</v>
      </c>
      <c r="D3193" t="s">
        <v>103</v>
      </c>
      <c r="E3193" t="s">
        <v>20</v>
      </c>
      <c r="F3193">
        <v>68</v>
      </c>
      <c r="G3193" t="s">
        <v>90</v>
      </c>
      <c r="H3193" t="s">
        <v>91</v>
      </c>
      <c r="I3193" t="s">
        <v>31</v>
      </c>
      <c r="J3193" t="s">
        <v>24</v>
      </c>
      <c r="K3193">
        <v>4.7</v>
      </c>
      <c r="L3193" t="s">
        <v>151</v>
      </c>
      <c r="M3193" t="s">
        <v>73</v>
      </c>
      <c r="N3193" t="s">
        <v>151</v>
      </c>
      <c r="O3193" t="s">
        <v>151</v>
      </c>
      <c r="P3193">
        <v>42</v>
      </c>
      <c r="Q3193" t="s">
        <v>38</v>
      </c>
      <c r="R3193" t="s">
        <v>96</v>
      </c>
    </row>
    <row r="3194" spans="1:18" x14ac:dyDescent="0.2">
      <c r="A3194">
        <v>3193</v>
      </c>
      <c r="B3194">
        <v>19</v>
      </c>
      <c r="C3194" t="s">
        <v>152</v>
      </c>
      <c r="D3194" t="s">
        <v>29</v>
      </c>
      <c r="E3194" t="s">
        <v>20</v>
      </c>
      <c r="F3194">
        <v>76</v>
      </c>
      <c r="G3194" t="s">
        <v>145</v>
      </c>
      <c r="H3194" t="s">
        <v>35</v>
      </c>
      <c r="I3194" t="s">
        <v>31</v>
      </c>
      <c r="J3194" t="s">
        <v>56</v>
      </c>
      <c r="K3194">
        <v>3</v>
      </c>
      <c r="L3194" t="s">
        <v>151</v>
      </c>
      <c r="M3194" t="s">
        <v>37</v>
      </c>
      <c r="N3194" t="s">
        <v>151</v>
      </c>
      <c r="O3194" t="s">
        <v>151</v>
      </c>
      <c r="P3194">
        <v>20</v>
      </c>
      <c r="Q3194" t="s">
        <v>32</v>
      </c>
      <c r="R3194" t="s">
        <v>28</v>
      </c>
    </row>
    <row r="3195" spans="1:18" x14ac:dyDescent="0.2">
      <c r="A3195">
        <v>3194</v>
      </c>
      <c r="B3195">
        <v>63</v>
      </c>
      <c r="C3195" t="s">
        <v>152</v>
      </c>
      <c r="D3195" t="s">
        <v>142</v>
      </c>
      <c r="E3195" t="s">
        <v>66</v>
      </c>
      <c r="F3195">
        <v>99</v>
      </c>
      <c r="G3195" t="s">
        <v>140</v>
      </c>
      <c r="H3195" t="s">
        <v>22</v>
      </c>
      <c r="I3195" t="s">
        <v>84</v>
      </c>
      <c r="J3195" t="s">
        <v>24</v>
      </c>
      <c r="K3195">
        <v>4</v>
      </c>
      <c r="L3195" t="s">
        <v>151</v>
      </c>
      <c r="M3195" t="s">
        <v>26</v>
      </c>
      <c r="N3195" t="s">
        <v>151</v>
      </c>
      <c r="O3195" t="s">
        <v>151</v>
      </c>
      <c r="P3195">
        <v>35</v>
      </c>
      <c r="Q3195" t="s">
        <v>38</v>
      </c>
      <c r="R3195" t="s">
        <v>28</v>
      </c>
    </row>
    <row r="3196" spans="1:18" x14ac:dyDescent="0.2">
      <c r="A3196">
        <v>3195</v>
      </c>
      <c r="B3196">
        <v>43</v>
      </c>
      <c r="C3196" t="s">
        <v>152</v>
      </c>
      <c r="D3196" t="s">
        <v>49</v>
      </c>
      <c r="E3196" t="s">
        <v>41</v>
      </c>
      <c r="F3196">
        <v>52</v>
      </c>
      <c r="G3196" t="s">
        <v>127</v>
      </c>
      <c r="H3196" t="s">
        <v>22</v>
      </c>
      <c r="I3196" t="s">
        <v>79</v>
      </c>
      <c r="J3196" t="s">
        <v>52</v>
      </c>
      <c r="K3196">
        <v>4.5999999999999996</v>
      </c>
      <c r="L3196" t="s">
        <v>151</v>
      </c>
      <c r="M3196" t="s">
        <v>53</v>
      </c>
      <c r="N3196" t="s">
        <v>151</v>
      </c>
      <c r="O3196" t="s">
        <v>151</v>
      </c>
      <c r="P3196">
        <v>10</v>
      </c>
      <c r="Q3196" t="s">
        <v>38</v>
      </c>
      <c r="R3196" t="s">
        <v>75</v>
      </c>
    </row>
    <row r="3197" spans="1:18" x14ac:dyDescent="0.2">
      <c r="A3197">
        <v>3196</v>
      </c>
      <c r="B3197">
        <v>68</v>
      </c>
      <c r="C3197" t="s">
        <v>152</v>
      </c>
      <c r="D3197" t="s">
        <v>88</v>
      </c>
      <c r="E3197" t="s">
        <v>66</v>
      </c>
      <c r="F3197">
        <v>58</v>
      </c>
      <c r="G3197" t="s">
        <v>67</v>
      </c>
      <c r="H3197" t="s">
        <v>35</v>
      </c>
      <c r="I3197" t="s">
        <v>107</v>
      </c>
      <c r="J3197" t="s">
        <v>36</v>
      </c>
      <c r="K3197">
        <v>4.9000000000000004</v>
      </c>
      <c r="L3197" t="s">
        <v>151</v>
      </c>
      <c r="M3197" t="s">
        <v>44</v>
      </c>
      <c r="N3197" t="s">
        <v>151</v>
      </c>
      <c r="O3197" t="s">
        <v>151</v>
      </c>
      <c r="P3197">
        <v>36</v>
      </c>
      <c r="Q3197" t="s">
        <v>38</v>
      </c>
      <c r="R3197" t="s">
        <v>57</v>
      </c>
    </row>
    <row r="3198" spans="1:18" x14ac:dyDescent="0.2">
      <c r="A3198">
        <v>3197</v>
      </c>
      <c r="B3198">
        <v>24</v>
      </c>
      <c r="C3198" t="s">
        <v>152</v>
      </c>
      <c r="D3198" t="s">
        <v>132</v>
      </c>
      <c r="E3198" t="s">
        <v>66</v>
      </c>
      <c r="F3198">
        <v>59</v>
      </c>
      <c r="G3198" t="s">
        <v>149</v>
      </c>
      <c r="H3198" t="s">
        <v>22</v>
      </c>
      <c r="I3198" t="s">
        <v>31</v>
      </c>
      <c r="J3198" t="s">
        <v>24</v>
      </c>
      <c r="K3198">
        <v>2.8</v>
      </c>
      <c r="L3198" t="s">
        <v>151</v>
      </c>
      <c r="M3198" t="s">
        <v>26</v>
      </c>
      <c r="N3198" t="s">
        <v>151</v>
      </c>
      <c r="O3198" t="s">
        <v>151</v>
      </c>
      <c r="P3198">
        <v>21</v>
      </c>
      <c r="Q3198" t="s">
        <v>85</v>
      </c>
      <c r="R3198" t="s">
        <v>28</v>
      </c>
    </row>
    <row r="3199" spans="1:18" x14ac:dyDescent="0.2">
      <c r="A3199">
        <v>3198</v>
      </c>
      <c r="B3199">
        <v>27</v>
      </c>
      <c r="C3199" t="s">
        <v>152</v>
      </c>
      <c r="D3199" t="s">
        <v>29</v>
      </c>
      <c r="E3199" t="s">
        <v>20</v>
      </c>
      <c r="F3199">
        <v>71</v>
      </c>
      <c r="G3199" t="s">
        <v>30</v>
      </c>
      <c r="H3199" t="s">
        <v>43</v>
      </c>
      <c r="I3199" t="s">
        <v>84</v>
      </c>
      <c r="J3199" t="s">
        <v>36</v>
      </c>
      <c r="K3199">
        <v>3.2</v>
      </c>
      <c r="L3199" t="s">
        <v>151</v>
      </c>
      <c r="M3199" t="s">
        <v>37</v>
      </c>
      <c r="N3199" t="s">
        <v>151</v>
      </c>
      <c r="O3199" t="s">
        <v>151</v>
      </c>
      <c r="P3199">
        <v>29</v>
      </c>
      <c r="Q3199" t="s">
        <v>38</v>
      </c>
      <c r="R3199" t="s">
        <v>96</v>
      </c>
    </row>
    <row r="3200" spans="1:18" x14ac:dyDescent="0.2">
      <c r="A3200">
        <v>3199</v>
      </c>
      <c r="B3200">
        <v>61</v>
      </c>
      <c r="C3200" t="s">
        <v>152</v>
      </c>
      <c r="D3200" t="s">
        <v>142</v>
      </c>
      <c r="E3200" t="s">
        <v>66</v>
      </c>
      <c r="F3200">
        <v>94</v>
      </c>
      <c r="G3200" t="s">
        <v>137</v>
      </c>
      <c r="H3200" t="s">
        <v>22</v>
      </c>
      <c r="I3200" t="s">
        <v>99</v>
      </c>
      <c r="J3200" t="s">
        <v>24</v>
      </c>
      <c r="K3200">
        <v>2.8</v>
      </c>
      <c r="L3200" t="s">
        <v>151</v>
      </c>
      <c r="M3200" t="s">
        <v>37</v>
      </c>
      <c r="N3200" t="s">
        <v>151</v>
      </c>
      <c r="O3200" t="s">
        <v>151</v>
      </c>
      <c r="P3200">
        <v>39</v>
      </c>
      <c r="Q3200" t="s">
        <v>85</v>
      </c>
      <c r="R3200" t="s">
        <v>39</v>
      </c>
    </row>
    <row r="3201" spans="1:18" x14ac:dyDescent="0.2">
      <c r="A3201">
        <v>3200</v>
      </c>
      <c r="B3201">
        <v>59</v>
      </c>
      <c r="C3201" t="s">
        <v>152</v>
      </c>
      <c r="D3201" t="s">
        <v>65</v>
      </c>
      <c r="E3201" t="s">
        <v>66</v>
      </c>
      <c r="F3201">
        <v>40</v>
      </c>
      <c r="G3201" t="s">
        <v>30</v>
      </c>
      <c r="H3201" t="s">
        <v>91</v>
      </c>
      <c r="I3201" t="s">
        <v>68</v>
      </c>
      <c r="J3201" t="s">
        <v>24</v>
      </c>
      <c r="K3201">
        <v>4.2</v>
      </c>
      <c r="L3201" t="s">
        <v>151</v>
      </c>
      <c r="M3201" t="s">
        <v>26</v>
      </c>
      <c r="N3201" t="s">
        <v>151</v>
      </c>
      <c r="O3201" t="s">
        <v>151</v>
      </c>
      <c r="P3201">
        <v>16</v>
      </c>
      <c r="Q3201" t="s">
        <v>45</v>
      </c>
      <c r="R3201" t="s">
        <v>87</v>
      </c>
    </row>
    <row r="3202" spans="1:18" x14ac:dyDescent="0.2">
      <c r="A3202">
        <v>3201</v>
      </c>
      <c r="B3202">
        <v>67</v>
      </c>
      <c r="C3202" t="s">
        <v>152</v>
      </c>
      <c r="D3202" t="s">
        <v>124</v>
      </c>
      <c r="E3202" t="s">
        <v>20</v>
      </c>
      <c r="F3202">
        <v>24</v>
      </c>
      <c r="G3202" t="s">
        <v>67</v>
      </c>
      <c r="H3202" t="s">
        <v>22</v>
      </c>
      <c r="I3202" t="s">
        <v>93</v>
      </c>
      <c r="J3202" t="s">
        <v>36</v>
      </c>
      <c r="K3202">
        <v>4.8</v>
      </c>
      <c r="L3202" t="s">
        <v>151</v>
      </c>
      <c r="M3202" t="s">
        <v>37</v>
      </c>
      <c r="N3202" t="s">
        <v>151</v>
      </c>
      <c r="O3202" t="s">
        <v>151</v>
      </c>
      <c r="P3202">
        <v>32</v>
      </c>
      <c r="Q3202" t="s">
        <v>38</v>
      </c>
      <c r="R3202" t="s">
        <v>87</v>
      </c>
    </row>
    <row r="3203" spans="1:18" x14ac:dyDescent="0.2">
      <c r="A3203">
        <v>3202</v>
      </c>
      <c r="B3203">
        <v>46</v>
      </c>
      <c r="C3203" t="s">
        <v>152</v>
      </c>
      <c r="D3203" t="s">
        <v>94</v>
      </c>
      <c r="E3203" t="s">
        <v>20</v>
      </c>
      <c r="F3203">
        <v>38</v>
      </c>
      <c r="G3203" t="s">
        <v>128</v>
      </c>
      <c r="H3203" t="s">
        <v>35</v>
      </c>
      <c r="I3203" t="s">
        <v>125</v>
      </c>
      <c r="J3203" t="s">
        <v>56</v>
      </c>
      <c r="K3203">
        <v>2.8</v>
      </c>
      <c r="L3203" t="s">
        <v>151</v>
      </c>
      <c r="M3203" t="s">
        <v>69</v>
      </c>
      <c r="N3203" t="s">
        <v>151</v>
      </c>
      <c r="O3203" t="s">
        <v>151</v>
      </c>
      <c r="P3203">
        <v>34</v>
      </c>
      <c r="Q3203" t="s">
        <v>32</v>
      </c>
      <c r="R3203" t="s">
        <v>87</v>
      </c>
    </row>
    <row r="3204" spans="1:18" x14ac:dyDescent="0.2">
      <c r="A3204">
        <v>3203</v>
      </c>
      <c r="B3204">
        <v>65</v>
      </c>
      <c r="C3204" t="s">
        <v>152</v>
      </c>
      <c r="D3204" t="s">
        <v>118</v>
      </c>
      <c r="E3204" t="s">
        <v>66</v>
      </c>
      <c r="F3204">
        <v>37</v>
      </c>
      <c r="G3204" t="s">
        <v>149</v>
      </c>
      <c r="H3204" t="s">
        <v>22</v>
      </c>
      <c r="I3204" t="s">
        <v>95</v>
      </c>
      <c r="J3204" t="s">
        <v>56</v>
      </c>
      <c r="K3204">
        <v>4.5</v>
      </c>
      <c r="L3204" t="s">
        <v>151</v>
      </c>
      <c r="M3204" t="s">
        <v>53</v>
      </c>
      <c r="N3204" t="s">
        <v>151</v>
      </c>
      <c r="O3204" t="s">
        <v>151</v>
      </c>
      <c r="P3204">
        <v>38</v>
      </c>
      <c r="Q3204" t="s">
        <v>27</v>
      </c>
      <c r="R3204" t="s">
        <v>48</v>
      </c>
    </row>
    <row r="3205" spans="1:18" x14ac:dyDescent="0.2">
      <c r="A3205">
        <v>3204</v>
      </c>
      <c r="B3205">
        <v>63</v>
      </c>
      <c r="C3205" t="s">
        <v>152</v>
      </c>
      <c r="D3205" t="s">
        <v>61</v>
      </c>
      <c r="E3205" t="s">
        <v>62</v>
      </c>
      <c r="F3205">
        <v>29</v>
      </c>
      <c r="G3205" t="s">
        <v>126</v>
      </c>
      <c r="H3205" t="s">
        <v>22</v>
      </c>
      <c r="I3205" t="s">
        <v>84</v>
      </c>
      <c r="J3205" t="s">
        <v>36</v>
      </c>
      <c r="K3205">
        <v>4.0999999999999996</v>
      </c>
      <c r="L3205" t="s">
        <v>151</v>
      </c>
      <c r="M3205" t="s">
        <v>26</v>
      </c>
      <c r="N3205" t="s">
        <v>151</v>
      </c>
      <c r="O3205" t="s">
        <v>151</v>
      </c>
      <c r="P3205">
        <v>14</v>
      </c>
      <c r="Q3205" t="s">
        <v>27</v>
      </c>
      <c r="R3205" t="s">
        <v>48</v>
      </c>
    </row>
    <row r="3206" spans="1:18" x14ac:dyDescent="0.2">
      <c r="A3206">
        <v>3205</v>
      </c>
      <c r="B3206">
        <v>57</v>
      </c>
      <c r="C3206" t="s">
        <v>152</v>
      </c>
      <c r="D3206" t="s">
        <v>101</v>
      </c>
      <c r="E3206" t="s">
        <v>62</v>
      </c>
      <c r="F3206">
        <v>92</v>
      </c>
      <c r="G3206" t="s">
        <v>129</v>
      </c>
      <c r="H3206" t="s">
        <v>91</v>
      </c>
      <c r="I3206" t="s">
        <v>92</v>
      </c>
      <c r="J3206" t="s">
        <v>56</v>
      </c>
      <c r="K3206">
        <v>4.3</v>
      </c>
      <c r="L3206" t="s">
        <v>151</v>
      </c>
      <c r="M3206" t="s">
        <v>37</v>
      </c>
      <c r="N3206" t="s">
        <v>151</v>
      </c>
      <c r="O3206" t="s">
        <v>151</v>
      </c>
      <c r="P3206">
        <v>23</v>
      </c>
      <c r="Q3206" t="s">
        <v>85</v>
      </c>
      <c r="R3206" t="s">
        <v>75</v>
      </c>
    </row>
    <row r="3207" spans="1:18" x14ac:dyDescent="0.2">
      <c r="A3207">
        <v>3206</v>
      </c>
      <c r="B3207">
        <v>40</v>
      </c>
      <c r="C3207" t="s">
        <v>152</v>
      </c>
      <c r="D3207" t="s">
        <v>103</v>
      </c>
      <c r="E3207" t="s">
        <v>20</v>
      </c>
      <c r="F3207">
        <v>24</v>
      </c>
      <c r="G3207" t="s">
        <v>111</v>
      </c>
      <c r="H3207" t="s">
        <v>91</v>
      </c>
      <c r="I3207" t="s">
        <v>135</v>
      </c>
      <c r="J3207" t="s">
        <v>56</v>
      </c>
      <c r="K3207">
        <v>4.4000000000000004</v>
      </c>
      <c r="L3207" t="s">
        <v>151</v>
      </c>
      <c r="M3207" t="s">
        <v>69</v>
      </c>
      <c r="N3207" t="s">
        <v>151</v>
      </c>
      <c r="O3207" t="s">
        <v>151</v>
      </c>
      <c r="P3207">
        <v>50</v>
      </c>
      <c r="Q3207" t="s">
        <v>74</v>
      </c>
      <c r="R3207" t="s">
        <v>96</v>
      </c>
    </row>
    <row r="3208" spans="1:18" x14ac:dyDescent="0.2">
      <c r="A3208">
        <v>3207</v>
      </c>
      <c r="B3208">
        <v>36</v>
      </c>
      <c r="C3208" t="s">
        <v>152</v>
      </c>
      <c r="D3208" t="s">
        <v>136</v>
      </c>
      <c r="E3208" t="s">
        <v>41</v>
      </c>
      <c r="F3208">
        <v>52</v>
      </c>
      <c r="G3208" t="s">
        <v>98</v>
      </c>
      <c r="H3208" t="s">
        <v>43</v>
      </c>
      <c r="I3208" t="s">
        <v>109</v>
      </c>
      <c r="J3208" t="s">
        <v>24</v>
      </c>
      <c r="K3208">
        <v>3</v>
      </c>
      <c r="L3208" t="s">
        <v>151</v>
      </c>
      <c r="M3208" t="s">
        <v>37</v>
      </c>
      <c r="N3208" t="s">
        <v>151</v>
      </c>
      <c r="O3208" t="s">
        <v>151</v>
      </c>
      <c r="P3208">
        <v>49</v>
      </c>
      <c r="Q3208" t="s">
        <v>45</v>
      </c>
      <c r="R3208" t="s">
        <v>87</v>
      </c>
    </row>
    <row r="3209" spans="1:18" x14ac:dyDescent="0.2">
      <c r="A3209">
        <v>3208</v>
      </c>
      <c r="B3209">
        <v>67</v>
      </c>
      <c r="C3209" t="s">
        <v>152</v>
      </c>
      <c r="D3209" t="s">
        <v>124</v>
      </c>
      <c r="E3209" t="s">
        <v>20</v>
      </c>
      <c r="F3209">
        <v>29</v>
      </c>
      <c r="G3209" t="s">
        <v>116</v>
      </c>
      <c r="H3209" t="s">
        <v>91</v>
      </c>
      <c r="I3209" t="s">
        <v>117</v>
      </c>
      <c r="J3209" t="s">
        <v>52</v>
      </c>
      <c r="K3209">
        <v>2.7</v>
      </c>
      <c r="L3209" t="s">
        <v>151</v>
      </c>
      <c r="M3209" t="s">
        <v>44</v>
      </c>
      <c r="N3209" t="s">
        <v>151</v>
      </c>
      <c r="O3209" t="s">
        <v>151</v>
      </c>
      <c r="P3209">
        <v>14</v>
      </c>
      <c r="Q3209" t="s">
        <v>45</v>
      </c>
      <c r="R3209" t="s">
        <v>48</v>
      </c>
    </row>
    <row r="3210" spans="1:18" x14ac:dyDescent="0.2">
      <c r="A3210">
        <v>3209</v>
      </c>
      <c r="B3210">
        <v>61</v>
      </c>
      <c r="C3210" t="s">
        <v>152</v>
      </c>
      <c r="D3210" t="s">
        <v>105</v>
      </c>
      <c r="E3210" t="s">
        <v>66</v>
      </c>
      <c r="F3210">
        <v>30</v>
      </c>
      <c r="G3210" t="s">
        <v>115</v>
      </c>
      <c r="H3210" t="s">
        <v>22</v>
      </c>
      <c r="I3210" t="s">
        <v>125</v>
      </c>
      <c r="J3210" t="s">
        <v>24</v>
      </c>
      <c r="K3210">
        <v>3.3</v>
      </c>
      <c r="L3210" t="s">
        <v>151</v>
      </c>
      <c r="M3210" t="s">
        <v>69</v>
      </c>
      <c r="N3210" t="s">
        <v>151</v>
      </c>
      <c r="O3210" t="s">
        <v>151</v>
      </c>
      <c r="P3210">
        <v>42</v>
      </c>
      <c r="Q3210" t="s">
        <v>45</v>
      </c>
      <c r="R3210" t="s">
        <v>39</v>
      </c>
    </row>
    <row r="3211" spans="1:18" x14ac:dyDescent="0.2">
      <c r="A3211">
        <v>3210</v>
      </c>
      <c r="B3211">
        <v>64</v>
      </c>
      <c r="C3211" t="s">
        <v>152</v>
      </c>
      <c r="D3211" t="s">
        <v>70</v>
      </c>
      <c r="E3211" t="s">
        <v>41</v>
      </c>
      <c r="F3211">
        <v>31</v>
      </c>
      <c r="G3211" t="s">
        <v>71</v>
      </c>
      <c r="H3211" t="s">
        <v>22</v>
      </c>
      <c r="I3211" t="s">
        <v>99</v>
      </c>
      <c r="J3211" t="s">
        <v>56</v>
      </c>
      <c r="K3211">
        <v>4.3</v>
      </c>
      <c r="L3211" t="s">
        <v>151</v>
      </c>
      <c r="M3211" t="s">
        <v>53</v>
      </c>
      <c r="N3211" t="s">
        <v>151</v>
      </c>
      <c r="O3211" t="s">
        <v>151</v>
      </c>
      <c r="P3211">
        <v>39</v>
      </c>
      <c r="Q3211" t="s">
        <v>85</v>
      </c>
      <c r="R3211" t="s">
        <v>48</v>
      </c>
    </row>
    <row r="3212" spans="1:18" x14ac:dyDescent="0.2">
      <c r="A3212">
        <v>3211</v>
      </c>
      <c r="B3212">
        <v>30</v>
      </c>
      <c r="C3212" t="s">
        <v>152</v>
      </c>
      <c r="D3212" t="s">
        <v>124</v>
      </c>
      <c r="E3212" t="s">
        <v>20</v>
      </c>
      <c r="F3212">
        <v>67</v>
      </c>
      <c r="G3212" t="s">
        <v>106</v>
      </c>
      <c r="H3212" t="s">
        <v>43</v>
      </c>
      <c r="I3212" t="s">
        <v>135</v>
      </c>
      <c r="J3212" t="s">
        <v>52</v>
      </c>
      <c r="K3212">
        <v>2.9</v>
      </c>
      <c r="L3212" t="s">
        <v>151</v>
      </c>
      <c r="M3212" t="s">
        <v>26</v>
      </c>
      <c r="N3212" t="s">
        <v>151</v>
      </c>
      <c r="O3212" t="s">
        <v>151</v>
      </c>
      <c r="P3212">
        <v>43</v>
      </c>
      <c r="Q3212" t="s">
        <v>27</v>
      </c>
      <c r="R3212" t="s">
        <v>75</v>
      </c>
    </row>
    <row r="3213" spans="1:18" x14ac:dyDescent="0.2">
      <c r="A3213">
        <v>3212</v>
      </c>
      <c r="B3213">
        <v>53</v>
      </c>
      <c r="C3213" t="s">
        <v>152</v>
      </c>
      <c r="D3213" t="s">
        <v>94</v>
      </c>
      <c r="E3213" t="s">
        <v>20</v>
      </c>
      <c r="F3213">
        <v>65</v>
      </c>
      <c r="G3213" t="s">
        <v>42</v>
      </c>
      <c r="H3213" t="s">
        <v>22</v>
      </c>
      <c r="I3213" t="s">
        <v>47</v>
      </c>
      <c r="J3213" t="s">
        <v>24</v>
      </c>
      <c r="K3213">
        <v>4.9000000000000004</v>
      </c>
      <c r="L3213" t="s">
        <v>151</v>
      </c>
      <c r="M3213" t="s">
        <v>53</v>
      </c>
      <c r="N3213" t="s">
        <v>151</v>
      </c>
      <c r="O3213" t="s">
        <v>151</v>
      </c>
      <c r="P3213">
        <v>12</v>
      </c>
      <c r="Q3213" t="s">
        <v>32</v>
      </c>
      <c r="R3213" t="s">
        <v>87</v>
      </c>
    </row>
    <row r="3214" spans="1:18" x14ac:dyDescent="0.2">
      <c r="A3214">
        <v>3213</v>
      </c>
      <c r="B3214">
        <v>27</v>
      </c>
      <c r="C3214" t="s">
        <v>152</v>
      </c>
      <c r="D3214" t="s">
        <v>49</v>
      </c>
      <c r="E3214" t="s">
        <v>41</v>
      </c>
      <c r="F3214">
        <v>22</v>
      </c>
      <c r="G3214" t="s">
        <v>50</v>
      </c>
      <c r="H3214" t="s">
        <v>43</v>
      </c>
      <c r="I3214" t="s">
        <v>125</v>
      </c>
      <c r="J3214" t="s">
        <v>24</v>
      </c>
      <c r="K3214">
        <v>3.6</v>
      </c>
      <c r="L3214" t="s">
        <v>151</v>
      </c>
      <c r="M3214" t="s">
        <v>69</v>
      </c>
      <c r="N3214" t="s">
        <v>151</v>
      </c>
      <c r="O3214" t="s">
        <v>151</v>
      </c>
      <c r="P3214">
        <v>21</v>
      </c>
      <c r="Q3214" t="s">
        <v>85</v>
      </c>
      <c r="R3214" t="s">
        <v>39</v>
      </c>
    </row>
    <row r="3215" spans="1:18" x14ac:dyDescent="0.2">
      <c r="A3215">
        <v>3214</v>
      </c>
      <c r="B3215">
        <v>27</v>
      </c>
      <c r="C3215" t="s">
        <v>152</v>
      </c>
      <c r="D3215" t="s">
        <v>88</v>
      </c>
      <c r="E3215" t="s">
        <v>66</v>
      </c>
      <c r="F3215">
        <v>56</v>
      </c>
      <c r="G3215" t="s">
        <v>104</v>
      </c>
      <c r="H3215" t="s">
        <v>43</v>
      </c>
      <c r="I3215" t="s">
        <v>109</v>
      </c>
      <c r="J3215" t="s">
        <v>24</v>
      </c>
      <c r="K3215">
        <v>3.3</v>
      </c>
      <c r="L3215" t="s">
        <v>151</v>
      </c>
      <c r="M3215" t="s">
        <v>53</v>
      </c>
      <c r="N3215" t="s">
        <v>151</v>
      </c>
      <c r="O3215" t="s">
        <v>151</v>
      </c>
      <c r="P3215">
        <v>33</v>
      </c>
      <c r="Q3215" t="s">
        <v>38</v>
      </c>
      <c r="R3215" t="s">
        <v>87</v>
      </c>
    </row>
    <row r="3216" spans="1:18" x14ac:dyDescent="0.2">
      <c r="A3216">
        <v>3215</v>
      </c>
      <c r="B3216">
        <v>53</v>
      </c>
      <c r="C3216" t="s">
        <v>152</v>
      </c>
      <c r="D3216" t="s">
        <v>86</v>
      </c>
      <c r="E3216" t="s">
        <v>20</v>
      </c>
      <c r="F3216">
        <v>78</v>
      </c>
      <c r="G3216" t="s">
        <v>148</v>
      </c>
      <c r="H3216" t="s">
        <v>43</v>
      </c>
      <c r="I3216" t="s">
        <v>133</v>
      </c>
      <c r="J3216" t="s">
        <v>36</v>
      </c>
      <c r="K3216">
        <v>3.1</v>
      </c>
      <c r="L3216" t="s">
        <v>151</v>
      </c>
      <c r="M3216" t="s">
        <v>37</v>
      </c>
      <c r="N3216" t="s">
        <v>151</v>
      </c>
      <c r="O3216" t="s">
        <v>151</v>
      </c>
      <c r="P3216">
        <v>6</v>
      </c>
      <c r="Q3216" t="s">
        <v>85</v>
      </c>
      <c r="R3216" t="s">
        <v>48</v>
      </c>
    </row>
    <row r="3217" spans="1:18" x14ac:dyDescent="0.2">
      <c r="A3217">
        <v>3216</v>
      </c>
      <c r="B3217">
        <v>34</v>
      </c>
      <c r="C3217" t="s">
        <v>152</v>
      </c>
      <c r="D3217" t="s">
        <v>61</v>
      </c>
      <c r="E3217" t="s">
        <v>62</v>
      </c>
      <c r="F3217">
        <v>90</v>
      </c>
      <c r="G3217" t="s">
        <v>42</v>
      </c>
      <c r="H3217" t="s">
        <v>43</v>
      </c>
      <c r="I3217" t="s">
        <v>135</v>
      </c>
      <c r="J3217" t="s">
        <v>52</v>
      </c>
      <c r="K3217">
        <v>2.7</v>
      </c>
      <c r="L3217" t="s">
        <v>151</v>
      </c>
      <c r="M3217" t="s">
        <v>37</v>
      </c>
      <c r="N3217" t="s">
        <v>151</v>
      </c>
      <c r="O3217" t="s">
        <v>151</v>
      </c>
      <c r="P3217">
        <v>10</v>
      </c>
      <c r="Q3217" t="s">
        <v>45</v>
      </c>
      <c r="R3217" t="s">
        <v>96</v>
      </c>
    </row>
    <row r="3218" spans="1:18" x14ac:dyDescent="0.2">
      <c r="A3218">
        <v>3217</v>
      </c>
      <c r="B3218">
        <v>39</v>
      </c>
      <c r="C3218" t="s">
        <v>152</v>
      </c>
      <c r="D3218" t="s">
        <v>103</v>
      </c>
      <c r="E3218" t="s">
        <v>20</v>
      </c>
      <c r="F3218">
        <v>85</v>
      </c>
      <c r="G3218" t="s">
        <v>114</v>
      </c>
      <c r="H3218" t="s">
        <v>35</v>
      </c>
      <c r="I3218" t="s">
        <v>77</v>
      </c>
      <c r="J3218" t="s">
        <v>24</v>
      </c>
      <c r="K3218">
        <v>3.4</v>
      </c>
      <c r="L3218" t="s">
        <v>151</v>
      </c>
      <c r="M3218" t="s">
        <v>44</v>
      </c>
      <c r="N3218" t="s">
        <v>151</v>
      </c>
      <c r="O3218" t="s">
        <v>151</v>
      </c>
      <c r="P3218">
        <v>18</v>
      </c>
      <c r="Q3218" t="s">
        <v>32</v>
      </c>
      <c r="R3218" t="s">
        <v>39</v>
      </c>
    </row>
    <row r="3219" spans="1:18" x14ac:dyDescent="0.2">
      <c r="A3219">
        <v>3218</v>
      </c>
      <c r="B3219">
        <v>44</v>
      </c>
      <c r="C3219" t="s">
        <v>152</v>
      </c>
      <c r="D3219" t="s">
        <v>88</v>
      </c>
      <c r="E3219" t="s">
        <v>66</v>
      </c>
      <c r="F3219">
        <v>58</v>
      </c>
      <c r="G3219" t="s">
        <v>46</v>
      </c>
      <c r="H3219" t="s">
        <v>43</v>
      </c>
      <c r="I3219" t="s">
        <v>64</v>
      </c>
      <c r="J3219" t="s">
        <v>56</v>
      </c>
      <c r="K3219">
        <v>3.4</v>
      </c>
      <c r="L3219" t="s">
        <v>151</v>
      </c>
      <c r="M3219" t="s">
        <v>26</v>
      </c>
      <c r="N3219" t="s">
        <v>151</v>
      </c>
      <c r="O3219" t="s">
        <v>151</v>
      </c>
      <c r="P3219">
        <v>46</v>
      </c>
      <c r="Q3219" t="s">
        <v>27</v>
      </c>
      <c r="R3219" t="s">
        <v>39</v>
      </c>
    </row>
    <row r="3220" spans="1:18" x14ac:dyDescent="0.2">
      <c r="A3220">
        <v>3219</v>
      </c>
      <c r="B3220">
        <v>37</v>
      </c>
      <c r="C3220" t="s">
        <v>152</v>
      </c>
      <c r="D3220" t="s">
        <v>86</v>
      </c>
      <c r="E3220" t="s">
        <v>20</v>
      </c>
      <c r="F3220">
        <v>34</v>
      </c>
      <c r="G3220" t="s">
        <v>102</v>
      </c>
      <c r="H3220" t="s">
        <v>43</v>
      </c>
      <c r="I3220" t="s">
        <v>84</v>
      </c>
      <c r="J3220" t="s">
        <v>56</v>
      </c>
      <c r="K3220">
        <v>3.9</v>
      </c>
      <c r="L3220" t="s">
        <v>151</v>
      </c>
      <c r="M3220" t="s">
        <v>26</v>
      </c>
      <c r="N3220" t="s">
        <v>151</v>
      </c>
      <c r="O3220" t="s">
        <v>151</v>
      </c>
      <c r="P3220">
        <v>49</v>
      </c>
      <c r="Q3220" t="s">
        <v>45</v>
      </c>
      <c r="R3220" t="s">
        <v>87</v>
      </c>
    </row>
    <row r="3221" spans="1:18" x14ac:dyDescent="0.2">
      <c r="A3221">
        <v>3220</v>
      </c>
      <c r="B3221">
        <v>57</v>
      </c>
      <c r="C3221" t="s">
        <v>152</v>
      </c>
      <c r="D3221" t="s">
        <v>61</v>
      </c>
      <c r="E3221" t="s">
        <v>62</v>
      </c>
      <c r="F3221">
        <v>40</v>
      </c>
      <c r="G3221" t="s">
        <v>110</v>
      </c>
      <c r="H3221" t="s">
        <v>22</v>
      </c>
      <c r="I3221" t="s">
        <v>51</v>
      </c>
      <c r="J3221" t="s">
        <v>52</v>
      </c>
      <c r="K3221">
        <v>3.5</v>
      </c>
      <c r="L3221" t="s">
        <v>151</v>
      </c>
      <c r="M3221" t="s">
        <v>69</v>
      </c>
      <c r="N3221" t="s">
        <v>151</v>
      </c>
      <c r="O3221" t="s">
        <v>151</v>
      </c>
      <c r="P3221">
        <v>39</v>
      </c>
      <c r="Q3221" t="s">
        <v>38</v>
      </c>
      <c r="R3221" t="s">
        <v>39</v>
      </c>
    </row>
    <row r="3222" spans="1:18" x14ac:dyDescent="0.2">
      <c r="A3222">
        <v>3221</v>
      </c>
      <c r="B3222">
        <v>38</v>
      </c>
      <c r="C3222" t="s">
        <v>152</v>
      </c>
      <c r="D3222" t="s">
        <v>65</v>
      </c>
      <c r="E3222" t="s">
        <v>66</v>
      </c>
      <c r="F3222">
        <v>29</v>
      </c>
      <c r="G3222" t="s">
        <v>113</v>
      </c>
      <c r="H3222" t="s">
        <v>43</v>
      </c>
      <c r="I3222" t="s">
        <v>143</v>
      </c>
      <c r="J3222" t="s">
        <v>56</v>
      </c>
      <c r="K3222">
        <v>4.0999999999999996</v>
      </c>
      <c r="L3222" t="s">
        <v>151</v>
      </c>
      <c r="M3222" t="s">
        <v>37</v>
      </c>
      <c r="N3222" t="s">
        <v>151</v>
      </c>
      <c r="O3222" t="s">
        <v>151</v>
      </c>
      <c r="P3222">
        <v>16</v>
      </c>
      <c r="Q3222" t="s">
        <v>32</v>
      </c>
      <c r="R3222" t="s">
        <v>87</v>
      </c>
    </row>
    <row r="3223" spans="1:18" x14ac:dyDescent="0.2">
      <c r="A3223">
        <v>3222</v>
      </c>
      <c r="B3223">
        <v>21</v>
      </c>
      <c r="C3223" t="s">
        <v>152</v>
      </c>
      <c r="D3223" t="s">
        <v>112</v>
      </c>
      <c r="E3223" t="s">
        <v>20</v>
      </c>
      <c r="F3223">
        <v>76</v>
      </c>
      <c r="G3223" t="s">
        <v>81</v>
      </c>
      <c r="H3223" t="s">
        <v>43</v>
      </c>
      <c r="I3223" t="s">
        <v>133</v>
      </c>
      <c r="J3223" t="s">
        <v>24</v>
      </c>
      <c r="K3223">
        <v>3.2</v>
      </c>
      <c r="L3223" t="s">
        <v>151</v>
      </c>
      <c r="M3223" t="s">
        <v>53</v>
      </c>
      <c r="N3223" t="s">
        <v>151</v>
      </c>
      <c r="O3223" t="s">
        <v>151</v>
      </c>
      <c r="P3223">
        <v>28</v>
      </c>
      <c r="Q3223" t="s">
        <v>32</v>
      </c>
      <c r="R3223" t="s">
        <v>48</v>
      </c>
    </row>
    <row r="3224" spans="1:18" x14ac:dyDescent="0.2">
      <c r="A3224">
        <v>3223</v>
      </c>
      <c r="B3224">
        <v>45</v>
      </c>
      <c r="C3224" t="s">
        <v>152</v>
      </c>
      <c r="D3224" t="s">
        <v>88</v>
      </c>
      <c r="E3224" t="s">
        <v>66</v>
      </c>
      <c r="F3224">
        <v>84</v>
      </c>
      <c r="G3224" t="s">
        <v>104</v>
      </c>
      <c r="H3224" t="s">
        <v>35</v>
      </c>
      <c r="I3224" t="s">
        <v>31</v>
      </c>
      <c r="J3224" t="s">
        <v>56</v>
      </c>
      <c r="K3224">
        <v>4.5999999999999996</v>
      </c>
      <c r="L3224" t="s">
        <v>151</v>
      </c>
      <c r="M3224" t="s">
        <v>73</v>
      </c>
      <c r="N3224" t="s">
        <v>151</v>
      </c>
      <c r="O3224" t="s">
        <v>151</v>
      </c>
      <c r="P3224">
        <v>22</v>
      </c>
      <c r="Q3224" t="s">
        <v>45</v>
      </c>
      <c r="R3224" t="s">
        <v>57</v>
      </c>
    </row>
    <row r="3225" spans="1:18" x14ac:dyDescent="0.2">
      <c r="A3225">
        <v>3224</v>
      </c>
      <c r="B3225">
        <v>68</v>
      </c>
      <c r="C3225" t="s">
        <v>152</v>
      </c>
      <c r="D3225" t="s">
        <v>54</v>
      </c>
      <c r="E3225" t="s">
        <v>20</v>
      </c>
      <c r="F3225">
        <v>65</v>
      </c>
      <c r="G3225" t="s">
        <v>55</v>
      </c>
      <c r="H3225" t="s">
        <v>35</v>
      </c>
      <c r="I3225" t="s">
        <v>23</v>
      </c>
      <c r="J3225" t="s">
        <v>36</v>
      </c>
      <c r="K3225">
        <v>3.9</v>
      </c>
      <c r="L3225" t="s">
        <v>151</v>
      </c>
      <c r="M3225" t="s">
        <v>53</v>
      </c>
      <c r="N3225" t="s">
        <v>151</v>
      </c>
      <c r="O3225" t="s">
        <v>151</v>
      </c>
      <c r="P3225">
        <v>36</v>
      </c>
      <c r="Q3225" t="s">
        <v>27</v>
      </c>
      <c r="R3225" t="s">
        <v>75</v>
      </c>
    </row>
    <row r="3226" spans="1:18" x14ac:dyDescent="0.2">
      <c r="A3226">
        <v>3225</v>
      </c>
      <c r="B3226">
        <v>37</v>
      </c>
      <c r="C3226" t="s">
        <v>152</v>
      </c>
      <c r="D3226" t="s">
        <v>103</v>
      </c>
      <c r="E3226" t="s">
        <v>20</v>
      </c>
      <c r="F3226">
        <v>80</v>
      </c>
      <c r="G3226" t="s">
        <v>78</v>
      </c>
      <c r="H3226" t="s">
        <v>22</v>
      </c>
      <c r="I3226" t="s">
        <v>125</v>
      </c>
      <c r="J3226" t="s">
        <v>24</v>
      </c>
      <c r="K3226">
        <v>2.7</v>
      </c>
      <c r="L3226" t="s">
        <v>151</v>
      </c>
      <c r="M3226" t="s">
        <v>37</v>
      </c>
      <c r="N3226" t="s">
        <v>151</v>
      </c>
      <c r="O3226" t="s">
        <v>151</v>
      </c>
      <c r="P3226">
        <v>18</v>
      </c>
      <c r="Q3226" t="s">
        <v>45</v>
      </c>
      <c r="R3226" t="s">
        <v>87</v>
      </c>
    </row>
    <row r="3227" spans="1:18" x14ac:dyDescent="0.2">
      <c r="A3227">
        <v>3226</v>
      </c>
      <c r="B3227">
        <v>53</v>
      </c>
      <c r="C3227" t="s">
        <v>152</v>
      </c>
      <c r="D3227" t="s">
        <v>19</v>
      </c>
      <c r="E3227" t="s">
        <v>20</v>
      </c>
      <c r="F3227">
        <v>98</v>
      </c>
      <c r="G3227" t="s">
        <v>81</v>
      </c>
      <c r="H3227" t="s">
        <v>43</v>
      </c>
      <c r="I3227" t="s">
        <v>68</v>
      </c>
      <c r="J3227" t="s">
        <v>56</v>
      </c>
      <c r="K3227">
        <v>3</v>
      </c>
      <c r="L3227" t="s">
        <v>151</v>
      </c>
      <c r="M3227" t="s">
        <v>73</v>
      </c>
      <c r="N3227" t="s">
        <v>151</v>
      </c>
      <c r="O3227" t="s">
        <v>151</v>
      </c>
      <c r="P3227">
        <v>31</v>
      </c>
      <c r="Q3227" t="s">
        <v>38</v>
      </c>
      <c r="R3227" t="s">
        <v>39</v>
      </c>
    </row>
    <row r="3228" spans="1:18" x14ac:dyDescent="0.2">
      <c r="A3228">
        <v>3227</v>
      </c>
      <c r="B3228">
        <v>57</v>
      </c>
      <c r="C3228" t="s">
        <v>152</v>
      </c>
      <c r="D3228" t="s">
        <v>49</v>
      </c>
      <c r="E3228" t="s">
        <v>41</v>
      </c>
      <c r="F3228">
        <v>71</v>
      </c>
      <c r="G3228" t="s">
        <v>147</v>
      </c>
      <c r="H3228" t="s">
        <v>91</v>
      </c>
      <c r="I3228" t="s">
        <v>117</v>
      </c>
      <c r="J3228" t="s">
        <v>36</v>
      </c>
      <c r="K3228">
        <v>3.3</v>
      </c>
      <c r="L3228" t="s">
        <v>151</v>
      </c>
      <c r="M3228" t="s">
        <v>44</v>
      </c>
      <c r="N3228" t="s">
        <v>151</v>
      </c>
      <c r="O3228" t="s">
        <v>151</v>
      </c>
      <c r="P3228">
        <v>38</v>
      </c>
      <c r="Q3228" t="s">
        <v>74</v>
      </c>
      <c r="R3228" t="s">
        <v>28</v>
      </c>
    </row>
    <row r="3229" spans="1:18" x14ac:dyDescent="0.2">
      <c r="A3229">
        <v>3228</v>
      </c>
      <c r="B3229">
        <v>28</v>
      </c>
      <c r="C3229" t="s">
        <v>152</v>
      </c>
      <c r="D3229" t="s">
        <v>118</v>
      </c>
      <c r="E3229" t="s">
        <v>66</v>
      </c>
      <c r="F3229">
        <v>69</v>
      </c>
      <c r="G3229" t="s">
        <v>119</v>
      </c>
      <c r="H3229" t="s">
        <v>91</v>
      </c>
      <c r="I3229" t="s">
        <v>51</v>
      </c>
      <c r="J3229" t="s">
        <v>56</v>
      </c>
      <c r="K3229">
        <v>2.7</v>
      </c>
      <c r="L3229" t="s">
        <v>151</v>
      </c>
      <c r="M3229" t="s">
        <v>37</v>
      </c>
      <c r="N3229" t="s">
        <v>151</v>
      </c>
      <c r="O3229" t="s">
        <v>151</v>
      </c>
      <c r="P3229">
        <v>42</v>
      </c>
      <c r="Q3229" t="s">
        <v>85</v>
      </c>
      <c r="R3229" t="s">
        <v>57</v>
      </c>
    </row>
    <row r="3230" spans="1:18" x14ac:dyDescent="0.2">
      <c r="A3230">
        <v>3229</v>
      </c>
      <c r="B3230">
        <v>37</v>
      </c>
      <c r="C3230" t="s">
        <v>152</v>
      </c>
      <c r="D3230" t="s">
        <v>105</v>
      </c>
      <c r="E3230" t="s">
        <v>66</v>
      </c>
      <c r="F3230">
        <v>95</v>
      </c>
      <c r="G3230" t="s">
        <v>138</v>
      </c>
      <c r="H3230" t="s">
        <v>43</v>
      </c>
      <c r="I3230" t="s">
        <v>133</v>
      </c>
      <c r="J3230" t="s">
        <v>36</v>
      </c>
      <c r="K3230">
        <v>4.5999999999999996</v>
      </c>
      <c r="L3230" t="s">
        <v>151</v>
      </c>
      <c r="M3230" t="s">
        <v>69</v>
      </c>
      <c r="N3230" t="s">
        <v>151</v>
      </c>
      <c r="O3230" t="s">
        <v>151</v>
      </c>
      <c r="P3230">
        <v>27</v>
      </c>
      <c r="Q3230" t="s">
        <v>45</v>
      </c>
      <c r="R3230" t="s">
        <v>48</v>
      </c>
    </row>
    <row r="3231" spans="1:18" x14ac:dyDescent="0.2">
      <c r="A3231">
        <v>3230</v>
      </c>
      <c r="B3231">
        <v>54</v>
      </c>
      <c r="C3231" t="s">
        <v>152</v>
      </c>
      <c r="D3231" t="s">
        <v>94</v>
      </c>
      <c r="E3231" t="s">
        <v>20</v>
      </c>
      <c r="F3231">
        <v>67</v>
      </c>
      <c r="G3231" t="s">
        <v>138</v>
      </c>
      <c r="H3231" t="s">
        <v>43</v>
      </c>
      <c r="I3231" t="s">
        <v>84</v>
      </c>
      <c r="J3231" t="s">
        <v>56</v>
      </c>
      <c r="K3231">
        <v>2.7</v>
      </c>
      <c r="L3231" t="s">
        <v>151</v>
      </c>
      <c r="M3231" t="s">
        <v>26</v>
      </c>
      <c r="N3231" t="s">
        <v>151</v>
      </c>
      <c r="O3231" t="s">
        <v>151</v>
      </c>
      <c r="P3231">
        <v>24</v>
      </c>
      <c r="Q3231" t="s">
        <v>32</v>
      </c>
      <c r="R3231" t="s">
        <v>87</v>
      </c>
    </row>
    <row r="3232" spans="1:18" x14ac:dyDescent="0.2">
      <c r="A3232">
        <v>3231</v>
      </c>
      <c r="B3232">
        <v>49</v>
      </c>
      <c r="C3232" t="s">
        <v>152</v>
      </c>
      <c r="D3232" t="s">
        <v>49</v>
      </c>
      <c r="E3232" t="s">
        <v>41</v>
      </c>
      <c r="F3232">
        <v>49</v>
      </c>
      <c r="G3232" t="s">
        <v>110</v>
      </c>
      <c r="H3232" t="s">
        <v>43</v>
      </c>
      <c r="I3232" t="s">
        <v>77</v>
      </c>
      <c r="J3232" t="s">
        <v>52</v>
      </c>
      <c r="K3232">
        <v>2.5</v>
      </c>
      <c r="L3232" t="s">
        <v>151</v>
      </c>
      <c r="M3232" t="s">
        <v>44</v>
      </c>
      <c r="N3232" t="s">
        <v>151</v>
      </c>
      <c r="O3232" t="s">
        <v>151</v>
      </c>
      <c r="P3232">
        <v>38</v>
      </c>
      <c r="Q3232" t="s">
        <v>85</v>
      </c>
      <c r="R3232" t="s">
        <v>48</v>
      </c>
    </row>
    <row r="3233" spans="1:18" x14ac:dyDescent="0.2">
      <c r="A3233">
        <v>3232</v>
      </c>
      <c r="B3233">
        <v>62</v>
      </c>
      <c r="C3233" t="s">
        <v>152</v>
      </c>
      <c r="D3233" t="s">
        <v>70</v>
      </c>
      <c r="E3233" t="s">
        <v>41</v>
      </c>
      <c r="F3233">
        <v>97</v>
      </c>
      <c r="G3233" t="s">
        <v>106</v>
      </c>
      <c r="H3233" t="s">
        <v>43</v>
      </c>
      <c r="I3233" t="s">
        <v>31</v>
      </c>
      <c r="J3233" t="s">
        <v>24</v>
      </c>
      <c r="K3233">
        <v>4.4000000000000004</v>
      </c>
      <c r="L3233" t="s">
        <v>151</v>
      </c>
      <c r="M3233" t="s">
        <v>37</v>
      </c>
      <c r="N3233" t="s">
        <v>151</v>
      </c>
      <c r="O3233" t="s">
        <v>151</v>
      </c>
      <c r="P3233">
        <v>9</v>
      </c>
      <c r="Q3233" t="s">
        <v>38</v>
      </c>
      <c r="R3233" t="s">
        <v>48</v>
      </c>
    </row>
    <row r="3234" spans="1:18" x14ac:dyDescent="0.2">
      <c r="A3234">
        <v>3233</v>
      </c>
      <c r="B3234">
        <v>45</v>
      </c>
      <c r="C3234" t="s">
        <v>152</v>
      </c>
      <c r="D3234" t="s">
        <v>112</v>
      </c>
      <c r="E3234" t="s">
        <v>20</v>
      </c>
      <c r="F3234">
        <v>34</v>
      </c>
      <c r="G3234" t="s">
        <v>34</v>
      </c>
      <c r="H3234" t="s">
        <v>43</v>
      </c>
      <c r="I3234" t="s">
        <v>51</v>
      </c>
      <c r="J3234" t="s">
        <v>36</v>
      </c>
      <c r="K3234">
        <v>4</v>
      </c>
      <c r="L3234" t="s">
        <v>151</v>
      </c>
      <c r="M3234" t="s">
        <v>44</v>
      </c>
      <c r="N3234" t="s">
        <v>151</v>
      </c>
      <c r="O3234" t="s">
        <v>151</v>
      </c>
      <c r="P3234">
        <v>19</v>
      </c>
      <c r="Q3234" t="s">
        <v>74</v>
      </c>
      <c r="R3234" t="s">
        <v>87</v>
      </c>
    </row>
    <row r="3235" spans="1:18" x14ac:dyDescent="0.2">
      <c r="A3235">
        <v>3234</v>
      </c>
      <c r="B3235">
        <v>45</v>
      </c>
      <c r="C3235" t="s">
        <v>152</v>
      </c>
      <c r="D3235" t="s">
        <v>132</v>
      </c>
      <c r="E3235" t="s">
        <v>66</v>
      </c>
      <c r="F3235">
        <v>74</v>
      </c>
      <c r="G3235" t="s">
        <v>115</v>
      </c>
      <c r="H3235" t="s">
        <v>43</v>
      </c>
      <c r="I3235" t="s">
        <v>92</v>
      </c>
      <c r="J3235" t="s">
        <v>56</v>
      </c>
      <c r="K3235">
        <v>3.8</v>
      </c>
      <c r="L3235" t="s">
        <v>151</v>
      </c>
      <c r="M3235" t="s">
        <v>26</v>
      </c>
      <c r="N3235" t="s">
        <v>151</v>
      </c>
      <c r="O3235" t="s">
        <v>151</v>
      </c>
      <c r="P3235">
        <v>11</v>
      </c>
      <c r="Q3235" t="s">
        <v>85</v>
      </c>
      <c r="R3235" t="s">
        <v>75</v>
      </c>
    </row>
    <row r="3236" spans="1:18" x14ac:dyDescent="0.2">
      <c r="A3236">
        <v>3235</v>
      </c>
      <c r="B3236">
        <v>49</v>
      </c>
      <c r="C3236" t="s">
        <v>152</v>
      </c>
      <c r="D3236" t="s">
        <v>105</v>
      </c>
      <c r="E3236" t="s">
        <v>66</v>
      </c>
      <c r="F3236">
        <v>96</v>
      </c>
      <c r="G3236" t="s">
        <v>148</v>
      </c>
      <c r="H3236" t="s">
        <v>43</v>
      </c>
      <c r="I3236" t="s">
        <v>93</v>
      </c>
      <c r="J3236" t="s">
        <v>24</v>
      </c>
      <c r="K3236">
        <v>2.5</v>
      </c>
      <c r="L3236" t="s">
        <v>151</v>
      </c>
      <c r="M3236" t="s">
        <v>69</v>
      </c>
      <c r="N3236" t="s">
        <v>151</v>
      </c>
      <c r="O3236" t="s">
        <v>151</v>
      </c>
      <c r="P3236">
        <v>16</v>
      </c>
      <c r="Q3236" t="s">
        <v>85</v>
      </c>
      <c r="R3236" t="s">
        <v>57</v>
      </c>
    </row>
    <row r="3237" spans="1:18" x14ac:dyDescent="0.2">
      <c r="A3237">
        <v>3236</v>
      </c>
      <c r="B3237">
        <v>27</v>
      </c>
      <c r="C3237" t="s">
        <v>152</v>
      </c>
      <c r="D3237" t="s">
        <v>132</v>
      </c>
      <c r="E3237" t="s">
        <v>66</v>
      </c>
      <c r="F3237">
        <v>68</v>
      </c>
      <c r="G3237" t="s">
        <v>110</v>
      </c>
      <c r="H3237" t="s">
        <v>43</v>
      </c>
      <c r="I3237" t="s">
        <v>95</v>
      </c>
      <c r="J3237" t="s">
        <v>52</v>
      </c>
      <c r="K3237">
        <v>4</v>
      </c>
      <c r="L3237" t="s">
        <v>151</v>
      </c>
      <c r="M3237" t="s">
        <v>37</v>
      </c>
      <c r="N3237" t="s">
        <v>151</v>
      </c>
      <c r="O3237" t="s">
        <v>151</v>
      </c>
      <c r="P3237">
        <v>18</v>
      </c>
      <c r="Q3237" t="s">
        <v>27</v>
      </c>
      <c r="R3237" t="s">
        <v>87</v>
      </c>
    </row>
    <row r="3238" spans="1:18" x14ac:dyDescent="0.2">
      <c r="A3238">
        <v>3237</v>
      </c>
      <c r="B3238">
        <v>63</v>
      </c>
      <c r="C3238" t="s">
        <v>152</v>
      </c>
      <c r="D3238" t="s">
        <v>132</v>
      </c>
      <c r="E3238" t="s">
        <v>66</v>
      </c>
      <c r="F3238">
        <v>84</v>
      </c>
      <c r="G3238" t="s">
        <v>130</v>
      </c>
      <c r="H3238" t="s">
        <v>22</v>
      </c>
      <c r="I3238" t="s">
        <v>77</v>
      </c>
      <c r="J3238" t="s">
        <v>56</v>
      </c>
      <c r="K3238">
        <v>4.0999999999999996</v>
      </c>
      <c r="L3238" t="s">
        <v>151</v>
      </c>
      <c r="M3238" t="s">
        <v>44</v>
      </c>
      <c r="N3238" t="s">
        <v>151</v>
      </c>
      <c r="O3238" t="s">
        <v>151</v>
      </c>
      <c r="P3238">
        <v>8</v>
      </c>
      <c r="Q3238" t="s">
        <v>32</v>
      </c>
      <c r="R3238" t="s">
        <v>87</v>
      </c>
    </row>
    <row r="3239" spans="1:18" x14ac:dyDescent="0.2">
      <c r="A3239">
        <v>3238</v>
      </c>
      <c r="B3239">
        <v>61</v>
      </c>
      <c r="C3239" t="s">
        <v>152</v>
      </c>
      <c r="D3239" t="s">
        <v>112</v>
      </c>
      <c r="E3239" t="s">
        <v>20</v>
      </c>
      <c r="F3239">
        <v>57</v>
      </c>
      <c r="G3239" t="s">
        <v>128</v>
      </c>
      <c r="H3239" t="s">
        <v>43</v>
      </c>
      <c r="I3239" t="s">
        <v>23</v>
      </c>
      <c r="J3239" t="s">
        <v>52</v>
      </c>
      <c r="K3239">
        <v>2.8</v>
      </c>
      <c r="L3239" t="s">
        <v>151</v>
      </c>
      <c r="M3239" t="s">
        <v>26</v>
      </c>
      <c r="N3239" t="s">
        <v>151</v>
      </c>
      <c r="O3239" t="s">
        <v>151</v>
      </c>
      <c r="P3239">
        <v>4</v>
      </c>
      <c r="Q3239" t="s">
        <v>32</v>
      </c>
      <c r="R3239" t="s">
        <v>39</v>
      </c>
    </row>
    <row r="3240" spans="1:18" x14ac:dyDescent="0.2">
      <c r="A3240">
        <v>3239</v>
      </c>
      <c r="B3240">
        <v>25</v>
      </c>
      <c r="C3240" t="s">
        <v>152</v>
      </c>
      <c r="D3240" t="s">
        <v>49</v>
      </c>
      <c r="E3240" t="s">
        <v>41</v>
      </c>
      <c r="F3240">
        <v>84</v>
      </c>
      <c r="G3240" t="s">
        <v>50</v>
      </c>
      <c r="H3240" t="s">
        <v>91</v>
      </c>
      <c r="I3240" t="s">
        <v>84</v>
      </c>
      <c r="J3240" t="s">
        <v>56</v>
      </c>
      <c r="K3240">
        <v>3.4</v>
      </c>
      <c r="L3240" t="s">
        <v>151</v>
      </c>
      <c r="M3240" t="s">
        <v>69</v>
      </c>
      <c r="N3240" t="s">
        <v>151</v>
      </c>
      <c r="O3240" t="s">
        <v>151</v>
      </c>
      <c r="P3240">
        <v>37</v>
      </c>
      <c r="Q3240" t="s">
        <v>32</v>
      </c>
      <c r="R3240" t="s">
        <v>57</v>
      </c>
    </row>
    <row r="3241" spans="1:18" x14ac:dyDescent="0.2">
      <c r="A3241">
        <v>3240</v>
      </c>
      <c r="B3241">
        <v>33</v>
      </c>
      <c r="C3241" t="s">
        <v>152</v>
      </c>
      <c r="D3241" t="s">
        <v>88</v>
      </c>
      <c r="E3241" t="s">
        <v>66</v>
      </c>
      <c r="F3241">
        <v>32</v>
      </c>
      <c r="G3241" t="s">
        <v>111</v>
      </c>
      <c r="H3241" t="s">
        <v>43</v>
      </c>
      <c r="I3241" t="s">
        <v>60</v>
      </c>
      <c r="J3241" t="s">
        <v>56</v>
      </c>
      <c r="K3241">
        <v>2.7</v>
      </c>
      <c r="L3241" t="s">
        <v>151</v>
      </c>
      <c r="M3241" t="s">
        <v>69</v>
      </c>
      <c r="N3241" t="s">
        <v>151</v>
      </c>
      <c r="O3241" t="s">
        <v>151</v>
      </c>
      <c r="P3241">
        <v>30</v>
      </c>
      <c r="Q3241" t="s">
        <v>32</v>
      </c>
      <c r="R3241" t="s">
        <v>87</v>
      </c>
    </row>
    <row r="3242" spans="1:18" x14ac:dyDescent="0.2">
      <c r="A3242">
        <v>3241</v>
      </c>
      <c r="B3242">
        <v>56</v>
      </c>
      <c r="C3242" t="s">
        <v>152</v>
      </c>
      <c r="D3242" t="s">
        <v>40</v>
      </c>
      <c r="E3242" t="s">
        <v>41</v>
      </c>
      <c r="F3242">
        <v>37</v>
      </c>
      <c r="G3242" t="s">
        <v>63</v>
      </c>
      <c r="H3242" t="s">
        <v>43</v>
      </c>
      <c r="I3242" t="s">
        <v>82</v>
      </c>
      <c r="J3242" t="s">
        <v>56</v>
      </c>
      <c r="K3242">
        <v>3.8</v>
      </c>
      <c r="L3242" t="s">
        <v>151</v>
      </c>
      <c r="M3242" t="s">
        <v>69</v>
      </c>
      <c r="N3242" t="s">
        <v>151</v>
      </c>
      <c r="O3242" t="s">
        <v>151</v>
      </c>
      <c r="P3242">
        <v>37</v>
      </c>
      <c r="Q3242" t="s">
        <v>74</v>
      </c>
      <c r="R3242" t="s">
        <v>87</v>
      </c>
    </row>
    <row r="3243" spans="1:18" x14ac:dyDescent="0.2">
      <c r="A3243">
        <v>3242</v>
      </c>
      <c r="B3243">
        <v>50</v>
      </c>
      <c r="C3243" t="s">
        <v>152</v>
      </c>
      <c r="D3243" t="s">
        <v>65</v>
      </c>
      <c r="E3243" t="s">
        <v>66</v>
      </c>
      <c r="F3243">
        <v>58</v>
      </c>
      <c r="G3243" t="s">
        <v>138</v>
      </c>
      <c r="H3243" t="s">
        <v>43</v>
      </c>
      <c r="I3243" t="s">
        <v>92</v>
      </c>
      <c r="J3243" t="s">
        <v>52</v>
      </c>
      <c r="K3243">
        <v>4.4000000000000004</v>
      </c>
      <c r="L3243" t="s">
        <v>151</v>
      </c>
      <c r="M3243" t="s">
        <v>73</v>
      </c>
      <c r="N3243" t="s">
        <v>151</v>
      </c>
      <c r="O3243" t="s">
        <v>151</v>
      </c>
      <c r="P3243">
        <v>30</v>
      </c>
      <c r="Q3243" t="s">
        <v>45</v>
      </c>
      <c r="R3243" t="s">
        <v>57</v>
      </c>
    </row>
    <row r="3244" spans="1:18" x14ac:dyDescent="0.2">
      <c r="A3244">
        <v>3243</v>
      </c>
      <c r="B3244">
        <v>45</v>
      </c>
      <c r="C3244" t="s">
        <v>152</v>
      </c>
      <c r="D3244" t="s">
        <v>124</v>
      </c>
      <c r="E3244" t="s">
        <v>20</v>
      </c>
      <c r="F3244">
        <v>74</v>
      </c>
      <c r="G3244" t="s">
        <v>46</v>
      </c>
      <c r="H3244" t="s">
        <v>35</v>
      </c>
      <c r="I3244" t="s">
        <v>117</v>
      </c>
      <c r="J3244" t="s">
        <v>56</v>
      </c>
      <c r="K3244">
        <v>2.8</v>
      </c>
      <c r="L3244" t="s">
        <v>151</v>
      </c>
      <c r="M3244" t="s">
        <v>26</v>
      </c>
      <c r="N3244" t="s">
        <v>151</v>
      </c>
      <c r="O3244" t="s">
        <v>151</v>
      </c>
      <c r="P3244">
        <v>17</v>
      </c>
      <c r="Q3244" t="s">
        <v>27</v>
      </c>
      <c r="R3244" t="s">
        <v>39</v>
      </c>
    </row>
    <row r="3245" spans="1:18" x14ac:dyDescent="0.2">
      <c r="A3245">
        <v>3244</v>
      </c>
      <c r="B3245">
        <v>45</v>
      </c>
      <c r="C3245" t="s">
        <v>152</v>
      </c>
      <c r="D3245" t="s">
        <v>103</v>
      </c>
      <c r="E3245" t="s">
        <v>20</v>
      </c>
      <c r="F3245">
        <v>99</v>
      </c>
      <c r="G3245" t="s">
        <v>134</v>
      </c>
      <c r="H3245" t="s">
        <v>22</v>
      </c>
      <c r="I3245" t="s">
        <v>93</v>
      </c>
      <c r="J3245" t="s">
        <v>52</v>
      </c>
      <c r="K3245">
        <v>5</v>
      </c>
      <c r="L3245" t="s">
        <v>151</v>
      </c>
      <c r="M3245" t="s">
        <v>73</v>
      </c>
      <c r="N3245" t="s">
        <v>151</v>
      </c>
      <c r="O3245" t="s">
        <v>151</v>
      </c>
      <c r="P3245">
        <v>11</v>
      </c>
      <c r="Q3245" t="s">
        <v>74</v>
      </c>
      <c r="R3245" t="s">
        <v>96</v>
      </c>
    </row>
    <row r="3246" spans="1:18" x14ac:dyDescent="0.2">
      <c r="A3246">
        <v>3245</v>
      </c>
      <c r="B3246">
        <v>65</v>
      </c>
      <c r="C3246" t="s">
        <v>152</v>
      </c>
      <c r="D3246" t="s">
        <v>29</v>
      </c>
      <c r="E3246" t="s">
        <v>20</v>
      </c>
      <c r="F3246">
        <v>81</v>
      </c>
      <c r="G3246" t="s">
        <v>71</v>
      </c>
      <c r="H3246" t="s">
        <v>43</v>
      </c>
      <c r="I3246" t="s">
        <v>93</v>
      </c>
      <c r="J3246" t="s">
        <v>56</v>
      </c>
      <c r="K3246">
        <v>4.7</v>
      </c>
      <c r="L3246" t="s">
        <v>151</v>
      </c>
      <c r="M3246" t="s">
        <v>26</v>
      </c>
      <c r="N3246" t="s">
        <v>151</v>
      </c>
      <c r="O3246" t="s">
        <v>151</v>
      </c>
      <c r="P3246">
        <v>42</v>
      </c>
      <c r="Q3246" t="s">
        <v>38</v>
      </c>
      <c r="R3246" t="s">
        <v>48</v>
      </c>
    </row>
    <row r="3247" spans="1:18" x14ac:dyDescent="0.2">
      <c r="A3247">
        <v>3246</v>
      </c>
      <c r="B3247">
        <v>63</v>
      </c>
      <c r="C3247" t="s">
        <v>152</v>
      </c>
      <c r="D3247" t="s">
        <v>94</v>
      </c>
      <c r="E3247" t="s">
        <v>20</v>
      </c>
      <c r="F3247">
        <v>76</v>
      </c>
      <c r="G3247" t="s">
        <v>110</v>
      </c>
      <c r="H3247" t="s">
        <v>43</v>
      </c>
      <c r="I3247" t="s">
        <v>72</v>
      </c>
      <c r="J3247" t="s">
        <v>56</v>
      </c>
      <c r="K3247">
        <v>3.2</v>
      </c>
      <c r="L3247" t="s">
        <v>151</v>
      </c>
      <c r="M3247" t="s">
        <v>44</v>
      </c>
      <c r="N3247" t="s">
        <v>151</v>
      </c>
      <c r="O3247" t="s">
        <v>151</v>
      </c>
      <c r="P3247">
        <v>20</v>
      </c>
      <c r="Q3247" t="s">
        <v>32</v>
      </c>
      <c r="R3247" t="s">
        <v>39</v>
      </c>
    </row>
    <row r="3248" spans="1:18" x14ac:dyDescent="0.2">
      <c r="A3248">
        <v>3247</v>
      </c>
      <c r="B3248">
        <v>70</v>
      </c>
      <c r="C3248" t="s">
        <v>152</v>
      </c>
      <c r="D3248" t="s">
        <v>49</v>
      </c>
      <c r="E3248" t="s">
        <v>41</v>
      </c>
      <c r="F3248">
        <v>98</v>
      </c>
      <c r="G3248" t="s">
        <v>150</v>
      </c>
      <c r="H3248" t="s">
        <v>43</v>
      </c>
      <c r="I3248" t="s">
        <v>135</v>
      </c>
      <c r="J3248" t="s">
        <v>52</v>
      </c>
      <c r="K3248">
        <v>2.9</v>
      </c>
      <c r="L3248" t="s">
        <v>151</v>
      </c>
      <c r="M3248" t="s">
        <v>73</v>
      </c>
      <c r="N3248" t="s">
        <v>151</v>
      </c>
      <c r="O3248" t="s">
        <v>151</v>
      </c>
      <c r="P3248">
        <v>37</v>
      </c>
      <c r="Q3248" t="s">
        <v>32</v>
      </c>
      <c r="R3248" t="s">
        <v>87</v>
      </c>
    </row>
    <row r="3249" spans="1:18" x14ac:dyDescent="0.2">
      <c r="A3249">
        <v>3248</v>
      </c>
      <c r="B3249">
        <v>53</v>
      </c>
      <c r="C3249" t="s">
        <v>152</v>
      </c>
      <c r="D3249" t="s">
        <v>142</v>
      </c>
      <c r="E3249" t="s">
        <v>66</v>
      </c>
      <c r="F3249">
        <v>91</v>
      </c>
      <c r="G3249" t="s">
        <v>71</v>
      </c>
      <c r="H3249" t="s">
        <v>43</v>
      </c>
      <c r="I3249" t="s">
        <v>84</v>
      </c>
      <c r="J3249" t="s">
        <v>52</v>
      </c>
      <c r="K3249">
        <v>3.7</v>
      </c>
      <c r="L3249" t="s">
        <v>151</v>
      </c>
      <c r="M3249" t="s">
        <v>26</v>
      </c>
      <c r="N3249" t="s">
        <v>151</v>
      </c>
      <c r="O3249" t="s">
        <v>151</v>
      </c>
      <c r="P3249">
        <v>12</v>
      </c>
      <c r="Q3249" t="s">
        <v>45</v>
      </c>
      <c r="R3249" t="s">
        <v>28</v>
      </c>
    </row>
    <row r="3250" spans="1:18" x14ac:dyDescent="0.2">
      <c r="A3250">
        <v>3249</v>
      </c>
      <c r="B3250">
        <v>22</v>
      </c>
      <c r="C3250" t="s">
        <v>152</v>
      </c>
      <c r="D3250" t="s">
        <v>112</v>
      </c>
      <c r="E3250" t="s">
        <v>20</v>
      </c>
      <c r="F3250">
        <v>79</v>
      </c>
      <c r="G3250" t="s">
        <v>137</v>
      </c>
      <c r="H3250" t="s">
        <v>35</v>
      </c>
      <c r="I3250" t="s">
        <v>84</v>
      </c>
      <c r="J3250" t="s">
        <v>52</v>
      </c>
      <c r="K3250">
        <v>4.2</v>
      </c>
      <c r="L3250" t="s">
        <v>151</v>
      </c>
      <c r="M3250" t="s">
        <v>37</v>
      </c>
      <c r="N3250" t="s">
        <v>151</v>
      </c>
      <c r="O3250" t="s">
        <v>151</v>
      </c>
      <c r="P3250">
        <v>41</v>
      </c>
      <c r="Q3250" t="s">
        <v>74</v>
      </c>
      <c r="R3250" t="s">
        <v>57</v>
      </c>
    </row>
    <row r="3251" spans="1:18" x14ac:dyDescent="0.2">
      <c r="A3251">
        <v>3250</v>
      </c>
      <c r="B3251">
        <v>26</v>
      </c>
      <c r="C3251" t="s">
        <v>152</v>
      </c>
      <c r="D3251" t="s">
        <v>131</v>
      </c>
      <c r="E3251" t="s">
        <v>66</v>
      </c>
      <c r="F3251">
        <v>83</v>
      </c>
      <c r="G3251" t="s">
        <v>140</v>
      </c>
      <c r="H3251" t="s">
        <v>43</v>
      </c>
      <c r="I3251" t="s">
        <v>68</v>
      </c>
      <c r="J3251" t="s">
        <v>52</v>
      </c>
      <c r="K3251">
        <v>3.4</v>
      </c>
      <c r="L3251" t="s">
        <v>151</v>
      </c>
      <c r="M3251" t="s">
        <v>26</v>
      </c>
      <c r="N3251" t="s">
        <v>151</v>
      </c>
      <c r="O3251" t="s">
        <v>151</v>
      </c>
      <c r="P3251">
        <v>32</v>
      </c>
      <c r="Q3251" t="s">
        <v>38</v>
      </c>
      <c r="R3251" t="s">
        <v>57</v>
      </c>
    </row>
    <row r="3252" spans="1:18" x14ac:dyDescent="0.2">
      <c r="A3252">
        <v>3251</v>
      </c>
      <c r="B3252">
        <v>23</v>
      </c>
      <c r="C3252" t="s">
        <v>152</v>
      </c>
      <c r="D3252" t="s">
        <v>61</v>
      </c>
      <c r="E3252" t="s">
        <v>62</v>
      </c>
      <c r="F3252">
        <v>90</v>
      </c>
      <c r="G3252" t="s">
        <v>147</v>
      </c>
      <c r="H3252" t="s">
        <v>43</v>
      </c>
      <c r="I3252" t="s">
        <v>84</v>
      </c>
      <c r="J3252" t="s">
        <v>36</v>
      </c>
      <c r="K3252">
        <v>2.9</v>
      </c>
      <c r="L3252" t="s">
        <v>151</v>
      </c>
      <c r="M3252" t="s">
        <v>69</v>
      </c>
      <c r="N3252" t="s">
        <v>151</v>
      </c>
      <c r="O3252" t="s">
        <v>151</v>
      </c>
      <c r="P3252">
        <v>15</v>
      </c>
      <c r="Q3252" t="s">
        <v>27</v>
      </c>
      <c r="R3252" t="s">
        <v>39</v>
      </c>
    </row>
    <row r="3253" spans="1:18" x14ac:dyDescent="0.2">
      <c r="A3253">
        <v>3252</v>
      </c>
      <c r="B3253">
        <v>25</v>
      </c>
      <c r="C3253" t="s">
        <v>152</v>
      </c>
      <c r="D3253" t="s">
        <v>61</v>
      </c>
      <c r="E3253" t="s">
        <v>62</v>
      </c>
      <c r="F3253">
        <v>20</v>
      </c>
      <c r="G3253" t="s">
        <v>106</v>
      </c>
      <c r="H3253" t="s">
        <v>43</v>
      </c>
      <c r="I3253" t="s">
        <v>79</v>
      </c>
      <c r="J3253" t="s">
        <v>24</v>
      </c>
      <c r="K3253">
        <v>3.7</v>
      </c>
      <c r="L3253" t="s">
        <v>151</v>
      </c>
      <c r="M3253" t="s">
        <v>53</v>
      </c>
      <c r="N3253" t="s">
        <v>151</v>
      </c>
      <c r="O3253" t="s">
        <v>151</v>
      </c>
      <c r="P3253">
        <v>39</v>
      </c>
      <c r="Q3253" t="s">
        <v>27</v>
      </c>
      <c r="R3253" t="s">
        <v>57</v>
      </c>
    </row>
    <row r="3254" spans="1:18" x14ac:dyDescent="0.2">
      <c r="A3254">
        <v>3253</v>
      </c>
      <c r="B3254">
        <v>69</v>
      </c>
      <c r="C3254" t="s">
        <v>152</v>
      </c>
      <c r="D3254" t="s">
        <v>40</v>
      </c>
      <c r="E3254" t="s">
        <v>41</v>
      </c>
      <c r="F3254">
        <v>21</v>
      </c>
      <c r="G3254" t="s">
        <v>55</v>
      </c>
      <c r="H3254" t="s">
        <v>22</v>
      </c>
      <c r="I3254" t="s">
        <v>109</v>
      </c>
      <c r="J3254" t="s">
        <v>36</v>
      </c>
      <c r="K3254">
        <v>2.7</v>
      </c>
      <c r="L3254" t="s">
        <v>151</v>
      </c>
      <c r="M3254" t="s">
        <v>73</v>
      </c>
      <c r="N3254" t="s">
        <v>151</v>
      </c>
      <c r="O3254" t="s">
        <v>151</v>
      </c>
      <c r="P3254">
        <v>48</v>
      </c>
      <c r="Q3254" t="s">
        <v>38</v>
      </c>
      <c r="R3254" t="s">
        <v>28</v>
      </c>
    </row>
    <row r="3255" spans="1:18" x14ac:dyDescent="0.2">
      <c r="A3255">
        <v>3254</v>
      </c>
      <c r="B3255">
        <v>36</v>
      </c>
      <c r="C3255" t="s">
        <v>152</v>
      </c>
      <c r="D3255" t="s">
        <v>131</v>
      </c>
      <c r="E3255" t="s">
        <v>66</v>
      </c>
      <c r="F3255">
        <v>60</v>
      </c>
      <c r="G3255" t="s">
        <v>144</v>
      </c>
      <c r="H3255" t="s">
        <v>43</v>
      </c>
      <c r="I3255" t="s">
        <v>109</v>
      </c>
      <c r="J3255" t="s">
        <v>56</v>
      </c>
      <c r="K3255">
        <v>3.2</v>
      </c>
      <c r="L3255" t="s">
        <v>151</v>
      </c>
      <c r="M3255" t="s">
        <v>69</v>
      </c>
      <c r="N3255" t="s">
        <v>151</v>
      </c>
      <c r="O3255" t="s">
        <v>151</v>
      </c>
      <c r="P3255">
        <v>8</v>
      </c>
      <c r="Q3255" t="s">
        <v>27</v>
      </c>
      <c r="R3255" t="s">
        <v>28</v>
      </c>
    </row>
    <row r="3256" spans="1:18" x14ac:dyDescent="0.2">
      <c r="A3256">
        <v>3255</v>
      </c>
      <c r="B3256">
        <v>21</v>
      </c>
      <c r="C3256" t="s">
        <v>152</v>
      </c>
      <c r="D3256" t="s">
        <v>29</v>
      </c>
      <c r="E3256" t="s">
        <v>20</v>
      </c>
      <c r="F3256">
        <v>31</v>
      </c>
      <c r="G3256" t="s">
        <v>115</v>
      </c>
      <c r="H3256" t="s">
        <v>35</v>
      </c>
      <c r="I3256" t="s">
        <v>135</v>
      </c>
      <c r="J3256" t="s">
        <v>24</v>
      </c>
      <c r="K3256">
        <v>4.9000000000000004</v>
      </c>
      <c r="L3256" t="s">
        <v>151</v>
      </c>
      <c r="M3256" t="s">
        <v>73</v>
      </c>
      <c r="N3256" t="s">
        <v>151</v>
      </c>
      <c r="O3256" t="s">
        <v>151</v>
      </c>
      <c r="P3256">
        <v>11</v>
      </c>
      <c r="Q3256" t="s">
        <v>74</v>
      </c>
      <c r="R3256" t="s">
        <v>96</v>
      </c>
    </row>
    <row r="3257" spans="1:18" x14ac:dyDescent="0.2">
      <c r="A3257">
        <v>3256</v>
      </c>
      <c r="B3257">
        <v>57</v>
      </c>
      <c r="C3257" t="s">
        <v>152</v>
      </c>
      <c r="D3257" t="s">
        <v>58</v>
      </c>
      <c r="E3257" t="s">
        <v>20</v>
      </c>
      <c r="F3257">
        <v>40</v>
      </c>
      <c r="G3257" t="s">
        <v>126</v>
      </c>
      <c r="H3257" t="s">
        <v>43</v>
      </c>
      <c r="I3257" t="s">
        <v>93</v>
      </c>
      <c r="J3257" t="s">
        <v>56</v>
      </c>
      <c r="K3257">
        <v>2.8</v>
      </c>
      <c r="L3257" t="s">
        <v>151</v>
      </c>
      <c r="M3257" t="s">
        <v>44</v>
      </c>
      <c r="N3257" t="s">
        <v>151</v>
      </c>
      <c r="O3257" t="s">
        <v>151</v>
      </c>
      <c r="P3257">
        <v>36</v>
      </c>
      <c r="Q3257" t="s">
        <v>74</v>
      </c>
      <c r="R3257" t="s">
        <v>87</v>
      </c>
    </row>
    <row r="3258" spans="1:18" x14ac:dyDescent="0.2">
      <c r="A3258">
        <v>3257</v>
      </c>
      <c r="B3258">
        <v>60</v>
      </c>
      <c r="C3258" t="s">
        <v>152</v>
      </c>
      <c r="D3258" t="s">
        <v>88</v>
      </c>
      <c r="E3258" t="s">
        <v>66</v>
      </c>
      <c r="F3258">
        <v>26</v>
      </c>
      <c r="G3258" t="s">
        <v>149</v>
      </c>
      <c r="H3258" t="s">
        <v>22</v>
      </c>
      <c r="I3258" t="s">
        <v>84</v>
      </c>
      <c r="J3258" t="s">
        <v>24</v>
      </c>
      <c r="K3258">
        <v>4.7</v>
      </c>
      <c r="L3258" t="s">
        <v>151</v>
      </c>
      <c r="M3258" t="s">
        <v>37</v>
      </c>
      <c r="N3258" t="s">
        <v>151</v>
      </c>
      <c r="O3258" t="s">
        <v>151</v>
      </c>
      <c r="P3258">
        <v>50</v>
      </c>
      <c r="Q3258" t="s">
        <v>27</v>
      </c>
      <c r="R3258" t="s">
        <v>96</v>
      </c>
    </row>
    <row r="3259" spans="1:18" x14ac:dyDescent="0.2">
      <c r="A3259">
        <v>3258</v>
      </c>
      <c r="B3259">
        <v>44</v>
      </c>
      <c r="C3259" t="s">
        <v>152</v>
      </c>
      <c r="D3259" t="s">
        <v>54</v>
      </c>
      <c r="E3259" t="s">
        <v>20</v>
      </c>
      <c r="F3259">
        <v>98</v>
      </c>
      <c r="G3259" t="s">
        <v>147</v>
      </c>
      <c r="H3259" t="s">
        <v>43</v>
      </c>
      <c r="I3259" t="s">
        <v>109</v>
      </c>
      <c r="J3259" t="s">
        <v>56</v>
      </c>
      <c r="K3259">
        <v>3.3</v>
      </c>
      <c r="L3259" t="s">
        <v>151</v>
      </c>
      <c r="M3259" t="s">
        <v>26</v>
      </c>
      <c r="N3259" t="s">
        <v>151</v>
      </c>
      <c r="O3259" t="s">
        <v>151</v>
      </c>
      <c r="P3259">
        <v>39</v>
      </c>
      <c r="Q3259" t="s">
        <v>27</v>
      </c>
      <c r="R3259" t="s">
        <v>96</v>
      </c>
    </row>
    <row r="3260" spans="1:18" x14ac:dyDescent="0.2">
      <c r="A3260">
        <v>3259</v>
      </c>
      <c r="B3260">
        <v>31</v>
      </c>
      <c r="C3260" t="s">
        <v>152</v>
      </c>
      <c r="D3260" t="s">
        <v>70</v>
      </c>
      <c r="E3260" t="s">
        <v>41</v>
      </c>
      <c r="F3260">
        <v>51</v>
      </c>
      <c r="G3260" t="s">
        <v>126</v>
      </c>
      <c r="H3260" t="s">
        <v>43</v>
      </c>
      <c r="I3260" t="s">
        <v>135</v>
      </c>
      <c r="J3260" t="s">
        <v>36</v>
      </c>
      <c r="K3260">
        <v>4.3</v>
      </c>
      <c r="L3260" t="s">
        <v>151</v>
      </c>
      <c r="M3260" t="s">
        <v>26</v>
      </c>
      <c r="N3260" t="s">
        <v>151</v>
      </c>
      <c r="O3260" t="s">
        <v>151</v>
      </c>
      <c r="P3260">
        <v>11</v>
      </c>
      <c r="Q3260" t="s">
        <v>38</v>
      </c>
      <c r="R3260" t="s">
        <v>75</v>
      </c>
    </row>
    <row r="3261" spans="1:18" x14ac:dyDescent="0.2">
      <c r="A3261">
        <v>3260</v>
      </c>
      <c r="B3261">
        <v>57</v>
      </c>
      <c r="C3261" t="s">
        <v>152</v>
      </c>
      <c r="D3261" t="s">
        <v>123</v>
      </c>
      <c r="E3261" t="s">
        <v>66</v>
      </c>
      <c r="F3261">
        <v>95</v>
      </c>
      <c r="G3261" t="s">
        <v>100</v>
      </c>
      <c r="H3261" t="s">
        <v>91</v>
      </c>
      <c r="I3261" t="s">
        <v>125</v>
      </c>
      <c r="J3261" t="s">
        <v>56</v>
      </c>
      <c r="K3261">
        <v>3.7</v>
      </c>
      <c r="L3261" t="s">
        <v>151</v>
      </c>
      <c r="M3261" t="s">
        <v>69</v>
      </c>
      <c r="N3261" t="s">
        <v>151</v>
      </c>
      <c r="O3261" t="s">
        <v>151</v>
      </c>
      <c r="P3261">
        <v>5</v>
      </c>
      <c r="Q3261" t="s">
        <v>85</v>
      </c>
      <c r="R3261" t="s">
        <v>96</v>
      </c>
    </row>
    <row r="3262" spans="1:18" x14ac:dyDescent="0.2">
      <c r="A3262">
        <v>3261</v>
      </c>
      <c r="B3262">
        <v>39</v>
      </c>
      <c r="C3262" t="s">
        <v>152</v>
      </c>
      <c r="D3262" t="s">
        <v>118</v>
      </c>
      <c r="E3262" t="s">
        <v>66</v>
      </c>
      <c r="F3262">
        <v>36</v>
      </c>
      <c r="G3262" t="s">
        <v>149</v>
      </c>
      <c r="H3262" t="s">
        <v>43</v>
      </c>
      <c r="I3262" t="s">
        <v>82</v>
      </c>
      <c r="J3262" t="s">
        <v>52</v>
      </c>
      <c r="K3262">
        <v>4.5</v>
      </c>
      <c r="L3262" t="s">
        <v>151</v>
      </c>
      <c r="M3262" t="s">
        <v>69</v>
      </c>
      <c r="N3262" t="s">
        <v>151</v>
      </c>
      <c r="O3262" t="s">
        <v>151</v>
      </c>
      <c r="P3262">
        <v>7</v>
      </c>
      <c r="Q3262" t="s">
        <v>38</v>
      </c>
      <c r="R3262" t="s">
        <v>48</v>
      </c>
    </row>
    <row r="3263" spans="1:18" x14ac:dyDescent="0.2">
      <c r="A3263">
        <v>3262</v>
      </c>
      <c r="B3263">
        <v>48</v>
      </c>
      <c r="C3263" t="s">
        <v>152</v>
      </c>
      <c r="D3263" t="s">
        <v>132</v>
      </c>
      <c r="E3263" t="s">
        <v>66</v>
      </c>
      <c r="F3263">
        <v>52</v>
      </c>
      <c r="G3263" t="s">
        <v>42</v>
      </c>
      <c r="H3263" t="s">
        <v>22</v>
      </c>
      <c r="I3263" t="s">
        <v>108</v>
      </c>
      <c r="J3263" t="s">
        <v>24</v>
      </c>
      <c r="K3263">
        <v>3.4</v>
      </c>
      <c r="L3263" t="s">
        <v>151</v>
      </c>
      <c r="M3263" t="s">
        <v>73</v>
      </c>
      <c r="N3263" t="s">
        <v>151</v>
      </c>
      <c r="O3263" t="s">
        <v>151</v>
      </c>
      <c r="P3263">
        <v>50</v>
      </c>
      <c r="Q3263" t="s">
        <v>85</v>
      </c>
      <c r="R3263" t="s">
        <v>39</v>
      </c>
    </row>
    <row r="3264" spans="1:18" x14ac:dyDescent="0.2">
      <c r="A3264">
        <v>3263</v>
      </c>
      <c r="B3264">
        <v>42</v>
      </c>
      <c r="C3264" t="s">
        <v>152</v>
      </c>
      <c r="D3264" t="s">
        <v>112</v>
      </c>
      <c r="E3264" t="s">
        <v>20</v>
      </c>
      <c r="F3264">
        <v>35</v>
      </c>
      <c r="G3264" t="s">
        <v>115</v>
      </c>
      <c r="H3264" t="s">
        <v>43</v>
      </c>
      <c r="I3264" t="s">
        <v>82</v>
      </c>
      <c r="J3264" t="s">
        <v>36</v>
      </c>
      <c r="K3264">
        <v>2.7</v>
      </c>
      <c r="L3264" t="s">
        <v>151</v>
      </c>
      <c r="M3264" t="s">
        <v>53</v>
      </c>
      <c r="N3264" t="s">
        <v>151</v>
      </c>
      <c r="O3264" t="s">
        <v>151</v>
      </c>
      <c r="P3264">
        <v>21</v>
      </c>
      <c r="Q3264" t="s">
        <v>32</v>
      </c>
      <c r="R3264" t="s">
        <v>96</v>
      </c>
    </row>
    <row r="3265" spans="1:18" x14ac:dyDescent="0.2">
      <c r="A3265">
        <v>3264</v>
      </c>
      <c r="B3265">
        <v>56</v>
      </c>
      <c r="C3265" t="s">
        <v>152</v>
      </c>
      <c r="D3265" t="s">
        <v>58</v>
      </c>
      <c r="E3265" t="s">
        <v>20</v>
      </c>
      <c r="F3265">
        <v>68</v>
      </c>
      <c r="G3265" t="s">
        <v>128</v>
      </c>
      <c r="H3265" t="s">
        <v>35</v>
      </c>
      <c r="I3265" t="s">
        <v>93</v>
      </c>
      <c r="J3265" t="s">
        <v>56</v>
      </c>
      <c r="K3265">
        <v>4.4000000000000004</v>
      </c>
      <c r="L3265" t="s">
        <v>151</v>
      </c>
      <c r="M3265" t="s">
        <v>26</v>
      </c>
      <c r="N3265" t="s">
        <v>151</v>
      </c>
      <c r="O3265" t="s">
        <v>151</v>
      </c>
      <c r="P3265">
        <v>31</v>
      </c>
      <c r="Q3265" t="s">
        <v>85</v>
      </c>
      <c r="R3265" t="s">
        <v>28</v>
      </c>
    </row>
    <row r="3266" spans="1:18" x14ac:dyDescent="0.2">
      <c r="A3266">
        <v>3265</v>
      </c>
      <c r="B3266">
        <v>28</v>
      </c>
      <c r="C3266" t="s">
        <v>152</v>
      </c>
      <c r="D3266" t="s">
        <v>94</v>
      </c>
      <c r="E3266" t="s">
        <v>20</v>
      </c>
      <c r="F3266">
        <v>50</v>
      </c>
      <c r="G3266" t="s">
        <v>30</v>
      </c>
      <c r="H3266" t="s">
        <v>35</v>
      </c>
      <c r="I3266" t="s">
        <v>60</v>
      </c>
      <c r="J3266" t="s">
        <v>24</v>
      </c>
      <c r="K3266">
        <v>4</v>
      </c>
      <c r="L3266" t="s">
        <v>151</v>
      </c>
      <c r="M3266" t="s">
        <v>26</v>
      </c>
      <c r="N3266" t="s">
        <v>151</v>
      </c>
      <c r="O3266" t="s">
        <v>151</v>
      </c>
      <c r="P3266">
        <v>39</v>
      </c>
      <c r="Q3266" t="s">
        <v>32</v>
      </c>
      <c r="R3266" t="s">
        <v>75</v>
      </c>
    </row>
    <row r="3267" spans="1:18" x14ac:dyDescent="0.2">
      <c r="A3267">
        <v>3266</v>
      </c>
      <c r="B3267">
        <v>40</v>
      </c>
      <c r="C3267" t="s">
        <v>152</v>
      </c>
      <c r="D3267" t="s">
        <v>88</v>
      </c>
      <c r="E3267" t="s">
        <v>66</v>
      </c>
      <c r="F3267">
        <v>100</v>
      </c>
      <c r="G3267" t="s">
        <v>89</v>
      </c>
      <c r="H3267" t="s">
        <v>43</v>
      </c>
      <c r="I3267" t="s">
        <v>51</v>
      </c>
      <c r="J3267" t="s">
        <v>24</v>
      </c>
      <c r="K3267">
        <v>3.2</v>
      </c>
      <c r="L3267" t="s">
        <v>151</v>
      </c>
      <c r="M3267" t="s">
        <v>26</v>
      </c>
      <c r="N3267" t="s">
        <v>151</v>
      </c>
      <c r="O3267" t="s">
        <v>151</v>
      </c>
      <c r="P3267">
        <v>28</v>
      </c>
      <c r="Q3267" t="s">
        <v>38</v>
      </c>
      <c r="R3267" t="s">
        <v>28</v>
      </c>
    </row>
    <row r="3268" spans="1:18" x14ac:dyDescent="0.2">
      <c r="A3268">
        <v>3267</v>
      </c>
      <c r="B3268">
        <v>49</v>
      </c>
      <c r="C3268" t="s">
        <v>152</v>
      </c>
      <c r="D3268" t="s">
        <v>61</v>
      </c>
      <c r="E3268" t="s">
        <v>62</v>
      </c>
      <c r="F3268">
        <v>74</v>
      </c>
      <c r="G3268" t="s">
        <v>89</v>
      </c>
      <c r="H3268" t="s">
        <v>35</v>
      </c>
      <c r="I3268" t="s">
        <v>23</v>
      </c>
      <c r="J3268" t="s">
        <v>24</v>
      </c>
      <c r="K3268">
        <v>4.2</v>
      </c>
      <c r="L3268" t="s">
        <v>151</v>
      </c>
      <c r="M3268" t="s">
        <v>44</v>
      </c>
      <c r="N3268" t="s">
        <v>151</v>
      </c>
      <c r="O3268" t="s">
        <v>151</v>
      </c>
      <c r="P3268">
        <v>33</v>
      </c>
      <c r="Q3268" t="s">
        <v>74</v>
      </c>
      <c r="R3268" t="s">
        <v>39</v>
      </c>
    </row>
    <row r="3269" spans="1:18" x14ac:dyDescent="0.2">
      <c r="A3269">
        <v>3268</v>
      </c>
      <c r="B3269">
        <v>37</v>
      </c>
      <c r="C3269" t="s">
        <v>152</v>
      </c>
      <c r="D3269" t="s">
        <v>103</v>
      </c>
      <c r="E3269" t="s">
        <v>20</v>
      </c>
      <c r="F3269">
        <v>45</v>
      </c>
      <c r="G3269" t="s">
        <v>134</v>
      </c>
      <c r="H3269" t="s">
        <v>22</v>
      </c>
      <c r="I3269" t="s">
        <v>68</v>
      </c>
      <c r="J3269" t="s">
        <v>24</v>
      </c>
      <c r="K3269">
        <v>3</v>
      </c>
      <c r="L3269" t="s">
        <v>151</v>
      </c>
      <c r="M3269" t="s">
        <v>73</v>
      </c>
      <c r="N3269" t="s">
        <v>151</v>
      </c>
      <c r="O3269" t="s">
        <v>151</v>
      </c>
      <c r="P3269">
        <v>42</v>
      </c>
      <c r="Q3269" t="s">
        <v>38</v>
      </c>
      <c r="R3269" t="s">
        <v>57</v>
      </c>
    </row>
    <row r="3270" spans="1:18" x14ac:dyDescent="0.2">
      <c r="A3270">
        <v>3269</v>
      </c>
      <c r="B3270">
        <v>22</v>
      </c>
      <c r="C3270" t="s">
        <v>152</v>
      </c>
      <c r="D3270" t="s">
        <v>80</v>
      </c>
      <c r="E3270" t="s">
        <v>20</v>
      </c>
      <c r="F3270">
        <v>97</v>
      </c>
      <c r="G3270" t="s">
        <v>71</v>
      </c>
      <c r="H3270" t="s">
        <v>43</v>
      </c>
      <c r="I3270" t="s">
        <v>108</v>
      </c>
      <c r="J3270" t="s">
        <v>56</v>
      </c>
      <c r="K3270">
        <v>2.8</v>
      </c>
      <c r="L3270" t="s">
        <v>151</v>
      </c>
      <c r="M3270" t="s">
        <v>37</v>
      </c>
      <c r="N3270" t="s">
        <v>151</v>
      </c>
      <c r="O3270" t="s">
        <v>151</v>
      </c>
      <c r="P3270">
        <v>5</v>
      </c>
      <c r="Q3270" t="s">
        <v>74</v>
      </c>
      <c r="R3270" t="s">
        <v>96</v>
      </c>
    </row>
    <row r="3271" spans="1:18" x14ac:dyDescent="0.2">
      <c r="A3271">
        <v>3270</v>
      </c>
      <c r="B3271">
        <v>27</v>
      </c>
      <c r="C3271" t="s">
        <v>152</v>
      </c>
      <c r="D3271" t="s">
        <v>19</v>
      </c>
      <c r="E3271" t="s">
        <v>20</v>
      </c>
      <c r="F3271">
        <v>60</v>
      </c>
      <c r="G3271" t="s">
        <v>122</v>
      </c>
      <c r="H3271" t="s">
        <v>43</v>
      </c>
      <c r="I3271" t="s">
        <v>143</v>
      </c>
      <c r="J3271" t="s">
        <v>24</v>
      </c>
      <c r="K3271">
        <v>4.9000000000000004</v>
      </c>
      <c r="L3271" t="s">
        <v>151</v>
      </c>
      <c r="M3271" t="s">
        <v>26</v>
      </c>
      <c r="N3271" t="s">
        <v>151</v>
      </c>
      <c r="O3271" t="s">
        <v>151</v>
      </c>
      <c r="P3271">
        <v>25</v>
      </c>
      <c r="Q3271" t="s">
        <v>32</v>
      </c>
      <c r="R3271" t="s">
        <v>87</v>
      </c>
    </row>
    <row r="3272" spans="1:18" x14ac:dyDescent="0.2">
      <c r="A3272">
        <v>3271</v>
      </c>
      <c r="B3272">
        <v>59</v>
      </c>
      <c r="C3272" t="s">
        <v>152</v>
      </c>
      <c r="D3272" t="s">
        <v>124</v>
      </c>
      <c r="E3272" t="s">
        <v>20</v>
      </c>
      <c r="F3272">
        <v>25</v>
      </c>
      <c r="G3272" t="s">
        <v>114</v>
      </c>
      <c r="H3272" t="s">
        <v>43</v>
      </c>
      <c r="I3272" t="s">
        <v>125</v>
      </c>
      <c r="J3272" t="s">
        <v>24</v>
      </c>
      <c r="K3272">
        <v>4.7</v>
      </c>
      <c r="L3272" t="s">
        <v>151</v>
      </c>
      <c r="M3272" t="s">
        <v>26</v>
      </c>
      <c r="N3272" t="s">
        <v>151</v>
      </c>
      <c r="O3272" t="s">
        <v>151</v>
      </c>
      <c r="P3272">
        <v>48</v>
      </c>
      <c r="Q3272" t="s">
        <v>45</v>
      </c>
      <c r="R3272" t="s">
        <v>48</v>
      </c>
    </row>
    <row r="3273" spans="1:18" x14ac:dyDescent="0.2">
      <c r="A3273">
        <v>3272</v>
      </c>
      <c r="B3273">
        <v>35</v>
      </c>
      <c r="C3273" t="s">
        <v>152</v>
      </c>
      <c r="D3273" t="s">
        <v>124</v>
      </c>
      <c r="E3273" t="s">
        <v>20</v>
      </c>
      <c r="F3273">
        <v>55</v>
      </c>
      <c r="G3273" t="s">
        <v>106</v>
      </c>
      <c r="H3273" t="s">
        <v>91</v>
      </c>
      <c r="I3273" t="s">
        <v>135</v>
      </c>
      <c r="J3273" t="s">
        <v>36</v>
      </c>
      <c r="K3273">
        <v>4.4000000000000004</v>
      </c>
      <c r="L3273" t="s">
        <v>151</v>
      </c>
      <c r="M3273" t="s">
        <v>53</v>
      </c>
      <c r="N3273" t="s">
        <v>151</v>
      </c>
      <c r="O3273" t="s">
        <v>151</v>
      </c>
      <c r="P3273">
        <v>30</v>
      </c>
      <c r="Q3273" t="s">
        <v>38</v>
      </c>
      <c r="R3273" t="s">
        <v>39</v>
      </c>
    </row>
    <row r="3274" spans="1:18" x14ac:dyDescent="0.2">
      <c r="A3274">
        <v>3273</v>
      </c>
      <c r="B3274">
        <v>58</v>
      </c>
      <c r="C3274" t="s">
        <v>152</v>
      </c>
      <c r="D3274" t="s">
        <v>70</v>
      </c>
      <c r="E3274" t="s">
        <v>41</v>
      </c>
      <c r="F3274">
        <v>99</v>
      </c>
      <c r="G3274" t="s">
        <v>104</v>
      </c>
      <c r="H3274" t="s">
        <v>43</v>
      </c>
      <c r="I3274" t="s">
        <v>92</v>
      </c>
      <c r="J3274" t="s">
        <v>24</v>
      </c>
      <c r="K3274">
        <v>3.1</v>
      </c>
      <c r="L3274" t="s">
        <v>151</v>
      </c>
      <c r="M3274" t="s">
        <v>44</v>
      </c>
      <c r="N3274" t="s">
        <v>151</v>
      </c>
      <c r="O3274" t="s">
        <v>151</v>
      </c>
      <c r="P3274">
        <v>34</v>
      </c>
      <c r="Q3274" t="s">
        <v>45</v>
      </c>
      <c r="R3274" t="s">
        <v>57</v>
      </c>
    </row>
    <row r="3275" spans="1:18" x14ac:dyDescent="0.2">
      <c r="A3275">
        <v>3274</v>
      </c>
      <c r="B3275">
        <v>58</v>
      </c>
      <c r="C3275" t="s">
        <v>152</v>
      </c>
      <c r="D3275" t="s">
        <v>132</v>
      </c>
      <c r="E3275" t="s">
        <v>66</v>
      </c>
      <c r="F3275">
        <v>45</v>
      </c>
      <c r="G3275" t="s">
        <v>106</v>
      </c>
      <c r="H3275" t="s">
        <v>35</v>
      </c>
      <c r="I3275" t="s">
        <v>120</v>
      </c>
      <c r="J3275" t="s">
        <v>52</v>
      </c>
      <c r="K3275">
        <v>2.6</v>
      </c>
      <c r="L3275" t="s">
        <v>151</v>
      </c>
      <c r="M3275" t="s">
        <v>37</v>
      </c>
      <c r="N3275" t="s">
        <v>151</v>
      </c>
      <c r="O3275" t="s">
        <v>151</v>
      </c>
      <c r="P3275">
        <v>34</v>
      </c>
      <c r="Q3275" t="s">
        <v>45</v>
      </c>
      <c r="R3275" t="s">
        <v>96</v>
      </c>
    </row>
    <row r="3276" spans="1:18" x14ac:dyDescent="0.2">
      <c r="A3276">
        <v>3275</v>
      </c>
      <c r="B3276">
        <v>46</v>
      </c>
      <c r="C3276" t="s">
        <v>152</v>
      </c>
      <c r="D3276" t="s">
        <v>29</v>
      </c>
      <c r="E3276" t="s">
        <v>20</v>
      </c>
      <c r="F3276">
        <v>20</v>
      </c>
      <c r="G3276" t="s">
        <v>100</v>
      </c>
      <c r="H3276" t="s">
        <v>43</v>
      </c>
      <c r="I3276" t="s">
        <v>108</v>
      </c>
      <c r="J3276" t="s">
        <v>36</v>
      </c>
      <c r="K3276">
        <v>3.9</v>
      </c>
      <c r="L3276" t="s">
        <v>151</v>
      </c>
      <c r="M3276" t="s">
        <v>73</v>
      </c>
      <c r="N3276" t="s">
        <v>151</v>
      </c>
      <c r="O3276" t="s">
        <v>151</v>
      </c>
      <c r="P3276">
        <v>14</v>
      </c>
      <c r="Q3276" t="s">
        <v>32</v>
      </c>
      <c r="R3276" t="s">
        <v>28</v>
      </c>
    </row>
    <row r="3277" spans="1:18" x14ac:dyDescent="0.2">
      <c r="A3277">
        <v>3276</v>
      </c>
      <c r="B3277">
        <v>43</v>
      </c>
      <c r="C3277" t="s">
        <v>152</v>
      </c>
      <c r="D3277" t="s">
        <v>94</v>
      </c>
      <c r="E3277" t="s">
        <v>20</v>
      </c>
      <c r="F3277">
        <v>88</v>
      </c>
      <c r="G3277" t="s">
        <v>89</v>
      </c>
      <c r="H3277" t="s">
        <v>91</v>
      </c>
      <c r="I3277" t="s">
        <v>95</v>
      </c>
      <c r="J3277" t="s">
        <v>52</v>
      </c>
      <c r="K3277">
        <v>2.6</v>
      </c>
      <c r="L3277" t="s">
        <v>151</v>
      </c>
      <c r="M3277" t="s">
        <v>69</v>
      </c>
      <c r="N3277" t="s">
        <v>151</v>
      </c>
      <c r="O3277" t="s">
        <v>151</v>
      </c>
      <c r="P3277">
        <v>2</v>
      </c>
      <c r="Q3277" t="s">
        <v>85</v>
      </c>
      <c r="R3277" t="s">
        <v>39</v>
      </c>
    </row>
    <row r="3278" spans="1:18" x14ac:dyDescent="0.2">
      <c r="A3278">
        <v>3277</v>
      </c>
      <c r="B3278">
        <v>39</v>
      </c>
      <c r="C3278" t="s">
        <v>152</v>
      </c>
      <c r="D3278" t="s">
        <v>118</v>
      </c>
      <c r="E3278" t="s">
        <v>66</v>
      </c>
      <c r="F3278">
        <v>99</v>
      </c>
      <c r="G3278" t="s">
        <v>146</v>
      </c>
      <c r="H3278" t="s">
        <v>43</v>
      </c>
      <c r="I3278" t="s">
        <v>51</v>
      </c>
      <c r="J3278" t="s">
        <v>52</v>
      </c>
      <c r="K3278">
        <v>4</v>
      </c>
      <c r="L3278" t="s">
        <v>151</v>
      </c>
      <c r="M3278" t="s">
        <v>73</v>
      </c>
      <c r="N3278" t="s">
        <v>151</v>
      </c>
      <c r="O3278" t="s">
        <v>151</v>
      </c>
      <c r="P3278">
        <v>41</v>
      </c>
      <c r="Q3278" t="s">
        <v>45</v>
      </c>
      <c r="R3278" t="s">
        <v>96</v>
      </c>
    </row>
    <row r="3279" spans="1:18" x14ac:dyDescent="0.2">
      <c r="A3279">
        <v>3278</v>
      </c>
      <c r="B3279">
        <v>59</v>
      </c>
      <c r="C3279" t="s">
        <v>152</v>
      </c>
      <c r="D3279" t="s">
        <v>86</v>
      </c>
      <c r="E3279" t="s">
        <v>20</v>
      </c>
      <c r="F3279">
        <v>86</v>
      </c>
      <c r="G3279" t="s">
        <v>104</v>
      </c>
      <c r="H3279" t="s">
        <v>43</v>
      </c>
      <c r="I3279" t="s">
        <v>143</v>
      </c>
      <c r="J3279" t="s">
        <v>36</v>
      </c>
      <c r="K3279">
        <v>4.9000000000000004</v>
      </c>
      <c r="L3279" t="s">
        <v>151</v>
      </c>
      <c r="M3279" t="s">
        <v>73</v>
      </c>
      <c r="N3279" t="s">
        <v>151</v>
      </c>
      <c r="O3279" t="s">
        <v>151</v>
      </c>
      <c r="P3279">
        <v>3</v>
      </c>
      <c r="Q3279" t="s">
        <v>38</v>
      </c>
      <c r="R3279" t="s">
        <v>87</v>
      </c>
    </row>
    <row r="3280" spans="1:18" x14ac:dyDescent="0.2">
      <c r="A3280">
        <v>3279</v>
      </c>
      <c r="B3280">
        <v>59</v>
      </c>
      <c r="C3280" t="s">
        <v>152</v>
      </c>
      <c r="D3280" t="s">
        <v>80</v>
      </c>
      <c r="E3280" t="s">
        <v>20</v>
      </c>
      <c r="F3280">
        <v>70</v>
      </c>
      <c r="G3280" t="s">
        <v>55</v>
      </c>
      <c r="H3280" t="s">
        <v>43</v>
      </c>
      <c r="I3280" t="s">
        <v>93</v>
      </c>
      <c r="J3280" t="s">
        <v>52</v>
      </c>
      <c r="K3280">
        <v>3.3</v>
      </c>
      <c r="L3280" t="s">
        <v>151</v>
      </c>
      <c r="M3280" t="s">
        <v>69</v>
      </c>
      <c r="N3280" t="s">
        <v>151</v>
      </c>
      <c r="O3280" t="s">
        <v>151</v>
      </c>
      <c r="P3280">
        <v>18</v>
      </c>
      <c r="Q3280" t="s">
        <v>74</v>
      </c>
      <c r="R3280" t="s">
        <v>39</v>
      </c>
    </row>
    <row r="3281" spans="1:18" x14ac:dyDescent="0.2">
      <c r="A3281">
        <v>3280</v>
      </c>
      <c r="B3281">
        <v>59</v>
      </c>
      <c r="C3281" t="s">
        <v>152</v>
      </c>
      <c r="D3281" t="s">
        <v>123</v>
      </c>
      <c r="E3281" t="s">
        <v>66</v>
      </c>
      <c r="F3281">
        <v>50</v>
      </c>
      <c r="G3281" t="s">
        <v>50</v>
      </c>
      <c r="H3281" t="s">
        <v>35</v>
      </c>
      <c r="I3281" t="s">
        <v>107</v>
      </c>
      <c r="J3281" t="s">
        <v>56</v>
      </c>
      <c r="K3281">
        <v>3</v>
      </c>
      <c r="L3281" t="s">
        <v>151</v>
      </c>
      <c r="M3281" t="s">
        <v>26</v>
      </c>
      <c r="N3281" t="s">
        <v>151</v>
      </c>
      <c r="O3281" t="s">
        <v>151</v>
      </c>
      <c r="P3281">
        <v>1</v>
      </c>
      <c r="Q3281" t="s">
        <v>85</v>
      </c>
      <c r="R3281" t="s">
        <v>28</v>
      </c>
    </row>
    <row r="3282" spans="1:18" x14ac:dyDescent="0.2">
      <c r="A3282">
        <v>3281</v>
      </c>
      <c r="B3282">
        <v>45</v>
      </c>
      <c r="C3282" t="s">
        <v>152</v>
      </c>
      <c r="D3282" t="s">
        <v>65</v>
      </c>
      <c r="E3282" t="s">
        <v>66</v>
      </c>
      <c r="F3282">
        <v>57</v>
      </c>
      <c r="G3282" t="s">
        <v>83</v>
      </c>
      <c r="H3282" t="s">
        <v>22</v>
      </c>
      <c r="I3282" t="s">
        <v>107</v>
      </c>
      <c r="J3282" t="s">
        <v>24</v>
      </c>
      <c r="K3282">
        <v>2.7</v>
      </c>
      <c r="L3282" t="s">
        <v>151</v>
      </c>
      <c r="M3282" t="s">
        <v>44</v>
      </c>
      <c r="N3282" t="s">
        <v>151</v>
      </c>
      <c r="O3282" t="s">
        <v>151</v>
      </c>
      <c r="P3282">
        <v>5</v>
      </c>
      <c r="Q3282" t="s">
        <v>45</v>
      </c>
      <c r="R3282" t="s">
        <v>87</v>
      </c>
    </row>
    <row r="3283" spans="1:18" x14ac:dyDescent="0.2">
      <c r="A3283">
        <v>3282</v>
      </c>
      <c r="B3283">
        <v>27</v>
      </c>
      <c r="C3283" t="s">
        <v>152</v>
      </c>
      <c r="D3283" t="s">
        <v>94</v>
      </c>
      <c r="E3283" t="s">
        <v>20</v>
      </c>
      <c r="F3283">
        <v>69</v>
      </c>
      <c r="G3283" t="s">
        <v>46</v>
      </c>
      <c r="H3283" t="s">
        <v>22</v>
      </c>
      <c r="I3283" t="s">
        <v>79</v>
      </c>
      <c r="J3283" t="s">
        <v>24</v>
      </c>
      <c r="K3283">
        <v>3.1</v>
      </c>
      <c r="L3283" t="s">
        <v>151</v>
      </c>
      <c r="M3283" t="s">
        <v>37</v>
      </c>
      <c r="N3283" t="s">
        <v>151</v>
      </c>
      <c r="O3283" t="s">
        <v>151</v>
      </c>
      <c r="P3283">
        <v>41</v>
      </c>
      <c r="Q3283" t="s">
        <v>74</v>
      </c>
      <c r="R3283" t="s">
        <v>48</v>
      </c>
    </row>
    <row r="3284" spans="1:18" x14ac:dyDescent="0.2">
      <c r="A3284">
        <v>3283</v>
      </c>
      <c r="B3284">
        <v>24</v>
      </c>
      <c r="C3284" t="s">
        <v>152</v>
      </c>
      <c r="D3284" t="s">
        <v>112</v>
      </c>
      <c r="E3284" t="s">
        <v>20</v>
      </c>
      <c r="F3284">
        <v>94</v>
      </c>
      <c r="G3284" t="s">
        <v>98</v>
      </c>
      <c r="H3284" t="s">
        <v>43</v>
      </c>
      <c r="I3284" t="s">
        <v>107</v>
      </c>
      <c r="J3284" t="s">
        <v>56</v>
      </c>
      <c r="K3284">
        <v>4.8</v>
      </c>
      <c r="L3284" t="s">
        <v>151</v>
      </c>
      <c r="M3284" t="s">
        <v>44</v>
      </c>
      <c r="N3284" t="s">
        <v>151</v>
      </c>
      <c r="O3284" t="s">
        <v>151</v>
      </c>
      <c r="P3284">
        <v>5</v>
      </c>
      <c r="Q3284" t="s">
        <v>38</v>
      </c>
      <c r="R3284" t="s">
        <v>87</v>
      </c>
    </row>
    <row r="3285" spans="1:18" x14ac:dyDescent="0.2">
      <c r="A3285">
        <v>3284</v>
      </c>
      <c r="B3285">
        <v>47</v>
      </c>
      <c r="C3285" t="s">
        <v>152</v>
      </c>
      <c r="D3285" t="s">
        <v>101</v>
      </c>
      <c r="E3285" t="s">
        <v>62</v>
      </c>
      <c r="F3285">
        <v>24</v>
      </c>
      <c r="G3285" t="s">
        <v>97</v>
      </c>
      <c r="H3285" t="s">
        <v>22</v>
      </c>
      <c r="I3285" t="s">
        <v>72</v>
      </c>
      <c r="J3285" t="s">
        <v>36</v>
      </c>
      <c r="K3285">
        <v>2.9</v>
      </c>
      <c r="L3285" t="s">
        <v>151</v>
      </c>
      <c r="M3285" t="s">
        <v>26</v>
      </c>
      <c r="N3285" t="s">
        <v>151</v>
      </c>
      <c r="O3285" t="s">
        <v>151</v>
      </c>
      <c r="P3285">
        <v>10</v>
      </c>
      <c r="Q3285" t="s">
        <v>85</v>
      </c>
      <c r="R3285" t="s">
        <v>96</v>
      </c>
    </row>
    <row r="3286" spans="1:18" x14ac:dyDescent="0.2">
      <c r="A3286">
        <v>3285</v>
      </c>
      <c r="B3286">
        <v>70</v>
      </c>
      <c r="C3286" t="s">
        <v>152</v>
      </c>
      <c r="D3286" t="s">
        <v>118</v>
      </c>
      <c r="E3286" t="s">
        <v>66</v>
      </c>
      <c r="F3286">
        <v>79</v>
      </c>
      <c r="G3286" t="s">
        <v>21</v>
      </c>
      <c r="H3286" t="s">
        <v>22</v>
      </c>
      <c r="I3286" t="s">
        <v>51</v>
      </c>
      <c r="J3286" t="s">
        <v>36</v>
      </c>
      <c r="K3286">
        <v>4.5</v>
      </c>
      <c r="L3286" t="s">
        <v>151</v>
      </c>
      <c r="M3286" t="s">
        <v>69</v>
      </c>
      <c r="N3286" t="s">
        <v>151</v>
      </c>
      <c r="O3286" t="s">
        <v>151</v>
      </c>
      <c r="P3286">
        <v>20</v>
      </c>
      <c r="Q3286" t="s">
        <v>27</v>
      </c>
      <c r="R3286" t="s">
        <v>48</v>
      </c>
    </row>
    <row r="3287" spans="1:18" x14ac:dyDescent="0.2">
      <c r="A3287">
        <v>3286</v>
      </c>
      <c r="B3287">
        <v>58</v>
      </c>
      <c r="C3287" t="s">
        <v>152</v>
      </c>
      <c r="D3287" t="s">
        <v>123</v>
      </c>
      <c r="E3287" t="s">
        <v>66</v>
      </c>
      <c r="F3287">
        <v>31</v>
      </c>
      <c r="G3287" t="s">
        <v>76</v>
      </c>
      <c r="H3287" t="s">
        <v>91</v>
      </c>
      <c r="I3287" t="s">
        <v>135</v>
      </c>
      <c r="J3287" t="s">
        <v>56</v>
      </c>
      <c r="K3287">
        <v>4.5999999999999996</v>
      </c>
      <c r="L3287" t="s">
        <v>151</v>
      </c>
      <c r="M3287" t="s">
        <v>37</v>
      </c>
      <c r="N3287" t="s">
        <v>151</v>
      </c>
      <c r="O3287" t="s">
        <v>151</v>
      </c>
      <c r="P3287">
        <v>11</v>
      </c>
      <c r="Q3287" t="s">
        <v>32</v>
      </c>
      <c r="R3287" t="s">
        <v>39</v>
      </c>
    </row>
    <row r="3288" spans="1:18" x14ac:dyDescent="0.2">
      <c r="A3288">
        <v>3287</v>
      </c>
      <c r="B3288">
        <v>45</v>
      </c>
      <c r="C3288" t="s">
        <v>152</v>
      </c>
      <c r="D3288" t="s">
        <v>101</v>
      </c>
      <c r="E3288" t="s">
        <v>62</v>
      </c>
      <c r="F3288">
        <v>67</v>
      </c>
      <c r="G3288" t="s">
        <v>114</v>
      </c>
      <c r="H3288" t="s">
        <v>22</v>
      </c>
      <c r="I3288" t="s">
        <v>68</v>
      </c>
      <c r="J3288" t="s">
        <v>24</v>
      </c>
      <c r="K3288">
        <v>5</v>
      </c>
      <c r="L3288" t="s">
        <v>151</v>
      </c>
      <c r="M3288" t="s">
        <v>26</v>
      </c>
      <c r="N3288" t="s">
        <v>151</v>
      </c>
      <c r="O3288" t="s">
        <v>151</v>
      </c>
      <c r="P3288">
        <v>4</v>
      </c>
      <c r="Q3288" t="s">
        <v>27</v>
      </c>
      <c r="R3288" t="s">
        <v>28</v>
      </c>
    </row>
    <row r="3289" spans="1:18" x14ac:dyDescent="0.2">
      <c r="A3289">
        <v>3288</v>
      </c>
      <c r="B3289">
        <v>24</v>
      </c>
      <c r="C3289" t="s">
        <v>152</v>
      </c>
      <c r="D3289" t="s">
        <v>86</v>
      </c>
      <c r="E3289" t="s">
        <v>20</v>
      </c>
      <c r="F3289">
        <v>63</v>
      </c>
      <c r="G3289" t="s">
        <v>63</v>
      </c>
      <c r="H3289" t="s">
        <v>22</v>
      </c>
      <c r="I3289" t="s">
        <v>93</v>
      </c>
      <c r="J3289" t="s">
        <v>36</v>
      </c>
      <c r="K3289">
        <v>4.3</v>
      </c>
      <c r="L3289" t="s">
        <v>151</v>
      </c>
      <c r="M3289" t="s">
        <v>69</v>
      </c>
      <c r="N3289" t="s">
        <v>151</v>
      </c>
      <c r="O3289" t="s">
        <v>151</v>
      </c>
      <c r="P3289">
        <v>38</v>
      </c>
      <c r="Q3289" t="s">
        <v>38</v>
      </c>
      <c r="R3289" t="s">
        <v>39</v>
      </c>
    </row>
    <row r="3290" spans="1:18" x14ac:dyDescent="0.2">
      <c r="A3290">
        <v>3289</v>
      </c>
      <c r="B3290">
        <v>67</v>
      </c>
      <c r="C3290" t="s">
        <v>152</v>
      </c>
      <c r="D3290" t="s">
        <v>65</v>
      </c>
      <c r="E3290" t="s">
        <v>66</v>
      </c>
      <c r="F3290">
        <v>61</v>
      </c>
      <c r="G3290" t="s">
        <v>130</v>
      </c>
      <c r="H3290" t="s">
        <v>91</v>
      </c>
      <c r="I3290" t="s">
        <v>51</v>
      </c>
      <c r="J3290" t="s">
        <v>36</v>
      </c>
      <c r="K3290">
        <v>4.9000000000000004</v>
      </c>
      <c r="L3290" t="s">
        <v>151</v>
      </c>
      <c r="M3290" t="s">
        <v>44</v>
      </c>
      <c r="N3290" t="s">
        <v>151</v>
      </c>
      <c r="O3290" t="s">
        <v>151</v>
      </c>
      <c r="P3290">
        <v>19</v>
      </c>
      <c r="Q3290" t="s">
        <v>38</v>
      </c>
      <c r="R3290" t="s">
        <v>75</v>
      </c>
    </row>
    <row r="3291" spans="1:18" x14ac:dyDescent="0.2">
      <c r="A3291">
        <v>3290</v>
      </c>
      <c r="B3291">
        <v>31</v>
      </c>
      <c r="C3291" t="s">
        <v>152</v>
      </c>
      <c r="D3291" t="s">
        <v>131</v>
      </c>
      <c r="E3291" t="s">
        <v>66</v>
      </c>
      <c r="F3291">
        <v>50</v>
      </c>
      <c r="G3291" t="s">
        <v>55</v>
      </c>
      <c r="H3291" t="s">
        <v>43</v>
      </c>
      <c r="I3291" t="s">
        <v>31</v>
      </c>
      <c r="J3291" t="s">
        <v>52</v>
      </c>
      <c r="K3291">
        <v>4</v>
      </c>
      <c r="L3291" t="s">
        <v>151</v>
      </c>
      <c r="M3291" t="s">
        <v>69</v>
      </c>
      <c r="N3291" t="s">
        <v>151</v>
      </c>
      <c r="O3291" t="s">
        <v>151</v>
      </c>
      <c r="P3291">
        <v>16</v>
      </c>
      <c r="Q3291" t="s">
        <v>27</v>
      </c>
      <c r="R3291" t="s">
        <v>96</v>
      </c>
    </row>
    <row r="3292" spans="1:18" x14ac:dyDescent="0.2">
      <c r="A3292">
        <v>3291</v>
      </c>
      <c r="B3292">
        <v>52</v>
      </c>
      <c r="C3292" t="s">
        <v>152</v>
      </c>
      <c r="D3292" t="s">
        <v>61</v>
      </c>
      <c r="E3292" t="s">
        <v>62</v>
      </c>
      <c r="F3292">
        <v>82</v>
      </c>
      <c r="G3292" t="s">
        <v>113</v>
      </c>
      <c r="H3292" t="s">
        <v>22</v>
      </c>
      <c r="I3292" t="s">
        <v>93</v>
      </c>
      <c r="J3292" t="s">
        <v>36</v>
      </c>
      <c r="K3292">
        <v>3.1</v>
      </c>
      <c r="L3292" t="s">
        <v>151</v>
      </c>
      <c r="M3292" t="s">
        <v>37</v>
      </c>
      <c r="N3292" t="s">
        <v>151</v>
      </c>
      <c r="O3292" t="s">
        <v>151</v>
      </c>
      <c r="P3292">
        <v>2</v>
      </c>
      <c r="Q3292" t="s">
        <v>45</v>
      </c>
      <c r="R3292" t="s">
        <v>87</v>
      </c>
    </row>
    <row r="3293" spans="1:18" x14ac:dyDescent="0.2">
      <c r="A3293">
        <v>3292</v>
      </c>
      <c r="B3293">
        <v>29</v>
      </c>
      <c r="C3293" t="s">
        <v>152</v>
      </c>
      <c r="D3293" t="s">
        <v>132</v>
      </c>
      <c r="E3293" t="s">
        <v>66</v>
      </c>
      <c r="F3293">
        <v>51</v>
      </c>
      <c r="G3293" t="s">
        <v>129</v>
      </c>
      <c r="H3293" t="s">
        <v>22</v>
      </c>
      <c r="I3293" t="s">
        <v>77</v>
      </c>
      <c r="J3293" t="s">
        <v>56</v>
      </c>
      <c r="K3293">
        <v>2.6</v>
      </c>
      <c r="L3293" t="s">
        <v>151</v>
      </c>
      <c r="M3293" t="s">
        <v>69</v>
      </c>
      <c r="N3293" t="s">
        <v>151</v>
      </c>
      <c r="O3293" t="s">
        <v>151</v>
      </c>
      <c r="P3293">
        <v>11</v>
      </c>
      <c r="Q3293" t="s">
        <v>32</v>
      </c>
      <c r="R3293" t="s">
        <v>87</v>
      </c>
    </row>
    <row r="3294" spans="1:18" x14ac:dyDescent="0.2">
      <c r="A3294">
        <v>3293</v>
      </c>
      <c r="B3294">
        <v>62</v>
      </c>
      <c r="C3294" t="s">
        <v>152</v>
      </c>
      <c r="D3294" t="s">
        <v>65</v>
      </c>
      <c r="E3294" t="s">
        <v>66</v>
      </c>
      <c r="F3294">
        <v>23</v>
      </c>
      <c r="G3294" t="s">
        <v>67</v>
      </c>
      <c r="H3294" t="s">
        <v>22</v>
      </c>
      <c r="I3294" t="s">
        <v>23</v>
      </c>
      <c r="J3294" t="s">
        <v>36</v>
      </c>
      <c r="K3294">
        <v>4.9000000000000004</v>
      </c>
      <c r="L3294" t="s">
        <v>151</v>
      </c>
      <c r="M3294" t="s">
        <v>53</v>
      </c>
      <c r="N3294" t="s">
        <v>151</v>
      </c>
      <c r="O3294" t="s">
        <v>151</v>
      </c>
      <c r="P3294">
        <v>18</v>
      </c>
      <c r="Q3294" t="s">
        <v>74</v>
      </c>
      <c r="R3294" t="s">
        <v>28</v>
      </c>
    </row>
    <row r="3295" spans="1:18" x14ac:dyDescent="0.2">
      <c r="A3295">
        <v>3294</v>
      </c>
      <c r="B3295">
        <v>19</v>
      </c>
      <c r="C3295" t="s">
        <v>152</v>
      </c>
      <c r="D3295" t="s">
        <v>61</v>
      </c>
      <c r="E3295" t="s">
        <v>62</v>
      </c>
      <c r="F3295">
        <v>91</v>
      </c>
      <c r="G3295" t="s">
        <v>63</v>
      </c>
      <c r="H3295" t="s">
        <v>43</v>
      </c>
      <c r="I3295" t="s">
        <v>79</v>
      </c>
      <c r="J3295" t="s">
        <v>36</v>
      </c>
      <c r="K3295">
        <v>3.5</v>
      </c>
      <c r="L3295" t="s">
        <v>151</v>
      </c>
      <c r="M3295" t="s">
        <v>69</v>
      </c>
      <c r="N3295" t="s">
        <v>151</v>
      </c>
      <c r="O3295" t="s">
        <v>151</v>
      </c>
      <c r="P3295">
        <v>47</v>
      </c>
      <c r="Q3295" t="s">
        <v>38</v>
      </c>
      <c r="R3295" t="s">
        <v>28</v>
      </c>
    </row>
    <row r="3296" spans="1:18" x14ac:dyDescent="0.2">
      <c r="A3296">
        <v>3295</v>
      </c>
      <c r="B3296">
        <v>62</v>
      </c>
      <c r="C3296" t="s">
        <v>152</v>
      </c>
      <c r="D3296" t="s">
        <v>29</v>
      </c>
      <c r="E3296" t="s">
        <v>20</v>
      </c>
      <c r="F3296">
        <v>60</v>
      </c>
      <c r="G3296" t="s">
        <v>130</v>
      </c>
      <c r="H3296" t="s">
        <v>35</v>
      </c>
      <c r="I3296" t="s">
        <v>135</v>
      </c>
      <c r="J3296" t="s">
        <v>36</v>
      </c>
      <c r="K3296">
        <v>4.5</v>
      </c>
      <c r="L3296" t="s">
        <v>151</v>
      </c>
      <c r="M3296" t="s">
        <v>73</v>
      </c>
      <c r="N3296" t="s">
        <v>151</v>
      </c>
      <c r="O3296" t="s">
        <v>151</v>
      </c>
      <c r="P3296">
        <v>15</v>
      </c>
      <c r="Q3296" t="s">
        <v>74</v>
      </c>
      <c r="R3296" t="s">
        <v>75</v>
      </c>
    </row>
    <row r="3297" spans="1:18" x14ac:dyDescent="0.2">
      <c r="A3297">
        <v>3296</v>
      </c>
      <c r="B3297">
        <v>70</v>
      </c>
      <c r="C3297" t="s">
        <v>152</v>
      </c>
      <c r="D3297" t="s">
        <v>19</v>
      </c>
      <c r="E3297" t="s">
        <v>20</v>
      </c>
      <c r="F3297">
        <v>34</v>
      </c>
      <c r="G3297" t="s">
        <v>63</v>
      </c>
      <c r="H3297" t="s">
        <v>35</v>
      </c>
      <c r="I3297" t="s">
        <v>92</v>
      </c>
      <c r="J3297" t="s">
        <v>52</v>
      </c>
      <c r="K3297">
        <v>2.8</v>
      </c>
      <c r="L3297" t="s">
        <v>151</v>
      </c>
      <c r="M3297" t="s">
        <v>44</v>
      </c>
      <c r="N3297" t="s">
        <v>151</v>
      </c>
      <c r="O3297" t="s">
        <v>151</v>
      </c>
      <c r="P3297">
        <v>15</v>
      </c>
      <c r="Q3297" t="s">
        <v>32</v>
      </c>
      <c r="R3297" t="s">
        <v>39</v>
      </c>
    </row>
    <row r="3298" spans="1:18" x14ac:dyDescent="0.2">
      <c r="A3298">
        <v>3297</v>
      </c>
      <c r="B3298">
        <v>20</v>
      </c>
      <c r="C3298" t="s">
        <v>152</v>
      </c>
      <c r="D3298" t="s">
        <v>19</v>
      </c>
      <c r="E3298" t="s">
        <v>20</v>
      </c>
      <c r="F3298">
        <v>23</v>
      </c>
      <c r="G3298" t="s">
        <v>119</v>
      </c>
      <c r="H3298" t="s">
        <v>43</v>
      </c>
      <c r="I3298" t="s">
        <v>95</v>
      </c>
      <c r="J3298" t="s">
        <v>36</v>
      </c>
      <c r="K3298">
        <v>4.2</v>
      </c>
      <c r="L3298" t="s">
        <v>151</v>
      </c>
      <c r="M3298" t="s">
        <v>44</v>
      </c>
      <c r="N3298" t="s">
        <v>151</v>
      </c>
      <c r="O3298" t="s">
        <v>151</v>
      </c>
      <c r="P3298">
        <v>47</v>
      </c>
      <c r="Q3298" t="s">
        <v>27</v>
      </c>
      <c r="R3298" t="s">
        <v>57</v>
      </c>
    </row>
    <row r="3299" spans="1:18" x14ac:dyDescent="0.2">
      <c r="A3299">
        <v>3298</v>
      </c>
      <c r="B3299">
        <v>67</v>
      </c>
      <c r="C3299" t="s">
        <v>152</v>
      </c>
      <c r="D3299" t="s">
        <v>132</v>
      </c>
      <c r="E3299" t="s">
        <v>66</v>
      </c>
      <c r="F3299">
        <v>82</v>
      </c>
      <c r="G3299" t="s">
        <v>63</v>
      </c>
      <c r="H3299" t="s">
        <v>43</v>
      </c>
      <c r="I3299" t="s">
        <v>82</v>
      </c>
      <c r="J3299" t="s">
        <v>56</v>
      </c>
      <c r="K3299">
        <v>4.0999999999999996</v>
      </c>
      <c r="L3299" t="s">
        <v>151</v>
      </c>
      <c r="M3299" t="s">
        <v>37</v>
      </c>
      <c r="N3299" t="s">
        <v>151</v>
      </c>
      <c r="O3299" t="s">
        <v>151</v>
      </c>
      <c r="P3299">
        <v>47</v>
      </c>
      <c r="Q3299" t="s">
        <v>45</v>
      </c>
      <c r="R3299" t="s">
        <v>87</v>
      </c>
    </row>
    <row r="3300" spans="1:18" x14ac:dyDescent="0.2">
      <c r="A3300">
        <v>3299</v>
      </c>
      <c r="B3300">
        <v>65</v>
      </c>
      <c r="C3300" t="s">
        <v>152</v>
      </c>
      <c r="D3300" t="s">
        <v>101</v>
      </c>
      <c r="E3300" t="s">
        <v>62</v>
      </c>
      <c r="F3300">
        <v>73</v>
      </c>
      <c r="G3300" t="s">
        <v>129</v>
      </c>
      <c r="H3300" t="s">
        <v>43</v>
      </c>
      <c r="I3300" t="s">
        <v>109</v>
      </c>
      <c r="J3300" t="s">
        <v>56</v>
      </c>
      <c r="K3300">
        <v>3.5</v>
      </c>
      <c r="L3300" t="s">
        <v>151</v>
      </c>
      <c r="M3300" t="s">
        <v>26</v>
      </c>
      <c r="N3300" t="s">
        <v>151</v>
      </c>
      <c r="O3300" t="s">
        <v>151</v>
      </c>
      <c r="P3300">
        <v>6</v>
      </c>
      <c r="Q3300" t="s">
        <v>74</v>
      </c>
      <c r="R3300" t="s">
        <v>96</v>
      </c>
    </row>
    <row r="3301" spans="1:18" x14ac:dyDescent="0.2">
      <c r="A3301">
        <v>3300</v>
      </c>
      <c r="B3301">
        <v>45</v>
      </c>
      <c r="C3301" t="s">
        <v>152</v>
      </c>
      <c r="D3301" t="s">
        <v>58</v>
      </c>
      <c r="E3301" t="s">
        <v>20</v>
      </c>
      <c r="F3301">
        <v>32</v>
      </c>
      <c r="G3301" t="s">
        <v>146</v>
      </c>
      <c r="H3301" t="s">
        <v>22</v>
      </c>
      <c r="I3301" t="s">
        <v>84</v>
      </c>
      <c r="J3301" t="s">
        <v>36</v>
      </c>
      <c r="K3301">
        <v>4</v>
      </c>
      <c r="L3301" t="s">
        <v>151</v>
      </c>
      <c r="M3301" t="s">
        <v>69</v>
      </c>
      <c r="N3301" t="s">
        <v>151</v>
      </c>
      <c r="O3301" t="s">
        <v>151</v>
      </c>
      <c r="P3301">
        <v>18</v>
      </c>
      <c r="Q3301" t="s">
        <v>27</v>
      </c>
      <c r="R3301" t="s">
        <v>87</v>
      </c>
    </row>
    <row r="3302" spans="1:18" x14ac:dyDescent="0.2">
      <c r="A3302">
        <v>3301</v>
      </c>
      <c r="B3302">
        <v>26</v>
      </c>
      <c r="C3302" t="s">
        <v>152</v>
      </c>
      <c r="D3302" t="s">
        <v>123</v>
      </c>
      <c r="E3302" t="s">
        <v>66</v>
      </c>
      <c r="F3302">
        <v>80</v>
      </c>
      <c r="G3302" t="s">
        <v>100</v>
      </c>
      <c r="H3302" t="s">
        <v>43</v>
      </c>
      <c r="I3302" t="s">
        <v>60</v>
      </c>
      <c r="J3302" t="s">
        <v>36</v>
      </c>
      <c r="K3302">
        <v>4</v>
      </c>
      <c r="L3302" t="s">
        <v>151</v>
      </c>
      <c r="M3302" t="s">
        <v>26</v>
      </c>
      <c r="N3302" t="s">
        <v>151</v>
      </c>
      <c r="O3302" t="s">
        <v>151</v>
      </c>
      <c r="P3302">
        <v>40</v>
      </c>
      <c r="Q3302" t="s">
        <v>74</v>
      </c>
      <c r="R3302" t="s">
        <v>75</v>
      </c>
    </row>
    <row r="3303" spans="1:18" x14ac:dyDescent="0.2">
      <c r="A3303">
        <v>3302</v>
      </c>
      <c r="B3303">
        <v>36</v>
      </c>
      <c r="C3303" t="s">
        <v>152</v>
      </c>
      <c r="D3303" t="s">
        <v>94</v>
      </c>
      <c r="E3303" t="s">
        <v>20</v>
      </c>
      <c r="F3303">
        <v>58</v>
      </c>
      <c r="G3303" t="s">
        <v>100</v>
      </c>
      <c r="H3303" t="s">
        <v>91</v>
      </c>
      <c r="I3303" t="s">
        <v>60</v>
      </c>
      <c r="J3303" t="s">
        <v>52</v>
      </c>
      <c r="K3303">
        <v>2.5</v>
      </c>
      <c r="L3303" t="s">
        <v>151</v>
      </c>
      <c r="M3303" t="s">
        <v>37</v>
      </c>
      <c r="N3303" t="s">
        <v>151</v>
      </c>
      <c r="O3303" t="s">
        <v>151</v>
      </c>
      <c r="P3303">
        <v>31</v>
      </c>
      <c r="Q3303" t="s">
        <v>38</v>
      </c>
      <c r="R3303" t="s">
        <v>28</v>
      </c>
    </row>
    <row r="3304" spans="1:18" x14ac:dyDescent="0.2">
      <c r="A3304">
        <v>3303</v>
      </c>
      <c r="B3304">
        <v>36</v>
      </c>
      <c r="C3304" t="s">
        <v>152</v>
      </c>
      <c r="D3304" t="s">
        <v>19</v>
      </c>
      <c r="E3304" t="s">
        <v>20</v>
      </c>
      <c r="F3304">
        <v>82</v>
      </c>
      <c r="G3304" t="s">
        <v>89</v>
      </c>
      <c r="H3304" t="s">
        <v>91</v>
      </c>
      <c r="I3304" t="s">
        <v>117</v>
      </c>
      <c r="J3304" t="s">
        <v>24</v>
      </c>
      <c r="K3304">
        <v>4.2</v>
      </c>
      <c r="L3304" t="s">
        <v>151</v>
      </c>
      <c r="M3304" t="s">
        <v>53</v>
      </c>
      <c r="N3304" t="s">
        <v>151</v>
      </c>
      <c r="O3304" t="s">
        <v>151</v>
      </c>
      <c r="P3304">
        <v>31</v>
      </c>
      <c r="Q3304" t="s">
        <v>27</v>
      </c>
      <c r="R3304" t="s">
        <v>75</v>
      </c>
    </row>
    <row r="3305" spans="1:18" x14ac:dyDescent="0.2">
      <c r="A3305">
        <v>3304</v>
      </c>
      <c r="B3305">
        <v>20</v>
      </c>
      <c r="C3305" t="s">
        <v>152</v>
      </c>
      <c r="D3305" t="s">
        <v>132</v>
      </c>
      <c r="E3305" t="s">
        <v>66</v>
      </c>
      <c r="F3305">
        <v>60</v>
      </c>
      <c r="G3305" t="s">
        <v>90</v>
      </c>
      <c r="H3305" t="s">
        <v>35</v>
      </c>
      <c r="I3305" t="s">
        <v>47</v>
      </c>
      <c r="J3305" t="s">
        <v>52</v>
      </c>
      <c r="K3305">
        <v>3.4</v>
      </c>
      <c r="L3305" t="s">
        <v>151</v>
      </c>
      <c r="M3305" t="s">
        <v>44</v>
      </c>
      <c r="N3305" t="s">
        <v>151</v>
      </c>
      <c r="O3305" t="s">
        <v>151</v>
      </c>
      <c r="P3305">
        <v>4</v>
      </c>
      <c r="Q3305" t="s">
        <v>38</v>
      </c>
      <c r="R3305" t="s">
        <v>28</v>
      </c>
    </row>
    <row r="3306" spans="1:18" x14ac:dyDescent="0.2">
      <c r="A3306">
        <v>3305</v>
      </c>
      <c r="B3306">
        <v>30</v>
      </c>
      <c r="C3306" t="s">
        <v>152</v>
      </c>
      <c r="D3306" t="s">
        <v>65</v>
      </c>
      <c r="E3306" t="s">
        <v>66</v>
      </c>
      <c r="F3306">
        <v>79</v>
      </c>
      <c r="G3306" t="s">
        <v>90</v>
      </c>
      <c r="H3306" t="s">
        <v>91</v>
      </c>
      <c r="I3306" t="s">
        <v>120</v>
      </c>
      <c r="J3306" t="s">
        <v>56</v>
      </c>
      <c r="K3306">
        <v>4.8</v>
      </c>
      <c r="L3306" t="s">
        <v>151</v>
      </c>
      <c r="M3306" t="s">
        <v>44</v>
      </c>
      <c r="N3306" t="s">
        <v>151</v>
      </c>
      <c r="O3306" t="s">
        <v>151</v>
      </c>
      <c r="P3306">
        <v>36</v>
      </c>
      <c r="Q3306" t="s">
        <v>74</v>
      </c>
      <c r="R3306" t="s">
        <v>96</v>
      </c>
    </row>
    <row r="3307" spans="1:18" x14ac:dyDescent="0.2">
      <c r="A3307">
        <v>3306</v>
      </c>
      <c r="B3307">
        <v>34</v>
      </c>
      <c r="C3307" t="s">
        <v>152</v>
      </c>
      <c r="D3307" t="s">
        <v>103</v>
      </c>
      <c r="E3307" t="s">
        <v>20</v>
      </c>
      <c r="F3307">
        <v>41</v>
      </c>
      <c r="G3307" t="s">
        <v>144</v>
      </c>
      <c r="H3307" t="s">
        <v>22</v>
      </c>
      <c r="I3307" t="s">
        <v>108</v>
      </c>
      <c r="J3307" t="s">
        <v>52</v>
      </c>
      <c r="K3307">
        <v>4.9000000000000004</v>
      </c>
      <c r="L3307" t="s">
        <v>151</v>
      </c>
      <c r="M3307" t="s">
        <v>53</v>
      </c>
      <c r="N3307" t="s">
        <v>151</v>
      </c>
      <c r="O3307" t="s">
        <v>151</v>
      </c>
      <c r="P3307">
        <v>31</v>
      </c>
      <c r="Q3307" t="s">
        <v>45</v>
      </c>
      <c r="R3307" t="s">
        <v>75</v>
      </c>
    </row>
    <row r="3308" spans="1:18" x14ac:dyDescent="0.2">
      <c r="A3308">
        <v>3307</v>
      </c>
      <c r="B3308">
        <v>63</v>
      </c>
      <c r="C3308" t="s">
        <v>152</v>
      </c>
      <c r="D3308" t="s">
        <v>101</v>
      </c>
      <c r="E3308" t="s">
        <v>62</v>
      </c>
      <c r="F3308">
        <v>39</v>
      </c>
      <c r="G3308" t="s">
        <v>111</v>
      </c>
      <c r="H3308" t="s">
        <v>22</v>
      </c>
      <c r="I3308" t="s">
        <v>120</v>
      </c>
      <c r="J3308" t="s">
        <v>52</v>
      </c>
      <c r="K3308">
        <v>3.6</v>
      </c>
      <c r="L3308" t="s">
        <v>151</v>
      </c>
      <c r="M3308" t="s">
        <v>73</v>
      </c>
      <c r="N3308" t="s">
        <v>151</v>
      </c>
      <c r="O3308" t="s">
        <v>151</v>
      </c>
      <c r="P3308">
        <v>6</v>
      </c>
      <c r="Q3308" t="s">
        <v>27</v>
      </c>
      <c r="R3308" t="s">
        <v>28</v>
      </c>
    </row>
    <row r="3309" spans="1:18" x14ac:dyDescent="0.2">
      <c r="A3309">
        <v>3308</v>
      </c>
      <c r="B3309">
        <v>18</v>
      </c>
      <c r="C3309" t="s">
        <v>152</v>
      </c>
      <c r="D3309" t="s">
        <v>118</v>
      </c>
      <c r="E3309" t="s">
        <v>66</v>
      </c>
      <c r="F3309">
        <v>36</v>
      </c>
      <c r="G3309" t="s">
        <v>137</v>
      </c>
      <c r="H3309" t="s">
        <v>35</v>
      </c>
      <c r="I3309" t="s">
        <v>95</v>
      </c>
      <c r="J3309" t="s">
        <v>24</v>
      </c>
      <c r="K3309">
        <v>4</v>
      </c>
      <c r="L3309" t="s">
        <v>151</v>
      </c>
      <c r="M3309" t="s">
        <v>73</v>
      </c>
      <c r="N3309" t="s">
        <v>151</v>
      </c>
      <c r="O3309" t="s">
        <v>151</v>
      </c>
      <c r="P3309">
        <v>1</v>
      </c>
      <c r="Q3309" t="s">
        <v>32</v>
      </c>
      <c r="R3309" t="s">
        <v>87</v>
      </c>
    </row>
    <row r="3310" spans="1:18" x14ac:dyDescent="0.2">
      <c r="A3310">
        <v>3309</v>
      </c>
      <c r="B3310">
        <v>55</v>
      </c>
      <c r="C3310" t="s">
        <v>152</v>
      </c>
      <c r="D3310" t="s">
        <v>33</v>
      </c>
      <c r="E3310" t="s">
        <v>20</v>
      </c>
      <c r="F3310">
        <v>70</v>
      </c>
      <c r="G3310" t="s">
        <v>139</v>
      </c>
      <c r="H3310" t="s">
        <v>43</v>
      </c>
      <c r="I3310" t="s">
        <v>68</v>
      </c>
      <c r="J3310" t="s">
        <v>56</v>
      </c>
      <c r="K3310">
        <v>2.6</v>
      </c>
      <c r="L3310" t="s">
        <v>151</v>
      </c>
      <c r="M3310" t="s">
        <v>26</v>
      </c>
      <c r="N3310" t="s">
        <v>151</v>
      </c>
      <c r="O3310" t="s">
        <v>151</v>
      </c>
      <c r="P3310">
        <v>29</v>
      </c>
      <c r="Q3310" t="s">
        <v>32</v>
      </c>
      <c r="R3310" t="s">
        <v>87</v>
      </c>
    </row>
    <row r="3311" spans="1:18" x14ac:dyDescent="0.2">
      <c r="A3311">
        <v>3310</v>
      </c>
      <c r="B3311">
        <v>48</v>
      </c>
      <c r="C3311" t="s">
        <v>152</v>
      </c>
      <c r="D3311" t="s">
        <v>65</v>
      </c>
      <c r="E3311" t="s">
        <v>66</v>
      </c>
      <c r="F3311">
        <v>47</v>
      </c>
      <c r="G3311" t="s">
        <v>34</v>
      </c>
      <c r="H3311" t="s">
        <v>43</v>
      </c>
      <c r="I3311" t="s">
        <v>143</v>
      </c>
      <c r="J3311" t="s">
        <v>52</v>
      </c>
      <c r="K3311">
        <v>3.1</v>
      </c>
      <c r="L3311" t="s">
        <v>151</v>
      </c>
      <c r="M3311" t="s">
        <v>73</v>
      </c>
      <c r="N3311" t="s">
        <v>151</v>
      </c>
      <c r="O3311" t="s">
        <v>151</v>
      </c>
      <c r="P3311">
        <v>19</v>
      </c>
      <c r="Q3311" t="s">
        <v>45</v>
      </c>
      <c r="R3311" t="s">
        <v>87</v>
      </c>
    </row>
    <row r="3312" spans="1:18" x14ac:dyDescent="0.2">
      <c r="A3312">
        <v>3311</v>
      </c>
      <c r="B3312">
        <v>45</v>
      </c>
      <c r="C3312" t="s">
        <v>152</v>
      </c>
      <c r="D3312" t="s">
        <v>101</v>
      </c>
      <c r="E3312" t="s">
        <v>62</v>
      </c>
      <c r="F3312">
        <v>27</v>
      </c>
      <c r="G3312" t="s">
        <v>145</v>
      </c>
      <c r="H3312" t="s">
        <v>43</v>
      </c>
      <c r="I3312" t="s">
        <v>68</v>
      </c>
      <c r="J3312" t="s">
        <v>24</v>
      </c>
      <c r="K3312">
        <v>3.6</v>
      </c>
      <c r="L3312" t="s">
        <v>151</v>
      </c>
      <c r="M3312" t="s">
        <v>37</v>
      </c>
      <c r="N3312" t="s">
        <v>151</v>
      </c>
      <c r="O3312" t="s">
        <v>151</v>
      </c>
      <c r="P3312">
        <v>12</v>
      </c>
      <c r="Q3312" t="s">
        <v>45</v>
      </c>
      <c r="R3312" t="s">
        <v>28</v>
      </c>
    </row>
    <row r="3313" spans="1:18" x14ac:dyDescent="0.2">
      <c r="A3313">
        <v>3312</v>
      </c>
      <c r="B3313">
        <v>29</v>
      </c>
      <c r="C3313" t="s">
        <v>152</v>
      </c>
      <c r="D3313" t="s">
        <v>123</v>
      </c>
      <c r="E3313" t="s">
        <v>66</v>
      </c>
      <c r="F3313">
        <v>52</v>
      </c>
      <c r="G3313" t="s">
        <v>102</v>
      </c>
      <c r="H3313" t="s">
        <v>22</v>
      </c>
      <c r="I3313" t="s">
        <v>143</v>
      </c>
      <c r="J3313" t="s">
        <v>52</v>
      </c>
      <c r="K3313">
        <v>4</v>
      </c>
      <c r="L3313" t="s">
        <v>151</v>
      </c>
      <c r="M3313" t="s">
        <v>26</v>
      </c>
      <c r="N3313" t="s">
        <v>151</v>
      </c>
      <c r="O3313" t="s">
        <v>151</v>
      </c>
      <c r="P3313">
        <v>18</v>
      </c>
      <c r="Q3313" t="s">
        <v>74</v>
      </c>
      <c r="R3313" t="s">
        <v>48</v>
      </c>
    </row>
    <row r="3314" spans="1:18" x14ac:dyDescent="0.2">
      <c r="A3314">
        <v>3313</v>
      </c>
      <c r="B3314">
        <v>55</v>
      </c>
      <c r="C3314" t="s">
        <v>152</v>
      </c>
      <c r="D3314" t="s">
        <v>49</v>
      </c>
      <c r="E3314" t="s">
        <v>41</v>
      </c>
      <c r="F3314">
        <v>75</v>
      </c>
      <c r="G3314" t="s">
        <v>59</v>
      </c>
      <c r="H3314" t="s">
        <v>22</v>
      </c>
      <c r="I3314" t="s">
        <v>93</v>
      </c>
      <c r="J3314" t="s">
        <v>52</v>
      </c>
      <c r="K3314">
        <v>3.9</v>
      </c>
      <c r="L3314" t="s">
        <v>151</v>
      </c>
      <c r="M3314" t="s">
        <v>44</v>
      </c>
      <c r="N3314" t="s">
        <v>151</v>
      </c>
      <c r="O3314" t="s">
        <v>151</v>
      </c>
      <c r="P3314">
        <v>45</v>
      </c>
      <c r="Q3314" t="s">
        <v>32</v>
      </c>
      <c r="R3314" t="s">
        <v>57</v>
      </c>
    </row>
    <row r="3315" spans="1:18" x14ac:dyDescent="0.2">
      <c r="A3315">
        <v>3314</v>
      </c>
      <c r="B3315">
        <v>55</v>
      </c>
      <c r="C3315" t="s">
        <v>152</v>
      </c>
      <c r="D3315" t="s">
        <v>123</v>
      </c>
      <c r="E3315" t="s">
        <v>66</v>
      </c>
      <c r="F3315">
        <v>30</v>
      </c>
      <c r="G3315" t="s">
        <v>110</v>
      </c>
      <c r="H3315" t="s">
        <v>91</v>
      </c>
      <c r="I3315" t="s">
        <v>93</v>
      </c>
      <c r="J3315" t="s">
        <v>56</v>
      </c>
      <c r="K3315">
        <v>3.9</v>
      </c>
      <c r="L3315" t="s">
        <v>151</v>
      </c>
      <c r="M3315" t="s">
        <v>26</v>
      </c>
      <c r="N3315" t="s">
        <v>151</v>
      </c>
      <c r="O3315" t="s">
        <v>151</v>
      </c>
      <c r="P3315">
        <v>45</v>
      </c>
      <c r="Q3315" t="s">
        <v>38</v>
      </c>
      <c r="R3315" t="s">
        <v>87</v>
      </c>
    </row>
    <row r="3316" spans="1:18" x14ac:dyDescent="0.2">
      <c r="A3316">
        <v>3315</v>
      </c>
      <c r="B3316">
        <v>55</v>
      </c>
      <c r="C3316" t="s">
        <v>152</v>
      </c>
      <c r="D3316" t="s">
        <v>124</v>
      </c>
      <c r="E3316" t="s">
        <v>20</v>
      </c>
      <c r="F3316">
        <v>94</v>
      </c>
      <c r="G3316" t="s">
        <v>110</v>
      </c>
      <c r="H3316" t="s">
        <v>43</v>
      </c>
      <c r="I3316" t="s">
        <v>82</v>
      </c>
      <c r="J3316" t="s">
        <v>36</v>
      </c>
      <c r="K3316">
        <v>3.3</v>
      </c>
      <c r="L3316" t="s">
        <v>151</v>
      </c>
      <c r="M3316" t="s">
        <v>53</v>
      </c>
      <c r="N3316" t="s">
        <v>151</v>
      </c>
      <c r="O3316" t="s">
        <v>151</v>
      </c>
      <c r="P3316">
        <v>8</v>
      </c>
      <c r="Q3316" t="s">
        <v>38</v>
      </c>
      <c r="R3316" t="s">
        <v>57</v>
      </c>
    </row>
    <row r="3317" spans="1:18" x14ac:dyDescent="0.2">
      <c r="A3317">
        <v>3316</v>
      </c>
      <c r="B3317">
        <v>48</v>
      </c>
      <c r="C3317" t="s">
        <v>152</v>
      </c>
      <c r="D3317" t="s">
        <v>118</v>
      </c>
      <c r="E3317" t="s">
        <v>66</v>
      </c>
      <c r="F3317">
        <v>68</v>
      </c>
      <c r="G3317" t="s">
        <v>21</v>
      </c>
      <c r="H3317" t="s">
        <v>35</v>
      </c>
      <c r="I3317" t="s">
        <v>79</v>
      </c>
      <c r="J3317" t="s">
        <v>52</v>
      </c>
      <c r="K3317">
        <v>2.9</v>
      </c>
      <c r="L3317" t="s">
        <v>151</v>
      </c>
      <c r="M3317" t="s">
        <v>53</v>
      </c>
      <c r="N3317" t="s">
        <v>151</v>
      </c>
      <c r="O3317" t="s">
        <v>151</v>
      </c>
      <c r="P3317">
        <v>4</v>
      </c>
      <c r="Q3317" t="s">
        <v>45</v>
      </c>
      <c r="R3317" t="s">
        <v>96</v>
      </c>
    </row>
    <row r="3318" spans="1:18" x14ac:dyDescent="0.2">
      <c r="A3318">
        <v>3317</v>
      </c>
      <c r="B3318">
        <v>42</v>
      </c>
      <c r="C3318" t="s">
        <v>152</v>
      </c>
      <c r="D3318" t="s">
        <v>124</v>
      </c>
      <c r="E3318" t="s">
        <v>20</v>
      </c>
      <c r="F3318">
        <v>45</v>
      </c>
      <c r="G3318" t="s">
        <v>129</v>
      </c>
      <c r="H3318" t="s">
        <v>43</v>
      </c>
      <c r="I3318" t="s">
        <v>77</v>
      </c>
      <c r="J3318" t="s">
        <v>52</v>
      </c>
      <c r="K3318">
        <v>3.1</v>
      </c>
      <c r="L3318" t="s">
        <v>151</v>
      </c>
      <c r="M3318" t="s">
        <v>37</v>
      </c>
      <c r="N3318" t="s">
        <v>151</v>
      </c>
      <c r="O3318" t="s">
        <v>151</v>
      </c>
      <c r="P3318">
        <v>5</v>
      </c>
      <c r="Q3318" t="s">
        <v>85</v>
      </c>
      <c r="R3318" t="s">
        <v>28</v>
      </c>
    </row>
    <row r="3319" spans="1:18" x14ac:dyDescent="0.2">
      <c r="A3319">
        <v>3318</v>
      </c>
      <c r="B3319">
        <v>21</v>
      </c>
      <c r="C3319" t="s">
        <v>152</v>
      </c>
      <c r="D3319" t="s">
        <v>123</v>
      </c>
      <c r="E3319" t="s">
        <v>66</v>
      </c>
      <c r="F3319">
        <v>67</v>
      </c>
      <c r="G3319" t="s">
        <v>97</v>
      </c>
      <c r="H3319" t="s">
        <v>91</v>
      </c>
      <c r="I3319" t="s">
        <v>68</v>
      </c>
      <c r="J3319" t="s">
        <v>52</v>
      </c>
      <c r="K3319">
        <v>4.7</v>
      </c>
      <c r="L3319" t="s">
        <v>151</v>
      </c>
      <c r="M3319" t="s">
        <v>53</v>
      </c>
      <c r="N3319" t="s">
        <v>151</v>
      </c>
      <c r="O3319" t="s">
        <v>151</v>
      </c>
      <c r="P3319">
        <v>30</v>
      </c>
      <c r="Q3319" t="s">
        <v>32</v>
      </c>
      <c r="R3319" t="s">
        <v>57</v>
      </c>
    </row>
    <row r="3320" spans="1:18" x14ac:dyDescent="0.2">
      <c r="A3320">
        <v>3319</v>
      </c>
      <c r="B3320">
        <v>45</v>
      </c>
      <c r="C3320" t="s">
        <v>152</v>
      </c>
      <c r="D3320" t="s">
        <v>101</v>
      </c>
      <c r="E3320" t="s">
        <v>62</v>
      </c>
      <c r="F3320">
        <v>46</v>
      </c>
      <c r="G3320" t="s">
        <v>113</v>
      </c>
      <c r="H3320" t="s">
        <v>43</v>
      </c>
      <c r="I3320" t="s">
        <v>77</v>
      </c>
      <c r="J3320" t="s">
        <v>52</v>
      </c>
      <c r="K3320">
        <v>3.9</v>
      </c>
      <c r="L3320" t="s">
        <v>151</v>
      </c>
      <c r="M3320" t="s">
        <v>37</v>
      </c>
      <c r="N3320" t="s">
        <v>151</v>
      </c>
      <c r="O3320" t="s">
        <v>151</v>
      </c>
      <c r="P3320">
        <v>15</v>
      </c>
      <c r="Q3320" t="s">
        <v>45</v>
      </c>
      <c r="R3320" t="s">
        <v>87</v>
      </c>
    </row>
    <row r="3321" spans="1:18" x14ac:dyDescent="0.2">
      <c r="A3321">
        <v>3320</v>
      </c>
      <c r="B3321">
        <v>23</v>
      </c>
      <c r="C3321" t="s">
        <v>152</v>
      </c>
      <c r="D3321" t="s">
        <v>58</v>
      </c>
      <c r="E3321" t="s">
        <v>20</v>
      </c>
      <c r="F3321">
        <v>31</v>
      </c>
      <c r="G3321" t="s">
        <v>113</v>
      </c>
      <c r="H3321" t="s">
        <v>43</v>
      </c>
      <c r="I3321" t="s">
        <v>125</v>
      </c>
      <c r="J3321" t="s">
        <v>52</v>
      </c>
      <c r="K3321">
        <v>4.3</v>
      </c>
      <c r="L3321" t="s">
        <v>151</v>
      </c>
      <c r="M3321" t="s">
        <v>44</v>
      </c>
      <c r="N3321" t="s">
        <v>151</v>
      </c>
      <c r="O3321" t="s">
        <v>151</v>
      </c>
      <c r="P3321">
        <v>17</v>
      </c>
      <c r="Q3321" t="s">
        <v>38</v>
      </c>
      <c r="R3321" t="s">
        <v>96</v>
      </c>
    </row>
    <row r="3322" spans="1:18" x14ac:dyDescent="0.2">
      <c r="A3322">
        <v>3321</v>
      </c>
      <c r="B3322">
        <v>66</v>
      </c>
      <c r="C3322" t="s">
        <v>152</v>
      </c>
      <c r="D3322" t="s">
        <v>19</v>
      </c>
      <c r="E3322" t="s">
        <v>20</v>
      </c>
      <c r="F3322">
        <v>44</v>
      </c>
      <c r="G3322" t="s">
        <v>114</v>
      </c>
      <c r="H3322" t="s">
        <v>91</v>
      </c>
      <c r="I3322" t="s">
        <v>64</v>
      </c>
      <c r="J3322" t="s">
        <v>56</v>
      </c>
      <c r="K3322">
        <v>4.2</v>
      </c>
      <c r="L3322" t="s">
        <v>151</v>
      </c>
      <c r="M3322" t="s">
        <v>69</v>
      </c>
      <c r="N3322" t="s">
        <v>151</v>
      </c>
      <c r="O3322" t="s">
        <v>151</v>
      </c>
      <c r="P3322">
        <v>45</v>
      </c>
      <c r="Q3322" t="s">
        <v>32</v>
      </c>
      <c r="R3322" t="s">
        <v>96</v>
      </c>
    </row>
    <row r="3323" spans="1:18" x14ac:dyDescent="0.2">
      <c r="A3323">
        <v>3322</v>
      </c>
      <c r="B3323">
        <v>32</v>
      </c>
      <c r="C3323" t="s">
        <v>152</v>
      </c>
      <c r="D3323" t="s">
        <v>61</v>
      </c>
      <c r="E3323" t="s">
        <v>62</v>
      </c>
      <c r="F3323">
        <v>100</v>
      </c>
      <c r="G3323" t="s">
        <v>30</v>
      </c>
      <c r="H3323" t="s">
        <v>35</v>
      </c>
      <c r="I3323" t="s">
        <v>60</v>
      </c>
      <c r="J3323" t="s">
        <v>24</v>
      </c>
      <c r="K3323">
        <v>4.3</v>
      </c>
      <c r="L3323" t="s">
        <v>151</v>
      </c>
      <c r="M3323" t="s">
        <v>44</v>
      </c>
      <c r="N3323" t="s">
        <v>151</v>
      </c>
      <c r="O3323" t="s">
        <v>151</v>
      </c>
      <c r="P3323">
        <v>3</v>
      </c>
      <c r="Q3323" t="s">
        <v>27</v>
      </c>
      <c r="R3323" t="s">
        <v>48</v>
      </c>
    </row>
    <row r="3324" spans="1:18" x14ac:dyDescent="0.2">
      <c r="A3324">
        <v>3323</v>
      </c>
      <c r="B3324">
        <v>52</v>
      </c>
      <c r="C3324" t="s">
        <v>152</v>
      </c>
      <c r="D3324" t="s">
        <v>29</v>
      </c>
      <c r="E3324" t="s">
        <v>20</v>
      </c>
      <c r="F3324">
        <v>92</v>
      </c>
      <c r="G3324" t="s">
        <v>115</v>
      </c>
      <c r="H3324" t="s">
        <v>91</v>
      </c>
      <c r="I3324" t="s">
        <v>120</v>
      </c>
      <c r="J3324" t="s">
        <v>24</v>
      </c>
      <c r="K3324">
        <v>4.5999999999999996</v>
      </c>
      <c r="L3324" t="s">
        <v>151</v>
      </c>
      <c r="M3324" t="s">
        <v>44</v>
      </c>
      <c r="N3324" t="s">
        <v>151</v>
      </c>
      <c r="O3324" t="s">
        <v>151</v>
      </c>
      <c r="P3324">
        <v>43</v>
      </c>
      <c r="Q3324" t="s">
        <v>45</v>
      </c>
      <c r="R3324" t="s">
        <v>39</v>
      </c>
    </row>
    <row r="3325" spans="1:18" x14ac:dyDescent="0.2">
      <c r="A3325">
        <v>3324</v>
      </c>
      <c r="B3325">
        <v>54</v>
      </c>
      <c r="C3325" t="s">
        <v>152</v>
      </c>
      <c r="D3325" t="s">
        <v>65</v>
      </c>
      <c r="E3325" t="s">
        <v>66</v>
      </c>
      <c r="F3325">
        <v>78</v>
      </c>
      <c r="G3325" t="s">
        <v>113</v>
      </c>
      <c r="H3325" t="s">
        <v>43</v>
      </c>
      <c r="I3325" t="s">
        <v>133</v>
      </c>
      <c r="J3325" t="s">
        <v>24</v>
      </c>
      <c r="K3325">
        <v>3.8</v>
      </c>
      <c r="L3325" t="s">
        <v>151</v>
      </c>
      <c r="M3325" t="s">
        <v>37</v>
      </c>
      <c r="N3325" t="s">
        <v>151</v>
      </c>
      <c r="O3325" t="s">
        <v>151</v>
      </c>
      <c r="P3325">
        <v>4</v>
      </c>
      <c r="Q3325" t="s">
        <v>38</v>
      </c>
      <c r="R3325" t="s">
        <v>87</v>
      </c>
    </row>
    <row r="3326" spans="1:18" x14ac:dyDescent="0.2">
      <c r="A3326">
        <v>3325</v>
      </c>
      <c r="B3326">
        <v>37</v>
      </c>
      <c r="C3326" t="s">
        <v>152</v>
      </c>
      <c r="D3326" t="s">
        <v>112</v>
      </c>
      <c r="E3326" t="s">
        <v>20</v>
      </c>
      <c r="F3326">
        <v>32</v>
      </c>
      <c r="G3326" t="s">
        <v>67</v>
      </c>
      <c r="H3326" t="s">
        <v>35</v>
      </c>
      <c r="I3326" t="s">
        <v>107</v>
      </c>
      <c r="J3326" t="s">
        <v>56</v>
      </c>
      <c r="K3326">
        <v>3.3</v>
      </c>
      <c r="L3326" t="s">
        <v>151</v>
      </c>
      <c r="M3326" t="s">
        <v>53</v>
      </c>
      <c r="N3326" t="s">
        <v>151</v>
      </c>
      <c r="O3326" t="s">
        <v>151</v>
      </c>
      <c r="P3326">
        <v>41</v>
      </c>
      <c r="Q3326" t="s">
        <v>27</v>
      </c>
      <c r="R3326" t="s">
        <v>39</v>
      </c>
    </row>
    <row r="3327" spans="1:18" x14ac:dyDescent="0.2">
      <c r="A3327">
        <v>3326</v>
      </c>
      <c r="B3327">
        <v>29</v>
      </c>
      <c r="C3327" t="s">
        <v>152</v>
      </c>
      <c r="D3327" t="s">
        <v>40</v>
      </c>
      <c r="E3327" t="s">
        <v>41</v>
      </c>
      <c r="F3327">
        <v>97</v>
      </c>
      <c r="G3327" t="s">
        <v>119</v>
      </c>
      <c r="H3327" t="s">
        <v>43</v>
      </c>
      <c r="I3327" t="s">
        <v>31</v>
      </c>
      <c r="J3327" t="s">
        <v>56</v>
      </c>
      <c r="K3327">
        <v>3.7</v>
      </c>
      <c r="L3327" t="s">
        <v>151</v>
      </c>
      <c r="M3327" t="s">
        <v>69</v>
      </c>
      <c r="N3327" t="s">
        <v>151</v>
      </c>
      <c r="O3327" t="s">
        <v>151</v>
      </c>
      <c r="P3327">
        <v>16</v>
      </c>
      <c r="Q3327" t="s">
        <v>27</v>
      </c>
      <c r="R3327" t="s">
        <v>87</v>
      </c>
    </row>
    <row r="3328" spans="1:18" x14ac:dyDescent="0.2">
      <c r="A3328">
        <v>3327</v>
      </c>
      <c r="B3328">
        <v>47</v>
      </c>
      <c r="C3328" t="s">
        <v>152</v>
      </c>
      <c r="D3328" t="s">
        <v>142</v>
      </c>
      <c r="E3328" t="s">
        <v>66</v>
      </c>
      <c r="F3328">
        <v>95</v>
      </c>
      <c r="G3328" t="s">
        <v>113</v>
      </c>
      <c r="H3328" t="s">
        <v>43</v>
      </c>
      <c r="I3328" t="s">
        <v>135</v>
      </c>
      <c r="J3328" t="s">
        <v>52</v>
      </c>
      <c r="K3328">
        <v>4.3</v>
      </c>
      <c r="L3328" t="s">
        <v>151</v>
      </c>
      <c r="M3328" t="s">
        <v>53</v>
      </c>
      <c r="N3328" t="s">
        <v>151</v>
      </c>
      <c r="O3328" t="s">
        <v>151</v>
      </c>
      <c r="P3328">
        <v>10</v>
      </c>
      <c r="Q3328" t="s">
        <v>85</v>
      </c>
      <c r="R3328" t="s">
        <v>48</v>
      </c>
    </row>
    <row r="3329" spans="1:18" x14ac:dyDescent="0.2">
      <c r="A3329">
        <v>3328</v>
      </c>
      <c r="B3329">
        <v>47</v>
      </c>
      <c r="C3329" t="s">
        <v>152</v>
      </c>
      <c r="D3329" t="s">
        <v>58</v>
      </c>
      <c r="E3329" t="s">
        <v>20</v>
      </c>
      <c r="F3329">
        <v>64</v>
      </c>
      <c r="G3329" t="s">
        <v>138</v>
      </c>
      <c r="H3329" t="s">
        <v>43</v>
      </c>
      <c r="I3329" t="s">
        <v>93</v>
      </c>
      <c r="J3329" t="s">
        <v>36</v>
      </c>
      <c r="K3329">
        <v>4.0999999999999996</v>
      </c>
      <c r="L3329" t="s">
        <v>151</v>
      </c>
      <c r="M3329" t="s">
        <v>26</v>
      </c>
      <c r="N3329" t="s">
        <v>151</v>
      </c>
      <c r="O3329" t="s">
        <v>151</v>
      </c>
      <c r="P3329">
        <v>2</v>
      </c>
      <c r="Q3329" t="s">
        <v>85</v>
      </c>
      <c r="R3329" t="s">
        <v>57</v>
      </c>
    </row>
    <row r="3330" spans="1:18" x14ac:dyDescent="0.2">
      <c r="A3330">
        <v>3329</v>
      </c>
      <c r="B3330">
        <v>42</v>
      </c>
      <c r="C3330" t="s">
        <v>152</v>
      </c>
      <c r="D3330" t="s">
        <v>40</v>
      </c>
      <c r="E3330" t="s">
        <v>41</v>
      </c>
      <c r="F3330">
        <v>35</v>
      </c>
      <c r="G3330" t="s">
        <v>149</v>
      </c>
      <c r="H3330" t="s">
        <v>43</v>
      </c>
      <c r="I3330" t="s">
        <v>82</v>
      </c>
      <c r="J3330" t="s">
        <v>36</v>
      </c>
      <c r="K3330">
        <v>3.2</v>
      </c>
      <c r="L3330" t="s">
        <v>151</v>
      </c>
      <c r="M3330" t="s">
        <v>37</v>
      </c>
      <c r="N3330" t="s">
        <v>151</v>
      </c>
      <c r="O3330" t="s">
        <v>151</v>
      </c>
      <c r="P3330">
        <v>11</v>
      </c>
      <c r="Q3330" t="s">
        <v>32</v>
      </c>
      <c r="R3330" t="s">
        <v>75</v>
      </c>
    </row>
    <row r="3331" spans="1:18" x14ac:dyDescent="0.2">
      <c r="A3331">
        <v>3330</v>
      </c>
      <c r="B3331">
        <v>34</v>
      </c>
      <c r="C3331" t="s">
        <v>152</v>
      </c>
      <c r="D3331" t="s">
        <v>131</v>
      </c>
      <c r="E3331" t="s">
        <v>66</v>
      </c>
      <c r="F3331">
        <v>54</v>
      </c>
      <c r="G3331" t="s">
        <v>126</v>
      </c>
      <c r="H3331" t="s">
        <v>43</v>
      </c>
      <c r="I3331" t="s">
        <v>23</v>
      </c>
      <c r="J3331" t="s">
        <v>24</v>
      </c>
      <c r="K3331">
        <v>3.8</v>
      </c>
      <c r="L3331" t="s">
        <v>151</v>
      </c>
      <c r="M3331" t="s">
        <v>26</v>
      </c>
      <c r="N3331" t="s">
        <v>151</v>
      </c>
      <c r="O3331" t="s">
        <v>151</v>
      </c>
      <c r="P3331">
        <v>1</v>
      </c>
      <c r="Q3331" t="s">
        <v>85</v>
      </c>
      <c r="R3331" t="s">
        <v>75</v>
      </c>
    </row>
    <row r="3332" spans="1:18" x14ac:dyDescent="0.2">
      <c r="A3332">
        <v>3331</v>
      </c>
      <c r="B3332">
        <v>38</v>
      </c>
      <c r="C3332" t="s">
        <v>152</v>
      </c>
      <c r="D3332" t="s">
        <v>49</v>
      </c>
      <c r="E3332" t="s">
        <v>41</v>
      </c>
      <c r="F3332">
        <v>96</v>
      </c>
      <c r="G3332" t="s">
        <v>67</v>
      </c>
      <c r="H3332" t="s">
        <v>43</v>
      </c>
      <c r="I3332" t="s">
        <v>93</v>
      </c>
      <c r="J3332" t="s">
        <v>36</v>
      </c>
      <c r="K3332">
        <v>3.2</v>
      </c>
      <c r="L3332" t="s">
        <v>151</v>
      </c>
      <c r="M3332" t="s">
        <v>69</v>
      </c>
      <c r="N3332" t="s">
        <v>151</v>
      </c>
      <c r="O3332" t="s">
        <v>151</v>
      </c>
      <c r="P3332">
        <v>41</v>
      </c>
      <c r="Q3332" t="s">
        <v>74</v>
      </c>
      <c r="R3332" t="s">
        <v>57</v>
      </c>
    </row>
    <row r="3333" spans="1:18" x14ac:dyDescent="0.2">
      <c r="A3333">
        <v>3332</v>
      </c>
      <c r="B3333">
        <v>55</v>
      </c>
      <c r="C3333" t="s">
        <v>152</v>
      </c>
      <c r="D3333" t="s">
        <v>88</v>
      </c>
      <c r="E3333" t="s">
        <v>66</v>
      </c>
      <c r="F3333">
        <v>58</v>
      </c>
      <c r="G3333" t="s">
        <v>98</v>
      </c>
      <c r="H3333" t="s">
        <v>43</v>
      </c>
      <c r="I3333" t="s">
        <v>68</v>
      </c>
      <c r="J3333" t="s">
        <v>52</v>
      </c>
      <c r="K3333">
        <v>3.5</v>
      </c>
      <c r="L3333" t="s">
        <v>151</v>
      </c>
      <c r="M3333" t="s">
        <v>37</v>
      </c>
      <c r="N3333" t="s">
        <v>151</v>
      </c>
      <c r="O3333" t="s">
        <v>151</v>
      </c>
      <c r="P3333">
        <v>39</v>
      </c>
      <c r="Q3333" t="s">
        <v>45</v>
      </c>
      <c r="R3333" t="s">
        <v>57</v>
      </c>
    </row>
    <row r="3334" spans="1:18" x14ac:dyDescent="0.2">
      <c r="A3334">
        <v>3333</v>
      </c>
      <c r="B3334">
        <v>27</v>
      </c>
      <c r="C3334" t="s">
        <v>152</v>
      </c>
      <c r="D3334" t="s">
        <v>112</v>
      </c>
      <c r="E3334" t="s">
        <v>20</v>
      </c>
      <c r="F3334">
        <v>23</v>
      </c>
      <c r="G3334" t="s">
        <v>148</v>
      </c>
      <c r="H3334" t="s">
        <v>43</v>
      </c>
      <c r="I3334" t="s">
        <v>64</v>
      </c>
      <c r="J3334" t="s">
        <v>52</v>
      </c>
      <c r="K3334">
        <v>3.1</v>
      </c>
      <c r="L3334" t="s">
        <v>151</v>
      </c>
      <c r="M3334" t="s">
        <v>69</v>
      </c>
      <c r="N3334" t="s">
        <v>151</v>
      </c>
      <c r="O3334" t="s">
        <v>151</v>
      </c>
      <c r="P3334">
        <v>1</v>
      </c>
      <c r="Q3334" t="s">
        <v>45</v>
      </c>
      <c r="R3334" t="s">
        <v>75</v>
      </c>
    </row>
    <row r="3335" spans="1:18" x14ac:dyDescent="0.2">
      <c r="A3335">
        <v>3334</v>
      </c>
      <c r="B3335">
        <v>55</v>
      </c>
      <c r="C3335" t="s">
        <v>152</v>
      </c>
      <c r="D3335" t="s">
        <v>33</v>
      </c>
      <c r="E3335" t="s">
        <v>20</v>
      </c>
      <c r="F3335">
        <v>35</v>
      </c>
      <c r="G3335" t="s">
        <v>147</v>
      </c>
      <c r="H3335" t="s">
        <v>43</v>
      </c>
      <c r="I3335" t="s">
        <v>82</v>
      </c>
      <c r="J3335" t="s">
        <v>36</v>
      </c>
      <c r="K3335">
        <v>4.2</v>
      </c>
      <c r="L3335" t="s">
        <v>151</v>
      </c>
      <c r="M3335" t="s">
        <v>26</v>
      </c>
      <c r="N3335" t="s">
        <v>151</v>
      </c>
      <c r="O3335" t="s">
        <v>151</v>
      </c>
      <c r="P3335">
        <v>3</v>
      </c>
      <c r="Q3335" t="s">
        <v>45</v>
      </c>
      <c r="R3335" t="s">
        <v>87</v>
      </c>
    </row>
    <row r="3336" spans="1:18" x14ac:dyDescent="0.2">
      <c r="A3336">
        <v>3335</v>
      </c>
      <c r="B3336">
        <v>66</v>
      </c>
      <c r="C3336" t="s">
        <v>152</v>
      </c>
      <c r="D3336" t="s">
        <v>54</v>
      </c>
      <c r="E3336" t="s">
        <v>20</v>
      </c>
      <c r="F3336">
        <v>23</v>
      </c>
      <c r="G3336" t="s">
        <v>98</v>
      </c>
      <c r="H3336" t="s">
        <v>43</v>
      </c>
      <c r="I3336" t="s">
        <v>117</v>
      </c>
      <c r="J3336" t="s">
        <v>52</v>
      </c>
      <c r="K3336">
        <v>3.4</v>
      </c>
      <c r="L3336" t="s">
        <v>151</v>
      </c>
      <c r="M3336" t="s">
        <v>37</v>
      </c>
      <c r="N3336" t="s">
        <v>151</v>
      </c>
      <c r="O3336" t="s">
        <v>151</v>
      </c>
      <c r="P3336">
        <v>21</v>
      </c>
      <c r="Q3336" t="s">
        <v>38</v>
      </c>
      <c r="R3336" t="s">
        <v>48</v>
      </c>
    </row>
    <row r="3337" spans="1:18" x14ac:dyDescent="0.2">
      <c r="A3337">
        <v>3336</v>
      </c>
      <c r="B3337">
        <v>44</v>
      </c>
      <c r="C3337" t="s">
        <v>152</v>
      </c>
      <c r="D3337" t="s">
        <v>123</v>
      </c>
      <c r="E3337" t="s">
        <v>66</v>
      </c>
      <c r="F3337">
        <v>94</v>
      </c>
      <c r="G3337" t="s">
        <v>104</v>
      </c>
      <c r="H3337" t="s">
        <v>91</v>
      </c>
      <c r="I3337" t="s">
        <v>108</v>
      </c>
      <c r="J3337" t="s">
        <v>24</v>
      </c>
      <c r="K3337">
        <v>3.5</v>
      </c>
      <c r="L3337" t="s">
        <v>151</v>
      </c>
      <c r="M3337" t="s">
        <v>26</v>
      </c>
      <c r="N3337" t="s">
        <v>151</v>
      </c>
      <c r="O3337" t="s">
        <v>151</v>
      </c>
      <c r="P3337">
        <v>48</v>
      </c>
      <c r="Q3337" t="s">
        <v>74</v>
      </c>
      <c r="R3337" t="s">
        <v>57</v>
      </c>
    </row>
    <row r="3338" spans="1:18" x14ac:dyDescent="0.2">
      <c r="A3338">
        <v>3337</v>
      </c>
      <c r="B3338">
        <v>39</v>
      </c>
      <c r="C3338" t="s">
        <v>152</v>
      </c>
      <c r="D3338" t="s">
        <v>19</v>
      </c>
      <c r="E3338" t="s">
        <v>20</v>
      </c>
      <c r="F3338">
        <v>45</v>
      </c>
      <c r="G3338" t="s">
        <v>55</v>
      </c>
      <c r="H3338" t="s">
        <v>43</v>
      </c>
      <c r="I3338" t="s">
        <v>109</v>
      </c>
      <c r="J3338" t="s">
        <v>56</v>
      </c>
      <c r="K3338">
        <v>4</v>
      </c>
      <c r="L3338" t="s">
        <v>151</v>
      </c>
      <c r="M3338" t="s">
        <v>37</v>
      </c>
      <c r="N3338" t="s">
        <v>151</v>
      </c>
      <c r="O3338" t="s">
        <v>151</v>
      </c>
      <c r="P3338">
        <v>24</v>
      </c>
      <c r="Q3338" t="s">
        <v>85</v>
      </c>
      <c r="R3338" t="s">
        <v>48</v>
      </c>
    </row>
    <row r="3339" spans="1:18" x14ac:dyDescent="0.2">
      <c r="A3339">
        <v>3338</v>
      </c>
      <c r="B3339">
        <v>23</v>
      </c>
      <c r="C3339" t="s">
        <v>152</v>
      </c>
      <c r="D3339" t="s">
        <v>101</v>
      </c>
      <c r="E3339" t="s">
        <v>62</v>
      </c>
      <c r="F3339">
        <v>23</v>
      </c>
      <c r="G3339" t="s">
        <v>116</v>
      </c>
      <c r="H3339" t="s">
        <v>22</v>
      </c>
      <c r="I3339" t="s">
        <v>143</v>
      </c>
      <c r="J3339" t="s">
        <v>24</v>
      </c>
      <c r="K3339">
        <v>4.4000000000000004</v>
      </c>
      <c r="L3339" t="s">
        <v>151</v>
      </c>
      <c r="M3339" t="s">
        <v>69</v>
      </c>
      <c r="N3339" t="s">
        <v>151</v>
      </c>
      <c r="O3339" t="s">
        <v>151</v>
      </c>
      <c r="P3339">
        <v>45</v>
      </c>
      <c r="Q3339" t="s">
        <v>74</v>
      </c>
      <c r="R3339" t="s">
        <v>75</v>
      </c>
    </row>
    <row r="3340" spans="1:18" x14ac:dyDescent="0.2">
      <c r="A3340">
        <v>3339</v>
      </c>
      <c r="B3340">
        <v>29</v>
      </c>
      <c r="C3340" t="s">
        <v>152</v>
      </c>
      <c r="D3340" t="s">
        <v>86</v>
      </c>
      <c r="E3340" t="s">
        <v>20</v>
      </c>
      <c r="F3340">
        <v>94</v>
      </c>
      <c r="G3340" t="s">
        <v>147</v>
      </c>
      <c r="H3340" t="s">
        <v>22</v>
      </c>
      <c r="I3340" t="s">
        <v>51</v>
      </c>
      <c r="J3340" t="s">
        <v>24</v>
      </c>
      <c r="K3340">
        <v>2.9</v>
      </c>
      <c r="L3340" t="s">
        <v>151</v>
      </c>
      <c r="M3340" t="s">
        <v>69</v>
      </c>
      <c r="N3340" t="s">
        <v>151</v>
      </c>
      <c r="O3340" t="s">
        <v>151</v>
      </c>
      <c r="P3340">
        <v>46</v>
      </c>
      <c r="Q3340" t="s">
        <v>38</v>
      </c>
      <c r="R3340" t="s">
        <v>87</v>
      </c>
    </row>
    <row r="3341" spans="1:18" x14ac:dyDescent="0.2">
      <c r="A3341">
        <v>3340</v>
      </c>
      <c r="B3341">
        <v>20</v>
      </c>
      <c r="C3341" t="s">
        <v>152</v>
      </c>
      <c r="D3341" t="s">
        <v>142</v>
      </c>
      <c r="E3341" t="s">
        <v>66</v>
      </c>
      <c r="F3341">
        <v>99</v>
      </c>
      <c r="G3341" t="s">
        <v>144</v>
      </c>
      <c r="H3341" t="s">
        <v>43</v>
      </c>
      <c r="I3341" t="s">
        <v>108</v>
      </c>
      <c r="J3341" t="s">
        <v>56</v>
      </c>
      <c r="K3341">
        <v>3.6</v>
      </c>
      <c r="L3341" t="s">
        <v>151</v>
      </c>
      <c r="M3341" t="s">
        <v>73</v>
      </c>
      <c r="N3341" t="s">
        <v>151</v>
      </c>
      <c r="O3341" t="s">
        <v>151</v>
      </c>
      <c r="P3341">
        <v>35</v>
      </c>
      <c r="Q3341" t="s">
        <v>32</v>
      </c>
      <c r="R3341" t="s">
        <v>28</v>
      </c>
    </row>
    <row r="3342" spans="1:18" x14ac:dyDescent="0.2">
      <c r="A3342">
        <v>3341</v>
      </c>
      <c r="B3342">
        <v>42</v>
      </c>
      <c r="C3342" t="s">
        <v>152</v>
      </c>
      <c r="D3342" t="s">
        <v>112</v>
      </c>
      <c r="E3342" t="s">
        <v>20</v>
      </c>
      <c r="F3342">
        <v>36</v>
      </c>
      <c r="G3342" t="s">
        <v>140</v>
      </c>
      <c r="H3342" t="s">
        <v>91</v>
      </c>
      <c r="I3342" t="s">
        <v>31</v>
      </c>
      <c r="J3342" t="s">
        <v>56</v>
      </c>
      <c r="K3342">
        <v>4.4000000000000004</v>
      </c>
      <c r="L3342" t="s">
        <v>151</v>
      </c>
      <c r="M3342" t="s">
        <v>37</v>
      </c>
      <c r="N3342" t="s">
        <v>151</v>
      </c>
      <c r="O3342" t="s">
        <v>151</v>
      </c>
      <c r="P3342">
        <v>47</v>
      </c>
      <c r="Q3342" t="s">
        <v>38</v>
      </c>
      <c r="R3342" t="s">
        <v>28</v>
      </c>
    </row>
    <row r="3343" spans="1:18" x14ac:dyDescent="0.2">
      <c r="A3343">
        <v>3342</v>
      </c>
      <c r="B3343">
        <v>55</v>
      </c>
      <c r="C3343" t="s">
        <v>152</v>
      </c>
      <c r="D3343" t="s">
        <v>101</v>
      </c>
      <c r="E3343" t="s">
        <v>62</v>
      </c>
      <c r="F3343">
        <v>50</v>
      </c>
      <c r="G3343" t="s">
        <v>138</v>
      </c>
      <c r="H3343" t="s">
        <v>91</v>
      </c>
      <c r="I3343" t="s">
        <v>77</v>
      </c>
      <c r="J3343" t="s">
        <v>52</v>
      </c>
      <c r="K3343">
        <v>4.5</v>
      </c>
      <c r="L3343" t="s">
        <v>151</v>
      </c>
      <c r="M3343" t="s">
        <v>53</v>
      </c>
      <c r="N3343" t="s">
        <v>151</v>
      </c>
      <c r="O3343" t="s">
        <v>151</v>
      </c>
      <c r="P3343">
        <v>35</v>
      </c>
      <c r="Q3343" t="s">
        <v>38</v>
      </c>
      <c r="R3343" t="s">
        <v>87</v>
      </c>
    </row>
    <row r="3344" spans="1:18" x14ac:dyDescent="0.2">
      <c r="A3344">
        <v>3343</v>
      </c>
      <c r="B3344">
        <v>66</v>
      </c>
      <c r="C3344" t="s">
        <v>152</v>
      </c>
      <c r="D3344" t="s">
        <v>101</v>
      </c>
      <c r="E3344" t="s">
        <v>62</v>
      </c>
      <c r="F3344">
        <v>81</v>
      </c>
      <c r="G3344" t="s">
        <v>126</v>
      </c>
      <c r="H3344" t="s">
        <v>43</v>
      </c>
      <c r="I3344" t="s">
        <v>82</v>
      </c>
      <c r="J3344" t="s">
        <v>36</v>
      </c>
      <c r="K3344">
        <v>3.8</v>
      </c>
      <c r="L3344" t="s">
        <v>151</v>
      </c>
      <c r="M3344" t="s">
        <v>37</v>
      </c>
      <c r="N3344" t="s">
        <v>151</v>
      </c>
      <c r="O3344" t="s">
        <v>151</v>
      </c>
      <c r="P3344">
        <v>45</v>
      </c>
      <c r="Q3344" t="s">
        <v>38</v>
      </c>
      <c r="R3344" t="s">
        <v>39</v>
      </c>
    </row>
    <row r="3345" spans="1:18" x14ac:dyDescent="0.2">
      <c r="A3345">
        <v>3344</v>
      </c>
      <c r="B3345">
        <v>24</v>
      </c>
      <c r="C3345" t="s">
        <v>152</v>
      </c>
      <c r="D3345" t="s">
        <v>58</v>
      </c>
      <c r="E3345" t="s">
        <v>20</v>
      </c>
      <c r="F3345">
        <v>31</v>
      </c>
      <c r="G3345" t="s">
        <v>21</v>
      </c>
      <c r="H3345" t="s">
        <v>91</v>
      </c>
      <c r="I3345" t="s">
        <v>95</v>
      </c>
      <c r="J3345" t="s">
        <v>24</v>
      </c>
      <c r="K3345">
        <v>3.6</v>
      </c>
      <c r="L3345" t="s">
        <v>151</v>
      </c>
      <c r="M3345" t="s">
        <v>69</v>
      </c>
      <c r="N3345" t="s">
        <v>151</v>
      </c>
      <c r="O3345" t="s">
        <v>151</v>
      </c>
      <c r="P3345">
        <v>6</v>
      </c>
      <c r="Q3345" t="s">
        <v>32</v>
      </c>
      <c r="R3345" t="s">
        <v>75</v>
      </c>
    </row>
    <row r="3346" spans="1:18" x14ac:dyDescent="0.2">
      <c r="A3346">
        <v>3345</v>
      </c>
      <c r="B3346">
        <v>62</v>
      </c>
      <c r="C3346" t="s">
        <v>152</v>
      </c>
      <c r="D3346" t="s">
        <v>123</v>
      </c>
      <c r="E3346" t="s">
        <v>66</v>
      </c>
      <c r="F3346">
        <v>48</v>
      </c>
      <c r="G3346" t="s">
        <v>148</v>
      </c>
      <c r="H3346" t="s">
        <v>91</v>
      </c>
      <c r="I3346" t="s">
        <v>135</v>
      </c>
      <c r="J3346" t="s">
        <v>56</v>
      </c>
      <c r="K3346">
        <v>4.3</v>
      </c>
      <c r="L3346" t="s">
        <v>151</v>
      </c>
      <c r="M3346" t="s">
        <v>37</v>
      </c>
      <c r="N3346" t="s">
        <v>151</v>
      </c>
      <c r="O3346" t="s">
        <v>151</v>
      </c>
      <c r="P3346">
        <v>20</v>
      </c>
      <c r="Q3346" t="s">
        <v>32</v>
      </c>
      <c r="R3346" t="s">
        <v>48</v>
      </c>
    </row>
    <row r="3347" spans="1:18" x14ac:dyDescent="0.2">
      <c r="A3347">
        <v>3346</v>
      </c>
      <c r="B3347">
        <v>28</v>
      </c>
      <c r="C3347" t="s">
        <v>152</v>
      </c>
      <c r="D3347" t="s">
        <v>65</v>
      </c>
      <c r="E3347" t="s">
        <v>66</v>
      </c>
      <c r="F3347">
        <v>91</v>
      </c>
      <c r="G3347" t="s">
        <v>102</v>
      </c>
      <c r="H3347" t="s">
        <v>43</v>
      </c>
      <c r="I3347" t="s">
        <v>47</v>
      </c>
      <c r="J3347" t="s">
        <v>52</v>
      </c>
      <c r="K3347">
        <v>4</v>
      </c>
      <c r="L3347" t="s">
        <v>151</v>
      </c>
      <c r="M3347" t="s">
        <v>69</v>
      </c>
      <c r="N3347" t="s">
        <v>151</v>
      </c>
      <c r="O3347" t="s">
        <v>151</v>
      </c>
      <c r="P3347">
        <v>3</v>
      </c>
      <c r="Q3347" t="s">
        <v>27</v>
      </c>
      <c r="R3347" t="s">
        <v>75</v>
      </c>
    </row>
    <row r="3348" spans="1:18" x14ac:dyDescent="0.2">
      <c r="A3348">
        <v>3347</v>
      </c>
      <c r="B3348">
        <v>30</v>
      </c>
      <c r="C3348" t="s">
        <v>152</v>
      </c>
      <c r="D3348" t="s">
        <v>33</v>
      </c>
      <c r="E3348" t="s">
        <v>20</v>
      </c>
      <c r="F3348">
        <v>99</v>
      </c>
      <c r="G3348" t="s">
        <v>100</v>
      </c>
      <c r="H3348" t="s">
        <v>43</v>
      </c>
      <c r="I3348" t="s">
        <v>93</v>
      </c>
      <c r="J3348" t="s">
        <v>52</v>
      </c>
      <c r="K3348">
        <v>3.4</v>
      </c>
      <c r="L3348" t="s">
        <v>151</v>
      </c>
      <c r="M3348" t="s">
        <v>26</v>
      </c>
      <c r="N3348" t="s">
        <v>151</v>
      </c>
      <c r="O3348" t="s">
        <v>151</v>
      </c>
      <c r="P3348">
        <v>30</v>
      </c>
      <c r="Q3348" t="s">
        <v>27</v>
      </c>
      <c r="R3348" t="s">
        <v>57</v>
      </c>
    </row>
    <row r="3349" spans="1:18" x14ac:dyDescent="0.2">
      <c r="A3349">
        <v>3348</v>
      </c>
      <c r="B3349">
        <v>22</v>
      </c>
      <c r="C3349" t="s">
        <v>152</v>
      </c>
      <c r="D3349" t="s">
        <v>70</v>
      </c>
      <c r="E3349" t="s">
        <v>41</v>
      </c>
      <c r="F3349">
        <v>70</v>
      </c>
      <c r="G3349" t="s">
        <v>145</v>
      </c>
      <c r="H3349" t="s">
        <v>91</v>
      </c>
      <c r="I3349" t="s">
        <v>108</v>
      </c>
      <c r="J3349" t="s">
        <v>52</v>
      </c>
      <c r="K3349">
        <v>4.4000000000000004</v>
      </c>
      <c r="L3349" t="s">
        <v>151</v>
      </c>
      <c r="M3349" t="s">
        <v>53</v>
      </c>
      <c r="N3349" t="s">
        <v>151</v>
      </c>
      <c r="O3349" t="s">
        <v>151</v>
      </c>
      <c r="P3349">
        <v>28</v>
      </c>
      <c r="Q3349" t="s">
        <v>45</v>
      </c>
      <c r="R3349" t="s">
        <v>75</v>
      </c>
    </row>
    <row r="3350" spans="1:18" x14ac:dyDescent="0.2">
      <c r="A3350">
        <v>3349</v>
      </c>
      <c r="B3350">
        <v>28</v>
      </c>
      <c r="C3350" t="s">
        <v>152</v>
      </c>
      <c r="D3350" t="s">
        <v>112</v>
      </c>
      <c r="E3350" t="s">
        <v>20</v>
      </c>
      <c r="F3350">
        <v>74</v>
      </c>
      <c r="G3350" t="s">
        <v>81</v>
      </c>
      <c r="H3350" t="s">
        <v>22</v>
      </c>
      <c r="I3350" t="s">
        <v>23</v>
      </c>
      <c r="J3350" t="s">
        <v>24</v>
      </c>
      <c r="K3350">
        <v>2.8</v>
      </c>
      <c r="L3350" t="s">
        <v>151</v>
      </c>
      <c r="M3350" t="s">
        <v>53</v>
      </c>
      <c r="N3350" t="s">
        <v>151</v>
      </c>
      <c r="O3350" t="s">
        <v>151</v>
      </c>
      <c r="P3350">
        <v>15</v>
      </c>
      <c r="Q3350" t="s">
        <v>32</v>
      </c>
      <c r="R3350" t="s">
        <v>96</v>
      </c>
    </row>
    <row r="3351" spans="1:18" x14ac:dyDescent="0.2">
      <c r="A3351">
        <v>3350</v>
      </c>
      <c r="B3351">
        <v>35</v>
      </c>
      <c r="C3351" t="s">
        <v>152</v>
      </c>
      <c r="D3351" t="s">
        <v>105</v>
      </c>
      <c r="E3351" t="s">
        <v>66</v>
      </c>
      <c r="F3351">
        <v>79</v>
      </c>
      <c r="G3351" t="s">
        <v>141</v>
      </c>
      <c r="H3351" t="s">
        <v>43</v>
      </c>
      <c r="I3351" t="s">
        <v>107</v>
      </c>
      <c r="J3351" t="s">
        <v>56</v>
      </c>
      <c r="K3351">
        <v>2.8</v>
      </c>
      <c r="L3351" t="s">
        <v>151</v>
      </c>
      <c r="M3351" t="s">
        <v>73</v>
      </c>
      <c r="N3351" t="s">
        <v>151</v>
      </c>
      <c r="O3351" t="s">
        <v>151</v>
      </c>
      <c r="P3351">
        <v>29</v>
      </c>
      <c r="Q3351" t="s">
        <v>45</v>
      </c>
      <c r="R3351" t="s">
        <v>57</v>
      </c>
    </row>
    <row r="3352" spans="1:18" x14ac:dyDescent="0.2">
      <c r="A3352">
        <v>3351</v>
      </c>
      <c r="B3352">
        <v>45</v>
      </c>
      <c r="C3352" t="s">
        <v>152</v>
      </c>
      <c r="D3352" t="s">
        <v>65</v>
      </c>
      <c r="E3352" t="s">
        <v>66</v>
      </c>
      <c r="F3352">
        <v>33</v>
      </c>
      <c r="G3352" t="s">
        <v>90</v>
      </c>
      <c r="H3352" t="s">
        <v>35</v>
      </c>
      <c r="I3352" t="s">
        <v>77</v>
      </c>
      <c r="J3352" t="s">
        <v>56</v>
      </c>
      <c r="K3352">
        <v>4.9000000000000004</v>
      </c>
      <c r="L3352" t="s">
        <v>151</v>
      </c>
      <c r="M3352" t="s">
        <v>69</v>
      </c>
      <c r="N3352" t="s">
        <v>151</v>
      </c>
      <c r="O3352" t="s">
        <v>151</v>
      </c>
      <c r="P3352">
        <v>15</v>
      </c>
      <c r="Q3352" t="s">
        <v>32</v>
      </c>
      <c r="R3352" t="s">
        <v>75</v>
      </c>
    </row>
    <row r="3353" spans="1:18" x14ac:dyDescent="0.2">
      <c r="A3353">
        <v>3352</v>
      </c>
      <c r="B3353">
        <v>43</v>
      </c>
      <c r="C3353" t="s">
        <v>152</v>
      </c>
      <c r="D3353" t="s">
        <v>54</v>
      </c>
      <c r="E3353" t="s">
        <v>20</v>
      </c>
      <c r="F3353">
        <v>49</v>
      </c>
      <c r="G3353" t="s">
        <v>81</v>
      </c>
      <c r="H3353" t="s">
        <v>22</v>
      </c>
      <c r="I3353" t="s">
        <v>108</v>
      </c>
      <c r="J3353" t="s">
        <v>36</v>
      </c>
      <c r="K3353">
        <v>4.2</v>
      </c>
      <c r="L3353" t="s">
        <v>151</v>
      </c>
      <c r="M3353" t="s">
        <v>69</v>
      </c>
      <c r="N3353" t="s">
        <v>151</v>
      </c>
      <c r="O3353" t="s">
        <v>151</v>
      </c>
      <c r="P3353">
        <v>18</v>
      </c>
      <c r="Q3353" t="s">
        <v>74</v>
      </c>
      <c r="R3353" t="s">
        <v>28</v>
      </c>
    </row>
    <row r="3354" spans="1:18" x14ac:dyDescent="0.2">
      <c r="A3354">
        <v>3353</v>
      </c>
      <c r="B3354">
        <v>55</v>
      </c>
      <c r="C3354" t="s">
        <v>152</v>
      </c>
      <c r="D3354" t="s">
        <v>132</v>
      </c>
      <c r="E3354" t="s">
        <v>66</v>
      </c>
      <c r="F3354">
        <v>96</v>
      </c>
      <c r="G3354" t="s">
        <v>148</v>
      </c>
      <c r="H3354" t="s">
        <v>43</v>
      </c>
      <c r="I3354" t="s">
        <v>84</v>
      </c>
      <c r="J3354" t="s">
        <v>52</v>
      </c>
      <c r="K3354">
        <v>2.9</v>
      </c>
      <c r="L3354" t="s">
        <v>151</v>
      </c>
      <c r="M3354" t="s">
        <v>44</v>
      </c>
      <c r="N3354" t="s">
        <v>151</v>
      </c>
      <c r="O3354" t="s">
        <v>151</v>
      </c>
      <c r="P3354">
        <v>7</v>
      </c>
      <c r="Q3354" t="s">
        <v>74</v>
      </c>
      <c r="R3354" t="s">
        <v>75</v>
      </c>
    </row>
    <row r="3355" spans="1:18" x14ac:dyDescent="0.2">
      <c r="A3355">
        <v>3354</v>
      </c>
      <c r="B3355">
        <v>31</v>
      </c>
      <c r="C3355" t="s">
        <v>152</v>
      </c>
      <c r="D3355" t="s">
        <v>80</v>
      </c>
      <c r="E3355" t="s">
        <v>20</v>
      </c>
      <c r="F3355">
        <v>66</v>
      </c>
      <c r="G3355" t="s">
        <v>122</v>
      </c>
      <c r="H3355" t="s">
        <v>22</v>
      </c>
      <c r="I3355" t="s">
        <v>84</v>
      </c>
      <c r="J3355" t="s">
        <v>56</v>
      </c>
      <c r="K3355">
        <v>4.5999999999999996</v>
      </c>
      <c r="L3355" t="s">
        <v>151</v>
      </c>
      <c r="M3355" t="s">
        <v>37</v>
      </c>
      <c r="N3355" t="s">
        <v>151</v>
      </c>
      <c r="O3355" t="s">
        <v>151</v>
      </c>
      <c r="P3355">
        <v>19</v>
      </c>
      <c r="Q3355" t="s">
        <v>38</v>
      </c>
      <c r="R3355" t="s">
        <v>96</v>
      </c>
    </row>
    <row r="3356" spans="1:18" x14ac:dyDescent="0.2">
      <c r="A3356">
        <v>3355</v>
      </c>
      <c r="B3356">
        <v>42</v>
      </c>
      <c r="C3356" t="s">
        <v>152</v>
      </c>
      <c r="D3356" t="s">
        <v>86</v>
      </c>
      <c r="E3356" t="s">
        <v>20</v>
      </c>
      <c r="F3356">
        <v>45</v>
      </c>
      <c r="G3356" t="s">
        <v>127</v>
      </c>
      <c r="H3356" t="s">
        <v>43</v>
      </c>
      <c r="I3356" t="s">
        <v>120</v>
      </c>
      <c r="J3356" t="s">
        <v>56</v>
      </c>
      <c r="K3356">
        <v>2.8</v>
      </c>
      <c r="L3356" t="s">
        <v>151</v>
      </c>
      <c r="M3356" t="s">
        <v>44</v>
      </c>
      <c r="N3356" t="s">
        <v>151</v>
      </c>
      <c r="O3356" t="s">
        <v>151</v>
      </c>
      <c r="P3356">
        <v>15</v>
      </c>
      <c r="Q3356" t="s">
        <v>45</v>
      </c>
      <c r="R3356" t="s">
        <v>39</v>
      </c>
    </row>
    <row r="3357" spans="1:18" x14ac:dyDescent="0.2">
      <c r="A3357">
        <v>3356</v>
      </c>
      <c r="B3357">
        <v>40</v>
      </c>
      <c r="C3357" t="s">
        <v>152</v>
      </c>
      <c r="D3357" t="s">
        <v>19</v>
      </c>
      <c r="E3357" t="s">
        <v>20</v>
      </c>
      <c r="F3357">
        <v>28</v>
      </c>
      <c r="G3357" t="s">
        <v>78</v>
      </c>
      <c r="H3357" t="s">
        <v>43</v>
      </c>
      <c r="I3357" t="s">
        <v>99</v>
      </c>
      <c r="J3357" t="s">
        <v>36</v>
      </c>
      <c r="K3357">
        <v>2.6</v>
      </c>
      <c r="L3357" t="s">
        <v>151</v>
      </c>
      <c r="M3357" t="s">
        <v>73</v>
      </c>
      <c r="N3357" t="s">
        <v>151</v>
      </c>
      <c r="O3357" t="s">
        <v>151</v>
      </c>
      <c r="P3357">
        <v>3</v>
      </c>
      <c r="Q3357" t="s">
        <v>74</v>
      </c>
      <c r="R3357" t="s">
        <v>75</v>
      </c>
    </row>
    <row r="3358" spans="1:18" x14ac:dyDescent="0.2">
      <c r="A3358">
        <v>3357</v>
      </c>
      <c r="B3358">
        <v>39</v>
      </c>
      <c r="C3358" t="s">
        <v>152</v>
      </c>
      <c r="D3358" t="s">
        <v>33</v>
      </c>
      <c r="E3358" t="s">
        <v>20</v>
      </c>
      <c r="F3358">
        <v>48</v>
      </c>
      <c r="G3358" t="s">
        <v>121</v>
      </c>
      <c r="H3358" t="s">
        <v>43</v>
      </c>
      <c r="I3358" t="s">
        <v>64</v>
      </c>
      <c r="J3358" t="s">
        <v>52</v>
      </c>
      <c r="K3358">
        <v>3.5</v>
      </c>
      <c r="L3358" t="s">
        <v>151</v>
      </c>
      <c r="M3358" t="s">
        <v>73</v>
      </c>
      <c r="N3358" t="s">
        <v>151</v>
      </c>
      <c r="O3358" t="s">
        <v>151</v>
      </c>
      <c r="P3358">
        <v>13</v>
      </c>
      <c r="Q3358" t="s">
        <v>45</v>
      </c>
      <c r="R3358" t="s">
        <v>75</v>
      </c>
    </row>
    <row r="3359" spans="1:18" x14ac:dyDescent="0.2">
      <c r="A3359">
        <v>3358</v>
      </c>
      <c r="B3359">
        <v>41</v>
      </c>
      <c r="C3359" t="s">
        <v>152</v>
      </c>
      <c r="D3359" t="s">
        <v>103</v>
      </c>
      <c r="E3359" t="s">
        <v>20</v>
      </c>
      <c r="F3359">
        <v>67</v>
      </c>
      <c r="G3359" t="s">
        <v>71</v>
      </c>
      <c r="H3359" t="s">
        <v>43</v>
      </c>
      <c r="I3359" t="s">
        <v>68</v>
      </c>
      <c r="J3359" t="s">
        <v>24</v>
      </c>
      <c r="K3359">
        <v>3.5</v>
      </c>
      <c r="L3359" t="s">
        <v>151</v>
      </c>
      <c r="M3359" t="s">
        <v>37</v>
      </c>
      <c r="N3359" t="s">
        <v>151</v>
      </c>
      <c r="O3359" t="s">
        <v>151</v>
      </c>
      <c r="P3359">
        <v>37</v>
      </c>
      <c r="Q3359" t="s">
        <v>38</v>
      </c>
      <c r="R3359" t="s">
        <v>87</v>
      </c>
    </row>
    <row r="3360" spans="1:18" x14ac:dyDescent="0.2">
      <c r="A3360">
        <v>3359</v>
      </c>
      <c r="B3360">
        <v>56</v>
      </c>
      <c r="C3360" t="s">
        <v>152</v>
      </c>
      <c r="D3360" t="s">
        <v>112</v>
      </c>
      <c r="E3360" t="s">
        <v>20</v>
      </c>
      <c r="F3360">
        <v>59</v>
      </c>
      <c r="G3360" t="s">
        <v>121</v>
      </c>
      <c r="H3360" t="s">
        <v>43</v>
      </c>
      <c r="I3360" t="s">
        <v>135</v>
      </c>
      <c r="J3360" t="s">
        <v>56</v>
      </c>
      <c r="K3360">
        <v>3.4</v>
      </c>
      <c r="L3360" t="s">
        <v>151</v>
      </c>
      <c r="M3360" t="s">
        <v>69</v>
      </c>
      <c r="N3360" t="s">
        <v>151</v>
      </c>
      <c r="O3360" t="s">
        <v>151</v>
      </c>
      <c r="P3360">
        <v>26</v>
      </c>
      <c r="Q3360" t="s">
        <v>32</v>
      </c>
      <c r="R3360" t="s">
        <v>48</v>
      </c>
    </row>
    <row r="3361" spans="1:18" x14ac:dyDescent="0.2">
      <c r="A3361">
        <v>3360</v>
      </c>
      <c r="B3361">
        <v>43</v>
      </c>
      <c r="C3361" t="s">
        <v>152</v>
      </c>
      <c r="D3361" t="s">
        <v>88</v>
      </c>
      <c r="E3361" t="s">
        <v>66</v>
      </c>
      <c r="F3361">
        <v>74</v>
      </c>
      <c r="G3361" t="s">
        <v>81</v>
      </c>
      <c r="H3361" t="s">
        <v>22</v>
      </c>
      <c r="I3361" t="s">
        <v>107</v>
      </c>
      <c r="J3361" t="s">
        <v>56</v>
      </c>
      <c r="K3361">
        <v>3.9</v>
      </c>
      <c r="L3361" t="s">
        <v>151</v>
      </c>
      <c r="M3361" t="s">
        <v>44</v>
      </c>
      <c r="N3361" t="s">
        <v>151</v>
      </c>
      <c r="O3361" t="s">
        <v>151</v>
      </c>
      <c r="P3361">
        <v>29</v>
      </c>
      <c r="Q3361" t="s">
        <v>85</v>
      </c>
      <c r="R3361" t="s">
        <v>87</v>
      </c>
    </row>
    <row r="3362" spans="1:18" x14ac:dyDescent="0.2">
      <c r="A3362">
        <v>3361</v>
      </c>
      <c r="B3362">
        <v>22</v>
      </c>
      <c r="C3362" t="s">
        <v>152</v>
      </c>
      <c r="D3362" t="s">
        <v>101</v>
      </c>
      <c r="E3362" t="s">
        <v>62</v>
      </c>
      <c r="F3362">
        <v>81</v>
      </c>
      <c r="G3362" t="s">
        <v>147</v>
      </c>
      <c r="H3362" t="s">
        <v>43</v>
      </c>
      <c r="I3362" t="s">
        <v>31</v>
      </c>
      <c r="J3362" t="s">
        <v>36</v>
      </c>
      <c r="K3362">
        <v>3.3</v>
      </c>
      <c r="L3362" t="s">
        <v>151</v>
      </c>
      <c r="M3362" t="s">
        <v>69</v>
      </c>
      <c r="N3362" t="s">
        <v>151</v>
      </c>
      <c r="O3362" t="s">
        <v>151</v>
      </c>
      <c r="P3362">
        <v>47</v>
      </c>
      <c r="Q3362" t="s">
        <v>32</v>
      </c>
      <c r="R3362" t="s">
        <v>96</v>
      </c>
    </row>
    <row r="3363" spans="1:18" x14ac:dyDescent="0.2">
      <c r="A3363">
        <v>3362</v>
      </c>
      <c r="B3363">
        <v>47</v>
      </c>
      <c r="C3363" t="s">
        <v>152</v>
      </c>
      <c r="D3363" t="s">
        <v>70</v>
      </c>
      <c r="E3363" t="s">
        <v>41</v>
      </c>
      <c r="F3363">
        <v>26</v>
      </c>
      <c r="G3363" t="s">
        <v>102</v>
      </c>
      <c r="H3363" t="s">
        <v>43</v>
      </c>
      <c r="I3363" t="s">
        <v>64</v>
      </c>
      <c r="J3363" t="s">
        <v>36</v>
      </c>
      <c r="K3363">
        <v>4.0999999999999996</v>
      </c>
      <c r="L3363" t="s">
        <v>151</v>
      </c>
      <c r="M3363" t="s">
        <v>37</v>
      </c>
      <c r="N3363" t="s">
        <v>151</v>
      </c>
      <c r="O3363" t="s">
        <v>151</v>
      </c>
      <c r="P3363">
        <v>47</v>
      </c>
      <c r="Q3363" t="s">
        <v>38</v>
      </c>
      <c r="R3363" t="s">
        <v>75</v>
      </c>
    </row>
    <row r="3364" spans="1:18" x14ac:dyDescent="0.2">
      <c r="A3364">
        <v>3363</v>
      </c>
      <c r="B3364">
        <v>50</v>
      </c>
      <c r="C3364" t="s">
        <v>152</v>
      </c>
      <c r="D3364" t="s">
        <v>65</v>
      </c>
      <c r="E3364" t="s">
        <v>66</v>
      </c>
      <c r="F3364">
        <v>61</v>
      </c>
      <c r="G3364" t="s">
        <v>121</v>
      </c>
      <c r="H3364" t="s">
        <v>43</v>
      </c>
      <c r="I3364" t="s">
        <v>23</v>
      </c>
      <c r="J3364" t="s">
        <v>52</v>
      </c>
      <c r="K3364">
        <v>3</v>
      </c>
      <c r="L3364" t="s">
        <v>151</v>
      </c>
      <c r="M3364" t="s">
        <v>44</v>
      </c>
      <c r="N3364" t="s">
        <v>151</v>
      </c>
      <c r="O3364" t="s">
        <v>151</v>
      </c>
      <c r="P3364">
        <v>48</v>
      </c>
      <c r="Q3364" t="s">
        <v>27</v>
      </c>
      <c r="R3364" t="s">
        <v>28</v>
      </c>
    </row>
    <row r="3365" spans="1:18" x14ac:dyDescent="0.2">
      <c r="A3365">
        <v>3364</v>
      </c>
      <c r="B3365">
        <v>58</v>
      </c>
      <c r="C3365" t="s">
        <v>152</v>
      </c>
      <c r="D3365" t="s">
        <v>29</v>
      </c>
      <c r="E3365" t="s">
        <v>20</v>
      </c>
      <c r="F3365">
        <v>23</v>
      </c>
      <c r="G3365" t="s">
        <v>98</v>
      </c>
      <c r="H3365" t="s">
        <v>43</v>
      </c>
      <c r="I3365" t="s">
        <v>47</v>
      </c>
      <c r="J3365" t="s">
        <v>24</v>
      </c>
      <c r="K3365">
        <v>3</v>
      </c>
      <c r="L3365" t="s">
        <v>151</v>
      </c>
      <c r="M3365" t="s">
        <v>44</v>
      </c>
      <c r="N3365" t="s">
        <v>151</v>
      </c>
      <c r="O3365" t="s">
        <v>151</v>
      </c>
      <c r="P3365">
        <v>46</v>
      </c>
      <c r="Q3365" t="s">
        <v>74</v>
      </c>
      <c r="R3365" t="s">
        <v>75</v>
      </c>
    </row>
    <row r="3366" spans="1:18" x14ac:dyDescent="0.2">
      <c r="A3366">
        <v>3365</v>
      </c>
      <c r="B3366">
        <v>50</v>
      </c>
      <c r="C3366" t="s">
        <v>152</v>
      </c>
      <c r="D3366" t="s">
        <v>118</v>
      </c>
      <c r="E3366" t="s">
        <v>66</v>
      </c>
      <c r="F3366">
        <v>33</v>
      </c>
      <c r="G3366" t="s">
        <v>46</v>
      </c>
      <c r="H3366" t="s">
        <v>43</v>
      </c>
      <c r="I3366" t="s">
        <v>99</v>
      </c>
      <c r="J3366" t="s">
        <v>56</v>
      </c>
      <c r="K3366">
        <v>3.2</v>
      </c>
      <c r="L3366" t="s">
        <v>151</v>
      </c>
      <c r="M3366" t="s">
        <v>53</v>
      </c>
      <c r="N3366" t="s">
        <v>151</v>
      </c>
      <c r="O3366" t="s">
        <v>151</v>
      </c>
      <c r="P3366">
        <v>7</v>
      </c>
      <c r="Q3366" t="s">
        <v>38</v>
      </c>
      <c r="R3366" t="s">
        <v>87</v>
      </c>
    </row>
    <row r="3367" spans="1:18" x14ac:dyDescent="0.2">
      <c r="A3367">
        <v>3366</v>
      </c>
      <c r="B3367">
        <v>43</v>
      </c>
      <c r="C3367" t="s">
        <v>152</v>
      </c>
      <c r="D3367" t="s">
        <v>86</v>
      </c>
      <c r="E3367" t="s">
        <v>20</v>
      </c>
      <c r="F3367">
        <v>58</v>
      </c>
      <c r="G3367" t="s">
        <v>121</v>
      </c>
      <c r="H3367" t="s">
        <v>22</v>
      </c>
      <c r="I3367" t="s">
        <v>84</v>
      </c>
      <c r="J3367" t="s">
        <v>56</v>
      </c>
      <c r="K3367">
        <v>3.9</v>
      </c>
      <c r="L3367" t="s">
        <v>151</v>
      </c>
      <c r="M3367" t="s">
        <v>26</v>
      </c>
      <c r="N3367" t="s">
        <v>151</v>
      </c>
      <c r="O3367" t="s">
        <v>151</v>
      </c>
      <c r="P3367">
        <v>45</v>
      </c>
      <c r="Q3367" t="s">
        <v>38</v>
      </c>
      <c r="R3367" t="s">
        <v>96</v>
      </c>
    </row>
    <row r="3368" spans="1:18" x14ac:dyDescent="0.2">
      <c r="A3368">
        <v>3367</v>
      </c>
      <c r="B3368">
        <v>38</v>
      </c>
      <c r="C3368" t="s">
        <v>152</v>
      </c>
      <c r="D3368" t="s">
        <v>142</v>
      </c>
      <c r="E3368" t="s">
        <v>66</v>
      </c>
      <c r="F3368">
        <v>65</v>
      </c>
      <c r="G3368" t="s">
        <v>97</v>
      </c>
      <c r="H3368" t="s">
        <v>43</v>
      </c>
      <c r="I3368" t="s">
        <v>107</v>
      </c>
      <c r="J3368" t="s">
        <v>36</v>
      </c>
      <c r="K3368">
        <v>3.6</v>
      </c>
      <c r="L3368" t="s">
        <v>151</v>
      </c>
      <c r="M3368" t="s">
        <v>69</v>
      </c>
      <c r="N3368" t="s">
        <v>151</v>
      </c>
      <c r="O3368" t="s">
        <v>151</v>
      </c>
      <c r="P3368">
        <v>47</v>
      </c>
      <c r="Q3368" t="s">
        <v>85</v>
      </c>
      <c r="R3368" t="s">
        <v>57</v>
      </c>
    </row>
    <row r="3369" spans="1:18" x14ac:dyDescent="0.2">
      <c r="A3369">
        <v>3368</v>
      </c>
      <c r="B3369">
        <v>44</v>
      </c>
      <c r="C3369" t="s">
        <v>152</v>
      </c>
      <c r="D3369" t="s">
        <v>112</v>
      </c>
      <c r="E3369" t="s">
        <v>20</v>
      </c>
      <c r="F3369">
        <v>48</v>
      </c>
      <c r="G3369" t="s">
        <v>121</v>
      </c>
      <c r="H3369" t="s">
        <v>43</v>
      </c>
      <c r="I3369" t="s">
        <v>143</v>
      </c>
      <c r="J3369" t="s">
        <v>52</v>
      </c>
      <c r="K3369">
        <v>3.1</v>
      </c>
      <c r="L3369" t="s">
        <v>151</v>
      </c>
      <c r="M3369" t="s">
        <v>73</v>
      </c>
      <c r="N3369" t="s">
        <v>151</v>
      </c>
      <c r="O3369" t="s">
        <v>151</v>
      </c>
      <c r="P3369">
        <v>6</v>
      </c>
      <c r="Q3369" t="s">
        <v>27</v>
      </c>
      <c r="R3369" t="s">
        <v>28</v>
      </c>
    </row>
    <row r="3370" spans="1:18" x14ac:dyDescent="0.2">
      <c r="A3370">
        <v>3369</v>
      </c>
      <c r="B3370">
        <v>30</v>
      </c>
      <c r="C3370" t="s">
        <v>152</v>
      </c>
      <c r="D3370" t="s">
        <v>40</v>
      </c>
      <c r="E3370" t="s">
        <v>41</v>
      </c>
      <c r="F3370">
        <v>25</v>
      </c>
      <c r="G3370" t="s">
        <v>144</v>
      </c>
      <c r="H3370" t="s">
        <v>43</v>
      </c>
      <c r="I3370" t="s">
        <v>143</v>
      </c>
      <c r="J3370" t="s">
        <v>36</v>
      </c>
      <c r="K3370">
        <v>4.8</v>
      </c>
      <c r="L3370" t="s">
        <v>151</v>
      </c>
      <c r="M3370" t="s">
        <v>26</v>
      </c>
      <c r="N3370" t="s">
        <v>151</v>
      </c>
      <c r="O3370" t="s">
        <v>151</v>
      </c>
      <c r="P3370">
        <v>29</v>
      </c>
      <c r="Q3370" t="s">
        <v>74</v>
      </c>
      <c r="R3370" t="s">
        <v>96</v>
      </c>
    </row>
    <row r="3371" spans="1:18" x14ac:dyDescent="0.2">
      <c r="A3371">
        <v>3370</v>
      </c>
      <c r="B3371">
        <v>47</v>
      </c>
      <c r="C3371" t="s">
        <v>152</v>
      </c>
      <c r="D3371" t="s">
        <v>29</v>
      </c>
      <c r="E3371" t="s">
        <v>20</v>
      </c>
      <c r="F3371">
        <v>51</v>
      </c>
      <c r="G3371" t="s">
        <v>30</v>
      </c>
      <c r="H3371" t="s">
        <v>43</v>
      </c>
      <c r="I3371" t="s">
        <v>125</v>
      </c>
      <c r="J3371" t="s">
        <v>24</v>
      </c>
      <c r="K3371">
        <v>3.8</v>
      </c>
      <c r="L3371" t="s">
        <v>151</v>
      </c>
      <c r="M3371" t="s">
        <v>69</v>
      </c>
      <c r="N3371" t="s">
        <v>151</v>
      </c>
      <c r="O3371" t="s">
        <v>151</v>
      </c>
      <c r="P3371">
        <v>42</v>
      </c>
      <c r="Q3371" t="s">
        <v>32</v>
      </c>
      <c r="R3371" t="s">
        <v>87</v>
      </c>
    </row>
    <row r="3372" spans="1:18" x14ac:dyDescent="0.2">
      <c r="A3372">
        <v>3371</v>
      </c>
      <c r="B3372">
        <v>30</v>
      </c>
      <c r="C3372" t="s">
        <v>152</v>
      </c>
      <c r="D3372" t="s">
        <v>132</v>
      </c>
      <c r="E3372" t="s">
        <v>66</v>
      </c>
      <c r="F3372">
        <v>31</v>
      </c>
      <c r="G3372" t="s">
        <v>114</v>
      </c>
      <c r="H3372" t="s">
        <v>43</v>
      </c>
      <c r="I3372" t="s">
        <v>60</v>
      </c>
      <c r="J3372" t="s">
        <v>52</v>
      </c>
      <c r="K3372">
        <v>2.8</v>
      </c>
      <c r="L3372" t="s">
        <v>151</v>
      </c>
      <c r="M3372" t="s">
        <v>73</v>
      </c>
      <c r="N3372" t="s">
        <v>151</v>
      </c>
      <c r="O3372" t="s">
        <v>151</v>
      </c>
      <c r="P3372">
        <v>46</v>
      </c>
      <c r="Q3372" t="s">
        <v>32</v>
      </c>
      <c r="R3372" t="s">
        <v>28</v>
      </c>
    </row>
    <row r="3373" spans="1:18" x14ac:dyDescent="0.2">
      <c r="A3373">
        <v>3372</v>
      </c>
      <c r="B3373">
        <v>49</v>
      </c>
      <c r="C3373" t="s">
        <v>152</v>
      </c>
      <c r="D3373" t="s">
        <v>103</v>
      </c>
      <c r="E3373" t="s">
        <v>20</v>
      </c>
      <c r="F3373">
        <v>99</v>
      </c>
      <c r="G3373" t="s">
        <v>111</v>
      </c>
      <c r="H3373" t="s">
        <v>35</v>
      </c>
      <c r="I3373" t="s">
        <v>47</v>
      </c>
      <c r="J3373" t="s">
        <v>24</v>
      </c>
      <c r="K3373">
        <v>4</v>
      </c>
      <c r="L3373" t="s">
        <v>151</v>
      </c>
      <c r="M3373" t="s">
        <v>44</v>
      </c>
      <c r="N3373" t="s">
        <v>151</v>
      </c>
      <c r="O3373" t="s">
        <v>151</v>
      </c>
      <c r="P3373">
        <v>28</v>
      </c>
      <c r="Q3373" t="s">
        <v>45</v>
      </c>
      <c r="R3373" t="s">
        <v>48</v>
      </c>
    </row>
    <row r="3374" spans="1:18" x14ac:dyDescent="0.2">
      <c r="A3374">
        <v>3373</v>
      </c>
      <c r="B3374">
        <v>56</v>
      </c>
      <c r="C3374" t="s">
        <v>152</v>
      </c>
      <c r="D3374" t="s">
        <v>124</v>
      </c>
      <c r="E3374" t="s">
        <v>20</v>
      </c>
      <c r="F3374">
        <v>25</v>
      </c>
      <c r="G3374" t="s">
        <v>137</v>
      </c>
      <c r="H3374" t="s">
        <v>43</v>
      </c>
      <c r="I3374" t="s">
        <v>31</v>
      </c>
      <c r="J3374" t="s">
        <v>24</v>
      </c>
      <c r="K3374">
        <v>4.5999999999999996</v>
      </c>
      <c r="L3374" t="s">
        <v>151</v>
      </c>
      <c r="M3374" t="s">
        <v>37</v>
      </c>
      <c r="N3374" t="s">
        <v>151</v>
      </c>
      <c r="O3374" t="s">
        <v>151</v>
      </c>
      <c r="P3374">
        <v>14</v>
      </c>
      <c r="Q3374" t="s">
        <v>38</v>
      </c>
      <c r="R3374" t="s">
        <v>96</v>
      </c>
    </row>
    <row r="3375" spans="1:18" x14ac:dyDescent="0.2">
      <c r="A3375">
        <v>3374</v>
      </c>
      <c r="B3375">
        <v>70</v>
      </c>
      <c r="C3375" t="s">
        <v>152</v>
      </c>
      <c r="D3375" t="s">
        <v>40</v>
      </c>
      <c r="E3375" t="s">
        <v>41</v>
      </c>
      <c r="F3375">
        <v>52</v>
      </c>
      <c r="G3375" t="s">
        <v>147</v>
      </c>
      <c r="H3375" t="s">
        <v>43</v>
      </c>
      <c r="I3375" t="s">
        <v>72</v>
      </c>
      <c r="J3375" t="s">
        <v>36</v>
      </c>
      <c r="K3375">
        <v>3.5</v>
      </c>
      <c r="L3375" t="s">
        <v>151</v>
      </c>
      <c r="M3375" t="s">
        <v>73</v>
      </c>
      <c r="N3375" t="s">
        <v>151</v>
      </c>
      <c r="O3375" t="s">
        <v>151</v>
      </c>
      <c r="P3375">
        <v>12</v>
      </c>
      <c r="Q3375" t="s">
        <v>85</v>
      </c>
      <c r="R3375" t="s">
        <v>96</v>
      </c>
    </row>
    <row r="3376" spans="1:18" x14ac:dyDescent="0.2">
      <c r="A3376">
        <v>3375</v>
      </c>
      <c r="B3376">
        <v>22</v>
      </c>
      <c r="C3376" t="s">
        <v>152</v>
      </c>
      <c r="D3376" t="s">
        <v>19</v>
      </c>
      <c r="E3376" t="s">
        <v>20</v>
      </c>
      <c r="F3376">
        <v>47</v>
      </c>
      <c r="G3376" t="s">
        <v>106</v>
      </c>
      <c r="H3376" t="s">
        <v>35</v>
      </c>
      <c r="I3376" t="s">
        <v>92</v>
      </c>
      <c r="J3376" t="s">
        <v>36</v>
      </c>
      <c r="K3376">
        <v>3.7</v>
      </c>
      <c r="L3376" t="s">
        <v>151</v>
      </c>
      <c r="M3376" t="s">
        <v>69</v>
      </c>
      <c r="N3376" t="s">
        <v>151</v>
      </c>
      <c r="O3376" t="s">
        <v>151</v>
      </c>
      <c r="P3376">
        <v>41</v>
      </c>
      <c r="Q3376" t="s">
        <v>85</v>
      </c>
      <c r="R3376" t="s">
        <v>48</v>
      </c>
    </row>
    <row r="3377" spans="1:18" x14ac:dyDescent="0.2">
      <c r="A3377">
        <v>3376</v>
      </c>
      <c r="B3377">
        <v>51</v>
      </c>
      <c r="C3377" t="s">
        <v>152</v>
      </c>
      <c r="D3377" t="s">
        <v>136</v>
      </c>
      <c r="E3377" t="s">
        <v>41</v>
      </c>
      <c r="F3377">
        <v>98</v>
      </c>
      <c r="G3377" t="s">
        <v>138</v>
      </c>
      <c r="H3377" t="s">
        <v>91</v>
      </c>
      <c r="I3377" t="s">
        <v>133</v>
      </c>
      <c r="J3377" t="s">
        <v>56</v>
      </c>
      <c r="K3377">
        <v>4.9000000000000004</v>
      </c>
      <c r="L3377" t="s">
        <v>151</v>
      </c>
      <c r="M3377" t="s">
        <v>26</v>
      </c>
      <c r="N3377" t="s">
        <v>151</v>
      </c>
      <c r="O3377" t="s">
        <v>151</v>
      </c>
      <c r="P3377">
        <v>8</v>
      </c>
      <c r="Q3377" t="s">
        <v>38</v>
      </c>
      <c r="R3377" t="s">
        <v>48</v>
      </c>
    </row>
    <row r="3378" spans="1:18" x14ac:dyDescent="0.2">
      <c r="A3378">
        <v>3377</v>
      </c>
      <c r="B3378">
        <v>22</v>
      </c>
      <c r="C3378" t="s">
        <v>152</v>
      </c>
      <c r="D3378" t="s">
        <v>123</v>
      </c>
      <c r="E3378" t="s">
        <v>66</v>
      </c>
      <c r="F3378">
        <v>46</v>
      </c>
      <c r="G3378" t="s">
        <v>122</v>
      </c>
      <c r="H3378" t="s">
        <v>43</v>
      </c>
      <c r="I3378" t="s">
        <v>95</v>
      </c>
      <c r="J3378" t="s">
        <v>24</v>
      </c>
      <c r="K3378">
        <v>4.0999999999999996</v>
      </c>
      <c r="L3378" t="s">
        <v>151</v>
      </c>
      <c r="M3378" t="s">
        <v>73</v>
      </c>
      <c r="N3378" t="s">
        <v>151</v>
      </c>
      <c r="O3378" t="s">
        <v>151</v>
      </c>
      <c r="P3378">
        <v>24</v>
      </c>
      <c r="Q3378" t="s">
        <v>32</v>
      </c>
      <c r="R3378" t="s">
        <v>57</v>
      </c>
    </row>
    <row r="3379" spans="1:18" x14ac:dyDescent="0.2">
      <c r="A3379">
        <v>3378</v>
      </c>
      <c r="B3379">
        <v>37</v>
      </c>
      <c r="C3379" t="s">
        <v>152</v>
      </c>
      <c r="D3379" t="s">
        <v>54</v>
      </c>
      <c r="E3379" t="s">
        <v>20</v>
      </c>
      <c r="F3379">
        <v>32</v>
      </c>
      <c r="G3379" t="s">
        <v>21</v>
      </c>
      <c r="H3379" t="s">
        <v>43</v>
      </c>
      <c r="I3379" t="s">
        <v>133</v>
      </c>
      <c r="J3379" t="s">
        <v>24</v>
      </c>
      <c r="K3379">
        <v>4.5999999999999996</v>
      </c>
      <c r="L3379" t="s">
        <v>151</v>
      </c>
      <c r="M3379" t="s">
        <v>44</v>
      </c>
      <c r="N3379" t="s">
        <v>151</v>
      </c>
      <c r="O3379" t="s">
        <v>151</v>
      </c>
      <c r="P3379">
        <v>18</v>
      </c>
      <c r="Q3379" t="s">
        <v>45</v>
      </c>
      <c r="R3379" t="s">
        <v>28</v>
      </c>
    </row>
    <row r="3380" spans="1:18" x14ac:dyDescent="0.2">
      <c r="A3380">
        <v>3379</v>
      </c>
      <c r="B3380">
        <v>49</v>
      </c>
      <c r="C3380" t="s">
        <v>152</v>
      </c>
      <c r="D3380" t="s">
        <v>58</v>
      </c>
      <c r="E3380" t="s">
        <v>20</v>
      </c>
      <c r="F3380">
        <v>75</v>
      </c>
      <c r="G3380" t="s">
        <v>147</v>
      </c>
      <c r="H3380" t="s">
        <v>22</v>
      </c>
      <c r="I3380" t="s">
        <v>79</v>
      </c>
      <c r="J3380" t="s">
        <v>56</v>
      </c>
      <c r="K3380">
        <v>4.5</v>
      </c>
      <c r="L3380" t="s">
        <v>151</v>
      </c>
      <c r="M3380" t="s">
        <v>44</v>
      </c>
      <c r="N3380" t="s">
        <v>151</v>
      </c>
      <c r="O3380" t="s">
        <v>151</v>
      </c>
      <c r="P3380">
        <v>6</v>
      </c>
      <c r="Q3380" t="s">
        <v>32</v>
      </c>
      <c r="R3380" t="s">
        <v>57</v>
      </c>
    </row>
    <row r="3381" spans="1:18" x14ac:dyDescent="0.2">
      <c r="A3381">
        <v>3380</v>
      </c>
      <c r="B3381">
        <v>61</v>
      </c>
      <c r="C3381" t="s">
        <v>152</v>
      </c>
      <c r="D3381" t="s">
        <v>65</v>
      </c>
      <c r="E3381" t="s">
        <v>66</v>
      </c>
      <c r="F3381">
        <v>51</v>
      </c>
      <c r="G3381" t="s">
        <v>121</v>
      </c>
      <c r="H3381" t="s">
        <v>22</v>
      </c>
      <c r="I3381" t="s">
        <v>47</v>
      </c>
      <c r="J3381" t="s">
        <v>52</v>
      </c>
      <c r="K3381">
        <v>5</v>
      </c>
      <c r="L3381" t="s">
        <v>151</v>
      </c>
      <c r="M3381" t="s">
        <v>73</v>
      </c>
      <c r="N3381" t="s">
        <v>151</v>
      </c>
      <c r="O3381" t="s">
        <v>151</v>
      </c>
      <c r="P3381">
        <v>40</v>
      </c>
      <c r="Q3381" t="s">
        <v>32</v>
      </c>
      <c r="R3381" t="s">
        <v>39</v>
      </c>
    </row>
    <row r="3382" spans="1:18" x14ac:dyDescent="0.2">
      <c r="A3382">
        <v>3381</v>
      </c>
      <c r="B3382">
        <v>41</v>
      </c>
      <c r="C3382" t="s">
        <v>152</v>
      </c>
      <c r="D3382" t="s">
        <v>80</v>
      </c>
      <c r="E3382" t="s">
        <v>20</v>
      </c>
      <c r="F3382">
        <v>52</v>
      </c>
      <c r="G3382" t="s">
        <v>113</v>
      </c>
      <c r="H3382" t="s">
        <v>22</v>
      </c>
      <c r="I3382" t="s">
        <v>143</v>
      </c>
      <c r="J3382" t="s">
        <v>52</v>
      </c>
      <c r="K3382">
        <v>3.8</v>
      </c>
      <c r="L3382" t="s">
        <v>151</v>
      </c>
      <c r="M3382" t="s">
        <v>53</v>
      </c>
      <c r="N3382" t="s">
        <v>151</v>
      </c>
      <c r="O3382" t="s">
        <v>151</v>
      </c>
      <c r="P3382">
        <v>6</v>
      </c>
      <c r="Q3382" t="s">
        <v>45</v>
      </c>
      <c r="R3382" t="s">
        <v>96</v>
      </c>
    </row>
    <row r="3383" spans="1:18" x14ac:dyDescent="0.2">
      <c r="A3383">
        <v>3382</v>
      </c>
      <c r="B3383">
        <v>57</v>
      </c>
      <c r="C3383" t="s">
        <v>152</v>
      </c>
      <c r="D3383" t="s">
        <v>123</v>
      </c>
      <c r="E3383" t="s">
        <v>66</v>
      </c>
      <c r="F3383">
        <v>66</v>
      </c>
      <c r="G3383" t="s">
        <v>147</v>
      </c>
      <c r="H3383" t="s">
        <v>22</v>
      </c>
      <c r="I3383" t="s">
        <v>47</v>
      </c>
      <c r="J3383" t="s">
        <v>24</v>
      </c>
      <c r="K3383">
        <v>4.7</v>
      </c>
      <c r="L3383" t="s">
        <v>151</v>
      </c>
      <c r="M3383" t="s">
        <v>53</v>
      </c>
      <c r="N3383" t="s">
        <v>151</v>
      </c>
      <c r="O3383" t="s">
        <v>151</v>
      </c>
      <c r="P3383">
        <v>27</v>
      </c>
      <c r="Q3383" t="s">
        <v>38</v>
      </c>
      <c r="R3383" t="s">
        <v>57</v>
      </c>
    </row>
    <row r="3384" spans="1:18" x14ac:dyDescent="0.2">
      <c r="A3384">
        <v>3383</v>
      </c>
      <c r="B3384">
        <v>34</v>
      </c>
      <c r="C3384" t="s">
        <v>152</v>
      </c>
      <c r="D3384" t="s">
        <v>29</v>
      </c>
      <c r="E3384" t="s">
        <v>20</v>
      </c>
      <c r="F3384">
        <v>35</v>
      </c>
      <c r="G3384" t="s">
        <v>144</v>
      </c>
      <c r="H3384" t="s">
        <v>43</v>
      </c>
      <c r="I3384" t="s">
        <v>31</v>
      </c>
      <c r="J3384" t="s">
        <v>36</v>
      </c>
      <c r="K3384">
        <v>2.8</v>
      </c>
      <c r="L3384" t="s">
        <v>151</v>
      </c>
      <c r="M3384" t="s">
        <v>26</v>
      </c>
      <c r="N3384" t="s">
        <v>151</v>
      </c>
      <c r="O3384" t="s">
        <v>151</v>
      </c>
      <c r="P3384">
        <v>2</v>
      </c>
      <c r="Q3384" t="s">
        <v>74</v>
      </c>
      <c r="R3384" t="s">
        <v>39</v>
      </c>
    </row>
    <row r="3385" spans="1:18" x14ac:dyDescent="0.2">
      <c r="A3385">
        <v>3384</v>
      </c>
      <c r="B3385">
        <v>27</v>
      </c>
      <c r="C3385" t="s">
        <v>152</v>
      </c>
      <c r="D3385" t="s">
        <v>61</v>
      </c>
      <c r="E3385" t="s">
        <v>62</v>
      </c>
      <c r="F3385">
        <v>43</v>
      </c>
      <c r="G3385" t="s">
        <v>78</v>
      </c>
      <c r="H3385" t="s">
        <v>43</v>
      </c>
      <c r="I3385" t="s">
        <v>68</v>
      </c>
      <c r="J3385" t="s">
        <v>56</v>
      </c>
      <c r="K3385">
        <v>2.6</v>
      </c>
      <c r="L3385" t="s">
        <v>151</v>
      </c>
      <c r="M3385" t="s">
        <v>44</v>
      </c>
      <c r="N3385" t="s">
        <v>151</v>
      </c>
      <c r="O3385" t="s">
        <v>151</v>
      </c>
      <c r="P3385">
        <v>39</v>
      </c>
      <c r="Q3385" t="s">
        <v>27</v>
      </c>
      <c r="R3385" t="s">
        <v>75</v>
      </c>
    </row>
    <row r="3386" spans="1:18" x14ac:dyDescent="0.2">
      <c r="A3386">
        <v>3385</v>
      </c>
      <c r="B3386">
        <v>39</v>
      </c>
      <c r="C3386" t="s">
        <v>152</v>
      </c>
      <c r="D3386" t="s">
        <v>103</v>
      </c>
      <c r="E3386" t="s">
        <v>20</v>
      </c>
      <c r="F3386">
        <v>24</v>
      </c>
      <c r="G3386" t="s">
        <v>147</v>
      </c>
      <c r="H3386" t="s">
        <v>22</v>
      </c>
      <c r="I3386" t="s">
        <v>31</v>
      </c>
      <c r="J3386" t="s">
        <v>52</v>
      </c>
      <c r="K3386">
        <v>3.8</v>
      </c>
      <c r="L3386" t="s">
        <v>151</v>
      </c>
      <c r="M3386" t="s">
        <v>37</v>
      </c>
      <c r="N3386" t="s">
        <v>151</v>
      </c>
      <c r="O3386" t="s">
        <v>151</v>
      </c>
      <c r="P3386">
        <v>9</v>
      </c>
      <c r="Q3386" t="s">
        <v>27</v>
      </c>
      <c r="R3386" t="s">
        <v>57</v>
      </c>
    </row>
    <row r="3387" spans="1:18" x14ac:dyDescent="0.2">
      <c r="A3387">
        <v>3386</v>
      </c>
      <c r="B3387">
        <v>62</v>
      </c>
      <c r="C3387" t="s">
        <v>152</v>
      </c>
      <c r="D3387" t="s">
        <v>105</v>
      </c>
      <c r="E3387" t="s">
        <v>66</v>
      </c>
      <c r="F3387">
        <v>83</v>
      </c>
      <c r="G3387" t="s">
        <v>42</v>
      </c>
      <c r="H3387" t="s">
        <v>43</v>
      </c>
      <c r="I3387" t="s">
        <v>77</v>
      </c>
      <c r="J3387" t="s">
        <v>24</v>
      </c>
      <c r="K3387">
        <v>2.8</v>
      </c>
      <c r="L3387" t="s">
        <v>151</v>
      </c>
      <c r="M3387" t="s">
        <v>53</v>
      </c>
      <c r="N3387" t="s">
        <v>151</v>
      </c>
      <c r="O3387" t="s">
        <v>151</v>
      </c>
      <c r="P3387">
        <v>16</v>
      </c>
      <c r="Q3387" t="s">
        <v>38</v>
      </c>
      <c r="R3387" t="s">
        <v>96</v>
      </c>
    </row>
    <row r="3388" spans="1:18" x14ac:dyDescent="0.2">
      <c r="A3388">
        <v>3387</v>
      </c>
      <c r="B3388">
        <v>34</v>
      </c>
      <c r="C3388" t="s">
        <v>152</v>
      </c>
      <c r="D3388" t="s">
        <v>112</v>
      </c>
      <c r="E3388" t="s">
        <v>20</v>
      </c>
      <c r="F3388">
        <v>62</v>
      </c>
      <c r="G3388" t="s">
        <v>150</v>
      </c>
      <c r="H3388" t="s">
        <v>43</v>
      </c>
      <c r="I3388" t="s">
        <v>92</v>
      </c>
      <c r="J3388" t="s">
        <v>56</v>
      </c>
      <c r="K3388">
        <v>2.6</v>
      </c>
      <c r="L3388" t="s">
        <v>151</v>
      </c>
      <c r="M3388" t="s">
        <v>69</v>
      </c>
      <c r="N3388" t="s">
        <v>151</v>
      </c>
      <c r="O3388" t="s">
        <v>151</v>
      </c>
      <c r="P3388">
        <v>36</v>
      </c>
      <c r="Q3388" t="s">
        <v>32</v>
      </c>
      <c r="R3388" t="s">
        <v>57</v>
      </c>
    </row>
    <row r="3389" spans="1:18" x14ac:dyDescent="0.2">
      <c r="A3389">
        <v>3388</v>
      </c>
      <c r="B3389">
        <v>53</v>
      </c>
      <c r="C3389" t="s">
        <v>152</v>
      </c>
      <c r="D3389" t="s">
        <v>94</v>
      </c>
      <c r="E3389" t="s">
        <v>20</v>
      </c>
      <c r="F3389">
        <v>78</v>
      </c>
      <c r="G3389" t="s">
        <v>126</v>
      </c>
      <c r="H3389" t="s">
        <v>35</v>
      </c>
      <c r="I3389" t="s">
        <v>68</v>
      </c>
      <c r="J3389" t="s">
        <v>36</v>
      </c>
      <c r="K3389">
        <v>3.4</v>
      </c>
      <c r="L3389" t="s">
        <v>151</v>
      </c>
      <c r="M3389" t="s">
        <v>69</v>
      </c>
      <c r="N3389" t="s">
        <v>151</v>
      </c>
      <c r="O3389" t="s">
        <v>151</v>
      </c>
      <c r="P3389">
        <v>2</v>
      </c>
      <c r="Q3389" t="s">
        <v>38</v>
      </c>
      <c r="R3389" t="s">
        <v>75</v>
      </c>
    </row>
    <row r="3390" spans="1:18" x14ac:dyDescent="0.2">
      <c r="A3390">
        <v>3389</v>
      </c>
      <c r="B3390">
        <v>35</v>
      </c>
      <c r="C3390" t="s">
        <v>152</v>
      </c>
      <c r="D3390" t="s">
        <v>29</v>
      </c>
      <c r="E3390" t="s">
        <v>20</v>
      </c>
      <c r="F3390">
        <v>61</v>
      </c>
      <c r="G3390" t="s">
        <v>146</v>
      </c>
      <c r="H3390" t="s">
        <v>43</v>
      </c>
      <c r="I3390" t="s">
        <v>108</v>
      </c>
      <c r="J3390" t="s">
        <v>36</v>
      </c>
      <c r="K3390">
        <v>4.5</v>
      </c>
      <c r="L3390" t="s">
        <v>151</v>
      </c>
      <c r="M3390" t="s">
        <v>73</v>
      </c>
      <c r="N3390" t="s">
        <v>151</v>
      </c>
      <c r="O3390" t="s">
        <v>151</v>
      </c>
      <c r="P3390">
        <v>21</v>
      </c>
      <c r="Q3390" t="s">
        <v>38</v>
      </c>
      <c r="R3390" t="s">
        <v>39</v>
      </c>
    </row>
    <row r="3391" spans="1:18" x14ac:dyDescent="0.2">
      <c r="A3391">
        <v>3390</v>
      </c>
      <c r="B3391">
        <v>38</v>
      </c>
      <c r="C3391" t="s">
        <v>152</v>
      </c>
      <c r="D3391" t="s">
        <v>94</v>
      </c>
      <c r="E3391" t="s">
        <v>20</v>
      </c>
      <c r="F3391">
        <v>57</v>
      </c>
      <c r="G3391" t="s">
        <v>97</v>
      </c>
      <c r="H3391" t="s">
        <v>22</v>
      </c>
      <c r="I3391" t="s">
        <v>31</v>
      </c>
      <c r="J3391" t="s">
        <v>56</v>
      </c>
      <c r="K3391">
        <v>3.8</v>
      </c>
      <c r="L3391" t="s">
        <v>151</v>
      </c>
      <c r="M3391" t="s">
        <v>37</v>
      </c>
      <c r="N3391" t="s">
        <v>151</v>
      </c>
      <c r="O3391" t="s">
        <v>151</v>
      </c>
      <c r="P3391">
        <v>39</v>
      </c>
      <c r="Q3391" t="s">
        <v>27</v>
      </c>
      <c r="R3391" t="s">
        <v>48</v>
      </c>
    </row>
    <row r="3392" spans="1:18" x14ac:dyDescent="0.2">
      <c r="A3392">
        <v>3391</v>
      </c>
      <c r="B3392">
        <v>32</v>
      </c>
      <c r="C3392" t="s">
        <v>152</v>
      </c>
      <c r="D3392" t="s">
        <v>124</v>
      </c>
      <c r="E3392" t="s">
        <v>20</v>
      </c>
      <c r="F3392">
        <v>70</v>
      </c>
      <c r="G3392" t="s">
        <v>46</v>
      </c>
      <c r="H3392" t="s">
        <v>35</v>
      </c>
      <c r="I3392" t="s">
        <v>107</v>
      </c>
      <c r="J3392" t="s">
        <v>52</v>
      </c>
      <c r="K3392">
        <v>3</v>
      </c>
      <c r="L3392" t="s">
        <v>151</v>
      </c>
      <c r="M3392" t="s">
        <v>44</v>
      </c>
      <c r="N3392" t="s">
        <v>151</v>
      </c>
      <c r="O3392" t="s">
        <v>151</v>
      </c>
      <c r="P3392">
        <v>38</v>
      </c>
      <c r="Q3392" t="s">
        <v>45</v>
      </c>
      <c r="R3392" t="s">
        <v>48</v>
      </c>
    </row>
    <row r="3393" spans="1:18" x14ac:dyDescent="0.2">
      <c r="A3393">
        <v>3392</v>
      </c>
      <c r="B3393">
        <v>47</v>
      </c>
      <c r="C3393" t="s">
        <v>152</v>
      </c>
      <c r="D3393" t="s">
        <v>103</v>
      </c>
      <c r="E3393" t="s">
        <v>20</v>
      </c>
      <c r="F3393">
        <v>57</v>
      </c>
      <c r="G3393" t="s">
        <v>55</v>
      </c>
      <c r="H3393" t="s">
        <v>43</v>
      </c>
      <c r="I3393" t="s">
        <v>64</v>
      </c>
      <c r="J3393" t="s">
        <v>56</v>
      </c>
      <c r="K3393">
        <v>3.7</v>
      </c>
      <c r="L3393" t="s">
        <v>151</v>
      </c>
      <c r="M3393" t="s">
        <v>69</v>
      </c>
      <c r="N3393" t="s">
        <v>151</v>
      </c>
      <c r="O3393" t="s">
        <v>151</v>
      </c>
      <c r="P3393">
        <v>6</v>
      </c>
      <c r="Q3393" t="s">
        <v>85</v>
      </c>
      <c r="R3393" t="s">
        <v>96</v>
      </c>
    </row>
    <row r="3394" spans="1:18" x14ac:dyDescent="0.2">
      <c r="A3394">
        <v>3393</v>
      </c>
      <c r="B3394">
        <v>53</v>
      </c>
      <c r="C3394" t="s">
        <v>152</v>
      </c>
      <c r="D3394" t="s">
        <v>118</v>
      </c>
      <c r="E3394" t="s">
        <v>66</v>
      </c>
      <c r="F3394">
        <v>74</v>
      </c>
      <c r="G3394" t="s">
        <v>126</v>
      </c>
      <c r="H3394" t="s">
        <v>91</v>
      </c>
      <c r="I3394" t="s">
        <v>143</v>
      </c>
      <c r="J3394" t="s">
        <v>24</v>
      </c>
      <c r="K3394">
        <v>4.4000000000000004</v>
      </c>
      <c r="L3394" t="s">
        <v>151</v>
      </c>
      <c r="M3394" t="s">
        <v>37</v>
      </c>
      <c r="N3394" t="s">
        <v>151</v>
      </c>
      <c r="O3394" t="s">
        <v>151</v>
      </c>
      <c r="P3394">
        <v>6</v>
      </c>
      <c r="Q3394" t="s">
        <v>27</v>
      </c>
      <c r="R3394" t="s">
        <v>75</v>
      </c>
    </row>
    <row r="3395" spans="1:18" x14ac:dyDescent="0.2">
      <c r="A3395">
        <v>3394</v>
      </c>
      <c r="B3395">
        <v>60</v>
      </c>
      <c r="C3395" t="s">
        <v>152</v>
      </c>
      <c r="D3395" t="s">
        <v>80</v>
      </c>
      <c r="E3395" t="s">
        <v>20</v>
      </c>
      <c r="F3395">
        <v>90</v>
      </c>
      <c r="G3395" t="s">
        <v>116</v>
      </c>
      <c r="H3395" t="s">
        <v>43</v>
      </c>
      <c r="I3395" t="s">
        <v>79</v>
      </c>
      <c r="J3395" t="s">
        <v>56</v>
      </c>
      <c r="K3395">
        <v>3.1</v>
      </c>
      <c r="L3395" t="s">
        <v>151</v>
      </c>
      <c r="M3395" t="s">
        <v>44</v>
      </c>
      <c r="N3395" t="s">
        <v>151</v>
      </c>
      <c r="O3395" t="s">
        <v>151</v>
      </c>
      <c r="P3395">
        <v>50</v>
      </c>
      <c r="Q3395" t="s">
        <v>85</v>
      </c>
      <c r="R3395" t="s">
        <v>87</v>
      </c>
    </row>
    <row r="3396" spans="1:18" x14ac:dyDescent="0.2">
      <c r="A3396">
        <v>3395</v>
      </c>
      <c r="B3396">
        <v>31</v>
      </c>
      <c r="C3396" t="s">
        <v>152</v>
      </c>
      <c r="D3396" t="s">
        <v>40</v>
      </c>
      <c r="E3396" t="s">
        <v>41</v>
      </c>
      <c r="F3396">
        <v>98</v>
      </c>
      <c r="G3396" t="s">
        <v>128</v>
      </c>
      <c r="H3396" t="s">
        <v>35</v>
      </c>
      <c r="I3396" t="s">
        <v>133</v>
      </c>
      <c r="J3396" t="s">
        <v>36</v>
      </c>
      <c r="K3396">
        <v>4.2</v>
      </c>
      <c r="L3396" t="s">
        <v>151</v>
      </c>
      <c r="M3396" t="s">
        <v>73</v>
      </c>
      <c r="N3396" t="s">
        <v>151</v>
      </c>
      <c r="O3396" t="s">
        <v>151</v>
      </c>
      <c r="P3396">
        <v>9</v>
      </c>
      <c r="Q3396" t="s">
        <v>45</v>
      </c>
      <c r="R3396" t="s">
        <v>48</v>
      </c>
    </row>
    <row r="3397" spans="1:18" x14ac:dyDescent="0.2">
      <c r="A3397">
        <v>3396</v>
      </c>
      <c r="B3397">
        <v>44</v>
      </c>
      <c r="C3397" t="s">
        <v>152</v>
      </c>
      <c r="D3397" t="s">
        <v>80</v>
      </c>
      <c r="E3397" t="s">
        <v>20</v>
      </c>
      <c r="F3397">
        <v>43</v>
      </c>
      <c r="G3397" t="s">
        <v>111</v>
      </c>
      <c r="H3397" t="s">
        <v>43</v>
      </c>
      <c r="I3397" t="s">
        <v>64</v>
      </c>
      <c r="J3397" t="s">
        <v>24</v>
      </c>
      <c r="K3397">
        <v>3.1</v>
      </c>
      <c r="L3397" t="s">
        <v>151</v>
      </c>
      <c r="M3397" t="s">
        <v>37</v>
      </c>
      <c r="N3397" t="s">
        <v>151</v>
      </c>
      <c r="O3397" t="s">
        <v>151</v>
      </c>
      <c r="P3397">
        <v>15</v>
      </c>
      <c r="Q3397" t="s">
        <v>85</v>
      </c>
      <c r="R3397" t="s">
        <v>96</v>
      </c>
    </row>
    <row r="3398" spans="1:18" x14ac:dyDescent="0.2">
      <c r="A3398">
        <v>3397</v>
      </c>
      <c r="B3398">
        <v>29</v>
      </c>
      <c r="C3398" t="s">
        <v>152</v>
      </c>
      <c r="D3398" t="s">
        <v>94</v>
      </c>
      <c r="E3398" t="s">
        <v>20</v>
      </c>
      <c r="F3398">
        <v>37</v>
      </c>
      <c r="G3398" t="s">
        <v>121</v>
      </c>
      <c r="H3398" t="s">
        <v>91</v>
      </c>
      <c r="I3398" t="s">
        <v>93</v>
      </c>
      <c r="J3398" t="s">
        <v>24</v>
      </c>
      <c r="K3398">
        <v>5</v>
      </c>
      <c r="L3398" t="s">
        <v>151</v>
      </c>
      <c r="M3398" t="s">
        <v>44</v>
      </c>
      <c r="N3398" t="s">
        <v>151</v>
      </c>
      <c r="O3398" t="s">
        <v>151</v>
      </c>
      <c r="P3398">
        <v>5</v>
      </c>
      <c r="Q3398" t="s">
        <v>45</v>
      </c>
      <c r="R3398" t="s">
        <v>57</v>
      </c>
    </row>
    <row r="3399" spans="1:18" x14ac:dyDescent="0.2">
      <c r="A3399">
        <v>3398</v>
      </c>
      <c r="B3399">
        <v>19</v>
      </c>
      <c r="C3399" t="s">
        <v>152</v>
      </c>
      <c r="D3399" t="s">
        <v>19</v>
      </c>
      <c r="E3399" t="s">
        <v>20</v>
      </c>
      <c r="F3399">
        <v>38</v>
      </c>
      <c r="G3399" t="s">
        <v>126</v>
      </c>
      <c r="H3399" t="s">
        <v>22</v>
      </c>
      <c r="I3399" t="s">
        <v>133</v>
      </c>
      <c r="J3399" t="s">
        <v>52</v>
      </c>
      <c r="K3399">
        <v>2.7</v>
      </c>
      <c r="L3399" t="s">
        <v>151</v>
      </c>
      <c r="M3399" t="s">
        <v>53</v>
      </c>
      <c r="N3399" t="s">
        <v>151</v>
      </c>
      <c r="O3399" t="s">
        <v>151</v>
      </c>
      <c r="P3399">
        <v>13</v>
      </c>
      <c r="Q3399" t="s">
        <v>74</v>
      </c>
      <c r="R3399" t="s">
        <v>75</v>
      </c>
    </row>
    <row r="3400" spans="1:18" x14ac:dyDescent="0.2">
      <c r="A3400">
        <v>3399</v>
      </c>
      <c r="B3400">
        <v>54</v>
      </c>
      <c r="C3400" t="s">
        <v>152</v>
      </c>
      <c r="D3400" t="s">
        <v>33</v>
      </c>
      <c r="E3400" t="s">
        <v>20</v>
      </c>
      <c r="F3400">
        <v>60</v>
      </c>
      <c r="G3400" t="s">
        <v>55</v>
      </c>
      <c r="H3400" t="s">
        <v>22</v>
      </c>
      <c r="I3400" t="s">
        <v>68</v>
      </c>
      <c r="J3400" t="s">
        <v>24</v>
      </c>
      <c r="K3400">
        <v>3.8</v>
      </c>
      <c r="L3400" t="s">
        <v>151</v>
      </c>
      <c r="M3400" t="s">
        <v>53</v>
      </c>
      <c r="N3400" t="s">
        <v>151</v>
      </c>
      <c r="O3400" t="s">
        <v>151</v>
      </c>
      <c r="P3400">
        <v>44</v>
      </c>
      <c r="Q3400" t="s">
        <v>32</v>
      </c>
      <c r="R3400" t="s">
        <v>28</v>
      </c>
    </row>
    <row r="3401" spans="1:18" x14ac:dyDescent="0.2">
      <c r="A3401">
        <v>3400</v>
      </c>
      <c r="B3401">
        <v>40</v>
      </c>
      <c r="C3401" t="s">
        <v>152</v>
      </c>
      <c r="D3401" t="s">
        <v>94</v>
      </c>
      <c r="E3401" t="s">
        <v>20</v>
      </c>
      <c r="F3401">
        <v>55</v>
      </c>
      <c r="G3401" t="s">
        <v>55</v>
      </c>
      <c r="H3401" t="s">
        <v>91</v>
      </c>
      <c r="I3401" t="s">
        <v>133</v>
      </c>
      <c r="J3401" t="s">
        <v>24</v>
      </c>
      <c r="K3401">
        <v>3.3</v>
      </c>
      <c r="L3401" t="s">
        <v>151</v>
      </c>
      <c r="M3401" t="s">
        <v>53</v>
      </c>
      <c r="N3401" t="s">
        <v>151</v>
      </c>
      <c r="O3401" t="s">
        <v>151</v>
      </c>
      <c r="P3401">
        <v>36</v>
      </c>
      <c r="Q3401" t="s">
        <v>85</v>
      </c>
      <c r="R3401" t="s">
        <v>48</v>
      </c>
    </row>
    <row r="3402" spans="1:18" x14ac:dyDescent="0.2">
      <c r="A3402">
        <v>3401</v>
      </c>
      <c r="B3402">
        <v>39</v>
      </c>
      <c r="C3402" t="s">
        <v>152</v>
      </c>
      <c r="D3402" t="s">
        <v>88</v>
      </c>
      <c r="E3402" t="s">
        <v>66</v>
      </c>
      <c r="F3402">
        <v>51</v>
      </c>
      <c r="G3402" t="s">
        <v>106</v>
      </c>
      <c r="H3402" t="s">
        <v>43</v>
      </c>
      <c r="I3402" t="s">
        <v>92</v>
      </c>
      <c r="J3402" t="s">
        <v>56</v>
      </c>
      <c r="K3402">
        <v>4.8</v>
      </c>
      <c r="L3402" t="s">
        <v>151</v>
      </c>
      <c r="M3402" t="s">
        <v>37</v>
      </c>
      <c r="N3402" t="s">
        <v>151</v>
      </c>
      <c r="O3402" t="s">
        <v>151</v>
      </c>
      <c r="P3402">
        <v>18</v>
      </c>
      <c r="Q3402" t="s">
        <v>27</v>
      </c>
      <c r="R3402" t="s">
        <v>28</v>
      </c>
    </row>
    <row r="3403" spans="1:18" x14ac:dyDescent="0.2">
      <c r="A3403">
        <v>3402</v>
      </c>
      <c r="B3403">
        <v>44</v>
      </c>
      <c r="C3403" t="s">
        <v>152</v>
      </c>
      <c r="D3403" t="s">
        <v>131</v>
      </c>
      <c r="E3403" t="s">
        <v>66</v>
      </c>
      <c r="F3403">
        <v>71</v>
      </c>
      <c r="G3403" t="s">
        <v>106</v>
      </c>
      <c r="H3403" t="s">
        <v>22</v>
      </c>
      <c r="I3403" t="s">
        <v>99</v>
      </c>
      <c r="J3403" t="s">
        <v>24</v>
      </c>
      <c r="K3403">
        <v>3.4</v>
      </c>
      <c r="L3403" t="s">
        <v>151</v>
      </c>
      <c r="M3403" t="s">
        <v>53</v>
      </c>
      <c r="N3403" t="s">
        <v>151</v>
      </c>
      <c r="O3403" t="s">
        <v>151</v>
      </c>
      <c r="P3403">
        <v>39</v>
      </c>
      <c r="Q3403" t="s">
        <v>38</v>
      </c>
      <c r="R3403" t="s">
        <v>39</v>
      </c>
    </row>
    <row r="3404" spans="1:18" x14ac:dyDescent="0.2">
      <c r="A3404">
        <v>3403</v>
      </c>
      <c r="B3404">
        <v>22</v>
      </c>
      <c r="C3404" t="s">
        <v>152</v>
      </c>
      <c r="D3404" t="s">
        <v>103</v>
      </c>
      <c r="E3404" t="s">
        <v>20</v>
      </c>
      <c r="F3404">
        <v>61</v>
      </c>
      <c r="G3404" t="s">
        <v>59</v>
      </c>
      <c r="H3404" t="s">
        <v>43</v>
      </c>
      <c r="I3404" t="s">
        <v>93</v>
      </c>
      <c r="J3404" t="s">
        <v>36</v>
      </c>
      <c r="K3404">
        <v>4.4000000000000004</v>
      </c>
      <c r="L3404" t="s">
        <v>151</v>
      </c>
      <c r="M3404" t="s">
        <v>69</v>
      </c>
      <c r="N3404" t="s">
        <v>151</v>
      </c>
      <c r="O3404" t="s">
        <v>151</v>
      </c>
      <c r="P3404">
        <v>11</v>
      </c>
      <c r="Q3404" t="s">
        <v>45</v>
      </c>
      <c r="R3404" t="s">
        <v>96</v>
      </c>
    </row>
    <row r="3405" spans="1:18" x14ac:dyDescent="0.2">
      <c r="A3405">
        <v>3404</v>
      </c>
      <c r="B3405">
        <v>30</v>
      </c>
      <c r="C3405" t="s">
        <v>152</v>
      </c>
      <c r="D3405" t="s">
        <v>136</v>
      </c>
      <c r="E3405" t="s">
        <v>41</v>
      </c>
      <c r="F3405">
        <v>65</v>
      </c>
      <c r="G3405" t="s">
        <v>114</v>
      </c>
      <c r="H3405" t="s">
        <v>43</v>
      </c>
      <c r="I3405" t="s">
        <v>77</v>
      </c>
      <c r="J3405" t="s">
        <v>52</v>
      </c>
      <c r="K3405">
        <v>3.9</v>
      </c>
      <c r="L3405" t="s">
        <v>151</v>
      </c>
      <c r="M3405" t="s">
        <v>53</v>
      </c>
      <c r="N3405" t="s">
        <v>151</v>
      </c>
      <c r="O3405" t="s">
        <v>151</v>
      </c>
      <c r="P3405">
        <v>1</v>
      </c>
      <c r="Q3405" t="s">
        <v>32</v>
      </c>
      <c r="R3405" t="s">
        <v>75</v>
      </c>
    </row>
    <row r="3406" spans="1:18" x14ac:dyDescent="0.2">
      <c r="A3406">
        <v>3405</v>
      </c>
      <c r="B3406">
        <v>69</v>
      </c>
      <c r="C3406" t="s">
        <v>152</v>
      </c>
      <c r="D3406" t="s">
        <v>142</v>
      </c>
      <c r="E3406" t="s">
        <v>66</v>
      </c>
      <c r="F3406">
        <v>34</v>
      </c>
      <c r="G3406" t="s">
        <v>130</v>
      </c>
      <c r="H3406" t="s">
        <v>22</v>
      </c>
      <c r="I3406" t="s">
        <v>77</v>
      </c>
      <c r="J3406" t="s">
        <v>56</v>
      </c>
      <c r="K3406">
        <v>3.9</v>
      </c>
      <c r="L3406" t="s">
        <v>151</v>
      </c>
      <c r="M3406" t="s">
        <v>69</v>
      </c>
      <c r="N3406" t="s">
        <v>151</v>
      </c>
      <c r="O3406" t="s">
        <v>151</v>
      </c>
      <c r="P3406">
        <v>34</v>
      </c>
      <c r="Q3406" t="s">
        <v>38</v>
      </c>
      <c r="R3406" t="s">
        <v>48</v>
      </c>
    </row>
    <row r="3407" spans="1:18" x14ac:dyDescent="0.2">
      <c r="A3407">
        <v>3406</v>
      </c>
      <c r="B3407">
        <v>28</v>
      </c>
      <c r="C3407" t="s">
        <v>152</v>
      </c>
      <c r="D3407" t="s">
        <v>19</v>
      </c>
      <c r="E3407" t="s">
        <v>20</v>
      </c>
      <c r="F3407">
        <v>87</v>
      </c>
      <c r="G3407" t="s">
        <v>148</v>
      </c>
      <c r="H3407" t="s">
        <v>43</v>
      </c>
      <c r="I3407" t="s">
        <v>51</v>
      </c>
      <c r="J3407" t="s">
        <v>52</v>
      </c>
      <c r="K3407">
        <v>4.2</v>
      </c>
      <c r="L3407" t="s">
        <v>151</v>
      </c>
      <c r="M3407" t="s">
        <v>73</v>
      </c>
      <c r="N3407" t="s">
        <v>151</v>
      </c>
      <c r="O3407" t="s">
        <v>151</v>
      </c>
      <c r="P3407">
        <v>47</v>
      </c>
      <c r="Q3407" t="s">
        <v>74</v>
      </c>
      <c r="R3407" t="s">
        <v>75</v>
      </c>
    </row>
    <row r="3408" spans="1:18" x14ac:dyDescent="0.2">
      <c r="A3408">
        <v>3407</v>
      </c>
      <c r="B3408">
        <v>57</v>
      </c>
      <c r="C3408" t="s">
        <v>152</v>
      </c>
      <c r="D3408" t="s">
        <v>29</v>
      </c>
      <c r="E3408" t="s">
        <v>20</v>
      </c>
      <c r="F3408">
        <v>79</v>
      </c>
      <c r="G3408" t="s">
        <v>144</v>
      </c>
      <c r="H3408" t="s">
        <v>43</v>
      </c>
      <c r="I3408" t="s">
        <v>107</v>
      </c>
      <c r="J3408" t="s">
        <v>36</v>
      </c>
      <c r="K3408">
        <v>4</v>
      </c>
      <c r="L3408" t="s">
        <v>151</v>
      </c>
      <c r="M3408" t="s">
        <v>73</v>
      </c>
      <c r="N3408" t="s">
        <v>151</v>
      </c>
      <c r="O3408" t="s">
        <v>151</v>
      </c>
      <c r="P3408">
        <v>24</v>
      </c>
      <c r="Q3408" t="s">
        <v>27</v>
      </c>
      <c r="R3408" t="s">
        <v>57</v>
      </c>
    </row>
    <row r="3409" spans="1:18" x14ac:dyDescent="0.2">
      <c r="A3409">
        <v>3408</v>
      </c>
      <c r="B3409">
        <v>46</v>
      </c>
      <c r="C3409" t="s">
        <v>152</v>
      </c>
      <c r="D3409" t="s">
        <v>80</v>
      </c>
      <c r="E3409" t="s">
        <v>20</v>
      </c>
      <c r="F3409">
        <v>46</v>
      </c>
      <c r="G3409" t="s">
        <v>89</v>
      </c>
      <c r="H3409" t="s">
        <v>35</v>
      </c>
      <c r="I3409" t="s">
        <v>72</v>
      </c>
      <c r="J3409" t="s">
        <v>36</v>
      </c>
      <c r="K3409">
        <v>2.6</v>
      </c>
      <c r="L3409" t="s">
        <v>151</v>
      </c>
      <c r="M3409" t="s">
        <v>73</v>
      </c>
      <c r="N3409" t="s">
        <v>151</v>
      </c>
      <c r="O3409" t="s">
        <v>151</v>
      </c>
      <c r="P3409">
        <v>20</v>
      </c>
      <c r="Q3409" t="s">
        <v>32</v>
      </c>
      <c r="R3409" t="s">
        <v>57</v>
      </c>
    </row>
    <row r="3410" spans="1:18" x14ac:dyDescent="0.2">
      <c r="A3410">
        <v>3409</v>
      </c>
      <c r="B3410">
        <v>48</v>
      </c>
      <c r="C3410" t="s">
        <v>152</v>
      </c>
      <c r="D3410" t="s">
        <v>124</v>
      </c>
      <c r="E3410" t="s">
        <v>20</v>
      </c>
      <c r="F3410">
        <v>72</v>
      </c>
      <c r="G3410" t="s">
        <v>55</v>
      </c>
      <c r="H3410" t="s">
        <v>22</v>
      </c>
      <c r="I3410" t="s">
        <v>72</v>
      </c>
      <c r="J3410" t="s">
        <v>52</v>
      </c>
      <c r="K3410">
        <v>4.4000000000000004</v>
      </c>
      <c r="L3410" t="s">
        <v>151</v>
      </c>
      <c r="M3410" t="s">
        <v>53</v>
      </c>
      <c r="N3410" t="s">
        <v>151</v>
      </c>
      <c r="O3410" t="s">
        <v>151</v>
      </c>
      <c r="P3410">
        <v>11</v>
      </c>
      <c r="Q3410" t="s">
        <v>74</v>
      </c>
      <c r="R3410" t="s">
        <v>48</v>
      </c>
    </row>
    <row r="3411" spans="1:18" x14ac:dyDescent="0.2">
      <c r="A3411">
        <v>3410</v>
      </c>
      <c r="B3411">
        <v>24</v>
      </c>
      <c r="C3411" t="s">
        <v>152</v>
      </c>
      <c r="D3411" t="s">
        <v>54</v>
      </c>
      <c r="E3411" t="s">
        <v>20</v>
      </c>
      <c r="F3411">
        <v>93</v>
      </c>
      <c r="G3411" t="s">
        <v>147</v>
      </c>
      <c r="H3411" t="s">
        <v>43</v>
      </c>
      <c r="I3411" t="s">
        <v>84</v>
      </c>
      <c r="J3411" t="s">
        <v>52</v>
      </c>
      <c r="K3411">
        <v>3.2</v>
      </c>
      <c r="L3411" t="s">
        <v>151</v>
      </c>
      <c r="M3411" t="s">
        <v>44</v>
      </c>
      <c r="N3411" t="s">
        <v>151</v>
      </c>
      <c r="O3411" t="s">
        <v>151</v>
      </c>
      <c r="P3411">
        <v>3</v>
      </c>
      <c r="Q3411" t="s">
        <v>38</v>
      </c>
      <c r="R3411" t="s">
        <v>96</v>
      </c>
    </row>
    <row r="3412" spans="1:18" x14ac:dyDescent="0.2">
      <c r="A3412">
        <v>3411</v>
      </c>
      <c r="B3412">
        <v>50</v>
      </c>
      <c r="C3412" t="s">
        <v>152</v>
      </c>
      <c r="D3412" t="s">
        <v>40</v>
      </c>
      <c r="E3412" t="s">
        <v>41</v>
      </c>
      <c r="F3412">
        <v>76</v>
      </c>
      <c r="G3412" t="s">
        <v>122</v>
      </c>
      <c r="H3412" t="s">
        <v>22</v>
      </c>
      <c r="I3412" t="s">
        <v>84</v>
      </c>
      <c r="J3412" t="s">
        <v>52</v>
      </c>
      <c r="K3412">
        <v>4.3</v>
      </c>
      <c r="L3412" t="s">
        <v>151</v>
      </c>
      <c r="M3412" t="s">
        <v>37</v>
      </c>
      <c r="N3412" t="s">
        <v>151</v>
      </c>
      <c r="O3412" t="s">
        <v>151</v>
      </c>
      <c r="P3412">
        <v>38</v>
      </c>
      <c r="Q3412" t="s">
        <v>74</v>
      </c>
      <c r="R3412" t="s">
        <v>75</v>
      </c>
    </row>
    <row r="3413" spans="1:18" x14ac:dyDescent="0.2">
      <c r="A3413">
        <v>3412</v>
      </c>
      <c r="B3413">
        <v>29</v>
      </c>
      <c r="C3413" t="s">
        <v>152</v>
      </c>
      <c r="D3413" t="s">
        <v>70</v>
      </c>
      <c r="E3413" t="s">
        <v>41</v>
      </c>
      <c r="F3413">
        <v>56</v>
      </c>
      <c r="G3413" t="s">
        <v>83</v>
      </c>
      <c r="H3413" t="s">
        <v>22</v>
      </c>
      <c r="I3413" t="s">
        <v>23</v>
      </c>
      <c r="J3413" t="s">
        <v>24</v>
      </c>
      <c r="K3413">
        <v>4.9000000000000004</v>
      </c>
      <c r="L3413" t="s">
        <v>151</v>
      </c>
      <c r="M3413" t="s">
        <v>69</v>
      </c>
      <c r="N3413" t="s">
        <v>151</v>
      </c>
      <c r="O3413" t="s">
        <v>151</v>
      </c>
      <c r="P3413">
        <v>45</v>
      </c>
      <c r="Q3413" t="s">
        <v>32</v>
      </c>
      <c r="R3413" t="s">
        <v>39</v>
      </c>
    </row>
    <row r="3414" spans="1:18" x14ac:dyDescent="0.2">
      <c r="A3414">
        <v>3413</v>
      </c>
      <c r="B3414">
        <v>61</v>
      </c>
      <c r="C3414" t="s">
        <v>152</v>
      </c>
      <c r="D3414" t="s">
        <v>40</v>
      </c>
      <c r="E3414" t="s">
        <v>41</v>
      </c>
      <c r="F3414">
        <v>83</v>
      </c>
      <c r="G3414" t="s">
        <v>115</v>
      </c>
      <c r="H3414" t="s">
        <v>43</v>
      </c>
      <c r="I3414" t="s">
        <v>135</v>
      </c>
      <c r="J3414" t="s">
        <v>56</v>
      </c>
      <c r="K3414">
        <v>3.8</v>
      </c>
      <c r="L3414" t="s">
        <v>151</v>
      </c>
      <c r="M3414" t="s">
        <v>73</v>
      </c>
      <c r="N3414" t="s">
        <v>151</v>
      </c>
      <c r="O3414" t="s">
        <v>151</v>
      </c>
      <c r="P3414">
        <v>31</v>
      </c>
      <c r="Q3414" t="s">
        <v>27</v>
      </c>
      <c r="R3414" t="s">
        <v>57</v>
      </c>
    </row>
    <row r="3415" spans="1:18" x14ac:dyDescent="0.2">
      <c r="A3415">
        <v>3414</v>
      </c>
      <c r="B3415">
        <v>34</v>
      </c>
      <c r="C3415" t="s">
        <v>152</v>
      </c>
      <c r="D3415" t="s">
        <v>142</v>
      </c>
      <c r="E3415" t="s">
        <v>66</v>
      </c>
      <c r="F3415">
        <v>90</v>
      </c>
      <c r="G3415" t="s">
        <v>78</v>
      </c>
      <c r="H3415" t="s">
        <v>91</v>
      </c>
      <c r="I3415" t="s">
        <v>93</v>
      </c>
      <c r="J3415" t="s">
        <v>24</v>
      </c>
      <c r="K3415">
        <v>2.5</v>
      </c>
      <c r="L3415" t="s">
        <v>151</v>
      </c>
      <c r="M3415" t="s">
        <v>26</v>
      </c>
      <c r="N3415" t="s">
        <v>151</v>
      </c>
      <c r="O3415" t="s">
        <v>151</v>
      </c>
      <c r="P3415">
        <v>16</v>
      </c>
      <c r="Q3415" t="s">
        <v>45</v>
      </c>
      <c r="R3415" t="s">
        <v>75</v>
      </c>
    </row>
    <row r="3416" spans="1:18" x14ac:dyDescent="0.2">
      <c r="A3416">
        <v>3415</v>
      </c>
      <c r="B3416">
        <v>27</v>
      </c>
      <c r="C3416" t="s">
        <v>152</v>
      </c>
      <c r="D3416" t="s">
        <v>136</v>
      </c>
      <c r="E3416" t="s">
        <v>41</v>
      </c>
      <c r="F3416">
        <v>94</v>
      </c>
      <c r="G3416" t="s">
        <v>138</v>
      </c>
      <c r="H3416" t="s">
        <v>43</v>
      </c>
      <c r="I3416" t="s">
        <v>31</v>
      </c>
      <c r="J3416" t="s">
        <v>36</v>
      </c>
      <c r="K3416">
        <v>4.9000000000000004</v>
      </c>
      <c r="L3416" t="s">
        <v>151</v>
      </c>
      <c r="M3416" t="s">
        <v>44</v>
      </c>
      <c r="N3416" t="s">
        <v>151</v>
      </c>
      <c r="O3416" t="s">
        <v>151</v>
      </c>
      <c r="P3416">
        <v>3</v>
      </c>
      <c r="Q3416" t="s">
        <v>74</v>
      </c>
      <c r="R3416" t="s">
        <v>57</v>
      </c>
    </row>
    <row r="3417" spans="1:18" x14ac:dyDescent="0.2">
      <c r="A3417">
        <v>3416</v>
      </c>
      <c r="B3417">
        <v>38</v>
      </c>
      <c r="C3417" t="s">
        <v>152</v>
      </c>
      <c r="D3417" t="s">
        <v>19</v>
      </c>
      <c r="E3417" t="s">
        <v>20</v>
      </c>
      <c r="F3417">
        <v>68</v>
      </c>
      <c r="G3417" t="s">
        <v>83</v>
      </c>
      <c r="H3417" t="s">
        <v>43</v>
      </c>
      <c r="I3417" t="s">
        <v>79</v>
      </c>
      <c r="J3417" t="s">
        <v>56</v>
      </c>
      <c r="K3417">
        <v>3</v>
      </c>
      <c r="L3417" t="s">
        <v>151</v>
      </c>
      <c r="M3417" t="s">
        <v>69</v>
      </c>
      <c r="N3417" t="s">
        <v>151</v>
      </c>
      <c r="O3417" t="s">
        <v>151</v>
      </c>
      <c r="P3417">
        <v>15</v>
      </c>
      <c r="Q3417" t="s">
        <v>74</v>
      </c>
      <c r="R3417" t="s">
        <v>48</v>
      </c>
    </row>
    <row r="3418" spans="1:18" x14ac:dyDescent="0.2">
      <c r="A3418">
        <v>3417</v>
      </c>
      <c r="B3418">
        <v>25</v>
      </c>
      <c r="C3418" t="s">
        <v>152</v>
      </c>
      <c r="D3418" t="s">
        <v>40</v>
      </c>
      <c r="E3418" t="s">
        <v>41</v>
      </c>
      <c r="F3418">
        <v>53</v>
      </c>
      <c r="G3418" t="s">
        <v>89</v>
      </c>
      <c r="H3418" t="s">
        <v>43</v>
      </c>
      <c r="I3418" t="s">
        <v>72</v>
      </c>
      <c r="J3418" t="s">
        <v>36</v>
      </c>
      <c r="K3418">
        <v>3.2</v>
      </c>
      <c r="L3418" t="s">
        <v>151</v>
      </c>
      <c r="M3418" t="s">
        <v>73</v>
      </c>
      <c r="N3418" t="s">
        <v>151</v>
      </c>
      <c r="O3418" t="s">
        <v>151</v>
      </c>
      <c r="P3418">
        <v>11</v>
      </c>
      <c r="Q3418" t="s">
        <v>74</v>
      </c>
      <c r="R3418" t="s">
        <v>96</v>
      </c>
    </row>
    <row r="3419" spans="1:18" x14ac:dyDescent="0.2">
      <c r="A3419">
        <v>3418</v>
      </c>
      <c r="B3419">
        <v>54</v>
      </c>
      <c r="C3419" t="s">
        <v>152</v>
      </c>
      <c r="D3419" t="s">
        <v>61</v>
      </c>
      <c r="E3419" t="s">
        <v>62</v>
      </c>
      <c r="F3419">
        <v>35</v>
      </c>
      <c r="G3419" t="s">
        <v>34</v>
      </c>
      <c r="H3419" t="s">
        <v>43</v>
      </c>
      <c r="I3419" t="s">
        <v>143</v>
      </c>
      <c r="J3419" t="s">
        <v>52</v>
      </c>
      <c r="K3419">
        <v>2.9</v>
      </c>
      <c r="L3419" t="s">
        <v>151</v>
      </c>
      <c r="M3419" t="s">
        <v>69</v>
      </c>
      <c r="N3419" t="s">
        <v>151</v>
      </c>
      <c r="O3419" t="s">
        <v>151</v>
      </c>
      <c r="P3419">
        <v>22</v>
      </c>
      <c r="Q3419" t="s">
        <v>85</v>
      </c>
      <c r="R3419" t="s">
        <v>28</v>
      </c>
    </row>
    <row r="3420" spans="1:18" x14ac:dyDescent="0.2">
      <c r="A3420">
        <v>3419</v>
      </c>
      <c r="B3420">
        <v>53</v>
      </c>
      <c r="C3420" t="s">
        <v>152</v>
      </c>
      <c r="D3420" t="s">
        <v>101</v>
      </c>
      <c r="E3420" t="s">
        <v>62</v>
      </c>
      <c r="F3420">
        <v>30</v>
      </c>
      <c r="G3420" t="s">
        <v>130</v>
      </c>
      <c r="H3420" t="s">
        <v>43</v>
      </c>
      <c r="I3420" t="s">
        <v>117</v>
      </c>
      <c r="J3420" t="s">
        <v>52</v>
      </c>
      <c r="K3420">
        <v>2.8</v>
      </c>
      <c r="L3420" t="s">
        <v>151</v>
      </c>
      <c r="M3420" t="s">
        <v>37</v>
      </c>
      <c r="N3420" t="s">
        <v>151</v>
      </c>
      <c r="O3420" t="s">
        <v>151</v>
      </c>
      <c r="P3420">
        <v>35</v>
      </c>
      <c r="Q3420" t="s">
        <v>85</v>
      </c>
      <c r="R3420" t="s">
        <v>48</v>
      </c>
    </row>
    <row r="3421" spans="1:18" x14ac:dyDescent="0.2">
      <c r="A3421">
        <v>3420</v>
      </c>
      <c r="B3421">
        <v>23</v>
      </c>
      <c r="C3421" t="s">
        <v>152</v>
      </c>
      <c r="D3421" t="s">
        <v>105</v>
      </c>
      <c r="E3421" t="s">
        <v>66</v>
      </c>
      <c r="F3421">
        <v>26</v>
      </c>
      <c r="G3421" t="s">
        <v>63</v>
      </c>
      <c r="H3421" t="s">
        <v>22</v>
      </c>
      <c r="I3421" t="s">
        <v>125</v>
      </c>
      <c r="J3421" t="s">
        <v>24</v>
      </c>
      <c r="K3421">
        <v>3.1</v>
      </c>
      <c r="L3421" t="s">
        <v>151</v>
      </c>
      <c r="M3421" t="s">
        <v>73</v>
      </c>
      <c r="N3421" t="s">
        <v>151</v>
      </c>
      <c r="O3421" t="s">
        <v>151</v>
      </c>
      <c r="P3421">
        <v>5</v>
      </c>
      <c r="Q3421" t="s">
        <v>27</v>
      </c>
      <c r="R3421" t="s">
        <v>75</v>
      </c>
    </row>
    <row r="3422" spans="1:18" x14ac:dyDescent="0.2">
      <c r="A3422">
        <v>3421</v>
      </c>
      <c r="B3422">
        <v>19</v>
      </c>
      <c r="C3422" t="s">
        <v>152</v>
      </c>
      <c r="D3422" t="s">
        <v>123</v>
      </c>
      <c r="E3422" t="s">
        <v>66</v>
      </c>
      <c r="F3422">
        <v>60</v>
      </c>
      <c r="G3422" t="s">
        <v>21</v>
      </c>
      <c r="H3422" t="s">
        <v>43</v>
      </c>
      <c r="I3422" t="s">
        <v>72</v>
      </c>
      <c r="J3422" t="s">
        <v>24</v>
      </c>
      <c r="K3422">
        <v>3.4</v>
      </c>
      <c r="L3422" t="s">
        <v>151</v>
      </c>
      <c r="M3422" t="s">
        <v>26</v>
      </c>
      <c r="N3422" t="s">
        <v>151</v>
      </c>
      <c r="O3422" t="s">
        <v>151</v>
      </c>
      <c r="P3422">
        <v>35</v>
      </c>
      <c r="Q3422" t="s">
        <v>45</v>
      </c>
      <c r="R3422" t="s">
        <v>75</v>
      </c>
    </row>
    <row r="3423" spans="1:18" x14ac:dyDescent="0.2">
      <c r="A3423">
        <v>3422</v>
      </c>
      <c r="B3423">
        <v>57</v>
      </c>
      <c r="C3423" t="s">
        <v>152</v>
      </c>
      <c r="D3423" t="s">
        <v>70</v>
      </c>
      <c r="E3423" t="s">
        <v>41</v>
      </c>
      <c r="F3423">
        <v>30</v>
      </c>
      <c r="G3423" t="s">
        <v>126</v>
      </c>
      <c r="H3423" t="s">
        <v>43</v>
      </c>
      <c r="I3423" t="s">
        <v>31</v>
      </c>
      <c r="J3423" t="s">
        <v>52</v>
      </c>
      <c r="K3423">
        <v>2.9</v>
      </c>
      <c r="L3423" t="s">
        <v>151</v>
      </c>
      <c r="M3423" t="s">
        <v>37</v>
      </c>
      <c r="N3423" t="s">
        <v>151</v>
      </c>
      <c r="O3423" t="s">
        <v>151</v>
      </c>
      <c r="P3423">
        <v>27</v>
      </c>
      <c r="Q3423" t="s">
        <v>45</v>
      </c>
      <c r="R3423" t="s">
        <v>39</v>
      </c>
    </row>
    <row r="3424" spans="1:18" x14ac:dyDescent="0.2">
      <c r="A3424">
        <v>3423</v>
      </c>
      <c r="B3424">
        <v>19</v>
      </c>
      <c r="C3424" t="s">
        <v>152</v>
      </c>
      <c r="D3424" t="s">
        <v>61</v>
      </c>
      <c r="E3424" t="s">
        <v>62</v>
      </c>
      <c r="F3424">
        <v>91</v>
      </c>
      <c r="G3424" t="s">
        <v>83</v>
      </c>
      <c r="H3424" t="s">
        <v>22</v>
      </c>
      <c r="I3424" t="s">
        <v>117</v>
      </c>
      <c r="J3424" t="s">
        <v>24</v>
      </c>
      <c r="K3424">
        <v>3.2</v>
      </c>
      <c r="L3424" t="s">
        <v>151</v>
      </c>
      <c r="M3424" t="s">
        <v>44</v>
      </c>
      <c r="N3424" t="s">
        <v>151</v>
      </c>
      <c r="O3424" t="s">
        <v>151</v>
      </c>
      <c r="P3424">
        <v>9</v>
      </c>
      <c r="Q3424" t="s">
        <v>27</v>
      </c>
      <c r="R3424" t="s">
        <v>87</v>
      </c>
    </row>
    <row r="3425" spans="1:18" x14ac:dyDescent="0.2">
      <c r="A3425">
        <v>3424</v>
      </c>
      <c r="B3425">
        <v>33</v>
      </c>
      <c r="C3425" t="s">
        <v>152</v>
      </c>
      <c r="D3425" t="s">
        <v>136</v>
      </c>
      <c r="E3425" t="s">
        <v>41</v>
      </c>
      <c r="F3425">
        <v>71</v>
      </c>
      <c r="G3425" t="s">
        <v>34</v>
      </c>
      <c r="H3425" t="s">
        <v>43</v>
      </c>
      <c r="I3425" t="s">
        <v>109</v>
      </c>
      <c r="J3425" t="s">
        <v>36</v>
      </c>
      <c r="K3425">
        <v>3.8</v>
      </c>
      <c r="L3425" t="s">
        <v>151</v>
      </c>
      <c r="M3425" t="s">
        <v>44</v>
      </c>
      <c r="N3425" t="s">
        <v>151</v>
      </c>
      <c r="O3425" t="s">
        <v>151</v>
      </c>
      <c r="P3425">
        <v>21</v>
      </c>
      <c r="Q3425" t="s">
        <v>45</v>
      </c>
      <c r="R3425" t="s">
        <v>75</v>
      </c>
    </row>
    <row r="3426" spans="1:18" x14ac:dyDescent="0.2">
      <c r="A3426">
        <v>3425</v>
      </c>
      <c r="B3426">
        <v>33</v>
      </c>
      <c r="C3426" t="s">
        <v>152</v>
      </c>
      <c r="D3426" t="s">
        <v>118</v>
      </c>
      <c r="E3426" t="s">
        <v>66</v>
      </c>
      <c r="F3426">
        <v>64</v>
      </c>
      <c r="G3426" t="s">
        <v>102</v>
      </c>
      <c r="H3426" t="s">
        <v>22</v>
      </c>
      <c r="I3426" t="s">
        <v>95</v>
      </c>
      <c r="J3426" t="s">
        <v>52</v>
      </c>
      <c r="K3426">
        <v>3.6</v>
      </c>
      <c r="L3426" t="s">
        <v>151</v>
      </c>
      <c r="M3426" t="s">
        <v>69</v>
      </c>
      <c r="N3426" t="s">
        <v>151</v>
      </c>
      <c r="O3426" t="s">
        <v>151</v>
      </c>
      <c r="P3426">
        <v>23</v>
      </c>
      <c r="Q3426" t="s">
        <v>38</v>
      </c>
      <c r="R3426" t="s">
        <v>87</v>
      </c>
    </row>
    <row r="3427" spans="1:18" x14ac:dyDescent="0.2">
      <c r="A3427">
        <v>3426</v>
      </c>
      <c r="B3427">
        <v>38</v>
      </c>
      <c r="C3427" t="s">
        <v>152</v>
      </c>
      <c r="D3427" t="s">
        <v>123</v>
      </c>
      <c r="E3427" t="s">
        <v>66</v>
      </c>
      <c r="F3427">
        <v>54</v>
      </c>
      <c r="G3427" t="s">
        <v>150</v>
      </c>
      <c r="H3427" t="s">
        <v>43</v>
      </c>
      <c r="I3427" t="s">
        <v>143</v>
      </c>
      <c r="J3427" t="s">
        <v>52</v>
      </c>
      <c r="K3427">
        <v>4.3</v>
      </c>
      <c r="L3427" t="s">
        <v>151</v>
      </c>
      <c r="M3427" t="s">
        <v>44</v>
      </c>
      <c r="N3427" t="s">
        <v>151</v>
      </c>
      <c r="O3427" t="s">
        <v>151</v>
      </c>
      <c r="P3427">
        <v>3</v>
      </c>
      <c r="Q3427" t="s">
        <v>85</v>
      </c>
      <c r="R3427" t="s">
        <v>75</v>
      </c>
    </row>
    <row r="3428" spans="1:18" x14ac:dyDescent="0.2">
      <c r="A3428">
        <v>3427</v>
      </c>
      <c r="B3428">
        <v>47</v>
      </c>
      <c r="C3428" t="s">
        <v>152</v>
      </c>
      <c r="D3428" t="s">
        <v>124</v>
      </c>
      <c r="E3428" t="s">
        <v>20</v>
      </c>
      <c r="F3428">
        <v>35</v>
      </c>
      <c r="G3428" t="s">
        <v>46</v>
      </c>
      <c r="H3428" t="s">
        <v>91</v>
      </c>
      <c r="I3428" t="s">
        <v>135</v>
      </c>
      <c r="J3428" t="s">
        <v>56</v>
      </c>
      <c r="K3428">
        <v>4.8</v>
      </c>
      <c r="L3428" t="s">
        <v>151</v>
      </c>
      <c r="M3428" t="s">
        <v>69</v>
      </c>
      <c r="N3428" t="s">
        <v>151</v>
      </c>
      <c r="O3428" t="s">
        <v>151</v>
      </c>
      <c r="P3428">
        <v>31</v>
      </c>
      <c r="Q3428" t="s">
        <v>38</v>
      </c>
      <c r="R3428" t="s">
        <v>48</v>
      </c>
    </row>
    <row r="3429" spans="1:18" x14ac:dyDescent="0.2">
      <c r="A3429">
        <v>3428</v>
      </c>
      <c r="B3429">
        <v>39</v>
      </c>
      <c r="C3429" t="s">
        <v>152</v>
      </c>
      <c r="D3429" t="s">
        <v>112</v>
      </c>
      <c r="E3429" t="s">
        <v>20</v>
      </c>
      <c r="F3429">
        <v>38</v>
      </c>
      <c r="G3429" t="s">
        <v>150</v>
      </c>
      <c r="H3429" t="s">
        <v>91</v>
      </c>
      <c r="I3429" t="s">
        <v>47</v>
      </c>
      <c r="J3429" t="s">
        <v>24</v>
      </c>
      <c r="K3429">
        <v>2.5</v>
      </c>
      <c r="L3429" t="s">
        <v>151</v>
      </c>
      <c r="M3429" t="s">
        <v>73</v>
      </c>
      <c r="N3429" t="s">
        <v>151</v>
      </c>
      <c r="O3429" t="s">
        <v>151</v>
      </c>
      <c r="P3429">
        <v>44</v>
      </c>
      <c r="Q3429" t="s">
        <v>32</v>
      </c>
      <c r="R3429" t="s">
        <v>48</v>
      </c>
    </row>
    <row r="3430" spans="1:18" x14ac:dyDescent="0.2">
      <c r="A3430">
        <v>3429</v>
      </c>
      <c r="B3430">
        <v>32</v>
      </c>
      <c r="C3430" t="s">
        <v>152</v>
      </c>
      <c r="D3430" t="s">
        <v>105</v>
      </c>
      <c r="E3430" t="s">
        <v>66</v>
      </c>
      <c r="F3430">
        <v>69</v>
      </c>
      <c r="G3430" t="s">
        <v>148</v>
      </c>
      <c r="H3430" t="s">
        <v>43</v>
      </c>
      <c r="I3430" t="s">
        <v>23</v>
      </c>
      <c r="J3430" t="s">
        <v>56</v>
      </c>
      <c r="K3430">
        <v>2.5</v>
      </c>
      <c r="L3430" t="s">
        <v>151</v>
      </c>
      <c r="M3430" t="s">
        <v>44</v>
      </c>
      <c r="N3430" t="s">
        <v>151</v>
      </c>
      <c r="O3430" t="s">
        <v>151</v>
      </c>
      <c r="P3430">
        <v>20</v>
      </c>
      <c r="Q3430" t="s">
        <v>27</v>
      </c>
      <c r="R3430" t="s">
        <v>87</v>
      </c>
    </row>
    <row r="3431" spans="1:18" x14ac:dyDescent="0.2">
      <c r="A3431">
        <v>3430</v>
      </c>
      <c r="B3431">
        <v>27</v>
      </c>
      <c r="C3431" t="s">
        <v>152</v>
      </c>
      <c r="D3431" t="s">
        <v>86</v>
      </c>
      <c r="E3431" t="s">
        <v>20</v>
      </c>
      <c r="F3431">
        <v>96</v>
      </c>
      <c r="G3431" t="s">
        <v>119</v>
      </c>
      <c r="H3431" t="s">
        <v>35</v>
      </c>
      <c r="I3431" t="s">
        <v>72</v>
      </c>
      <c r="J3431" t="s">
        <v>24</v>
      </c>
      <c r="K3431">
        <v>4.5999999999999996</v>
      </c>
      <c r="L3431" t="s">
        <v>151</v>
      </c>
      <c r="M3431" t="s">
        <v>26</v>
      </c>
      <c r="N3431" t="s">
        <v>151</v>
      </c>
      <c r="O3431" t="s">
        <v>151</v>
      </c>
      <c r="P3431">
        <v>34</v>
      </c>
      <c r="Q3431" t="s">
        <v>85</v>
      </c>
      <c r="R3431" t="s">
        <v>39</v>
      </c>
    </row>
    <row r="3432" spans="1:18" x14ac:dyDescent="0.2">
      <c r="A3432">
        <v>3431</v>
      </c>
      <c r="B3432">
        <v>67</v>
      </c>
      <c r="C3432" t="s">
        <v>152</v>
      </c>
      <c r="D3432" t="s">
        <v>124</v>
      </c>
      <c r="E3432" t="s">
        <v>20</v>
      </c>
      <c r="F3432">
        <v>73</v>
      </c>
      <c r="G3432" t="s">
        <v>55</v>
      </c>
      <c r="H3432" t="s">
        <v>43</v>
      </c>
      <c r="I3432" t="s">
        <v>92</v>
      </c>
      <c r="J3432" t="s">
        <v>24</v>
      </c>
      <c r="K3432">
        <v>4.2</v>
      </c>
      <c r="L3432" t="s">
        <v>151</v>
      </c>
      <c r="M3432" t="s">
        <v>44</v>
      </c>
      <c r="N3432" t="s">
        <v>151</v>
      </c>
      <c r="O3432" t="s">
        <v>151</v>
      </c>
      <c r="P3432">
        <v>17</v>
      </c>
      <c r="Q3432" t="s">
        <v>74</v>
      </c>
      <c r="R3432" t="s">
        <v>96</v>
      </c>
    </row>
    <row r="3433" spans="1:18" x14ac:dyDescent="0.2">
      <c r="A3433">
        <v>3432</v>
      </c>
      <c r="B3433">
        <v>46</v>
      </c>
      <c r="C3433" t="s">
        <v>152</v>
      </c>
      <c r="D3433" t="s">
        <v>132</v>
      </c>
      <c r="E3433" t="s">
        <v>66</v>
      </c>
      <c r="F3433">
        <v>49</v>
      </c>
      <c r="G3433" t="s">
        <v>129</v>
      </c>
      <c r="H3433" t="s">
        <v>35</v>
      </c>
      <c r="I3433" t="s">
        <v>95</v>
      </c>
      <c r="J3433" t="s">
        <v>52</v>
      </c>
      <c r="K3433">
        <v>4.2</v>
      </c>
      <c r="L3433" t="s">
        <v>151</v>
      </c>
      <c r="M3433" t="s">
        <v>26</v>
      </c>
      <c r="N3433" t="s">
        <v>151</v>
      </c>
      <c r="O3433" t="s">
        <v>151</v>
      </c>
      <c r="P3433">
        <v>20</v>
      </c>
      <c r="Q3433" t="s">
        <v>27</v>
      </c>
      <c r="R3433" t="s">
        <v>48</v>
      </c>
    </row>
    <row r="3434" spans="1:18" x14ac:dyDescent="0.2">
      <c r="A3434">
        <v>3433</v>
      </c>
      <c r="B3434">
        <v>36</v>
      </c>
      <c r="C3434" t="s">
        <v>152</v>
      </c>
      <c r="D3434" t="s">
        <v>136</v>
      </c>
      <c r="E3434" t="s">
        <v>41</v>
      </c>
      <c r="F3434">
        <v>44</v>
      </c>
      <c r="G3434" t="s">
        <v>138</v>
      </c>
      <c r="H3434" t="s">
        <v>43</v>
      </c>
      <c r="I3434" t="s">
        <v>23</v>
      </c>
      <c r="J3434" t="s">
        <v>52</v>
      </c>
      <c r="K3434">
        <v>4.8</v>
      </c>
      <c r="L3434" t="s">
        <v>151</v>
      </c>
      <c r="M3434" t="s">
        <v>69</v>
      </c>
      <c r="N3434" t="s">
        <v>151</v>
      </c>
      <c r="O3434" t="s">
        <v>151</v>
      </c>
      <c r="P3434">
        <v>46</v>
      </c>
      <c r="Q3434" t="s">
        <v>45</v>
      </c>
      <c r="R3434" t="s">
        <v>96</v>
      </c>
    </row>
    <row r="3435" spans="1:18" x14ac:dyDescent="0.2">
      <c r="A3435">
        <v>3434</v>
      </c>
      <c r="B3435">
        <v>62</v>
      </c>
      <c r="C3435" t="s">
        <v>152</v>
      </c>
      <c r="D3435" t="s">
        <v>124</v>
      </c>
      <c r="E3435" t="s">
        <v>20</v>
      </c>
      <c r="F3435">
        <v>93</v>
      </c>
      <c r="G3435" t="s">
        <v>119</v>
      </c>
      <c r="H3435" t="s">
        <v>43</v>
      </c>
      <c r="I3435" t="s">
        <v>133</v>
      </c>
      <c r="J3435" t="s">
        <v>36</v>
      </c>
      <c r="K3435">
        <v>4.5</v>
      </c>
      <c r="L3435" t="s">
        <v>151</v>
      </c>
      <c r="M3435" t="s">
        <v>37</v>
      </c>
      <c r="N3435" t="s">
        <v>151</v>
      </c>
      <c r="O3435" t="s">
        <v>151</v>
      </c>
      <c r="P3435">
        <v>28</v>
      </c>
      <c r="Q3435" t="s">
        <v>45</v>
      </c>
      <c r="R3435" t="s">
        <v>48</v>
      </c>
    </row>
    <row r="3436" spans="1:18" x14ac:dyDescent="0.2">
      <c r="A3436">
        <v>3435</v>
      </c>
      <c r="B3436">
        <v>31</v>
      </c>
      <c r="C3436" t="s">
        <v>152</v>
      </c>
      <c r="D3436" t="s">
        <v>94</v>
      </c>
      <c r="E3436" t="s">
        <v>20</v>
      </c>
      <c r="F3436">
        <v>72</v>
      </c>
      <c r="G3436" t="s">
        <v>122</v>
      </c>
      <c r="H3436" t="s">
        <v>35</v>
      </c>
      <c r="I3436" t="s">
        <v>120</v>
      </c>
      <c r="J3436" t="s">
        <v>52</v>
      </c>
      <c r="K3436">
        <v>3.3</v>
      </c>
      <c r="L3436" t="s">
        <v>151</v>
      </c>
      <c r="M3436" t="s">
        <v>69</v>
      </c>
      <c r="N3436" t="s">
        <v>151</v>
      </c>
      <c r="O3436" t="s">
        <v>151</v>
      </c>
      <c r="P3436">
        <v>6</v>
      </c>
      <c r="Q3436" t="s">
        <v>27</v>
      </c>
      <c r="R3436" t="s">
        <v>28</v>
      </c>
    </row>
    <row r="3437" spans="1:18" x14ac:dyDescent="0.2">
      <c r="A3437">
        <v>3436</v>
      </c>
      <c r="B3437">
        <v>68</v>
      </c>
      <c r="C3437" t="s">
        <v>152</v>
      </c>
      <c r="D3437" t="s">
        <v>124</v>
      </c>
      <c r="E3437" t="s">
        <v>20</v>
      </c>
      <c r="F3437">
        <v>91</v>
      </c>
      <c r="G3437" t="s">
        <v>55</v>
      </c>
      <c r="H3437" t="s">
        <v>43</v>
      </c>
      <c r="I3437" t="s">
        <v>117</v>
      </c>
      <c r="J3437" t="s">
        <v>52</v>
      </c>
      <c r="K3437">
        <v>2.7</v>
      </c>
      <c r="L3437" t="s">
        <v>151</v>
      </c>
      <c r="M3437" t="s">
        <v>69</v>
      </c>
      <c r="N3437" t="s">
        <v>151</v>
      </c>
      <c r="O3437" t="s">
        <v>151</v>
      </c>
      <c r="P3437">
        <v>50</v>
      </c>
      <c r="Q3437" t="s">
        <v>85</v>
      </c>
      <c r="R3437" t="s">
        <v>75</v>
      </c>
    </row>
    <row r="3438" spans="1:18" x14ac:dyDescent="0.2">
      <c r="A3438">
        <v>3437</v>
      </c>
      <c r="B3438">
        <v>57</v>
      </c>
      <c r="C3438" t="s">
        <v>152</v>
      </c>
      <c r="D3438" t="s">
        <v>132</v>
      </c>
      <c r="E3438" t="s">
        <v>66</v>
      </c>
      <c r="F3438">
        <v>83</v>
      </c>
      <c r="G3438" t="s">
        <v>144</v>
      </c>
      <c r="H3438" t="s">
        <v>22</v>
      </c>
      <c r="I3438" t="s">
        <v>99</v>
      </c>
      <c r="J3438" t="s">
        <v>24</v>
      </c>
      <c r="K3438">
        <v>2.8</v>
      </c>
      <c r="L3438" t="s">
        <v>151</v>
      </c>
      <c r="M3438" t="s">
        <v>69</v>
      </c>
      <c r="N3438" t="s">
        <v>151</v>
      </c>
      <c r="O3438" t="s">
        <v>151</v>
      </c>
      <c r="P3438">
        <v>41</v>
      </c>
      <c r="Q3438" t="s">
        <v>74</v>
      </c>
      <c r="R3438" t="s">
        <v>87</v>
      </c>
    </row>
    <row r="3439" spans="1:18" x14ac:dyDescent="0.2">
      <c r="A3439">
        <v>3438</v>
      </c>
      <c r="B3439">
        <v>22</v>
      </c>
      <c r="C3439" t="s">
        <v>152</v>
      </c>
      <c r="D3439" t="s">
        <v>101</v>
      </c>
      <c r="E3439" t="s">
        <v>62</v>
      </c>
      <c r="F3439">
        <v>62</v>
      </c>
      <c r="G3439" t="s">
        <v>100</v>
      </c>
      <c r="H3439" t="s">
        <v>35</v>
      </c>
      <c r="I3439" t="s">
        <v>95</v>
      </c>
      <c r="J3439" t="s">
        <v>24</v>
      </c>
      <c r="K3439">
        <v>3.5</v>
      </c>
      <c r="L3439" t="s">
        <v>151</v>
      </c>
      <c r="M3439" t="s">
        <v>69</v>
      </c>
      <c r="N3439" t="s">
        <v>151</v>
      </c>
      <c r="O3439" t="s">
        <v>151</v>
      </c>
      <c r="P3439">
        <v>50</v>
      </c>
      <c r="Q3439" t="s">
        <v>45</v>
      </c>
      <c r="R3439" t="s">
        <v>48</v>
      </c>
    </row>
    <row r="3440" spans="1:18" x14ac:dyDescent="0.2">
      <c r="A3440">
        <v>3439</v>
      </c>
      <c r="B3440">
        <v>26</v>
      </c>
      <c r="C3440" t="s">
        <v>152</v>
      </c>
      <c r="D3440" t="s">
        <v>54</v>
      </c>
      <c r="E3440" t="s">
        <v>20</v>
      </c>
      <c r="F3440">
        <v>71</v>
      </c>
      <c r="G3440" t="s">
        <v>21</v>
      </c>
      <c r="H3440" t="s">
        <v>43</v>
      </c>
      <c r="I3440" t="s">
        <v>82</v>
      </c>
      <c r="J3440" t="s">
        <v>56</v>
      </c>
      <c r="K3440">
        <v>3</v>
      </c>
      <c r="L3440" t="s">
        <v>151</v>
      </c>
      <c r="M3440" t="s">
        <v>73</v>
      </c>
      <c r="N3440" t="s">
        <v>151</v>
      </c>
      <c r="O3440" t="s">
        <v>151</v>
      </c>
      <c r="P3440">
        <v>33</v>
      </c>
      <c r="Q3440" t="s">
        <v>38</v>
      </c>
      <c r="R3440" t="s">
        <v>87</v>
      </c>
    </row>
    <row r="3441" spans="1:18" x14ac:dyDescent="0.2">
      <c r="A3441">
        <v>3440</v>
      </c>
      <c r="B3441">
        <v>43</v>
      </c>
      <c r="C3441" t="s">
        <v>152</v>
      </c>
      <c r="D3441" t="s">
        <v>142</v>
      </c>
      <c r="E3441" t="s">
        <v>66</v>
      </c>
      <c r="F3441">
        <v>93</v>
      </c>
      <c r="G3441" t="s">
        <v>134</v>
      </c>
      <c r="H3441" t="s">
        <v>43</v>
      </c>
      <c r="I3441" t="s">
        <v>23</v>
      </c>
      <c r="J3441" t="s">
        <v>52</v>
      </c>
      <c r="K3441">
        <v>4.5</v>
      </c>
      <c r="L3441" t="s">
        <v>151</v>
      </c>
      <c r="M3441" t="s">
        <v>26</v>
      </c>
      <c r="N3441" t="s">
        <v>151</v>
      </c>
      <c r="O3441" t="s">
        <v>151</v>
      </c>
      <c r="P3441">
        <v>25</v>
      </c>
      <c r="Q3441" t="s">
        <v>27</v>
      </c>
      <c r="R3441" t="s">
        <v>57</v>
      </c>
    </row>
    <row r="3442" spans="1:18" x14ac:dyDescent="0.2">
      <c r="A3442">
        <v>3441</v>
      </c>
      <c r="B3442">
        <v>45</v>
      </c>
      <c r="C3442" t="s">
        <v>152</v>
      </c>
      <c r="D3442" t="s">
        <v>65</v>
      </c>
      <c r="E3442" t="s">
        <v>66</v>
      </c>
      <c r="F3442">
        <v>63</v>
      </c>
      <c r="G3442" t="s">
        <v>127</v>
      </c>
      <c r="H3442" t="s">
        <v>22</v>
      </c>
      <c r="I3442" t="s">
        <v>135</v>
      </c>
      <c r="J3442" t="s">
        <v>56</v>
      </c>
      <c r="K3442">
        <v>4.3</v>
      </c>
      <c r="L3442" t="s">
        <v>151</v>
      </c>
      <c r="M3442" t="s">
        <v>69</v>
      </c>
      <c r="N3442" t="s">
        <v>151</v>
      </c>
      <c r="O3442" t="s">
        <v>151</v>
      </c>
      <c r="P3442">
        <v>2</v>
      </c>
      <c r="Q3442" t="s">
        <v>45</v>
      </c>
      <c r="R3442" t="s">
        <v>39</v>
      </c>
    </row>
    <row r="3443" spans="1:18" x14ac:dyDescent="0.2">
      <c r="A3443">
        <v>3442</v>
      </c>
      <c r="B3443">
        <v>64</v>
      </c>
      <c r="C3443" t="s">
        <v>152</v>
      </c>
      <c r="D3443" t="s">
        <v>29</v>
      </c>
      <c r="E3443" t="s">
        <v>20</v>
      </c>
      <c r="F3443">
        <v>96</v>
      </c>
      <c r="G3443" t="s">
        <v>121</v>
      </c>
      <c r="H3443" t="s">
        <v>91</v>
      </c>
      <c r="I3443" t="s">
        <v>60</v>
      </c>
      <c r="J3443" t="s">
        <v>56</v>
      </c>
      <c r="K3443">
        <v>4.0999999999999996</v>
      </c>
      <c r="L3443" t="s">
        <v>151</v>
      </c>
      <c r="M3443" t="s">
        <v>53</v>
      </c>
      <c r="N3443" t="s">
        <v>151</v>
      </c>
      <c r="O3443" t="s">
        <v>151</v>
      </c>
      <c r="P3443">
        <v>15</v>
      </c>
      <c r="Q3443" t="s">
        <v>38</v>
      </c>
      <c r="R3443" t="s">
        <v>48</v>
      </c>
    </row>
    <row r="3444" spans="1:18" x14ac:dyDescent="0.2">
      <c r="A3444">
        <v>3443</v>
      </c>
      <c r="B3444">
        <v>28</v>
      </c>
      <c r="C3444" t="s">
        <v>152</v>
      </c>
      <c r="D3444" t="s">
        <v>86</v>
      </c>
      <c r="E3444" t="s">
        <v>20</v>
      </c>
      <c r="F3444">
        <v>78</v>
      </c>
      <c r="G3444" t="s">
        <v>150</v>
      </c>
      <c r="H3444" t="s">
        <v>43</v>
      </c>
      <c r="I3444" t="s">
        <v>82</v>
      </c>
      <c r="J3444" t="s">
        <v>36</v>
      </c>
      <c r="K3444">
        <v>4.3</v>
      </c>
      <c r="L3444" t="s">
        <v>151</v>
      </c>
      <c r="M3444" t="s">
        <v>44</v>
      </c>
      <c r="N3444" t="s">
        <v>151</v>
      </c>
      <c r="O3444" t="s">
        <v>151</v>
      </c>
      <c r="P3444">
        <v>12</v>
      </c>
      <c r="Q3444" t="s">
        <v>45</v>
      </c>
      <c r="R3444" t="s">
        <v>39</v>
      </c>
    </row>
    <row r="3445" spans="1:18" x14ac:dyDescent="0.2">
      <c r="A3445">
        <v>3444</v>
      </c>
      <c r="B3445">
        <v>47</v>
      </c>
      <c r="C3445" t="s">
        <v>152</v>
      </c>
      <c r="D3445" t="s">
        <v>80</v>
      </c>
      <c r="E3445" t="s">
        <v>20</v>
      </c>
      <c r="F3445">
        <v>24</v>
      </c>
      <c r="G3445" t="s">
        <v>121</v>
      </c>
      <c r="H3445" t="s">
        <v>22</v>
      </c>
      <c r="I3445" t="s">
        <v>64</v>
      </c>
      <c r="J3445" t="s">
        <v>52</v>
      </c>
      <c r="K3445">
        <v>5</v>
      </c>
      <c r="L3445" t="s">
        <v>151</v>
      </c>
      <c r="M3445" t="s">
        <v>37</v>
      </c>
      <c r="N3445" t="s">
        <v>151</v>
      </c>
      <c r="O3445" t="s">
        <v>151</v>
      </c>
      <c r="P3445">
        <v>28</v>
      </c>
      <c r="Q3445" t="s">
        <v>32</v>
      </c>
      <c r="R3445" t="s">
        <v>75</v>
      </c>
    </row>
    <row r="3446" spans="1:18" x14ac:dyDescent="0.2">
      <c r="A3446">
        <v>3445</v>
      </c>
      <c r="B3446">
        <v>53</v>
      </c>
      <c r="C3446" t="s">
        <v>152</v>
      </c>
      <c r="D3446" t="s">
        <v>94</v>
      </c>
      <c r="E3446" t="s">
        <v>20</v>
      </c>
      <c r="F3446">
        <v>63</v>
      </c>
      <c r="G3446" t="s">
        <v>42</v>
      </c>
      <c r="H3446" t="s">
        <v>35</v>
      </c>
      <c r="I3446" t="s">
        <v>95</v>
      </c>
      <c r="J3446" t="s">
        <v>52</v>
      </c>
      <c r="K3446">
        <v>3.8</v>
      </c>
      <c r="L3446" t="s">
        <v>151</v>
      </c>
      <c r="M3446" t="s">
        <v>69</v>
      </c>
      <c r="N3446" t="s">
        <v>151</v>
      </c>
      <c r="O3446" t="s">
        <v>151</v>
      </c>
      <c r="P3446">
        <v>12</v>
      </c>
      <c r="Q3446" t="s">
        <v>74</v>
      </c>
      <c r="R3446" t="s">
        <v>75</v>
      </c>
    </row>
    <row r="3447" spans="1:18" x14ac:dyDescent="0.2">
      <c r="A3447">
        <v>3446</v>
      </c>
      <c r="B3447">
        <v>42</v>
      </c>
      <c r="C3447" t="s">
        <v>152</v>
      </c>
      <c r="D3447" t="s">
        <v>123</v>
      </c>
      <c r="E3447" t="s">
        <v>66</v>
      </c>
      <c r="F3447">
        <v>58</v>
      </c>
      <c r="G3447" t="s">
        <v>102</v>
      </c>
      <c r="H3447" t="s">
        <v>43</v>
      </c>
      <c r="I3447" t="s">
        <v>135</v>
      </c>
      <c r="J3447" t="s">
        <v>56</v>
      </c>
      <c r="K3447">
        <v>4.9000000000000004</v>
      </c>
      <c r="L3447" t="s">
        <v>151</v>
      </c>
      <c r="M3447" t="s">
        <v>53</v>
      </c>
      <c r="N3447" t="s">
        <v>151</v>
      </c>
      <c r="O3447" t="s">
        <v>151</v>
      </c>
      <c r="P3447">
        <v>3</v>
      </c>
      <c r="Q3447" t="s">
        <v>85</v>
      </c>
      <c r="R3447" t="s">
        <v>48</v>
      </c>
    </row>
    <row r="3448" spans="1:18" x14ac:dyDescent="0.2">
      <c r="A3448">
        <v>3447</v>
      </c>
      <c r="B3448">
        <v>51</v>
      </c>
      <c r="C3448" t="s">
        <v>152</v>
      </c>
      <c r="D3448" t="s">
        <v>136</v>
      </c>
      <c r="E3448" t="s">
        <v>41</v>
      </c>
      <c r="F3448">
        <v>55</v>
      </c>
      <c r="G3448" t="s">
        <v>59</v>
      </c>
      <c r="H3448" t="s">
        <v>35</v>
      </c>
      <c r="I3448" t="s">
        <v>72</v>
      </c>
      <c r="J3448" t="s">
        <v>36</v>
      </c>
      <c r="K3448">
        <v>5</v>
      </c>
      <c r="L3448" t="s">
        <v>151</v>
      </c>
      <c r="M3448" t="s">
        <v>69</v>
      </c>
      <c r="N3448" t="s">
        <v>151</v>
      </c>
      <c r="O3448" t="s">
        <v>151</v>
      </c>
      <c r="P3448">
        <v>20</v>
      </c>
      <c r="Q3448" t="s">
        <v>32</v>
      </c>
      <c r="R3448" t="s">
        <v>39</v>
      </c>
    </row>
    <row r="3449" spans="1:18" x14ac:dyDescent="0.2">
      <c r="A3449">
        <v>3448</v>
      </c>
      <c r="B3449">
        <v>62</v>
      </c>
      <c r="C3449" t="s">
        <v>152</v>
      </c>
      <c r="D3449" t="s">
        <v>40</v>
      </c>
      <c r="E3449" t="s">
        <v>41</v>
      </c>
      <c r="F3449">
        <v>58</v>
      </c>
      <c r="G3449" t="s">
        <v>71</v>
      </c>
      <c r="H3449" t="s">
        <v>43</v>
      </c>
      <c r="I3449" t="s">
        <v>143</v>
      </c>
      <c r="J3449" t="s">
        <v>56</v>
      </c>
      <c r="K3449">
        <v>4.3</v>
      </c>
      <c r="L3449" t="s">
        <v>151</v>
      </c>
      <c r="M3449" t="s">
        <v>26</v>
      </c>
      <c r="N3449" t="s">
        <v>151</v>
      </c>
      <c r="O3449" t="s">
        <v>151</v>
      </c>
      <c r="P3449">
        <v>3</v>
      </c>
      <c r="Q3449" t="s">
        <v>74</v>
      </c>
      <c r="R3449" t="s">
        <v>75</v>
      </c>
    </row>
    <row r="3450" spans="1:18" x14ac:dyDescent="0.2">
      <c r="A3450">
        <v>3449</v>
      </c>
      <c r="B3450">
        <v>18</v>
      </c>
      <c r="C3450" t="s">
        <v>152</v>
      </c>
      <c r="D3450" t="s">
        <v>61</v>
      </c>
      <c r="E3450" t="s">
        <v>62</v>
      </c>
      <c r="F3450">
        <v>28</v>
      </c>
      <c r="G3450" t="s">
        <v>21</v>
      </c>
      <c r="H3450" t="s">
        <v>35</v>
      </c>
      <c r="I3450" t="s">
        <v>133</v>
      </c>
      <c r="J3450" t="s">
        <v>24</v>
      </c>
      <c r="K3450">
        <v>4.0999999999999996</v>
      </c>
      <c r="L3450" t="s">
        <v>151</v>
      </c>
      <c r="M3450" t="s">
        <v>26</v>
      </c>
      <c r="N3450" t="s">
        <v>151</v>
      </c>
      <c r="O3450" t="s">
        <v>151</v>
      </c>
      <c r="P3450">
        <v>32</v>
      </c>
      <c r="Q3450" t="s">
        <v>74</v>
      </c>
      <c r="R3450" t="s">
        <v>28</v>
      </c>
    </row>
    <row r="3451" spans="1:18" x14ac:dyDescent="0.2">
      <c r="A3451">
        <v>3450</v>
      </c>
      <c r="B3451">
        <v>48</v>
      </c>
      <c r="C3451" t="s">
        <v>152</v>
      </c>
      <c r="D3451" t="s">
        <v>19</v>
      </c>
      <c r="E3451" t="s">
        <v>20</v>
      </c>
      <c r="F3451">
        <v>37</v>
      </c>
      <c r="G3451" t="s">
        <v>110</v>
      </c>
      <c r="H3451" t="s">
        <v>43</v>
      </c>
      <c r="I3451" t="s">
        <v>109</v>
      </c>
      <c r="J3451" t="s">
        <v>36</v>
      </c>
      <c r="K3451">
        <v>4.5</v>
      </c>
      <c r="L3451" t="s">
        <v>151</v>
      </c>
      <c r="M3451" t="s">
        <v>53</v>
      </c>
      <c r="N3451" t="s">
        <v>151</v>
      </c>
      <c r="O3451" t="s">
        <v>151</v>
      </c>
      <c r="P3451">
        <v>35</v>
      </c>
      <c r="Q3451" t="s">
        <v>32</v>
      </c>
      <c r="R3451" t="s">
        <v>87</v>
      </c>
    </row>
    <row r="3452" spans="1:18" x14ac:dyDescent="0.2">
      <c r="A3452">
        <v>3451</v>
      </c>
      <c r="B3452">
        <v>20</v>
      </c>
      <c r="C3452" t="s">
        <v>152</v>
      </c>
      <c r="D3452" t="s">
        <v>58</v>
      </c>
      <c r="E3452" t="s">
        <v>20</v>
      </c>
      <c r="F3452">
        <v>78</v>
      </c>
      <c r="G3452" t="s">
        <v>128</v>
      </c>
      <c r="H3452" t="s">
        <v>43</v>
      </c>
      <c r="I3452" t="s">
        <v>68</v>
      </c>
      <c r="J3452" t="s">
        <v>36</v>
      </c>
      <c r="K3452">
        <v>3.6</v>
      </c>
      <c r="L3452" t="s">
        <v>151</v>
      </c>
      <c r="M3452" t="s">
        <v>73</v>
      </c>
      <c r="N3452" t="s">
        <v>151</v>
      </c>
      <c r="O3452" t="s">
        <v>151</v>
      </c>
      <c r="P3452">
        <v>31</v>
      </c>
      <c r="Q3452" t="s">
        <v>45</v>
      </c>
      <c r="R3452" t="s">
        <v>87</v>
      </c>
    </row>
    <row r="3453" spans="1:18" x14ac:dyDescent="0.2">
      <c r="A3453">
        <v>3452</v>
      </c>
      <c r="B3453">
        <v>32</v>
      </c>
      <c r="C3453" t="s">
        <v>152</v>
      </c>
      <c r="D3453" t="s">
        <v>19</v>
      </c>
      <c r="E3453" t="s">
        <v>20</v>
      </c>
      <c r="F3453">
        <v>73</v>
      </c>
      <c r="G3453" t="s">
        <v>106</v>
      </c>
      <c r="H3453" t="s">
        <v>91</v>
      </c>
      <c r="I3453" t="s">
        <v>64</v>
      </c>
      <c r="J3453" t="s">
        <v>56</v>
      </c>
      <c r="K3453">
        <v>3</v>
      </c>
      <c r="L3453" t="s">
        <v>151</v>
      </c>
      <c r="M3453" t="s">
        <v>37</v>
      </c>
      <c r="N3453" t="s">
        <v>151</v>
      </c>
      <c r="O3453" t="s">
        <v>151</v>
      </c>
      <c r="P3453">
        <v>13</v>
      </c>
      <c r="Q3453" t="s">
        <v>38</v>
      </c>
      <c r="R3453" t="s">
        <v>48</v>
      </c>
    </row>
    <row r="3454" spans="1:18" x14ac:dyDescent="0.2">
      <c r="A3454">
        <v>3453</v>
      </c>
      <c r="B3454">
        <v>26</v>
      </c>
      <c r="C3454" t="s">
        <v>152</v>
      </c>
      <c r="D3454" t="s">
        <v>101</v>
      </c>
      <c r="E3454" t="s">
        <v>62</v>
      </c>
      <c r="F3454">
        <v>20</v>
      </c>
      <c r="G3454" t="s">
        <v>100</v>
      </c>
      <c r="H3454" t="s">
        <v>43</v>
      </c>
      <c r="I3454" t="s">
        <v>125</v>
      </c>
      <c r="J3454" t="s">
        <v>36</v>
      </c>
      <c r="K3454">
        <v>3.7</v>
      </c>
      <c r="L3454" t="s">
        <v>151</v>
      </c>
      <c r="M3454" t="s">
        <v>44</v>
      </c>
      <c r="N3454" t="s">
        <v>151</v>
      </c>
      <c r="O3454" t="s">
        <v>151</v>
      </c>
      <c r="P3454">
        <v>3</v>
      </c>
      <c r="Q3454" t="s">
        <v>27</v>
      </c>
      <c r="R3454" t="s">
        <v>28</v>
      </c>
    </row>
    <row r="3455" spans="1:18" x14ac:dyDescent="0.2">
      <c r="A3455">
        <v>3454</v>
      </c>
      <c r="B3455">
        <v>31</v>
      </c>
      <c r="C3455" t="s">
        <v>152</v>
      </c>
      <c r="D3455" t="s">
        <v>54</v>
      </c>
      <c r="E3455" t="s">
        <v>20</v>
      </c>
      <c r="F3455">
        <v>60</v>
      </c>
      <c r="G3455" t="s">
        <v>89</v>
      </c>
      <c r="H3455" t="s">
        <v>22</v>
      </c>
      <c r="I3455" t="s">
        <v>68</v>
      </c>
      <c r="J3455" t="s">
        <v>24</v>
      </c>
      <c r="K3455">
        <v>4.3</v>
      </c>
      <c r="L3455" t="s">
        <v>151</v>
      </c>
      <c r="M3455" t="s">
        <v>53</v>
      </c>
      <c r="N3455" t="s">
        <v>151</v>
      </c>
      <c r="O3455" t="s">
        <v>151</v>
      </c>
      <c r="P3455">
        <v>48</v>
      </c>
      <c r="Q3455" t="s">
        <v>27</v>
      </c>
      <c r="R3455" t="s">
        <v>75</v>
      </c>
    </row>
    <row r="3456" spans="1:18" x14ac:dyDescent="0.2">
      <c r="A3456">
        <v>3455</v>
      </c>
      <c r="B3456">
        <v>55</v>
      </c>
      <c r="C3456" t="s">
        <v>152</v>
      </c>
      <c r="D3456" t="s">
        <v>65</v>
      </c>
      <c r="E3456" t="s">
        <v>66</v>
      </c>
      <c r="F3456">
        <v>71</v>
      </c>
      <c r="G3456" t="s">
        <v>59</v>
      </c>
      <c r="H3456" t="s">
        <v>35</v>
      </c>
      <c r="I3456" t="s">
        <v>92</v>
      </c>
      <c r="J3456" t="s">
        <v>56</v>
      </c>
      <c r="K3456">
        <v>4.5999999999999996</v>
      </c>
      <c r="L3456" t="s">
        <v>151</v>
      </c>
      <c r="M3456" t="s">
        <v>73</v>
      </c>
      <c r="N3456" t="s">
        <v>151</v>
      </c>
      <c r="O3456" t="s">
        <v>151</v>
      </c>
      <c r="P3456">
        <v>15</v>
      </c>
      <c r="Q3456" t="s">
        <v>45</v>
      </c>
      <c r="R3456" t="s">
        <v>75</v>
      </c>
    </row>
    <row r="3457" spans="1:18" x14ac:dyDescent="0.2">
      <c r="A3457">
        <v>3456</v>
      </c>
      <c r="B3457">
        <v>49</v>
      </c>
      <c r="C3457" t="s">
        <v>152</v>
      </c>
      <c r="D3457" t="s">
        <v>112</v>
      </c>
      <c r="E3457" t="s">
        <v>20</v>
      </c>
      <c r="F3457">
        <v>89</v>
      </c>
      <c r="G3457" t="s">
        <v>122</v>
      </c>
      <c r="H3457" t="s">
        <v>43</v>
      </c>
      <c r="I3457" t="s">
        <v>120</v>
      </c>
      <c r="J3457" t="s">
        <v>56</v>
      </c>
      <c r="K3457">
        <v>4.7</v>
      </c>
      <c r="L3457" t="s">
        <v>151</v>
      </c>
      <c r="M3457" t="s">
        <v>53</v>
      </c>
      <c r="N3457" t="s">
        <v>151</v>
      </c>
      <c r="O3457" t="s">
        <v>151</v>
      </c>
      <c r="P3457">
        <v>13</v>
      </c>
      <c r="Q3457" t="s">
        <v>27</v>
      </c>
      <c r="R3457" t="s">
        <v>48</v>
      </c>
    </row>
    <row r="3458" spans="1:18" x14ac:dyDescent="0.2">
      <c r="A3458">
        <v>3457</v>
      </c>
      <c r="B3458">
        <v>42</v>
      </c>
      <c r="C3458" t="s">
        <v>152</v>
      </c>
      <c r="D3458" t="s">
        <v>103</v>
      </c>
      <c r="E3458" t="s">
        <v>20</v>
      </c>
      <c r="F3458">
        <v>53</v>
      </c>
      <c r="G3458" t="s">
        <v>104</v>
      </c>
      <c r="H3458" t="s">
        <v>43</v>
      </c>
      <c r="I3458" t="s">
        <v>107</v>
      </c>
      <c r="J3458" t="s">
        <v>56</v>
      </c>
      <c r="K3458">
        <v>4.5999999999999996</v>
      </c>
      <c r="L3458" t="s">
        <v>151</v>
      </c>
      <c r="M3458" t="s">
        <v>26</v>
      </c>
      <c r="N3458" t="s">
        <v>151</v>
      </c>
      <c r="O3458" t="s">
        <v>151</v>
      </c>
      <c r="P3458">
        <v>21</v>
      </c>
      <c r="Q3458" t="s">
        <v>27</v>
      </c>
      <c r="R3458" t="s">
        <v>87</v>
      </c>
    </row>
    <row r="3459" spans="1:18" x14ac:dyDescent="0.2">
      <c r="A3459">
        <v>3458</v>
      </c>
      <c r="B3459">
        <v>64</v>
      </c>
      <c r="C3459" t="s">
        <v>152</v>
      </c>
      <c r="D3459" t="s">
        <v>105</v>
      </c>
      <c r="E3459" t="s">
        <v>66</v>
      </c>
      <c r="F3459">
        <v>87</v>
      </c>
      <c r="G3459" t="s">
        <v>127</v>
      </c>
      <c r="H3459" t="s">
        <v>43</v>
      </c>
      <c r="I3459" t="s">
        <v>23</v>
      </c>
      <c r="J3459" t="s">
        <v>52</v>
      </c>
      <c r="K3459">
        <v>3</v>
      </c>
      <c r="L3459" t="s">
        <v>151</v>
      </c>
      <c r="M3459" t="s">
        <v>26</v>
      </c>
      <c r="N3459" t="s">
        <v>151</v>
      </c>
      <c r="O3459" t="s">
        <v>151</v>
      </c>
      <c r="P3459">
        <v>29</v>
      </c>
      <c r="Q3459" t="s">
        <v>32</v>
      </c>
      <c r="R3459" t="s">
        <v>28</v>
      </c>
    </row>
    <row r="3460" spans="1:18" x14ac:dyDescent="0.2">
      <c r="A3460">
        <v>3459</v>
      </c>
      <c r="B3460">
        <v>68</v>
      </c>
      <c r="C3460" t="s">
        <v>152</v>
      </c>
      <c r="D3460" t="s">
        <v>105</v>
      </c>
      <c r="E3460" t="s">
        <v>66</v>
      </c>
      <c r="F3460">
        <v>37</v>
      </c>
      <c r="G3460" t="s">
        <v>63</v>
      </c>
      <c r="H3460" t="s">
        <v>22</v>
      </c>
      <c r="I3460" t="s">
        <v>82</v>
      </c>
      <c r="J3460" t="s">
        <v>36</v>
      </c>
      <c r="K3460">
        <v>3.4</v>
      </c>
      <c r="L3460" t="s">
        <v>151</v>
      </c>
      <c r="M3460" t="s">
        <v>53</v>
      </c>
      <c r="N3460" t="s">
        <v>151</v>
      </c>
      <c r="O3460" t="s">
        <v>151</v>
      </c>
      <c r="P3460">
        <v>24</v>
      </c>
      <c r="Q3460" t="s">
        <v>27</v>
      </c>
      <c r="R3460" t="s">
        <v>57</v>
      </c>
    </row>
    <row r="3461" spans="1:18" x14ac:dyDescent="0.2">
      <c r="A3461">
        <v>3460</v>
      </c>
      <c r="B3461">
        <v>68</v>
      </c>
      <c r="C3461" t="s">
        <v>152</v>
      </c>
      <c r="D3461" t="s">
        <v>103</v>
      </c>
      <c r="E3461" t="s">
        <v>20</v>
      </c>
      <c r="F3461">
        <v>37</v>
      </c>
      <c r="G3461" t="s">
        <v>122</v>
      </c>
      <c r="H3461" t="s">
        <v>22</v>
      </c>
      <c r="I3461" t="s">
        <v>95</v>
      </c>
      <c r="J3461" t="s">
        <v>56</v>
      </c>
      <c r="K3461">
        <v>3.8</v>
      </c>
      <c r="L3461" t="s">
        <v>151</v>
      </c>
      <c r="M3461" t="s">
        <v>26</v>
      </c>
      <c r="N3461" t="s">
        <v>151</v>
      </c>
      <c r="O3461" t="s">
        <v>151</v>
      </c>
      <c r="P3461">
        <v>21</v>
      </c>
      <c r="Q3461" t="s">
        <v>45</v>
      </c>
      <c r="R3461" t="s">
        <v>48</v>
      </c>
    </row>
    <row r="3462" spans="1:18" x14ac:dyDescent="0.2">
      <c r="A3462">
        <v>3461</v>
      </c>
      <c r="B3462">
        <v>41</v>
      </c>
      <c r="C3462" t="s">
        <v>152</v>
      </c>
      <c r="D3462" t="s">
        <v>118</v>
      </c>
      <c r="E3462" t="s">
        <v>66</v>
      </c>
      <c r="F3462">
        <v>78</v>
      </c>
      <c r="G3462" t="s">
        <v>115</v>
      </c>
      <c r="H3462" t="s">
        <v>43</v>
      </c>
      <c r="I3462" t="s">
        <v>79</v>
      </c>
      <c r="J3462" t="s">
        <v>36</v>
      </c>
      <c r="K3462">
        <v>3.1</v>
      </c>
      <c r="L3462" t="s">
        <v>151</v>
      </c>
      <c r="M3462" t="s">
        <v>26</v>
      </c>
      <c r="N3462" t="s">
        <v>151</v>
      </c>
      <c r="O3462" t="s">
        <v>151</v>
      </c>
      <c r="P3462">
        <v>5</v>
      </c>
      <c r="Q3462" t="s">
        <v>74</v>
      </c>
      <c r="R3462" t="s">
        <v>75</v>
      </c>
    </row>
    <row r="3463" spans="1:18" x14ac:dyDescent="0.2">
      <c r="A3463">
        <v>3462</v>
      </c>
      <c r="B3463">
        <v>51</v>
      </c>
      <c r="C3463" t="s">
        <v>152</v>
      </c>
      <c r="D3463" t="s">
        <v>70</v>
      </c>
      <c r="E3463" t="s">
        <v>41</v>
      </c>
      <c r="F3463">
        <v>23</v>
      </c>
      <c r="G3463" t="s">
        <v>50</v>
      </c>
      <c r="H3463" t="s">
        <v>35</v>
      </c>
      <c r="I3463" t="s">
        <v>31</v>
      </c>
      <c r="J3463" t="s">
        <v>36</v>
      </c>
      <c r="K3463">
        <v>4.4000000000000004</v>
      </c>
      <c r="L3463" t="s">
        <v>151</v>
      </c>
      <c r="M3463" t="s">
        <v>53</v>
      </c>
      <c r="N3463" t="s">
        <v>151</v>
      </c>
      <c r="O3463" t="s">
        <v>151</v>
      </c>
      <c r="P3463">
        <v>47</v>
      </c>
      <c r="Q3463" t="s">
        <v>32</v>
      </c>
      <c r="R3463" t="s">
        <v>57</v>
      </c>
    </row>
    <row r="3464" spans="1:18" x14ac:dyDescent="0.2">
      <c r="A3464">
        <v>3463</v>
      </c>
      <c r="B3464">
        <v>44</v>
      </c>
      <c r="C3464" t="s">
        <v>152</v>
      </c>
      <c r="D3464" t="s">
        <v>33</v>
      </c>
      <c r="E3464" t="s">
        <v>20</v>
      </c>
      <c r="F3464">
        <v>73</v>
      </c>
      <c r="G3464" t="s">
        <v>150</v>
      </c>
      <c r="H3464" t="s">
        <v>22</v>
      </c>
      <c r="I3464" t="s">
        <v>77</v>
      </c>
      <c r="J3464" t="s">
        <v>36</v>
      </c>
      <c r="K3464">
        <v>4.5</v>
      </c>
      <c r="L3464" t="s">
        <v>151</v>
      </c>
      <c r="M3464" t="s">
        <v>53</v>
      </c>
      <c r="N3464" t="s">
        <v>151</v>
      </c>
      <c r="O3464" t="s">
        <v>151</v>
      </c>
      <c r="P3464">
        <v>34</v>
      </c>
      <c r="Q3464" t="s">
        <v>38</v>
      </c>
      <c r="R3464" t="s">
        <v>96</v>
      </c>
    </row>
    <row r="3465" spans="1:18" x14ac:dyDescent="0.2">
      <c r="A3465">
        <v>3464</v>
      </c>
      <c r="B3465">
        <v>27</v>
      </c>
      <c r="C3465" t="s">
        <v>152</v>
      </c>
      <c r="D3465" t="s">
        <v>105</v>
      </c>
      <c r="E3465" t="s">
        <v>66</v>
      </c>
      <c r="F3465">
        <v>27</v>
      </c>
      <c r="G3465" t="s">
        <v>30</v>
      </c>
      <c r="H3465" t="s">
        <v>43</v>
      </c>
      <c r="I3465" t="s">
        <v>133</v>
      </c>
      <c r="J3465" t="s">
        <v>56</v>
      </c>
      <c r="K3465">
        <v>2.8</v>
      </c>
      <c r="L3465" t="s">
        <v>151</v>
      </c>
      <c r="M3465" t="s">
        <v>69</v>
      </c>
      <c r="N3465" t="s">
        <v>151</v>
      </c>
      <c r="O3465" t="s">
        <v>151</v>
      </c>
      <c r="P3465">
        <v>45</v>
      </c>
      <c r="Q3465" t="s">
        <v>45</v>
      </c>
      <c r="R3465" t="s">
        <v>28</v>
      </c>
    </row>
    <row r="3466" spans="1:18" x14ac:dyDescent="0.2">
      <c r="A3466">
        <v>3465</v>
      </c>
      <c r="B3466">
        <v>36</v>
      </c>
      <c r="C3466" t="s">
        <v>152</v>
      </c>
      <c r="D3466" t="s">
        <v>61</v>
      </c>
      <c r="E3466" t="s">
        <v>62</v>
      </c>
      <c r="F3466">
        <v>59</v>
      </c>
      <c r="G3466" t="s">
        <v>139</v>
      </c>
      <c r="H3466" t="s">
        <v>35</v>
      </c>
      <c r="I3466" t="s">
        <v>99</v>
      </c>
      <c r="J3466" t="s">
        <v>24</v>
      </c>
      <c r="K3466">
        <v>2.7</v>
      </c>
      <c r="L3466" t="s">
        <v>151</v>
      </c>
      <c r="M3466" t="s">
        <v>44</v>
      </c>
      <c r="N3466" t="s">
        <v>151</v>
      </c>
      <c r="O3466" t="s">
        <v>151</v>
      </c>
      <c r="P3466">
        <v>12</v>
      </c>
      <c r="Q3466" t="s">
        <v>45</v>
      </c>
      <c r="R3466" t="s">
        <v>48</v>
      </c>
    </row>
    <row r="3467" spans="1:18" x14ac:dyDescent="0.2">
      <c r="A3467">
        <v>3466</v>
      </c>
      <c r="B3467">
        <v>19</v>
      </c>
      <c r="C3467" t="s">
        <v>152</v>
      </c>
      <c r="D3467" t="s">
        <v>131</v>
      </c>
      <c r="E3467" t="s">
        <v>66</v>
      </c>
      <c r="F3467">
        <v>53</v>
      </c>
      <c r="G3467" t="s">
        <v>145</v>
      </c>
      <c r="H3467" t="s">
        <v>43</v>
      </c>
      <c r="I3467" t="s">
        <v>79</v>
      </c>
      <c r="J3467" t="s">
        <v>36</v>
      </c>
      <c r="K3467">
        <v>3.4</v>
      </c>
      <c r="L3467" t="s">
        <v>151</v>
      </c>
      <c r="M3467" t="s">
        <v>53</v>
      </c>
      <c r="N3467" t="s">
        <v>151</v>
      </c>
      <c r="O3467" t="s">
        <v>151</v>
      </c>
      <c r="P3467">
        <v>31</v>
      </c>
      <c r="Q3467" t="s">
        <v>85</v>
      </c>
      <c r="R3467" t="s">
        <v>39</v>
      </c>
    </row>
    <row r="3468" spans="1:18" x14ac:dyDescent="0.2">
      <c r="A3468">
        <v>3467</v>
      </c>
      <c r="B3468">
        <v>49</v>
      </c>
      <c r="C3468" t="s">
        <v>152</v>
      </c>
      <c r="D3468" t="s">
        <v>124</v>
      </c>
      <c r="E3468" t="s">
        <v>20</v>
      </c>
      <c r="F3468">
        <v>42</v>
      </c>
      <c r="G3468" t="s">
        <v>127</v>
      </c>
      <c r="H3468" t="s">
        <v>35</v>
      </c>
      <c r="I3468" t="s">
        <v>72</v>
      </c>
      <c r="J3468" t="s">
        <v>52</v>
      </c>
      <c r="K3468">
        <v>4.5999999999999996</v>
      </c>
      <c r="L3468" t="s">
        <v>151</v>
      </c>
      <c r="M3468" t="s">
        <v>53</v>
      </c>
      <c r="N3468" t="s">
        <v>151</v>
      </c>
      <c r="O3468" t="s">
        <v>151</v>
      </c>
      <c r="P3468">
        <v>43</v>
      </c>
      <c r="Q3468" t="s">
        <v>74</v>
      </c>
      <c r="R3468" t="s">
        <v>48</v>
      </c>
    </row>
    <row r="3469" spans="1:18" x14ac:dyDescent="0.2">
      <c r="A3469">
        <v>3468</v>
      </c>
      <c r="B3469">
        <v>18</v>
      </c>
      <c r="C3469" t="s">
        <v>152</v>
      </c>
      <c r="D3469" t="s">
        <v>118</v>
      </c>
      <c r="E3469" t="s">
        <v>66</v>
      </c>
      <c r="F3469">
        <v>45</v>
      </c>
      <c r="G3469" t="s">
        <v>104</v>
      </c>
      <c r="H3469" t="s">
        <v>43</v>
      </c>
      <c r="I3469" t="s">
        <v>60</v>
      </c>
      <c r="J3469" t="s">
        <v>56</v>
      </c>
      <c r="K3469">
        <v>5</v>
      </c>
      <c r="L3469" t="s">
        <v>151</v>
      </c>
      <c r="M3469" t="s">
        <v>44</v>
      </c>
      <c r="N3469" t="s">
        <v>151</v>
      </c>
      <c r="O3469" t="s">
        <v>151</v>
      </c>
      <c r="P3469">
        <v>5</v>
      </c>
      <c r="Q3469" t="s">
        <v>38</v>
      </c>
      <c r="R3469" t="s">
        <v>48</v>
      </c>
    </row>
    <row r="3470" spans="1:18" x14ac:dyDescent="0.2">
      <c r="A3470">
        <v>3469</v>
      </c>
      <c r="B3470">
        <v>36</v>
      </c>
      <c r="C3470" t="s">
        <v>152</v>
      </c>
      <c r="D3470" t="s">
        <v>88</v>
      </c>
      <c r="E3470" t="s">
        <v>66</v>
      </c>
      <c r="F3470">
        <v>89</v>
      </c>
      <c r="G3470" t="s">
        <v>122</v>
      </c>
      <c r="H3470" t="s">
        <v>35</v>
      </c>
      <c r="I3470" t="s">
        <v>125</v>
      </c>
      <c r="J3470" t="s">
        <v>24</v>
      </c>
      <c r="K3470">
        <v>3.5</v>
      </c>
      <c r="L3470" t="s">
        <v>151</v>
      </c>
      <c r="M3470" t="s">
        <v>53</v>
      </c>
      <c r="N3470" t="s">
        <v>151</v>
      </c>
      <c r="O3470" t="s">
        <v>151</v>
      </c>
      <c r="P3470">
        <v>36</v>
      </c>
      <c r="Q3470" t="s">
        <v>85</v>
      </c>
      <c r="R3470" t="s">
        <v>57</v>
      </c>
    </row>
    <row r="3471" spans="1:18" x14ac:dyDescent="0.2">
      <c r="A3471">
        <v>3470</v>
      </c>
      <c r="B3471">
        <v>36</v>
      </c>
      <c r="C3471" t="s">
        <v>152</v>
      </c>
      <c r="D3471" t="s">
        <v>124</v>
      </c>
      <c r="E3471" t="s">
        <v>20</v>
      </c>
      <c r="F3471">
        <v>85</v>
      </c>
      <c r="G3471" t="s">
        <v>113</v>
      </c>
      <c r="H3471" t="s">
        <v>22</v>
      </c>
      <c r="I3471" t="s">
        <v>135</v>
      </c>
      <c r="J3471" t="s">
        <v>56</v>
      </c>
      <c r="K3471">
        <v>3.3</v>
      </c>
      <c r="L3471" t="s">
        <v>151</v>
      </c>
      <c r="M3471" t="s">
        <v>73</v>
      </c>
      <c r="N3471" t="s">
        <v>151</v>
      </c>
      <c r="O3471" t="s">
        <v>151</v>
      </c>
      <c r="P3471">
        <v>12</v>
      </c>
      <c r="Q3471" t="s">
        <v>32</v>
      </c>
      <c r="R3471" t="s">
        <v>48</v>
      </c>
    </row>
    <row r="3472" spans="1:18" x14ac:dyDescent="0.2">
      <c r="A3472">
        <v>3471</v>
      </c>
      <c r="B3472">
        <v>19</v>
      </c>
      <c r="C3472" t="s">
        <v>152</v>
      </c>
      <c r="D3472" t="s">
        <v>61</v>
      </c>
      <c r="E3472" t="s">
        <v>62</v>
      </c>
      <c r="F3472">
        <v>69</v>
      </c>
      <c r="G3472" t="s">
        <v>63</v>
      </c>
      <c r="H3472" t="s">
        <v>35</v>
      </c>
      <c r="I3472" t="s">
        <v>77</v>
      </c>
      <c r="J3472" t="s">
        <v>52</v>
      </c>
      <c r="K3472">
        <v>4.5</v>
      </c>
      <c r="L3472" t="s">
        <v>151</v>
      </c>
      <c r="M3472" t="s">
        <v>37</v>
      </c>
      <c r="N3472" t="s">
        <v>151</v>
      </c>
      <c r="O3472" t="s">
        <v>151</v>
      </c>
      <c r="P3472">
        <v>31</v>
      </c>
      <c r="Q3472" t="s">
        <v>32</v>
      </c>
      <c r="R3472" t="s">
        <v>75</v>
      </c>
    </row>
    <row r="3473" spans="1:18" x14ac:dyDescent="0.2">
      <c r="A3473">
        <v>3472</v>
      </c>
      <c r="B3473">
        <v>43</v>
      </c>
      <c r="C3473" t="s">
        <v>152</v>
      </c>
      <c r="D3473" t="s">
        <v>40</v>
      </c>
      <c r="E3473" t="s">
        <v>41</v>
      </c>
      <c r="F3473">
        <v>66</v>
      </c>
      <c r="G3473" t="s">
        <v>97</v>
      </c>
      <c r="H3473" t="s">
        <v>35</v>
      </c>
      <c r="I3473" t="s">
        <v>143</v>
      </c>
      <c r="J3473" t="s">
        <v>36</v>
      </c>
      <c r="K3473">
        <v>3.1</v>
      </c>
      <c r="L3473" t="s">
        <v>151</v>
      </c>
      <c r="M3473" t="s">
        <v>73</v>
      </c>
      <c r="N3473" t="s">
        <v>151</v>
      </c>
      <c r="O3473" t="s">
        <v>151</v>
      </c>
      <c r="P3473">
        <v>31</v>
      </c>
      <c r="Q3473" t="s">
        <v>32</v>
      </c>
      <c r="R3473" t="s">
        <v>75</v>
      </c>
    </row>
    <row r="3474" spans="1:18" x14ac:dyDescent="0.2">
      <c r="A3474">
        <v>3473</v>
      </c>
      <c r="B3474">
        <v>31</v>
      </c>
      <c r="C3474" t="s">
        <v>152</v>
      </c>
      <c r="D3474" t="s">
        <v>19</v>
      </c>
      <c r="E3474" t="s">
        <v>20</v>
      </c>
      <c r="F3474">
        <v>42</v>
      </c>
      <c r="G3474" t="s">
        <v>141</v>
      </c>
      <c r="H3474" t="s">
        <v>35</v>
      </c>
      <c r="I3474" t="s">
        <v>51</v>
      </c>
      <c r="J3474" t="s">
        <v>52</v>
      </c>
      <c r="K3474">
        <v>4</v>
      </c>
      <c r="L3474" t="s">
        <v>151</v>
      </c>
      <c r="M3474" t="s">
        <v>37</v>
      </c>
      <c r="N3474" t="s">
        <v>151</v>
      </c>
      <c r="O3474" t="s">
        <v>151</v>
      </c>
      <c r="P3474">
        <v>15</v>
      </c>
      <c r="Q3474" t="s">
        <v>85</v>
      </c>
      <c r="R3474" t="s">
        <v>39</v>
      </c>
    </row>
    <row r="3475" spans="1:18" x14ac:dyDescent="0.2">
      <c r="A3475">
        <v>3474</v>
      </c>
      <c r="B3475">
        <v>63</v>
      </c>
      <c r="C3475" t="s">
        <v>152</v>
      </c>
      <c r="D3475" t="s">
        <v>80</v>
      </c>
      <c r="E3475" t="s">
        <v>20</v>
      </c>
      <c r="F3475">
        <v>40</v>
      </c>
      <c r="G3475" t="s">
        <v>110</v>
      </c>
      <c r="H3475" t="s">
        <v>43</v>
      </c>
      <c r="I3475" t="s">
        <v>108</v>
      </c>
      <c r="J3475" t="s">
        <v>36</v>
      </c>
      <c r="K3475">
        <v>2.5</v>
      </c>
      <c r="L3475" t="s">
        <v>151</v>
      </c>
      <c r="M3475" t="s">
        <v>26</v>
      </c>
      <c r="N3475" t="s">
        <v>151</v>
      </c>
      <c r="O3475" t="s">
        <v>151</v>
      </c>
      <c r="P3475">
        <v>11</v>
      </c>
      <c r="Q3475" t="s">
        <v>32</v>
      </c>
      <c r="R3475" t="s">
        <v>39</v>
      </c>
    </row>
    <row r="3476" spans="1:18" x14ac:dyDescent="0.2">
      <c r="A3476">
        <v>3475</v>
      </c>
      <c r="B3476">
        <v>41</v>
      </c>
      <c r="C3476" t="s">
        <v>152</v>
      </c>
      <c r="D3476" t="s">
        <v>94</v>
      </c>
      <c r="E3476" t="s">
        <v>20</v>
      </c>
      <c r="F3476">
        <v>82</v>
      </c>
      <c r="G3476" t="s">
        <v>30</v>
      </c>
      <c r="H3476" t="s">
        <v>43</v>
      </c>
      <c r="I3476" t="s">
        <v>108</v>
      </c>
      <c r="J3476" t="s">
        <v>24</v>
      </c>
      <c r="K3476">
        <v>4.4000000000000004</v>
      </c>
      <c r="L3476" t="s">
        <v>151</v>
      </c>
      <c r="M3476" t="s">
        <v>73</v>
      </c>
      <c r="N3476" t="s">
        <v>151</v>
      </c>
      <c r="O3476" t="s">
        <v>151</v>
      </c>
      <c r="P3476">
        <v>18</v>
      </c>
      <c r="Q3476" t="s">
        <v>27</v>
      </c>
      <c r="R3476" t="s">
        <v>87</v>
      </c>
    </row>
    <row r="3477" spans="1:18" x14ac:dyDescent="0.2">
      <c r="A3477">
        <v>3476</v>
      </c>
      <c r="B3477">
        <v>48</v>
      </c>
      <c r="C3477" t="s">
        <v>152</v>
      </c>
      <c r="D3477" t="s">
        <v>49</v>
      </c>
      <c r="E3477" t="s">
        <v>41</v>
      </c>
      <c r="F3477">
        <v>88</v>
      </c>
      <c r="G3477" t="s">
        <v>130</v>
      </c>
      <c r="H3477" t="s">
        <v>43</v>
      </c>
      <c r="I3477" t="s">
        <v>120</v>
      </c>
      <c r="J3477" t="s">
        <v>36</v>
      </c>
      <c r="K3477">
        <v>4.4000000000000004</v>
      </c>
      <c r="L3477" t="s">
        <v>151</v>
      </c>
      <c r="M3477" t="s">
        <v>26</v>
      </c>
      <c r="N3477" t="s">
        <v>151</v>
      </c>
      <c r="O3477" t="s">
        <v>151</v>
      </c>
      <c r="P3477">
        <v>9</v>
      </c>
      <c r="Q3477" t="s">
        <v>32</v>
      </c>
      <c r="R3477" t="s">
        <v>57</v>
      </c>
    </row>
    <row r="3478" spans="1:18" x14ac:dyDescent="0.2">
      <c r="A3478">
        <v>3477</v>
      </c>
      <c r="B3478">
        <v>68</v>
      </c>
      <c r="C3478" t="s">
        <v>152</v>
      </c>
      <c r="D3478" t="s">
        <v>136</v>
      </c>
      <c r="E3478" t="s">
        <v>41</v>
      </c>
      <c r="F3478">
        <v>99</v>
      </c>
      <c r="G3478" t="s">
        <v>130</v>
      </c>
      <c r="H3478" t="s">
        <v>91</v>
      </c>
      <c r="I3478" t="s">
        <v>120</v>
      </c>
      <c r="J3478" t="s">
        <v>52</v>
      </c>
      <c r="K3478">
        <v>3.2</v>
      </c>
      <c r="L3478" t="s">
        <v>151</v>
      </c>
      <c r="M3478" t="s">
        <v>37</v>
      </c>
      <c r="N3478" t="s">
        <v>151</v>
      </c>
      <c r="O3478" t="s">
        <v>151</v>
      </c>
      <c r="P3478">
        <v>11</v>
      </c>
      <c r="Q3478" t="s">
        <v>32</v>
      </c>
      <c r="R3478" t="s">
        <v>39</v>
      </c>
    </row>
    <row r="3479" spans="1:18" x14ac:dyDescent="0.2">
      <c r="A3479">
        <v>3478</v>
      </c>
      <c r="B3479">
        <v>53</v>
      </c>
      <c r="C3479" t="s">
        <v>152</v>
      </c>
      <c r="D3479" t="s">
        <v>65</v>
      </c>
      <c r="E3479" t="s">
        <v>66</v>
      </c>
      <c r="F3479">
        <v>85</v>
      </c>
      <c r="G3479" t="s">
        <v>21</v>
      </c>
      <c r="H3479" t="s">
        <v>35</v>
      </c>
      <c r="I3479" t="s">
        <v>84</v>
      </c>
      <c r="J3479" t="s">
        <v>36</v>
      </c>
      <c r="K3479">
        <v>3.8</v>
      </c>
      <c r="L3479" t="s">
        <v>151</v>
      </c>
      <c r="M3479" t="s">
        <v>73</v>
      </c>
      <c r="N3479" t="s">
        <v>151</v>
      </c>
      <c r="O3479" t="s">
        <v>151</v>
      </c>
      <c r="P3479">
        <v>38</v>
      </c>
      <c r="Q3479" t="s">
        <v>85</v>
      </c>
      <c r="R3479" t="s">
        <v>75</v>
      </c>
    </row>
    <row r="3480" spans="1:18" x14ac:dyDescent="0.2">
      <c r="A3480">
        <v>3479</v>
      </c>
      <c r="B3480">
        <v>36</v>
      </c>
      <c r="C3480" t="s">
        <v>152</v>
      </c>
      <c r="D3480" t="s">
        <v>65</v>
      </c>
      <c r="E3480" t="s">
        <v>66</v>
      </c>
      <c r="F3480">
        <v>57</v>
      </c>
      <c r="G3480" t="s">
        <v>116</v>
      </c>
      <c r="H3480" t="s">
        <v>43</v>
      </c>
      <c r="I3480" t="s">
        <v>135</v>
      </c>
      <c r="J3480" t="s">
        <v>56</v>
      </c>
      <c r="K3480">
        <v>4.5999999999999996</v>
      </c>
      <c r="L3480" t="s">
        <v>151</v>
      </c>
      <c r="M3480" t="s">
        <v>73</v>
      </c>
      <c r="N3480" t="s">
        <v>151</v>
      </c>
      <c r="O3480" t="s">
        <v>151</v>
      </c>
      <c r="P3480">
        <v>42</v>
      </c>
      <c r="Q3480" t="s">
        <v>45</v>
      </c>
      <c r="R3480" t="s">
        <v>57</v>
      </c>
    </row>
    <row r="3481" spans="1:18" x14ac:dyDescent="0.2">
      <c r="A3481">
        <v>3480</v>
      </c>
      <c r="B3481">
        <v>46</v>
      </c>
      <c r="C3481" t="s">
        <v>152</v>
      </c>
      <c r="D3481" t="s">
        <v>29</v>
      </c>
      <c r="E3481" t="s">
        <v>20</v>
      </c>
      <c r="F3481">
        <v>56</v>
      </c>
      <c r="G3481" t="s">
        <v>83</v>
      </c>
      <c r="H3481" t="s">
        <v>35</v>
      </c>
      <c r="I3481" t="s">
        <v>120</v>
      </c>
      <c r="J3481" t="s">
        <v>52</v>
      </c>
      <c r="K3481">
        <v>4.9000000000000004</v>
      </c>
      <c r="L3481" t="s">
        <v>151</v>
      </c>
      <c r="M3481" t="s">
        <v>53</v>
      </c>
      <c r="N3481" t="s">
        <v>151</v>
      </c>
      <c r="O3481" t="s">
        <v>151</v>
      </c>
      <c r="P3481">
        <v>41</v>
      </c>
      <c r="Q3481" t="s">
        <v>32</v>
      </c>
      <c r="R3481" t="s">
        <v>87</v>
      </c>
    </row>
    <row r="3482" spans="1:18" x14ac:dyDescent="0.2">
      <c r="A3482">
        <v>3481</v>
      </c>
      <c r="B3482">
        <v>21</v>
      </c>
      <c r="C3482" t="s">
        <v>152</v>
      </c>
      <c r="D3482" t="s">
        <v>40</v>
      </c>
      <c r="E3482" t="s">
        <v>41</v>
      </c>
      <c r="F3482">
        <v>79</v>
      </c>
      <c r="G3482" t="s">
        <v>81</v>
      </c>
      <c r="H3482" t="s">
        <v>22</v>
      </c>
      <c r="I3482" t="s">
        <v>99</v>
      </c>
      <c r="J3482" t="s">
        <v>24</v>
      </c>
      <c r="K3482">
        <v>3.5</v>
      </c>
      <c r="L3482" t="s">
        <v>151</v>
      </c>
      <c r="M3482" t="s">
        <v>37</v>
      </c>
      <c r="N3482" t="s">
        <v>151</v>
      </c>
      <c r="O3482" t="s">
        <v>151</v>
      </c>
      <c r="P3482">
        <v>45</v>
      </c>
      <c r="Q3482" t="s">
        <v>45</v>
      </c>
      <c r="R3482" t="s">
        <v>87</v>
      </c>
    </row>
    <row r="3483" spans="1:18" x14ac:dyDescent="0.2">
      <c r="A3483">
        <v>3482</v>
      </c>
      <c r="B3483">
        <v>52</v>
      </c>
      <c r="C3483" t="s">
        <v>152</v>
      </c>
      <c r="D3483" t="s">
        <v>124</v>
      </c>
      <c r="E3483" t="s">
        <v>20</v>
      </c>
      <c r="F3483">
        <v>67</v>
      </c>
      <c r="G3483" t="s">
        <v>122</v>
      </c>
      <c r="H3483" t="s">
        <v>35</v>
      </c>
      <c r="I3483" t="s">
        <v>31</v>
      </c>
      <c r="J3483" t="s">
        <v>52</v>
      </c>
      <c r="K3483">
        <v>3.4</v>
      </c>
      <c r="L3483" t="s">
        <v>151</v>
      </c>
      <c r="M3483" t="s">
        <v>73</v>
      </c>
      <c r="N3483" t="s">
        <v>151</v>
      </c>
      <c r="O3483" t="s">
        <v>151</v>
      </c>
      <c r="P3483">
        <v>41</v>
      </c>
      <c r="Q3483" t="s">
        <v>85</v>
      </c>
      <c r="R3483" t="s">
        <v>75</v>
      </c>
    </row>
    <row r="3484" spans="1:18" x14ac:dyDescent="0.2">
      <c r="A3484">
        <v>3483</v>
      </c>
      <c r="B3484">
        <v>66</v>
      </c>
      <c r="C3484" t="s">
        <v>152</v>
      </c>
      <c r="D3484" t="s">
        <v>142</v>
      </c>
      <c r="E3484" t="s">
        <v>66</v>
      </c>
      <c r="F3484">
        <v>61</v>
      </c>
      <c r="G3484" t="s">
        <v>76</v>
      </c>
      <c r="H3484" t="s">
        <v>43</v>
      </c>
      <c r="I3484" t="s">
        <v>79</v>
      </c>
      <c r="J3484" t="s">
        <v>24</v>
      </c>
      <c r="K3484">
        <v>3.9</v>
      </c>
      <c r="L3484" t="s">
        <v>151</v>
      </c>
      <c r="M3484" t="s">
        <v>44</v>
      </c>
      <c r="N3484" t="s">
        <v>151</v>
      </c>
      <c r="O3484" t="s">
        <v>151</v>
      </c>
      <c r="P3484">
        <v>35</v>
      </c>
      <c r="Q3484" t="s">
        <v>85</v>
      </c>
      <c r="R3484" t="s">
        <v>39</v>
      </c>
    </row>
    <row r="3485" spans="1:18" x14ac:dyDescent="0.2">
      <c r="A3485">
        <v>3484</v>
      </c>
      <c r="B3485">
        <v>19</v>
      </c>
      <c r="C3485" t="s">
        <v>152</v>
      </c>
      <c r="D3485" t="s">
        <v>103</v>
      </c>
      <c r="E3485" t="s">
        <v>20</v>
      </c>
      <c r="F3485">
        <v>37</v>
      </c>
      <c r="G3485" t="s">
        <v>104</v>
      </c>
      <c r="H3485" t="s">
        <v>22</v>
      </c>
      <c r="I3485" t="s">
        <v>51</v>
      </c>
      <c r="J3485" t="s">
        <v>24</v>
      </c>
      <c r="K3485">
        <v>3.9</v>
      </c>
      <c r="L3485" t="s">
        <v>151</v>
      </c>
      <c r="M3485" t="s">
        <v>26</v>
      </c>
      <c r="N3485" t="s">
        <v>151</v>
      </c>
      <c r="O3485" t="s">
        <v>151</v>
      </c>
      <c r="P3485">
        <v>21</v>
      </c>
      <c r="Q3485" t="s">
        <v>38</v>
      </c>
      <c r="R3485" t="s">
        <v>96</v>
      </c>
    </row>
    <row r="3486" spans="1:18" x14ac:dyDescent="0.2">
      <c r="A3486">
        <v>3485</v>
      </c>
      <c r="B3486">
        <v>44</v>
      </c>
      <c r="C3486" t="s">
        <v>152</v>
      </c>
      <c r="D3486" t="s">
        <v>80</v>
      </c>
      <c r="E3486" t="s">
        <v>20</v>
      </c>
      <c r="F3486">
        <v>75</v>
      </c>
      <c r="G3486" t="s">
        <v>114</v>
      </c>
      <c r="H3486" t="s">
        <v>22</v>
      </c>
      <c r="I3486" t="s">
        <v>23</v>
      </c>
      <c r="J3486" t="s">
        <v>56</v>
      </c>
      <c r="K3486">
        <v>4.2</v>
      </c>
      <c r="L3486" t="s">
        <v>151</v>
      </c>
      <c r="M3486" t="s">
        <v>37</v>
      </c>
      <c r="N3486" t="s">
        <v>151</v>
      </c>
      <c r="O3486" t="s">
        <v>151</v>
      </c>
      <c r="P3486">
        <v>13</v>
      </c>
      <c r="Q3486" t="s">
        <v>38</v>
      </c>
      <c r="R3486" t="s">
        <v>75</v>
      </c>
    </row>
    <row r="3487" spans="1:18" x14ac:dyDescent="0.2">
      <c r="A3487">
        <v>3486</v>
      </c>
      <c r="B3487">
        <v>50</v>
      </c>
      <c r="C3487" t="s">
        <v>152</v>
      </c>
      <c r="D3487" t="s">
        <v>54</v>
      </c>
      <c r="E3487" t="s">
        <v>20</v>
      </c>
      <c r="F3487">
        <v>21</v>
      </c>
      <c r="G3487" t="s">
        <v>34</v>
      </c>
      <c r="H3487" t="s">
        <v>91</v>
      </c>
      <c r="I3487" t="s">
        <v>109</v>
      </c>
      <c r="J3487" t="s">
        <v>24</v>
      </c>
      <c r="K3487">
        <v>3.4</v>
      </c>
      <c r="L3487" t="s">
        <v>151</v>
      </c>
      <c r="M3487" t="s">
        <v>53</v>
      </c>
      <c r="N3487" t="s">
        <v>151</v>
      </c>
      <c r="O3487" t="s">
        <v>151</v>
      </c>
      <c r="P3487">
        <v>23</v>
      </c>
      <c r="Q3487" t="s">
        <v>85</v>
      </c>
      <c r="R3487" t="s">
        <v>28</v>
      </c>
    </row>
    <row r="3488" spans="1:18" x14ac:dyDescent="0.2">
      <c r="A3488">
        <v>3487</v>
      </c>
      <c r="B3488">
        <v>51</v>
      </c>
      <c r="C3488" t="s">
        <v>152</v>
      </c>
      <c r="D3488" t="s">
        <v>58</v>
      </c>
      <c r="E3488" t="s">
        <v>20</v>
      </c>
      <c r="F3488">
        <v>89</v>
      </c>
      <c r="G3488" t="s">
        <v>97</v>
      </c>
      <c r="H3488" t="s">
        <v>22</v>
      </c>
      <c r="I3488" t="s">
        <v>60</v>
      </c>
      <c r="J3488" t="s">
        <v>24</v>
      </c>
      <c r="K3488">
        <v>4.9000000000000004</v>
      </c>
      <c r="L3488" t="s">
        <v>151</v>
      </c>
      <c r="M3488" t="s">
        <v>53</v>
      </c>
      <c r="N3488" t="s">
        <v>151</v>
      </c>
      <c r="O3488" t="s">
        <v>151</v>
      </c>
      <c r="P3488">
        <v>6</v>
      </c>
      <c r="Q3488" t="s">
        <v>45</v>
      </c>
      <c r="R3488" t="s">
        <v>39</v>
      </c>
    </row>
    <row r="3489" spans="1:18" x14ac:dyDescent="0.2">
      <c r="A3489">
        <v>3488</v>
      </c>
      <c r="B3489">
        <v>25</v>
      </c>
      <c r="C3489" t="s">
        <v>152</v>
      </c>
      <c r="D3489" t="s">
        <v>40</v>
      </c>
      <c r="E3489" t="s">
        <v>41</v>
      </c>
      <c r="F3489">
        <v>24</v>
      </c>
      <c r="G3489" t="s">
        <v>63</v>
      </c>
      <c r="H3489" t="s">
        <v>22</v>
      </c>
      <c r="I3489" t="s">
        <v>117</v>
      </c>
      <c r="J3489" t="s">
        <v>56</v>
      </c>
      <c r="K3489">
        <v>2.9</v>
      </c>
      <c r="L3489" t="s">
        <v>151</v>
      </c>
      <c r="M3489" t="s">
        <v>73</v>
      </c>
      <c r="N3489" t="s">
        <v>151</v>
      </c>
      <c r="O3489" t="s">
        <v>151</v>
      </c>
      <c r="P3489">
        <v>39</v>
      </c>
      <c r="Q3489" t="s">
        <v>74</v>
      </c>
      <c r="R3489" t="s">
        <v>48</v>
      </c>
    </row>
    <row r="3490" spans="1:18" x14ac:dyDescent="0.2">
      <c r="A3490">
        <v>3489</v>
      </c>
      <c r="B3490">
        <v>62</v>
      </c>
      <c r="C3490" t="s">
        <v>152</v>
      </c>
      <c r="D3490" t="s">
        <v>29</v>
      </c>
      <c r="E3490" t="s">
        <v>20</v>
      </c>
      <c r="F3490">
        <v>27</v>
      </c>
      <c r="G3490" t="s">
        <v>78</v>
      </c>
      <c r="H3490" t="s">
        <v>91</v>
      </c>
      <c r="I3490" t="s">
        <v>84</v>
      </c>
      <c r="J3490" t="s">
        <v>36</v>
      </c>
      <c r="K3490">
        <v>4.9000000000000004</v>
      </c>
      <c r="L3490" t="s">
        <v>151</v>
      </c>
      <c r="M3490" t="s">
        <v>73</v>
      </c>
      <c r="N3490" t="s">
        <v>151</v>
      </c>
      <c r="O3490" t="s">
        <v>151</v>
      </c>
      <c r="P3490">
        <v>7</v>
      </c>
      <c r="Q3490" t="s">
        <v>32</v>
      </c>
      <c r="R3490" t="s">
        <v>57</v>
      </c>
    </row>
    <row r="3491" spans="1:18" x14ac:dyDescent="0.2">
      <c r="A3491">
        <v>3490</v>
      </c>
      <c r="B3491">
        <v>48</v>
      </c>
      <c r="C3491" t="s">
        <v>152</v>
      </c>
      <c r="D3491" t="s">
        <v>80</v>
      </c>
      <c r="E3491" t="s">
        <v>20</v>
      </c>
      <c r="F3491">
        <v>26</v>
      </c>
      <c r="G3491" t="s">
        <v>134</v>
      </c>
      <c r="H3491" t="s">
        <v>22</v>
      </c>
      <c r="I3491" t="s">
        <v>93</v>
      </c>
      <c r="J3491" t="s">
        <v>52</v>
      </c>
      <c r="K3491">
        <v>4.5999999999999996</v>
      </c>
      <c r="L3491" t="s">
        <v>151</v>
      </c>
      <c r="M3491" t="s">
        <v>69</v>
      </c>
      <c r="N3491" t="s">
        <v>151</v>
      </c>
      <c r="O3491" t="s">
        <v>151</v>
      </c>
      <c r="P3491">
        <v>32</v>
      </c>
      <c r="Q3491" t="s">
        <v>45</v>
      </c>
      <c r="R3491" t="s">
        <v>96</v>
      </c>
    </row>
    <row r="3492" spans="1:18" x14ac:dyDescent="0.2">
      <c r="A3492">
        <v>3491</v>
      </c>
      <c r="B3492">
        <v>62</v>
      </c>
      <c r="C3492" t="s">
        <v>152</v>
      </c>
      <c r="D3492" t="s">
        <v>136</v>
      </c>
      <c r="E3492" t="s">
        <v>41</v>
      </c>
      <c r="F3492">
        <v>82</v>
      </c>
      <c r="G3492" t="s">
        <v>46</v>
      </c>
      <c r="H3492" t="s">
        <v>43</v>
      </c>
      <c r="I3492" t="s">
        <v>82</v>
      </c>
      <c r="J3492" t="s">
        <v>36</v>
      </c>
      <c r="K3492">
        <v>3.6</v>
      </c>
      <c r="L3492" t="s">
        <v>151</v>
      </c>
      <c r="M3492" t="s">
        <v>73</v>
      </c>
      <c r="N3492" t="s">
        <v>151</v>
      </c>
      <c r="O3492" t="s">
        <v>151</v>
      </c>
      <c r="P3492">
        <v>43</v>
      </c>
      <c r="Q3492" t="s">
        <v>38</v>
      </c>
      <c r="R3492" t="s">
        <v>57</v>
      </c>
    </row>
    <row r="3493" spans="1:18" x14ac:dyDescent="0.2">
      <c r="A3493">
        <v>3492</v>
      </c>
      <c r="B3493">
        <v>22</v>
      </c>
      <c r="C3493" t="s">
        <v>152</v>
      </c>
      <c r="D3493" t="s">
        <v>94</v>
      </c>
      <c r="E3493" t="s">
        <v>20</v>
      </c>
      <c r="F3493">
        <v>28</v>
      </c>
      <c r="G3493" t="s">
        <v>30</v>
      </c>
      <c r="H3493" t="s">
        <v>43</v>
      </c>
      <c r="I3493" t="s">
        <v>120</v>
      </c>
      <c r="J3493" t="s">
        <v>24</v>
      </c>
      <c r="K3493">
        <v>4.3</v>
      </c>
      <c r="L3493" t="s">
        <v>151</v>
      </c>
      <c r="M3493" t="s">
        <v>26</v>
      </c>
      <c r="N3493" t="s">
        <v>151</v>
      </c>
      <c r="O3493" t="s">
        <v>151</v>
      </c>
      <c r="P3493">
        <v>15</v>
      </c>
      <c r="Q3493" t="s">
        <v>32</v>
      </c>
      <c r="R3493" t="s">
        <v>87</v>
      </c>
    </row>
    <row r="3494" spans="1:18" x14ac:dyDescent="0.2">
      <c r="A3494">
        <v>3493</v>
      </c>
      <c r="B3494">
        <v>48</v>
      </c>
      <c r="C3494" t="s">
        <v>152</v>
      </c>
      <c r="D3494" t="s">
        <v>142</v>
      </c>
      <c r="E3494" t="s">
        <v>66</v>
      </c>
      <c r="F3494">
        <v>65</v>
      </c>
      <c r="G3494" t="s">
        <v>146</v>
      </c>
      <c r="H3494" t="s">
        <v>43</v>
      </c>
      <c r="I3494" t="s">
        <v>47</v>
      </c>
      <c r="J3494" t="s">
        <v>56</v>
      </c>
      <c r="K3494">
        <v>4.5999999999999996</v>
      </c>
      <c r="L3494" t="s">
        <v>151</v>
      </c>
      <c r="M3494" t="s">
        <v>53</v>
      </c>
      <c r="N3494" t="s">
        <v>151</v>
      </c>
      <c r="O3494" t="s">
        <v>151</v>
      </c>
      <c r="P3494">
        <v>48</v>
      </c>
      <c r="Q3494" t="s">
        <v>74</v>
      </c>
      <c r="R3494" t="s">
        <v>48</v>
      </c>
    </row>
    <row r="3495" spans="1:18" x14ac:dyDescent="0.2">
      <c r="A3495">
        <v>3494</v>
      </c>
      <c r="B3495">
        <v>48</v>
      </c>
      <c r="C3495" t="s">
        <v>152</v>
      </c>
      <c r="D3495" t="s">
        <v>94</v>
      </c>
      <c r="E3495" t="s">
        <v>20</v>
      </c>
      <c r="F3495">
        <v>82</v>
      </c>
      <c r="G3495" t="s">
        <v>129</v>
      </c>
      <c r="H3495" t="s">
        <v>91</v>
      </c>
      <c r="I3495" t="s">
        <v>93</v>
      </c>
      <c r="J3495" t="s">
        <v>24</v>
      </c>
      <c r="K3495">
        <v>4.7</v>
      </c>
      <c r="L3495" t="s">
        <v>151</v>
      </c>
      <c r="M3495" t="s">
        <v>73</v>
      </c>
      <c r="N3495" t="s">
        <v>151</v>
      </c>
      <c r="O3495" t="s">
        <v>151</v>
      </c>
      <c r="P3495">
        <v>35</v>
      </c>
      <c r="Q3495" t="s">
        <v>38</v>
      </c>
      <c r="R3495" t="s">
        <v>39</v>
      </c>
    </row>
    <row r="3496" spans="1:18" x14ac:dyDescent="0.2">
      <c r="A3496">
        <v>3495</v>
      </c>
      <c r="B3496">
        <v>62</v>
      </c>
      <c r="C3496" t="s">
        <v>152</v>
      </c>
      <c r="D3496" t="s">
        <v>118</v>
      </c>
      <c r="E3496" t="s">
        <v>66</v>
      </c>
      <c r="F3496">
        <v>38</v>
      </c>
      <c r="G3496" t="s">
        <v>148</v>
      </c>
      <c r="H3496" t="s">
        <v>43</v>
      </c>
      <c r="I3496" t="s">
        <v>64</v>
      </c>
      <c r="J3496" t="s">
        <v>24</v>
      </c>
      <c r="K3496">
        <v>3.5</v>
      </c>
      <c r="L3496" t="s">
        <v>151</v>
      </c>
      <c r="M3496" t="s">
        <v>37</v>
      </c>
      <c r="N3496" t="s">
        <v>151</v>
      </c>
      <c r="O3496" t="s">
        <v>151</v>
      </c>
      <c r="P3496">
        <v>41</v>
      </c>
      <c r="Q3496" t="s">
        <v>45</v>
      </c>
      <c r="R3496" t="s">
        <v>57</v>
      </c>
    </row>
    <row r="3497" spans="1:18" x14ac:dyDescent="0.2">
      <c r="A3497">
        <v>3496</v>
      </c>
      <c r="B3497">
        <v>24</v>
      </c>
      <c r="C3497" t="s">
        <v>152</v>
      </c>
      <c r="D3497" t="s">
        <v>58</v>
      </c>
      <c r="E3497" t="s">
        <v>20</v>
      </c>
      <c r="F3497">
        <v>33</v>
      </c>
      <c r="G3497" t="s">
        <v>141</v>
      </c>
      <c r="H3497" t="s">
        <v>91</v>
      </c>
      <c r="I3497" t="s">
        <v>23</v>
      </c>
      <c r="J3497" t="s">
        <v>36</v>
      </c>
      <c r="K3497">
        <v>2.8</v>
      </c>
      <c r="L3497" t="s">
        <v>151</v>
      </c>
      <c r="M3497" t="s">
        <v>37</v>
      </c>
      <c r="N3497" t="s">
        <v>151</v>
      </c>
      <c r="O3497" t="s">
        <v>151</v>
      </c>
      <c r="P3497">
        <v>14</v>
      </c>
      <c r="Q3497" t="s">
        <v>32</v>
      </c>
      <c r="R3497" t="s">
        <v>39</v>
      </c>
    </row>
    <row r="3498" spans="1:18" x14ac:dyDescent="0.2">
      <c r="A3498">
        <v>3497</v>
      </c>
      <c r="B3498">
        <v>39</v>
      </c>
      <c r="C3498" t="s">
        <v>152</v>
      </c>
      <c r="D3498" t="s">
        <v>70</v>
      </c>
      <c r="E3498" t="s">
        <v>41</v>
      </c>
      <c r="F3498">
        <v>38</v>
      </c>
      <c r="G3498" t="s">
        <v>134</v>
      </c>
      <c r="H3498" t="s">
        <v>43</v>
      </c>
      <c r="I3498" t="s">
        <v>68</v>
      </c>
      <c r="J3498" t="s">
        <v>52</v>
      </c>
      <c r="K3498">
        <v>4</v>
      </c>
      <c r="L3498" t="s">
        <v>151</v>
      </c>
      <c r="M3498" t="s">
        <v>37</v>
      </c>
      <c r="N3498" t="s">
        <v>151</v>
      </c>
      <c r="O3498" t="s">
        <v>151</v>
      </c>
      <c r="P3498">
        <v>22</v>
      </c>
      <c r="Q3498" t="s">
        <v>45</v>
      </c>
      <c r="R3498" t="s">
        <v>87</v>
      </c>
    </row>
    <row r="3499" spans="1:18" x14ac:dyDescent="0.2">
      <c r="A3499">
        <v>3498</v>
      </c>
      <c r="B3499">
        <v>35</v>
      </c>
      <c r="C3499" t="s">
        <v>152</v>
      </c>
      <c r="D3499" t="s">
        <v>65</v>
      </c>
      <c r="E3499" t="s">
        <v>66</v>
      </c>
      <c r="F3499">
        <v>48</v>
      </c>
      <c r="G3499" t="s">
        <v>111</v>
      </c>
      <c r="H3499" t="s">
        <v>43</v>
      </c>
      <c r="I3499" t="s">
        <v>107</v>
      </c>
      <c r="J3499" t="s">
        <v>36</v>
      </c>
      <c r="K3499">
        <v>4.3</v>
      </c>
      <c r="L3499" t="s">
        <v>151</v>
      </c>
      <c r="M3499" t="s">
        <v>73</v>
      </c>
      <c r="N3499" t="s">
        <v>151</v>
      </c>
      <c r="O3499" t="s">
        <v>151</v>
      </c>
      <c r="P3499">
        <v>16</v>
      </c>
      <c r="Q3499" t="s">
        <v>27</v>
      </c>
      <c r="R3499" t="s">
        <v>96</v>
      </c>
    </row>
    <row r="3500" spans="1:18" x14ac:dyDescent="0.2">
      <c r="A3500">
        <v>3499</v>
      </c>
      <c r="B3500">
        <v>47</v>
      </c>
      <c r="C3500" t="s">
        <v>152</v>
      </c>
      <c r="D3500" t="s">
        <v>40</v>
      </c>
      <c r="E3500" t="s">
        <v>41</v>
      </c>
      <c r="F3500">
        <v>35</v>
      </c>
      <c r="G3500" t="s">
        <v>21</v>
      </c>
      <c r="H3500" t="s">
        <v>43</v>
      </c>
      <c r="I3500" t="s">
        <v>92</v>
      </c>
      <c r="J3500" t="s">
        <v>52</v>
      </c>
      <c r="K3500">
        <v>3.8</v>
      </c>
      <c r="L3500" t="s">
        <v>151</v>
      </c>
      <c r="M3500" t="s">
        <v>53</v>
      </c>
      <c r="N3500" t="s">
        <v>151</v>
      </c>
      <c r="O3500" t="s">
        <v>151</v>
      </c>
      <c r="P3500">
        <v>2</v>
      </c>
      <c r="Q3500" t="s">
        <v>74</v>
      </c>
      <c r="R3500" t="s">
        <v>75</v>
      </c>
    </row>
    <row r="3501" spans="1:18" x14ac:dyDescent="0.2">
      <c r="A3501">
        <v>3500</v>
      </c>
      <c r="B3501">
        <v>22</v>
      </c>
      <c r="C3501" t="s">
        <v>152</v>
      </c>
      <c r="D3501" t="s">
        <v>124</v>
      </c>
      <c r="E3501" t="s">
        <v>20</v>
      </c>
      <c r="F3501">
        <v>29</v>
      </c>
      <c r="G3501" t="s">
        <v>126</v>
      </c>
      <c r="H3501" t="s">
        <v>22</v>
      </c>
      <c r="I3501" t="s">
        <v>125</v>
      </c>
      <c r="J3501" t="s">
        <v>56</v>
      </c>
      <c r="K3501">
        <v>3</v>
      </c>
      <c r="L3501" t="s">
        <v>151</v>
      </c>
      <c r="M3501" t="s">
        <v>44</v>
      </c>
      <c r="N3501" t="s">
        <v>151</v>
      </c>
      <c r="O3501" t="s">
        <v>151</v>
      </c>
      <c r="P3501">
        <v>13</v>
      </c>
      <c r="Q3501" t="s">
        <v>45</v>
      </c>
      <c r="R3501" t="s">
        <v>96</v>
      </c>
    </row>
    <row r="3502" spans="1:18" x14ac:dyDescent="0.2">
      <c r="A3502">
        <v>3501</v>
      </c>
      <c r="B3502">
        <v>38</v>
      </c>
      <c r="C3502" t="s">
        <v>152</v>
      </c>
      <c r="D3502" t="s">
        <v>54</v>
      </c>
      <c r="E3502" t="s">
        <v>20</v>
      </c>
      <c r="F3502">
        <v>48</v>
      </c>
      <c r="G3502" t="s">
        <v>46</v>
      </c>
      <c r="H3502" t="s">
        <v>35</v>
      </c>
      <c r="I3502" t="s">
        <v>64</v>
      </c>
      <c r="J3502" t="s">
        <v>56</v>
      </c>
      <c r="K3502">
        <v>4.5999999999999996</v>
      </c>
      <c r="L3502" t="s">
        <v>151</v>
      </c>
      <c r="M3502" t="s">
        <v>44</v>
      </c>
      <c r="N3502" t="s">
        <v>151</v>
      </c>
      <c r="O3502" t="s">
        <v>151</v>
      </c>
      <c r="P3502">
        <v>38</v>
      </c>
      <c r="Q3502" t="s">
        <v>85</v>
      </c>
      <c r="R3502" t="s">
        <v>28</v>
      </c>
    </row>
    <row r="3503" spans="1:18" x14ac:dyDescent="0.2">
      <c r="A3503">
        <v>3502</v>
      </c>
      <c r="B3503">
        <v>53</v>
      </c>
      <c r="C3503" t="s">
        <v>152</v>
      </c>
      <c r="D3503" t="s">
        <v>70</v>
      </c>
      <c r="E3503" t="s">
        <v>41</v>
      </c>
      <c r="F3503">
        <v>87</v>
      </c>
      <c r="G3503" t="s">
        <v>144</v>
      </c>
      <c r="H3503" t="s">
        <v>43</v>
      </c>
      <c r="I3503" t="s">
        <v>64</v>
      </c>
      <c r="J3503" t="s">
        <v>56</v>
      </c>
      <c r="K3503">
        <v>4.8</v>
      </c>
      <c r="L3503" t="s">
        <v>151</v>
      </c>
      <c r="M3503" t="s">
        <v>53</v>
      </c>
      <c r="N3503" t="s">
        <v>151</v>
      </c>
      <c r="O3503" t="s">
        <v>151</v>
      </c>
      <c r="P3503">
        <v>43</v>
      </c>
      <c r="Q3503" t="s">
        <v>74</v>
      </c>
      <c r="R3503" t="s">
        <v>39</v>
      </c>
    </row>
    <row r="3504" spans="1:18" x14ac:dyDescent="0.2">
      <c r="A3504">
        <v>3503</v>
      </c>
      <c r="B3504">
        <v>31</v>
      </c>
      <c r="C3504" t="s">
        <v>152</v>
      </c>
      <c r="D3504" t="s">
        <v>131</v>
      </c>
      <c r="E3504" t="s">
        <v>66</v>
      </c>
      <c r="F3504">
        <v>62</v>
      </c>
      <c r="G3504" t="s">
        <v>34</v>
      </c>
      <c r="H3504" t="s">
        <v>43</v>
      </c>
      <c r="I3504" t="s">
        <v>95</v>
      </c>
      <c r="J3504" t="s">
        <v>56</v>
      </c>
      <c r="K3504">
        <v>4.7</v>
      </c>
      <c r="L3504" t="s">
        <v>151</v>
      </c>
      <c r="M3504" t="s">
        <v>44</v>
      </c>
      <c r="N3504" t="s">
        <v>151</v>
      </c>
      <c r="O3504" t="s">
        <v>151</v>
      </c>
      <c r="P3504">
        <v>26</v>
      </c>
      <c r="Q3504" t="s">
        <v>74</v>
      </c>
      <c r="R3504" t="s">
        <v>57</v>
      </c>
    </row>
    <row r="3505" spans="1:18" x14ac:dyDescent="0.2">
      <c r="A3505">
        <v>3504</v>
      </c>
      <c r="B3505">
        <v>31</v>
      </c>
      <c r="C3505" t="s">
        <v>152</v>
      </c>
      <c r="D3505" t="s">
        <v>54</v>
      </c>
      <c r="E3505" t="s">
        <v>20</v>
      </c>
      <c r="F3505">
        <v>96</v>
      </c>
      <c r="G3505" t="s">
        <v>144</v>
      </c>
      <c r="H3505" t="s">
        <v>43</v>
      </c>
      <c r="I3505" t="s">
        <v>68</v>
      </c>
      <c r="J3505" t="s">
        <v>36</v>
      </c>
      <c r="K3505">
        <v>3.9</v>
      </c>
      <c r="L3505" t="s">
        <v>151</v>
      </c>
      <c r="M3505" t="s">
        <v>37</v>
      </c>
      <c r="N3505" t="s">
        <v>151</v>
      </c>
      <c r="O3505" t="s">
        <v>151</v>
      </c>
      <c r="P3505">
        <v>39</v>
      </c>
      <c r="Q3505" t="s">
        <v>32</v>
      </c>
      <c r="R3505" t="s">
        <v>39</v>
      </c>
    </row>
    <row r="3506" spans="1:18" x14ac:dyDescent="0.2">
      <c r="A3506">
        <v>3505</v>
      </c>
      <c r="B3506">
        <v>65</v>
      </c>
      <c r="C3506" t="s">
        <v>152</v>
      </c>
      <c r="D3506" t="s">
        <v>65</v>
      </c>
      <c r="E3506" t="s">
        <v>66</v>
      </c>
      <c r="F3506">
        <v>41</v>
      </c>
      <c r="G3506" t="s">
        <v>76</v>
      </c>
      <c r="H3506" t="s">
        <v>35</v>
      </c>
      <c r="I3506" t="s">
        <v>82</v>
      </c>
      <c r="J3506" t="s">
        <v>56</v>
      </c>
      <c r="K3506">
        <v>4</v>
      </c>
      <c r="L3506" t="s">
        <v>151</v>
      </c>
      <c r="M3506" t="s">
        <v>44</v>
      </c>
      <c r="N3506" t="s">
        <v>151</v>
      </c>
      <c r="O3506" t="s">
        <v>151</v>
      </c>
      <c r="P3506">
        <v>50</v>
      </c>
      <c r="Q3506" t="s">
        <v>27</v>
      </c>
      <c r="R3506" t="s">
        <v>87</v>
      </c>
    </row>
    <row r="3507" spans="1:18" x14ac:dyDescent="0.2">
      <c r="A3507">
        <v>3506</v>
      </c>
      <c r="B3507">
        <v>48</v>
      </c>
      <c r="C3507" t="s">
        <v>152</v>
      </c>
      <c r="D3507" t="s">
        <v>105</v>
      </c>
      <c r="E3507" t="s">
        <v>66</v>
      </c>
      <c r="F3507">
        <v>42</v>
      </c>
      <c r="G3507" t="s">
        <v>115</v>
      </c>
      <c r="H3507" t="s">
        <v>22</v>
      </c>
      <c r="I3507" t="s">
        <v>107</v>
      </c>
      <c r="J3507" t="s">
        <v>24</v>
      </c>
      <c r="K3507">
        <v>3.7</v>
      </c>
      <c r="L3507" t="s">
        <v>151</v>
      </c>
      <c r="M3507" t="s">
        <v>69</v>
      </c>
      <c r="N3507" t="s">
        <v>151</v>
      </c>
      <c r="O3507" t="s">
        <v>151</v>
      </c>
      <c r="P3507">
        <v>40</v>
      </c>
      <c r="Q3507" t="s">
        <v>74</v>
      </c>
      <c r="R3507" t="s">
        <v>96</v>
      </c>
    </row>
    <row r="3508" spans="1:18" x14ac:dyDescent="0.2">
      <c r="A3508">
        <v>3507</v>
      </c>
      <c r="B3508">
        <v>18</v>
      </c>
      <c r="C3508" t="s">
        <v>152</v>
      </c>
      <c r="D3508" t="s">
        <v>54</v>
      </c>
      <c r="E3508" t="s">
        <v>20</v>
      </c>
      <c r="F3508">
        <v>57</v>
      </c>
      <c r="G3508" t="s">
        <v>114</v>
      </c>
      <c r="H3508" t="s">
        <v>22</v>
      </c>
      <c r="I3508" t="s">
        <v>77</v>
      </c>
      <c r="J3508" t="s">
        <v>24</v>
      </c>
      <c r="K3508">
        <v>3.7</v>
      </c>
      <c r="L3508" t="s">
        <v>151</v>
      </c>
      <c r="M3508" t="s">
        <v>69</v>
      </c>
      <c r="N3508" t="s">
        <v>151</v>
      </c>
      <c r="O3508" t="s">
        <v>151</v>
      </c>
      <c r="P3508">
        <v>12</v>
      </c>
      <c r="Q3508" t="s">
        <v>32</v>
      </c>
      <c r="R3508" t="s">
        <v>28</v>
      </c>
    </row>
    <row r="3509" spans="1:18" x14ac:dyDescent="0.2">
      <c r="A3509">
        <v>3508</v>
      </c>
      <c r="B3509">
        <v>46</v>
      </c>
      <c r="C3509" t="s">
        <v>152</v>
      </c>
      <c r="D3509" t="s">
        <v>65</v>
      </c>
      <c r="E3509" t="s">
        <v>66</v>
      </c>
      <c r="F3509">
        <v>65</v>
      </c>
      <c r="G3509" t="s">
        <v>111</v>
      </c>
      <c r="H3509" t="s">
        <v>35</v>
      </c>
      <c r="I3509" t="s">
        <v>72</v>
      </c>
      <c r="J3509" t="s">
        <v>36</v>
      </c>
      <c r="K3509">
        <v>4.2</v>
      </c>
      <c r="L3509" t="s">
        <v>151</v>
      </c>
      <c r="M3509" t="s">
        <v>73</v>
      </c>
      <c r="N3509" t="s">
        <v>151</v>
      </c>
      <c r="O3509" t="s">
        <v>151</v>
      </c>
      <c r="P3509">
        <v>33</v>
      </c>
      <c r="Q3509" t="s">
        <v>38</v>
      </c>
      <c r="R3509" t="s">
        <v>96</v>
      </c>
    </row>
    <row r="3510" spans="1:18" x14ac:dyDescent="0.2">
      <c r="A3510">
        <v>3509</v>
      </c>
      <c r="B3510">
        <v>52</v>
      </c>
      <c r="C3510" t="s">
        <v>152</v>
      </c>
      <c r="D3510" t="s">
        <v>94</v>
      </c>
      <c r="E3510" t="s">
        <v>20</v>
      </c>
      <c r="F3510">
        <v>54</v>
      </c>
      <c r="G3510" t="s">
        <v>137</v>
      </c>
      <c r="H3510" t="s">
        <v>43</v>
      </c>
      <c r="I3510" t="s">
        <v>23</v>
      </c>
      <c r="J3510" t="s">
        <v>56</v>
      </c>
      <c r="K3510">
        <v>4.7</v>
      </c>
      <c r="L3510" t="s">
        <v>151</v>
      </c>
      <c r="M3510" t="s">
        <v>53</v>
      </c>
      <c r="N3510" t="s">
        <v>151</v>
      </c>
      <c r="O3510" t="s">
        <v>151</v>
      </c>
      <c r="P3510">
        <v>49</v>
      </c>
      <c r="Q3510" t="s">
        <v>74</v>
      </c>
      <c r="R3510" t="s">
        <v>39</v>
      </c>
    </row>
    <row r="3511" spans="1:18" x14ac:dyDescent="0.2">
      <c r="A3511">
        <v>3510</v>
      </c>
      <c r="B3511">
        <v>50</v>
      </c>
      <c r="C3511" t="s">
        <v>152</v>
      </c>
      <c r="D3511" t="s">
        <v>112</v>
      </c>
      <c r="E3511" t="s">
        <v>20</v>
      </c>
      <c r="F3511">
        <v>22</v>
      </c>
      <c r="G3511" t="s">
        <v>122</v>
      </c>
      <c r="H3511" t="s">
        <v>22</v>
      </c>
      <c r="I3511" t="s">
        <v>109</v>
      </c>
      <c r="J3511" t="s">
        <v>24</v>
      </c>
      <c r="K3511">
        <v>4.3</v>
      </c>
      <c r="L3511" t="s">
        <v>151</v>
      </c>
      <c r="M3511" t="s">
        <v>44</v>
      </c>
      <c r="N3511" t="s">
        <v>151</v>
      </c>
      <c r="O3511" t="s">
        <v>151</v>
      </c>
      <c r="P3511">
        <v>43</v>
      </c>
      <c r="Q3511" t="s">
        <v>27</v>
      </c>
      <c r="R3511" t="s">
        <v>75</v>
      </c>
    </row>
    <row r="3512" spans="1:18" x14ac:dyDescent="0.2">
      <c r="A3512">
        <v>3511</v>
      </c>
      <c r="B3512">
        <v>49</v>
      </c>
      <c r="C3512" t="s">
        <v>152</v>
      </c>
      <c r="D3512" t="s">
        <v>49</v>
      </c>
      <c r="E3512" t="s">
        <v>41</v>
      </c>
      <c r="F3512">
        <v>96</v>
      </c>
      <c r="G3512" t="s">
        <v>137</v>
      </c>
      <c r="H3512" t="s">
        <v>35</v>
      </c>
      <c r="I3512" t="s">
        <v>120</v>
      </c>
      <c r="J3512" t="s">
        <v>56</v>
      </c>
      <c r="K3512">
        <v>4.9000000000000004</v>
      </c>
      <c r="L3512" t="s">
        <v>151</v>
      </c>
      <c r="M3512" t="s">
        <v>69</v>
      </c>
      <c r="N3512" t="s">
        <v>151</v>
      </c>
      <c r="O3512" t="s">
        <v>151</v>
      </c>
      <c r="P3512">
        <v>14</v>
      </c>
      <c r="Q3512" t="s">
        <v>27</v>
      </c>
      <c r="R3512" t="s">
        <v>87</v>
      </c>
    </row>
    <row r="3513" spans="1:18" x14ac:dyDescent="0.2">
      <c r="A3513">
        <v>3512</v>
      </c>
      <c r="B3513">
        <v>69</v>
      </c>
      <c r="C3513" t="s">
        <v>152</v>
      </c>
      <c r="D3513" t="s">
        <v>105</v>
      </c>
      <c r="E3513" t="s">
        <v>66</v>
      </c>
      <c r="F3513">
        <v>81</v>
      </c>
      <c r="G3513" t="s">
        <v>90</v>
      </c>
      <c r="H3513" t="s">
        <v>43</v>
      </c>
      <c r="I3513" t="s">
        <v>143</v>
      </c>
      <c r="J3513" t="s">
        <v>52</v>
      </c>
      <c r="K3513">
        <v>3.9</v>
      </c>
      <c r="L3513" t="s">
        <v>151</v>
      </c>
      <c r="M3513" t="s">
        <v>69</v>
      </c>
      <c r="N3513" t="s">
        <v>151</v>
      </c>
      <c r="O3513" t="s">
        <v>151</v>
      </c>
      <c r="P3513">
        <v>21</v>
      </c>
      <c r="Q3513" t="s">
        <v>38</v>
      </c>
      <c r="R3513" t="s">
        <v>96</v>
      </c>
    </row>
    <row r="3514" spans="1:18" x14ac:dyDescent="0.2">
      <c r="A3514">
        <v>3513</v>
      </c>
      <c r="B3514">
        <v>36</v>
      </c>
      <c r="C3514" t="s">
        <v>152</v>
      </c>
      <c r="D3514" t="s">
        <v>54</v>
      </c>
      <c r="E3514" t="s">
        <v>20</v>
      </c>
      <c r="F3514">
        <v>46</v>
      </c>
      <c r="G3514" t="s">
        <v>21</v>
      </c>
      <c r="H3514" t="s">
        <v>43</v>
      </c>
      <c r="I3514" t="s">
        <v>51</v>
      </c>
      <c r="J3514" t="s">
        <v>56</v>
      </c>
      <c r="K3514">
        <v>3.4</v>
      </c>
      <c r="L3514" t="s">
        <v>151</v>
      </c>
      <c r="M3514" t="s">
        <v>37</v>
      </c>
      <c r="N3514" t="s">
        <v>151</v>
      </c>
      <c r="O3514" t="s">
        <v>151</v>
      </c>
      <c r="P3514">
        <v>31</v>
      </c>
      <c r="Q3514" t="s">
        <v>85</v>
      </c>
      <c r="R3514" t="s">
        <v>57</v>
      </c>
    </row>
    <row r="3515" spans="1:18" x14ac:dyDescent="0.2">
      <c r="A3515">
        <v>3514</v>
      </c>
      <c r="B3515">
        <v>30</v>
      </c>
      <c r="C3515" t="s">
        <v>152</v>
      </c>
      <c r="D3515" t="s">
        <v>19</v>
      </c>
      <c r="E3515" t="s">
        <v>20</v>
      </c>
      <c r="F3515">
        <v>74</v>
      </c>
      <c r="G3515" t="s">
        <v>119</v>
      </c>
      <c r="H3515" t="s">
        <v>91</v>
      </c>
      <c r="I3515" t="s">
        <v>60</v>
      </c>
      <c r="J3515" t="s">
        <v>36</v>
      </c>
      <c r="K3515">
        <v>4.2</v>
      </c>
      <c r="L3515" t="s">
        <v>151</v>
      </c>
      <c r="M3515" t="s">
        <v>73</v>
      </c>
      <c r="N3515" t="s">
        <v>151</v>
      </c>
      <c r="O3515" t="s">
        <v>151</v>
      </c>
      <c r="P3515">
        <v>29</v>
      </c>
      <c r="Q3515" t="s">
        <v>38</v>
      </c>
      <c r="R3515" t="s">
        <v>28</v>
      </c>
    </row>
    <row r="3516" spans="1:18" x14ac:dyDescent="0.2">
      <c r="A3516">
        <v>3515</v>
      </c>
      <c r="B3516">
        <v>25</v>
      </c>
      <c r="C3516" t="s">
        <v>152</v>
      </c>
      <c r="D3516" t="s">
        <v>49</v>
      </c>
      <c r="E3516" t="s">
        <v>41</v>
      </c>
      <c r="F3516">
        <v>50</v>
      </c>
      <c r="G3516" t="s">
        <v>141</v>
      </c>
      <c r="H3516" t="s">
        <v>91</v>
      </c>
      <c r="I3516" t="s">
        <v>23</v>
      </c>
      <c r="J3516" t="s">
        <v>24</v>
      </c>
      <c r="K3516">
        <v>4.7</v>
      </c>
      <c r="L3516" t="s">
        <v>151</v>
      </c>
      <c r="M3516" t="s">
        <v>26</v>
      </c>
      <c r="N3516" t="s">
        <v>151</v>
      </c>
      <c r="O3516" t="s">
        <v>151</v>
      </c>
      <c r="P3516">
        <v>32</v>
      </c>
      <c r="Q3516" t="s">
        <v>32</v>
      </c>
      <c r="R3516" t="s">
        <v>87</v>
      </c>
    </row>
    <row r="3517" spans="1:18" x14ac:dyDescent="0.2">
      <c r="A3517">
        <v>3516</v>
      </c>
      <c r="B3517">
        <v>19</v>
      </c>
      <c r="C3517" t="s">
        <v>152</v>
      </c>
      <c r="D3517" t="s">
        <v>80</v>
      </c>
      <c r="E3517" t="s">
        <v>20</v>
      </c>
      <c r="F3517">
        <v>80</v>
      </c>
      <c r="G3517" t="s">
        <v>146</v>
      </c>
      <c r="H3517" t="s">
        <v>91</v>
      </c>
      <c r="I3517" t="s">
        <v>60</v>
      </c>
      <c r="J3517" t="s">
        <v>24</v>
      </c>
      <c r="K3517">
        <v>4</v>
      </c>
      <c r="L3517" t="s">
        <v>151</v>
      </c>
      <c r="M3517" t="s">
        <v>44</v>
      </c>
      <c r="N3517" t="s">
        <v>151</v>
      </c>
      <c r="O3517" t="s">
        <v>151</v>
      </c>
      <c r="P3517">
        <v>16</v>
      </c>
      <c r="Q3517" t="s">
        <v>85</v>
      </c>
      <c r="R3517" t="s">
        <v>75</v>
      </c>
    </row>
    <row r="3518" spans="1:18" x14ac:dyDescent="0.2">
      <c r="A3518">
        <v>3517</v>
      </c>
      <c r="B3518">
        <v>34</v>
      </c>
      <c r="C3518" t="s">
        <v>152</v>
      </c>
      <c r="D3518" t="s">
        <v>136</v>
      </c>
      <c r="E3518" t="s">
        <v>41</v>
      </c>
      <c r="F3518">
        <v>56</v>
      </c>
      <c r="G3518" t="s">
        <v>130</v>
      </c>
      <c r="H3518" t="s">
        <v>35</v>
      </c>
      <c r="I3518" t="s">
        <v>51</v>
      </c>
      <c r="J3518" t="s">
        <v>52</v>
      </c>
      <c r="K3518">
        <v>4</v>
      </c>
      <c r="L3518" t="s">
        <v>151</v>
      </c>
      <c r="M3518" t="s">
        <v>37</v>
      </c>
      <c r="N3518" t="s">
        <v>151</v>
      </c>
      <c r="O3518" t="s">
        <v>151</v>
      </c>
      <c r="P3518">
        <v>38</v>
      </c>
      <c r="Q3518" t="s">
        <v>45</v>
      </c>
      <c r="R3518" t="s">
        <v>75</v>
      </c>
    </row>
    <row r="3519" spans="1:18" x14ac:dyDescent="0.2">
      <c r="A3519">
        <v>3518</v>
      </c>
      <c r="B3519">
        <v>29</v>
      </c>
      <c r="C3519" t="s">
        <v>152</v>
      </c>
      <c r="D3519" t="s">
        <v>86</v>
      </c>
      <c r="E3519" t="s">
        <v>20</v>
      </c>
      <c r="F3519">
        <v>69</v>
      </c>
      <c r="G3519" t="s">
        <v>121</v>
      </c>
      <c r="H3519" t="s">
        <v>43</v>
      </c>
      <c r="I3519" t="s">
        <v>120</v>
      </c>
      <c r="J3519" t="s">
        <v>24</v>
      </c>
      <c r="K3519">
        <v>3.1</v>
      </c>
      <c r="L3519" t="s">
        <v>151</v>
      </c>
      <c r="M3519" t="s">
        <v>44</v>
      </c>
      <c r="N3519" t="s">
        <v>151</v>
      </c>
      <c r="O3519" t="s">
        <v>151</v>
      </c>
      <c r="P3519">
        <v>34</v>
      </c>
      <c r="Q3519" t="s">
        <v>85</v>
      </c>
      <c r="R3519" t="s">
        <v>96</v>
      </c>
    </row>
    <row r="3520" spans="1:18" x14ac:dyDescent="0.2">
      <c r="A3520">
        <v>3519</v>
      </c>
      <c r="B3520">
        <v>50</v>
      </c>
      <c r="C3520" t="s">
        <v>152</v>
      </c>
      <c r="D3520" t="s">
        <v>54</v>
      </c>
      <c r="E3520" t="s">
        <v>20</v>
      </c>
      <c r="F3520">
        <v>97</v>
      </c>
      <c r="G3520" t="s">
        <v>111</v>
      </c>
      <c r="H3520" t="s">
        <v>43</v>
      </c>
      <c r="I3520" t="s">
        <v>93</v>
      </c>
      <c r="J3520" t="s">
        <v>36</v>
      </c>
      <c r="K3520">
        <v>4.2</v>
      </c>
      <c r="L3520" t="s">
        <v>151</v>
      </c>
      <c r="M3520" t="s">
        <v>53</v>
      </c>
      <c r="N3520" t="s">
        <v>151</v>
      </c>
      <c r="O3520" t="s">
        <v>151</v>
      </c>
      <c r="P3520">
        <v>30</v>
      </c>
      <c r="Q3520" t="s">
        <v>45</v>
      </c>
      <c r="R3520" t="s">
        <v>57</v>
      </c>
    </row>
    <row r="3521" spans="1:18" x14ac:dyDescent="0.2">
      <c r="A3521">
        <v>3520</v>
      </c>
      <c r="B3521">
        <v>31</v>
      </c>
      <c r="C3521" t="s">
        <v>152</v>
      </c>
      <c r="D3521" t="s">
        <v>58</v>
      </c>
      <c r="E3521" t="s">
        <v>20</v>
      </c>
      <c r="F3521">
        <v>66</v>
      </c>
      <c r="G3521" t="s">
        <v>149</v>
      </c>
      <c r="H3521" t="s">
        <v>43</v>
      </c>
      <c r="I3521" t="s">
        <v>51</v>
      </c>
      <c r="J3521" t="s">
        <v>24</v>
      </c>
      <c r="K3521">
        <v>3.7</v>
      </c>
      <c r="L3521" t="s">
        <v>151</v>
      </c>
      <c r="M3521" t="s">
        <v>44</v>
      </c>
      <c r="N3521" t="s">
        <v>151</v>
      </c>
      <c r="O3521" t="s">
        <v>151</v>
      </c>
      <c r="P3521">
        <v>14</v>
      </c>
      <c r="Q3521" t="s">
        <v>74</v>
      </c>
      <c r="R3521" t="s">
        <v>28</v>
      </c>
    </row>
    <row r="3522" spans="1:18" x14ac:dyDescent="0.2">
      <c r="A3522">
        <v>3521</v>
      </c>
      <c r="B3522">
        <v>41</v>
      </c>
      <c r="C3522" t="s">
        <v>152</v>
      </c>
      <c r="D3522" t="s">
        <v>123</v>
      </c>
      <c r="E3522" t="s">
        <v>66</v>
      </c>
      <c r="F3522">
        <v>70</v>
      </c>
      <c r="G3522" t="s">
        <v>141</v>
      </c>
      <c r="H3522" t="s">
        <v>35</v>
      </c>
      <c r="I3522" t="s">
        <v>109</v>
      </c>
      <c r="J3522" t="s">
        <v>36</v>
      </c>
      <c r="K3522">
        <v>3.1</v>
      </c>
      <c r="L3522" t="s">
        <v>151</v>
      </c>
      <c r="M3522" t="s">
        <v>26</v>
      </c>
      <c r="N3522" t="s">
        <v>151</v>
      </c>
      <c r="O3522" t="s">
        <v>151</v>
      </c>
      <c r="P3522">
        <v>33</v>
      </c>
      <c r="Q3522" t="s">
        <v>74</v>
      </c>
      <c r="R3522" t="s">
        <v>87</v>
      </c>
    </row>
    <row r="3523" spans="1:18" x14ac:dyDescent="0.2">
      <c r="A3523">
        <v>3522</v>
      </c>
      <c r="B3523">
        <v>52</v>
      </c>
      <c r="C3523" t="s">
        <v>152</v>
      </c>
      <c r="D3523" t="s">
        <v>70</v>
      </c>
      <c r="E3523" t="s">
        <v>41</v>
      </c>
      <c r="F3523">
        <v>50</v>
      </c>
      <c r="G3523" t="s">
        <v>127</v>
      </c>
      <c r="H3523" t="s">
        <v>43</v>
      </c>
      <c r="I3523" t="s">
        <v>68</v>
      </c>
      <c r="J3523" t="s">
        <v>24</v>
      </c>
      <c r="K3523">
        <v>3.7</v>
      </c>
      <c r="L3523" t="s">
        <v>151</v>
      </c>
      <c r="M3523" t="s">
        <v>73</v>
      </c>
      <c r="N3523" t="s">
        <v>151</v>
      </c>
      <c r="O3523" t="s">
        <v>151</v>
      </c>
      <c r="P3523">
        <v>35</v>
      </c>
      <c r="Q3523" t="s">
        <v>27</v>
      </c>
      <c r="R3523" t="s">
        <v>39</v>
      </c>
    </row>
    <row r="3524" spans="1:18" x14ac:dyDescent="0.2">
      <c r="A3524">
        <v>3523</v>
      </c>
      <c r="B3524">
        <v>27</v>
      </c>
      <c r="C3524" t="s">
        <v>152</v>
      </c>
      <c r="D3524" t="s">
        <v>94</v>
      </c>
      <c r="E3524" t="s">
        <v>20</v>
      </c>
      <c r="F3524">
        <v>85</v>
      </c>
      <c r="G3524" t="s">
        <v>126</v>
      </c>
      <c r="H3524" t="s">
        <v>43</v>
      </c>
      <c r="I3524" t="s">
        <v>133</v>
      </c>
      <c r="J3524" t="s">
        <v>36</v>
      </c>
      <c r="K3524">
        <v>3.2</v>
      </c>
      <c r="L3524" t="s">
        <v>151</v>
      </c>
      <c r="M3524" t="s">
        <v>73</v>
      </c>
      <c r="N3524" t="s">
        <v>151</v>
      </c>
      <c r="O3524" t="s">
        <v>151</v>
      </c>
      <c r="P3524">
        <v>13</v>
      </c>
      <c r="Q3524" t="s">
        <v>32</v>
      </c>
      <c r="R3524" t="s">
        <v>57</v>
      </c>
    </row>
    <row r="3525" spans="1:18" x14ac:dyDescent="0.2">
      <c r="A3525">
        <v>3524</v>
      </c>
      <c r="B3525">
        <v>49</v>
      </c>
      <c r="C3525" t="s">
        <v>152</v>
      </c>
      <c r="D3525" t="s">
        <v>131</v>
      </c>
      <c r="E3525" t="s">
        <v>66</v>
      </c>
      <c r="F3525">
        <v>59</v>
      </c>
      <c r="G3525" t="s">
        <v>106</v>
      </c>
      <c r="H3525" t="s">
        <v>43</v>
      </c>
      <c r="I3525" t="s">
        <v>108</v>
      </c>
      <c r="J3525" t="s">
        <v>52</v>
      </c>
      <c r="K3525">
        <v>2.8</v>
      </c>
      <c r="L3525" t="s">
        <v>151</v>
      </c>
      <c r="M3525" t="s">
        <v>53</v>
      </c>
      <c r="N3525" t="s">
        <v>151</v>
      </c>
      <c r="O3525" t="s">
        <v>151</v>
      </c>
      <c r="P3525">
        <v>30</v>
      </c>
      <c r="Q3525" t="s">
        <v>32</v>
      </c>
      <c r="R3525" t="s">
        <v>28</v>
      </c>
    </row>
    <row r="3526" spans="1:18" x14ac:dyDescent="0.2">
      <c r="A3526">
        <v>3525</v>
      </c>
      <c r="B3526">
        <v>69</v>
      </c>
      <c r="C3526" t="s">
        <v>152</v>
      </c>
      <c r="D3526" t="s">
        <v>94</v>
      </c>
      <c r="E3526" t="s">
        <v>20</v>
      </c>
      <c r="F3526">
        <v>74</v>
      </c>
      <c r="G3526" t="s">
        <v>150</v>
      </c>
      <c r="H3526" t="s">
        <v>22</v>
      </c>
      <c r="I3526" t="s">
        <v>64</v>
      </c>
      <c r="J3526" t="s">
        <v>52</v>
      </c>
      <c r="K3526">
        <v>2.9</v>
      </c>
      <c r="L3526" t="s">
        <v>151</v>
      </c>
      <c r="M3526" t="s">
        <v>37</v>
      </c>
      <c r="N3526" t="s">
        <v>151</v>
      </c>
      <c r="O3526" t="s">
        <v>151</v>
      </c>
      <c r="P3526">
        <v>30</v>
      </c>
      <c r="Q3526" t="s">
        <v>38</v>
      </c>
      <c r="R3526" t="s">
        <v>87</v>
      </c>
    </row>
    <row r="3527" spans="1:18" x14ac:dyDescent="0.2">
      <c r="A3527">
        <v>3526</v>
      </c>
      <c r="B3527">
        <v>45</v>
      </c>
      <c r="C3527" t="s">
        <v>152</v>
      </c>
      <c r="D3527" t="s">
        <v>88</v>
      </c>
      <c r="E3527" t="s">
        <v>66</v>
      </c>
      <c r="F3527">
        <v>38</v>
      </c>
      <c r="G3527" t="s">
        <v>50</v>
      </c>
      <c r="H3527" t="s">
        <v>22</v>
      </c>
      <c r="I3527" t="s">
        <v>77</v>
      </c>
      <c r="J3527" t="s">
        <v>24</v>
      </c>
      <c r="K3527">
        <v>3.5</v>
      </c>
      <c r="L3527" t="s">
        <v>151</v>
      </c>
      <c r="M3527" t="s">
        <v>53</v>
      </c>
      <c r="N3527" t="s">
        <v>151</v>
      </c>
      <c r="O3527" t="s">
        <v>151</v>
      </c>
      <c r="P3527">
        <v>47</v>
      </c>
      <c r="Q3527" t="s">
        <v>74</v>
      </c>
      <c r="R3527" t="s">
        <v>48</v>
      </c>
    </row>
    <row r="3528" spans="1:18" x14ac:dyDescent="0.2">
      <c r="A3528">
        <v>3527</v>
      </c>
      <c r="B3528">
        <v>20</v>
      </c>
      <c r="C3528" t="s">
        <v>152</v>
      </c>
      <c r="D3528" t="s">
        <v>29</v>
      </c>
      <c r="E3528" t="s">
        <v>20</v>
      </c>
      <c r="F3528">
        <v>99</v>
      </c>
      <c r="G3528" t="s">
        <v>34</v>
      </c>
      <c r="H3528" t="s">
        <v>43</v>
      </c>
      <c r="I3528" t="s">
        <v>77</v>
      </c>
      <c r="J3528" t="s">
        <v>36</v>
      </c>
      <c r="K3528">
        <v>3.8</v>
      </c>
      <c r="L3528" t="s">
        <v>151</v>
      </c>
      <c r="M3528" t="s">
        <v>26</v>
      </c>
      <c r="N3528" t="s">
        <v>151</v>
      </c>
      <c r="O3528" t="s">
        <v>151</v>
      </c>
      <c r="P3528">
        <v>1</v>
      </c>
      <c r="Q3528" t="s">
        <v>45</v>
      </c>
      <c r="R3528" t="s">
        <v>96</v>
      </c>
    </row>
    <row r="3529" spans="1:18" x14ac:dyDescent="0.2">
      <c r="A3529">
        <v>3528</v>
      </c>
      <c r="B3529">
        <v>25</v>
      </c>
      <c r="C3529" t="s">
        <v>152</v>
      </c>
      <c r="D3529" t="s">
        <v>19</v>
      </c>
      <c r="E3529" t="s">
        <v>20</v>
      </c>
      <c r="F3529">
        <v>97</v>
      </c>
      <c r="G3529" t="s">
        <v>148</v>
      </c>
      <c r="H3529" t="s">
        <v>35</v>
      </c>
      <c r="I3529" t="s">
        <v>60</v>
      </c>
      <c r="J3529" t="s">
        <v>36</v>
      </c>
      <c r="K3529">
        <v>4.7</v>
      </c>
      <c r="L3529" t="s">
        <v>151</v>
      </c>
      <c r="M3529" t="s">
        <v>37</v>
      </c>
      <c r="N3529" t="s">
        <v>151</v>
      </c>
      <c r="O3529" t="s">
        <v>151</v>
      </c>
      <c r="P3529">
        <v>1</v>
      </c>
      <c r="Q3529" t="s">
        <v>32</v>
      </c>
      <c r="R3529" t="s">
        <v>39</v>
      </c>
    </row>
    <row r="3530" spans="1:18" x14ac:dyDescent="0.2">
      <c r="A3530">
        <v>3529</v>
      </c>
      <c r="B3530">
        <v>38</v>
      </c>
      <c r="C3530" t="s">
        <v>152</v>
      </c>
      <c r="D3530" t="s">
        <v>118</v>
      </c>
      <c r="E3530" t="s">
        <v>66</v>
      </c>
      <c r="F3530">
        <v>67</v>
      </c>
      <c r="G3530" t="s">
        <v>30</v>
      </c>
      <c r="H3530" t="s">
        <v>22</v>
      </c>
      <c r="I3530" t="s">
        <v>23</v>
      </c>
      <c r="J3530" t="s">
        <v>52</v>
      </c>
      <c r="K3530">
        <v>4.5</v>
      </c>
      <c r="L3530" t="s">
        <v>151</v>
      </c>
      <c r="M3530" t="s">
        <v>37</v>
      </c>
      <c r="N3530" t="s">
        <v>151</v>
      </c>
      <c r="O3530" t="s">
        <v>151</v>
      </c>
      <c r="P3530">
        <v>33</v>
      </c>
      <c r="Q3530" t="s">
        <v>45</v>
      </c>
      <c r="R3530" t="s">
        <v>48</v>
      </c>
    </row>
    <row r="3531" spans="1:18" x14ac:dyDescent="0.2">
      <c r="A3531">
        <v>3530</v>
      </c>
      <c r="B3531">
        <v>55</v>
      </c>
      <c r="C3531" t="s">
        <v>152</v>
      </c>
      <c r="D3531" t="s">
        <v>112</v>
      </c>
      <c r="E3531" t="s">
        <v>20</v>
      </c>
      <c r="F3531">
        <v>20</v>
      </c>
      <c r="G3531" t="s">
        <v>55</v>
      </c>
      <c r="H3531" t="s">
        <v>35</v>
      </c>
      <c r="I3531" t="s">
        <v>31</v>
      </c>
      <c r="J3531" t="s">
        <v>24</v>
      </c>
      <c r="K3531">
        <v>3.9</v>
      </c>
      <c r="L3531" t="s">
        <v>151</v>
      </c>
      <c r="M3531" t="s">
        <v>44</v>
      </c>
      <c r="N3531" t="s">
        <v>151</v>
      </c>
      <c r="O3531" t="s">
        <v>151</v>
      </c>
      <c r="P3531">
        <v>43</v>
      </c>
      <c r="Q3531" t="s">
        <v>74</v>
      </c>
      <c r="R3531" t="s">
        <v>39</v>
      </c>
    </row>
    <row r="3532" spans="1:18" x14ac:dyDescent="0.2">
      <c r="A3532">
        <v>3531</v>
      </c>
      <c r="B3532">
        <v>62</v>
      </c>
      <c r="C3532" t="s">
        <v>152</v>
      </c>
      <c r="D3532" t="s">
        <v>88</v>
      </c>
      <c r="E3532" t="s">
        <v>66</v>
      </c>
      <c r="F3532">
        <v>45</v>
      </c>
      <c r="G3532" t="s">
        <v>100</v>
      </c>
      <c r="H3532" t="s">
        <v>22</v>
      </c>
      <c r="I3532" t="s">
        <v>93</v>
      </c>
      <c r="J3532" t="s">
        <v>36</v>
      </c>
      <c r="K3532">
        <v>3.4</v>
      </c>
      <c r="L3532" t="s">
        <v>151</v>
      </c>
      <c r="M3532" t="s">
        <v>26</v>
      </c>
      <c r="N3532" t="s">
        <v>151</v>
      </c>
      <c r="O3532" t="s">
        <v>151</v>
      </c>
      <c r="P3532">
        <v>37</v>
      </c>
      <c r="Q3532" t="s">
        <v>45</v>
      </c>
      <c r="R3532" t="s">
        <v>39</v>
      </c>
    </row>
    <row r="3533" spans="1:18" x14ac:dyDescent="0.2">
      <c r="A3533">
        <v>3532</v>
      </c>
      <c r="B3533">
        <v>54</v>
      </c>
      <c r="C3533" t="s">
        <v>152</v>
      </c>
      <c r="D3533" t="s">
        <v>70</v>
      </c>
      <c r="E3533" t="s">
        <v>41</v>
      </c>
      <c r="F3533">
        <v>52</v>
      </c>
      <c r="G3533" t="s">
        <v>113</v>
      </c>
      <c r="H3533" t="s">
        <v>91</v>
      </c>
      <c r="I3533" t="s">
        <v>82</v>
      </c>
      <c r="J3533" t="s">
        <v>24</v>
      </c>
      <c r="K3533">
        <v>4.5999999999999996</v>
      </c>
      <c r="L3533" t="s">
        <v>151</v>
      </c>
      <c r="M3533" t="s">
        <v>69</v>
      </c>
      <c r="N3533" t="s">
        <v>151</v>
      </c>
      <c r="O3533" t="s">
        <v>151</v>
      </c>
      <c r="P3533">
        <v>23</v>
      </c>
      <c r="Q3533" t="s">
        <v>32</v>
      </c>
      <c r="R3533" t="s">
        <v>57</v>
      </c>
    </row>
    <row r="3534" spans="1:18" x14ac:dyDescent="0.2">
      <c r="A3534">
        <v>3533</v>
      </c>
      <c r="B3534">
        <v>61</v>
      </c>
      <c r="C3534" t="s">
        <v>152</v>
      </c>
      <c r="D3534" t="s">
        <v>94</v>
      </c>
      <c r="E3534" t="s">
        <v>20</v>
      </c>
      <c r="F3534">
        <v>68</v>
      </c>
      <c r="G3534" t="s">
        <v>138</v>
      </c>
      <c r="H3534" t="s">
        <v>22</v>
      </c>
      <c r="I3534" t="s">
        <v>125</v>
      </c>
      <c r="J3534" t="s">
        <v>56</v>
      </c>
      <c r="K3534">
        <v>4.5999999999999996</v>
      </c>
      <c r="L3534" t="s">
        <v>151</v>
      </c>
      <c r="M3534" t="s">
        <v>53</v>
      </c>
      <c r="N3534" t="s">
        <v>151</v>
      </c>
      <c r="O3534" t="s">
        <v>151</v>
      </c>
      <c r="P3534">
        <v>12</v>
      </c>
      <c r="Q3534" t="s">
        <v>38</v>
      </c>
      <c r="R3534" t="s">
        <v>48</v>
      </c>
    </row>
    <row r="3535" spans="1:18" x14ac:dyDescent="0.2">
      <c r="A3535">
        <v>3534</v>
      </c>
      <c r="B3535">
        <v>50</v>
      </c>
      <c r="C3535" t="s">
        <v>152</v>
      </c>
      <c r="D3535" t="s">
        <v>49</v>
      </c>
      <c r="E3535" t="s">
        <v>41</v>
      </c>
      <c r="F3535">
        <v>98</v>
      </c>
      <c r="G3535" t="s">
        <v>104</v>
      </c>
      <c r="H3535" t="s">
        <v>22</v>
      </c>
      <c r="I3535" t="s">
        <v>133</v>
      </c>
      <c r="J3535" t="s">
        <v>56</v>
      </c>
      <c r="K3535">
        <v>4.7</v>
      </c>
      <c r="L3535" t="s">
        <v>151</v>
      </c>
      <c r="M3535" t="s">
        <v>53</v>
      </c>
      <c r="N3535" t="s">
        <v>151</v>
      </c>
      <c r="O3535" t="s">
        <v>151</v>
      </c>
      <c r="P3535">
        <v>30</v>
      </c>
      <c r="Q3535" t="s">
        <v>27</v>
      </c>
      <c r="R3535" t="s">
        <v>28</v>
      </c>
    </row>
    <row r="3536" spans="1:18" x14ac:dyDescent="0.2">
      <c r="A3536">
        <v>3535</v>
      </c>
      <c r="B3536">
        <v>65</v>
      </c>
      <c r="C3536" t="s">
        <v>152</v>
      </c>
      <c r="D3536" t="s">
        <v>70</v>
      </c>
      <c r="E3536" t="s">
        <v>41</v>
      </c>
      <c r="F3536">
        <v>83</v>
      </c>
      <c r="G3536" t="s">
        <v>78</v>
      </c>
      <c r="H3536" t="s">
        <v>43</v>
      </c>
      <c r="I3536" t="s">
        <v>23</v>
      </c>
      <c r="J3536" t="s">
        <v>56</v>
      </c>
      <c r="K3536">
        <v>3.2</v>
      </c>
      <c r="L3536" t="s">
        <v>151</v>
      </c>
      <c r="M3536" t="s">
        <v>26</v>
      </c>
      <c r="N3536" t="s">
        <v>151</v>
      </c>
      <c r="O3536" t="s">
        <v>151</v>
      </c>
      <c r="P3536">
        <v>7</v>
      </c>
      <c r="Q3536" t="s">
        <v>32</v>
      </c>
      <c r="R3536" t="s">
        <v>39</v>
      </c>
    </row>
    <row r="3537" spans="1:18" x14ac:dyDescent="0.2">
      <c r="A3537">
        <v>3536</v>
      </c>
      <c r="B3537">
        <v>68</v>
      </c>
      <c r="C3537" t="s">
        <v>152</v>
      </c>
      <c r="D3537" t="s">
        <v>58</v>
      </c>
      <c r="E3537" t="s">
        <v>20</v>
      </c>
      <c r="F3537">
        <v>51</v>
      </c>
      <c r="G3537" t="s">
        <v>90</v>
      </c>
      <c r="H3537" t="s">
        <v>43</v>
      </c>
      <c r="I3537" t="s">
        <v>107</v>
      </c>
      <c r="J3537" t="s">
        <v>52</v>
      </c>
      <c r="K3537">
        <v>5</v>
      </c>
      <c r="L3537" t="s">
        <v>151</v>
      </c>
      <c r="M3537" t="s">
        <v>26</v>
      </c>
      <c r="N3537" t="s">
        <v>151</v>
      </c>
      <c r="O3537" t="s">
        <v>151</v>
      </c>
      <c r="P3537">
        <v>20</v>
      </c>
      <c r="Q3537" t="s">
        <v>85</v>
      </c>
      <c r="R3537" t="s">
        <v>87</v>
      </c>
    </row>
    <row r="3538" spans="1:18" x14ac:dyDescent="0.2">
      <c r="A3538">
        <v>3537</v>
      </c>
      <c r="B3538">
        <v>55</v>
      </c>
      <c r="C3538" t="s">
        <v>152</v>
      </c>
      <c r="D3538" t="s">
        <v>65</v>
      </c>
      <c r="E3538" t="s">
        <v>66</v>
      </c>
      <c r="F3538">
        <v>21</v>
      </c>
      <c r="G3538" t="s">
        <v>147</v>
      </c>
      <c r="H3538" t="s">
        <v>22</v>
      </c>
      <c r="I3538" t="s">
        <v>99</v>
      </c>
      <c r="J3538" t="s">
        <v>36</v>
      </c>
      <c r="K3538">
        <v>4.5</v>
      </c>
      <c r="L3538" t="s">
        <v>151</v>
      </c>
      <c r="M3538" t="s">
        <v>26</v>
      </c>
      <c r="N3538" t="s">
        <v>151</v>
      </c>
      <c r="O3538" t="s">
        <v>151</v>
      </c>
      <c r="P3538">
        <v>10</v>
      </c>
      <c r="Q3538" t="s">
        <v>27</v>
      </c>
      <c r="R3538" t="s">
        <v>87</v>
      </c>
    </row>
    <row r="3539" spans="1:18" x14ac:dyDescent="0.2">
      <c r="A3539">
        <v>3538</v>
      </c>
      <c r="B3539">
        <v>57</v>
      </c>
      <c r="C3539" t="s">
        <v>152</v>
      </c>
      <c r="D3539" t="s">
        <v>65</v>
      </c>
      <c r="E3539" t="s">
        <v>66</v>
      </c>
      <c r="F3539">
        <v>92</v>
      </c>
      <c r="G3539" t="s">
        <v>141</v>
      </c>
      <c r="H3539" t="s">
        <v>43</v>
      </c>
      <c r="I3539" t="s">
        <v>23</v>
      </c>
      <c r="J3539" t="s">
        <v>36</v>
      </c>
      <c r="K3539">
        <v>3.5</v>
      </c>
      <c r="L3539" t="s">
        <v>151</v>
      </c>
      <c r="M3539" t="s">
        <v>53</v>
      </c>
      <c r="N3539" t="s">
        <v>151</v>
      </c>
      <c r="O3539" t="s">
        <v>151</v>
      </c>
      <c r="P3539">
        <v>40</v>
      </c>
      <c r="Q3539" t="s">
        <v>38</v>
      </c>
      <c r="R3539" t="s">
        <v>96</v>
      </c>
    </row>
    <row r="3540" spans="1:18" x14ac:dyDescent="0.2">
      <c r="A3540">
        <v>3539</v>
      </c>
      <c r="B3540">
        <v>56</v>
      </c>
      <c r="C3540" t="s">
        <v>152</v>
      </c>
      <c r="D3540" t="s">
        <v>70</v>
      </c>
      <c r="E3540" t="s">
        <v>41</v>
      </c>
      <c r="F3540">
        <v>63</v>
      </c>
      <c r="G3540" t="s">
        <v>145</v>
      </c>
      <c r="H3540" t="s">
        <v>35</v>
      </c>
      <c r="I3540" t="s">
        <v>51</v>
      </c>
      <c r="J3540" t="s">
        <v>36</v>
      </c>
      <c r="K3540">
        <v>4.5</v>
      </c>
      <c r="L3540" t="s">
        <v>151</v>
      </c>
      <c r="M3540" t="s">
        <v>73</v>
      </c>
      <c r="N3540" t="s">
        <v>151</v>
      </c>
      <c r="O3540" t="s">
        <v>151</v>
      </c>
      <c r="P3540">
        <v>21</v>
      </c>
      <c r="Q3540" t="s">
        <v>27</v>
      </c>
      <c r="R3540" t="s">
        <v>87</v>
      </c>
    </row>
    <row r="3541" spans="1:18" x14ac:dyDescent="0.2">
      <c r="A3541">
        <v>3540</v>
      </c>
      <c r="B3541">
        <v>29</v>
      </c>
      <c r="C3541" t="s">
        <v>152</v>
      </c>
      <c r="D3541" t="s">
        <v>105</v>
      </c>
      <c r="E3541" t="s">
        <v>66</v>
      </c>
      <c r="F3541">
        <v>56</v>
      </c>
      <c r="G3541" t="s">
        <v>83</v>
      </c>
      <c r="H3541" t="s">
        <v>35</v>
      </c>
      <c r="I3541" t="s">
        <v>95</v>
      </c>
      <c r="J3541" t="s">
        <v>36</v>
      </c>
      <c r="K3541">
        <v>3.2</v>
      </c>
      <c r="L3541" t="s">
        <v>151</v>
      </c>
      <c r="M3541" t="s">
        <v>26</v>
      </c>
      <c r="N3541" t="s">
        <v>151</v>
      </c>
      <c r="O3541" t="s">
        <v>151</v>
      </c>
      <c r="P3541">
        <v>17</v>
      </c>
      <c r="Q3541" t="s">
        <v>38</v>
      </c>
      <c r="R3541" t="s">
        <v>75</v>
      </c>
    </row>
    <row r="3542" spans="1:18" x14ac:dyDescent="0.2">
      <c r="A3542">
        <v>3541</v>
      </c>
      <c r="B3542">
        <v>24</v>
      </c>
      <c r="C3542" t="s">
        <v>152</v>
      </c>
      <c r="D3542" t="s">
        <v>58</v>
      </c>
      <c r="E3542" t="s">
        <v>20</v>
      </c>
      <c r="F3542">
        <v>95</v>
      </c>
      <c r="G3542" t="s">
        <v>106</v>
      </c>
      <c r="H3542" t="s">
        <v>43</v>
      </c>
      <c r="I3542" t="s">
        <v>135</v>
      </c>
      <c r="J3542" t="s">
        <v>36</v>
      </c>
      <c r="K3542">
        <v>4.5999999999999996</v>
      </c>
      <c r="L3542" t="s">
        <v>151</v>
      </c>
      <c r="M3542" t="s">
        <v>37</v>
      </c>
      <c r="N3542" t="s">
        <v>151</v>
      </c>
      <c r="O3542" t="s">
        <v>151</v>
      </c>
      <c r="P3542">
        <v>5</v>
      </c>
      <c r="Q3542" t="s">
        <v>74</v>
      </c>
      <c r="R3542" t="s">
        <v>39</v>
      </c>
    </row>
    <row r="3543" spans="1:18" x14ac:dyDescent="0.2">
      <c r="A3543">
        <v>3542</v>
      </c>
      <c r="B3543">
        <v>59</v>
      </c>
      <c r="C3543" t="s">
        <v>152</v>
      </c>
      <c r="D3543" t="s">
        <v>19</v>
      </c>
      <c r="E3543" t="s">
        <v>20</v>
      </c>
      <c r="F3543">
        <v>66</v>
      </c>
      <c r="G3543" t="s">
        <v>140</v>
      </c>
      <c r="H3543" t="s">
        <v>43</v>
      </c>
      <c r="I3543" t="s">
        <v>77</v>
      </c>
      <c r="J3543" t="s">
        <v>24</v>
      </c>
      <c r="K3543">
        <v>4</v>
      </c>
      <c r="L3543" t="s">
        <v>151</v>
      </c>
      <c r="M3543" t="s">
        <v>44</v>
      </c>
      <c r="N3543" t="s">
        <v>151</v>
      </c>
      <c r="O3543" t="s">
        <v>151</v>
      </c>
      <c r="P3543">
        <v>22</v>
      </c>
      <c r="Q3543" t="s">
        <v>45</v>
      </c>
      <c r="R3543" t="s">
        <v>48</v>
      </c>
    </row>
    <row r="3544" spans="1:18" x14ac:dyDescent="0.2">
      <c r="A3544">
        <v>3543</v>
      </c>
      <c r="B3544">
        <v>62</v>
      </c>
      <c r="C3544" t="s">
        <v>152</v>
      </c>
      <c r="D3544" t="s">
        <v>61</v>
      </c>
      <c r="E3544" t="s">
        <v>62</v>
      </c>
      <c r="F3544">
        <v>28</v>
      </c>
      <c r="G3544" t="s">
        <v>134</v>
      </c>
      <c r="H3544" t="s">
        <v>35</v>
      </c>
      <c r="I3544" t="s">
        <v>77</v>
      </c>
      <c r="J3544" t="s">
        <v>36</v>
      </c>
      <c r="K3544">
        <v>4.2</v>
      </c>
      <c r="L3544" t="s">
        <v>151</v>
      </c>
      <c r="M3544" t="s">
        <v>26</v>
      </c>
      <c r="N3544" t="s">
        <v>151</v>
      </c>
      <c r="O3544" t="s">
        <v>151</v>
      </c>
      <c r="P3544">
        <v>5</v>
      </c>
      <c r="Q3544" t="s">
        <v>27</v>
      </c>
      <c r="R3544" t="s">
        <v>39</v>
      </c>
    </row>
    <row r="3545" spans="1:18" x14ac:dyDescent="0.2">
      <c r="A3545">
        <v>3544</v>
      </c>
      <c r="B3545">
        <v>58</v>
      </c>
      <c r="C3545" t="s">
        <v>152</v>
      </c>
      <c r="D3545" t="s">
        <v>123</v>
      </c>
      <c r="E3545" t="s">
        <v>66</v>
      </c>
      <c r="F3545">
        <v>83</v>
      </c>
      <c r="G3545" t="s">
        <v>111</v>
      </c>
      <c r="H3545" t="s">
        <v>43</v>
      </c>
      <c r="I3545" t="s">
        <v>143</v>
      </c>
      <c r="J3545" t="s">
        <v>24</v>
      </c>
      <c r="K3545">
        <v>4.0999999999999996</v>
      </c>
      <c r="L3545" t="s">
        <v>151</v>
      </c>
      <c r="M3545" t="s">
        <v>53</v>
      </c>
      <c r="N3545" t="s">
        <v>151</v>
      </c>
      <c r="O3545" t="s">
        <v>151</v>
      </c>
      <c r="P3545">
        <v>18</v>
      </c>
      <c r="Q3545" t="s">
        <v>45</v>
      </c>
      <c r="R3545" t="s">
        <v>96</v>
      </c>
    </row>
    <row r="3546" spans="1:18" x14ac:dyDescent="0.2">
      <c r="A3546">
        <v>3545</v>
      </c>
      <c r="B3546">
        <v>64</v>
      </c>
      <c r="C3546" t="s">
        <v>152</v>
      </c>
      <c r="D3546" t="s">
        <v>124</v>
      </c>
      <c r="E3546" t="s">
        <v>20</v>
      </c>
      <c r="F3546">
        <v>55</v>
      </c>
      <c r="G3546" t="s">
        <v>149</v>
      </c>
      <c r="H3546" t="s">
        <v>91</v>
      </c>
      <c r="I3546" t="s">
        <v>60</v>
      </c>
      <c r="J3546" t="s">
        <v>56</v>
      </c>
      <c r="K3546">
        <v>3.6</v>
      </c>
      <c r="L3546" t="s">
        <v>151</v>
      </c>
      <c r="M3546" t="s">
        <v>69</v>
      </c>
      <c r="N3546" t="s">
        <v>151</v>
      </c>
      <c r="O3546" t="s">
        <v>151</v>
      </c>
      <c r="P3546">
        <v>42</v>
      </c>
      <c r="Q3546" t="s">
        <v>32</v>
      </c>
      <c r="R3546" t="s">
        <v>96</v>
      </c>
    </row>
    <row r="3547" spans="1:18" x14ac:dyDescent="0.2">
      <c r="A3547">
        <v>3546</v>
      </c>
      <c r="B3547">
        <v>48</v>
      </c>
      <c r="C3547" t="s">
        <v>152</v>
      </c>
      <c r="D3547" t="s">
        <v>40</v>
      </c>
      <c r="E3547" t="s">
        <v>41</v>
      </c>
      <c r="F3547">
        <v>28</v>
      </c>
      <c r="G3547" t="s">
        <v>138</v>
      </c>
      <c r="H3547" t="s">
        <v>43</v>
      </c>
      <c r="I3547" t="s">
        <v>133</v>
      </c>
      <c r="J3547" t="s">
        <v>36</v>
      </c>
      <c r="K3547">
        <v>3.7</v>
      </c>
      <c r="L3547" t="s">
        <v>151</v>
      </c>
      <c r="M3547" t="s">
        <v>69</v>
      </c>
      <c r="N3547" t="s">
        <v>151</v>
      </c>
      <c r="O3547" t="s">
        <v>151</v>
      </c>
      <c r="P3547">
        <v>22</v>
      </c>
      <c r="Q3547" t="s">
        <v>85</v>
      </c>
      <c r="R3547" t="s">
        <v>48</v>
      </c>
    </row>
    <row r="3548" spans="1:18" x14ac:dyDescent="0.2">
      <c r="A3548">
        <v>3547</v>
      </c>
      <c r="B3548">
        <v>60</v>
      </c>
      <c r="C3548" t="s">
        <v>152</v>
      </c>
      <c r="D3548" t="s">
        <v>118</v>
      </c>
      <c r="E3548" t="s">
        <v>66</v>
      </c>
      <c r="F3548">
        <v>79</v>
      </c>
      <c r="G3548" t="s">
        <v>110</v>
      </c>
      <c r="H3548" t="s">
        <v>43</v>
      </c>
      <c r="I3548" t="s">
        <v>82</v>
      </c>
      <c r="J3548" t="s">
        <v>52</v>
      </c>
      <c r="K3548">
        <v>3.6</v>
      </c>
      <c r="L3548" t="s">
        <v>151</v>
      </c>
      <c r="M3548" t="s">
        <v>37</v>
      </c>
      <c r="N3548" t="s">
        <v>151</v>
      </c>
      <c r="O3548" t="s">
        <v>151</v>
      </c>
      <c r="P3548">
        <v>37</v>
      </c>
      <c r="Q3548" t="s">
        <v>74</v>
      </c>
      <c r="R3548" t="s">
        <v>75</v>
      </c>
    </row>
    <row r="3549" spans="1:18" x14ac:dyDescent="0.2">
      <c r="A3549">
        <v>3548</v>
      </c>
      <c r="B3549">
        <v>52</v>
      </c>
      <c r="C3549" t="s">
        <v>152</v>
      </c>
      <c r="D3549" t="s">
        <v>118</v>
      </c>
      <c r="E3549" t="s">
        <v>66</v>
      </c>
      <c r="F3549">
        <v>31</v>
      </c>
      <c r="G3549" t="s">
        <v>137</v>
      </c>
      <c r="H3549" t="s">
        <v>22</v>
      </c>
      <c r="I3549" t="s">
        <v>135</v>
      </c>
      <c r="J3549" t="s">
        <v>52</v>
      </c>
      <c r="K3549">
        <v>3.8</v>
      </c>
      <c r="L3549" t="s">
        <v>151</v>
      </c>
      <c r="M3549" t="s">
        <v>53</v>
      </c>
      <c r="N3549" t="s">
        <v>151</v>
      </c>
      <c r="O3549" t="s">
        <v>151</v>
      </c>
      <c r="P3549">
        <v>23</v>
      </c>
      <c r="Q3549" t="s">
        <v>38</v>
      </c>
      <c r="R3549" t="s">
        <v>48</v>
      </c>
    </row>
    <row r="3550" spans="1:18" x14ac:dyDescent="0.2">
      <c r="A3550">
        <v>3549</v>
      </c>
      <c r="B3550">
        <v>63</v>
      </c>
      <c r="C3550" t="s">
        <v>152</v>
      </c>
      <c r="D3550" t="s">
        <v>19</v>
      </c>
      <c r="E3550" t="s">
        <v>20</v>
      </c>
      <c r="F3550">
        <v>37</v>
      </c>
      <c r="G3550" t="s">
        <v>139</v>
      </c>
      <c r="H3550" t="s">
        <v>43</v>
      </c>
      <c r="I3550" t="s">
        <v>107</v>
      </c>
      <c r="J3550" t="s">
        <v>56</v>
      </c>
      <c r="K3550">
        <v>3</v>
      </c>
      <c r="L3550" t="s">
        <v>151</v>
      </c>
      <c r="M3550" t="s">
        <v>53</v>
      </c>
      <c r="N3550" t="s">
        <v>151</v>
      </c>
      <c r="O3550" t="s">
        <v>151</v>
      </c>
      <c r="P3550">
        <v>47</v>
      </c>
      <c r="Q3550" t="s">
        <v>85</v>
      </c>
      <c r="R3550" t="s">
        <v>28</v>
      </c>
    </row>
    <row r="3551" spans="1:18" x14ac:dyDescent="0.2">
      <c r="A3551">
        <v>3550</v>
      </c>
      <c r="B3551">
        <v>44</v>
      </c>
      <c r="C3551" t="s">
        <v>152</v>
      </c>
      <c r="D3551" t="s">
        <v>112</v>
      </c>
      <c r="E3551" t="s">
        <v>20</v>
      </c>
      <c r="F3551">
        <v>34</v>
      </c>
      <c r="G3551" t="s">
        <v>46</v>
      </c>
      <c r="H3551" t="s">
        <v>43</v>
      </c>
      <c r="I3551" t="s">
        <v>108</v>
      </c>
      <c r="J3551" t="s">
        <v>52</v>
      </c>
      <c r="K3551">
        <v>3.4</v>
      </c>
      <c r="L3551" t="s">
        <v>151</v>
      </c>
      <c r="M3551" t="s">
        <v>69</v>
      </c>
      <c r="N3551" t="s">
        <v>151</v>
      </c>
      <c r="O3551" t="s">
        <v>151</v>
      </c>
      <c r="P3551">
        <v>11</v>
      </c>
      <c r="Q3551" t="s">
        <v>74</v>
      </c>
      <c r="R3551" t="s">
        <v>28</v>
      </c>
    </row>
    <row r="3552" spans="1:18" x14ac:dyDescent="0.2">
      <c r="A3552">
        <v>3551</v>
      </c>
      <c r="B3552">
        <v>63</v>
      </c>
      <c r="C3552" t="s">
        <v>152</v>
      </c>
      <c r="D3552" t="s">
        <v>70</v>
      </c>
      <c r="E3552" t="s">
        <v>41</v>
      </c>
      <c r="F3552">
        <v>74</v>
      </c>
      <c r="G3552" t="s">
        <v>63</v>
      </c>
      <c r="H3552" t="s">
        <v>35</v>
      </c>
      <c r="I3552" t="s">
        <v>120</v>
      </c>
      <c r="J3552" t="s">
        <v>24</v>
      </c>
      <c r="K3552">
        <v>4.8</v>
      </c>
      <c r="L3552" t="s">
        <v>151</v>
      </c>
      <c r="M3552" t="s">
        <v>53</v>
      </c>
      <c r="N3552" t="s">
        <v>151</v>
      </c>
      <c r="O3552" t="s">
        <v>151</v>
      </c>
      <c r="P3552">
        <v>32</v>
      </c>
      <c r="Q3552" t="s">
        <v>32</v>
      </c>
      <c r="R3552" t="s">
        <v>39</v>
      </c>
    </row>
    <row r="3553" spans="1:18" x14ac:dyDescent="0.2">
      <c r="A3553">
        <v>3552</v>
      </c>
      <c r="B3553">
        <v>66</v>
      </c>
      <c r="C3553" t="s">
        <v>152</v>
      </c>
      <c r="D3553" t="s">
        <v>142</v>
      </c>
      <c r="E3553" t="s">
        <v>66</v>
      </c>
      <c r="F3553">
        <v>31</v>
      </c>
      <c r="G3553" t="s">
        <v>55</v>
      </c>
      <c r="H3553" t="s">
        <v>22</v>
      </c>
      <c r="I3553" t="s">
        <v>93</v>
      </c>
      <c r="J3553" t="s">
        <v>36</v>
      </c>
      <c r="K3553">
        <v>2.6</v>
      </c>
      <c r="L3553" t="s">
        <v>151</v>
      </c>
      <c r="M3553" t="s">
        <v>73</v>
      </c>
      <c r="N3553" t="s">
        <v>151</v>
      </c>
      <c r="O3553" t="s">
        <v>151</v>
      </c>
      <c r="P3553">
        <v>20</v>
      </c>
      <c r="Q3553" t="s">
        <v>27</v>
      </c>
      <c r="R3553" t="s">
        <v>39</v>
      </c>
    </row>
    <row r="3554" spans="1:18" x14ac:dyDescent="0.2">
      <c r="A3554">
        <v>3553</v>
      </c>
      <c r="B3554">
        <v>22</v>
      </c>
      <c r="C3554" t="s">
        <v>152</v>
      </c>
      <c r="D3554" t="s">
        <v>88</v>
      </c>
      <c r="E3554" t="s">
        <v>66</v>
      </c>
      <c r="F3554">
        <v>66</v>
      </c>
      <c r="G3554" t="s">
        <v>21</v>
      </c>
      <c r="H3554" t="s">
        <v>43</v>
      </c>
      <c r="I3554" t="s">
        <v>143</v>
      </c>
      <c r="J3554" t="s">
        <v>24</v>
      </c>
      <c r="K3554">
        <v>2.9</v>
      </c>
      <c r="L3554" t="s">
        <v>151</v>
      </c>
      <c r="M3554" t="s">
        <v>44</v>
      </c>
      <c r="N3554" t="s">
        <v>151</v>
      </c>
      <c r="O3554" t="s">
        <v>151</v>
      </c>
      <c r="P3554">
        <v>3</v>
      </c>
      <c r="Q3554" t="s">
        <v>45</v>
      </c>
      <c r="R3554" t="s">
        <v>57</v>
      </c>
    </row>
    <row r="3555" spans="1:18" x14ac:dyDescent="0.2">
      <c r="A3555">
        <v>3554</v>
      </c>
      <c r="B3555">
        <v>62</v>
      </c>
      <c r="C3555" t="s">
        <v>152</v>
      </c>
      <c r="D3555" t="s">
        <v>70</v>
      </c>
      <c r="E3555" t="s">
        <v>41</v>
      </c>
      <c r="F3555">
        <v>99</v>
      </c>
      <c r="G3555" t="s">
        <v>147</v>
      </c>
      <c r="H3555" t="s">
        <v>43</v>
      </c>
      <c r="I3555" t="s">
        <v>60</v>
      </c>
      <c r="J3555" t="s">
        <v>36</v>
      </c>
      <c r="K3555">
        <v>4.9000000000000004</v>
      </c>
      <c r="L3555" t="s">
        <v>151</v>
      </c>
      <c r="M3555" t="s">
        <v>37</v>
      </c>
      <c r="N3555" t="s">
        <v>151</v>
      </c>
      <c r="O3555" t="s">
        <v>151</v>
      </c>
      <c r="P3555">
        <v>32</v>
      </c>
      <c r="Q3555" t="s">
        <v>74</v>
      </c>
      <c r="R3555" t="s">
        <v>39</v>
      </c>
    </row>
    <row r="3556" spans="1:18" x14ac:dyDescent="0.2">
      <c r="A3556">
        <v>3555</v>
      </c>
      <c r="B3556">
        <v>39</v>
      </c>
      <c r="C3556" t="s">
        <v>152</v>
      </c>
      <c r="D3556" t="s">
        <v>80</v>
      </c>
      <c r="E3556" t="s">
        <v>20</v>
      </c>
      <c r="F3556">
        <v>55</v>
      </c>
      <c r="G3556" t="s">
        <v>59</v>
      </c>
      <c r="H3556" t="s">
        <v>43</v>
      </c>
      <c r="I3556" t="s">
        <v>125</v>
      </c>
      <c r="J3556" t="s">
        <v>36</v>
      </c>
      <c r="K3556">
        <v>5</v>
      </c>
      <c r="L3556" t="s">
        <v>151</v>
      </c>
      <c r="M3556" t="s">
        <v>37</v>
      </c>
      <c r="N3556" t="s">
        <v>151</v>
      </c>
      <c r="O3556" t="s">
        <v>151</v>
      </c>
      <c r="P3556">
        <v>5</v>
      </c>
      <c r="Q3556" t="s">
        <v>38</v>
      </c>
      <c r="R3556" t="s">
        <v>28</v>
      </c>
    </row>
    <row r="3557" spans="1:18" x14ac:dyDescent="0.2">
      <c r="A3557">
        <v>3556</v>
      </c>
      <c r="B3557">
        <v>25</v>
      </c>
      <c r="C3557" t="s">
        <v>152</v>
      </c>
      <c r="D3557" t="s">
        <v>19</v>
      </c>
      <c r="E3557" t="s">
        <v>20</v>
      </c>
      <c r="F3557">
        <v>23</v>
      </c>
      <c r="G3557" t="s">
        <v>78</v>
      </c>
      <c r="H3557" t="s">
        <v>22</v>
      </c>
      <c r="I3557" t="s">
        <v>64</v>
      </c>
      <c r="J3557" t="s">
        <v>36</v>
      </c>
      <c r="K3557">
        <v>4.5999999999999996</v>
      </c>
      <c r="L3557" t="s">
        <v>151</v>
      </c>
      <c r="M3557" t="s">
        <v>44</v>
      </c>
      <c r="N3557" t="s">
        <v>151</v>
      </c>
      <c r="O3557" t="s">
        <v>151</v>
      </c>
      <c r="P3557">
        <v>45</v>
      </c>
      <c r="Q3557" t="s">
        <v>32</v>
      </c>
      <c r="R3557" t="s">
        <v>57</v>
      </c>
    </row>
    <row r="3558" spans="1:18" x14ac:dyDescent="0.2">
      <c r="A3558">
        <v>3557</v>
      </c>
      <c r="B3558">
        <v>70</v>
      </c>
      <c r="C3558" t="s">
        <v>152</v>
      </c>
      <c r="D3558" t="s">
        <v>29</v>
      </c>
      <c r="E3558" t="s">
        <v>20</v>
      </c>
      <c r="F3558">
        <v>88</v>
      </c>
      <c r="G3558" t="s">
        <v>116</v>
      </c>
      <c r="H3558" t="s">
        <v>43</v>
      </c>
      <c r="I3558" t="s">
        <v>109</v>
      </c>
      <c r="J3558" t="s">
        <v>56</v>
      </c>
      <c r="K3558">
        <v>4.2</v>
      </c>
      <c r="L3558" t="s">
        <v>151</v>
      </c>
      <c r="M3558" t="s">
        <v>26</v>
      </c>
      <c r="N3558" t="s">
        <v>151</v>
      </c>
      <c r="O3558" t="s">
        <v>151</v>
      </c>
      <c r="P3558">
        <v>43</v>
      </c>
      <c r="Q3558" t="s">
        <v>32</v>
      </c>
      <c r="R3558" t="s">
        <v>75</v>
      </c>
    </row>
    <row r="3559" spans="1:18" x14ac:dyDescent="0.2">
      <c r="A3559">
        <v>3558</v>
      </c>
      <c r="B3559">
        <v>52</v>
      </c>
      <c r="C3559" t="s">
        <v>152</v>
      </c>
      <c r="D3559" t="s">
        <v>101</v>
      </c>
      <c r="E3559" t="s">
        <v>62</v>
      </c>
      <c r="F3559">
        <v>26</v>
      </c>
      <c r="G3559" t="s">
        <v>106</v>
      </c>
      <c r="H3559" t="s">
        <v>43</v>
      </c>
      <c r="I3559" t="s">
        <v>99</v>
      </c>
      <c r="J3559" t="s">
        <v>52</v>
      </c>
      <c r="K3559">
        <v>4.9000000000000004</v>
      </c>
      <c r="L3559" t="s">
        <v>151</v>
      </c>
      <c r="M3559" t="s">
        <v>44</v>
      </c>
      <c r="N3559" t="s">
        <v>151</v>
      </c>
      <c r="O3559" t="s">
        <v>151</v>
      </c>
      <c r="P3559">
        <v>1</v>
      </c>
      <c r="Q3559" t="s">
        <v>45</v>
      </c>
      <c r="R3559" t="s">
        <v>96</v>
      </c>
    </row>
    <row r="3560" spans="1:18" x14ac:dyDescent="0.2">
      <c r="A3560">
        <v>3559</v>
      </c>
      <c r="B3560">
        <v>68</v>
      </c>
      <c r="C3560" t="s">
        <v>152</v>
      </c>
      <c r="D3560" t="s">
        <v>131</v>
      </c>
      <c r="E3560" t="s">
        <v>66</v>
      </c>
      <c r="F3560">
        <v>94</v>
      </c>
      <c r="G3560" t="s">
        <v>119</v>
      </c>
      <c r="H3560" t="s">
        <v>22</v>
      </c>
      <c r="I3560" t="s">
        <v>135</v>
      </c>
      <c r="J3560" t="s">
        <v>52</v>
      </c>
      <c r="K3560">
        <v>4.8</v>
      </c>
      <c r="L3560" t="s">
        <v>151</v>
      </c>
      <c r="M3560" t="s">
        <v>53</v>
      </c>
      <c r="N3560" t="s">
        <v>151</v>
      </c>
      <c r="O3560" t="s">
        <v>151</v>
      </c>
      <c r="P3560">
        <v>9</v>
      </c>
      <c r="Q3560" t="s">
        <v>27</v>
      </c>
      <c r="R3560" t="s">
        <v>57</v>
      </c>
    </row>
    <row r="3561" spans="1:18" x14ac:dyDescent="0.2">
      <c r="A3561">
        <v>3560</v>
      </c>
      <c r="B3561">
        <v>18</v>
      </c>
      <c r="C3561" t="s">
        <v>152</v>
      </c>
      <c r="D3561" t="s">
        <v>58</v>
      </c>
      <c r="E3561" t="s">
        <v>20</v>
      </c>
      <c r="F3561">
        <v>25</v>
      </c>
      <c r="G3561" t="s">
        <v>139</v>
      </c>
      <c r="H3561" t="s">
        <v>43</v>
      </c>
      <c r="I3561" t="s">
        <v>117</v>
      </c>
      <c r="J3561" t="s">
        <v>56</v>
      </c>
      <c r="K3561">
        <v>3</v>
      </c>
      <c r="L3561" t="s">
        <v>151</v>
      </c>
      <c r="M3561" t="s">
        <v>44</v>
      </c>
      <c r="N3561" t="s">
        <v>151</v>
      </c>
      <c r="O3561" t="s">
        <v>151</v>
      </c>
      <c r="P3561">
        <v>13</v>
      </c>
      <c r="Q3561" t="s">
        <v>27</v>
      </c>
      <c r="R3561" t="s">
        <v>96</v>
      </c>
    </row>
    <row r="3562" spans="1:18" x14ac:dyDescent="0.2">
      <c r="A3562">
        <v>3561</v>
      </c>
      <c r="B3562">
        <v>18</v>
      </c>
      <c r="C3562" t="s">
        <v>152</v>
      </c>
      <c r="D3562" t="s">
        <v>124</v>
      </c>
      <c r="E3562" t="s">
        <v>20</v>
      </c>
      <c r="F3562">
        <v>96</v>
      </c>
      <c r="G3562" t="s">
        <v>110</v>
      </c>
      <c r="H3562" t="s">
        <v>91</v>
      </c>
      <c r="I3562" t="s">
        <v>82</v>
      </c>
      <c r="J3562" t="s">
        <v>56</v>
      </c>
      <c r="K3562">
        <v>3.5</v>
      </c>
      <c r="L3562" t="s">
        <v>151</v>
      </c>
      <c r="M3562" t="s">
        <v>26</v>
      </c>
      <c r="N3562" t="s">
        <v>151</v>
      </c>
      <c r="O3562" t="s">
        <v>151</v>
      </c>
      <c r="P3562">
        <v>5</v>
      </c>
      <c r="Q3562" t="s">
        <v>38</v>
      </c>
      <c r="R3562" t="s">
        <v>48</v>
      </c>
    </row>
    <row r="3563" spans="1:18" x14ac:dyDescent="0.2">
      <c r="A3563">
        <v>3562</v>
      </c>
      <c r="B3563">
        <v>63</v>
      </c>
      <c r="C3563" t="s">
        <v>152</v>
      </c>
      <c r="D3563" t="s">
        <v>49</v>
      </c>
      <c r="E3563" t="s">
        <v>41</v>
      </c>
      <c r="F3563">
        <v>29</v>
      </c>
      <c r="G3563" t="s">
        <v>97</v>
      </c>
      <c r="H3563" t="s">
        <v>22</v>
      </c>
      <c r="I3563" t="s">
        <v>93</v>
      </c>
      <c r="J3563" t="s">
        <v>36</v>
      </c>
      <c r="K3563">
        <v>3.4</v>
      </c>
      <c r="L3563" t="s">
        <v>151</v>
      </c>
      <c r="M3563" t="s">
        <v>53</v>
      </c>
      <c r="N3563" t="s">
        <v>151</v>
      </c>
      <c r="O3563" t="s">
        <v>151</v>
      </c>
      <c r="P3563">
        <v>39</v>
      </c>
      <c r="Q3563" t="s">
        <v>38</v>
      </c>
      <c r="R3563" t="s">
        <v>28</v>
      </c>
    </row>
    <row r="3564" spans="1:18" x14ac:dyDescent="0.2">
      <c r="A3564">
        <v>3563</v>
      </c>
      <c r="B3564">
        <v>47</v>
      </c>
      <c r="C3564" t="s">
        <v>152</v>
      </c>
      <c r="D3564" t="s">
        <v>49</v>
      </c>
      <c r="E3564" t="s">
        <v>41</v>
      </c>
      <c r="F3564">
        <v>36</v>
      </c>
      <c r="G3564" t="s">
        <v>127</v>
      </c>
      <c r="H3564" t="s">
        <v>43</v>
      </c>
      <c r="I3564" t="s">
        <v>108</v>
      </c>
      <c r="J3564" t="s">
        <v>24</v>
      </c>
      <c r="K3564">
        <v>3.4</v>
      </c>
      <c r="L3564" t="s">
        <v>151</v>
      </c>
      <c r="M3564" t="s">
        <v>37</v>
      </c>
      <c r="N3564" t="s">
        <v>151</v>
      </c>
      <c r="O3564" t="s">
        <v>151</v>
      </c>
      <c r="P3564">
        <v>7</v>
      </c>
      <c r="Q3564" t="s">
        <v>74</v>
      </c>
      <c r="R3564" t="s">
        <v>39</v>
      </c>
    </row>
    <row r="3565" spans="1:18" x14ac:dyDescent="0.2">
      <c r="A3565">
        <v>3564</v>
      </c>
      <c r="B3565">
        <v>43</v>
      </c>
      <c r="C3565" t="s">
        <v>152</v>
      </c>
      <c r="D3565" t="s">
        <v>19</v>
      </c>
      <c r="E3565" t="s">
        <v>20</v>
      </c>
      <c r="F3565">
        <v>90</v>
      </c>
      <c r="G3565" t="s">
        <v>30</v>
      </c>
      <c r="H3565" t="s">
        <v>43</v>
      </c>
      <c r="I3565" t="s">
        <v>95</v>
      </c>
      <c r="J3565" t="s">
        <v>52</v>
      </c>
      <c r="K3565">
        <v>4.9000000000000004</v>
      </c>
      <c r="L3565" t="s">
        <v>151</v>
      </c>
      <c r="M3565" t="s">
        <v>53</v>
      </c>
      <c r="N3565" t="s">
        <v>151</v>
      </c>
      <c r="O3565" t="s">
        <v>151</v>
      </c>
      <c r="P3565">
        <v>8</v>
      </c>
      <c r="Q3565" t="s">
        <v>38</v>
      </c>
      <c r="R3565" t="s">
        <v>96</v>
      </c>
    </row>
    <row r="3566" spans="1:18" x14ac:dyDescent="0.2">
      <c r="A3566">
        <v>3565</v>
      </c>
      <c r="B3566">
        <v>60</v>
      </c>
      <c r="C3566" t="s">
        <v>152</v>
      </c>
      <c r="D3566" t="s">
        <v>142</v>
      </c>
      <c r="E3566" t="s">
        <v>66</v>
      </c>
      <c r="F3566">
        <v>38</v>
      </c>
      <c r="G3566" t="s">
        <v>114</v>
      </c>
      <c r="H3566" t="s">
        <v>35</v>
      </c>
      <c r="I3566" t="s">
        <v>109</v>
      </c>
      <c r="J3566" t="s">
        <v>52</v>
      </c>
      <c r="K3566">
        <v>4.4000000000000004</v>
      </c>
      <c r="L3566" t="s">
        <v>151</v>
      </c>
      <c r="M3566" t="s">
        <v>37</v>
      </c>
      <c r="N3566" t="s">
        <v>151</v>
      </c>
      <c r="O3566" t="s">
        <v>151</v>
      </c>
      <c r="P3566">
        <v>40</v>
      </c>
      <c r="Q3566" t="s">
        <v>27</v>
      </c>
      <c r="R3566" t="s">
        <v>48</v>
      </c>
    </row>
    <row r="3567" spans="1:18" x14ac:dyDescent="0.2">
      <c r="A3567">
        <v>3566</v>
      </c>
      <c r="B3567">
        <v>49</v>
      </c>
      <c r="C3567" t="s">
        <v>152</v>
      </c>
      <c r="D3567" t="s">
        <v>65</v>
      </c>
      <c r="E3567" t="s">
        <v>66</v>
      </c>
      <c r="F3567">
        <v>52</v>
      </c>
      <c r="G3567" t="s">
        <v>137</v>
      </c>
      <c r="H3567" t="s">
        <v>35</v>
      </c>
      <c r="I3567" t="s">
        <v>23</v>
      </c>
      <c r="J3567" t="s">
        <v>36</v>
      </c>
      <c r="K3567">
        <v>4.2</v>
      </c>
      <c r="L3567" t="s">
        <v>151</v>
      </c>
      <c r="M3567" t="s">
        <v>73</v>
      </c>
      <c r="N3567" t="s">
        <v>151</v>
      </c>
      <c r="O3567" t="s">
        <v>151</v>
      </c>
      <c r="P3567">
        <v>35</v>
      </c>
      <c r="Q3567" t="s">
        <v>45</v>
      </c>
      <c r="R3567" t="s">
        <v>87</v>
      </c>
    </row>
    <row r="3568" spans="1:18" x14ac:dyDescent="0.2">
      <c r="A3568">
        <v>3567</v>
      </c>
      <c r="B3568">
        <v>28</v>
      </c>
      <c r="C3568" t="s">
        <v>152</v>
      </c>
      <c r="D3568" t="s">
        <v>33</v>
      </c>
      <c r="E3568" t="s">
        <v>20</v>
      </c>
      <c r="F3568">
        <v>88</v>
      </c>
      <c r="G3568" t="s">
        <v>119</v>
      </c>
      <c r="H3568" t="s">
        <v>35</v>
      </c>
      <c r="I3568" t="s">
        <v>120</v>
      </c>
      <c r="J3568" t="s">
        <v>36</v>
      </c>
      <c r="K3568">
        <v>3.1</v>
      </c>
      <c r="L3568" t="s">
        <v>151</v>
      </c>
      <c r="M3568" t="s">
        <v>44</v>
      </c>
      <c r="N3568" t="s">
        <v>151</v>
      </c>
      <c r="O3568" t="s">
        <v>151</v>
      </c>
      <c r="P3568">
        <v>14</v>
      </c>
      <c r="Q3568" t="s">
        <v>27</v>
      </c>
      <c r="R3568" t="s">
        <v>87</v>
      </c>
    </row>
    <row r="3569" spans="1:18" x14ac:dyDescent="0.2">
      <c r="A3569">
        <v>3568</v>
      </c>
      <c r="B3569">
        <v>32</v>
      </c>
      <c r="C3569" t="s">
        <v>152</v>
      </c>
      <c r="D3569" t="s">
        <v>118</v>
      </c>
      <c r="E3569" t="s">
        <v>66</v>
      </c>
      <c r="F3569">
        <v>56</v>
      </c>
      <c r="G3569" t="s">
        <v>129</v>
      </c>
      <c r="H3569" t="s">
        <v>35</v>
      </c>
      <c r="I3569" t="s">
        <v>64</v>
      </c>
      <c r="J3569" t="s">
        <v>52</v>
      </c>
      <c r="K3569">
        <v>4</v>
      </c>
      <c r="L3569" t="s">
        <v>151</v>
      </c>
      <c r="M3569" t="s">
        <v>44</v>
      </c>
      <c r="N3569" t="s">
        <v>151</v>
      </c>
      <c r="O3569" t="s">
        <v>151</v>
      </c>
      <c r="P3569">
        <v>26</v>
      </c>
      <c r="Q3569" t="s">
        <v>38</v>
      </c>
      <c r="R3569" t="s">
        <v>87</v>
      </c>
    </row>
    <row r="3570" spans="1:18" x14ac:dyDescent="0.2">
      <c r="A3570">
        <v>3569</v>
      </c>
      <c r="B3570">
        <v>29</v>
      </c>
      <c r="C3570" t="s">
        <v>152</v>
      </c>
      <c r="D3570" t="s">
        <v>40</v>
      </c>
      <c r="E3570" t="s">
        <v>41</v>
      </c>
      <c r="F3570">
        <v>71</v>
      </c>
      <c r="G3570" t="s">
        <v>71</v>
      </c>
      <c r="H3570" t="s">
        <v>43</v>
      </c>
      <c r="I3570" t="s">
        <v>72</v>
      </c>
      <c r="J3570" t="s">
        <v>36</v>
      </c>
      <c r="K3570">
        <v>4.8</v>
      </c>
      <c r="L3570" t="s">
        <v>151</v>
      </c>
      <c r="M3570" t="s">
        <v>44</v>
      </c>
      <c r="N3570" t="s">
        <v>151</v>
      </c>
      <c r="O3570" t="s">
        <v>151</v>
      </c>
      <c r="P3570">
        <v>14</v>
      </c>
      <c r="Q3570" t="s">
        <v>45</v>
      </c>
      <c r="R3570" t="s">
        <v>57</v>
      </c>
    </row>
    <row r="3571" spans="1:18" x14ac:dyDescent="0.2">
      <c r="A3571">
        <v>3570</v>
      </c>
      <c r="B3571">
        <v>35</v>
      </c>
      <c r="C3571" t="s">
        <v>152</v>
      </c>
      <c r="D3571" t="s">
        <v>40</v>
      </c>
      <c r="E3571" t="s">
        <v>41</v>
      </c>
      <c r="F3571">
        <v>94</v>
      </c>
      <c r="G3571" t="s">
        <v>119</v>
      </c>
      <c r="H3571" t="s">
        <v>43</v>
      </c>
      <c r="I3571" t="s">
        <v>77</v>
      </c>
      <c r="J3571" t="s">
        <v>56</v>
      </c>
      <c r="K3571">
        <v>3.3</v>
      </c>
      <c r="L3571" t="s">
        <v>151</v>
      </c>
      <c r="M3571" t="s">
        <v>26</v>
      </c>
      <c r="N3571" t="s">
        <v>151</v>
      </c>
      <c r="O3571" t="s">
        <v>151</v>
      </c>
      <c r="P3571">
        <v>9</v>
      </c>
      <c r="Q3571" t="s">
        <v>74</v>
      </c>
      <c r="R3571" t="s">
        <v>28</v>
      </c>
    </row>
    <row r="3572" spans="1:18" x14ac:dyDescent="0.2">
      <c r="A3572">
        <v>3571</v>
      </c>
      <c r="B3572">
        <v>23</v>
      </c>
      <c r="C3572" t="s">
        <v>152</v>
      </c>
      <c r="D3572" t="s">
        <v>80</v>
      </c>
      <c r="E3572" t="s">
        <v>20</v>
      </c>
      <c r="F3572">
        <v>97</v>
      </c>
      <c r="G3572" t="s">
        <v>59</v>
      </c>
      <c r="H3572" t="s">
        <v>91</v>
      </c>
      <c r="I3572" t="s">
        <v>84</v>
      </c>
      <c r="J3572" t="s">
        <v>24</v>
      </c>
      <c r="K3572">
        <v>4.7</v>
      </c>
      <c r="L3572" t="s">
        <v>151</v>
      </c>
      <c r="M3572" t="s">
        <v>53</v>
      </c>
      <c r="N3572" t="s">
        <v>151</v>
      </c>
      <c r="O3572" t="s">
        <v>151</v>
      </c>
      <c r="P3572">
        <v>32</v>
      </c>
      <c r="Q3572" t="s">
        <v>85</v>
      </c>
      <c r="R3572" t="s">
        <v>48</v>
      </c>
    </row>
    <row r="3573" spans="1:18" x14ac:dyDescent="0.2">
      <c r="A3573">
        <v>3572</v>
      </c>
      <c r="B3573">
        <v>70</v>
      </c>
      <c r="C3573" t="s">
        <v>152</v>
      </c>
      <c r="D3573" t="s">
        <v>86</v>
      </c>
      <c r="E3573" t="s">
        <v>20</v>
      </c>
      <c r="F3573">
        <v>27</v>
      </c>
      <c r="G3573" t="s">
        <v>113</v>
      </c>
      <c r="H3573" t="s">
        <v>43</v>
      </c>
      <c r="I3573" t="s">
        <v>51</v>
      </c>
      <c r="J3573" t="s">
        <v>52</v>
      </c>
      <c r="K3573">
        <v>3.2</v>
      </c>
      <c r="L3573" t="s">
        <v>151</v>
      </c>
      <c r="M3573" t="s">
        <v>53</v>
      </c>
      <c r="N3573" t="s">
        <v>151</v>
      </c>
      <c r="O3573" t="s">
        <v>151</v>
      </c>
      <c r="P3573">
        <v>15</v>
      </c>
      <c r="Q3573" t="s">
        <v>74</v>
      </c>
      <c r="R3573" t="s">
        <v>96</v>
      </c>
    </row>
    <row r="3574" spans="1:18" x14ac:dyDescent="0.2">
      <c r="A3574">
        <v>3573</v>
      </c>
      <c r="B3574">
        <v>23</v>
      </c>
      <c r="C3574" t="s">
        <v>152</v>
      </c>
      <c r="D3574" t="s">
        <v>58</v>
      </c>
      <c r="E3574" t="s">
        <v>20</v>
      </c>
      <c r="F3574">
        <v>28</v>
      </c>
      <c r="G3574" t="s">
        <v>42</v>
      </c>
      <c r="H3574" t="s">
        <v>43</v>
      </c>
      <c r="I3574" t="s">
        <v>93</v>
      </c>
      <c r="J3574" t="s">
        <v>36</v>
      </c>
      <c r="K3574">
        <v>5</v>
      </c>
      <c r="L3574" t="s">
        <v>151</v>
      </c>
      <c r="M3574" t="s">
        <v>53</v>
      </c>
      <c r="N3574" t="s">
        <v>151</v>
      </c>
      <c r="O3574" t="s">
        <v>151</v>
      </c>
      <c r="P3574">
        <v>25</v>
      </c>
      <c r="Q3574" t="s">
        <v>38</v>
      </c>
      <c r="R3574" t="s">
        <v>87</v>
      </c>
    </row>
    <row r="3575" spans="1:18" x14ac:dyDescent="0.2">
      <c r="A3575">
        <v>3574</v>
      </c>
      <c r="B3575">
        <v>43</v>
      </c>
      <c r="C3575" t="s">
        <v>152</v>
      </c>
      <c r="D3575" t="s">
        <v>33</v>
      </c>
      <c r="E3575" t="s">
        <v>20</v>
      </c>
      <c r="F3575">
        <v>67</v>
      </c>
      <c r="G3575" t="s">
        <v>138</v>
      </c>
      <c r="H3575" t="s">
        <v>22</v>
      </c>
      <c r="I3575" t="s">
        <v>31</v>
      </c>
      <c r="J3575" t="s">
        <v>56</v>
      </c>
      <c r="K3575">
        <v>4.9000000000000004</v>
      </c>
      <c r="L3575" t="s">
        <v>151</v>
      </c>
      <c r="M3575" t="s">
        <v>37</v>
      </c>
      <c r="N3575" t="s">
        <v>151</v>
      </c>
      <c r="O3575" t="s">
        <v>151</v>
      </c>
      <c r="P3575">
        <v>27</v>
      </c>
      <c r="Q3575" t="s">
        <v>45</v>
      </c>
      <c r="R3575" t="s">
        <v>87</v>
      </c>
    </row>
    <row r="3576" spans="1:18" x14ac:dyDescent="0.2">
      <c r="A3576">
        <v>3575</v>
      </c>
      <c r="B3576">
        <v>29</v>
      </c>
      <c r="C3576" t="s">
        <v>152</v>
      </c>
      <c r="D3576" t="s">
        <v>124</v>
      </c>
      <c r="E3576" t="s">
        <v>20</v>
      </c>
      <c r="F3576">
        <v>70</v>
      </c>
      <c r="G3576" t="s">
        <v>83</v>
      </c>
      <c r="H3576" t="s">
        <v>43</v>
      </c>
      <c r="I3576" t="s">
        <v>108</v>
      </c>
      <c r="J3576" t="s">
        <v>56</v>
      </c>
      <c r="K3576">
        <v>4.9000000000000004</v>
      </c>
      <c r="L3576" t="s">
        <v>151</v>
      </c>
      <c r="M3576" t="s">
        <v>26</v>
      </c>
      <c r="N3576" t="s">
        <v>151</v>
      </c>
      <c r="O3576" t="s">
        <v>151</v>
      </c>
      <c r="P3576">
        <v>39</v>
      </c>
      <c r="Q3576" t="s">
        <v>74</v>
      </c>
      <c r="R3576" t="s">
        <v>57</v>
      </c>
    </row>
    <row r="3577" spans="1:18" x14ac:dyDescent="0.2">
      <c r="A3577">
        <v>3576</v>
      </c>
      <c r="B3577">
        <v>61</v>
      </c>
      <c r="C3577" t="s">
        <v>152</v>
      </c>
      <c r="D3577" t="s">
        <v>61</v>
      </c>
      <c r="E3577" t="s">
        <v>62</v>
      </c>
      <c r="F3577">
        <v>95</v>
      </c>
      <c r="G3577" t="s">
        <v>21</v>
      </c>
      <c r="H3577" t="s">
        <v>43</v>
      </c>
      <c r="I3577" t="s">
        <v>82</v>
      </c>
      <c r="J3577" t="s">
        <v>56</v>
      </c>
      <c r="K3577">
        <v>3.7</v>
      </c>
      <c r="L3577" t="s">
        <v>151</v>
      </c>
      <c r="M3577" t="s">
        <v>26</v>
      </c>
      <c r="N3577" t="s">
        <v>151</v>
      </c>
      <c r="O3577" t="s">
        <v>151</v>
      </c>
      <c r="P3577">
        <v>49</v>
      </c>
      <c r="Q3577" t="s">
        <v>27</v>
      </c>
      <c r="R3577" t="s">
        <v>75</v>
      </c>
    </row>
    <row r="3578" spans="1:18" x14ac:dyDescent="0.2">
      <c r="A3578">
        <v>3577</v>
      </c>
      <c r="B3578">
        <v>29</v>
      </c>
      <c r="C3578" t="s">
        <v>152</v>
      </c>
      <c r="D3578" t="s">
        <v>136</v>
      </c>
      <c r="E3578" t="s">
        <v>41</v>
      </c>
      <c r="F3578">
        <v>24</v>
      </c>
      <c r="G3578" t="s">
        <v>30</v>
      </c>
      <c r="H3578" t="s">
        <v>22</v>
      </c>
      <c r="I3578" t="s">
        <v>133</v>
      </c>
      <c r="J3578" t="s">
        <v>36</v>
      </c>
      <c r="K3578">
        <v>3</v>
      </c>
      <c r="L3578" t="s">
        <v>151</v>
      </c>
      <c r="M3578" t="s">
        <v>26</v>
      </c>
      <c r="N3578" t="s">
        <v>151</v>
      </c>
      <c r="O3578" t="s">
        <v>151</v>
      </c>
      <c r="P3578">
        <v>12</v>
      </c>
      <c r="Q3578" t="s">
        <v>27</v>
      </c>
      <c r="R3578" t="s">
        <v>75</v>
      </c>
    </row>
    <row r="3579" spans="1:18" x14ac:dyDescent="0.2">
      <c r="A3579">
        <v>3578</v>
      </c>
      <c r="B3579">
        <v>66</v>
      </c>
      <c r="C3579" t="s">
        <v>152</v>
      </c>
      <c r="D3579" t="s">
        <v>132</v>
      </c>
      <c r="E3579" t="s">
        <v>66</v>
      </c>
      <c r="F3579">
        <v>35</v>
      </c>
      <c r="G3579" t="s">
        <v>67</v>
      </c>
      <c r="H3579" t="s">
        <v>35</v>
      </c>
      <c r="I3579" t="s">
        <v>133</v>
      </c>
      <c r="J3579" t="s">
        <v>24</v>
      </c>
      <c r="K3579">
        <v>2.6</v>
      </c>
      <c r="L3579" t="s">
        <v>151</v>
      </c>
      <c r="M3579" t="s">
        <v>53</v>
      </c>
      <c r="N3579" t="s">
        <v>151</v>
      </c>
      <c r="O3579" t="s">
        <v>151</v>
      </c>
      <c r="P3579">
        <v>13</v>
      </c>
      <c r="Q3579" t="s">
        <v>74</v>
      </c>
      <c r="R3579" t="s">
        <v>39</v>
      </c>
    </row>
    <row r="3580" spans="1:18" x14ac:dyDescent="0.2">
      <c r="A3580">
        <v>3579</v>
      </c>
      <c r="B3580">
        <v>46</v>
      </c>
      <c r="C3580" t="s">
        <v>152</v>
      </c>
      <c r="D3580" t="s">
        <v>70</v>
      </c>
      <c r="E3580" t="s">
        <v>41</v>
      </c>
      <c r="F3580">
        <v>22</v>
      </c>
      <c r="G3580" t="s">
        <v>141</v>
      </c>
      <c r="H3580" t="s">
        <v>22</v>
      </c>
      <c r="I3580" t="s">
        <v>77</v>
      </c>
      <c r="J3580" t="s">
        <v>24</v>
      </c>
      <c r="K3580">
        <v>2.6</v>
      </c>
      <c r="L3580" t="s">
        <v>151</v>
      </c>
      <c r="M3580" t="s">
        <v>53</v>
      </c>
      <c r="N3580" t="s">
        <v>151</v>
      </c>
      <c r="O3580" t="s">
        <v>151</v>
      </c>
      <c r="P3580">
        <v>22</v>
      </c>
      <c r="Q3580" t="s">
        <v>74</v>
      </c>
      <c r="R3580" t="s">
        <v>57</v>
      </c>
    </row>
    <row r="3581" spans="1:18" x14ac:dyDescent="0.2">
      <c r="A3581">
        <v>3580</v>
      </c>
      <c r="B3581">
        <v>34</v>
      </c>
      <c r="C3581" t="s">
        <v>152</v>
      </c>
      <c r="D3581" t="s">
        <v>118</v>
      </c>
      <c r="E3581" t="s">
        <v>66</v>
      </c>
      <c r="F3581">
        <v>66</v>
      </c>
      <c r="G3581" t="s">
        <v>116</v>
      </c>
      <c r="H3581" t="s">
        <v>22</v>
      </c>
      <c r="I3581" t="s">
        <v>77</v>
      </c>
      <c r="J3581" t="s">
        <v>56</v>
      </c>
      <c r="K3581">
        <v>4.8</v>
      </c>
      <c r="L3581" t="s">
        <v>151</v>
      </c>
      <c r="M3581" t="s">
        <v>53</v>
      </c>
      <c r="N3581" t="s">
        <v>151</v>
      </c>
      <c r="O3581" t="s">
        <v>151</v>
      </c>
      <c r="P3581">
        <v>19</v>
      </c>
      <c r="Q3581" t="s">
        <v>38</v>
      </c>
      <c r="R3581" t="s">
        <v>96</v>
      </c>
    </row>
    <row r="3582" spans="1:18" x14ac:dyDescent="0.2">
      <c r="A3582">
        <v>3581</v>
      </c>
      <c r="B3582">
        <v>51</v>
      </c>
      <c r="C3582" t="s">
        <v>152</v>
      </c>
      <c r="D3582" t="s">
        <v>19</v>
      </c>
      <c r="E3582" t="s">
        <v>20</v>
      </c>
      <c r="F3582">
        <v>83</v>
      </c>
      <c r="G3582" t="s">
        <v>81</v>
      </c>
      <c r="H3582" t="s">
        <v>43</v>
      </c>
      <c r="I3582" t="s">
        <v>135</v>
      </c>
      <c r="J3582" t="s">
        <v>52</v>
      </c>
      <c r="K3582">
        <v>3.2</v>
      </c>
      <c r="L3582" t="s">
        <v>151</v>
      </c>
      <c r="M3582" t="s">
        <v>69</v>
      </c>
      <c r="N3582" t="s">
        <v>151</v>
      </c>
      <c r="O3582" t="s">
        <v>151</v>
      </c>
      <c r="P3582">
        <v>3</v>
      </c>
      <c r="Q3582" t="s">
        <v>32</v>
      </c>
      <c r="R3582" t="s">
        <v>75</v>
      </c>
    </row>
    <row r="3583" spans="1:18" x14ac:dyDescent="0.2">
      <c r="A3583">
        <v>3582</v>
      </c>
      <c r="B3583">
        <v>26</v>
      </c>
      <c r="C3583" t="s">
        <v>152</v>
      </c>
      <c r="D3583" t="s">
        <v>80</v>
      </c>
      <c r="E3583" t="s">
        <v>20</v>
      </c>
      <c r="F3583">
        <v>95</v>
      </c>
      <c r="G3583" t="s">
        <v>141</v>
      </c>
      <c r="H3583" t="s">
        <v>43</v>
      </c>
      <c r="I3583" t="s">
        <v>120</v>
      </c>
      <c r="J3583" t="s">
        <v>56</v>
      </c>
      <c r="K3583">
        <v>4.9000000000000004</v>
      </c>
      <c r="L3583" t="s">
        <v>151</v>
      </c>
      <c r="M3583" t="s">
        <v>44</v>
      </c>
      <c r="N3583" t="s">
        <v>151</v>
      </c>
      <c r="O3583" t="s">
        <v>151</v>
      </c>
      <c r="P3583">
        <v>50</v>
      </c>
      <c r="Q3583" t="s">
        <v>38</v>
      </c>
      <c r="R3583" t="s">
        <v>39</v>
      </c>
    </row>
    <row r="3584" spans="1:18" x14ac:dyDescent="0.2">
      <c r="A3584">
        <v>3583</v>
      </c>
      <c r="B3584">
        <v>23</v>
      </c>
      <c r="C3584" t="s">
        <v>152</v>
      </c>
      <c r="D3584" t="s">
        <v>58</v>
      </c>
      <c r="E3584" t="s">
        <v>20</v>
      </c>
      <c r="F3584">
        <v>41</v>
      </c>
      <c r="G3584" t="s">
        <v>98</v>
      </c>
      <c r="H3584" t="s">
        <v>35</v>
      </c>
      <c r="I3584" t="s">
        <v>117</v>
      </c>
      <c r="J3584" t="s">
        <v>52</v>
      </c>
      <c r="K3584">
        <v>3.4</v>
      </c>
      <c r="L3584" t="s">
        <v>151</v>
      </c>
      <c r="M3584" t="s">
        <v>69</v>
      </c>
      <c r="N3584" t="s">
        <v>151</v>
      </c>
      <c r="O3584" t="s">
        <v>151</v>
      </c>
      <c r="P3584">
        <v>15</v>
      </c>
      <c r="Q3584" t="s">
        <v>45</v>
      </c>
      <c r="R3584" t="s">
        <v>48</v>
      </c>
    </row>
    <row r="3585" spans="1:18" x14ac:dyDescent="0.2">
      <c r="A3585">
        <v>3584</v>
      </c>
      <c r="B3585">
        <v>52</v>
      </c>
      <c r="C3585" t="s">
        <v>152</v>
      </c>
      <c r="D3585" t="s">
        <v>19</v>
      </c>
      <c r="E3585" t="s">
        <v>20</v>
      </c>
      <c r="F3585">
        <v>77</v>
      </c>
      <c r="G3585" t="s">
        <v>116</v>
      </c>
      <c r="H3585" t="s">
        <v>22</v>
      </c>
      <c r="I3585" t="s">
        <v>109</v>
      </c>
      <c r="J3585" t="s">
        <v>52</v>
      </c>
      <c r="K3585">
        <v>2.7</v>
      </c>
      <c r="L3585" t="s">
        <v>151</v>
      </c>
      <c r="M3585" t="s">
        <v>73</v>
      </c>
      <c r="N3585" t="s">
        <v>151</v>
      </c>
      <c r="O3585" t="s">
        <v>151</v>
      </c>
      <c r="P3585">
        <v>44</v>
      </c>
      <c r="Q3585" t="s">
        <v>38</v>
      </c>
      <c r="R3585" t="s">
        <v>96</v>
      </c>
    </row>
    <row r="3586" spans="1:18" x14ac:dyDescent="0.2">
      <c r="A3586">
        <v>3585</v>
      </c>
      <c r="B3586">
        <v>39</v>
      </c>
      <c r="C3586" t="s">
        <v>152</v>
      </c>
      <c r="D3586" t="s">
        <v>49</v>
      </c>
      <c r="E3586" t="s">
        <v>41</v>
      </c>
      <c r="F3586">
        <v>52</v>
      </c>
      <c r="G3586" t="s">
        <v>102</v>
      </c>
      <c r="H3586" t="s">
        <v>22</v>
      </c>
      <c r="I3586" t="s">
        <v>125</v>
      </c>
      <c r="J3586" t="s">
        <v>56</v>
      </c>
      <c r="K3586">
        <v>4.8</v>
      </c>
      <c r="L3586" t="s">
        <v>151</v>
      </c>
      <c r="M3586" t="s">
        <v>26</v>
      </c>
      <c r="N3586" t="s">
        <v>151</v>
      </c>
      <c r="O3586" t="s">
        <v>151</v>
      </c>
      <c r="P3586">
        <v>48</v>
      </c>
      <c r="Q3586" t="s">
        <v>85</v>
      </c>
      <c r="R3586" t="s">
        <v>87</v>
      </c>
    </row>
    <row r="3587" spans="1:18" x14ac:dyDescent="0.2">
      <c r="A3587">
        <v>3586</v>
      </c>
      <c r="B3587">
        <v>39</v>
      </c>
      <c r="C3587" t="s">
        <v>152</v>
      </c>
      <c r="D3587" t="s">
        <v>142</v>
      </c>
      <c r="E3587" t="s">
        <v>66</v>
      </c>
      <c r="F3587">
        <v>41</v>
      </c>
      <c r="G3587" t="s">
        <v>83</v>
      </c>
      <c r="H3587" t="s">
        <v>91</v>
      </c>
      <c r="I3587" t="s">
        <v>23</v>
      </c>
      <c r="J3587" t="s">
        <v>24</v>
      </c>
      <c r="K3587">
        <v>4.0999999999999996</v>
      </c>
      <c r="L3587" t="s">
        <v>151</v>
      </c>
      <c r="M3587" t="s">
        <v>53</v>
      </c>
      <c r="N3587" t="s">
        <v>151</v>
      </c>
      <c r="O3587" t="s">
        <v>151</v>
      </c>
      <c r="P3587">
        <v>4</v>
      </c>
      <c r="Q3587" t="s">
        <v>27</v>
      </c>
      <c r="R3587" t="s">
        <v>75</v>
      </c>
    </row>
    <row r="3588" spans="1:18" x14ac:dyDescent="0.2">
      <c r="A3588">
        <v>3587</v>
      </c>
      <c r="B3588">
        <v>33</v>
      </c>
      <c r="C3588" t="s">
        <v>152</v>
      </c>
      <c r="D3588" t="s">
        <v>103</v>
      </c>
      <c r="E3588" t="s">
        <v>20</v>
      </c>
      <c r="F3588">
        <v>28</v>
      </c>
      <c r="G3588" t="s">
        <v>134</v>
      </c>
      <c r="H3588" t="s">
        <v>43</v>
      </c>
      <c r="I3588" t="s">
        <v>133</v>
      </c>
      <c r="J3588" t="s">
        <v>24</v>
      </c>
      <c r="K3588">
        <v>4.5999999999999996</v>
      </c>
      <c r="L3588" t="s">
        <v>151</v>
      </c>
      <c r="M3588" t="s">
        <v>73</v>
      </c>
      <c r="N3588" t="s">
        <v>151</v>
      </c>
      <c r="O3588" t="s">
        <v>151</v>
      </c>
      <c r="P3588">
        <v>12</v>
      </c>
      <c r="Q3588" t="s">
        <v>45</v>
      </c>
      <c r="R3588" t="s">
        <v>75</v>
      </c>
    </row>
    <row r="3589" spans="1:18" x14ac:dyDescent="0.2">
      <c r="A3589">
        <v>3588</v>
      </c>
      <c r="B3589">
        <v>33</v>
      </c>
      <c r="C3589" t="s">
        <v>152</v>
      </c>
      <c r="D3589" t="s">
        <v>29</v>
      </c>
      <c r="E3589" t="s">
        <v>20</v>
      </c>
      <c r="F3589">
        <v>90</v>
      </c>
      <c r="G3589" t="s">
        <v>140</v>
      </c>
      <c r="H3589" t="s">
        <v>35</v>
      </c>
      <c r="I3589" t="s">
        <v>82</v>
      </c>
      <c r="J3589" t="s">
        <v>52</v>
      </c>
      <c r="K3589">
        <v>4.4000000000000004</v>
      </c>
      <c r="L3589" t="s">
        <v>151</v>
      </c>
      <c r="M3589" t="s">
        <v>53</v>
      </c>
      <c r="N3589" t="s">
        <v>151</v>
      </c>
      <c r="O3589" t="s">
        <v>151</v>
      </c>
      <c r="P3589">
        <v>33</v>
      </c>
      <c r="Q3589" t="s">
        <v>85</v>
      </c>
      <c r="R3589" t="s">
        <v>48</v>
      </c>
    </row>
    <row r="3590" spans="1:18" x14ac:dyDescent="0.2">
      <c r="A3590">
        <v>3589</v>
      </c>
      <c r="B3590">
        <v>23</v>
      </c>
      <c r="C3590" t="s">
        <v>152</v>
      </c>
      <c r="D3590" t="s">
        <v>88</v>
      </c>
      <c r="E3590" t="s">
        <v>66</v>
      </c>
      <c r="F3590">
        <v>55</v>
      </c>
      <c r="G3590" t="s">
        <v>150</v>
      </c>
      <c r="H3590" t="s">
        <v>43</v>
      </c>
      <c r="I3590" t="s">
        <v>135</v>
      </c>
      <c r="J3590" t="s">
        <v>36</v>
      </c>
      <c r="K3590">
        <v>3.5</v>
      </c>
      <c r="L3590" t="s">
        <v>151</v>
      </c>
      <c r="M3590" t="s">
        <v>69</v>
      </c>
      <c r="N3590" t="s">
        <v>151</v>
      </c>
      <c r="O3590" t="s">
        <v>151</v>
      </c>
      <c r="P3590">
        <v>40</v>
      </c>
      <c r="Q3590" t="s">
        <v>32</v>
      </c>
      <c r="R3590" t="s">
        <v>48</v>
      </c>
    </row>
    <row r="3591" spans="1:18" x14ac:dyDescent="0.2">
      <c r="A3591">
        <v>3590</v>
      </c>
      <c r="B3591">
        <v>31</v>
      </c>
      <c r="C3591" t="s">
        <v>152</v>
      </c>
      <c r="D3591" t="s">
        <v>132</v>
      </c>
      <c r="E3591" t="s">
        <v>66</v>
      </c>
      <c r="F3591">
        <v>73</v>
      </c>
      <c r="G3591" t="s">
        <v>81</v>
      </c>
      <c r="H3591" t="s">
        <v>43</v>
      </c>
      <c r="I3591" t="s">
        <v>143</v>
      </c>
      <c r="J3591" t="s">
        <v>36</v>
      </c>
      <c r="K3591">
        <v>4.8</v>
      </c>
      <c r="L3591" t="s">
        <v>151</v>
      </c>
      <c r="M3591" t="s">
        <v>44</v>
      </c>
      <c r="N3591" t="s">
        <v>151</v>
      </c>
      <c r="O3591" t="s">
        <v>151</v>
      </c>
      <c r="P3591">
        <v>38</v>
      </c>
      <c r="Q3591" t="s">
        <v>32</v>
      </c>
      <c r="R3591" t="s">
        <v>96</v>
      </c>
    </row>
    <row r="3592" spans="1:18" x14ac:dyDescent="0.2">
      <c r="A3592">
        <v>3591</v>
      </c>
      <c r="B3592">
        <v>27</v>
      </c>
      <c r="C3592" t="s">
        <v>152</v>
      </c>
      <c r="D3592" t="s">
        <v>80</v>
      </c>
      <c r="E3592" t="s">
        <v>20</v>
      </c>
      <c r="F3592">
        <v>87</v>
      </c>
      <c r="G3592" t="s">
        <v>146</v>
      </c>
      <c r="H3592" t="s">
        <v>43</v>
      </c>
      <c r="I3592" t="s">
        <v>23</v>
      </c>
      <c r="J3592" t="s">
        <v>56</v>
      </c>
      <c r="K3592">
        <v>2.9</v>
      </c>
      <c r="L3592" t="s">
        <v>151</v>
      </c>
      <c r="M3592" t="s">
        <v>69</v>
      </c>
      <c r="N3592" t="s">
        <v>151</v>
      </c>
      <c r="O3592" t="s">
        <v>151</v>
      </c>
      <c r="P3592">
        <v>19</v>
      </c>
      <c r="Q3592" t="s">
        <v>27</v>
      </c>
      <c r="R3592" t="s">
        <v>96</v>
      </c>
    </row>
    <row r="3593" spans="1:18" x14ac:dyDescent="0.2">
      <c r="A3593">
        <v>3592</v>
      </c>
      <c r="B3593">
        <v>48</v>
      </c>
      <c r="C3593" t="s">
        <v>152</v>
      </c>
      <c r="D3593" t="s">
        <v>101</v>
      </c>
      <c r="E3593" t="s">
        <v>62</v>
      </c>
      <c r="F3593">
        <v>89</v>
      </c>
      <c r="G3593" t="s">
        <v>146</v>
      </c>
      <c r="H3593" t="s">
        <v>43</v>
      </c>
      <c r="I3593" t="s">
        <v>79</v>
      </c>
      <c r="J3593" t="s">
        <v>24</v>
      </c>
      <c r="K3593">
        <v>3.2</v>
      </c>
      <c r="L3593" t="s">
        <v>151</v>
      </c>
      <c r="M3593" t="s">
        <v>69</v>
      </c>
      <c r="N3593" t="s">
        <v>151</v>
      </c>
      <c r="O3593" t="s">
        <v>151</v>
      </c>
      <c r="P3593">
        <v>38</v>
      </c>
      <c r="Q3593" t="s">
        <v>74</v>
      </c>
      <c r="R3593" t="s">
        <v>57</v>
      </c>
    </row>
    <row r="3594" spans="1:18" x14ac:dyDescent="0.2">
      <c r="A3594">
        <v>3593</v>
      </c>
      <c r="B3594">
        <v>61</v>
      </c>
      <c r="C3594" t="s">
        <v>152</v>
      </c>
      <c r="D3594" t="s">
        <v>136</v>
      </c>
      <c r="E3594" t="s">
        <v>41</v>
      </c>
      <c r="F3594">
        <v>82</v>
      </c>
      <c r="G3594" t="s">
        <v>126</v>
      </c>
      <c r="H3594" t="s">
        <v>22</v>
      </c>
      <c r="I3594" t="s">
        <v>92</v>
      </c>
      <c r="J3594" t="s">
        <v>36</v>
      </c>
      <c r="K3594">
        <v>4.4000000000000004</v>
      </c>
      <c r="L3594" t="s">
        <v>151</v>
      </c>
      <c r="M3594" t="s">
        <v>69</v>
      </c>
      <c r="N3594" t="s">
        <v>151</v>
      </c>
      <c r="O3594" t="s">
        <v>151</v>
      </c>
      <c r="P3594">
        <v>18</v>
      </c>
      <c r="Q3594" t="s">
        <v>27</v>
      </c>
      <c r="R3594" t="s">
        <v>28</v>
      </c>
    </row>
    <row r="3595" spans="1:18" x14ac:dyDescent="0.2">
      <c r="A3595">
        <v>3594</v>
      </c>
      <c r="B3595">
        <v>63</v>
      </c>
      <c r="C3595" t="s">
        <v>152</v>
      </c>
      <c r="D3595" t="s">
        <v>40</v>
      </c>
      <c r="E3595" t="s">
        <v>41</v>
      </c>
      <c r="F3595">
        <v>80</v>
      </c>
      <c r="G3595" t="s">
        <v>50</v>
      </c>
      <c r="H3595" t="s">
        <v>43</v>
      </c>
      <c r="I3595" t="s">
        <v>93</v>
      </c>
      <c r="J3595" t="s">
        <v>36</v>
      </c>
      <c r="K3595">
        <v>4.5999999999999996</v>
      </c>
      <c r="L3595" t="s">
        <v>151</v>
      </c>
      <c r="M3595" t="s">
        <v>44</v>
      </c>
      <c r="N3595" t="s">
        <v>151</v>
      </c>
      <c r="O3595" t="s">
        <v>151</v>
      </c>
      <c r="P3595">
        <v>24</v>
      </c>
      <c r="Q3595" t="s">
        <v>45</v>
      </c>
      <c r="R3595" t="s">
        <v>87</v>
      </c>
    </row>
    <row r="3596" spans="1:18" x14ac:dyDescent="0.2">
      <c r="A3596">
        <v>3595</v>
      </c>
      <c r="B3596">
        <v>19</v>
      </c>
      <c r="C3596" t="s">
        <v>152</v>
      </c>
      <c r="D3596" t="s">
        <v>118</v>
      </c>
      <c r="E3596" t="s">
        <v>66</v>
      </c>
      <c r="F3596">
        <v>87</v>
      </c>
      <c r="G3596" t="s">
        <v>89</v>
      </c>
      <c r="H3596" t="s">
        <v>22</v>
      </c>
      <c r="I3596" t="s">
        <v>60</v>
      </c>
      <c r="J3596" t="s">
        <v>52</v>
      </c>
      <c r="K3596">
        <v>2.6</v>
      </c>
      <c r="L3596" t="s">
        <v>151</v>
      </c>
      <c r="M3596" t="s">
        <v>69</v>
      </c>
      <c r="N3596" t="s">
        <v>151</v>
      </c>
      <c r="O3596" t="s">
        <v>151</v>
      </c>
      <c r="P3596">
        <v>29</v>
      </c>
      <c r="Q3596" t="s">
        <v>27</v>
      </c>
      <c r="R3596" t="s">
        <v>57</v>
      </c>
    </row>
    <row r="3597" spans="1:18" x14ac:dyDescent="0.2">
      <c r="A3597">
        <v>3596</v>
      </c>
      <c r="B3597">
        <v>21</v>
      </c>
      <c r="C3597" t="s">
        <v>152</v>
      </c>
      <c r="D3597" t="s">
        <v>19</v>
      </c>
      <c r="E3597" t="s">
        <v>20</v>
      </c>
      <c r="F3597">
        <v>41</v>
      </c>
      <c r="G3597" t="s">
        <v>146</v>
      </c>
      <c r="H3597" t="s">
        <v>43</v>
      </c>
      <c r="I3597" t="s">
        <v>82</v>
      </c>
      <c r="J3597" t="s">
        <v>36</v>
      </c>
      <c r="K3597">
        <v>3.1</v>
      </c>
      <c r="L3597" t="s">
        <v>151</v>
      </c>
      <c r="M3597" t="s">
        <v>73</v>
      </c>
      <c r="N3597" t="s">
        <v>151</v>
      </c>
      <c r="O3597" t="s">
        <v>151</v>
      </c>
      <c r="P3597">
        <v>14</v>
      </c>
      <c r="Q3597" t="s">
        <v>45</v>
      </c>
      <c r="R3597" t="s">
        <v>48</v>
      </c>
    </row>
    <row r="3598" spans="1:18" x14ac:dyDescent="0.2">
      <c r="A3598">
        <v>3597</v>
      </c>
      <c r="B3598">
        <v>28</v>
      </c>
      <c r="C3598" t="s">
        <v>152</v>
      </c>
      <c r="D3598" t="s">
        <v>103</v>
      </c>
      <c r="E3598" t="s">
        <v>20</v>
      </c>
      <c r="F3598">
        <v>83</v>
      </c>
      <c r="G3598" t="s">
        <v>130</v>
      </c>
      <c r="H3598" t="s">
        <v>43</v>
      </c>
      <c r="I3598" t="s">
        <v>60</v>
      </c>
      <c r="J3598" t="s">
        <v>36</v>
      </c>
      <c r="K3598">
        <v>4.3</v>
      </c>
      <c r="L3598" t="s">
        <v>151</v>
      </c>
      <c r="M3598" t="s">
        <v>53</v>
      </c>
      <c r="N3598" t="s">
        <v>151</v>
      </c>
      <c r="O3598" t="s">
        <v>151</v>
      </c>
      <c r="P3598">
        <v>44</v>
      </c>
      <c r="Q3598" t="s">
        <v>32</v>
      </c>
      <c r="R3598" t="s">
        <v>28</v>
      </c>
    </row>
    <row r="3599" spans="1:18" x14ac:dyDescent="0.2">
      <c r="A3599">
        <v>3598</v>
      </c>
      <c r="B3599">
        <v>29</v>
      </c>
      <c r="C3599" t="s">
        <v>152</v>
      </c>
      <c r="D3599" t="s">
        <v>88</v>
      </c>
      <c r="E3599" t="s">
        <v>66</v>
      </c>
      <c r="F3599">
        <v>71</v>
      </c>
      <c r="G3599" t="s">
        <v>129</v>
      </c>
      <c r="H3599" t="s">
        <v>43</v>
      </c>
      <c r="I3599" t="s">
        <v>31</v>
      </c>
      <c r="J3599" t="s">
        <v>52</v>
      </c>
      <c r="K3599">
        <v>3.1</v>
      </c>
      <c r="L3599" t="s">
        <v>151</v>
      </c>
      <c r="M3599" t="s">
        <v>53</v>
      </c>
      <c r="N3599" t="s">
        <v>151</v>
      </c>
      <c r="O3599" t="s">
        <v>151</v>
      </c>
      <c r="P3599">
        <v>18</v>
      </c>
      <c r="Q3599" t="s">
        <v>74</v>
      </c>
      <c r="R3599" t="s">
        <v>57</v>
      </c>
    </row>
    <row r="3600" spans="1:18" x14ac:dyDescent="0.2">
      <c r="A3600">
        <v>3599</v>
      </c>
      <c r="B3600">
        <v>23</v>
      </c>
      <c r="C3600" t="s">
        <v>152</v>
      </c>
      <c r="D3600" t="s">
        <v>103</v>
      </c>
      <c r="E3600" t="s">
        <v>20</v>
      </c>
      <c r="F3600">
        <v>76</v>
      </c>
      <c r="G3600" t="s">
        <v>138</v>
      </c>
      <c r="H3600" t="s">
        <v>91</v>
      </c>
      <c r="I3600" t="s">
        <v>72</v>
      </c>
      <c r="J3600" t="s">
        <v>36</v>
      </c>
      <c r="K3600">
        <v>4.5999999999999996</v>
      </c>
      <c r="L3600" t="s">
        <v>151</v>
      </c>
      <c r="M3600" t="s">
        <v>73</v>
      </c>
      <c r="N3600" t="s">
        <v>151</v>
      </c>
      <c r="O3600" t="s">
        <v>151</v>
      </c>
      <c r="P3600">
        <v>19</v>
      </c>
      <c r="Q3600" t="s">
        <v>74</v>
      </c>
      <c r="R3600" t="s">
        <v>75</v>
      </c>
    </row>
    <row r="3601" spans="1:18" x14ac:dyDescent="0.2">
      <c r="A3601">
        <v>3600</v>
      </c>
      <c r="B3601">
        <v>37</v>
      </c>
      <c r="C3601" t="s">
        <v>152</v>
      </c>
      <c r="D3601" t="s">
        <v>118</v>
      </c>
      <c r="E3601" t="s">
        <v>66</v>
      </c>
      <c r="F3601">
        <v>34</v>
      </c>
      <c r="G3601" t="s">
        <v>110</v>
      </c>
      <c r="H3601" t="s">
        <v>35</v>
      </c>
      <c r="I3601" t="s">
        <v>99</v>
      </c>
      <c r="J3601" t="s">
        <v>36</v>
      </c>
      <c r="K3601">
        <v>4.5999999999999996</v>
      </c>
      <c r="L3601" t="s">
        <v>151</v>
      </c>
      <c r="M3601" t="s">
        <v>26</v>
      </c>
      <c r="N3601" t="s">
        <v>151</v>
      </c>
      <c r="O3601" t="s">
        <v>151</v>
      </c>
      <c r="P3601">
        <v>4</v>
      </c>
      <c r="Q3601" t="s">
        <v>32</v>
      </c>
      <c r="R3601" t="s">
        <v>39</v>
      </c>
    </row>
    <row r="3602" spans="1:18" x14ac:dyDescent="0.2">
      <c r="A3602">
        <v>3601</v>
      </c>
      <c r="B3602">
        <v>67</v>
      </c>
      <c r="C3602" t="s">
        <v>152</v>
      </c>
      <c r="D3602" t="s">
        <v>80</v>
      </c>
      <c r="E3602" t="s">
        <v>20</v>
      </c>
      <c r="F3602">
        <v>81</v>
      </c>
      <c r="G3602" t="s">
        <v>130</v>
      </c>
      <c r="H3602" t="s">
        <v>91</v>
      </c>
      <c r="I3602" t="s">
        <v>77</v>
      </c>
      <c r="J3602" t="s">
        <v>36</v>
      </c>
      <c r="K3602">
        <v>2.7</v>
      </c>
      <c r="L3602" t="s">
        <v>151</v>
      </c>
      <c r="M3602" t="s">
        <v>37</v>
      </c>
      <c r="N3602" t="s">
        <v>151</v>
      </c>
      <c r="O3602" t="s">
        <v>151</v>
      </c>
      <c r="P3602">
        <v>25</v>
      </c>
      <c r="Q3602" t="s">
        <v>32</v>
      </c>
      <c r="R3602" t="s">
        <v>75</v>
      </c>
    </row>
    <row r="3603" spans="1:18" x14ac:dyDescent="0.2">
      <c r="A3603">
        <v>3602</v>
      </c>
      <c r="B3603">
        <v>34</v>
      </c>
      <c r="C3603" t="s">
        <v>152</v>
      </c>
      <c r="D3603" t="s">
        <v>112</v>
      </c>
      <c r="E3603" t="s">
        <v>20</v>
      </c>
      <c r="F3603">
        <v>47</v>
      </c>
      <c r="G3603" t="s">
        <v>97</v>
      </c>
      <c r="H3603" t="s">
        <v>43</v>
      </c>
      <c r="I3603" t="s">
        <v>125</v>
      </c>
      <c r="J3603" t="s">
        <v>52</v>
      </c>
      <c r="K3603">
        <v>3</v>
      </c>
      <c r="L3603" t="s">
        <v>151</v>
      </c>
      <c r="M3603" t="s">
        <v>44</v>
      </c>
      <c r="N3603" t="s">
        <v>151</v>
      </c>
      <c r="O3603" t="s">
        <v>151</v>
      </c>
      <c r="P3603">
        <v>3</v>
      </c>
      <c r="Q3603" t="s">
        <v>45</v>
      </c>
      <c r="R3603" t="s">
        <v>87</v>
      </c>
    </row>
    <row r="3604" spans="1:18" x14ac:dyDescent="0.2">
      <c r="A3604">
        <v>3603</v>
      </c>
      <c r="B3604">
        <v>58</v>
      </c>
      <c r="C3604" t="s">
        <v>152</v>
      </c>
      <c r="D3604" t="s">
        <v>86</v>
      </c>
      <c r="E3604" t="s">
        <v>20</v>
      </c>
      <c r="F3604">
        <v>36</v>
      </c>
      <c r="G3604" t="s">
        <v>50</v>
      </c>
      <c r="H3604" t="s">
        <v>35</v>
      </c>
      <c r="I3604" t="s">
        <v>135</v>
      </c>
      <c r="J3604" t="s">
        <v>52</v>
      </c>
      <c r="K3604">
        <v>3.3</v>
      </c>
      <c r="L3604" t="s">
        <v>151</v>
      </c>
      <c r="M3604" t="s">
        <v>73</v>
      </c>
      <c r="N3604" t="s">
        <v>151</v>
      </c>
      <c r="O3604" t="s">
        <v>151</v>
      </c>
      <c r="P3604">
        <v>40</v>
      </c>
      <c r="Q3604" t="s">
        <v>85</v>
      </c>
      <c r="R3604" t="s">
        <v>57</v>
      </c>
    </row>
    <row r="3605" spans="1:18" x14ac:dyDescent="0.2">
      <c r="A3605">
        <v>3604</v>
      </c>
      <c r="B3605">
        <v>45</v>
      </c>
      <c r="C3605" t="s">
        <v>152</v>
      </c>
      <c r="D3605" t="s">
        <v>33</v>
      </c>
      <c r="E3605" t="s">
        <v>20</v>
      </c>
      <c r="F3605">
        <v>51</v>
      </c>
      <c r="G3605" t="s">
        <v>59</v>
      </c>
      <c r="H3605" t="s">
        <v>43</v>
      </c>
      <c r="I3605" t="s">
        <v>79</v>
      </c>
      <c r="J3605" t="s">
        <v>36</v>
      </c>
      <c r="K3605">
        <v>2.7</v>
      </c>
      <c r="L3605" t="s">
        <v>151</v>
      </c>
      <c r="M3605" t="s">
        <v>37</v>
      </c>
      <c r="N3605" t="s">
        <v>151</v>
      </c>
      <c r="O3605" t="s">
        <v>151</v>
      </c>
      <c r="P3605">
        <v>5</v>
      </c>
      <c r="Q3605" t="s">
        <v>32</v>
      </c>
      <c r="R3605" t="s">
        <v>39</v>
      </c>
    </row>
    <row r="3606" spans="1:18" x14ac:dyDescent="0.2">
      <c r="A3606">
        <v>3605</v>
      </c>
      <c r="B3606">
        <v>63</v>
      </c>
      <c r="C3606" t="s">
        <v>152</v>
      </c>
      <c r="D3606" t="s">
        <v>103</v>
      </c>
      <c r="E3606" t="s">
        <v>20</v>
      </c>
      <c r="F3606">
        <v>86</v>
      </c>
      <c r="G3606" t="s">
        <v>59</v>
      </c>
      <c r="H3606" t="s">
        <v>43</v>
      </c>
      <c r="I3606" t="s">
        <v>120</v>
      </c>
      <c r="J3606" t="s">
        <v>56</v>
      </c>
      <c r="K3606">
        <v>3.3</v>
      </c>
      <c r="L3606" t="s">
        <v>151</v>
      </c>
      <c r="M3606" t="s">
        <v>53</v>
      </c>
      <c r="N3606" t="s">
        <v>151</v>
      </c>
      <c r="O3606" t="s">
        <v>151</v>
      </c>
      <c r="P3606">
        <v>17</v>
      </c>
      <c r="Q3606" t="s">
        <v>85</v>
      </c>
      <c r="R3606" t="s">
        <v>48</v>
      </c>
    </row>
    <row r="3607" spans="1:18" x14ac:dyDescent="0.2">
      <c r="A3607">
        <v>3606</v>
      </c>
      <c r="B3607">
        <v>68</v>
      </c>
      <c r="C3607" t="s">
        <v>152</v>
      </c>
      <c r="D3607" t="s">
        <v>33</v>
      </c>
      <c r="E3607" t="s">
        <v>20</v>
      </c>
      <c r="F3607">
        <v>41</v>
      </c>
      <c r="G3607" t="s">
        <v>89</v>
      </c>
      <c r="H3607" t="s">
        <v>43</v>
      </c>
      <c r="I3607" t="s">
        <v>79</v>
      </c>
      <c r="J3607" t="s">
        <v>56</v>
      </c>
      <c r="K3607">
        <v>4.3</v>
      </c>
      <c r="L3607" t="s">
        <v>151</v>
      </c>
      <c r="M3607" t="s">
        <v>73</v>
      </c>
      <c r="N3607" t="s">
        <v>151</v>
      </c>
      <c r="O3607" t="s">
        <v>151</v>
      </c>
      <c r="P3607">
        <v>36</v>
      </c>
      <c r="Q3607" t="s">
        <v>74</v>
      </c>
      <c r="R3607" t="s">
        <v>96</v>
      </c>
    </row>
    <row r="3608" spans="1:18" x14ac:dyDescent="0.2">
      <c r="A3608">
        <v>3607</v>
      </c>
      <c r="B3608">
        <v>41</v>
      </c>
      <c r="C3608" t="s">
        <v>152</v>
      </c>
      <c r="D3608" t="s">
        <v>40</v>
      </c>
      <c r="E3608" t="s">
        <v>41</v>
      </c>
      <c r="F3608">
        <v>90</v>
      </c>
      <c r="G3608" t="s">
        <v>147</v>
      </c>
      <c r="H3608" t="s">
        <v>91</v>
      </c>
      <c r="I3608" t="s">
        <v>72</v>
      </c>
      <c r="J3608" t="s">
        <v>56</v>
      </c>
      <c r="K3608">
        <v>4.8</v>
      </c>
      <c r="L3608" t="s">
        <v>151</v>
      </c>
      <c r="M3608" t="s">
        <v>26</v>
      </c>
      <c r="N3608" t="s">
        <v>151</v>
      </c>
      <c r="O3608" t="s">
        <v>151</v>
      </c>
      <c r="P3608">
        <v>41</v>
      </c>
      <c r="Q3608" t="s">
        <v>27</v>
      </c>
      <c r="R3608" t="s">
        <v>48</v>
      </c>
    </row>
    <row r="3609" spans="1:18" x14ac:dyDescent="0.2">
      <c r="A3609">
        <v>3608</v>
      </c>
      <c r="B3609">
        <v>50</v>
      </c>
      <c r="C3609" t="s">
        <v>152</v>
      </c>
      <c r="D3609" t="s">
        <v>123</v>
      </c>
      <c r="E3609" t="s">
        <v>66</v>
      </c>
      <c r="F3609">
        <v>93</v>
      </c>
      <c r="G3609" t="s">
        <v>129</v>
      </c>
      <c r="H3609" t="s">
        <v>22</v>
      </c>
      <c r="I3609" t="s">
        <v>60</v>
      </c>
      <c r="J3609" t="s">
        <v>56</v>
      </c>
      <c r="K3609">
        <v>3.3</v>
      </c>
      <c r="L3609" t="s">
        <v>151</v>
      </c>
      <c r="M3609" t="s">
        <v>53</v>
      </c>
      <c r="N3609" t="s">
        <v>151</v>
      </c>
      <c r="O3609" t="s">
        <v>151</v>
      </c>
      <c r="P3609">
        <v>20</v>
      </c>
      <c r="Q3609" t="s">
        <v>27</v>
      </c>
      <c r="R3609" t="s">
        <v>75</v>
      </c>
    </row>
    <row r="3610" spans="1:18" x14ac:dyDescent="0.2">
      <c r="A3610">
        <v>3609</v>
      </c>
      <c r="B3610">
        <v>24</v>
      </c>
      <c r="C3610" t="s">
        <v>152</v>
      </c>
      <c r="D3610" t="s">
        <v>142</v>
      </c>
      <c r="E3610" t="s">
        <v>66</v>
      </c>
      <c r="F3610">
        <v>56</v>
      </c>
      <c r="G3610" t="s">
        <v>121</v>
      </c>
      <c r="H3610" t="s">
        <v>43</v>
      </c>
      <c r="I3610" t="s">
        <v>108</v>
      </c>
      <c r="J3610" t="s">
        <v>56</v>
      </c>
      <c r="K3610">
        <v>4.3</v>
      </c>
      <c r="L3610" t="s">
        <v>151</v>
      </c>
      <c r="M3610" t="s">
        <v>44</v>
      </c>
      <c r="N3610" t="s">
        <v>151</v>
      </c>
      <c r="O3610" t="s">
        <v>151</v>
      </c>
      <c r="P3610">
        <v>2</v>
      </c>
      <c r="Q3610" t="s">
        <v>32</v>
      </c>
      <c r="R3610" t="s">
        <v>96</v>
      </c>
    </row>
    <row r="3611" spans="1:18" x14ac:dyDescent="0.2">
      <c r="A3611">
        <v>3610</v>
      </c>
      <c r="B3611">
        <v>21</v>
      </c>
      <c r="C3611" t="s">
        <v>152</v>
      </c>
      <c r="D3611" t="s">
        <v>124</v>
      </c>
      <c r="E3611" t="s">
        <v>20</v>
      </c>
      <c r="F3611">
        <v>39</v>
      </c>
      <c r="G3611" t="s">
        <v>129</v>
      </c>
      <c r="H3611" t="s">
        <v>43</v>
      </c>
      <c r="I3611" t="s">
        <v>108</v>
      </c>
      <c r="J3611" t="s">
        <v>52</v>
      </c>
      <c r="K3611">
        <v>3</v>
      </c>
      <c r="L3611" t="s">
        <v>151</v>
      </c>
      <c r="M3611" t="s">
        <v>69</v>
      </c>
      <c r="N3611" t="s">
        <v>151</v>
      </c>
      <c r="O3611" t="s">
        <v>151</v>
      </c>
      <c r="P3611">
        <v>31</v>
      </c>
      <c r="Q3611" t="s">
        <v>85</v>
      </c>
      <c r="R3611" t="s">
        <v>87</v>
      </c>
    </row>
    <row r="3612" spans="1:18" x14ac:dyDescent="0.2">
      <c r="A3612">
        <v>3611</v>
      </c>
      <c r="B3612">
        <v>18</v>
      </c>
      <c r="C3612" t="s">
        <v>152</v>
      </c>
      <c r="D3612" t="s">
        <v>101</v>
      </c>
      <c r="E3612" t="s">
        <v>62</v>
      </c>
      <c r="F3612">
        <v>86</v>
      </c>
      <c r="G3612" t="s">
        <v>104</v>
      </c>
      <c r="H3612" t="s">
        <v>91</v>
      </c>
      <c r="I3612" t="s">
        <v>95</v>
      </c>
      <c r="J3612" t="s">
        <v>56</v>
      </c>
      <c r="K3612">
        <v>4.8</v>
      </c>
      <c r="L3612" t="s">
        <v>151</v>
      </c>
      <c r="M3612" t="s">
        <v>69</v>
      </c>
      <c r="N3612" t="s">
        <v>151</v>
      </c>
      <c r="O3612" t="s">
        <v>151</v>
      </c>
      <c r="P3612">
        <v>23</v>
      </c>
      <c r="Q3612" t="s">
        <v>74</v>
      </c>
      <c r="R3612" t="s">
        <v>28</v>
      </c>
    </row>
    <row r="3613" spans="1:18" x14ac:dyDescent="0.2">
      <c r="A3613">
        <v>3612</v>
      </c>
      <c r="B3613">
        <v>63</v>
      </c>
      <c r="C3613" t="s">
        <v>152</v>
      </c>
      <c r="D3613" t="s">
        <v>112</v>
      </c>
      <c r="E3613" t="s">
        <v>20</v>
      </c>
      <c r="F3613">
        <v>82</v>
      </c>
      <c r="G3613" t="s">
        <v>148</v>
      </c>
      <c r="H3613" t="s">
        <v>43</v>
      </c>
      <c r="I3613" t="s">
        <v>64</v>
      </c>
      <c r="J3613" t="s">
        <v>36</v>
      </c>
      <c r="K3613">
        <v>2.9</v>
      </c>
      <c r="L3613" t="s">
        <v>151</v>
      </c>
      <c r="M3613" t="s">
        <v>53</v>
      </c>
      <c r="N3613" t="s">
        <v>151</v>
      </c>
      <c r="O3613" t="s">
        <v>151</v>
      </c>
      <c r="P3613">
        <v>30</v>
      </c>
      <c r="Q3613" t="s">
        <v>38</v>
      </c>
      <c r="R3613" t="s">
        <v>48</v>
      </c>
    </row>
    <row r="3614" spans="1:18" x14ac:dyDescent="0.2">
      <c r="A3614">
        <v>3613</v>
      </c>
      <c r="B3614">
        <v>47</v>
      </c>
      <c r="C3614" t="s">
        <v>152</v>
      </c>
      <c r="D3614" t="s">
        <v>40</v>
      </c>
      <c r="E3614" t="s">
        <v>41</v>
      </c>
      <c r="F3614">
        <v>29</v>
      </c>
      <c r="G3614" t="s">
        <v>150</v>
      </c>
      <c r="H3614" t="s">
        <v>43</v>
      </c>
      <c r="I3614" t="s">
        <v>84</v>
      </c>
      <c r="J3614" t="s">
        <v>52</v>
      </c>
      <c r="K3614">
        <v>3.6</v>
      </c>
      <c r="L3614" t="s">
        <v>151</v>
      </c>
      <c r="M3614" t="s">
        <v>53</v>
      </c>
      <c r="N3614" t="s">
        <v>151</v>
      </c>
      <c r="O3614" t="s">
        <v>151</v>
      </c>
      <c r="P3614">
        <v>26</v>
      </c>
      <c r="Q3614" t="s">
        <v>32</v>
      </c>
      <c r="R3614" t="s">
        <v>96</v>
      </c>
    </row>
    <row r="3615" spans="1:18" x14ac:dyDescent="0.2">
      <c r="A3615">
        <v>3614</v>
      </c>
      <c r="B3615">
        <v>58</v>
      </c>
      <c r="C3615" t="s">
        <v>152</v>
      </c>
      <c r="D3615" t="s">
        <v>123</v>
      </c>
      <c r="E3615" t="s">
        <v>66</v>
      </c>
      <c r="F3615">
        <v>27</v>
      </c>
      <c r="G3615" t="s">
        <v>147</v>
      </c>
      <c r="H3615" t="s">
        <v>43</v>
      </c>
      <c r="I3615" t="s">
        <v>135</v>
      </c>
      <c r="J3615" t="s">
        <v>56</v>
      </c>
      <c r="K3615">
        <v>3.5</v>
      </c>
      <c r="L3615" t="s">
        <v>151</v>
      </c>
      <c r="M3615" t="s">
        <v>73</v>
      </c>
      <c r="N3615" t="s">
        <v>151</v>
      </c>
      <c r="O3615" t="s">
        <v>151</v>
      </c>
      <c r="P3615">
        <v>40</v>
      </c>
      <c r="Q3615" t="s">
        <v>27</v>
      </c>
      <c r="R3615" t="s">
        <v>48</v>
      </c>
    </row>
    <row r="3616" spans="1:18" x14ac:dyDescent="0.2">
      <c r="A3616">
        <v>3615</v>
      </c>
      <c r="B3616">
        <v>46</v>
      </c>
      <c r="C3616" t="s">
        <v>152</v>
      </c>
      <c r="D3616" t="s">
        <v>142</v>
      </c>
      <c r="E3616" t="s">
        <v>66</v>
      </c>
      <c r="F3616">
        <v>25</v>
      </c>
      <c r="G3616" t="s">
        <v>78</v>
      </c>
      <c r="H3616" t="s">
        <v>22</v>
      </c>
      <c r="I3616" t="s">
        <v>31</v>
      </c>
      <c r="J3616" t="s">
        <v>36</v>
      </c>
      <c r="K3616">
        <v>4.7</v>
      </c>
      <c r="L3616" t="s">
        <v>151</v>
      </c>
      <c r="M3616" t="s">
        <v>69</v>
      </c>
      <c r="N3616" t="s">
        <v>151</v>
      </c>
      <c r="O3616" t="s">
        <v>151</v>
      </c>
      <c r="P3616">
        <v>19</v>
      </c>
      <c r="Q3616" t="s">
        <v>74</v>
      </c>
      <c r="R3616" t="s">
        <v>48</v>
      </c>
    </row>
    <row r="3617" spans="1:18" x14ac:dyDescent="0.2">
      <c r="A3617">
        <v>3616</v>
      </c>
      <c r="B3617">
        <v>35</v>
      </c>
      <c r="C3617" t="s">
        <v>152</v>
      </c>
      <c r="D3617" t="s">
        <v>80</v>
      </c>
      <c r="E3617" t="s">
        <v>20</v>
      </c>
      <c r="F3617">
        <v>31</v>
      </c>
      <c r="G3617" t="s">
        <v>98</v>
      </c>
      <c r="H3617" t="s">
        <v>43</v>
      </c>
      <c r="I3617" t="s">
        <v>79</v>
      </c>
      <c r="J3617" t="s">
        <v>24</v>
      </c>
      <c r="K3617">
        <v>4.4000000000000004</v>
      </c>
      <c r="L3617" t="s">
        <v>151</v>
      </c>
      <c r="M3617" t="s">
        <v>37</v>
      </c>
      <c r="N3617" t="s">
        <v>151</v>
      </c>
      <c r="O3617" t="s">
        <v>151</v>
      </c>
      <c r="P3617">
        <v>4</v>
      </c>
      <c r="Q3617" t="s">
        <v>38</v>
      </c>
      <c r="R3617" t="s">
        <v>87</v>
      </c>
    </row>
    <row r="3618" spans="1:18" x14ac:dyDescent="0.2">
      <c r="A3618">
        <v>3617</v>
      </c>
      <c r="B3618">
        <v>42</v>
      </c>
      <c r="C3618" t="s">
        <v>152</v>
      </c>
      <c r="D3618" t="s">
        <v>103</v>
      </c>
      <c r="E3618" t="s">
        <v>20</v>
      </c>
      <c r="F3618">
        <v>23</v>
      </c>
      <c r="G3618" t="s">
        <v>149</v>
      </c>
      <c r="H3618" t="s">
        <v>22</v>
      </c>
      <c r="I3618" t="s">
        <v>72</v>
      </c>
      <c r="J3618" t="s">
        <v>24</v>
      </c>
      <c r="K3618">
        <v>3.3</v>
      </c>
      <c r="L3618" t="s">
        <v>151</v>
      </c>
      <c r="M3618" t="s">
        <v>73</v>
      </c>
      <c r="N3618" t="s">
        <v>151</v>
      </c>
      <c r="O3618" t="s">
        <v>151</v>
      </c>
      <c r="P3618">
        <v>33</v>
      </c>
      <c r="Q3618" t="s">
        <v>85</v>
      </c>
      <c r="R3618" t="s">
        <v>28</v>
      </c>
    </row>
    <row r="3619" spans="1:18" x14ac:dyDescent="0.2">
      <c r="A3619">
        <v>3618</v>
      </c>
      <c r="B3619">
        <v>48</v>
      </c>
      <c r="C3619" t="s">
        <v>152</v>
      </c>
      <c r="D3619" t="s">
        <v>132</v>
      </c>
      <c r="E3619" t="s">
        <v>66</v>
      </c>
      <c r="F3619">
        <v>47</v>
      </c>
      <c r="G3619" t="s">
        <v>21</v>
      </c>
      <c r="H3619" t="s">
        <v>43</v>
      </c>
      <c r="I3619" t="s">
        <v>92</v>
      </c>
      <c r="J3619" t="s">
        <v>56</v>
      </c>
      <c r="K3619">
        <v>4.3</v>
      </c>
      <c r="L3619" t="s">
        <v>151</v>
      </c>
      <c r="M3619" t="s">
        <v>26</v>
      </c>
      <c r="N3619" t="s">
        <v>151</v>
      </c>
      <c r="O3619" t="s">
        <v>151</v>
      </c>
      <c r="P3619">
        <v>29</v>
      </c>
      <c r="Q3619" t="s">
        <v>85</v>
      </c>
      <c r="R3619" t="s">
        <v>87</v>
      </c>
    </row>
    <row r="3620" spans="1:18" x14ac:dyDescent="0.2">
      <c r="A3620">
        <v>3619</v>
      </c>
      <c r="B3620">
        <v>28</v>
      </c>
      <c r="C3620" t="s">
        <v>152</v>
      </c>
      <c r="D3620" t="s">
        <v>142</v>
      </c>
      <c r="E3620" t="s">
        <v>66</v>
      </c>
      <c r="F3620">
        <v>67</v>
      </c>
      <c r="G3620" t="s">
        <v>106</v>
      </c>
      <c r="H3620" t="s">
        <v>43</v>
      </c>
      <c r="I3620" t="s">
        <v>31</v>
      </c>
      <c r="J3620" t="s">
        <v>56</v>
      </c>
      <c r="K3620">
        <v>4</v>
      </c>
      <c r="L3620" t="s">
        <v>151</v>
      </c>
      <c r="M3620" t="s">
        <v>69</v>
      </c>
      <c r="N3620" t="s">
        <v>151</v>
      </c>
      <c r="O3620" t="s">
        <v>151</v>
      </c>
      <c r="P3620">
        <v>47</v>
      </c>
      <c r="Q3620" t="s">
        <v>45</v>
      </c>
      <c r="R3620" t="s">
        <v>75</v>
      </c>
    </row>
    <row r="3621" spans="1:18" x14ac:dyDescent="0.2">
      <c r="A3621">
        <v>3620</v>
      </c>
      <c r="B3621">
        <v>44</v>
      </c>
      <c r="C3621" t="s">
        <v>152</v>
      </c>
      <c r="D3621" t="s">
        <v>118</v>
      </c>
      <c r="E3621" t="s">
        <v>66</v>
      </c>
      <c r="F3621">
        <v>75</v>
      </c>
      <c r="G3621" t="s">
        <v>97</v>
      </c>
      <c r="H3621" t="s">
        <v>35</v>
      </c>
      <c r="I3621" t="s">
        <v>135</v>
      </c>
      <c r="J3621" t="s">
        <v>24</v>
      </c>
      <c r="K3621">
        <v>4.9000000000000004</v>
      </c>
      <c r="L3621" t="s">
        <v>151</v>
      </c>
      <c r="M3621" t="s">
        <v>69</v>
      </c>
      <c r="N3621" t="s">
        <v>151</v>
      </c>
      <c r="O3621" t="s">
        <v>151</v>
      </c>
      <c r="P3621">
        <v>50</v>
      </c>
      <c r="Q3621" t="s">
        <v>27</v>
      </c>
      <c r="R3621" t="s">
        <v>39</v>
      </c>
    </row>
    <row r="3622" spans="1:18" x14ac:dyDescent="0.2">
      <c r="A3622">
        <v>3621</v>
      </c>
      <c r="B3622">
        <v>60</v>
      </c>
      <c r="C3622" t="s">
        <v>152</v>
      </c>
      <c r="D3622" t="s">
        <v>40</v>
      </c>
      <c r="E3622" t="s">
        <v>41</v>
      </c>
      <c r="F3622">
        <v>82</v>
      </c>
      <c r="G3622" t="s">
        <v>59</v>
      </c>
      <c r="H3622" t="s">
        <v>43</v>
      </c>
      <c r="I3622" t="s">
        <v>47</v>
      </c>
      <c r="J3622" t="s">
        <v>52</v>
      </c>
      <c r="K3622">
        <v>2.9</v>
      </c>
      <c r="L3622" t="s">
        <v>151</v>
      </c>
      <c r="M3622" t="s">
        <v>26</v>
      </c>
      <c r="N3622" t="s">
        <v>151</v>
      </c>
      <c r="O3622" t="s">
        <v>151</v>
      </c>
      <c r="P3622">
        <v>28</v>
      </c>
      <c r="Q3622" t="s">
        <v>38</v>
      </c>
      <c r="R3622" t="s">
        <v>28</v>
      </c>
    </row>
    <row r="3623" spans="1:18" x14ac:dyDescent="0.2">
      <c r="A3623">
        <v>3622</v>
      </c>
      <c r="B3623">
        <v>38</v>
      </c>
      <c r="C3623" t="s">
        <v>152</v>
      </c>
      <c r="D3623" t="s">
        <v>49</v>
      </c>
      <c r="E3623" t="s">
        <v>41</v>
      </c>
      <c r="F3623">
        <v>32</v>
      </c>
      <c r="G3623" t="s">
        <v>126</v>
      </c>
      <c r="H3623" t="s">
        <v>91</v>
      </c>
      <c r="I3623" t="s">
        <v>64</v>
      </c>
      <c r="J3623" t="s">
        <v>52</v>
      </c>
      <c r="K3623">
        <v>4</v>
      </c>
      <c r="L3623" t="s">
        <v>151</v>
      </c>
      <c r="M3623" t="s">
        <v>69</v>
      </c>
      <c r="N3623" t="s">
        <v>151</v>
      </c>
      <c r="O3623" t="s">
        <v>151</v>
      </c>
      <c r="P3623">
        <v>5</v>
      </c>
      <c r="Q3623" t="s">
        <v>32</v>
      </c>
      <c r="R3623" t="s">
        <v>28</v>
      </c>
    </row>
    <row r="3624" spans="1:18" x14ac:dyDescent="0.2">
      <c r="A3624">
        <v>3623</v>
      </c>
      <c r="B3624">
        <v>46</v>
      </c>
      <c r="C3624" t="s">
        <v>152</v>
      </c>
      <c r="D3624" t="s">
        <v>80</v>
      </c>
      <c r="E3624" t="s">
        <v>20</v>
      </c>
      <c r="F3624">
        <v>41</v>
      </c>
      <c r="G3624" t="s">
        <v>149</v>
      </c>
      <c r="H3624" t="s">
        <v>43</v>
      </c>
      <c r="I3624" t="s">
        <v>72</v>
      </c>
      <c r="J3624" t="s">
        <v>56</v>
      </c>
      <c r="K3624">
        <v>4.3</v>
      </c>
      <c r="L3624" t="s">
        <v>151</v>
      </c>
      <c r="M3624" t="s">
        <v>73</v>
      </c>
      <c r="N3624" t="s">
        <v>151</v>
      </c>
      <c r="O3624" t="s">
        <v>151</v>
      </c>
      <c r="P3624">
        <v>12</v>
      </c>
      <c r="Q3624" t="s">
        <v>38</v>
      </c>
      <c r="R3624" t="s">
        <v>48</v>
      </c>
    </row>
    <row r="3625" spans="1:18" x14ac:dyDescent="0.2">
      <c r="A3625">
        <v>3624</v>
      </c>
      <c r="B3625">
        <v>39</v>
      </c>
      <c r="C3625" t="s">
        <v>152</v>
      </c>
      <c r="D3625" t="s">
        <v>105</v>
      </c>
      <c r="E3625" t="s">
        <v>66</v>
      </c>
      <c r="F3625">
        <v>89</v>
      </c>
      <c r="G3625" t="s">
        <v>71</v>
      </c>
      <c r="H3625" t="s">
        <v>43</v>
      </c>
      <c r="I3625" t="s">
        <v>82</v>
      </c>
      <c r="J3625" t="s">
        <v>24</v>
      </c>
      <c r="K3625">
        <v>2.7</v>
      </c>
      <c r="L3625" t="s">
        <v>151</v>
      </c>
      <c r="M3625" t="s">
        <v>69</v>
      </c>
      <c r="N3625" t="s">
        <v>151</v>
      </c>
      <c r="O3625" t="s">
        <v>151</v>
      </c>
      <c r="P3625">
        <v>4</v>
      </c>
      <c r="Q3625" t="s">
        <v>45</v>
      </c>
      <c r="R3625" t="s">
        <v>39</v>
      </c>
    </row>
    <row r="3626" spans="1:18" x14ac:dyDescent="0.2">
      <c r="A3626">
        <v>3625</v>
      </c>
      <c r="B3626">
        <v>22</v>
      </c>
      <c r="C3626" t="s">
        <v>152</v>
      </c>
      <c r="D3626" t="s">
        <v>123</v>
      </c>
      <c r="E3626" t="s">
        <v>66</v>
      </c>
      <c r="F3626">
        <v>82</v>
      </c>
      <c r="G3626" t="s">
        <v>104</v>
      </c>
      <c r="H3626" t="s">
        <v>91</v>
      </c>
      <c r="I3626" t="s">
        <v>99</v>
      </c>
      <c r="J3626" t="s">
        <v>56</v>
      </c>
      <c r="K3626">
        <v>5</v>
      </c>
      <c r="L3626" t="s">
        <v>151</v>
      </c>
      <c r="M3626" t="s">
        <v>73</v>
      </c>
      <c r="N3626" t="s">
        <v>151</v>
      </c>
      <c r="O3626" t="s">
        <v>151</v>
      </c>
      <c r="P3626">
        <v>22</v>
      </c>
      <c r="Q3626" t="s">
        <v>74</v>
      </c>
      <c r="R3626" t="s">
        <v>75</v>
      </c>
    </row>
    <row r="3627" spans="1:18" x14ac:dyDescent="0.2">
      <c r="A3627">
        <v>3626</v>
      </c>
      <c r="B3627">
        <v>44</v>
      </c>
      <c r="C3627" t="s">
        <v>152</v>
      </c>
      <c r="D3627" t="s">
        <v>118</v>
      </c>
      <c r="E3627" t="s">
        <v>66</v>
      </c>
      <c r="F3627">
        <v>99</v>
      </c>
      <c r="G3627" t="s">
        <v>114</v>
      </c>
      <c r="H3627" t="s">
        <v>22</v>
      </c>
      <c r="I3627" t="s">
        <v>95</v>
      </c>
      <c r="J3627" t="s">
        <v>24</v>
      </c>
      <c r="K3627">
        <v>4.4000000000000004</v>
      </c>
      <c r="L3627" t="s">
        <v>151</v>
      </c>
      <c r="M3627" t="s">
        <v>26</v>
      </c>
      <c r="N3627" t="s">
        <v>151</v>
      </c>
      <c r="O3627" t="s">
        <v>151</v>
      </c>
      <c r="P3627">
        <v>32</v>
      </c>
      <c r="Q3627" t="s">
        <v>45</v>
      </c>
      <c r="R3627" t="s">
        <v>39</v>
      </c>
    </row>
    <row r="3628" spans="1:18" x14ac:dyDescent="0.2">
      <c r="A3628">
        <v>3627</v>
      </c>
      <c r="B3628">
        <v>69</v>
      </c>
      <c r="C3628" t="s">
        <v>152</v>
      </c>
      <c r="D3628" t="s">
        <v>19</v>
      </c>
      <c r="E3628" t="s">
        <v>20</v>
      </c>
      <c r="F3628">
        <v>98</v>
      </c>
      <c r="G3628" t="s">
        <v>90</v>
      </c>
      <c r="H3628" t="s">
        <v>22</v>
      </c>
      <c r="I3628" t="s">
        <v>84</v>
      </c>
      <c r="J3628" t="s">
        <v>56</v>
      </c>
      <c r="K3628">
        <v>3.5</v>
      </c>
      <c r="L3628" t="s">
        <v>151</v>
      </c>
      <c r="M3628" t="s">
        <v>26</v>
      </c>
      <c r="N3628" t="s">
        <v>151</v>
      </c>
      <c r="O3628" t="s">
        <v>151</v>
      </c>
      <c r="P3628">
        <v>32</v>
      </c>
      <c r="Q3628" t="s">
        <v>27</v>
      </c>
      <c r="R3628" t="s">
        <v>57</v>
      </c>
    </row>
    <row r="3629" spans="1:18" x14ac:dyDescent="0.2">
      <c r="A3629">
        <v>3628</v>
      </c>
      <c r="B3629">
        <v>39</v>
      </c>
      <c r="C3629" t="s">
        <v>152</v>
      </c>
      <c r="D3629" t="s">
        <v>132</v>
      </c>
      <c r="E3629" t="s">
        <v>66</v>
      </c>
      <c r="F3629">
        <v>54</v>
      </c>
      <c r="G3629" t="s">
        <v>78</v>
      </c>
      <c r="H3629" t="s">
        <v>43</v>
      </c>
      <c r="I3629" t="s">
        <v>64</v>
      </c>
      <c r="J3629" t="s">
        <v>24</v>
      </c>
      <c r="K3629">
        <v>3.3</v>
      </c>
      <c r="L3629" t="s">
        <v>151</v>
      </c>
      <c r="M3629" t="s">
        <v>44</v>
      </c>
      <c r="N3629" t="s">
        <v>151</v>
      </c>
      <c r="O3629" t="s">
        <v>151</v>
      </c>
      <c r="P3629">
        <v>48</v>
      </c>
      <c r="Q3629" t="s">
        <v>32</v>
      </c>
      <c r="R3629" t="s">
        <v>96</v>
      </c>
    </row>
    <row r="3630" spans="1:18" x14ac:dyDescent="0.2">
      <c r="A3630">
        <v>3629</v>
      </c>
      <c r="B3630">
        <v>53</v>
      </c>
      <c r="C3630" t="s">
        <v>152</v>
      </c>
      <c r="D3630" t="s">
        <v>19</v>
      </c>
      <c r="E3630" t="s">
        <v>20</v>
      </c>
      <c r="F3630">
        <v>88</v>
      </c>
      <c r="G3630" t="s">
        <v>141</v>
      </c>
      <c r="H3630" t="s">
        <v>22</v>
      </c>
      <c r="I3630" t="s">
        <v>72</v>
      </c>
      <c r="J3630" t="s">
        <v>52</v>
      </c>
      <c r="K3630">
        <v>3.8</v>
      </c>
      <c r="L3630" t="s">
        <v>151</v>
      </c>
      <c r="M3630" t="s">
        <v>37</v>
      </c>
      <c r="N3630" t="s">
        <v>151</v>
      </c>
      <c r="O3630" t="s">
        <v>151</v>
      </c>
      <c r="P3630">
        <v>35</v>
      </c>
      <c r="Q3630" t="s">
        <v>38</v>
      </c>
      <c r="R3630" t="s">
        <v>87</v>
      </c>
    </row>
    <row r="3631" spans="1:18" x14ac:dyDescent="0.2">
      <c r="A3631">
        <v>3630</v>
      </c>
      <c r="B3631">
        <v>52</v>
      </c>
      <c r="C3631" t="s">
        <v>152</v>
      </c>
      <c r="D3631" t="s">
        <v>112</v>
      </c>
      <c r="E3631" t="s">
        <v>20</v>
      </c>
      <c r="F3631">
        <v>43</v>
      </c>
      <c r="G3631" t="s">
        <v>110</v>
      </c>
      <c r="H3631" t="s">
        <v>22</v>
      </c>
      <c r="I3631" t="s">
        <v>92</v>
      </c>
      <c r="J3631" t="s">
        <v>52</v>
      </c>
      <c r="K3631">
        <v>4.5</v>
      </c>
      <c r="L3631" t="s">
        <v>151</v>
      </c>
      <c r="M3631" t="s">
        <v>53</v>
      </c>
      <c r="N3631" t="s">
        <v>151</v>
      </c>
      <c r="O3631" t="s">
        <v>151</v>
      </c>
      <c r="P3631">
        <v>44</v>
      </c>
      <c r="Q3631" t="s">
        <v>85</v>
      </c>
      <c r="R3631" t="s">
        <v>28</v>
      </c>
    </row>
    <row r="3632" spans="1:18" x14ac:dyDescent="0.2">
      <c r="A3632">
        <v>3631</v>
      </c>
      <c r="B3632">
        <v>65</v>
      </c>
      <c r="C3632" t="s">
        <v>152</v>
      </c>
      <c r="D3632" t="s">
        <v>123</v>
      </c>
      <c r="E3632" t="s">
        <v>66</v>
      </c>
      <c r="F3632">
        <v>73</v>
      </c>
      <c r="G3632" t="s">
        <v>100</v>
      </c>
      <c r="H3632" t="s">
        <v>43</v>
      </c>
      <c r="I3632" t="s">
        <v>92</v>
      </c>
      <c r="J3632" t="s">
        <v>24</v>
      </c>
      <c r="K3632">
        <v>4.8</v>
      </c>
      <c r="L3632" t="s">
        <v>151</v>
      </c>
      <c r="M3632" t="s">
        <v>73</v>
      </c>
      <c r="N3632" t="s">
        <v>151</v>
      </c>
      <c r="O3632" t="s">
        <v>151</v>
      </c>
      <c r="P3632">
        <v>29</v>
      </c>
      <c r="Q3632" t="s">
        <v>32</v>
      </c>
      <c r="R3632" t="s">
        <v>39</v>
      </c>
    </row>
    <row r="3633" spans="1:18" x14ac:dyDescent="0.2">
      <c r="A3633">
        <v>3632</v>
      </c>
      <c r="B3633">
        <v>48</v>
      </c>
      <c r="C3633" t="s">
        <v>152</v>
      </c>
      <c r="D3633" t="s">
        <v>123</v>
      </c>
      <c r="E3633" t="s">
        <v>66</v>
      </c>
      <c r="F3633">
        <v>50</v>
      </c>
      <c r="G3633" t="s">
        <v>126</v>
      </c>
      <c r="H3633" t="s">
        <v>43</v>
      </c>
      <c r="I3633" t="s">
        <v>99</v>
      </c>
      <c r="J3633" t="s">
        <v>56</v>
      </c>
      <c r="K3633">
        <v>2.9</v>
      </c>
      <c r="L3633" t="s">
        <v>151</v>
      </c>
      <c r="M3633" t="s">
        <v>73</v>
      </c>
      <c r="N3633" t="s">
        <v>151</v>
      </c>
      <c r="O3633" t="s">
        <v>151</v>
      </c>
      <c r="P3633">
        <v>26</v>
      </c>
      <c r="Q3633" t="s">
        <v>38</v>
      </c>
      <c r="R3633" t="s">
        <v>87</v>
      </c>
    </row>
    <row r="3634" spans="1:18" x14ac:dyDescent="0.2">
      <c r="A3634">
        <v>3633</v>
      </c>
      <c r="B3634">
        <v>27</v>
      </c>
      <c r="C3634" t="s">
        <v>152</v>
      </c>
      <c r="D3634" t="s">
        <v>49</v>
      </c>
      <c r="E3634" t="s">
        <v>41</v>
      </c>
      <c r="F3634">
        <v>73</v>
      </c>
      <c r="G3634" t="s">
        <v>139</v>
      </c>
      <c r="H3634" t="s">
        <v>22</v>
      </c>
      <c r="I3634" t="s">
        <v>95</v>
      </c>
      <c r="J3634" t="s">
        <v>36</v>
      </c>
      <c r="K3634">
        <v>3.2</v>
      </c>
      <c r="L3634" t="s">
        <v>151</v>
      </c>
      <c r="M3634" t="s">
        <v>26</v>
      </c>
      <c r="N3634" t="s">
        <v>151</v>
      </c>
      <c r="O3634" t="s">
        <v>151</v>
      </c>
      <c r="P3634">
        <v>3</v>
      </c>
      <c r="Q3634" t="s">
        <v>85</v>
      </c>
      <c r="R3634" t="s">
        <v>57</v>
      </c>
    </row>
    <row r="3635" spans="1:18" x14ac:dyDescent="0.2">
      <c r="A3635">
        <v>3634</v>
      </c>
      <c r="B3635">
        <v>39</v>
      </c>
      <c r="C3635" t="s">
        <v>152</v>
      </c>
      <c r="D3635" t="s">
        <v>142</v>
      </c>
      <c r="E3635" t="s">
        <v>66</v>
      </c>
      <c r="F3635">
        <v>51</v>
      </c>
      <c r="G3635" t="s">
        <v>55</v>
      </c>
      <c r="H3635" t="s">
        <v>43</v>
      </c>
      <c r="I3635" t="s">
        <v>120</v>
      </c>
      <c r="J3635" t="s">
        <v>36</v>
      </c>
      <c r="K3635">
        <v>2.8</v>
      </c>
      <c r="L3635" t="s">
        <v>151</v>
      </c>
      <c r="M3635" t="s">
        <v>37</v>
      </c>
      <c r="N3635" t="s">
        <v>151</v>
      </c>
      <c r="O3635" t="s">
        <v>151</v>
      </c>
      <c r="P3635">
        <v>1</v>
      </c>
      <c r="Q3635" t="s">
        <v>74</v>
      </c>
      <c r="R3635" t="s">
        <v>75</v>
      </c>
    </row>
    <row r="3636" spans="1:18" x14ac:dyDescent="0.2">
      <c r="A3636">
        <v>3635</v>
      </c>
      <c r="B3636">
        <v>59</v>
      </c>
      <c r="C3636" t="s">
        <v>152</v>
      </c>
      <c r="D3636" t="s">
        <v>124</v>
      </c>
      <c r="E3636" t="s">
        <v>20</v>
      </c>
      <c r="F3636">
        <v>22</v>
      </c>
      <c r="G3636" t="s">
        <v>122</v>
      </c>
      <c r="H3636" t="s">
        <v>43</v>
      </c>
      <c r="I3636" t="s">
        <v>68</v>
      </c>
      <c r="J3636" t="s">
        <v>24</v>
      </c>
      <c r="K3636">
        <v>3.3</v>
      </c>
      <c r="L3636" t="s">
        <v>151</v>
      </c>
      <c r="M3636" t="s">
        <v>53</v>
      </c>
      <c r="N3636" t="s">
        <v>151</v>
      </c>
      <c r="O3636" t="s">
        <v>151</v>
      </c>
      <c r="P3636">
        <v>17</v>
      </c>
      <c r="Q3636" t="s">
        <v>45</v>
      </c>
      <c r="R3636" t="s">
        <v>48</v>
      </c>
    </row>
    <row r="3637" spans="1:18" x14ac:dyDescent="0.2">
      <c r="A3637">
        <v>3636</v>
      </c>
      <c r="B3637">
        <v>52</v>
      </c>
      <c r="C3637" t="s">
        <v>152</v>
      </c>
      <c r="D3637" t="s">
        <v>40</v>
      </c>
      <c r="E3637" t="s">
        <v>41</v>
      </c>
      <c r="F3637">
        <v>32</v>
      </c>
      <c r="G3637" t="s">
        <v>111</v>
      </c>
      <c r="H3637" t="s">
        <v>22</v>
      </c>
      <c r="I3637" t="s">
        <v>108</v>
      </c>
      <c r="J3637" t="s">
        <v>56</v>
      </c>
      <c r="K3637">
        <v>3.3</v>
      </c>
      <c r="L3637" t="s">
        <v>151</v>
      </c>
      <c r="M3637" t="s">
        <v>37</v>
      </c>
      <c r="N3637" t="s">
        <v>151</v>
      </c>
      <c r="O3637" t="s">
        <v>151</v>
      </c>
      <c r="P3637">
        <v>17</v>
      </c>
      <c r="Q3637" t="s">
        <v>38</v>
      </c>
      <c r="R3637" t="s">
        <v>28</v>
      </c>
    </row>
    <row r="3638" spans="1:18" x14ac:dyDescent="0.2">
      <c r="A3638">
        <v>3637</v>
      </c>
      <c r="B3638">
        <v>50</v>
      </c>
      <c r="C3638" t="s">
        <v>152</v>
      </c>
      <c r="D3638" t="s">
        <v>40</v>
      </c>
      <c r="E3638" t="s">
        <v>41</v>
      </c>
      <c r="F3638">
        <v>38</v>
      </c>
      <c r="G3638" t="s">
        <v>98</v>
      </c>
      <c r="H3638" t="s">
        <v>22</v>
      </c>
      <c r="I3638" t="s">
        <v>92</v>
      </c>
      <c r="J3638" t="s">
        <v>52</v>
      </c>
      <c r="K3638">
        <v>4.2</v>
      </c>
      <c r="L3638" t="s">
        <v>151</v>
      </c>
      <c r="M3638" t="s">
        <v>69</v>
      </c>
      <c r="N3638" t="s">
        <v>151</v>
      </c>
      <c r="O3638" t="s">
        <v>151</v>
      </c>
      <c r="P3638">
        <v>36</v>
      </c>
      <c r="Q3638" t="s">
        <v>32</v>
      </c>
      <c r="R3638" t="s">
        <v>39</v>
      </c>
    </row>
    <row r="3639" spans="1:18" x14ac:dyDescent="0.2">
      <c r="A3639">
        <v>3638</v>
      </c>
      <c r="B3639">
        <v>32</v>
      </c>
      <c r="C3639" t="s">
        <v>152</v>
      </c>
      <c r="D3639" t="s">
        <v>136</v>
      </c>
      <c r="E3639" t="s">
        <v>41</v>
      </c>
      <c r="F3639">
        <v>66</v>
      </c>
      <c r="G3639" t="s">
        <v>139</v>
      </c>
      <c r="H3639" t="s">
        <v>22</v>
      </c>
      <c r="I3639" t="s">
        <v>133</v>
      </c>
      <c r="J3639" t="s">
        <v>24</v>
      </c>
      <c r="K3639">
        <v>3.6</v>
      </c>
      <c r="L3639" t="s">
        <v>151</v>
      </c>
      <c r="M3639" t="s">
        <v>26</v>
      </c>
      <c r="N3639" t="s">
        <v>151</v>
      </c>
      <c r="O3639" t="s">
        <v>151</v>
      </c>
      <c r="P3639">
        <v>32</v>
      </c>
      <c r="Q3639" t="s">
        <v>38</v>
      </c>
      <c r="R3639" t="s">
        <v>28</v>
      </c>
    </row>
    <row r="3640" spans="1:18" x14ac:dyDescent="0.2">
      <c r="A3640">
        <v>3639</v>
      </c>
      <c r="B3640">
        <v>40</v>
      </c>
      <c r="C3640" t="s">
        <v>152</v>
      </c>
      <c r="D3640" t="s">
        <v>131</v>
      </c>
      <c r="E3640" t="s">
        <v>66</v>
      </c>
      <c r="F3640">
        <v>20</v>
      </c>
      <c r="G3640" t="s">
        <v>110</v>
      </c>
      <c r="H3640" t="s">
        <v>43</v>
      </c>
      <c r="I3640" t="s">
        <v>77</v>
      </c>
      <c r="J3640" t="s">
        <v>36</v>
      </c>
      <c r="K3640">
        <v>4.5999999999999996</v>
      </c>
      <c r="L3640" t="s">
        <v>151</v>
      </c>
      <c r="M3640" t="s">
        <v>26</v>
      </c>
      <c r="N3640" t="s">
        <v>151</v>
      </c>
      <c r="O3640" t="s">
        <v>151</v>
      </c>
      <c r="P3640">
        <v>50</v>
      </c>
      <c r="Q3640" t="s">
        <v>45</v>
      </c>
      <c r="R3640" t="s">
        <v>75</v>
      </c>
    </row>
    <row r="3641" spans="1:18" x14ac:dyDescent="0.2">
      <c r="A3641">
        <v>3640</v>
      </c>
      <c r="B3641">
        <v>26</v>
      </c>
      <c r="C3641" t="s">
        <v>152</v>
      </c>
      <c r="D3641" t="s">
        <v>61</v>
      </c>
      <c r="E3641" t="s">
        <v>62</v>
      </c>
      <c r="F3641">
        <v>44</v>
      </c>
      <c r="G3641" t="s">
        <v>114</v>
      </c>
      <c r="H3641" t="s">
        <v>43</v>
      </c>
      <c r="I3641" t="s">
        <v>109</v>
      </c>
      <c r="J3641" t="s">
        <v>52</v>
      </c>
      <c r="K3641">
        <v>3.6</v>
      </c>
      <c r="L3641" t="s">
        <v>151</v>
      </c>
      <c r="M3641" t="s">
        <v>69</v>
      </c>
      <c r="N3641" t="s">
        <v>151</v>
      </c>
      <c r="O3641" t="s">
        <v>151</v>
      </c>
      <c r="P3641">
        <v>39</v>
      </c>
      <c r="Q3641" t="s">
        <v>27</v>
      </c>
      <c r="R3641" t="s">
        <v>48</v>
      </c>
    </row>
    <row r="3642" spans="1:18" x14ac:dyDescent="0.2">
      <c r="A3642">
        <v>3641</v>
      </c>
      <c r="B3642">
        <v>47</v>
      </c>
      <c r="C3642" t="s">
        <v>152</v>
      </c>
      <c r="D3642" t="s">
        <v>88</v>
      </c>
      <c r="E3642" t="s">
        <v>66</v>
      </c>
      <c r="F3642">
        <v>31</v>
      </c>
      <c r="G3642" t="s">
        <v>147</v>
      </c>
      <c r="H3642" t="s">
        <v>22</v>
      </c>
      <c r="I3642" t="s">
        <v>68</v>
      </c>
      <c r="J3642" t="s">
        <v>36</v>
      </c>
      <c r="K3642">
        <v>4</v>
      </c>
      <c r="L3642" t="s">
        <v>151</v>
      </c>
      <c r="M3642" t="s">
        <v>44</v>
      </c>
      <c r="N3642" t="s">
        <v>151</v>
      </c>
      <c r="O3642" t="s">
        <v>151</v>
      </c>
      <c r="P3642">
        <v>17</v>
      </c>
      <c r="Q3642" t="s">
        <v>45</v>
      </c>
      <c r="R3642" t="s">
        <v>87</v>
      </c>
    </row>
    <row r="3643" spans="1:18" x14ac:dyDescent="0.2">
      <c r="A3643">
        <v>3642</v>
      </c>
      <c r="B3643">
        <v>51</v>
      </c>
      <c r="C3643" t="s">
        <v>152</v>
      </c>
      <c r="D3643" t="s">
        <v>101</v>
      </c>
      <c r="E3643" t="s">
        <v>62</v>
      </c>
      <c r="F3643">
        <v>45</v>
      </c>
      <c r="G3643" t="s">
        <v>83</v>
      </c>
      <c r="H3643" t="s">
        <v>43</v>
      </c>
      <c r="I3643" t="s">
        <v>108</v>
      </c>
      <c r="J3643" t="s">
        <v>56</v>
      </c>
      <c r="K3643">
        <v>2.7</v>
      </c>
      <c r="L3643" t="s">
        <v>151</v>
      </c>
      <c r="M3643" t="s">
        <v>37</v>
      </c>
      <c r="N3643" t="s">
        <v>151</v>
      </c>
      <c r="O3643" t="s">
        <v>151</v>
      </c>
      <c r="P3643">
        <v>39</v>
      </c>
      <c r="Q3643" t="s">
        <v>74</v>
      </c>
      <c r="R3643" t="s">
        <v>96</v>
      </c>
    </row>
    <row r="3644" spans="1:18" x14ac:dyDescent="0.2">
      <c r="A3644">
        <v>3643</v>
      </c>
      <c r="B3644">
        <v>47</v>
      </c>
      <c r="C3644" t="s">
        <v>152</v>
      </c>
      <c r="D3644" t="s">
        <v>80</v>
      </c>
      <c r="E3644" t="s">
        <v>20</v>
      </c>
      <c r="F3644">
        <v>71</v>
      </c>
      <c r="G3644" t="s">
        <v>116</v>
      </c>
      <c r="H3644" t="s">
        <v>22</v>
      </c>
      <c r="I3644" t="s">
        <v>31</v>
      </c>
      <c r="J3644" t="s">
        <v>52</v>
      </c>
      <c r="K3644">
        <v>4.4000000000000004</v>
      </c>
      <c r="L3644" t="s">
        <v>151</v>
      </c>
      <c r="M3644" t="s">
        <v>73</v>
      </c>
      <c r="N3644" t="s">
        <v>151</v>
      </c>
      <c r="O3644" t="s">
        <v>151</v>
      </c>
      <c r="P3644">
        <v>5</v>
      </c>
      <c r="Q3644" t="s">
        <v>45</v>
      </c>
      <c r="R3644" t="s">
        <v>48</v>
      </c>
    </row>
    <row r="3645" spans="1:18" x14ac:dyDescent="0.2">
      <c r="A3645">
        <v>3644</v>
      </c>
      <c r="B3645">
        <v>53</v>
      </c>
      <c r="C3645" t="s">
        <v>152</v>
      </c>
      <c r="D3645" t="s">
        <v>118</v>
      </c>
      <c r="E3645" t="s">
        <v>66</v>
      </c>
      <c r="F3645">
        <v>96</v>
      </c>
      <c r="G3645" t="s">
        <v>121</v>
      </c>
      <c r="H3645" t="s">
        <v>91</v>
      </c>
      <c r="I3645" t="s">
        <v>135</v>
      </c>
      <c r="J3645" t="s">
        <v>56</v>
      </c>
      <c r="K3645">
        <v>3.2</v>
      </c>
      <c r="L3645" t="s">
        <v>151</v>
      </c>
      <c r="M3645" t="s">
        <v>53</v>
      </c>
      <c r="N3645" t="s">
        <v>151</v>
      </c>
      <c r="O3645" t="s">
        <v>151</v>
      </c>
      <c r="P3645">
        <v>47</v>
      </c>
      <c r="Q3645" t="s">
        <v>85</v>
      </c>
      <c r="R3645" t="s">
        <v>48</v>
      </c>
    </row>
    <row r="3646" spans="1:18" x14ac:dyDescent="0.2">
      <c r="A3646">
        <v>3645</v>
      </c>
      <c r="B3646">
        <v>35</v>
      </c>
      <c r="C3646" t="s">
        <v>152</v>
      </c>
      <c r="D3646" t="s">
        <v>19</v>
      </c>
      <c r="E3646" t="s">
        <v>20</v>
      </c>
      <c r="F3646">
        <v>32</v>
      </c>
      <c r="G3646" t="s">
        <v>71</v>
      </c>
      <c r="H3646" t="s">
        <v>43</v>
      </c>
      <c r="I3646" t="s">
        <v>82</v>
      </c>
      <c r="J3646" t="s">
        <v>24</v>
      </c>
      <c r="K3646">
        <v>2.6</v>
      </c>
      <c r="L3646" t="s">
        <v>151</v>
      </c>
      <c r="M3646" t="s">
        <v>44</v>
      </c>
      <c r="N3646" t="s">
        <v>151</v>
      </c>
      <c r="O3646" t="s">
        <v>151</v>
      </c>
      <c r="P3646">
        <v>18</v>
      </c>
      <c r="Q3646" t="s">
        <v>27</v>
      </c>
      <c r="R3646" t="s">
        <v>39</v>
      </c>
    </row>
    <row r="3647" spans="1:18" x14ac:dyDescent="0.2">
      <c r="A3647">
        <v>3646</v>
      </c>
      <c r="B3647">
        <v>38</v>
      </c>
      <c r="C3647" t="s">
        <v>152</v>
      </c>
      <c r="D3647" t="s">
        <v>131</v>
      </c>
      <c r="E3647" t="s">
        <v>66</v>
      </c>
      <c r="F3647">
        <v>90</v>
      </c>
      <c r="G3647" t="s">
        <v>111</v>
      </c>
      <c r="H3647" t="s">
        <v>22</v>
      </c>
      <c r="I3647" t="s">
        <v>64</v>
      </c>
      <c r="J3647" t="s">
        <v>52</v>
      </c>
      <c r="K3647">
        <v>3.4</v>
      </c>
      <c r="L3647" t="s">
        <v>151</v>
      </c>
      <c r="M3647" t="s">
        <v>37</v>
      </c>
      <c r="N3647" t="s">
        <v>151</v>
      </c>
      <c r="O3647" t="s">
        <v>151</v>
      </c>
      <c r="P3647">
        <v>31</v>
      </c>
      <c r="Q3647" t="s">
        <v>38</v>
      </c>
      <c r="R3647" t="s">
        <v>96</v>
      </c>
    </row>
    <row r="3648" spans="1:18" x14ac:dyDescent="0.2">
      <c r="A3648">
        <v>3647</v>
      </c>
      <c r="B3648">
        <v>69</v>
      </c>
      <c r="C3648" t="s">
        <v>152</v>
      </c>
      <c r="D3648" t="s">
        <v>105</v>
      </c>
      <c r="E3648" t="s">
        <v>66</v>
      </c>
      <c r="F3648">
        <v>68</v>
      </c>
      <c r="G3648" t="s">
        <v>106</v>
      </c>
      <c r="H3648" t="s">
        <v>43</v>
      </c>
      <c r="I3648" t="s">
        <v>31</v>
      </c>
      <c r="J3648" t="s">
        <v>36</v>
      </c>
      <c r="K3648">
        <v>5</v>
      </c>
      <c r="L3648" t="s">
        <v>151</v>
      </c>
      <c r="M3648" t="s">
        <v>69</v>
      </c>
      <c r="N3648" t="s">
        <v>151</v>
      </c>
      <c r="O3648" t="s">
        <v>151</v>
      </c>
      <c r="P3648">
        <v>39</v>
      </c>
      <c r="Q3648" t="s">
        <v>85</v>
      </c>
      <c r="R3648" t="s">
        <v>28</v>
      </c>
    </row>
    <row r="3649" spans="1:18" x14ac:dyDescent="0.2">
      <c r="A3649">
        <v>3648</v>
      </c>
      <c r="B3649">
        <v>47</v>
      </c>
      <c r="C3649" t="s">
        <v>152</v>
      </c>
      <c r="D3649" t="s">
        <v>58</v>
      </c>
      <c r="E3649" t="s">
        <v>20</v>
      </c>
      <c r="F3649">
        <v>45</v>
      </c>
      <c r="G3649" t="s">
        <v>110</v>
      </c>
      <c r="H3649" t="s">
        <v>43</v>
      </c>
      <c r="I3649" t="s">
        <v>23</v>
      </c>
      <c r="J3649" t="s">
        <v>24</v>
      </c>
      <c r="K3649">
        <v>2.9</v>
      </c>
      <c r="L3649" t="s">
        <v>151</v>
      </c>
      <c r="M3649" t="s">
        <v>73</v>
      </c>
      <c r="N3649" t="s">
        <v>151</v>
      </c>
      <c r="O3649" t="s">
        <v>151</v>
      </c>
      <c r="P3649">
        <v>12</v>
      </c>
      <c r="Q3649" t="s">
        <v>74</v>
      </c>
      <c r="R3649" t="s">
        <v>39</v>
      </c>
    </row>
    <row r="3650" spans="1:18" x14ac:dyDescent="0.2">
      <c r="A3650">
        <v>3649</v>
      </c>
      <c r="B3650">
        <v>31</v>
      </c>
      <c r="C3650" t="s">
        <v>152</v>
      </c>
      <c r="D3650" t="s">
        <v>86</v>
      </c>
      <c r="E3650" t="s">
        <v>20</v>
      </c>
      <c r="F3650">
        <v>67</v>
      </c>
      <c r="G3650" t="s">
        <v>83</v>
      </c>
      <c r="H3650" t="s">
        <v>43</v>
      </c>
      <c r="I3650" t="s">
        <v>51</v>
      </c>
      <c r="J3650" t="s">
        <v>24</v>
      </c>
      <c r="K3650">
        <v>5</v>
      </c>
      <c r="L3650" t="s">
        <v>151</v>
      </c>
      <c r="M3650" t="s">
        <v>37</v>
      </c>
      <c r="N3650" t="s">
        <v>151</v>
      </c>
      <c r="O3650" t="s">
        <v>151</v>
      </c>
      <c r="P3650">
        <v>45</v>
      </c>
      <c r="Q3650" t="s">
        <v>32</v>
      </c>
      <c r="R3650" t="s">
        <v>75</v>
      </c>
    </row>
    <row r="3651" spans="1:18" x14ac:dyDescent="0.2">
      <c r="A3651">
        <v>3650</v>
      </c>
      <c r="B3651">
        <v>68</v>
      </c>
      <c r="C3651" t="s">
        <v>152</v>
      </c>
      <c r="D3651" t="s">
        <v>86</v>
      </c>
      <c r="E3651" t="s">
        <v>20</v>
      </c>
      <c r="F3651">
        <v>57</v>
      </c>
      <c r="G3651" t="s">
        <v>147</v>
      </c>
      <c r="H3651" t="s">
        <v>43</v>
      </c>
      <c r="I3651" t="s">
        <v>109</v>
      </c>
      <c r="J3651" t="s">
        <v>56</v>
      </c>
      <c r="K3651">
        <v>4.4000000000000004</v>
      </c>
      <c r="L3651" t="s">
        <v>151</v>
      </c>
      <c r="M3651" t="s">
        <v>53</v>
      </c>
      <c r="N3651" t="s">
        <v>151</v>
      </c>
      <c r="O3651" t="s">
        <v>151</v>
      </c>
      <c r="P3651">
        <v>33</v>
      </c>
      <c r="Q3651" t="s">
        <v>38</v>
      </c>
      <c r="R3651" t="s">
        <v>28</v>
      </c>
    </row>
    <row r="3652" spans="1:18" x14ac:dyDescent="0.2">
      <c r="A3652">
        <v>3651</v>
      </c>
      <c r="B3652">
        <v>51</v>
      </c>
      <c r="C3652" t="s">
        <v>152</v>
      </c>
      <c r="D3652" t="s">
        <v>33</v>
      </c>
      <c r="E3652" t="s">
        <v>20</v>
      </c>
      <c r="F3652">
        <v>60</v>
      </c>
      <c r="G3652" t="s">
        <v>122</v>
      </c>
      <c r="H3652" t="s">
        <v>43</v>
      </c>
      <c r="I3652" t="s">
        <v>64</v>
      </c>
      <c r="J3652" t="s">
        <v>52</v>
      </c>
      <c r="K3652">
        <v>3.5</v>
      </c>
      <c r="L3652" t="s">
        <v>151</v>
      </c>
      <c r="M3652" t="s">
        <v>69</v>
      </c>
      <c r="N3652" t="s">
        <v>151</v>
      </c>
      <c r="O3652" t="s">
        <v>151</v>
      </c>
      <c r="P3652">
        <v>3</v>
      </c>
      <c r="Q3652" t="s">
        <v>45</v>
      </c>
      <c r="R3652" t="s">
        <v>48</v>
      </c>
    </row>
    <row r="3653" spans="1:18" x14ac:dyDescent="0.2">
      <c r="A3653">
        <v>3652</v>
      </c>
      <c r="B3653">
        <v>20</v>
      </c>
      <c r="C3653" t="s">
        <v>152</v>
      </c>
      <c r="D3653" t="s">
        <v>65</v>
      </c>
      <c r="E3653" t="s">
        <v>66</v>
      </c>
      <c r="F3653">
        <v>32</v>
      </c>
      <c r="G3653" t="s">
        <v>116</v>
      </c>
      <c r="H3653" t="s">
        <v>43</v>
      </c>
      <c r="I3653" t="s">
        <v>133</v>
      </c>
      <c r="J3653" t="s">
        <v>36</v>
      </c>
      <c r="K3653">
        <v>3.8</v>
      </c>
      <c r="L3653" t="s">
        <v>151</v>
      </c>
      <c r="M3653" t="s">
        <v>26</v>
      </c>
      <c r="N3653" t="s">
        <v>151</v>
      </c>
      <c r="O3653" t="s">
        <v>151</v>
      </c>
      <c r="P3653">
        <v>5</v>
      </c>
      <c r="Q3653" t="s">
        <v>27</v>
      </c>
      <c r="R3653" t="s">
        <v>96</v>
      </c>
    </row>
    <row r="3654" spans="1:18" x14ac:dyDescent="0.2">
      <c r="A3654">
        <v>3653</v>
      </c>
      <c r="B3654">
        <v>27</v>
      </c>
      <c r="C3654" t="s">
        <v>152</v>
      </c>
      <c r="D3654" t="s">
        <v>65</v>
      </c>
      <c r="E3654" t="s">
        <v>66</v>
      </c>
      <c r="F3654">
        <v>29</v>
      </c>
      <c r="G3654" t="s">
        <v>21</v>
      </c>
      <c r="H3654" t="s">
        <v>35</v>
      </c>
      <c r="I3654" t="s">
        <v>135</v>
      </c>
      <c r="J3654" t="s">
        <v>56</v>
      </c>
      <c r="K3654">
        <v>3.8</v>
      </c>
      <c r="L3654" t="s">
        <v>151</v>
      </c>
      <c r="M3654" t="s">
        <v>73</v>
      </c>
      <c r="N3654" t="s">
        <v>151</v>
      </c>
      <c r="O3654" t="s">
        <v>151</v>
      </c>
      <c r="P3654">
        <v>23</v>
      </c>
      <c r="Q3654" t="s">
        <v>85</v>
      </c>
      <c r="R3654" t="s">
        <v>87</v>
      </c>
    </row>
    <row r="3655" spans="1:18" x14ac:dyDescent="0.2">
      <c r="A3655">
        <v>3654</v>
      </c>
      <c r="B3655">
        <v>67</v>
      </c>
      <c r="C3655" t="s">
        <v>152</v>
      </c>
      <c r="D3655" t="s">
        <v>61</v>
      </c>
      <c r="E3655" t="s">
        <v>62</v>
      </c>
      <c r="F3655">
        <v>20</v>
      </c>
      <c r="G3655" t="s">
        <v>147</v>
      </c>
      <c r="H3655" t="s">
        <v>43</v>
      </c>
      <c r="I3655" t="s">
        <v>143</v>
      </c>
      <c r="J3655" t="s">
        <v>36</v>
      </c>
      <c r="K3655">
        <v>3.9</v>
      </c>
      <c r="L3655" t="s">
        <v>151</v>
      </c>
      <c r="M3655" t="s">
        <v>44</v>
      </c>
      <c r="N3655" t="s">
        <v>151</v>
      </c>
      <c r="O3655" t="s">
        <v>151</v>
      </c>
      <c r="P3655">
        <v>39</v>
      </c>
      <c r="Q3655" t="s">
        <v>38</v>
      </c>
      <c r="R3655" t="s">
        <v>28</v>
      </c>
    </row>
    <row r="3656" spans="1:18" x14ac:dyDescent="0.2">
      <c r="A3656">
        <v>3655</v>
      </c>
      <c r="B3656">
        <v>21</v>
      </c>
      <c r="C3656" t="s">
        <v>152</v>
      </c>
      <c r="D3656" t="s">
        <v>105</v>
      </c>
      <c r="E3656" t="s">
        <v>66</v>
      </c>
      <c r="F3656">
        <v>98</v>
      </c>
      <c r="G3656" t="s">
        <v>71</v>
      </c>
      <c r="H3656" t="s">
        <v>43</v>
      </c>
      <c r="I3656" t="s">
        <v>95</v>
      </c>
      <c r="J3656" t="s">
        <v>24</v>
      </c>
      <c r="K3656">
        <v>3.3</v>
      </c>
      <c r="L3656" t="s">
        <v>151</v>
      </c>
      <c r="M3656" t="s">
        <v>44</v>
      </c>
      <c r="N3656" t="s">
        <v>151</v>
      </c>
      <c r="O3656" t="s">
        <v>151</v>
      </c>
      <c r="P3656">
        <v>10</v>
      </c>
      <c r="Q3656" t="s">
        <v>38</v>
      </c>
      <c r="R3656" t="s">
        <v>48</v>
      </c>
    </row>
    <row r="3657" spans="1:18" x14ac:dyDescent="0.2">
      <c r="A3657">
        <v>3656</v>
      </c>
      <c r="B3657">
        <v>20</v>
      </c>
      <c r="C3657" t="s">
        <v>152</v>
      </c>
      <c r="D3657" t="s">
        <v>29</v>
      </c>
      <c r="E3657" t="s">
        <v>20</v>
      </c>
      <c r="F3657">
        <v>27</v>
      </c>
      <c r="G3657" t="s">
        <v>50</v>
      </c>
      <c r="H3657" t="s">
        <v>43</v>
      </c>
      <c r="I3657" t="s">
        <v>133</v>
      </c>
      <c r="J3657" t="s">
        <v>56</v>
      </c>
      <c r="K3657">
        <v>2.9</v>
      </c>
      <c r="L3657" t="s">
        <v>151</v>
      </c>
      <c r="M3657" t="s">
        <v>44</v>
      </c>
      <c r="N3657" t="s">
        <v>151</v>
      </c>
      <c r="O3657" t="s">
        <v>151</v>
      </c>
      <c r="P3657">
        <v>4</v>
      </c>
      <c r="Q3657" t="s">
        <v>38</v>
      </c>
      <c r="R3657" t="s">
        <v>75</v>
      </c>
    </row>
    <row r="3658" spans="1:18" x14ac:dyDescent="0.2">
      <c r="A3658">
        <v>3657</v>
      </c>
      <c r="B3658">
        <v>35</v>
      </c>
      <c r="C3658" t="s">
        <v>152</v>
      </c>
      <c r="D3658" t="s">
        <v>101</v>
      </c>
      <c r="E3658" t="s">
        <v>62</v>
      </c>
      <c r="F3658">
        <v>67</v>
      </c>
      <c r="G3658" t="s">
        <v>113</v>
      </c>
      <c r="H3658" t="s">
        <v>91</v>
      </c>
      <c r="I3658" t="s">
        <v>108</v>
      </c>
      <c r="J3658" t="s">
        <v>36</v>
      </c>
      <c r="K3658">
        <v>3.7</v>
      </c>
      <c r="L3658" t="s">
        <v>151</v>
      </c>
      <c r="M3658" t="s">
        <v>69</v>
      </c>
      <c r="N3658" t="s">
        <v>151</v>
      </c>
      <c r="O3658" t="s">
        <v>151</v>
      </c>
      <c r="P3658">
        <v>18</v>
      </c>
      <c r="Q3658" t="s">
        <v>38</v>
      </c>
      <c r="R3658" t="s">
        <v>87</v>
      </c>
    </row>
    <row r="3659" spans="1:18" x14ac:dyDescent="0.2">
      <c r="A3659">
        <v>3658</v>
      </c>
      <c r="B3659">
        <v>58</v>
      </c>
      <c r="C3659" t="s">
        <v>152</v>
      </c>
      <c r="D3659" t="s">
        <v>70</v>
      </c>
      <c r="E3659" t="s">
        <v>41</v>
      </c>
      <c r="F3659">
        <v>82</v>
      </c>
      <c r="G3659" t="s">
        <v>89</v>
      </c>
      <c r="H3659" t="s">
        <v>22</v>
      </c>
      <c r="I3659" t="s">
        <v>79</v>
      </c>
      <c r="J3659" t="s">
        <v>24</v>
      </c>
      <c r="K3659">
        <v>3.7</v>
      </c>
      <c r="L3659" t="s">
        <v>151</v>
      </c>
      <c r="M3659" t="s">
        <v>26</v>
      </c>
      <c r="N3659" t="s">
        <v>151</v>
      </c>
      <c r="O3659" t="s">
        <v>151</v>
      </c>
      <c r="P3659">
        <v>1</v>
      </c>
      <c r="Q3659" t="s">
        <v>85</v>
      </c>
      <c r="R3659" t="s">
        <v>96</v>
      </c>
    </row>
    <row r="3660" spans="1:18" x14ac:dyDescent="0.2">
      <c r="A3660">
        <v>3659</v>
      </c>
      <c r="B3660">
        <v>28</v>
      </c>
      <c r="C3660" t="s">
        <v>152</v>
      </c>
      <c r="D3660" t="s">
        <v>112</v>
      </c>
      <c r="E3660" t="s">
        <v>20</v>
      </c>
      <c r="F3660">
        <v>72</v>
      </c>
      <c r="G3660" t="s">
        <v>90</v>
      </c>
      <c r="H3660" t="s">
        <v>43</v>
      </c>
      <c r="I3660" t="s">
        <v>135</v>
      </c>
      <c r="J3660" t="s">
        <v>56</v>
      </c>
      <c r="K3660">
        <v>4.5999999999999996</v>
      </c>
      <c r="L3660" t="s">
        <v>151</v>
      </c>
      <c r="M3660" t="s">
        <v>53</v>
      </c>
      <c r="N3660" t="s">
        <v>151</v>
      </c>
      <c r="O3660" t="s">
        <v>151</v>
      </c>
      <c r="P3660">
        <v>18</v>
      </c>
      <c r="Q3660" t="s">
        <v>45</v>
      </c>
      <c r="R3660" t="s">
        <v>28</v>
      </c>
    </row>
    <row r="3661" spans="1:18" x14ac:dyDescent="0.2">
      <c r="A3661">
        <v>3660</v>
      </c>
      <c r="B3661">
        <v>27</v>
      </c>
      <c r="C3661" t="s">
        <v>152</v>
      </c>
      <c r="D3661" t="s">
        <v>40</v>
      </c>
      <c r="E3661" t="s">
        <v>41</v>
      </c>
      <c r="F3661">
        <v>77</v>
      </c>
      <c r="G3661" t="s">
        <v>114</v>
      </c>
      <c r="H3661" t="s">
        <v>35</v>
      </c>
      <c r="I3661" t="s">
        <v>23</v>
      </c>
      <c r="J3661" t="s">
        <v>56</v>
      </c>
      <c r="K3661">
        <v>4.9000000000000004</v>
      </c>
      <c r="L3661" t="s">
        <v>151</v>
      </c>
      <c r="M3661" t="s">
        <v>73</v>
      </c>
      <c r="N3661" t="s">
        <v>151</v>
      </c>
      <c r="O3661" t="s">
        <v>151</v>
      </c>
      <c r="P3661">
        <v>46</v>
      </c>
      <c r="Q3661" t="s">
        <v>74</v>
      </c>
      <c r="R3661" t="s">
        <v>48</v>
      </c>
    </row>
    <row r="3662" spans="1:18" x14ac:dyDescent="0.2">
      <c r="A3662">
        <v>3661</v>
      </c>
      <c r="B3662">
        <v>19</v>
      </c>
      <c r="C3662" t="s">
        <v>152</v>
      </c>
      <c r="D3662" t="s">
        <v>70</v>
      </c>
      <c r="E3662" t="s">
        <v>41</v>
      </c>
      <c r="F3662">
        <v>74</v>
      </c>
      <c r="G3662" t="s">
        <v>71</v>
      </c>
      <c r="H3662" t="s">
        <v>22</v>
      </c>
      <c r="I3662" t="s">
        <v>125</v>
      </c>
      <c r="J3662" t="s">
        <v>24</v>
      </c>
      <c r="K3662">
        <v>3.1</v>
      </c>
      <c r="L3662" t="s">
        <v>151</v>
      </c>
      <c r="M3662" t="s">
        <v>69</v>
      </c>
      <c r="N3662" t="s">
        <v>151</v>
      </c>
      <c r="O3662" t="s">
        <v>151</v>
      </c>
      <c r="P3662">
        <v>13</v>
      </c>
      <c r="Q3662" t="s">
        <v>74</v>
      </c>
      <c r="R3662" t="s">
        <v>28</v>
      </c>
    </row>
    <row r="3663" spans="1:18" x14ac:dyDescent="0.2">
      <c r="A3663">
        <v>3662</v>
      </c>
      <c r="B3663">
        <v>63</v>
      </c>
      <c r="C3663" t="s">
        <v>152</v>
      </c>
      <c r="D3663" t="s">
        <v>40</v>
      </c>
      <c r="E3663" t="s">
        <v>41</v>
      </c>
      <c r="F3663">
        <v>39</v>
      </c>
      <c r="G3663" t="s">
        <v>110</v>
      </c>
      <c r="H3663" t="s">
        <v>35</v>
      </c>
      <c r="I3663" t="s">
        <v>51</v>
      </c>
      <c r="J3663" t="s">
        <v>24</v>
      </c>
      <c r="K3663">
        <v>3.5</v>
      </c>
      <c r="L3663" t="s">
        <v>151</v>
      </c>
      <c r="M3663" t="s">
        <v>44</v>
      </c>
      <c r="N3663" t="s">
        <v>151</v>
      </c>
      <c r="O3663" t="s">
        <v>151</v>
      </c>
      <c r="P3663">
        <v>5</v>
      </c>
      <c r="Q3663" t="s">
        <v>38</v>
      </c>
      <c r="R3663" t="s">
        <v>28</v>
      </c>
    </row>
    <row r="3664" spans="1:18" x14ac:dyDescent="0.2">
      <c r="A3664">
        <v>3663</v>
      </c>
      <c r="B3664">
        <v>69</v>
      </c>
      <c r="C3664" t="s">
        <v>152</v>
      </c>
      <c r="D3664" t="s">
        <v>58</v>
      </c>
      <c r="E3664" t="s">
        <v>20</v>
      </c>
      <c r="F3664">
        <v>80</v>
      </c>
      <c r="G3664" t="s">
        <v>42</v>
      </c>
      <c r="H3664" t="s">
        <v>43</v>
      </c>
      <c r="I3664" t="s">
        <v>125</v>
      </c>
      <c r="J3664" t="s">
        <v>36</v>
      </c>
      <c r="K3664">
        <v>4.9000000000000004</v>
      </c>
      <c r="L3664" t="s">
        <v>151</v>
      </c>
      <c r="M3664" t="s">
        <v>44</v>
      </c>
      <c r="N3664" t="s">
        <v>151</v>
      </c>
      <c r="O3664" t="s">
        <v>151</v>
      </c>
      <c r="P3664">
        <v>11</v>
      </c>
      <c r="Q3664" t="s">
        <v>85</v>
      </c>
      <c r="R3664" t="s">
        <v>39</v>
      </c>
    </row>
    <row r="3665" spans="1:18" x14ac:dyDescent="0.2">
      <c r="A3665">
        <v>3664</v>
      </c>
      <c r="B3665">
        <v>65</v>
      </c>
      <c r="C3665" t="s">
        <v>152</v>
      </c>
      <c r="D3665" t="s">
        <v>131</v>
      </c>
      <c r="E3665" t="s">
        <v>66</v>
      </c>
      <c r="F3665">
        <v>59</v>
      </c>
      <c r="G3665" t="s">
        <v>102</v>
      </c>
      <c r="H3665" t="s">
        <v>43</v>
      </c>
      <c r="I3665" t="s">
        <v>95</v>
      </c>
      <c r="J3665" t="s">
        <v>52</v>
      </c>
      <c r="K3665">
        <v>4.4000000000000004</v>
      </c>
      <c r="L3665" t="s">
        <v>151</v>
      </c>
      <c r="M3665" t="s">
        <v>26</v>
      </c>
      <c r="N3665" t="s">
        <v>151</v>
      </c>
      <c r="O3665" t="s">
        <v>151</v>
      </c>
      <c r="P3665">
        <v>49</v>
      </c>
      <c r="Q3665" t="s">
        <v>38</v>
      </c>
      <c r="R3665" t="s">
        <v>39</v>
      </c>
    </row>
    <row r="3666" spans="1:18" x14ac:dyDescent="0.2">
      <c r="A3666">
        <v>3665</v>
      </c>
      <c r="B3666">
        <v>63</v>
      </c>
      <c r="C3666" t="s">
        <v>152</v>
      </c>
      <c r="D3666" t="s">
        <v>101</v>
      </c>
      <c r="E3666" t="s">
        <v>62</v>
      </c>
      <c r="F3666">
        <v>68</v>
      </c>
      <c r="G3666" t="s">
        <v>67</v>
      </c>
      <c r="H3666" t="s">
        <v>43</v>
      </c>
      <c r="I3666" t="s">
        <v>47</v>
      </c>
      <c r="J3666" t="s">
        <v>56</v>
      </c>
      <c r="K3666">
        <v>4.4000000000000004</v>
      </c>
      <c r="L3666" t="s">
        <v>151</v>
      </c>
      <c r="M3666" t="s">
        <v>73</v>
      </c>
      <c r="N3666" t="s">
        <v>151</v>
      </c>
      <c r="O3666" t="s">
        <v>151</v>
      </c>
      <c r="P3666">
        <v>1</v>
      </c>
      <c r="Q3666" t="s">
        <v>85</v>
      </c>
      <c r="R3666" t="s">
        <v>28</v>
      </c>
    </row>
    <row r="3667" spans="1:18" x14ac:dyDescent="0.2">
      <c r="A3667">
        <v>3666</v>
      </c>
      <c r="B3667">
        <v>28</v>
      </c>
      <c r="C3667" t="s">
        <v>152</v>
      </c>
      <c r="D3667" t="s">
        <v>124</v>
      </c>
      <c r="E3667" t="s">
        <v>20</v>
      </c>
      <c r="F3667">
        <v>77</v>
      </c>
      <c r="G3667" t="s">
        <v>97</v>
      </c>
      <c r="H3667" t="s">
        <v>43</v>
      </c>
      <c r="I3667" t="s">
        <v>99</v>
      </c>
      <c r="J3667" t="s">
        <v>56</v>
      </c>
      <c r="K3667">
        <v>3.4</v>
      </c>
      <c r="L3667" t="s">
        <v>151</v>
      </c>
      <c r="M3667" t="s">
        <v>44</v>
      </c>
      <c r="N3667" t="s">
        <v>151</v>
      </c>
      <c r="O3667" t="s">
        <v>151</v>
      </c>
      <c r="P3667">
        <v>11</v>
      </c>
      <c r="Q3667" t="s">
        <v>38</v>
      </c>
      <c r="R3667" t="s">
        <v>57</v>
      </c>
    </row>
    <row r="3668" spans="1:18" x14ac:dyDescent="0.2">
      <c r="A3668">
        <v>3667</v>
      </c>
      <c r="B3668">
        <v>67</v>
      </c>
      <c r="C3668" t="s">
        <v>152</v>
      </c>
      <c r="D3668" t="s">
        <v>105</v>
      </c>
      <c r="E3668" t="s">
        <v>66</v>
      </c>
      <c r="F3668">
        <v>50</v>
      </c>
      <c r="G3668" t="s">
        <v>89</v>
      </c>
      <c r="H3668" t="s">
        <v>43</v>
      </c>
      <c r="I3668" t="s">
        <v>77</v>
      </c>
      <c r="J3668" t="s">
        <v>24</v>
      </c>
      <c r="K3668">
        <v>3</v>
      </c>
      <c r="L3668" t="s">
        <v>151</v>
      </c>
      <c r="M3668" t="s">
        <v>69</v>
      </c>
      <c r="N3668" t="s">
        <v>151</v>
      </c>
      <c r="O3668" t="s">
        <v>151</v>
      </c>
      <c r="P3668">
        <v>47</v>
      </c>
      <c r="Q3668" t="s">
        <v>32</v>
      </c>
      <c r="R3668" t="s">
        <v>96</v>
      </c>
    </row>
    <row r="3669" spans="1:18" x14ac:dyDescent="0.2">
      <c r="A3669">
        <v>3668</v>
      </c>
      <c r="B3669">
        <v>51</v>
      </c>
      <c r="C3669" t="s">
        <v>152</v>
      </c>
      <c r="D3669" t="s">
        <v>94</v>
      </c>
      <c r="E3669" t="s">
        <v>20</v>
      </c>
      <c r="F3669">
        <v>45</v>
      </c>
      <c r="G3669" t="s">
        <v>148</v>
      </c>
      <c r="H3669" t="s">
        <v>22</v>
      </c>
      <c r="I3669" t="s">
        <v>108</v>
      </c>
      <c r="J3669" t="s">
        <v>56</v>
      </c>
      <c r="K3669">
        <v>2.6</v>
      </c>
      <c r="L3669" t="s">
        <v>151</v>
      </c>
      <c r="M3669" t="s">
        <v>44</v>
      </c>
      <c r="N3669" t="s">
        <v>151</v>
      </c>
      <c r="O3669" t="s">
        <v>151</v>
      </c>
      <c r="P3669">
        <v>20</v>
      </c>
      <c r="Q3669" t="s">
        <v>27</v>
      </c>
      <c r="R3669" t="s">
        <v>87</v>
      </c>
    </row>
    <row r="3670" spans="1:18" x14ac:dyDescent="0.2">
      <c r="A3670">
        <v>3669</v>
      </c>
      <c r="B3670">
        <v>59</v>
      </c>
      <c r="C3670" t="s">
        <v>152</v>
      </c>
      <c r="D3670" t="s">
        <v>19</v>
      </c>
      <c r="E3670" t="s">
        <v>20</v>
      </c>
      <c r="F3670">
        <v>71</v>
      </c>
      <c r="G3670" t="s">
        <v>150</v>
      </c>
      <c r="H3670" t="s">
        <v>91</v>
      </c>
      <c r="I3670" t="s">
        <v>135</v>
      </c>
      <c r="J3670" t="s">
        <v>52</v>
      </c>
      <c r="K3670">
        <v>3.2</v>
      </c>
      <c r="L3670" t="s">
        <v>151</v>
      </c>
      <c r="M3670" t="s">
        <v>73</v>
      </c>
      <c r="N3670" t="s">
        <v>151</v>
      </c>
      <c r="O3670" t="s">
        <v>151</v>
      </c>
      <c r="P3670">
        <v>18</v>
      </c>
      <c r="Q3670" t="s">
        <v>27</v>
      </c>
      <c r="R3670" t="s">
        <v>48</v>
      </c>
    </row>
    <row r="3671" spans="1:18" x14ac:dyDescent="0.2">
      <c r="A3671">
        <v>3670</v>
      </c>
      <c r="B3671">
        <v>25</v>
      </c>
      <c r="C3671" t="s">
        <v>152</v>
      </c>
      <c r="D3671" t="s">
        <v>124</v>
      </c>
      <c r="E3671" t="s">
        <v>20</v>
      </c>
      <c r="F3671">
        <v>52</v>
      </c>
      <c r="G3671" t="s">
        <v>148</v>
      </c>
      <c r="H3671" t="s">
        <v>35</v>
      </c>
      <c r="I3671" t="s">
        <v>64</v>
      </c>
      <c r="J3671" t="s">
        <v>56</v>
      </c>
      <c r="K3671">
        <v>4.5999999999999996</v>
      </c>
      <c r="L3671" t="s">
        <v>151</v>
      </c>
      <c r="M3671" t="s">
        <v>73</v>
      </c>
      <c r="N3671" t="s">
        <v>151</v>
      </c>
      <c r="O3671" t="s">
        <v>151</v>
      </c>
      <c r="P3671">
        <v>43</v>
      </c>
      <c r="Q3671" t="s">
        <v>45</v>
      </c>
      <c r="R3671" t="s">
        <v>57</v>
      </c>
    </row>
    <row r="3672" spans="1:18" x14ac:dyDescent="0.2">
      <c r="A3672">
        <v>3671</v>
      </c>
      <c r="B3672">
        <v>31</v>
      </c>
      <c r="C3672" t="s">
        <v>152</v>
      </c>
      <c r="D3672" t="s">
        <v>70</v>
      </c>
      <c r="E3672" t="s">
        <v>41</v>
      </c>
      <c r="F3672">
        <v>50</v>
      </c>
      <c r="G3672" t="s">
        <v>128</v>
      </c>
      <c r="H3672" t="s">
        <v>35</v>
      </c>
      <c r="I3672" t="s">
        <v>51</v>
      </c>
      <c r="J3672" t="s">
        <v>24</v>
      </c>
      <c r="K3672">
        <v>3.8</v>
      </c>
      <c r="L3672" t="s">
        <v>151</v>
      </c>
      <c r="M3672" t="s">
        <v>37</v>
      </c>
      <c r="N3672" t="s">
        <v>151</v>
      </c>
      <c r="O3672" t="s">
        <v>151</v>
      </c>
      <c r="P3672">
        <v>4</v>
      </c>
      <c r="Q3672" t="s">
        <v>45</v>
      </c>
      <c r="R3672" t="s">
        <v>96</v>
      </c>
    </row>
    <row r="3673" spans="1:18" x14ac:dyDescent="0.2">
      <c r="A3673">
        <v>3672</v>
      </c>
      <c r="B3673">
        <v>62</v>
      </c>
      <c r="C3673" t="s">
        <v>152</v>
      </c>
      <c r="D3673" t="s">
        <v>65</v>
      </c>
      <c r="E3673" t="s">
        <v>66</v>
      </c>
      <c r="F3673">
        <v>66</v>
      </c>
      <c r="G3673" t="s">
        <v>114</v>
      </c>
      <c r="H3673" t="s">
        <v>22</v>
      </c>
      <c r="I3673" t="s">
        <v>68</v>
      </c>
      <c r="J3673" t="s">
        <v>52</v>
      </c>
      <c r="K3673">
        <v>4.8</v>
      </c>
      <c r="L3673" t="s">
        <v>151</v>
      </c>
      <c r="M3673" t="s">
        <v>69</v>
      </c>
      <c r="N3673" t="s">
        <v>151</v>
      </c>
      <c r="O3673" t="s">
        <v>151</v>
      </c>
      <c r="P3673">
        <v>20</v>
      </c>
      <c r="Q3673" t="s">
        <v>27</v>
      </c>
      <c r="R3673" t="s">
        <v>57</v>
      </c>
    </row>
    <row r="3674" spans="1:18" x14ac:dyDescent="0.2">
      <c r="A3674">
        <v>3673</v>
      </c>
      <c r="B3674">
        <v>51</v>
      </c>
      <c r="C3674" t="s">
        <v>152</v>
      </c>
      <c r="D3674" t="s">
        <v>40</v>
      </c>
      <c r="E3674" t="s">
        <v>41</v>
      </c>
      <c r="F3674">
        <v>81</v>
      </c>
      <c r="G3674" t="s">
        <v>83</v>
      </c>
      <c r="H3674" t="s">
        <v>35</v>
      </c>
      <c r="I3674" t="s">
        <v>68</v>
      </c>
      <c r="J3674" t="s">
        <v>56</v>
      </c>
      <c r="K3674">
        <v>4.5</v>
      </c>
      <c r="L3674" t="s">
        <v>151</v>
      </c>
      <c r="M3674" t="s">
        <v>37</v>
      </c>
      <c r="N3674" t="s">
        <v>151</v>
      </c>
      <c r="O3674" t="s">
        <v>151</v>
      </c>
      <c r="P3674">
        <v>7</v>
      </c>
      <c r="Q3674" t="s">
        <v>45</v>
      </c>
      <c r="R3674" t="s">
        <v>87</v>
      </c>
    </row>
    <row r="3675" spans="1:18" x14ac:dyDescent="0.2">
      <c r="A3675">
        <v>3674</v>
      </c>
      <c r="B3675">
        <v>32</v>
      </c>
      <c r="C3675" t="s">
        <v>152</v>
      </c>
      <c r="D3675" t="s">
        <v>124</v>
      </c>
      <c r="E3675" t="s">
        <v>20</v>
      </c>
      <c r="F3675">
        <v>28</v>
      </c>
      <c r="G3675" t="s">
        <v>42</v>
      </c>
      <c r="H3675" t="s">
        <v>43</v>
      </c>
      <c r="I3675" t="s">
        <v>68</v>
      </c>
      <c r="J3675" t="s">
        <v>52</v>
      </c>
      <c r="K3675">
        <v>4.2</v>
      </c>
      <c r="L3675" t="s">
        <v>151</v>
      </c>
      <c r="M3675" t="s">
        <v>69</v>
      </c>
      <c r="N3675" t="s">
        <v>151</v>
      </c>
      <c r="O3675" t="s">
        <v>151</v>
      </c>
      <c r="P3675">
        <v>31</v>
      </c>
      <c r="Q3675" t="s">
        <v>74</v>
      </c>
      <c r="R3675" t="s">
        <v>28</v>
      </c>
    </row>
    <row r="3676" spans="1:18" x14ac:dyDescent="0.2">
      <c r="A3676">
        <v>3675</v>
      </c>
      <c r="B3676">
        <v>35</v>
      </c>
      <c r="C3676" t="s">
        <v>152</v>
      </c>
      <c r="D3676" t="s">
        <v>65</v>
      </c>
      <c r="E3676" t="s">
        <v>66</v>
      </c>
      <c r="F3676">
        <v>65</v>
      </c>
      <c r="G3676" t="s">
        <v>148</v>
      </c>
      <c r="H3676" t="s">
        <v>43</v>
      </c>
      <c r="I3676" t="s">
        <v>143</v>
      </c>
      <c r="J3676" t="s">
        <v>24</v>
      </c>
      <c r="K3676">
        <v>2.7</v>
      </c>
      <c r="L3676" t="s">
        <v>151</v>
      </c>
      <c r="M3676" t="s">
        <v>69</v>
      </c>
      <c r="N3676" t="s">
        <v>151</v>
      </c>
      <c r="O3676" t="s">
        <v>151</v>
      </c>
      <c r="P3676">
        <v>41</v>
      </c>
      <c r="Q3676" t="s">
        <v>27</v>
      </c>
      <c r="R3676" t="s">
        <v>28</v>
      </c>
    </row>
    <row r="3677" spans="1:18" x14ac:dyDescent="0.2">
      <c r="A3677">
        <v>3676</v>
      </c>
      <c r="B3677">
        <v>70</v>
      </c>
      <c r="C3677" t="s">
        <v>152</v>
      </c>
      <c r="D3677" t="s">
        <v>123</v>
      </c>
      <c r="E3677" t="s">
        <v>66</v>
      </c>
      <c r="F3677">
        <v>80</v>
      </c>
      <c r="G3677" t="s">
        <v>140</v>
      </c>
      <c r="H3677" t="s">
        <v>43</v>
      </c>
      <c r="I3677" t="s">
        <v>51</v>
      </c>
      <c r="J3677" t="s">
        <v>24</v>
      </c>
      <c r="K3677">
        <v>4.5</v>
      </c>
      <c r="L3677" t="s">
        <v>151</v>
      </c>
      <c r="M3677" t="s">
        <v>26</v>
      </c>
      <c r="N3677" t="s">
        <v>151</v>
      </c>
      <c r="O3677" t="s">
        <v>151</v>
      </c>
      <c r="P3677">
        <v>3</v>
      </c>
      <c r="Q3677" t="s">
        <v>74</v>
      </c>
      <c r="R3677" t="s">
        <v>87</v>
      </c>
    </row>
    <row r="3678" spans="1:18" x14ac:dyDescent="0.2">
      <c r="A3678">
        <v>3677</v>
      </c>
      <c r="B3678">
        <v>19</v>
      </c>
      <c r="C3678" t="s">
        <v>152</v>
      </c>
      <c r="D3678" t="s">
        <v>105</v>
      </c>
      <c r="E3678" t="s">
        <v>66</v>
      </c>
      <c r="F3678">
        <v>94</v>
      </c>
      <c r="G3678" t="s">
        <v>149</v>
      </c>
      <c r="H3678" t="s">
        <v>35</v>
      </c>
      <c r="I3678" t="s">
        <v>84</v>
      </c>
      <c r="J3678" t="s">
        <v>36</v>
      </c>
      <c r="K3678">
        <v>4.9000000000000004</v>
      </c>
      <c r="L3678" t="s">
        <v>151</v>
      </c>
      <c r="M3678" t="s">
        <v>37</v>
      </c>
      <c r="N3678" t="s">
        <v>151</v>
      </c>
      <c r="O3678" t="s">
        <v>151</v>
      </c>
      <c r="P3678">
        <v>16</v>
      </c>
      <c r="Q3678" t="s">
        <v>45</v>
      </c>
      <c r="R3678" t="s">
        <v>87</v>
      </c>
    </row>
    <row r="3679" spans="1:18" x14ac:dyDescent="0.2">
      <c r="A3679">
        <v>3678</v>
      </c>
      <c r="B3679">
        <v>32</v>
      </c>
      <c r="C3679" t="s">
        <v>152</v>
      </c>
      <c r="D3679" t="s">
        <v>131</v>
      </c>
      <c r="E3679" t="s">
        <v>66</v>
      </c>
      <c r="F3679">
        <v>30</v>
      </c>
      <c r="G3679" t="s">
        <v>150</v>
      </c>
      <c r="H3679" t="s">
        <v>43</v>
      </c>
      <c r="I3679" t="s">
        <v>23</v>
      </c>
      <c r="J3679" t="s">
        <v>56</v>
      </c>
      <c r="K3679">
        <v>2.8</v>
      </c>
      <c r="L3679" t="s">
        <v>151</v>
      </c>
      <c r="M3679" t="s">
        <v>53</v>
      </c>
      <c r="N3679" t="s">
        <v>151</v>
      </c>
      <c r="O3679" t="s">
        <v>151</v>
      </c>
      <c r="P3679">
        <v>43</v>
      </c>
      <c r="Q3679" t="s">
        <v>32</v>
      </c>
      <c r="R3679" t="s">
        <v>48</v>
      </c>
    </row>
    <row r="3680" spans="1:18" x14ac:dyDescent="0.2">
      <c r="A3680">
        <v>3679</v>
      </c>
      <c r="B3680">
        <v>56</v>
      </c>
      <c r="C3680" t="s">
        <v>152</v>
      </c>
      <c r="D3680" t="s">
        <v>54</v>
      </c>
      <c r="E3680" t="s">
        <v>20</v>
      </c>
      <c r="F3680">
        <v>45</v>
      </c>
      <c r="G3680" t="s">
        <v>104</v>
      </c>
      <c r="H3680" t="s">
        <v>35</v>
      </c>
      <c r="I3680" t="s">
        <v>117</v>
      </c>
      <c r="J3680" t="s">
        <v>56</v>
      </c>
      <c r="K3680">
        <v>3.5</v>
      </c>
      <c r="L3680" t="s">
        <v>151</v>
      </c>
      <c r="M3680" t="s">
        <v>53</v>
      </c>
      <c r="N3680" t="s">
        <v>151</v>
      </c>
      <c r="O3680" t="s">
        <v>151</v>
      </c>
      <c r="P3680">
        <v>29</v>
      </c>
      <c r="Q3680" t="s">
        <v>74</v>
      </c>
      <c r="R3680" t="s">
        <v>28</v>
      </c>
    </row>
    <row r="3681" spans="1:18" x14ac:dyDescent="0.2">
      <c r="A3681">
        <v>3680</v>
      </c>
      <c r="B3681">
        <v>53</v>
      </c>
      <c r="C3681" t="s">
        <v>152</v>
      </c>
      <c r="D3681" t="s">
        <v>61</v>
      </c>
      <c r="E3681" t="s">
        <v>62</v>
      </c>
      <c r="F3681">
        <v>91</v>
      </c>
      <c r="G3681" t="s">
        <v>134</v>
      </c>
      <c r="H3681" t="s">
        <v>43</v>
      </c>
      <c r="I3681" t="s">
        <v>82</v>
      </c>
      <c r="J3681" t="s">
        <v>52</v>
      </c>
      <c r="K3681">
        <v>2.5</v>
      </c>
      <c r="L3681" t="s">
        <v>151</v>
      </c>
      <c r="M3681" t="s">
        <v>73</v>
      </c>
      <c r="N3681" t="s">
        <v>151</v>
      </c>
      <c r="O3681" t="s">
        <v>151</v>
      </c>
      <c r="P3681">
        <v>5</v>
      </c>
      <c r="Q3681" t="s">
        <v>32</v>
      </c>
      <c r="R3681" t="s">
        <v>75</v>
      </c>
    </row>
    <row r="3682" spans="1:18" x14ac:dyDescent="0.2">
      <c r="A3682">
        <v>3681</v>
      </c>
      <c r="B3682">
        <v>22</v>
      </c>
      <c r="C3682" t="s">
        <v>152</v>
      </c>
      <c r="D3682" t="s">
        <v>88</v>
      </c>
      <c r="E3682" t="s">
        <v>66</v>
      </c>
      <c r="F3682">
        <v>36</v>
      </c>
      <c r="G3682" t="s">
        <v>145</v>
      </c>
      <c r="H3682" t="s">
        <v>35</v>
      </c>
      <c r="I3682" t="s">
        <v>143</v>
      </c>
      <c r="J3682" t="s">
        <v>24</v>
      </c>
      <c r="K3682">
        <v>2.9</v>
      </c>
      <c r="L3682" t="s">
        <v>151</v>
      </c>
      <c r="M3682" t="s">
        <v>53</v>
      </c>
      <c r="N3682" t="s">
        <v>151</v>
      </c>
      <c r="O3682" t="s">
        <v>151</v>
      </c>
      <c r="P3682">
        <v>30</v>
      </c>
      <c r="Q3682" t="s">
        <v>85</v>
      </c>
      <c r="R3682" t="s">
        <v>57</v>
      </c>
    </row>
    <row r="3683" spans="1:18" x14ac:dyDescent="0.2">
      <c r="A3683">
        <v>3682</v>
      </c>
      <c r="B3683">
        <v>26</v>
      </c>
      <c r="C3683" t="s">
        <v>152</v>
      </c>
      <c r="D3683" t="s">
        <v>142</v>
      </c>
      <c r="E3683" t="s">
        <v>66</v>
      </c>
      <c r="F3683">
        <v>73</v>
      </c>
      <c r="G3683" t="s">
        <v>138</v>
      </c>
      <c r="H3683" t="s">
        <v>91</v>
      </c>
      <c r="I3683" t="s">
        <v>135</v>
      </c>
      <c r="J3683" t="s">
        <v>56</v>
      </c>
      <c r="K3683">
        <v>4.2</v>
      </c>
      <c r="L3683" t="s">
        <v>151</v>
      </c>
      <c r="M3683" t="s">
        <v>44</v>
      </c>
      <c r="N3683" t="s">
        <v>151</v>
      </c>
      <c r="O3683" t="s">
        <v>151</v>
      </c>
      <c r="P3683">
        <v>33</v>
      </c>
      <c r="Q3683" t="s">
        <v>85</v>
      </c>
      <c r="R3683" t="s">
        <v>87</v>
      </c>
    </row>
    <row r="3684" spans="1:18" x14ac:dyDescent="0.2">
      <c r="A3684">
        <v>3683</v>
      </c>
      <c r="B3684">
        <v>42</v>
      </c>
      <c r="C3684" t="s">
        <v>152</v>
      </c>
      <c r="D3684" t="s">
        <v>54</v>
      </c>
      <c r="E3684" t="s">
        <v>20</v>
      </c>
      <c r="F3684">
        <v>60</v>
      </c>
      <c r="G3684" t="s">
        <v>50</v>
      </c>
      <c r="H3684" t="s">
        <v>43</v>
      </c>
      <c r="I3684" t="s">
        <v>31</v>
      </c>
      <c r="J3684" t="s">
        <v>56</v>
      </c>
      <c r="K3684">
        <v>4.5999999999999996</v>
      </c>
      <c r="L3684" t="s">
        <v>151</v>
      </c>
      <c r="M3684" t="s">
        <v>73</v>
      </c>
      <c r="N3684" t="s">
        <v>151</v>
      </c>
      <c r="O3684" t="s">
        <v>151</v>
      </c>
      <c r="P3684">
        <v>46</v>
      </c>
      <c r="Q3684" t="s">
        <v>27</v>
      </c>
      <c r="R3684" t="s">
        <v>75</v>
      </c>
    </row>
    <row r="3685" spans="1:18" x14ac:dyDescent="0.2">
      <c r="A3685">
        <v>3684</v>
      </c>
      <c r="B3685">
        <v>30</v>
      </c>
      <c r="C3685" t="s">
        <v>152</v>
      </c>
      <c r="D3685" t="s">
        <v>124</v>
      </c>
      <c r="E3685" t="s">
        <v>20</v>
      </c>
      <c r="F3685">
        <v>77</v>
      </c>
      <c r="G3685" t="s">
        <v>90</v>
      </c>
      <c r="H3685" t="s">
        <v>43</v>
      </c>
      <c r="I3685" t="s">
        <v>72</v>
      </c>
      <c r="J3685" t="s">
        <v>24</v>
      </c>
      <c r="K3685">
        <v>3</v>
      </c>
      <c r="L3685" t="s">
        <v>151</v>
      </c>
      <c r="M3685" t="s">
        <v>37</v>
      </c>
      <c r="N3685" t="s">
        <v>151</v>
      </c>
      <c r="O3685" t="s">
        <v>151</v>
      </c>
      <c r="P3685">
        <v>17</v>
      </c>
      <c r="Q3685" t="s">
        <v>27</v>
      </c>
      <c r="R3685" t="s">
        <v>28</v>
      </c>
    </row>
    <row r="3686" spans="1:18" x14ac:dyDescent="0.2">
      <c r="A3686">
        <v>3685</v>
      </c>
      <c r="B3686">
        <v>29</v>
      </c>
      <c r="C3686" t="s">
        <v>152</v>
      </c>
      <c r="D3686" t="s">
        <v>86</v>
      </c>
      <c r="E3686" t="s">
        <v>20</v>
      </c>
      <c r="F3686">
        <v>86</v>
      </c>
      <c r="G3686" t="s">
        <v>137</v>
      </c>
      <c r="H3686" t="s">
        <v>22</v>
      </c>
      <c r="I3686" t="s">
        <v>60</v>
      </c>
      <c r="J3686" t="s">
        <v>36</v>
      </c>
      <c r="K3686">
        <v>4.4000000000000004</v>
      </c>
      <c r="L3686" t="s">
        <v>151</v>
      </c>
      <c r="M3686" t="s">
        <v>37</v>
      </c>
      <c r="N3686" t="s">
        <v>151</v>
      </c>
      <c r="O3686" t="s">
        <v>151</v>
      </c>
      <c r="P3686">
        <v>47</v>
      </c>
      <c r="Q3686" t="s">
        <v>38</v>
      </c>
      <c r="R3686" t="s">
        <v>75</v>
      </c>
    </row>
    <row r="3687" spans="1:18" x14ac:dyDescent="0.2">
      <c r="A3687">
        <v>3686</v>
      </c>
      <c r="B3687">
        <v>47</v>
      </c>
      <c r="C3687" t="s">
        <v>152</v>
      </c>
      <c r="D3687" t="s">
        <v>58</v>
      </c>
      <c r="E3687" t="s">
        <v>20</v>
      </c>
      <c r="F3687">
        <v>42</v>
      </c>
      <c r="G3687" t="s">
        <v>121</v>
      </c>
      <c r="H3687" t="s">
        <v>22</v>
      </c>
      <c r="I3687" t="s">
        <v>107</v>
      </c>
      <c r="J3687" t="s">
        <v>52</v>
      </c>
      <c r="K3687">
        <v>2.6</v>
      </c>
      <c r="L3687" t="s">
        <v>151</v>
      </c>
      <c r="M3687" t="s">
        <v>53</v>
      </c>
      <c r="N3687" t="s">
        <v>151</v>
      </c>
      <c r="O3687" t="s">
        <v>151</v>
      </c>
      <c r="P3687">
        <v>17</v>
      </c>
      <c r="Q3687" t="s">
        <v>32</v>
      </c>
      <c r="R3687" t="s">
        <v>75</v>
      </c>
    </row>
    <row r="3688" spans="1:18" x14ac:dyDescent="0.2">
      <c r="A3688">
        <v>3687</v>
      </c>
      <c r="B3688">
        <v>59</v>
      </c>
      <c r="C3688" t="s">
        <v>152</v>
      </c>
      <c r="D3688" t="s">
        <v>40</v>
      </c>
      <c r="E3688" t="s">
        <v>41</v>
      </c>
      <c r="F3688">
        <v>70</v>
      </c>
      <c r="G3688" t="s">
        <v>59</v>
      </c>
      <c r="H3688" t="s">
        <v>43</v>
      </c>
      <c r="I3688" t="s">
        <v>60</v>
      </c>
      <c r="J3688" t="s">
        <v>36</v>
      </c>
      <c r="K3688">
        <v>4.8</v>
      </c>
      <c r="L3688" t="s">
        <v>151</v>
      </c>
      <c r="M3688" t="s">
        <v>37</v>
      </c>
      <c r="N3688" t="s">
        <v>151</v>
      </c>
      <c r="O3688" t="s">
        <v>151</v>
      </c>
      <c r="P3688">
        <v>17</v>
      </c>
      <c r="Q3688" t="s">
        <v>32</v>
      </c>
      <c r="R3688" t="s">
        <v>75</v>
      </c>
    </row>
    <row r="3689" spans="1:18" x14ac:dyDescent="0.2">
      <c r="A3689">
        <v>3688</v>
      </c>
      <c r="B3689">
        <v>34</v>
      </c>
      <c r="C3689" t="s">
        <v>152</v>
      </c>
      <c r="D3689" t="s">
        <v>54</v>
      </c>
      <c r="E3689" t="s">
        <v>20</v>
      </c>
      <c r="F3689">
        <v>44</v>
      </c>
      <c r="G3689" t="s">
        <v>71</v>
      </c>
      <c r="H3689" t="s">
        <v>22</v>
      </c>
      <c r="I3689" t="s">
        <v>92</v>
      </c>
      <c r="J3689" t="s">
        <v>52</v>
      </c>
      <c r="K3689">
        <v>2.9</v>
      </c>
      <c r="L3689" t="s">
        <v>151</v>
      </c>
      <c r="M3689" t="s">
        <v>44</v>
      </c>
      <c r="N3689" t="s">
        <v>151</v>
      </c>
      <c r="O3689" t="s">
        <v>151</v>
      </c>
      <c r="P3689">
        <v>28</v>
      </c>
      <c r="Q3689" t="s">
        <v>74</v>
      </c>
      <c r="R3689" t="s">
        <v>96</v>
      </c>
    </row>
    <row r="3690" spans="1:18" x14ac:dyDescent="0.2">
      <c r="A3690">
        <v>3689</v>
      </c>
      <c r="B3690">
        <v>52</v>
      </c>
      <c r="C3690" t="s">
        <v>152</v>
      </c>
      <c r="D3690" t="s">
        <v>88</v>
      </c>
      <c r="E3690" t="s">
        <v>66</v>
      </c>
      <c r="F3690">
        <v>91</v>
      </c>
      <c r="G3690" t="s">
        <v>63</v>
      </c>
      <c r="H3690" t="s">
        <v>22</v>
      </c>
      <c r="I3690" t="s">
        <v>51</v>
      </c>
      <c r="J3690" t="s">
        <v>36</v>
      </c>
      <c r="K3690">
        <v>3</v>
      </c>
      <c r="L3690" t="s">
        <v>151</v>
      </c>
      <c r="M3690" t="s">
        <v>44</v>
      </c>
      <c r="N3690" t="s">
        <v>151</v>
      </c>
      <c r="O3690" t="s">
        <v>151</v>
      </c>
      <c r="P3690">
        <v>8</v>
      </c>
      <c r="Q3690" t="s">
        <v>32</v>
      </c>
      <c r="R3690" t="s">
        <v>87</v>
      </c>
    </row>
    <row r="3691" spans="1:18" x14ac:dyDescent="0.2">
      <c r="A3691">
        <v>3690</v>
      </c>
      <c r="B3691">
        <v>47</v>
      </c>
      <c r="C3691" t="s">
        <v>152</v>
      </c>
      <c r="D3691" t="s">
        <v>105</v>
      </c>
      <c r="E3691" t="s">
        <v>66</v>
      </c>
      <c r="F3691">
        <v>30</v>
      </c>
      <c r="G3691" t="s">
        <v>130</v>
      </c>
      <c r="H3691" t="s">
        <v>22</v>
      </c>
      <c r="I3691" t="s">
        <v>107</v>
      </c>
      <c r="J3691" t="s">
        <v>56</v>
      </c>
      <c r="K3691">
        <v>4.5</v>
      </c>
      <c r="L3691" t="s">
        <v>151</v>
      </c>
      <c r="M3691" t="s">
        <v>53</v>
      </c>
      <c r="N3691" t="s">
        <v>151</v>
      </c>
      <c r="O3691" t="s">
        <v>151</v>
      </c>
      <c r="P3691">
        <v>8</v>
      </c>
      <c r="Q3691" t="s">
        <v>74</v>
      </c>
      <c r="R3691" t="s">
        <v>57</v>
      </c>
    </row>
    <row r="3692" spans="1:18" x14ac:dyDescent="0.2">
      <c r="A3692">
        <v>3691</v>
      </c>
      <c r="B3692">
        <v>24</v>
      </c>
      <c r="C3692" t="s">
        <v>152</v>
      </c>
      <c r="D3692" t="s">
        <v>19</v>
      </c>
      <c r="E3692" t="s">
        <v>20</v>
      </c>
      <c r="F3692">
        <v>23</v>
      </c>
      <c r="G3692" t="s">
        <v>110</v>
      </c>
      <c r="H3692" t="s">
        <v>35</v>
      </c>
      <c r="I3692" t="s">
        <v>82</v>
      </c>
      <c r="J3692" t="s">
        <v>56</v>
      </c>
      <c r="K3692">
        <v>3.7</v>
      </c>
      <c r="L3692" t="s">
        <v>151</v>
      </c>
      <c r="M3692" t="s">
        <v>73</v>
      </c>
      <c r="N3692" t="s">
        <v>151</v>
      </c>
      <c r="O3692" t="s">
        <v>151</v>
      </c>
      <c r="P3692">
        <v>4</v>
      </c>
      <c r="Q3692" t="s">
        <v>74</v>
      </c>
      <c r="R3692" t="s">
        <v>75</v>
      </c>
    </row>
    <row r="3693" spans="1:18" x14ac:dyDescent="0.2">
      <c r="A3693">
        <v>3692</v>
      </c>
      <c r="B3693">
        <v>63</v>
      </c>
      <c r="C3693" t="s">
        <v>152</v>
      </c>
      <c r="D3693" t="s">
        <v>40</v>
      </c>
      <c r="E3693" t="s">
        <v>41</v>
      </c>
      <c r="F3693">
        <v>21</v>
      </c>
      <c r="G3693" t="s">
        <v>150</v>
      </c>
      <c r="H3693" t="s">
        <v>91</v>
      </c>
      <c r="I3693" t="s">
        <v>120</v>
      </c>
      <c r="J3693" t="s">
        <v>52</v>
      </c>
      <c r="K3693">
        <v>4.8</v>
      </c>
      <c r="L3693" t="s">
        <v>151</v>
      </c>
      <c r="M3693" t="s">
        <v>44</v>
      </c>
      <c r="N3693" t="s">
        <v>151</v>
      </c>
      <c r="O3693" t="s">
        <v>151</v>
      </c>
      <c r="P3693">
        <v>24</v>
      </c>
      <c r="Q3693" t="s">
        <v>45</v>
      </c>
      <c r="R3693" t="s">
        <v>39</v>
      </c>
    </row>
    <row r="3694" spans="1:18" x14ac:dyDescent="0.2">
      <c r="A3694">
        <v>3693</v>
      </c>
      <c r="B3694">
        <v>59</v>
      </c>
      <c r="C3694" t="s">
        <v>152</v>
      </c>
      <c r="D3694" t="s">
        <v>61</v>
      </c>
      <c r="E3694" t="s">
        <v>62</v>
      </c>
      <c r="F3694">
        <v>34</v>
      </c>
      <c r="G3694" t="s">
        <v>89</v>
      </c>
      <c r="H3694" t="s">
        <v>22</v>
      </c>
      <c r="I3694" t="s">
        <v>47</v>
      </c>
      <c r="J3694" t="s">
        <v>36</v>
      </c>
      <c r="K3694">
        <v>4.8</v>
      </c>
      <c r="L3694" t="s">
        <v>151</v>
      </c>
      <c r="M3694" t="s">
        <v>37</v>
      </c>
      <c r="N3694" t="s">
        <v>151</v>
      </c>
      <c r="O3694" t="s">
        <v>151</v>
      </c>
      <c r="P3694">
        <v>29</v>
      </c>
      <c r="Q3694" t="s">
        <v>32</v>
      </c>
      <c r="R3694" t="s">
        <v>28</v>
      </c>
    </row>
    <row r="3695" spans="1:18" x14ac:dyDescent="0.2">
      <c r="A3695">
        <v>3694</v>
      </c>
      <c r="B3695">
        <v>66</v>
      </c>
      <c r="C3695" t="s">
        <v>152</v>
      </c>
      <c r="D3695" t="s">
        <v>19</v>
      </c>
      <c r="E3695" t="s">
        <v>20</v>
      </c>
      <c r="F3695">
        <v>46</v>
      </c>
      <c r="G3695" t="s">
        <v>146</v>
      </c>
      <c r="H3695" t="s">
        <v>43</v>
      </c>
      <c r="I3695" t="s">
        <v>82</v>
      </c>
      <c r="J3695" t="s">
        <v>52</v>
      </c>
      <c r="K3695">
        <v>4.7</v>
      </c>
      <c r="L3695" t="s">
        <v>151</v>
      </c>
      <c r="M3695" t="s">
        <v>69</v>
      </c>
      <c r="N3695" t="s">
        <v>151</v>
      </c>
      <c r="O3695" t="s">
        <v>151</v>
      </c>
      <c r="P3695">
        <v>10</v>
      </c>
      <c r="Q3695" t="s">
        <v>27</v>
      </c>
      <c r="R3695" t="s">
        <v>39</v>
      </c>
    </row>
    <row r="3696" spans="1:18" x14ac:dyDescent="0.2">
      <c r="A3696">
        <v>3695</v>
      </c>
      <c r="B3696">
        <v>45</v>
      </c>
      <c r="C3696" t="s">
        <v>152</v>
      </c>
      <c r="D3696" t="s">
        <v>29</v>
      </c>
      <c r="E3696" t="s">
        <v>20</v>
      </c>
      <c r="F3696">
        <v>41</v>
      </c>
      <c r="G3696" t="s">
        <v>42</v>
      </c>
      <c r="H3696" t="s">
        <v>43</v>
      </c>
      <c r="I3696" t="s">
        <v>143</v>
      </c>
      <c r="J3696" t="s">
        <v>24</v>
      </c>
      <c r="K3696">
        <v>2.6</v>
      </c>
      <c r="L3696" t="s">
        <v>151</v>
      </c>
      <c r="M3696" t="s">
        <v>26</v>
      </c>
      <c r="N3696" t="s">
        <v>151</v>
      </c>
      <c r="O3696" t="s">
        <v>151</v>
      </c>
      <c r="P3696">
        <v>11</v>
      </c>
      <c r="Q3696" t="s">
        <v>45</v>
      </c>
      <c r="R3696" t="s">
        <v>75</v>
      </c>
    </row>
    <row r="3697" spans="1:18" x14ac:dyDescent="0.2">
      <c r="A3697">
        <v>3696</v>
      </c>
      <c r="B3697">
        <v>38</v>
      </c>
      <c r="C3697" t="s">
        <v>152</v>
      </c>
      <c r="D3697" t="s">
        <v>86</v>
      </c>
      <c r="E3697" t="s">
        <v>20</v>
      </c>
      <c r="F3697">
        <v>33</v>
      </c>
      <c r="G3697" t="s">
        <v>102</v>
      </c>
      <c r="H3697" t="s">
        <v>43</v>
      </c>
      <c r="I3697" t="s">
        <v>51</v>
      </c>
      <c r="J3697" t="s">
        <v>56</v>
      </c>
      <c r="K3697">
        <v>4.5999999999999996</v>
      </c>
      <c r="L3697" t="s">
        <v>151</v>
      </c>
      <c r="M3697" t="s">
        <v>53</v>
      </c>
      <c r="N3697" t="s">
        <v>151</v>
      </c>
      <c r="O3697" t="s">
        <v>151</v>
      </c>
      <c r="P3697">
        <v>18</v>
      </c>
      <c r="Q3697" t="s">
        <v>74</v>
      </c>
      <c r="R3697" t="s">
        <v>28</v>
      </c>
    </row>
    <row r="3698" spans="1:18" x14ac:dyDescent="0.2">
      <c r="A3698">
        <v>3697</v>
      </c>
      <c r="B3698">
        <v>63</v>
      </c>
      <c r="C3698" t="s">
        <v>152</v>
      </c>
      <c r="D3698" t="s">
        <v>19</v>
      </c>
      <c r="E3698" t="s">
        <v>20</v>
      </c>
      <c r="F3698">
        <v>48</v>
      </c>
      <c r="G3698" t="s">
        <v>138</v>
      </c>
      <c r="H3698" t="s">
        <v>22</v>
      </c>
      <c r="I3698" t="s">
        <v>47</v>
      </c>
      <c r="J3698" t="s">
        <v>56</v>
      </c>
      <c r="K3698">
        <v>3.4</v>
      </c>
      <c r="L3698" t="s">
        <v>151</v>
      </c>
      <c r="M3698" t="s">
        <v>44</v>
      </c>
      <c r="N3698" t="s">
        <v>151</v>
      </c>
      <c r="O3698" t="s">
        <v>151</v>
      </c>
      <c r="P3698">
        <v>26</v>
      </c>
      <c r="Q3698" t="s">
        <v>74</v>
      </c>
      <c r="R3698" t="s">
        <v>48</v>
      </c>
    </row>
    <row r="3699" spans="1:18" x14ac:dyDescent="0.2">
      <c r="A3699">
        <v>3698</v>
      </c>
      <c r="B3699">
        <v>55</v>
      </c>
      <c r="C3699" t="s">
        <v>152</v>
      </c>
      <c r="D3699" t="s">
        <v>103</v>
      </c>
      <c r="E3699" t="s">
        <v>20</v>
      </c>
      <c r="F3699">
        <v>66</v>
      </c>
      <c r="G3699" t="s">
        <v>137</v>
      </c>
      <c r="H3699" t="s">
        <v>22</v>
      </c>
      <c r="I3699" t="s">
        <v>68</v>
      </c>
      <c r="J3699" t="s">
        <v>24</v>
      </c>
      <c r="K3699">
        <v>3</v>
      </c>
      <c r="L3699" t="s">
        <v>151</v>
      </c>
      <c r="M3699" t="s">
        <v>53</v>
      </c>
      <c r="N3699" t="s">
        <v>151</v>
      </c>
      <c r="O3699" t="s">
        <v>151</v>
      </c>
      <c r="P3699">
        <v>39</v>
      </c>
      <c r="Q3699" t="s">
        <v>32</v>
      </c>
      <c r="R3699" t="s">
        <v>39</v>
      </c>
    </row>
    <row r="3700" spans="1:18" x14ac:dyDescent="0.2">
      <c r="A3700">
        <v>3699</v>
      </c>
      <c r="B3700">
        <v>25</v>
      </c>
      <c r="C3700" t="s">
        <v>152</v>
      </c>
      <c r="D3700" t="s">
        <v>86</v>
      </c>
      <c r="E3700" t="s">
        <v>20</v>
      </c>
      <c r="F3700">
        <v>54</v>
      </c>
      <c r="G3700" t="s">
        <v>98</v>
      </c>
      <c r="H3700" t="s">
        <v>91</v>
      </c>
      <c r="I3700" t="s">
        <v>31</v>
      </c>
      <c r="J3700" t="s">
        <v>36</v>
      </c>
      <c r="K3700">
        <v>4</v>
      </c>
      <c r="L3700" t="s">
        <v>151</v>
      </c>
      <c r="M3700" t="s">
        <v>69</v>
      </c>
      <c r="N3700" t="s">
        <v>151</v>
      </c>
      <c r="O3700" t="s">
        <v>151</v>
      </c>
      <c r="P3700">
        <v>4</v>
      </c>
      <c r="Q3700" t="s">
        <v>27</v>
      </c>
      <c r="R3700" t="s">
        <v>48</v>
      </c>
    </row>
    <row r="3701" spans="1:18" x14ac:dyDescent="0.2">
      <c r="A3701">
        <v>3700</v>
      </c>
      <c r="B3701">
        <v>51</v>
      </c>
      <c r="C3701" t="s">
        <v>152</v>
      </c>
      <c r="D3701" t="s">
        <v>131</v>
      </c>
      <c r="E3701" t="s">
        <v>66</v>
      </c>
      <c r="F3701">
        <v>55</v>
      </c>
      <c r="G3701" t="s">
        <v>100</v>
      </c>
      <c r="H3701" t="s">
        <v>43</v>
      </c>
      <c r="I3701" t="s">
        <v>77</v>
      </c>
      <c r="J3701" t="s">
        <v>56</v>
      </c>
      <c r="K3701">
        <v>2.6</v>
      </c>
      <c r="L3701" t="s">
        <v>151</v>
      </c>
      <c r="M3701" t="s">
        <v>73</v>
      </c>
      <c r="N3701" t="s">
        <v>151</v>
      </c>
      <c r="O3701" t="s">
        <v>151</v>
      </c>
      <c r="P3701">
        <v>24</v>
      </c>
      <c r="Q3701" t="s">
        <v>74</v>
      </c>
      <c r="R3701" t="s">
        <v>39</v>
      </c>
    </row>
    <row r="3702" spans="1:18" x14ac:dyDescent="0.2">
      <c r="A3702">
        <v>3701</v>
      </c>
      <c r="B3702">
        <v>28</v>
      </c>
      <c r="C3702" t="s">
        <v>152</v>
      </c>
      <c r="D3702" t="s">
        <v>65</v>
      </c>
      <c r="E3702" t="s">
        <v>66</v>
      </c>
      <c r="F3702">
        <v>84</v>
      </c>
      <c r="G3702" t="s">
        <v>113</v>
      </c>
      <c r="H3702" t="s">
        <v>91</v>
      </c>
      <c r="I3702" t="s">
        <v>60</v>
      </c>
      <c r="J3702" t="s">
        <v>52</v>
      </c>
      <c r="K3702">
        <v>3.4</v>
      </c>
      <c r="L3702" t="s">
        <v>151</v>
      </c>
      <c r="M3702" t="s">
        <v>73</v>
      </c>
      <c r="N3702" t="s">
        <v>151</v>
      </c>
      <c r="O3702" t="s">
        <v>151</v>
      </c>
      <c r="P3702">
        <v>2</v>
      </c>
      <c r="Q3702" t="s">
        <v>74</v>
      </c>
      <c r="R3702" t="s">
        <v>96</v>
      </c>
    </row>
    <row r="3703" spans="1:18" x14ac:dyDescent="0.2">
      <c r="A3703">
        <v>3702</v>
      </c>
      <c r="B3703">
        <v>46</v>
      </c>
      <c r="C3703" t="s">
        <v>152</v>
      </c>
      <c r="D3703" t="s">
        <v>40</v>
      </c>
      <c r="E3703" t="s">
        <v>41</v>
      </c>
      <c r="F3703">
        <v>66</v>
      </c>
      <c r="G3703" t="s">
        <v>129</v>
      </c>
      <c r="H3703" t="s">
        <v>43</v>
      </c>
      <c r="I3703" t="s">
        <v>60</v>
      </c>
      <c r="J3703" t="s">
        <v>36</v>
      </c>
      <c r="K3703">
        <v>4.5</v>
      </c>
      <c r="L3703" t="s">
        <v>151</v>
      </c>
      <c r="M3703" t="s">
        <v>73</v>
      </c>
      <c r="N3703" t="s">
        <v>151</v>
      </c>
      <c r="O3703" t="s">
        <v>151</v>
      </c>
      <c r="P3703">
        <v>36</v>
      </c>
      <c r="Q3703" t="s">
        <v>32</v>
      </c>
      <c r="R3703" t="s">
        <v>48</v>
      </c>
    </row>
    <row r="3704" spans="1:18" x14ac:dyDescent="0.2">
      <c r="A3704">
        <v>3703</v>
      </c>
      <c r="B3704">
        <v>58</v>
      </c>
      <c r="C3704" t="s">
        <v>152</v>
      </c>
      <c r="D3704" t="s">
        <v>70</v>
      </c>
      <c r="E3704" t="s">
        <v>41</v>
      </c>
      <c r="F3704">
        <v>65</v>
      </c>
      <c r="G3704" t="s">
        <v>130</v>
      </c>
      <c r="H3704" t="s">
        <v>43</v>
      </c>
      <c r="I3704" t="s">
        <v>125</v>
      </c>
      <c r="J3704" t="s">
        <v>36</v>
      </c>
      <c r="K3704">
        <v>2.7</v>
      </c>
      <c r="L3704" t="s">
        <v>151</v>
      </c>
      <c r="M3704" t="s">
        <v>73</v>
      </c>
      <c r="N3704" t="s">
        <v>151</v>
      </c>
      <c r="O3704" t="s">
        <v>151</v>
      </c>
      <c r="P3704">
        <v>36</v>
      </c>
      <c r="Q3704" t="s">
        <v>27</v>
      </c>
      <c r="R3704" t="s">
        <v>39</v>
      </c>
    </row>
    <row r="3705" spans="1:18" x14ac:dyDescent="0.2">
      <c r="A3705">
        <v>3704</v>
      </c>
      <c r="B3705">
        <v>30</v>
      </c>
      <c r="C3705" t="s">
        <v>152</v>
      </c>
      <c r="D3705" t="s">
        <v>40</v>
      </c>
      <c r="E3705" t="s">
        <v>41</v>
      </c>
      <c r="F3705">
        <v>83</v>
      </c>
      <c r="G3705" t="s">
        <v>150</v>
      </c>
      <c r="H3705" t="s">
        <v>35</v>
      </c>
      <c r="I3705" t="s">
        <v>84</v>
      </c>
      <c r="J3705" t="s">
        <v>56</v>
      </c>
      <c r="K3705">
        <v>2.9</v>
      </c>
      <c r="L3705" t="s">
        <v>151</v>
      </c>
      <c r="M3705" t="s">
        <v>53</v>
      </c>
      <c r="N3705" t="s">
        <v>151</v>
      </c>
      <c r="O3705" t="s">
        <v>151</v>
      </c>
      <c r="P3705">
        <v>23</v>
      </c>
      <c r="Q3705" t="s">
        <v>45</v>
      </c>
      <c r="R3705" t="s">
        <v>96</v>
      </c>
    </row>
    <row r="3706" spans="1:18" x14ac:dyDescent="0.2">
      <c r="A3706">
        <v>3705</v>
      </c>
      <c r="B3706">
        <v>68</v>
      </c>
      <c r="C3706" t="s">
        <v>152</v>
      </c>
      <c r="D3706" t="s">
        <v>88</v>
      </c>
      <c r="E3706" t="s">
        <v>66</v>
      </c>
      <c r="F3706">
        <v>61</v>
      </c>
      <c r="G3706" t="s">
        <v>67</v>
      </c>
      <c r="H3706" t="s">
        <v>22</v>
      </c>
      <c r="I3706" t="s">
        <v>93</v>
      </c>
      <c r="J3706" t="s">
        <v>24</v>
      </c>
      <c r="K3706">
        <v>4</v>
      </c>
      <c r="L3706" t="s">
        <v>151</v>
      </c>
      <c r="M3706" t="s">
        <v>73</v>
      </c>
      <c r="N3706" t="s">
        <v>151</v>
      </c>
      <c r="O3706" t="s">
        <v>151</v>
      </c>
      <c r="P3706">
        <v>36</v>
      </c>
      <c r="Q3706" t="s">
        <v>38</v>
      </c>
      <c r="R3706" t="s">
        <v>57</v>
      </c>
    </row>
    <row r="3707" spans="1:18" x14ac:dyDescent="0.2">
      <c r="A3707">
        <v>3706</v>
      </c>
      <c r="B3707">
        <v>28</v>
      </c>
      <c r="C3707" t="s">
        <v>152</v>
      </c>
      <c r="D3707" t="s">
        <v>86</v>
      </c>
      <c r="E3707" t="s">
        <v>20</v>
      </c>
      <c r="F3707">
        <v>65</v>
      </c>
      <c r="G3707" t="s">
        <v>111</v>
      </c>
      <c r="H3707" t="s">
        <v>22</v>
      </c>
      <c r="I3707" t="s">
        <v>84</v>
      </c>
      <c r="J3707" t="s">
        <v>52</v>
      </c>
      <c r="K3707">
        <v>3.2</v>
      </c>
      <c r="L3707" t="s">
        <v>151</v>
      </c>
      <c r="M3707" t="s">
        <v>37</v>
      </c>
      <c r="N3707" t="s">
        <v>151</v>
      </c>
      <c r="O3707" t="s">
        <v>151</v>
      </c>
      <c r="P3707">
        <v>2</v>
      </c>
      <c r="Q3707" t="s">
        <v>85</v>
      </c>
      <c r="R3707" t="s">
        <v>48</v>
      </c>
    </row>
    <row r="3708" spans="1:18" x14ac:dyDescent="0.2">
      <c r="A3708">
        <v>3707</v>
      </c>
      <c r="B3708">
        <v>26</v>
      </c>
      <c r="C3708" t="s">
        <v>152</v>
      </c>
      <c r="D3708" t="s">
        <v>40</v>
      </c>
      <c r="E3708" t="s">
        <v>41</v>
      </c>
      <c r="F3708">
        <v>55</v>
      </c>
      <c r="G3708" t="s">
        <v>110</v>
      </c>
      <c r="H3708" t="s">
        <v>43</v>
      </c>
      <c r="I3708" t="s">
        <v>95</v>
      </c>
      <c r="J3708" t="s">
        <v>36</v>
      </c>
      <c r="K3708">
        <v>4</v>
      </c>
      <c r="L3708" t="s">
        <v>151</v>
      </c>
      <c r="M3708" t="s">
        <v>73</v>
      </c>
      <c r="N3708" t="s">
        <v>151</v>
      </c>
      <c r="O3708" t="s">
        <v>151</v>
      </c>
      <c r="P3708">
        <v>17</v>
      </c>
      <c r="Q3708" t="s">
        <v>32</v>
      </c>
      <c r="R3708" t="s">
        <v>75</v>
      </c>
    </row>
    <row r="3709" spans="1:18" x14ac:dyDescent="0.2">
      <c r="A3709">
        <v>3708</v>
      </c>
      <c r="B3709">
        <v>35</v>
      </c>
      <c r="C3709" t="s">
        <v>152</v>
      </c>
      <c r="D3709" t="s">
        <v>142</v>
      </c>
      <c r="E3709" t="s">
        <v>66</v>
      </c>
      <c r="F3709">
        <v>79</v>
      </c>
      <c r="G3709" t="s">
        <v>114</v>
      </c>
      <c r="H3709" t="s">
        <v>43</v>
      </c>
      <c r="I3709" t="s">
        <v>79</v>
      </c>
      <c r="J3709" t="s">
        <v>56</v>
      </c>
      <c r="K3709">
        <v>3.4</v>
      </c>
      <c r="L3709" t="s">
        <v>151</v>
      </c>
      <c r="M3709" t="s">
        <v>69</v>
      </c>
      <c r="N3709" t="s">
        <v>151</v>
      </c>
      <c r="O3709" t="s">
        <v>151</v>
      </c>
      <c r="P3709">
        <v>19</v>
      </c>
      <c r="Q3709" t="s">
        <v>27</v>
      </c>
      <c r="R3709" t="s">
        <v>39</v>
      </c>
    </row>
    <row r="3710" spans="1:18" x14ac:dyDescent="0.2">
      <c r="A3710">
        <v>3709</v>
      </c>
      <c r="B3710">
        <v>40</v>
      </c>
      <c r="C3710" t="s">
        <v>152</v>
      </c>
      <c r="D3710" t="s">
        <v>103</v>
      </c>
      <c r="E3710" t="s">
        <v>20</v>
      </c>
      <c r="F3710">
        <v>96</v>
      </c>
      <c r="G3710" t="s">
        <v>130</v>
      </c>
      <c r="H3710" t="s">
        <v>43</v>
      </c>
      <c r="I3710" t="s">
        <v>107</v>
      </c>
      <c r="J3710" t="s">
        <v>56</v>
      </c>
      <c r="K3710">
        <v>4.9000000000000004</v>
      </c>
      <c r="L3710" t="s">
        <v>151</v>
      </c>
      <c r="M3710" t="s">
        <v>26</v>
      </c>
      <c r="N3710" t="s">
        <v>151</v>
      </c>
      <c r="O3710" t="s">
        <v>151</v>
      </c>
      <c r="P3710">
        <v>41</v>
      </c>
      <c r="Q3710" t="s">
        <v>45</v>
      </c>
      <c r="R3710" t="s">
        <v>87</v>
      </c>
    </row>
    <row r="3711" spans="1:18" x14ac:dyDescent="0.2">
      <c r="A3711">
        <v>3710</v>
      </c>
      <c r="B3711">
        <v>31</v>
      </c>
      <c r="C3711" t="s">
        <v>152</v>
      </c>
      <c r="D3711" t="s">
        <v>124</v>
      </c>
      <c r="E3711" t="s">
        <v>20</v>
      </c>
      <c r="F3711">
        <v>43</v>
      </c>
      <c r="G3711" t="s">
        <v>139</v>
      </c>
      <c r="H3711" t="s">
        <v>43</v>
      </c>
      <c r="I3711" t="s">
        <v>64</v>
      </c>
      <c r="J3711" t="s">
        <v>56</v>
      </c>
      <c r="K3711">
        <v>3.6</v>
      </c>
      <c r="L3711" t="s">
        <v>151</v>
      </c>
      <c r="M3711" t="s">
        <v>37</v>
      </c>
      <c r="N3711" t="s">
        <v>151</v>
      </c>
      <c r="O3711" t="s">
        <v>151</v>
      </c>
      <c r="P3711">
        <v>27</v>
      </c>
      <c r="Q3711" t="s">
        <v>45</v>
      </c>
      <c r="R3711" t="s">
        <v>57</v>
      </c>
    </row>
    <row r="3712" spans="1:18" x14ac:dyDescent="0.2">
      <c r="A3712">
        <v>3711</v>
      </c>
      <c r="B3712">
        <v>60</v>
      </c>
      <c r="C3712" t="s">
        <v>152</v>
      </c>
      <c r="D3712" t="s">
        <v>105</v>
      </c>
      <c r="E3712" t="s">
        <v>66</v>
      </c>
      <c r="F3712">
        <v>40</v>
      </c>
      <c r="G3712" t="s">
        <v>76</v>
      </c>
      <c r="H3712" t="s">
        <v>43</v>
      </c>
      <c r="I3712" t="s">
        <v>133</v>
      </c>
      <c r="J3712" t="s">
        <v>52</v>
      </c>
      <c r="K3712">
        <v>3.6</v>
      </c>
      <c r="L3712" t="s">
        <v>151</v>
      </c>
      <c r="M3712" t="s">
        <v>69</v>
      </c>
      <c r="N3712" t="s">
        <v>151</v>
      </c>
      <c r="O3712" t="s">
        <v>151</v>
      </c>
      <c r="P3712">
        <v>32</v>
      </c>
      <c r="Q3712" t="s">
        <v>74</v>
      </c>
      <c r="R3712" t="s">
        <v>28</v>
      </c>
    </row>
    <row r="3713" spans="1:18" x14ac:dyDescent="0.2">
      <c r="A3713">
        <v>3712</v>
      </c>
      <c r="B3713">
        <v>69</v>
      </c>
      <c r="C3713" t="s">
        <v>152</v>
      </c>
      <c r="D3713" t="s">
        <v>123</v>
      </c>
      <c r="E3713" t="s">
        <v>66</v>
      </c>
      <c r="F3713">
        <v>62</v>
      </c>
      <c r="G3713" t="s">
        <v>104</v>
      </c>
      <c r="H3713" t="s">
        <v>91</v>
      </c>
      <c r="I3713" t="s">
        <v>99</v>
      </c>
      <c r="J3713" t="s">
        <v>56</v>
      </c>
      <c r="K3713">
        <v>3.2</v>
      </c>
      <c r="L3713" t="s">
        <v>151</v>
      </c>
      <c r="M3713" t="s">
        <v>37</v>
      </c>
      <c r="N3713" t="s">
        <v>151</v>
      </c>
      <c r="O3713" t="s">
        <v>151</v>
      </c>
      <c r="P3713">
        <v>33</v>
      </c>
      <c r="Q3713" t="s">
        <v>32</v>
      </c>
      <c r="R3713" t="s">
        <v>48</v>
      </c>
    </row>
    <row r="3714" spans="1:18" x14ac:dyDescent="0.2">
      <c r="A3714">
        <v>3713</v>
      </c>
      <c r="B3714">
        <v>51</v>
      </c>
      <c r="C3714" t="s">
        <v>152</v>
      </c>
      <c r="D3714" t="s">
        <v>19</v>
      </c>
      <c r="E3714" t="s">
        <v>20</v>
      </c>
      <c r="F3714">
        <v>72</v>
      </c>
      <c r="G3714" t="s">
        <v>46</v>
      </c>
      <c r="H3714" t="s">
        <v>43</v>
      </c>
      <c r="I3714" t="s">
        <v>47</v>
      </c>
      <c r="J3714" t="s">
        <v>36</v>
      </c>
      <c r="K3714">
        <v>3.7</v>
      </c>
      <c r="L3714" t="s">
        <v>151</v>
      </c>
      <c r="M3714" t="s">
        <v>69</v>
      </c>
      <c r="N3714" t="s">
        <v>151</v>
      </c>
      <c r="O3714" t="s">
        <v>151</v>
      </c>
      <c r="P3714">
        <v>24</v>
      </c>
      <c r="Q3714" t="s">
        <v>45</v>
      </c>
      <c r="R3714" t="s">
        <v>57</v>
      </c>
    </row>
    <row r="3715" spans="1:18" x14ac:dyDescent="0.2">
      <c r="A3715">
        <v>3714</v>
      </c>
      <c r="B3715">
        <v>49</v>
      </c>
      <c r="C3715" t="s">
        <v>152</v>
      </c>
      <c r="D3715" t="s">
        <v>70</v>
      </c>
      <c r="E3715" t="s">
        <v>41</v>
      </c>
      <c r="F3715">
        <v>87</v>
      </c>
      <c r="G3715" t="s">
        <v>116</v>
      </c>
      <c r="H3715" t="s">
        <v>43</v>
      </c>
      <c r="I3715" t="s">
        <v>99</v>
      </c>
      <c r="J3715" t="s">
        <v>36</v>
      </c>
      <c r="K3715">
        <v>2.6</v>
      </c>
      <c r="L3715" t="s">
        <v>151</v>
      </c>
      <c r="M3715" t="s">
        <v>26</v>
      </c>
      <c r="N3715" t="s">
        <v>151</v>
      </c>
      <c r="O3715" t="s">
        <v>151</v>
      </c>
      <c r="P3715">
        <v>31</v>
      </c>
      <c r="Q3715" t="s">
        <v>85</v>
      </c>
      <c r="R3715" t="s">
        <v>96</v>
      </c>
    </row>
    <row r="3716" spans="1:18" x14ac:dyDescent="0.2">
      <c r="A3716">
        <v>3715</v>
      </c>
      <c r="B3716">
        <v>18</v>
      </c>
      <c r="C3716" t="s">
        <v>152</v>
      </c>
      <c r="D3716" t="s">
        <v>123</v>
      </c>
      <c r="E3716" t="s">
        <v>66</v>
      </c>
      <c r="F3716">
        <v>31</v>
      </c>
      <c r="G3716" t="s">
        <v>83</v>
      </c>
      <c r="H3716" t="s">
        <v>35</v>
      </c>
      <c r="I3716" t="s">
        <v>99</v>
      </c>
      <c r="J3716" t="s">
        <v>24</v>
      </c>
      <c r="K3716">
        <v>3.9</v>
      </c>
      <c r="L3716" t="s">
        <v>151</v>
      </c>
      <c r="M3716" t="s">
        <v>26</v>
      </c>
      <c r="N3716" t="s">
        <v>151</v>
      </c>
      <c r="O3716" t="s">
        <v>151</v>
      </c>
      <c r="P3716">
        <v>35</v>
      </c>
      <c r="Q3716" t="s">
        <v>38</v>
      </c>
      <c r="R3716" t="s">
        <v>39</v>
      </c>
    </row>
    <row r="3717" spans="1:18" x14ac:dyDescent="0.2">
      <c r="A3717">
        <v>3716</v>
      </c>
      <c r="B3717">
        <v>63</v>
      </c>
      <c r="C3717" t="s">
        <v>152</v>
      </c>
      <c r="D3717" t="s">
        <v>88</v>
      </c>
      <c r="E3717" t="s">
        <v>66</v>
      </c>
      <c r="F3717">
        <v>34</v>
      </c>
      <c r="G3717" t="s">
        <v>144</v>
      </c>
      <c r="H3717" t="s">
        <v>35</v>
      </c>
      <c r="I3717" t="s">
        <v>120</v>
      </c>
      <c r="J3717" t="s">
        <v>56</v>
      </c>
      <c r="K3717">
        <v>3.4</v>
      </c>
      <c r="L3717" t="s">
        <v>151</v>
      </c>
      <c r="M3717" t="s">
        <v>37</v>
      </c>
      <c r="N3717" t="s">
        <v>151</v>
      </c>
      <c r="O3717" t="s">
        <v>151</v>
      </c>
      <c r="P3717">
        <v>2</v>
      </c>
      <c r="Q3717" t="s">
        <v>74</v>
      </c>
      <c r="R3717" t="s">
        <v>87</v>
      </c>
    </row>
    <row r="3718" spans="1:18" x14ac:dyDescent="0.2">
      <c r="A3718">
        <v>3717</v>
      </c>
      <c r="B3718">
        <v>57</v>
      </c>
      <c r="C3718" t="s">
        <v>152</v>
      </c>
      <c r="D3718" t="s">
        <v>54</v>
      </c>
      <c r="E3718" t="s">
        <v>20</v>
      </c>
      <c r="F3718">
        <v>53</v>
      </c>
      <c r="G3718" t="s">
        <v>128</v>
      </c>
      <c r="H3718" t="s">
        <v>43</v>
      </c>
      <c r="I3718" t="s">
        <v>60</v>
      </c>
      <c r="J3718" t="s">
        <v>56</v>
      </c>
      <c r="K3718">
        <v>3.4</v>
      </c>
      <c r="L3718" t="s">
        <v>151</v>
      </c>
      <c r="M3718" t="s">
        <v>44</v>
      </c>
      <c r="N3718" t="s">
        <v>151</v>
      </c>
      <c r="O3718" t="s">
        <v>151</v>
      </c>
      <c r="P3718">
        <v>42</v>
      </c>
      <c r="Q3718" t="s">
        <v>85</v>
      </c>
      <c r="R3718" t="s">
        <v>96</v>
      </c>
    </row>
    <row r="3719" spans="1:18" x14ac:dyDescent="0.2">
      <c r="A3719">
        <v>3718</v>
      </c>
      <c r="B3719">
        <v>45</v>
      </c>
      <c r="C3719" t="s">
        <v>152</v>
      </c>
      <c r="D3719" t="s">
        <v>112</v>
      </c>
      <c r="E3719" t="s">
        <v>20</v>
      </c>
      <c r="F3719">
        <v>85</v>
      </c>
      <c r="G3719" t="s">
        <v>127</v>
      </c>
      <c r="H3719" t="s">
        <v>91</v>
      </c>
      <c r="I3719" t="s">
        <v>51</v>
      </c>
      <c r="J3719" t="s">
        <v>52</v>
      </c>
      <c r="K3719">
        <v>4.2</v>
      </c>
      <c r="L3719" t="s">
        <v>151</v>
      </c>
      <c r="M3719" t="s">
        <v>26</v>
      </c>
      <c r="N3719" t="s">
        <v>151</v>
      </c>
      <c r="O3719" t="s">
        <v>151</v>
      </c>
      <c r="P3719">
        <v>47</v>
      </c>
      <c r="Q3719" t="s">
        <v>74</v>
      </c>
      <c r="R3719" t="s">
        <v>96</v>
      </c>
    </row>
    <row r="3720" spans="1:18" x14ac:dyDescent="0.2">
      <c r="A3720">
        <v>3719</v>
      </c>
      <c r="B3720">
        <v>36</v>
      </c>
      <c r="C3720" t="s">
        <v>152</v>
      </c>
      <c r="D3720" t="s">
        <v>94</v>
      </c>
      <c r="E3720" t="s">
        <v>20</v>
      </c>
      <c r="F3720">
        <v>50</v>
      </c>
      <c r="G3720" t="s">
        <v>121</v>
      </c>
      <c r="H3720" t="s">
        <v>22</v>
      </c>
      <c r="I3720" t="s">
        <v>47</v>
      </c>
      <c r="J3720" t="s">
        <v>56</v>
      </c>
      <c r="K3720">
        <v>2.9</v>
      </c>
      <c r="L3720" t="s">
        <v>151</v>
      </c>
      <c r="M3720" t="s">
        <v>53</v>
      </c>
      <c r="N3720" t="s">
        <v>151</v>
      </c>
      <c r="O3720" t="s">
        <v>151</v>
      </c>
      <c r="P3720">
        <v>44</v>
      </c>
      <c r="Q3720" t="s">
        <v>74</v>
      </c>
      <c r="R3720" t="s">
        <v>75</v>
      </c>
    </row>
    <row r="3721" spans="1:18" x14ac:dyDescent="0.2">
      <c r="A3721">
        <v>3720</v>
      </c>
      <c r="B3721">
        <v>20</v>
      </c>
      <c r="C3721" t="s">
        <v>152</v>
      </c>
      <c r="D3721" t="s">
        <v>94</v>
      </c>
      <c r="E3721" t="s">
        <v>20</v>
      </c>
      <c r="F3721">
        <v>91</v>
      </c>
      <c r="G3721" t="s">
        <v>137</v>
      </c>
      <c r="H3721" t="s">
        <v>43</v>
      </c>
      <c r="I3721" t="s">
        <v>107</v>
      </c>
      <c r="J3721" t="s">
        <v>52</v>
      </c>
      <c r="K3721">
        <v>4.0999999999999996</v>
      </c>
      <c r="L3721" t="s">
        <v>151</v>
      </c>
      <c r="M3721" t="s">
        <v>37</v>
      </c>
      <c r="N3721" t="s">
        <v>151</v>
      </c>
      <c r="O3721" t="s">
        <v>151</v>
      </c>
      <c r="P3721">
        <v>8</v>
      </c>
      <c r="Q3721" t="s">
        <v>74</v>
      </c>
      <c r="R3721" t="s">
        <v>96</v>
      </c>
    </row>
    <row r="3722" spans="1:18" x14ac:dyDescent="0.2">
      <c r="A3722">
        <v>3721</v>
      </c>
      <c r="B3722">
        <v>21</v>
      </c>
      <c r="C3722" t="s">
        <v>152</v>
      </c>
      <c r="D3722" t="s">
        <v>123</v>
      </c>
      <c r="E3722" t="s">
        <v>66</v>
      </c>
      <c r="F3722">
        <v>56</v>
      </c>
      <c r="G3722" t="s">
        <v>130</v>
      </c>
      <c r="H3722" t="s">
        <v>43</v>
      </c>
      <c r="I3722" t="s">
        <v>99</v>
      </c>
      <c r="J3722" t="s">
        <v>56</v>
      </c>
      <c r="K3722">
        <v>3.6</v>
      </c>
      <c r="L3722" t="s">
        <v>151</v>
      </c>
      <c r="M3722" t="s">
        <v>37</v>
      </c>
      <c r="N3722" t="s">
        <v>151</v>
      </c>
      <c r="O3722" t="s">
        <v>151</v>
      </c>
      <c r="P3722">
        <v>13</v>
      </c>
      <c r="Q3722" t="s">
        <v>38</v>
      </c>
      <c r="R3722" t="s">
        <v>57</v>
      </c>
    </row>
    <row r="3723" spans="1:18" x14ac:dyDescent="0.2">
      <c r="A3723">
        <v>3722</v>
      </c>
      <c r="B3723">
        <v>62</v>
      </c>
      <c r="C3723" t="s">
        <v>152</v>
      </c>
      <c r="D3723" t="s">
        <v>61</v>
      </c>
      <c r="E3723" t="s">
        <v>62</v>
      </c>
      <c r="F3723">
        <v>60</v>
      </c>
      <c r="G3723" t="s">
        <v>138</v>
      </c>
      <c r="H3723" t="s">
        <v>22</v>
      </c>
      <c r="I3723" t="s">
        <v>68</v>
      </c>
      <c r="J3723" t="s">
        <v>56</v>
      </c>
      <c r="K3723">
        <v>4</v>
      </c>
      <c r="L3723" t="s">
        <v>151</v>
      </c>
      <c r="M3723" t="s">
        <v>44</v>
      </c>
      <c r="N3723" t="s">
        <v>151</v>
      </c>
      <c r="O3723" t="s">
        <v>151</v>
      </c>
      <c r="P3723">
        <v>10</v>
      </c>
      <c r="Q3723" t="s">
        <v>32</v>
      </c>
      <c r="R3723" t="s">
        <v>48</v>
      </c>
    </row>
    <row r="3724" spans="1:18" x14ac:dyDescent="0.2">
      <c r="A3724">
        <v>3723</v>
      </c>
      <c r="B3724">
        <v>23</v>
      </c>
      <c r="C3724" t="s">
        <v>152</v>
      </c>
      <c r="D3724" t="s">
        <v>101</v>
      </c>
      <c r="E3724" t="s">
        <v>62</v>
      </c>
      <c r="F3724">
        <v>34</v>
      </c>
      <c r="G3724" t="s">
        <v>21</v>
      </c>
      <c r="H3724" t="s">
        <v>91</v>
      </c>
      <c r="I3724" t="s">
        <v>133</v>
      </c>
      <c r="J3724" t="s">
        <v>56</v>
      </c>
      <c r="K3724">
        <v>4</v>
      </c>
      <c r="L3724" t="s">
        <v>151</v>
      </c>
      <c r="M3724" t="s">
        <v>53</v>
      </c>
      <c r="N3724" t="s">
        <v>151</v>
      </c>
      <c r="O3724" t="s">
        <v>151</v>
      </c>
      <c r="P3724">
        <v>1</v>
      </c>
      <c r="Q3724" t="s">
        <v>38</v>
      </c>
      <c r="R3724" t="s">
        <v>28</v>
      </c>
    </row>
    <row r="3725" spans="1:18" x14ac:dyDescent="0.2">
      <c r="A3725">
        <v>3724</v>
      </c>
      <c r="B3725">
        <v>26</v>
      </c>
      <c r="C3725" t="s">
        <v>152</v>
      </c>
      <c r="D3725" t="s">
        <v>40</v>
      </c>
      <c r="E3725" t="s">
        <v>41</v>
      </c>
      <c r="F3725">
        <v>30</v>
      </c>
      <c r="G3725" t="s">
        <v>42</v>
      </c>
      <c r="H3725" t="s">
        <v>43</v>
      </c>
      <c r="I3725" t="s">
        <v>117</v>
      </c>
      <c r="J3725" t="s">
        <v>36</v>
      </c>
      <c r="K3725">
        <v>3.6</v>
      </c>
      <c r="L3725" t="s">
        <v>151</v>
      </c>
      <c r="M3725" t="s">
        <v>37</v>
      </c>
      <c r="N3725" t="s">
        <v>151</v>
      </c>
      <c r="O3725" t="s">
        <v>151</v>
      </c>
      <c r="P3725">
        <v>1</v>
      </c>
      <c r="Q3725" t="s">
        <v>85</v>
      </c>
      <c r="R3725" t="s">
        <v>87</v>
      </c>
    </row>
    <row r="3726" spans="1:18" x14ac:dyDescent="0.2">
      <c r="A3726">
        <v>3725</v>
      </c>
      <c r="B3726">
        <v>30</v>
      </c>
      <c r="C3726" t="s">
        <v>152</v>
      </c>
      <c r="D3726" t="s">
        <v>142</v>
      </c>
      <c r="E3726" t="s">
        <v>66</v>
      </c>
      <c r="F3726">
        <v>71</v>
      </c>
      <c r="G3726" t="s">
        <v>111</v>
      </c>
      <c r="H3726" t="s">
        <v>22</v>
      </c>
      <c r="I3726" t="s">
        <v>95</v>
      </c>
      <c r="J3726" t="s">
        <v>24</v>
      </c>
      <c r="K3726">
        <v>3.1</v>
      </c>
      <c r="L3726" t="s">
        <v>151</v>
      </c>
      <c r="M3726" t="s">
        <v>26</v>
      </c>
      <c r="N3726" t="s">
        <v>151</v>
      </c>
      <c r="O3726" t="s">
        <v>151</v>
      </c>
      <c r="P3726">
        <v>18</v>
      </c>
      <c r="Q3726" t="s">
        <v>74</v>
      </c>
      <c r="R3726" t="s">
        <v>48</v>
      </c>
    </row>
    <row r="3727" spans="1:18" x14ac:dyDescent="0.2">
      <c r="A3727">
        <v>3726</v>
      </c>
      <c r="B3727">
        <v>18</v>
      </c>
      <c r="C3727" t="s">
        <v>152</v>
      </c>
      <c r="D3727" t="s">
        <v>80</v>
      </c>
      <c r="E3727" t="s">
        <v>20</v>
      </c>
      <c r="F3727">
        <v>100</v>
      </c>
      <c r="G3727" t="s">
        <v>100</v>
      </c>
      <c r="H3727" t="s">
        <v>35</v>
      </c>
      <c r="I3727" t="s">
        <v>47</v>
      </c>
      <c r="J3727" t="s">
        <v>24</v>
      </c>
      <c r="K3727">
        <v>4.4000000000000004</v>
      </c>
      <c r="L3727" t="s">
        <v>151</v>
      </c>
      <c r="M3727" t="s">
        <v>44</v>
      </c>
      <c r="N3727" t="s">
        <v>151</v>
      </c>
      <c r="O3727" t="s">
        <v>151</v>
      </c>
      <c r="P3727">
        <v>2</v>
      </c>
      <c r="Q3727" t="s">
        <v>45</v>
      </c>
      <c r="R3727" t="s">
        <v>48</v>
      </c>
    </row>
    <row r="3728" spans="1:18" x14ac:dyDescent="0.2">
      <c r="A3728">
        <v>3727</v>
      </c>
      <c r="B3728">
        <v>47</v>
      </c>
      <c r="C3728" t="s">
        <v>152</v>
      </c>
      <c r="D3728" t="s">
        <v>132</v>
      </c>
      <c r="E3728" t="s">
        <v>66</v>
      </c>
      <c r="F3728">
        <v>85</v>
      </c>
      <c r="G3728" t="s">
        <v>134</v>
      </c>
      <c r="H3728" t="s">
        <v>91</v>
      </c>
      <c r="I3728" t="s">
        <v>120</v>
      </c>
      <c r="J3728" t="s">
        <v>56</v>
      </c>
      <c r="K3728">
        <v>4.3</v>
      </c>
      <c r="L3728" t="s">
        <v>151</v>
      </c>
      <c r="M3728" t="s">
        <v>44</v>
      </c>
      <c r="N3728" t="s">
        <v>151</v>
      </c>
      <c r="O3728" t="s">
        <v>151</v>
      </c>
      <c r="P3728">
        <v>36</v>
      </c>
      <c r="Q3728" t="s">
        <v>85</v>
      </c>
      <c r="R3728" t="s">
        <v>96</v>
      </c>
    </row>
    <row r="3729" spans="1:18" x14ac:dyDescent="0.2">
      <c r="A3729">
        <v>3728</v>
      </c>
      <c r="B3729">
        <v>41</v>
      </c>
      <c r="C3729" t="s">
        <v>152</v>
      </c>
      <c r="D3729" t="s">
        <v>124</v>
      </c>
      <c r="E3729" t="s">
        <v>20</v>
      </c>
      <c r="F3729">
        <v>83</v>
      </c>
      <c r="G3729" t="s">
        <v>30</v>
      </c>
      <c r="H3729" t="s">
        <v>43</v>
      </c>
      <c r="I3729" t="s">
        <v>79</v>
      </c>
      <c r="J3729" t="s">
        <v>52</v>
      </c>
      <c r="K3729">
        <v>3.5</v>
      </c>
      <c r="L3729" t="s">
        <v>151</v>
      </c>
      <c r="M3729" t="s">
        <v>44</v>
      </c>
      <c r="N3729" t="s">
        <v>151</v>
      </c>
      <c r="O3729" t="s">
        <v>151</v>
      </c>
      <c r="P3729">
        <v>17</v>
      </c>
      <c r="Q3729" t="s">
        <v>85</v>
      </c>
      <c r="R3729" t="s">
        <v>75</v>
      </c>
    </row>
    <row r="3730" spans="1:18" x14ac:dyDescent="0.2">
      <c r="A3730">
        <v>3729</v>
      </c>
      <c r="B3730">
        <v>62</v>
      </c>
      <c r="C3730" t="s">
        <v>152</v>
      </c>
      <c r="D3730" t="s">
        <v>101</v>
      </c>
      <c r="E3730" t="s">
        <v>62</v>
      </c>
      <c r="F3730">
        <v>31</v>
      </c>
      <c r="G3730" t="s">
        <v>128</v>
      </c>
      <c r="H3730" t="s">
        <v>22</v>
      </c>
      <c r="I3730" t="s">
        <v>107</v>
      </c>
      <c r="J3730" t="s">
        <v>24</v>
      </c>
      <c r="K3730">
        <v>3</v>
      </c>
      <c r="L3730" t="s">
        <v>151</v>
      </c>
      <c r="M3730" t="s">
        <v>53</v>
      </c>
      <c r="N3730" t="s">
        <v>151</v>
      </c>
      <c r="O3730" t="s">
        <v>151</v>
      </c>
      <c r="P3730">
        <v>1</v>
      </c>
      <c r="Q3730" t="s">
        <v>85</v>
      </c>
      <c r="R3730" t="s">
        <v>48</v>
      </c>
    </row>
    <row r="3731" spans="1:18" x14ac:dyDescent="0.2">
      <c r="A3731">
        <v>3730</v>
      </c>
      <c r="B3731">
        <v>28</v>
      </c>
      <c r="C3731" t="s">
        <v>152</v>
      </c>
      <c r="D3731" t="s">
        <v>136</v>
      </c>
      <c r="E3731" t="s">
        <v>41</v>
      </c>
      <c r="F3731">
        <v>82</v>
      </c>
      <c r="G3731" t="s">
        <v>42</v>
      </c>
      <c r="H3731" t="s">
        <v>43</v>
      </c>
      <c r="I3731" t="s">
        <v>84</v>
      </c>
      <c r="J3731" t="s">
        <v>36</v>
      </c>
      <c r="K3731">
        <v>4.7</v>
      </c>
      <c r="L3731" t="s">
        <v>151</v>
      </c>
      <c r="M3731" t="s">
        <v>69</v>
      </c>
      <c r="N3731" t="s">
        <v>151</v>
      </c>
      <c r="O3731" t="s">
        <v>151</v>
      </c>
      <c r="P3731">
        <v>50</v>
      </c>
      <c r="Q3731" t="s">
        <v>32</v>
      </c>
      <c r="R3731" t="s">
        <v>57</v>
      </c>
    </row>
    <row r="3732" spans="1:18" x14ac:dyDescent="0.2">
      <c r="A3732">
        <v>3731</v>
      </c>
      <c r="B3732">
        <v>46</v>
      </c>
      <c r="C3732" t="s">
        <v>152</v>
      </c>
      <c r="D3732" t="s">
        <v>54</v>
      </c>
      <c r="E3732" t="s">
        <v>20</v>
      </c>
      <c r="F3732">
        <v>79</v>
      </c>
      <c r="G3732" t="s">
        <v>102</v>
      </c>
      <c r="H3732" t="s">
        <v>43</v>
      </c>
      <c r="I3732" t="s">
        <v>84</v>
      </c>
      <c r="J3732" t="s">
        <v>52</v>
      </c>
      <c r="K3732">
        <v>2.5</v>
      </c>
      <c r="L3732" t="s">
        <v>151</v>
      </c>
      <c r="M3732" t="s">
        <v>69</v>
      </c>
      <c r="N3732" t="s">
        <v>151</v>
      </c>
      <c r="O3732" t="s">
        <v>151</v>
      </c>
      <c r="P3732">
        <v>3</v>
      </c>
      <c r="Q3732" t="s">
        <v>38</v>
      </c>
      <c r="R3732" t="s">
        <v>75</v>
      </c>
    </row>
    <row r="3733" spans="1:18" x14ac:dyDescent="0.2">
      <c r="A3733">
        <v>3732</v>
      </c>
      <c r="B3733">
        <v>54</v>
      </c>
      <c r="C3733" t="s">
        <v>152</v>
      </c>
      <c r="D3733" t="s">
        <v>123</v>
      </c>
      <c r="E3733" t="s">
        <v>66</v>
      </c>
      <c r="F3733">
        <v>62</v>
      </c>
      <c r="G3733" t="s">
        <v>63</v>
      </c>
      <c r="H3733" t="s">
        <v>43</v>
      </c>
      <c r="I3733" t="s">
        <v>92</v>
      </c>
      <c r="J3733" t="s">
        <v>36</v>
      </c>
      <c r="K3733">
        <v>3.1</v>
      </c>
      <c r="L3733" t="s">
        <v>151</v>
      </c>
      <c r="M3733" t="s">
        <v>69</v>
      </c>
      <c r="N3733" t="s">
        <v>151</v>
      </c>
      <c r="O3733" t="s">
        <v>151</v>
      </c>
      <c r="P3733">
        <v>45</v>
      </c>
      <c r="Q3733" t="s">
        <v>45</v>
      </c>
      <c r="R3733" t="s">
        <v>57</v>
      </c>
    </row>
    <row r="3734" spans="1:18" x14ac:dyDescent="0.2">
      <c r="A3734">
        <v>3733</v>
      </c>
      <c r="B3734">
        <v>36</v>
      </c>
      <c r="C3734" t="s">
        <v>152</v>
      </c>
      <c r="D3734" t="s">
        <v>70</v>
      </c>
      <c r="E3734" t="s">
        <v>41</v>
      </c>
      <c r="F3734">
        <v>92</v>
      </c>
      <c r="G3734" t="s">
        <v>115</v>
      </c>
      <c r="H3734" t="s">
        <v>22</v>
      </c>
      <c r="I3734" t="s">
        <v>68</v>
      </c>
      <c r="J3734" t="s">
        <v>36</v>
      </c>
      <c r="K3734">
        <v>3.3</v>
      </c>
      <c r="L3734" t="s">
        <v>151</v>
      </c>
      <c r="M3734" t="s">
        <v>37</v>
      </c>
      <c r="N3734" t="s">
        <v>151</v>
      </c>
      <c r="O3734" t="s">
        <v>151</v>
      </c>
      <c r="P3734">
        <v>28</v>
      </c>
      <c r="Q3734" t="s">
        <v>45</v>
      </c>
      <c r="R3734" t="s">
        <v>48</v>
      </c>
    </row>
    <row r="3735" spans="1:18" x14ac:dyDescent="0.2">
      <c r="A3735">
        <v>3734</v>
      </c>
      <c r="B3735">
        <v>25</v>
      </c>
      <c r="C3735" t="s">
        <v>152</v>
      </c>
      <c r="D3735" t="s">
        <v>124</v>
      </c>
      <c r="E3735" t="s">
        <v>20</v>
      </c>
      <c r="F3735">
        <v>58</v>
      </c>
      <c r="G3735" t="s">
        <v>114</v>
      </c>
      <c r="H3735" t="s">
        <v>43</v>
      </c>
      <c r="I3735" t="s">
        <v>31</v>
      </c>
      <c r="J3735" t="s">
        <v>56</v>
      </c>
      <c r="K3735">
        <v>4.7</v>
      </c>
      <c r="L3735" t="s">
        <v>151</v>
      </c>
      <c r="M3735" t="s">
        <v>44</v>
      </c>
      <c r="N3735" t="s">
        <v>151</v>
      </c>
      <c r="O3735" t="s">
        <v>151</v>
      </c>
      <c r="P3735">
        <v>6</v>
      </c>
      <c r="Q3735" t="s">
        <v>85</v>
      </c>
      <c r="R3735" t="s">
        <v>96</v>
      </c>
    </row>
    <row r="3736" spans="1:18" x14ac:dyDescent="0.2">
      <c r="A3736">
        <v>3735</v>
      </c>
      <c r="B3736">
        <v>38</v>
      </c>
      <c r="C3736" t="s">
        <v>152</v>
      </c>
      <c r="D3736" t="s">
        <v>103</v>
      </c>
      <c r="E3736" t="s">
        <v>20</v>
      </c>
      <c r="F3736">
        <v>88</v>
      </c>
      <c r="G3736" t="s">
        <v>98</v>
      </c>
      <c r="H3736" t="s">
        <v>43</v>
      </c>
      <c r="I3736" t="s">
        <v>117</v>
      </c>
      <c r="J3736" t="s">
        <v>36</v>
      </c>
      <c r="K3736">
        <v>3.4</v>
      </c>
      <c r="L3736" t="s">
        <v>151</v>
      </c>
      <c r="M3736" t="s">
        <v>44</v>
      </c>
      <c r="N3736" t="s">
        <v>151</v>
      </c>
      <c r="O3736" t="s">
        <v>151</v>
      </c>
      <c r="P3736">
        <v>33</v>
      </c>
      <c r="Q3736" t="s">
        <v>85</v>
      </c>
      <c r="R3736" t="s">
        <v>96</v>
      </c>
    </row>
    <row r="3737" spans="1:18" x14ac:dyDescent="0.2">
      <c r="A3737">
        <v>3736</v>
      </c>
      <c r="B3737">
        <v>38</v>
      </c>
      <c r="C3737" t="s">
        <v>152</v>
      </c>
      <c r="D3737" t="s">
        <v>40</v>
      </c>
      <c r="E3737" t="s">
        <v>41</v>
      </c>
      <c r="F3737">
        <v>44</v>
      </c>
      <c r="G3737" t="s">
        <v>34</v>
      </c>
      <c r="H3737" t="s">
        <v>22</v>
      </c>
      <c r="I3737" t="s">
        <v>120</v>
      </c>
      <c r="J3737" t="s">
        <v>36</v>
      </c>
      <c r="K3737">
        <v>3.1</v>
      </c>
      <c r="L3737" t="s">
        <v>151</v>
      </c>
      <c r="M3737" t="s">
        <v>69</v>
      </c>
      <c r="N3737" t="s">
        <v>151</v>
      </c>
      <c r="O3737" t="s">
        <v>151</v>
      </c>
      <c r="P3737">
        <v>29</v>
      </c>
      <c r="Q3737" t="s">
        <v>45</v>
      </c>
      <c r="R3737" t="s">
        <v>48</v>
      </c>
    </row>
    <row r="3738" spans="1:18" x14ac:dyDescent="0.2">
      <c r="A3738">
        <v>3737</v>
      </c>
      <c r="B3738">
        <v>42</v>
      </c>
      <c r="C3738" t="s">
        <v>152</v>
      </c>
      <c r="D3738" t="s">
        <v>33</v>
      </c>
      <c r="E3738" t="s">
        <v>20</v>
      </c>
      <c r="F3738">
        <v>56</v>
      </c>
      <c r="G3738" t="s">
        <v>134</v>
      </c>
      <c r="H3738" t="s">
        <v>43</v>
      </c>
      <c r="I3738" t="s">
        <v>107</v>
      </c>
      <c r="J3738" t="s">
        <v>36</v>
      </c>
      <c r="K3738">
        <v>4.5999999999999996</v>
      </c>
      <c r="L3738" t="s">
        <v>151</v>
      </c>
      <c r="M3738" t="s">
        <v>73</v>
      </c>
      <c r="N3738" t="s">
        <v>151</v>
      </c>
      <c r="O3738" t="s">
        <v>151</v>
      </c>
      <c r="P3738">
        <v>2</v>
      </c>
      <c r="Q3738" t="s">
        <v>45</v>
      </c>
      <c r="R3738" t="s">
        <v>96</v>
      </c>
    </row>
    <row r="3739" spans="1:18" x14ac:dyDescent="0.2">
      <c r="A3739">
        <v>3738</v>
      </c>
      <c r="B3739">
        <v>19</v>
      </c>
      <c r="C3739" t="s">
        <v>152</v>
      </c>
      <c r="D3739" t="s">
        <v>105</v>
      </c>
      <c r="E3739" t="s">
        <v>66</v>
      </c>
      <c r="F3739">
        <v>23</v>
      </c>
      <c r="G3739" t="s">
        <v>21</v>
      </c>
      <c r="H3739" t="s">
        <v>35</v>
      </c>
      <c r="I3739" t="s">
        <v>31</v>
      </c>
      <c r="J3739" t="s">
        <v>24</v>
      </c>
      <c r="K3739">
        <v>4.9000000000000004</v>
      </c>
      <c r="L3739" t="s">
        <v>151</v>
      </c>
      <c r="M3739" t="s">
        <v>37</v>
      </c>
      <c r="N3739" t="s">
        <v>151</v>
      </c>
      <c r="O3739" t="s">
        <v>151</v>
      </c>
      <c r="P3739">
        <v>43</v>
      </c>
      <c r="Q3739" t="s">
        <v>45</v>
      </c>
      <c r="R3739" t="s">
        <v>75</v>
      </c>
    </row>
    <row r="3740" spans="1:18" x14ac:dyDescent="0.2">
      <c r="A3740">
        <v>3739</v>
      </c>
      <c r="B3740">
        <v>34</v>
      </c>
      <c r="C3740" t="s">
        <v>152</v>
      </c>
      <c r="D3740" t="s">
        <v>58</v>
      </c>
      <c r="E3740" t="s">
        <v>20</v>
      </c>
      <c r="F3740">
        <v>45</v>
      </c>
      <c r="G3740" t="s">
        <v>78</v>
      </c>
      <c r="H3740" t="s">
        <v>43</v>
      </c>
      <c r="I3740" t="s">
        <v>109</v>
      </c>
      <c r="J3740" t="s">
        <v>36</v>
      </c>
      <c r="K3740">
        <v>2.7</v>
      </c>
      <c r="L3740" t="s">
        <v>151</v>
      </c>
      <c r="M3740" t="s">
        <v>37</v>
      </c>
      <c r="N3740" t="s">
        <v>151</v>
      </c>
      <c r="O3740" t="s">
        <v>151</v>
      </c>
      <c r="P3740">
        <v>48</v>
      </c>
      <c r="Q3740" t="s">
        <v>32</v>
      </c>
      <c r="R3740" t="s">
        <v>28</v>
      </c>
    </row>
    <row r="3741" spans="1:18" x14ac:dyDescent="0.2">
      <c r="A3741">
        <v>3740</v>
      </c>
      <c r="B3741">
        <v>38</v>
      </c>
      <c r="C3741" t="s">
        <v>152</v>
      </c>
      <c r="D3741" t="s">
        <v>88</v>
      </c>
      <c r="E3741" t="s">
        <v>66</v>
      </c>
      <c r="F3741">
        <v>31</v>
      </c>
      <c r="G3741" t="s">
        <v>134</v>
      </c>
      <c r="H3741" t="s">
        <v>43</v>
      </c>
      <c r="I3741" t="s">
        <v>77</v>
      </c>
      <c r="J3741" t="s">
        <v>56</v>
      </c>
      <c r="K3741">
        <v>4.2</v>
      </c>
      <c r="L3741" t="s">
        <v>151</v>
      </c>
      <c r="M3741" t="s">
        <v>37</v>
      </c>
      <c r="N3741" t="s">
        <v>151</v>
      </c>
      <c r="O3741" t="s">
        <v>151</v>
      </c>
      <c r="P3741">
        <v>43</v>
      </c>
      <c r="Q3741" t="s">
        <v>38</v>
      </c>
      <c r="R3741" t="s">
        <v>39</v>
      </c>
    </row>
    <row r="3742" spans="1:18" x14ac:dyDescent="0.2">
      <c r="A3742">
        <v>3741</v>
      </c>
      <c r="B3742">
        <v>42</v>
      </c>
      <c r="C3742" t="s">
        <v>152</v>
      </c>
      <c r="D3742" t="s">
        <v>94</v>
      </c>
      <c r="E3742" t="s">
        <v>20</v>
      </c>
      <c r="F3742">
        <v>96</v>
      </c>
      <c r="G3742" t="s">
        <v>140</v>
      </c>
      <c r="H3742" t="s">
        <v>43</v>
      </c>
      <c r="I3742" t="s">
        <v>64</v>
      </c>
      <c r="J3742" t="s">
        <v>52</v>
      </c>
      <c r="K3742">
        <v>2.6</v>
      </c>
      <c r="L3742" t="s">
        <v>151</v>
      </c>
      <c r="M3742" t="s">
        <v>73</v>
      </c>
      <c r="N3742" t="s">
        <v>151</v>
      </c>
      <c r="O3742" t="s">
        <v>151</v>
      </c>
      <c r="P3742">
        <v>26</v>
      </c>
      <c r="Q3742" t="s">
        <v>85</v>
      </c>
      <c r="R3742" t="s">
        <v>75</v>
      </c>
    </row>
    <row r="3743" spans="1:18" x14ac:dyDescent="0.2">
      <c r="A3743">
        <v>3742</v>
      </c>
      <c r="B3743">
        <v>58</v>
      </c>
      <c r="C3743" t="s">
        <v>152</v>
      </c>
      <c r="D3743" t="s">
        <v>54</v>
      </c>
      <c r="E3743" t="s">
        <v>20</v>
      </c>
      <c r="F3743">
        <v>96</v>
      </c>
      <c r="G3743" t="s">
        <v>116</v>
      </c>
      <c r="H3743" t="s">
        <v>43</v>
      </c>
      <c r="I3743" t="s">
        <v>72</v>
      </c>
      <c r="J3743" t="s">
        <v>36</v>
      </c>
      <c r="K3743">
        <v>3.2</v>
      </c>
      <c r="L3743" t="s">
        <v>151</v>
      </c>
      <c r="M3743" t="s">
        <v>69</v>
      </c>
      <c r="N3743" t="s">
        <v>151</v>
      </c>
      <c r="O3743" t="s">
        <v>151</v>
      </c>
      <c r="P3743">
        <v>26</v>
      </c>
      <c r="Q3743" t="s">
        <v>85</v>
      </c>
      <c r="R3743" t="s">
        <v>75</v>
      </c>
    </row>
    <row r="3744" spans="1:18" x14ac:dyDescent="0.2">
      <c r="A3744">
        <v>3743</v>
      </c>
      <c r="B3744">
        <v>56</v>
      </c>
      <c r="C3744" t="s">
        <v>152</v>
      </c>
      <c r="D3744" t="s">
        <v>54</v>
      </c>
      <c r="E3744" t="s">
        <v>20</v>
      </c>
      <c r="F3744">
        <v>80</v>
      </c>
      <c r="G3744" t="s">
        <v>127</v>
      </c>
      <c r="H3744" t="s">
        <v>43</v>
      </c>
      <c r="I3744" t="s">
        <v>23</v>
      </c>
      <c r="J3744" t="s">
        <v>56</v>
      </c>
      <c r="K3744">
        <v>4.4000000000000004</v>
      </c>
      <c r="L3744" t="s">
        <v>151</v>
      </c>
      <c r="M3744" t="s">
        <v>53</v>
      </c>
      <c r="N3744" t="s">
        <v>151</v>
      </c>
      <c r="O3744" t="s">
        <v>151</v>
      </c>
      <c r="P3744">
        <v>50</v>
      </c>
      <c r="Q3744" t="s">
        <v>38</v>
      </c>
      <c r="R3744" t="s">
        <v>75</v>
      </c>
    </row>
    <row r="3745" spans="1:18" x14ac:dyDescent="0.2">
      <c r="A3745">
        <v>3744</v>
      </c>
      <c r="B3745">
        <v>62</v>
      </c>
      <c r="C3745" t="s">
        <v>152</v>
      </c>
      <c r="D3745" t="s">
        <v>94</v>
      </c>
      <c r="E3745" t="s">
        <v>20</v>
      </c>
      <c r="F3745">
        <v>28</v>
      </c>
      <c r="G3745" t="s">
        <v>134</v>
      </c>
      <c r="H3745" t="s">
        <v>22</v>
      </c>
      <c r="I3745" t="s">
        <v>108</v>
      </c>
      <c r="J3745" t="s">
        <v>56</v>
      </c>
      <c r="K3745">
        <v>3.6</v>
      </c>
      <c r="L3745" t="s">
        <v>151</v>
      </c>
      <c r="M3745" t="s">
        <v>37</v>
      </c>
      <c r="N3745" t="s">
        <v>151</v>
      </c>
      <c r="O3745" t="s">
        <v>151</v>
      </c>
      <c r="P3745">
        <v>36</v>
      </c>
      <c r="Q3745" t="s">
        <v>85</v>
      </c>
      <c r="R3745" t="s">
        <v>57</v>
      </c>
    </row>
    <row r="3746" spans="1:18" x14ac:dyDescent="0.2">
      <c r="A3746">
        <v>3745</v>
      </c>
      <c r="B3746">
        <v>24</v>
      </c>
      <c r="C3746" t="s">
        <v>152</v>
      </c>
      <c r="D3746" t="s">
        <v>103</v>
      </c>
      <c r="E3746" t="s">
        <v>20</v>
      </c>
      <c r="F3746">
        <v>51</v>
      </c>
      <c r="G3746" t="s">
        <v>126</v>
      </c>
      <c r="H3746" t="s">
        <v>43</v>
      </c>
      <c r="I3746" t="s">
        <v>23</v>
      </c>
      <c r="J3746" t="s">
        <v>52</v>
      </c>
      <c r="K3746">
        <v>2.7</v>
      </c>
      <c r="L3746" t="s">
        <v>151</v>
      </c>
      <c r="M3746" t="s">
        <v>44</v>
      </c>
      <c r="N3746" t="s">
        <v>151</v>
      </c>
      <c r="O3746" t="s">
        <v>151</v>
      </c>
      <c r="P3746">
        <v>26</v>
      </c>
      <c r="Q3746" t="s">
        <v>74</v>
      </c>
      <c r="R3746" t="s">
        <v>28</v>
      </c>
    </row>
    <row r="3747" spans="1:18" x14ac:dyDescent="0.2">
      <c r="A3747">
        <v>3746</v>
      </c>
      <c r="B3747">
        <v>60</v>
      </c>
      <c r="C3747" t="s">
        <v>152</v>
      </c>
      <c r="D3747" t="s">
        <v>124</v>
      </c>
      <c r="E3747" t="s">
        <v>20</v>
      </c>
      <c r="F3747">
        <v>41</v>
      </c>
      <c r="G3747" t="s">
        <v>148</v>
      </c>
      <c r="H3747" t="s">
        <v>22</v>
      </c>
      <c r="I3747" t="s">
        <v>79</v>
      </c>
      <c r="J3747" t="s">
        <v>36</v>
      </c>
      <c r="K3747">
        <v>4.3</v>
      </c>
      <c r="L3747" t="s">
        <v>151</v>
      </c>
      <c r="M3747" t="s">
        <v>26</v>
      </c>
      <c r="N3747" t="s">
        <v>151</v>
      </c>
      <c r="O3747" t="s">
        <v>151</v>
      </c>
      <c r="P3747">
        <v>2</v>
      </c>
      <c r="Q3747" t="s">
        <v>85</v>
      </c>
      <c r="R3747" t="s">
        <v>87</v>
      </c>
    </row>
    <row r="3748" spans="1:18" x14ac:dyDescent="0.2">
      <c r="A3748">
        <v>3747</v>
      </c>
      <c r="B3748">
        <v>53</v>
      </c>
      <c r="C3748" t="s">
        <v>152</v>
      </c>
      <c r="D3748" t="s">
        <v>61</v>
      </c>
      <c r="E3748" t="s">
        <v>62</v>
      </c>
      <c r="F3748">
        <v>99</v>
      </c>
      <c r="G3748" t="s">
        <v>134</v>
      </c>
      <c r="H3748" t="s">
        <v>91</v>
      </c>
      <c r="I3748" t="s">
        <v>108</v>
      </c>
      <c r="J3748" t="s">
        <v>52</v>
      </c>
      <c r="K3748">
        <v>2.6</v>
      </c>
      <c r="L3748" t="s">
        <v>151</v>
      </c>
      <c r="M3748" t="s">
        <v>44</v>
      </c>
      <c r="N3748" t="s">
        <v>151</v>
      </c>
      <c r="O3748" t="s">
        <v>151</v>
      </c>
      <c r="P3748">
        <v>49</v>
      </c>
      <c r="Q3748" t="s">
        <v>45</v>
      </c>
      <c r="R3748" t="s">
        <v>87</v>
      </c>
    </row>
    <row r="3749" spans="1:18" x14ac:dyDescent="0.2">
      <c r="A3749">
        <v>3748</v>
      </c>
      <c r="B3749">
        <v>26</v>
      </c>
      <c r="C3749" t="s">
        <v>152</v>
      </c>
      <c r="D3749" t="s">
        <v>29</v>
      </c>
      <c r="E3749" t="s">
        <v>20</v>
      </c>
      <c r="F3749">
        <v>53</v>
      </c>
      <c r="G3749" t="s">
        <v>42</v>
      </c>
      <c r="H3749" t="s">
        <v>22</v>
      </c>
      <c r="I3749" t="s">
        <v>77</v>
      </c>
      <c r="J3749" t="s">
        <v>36</v>
      </c>
      <c r="K3749">
        <v>4.3</v>
      </c>
      <c r="L3749" t="s">
        <v>151</v>
      </c>
      <c r="M3749" t="s">
        <v>73</v>
      </c>
      <c r="N3749" t="s">
        <v>151</v>
      </c>
      <c r="O3749" t="s">
        <v>151</v>
      </c>
      <c r="P3749">
        <v>32</v>
      </c>
      <c r="Q3749" t="s">
        <v>74</v>
      </c>
      <c r="R3749" t="s">
        <v>75</v>
      </c>
    </row>
    <row r="3750" spans="1:18" x14ac:dyDescent="0.2">
      <c r="A3750">
        <v>3749</v>
      </c>
      <c r="B3750">
        <v>34</v>
      </c>
      <c r="C3750" t="s">
        <v>152</v>
      </c>
      <c r="D3750" t="s">
        <v>131</v>
      </c>
      <c r="E3750" t="s">
        <v>66</v>
      </c>
      <c r="F3750">
        <v>25</v>
      </c>
      <c r="G3750" t="s">
        <v>78</v>
      </c>
      <c r="H3750" t="s">
        <v>43</v>
      </c>
      <c r="I3750" t="s">
        <v>82</v>
      </c>
      <c r="J3750" t="s">
        <v>56</v>
      </c>
      <c r="K3750">
        <v>3.9</v>
      </c>
      <c r="L3750" t="s">
        <v>151</v>
      </c>
      <c r="M3750" t="s">
        <v>69</v>
      </c>
      <c r="N3750" t="s">
        <v>151</v>
      </c>
      <c r="O3750" t="s">
        <v>151</v>
      </c>
      <c r="P3750">
        <v>3</v>
      </c>
      <c r="Q3750" t="s">
        <v>27</v>
      </c>
      <c r="R3750" t="s">
        <v>48</v>
      </c>
    </row>
    <row r="3751" spans="1:18" x14ac:dyDescent="0.2">
      <c r="A3751">
        <v>3750</v>
      </c>
      <c r="B3751">
        <v>24</v>
      </c>
      <c r="C3751" t="s">
        <v>152</v>
      </c>
      <c r="D3751" t="s">
        <v>19</v>
      </c>
      <c r="E3751" t="s">
        <v>20</v>
      </c>
      <c r="F3751">
        <v>95</v>
      </c>
      <c r="G3751" t="s">
        <v>119</v>
      </c>
      <c r="H3751" t="s">
        <v>22</v>
      </c>
      <c r="I3751" t="s">
        <v>133</v>
      </c>
      <c r="J3751" t="s">
        <v>24</v>
      </c>
      <c r="K3751">
        <v>2.9</v>
      </c>
      <c r="L3751" t="s">
        <v>151</v>
      </c>
      <c r="M3751" t="s">
        <v>69</v>
      </c>
      <c r="N3751" t="s">
        <v>151</v>
      </c>
      <c r="O3751" t="s">
        <v>151</v>
      </c>
      <c r="P3751">
        <v>38</v>
      </c>
      <c r="Q3751" t="s">
        <v>27</v>
      </c>
      <c r="R3751" t="s">
        <v>96</v>
      </c>
    </row>
    <row r="3752" spans="1:18" x14ac:dyDescent="0.2">
      <c r="A3752">
        <v>3751</v>
      </c>
      <c r="B3752">
        <v>42</v>
      </c>
      <c r="C3752" t="s">
        <v>152</v>
      </c>
      <c r="D3752" t="s">
        <v>103</v>
      </c>
      <c r="E3752" t="s">
        <v>20</v>
      </c>
      <c r="F3752">
        <v>88</v>
      </c>
      <c r="G3752" t="s">
        <v>116</v>
      </c>
      <c r="H3752" t="s">
        <v>43</v>
      </c>
      <c r="I3752" t="s">
        <v>79</v>
      </c>
      <c r="J3752" t="s">
        <v>56</v>
      </c>
      <c r="K3752">
        <v>3.1</v>
      </c>
      <c r="L3752" t="s">
        <v>151</v>
      </c>
      <c r="M3752" t="s">
        <v>37</v>
      </c>
      <c r="N3752" t="s">
        <v>151</v>
      </c>
      <c r="O3752" t="s">
        <v>151</v>
      </c>
      <c r="P3752">
        <v>5</v>
      </c>
      <c r="Q3752" t="s">
        <v>45</v>
      </c>
      <c r="R3752" t="s">
        <v>87</v>
      </c>
    </row>
    <row r="3753" spans="1:18" x14ac:dyDescent="0.2">
      <c r="A3753">
        <v>3752</v>
      </c>
      <c r="B3753">
        <v>36</v>
      </c>
      <c r="C3753" t="s">
        <v>152</v>
      </c>
      <c r="D3753" t="s">
        <v>105</v>
      </c>
      <c r="E3753" t="s">
        <v>66</v>
      </c>
      <c r="F3753">
        <v>97</v>
      </c>
      <c r="G3753" t="s">
        <v>89</v>
      </c>
      <c r="H3753" t="s">
        <v>35</v>
      </c>
      <c r="I3753" t="s">
        <v>64</v>
      </c>
      <c r="J3753" t="s">
        <v>56</v>
      </c>
      <c r="K3753">
        <v>4.2</v>
      </c>
      <c r="L3753" t="s">
        <v>151</v>
      </c>
      <c r="M3753" t="s">
        <v>37</v>
      </c>
      <c r="N3753" t="s">
        <v>151</v>
      </c>
      <c r="O3753" t="s">
        <v>151</v>
      </c>
      <c r="P3753">
        <v>8</v>
      </c>
      <c r="Q3753" t="s">
        <v>38</v>
      </c>
      <c r="R3753" t="s">
        <v>96</v>
      </c>
    </row>
    <row r="3754" spans="1:18" x14ac:dyDescent="0.2">
      <c r="A3754">
        <v>3753</v>
      </c>
      <c r="B3754">
        <v>24</v>
      </c>
      <c r="C3754" t="s">
        <v>152</v>
      </c>
      <c r="D3754" t="s">
        <v>61</v>
      </c>
      <c r="E3754" t="s">
        <v>62</v>
      </c>
      <c r="F3754">
        <v>81</v>
      </c>
      <c r="G3754" t="s">
        <v>148</v>
      </c>
      <c r="H3754" t="s">
        <v>22</v>
      </c>
      <c r="I3754" t="s">
        <v>68</v>
      </c>
      <c r="J3754" t="s">
        <v>24</v>
      </c>
      <c r="K3754">
        <v>4.0999999999999996</v>
      </c>
      <c r="L3754" t="s">
        <v>151</v>
      </c>
      <c r="M3754" t="s">
        <v>69</v>
      </c>
      <c r="N3754" t="s">
        <v>151</v>
      </c>
      <c r="O3754" t="s">
        <v>151</v>
      </c>
      <c r="P3754">
        <v>43</v>
      </c>
      <c r="Q3754" t="s">
        <v>27</v>
      </c>
      <c r="R3754" t="s">
        <v>39</v>
      </c>
    </row>
    <row r="3755" spans="1:18" x14ac:dyDescent="0.2">
      <c r="A3755">
        <v>3754</v>
      </c>
      <c r="B3755">
        <v>39</v>
      </c>
      <c r="C3755" t="s">
        <v>152</v>
      </c>
      <c r="D3755" t="s">
        <v>88</v>
      </c>
      <c r="E3755" t="s">
        <v>66</v>
      </c>
      <c r="F3755">
        <v>26</v>
      </c>
      <c r="G3755" t="s">
        <v>59</v>
      </c>
      <c r="H3755" t="s">
        <v>35</v>
      </c>
      <c r="I3755" t="s">
        <v>47</v>
      </c>
      <c r="J3755" t="s">
        <v>24</v>
      </c>
      <c r="K3755">
        <v>4.2</v>
      </c>
      <c r="L3755" t="s">
        <v>151</v>
      </c>
      <c r="M3755" t="s">
        <v>44</v>
      </c>
      <c r="N3755" t="s">
        <v>151</v>
      </c>
      <c r="O3755" t="s">
        <v>151</v>
      </c>
      <c r="P3755">
        <v>22</v>
      </c>
      <c r="Q3755" t="s">
        <v>74</v>
      </c>
      <c r="R3755" t="s">
        <v>28</v>
      </c>
    </row>
    <row r="3756" spans="1:18" x14ac:dyDescent="0.2">
      <c r="A3756">
        <v>3755</v>
      </c>
      <c r="B3756">
        <v>46</v>
      </c>
      <c r="C3756" t="s">
        <v>152</v>
      </c>
      <c r="D3756" t="s">
        <v>70</v>
      </c>
      <c r="E3756" t="s">
        <v>41</v>
      </c>
      <c r="F3756">
        <v>41</v>
      </c>
      <c r="G3756" t="s">
        <v>144</v>
      </c>
      <c r="H3756" t="s">
        <v>43</v>
      </c>
      <c r="I3756" t="s">
        <v>47</v>
      </c>
      <c r="J3756" t="s">
        <v>52</v>
      </c>
      <c r="K3756">
        <v>4.4000000000000004</v>
      </c>
      <c r="L3756" t="s">
        <v>151</v>
      </c>
      <c r="M3756" t="s">
        <v>26</v>
      </c>
      <c r="N3756" t="s">
        <v>151</v>
      </c>
      <c r="O3756" t="s">
        <v>151</v>
      </c>
      <c r="P3756">
        <v>10</v>
      </c>
      <c r="Q3756" t="s">
        <v>32</v>
      </c>
      <c r="R3756" t="s">
        <v>96</v>
      </c>
    </row>
    <row r="3757" spans="1:18" x14ac:dyDescent="0.2">
      <c r="A3757">
        <v>3756</v>
      </c>
      <c r="B3757">
        <v>64</v>
      </c>
      <c r="C3757" t="s">
        <v>152</v>
      </c>
      <c r="D3757" t="s">
        <v>86</v>
      </c>
      <c r="E3757" t="s">
        <v>20</v>
      </c>
      <c r="F3757">
        <v>93</v>
      </c>
      <c r="G3757" t="s">
        <v>137</v>
      </c>
      <c r="H3757" t="s">
        <v>43</v>
      </c>
      <c r="I3757" t="s">
        <v>99</v>
      </c>
      <c r="J3757" t="s">
        <v>56</v>
      </c>
      <c r="K3757">
        <v>3.4</v>
      </c>
      <c r="L3757" t="s">
        <v>151</v>
      </c>
      <c r="M3757" t="s">
        <v>37</v>
      </c>
      <c r="N3757" t="s">
        <v>151</v>
      </c>
      <c r="O3757" t="s">
        <v>151</v>
      </c>
      <c r="P3757">
        <v>26</v>
      </c>
      <c r="Q3757" t="s">
        <v>38</v>
      </c>
      <c r="R3757" t="s">
        <v>87</v>
      </c>
    </row>
    <row r="3758" spans="1:18" x14ac:dyDescent="0.2">
      <c r="A3758">
        <v>3757</v>
      </c>
      <c r="B3758">
        <v>64</v>
      </c>
      <c r="C3758" t="s">
        <v>152</v>
      </c>
      <c r="D3758" t="s">
        <v>86</v>
      </c>
      <c r="E3758" t="s">
        <v>20</v>
      </c>
      <c r="F3758">
        <v>69</v>
      </c>
      <c r="G3758" t="s">
        <v>130</v>
      </c>
      <c r="H3758" t="s">
        <v>22</v>
      </c>
      <c r="I3758" t="s">
        <v>84</v>
      </c>
      <c r="J3758" t="s">
        <v>36</v>
      </c>
      <c r="K3758">
        <v>4.8</v>
      </c>
      <c r="L3758" t="s">
        <v>151</v>
      </c>
      <c r="M3758" t="s">
        <v>26</v>
      </c>
      <c r="N3758" t="s">
        <v>151</v>
      </c>
      <c r="O3758" t="s">
        <v>151</v>
      </c>
      <c r="P3758">
        <v>42</v>
      </c>
      <c r="Q3758" t="s">
        <v>85</v>
      </c>
      <c r="R3758" t="s">
        <v>75</v>
      </c>
    </row>
    <row r="3759" spans="1:18" x14ac:dyDescent="0.2">
      <c r="A3759">
        <v>3758</v>
      </c>
      <c r="B3759">
        <v>61</v>
      </c>
      <c r="C3759" t="s">
        <v>152</v>
      </c>
      <c r="D3759" t="s">
        <v>86</v>
      </c>
      <c r="E3759" t="s">
        <v>20</v>
      </c>
      <c r="F3759">
        <v>44</v>
      </c>
      <c r="G3759" t="s">
        <v>98</v>
      </c>
      <c r="H3759" t="s">
        <v>22</v>
      </c>
      <c r="I3759" t="s">
        <v>107</v>
      </c>
      <c r="J3759" t="s">
        <v>56</v>
      </c>
      <c r="K3759">
        <v>4.5</v>
      </c>
      <c r="L3759" t="s">
        <v>151</v>
      </c>
      <c r="M3759" t="s">
        <v>69</v>
      </c>
      <c r="N3759" t="s">
        <v>151</v>
      </c>
      <c r="O3759" t="s">
        <v>151</v>
      </c>
      <c r="P3759">
        <v>33</v>
      </c>
      <c r="Q3759" t="s">
        <v>32</v>
      </c>
      <c r="R3759" t="s">
        <v>39</v>
      </c>
    </row>
    <row r="3760" spans="1:18" x14ac:dyDescent="0.2">
      <c r="A3760">
        <v>3759</v>
      </c>
      <c r="B3760">
        <v>61</v>
      </c>
      <c r="C3760" t="s">
        <v>152</v>
      </c>
      <c r="D3760" t="s">
        <v>40</v>
      </c>
      <c r="E3760" t="s">
        <v>41</v>
      </c>
      <c r="F3760">
        <v>54</v>
      </c>
      <c r="G3760" t="s">
        <v>115</v>
      </c>
      <c r="H3760" t="s">
        <v>35</v>
      </c>
      <c r="I3760" t="s">
        <v>93</v>
      </c>
      <c r="J3760" t="s">
        <v>36</v>
      </c>
      <c r="K3760">
        <v>2.7</v>
      </c>
      <c r="L3760" t="s">
        <v>151</v>
      </c>
      <c r="M3760" t="s">
        <v>73</v>
      </c>
      <c r="N3760" t="s">
        <v>151</v>
      </c>
      <c r="O3760" t="s">
        <v>151</v>
      </c>
      <c r="P3760">
        <v>23</v>
      </c>
      <c r="Q3760" t="s">
        <v>74</v>
      </c>
      <c r="R3760" t="s">
        <v>57</v>
      </c>
    </row>
    <row r="3761" spans="1:18" x14ac:dyDescent="0.2">
      <c r="A3761">
        <v>3760</v>
      </c>
      <c r="B3761">
        <v>44</v>
      </c>
      <c r="C3761" t="s">
        <v>152</v>
      </c>
      <c r="D3761" t="s">
        <v>49</v>
      </c>
      <c r="E3761" t="s">
        <v>41</v>
      </c>
      <c r="F3761">
        <v>61</v>
      </c>
      <c r="G3761" t="s">
        <v>67</v>
      </c>
      <c r="H3761" t="s">
        <v>43</v>
      </c>
      <c r="I3761" t="s">
        <v>68</v>
      </c>
      <c r="J3761" t="s">
        <v>36</v>
      </c>
      <c r="K3761">
        <v>3.5</v>
      </c>
      <c r="L3761" t="s">
        <v>151</v>
      </c>
      <c r="M3761" t="s">
        <v>73</v>
      </c>
      <c r="N3761" t="s">
        <v>151</v>
      </c>
      <c r="O3761" t="s">
        <v>151</v>
      </c>
      <c r="P3761">
        <v>30</v>
      </c>
      <c r="Q3761" t="s">
        <v>27</v>
      </c>
      <c r="R3761" t="s">
        <v>57</v>
      </c>
    </row>
    <row r="3762" spans="1:18" x14ac:dyDescent="0.2">
      <c r="A3762">
        <v>3761</v>
      </c>
      <c r="B3762">
        <v>65</v>
      </c>
      <c r="C3762" t="s">
        <v>152</v>
      </c>
      <c r="D3762" t="s">
        <v>124</v>
      </c>
      <c r="E3762" t="s">
        <v>20</v>
      </c>
      <c r="F3762">
        <v>80</v>
      </c>
      <c r="G3762" t="s">
        <v>138</v>
      </c>
      <c r="H3762" t="s">
        <v>43</v>
      </c>
      <c r="I3762" t="s">
        <v>99</v>
      </c>
      <c r="J3762" t="s">
        <v>56</v>
      </c>
      <c r="K3762">
        <v>3.1</v>
      </c>
      <c r="L3762" t="s">
        <v>151</v>
      </c>
      <c r="M3762" t="s">
        <v>44</v>
      </c>
      <c r="N3762" t="s">
        <v>151</v>
      </c>
      <c r="O3762" t="s">
        <v>151</v>
      </c>
      <c r="P3762">
        <v>36</v>
      </c>
      <c r="Q3762" t="s">
        <v>45</v>
      </c>
      <c r="R3762" t="s">
        <v>39</v>
      </c>
    </row>
    <row r="3763" spans="1:18" x14ac:dyDescent="0.2">
      <c r="A3763">
        <v>3762</v>
      </c>
      <c r="B3763">
        <v>60</v>
      </c>
      <c r="C3763" t="s">
        <v>152</v>
      </c>
      <c r="D3763" t="s">
        <v>131</v>
      </c>
      <c r="E3763" t="s">
        <v>66</v>
      </c>
      <c r="F3763">
        <v>30</v>
      </c>
      <c r="G3763" t="s">
        <v>106</v>
      </c>
      <c r="H3763" t="s">
        <v>43</v>
      </c>
      <c r="I3763" t="s">
        <v>95</v>
      </c>
      <c r="J3763" t="s">
        <v>52</v>
      </c>
      <c r="K3763">
        <v>2.8</v>
      </c>
      <c r="L3763" t="s">
        <v>151</v>
      </c>
      <c r="M3763" t="s">
        <v>44</v>
      </c>
      <c r="N3763" t="s">
        <v>151</v>
      </c>
      <c r="O3763" t="s">
        <v>151</v>
      </c>
      <c r="P3763">
        <v>3</v>
      </c>
      <c r="Q3763" t="s">
        <v>27</v>
      </c>
      <c r="R3763" t="s">
        <v>96</v>
      </c>
    </row>
    <row r="3764" spans="1:18" x14ac:dyDescent="0.2">
      <c r="A3764">
        <v>3763</v>
      </c>
      <c r="B3764">
        <v>65</v>
      </c>
      <c r="C3764" t="s">
        <v>152</v>
      </c>
      <c r="D3764" t="s">
        <v>58</v>
      </c>
      <c r="E3764" t="s">
        <v>20</v>
      </c>
      <c r="F3764">
        <v>94</v>
      </c>
      <c r="G3764" t="s">
        <v>83</v>
      </c>
      <c r="H3764" t="s">
        <v>22</v>
      </c>
      <c r="I3764" t="s">
        <v>95</v>
      </c>
      <c r="J3764" t="s">
        <v>56</v>
      </c>
      <c r="K3764">
        <v>2.9</v>
      </c>
      <c r="L3764" t="s">
        <v>151</v>
      </c>
      <c r="M3764" t="s">
        <v>73</v>
      </c>
      <c r="N3764" t="s">
        <v>151</v>
      </c>
      <c r="O3764" t="s">
        <v>151</v>
      </c>
      <c r="P3764">
        <v>13</v>
      </c>
      <c r="Q3764" t="s">
        <v>45</v>
      </c>
      <c r="R3764" t="s">
        <v>48</v>
      </c>
    </row>
    <row r="3765" spans="1:18" x14ac:dyDescent="0.2">
      <c r="A3765">
        <v>3764</v>
      </c>
      <c r="B3765">
        <v>27</v>
      </c>
      <c r="C3765" t="s">
        <v>152</v>
      </c>
      <c r="D3765" t="s">
        <v>54</v>
      </c>
      <c r="E3765" t="s">
        <v>20</v>
      </c>
      <c r="F3765">
        <v>24</v>
      </c>
      <c r="G3765" t="s">
        <v>100</v>
      </c>
      <c r="H3765" t="s">
        <v>91</v>
      </c>
      <c r="I3765" t="s">
        <v>107</v>
      </c>
      <c r="J3765" t="s">
        <v>24</v>
      </c>
      <c r="K3765">
        <v>4.5</v>
      </c>
      <c r="L3765" t="s">
        <v>151</v>
      </c>
      <c r="M3765" t="s">
        <v>53</v>
      </c>
      <c r="N3765" t="s">
        <v>151</v>
      </c>
      <c r="O3765" t="s">
        <v>151</v>
      </c>
      <c r="P3765">
        <v>38</v>
      </c>
      <c r="Q3765" t="s">
        <v>32</v>
      </c>
      <c r="R3765" t="s">
        <v>96</v>
      </c>
    </row>
    <row r="3766" spans="1:18" x14ac:dyDescent="0.2">
      <c r="A3766">
        <v>3765</v>
      </c>
      <c r="B3766">
        <v>36</v>
      </c>
      <c r="C3766" t="s">
        <v>152</v>
      </c>
      <c r="D3766" t="s">
        <v>124</v>
      </c>
      <c r="E3766" t="s">
        <v>20</v>
      </c>
      <c r="F3766">
        <v>21</v>
      </c>
      <c r="G3766" t="s">
        <v>146</v>
      </c>
      <c r="H3766" t="s">
        <v>43</v>
      </c>
      <c r="I3766" t="s">
        <v>31</v>
      </c>
      <c r="J3766" t="s">
        <v>56</v>
      </c>
      <c r="K3766">
        <v>3.5</v>
      </c>
      <c r="L3766" t="s">
        <v>151</v>
      </c>
      <c r="M3766" t="s">
        <v>44</v>
      </c>
      <c r="N3766" t="s">
        <v>151</v>
      </c>
      <c r="O3766" t="s">
        <v>151</v>
      </c>
      <c r="P3766">
        <v>19</v>
      </c>
      <c r="Q3766" t="s">
        <v>27</v>
      </c>
      <c r="R3766" t="s">
        <v>87</v>
      </c>
    </row>
    <row r="3767" spans="1:18" x14ac:dyDescent="0.2">
      <c r="A3767">
        <v>3766</v>
      </c>
      <c r="B3767">
        <v>22</v>
      </c>
      <c r="C3767" t="s">
        <v>152</v>
      </c>
      <c r="D3767" t="s">
        <v>105</v>
      </c>
      <c r="E3767" t="s">
        <v>66</v>
      </c>
      <c r="F3767">
        <v>52</v>
      </c>
      <c r="G3767" t="s">
        <v>67</v>
      </c>
      <c r="H3767" t="s">
        <v>43</v>
      </c>
      <c r="I3767" t="s">
        <v>95</v>
      </c>
      <c r="J3767" t="s">
        <v>52</v>
      </c>
      <c r="K3767">
        <v>4.3</v>
      </c>
      <c r="L3767" t="s">
        <v>151</v>
      </c>
      <c r="M3767" t="s">
        <v>53</v>
      </c>
      <c r="N3767" t="s">
        <v>151</v>
      </c>
      <c r="O3767" t="s">
        <v>151</v>
      </c>
      <c r="P3767">
        <v>14</v>
      </c>
      <c r="Q3767" t="s">
        <v>74</v>
      </c>
      <c r="R3767" t="s">
        <v>75</v>
      </c>
    </row>
    <row r="3768" spans="1:18" x14ac:dyDescent="0.2">
      <c r="A3768">
        <v>3767</v>
      </c>
      <c r="B3768">
        <v>62</v>
      </c>
      <c r="C3768" t="s">
        <v>152</v>
      </c>
      <c r="D3768" t="s">
        <v>65</v>
      </c>
      <c r="E3768" t="s">
        <v>66</v>
      </c>
      <c r="F3768">
        <v>59</v>
      </c>
      <c r="G3768" t="s">
        <v>104</v>
      </c>
      <c r="H3768" t="s">
        <v>43</v>
      </c>
      <c r="I3768" t="s">
        <v>93</v>
      </c>
      <c r="J3768" t="s">
        <v>56</v>
      </c>
      <c r="K3768">
        <v>4.9000000000000004</v>
      </c>
      <c r="L3768" t="s">
        <v>151</v>
      </c>
      <c r="M3768" t="s">
        <v>44</v>
      </c>
      <c r="N3768" t="s">
        <v>151</v>
      </c>
      <c r="O3768" t="s">
        <v>151</v>
      </c>
      <c r="P3768">
        <v>43</v>
      </c>
      <c r="Q3768" t="s">
        <v>85</v>
      </c>
      <c r="R3768" t="s">
        <v>48</v>
      </c>
    </row>
    <row r="3769" spans="1:18" x14ac:dyDescent="0.2">
      <c r="A3769">
        <v>3768</v>
      </c>
      <c r="B3769">
        <v>59</v>
      </c>
      <c r="C3769" t="s">
        <v>152</v>
      </c>
      <c r="D3769" t="s">
        <v>58</v>
      </c>
      <c r="E3769" t="s">
        <v>20</v>
      </c>
      <c r="F3769">
        <v>51</v>
      </c>
      <c r="G3769" t="s">
        <v>83</v>
      </c>
      <c r="H3769" t="s">
        <v>91</v>
      </c>
      <c r="I3769" t="s">
        <v>93</v>
      </c>
      <c r="J3769" t="s">
        <v>52</v>
      </c>
      <c r="K3769">
        <v>3.1</v>
      </c>
      <c r="L3769" t="s">
        <v>151</v>
      </c>
      <c r="M3769" t="s">
        <v>37</v>
      </c>
      <c r="N3769" t="s">
        <v>151</v>
      </c>
      <c r="O3769" t="s">
        <v>151</v>
      </c>
      <c r="P3769">
        <v>10</v>
      </c>
      <c r="Q3769" t="s">
        <v>74</v>
      </c>
      <c r="R3769" t="s">
        <v>28</v>
      </c>
    </row>
    <row r="3770" spans="1:18" x14ac:dyDescent="0.2">
      <c r="A3770">
        <v>3769</v>
      </c>
      <c r="B3770">
        <v>50</v>
      </c>
      <c r="C3770" t="s">
        <v>152</v>
      </c>
      <c r="D3770" t="s">
        <v>29</v>
      </c>
      <c r="E3770" t="s">
        <v>20</v>
      </c>
      <c r="F3770">
        <v>35</v>
      </c>
      <c r="G3770" t="s">
        <v>128</v>
      </c>
      <c r="H3770" t="s">
        <v>43</v>
      </c>
      <c r="I3770" t="s">
        <v>133</v>
      </c>
      <c r="J3770" t="s">
        <v>24</v>
      </c>
      <c r="K3770">
        <v>4</v>
      </c>
      <c r="L3770" t="s">
        <v>151</v>
      </c>
      <c r="M3770" t="s">
        <v>37</v>
      </c>
      <c r="N3770" t="s">
        <v>151</v>
      </c>
      <c r="O3770" t="s">
        <v>151</v>
      </c>
      <c r="P3770">
        <v>34</v>
      </c>
      <c r="Q3770" t="s">
        <v>74</v>
      </c>
      <c r="R3770" t="s">
        <v>57</v>
      </c>
    </row>
    <row r="3771" spans="1:18" x14ac:dyDescent="0.2">
      <c r="A3771">
        <v>3770</v>
      </c>
      <c r="B3771">
        <v>51</v>
      </c>
      <c r="C3771" t="s">
        <v>152</v>
      </c>
      <c r="D3771" t="s">
        <v>142</v>
      </c>
      <c r="E3771" t="s">
        <v>66</v>
      </c>
      <c r="F3771">
        <v>87</v>
      </c>
      <c r="G3771" t="s">
        <v>116</v>
      </c>
      <c r="H3771" t="s">
        <v>22</v>
      </c>
      <c r="I3771" t="s">
        <v>95</v>
      </c>
      <c r="J3771" t="s">
        <v>52</v>
      </c>
      <c r="K3771">
        <v>3.6</v>
      </c>
      <c r="L3771" t="s">
        <v>151</v>
      </c>
      <c r="M3771" t="s">
        <v>53</v>
      </c>
      <c r="N3771" t="s">
        <v>151</v>
      </c>
      <c r="O3771" t="s">
        <v>151</v>
      </c>
      <c r="P3771">
        <v>31</v>
      </c>
      <c r="Q3771" t="s">
        <v>27</v>
      </c>
      <c r="R3771" t="s">
        <v>48</v>
      </c>
    </row>
    <row r="3772" spans="1:18" x14ac:dyDescent="0.2">
      <c r="A3772">
        <v>3771</v>
      </c>
      <c r="B3772">
        <v>23</v>
      </c>
      <c r="C3772" t="s">
        <v>152</v>
      </c>
      <c r="D3772" t="s">
        <v>94</v>
      </c>
      <c r="E3772" t="s">
        <v>20</v>
      </c>
      <c r="F3772">
        <v>42</v>
      </c>
      <c r="G3772" t="s">
        <v>55</v>
      </c>
      <c r="H3772" t="s">
        <v>22</v>
      </c>
      <c r="I3772" t="s">
        <v>93</v>
      </c>
      <c r="J3772" t="s">
        <v>52</v>
      </c>
      <c r="K3772">
        <v>4</v>
      </c>
      <c r="L3772" t="s">
        <v>151</v>
      </c>
      <c r="M3772" t="s">
        <v>73</v>
      </c>
      <c r="N3772" t="s">
        <v>151</v>
      </c>
      <c r="O3772" t="s">
        <v>151</v>
      </c>
      <c r="P3772">
        <v>34</v>
      </c>
      <c r="Q3772" t="s">
        <v>74</v>
      </c>
      <c r="R3772" t="s">
        <v>39</v>
      </c>
    </row>
    <row r="3773" spans="1:18" x14ac:dyDescent="0.2">
      <c r="A3773">
        <v>3772</v>
      </c>
      <c r="B3773">
        <v>21</v>
      </c>
      <c r="C3773" t="s">
        <v>152</v>
      </c>
      <c r="D3773" t="s">
        <v>112</v>
      </c>
      <c r="E3773" t="s">
        <v>20</v>
      </c>
      <c r="F3773">
        <v>86</v>
      </c>
      <c r="G3773" t="s">
        <v>100</v>
      </c>
      <c r="H3773" t="s">
        <v>43</v>
      </c>
      <c r="I3773" t="s">
        <v>107</v>
      </c>
      <c r="J3773" t="s">
        <v>24</v>
      </c>
      <c r="K3773">
        <v>2.6</v>
      </c>
      <c r="L3773" t="s">
        <v>151</v>
      </c>
      <c r="M3773" t="s">
        <v>26</v>
      </c>
      <c r="N3773" t="s">
        <v>151</v>
      </c>
      <c r="O3773" t="s">
        <v>151</v>
      </c>
      <c r="P3773">
        <v>28</v>
      </c>
      <c r="Q3773" t="s">
        <v>27</v>
      </c>
      <c r="R3773" t="s">
        <v>75</v>
      </c>
    </row>
    <row r="3774" spans="1:18" x14ac:dyDescent="0.2">
      <c r="A3774">
        <v>3773</v>
      </c>
      <c r="B3774">
        <v>44</v>
      </c>
      <c r="C3774" t="s">
        <v>152</v>
      </c>
      <c r="D3774" t="s">
        <v>94</v>
      </c>
      <c r="E3774" t="s">
        <v>20</v>
      </c>
      <c r="F3774">
        <v>26</v>
      </c>
      <c r="G3774" t="s">
        <v>81</v>
      </c>
      <c r="H3774" t="s">
        <v>22</v>
      </c>
      <c r="I3774" t="s">
        <v>133</v>
      </c>
      <c r="J3774" t="s">
        <v>56</v>
      </c>
      <c r="K3774">
        <v>3.1</v>
      </c>
      <c r="L3774" t="s">
        <v>151</v>
      </c>
      <c r="M3774" t="s">
        <v>44</v>
      </c>
      <c r="N3774" t="s">
        <v>151</v>
      </c>
      <c r="O3774" t="s">
        <v>151</v>
      </c>
      <c r="P3774">
        <v>35</v>
      </c>
      <c r="Q3774" t="s">
        <v>32</v>
      </c>
      <c r="R3774" t="s">
        <v>48</v>
      </c>
    </row>
    <row r="3775" spans="1:18" x14ac:dyDescent="0.2">
      <c r="A3775">
        <v>3774</v>
      </c>
      <c r="B3775">
        <v>25</v>
      </c>
      <c r="C3775" t="s">
        <v>152</v>
      </c>
      <c r="D3775" t="s">
        <v>29</v>
      </c>
      <c r="E3775" t="s">
        <v>20</v>
      </c>
      <c r="F3775">
        <v>60</v>
      </c>
      <c r="G3775" t="s">
        <v>149</v>
      </c>
      <c r="H3775" t="s">
        <v>43</v>
      </c>
      <c r="I3775" t="s">
        <v>82</v>
      </c>
      <c r="J3775" t="s">
        <v>52</v>
      </c>
      <c r="K3775">
        <v>3.5</v>
      </c>
      <c r="L3775" t="s">
        <v>151</v>
      </c>
      <c r="M3775" t="s">
        <v>73</v>
      </c>
      <c r="N3775" t="s">
        <v>151</v>
      </c>
      <c r="O3775" t="s">
        <v>151</v>
      </c>
      <c r="P3775">
        <v>41</v>
      </c>
      <c r="Q3775" t="s">
        <v>32</v>
      </c>
      <c r="R3775" t="s">
        <v>57</v>
      </c>
    </row>
    <row r="3776" spans="1:18" x14ac:dyDescent="0.2">
      <c r="A3776">
        <v>3775</v>
      </c>
      <c r="B3776">
        <v>57</v>
      </c>
      <c r="C3776" t="s">
        <v>152</v>
      </c>
      <c r="D3776" t="s">
        <v>142</v>
      </c>
      <c r="E3776" t="s">
        <v>66</v>
      </c>
      <c r="F3776">
        <v>83</v>
      </c>
      <c r="G3776" t="s">
        <v>119</v>
      </c>
      <c r="H3776" t="s">
        <v>35</v>
      </c>
      <c r="I3776" t="s">
        <v>108</v>
      </c>
      <c r="J3776" t="s">
        <v>24</v>
      </c>
      <c r="K3776">
        <v>3.9</v>
      </c>
      <c r="L3776" t="s">
        <v>151</v>
      </c>
      <c r="M3776" t="s">
        <v>53</v>
      </c>
      <c r="N3776" t="s">
        <v>151</v>
      </c>
      <c r="O3776" t="s">
        <v>151</v>
      </c>
      <c r="P3776">
        <v>48</v>
      </c>
      <c r="Q3776" t="s">
        <v>45</v>
      </c>
      <c r="R3776" t="s">
        <v>28</v>
      </c>
    </row>
    <row r="3777" spans="1:18" x14ac:dyDescent="0.2">
      <c r="A3777">
        <v>3776</v>
      </c>
      <c r="B3777">
        <v>41</v>
      </c>
      <c r="C3777" t="s">
        <v>152</v>
      </c>
      <c r="D3777" t="s">
        <v>132</v>
      </c>
      <c r="E3777" t="s">
        <v>66</v>
      </c>
      <c r="F3777">
        <v>63</v>
      </c>
      <c r="G3777" t="s">
        <v>146</v>
      </c>
      <c r="H3777" t="s">
        <v>35</v>
      </c>
      <c r="I3777" t="s">
        <v>68</v>
      </c>
      <c r="J3777" t="s">
        <v>36</v>
      </c>
      <c r="K3777">
        <v>2.7</v>
      </c>
      <c r="L3777" t="s">
        <v>151</v>
      </c>
      <c r="M3777" t="s">
        <v>69</v>
      </c>
      <c r="N3777" t="s">
        <v>151</v>
      </c>
      <c r="O3777" t="s">
        <v>151</v>
      </c>
      <c r="P3777">
        <v>45</v>
      </c>
      <c r="Q3777" t="s">
        <v>32</v>
      </c>
      <c r="R3777" t="s">
        <v>57</v>
      </c>
    </row>
    <row r="3778" spans="1:18" x14ac:dyDescent="0.2">
      <c r="A3778">
        <v>3777</v>
      </c>
      <c r="B3778">
        <v>19</v>
      </c>
      <c r="C3778" t="s">
        <v>152</v>
      </c>
      <c r="D3778" t="s">
        <v>49</v>
      </c>
      <c r="E3778" t="s">
        <v>41</v>
      </c>
      <c r="F3778">
        <v>25</v>
      </c>
      <c r="G3778" t="s">
        <v>119</v>
      </c>
      <c r="H3778" t="s">
        <v>22</v>
      </c>
      <c r="I3778" t="s">
        <v>77</v>
      </c>
      <c r="J3778" t="s">
        <v>36</v>
      </c>
      <c r="K3778">
        <v>4.0999999999999996</v>
      </c>
      <c r="L3778" t="s">
        <v>151</v>
      </c>
      <c r="M3778" t="s">
        <v>53</v>
      </c>
      <c r="N3778" t="s">
        <v>151</v>
      </c>
      <c r="O3778" t="s">
        <v>151</v>
      </c>
      <c r="P3778">
        <v>10</v>
      </c>
      <c r="Q3778" t="s">
        <v>38</v>
      </c>
      <c r="R3778" t="s">
        <v>28</v>
      </c>
    </row>
    <row r="3779" spans="1:18" x14ac:dyDescent="0.2">
      <c r="A3779">
        <v>3778</v>
      </c>
      <c r="B3779">
        <v>43</v>
      </c>
      <c r="C3779" t="s">
        <v>152</v>
      </c>
      <c r="D3779" t="s">
        <v>58</v>
      </c>
      <c r="E3779" t="s">
        <v>20</v>
      </c>
      <c r="F3779">
        <v>65</v>
      </c>
      <c r="G3779" t="s">
        <v>139</v>
      </c>
      <c r="H3779" t="s">
        <v>43</v>
      </c>
      <c r="I3779" t="s">
        <v>31</v>
      </c>
      <c r="J3779" t="s">
        <v>56</v>
      </c>
      <c r="K3779">
        <v>4.3</v>
      </c>
      <c r="L3779" t="s">
        <v>151</v>
      </c>
      <c r="M3779" t="s">
        <v>26</v>
      </c>
      <c r="N3779" t="s">
        <v>151</v>
      </c>
      <c r="O3779" t="s">
        <v>151</v>
      </c>
      <c r="P3779">
        <v>9</v>
      </c>
      <c r="Q3779" t="s">
        <v>32</v>
      </c>
      <c r="R3779" t="s">
        <v>39</v>
      </c>
    </row>
    <row r="3780" spans="1:18" x14ac:dyDescent="0.2">
      <c r="A3780">
        <v>3779</v>
      </c>
      <c r="B3780">
        <v>25</v>
      </c>
      <c r="C3780" t="s">
        <v>152</v>
      </c>
      <c r="D3780" t="s">
        <v>49</v>
      </c>
      <c r="E3780" t="s">
        <v>41</v>
      </c>
      <c r="F3780">
        <v>60</v>
      </c>
      <c r="G3780" t="s">
        <v>146</v>
      </c>
      <c r="H3780" t="s">
        <v>43</v>
      </c>
      <c r="I3780" t="s">
        <v>108</v>
      </c>
      <c r="J3780" t="s">
        <v>56</v>
      </c>
      <c r="K3780">
        <v>2.9</v>
      </c>
      <c r="L3780" t="s">
        <v>151</v>
      </c>
      <c r="M3780" t="s">
        <v>37</v>
      </c>
      <c r="N3780" t="s">
        <v>151</v>
      </c>
      <c r="O3780" t="s">
        <v>151</v>
      </c>
      <c r="P3780">
        <v>30</v>
      </c>
      <c r="Q3780" t="s">
        <v>85</v>
      </c>
      <c r="R3780" t="s">
        <v>48</v>
      </c>
    </row>
    <row r="3781" spans="1:18" x14ac:dyDescent="0.2">
      <c r="A3781">
        <v>3780</v>
      </c>
      <c r="B3781">
        <v>60</v>
      </c>
      <c r="C3781" t="s">
        <v>152</v>
      </c>
      <c r="D3781" t="s">
        <v>33</v>
      </c>
      <c r="E3781" t="s">
        <v>20</v>
      </c>
      <c r="F3781">
        <v>75</v>
      </c>
      <c r="G3781" t="s">
        <v>98</v>
      </c>
      <c r="H3781" t="s">
        <v>91</v>
      </c>
      <c r="I3781" t="s">
        <v>92</v>
      </c>
      <c r="J3781" t="s">
        <v>36</v>
      </c>
      <c r="K3781">
        <v>4</v>
      </c>
      <c r="L3781" t="s">
        <v>151</v>
      </c>
      <c r="M3781" t="s">
        <v>26</v>
      </c>
      <c r="N3781" t="s">
        <v>151</v>
      </c>
      <c r="O3781" t="s">
        <v>151</v>
      </c>
      <c r="P3781">
        <v>45</v>
      </c>
      <c r="Q3781" t="s">
        <v>45</v>
      </c>
      <c r="R3781" t="s">
        <v>48</v>
      </c>
    </row>
    <row r="3782" spans="1:18" x14ac:dyDescent="0.2">
      <c r="A3782">
        <v>3781</v>
      </c>
      <c r="B3782">
        <v>54</v>
      </c>
      <c r="C3782" t="s">
        <v>152</v>
      </c>
      <c r="D3782" t="s">
        <v>49</v>
      </c>
      <c r="E3782" t="s">
        <v>41</v>
      </c>
      <c r="F3782">
        <v>57</v>
      </c>
      <c r="G3782" t="s">
        <v>90</v>
      </c>
      <c r="H3782" t="s">
        <v>22</v>
      </c>
      <c r="I3782" t="s">
        <v>133</v>
      </c>
      <c r="J3782" t="s">
        <v>56</v>
      </c>
      <c r="K3782">
        <v>4.0999999999999996</v>
      </c>
      <c r="L3782" t="s">
        <v>151</v>
      </c>
      <c r="M3782" t="s">
        <v>37</v>
      </c>
      <c r="N3782" t="s">
        <v>151</v>
      </c>
      <c r="O3782" t="s">
        <v>151</v>
      </c>
      <c r="P3782">
        <v>41</v>
      </c>
      <c r="Q3782" t="s">
        <v>27</v>
      </c>
      <c r="R3782" t="s">
        <v>57</v>
      </c>
    </row>
    <row r="3783" spans="1:18" x14ac:dyDescent="0.2">
      <c r="A3783">
        <v>3782</v>
      </c>
      <c r="B3783">
        <v>52</v>
      </c>
      <c r="C3783" t="s">
        <v>152</v>
      </c>
      <c r="D3783" t="s">
        <v>136</v>
      </c>
      <c r="E3783" t="s">
        <v>41</v>
      </c>
      <c r="F3783">
        <v>99</v>
      </c>
      <c r="G3783" t="s">
        <v>121</v>
      </c>
      <c r="H3783" t="s">
        <v>43</v>
      </c>
      <c r="I3783" t="s">
        <v>68</v>
      </c>
      <c r="J3783" t="s">
        <v>24</v>
      </c>
      <c r="K3783">
        <v>3.7</v>
      </c>
      <c r="L3783" t="s">
        <v>151</v>
      </c>
      <c r="M3783" t="s">
        <v>53</v>
      </c>
      <c r="N3783" t="s">
        <v>151</v>
      </c>
      <c r="O3783" t="s">
        <v>151</v>
      </c>
      <c r="P3783">
        <v>40</v>
      </c>
      <c r="Q3783" t="s">
        <v>45</v>
      </c>
      <c r="R3783" t="s">
        <v>28</v>
      </c>
    </row>
    <row r="3784" spans="1:18" x14ac:dyDescent="0.2">
      <c r="A3784">
        <v>3783</v>
      </c>
      <c r="B3784">
        <v>40</v>
      </c>
      <c r="C3784" t="s">
        <v>152</v>
      </c>
      <c r="D3784" t="s">
        <v>101</v>
      </c>
      <c r="E3784" t="s">
        <v>62</v>
      </c>
      <c r="F3784">
        <v>45</v>
      </c>
      <c r="G3784" t="s">
        <v>89</v>
      </c>
      <c r="H3784" t="s">
        <v>22</v>
      </c>
      <c r="I3784" t="s">
        <v>120</v>
      </c>
      <c r="J3784" t="s">
        <v>36</v>
      </c>
      <c r="K3784">
        <v>2.8</v>
      </c>
      <c r="L3784" t="s">
        <v>151</v>
      </c>
      <c r="M3784" t="s">
        <v>37</v>
      </c>
      <c r="N3784" t="s">
        <v>151</v>
      </c>
      <c r="O3784" t="s">
        <v>151</v>
      </c>
      <c r="P3784">
        <v>42</v>
      </c>
      <c r="Q3784" t="s">
        <v>45</v>
      </c>
      <c r="R3784" t="s">
        <v>28</v>
      </c>
    </row>
    <row r="3785" spans="1:18" x14ac:dyDescent="0.2">
      <c r="A3785">
        <v>3784</v>
      </c>
      <c r="B3785">
        <v>39</v>
      </c>
      <c r="C3785" t="s">
        <v>152</v>
      </c>
      <c r="D3785" t="s">
        <v>142</v>
      </c>
      <c r="E3785" t="s">
        <v>66</v>
      </c>
      <c r="F3785">
        <v>66</v>
      </c>
      <c r="G3785" t="s">
        <v>30</v>
      </c>
      <c r="H3785" t="s">
        <v>91</v>
      </c>
      <c r="I3785" t="s">
        <v>120</v>
      </c>
      <c r="J3785" t="s">
        <v>52</v>
      </c>
      <c r="K3785">
        <v>3.2</v>
      </c>
      <c r="L3785" t="s">
        <v>151</v>
      </c>
      <c r="M3785" t="s">
        <v>37</v>
      </c>
      <c r="N3785" t="s">
        <v>151</v>
      </c>
      <c r="O3785" t="s">
        <v>151</v>
      </c>
      <c r="P3785">
        <v>17</v>
      </c>
      <c r="Q3785" t="s">
        <v>85</v>
      </c>
      <c r="R3785" t="s">
        <v>28</v>
      </c>
    </row>
    <row r="3786" spans="1:18" x14ac:dyDescent="0.2">
      <c r="A3786">
        <v>3785</v>
      </c>
      <c r="B3786">
        <v>54</v>
      </c>
      <c r="C3786" t="s">
        <v>152</v>
      </c>
      <c r="D3786" t="s">
        <v>124</v>
      </c>
      <c r="E3786" t="s">
        <v>20</v>
      </c>
      <c r="F3786">
        <v>53</v>
      </c>
      <c r="G3786" t="s">
        <v>140</v>
      </c>
      <c r="H3786" t="s">
        <v>43</v>
      </c>
      <c r="I3786" t="s">
        <v>82</v>
      </c>
      <c r="J3786" t="s">
        <v>24</v>
      </c>
      <c r="K3786">
        <v>4.5</v>
      </c>
      <c r="L3786" t="s">
        <v>151</v>
      </c>
      <c r="M3786" t="s">
        <v>44</v>
      </c>
      <c r="N3786" t="s">
        <v>151</v>
      </c>
      <c r="O3786" t="s">
        <v>151</v>
      </c>
      <c r="P3786">
        <v>4</v>
      </c>
      <c r="Q3786" t="s">
        <v>27</v>
      </c>
      <c r="R3786" t="s">
        <v>48</v>
      </c>
    </row>
    <row r="3787" spans="1:18" x14ac:dyDescent="0.2">
      <c r="A3787">
        <v>3786</v>
      </c>
      <c r="B3787">
        <v>64</v>
      </c>
      <c r="C3787" t="s">
        <v>152</v>
      </c>
      <c r="D3787" t="s">
        <v>33</v>
      </c>
      <c r="E3787" t="s">
        <v>20</v>
      </c>
      <c r="F3787">
        <v>94</v>
      </c>
      <c r="G3787" t="s">
        <v>81</v>
      </c>
      <c r="H3787" t="s">
        <v>22</v>
      </c>
      <c r="I3787" t="s">
        <v>92</v>
      </c>
      <c r="J3787" t="s">
        <v>24</v>
      </c>
      <c r="K3787">
        <v>3.8</v>
      </c>
      <c r="L3787" t="s">
        <v>151</v>
      </c>
      <c r="M3787" t="s">
        <v>53</v>
      </c>
      <c r="N3787" t="s">
        <v>151</v>
      </c>
      <c r="O3787" t="s">
        <v>151</v>
      </c>
      <c r="P3787">
        <v>6</v>
      </c>
      <c r="Q3787" t="s">
        <v>32</v>
      </c>
      <c r="R3787" t="s">
        <v>87</v>
      </c>
    </row>
    <row r="3788" spans="1:18" x14ac:dyDescent="0.2">
      <c r="A3788">
        <v>3787</v>
      </c>
      <c r="B3788">
        <v>31</v>
      </c>
      <c r="C3788" t="s">
        <v>152</v>
      </c>
      <c r="D3788" t="s">
        <v>136</v>
      </c>
      <c r="E3788" t="s">
        <v>41</v>
      </c>
      <c r="F3788">
        <v>47</v>
      </c>
      <c r="G3788" t="s">
        <v>121</v>
      </c>
      <c r="H3788" t="s">
        <v>22</v>
      </c>
      <c r="I3788" t="s">
        <v>133</v>
      </c>
      <c r="J3788" t="s">
        <v>56</v>
      </c>
      <c r="K3788">
        <v>3.6</v>
      </c>
      <c r="L3788" t="s">
        <v>151</v>
      </c>
      <c r="M3788" t="s">
        <v>69</v>
      </c>
      <c r="N3788" t="s">
        <v>151</v>
      </c>
      <c r="O3788" t="s">
        <v>151</v>
      </c>
      <c r="P3788">
        <v>22</v>
      </c>
      <c r="Q3788" t="s">
        <v>27</v>
      </c>
      <c r="R3788" t="s">
        <v>39</v>
      </c>
    </row>
    <row r="3789" spans="1:18" x14ac:dyDescent="0.2">
      <c r="A3789">
        <v>3788</v>
      </c>
      <c r="B3789">
        <v>37</v>
      </c>
      <c r="C3789" t="s">
        <v>152</v>
      </c>
      <c r="D3789" t="s">
        <v>19</v>
      </c>
      <c r="E3789" t="s">
        <v>20</v>
      </c>
      <c r="F3789">
        <v>80</v>
      </c>
      <c r="G3789" t="s">
        <v>83</v>
      </c>
      <c r="H3789" t="s">
        <v>43</v>
      </c>
      <c r="I3789" t="s">
        <v>68</v>
      </c>
      <c r="J3789" t="s">
        <v>56</v>
      </c>
      <c r="K3789">
        <v>3.6</v>
      </c>
      <c r="L3789" t="s">
        <v>151</v>
      </c>
      <c r="M3789" t="s">
        <v>69</v>
      </c>
      <c r="N3789" t="s">
        <v>151</v>
      </c>
      <c r="O3789" t="s">
        <v>151</v>
      </c>
      <c r="P3789">
        <v>46</v>
      </c>
      <c r="Q3789" t="s">
        <v>45</v>
      </c>
      <c r="R3789" t="s">
        <v>96</v>
      </c>
    </row>
    <row r="3790" spans="1:18" x14ac:dyDescent="0.2">
      <c r="A3790">
        <v>3789</v>
      </c>
      <c r="B3790">
        <v>43</v>
      </c>
      <c r="C3790" t="s">
        <v>152</v>
      </c>
      <c r="D3790" t="s">
        <v>123</v>
      </c>
      <c r="E3790" t="s">
        <v>66</v>
      </c>
      <c r="F3790">
        <v>65</v>
      </c>
      <c r="G3790" t="s">
        <v>110</v>
      </c>
      <c r="H3790" t="s">
        <v>91</v>
      </c>
      <c r="I3790" t="s">
        <v>84</v>
      </c>
      <c r="J3790" t="s">
        <v>36</v>
      </c>
      <c r="K3790">
        <v>3.2</v>
      </c>
      <c r="L3790" t="s">
        <v>151</v>
      </c>
      <c r="M3790" t="s">
        <v>44</v>
      </c>
      <c r="N3790" t="s">
        <v>151</v>
      </c>
      <c r="O3790" t="s">
        <v>151</v>
      </c>
      <c r="P3790">
        <v>27</v>
      </c>
      <c r="Q3790" t="s">
        <v>85</v>
      </c>
      <c r="R3790" t="s">
        <v>87</v>
      </c>
    </row>
    <row r="3791" spans="1:18" x14ac:dyDescent="0.2">
      <c r="A3791">
        <v>3790</v>
      </c>
      <c r="B3791">
        <v>56</v>
      </c>
      <c r="C3791" t="s">
        <v>152</v>
      </c>
      <c r="D3791" t="s">
        <v>54</v>
      </c>
      <c r="E3791" t="s">
        <v>20</v>
      </c>
      <c r="F3791">
        <v>75</v>
      </c>
      <c r="G3791" t="s">
        <v>113</v>
      </c>
      <c r="H3791" t="s">
        <v>43</v>
      </c>
      <c r="I3791" t="s">
        <v>135</v>
      </c>
      <c r="J3791" t="s">
        <v>52</v>
      </c>
      <c r="K3791">
        <v>3.8</v>
      </c>
      <c r="L3791" t="s">
        <v>151</v>
      </c>
      <c r="M3791" t="s">
        <v>26</v>
      </c>
      <c r="N3791" t="s">
        <v>151</v>
      </c>
      <c r="O3791" t="s">
        <v>151</v>
      </c>
      <c r="P3791">
        <v>18</v>
      </c>
      <c r="Q3791" t="s">
        <v>74</v>
      </c>
      <c r="R3791" t="s">
        <v>96</v>
      </c>
    </row>
    <row r="3792" spans="1:18" x14ac:dyDescent="0.2">
      <c r="A3792">
        <v>3791</v>
      </c>
      <c r="B3792">
        <v>27</v>
      </c>
      <c r="C3792" t="s">
        <v>152</v>
      </c>
      <c r="D3792" t="s">
        <v>65</v>
      </c>
      <c r="E3792" t="s">
        <v>66</v>
      </c>
      <c r="F3792">
        <v>45</v>
      </c>
      <c r="G3792" t="s">
        <v>119</v>
      </c>
      <c r="H3792" t="s">
        <v>91</v>
      </c>
      <c r="I3792" t="s">
        <v>117</v>
      </c>
      <c r="J3792" t="s">
        <v>52</v>
      </c>
      <c r="K3792">
        <v>4.4000000000000004</v>
      </c>
      <c r="L3792" t="s">
        <v>151</v>
      </c>
      <c r="M3792" t="s">
        <v>53</v>
      </c>
      <c r="N3792" t="s">
        <v>151</v>
      </c>
      <c r="O3792" t="s">
        <v>151</v>
      </c>
      <c r="P3792">
        <v>31</v>
      </c>
      <c r="Q3792" t="s">
        <v>38</v>
      </c>
      <c r="R3792" t="s">
        <v>39</v>
      </c>
    </row>
    <row r="3793" spans="1:18" x14ac:dyDescent="0.2">
      <c r="A3793">
        <v>3792</v>
      </c>
      <c r="B3793">
        <v>40</v>
      </c>
      <c r="C3793" t="s">
        <v>152</v>
      </c>
      <c r="D3793" t="s">
        <v>88</v>
      </c>
      <c r="E3793" t="s">
        <v>66</v>
      </c>
      <c r="F3793">
        <v>51</v>
      </c>
      <c r="G3793" t="s">
        <v>104</v>
      </c>
      <c r="H3793" t="s">
        <v>43</v>
      </c>
      <c r="I3793" t="s">
        <v>23</v>
      </c>
      <c r="J3793" t="s">
        <v>36</v>
      </c>
      <c r="K3793">
        <v>3.7</v>
      </c>
      <c r="L3793" t="s">
        <v>151</v>
      </c>
      <c r="M3793" t="s">
        <v>73</v>
      </c>
      <c r="N3793" t="s">
        <v>151</v>
      </c>
      <c r="O3793" t="s">
        <v>151</v>
      </c>
      <c r="P3793">
        <v>1</v>
      </c>
      <c r="Q3793" t="s">
        <v>27</v>
      </c>
      <c r="R3793" t="s">
        <v>39</v>
      </c>
    </row>
    <row r="3794" spans="1:18" x14ac:dyDescent="0.2">
      <c r="A3794">
        <v>3793</v>
      </c>
      <c r="B3794">
        <v>43</v>
      </c>
      <c r="C3794" t="s">
        <v>152</v>
      </c>
      <c r="D3794" t="s">
        <v>118</v>
      </c>
      <c r="E3794" t="s">
        <v>66</v>
      </c>
      <c r="F3794">
        <v>58</v>
      </c>
      <c r="G3794" t="s">
        <v>34</v>
      </c>
      <c r="H3794" t="s">
        <v>35</v>
      </c>
      <c r="I3794" t="s">
        <v>47</v>
      </c>
      <c r="J3794" t="s">
        <v>52</v>
      </c>
      <c r="K3794">
        <v>2.6</v>
      </c>
      <c r="L3794" t="s">
        <v>151</v>
      </c>
      <c r="M3794" t="s">
        <v>26</v>
      </c>
      <c r="N3794" t="s">
        <v>151</v>
      </c>
      <c r="O3794" t="s">
        <v>151</v>
      </c>
      <c r="P3794">
        <v>2</v>
      </c>
      <c r="Q3794" t="s">
        <v>45</v>
      </c>
      <c r="R3794" t="s">
        <v>28</v>
      </c>
    </row>
    <row r="3795" spans="1:18" x14ac:dyDescent="0.2">
      <c r="A3795">
        <v>3794</v>
      </c>
      <c r="B3795">
        <v>62</v>
      </c>
      <c r="C3795" t="s">
        <v>152</v>
      </c>
      <c r="D3795" t="s">
        <v>88</v>
      </c>
      <c r="E3795" t="s">
        <v>66</v>
      </c>
      <c r="F3795">
        <v>20</v>
      </c>
      <c r="G3795" t="s">
        <v>78</v>
      </c>
      <c r="H3795" t="s">
        <v>43</v>
      </c>
      <c r="I3795" t="s">
        <v>68</v>
      </c>
      <c r="J3795" t="s">
        <v>56</v>
      </c>
      <c r="K3795">
        <v>4</v>
      </c>
      <c r="L3795" t="s">
        <v>151</v>
      </c>
      <c r="M3795" t="s">
        <v>53</v>
      </c>
      <c r="N3795" t="s">
        <v>151</v>
      </c>
      <c r="O3795" t="s">
        <v>151</v>
      </c>
      <c r="P3795">
        <v>46</v>
      </c>
      <c r="Q3795" t="s">
        <v>74</v>
      </c>
      <c r="R3795" t="s">
        <v>48</v>
      </c>
    </row>
    <row r="3796" spans="1:18" x14ac:dyDescent="0.2">
      <c r="A3796">
        <v>3795</v>
      </c>
      <c r="B3796">
        <v>44</v>
      </c>
      <c r="C3796" t="s">
        <v>152</v>
      </c>
      <c r="D3796" t="s">
        <v>118</v>
      </c>
      <c r="E3796" t="s">
        <v>66</v>
      </c>
      <c r="F3796">
        <v>82</v>
      </c>
      <c r="G3796" t="s">
        <v>146</v>
      </c>
      <c r="H3796" t="s">
        <v>43</v>
      </c>
      <c r="I3796" t="s">
        <v>82</v>
      </c>
      <c r="J3796" t="s">
        <v>52</v>
      </c>
      <c r="K3796">
        <v>3.6</v>
      </c>
      <c r="L3796" t="s">
        <v>151</v>
      </c>
      <c r="M3796" t="s">
        <v>69</v>
      </c>
      <c r="N3796" t="s">
        <v>151</v>
      </c>
      <c r="O3796" t="s">
        <v>151</v>
      </c>
      <c r="P3796">
        <v>27</v>
      </c>
      <c r="Q3796" t="s">
        <v>27</v>
      </c>
      <c r="R3796" t="s">
        <v>39</v>
      </c>
    </row>
    <row r="3797" spans="1:18" x14ac:dyDescent="0.2">
      <c r="A3797">
        <v>3796</v>
      </c>
      <c r="B3797">
        <v>45</v>
      </c>
      <c r="C3797" t="s">
        <v>152</v>
      </c>
      <c r="D3797" t="s">
        <v>142</v>
      </c>
      <c r="E3797" t="s">
        <v>66</v>
      </c>
      <c r="F3797">
        <v>92</v>
      </c>
      <c r="G3797" t="s">
        <v>71</v>
      </c>
      <c r="H3797" t="s">
        <v>43</v>
      </c>
      <c r="I3797" t="s">
        <v>60</v>
      </c>
      <c r="J3797" t="s">
        <v>36</v>
      </c>
      <c r="K3797">
        <v>2.5</v>
      </c>
      <c r="L3797" t="s">
        <v>151</v>
      </c>
      <c r="M3797" t="s">
        <v>26</v>
      </c>
      <c r="N3797" t="s">
        <v>151</v>
      </c>
      <c r="O3797" t="s">
        <v>151</v>
      </c>
      <c r="P3797">
        <v>3</v>
      </c>
      <c r="Q3797" t="s">
        <v>32</v>
      </c>
      <c r="R3797" t="s">
        <v>39</v>
      </c>
    </row>
    <row r="3798" spans="1:18" x14ac:dyDescent="0.2">
      <c r="A3798">
        <v>3797</v>
      </c>
      <c r="B3798">
        <v>40</v>
      </c>
      <c r="C3798" t="s">
        <v>152</v>
      </c>
      <c r="D3798" t="s">
        <v>58</v>
      </c>
      <c r="E3798" t="s">
        <v>20</v>
      </c>
      <c r="F3798">
        <v>81</v>
      </c>
      <c r="G3798" t="s">
        <v>139</v>
      </c>
      <c r="H3798" t="s">
        <v>43</v>
      </c>
      <c r="I3798" t="s">
        <v>92</v>
      </c>
      <c r="J3798" t="s">
        <v>56</v>
      </c>
      <c r="K3798">
        <v>3.2</v>
      </c>
      <c r="L3798" t="s">
        <v>151</v>
      </c>
      <c r="M3798" t="s">
        <v>37</v>
      </c>
      <c r="N3798" t="s">
        <v>151</v>
      </c>
      <c r="O3798" t="s">
        <v>151</v>
      </c>
      <c r="P3798">
        <v>47</v>
      </c>
      <c r="Q3798" t="s">
        <v>74</v>
      </c>
      <c r="R3798" t="s">
        <v>57</v>
      </c>
    </row>
    <row r="3799" spans="1:18" x14ac:dyDescent="0.2">
      <c r="A3799">
        <v>3798</v>
      </c>
      <c r="B3799">
        <v>68</v>
      </c>
      <c r="C3799" t="s">
        <v>152</v>
      </c>
      <c r="D3799" t="s">
        <v>88</v>
      </c>
      <c r="E3799" t="s">
        <v>66</v>
      </c>
      <c r="F3799">
        <v>44</v>
      </c>
      <c r="G3799" t="s">
        <v>98</v>
      </c>
      <c r="H3799" t="s">
        <v>43</v>
      </c>
      <c r="I3799" t="s">
        <v>23</v>
      </c>
      <c r="J3799" t="s">
        <v>52</v>
      </c>
      <c r="K3799">
        <v>2.5</v>
      </c>
      <c r="L3799" t="s">
        <v>151</v>
      </c>
      <c r="M3799" t="s">
        <v>44</v>
      </c>
      <c r="N3799" t="s">
        <v>151</v>
      </c>
      <c r="O3799" t="s">
        <v>151</v>
      </c>
      <c r="P3799">
        <v>20</v>
      </c>
      <c r="Q3799" t="s">
        <v>32</v>
      </c>
      <c r="R3799" t="s">
        <v>57</v>
      </c>
    </row>
    <row r="3800" spans="1:18" x14ac:dyDescent="0.2">
      <c r="A3800">
        <v>3799</v>
      </c>
      <c r="B3800">
        <v>63</v>
      </c>
      <c r="C3800" t="s">
        <v>152</v>
      </c>
      <c r="D3800" t="s">
        <v>105</v>
      </c>
      <c r="E3800" t="s">
        <v>66</v>
      </c>
      <c r="F3800">
        <v>72</v>
      </c>
      <c r="G3800" t="s">
        <v>42</v>
      </c>
      <c r="H3800" t="s">
        <v>35</v>
      </c>
      <c r="I3800" t="s">
        <v>109</v>
      </c>
      <c r="J3800" t="s">
        <v>24</v>
      </c>
      <c r="K3800">
        <v>3.2</v>
      </c>
      <c r="L3800" t="s">
        <v>151</v>
      </c>
      <c r="M3800" t="s">
        <v>44</v>
      </c>
      <c r="N3800" t="s">
        <v>151</v>
      </c>
      <c r="O3800" t="s">
        <v>151</v>
      </c>
      <c r="P3800">
        <v>23</v>
      </c>
      <c r="Q3800" t="s">
        <v>38</v>
      </c>
      <c r="R3800" t="s">
        <v>48</v>
      </c>
    </row>
    <row r="3801" spans="1:18" x14ac:dyDescent="0.2">
      <c r="A3801">
        <v>3800</v>
      </c>
      <c r="B3801">
        <v>60</v>
      </c>
      <c r="C3801" t="s">
        <v>152</v>
      </c>
      <c r="D3801" t="s">
        <v>101</v>
      </c>
      <c r="E3801" t="s">
        <v>62</v>
      </c>
      <c r="F3801">
        <v>26</v>
      </c>
      <c r="G3801" t="s">
        <v>100</v>
      </c>
      <c r="H3801" t="s">
        <v>22</v>
      </c>
      <c r="I3801" t="s">
        <v>82</v>
      </c>
      <c r="J3801" t="s">
        <v>24</v>
      </c>
      <c r="K3801">
        <v>2.6</v>
      </c>
      <c r="L3801" t="s">
        <v>151</v>
      </c>
      <c r="M3801" t="s">
        <v>73</v>
      </c>
      <c r="N3801" t="s">
        <v>151</v>
      </c>
      <c r="O3801" t="s">
        <v>151</v>
      </c>
      <c r="P3801">
        <v>13</v>
      </c>
      <c r="Q3801" t="s">
        <v>38</v>
      </c>
      <c r="R3801" t="s">
        <v>87</v>
      </c>
    </row>
    <row r="3802" spans="1:18" x14ac:dyDescent="0.2">
      <c r="A3802">
        <v>3801</v>
      </c>
      <c r="B3802">
        <v>19</v>
      </c>
      <c r="C3802" t="s">
        <v>152</v>
      </c>
      <c r="D3802" t="s">
        <v>29</v>
      </c>
      <c r="E3802" t="s">
        <v>20</v>
      </c>
      <c r="F3802">
        <v>26</v>
      </c>
      <c r="G3802" t="s">
        <v>128</v>
      </c>
      <c r="H3802" t="s">
        <v>43</v>
      </c>
      <c r="I3802" t="s">
        <v>47</v>
      </c>
      <c r="J3802" t="s">
        <v>56</v>
      </c>
      <c r="K3802">
        <v>4.8</v>
      </c>
      <c r="L3802" t="s">
        <v>151</v>
      </c>
      <c r="M3802" t="s">
        <v>44</v>
      </c>
      <c r="N3802" t="s">
        <v>151</v>
      </c>
      <c r="O3802" t="s">
        <v>151</v>
      </c>
      <c r="P3802">
        <v>12</v>
      </c>
      <c r="Q3802" t="s">
        <v>27</v>
      </c>
      <c r="R3802" t="s">
        <v>75</v>
      </c>
    </row>
    <row r="3803" spans="1:18" x14ac:dyDescent="0.2">
      <c r="A3803">
        <v>3802</v>
      </c>
      <c r="B3803">
        <v>26</v>
      </c>
      <c r="C3803" t="s">
        <v>152</v>
      </c>
      <c r="D3803" t="s">
        <v>19</v>
      </c>
      <c r="E3803" t="s">
        <v>20</v>
      </c>
      <c r="F3803">
        <v>84</v>
      </c>
      <c r="G3803" t="s">
        <v>21</v>
      </c>
      <c r="H3803" t="s">
        <v>43</v>
      </c>
      <c r="I3803" t="s">
        <v>99</v>
      </c>
      <c r="J3803" t="s">
        <v>36</v>
      </c>
      <c r="K3803">
        <v>5</v>
      </c>
      <c r="L3803" t="s">
        <v>151</v>
      </c>
      <c r="M3803" t="s">
        <v>73</v>
      </c>
      <c r="N3803" t="s">
        <v>151</v>
      </c>
      <c r="O3803" t="s">
        <v>151</v>
      </c>
      <c r="P3803">
        <v>36</v>
      </c>
      <c r="Q3803" t="s">
        <v>45</v>
      </c>
      <c r="R3803" t="s">
        <v>28</v>
      </c>
    </row>
    <row r="3804" spans="1:18" x14ac:dyDescent="0.2">
      <c r="A3804">
        <v>3803</v>
      </c>
      <c r="B3804">
        <v>70</v>
      </c>
      <c r="C3804" t="s">
        <v>152</v>
      </c>
      <c r="D3804" t="s">
        <v>118</v>
      </c>
      <c r="E3804" t="s">
        <v>66</v>
      </c>
      <c r="F3804">
        <v>72</v>
      </c>
      <c r="G3804" t="s">
        <v>114</v>
      </c>
      <c r="H3804" t="s">
        <v>35</v>
      </c>
      <c r="I3804" t="s">
        <v>47</v>
      </c>
      <c r="J3804" t="s">
        <v>36</v>
      </c>
      <c r="K3804">
        <v>3.2</v>
      </c>
      <c r="L3804" t="s">
        <v>151</v>
      </c>
      <c r="M3804" t="s">
        <v>69</v>
      </c>
      <c r="N3804" t="s">
        <v>151</v>
      </c>
      <c r="O3804" t="s">
        <v>151</v>
      </c>
      <c r="P3804">
        <v>1</v>
      </c>
      <c r="Q3804" t="s">
        <v>74</v>
      </c>
      <c r="R3804" t="s">
        <v>87</v>
      </c>
    </row>
    <row r="3805" spans="1:18" x14ac:dyDescent="0.2">
      <c r="A3805">
        <v>3804</v>
      </c>
      <c r="B3805">
        <v>48</v>
      </c>
      <c r="C3805" t="s">
        <v>152</v>
      </c>
      <c r="D3805" t="s">
        <v>65</v>
      </c>
      <c r="E3805" t="s">
        <v>66</v>
      </c>
      <c r="F3805">
        <v>55</v>
      </c>
      <c r="G3805" t="s">
        <v>138</v>
      </c>
      <c r="H3805" t="s">
        <v>43</v>
      </c>
      <c r="I3805" t="s">
        <v>82</v>
      </c>
      <c r="J3805" t="s">
        <v>36</v>
      </c>
      <c r="K3805">
        <v>3.6</v>
      </c>
      <c r="L3805" t="s">
        <v>151</v>
      </c>
      <c r="M3805" t="s">
        <v>53</v>
      </c>
      <c r="N3805" t="s">
        <v>151</v>
      </c>
      <c r="O3805" t="s">
        <v>151</v>
      </c>
      <c r="P3805">
        <v>14</v>
      </c>
      <c r="Q3805" t="s">
        <v>85</v>
      </c>
      <c r="R3805" t="s">
        <v>39</v>
      </c>
    </row>
    <row r="3806" spans="1:18" x14ac:dyDescent="0.2">
      <c r="A3806">
        <v>3805</v>
      </c>
      <c r="B3806">
        <v>37</v>
      </c>
      <c r="C3806" t="s">
        <v>152</v>
      </c>
      <c r="D3806" t="s">
        <v>123</v>
      </c>
      <c r="E3806" t="s">
        <v>66</v>
      </c>
      <c r="F3806">
        <v>77</v>
      </c>
      <c r="G3806" t="s">
        <v>102</v>
      </c>
      <c r="H3806" t="s">
        <v>43</v>
      </c>
      <c r="I3806" t="s">
        <v>77</v>
      </c>
      <c r="J3806" t="s">
        <v>56</v>
      </c>
      <c r="K3806">
        <v>2.7</v>
      </c>
      <c r="L3806" t="s">
        <v>151</v>
      </c>
      <c r="M3806" t="s">
        <v>69</v>
      </c>
      <c r="N3806" t="s">
        <v>151</v>
      </c>
      <c r="O3806" t="s">
        <v>151</v>
      </c>
      <c r="P3806">
        <v>45</v>
      </c>
      <c r="Q3806" t="s">
        <v>32</v>
      </c>
      <c r="R3806" t="s">
        <v>48</v>
      </c>
    </row>
    <row r="3807" spans="1:18" x14ac:dyDescent="0.2">
      <c r="A3807">
        <v>3806</v>
      </c>
      <c r="B3807">
        <v>48</v>
      </c>
      <c r="C3807" t="s">
        <v>152</v>
      </c>
      <c r="D3807" t="s">
        <v>118</v>
      </c>
      <c r="E3807" t="s">
        <v>66</v>
      </c>
      <c r="F3807">
        <v>57</v>
      </c>
      <c r="G3807" t="s">
        <v>126</v>
      </c>
      <c r="H3807" t="s">
        <v>43</v>
      </c>
      <c r="I3807" t="s">
        <v>95</v>
      </c>
      <c r="J3807" t="s">
        <v>56</v>
      </c>
      <c r="K3807">
        <v>3.1</v>
      </c>
      <c r="L3807" t="s">
        <v>151</v>
      </c>
      <c r="M3807" t="s">
        <v>53</v>
      </c>
      <c r="N3807" t="s">
        <v>151</v>
      </c>
      <c r="O3807" t="s">
        <v>151</v>
      </c>
      <c r="P3807">
        <v>31</v>
      </c>
      <c r="Q3807" t="s">
        <v>38</v>
      </c>
      <c r="R3807" t="s">
        <v>57</v>
      </c>
    </row>
    <row r="3808" spans="1:18" x14ac:dyDescent="0.2">
      <c r="A3808">
        <v>3807</v>
      </c>
      <c r="B3808">
        <v>18</v>
      </c>
      <c r="C3808" t="s">
        <v>152</v>
      </c>
      <c r="D3808" t="s">
        <v>136</v>
      </c>
      <c r="E3808" t="s">
        <v>41</v>
      </c>
      <c r="F3808">
        <v>71</v>
      </c>
      <c r="G3808" t="s">
        <v>67</v>
      </c>
      <c r="H3808" t="s">
        <v>43</v>
      </c>
      <c r="I3808" t="s">
        <v>84</v>
      </c>
      <c r="J3808" t="s">
        <v>36</v>
      </c>
      <c r="K3808">
        <v>3</v>
      </c>
      <c r="L3808" t="s">
        <v>151</v>
      </c>
      <c r="M3808" t="s">
        <v>53</v>
      </c>
      <c r="N3808" t="s">
        <v>151</v>
      </c>
      <c r="O3808" t="s">
        <v>151</v>
      </c>
      <c r="P3808">
        <v>41</v>
      </c>
      <c r="Q3808" t="s">
        <v>45</v>
      </c>
      <c r="R3808" t="s">
        <v>39</v>
      </c>
    </row>
    <row r="3809" spans="1:18" x14ac:dyDescent="0.2">
      <c r="A3809">
        <v>3808</v>
      </c>
      <c r="B3809">
        <v>38</v>
      </c>
      <c r="C3809" t="s">
        <v>152</v>
      </c>
      <c r="D3809" t="s">
        <v>19</v>
      </c>
      <c r="E3809" t="s">
        <v>20</v>
      </c>
      <c r="F3809">
        <v>39</v>
      </c>
      <c r="G3809" t="s">
        <v>150</v>
      </c>
      <c r="H3809" t="s">
        <v>22</v>
      </c>
      <c r="I3809" t="s">
        <v>99</v>
      </c>
      <c r="J3809" t="s">
        <v>36</v>
      </c>
      <c r="K3809">
        <v>2.9</v>
      </c>
      <c r="L3809" t="s">
        <v>151</v>
      </c>
      <c r="M3809" t="s">
        <v>44</v>
      </c>
      <c r="N3809" t="s">
        <v>151</v>
      </c>
      <c r="O3809" t="s">
        <v>151</v>
      </c>
      <c r="P3809">
        <v>36</v>
      </c>
      <c r="Q3809" t="s">
        <v>45</v>
      </c>
      <c r="R3809" t="s">
        <v>48</v>
      </c>
    </row>
    <row r="3810" spans="1:18" x14ac:dyDescent="0.2">
      <c r="A3810">
        <v>3809</v>
      </c>
      <c r="B3810">
        <v>33</v>
      </c>
      <c r="C3810" t="s">
        <v>152</v>
      </c>
      <c r="D3810" t="s">
        <v>124</v>
      </c>
      <c r="E3810" t="s">
        <v>20</v>
      </c>
      <c r="F3810">
        <v>28</v>
      </c>
      <c r="G3810" t="s">
        <v>148</v>
      </c>
      <c r="H3810" t="s">
        <v>43</v>
      </c>
      <c r="I3810" t="s">
        <v>68</v>
      </c>
      <c r="J3810" t="s">
        <v>24</v>
      </c>
      <c r="K3810">
        <v>4.7</v>
      </c>
      <c r="L3810" t="s">
        <v>151</v>
      </c>
      <c r="M3810" t="s">
        <v>26</v>
      </c>
      <c r="N3810" t="s">
        <v>151</v>
      </c>
      <c r="O3810" t="s">
        <v>151</v>
      </c>
      <c r="P3810">
        <v>6</v>
      </c>
      <c r="Q3810" t="s">
        <v>85</v>
      </c>
      <c r="R3810" t="s">
        <v>75</v>
      </c>
    </row>
    <row r="3811" spans="1:18" x14ac:dyDescent="0.2">
      <c r="A3811">
        <v>3810</v>
      </c>
      <c r="B3811">
        <v>57</v>
      </c>
      <c r="C3811" t="s">
        <v>152</v>
      </c>
      <c r="D3811" t="s">
        <v>70</v>
      </c>
      <c r="E3811" t="s">
        <v>41</v>
      </c>
      <c r="F3811">
        <v>33</v>
      </c>
      <c r="G3811" t="s">
        <v>83</v>
      </c>
      <c r="H3811" t="s">
        <v>35</v>
      </c>
      <c r="I3811" t="s">
        <v>31</v>
      </c>
      <c r="J3811" t="s">
        <v>24</v>
      </c>
      <c r="K3811">
        <v>3.7</v>
      </c>
      <c r="L3811" t="s">
        <v>151</v>
      </c>
      <c r="M3811" t="s">
        <v>53</v>
      </c>
      <c r="N3811" t="s">
        <v>151</v>
      </c>
      <c r="O3811" t="s">
        <v>151</v>
      </c>
      <c r="P3811">
        <v>28</v>
      </c>
      <c r="Q3811" t="s">
        <v>38</v>
      </c>
      <c r="R3811" t="s">
        <v>48</v>
      </c>
    </row>
    <row r="3812" spans="1:18" x14ac:dyDescent="0.2">
      <c r="A3812">
        <v>3811</v>
      </c>
      <c r="B3812">
        <v>46</v>
      </c>
      <c r="C3812" t="s">
        <v>152</v>
      </c>
      <c r="D3812" t="s">
        <v>86</v>
      </c>
      <c r="E3812" t="s">
        <v>20</v>
      </c>
      <c r="F3812">
        <v>79</v>
      </c>
      <c r="G3812" t="s">
        <v>149</v>
      </c>
      <c r="H3812" t="s">
        <v>22</v>
      </c>
      <c r="I3812" t="s">
        <v>99</v>
      </c>
      <c r="J3812" t="s">
        <v>56</v>
      </c>
      <c r="K3812">
        <v>3.9</v>
      </c>
      <c r="L3812" t="s">
        <v>151</v>
      </c>
      <c r="M3812" t="s">
        <v>37</v>
      </c>
      <c r="N3812" t="s">
        <v>151</v>
      </c>
      <c r="O3812" t="s">
        <v>151</v>
      </c>
      <c r="P3812">
        <v>29</v>
      </c>
      <c r="Q3812" t="s">
        <v>27</v>
      </c>
      <c r="R3812" t="s">
        <v>87</v>
      </c>
    </row>
    <row r="3813" spans="1:18" x14ac:dyDescent="0.2">
      <c r="A3813">
        <v>3812</v>
      </c>
      <c r="B3813">
        <v>46</v>
      </c>
      <c r="C3813" t="s">
        <v>152</v>
      </c>
      <c r="D3813" t="s">
        <v>132</v>
      </c>
      <c r="E3813" t="s">
        <v>66</v>
      </c>
      <c r="F3813">
        <v>30</v>
      </c>
      <c r="G3813" t="s">
        <v>134</v>
      </c>
      <c r="H3813" t="s">
        <v>43</v>
      </c>
      <c r="I3813" t="s">
        <v>31</v>
      </c>
      <c r="J3813" t="s">
        <v>24</v>
      </c>
      <c r="K3813">
        <v>4</v>
      </c>
      <c r="L3813" t="s">
        <v>151</v>
      </c>
      <c r="M3813" t="s">
        <v>53</v>
      </c>
      <c r="N3813" t="s">
        <v>151</v>
      </c>
      <c r="O3813" t="s">
        <v>151</v>
      </c>
      <c r="P3813">
        <v>14</v>
      </c>
      <c r="Q3813" t="s">
        <v>32</v>
      </c>
      <c r="R3813" t="s">
        <v>87</v>
      </c>
    </row>
    <row r="3814" spans="1:18" x14ac:dyDescent="0.2">
      <c r="A3814">
        <v>3813</v>
      </c>
      <c r="B3814">
        <v>50</v>
      </c>
      <c r="C3814" t="s">
        <v>152</v>
      </c>
      <c r="D3814" t="s">
        <v>86</v>
      </c>
      <c r="E3814" t="s">
        <v>20</v>
      </c>
      <c r="F3814">
        <v>75</v>
      </c>
      <c r="G3814" t="s">
        <v>150</v>
      </c>
      <c r="H3814" t="s">
        <v>43</v>
      </c>
      <c r="I3814" t="s">
        <v>68</v>
      </c>
      <c r="J3814" t="s">
        <v>36</v>
      </c>
      <c r="K3814">
        <v>2.8</v>
      </c>
      <c r="L3814" t="s">
        <v>151</v>
      </c>
      <c r="M3814" t="s">
        <v>44</v>
      </c>
      <c r="N3814" t="s">
        <v>151</v>
      </c>
      <c r="O3814" t="s">
        <v>151</v>
      </c>
      <c r="P3814">
        <v>7</v>
      </c>
      <c r="Q3814" t="s">
        <v>74</v>
      </c>
      <c r="R3814" t="s">
        <v>96</v>
      </c>
    </row>
    <row r="3815" spans="1:18" x14ac:dyDescent="0.2">
      <c r="A3815">
        <v>3814</v>
      </c>
      <c r="B3815">
        <v>61</v>
      </c>
      <c r="C3815" t="s">
        <v>152</v>
      </c>
      <c r="D3815" t="s">
        <v>94</v>
      </c>
      <c r="E3815" t="s">
        <v>20</v>
      </c>
      <c r="F3815">
        <v>89</v>
      </c>
      <c r="G3815" t="s">
        <v>141</v>
      </c>
      <c r="H3815" t="s">
        <v>43</v>
      </c>
      <c r="I3815" t="s">
        <v>120</v>
      </c>
      <c r="J3815" t="s">
        <v>52</v>
      </c>
      <c r="K3815">
        <v>4.0999999999999996</v>
      </c>
      <c r="L3815" t="s">
        <v>151</v>
      </c>
      <c r="M3815" t="s">
        <v>26</v>
      </c>
      <c r="N3815" t="s">
        <v>151</v>
      </c>
      <c r="O3815" t="s">
        <v>151</v>
      </c>
      <c r="P3815">
        <v>31</v>
      </c>
      <c r="Q3815" t="s">
        <v>27</v>
      </c>
      <c r="R3815" t="s">
        <v>75</v>
      </c>
    </row>
    <row r="3816" spans="1:18" x14ac:dyDescent="0.2">
      <c r="A3816">
        <v>3815</v>
      </c>
      <c r="B3816">
        <v>45</v>
      </c>
      <c r="C3816" t="s">
        <v>152</v>
      </c>
      <c r="D3816" t="s">
        <v>80</v>
      </c>
      <c r="E3816" t="s">
        <v>20</v>
      </c>
      <c r="F3816">
        <v>95</v>
      </c>
      <c r="G3816" t="s">
        <v>150</v>
      </c>
      <c r="H3816" t="s">
        <v>43</v>
      </c>
      <c r="I3816" t="s">
        <v>120</v>
      </c>
      <c r="J3816" t="s">
        <v>24</v>
      </c>
      <c r="K3816">
        <v>4.2</v>
      </c>
      <c r="L3816" t="s">
        <v>151</v>
      </c>
      <c r="M3816" t="s">
        <v>37</v>
      </c>
      <c r="N3816" t="s">
        <v>151</v>
      </c>
      <c r="O3816" t="s">
        <v>151</v>
      </c>
      <c r="P3816">
        <v>26</v>
      </c>
      <c r="Q3816" t="s">
        <v>74</v>
      </c>
      <c r="R3816" t="s">
        <v>96</v>
      </c>
    </row>
    <row r="3817" spans="1:18" x14ac:dyDescent="0.2">
      <c r="A3817">
        <v>3816</v>
      </c>
      <c r="B3817">
        <v>32</v>
      </c>
      <c r="C3817" t="s">
        <v>152</v>
      </c>
      <c r="D3817" t="s">
        <v>123</v>
      </c>
      <c r="E3817" t="s">
        <v>66</v>
      </c>
      <c r="F3817">
        <v>44</v>
      </c>
      <c r="G3817" t="s">
        <v>30</v>
      </c>
      <c r="H3817" t="s">
        <v>43</v>
      </c>
      <c r="I3817" t="s">
        <v>109</v>
      </c>
      <c r="J3817" t="s">
        <v>56</v>
      </c>
      <c r="K3817">
        <v>4.3</v>
      </c>
      <c r="L3817" t="s">
        <v>151</v>
      </c>
      <c r="M3817" t="s">
        <v>26</v>
      </c>
      <c r="N3817" t="s">
        <v>151</v>
      </c>
      <c r="O3817" t="s">
        <v>151</v>
      </c>
      <c r="P3817">
        <v>12</v>
      </c>
      <c r="Q3817" t="s">
        <v>27</v>
      </c>
      <c r="R3817" t="s">
        <v>28</v>
      </c>
    </row>
    <row r="3818" spans="1:18" x14ac:dyDescent="0.2">
      <c r="A3818">
        <v>3817</v>
      </c>
      <c r="B3818">
        <v>29</v>
      </c>
      <c r="C3818" t="s">
        <v>152</v>
      </c>
      <c r="D3818" t="s">
        <v>61</v>
      </c>
      <c r="E3818" t="s">
        <v>62</v>
      </c>
      <c r="F3818">
        <v>86</v>
      </c>
      <c r="G3818" t="s">
        <v>127</v>
      </c>
      <c r="H3818" t="s">
        <v>35</v>
      </c>
      <c r="I3818" t="s">
        <v>64</v>
      </c>
      <c r="J3818" t="s">
        <v>52</v>
      </c>
      <c r="K3818">
        <v>4.3</v>
      </c>
      <c r="L3818" t="s">
        <v>151</v>
      </c>
      <c r="M3818" t="s">
        <v>73</v>
      </c>
      <c r="N3818" t="s">
        <v>151</v>
      </c>
      <c r="O3818" t="s">
        <v>151</v>
      </c>
      <c r="P3818">
        <v>45</v>
      </c>
      <c r="Q3818" t="s">
        <v>38</v>
      </c>
      <c r="R3818" t="s">
        <v>28</v>
      </c>
    </row>
    <row r="3819" spans="1:18" x14ac:dyDescent="0.2">
      <c r="A3819">
        <v>3818</v>
      </c>
      <c r="B3819">
        <v>66</v>
      </c>
      <c r="C3819" t="s">
        <v>152</v>
      </c>
      <c r="D3819" t="s">
        <v>118</v>
      </c>
      <c r="E3819" t="s">
        <v>66</v>
      </c>
      <c r="F3819">
        <v>91</v>
      </c>
      <c r="G3819" t="s">
        <v>67</v>
      </c>
      <c r="H3819" t="s">
        <v>43</v>
      </c>
      <c r="I3819" t="s">
        <v>135</v>
      </c>
      <c r="J3819" t="s">
        <v>56</v>
      </c>
      <c r="K3819">
        <v>2.6</v>
      </c>
      <c r="L3819" t="s">
        <v>151</v>
      </c>
      <c r="M3819" t="s">
        <v>26</v>
      </c>
      <c r="N3819" t="s">
        <v>151</v>
      </c>
      <c r="O3819" t="s">
        <v>151</v>
      </c>
      <c r="P3819">
        <v>40</v>
      </c>
      <c r="Q3819" t="s">
        <v>45</v>
      </c>
      <c r="R3819" t="s">
        <v>48</v>
      </c>
    </row>
    <row r="3820" spans="1:18" x14ac:dyDescent="0.2">
      <c r="A3820">
        <v>3819</v>
      </c>
      <c r="B3820">
        <v>70</v>
      </c>
      <c r="C3820" t="s">
        <v>152</v>
      </c>
      <c r="D3820" t="s">
        <v>49</v>
      </c>
      <c r="E3820" t="s">
        <v>41</v>
      </c>
      <c r="F3820">
        <v>41</v>
      </c>
      <c r="G3820" t="s">
        <v>46</v>
      </c>
      <c r="H3820" t="s">
        <v>91</v>
      </c>
      <c r="I3820" t="s">
        <v>125</v>
      </c>
      <c r="J3820" t="s">
        <v>24</v>
      </c>
      <c r="K3820">
        <v>3.8</v>
      </c>
      <c r="L3820" t="s">
        <v>151</v>
      </c>
      <c r="M3820" t="s">
        <v>37</v>
      </c>
      <c r="N3820" t="s">
        <v>151</v>
      </c>
      <c r="O3820" t="s">
        <v>151</v>
      </c>
      <c r="P3820">
        <v>42</v>
      </c>
      <c r="Q3820" t="s">
        <v>32</v>
      </c>
      <c r="R3820" t="s">
        <v>87</v>
      </c>
    </row>
    <row r="3821" spans="1:18" x14ac:dyDescent="0.2">
      <c r="A3821">
        <v>3820</v>
      </c>
      <c r="B3821">
        <v>36</v>
      </c>
      <c r="C3821" t="s">
        <v>152</v>
      </c>
      <c r="D3821" t="s">
        <v>94</v>
      </c>
      <c r="E3821" t="s">
        <v>20</v>
      </c>
      <c r="F3821">
        <v>99</v>
      </c>
      <c r="G3821" t="s">
        <v>71</v>
      </c>
      <c r="H3821" t="s">
        <v>35</v>
      </c>
      <c r="I3821" t="s">
        <v>79</v>
      </c>
      <c r="J3821" t="s">
        <v>36</v>
      </c>
      <c r="K3821">
        <v>2.9</v>
      </c>
      <c r="L3821" t="s">
        <v>151</v>
      </c>
      <c r="M3821" t="s">
        <v>26</v>
      </c>
      <c r="N3821" t="s">
        <v>151</v>
      </c>
      <c r="O3821" t="s">
        <v>151</v>
      </c>
      <c r="P3821">
        <v>45</v>
      </c>
      <c r="Q3821" t="s">
        <v>32</v>
      </c>
      <c r="R3821" t="s">
        <v>57</v>
      </c>
    </row>
    <row r="3822" spans="1:18" x14ac:dyDescent="0.2">
      <c r="A3822">
        <v>3821</v>
      </c>
      <c r="B3822">
        <v>34</v>
      </c>
      <c r="C3822" t="s">
        <v>152</v>
      </c>
      <c r="D3822" t="s">
        <v>132</v>
      </c>
      <c r="E3822" t="s">
        <v>66</v>
      </c>
      <c r="F3822">
        <v>65</v>
      </c>
      <c r="G3822" t="s">
        <v>81</v>
      </c>
      <c r="H3822" t="s">
        <v>43</v>
      </c>
      <c r="I3822" t="s">
        <v>72</v>
      </c>
      <c r="J3822" t="s">
        <v>24</v>
      </c>
      <c r="K3822">
        <v>5</v>
      </c>
      <c r="L3822" t="s">
        <v>151</v>
      </c>
      <c r="M3822" t="s">
        <v>53</v>
      </c>
      <c r="N3822" t="s">
        <v>151</v>
      </c>
      <c r="O3822" t="s">
        <v>151</v>
      </c>
      <c r="P3822">
        <v>34</v>
      </c>
      <c r="Q3822" t="s">
        <v>85</v>
      </c>
      <c r="R3822" t="s">
        <v>57</v>
      </c>
    </row>
    <row r="3823" spans="1:18" x14ac:dyDescent="0.2">
      <c r="A3823">
        <v>3822</v>
      </c>
      <c r="B3823">
        <v>20</v>
      </c>
      <c r="C3823" t="s">
        <v>152</v>
      </c>
      <c r="D3823" t="s">
        <v>49</v>
      </c>
      <c r="E3823" t="s">
        <v>41</v>
      </c>
      <c r="F3823">
        <v>48</v>
      </c>
      <c r="G3823" t="s">
        <v>46</v>
      </c>
      <c r="H3823" t="s">
        <v>43</v>
      </c>
      <c r="I3823" t="s">
        <v>79</v>
      </c>
      <c r="J3823" t="s">
        <v>52</v>
      </c>
      <c r="K3823">
        <v>4.5999999999999996</v>
      </c>
      <c r="L3823" t="s">
        <v>151</v>
      </c>
      <c r="M3823" t="s">
        <v>37</v>
      </c>
      <c r="N3823" t="s">
        <v>151</v>
      </c>
      <c r="O3823" t="s">
        <v>151</v>
      </c>
      <c r="P3823">
        <v>34</v>
      </c>
      <c r="Q3823" t="s">
        <v>38</v>
      </c>
      <c r="R3823" t="s">
        <v>96</v>
      </c>
    </row>
    <row r="3824" spans="1:18" x14ac:dyDescent="0.2">
      <c r="A3824">
        <v>3823</v>
      </c>
      <c r="B3824">
        <v>70</v>
      </c>
      <c r="C3824" t="s">
        <v>152</v>
      </c>
      <c r="D3824" t="s">
        <v>123</v>
      </c>
      <c r="E3824" t="s">
        <v>66</v>
      </c>
      <c r="F3824">
        <v>41</v>
      </c>
      <c r="G3824" t="s">
        <v>110</v>
      </c>
      <c r="H3824" t="s">
        <v>35</v>
      </c>
      <c r="I3824" t="s">
        <v>79</v>
      </c>
      <c r="J3824" t="s">
        <v>36</v>
      </c>
      <c r="K3824">
        <v>3.2</v>
      </c>
      <c r="L3824" t="s">
        <v>151</v>
      </c>
      <c r="M3824" t="s">
        <v>37</v>
      </c>
      <c r="N3824" t="s">
        <v>151</v>
      </c>
      <c r="O3824" t="s">
        <v>151</v>
      </c>
      <c r="P3824">
        <v>17</v>
      </c>
      <c r="Q3824" t="s">
        <v>45</v>
      </c>
      <c r="R3824" t="s">
        <v>96</v>
      </c>
    </row>
    <row r="3825" spans="1:18" x14ac:dyDescent="0.2">
      <c r="A3825">
        <v>3824</v>
      </c>
      <c r="B3825">
        <v>50</v>
      </c>
      <c r="C3825" t="s">
        <v>152</v>
      </c>
      <c r="D3825" t="s">
        <v>54</v>
      </c>
      <c r="E3825" t="s">
        <v>20</v>
      </c>
      <c r="F3825">
        <v>42</v>
      </c>
      <c r="G3825" t="s">
        <v>98</v>
      </c>
      <c r="H3825" t="s">
        <v>43</v>
      </c>
      <c r="I3825" t="s">
        <v>79</v>
      </c>
      <c r="J3825" t="s">
        <v>52</v>
      </c>
      <c r="K3825">
        <v>3</v>
      </c>
      <c r="L3825" t="s">
        <v>151</v>
      </c>
      <c r="M3825" t="s">
        <v>53</v>
      </c>
      <c r="N3825" t="s">
        <v>151</v>
      </c>
      <c r="O3825" t="s">
        <v>151</v>
      </c>
      <c r="P3825">
        <v>27</v>
      </c>
      <c r="Q3825" t="s">
        <v>74</v>
      </c>
      <c r="R3825" t="s">
        <v>39</v>
      </c>
    </row>
    <row r="3826" spans="1:18" x14ac:dyDescent="0.2">
      <c r="A3826">
        <v>3825</v>
      </c>
      <c r="B3826">
        <v>54</v>
      </c>
      <c r="C3826" t="s">
        <v>152</v>
      </c>
      <c r="D3826" t="s">
        <v>58</v>
      </c>
      <c r="E3826" t="s">
        <v>20</v>
      </c>
      <c r="F3826">
        <v>26</v>
      </c>
      <c r="G3826" t="s">
        <v>141</v>
      </c>
      <c r="H3826" t="s">
        <v>43</v>
      </c>
      <c r="I3826" t="s">
        <v>77</v>
      </c>
      <c r="J3826" t="s">
        <v>52</v>
      </c>
      <c r="K3826">
        <v>4</v>
      </c>
      <c r="L3826" t="s">
        <v>151</v>
      </c>
      <c r="M3826" t="s">
        <v>37</v>
      </c>
      <c r="N3826" t="s">
        <v>151</v>
      </c>
      <c r="O3826" t="s">
        <v>151</v>
      </c>
      <c r="P3826">
        <v>31</v>
      </c>
      <c r="Q3826" t="s">
        <v>38</v>
      </c>
      <c r="R3826" t="s">
        <v>57</v>
      </c>
    </row>
    <row r="3827" spans="1:18" x14ac:dyDescent="0.2">
      <c r="A3827">
        <v>3826</v>
      </c>
      <c r="B3827">
        <v>49</v>
      </c>
      <c r="C3827" t="s">
        <v>152</v>
      </c>
      <c r="D3827" t="s">
        <v>58</v>
      </c>
      <c r="E3827" t="s">
        <v>20</v>
      </c>
      <c r="F3827">
        <v>35</v>
      </c>
      <c r="G3827" t="s">
        <v>76</v>
      </c>
      <c r="H3827" t="s">
        <v>22</v>
      </c>
      <c r="I3827" t="s">
        <v>95</v>
      </c>
      <c r="J3827" t="s">
        <v>56</v>
      </c>
      <c r="K3827">
        <v>4.0999999999999996</v>
      </c>
      <c r="L3827" t="s">
        <v>151</v>
      </c>
      <c r="M3827" t="s">
        <v>26</v>
      </c>
      <c r="N3827" t="s">
        <v>151</v>
      </c>
      <c r="O3827" t="s">
        <v>151</v>
      </c>
      <c r="P3827">
        <v>47</v>
      </c>
      <c r="Q3827" t="s">
        <v>85</v>
      </c>
      <c r="R3827" t="s">
        <v>28</v>
      </c>
    </row>
    <row r="3828" spans="1:18" x14ac:dyDescent="0.2">
      <c r="A3828">
        <v>3827</v>
      </c>
      <c r="B3828">
        <v>50</v>
      </c>
      <c r="C3828" t="s">
        <v>152</v>
      </c>
      <c r="D3828" t="s">
        <v>101</v>
      </c>
      <c r="E3828" t="s">
        <v>62</v>
      </c>
      <c r="F3828">
        <v>31</v>
      </c>
      <c r="G3828" t="s">
        <v>55</v>
      </c>
      <c r="H3828" t="s">
        <v>43</v>
      </c>
      <c r="I3828" t="s">
        <v>23</v>
      </c>
      <c r="J3828" t="s">
        <v>52</v>
      </c>
      <c r="K3828">
        <v>4</v>
      </c>
      <c r="L3828" t="s">
        <v>151</v>
      </c>
      <c r="M3828" t="s">
        <v>26</v>
      </c>
      <c r="N3828" t="s">
        <v>151</v>
      </c>
      <c r="O3828" t="s">
        <v>151</v>
      </c>
      <c r="P3828">
        <v>25</v>
      </c>
      <c r="Q3828" t="s">
        <v>74</v>
      </c>
      <c r="R3828" t="s">
        <v>48</v>
      </c>
    </row>
    <row r="3829" spans="1:18" x14ac:dyDescent="0.2">
      <c r="A3829">
        <v>3828</v>
      </c>
      <c r="B3829">
        <v>62</v>
      </c>
      <c r="C3829" t="s">
        <v>152</v>
      </c>
      <c r="D3829" t="s">
        <v>105</v>
      </c>
      <c r="E3829" t="s">
        <v>66</v>
      </c>
      <c r="F3829">
        <v>73</v>
      </c>
      <c r="G3829" t="s">
        <v>55</v>
      </c>
      <c r="H3829" t="s">
        <v>43</v>
      </c>
      <c r="I3829" t="s">
        <v>107</v>
      </c>
      <c r="J3829" t="s">
        <v>52</v>
      </c>
      <c r="K3829">
        <v>4.0999999999999996</v>
      </c>
      <c r="L3829" t="s">
        <v>151</v>
      </c>
      <c r="M3829" t="s">
        <v>53</v>
      </c>
      <c r="N3829" t="s">
        <v>151</v>
      </c>
      <c r="O3829" t="s">
        <v>151</v>
      </c>
      <c r="P3829">
        <v>47</v>
      </c>
      <c r="Q3829" t="s">
        <v>32</v>
      </c>
      <c r="R3829" t="s">
        <v>28</v>
      </c>
    </row>
    <row r="3830" spans="1:18" x14ac:dyDescent="0.2">
      <c r="A3830">
        <v>3829</v>
      </c>
      <c r="B3830">
        <v>42</v>
      </c>
      <c r="C3830" t="s">
        <v>152</v>
      </c>
      <c r="D3830" t="s">
        <v>19</v>
      </c>
      <c r="E3830" t="s">
        <v>20</v>
      </c>
      <c r="F3830">
        <v>82</v>
      </c>
      <c r="G3830" t="s">
        <v>90</v>
      </c>
      <c r="H3830" t="s">
        <v>43</v>
      </c>
      <c r="I3830" t="s">
        <v>60</v>
      </c>
      <c r="J3830" t="s">
        <v>36</v>
      </c>
      <c r="K3830">
        <v>3.4</v>
      </c>
      <c r="L3830" t="s">
        <v>151</v>
      </c>
      <c r="M3830" t="s">
        <v>37</v>
      </c>
      <c r="N3830" t="s">
        <v>151</v>
      </c>
      <c r="O3830" t="s">
        <v>151</v>
      </c>
      <c r="P3830">
        <v>8</v>
      </c>
      <c r="Q3830" t="s">
        <v>32</v>
      </c>
      <c r="R3830" t="s">
        <v>39</v>
      </c>
    </row>
    <row r="3831" spans="1:18" x14ac:dyDescent="0.2">
      <c r="A3831">
        <v>3830</v>
      </c>
      <c r="B3831">
        <v>69</v>
      </c>
      <c r="C3831" t="s">
        <v>152</v>
      </c>
      <c r="D3831" t="s">
        <v>94</v>
      </c>
      <c r="E3831" t="s">
        <v>20</v>
      </c>
      <c r="F3831">
        <v>32</v>
      </c>
      <c r="G3831" t="s">
        <v>148</v>
      </c>
      <c r="H3831" t="s">
        <v>43</v>
      </c>
      <c r="I3831" t="s">
        <v>125</v>
      </c>
      <c r="J3831" t="s">
        <v>36</v>
      </c>
      <c r="K3831">
        <v>2.9</v>
      </c>
      <c r="L3831" t="s">
        <v>151</v>
      </c>
      <c r="M3831" t="s">
        <v>37</v>
      </c>
      <c r="N3831" t="s">
        <v>151</v>
      </c>
      <c r="O3831" t="s">
        <v>151</v>
      </c>
      <c r="P3831">
        <v>32</v>
      </c>
      <c r="Q3831" t="s">
        <v>85</v>
      </c>
      <c r="R3831" t="s">
        <v>28</v>
      </c>
    </row>
    <row r="3832" spans="1:18" x14ac:dyDescent="0.2">
      <c r="A3832">
        <v>3831</v>
      </c>
      <c r="B3832">
        <v>22</v>
      </c>
      <c r="C3832" t="s">
        <v>152</v>
      </c>
      <c r="D3832" t="s">
        <v>123</v>
      </c>
      <c r="E3832" t="s">
        <v>66</v>
      </c>
      <c r="F3832">
        <v>27</v>
      </c>
      <c r="G3832" t="s">
        <v>137</v>
      </c>
      <c r="H3832" t="s">
        <v>43</v>
      </c>
      <c r="I3832" t="s">
        <v>125</v>
      </c>
      <c r="J3832" t="s">
        <v>52</v>
      </c>
      <c r="K3832">
        <v>3</v>
      </c>
      <c r="L3832" t="s">
        <v>151</v>
      </c>
      <c r="M3832" t="s">
        <v>69</v>
      </c>
      <c r="N3832" t="s">
        <v>151</v>
      </c>
      <c r="O3832" t="s">
        <v>151</v>
      </c>
      <c r="P3832">
        <v>33</v>
      </c>
      <c r="Q3832" t="s">
        <v>74</v>
      </c>
      <c r="R3832" t="s">
        <v>96</v>
      </c>
    </row>
    <row r="3833" spans="1:18" x14ac:dyDescent="0.2">
      <c r="A3833">
        <v>3832</v>
      </c>
      <c r="B3833">
        <v>36</v>
      </c>
      <c r="C3833" t="s">
        <v>152</v>
      </c>
      <c r="D3833" t="s">
        <v>131</v>
      </c>
      <c r="E3833" t="s">
        <v>66</v>
      </c>
      <c r="F3833">
        <v>86</v>
      </c>
      <c r="G3833" t="s">
        <v>106</v>
      </c>
      <c r="H3833" t="s">
        <v>22</v>
      </c>
      <c r="I3833" t="s">
        <v>64</v>
      </c>
      <c r="J3833" t="s">
        <v>36</v>
      </c>
      <c r="K3833">
        <v>4</v>
      </c>
      <c r="L3833" t="s">
        <v>151</v>
      </c>
      <c r="M3833" t="s">
        <v>44</v>
      </c>
      <c r="N3833" t="s">
        <v>151</v>
      </c>
      <c r="O3833" t="s">
        <v>151</v>
      </c>
      <c r="P3833">
        <v>16</v>
      </c>
      <c r="Q3833" t="s">
        <v>85</v>
      </c>
      <c r="R3833" t="s">
        <v>96</v>
      </c>
    </row>
    <row r="3834" spans="1:18" x14ac:dyDescent="0.2">
      <c r="A3834">
        <v>3833</v>
      </c>
      <c r="B3834">
        <v>64</v>
      </c>
      <c r="C3834" t="s">
        <v>152</v>
      </c>
      <c r="D3834" t="s">
        <v>136</v>
      </c>
      <c r="E3834" t="s">
        <v>41</v>
      </c>
      <c r="F3834">
        <v>38</v>
      </c>
      <c r="G3834" t="s">
        <v>110</v>
      </c>
      <c r="H3834" t="s">
        <v>91</v>
      </c>
      <c r="I3834" t="s">
        <v>72</v>
      </c>
      <c r="J3834" t="s">
        <v>24</v>
      </c>
      <c r="K3834">
        <v>4.8</v>
      </c>
      <c r="L3834" t="s">
        <v>151</v>
      </c>
      <c r="M3834" t="s">
        <v>69</v>
      </c>
      <c r="N3834" t="s">
        <v>151</v>
      </c>
      <c r="O3834" t="s">
        <v>151</v>
      </c>
      <c r="P3834">
        <v>27</v>
      </c>
      <c r="Q3834" t="s">
        <v>32</v>
      </c>
      <c r="R3834" t="s">
        <v>39</v>
      </c>
    </row>
    <row r="3835" spans="1:18" x14ac:dyDescent="0.2">
      <c r="A3835">
        <v>3834</v>
      </c>
      <c r="B3835">
        <v>44</v>
      </c>
      <c r="C3835" t="s">
        <v>152</v>
      </c>
      <c r="D3835" t="s">
        <v>101</v>
      </c>
      <c r="E3835" t="s">
        <v>62</v>
      </c>
      <c r="F3835">
        <v>93</v>
      </c>
      <c r="G3835" t="s">
        <v>116</v>
      </c>
      <c r="H3835" t="s">
        <v>22</v>
      </c>
      <c r="I3835" t="s">
        <v>23</v>
      </c>
      <c r="J3835" t="s">
        <v>52</v>
      </c>
      <c r="K3835">
        <v>4.5999999999999996</v>
      </c>
      <c r="L3835" t="s">
        <v>151</v>
      </c>
      <c r="M3835" t="s">
        <v>37</v>
      </c>
      <c r="N3835" t="s">
        <v>151</v>
      </c>
      <c r="O3835" t="s">
        <v>151</v>
      </c>
      <c r="P3835">
        <v>17</v>
      </c>
      <c r="Q3835" t="s">
        <v>45</v>
      </c>
      <c r="R3835" t="s">
        <v>96</v>
      </c>
    </row>
    <row r="3836" spans="1:18" x14ac:dyDescent="0.2">
      <c r="A3836">
        <v>3835</v>
      </c>
      <c r="B3836">
        <v>43</v>
      </c>
      <c r="C3836" t="s">
        <v>152</v>
      </c>
      <c r="D3836" t="s">
        <v>103</v>
      </c>
      <c r="E3836" t="s">
        <v>20</v>
      </c>
      <c r="F3836">
        <v>59</v>
      </c>
      <c r="G3836" t="s">
        <v>121</v>
      </c>
      <c r="H3836" t="s">
        <v>43</v>
      </c>
      <c r="I3836" t="s">
        <v>135</v>
      </c>
      <c r="J3836" t="s">
        <v>24</v>
      </c>
      <c r="K3836">
        <v>4.0999999999999996</v>
      </c>
      <c r="L3836" t="s">
        <v>151</v>
      </c>
      <c r="M3836" t="s">
        <v>69</v>
      </c>
      <c r="N3836" t="s">
        <v>151</v>
      </c>
      <c r="O3836" t="s">
        <v>151</v>
      </c>
      <c r="P3836">
        <v>17</v>
      </c>
      <c r="Q3836" t="s">
        <v>32</v>
      </c>
      <c r="R3836" t="s">
        <v>57</v>
      </c>
    </row>
    <row r="3837" spans="1:18" x14ac:dyDescent="0.2">
      <c r="A3837">
        <v>3836</v>
      </c>
      <c r="B3837">
        <v>58</v>
      </c>
      <c r="C3837" t="s">
        <v>152</v>
      </c>
      <c r="D3837" t="s">
        <v>40</v>
      </c>
      <c r="E3837" t="s">
        <v>41</v>
      </c>
      <c r="F3837">
        <v>58</v>
      </c>
      <c r="G3837" t="s">
        <v>137</v>
      </c>
      <c r="H3837" t="s">
        <v>22</v>
      </c>
      <c r="I3837" t="s">
        <v>64</v>
      </c>
      <c r="J3837" t="s">
        <v>24</v>
      </c>
      <c r="K3837">
        <v>2.6</v>
      </c>
      <c r="L3837" t="s">
        <v>151</v>
      </c>
      <c r="M3837" t="s">
        <v>26</v>
      </c>
      <c r="N3837" t="s">
        <v>151</v>
      </c>
      <c r="O3837" t="s">
        <v>151</v>
      </c>
      <c r="P3837">
        <v>28</v>
      </c>
      <c r="Q3837" t="s">
        <v>45</v>
      </c>
      <c r="R3837" t="s">
        <v>75</v>
      </c>
    </row>
    <row r="3838" spans="1:18" x14ac:dyDescent="0.2">
      <c r="A3838">
        <v>3837</v>
      </c>
      <c r="B3838">
        <v>62</v>
      </c>
      <c r="C3838" t="s">
        <v>152</v>
      </c>
      <c r="D3838" t="s">
        <v>86</v>
      </c>
      <c r="E3838" t="s">
        <v>20</v>
      </c>
      <c r="F3838">
        <v>84</v>
      </c>
      <c r="G3838" t="s">
        <v>119</v>
      </c>
      <c r="H3838" t="s">
        <v>43</v>
      </c>
      <c r="I3838" t="s">
        <v>82</v>
      </c>
      <c r="J3838" t="s">
        <v>36</v>
      </c>
      <c r="K3838">
        <v>2.5</v>
      </c>
      <c r="L3838" t="s">
        <v>151</v>
      </c>
      <c r="M3838" t="s">
        <v>37</v>
      </c>
      <c r="N3838" t="s">
        <v>151</v>
      </c>
      <c r="O3838" t="s">
        <v>151</v>
      </c>
      <c r="P3838">
        <v>38</v>
      </c>
      <c r="Q3838" t="s">
        <v>45</v>
      </c>
      <c r="R3838" t="s">
        <v>28</v>
      </c>
    </row>
    <row r="3839" spans="1:18" x14ac:dyDescent="0.2">
      <c r="A3839">
        <v>3838</v>
      </c>
      <c r="B3839">
        <v>45</v>
      </c>
      <c r="C3839" t="s">
        <v>152</v>
      </c>
      <c r="D3839" t="s">
        <v>103</v>
      </c>
      <c r="E3839" t="s">
        <v>20</v>
      </c>
      <c r="F3839">
        <v>100</v>
      </c>
      <c r="G3839" t="s">
        <v>129</v>
      </c>
      <c r="H3839" t="s">
        <v>43</v>
      </c>
      <c r="I3839" t="s">
        <v>95</v>
      </c>
      <c r="J3839" t="s">
        <v>36</v>
      </c>
      <c r="K3839">
        <v>4.8</v>
      </c>
      <c r="L3839" t="s">
        <v>151</v>
      </c>
      <c r="M3839" t="s">
        <v>37</v>
      </c>
      <c r="N3839" t="s">
        <v>151</v>
      </c>
      <c r="O3839" t="s">
        <v>151</v>
      </c>
      <c r="P3839">
        <v>33</v>
      </c>
      <c r="Q3839" t="s">
        <v>74</v>
      </c>
      <c r="R3839" t="s">
        <v>28</v>
      </c>
    </row>
    <row r="3840" spans="1:18" x14ac:dyDescent="0.2">
      <c r="A3840">
        <v>3839</v>
      </c>
      <c r="B3840">
        <v>47</v>
      </c>
      <c r="C3840" t="s">
        <v>152</v>
      </c>
      <c r="D3840" t="s">
        <v>80</v>
      </c>
      <c r="E3840" t="s">
        <v>20</v>
      </c>
      <c r="F3840">
        <v>25</v>
      </c>
      <c r="G3840" t="s">
        <v>42</v>
      </c>
      <c r="H3840" t="s">
        <v>22</v>
      </c>
      <c r="I3840" t="s">
        <v>95</v>
      </c>
      <c r="J3840" t="s">
        <v>52</v>
      </c>
      <c r="K3840">
        <v>4.2</v>
      </c>
      <c r="L3840" t="s">
        <v>151</v>
      </c>
      <c r="M3840" t="s">
        <v>26</v>
      </c>
      <c r="N3840" t="s">
        <v>151</v>
      </c>
      <c r="O3840" t="s">
        <v>151</v>
      </c>
      <c r="P3840">
        <v>24</v>
      </c>
      <c r="Q3840" t="s">
        <v>27</v>
      </c>
      <c r="R3840" t="s">
        <v>96</v>
      </c>
    </row>
    <row r="3841" spans="1:18" x14ac:dyDescent="0.2">
      <c r="A3841">
        <v>3840</v>
      </c>
      <c r="B3841">
        <v>66</v>
      </c>
      <c r="C3841" t="s">
        <v>152</v>
      </c>
      <c r="D3841" t="s">
        <v>40</v>
      </c>
      <c r="E3841" t="s">
        <v>41</v>
      </c>
      <c r="F3841">
        <v>29</v>
      </c>
      <c r="G3841" t="s">
        <v>138</v>
      </c>
      <c r="H3841" t="s">
        <v>43</v>
      </c>
      <c r="I3841" t="s">
        <v>99</v>
      </c>
      <c r="J3841" t="s">
        <v>36</v>
      </c>
      <c r="K3841">
        <v>3.9</v>
      </c>
      <c r="L3841" t="s">
        <v>151</v>
      </c>
      <c r="M3841" t="s">
        <v>37</v>
      </c>
      <c r="N3841" t="s">
        <v>151</v>
      </c>
      <c r="O3841" t="s">
        <v>151</v>
      </c>
      <c r="P3841">
        <v>14</v>
      </c>
      <c r="Q3841" t="s">
        <v>27</v>
      </c>
      <c r="R3841" t="s">
        <v>57</v>
      </c>
    </row>
    <row r="3842" spans="1:18" x14ac:dyDescent="0.2">
      <c r="A3842">
        <v>3841</v>
      </c>
      <c r="B3842">
        <v>30</v>
      </c>
      <c r="C3842" t="s">
        <v>152</v>
      </c>
      <c r="D3842" t="s">
        <v>33</v>
      </c>
      <c r="E3842" t="s">
        <v>20</v>
      </c>
      <c r="F3842">
        <v>42</v>
      </c>
      <c r="G3842" t="s">
        <v>134</v>
      </c>
      <c r="H3842" t="s">
        <v>43</v>
      </c>
      <c r="I3842" t="s">
        <v>47</v>
      </c>
      <c r="J3842" t="s">
        <v>36</v>
      </c>
      <c r="K3842">
        <v>3.7</v>
      </c>
      <c r="L3842" t="s">
        <v>151</v>
      </c>
      <c r="M3842" t="s">
        <v>26</v>
      </c>
      <c r="N3842" t="s">
        <v>151</v>
      </c>
      <c r="O3842" t="s">
        <v>151</v>
      </c>
      <c r="P3842">
        <v>5</v>
      </c>
      <c r="Q3842" t="s">
        <v>27</v>
      </c>
      <c r="R3842" t="s">
        <v>28</v>
      </c>
    </row>
    <row r="3843" spans="1:18" x14ac:dyDescent="0.2">
      <c r="A3843">
        <v>3842</v>
      </c>
      <c r="B3843">
        <v>68</v>
      </c>
      <c r="C3843" t="s">
        <v>152</v>
      </c>
      <c r="D3843" t="s">
        <v>33</v>
      </c>
      <c r="E3843" t="s">
        <v>20</v>
      </c>
      <c r="F3843">
        <v>57</v>
      </c>
      <c r="G3843" t="s">
        <v>90</v>
      </c>
      <c r="H3843" t="s">
        <v>22</v>
      </c>
      <c r="I3843" t="s">
        <v>68</v>
      </c>
      <c r="J3843" t="s">
        <v>56</v>
      </c>
      <c r="K3843">
        <v>4.2</v>
      </c>
      <c r="L3843" t="s">
        <v>151</v>
      </c>
      <c r="M3843" t="s">
        <v>69</v>
      </c>
      <c r="N3843" t="s">
        <v>151</v>
      </c>
      <c r="O3843" t="s">
        <v>151</v>
      </c>
      <c r="P3843">
        <v>8</v>
      </c>
      <c r="Q3843" t="s">
        <v>74</v>
      </c>
      <c r="R3843" t="s">
        <v>87</v>
      </c>
    </row>
    <row r="3844" spans="1:18" x14ac:dyDescent="0.2">
      <c r="A3844">
        <v>3843</v>
      </c>
      <c r="B3844">
        <v>35</v>
      </c>
      <c r="C3844" t="s">
        <v>152</v>
      </c>
      <c r="D3844" t="s">
        <v>101</v>
      </c>
      <c r="E3844" t="s">
        <v>62</v>
      </c>
      <c r="F3844">
        <v>84</v>
      </c>
      <c r="G3844" t="s">
        <v>111</v>
      </c>
      <c r="H3844" t="s">
        <v>22</v>
      </c>
      <c r="I3844" t="s">
        <v>92</v>
      </c>
      <c r="J3844" t="s">
        <v>24</v>
      </c>
      <c r="K3844">
        <v>4.2</v>
      </c>
      <c r="L3844" t="s">
        <v>151</v>
      </c>
      <c r="M3844" t="s">
        <v>44</v>
      </c>
      <c r="N3844" t="s">
        <v>151</v>
      </c>
      <c r="O3844" t="s">
        <v>151</v>
      </c>
      <c r="P3844">
        <v>42</v>
      </c>
      <c r="Q3844" t="s">
        <v>85</v>
      </c>
      <c r="R3844" t="s">
        <v>87</v>
      </c>
    </row>
    <row r="3845" spans="1:18" x14ac:dyDescent="0.2">
      <c r="A3845">
        <v>3844</v>
      </c>
      <c r="B3845">
        <v>64</v>
      </c>
      <c r="C3845" t="s">
        <v>152</v>
      </c>
      <c r="D3845" t="s">
        <v>123</v>
      </c>
      <c r="E3845" t="s">
        <v>66</v>
      </c>
      <c r="F3845">
        <v>71</v>
      </c>
      <c r="G3845" t="s">
        <v>141</v>
      </c>
      <c r="H3845" t="s">
        <v>22</v>
      </c>
      <c r="I3845" t="s">
        <v>64</v>
      </c>
      <c r="J3845" t="s">
        <v>24</v>
      </c>
      <c r="K3845">
        <v>4</v>
      </c>
      <c r="L3845" t="s">
        <v>151</v>
      </c>
      <c r="M3845" t="s">
        <v>37</v>
      </c>
      <c r="N3845" t="s">
        <v>151</v>
      </c>
      <c r="O3845" t="s">
        <v>151</v>
      </c>
      <c r="P3845">
        <v>48</v>
      </c>
      <c r="Q3845" t="s">
        <v>27</v>
      </c>
      <c r="R3845" t="s">
        <v>96</v>
      </c>
    </row>
    <row r="3846" spans="1:18" x14ac:dyDescent="0.2">
      <c r="A3846">
        <v>3845</v>
      </c>
      <c r="B3846">
        <v>30</v>
      </c>
      <c r="C3846" t="s">
        <v>152</v>
      </c>
      <c r="D3846" t="s">
        <v>58</v>
      </c>
      <c r="E3846" t="s">
        <v>20</v>
      </c>
      <c r="F3846">
        <v>87</v>
      </c>
      <c r="G3846" t="s">
        <v>55</v>
      </c>
      <c r="H3846" t="s">
        <v>35</v>
      </c>
      <c r="I3846" t="s">
        <v>108</v>
      </c>
      <c r="J3846" t="s">
        <v>56</v>
      </c>
      <c r="K3846">
        <v>5</v>
      </c>
      <c r="L3846" t="s">
        <v>151</v>
      </c>
      <c r="M3846" t="s">
        <v>44</v>
      </c>
      <c r="N3846" t="s">
        <v>151</v>
      </c>
      <c r="O3846" t="s">
        <v>151</v>
      </c>
      <c r="P3846">
        <v>40</v>
      </c>
      <c r="Q3846" t="s">
        <v>27</v>
      </c>
      <c r="R3846" t="s">
        <v>57</v>
      </c>
    </row>
    <row r="3847" spans="1:18" x14ac:dyDescent="0.2">
      <c r="A3847">
        <v>3846</v>
      </c>
      <c r="B3847">
        <v>58</v>
      </c>
      <c r="C3847" t="s">
        <v>152</v>
      </c>
      <c r="D3847" t="s">
        <v>29</v>
      </c>
      <c r="E3847" t="s">
        <v>20</v>
      </c>
      <c r="F3847">
        <v>52</v>
      </c>
      <c r="G3847" t="s">
        <v>98</v>
      </c>
      <c r="H3847" t="s">
        <v>43</v>
      </c>
      <c r="I3847" t="s">
        <v>95</v>
      </c>
      <c r="J3847" t="s">
        <v>24</v>
      </c>
      <c r="K3847">
        <v>4.9000000000000004</v>
      </c>
      <c r="L3847" t="s">
        <v>151</v>
      </c>
      <c r="M3847" t="s">
        <v>53</v>
      </c>
      <c r="N3847" t="s">
        <v>151</v>
      </c>
      <c r="O3847" t="s">
        <v>151</v>
      </c>
      <c r="P3847">
        <v>46</v>
      </c>
      <c r="Q3847" t="s">
        <v>27</v>
      </c>
      <c r="R3847" t="s">
        <v>48</v>
      </c>
    </row>
    <row r="3848" spans="1:18" x14ac:dyDescent="0.2">
      <c r="A3848">
        <v>3847</v>
      </c>
      <c r="B3848">
        <v>57</v>
      </c>
      <c r="C3848" t="s">
        <v>152</v>
      </c>
      <c r="D3848" t="s">
        <v>19</v>
      </c>
      <c r="E3848" t="s">
        <v>20</v>
      </c>
      <c r="F3848">
        <v>58</v>
      </c>
      <c r="G3848" t="s">
        <v>137</v>
      </c>
      <c r="H3848" t="s">
        <v>22</v>
      </c>
      <c r="I3848" t="s">
        <v>120</v>
      </c>
      <c r="J3848" t="s">
        <v>52</v>
      </c>
      <c r="K3848">
        <v>4</v>
      </c>
      <c r="L3848" t="s">
        <v>151</v>
      </c>
      <c r="M3848" t="s">
        <v>26</v>
      </c>
      <c r="N3848" t="s">
        <v>151</v>
      </c>
      <c r="O3848" t="s">
        <v>151</v>
      </c>
      <c r="P3848">
        <v>40</v>
      </c>
      <c r="Q3848" t="s">
        <v>45</v>
      </c>
      <c r="R3848" t="s">
        <v>96</v>
      </c>
    </row>
    <row r="3849" spans="1:18" x14ac:dyDescent="0.2">
      <c r="A3849">
        <v>3848</v>
      </c>
      <c r="B3849">
        <v>60</v>
      </c>
      <c r="C3849" t="s">
        <v>152</v>
      </c>
      <c r="D3849" t="s">
        <v>29</v>
      </c>
      <c r="E3849" t="s">
        <v>20</v>
      </c>
      <c r="F3849">
        <v>34</v>
      </c>
      <c r="G3849" t="s">
        <v>78</v>
      </c>
      <c r="H3849" t="s">
        <v>35</v>
      </c>
      <c r="I3849" t="s">
        <v>143</v>
      </c>
      <c r="J3849" t="s">
        <v>56</v>
      </c>
      <c r="K3849">
        <v>3.2</v>
      </c>
      <c r="L3849" t="s">
        <v>151</v>
      </c>
      <c r="M3849" t="s">
        <v>69</v>
      </c>
      <c r="N3849" t="s">
        <v>151</v>
      </c>
      <c r="O3849" t="s">
        <v>151</v>
      </c>
      <c r="P3849">
        <v>31</v>
      </c>
      <c r="Q3849" t="s">
        <v>45</v>
      </c>
      <c r="R3849" t="s">
        <v>28</v>
      </c>
    </row>
    <row r="3850" spans="1:18" x14ac:dyDescent="0.2">
      <c r="A3850">
        <v>3849</v>
      </c>
      <c r="B3850">
        <v>22</v>
      </c>
      <c r="C3850" t="s">
        <v>152</v>
      </c>
      <c r="D3850" t="s">
        <v>105</v>
      </c>
      <c r="E3850" t="s">
        <v>66</v>
      </c>
      <c r="F3850">
        <v>60</v>
      </c>
      <c r="G3850" t="s">
        <v>81</v>
      </c>
      <c r="H3850" t="s">
        <v>43</v>
      </c>
      <c r="I3850" t="s">
        <v>135</v>
      </c>
      <c r="J3850" t="s">
        <v>24</v>
      </c>
      <c r="K3850">
        <v>3</v>
      </c>
      <c r="L3850" t="s">
        <v>151</v>
      </c>
      <c r="M3850" t="s">
        <v>44</v>
      </c>
      <c r="N3850" t="s">
        <v>151</v>
      </c>
      <c r="O3850" t="s">
        <v>151</v>
      </c>
      <c r="P3850">
        <v>39</v>
      </c>
      <c r="Q3850" t="s">
        <v>32</v>
      </c>
      <c r="R3850" t="s">
        <v>96</v>
      </c>
    </row>
    <row r="3851" spans="1:18" x14ac:dyDescent="0.2">
      <c r="A3851">
        <v>3850</v>
      </c>
      <c r="B3851">
        <v>46</v>
      </c>
      <c r="C3851" t="s">
        <v>152</v>
      </c>
      <c r="D3851" t="s">
        <v>103</v>
      </c>
      <c r="E3851" t="s">
        <v>20</v>
      </c>
      <c r="F3851">
        <v>68</v>
      </c>
      <c r="G3851" t="s">
        <v>102</v>
      </c>
      <c r="H3851" t="s">
        <v>35</v>
      </c>
      <c r="I3851" t="s">
        <v>108</v>
      </c>
      <c r="J3851" t="s">
        <v>24</v>
      </c>
      <c r="K3851">
        <v>2.6</v>
      </c>
      <c r="L3851" t="s">
        <v>151</v>
      </c>
      <c r="M3851" t="s">
        <v>26</v>
      </c>
      <c r="N3851" t="s">
        <v>151</v>
      </c>
      <c r="O3851" t="s">
        <v>151</v>
      </c>
      <c r="P3851">
        <v>36</v>
      </c>
      <c r="Q3851" t="s">
        <v>45</v>
      </c>
      <c r="R3851" t="s">
        <v>28</v>
      </c>
    </row>
    <row r="3852" spans="1:18" x14ac:dyDescent="0.2">
      <c r="A3852">
        <v>3851</v>
      </c>
      <c r="B3852">
        <v>27</v>
      </c>
      <c r="C3852" t="s">
        <v>152</v>
      </c>
      <c r="D3852" t="s">
        <v>105</v>
      </c>
      <c r="E3852" t="s">
        <v>66</v>
      </c>
      <c r="F3852">
        <v>74</v>
      </c>
      <c r="G3852" t="s">
        <v>90</v>
      </c>
      <c r="H3852" t="s">
        <v>22</v>
      </c>
      <c r="I3852" t="s">
        <v>125</v>
      </c>
      <c r="J3852" t="s">
        <v>52</v>
      </c>
      <c r="K3852">
        <v>4.4000000000000004</v>
      </c>
      <c r="L3852" t="s">
        <v>151</v>
      </c>
      <c r="M3852" t="s">
        <v>69</v>
      </c>
      <c r="N3852" t="s">
        <v>151</v>
      </c>
      <c r="O3852" t="s">
        <v>151</v>
      </c>
      <c r="P3852">
        <v>25</v>
      </c>
      <c r="Q3852" t="s">
        <v>85</v>
      </c>
      <c r="R3852" t="s">
        <v>96</v>
      </c>
    </row>
    <row r="3853" spans="1:18" x14ac:dyDescent="0.2">
      <c r="A3853">
        <v>3852</v>
      </c>
      <c r="B3853">
        <v>50</v>
      </c>
      <c r="C3853" t="s">
        <v>152</v>
      </c>
      <c r="D3853" t="s">
        <v>118</v>
      </c>
      <c r="E3853" t="s">
        <v>66</v>
      </c>
      <c r="F3853">
        <v>83</v>
      </c>
      <c r="G3853" t="s">
        <v>55</v>
      </c>
      <c r="H3853" t="s">
        <v>43</v>
      </c>
      <c r="I3853" t="s">
        <v>68</v>
      </c>
      <c r="J3853" t="s">
        <v>52</v>
      </c>
      <c r="K3853">
        <v>3.9</v>
      </c>
      <c r="L3853" t="s">
        <v>151</v>
      </c>
      <c r="M3853" t="s">
        <v>37</v>
      </c>
      <c r="N3853" t="s">
        <v>151</v>
      </c>
      <c r="O3853" t="s">
        <v>151</v>
      </c>
      <c r="P3853">
        <v>24</v>
      </c>
      <c r="Q3853" t="s">
        <v>85</v>
      </c>
      <c r="R3853" t="s">
        <v>48</v>
      </c>
    </row>
    <row r="3854" spans="1:18" x14ac:dyDescent="0.2">
      <c r="A3854">
        <v>3853</v>
      </c>
      <c r="B3854">
        <v>65</v>
      </c>
      <c r="C3854" t="s">
        <v>152</v>
      </c>
      <c r="D3854" t="s">
        <v>123</v>
      </c>
      <c r="E3854" t="s">
        <v>66</v>
      </c>
      <c r="F3854">
        <v>79</v>
      </c>
      <c r="G3854" t="s">
        <v>90</v>
      </c>
      <c r="H3854" t="s">
        <v>43</v>
      </c>
      <c r="I3854" t="s">
        <v>99</v>
      </c>
      <c r="J3854" t="s">
        <v>56</v>
      </c>
      <c r="K3854">
        <v>4</v>
      </c>
      <c r="L3854" t="s">
        <v>151</v>
      </c>
      <c r="M3854" t="s">
        <v>69</v>
      </c>
      <c r="N3854" t="s">
        <v>151</v>
      </c>
      <c r="O3854" t="s">
        <v>151</v>
      </c>
      <c r="P3854">
        <v>19</v>
      </c>
      <c r="Q3854" t="s">
        <v>45</v>
      </c>
      <c r="R3854" t="s">
        <v>39</v>
      </c>
    </row>
    <row r="3855" spans="1:18" x14ac:dyDescent="0.2">
      <c r="A3855">
        <v>3854</v>
      </c>
      <c r="B3855">
        <v>61</v>
      </c>
      <c r="C3855" t="s">
        <v>152</v>
      </c>
      <c r="D3855" t="s">
        <v>88</v>
      </c>
      <c r="E3855" t="s">
        <v>66</v>
      </c>
      <c r="F3855">
        <v>76</v>
      </c>
      <c r="G3855" t="s">
        <v>121</v>
      </c>
      <c r="H3855" t="s">
        <v>43</v>
      </c>
      <c r="I3855" t="s">
        <v>92</v>
      </c>
      <c r="J3855" t="s">
        <v>56</v>
      </c>
      <c r="K3855">
        <v>4</v>
      </c>
      <c r="L3855" t="s">
        <v>151</v>
      </c>
      <c r="M3855" t="s">
        <v>73</v>
      </c>
      <c r="N3855" t="s">
        <v>151</v>
      </c>
      <c r="O3855" t="s">
        <v>151</v>
      </c>
      <c r="P3855">
        <v>49</v>
      </c>
      <c r="Q3855" t="s">
        <v>85</v>
      </c>
      <c r="R3855" t="s">
        <v>75</v>
      </c>
    </row>
    <row r="3856" spans="1:18" x14ac:dyDescent="0.2">
      <c r="A3856">
        <v>3855</v>
      </c>
      <c r="B3856">
        <v>57</v>
      </c>
      <c r="C3856" t="s">
        <v>152</v>
      </c>
      <c r="D3856" t="s">
        <v>112</v>
      </c>
      <c r="E3856" t="s">
        <v>20</v>
      </c>
      <c r="F3856">
        <v>20</v>
      </c>
      <c r="G3856" t="s">
        <v>102</v>
      </c>
      <c r="H3856" t="s">
        <v>43</v>
      </c>
      <c r="I3856" t="s">
        <v>93</v>
      </c>
      <c r="J3856" t="s">
        <v>36</v>
      </c>
      <c r="K3856">
        <v>4.2</v>
      </c>
      <c r="L3856" t="s">
        <v>151</v>
      </c>
      <c r="M3856" t="s">
        <v>37</v>
      </c>
      <c r="N3856" t="s">
        <v>151</v>
      </c>
      <c r="O3856" t="s">
        <v>151</v>
      </c>
      <c r="P3856">
        <v>4</v>
      </c>
      <c r="Q3856" t="s">
        <v>27</v>
      </c>
      <c r="R3856" t="s">
        <v>48</v>
      </c>
    </row>
    <row r="3857" spans="1:18" x14ac:dyDescent="0.2">
      <c r="A3857">
        <v>3856</v>
      </c>
      <c r="B3857">
        <v>40</v>
      </c>
      <c r="C3857" t="s">
        <v>152</v>
      </c>
      <c r="D3857" t="s">
        <v>54</v>
      </c>
      <c r="E3857" t="s">
        <v>20</v>
      </c>
      <c r="F3857">
        <v>61</v>
      </c>
      <c r="G3857" t="s">
        <v>114</v>
      </c>
      <c r="H3857" t="s">
        <v>91</v>
      </c>
      <c r="I3857" t="s">
        <v>92</v>
      </c>
      <c r="J3857" t="s">
        <v>52</v>
      </c>
      <c r="K3857">
        <v>4.4000000000000004</v>
      </c>
      <c r="L3857" t="s">
        <v>151</v>
      </c>
      <c r="M3857" t="s">
        <v>44</v>
      </c>
      <c r="N3857" t="s">
        <v>151</v>
      </c>
      <c r="O3857" t="s">
        <v>151</v>
      </c>
      <c r="P3857">
        <v>36</v>
      </c>
      <c r="Q3857" t="s">
        <v>32</v>
      </c>
      <c r="R3857" t="s">
        <v>57</v>
      </c>
    </row>
    <row r="3858" spans="1:18" x14ac:dyDescent="0.2">
      <c r="A3858">
        <v>3857</v>
      </c>
      <c r="B3858">
        <v>39</v>
      </c>
      <c r="C3858" t="s">
        <v>152</v>
      </c>
      <c r="D3858" t="s">
        <v>40</v>
      </c>
      <c r="E3858" t="s">
        <v>41</v>
      </c>
      <c r="F3858">
        <v>78</v>
      </c>
      <c r="G3858" t="s">
        <v>140</v>
      </c>
      <c r="H3858" t="s">
        <v>35</v>
      </c>
      <c r="I3858" t="s">
        <v>109</v>
      </c>
      <c r="J3858" t="s">
        <v>52</v>
      </c>
      <c r="K3858">
        <v>2.5</v>
      </c>
      <c r="L3858" t="s">
        <v>151</v>
      </c>
      <c r="M3858" t="s">
        <v>37</v>
      </c>
      <c r="N3858" t="s">
        <v>151</v>
      </c>
      <c r="O3858" t="s">
        <v>151</v>
      </c>
      <c r="P3858">
        <v>8</v>
      </c>
      <c r="Q3858" t="s">
        <v>85</v>
      </c>
      <c r="R3858" t="s">
        <v>57</v>
      </c>
    </row>
    <row r="3859" spans="1:18" x14ac:dyDescent="0.2">
      <c r="A3859">
        <v>3858</v>
      </c>
      <c r="B3859">
        <v>42</v>
      </c>
      <c r="C3859" t="s">
        <v>152</v>
      </c>
      <c r="D3859" t="s">
        <v>123</v>
      </c>
      <c r="E3859" t="s">
        <v>66</v>
      </c>
      <c r="F3859">
        <v>21</v>
      </c>
      <c r="G3859" t="s">
        <v>104</v>
      </c>
      <c r="H3859" t="s">
        <v>35</v>
      </c>
      <c r="I3859" t="s">
        <v>133</v>
      </c>
      <c r="J3859" t="s">
        <v>52</v>
      </c>
      <c r="K3859">
        <v>3.1</v>
      </c>
      <c r="L3859" t="s">
        <v>151</v>
      </c>
      <c r="M3859" t="s">
        <v>73</v>
      </c>
      <c r="N3859" t="s">
        <v>151</v>
      </c>
      <c r="O3859" t="s">
        <v>151</v>
      </c>
      <c r="P3859">
        <v>29</v>
      </c>
      <c r="Q3859" t="s">
        <v>38</v>
      </c>
      <c r="R3859" t="s">
        <v>96</v>
      </c>
    </row>
    <row r="3860" spans="1:18" x14ac:dyDescent="0.2">
      <c r="A3860">
        <v>3859</v>
      </c>
      <c r="B3860">
        <v>30</v>
      </c>
      <c r="C3860" t="s">
        <v>152</v>
      </c>
      <c r="D3860" t="s">
        <v>112</v>
      </c>
      <c r="E3860" t="s">
        <v>20</v>
      </c>
      <c r="F3860">
        <v>77</v>
      </c>
      <c r="G3860" t="s">
        <v>67</v>
      </c>
      <c r="H3860" t="s">
        <v>43</v>
      </c>
      <c r="I3860" t="s">
        <v>77</v>
      </c>
      <c r="J3860" t="s">
        <v>24</v>
      </c>
      <c r="K3860">
        <v>3.5</v>
      </c>
      <c r="L3860" t="s">
        <v>151</v>
      </c>
      <c r="M3860" t="s">
        <v>73</v>
      </c>
      <c r="N3860" t="s">
        <v>151</v>
      </c>
      <c r="O3860" t="s">
        <v>151</v>
      </c>
      <c r="P3860">
        <v>26</v>
      </c>
      <c r="Q3860" t="s">
        <v>38</v>
      </c>
      <c r="R3860" t="s">
        <v>57</v>
      </c>
    </row>
    <row r="3861" spans="1:18" x14ac:dyDescent="0.2">
      <c r="A3861">
        <v>3860</v>
      </c>
      <c r="B3861">
        <v>65</v>
      </c>
      <c r="C3861" t="s">
        <v>152</v>
      </c>
      <c r="D3861" t="s">
        <v>58</v>
      </c>
      <c r="E3861" t="s">
        <v>20</v>
      </c>
      <c r="F3861">
        <v>88</v>
      </c>
      <c r="G3861" t="s">
        <v>90</v>
      </c>
      <c r="H3861" t="s">
        <v>35</v>
      </c>
      <c r="I3861" t="s">
        <v>143</v>
      </c>
      <c r="J3861" t="s">
        <v>56</v>
      </c>
      <c r="K3861">
        <v>3</v>
      </c>
      <c r="L3861" t="s">
        <v>151</v>
      </c>
      <c r="M3861" t="s">
        <v>69</v>
      </c>
      <c r="N3861" t="s">
        <v>151</v>
      </c>
      <c r="O3861" t="s">
        <v>151</v>
      </c>
      <c r="P3861">
        <v>47</v>
      </c>
      <c r="Q3861" t="s">
        <v>74</v>
      </c>
      <c r="R3861" t="s">
        <v>75</v>
      </c>
    </row>
    <row r="3862" spans="1:18" x14ac:dyDescent="0.2">
      <c r="A3862">
        <v>3861</v>
      </c>
      <c r="B3862">
        <v>57</v>
      </c>
      <c r="C3862" t="s">
        <v>152</v>
      </c>
      <c r="D3862" t="s">
        <v>88</v>
      </c>
      <c r="E3862" t="s">
        <v>66</v>
      </c>
      <c r="F3862">
        <v>64</v>
      </c>
      <c r="G3862" t="s">
        <v>137</v>
      </c>
      <c r="H3862" t="s">
        <v>43</v>
      </c>
      <c r="I3862" t="s">
        <v>47</v>
      </c>
      <c r="J3862" t="s">
        <v>52</v>
      </c>
      <c r="K3862">
        <v>4.4000000000000004</v>
      </c>
      <c r="L3862" t="s">
        <v>151</v>
      </c>
      <c r="M3862" t="s">
        <v>44</v>
      </c>
      <c r="N3862" t="s">
        <v>151</v>
      </c>
      <c r="O3862" t="s">
        <v>151</v>
      </c>
      <c r="P3862">
        <v>44</v>
      </c>
      <c r="Q3862" t="s">
        <v>32</v>
      </c>
      <c r="R3862" t="s">
        <v>48</v>
      </c>
    </row>
    <row r="3863" spans="1:18" x14ac:dyDescent="0.2">
      <c r="A3863">
        <v>3862</v>
      </c>
      <c r="B3863">
        <v>64</v>
      </c>
      <c r="C3863" t="s">
        <v>152</v>
      </c>
      <c r="D3863" t="s">
        <v>101</v>
      </c>
      <c r="E3863" t="s">
        <v>62</v>
      </c>
      <c r="F3863">
        <v>57</v>
      </c>
      <c r="G3863" t="s">
        <v>50</v>
      </c>
      <c r="H3863" t="s">
        <v>43</v>
      </c>
      <c r="I3863" t="s">
        <v>133</v>
      </c>
      <c r="J3863" t="s">
        <v>36</v>
      </c>
      <c r="K3863">
        <v>4.9000000000000004</v>
      </c>
      <c r="L3863" t="s">
        <v>151</v>
      </c>
      <c r="M3863" t="s">
        <v>53</v>
      </c>
      <c r="N3863" t="s">
        <v>151</v>
      </c>
      <c r="O3863" t="s">
        <v>151</v>
      </c>
      <c r="P3863">
        <v>49</v>
      </c>
      <c r="Q3863" t="s">
        <v>38</v>
      </c>
      <c r="R3863" t="s">
        <v>87</v>
      </c>
    </row>
    <row r="3864" spans="1:18" x14ac:dyDescent="0.2">
      <c r="A3864">
        <v>3863</v>
      </c>
      <c r="B3864">
        <v>56</v>
      </c>
      <c r="C3864" t="s">
        <v>152</v>
      </c>
      <c r="D3864" t="s">
        <v>54</v>
      </c>
      <c r="E3864" t="s">
        <v>20</v>
      </c>
      <c r="F3864">
        <v>49</v>
      </c>
      <c r="G3864" t="s">
        <v>134</v>
      </c>
      <c r="H3864" t="s">
        <v>22</v>
      </c>
      <c r="I3864" t="s">
        <v>47</v>
      </c>
      <c r="J3864" t="s">
        <v>24</v>
      </c>
      <c r="K3864">
        <v>2.8</v>
      </c>
      <c r="L3864" t="s">
        <v>151</v>
      </c>
      <c r="M3864" t="s">
        <v>44</v>
      </c>
      <c r="N3864" t="s">
        <v>151</v>
      </c>
      <c r="O3864" t="s">
        <v>151</v>
      </c>
      <c r="P3864">
        <v>9</v>
      </c>
      <c r="Q3864" t="s">
        <v>27</v>
      </c>
      <c r="R3864" t="s">
        <v>87</v>
      </c>
    </row>
    <row r="3865" spans="1:18" x14ac:dyDescent="0.2">
      <c r="A3865">
        <v>3864</v>
      </c>
      <c r="B3865">
        <v>40</v>
      </c>
      <c r="C3865" t="s">
        <v>152</v>
      </c>
      <c r="D3865" t="s">
        <v>118</v>
      </c>
      <c r="E3865" t="s">
        <v>66</v>
      </c>
      <c r="F3865">
        <v>35</v>
      </c>
      <c r="G3865" t="s">
        <v>81</v>
      </c>
      <c r="H3865" t="s">
        <v>43</v>
      </c>
      <c r="I3865" t="s">
        <v>120</v>
      </c>
      <c r="J3865" t="s">
        <v>52</v>
      </c>
      <c r="K3865">
        <v>3.3</v>
      </c>
      <c r="L3865" t="s">
        <v>151</v>
      </c>
      <c r="M3865" t="s">
        <v>37</v>
      </c>
      <c r="N3865" t="s">
        <v>151</v>
      </c>
      <c r="O3865" t="s">
        <v>151</v>
      </c>
      <c r="P3865">
        <v>28</v>
      </c>
      <c r="Q3865" t="s">
        <v>32</v>
      </c>
      <c r="R3865" t="s">
        <v>28</v>
      </c>
    </row>
    <row r="3866" spans="1:18" x14ac:dyDescent="0.2">
      <c r="A3866">
        <v>3865</v>
      </c>
      <c r="B3866">
        <v>55</v>
      </c>
      <c r="C3866" t="s">
        <v>152</v>
      </c>
      <c r="D3866" t="s">
        <v>112</v>
      </c>
      <c r="E3866" t="s">
        <v>20</v>
      </c>
      <c r="F3866">
        <v>99</v>
      </c>
      <c r="G3866" t="s">
        <v>50</v>
      </c>
      <c r="H3866" t="s">
        <v>35</v>
      </c>
      <c r="I3866" t="s">
        <v>143</v>
      </c>
      <c r="J3866" t="s">
        <v>24</v>
      </c>
      <c r="K3866">
        <v>4.9000000000000004</v>
      </c>
      <c r="L3866" t="s">
        <v>151</v>
      </c>
      <c r="M3866" t="s">
        <v>26</v>
      </c>
      <c r="N3866" t="s">
        <v>151</v>
      </c>
      <c r="O3866" t="s">
        <v>151</v>
      </c>
      <c r="P3866">
        <v>1</v>
      </c>
      <c r="Q3866" t="s">
        <v>85</v>
      </c>
      <c r="R3866" t="s">
        <v>28</v>
      </c>
    </row>
    <row r="3867" spans="1:18" x14ac:dyDescent="0.2">
      <c r="A3867">
        <v>3866</v>
      </c>
      <c r="B3867">
        <v>25</v>
      </c>
      <c r="C3867" t="s">
        <v>152</v>
      </c>
      <c r="D3867" t="s">
        <v>58</v>
      </c>
      <c r="E3867" t="s">
        <v>20</v>
      </c>
      <c r="F3867">
        <v>42</v>
      </c>
      <c r="G3867" t="s">
        <v>144</v>
      </c>
      <c r="H3867" t="s">
        <v>43</v>
      </c>
      <c r="I3867" t="s">
        <v>77</v>
      </c>
      <c r="J3867" t="s">
        <v>36</v>
      </c>
      <c r="K3867">
        <v>4.2</v>
      </c>
      <c r="L3867" t="s">
        <v>151</v>
      </c>
      <c r="M3867" t="s">
        <v>73</v>
      </c>
      <c r="N3867" t="s">
        <v>151</v>
      </c>
      <c r="O3867" t="s">
        <v>151</v>
      </c>
      <c r="P3867">
        <v>28</v>
      </c>
      <c r="Q3867" t="s">
        <v>32</v>
      </c>
      <c r="R3867" t="s">
        <v>96</v>
      </c>
    </row>
    <row r="3868" spans="1:18" x14ac:dyDescent="0.2">
      <c r="A3868">
        <v>3867</v>
      </c>
      <c r="B3868">
        <v>58</v>
      </c>
      <c r="C3868" t="s">
        <v>152</v>
      </c>
      <c r="D3868" t="s">
        <v>123</v>
      </c>
      <c r="E3868" t="s">
        <v>66</v>
      </c>
      <c r="F3868">
        <v>32</v>
      </c>
      <c r="G3868" t="s">
        <v>119</v>
      </c>
      <c r="H3868" t="s">
        <v>43</v>
      </c>
      <c r="I3868" t="s">
        <v>117</v>
      </c>
      <c r="J3868" t="s">
        <v>24</v>
      </c>
      <c r="K3868">
        <v>3.3</v>
      </c>
      <c r="L3868" t="s">
        <v>151</v>
      </c>
      <c r="M3868" t="s">
        <v>69</v>
      </c>
      <c r="N3868" t="s">
        <v>151</v>
      </c>
      <c r="O3868" t="s">
        <v>151</v>
      </c>
      <c r="P3868">
        <v>33</v>
      </c>
      <c r="Q3868" t="s">
        <v>38</v>
      </c>
      <c r="R3868" t="s">
        <v>28</v>
      </c>
    </row>
    <row r="3869" spans="1:18" x14ac:dyDescent="0.2">
      <c r="A3869">
        <v>3868</v>
      </c>
      <c r="B3869">
        <v>46</v>
      </c>
      <c r="C3869" t="s">
        <v>152</v>
      </c>
      <c r="D3869" t="s">
        <v>101</v>
      </c>
      <c r="E3869" t="s">
        <v>62</v>
      </c>
      <c r="F3869">
        <v>21</v>
      </c>
      <c r="G3869" t="s">
        <v>127</v>
      </c>
      <c r="H3869" t="s">
        <v>22</v>
      </c>
      <c r="I3869" t="s">
        <v>92</v>
      </c>
      <c r="J3869" t="s">
        <v>52</v>
      </c>
      <c r="K3869">
        <v>2.7</v>
      </c>
      <c r="L3869" t="s">
        <v>151</v>
      </c>
      <c r="M3869" t="s">
        <v>53</v>
      </c>
      <c r="N3869" t="s">
        <v>151</v>
      </c>
      <c r="O3869" t="s">
        <v>151</v>
      </c>
      <c r="P3869">
        <v>28</v>
      </c>
      <c r="Q3869" t="s">
        <v>38</v>
      </c>
      <c r="R3869" t="s">
        <v>87</v>
      </c>
    </row>
    <row r="3870" spans="1:18" x14ac:dyDescent="0.2">
      <c r="A3870">
        <v>3869</v>
      </c>
      <c r="B3870">
        <v>18</v>
      </c>
      <c r="C3870" t="s">
        <v>152</v>
      </c>
      <c r="D3870" t="s">
        <v>80</v>
      </c>
      <c r="E3870" t="s">
        <v>20</v>
      </c>
      <c r="F3870">
        <v>29</v>
      </c>
      <c r="G3870" t="s">
        <v>127</v>
      </c>
      <c r="H3870" t="s">
        <v>91</v>
      </c>
      <c r="I3870" t="s">
        <v>135</v>
      </c>
      <c r="J3870" t="s">
        <v>24</v>
      </c>
      <c r="K3870">
        <v>3.3</v>
      </c>
      <c r="L3870" t="s">
        <v>151</v>
      </c>
      <c r="M3870" t="s">
        <v>69</v>
      </c>
      <c r="N3870" t="s">
        <v>151</v>
      </c>
      <c r="O3870" t="s">
        <v>151</v>
      </c>
      <c r="P3870">
        <v>9</v>
      </c>
      <c r="Q3870" t="s">
        <v>32</v>
      </c>
      <c r="R3870" t="s">
        <v>48</v>
      </c>
    </row>
    <row r="3871" spans="1:18" x14ac:dyDescent="0.2">
      <c r="A3871">
        <v>3870</v>
      </c>
      <c r="B3871">
        <v>26</v>
      </c>
      <c r="C3871" t="s">
        <v>152</v>
      </c>
      <c r="D3871" t="s">
        <v>61</v>
      </c>
      <c r="E3871" t="s">
        <v>62</v>
      </c>
      <c r="F3871">
        <v>64</v>
      </c>
      <c r="G3871" t="s">
        <v>116</v>
      </c>
      <c r="H3871" t="s">
        <v>22</v>
      </c>
      <c r="I3871" t="s">
        <v>108</v>
      </c>
      <c r="J3871" t="s">
        <v>36</v>
      </c>
      <c r="K3871">
        <v>3.8</v>
      </c>
      <c r="L3871" t="s">
        <v>151</v>
      </c>
      <c r="M3871" t="s">
        <v>37</v>
      </c>
      <c r="N3871" t="s">
        <v>151</v>
      </c>
      <c r="O3871" t="s">
        <v>151</v>
      </c>
      <c r="P3871">
        <v>28</v>
      </c>
      <c r="Q3871" t="s">
        <v>74</v>
      </c>
      <c r="R3871" t="s">
        <v>48</v>
      </c>
    </row>
    <row r="3872" spans="1:18" x14ac:dyDescent="0.2">
      <c r="A3872">
        <v>3871</v>
      </c>
      <c r="B3872">
        <v>61</v>
      </c>
      <c r="C3872" t="s">
        <v>152</v>
      </c>
      <c r="D3872" t="s">
        <v>40</v>
      </c>
      <c r="E3872" t="s">
        <v>41</v>
      </c>
      <c r="F3872">
        <v>46</v>
      </c>
      <c r="G3872" t="s">
        <v>122</v>
      </c>
      <c r="H3872" t="s">
        <v>22</v>
      </c>
      <c r="I3872" t="s">
        <v>92</v>
      </c>
      <c r="J3872" t="s">
        <v>56</v>
      </c>
      <c r="K3872">
        <v>3.2</v>
      </c>
      <c r="L3872" t="s">
        <v>151</v>
      </c>
      <c r="M3872" t="s">
        <v>44</v>
      </c>
      <c r="N3872" t="s">
        <v>151</v>
      </c>
      <c r="O3872" t="s">
        <v>151</v>
      </c>
      <c r="P3872">
        <v>19</v>
      </c>
      <c r="Q3872" t="s">
        <v>32</v>
      </c>
      <c r="R3872" t="s">
        <v>96</v>
      </c>
    </row>
    <row r="3873" spans="1:18" x14ac:dyDescent="0.2">
      <c r="A3873">
        <v>3872</v>
      </c>
      <c r="B3873">
        <v>55</v>
      </c>
      <c r="C3873" t="s">
        <v>152</v>
      </c>
      <c r="D3873" t="s">
        <v>112</v>
      </c>
      <c r="E3873" t="s">
        <v>20</v>
      </c>
      <c r="F3873">
        <v>97</v>
      </c>
      <c r="G3873" t="s">
        <v>147</v>
      </c>
      <c r="H3873" t="s">
        <v>43</v>
      </c>
      <c r="I3873" t="s">
        <v>93</v>
      </c>
      <c r="J3873" t="s">
        <v>56</v>
      </c>
      <c r="K3873">
        <v>4.0999999999999996</v>
      </c>
      <c r="L3873" t="s">
        <v>151</v>
      </c>
      <c r="M3873" t="s">
        <v>69</v>
      </c>
      <c r="N3873" t="s">
        <v>151</v>
      </c>
      <c r="O3873" t="s">
        <v>151</v>
      </c>
      <c r="P3873">
        <v>20</v>
      </c>
      <c r="Q3873" t="s">
        <v>74</v>
      </c>
      <c r="R3873" t="s">
        <v>96</v>
      </c>
    </row>
    <row r="3874" spans="1:18" x14ac:dyDescent="0.2">
      <c r="A3874">
        <v>3873</v>
      </c>
      <c r="B3874">
        <v>41</v>
      </c>
      <c r="C3874" t="s">
        <v>152</v>
      </c>
      <c r="D3874" t="s">
        <v>101</v>
      </c>
      <c r="E3874" t="s">
        <v>62</v>
      </c>
      <c r="F3874">
        <v>94</v>
      </c>
      <c r="G3874" t="s">
        <v>81</v>
      </c>
      <c r="H3874" t="s">
        <v>43</v>
      </c>
      <c r="I3874" t="s">
        <v>95</v>
      </c>
      <c r="J3874" t="s">
        <v>36</v>
      </c>
      <c r="K3874">
        <v>4.3</v>
      </c>
      <c r="L3874" t="s">
        <v>151</v>
      </c>
      <c r="M3874" t="s">
        <v>53</v>
      </c>
      <c r="N3874" t="s">
        <v>151</v>
      </c>
      <c r="O3874" t="s">
        <v>151</v>
      </c>
      <c r="P3874">
        <v>3</v>
      </c>
      <c r="Q3874" t="s">
        <v>32</v>
      </c>
      <c r="R3874" t="s">
        <v>87</v>
      </c>
    </row>
    <row r="3875" spans="1:18" x14ac:dyDescent="0.2">
      <c r="A3875">
        <v>3874</v>
      </c>
      <c r="B3875">
        <v>42</v>
      </c>
      <c r="C3875" t="s">
        <v>152</v>
      </c>
      <c r="D3875" t="s">
        <v>40</v>
      </c>
      <c r="E3875" t="s">
        <v>41</v>
      </c>
      <c r="F3875">
        <v>43</v>
      </c>
      <c r="G3875" t="s">
        <v>59</v>
      </c>
      <c r="H3875" t="s">
        <v>22</v>
      </c>
      <c r="I3875" t="s">
        <v>64</v>
      </c>
      <c r="J3875" t="s">
        <v>52</v>
      </c>
      <c r="K3875">
        <v>4</v>
      </c>
      <c r="L3875" t="s">
        <v>151</v>
      </c>
      <c r="M3875" t="s">
        <v>53</v>
      </c>
      <c r="N3875" t="s">
        <v>151</v>
      </c>
      <c r="O3875" t="s">
        <v>151</v>
      </c>
      <c r="P3875">
        <v>22</v>
      </c>
      <c r="Q3875" t="s">
        <v>38</v>
      </c>
      <c r="R3875" t="s">
        <v>39</v>
      </c>
    </row>
    <row r="3876" spans="1:18" x14ac:dyDescent="0.2">
      <c r="A3876">
        <v>3875</v>
      </c>
      <c r="B3876">
        <v>70</v>
      </c>
      <c r="C3876" t="s">
        <v>152</v>
      </c>
      <c r="D3876" t="s">
        <v>29</v>
      </c>
      <c r="E3876" t="s">
        <v>20</v>
      </c>
      <c r="F3876">
        <v>54</v>
      </c>
      <c r="G3876" t="s">
        <v>106</v>
      </c>
      <c r="H3876" t="s">
        <v>91</v>
      </c>
      <c r="I3876" t="s">
        <v>117</v>
      </c>
      <c r="J3876" t="s">
        <v>52</v>
      </c>
      <c r="K3876">
        <v>3.9</v>
      </c>
      <c r="L3876" t="s">
        <v>151</v>
      </c>
      <c r="M3876" t="s">
        <v>69</v>
      </c>
      <c r="N3876" t="s">
        <v>151</v>
      </c>
      <c r="O3876" t="s">
        <v>151</v>
      </c>
      <c r="P3876">
        <v>33</v>
      </c>
      <c r="Q3876" t="s">
        <v>38</v>
      </c>
      <c r="R3876" t="s">
        <v>75</v>
      </c>
    </row>
    <row r="3877" spans="1:18" x14ac:dyDescent="0.2">
      <c r="A3877">
        <v>3876</v>
      </c>
      <c r="B3877">
        <v>63</v>
      </c>
      <c r="C3877" t="s">
        <v>152</v>
      </c>
      <c r="D3877" t="s">
        <v>123</v>
      </c>
      <c r="E3877" t="s">
        <v>66</v>
      </c>
      <c r="F3877">
        <v>51</v>
      </c>
      <c r="G3877" t="s">
        <v>81</v>
      </c>
      <c r="H3877" t="s">
        <v>43</v>
      </c>
      <c r="I3877" t="s">
        <v>68</v>
      </c>
      <c r="J3877" t="s">
        <v>24</v>
      </c>
      <c r="K3877">
        <v>3.3</v>
      </c>
      <c r="L3877" t="s">
        <v>151</v>
      </c>
      <c r="M3877" t="s">
        <v>69</v>
      </c>
      <c r="N3877" t="s">
        <v>151</v>
      </c>
      <c r="O3877" t="s">
        <v>151</v>
      </c>
      <c r="P3877">
        <v>21</v>
      </c>
      <c r="Q3877" t="s">
        <v>38</v>
      </c>
      <c r="R3877" t="s">
        <v>48</v>
      </c>
    </row>
    <row r="3878" spans="1:18" x14ac:dyDescent="0.2">
      <c r="A3878">
        <v>3877</v>
      </c>
      <c r="B3878">
        <v>60</v>
      </c>
      <c r="C3878" t="s">
        <v>152</v>
      </c>
      <c r="D3878" t="s">
        <v>70</v>
      </c>
      <c r="E3878" t="s">
        <v>41</v>
      </c>
      <c r="F3878">
        <v>85</v>
      </c>
      <c r="G3878" t="s">
        <v>149</v>
      </c>
      <c r="H3878" t="s">
        <v>35</v>
      </c>
      <c r="I3878" t="s">
        <v>108</v>
      </c>
      <c r="J3878" t="s">
        <v>56</v>
      </c>
      <c r="K3878">
        <v>2.6</v>
      </c>
      <c r="L3878" t="s">
        <v>151</v>
      </c>
      <c r="M3878" t="s">
        <v>69</v>
      </c>
      <c r="N3878" t="s">
        <v>151</v>
      </c>
      <c r="O3878" t="s">
        <v>151</v>
      </c>
      <c r="P3878">
        <v>7</v>
      </c>
      <c r="Q3878" t="s">
        <v>32</v>
      </c>
      <c r="R3878" t="s">
        <v>48</v>
      </c>
    </row>
    <row r="3879" spans="1:18" x14ac:dyDescent="0.2">
      <c r="A3879">
        <v>3878</v>
      </c>
      <c r="B3879">
        <v>28</v>
      </c>
      <c r="C3879" t="s">
        <v>152</v>
      </c>
      <c r="D3879" t="s">
        <v>103</v>
      </c>
      <c r="E3879" t="s">
        <v>20</v>
      </c>
      <c r="F3879">
        <v>96</v>
      </c>
      <c r="G3879" t="s">
        <v>106</v>
      </c>
      <c r="H3879" t="s">
        <v>43</v>
      </c>
      <c r="I3879" t="s">
        <v>77</v>
      </c>
      <c r="J3879" t="s">
        <v>36</v>
      </c>
      <c r="K3879">
        <v>4.2</v>
      </c>
      <c r="L3879" t="s">
        <v>151</v>
      </c>
      <c r="M3879" t="s">
        <v>44</v>
      </c>
      <c r="N3879" t="s">
        <v>151</v>
      </c>
      <c r="O3879" t="s">
        <v>151</v>
      </c>
      <c r="P3879">
        <v>46</v>
      </c>
      <c r="Q3879" t="s">
        <v>85</v>
      </c>
      <c r="R3879" t="s">
        <v>87</v>
      </c>
    </row>
    <row r="3880" spans="1:18" x14ac:dyDescent="0.2">
      <c r="A3880">
        <v>3879</v>
      </c>
      <c r="B3880">
        <v>60</v>
      </c>
      <c r="C3880" t="s">
        <v>152</v>
      </c>
      <c r="D3880" t="s">
        <v>123</v>
      </c>
      <c r="E3880" t="s">
        <v>66</v>
      </c>
      <c r="F3880">
        <v>42</v>
      </c>
      <c r="G3880" t="s">
        <v>130</v>
      </c>
      <c r="H3880" t="s">
        <v>43</v>
      </c>
      <c r="I3880" t="s">
        <v>68</v>
      </c>
      <c r="J3880" t="s">
        <v>52</v>
      </c>
      <c r="K3880">
        <v>3.4</v>
      </c>
      <c r="L3880" t="s">
        <v>151</v>
      </c>
      <c r="M3880" t="s">
        <v>69</v>
      </c>
      <c r="N3880" t="s">
        <v>151</v>
      </c>
      <c r="O3880" t="s">
        <v>151</v>
      </c>
      <c r="P3880">
        <v>24</v>
      </c>
      <c r="Q3880" t="s">
        <v>38</v>
      </c>
      <c r="R3880" t="s">
        <v>48</v>
      </c>
    </row>
    <row r="3881" spans="1:18" x14ac:dyDescent="0.2">
      <c r="A3881">
        <v>3880</v>
      </c>
      <c r="B3881">
        <v>26</v>
      </c>
      <c r="C3881" t="s">
        <v>152</v>
      </c>
      <c r="D3881" t="s">
        <v>86</v>
      </c>
      <c r="E3881" t="s">
        <v>20</v>
      </c>
      <c r="F3881">
        <v>63</v>
      </c>
      <c r="G3881" t="s">
        <v>102</v>
      </c>
      <c r="H3881" t="s">
        <v>22</v>
      </c>
      <c r="I3881" t="s">
        <v>31</v>
      </c>
      <c r="J3881" t="s">
        <v>24</v>
      </c>
      <c r="K3881">
        <v>4.0999999999999996</v>
      </c>
      <c r="L3881" t="s">
        <v>151</v>
      </c>
      <c r="M3881" t="s">
        <v>37</v>
      </c>
      <c r="N3881" t="s">
        <v>151</v>
      </c>
      <c r="O3881" t="s">
        <v>151</v>
      </c>
      <c r="P3881">
        <v>6</v>
      </c>
      <c r="Q3881" t="s">
        <v>85</v>
      </c>
      <c r="R3881" t="s">
        <v>57</v>
      </c>
    </row>
    <row r="3882" spans="1:18" x14ac:dyDescent="0.2">
      <c r="A3882">
        <v>3881</v>
      </c>
      <c r="B3882">
        <v>42</v>
      </c>
      <c r="C3882" t="s">
        <v>152</v>
      </c>
      <c r="D3882" t="s">
        <v>54</v>
      </c>
      <c r="E3882" t="s">
        <v>20</v>
      </c>
      <c r="F3882">
        <v>20</v>
      </c>
      <c r="G3882" t="s">
        <v>34</v>
      </c>
      <c r="H3882" t="s">
        <v>43</v>
      </c>
      <c r="I3882" t="s">
        <v>107</v>
      </c>
      <c r="J3882" t="s">
        <v>24</v>
      </c>
      <c r="K3882">
        <v>3.9</v>
      </c>
      <c r="L3882" t="s">
        <v>151</v>
      </c>
      <c r="M3882" t="s">
        <v>37</v>
      </c>
      <c r="N3882" t="s">
        <v>151</v>
      </c>
      <c r="O3882" t="s">
        <v>151</v>
      </c>
      <c r="P3882">
        <v>40</v>
      </c>
      <c r="Q3882" t="s">
        <v>45</v>
      </c>
      <c r="R3882" t="s">
        <v>87</v>
      </c>
    </row>
    <row r="3883" spans="1:18" x14ac:dyDescent="0.2">
      <c r="A3883">
        <v>3882</v>
      </c>
      <c r="B3883">
        <v>56</v>
      </c>
      <c r="C3883" t="s">
        <v>152</v>
      </c>
      <c r="D3883" t="s">
        <v>118</v>
      </c>
      <c r="E3883" t="s">
        <v>66</v>
      </c>
      <c r="F3883">
        <v>25</v>
      </c>
      <c r="G3883" t="s">
        <v>141</v>
      </c>
      <c r="H3883" t="s">
        <v>22</v>
      </c>
      <c r="I3883" t="s">
        <v>64</v>
      </c>
      <c r="J3883" t="s">
        <v>36</v>
      </c>
      <c r="K3883">
        <v>2.8</v>
      </c>
      <c r="L3883" t="s">
        <v>151</v>
      </c>
      <c r="M3883" t="s">
        <v>69</v>
      </c>
      <c r="N3883" t="s">
        <v>151</v>
      </c>
      <c r="O3883" t="s">
        <v>151</v>
      </c>
      <c r="P3883">
        <v>17</v>
      </c>
      <c r="Q3883" t="s">
        <v>85</v>
      </c>
      <c r="R3883" t="s">
        <v>39</v>
      </c>
    </row>
    <row r="3884" spans="1:18" x14ac:dyDescent="0.2">
      <c r="A3884">
        <v>3883</v>
      </c>
      <c r="B3884">
        <v>35</v>
      </c>
      <c r="C3884" t="s">
        <v>152</v>
      </c>
      <c r="D3884" t="s">
        <v>94</v>
      </c>
      <c r="E3884" t="s">
        <v>20</v>
      </c>
      <c r="F3884">
        <v>95</v>
      </c>
      <c r="G3884" t="s">
        <v>113</v>
      </c>
      <c r="H3884" t="s">
        <v>22</v>
      </c>
      <c r="I3884" t="s">
        <v>143</v>
      </c>
      <c r="J3884" t="s">
        <v>56</v>
      </c>
      <c r="K3884">
        <v>2.6</v>
      </c>
      <c r="L3884" t="s">
        <v>151</v>
      </c>
      <c r="M3884" t="s">
        <v>37</v>
      </c>
      <c r="N3884" t="s">
        <v>151</v>
      </c>
      <c r="O3884" t="s">
        <v>151</v>
      </c>
      <c r="P3884">
        <v>24</v>
      </c>
      <c r="Q3884" t="s">
        <v>32</v>
      </c>
      <c r="R3884" t="s">
        <v>28</v>
      </c>
    </row>
    <row r="3885" spans="1:18" x14ac:dyDescent="0.2">
      <c r="A3885">
        <v>3884</v>
      </c>
      <c r="B3885">
        <v>34</v>
      </c>
      <c r="C3885" t="s">
        <v>152</v>
      </c>
      <c r="D3885" t="s">
        <v>123</v>
      </c>
      <c r="E3885" t="s">
        <v>66</v>
      </c>
      <c r="F3885">
        <v>38</v>
      </c>
      <c r="G3885" t="s">
        <v>113</v>
      </c>
      <c r="H3885" t="s">
        <v>91</v>
      </c>
      <c r="I3885" t="s">
        <v>72</v>
      </c>
      <c r="J3885" t="s">
        <v>56</v>
      </c>
      <c r="K3885">
        <v>4</v>
      </c>
      <c r="L3885" t="s">
        <v>151</v>
      </c>
      <c r="M3885" t="s">
        <v>44</v>
      </c>
      <c r="N3885" t="s">
        <v>151</v>
      </c>
      <c r="O3885" t="s">
        <v>151</v>
      </c>
      <c r="P3885">
        <v>22</v>
      </c>
      <c r="Q3885" t="s">
        <v>32</v>
      </c>
      <c r="R3885" t="s">
        <v>28</v>
      </c>
    </row>
    <row r="3886" spans="1:18" x14ac:dyDescent="0.2">
      <c r="A3886">
        <v>3885</v>
      </c>
      <c r="B3886">
        <v>47</v>
      </c>
      <c r="C3886" t="s">
        <v>152</v>
      </c>
      <c r="D3886" t="s">
        <v>40</v>
      </c>
      <c r="E3886" t="s">
        <v>41</v>
      </c>
      <c r="F3886">
        <v>29</v>
      </c>
      <c r="G3886" t="s">
        <v>127</v>
      </c>
      <c r="H3886" t="s">
        <v>43</v>
      </c>
      <c r="I3886" t="s">
        <v>109</v>
      </c>
      <c r="J3886" t="s">
        <v>56</v>
      </c>
      <c r="K3886">
        <v>4.9000000000000004</v>
      </c>
      <c r="L3886" t="s">
        <v>151</v>
      </c>
      <c r="M3886" t="s">
        <v>26</v>
      </c>
      <c r="N3886" t="s">
        <v>151</v>
      </c>
      <c r="O3886" t="s">
        <v>151</v>
      </c>
      <c r="P3886">
        <v>3</v>
      </c>
      <c r="Q3886" t="s">
        <v>45</v>
      </c>
      <c r="R3886" t="s">
        <v>39</v>
      </c>
    </row>
    <row r="3887" spans="1:18" x14ac:dyDescent="0.2">
      <c r="A3887">
        <v>3886</v>
      </c>
      <c r="B3887">
        <v>49</v>
      </c>
      <c r="C3887" t="s">
        <v>152</v>
      </c>
      <c r="D3887" t="s">
        <v>124</v>
      </c>
      <c r="E3887" t="s">
        <v>20</v>
      </c>
      <c r="F3887">
        <v>64</v>
      </c>
      <c r="G3887" t="s">
        <v>129</v>
      </c>
      <c r="H3887" t="s">
        <v>22</v>
      </c>
      <c r="I3887" t="s">
        <v>72</v>
      </c>
      <c r="J3887" t="s">
        <v>24</v>
      </c>
      <c r="K3887">
        <v>3.2</v>
      </c>
      <c r="L3887" t="s">
        <v>151</v>
      </c>
      <c r="M3887" t="s">
        <v>37</v>
      </c>
      <c r="N3887" t="s">
        <v>151</v>
      </c>
      <c r="O3887" t="s">
        <v>151</v>
      </c>
      <c r="P3887">
        <v>39</v>
      </c>
      <c r="Q3887" t="s">
        <v>32</v>
      </c>
      <c r="R3887" t="s">
        <v>57</v>
      </c>
    </row>
    <row r="3888" spans="1:18" x14ac:dyDescent="0.2">
      <c r="A3888">
        <v>3887</v>
      </c>
      <c r="B3888">
        <v>37</v>
      </c>
      <c r="C3888" t="s">
        <v>152</v>
      </c>
      <c r="D3888" t="s">
        <v>105</v>
      </c>
      <c r="E3888" t="s">
        <v>66</v>
      </c>
      <c r="F3888">
        <v>92</v>
      </c>
      <c r="G3888" t="s">
        <v>145</v>
      </c>
      <c r="H3888" t="s">
        <v>35</v>
      </c>
      <c r="I3888" t="s">
        <v>109</v>
      </c>
      <c r="J3888" t="s">
        <v>52</v>
      </c>
      <c r="K3888">
        <v>3.9</v>
      </c>
      <c r="L3888" t="s">
        <v>151</v>
      </c>
      <c r="M3888" t="s">
        <v>26</v>
      </c>
      <c r="N3888" t="s">
        <v>151</v>
      </c>
      <c r="O3888" t="s">
        <v>151</v>
      </c>
      <c r="P3888">
        <v>40</v>
      </c>
      <c r="Q3888" t="s">
        <v>85</v>
      </c>
      <c r="R3888" t="s">
        <v>57</v>
      </c>
    </row>
    <row r="3889" spans="1:18" x14ac:dyDescent="0.2">
      <c r="A3889">
        <v>3888</v>
      </c>
      <c r="B3889">
        <v>40</v>
      </c>
      <c r="C3889" t="s">
        <v>152</v>
      </c>
      <c r="D3889" t="s">
        <v>54</v>
      </c>
      <c r="E3889" t="s">
        <v>20</v>
      </c>
      <c r="F3889">
        <v>34</v>
      </c>
      <c r="G3889" t="s">
        <v>110</v>
      </c>
      <c r="H3889" t="s">
        <v>43</v>
      </c>
      <c r="I3889" t="s">
        <v>60</v>
      </c>
      <c r="J3889" t="s">
        <v>36</v>
      </c>
      <c r="K3889">
        <v>2.7</v>
      </c>
      <c r="L3889" t="s">
        <v>151</v>
      </c>
      <c r="M3889" t="s">
        <v>26</v>
      </c>
      <c r="N3889" t="s">
        <v>151</v>
      </c>
      <c r="O3889" t="s">
        <v>151</v>
      </c>
      <c r="P3889">
        <v>1</v>
      </c>
      <c r="Q3889" t="s">
        <v>38</v>
      </c>
      <c r="R3889" t="s">
        <v>57</v>
      </c>
    </row>
    <row r="3890" spans="1:18" x14ac:dyDescent="0.2">
      <c r="A3890">
        <v>3889</v>
      </c>
      <c r="B3890">
        <v>45</v>
      </c>
      <c r="C3890" t="s">
        <v>152</v>
      </c>
      <c r="D3890" t="s">
        <v>49</v>
      </c>
      <c r="E3890" t="s">
        <v>41</v>
      </c>
      <c r="F3890">
        <v>69</v>
      </c>
      <c r="G3890" t="s">
        <v>140</v>
      </c>
      <c r="H3890" t="s">
        <v>43</v>
      </c>
      <c r="I3890" t="s">
        <v>82</v>
      </c>
      <c r="J3890" t="s">
        <v>36</v>
      </c>
      <c r="K3890">
        <v>3.4</v>
      </c>
      <c r="L3890" t="s">
        <v>151</v>
      </c>
      <c r="M3890" t="s">
        <v>53</v>
      </c>
      <c r="N3890" t="s">
        <v>151</v>
      </c>
      <c r="O3890" t="s">
        <v>151</v>
      </c>
      <c r="P3890">
        <v>14</v>
      </c>
      <c r="Q3890" t="s">
        <v>27</v>
      </c>
      <c r="R3890" t="s">
        <v>75</v>
      </c>
    </row>
    <row r="3891" spans="1:18" x14ac:dyDescent="0.2">
      <c r="A3891">
        <v>3890</v>
      </c>
      <c r="B3891">
        <v>57</v>
      </c>
      <c r="C3891" t="s">
        <v>152</v>
      </c>
      <c r="D3891" t="s">
        <v>80</v>
      </c>
      <c r="E3891" t="s">
        <v>20</v>
      </c>
      <c r="F3891">
        <v>65</v>
      </c>
      <c r="G3891" t="s">
        <v>119</v>
      </c>
      <c r="H3891" t="s">
        <v>35</v>
      </c>
      <c r="I3891" t="s">
        <v>133</v>
      </c>
      <c r="J3891" t="s">
        <v>36</v>
      </c>
      <c r="K3891">
        <v>3.5</v>
      </c>
      <c r="L3891" t="s">
        <v>151</v>
      </c>
      <c r="M3891" t="s">
        <v>26</v>
      </c>
      <c r="N3891" t="s">
        <v>151</v>
      </c>
      <c r="O3891" t="s">
        <v>151</v>
      </c>
      <c r="P3891">
        <v>49</v>
      </c>
      <c r="Q3891" t="s">
        <v>74</v>
      </c>
      <c r="R3891" t="s">
        <v>48</v>
      </c>
    </row>
    <row r="3892" spans="1:18" x14ac:dyDescent="0.2">
      <c r="A3892">
        <v>3891</v>
      </c>
      <c r="B3892">
        <v>35</v>
      </c>
      <c r="C3892" t="s">
        <v>152</v>
      </c>
      <c r="D3892" t="s">
        <v>54</v>
      </c>
      <c r="E3892" t="s">
        <v>20</v>
      </c>
      <c r="F3892">
        <v>81</v>
      </c>
      <c r="G3892" t="s">
        <v>144</v>
      </c>
      <c r="H3892" t="s">
        <v>91</v>
      </c>
      <c r="I3892" t="s">
        <v>95</v>
      </c>
      <c r="J3892" t="s">
        <v>24</v>
      </c>
      <c r="K3892">
        <v>2.6</v>
      </c>
      <c r="L3892" t="s">
        <v>151</v>
      </c>
      <c r="M3892" t="s">
        <v>53</v>
      </c>
      <c r="N3892" t="s">
        <v>151</v>
      </c>
      <c r="O3892" t="s">
        <v>151</v>
      </c>
      <c r="P3892">
        <v>33</v>
      </c>
      <c r="Q3892" t="s">
        <v>85</v>
      </c>
      <c r="R3892" t="s">
        <v>48</v>
      </c>
    </row>
    <row r="3893" spans="1:18" x14ac:dyDescent="0.2">
      <c r="A3893">
        <v>3892</v>
      </c>
      <c r="B3893">
        <v>36</v>
      </c>
      <c r="C3893" t="s">
        <v>152</v>
      </c>
      <c r="D3893" t="s">
        <v>80</v>
      </c>
      <c r="E3893" t="s">
        <v>20</v>
      </c>
      <c r="F3893">
        <v>30</v>
      </c>
      <c r="G3893" t="s">
        <v>111</v>
      </c>
      <c r="H3893" t="s">
        <v>22</v>
      </c>
      <c r="I3893" t="s">
        <v>99</v>
      </c>
      <c r="J3893" t="s">
        <v>24</v>
      </c>
      <c r="K3893">
        <v>4.7</v>
      </c>
      <c r="L3893" t="s">
        <v>151</v>
      </c>
      <c r="M3893" t="s">
        <v>37</v>
      </c>
      <c r="N3893" t="s">
        <v>151</v>
      </c>
      <c r="O3893" t="s">
        <v>151</v>
      </c>
      <c r="P3893">
        <v>6</v>
      </c>
      <c r="Q3893" t="s">
        <v>74</v>
      </c>
      <c r="R3893" t="s">
        <v>57</v>
      </c>
    </row>
    <row r="3894" spans="1:18" x14ac:dyDescent="0.2">
      <c r="A3894">
        <v>3893</v>
      </c>
      <c r="B3894">
        <v>35</v>
      </c>
      <c r="C3894" t="s">
        <v>152</v>
      </c>
      <c r="D3894" t="s">
        <v>105</v>
      </c>
      <c r="E3894" t="s">
        <v>66</v>
      </c>
      <c r="F3894">
        <v>86</v>
      </c>
      <c r="G3894" t="s">
        <v>150</v>
      </c>
      <c r="H3894" t="s">
        <v>22</v>
      </c>
      <c r="I3894" t="s">
        <v>125</v>
      </c>
      <c r="J3894" t="s">
        <v>52</v>
      </c>
      <c r="K3894">
        <v>3.5</v>
      </c>
      <c r="L3894" t="s">
        <v>151</v>
      </c>
      <c r="M3894" t="s">
        <v>53</v>
      </c>
      <c r="N3894" t="s">
        <v>151</v>
      </c>
      <c r="O3894" t="s">
        <v>151</v>
      </c>
      <c r="P3894">
        <v>5</v>
      </c>
      <c r="Q3894" t="s">
        <v>45</v>
      </c>
      <c r="R3894" t="s">
        <v>28</v>
      </c>
    </row>
    <row r="3895" spans="1:18" x14ac:dyDescent="0.2">
      <c r="A3895">
        <v>3894</v>
      </c>
      <c r="B3895">
        <v>21</v>
      </c>
      <c r="C3895" t="s">
        <v>152</v>
      </c>
      <c r="D3895" t="s">
        <v>123</v>
      </c>
      <c r="E3895" t="s">
        <v>66</v>
      </c>
      <c r="F3895">
        <v>64</v>
      </c>
      <c r="G3895" t="s">
        <v>34</v>
      </c>
      <c r="H3895" t="s">
        <v>22</v>
      </c>
      <c r="I3895" t="s">
        <v>51</v>
      </c>
      <c r="J3895" t="s">
        <v>56</v>
      </c>
      <c r="K3895">
        <v>3.3</v>
      </c>
      <c r="L3895" t="s">
        <v>151</v>
      </c>
      <c r="M3895" t="s">
        <v>73</v>
      </c>
      <c r="N3895" t="s">
        <v>151</v>
      </c>
      <c r="O3895" t="s">
        <v>151</v>
      </c>
      <c r="P3895">
        <v>29</v>
      </c>
      <c r="Q3895" t="s">
        <v>74</v>
      </c>
      <c r="R3895" t="s">
        <v>75</v>
      </c>
    </row>
    <row r="3896" spans="1:18" x14ac:dyDescent="0.2">
      <c r="A3896">
        <v>3895</v>
      </c>
      <c r="B3896">
        <v>66</v>
      </c>
      <c r="C3896" t="s">
        <v>152</v>
      </c>
      <c r="D3896" t="s">
        <v>86</v>
      </c>
      <c r="E3896" t="s">
        <v>20</v>
      </c>
      <c r="F3896">
        <v>78</v>
      </c>
      <c r="G3896" t="s">
        <v>138</v>
      </c>
      <c r="H3896" t="s">
        <v>22</v>
      </c>
      <c r="I3896" t="s">
        <v>51</v>
      </c>
      <c r="J3896" t="s">
        <v>36</v>
      </c>
      <c r="K3896">
        <v>3.9</v>
      </c>
      <c r="L3896" t="s">
        <v>151</v>
      </c>
      <c r="M3896" t="s">
        <v>69</v>
      </c>
      <c r="N3896" t="s">
        <v>151</v>
      </c>
      <c r="O3896" t="s">
        <v>151</v>
      </c>
      <c r="P3896">
        <v>44</v>
      </c>
      <c r="Q3896" t="s">
        <v>38</v>
      </c>
      <c r="R3896" t="s">
        <v>96</v>
      </c>
    </row>
    <row r="3897" spans="1:18" x14ac:dyDescent="0.2">
      <c r="A3897">
        <v>3896</v>
      </c>
      <c r="B3897">
        <v>40</v>
      </c>
      <c r="C3897" t="s">
        <v>152</v>
      </c>
      <c r="D3897" t="s">
        <v>103</v>
      </c>
      <c r="E3897" t="s">
        <v>20</v>
      </c>
      <c r="F3897">
        <v>28</v>
      </c>
      <c r="G3897" t="s">
        <v>140</v>
      </c>
      <c r="H3897" t="s">
        <v>22</v>
      </c>
      <c r="I3897" t="s">
        <v>47</v>
      </c>
      <c r="J3897" t="s">
        <v>52</v>
      </c>
      <c r="K3897">
        <v>4.2</v>
      </c>
      <c r="L3897" t="s">
        <v>151</v>
      </c>
      <c r="M3897" t="s">
        <v>69</v>
      </c>
      <c r="N3897" t="s">
        <v>151</v>
      </c>
      <c r="O3897" t="s">
        <v>151</v>
      </c>
      <c r="P3897">
        <v>32</v>
      </c>
      <c r="Q3897" t="s">
        <v>27</v>
      </c>
      <c r="R3897" t="s">
        <v>39</v>
      </c>
    </row>
    <row r="3898" spans="1:18" x14ac:dyDescent="0.2">
      <c r="A3898">
        <v>3897</v>
      </c>
      <c r="B3898">
        <v>52</v>
      </c>
      <c r="C3898" t="s">
        <v>152</v>
      </c>
      <c r="D3898" t="s">
        <v>131</v>
      </c>
      <c r="E3898" t="s">
        <v>66</v>
      </c>
      <c r="F3898">
        <v>49</v>
      </c>
      <c r="G3898" t="s">
        <v>145</v>
      </c>
      <c r="H3898" t="s">
        <v>22</v>
      </c>
      <c r="I3898" t="s">
        <v>51</v>
      </c>
      <c r="J3898" t="s">
        <v>36</v>
      </c>
      <c r="K3898">
        <v>4.5</v>
      </c>
      <c r="L3898" t="s">
        <v>151</v>
      </c>
      <c r="M3898" t="s">
        <v>73</v>
      </c>
      <c r="N3898" t="s">
        <v>151</v>
      </c>
      <c r="O3898" t="s">
        <v>151</v>
      </c>
      <c r="P3898">
        <v>41</v>
      </c>
      <c r="Q3898" t="s">
        <v>74</v>
      </c>
      <c r="R3898" t="s">
        <v>75</v>
      </c>
    </row>
    <row r="3899" spans="1:18" x14ac:dyDescent="0.2">
      <c r="A3899">
        <v>3898</v>
      </c>
      <c r="B3899">
        <v>46</v>
      </c>
      <c r="C3899" t="s">
        <v>152</v>
      </c>
      <c r="D3899" t="s">
        <v>132</v>
      </c>
      <c r="E3899" t="s">
        <v>66</v>
      </c>
      <c r="F3899">
        <v>33</v>
      </c>
      <c r="G3899" t="s">
        <v>126</v>
      </c>
      <c r="H3899" t="s">
        <v>22</v>
      </c>
      <c r="I3899" t="s">
        <v>95</v>
      </c>
      <c r="J3899" t="s">
        <v>36</v>
      </c>
      <c r="K3899">
        <v>2.9</v>
      </c>
      <c r="L3899" t="s">
        <v>151</v>
      </c>
      <c r="M3899" t="s">
        <v>53</v>
      </c>
      <c r="N3899" t="s">
        <v>151</v>
      </c>
      <c r="O3899" t="s">
        <v>151</v>
      </c>
      <c r="P3899">
        <v>24</v>
      </c>
      <c r="Q3899" t="s">
        <v>27</v>
      </c>
      <c r="R3899" t="s">
        <v>57</v>
      </c>
    </row>
    <row r="3900" spans="1:18" x14ac:dyDescent="0.2">
      <c r="A3900">
        <v>3899</v>
      </c>
      <c r="B3900">
        <v>44</v>
      </c>
      <c r="C3900" t="s">
        <v>152</v>
      </c>
      <c r="D3900" t="s">
        <v>70</v>
      </c>
      <c r="E3900" t="s">
        <v>41</v>
      </c>
      <c r="F3900">
        <v>77</v>
      </c>
      <c r="G3900" t="s">
        <v>147</v>
      </c>
      <c r="H3900" t="s">
        <v>35</v>
      </c>
      <c r="I3900" t="s">
        <v>109</v>
      </c>
      <c r="J3900" t="s">
        <v>52</v>
      </c>
      <c r="K3900">
        <v>3.8</v>
      </c>
      <c r="L3900" t="s">
        <v>151</v>
      </c>
      <c r="M3900" t="s">
        <v>26</v>
      </c>
      <c r="N3900" t="s">
        <v>151</v>
      </c>
      <c r="O3900" t="s">
        <v>151</v>
      </c>
      <c r="P3900">
        <v>24</v>
      </c>
      <c r="Q3900" t="s">
        <v>27</v>
      </c>
      <c r="R3900" t="s">
        <v>39</v>
      </c>
    </row>
    <row r="3901" spans="1:18" x14ac:dyDescent="0.2">
      <c r="A3901">
        <v>3900</v>
      </c>
      <c r="B3901">
        <v>52</v>
      </c>
      <c r="C3901" t="s">
        <v>152</v>
      </c>
      <c r="D3901" t="s">
        <v>65</v>
      </c>
      <c r="E3901" t="s">
        <v>66</v>
      </c>
      <c r="F3901">
        <v>81</v>
      </c>
      <c r="G3901" t="s">
        <v>98</v>
      </c>
      <c r="H3901" t="s">
        <v>43</v>
      </c>
      <c r="I3901" t="s">
        <v>117</v>
      </c>
      <c r="J3901" t="s">
        <v>36</v>
      </c>
      <c r="K3901">
        <v>3.1</v>
      </c>
      <c r="L3901" t="s">
        <v>151</v>
      </c>
      <c r="M3901" t="s">
        <v>73</v>
      </c>
      <c r="N3901" t="s">
        <v>151</v>
      </c>
      <c r="O3901" t="s">
        <v>151</v>
      </c>
      <c r="P3901">
        <v>33</v>
      </c>
      <c r="Q3901" t="s">
        <v>27</v>
      </c>
      <c r="R3901" t="s">
        <v>57</v>
      </c>
    </row>
  </sheetData>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1386B-68D7-DB46-9035-43E145D31AE2}">
  <dimension ref="A1:D3901"/>
  <sheetViews>
    <sheetView workbookViewId="0">
      <selection activeCell="E7" sqref="E7"/>
    </sheetView>
  </sheetViews>
  <sheetFormatPr baseColWidth="10" defaultRowHeight="16" x14ac:dyDescent="0.2"/>
  <cols>
    <col min="2" max="2" width="19.5" bestFit="1" customWidth="1"/>
    <col min="3" max="3" width="14.33203125" style="79" bestFit="1" customWidth="1"/>
    <col min="4" max="4" width="15.83203125" style="79" bestFit="1" customWidth="1"/>
  </cols>
  <sheetData>
    <row r="1" spans="1:4" x14ac:dyDescent="0.2">
      <c r="A1" t="s">
        <v>369</v>
      </c>
      <c r="B1" t="s">
        <v>370</v>
      </c>
      <c r="C1" s="79" t="s">
        <v>371</v>
      </c>
      <c r="D1" s="79" t="s">
        <v>372</v>
      </c>
    </row>
    <row r="2" spans="1:4" x14ac:dyDescent="0.2">
      <c r="A2" t="s">
        <v>18</v>
      </c>
      <c r="B2" t="s">
        <v>25</v>
      </c>
      <c r="C2" s="79">
        <f>IF(A2="Male", 1, 0)</f>
        <v>1</v>
      </c>
      <c r="D2" s="79">
        <f>IF(B2="Yes", 1, 0)</f>
        <v>1</v>
      </c>
    </row>
    <row r="3" spans="1:4" x14ac:dyDescent="0.2">
      <c r="A3" t="s">
        <v>18</v>
      </c>
      <c r="B3" t="s">
        <v>25</v>
      </c>
      <c r="C3" s="79">
        <f t="shared" ref="C3:C66" si="0">IF(A3="Male", 1, 0)</f>
        <v>1</v>
      </c>
      <c r="D3" s="79">
        <f t="shared" ref="D3:D66" si="1">IF(B3="Yes", 1, 0)</f>
        <v>1</v>
      </c>
    </row>
    <row r="4" spans="1:4" x14ac:dyDescent="0.2">
      <c r="A4" t="s">
        <v>18</v>
      </c>
      <c r="B4" t="s">
        <v>25</v>
      </c>
      <c r="C4" s="79">
        <f t="shared" si="0"/>
        <v>1</v>
      </c>
      <c r="D4" s="79">
        <f t="shared" si="1"/>
        <v>1</v>
      </c>
    </row>
    <row r="5" spans="1:4" x14ac:dyDescent="0.2">
      <c r="A5" t="s">
        <v>18</v>
      </c>
      <c r="B5" t="s">
        <v>25</v>
      </c>
      <c r="C5" s="79">
        <f t="shared" si="0"/>
        <v>1</v>
      </c>
      <c r="D5" s="79">
        <f t="shared" si="1"/>
        <v>1</v>
      </c>
    </row>
    <row r="6" spans="1:4" x14ac:dyDescent="0.2">
      <c r="A6" t="s">
        <v>18</v>
      </c>
      <c r="B6" t="s">
        <v>25</v>
      </c>
      <c r="C6" s="79">
        <f t="shared" si="0"/>
        <v>1</v>
      </c>
      <c r="D6" s="79">
        <f t="shared" si="1"/>
        <v>1</v>
      </c>
    </row>
    <row r="7" spans="1:4" x14ac:dyDescent="0.2">
      <c r="A7" t="s">
        <v>18</v>
      </c>
      <c r="B7" t="s">
        <v>25</v>
      </c>
      <c r="C7" s="79">
        <f t="shared" si="0"/>
        <v>1</v>
      </c>
      <c r="D7" s="79">
        <f t="shared" si="1"/>
        <v>1</v>
      </c>
    </row>
    <row r="8" spans="1:4" x14ac:dyDescent="0.2">
      <c r="A8" t="s">
        <v>18</v>
      </c>
      <c r="B8" t="s">
        <v>25</v>
      </c>
      <c r="C8" s="79">
        <f t="shared" si="0"/>
        <v>1</v>
      </c>
      <c r="D8" s="79">
        <f t="shared" si="1"/>
        <v>1</v>
      </c>
    </row>
    <row r="9" spans="1:4" x14ac:dyDescent="0.2">
      <c r="A9" t="s">
        <v>18</v>
      </c>
      <c r="B9" t="s">
        <v>25</v>
      </c>
      <c r="C9" s="79">
        <f t="shared" si="0"/>
        <v>1</v>
      </c>
      <c r="D9" s="79">
        <f t="shared" si="1"/>
        <v>1</v>
      </c>
    </row>
    <row r="10" spans="1:4" x14ac:dyDescent="0.2">
      <c r="A10" t="s">
        <v>18</v>
      </c>
      <c r="B10" t="s">
        <v>25</v>
      </c>
      <c r="C10" s="79">
        <f t="shared" si="0"/>
        <v>1</v>
      </c>
      <c r="D10" s="79">
        <f t="shared" si="1"/>
        <v>1</v>
      </c>
    </row>
    <row r="11" spans="1:4" x14ac:dyDescent="0.2">
      <c r="A11" t="s">
        <v>18</v>
      </c>
      <c r="B11" t="s">
        <v>25</v>
      </c>
      <c r="C11" s="79">
        <f t="shared" si="0"/>
        <v>1</v>
      </c>
      <c r="D11" s="79">
        <f t="shared" si="1"/>
        <v>1</v>
      </c>
    </row>
    <row r="12" spans="1:4" x14ac:dyDescent="0.2">
      <c r="A12" t="s">
        <v>18</v>
      </c>
      <c r="B12" t="s">
        <v>25</v>
      </c>
      <c r="C12" s="79">
        <f t="shared" si="0"/>
        <v>1</v>
      </c>
      <c r="D12" s="79">
        <f t="shared" si="1"/>
        <v>1</v>
      </c>
    </row>
    <row r="13" spans="1:4" x14ac:dyDescent="0.2">
      <c r="A13" t="s">
        <v>18</v>
      </c>
      <c r="B13" t="s">
        <v>25</v>
      </c>
      <c r="C13" s="79">
        <f t="shared" si="0"/>
        <v>1</v>
      </c>
      <c r="D13" s="79">
        <f t="shared" si="1"/>
        <v>1</v>
      </c>
    </row>
    <row r="14" spans="1:4" x14ac:dyDescent="0.2">
      <c r="A14" t="s">
        <v>18</v>
      </c>
      <c r="B14" t="s">
        <v>25</v>
      </c>
      <c r="C14" s="79">
        <f t="shared" si="0"/>
        <v>1</v>
      </c>
      <c r="D14" s="79">
        <f t="shared" si="1"/>
        <v>1</v>
      </c>
    </row>
    <row r="15" spans="1:4" x14ac:dyDescent="0.2">
      <c r="A15" t="s">
        <v>18</v>
      </c>
      <c r="B15" t="s">
        <v>25</v>
      </c>
      <c r="C15" s="79">
        <f t="shared" si="0"/>
        <v>1</v>
      </c>
      <c r="D15" s="79">
        <f t="shared" si="1"/>
        <v>1</v>
      </c>
    </row>
    <row r="16" spans="1:4" x14ac:dyDescent="0.2">
      <c r="A16" t="s">
        <v>18</v>
      </c>
      <c r="B16" t="s">
        <v>25</v>
      </c>
      <c r="C16" s="79">
        <f t="shared" si="0"/>
        <v>1</v>
      </c>
      <c r="D16" s="79">
        <f t="shared" si="1"/>
        <v>1</v>
      </c>
    </row>
    <row r="17" spans="1:4" x14ac:dyDescent="0.2">
      <c r="A17" t="s">
        <v>18</v>
      </c>
      <c r="B17" t="s">
        <v>25</v>
      </c>
      <c r="C17" s="79">
        <f t="shared" si="0"/>
        <v>1</v>
      </c>
      <c r="D17" s="79">
        <f t="shared" si="1"/>
        <v>1</v>
      </c>
    </row>
    <row r="18" spans="1:4" x14ac:dyDescent="0.2">
      <c r="A18" t="s">
        <v>18</v>
      </c>
      <c r="B18" t="s">
        <v>25</v>
      </c>
      <c r="C18" s="79">
        <f t="shared" si="0"/>
        <v>1</v>
      </c>
      <c r="D18" s="79">
        <f t="shared" si="1"/>
        <v>1</v>
      </c>
    </row>
    <row r="19" spans="1:4" x14ac:dyDescent="0.2">
      <c r="A19" t="s">
        <v>18</v>
      </c>
      <c r="B19" t="s">
        <v>25</v>
      </c>
      <c r="C19" s="79">
        <f t="shared" si="0"/>
        <v>1</v>
      </c>
      <c r="D19" s="79">
        <f t="shared" si="1"/>
        <v>1</v>
      </c>
    </row>
    <row r="20" spans="1:4" x14ac:dyDescent="0.2">
      <c r="A20" t="s">
        <v>18</v>
      </c>
      <c r="B20" t="s">
        <v>25</v>
      </c>
      <c r="C20" s="79">
        <f t="shared" si="0"/>
        <v>1</v>
      </c>
      <c r="D20" s="79">
        <f t="shared" si="1"/>
        <v>1</v>
      </c>
    </row>
    <row r="21" spans="1:4" x14ac:dyDescent="0.2">
      <c r="A21" t="s">
        <v>18</v>
      </c>
      <c r="B21" t="s">
        <v>25</v>
      </c>
      <c r="C21" s="79">
        <f t="shared" si="0"/>
        <v>1</v>
      </c>
      <c r="D21" s="79">
        <f t="shared" si="1"/>
        <v>1</v>
      </c>
    </row>
    <row r="22" spans="1:4" x14ac:dyDescent="0.2">
      <c r="A22" t="s">
        <v>18</v>
      </c>
      <c r="B22" t="s">
        <v>25</v>
      </c>
      <c r="C22" s="79">
        <f t="shared" si="0"/>
        <v>1</v>
      </c>
      <c r="D22" s="79">
        <f t="shared" si="1"/>
        <v>1</v>
      </c>
    </row>
    <row r="23" spans="1:4" x14ac:dyDescent="0.2">
      <c r="A23" t="s">
        <v>18</v>
      </c>
      <c r="B23" t="s">
        <v>25</v>
      </c>
      <c r="C23" s="79">
        <f t="shared" si="0"/>
        <v>1</v>
      </c>
      <c r="D23" s="79">
        <f t="shared" si="1"/>
        <v>1</v>
      </c>
    </row>
    <row r="24" spans="1:4" x14ac:dyDescent="0.2">
      <c r="A24" t="s">
        <v>18</v>
      </c>
      <c r="B24" t="s">
        <v>25</v>
      </c>
      <c r="C24" s="79">
        <f t="shared" si="0"/>
        <v>1</v>
      </c>
      <c r="D24" s="79">
        <f t="shared" si="1"/>
        <v>1</v>
      </c>
    </row>
    <row r="25" spans="1:4" x14ac:dyDescent="0.2">
      <c r="A25" t="s">
        <v>18</v>
      </c>
      <c r="B25" t="s">
        <v>25</v>
      </c>
      <c r="C25" s="79">
        <f t="shared" si="0"/>
        <v>1</v>
      </c>
      <c r="D25" s="79">
        <f t="shared" si="1"/>
        <v>1</v>
      </c>
    </row>
    <row r="26" spans="1:4" x14ac:dyDescent="0.2">
      <c r="A26" t="s">
        <v>18</v>
      </c>
      <c r="B26" t="s">
        <v>25</v>
      </c>
      <c r="C26" s="79">
        <f t="shared" si="0"/>
        <v>1</v>
      </c>
      <c r="D26" s="79">
        <f t="shared" si="1"/>
        <v>1</v>
      </c>
    </row>
    <row r="27" spans="1:4" x14ac:dyDescent="0.2">
      <c r="A27" t="s">
        <v>18</v>
      </c>
      <c r="B27" t="s">
        <v>25</v>
      </c>
      <c r="C27" s="79">
        <f t="shared" si="0"/>
        <v>1</v>
      </c>
      <c r="D27" s="79">
        <f t="shared" si="1"/>
        <v>1</v>
      </c>
    </row>
    <row r="28" spans="1:4" x14ac:dyDescent="0.2">
      <c r="A28" t="s">
        <v>18</v>
      </c>
      <c r="B28" t="s">
        <v>25</v>
      </c>
      <c r="C28" s="79">
        <f t="shared" si="0"/>
        <v>1</v>
      </c>
      <c r="D28" s="79">
        <f t="shared" si="1"/>
        <v>1</v>
      </c>
    </row>
    <row r="29" spans="1:4" x14ac:dyDescent="0.2">
      <c r="A29" t="s">
        <v>18</v>
      </c>
      <c r="B29" t="s">
        <v>25</v>
      </c>
      <c r="C29" s="79">
        <f t="shared" si="0"/>
        <v>1</v>
      </c>
      <c r="D29" s="79">
        <f t="shared" si="1"/>
        <v>1</v>
      </c>
    </row>
    <row r="30" spans="1:4" x14ac:dyDescent="0.2">
      <c r="A30" t="s">
        <v>18</v>
      </c>
      <c r="B30" t="s">
        <v>25</v>
      </c>
      <c r="C30" s="79">
        <f t="shared" si="0"/>
        <v>1</v>
      </c>
      <c r="D30" s="79">
        <f t="shared" si="1"/>
        <v>1</v>
      </c>
    </row>
    <row r="31" spans="1:4" x14ac:dyDescent="0.2">
      <c r="A31" t="s">
        <v>18</v>
      </c>
      <c r="B31" t="s">
        <v>25</v>
      </c>
      <c r="C31" s="79">
        <f t="shared" si="0"/>
        <v>1</v>
      </c>
      <c r="D31" s="79">
        <f t="shared" si="1"/>
        <v>1</v>
      </c>
    </row>
    <row r="32" spans="1:4" x14ac:dyDescent="0.2">
      <c r="A32" t="s">
        <v>18</v>
      </c>
      <c r="B32" t="s">
        <v>25</v>
      </c>
      <c r="C32" s="79">
        <f t="shared" si="0"/>
        <v>1</v>
      </c>
      <c r="D32" s="79">
        <f t="shared" si="1"/>
        <v>1</v>
      </c>
    </row>
    <row r="33" spans="1:4" x14ac:dyDescent="0.2">
      <c r="A33" t="s">
        <v>18</v>
      </c>
      <c r="B33" t="s">
        <v>25</v>
      </c>
      <c r="C33" s="79">
        <f t="shared" si="0"/>
        <v>1</v>
      </c>
      <c r="D33" s="79">
        <f t="shared" si="1"/>
        <v>1</v>
      </c>
    </row>
    <row r="34" spans="1:4" x14ac:dyDescent="0.2">
      <c r="A34" t="s">
        <v>18</v>
      </c>
      <c r="B34" t="s">
        <v>25</v>
      </c>
      <c r="C34" s="79">
        <f t="shared" si="0"/>
        <v>1</v>
      </c>
      <c r="D34" s="79">
        <f t="shared" si="1"/>
        <v>1</v>
      </c>
    </row>
    <row r="35" spans="1:4" x14ac:dyDescent="0.2">
      <c r="A35" t="s">
        <v>18</v>
      </c>
      <c r="B35" t="s">
        <v>25</v>
      </c>
      <c r="C35" s="79">
        <f t="shared" si="0"/>
        <v>1</v>
      </c>
      <c r="D35" s="79">
        <f t="shared" si="1"/>
        <v>1</v>
      </c>
    </row>
    <row r="36" spans="1:4" x14ac:dyDescent="0.2">
      <c r="A36" t="s">
        <v>18</v>
      </c>
      <c r="B36" t="s">
        <v>25</v>
      </c>
      <c r="C36" s="79">
        <f t="shared" si="0"/>
        <v>1</v>
      </c>
      <c r="D36" s="79">
        <f t="shared" si="1"/>
        <v>1</v>
      </c>
    </row>
    <row r="37" spans="1:4" x14ac:dyDescent="0.2">
      <c r="A37" t="s">
        <v>18</v>
      </c>
      <c r="B37" t="s">
        <v>25</v>
      </c>
      <c r="C37" s="79">
        <f t="shared" si="0"/>
        <v>1</v>
      </c>
      <c r="D37" s="79">
        <f t="shared" si="1"/>
        <v>1</v>
      </c>
    </row>
    <row r="38" spans="1:4" x14ac:dyDescent="0.2">
      <c r="A38" t="s">
        <v>18</v>
      </c>
      <c r="B38" t="s">
        <v>25</v>
      </c>
      <c r="C38" s="79">
        <f t="shared" si="0"/>
        <v>1</v>
      </c>
      <c r="D38" s="79">
        <f t="shared" si="1"/>
        <v>1</v>
      </c>
    </row>
    <row r="39" spans="1:4" x14ac:dyDescent="0.2">
      <c r="A39" t="s">
        <v>18</v>
      </c>
      <c r="B39" t="s">
        <v>25</v>
      </c>
      <c r="C39" s="79">
        <f t="shared" si="0"/>
        <v>1</v>
      </c>
      <c r="D39" s="79">
        <f t="shared" si="1"/>
        <v>1</v>
      </c>
    </row>
    <row r="40" spans="1:4" x14ac:dyDescent="0.2">
      <c r="A40" t="s">
        <v>18</v>
      </c>
      <c r="B40" t="s">
        <v>25</v>
      </c>
      <c r="C40" s="79">
        <f t="shared" si="0"/>
        <v>1</v>
      </c>
      <c r="D40" s="79">
        <f t="shared" si="1"/>
        <v>1</v>
      </c>
    </row>
    <row r="41" spans="1:4" x14ac:dyDescent="0.2">
      <c r="A41" t="s">
        <v>18</v>
      </c>
      <c r="B41" t="s">
        <v>25</v>
      </c>
      <c r="C41" s="79">
        <f t="shared" si="0"/>
        <v>1</v>
      </c>
      <c r="D41" s="79">
        <f t="shared" si="1"/>
        <v>1</v>
      </c>
    </row>
    <row r="42" spans="1:4" x14ac:dyDescent="0.2">
      <c r="A42" t="s">
        <v>18</v>
      </c>
      <c r="B42" t="s">
        <v>25</v>
      </c>
      <c r="C42" s="79">
        <f t="shared" si="0"/>
        <v>1</v>
      </c>
      <c r="D42" s="79">
        <f t="shared" si="1"/>
        <v>1</v>
      </c>
    </row>
    <row r="43" spans="1:4" x14ac:dyDescent="0.2">
      <c r="A43" t="s">
        <v>18</v>
      </c>
      <c r="B43" t="s">
        <v>25</v>
      </c>
      <c r="C43" s="79">
        <f t="shared" si="0"/>
        <v>1</v>
      </c>
      <c r="D43" s="79">
        <f t="shared" si="1"/>
        <v>1</v>
      </c>
    </row>
    <row r="44" spans="1:4" x14ac:dyDescent="0.2">
      <c r="A44" t="s">
        <v>18</v>
      </c>
      <c r="B44" t="s">
        <v>25</v>
      </c>
      <c r="C44" s="79">
        <f t="shared" si="0"/>
        <v>1</v>
      </c>
      <c r="D44" s="79">
        <f t="shared" si="1"/>
        <v>1</v>
      </c>
    </row>
    <row r="45" spans="1:4" x14ac:dyDescent="0.2">
      <c r="A45" t="s">
        <v>18</v>
      </c>
      <c r="B45" t="s">
        <v>25</v>
      </c>
      <c r="C45" s="79">
        <f t="shared" si="0"/>
        <v>1</v>
      </c>
      <c r="D45" s="79">
        <f t="shared" si="1"/>
        <v>1</v>
      </c>
    </row>
    <row r="46" spans="1:4" x14ac:dyDescent="0.2">
      <c r="A46" t="s">
        <v>18</v>
      </c>
      <c r="B46" t="s">
        <v>25</v>
      </c>
      <c r="C46" s="79">
        <f t="shared" si="0"/>
        <v>1</v>
      </c>
      <c r="D46" s="79">
        <f t="shared" si="1"/>
        <v>1</v>
      </c>
    </row>
    <row r="47" spans="1:4" x14ac:dyDescent="0.2">
      <c r="A47" t="s">
        <v>18</v>
      </c>
      <c r="B47" t="s">
        <v>25</v>
      </c>
      <c r="C47" s="79">
        <f t="shared" si="0"/>
        <v>1</v>
      </c>
      <c r="D47" s="79">
        <f t="shared" si="1"/>
        <v>1</v>
      </c>
    </row>
    <row r="48" spans="1:4" x14ac:dyDescent="0.2">
      <c r="A48" t="s">
        <v>18</v>
      </c>
      <c r="B48" t="s">
        <v>25</v>
      </c>
      <c r="C48" s="79">
        <f t="shared" si="0"/>
        <v>1</v>
      </c>
      <c r="D48" s="79">
        <f t="shared" si="1"/>
        <v>1</v>
      </c>
    </row>
    <row r="49" spans="1:4" x14ac:dyDescent="0.2">
      <c r="A49" t="s">
        <v>18</v>
      </c>
      <c r="B49" t="s">
        <v>25</v>
      </c>
      <c r="C49" s="79">
        <f t="shared" si="0"/>
        <v>1</v>
      </c>
      <c r="D49" s="79">
        <f t="shared" si="1"/>
        <v>1</v>
      </c>
    </row>
    <row r="50" spans="1:4" x14ac:dyDescent="0.2">
      <c r="A50" t="s">
        <v>18</v>
      </c>
      <c r="B50" t="s">
        <v>25</v>
      </c>
      <c r="C50" s="79">
        <f t="shared" si="0"/>
        <v>1</v>
      </c>
      <c r="D50" s="79">
        <f t="shared" si="1"/>
        <v>1</v>
      </c>
    </row>
    <row r="51" spans="1:4" x14ac:dyDescent="0.2">
      <c r="A51" t="s">
        <v>18</v>
      </c>
      <c r="B51" t="s">
        <v>25</v>
      </c>
      <c r="C51" s="79">
        <f t="shared" si="0"/>
        <v>1</v>
      </c>
      <c r="D51" s="79">
        <f t="shared" si="1"/>
        <v>1</v>
      </c>
    </row>
    <row r="52" spans="1:4" x14ac:dyDescent="0.2">
      <c r="A52" t="s">
        <v>18</v>
      </c>
      <c r="B52" t="s">
        <v>25</v>
      </c>
      <c r="C52" s="79">
        <f t="shared" si="0"/>
        <v>1</v>
      </c>
      <c r="D52" s="79">
        <f t="shared" si="1"/>
        <v>1</v>
      </c>
    </row>
    <row r="53" spans="1:4" x14ac:dyDescent="0.2">
      <c r="A53" t="s">
        <v>18</v>
      </c>
      <c r="B53" t="s">
        <v>25</v>
      </c>
      <c r="C53" s="79">
        <f t="shared" si="0"/>
        <v>1</v>
      </c>
      <c r="D53" s="79">
        <f t="shared" si="1"/>
        <v>1</v>
      </c>
    </row>
    <row r="54" spans="1:4" x14ac:dyDescent="0.2">
      <c r="A54" t="s">
        <v>18</v>
      </c>
      <c r="B54" t="s">
        <v>25</v>
      </c>
      <c r="C54" s="79">
        <f t="shared" si="0"/>
        <v>1</v>
      </c>
      <c r="D54" s="79">
        <f t="shared" si="1"/>
        <v>1</v>
      </c>
    </row>
    <row r="55" spans="1:4" x14ac:dyDescent="0.2">
      <c r="A55" t="s">
        <v>18</v>
      </c>
      <c r="B55" t="s">
        <v>25</v>
      </c>
      <c r="C55" s="79">
        <f t="shared" si="0"/>
        <v>1</v>
      </c>
      <c r="D55" s="79">
        <f t="shared" si="1"/>
        <v>1</v>
      </c>
    </row>
    <row r="56" spans="1:4" x14ac:dyDescent="0.2">
      <c r="A56" t="s">
        <v>18</v>
      </c>
      <c r="B56" t="s">
        <v>25</v>
      </c>
      <c r="C56" s="79">
        <f t="shared" si="0"/>
        <v>1</v>
      </c>
      <c r="D56" s="79">
        <f t="shared" si="1"/>
        <v>1</v>
      </c>
    </row>
    <row r="57" spans="1:4" x14ac:dyDescent="0.2">
      <c r="A57" t="s">
        <v>18</v>
      </c>
      <c r="B57" t="s">
        <v>25</v>
      </c>
      <c r="C57" s="79">
        <f t="shared" si="0"/>
        <v>1</v>
      </c>
      <c r="D57" s="79">
        <f t="shared" si="1"/>
        <v>1</v>
      </c>
    </row>
    <row r="58" spans="1:4" x14ac:dyDescent="0.2">
      <c r="A58" t="s">
        <v>18</v>
      </c>
      <c r="B58" t="s">
        <v>25</v>
      </c>
      <c r="C58" s="79">
        <f t="shared" si="0"/>
        <v>1</v>
      </c>
      <c r="D58" s="79">
        <f t="shared" si="1"/>
        <v>1</v>
      </c>
    </row>
    <row r="59" spans="1:4" x14ac:dyDescent="0.2">
      <c r="A59" t="s">
        <v>18</v>
      </c>
      <c r="B59" t="s">
        <v>25</v>
      </c>
      <c r="C59" s="79">
        <f t="shared" si="0"/>
        <v>1</v>
      </c>
      <c r="D59" s="79">
        <f t="shared" si="1"/>
        <v>1</v>
      </c>
    </row>
    <row r="60" spans="1:4" x14ac:dyDescent="0.2">
      <c r="A60" t="s">
        <v>18</v>
      </c>
      <c r="B60" t="s">
        <v>25</v>
      </c>
      <c r="C60" s="79">
        <f t="shared" si="0"/>
        <v>1</v>
      </c>
      <c r="D60" s="79">
        <f t="shared" si="1"/>
        <v>1</v>
      </c>
    </row>
    <row r="61" spans="1:4" x14ac:dyDescent="0.2">
      <c r="A61" t="s">
        <v>18</v>
      </c>
      <c r="B61" t="s">
        <v>25</v>
      </c>
      <c r="C61" s="79">
        <f t="shared" si="0"/>
        <v>1</v>
      </c>
      <c r="D61" s="79">
        <f t="shared" si="1"/>
        <v>1</v>
      </c>
    </row>
    <row r="62" spans="1:4" x14ac:dyDescent="0.2">
      <c r="A62" t="s">
        <v>18</v>
      </c>
      <c r="B62" t="s">
        <v>25</v>
      </c>
      <c r="C62" s="79">
        <f t="shared" si="0"/>
        <v>1</v>
      </c>
      <c r="D62" s="79">
        <f t="shared" si="1"/>
        <v>1</v>
      </c>
    </row>
    <row r="63" spans="1:4" x14ac:dyDescent="0.2">
      <c r="A63" t="s">
        <v>18</v>
      </c>
      <c r="B63" t="s">
        <v>25</v>
      </c>
      <c r="C63" s="79">
        <f t="shared" si="0"/>
        <v>1</v>
      </c>
      <c r="D63" s="79">
        <f t="shared" si="1"/>
        <v>1</v>
      </c>
    </row>
    <row r="64" spans="1:4" x14ac:dyDescent="0.2">
      <c r="A64" t="s">
        <v>18</v>
      </c>
      <c r="B64" t="s">
        <v>25</v>
      </c>
      <c r="C64" s="79">
        <f t="shared" si="0"/>
        <v>1</v>
      </c>
      <c r="D64" s="79">
        <f t="shared" si="1"/>
        <v>1</v>
      </c>
    </row>
    <row r="65" spans="1:4" x14ac:dyDescent="0.2">
      <c r="A65" t="s">
        <v>18</v>
      </c>
      <c r="B65" t="s">
        <v>25</v>
      </c>
      <c r="C65" s="79">
        <f t="shared" si="0"/>
        <v>1</v>
      </c>
      <c r="D65" s="79">
        <f t="shared" si="1"/>
        <v>1</v>
      </c>
    </row>
    <row r="66" spans="1:4" x14ac:dyDescent="0.2">
      <c r="A66" t="s">
        <v>18</v>
      </c>
      <c r="B66" t="s">
        <v>25</v>
      </c>
      <c r="C66" s="79">
        <f t="shared" si="0"/>
        <v>1</v>
      </c>
      <c r="D66" s="79">
        <f t="shared" si="1"/>
        <v>1</v>
      </c>
    </row>
    <row r="67" spans="1:4" x14ac:dyDescent="0.2">
      <c r="A67" t="s">
        <v>18</v>
      </c>
      <c r="B67" t="s">
        <v>25</v>
      </c>
      <c r="C67" s="79">
        <f t="shared" ref="C67:C130" si="2">IF(A67="Male", 1, 0)</f>
        <v>1</v>
      </c>
      <c r="D67" s="79">
        <f t="shared" ref="D67:D130" si="3">IF(B67="Yes", 1, 0)</f>
        <v>1</v>
      </c>
    </row>
    <row r="68" spans="1:4" x14ac:dyDescent="0.2">
      <c r="A68" t="s">
        <v>18</v>
      </c>
      <c r="B68" t="s">
        <v>25</v>
      </c>
      <c r="C68" s="79">
        <f t="shared" si="2"/>
        <v>1</v>
      </c>
      <c r="D68" s="79">
        <f t="shared" si="3"/>
        <v>1</v>
      </c>
    </row>
    <row r="69" spans="1:4" x14ac:dyDescent="0.2">
      <c r="A69" t="s">
        <v>18</v>
      </c>
      <c r="B69" t="s">
        <v>25</v>
      </c>
      <c r="C69" s="79">
        <f t="shared" si="2"/>
        <v>1</v>
      </c>
      <c r="D69" s="79">
        <f t="shared" si="3"/>
        <v>1</v>
      </c>
    </row>
    <row r="70" spans="1:4" x14ac:dyDescent="0.2">
      <c r="A70" t="s">
        <v>18</v>
      </c>
      <c r="B70" t="s">
        <v>25</v>
      </c>
      <c r="C70" s="79">
        <f t="shared" si="2"/>
        <v>1</v>
      </c>
      <c r="D70" s="79">
        <f t="shared" si="3"/>
        <v>1</v>
      </c>
    </row>
    <row r="71" spans="1:4" x14ac:dyDescent="0.2">
      <c r="A71" t="s">
        <v>18</v>
      </c>
      <c r="B71" t="s">
        <v>25</v>
      </c>
      <c r="C71" s="79">
        <f t="shared" si="2"/>
        <v>1</v>
      </c>
      <c r="D71" s="79">
        <f t="shared" si="3"/>
        <v>1</v>
      </c>
    </row>
    <row r="72" spans="1:4" x14ac:dyDescent="0.2">
      <c r="A72" t="s">
        <v>18</v>
      </c>
      <c r="B72" t="s">
        <v>25</v>
      </c>
      <c r="C72" s="79">
        <f t="shared" si="2"/>
        <v>1</v>
      </c>
      <c r="D72" s="79">
        <f t="shared" si="3"/>
        <v>1</v>
      </c>
    </row>
    <row r="73" spans="1:4" x14ac:dyDescent="0.2">
      <c r="A73" t="s">
        <v>18</v>
      </c>
      <c r="B73" t="s">
        <v>25</v>
      </c>
      <c r="C73" s="79">
        <f t="shared" si="2"/>
        <v>1</v>
      </c>
      <c r="D73" s="79">
        <f t="shared" si="3"/>
        <v>1</v>
      </c>
    </row>
    <row r="74" spans="1:4" x14ac:dyDescent="0.2">
      <c r="A74" t="s">
        <v>18</v>
      </c>
      <c r="B74" t="s">
        <v>25</v>
      </c>
      <c r="C74" s="79">
        <f t="shared" si="2"/>
        <v>1</v>
      </c>
      <c r="D74" s="79">
        <f t="shared" si="3"/>
        <v>1</v>
      </c>
    </row>
    <row r="75" spans="1:4" x14ac:dyDescent="0.2">
      <c r="A75" t="s">
        <v>18</v>
      </c>
      <c r="B75" t="s">
        <v>25</v>
      </c>
      <c r="C75" s="79">
        <f t="shared" si="2"/>
        <v>1</v>
      </c>
      <c r="D75" s="79">
        <f t="shared" si="3"/>
        <v>1</v>
      </c>
    </row>
    <row r="76" spans="1:4" x14ac:dyDescent="0.2">
      <c r="A76" t="s">
        <v>18</v>
      </c>
      <c r="B76" t="s">
        <v>25</v>
      </c>
      <c r="C76" s="79">
        <f t="shared" si="2"/>
        <v>1</v>
      </c>
      <c r="D76" s="79">
        <f t="shared" si="3"/>
        <v>1</v>
      </c>
    </row>
    <row r="77" spans="1:4" x14ac:dyDescent="0.2">
      <c r="A77" t="s">
        <v>18</v>
      </c>
      <c r="B77" t="s">
        <v>25</v>
      </c>
      <c r="C77" s="79">
        <f t="shared" si="2"/>
        <v>1</v>
      </c>
      <c r="D77" s="79">
        <f t="shared" si="3"/>
        <v>1</v>
      </c>
    </row>
    <row r="78" spans="1:4" x14ac:dyDescent="0.2">
      <c r="A78" t="s">
        <v>18</v>
      </c>
      <c r="B78" t="s">
        <v>25</v>
      </c>
      <c r="C78" s="79">
        <f t="shared" si="2"/>
        <v>1</v>
      </c>
      <c r="D78" s="79">
        <f t="shared" si="3"/>
        <v>1</v>
      </c>
    </row>
    <row r="79" spans="1:4" x14ac:dyDescent="0.2">
      <c r="A79" t="s">
        <v>18</v>
      </c>
      <c r="B79" t="s">
        <v>25</v>
      </c>
      <c r="C79" s="79">
        <f t="shared" si="2"/>
        <v>1</v>
      </c>
      <c r="D79" s="79">
        <f t="shared" si="3"/>
        <v>1</v>
      </c>
    </row>
    <row r="80" spans="1:4" x14ac:dyDescent="0.2">
      <c r="A80" t="s">
        <v>18</v>
      </c>
      <c r="B80" t="s">
        <v>25</v>
      </c>
      <c r="C80" s="79">
        <f t="shared" si="2"/>
        <v>1</v>
      </c>
      <c r="D80" s="79">
        <f t="shared" si="3"/>
        <v>1</v>
      </c>
    </row>
    <row r="81" spans="1:4" x14ac:dyDescent="0.2">
      <c r="A81" t="s">
        <v>18</v>
      </c>
      <c r="B81" t="s">
        <v>25</v>
      </c>
      <c r="C81" s="79">
        <f t="shared" si="2"/>
        <v>1</v>
      </c>
      <c r="D81" s="79">
        <f t="shared" si="3"/>
        <v>1</v>
      </c>
    </row>
    <row r="82" spans="1:4" x14ac:dyDescent="0.2">
      <c r="A82" t="s">
        <v>18</v>
      </c>
      <c r="B82" t="s">
        <v>25</v>
      </c>
      <c r="C82" s="79">
        <f t="shared" si="2"/>
        <v>1</v>
      </c>
      <c r="D82" s="79">
        <f t="shared" si="3"/>
        <v>1</v>
      </c>
    </row>
    <row r="83" spans="1:4" x14ac:dyDescent="0.2">
      <c r="A83" t="s">
        <v>18</v>
      </c>
      <c r="B83" t="s">
        <v>25</v>
      </c>
      <c r="C83" s="79">
        <f t="shared" si="2"/>
        <v>1</v>
      </c>
      <c r="D83" s="79">
        <f t="shared" si="3"/>
        <v>1</v>
      </c>
    </row>
    <row r="84" spans="1:4" x14ac:dyDescent="0.2">
      <c r="A84" t="s">
        <v>18</v>
      </c>
      <c r="B84" t="s">
        <v>25</v>
      </c>
      <c r="C84" s="79">
        <f t="shared" si="2"/>
        <v>1</v>
      </c>
      <c r="D84" s="79">
        <f t="shared" si="3"/>
        <v>1</v>
      </c>
    </row>
    <row r="85" spans="1:4" x14ac:dyDescent="0.2">
      <c r="A85" t="s">
        <v>18</v>
      </c>
      <c r="B85" t="s">
        <v>25</v>
      </c>
      <c r="C85" s="79">
        <f t="shared" si="2"/>
        <v>1</v>
      </c>
      <c r="D85" s="79">
        <f t="shared" si="3"/>
        <v>1</v>
      </c>
    </row>
    <row r="86" spans="1:4" x14ac:dyDescent="0.2">
      <c r="A86" t="s">
        <v>18</v>
      </c>
      <c r="B86" t="s">
        <v>25</v>
      </c>
      <c r="C86" s="79">
        <f t="shared" si="2"/>
        <v>1</v>
      </c>
      <c r="D86" s="79">
        <f t="shared" si="3"/>
        <v>1</v>
      </c>
    </row>
    <row r="87" spans="1:4" x14ac:dyDescent="0.2">
      <c r="A87" t="s">
        <v>18</v>
      </c>
      <c r="B87" t="s">
        <v>25</v>
      </c>
      <c r="C87" s="79">
        <f t="shared" si="2"/>
        <v>1</v>
      </c>
      <c r="D87" s="79">
        <f t="shared" si="3"/>
        <v>1</v>
      </c>
    </row>
    <row r="88" spans="1:4" x14ac:dyDescent="0.2">
      <c r="A88" t="s">
        <v>18</v>
      </c>
      <c r="B88" t="s">
        <v>25</v>
      </c>
      <c r="C88" s="79">
        <f t="shared" si="2"/>
        <v>1</v>
      </c>
      <c r="D88" s="79">
        <f t="shared" si="3"/>
        <v>1</v>
      </c>
    </row>
    <row r="89" spans="1:4" x14ac:dyDescent="0.2">
      <c r="A89" t="s">
        <v>18</v>
      </c>
      <c r="B89" t="s">
        <v>25</v>
      </c>
      <c r="C89" s="79">
        <f t="shared" si="2"/>
        <v>1</v>
      </c>
      <c r="D89" s="79">
        <f t="shared" si="3"/>
        <v>1</v>
      </c>
    </row>
    <row r="90" spans="1:4" x14ac:dyDescent="0.2">
      <c r="A90" t="s">
        <v>18</v>
      </c>
      <c r="B90" t="s">
        <v>25</v>
      </c>
      <c r="C90" s="79">
        <f t="shared" si="2"/>
        <v>1</v>
      </c>
      <c r="D90" s="79">
        <f t="shared" si="3"/>
        <v>1</v>
      </c>
    </row>
    <row r="91" spans="1:4" x14ac:dyDescent="0.2">
      <c r="A91" t="s">
        <v>18</v>
      </c>
      <c r="B91" t="s">
        <v>25</v>
      </c>
      <c r="C91" s="79">
        <f t="shared" si="2"/>
        <v>1</v>
      </c>
      <c r="D91" s="79">
        <f t="shared" si="3"/>
        <v>1</v>
      </c>
    </row>
    <row r="92" spans="1:4" x14ac:dyDescent="0.2">
      <c r="A92" t="s">
        <v>18</v>
      </c>
      <c r="B92" t="s">
        <v>25</v>
      </c>
      <c r="C92" s="79">
        <f t="shared" si="2"/>
        <v>1</v>
      </c>
      <c r="D92" s="79">
        <f t="shared" si="3"/>
        <v>1</v>
      </c>
    </row>
    <row r="93" spans="1:4" x14ac:dyDescent="0.2">
      <c r="A93" t="s">
        <v>18</v>
      </c>
      <c r="B93" t="s">
        <v>25</v>
      </c>
      <c r="C93" s="79">
        <f t="shared" si="2"/>
        <v>1</v>
      </c>
      <c r="D93" s="79">
        <f t="shared" si="3"/>
        <v>1</v>
      </c>
    </row>
    <row r="94" spans="1:4" x14ac:dyDescent="0.2">
      <c r="A94" t="s">
        <v>18</v>
      </c>
      <c r="B94" t="s">
        <v>25</v>
      </c>
      <c r="C94" s="79">
        <f t="shared" si="2"/>
        <v>1</v>
      </c>
      <c r="D94" s="79">
        <f t="shared" si="3"/>
        <v>1</v>
      </c>
    </row>
    <row r="95" spans="1:4" x14ac:dyDescent="0.2">
      <c r="A95" t="s">
        <v>18</v>
      </c>
      <c r="B95" t="s">
        <v>25</v>
      </c>
      <c r="C95" s="79">
        <f t="shared" si="2"/>
        <v>1</v>
      </c>
      <c r="D95" s="79">
        <f t="shared" si="3"/>
        <v>1</v>
      </c>
    </row>
    <row r="96" spans="1:4" x14ac:dyDescent="0.2">
      <c r="A96" t="s">
        <v>18</v>
      </c>
      <c r="B96" t="s">
        <v>25</v>
      </c>
      <c r="C96" s="79">
        <f t="shared" si="2"/>
        <v>1</v>
      </c>
      <c r="D96" s="79">
        <f t="shared" si="3"/>
        <v>1</v>
      </c>
    </row>
    <row r="97" spans="1:4" x14ac:dyDescent="0.2">
      <c r="A97" t="s">
        <v>18</v>
      </c>
      <c r="B97" t="s">
        <v>25</v>
      </c>
      <c r="C97" s="79">
        <f t="shared" si="2"/>
        <v>1</v>
      </c>
      <c r="D97" s="79">
        <f t="shared" si="3"/>
        <v>1</v>
      </c>
    </row>
    <row r="98" spans="1:4" x14ac:dyDescent="0.2">
      <c r="A98" t="s">
        <v>18</v>
      </c>
      <c r="B98" t="s">
        <v>25</v>
      </c>
      <c r="C98" s="79">
        <f t="shared" si="2"/>
        <v>1</v>
      </c>
      <c r="D98" s="79">
        <f t="shared" si="3"/>
        <v>1</v>
      </c>
    </row>
    <row r="99" spans="1:4" x14ac:dyDescent="0.2">
      <c r="A99" t="s">
        <v>18</v>
      </c>
      <c r="B99" t="s">
        <v>25</v>
      </c>
      <c r="C99" s="79">
        <f t="shared" si="2"/>
        <v>1</v>
      </c>
      <c r="D99" s="79">
        <f t="shared" si="3"/>
        <v>1</v>
      </c>
    </row>
    <row r="100" spans="1:4" x14ac:dyDescent="0.2">
      <c r="A100" t="s">
        <v>18</v>
      </c>
      <c r="B100" t="s">
        <v>25</v>
      </c>
      <c r="C100" s="79">
        <f t="shared" si="2"/>
        <v>1</v>
      </c>
      <c r="D100" s="79">
        <f t="shared" si="3"/>
        <v>1</v>
      </c>
    </row>
    <row r="101" spans="1:4" x14ac:dyDescent="0.2">
      <c r="A101" t="s">
        <v>18</v>
      </c>
      <c r="B101" t="s">
        <v>25</v>
      </c>
      <c r="C101" s="79">
        <f t="shared" si="2"/>
        <v>1</v>
      </c>
      <c r="D101" s="79">
        <f t="shared" si="3"/>
        <v>1</v>
      </c>
    </row>
    <row r="102" spans="1:4" x14ac:dyDescent="0.2">
      <c r="A102" t="s">
        <v>18</v>
      </c>
      <c r="B102" t="s">
        <v>25</v>
      </c>
      <c r="C102" s="79">
        <f t="shared" si="2"/>
        <v>1</v>
      </c>
      <c r="D102" s="79">
        <f t="shared" si="3"/>
        <v>1</v>
      </c>
    </row>
    <row r="103" spans="1:4" x14ac:dyDescent="0.2">
      <c r="A103" t="s">
        <v>18</v>
      </c>
      <c r="B103" t="s">
        <v>25</v>
      </c>
      <c r="C103" s="79">
        <f t="shared" si="2"/>
        <v>1</v>
      </c>
      <c r="D103" s="79">
        <f t="shared" si="3"/>
        <v>1</v>
      </c>
    </row>
    <row r="104" spans="1:4" x14ac:dyDescent="0.2">
      <c r="A104" t="s">
        <v>18</v>
      </c>
      <c r="B104" t="s">
        <v>25</v>
      </c>
      <c r="C104" s="79">
        <f t="shared" si="2"/>
        <v>1</v>
      </c>
      <c r="D104" s="79">
        <f t="shared" si="3"/>
        <v>1</v>
      </c>
    </row>
    <row r="105" spans="1:4" x14ac:dyDescent="0.2">
      <c r="A105" t="s">
        <v>18</v>
      </c>
      <c r="B105" t="s">
        <v>25</v>
      </c>
      <c r="C105" s="79">
        <f t="shared" si="2"/>
        <v>1</v>
      </c>
      <c r="D105" s="79">
        <f t="shared" si="3"/>
        <v>1</v>
      </c>
    </row>
    <row r="106" spans="1:4" x14ac:dyDescent="0.2">
      <c r="A106" t="s">
        <v>18</v>
      </c>
      <c r="B106" t="s">
        <v>25</v>
      </c>
      <c r="C106" s="79">
        <f t="shared" si="2"/>
        <v>1</v>
      </c>
      <c r="D106" s="79">
        <f t="shared" si="3"/>
        <v>1</v>
      </c>
    </row>
    <row r="107" spans="1:4" x14ac:dyDescent="0.2">
      <c r="A107" t="s">
        <v>18</v>
      </c>
      <c r="B107" t="s">
        <v>25</v>
      </c>
      <c r="C107" s="79">
        <f t="shared" si="2"/>
        <v>1</v>
      </c>
      <c r="D107" s="79">
        <f t="shared" si="3"/>
        <v>1</v>
      </c>
    </row>
    <row r="108" spans="1:4" x14ac:dyDescent="0.2">
      <c r="A108" t="s">
        <v>18</v>
      </c>
      <c r="B108" t="s">
        <v>25</v>
      </c>
      <c r="C108" s="79">
        <f t="shared" si="2"/>
        <v>1</v>
      </c>
      <c r="D108" s="79">
        <f t="shared" si="3"/>
        <v>1</v>
      </c>
    </row>
    <row r="109" spans="1:4" x14ac:dyDescent="0.2">
      <c r="A109" t="s">
        <v>18</v>
      </c>
      <c r="B109" t="s">
        <v>25</v>
      </c>
      <c r="C109" s="79">
        <f t="shared" si="2"/>
        <v>1</v>
      </c>
      <c r="D109" s="79">
        <f t="shared" si="3"/>
        <v>1</v>
      </c>
    </row>
    <row r="110" spans="1:4" x14ac:dyDescent="0.2">
      <c r="A110" t="s">
        <v>18</v>
      </c>
      <c r="B110" t="s">
        <v>25</v>
      </c>
      <c r="C110" s="79">
        <f t="shared" si="2"/>
        <v>1</v>
      </c>
      <c r="D110" s="79">
        <f t="shared" si="3"/>
        <v>1</v>
      </c>
    </row>
    <row r="111" spans="1:4" x14ac:dyDescent="0.2">
      <c r="A111" t="s">
        <v>18</v>
      </c>
      <c r="B111" t="s">
        <v>25</v>
      </c>
      <c r="C111" s="79">
        <f t="shared" si="2"/>
        <v>1</v>
      </c>
      <c r="D111" s="79">
        <f t="shared" si="3"/>
        <v>1</v>
      </c>
    </row>
    <row r="112" spans="1:4" x14ac:dyDescent="0.2">
      <c r="A112" t="s">
        <v>18</v>
      </c>
      <c r="B112" t="s">
        <v>25</v>
      </c>
      <c r="C112" s="79">
        <f t="shared" si="2"/>
        <v>1</v>
      </c>
      <c r="D112" s="79">
        <f t="shared" si="3"/>
        <v>1</v>
      </c>
    </row>
    <row r="113" spans="1:4" x14ac:dyDescent="0.2">
      <c r="A113" t="s">
        <v>18</v>
      </c>
      <c r="B113" t="s">
        <v>25</v>
      </c>
      <c r="C113" s="79">
        <f t="shared" si="2"/>
        <v>1</v>
      </c>
      <c r="D113" s="79">
        <f t="shared" si="3"/>
        <v>1</v>
      </c>
    </row>
    <row r="114" spans="1:4" x14ac:dyDescent="0.2">
      <c r="A114" t="s">
        <v>18</v>
      </c>
      <c r="B114" t="s">
        <v>25</v>
      </c>
      <c r="C114" s="79">
        <f t="shared" si="2"/>
        <v>1</v>
      </c>
      <c r="D114" s="79">
        <f t="shared" si="3"/>
        <v>1</v>
      </c>
    </row>
    <row r="115" spans="1:4" x14ac:dyDescent="0.2">
      <c r="A115" t="s">
        <v>18</v>
      </c>
      <c r="B115" t="s">
        <v>25</v>
      </c>
      <c r="C115" s="79">
        <f t="shared" si="2"/>
        <v>1</v>
      </c>
      <c r="D115" s="79">
        <f t="shared" si="3"/>
        <v>1</v>
      </c>
    </row>
    <row r="116" spans="1:4" x14ac:dyDescent="0.2">
      <c r="A116" t="s">
        <v>18</v>
      </c>
      <c r="B116" t="s">
        <v>25</v>
      </c>
      <c r="C116" s="79">
        <f t="shared" si="2"/>
        <v>1</v>
      </c>
      <c r="D116" s="79">
        <f t="shared" si="3"/>
        <v>1</v>
      </c>
    </row>
    <row r="117" spans="1:4" x14ac:dyDescent="0.2">
      <c r="A117" t="s">
        <v>18</v>
      </c>
      <c r="B117" t="s">
        <v>25</v>
      </c>
      <c r="C117" s="79">
        <f t="shared" si="2"/>
        <v>1</v>
      </c>
      <c r="D117" s="79">
        <f t="shared" si="3"/>
        <v>1</v>
      </c>
    </row>
    <row r="118" spans="1:4" x14ac:dyDescent="0.2">
      <c r="A118" t="s">
        <v>18</v>
      </c>
      <c r="B118" t="s">
        <v>25</v>
      </c>
      <c r="C118" s="79">
        <f t="shared" si="2"/>
        <v>1</v>
      </c>
      <c r="D118" s="79">
        <f t="shared" si="3"/>
        <v>1</v>
      </c>
    </row>
    <row r="119" spans="1:4" x14ac:dyDescent="0.2">
      <c r="A119" t="s">
        <v>18</v>
      </c>
      <c r="B119" t="s">
        <v>25</v>
      </c>
      <c r="C119" s="79">
        <f t="shared" si="2"/>
        <v>1</v>
      </c>
      <c r="D119" s="79">
        <f t="shared" si="3"/>
        <v>1</v>
      </c>
    </row>
    <row r="120" spans="1:4" x14ac:dyDescent="0.2">
      <c r="A120" t="s">
        <v>18</v>
      </c>
      <c r="B120" t="s">
        <v>25</v>
      </c>
      <c r="C120" s="79">
        <f t="shared" si="2"/>
        <v>1</v>
      </c>
      <c r="D120" s="79">
        <f t="shared" si="3"/>
        <v>1</v>
      </c>
    </row>
    <row r="121" spans="1:4" x14ac:dyDescent="0.2">
      <c r="A121" t="s">
        <v>18</v>
      </c>
      <c r="B121" t="s">
        <v>25</v>
      </c>
      <c r="C121" s="79">
        <f t="shared" si="2"/>
        <v>1</v>
      </c>
      <c r="D121" s="79">
        <f t="shared" si="3"/>
        <v>1</v>
      </c>
    </row>
    <row r="122" spans="1:4" x14ac:dyDescent="0.2">
      <c r="A122" t="s">
        <v>18</v>
      </c>
      <c r="B122" t="s">
        <v>25</v>
      </c>
      <c r="C122" s="79">
        <f t="shared" si="2"/>
        <v>1</v>
      </c>
      <c r="D122" s="79">
        <f t="shared" si="3"/>
        <v>1</v>
      </c>
    </row>
    <row r="123" spans="1:4" x14ac:dyDescent="0.2">
      <c r="A123" t="s">
        <v>18</v>
      </c>
      <c r="B123" t="s">
        <v>25</v>
      </c>
      <c r="C123" s="79">
        <f t="shared" si="2"/>
        <v>1</v>
      </c>
      <c r="D123" s="79">
        <f t="shared" si="3"/>
        <v>1</v>
      </c>
    </row>
    <row r="124" spans="1:4" x14ac:dyDescent="0.2">
      <c r="A124" t="s">
        <v>18</v>
      </c>
      <c r="B124" t="s">
        <v>25</v>
      </c>
      <c r="C124" s="79">
        <f t="shared" si="2"/>
        <v>1</v>
      </c>
      <c r="D124" s="79">
        <f t="shared" si="3"/>
        <v>1</v>
      </c>
    </row>
    <row r="125" spans="1:4" x14ac:dyDescent="0.2">
      <c r="A125" t="s">
        <v>18</v>
      </c>
      <c r="B125" t="s">
        <v>25</v>
      </c>
      <c r="C125" s="79">
        <f t="shared" si="2"/>
        <v>1</v>
      </c>
      <c r="D125" s="79">
        <f t="shared" si="3"/>
        <v>1</v>
      </c>
    </row>
    <row r="126" spans="1:4" x14ac:dyDescent="0.2">
      <c r="A126" t="s">
        <v>18</v>
      </c>
      <c r="B126" t="s">
        <v>25</v>
      </c>
      <c r="C126" s="79">
        <f t="shared" si="2"/>
        <v>1</v>
      </c>
      <c r="D126" s="79">
        <f t="shared" si="3"/>
        <v>1</v>
      </c>
    </row>
    <row r="127" spans="1:4" x14ac:dyDescent="0.2">
      <c r="A127" t="s">
        <v>18</v>
      </c>
      <c r="B127" t="s">
        <v>25</v>
      </c>
      <c r="C127" s="79">
        <f t="shared" si="2"/>
        <v>1</v>
      </c>
      <c r="D127" s="79">
        <f t="shared" si="3"/>
        <v>1</v>
      </c>
    </row>
    <row r="128" spans="1:4" x14ac:dyDescent="0.2">
      <c r="A128" t="s">
        <v>18</v>
      </c>
      <c r="B128" t="s">
        <v>25</v>
      </c>
      <c r="C128" s="79">
        <f t="shared" si="2"/>
        <v>1</v>
      </c>
      <c r="D128" s="79">
        <f t="shared" si="3"/>
        <v>1</v>
      </c>
    </row>
    <row r="129" spans="1:4" x14ac:dyDescent="0.2">
      <c r="A129" t="s">
        <v>18</v>
      </c>
      <c r="B129" t="s">
        <v>25</v>
      </c>
      <c r="C129" s="79">
        <f t="shared" si="2"/>
        <v>1</v>
      </c>
      <c r="D129" s="79">
        <f t="shared" si="3"/>
        <v>1</v>
      </c>
    </row>
    <row r="130" spans="1:4" x14ac:dyDescent="0.2">
      <c r="A130" t="s">
        <v>18</v>
      </c>
      <c r="B130" t="s">
        <v>25</v>
      </c>
      <c r="C130" s="79">
        <f t="shared" si="2"/>
        <v>1</v>
      </c>
      <c r="D130" s="79">
        <f t="shared" si="3"/>
        <v>1</v>
      </c>
    </row>
    <row r="131" spans="1:4" x14ac:dyDescent="0.2">
      <c r="A131" t="s">
        <v>18</v>
      </c>
      <c r="B131" t="s">
        <v>25</v>
      </c>
      <c r="C131" s="79">
        <f t="shared" ref="C131:C194" si="4">IF(A131="Male", 1, 0)</f>
        <v>1</v>
      </c>
      <c r="D131" s="79">
        <f t="shared" ref="D131:D194" si="5">IF(B131="Yes", 1, 0)</f>
        <v>1</v>
      </c>
    </row>
    <row r="132" spans="1:4" x14ac:dyDescent="0.2">
      <c r="A132" t="s">
        <v>18</v>
      </c>
      <c r="B132" t="s">
        <v>25</v>
      </c>
      <c r="C132" s="79">
        <f t="shared" si="4"/>
        <v>1</v>
      </c>
      <c r="D132" s="79">
        <f t="shared" si="5"/>
        <v>1</v>
      </c>
    </row>
    <row r="133" spans="1:4" x14ac:dyDescent="0.2">
      <c r="A133" t="s">
        <v>18</v>
      </c>
      <c r="B133" t="s">
        <v>25</v>
      </c>
      <c r="C133" s="79">
        <f t="shared" si="4"/>
        <v>1</v>
      </c>
      <c r="D133" s="79">
        <f t="shared" si="5"/>
        <v>1</v>
      </c>
    </row>
    <row r="134" spans="1:4" x14ac:dyDescent="0.2">
      <c r="A134" t="s">
        <v>18</v>
      </c>
      <c r="B134" t="s">
        <v>25</v>
      </c>
      <c r="C134" s="79">
        <f t="shared" si="4"/>
        <v>1</v>
      </c>
      <c r="D134" s="79">
        <f t="shared" si="5"/>
        <v>1</v>
      </c>
    </row>
    <row r="135" spans="1:4" x14ac:dyDescent="0.2">
      <c r="A135" t="s">
        <v>18</v>
      </c>
      <c r="B135" t="s">
        <v>25</v>
      </c>
      <c r="C135" s="79">
        <f t="shared" si="4"/>
        <v>1</v>
      </c>
      <c r="D135" s="79">
        <f t="shared" si="5"/>
        <v>1</v>
      </c>
    </row>
    <row r="136" spans="1:4" x14ac:dyDescent="0.2">
      <c r="A136" t="s">
        <v>18</v>
      </c>
      <c r="B136" t="s">
        <v>25</v>
      </c>
      <c r="C136" s="79">
        <f t="shared" si="4"/>
        <v>1</v>
      </c>
      <c r="D136" s="79">
        <f t="shared" si="5"/>
        <v>1</v>
      </c>
    </row>
    <row r="137" spans="1:4" x14ac:dyDescent="0.2">
      <c r="A137" t="s">
        <v>18</v>
      </c>
      <c r="B137" t="s">
        <v>25</v>
      </c>
      <c r="C137" s="79">
        <f t="shared" si="4"/>
        <v>1</v>
      </c>
      <c r="D137" s="79">
        <f t="shared" si="5"/>
        <v>1</v>
      </c>
    </row>
    <row r="138" spans="1:4" x14ac:dyDescent="0.2">
      <c r="A138" t="s">
        <v>18</v>
      </c>
      <c r="B138" t="s">
        <v>25</v>
      </c>
      <c r="C138" s="79">
        <f t="shared" si="4"/>
        <v>1</v>
      </c>
      <c r="D138" s="79">
        <f t="shared" si="5"/>
        <v>1</v>
      </c>
    </row>
    <row r="139" spans="1:4" x14ac:dyDescent="0.2">
      <c r="A139" t="s">
        <v>18</v>
      </c>
      <c r="B139" t="s">
        <v>25</v>
      </c>
      <c r="C139" s="79">
        <f t="shared" si="4"/>
        <v>1</v>
      </c>
      <c r="D139" s="79">
        <f t="shared" si="5"/>
        <v>1</v>
      </c>
    </row>
    <row r="140" spans="1:4" x14ac:dyDescent="0.2">
      <c r="A140" t="s">
        <v>18</v>
      </c>
      <c r="B140" t="s">
        <v>25</v>
      </c>
      <c r="C140" s="79">
        <f t="shared" si="4"/>
        <v>1</v>
      </c>
      <c r="D140" s="79">
        <f t="shared" si="5"/>
        <v>1</v>
      </c>
    </row>
    <row r="141" spans="1:4" x14ac:dyDescent="0.2">
      <c r="A141" t="s">
        <v>18</v>
      </c>
      <c r="B141" t="s">
        <v>25</v>
      </c>
      <c r="C141" s="79">
        <f t="shared" si="4"/>
        <v>1</v>
      </c>
      <c r="D141" s="79">
        <f t="shared" si="5"/>
        <v>1</v>
      </c>
    </row>
    <row r="142" spans="1:4" x14ac:dyDescent="0.2">
      <c r="A142" t="s">
        <v>18</v>
      </c>
      <c r="B142" t="s">
        <v>25</v>
      </c>
      <c r="C142" s="79">
        <f t="shared" si="4"/>
        <v>1</v>
      </c>
      <c r="D142" s="79">
        <f t="shared" si="5"/>
        <v>1</v>
      </c>
    </row>
    <row r="143" spans="1:4" x14ac:dyDescent="0.2">
      <c r="A143" t="s">
        <v>18</v>
      </c>
      <c r="B143" t="s">
        <v>25</v>
      </c>
      <c r="C143" s="79">
        <f t="shared" si="4"/>
        <v>1</v>
      </c>
      <c r="D143" s="79">
        <f t="shared" si="5"/>
        <v>1</v>
      </c>
    </row>
    <row r="144" spans="1:4" x14ac:dyDescent="0.2">
      <c r="A144" t="s">
        <v>18</v>
      </c>
      <c r="B144" t="s">
        <v>25</v>
      </c>
      <c r="C144" s="79">
        <f t="shared" si="4"/>
        <v>1</v>
      </c>
      <c r="D144" s="79">
        <f t="shared" si="5"/>
        <v>1</v>
      </c>
    </row>
    <row r="145" spans="1:4" x14ac:dyDescent="0.2">
      <c r="A145" t="s">
        <v>18</v>
      </c>
      <c r="B145" t="s">
        <v>25</v>
      </c>
      <c r="C145" s="79">
        <f t="shared" si="4"/>
        <v>1</v>
      </c>
      <c r="D145" s="79">
        <f t="shared" si="5"/>
        <v>1</v>
      </c>
    </row>
    <row r="146" spans="1:4" x14ac:dyDescent="0.2">
      <c r="A146" t="s">
        <v>18</v>
      </c>
      <c r="B146" t="s">
        <v>25</v>
      </c>
      <c r="C146" s="79">
        <f t="shared" si="4"/>
        <v>1</v>
      </c>
      <c r="D146" s="79">
        <f t="shared" si="5"/>
        <v>1</v>
      </c>
    </row>
    <row r="147" spans="1:4" x14ac:dyDescent="0.2">
      <c r="A147" t="s">
        <v>18</v>
      </c>
      <c r="B147" t="s">
        <v>25</v>
      </c>
      <c r="C147" s="79">
        <f t="shared" si="4"/>
        <v>1</v>
      </c>
      <c r="D147" s="79">
        <f t="shared" si="5"/>
        <v>1</v>
      </c>
    </row>
    <row r="148" spans="1:4" x14ac:dyDescent="0.2">
      <c r="A148" t="s">
        <v>18</v>
      </c>
      <c r="B148" t="s">
        <v>25</v>
      </c>
      <c r="C148" s="79">
        <f t="shared" si="4"/>
        <v>1</v>
      </c>
      <c r="D148" s="79">
        <f t="shared" si="5"/>
        <v>1</v>
      </c>
    </row>
    <row r="149" spans="1:4" x14ac:dyDescent="0.2">
      <c r="A149" t="s">
        <v>18</v>
      </c>
      <c r="B149" t="s">
        <v>25</v>
      </c>
      <c r="C149" s="79">
        <f t="shared" si="4"/>
        <v>1</v>
      </c>
      <c r="D149" s="79">
        <f t="shared" si="5"/>
        <v>1</v>
      </c>
    </row>
    <row r="150" spans="1:4" x14ac:dyDescent="0.2">
      <c r="A150" t="s">
        <v>18</v>
      </c>
      <c r="B150" t="s">
        <v>25</v>
      </c>
      <c r="C150" s="79">
        <f t="shared" si="4"/>
        <v>1</v>
      </c>
      <c r="D150" s="79">
        <f t="shared" si="5"/>
        <v>1</v>
      </c>
    </row>
    <row r="151" spans="1:4" x14ac:dyDescent="0.2">
      <c r="A151" t="s">
        <v>18</v>
      </c>
      <c r="B151" t="s">
        <v>25</v>
      </c>
      <c r="C151" s="79">
        <f t="shared" si="4"/>
        <v>1</v>
      </c>
      <c r="D151" s="79">
        <f t="shared" si="5"/>
        <v>1</v>
      </c>
    </row>
    <row r="152" spans="1:4" x14ac:dyDescent="0.2">
      <c r="A152" t="s">
        <v>18</v>
      </c>
      <c r="B152" t="s">
        <v>25</v>
      </c>
      <c r="C152" s="79">
        <f t="shared" si="4"/>
        <v>1</v>
      </c>
      <c r="D152" s="79">
        <f t="shared" si="5"/>
        <v>1</v>
      </c>
    </row>
    <row r="153" spans="1:4" x14ac:dyDescent="0.2">
      <c r="A153" t="s">
        <v>18</v>
      </c>
      <c r="B153" t="s">
        <v>25</v>
      </c>
      <c r="C153" s="79">
        <f t="shared" si="4"/>
        <v>1</v>
      </c>
      <c r="D153" s="79">
        <f t="shared" si="5"/>
        <v>1</v>
      </c>
    </row>
    <row r="154" spans="1:4" x14ac:dyDescent="0.2">
      <c r="A154" t="s">
        <v>18</v>
      </c>
      <c r="B154" t="s">
        <v>25</v>
      </c>
      <c r="C154" s="79">
        <f t="shared" si="4"/>
        <v>1</v>
      </c>
      <c r="D154" s="79">
        <f t="shared" si="5"/>
        <v>1</v>
      </c>
    </row>
    <row r="155" spans="1:4" x14ac:dyDescent="0.2">
      <c r="A155" t="s">
        <v>18</v>
      </c>
      <c r="B155" t="s">
        <v>25</v>
      </c>
      <c r="C155" s="79">
        <f t="shared" si="4"/>
        <v>1</v>
      </c>
      <c r="D155" s="79">
        <f t="shared" si="5"/>
        <v>1</v>
      </c>
    </row>
    <row r="156" spans="1:4" x14ac:dyDescent="0.2">
      <c r="A156" t="s">
        <v>18</v>
      </c>
      <c r="B156" t="s">
        <v>25</v>
      </c>
      <c r="C156" s="79">
        <f t="shared" si="4"/>
        <v>1</v>
      </c>
      <c r="D156" s="79">
        <f t="shared" si="5"/>
        <v>1</v>
      </c>
    </row>
    <row r="157" spans="1:4" x14ac:dyDescent="0.2">
      <c r="A157" t="s">
        <v>18</v>
      </c>
      <c r="B157" t="s">
        <v>25</v>
      </c>
      <c r="C157" s="79">
        <f t="shared" si="4"/>
        <v>1</v>
      </c>
      <c r="D157" s="79">
        <f t="shared" si="5"/>
        <v>1</v>
      </c>
    </row>
    <row r="158" spans="1:4" x14ac:dyDescent="0.2">
      <c r="A158" t="s">
        <v>18</v>
      </c>
      <c r="B158" t="s">
        <v>25</v>
      </c>
      <c r="C158" s="79">
        <f t="shared" si="4"/>
        <v>1</v>
      </c>
      <c r="D158" s="79">
        <f t="shared" si="5"/>
        <v>1</v>
      </c>
    </row>
    <row r="159" spans="1:4" x14ac:dyDescent="0.2">
      <c r="A159" t="s">
        <v>18</v>
      </c>
      <c r="B159" t="s">
        <v>25</v>
      </c>
      <c r="C159" s="79">
        <f t="shared" si="4"/>
        <v>1</v>
      </c>
      <c r="D159" s="79">
        <f t="shared" si="5"/>
        <v>1</v>
      </c>
    </row>
    <row r="160" spans="1:4" x14ac:dyDescent="0.2">
      <c r="A160" t="s">
        <v>18</v>
      </c>
      <c r="B160" t="s">
        <v>25</v>
      </c>
      <c r="C160" s="79">
        <f t="shared" si="4"/>
        <v>1</v>
      </c>
      <c r="D160" s="79">
        <f t="shared" si="5"/>
        <v>1</v>
      </c>
    </row>
    <row r="161" spans="1:4" x14ac:dyDescent="0.2">
      <c r="A161" t="s">
        <v>18</v>
      </c>
      <c r="B161" t="s">
        <v>25</v>
      </c>
      <c r="C161" s="79">
        <f t="shared" si="4"/>
        <v>1</v>
      </c>
      <c r="D161" s="79">
        <f t="shared" si="5"/>
        <v>1</v>
      </c>
    </row>
    <row r="162" spans="1:4" x14ac:dyDescent="0.2">
      <c r="A162" t="s">
        <v>18</v>
      </c>
      <c r="B162" t="s">
        <v>25</v>
      </c>
      <c r="C162" s="79">
        <f t="shared" si="4"/>
        <v>1</v>
      </c>
      <c r="D162" s="79">
        <f t="shared" si="5"/>
        <v>1</v>
      </c>
    </row>
    <row r="163" spans="1:4" x14ac:dyDescent="0.2">
      <c r="A163" t="s">
        <v>18</v>
      </c>
      <c r="B163" t="s">
        <v>25</v>
      </c>
      <c r="C163" s="79">
        <f t="shared" si="4"/>
        <v>1</v>
      </c>
      <c r="D163" s="79">
        <f t="shared" si="5"/>
        <v>1</v>
      </c>
    </row>
    <row r="164" spans="1:4" x14ac:dyDescent="0.2">
      <c r="A164" t="s">
        <v>18</v>
      </c>
      <c r="B164" t="s">
        <v>25</v>
      </c>
      <c r="C164" s="79">
        <f t="shared" si="4"/>
        <v>1</v>
      </c>
      <c r="D164" s="79">
        <f t="shared" si="5"/>
        <v>1</v>
      </c>
    </row>
    <row r="165" spans="1:4" x14ac:dyDescent="0.2">
      <c r="A165" t="s">
        <v>18</v>
      </c>
      <c r="B165" t="s">
        <v>25</v>
      </c>
      <c r="C165" s="79">
        <f t="shared" si="4"/>
        <v>1</v>
      </c>
      <c r="D165" s="79">
        <f t="shared" si="5"/>
        <v>1</v>
      </c>
    </row>
    <row r="166" spans="1:4" x14ac:dyDescent="0.2">
      <c r="A166" t="s">
        <v>18</v>
      </c>
      <c r="B166" t="s">
        <v>25</v>
      </c>
      <c r="C166" s="79">
        <f t="shared" si="4"/>
        <v>1</v>
      </c>
      <c r="D166" s="79">
        <f t="shared" si="5"/>
        <v>1</v>
      </c>
    </row>
    <row r="167" spans="1:4" x14ac:dyDescent="0.2">
      <c r="A167" t="s">
        <v>18</v>
      </c>
      <c r="B167" t="s">
        <v>25</v>
      </c>
      <c r="C167" s="79">
        <f t="shared" si="4"/>
        <v>1</v>
      </c>
      <c r="D167" s="79">
        <f t="shared" si="5"/>
        <v>1</v>
      </c>
    </row>
    <row r="168" spans="1:4" x14ac:dyDescent="0.2">
      <c r="A168" t="s">
        <v>18</v>
      </c>
      <c r="B168" t="s">
        <v>25</v>
      </c>
      <c r="C168" s="79">
        <f t="shared" si="4"/>
        <v>1</v>
      </c>
      <c r="D168" s="79">
        <f t="shared" si="5"/>
        <v>1</v>
      </c>
    </row>
    <row r="169" spans="1:4" x14ac:dyDescent="0.2">
      <c r="A169" t="s">
        <v>18</v>
      </c>
      <c r="B169" t="s">
        <v>25</v>
      </c>
      <c r="C169" s="79">
        <f t="shared" si="4"/>
        <v>1</v>
      </c>
      <c r="D169" s="79">
        <f t="shared" si="5"/>
        <v>1</v>
      </c>
    </row>
    <row r="170" spans="1:4" x14ac:dyDescent="0.2">
      <c r="A170" t="s">
        <v>18</v>
      </c>
      <c r="B170" t="s">
        <v>25</v>
      </c>
      <c r="C170" s="79">
        <f t="shared" si="4"/>
        <v>1</v>
      </c>
      <c r="D170" s="79">
        <f t="shared" si="5"/>
        <v>1</v>
      </c>
    </row>
    <row r="171" spans="1:4" x14ac:dyDescent="0.2">
      <c r="A171" t="s">
        <v>18</v>
      </c>
      <c r="B171" t="s">
        <v>25</v>
      </c>
      <c r="C171" s="79">
        <f t="shared" si="4"/>
        <v>1</v>
      </c>
      <c r="D171" s="79">
        <f t="shared" si="5"/>
        <v>1</v>
      </c>
    </row>
    <row r="172" spans="1:4" x14ac:dyDescent="0.2">
      <c r="A172" t="s">
        <v>18</v>
      </c>
      <c r="B172" t="s">
        <v>25</v>
      </c>
      <c r="C172" s="79">
        <f t="shared" si="4"/>
        <v>1</v>
      </c>
      <c r="D172" s="79">
        <f t="shared" si="5"/>
        <v>1</v>
      </c>
    </row>
    <row r="173" spans="1:4" x14ac:dyDescent="0.2">
      <c r="A173" t="s">
        <v>18</v>
      </c>
      <c r="B173" t="s">
        <v>25</v>
      </c>
      <c r="C173" s="79">
        <f t="shared" si="4"/>
        <v>1</v>
      </c>
      <c r="D173" s="79">
        <f t="shared" si="5"/>
        <v>1</v>
      </c>
    </row>
    <row r="174" spans="1:4" x14ac:dyDescent="0.2">
      <c r="A174" t="s">
        <v>18</v>
      </c>
      <c r="B174" t="s">
        <v>25</v>
      </c>
      <c r="C174" s="79">
        <f t="shared" si="4"/>
        <v>1</v>
      </c>
      <c r="D174" s="79">
        <f t="shared" si="5"/>
        <v>1</v>
      </c>
    </row>
    <row r="175" spans="1:4" x14ac:dyDescent="0.2">
      <c r="A175" t="s">
        <v>18</v>
      </c>
      <c r="B175" t="s">
        <v>25</v>
      </c>
      <c r="C175" s="79">
        <f t="shared" si="4"/>
        <v>1</v>
      </c>
      <c r="D175" s="79">
        <f t="shared" si="5"/>
        <v>1</v>
      </c>
    </row>
    <row r="176" spans="1:4" x14ac:dyDescent="0.2">
      <c r="A176" t="s">
        <v>18</v>
      </c>
      <c r="B176" t="s">
        <v>25</v>
      </c>
      <c r="C176" s="79">
        <f t="shared" si="4"/>
        <v>1</v>
      </c>
      <c r="D176" s="79">
        <f t="shared" si="5"/>
        <v>1</v>
      </c>
    </row>
    <row r="177" spans="1:4" x14ac:dyDescent="0.2">
      <c r="A177" t="s">
        <v>18</v>
      </c>
      <c r="B177" t="s">
        <v>25</v>
      </c>
      <c r="C177" s="79">
        <f t="shared" si="4"/>
        <v>1</v>
      </c>
      <c r="D177" s="79">
        <f t="shared" si="5"/>
        <v>1</v>
      </c>
    </row>
    <row r="178" spans="1:4" x14ac:dyDescent="0.2">
      <c r="A178" t="s">
        <v>18</v>
      </c>
      <c r="B178" t="s">
        <v>25</v>
      </c>
      <c r="C178" s="79">
        <f t="shared" si="4"/>
        <v>1</v>
      </c>
      <c r="D178" s="79">
        <f t="shared" si="5"/>
        <v>1</v>
      </c>
    </row>
    <row r="179" spans="1:4" x14ac:dyDescent="0.2">
      <c r="A179" t="s">
        <v>18</v>
      </c>
      <c r="B179" t="s">
        <v>25</v>
      </c>
      <c r="C179" s="79">
        <f t="shared" si="4"/>
        <v>1</v>
      </c>
      <c r="D179" s="79">
        <f t="shared" si="5"/>
        <v>1</v>
      </c>
    </row>
    <row r="180" spans="1:4" x14ac:dyDescent="0.2">
      <c r="A180" t="s">
        <v>18</v>
      </c>
      <c r="B180" t="s">
        <v>25</v>
      </c>
      <c r="C180" s="79">
        <f t="shared" si="4"/>
        <v>1</v>
      </c>
      <c r="D180" s="79">
        <f t="shared" si="5"/>
        <v>1</v>
      </c>
    </row>
    <row r="181" spans="1:4" x14ac:dyDescent="0.2">
      <c r="A181" t="s">
        <v>18</v>
      </c>
      <c r="B181" t="s">
        <v>25</v>
      </c>
      <c r="C181" s="79">
        <f t="shared" si="4"/>
        <v>1</v>
      </c>
      <c r="D181" s="79">
        <f t="shared" si="5"/>
        <v>1</v>
      </c>
    </row>
    <row r="182" spans="1:4" x14ac:dyDescent="0.2">
      <c r="A182" t="s">
        <v>18</v>
      </c>
      <c r="B182" t="s">
        <v>25</v>
      </c>
      <c r="C182" s="79">
        <f t="shared" si="4"/>
        <v>1</v>
      </c>
      <c r="D182" s="79">
        <f t="shared" si="5"/>
        <v>1</v>
      </c>
    </row>
    <row r="183" spans="1:4" x14ac:dyDescent="0.2">
      <c r="A183" t="s">
        <v>18</v>
      </c>
      <c r="B183" t="s">
        <v>25</v>
      </c>
      <c r="C183" s="79">
        <f t="shared" si="4"/>
        <v>1</v>
      </c>
      <c r="D183" s="79">
        <f t="shared" si="5"/>
        <v>1</v>
      </c>
    </row>
    <row r="184" spans="1:4" x14ac:dyDescent="0.2">
      <c r="A184" t="s">
        <v>18</v>
      </c>
      <c r="B184" t="s">
        <v>25</v>
      </c>
      <c r="C184" s="79">
        <f t="shared" si="4"/>
        <v>1</v>
      </c>
      <c r="D184" s="79">
        <f t="shared" si="5"/>
        <v>1</v>
      </c>
    </row>
    <row r="185" spans="1:4" x14ac:dyDescent="0.2">
      <c r="A185" t="s">
        <v>18</v>
      </c>
      <c r="B185" t="s">
        <v>25</v>
      </c>
      <c r="C185" s="79">
        <f t="shared" si="4"/>
        <v>1</v>
      </c>
      <c r="D185" s="79">
        <f t="shared" si="5"/>
        <v>1</v>
      </c>
    </row>
    <row r="186" spans="1:4" x14ac:dyDescent="0.2">
      <c r="A186" t="s">
        <v>18</v>
      </c>
      <c r="B186" t="s">
        <v>25</v>
      </c>
      <c r="C186" s="79">
        <f t="shared" si="4"/>
        <v>1</v>
      </c>
      <c r="D186" s="79">
        <f t="shared" si="5"/>
        <v>1</v>
      </c>
    </row>
    <row r="187" spans="1:4" x14ac:dyDescent="0.2">
      <c r="A187" t="s">
        <v>18</v>
      </c>
      <c r="B187" t="s">
        <v>25</v>
      </c>
      <c r="C187" s="79">
        <f t="shared" si="4"/>
        <v>1</v>
      </c>
      <c r="D187" s="79">
        <f t="shared" si="5"/>
        <v>1</v>
      </c>
    </row>
    <row r="188" spans="1:4" x14ac:dyDescent="0.2">
      <c r="A188" t="s">
        <v>18</v>
      </c>
      <c r="B188" t="s">
        <v>25</v>
      </c>
      <c r="C188" s="79">
        <f t="shared" si="4"/>
        <v>1</v>
      </c>
      <c r="D188" s="79">
        <f t="shared" si="5"/>
        <v>1</v>
      </c>
    </row>
    <row r="189" spans="1:4" x14ac:dyDescent="0.2">
      <c r="A189" t="s">
        <v>18</v>
      </c>
      <c r="B189" t="s">
        <v>25</v>
      </c>
      <c r="C189" s="79">
        <f t="shared" si="4"/>
        <v>1</v>
      </c>
      <c r="D189" s="79">
        <f t="shared" si="5"/>
        <v>1</v>
      </c>
    </row>
    <row r="190" spans="1:4" x14ac:dyDescent="0.2">
      <c r="A190" t="s">
        <v>18</v>
      </c>
      <c r="B190" t="s">
        <v>25</v>
      </c>
      <c r="C190" s="79">
        <f t="shared" si="4"/>
        <v>1</v>
      </c>
      <c r="D190" s="79">
        <f t="shared" si="5"/>
        <v>1</v>
      </c>
    </row>
    <row r="191" spans="1:4" x14ac:dyDescent="0.2">
      <c r="A191" t="s">
        <v>18</v>
      </c>
      <c r="B191" t="s">
        <v>25</v>
      </c>
      <c r="C191" s="79">
        <f t="shared" si="4"/>
        <v>1</v>
      </c>
      <c r="D191" s="79">
        <f t="shared" si="5"/>
        <v>1</v>
      </c>
    </row>
    <row r="192" spans="1:4" x14ac:dyDescent="0.2">
      <c r="A192" t="s">
        <v>18</v>
      </c>
      <c r="B192" t="s">
        <v>25</v>
      </c>
      <c r="C192" s="79">
        <f t="shared" si="4"/>
        <v>1</v>
      </c>
      <c r="D192" s="79">
        <f t="shared" si="5"/>
        <v>1</v>
      </c>
    </row>
    <row r="193" spans="1:4" x14ac:dyDescent="0.2">
      <c r="A193" t="s">
        <v>18</v>
      </c>
      <c r="B193" t="s">
        <v>25</v>
      </c>
      <c r="C193" s="79">
        <f t="shared" si="4"/>
        <v>1</v>
      </c>
      <c r="D193" s="79">
        <f t="shared" si="5"/>
        <v>1</v>
      </c>
    </row>
    <row r="194" spans="1:4" x14ac:dyDescent="0.2">
      <c r="A194" t="s">
        <v>18</v>
      </c>
      <c r="B194" t="s">
        <v>25</v>
      </c>
      <c r="C194" s="79">
        <f t="shared" si="4"/>
        <v>1</v>
      </c>
      <c r="D194" s="79">
        <f t="shared" si="5"/>
        <v>1</v>
      </c>
    </row>
    <row r="195" spans="1:4" x14ac:dyDescent="0.2">
      <c r="A195" t="s">
        <v>18</v>
      </c>
      <c r="B195" t="s">
        <v>25</v>
      </c>
      <c r="C195" s="79">
        <f t="shared" ref="C195:C258" si="6">IF(A195="Male", 1, 0)</f>
        <v>1</v>
      </c>
      <c r="D195" s="79">
        <f t="shared" ref="D195:D258" si="7">IF(B195="Yes", 1, 0)</f>
        <v>1</v>
      </c>
    </row>
    <row r="196" spans="1:4" x14ac:dyDescent="0.2">
      <c r="A196" t="s">
        <v>18</v>
      </c>
      <c r="B196" t="s">
        <v>25</v>
      </c>
      <c r="C196" s="79">
        <f t="shared" si="6"/>
        <v>1</v>
      </c>
      <c r="D196" s="79">
        <f t="shared" si="7"/>
        <v>1</v>
      </c>
    </row>
    <row r="197" spans="1:4" x14ac:dyDescent="0.2">
      <c r="A197" t="s">
        <v>18</v>
      </c>
      <c r="B197" t="s">
        <v>25</v>
      </c>
      <c r="C197" s="79">
        <f t="shared" si="6"/>
        <v>1</v>
      </c>
      <c r="D197" s="79">
        <f t="shared" si="7"/>
        <v>1</v>
      </c>
    </row>
    <row r="198" spans="1:4" x14ac:dyDescent="0.2">
      <c r="A198" t="s">
        <v>18</v>
      </c>
      <c r="B198" t="s">
        <v>25</v>
      </c>
      <c r="C198" s="79">
        <f t="shared" si="6"/>
        <v>1</v>
      </c>
      <c r="D198" s="79">
        <f t="shared" si="7"/>
        <v>1</v>
      </c>
    </row>
    <row r="199" spans="1:4" x14ac:dyDescent="0.2">
      <c r="A199" t="s">
        <v>18</v>
      </c>
      <c r="B199" t="s">
        <v>25</v>
      </c>
      <c r="C199" s="79">
        <f t="shared" si="6"/>
        <v>1</v>
      </c>
      <c r="D199" s="79">
        <f t="shared" si="7"/>
        <v>1</v>
      </c>
    </row>
    <row r="200" spans="1:4" x14ac:dyDescent="0.2">
      <c r="A200" t="s">
        <v>18</v>
      </c>
      <c r="B200" t="s">
        <v>25</v>
      </c>
      <c r="C200" s="79">
        <f t="shared" si="6"/>
        <v>1</v>
      </c>
      <c r="D200" s="79">
        <f t="shared" si="7"/>
        <v>1</v>
      </c>
    </row>
    <row r="201" spans="1:4" x14ac:dyDescent="0.2">
      <c r="A201" t="s">
        <v>18</v>
      </c>
      <c r="B201" t="s">
        <v>25</v>
      </c>
      <c r="C201" s="79">
        <f t="shared" si="6"/>
        <v>1</v>
      </c>
      <c r="D201" s="79">
        <f t="shared" si="7"/>
        <v>1</v>
      </c>
    </row>
    <row r="202" spans="1:4" x14ac:dyDescent="0.2">
      <c r="A202" t="s">
        <v>18</v>
      </c>
      <c r="B202" t="s">
        <v>25</v>
      </c>
      <c r="C202" s="79">
        <f t="shared" si="6"/>
        <v>1</v>
      </c>
      <c r="D202" s="79">
        <f t="shared" si="7"/>
        <v>1</v>
      </c>
    </row>
    <row r="203" spans="1:4" x14ac:dyDescent="0.2">
      <c r="A203" t="s">
        <v>18</v>
      </c>
      <c r="B203" t="s">
        <v>25</v>
      </c>
      <c r="C203" s="79">
        <f t="shared" si="6"/>
        <v>1</v>
      </c>
      <c r="D203" s="79">
        <f t="shared" si="7"/>
        <v>1</v>
      </c>
    </row>
    <row r="204" spans="1:4" x14ac:dyDescent="0.2">
      <c r="A204" t="s">
        <v>18</v>
      </c>
      <c r="B204" t="s">
        <v>25</v>
      </c>
      <c r="C204" s="79">
        <f t="shared" si="6"/>
        <v>1</v>
      </c>
      <c r="D204" s="79">
        <f t="shared" si="7"/>
        <v>1</v>
      </c>
    </row>
    <row r="205" spans="1:4" x14ac:dyDescent="0.2">
      <c r="A205" t="s">
        <v>18</v>
      </c>
      <c r="B205" t="s">
        <v>25</v>
      </c>
      <c r="C205" s="79">
        <f t="shared" si="6"/>
        <v>1</v>
      </c>
      <c r="D205" s="79">
        <f t="shared" si="7"/>
        <v>1</v>
      </c>
    </row>
    <row r="206" spans="1:4" x14ac:dyDescent="0.2">
      <c r="A206" t="s">
        <v>18</v>
      </c>
      <c r="B206" t="s">
        <v>25</v>
      </c>
      <c r="C206" s="79">
        <f t="shared" si="6"/>
        <v>1</v>
      </c>
      <c r="D206" s="79">
        <f t="shared" si="7"/>
        <v>1</v>
      </c>
    </row>
    <row r="207" spans="1:4" x14ac:dyDescent="0.2">
      <c r="A207" t="s">
        <v>18</v>
      </c>
      <c r="B207" t="s">
        <v>25</v>
      </c>
      <c r="C207" s="79">
        <f t="shared" si="6"/>
        <v>1</v>
      </c>
      <c r="D207" s="79">
        <f t="shared" si="7"/>
        <v>1</v>
      </c>
    </row>
    <row r="208" spans="1:4" x14ac:dyDescent="0.2">
      <c r="A208" t="s">
        <v>18</v>
      </c>
      <c r="B208" t="s">
        <v>25</v>
      </c>
      <c r="C208" s="79">
        <f t="shared" si="6"/>
        <v>1</v>
      </c>
      <c r="D208" s="79">
        <f t="shared" si="7"/>
        <v>1</v>
      </c>
    </row>
    <row r="209" spans="1:4" x14ac:dyDescent="0.2">
      <c r="A209" t="s">
        <v>18</v>
      </c>
      <c r="B209" t="s">
        <v>25</v>
      </c>
      <c r="C209" s="79">
        <f t="shared" si="6"/>
        <v>1</v>
      </c>
      <c r="D209" s="79">
        <f t="shared" si="7"/>
        <v>1</v>
      </c>
    </row>
    <row r="210" spans="1:4" x14ac:dyDescent="0.2">
      <c r="A210" t="s">
        <v>18</v>
      </c>
      <c r="B210" t="s">
        <v>25</v>
      </c>
      <c r="C210" s="79">
        <f t="shared" si="6"/>
        <v>1</v>
      </c>
      <c r="D210" s="79">
        <f t="shared" si="7"/>
        <v>1</v>
      </c>
    </row>
    <row r="211" spans="1:4" x14ac:dyDescent="0.2">
      <c r="A211" t="s">
        <v>18</v>
      </c>
      <c r="B211" t="s">
        <v>25</v>
      </c>
      <c r="C211" s="79">
        <f t="shared" si="6"/>
        <v>1</v>
      </c>
      <c r="D211" s="79">
        <f t="shared" si="7"/>
        <v>1</v>
      </c>
    </row>
    <row r="212" spans="1:4" x14ac:dyDescent="0.2">
      <c r="A212" t="s">
        <v>18</v>
      </c>
      <c r="B212" t="s">
        <v>25</v>
      </c>
      <c r="C212" s="79">
        <f t="shared" si="6"/>
        <v>1</v>
      </c>
      <c r="D212" s="79">
        <f t="shared" si="7"/>
        <v>1</v>
      </c>
    </row>
    <row r="213" spans="1:4" x14ac:dyDescent="0.2">
      <c r="A213" t="s">
        <v>18</v>
      </c>
      <c r="B213" t="s">
        <v>25</v>
      </c>
      <c r="C213" s="79">
        <f t="shared" si="6"/>
        <v>1</v>
      </c>
      <c r="D213" s="79">
        <f t="shared" si="7"/>
        <v>1</v>
      </c>
    </row>
    <row r="214" spans="1:4" x14ac:dyDescent="0.2">
      <c r="A214" t="s">
        <v>18</v>
      </c>
      <c r="B214" t="s">
        <v>25</v>
      </c>
      <c r="C214" s="79">
        <f t="shared" si="6"/>
        <v>1</v>
      </c>
      <c r="D214" s="79">
        <f t="shared" si="7"/>
        <v>1</v>
      </c>
    </row>
    <row r="215" spans="1:4" x14ac:dyDescent="0.2">
      <c r="A215" t="s">
        <v>18</v>
      </c>
      <c r="B215" t="s">
        <v>25</v>
      </c>
      <c r="C215" s="79">
        <f t="shared" si="6"/>
        <v>1</v>
      </c>
      <c r="D215" s="79">
        <f t="shared" si="7"/>
        <v>1</v>
      </c>
    </row>
    <row r="216" spans="1:4" x14ac:dyDescent="0.2">
      <c r="A216" t="s">
        <v>18</v>
      </c>
      <c r="B216" t="s">
        <v>25</v>
      </c>
      <c r="C216" s="79">
        <f t="shared" si="6"/>
        <v>1</v>
      </c>
      <c r="D216" s="79">
        <f t="shared" si="7"/>
        <v>1</v>
      </c>
    </row>
    <row r="217" spans="1:4" x14ac:dyDescent="0.2">
      <c r="A217" t="s">
        <v>18</v>
      </c>
      <c r="B217" t="s">
        <v>25</v>
      </c>
      <c r="C217" s="79">
        <f t="shared" si="6"/>
        <v>1</v>
      </c>
      <c r="D217" s="79">
        <f t="shared" si="7"/>
        <v>1</v>
      </c>
    </row>
    <row r="218" spans="1:4" x14ac:dyDescent="0.2">
      <c r="A218" t="s">
        <v>18</v>
      </c>
      <c r="B218" t="s">
        <v>25</v>
      </c>
      <c r="C218" s="79">
        <f t="shared" si="6"/>
        <v>1</v>
      </c>
      <c r="D218" s="79">
        <f t="shared" si="7"/>
        <v>1</v>
      </c>
    </row>
    <row r="219" spans="1:4" x14ac:dyDescent="0.2">
      <c r="A219" t="s">
        <v>18</v>
      </c>
      <c r="B219" t="s">
        <v>25</v>
      </c>
      <c r="C219" s="79">
        <f t="shared" si="6"/>
        <v>1</v>
      </c>
      <c r="D219" s="79">
        <f t="shared" si="7"/>
        <v>1</v>
      </c>
    </row>
    <row r="220" spans="1:4" x14ac:dyDescent="0.2">
      <c r="A220" t="s">
        <v>18</v>
      </c>
      <c r="B220" t="s">
        <v>25</v>
      </c>
      <c r="C220" s="79">
        <f t="shared" si="6"/>
        <v>1</v>
      </c>
      <c r="D220" s="79">
        <f t="shared" si="7"/>
        <v>1</v>
      </c>
    </row>
    <row r="221" spans="1:4" x14ac:dyDescent="0.2">
      <c r="A221" t="s">
        <v>18</v>
      </c>
      <c r="B221" t="s">
        <v>25</v>
      </c>
      <c r="C221" s="79">
        <f t="shared" si="6"/>
        <v>1</v>
      </c>
      <c r="D221" s="79">
        <f t="shared" si="7"/>
        <v>1</v>
      </c>
    </row>
    <row r="222" spans="1:4" x14ac:dyDescent="0.2">
      <c r="A222" t="s">
        <v>18</v>
      </c>
      <c r="B222" t="s">
        <v>25</v>
      </c>
      <c r="C222" s="79">
        <f t="shared" si="6"/>
        <v>1</v>
      </c>
      <c r="D222" s="79">
        <f t="shared" si="7"/>
        <v>1</v>
      </c>
    </row>
    <row r="223" spans="1:4" x14ac:dyDescent="0.2">
      <c r="A223" t="s">
        <v>18</v>
      </c>
      <c r="B223" t="s">
        <v>25</v>
      </c>
      <c r="C223" s="79">
        <f t="shared" si="6"/>
        <v>1</v>
      </c>
      <c r="D223" s="79">
        <f t="shared" si="7"/>
        <v>1</v>
      </c>
    </row>
    <row r="224" spans="1:4" x14ac:dyDescent="0.2">
      <c r="A224" t="s">
        <v>18</v>
      </c>
      <c r="B224" t="s">
        <v>25</v>
      </c>
      <c r="C224" s="79">
        <f t="shared" si="6"/>
        <v>1</v>
      </c>
      <c r="D224" s="79">
        <f t="shared" si="7"/>
        <v>1</v>
      </c>
    </row>
    <row r="225" spans="1:4" x14ac:dyDescent="0.2">
      <c r="A225" t="s">
        <v>18</v>
      </c>
      <c r="B225" t="s">
        <v>25</v>
      </c>
      <c r="C225" s="79">
        <f t="shared" si="6"/>
        <v>1</v>
      </c>
      <c r="D225" s="79">
        <f t="shared" si="7"/>
        <v>1</v>
      </c>
    </row>
    <row r="226" spans="1:4" x14ac:dyDescent="0.2">
      <c r="A226" t="s">
        <v>18</v>
      </c>
      <c r="B226" t="s">
        <v>25</v>
      </c>
      <c r="C226" s="79">
        <f t="shared" si="6"/>
        <v>1</v>
      </c>
      <c r="D226" s="79">
        <f t="shared" si="7"/>
        <v>1</v>
      </c>
    </row>
    <row r="227" spans="1:4" x14ac:dyDescent="0.2">
      <c r="A227" t="s">
        <v>18</v>
      </c>
      <c r="B227" t="s">
        <v>25</v>
      </c>
      <c r="C227" s="79">
        <f t="shared" si="6"/>
        <v>1</v>
      </c>
      <c r="D227" s="79">
        <f t="shared" si="7"/>
        <v>1</v>
      </c>
    </row>
    <row r="228" spans="1:4" x14ac:dyDescent="0.2">
      <c r="A228" t="s">
        <v>18</v>
      </c>
      <c r="B228" t="s">
        <v>25</v>
      </c>
      <c r="C228" s="79">
        <f t="shared" si="6"/>
        <v>1</v>
      </c>
      <c r="D228" s="79">
        <f t="shared" si="7"/>
        <v>1</v>
      </c>
    </row>
    <row r="229" spans="1:4" x14ac:dyDescent="0.2">
      <c r="A229" t="s">
        <v>18</v>
      </c>
      <c r="B229" t="s">
        <v>25</v>
      </c>
      <c r="C229" s="79">
        <f t="shared" si="6"/>
        <v>1</v>
      </c>
      <c r="D229" s="79">
        <f t="shared" si="7"/>
        <v>1</v>
      </c>
    </row>
    <row r="230" spans="1:4" x14ac:dyDescent="0.2">
      <c r="A230" t="s">
        <v>18</v>
      </c>
      <c r="B230" t="s">
        <v>25</v>
      </c>
      <c r="C230" s="79">
        <f t="shared" si="6"/>
        <v>1</v>
      </c>
      <c r="D230" s="79">
        <f t="shared" si="7"/>
        <v>1</v>
      </c>
    </row>
    <row r="231" spans="1:4" x14ac:dyDescent="0.2">
      <c r="A231" t="s">
        <v>18</v>
      </c>
      <c r="B231" t="s">
        <v>25</v>
      </c>
      <c r="C231" s="79">
        <f t="shared" si="6"/>
        <v>1</v>
      </c>
      <c r="D231" s="79">
        <f t="shared" si="7"/>
        <v>1</v>
      </c>
    </row>
    <row r="232" spans="1:4" x14ac:dyDescent="0.2">
      <c r="A232" t="s">
        <v>18</v>
      </c>
      <c r="B232" t="s">
        <v>25</v>
      </c>
      <c r="C232" s="79">
        <f t="shared" si="6"/>
        <v>1</v>
      </c>
      <c r="D232" s="79">
        <f t="shared" si="7"/>
        <v>1</v>
      </c>
    </row>
    <row r="233" spans="1:4" x14ac:dyDescent="0.2">
      <c r="A233" t="s">
        <v>18</v>
      </c>
      <c r="B233" t="s">
        <v>25</v>
      </c>
      <c r="C233" s="79">
        <f t="shared" si="6"/>
        <v>1</v>
      </c>
      <c r="D233" s="79">
        <f t="shared" si="7"/>
        <v>1</v>
      </c>
    </row>
    <row r="234" spans="1:4" x14ac:dyDescent="0.2">
      <c r="A234" t="s">
        <v>18</v>
      </c>
      <c r="B234" t="s">
        <v>25</v>
      </c>
      <c r="C234" s="79">
        <f t="shared" si="6"/>
        <v>1</v>
      </c>
      <c r="D234" s="79">
        <f t="shared" si="7"/>
        <v>1</v>
      </c>
    </row>
    <row r="235" spans="1:4" x14ac:dyDescent="0.2">
      <c r="A235" t="s">
        <v>18</v>
      </c>
      <c r="B235" t="s">
        <v>25</v>
      </c>
      <c r="C235" s="79">
        <f t="shared" si="6"/>
        <v>1</v>
      </c>
      <c r="D235" s="79">
        <f t="shared" si="7"/>
        <v>1</v>
      </c>
    </row>
    <row r="236" spans="1:4" x14ac:dyDescent="0.2">
      <c r="A236" t="s">
        <v>18</v>
      </c>
      <c r="B236" t="s">
        <v>25</v>
      </c>
      <c r="C236" s="79">
        <f t="shared" si="6"/>
        <v>1</v>
      </c>
      <c r="D236" s="79">
        <f t="shared" si="7"/>
        <v>1</v>
      </c>
    </row>
    <row r="237" spans="1:4" x14ac:dyDescent="0.2">
      <c r="A237" t="s">
        <v>18</v>
      </c>
      <c r="B237" t="s">
        <v>25</v>
      </c>
      <c r="C237" s="79">
        <f t="shared" si="6"/>
        <v>1</v>
      </c>
      <c r="D237" s="79">
        <f t="shared" si="7"/>
        <v>1</v>
      </c>
    </row>
    <row r="238" spans="1:4" x14ac:dyDescent="0.2">
      <c r="A238" t="s">
        <v>18</v>
      </c>
      <c r="B238" t="s">
        <v>25</v>
      </c>
      <c r="C238" s="79">
        <f t="shared" si="6"/>
        <v>1</v>
      </c>
      <c r="D238" s="79">
        <f t="shared" si="7"/>
        <v>1</v>
      </c>
    </row>
    <row r="239" spans="1:4" x14ac:dyDescent="0.2">
      <c r="A239" t="s">
        <v>18</v>
      </c>
      <c r="B239" t="s">
        <v>25</v>
      </c>
      <c r="C239" s="79">
        <f t="shared" si="6"/>
        <v>1</v>
      </c>
      <c r="D239" s="79">
        <f t="shared" si="7"/>
        <v>1</v>
      </c>
    </row>
    <row r="240" spans="1:4" x14ac:dyDescent="0.2">
      <c r="A240" t="s">
        <v>18</v>
      </c>
      <c r="B240" t="s">
        <v>25</v>
      </c>
      <c r="C240" s="79">
        <f t="shared" si="6"/>
        <v>1</v>
      </c>
      <c r="D240" s="79">
        <f t="shared" si="7"/>
        <v>1</v>
      </c>
    </row>
    <row r="241" spans="1:4" x14ac:dyDescent="0.2">
      <c r="A241" t="s">
        <v>18</v>
      </c>
      <c r="B241" t="s">
        <v>25</v>
      </c>
      <c r="C241" s="79">
        <f t="shared" si="6"/>
        <v>1</v>
      </c>
      <c r="D241" s="79">
        <f t="shared" si="7"/>
        <v>1</v>
      </c>
    </row>
    <row r="242" spans="1:4" x14ac:dyDescent="0.2">
      <c r="A242" t="s">
        <v>18</v>
      </c>
      <c r="B242" t="s">
        <v>25</v>
      </c>
      <c r="C242" s="79">
        <f t="shared" si="6"/>
        <v>1</v>
      </c>
      <c r="D242" s="79">
        <f t="shared" si="7"/>
        <v>1</v>
      </c>
    </row>
    <row r="243" spans="1:4" x14ac:dyDescent="0.2">
      <c r="A243" t="s">
        <v>18</v>
      </c>
      <c r="B243" t="s">
        <v>25</v>
      </c>
      <c r="C243" s="79">
        <f t="shared" si="6"/>
        <v>1</v>
      </c>
      <c r="D243" s="79">
        <f t="shared" si="7"/>
        <v>1</v>
      </c>
    </row>
    <row r="244" spans="1:4" x14ac:dyDescent="0.2">
      <c r="A244" t="s">
        <v>18</v>
      </c>
      <c r="B244" t="s">
        <v>25</v>
      </c>
      <c r="C244" s="79">
        <f t="shared" si="6"/>
        <v>1</v>
      </c>
      <c r="D244" s="79">
        <f t="shared" si="7"/>
        <v>1</v>
      </c>
    </row>
    <row r="245" spans="1:4" x14ac:dyDescent="0.2">
      <c r="A245" t="s">
        <v>18</v>
      </c>
      <c r="B245" t="s">
        <v>25</v>
      </c>
      <c r="C245" s="79">
        <f t="shared" si="6"/>
        <v>1</v>
      </c>
      <c r="D245" s="79">
        <f t="shared" si="7"/>
        <v>1</v>
      </c>
    </row>
    <row r="246" spans="1:4" x14ac:dyDescent="0.2">
      <c r="A246" t="s">
        <v>18</v>
      </c>
      <c r="B246" t="s">
        <v>25</v>
      </c>
      <c r="C246" s="79">
        <f t="shared" si="6"/>
        <v>1</v>
      </c>
      <c r="D246" s="79">
        <f t="shared" si="7"/>
        <v>1</v>
      </c>
    </row>
    <row r="247" spans="1:4" x14ac:dyDescent="0.2">
      <c r="A247" t="s">
        <v>18</v>
      </c>
      <c r="B247" t="s">
        <v>25</v>
      </c>
      <c r="C247" s="79">
        <f t="shared" si="6"/>
        <v>1</v>
      </c>
      <c r="D247" s="79">
        <f t="shared" si="7"/>
        <v>1</v>
      </c>
    </row>
    <row r="248" spans="1:4" x14ac:dyDescent="0.2">
      <c r="A248" t="s">
        <v>18</v>
      </c>
      <c r="B248" t="s">
        <v>25</v>
      </c>
      <c r="C248" s="79">
        <f t="shared" si="6"/>
        <v>1</v>
      </c>
      <c r="D248" s="79">
        <f t="shared" si="7"/>
        <v>1</v>
      </c>
    </row>
    <row r="249" spans="1:4" x14ac:dyDescent="0.2">
      <c r="A249" t="s">
        <v>18</v>
      </c>
      <c r="B249" t="s">
        <v>25</v>
      </c>
      <c r="C249" s="79">
        <f t="shared" si="6"/>
        <v>1</v>
      </c>
      <c r="D249" s="79">
        <f t="shared" si="7"/>
        <v>1</v>
      </c>
    </row>
    <row r="250" spans="1:4" x14ac:dyDescent="0.2">
      <c r="A250" t="s">
        <v>18</v>
      </c>
      <c r="B250" t="s">
        <v>25</v>
      </c>
      <c r="C250" s="79">
        <f t="shared" si="6"/>
        <v>1</v>
      </c>
      <c r="D250" s="79">
        <f t="shared" si="7"/>
        <v>1</v>
      </c>
    </row>
    <row r="251" spans="1:4" x14ac:dyDescent="0.2">
      <c r="A251" t="s">
        <v>18</v>
      </c>
      <c r="B251" t="s">
        <v>25</v>
      </c>
      <c r="C251" s="79">
        <f t="shared" si="6"/>
        <v>1</v>
      </c>
      <c r="D251" s="79">
        <f t="shared" si="7"/>
        <v>1</v>
      </c>
    </row>
    <row r="252" spans="1:4" x14ac:dyDescent="0.2">
      <c r="A252" t="s">
        <v>18</v>
      </c>
      <c r="B252" t="s">
        <v>25</v>
      </c>
      <c r="C252" s="79">
        <f t="shared" si="6"/>
        <v>1</v>
      </c>
      <c r="D252" s="79">
        <f t="shared" si="7"/>
        <v>1</v>
      </c>
    </row>
    <row r="253" spans="1:4" x14ac:dyDescent="0.2">
      <c r="A253" t="s">
        <v>18</v>
      </c>
      <c r="B253" t="s">
        <v>25</v>
      </c>
      <c r="C253" s="79">
        <f t="shared" si="6"/>
        <v>1</v>
      </c>
      <c r="D253" s="79">
        <f t="shared" si="7"/>
        <v>1</v>
      </c>
    </row>
    <row r="254" spans="1:4" x14ac:dyDescent="0.2">
      <c r="A254" t="s">
        <v>18</v>
      </c>
      <c r="B254" t="s">
        <v>25</v>
      </c>
      <c r="C254" s="79">
        <f t="shared" si="6"/>
        <v>1</v>
      </c>
      <c r="D254" s="79">
        <f t="shared" si="7"/>
        <v>1</v>
      </c>
    </row>
    <row r="255" spans="1:4" x14ac:dyDescent="0.2">
      <c r="A255" t="s">
        <v>18</v>
      </c>
      <c r="B255" t="s">
        <v>25</v>
      </c>
      <c r="C255" s="79">
        <f t="shared" si="6"/>
        <v>1</v>
      </c>
      <c r="D255" s="79">
        <f t="shared" si="7"/>
        <v>1</v>
      </c>
    </row>
    <row r="256" spans="1:4" x14ac:dyDescent="0.2">
      <c r="A256" t="s">
        <v>18</v>
      </c>
      <c r="B256" t="s">
        <v>25</v>
      </c>
      <c r="C256" s="79">
        <f t="shared" si="6"/>
        <v>1</v>
      </c>
      <c r="D256" s="79">
        <f t="shared" si="7"/>
        <v>1</v>
      </c>
    </row>
    <row r="257" spans="1:4" x14ac:dyDescent="0.2">
      <c r="A257" t="s">
        <v>18</v>
      </c>
      <c r="B257" t="s">
        <v>25</v>
      </c>
      <c r="C257" s="79">
        <f t="shared" si="6"/>
        <v>1</v>
      </c>
      <c r="D257" s="79">
        <f t="shared" si="7"/>
        <v>1</v>
      </c>
    </row>
    <row r="258" spans="1:4" x14ac:dyDescent="0.2">
      <c r="A258" t="s">
        <v>18</v>
      </c>
      <c r="B258" t="s">
        <v>25</v>
      </c>
      <c r="C258" s="79">
        <f t="shared" si="6"/>
        <v>1</v>
      </c>
      <c r="D258" s="79">
        <f t="shared" si="7"/>
        <v>1</v>
      </c>
    </row>
    <row r="259" spans="1:4" x14ac:dyDescent="0.2">
      <c r="A259" t="s">
        <v>18</v>
      </c>
      <c r="B259" t="s">
        <v>25</v>
      </c>
      <c r="C259" s="79">
        <f t="shared" ref="C259:C322" si="8">IF(A259="Male", 1, 0)</f>
        <v>1</v>
      </c>
      <c r="D259" s="79">
        <f t="shared" ref="D259:D322" si="9">IF(B259="Yes", 1, 0)</f>
        <v>1</v>
      </c>
    </row>
    <row r="260" spans="1:4" x14ac:dyDescent="0.2">
      <c r="A260" t="s">
        <v>18</v>
      </c>
      <c r="B260" t="s">
        <v>25</v>
      </c>
      <c r="C260" s="79">
        <f t="shared" si="8"/>
        <v>1</v>
      </c>
      <c r="D260" s="79">
        <f t="shared" si="9"/>
        <v>1</v>
      </c>
    </row>
    <row r="261" spans="1:4" x14ac:dyDescent="0.2">
      <c r="A261" t="s">
        <v>18</v>
      </c>
      <c r="B261" t="s">
        <v>25</v>
      </c>
      <c r="C261" s="79">
        <f t="shared" si="8"/>
        <v>1</v>
      </c>
      <c r="D261" s="79">
        <f t="shared" si="9"/>
        <v>1</v>
      </c>
    </row>
    <row r="262" spans="1:4" x14ac:dyDescent="0.2">
      <c r="A262" t="s">
        <v>18</v>
      </c>
      <c r="B262" t="s">
        <v>25</v>
      </c>
      <c r="C262" s="79">
        <f t="shared" si="8"/>
        <v>1</v>
      </c>
      <c r="D262" s="79">
        <f t="shared" si="9"/>
        <v>1</v>
      </c>
    </row>
    <row r="263" spans="1:4" x14ac:dyDescent="0.2">
      <c r="A263" t="s">
        <v>18</v>
      </c>
      <c r="B263" t="s">
        <v>25</v>
      </c>
      <c r="C263" s="79">
        <f t="shared" si="8"/>
        <v>1</v>
      </c>
      <c r="D263" s="79">
        <f t="shared" si="9"/>
        <v>1</v>
      </c>
    </row>
    <row r="264" spans="1:4" x14ac:dyDescent="0.2">
      <c r="A264" t="s">
        <v>18</v>
      </c>
      <c r="B264" t="s">
        <v>25</v>
      </c>
      <c r="C264" s="79">
        <f t="shared" si="8"/>
        <v>1</v>
      </c>
      <c r="D264" s="79">
        <f t="shared" si="9"/>
        <v>1</v>
      </c>
    </row>
    <row r="265" spans="1:4" x14ac:dyDescent="0.2">
      <c r="A265" t="s">
        <v>18</v>
      </c>
      <c r="B265" t="s">
        <v>25</v>
      </c>
      <c r="C265" s="79">
        <f t="shared" si="8"/>
        <v>1</v>
      </c>
      <c r="D265" s="79">
        <f t="shared" si="9"/>
        <v>1</v>
      </c>
    </row>
    <row r="266" spans="1:4" x14ac:dyDescent="0.2">
      <c r="A266" t="s">
        <v>18</v>
      </c>
      <c r="B266" t="s">
        <v>25</v>
      </c>
      <c r="C266" s="79">
        <f t="shared" si="8"/>
        <v>1</v>
      </c>
      <c r="D266" s="79">
        <f t="shared" si="9"/>
        <v>1</v>
      </c>
    </row>
    <row r="267" spans="1:4" x14ac:dyDescent="0.2">
      <c r="A267" t="s">
        <v>18</v>
      </c>
      <c r="B267" t="s">
        <v>25</v>
      </c>
      <c r="C267" s="79">
        <f t="shared" si="8"/>
        <v>1</v>
      </c>
      <c r="D267" s="79">
        <f t="shared" si="9"/>
        <v>1</v>
      </c>
    </row>
    <row r="268" spans="1:4" x14ac:dyDescent="0.2">
      <c r="A268" t="s">
        <v>18</v>
      </c>
      <c r="B268" t="s">
        <v>25</v>
      </c>
      <c r="C268" s="79">
        <f t="shared" si="8"/>
        <v>1</v>
      </c>
      <c r="D268" s="79">
        <f t="shared" si="9"/>
        <v>1</v>
      </c>
    </row>
    <row r="269" spans="1:4" x14ac:dyDescent="0.2">
      <c r="A269" t="s">
        <v>18</v>
      </c>
      <c r="B269" t="s">
        <v>25</v>
      </c>
      <c r="C269" s="79">
        <f t="shared" si="8"/>
        <v>1</v>
      </c>
      <c r="D269" s="79">
        <f t="shared" si="9"/>
        <v>1</v>
      </c>
    </row>
    <row r="270" spans="1:4" x14ac:dyDescent="0.2">
      <c r="A270" t="s">
        <v>18</v>
      </c>
      <c r="B270" t="s">
        <v>25</v>
      </c>
      <c r="C270" s="79">
        <f t="shared" si="8"/>
        <v>1</v>
      </c>
      <c r="D270" s="79">
        <f t="shared" si="9"/>
        <v>1</v>
      </c>
    </row>
    <row r="271" spans="1:4" x14ac:dyDescent="0.2">
      <c r="A271" t="s">
        <v>18</v>
      </c>
      <c r="B271" t="s">
        <v>25</v>
      </c>
      <c r="C271" s="79">
        <f t="shared" si="8"/>
        <v>1</v>
      </c>
      <c r="D271" s="79">
        <f t="shared" si="9"/>
        <v>1</v>
      </c>
    </row>
    <row r="272" spans="1:4" x14ac:dyDescent="0.2">
      <c r="A272" t="s">
        <v>18</v>
      </c>
      <c r="B272" t="s">
        <v>25</v>
      </c>
      <c r="C272" s="79">
        <f t="shared" si="8"/>
        <v>1</v>
      </c>
      <c r="D272" s="79">
        <f t="shared" si="9"/>
        <v>1</v>
      </c>
    </row>
    <row r="273" spans="1:4" x14ac:dyDescent="0.2">
      <c r="A273" t="s">
        <v>18</v>
      </c>
      <c r="B273" t="s">
        <v>25</v>
      </c>
      <c r="C273" s="79">
        <f t="shared" si="8"/>
        <v>1</v>
      </c>
      <c r="D273" s="79">
        <f t="shared" si="9"/>
        <v>1</v>
      </c>
    </row>
    <row r="274" spans="1:4" x14ac:dyDescent="0.2">
      <c r="A274" t="s">
        <v>18</v>
      </c>
      <c r="B274" t="s">
        <v>25</v>
      </c>
      <c r="C274" s="79">
        <f t="shared" si="8"/>
        <v>1</v>
      </c>
      <c r="D274" s="79">
        <f t="shared" si="9"/>
        <v>1</v>
      </c>
    </row>
    <row r="275" spans="1:4" x14ac:dyDescent="0.2">
      <c r="A275" t="s">
        <v>18</v>
      </c>
      <c r="B275" t="s">
        <v>25</v>
      </c>
      <c r="C275" s="79">
        <f t="shared" si="8"/>
        <v>1</v>
      </c>
      <c r="D275" s="79">
        <f t="shared" si="9"/>
        <v>1</v>
      </c>
    </row>
    <row r="276" spans="1:4" x14ac:dyDescent="0.2">
      <c r="A276" t="s">
        <v>18</v>
      </c>
      <c r="B276" t="s">
        <v>25</v>
      </c>
      <c r="C276" s="79">
        <f t="shared" si="8"/>
        <v>1</v>
      </c>
      <c r="D276" s="79">
        <f t="shared" si="9"/>
        <v>1</v>
      </c>
    </row>
    <row r="277" spans="1:4" x14ac:dyDescent="0.2">
      <c r="A277" t="s">
        <v>18</v>
      </c>
      <c r="B277" t="s">
        <v>25</v>
      </c>
      <c r="C277" s="79">
        <f t="shared" si="8"/>
        <v>1</v>
      </c>
      <c r="D277" s="79">
        <f t="shared" si="9"/>
        <v>1</v>
      </c>
    </row>
    <row r="278" spans="1:4" x14ac:dyDescent="0.2">
      <c r="A278" t="s">
        <v>18</v>
      </c>
      <c r="B278" t="s">
        <v>25</v>
      </c>
      <c r="C278" s="79">
        <f t="shared" si="8"/>
        <v>1</v>
      </c>
      <c r="D278" s="79">
        <f t="shared" si="9"/>
        <v>1</v>
      </c>
    </row>
    <row r="279" spans="1:4" x14ac:dyDescent="0.2">
      <c r="A279" t="s">
        <v>18</v>
      </c>
      <c r="B279" t="s">
        <v>25</v>
      </c>
      <c r="C279" s="79">
        <f t="shared" si="8"/>
        <v>1</v>
      </c>
      <c r="D279" s="79">
        <f t="shared" si="9"/>
        <v>1</v>
      </c>
    </row>
    <row r="280" spans="1:4" x14ac:dyDescent="0.2">
      <c r="A280" t="s">
        <v>18</v>
      </c>
      <c r="B280" t="s">
        <v>25</v>
      </c>
      <c r="C280" s="79">
        <f t="shared" si="8"/>
        <v>1</v>
      </c>
      <c r="D280" s="79">
        <f t="shared" si="9"/>
        <v>1</v>
      </c>
    </row>
    <row r="281" spans="1:4" x14ac:dyDescent="0.2">
      <c r="A281" t="s">
        <v>18</v>
      </c>
      <c r="B281" t="s">
        <v>25</v>
      </c>
      <c r="C281" s="79">
        <f t="shared" si="8"/>
        <v>1</v>
      </c>
      <c r="D281" s="79">
        <f t="shared" si="9"/>
        <v>1</v>
      </c>
    </row>
    <row r="282" spans="1:4" x14ac:dyDescent="0.2">
      <c r="A282" t="s">
        <v>18</v>
      </c>
      <c r="B282" t="s">
        <v>25</v>
      </c>
      <c r="C282" s="79">
        <f t="shared" si="8"/>
        <v>1</v>
      </c>
      <c r="D282" s="79">
        <f t="shared" si="9"/>
        <v>1</v>
      </c>
    </row>
    <row r="283" spans="1:4" x14ac:dyDescent="0.2">
      <c r="A283" t="s">
        <v>18</v>
      </c>
      <c r="B283" t="s">
        <v>25</v>
      </c>
      <c r="C283" s="79">
        <f t="shared" si="8"/>
        <v>1</v>
      </c>
      <c r="D283" s="79">
        <f t="shared" si="9"/>
        <v>1</v>
      </c>
    </row>
    <row r="284" spans="1:4" x14ac:dyDescent="0.2">
      <c r="A284" t="s">
        <v>18</v>
      </c>
      <c r="B284" t="s">
        <v>25</v>
      </c>
      <c r="C284" s="79">
        <f t="shared" si="8"/>
        <v>1</v>
      </c>
      <c r="D284" s="79">
        <f t="shared" si="9"/>
        <v>1</v>
      </c>
    </row>
    <row r="285" spans="1:4" x14ac:dyDescent="0.2">
      <c r="A285" t="s">
        <v>18</v>
      </c>
      <c r="B285" t="s">
        <v>25</v>
      </c>
      <c r="C285" s="79">
        <f t="shared" si="8"/>
        <v>1</v>
      </c>
      <c r="D285" s="79">
        <f t="shared" si="9"/>
        <v>1</v>
      </c>
    </row>
    <row r="286" spans="1:4" x14ac:dyDescent="0.2">
      <c r="A286" t="s">
        <v>18</v>
      </c>
      <c r="B286" t="s">
        <v>25</v>
      </c>
      <c r="C286" s="79">
        <f t="shared" si="8"/>
        <v>1</v>
      </c>
      <c r="D286" s="79">
        <f t="shared" si="9"/>
        <v>1</v>
      </c>
    </row>
    <row r="287" spans="1:4" x14ac:dyDescent="0.2">
      <c r="A287" t="s">
        <v>18</v>
      </c>
      <c r="B287" t="s">
        <v>25</v>
      </c>
      <c r="C287" s="79">
        <f t="shared" si="8"/>
        <v>1</v>
      </c>
      <c r="D287" s="79">
        <f t="shared" si="9"/>
        <v>1</v>
      </c>
    </row>
    <row r="288" spans="1:4" x14ac:dyDescent="0.2">
      <c r="A288" t="s">
        <v>18</v>
      </c>
      <c r="B288" t="s">
        <v>25</v>
      </c>
      <c r="C288" s="79">
        <f t="shared" si="8"/>
        <v>1</v>
      </c>
      <c r="D288" s="79">
        <f t="shared" si="9"/>
        <v>1</v>
      </c>
    </row>
    <row r="289" spans="1:4" x14ac:dyDescent="0.2">
      <c r="A289" t="s">
        <v>18</v>
      </c>
      <c r="B289" t="s">
        <v>25</v>
      </c>
      <c r="C289" s="79">
        <f t="shared" si="8"/>
        <v>1</v>
      </c>
      <c r="D289" s="79">
        <f t="shared" si="9"/>
        <v>1</v>
      </c>
    </row>
    <row r="290" spans="1:4" x14ac:dyDescent="0.2">
      <c r="A290" t="s">
        <v>18</v>
      </c>
      <c r="B290" t="s">
        <v>25</v>
      </c>
      <c r="C290" s="79">
        <f t="shared" si="8"/>
        <v>1</v>
      </c>
      <c r="D290" s="79">
        <f t="shared" si="9"/>
        <v>1</v>
      </c>
    </row>
    <row r="291" spans="1:4" x14ac:dyDescent="0.2">
      <c r="A291" t="s">
        <v>18</v>
      </c>
      <c r="B291" t="s">
        <v>25</v>
      </c>
      <c r="C291" s="79">
        <f t="shared" si="8"/>
        <v>1</v>
      </c>
      <c r="D291" s="79">
        <f t="shared" si="9"/>
        <v>1</v>
      </c>
    </row>
    <row r="292" spans="1:4" x14ac:dyDescent="0.2">
      <c r="A292" t="s">
        <v>18</v>
      </c>
      <c r="B292" t="s">
        <v>25</v>
      </c>
      <c r="C292" s="79">
        <f t="shared" si="8"/>
        <v>1</v>
      </c>
      <c r="D292" s="79">
        <f t="shared" si="9"/>
        <v>1</v>
      </c>
    </row>
    <row r="293" spans="1:4" x14ac:dyDescent="0.2">
      <c r="A293" t="s">
        <v>18</v>
      </c>
      <c r="B293" t="s">
        <v>25</v>
      </c>
      <c r="C293" s="79">
        <f t="shared" si="8"/>
        <v>1</v>
      </c>
      <c r="D293" s="79">
        <f t="shared" si="9"/>
        <v>1</v>
      </c>
    </row>
    <row r="294" spans="1:4" x14ac:dyDescent="0.2">
      <c r="A294" t="s">
        <v>18</v>
      </c>
      <c r="B294" t="s">
        <v>25</v>
      </c>
      <c r="C294" s="79">
        <f t="shared" si="8"/>
        <v>1</v>
      </c>
      <c r="D294" s="79">
        <f t="shared" si="9"/>
        <v>1</v>
      </c>
    </row>
    <row r="295" spans="1:4" x14ac:dyDescent="0.2">
      <c r="A295" t="s">
        <v>18</v>
      </c>
      <c r="B295" t="s">
        <v>25</v>
      </c>
      <c r="C295" s="79">
        <f t="shared" si="8"/>
        <v>1</v>
      </c>
      <c r="D295" s="79">
        <f t="shared" si="9"/>
        <v>1</v>
      </c>
    </row>
    <row r="296" spans="1:4" x14ac:dyDescent="0.2">
      <c r="A296" t="s">
        <v>18</v>
      </c>
      <c r="B296" t="s">
        <v>25</v>
      </c>
      <c r="C296" s="79">
        <f t="shared" si="8"/>
        <v>1</v>
      </c>
      <c r="D296" s="79">
        <f t="shared" si="9"/>
        <v>1</v>
      </c>
    </row>
    <row r="297" spans="1:4" x14ac:dyDescent="0.2">
      <c r="A297" t="s">
        <v>18</v>
      </c>
      <c r="B297" t="s">
        <v>25</v>
      </c>
      <c r="C297" s="79">
        <f t="shared" si="8"/>
        <v>1</v>
      </c>
      <c r="D297" s="79">
        <f t="shared" si="9"/>
        <v>1</v>
      </c>
    </row>
    <row r="298" spans="1:4" x14ac:dyDescent="0.2">
      <c r="A298" t="s">
        <v>18</v>
      </c>
      <c r="B298" t="s">
        <v>25</v>
      </c>
      <c r="C298" s="79">
        <f t="shared" si="8"/>
        <v>1</v>
      </c>
      <c r="D298" s="79">
        <f t="shared" si="9"/>
        <v>1</v>
      </c>
    </row>
    <row r="299" spans="1:4" x14ac:dyDescent="0.2">
      <c r="A299" t="s">
        <v>18</v>
      </c>
      <c r="B299" t="s">
        <v>25</v>
      </c>
      <c r="C299" s="79">
        <f t="shared" si="8"/>
        <v>1</v>
      </c>
      <c r="D299" s="79">
        <f t="shared" si="9"/>
        <v>1</v>
      </c>
    </row>
    <row r="300" spans="1:4" x14ac:dyDescent="0.2">
      <c r="A300" t="s">
        <v>18</v>
      </c>
      <c r="B300" t="s">
        <v>25</v>
      </c>
      <c r="C300" s="79">
        <f t="shared" si="8"/>
        <v>1</v>
      </c>
      <c r="D300" s="79">
        <f t="shared" si="9"/>
        <v>1</v>
      </c>
    </row>
    <row r="301" spans="1:4" x14ac:dyDescent="0.2">
      <c r="A301" t="s">
        <v>18</v>
      </c>
      <c r="B301" t="s">
        <v>25</v>
      </c>
      <c r="C301" s="79">
        <f t="shared" si="8"/>
        <v>1</v>
      </c>
      <c r="D301" s="79">
        <f t="shared" si="9"/>
        <v>1</v>
      </c>
    </row>
    <row r="302" spans="1:4" x14ac:dyDescent="0.2">
      <c r="A302" t="s">
        <v>18</v>
      </c>
      <c r="B302" t="s">
        <v>25</v>
      </c>
      <c r="C302" s="79">
        <f t="shared" si="8"/>
        <v>1</v>
      </c>
      <c r="D302" s="79">
        <f t="shared" si="9"/>
        <v>1</v>
      </c>
    </row>
    <row r="303" spans="1:4" x14ac:dyDescent="0.2">
      <c r="A303" t="s">
        <v>18</v>
      </c>
      <c r="B303" t="s">
        <v>25</v>
      </c>
      <c r="C303" s="79">
        <f t="shared" si="8"/>
        <v>1</v>
      </c>
      <c r="D303" s="79">
        <f t="shared" si="9"/>
        <v>1</v>
      </c>
    </row>
    <row r="304" spans="1:4" x14ac:dyDescent="0.2">
      <c r="A304" t="s">
        <v>18</v>
      </c>
      <c r="B304" t="s">
        <v>25</v>
      </c>
      <c r="C304" s="79">
        <f t="shared" si="8"/>
        <v>1</v>
      </c>
      <c r="D304" s="79">
        <f t="shared" si="9"/>
        <v>1</v>
      </c>
    </row>
    <row r="305" spans="1:4" x14ac:dyDescent="0.2">
      <c r="A305" t="s">
        <v>18</v>
      </c>
      <c r="B305" t="s">
        <v>25</v>
      </c>
      <c r="C305" s="79">
        <f t="shared" si="8"/>
        <v>1</v>
      </c>
      <c r="D305" s="79">
        <f t="shared" si="9"/>
        <v>1</v>
      </c>
    </row>
    <row r="306" spans="1:4" x14ac:dyDescent="0.2">
      <c r="A306" t="s">
        <v>18</v>
      </c>
      <c r="B306" t="s">
        <v>25</v>
      </c>
      <c r="C306" s="79">
        <f t="shared" si="8"/>
        <v>1</v>
      </c>
      <c r="D306" s="79">
        <f t="shared" si="9"/>
        <v>1</v>
      </c>
    </row>
    <row r="307" spans="1:4" x14ac:dyDescent="0.2">
      <c r="A307" t="s">
        <v>18</v>
      </c>
      <c r="B307" t="s">
        <v>25</v>
      </c>
      <c r="C307" s="79">
        <f t="shared" si="8"/>
        <v>1</v>
      </c>
      <c r="D307" s="79">
        <f t="shared" si="9"/>
        <v>1</v>
      </c>
    </row>
    <row r="308" spans="1:4" x14ac:dyDescent="0.2">
      <c r="A308" t="s">
        <v>18</v>
      </c>
      <c r="B308" t="s">
        <v>25</v>
      </c>
      <c r="C308" s="79">
        <f t="shared" si="8"/>
        <v>1</v>
      </c>
      <c r="D308" s="79">
        <f t="shared" si="9"/>
        <v>1</v>
      </c>
    </row>
    <row r="309" spans="1:4" x14ac:dyDescent="0.2">
      <c r="A309" t="s">
        <v>18</v>
      </c>
      <c r="B309" t="s">
        <v>25</v>
      </c>
      <c r="C309" s="79">
        <f t="shared" si="8"/>
        <v>1</v>
      </c>
      <c r="D309" s="79">
        <f t="shared" si="9"/>
        <v>1</v>
      </c>
    </row>
    <row r="310" spans="1:4" x14ac:dyDescent="0.2">
      <c r="A310" t="s">
        <v>18</v>
      </c>
      <c r="B310" t="s">
        <v>25</v>
      </c>
      <c r="C310" s="79">
        <f t="shared" si="8"/>
        <v>1</v>
      </c>
      <c r="D310" s="79">
        <f t="shared" si="9"/>
        <v>1</v>
      </c>
    </row>
    <row r="311" spans="1:4" x14ac:dyDescent="0.2">
      <c r="A311" t="s">
        <v>18</v>
      </c>
      <c r="B311" t="s">
        <v>25</v>
      </c>
      <c r="C311" s="79">
        <f t="shared" si="8"/>
        <v>1</v>
      </c>
      <c r="D311" s="79">
        <f t="shared" si="9"/>
        <v>1</v>
      </c>
    </row>
    <row r="312" spans="1:4" x14ac:dyDescent="0.2">
      <c r="A312" t="s">
        <v>18</v>
      </c>
      <c r="B312" t="s">
        <v>25</v>
      </c>
      <c r="C312" s="79">
        <f t="shared" si="8"/>
        <v>1</v>
      </c>
      <c r="D312" s="79">
        <f t="shared" si="9"/>
        <v>1</v>
      </c>
    </row>
    <row r="313" spans="1:4" x14ac:dyDescent="0.2">
      <c r="A313" t="s">
        <v>18</v>
      </c>
      <c r="B313" t="s">
        <v>25</v>
      </c>
      <c r="C313" s="79">
        <f t="shared" si="8"/>
        <v>1</v>
      </c>
      <c r="D313" s="79">
        <f t="shared" si="9"/>
        <v>1</v>
      </c>
    </row>
    <row r="314" spans="1:4" x14ac:dyDescent="0.2">
      <c r="A314" t="s">
        <v>18</v>
      </c>
      <c r="B314" t="s">
        <v>25</v>
      </c>
      <c r="C314" s="79">
        <f t="shared" si="8"/>
        <v>1</v>
      </c>
      <c r="D314" s="79">
        <f t="shared" si="9"/>
        <v>1</v>
      </c>
    </row>
    <row r="315" spans="1:4" x14ac:dyDescent="0.2">
      <c r="A315" t="s">
        <v>18</v>
      </c>
      <c r="B315" t="s">
        <v>25</v>
      </c>
      <c r="C315" s="79">
        <f t="shared" si="8"/>
        <v>1</v>
      </c>
      <c r="D315" s="79">
        <f t="shared" si="9"/>
        <v>1</v>
      </c>
    </row>
    <row r="316" spans="1:4" x14ac:dyDescent="0.2">
      <c r="A316" t="s">
        <v>18</v>
      </c>
      <c r="B316" t="s">
        <v>25</v>
      </c>
      <c r="C316" s="79">
        <f t="shared" si="8"/>
        <v>1</v>
      </c>
      <c r="D316" s="79">
        <f t="shared" si="9"/>
        <v>1</v>
      </c>
    </row>
    <row r="317" spans="1:4" x14ac:dyDescent="0.2">
      <c r="A317" t="s">
        <v>18</v>
      </c>
      <c r="B317" t="s">
        <v>25</v>
      </c>
      <c r="C317" s="79">
        <f t="shared" si="8"/>
        <v>1</v>
      </c>
      <c r="D317" s="79">
        <f t="shared" si="9"/>
        <v>1</v>
      </c>
    </row>
    <row r="318" spans="1:4" x14ac:dyDescent="0.2">
      <c r="A318" t="s">
        <v>18</v>
      </c>
      <c r="B318" t="s">
        <v>25</v>
      </c>
      <c r="C318" s="79">
        <f t="shared" si="8"/>
        <v>1</v>
      </c>
      <c r="D318" s="79">
        <f t="shared" si="9"/>
        <v>1</v>
      </c>
    </row>
    <row r="319" spans="1:4" x14ac:dyDescent="0.2">
      <c r="A319" t="s">
        <v>18</v>
      </c>
      <c r="B319" t="s">
        <v>25</v>
      </c>
      <c r="C319" s="79">
        <f t="shared" si="8"/>
        <v>1</v>
      </c>
      <c r="D319" s="79">
        <f t="shared" si="9"/>
        <v>1</v>
      </c>
    </row>
    <row r="320" spans="1:4" x14ac:dyDescent="0.2">
      <c r="A320" t="s">
        <v>18</v>
      </c>
      <c r="B320" t="s">
        <v>25</v>
      </c>
      <c r="C320" s="79">
        <f t="shared" si="8"/>
        <v>1</v>
      </c>
      <c r="D320" s="79">
        <f t="shared" si="9"/>
        <v>1</v>
      </c>
    </row>
    <row r="321" spans="1:4" x14ac:dyDescent="0.2">
      <c r="A321" t="s">
        <v>18</v>
      </c>
      <c r="B321" t="s">
        <v>25</v>
      </c>
      <c r="C321" s="79">
        <f t="shared" si="8"/>
        <v>1</v>
      </c>
      <c r="D321" s="79">
        <f t="shared" si="9"/>
        <v>1</v>
      </c>
    </row>
    <row r="322" spans="1:4" x14ac:dyDescent="0.2">
      <c r="A322" t="s">
        <v>18</v>
      </c>
      <c r="B322" t="s">
        <v>25</v>
      </c>
      <c r="C322" s="79">
        <f t="shared" si="8"/>
        <v>1</v>
      </c>
      <c r="D322" s="79">
        <f t="shared" si="9"/>
        <v>1</v>
      </c>
    </row>
    <row r="323" spans="1:4" x14ac:dyDescent="0.2">
      <c r="A323" t="s">
        <v>18</v>
      </c>
      <c r="B323" t="s">
        <v>25</v>
      </c>
      <c r="C323" s="79">
        <f t="shared" ref="C323:C386" si="10">IF(A323="Male", 1, 0)</f>
        <v>1</v>
      </c>
      <c r="D323" s="79">
        <f t="shared" ref="D323:D386" si="11">IF(B323="Yes", 1, 0)</f>
        <v>1</v>
      </c>
    </row>
    <row r="324" spans="1:4" x14ac:dyDescent="0.2">
      <c r="A324" t="s">
        <v>18</v>
      </c>
      <c r="B324" t="s">
        <v>25</v>
      </c>
      <c r="C324" s="79">
        <f t="shared" si="10"/>
        <v>1</v>
      </c>
      <c r="D324" s="79">
        <f t="shared" si="11"/>
        <v>1</v>
      </c>
    </row>
    <row r="325" spans="1:4" x14ac:dyDescent="0.2">
      <c r="A325" t="s">
        <v>18</v>
      </c>
      <c r="B325" t="s">
        <v>25</v>
      </c>
      <c r="C325" s="79">
        <f t="shared" si="10"/>
        <v>1</v>
      </c>
      <c r="D325" s="79">
        <f t="shared" si="11"/>
        <v>1</v>
      </c>
    </row>
    <row r="326" spans="1:4" x14ac:dyDescent="0.2">
      <c r="A326" t="s">
        <v>18</v>
      </c>
      <c r="B326" t="s">
        <v>25</v>
      </c>
      <c r="C326" s="79">
        <f t="shared" si="10"/>
        <v>1</v>
      </c>
      <c r="D326" s="79">
        <f t="shared" si="11"/>
        <v>1</v>
      </c>
    </row>
    <row r="327" spans="1:4" x14ac:dyDescent="0.2">
      <c r="A327" t="s">
        <v>18</v>
      </c>
      <c r="B327" t="s">
        <v>25</v>
      </c>
      <c r="C327" s="79">
        <f t="shared" si="10"/>
        <v>1</v>
      </c>
      <c r="D327" s="79">
        <f t="shared" si="11"/>
        <v>1</v>
      </c>
    </row>
    <row r="328" spans="1:4" x14ac:dyDescent="0.2">
      <c r="A328" t="s">
        <v>18</v>
      </c>
      <c r="B328" t="s">
        <v>25</v>
      </c>
      <c r="C328" s="79">
        <f t="shared" si="10"/>
        <v>1</v>
      </c>
      <c r="D328" s="79">
        <f t="shared" si="11"/>
        <v>1</v>
      </c>
    </row>
    <row r="329" spans="1:4" x14ac:dyDescent="0.2">
      <c r="A329" t="s">
        <v>18</v>
      </c>
      <c r="B329" t="s">
        <v>25</v>
      </c>
      <c r="C329" s="79">
        <f t="shared" si="10"/>
        <v>1</v>
      </c>
      <c r="D329" s="79">
        <f t="shared" si="11"/>
        <v>1</v>
      </c>
    </row>
    <row r="330" spans="1:4" x14ac:dyDescent="0.2">
      <c r="A330" t="s">
        <v>18</v>
      </c>
      <c r="B330" t="s">
        <v>25</v>
      </c>
      <c r="C330" s="79">
        <f t="shared" si="10"/>
        <v>1</v>
      </c>
      <c r="D330" s="79">
        <f t="shared" si="11"/>
        <v>1</v>
      </c>
    </row>
    <row r="331" spans="1:4" x14ac:dyDescent="0.2">
      <c r="A331" t="s">
        <v>18</v>
      </c>
      <c r="B331" t="s">
        <v>25</v>
      </c>
      <c r="C331" s="79">
        <f t="shared" si="10"/>
        <v>1</v>
      </c>
      <c r="D331" s="79">
        <f t="shared" si="11"/>
        <v>1</v>
      </c>
    </row>
    <row r="332" spans="1:4" x14ac:dyDescent="0.2">
      <c r="A332" t="s">
        <v>18</v>
      </c>
      <c r="B332" t="s">
        <v>25</v>
      </c>
      <c r="C332" s="79">
        <f t="shared" si="10"/>
        <v>1</v>
      </c>
      <c r="D332" s="79">
        <f t="shared" si="11"/>
        <v>1</v>
      </c>
    </row>
    <row r="333" spans="1:4" x14ac:dyDescent="0.2">
      <c r="A333" t="s">
        <v>18</v>
      </c>
      <c r="B333" t="s">
        <v>25</v>
      </c>
      <c r="C333" s="79">
        <f t="shared" si="10"/>
        <v>1</v>
      </c>
      <c r="D333" s="79">
        <f t="shared" si="11"/>
        <v>1</v>
      </c>
    </row>
    <row r="334" spans="1:4" x14ac:dyDescent="0.2">
      <c r="A334" t="s">
        <v>18</v>
      </c>
      <c r="B334" t="s">
        <v>25</v>
      </c>
      <c r="C334" s="79">
        <f t="shared" si="10"/>
        <v>1</v>
      </c>
      <c r="D334" s="79">
        <f t="shared" si="11"/>
        <v>1</v>
      </c>
    </row>
    <row r="335" spans="1:4" x14ac:dyDescent="0.2">
      <c r="A335" t="s">
        <v>18</v>
      </c>
      <c r="B335" t="s">
        <v>25</v>
      </c>
      <c r="C335" s="79">
        <f t="shared" si="10"/>
        <v>1</v>
      </c>
      <c r="D335" s="79">
        <f t="shared" si="11"/>
        <v>1</v>
      </c>
    </row>
    <row r="336" spans="1:4" x14ac:dyDescent="0.2">
      <c r="A336" t="s">
        <v>18</v>
      </c>
      <c r="B336" t="s">
        <v>25</v>
      </c>
      <c r="C336" s="79">
        <f t="shared" si="10"/>
        <v>1</v>
      </c>
      <c r="D336" s="79">
        <f t="shared" si="11"/>
        <v>1</v>
      </c>
    </row>
    <row r="337" spans="1:4" x14ac:dyDescent="0.2">
      <c r="A337" t="s">
        <v>18</v>
      </c>
      <c r="B337" t="s">
        <v>25</v>
      </c>
      <c r="C337" s="79">
        <f t="shared" si="10"/>
        <v>1</v>
      </c>
      <c r="D337" s="79">
        <f t="shared" si="11"/>
        <v>1</v>
      </c>
    </row>
    <row r="338" spans="1:4" x14ac:dyDescent="0.2">
      <c r="A338" t="s">
        <v>18</v>
      </c>
      <c r="B338" t="s">
        <v>25</v>
      </c>
      <c r="C338" s="79">
        <f t="shared" si="10"/>
        <v>1</v>
      </c>
      <c r="D338" s="79">
        <f t="shared" si="11"/>
        <v>1</v>
      </c>
    </row>
    <row r="339" spans="1:4" x14ac:dyDescent="0.2">
      <c r="A339" t="s">
        <v>18</v>
      </c>
      <c r="B339" t="s">
        <v>25</v>
      </c>
      <c r="C339" s="79">
        <f t="shared" si="10"/>
        <v>1</v>
      </c>
      <c r="D339" s="79">
        <f t="shared" si="11"/>
        <v>1</v>
      </c>
    </row>
    <row r="340" spans="1:4" x14ac:dyDescent="0.2">
      <c r="A340" t="s">
        <v>18</v>
      </c>
      <c r="B340" t="s">
        <v>25</v>
      </c>
      <c r="C340" s="79">
        <f t="shared" si="10"/>
        <v>1</v>
      </c>
      <c r="D340" s="79">
        <f t="shared" si="11"/>
        <v>1</v>
      </c>
    </row>
    <row r="341" spans="1:4" x14ac:dyDescent="0.2">
      <c r="A341" t="s">
        <v>18</v>
      </c>
      <c r="B341" t="s">
        <v>25</v>
      </c>
      <c r="C341" s="79">
        <f t="shared" si="10"/>
        <v>1</v>
      </c>
      <c r="D341" s="79">
        <f t="shared" si="11"/>
        <v>1</v>
      </c>
    </row>
    <row r="342" spans="1:4" x14ac:dyDescent="0.2">
      <c r="A342" t="s">
        <v>18</v>
      </c>
      <c r="B342" t="s">
        <v>25</v>
      </c>
      <c r="C342" s="79">
        <f t="shared" si="10"/>
        <v>1</v>
      </c>
      <c r="D342" s="79">
        <f t="shared" si="11"/>
        <v>1</v>
      </c>
    </row>
    <row r="343" spans="1:4" x14ac:dyDescent="0.2">
      <c r="A343" t="s">
        <v>18</v>
      </c>
      <c r="B343" t="s">
        <v>25</v>
      </c>
      <c r="C343" s="79">
        <f t="shared" si="10"/>
        <v>1</v>
      </c>
      <c r="D343" s="79">
        <f t="shared" si="11"/>
        <v>1</v>
      </c>
    </row>
    <row r="344" spans="1:4" x14ac:dyDescent="0.2">
      <c r="A344" t="s">
        <v>18</v>
      </c>
      <c r="B344" t="s">
        <v>25</v>
      </c>
      <c r="C344" s="79">
        <f t="shared" si="10"/>
        <v>1</v>
      </c>
      <c r="D344" s="79">
        <f t="shared" si="11"/>
        <v>1</v>
      </c>
    </row>
    <row r="345" spans="1:4" x14ac:dyDescent="0.2">
      <c r="A345" t="s">
        <v>18</v>
      </c>
      <c r="B345" t="s">
        <v>25</v>
      </c>
      <c r="C345" s="79">
        <f t="shared" si="10"/>
        <v>1</v>
      </c>
      <c r="D345" s="79">
        <f t="shared" si="11"/>
        <v>1</v>
      </c>
    </row>
    <row r="346" spans="1:4" x14ac:dyDescent="0.2">
      <c r="A346" t="s">
        <v>18</v>
      </c>
      <c r="B346" t="s">
        <v>25</v>
      </c>
      <c r="C346" s="79">
        <f t="shared" si="10"/>
        <v>1</v>
      </c>
      <c r="D346" s="79">
        <f t="shared" si="11"/>
        <v>1</v>
      </c>
    </row>
    <row r="347" spans="1:4" x14ac:dyDescent="0.2">
      <c r="A347" t="s">
        <v>18</v>
      </c>
      <c r="B347" t="s">
        <v>25</v>
      </c>
      <c r="C347" s="79">
        <f t="shared" si="10"/>
        <v>1</v>
      </c>
      <c r="D347" s="79">
        <f t="shared" si="11"/>
        <v>1</v>
      </c>
    </row>
    <row r="348" spans="1:4" x14ac:dyDescent="0.2">
      <c r="A348" t="s">
        <v>18</v>
      </c>
      <c r="B348" t="s">
        <v>25</v>
      </c>
      <c r="C348" s="79">
        <f t="shared" si="10"/>
        <v>1</v>
      </c>
      <c r="D348" s="79">
        <f t="shared" si="11"/>
        <v>1</v>
      </c>
    </row>
    <row r="349" spans="1:4" x14ac:dyDescent="0.2">
      <c r="A349" t="s">
        <v>18</v>
      </c>
      <c r="B349" t="s">
        <v>25</v>
      </c>
      <c r="C349" s="79">
        <f t="shared" si="10"/>
        <v>1</v>
      </c>
      <c r="D349" s="79">
        <f t="shared" si="11"/>
        <v>1</v>
      </c>
    </row>
    <row r="350" spans="1:4" x14ac:dyDescent="0.2">
      <c r="A350" t="s">
        <v>18</v>
      </c>
      <c r="B350" t="s">
        <v>25</v>
      </c>
      <c r="C350" s="79">
        <f t="shared" si="10"/>
        <v>1</v>
      </c>
      <c r="D350" s="79">
        <f t="shared" si="11"/>
        <v>1</v>
      </c>
    </row>
    <row r="351" spans="1:4" x14ac:dyDescent="0.2">
      <c r="A351" t="s">
        <v>18</v>
      </c>
      <c r="B351" t="s">
        <v>25</v>
      </c>
      <c r="C351" s="79">
        <f t="shared" si="10"/>
        <v>1</v>
      </c>
      <c r="D351" s="79">
        <f t="shared" si="11"/>
        <v>1</v>
      </c>
    </row>
    <row r="352" spans="1:4" x14ac:dyDescent="0.2">
      <c r="A352" t="s">
        <v>18</v>
      </c>
      <c r="B352" t="s">
        <v>25</v>
      </c>
      <c r="C352" s="79">
        <f t="shared" si="10"/>
        <v>1</v>
      </c>
      <c r="D352" s="79">
        <f t="shared" si="11"/>
        <v>1</v>
      </c>
    </row>
    <row r="353" spans="1:4" x14ac:dyDescent="0.2">
      <c r="A353" t="s">
        <v>18</v>
      </c>
      <c r="B353" t="s">
        <v>25</v>
      </c>
      <c r="C353" s="79">
        <f t="shared" si="10"/>
        <v>1</v>
      </c>
      <c r="D353" s="79">
        <f t="shared" si="11"/>
        <v>1</v>
      </c>
    </row>
    <row r="354" spans="1:4" x14ac:dyDescent="0.2">
      <c r="A354" t="s">
        <v>18</v>
      </c>
      <c r="B354" t="s">
        <v>25</v>
      </c>
      <c r="C354" s="79">
        <f t="shared" si="10"/>
        <v>1</v>
      </c>
      <c r="D354" s="79">
        <f t="shared" si="11"/>
        <v>1</v>
      </c>
    </row>
    <row r="355" spans="1:4" x14ac:dyDescent="0.2">
      <c r="A355" t="s">
        <v>18</v>
      </c>
      <c r="B355" t="s">
        <v>25</v>
      </c>
      <c r="C355" s="79">
        <f t="shared" si="10"/>
        <v>1</v>
      </c>
      <c r="D355" s="79">
        <f t="shared" si="11"/>
        <v>1</v>
      </c>
    </row>
    <row r="356" spans="1:4" x14ac:dyDescent="0.2">
      <c r="A356" t="s">
        <v>18</v>
      </c>
      <c r="B356" t="s">
        <v>25</v>
      </c>
      <c r="C356" s="79">
        <f t="shared" si="10"/>
        <v>1</v>
      </c>
      <c r="D356" s="79">
        <f t="shared" si="11"/>
        <v>1</v>
      </c>
    </row>
    <row r="357" spans="1:4" x14ac:dyDescent="0.2">
      <c r="A357" t="s">
        <v>18</v>
      </c>
      <c r="B357" t="s">
        <v>25</v>
      </c>
      <c r="C357" s="79">
        <f t="shared" si="10"/>
        <v>1</v>
      </c>
      <c r="D357" s="79">
        <f t="shared" si="11"/>
        <v>1</v>
      </c>
    </row>
    <row r="358" spans="1:4" x14ac:dyDescent="0.2">
      <c r="A358" t="s">
        <v>18</v>
      </c>
      <c r="B358" t="s">
        <v>25</v>
      </c>
      <c r="C358" s="79">
        <f t="shared" si="10"/>
        <v>1</v>
      </c>
      <c r="D358" s="79">
        <f t="shared" si="11"/>
        <v>1</v>
      </c>
    </row>
    <row r="359" spans="1:4" x14ac:dyDescent="0.2">
      <c r="A359" t="s">
        <v>18</v>
      </c>
      <c r="B359" t="s">
        <v>25</v>
      </c>
      <c r="C359" s="79">
        <f t="shared" si="10"/>
        <v>1</v>
      </c>
      <c r="D359" s="79">
        <f t="shared" si="11"/>
        <v>1</v>
      </c>
    </row>
    <row r="360" spans="1:4" x14ac:dyDescent="0.2">
      <c r="A360" t="s">
        <v>18</v>
      </c>
      <c r="B360" t="s">
        <v>25</v>
      </c>
      <c r="C360" s="79">
        <f t="shared" si="10"/>
        <v>1</v>
      </c>
      <c r="D360" s="79">
        <f t="shared" si="11"/>
        <v>1</v>
      </c>
    </row>
    <row r="361" spans="1:4" x14ac:dyDescent="0.2">
      <c r="A361" t="s">
        <v>18</v>
      </c>
      <c r="B361" t="s">
        <v>25</v>
      </c>
      <c r="C361" s="79">
        <f t="shared" si="10"/>
        <v>1</v>
      </c>
      <c r="D361" s="79">
        <f t="shared" si="11"/>
        <v>1</v>
      </c>
    </row>
    <row r="362" spans="1:4" x14ac:dyDescent="0.2">
      <c r="A362" t="s">
        <v>18</v>
      </c>
      <c r="B362" t="s">
        <v>25</v>
      </c>
      <c r="C362" s="79">
        <f t="shared" si="10"/>
        <v>1</v>
      </c>
      <c r="D362" s="79">
        <f t="shared" si="11"/>
        <v>1</v>
      </c>
    </row>
    <row r="363" spans="1:4" x14ac:dyDescent="0.2">
      <c r="A363" t="s">
        <v>18</v>
      </c>
      <c r="B363" t="s">
        <v>25</v>
      </c>
      <c r="C363" s="79">
        <f t="shared" si="10"/>
        <v>1</v>
      </c>
      <c r="D363" s="79">
        <f t="shared" si="11"/>
        <v>1</v>
      </c>
    </row>
    <row r="364" spans="1:4" x14ac:dyDescent="0.2">
      <c r="A364" t="s">
        <v>18</v>
      </c>
      <c r="B364" t="s">
        <v>25</v>
      </c>
      <c r="C364" s="79">
        <f t="shared" si="10"/>
        <v>1</v>
      </c>
      <c r="D364" s="79">
        <f t="shared" si="11"/>
        <v>1</v>
      </c>
    </row>
    <row r="365" spans="1:4" x14ac:dyDescent="0.2">
      <c r="A365" t="s">
        <v>18</v>
      </c>
      <c r="B365" t="s">
        <v>25</v>
      </c>
      <c r="C365" s="79">
        <f t="shared" si="10"/>
        <v>1</v>
      </c>
      <c r="D365" s="79">
        <f t="shared" si="11"/>
        <v>1</v>
      </c>
    </row>
    <row r="366" spans="1:4" x14ac:dyDescent="0.2">
      <c r="A366" t="s">
        <v>18</v>
      </c>
      <c r="B366" t="s">
        <v>25</v>
      </c>
      <c r="C366" s="79">
        <f t="shared" si="10"/>
        <v>1</v>
      </c>
      <c r="D366" s="79">
        <f t="shared" si="11"/>
        <v>1</v>
      </c>
    </row>
    <row r="367" spans="1:4" x14ac:dyDescent="0.2">
      <c r="A367" t="s">
        <v>18</v>
      </c>
      <c r="B367" t="s">
        <v>25</v>
      </c>
      <c r="C367" s="79">
        <f t="shared" si="10"/>
        <v>1</v>
      </c>
      <c r="D367" s="79">
        <f t="shared" si="11"/>
        <v>1</v>
      </c>
    </row>
    <row r="368" spans="1:4" x14ac:dyDescent="0.2">
      <c r="A368" t="s">
        <v>18</v>
      </c>
      <c r="B368" t="s">
        <v>25</v>
      </c>
      <c r="C368" s="79">
        <f t="shared" si="10"/>
        <v>1</v>
      </c>
      <c r="D368" s="79">
        <f t="shared" si="11"/>
        <v>1</v>
      </c>
    </row>
    <row r="369" spans="1:4" x14ac:dyDescent="0.2">
      <c r="A369" t="s">
        <v>18</v>
      </c>
      <c r="B369" t="s">
        <v>25</v>
      </c>
      <c r="C369" s="79">
        <f t="shared" si="10"/>
        <v>1</v>
      </c>
      <c r="D369" s="79">
        <f t="shared" si="11"/>
        <v>1</v>
      </c>
    </row>
    <row r="370" spans="1:4" x14ac:dyDescent="0.2">
      <c r="A370" t="s">
        <v>18</v>
      </c>
      <c r="B370" t="s">
        <v>25</v>
      </c>
      <c r="C370" s="79">
        <f t="shared" si="10"/>
        <v>1</v>
      </c>
      <c r="D370" s="79">
        <f t="shared" si="11"/>
        <v>1</v>
      </c>
    </row>
    <row r="371" spans="1:4" x14ac:dyDescent="0.2">
      <c r="A371" t="s">
        <v>18</v>
      </c>
      <c r="B371" t="s">
        <v>25</v>
      </c>
      <c r="C371" s="79">
        <f t="shared" si="10"/>
        <v>1</v>
      </c>
      <c r="D371" s="79">
        <f t="shared" si="11"/>
        <v>1</v>
      </c>
    </row>
    <row r="372" spans="1:4" x14ac:dyDescent="0.2">
      <c r="A372" t="s">
        <v>18</v>
      </c>
      <c r="B372" t="s">
        <v>25</v>
      </c>
      <c r="C372" s="79">
        <f t="shared" si="10"/>
        <v>1</v>
      </c>
      <c r="D372" s="79">
        <f t="shared" si="11"/>
        <v>1</v>
      </c>
    </row>
    <row r="373" spans="1:4" x14ac:dyDescent="0.2">
      <c r="A373" t="s">
        <v>18</v>
      </c>
      <c r="B373" t="s">
        <v>25</v>
      </c>
      <c r="C373" s="79">
        <f t="shared" si="10"/>
        <v>1</v>
      </c>
      <c r="D373" s="79">
        <f t="shared" si="11"/>
        <v>1</v>
      </c>
    </row>
    <row r="374" spans="1:4" x14ac:dyDescent="0.2">
      <c r="A374" t="s">
        <v>18</v>
      </c>
      <c r="B374" t="s">
        <v>25</v>
      </c>
      <c r="C374" s="79">
        <f t="shared" si="10"/>
        <v>1</v>
      </c>
      <c r="D374" s="79">
        <f t="shared" si="11"/>
        <v>1</v>
      </c>
    </row>
    <row r="375" spans="1:4" x14ac:dyDescent="0.2">
      <c r="A375" t="s">
        <v>18</v>
      </c>
      <c r="B375" t="s">
        <v>25</v>
      </c>
      <c r="C375" s="79">
        <f t="shared" si="10"/>
        <v>1</v>
      </c>
      <c r="D375" s="79">
        <f t="shared" si="11"/>
        <v>1</v>
      </c>
    </row>
    <row r="376" spans="1:4" x14ac:dyDescent="0.2">
      <c r="A376" t="s">
        <v>18</v>
      </c>
      <c r="B376" t="s">
        <v>25</v>
      </c>
      <c r="C376" s="79">
        <f t="shared" si="10"/>
        <v>1</v>
      </c>
      <c r="D376" s="79">
        <f t="shared" si="11"/>
        <v>1</v>
      </c>
    </row>
    <row r="377" spans="1:4" x14ac:dyDescent="0.2">
      <c r="A377" t="s">
        <v>18</v>
      </c>
      <c r="B377" t="s">
        <v>25</v>
      </c>
      <c r="C377" s="79">
        <f t="shared" si="10"/>
        <v>1</v>
      </c>
      <c r="D377" s="79">
        <f t="shared" si="11"/>
        <v>1</v>
      </c>
    </row>
    <row r="378" spans="1:4" x14ac:dyDescent="0.2">
      <c r="A378" t="s">
        <v>18</v>
      </c>
      <c r="B378" t="s">
        <v>25</v>
      </c>
      <c r="C378" s="79">
        <f t="shared" si="10"/>
        <v>1</v>
      </c>
      <c r="D378" s="79">
        <f t="shared" si="11"/>
        <v>1</v>
      </c>
    </row>
    <row r="379" spans="1:4" x14ac:dyDescent="0.2">
      <c r="A379" t="s">
        <v>18</v>
      </c>
      <c r="B379" t="s">
        <v>25</v>
      </c>
      <c r="C379" s="79">
        <f t="shared" si="10"/>
        <v>1</v>
      </c>
      <c r="D379" s="79">
        <f t="shared" si="11"/>
        <v>1</v>
      </c>
    </row>
    <row r="380" spans="1:4" x14ac:dyDescent="0.2">
      <c r="A380" t="s">
        <v>18</v>
      </c>
      <c r="B380" t="s">
        <v>25</v>
      </c>
      <c r="C380" s="79">
        <f t="shared" si="10"/>
        <v>1</v>
      </c>
      <c r="D380" s="79">
        <f t="shared" si="11"/>
        <v>1</v>
      </c>
    </row>
    <row r="381" spans="1:4" x14ac:dyDescent="0.2">
      <c r="A381" t="s">
        <v>18</v>
      </c>
      <c r="B381" t="s">
        <v>25</v>
      </c>
      <c r="C381" s="79">
        <f t="shared" si="10"/>
        <v>1</v>
      </c>
      <c r="D381" s="79">
        <f t="shared" si="11"/>
        <v>1</v>
      </c>
    </row>
    <row r="382" spans="1:4" x14ac:dyDescent="0.2">
      <c r="A382" t="s">
        <v>18</v>
      </c>
      <c r="B382" t="s">
        <v>25</v>
      </c>
      <c r="C382" s="79">
        <f t="shared" si="10"/>
        <v>1</v>
      </c>
      <c r="D382" s="79">
        <f t="shared" si="11"/>
        <v>1</v>
      </c>
    </row>
    <row r="383" spans="1:4" x14ac:dyDescent="0.2">
      <c r="A383" t="s">
        <v>18</v>
      </c>
      <c r="B383" t="s">
        <v>25</v>
      </c>
      <c r="C383" s="79">
        <f t="shared" si="10"/>
        <v>1</v>
      </c>
      <c r="D383" s="79">
        <f t="shared" si="11"/>
        <v>1</v>
      </c>
    </row>
    <row r="384" spans="1:4" x14ac:dyDescent="0.2">
      <c r="A384" t="s">
        <v>18</v>
      </c>
      <c r="B384" t="s">
        <v>25</v>
      </c>
      <c r="C384" s="79">
        <f t="shared" si="10"/>
        <v>1</v>
      </c>
      <c r="D384" s="79">
        <f t="shared" si="11"/>
        <v>1</v>
      </c>
    </row>
    <row r="385" spans="1:4" x14ac:dyDescent="0.2">
      <c r="A385" t="s">
        <v>18</v>
      </c>
      <c r="B385" t="s">
        <v>25</v>
      </c>
      <c r="C385" s="79">
        <f t="shared" si="10"/>
        <v>1</v>
      </c>
      <c r="D385" s="79">
        <f t="shared" si="11"/>
        <v>1</v>
      </c>
    </row>
    <row r="386" spans="1:4" x14ac:dyDescent="0.2">
      <c r="A386" t="s">
        <v>18</v>
      </c>
      <c r="B386" t="s">
        <v>25</v>
      </c>
      <c r="C386" s="79">
        <f t="shared" si="10"/>
        <v>1</v>
      </c>
      <c r="D386" s="79">
        <f t="shared" si="11"/>
        <v>1</v>
      </c>
    </row>
    <row r="387" spans="1:4" x14ac:dyDescent="0.2">
      <c r="A387" t="s">
        <v>18</v>
      </c>
      <c r="B387" t="s">
        <v>25</v>
      </c>
      <c r="C387" s="79">
        <f t="shared" ref="C387:C450" si="12">IF(A387="Male", 1, 0)</f>
        <v>1</v>
      </c>
      <c r="D387" s="79">
        <f t="shared" ref="D387:D450" si="13">IF(B387="Yes", 1, 0)</f>
        <v>1</v>
      </c>
    </row>
    <row r="388" spans="1:4" x14ac:dyDescent="0.2">
      <c r="A388" t="s">
        <v>18</v>
      </c>
      <c r="B388" t="s">
        <v>25</v>
      </c>
      <c r="C388" s="79">
        <f t="shared" si="12"/>
        <v>1</v>
      </c>
      <c r="D388" s="79">
        <f t="shared" si="13"/>
        <v>1</v>
      </c>
    </row>
    <row r="389" spans="1:4" x14ac:dyDescent="0.2">
      <c r="A389" t="s">
        <v>18</v>
      </c>
      <c r="B389" t="s">
        <v>25</v>
      </c>
      <c r="C389" s="79">
        <f t="shared" si="12"/>
        <v>1</v>
      </c>
      <c r="D389" s="79">
        <f t="shared" si="13"/>
        <v>1</v>
      </c>
    </row>
    <row r="390" spans="1:4" x14ac:dyDescent="0.2">
      <c r="A390" t="s">
        <v>18</v>
      </c>
      <c r="B390" t="s">
        <v>25</v>
      </c>
      <c r="C390" s="79">
        <f t="shared" si="12"/>
        <v>1</v>
      </c>
      <c r="D390" s="79">
        <f t="shared" si="13"/>
        <v>1</v>
      </c>
    </row>
    <row r="391" spans="1:4" x14ac:dyDescent="0.2">
      <c r="A391" t="s">
        <v>18</v>
      </c>
      <c r="B391" t="s">
        <v>25</v>
      </c>
      <c r="C391" s="79">
        <f t="shared" si="12"/>
        <v>1</v>
      </c>
      <c r="D391" s="79">
        <f t="shared" si="13"/>
        <v>1</v>
      </c>
    </row>
    <row r="392" spans="1:4" x14ac:dyDescent="0.2">
      <c r="A392" t="s">
        <v>18</v>
      </c>
      <c r="B392" t="s">
        <v>25</v>
      </c>
      <c r="C392" s="79">
        <f t="shared" si="12"/>
        <v>1</v>
      </c>
      <c r="D392" s="79">
        <f t="shared" si="13"/>
        <v>1</v>
      </c>
    </row>
    <row r="393" spans="1:4" x14ac:dyDescent="0.2">
      <c r="A393" t="s">
        <v>18</v>
      </c>
      <c r="B393" t="s">
        <v>25</v>
      </c>
      <c r="C393" s="79">
        <f t="shared" si="12"/>
        <v>1</v>
      </c>
      <c r="D393" s="79">
        <f t="shared" si="13"/>
        <v>1</v>
      </c>
    </row>
    <row r="394" spans="1:4" x14ac:dyDescent="0.2">
      <c r="A394" t="s">
        <v>18</v>
      </c>
      <c r="B394" t="s">
        <v>25</v>
      </c>
      <c r="C394" s="79">
        <f t="shared" si="12"/>
        <v>1</v>
      </c>
      <c r="D394" s="79">
        <f t="shared" si="13"/>
        <v>1</v>
      </c>
    </row>
    <row r="395" spans="1:4" x14ac:dyDescent="0.2">
      <c r="A395" t="s">
        <v>18</v>
      </c>
      <c r="B395" t="s">
        <v>25</v>
      </c>
      <c r="C395" s="79">
        <f t="shared" si="12"/>
        <v>1</v>
      </c>
      <c r="D395" s="79">
        <f t="shared" si="13"/>
        <v>1</v>
      </c>
    </row>
    <row r="396" spans="1:4" x14ac:dyDescent="0.2">
      <c r="A396" t="s">
        <v>18</v>
      </c>
      <c r="B396" t="s">
        <v>25</v>
      </c>
      <c r="C396" s="79">
        <f t="shared" si="12"/>
        <v>1</v>
      </c>
      <c r="D396" s="79">
        <f t="shared" si="13"/>
        <v>1</v>
      </c>
    </row>
    <row r="397" spans="1:4" x14ac:dyDescent="0.2">
      <c r="A397" t="s">
        <v>18</v>
      </c>
      <c r="B397" t="s">
        <v>25</v>
      </c>
      <c r="C397" s="79">
        <f t="shared" si="12"/>
        <v>1</v>
      </c>
      <c r="D397" s="79">
        <f t="shared" si="13"/>
        <v>1</v>
      </c>
    </row>
    <row r="398" spans="1:4" x14ac:dyDescent="0.2">
      <c r="A398" t="s">
        <v>18</v>
      </c>
      <c r="B398" t="s">
        <v>25</v>
      </c>
      <c r="C398" s="79">
        <f t="shared" si="12"/>
        <v>1</v>
      </c>
      <c r="D398" s="79">
        <f t="shared" si="13"/>
        <v>1</v>
      </c>
    </row>
    <row r="399" spans="1:4" x14ac:dyDescent="0.2">
      <c r="A399" t="s">
        <v>18</v>
      </c>
      <c r="B399" t="s">
        <v>25</v>
      </c>
      <c r="C399" s="79">
        <f t="shared" si="12"/>
        <v>1</v>
      </c>
      <c r="D399" s="79">
        <f t="shared" si="13"/>
        <v>1</v>
      </c>
    </row>
    <row r="400" spans="1:4" x14ac:dyDescent="0.2">
      <c r="A400" t="s">
        <v>18</v>
      </c>
      <c r="B400" t="s">
        <v>25</v>
      </c>
      <c r="C400" s="79">
        <f t="shared" si="12"/>
        <v>1</v>
      </c>
      <c r="D400" s="79">
        <f t="shared" si="13"/>
        <v>1</v>
      </c>
    </row>
    <row r="401" spans="1:4" x14ac:dyDescent="0.2">
      <c r="A401" t="s">
        <v>18</v>
      </c>
      <c r="B401" t="s">
        <v>25</v>
      </c>
      <c r="C401" s="79">
        <f t="shared" si="12"/>
        <v>1</v>
      </c>
      <c r="D401" s="79">
        <f t="shared" si="13"/>
        <v>1</v>
      </c>
    </row>
    <row r="402" spans="1:4" x14ac:dyDescent="0.2">
      <c r="A402" t="s">
        <v>18</v>
      </c>
      <c r="B402" t="s">
        <v>25</v>
      </c>
      <c r="C402" s="79">
        <f t="shared" si="12"/>
        <v>1</v>
      </c>
      <c r="D402" s="79">
        <f t="shared" si="13"/>
        <v>1</v>
      </c>
    </row>
    <row r="403" spans="1:4" x14ac:dyDescent="0.2">
      <c r="A403" t="s">
        <v>18</v>
      </c>
      <c r="B403" t="s">
        <v>25</v>
      </c>
      <c r="C403" s="79">
        <f t="shared" si="12"/>
        <v>1</v>
      </c>
      <c r="D403" s="79">
        <f t="shared" si="13"/>
        <v>1</v>
      </c>
    </row>
    <row r="404" spans="1:4" x14ac:dyDescent="0.2">
      <c r="A404" t="s">
        <v>18</v>
      </c>
      <c r="B404" t="s">
        <v>25</v>
      </c>
      <c r="C404" s="79">
        <f t="shared" si="12"/>
        <v>1</v>
      </c>
      <c r="D404" s="79">
        <f t="shared" si="13"/>
        <v>1</v>
      </c>
    </row>
    <row r="405" spans="1:4" x14ac:dyDescent="0.2">
      <c r="A405" t="s">
        <v>18</v>
      </c>
      <c r="B405" t="s">
        <v>25</v>
      </c>
      <c r="C405" s="79">
        <f t="shared" si="12"/>
        <v>1</v>
      </c>
      <c r="D405" s="79">
        <f t="shared" si="13"/>
        <v>1</v>
      </c>
    </row>
    <row r="406" spans="1:4" x14ac:dyDescent="0.2">
      <c r="A406" t="s">
        <v>18</v>
      </c>
      <c r="B406" t="s">
        <v>25</v>
      </c>
      <c r="C406" s="79">
        <f t="shared" si="12"/>
        <v>1</v>
      </c>
      <c r="D406" s="79">
        <f t="shared" si="13"/>
        <v>1</v>
      </c>
    </row>
    <row r="407" spans="1:4" x14ac:dyDescent="0.2">
      <c r="A407" t="s">
        <v>18</v>
      </c>
      <c r="B407" t="s">
        <v>25</v>
      </c>
      <c r="C407" s="79">
        <f t="shared" si="12"/>
        <v>1</v>
      </c>
      <c r="D407" s="79">
        <f t="shared" si="13"/>
        <v>1</v>
      </c>
    </row>
    <row r="408" spans="1:4" x14ac:dyDescent="0.2">
      <c r="A408" t="s">
        <v>18</v>
      </c>
      <c r="B408" t="s">
        <v>25</v>
      </c>
      <c r="C408" s="79">
        <f t="shared" si="12"/>
        <v>1</v>
      </c>
      <c r="D408" s="79">
        <f t="shared" si="13"/>
        <v>1</v>
      </c>
    </row>
    <row r="409" spans="1:4" x14ac:dyDescent="0.2">
      <c r="A409" t="s">
        <v>18</v>
      </c>
      <c r="B409" t="s">
        <v>25</v>
      </c>
      <c r="C409" s="79">
        <f t="shared" si="12"/>
        <v>1</v>
      </c>
      <c r="D409" s="79">
        <f t="shared" si="13"/>
        <v>1</v>
      </c>
    </row>
    <row r="410" spans="1:4" x14ac:dyDescent="0.2">
      <c r="A410" t="s">
        <v>18</v>
      </c>
      <c r="B410" t="s">
        <v>25</v>
      </c>
      <c r="C410" s="79">
        <f t="shared" si="12"/>
        <v>1</v>
      </c>
      <c r="D410" s="79">
        <f t="shared" si="13"/>
        <v>1</v>
      </c>
    </row>
    <row r="411" spans="1:4" x14ac:dyDescent="0.2">
      <c r="A411" t="s">
        <v>18</v>
      </c>
      <c r="B411" t="s">
        <v>25</v>
      </c>
      <c r="C411" s="79">
        <f t="shared" si="12"/>
        <v>1</v>
      </c>
      <c r="D411" s="79">
        <f t="shared" si="13"/>
        <v>1</v>
      </c>
    </row>
    <row r="412" spans="1:4" x14ac:dyDescent="0.2">
      <c r="A412" t="s">
        <v>18</v>
      </c>
      <c r="B412" t="s">
        <v>25</v>
      </c>
      <c r="C412" s="79">
        <f t="shared" si="12"/>
        <v>1</v>
      </c>
      <c r="D412" s="79">
        <f t="shared" si="13"/>
        <v>1</v>
      </c>
    </row>
    <row r="413" spans="1:4" x14ac:dyDescent="0.2">
      <c r="A413" t="s">
        <v>18</v>
      </c>
      <c r="B413" t="s">
        <v>25</v>
      </c>
      <c r="C413" s="79">
        <f t="shared" si="12"/>
        <v>1</v>
      </c>
      <c r="D413" s="79">
        <f t="shared" si="13"/>
        <v>1</v>
      </c>
    </row>
    <row r="414" spans="1:4" x14ac:dyDescent="0.2">
      <c r="A414" t="s">
        <v>18</v>
      </c>
      <c r="B414" t="s">
        <v>25</v>
      </c>
      <c r="C414" s="79">
        <f t="shared" si="12"/>
        <v>1</v>
      </c>
      <c r="D414" s="79">
        <f t="shared" si="13"/>
        <v>1</v>
      </c>
    </row>
    <row r="415" spans="1:4" x14ac:dyDescent="0.2">
      <c r="A415" t="s">
        <v>18</v>
      </c>
      <c r="B415" t="s">
        <v>25</v>
      </c>
      <c r="C415" s="79">
        <f t="shared" si="12"/>
        <v>1</v>
      </c>
      <c r="D415" s="79">
        <f t="shared" si="13"/>
        <v>1</v>
      </c>
    </row>
    <row r="416" spans="1:4" x14ac:dyDescent="0.2">
      <c r="A416" t="s">
        <v>18</v>
      </c>
      <c r="B416" t="s">
        <v>25</v>
      </c>
      <c r="C416" s="79">
        <f t="shared" si="12"/>
        <v>1</v>
      </c>
      <c r="D416" s="79">
        <f t="shared" si="13"/>
        <v>1</v>
      </c>
    </row>
    <row r="417" spans="1:4" x14ac:dyDescent="0.2">
      <c r="A417" t="s">
        <v>18</v>
      </c>
      <c r="B417" t="s">
        <v>25</v>
      </c>
      <c r="C417" s="79">
        <f t="shared" si="12"/>
        <v>1</v>
      </c>
      <c r="D417" s="79">
        <f t="shared" si="13"/>
        <v>1</v>
      </c>
    </row>
    <row r="418" spans="1:4" x14ac:dyDescent="0.2">
      <c r="A418" t="s">
        <v>18</v>
      </c>
      <c r="B418" t="s">
        <v>25</v>
      </c>
      <c r="C418" s="79">
        <f t="shared" si="12"/>
        <v>1</v>
      </c>
      <c r="D418" s="79">
        <f t="shared" si="13"/>
        <v>1</v>
      </c>
    </row>
    <row r="419" spans="1:4" x14ac:dyDescent="0.2">
      <c r="A419" t="s">
        <v>18</v>
      </c>
      <c r="B419" t="s">
        <v>25</v>
      </c>
      <c r="C419" s="79">
        <f t="shared" si="12"/>
        <v>1</v>
      </c>
      <c r="D419" s="79">
        <f t="shared" si="13"/>
        <v>1</v>
      </c>
    </row>
    <row r="420" spans="1:4" x14ac:dyDescent="0.2">
      <c r="A420" t="s">
        <v>18</v>
      </c>
      <c r="B420" t="s">
        <v>25</v>
      </c>
      <c r="C420" s="79">
        <f t="shared" si="12"/>
        <v>1</v>
      </c>
      <c r="D420" s="79">
        <f t="shared" si="13"/>
        <v>1</v>
      </c>
    </row>
    <row r="421" spans="1:4" x14ac:dyDescent="0.2">
      <c r="A421" t="s">
        <v>18</v>
      </c>
      <c r="B421" t="s">
        <v>25</v>
      </c>
      <c r="C421" s="79">
        <f t="shared" si="12"/>
        <v>1</v>
      </c>
      <c r="D421" s="79">
        <f t="shared" si="13"/>
        <v>1</v>
      </c>
    </row>
    <row r="422" spans="1:4" x14ac:dyDescent="0.2">
      <c r="A422" t="s">
        <v>18</v>
      </c>
      <c r="B422" t="s">
        <v>25</v>
      </c>
      <c r="C422" s="79">
        <f t="shared" si="12"/>
        <v>1</v>
      </c>
      <c r="D422" s="79">
        <f t="shared" si="13"/>
        <v>1</v>
      </c>
    </row>
    <row r="423" spans="1:4" x14ac:dyDescent="0.2">
      <c r="A423" t="s">
        <v>18</v>
      </c>
      <c r="B423" t="s">
        <v>25</v>
      </c>
      <c r="C423" s="79">
        <f t="shared" si="12"/>
        <v>1</v>
      </c>
      <c r="D423" s="79">
        <f t="shared" si="13"/>
        <v>1</v>
      </c>
    </row>
    <row r="424" spans="1:4" x14ac:dyDescent="0.2">
      <c r="A424" t="s">
        <v>18</v>
      </c>
      <c r="B424" t="s">
        <v>25</v>
      </c>
      <c r="C424" s="79">
        <f t="shared" si="12"/>
        <v>1</v>
      </c>
      <c r="D424" s="79">
        <f t="shared" si="13"/>
        <v>1</v>
      </c>
    </row>
    <row r="425" spans="1:4" x14ac:dyDescent="0.2">
      <c r="A425" t="s">
        <v>18</v>
      </c>
      <c r="B425" t="s">
        <v>25</v>
      </c>
      <c r="C425" s="79">
        <f t="shared" si="12"/>
        <v>1</v>
      </c>
      <c r="D425" s="79">
        <f t="shared" si="13"/>
        <v>1</v>
      </c>
    </row>
    <row r="426" spans="1:4" x14ac:dyDescent="0.2">
      <c r="A426" t="s">
        <v>18</v>
      </c>
      <c r="B426" t="s">
        <v>25</v>
      </c>
      <c r="C426" s="79">
        <f t="shared" si="12"/>
        <v>1</v>
      </c>
      <c r="D426" s="79">
        <f t="shared" si="13"/>
        <v>1</v>
      </c>
    </row>
    <row r="427" spans="1:4" x14ac:dyDescent="0.2">
      <c r="A427" t="s">
        <v>18</v>
      </c>
      <c r="B427" t="s">
        <v>25</v>
      </c>
      <c r="C427" s="79">
        <f t="shared" si="12"/>
        <v>1</v>
      </c>
      <c r="D427" s="79">
        <f t="shared" si="13"/>
        <v>1</v>
      </c>
    </row>
    <row r="428" spans="1:4" x14ac:dyDescent="0.2">
      <c r="A428" t="s">
        <v>18</v>
      </c>
      <c r="B428" t="s">
        <v>25</v>
      </c>
      <c r="C428" s="79">
        <f t="shared" si="12"/>
        <v>1</v>
      </c>
      <c r="D428" s="79">
        <f t="shared" si="13"/>
        <v>1</v>
      </c>
    </row>
    <row r="429" spans="1:4" x14ac:dyDescent="0.2">
      <c r="A429" t="s">
        <v>18</v>
      </c>
      <c r="B429" t="s">
        <v>25</v>
      </c>
      <c r="C429" s="79">
        <f t="shared" si="12"/>
        <v>1</v>
      </c>
      <c r="D429" s="79">
        <f t="shared" si="13"/>
        <v>1</v>
      </c>
    </row>
    <row r="430" spans="1:4" x14ac:dyDescent="0.2">
      <c r="A430" t="s">
        <v>18</v>
      </c>
      <c r="B430" t="s">
        <v>25</v>
      </c>
      <c r="C430" s="79">
        <f t="shared" si="12"/>
        <v>1</v>
      </c>
      <c r="D430" s="79">
        <f t="shared" si="13"/>
        <v>1</v>
      </c>
    </row>
    <row r="431" spans="1:4" x14ac:dyDescent="0.2">
      <c r="A431" t="s">
        <v>18</v>
      </c>
      <c r="B431" t="s">
        <v>25</v>
      </c>
      <c r="C431" s="79">
        <f t="shared" si="12"/>
        <v>1</v>
      </c>
      <c r="D431" s="79">
        <f t="shared" si="13"/>
        <v>1</v>
      </c>
    </row>
    <row r="432" spans="1:4" x14ac:dyDescent="0.2">
      <c r="A432" t="s">
        <v>18</v>
      </c>
      <c r="B432" t="s">
        <v>25</v>
      </c>
      <c r="C432" s="79">
        <f t="shared" si="12"/>
        <v>1</v>
      </c>
      <c r="D432" s="79">
        <f t="shared" si="13"/>
        <v>1</v>
      </c>
    </row>
    <row r="433" spans="1:4" x14ac:dyDescent="0.2">
      <c r="A433" t="s">
        <v>18</v>
      </c>
      <c r="B433" t="s">
        <v>25</v>
      </c>
      <c r="C433" s="79">
        <f t="shared" si="12"/>
        <v>1</v>
      </c>
      <c r="D433" s="79">
        <f t="shared" si="13"/>
        <v>1</v>
      </c>
    </row>
    <row r="434" spans="1:4" x14ac:dyDescent="0.2">
      <c r="A434" t="s">
        <v>18</v>
      </c>
      <c r="B434" t="s">
        <v>25</v>
      </c>
      <c r="C434" s="79">
        <f t="shared" si="12"/>
        <v>1</v>
      </c>
      <c r="D434" s="79">
        <f t="shared" si="13"/>
        <v>1</v>
      </c>
    </row>
    <row r="435" spans="1:4" x14ac:dyDescent="0.2">
      <c r="A435" t="s">
        <v>18</v>
      </c>
      <c r="B435" t="s">
        <v>25</v>
      </c>
      <c r="C435" s="79">
        <f t="shared" si="12"/>
        <v>1</v>
      </c>
      <c r="D435" s="79">
        <f t="shared" si="13"/>
        <v>1</v>
      </c>
    </row>
    <row r="436" spans="1:4" x14ac:dyDescent="0.2">
      <c r="A436" t="s">
        <v>18</v>
      </c>
      <c r="B436" t="s">
        <v>25</v>
      </c>
      <c r="C436" s="79">
        <f t="shared" si="12"/>
        <v>1</v>
      </c>
      <c r="D436" s="79">
        <f t="shared" si="13"/>
        <v>1</v>
      </c>
    </row>
    <row r="437" spans="1:4" x14ac:dyDescent="0.2">
      <c r="A437" t="s">
        <v>18</v>
      </c>
      <c r="B437" t="s">
        <v>25</v>
      </c>
      <c r="C437" s="79">
        <f t="shared" si="12"/>
        <v>1</v>
      </c>
      <c r="D437" s="79">
        <f t="shared" si="13"/>
        <v>1</v>
      </c>
    </row>
    <row r="438" spans="1:4" x14ac:dyDescent="0.2">
      <c r="A438" t="s">
        <v>18</v>
      </c>
      <c r="B438" t="s">
        <v>25</v>
      </c>
      <c r="C438" s="79">
        <f t="shared" si="12"/>
        <v>1</v>
      </c>
      <c r="D438" s="79">
        <f t="shared" si="13"/>
        <v>1</v>
      </c>
    </row>
    <row r="439" spans="1:4" x14ac:dyDescent="0.2">
      <c r="A439" t="s">
        <v>18</v>
      </c>
      <c r="B439" t="s">
        <v>25</v>
      </c>
      <c r="C439" s="79">
        <f t="shared" si="12"/>
        <v>1</v>
      </c>
      <c r="D439" s="79">
        <f t="shared" si="13"/>
        <v>1</v>
      </c>
    </row>
    <row r="440" spans="1:4" x14ac:dyDescent="0.2">
      <c r="A440" t="s">
        <v>18</v>
      </c>
      <c r="B440" t="s">
        <v>25</v>
      </c>
      <c r="C440" s="79">
        <f t="shared" si="12"/>
        <v>1</v>
      </c>
      <c r="D440" s="79">
        <f t="shared" si="13"/>
        <v>1</v>
      </c>
    </row>
    <row r="441" spans="1:4" x14ac:dyDescent="0.2">
      <c r="A441" t="s">
        <v>18</v>
      </c>
      <c r="B441" t="s">
        <v>25</v>
      </c>
      <c r="C441" s="79">
        <f t="shared" si="12"/>
        <v>1</v>
      </c>
      <c r="D441" s="79">
        <f t="shared" si="13"/>
        <v>1</v>
      </c>
    </row>
    <row r="442" spans="1:4" x14ac:dyDescent="0.2">
      <c r="A442" t="s">
        <v>18</v>
      </c>
      <c r="B442" t="s">
        <v>25</v>
      </c>
      <c r="C442" s="79">
        <f t="shared" si="12"/>
        <v>1</v>
      </c>
      <c r="D442" s="79">
        <f t="shared" si="13"/>
        <v>1</v>
      </c>
    </row>
    <row r="443" spans="1:4" x14ac:dyDescent="0.2">
      <c r="A443" t="s">
        <v>18</v>
      </c>
      <c r="B443" t="s">
        <v>25</v>
      </c>
      <c r="C443" s="79">
        <f t="shared" si="12"/>
        <v>1</v>
      </c>
      <c r="D443" s="79">
        <f t="shared" si="13"/>
        <v>1</v>
      </c>
    </row>
    <row r="444" spans="1:4" x14ac:dyDescent="0.2">
      <c r="A444" t="s">
        <v>18</v>
      </c>
      <c r="B444" t="s">
        <v>25</v>
      </c>
      <c r="C444" s="79">
        <f t="shared" si="12"/>
        <v>1</v>
      </c>
      <c r="D444" s="79">
        <f t="shared" si="13"/>
        <v>1</v>
      </c>
    </row>
    <row r="445" spans="1:4" x14ac:dyDescent="0.2">
      <c r="A445" t="s">
        <v>18</v>
      </c>
      <c r="B445" t="s">
        <v>25</v>
      </c>
      <c r="C445" s="79">
        <f t="shared" si="12"/>
        <v>1</v>
      </c>
      <c r="D445" s="79">
        <f t="shared" si="13"/>
        <v>1</v>
      </c>
    </row>
    <row r="446" spans="1:4" x14ac:dyDescent="0.2">
      <c r="A446" t="s">
        <v>18</v>
      </c>
      <c r="B446" t="s">
        <v>25</v>
      </c>
      <c r="C446" s="79">
        <f t="shared" si="12"/>
        <v>1</v>
      </c>
      <c r="D446" s="79">
        <f t="shared" si="13"/>
        <v>1</v>
      </c>
    </row>
    <row r="447" spans="1:4" x14ac:dyDescent="0.2">
      <c r="A447" t="s">
        <v>18</v>
      </c>
      <c r="B447" t="s">
        <v>25</v>
      </c>
      <c r="C447" s="79">
        <f t="shared" si="12"/>
        <v>1</v>
      </c>
      <c r="D447" s="79">
        <f t="shared" si="13"/>
        <v>1</v>
      </c>
    </row>
    <row r="448" spans="1:4" x14ac:dyDescent="0.2">
      <c r="A448" t="s">
        <v>18</v>
      </c>
      <c r="B448" t="s">
        <v>25</v>
      </c>
      <c r="C448" s="79">
        <f t="shared" si="12"/>
        <v>1</v>
      </c>
      <c r="D448" s="79">
        <f t="shared" si="13"/>
        <v>1</v>
      </c>
    </row>
    <row r="449" spans="1:4" x14ac:dyDescent="0.2">
      <c r="A449" t="s">
        <v>18</v>
      </c>
      <c r="B449" t="s">
        <v>25</v>
      </c>
      <c r="C449" s="79">
        <f t="shared" si="12"/>
        <v>1</v>
      </c>
      <c r="D449" s="79">
        <f t="shared" si="13"/>
        <v>1</v>
      </c>
    </row>
    <row r="450" spans="1:4" x14ac:dyDescent="0.2">
      <c r="A450" t="s">
        <v>18</v>
      </c>
      <c r="B450" t="s">
        <v>25</v>
      </c>
      <c r="C450" s="79">
        <f t="shared" si="12"/>
        <v>1</v>
      </c>
      <c r="D450" s="79">
        <f t="shared" si="13"/>
        <v>1</v>
      </c>
    </row>
    <row r="451" spans="1:4" x14ac:dyDescent="0.2">
      <c r="A451" t="s">
        <v>18</v>
      </c>
      <c r="B451" t="s">
        <v>25</v>
      </c>
      <c r="C451" s="79">
        <f t="shared" ref="C451:C514" si="14">IF(A451="Male", 1, 0)</f>
        <v>1</v>
      </c>
      <c r="D451" s="79">
        <f t="shared" ref="D451:D514" si="15">IF(B451="Yes", 1, 0)</f>
        <v>1</v>
      </c>
    </row>
    <row r="452" spans="1:4" x14ac:dyDescent="0.2">
      <c r="A452" t="s">
        <v>18</v>
      </c>
      <c r="B452" t="s">
        <v>25</v>
      </c>
      <c r="C452" s="79">
        <f t="shared" si="14"/>
        <v>1</v>
      </c>
      <c r="D452" s="79">
        <f t="shared" si="15"/>
        <v>1</v>
      </c>
    </row>
    <row r="453" spans="1:4" x14ac:dyDescent="0.2">
      <c r="A453" t="s">
        <v>18</v>
      </c>
      <c r="B453" t="s">
        <v>25</v>
      </c>
      <c r="C453" s="79">
        <f t="shared" si="14"/>
        <v>1</v>
      </c>
      <c r="D453" s="79">
        <f t="shared" si="15"/>
        <v>1</v>
      </c>
    </row>
    <row r="454" spans="1:4" x14ac:dyDescent="0.2">
      <c r="A454" t="s">
        <v>18</v>
      </c>
      <c r="B454" t="s">
        <v>25</v>
      </c>
      <c r="C454" s="79">
        <f t="shared" si="14"/>
        <v>1</v>
      </c>
      <c r="D454" s="79">
        <f t="shared" si="15"/>
        <v>1</v>
      </c>
    </row>
    <row r="455" spans="1:4" x14ac:dyDescent="0.2">
      <c r="A455" t="s">
        <v>18</v>
      </c>
      <c r="B455" t="s">
        <v>25</v>
      </c>
      <c r="C455" s="79">
        <f t="shared" si="14"/>
        <v>1</v>
      </c>
      <c r="D455" s="79">
        <f t="shared" si="15"/>
        <v>1</v>
      </c>
    </row>
    <row r="456" spans="1:4" x14ac:dyDescent="0.2">
      <c r="A456" t="s">
        <v>18</v>
      </c>
      <c r="B456" t="s">
        <v>25</v>
      </c>
      <c r="C456" s="79">
        <f t="shared" si="14"/>
        <v>1</v>
      </c>
      <c r="D456" s="79">
        <f t="shared" si="15"/>
        <v>1</v>
      </c>
    </row>
    <row r="457" spans="1:4" x14ac:dyDescent="0.2">
      <c r="A457" t="s">
        <v>18</v>
      </c>
      <c r="B457" t="s">
        <v>25</v>
      </c>
      <c r="C457" s="79">
        <f t="shared" si="14"/>
        <v>1</v>
      </c>
      <c r="D457" s="79">
        <f t="shared" si="15"/>
        <v>1</v>
      </c>
    </row>
    <row r="458" spans="1:4" x14ac:dyDescent="0.2">
      <c r="A458" t="s">
        <v>18</v>
      </c>
      <c r="B458" t="s">
        <v>25</v>
      </c>
      <c r="C458" s="79">
        <f t="shared" si="14"/>
        <v>1</v>
      </c>
      <c r="D458" s="79">
        <f t="shared" si="15"/>
        <v>1</v>
      </c>
    </row>
    <row r="459" spans="1:4" x14ac:dyDescent="0.2">
      <c r="A459" t="s">
        <v>18</v>
      </c>
      <c r="B459" t="s">
        <v>25</v>
      </c>
      <c r="C459" s="79">
        <f t="shared" si="14"/>
        <v>1</v>
      </c>
      <c r="D459" s="79">
        <f t="shared" si="15"/>
        <v>1</v>
      </c>
    </row>
    <row r="460" spans="1:4" x14ac:dyDescent="0.2">
      <c r="A460" t="s">
        <v>18</v>
      </c>
      <c r="B460" t="s">
        <v>25</v>
      </c>
      <c r="C460" s="79">
        <f t="shared" si="14"/>
        <v>1</v>
      </c>
      <c r="D460" s="79">
        <f t="shared" si="15"/>
        <v>1</v>
      </c>
    </row>
    <row r="461" spans="1:4" x14ac:dyDescent="0.2">
      <c r="A461" t="s">
        <v>18</v>
      </c>
      <c r="B461" t="s">
        <v>25</v>
      </c>
      <c r="C461" s="79">
        <f t="shared" si="14"/>
        <v>1</v>
      </c>
      <c r="D461" s="79">
        <f t="shared" si="15"/>
        <v>1</v>
      </c>
    </row>
    <row r="462" spans="1:4" x14ac:dyDescent="0.2">
      <c r="A462" t="s">
        <v>18</v>
      </c>
      <c r="B462" t="s">
        <v>25</v>
      </c>
      <c r="C462" s="79">
        <f t="shared" si="14"/>
        <v>1</v>
      </c>
      <c r="D462" s="79">
        <f t="shared" si="15"/>
        <v>1</v>
      </c>
    </row>
    <row r="463" spans="1:4" x14ac:dyDescent="0.2">
      <c r="A463" t="s">
        <v>18</v>
      </c>
      <c r="B463" t="s">
        <v>25</v>
      </c>
      <c r="C463" s="79">
        <f t="shared" si="14"/>
        <v>1</v>
      </c>
      <c r="D463" s="79">
        <f t="shared" si="15"/>
        <v>1</v>
      </c>
    </row>
    <row r="464" spans="1:4" x14ac:dyDescent="0.2">
      <c r="A464" t="s">
        <v>18</v>
      </c>
      <c r="B464" t="s">
        <v>25</v>
      </c>
      <c r="C464" s="79">
        <f t="shared" si="14"/>
        <v>1</v>
      </c>
      <c r="D464" s="79">
        <f t="shared" si="15"/>
        <v>1</v>
      </c>
    </row>
    <row r="465" spans="1:4" x14ac:dyDescent="0.2">
      <c r="A465" t="s">
        <v>18</v>
      </c>
      <c r="B465" t="s">
        <v>25</v>
      </c>
      <c r="C465" s="79">
        <f t="shared" si="14"/>
        <v>1</v>
      </c>
      <c r="D465" s="79">
        <f t="shared" si="15"/>
        <v>1</v>
      </c>
    </row>
    <row r="466" spans="1:4" x14ac:dyDescent="0.2">
      <c r="A466" t="s">
        <v>18</v>
      </c>
      <c r="B466" t="s">
        <v>25</v>
      </c>
      <c r="C466" s="79">
        <f t="shared" si="14"/>
        <v>1</v>
      </c>
      <c r="D466" s="79">
        <f t="shared" si="15"/>
        <v>1</v>
      </c>
    </row>
    <row r="467" spans="1:4" x14ac:dyDescent="0.2">
      <c r="A467" t="s">
        <v>18</v>
      </c>
      <c r="B467" t="s">
        <v>25</v>
      </c>
      <c r="C467" s="79">
        <f t="shared" si="14"/>
        <v>1</v>
      </c>
      <c r="D467" s="79">
        <f t="shared" si="15"/>
        <v>1</v>
      </c>
    </row>
    <row r="468" spans="1:4" x14ac:dyDescent="0.2">
      <c r="A468" t="s">
        <v>18</v>
      </c>
      <c r="B468" t="s">
        <v>25</v>
      </c>
      <c r="C468" s="79">
        <f t="shared" si="14"/>
        <v>1</v>
      </c>
      <c r="D468" s="79">
        <f t="shared" si="15"/>
        <v>1</v>
      </c>
    </row>
    <row r="469" spans="1:4" x14ac:dyDescent="0.2">
      <c r="A469" t="s">
        <v>18</v>
      </c>
      <c r="B469" t="s">
        <v>25</v>
      </c>
      <c r="C469" s="79">
        <f t="shared" si="14"/>
        <v>1</v>
      </c>
      <c r="D469" s="79">
        <f t="shared" si="15"/>
        <v>1</v>
      </c>
    </row>
    <row r="470" spans="1:4" x14ac:dyDescent="0.2">
      <c r="A470" t="s">
        <v>18</v>
      </c>
      <c r="B470" t="s">
        <v>25</v>
      </c>
      <c r="C470" s="79">
        <f t="shared" si="14"/>
        <v>1</v>
      </c>
      <c r="D470" s="79">
        <f t="shared" si="15"/>
        <v>1</v>
      </c>
    </row>
    <row r="471" spans="1:4" x14ac:dyDescent="0.2">
      <c r="A471" t="s">
        <v>18</v>
      </c>
      <c r="B471" t="s">
        <v>25</v>
      </c>
      <c r="C471" s="79">
        <f t="shared" si="14"/>
        <v>1</v>
      </c>
      <c r="D471" s="79">
        <f t="shared" si="15"/>
        <v>1</v>
      </c>
    </row>
    <row r="472" spans="1:4" x14ac:dyDescent="0.2">
      <c r="A472" t="s">
        <v>18</v>
      </c>
      <c r="B472" t="s">
        <v>25</v>
      </c>
      <c r="C472" s="79">
        <f t="shared" si="14"/>
        <v>1</v>
      </c>
      <c r="D472" s="79">
        <f t="shared" si="15"/>
        <v>1</v>
      </c>
    </row>
    <row r="473" spans="1:4" x14ac:dyDescent="0.2">
      <c r="A473" t="s">
        <v>18</v>
      </c>
      <c r="B473" t="s">
        <v>25</v>
      </c>
      <c r="C473" s="79">
        <f t="shared" si="14"/>
        <v>1</v>
      </c>
      <c r="D473" s="79">
        <f t="shared" si="15"/>
        <v>1</v>
      </c>
    </row>
    <row r="474" spans="1:4" x14ac:dyDescent="0.2">
      <c r="A474" t="s">
        <v>18</v>
      </c>
      <c r="B474" t="s">
        <v>25</v>
      </c>
      <c r="C474" s="79">
        <f t="shared" si="14"/>
        <v>1</v>
      </c>
      <c r="D474" s="79">
        <f t="shared" si="15"/>
        <v>1</v>
      </c>
    </row>
    <row r="475" spans="1:4" x14ac:dyDescent="0.2">
      <c r="A475" t="s">
        <v>18</v>
      </c>
      <c r="B475" t="s">
        <v>25</v>
      </c>
      <c r="C475" s="79">
        <f t="shared" si="14"/>
        <v>1</v>
      </c>
      <c r="D475" s="79">
        <f t="shared" si="15"/>
        <v>1</v>
      </c>
    </row>
    <row r="476" spans="1:4" x14ac:dyDescent="0.2">
      <c r="A476" t="s">
        <v>18</v>
      </c>
      <c r="B476" t="s">
        <v>25</v>
      </c>
      <c r="C476" s="79">
        <f t="shared" si="14"/>
        <v>1</v>
      </c>
      <c r="D476" s="79">
        <f t="shared" si="15"/>
        <v>1</v>
      </c>
    </row>
    <row r="477" spans="1:4" x14ac:dyDescent="0.2">
      <c r="A477" t="s">
        <v>18</v>
      </c>
      <c r="B477" t="s">
        <v>25</v>
      </c>
      <c r="C477" s="79">
        <f t="shared" si="14"/>
        <v>1</v>
      </c>
      <c r="D477" s="79">
        <f t="shared" si="15"/>
        <v>1</v>
      </c>
    </row>
    <row r="478" spans="1:4" x14ac:dyDescent="0.2">
      <c r="A478" t="s">
        <v>18</v>
      </c>
      <c r="B478" t="s">
        <v>25</v>
      </c>
      <c r="C478" s="79">
        <f t="shared" si="14"/>
        <v>1</v>
      </c>
      <c r="D478" s="79">
        <f t="shared" si="15"/>
        <v>1</v>
      </c>
    </row>
    <row r="479" spans="1:4" x14ac:dyDescent="0.2">
      <c r="A479" t="s">
        <v>18</v>
      </c>
      <c r="B479" t="s">
        <v>25</v>
      </c>
      <c r="C479" s="79">
        <f t="shared" si="14"/>
        <v>1</v>
      </c>
      <c r="D479" s="79">
        <f t="shared" si="15"/>
        <v>1</v>
      </c>
    </row>
    <row r="480" spans="1:4" x14ac:dyDescent="0.2">
      <c r="A480" t="s">
        <v>18</v>
      </c>
      <c r="B480" t="s">
        <v>25</v>
      </c>
      <c r="C480" s="79">
        <f t="shared" si="14"/>
        <v>1</v>
      </c>
      <c r="D480" s="79">
        <f t="shared" si="15"/>
        <v>1</v>
      </c>
    </row>
    <row r="481" spans="1:4" x14ac:dyDescent="0.2">
      <c r="A481" t="s">
        <v>18</v>
      </c>
      <c r="B481" t="s">
        <v>25</v>
      </c>
      <c r="C481" s="79">
        <f t="shared" si="14"/>
        <v>1</v>
      </c>
      <c r="D481" s="79">
        <f t="shared" si="15"/>
        <v>1</v>
      </c>
    </row>
    <row r="482" spans="1:4" x14ac:dyDescent="0.2">
      <c r="A482" t="s">
        <v>18</v>
      </c>
      <c r="B482" t="s">
        <v>25</v>
      </c>
      <c r="C482" s="79">
        <f t="shared" si="14"/>
        <v>1</v>
      </c>
      <c r="D482" s="79">
        <f t="shared" si="15"/>
        <v>1</v>
      </c>
    </row>
    <row r="483" spans="1:4" x14ac:dyDescent="0.2">
      <c r="A483" t="s">
        <v>18</v>
      </c>
      <c r="B483" t="s">
        <v>25</v>
      </c>
      <c r="C483" s="79">
        <f t="shared" si="14"/>
        <v>1</v>
      </c>
      <c r="D483" s="79">
        <f t="shared" si="15"/>
        <v>1</v>
      </c>
    </row>
    <row r="484" spans="1:4" x14ac:dyDescent="0.2">
      <c r="A484" t="s">
        <v>18</v>
      </c>
      <c r="B484" t="s">
        <v>25</v>
      </c>
      <c r="C484" s="79">
        <f t="shared" si="14"/>
        <v>1</v>
      </c>
      <c r="D484" s="79">
        <f t="shared" si="15"/>
        <v>1</v>
      </c>
    </row>
    <row r="485" spans="1:4" x14ac:dyDescent="0.2">
      <c r="A485" t="s">
        <v>18</v>
      </c>
      <c r="B485" t="s">
        <v>25</v>
      </c>
      <c r="C485" s="79">
        <f t="shared" si="14"/>
        <v>1</v>
      </c>
      <c r="D485" s="79">
        <f t="shared" si="15"/>
        <v>1</v>
      </c>
    </row>
    <row r="486" spans="1:4" x14ac:dyDescent="0.2">
      <c r="A486" t="s">
        <v>18</v>
      </c>
      <c r="B486" t="s">
        <v>25</v>
      </c>
      <c r="C486" s="79">
        <f t="shared" si="14"/>
        <v>1</v>
      </c>
      <c r="D486" s="79">
        <f t="shared" si="15"/>
        <v>1</v>
      </c>
    </row>
    <row r="487" spans="1:4" x14ac:dyDescent="0.2">
      <c r="A487" t="s">
        <v>18</v>
      </c>
      <c r="B487" t="s">
        <v>25</v>
      </c>
      <c r="C487" s="79">
        <f t="shared" si="14"/>
        <v>1</v>
      </c>
      <c r="D487" s="79">
        <f t="shared" si="15"/>
        <v>1</v>
      </c>
    </row>
    <row r="488" spans="1:4" x14ac:dyDescent="0.2">
      <c r="A488" t="s">
        <v>18</v>
      </c>
      <c r="B488" t="s">
        <v>25</v>
      </c>
      <c r="C488" s="79">
        <f t="shared" si="14"/>
        <v>1</v>
      </c>
      <c r="D488" s="79">
        <f t="shared" si="15"/>
        <v>1</v>
      </c>
    </row>
    <row r="489" spans="1:4" x14ac:dyDescent="0.2">
      <c r="A489" t="s">
        <v>18</v>
      </c>
      <c r="B489" t="s">
        <v>25</v>
      </c>
      <c r="C489" s="79">
        <f t="shared" si="14"/>
        <v>1</v>
      </c>
      <c r="D489" s="79">
        <f t="shared" si="15"/>
        <v>1</v>
      </c>
    </row>
    <row r="490" spans="1:4" x14ac:dyDescent="0.2">
      <c r="A490" t="s">
        <v>18</v>
      </c>
      <c r="B490" t="s">
        <v>25</v>
      </c>
      <c r="C490" s="79">
        <f t="shared" si="14"/>
        <v>1</v>
      </c>
      <c r="D490" s="79">
        <f t="shared" si="15"/>
        <v>1</v>
      </c>
    </row>
    <row r="491" spans="1:4" x14ac:dyDescent="0.2">
      <c r="A491" t="s">
        <v>18</v>
      </c>
      <c r="B491" t="s">
        <v>25</v>
      </c>
      <c r="C491" s="79">
        <f t="shared" si="14"/>
        <v>1</v>
      </c>
      <c r="D491" s="79">
        <f t="shared" si="15"/>
        <v>1</v>
      </c>
    </row>
    <row r="492" spans="1:4" x14ac:dyDescent="0.2">
      <c r="A492" t="s">
        <v>18</v>
      </c>
      <c r="B492" t="s">
        <v>25</v>
      </c>
      <c r="C492" s="79">
        <f t="shared" si="14"/>
        <v>1</v>
      </c>
      <c r="D492" s="79">
        <f t="shared" si="15"/>
        <v>1</v>
      </c>
    </row>
    <row r="493" spans="1:4" x14ac:dyDescent="0.2">
      <c r="A493" t="s">
        <v>18</v>
      </c>
      <c r="B493" t="s">
        <v>25</v>
      </c>
      <c r="C493" s="79">
        <f t="shared" si="14"/>
        <v>1</v>
      </c>
      <c r="D493" s="79">
        <f t="shared" si="15"/>
        <v>1</v>
      </c>
    </row>
    <row r="494" spans="1:4" x14ac:dyDescent="0.2">
      <c r="A494" t="s">
        <v>18</v>
      </c>
      <c r="B494" t="s">
        <v>25</v>
      </c>
      <c r="C494" s="79">
        <f t="shared" si="14"/>
        <v>1</v>
      </c>
      <c r="D494" s="79">
        <f t="shared" si="15"/>
        <v>1</v>
      </c>
    </row>
    <row r="495" spans="1:4" x14ac:dyDescent="0.2">
      <c r="A495" t="s">
        <v>18</v>
      </c>
      <c r="B495" t="s">
        <v>25</v>
      </c>
      <c r="C495" s="79">
        <f t="shared" si="14"/>
        <v>1</v>
      </c>
      <c r="D495" s="79">
        <f t="shared" si="15"/>
        <v>1</v>
      </c>
    </row>
    <row r="496" spans="1:4" x14ac:dyDescent="0.2">
      <c r="A496" t="s">
        <v>18</v>
      </c>
      <c r="B496" t="s">
        <v>25</v>
      </c>
      <c r="C496" s="79">
        <f t="shared" si="14"/>
        <v>1</v>
      </c>
      <c r="D496" s="79">
        <f t="shared" si="15"/>
        <v>1</v>
      </c>
    </row>
    <row r="497" spans="1:4" x14ac:dyDescent="0.2">
      <c r="A497" t="s">
        <v>18</v>
      </c>
      <c r="B497" t="s">
        <v>25</v>
      </c>
      <c r="C497" s="79">
        <f t="shared" si="14"/>
        <v>1</v>
      </c>
      <c r="D497" s="79">
        <f t="shared" si="15"/>
        <v>1</v>
      </c>
    </row>
    <row r="498" spans="1:4" x14ac:dyDescent="0.2">
      <c r="A498" t="s">
        <v>18</v>
      </c>
      <c r="B498" t="s">
        <v>25</v>
      </c>
      <c r="C498" s="79">
        <f t="shared" si="14"/>
        <v>1</v>
      </c>
      <c r="D498" s="79">
        <f t="shared" si="15"/>
        <v>1</v>
      </c>
    </row>
    <row r="499" spans="1:4" x14ac:dyDescent="0.2">
      <c r="A499" t="s">
        <v>18</v>
      </c>
      <c r="B499" t="s">
        <v>25</v>
      </c>
      <c r="C499" s="79">
        <f t="shared" si="14"/>
        <v>1</v>
      </c>
      <c r="D499" s="79">
        <f t="shared" si="15"/>
        <v>1</v>
      </c>
    </row>
    <row r="500" spans="1:4" x14ac:dyDescent="0.2">
      <c r="A500" t="s">
        <v>18</v>
      </c>
      <c r="B500" t="s">
        <v>25</v>
      </c>
      <c r="C500" s="79">
        <f t="shared" si="14"/>
        <v>1</v>
      </c>
      <c r="D500" s="79">
        <f t="shared" si="15"/>
        <v>1</v>
      </c>
    </row>
    <row r="501" spans="1:4" x14ac:dyDescent="0.2">
      <c r="A501" t="s">
        <v>18</v>
      </c>
      <c r="B501" t="s">
        <v>25</v>
      </c>
      <c r="C501" s="79">
        <f t="shared" si="14"/>
        <v>1</v>
      </c>
      <c r="D501" s="79">
        <f t="shared" si="15"/>
        <v>1</v>
      </c>
    </row>
    <row r="502" spans="1:4" x14ac:dyDescent="0.2">
      <c r="A502" t="s">
        <v>18</v>
      </c>
      <c r="B502" t="s">
        <v>25</v>
      </c>
      <c r="C502" s="79">
        <f t="shared" si="14"/>
        <v>1</v>
      </c>
      <c r="D502" s="79">
        <f t="shared" si="15"/>
        <v>1</v>
      </c>
    </row>
    <row r="503" spans="1:4" x14ac:dyDescent="0.2">
      <c r="A503" t="s">
        <v>18</v>
      </c>
      <c r="B503" t="s">
        <v>25</v>
      </c>
      <c r="C503" s="79">
        <f t="shared" si="14"/>
        <v>1</v>
      </c>
      <c r="D503" s="79">
        <f t="shared" si="15"/>
        <v>1</v>
      </c>
    </row>
    <row r="504" spans="1:4" x14ac:dyDescent="0.2">
      <c r="A504" t="s">
        <v>18</v>
      </c>
      <c r="B504" t="s">
        <v>25</v>
      </c>
      <c r="C504" s="79">
        <f t="shared" si="14"/>
        <v>1</v>
      </c>
      <c r="D504" s="79">
        <f t="shared" si="15"/>
        <v>1</v>
      </c>
    </row>
    <row r="505" spans="1:4" x14ac:dyDescent="0.2">
      <c r="A505" t="s">
        <v>18</v>
      </c>
      <c r="B505" t="s">
        <v>25</v>
      </c>
      <c r="C505" s="79">
        <f t="shared" si="14"/>
        <v>1</v>
      </c>
      <c r="D505" s="79">
        <f t="shared" si="15"/>
        <v>1</v>
      </c>
    </row>
    <row r="506" spans="1:4" x14ac:dyDescent="0.2">
      <c r="A506" t="s">
        <v>18</v>
      </c>
      <c r="B506" t="s">
        <v>25</v>
      </c>
      <c r="C506" s="79">
        <f t="shared" si="14"/>
        <v>1</v>
      </c>
      <c r="D506" s="79">
        <f t="shared" si="15"/>
        <v>1</v>
      </c>
    </row>
    <row r="507" spans="1:4" x14ac:dyDescent="0.2">
      <c r="A507" t="s">
        <v>18</v>
      </c>
      <c r="B507" t="s">
        <v>25</v>
      </c>
      <c r="C507" s="79">
        <f t="shared" si="14"/>
        <v>1</v>
      </c>
      <c r="D507" s="79">
        <f t="shared" si="15"/>
        <v>1</v>
      </c>
    </row>
    <row r="508" spans="1:4" x14ac:dyDescent="0.2">
      <c r="A508" t="s">
        <v>18</v>
      </c>
      <c r="B508" t="s">
        <v>25</v>
      </c>
      <c r="C508" s="79">
        <f t="shared" si="14"/>
        <v>1</v>
      </c>
      <c r="D508" s="79">
        <f t="shared" si="15"/>
        <v>1</v>
      </c>
    </row>
    <row r="509" spans="1:4" x14ac:dyDescent="0.2">
      <c r="A509" t="s">
        <v>18</v>
      </c>
      <c r="B509" t="s">
        <v>25</v>
      </c>
      <c r="C509" s="79">
        <f t="shared" si="14"/>
        <v>1</v>
      </c>
      <c r="D509" s="79">
        <f t="shared" si="15"/>
        <v>1</v>
      </c>
    </row>
    <row r="510" spans="1:4" x14ac:dyDescent="0.2">
      <c r="A510" t="s">
        <v>18</v>
      </c>
      <c r="B510" t="s">
        <v>25</v>
      </c>
      <c r="C510" s="79">
        <f t="shared" si="14"/>
        <v>1</v>
      </c>
      <c r="D510" s="79">
        <f t="shared" si="15"/>
        <v>1</v>
      </c>
    </row>
    <row r="511" spans="1:4" x14ac:dyDescent="0.2">
      <c r="A511" t="s">
        <v>18</v>
      </c>
      <c r="B511" t="s">
        <v>25</v>
      </c>
      <c r="C511" s="79">
        <f t="shared" si="14"/>
        <v>1</v>
      </c>
      <c r="D511" s="79">
        <f t="shared" si="15"/>
        <v>1</v>
      </c>
    </row>
    <row r="512" spans="1:4" x14ac:dyDescent="0.2">
      <c r="A512" t="s">
        <v>18</v>
      </c>
      <c r="B512" t="s">
        <v>25</v>
      </c>
      <c r="C512" s="79">
        <f t="shared" si="14"/>
        <v>1</v>
      </c>
      <c r="D512" s="79">
        <f t="shared" si="15"/>
        <v>1</v>
      </c>
    </row>
    <row r="513" spans="1:4" x14ac:dyDescent="0.2">
      <c r="A513" t="s">
        <v>18</v>
      </c>
      <c r="B513" t="s">
        <v>25</v>
      </c>
      <c r="C513" s="79">
        <f t="shared" si="14"/>
        <v>1</v>
      </c>
      <c r="D513" s="79">
        <f t="shared" si="15"/>
        <v>1</v>
      </c>
    </row>
    <row r="514" spans="1:4" x14ac:dyDescent="0.2">
      <c r="A514" t="s">
        <v>18</v>
      </c>
      <c r="B514" t="s">
        <v>25</v>
      </c>
      <c r="C514" s="79">
        <f t="shared" si="14"/>
        <v>1</v>
      </c>
      <c r="D514" s="79">
        <f t="shared" si="15"/>
        <v>1</v>
      </c>
    </row>
    <row r="515" spans="1:4" x14ac:dyDescent="0.2">
      <c r="A515" t="s">
        <v>18</v>
      </c>
      <c r="B515" t="s">
        <v>25</v>
      </c>
      <c r="C515" s="79">
        <f t="shared" ref="C515:C578" si="16">IF(A515="Male", 1, 0)</f>
        <v>1</v>
      </c>
      <c r="D515" s="79">
        <f t="shared" ref="D515:D578" si="17">IF(B515="Yes", 1, 0)</f>
        <v>1</v>
      </c>
    </row>
    <row r="516" spans="1:4" x14ac:dyDescent="0.2">
      <c r="A516" t="s">
        <v>18</v>
      </c>
      <c r="B516" t="s">
        <v>25</v>
      </c>
      <c r="C516" s="79">
        <f t="shared" si="16"/>
        <v>1</v>
      </c>
      <c r="D516" s="79">
        <f t="shared" si="17"/>
        <v>1</v>
      </c>
    </row>
    <row r="517" spans="1:4" x14ac:dyDescent="0.2">
      <c r="A517" t="s">
        <v>18</v>
      </c>
      <c r="B517" t="s">
        <v>25</v>
      </c>
      <c r="C517" s="79">
        <f t="shared" si="16"/>
        <v>1</v>
      </c>
      <c r="D517" s="79">
        <f t="shared" si="17"/>
        <v>1</v>
      </c>
    </row>
    <row r="518" spans="1:4" x14ac:dyDescent="0.2">
      <c r="A518" t="s">
        <v>18</v>
      </c>
      <c r="B518" t="s">
        <v>25</v>
      </c>
      <c r="C518" s="79">
        <f t="shared" si="16"/>
        <v>1</v>
      </c>
      <c r="D518" s="79">
        <f t="shared" si="17"/>
        <v>1</v>
      </c>
    </row>
    <row r="519" spans="1:4" x14ac:dyDescent="0.2">
      <c r="A519" t="s">
        <v>18</v>
      </c>
      <c r="B519" t="s">
        <v>25</v>
      </c>
      <c r="C519" s="79">
        <f t="shared" si="16"/>
        <v>1</v>
      </c>
      <c r="D519" s="79">
        <f t="shared" si="17"/>
        <v>1</v>
      </c>
    </row>
    <row r="520" spans="1:4" x14ac:dyDescent="0.2">
      <c r="A520" t="s">
        <v>18</v>
      </c>
      <c r="B520" t="s">
        <v>25</v>
      </c>
      <c r="C520" s="79">
        <f t="shared" si="16"/>
        <v>1</v>
      </c>
      <c r="D520" s="79">
        <f t="shared" si="17"/>
        <v>1</v>
      </c>
    </row>
    <row r="521" spans="1:4" x14ac:dyDescent="0.2">
      <c r="A521" t="s">
        <v>18</v>
      </c>
      <c r="B521" t="s">
        <v>25</v>
      </c>
      <c r="C521" s="79">
        <f t="shared" si="16"/>
        <v>1</v>
      </c>
      <c r="D521" s="79">
        <f t="shared" si="17"/>
        <v>1</v>
      </c>
    </row>
    <row r="522" spans="1:4" x14ac:dyDescent="0.2">
      <c r="A522" t="s">
        <v>18</v>
      </c>
      <c r="B522" t="s">
        <v>25</v>
      </c>
      <c r="C522" s="79">
        <f t="shared" si="16"/>
        <v>1</v>
      </c>
      <c r="D522" s="79">
        <f t="shared" si="17"/>
        <v>1</v>
      </c>
    </row>
    <row r="523" spans="1:4" x14ac:dyDescent="0.2">
      <c r="A523" t="s">
        <v>18</v>
      </c>
      <c r="B523" t="s">
        <v>25</v>
      </c>
      <c r="C523" s="79">
        <f t="shared" si="16"/>
        <v>1</v>
      </c>
      <c r="D523" s="79">
        <f t="shared" si="17"/>
        <v>1</v>
      </c>
    </row>
    <row r="524" spans="1:4" x14ac:dyDescent="0.2">
      <c r="A524" t="s">
        <v>18</v>
      </c>
      <c r="B524" t="s">
        <v>25</v>
      </c>
      <c r="C524" s="79">
        <f t="shared" si="16"/>
        <v>1</v>
      </c>
      <c r="D524" s="79">
        <f t="shared" si="17"/>
        <v>1</v>
      </c>
    </row>
    <row r="525" spans="1:4" x14ac:dyDescent="0.2">
      <c r="A525" t="s">
        <v>18</v>
      </c>
      <c r="B525" t="s">
        <v>25</v>
      </c>
      <c r="C525" s="79">
        <f t="shared" si="16"/>
        <v>1</v>
      </c>
      <c r="D525" s="79">
        <f t="shared" si="17"/>
        <v>1</v>
      </c>
    </row>
    <row r="526" spans="1:4" x14ac:dyDescent="0.2">
      <c r="A526" t="s">
        <v>18</v>
      </c>
      <c r="B526" t="s">
        <v>25</v>
      </c>
      <c r="C526" s="79">
        <f t="shared" si="16"/>
        <v>1</v>
      </c>
      <c r="D526" s="79">
        <f t="shared" si="17"/>
        <v>1</v>
      </c>
    </row>
    <row r="527" spans="1:4" x14ac:dyDescent="0.2">
      <c r="A527" t="s">
        <v>18</v>
      </c>
      <c r="B527" t="s">
        <v>25</v>
      </c>
      <c r="C527" s="79">
        <f t="shared" si="16"/>
        <v>1</v>
      </c>
      <c r="D527" s="79">
        <f t="shared" si="17"/>
        <v>1</v>
      </c>
    </row>
    <row r="528" spans="1:4" x14ac:dyDescent="0.2">
      <c r="A528" t="s">
        <v>18</v>
      </c>
      <c r="B528" t="s">
        <v>25</v>
      </c>
      <c r="C528" s="79">
        <f t="shared" si="16"/>
        <v>1</v>
      </c>
      <c r="D528" s="79">
        <f t="shared" si="17"/>
        <v>1</v>
      </c>
    </row>
    <row r="529" spans="1:4" x14ac:dyDescent="0.2">
      <c r="A529" t="s">
        <v>18</v>
      </c>
      <c r="B529" t="s">
        <v>25</v>
      </c>
      <c r="C529" s="79">
        <f t="shared" si="16"/>
        <v>1</v>
      </c>
      <c r="D529" s="79">
        <f t="shared" si="17"/>
        <v>1</v>
      </c>
    </row>
    <row r="530" spans="1:4" x14ac:dyDescent="0.2">
      <c r="A530" t="s">
        <v>18</v>
      </c>
      <c r="B530" t="s">
        <v>25</v>
      </c>
      <c r="C530" s="79">
        <f t="shared" si="16"/>
        <v>1</v>
      </c>
      <c r="D530" s="79">
        <f t="shared" si="17"/>
        <v>1</v>
      </c>
    </row>
    <row r="531" spans="1:4" x14ac:dyDescent="0.2">
      <c r="A531" t="s">
        <v>18</v>
      </c>
      <c r="B531" t="s">
        <v>25</v>
      </c>
      <c r="C531" s="79">
        <f t="shared" si="16"/>
        <v>1</v>
      </c>
      <c r="D531" s="79">
        <f t="shared" si="17"/>
        <v>1</v>
      </c>
    </row>
    <row r="532" spans="1:4" x14ac:dyDescent="0.2">
      <c r="A532" t="s">
        <v>18</v>
      </c>
      <c r="B532" t="s">
        <v>25</v>
      </c>
      <c r="C532" s="79">
        <f t="shared" si="16"/>
        <v>1</v>
      </c>
      <c r="D532" s="79">
        <f t="shared" si="17"/>
        <v>1</v>
      </c>
    </row>
    <row r="533" spans="1:4" x14ac:dyDescent="0.2">
      <c r="A533" t="s">
        <v>18</v>
      </c>
      <c r="B533" t="s">
        <v>25</v>
      </c>
      <c r="C533" s="79">
        <f t="shared" si="16"/>
        <v>1</v>
      </c>
      <c r="D533" s="79">
        <f t="shared" si="17"/>
        <v>1</v>
      </c>
    </row>
    <row r="534" spans="1:4" x14ac:dyDescent="0.2">
      <c r="A534" t="s">
        <v>18</v>
      </c>
      <c r="B534" t="s">
        <v>25</v>
      </c>
      <c r="C534" s="79">
        <f t="shared" si="16"/>
        <v>1</v>
      </c>
      <c r="D534" s="79">
        <f t="shared" si="17"/>
        <v>1</v>
      </c>
    </row>
    <row r="535" spans="1:4" x14ac:dyDescent="0.2">
      <c r="A535" t="s">
        <v>18</v>
      </c>
      <c r="B535" t="s">
        <v>25</v>
      </c>
      <c r="C535" s="79">
        <f t="shared" si="16"/>
        <v>1</v>
      </c>
      <c r="D535" s="79">
        <f t="shared" si="17"/>
        <v>1</v>
      </c>
    </row>
    <row r="536" spans="1:4" x14ac:dyDescent="0.2">
      <c r="A536" t="s">
        <v>18</v>
      </c>
      <c r="B536" t="s">
        <v>25</v>
      </c>
      <c r="C536" s="79">
        <f t="shared" si="16"/>
        <v>1</v>
      </c>
      <c r="D536" s="79">
        <f t="shared" si="17"/>
        <v>1</v>
      </c>
    </row>
    <row r="537" spans="1:4" x14ac:dyDescent="0.2">
      <c r="A537" t="s">
        <v>18</v>
      </c>
      <c r="B537" t="s">
        <v>25</v>
      </c>
      <c r="C537" s="79">
        <f t="shared" si="16"/>
        <v>1</v>
      </c>
      <c r="D537" s="79">
        <f t="shared" si="17"/>
        <v>1</v>
      </c>
    </row>
    <row r="538" spans="1:4" x14ac:dyDescent="0.2">
      <c r="A538" t="s">
        <v>18</v>
      </c>
      <c r="B538" t="s">
        <v>25</v>
      </c>
      <c r="C538" s="79">
        <f t="shared" si="16"/>
        <v>1</v>
      </c>
      <c r="D538" s="79">
        <f t="shared" si="17"/>
        <v>1</v>
      </c>
    </row>
    <row r="539" spans="1:4" x14ac:dyDescent="0.2">
      <c r="A539" t="s">
        <v>18</v>
      </c>
      <c r="B539" t="s">
        <v>25</v>
      </c>
      <c r="C539" s="79">
        <f t="shared" si="16"/>
        <v>1</v>
      </c>
      <c r="D539" s="79">
        <f t="shared" si="17"/>
        <v>1</v>
      </c>
    </row>
    <row r="540" spans="1:4" x14ac:dyDescent="0.2">
      <c r="A540" t="s">
        <v>18</v>
      </c>
      <c r="B540" t="s">
        <v>25</v>
      </c>
      <c r="C540" s="79">
        <f t="shared" si="16"/>
        <v>1</v>
      </c>
      <c r="D540" s="79">
        <f t="shared" si="17"/>
        <v>1</v>
      </c>
    </row>
    <row r="541" spans="1:4" x14ac:dyDescent="0.2">
      <c r="A541" t="s">
        <v>18</v>
      </c>
      <c r="B541" t="s">
        <v>25</v>
      </c>
      <c r="C541" s="79">
        <f t="shared" si="16"/>
        <v>1</v>
      </c>
      <c r="D541" s="79">
        <f t="shared" si="17"/>
        <v>1</v>
      </c>
    </row>
    <row r="542" spans="1:4" x14ac:dyDescent="0.2">
      <c r="A542" t="s">
        <v>18</v>
      </c>
      <c r="B542" t="s">
        <v>25</v>
      </c>
      <c r="C542" s="79">
        <f t="shared" si="16"/>
        <v>1</v>
      </c>
      <c r="D542" s="79">
        <f t="shared" si="17"/>
        <v>1</v>
      </c>
    </row>
    <row r="543" spans="1:4" x14ac:dyDescent="0.2">
      <c r="A543" t="s">
        <v>18</v>
      </c>
      <c r="B543" t="s">
        <v>25</v>
      </c>
      <c r="C543" s="79">
        <f t="shared" si="16"/>
        <v>1</v>
      </c>
      <c r="D543" s="79">
        <f t="shared" si="17"/>
        <v>1</v>
      </c>
    </row>
    <row r="544" spans="1:4" x14ac:dyDescent="0.2">
      <c r="A544" t="s">
        <v>18</v>
      </c>
      <c r="B544" t="s">
        <v>25</v>
      </c>
      <c r="C544" s="79">
        <f t="shared" si="16"/>
        <v>1</v>
      </c>
      <c r="D544" s="79">
        <f t="shared" si="17"/>
        <v>1</v>
      </c>
    </row>
    <row r="545" spans="1:4" x14ac:dyDescent="0.2">
      <c r="A545" t="s">
        <v>18</v>
      </c>
      <c r="B545" t="s">
        <v>25</v>
      </c>
      <c r="C545" s="79">
        <f t="shared" si="16"/>
        <v>1</v>
      </c>
      <c r="D545" s="79">
        <f t="shared" si="17"/>
        <v>1</v>
      </c>
    </row>
    <row r="546" spans="1:4" x14ac:dyDescent="0.2">
      <c r="A546" t="s">
        <v>18</v>
      </c>
      <c r="B546" t="s">
        <v>25</v>
      </c>
      <c r="C546" s="79">
        <f t="shared" si="16"/>
        <v>1</v>
      </c>
      <c r="D546" s="79">
        <f t="shared" si="17"/>
        <v>1</v>
      </c>
    </row>
    <row r="547" spans="1:4" x14ac:dyDescent="0.2">
      <c r="A547" t="s">
        <v>18</v>
      </c>
      <c r="B547" t="s">
        <v>25</v>
      </c>
      <c r="C547" s="79">
        <f t="shared" si="16"/>
        <v>1</v>
      </c>
      <c r="D547" s="79">
        <f t="shared" si="17"/>
        <v>1</v>
      </c>
    </row>
    <row r="548" spans="1:4" x14ac:dyDescent="0.2">
      <c r="A548" t="s">
        <v>18</v>
      </c>
      <c r="B548" t="s">
        <v>25</v>
      </c>
      <c r="C548" s="79">
        <f t="shared" si="16"/>
        <v>1</v>
      </c>
      <c r="D548" s="79">
        <f t="shared" si="17"/>
        <v>1</v>
      </c>
    </row>
    <row r="549" spans="1:4" x14ac:dyDescent="0.2">
      <c r="A549" t="s">
        <v>18</v>
      </c>
      <c r="B549" t="s">
        <v>25</v>
      </c>
      <c r="C549" s="79">
        <f t="shared" si="16"/>
        <v>1</v>
      </c>
      <c r="D549" s="79">
        <f t="shared" si="17"/>
        <v>1</v>
      </c>
    </row>
    <row r="550" spans="1:4" x14ac:dyDescent="0.2">
      <c r="A550" t="s">
        <v>18</v>
      </c>
      <c r="B550" t="s">
        <v>25</v>
      </c>
      <c r="C550" s="79">
        <f t="shared" si="16"/>
        <v>1</v>
      </c>
      <c r="D550" s="79">
        <f t="shared" si="17"/>
        <v>1</v>
      </c>
    </row>
    <row r="551" spans="1:4" x14ac:dyDescent="0.2">
      <c r="A551" t="s">
        <v>18</v>
      </c>
      <c r="B551" t="s">
        <v>25</v>
      </c>
      <c r="C551" s="79">
        <f t="shared" si="16"/>
        <v>1</v>
      </c>
      <c r="D551" s="79">
        <f t="shared" si="17"/>
        <v>1</v>
      </c>
    </row>
    <row r="552" spans="1:4" x14ac:dyDescent="0.2">
      <c r="A552" t="s">
        <v>18</v>
      </c>
      <c r="B552" t="s">
        <v>25</v>
      </c>
      <c r="C552" s="79">
        <f t="shared" si="16"/>
        <v>1</v>
      </c>
      <c r="D552" s="79">
        <f t="shared" si="17"/>
        <v>1</v>
      </c>
    </row>
    <row r="553" spans="1:4" x14ac:dyDescent="0.2">
      <c r="A553" t="s">
        <v>18</v>
      </c>
      <c r="B553" t="s">
        <v>25</v>
      </c>
      <c r="C553" s="79">
        <f t="shared" si="16"/>
        <v>1</v>
      </c>
      <c r="D553" s="79">
        <f t="shared" si="17"/>
        <v>1</v>
      </c>
    </row>
    <row r="554" spans="1:4" x14ac:dyDescent="0.2">
      <c r="A554" t="s">
        <v>18</v>
      </c>
      <c r="B554" t="s">
        <v>25</v>
      </c>
      <c r="C554" s="79">
        <f t="shared" si="16"/>
        <v>1</v>
      </c>
      <c r="D554" s="79">
        <f t="shared" si="17"/>
        <v>1</v>
      </c>
    </row>
    <row r="555" spans="1:4" x14ac:dyDescent="0.2">
      <c r="A555" t="s">
        <v>18</v>
      </c>
      <c r="B555" t="s">
        <v>25</v>
      </c>
      <c r="C555" s="79">
        <f t="shared" si="16"/>
        <v>1</v>
      </c>
      <c r="D555" s="79">
        <f t="shared" si="17"/>
        <v>1</v>
      </c>
    </row>
    <row r="556" spans="1:4" x14ac:dyDescent="0.2">
      <c r="A556" t="s">
        <v>18</v>
      </c>
      <c r="B556" t="s">
        <v>25</v>
      </c>
      <c r="C556" s="79">
        <f t="shared" si="16"/>
        <v>1</v>
      </c>
      <c r="D556" s="79">
        <f t="shared" si="17"/>
        <v>1</v>
      </c>
    </row>
    <row r="557" spans="1:4" x14ac:dyDescent="0.2">
      <c r="A557" t="s">
        <v>18</v>
      </c>
      <c r="B557" t="s">
        <v>25</v>
      </c>
      <c r="C557" s="79">
        <f t="shared" si="16"/>
        <v>1</v>
      </c>
      <c r="D557" s="79">
        <f t="shared" si="17"/>
        <v>1</v>
      </c>
    </row>
    <row r="558" spans="1:4" x14ac:dyDescent="0.2">
      <c r="A558" t="s">
        <v>18</v>
      </c>
      <c r="B558" t="s">
        <v>25</v>
      </c>
      <c r="C558" s="79">
        <f t="shared" si="16"/>
        <v>1</v>
      </c>
      <c r="D558" s="79">
        <f t="shared" si="17"/>
        <v>1</v>
      </c>
    </row>
    <row r="559" spans="1:4" x14ac:dyDescent="0.2">
      <c r="A559" t="s">
        <v>18</v>
      </c>
      <c r="B559" t="s">
        <v>25</v>
      </c>
      <c r="C559" s="79">
        <f t="shared" si="16"/>
        <v>1</v>
      </c>
      <c r="D559" s="79">
        <f t="shared" si="17"/>
        <v>1</v>
      </c>
    </row>
    <row r="560" spans="1:4" x14ac:dyDescent="0.2">
      <c r="A560" t="s">
        <v>18</v>
      </c>
      <c r="B560" t="s">
        <v>25</v>
      </c>
      <c r="C560" s="79">
        <f t="shared" si="16"/>
        <v>1</v>
      </c>
      <c r="D560" s="79">
        <f t="shared" si="17"/>
        <v>1</v>
      </c>
    </row>
    <row r="561" spans="1:4" x14ac:dyDescent="0.2">
      <c r="A561" t="s">
        <v>18</v>
      </c>
      <c r="B561" t="s">
        <v>25</v>
      </c>
      <c r="C561" s="79">
        <f t="shared" si="16"/>
        <v>1</v>
      </c>
      <c r="D561" s="79">
        <f t="shared" si="17"/>
        <v>1</v>
      </c>
    </row>
    <row r="562" spans="1:4" x14ac:dyDescent="0.2">
      <c r="A562" t="s">
        <v>18</v>
      </c>
      <c r="B562" t="s">
        <v>25</v>
      </c>
      <c r="C562" s="79">
        <f t="shared" si="16"/>
        <v>1</v>
      </c>
      <c r="D562" s="79">
        <f t="shared" si="17"/>
        <v>1</v>
      </c>
    </row>
    <row r="563" spans="1:4" x14ac:dyDescent="0.2">
      <c r="A563" t="s">
        <v>18</v>
      </c>
      <c r="B563" t="s">
        <v>25</v>
      </c>
      <c r="C563" s="79">
        <f t="shared" si="16"/>
        <v>1</v>
      </c>
      <c r="D563" s="79">
        <f t="shared" si="17"/>
        <v>1</v>
      </c>
    </row>
    <row r="564" spans="1:4" x14ac:dyDescent="0.2">
      <c r="A564" t="s">
        <v>18</v>
      </c>
      <c r="B564" t="s">
        <v>25</v>
      </c>
      <c r="C564" s="79">
        <f t="shared" si="16"/>
        <v>1</v>
      </c>
      <c r="D564" s="79">
        <f t="shared" si="17"/>
        <v>1</v>
      </c>
    </row>
    <row r="565" spans="1:4" x14ac:dyDescent="0.2">
      <c r="A565" t="s">
        <v>18</v>
      </c>
      <c r="B565" t="s">
        <v>25</v>
      </c>
      <c r="C565" s="79">
        <f t="shared" si="16"/>
        <v>1</v>
      </c>
      <c r="D565" s="79">
        <f t="shared" si="17"/>
        <v>1</v>
      </c>
    </row>
    <row r="566" spans="1:4" x14ac:dyDescent="0.2">
      <c r="A566" t="s">
        <v>18</v>
      </c>
      <c r="B566" t="s">
        <v>25</v>
      </c>
      <c r="C566" s="79">
        <f t="shared" si="16"/>
        <v>1</v>
      </c>
      <c r="D566" s="79">
        <f t="shared" si="17"/>
        <v>1</v>
      </c>
    </row>
    <row r="567" spans="1:4" x14ac:dyDescent="0.2">
      <c r="A567" t="s">
        <v>18</v>
      </c>
      <c r="B567" t="s">
        <v>25</v>
      </c>
      <c r="C567" s="79">
        <f t="shared" si="16"/>
        <v>1</v>
      </c>
      <c r="D567" s="79">
        <f t="shared" si="17"/>
        <v>1</v>
      </c>
    </row>
    <row r="568" spans="1:4" x14ac:dyDescent="0.2">
      <c r="A568" t="s">
        <v>18</v>
      </c>
      <c r="B568" t="s">
        <v>25</v>
      </c>
      <c r="C568" s="79">
        <f t="shared" si="16"/>
        <v>1</v>
      </c>
      <c r="D568" s="79">
        <f t="shared" si="17"/>
        <v>1</v>
      </c>
    </row>
    <row r="569" spans="1:4" x14ac:dyDescent="0.2">
      <c r="A569" t="s">
        <v>18</v>
      </c>
      <c r="B569" t="s">
        <v>25</v>
      </c>
      <c r="C569" s="79">
        <f t="shared" si="16"/>
        <v>1</v>
      </c>
      <c r="D569" s="79">
        <f t="shared" si="17"/>
        <v>1</v>
      </c>
    </row>
    <row r="570" spans="1:4" x14ac:dyDescent="0.2">
      <c r="A570" t="s">
        <v>18</v>
      </c>
      <c r="B570" t="s">
        <v>25</v>
      </c>
      <c r="C570" s="79">
        <f t="shared" si="16"/>
        <v>1</v>
      </c>
      <c r="D570" s="79">
        <f t="shared" si="17"/>
        <v>1</v>
      </c>
    </row>
    <row r="571" spans="1:4" x14ac:dyDescent="0.2">
      <c r="A571" t="s">
        <v>18</v>
      </c>
      <c r="B571" t="s">
        <v>25</v>
      </c>
      <c r="C571" s="79">
        <f t="shared" si="16"/>
        <v>1</v>
      </c>
      <c r="D571" s="79">
        <f t="shared" si="17"/>
        <v>1</v>
      </c>
    </row>
    <row r="572" spans="1:4" x14ac:dyDescent="0.2">
      <c r="A572" t="s">
        <v>18</v>
      </c>
      <c r="B572" t="s">
        <v>25</v>
      </c>
      <c r="C572" s="79">
        <f t="shared" si="16"/>
        <v>1</v>
      </c>
      <c r="D572" s="79">
        <f t="shared" si="17"/>
        <v>1</v>
      </c>
    </row>
    <row r="573" spans="1:4" x14ac:dyDescent="0.2">
      <c r="A573" t="s">
        <v>18</v>
      </c>
      <c r="B573" t="s">
        <v>25</v>
      </c>
      <c r="C573" s="79">
        <f t="shared" si="16"/>
        <v>1</v>
      </c>
      <c r="D573" s="79">
        <f t="shared" si="17"/>
        <v>1</v>
      </c>
    </row>
    <row r="574" spans="1:4" x14ac:dyDescent="0.2">
      <c r="A574" t="s">
        <v>18</v>
      </c>
      <c r="B574" t="s">
        <v>25</v>
      </c>
      <c r="C574" s="79">
        <f t="shared" si="16"/>
        <v>1</v>
      </c>
      <c r="D574" s="79">
        <f t="shared" si="17"/>
        <v>1</v>
      </c>
    </row>
    <row r="575" spans="1:4" x14ac:dyDescent="0.2">
      <c r="A575" t="s">
        <v>18</v>
      </c>
      <c r="B575" t="s">
        <v>25</v>
      </c>
      <c r="C575" s="79">
        <f t="shared" si="16"/>
        <v>1</v>
      </c>
      <c r="D575" s="79">
        <f t="shared" si="17"/>
        <v>1</v>
      </c>
    </row>
    <row r="576" spans="1:4" x14ac:dyDescent="0.2">
      <c r="A576" t="s">
        <v>18</v>
      </c>
      <c r="B576" t="s">
        <v>25</v>
      </c>
      <c r="C576" s="79">
        <f t="shared" si="16"/>
        <v>1</v>
      </c>
      <c r="D576" s="79">
        <f t="shared" si="17"/>
        <v>1</v>
      </c>
    </row>
    <row r="577" spans="1:4" x14ac:dyDescent="0.2">
      <c r="A577" t="s">
        <v>18</v>
      </c>
      <c r="B577" t="s">
        <v>25</v>
      </c>
      <c r="C577" s="79">
        <f t="shared" si="16"/>
        <v>1</v>
      </c>
      <c r="D577" s="79">
        <f t="shared" si="17"/>
        <v>1</v>
      </c>
    </row>
    <row r="578" spans="1:4" x14ac:dyDescent="0.2">
      <c r="A578" t="s">
        <v>18</v>
      </c>
      <c r="B578" t="s">
        <v>25</v>
      </c>
      <c r="C578" s="79">
        <f t="shared" si="16"/>
        <v>1</v>
      </c>
      <c r="D578" s="79">
        <f t="shared" si="17"/>
        <v>1</v>
      </c>
    </row>
    <row r="579" spans="1:4" x14ac:dyDescent="0.2">
      <c r="A579" t="s">
        <v>18</v>
      </c>
      <c r="B579" t="s">
        <v>25</v>
      </c>
      <c r="C579" s="79">
        <f t="shared" ref="C579:C642" si="18">IF(A579="Male", 1, 0)</f>
        <v>1</v>
      </c>
      <c r="D579" s="79">
        <f t="shared" ref="D579:D642" si="19">IF(B579="Yes", 1, 0)</f>
        <v>1</v>
      </c>
    </row>
    <row r="580" spans="1:4" x14ac:dyDescent="0.2">
      <c r="A580" t="s">
        <v>18</v>
      </c>
      <c r="B580" t="s">
        <v>25</v>
      </c>
      <c r="C580" s="79">
        <f t="shared" si="18"/>
        <v>1</v>
      </c>
      <c r="D580" s="79">
        <f t="shared" si="19"/>
        <v>1</v>
      </c>
    </row>
    <row r="581" spans="1:4" x14ac:dyDescent="0.2">
      <c r="A581" t="s">
        <v>18</v>
      </c>
      <c r="B581" t="s">
        <v>25</v>
      </c>
      <c r="C581" s="79">
        <f t="shared" si="18"/>
        <v>1</v>
      </c>
      <c r="D581" s="79">
        <f t="shared" si="19"/>
        <v>1</v>
      </c>
    </row>
    <row r="582" spans="1:4" x14ac:dyDescent="0.2">
      <c r="A582" t="s">
        <v>18</v>
      </c>
      <c r="B582" t="s">
        <v>25</v>
      </c>
      <c r="C582" s="79">
        <f t="shared" si="18"/>
        <v>1</v>
      </c>
      <c r="D582" s="79">
        <f t="shared" si="19"/>
        <v>1</v>
      </c>
    </row>
    <row r="583" spans="1:4" x14ac:dyDescent="0.2">
      <c r="A583" t="s">
        <v>18</v>
      </c>
      <c r="B583" t="s">
        <v>25</v>
      </c>
      <c r="C583" s="79">
        <f t="shared" si="18"/>
        <v>1</v>
      </c>
      <c r="D583" s="79">
        <f t="shared" si="19"/>
        <v>1</v>
      </c>
    </row>
    <row r="584" spans="1:4" x14ac:dyDescent="0.2">
      <c r="A584" t="s">
        <v>18</v>
      </c>
      <c r="B584" t="s">
        <v>25</v>
      </c>
      <c r="C584" s="79">
        <f t="shared" si="18"/>
        <v>1</v>
      </c>
      <c r="D584" s="79">
        <f t="shared" si="19"/>
        <v>1</v>
      </c>
    </row>
    <row r="585" spans="1:4" x14ac:dyDescent="0.2">
      <c r="A585" t="s">
        <v>18</v>
      </c>
      <c r="B585" t="s">
        <v>25</v>
      </c>
      <c r="C585" s="79">
        <f t="shared" si="18"/>
        <v>1</v>
      </c>
      <c r="D585" s="79">
        <f t="shared" si="19"/>
        <v>1</v>
      </c>
    </row>
    <row r="586" spans="1:4" x14ac:dyDescent="0.2">
      <c r="A586" t="s">
        <v>18</v>
      </c>
      <c r="B586" t="s">
        <v>25</v>
      </c>
      <c r="C586" s="79">
        <f t="shared" si="18"/>
        <v>1</v>
      </c>
      <c r="D586" s="79">
        <f t="shared" si="19"/>
        <v>1</v>
      </c>
    </row>
    <row r="587" spans="1:4" x14ac:dyDescent="0.2">
      <c r="A587" t="s">
        <v>18</v>
      </c>
      <c r="B587" t="s">
        <v>25</v>
      </c>
      <c r="C587" s="79">
        <f t="shared" si="18"/>
        <v>1</v>
      </c>
      <c r="D587" s="79">
        <f t="shared" si="19"/>
        <v>1</v>
      </c>
    </row>
    <row r="588" spans="1:4" x14ac:dyDescent="0.2">
      <c r="A588" t="s">
        <v>18</v>
      </c>
      <c r="B588" t="s">
        <v>25</v>
      </c>
      <c r="C588" s="79">
        <f t="shared" si="18"/>
        <v>1</v>
      </c>
      <c r="D588" s="79">
        <f t="shared" si="19"/>
        <v>1</v>
      </c>
    </row>
    <row r="589" spans="1:4" x14ac:dyDescent="0.2">
      <c r="A589" t="s">
        <v>18</v>
      </c>
      <c r="B589" t="s">
        <v>25</v>
      </c>
      <c r="C589" s="79">
        <f t="shared" si="18"/>
        <v>1</v>
      </c>
      <c r="D589" s="79">
        <f t="shared" si="19"/>
        <v>1</v>
      </c>
    </row>
    <row r="590" spans="1:4" x14ac:dyDescent="0.2">
      <c r="A590" t="s">
        <v>18</v>
      </c>
      <c r="B590" t="s">
        <v>25</v>
      </c>
      <c r="C590" s="79">
        <f t="shared" si="18"/>
        <v>1</v>
      </c>
      <c r="D590" s="79">
        <f t="shared" si="19"/>
        <v>1</v>
      </c>
    </row>
    <row r="591" spans="1:4" x14ac:dyDescent="0.2">
      <c r="A591" t="s">
        <v>18</v>
      </c>
      <c r="B591" t="s">
        <v>25</v>
      </c>
      <c r="C591" s="79">
        <f t="shared" si="18"/>
        <v>1</v>
      </c>
      <c r="D591" s="79">
        <f t="shared" si="19"/>
        <v>1</v>
      </c>
    </row>
    <row r="592" spans="1:4" x14ac:dyDescent="0.2">
      <c r="A592" t="s">
        <v>18</v>
      </c>
      <c r="B592" t="s">
        <v>25</v>
      </c>
      <c r="C592" s="79">
        <f t="shared" si="18"/>
        <v>1</v>
      </c>
      <c r="D592" s="79">
        <f t="shared" si="19"/>
        <v>1</v>
      </c>
    </row>
    <row r="593" spans="1:4" x14ac:dyDescent="0.2">
      <c r="A593" t="s">
        <v>18</v>
      </c>
      <c r="B593" t="s">
        <v>25</v>
      </c>
      <c r="C593" s="79">
        <f t="shared" si="18"/>
        <v>1</v>
      </c>
      <c r="D593" s="79">
        <f t="shared" si="19"/>
        <v>1</v>
      </c>
    </row>
    <row r="594" spans="1:4" x14ac:dyDescent="0.2">
      <c r="A594" t="s">
        <v>18</v>
      </c>
      <c r="B594" t="s">
        <v>25</v>
      </c>
      <c r="C594" s="79">
        <f t="shared" si="18"/>
        <v>1</v>
      </c>
      <c r="D594" s="79">
        <f t="shared" si="19"/>
        <v>1</v>
      </c>
    </row>
    <row r="595" spans="1:4" x14ac:dyDescent="0.2">
      <c r="A595" t="s">
        <v>18</v>
      </c>
      <c r="B595" t="s">
        <v>25</v>
      </c>
      <c r="C595" s="79">
        <f t="shared" si="18"/>
        <v>1</v>
      </c>
      <c r="D595" s="79">
        <f t="shared" si="19"/>
        <v>1</v>
      </c>
    </row>
    <row r="596" spans="1:4" x14ac:dyDescent="0.2">
      <c r="A596" t="s">
        <v>18</v>
      </c>
      <c r="B596" t="s">
        <v>25</v>
      </c>
      <c r="C596" s="79">
        <f t="shared" si="18"/>
        <v>1</v>
      </c>
      <c r="D596" s="79">
        <f t="shared" si="19"/>
        <v>1</v>
      </c>
    </row>
    <row r="597" spans="1:4" x14ac:dyDescent="0.2">
      <c r="A597" t="s">
        <v>18</v>
      </c>
      <c r="B597" t="s">
        <v>25</v>
      </c>
      <c r="C597" s="79">
        <f t="shared" si="18"/>
        <v>1</v>
      </c>
      <c r="D597" s="79">
        <f t="shared" si="19"/>
        <v>1</v>
      </c>
    </row>
    <row r="598" spans="1:4" x14ac:dyDescent="0.2">
      <c r="A598" t="s">
        <v>18</v>
      </c>
      <c r="B598" t="s">
        <v>25</v>
      </c>
      <c r="C598" s="79">
        <f t="shared" si="18"/>
        <v>1</v>
      </c>
      <c r="D598" s="79">
        <f t="shared" si="19"/>
        <v>1</v>
      </c>
    </row>
    <row r="599" spans="1:4" x14ac:dyDescent="0.2">
      <c r="A599" t="s">
        <v>18</v>
      </c>
      <c r="B599" t="s">
        <v>25</v>
      </c>
      <c r="C599" s="79">
        <f t="shared" si="18"/>
        <v>1</v>
      </c>
      <c r="D599" s="79">
        <f t="shared" si="19"/>
        <v>1</v>
      </c>
    </row>
    <row r="600" spans="1:4" x14ac:dyDescent="0.2">
      <c r="A600" t="s">
        <v>18</v>
      </c>
      <c r="B600" t="s">
        <v>25</v>
      </c>
      <c r="C600" s="79">
        <f t="shared" si="18"/>
        <v>1</v>
      </c>
      <c r="D600" s="79">
        <f t="shared" si="19"/>
        <v>1</v>
      </c>
    </row>
    <row r="601" spans="1:4" x14ac:dyDescent="0.2">
      <c r="A601" t="s">
        <v>18</v>
      </c>
      <c r="B601" t="s">
        <v>25</v>
      </c>
      <c r="C601" s="79">
        <f t="shared" si="18"/>
        <v>1</v>
      </c>
      <c r="D601" s="79">
        <f t="shared" si="19"/>
        <v>1</v>
      </c>
    </row>
    <row r="602" spans="1:4" x14ac:dyDescent="0.2">
      <c r="A602" t="s">
        <v>18</v>
      </c>
      <c r="B602" t="s">
        <v>25</v>
      </c>
      <c r="C602" s="79">
        <f t="shared" si="18"/>
        <v>1</v>
      </c>
      <c r="D602" s="79">
        <f t="shared" si="19"/>
        <v>1</v>
      </c>
    </row>
    <row r="603" spans="1:4" x14ac:dyDescent="0.2">
      <c r="A603" t="s">
        <v>18</v>
      </c>
      <c r="B603" t="s">
        <v>25</v>
      </c>
      <c r="C603" s="79">
        <f t="shared" si="18"/>
        <v>1</v>
      </c>
      <c r="D603" s="79">
        <f t="shared" si="19"/>
        <v>1</v>
      </c>
    </row>
    <row r="604" spans="1:4" x14ac:dyDescent="0.2">
      <c r="A604" t="s">
        <v>18</v>
      </c>
      <c r="B604" t="s">
        <v>25</v>
      </c>
      <c r="C604" s="79">
        <f t="shared" si="18"/>
        <v>1</v>
      </c>
      <c r="D604" s="79">
        <f t="shared" si="19"/>
        <v>1</v>
      </c>
    </row>
    <row r="605" spans="1:4" x14ac:dyDescent="0.2">
      <c r="A605" t="s">
        <v>18</v>
      </c>
      <c r="B605" t="s">
        <v>25</v>
      </c>
      <c r="C605" s="79">
        <f t="shared" si="18"/>
        <v>1</v>
      </c>
      <c r="D605" s="79">
        <f t="shared" si="19"/>
        <v>1</v>
      </c>
    </row>
    <row r="606" spans="1:4" x14ac:dyDescent="0.2">
      <c r="A606" t="s">
        <v>18</v>
      </c>
      <c r="B606" t="s">
        <v>25</v>
      </c>
      <c r="C606" s="79">
        <f t="shared" si="18"/>
        <v>1</v>
      </c>
      <c r="D606" s="79">
        <f t="shared" si="19"/>
        <v>1</v>
      </c>
    </row>
    <row r="607" spans="1:4" x14ac:dyDescent="0.2">
      <c r="A607" t="s">
        <v>18</v>
      </c>
      <c r="B607" t="s">
        <v>25</v>
      </c>
      <c r="C607" s="79">
        <f t="shared" si="18"/>
        <v>1</v>
      </c>
      <c r="D607" s="79">
        <f t="shared" si="19"/>
        <v>1</v>
      </c>
    </row>
    <row r="608" spans="1:4" x14ac:dyDescent="0.2">
      <c r="A608" t="s">
        <v>18</v>
      </c>
      <c r="B608" t="s">
        <v>25</v>
      </c>
      <c r="C608" s="79">
        <f t="shared" si="18"/>
        <v>1</v>
      </c>
      <c r="D608" s="79">
        <f t="shared" si="19"/>
        <v>1</v>
      </c>
    </row>
    <row r="609" spans="1:4" x14ac:dyDescent="0.2">
      <c r="A609" t="s">
        <v>18</v>
      </c>
      <c r="B609" t="s">
        <v>25</v>
      </c>
      <c r="C609" s="79">
        <f t="shared" si="18"/>
        <v>1</v>
      </c>
      <c r="D609" s="79">
        <f t="shared" si="19"/>
        <v>1</v>
      </c>
    </row>
    <row r="610" spans="1:4" x14ac:dyDescent="0.2">
      <c r="A610" t="s">
        <v>18</v>
      </c>
      <c r="B610" t="s">
        <v>25</v>
      </c>
      <c r="C610" s="79">
        <f t="shared" si="18"/>
        <v>1</v>
      </c>
      <c r="D610" s="79">
        <f t="shared" si="19"/>
        <v>1</v>
      </c>
    </row>
    <row r="611" spans="1:4" x14ac:dyDescent="0.2">
      <c r="A611" t="s">
        <v>18</v>
      </c>
      <c r="B611" t="s">
        <v>25</v>
      </c>
      <c r="C611" s="79">
        <f t="shared" si="18"/>
        <v>1</v>
      </c>
      <c r="D611" s="79">
        <f t="shared" si="19"/>
        <v>1</v>
      </c>
    </row>
    <row r="612" spans="1:4" x14ac:dyDescent="0.2">
      <c r="A612" t="s">
        <v>18</v>
      </c>
      <c r="B612" t="s">
        <v>25</v>
      </c>
      <c r="C612" s="79">
        <f t="shared" si="18"/>
        <v>1</v>
      </c>
      <c r="D612" s="79">
        <f t="shared" si="19"/>
        <v>1</v>
      </c>
    </row>
    <row r="613" spans="1:4" x14ac:dyDescent="0.2">
      <c r="A613" t="s">
        <v>18</v>
      </c>
      <c r="B613" t="s">
        <v>25</v>
      </c>
      <c r="C613" s="79">
        <f t="shared" si="18"/>
        <v>1</v>
      </c>
      <c r="D613" s="79">
        <f t="shared" si="19"/>
        <v>1</v>
      </c>
    </row>
    <row r="614" spans="1:4" x14ac:dyDescent="0.2">
      <c r="A614" t="s">
        <v>18</v>
      </c>
      <c r="B614" t="s">
        <v>25</v>
      </c>
      <c r="C614" s="79">
        <f t="shared" si="18"/>
        <v>1</v>
      </c>
      <c r="D614" s="79">
        <f t="shared" si="19"/>
        <v>1</v>
      </c>
    </row>
    <row r="615" spans="1:4" x14ac:dyDescent="0.2">
      <c r="A615" t="s">
        <v>18</v>
      </c>
      <c r="B615" t="s">
        <v>25</v>
      </c>
      <c r="C615" s="79">
        <f t="shared" si="18"/>
        <v>1</v>
      </c>
      <c r="D615" s="79">
        <f t="shared" si="19"/>
        <v>1</v>
      </c>
    </row>
    <row r="616" spans="1:4" x14ac:dyDescent="0.2">
      <c r="A616" t="s">
        <v>18</v>
      </c>
      <c r="B616" t="s">
        <v>25</v>
      </c>
      <c r="C616" s="79">
        <f t="shared" si="18"/>
        <v>1</v>
      </c>
      <c r="D616" s="79">
        <f t="shared" si="19"/>
        <v>1</v>
      </c>
    </row>
    <row r="617" spans="1:4" x14ac:dyDescent="0.2">
      <c r="A617" t="s">
        <v>18</v>
      </c>
      <c r="B617" t="s">
        <v>25</v>
      </c>
      <c r="C617" s="79">
        <f t="shared" si="18"/>
        <v>1</v>
      </c>
      <c r="D617" s="79">
        <f t="shared" si="19"/>
        <v>1</v>
      </c>
    </row>
    <row r="618" spans="1:4" x14ac:dyDescent="0.2">
      <c r="A618" t="s">
        <v>18</v>
      </c>
      <c r="B618" t="s">
        <v>25</v>
      </c>
      <c r="C618" s="79">
        <f t="shared" si="18"/>
        <v>1</v>
      </c>
      <c r="D618" s="79">
        <f t="shared" si="19"/>
        <v>1</v>
      </c>
    </row>
    <row r="619" spans="1:4" x14ac:dyDescent="0.2">
      <c r="A619" t="s">
        <v>18</v>
      </c>
      <c r="B619" t="s">
        <v>25</v>
      </c>
      <c r="C619" s="79">
        <f t="shared" si="18"/>
        <v>1</v>
      </c>
      <c r="D619" s="79">
        <f t="shared" si="19"/>
        <v>1</v>
      </c>
    </row>
    <row r="620" spans="1:4" x14ac:dyDescent="0.2">
      <c r="A620" t="s">
        <v>18</v>
      </c>
      <c r="B620" t="s">
        <v>25</v>
      </c>
      <c r="C620" s="79">
        <f t="shared" si="18"/>
        <v>1</v>
      </c>
      <c r="D620" s="79">
        <f t="shared" si="19"/>
        <v>1</v>
      </c>
    </row>
    <row r="621" spans="1:4" x14ac:dyDescent="0.2">
      <c r="A621" t="s">
        <v>18</v>
      </c>
      <c r="B621" t="s">
        <v>25</v>
      </c>
      <c r="C621" s="79">
        <f t="shared" si="18"/>
        <v>1</v>
      </c>
      <c r="D621" s="79">
        <f t="shared" si="19"/>
        <v>1</v>
      </c>
    </row>
    <row r="622" spans="1:4" x14ac:dyDescent="0.2">
      <c r="A622" t="s">
        <v>18</v>
      </c>
      <c r="B622" t="s">
        <v>25</v>
      </c>
      <c r="C622" s="79">
        <f t="shared" si="18"/>
        <v>1</v>
      </c>
      <c r="D622" s="79">
        <f t="shared" si="19"/>
        <v>1</v>
      </c>
    </row>
    <row r="623" spans="1:4" x14ac:dyDescent="0.2">
      <c r="A623" t="s">
        <v>18</v>
      </c>
      <c r="B623" t="s">
        <v>25</v>
      </c>
      <c r="C623" s="79">
        <f t="shared" si="18"/>
        <v>1</v>
      </c>
      <c r="D623" s="79">
        <f t="shared" si="19"/>
        <v>1</v>
      </c>
    </row>
    <row r="624" spans="1:4" x14ac:dyDescent="0.2">
      <c r="A624" t="s">
        <v>18</v>
      </c>
      <c r="B624" t="s">
        <v>25</v>
      </c>
      <c r="C624" s="79">
        <f t="shared" si="18"/>
        <v>1</v>
      </c>
      <c r="D624" s="79">
        <f t="shared" si="19"/>
        <v>1</v>
      </c>
    </row>
    <row r="625" spans="1:4" x14ac:dyDescent="0.2">
      <c r="A625" t="s">
        <v>18</v>
      </c>
      <c r="B625" t="s">
        <v>25</v>
      </c>
      <c r="C625" s="79">
        <f t="shared" si="18"/>
        <v>1</v>
      </c>
      <c r="D625" s="79">
        <f t="shared" si="19"/>
        <v>1</v>
      </c>
    </row>
    <row r="626" spans="1:4" x14ac:dyDescent="0.2">
      <c r="A626" t="s">
        <v>18</v>
      </c>
      <c r="B626" t="s">
        <v>25</v>
      </c>
      <c r="C626" s="79">
        <f t="shared" si="18"/>
        <v>1</v>
      </c>
      <c r="D626" s="79">
        <f t="shared" si="19"/>
        <v>1</v>
      </c>
    </row>
    <row r="627" spans="1:4" x14ac:dyDescent="0.2">
      <c r="A627" t="s">
        <v>18</v>
      </c>
      <c r="B627" t="s">
        <v>25</v>
      </c>
      <c r="C627" s="79">
        <f t="shared" si="18"/>
        <v>1</v>
      </c>
      <c r="D627" s="79">
        <f t="shared" si="19"/>
        <v>1</v>
      </c>
    </row>
    <row r="628" spans="1:4" x14ac:dyDescent="0.2">
      <c r="A628" t="s">
        <v>18</v>
      </c>
      <c r="B628" t="s">
        <v>25</v>
      </c>
      <c r="C628" s="79">
        <f t="shared" si="18"/>
        <v>1</v>
      </c>
      <c r="D628" s="79">
        <f t="shared" si="19"/>
        <v>1</v>
      </c>
    </row>
    <row r="629" spans="1:4" x14ac:dyDescent="0.2">
      <c r="A629" t="s">
        <v>18</v>
      </c>
      <c r="B629" t="s">
        <v>25</v>
      </c>
      <c r="C629" s="79">
        <f t="shared" si="18"/>
        <v>1</v>
      </c>
      <c r="D629" s="79">
        <f t="shared" si="19"/>
        <v>1</v>
      </c>
    </row>
    <row r="630" spans="1:4" x14ac:dyDescent="0.2">
      <c r="A630" t="s">
        <v>18</v>
      </c>
      <c r="B630" t="s">
        <v>25</v>
      </c>
      <c r="C630" s="79">
        <f t="shared" si="18"/>
        <v>1</v>
      </c>
      <c r="D630" s="79">
        <f t="shared" si="19"/>
        <v>1</v>
      </c>
    </row>
    <row r="631" spans="1:4" x14ac:dyDescent="0.2">
      <c r="A631" t="s">
        <v>18</v>
      </c>
      <c r="B631" t="s">
        <v>25</v>
      </c>
      <c r="C631" s="79">
        <f t="shared" si="18"/>
        <v>1</v>
      </c>
      <c r="D631" s="79">
        <f t="shared" si="19"/>
        <v>1</v>
      </c>
    </row>
    <row r="632" spans="1:4" x14ac:dyDescent="0.2">
      <c r="A632" t="s">
        <v>18</v>
      </c>
      <c r="B632" t="s">
        <v>25</v>
      </c>
      <c r="C632" s="79">
        <f t="shared" si="18"/>
        <v>1</v>
      </c>
      <c r="D632" s="79">
        <f t="shared" si="19"/>
        <v>1</v>
      </c>
    </row>
    <row r="633" spans="1:4" x14ac:dyDescent="0.2">
      <c r="A633" t="s">
        <v>18</v>
      </c>
      <c r="B633" t="s">
        <v>25</v>
      </c>
      <c r="C633" s="79">
        <f t="shared" si="18"/>
        <v>1</v>
      </c>
      <c r="D633" s="79">
        <f t="shared" si="19"/>
        <v>1</v>
      </c>
    </row>
    <row r="634" spans="1:4" x14ac:dyDescent="0.2">
      <c r="A634" t="s">
        <v>18</v>
      </c>
      <c r="B634" t="s">
        <v>25</v>
      </c>
      <c r="C634" s="79">
        <f t="shared" si="18"/>
        <v>1</v>
      </c>
      <c r="D634" s="79">
        <f t="shared" si="19"/>
        <v>1</v>
      </c>
    </row>
    <row r="635" spans="1:4" x14ac:dyDescent="0.2">
      <c r="A635" t="s">
        <v>18</v>
      </c>
      <c r="B635" t="s">
        <v>25</v>
      </c>
      <c r="C635" s="79">
        <f t="shared" si="18"/>
        <v>1</v>
      </c>
      <c r="D635" s="79">
        <f t="shared" si="19"/>
        <v>1</v>
      </c>
    </row>
    <row r="636" spans="1:4" x14ac:dyDescent="0.2">
      <c r="A636" t="s">
        <v>18</v>
      </c>
      <c r="B636" t="s">
        <v>25</v>
      </c>
      <c r="C636" s="79">
        <f t="shared" si="18"/>
        <v>1</v>
      </c>
      <c r="D636" s="79">
        <f t="shared" si="19"/>
        <v>1</v>
      </c>
    </row>
    <row r="637" spans="1:4" x14ac:dyDescent="0.2">
      <c r="A637" t="s">
        <v>18</v>
      </c>
      <c r="B637" t="s">
        <v>25</v>
      </c>
      <c r="C637" s="79">
        <f t="shared" si="18"/>
        <v>1</v>
      </c>
      <c r="D637" s="79">
        <f t="shared" si="19"/>
        <v>1</v>
      </c>
    </row>
    <row r="638" spans="1:4" x14ac:dyDescent="0.2">
      <c r="A638" t="s">
        <v>18</v>
      </c>
      <c r="B638" t="s">
        <v>25</v>
      </c>
      <c r="C638" s="79">
        <f t="shared" si="18"/>
        <v>1</v>
      </c>
      <c r="D638" s="79">
        <f t="shared" si="19"/>
        <v>1</v>
      </c>
    </row>
    <row r="639" spans="1:4" x14ac:dyDescent="0.2">
      <c r="A639" t="s">
        <v>18</v>
      </c>
      <c r="B639" t="s">
        <v>25</v>
      </c>
      <c r="C639" s="79">
        <f t="shared" si="18"/>
        <v>1</v>
      </c>
      <c r="D639" s="79">
        <f t="shared" si="19"/>
        <v>1</v>
      </c>
    </row>
    <row r="640" spans="1:4" x14ac:dyDescent="0.2">
      <c r="A640" t="s">
        <v>18</v>
      </c>
      <c r="B640" t="s">
        <v>25</v>
      </c>
      <c r="C640" s="79">
        <f t="shared" si="18"/>
        <v>1</v>
      </c>
      <c r="D640" s="79">
        <f t="shared" si="19"/>
        <v>1</v>
      </c>
    </row>
    <row r="641" spans="1:4" x14ac:dyDescent="0.2">
      <c r="A641" t="s">
        <v>18</v>
      </c>
      <c r="B641" t="s">
        <v>25</v>
      </c>
      <c r="C641" s="79">
        <f t="shared" si="18"/>
        <v>1</v>
      </c>
      <c r="D641" s="79">
        <f t="shared" si="19"/>
        <v>1</v>
      </c>
    </row>
    <row r="642" spans="1:4" x14ac:dyDescent="0.2">
      <c r="A642" t="s">
        <v>18</v>
      </c>
      <c r="B642" t="s">
        <v>25</v>
      </c>
      <c r="C642" s="79">
        <f t="shared" si="18"/>
        <v>1</v>
      </c>
      <c r="D642" s="79">
        <f t="shared" si="19"/>
        <v>1</v>
      </c>
    </row>
    <row r="643" spans="1:4" x14ac:dyDescent="0.2">
      <c r="A643" t="s">
        <v>18</v>
      </c>
      <c r="B643" t="s">
        <v>25</v>
      </c>
      <c r="C643" s="79">
        <f t="shared" ref="C643:C706" si="20">IF(A643="Male", 1, 0)</f>
        <v>1</v>
      </c>
      <c r="D643" s="79">
        <f t="shared" ref="D643:D706" si="21">IF(B643="Yes", 1, 0)</f>
        <v>1</v>
      </c>
    </row>
    <row r="644" spans="1:4" x14ac:dyDescent="0.2">
      <c r="A644" t="s">
        <v>18</v>
      </c>
      <c r="B644" t="s">
        <v>25</v>
      </c>
      <c r="C644" s="79">
        <f t="shared" si="20"/>
        <v>1</v>
      </c>
      <c r="D644" s="79">
        <f t="shared" si="21"/>
        <v>1</v>
      </c>
    </row>
    <row r="645" spans="1:4" x14ac:dyDescent="0.2">
      <c r="A645" t="s">
        <v>18</v>
      </c>
      <c r="B645" t="s">
        <v>25</v>
      </c>
      <c r="C645" s="79">
        <f t="shared" si="20"/>
        <v>1</v>
      </c>
      <c r="D645" s="79">
        <f t="shared" si="21"/>
        <v>1</v>
      </c>
    </row>
    <row r="646" spans="1:4" x14ac:dyDescent="0.2">
      <c r="A646" t="s">
        <v>18</v>
      </c>
      <c r="B646" t="s">
        <v>25</v>
      </c>
      <c r="C646" s="79">
        <f t="shared" si="20"/>
        <v>1</v>
      </c>
      <c r="D646" s="79">
        <f t="shared" si="21"/>
        <v>1</v>
      </c>
    </row>
    <row r="647" spans="1:4" x14ac:dyDescent="0.2">
      <c r="A647" t="s">
        <v>18</v>
      </c>
      <c r="B647" t="s">
        <v>25</v>
      </c>
      <c r="C647" s="79">
        <f t="shared" si="20"/>
        <v>1</v>
      </c>
      <c r="D647" s="79">
        <f t="shared" si="21"/>
        <v>1</v>
      </c>
    </row>
    <row r="648" spans="1:4" x14ac:dyDescent="0.2">
      <c r="A648" t="s">
        <v>18</v>
      </c>
      <c r="B648" t="s">
        <v>25</v>
      </c>
      <c r="C648" s="79">
        <f t="shared" si="20"/>
        <v>1</v>
      </c>
      <c r="D648" s="79">
        <f t="shared" si="21"/>
        <v>1</v>
      </c>
    </row>
    <row r="649" spans="1:4" x14ac:dyDescent="0.2">
      <c r="A649" t="s">
        <v>18</v>
      </c>
      <c r="B649" t="s">
        <v>25</v>
      </c>
      <c r="C649" s="79">
        <f t="shared" si="20"/>
        <v>1</v>
      </c>
      <c r="D649" s="79">
        <f t="shared" si="21"/>
        <v>1</v>
      </c>
    </row>
    <row r="650" spans="1:4" x14ac:dyDescent="0.2">
      <c r="A650" t="s">
        <v>18</v>
      </c>
      <c r="B650" t="s">
        <v>25</v>
      </c>
      <c r="C650" s="79">
        <f t="shared" si="20"/>
        <v>1</v>
      </c>
      <c r="D650" s="79">
        <f t="shared" si="21"/>
        <v>1</v>
      </c>
    </row>
    <row r="651" spans="1:4" x14ac:dyDescent="0.2">
      <c r="A651" t="s">
        <v>18</v>
      </c>
      <c r="B651" t="s">
        <v>25</v>
      </c>
      <c r="C651" s="79">
        <f t="shared" si="20"/>
        <v>1</v>
      </c>
      <c r="D651" s="79">
        <f t="shared" si="21"/>
        <v>1</v>
      </c>
    </row>
    <row r="652" spans="1:4" x14ac:dyDescent="0.2">
      <c r="A652" t="s">
        <v>18</v>
      </c>
      <c r="B652" t="s">
        <v>25</v>
      </c>
      <c r="C652" s="79">
        <f t="shared" si="20"/>
        <v>1</v>
      </c>
      <c r="D652" s="79">
        <f t="shared" si="21"/>
        <v>1</v>
      </c>
    </row>
    <row r="653" spans="1:4" x14ac:dyDescent="0.2">
      <c r="A653" t="s">
        <v>18</v>
      </c>
      <c r="B653" t="s">
        <v>25</v>
      </c>
      <c r="C653" s="79">
        <f t="shared" si="20"/>
        <v>1</v>
      </c>
      <c r="D653" s="79">
        <f t="shared" si="21"/>
        <v>1</v>
      </c>
    </row>
    <row r="654" spans="1:4" x14ac:dyDescent="0.2">
      <c r="A654" t="s">
        <v>18</v>
      </c>
      <c r="B654" t="s">
        <v>25</v>
      </c>
      <c r="C654" s="79">
        <f t="shared" si="20"/>
        <v>1</v>
      </c>
      <c r="D654" s="79">
        <f t="shared" si="21"/>
        <v>1</v>
      </c>
    </row>
    <row r="655" spans="1:4" x14ac:dyDescent="0.2">
      <c r="A655" t="s">
        <v>18</v>
      </c>
      <c r="B655" t="s">
        <v>25</v>
      </c>
      <c r="C655" s="79">
        <f t="shared" si="20"/>
        <v>1</v>
      </c>
      <c r="D655" s="79">
        <f t="shared" si="21"/>
        <v>1</v>
      </c>
    </row>
    <row r="656" spans="1:4" x14ac:dyDescent="0.2">
      <c r="A656" t="s">
        <v>18</v>
      </c>
      <c r="B656" t="s">
        <v>25</v>
      </c>
      <c r="C656" s="79">
        <f t="shared" si="20"/>
        <v>1</v>
      </c>
      <c r="D656" s="79">
        <f t="shared" si="21"/>
        <v>1</v>
      </c>
    </row>
    <row r="657" spans="1:4" x14ac:dyDescent="0.2">
      <c r="A657" t="s">
        <v>18</v>
      </c>
      <c r="B657" t="s">
        <v>25</v>
      </c>
      <c r="C657" s="79">
        <f t="shared" si="20"/>
        <v>1</v>
      </c>
      <c r="D657" s="79">
        <f t="shared" si="21"/>
        <v>1</v>
      </c>
    </row>
    <row r="658" spans="1:4" x14ac:dyDescent="0.2">
      <c r="A658" t="s">
        <v>18</v>
      </c>
      <c r="B658" t="s">
        <v>25</v>
      </c>
      <c r="C658" s="79">
        <f t="shared" si="20"/>
        <v>1</v>
      </c>
      <c r="D658" s="79">
        <f t="shared" si="21"/>
        <v>1</v>
      </c>
    </row>
    <row r="659" spans="1:4" x14ac:dyDescent="0.2">
      <c r="A659" t="s">
        <v>18</v>
      </c>
      <c r="B659" t="s">
        <v>25</v>
      </c>
      <c r="C659" s="79">
        <f t="shared" si="20"/>
        <v>1</v>
      </c>
      <c r="D659" s="79">
        <f t="shared" si="21"/>
        <v>1</v>
      </c>
    </row>
    <row r="660" spans="1:4" x14ac:dyDescent="0.2">
      <c r="A660" t="s">
        <v>18</v>
      </c>
      <c r="B660" t="s">
        <v>25</v>
      </c>
      <c r="C660" s="79">
        <f t="shared" si="20"/>
        <v>1</v>
      </c>
      <c r="D660" s="79">
        <f t="shared" si="21"/>
        <v>1</v>
      </c>
    </row>
    <row r="661" spans="1:4" x14ac:dyDescent="0.2">
      <c r="A661" t="s">
        <v>18</v>
      </c>
      <c r="B661" t="s">
        <v>25</v>
      </c>
      <c r="C661" s="79">
        <f t="shared" si="20"/>
        <v>1</v>
      </c>
      <c r="D661" s="79">
        <f t="shared" si="21"/>
        <v>1</v>
      </c>
    </row>
    <row r="662" spans="1:4" x14ac:dyDescent="0.2">
      <c r="A662" t="s">
        <v>18</v>
      </c>
      <c r="B662" t="s">
        <v>25</v>
      </c>
      <c r="C662" s="79">
        <f t="shared" si="20"/>
        <v>1</v>
      </c>
      <c r="D662" s="79">
        <f t="shared" si="21"/>
        <v>1</v>
      </c>
    </row>
    <row r="663" spans="1:4" x14ac:dyDescent="0.2">
      <c r="A663" t="s">
        <v>18</v>
      </c>
      <c r="B663" t="s">
        <v>25</v>
      </c>
      <c r="C663" s="79">
        <f t="shared" si="20"/>
        <v>1</v>
      </c>
      <c r="D663" s="79">
        <f t="shared" si="21"/>
        <v>1</v>
      </c>
    </row>
    <row r="664" spans="1:4" x14ac:dyDescent="0.2">
      <c r="A664" t="s">
        <v>18</v>
      </c>
      <c r="B664" t="s">
        <v>25</v>
      </c>
      <c r="C664" s="79">
        <f t="shared" si="20"/>
        <v>1</v>
      </c>
      <c r="D664" s="79">
        <f t="shared" si="21"/>
        <v>1</v>
      </c>
    </row>
    <row r="665" spans="1:4" x14ac:dyDescent="0.2">
      <c r="A665" t="s">
        <v>18</v>
      </c>
      <c r="B665" t="s">
        <v>25</v>
      </c>
      <c r="C665" s="79">
        <f t="shared" si="20"/>
        <v>1</v>
      </c>
      <c r="D665" s="79">
        <f t="shared" si="21"/>
        <v>1</v>
      </c>
    </row>
    <row r="666" spans="1:4" x14ac:dyDescent="0.2">
      <c r="A666" t="s">
        <v>18</v>
      </c>
      <c r="B666" t="s">
        <v>25</v>
      </c>
      <c r="C666" s="79">
        <f t="shared" si="20"/>
        <v>1</v>
      </c>
      <c r="D666" s="79">
        <f t="shared" si="21"/>
        <v>1</v>
      </c>
    </row>
    <row r="667" spans="1:4" x14ac:dyDescent="0.2">
      <c r="A667" t="s">
        <v>18</v>
      </c>
      <c r="B667" t="s">
        <v>25</v>
      </c>
      <c r="C667" s="79">
        <f t="shared" si="20"/>
        <v>1</v>
      </c>
      <c r="D667" s="79">
        <f t="shared" si="21"/>
        <v>1</v>
      </c>
    </row>
    <row r="668" spans="1:4" x14ac:dyDescent="0.2">
      <c r="A668" t="s">
        <v>18</v>
      </c>
      <c r="B668" t="s">
        <v>25</v>
      </c>
      <c r="C668" s="79">
        <f t="shared" si="20"/>
        <v>1</v>
      </c>
      <c r="D668" s="79">
        <f t="shared" si="21"/>
        <v>1</v>
      </c>
    </row>
    <row r="669" spans="1:4" x14ac:dyDescent="0.2">
      <c r="A669" t="s">
        <v>18</v>
      </c>
      <c r="B669" t="s">
        <v>25</v>
      </c>
      <c r="C669" s="79">
        <f t="shared" si="20"/>
        <v>1</v>
      </c>
      <c r="D669" s="79">
        <f t="shared" si="21"/>
        <v>1</v>
      </c>
    </row>
    <row r="670" spans="1:4" x14ac:dyDescent="0.2">
      <c r="A670" t="s">
        <v>18</v>
      </c>
      <c r="B670" t="s">
        <v>25</v>
      </c>
      <c r="C670" s="79">
        <f t="shared" si="20"/>
        <v>1</v>
      </c>
      <c r="D670" s="79">
        <f t="shared" si="21"/>
        <v>1</v>
      </c>
    </row>
    <row r="671" spans="1:4" x14ac:dyDescent="0.2">
      <c r="A671" t="s">
        <v>18</v>
      </c>
      <c r="B671" t="s">
        <v>25</v>
      </c>
      <c r="C671" s="79">
        <f t="shared" si="20"/>
        <v>1</v>
      </c>
      <c r="D671" s="79">
        <f t="shared" si="21"/>
        <v>1</v>
      </c>
    </row>
    <row r="672" spans="1:4" x14ac:dyDescent="0.2">
      <c r="A672" t="s">
        <v>18</v>
      </c>
      <c r="B672" t="s">
        <v>25</v>
      </c>
      <c r="C672" s="79">
        <f t="shared" si="20"/>
        <v>1</v>
      </c>
      <c r="D672" s="79">
        <f t="shared" si="21"/>
        <v>1</v>
      </c>
    </row>
    <row r="673" spans="1:4" x14ac:dyDescent="0.2">
      <c r="A673" t="s">
        <v>18</v>
      </c>
      <c r="B673" t="s">
        <v>25</v>
      </c>
      <c r="C673" s="79">
        <f t="shared" si="20"/>
        <v>1</v>
      </c>
      <c r="D673" s="79">
        <f t="shared" si="21"/>
        <v>1</v>
      </c>
    </row>
    <row r="674" spans="1:4" x14ac:dyDescent="0.2">
      <c r="A674" t="s">
        <v>18</v>
      </c>
      <c r="B674" t="s">
        <v>25</v>
      </c>
      <c r="C674" s="79">
        <f t="shared" si="20"/>
        <v>1</v>
      </c>
      <c r="D674" s="79">
        <f t="shared" si="21"/>
        <v>1</v>
      </c>
    </row>
    <row r="675" spans="1:4" x14ac:dyDescent="0.2">
      <c r="A675" t="s">
        <v>18</v>
      </c>
      <c r="B675" t="s">
        <v>25</v>
      </c>
      <c r="C675" s="79">
        <f t="shared" si="20"/>
        <v>1</v>
      </c>
      <c r="D675" s="79">
        <f t="shared" si="21"/>
        <v>1</v>
      </c>
    </row>
    <row r="676" spans="1:4" x14ac:dyDescent="0.2">
      <c r="A676" t="s">
        <v>18</v>
      </c>
      <c r="B676" t="s">
        <v>25</v>
      </c>
      <c r="C676" s="79">
        <f t="shared" si="20"/>
        <v>1</v>
      </c>
      <c r="D676" s="79">
        <f t="shared" si="21"/>
        <v>1</v>
      </c>
    </row>
    <row r="677" spans="1:4" x14ac:dyDescent="0.2">
      <c r="A677" t="s">
        <v>18</v>
      </c>
      <c r="B677" t="s">
        <v>25</v>
      </c>
      <c r="C677" s="79">
        <f t="shared" si="20"/>
        <v>1</v>
      </c>
      <c r="D677" s="79">
        <f t="shared" si="21"/>
        <v>1</v>
      </c>
    </row>
    <row r="678" spans="1:4" x14ac:dyDescent="0.2">
      <c r="A678" t="s">
        <v>18</v>
      </c>
      <c r="B678" t="s">
        <v>25</v>
      </c>
      <c r="C678" s="79">
        <f t="shared" si="20"/>
        <v>1</v>
      </c>
      <c r="D678" s="79">
        <f t="shared" si="21"/>
        <v>1</v>
      </c>
    </row>
    <row r="679" spans="1:4" x14ac:dyDescent="0.2">
      <c r="A679" t="s">
        <v>18</v>
      </c>
      <c r="B679" t="s">
        <v>25</v>
      </c>
      <c r="C679" s="79">
        <f t="shared" si="20"/>
        <v>1</v>
      </c>
      <c r="D679" s="79">
        <f t="shared" si="21"/>
        <v>1</v>
      </c>
    </row>
    <row r="680" spans="1:4" x14ac:dyDescent="0.2">
      <c r="A680" t="s">
        <v>18</v>
      </c>
      <c r="B680" t="s">
        <v>25</v>
      </c>
      <c r="C680" s="79">
        <f t="shared" si="20"/>
        <v>1</v>
      </c>
      <c r="D680" s="79">
        <f t="shared" si="21"/>
        <v>1</v>
      </c>
    </row>
    <row r="681" spans="1:4" x14ac:dyDescent="0.2">
      <c r="A681" t="s">
        <v>18</v>
      </c>
      <c r="B681" t="s">
        <v>25</v>
      </c>
      <c r="C681" s="79">
        <f t="shared" si="20"/>
        <v>1</v>
      </c>
      <c r="D681" s="79">
        <f t="shared" si="21"/>
        <v>1</v>
      </c>
    </row>
    <row r="682" spans="1:4" x14ac:dyDescent="0.2">
      <c r="A682" t="s">
        <v>18</v>
      </c>
      <c r="B682" t="s">
        <v>25</v>
      </c>
      <c r="C682" s="79">
        <f t="shared" si="20"/>
        <v>1</v>
      </c>
      <c r="D682" s="79">
        <f t="shared" si="21"/>
        <v>1</v>
      </c>
    </row>
    <row r="683" spans="1:4" x14ac:dyDescent="0.2">
      <c r="A683" t="s">
        <v>18</v>
      </c>
      <c r="B683" t="s">
        <v>25</v>
      </c>
      <c r="C683" s="79">
        <f t="shared" si="20"/>
        <v>1</v>
      </c>
      <c r="D683" s="79">
        <f t="shared" si="21"/>
        <v>1</v>
      </c>
    </row>
    <row r="684" spans="1:4" x14ac:dyDescent="0.2">
      <c r="A684" t="s">
        <v>18</v>
      </c>
      <c r="B684" t="s">
        <v>25</v>
      </c>
      <c r="C684" s="79">
        <f t="shared" si="20"/>
        <v>1</v>
      </c>
      <c r="D684" s="79">
        <f t="shared" si="21"/>
        <v>1</v>
      </c>
    </row>
    <row r="685" spans="1:4" x14ac:dyDescent="0.2">
      <c r="A685" t="s">
        <v>18</v>
      </c>
      <c r="B685" t="s">
        <v>25</v>
      </c>
      <c r="C685" s="79">
        <f t="shared" si="20"/>
        <v>1</v>
      </c>
      <c r="D685" s="79">
        <f t="shared" si="21"/>
        <v>1</v>
      </c>
    </row>
    <row r="686" spans="1:4" x14ac:dyDescent="0.2">
      <c r="A686" t="s">
        <v>18</v>
      </c>
      <c r="B686" t="s">
        <v>25</v>
      </c>
      <c r="C686" s="79">
        <f t="shared" si="20"/>
        <v>1</v>
      </c>
      <c r="D686" s="79">
        <f t="shared" si="21"/>
        <v>1</v>
      </c>
    </row>
    <row r="687" spans="1:4" x14ac:dyDescent="0.2">
      <c r="A687" t="s">
        <v>18</v>
      </c>
      <c r="B687" t="s">
        <v>25</v>
      </c>
      <c r="C687" s="79">
        <f t="shared" si="20"/>
        <v>1</v>
      </c>
      <c r="D687" s="79">
        <f t="shared" si="21"/>
        <v>1</v>
      </c>
    </row>
    <row r="688" spans="1:4" x14ac:dyDescent="0.2">
      <c r="A688" t="s">
        <v>18</v>
      </c>
      <c r="B688" t="s">
        <v>25</v>
      </c>
      <c r="C688" s="79">
        <f t="shared" si="20"/>
        <v>1</v>
      </c>
      <c r="D688" s="79">
        <f t="shared" si="21"/>
        <v>1</v>
      </c>
    </row>
    <row r="689" spans="1:4" x14ac:dyDescent="0.2">
      <c r="A689" t="s">
        <v>18</v>
      </c>
      <c r="B689" t="s">
        <v>25</v>
      </c>
      <c r="C689" s="79">
        <f t="shared" si="20"/>
        <v>1</v>
      </c>
      <c r="D689" s="79">
        <f t="shared" si="21"/>
        <v>1</v>
      </c>
    </row>
    <row r="690" spans="1:4" x14ac:dyDescent="0.2">
      <c r="A690" t="s">
        <v>18</v>
      </c>
      <c r="B690" t="s">
        <v>25</v>
      </c>
      <c r="C690" s="79">
        <f t="shared" si="20"/>
        <v>1</v>
      </c>
      <c r="D690" s="79">
        <f t="shared" si="21"/>
        <v>1</v>
      </c>
    </row>
    <row r="691" spans="1:4" x14ac:dyDescent="0.2">
      <c r="A691" t="s">
        <v>18</v>
      </c>
      <c r="B691" t="s">
        <v>25</v>
      </c>
      <c r="C691" s="79">
        <f t="shared" si="20"/>
        <v>1</v>
      </c>
      <c r="D691" s="79">
        <f t="shared" si="21"/>
        <v>1</v>
      </c>
    </row>
    <row r="692" spans="1:4" x14ac:dyDescent="0.2">
      <c r="A692" t="s">
        <v>18</v>
      </c>
      <c r="B692" t="s">
        <v>25</v>
      </c>
      <c r="C692" s="79">
        <f t="shared" si="20"/>
        <v>1</v>
      </c>
      <c r="D692" s="79">
        <f t="shared" si="21"/>
        <v>1</v>
      </c>
    </row>
    <row r="693" spans="1:4" x14ac:dyDescent="0.2">
      <c r="A693" t="s">
        <v>18</v>
      </c>
      <c r="B693" t="s">
        <v>25</v>
      </c>
      <c r="C693" s="79">
        <f t="shared" si="20"/>
        <v>1</v>
      </c>
      <c r="D693" s="79">
        <f t="shared" si="21"/>
        <v>1</v>
      </c>
    </row>
    <row r="694" spans="1:4" x14ac:dyDescent="0.2">
      <c r="A694" t="s">
        <v>18</v>
      </c>
      <c r="B694" t="s">
        <v>25</v>
      </c>
      <c r="C694" s="79">
        <f t="shared" si="20"/>
        <v>1</v>
      </c>
      <c r="D694" s="79">
        <f t="shared" si="21"/>
        <v>1</v>
      </c>
    </row>
    <row r="695" spans="1:4" x14ac:dyDescent="0.2">
      <c r="A695" t="s">
        <v>18</v>
      </c>
      <c r="B695" t="s">
        <v>25</v>
      </c>
      <c r="C695" s="79">
        <f t="shared" si="20"/>
        <v>1</v>
      </c>
      <c r="D695" s="79">
        <f t="shared" si="21"/>
        <v>1</v>
      </c>
    </row>
    <row r="696" spans="1:4" x14ac:dyDescent="0.2">
      <c r="A696" t="s">
        <v>18</v>
      </c>
      <c r="B696" t="s">
        <v>25</v>
      </c>
      <c r="C696" s="79">
        <f t="shared" si="20"/>
        <v>1</v>
      </c>
      <c r="D696" s="79">
        <f t="shared" si="21"/>
        <v>1</v>
      </c>
    </row>
    <row r="697" spans="1:4" x14ac:dyDescent="0.2">
      <c r="A697" t="s">
        <v>18</v>
      </c>
      <c r="B697" t="s">
        <v>25</v>
      </c>
      <c r="C697" s="79">
        <f t="shared" si="20"/>
        <v>1</v>
      </c>
      <c r="D697" s="79">
        <f t="shared" si="21"/>
        <v>1</v>
      </c>
    </row>
    <row r="698" spans="1:4" x14ac:dyDescent="0.2">
      <c r="A698" t="s">
        <v>18</v>
      </c>
      <c r="B698" t="s">
        <v>25</v>
      </c>
      <c r="C698" s="79">
        <f t="shared" si="20"/>
        <v>1</v>
      </c>
      <c r="D698" s="79">
        <f t="shared" si="21"/>
        <v>1</v>
      </c>
    </row>
    <row r="699" spans="1:4" x14ac:dyDescent="0.2">
      <c r="A699" t="s">
        <v>18</v>
      </c>
      <c r="B699" t="s">
        <v>25</v>
      </c>
      <c r="C699" s="79">
        <f t="shared" si="20"/>
        <v>1</v>
      </c>
      <c r="D699" s="79">
        <f t="shared" si="21"/>
        <v>1</v>
      </c>
    </row>
    <row r="700" spans="1:4" x14ac:dyDescent="0.2">
      <c r="A700" t="s">
        <v>18</v>
      </c>
      <c r="B700" t="s">
        <v>25</v>
      </c>
      <c r="C700" s="79">
        <f t="shared" si="20"/>
        <v>1</v>
      </c>
      <c r="D700" s="79">
        <f t="shared" si="21"/>
        <v>1</v>
      </c>
    </row>
    <row r="701" spans="1:4" x14ac:dyDescent="0.2">
      <c r="A701" t="s">
        <v>18</v>
      </c>
      <c r="B701" t="s">
        <v>25</v>
      </c>
      <c r="C701" s="79">
        <f t="shared" si="20"/>
        <v>1</v>
      </c>
      <c r="D701" s="79">
        <f t="shared" si="21"/>
        <v>1</v>
      </c>
    </row>
    <row r="702" spans="1:4" x14ac:dyDescent="0.2">
      <c r="A702" t="s">
        <v>18</v>
      </c>
      <c r="B702" t="s">
        <v>25</v>
      </c>
      <c r="C702" s="79">
        <f t="shared" si="20"/>
        <v>1</v>
      </c>
      <c r="D702" s="79">
        <f t="shared" si="21"/>
        <v>1</v>
      </c>
    </row>
    <row r="703" spans="1:4" x14ac:dyDescent="0.2">
      <c r="A703" t="s">
        <v>18</v>
      </c>
      <c r="B703" t="s">
        <v>25</v>
      </c>
      <c r="C703" s="79">
        <f t="shared" si="20"/>
        <v>1</v>
      </c>
      <c r="D703" s="79">
        <f t="shared" si="21"/>
        <v>1</v>
      </c>
    </row>
    <row r="704" spans="1:4" x14ac:dyDescent="0.2">
      <c r="A704" t="s">
        <v>18</v>
      </c>
      <c r="B704" t="s">
        <v>25</v>
      </c>
      <c r="C704" s="79">
        <f t="shared" si="20"/>
        <v>1</v>
      </c>
      <c r="D704" s="79">
        <f t="shared" si="21"/>
        <v>1</v>
      </c>
    </row>
    <row r="705" spans="1:4" x14ac:dyDescent="0.2">
      <c r="A705" t="s">
        <v>18</v>
      </c>
      <c r="B705" t="s">
        <v>25</v>
      </c>
      <c r="C705" s="79">
        <f t="shared" si="20"/>
        <v>1</v>
      </c>
      <c r="D705" s="79">
        <f t="shared" si="21"/>
        <v>1</v>
      </c>
    </row>
    <row r="706" spans="1:4" x14ac:dyDescent="0.2">
      <c r="A706" t="s">
        <v>18</v>
      </c>
      <c r="B706" t="s">
        <v>25</v>
      </c>
      <c r="C706" s="79">
        <f t="shared" si="20"/>
        <v>1</v>
      </c>
      <c r="D706" s="79">
        <f t="shared" si="21"/>
        <v>1</v>
      </c>
    </row>
    <row r="707" spans="1:4" x14ac:dyDescent="0.2">
      <c r="A707" t="s">
        <v>18</v>
      </c>
      <c r="B707" t="s">
        <v>25</v>
      </c>
      <c r="C707" s="79">
        <f t="shared" ref="C707:C770" si="22">IF(A707="Male", 1, 0)</f>
        <v>1</v>
      </c>
      <c r="D707" s="79">
        <f t="shared" ref="D707:D770" si="23">IF(B707="Yes", 1, 0)</f>
        <v>1</v>
      </c>
    </row>
    <row r="708" spans="1:4" x14ac:dyDescent="0.2">
      <c r="A708" t="s">
        <v>18</v>
      </c>
      <c r="B708" t="s">
        <v>25</v>
      </c>
      <c r="C708" s="79">
        <f t="shared" si="22"/>
        <v>1</v>
      </c>
      <c r="D708" s="79">
        <f t="shared" si="23"/>
        <v>1</v>
      </c>
    </row>
    <row r="709" spans="1:4" x14ac:dyDescent="0.2">
      <c r="A709" t="s">
        <v>18</v>
      </c>
      <c r="B709" t="s">
        <v>25</v>
      </c>
      <c r="C709" s="79">
        <f t="shared" si="22"/>
        <v>1</v>
      </c>
      <c r="D709" s="79">
        <f t="shared" si="23"/>
        <v>1</v>
      </c>
    </row>
    <row r="710" spans="1:4" x14ac:dyDescent="0.2">
      <c r="A710" t="s">
        <v>18</v>
      </c>
      <c r="B710" t="s">
        <v>25</v>
      </c>
      <c r="C710" s="79">
        <f t="shared" si="22"/>
        <v>1</v>
      </c>
      <c r="D710" s="79">
        <f t="shared" si="23"/>
        <v>1</v>
      </c>
    </row>
    <row r="711" spans="1:4" x14ac:dyDescent="0.2">
      <c r="A711" t="s">
        <v>18</v>
      </c>
      <c r="B711" t="s">
        <v>25</v>
      </c>
      <c r="C711" s="79">
        <f t="shared" si="22"/>
        <v>1</v>
      </c>
      <c r="D711" s="79">
        <f t="shared" si="23"/>
        <v>1</v>
      </c>
    </row>
    <row r="712" spans="1:4" x14ac:dyDescent="0.2">
      <c r="A712" t="s">
        <v>18</v>
      </c>
      <c r="B712" t="s">
        <v>25</v>
      </c>
      <c r="C712" s="79">
        <f t="shared" si="22"/>
        <v>1</v>
      </c>
      <c r="D712" s="79">
        <f t="shared" si="23"/>
        <v>1</v>
      </c>
    </row>
    <row r="713" spans="1:4" x14ac:dyDescent="0.2">
      <c r="A713" t="s">
        <v>18</v>
      </c>
      <c r="B713" t="s">
        <v>25</v>
      </c>
      <c r="C713" s="79">
        <f t="shared" si="22"/>
        <v>1</v>
      </c>
      <c r="D713" s="79">
        <f t="shared" si="23"/>
        <v>1</v>
      </c>
    </row>
    <row r="714" spans="1:4" x14ac:dyDescent="0.2">
      <c r="A714" t="s">
        <v>18</v>
      </c>
      <c r="B714" t="s">
        <v>25</v>
      </c>
      <c r="C714" s="79">
        <f t="shared" si="22"/>
        <v>1</v>
      </c>
      <c r="D714" s="79">
        <f t="shared" si="23"/>
        <v>1</v>
      </c>
    </row>
    <row r="715" spans="1:4" x14ac:dyDescent="0.2">
      <c r="A715" t="s">
        <v>18</v>
      </c>
      <c r="B715" t="s">
        <v>25</v>
      </c>
      <c r="C715" s="79">
        <f t="shared" si="22"/>
        <v>1</v>
      </c>
      <c r="D715" s="79">
        <f t="shared" si="23"/>
        <v>1</v>
      </c>
    </row>
    <row r="716" spans="1:4" x14ac:dyDescent="0.2">
      <c r="A716" t="s">
        <v>18</v>
      </c>
      <c r="B716" t="s">
        <v>25</v>
      </c>
      <c r="C716" s="79">
        <f t="shared" si="22"/>
        <v>1</v>
      </c>
      <c r="D716" s="79">
        <f t="shared" si="23"/>
        <v>1</v>
      </c>
    </row>
    <row r="717" spans="1:4" x14ac:dyDescent="0.2">
      <c r="A717" t="s">
        <v>18</v>
      </c>
      <c r="B717" t="s">
        <v>25</v>
      </c>
      <c r="C717" s="79">
        <f t="shared" si="22"/>
        <v>1</v>
      </c>
      <c r="D717" s="79">
        <f t="shared" si="23"/>
        <v>1</v>
      </c>
    </row>
    <row r="718" spans="1:4" x14ac:dyDescent="0.2">
      <c r="A718" t="s">
        <v>18</v>
      </c>
      <c r="B718" t="s">
        <v>25</v>
      </c>
      <c r="C718" s="79">
        <f t="shared" si="22"/>
        <v>1</v>
      </c>
      <c r="D718" s="79">
        <f t="shared" si="23"/>
        <v>1</v>
      </c>
    </row>
    <row r="719" spans="1:4" x14ac:dyDescent="0.2">
      <c r="A719" t="s">
        <v>18</v>
      </c>
      <c r="B719" t="s">
        <v>25</v>
      </c>
      <c r="C719" s="79">
        <f t="shared" si="22"/>
        <v>1</v>
      </c>
      <c r="D719" s="79">
        <f t="shared" si="23"/>
        <v>1</v>
      </c>
    </row>
    <row r="720" spans="1:4" x14ac:dyDescent="0.2">
      <c r="A720" t="s">
        <v>18</v>
      </c>
      <c r="B720" t="s">
        <v>25</v>
      </c>
      <c r="C720" s="79">
        <f t="shared" si="22"/>
        <v>1</v>
      </c>
      <c r="D720" s="79">
        <f t="shared" si="23"/>
        <v>1</v>
      </c>
    </row>
    <row r="721" spans="1:4" x14ac:dyDescent="0.2">
      <c r="A721" t="s">
        <v>18</v>
      </c>
      <c r="B721" t="s">
        <v>25</v>
      </c>
      <c r="C721" s="79">
        <f t="shared" si="22"/>
        <v>1</v>
      </c>
      <c r="D721" s="79">
        <f t="shared" si="23"/>
        <v>1</v>
      </c>
    </row>
    <row r="722" spans="1:4" x14ac:dyDescent="0.2">
      <c r="A722" t="s">
        <v>18</v>
      </c>
      <c r="B722" t="s">
        <v>25</v>
      </c>
      <c r="C722" s="79">
        <f t="shared" si="22"/>
        <v>1</v>
      </c>
      <c r="D722" s="79">
        <f t="shared" si="23"/>
        <v>1</v>
      </c>
    </row>
    <row r="723" spans="1:4" x14ac:dyDescent="0.2">
      <c r="A723" t="s">
        <v>18</v>
      </c>
      <c r="B723" t="s">
        <v>25</v>
      </c>
      <c r="C723" s="79">
        <f t="shared" si="22"/>
        <v>1</v>
      </c>
      <c r="D723" s="79">
        <f t="shared" si="23"/>
        <v>1</v>
      </c>
    </row>
    <row r="724" spans="1:4" x14ac:dyDescent="0.2">
      <c r="A724" t="s">
        <v>18</v>
      </c>
      <c r="B724" t="s">
        <v>25</v>
      </c>
      <c r="C724" s="79">
        <f t="shared" si="22"/>
        <v>1</v>
      </c>
      <c r="D724" s="79">
        <f t="shared" si="23"/>
        <v>1</v>
      </c>
    </row>
    <row r="725" spans="1:4" x14ac:dyDescent="0.2">
      <c r="A725" t="s">
        <v>18</v>
      </c>
      <c r="B725" t="s">
        <v>25</v>
      </c>
      <c r="C725" s="79">
        <f t="shared" si="22"/>
        <v>1</v>
      </c>
      <c r="D725" s="79">
        <f t="shared" si="23"/>
        <v>1</v>
      </c>
    </row>
    <row r="726" spans="1:4" x14ac:dyDescent="0.2">
      <c r="A726" t="s">
        <v>18</v>
      </c>
      <c r="B726" t="s">
        <v>25</v>
      </c>
      <c r="C726" s="79">
        <f t="shared" si="22"/>
        <v>1</v>
      </c>
      <c r="D726" s="79">
        <f t="shared" si="23"/>
        <v>1</v>
      </c>
    </row>
    <row r="727" spans="1:4" x14ac:dyDescent="0.2">
      <c r="A727" t="s">
        <v>18</v>
      </c>
      <c r="B727" t="s">
        <v>25</v>
      </c>
      <c r="C727" s="79">
        <f t="shared" si="22"/>
        <v>1</v>
      </c>
      <c r="D727" s="79">
        <f t="shared" si="23"/>
        <v>1</v>
      </c>
    </row>
    <row r="728" spans="1:4" x14ac:dyDescent="0.2">
      <c r="A728" t="s">
        <v>18</v>
      </c>
      <c r="B728" t="s">
        <v>25</v>
      </c>
      <c r="C728" s="79">
        <f t="shared" si="22"/>
        <v>1</v>
      </c>
      <c r="D728" s="79">
        <f t="shared" si="23"/>
        <v>1</v>
      </c>
    </row>
    <row r="729" spans="1:4" x14ac:dyDescent="0.2">
      <c r="A729" t="s">
        <v>18</v>
      </c>
      <c r="B729" t="s">
        <v>25</v>
      </c>
      <c r="C729" s="79">
        <f t="shared" si="22"/>
        <v>1</v>
      </c>
      <c r="D729" s="79">
        <f t="shared" si="23"/>
        <v>1</v>
      </c>
    </row>
    <row r="730" spans="1:4" x14ac:dyDescent="0.2">
      <c r="A730" t="s">
        <v>18</v>
      </c>
      <c r="B730" t="s">
        <v>25</v>
      </c>
      <c r="C730" s="79">
        <f t="shared" si="22"/>
        <v>1</v>
      </c>
      <c r="D730" s="79">
        <f t="shared" si="23"/>
        <v>1</v>
      </c>
    </row>
    <row r="731" spans="1:4" x14ac:dyDescent="0.2">
      <c r="A731" t="s">
        <v>18</v>
      </c>
      <c r="B731" t="s">
        <v>25</v>
      </c>
      <c r="C731" s="79">
        <f t="shared" si="22"/>
        <v>1</v>
      </c>
      <c r="D731" s="79">
        <f t="shared" si="23"/>
        <v>1</v>
      </c>
    </row>
    <row r="732" spans="1:4" x14ac:dyDescent="0.2">
      <c r="A732" t="s">
        <v>18</v>
      </c>
      <c r="B732" t="s">
        <v>25</v>
      </c>
      <c r="C732" s="79">
        <f t="shared" si="22"/>
        <v>1</v>
      </c>
      <c r="D732" s="79">
        <f t="shared" si="23"/>
        <v>1</v>
      </c>
    </row>
    <row r="733" spans="1:4" x14ac:dyDescent="0.2">
      <c r="A733" t="s">
        <v>18</v>
      </c>
      <c r="B733" t="s">
        <v>25</v>
      </c>
      <c r="C733" s="79">
        <f t="shared" si="22"/>
        <v>1</v>
      </c>
      <c r="D733" s="79">
        <f t="shared" si="23"/>
        <v>1</v>
      </c>
    </row>
    <row r="734" spans="1:4" x14ac:dyDescent="0.2">
      <c r="A734" t="s">
        <v>18</v>
      </c>
      <c r="B734" t="s">
        <v>25</v>
      </c>
      <c r="C734" s="79">
        <f t="shared" si="22"/>
        <v>1</v>
      </c>
      <c r="D734" s="79">
        <f t="shared" si="23"/>
        <v>1</v>
      </c>
    </row>
    <row r="735" spans="1:4" x14ac:dyDescent="0.2">
      <c r="A735" t="s">
        <v>18</v>
      </c>
      <c r="B735" t="s">
        <v>25</v>
      </c>
      <c r="C735" s="79">
        <f t="shared" si="22"/>
        <v>1</v>
      </c>
      <c r="D735" s="79">
        <f t="shared" si="23"/>
        <v>1</v>
      </c>
    </row>
    <row r="736" spans="1:4" x14ac:dyDescent="0.2">
      <c r="A736" t="s">
        <v>18</v>
      </c>
      <c r="B736" t="s">
        <v>25</v>
      </c>
      <c r="C736" s="79">
        <f t="shared" si="22"/>
        <v>1</v>
      </c>
      <c r="D736" s="79">
        <f t="shared" si="23"/>
        <v>1</v>
      </c>
    </row>
    <row r="737" spans="1:4" x14ac:dyDescent="0.2">
      <c r="A737" t="s">
        <v>18</v>
      </c>
      <c r="B737" t="s">
        <v>25</v>
      </c>
      <c r="C737" s="79">
        <f t="shared" si="22"/>
        <v>1</v>
      </c>
      <c r="D737" s="79">
        <f t="shared" si="23"/>
        <v>1</v>
      </c>
    </row>
    <row r="738" spans="1:4" x14ac:dyDescent="0.2">
      <c r="A738" t="s">
        <v>18</v>
      </c>
      <c r="B738" t="s">
        <v>25</v>
      </c>
      <c r="C738" s="79">
        <f t="shared" si="22"/>
        <v>1</v>
      </c>
      <c r="D738" s="79">
        <f t="shared" si="23"/>
        <v>1</v>
      </c>
    </row>
    <row r="739" spans="1:4" x14ac:dyDescent="0.2">
      <c r="A739" t="s">
        <v>18</v>
      </c>
      <c r="B739" t="s">
        <v>25</v>
      </c>
      <c r="C739" s="79">
        <f t="shared" si="22"/>
        <v>1</v>
      </c>
      <c r="D739" s="79">
        <f t="shared" si="23"/>
        <v>1</v>
      </c>
    </row>
    <row r="740" spans="1:4" x14ac:dyDescent="0.2">
      <c r="A740" t="s">
        <v>18</v>
      </c>
      <c r="B740" t="s">
        <v>25</v>
      </c>
      <c r="C740" s="79">
        <f t="shared" si="22"/>
        <v>1</v>
      </c>
      <c r="D740" s="79">
        <f t="shared" si="23"/>
        <v>1</v>
      </c>
    </row>
    <row r="741" spans="1:4" x14ac:dyDescent="0.2">
      <c r="A741" t="s">
        <v>18</v>
      </c>
      <c r="B741" t="s">
        <v>25</v>
      </c>
      <c r="C741" s="79">
        <f t="shared" si="22"/>
        <v>1</v>
      </c>
      <c r="D741" s="79">
        <f t="shared" si="23"/>
        <v>1</v>
      </c>
    </row>
    <row r="742" spans="1:4" x14ac:dyDescent="0.2">
      <c r="A742" t="s">
        <v>18</v>
      </c>
      <c r="B742" t="s">
        <v>25</v>
      </c>
      <c r="C742" s="79">
        <f t="shared" si="22"/>
        <v>1</v>
      </c>
      <c r="D742" s="79">
        <f t="shared" si="23"/>
        <v>1</v>
      </c>
    </row>
    <row r="743" spans="1:4" x14ac:dyDescent="0.2">
      <c r="A743" t="s">
        <v>18</v>
      </c>
      <c r="B743" t="s">
        <v>25</v>
      </c>
      <c r="C743" s="79">
        <f t="shared" si="22"/>
        <v>1</v>
      </c>
      <c r="D743" s="79">
        <f t="shared" si="23"/>
        <v>1</v>
      </c>
    </row>
    <row r="744" spans="1:4" x14ac:dyDescent="0.2">
      <c r="A744" t="s">
        <v>18</v>
      </c>
      <c r="B744" t="s">
        <v>25</v>
      </c>
      <c r="C744" s="79">
        <f t="shared" si="22"/>
        <v>1</v>
      </c>
      <c r="D744" s="79">
        <f t="shared" si="23"/>
        <v>1</v>
      </c>
    </row>
    <row r="745" spans="1:4" x14ac:dyDescent="0.2">
      <c r="A745" t="s">
        <v>18</v>
      </c>
      <c r="B745" t="s">
        <v>25</v>
      </c>
      <c r="C745" s="79">
        <f t="shared" si="22"/>
        <v>1</v>
      </c>
      <c r="D745" s="79">
        <f t="shared" si="23"/>
        <v>1</v>
      </c>
    </row>
    <row r="746" spans="1:4" x14ac:dyDescent="0.2">
      <c r="A746" t="s">
        <v>18</v>
      </c>
      <c r="B746" t="s">
        <v>25</v>
      </c>
      <c r="C746" s="79">
        <f t="shared" si="22"/>
        <v>1</v>
      </c>
      <c r="D746" s="79">
        <f t="shared" si="23"/>
        <v>1</v>
      </c>
    </row>
    <row r="747" spans="1:4" x14ac:dyDescent="0.2">
      <c r="A747" t="s">
        <v>18</v>
      </c>
      <c r="B747" t="s">
        <v>25</v>
      </c>
      <c r="C747" s="79">
        <f t="shared" si="22"/>
        <v>1</v>
      </c>
      <c r="D747" s="79">
        <f t="shared" si="23"/>
        <v>1</v>
      </c>
    </row>
    <row r="748" spans="1:4" x14ac:dyDescent="0.2">
      <c r="A748" t="s">
        <v>18</v>
      </c>
      <c r="B748" t="s">
        <v>25</v>
      </c>
      <c r="C748" s="79">
        <f t="shared" si="22"/>
        <v>1</v>
      </c>
      <c r="D748" s="79">
        <f t="shared" si="23"/>
        <v>1</v>
      </c>
    </row>
    <row r="749" spans="1:4" x14ac:dyDescent="0.2">
      <c r="A749" t="s">
        <v>18</v>
      </c>
      <c r="B749" t="s">
        <v>25</v>
      </c>
      <c r="C749" s="79">
        <f t="shared" si="22"/>
        <v>1</v>
      </c>
      <c r="D749" s="79">
        <f t="shared" si="23"/>
        <v>1</v>
      </c>
    </row>
    <row r="750" spans="1:4" x14ac:dyDescent="0.2">
      <c r="A750" t="s">
        <v>18</v>
      </c>
      <c r="B750" t="s">
        <v>25</v>
      </c>
      <c r="C750" s="79">
        <f t="shared" si="22"/>
        <v>1</v>
      </c>
      <c r="D750" s="79">
        <f t="shared" si="23"/>
        <v>1</v>
      </c>
    </row>
    <row r="751" spans="1:4" x14ac:dyDescent="0.2">
      <c r="A751" t="s">
        <v>18</v>
      </c>
      <c r="B751" t="s">
        <v>25</v>
      </c>
      <c r="C751" s="79">
        <f t="shared" si="22"/>
        <v>1</v>
      </c>
      <c r="D751" s="79">
        <f t="shared" si="23"/>
        <v>1</v>
      </c>
    </row>
    <row r="752" spans="1:4" x14ac:dyDescent="0.2">
      <c r="A752" t="s">
        <v>18</v>
      </c>
      <c r="B752" t="s">
        <v>25</v>
      </c>
      <c r="C752" s="79">
        <f t="shared" si="22"/>
        <v>1</v>
      </c>
      <c r="D752" s="79">
        <f t="shared" si="23"/>
        <v>1</v>
      </c>
    </row>
    <row r="753" spans="1:4" x14ac:dyDescent="0.2">
      <c r="A753" t="s">
        <v>18</v>
      </c>
      <c r="B753" t="s">
        <v>25</v>
      </c>
      <c r="C753" s="79">
        <f t="shared" si="22"/>
        <v>1</v>
      </c>
      <c r="D753" s="79">
        <f t="shared" si="23"/>
        <v>1</v>
      </c>
    </row>
    <row r="754" spans="1:4" x14ac:dyDescent="0.2">
      <c r="A754" t="s">
        <v>18</v>
      </c>
      <c r="B754" t="s">
        <v>25</v>
      </c>
      <c r="C754" s="79">
        <f t="shared" si="22"/>
        <v>1</v>
      </c>
      <c r="D754" s="79">
        <f t="shared" si="23"/>
        <v>1</v>
      </c>
    </row>
    <row r="755" spans="1:4" x14ac:dyDescent="0.2">
      <c r="A755" t="s">
        <v>18</v>
      </c>
      <c r="B755" t="s">
        <v>25</v>
      </c>
      <c r="C755" s="79">
        <f t="shared" si="22"/>
        <v>1</v>
      </c>
      <c r="D755" s="79">
        <f t="shared" si="23"/>
        <v>1</v>
      </c>
    </row>
    <row r="756" spans="1:4" x14ac:dyDescent="0.2">
      <c r="A756" t="s">
        <v>18</v>
      </c>
      <c r="B756" t="s">
        <v>25</v>
      </c>
      <c r="C756" s="79">
        <f t="shared" si="22"/>
        <v>1</v>
      </c>
      <c r="D756" s="79">
        <f t="shared" si="23"/>
        <v>1</v>
      </c>
    </row>
    <row r="757" spans="1:4" x14ac:dyDescent="0.2">
      <c r="A757" t="s">
        <v>18</v>
      </c>
      <c r="B757" t="s">
        <v>25</v>
      </c>
      <c r="C757" s="79">
        <f t="shared" si="22"/>
        <v>1</v>
      </c>
      <c r="D757" s="79">
        <f t="shared" si="23"/>
        <v>1</v>
      </c>
    </row>
    <row r="758" spans="1:4" x14ac:dyDescent="0.2">
      <c r="A758" t="s">
        <v>18</v>
      </c>
      <c r="B758" t="s">
        <v>25</v>
      </c>
      <c r="C758" s="79">
        <f t="shared" si="22"/>
        <v>1</v>
      </c>
      <c r="D758" s="79">
        <f t="shared" si="23"/>
        <v>1</v>
      </c>
    </row>
    <row r="759" spans="1:4" x14ac:dyDescent="0.2">
      <c r="A759" t="s">
        <v>18</v>
      </c>
      <c r="B759" t="s">
        <v>25</v>
      </c>
      <c r="C759" s="79">
        <f t="shared" si="22"/>
        <v>1</v>
      </c>
      <c r="D759" s="79">
        <f t="shared" si="23"/>
        <v>1</v>
      </c>
    </row>
    <row r="760" spans="1:4" x14ac:dyDescent="0.2">
      <c r="A760" t="s">
        <v>18</v>
      </c>
      <c r="B760" t="s">
        <v>25</v>
      </c>
      <c r="C760" s="79">
        <f t="shared" si="22"/>
        <v>1</v>
      </c>
      <c r="D760" s="79">
        <f t="shared" si="23"/>
        <v>1</v>
      </c>
    </row>
    <row r="761" spans="1:4" x14ac:dyDescent="0.2">
      <c r="A761" t="s">
        <v>18</v>
      </c>
      <c r="B761" t="s">
        <v>25</v>
      </c>
      <c r="C761" s="79">
        <f t="shared" si="22"/>
        <v>1</v>
      </c>
      <c r="D761" s="79">
        <f t="shared" si="23"/>
        <v>1</v>
      </c>
    </row>
    <row r="762" spans="1:4" x14ac:dyDescent="0.2">
      <c r="A762" t="s">
        <v>18</v>
      </c>
      <c r="B762" t="s">
        <v>25</v>
      </c>
      <c r="C762" s="79">
        <f t="shared" si="22"/>
        <v>1</v>
      </c>
      <c r="D762" s="79">
        <f t="shared" si="23"/>
        <v>1</v>
      </c>
    </row>
    <row r="763" spans="1:4" x14ac:dyDescent="0.2">
      <c r="A763" t="s">
        <v>18</v>
      </c>
      <c r="B763" t="s">
        <v>25</v>
      </c>
      <c r="C763" s="79">
        <f t="shared" si="22"/>
        <v>1</v>
      </c>
      <c r="D763" s="79">
        <f t="shared" si="23"/>
        <v>1</v>
      </c>
    </row>
    <row r="764" spans="1:4" x14ac:dyDescent="0.2">
      <c r="A764" t="s">
        <v>18</v>
      </c>
      <c r="B764" t="s">
        <v>25</v>
      </c>
      <c r="C764" s="79">
        <f t="shared" si="22"/>
        <v>1</v>
      </c>
      <c r="D764" s="79">
        <f t="shared" si="23"/>
        <v>1</v>
      </c>
    </row>
    <row r="765" spans="1:4" x14ac:dyDescent="0.2">
      <c r="A765" t="s">
        <v>18</v>
      </c>
      <c r="B765" t="s">
        <v>25</v>
      </c>
      <c r="C765" s="79">
        <f t="shared" si="22"/>
        <v>1</v>
      </c>
      <c r="D765" s="79">
        <f t="shared" si="23"/>
        <v>1</v>
      </c>
    </row>
    <row r="766" spans="1:4" x14ac:dyDescent="0.2">
      <c r="A766" t="s">
        <v>18</v>
      </c>
      <c r="B766" t="s">
        <v>25</v>
      </c>
      <c r="C766" s="79">
        <f t="shared" si="22"/>
        <v>1</v>
      </c>
      <c r="D766" s="79">
        <f t="shared" si="23"/>
        <v>1</v>
      </c>
    </row>
    <row r="767" spans="1:4" x14ac:dyDescent="0.2">
      <c r="A767" t="s">
        <v>18</v>
      </c>
      <c r="B767" t="s">
        <v>25</v>
      </c>
      <c r="C767" s="79">
        <f t="shared" si="22"/>
        <v>1</v>
      </c>
      <c r="D767" s="79">
        <f t="shared" si="23"/>
        <v>1</v>
      </c>
    </row>
    <row r="768" spans="1:4" x14ac:dyDescent="0.2">
      <c r="A768" t="s">
        <v>18</v>
      </c>
      <c r="B768" t="s">
        <v>25</v>
      </c>
      <c r="C768" s="79">
        <f t="shared" si="22"/>
        <v>1</v>
      </c>
      <c r="D768" s="79">
        <f t="shared" si="23"/>
        <v>1</v>
      </c>
    </row>
    <row r="769" spans="1:4" x14ac:dyDescent="0.2">
      <c r="A769" t="s">
        <v>18</v>
      </c>
      <c r="B769" t="s">
        <v>25</v>
      </c>
      <c r="C769" s="79">
        <f t="shared" si="22"/>
        <v>1</v>
      </c>
      <c r="D769" s="79">
        <f t="shared" si="23"/>
        <v>1</v>
      </c>
    </row>
    <row r="770" spans="1:4" x14ac:dyDescent="0.2">
      <c r="A770" t="s">
        <v>18</v>
      </c>
      <c r="B770" t="s">
        <v>25</v>
      </c>
      <c r="C770" s="79">
        <f t="shared" si="22"/>
        <v>1</v>
      </c>
      <c r="D770" s="79">
        <f t="shared" si="23"/>
        <v>1</v>
      </c>
    </row>
    <row r="771" spans="1:4" x14ac:dyDescent="0.2">
      <c r="A771" t="s">
        <v>18</v>
      </c>
      <c r="B771" t="s">
        <v>25</v>
      </c>
      <c r="C771" s="79">
        <f t="shared" ref="C771:C834" si="24">IF(A771="Male", 1, 0)</f>
        <v>1</v>
      </c>
      <c r="D771" s="79">
        <f t="shared" ref="D771:D834" si="25">IF(B771="Yes", 1, 0)</f>
        <v>1</v>
      </c>
    </row>
    <row r="772" spans="1:4" x14ac:dyDescent="0.2">
      <c r="A772" t="s">
        <v>18</v>
      </c>
      <c r="B772" t="s">
        <v>25</v>
      </c>
      <c r="C772" s="79">
        <f t="shared" si="24"/>
        <v>1</v>
      </c>
      <c r="D772" s="79">
        <f t="shared" si="25"/>
        <v>1</v>
      </c>
    </row>
    <row r="773" spans="1:4" x14ac:dyDescent="0.2">
      <c r="A773" t="s">
        <v>18</v>
      </c>
      <c r="B773" t="s">
        <v>25</v>
      </c>
      <c r="C773" s="79">
        <f t="shared" si="24"/>
        <v>1</v>
      </c>
      <c r="D773" s="79">
        <f t="shared" si="25"/>
        <v>1</v>
      </c>
    </row>
    <row r="774" spans="1:4" x14ac:dyDescent="0.2">
      <c r="A774" t="s">
        <v>18</v>
      </c>
      <c r="B774" t="s">
        <v>25</v>
      </c>
      <c r="C774" s="79">
        <f t="shared" si="24"/>
        <v>1</v>
      </c>
      <c r="D774" s="79">
        <f t="shared" si="25"/>
        <v>1</v>
      </c>
    </row>
    <row r="775" spans="1:4" x14ac:dyDescent="0.2">
      <c r="A775" t="s">
        <v>18</v>
      </c>
      <c r="B775" t="s">
        <v>25</v>
      </c>
      <c r="C775" s="79">
        <f t="shared" si="24"/>
        <v>1</v>
      </c>
      <c r="D775" s="79">
        <f t="shared" si="25"/>
        <v>1</v>
      </c>
    </row>
    <row r="776" spans="1:4" x14ac:dyDescent="0.2">
      <c r="A776" t="s">
        <v>18</v>
      </c>
      <c r="B776" t="s">
        <v>25</v>
      </c>
      <c r="C776" s="79">
        <f t="shared" si="24"/>
        <v>1</v>
      </c>
      <c r="D776" s="79">
        <f t="shared" si="25"/>
        <v>1</v>
      </c>
    </row>
    <row r="777" spans="1:4" x14ac:dyDescent="0.2">
      <c r="A777" t="s">
        <v>18</v>
      </c>
      <c r="B777" t="s">
        <v>25</v>
      </c>
      <c r="C777" s="79">
        <f t="shared" si="24"/>
        <v>1</v>
      </c>
      <c r="D777" s="79">
        <f t="shared" si="25"/>
        <v>1</v>
      </c>
    </row>
    <row r="778" spans="1:4" x14ac:dyDescent="0.2">
      <c r="A778" t="s">
        <v>18</v>
      </c>
      <c r="B778" t="s">
        <v>25</v>
      </c>
      <c r="C778" s="79">
        <f t="shared" si="24"/>
        <v>1</v>
      </c>
      <c r="D778" s="79">
        <f t="shared" si="25"/>
        <v>1</v>
      </c>
    </row>
    <row r="779" spans="1:4" x14ac:dyDescent="0.2">
      <c r="A779" t="s">
        <v>18</v>
      </c>
      <c r="B779" t="s">
        <v>25</v>
      </c>
      <c r="C779" s="79">
        <f t="shared" si="24"/>
        <v>1</v>
      </c>
      <c r="D779" s="79">
        <f t="shared" si="25"/>
        <v>1</v>
      </c>
    </row>
    <row r="780" spans="1:4" x14ac:dyDescent="0.2">
      <c r="A780" t="s">
        <v>18</v>
      </c>
      <c r="B780" t="s">
        <v>25</v>
      </c>
      <c r="C780" s="79">
        <f t="shared" si="24"/>
        <v>1</v>
      </c>
      <c r="D780" s="79">
        <f t="shared" si="25"/>
        <v>1</v>
      </c>
    </row>
    <row r="781" spans="1:4" x14ac:dyDescent="0.2">
      <c r="A781" t="s">
        <v>18</v>
      </c>
      <c r="B781" t="s">
        <v>25</v>
      </c>
      <c r="C781" s="79">
        <f t="shared" si="24"/>
        <v>1</v>
      </c>
      <c r="D781" s="79">
        <f t="shared" si="25"/>
        <v>1</v>
      </c>
    </row>
    <row r="782" spans="1:4" x14ac:dyDescent="0.2">
      <c r="A782" t="s">
        <v>18</v>
      </c>
      <c r="B782" t="s">
        <v>25</v>
      </c>
      <c r="C782" s="79">
        <f t="shared" si="24"/>
        <v>1</v>
      </c>
      <c r="D782" s="79">
        <f t="shared" si="25"/>
        <v>1</v>
      </c>
    </row>
    <row r="783" spans="1:4" x14ac:dyDescent="0.2">
      <c r="A783" t="s">
        <v>18</v>
      </c>
      <c r="B783" t="s">
        <v>25</v>
      </c>
      <c r="C783" s="79">
        <f t="shared" si="24"/>
        <v>1</v>
      </c>
      <c r="D783" s="79">
        <f t="shared" si="25"/>
        <v>1</v>
      </c>
    </row>
    <row r="784" spans="1:4" x14ac:dyDescent="0.2">
      <c r="A784" t="s">
        <v>18</v>
      </c>
      <c r="B784" t="s">
        <v>25</v>
      </c>
      <c r="C784" s="79">
        <f t="shared" si="24"/>
        <v>1</v>
      </c>
      <c r="D784" s="79">
        <f t="shared" si="25"/>
        <v>1</v>
      </c>
    </row>
    <row r="785" spans="1:4" x14ac:dyDescent="0.2">
      <c r="A785" t="s">
        <v>18</v>
      </c>
      <c r="B785" t="s">
        <v>25</v>
      </c>
      <c r="C785" s="79">
        <f t="shared" si="24"/>
        <v>1</v>
      </c>
      <c r="D785" s="79">
        <f t="shared" si="25"/>
        <v>1</v>
      </c>
    </row>
    <row r="786" spans="1:4" x14ac:dyDescent="0.2">
      <c r="A786" t="s">
        <v>18</v>
      </c>
      <c r="B786" t="s">
        <v>25</v>
      </c>
      <c r="C786" s="79">
        <f t="shared" si="24"/>
        <v>1</v>
      </c>
      <c r="D786" s="79">
        <f t="shared" si="25"/>
        <v>1</v>
      </c>
    </row>
    <row r="787" spans="1:4" x14ac:dyDescent="0.2">
      <c r="A787" t="s">
        <v>18</v>
      </c>
      <c r="B787" t="s">
        <v>25</v>
      </c>
      <c r="C787" s="79">
        <f t="shared" si="24"/>
        <v>1</v>
      </c>
      <c r="D787" s="79">
        <f t="shared" si="25"/>
        <v>1</v>
      </c>
    </row>
    <row r="788" spans="1:4" x14ac:dyDescent="0.2">
      <c r="A788" t="s">
        <v>18</v>
      </c>
      <c r="B788" t="s">
        <v>25</v>
      </c>
      <c r="C788" s="79">
        <f t="shared" si="24"/>
        <v>1</v>
      </c>
      <c r="D788" s="79">
        <f t="shared" si="25"/>
        <v>1</v>
      </c>
    </row>
    <row r="789" spans="1:4" x14ac:dyDescent="0.2">
      <c r="A789" t="s">
        <v>18</v>
      </c>
      <c r="B789" t="s">
        <v>25</v>
      </c>
      <c r="C789" s="79">
        <f t="shared" si="24"/>
        <v>1</v>
      </c>
      <c r="D789" s="79">
        <f t="shared" si="25"/>
        <v>1</v>
      </c>
    </row>
    <row r="790" spans="1:4" x14ac:dyDescent="0.2">
      <c r="A790" t="s">
        <v>18</v>
      </c>
      <c r="B790" t="s">
        <v>25</v>
      </c>
      <c r="C790" s="79">
        <f t="shared" si="24"/>
        <v>1</v>
      </c>
      <c r="D790" s="79">
        <f t="shared" si="25"/>
        <v>1</v>
      </c>
    </row>
    <row r="791" spans="1:4" x14ac:dyDescent="0.2">
      <c r="A791" t="s">
        <v>18</v>
      </c>
      <c r="B791" t="s">
        <v>25</v>
      </c>
      <c r="C791" s="79">
        <f t="shared" si="24"/>
        <v>1</v>
      </c>
      <c r="D791" s="79">
        <f t="shared" si="25"/>
        <v>1</v>
      </c>
    </row>
    <row r="792" spans="1:4" x14ac:dyDescent="0.2">
      <c r="A792" t="s">
        <v>18</v>
      </c>
      <c r="B792" t="s">
        <v>25</v>
      </c>
      <c r="C792" s="79">
        <f t="shared" si="24"/>
        <v>1</v>
      </c>
      <c r="D792" s="79">
        <f t="shared" si="25"/>
        <v>1</v>
      </c>
    </row>
    <row r="793" spans="1:4" x14ac:dyDescent="0.2">
      <c r="A793" t="s">
        <v>18</v>
      </c>
      <c r="B793" t="s">
        <v>25</v>
      </c>
      <c r="C793" s="79">
        <f t="shared" si="24"/>
        <v>1</v>
      </c>
      <c r="D793" s="79">
        <f t="shared" si="25"/>
        <v>1</v>
      </c>
    </row>
    <row r="794" spans="1:4" x14ac:dyDescent="0.2">
      <c r="A794" t="s">
        <v>18</v>
      </c>
      <c r="B794" t="s">
        <v>25</v>
      </c>
      <c r="C794" s="79">
        <f t="shared" si="24"/>
        <v>1</v>
      </c>
      <c r="D794" s="79">
        <f t="shared" si="25"/>
        <v>1</v>
      </c>
    </row>
    <row r="795" spans="1:4" x14ac:dyDescent="0.2">
      <c r="A795" t="s">
        <v>18</v>
      </c>
      <c r="B795" t="s">
        <v>25</v>
      </c>
      <c r="C795" s="79">
        <f t="shared" si="24"/>
        <v>1</v>
      </c>
      <c r="D795" s="79">
        <f t="shared" si="25"/>
        <v>1</v>
      </c>
    </row>
    <row r="796" spans="1:4" x14ac:dyDescent="0.2">
      <c r="A796" t="s">
        <v>18</v>
      </c>
      <c r="B796" t="s">
        <v>25</v>
      </c>
      <c r="C796" s="79">
        <f t="shared" si="24"/>
        <v>1</v>
      </c>
      <c r="D796" s="79">
        <f t="shared" si="25"/>
        <v>1</v>
      </c>
    </row>
    <row r="797" spans="1:4" x14ac:dyDescent="0.2">
      <c r="A797" t="s">
        <v>18</v>
      </c>
      <c r="B797" t="s">
        <v>25</v>
      </c>
      <c r="C797" s="79">
        <f t="shared" si="24"/>
        <v>1</v>
      </c>
      <c r="D797" s="79">
        <f t="shared" si="25"/>
        <v>1</v>
      </c>
    </row>
    <row r="798" spans="1:4" x14ac:dyDescent="0.2">
      <c r="A798" t="s">
        <v>18</v>
      </c>
      <c r="B798" t="s">
        <v>25</v>
      </c>
      <c r="C798" s="79">
        <f t="shared" si="24"/>
        <v>1</v>
      </c>
      <c r="D798" s="79">
        <f t="shared" si="25"/>
        <v>1</v>
      </c>
    </row>
    <row r="799" spans="1:4" x14ac:dyDescent="0.2">
      <c r="A799" t="s">
        <v>18</v>
      </c>
      <c r="B799" t="s">
        <v>25</v>
      </c>
      <c r="C799" s="79">
        <f t="shared" si="24"/>
        <v>1</v>
      </c>
      <c r="D799" s="79">
        <f t="shared" si="25"/>
        <v>1</v>
      </c>
    </row>
    <row r="800" spans="1:4" x14ac:dyDescent="0.2">
      <c r="A800" t="s">
        <v>18</v>
      </c>
      <c r="B800" t="s">
        <v>25</v>
      </c>
      <c r="C800" s="79">
        <f t="shared" si="24"/>
        <v>1</v>
      </c>
      <c r="D800" s="79">
        <f t="shared" si="25"/>
        <v>1</v>
      </c>
    </row>
    <row r="801" spans="1:4" x14ac:dyDescent="0.2">
      <c r="A801" t="s">
        <v>18</v>
      </c>
      <c r="B801" t="s">
        <v>25</v>
      </c>
      <c r="C801" s="79">
        <f t="shared" si="24"/>
        <v>1</v>
      </c>
      <c r="D801" s="79">
        <f t="shared" si="25"/>
        <v>1</v>
      </c>
    </row>
    <row r="802" spans="1:4" x14ac:dyDescent="0.2">
      <c r="A802" t="s">
        <v>18</v>
      </c>
      <c r="B802" t="s">
        <v>25</v>
      </c>
      <c r="C802" s="79">
        <f t="shared" si="24"/>
        <v>1</v>
      </c>
      <c r="D802" s="79">
        <f t="shared" si="25"/>
        <v>1</v>
      </c>
    </row>
    <row r="803" spans="1:4" x14ac:dyDescent="0.2">
      <c r="A803" t="s">
        <v>18</v>
      </c>
      <c r="B803" t="s">
        <v>25</v>
      </c>
      <c r="C803" s="79">
        <f t="shared" si="24"/>
        <v>1</v>
      </c>
      <c r="D803" s="79">
        <f t="shared" si="25"/>
        <v>1</v>
      </c>
    </row>
    <row r="804" spans="1:4" x14ac:dyDescent="0.2">
      <c r="A804" t="s">
        <v>18</v>
      </c>
      <c r="B804" t="s">
        <v>25</v>
      </c>
      <c r="C804" s="79">
        <f t="shared" si="24"/>
        <v>1</v>
      </c>
      <c r="D804" s="79">
        <f t="shared" si="25"/>
        <v>1</v>
      </c>
    </row>
    <row r="805" spans="1:4" x14ac:dyDescent="0.2">
      <c r="A805" t="s">
        <v>18</v>
      </c>
      <c r="B805" t="s">
        <v>25</v>
      </c>
      <c r="C805" s="79">
        <f t="shared" si="24"/>
        <v>1</v>
      </c>
      <c r="D805" s="79">
        <f t="shared" si="25"/>
        <v>1</v>
      </c>
    </row>
    <row r="806" spans="1:4" x14ac:dyDescent="0.2">
      <c r="A806" t="s">
        <v>18</v>
      </c>
      <c r="B806" t="s">
        <v>25</v>
      </c>
      <c r="C806" s="79">
        <f t="shared" si="24"/>
        <v>1</v>
      </c>
      <c r="D806" s="79">
        <f t="shared" si="25"/>
        <v>1</v>
      </c>
    </row>
    <row r="807" spans="1:4" x14ac:dyDescent="0.2">
      <c r="A807" t="s">
        <v>18</v>
      </c>
      <c r="B807" t="s">
        <v>25</v>
      </c>
      <c r="C807" s="79">
        <f t="shared" si="24"/>
        <v>1</v>
      </c>
      <c r="D807" s="79">
        <f t="shared" si="25"/>
        <v>1</v>
      </c>
    </row>
    <row r="808" spans="1:4" x14ac:dyDescent="0.2">
      <c r="A808" t="s">
        <v>18</v>
      </c>
      <c r="B808" t="s">
        <v>25</v>
      </c>
      <c r="C808" s="79">
        <f t="shared" si="24"/>
        <v>1</v>
      </c>
      <c r="D808" s="79">
        <f t="shared" si="25"/>
        <v>1</v>
      </c>
    </row>
    <row r="809" spans="1:4" x14ac:dyDescent="0.2">
      <c r="A809" t="s">
        <v>18</v>
      </c>
      <c r="B809" t="s">
        <v>25</v>
      </c>
      <c r="C809" s="79">
        <f t="shared" si="24"/>
        <v>1</v>
      </c>
      <c r="D809" s="79">
        <f t="shared" si="25"/>
        <v>1</v>
      </c>
    </row>
    <row r="810" spans="1:4" x14ac:dyDescent="0.2">
      <c r="A810" t="s">
        <v>18</v>
      </c>
      <c r="B810" t="s">
        <v>25</v>
      </c>
      <c r="C810" s="79">
        <f t="shared" si="24"/>
        <v>1</v>
      </c>
      <c r="D810" s="79">
        <f t="shared" si="25"/>
        <v>1</v>
      </c>
    </row>
    <row r="811" spans="1:4" x14ac:dyDescent="0.2">
      <c r="A811" t="s">
        <v>18</v>
      </c>
      <c r="B811" t="s">
        <v>25</v>
      </c>
      <c r="C811" s="79">
        <f t="shared" si="24"/>
        <v>1</v>
      </c>
      <c r="D811" s="79">
        <f t="shared" si="25"/>
        <v>1</v>
      </c>
    </row>
    <row r="812" spans="1:4" x14ac:dyDescent="0.2">
      <c r="A812" t="s">
        <v>18</v>
      </c>
      <c r="B812" t="s">
        <v>25</v>
      </c>
      <c r="C812" s="79">
        <f t="shared" si="24"/>
        <v>1</v>
      </c>
      <c r="D812" s="79">
        <f t="shared" si="25"/>
        <v>1</v>
      </c>
    </row>
    <row r="813" spans="1:4" x14ac:dyDescent="0.2">
      <c r="A813" t="s">
        <v>18</v>
      </c>
      <c r="B813" t="s">
        <v>25</v>
      </c>
      <c r="C813" s="79">
        <f t="shared" si="24"/>
        <v>1</v>
      </c>
      <c r="D813" s="79">
        <f t="shared" si="25"/>
        <v>1</v>
      </c>
    </row>
    <row r="814" spans="1:4" x14ac:dyDescent="0.2">
      <c r="A814" t="s">
        <v>18</v>
      </c>
      <c r="B814" t="s">
        <v>25</v>
      </c>
      <c r="C814" s="79">
        <f t="shared" si="24"/>
        <v>1</v>
      </c>
      <c r="D814" s="79">
        <f t="shared" si="25"/>
        <v>1</v>
      </c>
    </row>
    <row r="815" spans="1:4" x14ac:dyDescent="0.2">
      <c r="A815" t="s">
        <v>18</v>
      </c>
      <c r="B815" t="s">
        <v>25</v>
      </c>
      <c r="C815" s="79">
        <f t="shared" si="24"/>
        <v>1</v>
      </c>
      <c r="D815" s="79">
        <f t="shared" si="25"/>
        <v>1</v>
      </c>
    </row>
    <row r="816" spans="1:4" x14ac:dyDescent="0.2">
      <c r="A816" t="s">
        <v>18</v>
      </c>
      <c r="B816" t="s">
        <v>25</v>
      </c>
      <c r="C816" s="79">
        <f t="shared" si="24"/>
        <v>1</v>
      </c>
      <c r="D816" s="79">
        <f t="shared" si="25"/>
        <v>1</v>
      </c>
    </row>
    <row r="817" spans="1:4" x14ac:dyDescent="0.2">
      <c r="A817" t="s">
        <v>18</v>
      </c>
      <c r="B817" t="s">
        <v>25</v>
      </c>
      <c r="C817" s="79">
        <f t="shared" si="24"/>
        <v>1</v>
      </c>
      <c r="D817" s="79">
        <f t="shared" si="25"/>
        <v>1</v>
      </c>
    </row>
    <row r="818" spans="1:4" x14ac:dyDescent="0.2">
      <c r="A818" t="s">
        <v>18</v>
      </c>
      <c r="B818" t="s">
        <v>25</v>
      </c>
      <c r="C818" s="79">
        <f t="shared" si="24"/>
        <v>1</v>
      </c>
      <c r="D818" s="79">
        <f t="shared" si="25"/>
        <v>1</v>
      </c>
    </row>
    <row r="819" spans="1:4" x14ac:dyDescent="0.2">
      <c r="A819" t="s">
        <v>18</v>
      </c>
      <c r="B819" t="s">
        <v>25</v>
      </c>
      <c r="C819" s="79">
        <f t="shared" si="24"/>
        <v>1</v>
      </c>
      <c r="D819" s="79">
        <f t="shared" si="25"/>
        <v>1</v>
      </c>
    </row>
    <row r="820" spans="1:4" x14ac:dyDescent="0.2">
      <c r="A820" t="s">
        <v>18</v>
      </c>
      <c r="B820" t="s">
        <v>25</v>
      </c>
      <c r="C820" s="79">
        <f t="shared" si="24"/>
        <v>1</v>
      </c>
      <c r="D820" s="79">
        <f t="shared" si="25"/>
        <v>1</v>
      </c>
    </row>
    <row r="821" spans="1:4" x14ac:dyDescent="0.2">
      <c r="A821" t="s">
        <v>18</v>
      </c>
      <c r="B821" t="s">
        <v>25</v>
      </c>
      <c r="C821" s="79">
        <f t="shared" si="24"/>
        <v>1</v>
      </c>
      <c r="D821" s="79">
        <f t="shared" si="25"/>
        <v>1</v>
      </c>
    </row>
    <row r="822" spans="1:4" x14ac:dyDescent="0.2">
      <c r="A822" t="s">
        <v>18</v>
      </c>
      <c r="B822" t="s">
        <v>25</v>
      </c>
      <c r="C822" s="79">
        <f t="shared" si="24"/>
        <v>1</v>
      </c>
      <c r="D822" s="79">
        <f t="shared" si="25"/>
        <v>1</v>
      </c>
    </row>
    <row r="823" spans="1:4" x14ac:dyDescent="0.2">
      <c r="A823" t="s">
        <v>18</v>
      </c>
      <c r="B823" t="s">
        <v>25</v>
      </c>
      <c r="C823" s="79">
        <f t="shared" si="24"/>
        <v>1</v>
      </c>
      <c r="D823" s="79">
        <f t="shared" si="25"/>
        <v>1</v>
      </c>
    </row>
    <row r="824" spans="1:4" x14ac:dyDescent="0.2">
      <c r="A824" t="s">
        <v>18</v>
      </c>
      <c r="B824" t="s">
        <v>25</v>
      </c>
      <c r="C824" s="79">
        <f t="shared" si="24"/>
        <v>1</v>
      </c>
      <c r="D824" s="79">
        <f t="shared" si="25"/>
        <v>1</v>
      </c>
    </row>
    <row r="825" spans="1:4" x14ac:dyDescent="0.2">
      <c r="A825" t="s">
        <v>18</v>
      </c>
      <c r="B825" t="s">
        <v>25</v>
      </c>
      <c r="C825" s="79">
        <f t="shared" si="24"/>
        <v>1</v>
      </c>
      <c r="D825" s="79">
        <f t="shared" si="25"/>
        <v>1</v>
      </c>
    </row>
    <row r="826" spans="1:4" x14ac:dyDescent="0.2">
      <c r="A826" t="s">
        <v>18</v>
      </c>
      <c r="B826" t="s">
        <v>25</v>
      </c>
      <c r="C826" s="79">
        <f t="shared" si="24"/>
        <v>1</v>
      </c>
      <c r="D826" s="79">
        <f t="shared" si="25"/>
        <v>1</v>
      </c>
    </row>
    <row r="827" spans="1:4" x14ac:dyDescent="0.2">
      <c r="A827" t="s">
        <v>18</v>
      </c>
      <c r="B827" t="s">
        <v>25</v>
      </c>
      <c r="C827" s="79">
        <f t="shared" si="24"/>
        <v>1</v>
      </c>
      <c r="D827" s="79">
        <f t="shared" si="25"/>
        <v>1</v>
      </c>
    </row>
    <row r="828" spans="1:4" x14ac:dyDescent="0.2">
      <c r="A828" t="s">
        <v>18</v>
      </c>
      <c r="B828" t="s">
        <v>25</v>
      </c>
      <c r="C828" s="79">
        <f t="shared" si="24"/>
        <v>1</v>
      </c>
      <c r="D828" s="79">
        <f t="shared" si="25"/>
        <v>1</v>
      </c>
    </row>
    <row r="829" spans="1:4" x14ac:dyDescent="0.2">
      <c r="A829" t="s">
        <v>18</v>
      </c>
      <c r="B829" t="s">
        <v>25</v>
      </c>
      <c r="C829" s="79">
        <f t="shared" si="24"/>
        <v>1</v>
      </c>
      <c r="D829" s="79">
        <f t="shared" si="25"/>
        <v>1</v>
      </c>
    </row>
    <row r="830" spans="1:4" x14ac:dyDescent="0.2">
      <c r="A830" t="s">
        <v>18</v>
      </c>
      <c r="B830" t="s">
        <v>25</v>
      </c>
      <c r="C830" s="79">
        <f t="shared" si="24"/>
        <v>1</v>
      </c>
      <c r="D830" s="79">
        <f t="shared" si="25"/>
        <v>1</v>
      </c>
    </row>
    <row r="831" spans="1:4" x14ac:dyDescent="0.2">
      <c r="A831" t="s">
        <v>18</v>
      </c>
      <c r="B831" t="s">
        <v>25</v>
      </c>
      <c r="C831" s="79">
        <f t="shared" si="24"/>
        <v>1</v>
      </c>
      <c r="D831" s="79">
        <f t="shared" si="25"/>
        <v>1</v>
      </c>
    </row>
    <row r="832" spans="1:4" x14ac:dyDescent="0.2">
      <c r="A832" t="s">
        <v>18</v>
      </c>
      <c r="B832" t="s">
        <v>25</v>
      </c>
      <c r="C832" s="79">
        <f t="shared" si="24"/>
        <v>1</v>
      </c>
      <c r="D832" s="79">
        <f t="shared" si="25"/>
        <v>1</v>
      </c>
    </row>
    <row r="833" spans="1:4" x14ac:dyDescent="0.2">
      <c r="A833" t="s">
        <v>18</v>
      </c>
      <c r="B833" t="s">
        <v>25</v>
      </c>
      <c r="C833" s="79">
        <f t="shared" si="24"/>
        <v>1</v>
      </c>
      <c r="D833" s="79">
        <f t="shared" si="25"/>
        <v>1</v>
      </c>
    </row>
    <row r="834" spans="1:4" x14ac:dyDescent="0.2">
      <c r="A834" t="s">
        <v>18</v>
      </c>
      <c r="B834" t="s">
        <v>25</v>
      </c>
      <c r="C834" s="79">
        <f t="shared" si="24"/>
        <v>1</v>
      </c>
      <c r="D834" s="79">
        <f t="shared" si="25"/>
        <v>1</v>
      </c>
    </row>
    <row r="835" spans="1:4" x14ac:dyDescent="0.2">
      <c r="A835" t="s">
        <v>18</v>
      </c>
      <c r="B835" t="s">
        <v>25</v>
      </c>
      <c r="C835" s="79">
        <f t="shared" ref="C835:C898" si="26">IF(A835="Male", 1, 0)</f>
        <v>1</v>
      </c>
      <c r="D835" s="79">
        <f t="shared" ref="D835:D898" si="27">IF(B835="Yes", 1, 0)</f>
        <v>1</v>
      </c>
    </row>
    <row r="836" spans="1:4" x14ac:dyDescent="0.2">
      <c r="A836" t="s">
        <v>18</v>
      </c>
      <c r="B836" t="s">
        <v>25</v>
      </c>
      <c r="C836" s="79">
        <f t="shared" si="26"/>
        <v>1</v>
      </c>
      <c r="D836" s="79">
        <f t="shared" si="27"/>
        <v>1</v>
      </c>
    </row>
    <row r="837" spans="1:4" x14ac:dyDescent="0.2">
      <c r="A837" t="s">
        <v>18</v>
      </c>
      <c r="B837" t="s">
        <v>25</v>
      </c>
      <c r="C837" s="79">
        <f t="shared" si="26"/>
        <v>1</v>
      </c>
      <c r="D837" s="79">
        <f t="shared" si="27"/>
        <v>1</v>
      </c>
    </row>
    <row r="838" spans="1:4" x14ac:dyDescent="0.2">
      <c r="A838" t="s">
        <v>18</v>
      </c>
      <c r="B838" t="s">
        <v>25</v>
      </c>
      <c r="C838" s="79">
        <f t="shared" si="26"/>
        <v>1</v>
      </c>
      <c r="D838" s="79">
        <f t="shared" si="27"/>
        <v>1</v>
      </c>
    </row>
    <row r="839" spans="1:4" x14ac:dyDescent="0.2">
      <c r="A839" t="s">
        <v>18</v>
      </c>
      <c r="B839" t="s">
        <v>25</v>
      </c>
      <c r="C839" s="79">
        <f t="shared" si="26"/>
        <v>1</v>
      </c>
      <c r="D839" s="79">
        <f t="shared" si="27"/>
        <v>1</v>
      </c>
    </row>
    <row r="840" spans="1:4" x14ac:dyDescent="0.2">
      <c r="A840" t="s">
        <v>18</v>
      </c>
      <c r="B840" t="s">
        <v>25</v>
      </c>
      <c r="C840" s="79">
        <f t="shared" si="26"/>
        <v>1</v>
      </c>
      <c r="D840" s="79">
        <f t="shared" si="27"/>
        <v>1</v>
      </c>
    </row>
    <row r="841" spans="1:4" x14ac:dyDescent="0.2">
      <c r="A841" t="s">
        <v>18</v>
      </c>
      <c r="B841" t="s">
        <v>25</v>
      </c>
      <c r="C841" s="79">
        <f t="shared" si="26"/>
        <v>1</v>
      </c>
      <c r="D841" s="79">
        <f t="shared" si="27"/>
        <v>1</v>
      </c>
    </row>
    <row r="842" spans="1:4" x14ac:dyDescent="0.2">
      <c r="A842" t="s">
        <v>18</v>
      </c>
      <c r="B842" t="s">
        <v>25</v>
      </c>
      <c r="C842" s="79">
        <f t="shared" si="26"/>
        <v>1</v>
      </c>
      <c r="D842" s="79">
        <f t="shared" si="27"/>
        <v>1</v>
      </c>
    </row>
    <row r="843" spans="1:4" x14ac:dyDescent="0.2">
      <c r="A843" t="s">
        <v>18</v>
      </c>
      <c r="B843" t="s">
        <v>25</v>
      </c>
      <c r="C843" s="79">
        <f t="shared" si="26"/>
        <v>1</v>
      </c>
      <c r="D843" s="79">
        <f t="shared" si="27"/>
        <v>1</v>
      </c>
    </row>
    <row r="844" spans="1:4" x14ac:dyDescent="0.2">
      <c r="A844" t="s">
        <v>18</v>
      </c>
      <c r="B844" t="s">
        <v>25</v>
      </c>
      <c r="C844" s="79">
        <f t="shared" si="26"/>
        <v>1</v>
      </c>
      <c r="D844" s="79">
        <f t="shared" si="27"/>
        <v>1</v>
      </c>
    </row>
    <row r="845" spans="1:4" x14ac:dyDescent="0.2">
      <c r="A845" t="s">
        <v>18</v>
      </c>
      <c r="B845" t="s">
        <v>25</v>
      </c>
      <c r="C845" s="79">
        <f t="shared" si="26"/>
        <v>1</v>
      </c>
      <c r="D845" s="79">
        <f t="shared" si="27"/>
        <v>1</v>
      </c>
    </row>
    <row r="846" spans="1:4" x14ac:dyDescent="0.2">
      <c r="A846" t="s">
        <v>18</v>
      </c>
      <c r="B846" t="s">
        <v>25</v>
      </c>
      <c r="C846" s="79">
        <f t="shared" si="26"/>
        <v>1</v>
      </c>
      <c r="D846" s="79">
        <f t="shared" si="27"/>
        <v>1</v>
      </c>
    </row>
    <row r="847" spans="1:4" x14ac:dyDescent="0.2">
      <c r="A847" t="s">
        <v>18</v>
      </c>
      <c r="B847" t="s">
        <v>25</v>
      </c>
      <c r="C847" s="79">
        <f t="shared" si="26"/>
        <v>1</v>
      </c>
      <c r="D847" s="79">
        <f t="shared" si="27"/>
        <v>1</v>
      </c>
    </row>
    <row r="848" spans="1:4" x14ac:dyDescent="0.2">
      <c r="A848" t="s">
        <v>18</v>
      </c>
      <c r="B848" t="s">
        <v>25</v>
      </c>
      <c r="C848" s="79">
        <f t="shared" si="26"/>
        <v>1</v>
      </c>
      <c r="D848" s="79">
        <f t="shared" si="27"/>
        <v>1</v>
      </c>
    </row>
    <row r="849" spans="1:4" x14ac:dyDescent="0.2">
      <c r="A849" t="s">
        <v>18</v>
      </c>
      <c r="B849" t="s">
        <v>25</v>
      </c>
      <c r="C849" s="79">
        <f t="shared" si="26"/>
        <v>1</v>
      </c>
      <c r="D849" s="79">
        <f t="shared" si="27"/>
        <v>1</v>
      </c>
    </row>
    <row r="850" spans="1:4" x14ac:dyDescent="0.2">
      <c r="A850" t="s">
        <v>18</v>
      </c>
      <c r="B850" t="s">
        <v>25</v>
      </c>
      <c r="C850" s="79">
        <f t="shared" si="26"/>
        <v>1</v>
      </c>
      <c r="D850" s="79">
        <f t="shared" si="27"/>
        <v>1</v>
      </c>
    </row>
    <row r="851" spans="1:4" x14ac:dyDescent="0.2">
      <c r="A851" t="s">
        <v>18</v>
      </c>
      <c r="B851" t="s">
        <v>25</v>
      </c>
      <c r="C851" s="79">
        <f t="shared" si="26"/>
        <v>1</v>
      </c>
      <c r="D851" s="79">
        <f t="shared" si="27"/>
        <v>1</v>
      </c>
    </row>
    <row r="852" spans="1:4" x14ac:dyDescent="0.2">
      <c r="A852" t="s">
        <v>18</v>
      </c>
      <c r="B852" t="s">
        <v>25</v>
      </c>
      <c r="C852" s="79">
        <f t="shared" si="26"/>
        <v>1</v>
      </c>
      <c r="D852" s="79">
        <f t="shared" si="27"/>
        <v>1</v>
      </c>
    </row>
    <row r="853" spans="1:4" x14ac:dyDescent="0.2">
      <c r="A853" t="s">
        <v>18</v>
      </c>
      <c r="B853" t="s">
        <v>25</v>
      </c>
      <c r="C853" s="79">
        <f t="shared" si="26"/>
        <v>1</v>
      </c>
      <c r="D853" s="79">
        <f t="shared" si="27"/>
        <v>1</v>
      </c>
    </row>
    <row r="854" spans="1:4" x14ac:dyDescent="0.2">
      <c r="A854" t="s">
        <v>18</v>
      </c>
      <c r="B854" t="s">
        <v>25</v>
      </c>
      <c r="C854" s="79">
        <f t="shared" si="26"/>
        <v>1</v>
      </c>
      <c r="D854" s="79">
        <f t="shared" si="27"/>
        <v>1</v>
      </c>
    </row>
    <row r="855" spans="1:4" x14ac:dyDescent="0.2">
      <c r="A855" t="s">
        <v>18</v>
      </c>
      <c r="B855" t="s">
        <v>25</v>
      </c>
      <c r="C855" s="79">
        <f t="shared" si="26"/>
        <v>1</v>
      </c>
      <c r="D855" s="79">
        <f t="shared" si="27"/>
        <v>1</v>
      </c>
    </row>
    <row r="856" spans="1:4" x14ac:dyDescent="0.2">
      <c r="A856" t="s">
        <v>18</v>
      </c>
      <c r="B856" t="s">
        <v>25</v>
      </c>
      <c r="C856" s="79">
        <f t="shared" si="26"/>
        <v>1</v>
      </c>
      <c r="D856" s="79">
        <f t="shared" si="27"/>
        <v>1</v>
      </c>
    </row>
    <row r="857" spans="1:4" x14ac:dyDescent="0.2">
      <c r="A857" t="s">
        <v>18</v>
      </c>
      <c r="B857" t="s">
        <v>25</v>
      </c>
      <c r="C857" s="79">
        <f t="shared" si="26"/>
        <v>1</v>
      </c>
      <c r="D857" s="79">
        <f t="shared" si="27"/>
        <v>1</v>
      </c>
    </row>
    <row r="858" spans="1:4" x14ac:dyDescent="0.2">
      <c r="A858" t="s">
        <v>18</v>
      </c>
      <c r="B858" t="s">
        <v>25</v>
      </c>
      <c r="C858" s="79">
        <f t="shared" si="26"/>
        <v>1</v>
      </c>
      <c r="D858" s="79">
        <f t="shared" si="27"/>
        <v>1</v>
      </c>
    </row>
    <row r="859" spans="1:4" x14ac:dyDescent="0.2">
      <c r="A859" t="s">
        <v>18</v>
      </c>
      <c r="B859" t="s">
        <v>25</v>
      </c>
      <c r="C859" s="79">
        <f t="shared" si="26"/>
        <v>1</v>
      </c>
      <c r="D859" s="79">
        <f t="shared" si="27"/>
        <v>1</v>
      </c>
    </row>
    <row r="860" spans="1:4" x14ac:dyDescent="0.2">
      <c r="A860" t="s">
        <v>18</v>
      </c>
      <c r="B860" t="s">
        <v>25</v>
      </c>
      <c r="C860" s="79">
        <f t="shared" si="26"/>
        <v>1</v>
      </c>
      <c r="D860" s="79">
        <f t="shared" si="27"/>
        <v>1</v>
      </c>
    </row>
    <row r="861" spans="1:4" x14ac:dyDescent="0.2">
      <c r="A861" t="s">
        <v>18</v>
      </c>
      <c r="B861" t="s">
        <v>25</v>
      </c>
      <c r="C861" s="79">
        <f t="shared" si="26"/>
        <v>1</v>
      </c>
      <c r="D861" s="79">
        <f t="shared" si="27"/>
        <v>1</v>
      </c>
    </row>
    <row r="862" spans="1:4" x14ac:dyDescent="0.2">
      <c r="A862" t="s">
        <v>18</v>
      </c>
      <c r="B862" t="s">
        <v>25</v>
      </c>
      <c r="C862" s="79">
        <f t="shared" si="26"/>
        <v>1</v>
      </c>
      <c r="D862" s="79">
        <f t="shared" si="27"/>
        <v>1</v>
      </c>
    </row>
    <row r="863" spans="1:4" x14ac:dyDescent="0.2">
      <c r="A863" t="s">
        <v>18</v>
      </c>
      <c r="B863" t="s">
        <v>25</v>
      </c>
      <c r="C863" s="79">
        <f t="shared" si="26"/>
        <v>1</v>
      </c>
      <c r="D863" s="79">
        <f t="shared" si="27"/>
        <v>1</v>
      </c>
    </row>
    <row r="864" spans="1:4" x14ac:dyDescent="0.2">
      <c r="A864" t="s">
        <v>18</v>
      </c>
      <c r="B864" t="s">
        <v>25</v>
      </c>
      <c r="C864" s="79">
        <f t="shared" si="26"/>
        <v>1</v>
      </c>
      <c r="D864" s="79">
        <f t="shared" si="27"/>
        <v>1</v>
      </c>
    </row>
    <row r="865" spans="1:4" x14ac:dyDescent="0.2">
      <c r="A865" t="s">
        <v>18</v>
      </c>
      <c r="B865" t="s">
        <v>25</v>
      </c>
      <c r="C865" s="79">
        <f t="shared" si="26"/>
        <v>1</v>
      </c>
      <c r="D865" s="79">
        <f t="shared" si="27"/>
        <v>1</v>
      </c>
    </row>
    <row r="866" spans="1:4" x14ac:dyDescent="0.2">
      <c r="A866" t="s">
        <v>18</v>
      </c>
      <c r="B866" t="s">
        <v>25</v>
      </c>
      <c r="C866" s="79">
        <f t="shared" si="26"/>
        <v>1</v>
      </c>
      <c r="D866" s="79">
        <f t="shared" si="27"/>
        <v>1</v>
      </c>
    </row>
    <row r="867" spans="1:4" x14ac:dyDescent="0.2">
      <c r="A867" t="s">
        <v>18</v>
      </c>
      <c r="B867" t="s">
        <v>25</v>
      </c>
      <c r="C867" s="79">
        <f t="shared" si="26"/>
        <v>1</v>
      </c>
      <c r="D867" s="79">
        <f t="shared" si="27"/>
        <v>1</v>
      </c>
    </row>
    <row r="868" spans="1:4" x14ac:dyDescent="0.2">
      <c r="A868" t="s">
        <v>18</v>
      </c>
      <c r="B868" t="s">
        <v>25</v>
      </c>
      <c r="C868" s="79">
        <f t="shared" si="26"/>
        <v>1</v>
      </c>
      <c r="D868" s="79">
        <f t="shared" si="27"/>
        <v>1</v>
      </c>
    </row>
    <row r="869" spans="1:4" x14ac:dyDescent="0.2">
      <c r="A869" t="s">
        <v>18</v>
      </c>
      <c r="B869" t="s">
        <v>25</v>
      </c>
      <c r="C869" s="79">
        <f t="shared" si="26"/>
        <v>1</v>
      </c>
      <c r="D869" s="79">
        <f t="shared" si="27"/>
        <v>1</v>
      </c>
    </row>
    <row r="870" spans="1:4" x14ac:dyDescent="0.2">
      <c r="A870" t="s">
        <v>18</v>
      </c>
      <c r="B870" t="s">
        <v>25</v>
      </c>
      <c r="C870" s="79">
        <f t="shared" si="26"/>
        <v>1</v>
      </c>
      <c r="D870" s="79">
        <f t="shared" si="27"/>
        <v>1</v>
      </c>
    </row>
    <row r="871" spans="1:4" x14ac:dyDescent="0.2">
      <c r="A871" t="s">
        <v>18</v>
      </c>
      <c r="B871" t="s">
        <v>25</v>
      </c>
      <c r="C871" s="79">
        <f t="shared" si="26"/>
        <v>1</v>
      </c>
      <c r="D871" s="79">
        <f t="shared" si="27"/>
        <v>1</v>
      </c>
    </row>
    <row r="872" spans="1:4" x14ac:dyDescent="0.2">
      <c r="A872" t="s">
        <v>18</v>
      </c>
      <c r="B872" t="s">
        <v>25</v>
      </c>
      <c r="C872" s="79">
        <f t="shared" si="26"/>
        <v>1</v>
      </c>
      <c r="D872" s="79">
        <f t="shared" si="27"/>
        <v>1</v>
      </c>
    </row>
    <row r="873" spans="1:4" x14ac:dyDescent="0.2">
      <c r="A873" t="s">
        <v>18</v>
      </c>
      <c r="B873" t="s">
        <v>25</v>
      </c>
      <c r="C873" s="79">
        <f t="shared" si="26"/>
        <v>1</v>
      </c>
      <c r="D873" s="79">
        <f t="shared" si="27"/>
        <v>1</v>
      </c>
    </row>
    <row r="874" spans="1:4" x14ac:dyDescent="0.2">
      <c r="A874" t="s">
        <v>18</v>
      </c>
      <c r="B874" t="s">
        <v>25</v>
      </c>
      <c r="C874" s="79">
        <f t="shared" si="26"/>
        <v>1</v>
      </c>
      <c r="D874" s="79">
        <f t="shared" si="27"/>
        <v>1</v>
      </c>
    </row>
    <row r="875" spans="1:4" x14ac:dyDescent="0.2">
      <c r="A875" t="s">
        <v>18</v>
      </c>
      <c r="B875" t="s">
        <v>25</v>
      </c>
      <c r="C875" s="79">
        <f t="shared" si="26"/>
        <v>1</v>
      </c>
      <c r="D875" s="79">
        <f t="shared" si="27"/>
        <v>1</v>
      </c>
    </row>
    <row r="876" spans="1:4" x14ac:dyDescent="0.2">
      <c r="A876" t="s">
        <v>18</v>
      </c>
      <c r="B876" t="s">
        <v>25</v>
      </c>
      <c r="C876" s="79">
        <f t="shared" si="26"/>
        <v>1</v>
      </c>
      <c r="D876" s="79">
        <f t="shared" si="27"/>
        <v>1</v>
      </c>
    </row>
    <row r="877" spans="1:4" x14ac:dyDescent="0.2">
      <c r="A877" t="s">
        <v>18</v>
      </c>
      <c r="B877" t="s">
        <v>25</v>
      </c>
      <c r="C877" s="79">
        <f t="shared" si="26"/>
        <v>1</v>
      </c>
      <c r="D877" s="79">
        <f t="shared" si="27"/>
        <v>1</v>
      </c>
    </row>
    <row r="878" spans="1:4" x14ac:dyDescent="0.2">
      <c r="A878" t="s">
        <v>18</v>
      </c>
      <c r="B878" t="s">
        <v>25</v>
      </c>
      <c r="C878" s="79">
        <f t="shared" si="26"/>
        <v>1</v>
      </c>
      <c r="D878" s="79">
        <f t="shared" si="27"/>
        <v>1</v>
      </c>
    </row>
    <row r="879" spans="1:4" x14ac:dyDescent="0.2">
      <c r="A879" t="s">
        <v>18</v>
      </c>
      <c r="B879" t="s">
        <v>25</v>
      </c>
      <c r="C879" s="79">
        <f t="shared" si="26"/>
        <v>1</v>
      </c>
      <c r="D879" s="79">
        <f t="shared" si="27"/>
        <v>1</v>
      </c>
    </row>
    <row r="880" spans="1:4" x14ac:dyDescent="0.2">
      <c r="A880" t="s">
        <v>18</v>
      </c>
      <c r="B880" t="s">
        <v>25</v>
      </c>
      <c r="C880" s="79">
        <f t="shared" si="26"/>
        <v>1</v>
      </c>
      <c r="D880" s="79">
        <f t="shared" si="27"/>
        <v>1</v>
      </c>
    </row>
    <row r="881" spans="1:4" x14ac:dyDescent="0.2">
      <c r="A881" t="s">
        <v>18</v>
      </c>
      <c r="B881" t="s">
        <v>25</v>
      </c>
      <c r="C881" s="79">
        <f t="shared" si="26"/>
        <v>1</v>
      </c>
      <c r="D881" s="79">
        <f t="shared" si="27"/>
        <v>1</v>
      </c>
    </row>
    <row r="882" spans="1:4" x14ac:dyDescent="0.2">
      <c r="A882" t="s">
        <v>18</v>
      </c>
      <c r="B882" t="s">
        <v>25</v>
      </c>
      <c r="C882" s="79">
        <f t="shared" si="26"/>
        <v>1</v>
      </c>
      <c r="D882" s="79">
        <f t="shared" si="27"/>
        <v>1</v>
      </c>
    </row>
    <row r="883" spans="1:4" x14ac:dyDescent="0.2">
      <c r="A883" t="s">
        <v>18</v>
      </c>
      <c r="B883" t="s">
        <v>25</v>
      </c>
      <c r="C883" s="79">
        <f t="shared" si="26"/>
        <v>1</v>
      </c>
      <c r="D883" s="79">
        <f t="shared" si="27"/>
        <v>1</v>
      </c>
    </row>
    <row r="884" spans="1:4" x14ac:dyDescent="0.2">
      <c r="A884" t="s">
        <v>18</v>
      </c>
      <c r="B884" t="s">
        <v>25</v>
      </c>
      <c r="C884" s="79">
        <f t="shared" si="26"/>
        <v>1</v>
      </c>
      <c r="D884" s="79">
        <f t="shared" si="27"/>
        <v>1</v>
      </c>
    </row>
    <row r="885" spans="1:4" x14ac:dyDescent="0.2">
      <c r="A885" t="s">
        <v>18</v>
      </c>
      <c r="B885" t="s">
        <v>25</v>
      </c>
      <c r="C885" s="79">
        <f t="shared" si="26"/>
        <v>1</v>
      </c>
      <c r="D885" s="79">
        <f t="shared" si="27"/>
        <v>1</v>
      </c>
    </row>
    <row r="886" spans="1:4" x14ac:dyDescent="0.2">
      <c r="A886" t="s">
        <v>18</v>
      </c>
      <c r="B886" t="s">
        <v>25</v>
      </c>
      <c r="C886" s="79">
        <f t="shared" si="26"/>
        <v>1</v>
      </c>
      <c r="D886" s="79">
        <f t="shared" si="27"/>
        <v>1</v>
      </c>
    </row>
    <row r="887" spans="1:4" x14ac:dyDescent="0.2">
      <c r="A887" t="s">
        <v>18</v>
      </c>
      <c r="B887" t="s">
        <v>25</v>
      </c>
      <c r="C887" s="79">
        <f t="shared" si="26"/>
        <v>1</v>
      </c>
      <c r="D887" s="79">
        <f t="shared" si="27"/>
        <v>1</v>
      </c>
    </row>
    <row r="888" spans="1:4" x14ac:dyDescent="0.2">
      <c r="A888" t="s">
        <v>18</v>
      </c>
      <c r="B888" t="s">
        <v>25</v>
      </c>
      <c r="C888" s="79">
        <f t="shared" si="26"/>
        <v>1</v>
      </c>
      <c r="D888" s="79">
        <f t="shared" si="27"/>
        <v>1</v>
      </c>
    </row>
    <row r="889" spans="1:4" x14ac:dyDescent="0.2">
      <c r="A889" t="s">
        <v>18</v>
      </c>
      <c r="B889" t="s">
        <v>25</v>
      </c>
      <c r="C889" s="79">
        <f t="shared" si="26"/>
        <v>1</v>
      </c>
      <c r="D889" s="79">
        <f t="shared" si="27"/>
        <v>1</v>
      </c>
    </row>
    <row r="890" spans="1:4" x14ac:dyDescent="0.2">
      <c r="A890" t="s">
        <v>18</v>
      </c>
      <c r="B890" t="s">
        <v>25</v>
      </c>
      <c r="C890" s="79">
        <f t="shared" si="26"/>
        <v>1</v>
      </c>
      <c r="D890" s="79">
        <f t="shared" si="27"/>
        <v>1</v>
      </c>
    </row>
    <row r="891" spans="1:4" x14ac:dyDescent="0.2">
      <c r="A891" t="s">
        <v>18</v>
      </c>
      <c r="B891" t="s">
        <v>25</v>
      </c>
      <c r="C891" s="79">
        <f t="shared" si="26"/>
        <v>1</v>
      </c>
      <c r="D891" s="79">
        <f t="shared" si="27"/>
        <v>1</v>
      </c>
    </row>
    <row r="892" spans="1:4" x14ac:dyDescent="0.2">
      <c r="A892" t="s">
        <v>18</v>
      </c>
      <c r="B892" t="s">
        <v>25</v>
      </c>
      <c r="C892" s="79">
        <f t="shared" si="26"/>
        <v>1</v>
      </c>
      <c r="D892" s="79">
        <f t="shared" si="27"/>
        <v>1</v>
      </c>
    </row>
    <row r="893" spans="1:4" x14ac:dyDescent="0.2">
      <c r="A893" t="s">
        <v>18</v>
      </c>
      <c r="B893" t="s">
        <v>25</v>
      </c>
      <c r="C893" s="79">
        <f t="shared" si="26"/>
        <v>1</v>
      </c>
      <c r="D893" s="79">
        <f t="shared" si="27"/>
        <v>1</v>
      </c>
    </row>
    <row r="894" spans="1:4" x14ac:dyDescent="0.2">
      <c r="A894" t="s">
        <v>18</v>
      </c>
      <c r="B894" t="s">
        <v>25</v>
      </c>
      <c r="C894" s="79">
        <f t="shared" si="26"/>
        <v>1</v>
      </c>
      <c r="D894" s="79">
        <f t="shared" si="27"/>
        <v>1</v>
      </c>
    </row>
    <row r="895" spans="1:4" x14ac:dyDescent="0.2">
      <c r="A895" t="s">
        <v>18</v>
      </c>
      <c r="B895" t="s">
        <v>25</v>
      </c>
      <c r="C895" s="79">
        <f t="shared" si="26"/>
        <v>1</v>
      </c>
      <c r="D895" s="79">
        <f t="shared" si="27"/>
        <v>1</v>
      </c>
    </row>
    <row r="896" spans="1:4" x14ac:dyDescent="0.2">
      <c r="A896" t="s">
        <v>18</v>
      </c>
      <c r="B896" t="s">
        <v>25</v>
      </c>
      <c r="C896" s="79">
        <f t="shared" si="26"/>
        <v>1</v>
      </c>
      <c r="D896" s="79">
        <f t="shared" si="27"/>
        <v>1</v>
      </c>
    </row>
    <row r="897" spans="1:4" x14ac:dyDescent="0.2">
      <c r="A897" t="s">
        <v>18</v>
      </c>
      <c r="B897" t="s">
        <v>25</v>
      </c>
      <c r="C897" s="79">
        <f t="shared" si="26"/>
        <v>1</v>
      </c>
      <c r="D897" s="79">
        <f t="shared" si="27"/>
        <v>1</v>
      </c>
    </row>
    <row r="898" spans="1:4" x14ac:dyDescent="0.2">
      <c r="A898" t="s">
        <v>18</v>
      </c>
      <c r="B898" t="s">
        <v>25</v>
      </c>
      <c r="C898" s="79">
        <f t="shared" si="26"/>
        <v>1</v>
      </c>
      <c r="D898" s="79">
        <f t="shared" si="27"/>
        <v>1</v>
      </c>
    </row>
    <row r="899" spans="1:4" x14ac:dyDescent="0.2">
      <c r="A899" t="s">
        <v>18</v>
      </c>
      <c r="B899" t="s">
        <v>25</v>
      </c>
      <c r="C899" s="79">
        <f t="shared" ref="C899:C962" si="28">IF(A899="Male", 1, 0)</f>
        <v>1</v>
      </c>
      <c r="D899" s="79">
        <f t="shared" ref="D899:D962" si="29">IF(B899="Yes", 1, 0)</f>
        <v>1</v>
      </c>
    </row>
    <row r="900" spans="1:4" x14ac:dyDescent="0.2">
      <c r="A900" t="s">
        <v>18</v>
      </c>
      <c r="B900" t="s">
        <v>25</v>
      </c>
      <c r="C900" s="79">
        <f t="shared" si="28"/>
        <v>1</v>
      </c>
      <c r="D900" s="79">
        <f t="shared" si="29"/>
        <v>1</v>
      </c>
    </row>
    <row r="901" spans="1:4" x14ac:dyDescent="0.2">
      <c r="A901" t="s">
        <v>18</v>
      </c>
      <c r="B901" t="s">
        <v>25</v>
      </c>
      <c r="C901" s="79">
        <f t="shared" si="28"/>
        <v>1</v>
      </c>
      <c r="D901" s="79">
        <f t="shared" si="29"/>
        <v>1</v>
      </c>
    </row>
    <row r="902" spans="1:4" x14ac:dyDescent="0.2">
      <c r="A902" t="s">
        <v>18</v>
      </c>
      <c r="B902" t="s">
        <v>25</v>
      </c>
      <c r="C902" s="79">
        <f t="shared" si="28"/>
        <v>1</v>
      </c>
      <c r="D902" s="79">
        <f t="shared" si="29"/>
        <v>1</v>
      </c>
    </row>
    <row r="903" spans="1:4" x14ac:dyDescent="0.2">
      <c r="A903" t="s">
        <v>18</v>
      </c>
      <c r="B903" t="s">
        <v>25</v>
      </c>
      <c r="C903" s="79">
        <f t="shared" si="28"/>
        <v>1</v>
      </c>
      <c r="D903" s="79">
        <f t="shared" si="29"/>
        <v>1</v>
      </c>
    </row>
    <row r="904" spans="1:4" x14ac:dyDescent="0.2">
      <c r="A904" t="s">
        <v>18</v>
      </c>
      <c r="B904" t="s">
        <v>25</v>
      </c>
      <c r="C904" s="79">
        <f t="shared" si="28"/>
        <v>1</v>
      </c>
      <c r="D904" s="79">
        <f t="shared" si="29"/>
        <v>1</v>
      </c>
    </row>
    <row r="905" spans="1:4" x14ac:dyDescent="0.2">
      <c r="A905" t="s">
        <v>18</v>
      </c>
      <c r="B905" t="s">
        <v>25</v>
      </c>
      <c r="C905" s="79">
        <f t="shared" si="28"/>
        <v>1</v>
      </c>
      <c r="D905" s="79">
        <f t="shared" si="29"/>
        <v>1</v>
      </c>
    </row>
    <row r="906" spans="1:4" x14ac:dyDescent="0.2">
      <c r="A906" t="s">
        <v>18</v>
      </c>
      <c r="B906" t="s">
        <v>25</v>
      </c>
      <c r="C906" s="79">
        <f t="shared" si="28"/>
        <v>1</v>
      </c>
      <c r="D906" s="79">
        <f t="shared" si="29"/>
        <v>1</v>
      </c>
    </row>
    <row r="907" spans="1:4" x14ac:dyDescent="0.2">
      <c r="A907" t="s">
        <v>18</v>
      </c>
      <c r="B907" t="s">
        <v>25</v>
      </c>
      <c r="C907" s="79">
        <f t="shared" si="28"/>
        <v>1</v>
      </c>
      <c r="D907" s="79">
        <f t="shared" si="29"/>
        <v>1</v>
      </c>
    </row>
    <row r="908" spans="1:4" x14ac:dyDescent="0.2">
      <c r="A908" t="s">
        <v>18</v>
      </c>
      <c r="B908" t="s">
        <v>25</v>
      </c>
      <c r="C908" s="79">
        <f t="shared" si="28"/>
        <v>1</v>
      </c>
      <c r="D908" s="79">
        <f t="shared" si="29"/>
        <v>1</v>
      </c>
    </row>
    <row r="909" spans="1:4" x14ac:dyDescent="0.2">
      <c r="A909" t="s">
        <v>18</v>
      </c>
      <c r="B909" t="s">
        <v>25</v>
      </c>
      <c r="C909" s="79">
        <f t="shared" si="28"/>
        <v>1</v>
      </c>
      <c r="D909" s="79">
        <f t="shared" si="29"/>
        <v>1</v>
      </c>
    </row>
    <row r="910" spans="1:4" x14ac:dyDescent="0.2">
      <c r="A910" t="s">
        <v>18</v>
      </c>
      <c r="B910" t="s">
        <v>25</v>
      </c>
      <c r="C910" s="79">
        <f t="shared" si="28"/>
        <v>1</v>
      </c>
      <c r="D910" s="79">
        <f t="shared" si="29"/>
        <v>1</v>
      </c>
    </row>
    <row r="911" spans="1:4" x14ac:dyDescent="0.2">
      <c r="A911" t="s">
        <v>18</v>
      </c>
      <c r="B911" t="s">
        <v>25</v>
      </c>
      <c r="C911" s="79">
        <f t="shared" si="28"/>
        <v>1</v>
      </c>
      <c r="D911" s="79">
        <f t="shared" si="29"/>
        <v>1</v>
      </c>
    </row>
    <row r="912" spans="1:4" x14ac:dyDescent="0.2">
      <c r="A912" t="s">
        <v>18</v>
      </c>
      <c r="B912" t="s">
        <v>25</v>
      </c>
      <c r="C912" s="79">
        <f t="shared" si="28"/>
        <v>1</v>
      </c>
      <c r="D912" s="79">
        <f t="shared" si="29"/>
        <v>1</v>
      </c>
    </row>
    <row r="913" spans="1:4" x14ac:dyDescent="0.2">
      <c r="A913" t="s">
        <v>18</v>
      </c>
      <c r="B913" t="s">
        <v>25</v>
      </c>
      <c r="C913" s="79">
        <f t="shared" si="28"/>
        <v>1</v>
      </c>
      <c r="D913" s="79">
        <f t="shared" si="29"/>
        <v>1</v>
      </c>
    </row>
    <row r="914" spans="1:4" x14ac:dyDescent="0.2">
      <c r="A914" t="s">
        <v>18</v>
      </c>
      <c r="B914" t="s">
        <v>25</v>
      </c>
      <c r="C914" s="79">
        <f t="shared" si="28"/>
        <v>1</v>
      </c>
      <c r="D914" s="79">
        <f t="shared" si="29"/>
        <v>1</v>
      </c>
    </row>
    <row r="915" spans="1:4" x14ac:dyDescent="0.2">
      <c r="A915" t="s">
        <v>18</v>
      </c>
      <c r="B915" t="s">
        <v>25</v>
      </c>
      <c r="C915" s="79">
        <f t="shared" si="28"/>
        <v>1</v>
      </c>
      <c r="D915" s="79">
        <f t="shared" si="29"/>
        <v>1</v>
      </c>
    </row>
    <row r="916" spans="1:4" x14ac:dyDescent="0.2">
      <c r="A916" t="s">
        <v>18</v>
      </c>
      <c r="B916" t="s">
        <v>25</v>
      </c>
      <c r="C916" s="79">
        <f t="shared" si="28"/>
        <v>1</v>
      </c>
      <c r="D916" s="79">
        <f t="shared" si="29"/>
        <v>1</v>
      </c>
    </row>
    <row r="917" spans="1:4" x14ac:dyDescent="0.2">
      <c r="A917" t="s">
        <v>18</v>
      </c>
      <c r="B917" t="s">
        <v>25</v>
      </c>
      <c r="C917" s="79">
        <f t="shared" si="28"/>
        <v>1</v>
      </c>
      <c r="D917" s="79">
        <f t="shared" si="29"/>
        <v>1</v>
      </c>
    </row>
    <row r="918" spans="1:4" x14ac:dyDescent="0.2">
      <c r="A918" t="s">
        <v>18</v>
      </c>
      <c r="B918" t="s">
        <v>25</v>
      </c>
      <c r="C918" s="79">
        <f t="shared" si="28"/>
        <v>1</v>
      </c>
      <c r="D918" s="79">
        <f t="shared" si="29"/>
        <v>1</v>
      </c>
    </row>
    <row r="919" spans="1:4" x14ac:dyDescent="0.2">
      <c r="A919" t="s">
        <v>18</v>
      </c>
      <c r="B919" t="s">
        <v>25</v>
      </c>
      <c r="C919" s="79">
        <f t="shared" si="28"/>
        <v>1</v>
      </c>
      <c r="D919" s="79">
        <f t="shared" si="29"/>
        <v>1</v>
      </c>
    </row>
    <row r="920" spans="1:4" x14ac:dyDescent="0.2">
      <c r="A920" t="s">
        <v>18</v>
      </c>
      <c r="B920" t="s">
        <v>25</v>
      </c>
      <c r="C920" s="79">
        <f t="shared" si="28"/>
        <v>1</v>
      </c>
      <c r="D920" s="79">
        <f t="shared" si="29"/>
        <v>1</v>
      </c>
    </row>
    <row r="921" spans="1:4" x14ac:dyDescent="0.2">
      <c r="A921" t="s">
        <v>18</v>
      </c>
      <c r="B921" t="s">
        <v>25</v>
      </c>
      <c r="C921" s="79">
        <f t="shared" si="28"/>
        <v>1</v>
      </c>
      <c r="D921" s="79">
        <f t="shared" si="29"/>
        <v>1</v>
      </c>
    </row>
    <row r="922" spans="1:4" x14ac:dyDescent="0.2">
      <c r="A922" t="s">
        <v>18</v>
      </c>
      <c r="B922" t="s">
        <v>25</v>
      </c>
      <c r="C922" s="79">
        <f t="shared" si="28"/>
        <v>1</v>
      </c>
      <c r="D922" s="79">
        <f t="shared" si="29"/>
        <v>1</v>
      </c>
    </row>
    <row r="923" spans="1:4" x14ac:dyDescent="0.2">
      <c r="A923" t="s">
        <v>18</v>
      </c>
      <c r="B923" t="s">
        <v>25</v>
      </c>
      <c r="C923" s="79">
        <f t="shared" si="28"/>
        <v>1</v>
      </c>
      <c r="D923" s="79">
        <f t="shared" si="29"/>
        <v>1</v>
      </c>
    </row>
    <row r="924" spans="1:4" x14ac:dyDescent="0.2">
      <c r="A924" t="s">
        <v>18</v>
      </c>
      <c r="B924" t="s">
        <v>25</v>
      </c>
      <c r="C924" s="79">
        <f t="shared" si="28"/>
        <v>1</v>
      </c>
      <c r="D924" s="79">
        <f t="shared" si="29"/>
        <v>1</v>
      </c>
    </row>
    <row r="925" spans="1:4" x14ac:dyDescent="0.2">
      <c r="A925" t="s">
        <v>18</v>
      </c>
      <c r="B925" t="s">
        <v>25</v>
      </c>
      <c r="C925" s="79">
        <f t="shared" si="28"/>
        <v>1</v>
      </c>
      <c r="D925" s="79">
        <f t="shared" si="29"/>
        <v>1</v>
      </c>
    </row>
    <row r="926" spans="1:4" x14ac:dyDescent="0.2">
      <c r="A926" t="s">
        <v>18</v>
      </c>
      <c r="B926" t="s">
        <v>25</v>
      </c>
      <c r="C926" s="79">
        <f t="shared" si="28"/>
        <v>1</v>
      </c>
      <c r="D926" s="79">
        <f t="shared" si="29"/>
        <v>1</v>
      </c>
    </row>
    <row r="927" spans="1:4" x14ac:dyDescent="0.2">
      <c r="A927" t="s">
        <v>18</v>
      </c>
      <c r="B927" t="s">
        <v>25</v>
      </c>
      <c r="C927" s="79">
        <f t="shared" si="28"/>
        <v>1</v>
      </c>
      <c r="D927" s="79">
        <f t="shared" si="29"/>
        <v>1</v>
      </c>
    </row>
    <row r="928" spans="1:4" x14ac:dyDescent="0.2">
      <c r="A928" t="s">
        <v>18</v>
      </c>
      <c r="B928" t="s">
        <v>25</v>
      </c>
      <c r="C928" s="79">
        <f t="shared" si="28"/>
        <v>1</v>
      </c>
      <c r="D928" s="79">
        <f t="shared" si="29"/>
        <v>1</v>
      </c>
    </row>
    <row r="929" spans="1:4" x14ac:dyDescent="0.2">
      <c r="A929" t="s">
        <v>18</v>
      </c>
      <c r="B929" t="s">
        <v>25</v>
      </c>
      <c r="C929" s="79">
        <f t="shared" si="28"/>
        <v>1</v>
      </c>
      <c r="D929" s="79">
        <f t="shared" si="29"/>
        <v>1</v>
      </c>
    </row>
    <row r="930" spans="1:4" x14ac:dyDescent="0.2">
      <c r="A930" t="s">
        <v>18</v>
      </c>
      <c r="B930" t="s">
        <v>25</v>
      </c>
      <c r="C930" s="79">
        <f t="shared" si="28"/>
        <v>1</v>
      </c>
      <c r="D930" s="79">
        <f t="shared" si="29"/>
        <v>1</v>
      </c>
    </row>
    <row r="931" spans="1:4" x14ac:dyDescent="0.2">
      <c r="A931" t="s">
        <v>18</v>
      </c>
      <c r="B931" t="s">
        <v>25</v>
      </c>
      <c r="C931" s="79">
        <f t="shared" si="28"/>
        <v>1</v>
      </c>
      <c r="D931" s="79">
        <f t="shared" si="29"/>
        <v>1</v>
      </c>
    </row>
    <row r="932" spans="1:4" x14ac:dyDescent="0.2">
      <c r="A932" t="s">
        <v>18</v>
      </c>
      <c r="B932" t="s">
        <v>25</v>
      </c>
      <c r="C932" s="79">
        <f t="shared" si="28"/>
        <v>1</v>
      </c>
      <c r="D932" s="79">
        <f t="shared" si="29"/>
        <v>1</v>
      </c>
    </row>
    <row r="933" spans="1:4" x14ac:dyDescent="0.2">
      <c r="A933" t="s">
        <v>18</v>
      </c>
      <c r="B933" t="s">
        <v>25</v>
      </c>
      <c r="C933" s="79">
        <f t="shared" si="28"/>
        <v>1</v>
      </c>
      <c r="D933" s="79">
        <f t="shared" si="29"/>
        <v>1</v>
      </c>
    </row>
    <row r="934" spans="1:4" x14ac:dyDescent="0.2">
      <c r="A934" t="s">
        <v>18</v>
      </c>
      <c r="B934" t="s">
        <v>25</v>
      </c>
      <c r="C934" s="79">
        <f t="shared" si="28"/>
        <v>1</v>
      </c>
      <c r="D934" s="79">
        <f t="shared" si="29"/>
        <v>1</v>
      </c>
    </row>
    <row r="935" spans="1:4" x14ac:dyDescent="0.2">
      <c r="A935" t="s">
        <v>18</v>
      </c>
      <c r="B935" t="s">
        <v>25</v>
      </c>
      <c r="C935" s="79">
        <f t="shared" si="28"/>
        <v>1</v>
      </c>
      <c r="D935" s="79">
        <f t="shared" si="29"/>
        <v>1</v>
      </c>
    </row>
    <row r="936" spans="1:4" x14ac:dyDescent="0.2">
      <c r="A936" t="s">
        <v>18</v>
      </c>
      <c r="B936" t="s">
        <v>25</v>
      </c>
      <c r="C936" s="79">
        <f t="shared" si="28"/>
        <v>1</v>
      </c>
      <c r="D936" s="79">
        <f t="shared" si="29"/>
        <v>1</v>
      </c>
    </row>
    <row r="937" spans="1:4" x14ac:dyDescent="0.2">
      <c r="A937" t="s">
        <v>18</v>
      </c>
      <c r="B937" t="s">
        <v>25</v>
      </c>
      <c r="C937" s="79">
        <f t="shared" si="28"/>
        <v>1</v>
      </c>
      <c r="D937" s="79">
        <f t="shared" si="29"/>
        <v>1</v>
      </c>
    </row>
    <row r="938" spans="1:4" x14ac:dyDescent="0.2">
      <c r="A938" t="s">
        <v>18</v>
      </c>
      <c r="B938" t="s">
        <v>25</v>
      </c>
      <c r="C938" s="79">
        <f t="shared" si="28"/>
        <v>1</v>
      </c>
      <c r="D938" s="79">
        <f t="shared" si="29"/>
        <v>1</v>
      </c>
    </row>
    <row r="939" spans="1:4" x14ac:dyDescent="0.2">
      <c r="A939" t="s">
        <v>18</v>
      </c>
      <c r="B939" t="s">
        <v>25</v>
      </c>
      <c r="C939" s="79">
        <f t="shared" si="28"/>
        <v>1</v>
      </c>
      <c r="D939" s="79">
        <f t="shared" si="29"/>
        <v>1</v>
      </c>
    </row>
    <row r="940" spans="1:4" x14ac:dyDescent="0.2">
      <c r="A940" t="s">
        <v>18</v>
      </c>
      <c r="B940" t="s">
        <v>25</v>
      </c>
      <c r="C940" s="79">
        <f t="shared" si="28"/>
        <v>1</v>
      </c>
      <c r="D940" s="79">
        <f t="shared" si="29"/>
        <v>1</v>
      </c>
    </row>
    <row r="941" spans="1:4" x14ac:dyDescent="0.2">
      <c r="A941" t="s">
        <v>18</v>
      </c>
      <c r="B941" t="s">
        <v>25</v>
      </c>
      <c r="C941" s="79">
        <f t="shared" si="28"/>
        <v>1</v>
      </c>
      <c r="D941" s="79">
        <f t="shared" si="29"/>
        <v>1</v>
      </c>
    </row>
    <row r="942" spans="1:4" x14ac:dyDescent="0.2">
      <c r="A942" t="s">
        <v>18</v>
      </c>
      <c r="B942" t="s">
        <v>25</v>
      </c>
      <c r="C942" s="79">
        <f t="shared" si="28"/>
        <v>1</v>
      </c>
      <c r="D942" s="79">
        <f t="shared" si="29"/>
        <v>1</v>
      </c>
    </row>
    <row r="943" spans="1:4" x14ac:dyDescent="0.2">
      <c r="A943" t="s">
        <v>18</v>
      </c>
      <c r="B943" t="s">
        <v>25</v>
      </c>
      <c r="C943" s="79">
        <f t="shared" si="28"/>
        <v>1</v>
      </c>
      <c r="D943" s="79">
        <f t="shared" si="29"/>
        <v>1</v>
      </c>
    </row>
    <row r="944" spans="1:4" x14ac:dyDescent="0.2">
      <c r="A944" t="s">
        <v>18</v>
      </c>
      <c r="B944" t="s">
        <v>25</v>
      </c>
      <c r="C944" s="79">
        <f t="shared" si="28"/>
        <v>1</v>
      </c>
      <c r="D944" s="79">
        <f t="shared" si="29"/>
        <v>1</v>
      </c>
    </row>
    <row r="945" spans="1:4" x14ac:dyDescent="0.2">
      <c r="A945" t="s">
        <v>18</v>
      </c>
      <c r="B945" t="s">
        <v>25</v>
      </c>
      <c r="C945" s="79">
        <f t="shared" si="28"/>
        <v>1</v>
      </c>
      <c r="D945" s="79">
        <f t="shared" si="29"/>
        <v>1</v>
      </c>
    </row>
    <row r="946" spans="1:4" x14ac:dyDescent="0.2">
      <c r="A946" t="s">
        <v>18</v>
      </c>
      <c r="B946" t="s">
        <v>25</v>
      </c>
      <c r="C946" s="79">
        <f t="shared" si="28"/>
        <v>1</v>
      </c>
      <c r="D946" s="79">
        <f t="shared" si="29"/>
        <v>1</v>
      </c>
    </row>
    <row r="947" spans="1:4" x14ac:dyDescent="0.2">
      <c r="A947" t="s">
        <v>18</v>
      </c>
      <c r="B947" t="s">
        <v>25</v>
      </c>
      <c r="C947" s="79">
        <f t="shared" si="28"/>
        <v>1</v>
      </c>
      <c r="D947" s="79">
        <f t="shared" si="29"/>
        <v>1</v>
      </c>
    </row>
    <row r="948" spans="1:4" x14ac:dyDescent="0.2">
      <c r="A948" t="s">
        <v>18</v>
      </c>
      <c r="B948" t="s">
        <v>25</v>
      </c>
      <c r="C948" s="79">
        <f t="shared" si="28"/>
        <v>1</v>
      </c>
      <c r="D948" s="79">
        <f t="shared" si="29"/>
        <v>1</v>
      </c>
    </row>
    <row r="949" spans="1:4" x14ac:dyDescent="0.2">
      <c r="A949" t="s">
        <v>18</v>
      </c>
      <c r="B949" t="s">
        <v>25</v>
      </c>
      <c r="C949" s="79">
        <f t="shared" si="28"/>
        <v>1</v>
      </c>
      <c r="D949" s="79">
        <f t="shared" si="29"/>
        <v>1</v>
      </c>
    </row>
    <row r="950" spans="1:4" x14ac:dyDescent="0.2">
      <c r="A950" t="s">
        <v>18</v>
      </c>
      <c r="B950" t="s">
        <v>25</v>
      </c>
      <c r="C950" s="79">
        <f t="shared" si="28"/>
        <v>1</v>
      </c>
      <c r="D950" s="79">
        <f t="shared" si="29"/>
        <v>1</v>
      </c>
    </row>
    <row r="951" spans="1:4" x14ac:dyDescent="0.2">
      <c r="A951" t="s">
        <v>18</v>
      </c>
      <c r="B951" t="s">
        <v>25</v>
      </c>
      <c r="C951" s="79">
        <f t="shared" si="28"/>
        <v>1</v>
      </c>
      <c r="D951" s="79">
        <f t="shared" si="29"/>
        <v>1</v>
      </c>
    </row>
    <row r="952" spans="1:4" x14ac:dyDescent="0.2">
      <c r="A952" t="s">
        <v>18</v>
      </c>
      <c r="B952" t="s">
        <v>25</v>
      </c>
      <c r="C952" s="79">
        <f t="shared" si="28"/>
        <v>1</v>
      </c>
      <c r="D952" s="79">
        <f t="shared" si="29"/>
        <v>1</v>
      </c>
    </row>
    <row r="953" spans="1:4" x14ac:dyDescent="0.2">
      <c r="A953" t="s">
        <v>18</v>
      </c>
      <c r="B953" t="s">
        <v>25</v>
      </c>
      <c r="C953" s="79">
        <f t="shared" si="28"/>
        <v>1</v>
      </c>
      <c r="D953" s="79">
        <f t="shared" si="29"/>
        <v>1</v>
      </c>
    </row>
    <row r="954" spans="1:4" x14ac:dyDescent="0.2">
      <c r="A954" t="s">
        <v>18</v>
      </c>
      <c r="B954" t="s">
        <v>25</v>
      </c>
      <c r="C954" s="79">
        <f t="shared" si="28"/>
        <v>1</v>
      </c>
      <c r="D954" s="79">
        <f t="shared" si="29"/>
        <v>1</v>
      </c>
    </row>
    <row r="955" spans="1:4" x14ac:dyDescent="0.2">
      <c r="A955" t="s">
        <v>18</v>
      </c>
      <c r="B955" t="s">
        <v>25</v>
      </c>
      <c r="C955" s="79">
        <f t="shared" si="28"/>
        <v>1</v>
      </c>
      <c r="D955" s="79">
        <f t="shared" si="29"/>
        <v>1</v>
      </c>
    </row>
    <row r="956" spans="1:4" x14ac:dyDescent="0.2">
      <c r="A956" t="s">
        <v>18</v>
      </c>
      <c r="B956" t="s">
        <v>25</v>
      </c>
      <c r="C956" s="79">
        <f t="shared" si="28"/>
        <v>1</v>
      </c>
      <c r="D956" s="79">
        <f t="shared" si="29"/>
        <v>1</v>
      </c>
    </row>
    <row r="957" spans="1:4" x14ac:dyDescent="0.2">
      <c r="A957" t="s">
        <v>18</v>
      </c>
      <c r="B957" t="s">
        <v>25</v>
      </c>
      <c r="C957" s="79">
        <f t="shared" si="28"/>
        <v>1</v>
      </c>
      <c r="D957" s="79">
        <f t="shared" si="29"/>
        <v>1</v>
      </c>
    </row>
    <row r="958" spans="1:4" x14ac:dyDescent="0.2">
      <c r="A958" t="s">
        <v>18</v>
      </c>
      <c r="B958" t="s">
        <v>25</v>
      </c>
      <c r="C958" s="79">
        <f t="shared" si="28"/>
        <v>1</v>
      </c>
      <c r="D958" s="79">
        <f t="shared" si="29"/>
        <v>1</v>
      </c>
    </row>
    <row r="959" spans="1:4" x14ac:dyDescent="0.2">
      <c r="A959" t="s">
        <v>18</v>
      </c>
      <c r="B959" t="s">
        <v>25</v>
      </c>
      <c r="C959" s="79">
        <f t="shared" si="28"/>
        <v>1</v>
      </c>
      <c r="D959" s="79">
        <f t="shared" si="29"/>
        <v>1</v>
      </c>
    </row>
    <row r="960" spans="1:4" x14ac:dyDescent="0.2">
      <c r="A960" t="s">
        <v>18</v>
      </c>
      <c r="B960" t="s">
        <v>25</v>
      </c>
      <c r="C960" s="79">
        <f t="shared" si="28"/>
        <v>1</v>
      </c>
      <c r="D960" s="79">
        <f t="shared" si="29"/>
        <v>1</v>
      </c>
    </row>
    <row r="961" spans="1:4" x14ac:dyDescent="0.2">
      <c r="A961" t="s">
        <v>18</v>
      </c>
      <c r="B961" t="s">
        <v>25</v>
      </c>
      <c r="C961" s="79">
        <f t="shared" si="28"/>
        <v>1</v>
      </c>
      <c r="D961" s="79">
        <f t="shared" si="29"/>
        <v>1</v>
      </c>
    </row>
    <row r="962" spans="1:4" x14ac:dyDescent="0.2">
      <c r="A962" t="s">
        <v>18</v>
      </c>
      <c r="B962" t="s">
        <v>25</v>
      </c>
      <c r="C962" s="79">
        <f t="shared" si="28"/>
        <v>1</v>
      </c>
      <c r="D962" s="79">
        <f t="shared" si="29"/>
        <v>1</v>
      </c>
    </row>
    <row r="963" spans="1:4" x14ac:dyDescent="0.2">
      <c r="A963" t="s">
        <v>18</v>
      </c>
      <c r="B963" t="s">
        <v>25</v>
      </c>
      <c r="C963" s="79">
        <f t="shared" ref="C963:C1026" si="30">IF(A963="Male", 1, 0)</f>
        <v>1</v>
      </c>
      <c r="D963" s="79">
        <f t="shared" ref="D963:D1026" si="31">IF(B963="Yes", 1, 0)</f>
        <v>1</v>
      </c>
    </row>
    <row r="964" spans="1:4" x14ac:dyDescent="0.2">
      <c r="A964" t="s">
        <v>18</v>
      </c>
      <c r="B964" t="s">
        <v>25</v>
      </c>
      <c r="C964" s="79">
        <f t="shared" si="30"/>
        <v>1</v>
      </c>
      <c r="D964" s="79">
        <f t="shared" si="31"/>
        <v>1</v>
      </c>
    </row>
    <row r="965" spans="1:4" x14ac:dyDescent="0.2">
      <c r="A965" t="s">
        <v>18</v>
      </c>
      <c r="B965" t="s">
        <v>25</v>
      </c>
      <c r="C965" s="79">
        <f t="shared" si="30"/>
        <v>1</v>
      </c>
      <c r="D965" s="79">
        <f t="shared" si="31"/>
        <v>1</v>
      </c>
    </row>
    <row r="966" spans="1:4" x14ac:dyDescent="0.2">
      <c r="A966" t="s">
        <v>18</v>
      </c>
      <c r="B966" t="s">
        <v>25</v>
      </c>
      <c r="C966" s="79">
        <f t="shared" si="30"/>
        <v>1</v>
      </c>
      <c r="D966" s="79">
        <f t="shared" si="31"/>
        <v>1</v>
      </c>
    </row>
    <row r="967" spans="1:4" x14ac:dyDescent="0.2">
      <c r="A967" t="s">
        <v>18</v>
      </c>
      <c r="B967" t="s">
        <v>25</v>
      </c>
      <c r="C967" s="79">
        <f t="shared" si="30"/>
        <v>1</v>
      </c>
      <c r="D967" s="79">
        <f t="shared" si="31"/>
        <v>1</v>
      </c>
    </row>
    <row r="968" spans="1:4" x14ac:dyDescent="0.2">
      <c r="A968" t="s">
        <v>18</v>
      </c>
      <c r="B968" t="s">
        <v>25</v>
      </c>
      <c r="C968" s="79">
        <f t="shared" si="30"/>
        <v>1</v>
      </c>
      <c r="D968" s="79">
        <f t="shared" si="31"/>
        <v>1</v>
      </c>
    </row>
    <row r="969" spans="1:4" x14ac:dyDescent="0.2">
      <c r="A969" t="s">
        <v>18</v>
      </c>
      <c r="B969" t="s">
        <v>25</v>
      </c>
      <c r="C969" s="79">
        <f t="shared" si="30"/>
        <v>1</v>
      </c>
      <c r="D969" s="79">
        <f t="shared" si="31"/>
        <v>1</v>
      </c>
    </row>
    <row r="970" spans="1:4" x14ac:dyDescent="0.2">
      <c r="A970" t="s">
        <v>18</v>
      </c>
      <c r="B970" t="s">
        <v>25</v>
      </c>
      <c r="C970" s="79">
        <f t="shared" si="30"/>
        <v>1</v>
      </c>
      <c r="D970" s="79">
        <f t="shared" si="31"/>
        <v>1</v>
      </c>
    </row>
    <row r="971" spans="1:4" x14ac:dyDescent="0.2">
      <c r="A971" t="s">
        <v>18</v>
      </c>
      <c r="B971" t="s">
        <v>25</v>
      </c>
      <c r="C971" s="79">
        <f t="shared" si="30"/>
        <v>1</v>
      </c>
      <c r="D971" s="79">
        <f t="shared" si="31"/>
        <v>1</v>
      </c>
    </row>
    <row r="972" spans="1:4" x14ac:dyDescent="0.2">
      <c r="A972" t="s">
        <v>18</v>
      </c>
      <c r="B972" t="s">
        <v>25</v>
      </c>
      <c r="C972" s="79">
        <f t="shared" si="30"/>
        <v>1</v>
      </c>
      <c r="D972" s="79">
        <f t="shared" si="31"/>
        <v>1</v>
      </c>
    </row>
    <row r="973" spans="1:4" x14ac:dyDescent="0.2">
      <c r="A973" t="s">
        <v>18</v>
      </c>
      <c r="B973" t="s">
        <v>25</v>
      </c>
      <c r="C973" s="79">
        <f t="shared" si="30"/>
        <v>1</v>
      </c>
      <c r="D973" s="79">
        <f t="shared" si="31"/>
        <v>1</v>
      </c>
    </row>
    <row r="974" spans="1:4" x14ac:dyDescent="0.2">
      <c r="A974" t="s">
        <v>18</v>
      </c>
      <c r="B974" t="s">
        <v>25</v>
      </c>
      <c r="C974" s="79">
        <f t="shared" si="30"/>
        <v>1</v>
      </c>
      <c r="D974" s="79">
        <f t="shared" si="31"/>
        <v>1</v>
      </c>
    </row>
    <row r="975" spans="1:4" x14ac:dyDescent="0.2">
      <c r="A975" t="s">
        <v>18</v>
      </c>
      <c r="B975" t="s">
        <v>25</v>
      </c>
      <c r="C975" s="79">
        <f t="shared" si="30"/>
        <v>1</v>
      </c>
      <c r="D975" s="79">
        <f t="shared" si="31"/>
        <v>1</v>
      </c>
    </row>
    <row r="976" spans="1:4" x14ac:dyDescent="0.2">
      <c r="A976" t="s">
        <v>18</v>
      </c>
      <c r="B976" t="s">
        <v>25</v>
      </c>
      <c r="C976" s="79">
        <f t="shared" si="30"/>
        <v>1</v>
      </c>
      <c r="D976" s="79">
        <f t="shared" si="31"/>
        <v>1</v>
      </c>
    </row>
    <row r="977" spans="1:4" x14ac:dyDescent="0.2">
      <c r="A977" t="s">
        <v>18</v>
      </c>
      <c r="B977" t="s">
        <v>25</v>
      </c>
      <c r="C977" s="79">
        <f t="shared" si="30"/>
        <v>1</v>
      </c>
      <c r="D977" s="79">
        <f t="shared" si="31"/>
        <v>1</v>
      </c>
    </row>
    <row r="978" spans="1:4" x14ac:dyDescent="0.2">
      <c r="A978" t="s">
        <v>18</v>
      </c>
      <c r="B978" t="s">
        <v>25</v>
      </c>
      <c r="C978" s="79">
        <f t="shared" si="30"/>
        <v>1</v>
      </c>
      <c r="D978" s="79">
        <f t="shared" si="31"/>
        <v>1</v>
      </c>
    </row>
    <row r="979" spans="1:4" x14ac:dyDescent="0.2">
      <c r="A979" t="s">
        <v>18</v>
      </c>
      <c r="B979" t="s">
        <v>25</v>
      </c>
      <c r="C979" s="79">
        <f t="shared" si="30"/>
        <v>1</v>
      </c>
      <c r="D979" s="79">
        <f t="shared" si="31"/>
        <v>1</v>
      </c>
    </row>
    <row r="980" spans="1:4" x14ac:dyDescent="0.2">
      <c r="A980" t="s">
        <v>18</v>
      </c>
      <c r="B980" t="s">
        <v>25</v>
      </c>
      <c r="C980" s="79">
        <f t="shared" si="30"/>
        <v>1</v>
      </c>
      <c r="D980" s="79">
        <f t="shared" si="31"/>
        <v>1</v>
      </c>
    </row>
    <row r="981" spans="1:4" x14ac:dyDescent="0.2">
      <c r="A981" t="s">
        <v>18</v>
      </c>
      <c r="B981" t="s">
        <v>25</v>
      </c>
      <c r="C981" s="79">
        <f t="shared" si="30"/>
        <v>1</v>
      </c>
      <c r="D981" s="79">
        <f t="shared" si="31"/>
        <v>1</v>
      </c>
    </row>
    <row r="982" spans="1:4" x14ac:dyDescent="0.2">
      <c r="A982" t="s">
        <v>18</v>
      </c>
      <c r="B982" t="s">
        <v>25</v>
      </c>
      <c r="C982" s="79">
        <f t="shared" si="30"/>
        <v>1</v>
      </c>
      <c r="D982" s="79">
        <f t="shared" si="31"/>
        <v>1</v>
      </c>
    </row>
    <row r="983" spans="1:4" x14ac:dyDescent="0.2">
      <c r="A983" t="s">
        <v>18</v>
      </c>
      <c r="B983" t="s">
        <v>25</v>
      </c>
      <c r="C983" s="79">
        <f t="shared" si="30"/>
        <v>1</v>
      </c>
      <c r="D983" s="79">
        <f t="shared" si="31"/>
        <v>1</v>
      </c>
    </row>
    <row r="984" spans="1:4" x14ac:dyDescent="0.2">
      <c r="A984" t="s">
        <v>18</v>
      </c>
      <c r="B984" t="s">
        <v>25</v>
      </c>
      <c r="C984" s="79">
        <f t="shared" si="30"/>
        <v>1</v>
      </c>
      <c r="D984" s="79">
        <f t="shared" si="31"/>
        <v>1</v>
      </c>
    </row>
    <row r="985" spans="1:4" x14ac:dyDescent="0.2">
      <c r="A985" t="s">
        <v>18</v>
      </c>
      <c r="B985" t="s">
        <v>25</v>
      </c>
      <c r="C985" s="79">
        <f t="shared" si="30"/>
        <v>1</v>
      </c>
      <c r="D985" s="79">
        <f t="shared" si="31"/>
        <v>1</v>
      </c>
    </row>
    <row r="986" spans="1:4" x14ac:dyDescent="0.2">
      <c r="A986" t="s">
        <v>18</v>
      </c>
      <c r="B986" t="s">
        <v>25</v>
      </c>
      <c r="C986" s="79">
        <f t="shared" si="30"/>
        <v>1</v>
      </c>
      <c r="D986" s="79">
        <f t="shared" si="31"/>
        <v>1</v>
      </c>
    </row>
    <row r="987" spans="1:4" x14ac:dyDescent="0.2">
      <c r="A987" t="s">
        <v>18</v>
      </c>
      <c r="B987" t="s">
        <v>25</v>
      </c>
      <c r="C987" s="79">
        <f t="shared" si="30"/>
        <v>1</v>
      </c>
      <c r="D987" s="79">
        <f t="shared" si="31"/>
        <v>1</v>
      </c>
    </row>
    <row r="988" spans="1:4" x14ac:dyDescent="0.2">
      <c r="A988" t="s">
        <v>18</v>
      </c>
      <c r="B988" t="s">
        <v>25</v>
      </c>
      <c r="C988" s="79">
        <f t="shared" si="30"/>
        <v>1</v>
      </c>
      <c r="D988" s="79">
        <f t="shared" si="31"/>
        <v>1</v>
      </c>
    </row>
    <row r="989" spans="1:4" x14ac:dyDescent="0.2">
      <c r="A989" t="s">
        <v>18</v>
      </c>
      <c r="B989" t="s">
        <v>25</v>
      </c>
      <c r="C989" s="79">
        <f t="shared" si="30"/>
        <v>1</v>
      </c>
      <c r="D989" s="79">
        <f t="shared" si="31"/>
        <v>1</v>
      </c>
    </row>
    <row r="990" spans="1:4" x14ac:dyDescent="0.2">
      <c r="A990" t="s">
        <v>18</v>
      </c>
      <c r="B990" t="s">
        <v>25</v>
      </c>
      <c r="C990" s="79">
        <f t="shared" si="30"/>
        <v>1</v>
      </c>
      <c r="D990" s="79">
        <f t="shared" si="31"/>
        <v>1</v>
      </c>
    </row>
    <row r="991" spans="1:4" x14ac:dyDescent="0.2">
      <c r="A991" t="s">
        <v>18</v>
      </c>
      <c r="B991" t="s">
        <v>25</v>
      </c>
      <c r="C991" s="79">
        <f t="shared" si="30"/>
        <v>1</v>
      </c>
      <c r="D991" s="79">
        <f t="shared" si="31"/>
        <v>1</v>
      </c>
    </row>
    <row r="992" spans="1:4" x14ac:dyDescent="0.2">
      <c r="A992" t="s">
        <v>18</v>
      </c>
      <c r="B992" t="s">
        <v>25</v>
      </c>
      <c r="C992" s="79">
        <f t="shared" si="30"/>
        <v>1</v>
      </c>
      <c r="D992" s="79">
        <f t="shared" si="31"/>
        <v>1</v>
      </c>
    </row>
    <row r="993" spans="1:4" x14ac:dyDescent="0.2">
      <c r="A993" t="s">
        <v>18</v>
      </c>
      <c r="B993" t="s">
        <v>25</v>
      </c>
      <c r="C993" s="79">
        <f t="shared" si="30"/>
        <v>1</v>
      </c>
      <c r="D993" s="79">
        <f t="shared" si="31"/>
        <v>1</v>
      </c>
    </row>
    <row r="994" spans="1:4" x14ac:dyDescent="0.2">
      <c r="A994" t="s">
        <v>18</v>
      </c>
      <c r="B994" t="s">
        <v>25</v>
      </c>
      <c r="C994" s="79">
        <f t="shared" si="30"/>
        <v>1</v>
      </c>
      <c r="D994" s="79">
        <f t="shared" si="31"/>
        <v>1</v>
      </c>
    </row>
    <row r="995" spans="1:4" x14ac:dyDescent="0.2">
      <c r="A995" t="s">
        <v>18</v>
      </c>
      <c r="B995" t="s">
        <v>25</v>
      </c>
      <c r="C995" s="79">
        <f t="shared" si="30"/>
        <v>1</v>
      </c>
      <c r="D995" s="79">
        <f t="shared" si="31"/>
        <v>1</v>
      </c>
    </row>
    <row r="996" spans="1:4" x14ac:dyDescent="0.2">
      <c r="A996" t="s">
        <v>18</v>
      </c>
      <c r="B996" t="s">
        <v>25</v>
      </c>
      <c r="C996" s="79">
        <f t="shared" si="30"/>
        <v>1</v>
      </c>
      <c r="D996" s="79">
        <f t="shared" si="31"/>
        <v>1</v>
      </c>
    </row>
    <row r="997" spans="1:4" x14ac:dyDescent="0.2">
      <c r="A997" t="s">
        <v>18</v>
      </c>
      <c r="B997" t="s">
        <v>25</v>
      </c>
      <c r="C997" s="79">
        <f t="shared" si="30"/>
        <v>1</v>
      </c>
      <c r="D997" s="79">
        <f t="shared" si="31"/>
        <v>1</v>
      </c>
    </row>
    <row r="998" spans="1:4" x14ac:dyDescent="0.2">
      <c r="A998" t="s">
        <v>18</v>
      </c>
      <c r="B998" t="s">
        <v>25</v>
      </c>
      <c r="C998" s="79">
        <f t="shared" si="30"/>
        <v>1</v>
      </c>
      <c r="D998" s="79">
        <f t="shared" si="31"/>
        <v>1</v>
      </c>
    </row>
    <row r="999" spans="1:4" x14ac:dyDescent="0.2">
      <c r="A999" t="s">
        <v>18</v>
      </c>
      <c r="B999" t="s">
        <v>25</v>
      </c>
      <c r="C999" s="79">
        <f t="shared" si="30"/>
        <v>1</v>
      </c>
      <c r="D999" s="79">
        <f t="shared" si="31"/>
        <v>1</v>
      </c>
    </row>
    <row r="1000" spans="1:4" x14ac:dyDescent="0.2">
      <c r="A1000" t="s">
        <v>18</v>
      </c>
      <c r="B1000" t="s">
        <v>25</v>
      </c>
      <c r="C1000" s="79">
        <f t="shared" si="30"/>
        <v>1</v>
      </c>
      <c r="D1000" s="79">
        <f t="shared" si="31"/>
        <v>1</v>
      </c>
    </row>
    <row r="1001" spans="1:4" x14ac:dyDescent="0.2">
      <c r="A1001" t="s">
        <v>18</v>
      </c>
      <c r="B1001" t="s">
        <v>25</v>
      </c>
      <c r="C1001" s="79">
        <f t="shared" si="30"/>
        <v>1</v>
      </c>
      <c r="D1001" s="79">
        <f t="shared" si="31"/>
        <v>1</v>
      </c>
    </row>
    <row r="1002" spans="1:4" x14ac:dyDescent="0.2">
      <c r="A1002" t="s">
        <v>18</v>
      </c>
      <c r="B1002" t="s">
        <v>25</v>
      </c>
      <c r="C1002" s="79">
        <f t="shared" si="30"/>
        <v>1</v>
      </c>
      <c r="D1002" s="79">
        <f t="shared" si="31"/>
        <v>1</v>
      </c>
    </row>
    <row r="1003" spans="1:4" x14ac:dyDescent="0.2">
      <c r="A1003" t="s">
        <v>18</v>
      </c>
      <c r="B1003" t="s">
        <v>25</v>
      </c>
      <c r="C1003" s="79">
        <f t="shared" si="30"/>
        <v>1</v>
      </c>
      <c r="D1003" s="79">
        <f t="shared" si="31"/>
        <v>1</v>
      </c>
    </row>
    <row r="1004" spans="1:4" x14ac:dyDescent="0.2">
      <c r="A1004" t="s">
        <v>18</v>
      </c>
      <c r="B1004" t="s">
        <v>25</v>
      </c>
      <c r="C1004" s="79">
        <f t="shared" si="30"/>
        <v>1</v>
      </c>
      <c r="D1004" s="79">
        <f t="shared" si="31"/>
        <v>1</v>
      </c>
    </row>
    <row r="1005" spans="1:4" x14ac:dyDescent="0.2">
      <c r="A1005" t="s">
        <v>18</v>
      </c>
      <c r="B1005" t="s">
        <v>25</v>
      </c>
      <c r="C1005" s="79">
        <f t="shared" si="30"/>
        <v>1</v>
      </c>
      <c r="D1005" s="79">
        <f t="shared" si="31"/>
        <v>1</v>
      </c>
    </row>
    <row r="1006" spans="1:4" x14ac:dyDescent="0.2">
      <c r="A1006" t="s">
        <v>18</v>
      </c>
      <c r="B1006" t="s">
        <v>25</v>
      </c>
      <c r="C1006" s="79">
        <f t="shared" si="30"/>
        <v>1</v>
      </c>
      <c r="D1006" s="79">
        <f t="shared" si="31"/>
        <v>1</v>
      </c>
    </row>
    <row r="1007" spans="1:4" x14ac:dyDescent="0.2">
      <c r="A1007" t="s">
        <v>18</v>
      </c>
      <c r="B1007" t="s">
        <v>25</v>
      </c>
      <c r="C1007" s="79">
        <f t="shared" si="30"/>
        <v>1</v>
      </c>
      <c r="D1007" s="79">
        <f t="shared" si="31"/>
        <v>1</v>
      </c>
    </row>
    <row r="1008" spans="1:4" x14ac:dyDescent="0.2">
      <c r="A1008" t="s">
        <v>18</v>
      </c>
      <c r="B1008" t="s">
        <v>25</v>
      </c>
      <c r="C1008" s="79">
        <f t="shared" si="30"/>
        <v>1</v>
      </c>
      <c r="D1008" s="79">
        <f t="shared" si="31"/>
        <v>1</v>
      </c>
    </row>
    <row r="1009" spans="1:4" x14ac:dyDescent="0.2">
      <c r="A1009" t="s">
        <v>18</v>
      </c>
      <c r="B1009" t="s">
        <v>25</v>
      </c>
      <c r="C1009" s="79">
        <f t="shared" si="30"/>
        <v>1</v>
      </c>
      <c r="D1009" s="79">
        <f t="shared" si="31"/>
        <v>1</v>
      </c>
    </row>
    <row r="1010" spans="1:4" x14ac:dyDescent="0.2">
      <c r="A1010" t="s">
        <v>18</v>
      </c>
      <c r="B1010" t="s">
        <v>25</v>
      </c>
      <c r="C1010" s="79">
        <f t="shared" si="30"/>
        <v>1</v>
      </c>
      <c r="D1010" s="79">
        <f t="shared" si="31"/>
        <v>1</v>
      </c>
    </row>
    <row r="1011" spans="1:4" x14ac:dyDescent="0.2">
      <c r="A1011" t="s">
        <v>18</v>
      </c>
      <c r="B1011" t="s">
        <v>25</v>
      </c>
      <c r="C1011" s="79">
        <f t="shared" si="30"/>
        <v>1</v>
      </c>
      <c r="D1011" s="79">
        <f t="shared" si="31"/>
        <v>1</v>
      </c>
    </row>
    <row r="1012" spans="1:4" x14ac:dyDescent="0.2">
      <c r="A1012" t="s">
        <v>18</v>
      </c>
      <c r="B1012" t="s">
        <v>25</v>
      </c>
      <c r="C1012" s="79">
        <f t="shared" si="30"/>
        <v>1</v>
      </c>
      <c r="D1012" s="79">
        <f t="shared" si="31"/>
        <v>1</v>
      </c>
    </row>
    <row r="1013" spans="1:4" x14ac:dyDescent="0.2">
      <c r="A1013" t="s">
        <v>18</v>
      </c>
      <c r="B1013" t="s">
        <v>25</v>
      </c>
      <c r="C1013" s="79">
        <f t="shared" si="30"/>
        <v>1</v>
      </c>
      <c r="D1013" s="79">
        <f t="shared" si="31"/>
        <v>1</v>
      </c>
    </row>
    <row r="1014" spans="1:4" x14ac:dyDescent="0.2">
      <c r="A1014" t="s">
        <v>18</v>
      </c>
      <c r="B1014" t="s">
        <v>25</v>
      </c>
      <c r="C1014" s="79">
        <f t="shared" si="30"/>
        <v>1</v>
      </c>
      <c r="D1014" s="79">
        <f t="shared" si="31"/>
        <v>1</v>
      </c>
    </row>
    <row r="1015" spans="1:4" x14ac:dyDescent="0.2">
      <c r="A1015" t="s">
        <v>18</v>
      </c>
      <c r="B1015" t="s">
        <v>25</v>
      </c>
      <c r="C1015" s="79">
        <f t="shared" si="30"/>
        <v>1</v>
      </c>
      <c r="D1015" s="79">
        <f t="shared" si="31"/>
        <v>1</v>
      </c>
    </row>
    <row r="1016" spans="1:4" x14ac:dyDescent="0.2">
      <c r="A1016" t="s">
        <v>18</v>
      </c>
      <c r="B1016" t="s">
        <v>25</v>
      </c>
      <c r="C1016" s="79">
        <f t="shared" si="30"/>
        <v>1</v>
      </c>
      <c r="D1016" s="79">
        <f t="shared" si="31"/>
        <v>1</v>
      </c>
    </row>
    <row r="1017" spans="1:4" x14ac:dyDescent="0.2">
      <c r="A1017" t="s">
        <v>18</v>
      </c>
      <c r="B1017" t="s">
        <v>25</v>
      </c>
      <c r="C1017" s="79">
        <f t="shared" si="30"/>
        <v>1</v>
      </c>
      <c r="D1017" s="79">
        <f t="shared" si="31"/>
        <v>1</v>
      </c>
    </row>
    <row r="1018" spans="1:4" x14ac:dyDescent="0.2">
      <c r="A1018" t="s">
        <v>18</v>
      </c>
      <c r="B1018" t="s">
        <v>25</v>
      </c>
      <c r="C1018" s="79">
        <f t="shared" si="30"/>
        <v>1</v>
      </c>
      <c r="D1018" s="79">
        <f t="shared" si="31"/>
        <v>1</v>
      </c>
    </row>
    <row r="1019" spans="1:4" x14ac:dyDescent="0.2">
      <c r="A1019" t="s">
        <v>18</v>
      </c>
      <c r="B1019" t="s">
        <v>25</v>
      </c>
      <c r="C1019" s="79">
        <f t="shared" si="30"/>
        <v>1</v>
      </c>
      <c r="D1019" s="79">
        <f t="shared" si="31"/>
        <v>1</v>
      </c>
    </row>
    <row r="1020" spans="1:4" x14ac:dyDescent="0.2">
      <c r="A1020" t="s">
        <v>18</v>
      </c>
      <c r="B1020" t="s">
        <v>25</v>
      </c>
      <c r="C1020" s="79">
        <f t="shared" si="30"/>
        <v>1</v>
      </c>
      <c r="D1020" s="79">
        <f t="shared" si="31"/>
        <v>1</v>
      </c>
    </row>
    <row r="1021" spans="1:4" x14ac:dyDescent="0.2">
      <c r="A1021" t="s">
        <v>18</v>
      </c>
      <c r="B1021" t="s">
        <v>25</v>
      </c>
      <c r="C1021" s="79">
        <f t="shared" si="30"/>
        <v>1</v>
      </c>
      <c r="D1021" s="79">
        <f t="shared" si="31"/>
        <v>1</v>
      </c>
    </row>
    <row r="1022" spans="1:4" x14ac:dyDescent="0.2">
      <c r="A1022" t="s">
        <v>18</v>
      </c>
      <c r="B1022" t="s">
        <v>25</v>
      </c>
      <c r="C1022" s="79">
        <f t="shared" si="30"/>
        <v>1</v>
      </c>
      <c r="D1022" s="79">
        <f t="shared" si="31"/>
        <v>1</v>
      </c>
    </row>
    <row r="1023" spans="1:4" x14ac:dyDescent="0.2">
      <c r="A1023" t="s">
        <v>18</v>
      </c>
      <c r="B1023" t="s">
        <v>25</v>
      </c>
      <c r="C1023" s="79">
        <f t="shared" si="30"/>
        <v>1</v>
      </c>
      <c r="D1023" s="79">
        <f t="shared" si="31"/>
        <v>1</v>
      </c>
    </row>
    <row r="1024" spans="1:4" x14ac:dyDescent="0.2">
      <c r="A1024" t="s">
        <v>18</v>
      </c>
      <c r="B1024" t="s">
        <v>25</v>
      </c>
      <c r="C1024" s="79">
        <f t="shared" si="30"/>
        <v>1</v>
      </c>
      <c r="D1024" s="79">
        <f t="shared" si="31"/>
        <v>1</v>
      </c>
    </row>
    <row r="1025" spans="1:4" x14ac:dyDescent="0.2">
      <c r="A1025" t="s">
        <v>18</v>
      </c>
      <c r="B1025" t="s">
        <v>25</v>
      </c>
      <c r="C1025" s="79">
        <f t="shared" si="30"/>
        <v>1</v>
      </c>
      <c r="D1025" s="79">
        <f t="shared" si="31"/>
        <v>1</v>
      </c>
    </row>
    <row r="1026" spans="1:4" x14ac:dyDescent="0.2">
      <c r="A1026" t="s">
        <v>18</v>
      </c>
      <c r="B1026" t="s">
        <v>25</v>
      </c>
      <c r="C1026" s="79">
        <f t="shared" si="30"/>
        <v>1</v>
      </c>
      <c r="D1026" s="79">
        <f t="shared" si="31"/>
        <v>1</v>
      </c>
    </row>
    <row r="1027" spans="1:4" x14ac:dyDescent="0.2">
      <c r="A1027" t="s">
        <v>18</v>
      </c>
      <c r="B1027" t="s">
        <v>25</v>
      </c>
      <c r="C1027" s="79">
        <f t="shared" ref="C1027:C1090" si="32">IF(A1027="Male", 1, 0)</f>
        <v>1</v>
      </c>
      <c r="D1027" s="79">
        <f t="shared" ref="D1027:D1090" si="33">IF(B1027="Yes", 1, 0)</f>
        <v>1</v>
      </c>
    </row>
    <row r="1028" spans="1:4" x14ac:dyDescent="0.2">
      <c r="A1028" t="s">
        <v>18</v>
      </c>
      <c r="B1028" t="s">
        <v>25</v>
      </c>
      <c r="C1028" s="79">
        <f t="shared" si="32"/>
        <v>1</v>
      </c>
      <c r="D1028" s="79">
        <f t="shared" si="33"/>
        <v>1</v>
      </c>
    </row>
    <row r="1029" spans="1:4" x14ac:dyDescent="0.2">
      <c r="A1029" t="s">
        <v>18</v>
      </c>
      <c r="B1029" t="s">
        <v>25</v>
      </c>
      <c r="C1029" s="79">
        <f t="shared" si="32"/>
        <v>1</v>
      </c>
      <c r="D1029" s="79">
        <f t="shared" si="33"/>
        <v>1</v>
      </c>
    </row>
    <row r="1030" spans="1:4" x14ac:dyDescent="0.2">
      <c r="A1030" t="s">
        <v>18</v>
      </c>
      <c r="B1030" t="s">
        <v>25</v>
      </c>
      <c r="C1030" s="79">
        <f t="shared" si="32"/>
        <v>1</v>
      </c>
      <c r="D1030" s="79">
        <f t="shared" si="33"/>
        <v>1</v>
      </c>
    </row>
    <row r="1031" spans="1:4" x14ac:dyDescent="0.2">
      <c r="A1031" t="s">
        <v>18</v>
      </c>
      <c r="B1031" t="s">
        <v>25</v>
      </c>
      <c r="C1031" s="79">
        <f t="shared" si="32"/>
        <v>1</v>
      </c>
      <c r="D1031" s="79">
        <f t="shared" si="33"/>
        <v>1</v>
      </c>
    </row>
    <row r="1032" spans="1:4" x14ac:dyDescent="0.2">
      <c r="A1032" t="s">
        <v>18</v>
      </c>
      <c r="B1032" t="s">
        <v>25</v>
      </c>
      <c r="C1032" s="79">
        <f t="shared" si="32"/>
        <v>1</v>
      </c>
      <c r="D1032" s="79">
        <f t="shared" si="33"/>
        <v>1</v>
      </c>
    </row>
    <row r="1033" spans="1:4" x14ac:dyDescent="0.2">
      <c r="A1033" t="s">
        <v>18</v>
      </c>
      <c r="B1033" t="s">
        <v>25</v>
      </c>
      <c r="C1033" s="79">
        <f t="shared" si="32"/>
        <v>1</v>
      </c>
      <c r="D1033" s="79">
        <f t="shared" si="33"/>
        <v>1</v>
      </c>
    </row>
    <row r="1034" spans="1:4" x14ac:dyDescent="0.2">
      <c r="A1034" t="s">
        <v>18</v>
      </c>
      <c r="B1034" t="s">
        <v>25</v>
      </c>
      <c r="C1034" s="79">
        <f t="shared" si="32"/>
        <v>1</v>
      </c>
      <c r="D1034" s="79">
        <f t="shared" si="33"/>
        <v>1</v>
      </c>
    </row>
    <row r="1035" spans="1:4" x14ac:dyDescent="0.2">
      <c r="A1035" t="s">
        <v>18</v>
      </c>
      <c r="B1035" t="s">
        <v>25</v>
      </c>
      <c r="C1035" s="79">
        <f t="shared" si="32"/>
        <v>1</v>
      </c>
      <c r="D1035" s="79">
        <f t="shared" si="33"/>
        <v>1</v>
      </c>
    </row>
    <row r="1036" spans="1:4" x14ac:dyDescent="0.2">
      <c r="A1036" t="s">
        <v>18</v>
      </c>
      <c r="B1036" t="s">
        <v>25</v>
      </c>
      <c r="C1036" s="79">
        <f t="shared" si="32"/>
        <v>1</v>
      </c>
      <c r="D1036" s="79">
        <f t="shared" si="33"/>
        <v>1</v>
      </c>
    </row>
    <row r="1037" spans="1:4" x14ac:dyDescent="0.2">
      <c r="A1037" t="s">
        <v>18</v>
      </c>
      <c r="B1037" t="s">
        <v>25</v>
      </c>
      <c r="C1037" s="79">
        <f t="shared" si="32"/>
        <v>1</v>
      </c>
      <c r="D1037" s="79">
        <f t="shared" si="33"/>
        <v>1</v>
      </c>
    </row>
    <row r="1038" spans="1:4" x14ac:dyDescent="0.2">
      <c r="A1038" t="s">
        <v>18</v>
      </c>
      <c r="B1038" t="s">
        <v>25</v>
      </c>
      <c r="C1038" s="79">
        <f t="shared" si="32"/>
        <v>1</v>
      </c>
      <c r="D1038" s="79">
        <f t="shared" si="33"/>
        <v>1</v>
      </c>
    </row>
    <row r="1039" spans="1:4" x14ac:dyDescent="0.2">
      <c r="A1039" t="s">
        <v>18</v>
      </c>
      <c r="B1039" t="s">
        <v>25</v>
      </c>
      <c r="C1039" s="79">
        <f t="shared" si="32"/>
        <v>1</v>
      </c>
      <c r="D1039" s="79">
        <f t="shared" si="33"/>
        <v>1</v>
      </c>
    </row>
    <row r="1040" spans="1:4" x14ac:dyDescent="0.2">
      <c r="A1040" t="s">
        <v>18</v>
      </c>
      <c r="B1040" t="s">
        <v>25</v>
      </c>
      <c r="C1040" s="79">
        <f t="shared" si="32"/>
        <v>1</v>
      </c>
      <c r="D1040" s="79">
        <f t="shared" si="33"/>
        <v>1</v>
      </c>
    </row>
    <row r="1041" spans="1:4" x14ac:dyDescent="0.2">
      <c r="A1041" t="s">
        <v>18</v>
      </c>
      <c r="B1041" t="s">
        <v>25</v>
      </c>
      <c r="C1041" s="79">
        <f t="shared" si="32"/>
        <v>1</v>
      </c>
      <c r="D1041" s="79">
        <f t="shared" si="33"/>
        <v>1</v>
      </c>
    </row>
    <row r="1042" spans="1:4" x14ac:dyDescent="0.2">
      <c r="A1042" t="s">
        <v>18</v>
      </c>
      <c r="B1042" t="s">
        <v>25</v>
      </c>
      <c r="C1042" s="79">
        <f t="shared" si="32"/>
        <v>1</v>
      </c>
      <c r="D1042" s="79">
        <f t="shared" si="33"/>
        <v>1</v>
      </c>
    </row>
    <row r="1043" spans="1:4" x14ac:dyDescent="0.2">
      <c r="A1043" t="s">
        <v>18</v>
      </c>
      <c r="B1043" t="s">
        <v>25</v>
      </c>
      <c r="C1043" s="79">
        <f t="shared" si="32"/>
        <v>1</v>
      </c>
      <c r="D1043" s="79">
        <f t="shared" si="33"/>
        <v>1</v>
      </c>
    </row>
    <row r="1044" spans="1:4" x14ac:dyDescent="0.2">
      <c r="A1044" t="s">
        <v>18</v>
      </c>
      <c r="B1044" t="s">
        <v>25</v>
      </c>
      <c r="C1044" s="79">
        <f t="shared" si="32"/>
        <v>1</v>
      </c>
      <c r="D1044" s="79">
        <f t="shared" si="33"/>
        <v>1</v>
      </c>
    </row>
    <row r="1045" spans="1:4" x14ac:dyDescent="0.2">
      <c r="A1045" t="s">
        <v>18</v>
      </c>
      <c r="B1045" t="s">
        <v>25</v>
      </c>
      <c r="C1045" s="79">
        <f t="shared" si="32"/>
        <v>1</v>
      </c>
      <c r="D1045" s="79">
        <f t="shared" si="33"/>
        <v>1</v>
      </c>
    </row>
    <row r="1046" spans="1:4" x14ac:dyDescent="0.2">
      <c r="A1046" t="s">
        <v>18</v>
      </c>
      <c r="B1046" t="s">
        <v>25</v>
      </c>
      <c r="C1046" s="79">
        <f t="shared" si="32"/>
        <v>1</v>
      </c>
      <c r="D1046" s="79">
        <f t="shared" si="33"/>
        <v>1</v>
      </c>
    </row>
    <row r="1047" spans="1:4" x14ac:dyDescent="0.2">
      <c r="A1047" t="s">
        <v>18</v>
      </c>
      <c r="B1047" t="s">
        <v>25</v>
      </c>
      <c r="C1047" s="79">
        <f t="shared" si="32"/>
        <v>1</v>
      </c>
      <c r="D1047" s="79">
        <f t="shared" si="33"/>
        <v>1</v>
      </c>
    </row>
    <row r="1048" spans="1:4" x14ac:dyDescent="0.2">
      <c r="A1048" t="s">
        <v>18</v>
      </c>
      <c r="B1048" t="s">
        <v>25</v>
      </c>
      <c r="C1048" s="79">
        <f t="shared" si="32"/>
        <v>1</v>
      </c>
      <c r="D1048" s="79">
        <f t="shared" si="33"/>
        <v>1</v>
      </c>
    </row>
    <row r="1049" spans="1:4" x14ac:dyDescent="0.2">
      <c r="A1049" t="s">
        <v>18</v>
      </c>
      <c r="B1049" t="s">
        <v>25</v>
      </c>
      <c r="C1049" s="79">
        <f t="shared" si="32"/>
        <v>1</v>
      </c>
      <c r="D1049" s="79">
        <f t="shared" si="33"/>
        <v>1</v>
      </c>
    </row>
    <row r="1050" spans="1:4" x14ac:dyDescent="0.2">
      <c r="A1050" t="s">
        <v>18</v>
      </c>
      <c r="B1050" t="s">
        <v>25</v>
      </c>
      <c r="C1050" s="79">
        <f t="shared" si="32"/>
        <v>1</v>
      </c>
      <c r="D1050" s="79">
        <f t="shared" si="33"/>
        <v>1</v>
      </c>
    </row>
    <row r="1051" spans="1:4" x14ac:dyDescent="0.2">
      <c r="A1051" t="s">
        <v>18</v>
      </c>
      <c r="B1051" t="s">
        <v>25</v>
      </c>
      <c r="C1051" s="79">
        <f t="shared" si="32"/>
        <v>1</v>
      </c>
      <c r="D1051" s="79">
        <f t="shared" si="33"/>
        <v>1</v>
      </c>
    </row>
    <row r="1052" spans="1:4" x14ac:dyDescent="0.2">
      <c r="A1052" t="s">
        <v>18</v>
      </c>
      <c r="B1052" t="s">
        <v>25</v>
      </c>
      <c r="C1052" s="79">
        <f t="shared" si="32"/>
        <v>1</v>
      </c>
      <c r="D1052" s="79">
        <f t="shared" si="33"/>
        <v>1</v>
      </c>
    </row>
    <row r="1053" spans="1:4" x14ac:dyDescent="0.2">
      <c r="A1053" t="s">
        <v>18</v>
      </c>
      <c r="B1053" t="s">
        <v>25</v>
      </c>
      <c r="C1053" s="79">
        <f t="shared" si="32"/>
        <v>1</v>
      </c>
      <c r="D1053" s="79">
        <f t="shared" si="33"/>
        <v>1</v>
      </c>
    </row>
    <row r="1054" spans="1:4" x14ac:dyDescent="0.2">
      <c r="A1054" t="s">
        <v>18</v>
      </c>
      <c r="B1054" t="s">
        <v>25</v>
      </c>
      <c r="C1054" s="79">
        <f t="shared" si="32"/>
        <v>1</v>
      </c>
      <c r="D1054" s="79">
        <f t="shared" si="33"/>
        <v>1</v>
      </c>
    </row>
    <row r="1055" spans="1:4" x14ac:dyDescent="0.2">
      <c r="A1055" t="s">
        <v>18</v>
      </c>
      <c r="B1055" t="s">
        <v>25</v>
      </c>
      <c r="C1055" s="79">
        <f t="shared" si="32"/>
        <v>1</v>
      </c>
      <c r="D1055" s="79">
        <f t="shared" si="33"/>
        <v>1</v>
      </c>
    </row>
    <row r="1056" spans="1:4" x14ac:dyDescent="0.2">
      <c r="A1056" t="s">
        <v>18</v>
      </c>
      <c r="B1056" t="s">
        <v>25</v>
      </c>
      <c r="C1056" s="79">
        <f t="shared" si="32"/>
        <v>1</v>
      </c>
      <c r="D1056" s="79">
        <f t="shared" si="33"/>
        <v>1</v>
      </c>
    </row>
    <row r="1057" spans="1:4" x14ac:dyDescent="0.2">
      <c r="A1057" t="s">
        <v>18</v>
      </c>
      <c r="B1057" t="s">
        <v>25</v>
      </c>
      <c r="C1057" s="79">
        <f t="shared" si="32"/>
        <v>1</v>
      </c>
      <c r="D1057" s="79">
        <f t="shared" si="33"/>
        <v>1</v>
      </c>
    </row>
    <row r="1058" spans="1:4" x14ac:dyDescent="0.2">
      <c r="A1058" t="s">
        <v>18</v>
      </c>
      <c r="B1058" t="s">
        <v>25</v>
      </c>
      <c r="C1058" s="79">
        <f t="shared" si="32"/>
        <v>1</v>
      </c>
      <c r="D1058" s="79">
        <f t="shared" si="33"/>
        <v>1</v>
      </c>
    </row>
    <row r="1059" spans="1:4" x14ac:dyDescent="0.2">
      <c r="A1059" t="s">
        <v>18</v>
      </c>
      <c r="B1059" t="s">
        <v>25</v>
      </c>
      <c r="C1059" s="79">
        <f t="shared" si="32"/>
        <v>1</v>
      </c>
      <c r="D1059" s="79">
        <f t="shared" si="33"/>
        <v>1</v>
      </c>
    </row>
    <row r="1060" spans="1:4" x14ac:dyDescent="0.2">
      <c r="A1060" t="s">
        <v>18</v>
      </c>
      <c r="B1060" t="s">
        <v>25</v>
      </c>
      <c r="C1060" s="79">
        <f t="shared" si="32"/>
        <v>1</v>
      </c>
      <c r="D1060" s="79">
        <f t="shared" si="33"/>
        <v>1</v>
      </c>
    </row>
    <row r="1061" spans="1:4" x14ac:dyDescent="0.2">
      <c r="A1061" t="s">
        <v>18</v>
      </c>
      <c r="B1061" t="s">
        <v>25</v>
      </c>
      <c r="C1061" s="79">
        <f t="shared" si="32"/>
        <v>1</v>
      </c>
      <c r="D1061" s="79">
        <f t="shared" si="33"/>
        <v>1</v>
      </c>
    </row>
    <row r="1062" spans="1:4" x14ac:dyDescent="0.2">
      <c r="A1062" t="s">
        <v>18</v>
      </c>
      <c r="B1062" t="s">
        <v>25</v>
      </c>
      <c r="C1062" s="79">
        <f t="shared" si="32"/>
        <v>1</v>
      </c>
      <c r="D1062" s="79">
        <f t="shared" si="33"/>
        <v>1</v>
      </c>
    </row>
    <row r="1063" spans="1:4" x14ac:dyDescent="0.2">
      <c r="A1063" t="s">
        <v>18</v>
      </c>
      <c r="B1063" t="s">
        <v>25</v>
      </c>
      <c r="C1063" s="79">
        <f t="shared" si="32"/>
        <v>1</v>
      </c>
      <c r="D1063" s="79">
        <f t="shared" si="33"/>
        <v>1</v>
      </c>
    </row>
    <row r="1064" spans="1:4" x14ac:dyDescent="0.2">
      <c r="A1064" t="s">
        <v>18</v>
      </c>
      <c r="B1064" t="s">
        <v>25</v>
      </c>
      <c r="C1064" s="79">
        <f t="shared" si="32"/>
        <v>1</v>
      </c>
      <c r="D1064" s="79">
        <f t="shared" si="33"/>
        <v>1</v>
      </c>
    </row>
    <row r="1065" spans="1:4" x14ac:dyDescent="0.2">
      <c r="A1065" t="s">
        <v>18</v>
      </c>
      <c r="B1065" t="s">
        <v>25</v>
      </c>
      <c r="C1065" s="79">
        <f t="shared" si="32"/>
        <v>1</v>
      </c>
      <c r="D1065" s="79">
        <f t="shared" si="33"/>
        <v>1</v>
      </c>
    </row>
    <row r="1066" spans="1:4" x14ac:dyDescent="0.2">
      <c r="A1066" t="s">
        <v>18</v>
      </c>
      <c r="B1066" t="s">
        <v>25</v>
      </c>
      <c r="C1066" s="79">
        <f t="shared" si="32"/>
        <v>1</v>
      </c>
      <c r="D1066" s="79">
        <f t="shared" si="33"/>
        <v>1</v>
      </c>
    </row>
    <row r="1067" spans="1:4" x14ac:dyDescent="0.2">
      <c r="A1067" t="s">
        <v>18</v>
      </c>
      <c r="B1067" t="s">
        <v>25</v>
      </c>
      <c r="C1067" s="79">
        <f t="shared" si="32"/>
        <v>1</v>
      </c>
      <c r="D1067" s="79">
        <f t="shared" si="33"/>
        <v>1</v>
      </c>
    </row>
    <row r="1068" spans="1:4" x14ac:dyDescent="0.2">
      <c r="A1068" t="s">
        <v>18</v>
      </c>
      <c r="B1068" t="s">
        <v>25</v>
      </c>
      <c r="C1068" s="79">
        <f t="shared" si="32"/>
        <v>1</v>
      </c>
      <c r="D1068" s="79">
        <f t="shared" si="33"/>
        <v>1</v>
      </c>
    </row>
    <row r="1069" spans="1:4" x14ac:dyDescent="0.2">
      <c r="A1069" t="s">
        <v>18</v>
      </c>
      <c r="B1069" t="s">
        <v>25</v>
      </c>
      <c r="C1069" s="79">
        <f t="shared" si="32"/>
        <v>1</v>
      </c>
      <c r="D1069" s="79">
        <f t="shared" si="33"/>
        <v>1</v>
      </c>
    </row>
    <row r="1070" spans="1:4" x14ac:dyDescent="0.2">
      <c r="A1070" t="s">
        <v>18</v>
      </c>
      <c r="B1070" t="s">
        <v>25</v>
      </c>
      <c r="C1070" s="79">
        <f t="shared" si="32"/>
        <v>1</v>
      </c>
      <c r="D1070" s="79">
        <f t="shared" si="33"/>
        <v>1</v>
      </c>
    </row>
    <row r="1071" spans="1:4" x14ac:dyDescent="0.2">
      <c r="A1071" t="s">
        <v>18</v>
      </c>
      <c r="B1071" t="s">
        <v>25</v>
      </c>
      <c r="C1071" s="79">
        <f t="shared" si="32"/>
        <v>1</v>
      </c>
      <c r="D1071" s="79">
        <f t="shared" si="33"/>
        <v>1</v>
      </c>
    </row>
    <row r="1072" spans="1:4" x14ac:dyDescent="0.2">
      <c r="A1072" t="s">
        <v>18</v>
      </c>
      <c r="B1072" t="s">
        <v>25</v>
      </c>
      <c r="C1072" s="79">
        <f t="shared" si="32"/>
        <v>1</v>
      </c>
      <c r="D1072" s="79">
        <f t="shared" si="33"/>
        <v>1</v>
      </c>
    </row>
    <row r="1073" spans="1:4" x14ac:dyDescent="0.2">
      <c r="A1073" t="s">
        <v>18</v>
      </c>
      <c r="B1073" t="s">
        <v>25</v>
      </c>
      <c r="C1073" s="79">
        <f t="shared" si="32"/>
        <v>1</v>
      </c>
      <c r="D1073" s="79">
        <f t="shared" si="33"/>
        <v>1</v>
      </c>
    </row>
    <row r="1074" spans="1:4" x14ac:dyDescent="0.2">
      <c r="A1074" t="s">
        <v>18</v>
      </c>
      <c r="B1074" t="s">
        <v>25</v>
      </c>
      <c r="C1074" s="79">
        <f t="shared" si="32"/>
        <v>1</v>
      </c>
      <c r="D1074" s="79">
        <f t="shared" si="33"/>
        <v>1</v>
      </c>
    </row>
    <row r="1075" spans="1:4" x14ac:dyDescent="0.2">
      <c r="A1075" t="s">
        <v>18</v>
      </c>
      <c r="B1075" t="s">
        <v>25</v>
      </c>
      <c r="C1075" s="79">
        <f t="shared" si="32"/>
        <v>1</v>
      </c>
      <c r="D1075" s="79">
        <f t="shared" si="33"/>
        <v>1</v>
      </c>
    </row>
    <row r="1076" spans="1:4" x14ac:dyDescent="0.2">
      <c r="A1076" t="s">
        <v>18</v>
      </c>
      <c r="B1076" t="s">
        <v>25</v>
      </c>
      <c r="C1076" s="79">
        <f t="shared" si="32"/>
        <v>1</v>
      </c>
      <c r="D1076" s="79">
        <f t="shared" si="33"/>
        <v>1</v>
      </c>
    </row>
    <row r="1077" spans="1:4" x14ac:dyDescent="0.2">
      <c r="A1077" t="s">
        <v>18</v>
      </c>
      <c r="B1077" t="s">
        <v>25</v>
      </c>
      <c r="C1077" s="79">
        <f t="shared" si="32"/>
        <v>1</v>
      </c>
      <c r="D1077" s="79">
        <f t="shared" si="33"/>
        <v>1</v>
      </c>
    </row>
    <row r="1078" spans="1:4" x14ac:dyDescent="0.2">
      <c r="A1078" t="s">
        <v>18</v>
      </c>
      <c r="B1078" t="s">
        <v>25</v>
      </c>
      <c r="C1078" s="79">
        <f t="shared" si="32"/>
        <v>1</v>
      </c>
      <c r="D1078" s="79">
        <f t="shared" si="33"/>
        <v>1</v>
      </c>
    </row>
    <row r="1079" spans="1:4" x14ac:dyDescent="0.2">
      <c r="A1079" t="s">
        <v>18</v>
      </c>
      <c r="B1079" t="s">
        <v>25</v>
      </c>
      <c r="C1079" s="79">
        <f t="shared" si="32"/>
        <v>1</v>
      </c>
      <c r="D1079" s="79">
        <f t="shared" si="33"/>
        <v>1</v>
      </c>
    </row>
    <row r="1080" spans="1:4" x14ac:dyDescent="0.2">
      <c r="A1080" t="s">
        <v>18</v>
      </c>
      <c r="B1080" t="s">
        <v>25</v>
      </c>
      <c r="C1080" s="79">
        <f t="shared" si="32"/>
        <v>1</v>
      </c>
      <c r="D1080" s="79">
        <f t="shared" si="33"/>
        <v>1</v>
      </c>
    </row>
    <row r="1081" spans="1:4" x14ac:dyDescent="0.2">
      <c r="A1081" t="s">
        <v>18</v>
      </c>
      <c r="B1081" t="s">
        <v>25</v>
      </c>
      <c r="C1081" s="79">
        <f t="shared" si="32"/>
        <v>1</v>
      </c>
      <c r="D1081" s="79">
        <f t="shared" si="33"/>
        <v>1</v>
      </c>
    </row>
    <row r="1082" spans="1:4" x14ac:dyDescent="0.2">
      <c r="A1082" t="s">
        <v>18</v>
      </c>
      <c r="B1082" t="s">
        <v>25</v>
      </c>
      <c r="C1082" s="79">
        <f t="shared" si="32"/>
        <v>1</v>
      </c>
      <c r="D1082" s="79">
        <f t="shared" si="33"/>
        <v>1</v>
      </c>
    </row>
    <row r="1083" spans="1:4" x14ac:dyDescent="0.2">
      <c r="A1083" t="s">
        <v>18</v>
      </c>
      <c r="B1083" t="s">
        <v>25</v>
      </c>
      <c r="C1083" s="79">
        <f t="shared" si="32"/>
        <v>1</v>
      </c>
      <c r="D1083" s="79">
        <f t="shared" si="33"/>
        <v>1</v>
      </c>
    </row>
    <row r="1084" spans="1:4" x14ac:dyDescent="0.2">
      <c r="A1084" t="s">
        <v>18</v>
      </c>
      <c r="B1084" t="s">
        <v>25</v>
      </c>
      <c r="C1084" s="79">
        <f t="shared" si="32"/>
        <v>1</v>
      </c>
      <c r="D1084" s="79">
        <f t="shared" si="33"/>
        <v>1</v>
      </c>
    </row>
    <row r="1085" spans="1:4" x14ac:dyDescent="0.2">
      <c r="A1085" t="s">
        <v>18</v>
      </c>
      <c r="B1085" t="s">
        <v>25</v>
      </c>
      <c r="C1085" s="79">
        <f t="shared" si="32"/>
        <v>1</v>
      </c>
      <c r="D1085" s="79">
        <f t="shared" si="33"/>
        <v>1</v>
      </c>
    </row>
    <row r="1086" spans="1:4" x14ac:dyDescent="0.2">
      <c r="A1086" t="s">
        <v>18</v>
      </c>
      <c r="B1086" t="s">
        <v>25</v>
      </c>
      <c r="C1086" s="79">
        <f t="shared" si="32"/>
        <v>1</v>
      </c>
      <c r="D1086" s="79">
        <f t="shared" si="33"/>
        <v>1</v>
      </c>
    </row>
    <row r="1087" spans="1:4" x14ac:dyDescent="0.2">
      <c r="A1087" t="s">
        <v>18</v>
      </c>
      <c r="B1087" t="s">
        <v>25</v>
      </c>
      <c r="C1087" s="79">
        <f t="shared" si="32"/>
        <v>1</v>
      </c>
      <c r="D1087" s="79">
        <f t="shared" si="33"/>
        <v>1</v>
      </c>
    </row>
    <row r="1088" spans="1:4" x14ac:dyDescent="0.2">
      <c r="A1088" t="s">
        <v>18</v>
      </c>
      <c r="B1088" t="s">
        <v>25</v>
      </c>
      <c r="C1088" s="79">
        <f t="shared" si="32"/>
        <v>1</v>
      </c>
      <c r="D1088" s="79">
        <f t="shared" si="33"/>
        <v>1</v>
      </c>
    </row>
    <row r="1089" spans="1:4" x14ac:dyDescent="0.2">
      <c r="A1089" t="s">
        <v>18</v>
      </c>
      <c r="B1089" t="s">
        <v>25</v>
      </c>
      <c r="C1089" s="79">
        <f t="shared" si="32"/>
        <v>1</v>
      </c>
      <c r="D1089" s="79">
        <f t="shared" si="33"/>
        <v>1</v>
      </c>
    </row>
    <row r="1090" spans="1:4" x14ac:dyDescent="0.2">
      <c r="A1090" t="s">
        <v>18</v>
      </c>
      <c r="B1090" t="s">
        <v>25</v>
      </c>
      <c r="C1090" s="79">
        <f t="shared" si="32"/>
        <v>1</v>
      </c>
      <c r="D1090" s="79">
        <f t="shared" si="33"/>
        <v>1</v>
      </c>
    </row>
    <row r="1091" spans="1:4" x14ac:dyDescent="0.2">
      <c r="A1091" t="s">
        <v>18</v>
      </c>
      <c r="B1091" t="s">
        <v>25</v>
      </c>
      <c r="C1091" s="79">
        <f t="shared" ref="C1091:C1154" si="34">IF(A1091="Male", 1, 0)</f>
        <v>1</v>
      </c>
      <c r="D1091" s="79">
        <f t="shared" ref="D1091:D1154" si="35">IF(B1091="Yes", 1, 0)</f>
        <v>1</v>
      </c>
    </row>
    <row r="1092" spans="1:4" x14ac:dyDescent="0.2">
      <c r="A1092" t="s">
        <v>18</v>
      </c>
      <c r="B1092" t="s">
        <v>25</v>
      </c>
      <c r="C1092" s="79">
        <f t="shared" si="34"/>
        <v>1</v>
      </c>
      <c r="D1092" s="79">
        <f t="shared" si="35"/>
        <v>1</v>
      </c>
    </row>
    <row r="1093" spans="1:4" x14ac:dyDescent="0.2">
      <c r="A1093" t="s">
        <v>18</v>
      </c>
      <c r="B1093" t="s">
        <v>25</v>
      </c>
      <c r="C1093" s="79">
        <f t="shared" si="34"/>
        <v>1</v>
      </c>
      <c r="D1093" s="79">
        <f t="shared" si="35"/>
        <v>1</v>
      </c>
    </row>
    <row r="1094" spans="1:4" x14ac:dyDescent="0.2">
      <c r="A1094" t="s">
        <v>18</v>
      </c>
      <c r="B1094" t="s">
        <v>25</v>
      </c>
      <c r="C1094" s="79">
        <f t="shared" si="34"/>
        <v>1</v>
      </c>
      <c r="D1094" s="79">
        <f t="shared" si="35"/>
        <v>1</v>
      </c>
    </row>
    <row r="1095" spans="1:4" x14ac:dyDescent="0.2">
      <c r="A1095" t="s">
        <v>18</v>
      </c>
      <c r="B1095" t="s">
        <v>25</v>
      </c>
      <c r="C1095" s="79">
        <f t="shared" si="34"/>
        <v>1</v>
      </c>
      <c r="D1095" s="79">
        <f t="shared" si="35"/>
        <v>1</v>
      </c>
    </row>
    <row r="1096" spans="1:4" x14ac:dyDescent="0.2">
      <c r="A1096" t="s">
        <v>18</v>
      </c>
      <c r="B1096" t="s">
        <v>25</v>
      </c>
      <c r="C1096" s="79">
        <f t="shared" si="34"/>
        <v>1</v>
      </c>
      <c r="D1096" s="79">
        <f t="shared" si="35"/>
        <v>1</v>
      </c>
    </row>
    <row r="1097" spans="1:4" x14ac:dyDescent="0.2">
      <c r="A1097" t="s">
        <v>18</v>
      </c>
      <c r="B1097" t="s">
        <v>25</v>
      </c>
      <c r="C1097" s="79">
        <f t="shared" si="34"/>
        <v>1</v>
      </c>
      <c r="D1097" s="79">
        <f t="shared" si="35"/>
        <v>1</v>
      </c>
    </row>
    <row r="1098" spans="1:4" x14ac:dyDescent="0.2">
      <c r="A1098" t="s">
        <v>18</v>
      </c>
      <c r="B1098" t="s">
        <v>25</v>
      </c>
      <c r="C1098" s="79">
        <f t="shared" si="34"/>
        <v>1</v>
      </c>
      <c r="D1098" s="79">
        <f t="shared" si="35"/>
        <v>1</v>
      </c>
    </row>
    <row r="1099" spans="1:4" x14ac:dyDescent="0.2">
      <c r="A1099" t="s">
        <v>18</v>
      </c>
      <c r="B1099" t="s">
        <v>25</v>
      </c>
      <c r="C1099" s="79">
        <f t="shared" si="34"/>
        <v>1</v>
      </c>
      <c r="D1099" s="79">
        <f t="shared" si="35"/>
        <v>1</v>
      </c>
    </row>
    <row r="1100" spans="1:4" x14ac:dyDescent="0.2">
      <c r="A1100" t="s">
        <v>18</v>
      </c>
      <c r="B1100" t="s">
        <v>25</v>
      </c>
      <c r="C1100" s="79">
        <f t="shared" si="34"/>
        <v>1</v>
      </c>
      <c r="D1100" s="79">
        <f t="shared" si="35"/>
        <v>1</v>
      </c>
    </row>
    <row r="1101" spans="1:4" x14ac:dyDescent="0.2">
      <c r="A1101" t="s">
        <v>18</v>
      </c>
      <c r="B1101" t="s">
        <v>25</v>
      </c>
      <c r="C1101" s="79">
        <f t="shared" si="34"/>
        <v>1</v>
      </c>
      <c r="D1101" s="79">
        <f t="shared" si="35"/>
        <v>1</v>
      </c>
    </row>
    <row r="1102" spans="1:4" x14ac:dyDescent="0.2">
      <c r="A1102" t="s">
        <v>18</v>
      </c>
      <c r="B1102" t="s">
        <v>25</v>
      </c>
      <c r="C1102" s="79">
        <f t="shared" si="34"/>
        <v>1</v>
      </c>
      <c r="D1102" s="79">
        <f t="shared" si="35"/>
        <v>1</v>
      </c>
    </row>
    <row r="1103" spans="1:4" x14ac:dyDescent="0.2">
      <c r="A1103" t="s">
        <v>18</v>
      </c>
      <c r="B1103" t="s">
        <v>25</v>
      </c>
      <c r="C1103" s="79">
        <f t="shared" si="34"/>
        <v>1</v>
      </c>
      <c r="D1103" s="79">
        <f t="shared" si="35"/>
        <v>1</v>
      </c>
    </row>
    <row r="1104" spans="1:4" x14ac:dyDescent="0.2">
      <c r="A1104" t="s">
        <v>18</v>
      </c>
      <c r="B1104" t="s">
        <v>25</v>
      </c>
      <c r="C1104" s="79">
        <f t="shared" si="34"/>
        <v>1</v>
      </c>
      <c r="D1104" s="79">
        <f t="shared" si="35"/>
        <v>1</v>
      </c>
    </row>
    <row r="1105" spans="1:4" x14ac:dyDescent="0.2">
      <c r="A1105" t="s">
        <v>18</v>
      </c>
      <c r="B1105" t="s">
        <v>25</v>
      </c>
      <c r="C1105" s="79">
        <f t="shared" si="34"/>
        <v>1</v>
      </c>
      <c r="D1105" s="79">
        <f t="shared" si="35"/>
        <v>1</v>
      </c>
    </row>
    <row r="1106" spans="1:4" x14ac:dyDescent="0.2">
      <c r="A1106" t="s">
        <v>18</v>
      </c>
      <c r="B1106" t="s">
        <v>25</v>
      </c>
      <c r="C1106" s="79">
        <f t="shared" si="34"/>
        <v>1</v>
      </c>
      <c r="D1106" s="79">
        <f t="shared" si="35"/>
        <v>1</v>
      </c>
    </row>
    <row r="1107" spans="1:4" x14ac:dyDescent="0.2">
      <c r="A1107" t="s">
        <v>18</v>
      </c>
      <c r="B1107" t="s">
        <v>25</v>
      </c>
      <c r="C1107" s="79">
        <f t="shared" si="34"/>
        <v>1</v>
      </c>
      <c r="D1107" s="79">
        <f t="shared" si="35"/>
        <v>1</v>
      </c>
    </row>
    <row r="1108" spans="1:4" x14ac:dyDescent="0.2">
      <c r="A1108" t="s">
        <v>18</v>
      </c>
      <c r="B1108" t="s">
        <v>25</v>
      </c>
      <c r="C1108" s="79">
        <f t="shared" si="34"/>
        <v>1</v>
      </c>
      <c r="D1108" s="79">
        <f t="shared" si="35"/>
        <v>1</v>
      </c>
    </row>
    <row r="1109" spans="1:4" x14ac:dyDescent="0.2">
      <c r="A1109" t="s">
        <v>18</v>
      </c>
      <c r="B1109" t="s">
        <v>25</v>
      </c>
      <c r="C1109" s="79">
        <f t="shared" si="34"/>
        <v>1</v>
      </c>
      <c r="D1109" s="79">
        <f t="shared" si="35"/>
        <v>1</v>
      </c>
    </row>
    <row r="1110" spans="1:4" x14ac:dyDescent="0.2">
      <c r="A1110" t="s">
        <v>18</v>
      </c>
      <c r="B1110" t="s">
        <v>25</v>
      </c>
      <c r="C1110" s="79">
        <f t="shared" si="34"/>
        <v>1</v>
      </c>
      <c r="D1110" s="79">
        <f t="shared" si="35"/>
        <v>1</v>
      </c>
    </row>
    <row r="1111" spans="1:4" x14ac:dyDescent="0.2">
      <c r="A1111" t="s">
        <v>18</v>
      </c>
      <c r="B1111" t="s">
        <v>25</v>
      </c>
      <c r="C1111" s="79">
        <f t="shared" si="34"/>
        <v>1</v>
      </c>
      <c r="D1111" s="79">
        <f t="shared" si="35"/>
        <v>1</v>
      </c>
    </row>
    <row r="1112" spans="1:4" x14ac:dyDescent="0.2">
      <c r="A1112" t="s">
        <v>18</v>
      </c>
      <c r="B1112" t="s">
        <v>25</v>
      </c>
      <c r="C1112" s="79">
        <f t="shared" si="34"/>
        <v>1</v>
      </c>
      <c r="D1112" s="79">
        <f t="shared" si="35"/>
        <v>1</v>
      </c>
    </row>
    <row r="1113" spans="1:4" x14ac:dyDescent="0.2">
      <c r="A1113" t="s">
        <v>18</v>
      </c>
      <c r="B1113" t="s">
        <v>25</v>
      </c>
      <c r="C1113" s="79">
        <f t="shared" si="34"/>
        <v>1</v>
      </c>
      <c r="D1113" s="79">
        <f t="shared" si="35"/>
        <v>1</v>
      </c>
    </row>
    <row r="1114" spans="1:4" x14ac:dyDescent="0.2">
      <c r="A1114" t="s">
        <v>18</v>
      </c>
      <c r="B1114" t="s">
        <v>25</v>
      </c>
      <c r="C1114" s="79">
        <f t="shared" si="34"/>
        <v>1</v>
      </c>
      <c r="D1114" s="79">
        <f t="shared" si="35"/>
        <v>1</v>
      </c>
    </row>
    <row r="1115" spans="1:4" x14ac:dyDescent="0.2">
      <c r="A1115" t="s">
        <v>18</v>
      </c>
      <c r="B1115" t="s">
        <v>25</v>
      </c>
      <c r="C1115" s="79">
        <f t="shared" si="34"/>
        <v>1</v>
      </c>
      <c r="D1115" s="79">
        <f t="shared" si="35"/>
        <v>1</v>
      </c>
    </row>
    <row r="1116" spans="1:4" x14ac:dyDescent="0.2">
      <c r="A1116" t="s">
        <v>18</v>
      </c>
      <c r="B1116" t="s">
        <v>25</v>
      </c>
      <c r="C1116" s="79">
        <f t="shared" si="34"/>
        <v>1</v>
      </c>
      <c r="D1116" s="79">
        <f t="shared" si="35"/>
        <v>1</v>
      </c>
    </row>
    <row r="1117" spans="1:4" x14ac:dyDescent="0.2">
      <c r="A1117" t="s">
        <v>18</v>
      </c>
      <c r="B1117" t="s">
        <v>25</v>
      </c>
      <c r="C1117" s="79">
        <f t="shared" si="34"/>
        <v>1</v>
      </c>
      <c r="D1117" s="79">
        <f t="shared" si="35"/>
        <v>1</v>
      </c>
    </row>
    <row r="1118" spans="1:4" x14ac:dyDescent="0.2">
      <c r="A1118" t="s">
        <v>18</v>
      </c>
      <c r="B1118" t="s">
        <v>25</v>
      </c>
      <c r="C1118" s="79">
        <f t="shared" si="34"/>
        <v>1</v>
      </c>
      <c r="D1118" s="79">
        <f t="shared" si="35"/>
        <v>1</v>
      </c>
    </row>
    <row r="1119" spans="1:4" x14ac:dyDescent="0.2">
      <c r="A1119" t="s">
        <v>18</v>
      </c>
      <c r="B1119" t="s">
        <v>25</v>
      </c>
      <c r="C1119" s="79">
        <f t="shared" si="34"/>
        <v>1</v>
      </c>
      <c r="D1119" s="79">
        <f t="shared" si="35"/>
        <v>1</v>
      </c>
    </row>
    <row r="1120" spans="1:4" x14ac:dyDescent="0.2">
      <c r="A1120" t="s">
        <v>18</v>
      </c>
      <c r="B1120" t="s">
        <v>25</v>
      </c>
      <c r="C1120" s="79">
        <f t="shared" si="34"/>
        <v>1</v>
      </c>
      <c r="D1120" s="79">
        <f t="shared" si="35"/>
        <v>1</v>
      </c>
    </row>
    <row r="1121" spans="1:4" x14ac:dyDescent="0.2">
      <c r="A1121" t="s">
        <v>18</v>
      </c>
      <c r="B1121" t="s">
        <v>25</v>
      </c>
      <c r="C1121" s="79">
        <f t="shared" si="34"/>
        <v>1</v>
      </c>
      <c r="D1121" s="79">
        <f t="shared" si="35"/>
        <v>1</v>
      </c>
    </row>
    <row r="1122" spans="1:4" x14ac:dyDescent="0.2">
      <c r="A1122" t="s">
        <v>18</v>
      </c>
      <c r="B1122" t="s">
        <v>25</v>
      </c>
      <c r="C1122" s="79">
        <f t="shared" si="34"/>
        <v>1</v>
      </c>
      <c r="D1122" s="79">
        <f t="shared" si="35"/>
        <v>1</v>
      </c>
    </row>
    <row r="1123" spans="1:4" x14ac:dyDescent="0.2">
      <c r="A1123" t="s">
        <v>18</v>
      </c>
      <c r="B1123" t="s">
        <v>25</v>
      </c>
      <c r="C1123" s="79">
        <f t="shared" si="34"/>
        <v>1</v>
      </c>
      <c r="D1123" s="79">
        <f t="shared" si="35"/>
        <v>1</v>
      </c>
    </row>
    <row r="1124" spans="1:4" x14ac:dyDescent="0.2">
      <c r="A1124" t="s">
        <v>18</v>
      </c>
      <c r="B1124" t="s">
        <v>25</v>
      </c>
      <c r="C1124" s="79">
        <f t="shared" si="34"/>
        <v>1</v>
      </c>
      <c r="D1124" s="79">
        <f t="shared" si="35"/>
        <v>1</v>
      </c>
    </row>
    <row r="1125" spans="1:4" x14ac:dyDescent="0.2">
      <c r="A1125" t="s">
        <v>18</v>
      </c>
      <c r="B1125" t="s">
        <v>25</v>
      </c>
      <c r="C1125" s="79">
        <f t="shared" si="34"/>
        <v>1</v>
      </c>
      <c r="D1125" s="79">
        <f t="shared" si="35"/>
        <v>1</v>
      </c>
    </row>
    <row r="1126" spans="1:4" x14ac:dyDescent="0.2">
      <c r="A1126" t="s">
        <v>18</v>
      </c>
      <c r="B1126" t="s">
        <v>25</v>
      </c>
      <c r="C1126" s="79">
        <f t="shared" si="34"/>
        <v>1</v>
      </c>
      <c r="D1126" s="79">
        <f t="shared" si="35"/>
        <v>1</v>
      </c>
    </row>
    <row r="1127" spans="1:4" x14ac:dyDescent="0.2">
      <c r="A1127" t="s">
        <v>18</v>
      </c>
      <c r="B1127" t="s">
        <v>25</v>
      </c>
      <c r="C1127" s="79">
        <f t="shared" si="34"/>
        <v>1</v>
      </c>
      <c r="D1127" s="79">
        <f t="shared" si="35"/>
        <v>1</v>
      </c>
    </row>
    <row r="1128" spans="1:4" x14ac:dyDescent="0.2">
      <c r="A1128" t="s">
        <v>18</v>
      </c>
      <c r="B1128" t="s">
        <v>25</v>
      </c>
      <c r="C1128" s="79">
        <f t="shared" si="34"/>
        <v>1</v>
      </c>
      <c r="D1128" s="79">
        <f t="shared" si="35"/>
        <v>1</v>
      </c>
    </row>
    <row r="1129" spans="1:4" x14ac:dyDescent="0.2">
      <c r="A1129" t="s">
        <v>18</v>
      </c>
      <c r="B1129" t="s">
        <v>25</v>
      </c>
      <c r="C1129" s="79">
        <f t="shared" si="34"/>
        <v>1</v>
      </c>
      <c r="D1129" s="79">
        <f t="shared" si="35"/>
        <v>1</v>
      </c>
    </row>
    <row r="1130" spans="1:4" x14ac:dyDescent="0.2">
      <c r="A1130" t="s">
        <v>18</v>
      </c>
      <c r="B1130" t="s">
        <v>25</v>
      </c>
      <c r="C1130" s="79">
        <f t="shared" si="34"/>
        <v>1</v>
      </c>
      <c r="D1130" s="79">
        <f t="shared" si="35"/>
        <v>1</v>
      </c>
    </row>
    <row r="1131" spans="1:4" x14ac:dyDescent="0.2">
      <c r="A1131" t="s">
        <v>18</v>
      </c>
      <c r="B1131" t="s">
        <v>25</v>
      </c>
      <c r="C1131" s="79">
        <f t="shared" si="34"/>
        <v>1</v>
      </c>
      <c r="D1131" s="79">
        <f t="shared" si="35"/>
        <v>1</v>
      </c>
    </row>
    <row r="1132" spans="1:4" x14ac:dyDescent="0.2">
      <c r="A1132" t="s">
        <v>18</v>
      </c>
      <c r="B1132" t="s">
        <v>25</v>
      </c>
      <c r="C1132" s="79">
        <f t="shared" si="34"/>
        <v>1</v>
      </c>
      <c r="D1132" s="79">
        <f t="shared" si="35"/>
        <v>1</v>
      </c>
    </row>
    <row r="1133" spans="1:4" x14ac:dyDescent="0.2">
      <c r="A1133" t="s">
        <v>18</v>
      </c>
      <c r="B1133" t="s">
        <v>25</v>
      </c>
      <c r="C1133" s="79">
        <f t="shared" si="34"/>
        <v>1</v>
      </c>
      <c r="D1133" s="79">
        <f t="shared" si="35"/>
        <v>1</v>
      </c>
    </row>
    <row r="1134" spans="1:4" x14ac:dyDescent="0.2">
      <c r="A1134" t="s">
        <v>18</v>
      </c>
      <c r="B1134" t="s">
        <v>25</v>
      </c>
      <c r="C1134" s="79">
        <f t="shared" si="34"/>
        <v>1</v>
      </c>
      <c r="D1134" s="79">
        <f t="shared" si="35"/>
        <v>1</v>
      </c>
    </row>
    <row r="1135" spans="1:4" x14ac:dyDescent="0.2">
      <c r="A1135" t="s">
        <v>18</v>
      </c>
      <c r="B1135" t="s">
        <v>25</v>
      </c>
      <c r="C1135" s="79">
        <f t="shared" si="34"/>
        <v>1</v>
      </c>
      <c r="D1135" s="79">
        <f t="shared" si="35"/>
        <v>1</v>
      </c>
    </row>
    <row r="1136" spans="1:4" x14ac:dyDescent="0.2">
      <c r="A1136" t="s">
        <v>18</v>
      </c>
      <c r="B1136" t="s">
        <v>25</v>
      </c>
      <c r="C1136" s="79">
        <f t="shared" si="34"/>
        <v>1</v>
      </c>
      <c r="D1136" s="79">
        <f t="shared" si="35"/>
        <v>1</v>
      </c>
    </row>
    <row r="1137" spans="1:4" x14ac:dyDescent="0.2">
      <c r="A1137" t="s">
        <v>18</v>
      </c>
      <c r="B1137" t="s">
        <v>25</v>
      </c>
      <c r="C1137" s="79">
        <f t="shared" si="34"/>
        <v>1</v>
      </c>
      <c r="D1137" s="79">
        <f t="shared" si="35"/>
        <v>1</v>
      </c>
    </row>
    <row r="1138" spans="1:4" x14ac:dyDescent="0.2">
      <c r="A1138" t="s">
        <v>18</v>
      </c>
      <c r="B1138" t="s">
        <v>25</v>
      </c>
      <c r="C1138" s="79">
        <f t="shared" si="34"/>
        <v>1</v>
      </c>
      <c r="D1138" s="79">
        <f t="shared" si="35"/>
        <v>1</v>
      </c>
    </row>
    <row r="1139" spans="1:4" x14ac:dyDescent="0.2">
      <c r="A1139" t="s">
        <v>18</v>
      </c>
      <c r="B1139" t="s">
        <v>25</v>
      </c>
      <c r="C1139" s="79">
        <f t="shared" si="34"/>
        <v>1</v>
      </c>
      <c r="D1139" s="79">
        <f t="shared" si="35"/>
        <v>1</v>
      </c>
    </row>
    <row r="1140" spans="1:4" x14ac:dyDescent="0.2">
      <c r="A1140" t="s">
        <v>18</v>
      </c>
      <c r="B1140" t="s">
        <v>25</v>
      </c>
      <c r="C1140" s="79">
        <f t="shared" si="34"/>
        <v>1</v>
      </c>
      <c r="D1140" s="79">
        <f t="shared" si="35"/>
        <v>1</v>
      </c>
    </row>
    <row r="1141" spans="1:4" x14ac:dyDescent="0.2">
      <c r="A1141" t="s">
        <v>18</v>
      </c>
      <c r="B1141" t="s">
        <v>25</v>
      </c>
      <c r="C1141" s="79">
        <f t="shared" si="34"/>
        <v>1</v>
      </c>
      <c r="D1141" s="79">
        <f t="shared" si="35"/>
        <v>1</v>
      </c>
    </row>
    <row r="1142" spans="1:4" x14ac:dyDescent="0.2">
      <c r="A1142" t="s">
        <v>18</v>
      </c>
      <c r="B1142" t="s">
        <v>25</v>
      </c>
      <c r="C1142" s="79">
        <f t="shared" si="34"/>
        <v>1</v>
      </c>
      <c r="D1142" s="79">
        <f t="shared" si="35"/>
        <v>1</v>
      </c>
    </row>
    <row r="1143" spans="1:4" x14ac:dyDescent="0.2">
      <c r="A1143" t="s">
        <v>18</v>
      </c>
      <c r="B1143" t="s">
        <v>25</v>
      </c>
      <c r="C1143" s="79">
        <f t="shared" si="34"/>
        <v>1</v>
      </c>
      <c r="D1143" s="79">
        <f t="shared" si="35"/>
        <v>1</v>
      </c>
    </row>
    <row r="1144" spans="1:4" x14ac:dyDescent="0.2">
      <c r="A1144" t="s">
        <v>18</v>
      </c>
      <c r="B1144" t="s">
        <v>25</v>
      </c>
      <c r="C1144" s="79">
        <f t="shared" si="34"/>
        <v>1</v>
      </c>
      <c r="D1144" s="79">
        <f t="shared" si="35"/>
        <v>1</v>
      </c>
    </row>
    <row r="1145" spans="1:4" x14ac:dyDescent="0.2">
      <c r="A1145" t="s">
        <v>18</v>
      </c>
      <c r="B1145" t="s">
        <v>25</v>
      </c>
      <c r="C1145" s="79">
        <f t="shared" si="34"/>
        <v>1</v>
      </c>
      <c r="D1145" s="79">
        <f t="shared" si="35"/>
        <v>1</v>
      </c>
    </row>
    <row r="1146" spans="1:4" x14ac:dyDescent="0.2">
      <c r="A1146" t="s">
        <v>18</v>
      </c>
      <c r="B1146" t="s">
        <v>25</v>
      </c>
      <c r="C1146" s="79">
        <f t="shared" si="34"/>
        <v>1</v>
      </c>
      <c r="D1146" s="79">
        <f t="shared" si="35"/>
        <v>1</v>
      </c>
    </row>
    <row r="1147" spans="1:4" x14ac:dyDescent="0.2">
      <c r="A1147" t="s">
        <v>18</v>
      </c>
      <c r="B1147" t="s">
        <v>25</v>
      </c>
      <c r="C1147" s="79">
        <f t="shared" si="34"/>
        <v>1</v>
      </c>
      <c r="D1147" s="79">
        <f t="shared" si="35"/>
        <v>1</v>
      </c>
    </row>
    <row r="1148" spans="1:4" x14ac:dyDescent="0.2">
      <c r="A1148" t="s">
        <v>18</v>
      </c>
      <c r="B1148" t="s">
        <v>25</v>
      </c>
      <c r="C1148" s="79">
        <f t="shared" si="34"/>
        <v>1</v>
      </c>
      <c r="D1148" s="79">
        <f t="shared" si="35"/>
        <v>1</v>
      </c>
    </row>
    <row r="1149" spans="1:4" x14ac:dyDescent="0.2">
      <c r="A1149" t="s">
        <v>18</v>
      </c>
      <c r="B1149" t="s">
        <v>25</v>
      </c>
      <c r="C1149" s="79">
        <f t="shared" si="34"/>
        <v>1</v>
      </c>
      <c r="D1149" s="79">
        <f t="shared" si="35"/>
        <v>1</v>
      </c>
    </row>
    <row r="1150" spans="1:4" x14ac:dyDescent="0.2">
      <c r="A1150" t="s">
        <v>18</v>
      </c>
      <c r="B1150" t="s">
        <v>25</v>
      </c>
      <c r="C1150" s="79">
        <f t="shared" si="34"/>
        <v>1</v>
      </c>
      <c r="D1150" s="79">
        <f t="shared" si="35"/>
        <v>1</v>
      </c>
    </row>
    <row r="1151" spans="1:4" x14ac:dyDescent="0.2">
      <c r="A1151" t="s">
        <v>18</v>
      </c>
      <c r="B1151" t="s">
        <v>25</v>
      </c>
      <c r="C1151" s="79">
        <f t="shared" si="34"/>
        <v>1</v>
      </c>
      <c r="D1151" s="79">
        <f t="shared" si="35"/>
        <v>1</v>
      </c>
    </row>
    <row r="1152" spans="1:4" x14ac:dyDescent="0.2">
      <c r="A1152" t="s">
        <v>18</v>
      </c>
      <c r="B1152" t="s">
        <v>25</v>
      </c>
      <c r="C1152" s="79">
        <f t="shared" si="34"/>
        <v>1</v>
      </c>
      <c r="D1152" s="79">
        <f t="shared" si="35"/>
        <v>1</v>
      </c>
    </row>
    <row r="1153" spans="1:4" x14ac:dyDescent="0.2">
      <c r="A1153" t="s">
        <v>18</v>
      </c>
      <c r="B1153" t="s">
        <v>25</v>
      </c>
      <c r="C1153" s="79">
        <f t="shared" si="34"/>
        <v>1</v>
      </c>
      <c r="D1153" s="79">
        <f t="shared" si="35"/>
        <v>1</v>
      </c>
    </row>
    <row r="1154" spans="1:4" x14ac:dyDescent="0.2">
      <c r="A1154" t="s">
        <v>18</v>
      </c>
      <c r="B1154" t="s">
        <v>25</v>
      </c>
      <c r="C1154" s="79">
        <f t="shared" si="34"/>
        <v>1</v>
      </c>
      <c r="D1154" s="79">
        <f t="shared" si="35"/>
        <v>1</v>
      </c>
    </row>
    <row r="1155" spans="1:4" x14ac:dyDescent="0.2">
      <c r="A1155" t="s">
        <v>18</v>
      </c>
      <c r="B1155" t="s">
        <v>25</v>
      </c>
      <c r="C1155" s="79">
        <f t="shared" ref="C1155:C1218" si="36">IF(A1155="Male", 1, 0)</f>
        <v>1</v>
      </c>
      <c r="D1155" s="79">
        <f t="shared" ref="D1155:D1218" si="37">IF(B1155="Yes", 1, 0)</f>
        <v>1</v>
      </c>
    </row>
    <row r="1156" spans="1:4" x14ac:dyDescent="0.2">
      <c r="A1156" t="s">
        <v>18</v>
      </c>
      <c r="B1156" t="s">
        <v>25</v>
      </c>
      <c r="C1156" s="79">
        <f t="shared" si="36"/>
        <v>1</v>
      </c>
      <c r="D1156" s="79">
        <f t="shared" si="37"/>
        <v>1</v>
      </c>
    </row>
    <row r="1157" spans="1:4" x14ac:dyDescent="0.2">
      <c r="A1157" t="s">
        <v>18</v>
      </c>
      <c r="B1157" t="s">
        <v>25</v>
      </c>
      <c r="C1157" s="79">
        <f t="shared" si="36"/>
        <v>1</v>
      </c>
      <c r="D1157" s="79">
        <f t="shared" si="37"/>
        <v>1</v>
      </c>
    </row>
    <row r="1158" spans="1:4" x14ac:dyDescent="0.2">
      <c r="A1158" t="s">
        <v>18</v>
      </c>
      <c r="B1158" t="s">
        <v>25</v>
      </c>
      <c r="C1158" s="79">
        <f t="shared" si="36"/>
        <v>1</v>
      </c>
      <c r="D1158" s="79">
        <f t="shared" si="37"/>
        <v>1</v>
      </c>
    </row>
    <row r="1159" spans="1:4" x14ac:dyDescent="0.2">
      <c r="A1159" t="s">
        <v>18</v>
      </c>
      <c r="B1159" t="s">
        <v>25</v>
      </c>
      <c r="C1159" s="79">
        <f t="shared" si="36"/>
        <v>1</v>
      </c>
      <c r="D1159" s="79">
        <f t="shared" si="37"/>
        <v>1</v>
      </c>
    </row>
    <row r="1160" spans="1:4" x14ac:dyDescent="0.2">
      <c r="A1160" t="s">
        <v>18</v>
      </c>
      <c r="B1160" t="s">
        <v>25</v>
      </c>
      <c r="C1160" s="79">
        <f t="shared" si="36"/>
        <v>1</v>
      </c>
      <c r="D1160" s="79">
        <f t="shared" si="37"/>
        <v>1</v>
      </c>
    </row>
    <row r="1161" spans="1:4" x14ac:dyDescent="0.2">
      <c r="A1161" t="s">
        <v>18</v>
      </c>
      <c r="B1161" t="s">
        <v>25</v>
      </c>
      <c r="C1161" s="79">
        <f t="shared" si="36"/>
        <v>1</v>
      </c>
      <c r="D1161" s="79">
        <f t="shared" si="37"/>
        <v>1</v>
      </c>
    </row>
    <row r="1162" spans="1:4" x14ac:dyDescent="0.2">
      <c r="A1162" t="s">
        <v>18</v>
      </c>
      <c r="B1162" t="s">
        <v>25</v>
      </c>
      <c r="C1162" s="79">
        <f t="shared" si="36"/>
        <v>1</v>
      </c>
      <c r="D1162" s="79">
        <f t="shared" si="37"/>
        <v>1</v>
      </c>
    </row>
    <row r="1163" spans="1:4" x14ac:dyDescent="0.2">
      <c r="A1163" t="s">
        <v>18</v>
      </c>
      <c r="B1163" t="s">
        <v>25</v>
      </c>
      <c r="C1163" s="79">
        <f t="shared" si="36"/>
        <v>1</v>
      </c>
      <c r="D1163" s="79">
        <f t="shared" si="37"/>
        <v>1</v>
      </c>
    </row>
    <row r="1164" spans="1:4" x14ac:dyDescent="0.2">
      <c r="A1164" t="s">
        <v>18</v>
      </c>
      <c r="B1164" t="s">
        <v>25</v>
      </c>
      <c r="C1164" s="79">
        <f t="shared" si="36"/>
        <v>1</v>
      </c>
      <c r="D1164" s="79">
        <f t="shared" si="37"/>
        <v>1</v>
      </c>
    </row>
    <row r="1165" spans="1:4" x14ac:dyDescent="0.2">
      <c r="A1165" t="s">
        <v>18</v>
      </c>
      <c r="B1165" t="s">
        <v>25</v>
      </c>
      <c r="C1165" s="79">
        <f t="shared" si="36"/>
        <v>1</v>
      </c>
      <c r="D1165" s="79">
        <f t="shared" si="37"/>
        <v>1</v>
      </c>
    </row>
    <row r="1166" spans="1:4" x14ac:dyDescent="0.2">
      <c r="A1166" t="s">
        <v>18</v>
      </c>
      <c r="B1166" t="s">
        <v>25</v>
      </c>
      <c r="C1166" s="79">
        <f t="shared" si="36"/>
        <v>1</v>
      </c>
      <c r="D1166" s="79">
        <f t="shared" si="37"/>
        <v>1</v>
      </c>
    </row>
    <row r="1167" spans="1:4" x14ac:dyDescent="0.2">
      <c r="A1167" t="s">
        <v>18</v>
      </c>
      <c r="B1167" t="s">
        <v>25</v>
      </c>
      <c r="C1167" s="79">
        <f t="shared" si="36"/>
        <v>1</v>
      </c>
      <c r="D1167" s="79">
        <f t="shared" si="37"/>
        <v>1</v>
      </c>
    </row>
    <row r="1168" spans="1:4" x14ac:dyDescent="0.2">
      <c r="A1168" t="s">
        <v>18</v>
      </c>
      <c r="B1168" t="s">
        <v>25</v>
      </c>
      <c r="C1168" s="79">
        <f t="shared" si="36"/>
        <v>1</v>
      </c>
      <c r="D1168" s="79">
        <f t="shared" si="37"/>
        <v>1</v>
      </c>
    </row>
    <row r="1169" spans="1:4" x14ac:dyDescent="0.2">
      <c r="A1169" t="s">
        <v>18</v>
      </c>
      <c r="B1169" t="s">
        <v>25</v>
      </c>
      <c r="C1169" s="79">
        <f t="shared" si="36"/>
        <v>1</v>
      </c>
      <c r="D1169" s="79">
        <f t="shared" si="37"/>
        <v>1</v>
      </c>
    </row>
    <row r="1170" spans="1:4" x14ac:dyDescent="0.2">
      <c r="A1170" t="s">
        <v>18</v>
      </c>
      <c r="B1170" t="s">
        <v>25</v>
      </c>
      <c r="C1170" s="79">
        <f t="shared" si="36"/>
        <v>1</v>
      </c>
      <c r="D1170" s="79">
        <f t="shared" si="37"/>
        <v>1</v>
      </c>
    </row>
    <row r="1171" spans="1:4" x14ac:dyDescent="0.2">
      <c r="A1171" t="s">
        <v>18</v>
      </c>
      <c r="B1171" t="s">
        <v>25</v>
      </c>
      <c r="C1171" s="79">
        <f t="shared" si="36"/>
        <v>1</v>
      </c>
      <c r="D1171" s="79">
        <f t="shared" si="37"/>
        <v>1</v>
      </c>
    </row>
    <row r="1172" spans="1:4" x14ac:dyDescent="0.2">
      <c r="A1172" t="s">
        <v>18</v>
      </c>
      <c r="B1172" t="s">
        <v>25</v>
      </c>
      <c r="C1172" s="79">
        <f t="shared" si="36"/>
        <v>1</v>
      </c>
      <c r="D1172" s="79">
        <f t="shared" si="37"/>
        <v>1</v>
      </c>
    </row>
    <row r="1173" spans="1:4" x14ac:dyDescent="0.2">
      <c r="A1173" t="s">
        <v>18</v>
      </c>
      <c r="B1173" t="s">
        <v>25</v>
      </c>
      <c r="C1173" s="79">
        <f t="shared" si="36"/>
        <v>1</v>
      </c>
      <c r="D1173" s="79">
        <f t="shared" si="37"/>
        <v>1</v>
      </c>
    </row>
    <row r="1174" spans="1:4" x14ac:dyDescent="0.2">
      <c r="A1174" t="s">
        <v>18</v>
      </c>
      <c r="B1174" t="s">
        <v>25</v>
      </c>
      <c r="C1174" s="79">
        <f t="shared" si="36"/>
        <v>1</v>
      </c>
      <c r="D1174" s="79">
        <f t="shared" si="37"/>
        <v>1</v>
      </c>
    </row>
    <row r="1175" spans="1:4" x14ac:dyDescent="0.2">
      <c r="A1175" t="s">
        <v>18</v>
      </c>
      <c r="B1175" t="s">
        <v>25</v>
      </c>
      <c r="C1175" s="79">
        <f t="shared" si="36"/>
        <v>1</v>
      </c>
      <c r="D1175" s="79">
        <f t="shared" si="37"/>
        <v>1</v>
      </c>
    </row>
    <row r="1176" spans="1:4" x14ac:dyDescent="0.2">
      <c r="A1176" t="s">
        <v>18</v>
      </c>
      <c r="B1176" t="s">
        <v>25</v>
      </c>
      <c r="C1176" s="79">
        <f t="shared" si="36"/>
        <v>1</v>
      </c>
      <c r="D1176" s="79">
        <f t="shared" si="37"/>
        <v>1</v>
      </c>
    </row>
    <row r="1177" spans="1:4" x14ac:dyDescent="0.2">
      <c r="A1177" t="s">
        <v>18</v>
      </c>
      <c r="B1177" t="s">
        <v>25</v>
      </c>
      <c r="C1177" s="79">
        <f t="shared" si="36"/>
        <v>1</v>
      </c>
      <c r="D1177" s="79">
        <f t="shared" si="37"/>
        <v>1</v>
      </c>
    </row>
    <row r="1178" spans="1:4" x14ac:dyDescent="0.2">
      <c r="A1178" t="s">
        <v>18</v>
      </c>
      <c r="B1178" t="s">
        <v>25</v>
      </c>
      <c r="C1178" s="79">
        <f t="shared" si="36"/>
        <v>1</v>
      </c>
      <c r="D1178" s="79">
        <f t="shared" si="37"/>
        <v>1</v>
      </c>
    </row>
    <row r="1179" spans="1:4" x14ac:dyDescent="0.2">
      <c r="A1179" t="s">
        <v>18</v>
      </c>
      <c r="B1179" t="s">
        <v>25</v>
      </c>
      <c r="C1179" s="79">
        <f t="shared" si="36"/>
        <v>1</v>
      </c>
      <c r="D1179" s="79">
        <f t="shared" si="37"/>
        <v>1</v>
      </c>
    </row>
    <row r="1180" spans="1:4" x14ac:dyDescent="0.2">
      <c r="A1180" t="s">
        <v>18</v>
      </c>
      <c r="B1180" t="s">
        <v>25</v>
      </c>
      <c r="C1180" s="79">
        <f t="shared" si="36"/>
        <v>1</v>
      </c>
      <c r="D1180" s="79">
        <f t="shared" si="37"/>
        <v>1</v>
      </c>
    </row>
    <row r="1181" spans="1:4" x14ac:dyDescent="0.2">
      <c r="A1181" t="s">
        <v>18</v>
      </c>
      <c r="B1181" t="s">
        <v>25</v>
      </c>
      <c r="C1181" s="79">
        <f t="shared" si="36"/>
        <v>1</v>
      </c>
      <c r="D1181" s="79">
        <f t="shared" si="37"/>
        <v>1</v>
      </c>
    </row>
    <row r="1182" spans="1:4" x14ac:dyDescent="0.2">
      <c r="A1182" t="s">
        <v>18</v>
      </c>
      <c r="B1182" t="s">
        <v>25</v>
      </c>
      <c r="C1182" s="79">
        <f t="shared" si="36"/>
        <v>1</v>
      </c>
      <c r="D1182" s="79">
        <f t="shared" si="37"/>
        <v>1</v>
      </c>
    </row>
    <row r="1183" spans="1:4" x14ac:dyDescent="0.2">
      <c r="A1183" t="s">
        <v>18</v>
      </c>
      <c r="B1183" t="s">
        <v>25</v>
      </c>
      <c r="C1183" s="79">
        <f t="shared" si="36"/>
        <v>1</v>
      </c>
      <c r="D1183" s="79">
        <f t="shared" si="37"/>
        <v>1</v>
      </c>
    </row>
    <row r="1184" spans="1:4" x14ac:dyDescent="0.2">
      <c r="A1184" t="s">
        <v>18</v>
      </c>
      <c r="B1184" t="s">
        <v>25</v>
      </c>
      <c r="C1184" s="79">
        <f t="shared" si="36"/>
        <v>1</v>
      </c>
      <c r="D1184" s="79">
        <f t="shared" si="37"/>
        <v>1</v>
      </c>
    </row>
    <row r="1185" spans="1:4" x14ac:dyDescent="0.2">
      <c r="A1185" t="s">
        <v>18</v>
      </c>
      <c r="B1185" t="s">
        <v>25</v>
      </c>
      <c r="C1185" s="79">
        <f t="shared" si="36"/>
        <v>1</v>
      </c>
      <c r="D1185" s="79">
        <f t="shared" si="37"/>
        <v>1</v>
      </c>
    </row>
    <row r="1186" spans="1:4" x14ac:dyDescent="0.2">
      <c r="A1186" t="s">
        <v>18</v>
      </c>
      <c r="B1186" t="s">
        <v>25</v>
      </c>
      <c r="C1186" s="79">
        <f t="shared" si="36"/>
        <v>1</v>
      </c>
      <c r="D1186" s="79">
        <f t="shared" si="37"/>
        <v>1</v>
      </c>
    </row>
    <row r="1187" spans="1:4" x14ac:dyDescent="0.2">
      <c r="A1187" t="s">
        <v>18</v>
      </c>
      <c r="B1187" t="s">
        <v>25</v>
      </c>
      <c r="C1187" s="79">
        <f t="shared" si="36"/>
        <v>1</v>
      </c>
      <c r="D1187" s="79">
        <f t="shared" si="37"/>
        <v>1</v>
      </c>
    </row>
    <row r="1188" spans="1:4" x14ac:dyDescent="0.2">
      <c r="A1188" t="s">
        <v>18</v>
      </c>
      <c r="B1188" t="s">
        <v>25</v>
      </c>
      <c r="C1188" s="79">
        <f t="shared" si="36"/>
        <v>1</v>
      </c>
      <c r="D1188" s="79">
        <f t="shared" si="37"/>
        <v>1</v>
      </c>
    </row>
    <row r="1189" spans="1:4" x14ac:dyDescent="0.2">
      <c r="A1189" t="s">
        <v>18</v>
      </c>
      <c r="B1189" t="s">
        <v>25</v>
      </c>
      <c r="C1189" s="79">
        <f t="shared" si="36"/>
        <v>1</v>
      </c>
      <c r="D1189" s="79">
        <f t="shared" si="37"/>
        <v>1</v>
      </c>
    </row>
    <row r="1190" spans="1:4" x14ac:dyDescent="0.2">
      <c r="A1190" t="s">
        <v>18</v>
      </c>
      <c r="B1190" t="s">
        <v>25</v>
      </c>
      <c r="C1190" s="79">
        <f t="shared" si="36"/>
        <v>1</v>
      </c>
      <c r="D1190" s="79">
        <f t="shared" si="37"/>
        <v>1</v>
      </c>
    </row>
    <row r="1191" spans="1:4" x14ac:dyDescent="0.2">
      <c r="A1191" t="s">
        <v>18</v>
      </c>
      <c r="B1191" t="s">
        <v>25</v>
      </c>
      <c r="C1191" s="79">
        <f t="shared" si="36"/>
        <v>1</v>
      </c>
      <c r="D1191" s="79">
        <f t="shared" si="37"/>
        <v>1</v>
      </c>
    </row>
    <row r="1192" spans="1:4" x14ac:dyDescent="0.2">
      <c r="A1192" t="s">
        <v>18</v>
      </c>
      <c r="B1192" t="s">
        <v>25</v>
      </c>
      <c r="C1192" s="79">
        <f t="shared" si="36"/>
        <v>1</v>
      </c>
      <c r="D1192" s="79">
        <f t="shared" si="37"/>
        <v>1</v>
      </c>
    </row>
    <row r="1193" spans="1:4" x14ac:dyDescent="0.2">
      <c r="A1193" t="s">
        <v>18</v>
      </c>
      <c r="B1193" t="s">
        <v>25</v>
      </c>
      <c r="C1193" s="79">
        <f t="shared" si="36"/>
        <v>1</v>
      </c>
      <c r="D1193" s="79">
        <f t="shared" si="37"/>
        <v>1</v>
      </c>
    </row>
    <row r="1194" spans="1:4" x14ac:dyDescent="0.2">
      <c r="A1194" t="s">
        <v>18</v>
      </c>
      <c r="B1194" t="s">
        <v>25</v>
      </c>
      <c r="C1194" s="79">
        <f t="shared" si="36"/>
        <v>1</v>
      </c>
      <c r="D1194" s="79">
        <f t="shared" si="37"/>
        <v>1</v>
      </c>
    </row>
    <row r="1195" spans="1:4" x14ac:dyDescent="0.2">
      <c r="A1195" t="s">
        <v>18</v>
      </c>
      <c r="B1195" t="s">
        <v>25</v>
      </c>
      <c r="C1195" s="79">
        <f t="shared" si="36"/>
        <v>1</v>
      </c>
      <c r="D1195" s="79">
        <f t="shared" si="37"/>
        <v>1</v>
      </c>
    </row>
    <row r="1196" spans="1:4" x14ac:dyDescent="0.2">
      <c r="A1196" t="s">
        <v>18</v>
      </c>
      <c r="B1196" t="s">
        <v>25</v>
      </c>
      <c r="C1196" s="79">
        <f t="shared" si="36"/>
        <v>1</v>
      </c>
      <c r="D1196" s="79">
        <f t="shared" si="37"/>
        <v>1</v>
      </c>
    </row>
    <row r="1197" spans="1:4" x14ac:dyDescent="0.2">
      <c r="A1197" t="s">
        <v>18</v>
      </c>
      <c r="B1197" t="s">
        <v>25</v>
      </c>
      <c r="C1197" s="79">
        <f t="shared" si="36"/>
        <v>1</v>
      </c>
      <c r="D1197" s="79">
        <f t="shared" si="37"/>
        <v>1</v>
      </c>
    </row>
    <row r="1198" spans="1:4" x14ac:dyDescent="0.2">
      <c r="A1198" t="s">
        <v>18</v>
      </c>
      <c r="B1198" t="s">
        <v>25</v>
      </c>
      <c r="C1198" s="79">
        <f t="shared" si="36"/>
        <v>1</v>
      </c>
      <c r="D1198" s="79">
        <f t="shared" si="37"/>
        <v>1</v>
      </c>
    </row>
    <row r="1199" spans="1:4" x14ac:dyDescent="0.2">
      <c r="A1199" t="s">
        <v>18</v>
      </c>
      <c r="B1199" t="s">
        <v>25</v>
      </c>
      <c r="C1199" s="79">
        <f t="shared" si="36"/>
        <v>1</v>
      </c>
      <c r="D1199" s="79">
        <f t="shared" si="37"/>
        <v>1</v>
      </c>
    </row>
    <row r="1200" spans="1:4" x14ac:dyDescent="0.2">
      <c r="A1200" t="s">
        <v>18</v>
      </c>
      <c r="B1200" t="s">
        <v>25</v>
      </c>
      <c r="C1200" s="79">
        <f t="shared" si="36"/>
        <v>1</v>
      </c>
      <c r="D1200" s="79">
        <f t="shared" si="37"/>
        <v>1</v>
      </c>
    </row>
    <row r="1201" spans="1:4" x14ac:dyDescent="0.2">
      <c r="A1201" t="s">
        <v>18</v>
      </c>
      <c r="B1201" t="s">
        <v>25</v>
      </c>
      <c r="C1201" s="79">
        <f t="shared" si="36"/>
        <v>1</v>
      </c>
      <c r="D1201" s="79">
        <f t="shared" si="37"/>
        <v>1</v>
      </c>
    </row>
    <row r="1202" spans="1:4" x14ac:dyDescent="0.2">
      <c r="A1202" t="s">
        <v>18</v>
      </c>
      <c r="B1202" t="s">
        <v>25</v>
      </c>
      <c r="C1202" s="79">
        <f t="shared" si="36"/>
        <v>1</v>
      </c>
      <c r="D1202" s="79">
        <f t="shared" si="37"/>
        <v>1</v>
      </c>
    </row>
    <row r="1203" spans="1:4" x14ac:dyDescent="0.2">
      <c r="A1203" t="s">
        <v>18</v>
      </c>
      <c r="B1203" t="s">
        <v>25</v>
      </c>
      <c r="C1203" s="79">
        <f t="shared" si="36"/>
        <v>1</v>
      </c>
      <c r="D1203" s="79">
        <f t="shared" si="37"/>
        <v>1</v>
      </c>
    </row>
    <row r="1204" spans="1:4" x14ac:dyDescent="0.2">
      <c r="A1204" t="s">
        <v>18</v>
      </c>
      <c r="B1204" t="s">
        <v>25</v>
      </c>
      <c r="C1204" s="79">
        <f t="shared" si="36"/>
        <v>1</v>
      </c>
      <c r="D1204" s="79">
        <f t="shared" si="37"/>
        <v>1</v>
      </c>
    </row>
    <row r="1205" spans="1:4" x14ac:dyDescent="0.2">
      <c r="A1205" t="s">
        <v>18</v>
      </c>
      <c r="B1205" t="s">
        <v>25</v>
      </c>
      <c r="C1205" s="79">
        <f t="shared" si="36"/>
        <v>1</v>
      </c>
      <c r="D1205" s="79">
        <f t="shared" si="37"/>
        <v>1</v>
      </c>
    </row>
    <row r="1206" spans="1:4" x14ac:dyDescent="0.2">
      <c r="A1206" t="s">
        <v>18</v>
      </c>
      <c r="B1206" t="s">
        <v>25</v>
      </c>
      <c r="C1206" s="79">
        <f t="shared" si="36"/>
        <v>1</v>
      </c>
      <c r="D1206" s="79">
        <f t="shared" si="37"/>
        <v>1</v>
      </c>
    </row>
    <row r="1207" spans="1:4" x14ac:dyDescent="0.2">
      <c r="A1207" t="s">
        <v>18</v>
      </c>
      <c r="B1207" t="s">
        <v>25</v>
      </c>
      <c r="C1207" s="79">
        <f t="shared" si="36"/>
        <v>1</v>
      </c>
      <c r="D1207" s="79">
        <f t="shared" si="37"/>
        <v>1</v>
      </c>
    </row>
    <row r="1208" spans="1:4" x14ac:dyDescent="0.2">
      <c r="A1208" t="s">
        <v>18</v>
      </c>
      <c r="B1208" t="s">
        <v>25</v>
      </c>
      <c r="C1208" s="79">
        <f t="shared" si="36"/>
        <v>1</v>
      </c>
      <c r="D1208" s="79">
        <f t="shared" si="37"/>
        <v>1</v>
      </c>
    </row>
    <row r="1209" spans="1:4" x14ac:dyDescent="0.2">
      <c r="A1209" t="s">
        <v>18</v>
      </c>
      <c r="B1209" t="s">
        <v>25</v>
      </c>
      <c r="C1209" s="79">
        <f t="shared" si="36"/>
        <v>1</v>
      </c>
      <c r="D1209" s="79">
        <f t="shared" si="37"/>
        <v>1</v>
      </c>
    </row>
    <row r="1210" spans="1:4" x14ac:dyDescent="0.2">
      <c r="A1210" t="s">
        <v>18</v>
      </c>
      <c r="B1210" t="s">
        <v>25</v>
      </c>
      <c r="C1210" s="79">
        <f t="shared" si="36"/>
        <v>1</v>
      </c>
      <c r="D1210" s="79">
        <f t="shared" si="37"/>
        <v>1</v>
      </c>
    </row>
    <row r="1211" spans="1:4" x14ac:dyDescent="0.2">
      <c r="A1211" t="s">
        <v>18</v>
      </c>
      <c r="B1211" t="s">
        <v>25</v>
      </c>
      <c r="C1211" s="79">
        <f t="shared" si="36"/>
        <v>1</v>
      </c>
      <c r="D1211" s="79">
        <f t="shared" si="37"/>
        <v>1</v>
      </c>
    </row>
    <row r="1212" spans="1:4" x14ac:dyDescent="0.2">
      <c r="A1212" t="s">
        <v>18</v>
      </c>
      <c r="B1212" t="s">
        <v>25</v>
      </c>
      <c r="C1212" s="79">
        <f t="shared" si="36"/>
        <v>1</v>
      </c>
      <c r="D1212" s="79">
        <f t="shared" si="37"/>
        <v>1</v>
      </c>
    </row>
    <row r="1213" spans="1:4" x14ac:dyDescent="0.2">
      <c r="A1213" t="s">
        <v>18</v>
      </c>
      <c r="B1213" t="s">
        <v>25</v>
      </c>
      <c r="C1213" s="79">
        <f t="shared" si="36"/>
        <v>1</v>
      </c>
      <c r="D1213" s="79">
        <f t="shared" si="37"/>
        <v>1</v>
      </c>
    </row>
    <row r="1214" spans="1:4" x14ac:dyDescent="0.2">
      <c r="A1214" t="s">
        <v>18</v>
      </c>
      <c r="B1214" t="s">
        <v>25</v>
      </c>
      <c r="C1214" s="79">
        <f t="shared" si="36"/>
        <v>1</v>
      </c>
      <c r="D1214" s="79">
        <f t="shared" si="37"/>
        <v>1</v>
      </c>
    </row>
    <row r="1215" spans="1:4" x14ac:dyDescent="0.2">
      <c r="A1215" t="s">
        <v>18</v>
      </c>
      <c r="B1215" t="s">
        <v>25</v>
      </c>
      <c r="C1215" s="79">
        <f t="shared" si="36"/>
        <v>1</v>
      </c>
      <c r="D1215" s="79">
        <f t="shared" si="37"/>
        <v>1</v>
      </c>
    </row>
    <row r="1216" spans="1:4" x14ac:dyDescent="0.2">
      <c r="A1216" t="s">
        <v>18</v>
      </c>
      <c r="B1216" t="s">
        <v>25</v>
      </c>
      <c r="C1216" s="79">
        <f t="shared" si="36"/>
        <v>1</v>
      </c>
      <c r="D1216" s="79">
        <f t="shared" si="37"/>
        <v>1</v>
      </c>
    </row>
    <row r="1217" spans="1:4" x14ac:dyDescent="0.2">
      <c r="A1217" t="s">
        <v>18</v>
      </c>
      <c r="B1217" t="s">
        <v>25</v>
      </c>
      <c r="C1217" s="79">
        <f t="shared" si="36"/>
        <v>1</v>
      </c>
      <c r="D1217" s="79">
        <f t="shared" si="37"/>
        <v>1</v>
      </c>
    </row>
    <row r="1218" spans="1:4" x14ac:dyDescent="0.2">
      <c r="A1218" t="s">
        <v>18</v>
      </c>
      <c r="B1218" t="s">
        <v>25</v>
      </c>
      <c r="C1218" s="79">
        <f t="shared" si="36"/>
        <v>1</v>
      </c>
      <c r="D1218" s="79">
        <f t="shared" si="37"/>
        <v>1</v>
      </c>
    </row>
    <row r="1219" spans="1:4" x14ac:dyDescent="0.2">
      <c r="A1219" t="s">
        <v>18</v>
      </c>
      <c r="B1219" t="s">
        <v>25</v>
      </c>
      <c r="C1219" s="79">
        <f t="shared" ref="C1219:C1282" si="38">IF(A1219="Male", 1, 0)</f>
        <v>1</v>
      </c>
      <c r="D1219" s="79">
        <f t="shared" ref="D1219:D1282" si="39">IF(B1219="Yes", 1, 0)</f>
        <v>1</v>
      </c>
    </row>
    <row r="1220" spans="1:4" x14ac:dyDescent="0.2">
      <c r="A1220" t="s">
        <v>18</v>
      </c>
      <c r="B1220" t="s">
        <v>25</v>
      </c>
      <c r="C1220" s="79">
        <f t="shared" si="38"/>
        <v>1</v>
      </c>
      <c r="D1220" s="79">
        <f t="shared" si="39"/>
        <v>1</v>
      </c>
    </row>
    <row r="1221" spans="1:4" x14ac:dyDescent="0.2">
      <c r="A1221" t="s">
        <v>18</v>
      </c>
      <c r="B1221" t="s">
        <v>25</v>
      </c>
      <c r="C1221" s="79">
        <f t="shared" si="38"/>
        <v>1</v>
      </c>
      <c r="D1221" s="79">
        <f t="shared" si="39"/>
        <v>1</v>
      </c>
    </row>
    <row r="1222" spans="1:4" x14ac:dyDescent="0.2">
      <c r="A1222" t="s">
        <v>18</v>
      </c>
      <c r="B1222" t="s">
        <v>25</v>
      </c>
      <c r="C1222" s="79">
        <f t="shared" si="38"/>
        <v>1</v>
      </c>
      <c r="D1222" s="79">
        <f t="shared" si="39"/>
        <v>1</v>
      </c>
    </row>
    <row r="1223" spans="1:4" x14ac:dyDescent="0.2">
      <c r="A1223" t="s">
        <v>18</v>
      </c>
      <c r="B1223" t="s">
        <v>25</v>
      </c>
      <c r="C1223" s="79">
        <f t="shared" si="38"/>
        <v>1</v>
      </c>
      <c r="D1223" s="79">
        <f t="shared" si="39"/>
        <v>1</v>
      </c>
    </row>
    <row r="1224" spans="1:4" x14ac:dyDescent="0.2">
      <c r="A1224" t="s">
        <v>18</v>
      </c>
      <c r="B1224" t="s">
        <v>25</v>
      </c>
      <c r="C1224" s="79">
        <f t="shared" si="38"/>
        <v>1</v>
      </c>
      <c r="D1224" s="79">
        <f t="shared" si="39"/>
        <v>1</v>
      </c>
    </row>
    <row r="1225" spans="1:4" x14ac:dyDescent="0.2">
      <c r="A1225" t="s">
        <v>18</v>
      </c>
      <c r="B1225" t="s">
        <v>25</v>
      </c>
      <c r="C1225" s="79">
        <f t="shared" si="38"/>
        <v>1</v>
      </c>
      <c r="D1225" s="79">
        <f t="shared" si="39"/>
        <v>1</v>
      </c>
    </row>
    <row r="1226" spans="1:4" x14ac:dyDescent="0.2">
      <c r="A1226" t="s">
        <v>18</v>
      </c>
      <c r="B1226" t="s">
        <v>25</v>
      </c>
      <c r="C1226" s="79">
        <f t="shared" si="38"/>
        <v>1</v>
      </c>
      <c r="D1226" s="79">
        <f t="shared" si="39"/>
        <v>1</v>
      </c>
    </row>
    <row r="1227" spans="1:4" x14ac:dyDescent="0.2">
      <c r="A1227" t="s">
        <v>18</v>
      </c>
      <c r="B1227" t="s">
        <v>25</v>
      </c>
      <c r="C1227" s="79">
        <f t="shared" si="38"/>
        <v>1</v>
      </c>
      <c r="D1227" s="79">
        <f t="shared" si="39"/>
        <v>1</v>
      </c>
    </row>
    <row r="1228" spans="1:4" x14ac:dyDescent="0.2">
      <c r="A1228" t="s">
        <v>18</v>
      </c>
      <c r="B1228" t="s">
        <v>25</v>
      </c>
      <c r="C1228" s="79">
        <f t="shared" si="38"/>
        <v>1</v>
      </c>
      <c r="D1228" s="79">
        <f t="shared" si="39"/>
        <v>1</v>
      </c>
    </row>
    <row r="1229" spans="1:4" x14ac:dyDescent="0.2">
      <c r="A1229" t="s">
        <v>18</v>
      </c>
      <c r="B1229" t="s">
        <v>25</v>
      </c>
      <c r="C1229" s="79">
        <f t="shared" si="38"/>
        <v>1</v>
      </c>
      <c r="D1229" s="79">
        <f t="shared" si="39"/>
        <v>1</v>
      </c>
    </row>
    <row r="1230" spans="1:4" x14ac:dyDescent="0.2">
      <c r="A1230" t="s">
        <v>18</v>
      </c>
      <c r="B1230" t="s">
        <v>25</v>
      </c>
      <c r="C1230" s="79">
        <f t="shared" si="38"/>
        <v>1</v>
      </c>
      <c r="D1230" s="79">
        <f t="shared" si="39"/>
        <v>1</v>
      </c>
    </row>
    <row r="1231" spans="1:4" x14ac:dyDescent="0.2">
      <c r="A1231" t="s">
        <v>18</v>
      </c>
      <c r="B1231" t="s">
        <v>25</v>
      </c>
      <c r="C1231" s="79">
        <f t="shared" si="38"/>
        <v>1</v>
      </c>
      <c r="D1231" s="79">
        <f t="shared" si="39"/>
        <v>1</v>
      </c>
    </row>
    <row r="1232" spans="1:4" x14ac:dyDescent="0.2">
      <c r="A1232" t="s">
        <v>18</v>
      </c>
      <c r="B1232" t="s">
        <v>25</v>
      </c>
      <c r="C1232" s="79">
        <f t="shared" si="38"/>
        <v>1</v>
      </c>
      <c r="D1232" s="79">
        <f t="shared" si="39"/>
        <v>1</v>
      </c>
    </row>
    <row r="1233" spans="1:4" x14ac:dyDescent="0.2">
      <c r="A1233" t="s">
        <v>18</v>
      </c>
      <c r="B1233" t="s">
        <v>25</v>
      </c>
      <c r="C1233" s="79">
        <f t="shared" si="38"/>
        <v>1</v>
      </c>
      <c r="D1233" s="79">
        <f t="shared" si="39"/>
        <v>1</v>
      </c>
    </row>
    <row r="1234" spans="1:4" x14ac:dyDescent="0.2">
      <c r="A1234" t="s">
        <v>18</v>
      </c>
      <c r="B1234" t="s">
        <v>25</v>
      </c>
      <c r="C1234" s="79">
        <f t="shared" si="38"/>
        <v>1</v>
      </c>
      <c r="D1234" s="79">
        <f t="shared" si="39"/>
        <v>1</v>
      </c>
    </row>
    <row r="1235" spans="1:4" x14ac:dyDescent="0.2">
      <c r="A1235" t="s">
        <v>18</v>
      </c>
      <c r="B1235" t="s">
        <v>25</v>
      </c>
      <c r="C1235" s="79">
        <f t="shared" si="38"/>
        <v>1</v>
      </c>
      <c r="D1235" s="79">
        <f t="shared" si="39"/>
        <v>1</v>
      </c>
    </row>
    <row r="1236" spans="1:4" x14ac:dyDescent="0.2">
      <c r="A1236" t="s">
        <v>18</v>
      </c>
      <c r="B1236" t="s">
        <v>25</v>
      </c>
      <c r="C1236" s="79">
        <f t="shared" si="38"/>
        <v>1</v>
      </c>
      <c r="D1236" s="79">
        <f t="shared" si="39"/>
        <v>1</v>
      </c>
    </row>
    <row r="1237" spans="1:4" x14ac:dyDescent="0.2">
      <c r="A1237" t="s">
        <v>18</v>
      </c>
      <c r="B1237" t="s">
        <v>25</v>
      </c>
      <c r="C1237" s="79">
        <f t="shared" si="38"/>
        <v>1</v>
      </c>
      <c r="D1237" s="79">
        <f t="shared" si="39"/>
        <v>1</v>
      </c>
    </row>
    <row r="1238" spans="1:4" x14ac:dyDescent="0.2">
      <c r="A1238" t="s">
        <v>18</v>
      </c>
      <c r="B1238" t="s">
        <v>25</v>
      </c>
      <c r="C1238" s="79">
        <f t="shared" si="38"/>
        <v>1</v>
      </c>
      <c r="D1238" s="79">
        <f t="shared" si="39"/>
        <v>1</v>
      </c>
    </row>
    <row r="1239" spans="1:4" x14ac:dyDescent="0.2">
      <c r="A1239" t="s">
        <v>18</v>
      </c>
      <c r="B1239" t="s">
        <v>25</v>
      </c>
      <c r="C1239" s="79">
        <f t="shared" si="38"/>
        <v>1</v>
      </c>
      <c r="D1239" s="79">
        <f t="shared" si="39"/>
        <v>1</v>
      </c>
    </row>
    <row r="1240" spans="1:4" x14ac:dyDescent="0.2">
      <c r="A1240" t="s">
        <v>18</v>
      </c>
      <c r="B1240" t="s">
        <v>25</v>
      </c>
      <c r="C1240" s="79">
        <f t="shared" si="38"/>
        <v>1</v>
      </c>
      <c r="D1240" s="79">
        <f t="shared" si="39"/>
        <v>1</v>
      </c>
    </row>
    <row r="1241" spans="1:4" x14ac:dyDescent="0.2">
      <c r="A1241" t="s">
        <v>18</v>
      </c>
      <c r="B1241" t="s">
        <v>25</v>
      </c>
      <c r="C1241" s="79">
        <f t="shared" si="38"/>
        <v>1</v>
      </c>
      <c r="D1241" s="79">
        <f t="shared" si="39"/>
        <v>1</v>
      </c>
    </row>
    <row r="1242" spans="1:4" x14ac:dyDescent="0.2">
      <c r="A1242" t="s">
        <v>18</v>
      </c>
      <c r="B1242" t="s">
        <v>25</v>
      </c>
      <c r="C1242" s="79">
        <f t="shared" si="38"/>
        <v>1</v>
      </c>
      <c r="D1242" s="79">
        <f t="shared" si="39"/>
        <v>1</v>
      </c>
    </row>
    <row r="1243" spans="1:4" x14ac:dyDescent="0.2">
      <c r="A1243" t="s">
        <v>18</v>
      </c>
      <c r="B1243" t="s">
        <v>25</v>
      </c>
      <c r="C1243" s="79">
        <f t="shared" si="38"/>
        <v>1</v>
      </c>
      <c r="D1243" s="79">
        <f t="shared" si="39"/>
        <v>1</v>
      </c>
    </row>
    <row r="1244" spans="1:4" x14ac:dyDescent="0.2">
      <c r="A1244" t="s">
        <v>18</v>
      </c>
      <c r="B1244" t="s">
        <v>25</v>
      </c>
      <c r="C1244" s="79">
        <f t="shared" si="38"/>
        <v>1</v>
      </c>
      <c r="D1244" s="79">
        <f t="shared" si="39"/>
        <v>1</v>
      </c>
    </row>
    <row r="1245" spans="1:4" x14ac:dyDescent="0.2">
      <c r="A1245" t="s">
        <v>18</v>
      </c>
      <c r="B1245" t="s">
        <v>25</v>
      </c>
      <c r="C1245" s="79">
        <f t="shared" si="38"/>
        <v>1</v>
      </c>
      <c r="D1245" s="79">
        <f t="shared" si="39"/>
        <v>1</v>
      </c>
    </row>
    <row r="1246" spans="1:4" x14ac:dyDescent="0.2">
      <c r="A1246" t="s">
        <v>18</v>
      </c>
      <c r="B1246" t="s">
        <v>25</v>
      </c>
      <c r="C1246" s="79">
        <f t="shared" si="38"/>
        <v>1</v>
      </c>
      <c r="D1246" s="79">
        <f t="shared" si="39"/>
        <v>1</v>
      </c>
    </row>
    <row r="1247" spans="1:4" x14ac:dyDescent="0.2">
      <c r="A1247" t="s">
        <v>18</v>
      </c>
      <c r="B1247" t="s">
        <v>25</v>
      </c>
      <c r="C1247" s="79">
        <f t="shared" si="38"/>
        <v>1</v>
      </c>
      <c r="D1247" s="79">
        <f t="shared" si="39"/>
        <v>1</v>
      </c>
    </row>
    <row r="1248" spans="1:4" x14ac:dyDescent="0.2">
      <c r="A1248" t="s">
        <v>18</v>
      </c>
      <c r="B1248" t="s">
        <v>25</v>
      </c>
      <c r="C1248" s="79">
        <f t="shared" si="38"/>
        <v>1</v>
      </c>
      <c r="D1248" s="79">
        <f t="shared" si="39"/>
        <v>1</v>
      </c>
    </row>
    <row r="1249" spans="1:4" x14ac:dyDescent="0.2">
      <c r="A1249" t="s">
        <v>18</v>
      </c>
      <c r="B1249" t="s">
        <v>25</v>
      </c>
      <c r="C1249" s="79">
        <f t="shared" si="38"/>
        <v>1</v>
      </c>
      <c r="D1249" s="79">
        <f t="shared" si="39"/>
        <v>1</v>
      </c>
    </row>
    <row r="1250" spans="1:4" x14ac:dyDescent="0.2">
      <c r="A1250" t="s">
        <v>18</v>
      </c>
      <c r="B1250" t="s">
        <v>25</v>
      </c>
      <c r="C1250" s="79">
        <f t="shared" si="38"/>
        <v>1</v>
      </c>
      <c r="D1250" s="79">
        <f t="shared" si="39"/>
        <v>1</v>
      </c>
    </row>
    <row r="1251" spans="1:4" x14ac:dyDescent="0.2">
      <c r="A1251" t="s">
        <v>18</v>
      </c>
      <c r="B1251" t="s">
        <v>25</v>
      </c>
      <c r="C1251" s="79">
        <f t="shared" si="38"/>
        <v>1</v>
      </c>
      <c r="D1251" s="79">
        <f t="shared" si="39"/>
        <v>1</v>
      </c>
    </row>
    <row r="1252" spans="1:4" x14ac:dyDescent="0.2">
      <c r="A1252" t="s">
        <v>18</v>
      </c>
      <c r="B1252" t="s">
        <v>25</v>
      </c>
      <c r="C1252" s="79">
        <f t="shared" si="38"/>
        <v>1</v>
      </c>
      <c r="D1252" s="79">
        <f t="shared" si="39"/>
        <v>1</v>
      </c>
    </row>
    <row r="1253" spans="1:4" x14ac:dyDescent="0.2">
      <c r="A1253" t="s">
        <v>18</v>
      </c>
      <c r="B1253" t="s">
        <v>25</v>
      </c>
      <c r="C1253" s="79">
        <f t="shared" si="38"/>
        <v>1</v>
      </c>
      <c r="D1253" s="79">
        <f t="shared" si="39"/>
        <v>1</v>
      </c>
    </row>
    <row r="1254" spans="1:4" x14ac:dyDescent="0.2">
      <c r="A1254" t="s">
        <v>18</v>
      </c>
      <c r="B1254" t="s">
        <v>25</v>
      </c>
      <c r="C1254" s="79">
        <f t="shared" si="38"/>
        <v>1</v>
      </c>
      <c r="D1254" s="79">
        <f t="shared" si="39"/>
        <v>1</v>
      </c>
    </row>
    <row r="1255" spans="1:4" x14ac:dyDescent="0.2">
      <c r="A1255" t="s">
        <v>18</v>
      </c>
      <c r="B1255" t="s">
        <v>25</v>
      </c>
      <c r="C1255" s="79">
        <f t="shared" si="38"/>
        <v>1</v>
      </c>
      <c r="D1255" s="79">
        <f t="shared" si="39"/>
        <v>1</v>
      </c>
    </row>
    <row r="1256" spans="1:4" x14ac:dyDescent="0.2">
      <c r="A1256" t="s">
        <v>18</v>
      </c>
      <c r="B1256" t="s">
        <v>25</v>
      </c>
      <c r="C1256" s="79">
        <f t="shared" si="38"/>
        <v>1</v>
      </c>
      <c r="D1256" s="79">
        <f t="shared" si="39"/>
        <v>1</v>
      </c>
    </row>
    <row r="1257" spans="1:4" x14ac:dyDescent="0.2">
      <c r="A1257" t="s">
        <v>18</v>
      </c>
      <c r="B1257" t="s">
        <v>25</v>
      </c>
      <c r="C1257" s="79">
        <f t="shared" si="38"/>
        <v>1</v>
      </c>
      <c r="D1257" s="79">
        <f t="shared" si="39"/>
        <v>1</v>
      </c>
    </row>
    <row r="1258" spans="1:4" x14ac:dyDescent="0.2">
      <c r="A1258" t="s">
        <v>18</v>
      </c>
      <c r="B1258" t="s">
        <v>25</v>
      </c>
      <c r="C1258" s="79">
        <f t="shared" si="38"/>
        <v>1</v>
      </c>
      <c r="D1258" s="79">
        <f t="shared" si="39"/>
        <v>1</v>
      </c>
    </row>
    <row r="1259" spans="1:4" x14ac:dyDescent="0.2">
      <c r="A1259" t="s">
        <v>18</v>
      </c>
      <c r="B1259" t="s">
        <v>25</v>
      </c>
      <c r="C1259" s="79">
        <f t="shared" si="38"/>
        <v>1</v>
      </c>
      <c r="D1259" s="79">
        <f t="shared" si="39"/>
        <v>1</v>
      </c>
    </row>
    <row r="1260" spans="1:4" x14ac:dyDescent="0.2">
      <c r="A1260" t="s">
        <v>18</v>
      </c>
      <c r="B1260" t="s">
        <v>25</v>
      </c>
      <c r="C1260" s="79">
        <f t="shared" si="38"/>
        <v>1</v>
      </c>
      <c r="D1260" s="79">
        <f t="shared" si="39"/>
        <v>1</v>
      </c>
    </row>
    <row r="1261" spans="1:4" x14ac:dyDescent="0.2">
      <c r="A1261" t="s">
        <v>18</v>
      </c>
      <c r="B1261" t="s">
        <v>25</v>
      </c>
      <c r="C1261" s="79">
        <f t="shared" si="38"/>
        <v>1</v>
      </c>
      <c r="D1261" s="79">
        <f t="shared" si="39"/>
        <v>1</v>
      </c>
    </row>
    <row r="1262" spans="1:4" x14ac:dyDescent="0.2">
      <c r="A1262" t="s">
        <v>18</v>
      </c>
      <c r="B1262" t="s">
        <v>25</v>
      </c>
      <c r="C1262" s="79">
        <f t="shared" si="38"/>
        <v>1</v>
      </c>
      <c r="D1262" s="79">
        <f t="shared" si="39"/>
        <v>1</v>
      </c>
    </row>
    <row r="1263" spans="1:4" x14ac:dyDescent="0.2">
      <c r="A1263" t="s">
        <v>18</v>
      </c>
      <c r="B1263" t="s">
        <v>25</v>
      </c>
      <c r="C1263" s="79">
        <f t="shared" si="38"/>
        <v>1</v>
      </c>
      <c r="D1263" s="79">
        <f t="shared" si="39"/>
        <v>1</v>
      </c>
    </row>
    <row r="1264" spans="1:4" x14ac:dyDescent="0.2">
      <c r="A1264" t="s">
        <v>18</v>
      </c>
      <c r="B1264" t="s">
        <v>25</v>
      </c>
      <c r="C1264" s="79">
        <f t="shared" si="38"/>
        <v>1</v>
      </c>
      <c r="D1264" s="79">
        <f t="shared" si="39"/>
        <v>1</v>
      </c>
    </row>
    <row r="1265" spans="1:4" x14ac:dyDescent="0.2">
      <c r="A1265" t="s">
        <v>18</v>
      </c>
      <c r="B1265" t="s">
        <v>25</v>
      </c>
      <c r="C1265" s="79">
        <f t="shared" si="38"/>
        <v>1</v>
      </c>
      <c r="D1265" s="79">
        <f t="shared" si="39"/>
        <v>1</v>
      </c>
    </row>
    <row r="1266" spans="1:4" x14ac:dyDescent="0.2">
      <c r="A1266" t="s">
        <v>18</v>
      </c>
      <c r="B1266" t="s">
        <v>25</v>
      </c>
      <c r="C1266" s="79">
        <f t="shared" si="38"/>
        <v>1</v>
      </c>
      <c r="D1266" s="79">
        <f t="shared" si="39"/>
        <v>1</v>
      </c>
    </row>
    <row r="1267" spans="1:4" x14ac:dyDescent="0.2">
      <c r="A1267" t="s">
        <v>18</v>
      </c>
      <c r="B1267" t="s">
        <v>25</v>
      </c>
      <c r="C1267" s="79">
        <f t="shared" si="38"/>
        <v>1</v>
      </c>
      <c r="D1267" s="79">
        <f t="shared" si="39"/>
        <v>1</v>
      </c>
    </row>
    <row r="1268" spans="1:4" x14ac:dyDescent="0.2">
      <c r="A1268" t="s">
        <v>18</v>
      </c>
      <c r="B1268" t="s">
        <v>25</v>
      </c>
      <c r="C1268" s="79">
        <f t="shared" si="38"/>
        <v>1</v>
      </c>
      <c r="D1268" s="79">
        <f t="shared" si="39"/>
        <v>1</v>
      </c>
    </row>
    <row r="1269" spans="1:4" x14ac:dyDescent="0.2">
      <c r="A1269" t="s">
        <v>18</v>
      </c>
      <c r="B1269" t="s">
        <v>25</v>
      </c>
      <c r="C1269" s="79">
        <f t="shared" si="38"/>
        <v>1</v>
      </c>
      <c r="D1269" s="79">
        <f t="shared" si="39"/>
        <v>1</v>
      </c>
    </row>
    <row r="1270" spans="1:4" x14ac:dyDescent="0.2">
      <c r="A1270" t="s">
        <v>18</v>
      </c>
      <c r="B1270" t="s">
        <v>25</v>
      </c>
      <c r="C1270" s="79">
        <f t="shared" si="38"/>
        <v>1</v>
      </c>
      <c r="D1270" s="79">
        <f t="shared" si="39"/>
        <v>1</v>
      </c>
    </row>
    <row r="1271" spans="1:4" x14ac:dyDescent="0.2">
      <c r="A1271" t="s">
        <v>18</v>
      </c>
      <c r="B1271" t="s">
        <v>25</v>
      </c>
      <c r="C1271" s="79">
        <f t="shared" si="38"/>
        <v>1</v>
      </c>
      <c r="D1271" s="79">
        <f t="shared" si="39"/>
        <v>1</v>
      </c>
    </row>
    <row r="1272" spans="1:4" x14ac:dyDescent="0.2">
      <c r="A1272" t="s">
        <v>18</v>
      </c>
      <c r="B1272" t="s">
        <v>25</v>
      </c>
      <c r="C1272" s="79">
        <f t="shared" si="38"/>
        <v>1</v>
      </c>
      <c r="D1272" s="79">
        <f t="shared" si="39"/>
        <v>1</v>
      </c>
    </row>
    <row r="1273" spans="1:4" x14ac:dyDescent="0.2">
      <c r="A1273" t="s">
        <v>18</v>
      </c>
      <c r="B1273" t="s">
        <v>25</v>
      </c>
      <c r="C1273" s="79">
        <f t="shared" si="38"/>
        <v>1</v>
      </c>
      <c r="D1273" s="79">
        <f t="shared" si="39"/>
        <v>1</v>
      </c>
    </row>
    <row r="1274" spans="1:4" x14ac:dyDescent="0.2">
      <c r="A1274" t="s">
        <v>18</v>
      </c>
      <c r="B1274" t="s">
        <v>25</v>
      </c>
      <c r="C1274" s="79">
        <f t="shared" si="38"/>
        <v>1</v>
      </c>
      <c r="D1274" s="79">
        <f t="shared" si="39"/>
        <v>1</v>
      </c>
    </row>
    <row r="1275" spans="1:4" x14ac:dyDescent="0.2">
      <c r="A1275" t="s">
        <v>18</v>
      </c>
      <c r="B1275" t="s">
        <v>25</v>
      </c>
      <c r="C1275" s="79">
        <f t="shared" si="38"/>
        <v>1</v>
      </c>
      <c r="D1275" s="79">
        <f t="shared" si="39"/>
        <v>1</v>
      </c>
    </row>
    <row r="1276" spans="1:4" x14ac:dyDescent="0.2">
      <c r="A1276" t="s">
        <v>18</v>
      </c>
      <c r="B1276" t="s">
        <v>25</v>
      </c>
      <c r="C1276" s="79">
        <f t="shared" si="38"/>
        <v>1</v>
      </c>
      <c r="D1276" s="79">
        <f t="shared" si="39"/>
        <v>1</v>
      </c>
    </row>
    <row r="1277" spans="1:4" x14ac:dyDescent="0.2">
      <c r="A1277" t="s">
        <v>18</v>
      </c>
      <c r="B1277" t="s">
        <v>25</v>
      </c>
      <c r="C1277" s="79">
        <f t="shared" si="38"/>
        <v>1</v>
      </c>
      <c r="D1277" s="79">
        <f t="shared" si="39"/>
        <v>1</v>
      </c>
    </row>
    <row r="1278" spans="1:4" x14ac:dyDescent="0.2">
      <c r="A1278" t="s">
        <v>18</v>
      </c>
      <c r="B1278" t="s">
        <v>25</v>
      </c>
      <c r="C1278" s="79">
        <f t="shared" si="38"/>
        <v>1</v>
      </c>
      <c r="D1278" s="79">
        <f t="shared" si="39"/>
        <v>1</v>
      </c>
    </row>
    <row r="1279" spans="1:4" x14ac:dyDescent="0.2">
      <c r="A1279" t="s">
        <v>18</v>
      </c>
      <c r="B1279" t="s">
        <v>25</v>
      </c>
      <c r="C1279" s="79">
        <f t="shared" si="38"/>
        <v>1</v>
      </c>
      <c r="D1279" s="79">
        <f t="shared" si="39"/>
        <v>1</v>
      </c>
    </row>
    <row r="1280" spans="1:4" x14ac:dyDescent="0.2">
      <c r="A1280" t="s">
        <v>18</v>
      </c>
      <c r="B1280" t="s">
        <v>25</v>
      </c>
      <c r="C1280" s="79">
        <f t="shared" si="38"/>
        <v>1</v>
      </c>
      <c r="D1280" s="79">
        <f t="shared" si="39"/>
        <v>1</v>
      </c>
    </row>
    <row r="1281" spans="1:4" x14ac:dyDescent="0.2">
      <c r="A1281" t="s">
        <v>18</v>
      </c>
      <c r="B1281" t="s">
        <v>25</v>
      </c>
      <c r="C1281" s="79">
        <f t="shared" si="38"/>
        <v>1</v>
      </c>
      <c r="D1281" s="79">
        <f t="shared" si="39"/>
        <v>1</v>
      </c>
    </row>
    <row r="1282" spans="1:4" x14ac:dyDescent="0.2">
      <c r="A1282" t="s">
        <v>18</v>
      </c>
      <c r="B1282" t="s">
        <v>25</v>
      </c>
      <c r="C1282" s="79">
        <f t="shared" si="38"/>
        <v>1</v>
      </c>
      <c r="D1282" s="79">
        <f t="shared" si="39"/>
        <v>1</v>
      </c>
    </row>
    <row r="1283" spans="1:4" x14ac:dyDescent="0.2">
      <c r="A1283" t="s">
        <v>18</v>
      </c>
      <c r="B1283" t="s">
        <v>25</v>
      </c>
      <c r="C1283" s="79">
        <f t="shared" ref="C1283:C1346" si="40">IF(A1283="Male", 1, 0)</f>
        <v>1</v>
      </c>
      <c r="D1283" s="79">
        <f t="shared" ref="D1283:D1346" si="41">IF(B1283="Yes", 1, 0)</f>
        <v>1</v>
      </c>
    </row>
    <row r="1284" spans="1:4" x14ac:dyDescent="0.2">
      <c r="A1284" t="s">
        <v>18</v>
      </c>
      <c r="B1284" t="s">
        <v>25</v>
      </c>
      <c r="C1284" s="79">
        <f t="shared" si="40"/>
        <v>1</v>
      </c>
      <c r="D1284" s="79">
        <f t="shared" si="41"/>
        <v>1</v>
      </c>
    </row>
    <row r="1285" spans="1:4" x14ac:dyDescent="0.2">
      <c r="A1285" t="s">
        <v>18</v>
      </c>
      <c r="B1285" t="s">
        <v>25</v>
      </c>
      <c r="C1285" s="79">
        <f t="shared" si="40"/>
        <v>1</v>
      </c>
      <c r="D1285" s="79">
        <f t="shared" si="41"/>
        <v>1</v>
      </c>
    </row>
    <row r="1286" spans="1:4" x14ac:dyDescent="0.2">
      <c r="A1286" t="s">
        <v>18</v>
      </c>
      <c r="B1286" t="s">
        <v>25</v>
      </c>
      <c r="C1286" s="79">
        <f t="shared" si="40"/>
        <v>1</v>
      </c>
      <c r="D1286" s="79">
        <f t="shared" si="41"/>
        <v>1</v>
      </c>
    </row>
    <row r="1287" spans="1:4" x14ac:dyDescent="0.2">
      <c r="A1287" t="s">
        <v>18</v>
      </c>
      <c r="B1287" t="s">
        <v>25</v>
      </c>
      <c r="C1287" s="79">
        <f t="shared" si="40"/>
        <v>1</v>
      </c>
      <c r="D1287" s="79">
        <f t="shared" si="41"/>
        <v>1</v>
      </c>
    </row>
    <row r="1288" spans="1:4" x14ac:dyDescent="0.2">
      <c r="A1288" t="s">
        <v>18</v>
      </c>
      <c r="B1288" t="s">
        <v>25</v>
      </c>
      <c r="C1288" s="79">
        <f t="shared" si="40"/>
        <v>1</v>
      </c>
      <c r="D1288" s="79">
        <f t="shared" si="41"/>
        <v>1</v>
      </c>
    </row>
    <row r="1289" spans="1:4" x14ac:dyDescent="0.2">
      <c r="A1289" t="s">
        <v>18</v>
      </c>
      <c r="B1289" t="s">
        <v>25</v>
      </c>
      <c r="C1289" s="79">
        <f t="shared" si="40"/>
        <v>1</v>
      </c>
      <c r="D1289" s="79">
        <f t="shared" si="41"/>
        <v>1</v>
      </c>
    </row>
    <row r="1290" spans="1:4" x14ac:dyDescent="0.2">
      <c r="A1290" t="s">
        <v>18</v>
      </c>
      <c r="B1290" t="s">
        <v>25</v>
      </c>
      <c r="C1290" s="79">
        <f t="shared" si="40"/>
        <v>1</v>
      </c>
      <c r="D1290" s="79">
        <f t="shared" si="41"/>
        <v>1</v>
      </c>
    </row>
    <row r="1291" spans="1:4" x14ac:dyDescent="0.2">
      <c r="A1291" t="s">
        <v>18</v>
      </c>
      <c r="B1291" t="s">
        <v>25</v>
      </c>
      <c r="C1291" s="79">
        <f t="shared" si="40"/>
        <v>1</v>
      </c>
      <c r="D1291" s="79">
        <f t="shared" si="41"/>
        <v>1</v>
      </c>
    </row>
    <row r="1292" spans="1:4" x14ac:dyDescent="0.2">
      <c r="A1292" t="s">
        <v>18</v>
      </c>
      <c r="B1292" t="s">
        <v>25</v>
      </c>
      <c r="C1292" s="79">
        <f t="shared" si="40"/>
        <v>1</v>
      </c>
      <c r="D1292" s="79">
        <f t="shared" si="41"/>
        <v>1</v>
      </c>
    </row>
    <row r="1293" spans="1:4" x14ac:dyDescent="0.2">
      <c r="A1293" t="s">
        <v>18</v>
      </c>
      <c r="B1293" t="s">
        <v>25</v>
      </c>
      <c r="C1293" s="79">
        <f t="shared" si="40"/>
        <v>1</v>
      </c>
      <c r="D1293" s="79">
        <f t="shared" si="41"/>
        <v>1</v>
      </c>
    </row>
    <row r="1294" spans="1:4" x14ac:dyDescent="0.2">
      <c r="A1294" t="s">
        <v>18</v>
      </c>
      <c r="B1294" t="s">
        <v>25</v>
      </c>
      <c r="C1294" s="79">
        <f t="shared" si="40"/>
        <v>1</v>
      </c>
      <c r="D1294" s="79">
        <f t="shared" si="41"/>
        <v>1</v>
      </c>
    </row>
    <row r="1295" spans="1:4" x14ac:dyDescent="0.2">
      <c r="A1295" t="s">
        <v>18</v>
      </c>
      <c r="B1295" t="s">
        <v>25</v>
      </c>
      <c r="C1295" s="79">
        <f t="shared" si="40"/>
        <v>1</v>
      </c>
      <c r="D1295" s="79">
        <f t="shared" si="41"/>
        <v>1</v>
      </c>
    </row>
    <row r="1296" spans="1:4" x14ac:dyDescent="0.2">
      <c r="A1296" t="s">
        <v>18</v>
      </c>
      <c r="B1296" t="s">
        <v>25</v>
      </c>
      <c r="C1296" s="79">
        <f t="shared" si="40"/>
        <v>1</v>
      </c>
      <c r="D1296" s="79">
        <f t="shared" si="41"/>
        <v>1</v>
      </c>
    </row>
    <row r="1297" spans="1:4" x14ac:dyDescent="0.2">
      <c r="A1297" t="s">
        <v>18</v>
      </c>
      <c r="B1297" t="s">
        <v>25</v>
      </c>
      <c r="C1297" s="79">
        <f t="shared" si="40"/>
        <v>1</v>
      </c>
      <c r="D1297" s="79">
        <f t="shared" si="41"/>
        <v>1</v>
      </c>
    </row>
    <row r="1298" spans="1:4" x14ac:dyDescent="0.2">
      <c r="A1298" t="s">
        <v>18</v>
      </c>
      <c r="B1298" t="s">
        <v>25</v>
      </c>
      <c r="C1298" s="79">
        <f t="shared" si="40"/>
        <v>1</v>
      </c>
      <c r="D1298" s="79">
        <f t="shared" si="41"/>
        <v>1</v>
      </c>
    </row>
    <row r="1299" spans="1:4" x14ac:dyDescent="0.2">
      <c r="A1299" t="s">
        <v>18</v>
      </c>
      <c r="B1299" t="s">
        <v>25</v>
      </c>
      <c r="C1299" s="79">
        <f t="shared" si="40"/>
        <v>1</v>
      </c>
      <c r="D1299" s="79">
        <f t="shared" si="41"/>
        <v>1</v>
      </c>
    </row>
    <row r="1300" spans="1:4" x14ac:dyDescent="0.2">
      <c r="A1300" t="s">
        <v>18</v>
      </c>
      <c r="B1300" t="s">
        <v>25</v>
      </c>
      <c r="C1300" s="79">
        <f t="shared" si="40"/>
        <v>1</v>
      </c>
      <c r="D1300" s="79">
        <f t="shared" si="41"/>
        <v>1</v>
      </c>
    </row>
    <row r="1301" spans="1:4" x14ac:dyDescent="0.2">
      <c r="A1301" t="s">
        <v>18</v>
      </c>
      <c r="B1301" t="s">
        <v>25</v>
      </c>
      <c r="C1301" s="79">
        <f t="shared" si="40"/>
        <v>1</v>
      </c>
      <c r="D1301" s="79">
        <f t="shared" si="41"/>
        <v>1</v>
      </c>
    </row>
    <row r="1302" spans="1:4" x14ac:dyDescent="0.2">
      <c r="A1302" t="s">
        <v>18</v>
      </c>
      <c r="B1302" t="s">
        <v>25</v>
      </c>
      <c r="C1302" s="79">
        <f t="shared" si="40"/>
        <v>1</v>
      </c>
      <c r="D1302" s="79">
        <f t="shared" si="41"/>
        <v>1</v>
      </c>
    </row>
    <row r="1303" spans="1:4" x14ac:dyDescent="0.2">
      <c r="A1303" t="s">
        <v>18</v>
      </c>
      <c r="B1303" t="s">
        <v>25</v>
      </c>
      <c r="C1303" s="79">
        <f t="shared" si="40"/>
        <v>1</v>
      </c>
      <c r="D1303" s="79">
        <f t="shared" si="41"/>
        <v>1</v>
      </c>
    </row>
    <row r="1304" spans="1:4" x14ac:dyDescent="0.2">
      <c r="A1304" t="s">
        <v>18</v>
      </c>
      <c r="B1304" t="s">
        <v>25</v>
      </c>
      <c r="C1304" s="79">
        <f t="shared" si="40"/>
        <v>1</v>
      </c>
      <c r="D1304" s="79">
        <f t="shared" si="41"/>
        <v>1</v>
      </c>
    </row>
    <row r="1305" spans="1:4" x14ac:dyDescent="0.2">
      <c r="A1305" t="s">
        <v>18</v>
      </c>
      <c r="B1305" t="s">
        <v>25</v>
      </c>
      <c r="C1305" s="79">
        <f t="shared" si="40"/>
        <v>1</v>
      </c>
      <c r="D1305" s="79">
        <f t="shared" si="41"/>
        <v>1</v>
      </c>
    </row>
    <row r="1306" spans="1:4" x14ac:dyDescent="0.2">
      <c r="A1306" t="s">
        <v>18</v>
      </c>
      <c r="B1306" t="s">
        <v>25</v>
      </c>
      <c r="C1306" s="79">
        <f t="shared" si="40"/>
        <v>1</v>
      </c>
      <c r="D1306" s="79">
        <f t="shared" si="41"/>
        <v>1</v>
      </c>
    </row>
    <row r="1307" spans="1:4" x14ac:dyDescent="0.2">
      <c r="A1307" t="s">
        <v>18</v>
      </c>
      <c r="B1307" t="s">
        <v>25</v>
      </c>
      <c r="C1307" s="79">
        <f t="shared" si="40"/>
        <v>1</v>
      </c>
      <c r="D1307" s="79">
        <f t="shared" si="41"/>
        <v>1</v>
      </c>
    </row>
    <row r="1308" spans="1:4" x14ac:dyDescent="0.2">
      <c r="A1308" t="s">
        <v>18</v>
      </c>
      <c r="B1308" t="s">
        <v>25</v>
      </c>
      <c r="C1308" s="79">
        <f t="shared" si="40"/>
        <v>1</v>
      </c>
      <c r="D1308" s="79">
        <f t="shared" si="41"/>
        <v>1</v>
      </c>
    </row>
    <row r="1309" spans="1:4" x14ac:dyDescent="0.2">
      <c r="A1309" t="s">
        <v>18</v>
      </c>
      <c r="B1309" t="s">
        <v>25</v>
      </c>
      <c r="C1309" s="79">
        <f t="shared" si="40"/>
        <v>1</v>
      </c>
      <c r="D1309" s="79">
        <f t="shared" si="41"/>
        <v>1</v>
      </c>
    </row>
    <row r="1310" spans="1:4" x14ac:dyDescent="0.2">
      <c r="A1310" t="s">
        <v>18</v>
      </c>
      <c r="B1310" t="s">
        <v>25</v>
      </c>
      <c r="C1310" s="79">
        <f t="shared" si="40"/>
        <v>1</v>
      </c>
      <c r="D1310" s="79">
        <f t="shared" si="41"/>
        <v>1</v>
      </c>
    </row>
    <row r="1311" spans="1:4" x14ac:dyDescent="0.2">
      <c r="A1311" t="s">
        <v>18</v>
      </c>
      <c r="B1311" t="s">
        <v>25</v>
      </c>
      <c r="C1311" s="79">
        <f t="shared" si="40"/>
        <v>1</v>
      </c>
      <c r="D1311" s="79">
        <f t="shared" si="41"/>
        <v>1</v>
      </c>
    </row>
    <row r="1312" spans="1:4" x14ac:dyDescent="0.2">
      <c r="A1312" t="s">
        <v>18</v>
      </c>
      <c r="B1312" t="s">
        <v>25</v>
      </c>
      <c r="C1312" s="79">
        <f t="shared" si="40"/>
        <v>1</v>
      </c>
      <c r="D1312" s="79">
        <f t="shared" si="41"/>
        <v>1</v>
      </c>
    </row>
    <row r="1313" spans="1:4" x14ac:dyDescent="0.2">
      <c r="A1313" t="s">
        <v>18</v>
      </c>
      <c r="B1313" t="s">
        <v>25</v>
      </c>
      <c r="C1313" s="79">
        <f t="shared" si="40"/>
        <v>1</v>
      </c>
      <c r="D1313" s="79">
        <f t="shared" si="41"/>
        <v>1</v>
      </c>
    </row>
    <row r="1314" spans="1:4" x14ac:dyDescent="0.2">
      <c r="A1314" t="s">
        <v>18</v>
      </c>
      <c r="B1314" t="s">
        <v>25</v>
      </c>
      <c r="C1314" s="79">
        <f t="shared" si="40"/>
        <v>1</v>
      </c>
      <c r="D1314" s="79">
        <f t="shared" si="41"/>
        <v>1</v>
      </c>
    </row>
    <row r="1315" spans="1:4" x14ac:dyDescent="0.2">
      <c r="A1315" t="s">
        <v>18</v>
      </c>
      <c r="B1315" t="s">
        <v>25</v>
      </c>
      <c r="C1315" s="79">
        <f t="shared" si="40"/>
        <v>1</v>
      </c>
      <c r="D1315" s="79">
        <f t="shared" si="41"/>
        <v>1</v>
      </c>
    </row>
    <row r="1316" spans="1:4" x14ac:dyDescent="0.2">
      <c r="A1316" t="s">
        <v>18</v>
      </c>
      <c r="B1316" t="s">
        <v>25</v>
      </c>
      <c r="C1316" s="79">
        <f t="shared" si="40"/>
        <v>1</v>
      </c>
      <c r="D1316" s="79">
        <f t="shared" si="41"/>
        <v>1</v>
      </c>
    </row>
    <row r="1317" spans="1:4" x14ac:dyDescent="0.2">
      <c r="A1317" t="s">
        <v>18</v>
      </c>
      <c r="B1317" t="s">
        <v>25</v>
      </c>
      <c r="C1317" s="79">
        <f t="shared" si="40"/>
        <v>1</v>
      </c>
      <c r="D1317" s="79">
        <f t="shared" si="41"/>
        <v>1</v>
      </c>
    </row>
    <row r="1318" spans="1:4" x14ac:dyDescent="0.2">
      <c r="A1318" t="s">
        <v>18</v>
      </c>
      <c r="B1318" t="s">
        <v>25</v>
      </c>
      <c r="C1318" s="79">
        <f t="shared" si="40"/>
        <v>1</v>
      </c>
      <c r="D1318" s="79">
        <f t="shared" si="41"/>
        <v>1</v>
      </c>
    </row>
    <row r="1319" spans="1:4" x14ac:dyDescent="0.2">
      <c r="A1319" t="s">
        <v>18</v>
      </c>
      <c r="B1319" t="s">
        <v>25</v>
      </c>
      <c r="C1319" s="79">
        <f t="shared" si="40"/>
        <v>1</v>
      </c>
      <c r="D1319" s="79">
        <f t="shared" si="41"/>
        <v>1</v>
      </c>
    </row>
    <row r="1320" spans="1:4" x14ac:dyDescent="0.2">
      <c r="A1320" t="s">
        <v>18</v>
      </c>
      <c r="B1320" t="s">
        <v>25</v>
      </c>
      <c r="C1320" s="79">
        <f t="shared" si="40"/>
        <v>1</v>
      </c>
      <c r="D1320" s="79">
        <f t="shared" si="41"/>
        <v>1</v>
      </c>
    </row>
    <row r="1321" spans="1:4" x14ac:dyDescent="0.2">
      <c r="A1321" t="s">
        <v>18</v>
      </c>
      <c r="B1321" t="s">
        <v>25</v>
      </c>
      <c r="C1321" s="79">
        <f t="shared" si="40"/>
        <v>1</v>
      </c>
      <c r="D1321" s="79">
        <f t="shared" si="41"/>
        <v>1</v>
      </c>
    </row>
    <row r="1322" spans="1:4" x14ac:dyDescent="0.2">
      <c r="A1322" t="s">
        <v>18</v>
      </c>
      <c r="B1322" t="s">
        <v>25</v>
      </c>
      <c r="C1322" s="79">
        <f t="shared" si="40"/>
        <v>1</v>
      </c>
      <c r="D1322" s="79">
        <f t="shared" si="41"/>
        <v>1</v>
      </c>
    </row>
    <row r="1323" spans="1:4" x14ac:dyDescent="0.2">
      <c r="A1323" t="s">
        <v>18</v>
      </c>
      <c r="B1323" t="s">
        <v>25</v>
      </c>
      <c r="C1323" s="79">
        <f t="shared" si="40"/>
        <v>1</v>
      </c>
      <c r="D1323" s="79">
        <f t="shared" si="41"/>
        <v>1</v>
      </c>
    </row>
    <row r="1324" spans="1:4" x14ac:dyDescent="0.2">
      <c r="A1324" t="s">
        <v>18</v>
      </c>
      <c r="B1324" t="s">
        <v>25</v>
      </c>
      <c r="C1324" s="79">
        <f t="shared" si="40"/>
        <v>1</v>
      </c>
      <c r="D1324" s="79">
        <f t="shared" si="41"/>
        <v>1</v>
      </c>
    </row>
    <row r="1325" spans="1:4" x14ac:dyDescent="0.2">
      <c r="A1325" t="s">
        <v>18</v>
      </c>
      <c r="B1325" t="s">
        <v>25</v>
      </c>
      <c r="C1325" s="79">
        <f t="shared" si="40"/>
        <v>1</v>
      </c>
      <c r="D1325" s="79">
        <f t="shared" si="41"/>
        <v>1</v>
      </c>
    </row>
    <row r="1326" spans="1:4" x14ac:dyDescent="0.2">
      <c r="A1326" t="s">
        <v>18</v>
      </c>
      <c r="B1326" t="s">
        <v>25</v>
      </c>
      <c r="C1326" s="79">
        <f t="shared" si="40"/>
        <v>1</v>
      </c>
      <c r="D1326" s="79">
        <f t="shared" si="41"/>
        <v>1</v>
      </c>
    </row>
    <row r="1327" spans="1:4" x14ac:dyDescent="0.2">
      <c r="A1327" t="s">
        <v>18</v>
      </c>
      <c r="B1327" t="s">
        <v>25</v>
      </c>
      <c r="C1327" s="79">
        <f t="shared" si="40"/>
        <v>1</v>
      </c>
      <c r="D1327" s="79">
        <f t="shared" si="41"/>
        <v>1</v>
      </c>
    </row>
    <row r="1328" spans="1:4" x14ac:dyDescent="0.2">
      <c r="A1328" t="s">
        <v>18</v>
      </c>
      <c r="B1328" t="s">
        <v>25</v>
      </c>
      <c r="C1328" s="79">
        <f t="shared" si="40"/>
        <v>1</v>
      </c>
      <c r="D1328" s="79">
        <f t="shared" si="41"/>
        <v>1</v>
      </c>
    </row>
    <row r="1329" spans="1:4" x14ac:dyDescent="0.2">
      <c r="A1329" t="s">
        <v>18</v>
      </c>
      <c r="B1329" t="s">
        <v>25</v>
      </c>
      <c r="C1329" s="79">
        <f t="shared" si="40"/>
        <v>1</v>
      </c>
      <c r="D1329" s="79">
        <f t="shared" si="41"/>
        <v>1</v>
      </c>
    </row>
    <row r="1330" spans="1:4" x14ac:dyDescent="0.2">
      <c r="A1330" t="s">
        <v>18</v>
      </c>
      <c r="B1330" t="s">
        <v>25</v>
      </c>
      <c r="C1330" s="79">
        <f t="shared" si="40"/>
        <v>1</v>
      </c>
      <c r="D1330" s="79">
        <f t="shared" si="41"/>
        <v>1</v>
      </c>
    </row>
    <row r="1331" spans="1:4" x14ac:dyDescent="0.2">
      <c r="A1331" t="s">
        <v>18</v>
      </c>
      <c r="B1331" t="s">
        <v>25</v>
      </c>
      <c r="C1331" s="79">
        <f t="shared" si="40"/>
        <v>1</v>
      </c>
      <c r="D1331" s="79">
        <f t="shared" si="41"/>
        <v>1</v>
      </c>
    </row>
    <row r="1332" spans="1:4" x14ac:dyDescent="0.2">
      <c r="A1332" t="s">
        <v>18</v>
      </c>
      <c r="B1332" t="s">
        <v>25</v>
      </c>
      <c r="C1332" s="79">
        <f t="shared" si="40"/>
        <v>1</v>
      </c>
      <c r="D1332" s="79">
        <f t="shared" si="41"/>
        <v>1</v>
      </c>
    </row>
    <row r="1333" spans="1:4" x14ac:dyDescent="0.2">
      <c r="A1333" t="s">
        <v>18</v>
      </c>
      <c r="B1333" t="s">
        <v>25</v>
      </c>
      <c r="C1333" s="79">
        <f t="shared" si="40"/>
        <v>1</v>
      </c>
      <c r="D1333" s="79">
        <f t="shared" si="41"/>
        <v>1</v>
      </c>
    </row>
    <row r="1334" spans="1:4" x14ac:dyDescent="0.2">
      <c r="A1334" t="s">
        <v>18</v>
      </c>
      <c r="B1334" t="s">
        <v>25</v>
      </c>
      <c r="C1334" s="79">
        <f t="shared" si="40"/>
        <v>1</v>
      </c>
      <c r="D1334" s="79">
        <f t="shared" si="41"/>
        <v>1</v>
      </c>
    </row>
    <row r="1335" spans="1:4" x14ac:dyDescent="0.2">
      <c r="A1335" t="s">
        <v>18</v>
      </c>
      <c r="B1335" t="s">
        <v>25</v>
      </c>
      <c r="C1335" s="79">
        <f t="shared" si="40"/>
        <v>1</v>
      </c>
      <c r="D1335" s="79">
        <f t="shared" si="41"/>
        <v>1</v>
      </c>
    </row>
    <row r="1336" spans="1:4" x14ac:dyDescent="0.2">
      <c r="A1336" t="s">
        <v>18</v>
      </c>
      <c r="B1336" t="s">
        <v>25</v>
      </c>
      <c r="C1336" s="79">
        <f t="shared" si="40"/>
        <v>1</v>
      </c>
      <c r="D1336" s="79">
        <f t="shared" si="41"/>
        <v>1</v>
      </c>
    </row>
    <row r="1337" spans="1:4" x14ac:dyDescent="0.2">
      <c r="A1337" t="s">
        <v>18</v>
      </c>
      <c r="B1337" t="s">
        <v>25</v>
      </c>
      <c r="C1337" s="79">
        <f t="shared" si="40"/>
        <v>1</v>
      </c>
      <c r="D1337" s="79">
        <f t="shared" si="41"/>
        <v>1</v>
      </c>
    </row>
    <row r="1338" spans="1:4" x14ac:dyDescent="0.2">
      <c r="A1338" t="s">
        <v>18</v>
      </c>
      <c r="B1338" t="s">
        <v>25</v>
      </c>
      <c r="C1338" s="79">
        <f t="shared" si="40"/>
        <v>1</v>
      </c>
      <c r="D1338" s="79">
        <f t="shared" si="41"/>
        <v>1</v>
      </c>
    </row>
    <row r="1339" spans="1:4" x14ac:dyDescent="0.2">
      <c r="A1339" t="s">
        <v>18</v>
      </c>
      <c r="B1339" t="s">
        <v>25</v>
      </c>
      <c r="C1339" s="79">
        <f t="shared" si="40"/>
        <v>1</v>
      </c>
      <c r="D1339" s="79">
        <f t="shared" si="41"/>
        <v>1</v>
      </c>
    </row>
    <row r="1340" spans="1:4" x14ac:dyDescent="0.2">
      <c r="A1340" t="s">
        <v>18</v>
      </c>
      <c r="B1340" t="s">
        <v>25</v>
      </c>
      <c r="C1340" s="79">
        <f t="shared" si="40"/>
        <v>1</v>
      </c>
      <c r="D1340" s="79">
        <f t="shared" si="41"/>
        <v>1</v>
      </c>
    </row>
    <row r="1341" spans="1:4" x14ac:dyDescent="0.2">
      <c r="A1341" t="s">
        <v>18</v>
      </c>
      <c r="B1341" t="s">
        <v>25</v>
      </c>
      <c r="C1341" s="79">
        <f t="shared" si="40"/>
        <v>1</v>
      </c>
      <c r="D1341" s="79">
        <f t="shared" si="41"/>
        <v>1</v>
      </c>
    </row>
    <row r="1342" spans="1:4" x14ac:dyDescent="0.2">
      <c r="A1342" t="s">
        <v>18</v>
      </c>
      <c r="B1342" t="s">
        <v>25</v>
      </c>
      <c r="C1342" s="79">
        <f t="shared" si="40"/>
        <v>1</v>
      </c>
      <c r="D1342" s="79">
        <f t="shared" si="41"/>
        <v>1</v>
      </c>
    </row>
    <row r="1343" spans="1:4" x14ac:dyDescent="0.2">
      <c r="A1343" t="s">
        <v>18</v>
      </c>
      <c r="B1343" t="s">
        <v>25</v>
      </c>
      <c r="C1343" s="79">
        <f t="shared" si="40"/>
        <v>1</v>
      </c>
      <c r="D1343" s="79">
        <f t="shared" si="41"/>
        <v>1</v>
      </c>
    </row>
    <row r="1344" spans="1:4" x14ac:dyDescent="0.2">
      <c r="A1344" t="s">
        <v>18</v>
      </c>
      <c r="B1344" t="s">
        <v>25</v>
      </c>
      <c r="C1344" s="79">
        <f t="shared" si="40"/>
        <v>1</v>
      </c>
      <c r="D1344" s="79">
        <f t="shared" si="41"/>
        <v>1</v>
      </c>
    </row>
    <row r="1345" spans="1:4" x14ac:dyDescent="0.2">
      <c r="A1345" t="s">
        <v>18</v>
      </c>
      <c r="B1345" t="s">
        <v>25</v>
      </c>
      <c r="C1345" s="79">
        <f t="shared" si="40"/>
        <v>1</v>
      </c>
      <c r="D1345" s="79">
        <f t="shared" si="41"/>
        <v>1</v>
      </c>
    </row>
    <row r="1346" spans="1:4" x14ac:dyDescent="0.2">
      <c r="A1346" t="s">
        <v>18</v>
      </c>
      <c r="B1346" t="s">
        <v>25</v>
      </c>
      <c r="C1346" s="79">
        <f t="shared" si="40"/>
        <v>1</v>
      </c>
      <c r="D1346" s="79">
        <f t="shared" si="41"/>
        <v>1</v>
      </c>
    </row>
    <row r="1347" spans="1:4" x14ac:dyDescent="0.2">
      <c r="A1347" t="s">
        <v>18</v>
      </c>
      <c r="B1347" t="s">
        <v>25</v>
      </c>
      <c r="C1347" s="79">
        <f t="shared" ref="C1347:C1410" si="42">IF(A1347="Male", 1, 0)</f>
        <v>1</v>
      </c>
      <c r="D1347" s="79">
        <f t="shared" ref="D1347:D1410" si="43">IF(B1347="Yes", 1, 0)</f>
        <v>1</v>
      </c>
    </row>
    <row r="1348" spans="1:4" x14ac:dyDescent="0.2">
      <c r="A1348" t="s">
        <v>18</v>
      </c>
      <c r="B1348" t="s">
        <v>25</v>
      </c>
      <c r="C1348" s="79">
        <f t="shared" si="42"/>
        <v>1</v>
      </c>
      <c r="D1348" s="79">
        <f t="shared" si="43"/>
        <v>1</v>
      </c>
    </row>
    <row r="1349" spans="1:4" x14ac:dyDescent="0.2">
      <c r="A1349" t="s">
        <v>18</v>
      </c>
      <c r="B1349" t="s">
        <v>25</v>
      </c>
      <c r="C1349" s="79">
        <f t="shared" si="42"/>
        <v>1</v>
      </c>
      <c r="D1349" s="79">
        <f t="shared" si="43"/>
        <v>1</v>
      </c>
    </row>
    <row r="1350" spans="1:4" x14ac:dyDescent="0.2">
      <c r="A1350" t="s">
        <v>18</v>
      </c>
      <c r="B1350" t="s">
        <v>25</v>
      </c>
      <c r="C1350" s="79">
        <f t="shared" si="42"/>
        <v>1</v>
      </c>
      <c r="D1350" s="79">
        <f t="shared" si="43"/>
        <v>1</v>
      </c>
    </row>
    <row r="1351" spans="1:4" x14ac:dyDescent="0.2">
      <c r="A1351" t="s">
        <v>18</v>
      </c>
      <c r="B1351" t="s">
        <v>25</v>
      </c>
      <c r="C1351" s="79">
        <f t="shared" si="42"/>
        <v>1</v>
      </c>
      <c r="D1351" s="79">
        <f t="shared" si="43"/>
        <v>1</v>
      </c>
    </row>
    <row r="1352" spans="1:4" x14ac:dyDescent="0.2">
      <c r="A1352" t="s">
        <v>18</v>
      </c>
      <c r="B1352" t="s">
        <v>25</v>
      </c>
      <c r="C1352" s="79">
        <f t="shared" si="42"/>
        <v>1</v>
      </c>
      <c r="D1352" s="79">
        <f t="shared" si="43"/>
        <v>1</v>
      </c>
    </row>
    <row r="1353" spans="1:4" x14ac:dyDescent="0.2">
      <c r="A1353" t="s">
        <v>18</v>
      </c>
      <c r="B1353" t="s">
        <v>25</v>
      </c>
      <c r="C1353" s="79">
        <f t="shared" si="42"/>
        <v>1</v>
      </c>
      <c r="D1353" s="79">
        <f t="shared" si="43"/>
        <v>1</v>
      </c>
    </row>
    <row r="1354" spans="1:4" x14ac:dyDescent="0.2">
      <c r="A1354" t="s">
        <v>18</v>
      </c>
      <c r="B1354" t="s">
        <v>25</v>
      </c>
      <c r="C1354" s="79">
        <f t="shared" si="42"/>
        <v>1</v>
      </c>
      <c r="D1354" s="79">
        <f t="shared" si="43"/>
        <v>1</v>
      </c>
    </row>
    <row r="1355" spans="1:4" x14ac:dyDescent="0.2">
      <c r="A1355" t="s">
        <v>18</v>
      </c>
      <c r="B1355" t="s">
        <v>25</v>
      </c>
      <c r="C1355" s="79">
        <f t="shared" si="42"/>
        <v>1</v>
      </c>
      <c r="D1355" s="79">
        <f t="shared" si="43"/>
        <v>1</v>
      </c>
    </row>
    <row r="1356" spans="1:4" x14ac:dyDescent="0.2">
      <c r="A1356" t="s">
        <v>18</v>
      </c>
      <c r="B1356" t="s">
        <v>25</v>
      </c>
      <c r="C1356" s="79">
        <f t="shared" si="42"/>
        <v>1</v>
      </c>
      <c r="D1356" s="79">
        <f t="shared" si="43"/>
        <v>1</v>
      </c>
    </row>
    <row r="1357" spans="1:4" x14ac:dyDescent="0.2">
      <c r="A1357" t="s">
        <v>18</v>
      </c>
      <c r="B1357" t="s">
        <v>25</v>
      </c>
      <c r="C1357" s="79">
        <f t="shared" si="42"/>
        <v>1</v>
      </c>
      <c r="D1357" s="79">
        <f t="shared" si="43"/>
        <v>1</v>
      </c>
    </row>
    <row r="1358" spans="1:4" x14ac:dyDescent="0.2">
      <c r="A1358" t="s">
        <v>18</v>
      </c>
      <c r="B1358" t="s">
        <v>25</v>
      </c>
      <c r="C1358" s="79">
        <f t="shared" si="42"/>
        <v>1</v>
      </c>
      <c r="D1358" s="79">
        <f t="shared" si="43"/>
        <v>1</v>
      </c>
    </row>
    <row r="1359" spans="1:4" x14ac:dyDescent="0.2">
      <c r="A1359" t="s">
        <v>18</v>
      </c>
      <c r="B1359" t="s">
        <v>25</v>
      </c>
      <c r="C1359" s="79">
        <f t="shared" si="42"/>
        <v>1</v>
      </c>
      <c r="D1359" s="79">
        <f t="shared" si="43"/>
        <v>1</v>
      </c>
    </row>
    <row r="1360" spans="1:4" x14ac:dyDescent="0.2">
      <c r="A1360" t="s">
        <v>18</v>
      </c>
      <c r="B1360" t="s">
        <v>25</v>
      </c>
      <c r="C1360" s="79">
        <f t="shared" si="42"/>
        <v>1</v>
      </c>
      <c r="D1360" s="79">
        <f t="shared" si="43"/>
        <v>1</v>
      </c>
    </row>
    <row r="1361" spans="1:4" x14ac:dyDescent="0.2">
      <c r="A1361" t="s">
        <v>18</v>
      </c>
      <c r="B1361" t="s">
        <v>25</v>
      </c>
      <c r="C1361" s="79">
        <f t="shared" si="42"/>
        <v>1</v>
      </c>
      <c r="D1361" s="79">
        <f t="shared" si="43"/>
        <v>1</v>
      </c>
    </row>
    <row r="1362" spans="1:4" x14ac:dyDescent="0.2">
      <c r="A1362" t="s">
        <v>18</v>
      </c>
      <c r="B1362" t="s">
        <v>25</v>
      </c>
      <c r="C1362" s="79">
        <f t="shared" si="42"/>
        <v>1</v>
      </c>
      <c r="D1362" s="79">
        <f t="shared" si="43"/>
        <v>1</v>
      </c>
    </row>
    <row r="1363" spans="1:4" x14ac:dyDescent="0.2">
      <c r="A1363" t="s">
        <v>18</v>
      </c>
      <c r="B1363" t="s">
        <v>25</v>
      </c>
      <c r="C1363" s="79">
        <f t="shared" si="42"/>
        <v>1</v>
      </c>
      <c r="D1363" s="79">
        <f t="shared" si="43"/>
        <v>1</v>
      </c>
    </row>
    <row r="1364" spans="1:4" x14ac:dyDescent="0.2">
      <c r="A1364" t="s">
        <v>18</v>
      </c>
      <c r="B1364" t="s">
        <v>25</v>
      </c>
      <c r="C1364" s="79">
        <f t="shared" si="42"/>
        <v>1</v>
      </c>
      <c r="D1364" s="79">
        <f t="shared" si="43"/>
        <v>1</v>
      </c>
    </row>
    <row r="1365" spans="1:4" x14ac:dyDescent="0.2">
      <c r="A1365" t="s">
        <v>18</v>
      </c>
      <c r="B1365" t="s">
        <v>25</v>
      </c>
      <c r="C1365" s="79">
        <f t="shared" si="42"/>
        <v>1</v>
      </c>
      <c r="D1365" s="79">
        <f t="shared" si="43"/>
        <v>1</v>
      </c>
    </row>
    <row r="1366" spans="1:4" x14ac:dyDescent="0.2">
      <c r="A1366" t="s">
        <v>18</v>
      </c>
      <c r="B1366" t="s">
        <v>25</v>
      </c>
      <c r="C1366" s="79">
        <f t="shared" si="42"/>
        <v>1</v>
      </c>
      <c r="D1366" s="79">
        <f t="shared" si="43"/>
        <v>1</v>
      </c>
    </row>
    <row r="1367" spans="1:4" x14ac:dyDescent="0.2">
      <c r="A1367" t="s">
        <v>18</v>
      </c>
      <c r="B1367" t="s">
        <v>25</v>
      </c>
      <c r="C1367" s="79">
        <f t="shared" si="42"/>
        <v>1</v>
      </c>
      <c r="D1367" s="79">
        <f t="shared" si="43"/>
        <v>1</v>
      </c>
    </row>
    <row r="1368" spans="1:4" x14ac:dyDescent="0.2">
      <c r="A1368" t="s">
        <v>18</v>
      </c>
      <c r="B1368" t="s">
        <v>25</v>
      </c>
      <c r="C1368" s="79">
        <f t="shared" si="42"/>
        <v>1</v>
      </c>
      <c r="D1368" s="79">
        <f t="shared" si="43"/>
        <v>1</v>
      </c>
    </row>
    <row r="1369" spans="1:4" x14ac:dyDescent="0.2">
      <c r="A1369" t="s">
        <v>18</v>
      </c>
      <c r="B1369" t="s">
        <v>25</v>
      </c>
      <c r="C1369" s="79">
        <f t="shared" si="42"/>
        <v>1</v>
      </c>
      <c r="D1369" s="79">
        <f t="shared" si="43"/>
        <v>1</v>
      </c>
    </row>
    <row r="1370" spans="1:4" x14ac:dyDescent="0.2">
      <c r="A1370" t="s">
        <v>18</v>
      </c>
      <c r="B1370" t="s">
        <v>25</v>
      </c>
      <c r="C1370" s="79">
        <f t="shared" si="42"/>
        <v>1</v>
      </c>
      <c r="D1370" s="79">
        <f t="shared" si="43"/>
        <v>1</v>
      </c>
    </row>
    <row r="1371" spans="1:4" x14ac:dyDescent="0.2">
      <c r="A1371" t="s">
        <v>18</v>
      </c>
      <c r="B1371" t="s">
        <v>25</v>
      </c>
      <c r="C1371" s="79">
        <f t="shared" si="42"/>
        <v>1</v>
      </c>
      <c r="D1371" s="79">
        <f t="shared" si="43"/>
        <v>1</v>
      </c>
    </row>
    <row r="1372" spans="1:4" x14ac:dyDescent="0.2">
      <c r="A1372" t="s">
        <v>18</v>
      </c>
      <c r="B1372" t="s">
        <v>25</v>
      </c>
      <c r="C1372" s="79">
        <f t="shared" si="42"/>
        <v>1</v>
      </c>
      <c r="D1372" s="79">
        <f t="shared" si="43"/>
        <v>1</v>
      </c>
    </row>
    <row r="1373" spans="1:4" x14ac:dyDescent="0.2">
      <c r="A1373" t="s">
        <v>18</v>
      </c>
      <c r="B1373" t="s">
        <v>25</v>
      </c>
      <c r="C1373" s="79">
        <f t="shared" si="42"/>
        <v>1</v>
      </c>
      <c r="D1373" s="79">
        <f t="shared" si="43"/>
        <v>1</v>
      </c>
    </row>
    <row r="1374" spans="1:4" x14ac:dyDescent="0.2">
      <c r="A1374" t="s">
        <v>18</v>
      </c>
      <c r="B1374" t="s">
        <v>25</v>
      </c>
      <c r="C1374" s="79">
        <f t="shared" si="42"/>
        <v>1</v>
      </c>
      <c r="D1374" s="79">
        <f t="shared" si="43"/>
        <v>1</v>
      </c>
    </row>
    <row r="1375" spans="1:4" x14ac:dyDescent="0.2">
      <c r="A1375" t="s">
        <v>18</v>
      </c>
      <c r="B1375" t="s">
        <v>25</v>
      </c>
      <c r="C1375" s="79">
        <f t="shared" si="42"/>
        <v>1</v>
      </c>
      <c r="D1375" s="79">
        <f t="shared" si="43"/>
        <v>1</v>
      </c>
    </row>
    <row r="1376" spans="1:4" x14ac:dyDescent="0.2">
      <c r="A1376" t="s">
        <v>18</v>
      </c>
      <c r="B1376" t="s">
        <v>25</v>
      </c>
      <c r="C1376" s="79">
        <f t="shared" si="42"/>
        <v>1</v>
      </c>
      <c r="D1376" s="79">
        <f t="shared" si="43"/>
        <v>1</v>
      </c>
    </row>
    <row r="1377" spans="1:4" x14ac:dyDescent="0.2">
      <c r="A1377" t="s">
        <v>18</v>
      </c>
      <c r="B1377" t="s">
        <v>25</v>
      </c>
      <c r="C1377" s="79">
        <f t="shared" si="42"/>
        <v>1</v>
      </c>
      <c r="D1377" s="79">
        <f t="shared" si="43"/>
        <v>1</v>
      </c>
    </row>
    <row r="1378" spans="1:4" x14ac:dyDescent="0.2">
      <c r="A1378" t="s">
        <v>18</v>
      </c>
      <c r="B1378" t="s">
        <v>25</v>
      </c>
      <c r="C1378" s="79">
        <f t="shared" si="42"/>
        <v>1</v>
      </c>
      <c r="D1378" s="79">
        <f t="shared" si="43"/>
        <v>1</v>
      </c>
    </row>
    <row r="1379" spans="1:4" x14ac:dyDescent="0.2">
      <c r="A1379" t="s">
        <v>18</v>
      </c>
      <c r="B1379" t="s">
        <v>25</v>
      </c>
      <c r="C1379" s="79">
        <f t="shared" si="42"/>
        <v>1</v>
      </c>
      <c r="D1379" s="79">
        <f t="shared" si="43"/>
        <v>1</v>
      </c>
    </row>
    <row r="1380" spans="1:4" x14ac:dyDescent="0.2">
      <c r="A1380" t="s">
        <v>18</v>
      </c>
      <c r="B1380" t="s">
        <v>25</v>
      </c>
      <c r="C1380" s="79">
        <f t="shared" si="42"/>
        <v>1</v>
      </c>
      <c r="D1380" s="79">
        <f t="shared" si="43"/>
        <v>1</v>
      </c>
    </row>
    <row r="1381" spans="1:4" x14ac:dyDescent="0.2">
      <c r="A1381" t="s">
        <v>18</v>
      </c>
      <c r="B1381" t="s">
        <v>25</v>
      </c>
      <c r="C1381" s="79">
        <f t="shared" si="42"/>
        <v>1</v>
      </c>
      <c r="D1381" s="79">
        <f t="shared" si="43"/>
        <v>1</v>
      </c>
    </row>
    <row r="1382" spans="1:4" x14ac:dyDescent="0.2">
      <c r="A1382" t="s">
        <v>18</v>
      </c>
      <c r="B1382" t="s">
        <v>25</v>
      </c>
      <c r="C1382" s="79">
        <f t="shared" si="42"/>
        <v>1</v>
      </c>
      <c r="D1382" s="79">
        <f t="shared" si="43"/>
        <v>1</v>
      </c>
    </row>
    <row r="1383" spans="1:4" x14ac:dyDescent="0.2">
      <c r="A1383" t="s">
        <v>18</v>
      </c>
      <c r="B1383" t="s">
        <v>25</v>
      </c>
      <c r="C1383" s="79">
        <f t="shared" si="42"/>
        <v>1</v>
      </c>
      <c r="D1383" s="79">
        <f t="shared" si="43"/>
        <v>1</v>
      </c>
    </row>
    <row r="1384" spans="1:4" x14ac:dyDescent="0.2">
      <c r="A1384" t="s">
        <v>18</v>
      </c>
      <c r="B1384" t="s">
        <v>25</v>
      </c>
      <c r="C1384" s="79">
        <f t="shared" si="42"/>
        <v>1</v>
      </c>
      <c r="D1384" s="79">
        <f t="shared" si="43"/>
        <v>1</v>
      </c>
    </row>
    <row r="1385" spans="1:4" x14ac:dyDescent="0.2">
      <c r="A1385" t="s">
        <v>18</v>
      </c>
      <c r="B1385" t="s">
        <v>25</v>
      </c>
      <c r="C1385" s="79">
        <f t="shared" si="42"/>
        <v>1</v>
      </c>
      <c r="D1385" s="79">
        <f t="shared" si="43"/>
        <v>1</v>
      </c>
    </row>
    <row r="1386" spans="1:4" x14ac:dyDescent="0.2">
      <c r="A1386" t="s">
        <v>18</v>
      </c>
      <c r="B1386" t="s">
        <v>25</v>
      </c>
      <c r="C1386" s="79">
        <f t="shared" si="42"/>
        <v>1</v>
      </c>
      <c r="D1386" s="79">
        <f t="shared" si="43"/>
        <v>1</v>
      </c>
    </row>
    <row r="1387" spans="1:4" x14ac:dyDescent="0.2">
      <c r="A1387" t="s">
        <v>18</v>
      </c>
      <c r="B1387" t="s">
        <v>25</v>
      </c>
      <c r="C1387" s="79">
        <f t="shared" si="42"/>
        <v>1</v>
      </c>
      <c r="D1387" s="79">
        <f t="shared" si="43"/>
        <v>1</v>
      </c>
    </row>
    <row r="1388" spans="1:4" x14ac:dyDescent="0.2">
      <c r="A1388" t="s">
        <v>18</v>
      </c>
      <c r="B1388" t="s">
        <v>25</v>
      </c>
      <c r="C1388" s="79">
        <f t="shared" si="42"/>
        <v>1</v>
      </c>
      <c r="D1388" s="79">
        <f t="shared" si="43"/>
        <v>1</v>
      </c>
    </row>
    <row r="1389" spans="1:4" x14ac:dyDescent="0.2">
      <c r="A1389" t="s">
        <v>18</v>
      </c>
      <c r="B1389" t="s">
        <v>25</v>
      </c>
      <c r="C1389" s="79">
        <f t="shared" si="42"/>
        <v>1</v>
      </c>
      <c r="D1389" s="79">
        <f t="shared" si="43"/>
        <v>1</v>
      </c>
    </row>
    <row r="1390" spans="1:4" x14ac:dyDescent="0.2">
      <c r="A1390" t="s">
        <v>18</v>
      </c>
      <c r="B1390" t="s">
        <v>25</v>
      </c>
      <c r="C1390" s="79">
        <f t="shared" si="42"/>
        <v>1</v>
      </c>
      <c r="D1390" s="79">
        <f t="shared" si="43"/>
        <v>1</v>
      </c>
    </row>
    <row r="1391" spans="1:4" x14ac:dyDescent="0.2">
      <c r="A1391" t="s">
        <v>18</v>
      </c>
      <c r="B1391" t="s">
        <v>25</v>
      </c>
      <c r="C1391" s="79">
        <f t="shared" si="42"/>
        <v>1</v>
      </c>
      <c r="D1391" s="79">
        <f t="shared" si="43"/>
        <v>1</v>
      </c>
    </row>
    <row r="1392" spans="1:4" x14ac:dyDescent="0.2">
      <c r="A1392" t="s">
        <v>18</v>
      </c>
      <c r="B1392" t="s">
        <v>25</v>
      </c>
      <c r="C1392" s="79">
        <f t="shared" si="42"/>
        <v>1</v>
      </c>
      <c r="D1392" s="79">
        <f t="shared" si="43"/>
        <v>1</v>
      </c>
    </row>
    <row r="1393" spans="1:4" x14ac:dyDescent="0.2">
      <c r="A1393" t="s">
        <v>18</v>
      </c>
      <c r="B1393" t="s">
        <v>25</v>
      </c>
      <c r="C1393" s="79">
        <f t="shared" si="42"/>
        <v>1</v>
      </c>
      <c r="D1393" s="79">
        <f t="shared" si="43"/>
        <v>1</v>
      </c>
    </row>
    <row r="1394" spans="1:4" x14ac:dyDescent="0.2">
      <c r="A1394" t="s">
        <v>18</v>
      </c>
      <c r="B1394" t="s">
        <v>25</v>
      </c>
      <c r="C1394" s="79">
        <f t="shared" si="42"/>
        <v>1</v>
      </c>
      <c r="D1394" s="79">
        <f t="shared" si="43"/>
        <v>1</v>
      </c>
    </row>
    <row r="1395" spans="1:4" x14ac:dyDescent="0.2">
      <c r="A1395" t="s">
        <v>18</v>
      </c>
      <c r="B1395" t="s">
        <v>25</v>
      </c>
      <c r="C1395" s="79">
        <f t="shared" si="42"/>
        <v>1</v>
      </c>
      <c r="D1395" s="79">
        <f t="shared" si="43"/>
        <v>1</v>
      </c>
    </row>
    <row r="1396" spans="1:4" x14ac:dyDescent="0.2">
      <c r="A1396" t="s">
        <v>18</v>
      </c>
      <c r="B1396" t="s">
        <v>25</v>
      </c>
      <c r="C1396" s="79">
        <f t="shared" si="42"/>
        <v>1</v>
      </c>
      <c r="D1396" s="79">
        <f t="shared" si="43"/>
        <v>1</v>
      </c>
    </row>
    <row r="1397" spans="1:4" x14ac:dyDescent="0.2">
      <c r="A1397" t="s">
        <v>18</v>
      </c>
      <c r="B1397" t="s">
        <v>25</v>
      </c>
      <c r="C1397" s="79">
        <f t="shared" si="42"/>
        <v>1</v>
      </c>
      <c r="D1397" s="79">
        <f t="shared" si="43"/>
        <v>1</v>
      </c>
    </row>
    <row r="1398" spans="1:4" x14ac:dyDescent="0.2">
      <c r="A1398" t="s">
        <v>18</v>
      </c>
      <c r="B1398" t="s">
        <v>25</v>
      </c>
      <c r="C1398" s="79">
        <f t="shared" si="42"/>
        <v>1</v>
      </c>
      <c r="D1398" s="79">
        <f t="shared" si="43"/>
        <v>1</v>
      </c>
    </row>
    <row r="1399" spans="1:4" x14ac:dyDescent="0.2">
      <c r="A1399" t="s">
        <v>18</v>
      </c>
      <c r="B1399" t="s">
        <v>25</v>
      </c>
      <c r="C1399" s="79">
        <f t="shared" si="42"/>
        <v>1</v>
      </c>
      <c r="D1399" s="79">
        <f t="shared" si="43"/>
        <v>1</v>
      </c>
    </row>
    <row r="1400" spans="1:4" x14ac:dyDescent="0.2">
      <c r="A1400" t="s">
        <v>18</v>
      </c>
      <c r="B1400" t="s">
        <v>25</v>
      </c>
      <c r="C1400" s="79">
        <f t="shared" si="42"/>
        <v>1</v>
      </c>
      <c r="D1400" s="79">
        <f t="shared" si="43"/>
        <v>1</v>
      </c>
    </row>
    <row r="1401" spans="1:4" x14ac:dyDescent="0.2">
      <c r="A1401" t="s">
        <v>18</v>
      </c>
      <c r="B1401" t="s">
        <v>25</v>
      </c>
      <c r="C1401" s="79">
        <f t="shared" si="42"/>
        <v>1</v>
      </c>
      <c r="D1401" s="79">
        <f t="shared" si="43"/>
        <v>1</v>
      </c>
    </row>
    <row r="1402" spans="1:4" x14ac:dyDescent="0.2">
      <c r="A1402" t="s">
        <v>18</v>
      </c>
      <c r="B1402" t="s">
        <v>25</v>
      </c>
      <c r="C1402" s="79">
        <f t="shared" si="42"/>
        <v>1</v>
      </c>
      <c r="D1402" s="79">
        <f t="shared" si="43"/>
        <v>1</v>
      </c>
    </row>
    <row r="1403" spans="1:4" x14ac:dyDescent="0.2">
      <c r="A1403" t="s">
        <v>18</v>
      </c>
      <c r="B1403" t="s">
        <v>25</v>
      </c>
      <c r="C1403" s="79">
        <f t="shared" si="42"/>
        <v>1</v>
      </c>
      <c r="D1403" s="79">
        <f t="shared" si="43"/>
        <v>1</v>
      </c>
    </row>
    <row r="1404" spans="1:4" x14ac:dyDescent="0.2">
      <c r="A1404" t="s">
        <v>18</v>
      </c>
      <c r="B1404" t="s">
        <v>25</v>
      </c>
      <c r="C1404" s="79">
        <f t="shared" si="42"/>
        <v>1</v>
      </c>
      <c r="D1404" s="79">
        <f t="shared" si="43"/>
        <v>1</v>
      </c>
    </row>
    <row r="1405" spans="1:4" x14ac:dyDescent="0.2">
      <c r="A1405" t="s">
        <v>18</v>
      </c>
      <c r="B1405" t="s">
        <v>25</v>
      </c>
      <c r="C1405" s="79">
        <f t="shared" si="42"/>
        <v>1</v>
      </c>
      <c r="D1405" s="79">
        <f t="shared" si="43"/>
        <v>1</v>
      </c>
    </row>
    <row r="1406" spans="1:4" x14ac:dyDescent="0.2">
      <c r="A1406" t="s">
        <v>18</v>
      </c>
      <c r="B1406" t="s">
        <v>25</v>
      </c>
      <c r="C1406" s="79">
        <f t="shared" si="42"/>
        <v>1</v>
      </c>
      <c r="D1406" s="79">
        <f t="shared" si="43"/>
        <v>1</v>
      </c>
    </row>
    <row r="1407" spans="1:4" x14ac:dyDescent="0.2">
      <c r="A1407" t="s">
        <v>18</v>
      </c>
      <c r="B1407" t="s">
        <v>25</v>
      </c>
      <c r="C1407" s="79">
        <f t="shared" si="42"/>
        <v>1</v>
      </c>
      <c r="D1407" s="79">
        <f t="shared" si="43"/>
        <v>1</v>
      </c>
    </row>
    <row r="1408" spans="1:4" x14ac:dyDescent="0.2">
      <c r="A1408" t="s">
        <v>18</v>
      </c>
      <c r="B1408" t="s">
        <v>25</v>
      </c>
      <c r="C1408" s="79">
        <f t="shared" si="42"/>
        <v>1</v>
      </c>
      <c r="D1408" s="79">
        <f t="shared" si="43"/>
        <v>1</v>
      </c>
    </row>
    <row r="1409" spans="1:4" x14ac:dyDescent="0.2">
      <c r="A1409" t="s">
        <v>18</v>
      </c>
      <c r="B1409" t="s">
        <v>25</v>
      </c>
      <c r="C1409" s="79">
        <f t="shared" si="42"/>
        <v>1</v>
      </c>
      <c r="D1409" s="79">
        <f t="shared" si="43"/>
        <v>1</v>
      </c>
    </row>
    <row r="1410" spans="1:4" x14ac:dyDescent="0.2">
      <c r="A1410" t="s">
        <v>18</v>
      </c>
      <c r="B1410" t="s">
        <v>25</v>
      </c>
      <c r="C1410" s="79">
        <f t="shared" si="42"/>
        <v>1</v>
      </c>
      <c r="D1410" s="79">
        <f t="shared" si="43"/>
        <v>1</v>
      </c>
    </row>
    <row r="1411" spans="1:4" x14ac:dyDescent="0.2">
      <c r="A1411" t="s">
        <v>18</v>
      </c>
      <c r="B1411" t="s">
        <v>25</v>
      </c>
      <c r="C1411" s="79">
        <f t="shared" ref="C1411:C1474" si="44">IF(A1411="Male", 1, 0)</f>
        <v>1</v>
      </c>
      <c r="D1411" s="79">
        <f t="shared" ref="D1411:D1474" si="45">IF(B1411="Yes", 1, 0)</f>
        <v>1</v>
      </c>
    </row>
    <row r="1412" spans="1:4" x14ac:dyDescent="0.2">
      <c r="A1412" t="s">
        <v>18</v>
      </c>
      <c r="B1412" t="s">
        <v>25</v>
      </c>
      <c r="C1412" s="79">
        <f t="shared" si="44"/>
        <v>1</v>
      </c>
      <c r="D1412" s="79">
        <f t="shared" si="45"/>
        <v>1</v>
      </c>
    </row>
    <row r="1413" spans="1:4" x14ac:dyDescent="0.2">
      <c r="A1413" t="s">
        <v>18</v>
      </c>
      <c r="B1413" t="s">
        <v>25</v>
      </c>
      <c r="C1413" s="79">
        <f t="shared" si="44"/>
        <v>1</v>
      </c>
      <c r="D1413" s="79">
        <f t="shared" si="45"/>
        <v>1</v>
      </c>
    </row>
    <row r="1414" spans="1:4" x14ac:dyDescent="0.2">
      <c r="A1414" t="s">
        <v>18</v>
      </c>
      <c r="B1414" t="s">
        <v>25</v>
      </c>
      <c r="C1414" s="79">
        <f t="shared" si="44"/>
        <v>1</v>
      </c>
      <c r="D1414" s="79">
        <f t="shared" si="45"/>
        <v>1</v>
      </c>
    </row>
    <row r="1415" spans="1:4" x14ac:dyDescent="0.2">
      <c r="A1415" t="s">
        <v>18</v>
      </c>
      <c r="B1415" t="s">
        <v>25</v>
      </c>
      <c r="C1415" s="79">
        <f t="shared" si="44"/>
        <v>1</v>
      </c>
      <c r="D1415" s="79">
        <f t="shared" si="45"/>
        <v>1</v>
      </c>
    </row>
    <row r="1416" spans="1:4" x14ac:dyDescent="0.2">
      <c r="A1416" t="s">
        <v>18</v>
      </c>
      <c r="B1416" t="s">
        <v>25</v>
      </c>
      <c r="C1416" s="79">
        <f t="shared" si="44"/>
        <v>1</v>
      </c>
      <c r="D1416" s="79">
        <f t="shared" si="45"/>
        <v>1</v>
      </c>
    </row>
    <row r="1417" spans="1:4" x14ac:dyDescent="0.2">
      <c r="A1417" t="s">
        <v>18</v>
      </c>
      <c r="B1417" t="s">
        <v>25</v>
      </c>
      <c r="C1417" s="79">
        <f t="shared" si="44"/>
        <v>1</v>
      </c>
      <c r="D1417" s="79">
        <f t="shared" si="45"/>
        <v>1</v>
      </c>
    </row>
    <row r="1418" spans="1:4" x14ac:dyDescent="0.2">
      <c r="A1418" t="s">
        <v>18</v>
      </c>
      <c r="B1418" t="s">
        <v>25</v>
      </c>
      <c r="C1418" s="79">
        <f t="shared" si="44"/>
        <v>1</v>
      </c>
      <c r="D1418" s="79">
        <f t="shared" si="45"/>
        <v>1</v>
      </c>
    </row>
    <row r="1419" spans="1:4" x14ac:dyDescent="0.2">
      <c r="A1419" t="s">
        <v>18</v>
      </c>
      <c r="B1419" t="s">
        <v>25</v>
      </c>
      <c r="C1419" s="79">
        <f t="shared" si="44"/>
        <v>1</v>
      </c>
      <c r="D1419" s="79">
        <f t="shared" si="45"/>
        <v>1</v>
      </c>
    </row>
    <row r="1420" spans="1:4" x14ac:dyDescent="0.2">
      <c r="A1420" t="s">
        <v>18</v>
      </c>
      <c r="B1420" t="s">
        <v>25</v>
      </c>
      <c r="C1420" s="79">
        <f t="shared" si="44"/>
        <v>1</v>
      </c>
      <c r="D1420" s="79">
        <f t="shared" si="45"/>
        <v>1</v>
      </c>
    </row>
    <row r="1421" spans="1:4" x14ac:dyDescent="0.2">
      <c r="A1421" t="s">
        <v>18</v>
      </c>
      <c r="B1421" t="s">
        <v>25</v>
      </c>
      <c r="C1421" s="79">
        <f t="shared" si="44"/>
        <v>1</v>
      </c>
      <c r="D1421" s="79">
        <f t="shared" si="45"/>
        <v>1</v>
      </c>
    </row>
    <row r="1422" spans="1:4" x14ac:dyDescent="0.2">
      <c r="A1422" t="s">
        <v>18</v>
      </c>
      <c r="B1422" t="s">
        <v>25</v>
      </c>
      <c r="C1422" s="79">
        <f t="shared" si="44"/>
        <v>1</v>
      </c>
      <c r="D1422" s="79">
        <f t="shared" si="45"/>
        <v>1</v>
      </c>
    </row>
    <row r="1423" spans="1:4" x14ac:dyDescent="0.2">
      <c r="A1423" t="s">
        <v>18</v>
      </c>
      <c r="B1423" t="s">
        <v>25</v>
      </c>
      <c r="C1423" s="79">
        <f t="shared" si="44"/>
        <v>1</v>
      </c>
      <c r="D1423" s="79">
        <f t="shared" si="45"/>
        <v>1</v>
      </c>
    </row>
    <row r="1424" spans="1:4" x14ac:dyDescent="0.2">
      <c r="A1424" t="s">
        <v>18</v>
      </c>
      <c r="B1424" t="s">
        <v>25</v>
      </c>
      <c r="C1424" s="79">
        <f t="shared" si="44"/>
        <v>1</v>
      </c>
      <c r="D1424" s="79">
        <f t="shared" si="45"/>
        <v>1</v>
      </c>
    </row>
    <row r="1425" spans="1:4" x14ac:dyDescent="0.2">
      <c r="A1425" t="s">
        <v>18</v>
      </c>
      <c r="B1425" t="s">
        <v>25</v>
      </c>
      <c r="C1425" s="79">
        <f t="shared" si="44"/>
        <v>1</v>
      </c>
      <c r="D1425" s="79">
        <f t="shared" si="45"/>
        <v>1</v>
      </c>
    </row>
    <row r="1426" spans="1:4" x14ac:dyDescent="0.2">
      <c r="A1426" t="s">
        <v>18</v>
      </c>
      <c r="B1426" t="s">
        <v>25</v>
      </c>
      <c r="C1426" s="79">
        <f t="shared" si="44"/>
        <v>1</v>
      </c>
      <c r="D1426" s="79">
        <f t="shared" si="45"/>
        <v>1</v>
      </c>
    </row>
    <row r="1427" spans="1:4" x14ac:dyDescent="0.2">
      <c r="A1427" t="s">
        <v>18</v>
      </c>
      <c r="B1427" t="s">
        <v>25</v>
      </c>
      <c r="C1427" s="79">
        <f t="shared" si="44"/>
        <v>1</v>
      </c>
      <c r="D1427" s="79">
        <f t="shared" si="45"/>
        <v>1</v>
      </c>
    </row>
    <row r="1428" spans="1:4" x14ac:dyDescent="0.2">
      <c r="A1428" t="s">
        <v>18</v>
      </c>
      <c r="B1428" t="s">
        <v>25</v>
      </c>
      <c r="C1428" s="79">
        <f t="shared" si="44"/>
        <v>1</v>
      </c>
      <c r="D1428" s="79">
        <f t="shared" si="45"/>
        <v>1</v>
      </c>
    </row>
    <row r="1429" spans="1:4" x14ac:dyDescent="0.2">
      <c r="A1429" t="s">
        <v>18</v>
      </c>
      <c r="B1429" t="s">
        <v>25</v>
      </c>
      <c r="C1429" s="79">
        <f t="shared" si="44"/>
        <v>1</v>
      </c>
      <c r="D1429" s="79">
        <f t="shared" si="45"/>
        <v>1</v>
      </c>
    </row>
    <row r="1430" spans="1:4" x14ac:dyDescent="0.2">
      <c r="A1430" t="s">
        <v>18</v>
      </c>
      <c r="B1430" t="s">
        <v>25</v>
      </c>
      <c r="C1430" s="79">
        <f t="shared" si="44"/>
        <v>1</v>
      </c>
      <c r="D1430" s="79">
        <f t="shared" si="45"/>
        <v>1</v>
      </c>
    </row>
    <row r="1431" spans="1:4" x14ac:dyDescent="0.2">
      <c r="A1431" t="s">
        <v>18</v>
      </c>
      <c r="B1431" t="s">
        <v>25</v>
      </c>
      <c r="C1431" s="79">
        <f t="shared" si="44"/>
        <v>1</v>
      </c>
      <c r="D1431" s="79">
        <f t="shared" si="45"/>
        <v>1</v>
      </c>
    </row>
    <row r="1432" spans="1:4" x14ac:dyDescent="0.2">
      <c r="A1432" t="s">
        <v>18</v>
      </c>
      <c r="B1432" t="s">
        <v>25</v>
      </c>
      <c r="C1432" s="79">
        <f t="shared" si="44"/>
        <v>1</v>
      </c>
      <c r="D1432" s="79">
        <f t="shared" si="45"/>
        <v>1</v>
      </c>
    </row>
    <row r="1433" spans="1:4" x14ac:dyDescent="0.2">
      <c r="A1433" t="s">
        <v>18</v>
      </c>
      <c r="B1433" t="s">
        <v>25</v>
      </c>
      <c r="C1433" s="79">
        <f t="shared" si="44"/>
        <v>1</v>
      </c>
      <c r="D1433" s="79">
        <f t="shared" si="45"/>
        <v>1</v>
      </c>
    </row>
    <row r="1434" spans="1:4" x14ac:dyDescent="0.2">
      <c r="A1434" t="s">
        <v>18</v>
      </c>
      <c r="B1434" t="s">
        <v>25</v>
      </c>
      <c r="C1434" s="79">
        <f t="shared" si="44"/>
        <v>1</v>
      </c>
      <c r="D1434" s="79">
        <f t="shared" si="45"/>
        <v>1</v>
      </c>
    </row>
    <row r="1435" spans="1:4" x14ac:dyDescent="0.2">
      <c r="A1435" t="s">
        <v>18</v>
      </c>
      <c r="B1435" t="s">
        <v>25</v>
      </c>
      <c r="C1435" s="79">
        <f t="shared" si="44"/>
        <v>1</v>
      </c>
      <c r="D1435" s="79">
        <f t="shared" si="45"/>
        <v>1</v>
      </c>
    </row>
    <row r="1436" spans="1:4" x14ac:dyDescent="0.2">
      <c r="A1436" t="s">
        <v>18</v>
      </c>
      <c r="B1436" t="s">
        <v>25</v>
      </c>
      <c r="C1436" s="79">
        <f t="shared" si="44"/>
        <v>1</v>
      </c>
      <c r="D1436" s="79">
        <f t="shared" si="45"/>
        <v>1</v>
      </c>
    </row>
    <row r="1437" spans="1:4" x14ac:dyDescent="0.2">
      <c r="A1437" t="s">
        <v>18</v>
      </c>
      <c r="B1437" t="s">
        <v>25</v>
      </c>
      <c r="C1437" s="79">
        <f t="shared" si="44"/>
        <v>1</v>
      </c>
      <c r="D1437" s="79">
        <f t="shared" si="45"/>
        <v>1</v>
      </c>
    </row>
    <row r="1438" spans="1:4" x14ac:dyDescent="0.2">
      <c r="A1438" t="s">
        <v>18</v>
      </c>
      <c r="B1438" t="s">
        <v>25</v>
      </c>
      <c r="C1438" s="79">
        <f t="shared" si="44"/>
        <v>1</v>
      </c>
      <c r="D1438" s="79">
        <f t="shared" si="45"/>
        <v>1</v>
      </c>
    </row>
    <row r="1439" spans="1:4" x14ac:dyDescent="0.2">
      <c r="A1439" t="s">
        <v>18</v>
      </c>
      <c r="B1439" t="s">
        <v>25</v>
      </c>
      <c r="C1439" s="79">
        <f t="shared" si="44"/>
        <v>1</v>
      </c>
      <c r="D1439" s="79">
        <f t="shared" si="45"/>
        <v>1</v>
      </c>
    </row>
    <row r="1440" spans="1:4" x14ac:dyDescent="0.2">
      <c r="A1440" t="s">
        <v>18</v>
      </c>
      <c r="B1440" t="s">
        <v>25</v>
      </c>
      <c r="C1440" s="79">
        <f t="shared" si="44"/>
        <v>1</v>
      </c>
      <c r="D1440" s="79">
        <f t="shared" si="45"/>
        <v>1</v>
      </c>
    </row>
    <row r="1441" spans="1:4" x14ac:dyDescent="0.2">
      <c r="A1441" t="s">
        <v>18</v>
      </c>
      <c r="B1441" t="s">
        <v>25</v>
      </c>
      <c r="C1441" s="79">
        <f t="shared" si="44"/>
        <v>1</v>
      </c>
      <c r="D1441" s="79">
        <f t="shared" si="45"/>
        <v>1</v>
      </c>
    </row>
    <row r="1442" spans="1:4" x14ac:dyDescent="0.2">
      <c r="A1442" t="s">
        <v>18</v>
      </c>
      <c r="B1442" t="s">
        <v>25</v>
      </c>
      <c r="C1442" s="79">
        <f t="shared" si="44"/>
        <v>1</v>
      </c>
      <c r="D1442" s="79">
        <f t="shared" si="45"/>
        <v>1</v>
      </c>
    </row>
    <row r="1443" spans="1:4" x14ac:dyDescent="0.2">
      <c r="A1443" t="s">
        <v>18</v>
      </c>
      <c r="B1443" t="s">
        <v>25</v>
      </c>
      <c r="C1443" s="79">
        <f t="shared" si="44"/>
        <v>1</v>
      </c>
      <c r="D1443" s="79">
        <f t="shared" si="45"/>
        <v>1</v>
      </c>
    </row>
    <row r="1444" spans="1:4" x14ac:dyDescent="0.2">
      <c r="A1444" t="s">
        <v>18</v>
      </c>
      <c r="B1444" t="s">
        <v>25</v>
      </c>
      <c r="C1444" s="79">
        <f t="shared" si="44"/>
        <v>1</v>
      </c>
      <c r="D1444" s="79">
        <f t="shared" si="45"/>
        <v>1</v>
      </c>
    </row>
    <row r="1445" spans="1:4" x14ac:dyDescent="0.2">
      <c r="A1445" t="s">
        <v>18</v>
      </c>
      <c r="B1445" t="s">
        <v>25</v>
      </c>
      <c r="C1445" s="79">
        <f t="shared" si="44"/>
        <v>1</v>
      </c>
      <c r="D1445" s="79">
        <f t="shared" si="45"/>
        <v>1</v>
      </c>
    </row>
    <row r="1446" spans="1:4" x14ac:dyDescent="0.2">
      <c r="A1446" t="s">
        <v>18</v>
      </c>
      <c r="B1446" t="s">
        <v>25</v>
      </c>
      <c r="C1446" s="79">
        <f t="shared" si="44"/>
        <v>1</v>
      </c>
      <c r="D1446" s="79">
        <f t="shared" si="45"/>
        <v>1</v>
      </c>
    </row>
    <row r="1447" spans="1:4" x14ac:dyDescent="0.2">
      <c r="A1447" t="s">
        <v>18</v>
      </c>
      <c r="B1447" t="s">
        <v>25</v>
      </c>
      <c r="C1447" s="79">
        <f t="shared" si="44"/>
        <v>1</v>
      </c>
      <c r="D1447" s="79">
        <f t="shared" si="45"/>
        <v>1</v>
      </c>
    </row>
    <row r="1448" spans="1:4" x14ac:dyDescent="0.2">
      <c r="A1448" t="s">
        <v>18</v>
      </c>
      <c r="B1448" t="s">
        <v>25</v>
      </c>
      <c r="C1448" s="79">
        <f t="shared" si="44"/>
        <v>1</v>
      </c>
      <c r="D1448" s="79">
        <f t="shared" si="45"/>
        <v>1</v>
      </c>
    </row>
    <row r="1449" spans="1:4" x14ac:dyDescent="0.2">
      <c r="A1449" t="s">
        <v>18</v>
      </c>
      <c r="B1449" t="s">
        <v>25</v>
      </c>
      <c r="C1449" s="79">
        <f t="shared" si="44"/>
        <v>1</v>
      </c>
      <c r="D1449" s="79">
        <f t="shared" si="45"/>
        <v>1</v>
      </c>
    </row>
    <row r="1450" spans="1:4" x14ac:dyDescent="0.2">
      <c r="A1450" t="s">
        <v>18</v>
      </c>
      <c r="B1450" t="s">
        <v>25</v>
      </c>
      <c r="C1450" s="79">
        <f t="shared" si="44"/>
        <v>1</v>
      </c>
      <c r="D1450" s="79">
        <f t="shared" si="45"/>
        <v>1</v>
      </c>
    </row>
    <row r="1451" spans="1:4" x14ac:dyDescent="0.2">
      <c r="A1451" t="s">
        <v>18</v>
      </c>
      <c r="B1451" t="s">
        <v>25</v>
      </c>
      <c r="C1451" s="79">
        <f t="shared" si="44"/>
        <v>1</v>
      </c>
      <c r="D1451" s="79">
        <f t="shared" si="45"/>
        <v>1</v>
      </c>
    </row>
    <row r="1452" spans="1:4" x14ac:dyDescent="0.2">
      <c r="A1452" t="s">
        <v>18</v>
      </c>
      <c r="B1452" t="s">
        <v>25</v>
      </c>
      <c r="C1452" s="79">
        <f t="shared" si="44"/>
        <v>1</v>
      </c>
      <c r="D1452" s="79">
        <f t="shared" si="45"/>
        <v>1</v>
      </c>
    </row>
    <row r="1453" spans="1:4" x14ac:dyDescent="0.2">
      <c r="A1453" t="s">
        <v>18</v>
      </c>
      <c r="B1453" t="s">
        <v>25</v>
      </c>
      <c r="C1453" s="79">
        <f t="shared" si="44"/>
        <v>1</v>
      </c>
      <c r="D1453" s="79">
        <f t="shared" si="45"/>
        <v>1</v>
      </c>
    </row>
    <row r="1454" spans="1:4" x14ac:dyDescent="0.2">
      <c r="A1454" t="s">
        <v>18</v>
      </c>
      <c r="B1454" t="s">
        <v>25</v>
      </c>
      <c r="C1454" s="79">
        <f t="shared" si="44"/>
        <v>1</v>
      </c>
      <c r="D1454" s="79">
        <f t="shared" si="45"/>
        <v>1</v>
      </c>
    </row>
    <row r="1455" spans="1:4" x14ac:dyDescent="0.2">
      <c r="A1455" t="s">
        <v>18</v>
      </c>
      <c r="B1455" t="s">
        <v>25</v>
      </c>
      <c r="C1455" s="79">
        <f t="shared" si="44"/>
        <v>1</v>
      </c>
      <c r="D1455" s="79">
        <f t="shared" si="45"/>
        <v>1</v>
      </c>
    </row>
    <row r="1456" spans="1:4" x14ac:dyDescent="0.2">
      <c r="A1456" t="s">
        <v>18</v>
      </c>
      <c r="B1456" t="s">
        <v>25</v>
      </c>
      <c r="C1456" s="79">
        <f t="shared" si="44"/>
        <v>1</v>
      </c>
      <c r="D1456" s="79">
        <f t="shared" si="45"/>
        <v>1</v>
      </c>
    </row>
    <row r="1457" spans="1:4" x14ac:dyDescent="0.2">
      <c r="A1457" t="s">
        <v>18</v>
      </c>
      <c r="B1457" t="s">
        <v>25</v>
      </c>
      <c r="C1457" s="79">
        <f t="shared" si="44"/>
        <v>1</v>
      </c>
      <c r="D1457" s="79">
        <f t="shared" si="45"/>
        <v>1</v>
      </c>
    </row>
    <row r="1458" spans="1:4" x14ac:dyDescent="0.2">
      <c r="A1458" t="s">
        <v>18</v>
      </c>
      <c r="B1458" t="s">
        <v>25</v>
      </c>
      <c r="C1458" s="79">
        <f t="shared" si="44"/>
        <v>1</v>
      </c>
      <c r="D1458" s="79">
        <f t="shared" si="45"/>
        <v>1</v>
      </c>
    </row>
    <row r="1459" spans="1:4" x14ac:dyDescent="0.2">
      <c r="A1459" t="s">
        <v>18</v>
      </c>
      <c r="B1459" t="s">
        <v>25</v>
      </c>
      <c r="C1459" s="79">
        <f t="shared" si="44"/>
        <v>1</v>
      </c>
      <c r="D1459" s="79">
        <f t="shared" si="45"/>
        <v>1</v>
      </c>
    </row>
    <row r="1460" spans="1:4" x14ac:dyDescent="0.2">
      <c r="A1460" t="s">
        <v>18</v>
      </c>
      <c r="B1460" t="s">
        <v>25</v>
      </c>
      <c r="C1460" s="79">
        <f t="shared" si="44"/>
        <v>1</v>
      </c>
      <c r="D1460" s="79">
        <f t="shared" si="45"/>
        <v>1</v>
      </c>
    </row>
    <row r="1461" spans="1:4" x14ac:dyDescent="0.2">
      <c r="A1461" t="s">
        <v>18</v>
      </c>
      <c r="B1461" t="s">
        <v>25</v>
      </c>
      <c r="C1461" s="79">
        <f t="shared" si="44"/>
        <v>1</v>
      </c>
      <c r="D1461" s="79">
        <f t="shared" si="45"/>
        <v>1</v>
      </c>
    </row>
    <row r="1462" spans="1:4" x14ac:dyDescent="0.2">
      <c r="A1462" t="s">
        <v>18</v>
      </c>
      <c r="B1462" t="s">
        <v>25</v>
      </c>
      <c r="C1462" s="79">
        <f t="shared" si="44"/>
        <v>1</v>
      </c>
      <c r="D1462" s="79">
        <f t="shared" si="45"/>
        <v>1</v>
      </c>
    </row>
    <row r="1463" spans="1:4" x14ac:dyDescent="0.2">
      <c r="A1463" t="s">
        <v>18</v>
      </c>
      <c r="B1463" t="s">
        <v>25</v>
      </c>
      <c r="C1463" s="79">
        <f t="shared" si="44"/>
        <v>1</v>
      </c>
      <c r="D1463" s="79">
        <f t="shared" si="45"/>
        <v>1</v>
      </c>
    </row>
    <row r="1464" spans="1:4" x14ac:dyDescent="0.2">
      <c r="A1464" t="s">
        <v>18</v>
      </c>
      <c r="B1464" t="s">
        <v>25</v>
      </c>
      <c r="C1464" s="79">
        <f t="shared" si="44"/>
        <v>1</v>
      </c>
      <c r="D1464" s="79">
        <f t="shared" si="45"/>
        <v>1</v>
      </c>
    </row>
    <row r="1465" spans="1:4" x14ac:dyDescent="0.2">
      <c r="A1465" t="s">
        <v>18</v>
      </c>
      <c r="B1465" t="s">
        <v>25</v>
      </c>
      <c r="C1465" s="79">
        <f t="shared" si="44"/>
        <v>1</v>
      </c>
      <c r="D1465" s="79">
        <f t="shared" si="45"/>
        <v>1</v>
      </c>
    </row>
    <row r="1466" spans="1:4" x14ac:dyDescent="0.2">
      <c r="A1466" t="s">
        <v>18</v>
      </c>
      <c r="B1466" t="s">
        <v>25</v>
      </c>
      <c r="C1466" s="79">
        <f t="shared" si="44"/>
        <v>1</v>
      </c>
      <c r="D1466" s="79">
        <f t="shared" si="45"/>
        <v>1</v>
      </c>
    </row>
    <row r="1467" spans="1:4" x14ac:dyDescent="0.2">
      <c r="A1467" t="s">
        <v>18</v>
      </c>
      <c r="B1467" t="s">
        <v>25</v>
      </c>
      <c r="C1467" s="79">
        <f t="shared" si="44"/>
        <v>1</v>
      </c>
      <c r="D1467" s="79">
        <f t="shared" si="45"/>
        <v>1</v>
      </c>
    </row>
    <row r="1468" spans="1:4" x14ac:dyDescent="0.2">
      <c r="A1468" t="s">
        <v>18</v>
      </c>
      <c r="B1468" t="s">
        <v>25</v>
      </c>
      <c r="C1468" s="79">
        <f t="shared" si="44"/>
        <v>1</v>
      </c>
      <c r="D1468" s="79">
        <f t="shared" si="45"/>
        <v>1</v>
      </c>
    </row>
    <row r="1469" spans="1:4" x14ac:dyDescent="0.2">
      <c r="A1469" t="s">
        <v>18</v>
      </c>
      <c r="B1469" t="s">
        <v>25</v>
      </c>
      <c r="C1469" s="79">
        <f t="shared" si="44"/>
        <v>1</v>
      </c>
      <c r="D1469" s="79">
        <f t="shared" si="45"/>
        <v>1</v>
      </c>
    </row>
    <row r="1470" spans="1:4" x14ac:dyDescent="0.2">
      <c r="A1470" t="s">
        <v>18</v>
      </c>
      <c r="B1470" t="s">
        <v>25</v>
      </c>
      <c r="C1470" s="79">
        <f t="shared" si="44"/>
        <v>1</v>
      </c>
      <c r="D1470" s="79">
        <f t="shared" si="45"/>
        <v>1</v>
      </c>
    </row>
    <row r="1471" spans="1:4" x14ac:dyDescent="0.2">
      <c r="A1471" t="s">
        <v>18</v>
      </c>
      <c r="B1471" t="s">
        <v>25</v>
      </c>
      <c r="C1471" s="79">
        <f t="shared" si="44"/>
        <v>1</v>
      </c>
      <c r="D1471" s="79">
        <f t="shared" si="45"/>
        <v>1</v>
      </c>
    </row>
    <row r="1472" spans="1:4" x14ac:dyDescent="0.2">
      <c r="A1472" t="s">
        <v>18</v>
      </c>
      <c r="B1472" t="s">
        <v>25</v>
      </c>
      <c r="C1472" s="79">
        <f t="shared" si="44"/>
        <v>1</v>
      </c>
      <c r="D1472" s="79">
        <f t="shared" si="45"/>
        <v>1</v>
      </c>
    </row>
    <row r="1473" spans="1:4" x14ac:dyDescent="0.2">
      <c r="A1473" t="s">
        <v>18</v>
      </c>
      <c r="B1473" t="s">
        <v>25</v>
      </c>
      <c r="C1473" s="79">
        <f t="shared" si="44"/>
        <v>1</v>
      </c>
      <c r="D1473" s="79">
        <f t="shared" si="45"/>
        <v>1</v>
      </c>
    </row>
    <row r="1474" spans="1:4" x14ac:dyDescent="0.2">
      <c r="A1474" t="s">
        <v>18</v>
      </c>
      <c r="B1474" t="s">
        <v>25</v>
      </c>
      <c r="C1474" s="79">
        <f t="shared" si="44"/>
        <v>1</v>
      </c>
      <c r="D1474" s="79">
        <f t="shared" si="45"/>
        <v>1</v>
      </c>
    </row>
    <row r="1475" spans="1:4" x14ac:dyDescent="0.2">
      <c r="A1475" t="s">
        <v>18</v>
      </c>
      <c r="B1475" t="s">
        <v>25</v>
      </c>
      <c r="C1475" s="79">
        <f t="shared" ref="C1475:C1538" si="46">IF(A1475="Male", 1, 0)</f>
        <v>1</v>
      </c>
      <c r="D1475" s="79">
        <f t="shared" ref="D1475:D1538" si="47">IF(B1475="Yes", 1, 0)</f>
        <v>1</v>
      </c>
    </row>
    <row r="1476" spans="1:4" x14ac:dyDescent="0.2">
      <c r="A1476" t="s">
        <v>18</v>
      </c>
      <c r="B1476" t="s">
        <v>25</v>
      </c>
      <c r="C1476" s="79">
        <f t="shared" si="46"/>
        <v>1</v>
      </c>
      <c r="D1476" s="79">
        <f t="shared" si="47"/>
        <v>1</v>
      </c>
    </row>
    <row r="1477" spans="1:4" x14ac:dyDescent="0.2">
      <c r="A1477" t="s">
        <v>18</v>
      </c>
      <c r="B1477" t="s">
        <v>25</v>
      </c>
      <c r="C1477" s="79">
        <f t="shared" si="46"/>
        <v>1</v>
      </c>
      <c r="D1477" s="79">
        <f t="shared" si="47"/>
        <v>1</v>
      </c>
    </row>
    <row r="1478" spans="1:4" x14ac:dyDescent="0.2">
      <c r="A1478" t="s">
        <v>18</v>
      </c>
      <c r="B1478" t="s">
        <v>25</v>
      </c>
      <c r="C1478" s="79">
        <f t="shared" si="46"/>
        <v>1</v>
      </c>
      <c r="D1478" s="79">
        <f t="shared" si="47"/>
        <v>1</v>
      </c>
    </row>
    <row r="1479" spans="1:4" x14ac:dyDescent="0.2">
      <c r="A1479" t="s">
        <v>18</v>
      </c>
      <c r="B1479" t="s">
        <v>25</v>
      </c>
      <c r="C1479" s="79">
        <f t="shared" si="46"/>
        <v>1</v>
      </c>
      <c r="D1479" s="79">
        <f t="shared" si="47"/>
        <v>1</v>
      </c>
    </row>
    <row r="1480" spans="1:4" x14ac:dyDescent="0.2">
      <c r="A1480" t="s">
        <v>18</v>
      </c>
      <c r="B1480" t="s">
        <v>25</v>
      </c>
      <c r="C1480" s="79">
        <f t="shared" si="46"/>
        <v>1</v>
      </c>
      <c r="D1480" s="79">
        <f t="shared" si="47"/>
        <v>1</v>
      </c>
    </row>
    <row r="1481" spans="1:4" x14ac:dyDescent="0.2">
      <c r="A1481" t="s">
        <v>18</v>
      </c>
      <c r="B1481" t="s">
        <v>25</v>
      </c>
      <c r="C1481" s="79">
        <f t="shared" si="46"/>
        <v>1</v>
      </c>
      <c r="D1481" s="79">
        <f t="shared" si="47"/>
        <v>1</v>
      </c>
    </row>
    <row r="1482" spans="1:4" x14ac:dyDescent="0.2">
      <c r="A1482" t="s">
        <v>18</v>
      </c>
      <c r="B1482" t="s">
        <v>25</v>
      </c>
      <c r="C1482" s="79">
        <f t="shared" si="46"/>
        <v>1</v>
      </c>
      <c r="D1482" s="79">
        <f t="shared" si="47"/>
        <v>1</v>
      </c>
    </row>
    <row r="1483" spans="1:4" x14ac:dyDescent="0.2">
      <c r="A1483" t="s">
        <v>18</v>
      </c>
      <c r="B1483" t="s">
        <v>25</v>
      </c>
      <c r="C1483" s="79">
        <f t="shared" si="46"/>
        <v>1</v>
      </c>
      <c r="D1483" s="79">
        <f t="shared" si="47"/>
        <v>1</v>
      </c>
    </row>
    <row r="1484" spans="1:4" x14ac:dyDescent="0.2">
      <c r="A1484" t="s">
        <v>18</v>
      </c>
      <c r="B1484" t="s">
        <v>25</v>
      </c>
      <c r="C1484" s="79">
        <f t="shared" si="46"/>
        <v>1</v>
      </c>
      <c r="D1484" s="79">
        <f t="shared" si="47"/>
        <v>1</v>
      </c>
    </row>
    <row r="1485" spans="1:4" x14ac:dyDescent="0.2">
      <c r="A1485" t="s">
        <v>18</v>
      </c>
      <c r="B1485" t="s">
        <v>25</v>
      </c>
      <c r="C1485" s="79">
        <f t="shared" si="46"/>
        <v>1</v>
      </c>
      <c r="D1485" s="79">
        <f t="shared" si="47"/>
        <v>1</v>
      </c>
    </row>
    <row r="1486" spans="1:4" x14ac:dyDescent="0.2">
      <c r="A1486" t="s">
        <v>18</v>
      </c>
      <c r="B1486" t="s">
        <v>25</v>
      </c>
      <c r="C1486" s="79">
        <f t="shared" si="46"/>
        <v>1</v>
      </c>
      <c r="D1486" s="79">
        <f t="shared" si="47"/>
        <v>1</v>
      </c>
    </row>
    <row r="1487" spans="1:4" x14ac:dyDescent="0.2">
      <c r="A1487" t="s">
        <v>18</v>
      </c>
      <c r="B1487" t="s">
        <v>25</v>
      </c>
      <c r="C1487" s="79">
        <f t="shared" si="46"/>
        <v>1</v>
      </c>
      <c r="D1487" s="79">
        <f t="shared" si="47"/>
        <v>1</v>
      </c>
    </row>
    <row r="1488" spans="1:4" x14ac:dyDescent="0.2">
      <c r="A1488" t="s">
        <v>18</v>
      </c>
      <c r="B1488" t="s">
        <v>25</v>
      </c>
      <c r="C1488" s="79">
        <f t="shared" si="46"/>
        <v>1</v>
      </c>
      <c r="D1488" s="79">
        <f t="shared" si="47"/>
        <v>1</v>
      </c>
    </row>
    <row r="1489" spans="1:4" x14ac:dyDescent="0.2">
      <c r="A1489" t="s">
        <v>18</v>
      </c>
      <c r="B1489" t="s">
        <v>25</v>
      </c>
      <c r="C1489" s="79">
        <f t="shared" si="46"/>
        <v>1</v>
      </c>
      <c r="D1489" s="79">
        <f t="shared" si="47"/>
        <v>1</v>
      </c>
    </row>
    <row r="1490" spans="1:4" x14ac:dyDescent="0.2">
      <c r="A1490" t="s">
        <v>18</v>
      </c>
      <c r="B1490" t="s">
        <v>25</v>
      </c>
      <c r="C1490" s="79">
        <f t="shared" si="46"/>
        <v>1</v>
      </c>
      <c r="D1490" s="79">
        <f t="shared" si="47"/>
        <v>1</v>
      </c>
    </row>
    <row r="1491" spans="1:4" x14ac:dyDescent="0.2">
      <c r="A1491" t="s">
        <v>18</v>
      </c>
      <c r="B1491" t="s">
        <v>25</v>
      </c>
      <c r="C1491" s="79">
        <f t="shared" si="46"/>
        <v>1</v>
      </c>
      <c r="D1491" s="79">
        <f t="shared" si="47"/>
        <v>1</v>
      </c>
    </row>
    <row r="1492" spans="1:4" x14ac:dyDescent="0.2">
      <c r="A1492" t="s">
        <v>18</v>
      </c>
      <c r="B1492" t="s">
        <v>25</v>
      </c>
      <c r="C1492" s="79">
        <f t="shared" si="46"/>
        <v>1</v>
      </c>
      <c r="D1492" s="79">
        <f t="shared" si="47"/>
        <v>1</v>
      </c>
    </row>
    <row r="1493" spans="1:4" x14ac:dyDescent="0.2">
      <c r="A1493" t="s">
        <v>18</v>
      </c>
      <c r="B1493" t="s">
        <v>25</v>
      </c>
      <c r="C1493" s="79">
        <f t="shared" si="46"/>
        <v>1</v>
      </c>
      <c r="D1493" s="79">
        <f t="shared" si="47"/>
        <v>1</v>
      </c>
    </row>
    <row r="1494" spans="1:4" x14ac:dyDescent="0.2">
      <c r="A1494" t="s">
        <v>18</v>
      </c>
      <c r="B1494" t="s">
        <v>25</v>
      </c>
      <c r="C1494" s="79">
        <f t="shared" si="46"/>
        <v>1</v>
      </c>
      <c r="D1494" s="79">
        <f t="shared" si="47"/>
        <v>1</v>
      </c>
    </row>
    <row r="1495" spans="1:4" x14ac:dyDescent="0.2">
      <c r="A1495" t="s">
        <v>18</v>
      </c>
      <c r="B1495" t="s">
        <v>25</v>
      </c>
      <c r="C1495" s="79">
        <f t="shared" si="46"/>
        <v>1</v>
      </c>
      <c r="D1495" s="79">
        <f t="shared" si="47"/>
        <v>1</v>
      </c>
    </row>
    <row r="1496" spans="1:4" x14ac:dyDescent="0.2">
      <c r="A1496" t="s">
        <v>18</v>
      </c>
      <c r="B1496" t="s">
        <v>25</v>
      </c>
      <c r="C1496" s="79">
        <f t="shared" si="46"/>
        <v>1</v>
      </c>
      <c r="D1496" s="79">
        <f t="shared" si="47"/>
        <v>1</v>
      </c>
    </row>
    <row r="1497" spans="1:4" x14ac:dyDescent="0.2">
      <c r="A1497" t="s">
        <v>18</v>
      </c>
      <c r="B1497" t="s">
        <v>25</v>
      </c>
      <c r="C1497" s="79">
        <f t="shared" si="46"/>
        <v>1</v>
      </c>
      <c r="D1497" s="79">
        <f t="shared" si="47"/>
        <v>1</v>
      </c>
    </row>
    <row r="1498" spans="1:4" x14ac:dyDescent="0.2">
      <c r="A1498" t="s">
        <v>18</v>
      </c>
      <c r="B1498" t="s">
        <v>25</v>
      </c>
      <c r="C1498" s="79">
        <f t="shared" si="46"/>
        <v>1</v>
      </c>
      <c r="D1498" s="79">
        <f t="shared" si="47"/>
        <v>1</v>
      </c>
    </row>
    <row r="1499" spans="1:4" x14ac:dyDescent="0.2">
      <c r="A1499" t="s">
        <v>18</v>
      </c>
      <c r="B1499" t="s">
        <v>25</v>
      </c>
      <c r="C1499" s="79">
        <f t="shared" si="46"/>
        <v>1</v>
      </c>
      <c r="D1499" s="79">
        <f t="shared" si="47"/>
        <v>1</v>
      </c>
    </row>
    <row r="1500" spans="1:4" x14ac:dyDescent="0.2">
      <c r="A1500" t="s">
        <v>18</v>
      </c>
      <c r="B1500" t="s">
        <v>25</v>
      </c>
      <c r="C1500" s="79">
        <f t="shared" si="46"/>
        <v>1</v>
      </c>
      <c r="D1500" s="79">
        <f t="shared" si="47"/>
        <v>1</v>
      </c>
    </row>
    <row r="1501" spans="1:4" x14ac:dyDescent="0.2">
      <c r="A1501" t="s">
        <v>18</v>
      </c>
      <c r="B1501" t="s">
        <v>25</v>
      </c>
      <c r="C1501" s="79">
        <f t="shared" si="46"/>
        <v>1</v>
      </c>
      <c r="D1501" s="79">
        <f t="shared" si="47"/>
        <v>1</v>
      </c>
    </row>
    <row r="1502" spans="1:4" x14ac:dyDescent="0.2">
      <c r="A1502" t="s">
        <v>18</v>
      </c>
      <c r="B1502" t="s">
        <v>25</v>
      </c>
      <c r="C1502" s="79">
        <f t="shared" si="46"/>
        <v>1</v>
      </c>
      <c r="D1502" s="79">
        <f t="shared" si="47"/>
        <v>1</v>
      </c>
    </row>
    <row r="1503" spans="1:4" x14ac:dyDescent="0.2">
      <c r="A1503" t="s">
        <v>18</v>
      </c>
      <c r="B1503" t="s">
        <v>25</v>
      </c>
      <c r="C1503" s="79">
        <f t="shared" si="46"/>
        <v>1</v>
      </c>
      <c r="D1503" s="79">
        <f t="shared" si="47"/>
        <v>1</v>
      </c>
    </row>
    <row r="1504" spans="1:4" x14ac:dyDescent="0.2">
      <c r="A1504" t="s">
        <v>18</v>
      </c>
      <c r="B1504" t="s">
        <v>25</v>
      </c>
      <c r="C1504" s="79">
        <f t="shared" si="46"/>
        <v>1</v>
      </c>
      <c r="D1504" s="79">
        <f t="shared" si="47"/>
        <v>1</v>
      </c>
    </row>
    <row r="1505" spans="1:4" x14ac:dyDescent="0.2">
      <c r="A1505" t="s">
        <v>18</v>
      </c>
      <c r="B1505" t="s">
        <v>25</v>
      </c>
      <c r="C1505" s="79">
        <f t="shared" si="46"/>
        <v>1</v>
      </c>
      <c r="D1505" s="79">
        <f t="shared" si="47"/>
        <v>1</v>
      </c>
    </row>
    <row r="1506" spans="1:4" x14ac:dyDescent="0.2">
      <c r="A1506" t="s">
        <v>18</v>
      </c>
      <c r="B1506" t="s">
        <v>25</v>
      </c>
      <c r="C1506" s="79">
        <f t="shared" si="46"/>
        <v>1</v>
      </c>
      <c r="D1506" s="79">
        <f t="shared" si="47"/>
        <v>1</v>
      </c>
    </row>
    <row r="1507" spans="1:4" x14ac:dyDescent="0.2">
      <c r="A1507" t="s">
        <v>18</v>
      </c>
      <c r="B1507" t="s">
        <v>25</v>
      </c>
      <c r="C1507" s="79">
        <f t="shared" si="46"/>
        <v>1</v>
      </c>
      <c r="D1507" s="79">
        <f t="shared" si="47"/>
        <v>1</v>
      </c>
    </row>
    <row r="1508" spans="1:4" x14ac:dyDescent="0.2">
      <c r="A1508" t="s">
        <v>18</v>
      </c>
      <c r="B1508" t="s">
        <v>25</v>
      </c>
      <c r="C1508" s="79">
        <f t="shared" si="46"/>
        <v>1</v>
      </c>
      <c r="D1508" s="79">
        <f t="shared" si="47"/>
        <v>1</v>
      </c>
    </row>
    <row r="1509" spans="1:4" x14ac:dyDescent="0.2">
      <c r="A1509" t="s">
        <v>18</v>
      </c>
      <c r="B1509" t="s">
        <v>25</v>
      </c>
      <c r="C1509" s="79">
        <f t="shared" si="46"/>
        <v>1</v>
      </c>
      <c r="D1509" s="79">
        <f t="shared" si="47"/>
        <v>1</v>
      </c>
    </row>
    <row r="1510" spans="1:4" x14ac:dyDescent="0.2">
      <c r="A1510" t="s">
        <v>18</v>
      </c>
      <c r="B1510" t="s">
        <v>25</v>
      </c>
      <c r="C1510" s="79">
        <f t="shared" si="46"/>
        <v>1</v>
      </c>
      <c r="D1510" s="79">
        <f t="shared" si="47"/>
        <v>1</v>
      </c>
    </row>
    <row r="1511" spans="1:4" x14ac:dyDescent="0.2">
      <c r="A1511" t="s">
        <v>18</v>
      </c>
      <c r="B1511" t="s">
        <v>25</v>
      </c>
      <c r="C1511" s="79">
        <f t="shared" si="46"/>
        <v>1</v>
      </c>
      <c r="D1511" s="79">
        <f t="shared" si="47"/>
        <v>1</v>
      </c>
    </row>
    <row r="1512" spans="1:4" x14ac:dyDescent="0.2">
      <c r="A1512" t="s">
        <v>18</v>
      </c>
      <c r="B1512" t="s">
        <v>25</v>
      </c>
      <c r="C1512" s="79">
        <f t="shared" si="46"/>
        <v>1</v>
      </c>
      <c r="D1512" s="79">
        <f t="shared" si="47"/>
        <v>1</v>
      </c>
    </row>
    <row r="1513" spans="1:4" x14ac:dyDescent="0.2">
      <c r="A1513" t="s">
        <v>18</v>
      </c>
      <c r="B1513" t="s">
        <v>25</v>
      </c>
      <c r="C1513" s="79">
        <f t="shared" si="46"/>
        <v>1</v>
      </c>
      <c r="D1513" s="79">
        <f t="shared" si="47"/>
        <v>1</v>
      </c>
    </row>
    <row r="1514" spans="1:4" x14ac:dyDescent="0.2">
      <c r="A1514" t="s">
        <v>18</v>
      </c>
      <c r="B1514" t="s">
        <v>25</v>
      </c>
      <c r="C1514" s="79">
        <f t="shared" si="46"/>
        <v>1</v>
      </c>
      <c r="D1514" s="79">
        <f t="shared" si="47"/>
        <v>1</v>
      </c>
    </row>
    <row r="1515" spans="1:4" x14ac:dyDescent="0.2">
      <c r="A1515" t="s">
        <v>18</v>
      </c>
      <c r="B1515" t="s">
        <v>25</v>
      </c>
      <c r="C1515" s="79">
        <f t="shared" si="46"/>
        <v>1</v>
      </c>
      <c r="D1515" s="79">
        <f t="shared" si="47"/>
        <v>1</v>
      </c>
    </row>
    <row r="1516" spans="1:4" x14ac:dyDescent="0.2">
      <c r="A1516" t="s">
        <v>18</v>
      </c>
      <c r="B1516" t="s">
        <v>25</v>
      </c>
      <c r="C1516" s="79">
        <f t="shared" si="46"/>
        <v>1</v>
      </c>
      <c r="D1516" s="79">
        <f t="shared" si="47"/>
        <v>1</v>
      </c>
    </row>
    <row r="1517" spans="1:4" x14ac:dyDescent="0.2">
      <c r="A1517" t="s">
        <v>18</v>
      </c>
      <c r="B1517" t="s">
        <v>25</v>
      </c>
      <c r="C1517" s="79">
        <f t="shared" si="46"/>
        <v>1</v>
      </c>
      <c r="D1517" s="79">
        <f t="shared" si="47"/>
        <v>1</v>
      </c>
    </row>
    <row r="1518" spans="1:4" x14ac:dyDescent="0.2">
      <c r="A1518" t="s">
        <v>18</v>
      </c>
      <c r="B1518" t="s">
        <v>25</v>
      </c>
      <c r="C1518" s="79">
        <f t="shared" si="46"/>
        <v>1</v>
      </c>
      <c r="D1518" s="79">
        <f t="shared" si="47"/>
        <v>1</v>
      </c>
    </row>
    <row r="1519" spans="1:4" x14ac:dyDescent="0.2">
      <c r="A1519" t="s">
        <v>18</v>
      </c>
      <c r="B1519" t="s">
        <v>25</v>
      </c>
      <c r="C1519" s="79">
        <f t="shared" si="46"/>
        <v>1</v>
      </c>
      <c r="D1519" s="79">
        <f t="shared" si="47"/>
        <v>1</v>
      </c>
    </row>
    <row r="1520" spans="1:4" x14ac:dyDescent="0.2">
      <c r="A1520" t="s">
        <v>18</v>
      </c>
      <c r="B1520" t="s">
        <v>25</v>
      </c>
      <c r="C1520" s="79">
        <f t="shared" si="46"/>
        <v>1</v>
      </c>
      <c r="D1520" s="79">
        <f t="shared" si="47"/>
        <v>1</v>
      </c>
    </row>
    <row r="1521" spans="1:4" x14ac:dyDescent="0.2">
      <c r="A1521" t="s">
        <v>18</v>
      </c>
      <c r="B1521" t="s">
        <v>25</v>
      </c>
      <c r="C1521" s="79">
        <f t="shared" si="46"/>
        <v>1</v>
      </c>
      <c r="D1521" s="79">
        <f t="shared" si="47"/>
        <v>1</v>
      </c>
    </row>
    <row r="1522" spans="1:4" x14ac:dyDescent="0.2">
      <c r="A1522" t="s">
        <v>18</v>
      </c>
      <c r="B1522" t="s">
        <v>25</v>
      </c>
      <c r="C1522" s="79">
        <f t="shared" si="46"/>
        <v>1</v>
      </c>
      <c r="D1522" s="79">
        <f t="shared" si="47"/>
        <v>1</v>
      </c>
    </row>
    <row r="1523" spans="1:4" x14ac:dyDescent="0.2">
      <c r="A1523" t="s">
        <v>18</v>
      </c>
      <c r="B1523" t="s">
        <v>25</v>
      </c>
      <c r="C1523" s="79">
        <f t="shared" si="46"/>
        <v>1</v>
      </c>
      <c r="D1523" s="79">
        <f t="shared" si="47"/>
        <v>1</v>
      </c>
    </row>
    <row r="1524" spans="1:4" x14ac:dyDescent="0.2">
      <c r="A1524" t="s">
        <v>18</v>
      </c>
      <c r="B1524" t="s">
        <v>25</v>
      </c>
      <c r="C1524" s="79">
        <f t="shared" si="46"/>
        <v>1</v>
      </c>
      <c r="D1524" s="79">
        <f t="shared" si="47"/>
        <v>1</v>
      </c>
    </row>
    <row r="1525" spans="1:4" x14ac:dyDescent="0.2">
      <c r="A1525" t="s">
        <v>18</v>
      </c>
      <c r="B1525" t="s">
        <v>25</v>
      </c>
      <c r="C1525" s="79">
        <f t="shared" si="46"/>
        <v>1</v>
      </c>
      <c r="D1525" s="79">
        <f t="shared" si="47"/>
        <v>1</v>
      </c>
    </row>
    <row r="1526" spans="1:4" x14ac:dyDescent="0.2">
      <c r="A1526" t="s">
        <v>18</v>
      </c>
      <c r="B1526" t="s">
        <v>25</v>
      </c>
      <c r="C1526" s="79">
        <f t="shared" si="46"/>
        <v>1</v>
      </c>
      <c r="D1526" s="79">
        <f t="shared" si="47"/>
        <v>1</v>
      </c>
    </row>
    <row r="1527" spans="1:4" x14ac:dyDescent="0.2">
      <c r="A1527" t="s">
        <v>18</v>
      </c>
      <c r="B1527" t="s">
        <v>25</v>
      </c>
      <c r="C1527" s="79">
        <f t="shared" si="46"/>
        <v>1</v>
      </c>
      <c r="D1527" s="79">
        <f t="shared" si="47"/>
        <v>1</v>
      </c>
    </row>
    <row r="1528" spans="1:4" x14ac:dyDescent="0.2">
      <c r="A1528" t="s">
        <v>18</v>
      </c>
      <c r="B1528" t="s">
        <v>25</v>
      </c>
      <c r="C1528" s="79">
        <f t="shared" si="46"/>
        <v>1</v>
      </c>
      <c r="D1528" s="79">
        <f t="shared" si="47"/>
        <v>1</v>
      </c>
    </row>
    <row r="1529" spans="1:4" x14ac:dyDescent="0.2">
      <c r="A1529" t="s">
        <v>18</v>
      </c>
      <c r="B1529" t="s">
        <v>25</v>
      </c>
      <c r="C1529" s="79">
        <f t="shared" si="46"/>
        <v>1</v>
      </c>
      <c r="D1529" s="79">
        <f t="shared" si="47"/>
        <v>1</v>
      </c>
    </row>
    <row r="1530" spans="1:4" x14ac:dyDescent="0.2">
      <c r="A1530" t="s">
        <v>18</v>
      </c>
      <c r="B1530" t="s">
        <v>25</v>
      </c>
      <c r="C1530" s="79">
        <f t="shared" si="46"/>
        <v>1</v>
      </c>
      <c r="D1530" s="79">
        <f t="shared" si="47"/>
        <v>1</v>
      </c>
    </row>
    <row r="1531" spans="1:4" x14ac:dyDescent="0.2">
      <c r="A1531" t="s">
        <v>18</v>
      </c>
      <c r="B1531" t="s">
        <v>25</v>
      </c>
      <c r="C1531" s="79">
        <f t="shared" si="46"/>
        <v>1</v>
      </c>
      <c r="D1531" s="79">
        <f t="shared" si="47"/>
        <v>1</v>
      </c>
    </row>
    <row r="1532" spans="1:4" x14ac:dyDescent="0.2">
      <c r="A1532" t="s">
        <v>18</v>
      </c>
      <c r="B1532" t="s">
        <v>25</v>
      </c>
      <c r="C1532" s="79">
        <f t="shared" si="46"/>
        <v>1</v>
      </c>
      <c r="D1532" s="79">
        <f t="shared" si="47"/>
        <v>1</v>
      </c>
    </row>
    <row r="1533" spans="1:4" x14ac:dyDescent="0.2">
      <c r="A1533" t="s">
        <v>18</v>
      </c>
      <c r="B1533" t="s">
        <v>25</v>
      </c>
      <c r="C1533" s="79">
        <f t="shared" si="46"/>
        <v>1</v>
      </c>
      <c r="D1533" s="79">
        <f t="shared" si="47"/>
        <v>1</v>
      </c>
    </row>
    <row r="1534" spans="1:4" x14ac:dyDescent="0.2">
      <c r="A1534" t="s">
        <v>18</v>
      </c>
      <c r="B1534" t="s">
        <v>25</v>
      </c>
      <c r="C1534" s="79">
        <f t="shared" si="46"/>
        <v>1</v>
      </c>
      <c r="D1534" s="79">
        <f t="shared" si="47"/>
        <v>1</v>
      </c>
    </row>
    <row r="1535" spans="1:4" x14ac:dyDescent="0.2">
      <c r="A1535" t="s">
        <v>18</v>
      </c>
      <c r="B1535" t="s">
        <v>25</v>
      </c>
      <c r="C1535" s="79">
        <f t="shared" si="46"/>
        <v>1</v>
      </c>
      <c r="D1535" s="79">
        <f t="shared" si="47"/>
        <v>1</v>
      </c>
    </row>
    <row r="1536" spans="1:4" x14ac:dyDescent="0.2">
      <c r="A1536" t="s">
        <v>18</v>
      </c>
      <c r="B1536" t="s">
        <v>25</v>
      </c>
      <c r="C1536" s="79">
        <f t="shared" si="46"/>
        <v>1</v>
      </c>
      <c r="D1536" s="79">
        <f t="shared" si="47"/>
        <v>1</v>
      </c>
    </row>
    <row r="1537" spans="1:4" x14ac:dyDescent="0.2">
      <c r="A1537" t="s">
        <v>18</v>
      </c>
      <c r="B1537" t="s">
        <v>25</v>
      </c>
      <c r="C1537" s="79">
        <f t="shared" si="46"/>
        <v>1</v>
      </c>
      <c r="D1537" s="79">
        <f t="shared" si="47"/>
        <v>1</v>
      </c>
    </row>
    <row r="1538" spans="1:4" x14ac:dyDescent="0.2">
      <c r="A1538" t="s">
        <v>18</v>
      </c>
      <c r="B1538" t="s">
        <v>25</v>
      </c>
      <c r="C1538" s="79">
        <f t="shared" si="46"/>
        <v>1</v>
      </c>
      <c r="D1538" s="79">
        <f t="shared" si="47"/>
        <v>1</v>
      </c>
    </row>
    <row r="1539" spans="1:4" x14ac:dyDescent="0.2">
      <c r="A1539" t="s">
        <v>18</v>
      </c>
      <c r="B1539" t="s">
        <v>25</v>
      </c>
      <c r="C1539" s="79">
        <f t="shared" ref="C1539:C1602" si="48">IF(A1539="Male", 1, 0)</f>
        <v>1</v>
      </c>
      <c r="D1539" s="79">
        <f t="shared" ref="D1539:D1602" si="49">IF(B1539="Yes", 1, 0)</f>
        <v>1</v>
      </c>
    </row>
    <row r="1540" spans="1:4" x14ac:dyDescent="0.2">
      <c r="A1540" t="s">
        <v>18</v>
      </c>
      <c r="B1540" t="s">
        <v>25</v>
      </c>
      <c r="C1540" s="79">
        <f t="shared" si="48"/>
        <v>1</v>
      </c>
      <c r="D1540" s="79">
        <f t="shared" si="49"/>
        <v>1</v>
      </c>
    </row>
    <row r="1541" spans="1:4" x14ac:dyDescent="0.2">
      <c r="A1541" t="s">
        <v>18</v>
      </c>
      <c r="B1541" t="s">
        <v>25</v>
      </c>
      <c r="C1541" s="79">
        <f t="shared" si="48"/>
        <v>1</v>
      </c>
      <c r="D1541" s="79">
        <f t="shared" si="49"/>
        <v>1</v>
      </c>
    </row>
    <row r="1542" spans="1:4" x14ac:dyDescent="0.2">
      <c r="A1542" t="s">
        <v>18</v>
      </c>
      <c r="B1542" t="s">
        <v>25</v>
      </c>
      <c r="C1542" s="79">
        <f t="shared" si="48"/>
        <v>1</v>
      </c>
      <c r="D1542" s="79">
        <f t="shared" si="49"/>
        <v>1</v>
      </c>
    </row>
    <row r="1543" spans="1:4" x14ac:dyDescent="0.2">
      <c r="A1543" t="s">
        <v>18</v>
      </c>
      <c r="B1543" t="s">
        <v>25</v>
      </c>
      <c r="C1543" s="79">
        <f t="shared" si="48"/>
        <v>1</v>
      </c>
      <c r="D1543" s="79">
        <f t="shared" si="49"/>
        <v>1</v>
      </c>
    </row>
    <row r="1544" spans="1:4" x14ac:dyDescent="0.2">
      <c r="A1544" t="s">
        <v>18</v>
      </c>
      <c r="B1544" t="s">
        <v>25</v>
      </c>
      <c r="C1544" s="79">
        <f t="shared" si="48"/>
        <v>1</v>
      </c>
      <c r="D1544" s="79">
        <f t="shared" si="49"/>
        <v>1</v>
      </c>
    </row>
    <row r="1545" spans="1:4" x14ac:dyDescent="0.2">
      <c r="A1545" t="s">
        <v>18</v>
      </c>
      <c r="B1545" t="s">
        <v>25</v>
      </c>
      <c r="C1545" s="79">
        <f t="shared" si="48"/>
        <v>1</v>
      </c>
      <c r="D1545" s="79">
        <f t="shared" si="49"/>
        <v>1</v>
      </c>
    </row>
    <row r="1546" spans="1:4" x14ac:dyDescent="0.2">
      <c r="A1546" t="s">
        <v>18</v>
      </c>
      <c r="B1546" t="s">
        <v>25</v>
      </c>
      <c r="C1546" s="79">
        <f t="shared" si="48"/>
        <v>1</v>
      </c>
      <c r="D1546" s="79">
        <f t="shared" si="49"/>
        <v>1</v>
      </c>
    </row>
    <row r="1547" spans="1:4" x14ac:dyDescent="0.2">
      <c r="A1547" t="s">
        <v>18</v>
      </c>
      <c r="B1547" t="s">
        <v>25</v>
      </c>
      <c r="C1547" s="79">
        <f t="shared" si="48"/>
        <v>1</v>
      </c>
      <c r="D1547" s="79">
        <f t="shared" si="49"/>
        <v>1</v>
      </c>
    </row>
    <row r="1548" spans="1:4" x14ac:dyDescent="0.2">
      <c r="A1548" t="s">
        <v>18</v>
      </c>
      <c r="B1548" t="s">
        <v>25</v>
      </c>
      <c r="C1548" s="79">
        <f t="shared" si="48"/>
        <v>1</v>
      </c>
      <c r="D1548" s="79">
        <f t="shared" si="49"/>
        <v>1</v>
      </c>
    </row>
    <row r="1549" spans="1:4" x14ac:dyDescent="0.2">
      <c r="A1549" t="s">
        <v>18</v>
      </c>
      <c r="B1549" t="s">
        <v>25</v>
      </c>
      <c r="C1549" s="79">
        <f t="shared" si="48"/>
        <v>1</v>
      </c>
      <c r="D1549" s="79">
        <f t="shared" si="49"/>
        <v>1</v>
      </c>
    </row>
    <row r="1550" spans="1:4" x14ac:dyDescent="0.2">
      <c r="A1550" t="s">
        <v>18</v>
      </c>
      <c r="B1550" t="s">
        <v>25</v>
      </c>
      <c r="C1550" s="79">
        <f t="shared" si="48"/>
        <v>1</v>
      </c>
      <c r="D1550" s="79">
        <f t="shared" si="49"/>
        <v>1</v>
      </c>
    </row>
    <row r="1551" spans="1:4" x14ac:dyDescent="0.2">
      <c r="A1551" t="s">
        <v>18</v>
      </c>
      <c r="B1551" t="s">
        <v>25</v>
      </c>
      <c r="C1551" s="79">
        <f t="shared" si="48"/>
        <v>1</v>
      </c>
      <c r="D1551" s="79">
        <f t="shared" si="49"/>
        <v>1</v>
      </c>
    </row>
    <row r="1552" spans="1:4" x14ac:dyDescent="0.2">
      <c r="A1552" t="s">
        <v>18</v>
      </c>
      <c r="B1552" t="s">
        <v>25</v>
      </c>
      <c r="C1552" s="79">
        <f t="shared" si="48"/>
        <v>1</v>
      </c>
      <c r="D1552" s="79">
        <f t="shared" si="49"/>
        <v>1</v>
      </c>
    </row>
    <row r="1553" spans="1:4" x14ac:dyDescent="0.2">
      <c r="A1553" t="s">
        <v>18</v>
      </c>
      <c r="B1553" t="s">
        <v>25</v>
      </c>
      <c r="C1553" s="79">
        <f t="shared" si="48"/>
        <v>1</v>
      </c>
      <c r="D1553" s="79">
        <f t="shared" si="49"/>
        <v>1</v>
      </c>
    </row>
    <row r="1554" spans="1:4" x14ac:dyDescent="0.2">
      <c r="A1554" t="s">
        <v>18</v>
      </c>
      <c r="B1554" t="s">
        <v>25</v>
      </c>
      <c r="C1554" s="79">
        <f t="shared" si="48"/>
        <v>1</v>
      </c>
      <c r="D1554" s="79">
        <f t="shared" si="49"/>
        <v>1</v>
      </c>
    </row>
    <row r="1555" spans="1:4" x14ac:dyDescent="0.2">
      <c r="A1555" t="s">
        <v>18</v>
      </c>
      <c r="B1555" t="s">
        <v>25</v>
      </c>
      <c r="C1555" s="79">
        <f t="shared" si="48"/>
        <v>1</v>
      </c>
      <c r="D1555" s="79">
        <f t="shared" si="49"/>
        <v>1</v>
      </c>
    </row>
    <row r="1556" spans="1:4" x14ac:dyDescent="0.2">
      <c r="A1556" t="s">
        <v>18</v>
      </c>
      <c r="B1556" t="s">
        <v>25</v>
      </c>
      <c r="C1556" s="79">
        <f t="shared" si="48"/>
        <v>1</v>
      </c>
      <c r="D1556" s="79">
        <f t="shared" si="49"/>
        <v>1</v>
      </c>
    </row>
    <row r="1557" spans="1:4" x14ac:dyDescent="0.2">
      <c r="A1557" t="s">
        <v>18</v>
      </c>
      <c r="B1557" t="s">
        <v>25</v>
      </c>
      <c r="C1557" s="79">
        <f t="shared" si="48"/>
        <v>1</v>
      </c>
      <c r="D1557" s="79">
        <f t="shared" si="49"/>
        <v>1</v>
      </c>
    </row>
    <row r="1558" spans="1:4" x14ac:dyDescent="0.2">
      <c r="A1558" t="s">
        <v>18</v>
      </c>
      <c r="B1558" t="s">
        <v>25</v>
      </c>
      <c r="C1558" s="79">
        <f t="shared" si="48"/>
        <v>1</v>
      </c>
      <c r="D1558" s="79">
        <f t="shared" si="49"/>
        <v>1</v>
      </c>
    </row>
    <row r="1559" spans="1:4" x14ac:dyDescent="0.2">
      <c r="A1559" t="s">
        <v>18</v>
      </c>
      <c r="B1559" t="s">
        <v>25</v>
      </c>
      <c r="C1559" s="79">
        <f t="shared" si="48"/>
        <v>1</v>
      </c>
      <c r="D1559" s="79">
        <f t="shared" si="49"/>
        <v>1</v>
      </c>
    </row>
    <row r="1560" spans="1:4" x14ac:dyDescent="0.2">
      <c r="A1560" t="s">
        <v>18</v>
      </c>
      <c r="B1560" t="s">
        <v>25</v>
      </c>
      <c r="C1560" s="79">
        <f t="shared" si="48"/>
        <v>1</v>
      </c>
      <c r="D1560" s="79">
        <f t="shared" si="49"/>
        <v>1</v>
      </c>
    </row>
    <row r="1561" spans="1:4" x14ac:dyDescent="0.2">
      <c r="A1561" t="s">
        <v>18</v>
      </c>
      <c r="B1561" t="s">
        <v>25</v>
      </c>
      <c r="C1561" s="79">
        <f t="shared" si="48"/>
        <v>1</v>
      </c>
      <c r="D1561" s="79">
        <f t="shared" si="49"/>
        <v>1</v>
      </c>
    </row>
    <row r="1562" spans="1:4" x14ac:dyDescent="0.2">
      <c r="A1562" t="s">
        <v>18</v>
      </c>
      <c r="B1562" t="s">
        <v>25</v>
      </c>
      <c r="C1562" s="79">
        <f t="shared" si="48"/>
        <v>1</v>
      </c>
      <c r="D1562" s="79">
        <f t="shared" si="49"/>
        <v>1</v>
      </c>
    </row>
    <row r="1563" spans="1:4" x14ac:dyDescent="0.2">
      <c r="A1563" t="s">
        <v>18</v>
      </c>
      <c r="B1563" t="s">
        <v>25</v>
      </c>
      <c r="C1563" s="79">
        <f t="shared" si="48"/>
        <v>1</v>
      </c>
      <c r="D1563" s="79">
        <f t="shared" si="49"/>
        <v>1</v>
      </c>
    </row>
    <row r="1564" spans="1:4" x14ac:dyDescent="0.2">
      <c r="A1564" t="s">
        <v>18</v>
      </c>
      <c r="B1564" t="s">
        <v>25</v>
      </c>
      <c r="C1564" s="79">
        <f t="shared" si="48"/>
        <v>1</v>
      </c>
      <c r="D1564" s="79">
        <f t="shared" si="49"/>
        <v>1</v>
      </c>
    </row>
    <row r="1565" spans="1:4" x14ac:dyDescent="0.2">
      <c r="A1565" t="s">
        <v>18</v>
      </c>
      <c r="B1565" t="s">
        <v>25</v>
      </c>
      <c r="C1565" s="79">
        <f t="shared" si="48"/>
        <v>1</v>
      </c>
      <c r="D1565" s="79">
        <f t="shared" si="49"/>
        <v>1</v>
      </c>
    </row>
    <row r="1566" spans="1:4" x14ac:dyDescent="0.2">
      <c r="A1566" t="s">
        <v>18</v>
      </c>
      <c r="B1566" t="s">
        <v>25</v>
      </c>
      <c r="C1566" s="79">
        <f t="shared" si="48"/>
        <v>1</v>
      </c>
      <c r="D1566" s="79">
        <f t="shared" si="49"/>
        <v>1</v>
      </c>
    </row>
    <row r="1567" spans="1:4" x14ac:dyDescent="0.2">
      <c r="A1567" t="s">
        <v>18</v>
      </c>
      <c r="B1567" t="s">
        <v>25</v>
      </c>
      <c r="C1567" s="79">
        <f t="shared" si="48"/>
        <v>1</v>
      </c>
      <c r="D1567" s="79">
        <f t="shared" si="49"/>
        <v>1</v>
      </c>
    </row>
    <row r="1568" spans="1:4" x14ac:dyDescent="0.2">
      <c r="A1568" t="s">
        <v>18</v>
      </c>
      <c r="B1568" t="s">
        <v>25</v>
      </c>
      <c r="C1568" s="79">
        <f t="shared" si="48"/>
        <v>1</v>
      </c>
      <c r="D1568" s="79">
        <f t="shared" si="49"/>
        <v>1</v>
      </c>
    </row>
    <row r="1569" spans="1:4" x14ac:dyDescent="0.2">
      <c r="A1569" t="s">
        <v>18</v>
      </c>
      <c r="B1569" t="s">
        <v>25</v>
      </c>
      <c r="C1569" s="79">
        <f t="shared" si="48"/>
        <v>1</v>
      </c>
      <c r="D1569" s="79">
        <f t="shared" si="49"/>
        <v>1</v>
      </c>
    </row>
    <row r="1570" spans="1:4" x14ac:dyDescent="0.2">
      <c r="A1570" t="s">
        <v>18</v>
      </c>
      <c r="B1570" t="s">
        <v>25</v>
      </c>
      <c r="C1570" s="79">
        <f t="shared" si="48"/>
        <v>1</v>
      </c>
      <c r="D1570" s="79">
        <f t="shared" si="49"/>
        <v>1</v>
      </c>
    </row>
    <row r="1571" spans="1:4" x14ac:dyDescent="0.2">
      <c r="A1571" t="s">
        <v>18</v>
      </c>
      <c r="B1571" t="s">
        <v>25</v>
      </c>
      <c r="C1571" s="79">
        <f t="shared" si="48"/>
        <v>1</v>
      </c>
      <c r="D1571" s="79">
        <f t="shared" si="49"/>
        <v>1</v>
      </c>
    </row>
    <row r="1572" spans="1:4" x14ac:dyDescent="0.2">
      <c r="A1572" t="s">
        <v>18</v>
      </c>
      <c r="B1572" t="s">
        <v>25</v>
      </c>
      <c r="C1572" s="79">
        <f t="shared" si="48"/>
        <v>1</v>
      </c>
      <c r="D1572" s="79">
        <f t="shared" si="49"/>
        <v>1</v>
      </c>
    </row>
    <row r="1573" spans="1:4" x14ac:dyDescent="0.2">
      <c r="A1573" t="s">
        <v>18</v>
      </c>
      <c r="B1573" t="s">
        <v>25</v>
      </c>
      <c r="C1573" s="79">
        <f t="shared" si="48"/>
        <v>1</v>
      </c>
      <c r="D1573" s="79">
        <f t="shared" si="49"/>
        <v>1</v>
      </c>
    </row>
    <row r="1574" spans="1:4" x14ac:dyDescent="0.2">
      <c r="A1574" t="s">
        <v>18</v>
      </c>
      <c r="B1574" t="s">
        <v>25</v>
      </c>
      <c r="C1574" s="79">
        <f t="shared" si="48"/>
        <v>1</v>
      </c>
      <c r="D1574" s="79">
        <f t="shared" si="49"/>
        <v>1</v>
      </c>
    </row>
    <row r="1575" spans="1:4" x14ac:dyDescent="0.2">
      <c r="A1575" t="s">
        <v>18</v>
      </c>
      <c r="B1575" t="s">
        <v>25</v>
      </c>
      <c r="C1575" s="79">
        <f t="shared" si="48"/>
        <v>1</v>
      </c>
      <c r="D1575" s="79">
        <f t="shared" si="49"/>
        <v>1</v>
      </c>
    </row>
    <row r="1576" spans="1:4" x14ac:dyDescent="0.2">
      <c r="A1576" t="s">
        <v>18</v>
      </c>
      <c r="B1576" t="s">
        <v>25</v>
      </c>
      <c r="C1576" s="79">
        <f t="shared" si="48"/>
        <v>1</v>
      </c>
      <c r="D1576" s="79">
        <f t="shared" si="49"/>
        <v>1</v>
      </c>
    </row>
    <row r="1577" spans="1:4" x14ac:dyDescent="0.2">
      <c r="A1577" t="s">
        <v>18</v>
      </c>
      <c r="B1577" t="s">
        <v>25</v>
      </c>
      <c r="C1577" s="79">
        <f t="shared" si="48"/>
        <v>1</v>
      </c>
      <c r="D1577" s="79">
        <f t="shared" si="49"/>
        <v>1</v>
      </c>
    </row>
    <row r="1578" spans="1:4" x14ac:dyDescent="0.2">
      <c r="A1578" t="s">
        <v>18</v>
      </c>
      <c r="B1578" t="s">
        <v>25</v>
      </c>
      <c r="C1578" s="79">
        <f t="shared" si="48"/>
        <v>1</v>
      </c>
      <c r="D1578" s="79">
        <f t="shared" si="49"/>
        <v>1</v>
      </c>
    </row>
    <row r="1579" spans="1:4" x14ac:dyDescent="0.2">
      <c r="A1579" t="s">
        <v>18</v>
      </c>
      <c r="B1579" t="s">
        <v>25</v>
      </c>
      <c r="C1579" s="79">
        <f t="shared" si="48"/>
        <v>1</v>
      </c>
      <c r="D1579" s="79">
        <f t="shared" si="49"/>
        <v>1</v>
      </c>
    </row>
    <row r="1580" spans="1:4" x14ac:dyDescent="0.2">
      <c r="A1580" t="s">
        <v>18</v>
      </c>
      <c r="B1580" t="s">
        <v>25</v>
      </c>
      <c r="C1580" s="79">
        <f t="shared" si="48"/>
        <v>1</v>
      </c>
      <c r="D1580" s="79">
        <f t="shared" si="49"/>
        <v>1</v>
      </c>
    </row>
    <row r="1581" spans="1:4" x14ac:dyDescent="0.2">
      <c r="A1581" t="s">
        <v>18</v>
      </c>
      <c r="B1581" t="s">
        <v>25</v>
      </c>
      <c r="C1581" s="79">
        <f t="shared" si="48"/>
        <v>1</v>
      </c>
      <c r="D1581" s="79">
        <f t="shared" si="49"/>
        <v>1</v>
      </c>
    </row>
    <row r="1582" spans="1:4" x14ac:dyDescent="0.2">
      <c r="A1582" t="s">
        <v>18</v>
      </c>
      <c r="B1582" t="s">
        <v>25</v>
      </c>
      <c r="C1582" s="79">
        <f t="shared" si="48"/>
        <v>1</v>
      </c>
      <c r="D1582" s="79">
        <f t="shared" si="49"/>
        <v>1</v>
      </c>
    </row>
    <row r="1583" spans="1:4" x14ac:dyDescent="0.2">
      <c r="A1583" t="s">
        <v>18</v>
      </c>
      <c r="B1583" t="s">
        <v>25</v>
      </c>
      <c r="C1583" s="79">
        <f t="shared" si="48"/>
        <v>1</v>
      </c>
      <c r="D1583" s="79">
        <f t="shared" si="49"/>
        <v>1</v>
      </c>
    </row>
    <row r="1584" spans="1:4" x14ac:dyDescent="0.2">
      <c r="A1584" t="s">
        <v>18</v>
      </c>
      <c r="B1584" t="s">
        <v>25</v>
      </c>
      <c r="C1584" s="79">
        <f t="shared" si="48"/>
        <v>1</v>
      </c>
      <c r="D1584" s="79">
        <f t="shared" si="49"/>
        <v>1</v>
      </c>
    </row>
    <row r="1585" spans="1:4" x14ac:dyDescent="0.2">
      <c r="A1585" t="s">
        <v>18</v>
      </c>
      <c r="B1585" t="s">
        <v>25</v>
      </c>
      <c r="C1585" s="79">
        <f t="shared" si="48"/>
        <v>1</v>
      </c>
      <c r="D1585" s="79">
        <f t="shared" si="49"/>
        <v>1</v>
      </c>
    </row>
    <row r="1586" spans="1:4" x14ac:dyDescent="0.2">
      <c r="A1586" t="s">
        <v>18</v>
      </c>
      <c r="B1586" t="s">
        <v>25</v>
      </c>
      <c r="C1586" s="79">
        <f t="shared" si="48"/>
        <v>1</v>
      </c>
      <c r="D1586" s="79">
        <f t="shared" si="49"/>
        <v>1</v>
      </c>
    </row>
    <row r="1587" spans="1:4" x14ac:dyDescent="0.2">
      <c r="A1587" t="s">
        <v>18</v>
      </c>
      <c r="B1587" t="s">
        <v>25</v>
      </c>
      <c r="C1587" s="79">
        <f t="shared" si="48"/>
        <v>1</v>
      </c>
      <c r="D1587" s="79">
        <f t="shared" si="49"/>
        <v>1</v>
      </c>
    </row>
    <row r="1588" spans="1:4" x14ac:dyDescent="0.2">
      <c r="A1588" t="s">
        <v>18</v>
      </c>
      <c r="B1588" t="s">
        <v>25</v>
      </c>
      <c r="C1588" s="79">
        <f t="shared" si="48"/>
        <v>1</v>
      </c>
      <c r="D1588" s="79">
        <f t="shared" si="49"/>
        <v>1</v>
      </c>
    </row>
    <row r="1589" spans="1:4" x14ac:dyDescent="0.2">
      <c r="A1589" t="s">
        <v>18</v>
      </c>
      <c r="B1589" t="s">
        <v>25</v>
      </c>
      <c r="C1589" s="79">
        <f t="shared" si="48"/>
        <v>1</v>
      </c>
      <c r="D1589" s="79">
        <f t="shared" si="49"/>
        <v>1</v>
      </c>
    </row>
    <row r="1590" spans="1:4" x14ac:dyDescent="0.2">
      <c r="A1590" t="s">
        <v>18</v>
      </c>
      <c r="B1590" t="s">
        <v>25</v>
      </c>
      <c r="C1590" s="79">
        <f t="shared" si="48"/>
        <v>1</v>
      </c>
      <c r="D1590" s="79">
        <f t="shared" si="49"/>
        <v>1</v>
      </c>
    </row>
    <row r="1591" spans="1:4" x14ac:dyDescent="0.2">
      <c r="A1591" t="s">
        <v>18</v>
      </c>
      <c r="B1591" t="s">
        <v>25</v>
      </c>
      <c r="C1591" s="79">
        <f t="shared" si="48"/>
        <v>1</v>
      </c>
      <c r="D1591" s="79">
        <f t="shared" si="49"/>
        <v>1</v>
      </c>
    </row>
    <row r="1592" spans="1:4" x14ac:dyDescent="0.2">
      <c r="A1592" t="s">
        <v>18</v>
      </c>
      <c r="B1592" t="s">
        <v>25</v>
      </c>
      <c r="C1592" s="79">
        <f t="shared" si="48"/>
        <v>1</v>
      </c>
      <c r="D1592" s="79">
        <f t="shared" si="49"/>
        <v>1</v>
      </c>
    </row>
    <row r="1593" spans="1:4" x14ac:dyDescent="0.2">
      <c r="A1593" t="s">
        <v>18</v>
      </c>
      <c r="B1593" t="s">
        <v>25</v>
      </c>
      <c r="C1593" s="79">
        <f t="shared" si="48"/>
        <v>1</v>
      </c>
      <c r="D1593" s="79">
        <f t="shared" si="49"/>
        <v>1</v>
      </c>
    </row>
    <row r="1594" spans="1:4" x14ac:dyDescent="0.2">
      <c r="A1594" t="s">
        <v>18</v>
      </c>
      <c r="B1594" t="s">
        <v>25</v>
      </c>
      <c r="C1594" s="79">
        <f t="shared" si="48"/>
        <v>1</v>
      </c>
      <c r="D1594" s="79">
        <f t="shared" si="49"/>
        <v>1</v>
      </c>
    </row>
    <row r="1595" spans="1:4" x14ac:dyDescent="0.2">
      <c r="A1595" t="s">
        <v>18</v>
      </c>
      <c r="B1595" t="s">
        <v>25</v>
      </c>
      <c r="C1595" s="79">
        <f t="shared" si="48"/>
        <v>1</v>
      </c>
      <c r="D1595" s="79">
        <f t="shared" si="49"/>
        <v>1</v>
      </c>
    </row>
    <row r="1596" spans="1:4" x14ac:dyDescent="0.2">
      <c r="A1596" t="s">
        <v>18</v>
      </c>
      <c r="B1596" t="s">
        <v>25</v>
      </c>
      <c r="C1596" s="79">
        <f t="shared" si="48"/>
        <v>1</v>
      </c>
      <c r="D1596" s="79">
        <f t="shared" si="49"/>
        <v>1</v>
      </c>
    </row>
    <row r="1597" spans="1:4" x14ac:dyDescent="0.2">
      <c r="A1597" t="s">
        <v>18</v>
      </c>
      <c r="B1597" t="s">
        <v>25</v>
      </c>
      <c r="C1597" s="79">
        <f t="shared" si="48"/>
        <v>1</v>
      </c>
      <c r="D1597" s="79">
        <f t="shared" si="49"/>
        <v>1</v>
      </c>
    </row>
    <row r="1598" spans="1:4" x14ac:dyDescent="0.2">
      <c r="A1598" t="s">
        <v>18</v>
      </c>
      <c r="B1598" t="s">
        <v>25</v>
      </c>
      <c r="C1598" s="79">
        <f t="shared" si="48"/>
        <v>1</v>
      </c>
      <c r="D1598" s="79">
        <f t="shared" si="49"/>
        <v>1</v>
      </c>
    </row>
    <row r="1599" spans="1:4" x14ac:dyDescent="0.2">
      <c r="A1599" t="s">
        <v>18</v>
      </c>
      <c r="B1599" t="s">
        <v>25</v>
      </c>
      <c r="C1599" s="79">
        <f t="shared" si="48"/>
        <v>1</v>
      </c>
      <c r="D1599" s="79">
        <f t="shared" si="49"/>
        <v>1</v>
      </c>
    </row>
    <row r="1600" spans="1:4" x14ac:dyDescent="0.2">
      <c r="A1600" t="s">
        <v>18</v>
      </c>
      <c r="B1600" t="s">
        <v>25</v>
      </c>
      <c r="C1600" s="79">
        <f t="shared" si="48"/>
        <v>1</v>
      </c>
      <c r="D1600" s="79">
        <f t="shared" si="49"/>
        <v>1</v>
      </c>
    </row>
    <row r="1601" spans="1:4" x14ac:dyDescent="0.2">
      <c r="A1601" t="s">
        <v>18</v>
      </c>
      <c r="B1601" t="s">
        <v>25</v>
      </c>
      <c r="C1601" s="79">
        <f t="shared" si="48"/>
        <v>1</v>
      </c>
      <c r="D1601" s="79">
        <f t="shared" si="49"/>
        <v>1</v>
      </c>
    </row>
    <row r="1602" spans="1:4" x14ac:dyDescent="0.2">
      <c r="A1602" t="s">
        <v>18</v>
      </c>
      <c r="B1602" t="s">
        <v>25</v>
      </c>
      <c r="C1602" s="79">
        <f t="shared" si="48"/>
        <v>1</v>
      </c>
      <c r="D1602" s="79">
        <f t="shared" si="49"/>
        <v>1</v>
      </c>
    </row>
    <row r="1603" spans="1:4" x14ac:dyDescent="0.2">
      <c r="A1603" t="s">
        <v>18</v>
      </c>
      <c r="B1603" t="s">
        <v>25</v>
      </c>
      <c r="C1603" s="79">
        <f t="shared" ref="C1603:C1666" si="50">IF(A1603="Male", 1, 0)</f>
        <v>1</v>
      </c>
      <c r="D1603" s="79">
        <f t="shared" ref="D1603:D1666" si="51">IF(B1603="Yes", 1, 0)</f>
        <v>1</v>
      </c>
    </row>
    <row r="1604" spans="1:4" x14ac:dyDescent="0.2">
      <c r="A1604" t="s">
        <v>18</v>
      </c>
      <c r="B1604" t="s">
        <v>25</v>
      </c>
      <c r="C1604" s="79">
        <f t="shared" si="50"/>
        <v>1</v>
      </c>
      <c r="D1604" s="79">
        <f t="shared" si="51"/>
        <v>1</v>
      </c>
    </row>
    <row r="1605" spans="1:4" x14ac:dyDescent="0.2">
      <c r="A1605" t="s">
        <v>18</v>
      </c>
      <c r="B1605" t="s">
        <v>25</v>
      </c>
      <c r="C1605" s="79">
        <f t="shared" si="50"/>
        <v>1</v>
      </c>
      <c r="D1605" s="79">
        <f t="shared" si="51"/>
        <v>1</v>
      </c>
    </row>
    <row r="1606" spans="1:4" x14ac:dyDescent="0.2">
      <c r="A1606" t="s">
        <v>18</v>
      </c>
      <c r="B1606" t="s">
        <v>25</v>
      </c>
      <c r="C1606" s="79">
        <f t="shared" si="50"/>
        <v>1</v>
      </c>
      <c r="D1606" s="79">
        <f t="shared" si="51"/>
        <v>1</v>
      </c>
    </row>
    <row r="1607" spans="1:4" x14ac:dyDescent="0.2">
      <c r="A1607" t="s">
        <v>18</v>
      </c>
      <c r="B1607" t="s">
        <v>25</v>
      </c>
      <c r="C1607" s="79">
        <f t="shared" si="50"/>
        <v>1</v>
      </c>
      <c r="D1607" s="79">
        <f t="shared" si="51"/>
        <v>1</v>
      </c>
    </row>
    <row r="1608" spans="1:4" x14ac:dyDescent="0.2">
      <c r="A1608" t="s">
        <v>18</v>
      </c>
      <c r="B1608" t="s">
        <v>25</v>
      </c>
      <c r="C1608" s="79">
        <f t="shared" si="50"/>
        <v>1</v>
      </c>
      <c r="D1608" s="79">
        <f t="shared" si="51"/>
        <v>1</v>
      </c>
    </row>
    <row r="1609" spans="1:4" x14ac:dyDescent="0.2">
      <c r="A1609" t="s">
        <v>18</v>
      </c>
      <c r="B1609" t="s">
        <v>25</v>
      </c>
      <c r="C1609" s="79">
        <f t="shared" si="50"/>
        <v>1</v>
      </c>
      <c r="D1609" s="79">
        <f t="shared" si="51"/>
        <v>1</v>
      </c>
    </row>
    <row r="1610" spans="1:4" x14ac:dyDescent="0.2">
      <c r="A1610" t="s">
        <v>18</v>
      </c>
      <c r="B1610" t="s">
        <v>25</v>
      </c>
      <c r="C1610" s="79">
        <f t="shared" si="50"/>
        <v>1</v>
      </c>
      <c r="D1610" s="79">
        <f t="shared" si="51"/>
        <v>1</v>
      </c>
    </row>
    <row r="1611" spans="1:4" x14ac:dyDescent="0.2">
      <c r="A1611" t="s">
        <v>18</v>
      </c>
      <c r="B1611" t="s">
        <v>25</v>
      </c>
      <c r="C1611" s="79">
        <f t="shared" si="50"/>
        <v>1</v>
      </c>
      <c r="D1611" s="79">
        <f t="shared" si="51"/>
        <v>1</v>
      </c>
    </row>
    <row r="1612" spans="1:4" x14ac:dyDescent="0.2">
      <c r="A1612" t="s">
        <v>18</v>
      </c>
      <c r="B1612" t="s">
        <v>25</v>
      </c>
      <c r="C1612" s="79">
        <f t="shared" si="50"/>
        <v>1</v>
      </c>
      <c r="D1612" s="79">
        <f t="shared" si="51"/>
        <v>1</v>
      </c>
    </row>
    <row r="1613" spans="1:4" x14ac:dyDescent="0.2">
      <c r="A1613" t="s">
        <v>18</v>
      </c>
      <c r="B1613" t="s">
        <v>25</v>
      </c>
      <c r="C1613" s="79">
        <f t="shared" si="50"/>
        <v>1</v>
      </c>
      <c r="D1613" s="79">
        <f t="shared" si="51"/>
        <v>1</v>
      </c>
    </row>
    <row r="1614" spans="1:4" x14ac:dyDescent="0.2">
      <c r="A1614" t="s">
        <v>18</v>
      </c>
      <c r="B1614" t="s">
        <v>25</v>
      </c>
      <c r="C1614" s="79">
        <f t="shared" si="50"/>
        <v>1</v>
      </c>
      <c r="D1614" s="79">
        <f t="shared" si="51"/>
        <v>1</v>
      </c>
    </row>
    <row r="1615" spans="1:4" x14ac:dyDescent="0.2">
      <c r="A1615" t="s">
        <v>18</v>
      </c>
      <c r="B1615" t="s">
        <v>25</v>
      </c>
      <c r="C1615" s="79">
        <f t="shared" si="50"/>
        <v>1</v>
      </c>
      <c r="D1615" s="79">
        <f t="shared" si="51"/>
        <v>1</v>
      </c>
    </row>
    <row r="1616" spans="1:4" x14ac:dyDescent="0.2">
      <c r="A1616" t="s">
        <v>18</v>
      </c>
      <c r="B1616" t="s">
        <v>25</v>
      </c>
      <c r="C1616" s="79">
        <f t="shared" si="50"/>
        <v>1</v>
      </c>
      <c r="D1616" s="79">
        <f t="shared" si="51"/>
        <v>1</v>
      </c>
    </row>
    <row r="1617" spans="1:4" x14ac:dyDescent="0.2">
      <c r="A1617" t="s">
        <v>18</v>
      </c>
      <c r="B1617" t="s">
        <v>25</v>
      </c>
      <c r="C1617" s="79">
        <f t="shared" si="50"/>
        <v>1</v>
      </c>
      <c r="D1617" s="79">
        <f t="shared" si="51"/>
        <v>1</v>
      </c>
    </row>
    <row r="1618" spans="1:4" x14ac:dyDescent="0.2">
      <c r="A1618" t="s">
        <v>18</v>
      </c>
      <c r="B1618" t="s">
        <v>25</v>
      </c>
      <c r="C1618" s="79">
        <f t="shared" si="50"/>
        <v>1</v>
      </c>
      <c r="D1618" s="79">
        <f t="shared" si="51"/>
        <v>1</v>
      </c>
    </row>
    <row r="1619" spans="1:4" x14ac:dyDescent="0.2">
      <c r="A1619" t="s">
        <v>18</v>
      </c>
      <c r="B1619" t="s">
        <v>25</v>
      </c>
      <c r="C1619" s="79">
        <f t="shared" si="50"/>
        <v>1</v>
      </c>
      <c r="D1619" s="79">
        <f t="shared" si="51"/>
        <v>1</v>
      </c>
    </row>
    <row r="1620" spans="1:4" x14ac:dyDescent="0.2">
      <c r="A1620" t="s">
        <v>18</v>
      </c>
      <c r="B1620" t="s">
        <v>25</v>
      </c>
      <c r="C1620" s="79">
        <f t="shared" si="50"/>
        <v>1</v>
      </c>
      <c r="D1620" s="79">
        <f t="shared" si="51"/>
        <v>1</v>
      </c>
    </row>
    <row r="1621" spans="1:4" x14ac:dyDescent="0.2">
      <c r="A1621" t="s">
        <v>18</v>
      </c>
      <c r="B1621" t="s">
        <v>25</v>
      </c>
      <c r="C1621" s="79">
        <f t="shared" si="50"/>
        <v>1</v>
      </c>
      <c r="D1621" s="79">
        <f t="shared" si="51"/>
        <v>1</v>
      </c>
    </row>
    <row r="1622" spans="1:4" x14ac:dyDescent="0.2">
      <c r="A1622" t="s">
        <v>18</v>
      </c>
      <c r="B1622" t="s">
        <v>25</v>
      </c>
      <c r="C1622" s="79">
        <f t="shared" si="50"/>
        <v>1</v>
      </c>
      <c r="D1622" s="79">
        <f t="shared" si="51"/>
        <v>1</v>
      </c>
    </row>
    <row r="1623" spans="1:4" x14ac:dyDescent="0.2">
      <c r="A1623" t="s">
        <v>18</v>
      </c>
      <c r="B1623" t="s">
        <v>25</v>
      </c>
      <c r="C1623" s="79">
        <f t="shared" si="50"/>
        <v>1</v>
      </c>
      <c r="D1623" s="79">
        <f t="shared" si="51"/>
        <v>1</v>
      </c>
    </row>
    <row r="1624" spans="1:4" x14ac:dyDescent="0.2">
      <c r="A1624" t="s">
        <v>18</v>
      </c>
      <c r="B1624" t="s">
        <v>25</v>
      </c>
      <c r="C1624" s="79">
        <f t="shared" si="50"/>
        <v>1</v>
      </c>
      <c r="D1624" s="79">
        <f t="shared" si="51"/>
        <v>1</v>
      </c>
    </row>
    <row r="1625" spans="1:4" x14ac:dyDescent="0.2">
      <c r="A1625" t="s">
        <v>18</v>
      </c>
      <c r="B1625" t="s">
        <v>25</v>
      </c>
      <c r="C1625" s="79">
        <f t="shared" si="50"/>
        <v>1</v>
      </c>
      <c r="D1625" s="79">
        <f t="shared" si="51"/>
        <v>1</v>
      </c>
    </row>
    <row r="1626" spans="1:4" x14ac:dyDescent="0.2">
      <c r="A1626" t="s">
        <v>18</v>
      </c>
      <c r="B1626" t="s">
        <v>25</v>
      </c>
      <c r="C1626" s="79">
        <f t="shared" si="50"/>
        <v>1</v>
      </c>
      <c r="D1626" s="79">
        <f t="shared" si="51"/>
        <v>1</v>
      </c>
    </row>
    <row r="1627" spans="1:4" x14ac:dyDescent="0.2">
      <c r="A1627" t="s">
        <v>18</v>
      </c>
      <c r="B1627" t="s">
        <v>25</v>
      </c>
      <c r="C1627" s="79">
        <f t="shared" si="50"/>
        <v>1</v>
      </c>
      <c r="D1627" s="79">
        <f t="shared" si="51"/>
        <v>1</v>
      </c>
    </row>
    <row r="1628" spans="1:4" x14ac:dyDescent="0.2">
      <c r="A1628" t="s">
        <v>18</v>
      </c>
      <c r="B1628" t="s">
        <v>25</v>
      </c>
      <c r="C1628" s="79">
        <f t="shared" si="50"/>
        <v>1</v>
      </c>
      <c r="D1628" s="79">
        <f t="shared" si="51"/>
        <v>1</v>
      </c>
    </row>
    <row r="1629" spans="1:4" x14ac:dyDescent="0.2">
      <c r="A1629" t="s">
        <v>18</v>
      </c>
      <c r="B1629" t="s">
        <v>25</v>
      </c>
      <c r="C1629" s="79">
        <f t="shared" si="50"/>
        <v>1</v>
      </c>
      <c r="D1629" s="79">
        <f t="shared" si="51"/>
        <v>1</v>
      </c>
    </row>
    <row r="1630" spans="1:4" x14ac:dyDescent="0.2">
      <c r="A1630" t="s">
        <v>18</v>
      </c>
      <c r="B1630" t="s">
        <v>25</v>
      </c>
      <c r="C1630" s="79">
        <f t="shared" si="50"/>
        <v>1</v>
      </c>
      <c r="D1630" s="79">
        <f t="shared" si="51"/>
        <v>1</v>
      </c>
    </row>
    <row r="1631" spans="1:4" x14ac:dyDescent="0.2">
      <c r="A1631" t="s">
        <v>18</v>
      </c>
      <c r="B1631" t="s">
        <v>25</v>
      </c>
      <c r="C1631" s="79">
        <f t="shared" si="50"/>
        <v>1</v>
      </c>
      <c r="D1631" s="79">
        <f t="shared" si="51"/>
        <v>1</v>
      </c>
    </row>
    <row r="1632" spans="1:4" x14ac:dyDescent="0.2">
      <c r="A1632" t="s">
        <v>18</v>
      </c>
      <c r="B1632" t="s">
        <v>25</v>
      </c>
      <c r="C1632" s="79">
        <f t="shared" si="50"/>
        <v>1</v>
      </c>
      <c r="D1632" s="79">
        <f t="shared" si="51"/>
        <v>1</v>
      </c>
    </row>
    <row r="1633" spans="1:4" x14ac:dyDescent="0.2">
      <c r="A1633" t="s">
        <v>18</v>
      </c>
      <c r="B1633" t="s">
        <v>25</v>
      </c>
      <c r="C1633" s="79">
        <f t="shared" si="50"/>
        <v>1</v>
      </c>
      <c r="D1633" s="79">
        <f t="shared" si="51"/>
        <v>1</v>
      </c>
    </row>
    <row r="1634" spans="1:4" x14ac:dyDescent="0.2">
      <c r="A1634" t="s">
        <v>18</v>
      </c>
      <c r="B1634" t="s">
        <v>25</v>
      </c>
      <c r="C1634" s="79">
        <f t="shared" si="50"/>
        <v>1</v>
      </c>
      <c r="D1634" s="79">
        <f t="shared" si="51"/>
        <v>1</v>
      </c>
    </row>
    <row r="1635" spans="1:4" x14ac:dyDescent="0.2">
      <c r="A1635" t="s">
        <v>18</v>
      </c>
      <c r="B1635" t="s">
        <v>25</v>
      </c>
      <c r="C1635" s="79">
        <f t="shared" si="50"/>
        <v>1</v>
      </c>
      <c r="D1635" s="79">
        <f t="shared" si="51"/>
        <v>1</v>
      </c>
    </row>
    <row r="1636" spans="1:4" x14ac:dyDescent="0.2">
      <c r="A1636" t="s">
        <v>18</v>
      </c>
      <c r="B1636" t="s">
        <v>25</v>
      </c>
      <c r="C1636" s="79">
        <f t="shared" si="50"/>
        <v>1</v>
      </c>
      <c r="D1636" s="79">
        <f t="shared" si="51"/>
        <v>1</v>
      </c>
    </row>
    <row r="1637" spans="1:4" x14ac:dyDescent="0.2">
      <c r="A1637" t="s">
        <v>18</v>
      </c>
      <c r="B1637" t="s">
        <v>25</v>
      </c>
      <c r="C1637" s="79">
        <f t="shared" si="50"/>
        <v>1</v>
      </c>
      <c r="D1637" s="79">
        <f t="shared" si="51"/>
        <v>1</v>
      </c>
    </row>
    <row r="1638" spans="1:4" x14ac:dyDescent="0.2">
      <c r="A1638" t="s">
        <v>18</v>
      </c>
      <c r="B1638" t="s">
        <v>25</v>
      </c>
      <c r="C1638" s="79">
        <f t="shared" si="50"/>
        <v>1</v>
      </c>
      <c r="D1638" s="79">
        <f t="shared" si="51"/>
        <v>1</v>
      </c>
    </row>
    <row r="1639" spans="1:4" x14ac:dyDescent="0.2">
      <c r="A1639" t="s">
        <v>18</v>
      </c>
      <c r="B1639" t="s">
        <v>25</v>
      </c>
      <c r="C1639" s="79">
        <f t="shared" si="50"/>
        <v>1</v>
      </c>
      <c r="D1639" s="79">
        <f t="shared" si="51"/>
        <v>1</v>
      </c>
    </row>
    <row r="1640" spans="1:4" x14ac:dyDescent="0.2">
      <c r="A1640" t="s">
        <v>18</v>
      </c>
      <c r="B1640" t="s">
        <v>25</v>
      </c>
      <c r="C1640" s="79">
        <f t="shared" si="50"/>
        <v>1</v>
      </c>
      <c r="D1640" s="79">
        <f t="shared" si="51"/>
        <v>1</v>
      </c>
    </row>
    <row r="1641" spans="1:4" x14ac:dyDescent="0.2">
      <c r="A1641" t="s">
        <v>18</v>
      </c>
      <c r="B1641" t="s">
        <v>25</v>
      </c>
      <c r="C1641" s="79">
        <f t="shared" si="50"/>
        <v>1</v>
      </c>
      <c r="D1641" s="79">
        <f t="shared" si="51"/>
        <v>1</v>
      </c>
    </row>
    <row r="1642" spans="1:4" x14ac:dyDescent="0.2">
      <c r="A1642" t="s">
        <v>18</v>
      </c>
      <c r="B1642" t="s">
        <v>25</v>
      </c>
      <c r="C1642" s="79">
        <f t="shared" si="50"/>
        <v>1</v>
      </c>
      <c r="D1642" s="79">
        <f t="shared" si="51"/>
        <v>1</v>
      </c>
    </row>
    <row r="1643" spans="1:4" x14ac:dyDescent="0.2">
      <c r="A1643" t="s">
        <v>18</v>
      </c>
      <c r="B1643" t="s">
        <v>25</v>
      </c>
      <c r="C1643" s="79">
        <f t="shared" si="50"/>
        <v>1</v>
      </c>
      <c r="D1643" s="79">
        <f t="shared" si="51"/>
        <v>1</v>
      </c>
    </row>
    <row r="1644" spans="1:4" x14ac:dyDescent="0.2">
      <c r="A1644" t="s">
        <v>18</v>
      </c>
      <c r="B1644" t="s">
        <v>25</v>
      </c>
      <c r="C1644" s="79">
        <f t="shared" si="50"/>
        <v>1</v>
      </c>
      <c r="D1644" s="79">
        <f t="shared" si="51"/>
        <v>1</v>
      </c>
    </row>
    <row r="1645" spans="1:4" x14ac:dyDescent="0.2">
      <c r="A1645" t="s">
        <v>18</v>
      </c>
      <c r="B1645" t="s">
        <v>25</v>
      </c>
      <c r="C1645" s="79">
        <f t="shared" si="50"/>
        <v>1</v>
      </c>
      <c r="D1645" s="79">
        <f t="shared" si="51"/>
        <v>1</v>
      </c>
    </row>
    <row r="1646" spans="1:4" x14ac:dyDescent="0.2">
      <c r="A1646" t="s">
        <v>18</v>
      </c>
      <c r="B1646" t="s">
        <v>25</v>
      </c>
      <c r="C1646" s="79">
        <f t="shared" si="50"/>
        <v>1</v>
      </c>
      <c r="D1646" s="79">
        <f t="shared" si="51"/>
        <v>1</v>
      </c>
    </row>
    <row r="1647" spans="1:4" x14ac:dyDescent="0.2">
      <c r="A1647" t="s">
        <v>18</v>
      </c>
      <c r="B1647" t="s">
        <v>25</v>
      </c>
      <c r="C1647" s="79">
        <f t="shared" si="50"/>
        <v>1</v>
      </c>
      <c r="D1647" s="79">
        <f t="shared" si="51"/>
        <v>1</v>
      </c>
    </row>
    <row r="1648" spans="1:4" x14ac:dyDescent="0.2">
      <c r="A1648" t="s">
        <v>18</v>
      </c>
      <c r="B1648" t="s">
        <v>25</v>
      </c>
      <c r="C1648" s="79">
        <f t="shared" si="50"/>
        <v>1</v>
      </c>
      <c r="D1648" s="79">
        <f t="shared" si="51"/>
        <v>1</v>
      </c>
    </row>
    <row r="1649" spans="1:4" x14ac:dyDescent="0.2">
      <c r="A1649" t="s">
        <v>18</v>
      </c>
      <c r="B1649" t="s">
        <v>25</v>
      </c>
      <c r="C1649" s="79">
        <f t="shared" si="50"/>
        <v>1</v>
      </c>
      <c r="D1649" s="79">
        <f t="shared" si="51"/>
        <v>1</v>
      </c>
    </row>
    <row r="1650" spans="1:4" x14ac:dyDescent="0.2">
      <c r="A1650" t="s">
        <v>18</v>
      </c>
      <c r="B1650" t="s">
        <v>25</v>
      </c>
      <c r="C1650" s="79">
        <f t="shared" si="50"/>
        <v>1</v>
      </c>
      <c r="D1650" s="79">
        <f t="shared" si="51"/>
        <v>1</v>
      </c>
    </row>
    <row r="1651" spans="1:4" x14ac:dyDescent="0.2">
      <c r="A1651" t="s">
        <v>18</v>
      </c>
      <c r="B1651" t="s">
        <v>25</v>
      </c>
      <c r="C1651" s="79">
        <f t="shared" si="50"/>
        <v>1</v>
      </c>
      <c r="D1651" s="79">
        <f t="shared" si="51"/>
        <v>1</v>
      </c>
    </row>
    <row r="1652" spans="1:4" x14ac:dyDescent="0.2">
      <c r="A1652" t="s">
        <v>18</v>
      </c>
      <c r="B1652" t="s">
        <v>25</v>
      </c>
      <c r="C1652" s="79">
        <f t="shared" si="50"/>
        <v>1</v>
      </c>
      <c r="D1652" s="79">
        <f t="shared" si="51"/>
        <v>1</v>
      </c>
    </row>
    <row r="1653" spans="1:4" x14ac:dyDescent="0.2">
      <c r="A1653" t="s">
        <v>18</v>
      </c>
      <c r="B1653" t="s">
        <v>25</v>
      </c>
      <c r="C1653" s="79">
        <f t="shared" si="50"/>
        <v>1</v>
      </c>
      <c r="D1653" s="79">
        <f t="shared" si="51"/>
        <v>1</v>
      </c>
    </row>
    <row r="1654" spans="1:4" x14ac:dyDescent="0.2">
      <c r="A1654" t="s">
        <v>18</v>
      </c>
      <c r="B1654" t="s">
        <v>25</v>
      </c>
      <c r="C1654" s="79">
        <f t="shared" si="50"/>
        <v>1</v>
      </c>
      <c r="D1654" s="79">
        <f t="shared" si="51"/>
        <v>1</v>
      </c>
    </row>
    <row r="1655" spans="1:4" x14ac:dyDescent="0.2">
      <c r="A1655" t="s">
        <v>18</v>
      </c>
      <c r="B1655" t="s">
        <v>25</v>
      </c>
      <c r="C1655" s="79">
        <f t="shared" si="50"/>
        <v>1</v>
      </c>
      <c r="D1655" s="79">
        <f t="shared" si="51"/>
        <v>1</v>
      </c>
    </row>
    <row r="1656" spans="1:4" x14ac:dyDescent="0.2">
      <c r="A1656" t="s">
        <v>18</v>
      </c>
      <c r="B1656" t="s">
        <v>25</v>
      </c>
      <c r="C1656" s="79">
        <f t="shared" si="50"/>
        <v>1</v>
      </c>
      <c r="D1656" s="79">
        <f t="shared" si="51"/>
        <v>1</v>
      </c>
    </row>
    <row r="1657" spans="1:4" x14ac:dyDescent="0.2">
      <c r="A1657" t="s">
        <v>18</v>
      </c>
      <c r="B1657" t="s">
        <v>25</v>
      </c>
      <c r="C1657" s="79">
        <f t="shared" si="50"/>
        <v>1</v>
      </c>
      <c r="D1657" s="79">
        <f t="shared" si="51"/>
        <v>1</v>
      </c>
    </row>
    <row r="1658" spans="1:4" x14ac:dyDescent="0.2">
      <c r="A1658" t="s">
        <v>18</v>
      </c>
      <c r="B1658" t="s">
        <v>25</v>
      </c>
      <c r="C1658" s="79">
        <f t="shared" si="50"/>
        <v>1</v>
      </c>
      <c r="D1658" s="79">
        <f t="shared" si="51"/>
        <v>1</v>
      </c>
    </row>
    <row r="1659" spans="1:4" x14ac:dyDescent="0.2">
      <c r="A1659" t="s">
        <v>18</v>
      </c>
      <c r="B1659" t="s">
        <v>25</v>
      </c>
      <c r="C1659" s="79">
        <f t="shared" si="50"/>
        <v>1</v>
      </c>
      <c r="D1659" s="79">
        <f t="shared" si="51"/>
        <v>1</v>
      </c>
    </row>
    <row r="1660" spans="1:4" x14ac:dyDescent="0.2">
      <c r="A1660" t="s">
        <v>18</v>
      </c>
      <c r="B1660" t="s">
        <v>25</v>
      </c>
      <c r="C1660" s="79">
        <f t="shared" si="50"/>
        <v>1</v>
      </c>
      <c r="D1660" s="79">
        <f t="shared" si="51"/>
        <v>1</v>
      </c>
    </row>
    <row r="1661" spans="1:4" x14ac:dyDescent="0.2">
      <c r="A1661" t="s">
        <v>18</v>
      </c>
      <c r="B1661" t="s">
        <v>25</v>
      </c>
      <c r="C1661" s="79">
        <f t="shared" si="50"/>
        <v>1</v>
      </c>
      <c r="D1661" s="79">
        <f t="shared" si="51"/>
        <v>1</v>
      </c>
    </row>
    <row r="1662" spans="1:4" x14ac:dyDescent="0.2">
      <c r="A1662" t="s">
        <v>18</v>
      </c>
      <c r="B1662" t="s">
        <v>25</v>
      </c>
      <c r="C1662" s="79">
        <f t="shared" si="50"/>
        <v>1</v>
      </c>
      <c r="D1662" s="79">
        <f t="shared" si="51"/>
        <v>1</v>
      </c>
    </row>
    <row r="1663" spans="1:4" x14ac:dyDescent="0.2">
      <c r="A1663" t="s">
        <v>18</v>
      </c>
      <c r="B1663" t="s">
        <v>25</v>
      </c>
      <c r="C1663" s="79">
        <f t="shared" si="50"/>
        <v>1</v>
      </c>
      <c r="D1663" s="79">
        <f t="shared" si="51"/>
        <v>1</v>
      </c>
    </row>
    <row r="1664" spans="1:4" x14ac:dyDescent="0.2">
      <c r="A1664" t="s">
        <v>18</v>
      </c>
      <c r="B1664" t="s">
        <v>25</v>
      </c>
      <c r="C1664" s="79">
        <f t="shared" si="50"/>
        <v>1</v>
      </c>
      <c r="D1664" s="79">
        <f t="shared" si="51"/>
        <v>1</v>
      </c>
    </row>
    <row r="1665" spans="1:4" x14ac:dyDescent="0.2">
      <c r="A1665" t="s">
        <v>18</v>
      </c>
      <c r="B1665" t="s">
        <v>25</v>
      </c>
      <c r="C1665" s="79">
        <f t="shared" si="50"/>
        <v>1</v>
      </c>
      <c r="D1665" s="79">
        <f t="shared" si="51"/>
        <v>1</v>
      </c>
    </row>
    <row r="1666" spans="1:4" x14ac:dyDescent="0.2">
      <c r="A1666" t="s">
        <v>18</v>
      </c>
      <c r="B1666" t="s">
        <v>25</v>
      </c>
      <c r="C1666" s="79">
        <f t="shared" si="50"/>
        <v>1</v>
      </c>
      <c r="D1666" s="79">
        <f t="shared" si="51"/>
        <v>1</v>
      </c>
    </row>
    <row r="1667" spans="1:4" x14ac:dyDescent="0.2">
      <c r="A1667" t="s">
        <v>18</v>
      </c>
      <c r="B1667" t="s">
        <v>25</v>
      </c>
      <c r="C1667" s="79">
        <f t="shared" ref="C1667:C1730" si="52">IF(A1667="Male", 1, 0)</f>
        <v>1</v>
      </c>
      <c r="D1667" s="79">
        <f t="shared" ref="D1667:D1730" si="53">IF(B1667="Yes", 1, 0)</f>
        <v>1</v>
      </c>
    </row>
    <row r="1668" spans="1:4" x14ac:dyDescent="0.2">
      <c r="A1668" t="s">
        <v>18</v>
      </c>
      <c r="B1668" t="s">
        <v>25</v>
      </c>
      <c r="C1668" s="79">
        <f t="shared" si="52"/>
        <v>1</v>
      </c>
      <c r="D1668" s="79">
        <f t="shared" si="53"/>
        <v>1</v>
      </c>
    </row>
    <row r="1669" spans="1:4" x14ac:dyDescent="0.2">
      <c r="A1669" t="s">
        <v>18</v>
      </c>
      <c r="B1669" t="s">
        <v>25</v>
      </c>
      <c r="C1669" s="79">
        <f t="shared" si="52"/>
        <v>1</v>
      </c>
      <c r="D1669" s="79">
        <f t="shared" si="53"/>
        <v>1</v>
      </c>
    </row>
    <row r="1670" spans="1:4" x14ac:dyDescent="0.2">
      <c r="A1670" t="s">
        <v>18</v>
      </c>
      <c r="B1670" t="s">
        <v>25</v>
      </c>
      <c r="C1670" s="79">
        <f t="shared" si="52"/>
        <v>1</v>
      </c>
      <c r="D1670" s="79">
        <f t="shared" si="53"/>
        <v>1</v>
      </c>
    </row>
    <row r="1671" spans="1:4" x14ac:dyDescent="0.2">
      <c r="A1671" t="s">
        <v>18</v>
      </c>
      <c r="B1671" t="s">
        <v>25</v>
      </c>
      <c r="C1671" s="79">
        <f t="shared" si="52"/>
        <v>1</v>
      </c>
      <c r="D1671" s="79">
        <f t="shared" si="53"/>
        <v>1</v>
      </c>
    </row>
    <row r="1672" spans="1:4" x14ac:dyDescent="0.2">
      <c r="A1672" t="s">
        <v>18</v>
      </c>
      <c r="B1672" t="s">
        <v>25</v>
      </c>
      <c r="C1672" s="79">
        <f t="shared" si="52"/>
        <v>1</v>
      </c>
      <c r="D1672" s="79">
        <f t="shared" si="53"/>
        <v>1</v>
      </c>
    </row>
    <row r="1673" spans="1:4" x14ac:dyDescent="0.2">
      <c r="A1673" t="s">
        <v>18</v>
      </c>
      <c r="B1673" t="s">
        <v>25</v>
      </c>
      <c r="C1673" s="79">
        <f t="shared" si="52"/>
        <v>1</v>
      </c>
      <c r="D1673" s="79">
        <f t="shared" si="53"/>
        <v>1</v>
      </c>
    </row>
    <row r="1674" spans="1:4" x14ac:dyDescent="0.2">
      <c r="A1674" t="s">
        <v>18</v>
      </c>
      <c r="B1674" t="s">
        <v>25</v>
      </c>
      <c r="C1674" s="79">
        <f t="shared" si="52"/>
        <v>1</v>
      </c>
      <c r="D1674" s="79">
        <f t="shared" si="53"/>
        <v>1</v>
      </c>
    </row>
    <row r="1675" spans="1:4" x14ac:dyDescent="0.2">
      <c r="A1675" t="s">
        <v>18</v>
      </c>
      <c r="B1675" t="s">
        <v>25</v>
      </c>
      <c r="C1675" s="79">
        <f t="shared" si="52"/>
        <v>1</v>
      </c>
      <c r="D1675" s="79">
        <f t="shared" si="53"/>
        <v>1</v>
      </c>
    </row>
    <row r="1676" spans="1:4" x14ac:dyDescent="0.2">
      <c r="A1676" t="s">
        <v>18</v>
      </c>
      <c r="B1676" t="s">
        <v>25</v>
      </c>
      <c r="C1676" s="79">
        <f t="shared" si="52"/>
        <v>1</v>
      </c>
      <c r="D1676" s="79">
        <f t="shared" si="53"/>
        <v>1</v>
      </c>
    </row>
    <row r="1677" spans="1:4" x14ac:dyDescent="0.2">
      <c r="A1677" t="s">
        <v>18</v>
      </c>
      <c r="B1677" t="s">
        <v>25</v>
      </c>
      <c r="C1677" s="79">
        <f t="shared" si="52"/>
        <v>1</v>
      </c>
      <c r="D1677" s="79">
        <f t="shared" si="53"/>
        <v>1</v>
      </c>
    </row>
    <row r="1678" spans="1:4" x14ac:dyDescent="0.2">
      <c r="A1678" t="s">
        <v>18</v>
      </c>
      <c r="B1678" t="s">
        <v>25</v>
      </c>
      <c r="C1678" s="79">
        <f t="shared" si="52"/>
        <v>1</v>
      </c>
      <c r="D1678" s="79">
        <f t="shared" si="53"/>
        <v>1</v>
      </c>
    </row>
    <row r="1679" spans="1:4" x14ac:dyDescent="0.2">
      <c r="A1679" t="s">
        <v>18</v>
      </c>
      <c r="B1679" t="s">
        <v>151</v>
      </c>
      <c r="C1679" s="79">
        <f t="shared" si="52"/>
        <v>1</v>
      </c>
      <c r="D1679" s="79">
        <f t="shared" si="53"/>
        <v>0</v>
      </c>
    </row>
    <row r="1680" spans="1:4" x14ac:dyDescent="0.2">
      <c r="A1680" t="s">
        <v>18</v>
      </c>
      <c r="B1680" t="s">
        <v>151</v>
      </c>
      <c r="C1680" s="79">
        <f t="shared" si="52"/>
        <v>1</v>
      </c>
      <c r="D1680" s="79">
        <f t="shared" si="53"/>
        <v>0</v>
      </c>
    </row>
    <row r="1681" spans="1:4" x14ac:dyDescent="0.2">
      <c r="A1681" t="s">
        <v>18</v>
      </c>
      <c r="B1681" t="s">
        <v>151</v>
      </c>
      <c r="C1681" s="79">
        <f t="shared" si="52"/>
        <v>1</v>
      </c>
      <c r="D1681" s="79">
        <f t="shared" si="53"/>
        <v>0</v>
      </c>
    </row>
    <row r="1682" spans="1:4" x14ac:dyDescent="0.2">
      <c r="A1682" t="s">
        <v>18</v>
      </c>
      <c r="B1682" t="s">
        <v>151</v>
      </c>
      <c r="C1682" s="79">
        <f t="shared" si="52"/>
        <v>1</v>
      </c>
      <c r="D1682" s="79">
        <f t="shared" si="53"/>
        <v>0</v>
      </c>
    </row>
    <row r="1683" spans="1:4" x14ac:dyDescent="0.2">
      <c r="A1683" t="s">
        <v>18</v>
      </c>
      <c r="B1683" t="s">
        <v>151</v>
      </c>
      <c r="C1683" s="79">
        <f t="shared" si="52"/>
        <v>1</v>
      </c>
      <c r="D1683" s="79">
        <f t="shared" si="53"/>
        <v>0</v>
      </c>
    </row>
    <row r="1684" spans="1:4" x14ac:dyDescent="0.2">
      <c r="A1684" t="s">
        <v>18</v>
      </c>
      <c r="B1684" t="s">
        <v>151</v>
      </c>
      <c r="C1684" s="79">
        <f t="shared" si="52"/>
        <v>1</v>
      </c>
      <c r="D1684" s="79">
        <f t="shared" si="53"/>
        <v>0</v>
      </c>
    </row>
    <row r="1685" spans="1:4" x14ac:dyDescent="0.2">
      <c r="A1685" t="s">
        <v>18</v>
      </c>
      <c r="B1685" t="s">
        <v>151</v>
      </c>
      <c r="C1685" s="79">
        <f t="shared" si="52"/>
        <v>1</v>
      </c>
      <c r="D1685" s="79">
        <f t="shared" si="53"/>
        <v>0</v>
      </c>
    </row>
    <row r="1686" spans="1:4" x14ac:dyDescent="0.2">
      <c r="A1686" t="s">
        <v>18</v>
      </c>
      <c r="B1686" t="s">
        <v>151</v>
      </c>
      <c r="C1686" s="79">
        <f t="shared" si="52"/>
        <v>1</v>
      </c>
      <c r="D1686" s="79">
        <f t="shared" si="53"/>
        <v>0</v>
      </c>
    </row>
    <row r="1687" spans="1:4" x14ac:dyDescent="0.2">
      <c r="A1687" t="s">
        <v>18</v>
      </c>
      <c r="B1687" t="s">
        <v>151</v>
      </c>
      <c r="C1687" s="79">
        <f t="shared" si="52"/>
        <v>1</v>
      </c>
      <c r="D1687" s="79">
        <f t="shared" si="53"/>
        <v>0</v>
      </c>
    </row>
    <row r="1688" spans="1:4" x14ac:dyDescent="0.2">
      <c r="A1688" t="s">
        <v>18</v>
      </c>
      <c r="B1688" t="s">
        <v>151</v>
      </c>
      <c r="C1688" s="79">
        <f t="shared" si="52"/>
        <v>1</v>
      </c>
      <c r="D1688" s="79">
        <f t="shared" si="53"/>
        <v>0</v>
      </c>
    </row>
    <row r="1689" spans="1:4" x14ac:dyDescent="0.2">
      <c r="A1689" t="s">
        <v>18</v>
      </c>
      <c r="B1689" t="s">
        <v>151</v>
      </c>
      <c r="C1689" s="79">
        <f t="shared" si="52"/>
        <v>1</v>
      </c>
      <c r="D1689" s="79">
        <f t="shared" si="53"/>
        <v>0</v>
      </c>
    </row>
    <row r="1690" spans="1:4" x14ac:dyDescent="0.2">
      <c r="A1690" t="s">
        <v>18</v>
      </c>
      <c r="B1690" t="s">
        <v>151</v>
      </c>
      <c r="C1690" s="79">
        <f t="shared" si="52"/>
        <v>1</v>
      </c>
      <c r="D1690" s="79">
        <f t="shared" si="53"/>
        <v>0</v>
      </c>
    </row>
    <row r="1691" spans="1:4" x14ac:dyDescent="0.2">
      <c r="A1691" t="s">
        <v>18</v>
      </c>
      <c r="B1691" t="s">
        <v>151</v>
      </c>
      <c r="C1691" s="79">
        <f t="shared" si="52"/>
        <v>1</v>
      </c>
      <c r="D1691" s="79">
        <f t="shared" si="53"/>
        <v>0</v>
      </c>
    </row>
    <row r="1692" spans="1:4" x14ac:dyDescent="0.2">
      <c r="A1692" t="s">
        <v>18</v>
      </c>
      <c r="B1692" t="s">
        <v>151</v>
      </c>
      <c r="C1692" s="79">
        <f t="shared" si="52"/>
        <v>1</v>
      </c>
      <c r="D1692" s="79">
        <f t="shared" si="53"/>
        <v>0</v>
      </c>
    </row>
    <row r="1693" spans="1:4" x14ac:dyDescent="0.2">
      <c r="A1693" t="s">
        <v>18</v>
      </c>
      <c r="B1693" t="s">
        <v>151</v>
      </c>
      <c r="C1693" s="79">
        <f t="shared" si="52"/>
        <v>1</v>
      </c>
      <c r="D1693" s="79">
        <f t="shared" si="53"/>
        <v>0</v>
      </c>
    </row>
    <row r="1694" spans="1:4" x14ac:dyDescent="0.2">
      <c r="A1694" t="s">
        <v>18</v>
      </c>
      <c r="B1694" t="s">
        <v>151</v>
      </c>
      <c r="C1694" s="79">
        <f t="shared" si="52"/>
        <v>1</v>
      </c>
      <c r="D1694" s="79">
        <f t="shared" si="53"/>
        <v>0</v>
      </c>
    </row>
    <row r="1695" spans="1:4" x14ac:dyDescent="0.2">
      <c r="A1695" t="s">
        <v>18</v>
      </c>
      <c r="B1695" t="s">
        <v>151</v>
      </c>
      <c r="C1695" s="79">
        <f t="shared" si="52"/>
        <v>1</v>
      </c>
      <c r="D1695" s="79">
        <f t="shared" si="53"/>
        <v>0</v>
      </c>
    </row>
    <row r="1696" spans="1:4" x14ac:dyDescent="0.2">
      <c r="A1696" t="s">
        <v>18</v>
      </c>
      <c r="B1696" t="s">
        <v>151</v>
      </c>
      <c r="C1696" s="79">
        <f t="shared" si="52"/>
        <v>1</v>
      </c>
      <c r="D1696" s="79">
        <f t="shared" si="53"/>
        <v>0</v>
      </c>
    </row>
    <row r="1697" spans="1:4" x14ac:dyDescent="0.2">
      <c r="A1697" t="s">
        <v>18</v>
      </c>
      <c r="B1697" t="s">
        <v>151</v>
      </c>
      <c r="C1697" s="79">
        <f t="shared" si="52"/>
        <v>1</v>
      </c>
      <c r="D1697" s="79">
        <f t="shared" si="53"/>
        <v>0</v>
      </c>
    </row>
    <row r="1698" spans="1:4" x14ac:dyDescent="0.2">
      <c r="A1698" t="s">
        <v>18</v>
      </c>
      <c r="B1698" t="s">
        <v>151</v>
      </c>
      <c r="C1698" s="79">
        <f t="shared" si="52"/>
        <v>1</v>
      </c>
      <c r="D1698" s="79">
        <f t="shared" si="53"/>
        <v>0</v>
      </c>
    </row>
    <row r="1699" spans="1:4" x14ac:dyDescent="0.2">
      <c r="A1699" t="s">
        <v>18</v>
      </c>
      <c r="B1699" t="s">
        <v>151</v>
      </c>
      <c r="C1699" s="79">
        <f t="shared" si="52"/>
        <v>1</v>
      </c>
      <c r="D1699" s="79">
        <f t="shared" si="53"/>
        <v>0</v>
      </c>
    </row>
    <row r="1700" spans="1:4" x14ac:dyDescent="0.2">
      <c r="A1700" t="s">
        <v>18</v>
      </c>
      <c r="B1700" t="s">
        <v>151</v>
      </c>
      <c r="C1700" s="79">
        <f t="shared" si="52"/>
        <v>1</v>
      </c>
      <c r="D1700" s="79">
        <f t="shared" si="53"/>
        <v>0</v>
      </c>
    </row>
    <row r="1701" spans="1:4" x14ac:dyDescent="0.2">
      <c r="A1701" t="s">
        <v>18</v>
      </c>
      <c r="B1701" t="s">
        <v>151</v>
      </c>
      <c r="C1701" s="79">
        <f t="shared" si="52"/>
        <v>1</v>
      </c>
      <c r="D1701" s="79">
        <f t="shared" si="53"/>
        <v>0</v>
      </c>
    </row>
    <row r="1702" spans="1:4" x14ac:dyDescent="0.2">
      <c r="A1702" t="s">
        <v>18</v>
      </c>
      <c r="B1702" t="s">
        <v>151</v>
      </c>
      <c r="C1702" s="79">
        <f t="shared" si="52"/>
        <v>1</v>
      </c>
      <c r="D1702" s="79">
        <f t="shared" si="53"/>
        <v>0</v>
      </c>
    </row>
    <row r="1703" spans="1:4" x14ac:dyDescent="0.2">
      <c r="A1703" t="s">
        <v>18</v>
      </c>
      <c r="B1703" t="s">
        <v>151</v>
      </c>
      <c r="C1703" s="79">
        <f t="shared" si="52"/>
        <v>1</v>
      </c>
      <c r="D1703" s="79">
        <f t="shared" si="53"/>
        <v>0</v>
      </c>
    </row>
    <row r="1704" spans="1:4" x14ac:dyDescent="0.2">
      <c r="A1704" t="s">
        <v>18</v>
      </c>
      <c r="B1704" t="s">
        <v>151</v>
      </c>
      <c r="C1704" s="79">
        <f t="shared" si="52"/>
        <v>1</v>
      </c>
      <c r="D1704" s="79">
        <f t="shared" si="53"/>
        <v>0</v>
      </c>
    </row>
    <row r="1705" spans="1:4" x14ac:dyDescent="0.2">
      <c r="A1705" t="s">
        <v>18</v>
      </c>
      <c r="B1705" t="s">
        <v>151</v>
      </c>
      <c r="C1705" s="79">
        <f t="shared" si="52"/>
        <v>1</v>
      </c>
      <c r="D1705" s="79">
        <f t="shared" si="53"/>
        <v>0</v>
      </c>
    </row>
    <row r="1706" spans="1:4" x14ac:dyDescent="0.2">
      <c r="A1706" t="s">
        <v>18</v>
      </c>
      <c r="B1706" t="s">
        <v>151</v>
      </c>
      <c r="C1706" s="79">
        <f t="shared" si="52"/>
        <v>1</v>
      </c>
      <c r="D1706" s="79">
        <f t="shared" si="53"/>
        <v>0</v>
      </c>
    </row>
    <row r="1707" spans="1:4" x14ac:dyDescent="0.2">
      <c r="A1707" t="s">
        <v>18</v>
      </c>
      <c r="B1707" t="s">
        <v>151</v>
      </c>
      <c r="C1707" s="79">
        <f t="shared" si="52"/>
        <v>1</v>
      </c>
      <c r="D1707" s="79">
        <f t="shared" si="53"/>
        <v>0</v>
      </c>
    </row>
    <row r="1708" spans="1:4" x14ac:dyDescent="0.2">
      <c r="A1708" t="s">
        <v>18</v>
      </c>
      <c r="B1708" t="s">
        <v>151</v>
      </c>
      <c r="C1708" s="79">
        <f t="shared" si="52"/>
        <v>1</v>
      </c>
      <c r="D1708" s="79">
        <f t="shared" si="53"/>
        <v>0</v>
      </c>
    </row>
    <row r="1709" spans="1:4" x14ac:dyDescent="0.2">
      <c r="A1709" t="s">
        <v>18</v>
      </c>
      <c r="B1709" t="s">
        <v>151</v>
      </c>
      <c r="C1709" s="79">
        <f t="shared" si="52"/>
        <v>1</v>
      </c>
      <c r="D1709" s="79">
        <f t="shared" si="53"/>
        <v>0</v>
      </c>
    </row>
    <row r="1710" spans="1:4" x14ac:dyDescent="0.2">
      <c r="A1710" t="s">
        <v>18</v>
      </c>
      <c r="B1710" t="s">
        <v>151</v>
      </c>
      <c r="C1710" s="79">
        <f t="shared" si="52"/>
        <v>1</v>
      </c>
      <c r="D1710" s="79">
        <f t="shared" si="53"/>
        <v>0</v>
      </c>
    </row>
    <row r="1711" spans="1:4" x14ac:dyDescent="0.2">
      <c r="A1711" t="s">
        <v>18</v>
      </c>
      <c r="B1711" t="s">
        <v>151</v>
      </c>
      <c r="C1711" s="79">
        <f t="shared" si="52"/>
        <v>1</v>
      </c>
      <c r="D1711" s="79">
        <f t="shared" si="53"/>
        <v>0</v>
      </c>
    </row>
    <row r="1712" spans="1:4" x14ac:dyDescent="0.2">
      <c r="A1712" t="s">
        <v>18</v>
      </c>
      <c r="B1712" t="s">
        <v>151</v>
      </c>
      <c r="C1712" s="79">
        <f t="shared" si="52"/>
        <v>1</v>
      </c>
      <c r="D1712" s="79">
        <f t="shared" si="53"/>
        <v>0</v>
      </c>
    </row>
    <row r="1713" spans="1:4" x14ac:dyDescent="0.2">
      <c r="A1713" t="s">
        <v>18</v>
      </c>
      <c r="B1713" t="s">
        <v>151</v>
      </c>
      <c r="C1713" s="79">
        <f t="shared" si="52"/>
        <v>1</v>
      </c>
      <c r="D1713" s="79">
        <f t="shared" si="53"/>
        <v>0</v>
      </c>
    </row>
    <row r="1714" spans="1:4" x14ac:dyDescent="0.2">
      <c r="A1714" t="s">
        <v>18</v>
      </c>
      <c r="B1714" t="s">
        <v>151</v>
      </c>
      <c r="C1714" s="79">
        <f t="shared" si="52"/>
        <v>1</v>
      </c>
      <c r="D1714" s="79">
        <f t="shared" si="53"/>
        <v>0</v>
      </c>
    </row>
    <row r="1715" spans="1:4" x14ac:dyDescent="0.2">
      <c r="A1715" t="s">
        <v>18</v>
      </c>
      <c r="B1715" t="s">
        <v>151</v>
      </c>
      <c r="C1715" s="79">
        <f t="shared" si="52"/>
        <v>1</v>
      </c>
      <c r="D1715" s="79">
        <f t="shared" si="53"/>
        <v>0</v>
      </c>
    </row>
    <row r="1716" spans="1:4" x14ac:dyDescent="0.2">
      <c r="A1716" t="s">
        <v>18</v>
      </c>
      <c r="B1716" t="s">
        <v>151</v>
      </c>
      <c r="C1716" s="79">
        <f t="shared" si="52"/>
        <v>1</v>
      </c>
      <c r="D1716" s="79">
        <f t="shared" si="53"/>
        <v>0</v>
      </c>
    </row>
    <row r="1717" spans="1:4" x14ac:dyDescent="0.2">
      <c r="A1717" t="s">
        <v>18</v>
      </c>
      <c r="B1717" t="s">
        <v>151</v>
      </c>
      <c r="C1717" s="79">
        <f t="shared" si="52"/>
        <v>1</v>
      </c>
      <c r="D1717" s="79">
        <f t="shared" si="53"/>
        <v>0</v>
      </c>
    </row>
    <row r="1718" spans="1:4" x14ac:dyDescent="0.2">
      <c r="A1718" t="s">
        <v>18</v>
      </c>
      <c r="B1718" t="s">
        <v>151</v>
      </c>
      <c r="C1718" s="79">
        <f t="shared" si="52"/>
        <v>1</v>
      </c>
      <c r="D1718" s="79">
        <f t="shared" si="53"/>
        <v>0</v>
      </c>
    </row>
    <row r="1719" spans="1:4" x14ac:dyDescent="0.2">
      <c r="A1719" t="s">
        <v>18</v>
      </c>
      <c r="B1719" t="s">
        <v>151</v>
      </c>
      <c r="C1719" s="79">
        <f t="shared" si="52"/>
        <v>1</v>
      </c>
      <c r="D1719" s="79">
        <f t="shared" si="53"/>
        <v>0</v>
      </c>
    </row>
    <row r="1720" spans="1:4" x14ac:dyDescent="0.2">
      <c r="A1720" t="s">
        <v>18</v>
      </c>
      <c r="B1720" t="s">
        <v>151</v>
      </c>
      <c r="C1720" s="79">
        <f t="shared" si="52"/>
        <v>1</v>
      </c>
      <c r="D1720" s="79">
        <f t="shared" si="53"/>
        <v>0</v>
      </c>
    </row>
    <row r="1721" spans="1:4" x14ac:dyDescent="0.2">
      <c r="A1721" t="s">
        <v>18</v>
      </c>
      <c r="B1721" t="s">
        <v>151</v>
      </c>
      <c r="C1721" s="79">
        <f t="shared" si="52"/>
        <v>1</v>
      </c>
      <c r="D1721" s="79">
        <f t="shared" si="53"/>
        <v>0</v>
      </c>
    </row>
    <row r="1722" spans="1:4" x14ac:dyDescent="0.2">
      <c r="A1722" t="s">
        <v>18</v>
      </c>
      <c r="B1722" t="s">
        <v>151</v>
      </c>
      <c r="C1722" s="79">
        <f t="shared" si="52"/>
        <v>1</v>
      </c>
      <c r="D1722" s="79">
        <f t="shared" si="53"/>
        <v>0</v>
      </c>
    </row>
    <row r="1723" spans="1:4" x14ac:dyDescent="0.2">
      <c r="A1723" t="s">
        <v>18</v>
      </c>
      <c r="B1723" t="s">
        <v>151</v>
      </c>
      <c r="C1723" s="79">
        <f t="shared" si="52"/>
        <v>1</v>
      </c>
      <c r="D1723" s="79">
        <f t="shared" si="53"/>
        <v>0</v>
      </c>
    </row>
    <row r="1724" spans="1:4" x14ac:dyDescent="0.2">
      <c r="A1724" t="s">
        <v>18</v>
      </c>
      <c r="B1724" t="s">
        <v>151</v>
      </c>
      <c r="C1724" s="79">
        <f t="shared" si="52"/>
        <v>1</v>
      </c>
      <c r="D1724" s="79">
        <f t="shared" si="53"/>
        <v>0</v>
      </c>
    </row>
    <row r="1725" spans="1:4" x14ac:dyDescent="0.2">
      <c r="A1725" t="s">
        <v>18</v>
      </c>
      <c r="B1725" t="s">
        <v>151</v>
      </c>
      <c r="C1725" s="79">
        <f t="shared" si="52"/>
        <v>1</v>
      </c>
      <c r="D1725" s="79">
        <f t="shared" si="53"/>
        <v>0</v>
      </c>
    </row>
    <row r="1726" spans="1:4" x14ac:dyDescent="0.2">
      <c r="A1726" t="s">
        <v>18</v>
      </c>
      <c r="B1726" t="s">
        <v>151</v>
      </c>
      <c r="C1726" s="79">
        <f t="shared" si="52"/>
        <v>1</v>
      </c>
      <c r="D1726" s="79">
        <f t="shared" si="53"/>
        <v>0</v>
      </c>
    </row>
    <row r="1727" spans="1:4" x14ac:dyDescent="0.2">
      <c r="A1727" t="s">
        <v>18</v>
      </c>
      <c r="B1727" t="s">
        <v>151</v>
      </c>
      <c r="C1727" s="79">
        <f t="shared" si="52"/>
        <v>1</v>
      </c>
      <c r="D1727" s="79">
        <f t="shared" si="53"/>
        <v>0</v>
      </c>
    </row>
    <row r="1728" spans="1:4" x14ac:dyDescent="0.2">
      <c r="A1728" t="s">
        <v>18</v>
      </c>
      <c r="B1728" t="s">
        <v>151</v>
      </c>
      <c r="C1728" s="79">
        <f t="shared" si="52"/>
        <v>1</v>
      </c>
      <c r="D1728" s="79">
        <f t="shared" si="53"/>
        <v>0</v>
      </c>
    </row>
    <row r="1729" spans="1:4" x14ac:dyDescent="0.2">
      <c r="A1729" t="s">
        <v>18</v>
      </c>
      <c r="B1729" t="s">
        <v>151</v>
      </c>
      <c r="C1729" s="79">
        <f t="shared" si="52"/>
        <v>1</v>
      </c>
      <c r="D1729" s="79">
        <f t="shared" si="53"/>
        <v>0</v>
      </c>
    </row>
    <row r="1730" spans="1:4" x14ac:dyDescent="0.2">
      <c r="A1730" t="s">
        <v>18</v>
      </c>
      <c r="B1730" t="s">
        <v>151</v>
      </c>
      <c r="C1730" s="79">
        <f t="shared" si="52"/>
        <v>1</v>
      </c>
      <c r="D1730" s="79">
        <f t="shared" si="53"/>
        <v>0</v>
      </c>
    </row>
    <row r="1731" spans="1:4" x14ac:dyDescent="0.2">
      <c r="A1731" t="s">
        <v>18</v>
      </c>
      <c r="B1731" t="s">
        <v>151</v>
      </c>
      <c r="C1731" s="79">
        <f t="shared" ref="C1731:C1794" si="54">IF(A1731="Male", 1, 0)</f>
        <v>1</v>
      </c>
      <c r="D1731" s="79">
        <f t="shared" ref="D1731:D1794" si="55">IF(B1731="Yes", 1, 0)</f>
        <v>0</v>
      </c>
    </row>
    <row r="1732" spans="1:4" x14ac:dyDescent="0.2">
      <c r="A1732" t="s">
        <v>18</v>
      </c>
      <c r="B1732" t="s">
        <v>151</v>
      </c>
      <c r="C1732" s="79">
        <f t="shared" si="54"/>
        <v>1</v>
      </c>
      <c r="D1732" s="79">
        <f t="shared" si="55"/>
        <v>0</v>
      </c>
    </row>
    <row r="1733" spans="1:4" x14ac:dyDescent="0.2">
      <c r="A1733" t="s">
        <v>18</v>
      </c>
      <c r="B1733" t="s">
        <v>151</v>
      </c>
      <c r="C1733" s="79">
        <f t="shared" si="54"/>
        <v>1</v>
      </c>
      <c r="D1733" s="79">
        <f t="shared" si="55"/>
        <v>0</v>
      </c>
    </row>
    <row r="1734" spans="1:4" x14ac:dyDescent="0.2">
      <c r="A1734" t="s">
        <v>18</v>
      </c>
      <c r="B1734" t="s">
        <v>151</v>
      </c>
      <c r="C1734" s="79">
        <f t="shared" si="54"/>
        <v>1</v>
      </c>
      <c r="D1734" s="79">
        <f t="shared" si="55"/>
        <v>0</v>
      </c>
    </row>
    <row r="1735" spans="1:4" x14ac:dyDescent="0.2">
      <c r="A1735" t="s">
        <v>18</v>
      </c>
      <c r="B1735" t="s">
        <v>151</v>
      </c>
      <c r="C1735" s="79">
        <f t="shared" si="54"/>
        <v>1</v>
      </c>
      <c r="D1735" s="79">
        <f t="shared" si="55"/>
        <v>0</v>
      </c>
    </row>
    <row r="1736" spans="1:4" x14ac:dyDescent="0.2">
      <c r="A1736" t="s">
        <v>18</v>
      </c>
      <c r="B1736" t="s">
        <v>151</v>
      </c>
      <c r="C1736" s="79">
        <f t="shared" si="54"/>
        <v>1</v>
      </c>
      <c r="D1736" s="79">
        <f t="shared" si="55"/>
        <v>0</v>
      </c>
    </row>
    <row r="1737" spans="1:4" x14ac:dyDescent="0.2">
      <c r="A1737" t="s">
        <v>18</v>
      </c>
      <c r="B1737" t="s">
        <v>151</v>
      </c>
      <c r="C1737" s="79">
        <f t="shared" si="54"/>
        <v>1</v>
      </c>
      <c r="D1737" s="79">
        <f t="shared" si="55"/>
        <v>0</v>
      </c>
    </row>
    <row r="1738" spans="1:4" x14ac:dyDescent="0.2">
      <c r="A1738" t="s">
        <v>18</v>
      </c>
      <c r="B1738" t="s">
        <v>151</v>
      </c>
      <c r="C1738" s="79">
        <f t="shared" si="54"/>
        <v>1</v>
      </c>
      <c r="D1738" s="79">
        <f t="shared" si="55"/>
        <v>0</v>
      </c>
    </row>
    <row r="1739" spans="1:4" x14ac:dyDescent="0.2">
      <c r="A1739" t="s">
        <v>18</v>
      </c>
      <c r="B1739" t="s">
        <v>151</v>
      </c>
      <c r="C1739" s="79">
        <f t="shared" si="54"/>
        <v>1</v>
      </c>
      <c r="D1739" s="79">
        <f t="shared" si="55"/>
        <v>0</v>
      </c>
    </row>
    <row r="1740" spans="1:4" x14ac:dyDescent="0.2">
      <c r="A1740" t="s">
        <v>18</v>
      </c>
      <c r="B1740" t="s">
        <v>151</v>
      </c>
      <c r="C1740" s="79">
        <f t="shared" si="54"/>
        <v>1</v>
      </c>
      <c r="D1740" s="79">
        <f t="shared" si="55"/>
        <v>0</v>
      </c>
    </row>
    <row r="1741" spans="1:4" x14ac:dyDescent="0.2">
      <c r="A1741" t="s">
        <v>18</v>
      </c>
      <c r="B1741" t="s">
        <v>151</v>
      </c>
      <c r="C1741" s="79">
        <f t="shared" si="54"/>
        <v>1</v>
      </c>
      <c r="D1741" s="79">
        <f t="shared" si="55"/>
        <v>0</v>
      </c>
    </row>
    <row r="1742" spans="1:4" x14ac:dyDescent="0.2">
      <c r="A1742" t="s">
        <v>18</v>
      </c>
      <c r="B1742" t="s">
        <v>151</v>
      </c>
      <c r="C1742" s="79">
        <f t="shared" si="54"/>
        <v>1</v>
      </c>
      <c r="D1742" s="79">
        <f t="shared" si="55"/>
        <v>0</v>
      </c>
    </row>
    <row r="1743" spans="1:4" x14ac:dyDescent="0.2">
      <c r="A1743" t="s">
        <v>18</v>
      </c>
      <c r="B1743" t="s">
        <v>151</v>
      </c>
      <c r="C1743" s="79">
        <f t="shared" si="54"/>
        <v>1</v>
      </c>
      <c r="D1743" s="79">
        <f t="shared" si="55"/>
        <v>0</v>
      </c>
    </row>
    <row r="1744" spans="1:4" x14ac:dyDescent="0.2">
      <c r="A1744" t="s">
        <v>18</v>
      </c>
      <c r="B1744" t="s">
        <v>151</v>
      </c>
      <c r="C1744" s="79">
        <f t="shared" si="54"/>
        <v>1</v>
      </c>
      <c r="D1744" s="79">
        <f t="shared" si="55"/>
        <v>0</v>
      </c>
    </row>
    <row r="1745" spans="1:4" x14ac:dyDescent="0.2">
      <c r="A1745" t="s">
        <v>18</v>
      </c>
      <c r="B1745" t="s">
        <v>151</v>
      </c>
      <c r="C1745" s="79">
        <f t="shared" si="54"/>
        <v>1</v>
      </c>
      <c r="D1745" s="79">
        <f t="shared" si="55"/>
        <v>0</v>
      </c>
    </row>
    <row r="1746" spans="1:4" x14ac:dyDescent="0.2">
      <c r="A1746" t="s">
        <v>18</v>
      </c>
      <c r="B1746" t="s">
        <v>151</v>
      </c>
      <c r="C1746" s="79">
        <f t="shared" si="54"/>
        <v>1</v>
      </c>
      <c r="D1746" s="79">
        <f t="shared" si="55"/>
        <v>0</v>
      </c>
    </row>
    <row r="1747" spans="1:4" x14ac:dyDescent="0.2">
      <c r="A1747" t="s">
        <v>18</v>
      </c>
      <c r="B1747" t="s">
        <v>151</v>
      </c>
      <c r="C1747" s="79">
        <f t="shared" si="54"/>
        <v>1</v>
      </c>
      <c r="D1747" s="79">
        <f t="shared" si="55"/>
        <v>0</v>
      </c>
    </row>
    <row r="1748" spans="1:4" x14ac:dyDescent="0.2">
      <c r="A1748" t="s">
        <v>18</v>
      </c>
      <c r="B1748" t="s">
        <v>151</v>
      </c>
      <c r="C1748" s="79">
        <f t="shared" si="54"/>
        <v>1</v>
      </c>
      <c r="D1748" s="79">
        <f t="shared" si="55"/>
        <v>0</v>
      </c>
    </row>
    <row r="1749" spans="1:4" x14ac:dyDescent="0.2">
      <c r="A1749" t="s">
        <v>18</v>
      </c>
      <c r="B1749" t="s">
        <v>151</v>
      </c>
      <c r="C1749" s="79">
        <f t="shared" si="54"/>
        <v>1</v>
      </c>
      <c r="D1749" s="79">
        <f t="shared" si="55"/>
        <v>0</v>
      </c>
    </row>
    <row r="1750" spans="1:4" x14ac:dyDescent="0.2">
      <c r="A1750" t="s">
        <v>18</v>
      </c>
      <c r="B1750" t="s">
        <v>151</v>
      </c>
      <c r="C1750" s="79">
        <f t="shared" si="54"/>
        <v>1</v>
      </c>
      <c r="D1750" s="79">
        <f t="shared" si="55"/>
        <v>0</v>
      </c>
    </row>
    <row r="1751" spans="1:4" x14ac:dyDescent="0.2">
      <c r="A1751" t="s">
        <v>18</v>
      </c>
      <c r="B1751" t="s">
        <v>151</v>
      </c>
      <c r="C1751" s="79">
        <f t="shared" si="54"/>
        <v>1</v>
      </c>
      <c r="D1751" s="79">
        <f t="shared" si="55"/>
        <v>0</v>
      </c>
    </row>
    <row r="1752" spans="1:4" x14ac:dyDescent="0.2">
      <c r="A1752" t="s">
        <v>18</v>
      </c>
      <c r="B1752" t="s">
        <v>151</v>
      </c>
      <c r="C1752" s="79">
        <f t="shared" si="54"/>
        <v>1</v>
      </c>
      <c r="D1752" s="79">
        <f t="shared" si="55"/>
        <v>0</v>
      </c>
    </row>
    <row r="1753" spans="1:4" x14ac:dyDescent="0.2">
      <c r="A1753" t="s">
        <v>18</v>
      </c>
      <c r="B1753" t="s">
        <v>151</v>
      </c>
      <c r="C1753" s="79">
        <f t="shared" si="54"/>
        <v>1</v>
      </c>
      <c r="D1753" s="79">
        <f t="shared" si="55"/>
        <v>0</v>
      </c>
    </row>
    <row r="1754" spans="1:4" x14ac:dyDescent="0.2">
      <c r="A1754" t="s">
        <v>18</v>
      </c>
      <c r="B1754" t="s">
        <v>151</v>
      </c>
      <c r="C1754" s="79">
        <f t="shared" si="54"/>
        <v>1</v>
      </c>
      <c r="D1754" s="79">
        <f t="shared" si="55"/>
        <v>0</v>
      </c>
    </row>
    <row r="1755" spans="1:4" x14ac:dyDescent="0.2">
      <c r="A1755" t="s">
        <v>18</v>
      </c>
      <c r="B1755" t="s">
        <v>151</v>
      </c>
      <c r="C1755" s="79">
        <f t="shared" si="54"/>
        <v>1</v>
      </c>
      <c r="D1755" s="79">
        <f t="shared" si="55"/>
        <v>0</v>
      </c>
    </row>
    <row r="1756" spans="1:4" x14ac:dyDescent="0.2">
      <c r="A1756" t="s">
        <v>18</v>
      </c>
      <c r="B1756" t="s">
        <v>151</v>
      </c>
      <c r="C1756" s="79">
        <f t="shared" si="54"/>
        <v>1</v>
      </c>
      <c r="D1756" s="79">
        <f t="shared" si="55"/>
        <v>0</v>
      </c>
    </row>
    <row r="1757" spans="1:4" x14ac:dyDescent="0.2">
      <c r="A1757" t="s">
        <v>18</v>
      </c>
      <c r="B1757" t="s">
        <v>151</v>
      </c>
      <c r="C1757" s="79">
        <f t="shared" si="54"/>
        <v>1</v>
      </c>
      <c r="D1757" s="79">
        <f t="shared" si="55"/>
        <v>0</v>
      </c>
    </row>
    <row r="1758" spans="1:4" x14ac:dyDescent="0.2">
      <c r="A1758" t="s">
        <v>18</v>
      </c>
      <c r="B1758" t="s">
        <v>151</v>
      </c>
      <c r="C1758" s="79">
        <f t="shared" si="54"/>
        <v>1</v>
      </c>
      <c r="D1758" s="79">
        <f t="shared" si="55"/>
        <v>0</v>
      </c>
    </row>
    <row r="1759" spans="1:4" x14ac:dyDescent="0.2">
      <c r="A1759" t="s">
        <v>18</v>
      </c>
      <c r="B1759" t="s">
        <v>151</v>
      </c>
      <c r="C1759" s="79">
        <f t="shared" si="54"/>
        <v>1</v>
      </c>
      <c r="D1759" s="79">
        <f t="shared" si="55"/>
        <v>0</v>
      </c>
    </row>
    <row r="1760" spans="1:4" x14ac:dyDescent="0.2">
      <c r="A1760" t="s">
        <v>18</v>
      </c>
      <c r="B1760" t="s">
        <v>151</v>
      </c>
      <c r="C1760" s="79">
        <f t="shared" si="54"/>
        <v>1</v>
      </c>
      <c r="D1760" s="79">
        <f t="shared" si="55"/>
        <v>0</v>
      </c>
    </row>
    <row r="1761" spans="1:4" x14ac:dyDescent="0.2">
      <c r="A1761" t="s">
        <v>18</v>
      </c>
      <c r="B1761" t="s">
        <v>151</v>
      </c>
      <c r="C1761" s="79">
        <f t="shared" si="54"/>
        <v>1</v>
      </c>
      <c r="D1761" s="79">
        <f t="shared" si="55"/>
        <v>0</v>
      </c>
    </row>
    <row r="1762" spans="1:4" x14ac:dyDescent="0.2">
      <c r="A1762" t="s">
        <v>18</v>
      </c>
      <c r="B1762" t="s">
        <v>151</v>
      </c>
      <c r="C1762" s="79">
        <f t="shared" si="54"/>
        <v>1</v>
      </c>
      <c r="D1762" s="79">
        <f t="shared" si="55"/>
        <v>0</v>
      </c>
    </row>
    <row r="1763" spans="1:4" x14ac:dyDescent="0.2">
      <c r="A1763" t="s">
        <v>18</v>
      </c>
      <c r="B1763" t="s">
        <v>151</v>
      </c>
      <c r="C1763" s="79">
        <f t="shared" si="54"/>
        <v>1</v>
      </c>
      <c r="D1763" s="79">
        <f t="shared" si="55"/>
        <v>0</v>
      </c>
    </row>
    <row r="1764" spans="1:4" x14ac:dyDescent="0.2">
      <c r="A1764" t="s">
        <v>18</v>
      </c>
      <c r="B1764" t="s">
        <v>151</v>
      </c>
      <c r="C1764" s="79">
        <f t="shared" si="54"/>
        <v>1</v>
      </c>
      <c r="D1764" s="79">
        <f t="shared" si="55"/>
        <v>0</v>
      </c>
    </row>
    <row r="1765" spans="1:4" x14ac:dyDescent="0.2">
      <c r="A1765" t="s">
        <v>18</v>
      </c>
      <c r="B1765" t="s">
        <v>151</v>
      </c>
      <c r="C1765" s="79">
        <f t="shared" si="54"/>
        <v>1</v>
      </c>
      <c r="D1765" s="79">
        <f t="shared" si="55"/>
        <v>0</v>
      </c>
    </row>
    <row r="1766" spans="1:4" x14ac:dyDescent="0.2">
      <c r="A1766" t="s">
        <v>18</v>
      </c>
      <c r="B1766" t="s">
        <v>151</v>
      </c>
      <c r="C1766" s="79">
        <f t="shared" si="54"/>
        <v>1</v>
      </c>
      <c r="D1766" s="79">
        <f t="shared" si="55"/>
        <v>0</v>
      </c>
    </row>
    <row r="1767" spans="1:4" x14ac:dyDescent="0.2">
      <c r="A1767" t="s">
        <v>18</v>
      </c>
      <c r="B1767" t="s">
        <v>151</v>
      </c>
      <c r="C1767" s="79">
        <f t="shared" si="54"/>
        <v>1</v>
      </c>
      <c r="D1767" s="79">
        <f t="shared" si="55"/>
        <v>0</v>
      </c>
    </row>
    <row r="1768" spans="1:4" x14ac:dyDescent="0.2">
      <c r="A1768" t="s">
        <v>18</v>
      </c>
      <c r="B1768" t="s">
        <v>151</v>
      </c>
      <c r="C1768" s="79">
        <f t="shared" si="54"/>
        <v>1</v>
      </c>
      <c r="D1768" s="79">
        <f t="shared" si="55"/>
        <v>0</v>
      </c>
    </row>
    <row r="1769" spans="1:4" x14ac:dyDescent="0.2">
      <c r="A1769" t="s">
        <v>18</v>
      </c>
      <c r="B1769" t="s">
        <v>151</v>
      </c>
      <c r="C1769" s="79">
        <f t="shared" si="54"/>
        <v>1</v>
      </c>
      <c r="D1769" s="79">
        <f t="shared" si="55"/>
        <v>0</v>
      </c>
    </row>
    <row r="1770" spans="1:4" x14ac:dyDescent="0.2">
      <c r="A1770" t="s">
        <v>18</v>
      </c>
      <c r="B1770" t="s">
        <v>151</v>
      </c>
      <c r="C1770" s="79">
        <f t="shared" si="54"/>
        <v>1</v>
      </c>
      <c r="D1770" s="79">
        <f t="shared" si="55"/>
        <v>0</v>
      </c>
    </row>
    <row r="1771" spans="1:4" x14ac:dyDescent="0.2">
      <c r="A1771" t="s">
        <v>18</v>
      </c>
      <c r="B1771" t="s">
        <v>151</v>
      </c>
      <c r="C1771" s="79">
        <f t="shared" si="54"/>
        <v>1</v>
      </c>
      <c r="D1771" s="79">
        <f t="shared" si="55"/>
        <v>0</v>
      </c>
    </row>
    <row r="1772" spans="1:4" x14ac:dyDescent="0.2">
      <c r="A1772" t="s">
        <v>18</v>
      </c>
      <c r="B1772" t="s">
        <v>151</v>
      </c>
      <c r="C1772" s="79">
        <f t="shared" si="54"/>
        <v>1</v>
      </c>
      <c r="D1772" s="79">
        <f t="shared" si="55"/>
        <v>0</v>
      </c>
    </row>
    <row r="1773" spans="1:4" x14ac:dyDescent="0.2">
      <c r="A1773" t="s">
        <v>18</v>
      </c>
      <c r="B1773" t="s">
        <v>151</v>
      </c>
      <c r="C1773" s="79">
        <f t="shared" si="54"/>
        <v>1</v>
      </c>
      <c r="D1773" s="79">
        <f t="shared" si="55"/>
        <v>0</v>
      </c>
    </row>
    <row r="1774" spans="1:4" x14ac:dyDescent="0.2">
      <c r="A1774" t="s">
        <v>18</v>
      </c>
      <c r="B1774" t="s">
        <v>151</v>
      </c>
      <c r="C1774" s="79">
        <f t="shared" si="54"/>
        <v>1</v>
      </c>
      <c r="D1774" s="79">
        <f t="shared" si="55"/>
        <v>0</v>
      </c>
    </row>
    <row r="1775" spans="1:4" x14ac:dyDescent="0.2">
      <c r="A1775" t="s">
        <v>18</v>
      </c>
      <c r="B1775" t="s">
        <v>151</v>
      </c>
      <c r="C1775" s="79">
        <f t="shared" si="54"/>
        <v>1</v>
      </c>
      <c r="D1775" s="79">
        <f t="shared" si="55"/>
        <v>0</v>
      </c>
    </row>
    <row r="1776" spans="1:4" x14ac:dyDescent="0.2">
      <c r="A1776" t="s">
        <v>18</v>
      </c>
      <c r="B1776" t="s">
        <v>151</v>
      </c>
      <c r="C1776" s="79">
        <f t="shared" si="54"/>
        <v>1</v>
      </c>
      <c r="D1776" s="79">
        <f t="shared" si="55"/>
        <v>0</v>
      </c>
    </row>
    <row r="1777" spans="1:4" x14ac:dyDescent="0.2">
      <c r="A1777" t="s">
        <v>18</v>
      </c>
      <c r="B1777" t="s">
        <v>151</v>
      </c>
      <c r="C1777" s="79">
        <f t="shared" si="54"/>
        <v>1</v>
      </c>
      <c r="D1777" s="79">
        <f t="shared" si="55"/>
        <v>0</v>
      </c>
    </row>
    <row r="1778" spans="1:4" x14ac:dyDescent="0.2">
      <c r="A1778" t="s">
        <v>18</v>
      </c>
      <c r="B1778" t="s">
        <v>151</v>
      </c>
      <c r="C1778" s="79">
        <f t="shared" si="54"/>
        <v>1</v>
      </c>
      <c r="D1778" s="79">
        <f t="shared" si="55"/>
        <v>0</v>
      </c>
    </row>
    <row r="1779" spans="1:4" x14ac:dyDescent="0.2">
      <c r="A1779" t="s">
        <v>18</v>
      </c>
      <c r="B1779" t="s">
        <v>151</v>
      </c>
      <c r="C1779" s="79">
        <f t="shared" si="54"/>
        <v>1</v>
      </c>
      <c r="D1779" s="79">
        <f t="shared" si="55"/>
        <v>0</v>
      </c>
    </row>
    <row r="1780" spans="1:4" x14ac:dyDescent="0.2">
      <c r="A1780" t="s">
        <v>18</v>
      </c>
      <c r="B1780" t="s">
        <v>151</v>
      </c>
      <c r="C1780" s="79">
        <f t="shared" si="54"/>
        <v>1</v>
      </c>
      <c r="D1780" s="79">
        <f t="shared" si="55"/>
        <v>0</v>
      </c>
    </row>
    <row r="1781" spans="1:4" x14ac:dyDescent="0.2">
      <c r="A1781" t="s">
        <v>18</v>
      </c>
      <c r="B1781" t="s">
        <v>151</v>
      </c>
      <c r="C1781" s="79">
        <f t="shared" si="54"/>
        <v>1</v>
      </c>
      <c r="D1781" s="79">
        <f t="shared" si="55"/>
        <v>0</v>
      </c>
    </row>
    <row r="1782" spans="1:4" x14ac:dyDescent="0.2">
      <c r="A1782" t="s">
        <v>18</v>
      </c>
      <c r="B1782" t="s">
        <v>151</v>
      </c>
      <c r="C1782" s="79">
        <f t="shared" si="54"/>
        <v>1</v>
      </c>
      <c r="D1782" s="79">
        <f t="shared" si="55"/>
        <v>0</v>
      </c>
    </row>
    <row r="1783" spans="1:4" x14ac:dyDescent="0.2">
      <c r="A1783" t="s">
        <v>18</v>
      </c>
      <c r="B1783" t="s">
        <v>151</v>
      </c>
      <c r="C1783" s="79">
        <f t="shared" si="54"/>
        <v>1</v>
      </c>
      <c r="D1783" s="79">
        <f t="shared" si="55"/>
        <v>0</v>
      </c>
    </row>
    <row r="1784" spans="1:4" x14ac:dyDescent="0.2">
      <c r="A1784" t="s">
        <v>18</v>
      </c>
      <c r="B1784" t="s">
        <v>151</v>
      </c>
      <c r="C1784" s="79">
        <f t="shared" si="54"/>
        <v>1</v>
      </c>
      <c r="D1784" s="79">
        <f t="shared" si="55"/>
        <v>0</v>
      </c>
    </row>
    <row r="1785" spans="1:4" x14ac:dyDescent="0.2">
      <c r="A1785" t="s">
        <v>18</v>
      </c>
      <c r="B1785" t="s">
        <v>151</v>
      </c>
      <c r="C1785" s="79">
        <f t="shared" si="54"/>
        <v>1</v>
      </c>
      <c r="D1785" s="79">
        <f t="shared" si="55"/>
        <v>0</v>
      </c>
    </row>
    <row r="1786" spans="1:4" x14ac:dyDescent="0.2">
      <c r="A1786" t="s">
        <v>18</v>
      </c>
      <c r="B1786" t="s">
        <v>151</v>
      </c>
      <c r="C1786" s="79">
        <f t="shared" si="54"/>
        <v>1</v>
      </c>
      <c r="D1786" s="79">
        <f t="shared" si="55"/>
        <v>0</v>
      </c>
    </row>
    <row r="1787" spans="1:4" x14ac:dyDescent="0.2">
      <c r="A1787" t="s">
        <v>18</v>
      </c>
      <c r="B1787" t="s">
        <v>151</v>
      </c>
      <c r="C1787" s="79">
        <f t="shared" si="54"/>
        <v>1</v>
      </c>
      <c r="D1787" s="79">
        <f t="shared" si="55"/>
        <v>0</v>
      </c>
    </row>
    <row r="1788" spans="1:4" x14ac:dyDescent="0.2">
      <c r="A1788" t="s">
        <v>18</v>
      </c>
      <c r="B1788" t="s">
        <v>151</v>
      </c>
      <c r="C1788" s="79">
        <f t="shared" si="54"/>
        <v>1</v>
      </c>
      <c r="D1788" s="79">
        <f t="shared" si="55"/>
        <v>0</v>
      </c>
    </row>
    <row r="1789" spans="1:4" x14ac:dyDescent="0.2">
      <c r="A1789" t="s">
        <v>18</v>
      </c>
      <c r="B1789" t="s">
        <v>151</v>
      </c>
      <c r="C1789" s="79">
        <f t="shared" si="54"/>
        <v>1</v>
      </c>
      <c r="D1789" s="79">
        <f t="shared" si="55"/>
        <v>0</v>
      </c>
    </row>
    <row r="1790" spans="1:4" x14ac:dyDescent="0.2">
      <c r="A1790" t="s">
        <v>18</v>
      </c>
      <c r="B1790" t="s">
        <v>151</v>
      </c>
      <c r="C1790" s="79">
        <f t="shared" si="54"/>
        <v>1</v>
      </c>
      <c r="D1790" s="79">
        <f t="shared" si="55"/>
        <v>0</v>
      </c>
    </row>
    <row r="1791" spans="1:4" x14ac:dyDescent="0.2">
      <c r="A1791" t="s">
        <v>18</v>
      </c>
      <c r="B1791" t="s">
        <v>151</v>
      </c>
      <c r="C1791" s="79">
        <f t="shared" si="54"/>
        <v>1</v>
      </c>
      <c r="D1791" s="79">
        <f t="shared" si="55"/>
        <v>0</v>
      </c>
    </row>
    <row r="1792" spans="1:4" x14ac:dyDescent="0.2">
      <c r="A1792" t="s">
        <v>18</v>
      </c>
      <c r="B1792" t="s">
        <v>151</v>
      </c>
      <c r="C1792" s="79">
        <f t="shared" si="54"/>
        <v>1</v>
      </c>
      <c r="D1792" s="79">
        <f t="shared" si="55"/>
        <v>0</v>
      </c>
    </row>
    <row r="1793" spans="1:4" x14ac:dyDescent="0.2">
      <c r="A1793" t="s">
        <v>18</v>
      </c>
      <c r="B1793" t="s">
        <v>151</v>
      </c>
      <c r="C1793" s="79">
        <f t="shared" si="54"/>
        <v>1</v>
      </c>
      <c r="D1793" s="79">
        <f t="shared" si="55"/>
        <v>0</v>
      </c>
    </row>
    <row r="1794" spans="1:4" x14ac:dyDescent="0.2">
      <c r="A1794" t="s">
        <v>18</v>
      </c>
      <c r="B1794" t="s">
        <v>151</v>
      </c>
      <c r="C1794" s="79">
        <f t="shared" si="54"/>
        <v>1</v>
      </c>
      <c r="D1794" s="79">
        <f t="shared" si="55"/>
        <v>0</v>
      </c>
    </row>
    <row r="1795" spans="1:4" x14ac:dyDescent="0.2">
      <c r="A1795" t="s">
        <v>18</v>
      </c>
      <c r="B1795" t="s">
        <v>151</v>
      </c>
      <c r="C1795" s="79">
        <f t="shared" ref="C1795:C1858" si="56">IF(A1795="Male", 1, 0)</f>
        <v>1</v>
      </c>
      <c r="D1795" s="79">
        <f t="shared" ref="D1795:D1858" si="57">IF(B1795="Yes", 1, 0)</f>
        <v>0</v>
      </c>
    </row>
    <row r="1796" spans="1:4" x14ac:dyDescent="0.2">
      <c r="A1796" t="s">
        <v>18</v>
      </c>
      <c r="B1796" t="s">
        <v>151</v>
      </c>
      <c r="C1796" s="79">
        <f t="shared" si="56"/>
        <v>1</v>
      </c>
      <c r="D1796" s="79">
        <f t="shared" si="57"/>
        <v>0</v>
      </c>
    </row>
    <row r="1797" spans="1:4" x14ac:dyDescent="0.2">
      <c r="A1797" t="s">
        <v>18</v>
      </c>
      <c r="B1797" t="s">
        <v>151</v>
      </c>
      <c r="C1797" s="79">
        <f t="shared" si="56"/>
        <v>1</v>
      </c>
      <c r="D1797" s="79">
        <f t="shared" si="57"/>
        <v>0</v>
      </c>
    </row>
    <row r="1798" spans="1:4" x14ac:dyDescent="0.2">
      <c r="A1798" t="s">
        <v>18</v>
      </c>
      <c r="B1798" t="s">
        <v>151</v>
      </c>
      <c r="C1798" s="79">
        <f t="shared" si="56"/>
        <v>1</v>
      </c>
      <c r="D1798" s="79">
        <f t="shared" si="57"/>
        <v>0</v>
      </c>
    </row>
    <row r="1799" spans="1:4" x14ac:dyDescent="0.2">
      <c r="A1799" t="s">
        <v>18</v>
      </c>
      <c r="B1799" t="s">
        <v>151</v>
      </c>
      <c r="C1799" s="79">
        <f t="shared" si="56"/>
        <v>1</v>
      </c>
      <c r="D1799" s="79">
        <f t="shared" si="57"/>
        <v>0</v>
      </c>
    </row>
    <row r="1800" spans="1:4" x14ac:dyDescent="0.2">
      <c r="A1800" t="s">
        <v>18</v>
      </c>
      <c r="B1800" t="s">
        <v>151</v>
      </c>
      <c r="C1800" s="79">
        <f t="shared" si="56"/>
        <v>1</v>
      </c>
      <c r="D1800" s="79">
        <f t="shared" si="57"/>
        <v>0</v>
      </c>
    </row>
    <row r="1801" spans="1:4" x14ac:dyDescent="0.2">
      <c r="A1801" t="s">
        <v>18</v>
      </c>
      <c r="B1801" t="s">
        <v>151</v>
      </c>
      <c r="C1801" s="79">
        <f t="shared" si="56"/>
        <v>1</v>
      </c>
      <c r="D1801" s="79">
        <f t="shared" si="57"/>
        <v>0</v>
      </c>
    </row>
    <row r="1802" spans="1:4" x14ac:dyDescent="0.2">
      <c r="A1802" t="s">
        <v>18</v>
      </c>
      <c r="B1802" t="s">
        <v>151</v>
      </c>
      <c r="C1802" s="79">
        <f t="shared" si="56"/>
        <v>1</v>
      </c>
      <c r="D1802" s="79">
        <f t="shared" si="57"/>
        <v>0</v>
      </c>
    </row>
    <row r="1803" spans="1:4" x14ac:dyDescent="0.2">
      <c r="A1803" t="s">
        <v>18</v>
      </c>
      <c r="B1803" t="s">
        <v>151</v>
      </c>
      <c r="C1803" s="79">
        <f t="shared" si="56"/>
        <v>1</v>
      </c>
      <c r="D1803" s="79">
        <f t="shared" si="57"/>
        <v>0</v>
      </c>
    </row>
    <row r="1804" spans="1:4" x14ac:dyDescent="0.2">
      <c r="A1804" t="s">
        <v>18</v>
      </c>
      <c r="B1804" t="s">
        <v>151</v>
      </c>
      <c r="C1804" s="79">
        <f t="shared" si="56"/>
        <v>1</v>
      </c>
      <c r="D1804" s="79">
        <f t="shared" si="57"/>
        <v>0</v>
      </c>
    </row>
    <row r="1805" spans="1:4" x14ac:dyDescent="0.2">
      <c r="A1805" t="s">
        <v>18</v>
      </c>
      <c r="B1805" t="s">
        <v>151</v>
      </c>
      <c r="C1805" s="79">
        <f t="shared" si="56"/>
        <v>1</v>
      </c>
      <c r="D1805" s="79">
        <f t="shared" si="57"/>
        <v>0</v>
      </c>
    </row>
    <row r="1806" spans="1:4" x14ac:dyDescent="0.2">
      <c r="A1806" t="s">
        <v>18</v>
      </c>
      <c r="B1806" t="s">
        <v>151</v>
      </c>
      <c r="C1806" s="79">
        <f t="shared" si="56"/>
        <v>1</v>
      </c>
      <c r="D1806" s="79">
        <f t="shared" si="57"/>
        <v>0</v>
      </c>
    </row>
    <row r="1807" spans="1:4" x14ac:dyDescent="0.2">
      <c r="A1807" t="s">
        <v>18</v>
      </c>
      <c r="B1807" t="s">
        <v>151</v>
      </c>
      <c r="C1807" s="79">
        <f t="shared" si="56"/>
        <v>1</v>
      </c>
      <c r="D1807" s="79">
        <f t="shared" si="57"/>
        <v>0</v>
      </c>
    </row>
    <row r="1808" spans="1:4" x14ac:dyDescent="0.2">
      <c r="A1808" t="s">
        <v>18</v>
      </c>
      <c r="B1808" t="s">
        <v>151</v>
      </c>
      <c r="C1808" s="79">
        <f t="shared" si="56"/>
        <v>1</v>
      </c>
      <c r="D1808" s="79">
        <f t="shared" si="57"/>
        <v>0</v>
      </c>
    </row>
    <row r="1809" spans="1:4" x14ac:dyDescent="0.2">
      <c r="A1809" t="s">
        <v>18</v>
      </c>
      <c r="B1809" t="s">
        <v>151</v>
      </c>
      <c r="C1809" s="79">
        <f t="shared" si="56"/>
        <v>1</v>
      </c>
      <c r="D1809" s="79">
        <f t="shared" si="57"/>
        <v>0</v>
      </c>
    </row>
    <row r="1810" spans="1:4" x14ac:dyDescent="0.2">
      <c r="A1810" t="s">
        <v>18</v>
      </c>
      <c r="B1810" t="s">
        <v>151</v>
      </c>
      <c r="C1810" s="79">
        <f t="shared" si="56"/>
        <v>1</v>
      </c>
      <c r="D1810" s="79">
        <f t="shared" si="57"/>
        <v>0</v>
      </c>
    </row>
    <row r="1811" spans="1:4" x14ac:dyDescent="0.2">
      <c r="A1811" t="s">
        <v>18</v>
      </c>
      <c r="B1811" t="s">
        <v>151</v>
      </c>
      <c r="C1811" s="79">
        <f t="shared" si="56"/>
        <v>1</v>
      </c>
      <c r="D1811" s="79">
        <f t="shared" si="57"/>
        <v>0</v>
      </c>
    </row>
    <row r="1812" spans="1:4" x14ac:dyDescent="0.2">
      <c r="A1812" t="s">
        <v>18</v>
      </c>
      <c r="B1812" t="s">
        <v>151</v>
      </c>
      <c r="C1812" s="79">
        <f t="shared" si="56"/>
        <v>1</v>
      </c>
      <c r="D1812" s="79">
        <f t="shared" si="57"/>
        <v>0</v>
      </c>
    </row>
    <row r="1813" spans="1:4" x14ac:dyDescent="0.2">
      <c r="A1813" t="s">
        <v>18</v>
      </c>
      <c r="B1813" t="s">
        <v>151</v>
      </c>
      <c r="C1813" s="79">
        <f t="shared" si="56"/>
        <v>1</v>
      </c>
      <c r="D1813" s="79">
        <f t="shared" si="57"/>
        <v>0</v>
      </c>
    </row>
    <row r="1814" spans="1:4" x14ac:dyDescent="0.2">
      <c r="A1814" t="s">
        <v>18</v>
      </c>
      <c r="B1814" t="s">
        <v>151</v>
      </c>
      <c r="C1814" s="79">
        <f t="shared" si="56"/>
        <v>1</v>
      </c>
      <c r="D1814" s="79">
        <f t="shared" si="57"/>
        <v>0</v>
      </c>
    </row>
    <row r="1815" spans="1:4" x14ac:dyDescent="0.2">
      <c r="A1815" t="s">
        <v>18</v>
      </c>
      <c r="B1815" t="s">
        <v>151</v>
      </c>
      <c r="C1815" s="79">
        <f t="shared" si="56"/>
        <v>1</v>
      </c>
      <c r="D1815" s="79">
        <f t="shared" si="57"/>
        <v>0</v>
      </c>
    </row>
    <row r="1816" spans="1:4" x14ac:dyDescent="0.2">
      <c r="A1816" t="s">
        <v>18</v>
      </c>
      <c r="B1816" t="s">
        <v>151</v>
      </c>
      <c r="C1816" s="79">
        <f t="shared" si="56"/>
        <v>1</v>
      </c>
      <c r="D1816" s="79">
        <f t="shared" si="57"/>
        <v>0</v>
      </c>
    </row>
    <row r="1817" spans="1:4" x14ac:dyDescent="0.2">
      <c r="A1817" t="s">
        <v>18</v>
      </c>
      <c r="B1817" t="s">
        <v>151</v>
      </c>
      <c r="C1817" s="79">
        <f t="shared" si="56"/>
        <v>1</v>
      </c>
      <c r="D1817" s="79">
        <f t="shared" si="57"/>
        <v>0</v>
      </c>
    </row>
    <row r="1818" spans="1:4" x14ac:dyDescent="0.2">
      <c r="A1818" t="s">
        <v>18</v>
      </c>
      <c r="B1818" t="s">
        <v>151</v>
      </c>
      <c r="C1818" s="79">
        <f t="shared" si="56"/>
        <v>1</v>
      </c>
      <c r="D1818" s="79">
        <f t="shared" si="57"/>
        <v>0</v>
      </c>
    </row>
    <row r="1819" spans="1:4" x14ac:dyDescent="0.2">
      <c r="A1819" t="s">
        <v>18</v>
      </c>
      <c r="B1819" t="s">
        <v>151</v>
      </c>
      <c r="C1819" s="79">
        <f t="shared" si="56"/>
        <v>1</v>
      </c>
      <c r="D1819" s="79">
        <f t="shared" si="57"/>
        <v>0</v>
      </c>
    </row>
    <row r="1820" spans="1:4" x14ac:dyDescent="0.2">
      <c r="A1820" t="s">
        <v>18</v>
      </c>
      <c r="B1820" t="s">
        <v>151</v>
      </c>
      <c r="C1820" s="79">
        <f t="shared" si="56"/>
        <v>1</v>
      </c>
      <c r="D1820" s="79">
        <f t="shared" si="57"/>
        <v>0</v>
      </c>
    </row>
    <row r="1821" spans="1:4" x14ac:dyDescent="0.2">
      <c r="A1821" t="s">
        <v>18</v>
      </c>
      <c r="B1821" t="s">
        <v>151</v>
      </c>
      <c r="C1821" s="79">
        <f t="shared" si="56"/>
        <v>1</v>
      </c>
      <c r="D1821" s="79">
        <f t="shared" si="57"/>
        <v>0</v>
      </c>
    </row>
    <row r="1822" spans="1:4" x14ac:dyDescent="0.2">
      <c r="A1822" t="s">
        <v>18</v>
      </c>
      <c r="B1822" t="s">
        <v>151</v>
      </c>
      <c r="C1822" s="79">
        <f t="shared" si="56"/>
        <v>1</v>
      </c>
      <c r="D1822" s="79">
        <f t="shared" si="57"/>
        <v>0</v>
      </c>
    </row>
    <row r="1823" spans="1:4" x14ac:dyDescent="0.2">
      <c r="A1823" t="s">
        <v>18</v>
      </c>
      <c r="B1823" t="s">
        <v>151</v>
      </c>
      <c r="C1823" s="79">
        <f t="shared" si="56"/>
        <v>1</v>
      </c>
      <c r="D1823" s="79">
        <f t="shared" si="57"/>
        <v>0</v>
      </c>
    </row>
    <row r="1824" spans="1:4" x14ac:dyDescent="0.2">
      <c r="A1824" t="s">
        <v>18</v>
      </c>
      <c r="B1824" t="s">
        <v>151</v>
      </c>
      <c r="C1824" s="79">
        <f t="shared" si="56"/>
        <v>1</v>
      </c>
      <c r="D1824" s="79">
        <f t="shared" si="57"/>
        <v>0</v>
      </c>
    </row>
    <row r="1825" spans="1:4" x14ac:dyDescent="0.2">
      <c r="A1825" t="s">
        <v>18</v>
      </c>
      <c r="B1825" t="s">
        <v>151</v>
      </c>
      <c r="C1825" s="79">
        <f t="shared" si="56"/>
        <v>1</v>
      </c>
      <c r="D1825" s="79">
        <f t="shared" si="57"/>
        <v>0</v>
      </c>
    </row>
    <row r="1826" spans="1:4" x14ac:dyDescent="0.2">
      <c r="A1826" t="s">
        <v>18</v>
      </c>
      <c r="B1826" t="s">
        <v>151</v>
      </c>
      <c r="C1826" s="79">
        <f t="shared" si="56"/>
        <v>1</v>
      </c>
      <c r="D1826" s="79">
        <f t="shared" si="57"/>
        <v>0</v>
      </c>
    </row>
    <row r="1827" spans="1:4" x14ac:dyDescent="0.2">
      <c r="A1827" t="s">
        <v>18</v>
      </c>
      <c r="B1827" t="s">
        <v>151</v>
      </c>
      <c r="C1827" s="79">
        <f t="shared" si="56"/>
        <v>1</v>
      </c>
      <c r="D1827" s="79">
        <f t="shared" si="57"/>
        <v>0</v>
      </c>
    </row>
    <row r="1828" spans="1:4" x14ac:dyDescent="0.2">
      <c r="A1828" t="s">
        <v>18</v>
      </c>
      <c r="B1828" t="s">
        <v>151</v>
      </c>
      <c r="C1828" s="79">
        <f t="shared" si="56"/>
        <v>1</v>
      </c>
      <c r="D1828" s="79">
        <f t="shared" si="57"/>
        <v>0</v>
      </c>
    </row>
    <row r="1829" spans="1:4" x14ac:dyDescent="0.2">
      <c r="A1829" t="s">
        <v>18</v>
      </c>
      <c r="B1829" t="s">
        <v>151</v>
      </c>
      <c r="C1829" s="79">
        <f t="shared" si="56"/>
        <v>1</v>
      </c>
      <c r="D1829" s="79">
        <f t="shared" si="57"/>
        <v>0</v>
      </c>
    </row>
    <row r="1830" spans="1:4" x14ac:dyDescent="0.2">
      <c r="A1830" t="s">
        <v>18</v>
      </c>
      <c r="B1830" t="s">
        <v>151</v>
      </c>
      <c r="C1830" s="79">
        <f t="shared" si="56"/>
        <v>1</v>
      </c>
      <c r="D1830" s="79">
        <f t="shared" si="57"/>
        <v>0</v>
      </c>
    </row>
    <row r="1831" spans="1:4" x14ac:dyDescent="0.2">
      <c r="A1831" t="s">
        <v>18</v>
      </c>
      <c r="B1831" t="s">
        <v>151</v>
      </c>
      <c r="C1831" s="79">
        <f t="shared" si="56"/>
        <v>1</v>
      </c>
      <c r="D1831" s="79">
        <f t="shared" si="57"/>
        <v>0</v>
      </c>
    </row>
    <row r="1832" spans="1:4" x14ac:dyDescent="0.2">
      <c r="A1832" t="s">
        <v>18</v>
      </c>
      <c r="B1832" t="s">
        <v>151</v>
      </c>
      <c r="C1832" s="79">
        <f t="shared" si="56"/>
        <v>1</v>
      </c>
      <c r="D1832" s="79">
        <f t="shared" si="57"/>
        <v>0</v>
      </c>
    </row>
    <row r="1833" spans="1:4" x14ac:dyDescent="0.2">
      <c r="A1833" t="s">
        <v>18</v>
      </c>
      <c r="B1833" t="s">
        <v>151</v>
      </c>
      <c r="C1833" s="79">
        <f t="shared" si="56"/>
        <v>1</v>
      </c>
      <c r="D1833" s="79">
        <f t="shared" si="57"/>
        <v>0</v>
      </c>
    </row>
    <row r="1834" spans="1:4" x14ac:dyDescent="0.2">
      <c r="A1834" t="s">
        <v>18</v>
      </c>
      <c r="B1834" t="s">
        <v>151</v>
      </c>
      <c r="C1834" s="79">
        <f t="shared" si="56"/>
        <v>1</v>
      </c>
      <c r="D1834" s="79">
        <f t="shared" si="57"/>
        <v>0</v>
      </c>
    </row>
    <row r="1835" spans="1:4" x14ac:dyDescent="0.2">
      <c r="A1835" t="s">
        <v>18</v>
      </c>
      <c r="B1835" t="s">
        <v>151</v>
      </c>
      <c r="C1835" s="79">
        <f t="shared" si="56"/>
        <v>1</v>
      </c>
      <c r="D1835" s="79">
        <f t="shared" si="57"/>
        <v>0</v>
      </c>
    </row>
    <row r="1836" spans="1:4" x14ac:dyDescent="0.2">
      <c r="A1836" t="s">
        <v>18</v>
      </c>
      <c r="B1836" t="s">
        <v>151</v>
      </c>
      <c r="C1836" s="79">
        <f t="shared" si="56"/>
        <v>1</v>
      </c>
      <c r="D1836" s="79">
        <f t="shared" si="57"/>
        <v>0</v>
      </c>
    </row>
    <row r="1837" spans="1:4" x14ac:dyDescent="0.2">
      <c r="A1837" t="s">
        <v>18</v>
      </c>
      <c r="B1837" t="s">
        <v>151</v>
      </c>
      <c r="C1837" s="79">
        <f t="shared" si="56"/>
        <v>1</v>
      </c>
      <c r="D1837" s="79">
        <f t="shared" si="57"/>
        <v>0</v>
      </c>
    </row>
    <row r="1838" spans="1:4" x14ac:dyDescent="0.2">
      <c r="A1838" t="s">
        <v>18</v>
      </c>
      <c r="B1838" t="s">
        <v>151</v>
      </c>
      <c r="C1838" s="79">
        <f t="shared" si="56"/>
        <v>1</v>
      </c>
      <c r="D1838" s="79">
        <f t="shared" si="57"/>
        <v>0</v>
      </c>
    </row>
    <row r="1839" spans="1:4" x14ac:dyDescent="0.2">
      <c r="A1839" t="s">
        <v>18</v>
      </c>
      <c r="B1839" t="s">
        <v>151</v>
      </c>
      <c r="C1839" s="79">
        <f t="shared" si="56"/>
        <v>1</v>
      </c>
      <c r="D1839" s="79">
        <f t="shared" si="57"/>
        <v>0</v>
      </c>
    </row>
    <row r="1840" spans="1:4" x14ac:dyDescent="0.2">
      <c r="A1840" t="s">
        <v>18</v>
      </c>
      <c r="B1840" t="s">
        <v>151</v>
      </c>
      <c r="C1840" s="79">
        <f t="shared" si="56"/>
        <v>1</v>
      </c>
      <c r="D1840" s="79">
        <f t="shared" si="57"/>
        <v>0</v>
      </c>
    </row>
    <row r="1841" spans="1:4" x14ac:dyDescent="0.2">
      <c r="A1841" t="s">
        <v>18</v>
      </c>
      <c r="B1841" t="s">
        <v>151</v>
      </c>
      <c r="C1841" s="79">
        <f t="shared" si="56"/>
        <v>1</v>
      </c>
      <c r="D1841" s="79">
        <f t="shared" si="57"/>
        <v>0</v>
      </c>
    </row>
    <row r="1842" spans="1:4" x14ac:dyDescent="0.2">
      <c r="A1842" t="s">
        <v>18</v>
      </c>
      <c r="B1842" t="s">
        <v>151</v>
      </c>
      <c r="C1842" s="79">
        <f t="shared" si="56"/>
        <v>1</v>
      </c>
      <c r="D1842" s="79">
        <f t="shared" si="57"/>
        <v>0</v>
      </c>
    </row>
    <row r="1843" spans="1:4" x14ac:dyDescent="0.2">
      <c r="A1843" t="s">
        <v>18</v>
      </c>
      <c r="B1843" t="s">
        <v>151</v>
      </c>
      <c r="C1843" s="79">
        <f t="shared" si="56"/>
        <v>1</v>
      </c>
      <c r="D1843" s="79">
        <f t="shared" si="57"/>
        <v>0</v>
      </c>
    </row>
    <row r="1844" spans="1:4" x14ac:dyDescent="0.2">
      <c r="A1844" t="s">
        <v>18</v>
      </c>
      <c r="B1844" t="s">
        <v>151</v>
      </c>
      <c r="C1844" s="79">
        <f t="shared" si="56"/>
        <v>1</v>
      </c>
      <c r="D1844" s="79">
        <f t="shared" si="57"/>
        <v>0</v>
      </c>
    </row>
    <row r="1845" spans="1:4" x14ac:dyDescent="0.2">
      <c r="A1845" t="s">
        <v>18</v>
      </c>
      <c r="B1845" t="s">
        <v>151</v>
      </c>
      <c r="C1845" s="79">
        <f t="shared" si="56"/>
        <v>1</v>
      </c>
      <c r="D1845" s="79">
        <f t="shared" si="57"/>
        <v>0</v>
      </c>
    </row>
    <row r="1846" spans="1:4" x14ac:dyDescent="0.2">
      <c r="A1846" t="s">
        <v>18</v>
      </c>
      <c r="B1846" t="s">
        <v>151</v>
      </c>
      <c r="C1846" s="79">
        <f t="shared" si="56"/>
        <v>1</v>
      </c>
      <c r="D1846" s="79">
        <f t="shared" si="57"/>
        <v>0</v>
      </c>
    </row>
    <row r="1847" spans="1:4" x14ac:dyDescent="0.2">
      <c r="A1847" t="s">
        <v>18</v>
      </c>
      <c r="B1847" t="s">
        <v>151</v>
      </c>
      <c r="C1847" s="79">
        <f t="shared" si="56"/>
        <v>1</v>
      </c>
      <c r="D1847" s="79">
        <f t="shared" si="57"/>
        <v>0</v>
      </c>
    </row>
    <row r="1848" spans="1:4" x14ac:dyDescent="0.2">
      <c r="A1848" t="s">
        <v>18</v>
      </c>
      <c r="B1848" t="s">
        <v>151</v>
      </c>
      <c r="C1848" s="79">
        <f t="shared" si="56"/>
        <v>1</v>
      </c>
      <c r="D1848" s="79">
        <f t="shared" si="57"/>
        <v>0</v>
      </c>
    </row>
    <row r="1849" spans="1:4" x14ac:dyDescent="0.2">
      <c r="A1849" t="s">
        <v>18</v>
      </c>
      <c r="B1849" t="s">
        <v>151</v>
      </c>
      <c r="C1849" s="79">
        <f t="shared" si="56"/>
        <v>1</v>
      </c>
      <c r="D1849" s="79">
        <f t="shared" si="57"/>
        <v>0</v>
      </c>
    </row>
    <row r="1850" spans="1:4" x14ac:dyDescent="0.2">
      <c r="A1850" t="s">
        <v>18</v>
      </c>
      <c r="B1850" t="s">
        <v>151</v>
      </c>
      <c r="C1850" s="79">
        <f t="shared" si="56"/>
        <v>1</v>
      </c>
      <c r="D1850" s="79">
        <f t="shared" si="57"/>
        <v>0</v>
      </c>
    </row>
    <row r="1851" spans="1:4" x14ac:dyDescent="0.2">
      <c r="A1851" t="s">
        <v>18</v>
      </c>
      <c r="B1851" t="s">
        <v>151</v>
      </c>
      <c r="C1851" s="79">
        <f t="shared" si="56"/>
        <v>1</v>
      </c>
      <c r="D1851" s="79">
        <f t="shared" si="57"/>
        <v>0</v>
      </c>
    </row>
    <row r="1852" spans="1:4" x14ac:dyDescent="0.2">
      <c r="A1852" t="s">
        <v>18</v>
      </c>
      <c r="B1852" t="s">
        <v>151</v>
      </c>
      <c r="C1852" s="79">
        <f t="shared" si="56"/>
        <v>1</v>
      </c>
      <c r="D1852" s="79">
        <f t="shared" si="57"/>
        <v>0</v>
      </c>
    </row>
    <row r="1853" spans="1:4" x14ac:dyDescent="0.2">
      <c r="A1853" t="s">
        <v>18</v>
      </c>
      <c r="B1853" t="s">
        <v>151</v>
      </c>
      <c r="C1853" s="79">
        <f t="shared" si="56"/>
        <v>1</v>
      </c>
      <c r="D1853" s="79">
        <f t="shared" si="57"/>
        <v>0</v>
      </c>
    </row>
    <row r="1854" spans="1:4" x14ac:dyDescent="0.2">
      <c r="A1854" t="s">
        <v>18</v>
      </c>
      <c r="B1854" t="s">
        <v>151</v>
      </c>
      <c r="C1854" s="79">
        <f t="shared" si="56"/>
        <v>1</v>
      </c>
      <c r="D1854" s="79">
        <f t="shared" si="57"/>
        <v>0</v>
      </c>
    </row>
    <row r="1855" spans="1:4" x14ac:dyDescent="0.2">
      <c r="A1855" t="s">
        <v>18</v>
      </c>
      <c r="B1855" t="s">
        <v>151</v>
      </c>
      <c r="C1855" s="79">
        <f t="shared" si="56"/>
        <v>1</v>
      </c>
      <c r="D1855" s="79">
        <f t="shared" si="57"/>
        <v>0</v>
      </c>
    </row>
    <row r="1856" spans="1:4" x14ac:dyDescent="0.2">
      <c r="A1856" t="s">
        <v>18</v>
      </c>
      <c r="B1856" t="s">
        <v>151</v>
      </c>
      <c r="C1856" s="79">
        <f t="shared" si="56"/>
        <v>1</v>
      </c>
      <c r="D1856" s="79">
        <f t="shared" si="57"/>
        <v>0</v>
      </c>
    </row>
    <row r="1857" spans="1:4" x14ac:dyDescent="0.2">
      <c r="A1857" t="s">
        <v>18</v>
      </c>
      <c r="B1857" t="s">
        <v>151</v>
      </c>
      <c r="C1857" s="79">
        <f t="shared" si="56"/>
        <v>1</v>
      </c>
      <c r="D1857" s="79">
        <f t="shared" si="57"/>
        <v>0</v>
      </c>
    </row>
    <row r="1858" spans="1:4" x14ac:dyDescent="0.2">
      <c r="A1858" t="s">
        <v>18</v>
      </c>
      <c r="B1858" t="s">
        <v>151</v>
      </c>
      <c r="C1858" s="79">
        <f t="shared" si="56"/>
        <v>1</v>
      </c>
      <c r="D1858" s="79">
        <f t="shared" si="57"/>
        <v>0</v>
      </c>
    </row>
    <row r="1859" spans="1:4" x14ac:dyDescent="0.2">
      <c r="A1859" t="s">
        <v>18</v>
      </c>
      <c r="B1859" t="s">
        <v>151</v>
      </c>
      <c r="C1859" s="79">
        <f t="shared" ref="C1859:C1922" si="58">IF(A1859="Male", 1, 0)</f>
        <v>1</v>
      </c>
      <c r="D1859" s="79">
        <f t="shared" ref="D1859:D1922" si="59">IF(B1859="Yes", 1, 0)</f>
        <v>0</v>
      </c>
    </row>
    <row r="1860" spans="1:4" x14ac:dyDescent="0.2">
      <c r="A1860" t="s">
        <v>18</v>
      </c>
      <c r="B1860" t="s">
        <v>151</v>
      </c>
      <c r="C1860" s="79">
        <f t="shared" si="58"/>
        <v>1</v>
      </c>
      <c r="D1860" s="79">
        <f t="shared" si="59"/>
        <v>0</v>
      </c>
    </row>
    <row r="1861" spans="1:4" x14ac:dyDescent="0.2">
      <c r="A1861" t="s">
        <v>18</v>
      </c>
      <c r="B1861" t="s">
        <v>151</v>
      </c>
      <c r="C1861" s="79">
        <f t="shared" si="58"/>
        <v>1</v>
      </c>
      <c r="D1861" s="79">
        <f t="shared" si="59"/>
        <v>0</v>
      </c>
    </row>
    <row r="1862" spans="1:4" x14ac:dyDescent="0.2">
      <c r="A1862" t="s">
        <v>18</v>
      </c>
      <c r="B1862" t="s">
        <v>151</v>
      </c>
      <c r="C1862" s="79">
        <f t="shared" si="58"/>
        <v>1</v>
      </c>
      <c r="D1862" s="79">
        <f t="shared" si="59"/>
        <v>0</v>
      </c>
    </row>
    <row r="1863" spans="1:4" x14ac:dyDescent="0.2">
      <c r="A1863" t="s">
        <v>18</v>
      </c>
      <c r="B1863" t="s">
        <v>151</v>
      </c>
      <c r="C1863" s="79">
        <f t="shared" si="58"/>
        <v>1</v>
      </c>
      <c r="D1863" s="79">
        <f t="shared" si="59"/>
        <v>0</v>
      </c>
    </row>
    <row r="1864" spans="1:4" x14ac:dyDescent="0.2">
      <c r="A1864" t="s">
        <v>18</v>
      </c>
      <c r="B1864" t="s">
        <v>151</v>
      </c>
      <c r="C1864" s="79">
        <f t="shared" si="58"/>
        <v>1</v>
      </c>
      <c r="D1864" s="79">
        <f t="shared" si="59"/>
        <v>0</v>
      </c>
    </row>
    <row r="1865" spans="1:4" x14ac:dyDescent="0.2">
      <c r="A1865" t="s">
        <v>18</v>
      </c>
      <c r="B1865" t="s">
        <v>151</v>
      </c>
      <c r="C1865" s="79">
        <f t="shared" si="58"/>
        <v>1</v>
      </c>
      <c r="D1865" s="79">
        <f t="shared" si="59"/>
        <v>0</v>
      </c>
    </row>
    <row r="1866" spans="1:4" x14ac:dyDescent="0.2">
      <c r="A1866" t="s">
        <v>18</v>
      </c>
      <c r="B1866" t="s">
        <v>151</v>
      </c>
      <c r="C1866" s="79">
        <f t="shared" si="58"/>
        <v>1</v>
      </c>
      <c r="D1866" s="79">
        <f t="shared" si="59"/>
        <v>0</v>
      </c>
    </row>
    <row r="1867" spans="1:4" x14ac:dyDescent="0.2">
      <c r="A1867" t="s">
        <v>18</v>
      </c>
      <c r="B1867" t="s">
        <v>151</v>
      </c>
      <c r="C1867" s="79">
        <f t="shared" si="58"/>
        <v>1</v>
      </c>
      <c r="D1867" s="79">
        <f t="shared" si="59"/>
        <v>0</v>
      </c>
    </row>
    <row r="1868" spans="1:4" x14ac:dyDescent="0.2">
      <c r="A1868" t="s">
        <v>18</v>
      </c>
      <c r="B1868" t="s">
        <v>151</v>
      </c>
      <c r="C1868" s="79">
        <f t="shared" si="58"/>
        <v>1</v>
      </c>
      <c r="D1868" s="79">
        <f t="shared" si="59"/>
        <v>0</v>
      </c>
    </row>
    <row r="1869" spans="1:4" x14ac:dyDescent="0.2">
      <c r="A1869" t="s">
        <v>18</v>
      </c>
      <c r="B1869" t="s">
        <v>151</v>
      </c>
      <c r="C1869" s="79">
        <f t="shared" si="58"/>
        <v>1</v>
      </c>
      <c r="D1869" s="79">
        <f t="shared" si="59"/>
        <v>0</v>
      </c>
    </row>
    <row r="1870" spans="1:4" x14ac:dyDescent="0.2">
      <c r="A1870" t="s">
        <v>18</v>
      </c>
      <c r="B1870" t="s">
        <v>151</v>
      </c>
      <c r="C1870" s="79">
        <f t="shared" si="58"/>
        <v>1</v>
      </c>
      <c r="D1870" s="79">
        <f t="shared" si="59"/>
        <v>0</v>
      </c>
    </row>
    <row r="1871" spans="1:4" x14ac:dyDescent="0.2">
      <c r="A1871" t="s">
        <v>18</v>
      </c>
      <c r="B1871" t="s">
        <v>151</v>
      </c>
      <c r="C1871" s="79">
        <f t="shared" si="58"/>
        <v>1</v>
      </c>
      <c r="D1871" s="79">
        <f t="shared" si="59"/>
        <v>0</v>
      </c>
    </row>
    <row r="1872" spans="1:4" x14ac:dyDescent="0.2">
      <c r="A1872" t="s">
        <v>18</v>
      </c>
      <c r="B1872" t="s">
        <v>151</v>
      </c>
      <c r="C1872" s="79">
        <f t="shared" si="58"/>
        <v>1</v>
      </c>
      <c r="D1872" s="79">
        <f t="shared" si="59"/>
        <v>0</v>
      </c>
    </row>
    <row r="1873" spans="1:4" x14ac:dyDescent="0.2">
      <c r="A1873" t="s">
        <v>18</v>
      </c>
      <c r="B1873" t="s">
        <v>151</v>
      </c>
      <c r="C1873" s="79">
        <f t="shared" si="58"/>
        <v>1</v>
      </c>
      <c r="D1873" s="79">
        <f t="shared" si="59"/>
        <v>0</v>
      </c>
    </row>
    <row r="1874" spans="1:4" x14ac:dyDescent="0.2">
      <c r="A1874" t="s">
        <v>18</v>
      </c>
      <c r="B1874" t="s">
        <v>151</v>
      </c>
      <c r="C1874" s="79">
        <f t="shared" si="58"/>
        <v>1</v>
      </c>
      <c r="D1874" s="79">
        <f t="shared" si="59"/>
        <v>0</v>
      </c>
    </row>
    <row r="1875" spans="1:4" x14ac:dyDescent="0.2">
      <c r="A1875" t="s">
        <v>18</v>
      </c>
      <c r="B1875" t="s">
        <v>151</v>
      </c>
      <c r="C1875" s="79">
        <f t="shared" si="58"/>
        <v>1</v>
      </c>
      <c r="D1875" s="79">
        <f t="shared" si="59"/>
        <v>0</v>
      </c>
    </row>
    <row r="1876" spans="1:4" x14ac:dyDescent="0.2">
      <c r="A1876" t="s">
        <v>18</v>
      </c>
      <c r="B1876" t="s">
        <v>151</v>
      </c>
      <c r="C1876" s="79">
        <f t="shared" si="58"/>
        <v>1</v>
      </c>
      <c r="D1876" s="79">
        <f t="shared" si="59"/>
        <v>0</v>
      </c>
    </row>
    <row r="1877" spans="1:4" x14ac:dyDescent="0.2">
      <c r="A1877" t="s">
        <v>18</v>
      </c>
      <c r="B1877" t="s">
        <v>151</v>
      </c>
      <c r="C1877" s="79">
        <f t="shared" si="58"/>
        <v>1</v>
      </c>
      <c r="D1877" s="79">
        <f t="shared" si="59"/>
        <v>0</v>
      </c>
    </row>
    <row r="1878" spans="1:4" x14ac:dyDescent="0.2">
      <c r="A1878" t="s">
        <v>18</v>
      </c>
      <c r="B1878" t="s">
        <v>151</v>
      </c>
      <c r="C1878" s="79">
        <f t="shared" si="58"/>
        <v>1</v>
      </c>
      <c r="D1878" s="79">
        <f t="shared" si="59"/>
        <v>0</v>
      </c>
    </row>
    <row r="1879" spans="1:4" x14ac:dyDescent="0.2">
      <c r="A1879" t="s">
        <v>18</v>
      </c>
      <c r="B1879" t="s">
        <v>151</v>
      </c>
      <c r="C1879" s="79">
        <f t="shared" si="58"/>
        <v>1</v>
      </c>
      <c r="D1879" s="79">
        <f t="shared" si="59"/>
        <v>0</v>
      </c>
    </row>
    <row r="1880" spans="1:4" x14ac:dyDescent="0.2">
      <c r="A1880" t="s">
        <v>18</v>
      </c>
      <c r="B1880" t="s">
        <v>151</v>
      </c>
      <c r="C1880" s="79">
        <f t="shared" si="58"/>
        <v>1</v>
      </c>
      <c r="D1880" s="79">
        <f t="shared" si="59"/>
        <v>0</v>
      </c>
    </row>
    <row r="1881" spans="1:4" x14ac:dyDescent="0.2">
      <c r="A1881" t="s">
        <v>18</v>
      </c>
      <c r="B1881" t="s">
        <v>151</v>
      </c>
      <c r="C1881" s="79">
        <f t="shared" si="58"/>
        <v>1</v>
      </c>
      <c r="D1881" s="79">
        <f t="shared" si="59"/>
        <v>0</v>
      </c>
    </row>
    <row r="1882" spans="1:4" x14ac:dyDescent="0.2">
      <c r="A1882" t="s">
        <v>18</v>
      </c>
      <c r="B1882" t="s">
        <v>151</v>
      </c>
      <c r="C1882" s="79">
        <f t="shared" si="58"/>
        <v>1</v>
      </c>
      <c r="D1882" s="79">
        <f t="shared" si="59"/>
        <v>0</v>
      </c>
    </row>
    <row r="1883" spans="1:4" x14ac:dyDescent="0.2">
      <c r="A1883" t="s">
        <v>18</v>
      </c>
      <c r="B1883" t="s">
        <v>151</v>
      </c>
      <c r="C1883" s="79">
        <f t="shared" si="58"/>
        <v>1</v>
      </c>
      <c r="D1883" s="79">
        <f t="shared" si="59"/>
        <v>0</v>
      </c>
    </row>
    <row r="1884" spans="1:4" x14ac:dyDescent="0.2">
      <c r="A1884" t="s">
        <v>18</v>
      </c>
      <c r="B1884" t="s">
        <v>151</v>
      </c>
      <c r="C1884" s="79">
        <f t="shared" si="58"/>
        <v>1</v>
      </c>
      <c r="D1884" s="79">
        <f t="shared" si="59"/>
        <v>0</v>
      </c>
    </row>
    <row r="1885" spans="1:4" x14ac:dyDescent="0.2">
      <c r="A1885" t="s">
        <v>18</v>
      </c>
      <c r="B1885" t="s">
        <v>151</v>
      </c>
      <c r="C1885" s="79">
        <f t="shared" si="58"/>
        <v>1</v>
      </c>
      <c r="D1885" s="79">
        <f t="shared" si="59"/>
        <v>0</v>
      </c>
    </row>
    <row r="1886" spans="1:4" x14ac:dyDescent="0.2">
      <c r="A1886" t="s">
        <v>18</v>
      </c>
      <c r="B1886" t="s">
        <v>151</v>
      </c>
      <c r="C1886" s="79">
        <f t="shared" si="58"/>
        <v>1</v>
      </c>
      <c r="D1886" s="79">
        <f t="shared" si="59"/>
        <v>0</v>
      </c>
    </row>
    <row r="1887" spans="1:4" x14ac:dyDescent="0.2">
      <c r="A1887" t="s">
        <v>18</v>
      </c>
      <c r="B1887" t="s">
        <v>151</v>
      </c>
      <c r="C1887" s="79">
        <f t="shared" si="58"/>
        <v>1</v>
      </c>
      <c r="D1887" s="79">
        <f t="shared" si="59"/>
        <v>0</v>
      </c>
    </row>
    <row r="1888" spans="1:4" x14ac:dyDescent="0.2">
      <c r="A1888" t="s">
        <v>18</v>
      </c>
      <c r="B1888" t="s">
        <v>151</v>
      </c>
      <c r="C1888" s="79">
        <f t="shared" si="58"/>
        <v>1</v>
      </c>
      <c r="D1888" s="79">
        <f t="shared" si="59"/>
        <v>0</v>
      </c>
    </row>
    <row r="1889" spans="1:4" x14ac:dyDescent="0.2">
      <c r="A1889" t="s">
        <v>18</v>
      </c>
      <c r="B1889" t="s">
        <v>151</v>
      </c>
      <c r="C1889" s="79">
        <f t="shared" si="58"/>
        <v>1</v>
      </c>
      <c r="D1889" s="79">
        <f t="shared" si="59"/>
        <v>0</v>
      </c>
    </row>
    <row r="1890" spans="1:4" x14ac:dyDescent="0.2">
      <c r="A1890" t="s">
        <v>18</v>
      </c>
      <c r="B1890" t="s">
        <v>151</v>
      </c>
      <c r="C1890" s="79">
        <f t="shared" si="58"/>
        <v>1</v>
      </c>
      <c r="D1890" s="79">
        <f t="shared" si="59"/>
        <v>0</v>
      </c>
    </row>
    <row r="1891" spans="1:4" x14ac:dyDescent="0.2">
      <c r="A1891" t="s">
        <v>18</v>
      </c>
      <c r="B1891" t="s">
        <v>151</v>
      </c>
      <c r="C1891" s="79">
        <f t="shared" si="58"/>
        <v>1</v>
      </c>
      <c r="D1891" s="79">
        <f t="shared" si="59"/>
        <v>0</v>
      </c>
    </row>
    <row r="1892" spans="1:4" x14ac:dyDescent="0.2">
      <c r="A1892" t="s">
        <v>18</v>
      </c>
      <c r="B1892" t="s">
        <v>151</v>
      </c>
      <c r="C1892" s="79">
        <f t="shared" si="58"/>
        <v>1</v>
      </c>
      <c r="D1892" s="79">
        <f t="shared" si="59"/>
        <v>0</v>
      </c>
    </row>
    <row r="1893" spans="1:4" x14ac:dyDescent="0.2">
      <c r="A1893" t="s">
        <v>18</v>
      </c>
      <c r="B1893" t="s">
        <v>151</v>
      </c>
      <c r="C1893" s="79">
        <f t="shared" si="58"/>
        <v>1</v>
      </c>
      <c r="D1893" s="79">
        <f t="shared" si="59"/>
        <v>0</v>
      </c>
    </row>
    <row r="1894" spans="1:4" x14ac:dyDescent="0.2">
      <c r="A1894" t="s">
        <v>18</v>
      </c>
      <c r="B1894" t="s">
        <v>151</v>
      </c>
      <c r="C1894" s="79">
        <f t="shared" si="58"/>
        <v>1</v>
      </c>
      <c r="D1894" s="79">
        <f t="shared" si="59"/>
        <v>0</v>
      </c>
    </row>
    <row r="1895" spans="1:4" x14ac:dyDescent="0.2">
      <c r="A1895" t="s">
        <v>18</v>
      </c>
      <c r="B1895" t="s">
        <v>151</v>
      </c>
      <c r="C1895" s="79">
        <f t="shared" si="58"/>
        <v>1</v>
      </c>
      <c r="D1895" s="79">
        <f t="shared" si="59"/>
        <v>0</v>
      </c>
    </row>
    <row r="1896" spans="1:4" x14ac:dyDescent="0.2">
      <c r="A1896" t="s">
        <v>18</v>
      </c>
      <c r="B1896" t="s">
        <v>151</v>
      </c>
      <c r="C1896" s="79">
        <f t="shared" si="58"/>
        <v>1</v>
      </c>
      <c r="D1896" s="79">
        <f t="shared" si="59"/>
        <v>0</v>
      </c>
    </row>
    <row r="1897" spans="1:4" x14ac:dyDescent="0.2">
      <c r="A1897" t="s">
        <v>18</v>
      </c>
      <c r="B1897" t="s">
        <v>151</v>
      </c>
      <c r="C1897" s="79">
        <f t="shared" si="58"/>
        <v>1</v>
      </c>
      <c r="D1897" s="79">
        <f t="shared" si="59"/>
        <v>0</v>
      </c>
    </row>
    <row r="1898" spans="1:4" x14ac:dyDescent="0.2">
      <c r="A1898" t="s">
        <v>18</v>
      </c>
      <c r="B1898" t="s">
        <v>151</v>
      </c>
      <c r="C1898" s="79">
        <f t="shared" si="58"/>
        <v>1</v>
      </c>
      <c r="D1898" s="79">
        <f t="shared" si="59"/>
        <v>0</v>
      </c>
    </row>
    <row r="1899" spans="1:4" x14ac:dyDescent="0.2">
      <c r="A1899" t="s">
        <v>18</v>
      </c>
      <c r="B1899" t="s">
        <v>151</v>
      </c>
      <c r="C1899" s="79">
        <f t="shared" si="58"/>
        <v>1</v>
      </c>
      <c r="D1899" s="79">
        <f t="shared" si="59"/>
        <v>0</v>
      </c>
    </row>
    <row r="1900" spans="1:4" x14ac:dyDescent="0.2">
      <c r="A1900" t="s">
        <v>18</v>
      </c>
      <c r="B1900" t="s">
        <v>151</v>
      </c>
      <c r="C1900" s="79">
        <f t="shared" si="58"/>
        <v>1</v>
      </c>
      <c r="D1900" s="79">
        <f t="shared" si="59"/>
        <v>0</v>
      </c>
    </row>
    <row r="1901" spans="1:4" x14ac:dyDescent="0.2">
      <c r="A1901" t="s">
        <v>18</v>
      </c>
      <c r="B1901" t="s">
        <v>151</v>
      </c>
      <c r="C1901" s="79">
        <f t="shared" si="58"/>
        <v>1</v>
      </c>
      <c r="D1901" s="79">
        <f t="shared" si="59"/>
        <v>0</v>
      </c>
    </row>
    <row r="1902" spans="1:4" x14ac:dyDescent="0.2">
      <c r="A1902" t="s">
        <v>18</v>
      </c>
      <c r="B1902" t="s">
        <v>151</v>
      </c>
      <c r="C1902" s="79">
        <f t="shared" si="58"/>
        <v>1</v>
      </c>
      <c r="D1902" s="79">
        <f t="shared" si="59"/>
        <v>0</v>
      </c>
    </row>
    <row r="1903" spans="1:4" x14ac:dyDescent="0.2">
      <c r="A1903" t="s">
        <v>18</v>
      </c>
      <c r="B1903" t="s">
        <v>151</v>
      </c>
      <c r="C1903" s="79">
        <f t="shared" si="58"/>
        <v>1</v>
      </c>
      <c r="D1903" s="79">
        <f t="shared" si="59"/>
        <v>0</v>
      </c>
    </row>
    <row r="1904" spans="1:4" x14ac:dyDescent="0.2">
      <c r="A1904" t="s">
        <v>18</v>
      </c>
      <c r="B1904" t="s">
        <v>151</v>
      </c>
      <c r="C1904" s="79">
        <f t="shared" si="58"/>
        <v>1</v>
      </c>
      <c r="D1904" s="79">
        <f t="shared" si="59"/>
        <v>0</v>
      </c>
    </row>
    <row r="1905" spans="1:4" x14ac:dyDescent="0.2">
      <c r="A1905" t="s">
        <v>18</v>
      </c>
      <c r="B1905" t="s">
        <v>151</v>
      </c>
      <c r="C1905" s="79">
        <f t="shared" si="58"/>
        <v>1</v>
      </c>
      <c r="D1905" s="79">
        <f t="shared" si="59"/>
        <v>0</v>
      </c>
    </row>
    <row r="1906" spans="1:4" x14ac:dyDescent="0.2">
      <c r="A1906" t="s">
        <v>18</v>
      </c>
      <c r="B1906" t="s">
        <v>151</v>
      </c>
      <c r="C1906" s="79">
        <f t="shared" si="58"/>
        <v>1</v>
      </c>
      <c r="D1906" s="79">
        <f t="shared" si="59"/>
        <v>0</v>
      </c>
    </row>
    <row r="1907" spans="1:4" x14ac:dyDescent="0.2">
      <c r="A1907" t="s">
        <v>18</v>
      </c>
      <c r="B1907" t="s">
        <v>151</v>
      </c>
      <c r="C1907" s="79">
        <f t="shared" si="58"/>
        <v>1</v>
      </c>
      <c r="D1907" s="79">
        <f t="shared" si="59"/>
        <v>0</v>
      </c>
    </row>
    <row r="1908" spans="1:4" x14ac:dyDescent="0.2">
      <c r="A1908" t="s">
        <v>18</v>
      </c>
      <c r="B1908" t="s">
        <v>151</v>
      </c>
      <c r="C1908" s="79">
        <f t="shared" si="58"/>
        <v>1</v>
      </c>
      <c r="D1908" s="79">
        <f t="shared" si="59"/>
        <v>0</v>
      </c>
    </row>
    <row r="1909" spans="1:4" x14ac:dyDescent="0.2">
      <c r="A1909" t="s">
        <v>18</v>
      </c>
      <c r="B1909" t="s">
        <v>151</v>
      </c>
      <c r="C1909" s="79">
        <f t="shared" si="58"/>
        <v>1</v>
      </c>
      <c r="D1909" s="79">
        <f t="shared" si="59"/>
        <v>0</v>
      </c>
    </row>
    <row r="1910" spans="1:4" x14ac:dyDescent="0.2">
      <c r="A1910" t="s">
        <v>18</v>
      </c>
      <c r="B1910" t="s">
        <v>151</v>
      </c>
      <c r="C1910" s="79">
        <f t="shared" si="58"/>
        <v>1</v>
      </c>
      <c r="D1910" s="79">
        <f t="shared" si="59"/>
        <v>0</v>
      </c>
    </row>
    <row r="1911" spans="1:4" x14ac:dyDescent="0.2">
      <c r="A1911" t="s">
        <v>18</v>
      </c>
      <c r="B1911" t="s">
        <v>151</v>
      </c>
      <c r="C1911" s="79">
        <f t="shared" si="58"/>
        <v>1</v>
      </c>
      <c r="D1911" s="79">
        <f t="shared" si="59"/>
        <v>0</v>
      </c>
    </row>
    <row r="1912" spans="1:4" x14ac:dyDescent="0.2">
      <c r="A1912" t="s">
        <v>18</v>
      </c>
      <c r="B1912" t="s">
        <v>151</v>
      </c>
      <c r="C1912" s="79">
        <f t="shared" si="58"/>
        <v>1</v>
      </c>
      <c r="D1912" s="79">
        <f t="shared" si="59"/>
        <v>0</v>
      </c>
    </row>
    <row r="1913" spans="1:4" x14ac:dyDescent="0.2">
      <c r="A1913" t="s">
        <v>18</v>
      </c>
      <c r="B1913" t="s">
        <v>151</v>
      </c>
      <c r="C1913" s="79">
        <f t="shared" si="58"/>
        <v>1</v>
      </c>
      <c r="D1913" s="79">
        <f t="shared" si="59"/>
        <v>0</v>
      </c>
    </row>
    <row r="1914" spans="1:4" x14ac:dyDescent="0.2">
      <c r="A1914" t="s">
        <v>18</v>
      </c>
      <c r="B1914" t="s">
        <v>151</v>
      </c>
      <c r="C1914" s="79">
        <f t="shared" si="58"/>
        <v>1</v>
      </c>
      <c r="D1914" s="79">
        <f t="shared" si="59"/>
        <v>0</v>
      </c>
    </row>
    <row r="1915" spans="1:4" x14ac:dyDescent="0.2">
      <c r="A1915" t="s">
        <v>18</v>
      </c>
      <c r="B1915" t="s">
        <v>151</v>
      </c>
      <c r="C1915" s="79">
        <f t="shared" si="58"/>
        <v>1</v>
      </c>
      <c r="D1915" s="79">
        <f t="shared" si="59"/>
        <v>0</v>
      </c>
    </row>
    <row r="1916" spans="1:4" x14ac:dyDescent="0.2">
      <c r="A1916" t="s">
        <v>18</v>
      </c>
      <c r="B1916" t="s">
        <v>151</v>
      </c>
      <c r="C1916" s="79">
        <f t="shared" si="58"/>
        <v>1</v>
      </c>
      <c r="D1916" s="79">
        <f t="shared" si="59"/>
        <v>0</v>
      </c>
    </row>
    <row r="1917" spans="1:4" x14ac:dyDescent="0.2">
      <c r="A1917" t="s">
        <v>18</v>
      </c>
      <c r="B1917" t="s">
        <v>151</v>
      </c>
      <c r="C1917" s="79">
        <f t="shared" si="58"/>
        <v>1</v>
      </c>
      <c r="D1917" s="79">
        <f t="shared" si="59"/>
        <v>0</v>
      </c>
    </row>
    <row r="1918" spans="1:4" x14ac:dyDescent="0.2">
      <c r="A1918" t="s">
        <v>18</v>
      </c>
      <c r="B1918" t="s">
        <v>151</v>
      </c>
      <c r="C1918" s="79">
        <f t="shared" si="58"/>
        <v>1</v>
      </c>
      <c r="D1918" s="79">
        <f t="shared" si="59"/>
        <v>0</v>
      </c>
    </row>
    <row r="1919" spans="1:4" x14ac:dyDescent="0.2">
      <c r="A1919" t="s">
        <v>18</v>
      </c>
      <c r="B1919" t="s">
        <v>151</v>
      </c>
      <c r="C1919" s="79">
        <f t="shared" si="58"/>
        <v>1</v>
      </c>
      <c r="D1919" s="79">
        <f t="shared" si="59"/>
        <v>0</v>
      </c>
    </row>
    <row r="1920" spans="1:4" x14ac:dyDescent="0.2">
      <c r="A1920" t="s">
        <v>18</v>
      </c>
      <c r="B1920" t="s">
        <v>151</v>
      </c>
      <c r="C1920" s="79">
        <f t="shared" si="58"/>
        <v>1</v>
      </c>
      <c r="D1920" s="79">
        <f t="shared" si="59"/>
        <v>0</v>
      </c>
    </row>
    <row r="1921" spans="1:4" x14ac:dyDescent="0.2">
      <c r="A1921" t="s">
        <v>18</v>
      </c>
      <c r="B1921" t="s">
        <v>151</v>
      </c>
      <c r="C1921" s="79">
        <f t="shared" si="58"/>
        <v>1</v>
      </c>
      <c r="D1921" s="79">
        <f t="shared" si="59"/>
        <v>0</v>
      </c>
    </row>
    <row r="1922" spans="1:4" x14ac:dyDescent="0.2">
      <c r="A1922" t="s">
        <v>18</v>
      </c>
      <c r="B1922" t="s">
        <v>151</v>
      </c>
      <c r="C1922" s="79">
        <f t="shared" si="58"/>
        <v>1</v>
      </c>
      <c r="D1922" s="79">
        <f t="shared" si="59"/>
        <v>0</v>
      </c>
    </row>
    <row r="1923" spans="1:4" x14ac:dyDescent="0.2">
      <c r="A1923" t="s">
        <v>18</v>
      </c>
      <c r="B1923" t="s">
        <v>151</v>
      </c>
      <c r="C1923" s="79">
        <f t="shared" ref="C1923:C1986" si="60">IF(A1923="Male", 1, 0)</f>
        <v>1</v>
      </c>
      <c r="D1923" s="79">
        <f t="shared" ref="D1923:D1986" si="61">IF(B1923="Yes", 1, 0)</f>
        <v>0</v>
      </c>
    </row>
    <row r="1924" spans="1:4" x14ac:dyDescent="0.2">
      <c r="A1924" t="s">
        <v>18</v>
      </c>
      <c r="B1924" t="s">
        <v>151</v>
      </c>
      <c r="C1924" s="79">
        <f t="shared" si="60"/>
        <v>1</v>
      </c>
      <c r="D1924" s="79">
        <f t="shared" si="61"/>
        <v>0</v>
      </c>
    </row>
    <row r="1925" spans="1:4" x14ac:dyDescent="0.2">
      <c r="A1925" t="s">
        <v>18</v>
      </c>
      <c r="B1925" t="s">
        <v>151</v>
      </c>
      <c r="C1925" s="79">
        <f t="shared" si="60"/>
        <v>1</v>
      </c>
      <c r="D1925" s="79">
        <f t="shared" si="61"/>
        <v>0</v>
      </c>
    </row>
    <row r="1926" spans="1:4" x14ac:dyDescent="0.2">
      <c r="A1926" t="s">
        <v>18</v>
      </c>
      <c r="B1926" t="s">
        <v>151</v>
      </c>
      <c r="C1926" s="79">
        <f t="shared" si="60"/>
        <v>1</v>
      </c>
      <c r="D1926" s="79">
        <f t="shared" si="61"/>
        <v>0</v>
      </c>
    </row>
    <row r="1927" spans="1:4" x14ac:dyDescent="0.2">
      <c r="A1927" t="s">
        <v>18</v>
      </c>
      <c r="B1927" t="s">
        <v>151</v>
      </c>
      <c r="C1927" s="79">
        <f t="shared" si="60"/>
        <v>1</v>
      </c>
      <c r="D1927" s="79">
        <f t="shared" si="61"/>
        <v>0</v>
      </c>
    </row>
    <row r="1928" spans="1:4" x14ac:dyDescent="0.2">
      <c r="A1928" t="s">
        <v>18</v>
      </c>
      <c r="B1928" t="s">
        <v>151</v>
      </c>
      <c r="C1928" s="79">
        <f t="shared" si="60"/>
        <v>1</v>
      </c>
      <c r="D1928" s="79">
        <f t="shared" si="61"/>
        <v>0</v>
      </c>
    </row>
    <row r="1929" spans="1:4" x14ac:dyDescent="0.2">
      <c r="A1929" t="s">
        <v>18</v>
      </c>
      <c r="B1929" t="s">
        <v>151</v>
      </c>
      <c r="C1929" s="79">
        <f t="shared" si="60"/>
        <v>1</v>
      </c>
      <c r="D1929" s="79">
        <f t="shared" si="61"/>
        <v>0</v>
      </c>
    </row>
    <row r="1930" spans="1:4" x14ac:dyDescent="0.2">
      <c r="A1930" t="s">
        <v>18</v>
      </c>
      <c r="B1930" t="s">
        <v>151</v>
      </c>
      <c r="C1930" s="79">
        <f t="shared" si="60"/>
        <v>1</v>
      </c>
      <c r="D1930" s="79">
        <f t="shared" si="61"/>
        <v>0</v>
      </c>
    </row>
    <row r="1931" spans="1:4" x14ac:dyDescent="0.2">
      <c r="A1931" t="s">
        <v>18</v>
      </c>
      <c r="B1931" t="s">
        <v>151</v>
      </c>
      <c r="C1931" s="79">
        <f t="shared" si="60"/>
        <v>1</v>
      </c>
      <c r="D1931" s="79">
        <f t="shared" si="61"/>
        <v>0</v>
      </c>
    </row>
    <row r="1932" spans="1:4" x14ac:dyDescent="0.2">
      <c r="A1932" t="s">
        <v>18</v>
      </c>
      <c r="B1932" t="s">
        <v>151</v>
      </c>
      <c r="C1932" s="79">
        <f t="shared" si="60"/>
        <v>1</v>
      </c>
      <c r="D1932" s="79">
        <f t="shared" si="61"/>
        <v>0</v>
      </c>
    </row>
    <row r="1933" spans="1:4" x14ac:dyDescent="0.2">
      <c r="A1933" t="s">
        <v>18</v>
      </c>
      <c r="B1933" t="s">
        <v>151</v>
      </c>
      <c r="C1933" s="79">
        <f t="shared" si="60"/>
        <v>1</v>
      </c>
      <c r="D1933" s="79">
        <f t="shared" si="61"/>
        <v>0</v>
      </c>
    </row>
    <row r="1934" spans="1:4" x14ac:dyDescent="0.2">
      <c r="A1934" t="s">
        <v>18</v>
      </c>
      <c r="B1934" t="s">
        <v>151</v>
      </c>
      <c r="C1934" s="79">
        <f t="shared" si="60"/>
        <v>1</v>
      </c>
      <c r="D1934" s="79">
        <f t="shared" si="61"/>
        <v>0</v>
      </c>
    </row>
    <row r="1935" spans="1:4" x14ac:dyDescent="0.2">
      <c r="A1935" t="s">
        <v>18</v>
      </c>
      <c r="B1935" t="s">
        <v>151</v>
      </c>
      <c r="C1935" s="79">
        <f t="shared" si="60"/>
        <v>1</v>
      </c>
      <c r="D1935" s="79">
        <f t="shared" si="61"/>
        <v>0</v>
      </c>
    </row>
    <row r="1936" spans="1:4" x14ac:dyDescent="0.2">
      <c r="A1936" t="s">
        <v>18</v>
      </c>
      <c r="B1936" t="s">
        <v>151</v>
      </c>
      <c r="C1936" s="79">
        <f t="shared" si="60"/>
        <v>1</v>
      </c>
      <c r="D1936" s="79">
        <f t="shared" si="61"/>
        <v>0</v>
      </c>
    </row>
    <row r="1937" spans="1:4" x14ac:dyDescent="0.2">
      <c r="A1937" t="s">
        <v>18</v>
      </c>
      <c r="B1937" t="s">
        <v>151</v>
      </c>
      <c r="C1937" s="79">
        <f t="shared" si="60"/>
        <v>1</v>
      </c>
      <c r="D1937" s="79">
        <f t="shared" si="61"/>
        <v>0</v>
      </c>
    </row>
    <row r="1938" spans="1:4" x14ac:dyDescent="0.2">
      <c r="A1938" t="s">
        <v>18</v>
      </c>
      <c r="B1938" t="s">
        <v>151</v>
      </c>
      <c r="C1938" s="79">
        <f t="shared" si="60"/>
        <v>1</v>
      </c>
      <c r="D1938" s="79">
        <f t="shared" si="61"/>
        <v>0</v>
      </c>
    </row>
    <row r="1939" spans="1:4" x14ac:dyDescent="0.2">
      <c r="A1939" t="s">
        <v>18</v>
      </c>
      <c r="B1939" t="s">
        <v>151</v>
      </c>
      <c r="C1939" s="79">
        <f t="shared" si="60"/>
        <v>1</v>
      </c>
      <c r="D1939" s="79">
        <f t="shared" si="61"/>
        <v>0</v>
      </c>
    </row>
    <row r="1940" spans="1:4" x14ac:dyDescent="0.2">
      <c r="A1940" t="s">
        <v>18</v>
      </c>
      <c r="B1940" t="s">
        <v>151</v>
      </c>
      <c r="C1940" s="79">
        <f t="shared" si="60"/>
        <v>1</v>
      </c>
      <c r="D1940" s="79">
        <f t="shared" si="61"/>
        <v>0</v>
      </c>
    </row>
    <row r="1941" spans="1:4" x14ac:dyDescent="0.2">
      <c r="A1941" t="s">
        <v>18</v>
      </c>
      <c r="B1941" t="s">
        <v>151</v>
      </c>
      <c r="C1941" s="79">
        <f t="shared" si="60"/>
        <v>1</v>
      </c>
      <c r="D1941" s="79">
        <f t="shared" si="61"/>
        <v>0</v>
      </c>
    </row>
    <row r="1942" spans="1:4" x14ac:dyDescent="0.2">
      <c r="A1942" t="s">
        <v>18</v>
      </c>
      <c r="B1942" t="s">
        <v>151</v>
      </c>
      <c r="C1942" s="79">
        <f t="shared" si="60"/>
        <v>1</v>
      </c>
      <c r="D1942" s="79">
        <f t="shared" si="61"/>
        <v>0</v>
      </c>
    </row>
    <row r="1943" spans="1:4" x14ac:dyDescent="0.2">
      <c r="A1943" t="s">
        <v>18</v>
      </c>
      <c r="B1943" t="s">
        <v>151</v>
      </c>
      <c r="C1943" s="79">
        <f t="shared" si="60"/>
        <v>1</v>
      </c>
      <c r="D1943" s="79">
        <f t="shared" si="61"/>
        <v>0</v>
      </c>
    </row>
    <row r="1944" spans="1:4" x14ac:dyDescent="0.2">
      <c r="A1944" t="s">
        <v>18</v>
      </c>
      <c r="B1944" t="s">
        <v>151</v>
      </c>
      <c r="C1944" s="79">
        <f t="shared" si="60"/>
        <v>1</v>
      </c>
      <c r="D1944" s="79">
        <f t="shared" si="61"/>
        <v>0</v>
      </c>
    </row>
    <row r="1945" spans="1:4" x14ac:dyDescent="0.2">
      <c r="A1945" t="s">
        <v>18</v>
      </c>
      <c r="B1945" t="s">
        <v>151</v>
      </c>
      <c r="C1945" s="79">
        <f t="shared" si="60"/>
        <v>1</v>
      </c>
      <c r="D1945" s="79">
        <f t="shared" si="61"/>
        <v>0</v>
      </c>
    </row>
    <row r="1946" spans="1:4" x14ac:dyDescent="0.2">
      <c r="A1946" t="s">
        <v>18</v>
      </c>
      <c r="B1946" t="s">
        <v>151</v>
      </c>
      <c r="C1946" s="79">
        <f t="shared" si="60"/>
        <v>1</v>
      </c>
      <c r="D1946" s="79">
        <f t="shared" si="61"/>
        <v>0</v>
      </c>
    </row>
    <row r="1947" spans="1:4" x14ac:dyDescent="0.2">
      <c r="A1947" t="s">
        <v>18</v>
      </c>
      <c r="B1947" t="s">
        <v>151</v>
      </c>
      <c r="C1947" s="79">
        <f t="shared" si="60"/>
        <v>1</v>
      </c>
      <c r="D1947" s="79">
        <f t="shared" si="61"/>
        <v>0</v>
      </c>
    </row>
    <row r="1948" spans="1:4" x14ac:dyDescent="0.2">
      <c r="A1948" t="s">
        <v>18</v>
      </c>
      <c r="B1948" t="s">
        <v>151</v>
      </c>
      <c r="C1948" s="79">
        <f t="shared" si="60"/>
        <v>1</v>
      </c>
      <c r="D1948" s="79">
        <f t="shared" si="61"/>
        <v>0</v>
      </c>
    </row>
    <row r="1949" spans="1:4" x14ac:dyDescent="0.2">
      <c r="A1949" t="s">
        <v>18</v>
      </c>
      <c r="B1949" t="s">
        <v>151</v>
      </c>
      <c r="C1949" s="79">
        <f t="shared" si="60"/>
        <v>1</v>
      </c>
      <c r="D1949" s="79">
        <f t="shared" si="61"/>
        <v>0</v>
      </c>
    </row>
    <row r="1950" spans="1:4" x14ac:dyDescent="0.2">
      <c r="A1950" t="s">
        <v>18</v>
      </c>
      <c r="B1950" t="s">
        <v>151</v>
      </c>
      <c r="C1950" s="79">
        <f t="shared" si="60"/>
        <v>1</v>
      </c>
      <c r="D1950" s="79">
        <f t="shared" si="61"/>
        <v>0</v>
      </c>
    </row>
    <row r="1951" spans="1:4" x14ac:dyDescent="0.2">
      <c r="A1951" t="s">
        <v>18</v>
      </c>
      <c r="B1951" t="s">
        <v>151</v>
      </c>
      <c r="C1951" s="79">
        <f t="shared" si="60"/>
        <v>1</v>
      </c>
      <c r="D1951" s="79">
        <f t="shared" si="61"/>
        <v>0</v>
      </c>
    </row>
    <row r="1952" spans="1:4" x14ac:dyDescent="0.2">
      <c r="A1952" t="s">
        <v>18</v>
      </c>
      <c r="B1952" t="s">
        <v>151</v>
      </c>
      <c r="C1952" s="79">
        <f t="shared" si="60"/>
        <v>1</v>
      </c>
      <c r="D1952" s="79">
        <f t="shared" si="61"/>
        <v>0</v>
      </c>
    </row>
    <row r="1953" spans="1:4" x14ac:dyDescent="0.2">
      <c r="A1953" t="s">
        <v>18</v>
      </c>
      <c r="B1953" t="s">
        <v>151</v>
      </c>
      <c r="C1953" s="79">
        <f t="shared" si="60"/>
        <v>1</v>
      </c>
      <c r="D1953" s="79">
        <f t="shared" si="61"/>
        <v>0</v>
      </c>
    </row>
    <row r="1954" spans="1:4" x14ac:dyDescent="0.2">
      <c r="A1954" t="s">
        <v>18</v>
      </c>
      <c r="B1954" t="s">
        <v>151</v>
      </c>
      <c r="C1954" s="79">
        <f t="shared" si="60"/>
        <v>1</v>
      </c>
      <c r="D1954" s="79">
        <f t="shared" si="61"/>
        <v>0</v>
      </c>
    </row>
    <row r="1955" spans="1:4" x14ac:dyDescent="0.2">
      <c r="A1955" t="s">
        <v>18</v>
      </c>
      <c r="B1955" t="s">
        <v>151</v>
      </c>
      <c r="C1955" s="79">
        <f t="shared" si="60"/>
        <v>1</v>
      </c>
      <c r="D1955" s="79">
        <f t="shared" si="61"/>
        <v>0</v>
      </c>
    </row>
    <row r="1956" spans="1:4" x14ac:dyDescent="0.2">
      <c r="A1956" t="s">
        <v>18</v>
      </c>
      <c r="B1956" t="s">
        <v>151</v>
      </c>
      <c r="C1956" s="79">
        <f t="shared" si="60"/>
        <v>1</v>
      </c>
      <c r="D1956" s="79">
        <f t="shared" si="61"/>
        <v>0</v>
      </c>
    </row>
    <row r="1957" spans="1:4" x14ac:dyDescent="0.2">
      <c r="A1957" t="s">
        <v>18</v>
      </c>
      <c r="B1957" t="s">
        <v>151</v>
      </c>
      <c r="C1957" s="79">
        <f t="shared" si="60"/>
        <v>1</v>
      </c>
      <c r="D1957" s="79">
        <f t="shared" si="61"/>
        <v>0</v>
      </c>
    </row>
    <row r="1958" spans="1:4" x14ac:dyDescent="0.2">
      <c r="A1958" t="s">
        <v>18</v>
      </c>
      <c r="B1958" t="s">
        <v>151</v>
      </c>
      <c r="C1958" s="79">
        <f t="shared" si="60"/>
        <v>1</v>
      </c>
      <c r="D1958" s="79">
        <f t="shared" si="61"/>
        <v>0</v>
      </c>
    </row>
    <row r="1959" spans="1:4" x14ac:dyDescent="0.2">
      <c r="A1959" t="s">
        <v>18</v>
      </c>
      <c r="B1959" t="s">
        <v>151</v>
      </c>
      <c r="C1959" s="79">
        <f t="shared" si="60"/>
        <v>1</v>
      </c>
      <c r="D1959" s="79">
        <f t="shared" si="61"/>
        <v>0</v>
      </c>
    </row>
    <row r="1960" spans="1:4" x14ac:dyDescent="0.2">
      <c r="A1960" t="s">
        <v>18</v>
      </c>
      <c r="B1960" t="s">
        <v>151</v>
      </c>
      <c r="C1960" s="79">
        <f t="shared" si="60"/>
        <v>1</v>
      </c>
      <c r="D1960" s="79">
        <f t="shared" si="61"/>
        <v>0</v>
      </c>
    </row>
    <row r="1961" spans="1:4" x14ac:dyDescent="0.2">
      <c r="A1961" t="s">
        <v>18</v>
      </c>
      <c r="B1961" t="s">
        <v>151</v>
      </c>
      <c r="C1961" s="79">
        <f t="shared" si="60"/>
        <v>1</v>
      </c>
      <c r="D1961" s="79">
        <f t="shared" si="61"/>
        <v>0</v>
      </c>
    </row>
    <row r="1962" spans="1:4" x14ac:dyDescent="0.2">
      <c r="A1962" t="s">
        <v>18</v>
      </c>
      <c r="B1962" t="s">
        <v>151</v>
      </c>
      <c r="C1962" s="79">
        <f t="shared" si="60"/>
        <v>1</v>
      </c>
      <c r="D1962" s="79">
        <f t="shared" si="61"/>
        <v>0</v>
      </c>
    </row>
    <row r="1963" spans="1:4" x14ac:dyDescent="0.2">
      <c r="A1963" t="s">
        <v>18</v>
      </c>
      <c r="B1963" t="s">
        <v>151</v>
      </c>
      <c r="C1963" s="79">
        <f t="shared" si="60"/>
        <v>1</v>
      </c>
      <c r="D1963" s="79">
        <f t="shared" si="61"/>
        <v>0</v>
      </c>
    </row>
    <row r="1964" spans="1:4" x14ac:dyDescent="0.2">
      <c r="A1964" t="s">
        <v>18</v>
      </c>
      <c r="B1964" t="s">
        <v>151</v>
      </c>
      <c r="C1964" s="79">
        <f t="shared" si="60"/>
        <v>1</v>
      </c>
      <c r="D1964" s="79">
        <f t="shared" si="61"/>
        <v>0</v>
      </c>
    </row>
    <row r="1965" spans="1:4" x14ac:dyDescent="0.2">
      <c r="A1965" t="s">
        <v>18</v>
      </c>
      <c r="B1965" t="s">
        <v>151</v>
      </c>
      <c r="C1965" s="79">
        <f t="shared" si="60"/>
        <v>1</v>
      </c>
      <c r="D1965" s="79">
        <f t="shared" si="61"/>
        <v>0</v>
      </c>
    </row>
    <row r="1966" spans="1:4" x14ac:dyDescent="0.2">
      <c r="A1966" t="s">
        <v>18</v>
      </c>
      <c r="B1966" t="s">
        <v>151</v>
      </c>
      <c r="C1966" s="79">
        <f t="shared" si="60"/>
        <v>1</v>
      </c>
      <c r="D1966" s="79">
        <f t="shared" si="61"/>
        <v>0</v>
      </c>
    </row>
    <row r="1967" spans="1:4" x14ac:dyDescent="0.2">
      <c r="A1967" t="s">
        <v>18</v>
      </c>
      <c r="B1967" t="s">
        <v>151</v>
      </c>
      <c r="C1967" s="79">
        <f t="shared" si="60"/>
        <v>1</v>
      </c>
      <c r="D1967" s="79">
        <f t="shared" si="61"/>
        <v>0</v>
      </c>
    </row>
    <row r="1968" spans="1:4" x14ac:dyDescent="0.2">
      <c r="A1968" t="s">
        <v>18</v>
      </c>
      <c r="B1968" t="s">
        <v>151</v>
      </c>
      <c r="C1968" s="79">
        <f t="shared" si="60"/>
        <v>1</v>
      </c>
      <c r="D1968" s="79">
        <f t="shared" si="61"/>
        <v>0</v>
      </c>
    </row>
    <row r="1969" spans="1:4" x14ac:dyDescent="0.2">
      <c r="A1969" t="s">
        <v>18</v>
      </c>
      <c r="B1969" t="s">
        <v>151</v>
      </c>
      <c r="C1969" s="79">
        <f t="shared" si="60"/>
        <v>1</v>
      </c>
      <c r="D1969" s="79">
        <f t="shared" si="61"/>
        <v>0</v>
      </c>
    </row>
    <row r="1970" spans="1:4" x14ac:dyDescent="0.2">
      <c r="A1970" t="s">
        <v>18</v>
      </c>
      <c r="B1970" t="s">
        <v>151</v>
      </c>
      <c r="C1970" s="79">
        <f t="shared" si="60"/>
        <v>1</v>
      </c>
      <c r="D1970" s="79">
        <f t="shared" si="61"/>
        <v>0</v>
      </c>
    </row>
    <row r="1971" spans="1:4" x14ac:dyDescent="0.2">
      <c r="A1971" t="s">
        <v>18</v>
      </c>
      <c r="B1971" t="s">
        <v>151</v>
      </c>
      <c r="C1971" s="79">
        <f t="shared" si="60"/>
        <v>1</v>
      </c>
      <c r="D1971" s="79">
        <f t="shared" si="61"/>
        <v>0</v>
      </c>
    </row>
    <row r="1972" spans="1:4" x14ac:dyDescent="0.2">
      <c r="A1972" t="s">
        <v>18</v>
      </c>
      <c r="B1972" t="s">
        <v>151</v>
      </c>
      <c r="C1972" s="79">
        <f t="shared" si="60"/>
        <v>1</v>
      </c>
      <c r="D1972" s="79">
        <f t="shared" si="61"/>
        <v>0</v>
      </c>
    </row>
    <row r="1973" spans="1:4" x14ac:dyDescent="0.2">
      <c r="A1973" t="s">
        <v>18</v>
      </c>
      <c r="B1973" t="s">
        <v>151</v>
      </c>
      <c r="C1973" s="79">
        <f t="shared" si="60"/>
        <v>1</v>
      </c>
      <c r="D1973" s="79">
        <f t="shared" si="61"/>
        <v>0</v>
      </c>
    </row>
    <row r="1974" spans="1:4" x14ac:dyDescent="0.2">
      <c r="A1974" t="s">
        <v>18</v>
      </c>
      <c r="B1974" t="s">
        <v>151</v>
      </c>
      <c r="C1974" s="79">
        <f t="shared" si="60"/>
        <v>1</v>
      </c>
      <c r="D1974" s="79">
        <f t="shared" si="61"/>
        <v>0</v>
      </c>
    </row>
    <row r="1975" spans="1:4" x14ac:dyDescent="0.2">
      <c r="A1975" t="s">
        <v>18</v>
      </c>
      <c r="B1975" t="s">
        <v>151</v>
      </c>
      <c r="C1975" s="79">
        <f t="shared" si="60"/>
        <v>1</v>
      </c>
      <c r="D1975" s="79">
        <f t="shared" si="61"/>
        <v>0</v>
      </c>
    </row>
    <row r="1976" spans="1:4" x14ac:dyDescent="0.2">
      <c r="A1976" t="s">
        <v>18</v>
      </c>
      <c r="B1976" t="s">
        <v>151</v>
      </c>
      <c r="C1976" s="79">
        <f t="shared" si="60"/>
        <v>1</v>
      </c>
      <c r="D1976" s="79">
        <f t="shared" si="61"/>
        <v>0</v>
      </c>
    </row>
    <row r="1977" spans="1:4" x14ac:dyDescent="0.2">
      <c r="A1977" t="s">
        <v>18</v>
      </c>
      <c r="B1977" t="s">
        <v>151</v>
      </c>
      <c r="C1977" s="79">
        <f t="shared" si="60"/>
        <v>1</v>
      </c>
      <c r="D1977" s="79">
        <f t="shared" si="61"/>
        <v>0</v>
      </c>
    </row>
    <row r="1978" spans="1:4" x14ac:dyDescent="0.2">
      <c r="A1978" t="s">
        <v>18</v>
      </c>
      <c r="B1978" t="s">
        <v>151</v>
      </c>
      <c r="C1978" s="79">
        <f t="shared" si="60"/>
        <v>1</v>
      </c>
      <c r="D1978" s="79">
        <f t="shared" si="61"/>
        <v>0</v>
      </c>
    </row>
    <row r="1979" spans="1:4" x14ac:dyDescent="0.2">
      <c r="A1979" t="s">
        <v>18</v>
      </c>
      <c r="B1979" t="s">
        <v>151</v>
      </c>
      <c r="C1979" s="79">
        <f t="shared" si="60"/>
        <v>1</v>
      </c>
      <c r="D1979" s="79">
        <f t="shared" si="61"/>
        <v>0</v>
      </c>
    </row>
    <row r="1980" spans="1:4" x14ac:dyDescent="0.2">
      <c r="A1980" t="s">
        <v>18</v>
      </c>
      <c r="B1980" t="s">
        <v>151</v>
      </c>
      <c r="C1980" s="79">
        <f t="shared" si="60"/>
        <v>1</v>
      </c>
      <c r="D1980" s="79">
        <f t="shared" si="61"/>
        <v>0</v>
      </c>
    </row>
    <row r="1981" spans="1:4" x14ac:dyDescent="0.2">
      <c r="A1981" t="s">
        <v>18</v>
      </c>
      <c r="B1981" t="s">
        <v>151</v>
      </c>
      <c r="C1981" s="79">
        <f t="shared" si="60"/>
        <v>1</v>
      </c>
      <c r="D1981" s="79">
        <f t="shared" si="61"/>
        <v>0</v>
      </c>
    </row>
    <row r="1982" spans="1:4" x14ac:dyDescent="0.2">
      <c r="A1982" t="s">
        <v>18</v>
      </c>
      <c r="B1982" t="s">
        <v>151</v>
      </c>
      <c r="C1982" s="79">
        <f t="shared" si="60"/>
        <v>1</v>
      </c>
      <c r="D1982" s="79">
        <f t="shared" si="61"/>
        <v>0</v>
      </c>
    </row>
    <row r="1983" spans="1:4" x14ac:dyDescent="0.2">
      <c r="A1983" t="s">
        <v>18</v>
      </c>
      <c r="B1983" t="s">
        <v>151</v>
      </c>
      <c r="C1983" s="79">
        <f t="shared" si="60"/>
        <v>1</v>
      </c>
      <c r="D1983" s="79">
        <f t="shared" si="61"/>
        <v>0</v>
      </c>
    </row>
    <row r="1984" spans="1:4" x14ac:dyDescent="0.2">
      <c r="A1984" t="s">
        <v>18</v>
      </c>
      <c r="B1984" t="s">
        <v>151</v>
      </c>
      <c r="C1984" s="79">
        <f t="shared" si="60"/>
        <v>1</v>
      </c>
      <c r="D1984" s="79">
        <f t="shared" si="61"/>
        <v>0</v>
      </c>
    </row>
    <row r="1985" spans="1:4" x14ac:dyDescent="0.2">
      <c r="A1985" t="s">
        <v>18</v>
      </c>
      <c r="B1985" t="s">
        <v>151</v>
      </c>
      <c r="C1985" s="79">
        <f t="shared" si="60"/>
        <v>1</v>
      </c>
      <c r="D1985" s="79">
        <f t="shared" si="61"/>
        <v>0</v>
      </c>
    </row>
    <row r="1986" spans="1:4" x14ac:dyDescent="0.2">
      <c r="A1986" t="s">
        <v>18</v>
      </c>
      <c r="B1986" t="s">
        <v>151</v>
      </c>
      <c r="C1986" s="79">
        <f t="shared" si="60"/>
        <v>1</v>
      </c>
      <c r="D1986" s="79">
        <f t="shared" si="61"/>
        <v>0</v>
      </c>
    </row>
    <row r="1987" spans="1:4" x14ac:dyDescent="0.2">
      <c r="A1987" t="s">
        <v>18</v>
      </c>
      <c r="B1987" t="s">
        <v>151</v>
      </c>
      <c r="C1987" s="79">
        <f t="shared" ref="C1987:C2050" si="62">IF(A1987="Male", 1, 0)</f>
        <v>1</v>
      </c>
      <c r="D1987" s="79">
        <f t="shared" ref="D1987:D2050" si="63">IF(B1987="Yes", 1, 0)</f>
        <v>0</v>
      </c>
    </row>
    <row r="1988" spans="1:4" x14ac:dyDescent="0.2">
      <c r="A1988" t="s">
        <v>18</v>
      </c>
      <c r="B1988" t="s">
        <v>151</v>
      </c>
      <c r="C1988" s="79">
        <f t="shared" si="62"/>
        <v>1</v>
      </c>
      <c r="D1988" s="79">
        <f t="shared" si="63"/>
        <v>0</v>
      </c>
    </row>
    <row r="1989" spans="1:4" x14ac:dyDescent="0.2">
      <c r="A1989" t="s">
        <v>18</v>
      </c>
      <c r="B1989" t="s">
        <v>151</v>
      </c>
      <c r="C1989" s="79">
        <f t="shared" si="62"/>
        <v>1</v>
      </c>
      <c r="D1989" s="79">
        <f t="shared" si="63"/>
        <v>0</v>
      </c>
    </row>
    <row r="1990" spans="1:4" x14ac:dyDescent="0.2">
      <c r="A1990" t="s">
        <v>18</v>
      </c>
      <c r="B1990" t="s">
        <v>151</v>
      </c>
      <c r="C1990" s="79">
        <f t="shared" si="62"/>
        <v>1</v>
      </c>
      <c r="D1990" s="79">
        <f t="shared" si="63"/>
        <v>0</v>
      </c>
    </row>
    <row r="1991" spans="1:4" x14ac:dyDescent="0.2">
      <c r="A1991" t="s">
        <v>18</v>
      </c>
      <c r="B1991" t="s">
        <v>151</v>
      </c>
      <c r="C1991" s="79">
        <f t="shared" si="62"/>
        <v>1</v>
      </c>
      <c r="D1991" s="79">
        <f t="shared" si="63"/>
        <v>0</v>
      </c>
    </row>
    <row r="1992" spans="1:4" x14ac:dyDescent="0.2">
      <c r="A1992" t="s">
        <v>18</v>
      </c>
      <c r="B1992" t="s">
        <v>151</v>
      </c>
      <c r="C1992" s="79">
        <f t="shared" si="62"/>
        <v>1</v>
      </c>
      <c r="D1992" s="79">
        <f t="shared" si="63"/>
        <v>0</v>
      </c>
    </row>
    <row r="1993" spans="1:4" x14ac:dyDescent="0.2">
      <c r="A1993" t="s">
        <v>18</v>
      </c>
      <c r="B1993" t="s">
        <v>151</v>
      </c>
      <c r="C1993" s="79">
        <f t="shared" si="62"/>
        <v>1</v>
      </c>
      <c r="D1993" s="79">
        <f t="shared" si="63"/>
        <v>0</v>
      </c>
    </row>
    <row r="1994" spans="1:4" x14ac:dyDescent="0.2">
      <c r="A1994" t="s">
        <v>18</v>
      </c>
      <c r="B1994" t="s">
        <v>151</v>
      </c>
      <c r="C1994" s="79">
        <f t="shared" si="62"/>
        <v>1</v>
      </c>
      <c r="D1994" s="79">
        <f t="shared" si="63"/>
        <v>0</v>
      </c>
    </row>
    <row r="1995" spans="1:4" x14ac:dyDescent="0.2">
      <c r="A1995" t="s">
        <v>18</v>
      </c>
      <c r="B1995" t="s">
        <v>151</v>
      </c>
      <c r="C1995" s="79">
        <f t="shared" si="62"/>
        <v>1</v>
      </c>
      <c r="D1995" s="79">
        <f t="shared" si="63"/>
        <v>0</v>
      </c>
    </row>
    <row r="1996" spans="1:4" x14ac:dyDescent="0.2">
      <c r="A1996" t="s">
        <v>18</v>
      </c>
      <c r="B1996" t="s">
        <v>151</v>
      </c>
      <c r="C1996" s="79">
        <f t="shared" si="62"/>
        <v>1</v>
      </c>
      <c r="D1996" s="79">
        <f t="shared" si="63"/>
        <v>0</v>
      </c>
    </row>
    <row r="1997" spans="1:4" x14ac:dyDescent="0.2">
      <c r="A1997" t="s">
        <v>18</v>
      </c>
      <c r="B1997" t="s">
        <v>151</v>
      </c>
      <c r="C1997" s="79">
        <f t="shared" si="62"/>
        <v>1</v>
      </c>
      <c r="D1997" s="79">
        <f t="shared" si="63"/>
        <v>0</v>
      </c>
    </row>
    <row r="1998" spans="1:4" x14ac:dyDescent="0.2">
      <c r="A1998" t="s">
        <v>18</v>
      </c>
      <c r="B1998" t="s">
        <v>151</v>
      </c>
      <c r="C1998" s="79">
        <f t="shared" si="62"/>
        <v>1</v>
      </c>
      <c r="D1998" s="79">
        <f t="shared" si="63"/>
        <v>0</v>
      </c>
    </row>
    <row r="1999" spans="1:4" x14ac:dyDescent="0.2">
      <c r="A1999" t="s">
        <v>18</v>
      </c>
      <c r="B1999" t="s">
        <v>151</v>
      </c>
      <c r="C1999" s="79">
        <f t="shared" si="62"/>
        <v>1</v>
      </c>
      <c r="D1999" s="79">
        <f t="shared" si="63"/>
        <v>0</v>
      </c>
    </row>
    <row r="2000" spans="1:4" x14ac:dyDescent="0.2">
      <c r="A2000" t="s">
        <v>18</v>
      </c>
      <c r="B2000" t="s">
        <v>151</v>
      </c>
      <c r="C2000" s="79">
        <f t="shared" si="62"/>
        <v>1</v>
      </c>
      <c r="D2000" s="79">
        <f t="shared" si="63"/>
        <v>0</v>
      </c>
    </row>
    <row r="2001" spans="1:4" x14ac:dyDescent="0.2">
      <c r="A2001" t="s">
        <v>18</v>
      </c>
      <c r="B2001" t="s">
        <v>151</v>
      </c>
      <c r="C2001" s="79">
        <f t="shared" si="62"/>
        <v>1</v>
      </c>
      <c r="D2001" s="79">
        <f t="shared" si="63"/>
        <v>0</v>
      </c>
    </row>
    <row r="2002" spans="1:4" x14ac:dyDescent="0.2">
      <c r="A2002" t="s">
        <v>18</v>
      </c>
      <c r="B2002" t="s">
        <v>151</v>
      </c>
      <c r="C2002" s="79">
        <f t="shared" si="62"/>
        <v>1</v>
      </c>
      <c r="D2002" s="79">
        <f t="shared" si="63"/>
        <v>0</v>
      </c>
    </row>
    <row r="2003" spans="1:4" x14ac:dyDescent="0.2">
      <c r="A2003" t="s">
        <v>18</v>
      </c>
      <c r="B2003" t="s">
        <v>151</v>
      </c>
      <c r="C2003" s="79">
        <f t="shared" si="62"/>
        <v>1</v>
      </c>
      <c r="D2003" s="79">
        <f t="shared" si="63"/>
        <v>0</v>
      </c>
    </row>
    <row r="2004" spans="1:4" x14ac:dyDescent="0.2">
      <c r="A2004" t="s">
        <v>18</v>
      </c>
      <c r="B2004" t="s">
        <v>151</v>
      </c>
      <c r="C2004" s="79">
        <f t="shared" si="62"/>
        <v>1</v>
      </c>
      <c r="D2004" s="79">
        <f t="shared" si="63"/>
        <v>0</v>
      </c>
    </row>
    <row r="2005" spans="1:4" x14ac:dyDescent="0.2">
      <c r="A2005" t="s">
        <v>18</v>
      </c>
      <c r="B2005" t="s">
        <v>151</v>
      </c>
      <c r="C2005" s="79">
        <f t="shared" si="62"/>
        <v>1</v>
      </c>
      <c r="D2005" s="79">
        <f t="shared" si="63"/>
        <v>0</v>
      </c>
    </row>
    <row r="2006" spans="1:4" x14ac:dyDescent="0.2">
      <c r="A2006" t="s">
        <v>18</v>
      </c>
      <c r="B2006" t="s">
        <v>151</v>
      </c>
      <c r="C2006" s="79">
        <f t="shared" si="62"/>
        <v>1</v>
      </c>
      <c r="D2006" s="79">
        <f t="shared" si="63"/>
        <v>0</v>
      </c>
    </row>
    <row r="2007" spans="1:4" x14ac:dyDescent="0.2">
      <c r="A2007" t="s">
        <v>18</v>
      </c>
      <c r="B2007" t="s">
        <v>151</v>
      </c>
      <c r="C2007" s="79">
        <f t="shared" si="62"/>
        <v>1</v>
      </c>
      <c r="D2007" s="79">
        <f t="shared" si="63"/>
        <v>0</v>
      </c>
    </row>
    <row r="2008" spans="1:4" x14ac:dyDescent="0.2">
      <c r="A2008" t="s">
        <v>18</v>
      </c>
      <c r="B2008" t="s">
        <v>151</v>
      </c>
      <c r="C2008" s="79">
        <f t="shared" si="62"/>
        <v>1</v>
      </c>
      <c r="D2008" s="79">
        <f t="shared" si="63"/>
        <v>0</v>
      </c>
    </row>
    <row r="2009" spans="1:4" x14ac:dyDescent="0.2">
      <c r="A2009" t="s">
        <v>18</v>
      </c>
      <c r="B2009" t="s">
        <v>151</v>
      </c>
      <c r="C2009" s="79">
        <f t="shared" si="62"/>
        <v>1</v>
      </c>
      <c r="D2009" s="79">
        <f t="shared" si="63"/>
        <v>0</v>
      </c>
    </row>
    <row r="2010" spans="1:4" x14ac:dyDescent="0.2">
      <c r="A2010" t="s">
        <v>18</v>
      </c>
      <c r="B2010" t="s">
        <v>151</v>
      </c>
      <c r="C2010" s="79">
        <f t="shared" si="62"/>
        <v>1</v>
      </c>
      <c r="D2010" s="79">
        <f t="shared" si="63"/>
        <v>0</v>
      </c>
    </row>
    <row r="2011" spans="1:4" x14ac:dyDescent="0.2">
      <c r="A2011" t="s">
        <v>18</v>
      </c>
      <c r="B2011" t="s">
        <v>151</v>
      </c>
      <c r="C2011" s="79">
        <f t="shared" si="62"/>
        <v>1</v>
      </c>
      <c r="D2011" s="79">
        <f t="shared" si="63"/>
        <v>0</v>
      </c>
    </row>
    <row r="2012" spans="1:4" x14ac:dyDescent="0.2">
      <c r="A2012" t="s">
        <v>18</v>
      </c>
      <c r="B2012" t="s">
        <v>151</v>
      </c>
      <c r="C2012" s="79">
        <f t="shared" si="62"/>
        <v>1</v>
      </c>
      <c r="D2012" s="79">
        <f t="shared" si="63"/>
        <v>0</v>
      </c>
    </row>
    <row r="2013" spans="1:4" x14ac:dyDescent="0.2">
      <c r="A2013" t="s">
        <v>18</v>
      </c>
      <c r="B2013" t="s">
        <v>151</v>
      </c>
      <c r="C2013" s="79">
        <f t="shared" si="62"/>
        <v>1</v>
      </c>
      <c r="D2013" s="79">
        <f t="shared" si="63"/>
        <v>0</v>
      </c>
    </row>
    <row r="2014" spans="1:4" x14ac:dyDescent="0.2">
      <c r="A2014" t="s">
        <v>18</v>
      </c>
      <c r="B2014" t="s">
        <v>151</v>
      </c>
      <c r="C2014" s="79">
        <f t="shared" si="62"/>
        <v>1</v>
      </c>
      <c r="D2014" s="79">
        <f t="shared" si="63"/>
        <v>0</v>
      </c>
    </row>
    <row r="2015" spans="1:4" x14ac:dyDescent="0.2">
      <c r="A2015" t="s">
        <v>18</v>
      </c>
      <c r="B2015" t="s">
        <v>151</v>
      </c>
      <c r="C2015" s="79">
        <f t="shared" si="62"/>
        <v>1</v>
      </c>
      <c r="D2015" s="79">
        <f t="shared" si="63"/>
        <v>0</v>
      </c>
    </row>
    <row r="2016" spans="1:4" x14ac:dyDescent="0.2">
      <c r="A2016" t="s">
        <v>18</v>
      </c>
      <c r="B2016" t="s">
        <v>151</v>
      </c>
      <c r="C2016" s="79">
        <f t="shared" si="62"/>
        <v>1</v>
      </c>
      <c r="D2016" s="79">
        <f t="shared" si="63"/>
        <v>0</v>
      </c>
    </row>
    <row r="2017" spans="1:4" x14ac:dyDescent="0.2">
      <c r="A2017" t="s">
        <v>18</v>
      </c>
      <c r="B2017" t="s">
        <v>151</v>
      </c>
      <c r="C2017" s="79">
        <f t="shared" si="62"/>
        <v>1</v>
      </c>
      <c r="D2017" s="79">
        <f t="shared" si="63"/>
        <v>0</v>
      </c>
    </row>
    <row r="2018" spans="1:4" x14ac:dyDescent="0.2">
      <c r="A2018" t="s">
        <v>18</v>
      </c>
      <c r="B2018" t="s">
        <v>151</v>
      </c>
      <c r="C2018" s="79">
        <f t="shared" si="62"/>
        <v>1</v>
      </c>
      <c r="D2018" s="79">
        <f t="shared" si="63"/>
        <v>0</v>
      </c>
    </row>
    <row r="2019" spans="1:4" x14ac:dyDescent="0.2">
      <c r="A2019" t="s">
        <v>18</v>
      </c>
      <c r="B2019" t="s">
        <v>151</v>
      </c>
      <c r="C2019" s="79">
        <f t="shared" si="62"/>
        <v>1</v>
      </c>
      <c r="D2019" s="79">
        <f t="shared" si="63"/>
        <v>0</v>
      </c>
    </row>
    <row r="2020" spans="1:4" x14ac:dyDescent="0.2">
      <c r="A2020" t="s">
        <v>18</v>
      </c>
      <c r="B2020" t="s">
        <v>151</v>
      </c>
      <c r="C2020" s="79">
        <f t="shared" si="62"/>
        <v>1</v>
      </c>
      <c r="D2020" s="79">
        <f t="shared" si="63"/>
        <v>0</v>
      </c>
    </row>
    <row r="2021" spans="1:4" x14ac:dyDescent="0.2">
      <c r="A2021" t="s">
        <v>18</v>
      </c>
      <c r="B2021" t="s">
        <v>151</v>
      </c>
      <c r="C2021" s="79">
        <f t="shared" si="62"/>
        <v>1</v>
      </c>
      <c r="D2021" s="79">
        <f t="shared" si="63"/>
        <v>0</v>
      </c>
    </row>
    <row r="2022" spans="1:4" x14ac:dyDescent="0.2">
      <c r="A2022" t="s">
        <v>18</v>
      </c>
      <c r="B2022" t="s">
        <v>151</v>
      </c>
      <c r="C2022" s="79">
        <f t="shared" si="62"/>
        <v>1</v>
      </c>
      <c r="D2022" s="79">
        <f t="shared" si="63"/>
        <v>0</v>
      </c>
    </row>
    <row r="2023" spans="1:4" x14ac:dyDescent="0.2">
      <c r="A2023" t="s">
        <v>18</v>
      </c>
      <c r="B2023" t="s">
        <v>151</v>
      </c>
      <c r="C2023" s="79">
        <f t="shared" si="62"/>
        <v>1</v>
      </c>
      <c r="D2023" s="79">
        <f t="shared" si="63"/>
        <v>0</v>
      </c>
    </row>
    <row r="2024" spans="1:4" x14ac:dyDescent="0.2">
      <c r="A2024" t="s">
        <v>18</v>
      </c>
      <c r="B2024" t="s">
        <v>151</v>
      </c>
      <c r="C2024" s="79">
        <f t="shared" si="62"/>
        <v>1</v>
      </c>
      <c r="D2024" s="79">
        <f t="shared" si="63"/>
        <v>0</v>
      </c>
    </row>
    <row r="2025" spans="1:4" x14ac:dyDescent="0.2">
      <c r="A2025" t="s">
        <v>18</v>
      </c>
      <c r="B2025" t="s">
        <v>151</v>
      </c>
      <c r="C2025" s="79">
        <f t="shared" si="62"/>
        <v>1</v>
      </c>
      <c r="D2025" s="79">
        <f t="shared" si="63"/>
        <v>0</v>
      </c>
    </row>
    <row r="2026" spans="1:4" x14ac:dyDescent="0.2">
      <c r="A2026" t="s">
        <v>18</v>
      </c>
      <c r="B2026" t="s">
        <v>151</v>
      </c>
      <c r="C2026" s="79">
        <f t="shared" si="62"/>
        <v>1</v>
      </c>
      <c r="D2026" s="79">
        <f t="shared" si="63"/>
        <v>0</v>
      </c>
    </row>
    <row r="2027" spans="1:4" x14ac:dyDescent="0.2">
      <c r="A2027" t="s">
        <v>18</v>
      </c>
      <c r="B2027" t="s">
        <v>151</v>
      </c>
      <c r="C2027" s="79">
        <f t="shared" si="62"/>
        <v>1</v>
      </c>
      <c r="D2027" s="79">
        <f t="shared" si="63"/>
        <v>0</v>
      </c>
    </row>
    <row r="2028" spans="1:4" x14ac:dyDescent="0.2">
      <c r="A2028" t="s">
        <v>18</v>
      </c>
      <c r="B2028" t="s">
        <v>151</v>
      </c>
      <c r="C2028" s="79">
        <f t="shared" si="62"/>
        <v>1</v>
      </c>
      <c r="D2028" s="79">
        <f t="shared" si="63"/>
        <v>0</v>
      </c>
    </row>
    <row r="2029" spans="1:4" x14ac:dyDescent="0.2">
      <c r="A2029" t="s">
        <v>18</v>
      </c>
      <c r="B2029" t="s">
        <v>151</v>
      </c>
      <c r="C2029" s="79">
        <f t="shared" si="62"/>
        <v>1</v>
      </c>
      <c r="D2029" s="79">
        <f t="shared" si="63"/>
        <v>0</v>
      </c>
    </row>
    <row r="2030" spans="1:4" x14ac:dyDescent="0.2">
      <c r="A2030" t="s">
        <v>18</v>
      </c>
      <c r="B2030" t="s">
        <v>151</v>
      </c>
      <c r="C2030" s="79">
        <f t="shared" si="62"/>
        <v>1</v>
      </c>
      <c r="D2030" s="79">
        <f t="shared" si="63"/>
        <v>0</v>
      </c>
    </row>
    <row r="2031" spans="1:4" x14ac:dyDescent="0.2">
      <c r="A2031" t="s">
        <v>18</v>
      </c>
      <c r="B2031" t="s">
        <v>151</v>
      </c>
      <c r="C2031" s="79">
        <f t="shared" si="62"/>
        <v>1</v>
      </c>
      <c r="D2031" s="79">
        <f t="shared" si="63"/>
        <v>0</v>
      </c>
    </row>
    <row r="2032" spans="1:4" x14ac:dyDescent="0.2">
      <c r="A2032" t="s">
        <v>18</v>
      </c>
      <c r="B2032" t="s">
        <v>151</v>
      </c>
      <c r="C2032" s="79">
        <f t="shared" si="62"/>
        <v>1</v>
      </c>
      <c r="D2032" s="79">
        <f t="shared" si="63"/>
        <v>0</v>
      </c>
    </row>
    <row r="2033" spans="1:4" x14ac:dyDescent="0.2">
      <c r="A2033" t="s">
        <v>18</v>
      </c>
      <c r="B2033" t="s">
        <v>151</v>
      </c>
      <c r="C2033" s="79">
        <f t="shared" si="62"/>
        <v>1</v>
      </c>
      <c r="D2033" s="79">
        <f t="shared" si="63"/>
        <v>0</v>
      </c>
    </row>
    <row r="2034" spans="1:4" x14ac:dyDescent="0.2">
      <c r="A2034" t="s">
        <v>18</v>
      </c>
      <c r="B2034" t="s">
        <v>151</v>
      </c>
      <c r="C2034" s="79">
        <f t="shared" si="62"/>
        <v>1</v>
      </c>
      <c r="D2034" s="79">
        <f t="shared" si="63"/>
        <v>0</v>
      </c>
    </row>
    <row r="2035" spans="1:4" x14ac:dyDescent="0.2">
      <c r="A2035" t="s">
        <v>18</v>
      </c>
      <c r="B2035" t="s">
        <v>151</v>
      </c>
      <c r="C2035" s="79">
        <f t="shared" si="62"/>
        <v>1</v>
      </c>
      <c r="D2035" s="79">
        <f t="shared" si="63"/>
        <v>0</v>
      </c>
    </row>
    <row r="2036" spans="1:4" x14ac:dyDescent="0.2">
      <c r="A2036" t="s">
        <v>18</v>
      </c>
      <c r="B2036" t="s">
        <v>151</v>
      </c>
      <c r="C2036" s="79">
        <f t="shared" si="62"/>
        <v>1</v>
      </c>
      <c r="D2036" s="79">
        <f t="shared" si="63"/>
        <v>0</v>
      </c>
    </row>
    <row r="2037" spans="1:4" x14ac:dyDescent="0.2">
      <c r="A2037" t="s">
        <v>18</v>
      </c>
      <c r="B2037" t="s">
        <v>151</v>
      </c>
      <c r="C2037" s="79">
        <f t="shared" si="62"/>
        <v>1</v>
      </c>
      <c r="D2037" s="79">
        <f t="shared" si="63"/>
        <v>0</v>
      </c>
    </row>
    <row r="2038" spans="1:4" x14ac:dyDescent="0.2">
      <c r="A2038" t="s">
        <v>18</v>
      </c>
      <c r="B2038" t="s">
        <v>151</v>
      </c>
      <c r="C2038" s="79">
        <f t="shared" si="62"/>
        <v>1</v>
      </c>
      <c r="D2038" s="79">
        <f t="shared" si="63"/>
        <v>0</v>
      </c>
    </row>
    <row r="2039" spans="1:4" x14ac:dyDescent="0.2">
      <c r="A2039" t="s">
        <v>18</v>
      </c>
      <c r="B2039" t="s">
        <v>151</v>
      </c>
      <c r="C2039" s="79">
        <f t="shared" si="62"/>
        <v>1</v>
      </c>
      <c r="D2039" s="79">
        <f t="shared" si="63"/>
        <v>0</v>
      </c>
    </row>
    <row r="2040" spans="1:4" x14ac:dyDescent="0.2">
      <c r="A2040" t="s">
        <v>18</v>
      </c>
      <c r="B2040" t="s">
        <v>151</v>
      </c>
      <c r="C2040" s="79">
        <f t="shared" si="62"/>
        <v>1</v>
      </c>
      <c r="D2040" s="79">
        <f t="shared" si="63"/>
        <v>0</v>
      </c>
    </row>
    <row r="2041" spans="1:4" x14ac:dyDescent="0.2">
      <c r="A2041" t="s">
        <v>18</v>
      </c>
      <c r="B2041" t="s">
        <v>151</v>
      </c>
      <c r="C2041" s="79">
        <f t="shared" si="62"/>
        <v>1</v>
      </c>
      <c r="D2041" s="79">
        <f t="shared" si="63"/>
        <v>0</v>
      </c>
    </row>
    <row r="2042" spans="1:4" x14ac:dyDescent="0.2">
      <c r="A2042" t="s">
        <v>18</v>
      </c>
      <c r="B2042" t="s">
        <v>151</v>
      </c>
      <c r="C2042" s="79">
        <f t="shared" si="62"/>
        <v>1</v>
      </c>
      <c r="D2042" s="79">
        <f t="shared" si="63"/>
        <v>0</v>
      </c>
    </row>
    <row r="2043" spans="1:4" x14ac:dyDescent="0.2">
      <c r="A2043" t="s">
        <v>18</v>
      </c>
      <c r="B2043" t="s">
        <v>151</v>
      </c>
      <c r="C2043" s="79">
        <f t="shared" si="62"/>
        <v>1</v>
      </c>
      <c r="D2043" s="79">
        <f t="shared" si="63"/>
        <v>0</v>
      </c>
    </row>
    <row r="2044" spans="1:4" x14ac:dyDescent="0.2">
      <c r="A2044" t="s">
        <v>18</v>
      </c>
      <c r="B2044" t="s">
        <v>151</v>
      </c>
      <c r="C2044" s="79">
        <f t="shared" si="62"/>
        <v>1</v>
      </c>
      <c r="D2044" s="79">
        <f t="shared" si="63"/>
        <v>0</v>
      </c>
    </row>
    <row r="2045" spans="1:4" x14ac:dyDescent="0.2">
      <c r="A2045" t="s">
        <v>18</v>
      </c>
      <c r="B2045" t="s">
        <v>151</v>
      </c>
      <c r="C2045" s="79">
        <f t="shared" si="62"/>
        <v>1</v>
      </c>
      <c r="D2045" s="79">
        <f t="shared" si="63"/>
        <v>0</v>
      </c>
    </row>
    <row r="2046" spans="1:4" x14ac:dyDescent="0.2">
      <c r="A2046" t="s">
        <v>18</v>
      </c>
      <c r="B2046" t="s">
        <v>151</v>
      </c>
      <c r="C2046" s="79">
        <f t="shared" si="62"/>
        <v>1</v>
      </c>
      <c r="D2046" s="79">
        <f t="shared" si="63"/>
        <v>0</v>
      </c>
    </row>
    <row r="2047" spans="1:4" x14ac:dyDescent="0.2">
      <c r="A2047" t="s">
        <v>18</v>
      </c>
      <c r="B2047" t="s">
        <v>151</v>
      </c>
      <c r="C2047" s="79">
        <f t="shared" si="62"/>
        <v>1</v>
      </c>
      <c r="D2047" s="79">
        <f t="shared" si="63"/>
        <v>0</v>
      </c>
    </row>
    <row r="2048" spans="1:4" x14ac:dyDescent="0.2">
      <c r="A2048" t="s">
        <v>18</v>
      </c>
      <c r="B2048" t="s">
        <v>151</v>
      </c>
      <c r="C2048" s="79">
        <f t="shared" si="62"/>
        <v>1</v>
      </c>
      <c r="D2048" s="79">
        <f t="shared" si="63"/>
        <v>0</v>
      </c>
    </row>
    <row r="2049" spans="1:4" x14ac:dyDescent="0.2">
      <c r="A2049" t="s">
        <v>18</v>
      </c>
      <c r="B2049" t="s">
        <v>151</v>
      </c>
      <c r="C2049" s="79">
        <f t="shared" si="62"/>
        <v>1</v>
      </c>
      <c r="D2049" s="79">
        <f t="shared" si="63"/>
        <v>0</v>
      </c>
    </row>
    <row r="2050" spans="1:4" x14ac:dyDescent="0.2">
      <c r="A2050" t="s">
        <v>18</v>
      </c>
      <c r="B2050" t="s">
        <v>151</v>
      </c>
      <c r="C2050" s="79">
        <f t="shared" si="62"/>
        <v>1</v>
      </c>
      <c r="D2050" s="79">
        <f t="shared" si="63"/>
        <v>0</v>
      </c>
    </row>
    <row r="2051" spans="1:4" x14ac:dyDescent="0.2">
      <c r="A2051" t="s">
        <v>18</v>
      </c>
      <c r="B2051" t="s">
        <v>151</v>
      </c>
      <c r="C2051" s="79">
        <f t="shared" ref="C2051:C2114" si="64">IF(A2051="Male", 1, 0)</f>
        <v>1</v>
      </c>
      <c r="D2051" s="79">
        <f t="shared" ref="D2051:D2114" si="65">IF(B2051="Yes", 1, 0)</f>
        <v>0</v>
      </c>
    </row>
    <row r="2052" spans="1:4" x14ac:dyDescent="0.2">
      <c r="A2052" t="s">
        <v>18</v>
      </c>
      <c r="B2052" t="s">
        <v>151</v>
      </c>
      <c r="C2052" s="79">
        <f t="shared" si="64"/>
        <v>1</v>
      </c>
      <c r="D2052" s="79">
        <f t="shared" si="65"/>
        <v>0</v>
      </c>
    </row>
    <row r="2053" spans="1:4" x14ac:dyDescent="0.2">
      <c r="A2053" t="s">
        <v>18</v>
      </c>
      <c r="B2053" t="s">
        <v>151</v>
      </c>
      <c r="C2053" s="79">
        <f t="shared" si="64"/>
        <v>1</v>
      </c>
      <c r="D2053" s="79">
        <f t="shared" si="65"/>
        <v>0</v>
      </c>
    </row>
    <row r="2054" spans="1:4" x14ac:dyDescent="0.2">
      <c r="A2054" t="s">
        <v>18</v>
      </c>
      <c r="B2054" t="s">
        <v>151</v>
      </c>
      <c r="C2054" s="79">
        <f t="shared" si="64"/>
        <v>1</v>
      </c>
      <c r="D2054" s="79">
        <f t="shared" si="65"/>
        <v>0</v>
      </c>
    </row>
    <row r="2055" spans="1:4" x14ac:dyDescent="0.2">
      <c r="A2055" t="s">
        <v>18</v>
      </c>
      <c r="B2055" t="s">
        <v>151</v>
      </c>
      <c r="C2055" s="79">
        <f t="shared" si="64"/>
        <v>1</v>
      </c>
      <c r="D2055" s="79">
        <f t="shared" si="65"/>
        <v>0</v>
      </c>
    </row>
    <row r="2056" spans="1:4" x14ac:dyDescent="0.2">
      <c r="A2056" t="s">
        <v>18</v>
      </c>
      <c r="B2056" t="s">
        <v>151</v>
      </c>
      <c r="C2056" s="79">
        <f t="shared" si="64"/>
        <v>1</v>
      </c>
      <c r="D2056" s="79">
        <f t="shared" si="65"/>
        <v>0</v>
      </c>
    </row>
    <row r="2057" spans="1:4" x14ac:dyDescent="0.2">
      <c r="A2057" t="s">
        <v>18</v>
      </c>
      <c r="B2057" t="s">
        <v>151</v>
      </c>
      <c r="C2057" s="79">
        <f t="shared" si="64"/>
        <v>1</v>
      </c>
      <c r="D2057" s="79">
        <f t="shared" si="65"/>
        <v>0</v>
      </c>
    </row>
    <row r="2058" spans="1:4" x14ac:dyDescent="0.2">
      <c r="A2058" t="s">
        <v>18</v>
      </c>
      <c r="B2058" t="s">
        <v>151</v>
      </c>
      <c r="C2058" s="79">
        <f t="shared" si="64"/>
        <v>1</v>
      </c>
      <c r="D2058" s="79">
        <f t="shared" si="65"/>
        <v>0</v>
      </c>
    </row>
    <row r="2059" spans="1:4" x14ac:dyDescent="0.2">
      <c r="A2059" t="s">
        <v>18</v>
      </c>
      <c r="B2059" t="s">
        <v>151</v>
      </c>
      <c r="C2059" s="79">
        <f t="shared" si="64"/>
        <v>1</v>
      </c>
      <c r="D2059" s="79">
        <f t="shared" si="65"/>
        <v>0</v>
      </c>
    </row>
    <row r="2060" spans="1:4" x14ac:dyDescent="0.2">
      <c r="A2060" t="s">
        <v>18</v>
      </c>
      <c r="B2060" t="s">
        <v>151</v>
      </c>
      <c r="C2060" s="79">
        <f t="shared" si="64"/>
        <v>1</v>
      </c>
      <c r="D2060" s="79">
        <f t="shared" si="65"/>
        <v>0</v>
      </c>
    </row>
    <row r="2061" spans="1:4" x14ac:dyDescent="0.2">
      <c r="A2061" t="s">
        <v>18</v>
      </c>
      <c r="B2061" t="s">
        <v>151</v>
      </c>
      <c r="C2061" s="79">
        <f t="shared" si="64"/>
        <v>1</v>
      </c>
      <c r="D2061" s="79">
        <f t="shared" si="65"/>
        <v>0</v>
      </c>
    </row>
    <row r="2062" spans="1:4" x14ac:dyDescent="0.2">
      <c r="A2062" t="s">
        <v>18</v>
      </c>
      <c r="B2062" t="s">
        <v>151</v>
      </c>
      <c r="C2062" s="79">
        <f t="shared" si="64"/>
        <v>1</v>
      </c>
      <c r="D2062" s="79">
        <f t="shared" si="65"/>
        <v>0</v>
      </c>
    </row>
    <row r="2063" spans="1:4" x14ac:dyDescent="0.2">
      <c r="A2063" t="s">
        <v>18</v>
      </c>
      <c r="B2063" t="s">
        <v>151</v>
      </c>
      <c r="C2063" s="79">
        <f t="shared" si="64"/>
        <v>1</v>
      </c>
      <c r="D2063" s="79">
        <f t="shared" si="65"/>
        <v>0</v>
      </c>
    </row>
    <row r="2064" spans="1:4" x14ac:dyDescent="0.2">
      <c r="A2064" t="s">
        <v>18</v>
      </c>
      <c r="B2064" t="s">
        <v>151</v>
      </c>
      <c r="C2064" s="79">
        <f t="shared" si="64"/>
        <v>1</v>
      </c>
      <c r="D2064" s="79">
        <f t="shared" si="65"/>
        <v>0</v>
      </c>
    </row>
    <row r="2065" spans="1:4" x14ac:dyDescent="0.2">
      <c r="A2065" t="s">
        <v>18</v>
      </c>
      <c r="B2065" t="s">
        <v>151</v>
      </c>
      <c r="C2065" s="79">
        <f t="shared" si="64"/>
        <v>1</v>
      </c>
      <c r="D2065" s="79">
        <f t="shared" si="65"/>
        <v>0</v>
      </c>
    </row>
    <row r="2066" spans="1:4" x14ac:dyDescent="0.2">
      <c r="A2066" t="s">
        <v>18</v>
      </c>
      <c r="B2066" t="s">
        <v>151</v>
      </c>
      <c r="C2066" s="79">
        <f t="shared" si="64"/>
        <v>1</v>
      </c>
      <c r="D2066" s="79">
        <f t="shared" si="65"/>
        <v>0</v>
      </c>
    </row>
    <row r="2067" spans="1:4" x14ac:dyDescent="0.2">
      <c r="A2067" t="s">
        <v>18</v>
      </c>
      <c r="B2067" t="s">
        <v>151</v>
      </c>
      <c r="C2067" s="79">
        <f t="shared" si="64"/>
        <v>1</v>
      </c>
      <c r="D2067" s="79">
        <f t="shared" si="65"/>
        <v>0</v>
      </c>
    </row>
    <row r="2068" spans="1:4" x14ac:dyDescent="0.2">
      <c r="A2068" t="s">
        <v>18</v>
      </c>
      <c r="B2068" t="s">
        <v>151</v>
      </c>
      <c r="C2068" s="79">
        <f t="shared" si="64"/>
        <v>1</v>
      </c>
      <c r="D2068" s="79">
        <f t="shared" si="65"/>
        <v>0</v>
      </c>
    </row>
    <row r="2069" spans="1:4" x14ac:dyDescent="0.2">
      <c r="A2069" t="s">
        <v>18</v>
      </c>
      <c r="B2069" t="s">
        <v>151</v>
      </c>
      <c r="C2069" s="79">
        <f t="shared" si="64"/>
        <v>1</v>
      </c>
      <c r="D2069" s="79">
        <f t="shared" si="65"/>
        <v>0</v>
      </c>
    </row>
    <row r="2070" spans="1:4" x14ac:dyDescent="0.2">
      <c r="A2070" t="s">
        <v>18</v>
      </c>
      <c r="B2070" t="s">
        <v>151</v>
      </c>
      <c r="C2070" s="79">
        <f t="shared" si="64"/>
        <v>1</v>
      </c>
      <c r="D2070" s="79">
        <f t="shared" si="65"/>
        <v>0</v>
      </c>
    </row>
    <row r="2071" spans="1:4" x14ac:dyDescent="0.2">
      <c r="A2071" t="s">
        <v>18</v>
      </c>
      <c r="B2071" t="s">
        <v>151</v>
      </c>
      <c r="C2071" s="79">
        <f t="shared" si="64"/>
        <v>1</v>
      </c>
      <c r="D2071" s="79">
        <f t="shared" si="65"/>
        <v>0</v>
      </c>
    </row>
    <row r="2072" spans="1:4" x14ac:dyDescent="0.2">
      <c r="A2072" t="s">
        <v>18</v>
      </c>
      <c r="B2072" t="s">
        <v>151</v>
      </c>
      <c r="C2072" s="79">
        <f t="shared" si="64"/>
        <v>1</v>
      </c>
      <c r="D2072" s="79">
        <f t="shared" si="65"/>
        <v>0</v>
      </c>
    </row>
    <row r="2073" spans="1:4" x14ac:dyDescent="0.2">
      <c r="A2073" t="s">
        <v>18</v>
      </c>
      <c r="B2073" t="s">
        <v>151</v>
      </c>
      <c r="C2073" s="79">
        <f t="shared" si="64"/>
        <v>1</v>
      </c>
      <c r="D2073" s="79">
        <f t="shared" si="65"/>
        <v>0</v>
      </c>
    </row>
    <row r="2074" spans="1:4" x14ac:dyDescent="0.2">
      <c r="A2074" t="s">
        <v>18</v>
      </c>
      <c r="B2074" t="s">
        <v>151</v>
      </c>
      <c r="C2074" s="79">
        <f t="shared" si="64"/>
        <v>1</v>
      </c>
      <c r="D2074" s="79">
        <f t="shared" si="65"/>
        <v>0</v>
      </c>
    </row>
    <row r="2075" spans="1:4" x14ac:dyDescent="0.2">
      <c r="A2075" t="s">
        <v>18</v>
      </c>
      <c r="B2075" t="s">
        <v>151</v>
      </c>
      <c r="C2075" s="79">
        <f t="shared" si="64"/>
        <v>1</v>
      </c>
      <c r="D2075" s="79">
        <f t="shared" si="65"/>
        <v>0</v>
      </c>
    </row>
    <row r="2076" spans="1:4" x14ac:dyDescent="0.2">
      <c r="A2076" t="s">
        <v>18</v>
      </c>
      <c r="B2076" t="s">
        <v>151</v>
      </c>
      <c r="C2076" s="79">
        <f t="shared" si="64"/>
        <v>1</v>
      </c>
      <c r="D2076" s="79">
        <f t="shared" si="65"/>
        <v>0</v>
      </c>
    </row>
    <row r="2077" spans="1:4" x14ac:dyDescent="0.2">
      <c r="A2077" t="s">
        <v>18</v>
      </c>
      <c r="B2077" t="s">
        <v>151</v>
      </c>
      <c r="C2077" s="79">
        <f t="shared" si="64"/>
        <v>1</v>
      </c>
      <c r="D2077" s="79">
        <f t="shared" si="65"/>
        <v>0</v>
      </c>
    </row>
    <row r="2078" spans="1:4" x14ac:dyDescent="0.2">
      <c r="A2078" t="s">
        <v>18</v>
      </c>
      <c r="B2078" t="s">
        <v>151</v>
      </c>
      <c r="C2078" s="79">
        <f t="shared" si="64"/>
        <v>1</v>
      </c>
      <c r="D2078" s="79">
        <f t="shared" si="65"/>
        <v>0</v>
      </c>
    </row>
    <row r="2079" spans="1:4" x14ac:dyDescent="0.2">
      <c r="A2079" t="s">
        <v>18</v>
      </c>
      <c r="B2079" t="s">
        <v>151</v>
      </c>
      <c r="C2079" s="79">
        <f t="shared" si="64"/>
        <v>1</v>
      </c>
      <c r="D2079" s="79">
        <f t="shared" si="65"/>
        <v>0</v>
      </c>
    </row>
    <row r="2080" spans="1:4" x14ac:dyDescent="0.2">
      <c r="A2080" t="s">
        <v>18</v>
      </c>
      <c r="B2080" t="s">
        <v>151</v>
      </c>
      <c r="C2080" s="79">
        <f t="shared" si="64"/>
        <v>1</v>
      </c>
      <c r="D2080" s="79">
        <f t="shared" si="65"/>
        <v>0</v>
      </c>
    </row>
    <row r="2081" spans="1:4" x14ac:dyDescent="0.2">
      <c r="A2081" t="s">
        <v>18</v>
      </c>
      <c r="B2081" t="s">
        <v>151</v>
      </c>
      <c r="C2081" s="79">
        <f t="shared" si="64"/>
        <v>1</v>
      </c>
      <c r="D2081" s="79">
        <f t="shared" si="65"/>
        <v>0</v>
      </c>
    </row>
    <row r="2082" spans="1:4" x14ac:dyDescent="0.2">
      <c r="A2082" t="s">
        <v>18</v>
      </c>
      <c r="B2082" t="s">
        <v>151</v>
      </c>
      <c r="C2082" s="79">
        <f t="shared" si="64"/>
        <v>1</v>
      </c>
      <c r="D2082" s="79">
        <f t="shared" si="65"/>
        <v>0</v>
      </c>
    </row>
    <row r="2083" spans="1:4" x14ac:dyDescent="0.2">
      <c r="A2083" t="s">
        <v>18</v>
      </c>
      <c r="B2083" t="s">
        <v>151</v>
      </c>
      <c r="C2083" s="79">
        <f t="shared" si="64"/>
        <v>1</v>
      </c>
      <c r="D2083" s="79">
        <f t="shared" si="65"/>
        <v>0</v>
      </c>
    </row>
    <row r="2084" spans="1:4" x14ac:dyDescent="0.2">
      <c r="A2084" t="s">
        <v>18</v>
      </c>
      <c r="B2084" t="s">
        <v>151</v>
      </c>
      <c r="C2084" s="79">
        <f t="shared" si="64"/>
        <v>1</v>
      </c>
      <c r="D2084" s="79">
        <f t="shared" si="65"/>
        <v>0</v>
      </c>
    </row>
    <row r="2085" spans="1:4" x14ac:dyDescent="0.2">
      <c r="A2085" t="s">
        <v>18</v>
      </c>
      <c r="B2085" t="s">
        <v>151</v>
      </c>
      <c r="C2085" s="79">
        <f t="shared" si="64"/>
        <v>1</v>
      </c>
      <c r="D2085" s="79">
        <f t="shared" si="65"/>
        <v>0</v>
      </c>
    </row>
    <row r="2086" spans="1:4" x14ac:dyDescent="0.2">
      <c r="A2086" t="s">
        <v>18</v>
      </c>
      <c r="B2086" t="s">
        <v>151</v>
      </c>
      <c r="C2086" s="79">
        <f t="shared" si="64"/>
        <v>1</v>
      </c>
      <c r="D2086" s="79">
        <f t="shared" si="65"/>
        <v>0</v>
      </c>
    </row>
    <row r="2087" spans="1:4" x14ac:dyDescent="0.2">
      <c r="A2087" t="s">
        <v>18</v>
      </c>
      <c r="B2087" t="s">
        <v>151</v>
      </c>
      <c r="C2087" s="79">
        <f t="shared" si="64"/>
        <v>1</v>
      </c>
      <c r="D2087" s="79">
        <f t="shared" si="65"/>
        <v>0</v>
      </c>
    </row>
    <row r="2088" spans="1:4" x14ac:dyDescent="0.2">
      <c r="A2088" t="s">
        <v>18</v>
      </c>
      <c r="B2088" t="s">
        <v>151</v>
      </c>
      <c r="C2088" s="79">
        <f t="shared" si="64"/>
        <v>1</v>
      </c>
      <c r="D2088" s="79">
        <f t="shared" si="65"/>
        <v>0</v>
      </c>
    </row>
    <row r="2089" spans="1:4" x14ac:dyDescent="0.2">
      <c r="A2089" t="s">
        <v>18</v>
      </c>
      <c r="B2089" t="s">
        <v>151</v>
      </c>
      <c r="C2089" s="79">
        <f t="shared" si="64"/>
        <v>1</v>
      </c>
      <c r="D2089" s="79">
        <f t="shared" si="65"/>
        <v>0</v>
      </c>
    </row>
    <row r="2090" spans="1:4" x14ac:dyDescent="0.2">
      <c r="A2090" t="s">
        <v>18</v>
      </c>
      <c r="B2090" t="s">
        <v>151</v>
      </c>
      <c r="C2090" s="79">
        <f t="shared" si="64"/>
        <v>1</v>
      </c>
      <c r="D2090" s="79">
        <f t="shared" si="65"/>
        <v>0</v>
      </c>
    </row>
    <row r="2091" spans="1:4" x14ac:dyDescent="0.2">
      <c r="A2091" t="s">
        <v>18</v>
      </c>
      <c r="B2091" t="s">
        <v>151</v>
      </c>
      <c r="C2091" s="79">
        <f t="shared" si="64"/>
        <v>1</v>
      </c>
      <c r="D2091" s="79">
        <f t="shared" si="65"/>
        <v>0</v>
      </c>
    </row>
    <row r="2092" spans="1:4" x14ac:dyDescent="0.2">
      <c r="A2092" t="s">
        <v>18</v>
      </c>
      <c r="B2092" t="s">
        <v>151</v>
      </c>
      <c r="C2092" s="79">
        <f t="shared" si="64"/>
        <v>1</v>
      </c>
      <c r="D2092" s="79">
        <f t="shared" si="65"/>
        <v>0</v>
      </c>
    </row>
    <row r="2093" spans="1:4" x14ac:dyDescent="0.2">
      <c r="A2093" t="s">
        <v>18</v>
      </c>
      <c r="B2093" t="s">
        <v>151</v>
      </c>
      <c r="C2093" s="79">
        <f t="shared" si="64"/>
        <v>1</v>
      </c>
      <c r="D2093" s="79">
        <f t="shared" si="65"/>
        <v>0</v>
      </c>
    </row>
    <row r="2094" spans="1:4" x14ac:dyDescent="0.2">
      <c r="A2094" t="s">
        <v>18</v>
      </c>
      <c r="B2094" t="s">
        <v>151</v>
      </c>
      <c r="C2094" s="79">
        <f t="shared" si="64"/>
        <v>1</v>
      </c>
      <c r="D2094" s="79">
        <f t="shared" si="65"/>
        <v>0</v>
      </c>
    </row>
    <row r="2095" spans="1:4" x14ac:dyDescent="0.2">
      <c r="A2095" t="s">
        <v>18</v>
      </c>
      <c r="B2095" t="s">
        <v>151</v>
      </c>
      <c r="C2095" s="79">
        <f t="shared" si="64"/>
        <v>1</v>
      </c>
      <c r="D2095" s="79">
        <f t="shared" si="65"/>
        <v>0</v>
      </c>
    </row>
    <row r="2096" spans="1:4" x14ac:dyDescent="0.2">
      <c r="A2096" t="s">
        <v>18</v>
      </c>
      <c r="B2096" t="s">
        <v>151</v>
      </c>
      <c r="C2096" s="79">
        <f t="shared" si="64"/>
        <v>1</v>
      </c>
      <c r="D2096" s="79">
        <f t="shared" si="65"/>
        <v>0</v>
      </c>
    </row>
    <row r="2097" spans="1:4" x14ac:dyDescent="0.2">
      <c r="A2097" t="s">
        <v>18</v>
      </c>
      <c r="B2097" t="s">
        <v>151</v>
      </c>
      <c r="C2097" s="79">
        <f t="shared" si="64"/>
        <v>1</v>
      </c>
      <c r="D2097" s="79">
        <f t="shared" si="65"/>
        <v>0</v>
      </c>
    </row>
    <row r="2098" spans="1:4" x14ac:dyDescent="0.2">
      <c r="A2098" t="s">
        <v>18</v>
      </c>
      <c r="B2098" t="s">
        <v>151</v>
      </c>
      <c r="C2098" s="79">
        <f t="shared" si="64"/>
        <v>1</v>
      </c>
      <c r="D2098" s="79">
        <f t="shared" si="65"/>
        <v>0</v>
      </c>
    </row>
    <row r="2099" spans="1:4" x14ac:dyDescent="0.2">
      <c r="A2099" t="s">
        <v>18</v>
      </c>
      <c r="B2099" t="s">
        <v>151</v>
      </c>
      <c r="C2099" s="79">
        <f t="shared" si="64"/>
        <v>1</v>
      </c>
      <c r="D2099" s="79">
        <f t="shared" si="65"/>
        <v>0</v>
      </c>
    </row>
    <row r="2100" spans="1:4" x14ac:dyDescent="0.2">
      <c r="A2100" t="s">
        <v>18</v>
      </c>
      <c r="B2100" t="s">
        <v>151</v>
      </c>
      <c r="C2100" s="79">
        <f t="shared" si="64"/>
        <v>1</v>
      </c>
      <c r="D2100" s="79">
        <f t="shared" si="65"/>
        <v>0</v>
      </c>
    </row>
    <row r="2101" spans="1:4" x14ac:dyDescent="0.2">
      <c r="A2101" t="s">
        <v>18</v>
      </c>
      <c r="B2101" t="s">
        <v>151</v>
      </c>
      <c r="C2101" s="79">
        <f t="shared" si="64"/>
        <v>1</v>
      </c>
      <c r="D2101" s="79">
        <f t="shared" si="65"/>
        <v>0</v>
      </c>
    </row>
    <row r="2102" spans="1:4" x14ac:dyDescent="0.2">
      <c r="A2102" t="s">
        <v>18</v>
      </c>
      <c r="B2102" t="s">
        <v>151</v>
      </c>
      <c r="C2102" s="79">
        <f t="shared" si="64"/>
        <v>1</v>
      </c>
      <c r="D2102" s="79">
        <f t="shared" si="65"/>
        <v>0</v>
      </c>
    </row>
    <row r="2103" spans="1:4" x14ac:dyDescent="0.2">
      <c r="A2103" t="s">
        <v>18</v>
      </c>
      <c r="B2103" t="s">
        <v>151</v>
      </c>
      <c r="C2103" s="79">
        <f t="shared" si="64"/>
        <v>1</v>
      </c>
      <c r="D2103" s="79">
        <f t="shared" si="65"/>
        <v>0</v>
      </c>
    </row>
    <row r="2104" spans="1:4" x14ac:dyDescent="0.2">
      <c r="A2104" t="s">
        <v>18</v>
      </c>
      <c r="B2104" t="s">
        <v>151</v>
      </c>
      <c r="C2104" s="79">
        <f t="shared" si="64"/>
        <v>1</v>
      </c>
      <c r="D2104" s="79">
        <f t="shared" si="65"/>
        <v>0</v>
      </c>
    </row>
    <row r="2105" spans="1:4" x14ac:dyDescent="0.2">
      <c r="A2105" t="s">
        <v>18</v>
      </c>
      <c r="B2105" t="s">
        <v>151</v>
      </c>
      <c r="C2105" s="79">
        <f t="shared" si="64"/>
        <v>1</v>
      </c>
      <c r="D2105" s="79">
        <f t="shared" si="65"/>
        <v>0</v>
      </c>
    </row>
    <row r="2106" spans="1:4" x14ac:dyDescent="0.2">
      <c r="A2106" t="s">
        <v>18</v>
      </c>
      <c r="B2106" t="s">
        <v>151</v>
      </c>
      <c r="C2106" s="79">
        <f t="shared" si="64"/>
        <v>1</v>
      </c>
      <c r="D2106" s="79">
        <f t="shared" si="65"/>
        <v>0</v>
      </c>
    </row>
    <row r="2107" spans="1:4" x14ac:dyDescent="0.2">
      <c r="A2107" t="s">
        <v>18</v>
      </c>
      <c r="B2107" t="s">
        <v>151</v>
      </c>
      <c r="C2107" s="79">
        <f t="shared" si="64"/>
        <v>1</v>
      </c>
      <c r="D2107" s="79">
        <f t="shared" si="65"/>
        <v>0</v>
      </c>
    </row>
    <row r="2108" spans="1:4" x14ac:dyDescent="0.2">
      <c r="A2108" t="s">
        <v>18</v>
      </c>
      <c r="B2108" t="s">
        <v>151</v>
      </c>
      <c r="C2108" s="79">
        <f t="shared" si="64"/>
        <v>1</v>
      </c>
      <c r="D2108" s="79">
        <f t="shared" si="65"/>
        <v>0</v>
      </c>
    </row>
    <row r="2109" spans="1:4" x14ac:dyDescent="0.2">
      <c r="A2109" t="s">
        <v>18</v>
      </c>
      <c r="B2109" t="s">
        <v>151</v>
      </c>
      <c r="C2109" s="79">
        <f t="shared" si="64"/>
        <v>1</v>
      </c>
      <c r="D2109" s="79">
        <f t="shared" si="65"/>
        <v>0</v>
      </c>
    </row>
    <row r="2110" spans="1:4" x14ac:dyDescent="0.2">
      <c r="A2110" t="s">
        <v>18</v>
      </c>
      <c r="B2110" t="s">
        <v>151</v>
      </c>
      <c r="C2110" s="79">
        <f t="shared" si="64"/>
        <v>1</v>
      </c>
      <c r="D2110" s="79">
        <f t="shared" si="65"/>
        <v>0</v>
      </c>
    </row>
    <row r="2111" spans="1:4" x14ac:dyDescent="0.2">
      <c r="A2111" t="s">
        <v>18</v>
      </c>
      <c r="B2111" t="s">
        <v>151</v>
      </c>
      <c r="C2111" s="79">
        <f t="shared" si="64"/>
        <v>1</v>
      </c>
      <c r="D2111" s="79">
        <f t="shared" si="65"/>
        <v>0</v>
      </c>
    </row>
    <row r="2112" spans="1:4" x14ac:dyDescent="0.2">
      <c r="A2112" t="s">
        <v>18</v>
      </c>
      <c r="B2112" t="s">
        <v>151</v>
      </c>
      <c r="C2112" s="79">
        <f t="shared" si="64"/>
        <v>1</v>
      </c>
      <c r="D2112" s="79">
        <f t="shared" si="65"/>
        <v>0</v>
      </c>
    </row>
    <row r="2113" spans="1:4" x14ac:dyDescent="0.2">
      <c r="A2113" t="s">
        <v>18</v>
      </c>
      <c r="B2113" t="s">
        <v>151</v>
      </c>
      <c r="C2113" s="79">
        <f t="shared" si="64"/>
        <v>1</v>
      </c>
      <c r="D2113" s="79">
        <f t="shared" si="65"/>
        <v>0</v>
      </c>
    </row>
    <row r="2114" spans="1:4" x14ac:dyDescent="0.2">
      <c r="A2114" t="s">
        <v>18</v>
      </c>
      <c r="B2114" t="s">
        <v>151</v>
      </c>
      <c r="C2114" s="79">
        <f t="shared" si="64"/>
        <v>1</v>
      </c>
      <c r="D2114" s="79">
        <f t="shared" si="65"/>
        <v>0</v>
      </c>
    </row>
    <row r="2115" spans="1:4" x14ac:dyDescent="0.2">
      <c r="A2115" t="s">
        <v>18</v>
      </c>
      <c r="B2115" t="s">
        <v>151</v>
      </c>
      <c r="C2115" s="79">
        <f t="shared" ref="C2115:C2178" si="66">IF(A2115="Male", 1, 0)</f>
        <v>1</v>
      </c>
      <c r="D2115" s="79">
        <f t="shared" ref="D2115:D2178" si="67">IF(B2115="Yes", 1, 0)</f>
        <v>0</v>
      </c>
    </row>
    <row r="2116" spans="1:4" x14ac:dyDescent="0.2">
      <c r="A2116" t="s">
        <v>18</v>
      </c>
      <c r="B2116" t="s">
        <v>151</v>
      </c>
      <c r="C2116" s="79">
        <f t="shared" si="66"/>
        <v>1</v>
      </c>
      <c r="D2116" s="79">
        <f t="shared" si="67"/>
        <v>0</v>
      </c>
    </row>
    <row r="2117" spans="1:4" x14ac:dyDescent="0.2">
      <c r="A2117" t="s">
        <v>18</v>
      </c>
      <c r="B2117" t="s">
        <v>151</v>
      </c>
      <c r="C2117" s="79">
        <f t="shared" si="66"/>
        <v>1</v>
      </c>
      <c r="D2117" s="79">
        <f t="shared" si="67"/>
        <v>0</v>
      </c>
    </row>
    <row r="2118" spans="1:4" x14ac:dyDescent="0.2">
      <c r="A2118" t="s">
        <v>18</v>
      </c>
      <c r="B2118" t="s">
        <v>151</v>
      </c>
      <c r="C2118" s="79">
        <f t="shared" si="66"/>
        <v>1</v>
      </c>
      <c r="D2118" s="79">
        <f t="shared" si="67"/>
        <v>0</v>
      </c>
    </row>
    <row r="2119" spans="1:4" x14ac:dyDescent="0.2">
      <c r="A2119" t="s">
        <v>18</v>
      </c>
      <c r="B2119" t="s">
        <v>151</v>
      </c>
      <c r="C2119" s="79">
        <f t="shared" si="66"/>
        <v>1</v>
      </c>
      <c r="D2119" s="79">
        <f t="shared" si="67"/>
        <v>0</v>
      </c>
    </row>
    <row r="2120" spans="1:4" x14ac:dyDescent="0.2">
      <c r="A2120" t="s">
        <v>18</v>
      </c>
      <c r="B2120" t="s">
        <v>151</v>
      </c>
      <c r="C2120" s="79">
        <f t="shared" si="66"/>
        <v>1</v>
      </c>
      <c r="D2120" s="79">
        <f t="shared" si="67"/>
        <v>0</v>
      </c>
    </row>
    <row r="2121" spans="1:4" x14ac:dyDescent="0.2">
      <c r="A2121" t="s">
        <v>18</v>
      </c>
      <c r="B2121" t="s">
        <v>151</v>
      </c>
      <c r="C2121" s="79">
        <f t="shared" si="66"/>
        <v>1</v>
      </c>
      <c r="D2121" s="79">
        <f t="shared" si="67"/>
        <v>0</v>
      </c>
    </row>
    <row r="2122" spans="1:4" x14ac:dyDescent="0.2">
      <c r="A2122" t="s">
        <v>18</v>
      </c>
      <c r="B2122" t="s">
        <v>151</v>
      </c>
      <c r="C2122" s="79">
        <f t="shared" si="66"/>
        <v>1</v>
      </c>
      <c r="D2122" s="79">
        <f t="shared" si="67"/>
        <v>0</v>
      </c>
    </row>
    <row r="2123" spans="1:4" x14ac:dyDescent="0.2">
      <c r="A2123" t="s">
        <v>18</v>
      </c>
      <c r="B2123" t="s">
        <v>151</v>
      </c>
      <c r="C2123" s="79">
        <f t="shared" si="66"/>
        <v>1</v>
      </c>
      <c r="D2123" s="79">
        <f t="shared" si="67"/>
        <v>0</v>
      </c>
    </row>
    <row r="2124" spans="1:4" x14ac:dyDescent="0.2">
      <c r="A2124" t="s">
        <v>18</v>
      </c>
      <c r="B2124" t="s">
        <v>151</v>
      </c>
      <c r="C2124" s="79">
        <f t="shared" si="66"/>
        <v>1</v>
      </c>
      <c r="D2124" s="79">
        <f t="shared" si="67"/>
        <v>0</v>
      </c>
    </row>
    <row r="2125" spans="1:4" x14ac:dyDescent="0.2">
      <c r="A2125" t="s">
        <v>18</v>
      </c>
      <c r="B2125" t="s">
        <v>151</v>
      </c>
      <c r="C2125" s="79">
        <f t="shared" si="66"/>
        <v>1</v>
      </c>
      <c r="D2125" s="79">
        <f t="shared" si="67"/>
        <v>0</v>
      </c>
    </row>
    <row r="2126" spans="1:4" x14ac:dyDescent="0.2">
      <c r="A2126" t="s">
        <v>18</v>
      </c>
      <c r="B2126" t="s">
        <v>151</v>
      </c>
      <c r="C2126" s="79">
        <f t="shared" si="66"/>
        <v>1</v>
      </c>
      <c r="D2126" s="79">
        <f t="shared" si="67"/>
        <v>0</v>
      </c>
    </row>
    <row r="2127" spans="1:4" x14ac:dyDescent="0.2">
      <c r="A2127" t="s">
        <v>18</v>
      </c>
      <c r="B2127" t="s">
        <v>151</v>
      </c>
      <c r="C2127" s="79">
        <f t="shared" si="66"/>
        <v>1</v>
      </c>
      <c r="D2127" s="79">
        <f t="shared" si="67"/>
        <v>0</v>
      </c>
    </row>
    <row r="2128" spans="1:4" x14ac:dyDescent="0.2">
      <c r="A2128" t="s">
        <v>18</v>
      </c>
      <c r="B2128" t="s">
        <v>151</v>
      </c>
      <c r="C2128" s="79">
        <f t="shared" si="66"/>
        <v>1</v>
      </c>
      <c r="D2128" s="79">
        <f t="shared" si="67"/>
        <v>0</v>
      </c>
    </row>
    <row r="2129" spans="1:4" x14ac:dyDescent="0.2">
      <c r="A2129" t="s">
        <v>18</v>
      </c>
      <c r="B2129" t="s">
        <v>151</v>
      </c>
      <c r="C2129" s="79">
        <f t="shared" si="66"/>
        <v>1</v>
      </c>
      <c r="D2129" s="79">
        <f t="shared" si="67"/>
        <v>0</v>
      </c>
    </row>
    <row r="2130" spans="1:4" x14ac:dyDescent="0.2">
      <c r="A2130" t="s">
        <v>18</v>
      </c>
      <c r="B2130" t="s">
        <v>151</v>
      </c>
      <c r="C2130" s="79">
        <f t="shared" si="66"/>
        <v>1</v>
      </c>
      <c r="D2130" s="79">
        <f t="shared" si="67"/>
        <v>0</v>
      </c>
    </row>
    <row r="2131" spans="1:4" x14ac:dyDescent="0.2">
      <c r="A2131" t="s">
        <v>18</v>
      </c>
      <c r="B2131" t="s">
        <v>151</v>
      </c>
      <c r="C2131" s="79">
        <f t="shared" si="66"/>
        <v>1</v>
      </c>
      <c r="D2131" s="79">
        <f t="shared" si="67"/>
        <v>0</v>
      </c>
    </row>
    <row r="2132" spans="1:4" x14ac:dyDescent="0.2">
      <c r="A2132" t="s">
        <v>18</v>
      </c>
      <c r="B2132" t="s">
        <v>151</v>
      </c>
      <c r="C2132" s="79">
        <f t="shared" si="66"/>
        <v>1</v>
      </c>
      <c r="D2132" s="79">
        <f t="shared" si="67"/>
        <v>0</v>
      </c>
    </row>
    <row r="2133" spans="1:4" x14ac:dyDescent="0.2">
      <c r="A2133" t="s">
        <v>18</v>
      </c>
      <c r="B2133" t="s">
        <v>151</v>
      </c>
      <c r="C2133" s="79">
        <f t="shared" si="66"/>
        <v>1</v>
      </c>
      <c r="D2133" s="79">
        <f t="shared" si="67"/>
        <v>0</v>
      </c>
    </row>
    <row r="2134" spans="1:4" x14ac:dyDescent="0.2">
      <c r="A2134" t="s">
        <v>18</v>
      </c>
      <c r="B2134" t="s">
        <v>151</v>
      </c>
      <c r="C2134" s="79">
        <f t="shared" si="66"/>
        <v>1</v>
      </c>
      <c r="D2134" s="79">
        <f t="shared" si="67"/>
        <v>0</v>
      </c>
    </row>
    <row r="2135" spans="1:4" x14ac:dyDescent="0.2">
      <c r="A2135" t="s">
        <v>18</v>
      </c>
      <c r="B2135" t="s">
        <v>151</v>
      </c>
      <c r="C2135" s="79">
        <f t="shared" si="66"/>
        <v>1</v>
      </c>
      <c r="D2135" s="79">
        <f t="shared" si="67"/>
        <v>0</v>
      </c>
    </row>
    <row r="2136" spans="1:4" x14ac:dyDescent="0.2">
      <c r="A2136" t="s">
        <v>18</v>
      </c>
      <c r="B2136" t="s">
        <v>151</v>
      </c>
      <c r="C2136" s="79">
        <f t="shared" si="66"/>
        <v>1</v>
      </c>
      <c r="D2136" s="79">
        <f t="shared" si="67"/>
        <v>0</v>
      </c>
    </row>
    <row r="2137" spans="1:4" x14ac:dyDescent="0.2">
      <c r="A2137" t="s">
        <v>18</v>
      </c>
      <c r="B2137" t="s">
        <v>151</v>
      </c>
      <c r="C2137" s="79">
        <f t="shared" si="66"/>
        <v>1</v>
      </c>
      <c r="D2137" s="79">
        <f t="shared" si="67"/>
        <v>0</v>
      </c>
    </row>
    <row r="2138" spans="1:4" x14ac:dyDescent="0.2">
      <c r="A2138" t="s">
        <v>18</v>
      </c>
      <c r="B2138" t="s">
        <v>151</v>
      </c>
      <c r="C2138" s="79">
        <f t="shared" si="66"/>
        <v>1</v>
      </c>
      <c r="D2138" s="79">
        <f t="shared" si="67"/>
        <v>0</v>
      </c>
    </row>
    <row r="2139" spans="1:4" x14ac:dyDescent="0.2">
      <c r="A2139" t="s">
        <v>18</v>
      </c>
      <c r="B2139" t="s">
        <v>151</v>
      </c>
      <c r="C2139" s="79">
        <f t="shared" si="66"/>
        <v>1</v>
      </c>
      <c r="D2139" s="79">
        <f t="shared" si="67"/>
        <v>0</v>
      </c>
    </row>
    <row r="2140" spans="1:4" x14ac:dyDescent="0.2">
      <c r="A2140" t="s">
        <v>18</v>
      </c>
      <c r="B2140" t="s">
        <v>151</v>
      </c>
      <c r="C2140" s="79">
        <f t="shared" si="66"/>
        <v>1</v>
      </c>
      <c r="D2140" s="79">
        <f t="shared" si="67"/>
        <v>0</v>
      </c>
    </row>
    <row r="2141" spans="1:4" x14ac:dyDescent="0.2">
      <c r="A2141" t="s">
        <v>18</v>
      </c>
      <c r="B2141" t="s">
        <v>151</v>
      </c>
      <c r="C2141" s="79">
        <f t="shared" si="66"/>
        <v>1</v>
      </c>
      <c r="D2141" s="79">
        <f t="shared" si="67"/>
        <v>0</v>
      </c>
    </row>
    <row r="2142" spans="1:4" x14ac:dyDescent="0.2">
      <c r="A2142" t="s">
        <v>18</v>
      </c>
      <c r="B2142" t="s">
        <v>151</v>
      </c>
      <c r="C2142" s="79">
        <f t="shared" si="66"/>
        <v>1</v>
      </c>
      <c r="D2142" s="79">
        <f t="shared" si="67"/>
        <v>0</v>
      </c>
    </row>
    <row r="2143" spans="1:4" x14ac:dyDescent="0.2">
      <c r="A2143" t="s">
        <v>18</v>
      </c>
      <c r="B2143" t="s">
        <v>151</v>
      </c>
      <c r="C2143" s="79">
        <f t="shared" si="66"/>
        <v>1</v>
      </c>
      <c r="D2143" s="79">
        <f t="shared" si="67"/>
        <v>0</v>
      </c>
    </row>
    <row r="2144" spans="1:4" x14ac:dyDescent="0.2">
      <c r="A2144" t="s">
        <v>18</v>
      </c>
      <c r="B2144" t="s">
        <v>151</v>
      </c>
      <c r="C2144" s="79">
        <f t="shared" si="66"/>
        <v>1</v>
      </c>
      <c r="D2144" s="79">
        <f t="shared" si="67"/>
        <v>0</v>
      </c>
    </row>
    <row r="2145" spans="1:4" x14ac:dyDescent="0.2">
      <c r="A2145" t="s">
        <v>18</v>
      </c>
      <c r="B2145" t="s">
        <v>151</v>
      </c>
      <c r="C2145" s="79">
        <f t="shared" si="66"/>
        <v>1</v>
      </c>
      <c r="D2145" s="79">
        <f t="shared" si="67"/>
        <v>0</v>
      </c>
    </row>
    <row r="2146" spans="1:4" x14ac:dyDescent="0.2">
      <c r="A2146" t="s">
        <v>18</v>
      </c>
      <c r="B2146" t="s">
        <v>151</v>
      </c>
      <c r="C2146" s="79">
        <f t="shared" si="66"/>
        <v>1</v>
      </c>
      <c r="D2146" s="79">
        <f t="shared" si="67"/>
        <v>0</v>
      </c>
    </row>
    <row r="2147" spans="1:4" x14ac:dyDescent="0.2">
      <c r="A2147" t="s">
        <v>18</v>
      </c>
      <c r="B2147" t="s">
        <v>151</v>
      </c>
      <c r="C2147" s="79">
        <f t="shared" si="66"/>
        <v>1</v>
      </c>
      <c r="D2147" s="79">
        <f t="shared" si="67"/>
        <v>0</v>
      </c>
    </row>
    <row r="2148" spans="1:4" x14ac:dyDescent="0.2">
      <c r="A2148" t="s">
        <v>18</v>
      </c>
      <c r="B2148" t="s">
        <v>151</v>
      </c>
      <c r="C2148" s="79">
        <f t="shared" si="66"/>
        <v>1</v>
      </c>
      <c r="D2148" s="79">
        <f t="shared" si="67"/>
        <v>0</v>
      </c>
    </row>
    <row r="2149" spans="1:4" x14ac:dyDescent="0.2">
      <c r="A2149" t="s">
        <v>18</v>
      </c>
      <c r="B2149" t="s">
        <v>151</v>
      </c>
      <c r="C2149" s="79">
        <f t="shared" si="66"/>
        <v>1</v>
      </c>
      <c r="D2149" s="79">
        <f t="shared" si="67"/>
        <v>0</v>
      </c>
    </row>
    <row r="2150" spans="1:4" x14ac:dyDescent="0.2">
      <c r="A2150" t="s">
        <v>18</v>
      </c>
      <c r="B2150" t="s">
        <v>151</v>
      </c>
      <c r="C2150" s="79">
        <f t="shared" si="66"/>
        <v>1</v>
      </c>
      <c r="D2150" s="79">
        <f t="shared" si="67"/>
        <v>0</v>
      </c>
    </row>
    <row r="2151" spans="1:4" x14ac:dyDescent="0.2">
      <c r="A2151" t="s">
        <v>18</v>
      </c>
      <c r="B2151" t="s">
        <v>151</v>
      </c>
      <c r="C2151" s="79">
        <f t="shared" si="66"/>
        <v>1</v>
      </c>
      <c r="D2151" s="79">
        <f t="shared" si="67"/>
        <v>0</v>
      </c>
    </row>
    <row r="2152" spans="1:4" x14ac:dyDescent="0.2">
      <c r="A2152" t="s">
        <v>18</v>
      </c>
      <c r="B2152" t="s">
        <v>151</v>
      </c>
      <c r="C2152" s="79">
        <f t="shared" si="66"/>
        <v>1</v>
      </c>
      <c r="D2152" s="79">
        <f t="shared" si="67"/>
        <v>0</v>
      </c>
    </row>
    <row r="2153" spans="1:4" x14ac:dyDescent="0.2">
      <c r="A2153" t="s">
        <v>18</v>
      </c>
      <c r="B2153" t="s">
        <v>151</v>
      </c>
      <c r="C2153" s="79">
        <f t="shared" si="66"/>
        <v>1</v>
      </c>
      <c r="D2153" s="79">
        <f t="shared" si="67"/>
        <v>0</v>
      </c>
    </row>
    <row r="2154" spans="1:4" x14ac:dyDescent="0.2">
      <c r="A2154" t="s">
        <v>18</v>
      </c>
      <c r="B2154" t="s">
        <v>151</v>
      </c>
      <c r="C2154" s="79">
        <f t="shared" si="66"/>
        <v>1</v>
      </c>
      <c r="D2154" s="79">
        <f t="shared" si="67"/>
        <v>0</v>
      </c>
    </row>
    <row r="2155" spans="1:4" x14ac:dyDescent="0.2">
      <c r="A2155" t="s">
        <v>18</v>
      </c>
      <c r="B2155" t="s">
        <v>151</v>
      </c>
      <c r="C2155" s="79">
        <f t="shared" si="66"/>
        <v>1</v>
      </c>
      <c r="D2155" s="79">
        <f t="shared" si="67"/>
        <v>0</v>
      </c>
    </row>
    <row r="2156" spans="1:4" x14ac:dyDescent="0.2">
      <c r="A2156" t="s">
        <v>18</v>
      </c>
      <c r="B2156" t="s">
        <v>151</v>
      </c>
      <c r="C2156" s="79">
        <f t="shared" si="66"/>
        <v>1</v>
      </c>
      <c r="D2156" s="79">
        <f t="shared" si="67"/>
        <v>0</v>
      </c>
    </row>
    <row r="2157" spans="1:4" x14ac:dyDescent="0.2">
      <c r="A2157" t="s">
        <v>18</v>
      </c>
      <c r="B2157" t="s">
        <v>151</v>
      </c>
      <c r="C2157" s="79">
        <f t="shared" si="66"/>
        <v>1</v>
      </c>
      <c r="D2157" s="79">
        <f t="shared" si="67"/>
        <v>0</v>
      </c>
    </row>
    <row r="2158" spans="1:4" x14ac:dyDescent="0.2">
      <c r="A2158" t="s">
        <v>18</v>
      </c>
      <c r="B2158" t="s">
        <v>151</v>
      </c>
      <c r="C2158" s="79">
        <f t="shared" si="66"/>
        <v>1</v>
      </c>
      <c r="D2158" s="79">
        <f t="shared" si="67"/>
        <v>0</v>
      </c>
    </row>
    <row r="2159" spans="1:4" x14ac:dyDescent="0.2">
      <c r="A2159" t="s">
        <v>18</v>
      </c>
      <c r="B2159" t="s">
        <v>151</v>
      </c>
      <c r="C2159" s="79">
        <f t="shared" si="66"/>
        <v>1</v>
      </c>
      <c r="D2159" s="79">
        <f t="shared" si="67"/>
        <v>0</v>
      </c>
    </row>
    <row r="2160" spans="1:4" x14ac:dyDescent="0.2">
      <c r="A2160" t="s">
        <v>18</v>
      </c>
      <c r="B2160" t="s">
        <v>151</v>
      </c>
      <c r="C2160" s="79">
        <f t="shared" si="66"/>
        <v>1</v>
      </c>
      <c r="D2160" s="79">
        <f t="shared" si="67"/>
        <v>0</v>
      </c>
    </row>
    <row r="2161" spans="1:4" x14ac:dyDescent="0.2">
      <c r="A2161" t="s">
        <v>18</v>
      </c>
      <c r="B2161" t="s">
        <v>151</v>
      </c>
      <c r="C2161" s="79">
        <f t="shared" si="66"/>
        <v>1</v>
      </c>
      <c r="D2161" s="79">
        <f t="shared" si="67"/>
        <v>0</v>
      </c>
    </row>
    <row r="2162" spans="1:4" x14ac:dyDescent="0.2">
      <c r="A2162" t="s">
        <v>18</v>
      </c>
      <c r="B2162" t="s">
        <v>151</v>
      </c>
      <c r="C2162" s="79">
        <f t="shared" si="66"/>
        <v>1</v>
      </c>
      <c r="D2162" s="79">
        <f t="shared" si="67"/>
        <v>0</v>
      </c>
    </row>
    <row r="2163" spans="1:4" x14ac:dyDescent="0.2">
      <c r="A2163" t="s">
        <v>18</v>
      </c>
      <c r="B2163" t="s">
        <v>151</v>
      </c>
      <c r="C2163" s="79">
        <f t="shared" si="66"/>
        <v>1</v>
      </c>
      <c r="D2163" s="79">
        <f t="shared" si="67"/>
        <v>0</v>
      </c>
    </row>
    <row r="2164" spans="1:4" x14ac:dyDescent="0.2">
      <c r="A2164" t="s">
        <v>18</v>
      </c>
      <c r="B2164" t="s">
        <v>151</v>
      </c>
      <c r="C2164" s="79">
        <f t="shared" si="66"/>
        <v>1</v>
      </c>
      <c r="D2164" s="79">
        <f t="shared" si="67"/>
        <v>0</v>
      </c>
    </row>
    <row r="2165" spans="1:4" x14ac:dyDescent="0.2">
      <c r="A2165" t="s">
        <v>18</v>
      </c>
      <c r="B2165" t="s">
        <v>151</v>
      </c>
      <c r="C2165" s="79">
        <f t="shared" si="66"/>
        <v>1</v>
      </c>
      <c r="D2165" s="79">
        <f t="shared" si="67"/>
        <v>0</v>
      </c>
    </row>
    <row r="2166" spans="1:4" x14ac:dyDescent="0.2">
      <c r="A2166" t="s">
        <v>18</v>
      </c>
      <c r="B2166" t="s">
        <v>151</v>
      </c>
      <c r="C2166" s="79">
        <f t="shared" si="66"/>
        <v>1</v>
      </c>
      <c r="D2166" s="79">
        <f t="shared" si="67"/>
        <v>0</v>
      </c>
    </row>
    <row r="2167" spans="1:4" x14ac:dyDescent="0.2">
      <c r="A2167" t="s">
        <v>18</v>
      </c>
      <c r="B2167" t="s">
        <v>151</v>
      </c>
      <c r="C2167" s="79">
        <f t="shared" si="66"/>
        <v>1</v>
      </c>
      <c r="D2167" s="79">
        <f t="shared" si="67"/>
        <v>0</v>
      </c>
    </row>
    <row r="2168" spans="1:4" x14ac:dyDescent="0.2">
      <c r="A2168" t="s">
        <v>18</v>
      </c>
      <c r="B2168" t="s">
        <v>151</v>
      </c>
      <c r="C2168" s="79">
        <f t="shared" si="66"/>
        <v>1</v>
      </c>
      <c r="D2168" s="79">
        <f t="shared" si="67"/>
        <v>0</v>
      </c>
    </row>
    <row r="2169" spans="1:4" x14ac:dyDescent="0.2">
      <c r="A2169" t="s">
        <v>18</v>
      </c>
      <c r="B2169" t="s">
        <v>151</v>
      </c>
      <c r="C2169" s="79">
        <f t="shared" si="66"/>
        <v>1</v>
      </c>
      <c r="D2169" s="79">
        <f t="shared" si="67"/>
        <v>0</v>
      </c>
    </row>
    <row r="2170" spans="1:4" x14ac:dyDescent="0.2">
      <c r="A2170" t="s">
        <v>18</v>
      </c>
      <c r="B2170" t="s">
        <v>151</v>
      </c>
      <c r="C2170" s="79">
        <f t="shared" si="66"/>
        <v>1</v>
      </c>
      <c r="D2170" s="79">
        <f t="shared" si="67"/>
        <v>0</v>
      </c>
    </row>
    <row r="2171" spans="1:4" x14ac:dyDescent="0.2">
      <c r="A2171" t="s">
        <v>18</v>
      </c>
      <c r="B2171" t="s">
        <v>151</v>
      </c>
      <c r="C2171" s="79">
        <f t="shared" si="66"/>
        <v>1</v>
      </c>
      <c r="D2171" s="79">
        <f t="shared" si="67"/>
        <v>0</v>
      </c>
    </row>
    <row r="2172" spans="1:4" x14ac:dyDescent="0.2">
      <c r="A2172" t="s">
        <v>18</v>
      </c>
      <c r="B2172" t="s">
        <v>151</v>
      </c>
      <c r="C2172" s="79">
        <f t="shared" si="66"/>
        <v>1</v>
      </c>
      <c r="D2172" s="79">
        <f t="shared" si="67"/>
        <v>0</v>
      </c>
    </row>
    <row r="2173" spans="1:4" x14ac:dyDescent="0.2">
      <c r="A2173" t="s">
        <v>18</v>
      </c>
      <c r="B2173" t="s">
        <v>151</v>
      </c>
      <c r="C2173" s="79">
        <f t="shared" si="66"/>
        <v>1</v>
      </c>
      <c r="D2173" s="79">
        <f t="shared" si="67"/>
        <v>0</v>
      </c>
    </row>
    <row r="2174" spans="1:4" x14ac:dyDescent="0.2">
      <c r="A2174" t="s">
        <v>18</v>
      </c>
      <c r="B2174" t="s">
        <v>151</v>
      </c>
      <c r="C2174" s="79">
        <f t="shared" si="66"/>
        <v>1</v>
      </c>
      <c r="D2174" s="79">
        <f t="shared" si="67"/>
        <v>0</v>
      </c>
    </row>
    <row r="2175" spans="1:4" x14ac:dyDescent="0.2">
      <c r="A2175" t="s">
        <v>18</v>
      </c>
      <c r="B2175" t="s">
        <v>151</v>
      </c>
      <c r="C2175" s="79">
        <f t="shared" si="66"/>
        <v>1</v>
      </c>
      <c r="D2175" s="79">
        <f t="shared" si="67"/>
        <v>0</v>
      </c>
    </row>
    <row r="2176" spans="1:4" x14ac:dyDescent="0.2">
      <c r="A2176" t="s">
        <v>18</v>
      </c>
      <c r="B2176" t="s">
        <v>151</v>
      </c>
      <c r="C2176" s="79">
        <f t="shared" si="66"/>
        <v>1</v>
      </c>
      <c r="D2176" s="79">
        <f t="shared" si="67"/>
        <v>0</v>
      </c>
    </row>
    <row r="2177" spans="1:4" x14ac:dyDescent="0.2">
      <c r="A2177" t="s">
        <v>18</v>
      </c>
      <c r="B2177" t="s">
        <v>151</v>
      </c>
      <c r="C2177" s="79">
        <f t="shared" si="66"/>
        <v>1</v>
      </c>
      <c r="D2177" s="79">
        <f t="shared" si="67"/>
        <v>0</v>
      </c>
    </row>
    <row r="2178" spans="1:4" x14ac:dyDescent="0.2">
      <c r="A2178" t="s">
        <v>18</v>
      </c>
      <c r="B2178" t="s">
        <v>151</v>
      </c>
      <c r="C2178" s="79">
        <f t="shared" si="66"/>
        <v>1</v>
      </c>
      <c r="D2178" s="79">
        <f t="shared" si="67"/>
        <v>0</v>
      </c>
    </row>
    <row r="2179" spans="1:4" x14ac:dyDescent="0.2">
      <c r="A2179" t="s">
        <v>18</v>
      </c>
      <c r="B2179" t="s">
        <v>151</v>
      </c>
      <c r="C2179" s="79">
        <f t="shared" ref="C2179:C2242" si="68">IF(A2179="Male", 1, 0)</f>
        <v>1</v>
      </c>
      <c r="D2179" s="79">
        <f t="shared" ref="D2179:D2242" si="69">IF(B2179="Yes", 1, 0)</f>
        <v>0</v>
      </c>
    </row>
    <row r="2180" spans="1:4" x14ac:dyDescent="0.2">
      <c r="A2180" t="s">
        <v>18</v>
      </c>
      <c r="B2180" t="s">
        <v>151</v>
      </c>
      <c r="C2180" s="79">
        <f t="shared" si="68"/>
        <v>1</v>
      </c>
      <c r="D2180" s="79">
        <f t="shared" si="69"/>
        <v>0</v>
      </c>
    </row>
    <row r="2181" spans="1:4" x14ac:dyDescent="0.2">
      <c r="A2181" t="s">
        <v>18</v>
      </c>
      <c r="B2181" t="s">
        <v>151</v>
      </c>
      <c r="C2181" s="79">
        <f t="shared" si="68"/>
        <v>1</v>
      </c>
      <c r="D2181" s="79">
        <f t="shared" si="69"/>
        <v>0</v>
      </c>
    </row>
    <row r="2182" spans="1:4" x14ac:dyDescent="0.2">
      <c r="A2182" t="s">
        <v>18</v>
      </c>
      <c r="B2182" t="s">
        <v>151</v>
      </c>
      <c r="C2182" s="79">
        <f t="shared" si="68"/>
        <v>1</v>
      </c>
      <c r="D2182" s="79">
        <f t="shared" si="69"/>
        <v>0</v>
      </c>
    </row>
    <row r="2183" spans="1:4" x14ac:dyDescent="0.2">
      <c r="A2183" t="s">
        <v>18</v>
      </c>
      <c r="B2183" t="s">
        <v>151</v>
      </c>
      <c r="C2183" s="79">
        <f t="shared" si="68"/>
        <v>1</v>
      </c>
      <c r="D2183" s="79">
        <f t="shared" si="69"/>
        <v>0</v>
      </c>
    </row>
    <row r="2184" spans="1:4" x14ac:dyDescent="0.2">
      <c r="A2184" t="s">
        <v>18</v>
      </c>
      <c r="B2184" t="s">
        <v>151</v>
      </c>
      <c r="C2184" s="79">
        <f t="shared" si="68"/>
        <v>1</v>
      </c>
      <c r="D2184" s="79">
        <f t="shared" si="69"/>
        <v>0</v>
      </c>
    </row>
    <row r="2185" spans="1:4" x14ac:dyDescent="0.2">
      <c r="A2185" t="s">
        <v>18</v>
      </c>
      <c r="B2185" t="s">
        <v>151</v>
      </c>
      <c r="C2185" s="79">
        <f t="shared" si="68"/>
        <v>1</v>
      </c>
      <c r="D2185" s="79">
        <f t="shared" si="69"/>
        <v>0</v>
      </c>
    </row>
    <row r="2186" spans="1:4" x14ac:dyDescent="0.2">
      <c r="A2186" t="s">
        <v>18</v>
      </c>
      <c r="B2186" t="s">
        <v>151</v>
      </c>
      <c r="C2186" s="79">
        <f t="shared" si="68"/>
        <v>1</v>
      </c>
      <c r="D2186" s="79">
        <f t="shared" si="69"/>
        <v>0</v>
      </c>
    </row>
    <row r="2187" spans="1:4" x14ac:dyDescent="0.2">
      <c r="A2187" t="s">
        <v>18</v>
      </c>
      <c r="B2187" t="s">
        <v>151</v>
      </c>
      <c r="C2187" s="79">
        <f t="shared" si="68"/>
        <v>1</v>
      </c>
      <c r="D2187" s="79">
        <f t="shared" si="69"/>
        <v>0</v>
      </c>
    </row>
    <row r="2188" spans="1:4" x14ac:dyDescent="0.2">
      <c r="A2188" t="s">
        <v>18</v>
      </c>
      <c r="B2188" t="s">
        <v>151</v>
      </c>
      <c r="C2188" s="79">
        <f t="shared" si="68"/>
        <v>1</v>
      </c>
      <c r="D2188" s="79">
        <f t="shared" si="69"/>
        <v>0</v>
      </c>
    </row>
    <row r="2189" spans="1:4" x14ac:dyDescent="0.2">
      <c r="A2189" t="s">
        <v>18</v>
      </c>
      <c r="B2189" t="s">
        <v>151</v>
      </c>
      <c r="C2189" s="79">
        <f t="shared" si="68"/>
        <v>1</v>
      </c>
      <c r="D2189" s="79">
        <f t="shared" si="69"/>
        <v>0</v>
      </c>
    </row>
    <row r="2190" spans="1:4" x14ac:dyDescent="0.2">
      <c r="A2190" t="s">
        <v>18</v>
      </c>
      <c r="B2190" t="s">
        <v>151</v>
      </c>
      <c r="C2190" s="79">
        <f t="shared" si="68"/>
        <v>1</v>
      </c>
      <c r="D2190" s="79">
        <f t="shared" si="69"/>
        <v>0</v>
      </c>
    </row>
    <row r="2191" spans="1:4" x14ac:dyDescent="0.2">
      <c r="A2191" t="s">
        <v>18</v>
      </c>
      <c r="B2191" t="s">
        <v>151</v>
      </c>
      <c r="C2191" s="79">
        <f t="shared" si="68"/>
        <v>1</v>
      </c>
      <c r="D2191" s="79">
        <f t="shared" si="69"/>
        <v>0</v>
      </c>
    </row>
    <row r="2192" spans="1:4" x14ac:dyDescent="0.2">
      <c r="A2192" t="s">
        <v>18</v>
      </c>
      <c r="B2192" t="s">
        <v>151</v>
      </c>
      <c r="C2192" s="79">
        <f t="shared" si="68"/>
        <v>1</v>
      </c>
      <c r="D2192" s="79">
        <f t="shared" si="69"/>
        <v>0</v>
      </c>
    </row>
    <row r="2193" spans="1:4" x14ac:dyDescent="0.2">
      <c r="A2193" t="s">
        <v>18</v>
      </c>
      <c r="B2193" t="s">
        <v>151</v>
      </c>
      <c r="C2193" s="79">
        <f t="shared" si="68"/>
        <v>1</v>
      </c>
      <c r="D2193" s="79">
        <f t="shared" si="69"/>
        <v>0</v>
      </c>
    </row>
    <row r="2194" spans="1:4" x14ac:dyDescent="0.2">
      <c r="A2194" t="s">
        <v>18</v>
      </c>
      <c r="B2194" t="s">
        <v>151</v>
      </c>
      <c r="C2194" s="79">
        <f t="shared" si="68"/>
        <v>1</v>
      </c>
      <c r="D2194" s="79">
        <f t="shared" si="69"/>
        <v>0</v>
      </c>
    </row>
    <row r="2195" spans="1:4" x14ac:dyDescent="0.2">
      <c r="A2195" t="s">
        <v>18</v>
      </c>
      <c r="B2195" t="s">
        <v>151</v>
      </c>
      <c r="C2195" s="79">
        <f t="shared" si="68"/>
        <v>1</v>
      </c>
      <c r="D2195" s="79">
        <f t="shared" si="69"/>
        <v>0</v>
      </c>
    </row>
    <row r="2196" spans="1:4" x14ac:dyDescent="0.2">
      <c r="A2196" t="s">
        <v>18</v>
      </c>
      <c r="B2196" t="s">
        <v>151</v>
      </c>
      <c r="C2196" s="79">
        <f t="shared" si="68"/>
        <v>1</v>
      </c>
      <c r="D2196" s="79">
        <f t="shared" si="69"/>
        <v>0</v>
      </c>
    </row>
    <row r="2197" spans="1:4" x14ac:dyDescent="0.2">
      <c r="A2197" t="s">
        <v>18</v>
      </c>
      <c r="B2197" t="s">
        <v>151</v>
      </c>
      <c r="C2197" s="79">
        <f t="shared" si="68"/>
        <v>1</v>
      </c>
      <c r="D2197" s="79">
        <f t="shared" si="69"/>
        <v>0</v>
      </c>
    </row>
    <row r="2198" spans="1:4" x14ac:dyDescent="0.2">
      <c r="A2198" t="s">
        <v>18</v>
      </c>
      <c r="B2198" t="s">
        <v>151</v>
      </c>
      <c r="C2198" s="79">
        <f t="shared" si="68"/>
        <v>1</v>
      </c>
      <c r="D2198" s="79">
        <f t="shared" si="69"/>
        <v>0</v>
      </c>
    </row>
    <row r="2199" spans="1:4" x14ac:dyDescent="0.2">
      <c r="A2199" t="s">
        <v>18</v>
      </c>
      <c r="B2199" t="s">
        <v>151</v>
      </c>
      <c r="C2199" s="79">
        <f t="shared" si="68"/>
        <v>1</v>
      </c>
      <c r="D2199" s="79">
        <f t="shared" si="69"/>
        <v>0</v>
      </c>
    </row>
    <row r="2200" spans="1:4" x14ac:dyDescent="0.2">
      <c r="A2200" t="s">
        <v>18</v>
      </c>
      <c r="B2200" t="s">
        <v>151</v>
      </c>
      <c r="C2200" s="79">
        <f t="shared" si="68"/>
        <v>1</v>
      </c>
      <c r="D2200" s="79">
        <f t="shared" si="69"/>
        <v>0</v>
      </c>
    </row>
    <row r="2201" spans="1:4" x14ac:dyDescent="0.2">
      <c r="A2201" t="s">
        <v>18</v>
      </c>
      <c r="B2201" t="s">
        <v>151</v>
      </c>
      <c r="C2201" s="79">
        <f t="shared" si="68"/>
        <v>1</v>
      </c>
      <c r="D2201" s="79">
        <f t="shared" si="69"/>
        <v>0</v>
      </c>
    </row>
    <row r="2202" spans="1:4" x14ac:dyDescent="0.2">
      <c r="A2202" t="s">
        <v>18</v>
      </c>
      <c r="B2202" t="s">
        <v>151</v>
      </c>
      <c r="C2202" s="79">
        <f t="shared" si="68"/>
        <v>1</v>
      </c>
      <c r="D2202" s="79">
        <f t="shared" si="69"/>
        <v>0</v>
      </c>
    </row>
    <row r="2203" spans="1:4" x14ac:dyDescent="0.2">
      <c r="A2203" t="s">
        <v>18</v>
      </c>
      <c r="B2203" t="s">
        <v>151</v>
      </c>
      <c r="C2203" s="79">
        <f t="shared" si="68"/>
        <v>1</v>
      </c>
      <c r="D2203" s="79">
        <f t="shared" si="69"/>
        <v>0</v>
      </c>
    </row>
    <row r="2204" spans="1:4" x14ac:dyDescent="0.2">
      <c r="A2204" t="s">
        <v>18</v>
      </c>
      <c r="B2204" t="s">
        <v>151</v>
      </c>
      <c r="C2204" s="79">
        <f t="shared" si="68"/>
        <v>1</v>
      </c>
      <c r="D2204" s="79">
        <f t="shared" si="69"/>
        <v>0</v>
      </c>
    </row>
    <row r="2205" spans="1:4" x14ac:dyDescent="0.2">
      <c r="A2205" t="s">
        <v>18</v>
      </c>
      <c r="B2205" t="s">
        <v>151</v>
      </c>
      <c r="C2205" s="79">
        <f t="shared" si="68"/>
        <v>1</v>
      </c>
      <c r="D2205" s="79">
        <f t="shared" si="69"/>
        <v>0</v>
      </c>
    </row>
    <row r="2206" spans="1:4" x14ac:dyDescent="0.2">
      <c r="A2206" t="s">
        <v>18</v>
      </c>
      <c r="B2206" t="s">
        <v>151</v>
      </c>
      <c r="C2206" s="79">
        <f t="shared" si="68"/>
        <v>1</v>
      </c>
      <c r="D2206" s="79">
        <f t="shared" si="69"/>
        <v>0</v>
      </c>
    </row>
    <row r="2207" spans="1:4" x14ac:dyDescent="0.2">
      <c r="A2207" t="s">
        <v>18</v>
      </c>
      <c r="B2207" t="s">
        <v>151</v>
      </c>
      <c r="C2207" s="79">
        <f t="shared" si="68"/>
        <v>1</v>
      </c>
      <c r="D2207" s="79">
        <f t="shared" si="69"/>
        <v>0</v>
      </c>
    </row>
    <row r="2208" spans="1:4" x14ac:dyDescent="0.2">
      <c r="A2208" t="s">
        <v>18</v>
      </c>
      <c r="B2208" t="s">
        <v>151</v>
      </c>
      <c r="C2208" s="79">
        <f t="shared" si="68"/>
        <v>1</v>
      </c>
      <c r="D2208" s="79">
        <f t="shared" si="69"/>
        <v>0</v>
      </c>
    </row>
    <row r="2209" spans="1:4" x14ac:dyDescent="0.2">
      <c r="A2209" t="s">
        <v>18</v>
      </c>
      <c r="B2209" t="s">
        <v>151</v>
      </c>
      <c r="C2209" s="79">
        <f t="shared" si="68"/>
        <v>1</v>
      </c>
      <c r="D2209" s="79">
        <f t="shared" si="69"/>
        <v>0</v>
      </c>
    </row>
    <row r="2210" spans="1:4" x14ac:dyDescent="0.2">
      <c r="A2210" t="s">
        <v>18</v>
      </c>
      <c r="B2210" t="s">
        <v>151</v>
      </c>
      <c r="C2210" s="79">
        <f t="shared" si="68"/>
        <v>1</v>
      </c>
      <c r="D2210" s="79">
        <f t="shared" si="69"/>
        <v>0</v>
      </c>
    </row>
    <row r="2211" spans="1:4" x14ac:dyDescent="0.2">
      <c r="A2211" t="s">
        <v>18</v>
      </c>
      <c r="B2211" t="s">
        <v>151</v>
      </c>
      <c r="C2211" s="79">
        <f t="shared" si="68"/>
        <v>1</v>
      </c>
      <c r="D2211" s="79">
        <f t="shared" si="69"/>
        <v>0</v>
      </c>
    </row>
    <row r="2212" spans="1:4" x14ac:dyDescent="0.2">
      <c r="A2212" t="s">
        <v>18</v>
      </c>
      <c r="B2212" t="s">
        <v>151</v>
      </c>
      <c r="C2212" s="79">
        <f t="shared" si="68"/>
        <v>1</v>
      </c>
      <c r="D2212" s="79">
        <f t="shared" si="69"/>
        <v>0</v>
      </c>
    </row>
    <row r="2213" spans="1:4" x14ac:dyDescent="0.2">
      <c r="A2213" t="s">
        <v>18</v>
      </c>
      <c r="B2213" t="s">
        <v>151</v>
      </c>
      <c r="C2213" s="79">
        <f t="shared" si="68"/>
        <v>1</v>
      </c>
      <c r="D2213" s="79">
        <f t="shared" si="69"/>
        <v>0</v>
      </c>
    </row>
    <row r="2214" spans="1:4" x14ac:dyDescent="0.2">
      <c r="A2214" t="s">
        <v>18</v>
      </c>
      <c r="B2214" t="s">
        <v>151</v>
      </c>
      <c r="C2214" s="79">
        <f t="shared" si="68"/>
        <v>1</v>
      </c>
      <c r="D2214" s="79">
        <f t="shared" si="69"/>
        <v>0</v>
      </c>
    </row>
    <row r="2215" spans="1:4" x14ac:dyDescent="0.2">
      <c r="A2215" t="s">
        <v>18</v>
      </c>
      <c r="B2215" t="s">
        <v>151</v>
      </c>
      <c r="C2215" s="79">
        <f t="shared" si="68"/>
        <v>1</v>
      </c>
      <c r="D2215" s="79">
        <f t="shared" si="69"/>
        <v>0</v>
      </c>
    </row>
    <row r="2216" spans="1:4" x14ac:dyDescent="0.2">
      <c r="A2216" t="s">
        <v>18</v>
      </c>
      <c r="B2216" t="s">
        <v>151</v>
      </c>
      <c r="C2216" s="79">
        <f t="shared" si="68"/>
        <v>1</v>
      </c>
      <c r="D2216" s="79">
        <f t="shared" si="69"/>
        <v>0</v>
      </c>
    </row>
    <row r="2217" spans="1:4" x14ac:dyDescent="0.2">
      <c r="A2217" t="s">
        <v>18</v>
      </c>
      <c r="B2217" t="s">
        <v>151</v>
      </c>
      <c r="C2217" s="79">
        <f t="shared" si="68"/>
        <v>1</v>
      </c>
      <c r="D2217" s="79">
        <f t="shared" si="69"/>
        <v>0</v>
      </c>
    </row>
    <row r="2218" spans="1:4" x14ac:dyDescent="0.2">
      <c r="A2218" t="s">
        <v>18</v>
      </c>
      <c r="B2218" t="s">
        <v>151</v>
      </c>
      <c r="C2218" s="79">
        <f t="shared" si="68"/>
        <v>1</v>
      </c>
      <c r="D2218" s="79">
        <f t="shared" si="69"/>
        <v>0</v>
      </c>
    </row>
    <row r="2219" spans="1:4" x14ac:dyDescent="0.2">
      <c r="A2219" t="s">
        <v>18</v>
      </c>
      <c r="B2219" t="s">
        <v>151</v>
      </c>
      <c r="C2219" s="79">
        <f t="shared" si="68"/>
        <v>1</v>
      </c>
      <c r="D2219" s="79">
        <f t="shared" si="69"/>
        <v>0</v>
      </c>
    </row>
    <row r="2220" spans="1:4" x14ac:dyDescent="0.2">
      <c r="A2220" t="s">
        <v>18</v>
      </c>
      <c r="B2220" t="s">
        <v>151</v>
      </c>
      <c r="C2220" s="79">
        <f t="shared" si="68"/>
        <v>1</v>
      </c>
      <c r="D2220" s="79">
        <f t="shared" si="69"/>
        <v>0</v>
      </c>
    </row>
    <row r="2221" spans="1:4" x14ac:dyDescent="0.2">
      <c r="A2221" t="s">
        <v>18</v>
      </c>
      <c r="B2221" t="s">
        <v>151</v>
      </c>
      <c r="C2221" s="79">
        <f t="shared" si="68"/>
        <v>1</v>
      </c>
      <c r="D2221" s="79">
        <f t="shared" si="69"/>
        <v>0</v>
      </c>
    </row>
    <row r="2222" spans="1:4" x14ac:dyDescent="0.2">
      <c r="A2222" t="s">
        <v>18</v>
      </c>
      <c r="B2222" t="s">
        <v>151</v>
      </c>
      <c r="C2222" s="79">
        <f t="shared" si="68"/>
        <v>1</v>
      </c>
      <c r="D2222" s="79">
        <f t="shared" si="69"/>
        <v>0</v>
      </c>
    </row>
    <row r="2223" spans="1:4" x14ac:dyDescent="0.2">
      <c r="A2223" t="s">
        <v>18</v>
      </c>
      <c r="B2223" t="s">
        <v>151</v>
      </c>
      <c r="C2223" s="79">
        <f t="shared" si="68"/>
        <v>1</v>
      </c>
      <c r="D2223" s="79">
        <f t="shared" si="69"/>
        <v>0</v>
      </c>
    </row>
    <row r="2224" spans="1:4" x14ac:dyDescent="0.2">
      <c r="A2224" t="s">
        <v>18</v>
      </c>
      <c r="B2224" t="s">
        <v>151</v>
      </c>
      <c r="C2224" s="79">
        <f t="shared" si="68"/>
        <v>1</v>
      </c>
      <c r="D2224" s="79">
        <f t="shared" si="69"/>
        <v>0</v>
      </c>
    </row>
    <row r="2225" spans="1:4" x14ac:dyDescent="0.2">
      <c r="A2225" t="s">
        <v>18</v>
      </c>
      <c r="B2225" t="s">
        <v>151</v>
      </c>
      <c r="C2225" s="79">
        <f t="shared" si="68"/>
        <v>1</v>
      </c>
      <c r="D2225" s="79">
        <f t="shared" si="69"/>
        <v>0</v>
      </c>
    </row>
    <row r="2226" spans="1:4" x14ac:dyDescent="0.2">
      <c r="A2226" t="s">
        <v>18</v>
      </c>
      <c r="B2226" t="s">
        <v>151</v>
      </c>
      <c r="C2226" s="79">
        <f t="shared" si="68"/>
        <v>1</v>
      </c>
      <c r="D2226" s="79">
        <f t="shared" si="69"/>
        <v>0</v>
      </c>
    </row>
    <row r="2227" spans="1:4" x14ac:dyDescent="0.2">
      <c r="A2227" t="s">
        <v>18</v>
      </c>
      <c r="B2227" t="s">
        <v>151</v>
      </c>
      <c r="C2227" s="79">
        <f t="shared" si="68"/>
        <v>1</v>
      </c>
      <c r="D2227" s="79">
        <f t="shared" si="69"/>
        <v>0</v>
      </c>
    </row>
    <row r="2228" spans="1:4" x14ac:dyDescent="0.2">
      <c r="A2228" t="s">
        <v>18</v>
      </c>
      <c r="B2228" t="s">
        <v>151</v>
      </c>
      <c r="C2228" s="79">
        <f t="shared" si="68"/>
        <v>1</v>
      </c>
      <c r="D2228" s="79">
        <f t="shared" si="69"/>
        <v>0</v>
      </c>
    </row>
    <row r="2229" spans="1:4" x14ac:dyDescent="0.2">
      <c r="A2229" t="s">
        <v>18</v>
      </c>
      <c r="B2229" t="s">
        <v>151</v>
      </c>
      <c r="C2229" s="79">
        <f t="shared" si="68"/>
        <v>1</v>
      </c>
      <c r="D2229" s="79">
        <f t="shared" si="69"/>
        <v>0</v>
      </c>
    </row>
    <row r="2230" spans="1:4" x14ac:dyDescent="0.2">
      <c r="A2230" t="s">
        <v>18</v>
      </c>
      <c r="B2230" t="s">
        <v>151</v>
      </c>
      <c r="C2230" s="79">
        <f t="shared" si="68"/>
        <v>1</v>
      </c>
      <c r="D2230" s="79">
        <f t="shared" si="69"/>
        <v>0</v>
      </c>
    </row>
    <row r="2231" spans="1:4" x14ac:dyDescent="0.2">
      <c r="A2231" t="s">
        <v>18</v>
      </c>
      <c r="B2231" t="s">
        <v>151</v>
      </c>
      <c r="C2231" s="79">
        <f t="shared" si="68"/>
        <v>1</v>
      </c>
      <c r="D2231" s="79">
        <f t="shared" si="69"/>
        <v>0</v>
      </c>
    </row>
    <row r="2232" spans="1:4" x14ac:dyDescent="0.2">
      <c r="A2232" t="s">
        <v>18</v>
      </c>
      <c r="B2232" t="s">
        <v>151</v>
      </c>
      <c r="C2232" s="79">
        <f t="shared" si="68"/>
        <v>1</v>
      </c>
      <c r="D2232" s="79">
        <f t="shared" si="69"/>
        <v>0</v>
      </c>
    </row>
    <row r="2233" spans="1:4" x14ac:dyDescent="0.2">
      <c r="A2233" t="s">
        <v>18</v>
      </c>
      <c r="B2233" t="s">
        <v>151</v>
      </c>
      <c r="C2233" s="79">
        <f t="shared" si="68"/>
        <v>1</v>
      </c>
      <c r="D2233" s="79">
        <f t="shared" si="69"/>
        <v>0</v>
      </c>
    </row>
    <row r="2234" spans="1:4" x14ac:dyDescent="0.2">
      <c r="A2234" t="s">
        <v>18</v>
      </c>
      <c r="B2234" t="s">
        <v>151</v>
      </c>
      <c r="C2234" s="79">
        <f t="shared" si="68"/>
        <v>1</v>
      </c>
      <c r="D2234" s="79">
        <f t="shared" si="69"/>
        <v>0</v>
      </c>
    </row>
    <row r="2235" spans="1:4" x14ac:dyDescent="0.2">
      <c r="A2235" t="s">
        <v>18</v>
      </c>
      <c r="B2235" t="s">
        <v>151</v>
      </c>
      <c r="C2235" s="79">
        <f t="shared" si="68"/>
        <v>1</v>
      </c>
      <c r="D2235" s="79">
        <f t="shared" si="69"/>
        <v>0</v>
      </c>
    </row>
    <row r="2236" spans="1:4" x14ac:dyDescent="0.2">
      <c r="A2236" t="s">
        <v>18</v>
      </c>
      <c r="B2236" t="s">
        <v>151</v>
      </c>
      <c r="C2236" s="79">
        <f t="shared" si="68"/>
        <v>1</v>
      </c>
      <c r="D2236" s="79">
        <f t="shared" si="69"/>
        <v>0</v>
      </c>
    </row>
    <row r="2237" spans="1:4" x14ac:dyDescent="0.2">
      <c r="A2237" t="s">
        <v>18</v>
      </c>
      <c r="B2237" t="s">
        <v>151</v>
      </c>
      <c r="C2237" s="79">
        <f t="shared" si="68"/>
        <v>1</v>
      </c>
      <c r="D2237" s="79">
        <f t="shared" si="69"/>
        <v>0</v>
      </c>
    </row>
    <row r="2238" spans="1:4" x14ac:dyDescent="0.2">
      <c r="A2238" t="s">
        <v>18</v>
      </c>
      <c r="B2238" t="s">
        <v>151</v>
      </c>
      <c r="C2238" s="79">
        <f t="shared" si="68"/>
        <v>1</v>
      </c>
      <c r="D2238" s="79">
        <f t="shared" si="69"/>
        <v>0</v>
      </c>
    </row>
    <row r="2239" spans="1:4" x14ac:dyDescent="0.2">
      <c r="A2239" t="s">
        <v>18</v>
      </c>
      <c r="B2239" t="s">
        <v>151</v>
      </c>
      <c r="C2239" s="79">
        <f t="shared" si="68"/>
        <v>1</v>
      </c>
      <c r="D2239" s="79">
        <f t="shared" si="69"/>
        <v>0</v>
      </c>
    </row>
    <row r="2240" spans="1:4" x14ac:dyDescent="0.2">
      <c r="A2240" t="s">
        <v>18</v>
      </c>
      <c r="B2240" t="s">
        <v>151</v>
      </c>
      <c r="C2240" s="79">
        <f t="shared" si="68"/>
        <v>1</v>
      </c>
      <c r="D2240" s="79">
        <f t="shared" si="69"/>
        <v>0</v>
      </c>
    </row>
    <row r="2241" spans="1:4" x14ac:dyDescent="0.2">
      <c r="A2241" t="s">
        <v>18</v>
      </c>
      <c r="B2241" t="s">
        <v>151</v>
      </c>
      <c r="C2241" s="79">
        <f t="shared" si="68"/>
        <v>1</v>
      </c>
      <c r="D2241" s="79">
        <f t="shared" si="69"/>
        <v>0</v>
      </c>
    </row>
    <row r="2242" spans="1:4" x14ac:dyDescent="0.2">
      <c r="A2242" t="s">
        <v>18</v>
      </c>
      <c r="B2242" t="s">
        <v>151</v>
      </c>
      <c r="C2242" s="79">
        <f t="shared" si="68"/>
        <v>1</v>
      </c>
      <c r="D2242" s="79">
        <f t="shared" si="69"/>
        <v>0</v>
      </c>
    </row>
    <row r="2243" spans="1:4" x14ac:dyDescent="0.2">
      <c r="A2243" t="s">
        <v>18</v>
      </c>
      <c r="B2243" t="s">
        <v>151</v>
      </c>
      <c r="C2243" s="79">
        <f t="shared" ref="C2243:C2306" si="70">IF(A2243="Male", 1, 0)</f>
        <v>1</v>
      </c>
      <c r="D2243" s="79">
        <f t="shared" ref="D2243:D2306" si="71">IF(B2243="Yes", 1, 0)</f>
        <v>0</v>
      </c>
    </row>
    <row r="2244" spans="1:4" x14ac:dyDescent="0.2">
      <c r="A2244" t="s">
        <v>18</v>
      </c>
      <c r="B2244" t="s">
        <v>151</v>
      </c>
      <c r="C2244" s="79">
        <f t="shared" si="70"/>
        <v>1</v>
      </c>
      <c r="D2244" s="79">
        <f t="shared" si="71"/>
        <v>0</v>
      </c>
    </row>
    <row r="2245" spans="1:4" x14ac:dyDescent="0.2">
      <c r="A2245" t="s">
        <v>18</v>
      </c>
      <c r="B2245" t="s">
        <v>151</v>
      </c>
      <c r="C2245" s="79">
        <f t="shared" si="70"/>
        <v>1</v>
      </c>
      <c r="D2245" s="79">
        <f t="shared" si="71"/>
        <v>0</v>
      </c>
    </row>
    <row r="2246" spans="1:4" x14ac:dyDescent="0.2">
      <c r="A2246" t="s">
        <v>18</v>
      </c>
      <c r="B2246" t="s">
        <v>151</v>
      </c>
      <c r="C2246" s="79">
        <f t="shared" si="70"/>
        <v>1</v>
      </c>
      <c r="D2246" s="79">
        <f t="shared" si="71"/>
        <v>0</v>
      </c>
    </row>
    <row r="2247" spans="1:4" x14ac:dyDescent="0.2">
      <c r="A2247" t="s">
        <v>18</v>
      </c>
      <c r="B2247" t="s">
        <v>151</v>
      </c>
      <c r="C2247" s="79">
        <f t="shared" si="70"/>
        <v>1</v>
      </c>
      <c r="D2247" s="79">
        <f t="shared" si="71"/>
        <v>0</v>
      </c>
    </row>
    <row r="2248" spans="1:4" x14ac:dyDescent="0.2">
      <c r="A2248" t="s">
        <v>18</v>
      </c>
      <c r="B2248" t="s">
        <v>151</v>
      </c>
      <c r="C2248" s="79">
        <f t="shared" si="70"/>
        <v>1</v>
      </c>
      <c r="D2248" s="79">
        <f t="shared" si="71"/>
        <v>0</v>
      </c>
    </row>
    <row r="2249" spans="1:4" x14ac:dyDescent="0.2">
      <c r="A2249" t="s">
        <v>18</v>
      </c>
      <c r="B2249" t="s">
        <v>151</v>
      </c>
      <c r="C2249" s="79">
        <f t="shared" si="70"/>
        <v>1</v>
      </c>
      <c r="D2249" s="79">
        <f t="shared" si="71"/>
        <v>0</v>
      </c>
    </row>
    <row r="2250" spans="1:4" x14ac:dyDescent="0.2">
      <c r="A2250" t="s">
        <v>18</v>
      </c>
      <c r="B2250" t="s">
        <v>151</v>
      </c>
      <c r="C2250" s="79">
        <f t="shared" si="70"/>
        <v>1</v>
      </c>
      <c r="D2250" s="79">
        <f t="shared" si="71"/>
        <v>0</v>
      </c>
    </row>
    <row r="2251" spans="1:4" x14ac:dyDescent="0.2">
      <c r="A2251" t="s">
        <v>18</v>
      </c>
      <c r="B2251" t="s">
        <v>151</v>
      </c>
      <c r="C2251" s="79">
        <f t="shared" si="70"/>
        <v>1</v>
      </c>
      <c r="D2251" s="79">
        <f t="shared" si="71"/>
        <v>0</v>
      </c>
    </row>
    <row r="2252" spans="1:4" x14ac:dyDescent="0.2">
      <c r="A2252" t="s">
        <v>18</v>
      </c>
      <c r="B2252" t="s">
        <v>151</v>
      </c>
      <c r="C2252" s="79">
        <f t="shared" si="70"/>
        <v>1</v>
      </c>
      <c r="D2252" s="79">
        <f t="shared" si="71"/>
        <v>0</v>
      </c>
    </row>
    <row r="2253" spans="1:4" x14ac:dyDescent="0.2">
      <c r="A2253" t="s">
        <v>18</v>
      </c>
      <c r="B2253" t="s">
        <v>151</v>
      </c>
      <c r="C2253" s="79">
        <f t="shared" si="70"/>
        <v>1</v>
      </c>
      <c r="D2253" s="79">
        <f t="shared" si="71"/>
        <v>0</v>
      </c>
    </row>
    <row r="2254" spans="1:4" x14ac:dyDescent="0.2">
      <c r="A2254" t="s">
        <v>18</v>
      </c>
      <c r="B2254" t="s">
        <v>151</v>
      </c>
      <c r="C2254" s="79">
        <f t="shared" si="70"/>
        <v>1</v>
      </c>
      <c r="D2254" s="79">
        <f t="shared" si="71"/>
        <v>0</v>
      </c>
    </row>
    <row r="2255" spans="1:4" x14ac:dyDescent="0.2">
      <c r="A2255" t="s">
        <v>18</v>
      </c>
      <c r="B2255" t="s">
        <v>151</v>
      </c>
      <c r="C2255" s="79">
        <f t="shared" si="70"/>
        <v>1</v>
      </c>
      <c r="D2255" s="79">
        <f t="shared" si="71"/>
        <v>0</v>
      </c>
    </row>
    <row r="2256" spans="1:4" x14ac:dyDescent="0.2">
      <c r="A2256" t="s">
        <v>18</v>
      </c>
      <c r="B2256" t="s">
        <v>151</v>
      </c>
      <c r="C2256" s="79">
        <f t="shared" si="70"/>
        <v>1</v>
      </c>
      <c r="D2256" s="79">
        <f t="shared" si="71"/>
        <v>0</v>
      </c>
    </row>
    <row r="2257" spans="1:4" x14ac:dyDescent="0.2">
      <c r="A2257" t="s">
        <v>18</v>
      </c>
      <c r="B2257" t="s">
        <v>151</v>
      </c>
      <c r="C2257" s="79">
        <f t="shared" si="70"/>
        <v>1</v>
      </c>
      <c r="D2257" s="79">
        <f t="shared" si="71"/>
        <v>0</v>
      </c>
    </row>
    <row r="2258" spans="1:4" x14ac:dyDescent="0.2">
      <c r="A2258" t="s">
        <v>18</v>
      </c>
      <c r="B2258" t="s">
        <v>151</v>
      </c>
      <c r="C2258" s="79">
        <f t="shared" si="70"/>
        <v>1</v>
      </c>
      <c r="D2258" s="79">
        <f t="shared" si="71"/>
        <v>0</v>
      </c>
    </row>
    <row r="2259" spans="1:4" x14ac:dyDescent="0.2">
      <c r="A2259" t="s">
        <v>18</v>
      </c>
      <c r="B2259" t="s">
        <v>151</v>
      </c>
      <c r="C2259" s="79">
        <f t="shared" si="70"/>
        <v>1</v>
      </c>
      <c r="D2259" s="79">
        <f t="shared" si="71"/>
        <v>0</v>
      </c>
    </row>
    <row r="2260" spans="1:4" x14ac:dyDescent="0.2">
      <c r="A2260" t="s">
        <v>18</v>
      </c>
      <c r="B2260" t="s">
        <v>151</v>
      </c>
      <c r="C2260" s="79">
        <f t="shared" si="70"/>
        <v>1</v>
      </c>
      <c r="D2260" s="79">
        <f t="shared" si="71"/>
        <v>0</v>
      </c>
    </row>
    <row r="2261" spans="1:4" x14ac:dyDescent="0.2">
      <c r="A2261" t="s">
        <v>18</v>
      </c>
      <c r="B2261" t="s">
        <v>151</v>
      </c>
      <c r="C2261" s="79">
        <f t="shared" si="70"/>
        <v>1</v>
      </c>
      <c r="D2261" s="79">
        <f t="shared" si="71"/>
        <v>0</v>
      </c>
    </row>
    <row r="2262" spans="1:4" x14ac:dyDescent="0.2">
      <c r="A2262" t="s">
        <v>18</v>
      </c>
      <c r="B2262" t="s">
        <v>151</v>
      </c>
      <c r="C2262" s="79">
        <f t="shared" si="70"/>
        <v>1</v>
      </c>
      <c r="D2262" s="79">
        <f t="shared" si="71"/>
        <v>0</v>
      </c>
    </row>
    <row r="2263" spans="1:4" x14ac:dyDescent="0.2">
      <c r="A2263" t="s">
        <v>18</v>
      </c>
      <c r="B2263" t="s">
        <v>151</v>
      </c>
      <c r="C2263" s="79">
        <f t="shared" si="70"/>
        <v>1</v>
      </c>
      <c r="D2263" s="79">
        <f t="shared" si="71"/>
        <v>0</v>
      </c>
    </row>
    <row r="2264" spans="1:4" x14ac:dyDescent="0.2">
      <c r="A2264" t="s">
        <v>18</v>
      </c>
      <c r="B2264" t="s">
        <v>151</v>
      </c>
      <c r="C2264" s="79">
        <f t="shared" si="70"/>
        <v>1</v>
      </c>
      <c r="D2264" s="79">
        <f t="shared" si="71"/>
        <v>0</v>
      </c>
    </row>
    <row r="2265" spans="1:4" x14ac:dyDescent="0.2">
      <c r="A2265" t="s">
        <v>18</v>
      </c>
      <c r="B2265" t="s">
        <v>151</v>
      </c>
      <c r="C2265" s="79">
        <f t="shared" si="70"/>
        <v>1</v>
      </c>
      <c r="D2265" s="79">
        <f t="shared" si="71"/>
        <v>0</v>
      </c>
    </row>
    <row r="2266" spans="1:4" x14ac:dyDescent="0.2">
      <c r="A2266" t="s">
        <v>18</v>
      </c>
      <c r="B2266" t="s">
        <v>151</v>
      </c>
      <c r="C2266" s="79">
        <f t="shared" si="70"/>
        <v>1</v>
      </c>
      <c r="D2266" s="79">
        <f t="shared" si="71"/>
        <v>0</v>
      </c>
    </row>
    <row r="2267" spans="1:4" x14ac:dyDescent="0.2">
      <c r="A2267" t="s">
        <v>18</v>
      </c>
      <c r="B2267" t="s">
        <v>151</v>
      </c>
      <c r="C2267" s="79">
        <f t="shared" si="70"/>
        <v>1</v>
      </c>
      <c r="D2267" s="79">
        <f t="shared" si="71"/>
        <v>0</v>
      </c>
    </row>
    <row r="2268" spans="1:4" x14ac:dyDescent="0.2">
      <c r="A2268" t="s">
        <v>18</v>
      </c>
      <c r="B2268" t="s">
        <v>151</v>
      </c>
      <c r="C2268" s="79">
        <f t="shared" si="70"/>
        <v>1</v>
      </c>
      <c r="D2268" s="79">
        <f t="shared" si="71"/>
        <v>0</v>
      </c>
    </row>
    <row r="2269" spans="1:4" x14ac:dyDescent="0.2">
      <c r="A2269" t="s">
        <v>18</v>
      </c>
      <c r="B2269" t="s">
        <v>151</v>
      </c>
      <c r="C2269" s="79">
        <f t="shared" si="70"/>
        <v>1</v>
      </c>
      <c r="D2269" s="79">
        <f t="shared" si="71"/>
        <v>0</v>
      </c>
    </row>
    <row r="2270" spans="1:4" x14ac:dyDescent="0.2">
      <c r="A2270" t="s">
        <v>18</v>
      </c>
      <c r="B2270" t="s">
        <v>151</v>
      </c>
      <c r="C2270" s="79">
        <f t="shared" si="70"/>
        <v>1</v>
      </c>
      <c r="D2270" s="79">
        <f t="shared" si="71"/>
        <v>0</v>
      </c>
    </row>
    <row r="2271" spans="1:4" x14ac:dyDescent="0.2">
      <c r="A2271" t="s">
        <v>18</v>
      </c>
      <c r="B2271" t="s">
        <v>151</v>
      </c>
      <c r="C2271" s="79">
        <f t="shared" si="70"/>
        <v>1</v>
      </c>
      <c r="D2271" s="79">
        <f t="shared" si="71"/>
        <v>0</v>
      </c>
    </row>
    <row r="2272" spans="1:4" x14ac:dyDescent="0.2">
      <c r="A2272" t="s">
        <v>18</v>
      </c>
      <c r="B2272" t="s">
        <v>151</v>
      </c>
      <c r="C2272" s="79">
        <f t="shared" si="70"/>
        <v>1</v>
      </c>
      <c r="D2272" s="79">
        <f t="shared" si="71"/>
        <v>0</v>
      </c>
    </row>
    <row r="2273" spans="1:4" x14ac:dyDescent="0.2">
      <c r="A2273" t="s">
        <v>18</v>
      </c>
      <c r="B2273" t="s">
        <v>151</v>
      </c>
      <c r="C2273" s="79">
        <f t="shared" si="70"/>
        <v>1</v>
      </c>
      <c r="D2273" s="79">
        <f t="shared" si="71"/>
        <v>0</v>
      </c>
    </row>
    <row r="2274" spans="1:4" x14ac:dyDescent="0.2">
      <c r="A2274" t="s">
        <v>18</v>
      </c>
      <c r="B2274" t="s">
        <v>151</v>
      </c>
      <c r="C2274" s="79">
        <f t="shared" si="70"/>
        <v>1</v>
      </c>
      <c r="D2274" s="79">
        <f t="shared" si="71"/>
        <v>0</v>
      </c>
    </row>
    <row r="2275" spans="1:4" x14ac:dyDescent="0.2">
      <c r="A2275" t="s">
        <v>18</v>
      </c>
      <c r="B2275" t="s">
        <v>151</v>
      </c>
      <c r="C2275" s="79">
        <f t="shared" si="70"/>
        <v>1</v>
      </c>
      <c r="D2275" s="79">
        <f t="shared" si="71"/>
        <v>0</v>
      </c>
    </row>
    <row r="2276" spans="1:4" x14ac:dyDescent="0.2">
      <c r="A2276" t="s">
        <v>18</v>
      </c>
      <c r="B2276" t="s">
        <v>151</v>
      </c>
      <c r="C2276" s="79">
        <f t="shared" si="70"/>
        <v>1</v>
      </c>
      <c r="D2276" s="79">
        <f t="shared" si="71"/>
        <v>0</v>
      </c>
    </row>
    <row r="2277" spans="1:4" x14ac:dyDescent="0.2">
      <c r="A2277" t="s">
        <v>18</v>
      </c>
      <c r="B2277" t="s">
        <v>151</v>
      </c>
      <c r="C2277" s="79">
        <f t="shared" si="70"/>
        <v>1</v>
      </c>
      <c r="D2277" s="79">
        <f t="shared" si="71"/>
        <v>0</v>
      </c>
    </row>
    <row r="2278" spans="1:4" x14ac:dyDescent="0.2">
      <c r="A2278" t="s">
        <v>18</v>
      </c>
      <c r="B2278" t="s">
        <v>151</v>
      </c>
      <c r="C2278" s="79">
        <f t="shared" si="70"/>
        <v>1</v>
      </c>
      <c r="D2278" s="79">
        <f t="shared" si="71"/>
        <v>0</v>
      </c>
    </row>
    <row r="2279" spans="1:4" x14ac:dyDescent="0.2">
      <c r="A2279" t="s">
        <v>18</v>
      </c>
      <c r="B2279" t="s">
        <v>151</v>
      </c>
      <c r="C2279" s="79">
        <f t="shared" si="70"/>
        <v>1</v>
      </c>
      <c r="D2279" s="79">
        <f t="shared" si="71"/>
        <v>0</v>
      </c>
    </row>
    <row r="2280" spans="1:4" x14ac:dyDescent="0.2">
      <c r="A2280" t="s">
        <v>18</v>
      </c>
      <c r="B2280" t="s">
        <v>151</v>
      </c>
      <c r="C2280" s="79">
        <f t="shared" si="70"/>
        <v>1</v>
      </c>
      <c r="D2280" s="79">
        <f t="shared" si="71"/>
        <v>0</v>
      </c>
    </row>
    <row r="2281" spans="1:4" x14ac:dyDescent="0.2">
      <c r="A2281" t="s">
        <v>18</v>
      </c>
      <c r="B2281" t="s">
        <v>151</v>
      </c>
      <c r="C2281" s="79">
        <f t="shared" si="70"/>
        <v>1</v>
      </c>
      <c r="D2281" s="79">
        <f t="shared" si="71"/>
        <v>0</v>
      </c>
    </row>
    <row r="2282" spans="1:4" x14ac:dyDescent="0.2">
      <c r="A2282" t="s">
        <v>18</v>
      </c>
      <c r="B2282" t="s">
        <v>151</v>
      </c>
      <c r="C2282" s="79">
        <f t="shared" si="70"/>
        <v>1</v>
      </c>
      <c r="D2282" s="79">
        <f t="shared" si="71"/>
        <v>0</v>
      </c>
    </row>
    <row r="2283" spans="1:4" x14ac:dyDescent="0.2">
      <c r="A2283" t="s">
        <v>18</v>
      </c>
      <c r="B2283" t="s">
        <v>151</v>
      </c>
      <c r="C2283" s="79">
        <f t="shared" si="70"/>
        <v>1</v>
      </c>
      <c r="D2283" s="79">
        <f t="shared" si="71"/>
        <v>0</v>
      </c>
    </row>
    <row r="2284" spans="1:4" x14ac:dyDescent="0.2">
      <c r="A2284" t="s">
        <v>18</v>
      </c>
      <c r="B2284" t="s">
        <v>151</v>
      </c>
      <c r="C2284" s="79">
        <f t="shared" si="70"/>
        <v>1</v>
      </c>
      <c r="D2284" s="79">
        <f t="shared" si="71"/>
        <v>0</v>
      </c>
    </row>
    <row r="2285" spans="1:4" x14ac:dyDescent="0.2">
      <c r="A2285" t="s">
        <v>18</v>
      </c>
      <c r="B2285" t="s">
        <v>151</v>
      </c>
      <c r="C2285" s="79">
        <f t="shared" si="70"/>
        <v>1</v>
      </c>
      <c r="D2285" s="79">
        <f t="shared" si="71"/>
        <v>0</v>
      </c>
    </row>
    <row r="2286" spans="1:4" x14ac:dyDescent="0.2">
      <c r="A2286" t="s">
        <v>18</v>
      </c>
      <c r="B2286" t="s">
        <v>151</v>
      </c>
      <c r="C2286" s="79">
        <f t="shared" si="70"/>
        <v>1</v>
      </c>
      <c r="D2286" s="79">
        <f t="shared" si="71"/>
        <v>0</v>
      </c>
    </row>
    <row r="2287" spans="1:4" x14ac:dyDescent="0.2">
      <c r="A2287" t="s">
        <v>18</v>
      </c>
      <c r="B2287" t="s">
        <v>151</v>
      </c>
      <c r="C2287" s="79">
        <f t="shared" si="70"/>
        <v>1</v>
      </c>
      <c r="D2287" s="79">
        <f t="shared" si="71"/>
        <v>0</v>
      </c>
    </row>
    <row r="2288" spans="1:4" x14ac:dyDescent="0.2">
      <c r="A2288" t="s">
        <v>18</v>
      </c>
      <c r="B2288" t="s">
        <v>151</v>
      </c>
      <c r="C2288" s="79">
        <f t="shared" si="70"/>
        <v>1</v>
      </c>
      <c r="D2288" s="79">
        <f t="shared" si="71"/>
        <v>0</v>
      </c>
    </row>
    <row r="2289" spans="1:4" x14ac:dyDescent="0.2">
      <c r="A2289" t="s">
        <v>18</v>
      </c>
      <c r="B2289" t="s">
        <v>151</v>
      </c>
      <c r="C2289" s="79">
        <f t="shared" si="70"/>
        <v>1</v>
      </c>
      <c r="D2289" s="79">
        <f t="shared" si="71"/>
        <v>0</v>
      </c>
    </row>
    <row r="2290" spans="1:4" x14ac:dyDescent="0.2">
      <c r="A2290" t="s">
        <v>18</v>
      </c>
      <c r="B2290" t="s">
        <v>151</v>
      </c>
      <c r="C2290" s="79">
        <f t="shared" si="70"/>
        <v>1</v>
      </c>
      <c r="D2290" s="79">
        <f t="shared" si="71"/>
        <v>0</v>
      </c>
    </row>
    <row r="2291" spans="1:4" x14ac:dyDescent="0.2">
      <c r="A2291" t="s">
        <v>18</v>
      </c>
      <c r="B2291" t="s">
        <v>151</v>
      </c>
      <c r="C2291" s="79">
        <f t="shared" si="70"/>
        <v>1</v>
      </c>
      <c r="D2291" s="79">
        <f t="shared" si="71"/>
        <v>0</v>
      </c>
    </row>
    <row r="2292" spans="1:4" x14ac:dyDescent="0.2">
      <c r="A2292" t="s">
        <v>18</v>
      </c>
      <c r="B2292" t="s">
        <v>151</v>
      </c>
      <c r="C2292" s="79">
        <f t="shared" si="70"/>
        <v>1</v>
      </c>
      <c r="D2292" s="79">
        <f t="shared" si="71"/>
        <v>0</v>
      </c>
    </row>
    <row r="2293" spans="1:4" x14ac:dyDescent="0.2">
      <c r="A2293" t="s">
        <v>18</v>
      </c>
      <c r="B2293" t="s">
        <v>151</v>
      </c>
      <c r="C2293" s="79">
        <f t="shared" si="70"/>
        <v>1</v>
      </c>
      <c r="D2293" s="79">
        <f t="shared" si="71"/>
        <v>0</v>
      </c>
    </row>
    <row r="2294" spans="1:4" x14ac:dyDescent="0.2">
      <c r="A2294" t="s">
        <v>18</v>
      </c>
      <c r="B2294" t="s">
        <v>151</v>
      </c>
      <c r="C2294" s="79">
        <f t="shared" si="70"/>
        <v>1</v>
      </c>
      <c r="D2294" s="79">
        <f t="shared" si="71"/>
        <v>0</v>
      </c>
    </row>
    <row r="2295" spans="1:4" x14ac:dyDescent="0.2">
      <c r="A2295" t="s">
        <v>18</v>
      </c>
      <c r="B2295" t="s">
        <v>151</v>
      </c>
      <c r="C2295" s="79">
        <f t="shared" si="70"/>
        <v>1</v>
      </c>
      <c r="D2295" s="79">
        <f t="shared" si="71"/>
        <v>0</v>
      </c>
    </row>
    <row r="2296" spans="1:4" x14ac:dyDescent="0.2">
      <c r="A2296" t="s">
        <v>18</v>
      </c>
      <c r="B2296" t="s">
        <v>151</v>
      </c>
      <c r="C2296" s="79">
        <f t="shared" si="70"/>
        <v>1</v>
      </c>
      <c r="D2296" s="79">
        <f t="shared" si="71"/>
        <v>0</v>
      </c>
    </row>
    <row r="2297" spans="1:4" x14ac:dyDescent="0.2">
      <c r="A2297" t="s">
        <v>18</v>
      </c>
      <c r="B2297" t="s">
        <v>151</v>
      </c>
      <c r="C2297" s="79">
        <f t="shared" si="70"/>
        <v>1</v>
      </c>
      <c r="D2297" s="79">
        <f t="shared" si="71"/>
        <v>0</v>
      </c>
    </row>
    <row r="2298" spans="1:4" x14ac:dyDescent="0.2">
      <c r="A2298" t="s">
        <v>18</v>
      </c>
      <c r="B2298" t="s">
        <v>151</v>
      </c>
      <c r="C2298" s="79">
        <f t="shared" si="70"/>
        <v>1</v>
      </c>
      <c r="D2298" s="79">
        <f t="shared" si="71"/>
        <v>0</v>
      </c>
    </row>
    <row r="2299" spans="1:4" x14ac:dyDescent="0.2">
      <c r="A2299" t="s">
        <v>18</v>
      </c>
      <c r="B2299" t="s">
        <v>151</v>
      </c>
      <c r="C2299" s="79">
        <f t="shared" si="70"/>
        <v>1</v>
      </c>
      <c r="D2299" s="79">
        <f t="shared" si="71"/>
        <v>0</v>
      </c>
    </row>
    <row r="2300" spans="1:4" x14ac:dyDescent="0.2">
      <c r="A2300" t="s">
        <v>18</v>
      </c>
      <c r="B2300" t="s">
        <v>151</v>
      </c>
      <c r="C2300" s="79">
        <f t="shared" si="70"/>
        <v>1</v>
      </c>
      <c r="D2300" s="79">
        <f t="shared" si="71"/>
        <v>0</v>
      </c>
    </row>
    <row r="2301" spans="1:4" x14ac:dyDescent="0.2">
      <c r="A2301" t="s">
        <v>18</v>
      </c>
      <c r="B2301" t="s">
        <v>151</v>
      </c>
      <c r="C2301" s="79">
        <f t="shared" si="70"/>
        <v>1</v>
      </c>
      <c r="D2301" s="79">
        <f t="shared" si="71"/>
        <v>0</v>
      </c>
    </row>
    <row r="2302" spans="1:4" x14ac:dyDescent="0.2">
      <c r="A2302" t="s">
        <v>18</v>
      </c>
      <c r="B2302" t="s">
        <v>151</v>
      </c>
      <c r="C2302" s="79">
        <f t="shared" si="70"/>
        <v>1</v>
      </c>
      <c r="D2302" s="79">
        <f t="shared" si="71"/>
        <v>0</v>
      </c>
    </row>
    <row r="2303" spans="1:4" x14ac:dyDescent="0.2">
      <c r="A2303" t="s">
        <v>18</v>
      </c>
      <c r="B2303" t="s">
        <v>151</v>
      </c>
      <c r="C2303" s="79">
        <f t="shared" si="70"/>
        <v>1</v>
      </c>
      <c r="D2303" s="79">
        <f t="shared" si="71"/>
        <v>0</v>
      </c>
    </row>
    <row r="2304" spans="1:4" x14ac:dyDescent="0.2">
      <c r="A2304" t="s">
        <v>18</v>
      </c>
      <c r="B2304" t="s">
        <v>151</v>
      </c>
      <c r="C2304" s="79">
        <f t="shared" si="70"/>
        <v>1</v>
      </c>
      <c r="D2304" s="79">
        <f t="shared" si="71"/>
        <v>0</v>
      </c>
    </row>
    <row r="2305" spans="1:4" x14ac:dyDescent="0.2">
      <c r="A2305" t="s">
        <v>18</v>
      </c>
      <c r="B2305" t="s">
        <v>151</v>
      </c>
      <c r="C2305" s="79">
        <f t="shared" si="70"/>
        <v>1</v>
      </c>
      <c r="D2305" s="79">
        <f t="shared" si="71"/>
        <v>0</v>
      </c>
    </row>
    <row r="2306" spans="1:4" x14ac:dyDescent="0.2">
      <c r="A2306" t="s">
        <v>18</v>
      </c>
      <c r="B2306" t="s">
        <v>151</v>
      </c>
      <c r="C2306" s="79">
        <f t="shared" si="70"/>
        <v>1</v>
      </c>
      <c r="D2306" s="79">
        <f t="shared" si="71"/>
        <v>0</v>
      </c>
    </row>
    <row r="2307" spans="1:4" x14ac:dyDescent="0.2">
      <c r="A2307" t="s">
        <v>18</v>
      </c>
      <c r="B2307" t="s">
        <v>151</v>
      </c>
      <c r="C2307" s="79">
        <f t="shared" ref="C2307:C2370" si="72">IF(A2307="Male", 1, 0)</f>
        <v>1</v>
      </c>
      <c r="D2307" s="79">
        <f t="shared" ref="D2307:D2370" si="73">IF(B2307="Yes", 1, 0)</f>
        <v>0</v>
      </c>
    </row>
    <row r="2308" spans="1:4" x14ac:dyDescent="0.2">
      <c r="A2308" t="s">
        <v>18</v>
      </c>
      <c r="B2308" t="s">
        <v>151</v>
      </c>
      <c r="C2308" s="79">
        <f t="shared" si="72"/>
        <v>1</v>
      </c>
      <c r="D2308" s="79">
        <f t="shared" si="73"/>
        <v>0</v>
      </c>
    </row>
    <row r="2309" spans="1:4" x14ac:dyDescent="0.2">
      <c r="A2309" t="s">
        <v>18</v>
      </c>
      <c r="B2309" t="s">
        <v>151</v>
      </c>
      <c r="C2309" s="79">
        <f t="shared" si="72"/>
        <v>1</v>
      </c>
      <c r="D2309" s="79">
        <f t="shared" si="73"/>
        <v>0</v>
      </c>
    </row>
    <row r="2310" spans="1:4" x14ac:dyDescent="0.2">
      <c r="A2310" t="s">
        <v>18</v>
      </c>
      <c r="B2310" t="s">
        <v>151</v>
      </c>
      <c r="C2310" s="79">
        <f t="shared" si="72"/>
        <v>1</v>
      </c>
      <c r="D2310" s="79">
        <f t="shared" si="73"/>
        <v>0</v>
      </c>
    </row>
    <row r="2311" spans="1:4" x14ac:dyDescent="0.2">
      <c r="A2311" t="s">
        <v>18</v>
      </c>
      <c r="B2311" t="s">
        <v>151</v>
      </c>
      <c r="C2311" s="79">
        <f t="shared" si="72"/>
        <v>1</v>
      </c>
      <c r="D2311" s="79">
        <f t="shared" si="73"/>
        <v>0</v>
      </c>
    </row>
    <row r="2312" spans="1:4" x14ac:dyDescent="0.2">
      <c r="A2312" t="s">
        <v>18</v>
      </c>
      <c r="B2312" t="s">
        <v>151</v>
      </c>
      <c r="C2312" s="79">
        <f t="shared" si="72"/>
        <v>1</v>
      </c>
      <c r="D2312" s="79">
        <f t="shared" si="73"/>
        <v>0</v>
      </c>
    </row>
    <row r="2313" spans="1:4" x14ac:dyDescent="0.2">
      <c r="A2313" t="s">
        <v>18</v>
      </c>
      <c r="B2313" t="s">
        <v>151</v>
      </c>
      <c r="C2313" s="79">
        <f t="shared" si="72"/>
        <v>1</v>
      </c>
      <c r="D2313" s="79">
        <f t="shared" si="73"/>
        <v>0</v>
      </c>
    </row>
    <row r="2314" spans="1:4" x14ac:dyDescent="0.2">
      <c r="A2314" t="s">
        <v>18</v>
      </c>
      <c r="B2314" t="s">
        <v>151</v>
      </c>
      <c r="C2314" s="79">
        <f t="shared" si="72"/>
        <v>1</v>
      </c>
      <c r="D2314" s="79">
        <f t="shared" si="73"/>
        <v>0</v>
      </c>
    </row>
    <row r="2315" spans="1:4" x14ac:dyDescent="0.2">
      <c r="A2315" t="s">
        <v>18</v>
      </c>
      <c r="B2315" t="s">
        <v>151</v>
      </c>
      <c r="C2315" s="79">
        <f t="shared" si="72"/>
        <v>1</v>
      </c>
      <c r="D2315" s="79">
        <f t="shared" si="73"/>
        <v>0</v>
      </c>
    </row>
    <row r="2316" spans="1:4" x14ac:dyDescent="0.2">
      <c r="A2316" t="s">
        <v>18</v>
      </c>
      <c r="B2316" t="s">
        <v>151</v>
      </c>
      <c r="C2316" s="79">
        <f t="shared" si="72"/>
        <v>1</v>
      </c>
      <c r="D2316" s="79">
        <f t="shared" si="73"/>
        <v>0</v>
      </c>
    </row>
    <row r="2317" spans="1:4" x14ac:dyDescent="0.2">
      <c r="A2317" t="s">
        <v>18</v>
      </c>
      <c r="B2317" t="s">
        <v>151</v>
      </c>
      <c r="C2317" s="79">
        <f t="shared" si="72"/>
        <v>1</v>
      </c>
      <c r="D2317" s="79">
        <f t="shared" si="73"/>
        <v>0</v>
      </c>
    </row>
    <row r="2318" spans="1:4" x14ac:dyDescent="0.2">
      <c r="A2318" t="s">
        <v>18</v>
      </c>
      <c r="B2318" t="s">
        <v>151</v>
      </c>
      <c r="C2318" s="79">
        <f t="shared" si="72"/>
        <v>1</v>
      </c>
      <c r="D2318" s="79">
        <f t="shared" si="73"/>
        <v>0</v>
      </c>
    </row>
    <row r="2319" spans="1:4" x14ac:dyDescent="0.2">
      <c r="A2319" t="s">
        <v>18</v>
      </c>
      <c r="B2319" t="s">
        <v>151</v>
      </c>
      <c r="C2319" s="79">
        <f t="shared" si="72"/>
        <v>1</v>
      </c>
      <c r="D2319" s="79">
        <f t="shared" si="73"/>
        <v>0</v>
      </c>
    </row>
    <row r="2320" spans="1:4" x14ac:dyDescent="0.2">
      <c r="A2320" t="s">
        <v>18</v>
      </c>
      <c r="B2320" t="s">
        <v>151</v>
      </c>
      <c r="C2320" s="79">
        <f t="shared" si="72"/>
        <v>1</v>
      </c>
      <c r="D2320" s="79">
        <f t="shared" si="73"/>
        <v>0</v>
      </c>
    </row>
    <row r="2321" spans="1:4" x14ac:dyDescent="0.2">
      <c r="A2321" t="s">
        <v>18</v>
      </c>
      <c r="B2321" t="s">
        <v>151</v>
      </c>
      <c r="C2321" s="79">
        <f t="shared" si="72"/>
        <v>1</v>
      </c>
      <c r="D2321" s="79">
        <f t="shared" si="73"/>
        <v>0</v>
      </c>
    </row>
    <row r="2322" spans="1:4" x14ac:dyDescent="0.2">
      <c r="A2322" t="s">
        <v>18</v>
      </c>
      <c r="B2322" t="s">
        <v>151</v>
      </c>
      <c r="C2322" s="79">
        <f t="shared" si="72"/>
        <v>1</v>
      </c>
      <c r="D2322" s="79">
        <f t="shared" si="73"/>
        <v>0</v>
      </c>
    </row>
    <row r="2323" spans="1:4" x14ac:dyDescent="0.2">
      <c r="A2323" t="s">
        <v>18</v>
      </c>
      <c r="B2323" t="s">
        <v>151</v>
      </c>
      <c r="C2323" s="79">
        <f t="shared" si="72"/>
        <v>1</v>
      </c>
      <c r="D2323" s="79">
        <f t="shared" si="73"/>
        <v>0</v>
      </c>
    </row>
    <row r="2324" spans="1:4" x14ac:dyDescent="0.2">
      <c r="A2324" t="s">
        <v>18</v>
      </c>
      <c r="B2324" t="s">
        <v>151</v>
      </c>
      <c r="C2324" s="79">
        <f t="shared" si="72"/>
        <v>1</v>
      </c>
      <c r="D2324" s="79">
        <f t="shared" si="73"/>
        <v>0</v>
      </c>
    </row>
    <row r="2325" spans="1:4" x14ac:dyDescent="0.2">
      <c r="A2325" t="s">
        <v>18</v>
      </c>
      <c r="B2325" t="s">
        <v>151</v>
      </c>
      <c r="C2325" s="79">
        <f t="shared" si="72"/>
        <v>1</v>
      </c>
      <c r="D2325" s="79">
        <f t="shared" si="73"/>
        <v>0</v>
      </c>
    </row>
    <row r="2326" spans="1:4" x14ac:dyDescent="0.2">
      <c r="A2326" t="s">
        <v>18</v>
      </c>
      <c r="B2326" t="s">
        <v>151</v>
      </c>
      <c r="C2326" s="79">
        <f t="shared" si="72"/>
        <v>1</v>
      </c>
      <c r="D2326" s="79">
        <f t="shared" si="73"/>
        <v>0</v>
      </c>
    </row>
    <row r="2327" spans="1:4" x14ac:dyDescent="0.2">
      <c r="A2327" t="s">
        <v>18</v>
      </c>
      <c r="B2327" t="s">
        <v>151</v>
      </c>
      <c r="C2327" s="79">
        <f t="shared" si="72"/>
        <v>1</v>
      </c>
      <c r="D2327" s="79">
        <f t="shared" si="73"/>
        <v>0</v>
      </c>
    </row>
    <row r="2328" spans="1:4" x14ac:dyDescent="0.2">
      <c r="A2328" t="s">
        <v>18</v>
      </c>
      <c r="B2328" t="s">
        <v>151</v>
      </c>
      <c r="C2328" s="79">
        <f t="shared" si="72"/>
        <v>1</v>
      </c>
      <c r="D2328" s="79">
        <f t="shared" si="73"/>
        <v>0</v>
      </c>
    </row>
    <row r="2329" spans="1:4" x14ac:dyDescent="0.2">
      <c r="A2329" t="s">
        <v>18</v>
      </c>
      <c r="B2329" t="s">
        <v>151</v>
      </c>
      <c r="C2329" s="79">
        <f t="shared" si="72"/>
        <v>1</v>
      </c>
      <c r="D2329" s="79">
        <f t="shared" si="73"/>
        <v>0</v>
      </c>
    </row>
    <row r="2330" spans="1:4" x14ac:dyDescent="0.2">
      <c r="A2330" t="s">
        <v>18</v>
      </c>
      <c r="B2330" t="s">
        <v>151</v>
      </c>
      <c r="C2330" s="79">
        <f t="shared" si="72"/>
        <v>1</v>
      </c>
      <c r="D2330" s="79">
        <f t="shared" si="73"/>
        <v>0</v>
      </c>
    </row>
    <row r="2331" spans="1:4" x14ac:dyDescent="0.2">
      <c r="A2331" t="s">
        <v>18</v>
      </c>
      <c r="B2331" t="s">
        <v>151</v>
      </c>
      <c r="C2331" s="79">
        <f t="shared" si="72"/>
        <v>1</v>
      </c>
      <c r="D2331" s="79">
        <f t="shared" si="73"/>
        <v>0</v>
      </c>
    </row>
    <row r="2332" spans="1:4" x14ac:dyDescent="0.2">
      <c r="A2332" t="s">
        <v>18</v>
      </c>
      <c r="B2332" t="s">
        <v>151</v>
      </c>
      <c r="C2332" s="79">
        <f t="shared" si="72"/>
        <v>1</v>
      </c>
      <c r="D2332" s="79">
        <f t="shared" si="73"/>
        <v>0</v>
      </c>
    </row>
    <row r="2333" spans="1:4" x14ac:dyDescent="0.2">
      <c r="A2333" t="s">
        <v>18</v>
      </c>
      <c r="B2333" t="s">
        <v>151</v>
      </c>
      <c r="C2333" s="79">
        <f t="shared" si="72"/>
        <v>1</v>
      </c>
      <c r="D2333" s="79">
        <f t="shared" si="73"/>
        <v>0</v>
      </c>
    </row>
    <row r="2334" spans="1:4" x14ac:dyDescent="0.2">
      <c r="A2334" t="s">
        <v>18</v>
      </c>
      <c r="B2334" t="s">
        <v>151</v>
      </c>
      <c r="C2334" s="79">
        <f t="shared" si="72"/>
        <v>1</v>
      </c>
      <c r="D2334" s="79">
        <f t="shared" si="73"/>
        <v>0</v>
      </c>
    </row>
    <row r="2335" spans="1:4" x14ac:dyDescent="0.2">
      <c r="A2335" t="s">
        <v>18</v>
      </c>
      <c r="B2335" t="s">
        <v>151</v>
      </c>
      <c r="C2335" s="79">
        <f t="shared" si="72"/>
        <v>1</v>
      </c>
      <c r="D2335" s="79">
        <f t="shared" si="73"/>
        <v>0</v>
      </c>
    </row>
    <row r="2336" spans="1:4" x14ac:dyDescent="0.2">
      <c r="A2336" t="s">
        <v>18</v>
      </c>
      <c r="B2336" t="s">
        <v>151</v>
      </c>
      <c r="C2336" s="79">
        <f t="shared" si="72"/>
        <v>1</v>
      </c>
      <c r="D2336" s="79">
        <f t="shared" si="73"/>
        <v>0</v>
      </c>
    </row>
    <row r="2337" spans="1:4" x14ac:dyDescent="0.2">
      <c r="A2337" t="s">
        <v>18</v>
      </c>
      <c r="B2337" t="s">
        <v>151</v>
      </c>
      <c r="C2337" s="79">
        <f t="shared" si="72"/>
        <v>1</v>
      </c>
      <c r="D2337" s="79">
        <f t="shared" si="73"/>
        <v>0</v>
      </c>
    </row>
    <row r="2338" spans="1:4" x14ac:dyDescent="0.2">
      <c r="A2338" t="s">
        <v>18</v>
      </c>
      <c r="B2338" t="s">
        <v>151</v>
      </c>
      <c r="C2338" s="79">
        <f t="shared" si="72"/>
        <v>1</v>
      </c>
      <c r="D2338" s="79">
        <f t="shared" si="73"/>
        <v>0</v>
      </c>
    </row>
    <row r="2339" spans="1:4" x14ac:dyDescent="0.2">
      <c r="A2339" t="s">
        <v>18</v>
      </c>
      <c r="B2339" t="s">
        <v>151</v>
      </c>
      <c r="C2339" s="79">
        <f t="shared" si="72"/>
        <v>1</v>
      </c>
      <c r="D2339" s="79">
        <f t="shared" si="73"/>
        <v>0</v>
      </c>
    </row>
    <row r="2340" spans="1:4" x14ac:dyDescent="0.2">
      <c r="A2340" t="s">
        <v>18</v>
      </c>
      <c r="B2340" t="s">
        <v>151</v>
      </c>
      <c r="C2340" s="79">
        <f t="shared" si="72"/>
        <v>1</v>
      </c>
      <c r="D2340" s="79">
        <f t="shared" si="73"/>
        <v>0</v>
      </c>
    </row>
    <row r="2341" spans="1:4" x14ac:dyDescent="0.2">
      <c r="A2341" t="s">
        <v>18</v>
      </c>
      <c r="B2341" t="s">
        <v>151</v>
      </c>
      <c r="C2341" s="79">
        <f t="shared" si="72"/>
        <v>1</v>
      </c>
      <c r="D2341" s="79">
        <f t="shared" si="73"/>
        <v>0</v>
      </c>
    </row>
    <row r="2342" spans="1:4" x14ac:dyDescent="0.2">
      <c r="A2342" t="s">
        <v>18</v>
      </c>
      <c r="B2342" t="s">
        <v>151</v>
      </c>
      <c r="C2342" s="79">
        <f t="shared" si="72"/>
        <v>1</v>
      </c>
      <c r="D2342" s="79">
        <f t="shared" si="73"/>
        <v>0</v>
      </c>
    </row>
    <row r="2343" spans="1:4" x14ac:dyDescent="0.2">
      <c r="A2343" t="s">
        <v>18</v>
      </c>
      <c r="B2343" t="s">
        <v>151</v>
      </c>
      <c r="C2343" s="79">
        <f t="shared" si="72"/>
        <v>1</v>
      </c>
      <c r="D2343" s="79">
        <f t="shared" si="73"/>
        <v>0</v>
      </c>
    </row>
    <row r="2344" spans="1:4" x14ac:dyDescent="0.2">
      <c r="A2344" t="s">
        <v>18</v>
      </c>
      <c r="B2344" t="s">
        <v>151</v>
      </c>
      <c r="C2344" s="79">
        <f t="shared" si="72"/>
        <v>1</v>
      </c>
      <c r="D2344" s="79">
        <f t="shared" si="73"/>
        <v>0</v>
      </c>
    </row>
    <row r="2345" spans="1:4" x14ac:dyDescent="0.2">
      <c r="A2345" t="s">
        <v>18</v>
      </c>
      <c r="B2345" t="s">
        <v>151</v>
      </c>
      <c r="C2345" s="79">
        <f t="shared" si="72"/>
        <v>1</v>
      </c>
      <c r="D2345" s="79">
        <f t="shared" si="73"/>
        <v>0</v>
      </c>
    </row>
    <row r="2346" spans="1:4" x14ac:dyDescent="0.2">
      <c r="A2346" t="s">
        <v>18</v>
      </c>
      <c r="B2346" t="s">
        <v>151</v>
      </c>
      <c r="C2346" s="79">
        <f t="shared" si="72"/>
        <v>1</v>
      </c>
      <c r="D2346" s="79">
        <f t="shared" si="73"/>
        <v>0</v>
      </c>
    </row>
    <row r="2347" spans="1:4" x14ac:dyDescent="0.2">
      <c r="A2347" t="s">
        <v>18</v>
      </c>
      <c r="B2347" t="s">
        <v>151</v>
      </c>
      <c r="C2347" s="79">
        <f t="shared" si="72"/>
        <v>1</v>
      </c>
      <c r="D2347" s="79">
        <f t="shared" si="73"/>
        <v>0</v>
      </c>
    </row>
    <row r="2348" spans="1:4" x14ac:dyDescent="0.2">
      <c r="A2348" t="s">
        <v>18</v>
      </c>
      <c r="B2348" t="s">
        <v>151</v>
      </c>
      <c r="C2348" s="79">
        <f t="shared" si="72"/>
        <v>1</v>
      </c>
      <c r="D2348" s="79">
        <f t="shared" si="73"/>
        <v>0</v>
      </c>
    </row>
    <row r="2349" spans="1:4" x14ac:dyDescent="0.2">
      <c r="A2349" t="s">
        <v>18</v>
      </c>
      <c r="B2349" t="s">
        <v>151</v>
      </c>
      <c r="C2349" s="79">
        <f t="shared" si="72"/>
        <v>1</v>
      </c>
      <c r="D2349" s="79">
        <f t="shared" si="73"/>
        <v>0</v>
      </c>
    </row>
    <row r="2350" spans="1:4" x14ac:dyDescent="0.2">
      <c r="A2350" t="s">
        <v>18</v>
      </c>
      <c r="B2350" t="s">
        <v>151</v>
      </c>
      <c r="C2350" s="79">
        <f t="shared" si="72"/>
        <v>1</v>
      </c>
      <c r="D2350" s="79">
        <f t="shared" si="73"/>
        <v>0</v>
      </c>
    </row>
    <row r="2351" spans="1:4" x14ac:dyDescent="0.2">
      <c r="A2351" t="s">
        <v>18</v>
      </c>
      <c r="B2351" t="s">
        <v>151</v>
      </c>
      <c r="C2351" s="79">
        <f t="shared" si="72"/>
        <v>1</v>
      </c>
      <c r="D2351" s="79">
        <f t="shared" si="73"/>
        <v>0</v>
      </c>
    </row>
    <row r="2352" spans="1:4" x14ac:dyDescent="0.2">
      <c r="A2352" t="s">
        <v>18</v>
      </c>
      <c r="B2352" t="s">
        <v>151</v>
      </c>
      <c r="C2352" s="79">
        <f t="shared" si="72"/>
        <v>1</v>
      </c>
      <c r="D2352" s="79">
        <f t="shared" si="73"/>
        <v>0</v>
      </c>
    </row>
    <row r="2353" spans="1:4" x14ac:dyDescent="0.2">
      <c r="A2353" t="s">
        <v>18</v>
      </c>
      <c r="B2353" t="s">
        <v>151</v>
      </c>
      <c r="C2353" s="79">
        <f t="shared" si="72"/>
        <v>1</v>
      </c>
      <c r="D2353" s="79">
        <f t="shared" si="73"/>
        <v>0</v>
      </c>
    </row>
    <row r="2354" spans="1:4" x14ac:dyDescent="0.2">
      <c r="A2354" t="s">
        <v>18</v>
      </c>
      <c r="B2354" t="s">
        <v>151</v>
      </c>
      <c r="C2354" s="79">
        <f t="shared" si="72"/>
        <v>1</v>
      </c>
      <c r="D2354" s="79">
        <f t="shared" si="73"/>
        <v>0</v>
      </c>
    </row>
    <row r="2355" spans="1:4" x14ac:dyDescent="0.2">
      <c r="A2355" t="s">
        <v>18</v>
      </c>
      <c r="B2355" t="s">
        <v>151</v>
      </c>
      <c r="C2355" s="79">
        <f t="shared" si="72"/>
        <v>1</v>
      </c>
      <c r="D2355" s="79">
        <f t="shared" si="73"/>
        <v>0</v>
      </c>
    </row>
    <row r="2356" spans="1:4" x14ac:dyDescent="0.2">
      <c r="A2356" t="s">
        <v>18</v>
      </c>
      <c r="B2356" t="s">
        <v>151</v>
      </c>
      <c r="C2356" s="79">
        <f t="shared" si="72"/>
        <v>1</v>
      </c>
      <c r="D2356" s="79">
        <f t="shared" si="73"/>
        <v>0</v>
      </c>
    </row>
    <row r="2357" spans="1:4" x14ac:dyDescent="0.2">
      <c r="A2357" t="s">
        <v>18</v>
      </c>
      <c r="B2357" t="s">
        <v>151</v>
      </c>
      <c r="C2357" s="79">
        <f t="shared" si="72"/>
        <v>1</v>
      </c>
      <c r="D2357" s="79">
        <f t="shared" si="73"/>
        <v>0</v>
      </c>
    </row>
    <row r="2358" spans="1:4" x14ac:dyDescent="0.2">
      <c r="A2358" t="s">
        <v>18</v>
      </c>
      <c r="B2358" t="s">
        <v>151</v>
      </c>
      <c r="C2358" s="79">
        <f t="shared" si="72"/>
        <v>1</v>
      </c>
      <c r="D2358" s="79">
        <f t="shared" si="73"/>
        <v>0</v>
      </c>
    </row>
    <row r="2359" spans="1:4" x14ac:dyDescent="0.2">
      <c r="A2359" t="s">
        <v>18</v>
      </c>
      <c r="B2359" t="s">
        <v>151</v>
      </c>
      <c r="C2359" s="79">
        <f t="shared" si="72"/>
        <v>1</v>
      </c>
      <c r="D2359" s="79">
        <f t="shared" si="73"/>
        <v>0</v>
      </c>
    </row>
    <row r="2360" spans="1:4" x14ac:dyDescent="0.2">
      <c r="A2360" t="s">
        <v>18</v>
      </c>
      <c r="B2360" t="s">
        <v>151</v>
      </c>
      <c r="C2360" s="79">
        <f t="shared" si="72"/>
        <v>1</v>
      </c>
      <c r="D2360" s="79">
        <f t="shared" si="73"/>
        <v>0</v>
      </c>
    </row>
    <row r="2361" spans="1:4" x14ac:dyDescent="0.2">
      <c r="A2361" t="s">
        <v>18</v>
      </c>
      <c r="B2361" t="s">
        <v>151</v>
      </c>
      <c r="C2361" s="79">
        <f t="shared" si="72"/>
        <v>1</v>
      </c>
      <c r="D2361" s="79">
        <f t="shared" si="73"/>
        <v>0</v>
      </c>
    </row>
    <row r="2362" spans="1:4" x14ac:dyDescent="0.2">
      <c r="A2362" t="s">
        <v>18</v>
      </c>
      <c r="B2362" t="s">
        <v>151</v>
      </c>
      <c r="C2362" s="79">
        <f t="shared" si="72"/>
        <v>1</v>
      </c>
      <c r="D2362" s="79">
        <f t="shared" si="73"/>
        <v>0</v>
      </c>
    </row>
    <row r="2363" spans="1:4" x14ac:dyDescent="0.2">
      <c r="A2363" t="s">
        <v>18</v>
      </c>
      <c r="B2363" t="s">
        <v>151</v>
      </c>
      <c r="C2363" s="79">
        <f t="shared" si="72"/>
        <v>1</v>
      </c>
      <c r="D2363" s="79">
        <f t="shared" si="73"/>
        <v>0</v>
      </c>
    </row>
    <row r="2364" spans="1:4" x14ac:dyDescent="0.2">
      <c r="A2364" t="s">
        <v>18</v>
      </c>
      <c r="B2364" t="s">
        <v>151</v>
      </c>
      <c r="C2364" s="79">
        <f t="shared" si="72"/>
        <v>1</v>
      </c>
      <c r="D2364" s="79">
        <f t="shared" si="73"/>
        <v>0</v>
      </c>
    </row>
    <row r="2365" spans="1:4" x14ac:dyDescent="0.2">
      <c r="A2365" t="s">
        <v>18</v>
      </c>
      <c r="B2365" t="s">
        <v>151</v>
      </c>
      <c r="C2365" s="79">
        <f t="shared" si="72"/>
        <v>1</v>
      </c>
      <c r="D2365" s="79">
        <f t="shared" si="73"/>
        <v>0</v>
      </c>
    </row>
    <row r="2366" spans="1:4" x14ac:dyDescent="0.2">
      <c r="A2366" t="s">
        <v>18</v>
      </c>
      <c r="B2366" t="s">
        <v>151</v>
      </c>
      <c r="C2366" s="79">
        <f t="shared" si="72"/>
        <v>1</v>
      </c>
      <c r="D2366" s="79">
        <f t="shared" si="73"/>
        <v>0</v>
      </c>
    </row>
    <row r="2367" spans="1:4" x14ac:dyDescent="0.2">
      <c r="A2367" t="s">
        <v>18</v>
      </c>
      <c r="B2367" t="s">
        <v>151</v>
      </c>
      <c r="C2367" s="79">
        <f t="shared" si="72"/>
        <v>1</v>
      </c>
      <c r="D2367" s="79">
        <f t="shared" si="73"/>
        <v>0</v>
      </c>
    </row>
    <row r="2368" spans="1:4" x14ac:dyDescent="0.2">
      <c r="A2368" t="s">
        <v>18</v>
      </c>
      <c r="B2368" t="s">
        <v>151</v>
      </c>
      <c r="C2368" s="79">
        <f t="shared" si="72"/>
        <v>1</v>
      </c>
      <c r="D2368" s="79">
        <f t="shared" si="73"/>
        <v>0</v>
      </c>
    </row>
    <row r="2369" spans="1:4" x14ac:dyDescent="0.2">
      <c r="A2369" t="s">
        <v>18</v>
      </c>
      <c r="B2369" t="s">
        <v>151</v>
      </c>
      <c r="C2369" s="79">
        <f t="shared" si="72"/>
        <v>1</v>
      </c>
      <c r="D2369" s="79">
        <f t="shared" si="73"/>
        <v>0</v>
      </c>
    </row>
    <row r="2370" spans="1:4" x14ac:dyDescent="0.2">
      <c r="A2370" t="s">
        <v>18</v>
      </c>
      <c r="B2370" t="s">
        <v>151</v>
      </c>
      <c r="C2370" s="79">
        <f t="shared" si="72"/>
        <v>1</v>
      </c>
      <c r="D2370" s="79">
        <f t="shared" si="73"/>
        <v>0</v>
      </c>
    </row>
    <row r="2371" spans="1:4" x14ac:dyDescent="0.2">
      <c r="A2371" t="s">
        <v>18</v>
      </c>
      <c r="B2371" t="s">
        <v>151</v>
      </c>
      <c r="C2371" s="79">
        <f t="shared" ref="C2371:C2434" si="74">IF(A2371="Male", 1, 0)</f>
        <v>1</v>
      </c>
      <c r="D2371" s="79">
        <f t="shared" ref="D2371:D2434" si="75">IF(B2371="Yes", 1, 0)</f>
        <v>0</v>
      </c>
    </row>
    <row r="2372" spans="1:4" x14ac:dyDescent="0.2">
      <c r="A2372" t="s">
        <v>18</v>
      </c>
      <c r="B2372" t="s">
        <v>151</v>
      </c>
      <c r="C2372" s="79">
        <f t="shared" si="74"/>
        <v>1</v>
      </c>
      <c r="D2372" s="79">
        <f t="shared" si="75"/>
        <v>0</v>
      </c>
    </row>
    <row r="2373" spans="1:4" x14ac:dyDescent="0.2">
      <c r="A2373" t="s">
        <v>18</v>
      </c>
      <c r="B2373" t="s">
        <v>151</v>
      </c>
      <c r="C2373" s="79">
        <f t="shared" si="74"/>
        <v>1</v>
      </c>
      <c r="D2373" s="79">
        <f t="shared" si="75"/>
        <v>0</v>
      </c>
    </row>
    <row r="2374" spans="1:4" x14ac:dyDescent="0.2">
      <c r="A2374" t="s">
        <v>18</v>
      </c>
      <c r="B2374" t="s">
        <v>151</v>
      </c>
      <c r="C2374" s="79">
        <f t="shared" si="74"/>
        <v>1</v>
      </c>
      <c r="D2374" s="79">
        <f t="shared" si="75"/>
        <v>0</v>
      </c>
    </row>
    <row r="2375" spans="1:4" x14ac:dyDescent="0.2">
      <c r="A2375" t="s">
        <v>18</v>
      </c>
      <c r="B2375" t="s">
        <v>151</v>
      </c>
      <c r="C2375" s="79">
        <f t="shared" si="74"/>
        <v>1</v>
      </c>
      <c r="D2375" s="79">
        <f t="shared" si="75"/>
        <v>0</v>
      </c>
    </row>
    <row r="2376" spans="1:4" x14ac:dyDescent="0.2">
      <c r="A2376" t="s">
        <v>18</v>
      </c>
      <c r="B2376" t="s">
        <v>151</v>
      </c>
      <c r="C2376" s="79">
        <f t="shared" si="74"/>
        <v>1</v>
      </c>
      <c r="D2376" s="79">
        <f t="shared" si="75"/>
        <v>0</v>
      </c>
    </row>
    <row r="2377" spans="1:4" x14ac:dyDescent="0.2">
      <c r="A2377" t="s">
        <v>18</v>
      </c>
      <c r="B2377" t="s">
        <v>151</v>
      </c>
      <c r="C2377" s="79">
        <f t="shared" si="74"/>
        <v>1</v>
      </c>
      <c r="D2377" s="79">
        <f t="shared" si="75"/>
        <v>0</v>
      </c>
    </row>
    <row r="2378" spans="1:4" x14ac:dyDescent="0.2">
      <c r="A2378" t="s">
        <v>18</v>
      </c>
      <c r="B2378" t="s">
        <v>151</v>
      </c>
      <c r="C2378" s="79">
        <f t="shared" si="74"/>
        <v>1</v>
      </c>
      <c r="D2378" s="79">
        <f t="shared" si="75"/>
        <v>0</v>
      </c>
    </row>
    <row r="2379" spans="1:4" x14ac:dyDescent="0.2">
      <c r="A2379" t="s">
        <v>18</v>
      </c>
      <c r="B2379" t="s">
        <v>151</v>
      </c>
      <c r="C2379" s="79">
        <f t="shared" si="74"/>
        <v>1</v>
      </c>
      <c r="D2379" s="79">
        <f t="shared" si="75"/>
        <v>0</v>
      </c>
    </row>
    <row r="2380" spans="1:4" x14ac:dyDescent="0.2">
      <c r="A2380" t="s">
        <v>18</v>
      </c>
      <c r="B2380" t="s">
        <v>151</v>
      </c>
      <c r="C2380" s="79">
        <f t="shared" si="74"/>
        <v>1</v>
      </c>
      <c r="D2380" s="79">
        <f t="shared" si="75"/>
        <v>0</v>
      </c>
    </row>
    <row r="2381" spans="1:4" x14ac:dyDescent="0.2">
      <c r="A2381" t="s">
        <v>18</v>
      </c>
      <c r="B2381" t="s">
        <v>151</v>
      </c>
      <c r="C2381" s="79">
        <f t="shared" si="74"/>
        <v>1</v>
      </c>
      <c r="D2381" s="79">
        <f t="shared" si="75"/>
        <v>0</v>
      </c>
    </row>
    <row r="2382" spans="1:4" x14ac:dyDescent="0.2">
      <c r="A2382" t="s">
        <v>18</v>
      </c>
      <c r="B2382" t="s">
        <v>151</v>
      </c>
      <c r="C2382" s="79">
        <f t="shared" si="74"/>
        <v>1</v>
      </c>
      <c r="D2382" s="79">
        <f t="shared" si="75"/>
        <v>0</v>
      </c>
    </row>
    <row r="2383" spans="1:4" x14ac:dyDescent="0.2">
      <c r="A2383" t="s">
        <v>18</v>
      </c>
      <c r="B2383" t="s">
        <v>151</v>
      </c>
      <c r="C2383" s="79">
        <f t="shared" si="74"/>
        <v>1</v>
      </c>
      <c r="D2383" s="79">
        <f t="shared" si="75"/>
        <v>0</v>
      </c>
    </row>
    <row r="2384" spans="1:4" x14ac:dyDescent="0.2">
      <c r="A2384" t="s">
        <v>18</v>
      </c>
      <c r="B2384" t="s">
        <v>151</v>
      </c>
      <c r="C2384" s="79">
        <f t="shared" si="74"/>
        <v>1</v>
      </c>
      <c r="D2384" s="79">
        <f t="shared" si="75"/>
        <v>0</v>
      </c>
    </row>
    <row r="2385" spans="1:4" x14ac:dyDescent="0.2">
      <c r="A2385" t="s">
        <v>18</v>
      </c>
      <c r="B2385" t="s">
        <v>151</v>
      </c>
      <c r="C2385" s="79">
        <f t="shared" si="74"/>
        <v>1</v>
      </c>
      <c r="D2385" s="79">
        <f t="shared" si="75"/>
        <v>0</v>
      </c>
    </row>
    <row r="2386" spans="1:4" x14ac:dyDescent="0.2">
      <c r="A2386" t="s">
        <v>18</v>
      </c>
      <c r="B2386" t="s">
        <v>151</v>
      </c>
      <c r="C2386" s="79">
        <f t="shared" si="74"/>
        <v>1</v>
      </c>
      <c r="D2386" s="79">
        <f t="shared" si="75"/>
        <v>0</v>
      </c>
    </row>
    <row r="2387" spans="1:4" x14ac:dyDescent="0.2">
      <c r="A2387" t="s">
        <v>18</v>
      </c>
      <c r="B2387" t="s">
        <v>151</v>
      </c>
      <c r="C2387" s="79">
        <f t="shared" si="74"/>
        <v>1</v>
      </c>
      <c r="D2387" s="79">
        <f t="shared" si="75"/>
        <v>0</v>
      </c>
    </row>
    <row r="2388" spans="1:4" x14ac:dyDescent="0.2">
      <c r="A2388" t="s">
        <v>18</v>
      </c>
      <c r="B2388" t="s">
        <v>151</v>
      </c>
      <c r="C2388" s="79">
        <f t="shared" si="74"/>
        <v>1</v>
      </c>
      <c r="D2388" s="79">
        <f t="shared" si="75"/>
        <v>0</v>
      </c>
    </row>
    <row r="2389" spans="1:4" x14ac:dyDescent="0.2">
      <c r="A2389" t="s">
        <v>18</v>
      </c>
      <c r="B2389" t="s">
        <v>151</v>
      </c>
      <c r="C2389" s="79">
        <f t="shared" si="74"/>
        <v>1</v>
      </c>
      <c r="D2389" s="79">
        <f t="shared" si="75"/>
        <v>0</v>
      </c>
    </row>
    <row r="2390" spans="1:4" x14ac:dyDescent="0.2">
      <c r="A2390" t="s">
        <v>18</v>
      </c>
      <c r="B2390" t="s">
        <v>151</v>
      </c>
      <c r="C2390" s="79">
        <f t="shared" si="74"/>
        <v>1</v>
      </c>
      <c r="D2390" s="79">
        <f t="shared" si="75"/>
        <v>0</v>
      </c>
    </row>
    <row r="2391" spans="1:4" x14ac:dyDescent="0.2">
      <c r="A2391" t="s">
        <v>18</v>
      </c>
      <c r="B2391" t="s">
        <v>151</v>
      </c>
      <c r="C2391" s="79">
        <f t="shared" si="74"/>
        <v>1</v>
      </c>
      <c r="D2391" s="79">
        <f t="shared" si="75"/>
        <v>0</v>
      </c>
    </row>
    <row r="2392" spans="1:4" x14ac:dyDescent="0.2">
      <c r="A2392" t="s">
        <v>18</v>
      </c>
      <c r="B2392" t="s">
        <v>151</v>
      </c>
      <c r="C2392" s="79">
        <f t="shared" si="74"/>
        <v>1</v>
      </c>
      <c r="D2392" s="79">
        <f t="shared" si="75"/>
        <v>0</v>
      </c>
    </row>
    <row r="2393" spans="1:4" x14ac:dyDescent="0.2">
      <c r="A2393" t="s">
        <v>18</v>
      </c>
      <c r="B2393" t="s">
        <v>151</v>
      </c>
      <c r="C2393" s="79">
        <f t="shared" si="74"/>
        <v>1</v>
      </c>
      <c r="D2393" s="79">
        <f t="shared" si="75"/>
        <v>0</v>
      </c>
    </row>
    <row r="2394" spans="1:4" x14ac:dyDescent="0.2">
      <c r="A2394" t="s">
        <v>18</v>
      </c>
      <c r="B2394" t="s">
        <v>151</v>
      </c>
      <c r="C2394" s="79">
        <f t="shared" si="74"/>
        <v>1</v>
      </c>
      <c r="D2394" s="79">
        <f t="shared" si="75"/>
        <v>0</v>
      </c>
    </row>
    <row r="2395" spans="1:4" x14ac:dyDescent="0.2">
      <c r="A2395" t="s">
        <v>18</v>
      </c>
      <c r="B2395" t="s">
        <v>151</v>
      </c>
      <c r="C2395" s="79">
        <f t="shared" si="74"/>
        <v>1</v>
      </c>
      <c r="D2395" s="79">
        <f t="shared" si="75"/>
        <v>0</v>
      </c>
    </row>
    <row r="2396" spans="1:4" x14ac:dyDescent="0.2">
      <c r="A2396" t="s">
        <v>18</v>
      </c>
      <c r="B2396" t="s">
        <v>151</v>
      </c>
      <c r="C2396" s="79">
        <f t="shared" si="74"/>
        <v>1</v>
      </c>
      <c r="D2396" s="79">
        <f t="shared" si="75"/>
        <v>0</v>
      </c>
    </row>
    <row r="2397" spans="1:4" x14ac:dyDescent="0.2">
      <c r="A2397" t="s">
        <v>18</v>
      </c>
      <c r="B2397" t="s">
        <v>151</v>
      </c>
      <c r="C2397" s="79">
        <f t="shared" si="74"/>
        <v>1</v>
      </c>
      <c r="D2397" s="79">
        <f t="shared" si="75"/>
        <v>0</v>
      </c>
    </row>
    <row r="2398" spans="1:4" x14ac:dyDescent="0.2">
      <c r="A2398" t="s">
        <v>18</v>
      </c>
      <c r="B2398" t="s">
        <v>151</v>
      </c>
      <c r="C2398" s="79">
        <f t="shared" si="74"/>
        <v>1</v>
      </c>
      <c r="D2398" s="79">
        <f t="shared" si="75"/>
        <v>0</v>
      </c>
    </row>
    <row r="2399" spans="1:4" x14ac:dyDescent="0.2">
      <c r="A2399" t="s">
        <v>18</v>
      </c>
      <c r="B2399" t="s">
        <v>151</v>
      </c>
      <c r="C2399" s="79">
        <f t="shared" si="74"/>
        <v>1</v>
      </c>
      <c r="D2399" s="79">
        <f t="shared" si="75"/>
        <v>0</v>
      </c>
    </row>
    <row r="2400" spans="1:4" x14ac:dyDescent="0.2">
      <c r="A2400" t="s">
        <v>18</v>
      </c>
      <c r="B2400" t="s">
        <v>151</v>
      </c>
      <c r="C2400" s="79">
        <f t="shared" si="74"/>
        <v>1</v>
      </c>
      <c r="D2400" s="79">
        <f t="shared" si="75"/>
        <v>0</v>
      </c>
    </row>
    <row r="2401" spans="1:4" x14ac:dyDescent="0.2">
      <c r="A2401" t="s">
        <v>18</v>
      </c>
      <c r="B2401" t="s">
        <v>151</v>
      </c>
      <c r="C2401" s="79">
        <f t="shared" si="74"/>
        <v>1</v>
      </c>
      <c r="D2401" s="79">
        <f t="shared" si="75"/>
        <v>0</v>
      </c>
    </row>
    <row r="2402" spans="1:4" x14ac:dyDescent="0.2">
      <c r="A2402" t="s">
        <v>18</v>
      </c>
      <c r="B2402" t="s">
        <v>151</v>
      </c>
      <c r="C2402" s="79">
        <f t="shared" si="74"/>
        <v>1</v>
      </c>
      <c r="D2402" s="79">
        <f t="shared" si="75"/>
        <v>0</v>
      </c>
    </row>
    <row r="2403" spans="1:4" x14ac:dyDescent="0.2">
      <c r="A2403" t="s">
        <v>18</v>
      </c>
      <c r="B2403" t="s">
        <v>151</v>
      </c>
      <c r="C2403" s="79">
        <f t="shared" si="74"/>
        <v>1</v>
      </c>
      <c r="D2403" s="79">
        <f t="shared" si="75"/>
        <v>0</v>
      </c>
    </row>
    <row r="2404" spans="1:4" x14ac:dyDescent="0.2">
      <c r="A2404" t="s">
        <v>18</v>
      </c>
      <c r="B2404" t="s">
        <v>151</v>
      </c>
      <c r="C2404" s="79">
        <f t="shared" si="74"/>
        <v>1</v>
      </c>
      <c r="D2404" s="79">
        <f t="shared" si="75"/>
        <v>0</v>
      </c>
    </row>
    <row r="2405" spans="1:4" x14ac:dyDescent="0.2">
      <c r="A2405" t="s">
        <v>18</v>
      </c>
      <c r="B2405" t="s">
        <v>151</v>
      </c>
      <c r="C2405" s="79">
        <f t="shared" si="74"/>
        <v>1</v>
      </c>
      <c r="D2405" s="79">
        <f t="shared" si="75"/>
        <v>0</v>
      </c>
    </row>
    <row r="2406" spans="1:4" x14ac:dyDescent="0.2">
      <c r="A2406" t="s">
        <v>18</v>
      </c>
      <c r="B2406" t="s">
        <v>151</v>
      </c>
      <c r="C2406" s="79">
        <f t="shared" si="74"/>
        <v>1</v>
      </c>
      <c r="D2406" s="79">
        <f t="shared" si="75"/>
        <v>0</v>
      </c>
    </row>
    <row r="2407" spans="1:4" x14ac:dyDescent="0.2">
      <c r="A2407" t="s">
        <v>18</v>
      </c>
      <c r="B2407" t="s">
        <v>151</v>
      </c>
      <c r="C2407" s="79">
        <f t="shared" si="74"/>
        <v>1</v>
      </c>
      <c r="D2407" s="79">
        <f t="shared" si="75"/>
        <v>0</v>
      </c>
    </row>
    <row r="2408" spans="1:4" x14ac:dyDescent="0.2">
      <c r="A2408" t="s">
        <v>18</v>
      </c>
      <c r="B2408" t="s">
        <v>151</v>
      </c>
      <c r="C2408" s="79">
        <f t="shared" si="74"/>
        <v>1</v>
      </c>
      <c r="D2408" s="79">
        <f t="shared" si="75"/>
        <v>0</v>
      </c>
    </row>
    <row r="2409" spans="1:4" x14ac:dyDescent="0.2">
      <c r="A2409" t="s">
        <v>18</v>
      </c>
      <c r="B2409" t="s">
        <v>151</v>
      </c>
      <c r="C2409" s="79">
        <f t="shared" si="74"/>
        <v>1</v>
      </c>
      <c r="D2409" s="79">
        <f t="shared" si="75"/>
        <v>0</v>
      </c>
    </row>
    <row r="2410" spans="1:4" x14ac:dyDescent="0.2">
      <c r="A2410" t="s">
        <v>18</v>
      </c>
      <c r="B2410" t="s">
        <v>151</v>
      </c>
      <c r="C2410" s="79">
        <f t="shared" si="74"/>
        <v>1</v>
      </c>
      <c r="D2410" s="79">
        <f t="shared" si="75"/>
        <v>0</v>
      </c>
    </row>
    <row r="2411" spans="1:4" x14ac:dyDescent="0.2">
      <c r="A2411" t="s">
        <v>18</v>
      </c>
      <c r="B2411" t="s">
        <v>151</v>
      </c>
      <c r="C2411" s="79">
        <f t="shared" si="74"/>
        <v>1</v>
      </c>
      <c r="D2411" s="79">
        <f t="shared" si="75"/>
        <v>0</v>
      </c>
    </row>
    <row r="2412" spans="1:4" x14ac:dyDescent="0.2">
      <c r="A2412" t="s">
        <v>18</v>
      </c>
      <c r="B2412" t="s">
        <v>151</v>
      </c>
      <c r="C2412" s="79">
        <f t="shared" si="74"/>
        <v>1</v>
      </c>
      <c r="D2412" s="79">
        <f t="shared" si="75"/>
        <v>0</v>
      </c>
    </row>
    <row r="2413" spans="1:4" x14ac:dyDescent="0.2">
      <c r="A2413" t="s">
        <v>18</v>
      </c>
      <c r="B2413" t="s">
        <v>151</v>
      </c>
      <c r="C2413" s="79">
        <f t="shared" si="74"/>
        <v>1</v>
      </c>
      <c r="D2413" s="79">
        <f t="shared" si="75"/>
        <v>0</v>
      </c>
    </row>
    <row r="2414" spans="1:4" x14ac:dyDescent="0.2">
      <c r="A2414" t="s">
        <v>18</v>
      </c>
      <c r="B2414" t="s">
        <v>151</v>
      </c>
      <c r="C2414" s="79">
        <f t="shared" si="74"/>
        <v>1</v>
      </c>
      <c r="D2414" s="79">
        <f t="shared" si="75"/>
        <v>0</v>
      </c>
    </row>
    <row r="2415" spans="1:4" x14ac:dyDescent="0.2">
      <c r="A2415" t="s">
        <v>18</v>
      </c>
      <c r="B2415" t="s">
        <v>151</v>
      </c>
      <c r="C2415" s="79">
        <f t="shared" si="74"/>
        <v>1</v>
      </c>
      <c r="D2415" s="79">
        <f t="shared" si="75"/>
        <v>0</v>
      </c>
    </row>
    <row r="2416" spans="1:4" x14ac:dyDescent="0.2">
      <c r="A2416" t="s">
        <v>18</v>
      </c>
      <c r="B2416" t="s">
        <v>151</v>
      </c>
      <c r="C2416" s="79">
        <f t="shared" si="74"/>
        <v>1</v>
      </c>
      <c r="D2416" s="79">
        <f t="shared" si="75"/>
        <v>0</v>
      </c>
    </row>
    <row r="2417" spans="1:4" x14ac:dyDescent="0.2">
      <c r="A2417" t="s">
        <v>18</v>
      </c>
      <c r="B2417" t="s">
        <v>151</v>
      </c>
      <c r="C2417" s="79">
        <f t="shared" si="74"/>
        <v>1</v>
      </c>
      <c r="D2417" s="79">
        <f t="shared" si="75"/>
        <v>0</v>
      </c>
    </row>
    <row r="2418" spans="1:4" x14ac:dyDescent="0.2">
      <c r="A2418" t="s">
        <v>18</v>
      </c>
      <c r="B2418" t="s">
        <v>151</v>
      </c>
      <c r="C2418" s="79">
        <f t="shared" si="74"/>
        <v>1</v>
      </c>
      <c r="D2418" s="79">
        <f t="shared" si="75"/>
        <v>0</v>
      </c>
    </row>
    <row r="2419" spans="1:4" x14ac:dyDescent="0.2">
      <c r="A2419" t="s">
        <v>18</v>
      </c>
      <c r="B2419" t="s">
        <v>151</v>
      </c>
      <c r="C2419" s="79">
        <f t="shared" si="74"/>
        <v>1</v>
      </c>
      <c r="D2419" s="79">
        <f t="shared" si="75"/>
        <v>0</v>
      </c>
    </row>
    <row r="2420" spans="1:4" x14ac:dyDescent="0.2">
      <c r="A2420" t="s">
        <v>18</v>
      </c>
      <c r="B2420" t="s">
        <v>151</v>
      </c>
      <c r="C2420" s="79">
        <f t="shared" si="74"/>
        <v>1</v>
      </c>
      <c r="D2420" s="79">
        <f t="shared" si="75"/>
        <v>0</v>
      </c>
    </row>
    <row r="2421" spans="1:4" x14ac:dyDescent="0.2">
      <c r="A2421" t="s">
        <v>18</v>
      </c>
      <c r="B2421" t="s">
        <v>151</v>
      </c>
      <c r="C2421" s="79">
        <f t="shared" si="74"/>
        <v>1</v>
      </c>
      <c r="D2421" s="79">
        <f t="shared" si="75"/>
        <v>0</v>
      </c>
    </row>
    <row r="2422" spans="1:4" x14ac:dyDescent="0.2">
      <c r="A2422" t="s">
        <v>18</v>
      </c>
      <c r="B2422" t="s">
        <v>151</v>
      </c>
      <c r="C2422" s="79">
        <f t="shared" si="74"/>
        <v>1</v>
      </c>
      <c r="D2422" s="79">
        <f t="shared" si="75"/>
        <v>0</v>
      </c>
    </row>
    <row r="2423" spans="1:4" x14ac:dyDescent="0.2">
      <c r="A2423" t="s">
        <v>18</v>
      </c>
      <c r="B2423" t="s">
        <v>151</v>
      </c>
      <c r="C2423" s="79">
        <f t="shared" si="74"/>
        <v>1</v>
      </c>
      <c r="D2423" s="79">
        <f t="shared" si="75"/>
        <v>0</v>
      </c>
    </row>
    <row r="2424" spans="1:4" x14ac:dyDescent="0.2">
      <c r="A2424" t="s">
        <v>18</v>
      </c>
      <c r="B2424" t="s">
        <v>151</v>
      </c>
      <c r="C2424" s="79">
        <f t="shared" si="74"/>
        <v>1</v>
      </c>
      <c r="D2424" s="79">
        <f t="shared" si="75"/>
        <v>0</v>
      </c>
    </row>
    <row r="2425" spans="1:4" x14ac:dyDescent="0.2">
      <c r="A2425" t="s">
        <v>18</v>
      </c>
      <c r="B2425" t="s">
        <v>151</v>
      </c>
      <c r="C2425" s="79">
        <f t="shared" si="74"/>
        <v>1</v>
      </c>
      <c r="D2425" s="79">
        <f t="shared" si="75"/>
        <v>0</v>
      </c>
    </row>
    <row r="2426" spans="1:4" x14ac:dyDescent="0.2">
      <c r="A2426" t="s">
        <v>18</v>
      </c>
      <c r="B2426" t="s">
        <v>151</v>
      </c>
      <c r="C2426" s="79">
        <f t="shared" si="74"/>
        <v>1</v>
      </c>
      <c r="D2426" s="79">
        <f t="shared" si="75"/>
        <v>0</v>
      </c>
    </row>
    <row r="2427" spans="1:4" x14ac:dyDescent="0.2">
      <c r="A2427" t="s">
        <v>18</v>
      </c>
      <c r="B2427" t="s">
        <v>151</v>
      </c>
      <c r="C2427" s="79">
        <f t="shared" si="74"/>
        <v>1</v>
      </c>
      <c r="D2427" s="79">
        <f t="shared" si="75"/>
        <v>0</v>
      </c>
    </row>
    <row r="2428" spans="1:4" x14ac:dyDescent="0.2">
      <c r="A2428" t="s">
        <v>18</v>
      </c>
      <c r="B2428" t="s">
        <v>151</v>
      </c>
      <c r="C2428" s="79">
        <f t="shared" si="74"/>
        <v>1</v>
      </c>
      <c r="D2428" s="79">
        <f t="shared" si="75"/>
        <v>0</v>
      </c>
    </row>
    <row r="2429" spans="1:4" x14ac:dyDescent="0.2">
      <c r="A2429" t="s">
        <v>18</v>
      </c>
      <c r="B2429" t="s">
        <v>151</v>
      </c>
      <c r="C2429" s="79">
        <f t="shared" si="74"/>
        <v>1</v>
      </c>
      <c r="D2429" s="79">
        <f t="shared" si="75"/>
        <v>0</v>
      </c>
    </row>
    <row r="2430" spans="1:4" x14ac:dyDescent="0.2">
      <c r="A2430" t="s">
        <v>18</v>
      </c>
      <c r="B2430" t="s">
        <v>151</v>
      </c>
      <c r="C2430" s="79">
        <f t="shared" si="74"/>
        <v>1</v>
      </c>
      <c r="D2430" s="79">
        <f t="shared" si="75"/>
        <v>0</v>
      </c>
    </row>
    <row r="2431" spans="1:4" x14ac:dyDescent="0.2">
      <c r="A2431" t="s">
        <v>18</v>
      </c>
      <c r="B2431" t="s">
        <v>151</v>
      </c>
      <c r="C2431" s="79">
        <f t="shared" si="74"/>
        <v>1</v>
      </c>
      <c r="D2431" s="79">
        <f t="shared" si="75"/>
        <v>0</v>
      </c>
    </row>
    <row r="2432" spans="1:4" x14ac:dyDescent="0.2">
      <c r="A2432" t="s">
        <v>18</v>
      </c>
      <c r="B2432" t="s">
        <v>151</v>
      </c>
      <c r="C2432" s="79">
        <f t="shared" si="74"/>
        <v>1</v>
      </c>
      <c r="D2432" s="79">
        <f t="shared" si="75"/>
        <v>0</v>
      </c>
    </row>
    <row r="2433" spans="1:4" x14ac:dyDescent="0.2">
      <c r="A2433" t="s">
        <v>18</v>
      </c>
      <c r="B2433" t="s">
        <v>151</v>
      </c>
      <c r="C2433" s="79">
        <f t="shared" si="74"/>
        <v>1</v>
      </c>
      <c r="D2433" s="79">
        <f t="shared" si="75"/>
        <v>0</v>
      </c>
    </row>
    <row r="2434" spans="1:4" x14ac:dyDescent="0.2">
      <c r="A2434" t="s">
        <v>18</v>
      </c>
      <c r="B2434" t="s">
        <v>151</v>
      </c>
      <c r="C2434" s="79">
        <f t="shared" si="74"/>
        <v>1</v>
      </c>
      <c r="D2434" s="79">
        <f t="shared" si="75"/>
        <v>0</v>
      </c>
    </row>
    <row r="2435" spans="1:4" x14ac:dyDescent="0.2">
      <c r="A2435" t="s">
        <v>18</v>
      </c>
      <c r="B2435" t="s">
        <v>151</v>
      </c>
      <c r="C2435" s="79">
        <f t="shared" ref="C2435:C2498" si="76">IF(A2435="Male", 1, 0)</f>
        <v>1</v>
      </c>
      <c r="D2435" s="79">
        <f t="shared" ref="D2435:D2498" si="77">IF(B2435="Yes", 1, 0)</f>
        <v>0</v>
      </c>
    </row>
    <row r="2436" spans="1:4" x14ac:dyDescent="0.2">
      <c r="A2436" t="s">
        <v>18</v>
      </c>
      <c r="B2436" t="s">
        <v>151</v>
      </c>
      <c r="C2436" s="79">
        <f t="shared" si="76"/>
        <v>1</v>
      </c>
      <c r="D2436" s="79">
        <f t="shared" si="77"/>
        <v>0</v>
      </c>
    </row>
    <row r="2437" spans="1:4" x14ac:dyDescent="0.2">
      <c r="A2437" t="s">
        <v>18</v>
      </c>
      <c r="B2437" t="s">
        <v>151</v>
      </c>
      <c r="C2437" s="79">
        <f t="shared" si="76"/>
        <v>1</v>
      </c>
      <c r="D2437" s="79">
        <f t="shared" si="77"/>
        <v>0</v>
      </c>
    </row>
    <row r="2438" spans="1:4" x14ac:dyDescent="0.2">
      <c r="A2438" t="s">
        <v>18</v>
      </c>
      <c r="B2438" t="s">
        <v>151</v>
      </c>
      <c r="C2438" s="79">
        <f t="shared" si="76"/>
        <v>1</v>
      </c>
      <c r="D2438" s="79">
        <f t="shared" si="77"/>
        <v>0</v>
      </c>
    </row>
    <row r="2439" spans="1:4" x14ac:dyDescent="0.2">
      <c r="A2439" t="s">
        <v>18</v>
      </c>
      <c r="B2439" t="s">
        <v>151</v>
      </c>
      <c r="C2439" s="79">
        <f t="shared" si="76"/>
        <v>1</v>
      </c>
      <c r="D2439" s="79">
        <f t="shared" si="77"/>
        <v>0</v>
      </c>
    </row>
    <row r="2440" spans="1:4" x14ac:dyDescent="0.2">
      <c r="A2440" t="s">
        <v>18</v>
      </c>
      <c r="B2440" t="s">
        <v>151</v>
      </c>
      <c r="C2440" s="79">
        <f t="shared" si="76"/>
        <v>1</v>
      </c>
      <c r="D2440" s="79">
        <f t="shared" si="77"/>
        <v>0</v>
      </c>
    </row>
    <row r="2441" spans="1:4" x14ac:dyDescent="0.2">
      <c r="A2441" t="s">
        <v>18</v>
      </c>
      <c r="B2441" t="s">
        <v>151</v>
      </c>
      <c r="C2441" s="79">
        <f t="shared" si="76"/>
        <v>1</v>
      </c>
      <c r="D2441" s="79">
        <f t="shared" si="77"/>
        <v>0</v>
      </c>
    </row>
    <row r="2442" spans="1:4" x14ac:dyDescent="0.2">
      <c r="A2442" t="s">
        <v>18</v>
      </c>
      <c r="B2442" t="s">
        <v>151</v>
      </c>
      <c r="C2442" s="79">
        <f t="shared" si="76"/>
        <v>1</v>
      </c>
      <c r="D2442" s="79">
        <f t="shared" si="77"/>
        <v>0</v>
      </c>
    </row>
    <row r="2443" spans="1:4" x14ac:dyDescent="0.2">
      <c r="A2443" t="s">
        <v>18</v>
      </c>
      <c r="B2443" t="s">
        <v>151</v>
      </c>
      <c r="C2443" s="79">
        <f t="shared" si="76"/>
        <v>1</v>
      </c>
      <c r="D2443" s="79">
        <f t="shared" si="77"/>
        <v>0</v>
      </c>
    </row>
    <row r="2444" spans="1:4" x14ac:dyDescent="0.2">
      <c r="A2444" t="s">
        <v>18</v>
      </c>
      <c r="B2444" t="s">
        <v>151</v>
      </c>
      <c r="C2444" s="79">
        <f t="shared" si="76"/>
        <v>1</v>
      </c>
      <c r="D2444" s="79">
        <f t="shared" si="77"/>
        <v>0</v>
      </c>
    </row>
    <row r="2445" spans="1:4" x14ac:dyDescent="0.2">
      <c r="A2445" t="s">
        <v>18</v>
      </c>
      <c r="B2445" t="s">
        <v>151</v>
      </c>
      <c r="C2445" s="79">
        <f t="shared" si="76"/>
        <v>1</v>
      </c>
      <c r="D2445" s="79">
        <f t="shared" si="77"/>
        <v>0</v>
      </c>
    </row>
    <row r="2446" spans="1:4" x14ac:dyDescent="0.2">
      <c r="A2446" t="s">
        <v>18</v>
      </c>
      <c r="B2446" t="s">
        <v>151</v>
      </c>
      <c r="C2446" s="79">
        <f t="shared" si="76"/>
        <v>1</v>
      </c>
      <c r="D2446" s="79">
        <f t="shared" si="77"/>
        <v>0</v>
      </c>
    </row>
    <row r="2447" spans="1:4" x14ac:dyDescent="0.2">
      <c r="A2447" t="s">
        <v>18</v>
      </c>
      <c r="B2447" t="s">
        <v>151</v>
      </c>
      <c r="C2447" s="79">
        <f t="shared" si="76"/>
        <v>1</v>
      </c>
      <c r="D2447" s="79">
        <f t="shared" si="77"/>
        <v>0</v>
      </c>
    </row>
    <row r="2448" spans="1:4" x14ac:dyDescent="0.2">
      <c r="A2448" t="s">
        <v>18</v>
      </c>
      <c r="B2448" t="s">
        <v>151</v>
      </c>
      <c r="C2448" s="79">
        <f t="shared" si="76"/>
        <v>1</v>
      </c>
      <c r="D2448" s="79">
        <f t="shared" si="77"/>
        <v>0</v>
      </c>
    </row>
    <row r="2449" spans="1:4" x14ac:dyDescent="0.2">
      <c r="A2449" t="s">
        <v>18</v>
      </c>
      <c r="B2449" t="s">
        <v>151</v>
      </c>
      <c r="C2449" s="79">
        <f t="shared" si="76"/>
        <v>1</v>
      </c>
      <c r="D2449" s="79">
        <f t="shared" si="77"/>
        <v>0</v>
      </c>
    </row>
    <row r="2450" spans="1:4" x14ac:dyDescent="0.2">
      <c r="A2450" t="s">
        <v>18</v>
      </c>
      <c r="B2450" t="s">
        <v>151</v>
      </c>
      <c r="C2450" s="79">
        <f t="shared" si="76"/>
        <v>1</v>
      </c>
      <c r="D2450" s="79">
        <f t="shared" si="77"/>
        <v>0</v>
      </c>
    </row>
    <row r="2451" spans="1:4" x14ac:dyDescent="0.2">
      <c r="A2451" t="s">
        <v>18</v>
      </c>
      <c r="B2451" t="s">
        <v>151</v>
      </c>
      <c r="C2451" s="79">
        <f t="shared" si="76"/>
        <v>1</v>
      </c>
      <c r="D2451" s="79">
        <f t="shared" si="77"/>
        <v>0</v>
      </c>
    </row>
    <row r="2452" spans="1:4" x14ac:dyDescent="0.2">
      <c r="A2452" t="s">
        <v>18</v>
      </c>
      <c r="B2452" t="s">
        <v>151</v>
      </c>
      <c r="C2452" s="79">
        <f t="shared" si="76"/>
        <v>1</v>
      </c>
      <c r="D2452" s="79">
        <f t="shared" si="77"/>
        <v>0</v>
      </c>
    </row>
    <row r="2453" spans="1:4" x14ac:dyDescent="0.2">
      <c r="A2453" t="s">
        <v>18</v>
      </c>
      <c r="B2453" t="s">
        <v>151</v>
      </c>
      <c r="C2453" s="79">
        <f t="shared" si="76"/>
        <v>1</v>
      </c>
      <c r="D2453" s="79">
        <f t="shared" si="77"/>
        <v>0</v>
      </c>
    </row>
    <row r="2454" spans="1:4" x14ac:dyDescent="0.2">
      <c r="A2454" t="s">
        <v>18</v>
      </c>
      <c r="B2454" t="s">
        <v>151</v>
      </c>
      <c r="C2454" s="79">
        <f t="shared" si="76"/>
        <v>1</v>
      </c>
      <c r="D2454" s="79">
        <f t="shared" si="77"/>
        <v>0</v>
      </c>
    </row>
    <row r="2455" spans="1:4" x14ac:dyDescent="0.2">
      <c r="A2455" t="s">
        <v>18</v>
      </c>
      <c r="B2455" t="s">
        <v>151</v>
      </c>
      <c r="C2455" s="79">
        <f t="shared" si="76"/>
        <v>1</v>
      </c>
      <c r="D2455" s="79">
        <f t="shared" si="77"/>
        <v>0</v>
      </c>
    </row>
    <row r="2456" spans="1:4" x14ac:dyDescent="0.2">
      <c r="A2456" t="s">
        <v>18</v>
      </c>
      <c r="B2456" t="s">
        <v>151</v>
      </c>
      <c r="C2456" s="79">
        <f t="shared" si="76"/>
        <v>1</v>
      </c>
      <c r="D2456" s="79">
        <f t="shared" si="77"/>
        <v>0</v>
      </c>
    </row>
    <row r="2457" spans="1:4" x14ac:dyDescent="0.2">
      <c r="A2457" t="s">
        <v>18</v>
      </c>
      <c r="B2457" t="s">
        <v>151</v>
      </c>
      <c r="C2457" s="79">
        <f t="shared" si="76"/>
        <v>1</v>
      </c>
      <c r="D2457" s="79">
        <f t="shared" si="77"/>
        <v>0</v>
      </c>
    </row>
    <row r="2458" spans="1:4" x14ac:dyDescent="0.2">
      <c r="A2458" t="s">
        <v>18</v>
      </c>
      <c r="B2458" t="s">
        <v>151</v>
      </c>
      <c r="C2458" s="79">
        <f t="shared" si="76"/>
        <v>1</v>
      </c>
      <c r="D2458" s="79">
        <f t="shared" si="77"/>
        <v>0</v>
      </c>
    </row>
    <row r="2459" spans="1:4" x14ac:dyDescent="0.2">
      <c r="A2459" t="s">
        <v>18</v>
      </c>
      <c r="B2459" t="s">
        <v>151</v>
      </c>
      <c r="C2459" s="79">
        <f t="shared" si="76"/>
        <v>1</v>
      </c>
      <c r="D2459" s="79">
        <f t="shared" si="77"/>
        <v>0</v>
      </c>
    </row>
    <row r="2460" spans="1:4" x14ac:dyDescent="0.2">
      <c r="A2460" t="s">
        <v>18</v>
      </c>
      <c r="B2460" t="s">
        <v>151</v>
      </c>
      <c r="C2460" s="79">
        <f t="shared" si="76"/>
        <v>1</v>
      </c>
      <c r="D2460" s="79">
        <f t="shared" si="77"/>
        <v>0</v>
      </c>
    </row>
    <row r="2461" spans="1:4" x14ac:dyDescent="0.2">
      <c r="A2461" t="s">
        <v>18</v>
      </c>
      <c r="B2461" t="s">
        <v>151</v>
      </c>
      <c r="C2461" s="79">
        <f t="shared" si="76"/>
        <v>1</v>
      </c>
      <c r="D2461" s="79">
        <f t="shared" si="77"/>
        <v>0</v>
      </c>
    </row>
    <row r="2462" spans="1:4" x14ac:dyDescent="0.2">
      <c r="A2462" t="s">
        <v>18</v>
      </c>
      <c r="B2462" t="s">
        <v>151</v>
      </c>
      <c r="C2462" s="79">
        <f t="shared" si="76"/>
        <v>1</v>
      </c>
      <c r="D2462" s="79">
        <f t="shared" si="77"/>
        <v>0</v>
      </c>
    </row>
    <row r="2463" spans="1:4" x14ac:dyDescent="0.2">
      <c r="A2463" t="s">
        <v>18</v>
      </c>
      <c r="B2463" t="s">
        <v>151</v>
      </c>
      <c r="C2463" s="79">
        <f t="shared" si="76"/>
        <v>1</v>
      </c>
      <c r="D2463" s="79">
        <f t="shared" si="77"/>
        <v>0</v>
      </c>
    </row>
    <row r="2464" spans="1:4" x14ac:dyDescent="0.2">
      <c r="A2464" t="s">
        <v>18</v>
      </c>
      <c r="B2464" t="s">
        <v>151</v>
      </c>
      <c r="C2464" s="79">
        <f t="shared" si="76"/>
        <v>1</v>
      </c>
      <c r="D2464" s="79">
        <f t="shared" si="77"/>
        <v>0</v>
      </c>
    </row>
    <row r="2465" spans="1:4" x14ac:dyDescent="0.2">
      <c r="A2465" t="s">
        <v>18</v>
      </c>
      <c r="B2465" t="s">
        <v>151</v>
      </c>
      <c r="C2465" s="79">
        <f t="shared" si="76"/>
        <v>1</v>
      </c>
      <c r="D2465" s="79">
        <f t="shared" si="77"/>
        <v>0</v>
      </c>
    </row>
    <row r="2466" spans="1:4" x14ac:dyDescent="0.2">
      <c r="A2466" t="s">
        <v>18</v>
      </c>
      <c r="B2466" t="s">
        <v>151</v>
      </c>
      <c r="C2466" s="79">
        <f t="shared" si="76"/>
        <v>1</v>
      </c>
      <c r="D2466" s="79">
        <f t="shared" si="77"/>
        <v>0</v>
      </c>
    </row>
    <row r="2467" spans="1:4" x14ac:dyDescent="0.2">
      <c r="A2467" t="s">
        <v>18</v>
      </c>
      <c r="B2467" t="s">
        <v>151</v>
      </c>
      <c r="C2467" s="79">
        <f t="shared" si="76"/>
        <v>1</v>
      </c>
      <c r="D2467" s="79">
        <f t="shared" si="77"/>
        <v>0</v>
      </c>
    </row>
    <row r="2468" spans="1:4" x14ac:dyDescent="0.2">
      <c r="A2468" t="s">
        <v>18</v>
      </c>
      <c r="B2468" t="s">
        <v>151</v>
      </c>
      <c r="C2468" s="79">
        <f t="shared" si="76"/>
        <v>1</v>
      </c>
      <c r="D2468" s="79">
        <f t="shared" si="77"/>
        <v>0</v>
      </c>
    </row>
    <row r="2469" spans="1:4" x14ac:dyDescent="0.2">
      <c r="A2469" t="s">
        <v>18</v>
      </c>
      <c r="B2469" t="s">
        <v>151</v>
      </c>
      <c r="C2469" s="79">
        <f t="shared" si="76"/>
        <v>1</v>
      </c>
      <c r="D2469" s="79">
        <f t="shared" si="77"/>
        <v>0</v>
      </c>
    </row>
    <row r="2470" spans="1:4" x14ac:dyDescent="0.2">
      <c r="A2470" t="s">
        <v>18</v>
      </c>
      <c r="B2470" t="s">
        <v>151</v>
      </c>
      <c r="C2470" s="79">
        <f t="shared" si="76"/>
        <v>1</v>
      </c>
      <c r="D2470" s="79">
        <f t="shared" si="77"/>
        <v>0</v>
      </c>
    </row>
    <row r="2471" spans="1:4" x14ac:dyDescent="0.2">
      <c r="A2471" t="s">
        <v>18</v>
      </c>
      <c r="B2471" t="s">
        <v>151</v>
      </c>
      <c r="C2471" s="79">
        <f t="shared" si="76"/>
        <v>1</v>
      </c>
      <c r="D2471" s="79">
        <f t="shared" si="77"/>
        <v>0</v>
      </c>
    </row>
    <row r="2472" spans="1:4" x14ac:dyDescent="0.2">
      <c r="A2472" t="s">
        <v>18</v>
      </c>
      <c r="B2472" t="s">
        <v>151</v>
      </c>
      <c r="C2472" s="79">
        <f t="shared" si="76"/>
        <v>1</v>
      </c>
      <c r="D2472" s="79">
        <f t="shared" si="77"/>
        <v>0</v>
      </c>
    </row>
    <row r="2473" spans="1:4" x14ac:dyDescent="0.2">
      <c r="A2473" t="s">
        <v>18</v>
      </c>
      <c r="B2473" t="s">
        <v>151</v>
      </c>
      <c r="C2473" s="79">
        <f t="shared" si="76"/>
        <v>1</v>
      </c>
      <c r="D2473" s="79">
        <f t="shared" si="77"/>
        <v>0</v>
      </c>
    </row>
    <row r="2474" spans="1:4" x14ac:dyDescent="0.2">
      <c r="A2474" t="s">
        <v>18</v>
      </c>
      <c r="B2474" t="s">
        <v>151</v>
      </c>
      <c r="C2474" s="79">
        <f t="shared" si="76"/>
        <v>1</v>
      </c>
      <c r="D2474" s="79">
        <f t="shared" si="77"/>
        <v>0</v>
      </c>
    </row>
    <row r="2475" spans="1:4" x14ac:dyDescent="0.2">
      <c r="A2475" t="s">
        <v>18</v>
      </c>
      <c r="B2475" t="s">
        <v>151</v>
      </c>
      <c r="C2475" s="79">
        <f t="shared" si="76"/>
        <v>1</v>
      </c>
      <c r="D2475" s="79">
        <f t="shared" si="77"/>
        <v>0</v>
      </c>
    </row>
    <row r="2476" spans="1:4" x14ac:dyDescent="0.2">
      <c r="A2476" t="s">
        <v>18</v>
      </c>
      <c r="B2476" t="s">
        <v>151</v>
      </c>
      <c r="C2476" s="79">
        <f t="shared" si="76"/>
        <v>1</v>
      </c>
      <c r="D2476" s="79">
        <f t="shared" si="77"/>
        <v>0</v>
      </c>
    </row>
    <row r="2477" spans="1:4" x14ac:dyDescent="0.2">
      <c r="A2477" t="s">
        <v>18</v>
      </c>
      <c r="B2477" t="s">
        <v>151</v>
      </c>
      <c r="C2477" s="79">
        <f t="shared" si="76"/>
        <v>1</v>
      </c>
      <c r="D2477" s="79">
        <f t="shared" si="77"/>
        <v>0</v>
      </c>
    </row>
    <row r="2478" spans="1:4" x14ac:dyDescent="0.2">
      <c r="A2478" t="s">
        <v>18</v>
      </c>
      <c r="B2478" t="s">
        <v>151</v>
      </c>
      <c r="C2478" s="79">
        <f t="shared" si="76"/>
        <v>1</v>
      </c>
      <c r="D2478" s="79">
        <f t="shared" si="77"/>
        <v>0</v>
      </c>
    </row>
    <row r="2479" spans="1:4" x14ac:dyDescent="0.2">
      <c r="A2479" t="s">
        <v>18</v>
      </c>
      <c r="B2479" t="s">
        <v>151</v>
      </c>
      <c r="C2479" s="79">
        <f t="shared" si="76"/>
        <v>1</v>
      </c>
      <c r="D2479" s="79">
        <f t="shared" si="77"/>
        <v>0</v>
      </c>
    </row>
    <row r="2480" spans="1:4" x14ac:dyDescent="0.2">
      <c r="A2480" t="s">
        <v>18</v>
      </c>
      <c r="B2480" t="s">
        <v>151</v>
      </c>
      <c r="C2480" s="79">
        <f t="shared" si="76"/>
        <v>1</v>
      </c>
      <c r="D2480" s="79">
        <f t="shared" si="77"/>
        <v>0</v>
      </c>
    </row>
    <row r="2481" spans="1:4" x14ac:dyDescent="0.2">
      <c r="A2481" t="s">
        <v>18</v>
      </c>
      <c r="B2481" t="s">
        <v>151</v>
      </c>
      <c r="C2481" s="79">
        <f t="shared" si="76"/>
        <v>1</v>
      </c>
      <c r="D2481" s="79">
        <f t="shared" si="77"/>
        <v>0</v>
      </c>
    </row>
    <row r="2482" spans="1:4" x14ac:dyDescent="0.2">
      <c r="A2482" t="s">
        <v>18</v>
      </c>
      <c r="B2482" t="s">
        <v>151</v>
      </c>
      <c r="C2482" s="79">
        <f t="shared" si="76"/>
        <v>1</v>
      </c>
      <c r="D2482" s="79">
        <f t="shared" si="77"/>
        <v>0</v>
      </c>
    </row>
    <row r="2483" spans="1:4" x14ac:dyDescent="0.2">
      <c r="A2483" t="s">
        <v>18</v>
      </c>
      <c r="B2483" t="s">
        <v>151</v>
      </c>
      <c r="C2483" s="79">
        <f t="shared" si="76"/>
        <v>1</v>
      </c>
      <c r="D2483" s="79">
        <f t="shared" si="77"/>
        <v>0</v>
      </c>
    </row>
    <row r="2484" spans="1:4" x14ac:dyDescent="0.2">
      <c r="A2484" t="s">
        <v>18</v>
      </c>
      <c r="B2484" t="s">
        <v>151</v>
      </c>
      <c r="C2484" s="79">
        <f t="shared" si="76"/>
        <v>1</v>
      </c>
      <c r="D2484" s="79">
        <f t="shared" si="77"/>
        <v>0</v>
      </c>
    </row>
    <row r="2485" spans="1:4" x14ac:dyDescent="0.2">
      <c r="A2485" t="s">
        <v>18</v>
      </c>
      <c r="B2485" t="s">
        <v>151</v>
      </c>
      <c r="C2485" s="79">
        <f t="shared" si="76"/>
        <v>1</v>
      </c>
      <c r="D2485" s="79">
        <f t="shared" si="77"/>
        <v>0</v>
      </c>
    </row>
    <row r="2486" spans="1:4" x14ac:dyDescent="0.2">
      <c r="A2486" t="s">
        <v>18</v>
      </c>
      <c r="B2486" t="s">
        <v>151</v>
      </c>
      <c r="C2486" s="79">
        <f t="shared" si="76"/>
        <v>1</v>
      </c>
      <c r="D2486" s="79">
        <f t="shared" si="77"/>
        <v>0</v>
      </c>
    </row>
    <row r="2487" spans="1:4" x14ac:dyDescent="0.2">
      <c r="A2487" t="s">
        <v>18</v>
      </c>
      <c r="B2487" t="s">
        <v>151</v>
      </c>
      <c r="C2487" s="79">
        <f t="shared" si="76"/>
        <v>1</v>
      </c>
      <c r="D2487" s="79">
        <f t="shared" si="77"/>
        <v>0</v>
      </c>
    </row>
    <row r="2488" spans="1:4" x14ac:dyDescent="0.2">
      <c r="A2488" t="s">
        <v>18</v>
      </c>
      <c r="B2488" t="s">
        <v>151</v>
      </c>
      <c r="C2488" s="79">
        <f t="shared" si="76"/>
        <v>1</v>
      </c>
      <c r="D2488" s="79">
        <f t="shared" si="77"/>
        <v>0</v>
      </c>
    </row>
    <row r="2489" spans="1:4" x14ac:dyDescent="0.2">
      <c r="A2489" t="s">
        <v>18</v>
      </c>
      <c r="B2489" t="s">
        <v>151</v>
      </c>
      <c r="C2489" s="79">
        <f t="shared" si="76"/>
        <v>1</v>
      </c>
      <c r="D2489" s="79">
        <f t="shared" si="77"/>
        <v>0</v>
      </c>
    </row>
    <row r="2490" spans="1:4" x14ac:dyDescent="0.2">
      <c r="A2490" t="s">
        <v>18</v>
      </c>
      <c r="B2490" t="s">
        <v>151</v>
      </c>
      <c r="C2490" s="79">
        <f t="shared" si="76"/>
        <v>1</v>
      </c>
      <c r="D2490" s="79">
        <f t="shared" si="77"/>
        <v>0</v>
      </c>
    </row>
    <row r="2491" spans="1:4" x14ac:dyDescent="0.2">
      <c r="A2491" t="s">
        <v>18</v>
      </c>
      <c r="B2491" t="s">
        <v>151</v>
      </c>
      <c r="C2491" s="79">
        <f t="shared" si="76"/>
        <v>1</v>
      </c>
      <c r="D2491" s="79">
        <f t="shared" si="77"/>
        <v>0</v>
      </c>
    </row>
    <row r="2492" spans="1:4" x14ac:dyDescent="0.2">
      <c r="A2492" t="s">
        <v>18</v>
      </c>
      <c r="B2492" t="s">
        <v>151</v>
      </c>
      <c r="C2492" s="79">
        <f t="shared" si="76"/>
        <v>1</v>
      </c>
      <c r="D2492" s="79">
        <f t="shared" si="77"/>
        <v>0</v>
      </c>
    </row>
    <row r="2493" spans="1:4" x14ac:dyDescent="0.2">
      <c r="A2493" t="s">
        <v>18</v>
      </c>
      <c r="B2493" t="s">
        <v>151</v>
      </c>
      <c r="C2493" s="79">
        <f t="shared" si="76"/>
        <v>1</v>
      </c>
      <c r="D2493" s="79">
        <f t="shared" si="77"/>
        <v>0</v>
      </c>
    </row>
    <row r="2494" spans="1:4" x14ac:dyDescent="0.2">
      <c r="A2494" t="s">
        <v>18</v>
      </c>
      <c r="B2494" t="s">
        <v>151</v>
      </c>
      <c r="C2494" s="79">
        <f t="shared" si="76"/>
        <v>1</v>
      </c>
      <c r="D2494" s="79">
        <f t="shared" si="77"/>
        <v>0</v>
      </c>
    </row>
    <row r="2495" spans="1:4" x14ac:dyDescent="0.2">
      <c r="A2495" t="s">
        <v>18</v>
      </c>
      <c r="B2495" t="s">
        <v>151</v>
      </c>
      <c r="C2495" s="79">
        <f t="shared" si="76"/>
        <v>1</v>
      </c>
      <c r="D2495" s="79">
        <f t="shared" si="77"/>
        <v>0</v>
      </c>
    </row>
    <row r="2496" spans="1:4" x14ac:dyDescent="0.2">
      <c r="A2496" t="s">
        <v>18</v>
      </c>
      <c r="B2496" t="s">
        <v>151</v>
      </c>
      <c r="C2496" s="79">
        <f t="shared" si="76"/>
        <v>1</v>
      </c>
      <c r="D2496" s="79">
        <f t="shared" si="77"/>
        <v>0</v>
      </c>
    </row>
    <row r="2497" spans="1:4" x14ac:dyDescent="0.2">
      <c r="A2497" t="s">
        <v>18</v>
      </c>
      <c r="B2497" t="s">
        <v>151</v>
      </c>
      <c r="C2497" s="79">
        <f t="shared" si="76"/>
        <v>1</v>
      </c>
      <c r="D2497" s="79">
        <f t="shared" si="77"/>
        <v>0</v>
      </c>
    </row>
    <row r="2498" spans="1:4" x14ac:dyDescent="0.2">
      <c r="A2498" t="s">
        <v>18</v>
      </c>
      <c r="B2498" t="s">
        <v>151</v>
      </c>
      <c r="C2498" s="79">
        <f t="shared" si="76"/>
        <v>1</v>
      </c>
      <c r="D2498" s="79">
        <f t="shared" si="77"/>
        <v>0</v>
      </c>
    </row>
    <row r="2499" spans="1:4" x14ac:dyDescent="0.2">
      <c r="A2499" t="s">
        <v>18</v>
      </c>
      <c r="B2499" t="s">
        <v>151</v>
      </c>
      <c r="C2499" s="79">
        <f t="shared" ref="C2499:C2562" si="78">IF(A2499="Male", 1, 0)</f>
        <v>1</v>
      </c>
      <c r="D2499" s="79">
        <f t="shared" ref="D2499:D2562" si="79">IF(B2499="Yes", 1, 0)</f>
        <v>0</v>
      </c>
    </row>
    <row r="2500" spans="1:4" x14ac:dyDescent="0.2">
      <c r="A2500" t="s">
        <v>18</v>
      </c>
      <c r="B2500" t="s">
        <v>151</v>
      </c>
      <c r="C2500" s="79">
        <f t="shared" si="78"/>
        <v>1</v>
      </c>
      <c r="D2500" s="79">
        <f t="shared" si="79"/>
        <v>0</v>
      </c>
    </row>
    <row r="2501" spans="1:4" x14ac:dyDescent="0.2">
      <c r="A2501" t="s">
        <v>18</v>
      </c>
      <c r="B2501" t="s">
        <v>151</v>
      </c>
      <c r="C2501" s="79">
        <f t="shared" si="78"/>
        <v>1</v>
      </c>
      <c r="D2501" s="79">
        <f t="shared" si="79"/>
        <v>0</v>
      </c>
    </row>
    <row r="2502" spans="1:4" x14ac:dyDescent="0.2">
      <c r="A2502" t="s">
        <v>18</v>
      </c>
      <c r="B2502" t="s">
        <v>151</v>
      </c>
      <c r="C2502" s="79">
        <f t="shared" si="78"/>
        <v>1</v>
      </c>
      <c r="D2502" s="79">
        <f t="shared" si="79"/>
        <v>0</v>
      </c>
    </row>
    <row r="2503" spans="1:4" x14ac:dyDescent="0.2">
      <c r="A2503" t="s">
        <v>18</v>
      </c>
      <c r="B2503" t="s">
        <v>151</v>
      </c>
      <c r="C2503" s="79">
        <f t="shared" si="78"/>
        <v>1</v>
      </c>
      <c r="D2503" s="79">
        <f t="shared" si="79"/>
        <v>0</v>
      </c>
    </row>
    <row r="2504" spans="1:4" x14ac:dyDescent="0.2">
      <c r="A2504" t="s">
        <v>18</v>
      </c>
      <c r="B2504" t="s">
        <v>151</v>
      </c>
      <c r="C2504" s="79">
        <f t="shared" si="78"/>
        <v>1</v>
      </c>
      <c r="D2504" s="79">
        <f t="shared" si="79"/>
        <v>0</v>
      </c>
    </row>
    <row r="2505" spans="1:4" x14ac:dyDescent="0.2">
      <c r="A2505" t="s">
        <v>18</v>
      </c>
      <c r="B2505" t="s">
        <v>151</v>
      </c>
      <c r="C2505" s="79">
        <f t="shared" si="78"/>
        <v>1</v>
      </c>
      <c r="D2505" s="79">
        <f t="shared" si="79"/>
        <v>0</v>
      </c>
    </row>
    <row r="2506" spans="1:4" x14ac:dyDescent="0.2">
      <c r="A2506" t="s">
        <v>18</v>
      </c>
      <c r="B2506" t="s">
        <v>151</v>
      </c>
      <c r="C2506" s="79">
        <f t="shared" si="78"/>
        <v>1</v>
      </c>
      <c r="D2506" s="79">
        <f t="shared" si="79"/>
        <v>0</v>
      </c>
    </row>
    <row r="2507" spans="1:4" x14ac:dyDescent="0.2">
      <c r="A2507" t="s">
        <v>18</v>
      </c>
      <c r="B2507" t="s">
        <v>151</v>
      </c>
      <c r="C2507" s="79">
        <f t="shared" si="78"/>
        <v>1</v>
      </c>
      <c r="D2507" s="79">
        <f t="shared" si="79"/>
        <v>0</v>
      </c>
    </row>
    <row r="2508" spans="1:4" x14ac:dyDescent="0.2">
      <c r="A2508" t="s">
        <v>18</v>
      </c>
      <c r="B2508" t="s">
        <v>151</v>
      </c>
      <c r="C2508" s="79">
        <f t="shared" si="78"/>
        <v>1</v>
      </c>
      <c r="D2508" s="79">
        <f t="shared" si="79"/>
        <v>0</v>
      </c>
    </row>
    <row r="2509" spans="1:4" x14ac:dyDescent="0.2">
      <c r="A2509" t="s">
        <v>18</v>
      </c>
      <c r="B2509" t="s">
        <v>151</v>
      </c>
      <c r="C2509" s="79">
        <f t="shared" si="78"/>
        <v>1</v>
      </c>
      <c r="D2509" s="79">
        <f t="shared" si="79"/>
        <v>0</v>
      </c>
    </row>
    <row r="2510" spans="1:4" x14ac:dyDescent="0.2">
      <c r="A2510" t="s">
        <v>18</v>
      </c>
      <c r="B2510" t="s">
        <v>151</v>
      </c>
      <c r="C2510" s="79">
        <f t="shared" si="78"/>
        <v>1</v>
      </c>
      <c r="D2510" s="79">
        <f t="shared" si="79"/>
        <v>0</v>
      </c>
    </row>
    <row r="2511" spans="1:4" x14ac:dyDescent="0.2">
      <c r="A2511" t="s">
        <v>18</v>
      </c>
      <c r="B2511" t="s">
        <v>151</v>
      </c>
      <c r="C2511" s="79">
        <f t="shared" si="78"/>
        <v>1</v>
      </c>
      <c r="D2511" s="79">
        <f t="shared" si="79"/>
        <v>0</v>
      </c>
    </row>
    <row r="2512" spans="1:4" x14ac:dyDescent="0.2">
      <c r="A2512" t="s">
        <v>18</v>
      </c>
      <c r="B2512" t="s">
        <v>151</v>
      </c>
      <c r="C2512" s="79">
        <f t="shared" si="78"/>
        <v>1</v>
      </c>
      <c r="D2512" s="79">
        <f t="shared" si="79"/>
        <v>0</v>
      </c>
    </row>
    <row r="2513" spans="1:4" x14ac:dyDescent="0.2">
      <c r="A2513" t="s">
        <v>18</v>
      </c>
      <c r="B2513" t="s">
        <v>151</v>
      </c>
      <c r="C2513" s="79">
        <f t="shared" si="78"/>
        <v>1</v>
      </c>
      <c r="D2513" s="79">
        <f t="shared" si="79"/>
        <v>0</v>
      </c>
    </row>
    <row r="2514" spans="1:4" x14ac:dyDescent="0.2">
      <c r="A2514" t="s">
        <v>18</v>
      </c>
      <c r="B2514" t="s">
        <v>151</v>
      </c>
      <c r="C2514" s="79">
        <f t="shared" si="78"/>
        <v>1</v>
      </c>
      <c r="D2514" s="79">
        <f t="shared" si="79"/>
        <v>0</v>
      </c>
    </row>
    <row r="2515" spans="1:4" x14ac:dyDescent="0.2">
      <c r="A2515" t="s">
        <v>18</v>
      </c>
      <c r="B2515" t="s">
        <v>151</v>
      </c>
      <c r="C2515" s="79">
        <f t="shared" si="78"/>
        <v>1</v>
      </c>
      <c r="D2515" s="79">
        <f t="shared" si="79"/>
        <v>0</v>
      </c>
    </row>
    <row r="2516" spans="1:4" x14ac:dyDescent="0.2">
      <c r="A2516" t="s">
        <v>18</v>
      </c>
      <c r="B2516" t="s">
        <v>151</v>
      </c>
      <c r="C2516" s="79">
        <f t="shared" si="78"/>
        <v>1</v>
      </c>
      <c r="D2516" s="79">
        <f t="shared" si="79"/>
        <v>0</v>
      </c>
    </row>
    <row r="2517" spans="1:4" x14ac:dyDescent="0.2">
      <c r="A2517" t="s">
        <v>18</v>
      </c>
      <c r="B2517" t="s">
        <v>151</v>
      </c>
      <c r="C2517" s="79">
        <f t="shared" si="78"/>
        <v>1</v>
      </c>
      <c r="D2517" s="79">
        <f t="shared" si="79"/>
        <v>0</v>
      </c>
    </row>
    <row r="2518" spans="1:4" x14ac:dyDescent="0.2">
      <c r="A2518" t="s">
        <v>18</v>
      </c>
      <c r="B2518" t="s">
        <v>151</v>
      </c>
      <c r="C2518" s="79">
        <f t="shared" si="78"/>
        <v>1</v>
      </c>
      <c r="D2518" s="79">
        <f t="shared" si="79"/>
        <v>0</v>
      </c>
    </row>
    <row r="2519" spans="1:4" x14ac:dyDescent="0.2">
      <c r="A2519" t="s">
        <v>18</v>
      </c>
      <c r="B2519" t="s">
        <v>151</v>
      </c>
      <c r="C2519" s="79">
        <f t="shared" si="78"/>
        <v>1</v>
      </c>
      <c r="D2519" s="79">
        <f t="shared" si="79"/>
        <v>0</v>
      </c>
    </row>
    <row r="2520" spans="1:4" x14ac:dyDescent="0.2">
      <c r="A2520" t="s">
        <v>18</v>
      </c>
      <c r="B2520" t="s">
        <v>151</v>
      </c>
      <c r="C2520" s="79">
        <f t="shared" si="78"/>
        <v>1</v>
      </c>
      <c r="D2520" s="79">
        <f t="shared" si="79"/>
        <v>0</v>
      </c>
    </row>
    <row r="2521" spans="1:4" x14ac:dyDescent="0.2">
      <c r="A2521" t="s">
        <v>18</v>
      </c>
      <c r="B2521" t="s">
        <v>151</v>
      </c>
      <c r="C2521" s="79">
        <f t="shared" si="78"/>
        <v>1</v>
      </c>
      <c r="D2521" s="79">
        <f t="shared" si="79"/>
        <v>0</v>
      </c>
    </row>
    <row r="2522" spans="1:4" x14ac:dyDescent="0.2">
      <c r="A2522" t="s">
        <v>18</v>
      </c>
      <c r="B2522" t="s">
        <v>151</v>
      </c>
      <c r="C2522" s="79">
        <f t="shared" si="78"/>
        <v>1</v>
      </c>
      <c r="D2522" s="79">
        <f t="shared" si="79"/>
        <v>0</v>
      </c>
    </row>
    <row r="2523" spans="1:4" x14ac:dyDescent="0.2">
      <c r="A2523" t="s">
        <v>18</v>
      </c>
      <c r="B2523" t="s">
        <v>151</v>
      </c>
      <c r="C2523" s="79">
        <f t="shared" si="78"/>
        <v>1</v>
      </c>
      <c r="D2523" s="79">
        <f t="shared" si="79"/>
        <v>0</v>
      </c>
    </row>
    <row r="2524" spans="1:4" x14ac:dyDescent="0.2">
      <c r="A2524" t="s">
        <v>18</v>
      </c>
      <c r="B2524" t="s">
        <v>151</v>
      </c>
      <c r="C2524" s="79">
        <f t="shared" si="78"/>
        <v>1</v>
      </c>
      <c r="D2524" s="79">
        <f t="shared" si="79"/>
        <v>0</v>
      </c>
    </row>
    <row r="2525" spans="1:4" x14ac:dyDescent="0.2">
      <c r="A2525" t="s">
        <v>18</v>
      </c>
      <c r="B2525" t="s">
        <v>151</v>
      </c>
      <c r="C2525" s="79">
        <f t="shared" si="78"/>
        <v>1</v>
      </c>
      <c r="D2525" s="79">
        <f t="shared" si="79"/>
        <v>0</v>
      </c>
    </row>
    <row r="2526" spans="1:4" x14ac:dyDescent="0.2">
      <c r="A2526" t="s">
        <v>18</v>
      </c>
      <c r="B2526" t="s">
        <v>151</v>
      </c>
      <c r="C2526" s="79">
        <f t="shared" si="78"/>
        <v>1</v>
      </c>
      <c r="D2526" s="79">
        <f t="shared" si="79"/>
        <v>0</v>
      </c>
    </row>
    <row r="2527" spans="1:4" x14ac:dyDescent="0.2">
      <c r="A2527" t="s">
        <v>18</v>
      </c>
      <c r="B2527" t="s">
        <v>151</v>
      </c>
      <c r="C2527" s="79">
        <f t="shared" si="78"/>
        <v>1</v>
      </c>
      <c r="D2527" s="79">
        <f t="shared" si="79"/>
        <v>0</v>
      </c>
    </row>
    <row r="2528" spans="1:4" x14ac:dyDescent="0.2">
      <c r="A2528" t="s">
        <v>18</v>
      </c>
      <c r="B2528" t="s">
        <v>151</v>
      </c>
      <c r="C2528" s="79">
        <f t="shared" si="78"/>
        <v>1</v>
      </c>
      <c r="D2528" s="79">
        <f t="shared" si="79"/>
        <v>0</v>
      </c>
    </row>
    <row r="2529" spans="1:4" x14ac:dyDescent="0.2">
      <c r="A2529" t="s">
        <v>18</v>
      </c>
      <c r="B2529" t="s">
        <v>151</v>
      </c>
      <c r="C2529" s="79">
        <f t="shared" si="78"/>
        <v>1</v>
      </c>
      <c r="D2529" s="79">
        <f t="shared" si="79"/>
        <v>0</v>
      </c>
    </row>
    <row r="2530" spans="1:4" x14ac:dyDescent="0.2">
      <c r="A2530" t="s">
        <v>18</v>
      </c>
      <c r="B2530" t="s">
        <v>151</v>
      </c>
      <c r="C2530" s="79">
        <f t="shared" si="78"/>
        <v>1</v>
      </c>
      <c r="D2530" s="79">
        <f t="shared" si="79"/>
        <v>0</v>
      </c>
    </row>
    <row r="2531" spans="1:4" x14ac:dyDescent="0.2">
      <c r="A2531" t="s">
        <v>18</v>
      </c>
      <c r="B2531" t="s">
        <v>151</v>
      </c>
      <c r="C2531" s="79">
        <f t="shared" si="78"/>
        <v>1</v>
      </c>
      <c r="D2531" s="79">
        <f t="shared" si="79"/>
        <v>0</v>
      </c>
    </row>
    <row r="2532" spans="1:4" x14ac:dyDescent="0.2">
      <c r="A2532" t="s">
        <v>18</v>
      </c>
      <c r="B2532" t="s">
        <v>151</v>
      </c>
      <c r="C2532" s="79">
        <f t="shared" si="78"/>
        <v>1</v>
      </c>
      <c r="D2532" s="79">
        <f t="shared" si="79"/>
        <v>0</v>
      </c>
    </row>
    <row r="2533" spans="1:4" x14ac:dyDescent="0.2">
      <c r="A2533" t="s">
        <v>18</v>
      </c>
      <c r="B2533" t="s">
        <v>151</v>
      </c>
      <c r="C2533" s="79">
        <f t="shared" si="78"/>
        <v>1</v>
      </c>
      <c r="D2533" s="79">
        <f t="shared" si="79"/>
        <v>0</v>
      </c>
    </row>
    <row r="2534" spans="1:4" x14ac:dyDescent="0.2">
      <c r="A2534" t="s">
        <v>18</v>
      </c>
      <c r="B2534" t="s">
        <v>151</v>
      </c>
      <c r="C2534" s="79">
        <f t="shared" si="78"/>
        <v>1</v>
      </c>
      <c r="D2534" s="79">
        <f t="shared" si="79"/>
        <v>0</v>
      </c>
    </row>
    <row r="2535" spans="1:4" x14ac:dyDescent="0.2">
      <c r="A2535" t="s">
        <v>18</v>
      </c>
      <c r="B2535" t="s">
        <v>151</v>
      </c>
      <c r="C2535" s="79">
        <f t="shared" si="78"/>
        <v>1</v>
      </c>
      <c r="D2535" s="79">
        <f t="shared" si="79"/>
        <v>0</v>
      </c>
    </row>
    <row r="2536" spans="1:4" x14ac:dyDescent="0.2">
      <c r="A2536" t="s">
        <v>18</v>
      </c>
      <c r="B2536" t="s">
        <v>151</v>
      </c>
      <c r="C2536" s="79">
        <f t="shared" si="78"/>
        <v>1</v>
      </c>
      <c r="D2536" s="79">
        <f t="shared" si="79"/>
        <v>0</v>
      </c>
    </row>
    <row r="2537" spans="1:4" x14ac:dyDescent="0.2">
      <c r="A2537" t="s">
        <v>18</v>
      </c>
      <c r="B2537" t="s">
        <v>151</v>
      </c>
      <c r="C2537" s="79">
        <f t="shared" si="78"/>
        <v>1</v>
      </c>
      <c r="D2537" s="79">
        <f t="shared" si="79"/>
        <v>0</v>
      </c>
    </row>
    <row r="2538" spans="1:4" x14ac:dyDescent="0.2">
      <c r="A2538" t="s">
        <v>18</v>
      </c>
      <c r="B2538" t="s">
        <v>151</v>
      </c>
      <c r="C2538" s="79">
        <f t="shared" si="78"/>
        <v>1</v>
      </c>
      <c r="D2538" s="79">
        <f t="shared" si="79"/>
        <v>0</v>
      </c>
    </row>
    <row r="2539" spans="1:4" x14ac:dyDescent="0.2">
      <c r="A2539" t="s">
        <v>18</v>
      </c>
      <c r="B2539" t="s">
        <v>151</v>
      </c>
      <c r="C2539" s="79">
        <f t="shared" si="78"/>
        <v>1</v>
      </c>
      <c r="D2539" s="79">
        <f t="shared" si="79"/>
        <v>0</v>
      </c>
    </row>
    <row r="2540" spans="1:4" x14ac:dyDescent="0.2">
      <c r="A2540" t="s">
        <v>18</v>
      </c>
      <c r="B2540" t="s">
        <v>151</v>
      </c>
      <c r="C2540" s="79">
        <f t="shared" si="78"/>
        <v>1</v>
      </c>
      <c r="D2540" s="79">
        <f t="shared" si="79"/>
        <v>0</v>
      </c>
    </row>
    <row r="2541" spans="1:4" x14ac:dyDescent="0.2">
      <c r="A2541" t="s">
        <v>18</v>
      </c>
      <c r="B2541" t="s">
        <v>151</v>
      </c>
      <c r="C2541" s="79">
        <f t="shared" si="78"/>
        <v>1</v>
      </c>
      <c r="D2541" s="79">
        <f t="shared" si="79"/>
        <v>0</v>
      </c>
    </row>
    <row r="2542" spans="1:4" x14ac:dyDescent="0.2">
      <c r="A2542" t="s">
        <v>18</v>
      </c>
      <c r="B2542" t="s">
        <v>151</v>
      </c>
      <c r="C2542" s="79">
        <f t="shared" si="78"/>
        <v>1</v>
      </c>
      <c r="D2542" s="79">
        <f t="shared" si="79"/>
        <v>0</v>
      </c>
    </row>
    <row r="2543" spans="1:4" x14ac:dyDescent="0.2">
      <c r="A2543" t="s">
        <v>18</v>
      </c>
      <c r="B2543" t="s">
        <v>151</v>
      </c>
      <c r="C2543" s="79">
        <f t="shared" si="78"/>
        <v>1</v>
      </c>
      <c r="D2543" s="79">
        <f t="shared" si="79"/>
        <v>0</v>
      </c>
    </row>
    <row r="2544" spans="1:4" x14ac:dyDescent="0.2">
      <c r="A2544" t="s">
        <v>18</v>
      </c>
      <c r="B2544" t="s">
        <v>151</v>
      </c>
      <c r="C2544" s="79">
        <f t="shared" si="78"/>
        <v>1</v>
      </c>
      <c r="D2544" s="79">
        <f t="shared" si="79"/>
        <v>0</v>
      </c>
    </row>
    <row r="2545" spans="1:4" x14ac:dyDescent="0.2">
      <c r="A2545" t="s">
        <v>18</v>
      </c>
      <c r="B2545" t="s">
        <v>151</v>
      </c>
      <c r="C2545" s="79">
        <f t="shared" si="78"/>
        <v>1</v>
      </c>
      <c r="D2545" s="79">
        <f t="shared" si="79"/>
        <v>0</v>
      </c>
    </row>
    <row r="2546" spans="1:4" x14ac:dyDescent="0.2">
      <c r="A2546" t="s">
        <v>18</v>
      </c>
      <c r="B2546" t="s">
        <v>151</v>
      </c>
      <c r="C2546" s="79">
        <f t="shared" si="78"/>
        <v>1</v>
      </c>
      <c r="D2546" s="79">
        <f t="shared" si="79"/>
        <v>0</v>
      </c>
    </row>
    <row r="2547" spans="1:4" x14ac:dyDescent="0.2">
      <c r="A2547" t="s">
        <v>18</v>
      </c>
      <c r="B2547" t="s">
        <v>151</v>
      </c>
      <c r="C2547" s="79">
        <f t="shared" si="78"/>
        <v>1</v>
      </c>
      <c r="D2547" s="79">
        <f t="shared" si="79"/>
        <v>0</v>
      </c>
    </row>
    <row r="2548" spans="1:4" x14ac:dyDescent="0.2">
      <c r="A2548" t="s">
        <v>18</v>
      </c>
      <c r="B2548" t="s">
        <v>151</v>
      </c>
      <c r="C2548" s="79">
        <f t="shared" si="78"/>
        <v>1</v>
      </c>
      <c r="D2548" s="79">
        <f t="shared" si="79"/>
        <v>0</v>
      </c>
    </row>
    <row r="2549" spans="1:4" x14ac:dyDescent="0.2">
      <c r="A2549" t="s">
        <v>18</v>
      </c>
      <c r="B2549" t="s">
        <v>151</v>
      </c>
      <c r="C2549" s="79">
        <f t="shared" si="78"/>
        <v>1</v>
      </c>
      <c r="D2549" s="79">
        <f t="shared" si="79"/>
        <v>0</v>
      </c>
    </row>
    <row r="2550" spans="1:4" x14ac:dyDescent="0.2">
      <c r="A2550" t="s">
        <v>18</v>
      </c>
      <c r="B2550" t="s">
        <v>151</v>
      </c>
      <c r="C2550" s="79">
        <f t="shared" si="78"/>
        <v>1</v>
      </c>
      <c r="D2550" s="79">
        <f t="shared" si="79"/>
        <v>0</v>
      </c>
    </row>
    <row r="2551" spans="1:4" x14ac:dyDescent="0.2">
      <c r="A2551" t="s">
        <v>18</v>
      </c>
      <c r="B2551" t="s">
        <v>151</v>
      </c>
      <c r="C2551" s="79">
        <f t="shared" si="78"/>
        <v>1</v>
      </c>
      <c r="D2551" s="79">
        <f t="shared" si="79"/>
        <v>0</v>
      </c>
    </row>
    <row r="2552" spans="1:4" x14ac:dyDescent="0.2">
      <c r="A2552" t="s">
        <v>18</v>
      </c>
      <c r="B2552" t="s">
        <v>151</v>
      </c>
      <c r="C2552" s="79">
        <f t="shared" si="78"/>
        <v>1</v>
      </c>
      <c r="D2552" s="79">
        <f t="shared" si="79"/>
        <v>0</v>
      </c>
    </row>
    <row r="2553" spans="1:4" x14ac:dyDescent="0.2">
      <c r="A2553" t="s">
        <v>18</v>
      </c>
      <c r="B2553" t="s">
        <v>151</v>
      </c>
      <c r="C2553" s="79">
        <f t="shared" si="78"/>
        <v>1</v>
      </c>
      <c r="D2553" s="79">
        <f t="shared" si="79"/>
        <v>0</v>
      </c>
    </row>
    <row r="2554" spans="1:4" x14ac:dyDescent="0.2">
      <c r="A2554" t="s">
        <v>18</v>
      </c>
      <c r="B2554" t="s">
        <v>151</v>
      </c>
      <c r="C2554" s="79">
        <f t="shared" si="78"/>
        <v>1</v>
      </c>
      <c r="D2554" s="79">
        <f t="shared" si="79"/>
        <v>0</v>
      </c>
    </row>
    <row r="2555" spans="1:4" x14ac:dyDescent="0.2">
      <c r="A2555" t="s">
        <v>18</v>
      </c>
      <c r="B2555" t="s">
        <v>151</v>
      </c>
      <c r="C2555" s="79">
        <f t="shared" si="78"/>
        <v>1</v>
      </c>
      <c r="D2555" s="79">
        <f t="shared" si="79"/>
        <v>0</v>
      </c>
    </row>
    <row r="2556" spans="1:4" x14ac:dyDescent="0.2">
      <c r="A2556" t="s">
        <v>18</v>
      </c>
      <c r="B2556" t="s">
        <v>151</v>
      </c>
      <c r="C2556" s="79">
        <f t="shared" si="78"/>
        <v>1</v>
      </c>
      <c r="D2556" s="79">
        <f t="shared" si="79"/>
        <v>0</v>
      </c>
    </row>
    <row r="2557" spans="1:4" x14ac:dyDescent="0.2">
      <c r="A2557" t="s">
        <v>18</v>
      </c>
      <c r="B2557" t="s">
        <v>151</v>
      </c>
      <c r="C2557" s="79">
        <f t="shared" si="78"/>
        <v>1</v>
      </c>
      <c r="D2557" s="79">
        <f t="shared" si="79"/>
        <v>0</v>
      </c>
    </row>
    <row r="2558" spans="1:4" x14ac:dyDescent="0.2">
      <c r="A2558" t="s">
        <v>18</v>
      </c>
      <c r="B2558" t="s">
        <v>151</v>
      </c>
      <c r="C2558" s="79">
        <f t="shared" si="78"/>
        <v>1</v>
      </c>
      <c r="D2558" s="79">
        <f t="shared" si="79"/>
        <v>0</v>
      </c>
    </row>
    <row r="2559" spans="1:4" x14ac:dyDescent="0.2">
      <c r="A2559" t="s">
        <v>18</v>
      </c>
      <c r="B2559" t="s">
        <v>151</v>
      </c>
      <c r="C2559" s="79">
        <f t="shared" si="78"/>
        <v>1</v>
      </c>
      <c r="D2559" s="79">
        <f t="shared" si="79"/>
        <v>0</v>
      </c>
    </row>
    <row r="2560" spans="1:4" x14ac:dyDescent="0.2">
      <c r="A2560" t="s">
        <v>18</v>
      </c>
      <c r="B2560" t="s">
        <v>151</v>
      </c>
      <c r="C2560" s="79">
        <f t="shared" si="78"/>
        <v>1</v>
      </c>
      <c r="D2560" s="79">
        <f t="shared" si="79"/>
        <v>0</v>
      </c>
    </row>
    <row r="2561" spans="1:4" x14ac:dyDescent="0.2">
      <c r="A2561" t="s">
        <v>18</v>
      </c>
      <c r="B2561" t="s">
        <v>151</v>
      </c>
      <c r="C2561" s="79">
        <f t="shared" si="78"/>
        <v>1</v>
      </c>
      <c r="D2561" s="79">
        <f t="shared" si="79"/>
        <v>0</v>
      </c>
    </row>
    <row r="2562" spans="1:4" x14ac:dyDescent="0.2">
      <c r="A2562" t="s">
        <v>18</v>
      </c>
      <c r="B2562" t="s">
        <v>151</v>
      </c>
      <c r="C2562" s="79">
        <f t="shared" si="78"/>
        <v>1</v>
      </c>
      <c r="D2562" s="79">
        <f t="shared" si="79"/>
        <v>0</v>
      </c>
    </row>
    <row r="2563" spans="1:4" x14ac:dyDescent="0.2">
      <c r="A2563" t="s">
        <v>18</v>
      </c>
      <c r="B2563" t="s">
        <v>151</v>
      </c>
      <c r="C2563" s="79">
        <f t="shared" ref="C2563:C2626" si="80">IF(A2563="Male", 1, 0)</f>
        <v>1</v>
      </c>
      <c r="D2563" s="79">
        <f t="shared" ref="D2563:D2626" si="81">IF(B2563="Yes", 1, 0)</f>
        <v>0</v>
      </c>
    </row>
    <row r="2564" spans="1:4" x14ac:dyDescent="0.2">
      <c r="A2564" t="s">
        <v>18</v>
      </c>
      <c r="B2564" t="s">
        <v>151</v>
      </c>
      <c r="C2564" s="79">
        <f t="shared" si="80"/>
        <v>1</v>
      </c>
      <c r="D2564" s="79">
        <f t="shared" si="81"/>
        <v>0</v>
      </c>
    </row>
    <row r="2565" spans="1:4" x14ac:dyDescent="0.2">
      <c r="A2565" t="s">
        <v>18</v>
      </c>
      <c r="B2565" t="s">
        <v>151</v>
      </c>
      <c r="C2565" s="79">
        <f t="shared" si="80"/>
        <v>1</v>
      </c>
      <c r="D2565" s="79">
        <f t="shared" si="81"/>
        <v>0</v>
      </c>
    </row>
    <row r="2566" spans="1:4" x14ac:dyDescent="0.2">
      <c r="A2566" t="s">
        <v>18</v>
      </c>
      <c r="B2566" t="s">
        <v>151</v>
      </c>
      <c r="C2566" s="79">
        <f t="shared" si="80"/>
        <v>1</v>
      </c>
      <c r="D2566" s="79">
        <f t="shared" si="81"/>
        <v>0</v>
      </c>
    </row>
    <row r="2567" spans="1:4" x14ac:dyDescent="0.2">
      <c r="A2567" t="s">
        <v>18</v>
      </c>
      <c r="B2567" t="s">
        <v>151</v>
      </c>
      <c r="C2567" s="79">
        <f t="shared" si="80"/>
        <v>1</v>
      </c>
      <c r="D2567" s="79">
        <f t="shared" si="81"/>
        <v>0</v>
      </c>
    </row>
    <row r="2568" spans="1:4" x14ac:dyDescent="0.2">
      <c r="A2568" t="s">
        <v>18</v>
      </c>
      <c r="B2568" t="s">
        <v>151</v>
      </c>
      <c r="C2568" s="79">
        <f t="shared" si="80"/>
        <v>1</v>
      </c>
      <c r="D2568" s="79">
        <f t="shared" si="81"/>
        <v>0</v>
      </c>
    </row>
    <row r="2569" spans="1:4" x14ac:dyDescent="0.2">
      <c r="A2569" t="s">
        <v>18</v>
      </c>
      <c r="B2569" t="s">
        <v>151</v>
      </c>
      <c r="C2569" s="79">
        <f t="shared" si="80"/>
        <v>1</v>
      </c>
      <c r="D2569" s="79">
        <f t="shared" si="81"/>
        <v>0</v>
      </c>
    </row>
    <row r="2570" spans="1:4" x14ac:dyDescent="0.2">
      <c r="A2570" t="s">
        <v>18</v>
      </c>
      <c r="B2570" t="s">
        <v>151</v>
      </c>
      <c r="C2570" s="79">
        <f t="shared" si="80"/>
        <v>1</v>
      </c>
      <c r="D2570" s="79">
        <f t="shared" si="81"/>
        <v>0</v>
      </c>
    </row>
    <row r="2571" spans="1:4" x14ac:dyDescent="0.2">
      <c r="A2571" t="s">
        <v>18</v>
      </c>
      <c r="B2571" t="s">
        <v>151</v>
      </c>
      <c r="C2571" s="79">
        <f t="shared" si="80"/>
        <v>1</v>
      </c>
      <c r="D2571" s="79">
        <f t="shared" si="81"/>
        <v>0</v>
      </c>
    </row>
    <row r="2572" spans="1:4" x14ac:dyDescent="0.2">
      <c r="A2572" t="s">
        <v>18</v>
      </c>
      <c r="B2572" t="s">
        <v>151</v>
      </c>
      <c r="C2572" s="79">
        <f t="shared" si="80"/>
        <v>1</v>
      </c>
      <c r="D2572" s="79">
        <f t="shared" si="81"/>
        <v>0</v>
      </c>
    </row>
    <row r="2573" spans="1:4" x14ac:dyDescent="0.2">
      <c r="A2573" t="s">
        <v>18</v>
      </c>
      <c r="B2573" t="s">
        <v>151</v>
      </c>
      <c r="C2573" s="79">
        <f t="shared" si="80"/>
        <v>1</v>
      </c>
      <c r="D2573" s="79">
        <f t="shared" si="81"/>
        <v>0</v>
      </c>
    </row>
    <row r="2574" spans="1:4" x14ac:dyDescent="0.2">
      <c r="A2574" t="s">
        <v>18</v>
      </c>
      <c r="B2574" t="s">
        <v>151</v>
      </c>
      <c r="C2574" s="79">
        <f t="shared" si="80"/>
        <v>1</v>
      </c>
      <c r="D2574" s="79">
        <f t="shared" si="81"/>
        <v>0</v>
      </c>
    </row>
    <row r="2575" spans="1:4" x14ac:dyDescent="0.2">
      <c r="A2575" t="s">
        <v>18</v>
      </c>
      <c r="B2575" t="s">
        <v>151</v>
      </c>
      <c r="C2575" s="79">
        <f t="shared" si="80"/>
        <v>1</v>
      </c>
      <c r="D2575" s="79">
        <f t="shared" si="81"/>
        <v>0</v>
      </c>
    </row>
    <row r="2576" spans="1:4" x14ac:dyDescent="0.2">
      <c r="A2576" t="s">
        <v>18</v>
      </c>
      <c r="B2576" t="s">
        <v>151</v>
      </c>
      <c r="C2576" s="79">
        <f t="shared" si="80"/>
        <v>1</v>
      </c>
      <c r="D2576" s="79">
        <f t="shared" si="81"/>
        <v>0</v>
      </c>
    </row>
    <row r="2577" spans="1:4" x14ac:dyDescent="0.2">
      <c r="A2577" t="s">
        <v>18</v>
      </c>
      <c r="B2577" t="s">
        <v>151</v>
      </c>
      <c r="C2577" s="79">
        <f t="shared" si="80"/>
        <v>1</v>
      </c>
      <c r="D2577" s="79">
        <f t="shared" si="81"/>
        <v>0</v>
      </c>
    </row>
    <row r="2578" spans="1:4" x14ac:dyDescent="0.2">
      <c r="A2578" t="s">
        <v>18</v>
      </c>
      <c r="B2578" t="s">
        <v>151</v>
      </c>
      <c r="C2578" s="79">
        <f t="shared" si="80"/>
        <v>1</v>
      </c>
      <c r="D2578" s="79">
        <f t="shared" si="81"/>
        <v>0</v>
      </c>
    </row>
    <row r="2579" spans="1:4" x14ac:dyDescent="0.2">
      <c r="A2579" t="s">
        <v>18</v>
      </c>
      <c r="B2579" t="s">
        <v>151</v>
      </c>
      <c r="C2579" s="79">
        <f t="shared" si="80"/>
        <v>1</v>
      </c>
      <c r="D2579" s="79">
        <f t="shared" si="81"/>
        <v>0</v>
      </c>
    </row>
    <row r="2580" spans="1:4" x14ac:dyDescent="0.2">
      <c r="A2580" t="s">
        <v>18</v>
      </c>
      <c r="B2580" t="s">
        <v>151</v>
      </c>
      <c r="C2580" s="79">
        <f t="shared" si="80"/>
        <v>1</v>
      </c>
      <c r="D2580" s="79">
        <f t="shared" si="81"/>
        <v>0</v>
      </c>
    </row>
    <row r="2581" spans="1:4" x14ac:dyDescent="0.2">
      <c r="A2581" t="s">
        <v>18</v>
      </c>
      <c r="B2581" t="s">
        <v>151</v>
      </c>
      <c r="C2581" s="79">
        <f t="shared" si="80"/>
        <v>1</v>
      </c>
      <c r="D2581" s="79">
        <f t="shared" si="81"/>
        <v>0</v>
      </c>
    </row>
    <row r="2582" spans="1:4" x14ac:dyDescent="0.2">
      <c r="A2582" t="s">
        <v>18</v>
      </c>
      <c r="B2582" t="s">
        <v>151</v>
      </c>
      <c r="C2582" s="79">
        <f t="shared" si="80"/>
        <v>1</v>
      </c>
      <c r="D2582" s="79">
        <f t="shared" si="81"/>
        <v>0</v>
      </c>
    </row>
    <row r="2583" spans="1:4" x14ac:dyDescent="0.2">
      <c r="A2583" t="s">
        <v>18</v>
      </c>
      <c r="B2583" t="s">
        <v>151</v>
      </c>
      <c r="C2583" s="79">
        <f t="shared" si="80"/>
        <v>1</v>
      </c>
      <c r="D2583" s="79">
        <f t="shared" si="81"/>
        <v>0</v>
      </c>
    </row>
    <row r="2584" spans="1:4" x14ac:dyDescent="0.2">
      <c r="A2584" t="s">
        <v>18</v>
      </c>
      <c r="B2584" t="s">
        <v>151</v>
      </c>
      <c r="C2584" s="79">
        <f t="shared" si="80"/>
        <v>1</v>
      </c>
      <c r="D2584" s="79">
        <f t="shared" si="81"/>
        <v>0</v>
      </c>
    </row>
    <row r="2585" spans="1:4" x14ac:dyDescent="0.2">
      <c r="A2585" t="s">
        <v>18</v>
      </c>
      <c r="B2585" t="s">
        <v>151</v>
      </c>
      <c r="C2585" s="79">
        <f t="shared" si="80"/>
        <v>1</v>
      </c>
      <c r="D2585" s="79">
        <f t="shared" si="81"/>
        <v>0</v>
      </c>
    </row>
    <row r="2586" spans="1:4" x14ac:dyDescent="0.2">
      <c r="A2586" t="s">
        <v>18</v>
      </c>
      <c r="B2586" t="s">
        <v>151</v>
      </c>
      <c r="C2586" s="79">
        <f t="shared" si="80"/>
        <v>1</v>
      </c>
      <c r="D2586" s="79">
        <f t="shared" si="81"/>
        <v>0</v>
      </c>
    </row>
    <row r="2587" spans="1:4" x14ac:dyDescent="0.2">
      <c r="A2587" t="s">
        <v>18</v>
      </c>
      <c r="B2587" t="s">
        <v>151</v>
      </c>
      <c r="C2587" s="79">
        <f t="shared" si="80"/>
        <v>1</v>
      </c>
      <c r="D2587" s="79">
        <f t="shared" si="81"/>
        <v>0</v>
      </c>
    </row>
    <row r="2588" spans="1:4" x14ac:dyDescent="0.2">
      <c r="A2588" t="s">
        <v>18</v>
      </c>
      <c r="B2588" t="s">
        <v>151</v>
      </c>
      <c r="C2588" s="79">
        <f t="shared" si="80"/>
        <v>1</v>
      </c>
      <c r="D2588" s="79">
        <f t="shared" si="81"/>
        <v>0</v>
      </c>
    </row>
    <row r="2589" spans="1:4" x14ac:dyDescent="0.2">
      <c r="A2589" t="s">
        <v>18</v>
      </c>
      <c r="B2589" t="s">
        <v>151</v>
      </c>
      <c r="C2589" s="79">
        <f t="shared" si="80"/>
        <v>1</v>
      </c>
      <c r="D2589" s="79">
        <f t="shared" si="81"/>
        <v>0</v>
      </c>
    </row>
    <row r="2590" spans="1:4" x14ac:dyDescent="0.2">
      <c r="A2590" t="s">
        <v>18</v>
      </c>
      <c r="B2590" t="s">
        <v>151</v>
      </c>
      <c r="C2590" s="79">
        <f t="shared" si="80"/>
        <v>1</v>
      </c>
      <c r="D2590" s="79">
        <f t="shared" si="81"/>
        <v>0</v>
      </c>
    </row>
    <row r="2591" spans="1:4" x14ac:dyDescent="0.2">
      <c r="A2591" t="s">
        <v>18</v>
      </c>
      <c r="B2591" t="s">
        <v>151</v>
      </c>
      <c r="C2591" s="79">
        <f t="shared" si="80"/>
        <v>1</v>
      </c>
      <c r="D2591" s="79">
        <f t="shared" si="81"/>
        <v>0</v>
      </c>
    </row>
    <row r="2592" spans="1:4" x14ac:dyDescent="0.2">
      <c r="A2592" t="s">
        <v>18</v>
      </c>
      <c r="B2592" t="s">
        <v>151</v>
      </c>
      <c r="C2592" s="79">
        <f t="shared" si="80"/>
        <v>1</v>
      </c>
      <c r="D2592" s="79">
        <f t="shared" si="81"/>
        <v>0</v>
      </c>
    </row>
    <row r="2593" spans="1:4" x14ac:dyDescent="0.2">
      <c r="A2593" t="s">
        <v>18</v>
      </c>
      <c r="B2593" t="s">
        <v>151</v>
      </c>
      <c r="C2593" s="79">
        <f t="shared" si="80"/>
        <v>1</v>
      </c>
      <c r="D2593" s="79">
        <f t="shared" si="81"/>
        <v>0</v>
      </c>
    </row>
    <row r="2594" spans="1:4" x14ac:dyDescent="0.2">
      <c r="A2594" t="s">
        <v>18</v>
      </c>
      <c r="B2594" t="s">
        <v>151</v>
      </c>
      <c r="C2594" s="79">
        <f t="shared" si="80"/>
        <v>1</v>
      </c>
      <c r="D2594" s="79">
        <f t="shared" si="81"/>
        <v>0</v>
      </c>
    </row>
    <row r="2595" spans="1:4" x14ac:dyDescent="0.2">
      <c r="A2595" t="s">
        <v>18</v>
      </c>
      <c r="B2595" t="s">
        <v>151</v>
      </c>
      <c r="C2595" s="79">
        <f t="shared" si="80"/>
        <v>1</v>
      </c>
      <c r="D2595" s="79">
        <f t="shared" si="81"/>
        <v>0</v>
      </c>
    </row>
    <row r="2596" spans="1:4" x14ac:dyDescent="0.2">
      <c r="A2596" t="s">
        <v>18</v>
      </c>
      <c r="B2596" t="s">
        <v>151</v>
      </c>
      <c r="C2596" s="79">
        <f t="shared" si="80"/>
        <v>1</v>
      </c>
      <c r="D2596" s="79">
        <f t="shared" si="81"/>
        <v>0</v>
      </c>
    </row>
    <row r="2597" spans="1:4" x14ac:dyDescent="0.2">
      <c r="A2597" t="s">
        <v>18</v>
      </c>
      <c r="B2597" t="s">
        <v>151</v>
      </c>
      <c r="C2597" s="79">
        <f t="shared" si="80"/>
        <v>1</v>
      </c>
      <c r="D2597" s="79">
        <f t="shared" si="81"/>
        <v>0</v>
      </c>
    </row>
    <row r="2598" spans="1:4" x14ac:dyDescent="0.2">
      <c r="A2598" t="s">
        <v>18</v>
      </c>
      <c r="B2598" t="s">
        <v>151</v>
      </c>
      <c r="C2598" s="79">
        <f t="shared" si="80"/>
        <v>1</v>
      </c>
      <c r="D2598" s="79">
        <f t="shared" si="81"/>
        <v>0</v>
      </c>
    </row>
    <row r="2599" spans="1:4" x14ac:dyDescent="0.2">
      <c r="A2599" t="s">
        <v>18</v>
      </c>
      <c r="B2599" t="s">
        <v>151</v>
      </c>
      <c r="C2599" s="79">
        <f t="shared" si="80"/>
        <v>1</v>
      </c>
      <c r="D2599" s="79">
        <f t="shared" si="81"/>
        <v>0</v>
      </c>
    </row>
    <row r="2600" spans="1:4" x14ac:dyDescent="0.2">
      <c r="A2600" t="s">
        <v>18</v>
      </c>
      <c r="B2600" t="s">
        <v>151</v>
      </c>
      <c r="C2600" s="79">
        <f t="shared" si="80"/>
        <v>1</v>
      </c>
      <c r="D2600" s="79">
        <f t="shared" si="81"/>
        <v>0</v>
      </c>
    </row>
    <row r="2601" spans="1:4" x14ac:dyDescent="0.2">
      <c r="A2601" t="s">
        <v>18</v>
      </c>
      <c r="B2601" t="s">
        <v>151</v>
      </c>
      <c r="C2601" s="79">
        <f t="shared" si="80"/>
        <v>1</v>
      </c>
      <c r="D2601" s="79">
        <f t="shared" si="81"/>
        <v>0</v>
      </c>
    </row>
    <row r="2602" spans="1:4" x14ac:dyDescent="0.2">
      <c r="A2602" t="s">
        <v>18</v>
      </c>
      <c r="B2602" t="s">
        <v>151</v>
      </c>
      <c r="C2602" s="79">
        <f t="shared" si="80"/>
        <v>1</v>
      </c>
      <c r="D2602" s="79">
        <f t="shared" si="81"/>
        <v>0</v>
      </c>
    </row>
    <row r="2603" spans="1:4" x14ac:dyDescent="0.2">
      <c r="A2603" t="s">
        <v>18</v>
      </c>
      <c r="B2603" t="s">
        <v>151</v>
      </c>
      <c r="C2603" s="79">
        <f t="shared" si="80"/>
        <v>1</v>
      </c>
      <c r="D2603" s="79">
        <f t="shared" si="81"/>
        <v>0</v>
      </c>
    </row>
    <row r="2604" spans="1:4" x14ac:dyDescent="0.2">
      <c r="A2604" t="s">
        <v>18</v>
      </c>
      <c r="B2604" t="s">
        <v>151</v>
      </c>
      <c r="C2604" s="79">
        <f t="shared" si="80"/>
        <v>1</v>
      </c>
      <c r="D2604" s="79">
        <f t="shared" si="81"/>
        <v>0</v>
      </c>
    </row>
    <row r="2605" spans="1:4" x14ac:dyDescent="0.2">
      <c r="A2605" t="s">
        <v>18</v>
      </c>
      <c r="B2605" t="s">
        <v>151</v>
      </c>
      <c r="C2605" s="79">
        <f t="shared" si="80"/>
        <v>1</v>
      </c>
      <c r="D2605" s="79">
        <f t="shared" si="81"/>
        <v>0</v>
      </c>
    </row>
    <row r="2606" spans="1:4" x14ac:dyDescent="0.2">
      <c r="A2606" t="s">
        <v>18</v>
      </c>
      <c r="B2606" t="s">
        <v>151</v>
      </c>
      <c r="C2606" s="79">
        <f t="shared" si="80"/>
        <v>1</v>
      </c>
      <c r="D2606" s="79">
        <f t="shared" si="81"/>
        <v>0</v>
      </c>
    </row>
    <row r="2607" spans="1:4" x14ac:dyDescent="0.2">
      <c r="A2607" t="s">
        <v>18</v>
      </c>
      <c r="B2607" t="s">
        <v>151</v>
      </c>
      <c r="C2607" s="79">
        <f t="shared" si="80"/>
        <v>1</v>
      </c>
      <c r="D2607" s="79">
        <f t="shared" si="81"/>
        <v>0</v>
      </c>
    </row>
    <row r="2608" spans="1:4" x14ac:dyDescent="0.2">
      <c r="A2608" t="s">
        <v>18</v>
      </c>
      <c r="B2608" t="s">
        <v>151</v>
      </c>
      <c r="C2608" s="79">
        <f t="shared" si="80"/>
        <v>1</v>
      </c>
      <c r="D2608" s="79">
        <f t="shared" si="81"/>
        <v>0</v>
      </c>
    </row>
    <row r="2609" spans="1:4" x14ac:dyDescent="0.2">
      <c r="A2609" t="s">
        <v>18</v>
      </c>
      <c r="B2609" t="s">
        <v>151</v>
      </c>
      <c r="C2609" s="79">
        <f t="shared" si="80"/>
        <v>1</v>
      </c>
      <c r="D2609" s="79">
        <f t="shared" si="81"/>
        <v>0</v>
      </c>
    </row>
    <row r="2610" spans="1:4" x14ac:dyDescent="0.2">
      <c r="A2610" t="s">
        <v>18</v>
      </c>
      <c r="B2610" t="s">
        <v>151</v>
      </c>
      <c r="C2610" s="79">
        <f t="shared" si="80"/>
        <v>1</v>
      </c>
      <c r="D2610" s="79">
        <f t="shared" si="81"/>
        <v>0</v>
      </c>
    </row>
    <row r="2611" spans="1:4" x14ac:dyDescent="0.2">
      <c r="A2611" t="s">
        <v>18</v>
      </c>
      <c r="B2611" t="s">
        <v>151</v>
      </c>
      <c r="C2611" s="79">
        <f t="shared" si="80"/>
        <v>1</v>
      </c>
      <c r="D2611" s="79">
        <f t="shared" si="81"/>
        <v>0</v>
      </c>
    </row>
    <row r="2612" spans="1:4" x14ac:dyDescent="0.2">
      <c r="A2612" t="s">
        <v>18</v>
      </c>
      <c r="B2612" t="s">
        <v>151</v>
      </c>
      <c r="C2612" s="79">
        <f t="shared" si="80"/>
        <v>1</v>
      </c>
      <c r="D2612" s="79">
        <f t="shared" si="81"/>
        <v>0</v>
      </c>
    </row>
    <row r="2613" spans="1:4" x14ac:dyDescent="0.2">
      <c r="A2613" t="s">
        <v>18</v>
      </c>
      <c r="B2613" t="s">
        <v>151</v>
      </c>
      <c r="C2613" s="79">
        <f t="shared" si="80"/>
        <v>1</v>
      </c>
      <c r="D2613" s="79">
        <f t="shared" si="81"/>
        <v>0</v>
      </c>
    </row>
    <row r="2614" spans="1:4" x14ac:dyDescent="0.2">
      <c r="A2614" t="s">
        <v>18</v>
      </c>
      <c r="B2614" t="s">
        <v>151</v>
      </c>
      <c r="C2614" s="79">
        <f t="shared" si="80"/>
        <v>1</v>
      </c>
      <c r="D2614" s="79">
        <f t="shared" si="81"/>
        <v>0</v>
      </c>
    </row>
    <row r="2615" spans="1:4" x14ac:dyDescent="0.2">
      <c r="A2615" t="s">
        <v>18</v>
      </c>
      <c r="B2615" t="s">
        <v>151</v>
      </c>
      <c r="C2615" s="79">
        <f t="shared" si="80"/>
        <v>1</v>
      </c>
      <c r="D2615" s="79">
        <f t="shared" si="81"/>
        <v>0</v>
      </c>
    </row>
    <row r="2616" spans="1:4" x14ac:dyDescent="0.2">
      <c r="A2616" t="s">
        <v>18</v>
      </c>
      <c r="B2616" t="s">
        <v>151</v>
      </c>
      <c r="C2616" s="79">
        <f t="shared" si="80"/>
        <v>1</v>
      </c>
      <c r="D2616" s="79">
        <f t="shared" si="81"/>
        <v>0</v>
      </c>
    </row>
    <row r="2617" spans="1:4" x14ac:dyDescent="0.2">
      <c r="A2617" t="s">
        <v>18</v>
      </c>
      <c r="B2617" t="s">
        <v>151</v>
      </c>
      <c r="C2617" s="79">
        <f t="shared" si="80"/>
        <v>1</v>
      </c>
      <c r="D2617" s="79">
        <f t="shared" si="81"/>
        <v>0</v>
      </c>
    </row>
    <row r="2618" spans="1:4" x14ac:dyDescent="0.2">
      <c r="A2618" t="s">
        <v>18</v>
      </c>
      <c r="B2618" t="s">
        <v>151</v>
      </c>
      <c r="C2618" s="79">
        <f t="shared" si="80"/>
        <v>1</v>
      </c>
      <c r="D2618" s="79">
        <f t="shared" si="81"/>
        <v>0</v>
      </c>
    </row>
    <row r="2619" spans="1:4" x14ac:dyDescent="0.2">
      <c r="A2619" t="s">
        <v>18</v>
      </c>
      <c r="B2619" t="s">
        <v>151</v>
      </c>
      <c r="C2619" s="79">
        <f t="shared" si="80"/>
        <v>1</v>
      </c>
      <c r="D2619" s="79">
        <f t="shared" si="81"/>
        <v>0</v>
      </c>
    </row>
    <row r="2620" spans="1:4" x14ac:dyDescent="0.2">
      <c r="A2620" t="s">
        <v>18</v>
      </c>
      <c r="B2620" t="s">
        <v>151</v>
      </c>
      <c r="C2620" s="79">
        <f t="shared" si="80"/>
        <v>1</v>
      </c>
      <c r="D2620" s="79">
        <f t="shared" si="81"/>
        <v>0</v>
      </c>
    </row>
    <row r="2621" spans="1:4" x14ac:dyDescent="0.2">
      <c r="A2621" t="s">
        <v>18</v>
      </c>
      <c r="B2621" t="s">
        <v>151</v>
      </c>
      <c r="C2621" s="79">
        <f t="shared" si="80"/>
        <v>1</v>
      </c>
      <c r="D2621" s="79">
        <f t="shared" si="81"/>
        <v>0</v>
      </c>
    </row>
    <row r="2622" spans="1:4" x14ac:dyDescent="0.2">
      <c r="A2622" t="s">
        <v>18</v>
      </c>
      <c r="B2622" t="s">
        <v>151</v>
      </c>
      <c r="C2622" s="79">
        <f t="shared" si="80"/>
        <v>1</v>
      </c>
      <c r="D2622" s="79">
        <f t="shared" si="81"/>
        <v>0</v>
      </c>
    </row>
    <row r="2623" spans="1:4" x14ac:dyDescent="0.2">
      <c r="A2623" t="s">
        <v>18</v>
      </c>
      <c r="B2623" t="s">
        <v>151</v>
      </c>
      <c r="C2623" s="79">
        <f t="shared" si="80"/>
        <v>1</v>
      </c>
      <c r="D2623" s="79">
        <f t="shared" si="81"/>
        <v>0</v>
      </c>
    </row>
    <row r="2624" spans="1:4" x14ac:dyDescent="0.2">
      <c r="A2624" t="s">
        <v>18</v>
      </c>
      <c r="B2624" t="s">
        <v>151</v>
      </c>
      <c r="C2624" s="79">
        <f t="shared" si="80"/>
        <v>1</v>
      </c>
      <c r="D2624" s="79">
        <f t="shared" si="81"/>
        <v>0</v>
      </c>
    </row>
    <row r="2625" spans="1:4" x14ac:dyDescent="0.2">
      <c r="A2625" t="s">
        <v>18</v>
      </c>
      <c r="B2625" t="s">
        <v>151</v>
      </c>
      <c r="C2625" s="79">
        <f t="shared" si="80"/>
        <v>1</v>
      </c>
      <c r="D2625" s="79">
        <f t="shared" si="81"/>
        <v>0</v>
      </c>
    </row>
    <row r="2626" spans="1:4" x14ac:dyDescent="0.2">
      <c r="A2626" t="s">
        <v>18</v>
      </c>
      <c r="B2626" t="s">
        <v>151</v>
      </c>
      <c r="C2626" s="79">
        <f t="shared" si="80"/>
        <v>1</v>
      </c>
      <c r="D2626" s="79">
        <f t="shared" si="81"/>
        <v>0</v>
      </c>
    </row>
    <row r="2627" spans="1:4" x14ac:dyDescent="0.2">
      <c r="A2627" t="s">
        <v>18</v>
      </c>
      <c r="B2627" t="s">
        <v>151</v>
      </c>
      <c r="C2627" s="79">
        <f t="shared" ref="C2627:C2690" si="82">IF(A2627="Male", 1, 0)</f>
        <v>1</v>
      </c>
      <c r="D2627" s="79">
        <f t="shared" ref="D2627:D2690" si="83">IF(B2627="Yes", 1, 0)</f>
        <v>0</v>
      </c>
    </row>
    <row r="2628" spans="1:4" x14ac:dyDescent="0.2">
      <c r="A2628" t="s">
        <v>18</v>
      </c>
      <c r="B2628" t="s">
        <v>151</v>
      </c>
      <c r="C2628" s="79">
        <f t="shared" si="82"/>
        <v>1</v>
      </c>
      <c r="D2628" s="79">
        <f t="shared" si="83"/>
        <v>0</v>
      </c>
    </row>
    <row r="2629" spans="1:4" x14ac:dyDescent="0.2">
      <c r="A2629" t="s">
        <v>18</v>
      </c>
      <c r="B2629" t="s">
        <v>151</v>
      </c>
      <c r="C2629" s="79">
        <f t="shared" si="82"/>
        <v>1</v>
      </c>
      <c r="D2629" s="79">
        <f t="shared" si="83"/>
        <v>0</v>
      </c>
    </row>
    <row r="2630" spans="1:4" x14ac:dyDescent="0.2">
      <c r="A2630" t="s">
        <v>18</v>
      </c>
      <c r="B2630" t="s">
        <v>151</v>
      </c>
      <c r="C2630" s="79">
        <f t="shared" si="82"/>
        <v>1</v>
      </c>
      <c r="D2630" s="79">
        <f t="shared" si="83"/>
        <v>0</v>
      </c>
    </row>
    <row r="2631" spans="1:4" x14ac:dyDescent="0.2">
      <c r="A2631" t="s">
        <v>18</v>
      </c>
      <c r="B2631" t="s">
        <v>151</v>
      </c>
      <c r="C2631" s="79">
        <f t="shared" si="82"/>
        <v>1</v>
      </c>
      <c r="D2631" s="79">
        <f t="shared" si="83"/>
        <v>0</v>
      </c>
    </row>
    <row r="2632" spans="1:4" x14ac:dyDescent="0.2">
      <c r="A2632" t="s">
        <v>18</v>
      </c>
      <c r="B2632" t="s">
        <v>151</v>
      </c>
      <c r="C2632" s="79">
        <f t="shared" si="82"/>
        <v>1</v>
      </c>
      <c r="D2632" s="79">
        <f t="shared" si="83"/>
        <v>0</v>
      </c>
    </row>
    <row r="2633" spans="1:4" x14ac:dyDescent="0.2">
      <c r="A2633" t="s">
        <v>18</v>
      </c>
      <c r="B2633" t="s">
        <v>151</v>
      </c>
      <c r="C2633" s="79">
        <f t="shared" si="82"/>
        <v>1</v>
      </c>
      <c r="D2633" s="79">
        <f t="shared" si="83"/>
        <v>0</v>
      </c>
    </row>
    <row r="2634" spans="1:4" x14ac:dyDescent="0.2">
      <c r="A2634" t="s">
        <v>18</v>
      </c>
      <c r="B2634" t="s">
        <v>151</v>
      </c>
      <c r="C2634" s="79">
        <f t="shared" si="82"/>
        <v>1</v>
      </c>
      <c r="D2634" s="79">
        <f t="shared" si="83"/>
        <v>0</v>
      </c>
    </row>
    <row r="2635" spans="1:4" x14ac:dyDescent="0.2">
      <c r="A2635" t="s">
        <v>18</v>
      </c>
      <c r="B2635" t="s">
        <v>151</v>
      </c>
      <c r="C2635" s="79">
        <f t="shared" si="82"/>
        <v>1</v>
      </c>
      <c r="D2635" s="79">
        <f t="shared" si="83"/>
        <v>0</v>
      </c>
    </row>
    <row r="2636" spans="1:4" x14ac:dyDescent="0.2">
      <c r="A2636" t="s">
        <v>18</v>
      </c>
      <c r="B2636" t="s">
        <v>151</v>
      </c>
      <c r="C2636" s="79">
        <f t="shared" si="82"/>
        <v>1</v>
      </c>
      <c r="D2636" s="79">
        <f t="shared" si="83"/>
        <v>0</v>
      </c>
    </row>
    <row r="2637" spans="1:4" x14ac:dyDescent="0.2">
      <c r="A2637" t="s">
        <v>18</v>
      </c>
      <c r="B2637" t="s">
        <v>151</v>
      </c>
      <c r="C2637" s="79">
        <f t="shared" si="82"/>
        <v>1</v>
      </c>
      <c r="D2637" s="79">
        <f t="shared" si="83"/>
        <v>0</v>
      </c>
    </row>
    <row r="2638" spans="1:4" x14ac:dyDescent="0.2">
      <c r="A2638" t="s">
        <v>18</v>
      </c>
      <c r="B2638" t="s">
        <v>151</v>
      </c>
      <c r="C2638" s="79">
        <f t="shared" si="82"/>
        <v>1</v>
      </c>
      <c r="D2638" s="79">
        <f t="shared" si="83"/>
        <v>0</v>
      </c>
    </row>
    <row r="2639" spans="1:4" x14ac:dyDescent="0.2">
      <c r="A2639" t="s">
        <v>18</v>
      </c>
      <c r="B2639" t="s">
        <v>151</v>
      </c>
      <c r="C2639" s="79">
        <f t="shared" si="82"/>
        <v>1</v>
      </c>
      <c r="D2639" s="79">
        <f t="shared" si="83"/>
        <v>0</v>
      </c>
    </row>
    <row r="2640" spans="1:4" x14ac:dyDescent="0.2">
      <c r="A2640" t="s">
        <v>18</v>
      </c>
      <c r="B2640" t="s">
        <v>151</v>
      </c>
      <c r="C2640" s="79">
        <f t="shared" si="82"/>
        <v>1</v>
      </c>
      <c r="D2640" s="79">
        <f t="shared" si="83"/>
        <v>0</v>
      </c>
    </row>
    <row r="2641" spans="1:4" x14ac:dyDescent="0.2">
      <c r="A2641" t="s">
        <v>18</v>
      </c>
      <c r="B2641" t="s">
        <v>151</v>
      </c>
      <c r="C2641" s="79">
        <f t="shared" si="82"/>
        <v>1</v>
      </c>
      <c r="D2641" s="79">
        <f t="shared" si="83"/>
        <v>0</v>
      </c>
    </row>
    <row r="2642" spans="1:4" x14ac:dyDescent="0.2">
      <c r="A2642" t="s">
        <v>18</v>
      </c>
      <c r="B2642" t="s">
        <v>151</v>
      </c>
      <c r="C2642" s="79">
        <f t="shared" si="82"/>
        <v>1</v>
      </c>
      <c r="D2642" s="79">
        <f t="shared" si="83"/>
        <v>0</v>
      </c>
    </row>
    <row r="2643" spans="1:4" x14ac:dyDescent="0.2">
      <c r="A2643" t="s">
        <v>18</v>
      </c>
      <c r="B2643" t="s">
        <v>151</v>
      </c>
      <c r="C2643" s="79">
        <f t="shared" si="82"/>
        <v>1</v>
      </c>
      <c r="D2643" s="79">
        <f t="shared" si="83"/>
        <v>0</v>
      </c>
    </row>
    <row r="2644" spans="1:4" x14ac:dyDescent="0.2">
      <c r="A2644" t="s">
        <v>18</v>
      </c>
      <c r="B2644" t="s">
        <v>151</v>
      </c>
      <c r="C2644" s="79">
        <f t="shared" si="82"/>
        <v>1</v>
      </c>
      <c r="D2644" s="79">
        <f t="shared" si="83"/>
        <v>0</v>
      </c>
    </row>
    <row r="2645" spans="1:4" x14ac:dyDescent="0.2">
      <c r="A2645" t="s">
        <v>18</v>
      </c>
      <c r="B2645" t="s">
        <v>151</v>
      </c>
      <c r="C2645" s="79">
        <f t="shared" si="82"/>
        <v>1</v>
      </c>
      <c r="D2645" s="79">
        <f t="shared" si="83"/>
        <v>0</v>
      </c>
    </row>
    <row r="2646" spans="1:4" x14ac:dyDescent="0.2">
      <c r="A2646" t="s">
        <v>18</v>
      </c>
      <c r="B2646" t="s">
        <v>151</v>
      </c>
      <c r="C2646" s="79">
        <f t="shared" si="82"/>
        <v>1</v>
      </c>
      <c r="D2646" s="79">
        <f t="shared" si="83"/>
        <v>0</v>
      </c>
    </row>
    <row r="2647" spans="1:4" x14ac:dyDescent="0.2">
      <c r="A2647" t="s">
        <v>18</v>
      </c>
      <c r="B2647" t="s">
        <v>151</v>
      </c>
      <c r="C2647" s="79">
        <f t="shared" si="82"/>
        <v>1</v>
      </c>
      <c r="D2647" s="79">
        <f t="shared" si="83"/>
        <v>0</v>
      </c>
    </row>
    <row r="2648" spans="1:4" x14ac:dyDescent="0.2">
      <c r="A2648" t="s">
        <v>18</v>
      </c>
      <c r="B2648" t="s">
        <v>151</v>
      </c>
      <c r="C2648" s="79">
        <f t="shared" si="82"/>
        <v>1</v>
      </c>
      <c r="D2648" s="79">
        <f t="shared" si="83"/>
        <v>0</v>
      </c>
    </row>
    <row r="2649" spans="1:4" x14ac:dyDescent="0.2">
      <c r="A2649" t="s">
        <v>18</v>
      </c>
      <c r="B2649" t="s">
        <v>151</v>
      </c>
      <c r="C2649" s="79">
        <f t="shared" si="82"/>
        <v>1</v>
      </c>
      <c r="D2649" s="79">
        <f t="shared" si="83"/>
        <v>0</v>
      </c>
    </row>
    <row r="2650" spans="1:4" x14ac:dyDescent="0.2">
      <c r="A2650" t="s">
        <v>18</v>
      </c>
      <c r="B2650" t="s">
        <v>151</v>
      </c>
      <c r="C2650" s="79">
        <f t="shared" si="82"/>
        <v>1</v>
      </c>
      <c r="D2650" s="79">
        <f t="shared" si="83"/>
        <v>0</v>
      </c>
    </row>
    <row r="2651" spans="1:4" x14ac:dyDescent="0.2">
      <c r="A2651" t="s">
        <v>18</v>
      </c>
      <c r="B2651" t="s">
        <v>151</v>
      </c>
      <c r="C2651" s="79">
        <f t="shared" si="82"/>
        <v>1</v>
      </c>
      <c r="D2651" s="79">
        <f t="shared" si="83"/>
        <v>0</v>
      </c>
    </row>
    <row r="2652" spans="1:4" x14ac:dyDescent="0.2">
      <c r="A2652" t="s">
        <v>18</v>
      </c>
      <c r="B2652" t="s">
        <v>151</v>
      </c>
      <c r="C2652" s="79">
        <f t="shared" si="82"/>
        <v>1</v>
      </c>
      <c r="D2652" s="79">
        <f t="shared" si="83"/>
        <v>0</v>
      </c>
    </row>
    <row r="2653" spans="1:4" x14ac:dyDescent="0.2">
      <c r="A2653" t="s">
        <v>18</v>
      </c>
      <c r="B2653" t="s">
        <v>151</v>
      </c>
      <c r="C2653" s="79">
        <f t="shared" si="82"/>
        <v>1</v>
      </c>
      <c r="D2653" s="79">
        <f t="shared" si="83"/>
        <v>0</v>
      </c>
    </row>
    <row r="2654" spans="1:4" x14ac:dyDescent="0.2">
      <c r="A2654" t="s">
        <v>152</v>
      </c>
      <c r="B2654" t="s">
        <v>151</v>
      </c>
      <c r="C2654" s="79">
        <f t="shared" si="82"/>
        <v>0</v>
      </c>
      <c r="D2654" s="79">
        <f t="shared" si="83"/>
        <v>0</v>
      </c>
    </row>
    <row r="2655" spans="1:4" x14ac:dyDescent="0.2">
      <c r="A2655" t="s">
        <v>152</v>
      </c>
      <c r="B2655" t="s">
        <v>151</v>
      </c>
      <c r="C2655" s="79">
        <f t="shared" si="82"/>
        <v>0</v>
      </c>
      <c r="D2655" s="79">
        <f t="shared" si="83"/>
        <v>0</v>
      </c>
    </row>
    <row r="2656" spans="1:4" x14ac:dyDescent="0.2">
      <c r="A2656" t="s">
        <v>152</v>
      </c>
      <c r="B2656" t="s">
        <v>151</v>
      </c>
      <c r="C2656" s="79">
        <f t="shared" si="82"/>
        <v>0</v>
      </c>
      <c r="D2656" s="79">
        <f t="shared" si="83"/>
        <v>0</v>
      </c>
    </row>
    <row r="2657" spans="1:4" x14ac:dyDescent="0.2">
      <c r="A2657" t="s">
        <v>152</v>
      </c>
      <c r="B2657" t="s">
        <v>151</v>
      </c>
      <c r="C2657" s="79">
        <f t="shared" si="82"/>
        <v>0</v>
      </c>
      <c r="D2657" s="79">
        <f t="shared" si="83"/>
        <v>0</v>
      </c>
    </row>
    <row r="2658" spans="1:4" x14ac:dyDescent="0.2">
      <c r="A2658" t="s">
        <v>152</v>
      </c>
      <c r="B2658" t="s">
        <v>151</v>
      </c>
      <c r="C2658" s="79">
        <f t="shared" si="82"/>
        <v>0</v>
      </c>
      <c r="D2658" s="79">
        <f t="shared" si="83"/>
        <v>0</v>
      </c>
    </row>
    <row r="2659" spans="1:4" x14ac:dyDescent="0.2">
      <c r="A2659" t="s">
        <v>152</v>
      </c>
      <c r="B2659" t="s">
        <v>151</v>
      </c>
      <c r="C2659" s="79">
        <f t="shared" si="82"/>
        <v>0</v>
      </c>
      <c r="D2659" s="79">
        <f t="shared" si="83"/>
        <v>0</v>
      </c>
    </row>
    <row r="2660" spans="1:4" x14ac:dyDescent="0.2">
      <c r="A2660" t="s">
        <v>152</v>
      </c>
      <c r="B2660" t="s">
        <v>151</v>
      </c>
      <c r="C2660" s="79">
        <f t="shared" si="82"/>
        <v>0</v>
      </c>
      <c r="D2660" s="79">
        <f t="shared" si="83"/>
        <v>0</v>
      </c>
    </row>
    <row r="2661" spans="1:4" x14ac:dyDescent="0.2">
      <c r="A2661" t="s">
        <v>152</v>
      </c>
      <c r="B2661" t="s">
        <v>151</v>
      </c>
      <c r="C2661" s="79">
        <f t="shared" si="82"/>
        <v>0</v>
      </c>
      <c r="D2661" s="79">
        <f t="shared" si="83"/>
        <v>0</v>
      </c>
    </row>
    <row r="2662" spans="1:4" x14ac:dyDescent="0.2">
      <c r="A2662" t="s">
        <v>152</v>
      </c>
      <c r="B2662" t="s">
        <v>151</v>
      </c>
      <c r="C2662" s="79">
        <f t="shared" si="82"/>
        <v>0</v>
      </c>
      <c r="D2662" s="79">
        <f t="shared" si="83"/>
        <v>0</v>
      </c>
    </row>
    <row r="2663" spans="1:4" x14ac:dyDescent="0.2">
      <c r="A2663" t="s">
        <v>152</v>
      </c>
      <c r="B2663" t="s">
        <v>151</v>
      </c>
      <c r="C2663" s="79">
        <f t="shared" si="82"/>
        <v>0</v>
      </c>
      <c r="D2663" s="79">
        <f t="shared" si="83"/>
        <v>0</v>
      </c>
    </row>
    <row r="2664" spans="1:4" x14ac:dyDescent="0.2">
      <c r="A2664" t="s">
        <v>152</v>
      </c>
      <c r="B2664" t="s">
        <v>151</v>
      </c>
      <c r="C2664" s="79">
        <f t="shared" si="82"/>
        <v>0</v>
      </c>
      <c r="D2664" s="79">
        <f t="shared" si="83"/>
        <v>0</v>
      </c>
    </row>
    <row r="2665" spans="1:4" x14ac:dyDescent="0.2">
      <c r="A2665" t="s">
        <v>152</v>
      </c>
      <c r="B2665" t="s">
        <v>151</v>
      </c>
      <c r="C2665" s="79">
        <f t="shared" si="82"/>
        <v>0</v>
      </c>
      <c r="D2665" s="79">
        <f t="shared" si="83"/>
        <v>0</v>
      </c>
    </row>
    <row r="2666" spans="1:4" x14ac:dyDescent="0.2">
      <c r="A2666" t="s">
        <v>152</v>
      </c>
      <c r="B2666" t="s">
        <v>151</v>
      </c>
      <c r="C2666" s="79">
        <f t="shared" si="82"/>
        <v>0</v>
      </c>
      <c r="D2666" s="79">
        <f t="shared" si="83"/>
        <v>0</v>
      </c>
    </row>
    <row r="2667" spans="1:4" x14ac:dyDescent="0.2">
      <c r="A2667" t="s">
        <v>152</v>
      </c>
      <c r="B2667" t="s">
        <v>151</v>
      </c>
      <c r="C2667" s="79">
        <f t="shared" si="82"/>
        <v>0</v>
      </c>
      <c r="D2667" s="79">
        <f t="shared" si="83"/>
        <v>0</v>
      </c>
    </row>
    <row r="2668" spans="1:4" x14ac:dyDescent="0.2">
      <c r="A2668" t="s">
        <v>152</v>
      </c>
      <c r="B2668" t="s">
        <v>151</v>
      </c>
      <c r="C2668" s="79">
        <f t="shared" si="82"/>
        <v>0</v>
      </c>
      <c r="D2668" s="79">
        <f t="shared" si="83"/>
        <v>0</v>
      </c>
    </row>
    <row r="2669" spans="1:4" x14ac:dyDescent="0.2">
      <c r="A2669" t="s">
        <v>152</v>
      </c>
      <c r="B2669" t="s">
        <v>151</v>
      </c>
      <c r="C2669" s="79">
        <f t="shared" si="82"/>
        <v>0</v>
      </c>
      <c r="D2669" s="79">
        <f t="shared" si="83"/>
        <v>0</v>
      </c>
    </row>
    <row r="2670" spans="1:4" x14ac:dyDescent="0.2">
      <c r="A2670" t="s">
        <v>152</v>
      </c>
      <c r="B2670" t="s">
        <v>151</v>
      </c>
      <c r="C2670" s="79">
        <f t="shared" si="82"/>
        <v>0</v>
      </c>
      <c r="D2670" s="79">
        <f t="shared" si="83"/>
        <v>0</v>
      </c>
    </row>
    <row r="2671" spans="1:4" x14ac:dyDescent="0.2">
      <c r="A2671" t="s">
        <v>152</v>
      </c>
      <c r="B2671" t="s">
        <v>151</v>
      </c>
      <c r="C2671" s="79">
        <f t="shared" si="82"/>
        <v>0</v>
      </c>
      <c r="D2671" s="79">
        <f t="shared" si="83"/>
        <v>0</v>
      </c>
    </row>
    <row r="2672" spans="1:4" x14ac:dyDescent="0.2">
      <c r="A2672" t="s">
        <v>152</v>
      </c>
      <c r="B2672" t="s">
        <v>151</v>
      </c>
      <c r="C2672" s="79">
        <f t="shared" si="82"/>
        <v>0</v>
      </c>
      <c r="D2672" s="79">
        <f t="shared" si="83"/>
        <v>0</v>
      </c>
    </row>
    <row r="2673" spans="1:4" x14ac:dyDescent="0.2">
      <c r="A2673" t="s">
        <v>152</v>
      </c>
      <c r="B2673" t="s">
        <v>151</v>
      </c>
      <c r="C2673" s="79">
        <f t="shared" si="82"/>
        <v>0</v>
      </c>
      <c r="D2673" s="79">
        <f t="shared" si="83"/>
        <v>0</v>
      </c>
    </row>
    <row r="2674" spans="1:4" x14ac:dyDescent="0.2">
      <c r="A2674" t="s">
        <v>152</v>
      </c>
      <c r="B2674" t="s">
        <v>151</v>
      </c>
      <c r="C2674" s="79">
        <f t="shared" si="82"/>
        <v>0</v>
      </c>
      <c r="D2674" s="79">
        <f t="shared" si="83"/>
        <v>0</v>
      </c>
    </row>
    <row r="2675" spans="1:4" x14ac:dyDescent="0.2">
      <c r="A2675" t="s">
        <v>152</v>
      </c>
      <c r="B2675" t="s">
        <v>151</v>
      </c>
      <c r="C2675" s="79">
        <f t="shared" si="82"/>
        <v>0</v>
      </c>
      <c r="D2675" s="79">
        <f t="shared" si="83"/>
        <v>0</v>
      </c>
    </row>
    <row r="2676" spans="1:4" x14ac:dyDescent="0.2">
      <c r="A2676" t="s">
        <v>152</v>
      </c>
      <c r="B2676" t="s">
        <v>151</v>
      </c>
      <c r="C2676" s="79">
        <f t="shared" si="82"/>
        <v>0</v>
      </c>
      <c r="D2676" s="79">
        <f t="shared" si="83"/>
        <v>0</v>
      </c>
    </row>
    <row r="2677" spans="1:4" x14ac:dyDescent="0.2">
      <c r="A2677" t="s">
        <v>152</v>
      </c>
      <c r="B2677" t="s">
        <v>151</v>
      </c>
      <c r="C2677" s="79">
        <f t="shared" si="82"/>
        <v>0</v>
      </c>
      <c r="D2677" s="79">
        <f t="shared" si="83"/>
        <v>0</v>
      </c>
    </row>
    <row r="2678" spans="1:4" x14ac:dyDescent="0.2">
      <c r="A2678" t="s">
        <v>152</v>
      </c>
      <c r="B2678" t="s">
        <v>151</v>
      </c>
      <c r="C2678" s="79">
        <f t="shared" si="82"/>
        <v>0</v>
      </c>
      <c r="D2678" s="79">
        <f t="shared" si="83"/>
        <v>0</v>
      </c>
    </row>
    <row r="2679" spans="1:4" x14ac:dyDescent="0.2">
      <c r="A2679" t="s">
        <v>152</v>
      </c>
      <c r="B2679" t="s">
        <v>151</v>
      </c>
      <c r="C2679" s="79">
        <f t="shared" si="82"/>
        <v>0</v>
      </c>
      <c r="D2679" s="79">
        <f t="shared" si="83"/>
        <v>0</v>
      </c>
    </row>
    <row r="2680" spans="1:4" x14ac:dyDescent="0.2">
      <c r="A2680" t="s">
        <v>152</v>
      </c>
      <c r="B2680" t="s">
        <v>151</v>
      </c>
      <c r="C2680" s="79">
        <f t="shared" si="82"/>
        <v>0</v>
      </c>
      <c r="D2680" s="79">
        <f t="shared" si="83"/>
        <v>0</v>
      </c>
    </row>
    <row r="2681" spans="1:4" x14ac:dyDescent="0.2">
      <c r="A2681" t="s">
        <v>152</v>
      </c>
      <c r="B2681" t="s">
        <v>151</v>
      </c>
      <c r="C2681" s="79">
        <f t="shared" si="82"/>
        <v>0</v>
      </c>
      <c r="D2681" s="79">
        <f t="shared" si="83"/>
        <v>0</v>
      </c>
    </row>
    <row r="2682" spans="1:4" x14ac:dyDescent="0.2">
      <c r="A2682" t="s">
        <v>152</v>
      </c>
      <c r="B2682" t="s">
        <v>151</v>
      </c>
      <c r="C2682" s="79">
        <f t="shared" si="82"/>
        <v>0</v>
      </c>
      <c r="D2682" s="79">
        <f t="shared" si="83"/>
        <v>0</v>
      </c>
    </row>
    <row r="2683" spans="1:4" x14ac:dyDescent="0.2">
      <c r="A2683" t="s">
        <v>152</v>
      </c>
      <c r="B2683" t="s">
        <v>151</v>
      </c>
      <c r="C2683" s="79">
        <f t="shared" si="82"/>
        <v>0</v>
      </c>
      <c r="D2683" s="79">
        <f t="shared" si="83"/>
        <v>0</v>
      </c>
    </row>
    <row r="2684" spans="1:4" x14ac:dyDescent="0.2">
      <c r="A2684" t="s">
        <v>152</v>
      </c>
      <c r="B2684" t="s">
        <v>151</v>
      </c>
      <c r="C2684" s="79">
        <f t="shared" si="82"/>
        <v>0</v>
      </c>
      <c r="D2684" s="79">
        <f t="shared" si="83"/>
        <v>0</v>
      </c>
    </row>
    <row r="2685" spans="1:4" x14ac:dyDescent="0.2">
      <c r="A2685" t="s">
        <v>152</v>
      </c>
      <c r="B2685" t="s">
        <v>151</v>
      </c>
      <c r="C2685" s="79">
        <f t="shared" si="82"/>
        <v>0</v>
      </c>
      <c r="D2685" s="79">
        <f t="shared" si="83"/>
        <v>0</v>
      </c>
    </row>
    <row r="2686" spans="1:4" x14ac:dyDescent="0.2">
      <c r="A2686" t="s">
        <v>152</v>
      </c>
      <c r="B2686" t="s">
        <v>151</v>
      </c>
      <c r="C2686" s="79">
        <f t="shared" si="82"/>
        <v>0</v>
      </c>
      <c r="D2686" s="79">
        <f t="shared" si="83"/>
        <v>0</v>
      </c>
    </row>
    <row r="2687" spans="1:4" x14ac:dyDescent="0.2">
      <c r="A2687" t="s">
        <v>152</v>
      </c>
      <c r="B2687" t="s">
        <v>151</v>
      </c>
      <c r="C2687" s="79">
        <f t="shared" si="82"/>
        <v>0</v>
      </c>
      <c r="D2687" s="79">
        <f t="shared" si="83"/>
        <v>0</v>
      </c>
    </row>
    <row r="2688" spans="1:4" x14ac:dyDescent="0.2">
      <c r="A2688" t="s">
        <v>152</v>
      </c>
      <c r="B2688" t="s">
        <v>151</v>
      </c>
      <c r="C2688" s="79">
        <f t="shared" si="82"/>
        <v>0</v>
      </c>
      <c r="D2688" s="79">
        <f t="shared" si="83"/>
        <v>0</v>
      </c>
    </row>
    <row r="2689" spans="1:4" x14ac:dyDescent="0.2">
      <c r="A2689" t="s">
        <v>152</v>
      </c>
      <c r="B2689" t="s">
        <v>151</v>
      </c>
      <c r="C2689" s="79">
        <f t="shared" si="82"/>
        <v>0</v>
      </c>
      <c r="D2689" s="79">
        <f t="shared" si="83"/>
        <v>0</v>
      </c>
    </row>
    <row r="2690" spans="1:4" x14ac:dyDescent="0.2">
      <c r="A2690" t="s">
        <v>152</v>
      </c>
      <c r="B2690" t="s">
        <v>151</v>
      </c>
      <c r="C2690" s="79">
        <f t="shared" si="82"/>
        <v>0</v>
      </c>
      <c r="D2690" s="79">
        <f t="shared" si="83"/>
        <v>0</v>
      </c>
    </row>
    <row r="2691" spans="1:4" x14ac:dyDescent="0.2">
      <c r="A2691" t="s">
        <v>152</v>
      </c>
      <c r="B2691" t="s">
        <v>151</v>
      </c>
      <c r="C2691" s="79">
        <f t="shared" ref="C2691:C2754" si="84">IF(A2691="Male", 1, 0)</f>
        <v>0</v>
      </c>
      <c r="D2691" s="79">
        <f t="shared" ref="D2691:D2754" si="85">IF(B2691="Yes", 1, 0)</f>
        <v>0</v>
      </c>
    </row>
    <row r="2692" spans="1:4" x14ac:dyDescent="0.2">
      <c r="A2692" t="s">
        <v>152</v>
      </c>
      <c r="B2692" t="s">
        <v>151</v>
      </c>
      <c r="C2692" s="79">
        <f t="shared" si="84"/>
        <v>0</v>
      </c>
      <c r="D2692" s="79">
        <f t="shared" si="85"/>
        <v>0</v>
      </c>
    </row>
    <row r="2693" spans="1:4" x14ac:dyDescent="0.2">
      <c r="A2693" t="s">
        <v>152</v>
      </c>
      <c r="B2693" t="s">
        <v>151</v>
      </c>
      <c r="C2693" s="79">
        <f t="shared" si="84"/>
        <v>0</v>
      </c>
      <c r="D2693" s="79">
        <f t="shared" si="85"/>
        <v>0</v>
      </c>
    </row>
    <row r="2694" spans="1:4" x14ac:dyDescent="0.2">
      <c r="A2694" t="s">
        <v>152</v>
      </c>
      <c r="B2694" t="s">
        <v>151</v>
      </c>
      <c r="C2694" s="79">
        <f t="shared" si="84"/>
        <v>0</v>
      </c>
      <c r="D2694" s="79">
        <f t="shared" si="85"/>
        <v>0</v>
      </c>
    </row>
    <row r="2695" spans="1:4" x14ac:dyDescent="0.2">
      <c r="A2695" t="s">
        <v>152</v>
      </c>
      <c r="B2695" t="s">
        <v>151</v>
      </c>
      <c r="C2695" s="79">
        <f t="shared" si="84"/>
        <v>0</v>
      </c>
      <c r="D2695" s="79">
        <f t="shared" si="85"/>
        <v>0</v>
      </c>
    </row>
    <row r="2696" spans="1:4" x14ac:dyDescent="0.2">
      <c r="A2696" t="s">
        <v>152</v>
      </c>
      <c r="B2696" t="s">
        <v>151</v>
      </c>
      <c r="C2696" s="79">
        <f t="shared" si="84"/>
        <v>0</v>
      </c>
      <c r="D2696" s="79">
        <f t="shared" si="85"/>
        <v>0</v>
      </c>
    </row>
    <row r="2697" spans="1:4" x14ac:dyDescent="0.2">
      <c r="A2697" t="s">
        <v>152</v>
      </c>
      <c r="B2697" t="s">
        <v>151</v>
      </c>
      <c r="C2697" s="79">
        <f t="shared" si="84"/>
        <v>0</v>
      </c>
      <c r="D2697" s="79">
        <f t="shared" si="85"/>
        <v>0</v>
      </c>
    </row>
    <row r="2698" spans="1:4" x14ac:dyDescent="0.2">
      <c r="A2698" t="s">
        <v>152</v>
      </c>
      <c r="B2698" t="s">
        <v>151</v>
      </c>
      <c r="C2698" s="79">
        <f t="shared" si="84"/>
        <v>0</v>
      </c>
      <c r="D2698" s="79">
        <f t="shared" si="85"/>
        <v>0</v>
      </c>
    </row>
    <row r="2699" spans="1:4" x14ac:dyDescent="0.2">
      <c r="A2699" t="s">
        <v>152</v>
      </c>
      <c r="B2699" t="s">
        <v>151</v>
      </c>
      <c r="C2699" s="79">
        <f t="shared" si="84"/>
        <v>0</v>
      </c>
      <c r="D2699" s="79">
        <f t="shared" si="85"/>
        <v>0</v>
      </c>
    </row>
    <row r="2700" spans="1:4" x14ac:dyDescent="0.2">
      <c r="A2700" t="s">
        <v>152</v>
      </c>
      <c r="B2700" t="s">
        <v>151</v>
      </c>
      <c r="C2700" s="79">
        <f t="shared" si="84"/>
        <v>0</v>
      </c>
      <c r="D2700" s="79">
        <f t="shared" si="85"/>
        <v>0</v>
      </c>
    </row>
    <row r="2701" spans="1:4" x14ac:dyDescent="0.2">
      <c r="A2701" t="s">
        <v>152</v>
      </c>
      <c r="B2701" t="s">
        <v>151</v>
      </c>
      <c r="C2701" s="79">
        <f t="shared" si="84"/>
        <v>0</v>
      </c>
      <c r="D2701" s="79">
        <f t="shared" si="85"/>
        <v>0</v>
      </c>
    </row>
    <row r="2702" spans="1:4" x14ac:dyDescent="0.2">
      <c r="A2702" t="s">
        <v>152</v>
      </c>
      <c r="B2702" t="s">
        <v>151</v>
      </c>
      <c r="C2702" s="79">
        <f t="shared" si="84"/>
        <v>0</v>
      </c>
      <c r="D2702" s="79">
        <f t="shared" si="85"/>
        <v>0</v>
      </c>
    </row>
    <row r="2703" spans="1:4" x14ac:dyDescent="0.2">
      <c r="A2703" t="s">
        <v>152</v>
      </c>
      <c r="B2703" t="s">
        <v>151</v>
      </c>
      <c r="C2703" s="79">
        <f t="shared" si="84"/>
        <v>0</v>
      </c>
      <c r="D2703" s="79">
        <f t="shared" si="85"/>
        <v>0</v>
      </c>
    </row>
    <row r="2704" spans="1:4" x14ac:dyDescent="0.2">
      <c r="A2704" t="s">
        <v>152</v>
      </c>
      <c r="B2704" t="s">
        <v>151</v>
      </c>
      <c r="C2704" s="79">
        <f t="shared" si="84"/>
        <v>0</v>
      </c>
      <c r="D2704" s="79">
        <f t="shared" si="85"/>
        <v>0</v>
      </c>
    </row>
    <row r="2705" spans="1:4" x14ac:dyDescent="0.2">
      <c r="A2705" t="s">
        <v>152</v>
      </c>
      <c r="B2705" t="s">
        <v>151</v>
      </c>
      <c r="C2705" s="79">
        <f t="shared" si="84"/>
        <v>0</v>
      </c>
      <c r="D2705" s="79">
        <f t="shared" si="85"/>
        <v>0</v>
      </c>
    </row>
    <row r="2706" spans="1:4" x14ac:dyDescent="0.2">
      <c r="A2706" t="s">
        <v>152</v>
      </c>
      <c r="B2706" t="s">
        <v>151</v>
      </c>
      <c r="C2706" s="79">
        <f t="shared" si="84"/>
        <v>0</v>
      </c>
      <c r="D2706" s="79">
        <f t="shared" si="85"/>
        <v>0</v>
      </c>
    </row>
    <row r="2707" spans="1:4" x14ac:dyDescent="0.2">
      <c r="A2707" t="s">
        <v>152</v>
      </c>
      <c r="B2707" t="s">
        <v>151</v>
      </c>
      <c r="C2707" s="79">
        <f t="shared" si="84"/>
        <v>0</v>
      </c>
      <c r="D2707" s="79">
        <f t="shared" si="85"/>
        <v>0</v>
      </c>
    </row>
    <row r="2708" spans="1:4" x14ac:dyDescent="0.2">
      <c r="A2708" t="s">
        <v>152</v>
      </c>
      <c r="B2708" t="s">
        <v>151</v>
      </c>
      <c r="C2708" s="79">
        <f t="shared" si="84"/>
        <v>0</v>
      </c>
      <c r="D2708" s="79">
        <f t="shared" si="85"/>
        <v>0</v>
      </c>
    </row>
    <row r="2709" spans="1:4" x14ac:dyDescent="0.2">
      <c r="A2709" t="s">
        <v>152</v>
      </c>
      <c r="B2709" t="s">
        <v>151</v>
      </c>
      <c r="C2709" s="79">
        <f t="shared" si="84"/>
        <v>0</v>
      </c>
      <c r="D2709" s="79">
        <f t="shared" si="85"/>
        <v>0</v>
      </c>
    </row>
    <row r="2710" spans="1:4" x14ac:dyDescent="0.2">
      <c r="A2710" t="s">
        <v>152</v>
      </c>
      <c r="B2710" t="s">
        <v>151</v>
      </c>
      <c r="C2710" s="79">
        <f t="shared" si="84"/>
        <v>0</v>
      </c>
      <c r="D2710" s="79">
        <f t="shared" si="85"/>
        <v>0</v>
      </c>
    </row>
    <row r="2711" spans="1:4" x14ac:dyDescent="0.2">
      <c r="A2711" t="s">
        <v>152</v>
      </c>
      <c r="B2711" t="s">
        <v>151</v>
      </c>
      <c r="C2711" s="79">
        <f t="shared" si="84"/>
        <v>0</v>
      </c>
      <c r="D2711" s="79">
        <f t="shared" si="85"/>
        <v>0</v>
      </c>
    </row>
    <row r="2712" spans="1:4" x14ac:dyDescent="0.2">
      <c r="A2712" t="s">
        <v>152</v>
      </c>
      <c r="B2712" t="s">
        <v>151</v>
      </c>
      <c r="C2712" s="79">
        <f t="shared" si="84"/>
        <v>0</v>
      </c>
      <c r="D2712" s="79">
        <f t="shared" si="85"/>
        <v>0</v>
      </c>
    </row>
    <row r="2713" spans="1:4" x14ac:dyDescent="0.2">
      <c r="A2713" t="s">
        <v>152</v>
      </c>
      <c r="B2713" t="s">
        <v>151</v>
      </c>
      <c r="C2713" s="79">
        <f t="shared" si="84"/>
        <v>0</v>
      </c>
      <c r="D2713" s="79">
        <f t="shared" si="85"/>
        <v>0</v>
      </c>
    </row>
    <row r="2714" spans="1:4" x14ac:dyDescent="0.2">
      <c r="A2714" t="s">
        <v>152</v>
      </c>
      <c r="B2714" t="s">
        <v>151</v>
      </c>
      <c r="C2714" s="79">
        <f t="shared" si="84"/>
        <v>0</v>
      </c>
      <c r="D2714" s="79">
        <f t="shared" si="85"/>
        <v>0</v>
      </c>
    </row>
    <row r="2715" spans="1:4" x14ac:dyDescent="0.2">
      <c r="A2715" t="s">
        <v>152</v>
      </c>
      <c r="B2715" t="s">
        <v>151</v>
      </c>
      <c r="C2715" s="79">
        <f t="shared" si="84"/>
        <v>0</v>
      </c>
      <c r="D2715" s="79">
        <f t="shared" si="85"/>
        <v>0</v>
      </c>
    </row>
    <row r="2716" spans="1:4" x14ac:dyDescent="0.2">
      <c r="A2716" t="s">
        <v>152</v>
      </c>
      <c r="B2716" t="s">
        <v>151</v>
      </c>
      <c r="C2716" s="79">
        <f t="shared" si="84"/>
        <v>0</v>
      </c>
      <c r="D2716" s="79">
        <f t="shared" si="85"/>
        <v>0</v>
      </c>
    </row>
    <row r="2717" spans="1:4" x14ac:dyDescent="0.2">
      <c r="A2717" t="s">
        <v>152</v>
      </c>
      <c r="B2717" t="s">
        <v>151</v>
      </c>
      <c r="C2717" s="79">
        <f t="shared" si="84"/>
        <v>0</v>
      </c>
      <c r="D2717" s="79">
        <f t="shared" si="85"/>
        <v>0</v>
      </c>
    </row>
    <row r="2718" spans="1:4" x14ac:dyDescent="0.2">
      <c r="A2718" t="s">
        <v>152</v>
      </c>
      <c r="B2718" t="s">
        <v>151</v>
      </c>
      <c r="C2718" s="79">
        <f t="shared" si="84"/>
        <v>0</v>
      </c>
      <c r="D2718" s="79">
        <f t="shared" si="85"/>
        <v>0</v>
      </c>
    </row>
    <row r="2719" spans="1:4" x14ac:dyDescent="0.2">
      <c r="A2719" t="s">
        <v>152</v>
      </c>
      <c r="B2719" t="s">
        <v>151</v>
      </c>
      <c r="C2719" s="79">
        <f t="shared" si="84"/>
        <v>0</v>
      </c>
      <c r="D2719" s="79">
        <f t="shared" si="85"/>
        <v>0</v>
      </c>
    </row>
    <row r="2720" spans="1:4" x14ac:dyDescent="0.2">
      <c r="A2720" t="s">
        <v>152</v>
      </c>
      <c r="B2720" t="s">
        <v>151</v>
      </c>
      <c r="C2720" s="79">
        <f t="shared" si="84"/>
        <v>0</v>
      </c>
      <c r="D2720" s="79">
        <f t="shared" si="85"/>
        <v>0</v>
      </c>
    </row>
    <row r="2721" spans="1:4" x14ac:dyDescent="0.2">
      <c r="A2721" t="s">
        <v>152</v>
      </c>
      <c r="B2721" t="s">
        <v>151</v>
      </c>
      <c r="C2721" s="79">
        <f t="shared" si="84"/>
        <v>0</v>
      </c>
      <c r="D2721" s="79">
        <f t="shared" si="85"/>
        <v>0</v>
      </c>
    </row>
    <row r="2722" spans="1:4" x14ac:dyDescent="0.2">
      <c r="A2722" t="s">
        <v>152</v>
      </c>
      <c r="B2722" t="s">
        <v>151</v>
      </c>
      <c r="C2722" s="79">
        <f t="shared" si="84"/>
        <v>0</v>
      </c>
      <c r="D2722" s="79">
        <f t="shared" si="85"/>
        <v>0</v>
      </c>
    </row>
    <row r="2723" spans="1:4" x14ac:dyDescent="0.2">
      <c r="A2723" t="s">
        <v>152</v>
      </c>
      <c r="B2723" t="s">
        <v>151</v>
      </c>
      <c r="C2723" s="79">
        <f t="shared" si="84"/>
        <v>0</v>
      </c>
      <c r="D2723" s="79">
        <f t="shared" si="85"/>
        <v>0</v>
      </c>
    </row>
    <row r="2724" spans="1:4" x14ac:dyDescent="0.2">
      <c r="A2724" t="s">
        <v>152</v>
      </c>
      <c r="B2724" t="s">
        <v>151</v>
      </c>
      <c r="C2724" s="79">
        <f t="shared" si="84"/>
        <v>0</v>
      </c>
      <c r="D2724" s="79">
        <f t="shared" si="85"/>
        <v>0</v>
      </c>
    </row>
    <row r="2725" spans="1:4" x14ac:dyDescent="0.2">
      <c r="A2725" t="s">
        <v>152</v>
      </c>
      <c r="B2725" t="s">
        <v>151</v>
      </c>
      <c r="C2725" s="79">
        <f t="shared" si="84"/>
        <v>0</v>
      </c>
      <c r="D2725" s="79">
        <f t="shared" si="85"/>
        <v>0</v>
      </c>
    </row>
    <row r="2726" spans="1:4" x14ac:dyDescent="0.2">
      <c r="A2726" t="s">
        <v>152</v>
      </c>
      <c r="B2726" t="s">
        <v>151</v>
      </c>
      <c r="C2726" s="79">
        <f t="shared" si="84"/>
        <v>0</v>
      </c>
      <c r="D2726" s="79">
        <f t="shared" si="85"/>
        <v>0</v>
      </c>
    </row>
    <row r="2727" spans="1:4" x14ac:dyDescent="0.2">
      <c r="A2727" t="s">
        <v>152</v>
      </c>
      <c r="B2727" t="s">
        <v>151</v>
      </c>
      <c r="C2727" s="79">
        <f t="shared" si="84"/>
        <v>0</v>
      </c>
      <c r="D2727" s="79">
        <f t="shared" si="85"/>
        <v>0</v>
      </c>
    </row>
    <row r="2728" spans="1:4" x14ac:dyDescent="0.2">
      <c r="A2728" t="s">
        <v>152</v>
      </c>
      <c r="B2728" t="s">
        <v>151</v>
      </c>
      <c r="C2728" s="79">
        <f t="shared" si="84"/>
        <v>0</v>
      </c>
      <c r="D2728" s="79">
        <f t="shared" si="85"/>
        <v>0</v>
      </c>
    </row>
    <row r="2729" spans="1:4" x14ac:dyDescent="0.2">
      <c r="A2729" t="s">
        <v>152</v>
      </c>
      <c r="B2729" t="s">
        <v>151</v>
      </c>
      <c r="C2729" s="79">
        <f t="shared" si="84"/>
        <v>0</v>
      </c>
      <c r="D2729" s="79">
        <f t="shared" si="85"/>
        <v>0</v>
      </c>
    </row>
    <row r="2730" spans="1:4" x14ac:dyDescent="0.2">
      <c r="A2730" t="s">
        <v>152</v>
      </c>
      <c r="B2730" t="s">
        <v>151</v>
      </c>
      <c r="C2730" s="79">
        <f t="shared" si="84"/>
        <v>0</v>
      </c>
      <c r="D2730" s="79">
        <f t="shared" si="85"/>
        <v>0</v>
      </c>
    </row>
    <row r="2731" spans="1:4" x14ac:dyDescent="0.2">
      <c r="A2731" t="s">
        <v>152</v>
      </c>
      <c r="B2731" t="s">
        <v>151</v>
      </c>
      <c r="C2731" s="79">
        <f t="shared" si="84"/>
        <v>0</v>
      </c>
      <c r="D2731" s="79">
        <f t="shared" si="85"/>
        <v>0</v>
      </c>
    </row>
    <row r="2732" spans="1:4" x14ac:dyDescent="0.2">
      <c r="A2732" t="s">
        <v>152</v>
      </c>
      <c r="B2732" t="s">
        <v>151</v>
      </c>
      <c r="C2732" s="79">
        <f t="shared" si="84"/>
        <v>0</v>
      </c>
      <c r="D2732" s="79">
        <f t="shared" si="85"/>
        <v>0</v>
      </c>
    </row>
    <row r="2733" spans="1:4" x14ac:dyDescent="0.2">
      <c r="A2733" t="s">
        <v>152</v>
      </c>
      <c r="B2733" t="s">
        <v>151</v>
      </c>
      <c r="C2733" s="79">
        <f t="shared" si="84"/>
        <v>0</v>
      </c>
      <c r="D2733" s="79">
        <f t="shared" si="85"/>
        <v>0</v>
      </c>
    </row>
    <row r="2734" spans="1:4" x14ac:dyDescent="0.2">
      <c r="A2734" t="s">
        <v>152</v>
      </c>
      <c r="B2734" t="s">
        <v>151</v>
      </c>
      <c r="C2734" s="79">
        <f t="shared" si="84"/>
        <v>0</v>
      </c>
      <c r="D2734" s="79">
        <f t="shared" si="85"/>
        <v>0</v>
      </c>
    </row>
    <row r="2735" spans="1:4" x14ac:dyDescent="0.2">
      <c r="A2735" t="s">
        <v>152</v>
      </c>
      <c r="B2735" t="s">
        <v>151</v>
      </c>
      <c r="C2735" s="79">
        <f t="shared" si="84"/>
        <v>0</v>
      </c>
      <c r="D2735" s="79">
        <f t="shared" si="85"/>
        <v>0</v>
      </c>
    </row>
    <row r="2736" spans="1:4" x14ac:dyDescent="0.2">
      <c r="A2736" t="s">
        <v>152</v>
      </c>
      <c r="B2736" t="s">
        <v>151</v>
      </c>
      <c r="C2736" s="79">
        <f t="shared" si="84"/>
        <v>0</v>
      </c>
      <c r="D2736" s="79">
        <f t="shared" si="85"/>
        <v>0</v>
      </c>
    </row>
    <row r="2737" spans="1:4" x14ac:dyDescent="0.2">
      <c r="A2737" t="s">
        <v>152</v>
      </c>
      <c r="B2737" t="s">
        <v>151</v>
      </c>
      <c r="C2737" s="79">
        <f t="shared" si="84"/>
        <v>0</v>
      </c>
      <c r="D2737" s="79">
        <f t="shared" si="85"/>
        <v>0</v>
      </c>
    </row>
    <row r="2738" spans="1:4" x14ac:dyDescent="0.2">
      <c r="A2738" t="s">
        <v>152</v>
      </c>
      <c r="B2738" t="s">
        <v>151</v>
      </c>
      <c r="C2738" s="79">
        <f t="shared" si="84"/>
        <v>0</v>
      </c>
      <c r="D2738" s="79">
        <f t="shared" si="85"/>
        <v>0</v>
      </c>
    </row>
    <row r="2739" spans="1:4" x14ac:dyDescent="0.2">
      <c r="A2739" t="s">
        <v>152</v>
      </c>
      <c r="B2739" t="s">
        <v>151</v>
      </c>
      <c r="C2739" s="79">
        <f t="shared" si="84"/>
        <v>0</v>
      </c>
      <c r="D2739" s="79">
        <f t="shared" si="85"/>
        <v>0</v>
      </c>
    </row>
    <row r="2740" spans="1:4" x14ac:dyDescent="0.2">
      <c r="A2740" t="s">
        <v>152</v>
      </c>
      <c r="B2740" t="s">
        <v>151</v>
      </c>
      <c r="C2740" s="79">
        <f t="shared" si="84"/>
        <v>0</v>
      </c>
      <c r="D2740" s="79">
        <f t="shared" si="85"/>
        <v>0</v>
      </c>
    </row>
    <row r="2741" spans="1:4" x14ac:dyDescent="0.2">
      <c r="A2741" t="s">
        <v>152</v>
      </c>
      <c r="B2741" t="s">
        <v>151</v>
      </c>
      <c r="C2741" s="79">
        <f t="shared" si="84"/>
        <v>0</v>
      </c>
      <c r="D2741" s="79">
        <f t="shared" si="85"/>
        <v>0</v>
      </c>
    </row>
    <row r="2742" spans="1:4" x14ac:dyDescent="0.2">
      <c r="A2742" t="s">
        <v>152</v>
      </c>
      <c r="B2742" t="s">
        <v>151</v>
      </c>
      <c r="C2742" s="79">
        <f t="shared" si="84"/>
        <v>0</v>
      </c>
      <c r="D2742" s="79">
        <f t="shared" si="85"/>
        <v>0</v>
      </c>
    </row>
    <row r="2743" spans="1:4" x14ac:dyDescent="0.2">
      <c r="A2743" t="s">
        <v>152</v>
      </c>
      <c r="B2743" t="s">
        <v>151</v>
      </c>
      <c r="C2743" s="79">
        <f t="shared" si="84"/>
        <v>0</v>
      </c>
      <c r="D2743" s="79">
        <f t="shared" si="85"/>
        <v>0</v>
      </c>
    </row>
    <row r="2744" spans="1:4" x14ac:dyDescent="0.2">
      <c r="A2744" t="s">
        <v>152</v>
      </c>
      <c r="B2744" t="s">
        <v>151</v>
      </c>
      <c r="C2744" s="79">
        <f t="shared" si="84"/>
        <v>0</v>
      </c>
      <c r="D2744" s="79">
        <f t="shared" si="85"/>
        <v>0</v>
      </c>
    </row>
    <row r="2745" spans="1:4" x14ac:dyDescent="0.2">
      <c r="A2745" t="s">
        <v>152</v>
      </c>
      <c r="B2745" t="s">
        <v>151</v>
      </c>
      <c r="C2745" s="79">
        <f t="shared" si="84"/>
        <v>0</v>
      </c>
      <c r="D2745" s="79">
        <f t="shared" si="85"/>
        <v>0</v>
      </c>
    </row>
    <row r="2746" spans="1:4" x14ac:dyDescent="0.2">
      <c r="A2746" t="s">
        <v>152</v>
      </c>
      <c r="B2746" t="s">
        <v>151</v>
      </c>
      <c r="C2746" s="79">
        <f t="shared" si="84"/>
        <v>0</v>
      </c>
      <c r="D2746" s="79">
        <f t="shared" si="85"/>
        <v>0</v>
      </c>
    </row>
    <row r="2747" spans="1:4" x14ac:dyDescent="0.2">
      <c r="A2747" t="s">
        <v>152</v>
      </c>
      <c r="B2747" t="s">
        <v>151</v>
      </c>
      <c r="C2747" s="79">
        <f t="shared" si="84"/>
        <v>0</v>
      </c>
      <c r="D2747" s="79">
        <f t="shared" si="85"/>
        <v>0</v>
      </c>
    </row>
    <row r="2748" spans="1:4" x14ac:dyDescent="0.2">
      <c r="A2748" t="s">
        <v>152</v>
      </c>
      <c r="B2748" t="s">
        <v>151</v>
      </c>
      <c r="C2748" s="79">
        <f t="shared" si="84"/>
        <v>0</v>
      </c>
      <c r="D2748" s="79">
        <f t="shared" si="85"/>
        <v>0</v>
      </c>
    </row>
    <row r="2749" spans="1:4" x14ac:dyDescent="0.2">
      <c r="A2749" t="s">
        <v>152</v>
      </c>
      <c r="B2749" t="s">
        <v>151</v>
      </c>
      <c r="C2749" s="79">
        <f t="shared" si="84"/>
        <v>0</v>
      </c>
      <c r="D2749" s="79">
        <f t="shared" si="85"/>
        <v>0</v>
      </c>
    </row>
    <row r="2750" spans="1:4" x14ac:dyDescent="0.2">
      <c r="A2750" t="s">
        <v>152</v>
      </c>
      <c r="B2750" t="s">
        <v>151</v>
      </c>
      <c r="C2750" s="79">
        <f t="shared" si="84"/>
        <v>0</v>
      </c>
      <c r="D2750" s="79">
        <f t="shared" si="85"/>
        <v>0</v>
      </c>
    </row>
    <row r="2751" spans="1:4" x14ac:dyDescent="0.2">
      <c r="A2751" t="s">
        <v>152</v>
      </c>
      <c r="B2751" t="s">
        <v>151</v>
      </c>
      <c r="C2751" s="79">
        <f t="shared" si="84"/>
        <v>0</v>
      </c>
      <c r="D2751" s="79">
        <f t="shared" si="85"/>
        <v>0</v>
      </c>
    </row>
    <row r="2752" spans="1:4" x14ac:dyDescent="0.2">
      <c r="A2752" t="s">
        <v>152</v>
      </c>
      <c r="B2752" t="s">
        <v>151</v>
      </c>
      <c r="C2752" s="79">
        <f t="shared" si="84"/>
        <v>0</v>
      </c>
      <c r="D2752" s="79">
        <f t="shared" si="85"/>
        <v>0</v>
      </c>
    </row>
    <row r="2753" spans="1:4" x14ac:dyDescent="0.2">
      <c r="A2753" t="s">
        <v>152</v>
      </c>
      <c r="B2753" t="s">
        <v>151</v>
      </c>
      <c r="C2753" s="79">
        <f t="shared" si="84"/>
        <v>0</v>
      </c>
      <c r="D2753" s="79">
        <f t="shared" si="85"/>
        <v>0</v>
      </c>
    </row>
    <row r="2754" spans="1:4" x14ac:dyDescent="0.2">
      <c r="A2754" t="s">
        <v>152</v>
      </c>
      <c r="B2754" t="s">
        <v>151</v>
      </c>
      <c r="C2754" s="79">
        <f t="shared" si="84"/>
        <v>0</v>
      </c>
      <c r="D2754" s="79">
        <f t="shared" si="85"/>
        <v>0</v>
      </c>
    </row>
    <row r="2755" spans="1:4" x14ac:dyDescent="0.2">
      <c r="A2755" t="s">
        <v>152</v>
      </c>
      <c r="B2755" t="s">
        <v>151</v>
      </c>
      <c r="C2755" s="79">
        <f t="shared" ref="C2755:C2818" si="86">IF(A2755="Male", 1, 0)</f>
        <v>0</v>
      </c>
      <c r="D2755" s="79">
        <f t="shared" ref="D2755:D2818" si="87">IF(B2755="Yes", 1, 0)</f>
        <v>0</v>
      </c>
    </row>
    <row r="2756" spans="1:4" x14ac:dyDescent="0.2">
      <c r="A2756" t="s">
        <v>152</v>
      </c>
      <c r="B2756" t="s">
        <v>151</v>
      </c>
      <c r="C2756" s="79">
        <f t="shared" si="86"/>
        <v>0</v>
      </c>
      <c r="D2756" s="79">
        <f t="shared" si="87"/>
        <v>0</v>
      </c>
    </row>
    <row r="2757" spans="1:4" x14ac:dyDescent="0.2">
      <c r="A2757" t="s">
        <v>152</v>
      </c>
      <c r="B2757" t="s">
        <v>151</v>
      </c>
      <c r="C2757" s="79">
        <f t="shared" si="86"/>
        <v>0</v>
      </c>
      <c r="D2757" s="79">
        <f t="shared" si="87"/>
        <v>0</v>
      </c>
    </row>
    <row r="2758" spans="1:4" x14ac:dyDescent="0.2">
      <c r="A2758" t="s">
        <v>152</v>
      </c>
      <c r="B2758" t="s">
        <v>151</v>
      </c>
      <c r="C2758" s="79">
        <f t="shared" si="86"/>
        <v>0</v>
      </c>
      <c r="D2758" s="79">
        <f t="shared" si="87"/>
        <v>0</v>
      </c>
    </row>
    <row r="2759" spans="1:4" x14ac:dyDescent="0.2">
      <c r="A2759" t="s">
        <v>152</v>
      </c>
      <c r="B2759" t="s">
        <v>151</v>
      </c>
      <c r="C2759" s="79">
        <f t="shared" si="86"/>
        <v>0</v>
      </c>
      <c r="D2759" s="79">
        <f t="shared" si="87"/>
        <v>0</v>
      </c>
    </row>
    <row r="2760" spans="1:4" x14ac:dyDescent="0.2">
      <c r="A2760" t="s">
        <v>152</v>
      </c>
      <c r="B2760" t="s">
        <v>151</v>
      </c>
      <c r="C2760" s="79">
        <f t="shared" si="86"/>
        <v>0</v>
      </c>
      <c r="D2760" s="79">
        <f t="shared" si="87"/>
        <v>0</v>
      </c>
    </row>
    <row r="2761" spans="1:4" x14ac:dyDescent="0.2">
      <c r="A2761" t="s">
        <v>152</v>
      </c>
      <c r="B2761" t="s">
        <v>151</v>
      </c>
      <c r="C2761" s="79">
        <f t="shared" si="86"/>
        <v>0</v>
      </c>
      <c r="D2761" s="79">
        <f t="shared" si="87"/>
        <v>0</v>
      </c>
    </row>
    <row r="2762" spans="1:4" x14ac:dyDescent="0.2">
      <c r="A2762" t="s">
        <v>152</v>
      </c>
      <c r="B2762" t="s">
        <v>151</v>
      </c>
      <c r="C2762" s="79">
        <f t="shared" si="86"/>
        <v>0</v>
      </c>
      <c r="D2762" s="79">
        <f t="shared" si="87"/>
        <v>0</v>
      </c>
    </row>
    <row r="2763" spans="1:4" x14ac:dyDescent="0.2">
      <c r="A2763" t="s">
        <v>152</v>
      </c>
      <c r="B2763" t="s">
        <v>151</v>
      </c>
      <c r="C2763" s="79">
        <f t="shared" si="86"/>
        <v>0</v>
      </c>
      <c r="D2763" s="79">
        <f t="shared" si="87"/>
        <v>0</v>
      </c>
    </row>
    <row r="2764" spans="1:4" x14ac:dyDescent="0.2">
      <c r="A2764" t="s">
        <v>152</v>
      </c>
      <c r="B2764" t="s">
        <v>151</v>
      </c>
      <c r="C2764" s="79">
        <f t="shared" si="86"/>
        <v>0</v>
      </c>
      <c r="D2764" s="79">
        <f t="shared" si="87"/>
        <v>0</v>
      </c>
    </row>
    <row r="2765" spans="1:4" x14ac:dyDescent="0.2">
      <c r="A2765" t="s">
        <v>152</v>
      </c>
      <c r="B2765" t="s">
        <v>151</v>
      </c>
      <c r="C2765" s="79">
        <f t="shared" si="86"/>
        <v>0</v>
      </c>
      <c r="D2765" s="79">
        <f t="shared" si="87"/>
        <v>0</v>
      </c>
    </row>
    <row r="2766" spans="1:4" x14ac:dyDescent="0.2">
      <c r="A2766" t="s">
        <v>152</v>
      </c>
      <c r="B2766" t="s">
        <v>151</v>
      </c>
      <c r="C2766" s="79">
        <f t="shared" si="86"/>
        <v>0</v>
      </c>
      <c r="D2766" s="79">
        <f t="shared" si="87"/>
        <v>0</v>
      </c>
    </row>
    <row r="2767" spans="1:4" x14ac:dyDescent="0.2">
      <c r="A2767" t="s">
        <v>152</v>
      </c>
      <c r="B2767" t="s">
        <v>151</v>
      </c>
      <c r="C2767" s="79">
        <f t="shared" si="86"/>
        <v>0</v>
      </c>
      <c r="D2767" s="79">
        <f t="shared" si="87"/>
        <v>0</v>
      </c>
    </row>
    <row r="2768" spans="1:4" x14ac:dyDescent="0.2">
      <c r="A2768" t="s">
        <v>152</v>
      </c>
      <c r="B2768" t="s">
        <v>151</v>
      </c>
      <c r="C2768" s="79">
        <f t="shared" si="86"/>
        <v>0</v>
      </c>
      <c r="D2768" s="79">
        <f t="shared" si="87"/>
        <v>0</v>
      </c>
    </row>
    <row r="2769" spans="1:4" x14ac:dyDescent="0.2">
      <c r="A2769" t="s">
        <v>152</v>
      </c>
      <c r="B2769" t="s">
        <v>151</v>
      </c>
      <c r="C2769" s="79">
        <f t="shared" si="86"/>
        <v>0</v>
      </c>
      <c r="D2769" s="79">
        <f t="shared" si="87"/>
        <v>0</v>
      </c>
    </row>
    <row r="2770" spans="1:4" x14ac:dyDescent="0.2">
      <c r="A2770" t="s">
        <v>152</v>
      </c>
      <c r="B2770" t="s">
        <v>151</v>
      </c>
      <c r="C2770" s="79">
        <f t="shared" si="86"/>
        <v>0</v>
      </c>
      <c r="D2770" s="79">
        <f t="shared" si="87"/>
        <v>0</v>
      </c>
    </row>
    <row r="2771" spans="1:4" x14ac:dyDescent="0.2">
      <c r="A2771" t="s">
        <v>152</v>
      </c>
      <c r="B2771" t="s">
        <v>151</v>
      </c>
      <c r="C2771" s="79">
        <f t="shared" si="86"/>
        <v>0</v>
      </c>
      <c r="D2771" s="79">
        <f t="shared" si="87"/>
        <v>0</v>
      </c>
    </row>
    <row r="2772" spans="1:4" x14ac:dyDescent="0.2">
      <c r="A2772" t="s">
        <v>152</v>
      </c>
      <c r="B2772" t="s">
        <v>151</v>
      </c>
      <c r="C2772" s="79">
        <f t="shared" si="86"/>
        <v>0</v>
      </c>
      <c r="D2772" s="79">
        <f t="shared" si="87"/>
        <v>0</v>
      </c>
    </row>
    <row r="2773" spans="1:4" x14ac:dyDescent="0.2">
      <c r="A2773" t="s">
        <v>152</v>
      </c>
      <c r="B2773" t="s">
        <v>151</v>
      </c>
      <c r="C2773" s="79">
        <f t="shared" si="86"/>
        <v>0</v>
      </c>
      <c r="D2773" s="79">
        <f t="shared" si="87"/>
        <v>0</v>
      </c>
    </row>
    <row r="2774" spans="1:4" x14ac:dyDescent="0.2">
      <c r="A2774" t="s">
        <v>152</v>
      </c>
      <c r="B2774" t="s">
        <v>151</v>
      </c>
      <c r="C2774" s="79">
        <f t="shared" si="86"/>
        <v>0</v>
      </c>
      <c r="D2774" s="79">
        <f t="shared" si="87"/>
        <v>0</v>
      </c>
    </row>
    <row r="2775" spans="1:4" x14ac:dyDescent="0.2">
      <c r="A2775" t="s">
        <v>152</v>
      </c>
      <c r="B2775" t="s">
        <v>151</v>
      </c>
      <c r="C2775" s="79">
        <f t="shared" si="86"/>
        <v>0</v>
      </c>
      <c r="D2775" s="79">
        <f t="shared" si="87"/>
        <v>0</v>
      </c>
    </row>
    <row r="2776" spans="1:4" x14ac:dyDescent="0.2">
      <c r="A2776" t="s">
        <v>152</v>
      </c>
      <c r="B2776" t="s">
        <v>151</v>
      </c>
      <c r="C2776" s="79">
        <f t="shared" si="86"/>
        <v>0</v>
      </c>
      <c r="D2776" s="79">
        <f t="shared" si="87"/>
        <v>0</v>
      </c>
    </row>
    <row r="2777" spans="1:4" x14ac:dyDescent="0.2">
      <c r="A2777" t="s">
        <v>152</v>
      </c>
      <c r="B2777" t="s">
        <v>151</v>
      </c>
      <c r="C2777" s="79">
        <f t="shared" si="86"/>
        <v>0</v>
      </c>
      <c r="D2777" s="79">
        <f t="shared" si="87"/>
        <v>0</v>
      </c>
    </row>
    <row r="2778" spans="1:4" x14ac:dyDescent="0.2">
      <c r="A2778" t="s">
        <v>152</v>
      </c>
      <c r="B2778" t="s">
        <v>151</v>
      </c>
      <c r="C2778" s="79">
        <f t="shared" si="86"/>
        <v>0</v>
      </c>
      <c r="D2778" s="79">
        <f t="shared" si="87"/>
        <v>0</v>
      </c>
    </row>
    <row r="2779" spans="1:4" x14ac:dyDescent="0.2">
      <c r="A2779" t="s">
        <v>152</v>
      </c>
      <c r="B2779" t="s">
        <v>151</v>
      </c>
      <c r="C2779" s="79">
        <f t="shared" si="86"/>
        <v>0</v>
      </c>
      <c r="D2779" s="79">
        <f t="shared" si="87"/>
        <v>0</v>
      </c>
    </row>
    <row r="2780" spans="1:4" x14ac:dyDescent="0.2">
      <c r="A2780" t="s">
        <v>152</v>
      </c>
      <c r="B2780" t="s">
        <v>151</v>
      </c>
      <c r="C2780" s="79">
        <f t="shared" si="86"/>
        <v>0</v>
      </c>
      <c r="D2780" s="79">
        <f t="shared" si="87"/>
        <v>0</v>
      </c>
    </row>
    <row r="2781" spans="1:4" x14ac:dyDescent="0.2">
      <c r="A2781" t="s">
        <v>152</v>
      </c>
      <c r="B2781" t="s">
        <v>151</v>
      </c>
      <c r="C2781" s="79">
        <f t="shared" si="86"/>
        <v>0</v>
      </c>
      <c r="D2781" s="79">
        <f t="shared" si="87"/>
        <v>0</v>
      </c>
    </row>
    <row r="2782" spans="1:4" x14ac:dyDescent="0.2">
      <c r="A2782" t="s">
        <v>152</v>
      </c>
      <c r="B2782" t="s">
        <v>151</v>
      </c>
      <c r="C2782" s="79">
        <f t="shared" si="86"/>
        <v>0</v>
      </c>
      <c r="D2782" s="79">
        <f t="shared" si="87"/>
        <v>0</v>
      </c>
    </row>
    <row r="2783" spans="1:4" x14ac:dyDescent="0.2">
      <c r="A2783" t="s">
        <v>152</v>
      </c>
      <c r="B2783" t="s">
        <v>151</v>
      </c>
      <c r="C2783" s="79">
        <f t="shared" si="86"/>
        <v>0</v>
      </c>
      <c r="D2783" s="79">
        <f t="shared" si="87"/>
        <v>0</v>
      </c>
    </row>
    <row r="2784" spans="1:4" x14ac:dyDescent="0.2">
      <c r="A2784" t="s">
        <v>152</v>
      </c>
      <c r="B2784" t="s">
        <v>151</v>
      </c>
      <c r="C2784" s="79">
        <f t="shared" si="86"/>
        <v>0</v>
      </c>
      <c r="D2784" s="79">
        <f t="shared" si="87"/>
        <v>0</v>
      </c>
    </row>
    <row r="2785" spans="1:4" x14ac:dyDescent="0.2">
      <c r="A2785" t="s">
        <v>152</v>
      </c>
      <c r="B2785" t="s">
        <v>151</v>
      </c>
      <c r="C2785" s="79">
        <f t="shared" si="86"/>
        <v>0</v>
      </c>
      <c r="D2785" s="79">
        <f t="shared" si="87"/>
        <v>0</v>
      </c>
    </row>
    <row r="2786" spans="1:4" x14ac:dyDescent="0.2">
      <c r="A2786" t="s">
        <v>152</v>
      </c>
      <c r="B2786" t="s">
        <v>151</v>
      </c>
      <c r="C2786" s="79">
        <f t="shared" si="86"/>
        <v>0</v>
      </c>
      <c r="D2786" s="79">
        <f t="shared" si="87"/>
        <v>0</v>
      </c>
    </row>
    <row r="2787" spans="1:4" x14ac:dyDescent="0.2">
      <c r="A2787" t="s">
        <v>152</v>
      </c>
      <c r="B2787" t="s">
        <v>151</v>
      </c>
      <c r="C2787" s="79">
        <f t="shared" si="86"/>
        <v>0</v>
      </c>
      <c r="D2787" s="79">
        <f t="shared" si="87"/>
        <v>0</v>
      </c>
    </row>
    <row r="2788" spans="1:4" x14ac:dyDescent="0.2">
      <c r="A2788" t="s">
        <v>152</v>
      </c>
      <c r="B2788" t="s">
        <v>151</v>
      </c>
      <c r="C2788" s="79">
        <f t="shared" si="86"/>
        <v>0</v>
      </c>
      <c r="D2788" s="79">
        <f t="shared" si="87"/>
        <v>0</v>
      </c>
    </row>
    <row r="2789" spans="1:4" x14ac:dyDescent="0.2">
      <c r="A2789" t="s">
        <v>152</v>
      </c>
      <c r="B2789" t="s">
        <v>151</v>
      </c>
      <c r="C2789" s="79">
        <f t="shared" si="86"/>
        <v>0</v>
      </c>
      <c r="D2789" s="79">
        <f t="shared" si="87"/>
        <v>0</v>
      </c>
    </row>
    <row r="2790" spans="1:4" x14ac:dyDescent="0.2">
      <c r="A2790" t="s">
        <v>152</v>
      </c>
      <c r="B2790" t="s">
        <v>151</v>
      </c>
      <c r="C2790" s="79">
        <f t="shared" si="86"/>
        <v>0</v>
      </c>
      <c r="D2790" s="79">
        <f t="shared" si="87"/>
        <v>0</v>
      </c>
    </row>
    <row r="2791" spans="1:4" x14ac:dyDescent="0.2">
      <c r="A2791" t="s">
        <v>152</v>
      </c>
      <c r="B2791" t="s">
        <v>151</v>
      </c>
      <c r="C2791" s="79">
        <f t="shared" si="86"/>
        <v>0</v>
      </c>
      <c r="D2791" s="79">
        <f t="shared" si="87"/>
        <v>0</v>
      </c>
    </row>
    <row r="2792" spans="1:4" x14ac:dyDescent="0.2">
      <c r="A2792" t="s">
        <v>152</v>
      </c>
      <c r="B2792" t="s">
        <v>151</v>
      </c>
      <c r="C2792" s="79">
        <f t="shared" si="86"/>
        <v>0</v>
      </c>
      <c r="D2792" s="79">
        <f t="shared" si="87"/>
        <v>0</v>
      </c>
    </row>
    <row r="2793" spans="1:4" x14ac:dyDescent="0.2">
      <c r="A2793" t="s">
        <v>152</v>
      </c>
      <c r="B2793" t="s">
        <v>151</v>
      </c>
      <c r="C2793" s="79">
        <f t="shared" si="86"/>
        <v>0</v>
      </c>
      <c r="D2793" s="79">
        <f t="shared" si="87"/>
        <v>0</v>
      </c>
    </row>
    <row r="2794" spans="1:4" x14ac:dyDescent="0.2">
      <c r="A2794" t="s">
        <v>152</v>
      </c>
      <c r="B2794" t="s">
        <v>151</v>
      </c>
      <c r="C2794" s="79">
        <f t="shared" si="86"/>
        <v>0</v>
      </c>
      <c r="D2794" s="79">
        <f t="shared" si="87"/>
        <v>0</v>
      </c>
    </row>
    <row r="2795" spans="1:4" x14ac:dyDescent="0.2">
      <c r="A2795" t="s">
        <v>152</v>
      </c>
      <c r="B2795" t="s">
        <v>151</v>
      </c>
      <c r="C2795" s="79">
        <f t="shared" si="86"/>
        <v>0</v>
      </c>
      <c r="D2795" s="79">
        <f t="shared" si="87"/>
        <v>0</v>
      </c>
    </row>
    <row r="2796" spans="1:4" x14ac:dyDescent="0.2">
      <c r="A2796" t="s">
        <v>152</v>
      </c>
      <c r="B2796" t="s">
        <v>151</v>
      </c>
      <c r="C2796" s="79">
        <f t="shared" si="86"/>
        <v>0</v>
      </c>
      <c r="D2796" s="79">
        <f t="shared" si="87"/>
        <v>0</v>
      </c>
    </row>
    <row r="2797" spans="1:4" x14ac:dyDescent="0.2">
      <c r="A2797" t="s">
        <v>152</v>
      </c>
      <c r="B2797" t="s">
        <v>151</v>
      </c>
      <c r="C2797" s="79">
        <f t="shared" si="86"/>
        <v>0</v>
      </c>
      <c r="D2797" s="79">
        <f t="shared" si="87"/>
        <v>0</v>
      </c>
    </row>
    <row r="2798" spans="1:4" x14ac:dyDescent="0.2">
      <c r="A2798" t="s">
        <v>152</v>
      </c>
      <c r="B2798" t="s">
        <v>151</v>
      </c>
      <c r="C2798" s="79">
        <f t="shared" si="86"/>
        <v>0</v>
      </c>
      <c r="D2798" s="79">
        <f t="shared" si="87"/>
        <v>0</v>
      </c>
    </row>
    <row r="2799" spans="1:4" x14ac:dyDescent="0.2">
      <c r="A2799" t="s">
        <v>152</v>
      </c>
      <c r="B2799" t="s">
        <v>151</v>
      </c>
      <c r="C2799" s="79">
        <f t="shared" si="86"/>
        <v>0</v>
      </c>
      <c r="D2799" s="79">
        <f t="shared" si="87"/>
        <v>0</v>
      </c>
    </row>
    <row r="2800" spans="1:4" x14ac:dyDescent="0.2">
      <c r="A2800" t="s">
        <v>152</v>
      </c>
      <c r="B2800" t="s">
        <v>151</v>
      </c>
      <c r="C2800" s="79">
        <f t="shared" si="86"/>
        <v>0</v>
      </c>
      <c r="D2800" s="79">
        <f t="shared" si="87"/>
        <v>0</v>
      </c>
    </row>
    <row r="2801" spans="1:4" x14ac:dyDescent="0.2">
      <c r="A2801" t="s">
        <v>152</v>
      </c>
      <c r="B2801" t="s">
        <v>151</v>
      </c>
      <c r="C2801" s="79">
        <f t="shared" si="86"/>
        <v>0</v>
      </c>
      <c r="D2801" s="79">
        <f t="shared" si="87"/>
        <v>0</v>
      </c>
    </row>
    <row r="2802" spans="1:4" x14ac:dyDescent="0.2">
      <c r="A2802" t="s">
        <v>152</v>
      </c>
      <c r="B2802" t="s">
        <v>151</v>
      </c>
      <c r="C2802" s="79">
        <f t="shared" si="86"/>
        <v>0</v>
      </c>
      <c r="D2802" s="79">
        <f t="shared" si="87"/>
        <v>0</v>
      </c>
    </row>
    <row r="2803" spans="1:4" x14ac:dyDescent="0.2">
      <c r="A2803" t="s">
        <v>152</v>
      </c>
      <c r="B2803" t="s">
        <v>151</v>
      </c>
      <c r="C2803" s="79">
        <f t="shared" si="86"/>
        <v>0</v>
      </c>
      <c r="D2803" s="79">
        <f t="shared" si="87"/>
        <v>0</v>
      </c>
    </row>
    <row r="2804" spans="1:4" x14ac:dyDescent="0.2">
      <c r="A2804" t="s">
        <v>152</v>
      </c>
      <c r="B2804" t="s">
        <v>151</v>
      </c>
      <c r="C2804" s="79">
        <f t="shared" si="86"/>
        <v>0</v>
      </c>
      <c r="D2804" s="79">
        <f t="shared" si="87"/>
        <v>0</v>
      </c>
    </row>
    <row r="2805" spans="1:4" x14ac:dyDescent="0.2">
      <c r="A2805" t="s">
        <v>152</v>
      </c>
      <c r="B2805" t="s">
        <v>151</v>
      </c>
      <c r="C2805" s="79">
        <f t="shared" si="86"/>
        <v>0</v>
      </c>
      <c r="D2805" s="79">
        <f t="shared" si="87"/>
        <v>0</v>
      </c>
    </row>
    <row r="2806" spans="1:4" x14ac:dyDescent="0.2">
      <c r="A2806" t="s">
        <v>152</v>
      </c>
      <c r="B2806" t="s">
        <v>151</v>
      </c>
      <c r="C2806" s="79">
        <f t="shared" si="86"/>
        <v>0</v>
      </c>
      <c r="D2806" s="79">
        <f t="shared" si="87"/>
        <v>0</v>
      </c>
    </row>
    <row r="2807" spans="1:4" x14ac:dyDescent="0.2">
      <c r="A2807" t="s">
        <v>152</v>
      </c>
      <c r="B2807" t="s">
        <v>151</v>
      </c>
      <c r="C2807" s="79">
        <f t="shared" si="86"/>
        <v>0</v>
      </c>
      <c r="D2807" s="79">
        <f t="shared" si="87"/>
        <v>0</v>
      </c>
    </row>
    <row r="2808" spans="1:4" x14ac:dyDescent="0.2">
      <c r="A2808" t="s">
        <v>152</v>
      </c>
      <c r="B2808" t="s">
        <v>151</v>
      </c>
      <c r="C2808" s="79">
        <f t="shared" si="86"/>
        <v>0</v>
      </c>
      <c r="D2808" s="79">
        <f t="shared" si="87"/>
        <v>0</v>
      </c>
    </row>
    <row r="2809" spans="1:4" x14ac:dyDescent="0.2">
      <c r="A2809" t="s">
        <v>152</v>
      </c>
      <c r="B2809" t="s">
        <v>151</v>
      </c>
      <c r="C2809" s="79">
        <f t="shared" si="86"/>
        <v>0</v>
      </c>
      <c r="D2809" s="79">
        <f t="shared" si="87"/>
        <v>0</v>
      </c>
    </row>
    <row r="2810" spans="1:4" x14ac:dyDescent="0.2">
      <c r="A2810" t="s">
        <v>152</v>
      </c>
      <c r="B2810" t="s">
        <v>151</v>
      </c>
      <c r="C2810" s="79">
        <f t="shared" si="86"/>
        <v>0</v>
      </c>
      <c r="D2810" s="79">
        <f t="shared" si="87"/>
        <v>0</v>
      </c>
    </row>
    <row r="2811" spans="1:4" x14ac:dyDescent="0.2">
      <c r="A2811" t="s">
        <v>152</v>
      </c>
      <c r="B2811" t="s">
        <v>151</v>
      </c>
      <c r="C2811" s="79">
        <f t="shared" si="86"/>
        <v>0</v>
      </c>
      <c r="D2811" s="79">
        <f t="shared" si="87"/>
        <v>0</v>
      </c>
    </row>
    <row r="2812" spans="1:4" x14ac:dyDescent="0.2">
      <c r="A2812" t="s">
        <v>152</v>
      </c>
      <c r="B2812" t="s">
        <v>151</v>
      </c>
      <c r="C2812" s="79">
        <f t="shared" si="86"/>
        <v>0</v>
      </c>
      <c r="D2812" s="79">
        <f t="shared" si="87"/>
        <v>0</v>
      </c>
    </row>
    <row r="2813" spans="1:4" x14ac:dyDescent="0.2">
      <c r="A2813" t="s">
        <v>152</v>
      </c>
      <c r="B2813" t="s">
        <v>151</v>
      </c>
      <c r="C2813" s="79">
        <f t="shared" si="86"/>
        <v>0</v>
      </c>
      <c r="D2813" s="79">
        <f t="shared" si="87"/>
        <v>0</v>
      </c>
    </row>
    <row r="2814" spans="1:4" x14ac:dyDescent="0.2">
      <c r="A2814" t="s">
        <v>152</v>
      </c>
      <c r="B2814" t="s">
        <v>151</v>
      </c>
      <c r="C2814" s="79">
        <f t="shared" si="86"/>
        <v>0</v>
      </c>
      <c r="D2814" s="79">
        <f t="shared" si="87"/>
        <v>0</v>
      </c>
    </row>
    <row r="2815" spans="1:4" x14ac:dyDescent="0.2">
      <c r="A2815" t="s">
        <v>152</v>
      </c>
      <c r="B2815" t="s">
        <v>151</v>
      </c>
      <c r="C2815" s="79">
        <f t="shared" si="86"/>
        <v>0</v>
      </c>
      <c r="D2815" s="79">
        <f t="shared" si="87"/>
        <v>0</v>
      </c>
    </row>
    <row r="2816" spans="1:4" x14ac:dyDescent="0.2">
      <c r="A2816" t="s">
        <v>152</v>
      </c>
      <c r="B2816" t="s">
        <v>151</v>
      </c>
      <c r="C2816" s="79">
        <f t="shared" si="86"/>
        <v>0</v>
      </c>
      <c r="D2816" s="79">
        <f t="shared" si="87"/>
        <v>0</v>
      </c>
    </row>
    <row r="2817" spans="1:4" x14ac:dyDescent="0.2">
      <c r="A2817" t="s">
        <v>152</v>
      </c>
      <c r="B2817" t="s">
        <v>151</v>
      </c>
      <c r="C2817" s="79">
        <f t="shared" si="86"/>
        <v>0</v>
      </c>
      <c r="D2817" s="79">
        <f t="shared" si="87"/>
        <v>0</v>
      </c>
    </row>
    <row r="2818" spans="1:4" x14ac:dyDescent="0.2">
      <c r="A2818" t="s">
        <v>152</v>
      </c>
      <c r="B2818" t="s">
        <v>151</v>
      </c>
      <c r="C2818" s="79">
        <f t="shared" si="86"/>
        <v>0</v>
      </c>
      <c r="D2818" s="79">
        <f t="shared" si="87"/>
        <v>0</v>
      </c>
    </row>
    <row r="2819" spans="1:4" x14ac:dyDescent="0.2">
      <c r="A2819" t="s">
        <v>152</v>
      </c>
      <c r="B2819" t="s">
        <v>151</v>
      </c>
      <c r="C2819" s="79">
        <f t="shared" ref="C2819:C2882" si="88">IF(A2819="Male", 1, 0)</f>
        <v>0</v>
      </c>
      <c r="D2819" s="79">
        <f t="shared" ref="D2819:D2882" si="89">IF(B2819="Yes", 1, 0)</f>
        <v>0</v>
      </c>
    </row>
    <row r="2820" spans="1:4" x14ac:dyDescent="0.2">
      <c r="A2820" t="s">
        <v>152</v>
      </c>
      <c r="B2820" t="s">
        <v>151</v>
      </c>
      <c r="C2820" s="79">
        <f t="shared" si="88"/>
        <v>0</v>
      </c>
      <c r="D2820" s="79">
        <f t="shared" si="89"/>
        <v>0</v>
      </c>
    </row>
    <row r="2821" spans="1:4" x14ac:dyDescent="0.2">
      <c r="A2821" t="s">
        <v>152</v>
      </c>
      <c r="B2821" t="s">
        <v>151</v>
      </c>
      <c r="C2821" s="79">
        <f t="shared" si="88"/>
        <v>0</v>
      </c>
      <c r="D2821" s="79">
        <f t="shared" si="89"/>
        <v>0</v>
      </c>
    </row>
    <row r="2822" spans="1:4" x14ac:dyDescent="0.2">
      <c r="A2822" t="s">
        <v>152</v>
      </c>
      <c r="B2822" t="s">
        <v>151</v>
      </c>
      <c r="C2822" s="79">
        <f t="shared" si="88"/>
        <v>0</v>
      </c>
      <c r="D2822" s="79">
        <f t="shared" si="89"/>
        <v>0</v>
      </c>
    </row>
    <row r="2823" spans="1:4" x14ac:dyDescent="0.2">
      <c r="A2823" t="s">
        <v>152</v>
      </c>
      <c r="B2823" t="s">
        <v>151</v>
      </c>
      <c r="C2823" s="79">
        <f t="shared" si="88"/>
        <v>0</v>
      </c>
      <c r="D2823" s="79">
        <f t="shared" si="89"/>
        <v>0</v>
      </c>
    </row>
    <row r="2824" spans="1:4" x14ac:dyDescent="0.2">
      <c r="A2824" t="s">
        <v>152</v>
      </c>
      <c r="B2824" t="s">
        <v>151</v>
      </c>
      <c r="C2824" s="79">
        <f t="shared" si="88"/>
        <v>0</v>
      </c>
      <c r="D2824" s="79">
        <f t="shared" si="89"/>
        <v>0</v>
      </c>
    </row>
    <row r="2825" spans="1:4" x14ac:dyDescent="0.2">
      <c r="A2825" t="s">
        <v>152</v>
      </c>
      <c r="B2825" t="s">
        <v>151</v>
      </c>
      <c r="C2825" s="79">
        <f t="shared" si="88"/>
        <v>0</v>
      </c>
      <c r="D2825" s="79">
        <f t="shared" si="89"/>
        <v>0</v>
      </c>
    </row>
    <row r="2826" spans="1:4" x14ac:dyDescent="0.2">
      <c r="A2826" t="s">
        <v>152</v>
      </c>
      <c r="B2826" t="s">
        <v>151</v>
      </c>
      <c r="C2826" s="79">
        <f t="shared" si="88"/>
        <v>0</v>
      </c>
      <c r="D2826" s="79">
        <f t="shared" si="89"/>
        <v>0</v>
      </c>
    </row>
    <row r="2827" spans="1:4" x14ac:dyDescent="0.2">
      <c r="A2827" t="s">
        <v>152</v>
      </c>
      <c r="B2827" t="s">
        <v>151</v>
      </c>
      <c r="C2827" s="79">
        <f t="shared" si="88"/>
        <v>0</v>
      </c>
      <c r="D2827" s="79">
        <f t="shared" si="89"/>
        <v>0</v>
      </c>
    </row>
    <row r="2828" spans="1:4" x14ac:dyDescent="0.2">
      <c r="A2828" t="s">
        <v>152</v>
      </c>
      <c r="B2828" t="s">
        <v>151</v>
      </c>
      <c r="C2828" s="79">
        <f t="shared" si="88"/>
        <v>0</v>
      </c>
      <c r="D2828" s="79">
        <f t="shared" si="89"/>
        <v>0</v>
      </c>
    </row>
    <row r="2829" spans="1:4" x14ac:dyDescent="0.2">
      <c r="A2829" t="s">
        <v>152</v>
      </c>
      <c r="B2829" t="s">
        <v>151</v>
      </c>
      <c r="C2829" s="79">
        <f t="shared" si="88"/>
        <v>0</v>
      </c>
      <c r="D2829" s="79">
        <f t="shared" si="89"/>
        <v>0</v>
      </c>
    </row>
    <row r="2830" spans="1:4" x14ac:dyDescent="0.2">
      <c r="A2830" t="s">
        <v>152</v>
      </c>
      <c r="B2830" t="s">
        <v>151</v>
      </c>
      <c r="C2830" s="79">
        <f t="shared" si="88"/>
        <v>0</v>
      </c>
      <c r="D2830" s="79">
        <f t="shared" si="89"/>
        <v>0</v>
      </c>
    </row>
    <row r="2831" spans="1:4" x14ac:dyDescent="0.2">
      <c r="A2831" t="s">
        <v>152</v>
      </c>
      <c r="B2831" t="s">
        <v>151</v>
      </c>
      <c r="C2831" s="79">
        <f t="shared" si="88"/>
        <v>0</v>
      </c>
      <c r="D2831" s="79">
        <f t="shared" si="89"/>
        <v>0</v>
      </c>
    </row>
    <row r="2832" spans="1:4" x14ac:dyDescent="0.2">
      <c r="A2832" t="s">
        <v>152</v>
      </c>
      <c r="B2832" t="s">
        <v>151</v>
      </c>
      <c r="C2832" s="79">
        <f t="shared" si="88"/>
        <v>0</v>
      </c>
      <c r="D2832" s="79">
        <f t="shared" si="89"/>
        <v>0</v>
      </c>
    </row>
    <row r="2833" spans="1:4" x14ac:dyDescent="0.2">
      <c r="A2833" t="s">
        <v>152</v>
      </c>
      <c r="B2833" t="s">
        <v>151</v>
      </c>
      <c r="C2833" s="79">
        <f t="shared" si="88"/>
        <v>0</v>
      </c>
      <c r="D2833" s="79">
        <f t="shared" si="89"/>
        <v>0</v>
      </c>
    </row>
    <row r="2834" spans="1:4" x14ac:dyDescent="0.2">
      <c r="A2834" t="s">
        <v>152</v>
      </c>
      <c r="B2834" t="s">
        <v>151</v>
      </c>
      <c r="C2834" s="79">
        <f t="shared" si="88"/>
        <v>0</v>
      </c>
      <c r="D2834" s="79">
        <f t="shared" si="89"/>
        <v>0</v>
      </c>
    </row>
    <row r="2835" spans="1:4" x14ac:dyDescent="0.2">
      <c r="A2835" t="s">
        <v>152</v>
      </c>
      <c r="B2835" t="s">
        <v>151</v>
      </c>
      <c r="C2835" s="79">
        <f t="shared" si="88"/>
        <v>0</v>
      </c>
      <c r="D2835" s="79">
        <f t="shared" si="89"/>
        <v>0</v>
      </c>
    </row>
    <row r="2836" spans="1:4" x14ac:dyDescent="0.2">
      <c r="A2836" t="s">
        <v>152</v>
      </c>
      <c r="B2836" t="s">
        <v>151</v>
      </c>
      <c r="C2836" s="79">
        <f t="shared" si="88"/>
        <v>0</v>
      </c>
      <c r="D2836" s="79">
        <f t="shared" si="89"/>
        <v>0</v>
      </c>
    </row>
    <row r="2837" spans="1:4" x14ac:dyDescent="0.2">
      <c r="A2837" t="s">
        <v>152</v>
      </c>
      <c r="B2837" t="s">
        <v>151</v>
      </c>
      <c r="C2837" s="79">
        <f t="shared" si="88"/>
        <v>0</v>
      </c>
      <c r="D2837" s="79">
        <f t="shared" si="89"/>
        <v>0</v>
      </c>
    </row>
    <row r="2838" spans="1:4" x14ac:dyDescent="0.2">
      <c r="A2838" t="s">
        <v>152</v>
      </c>
      <c r="B2838" t="s">
        <v>151</v>
      </c>
      <c r="C2838" s="79">
        <f t="shared" si="88"/>
        <v>0</v>
      </c>
      <c r="D2838" s="79">
        <f t="shared" si="89"/>
        <v>0</v>
      </c>
    </row>
    <row r="2839" spans="1:4" x14ac:dyDescent="0.2">
      <c r="A2839" t="s">
        <v>152</v>
      </c>
      <c r="B2839" t="s">
        <v>151</v>
      </c>
      <c r="C2839" s="79">
        <f t="shared" si="88"/>
        <v>0</v>
      </c>
      <c r="D2839" s="79">
        <f t="shared" si="89"/>
        <v>0</v>
      </c>
    </row>
    <row r="2840" spans="1:4" x14ac:dyDescent="0.2">
      <c r="A2840" t="s">
        <v>152</v>
      </c>
      <c r="B2840" t="s">
        <v>151</v>
      </c>
      <c r="C2840" s="79">
        <f t="shared" si="88"/>
        <v>0</v>
      </c>
      <c r="D2840" s="79">
        <f t="shared" si="89"/>
        <v>0</v>
      </c>
    </row>
    <row r="2841" spans="1:4" x14ac:dyDescent="0.2">
      <c r="A2841" t="s">
        <v>152</v>
      </c>
      <c r="B2841" t="s">
        <v>151</v>
      </c>
      <c r="C2841" s="79">
        <f t="shared" si="88"/>
        <v>0</v>
      </c>
      <c r="D2841" s="79">
        <f t="shared" si="89"/>
        <v>0</v>
      </c>
    </row>
    <row r="2842" spans="1:4" x14ac:dyDescent="0.2">
      <c r="A2842" t="s">
        <v>152</v>
      </c>
      <c r="B2842" t="s">
        <v>151</v>
      </c>
      <c r="C2842" s="79">
        <f t="shared" si="88"/>
        <v>0</v>
      </c>
      <c r="D2842" s="79">
        <f t="shared" si="89"/>
        <v>0</v>
      </c>
    </row>
    <row r="2843" spans="1:4" x14ac:dyDescent="0.2">
      <c r="A2843" t="s">
        <v>152</v>
      </c>
      <c r="B2843" t="s">
        <v>151</v>
      </c>
      <c r="C2843" s="79">
        <f t="shared" si="88"/>
        <v>0</v>
      </c>
      <c r="D2843" s="79">
        <f t="shared" si="89"/>
        <v>0</v>
      </c>
    </row>
    <row r="2844" spans="1:4" x14ac:dyDescent="0.2">
      <c r="A2844" t="s">
        <v>152</v>
      </c>
      <c r="B2844" t="s">
        <v>151</v>
      </c>
      <c r="C2844" s="79">
        <f t="shared" si="88"/>
        <v>0</v>
      </c>
      <c r="D2844" s="79">
        <f t="shared" si="89"/>
        <v>0</v>
      </c>
    </row>
    <row r="2845" spans="1:4" x14ac:dyDescent="0.2">
      <c r="A2845" t="s">
        <v>152</v>
      </c>
      <c r="B2845" t="s">
        <v>151</v>
      </c>
      <c r="C2845" s="79">
        <f t="shared" si="88"/>
        <v>0</v>
      </c>
      <c r="D2845" s="79">
        <f t="shared" si="89"/>
        <v>0</v>
      </c>
    </row>
    <row r="2846" spans="1:4" x14ac:dyDescent="0.2">
      <c r="A2846" t="s">
        <v>152</v>
      </c>
      <c r="B2846" t="s">
        <v>151</v>
      </c>
      <c r="C2846" s="79">
        <f t="shared" si="88"/>
        <v>0</v>
      </c>
      <c r="D2846" s="79">
        <f t="shared" si="89"/>
        <v>0</v>
      </c>
    </row>
    <row r="2847" spans="1:4" x14ac:dyDescent="0.2">
      <c r="A2847" t="s">
        <v>152</v>
      </c>
      <c r="B2847" t="s">
        <v>151</v>
      </c>
      <c r="C2847" s="79">
        <f t="shared" si="88"/>
        <v>0</v>
      </c>
      <c r="D2847" s="79">
        <f t="shared" si="89"/>
        <v>0</v>
      </c>
    </row>
    <row r="2848" spans="1:4" x14ac:dyDescent="0.2">
      <c r="A2848" t="s">
        <v>152</v>
      </c>
      <c r="B2848" t="s">
        <v>151</v>
      </c>
      <c r="C2848" s="79">
        <f t="shared" si="88"/>
        <v>0</v>
      </c>
      <c r="D2848" s="79">
        <f t="shared" si="89"/>
        <v>0</v>
      </c>
    </row>
    <row r="2849" spans="1:4" x14ac:dyDescent="0.2">
      <c r="A2849" t="s">
        <v>152</v>
      </c>
      <c r="B2849" t="s">
        <v>151</v>
      </c>
      <c r="C2849" s="79">
        <f t="shared" si="88"/>
        <v>0</v>
      </c>
      <c r="D2849" s="79">
        <f t="shared" si="89"/>
        <v>0</v>
      </c>
    </row>
    <row r="2850" spans="1:4" x14ac:dyDescent="0.2">
      <c r="A2850" t="s">
        <v>152</v>
      </c>
      <c r="B2850" t="s">
        <v>151</v>
      </c>
      <c r="C2850" s="79">
        <f t="shared" si="88"/>
        <v>0</v>
      </c>
      <c r="D2850" s="79">
        <f t="shared" si="89"/>
        <v>0</v>
      </c>
    </row>
    <row r="2851" spans="1:4" x14ac:dyDescent="0.2">
      <c r="A2851" t="s">
        <v>152</v>
      </c>
      <c r="B2851" t="s">
        <v>151</v>
      </c>
      <c r="C2851" s="79">
        <f t="shared" si="88"/>
        <v>0</v>
      </c>
      <c r="D2851" s="79">
        <f t="shared" si="89"/>
        <v>0</v>
      </c>
    </row>
    <row r="2852" spans="1:4" x14ac:dyDescent="0.2">
      <c r="A2852" t="s">
        <v>152</v>
      </c>
      <c r="B2852" t="s">
        <v>151</v>
      </c>
      <c r="C2852" s="79">
        <f t="shared" si="88"/>
        <v>0</v>
      </c>
      <c r="D2852" s="79">
        <f t="shared" si="89"/>
        <v>0</v>
      </c>
    </row>
    <row r="2853" spans="1:4" x14ac:dyDescent="0.2">
      <c r="A2853" t="s">
        <v>152</v>
      </c>
      <c r="B2853" t="s">
        <v>151</v>
      </c>
      <c r="C2853" s="79">
        <f t="shared" si="88"/>
        <v>0</v>
      </c>
      <c r="D2853" s="79">
        <f t="shared" si="89"/>
        <v>0</v>
      </c>
    </row>
    <row r="2854" spans="1:4" x14ac:dyDescent="0.2">
      <c r="A2854" t="s">
        <v>152</v>
      </c>
      <c r="B2854" t="s">
        <v>151</v>
      </c>
      <c r="C2854" s="79">
        <f t="shared" si="88"/>
        <v>0</v>
      </c>
      <c r="D2854" s="79">
        <f t="shared" si="89"/>
        <v>0</v>
      </c>
    </row>
    <row r="2855" spans="1:4" x14ac:dyDescent="0.2">
      <c r="A2855" t="s">
        <v>152</v>
      </c>
      <c r="B2855" t="s">
        <v>151</v>
      </c>
      <c r="C2855" s="79">
        <f t="shared" si="88"/>
        <v>0</v>
      </c>
      <c r="D2855" s="79">
        <f t="shared" si="89"/>
        <v>0</v>
      </c>
    </row>
    <row r="2856" spans="1:4" x14ac:dyDescent="0.2">
      <c r="A2856" t="s">
        <v>152</v>
      </c>
      <c r="B2856" t="s">
        <v>151</v>
      </c>
      <c r="C2856" s="79">
        <f t="shared" si="88"/>
        <v>0</v>
      </c>
      <c r="D2856" s="79">
        <f t="shared" si="89"/>
        <v>0</v>
      </c>
    </row>
    <row r="2857" spans="1:4" x14ac:dyDescent="0.2">
      <c r="A2857" t="s">
        <v>152</v>
      </c>
      <c r="B2857" t="s">
        <v>151</v>
      </c>
      <c r="C2857" s="79">
        <f t="shared" si="88"/>
        <v>0</v>
      </c>
      <c r="D2857" s="79">
        <f t="shared" si="89"/>
        <v>0</v>
      </c>
    </row>
    <row r="2858" spans="1:4" x14ac:dyDescent="0.2">
      <c r="A2858" t="s">
        <v>152</v>
      </c>
      <c r="B2858" t="s">
        <v>151</v>
      </c>
      <c r="C2858" s="79">
        <f t="shared" si="88"/>
        <v>0</v>
      </c>
      <c r="D2858" s="79">
        <f t="shared" si="89"/>
        <v>0</v>
      </c>
    </row>
    <row r="2859" spans="1:4" x14ac:dyDescent="0.2">
      <c r="A2859" t="s">
        <v>152</v>
      </c>
      <c r="B2859" t="s">
        <v>151</v>
      </c>
      <c r="C2859" s="79">
        <f t="shared" si="88"/>
        <v>0</v>
      </c>
      <c r="D2859" s="79">
        <f t="shared" si="89"/>
        <v>0</v>
      </c>
    </row>
    <row r="2860" spans="1:4" x14ac:dyDescent="0.2">
      <c r="A2860" t="s">
        <v>152</v>
      </c>
      <c r="B2860" t="s">
        <v>151</v>
      </c>
      <c r="C2860" s="79">
        <f t="shared" si="88"/>
        <v>0</v>
      </c>
      <c r="D2860" s="79">
        <f t="shared" si="89"/>
        <v>0</v>
      </c>
    </row>
    <row r="2861" spans="1:4" x14ac:dyDescent="0.2">
      <c r="A2861" t="s">
        <v>152</v>
      </c>
      <c r="B2861" t="s">
        <v>151</v>
      </c>
      <c r="C2861" s="79">
        <f t="shared" si="88"/>
        <v>0</v>
      </c>
      <c r="D2861" s="79">
        <f t="shared" si="89"/>
        <v>0</v>
      </c>
    </row>
    <row r="2862" spans="1:4" x14ac:dyDescent="0.2">
      <c r="A2862" t="s">
        <v>152</v>
      </c>
      <c r="B2862" t="s">
        <v>151</v>
      </c>
      <c r="C2862" s="79">
        <f t="shared" si="88"/>
        <v>0</v>
      </c>
      <c r="D2862" s="79">
        <f t="shared" si="89"/>
        <v>0</v>
      </c>
    </row>
    <row r="2863" spans="1:4" x14ac:dyDescent="0.2">
      <c r="A2863" t="s">
        <v>152</v>
      </c>
      <c r="B2863" t="s">
        <v>151</v>
      </c>
      <c r="C2863" s="79">
        <f t="shared" si="88"/>
        <v>0</v>
      </c>
      <c r="D2863" s="79">
        <f t="shared" si="89"/>
        <v>0</v>
      </c>
    </row>
    <row r="2864" spans="1:4" x14ac:dyDescent="0.2">
      <c r="A2864" t="s">
        <v>152</v>
      </c>
      <c r="B2864" t="s">
        <v>151</v>
      </c>
      <c r="C2864" s="79">
        <f t="shared" si="88"/>
        <v>0</v>
      </c>
      <c r="D2864" s="79">
        <f t="shared" si="89"/>
        <v>0</v>
      </c>
    </row>
    <row r="2865" spans="1:4" x14ac:dyDescent="0.2">
      <c r="A2865" t="s">
        <v>152</v>
      </c>
      <c r="B2865" t="s">
        <v>151</v>
      </c>
      <c r="C2865" s="79">
        <f t="shared" si="88"/>
        <v>0</v>
      </c>
      <c r="D2865" s="79">
        <f t="shared" si="89"/>
        <v>0</v>
      </c>
    </row>
    <row r="2866" spans="1:4" x14ac:dyDescent="0.2">
      <c r="A2866" t="s">
        <v>152</v>
      </c>
      <c r="B2866" t="s">
        <v>151</v>
      </c>
      <c r="C2866" s="79">
        <f t="shared" si="88"/>
        <v>0</v>
      </c>
      <c r="D2866" s="79">
        <f t="shared" si="89"/>
        <v>0</v>
      </c>
    </row>
    <row r="2867" spans="1:4" x14ac:dyDescent="0.2">
      <c r="A2867" t="s">
        <v>152</v>
      </c>
      <c r="B2867" t="s">
        <v>151</v>
      </c>
      <c r="C2867" s="79">
        <f t="shared" si="88"/>
        <v>0</v>
      </c>
      <c r="D2867" s="79">
        <f t="shared" si="89"/>
        <v>0</v>
      </c>
    </row>
    <row r="2868" spans="1:4" x14ac:dyDescent="0.2">
      <c r="A2868" t="s">
        <v>152</v>
      </c>
      <c r="B2868" t="s">
        <v>151</v>
      </c>
      <c r="C2868" s="79">
        <f t="shared" si="88"/>
        <v>0</v>
      </c>
      <c r="D2868" s="79">
        <f t="shared" si="89"/>
        <v>0</v>
      </c>
    </row>
    <row r="2869" spans="1:4" x14ac:dyDescent="0.2">
      <c r="A2869" t="s">
        <v>152</v>
      </c>
      <c r="B2869" t="s">
        <v>151</v>
      </c>
      <c r="C2869" s="79">
        <f t="shared" si="88"/>
        <v>0</v>
      </c>
      <c r="D2869" s="79">
        <f t="shared" si="89"/>
        <v>0</v>
      </c>
    </row>
    <row r="2870" spans="1:4" x14ac:dyDescent="0.2">
      <c r="A2870" t="s">
        <v>152</v>
      </c>
      <c r="B2870" t="s">
        <v>151</v>
      </c>
      <c r="C2870" s="79">
        <f t="shared" si="88"/>
        <v>0</v>
      </c>
      <c r="D2870" s="79">
        <f t="shared" si="89"/>
        <v>0</v>
      </c>
    </row>
    <row r="2871" spans="1:4" x14ac:dyDescent="0.2">
      <c r="A2871" t="s">
        <v>152</v>
      </c>
      <c r="B2871" t="s">
        <v>151</v>
      </c>
      <c r="C2871" s="79">
        <f t="shared" si="88"/>
        <v>0</v>
      </c>
      <c r="D2871" s="79">
        <f t="shared" si="89"/>
        <v>0</v>
      </c>
    </row>
    <row r="2872" spans="1:4" x14ac:dyDescent="0.2">
      <c r="A2872" t="s">
        <v>152</v>
      </c>
      <c r="B2872" t="s">
        <v>151</v>
      </c>
      <c r="C2872" s="79">
        <f t="shared" si="88"/>
        <v>0</v>
      </c>
      <c r="D2872" s="79">
        <f t="shared" si="89"/>
        <v>0</v>
      </c>
    </row>
    <row r="2873" spans="1:4" x14ac:dyDescent="0.2">
      <c r="A2873" t="s">
        <v>152</v>
      </c>
      <c r="B2873" t="s">
        <v>151</v>
      </c>
      <c r="C2873" s="79">
        <f t="shared" si="88"/>
        <v>0</v>
      </c>
      <c r="D2873" s="79">
        <f t="shared" si="89"/>
        <v>0</v>
      </c>
    </row>
    <row r="2874" spans="1:4" x14ac:dyDescent="0.2">
      <c r="A2874" t="s">
        <v>152</v>
      </c>
      <c r="B2874" t="s">
        <v>151</v>
      </c>
      <c r="C2874" s="79">
        <f t="shared" si="88"/>
        <v>0</v>
      </c>
      <c r="D2874" s="79">
        <f t="shared" si="89"/>
        <v>0</v>
      </c>
    </row>
    <row r="2875" spans="1:4" x14ac:dyDescent="0.2">
      <c r="A2875" t="s">
        <v>152</v>
      </c>
      <c r="B2875" t="s">
        <v>151</v>
      </c>
      <c r="C2875" s="79">
        <f t="shared" si="88"/>
        <v>0</v>
      </c>
      <c r="D2875" s="79">
        <f t="shared" si="89"/>
        <v>0</v>
      </c>
    </row>
    <row r="2876" spans="1:4" x14ac:dyDescent="0.2">
      <c r="A2876" t="s">
        <v>152</v>
      </c>
      <c r="B2876" t="s">
        <v>151</v>
      </c>
      <c r="C2876" s="79">
        <f t="shared" si="88"/>
        <v>0</v>
      </c>
      <c r="D2876" s="79">
        <f t="shared" si="89"/>
        <v>0</v>
      </c>
    </row>
    <row r="2877" spans="1:4" x14ac:dyDescent="0.2">
      <c r="A2877" t="s">
        <v>152</v>
      </c>
      <c r="B2877" t="s">
        <v>151</v>
      </c>
      <c r="C2877" s="79">
        <f t="shared" si="88"/>
        <v>0</v>
      </c>
      <c r="D2877" s="79">
        <f t="shared" si="89"/>
        <v>0</v>
      </c>
    </row>
    <row r="2878" spans="1:4" x14ac:dyDescent="0.2">
      <c r="A2878" t="s">
        <v>152</v>
      </c>
      <c r="B2878" t="s">
        <v>151</v>
      </c>
      <c r="C2878" s="79">
        <f t="shared" si="88"/>
        <v>0</v>
      </c>
      <c r="D2878" s="79">
        <f t="shared" si="89"/>
        <v>0</v>
      </c>
    </row>
    <row r="2879" spans="1:4" x14ac:dyDescent="0.2">
      <c r="A2879" t="s">
        <v>152</v>
      </c>
      <c r="B2879" t="s">
        <v>151</v>
      </c>
      <c r="C2879" s="79">
        <f t="shared" si="88"/>
        <v>0</v>
      </c>
      <c r="D2879" s="79">
        <f t="shared" si="89"/>
        <v>0</v>
      </c>
    </row>
    <row r="2880" spans="1:4" x14ac:dyDescent="0.2">
      <c r="A2880" t="s">
        <v>152</v>
      </c>
      <c r="B2880" t="s">
        <v>151</v>
      </c>
      <c r="C2880" s="79">
        <f t="shared" si="88"/>
        <v>0</v>
      </c>
      <c r="D2880" s="79">
        <f t="shared" si="89"/>
        <v>0</v>
      </c>
    </row>
    <row r="2881" spans="1:4" x14ac:dyDescent="0.2">
      <c r="A2881" t="s">
        <v>152</v>
      </c>
      <c r="B2881" t="s">
        <v>151</v>
      </c>
      <c r="C2881" s="79">
        <f t="shared" si="88"/>
        <v>0</v>
      </c>
      <c r="D2881" s="79">
        <f t="shared" si="89"/>
        <v>0</v>
      </c>
    </row>
    <row r="2882" spans="1:4" x14ac:dyDescent="0.2">
      <c r="A2882" t="s">
        <v>152</v>
      </c>
      <c r="B2882" t="s">
        <v>151</v>
      </c>
      <c r="C2882" s="79">
        <f t="shared" si="88"/>
        <v>0</v>
      </c>
      <c r="D2882" s="79">
        <f t="shared" si="89"/>
        <v>0</v>
      </c>
    </row>
    <row r="2883" spans="1:4" x14ac:dyDescent="0.2">
      <c r="A2883" t="s">
        <v>152</v>
      </c>
      <c r="B2883" t="s">
        <v>151</v>
      </c>
      <c r="C2883" s="79">
        <f t="shared" ref="C2883:C2946" si="90">IF(A2883="Male", 1, 0)</f>
        <v>0</v>
      </c>
      <c r="D2883" s="79">
        <f t="shared" ref="D2883:D2946" si="91">IF(B2883="Yes", 1, 0)</f>
        <v>0</v>
      </c>
    </row>
    <row r="2884" spans="1:4" x14ac:dyDescent="0.2">
      <c r="A2884" t="s">
        <v>152</v>
      </c>
      <c r="B2884" t="s">
        <v>151</v>
      </c>
      <c r="C2884" s="79">
        <f t="shared" si="90"/>
        <v>0</v>
      </c>
      <c r="D2884" s="79">
        <f t="shared" si="91"/>
        <v>0</v>
      </c>
    </row>
    <row r="2885" spans="1:4" x14ac:dyDescent="0.2">
      <c r="A2885" t="s">
        <v>152</v>
      </c>
      <c r="B2885" t="s">
        <v>151</v>
      </c>
      <c r="C2885" s="79">
        <f t="shared" si="90"/>
        <v>0</v>
      </c>
      <c r="D2885" s="79">
        <f t="shared" si="91"/>
        <v>0</v>
      </c>
    </row>
    <row r="2886" spans="1:4" x14ac:dyDescent="0.2">
      <c r="A2886" t="s">
        <v>152</v>
      </c>
      <c r="B2886" t="s">
        <v>151</v>
      </c>
      <c r="C2886" s="79">
        <f t="shared" si="90"/>
        <v>0</v>
      </c>
      <c r="D2886" s="79">
        <f t="shared" si="91"/>
        <v>0</v>
      </c>
    </row>
    <row r="2887" spans="1:4" x14ac:dyDescent="0.2">
      <c r="A2887" t="s">
        <v>152</v>
      </c>
      <c r="B2887" t="s">
        <v>151</v>
      </c>
      <c r="C2887" s="79">
        <f t="shared" si="90"/>
        <v>0</v>
      </c>
      <c r="D2887" s="79">
        <f t="shared" si="91"/>
        <v>0</v>
      </c>
    </row>
    <row r="2888" spans="1:4" x14ac:dyDescent="0.2">
      <c r="A2888" t="s">
        <v>152</v>
      </c>
      <c r="B2888" t="s">
        <v>151</v>
      </c>
      <c r="C2888" s="79">
        <f t="shared" si="90"/>
        <v>0</v>
      </c>
      <c r="D2888" s="79">
        <f t="shared" si="91"/>
        <v>0</v>
      </c>
    </row>
    <row r="2889" spans="1:4" x14ac:dyDescent="0.2">
      <c r="A2889" t="s">
        <v>152</v>
      </c>
      <c r="B2889" t="s">
        <v>151</v>
      </c>
      <c r="C2889" s="79">
        <f t="shared" si="90"/>
        <v>0</v>
      </c>
      <c r="D2889" s="79">
        <f t="shared" si="91"/>
        <v>0</v>
      </c>
    </row>
    <row r="2890" spans="1:4" x14ac:dyDescent="0.2">
      <c r="A2890" t="s">
        <v>152</v>
      </c>
      <c r="B2890" t="s">
        <v>151</v>
      </c>
      <c r="C2890" s="79">
        <f t="shared" si="90"/>
        <v>0</v>
      </c>
      <c r="D2890" s="79">
        <f t="shared" si="91"/>
        <v>0</v>
      </c>
    </row>
    <row r="2891" spans="1:4" x14ac:dyDescent="0.2">
      <c r="A2891" t="s">
        <v>152</v>
      </c>
      <c r="B2891" t="s">
        <v>151</v>
      </c>
      <c r="C2891" s="79">
        <f t="shared" si="90"/>
        <v>0</v>
      </c>
      <c r="D2891" s="79">
        <f t="shared" si="91"/>
        <v>0</v>
      </c>
    </row>
    <row r="2892" spans="1:4" x14ac:dyDescent="0.2">
      <c r="A2892" t="s">
        <v>152</v>
      </c>
      <c r="B2892" t="s">
        <v>151</v>
      </c>
      <c r="C2892" s="79">
        <f t="shared" si="90"/>
        <v>0</v>
      </c>
      <c r="D2892" s="79">
        <f t="shared" si="91"/>
        <v>0</v>
      </c>
    </row>
    <row r="2893" spans="1:4" x14ac:dyDescent="0.2">
      <c r="A2893" t="s">
        <v>152</v>
      </c>
      <c r="B2893" t="s">
        <v>151</v>
      </c>
      <c r="C2893" s="79">
        <f t="shared" si="90"/>
        <v>0</v>
      </c>
      <c r="D2893" s="79">
        <f t="shared" si="91"/>
        <v>0</v>
      </c>
    </row>
    <row r="2894" spans="1:4" x14ac:dyDescent="0.2">
      <c r="A2894" t="s">
        <v>152</v>
      </c>
      <c r="B2894" t="s">
        <v>151</v>
      </c>
      <c r="C2894" s="79">
        <f t="shared" si="90"/>
        <v>0</v>
      </c>
      <c r="D2894" s="79">
        <f t="shared" si="91"/>
        <v>0</v>
      </c>
    </row>
    <row r="2895" spans="1:4" x14ac:dyDescent="0.2">
      <c r="A2895" t="s">
        <v>152</v>
      </c>
      <c r="B2895" t="s">
        <v>151</v>
      </c>
      <c r="C2895" s="79">
        <f t="shared" si="90"/>
        <v>0</v>
      </c>
      <c r="D2895" s="79">
        <f t="shared" si="91"/>
        <v>0</v>
      </c>
    </row>
    <row r="2896" spans="1:4" x14ac:dyDescent="0.2">
      <c r="A2896" t="s">
        <v>152</v>
      </c>
      <c r="B2896" t="s">
        <v>151</v>
      </c>
      <c r="C2896" s="79">
        <f t="shared" si="90"/>
        <v>0</v>
      </c>
      <c r="D2896" s="79">
        <f t="shared" si="91"/>
        <v>0</v>
      </c>
    </row>
    <row r="2897" spans="1:4" x14ac:dyDescent="0.2">
      <c r="A2897" t="s">
        <v>152</v>
      </c>
      <c r="B2897" t="s">
        <v>151</v>
      </c>
      <c r="C2897" s="79">
        <f t="shared" si="90"/>
        <v>0</v>
      </c>
      <c r="D2897" s="79">
        <f t="shared" si="91"/>
        <v>0</v>
      </c>
    </row>
    <row r="2898" spans="1:4" x14ac:dyDescent="0.2">
      <c r="A2898" t="s">
        <v>152</v>
      </c>
      <c r="B2898" t="s">
        <v>151</v>
      </c>
      <c r="C2898" s="79">
        <f t="shared" si="90"/>
        <v>0</v>
      </c>
      <c r="D2898" s="79">
        <f t="shared" si="91"/>
        <v>0</v>
      </c>
    </row>
    <row r="2899" spans="1:4" x14ac:dyDescent="0.2">
      <c r="A2899" t="s">
        <v>152</v>
      </c>
      <c r="B2899" t="s">
        <v>151</v>
      </c>
      <c r="C2899" s="79">
        <f t="shared" si="90"/>
        <v>0</v>
      </c>
      <c r="D2899" s="79">
        <f t="shared" si="91"/>
        <v>0</v>
      </c>
    </row>
    <row r="2900" spans="1:4" x14ac:dyDescent="0.2">
      <c r="A2900" t="s">
        <v>152</v>
      </c>
      <c r="B2900" t="s">
        <v>151</v>
      </c>
      <c r="C2900" s="79">
        <f t="shared" si="90"/>
        <v>0</v>
      </c>
      <c r="D2900" s="79">
        <f t="shared" si="91"/>
        <v>0</v>
      </c>
    </row>
    <row r="2901" spans="1:4" x14ac:dyDescent="0.2">
      <c r="A2901" t="s">
        <v>152</v>
      </c>
      <c r="B2901" t="s">
        <v>151</v>
      </c>
      <c r="C2901" s="79">
        <f t="shared" si="90"/>
        <v>0</v>
      </c>
      <c r="D2901" s="79">
        <f t="shared" si="91"/>
        <v>0</v>
      </c>
    </row>
    <row r="2902" spans="1:4" x14ac:dyDescent="0.2">
      <c r="A2902" t="s">
        <v>152</v>
      </c>
      <c r="B2902" t="s">
        <v>151</v>
      </c>
      <c r="C2902" s="79">
        <f t="shared" si="90"/>
        <v>0</v>
      </c>
      <c r="D2902" s="79">
        <f t="shared" si="91"/>
        <v>0</v>
      </c>
    </row>
    <row r="2903" spans="1:4" x14ac:dyDescent="0.2">
      <c r="A2903" t="s">
        <v>152</v>
      </c>
      <c r="B2903" t="s">
        <v>151</v>
      </c>
      <c r="C2903" s="79">
        <f t="shared" si="90"/>
        <v>0</v>
      </c>
      <c r="D2903" s="79">
        <f t="shared" si="91"/>
        <v>0</v>
      </c>
    </row>
    <row r="2904" spans="1:4" x14ac:dyDescent="0.2">
      <c r="A2904" t="s">
        <v>152</v>
      </c>
      <c r="B2904" t="s">
        <v>151</v>
      </c>
      <c r="C2904" s="79">
        <f t="shared" si="90"/>
        <v>0</v>
      </c>
      <c r="D2904" s="79">
        <f t="shared" si="91"/>
        <v>0</v>
      </c>
    </row>
    <row r="2905" spans="1:4" x14ac:dyDescent="0.2">
      <c r="A2905" t="s">
        <v>152</v>
      </c>
      <c r="B2905" t="s">
        <v>151</v>
      </c>
      <c r="C2905" s="79">
        <f t="shared" si="90"/>
        <v>0</v>
      </c>
      <c r="D2905" s="79">
        <f t="shared" si="91"/>
        <v>0</v>
      </c>
    </row>
    <row r="2906" spans="1:4" x14ac:dyDescent="0.2">
      <c r="A2906" t="s">
        <v>152</v>
      </c>
      <c r="B2906" t="s">
        <v>151</v>
      </c>
      <c r="C2906" s="79">
        <f t="shared" si="90"/>
        <v>0</v>
      </c>
      <c r="D2906" s="79">
        <f t="shared" si="91"/>
        <v>0</v>
      </c>
    </row>
    <row r="2907" spans="1:4" x14ac:dyDescent="0.2">
      <c r="A2907" t="s">
        <v>152</v>
      </c>
      <c r="B2907" t="s">
        <v>151</v>
      </c>
      <c r="C2907" s="79">
        <f t="shared" si="90"/>
        <v>0</v>
      </c>
      <c r="D2907" s="79">
        <f t="shared" si="91"/>
        <v>0</v>
      </c>
    </row>
    <row r="2908" spans="1:4" x14ac:dyDescent="0.2">
      <c r="A2908" t="s">
        <v>152</v>
      </c>
      <c r="B2908" t="s">
        <v>151</v>
      </c>
      <c r="C2908" s="79">
        <f t="shared" si="90"/>
        <v>0</v>
      </c>
      <c r="D2908" s="79">
        <f t="shared" si="91"/>
        <v>0</v>
      </c>
    </row>
    <row r="2909" spans="1:4" x14ac:dyDescent="0.2">
      <c r="A2909" t="s">
        <v>152</v>
      </c>
      <c r="B2909" t="s">
        <v>151</v>
      </c>
      <c r="C2909" s="79">
        <f t="shared" si="90"/>
        <v>0</v>
      </c>
      <c r="D2909" s="79">
        <f t="shared" si="91"/>
        <v>0</v>
      </c>
    </row>
    <row r="2910" spans="1:4" x14ac:dyDescent="0.2">
      <c r="A2910" t="s">
        <v>152</v>
      </c>
      <c r="B2910" t="s">
        <v>151</v>
      </c>
      <c r="C2910" s="79">
        <f t="shared" si="90"/>
        <v>0</v>
      </c>
      <c r="D2910" s="79">
        <f t="shared" si="91"/>
        <v>0</v>
      </c>
    </row>
    <row r="2911" spans="1:4" x14ac:dyDescent="0.2">
      <c r="A2911" t="s">
        <v>152</v>
      </c>
      <c r="B2911" t="s">
        <v>151</v>
      </c>
      <c r="C2911" s="79">
        <f t="shared" si="90"/>
        <v>0</v>
      </c>
      <c r="D2911" s="79">
        <f t="shared" si="91"/>
        <v>0</v>
      </c>
    </row>
    <row r="2912" spans="1:4" x14ac:dyDescent="0.2">
      <c r="A2912" t="s">
        <v>152</v>
      </c>
      <c r="B2912" t="s">
        <v>151</v>
      </c>
      <c r="C2912" s="79">
        <f t="shared" si="90"/>
        <v>0</v>
      </c>
      <c r="D2912" s="79">
        <f t="shared" si="91"/>
        <v>0</v>
      </c>
    </row>
    <row r="2913" spans="1:4" x14ac:dyDescent="0.2">
      <c r="A2913" t="s">
        <v>152</v>
      </c>
      <c r="B2913" t="s">
        <v>151</v>
      </c>
      <c r="C2913" s="79">
        <f t="shared" si="90"/>
        <v>0</v>
      </c>
      <c r="D2913" s="79">
        <f t="shared" si="91"/>
        <v>0</v>
      </c>
    </row>
    <row r="2914" spans="1:4" x14ac:dyDescent="0.2">
      <c r="A2914" t="s">
        <v>152</v>
      </c>
      <c r="B2914" t="s">
        <v>151</v>
      </c>
      <c r="C2914" s="79">
        <f t="shared" si="90"/>
        <v>0</v>
      </c>
      <c r="D2914" s="79">
        <f t="shared" si="91"/>
        <v>0</v>
      </c>
    </row>
    <row r="2915" spans="1:4" x14ac:dyDescent="0.2">
      <c r="A2915" t="s">
        <v>152</v>
      </c>
      <c r="B2915" t="s">
        <v>151</v>
      </c>
      <c r="C2915" s="79">
        <f t="shared" si="90"/>
        <v>0</v>
      </c>
      <c r="D2915" s="79">
        <f t="shared" si="91"/>
        <v>0</v>
      </c>
    </row>
    <row r="2916" spans="1:4" x14ac:dyDescent="0.2">
      <c r="A2916" t="s">
        <v>152</v>
      </c>
      <c r="B2916" t="s">
        <v>151</v>
      </c>
      <c r="C2916" s="79">
        <f t="shared" si="90"/>
        <v>0</v>
      </c>
      <c r="D2916" s="79">
        <f t="shared" si="91"/>
        <v>0</v>
      </c>
    </row>
    <row r="2917" spans="1:4" x14ac:dyDescent="0.2">
      <c r="A2917" t="s">
        <v>152</v>
      </c>
      <c r="B2917" t="s">
        <v>151</v>
      </c>
      <c r="C2917" s="79">
        <f t="shared" si="90"/>
        <v>0</v>
      </c>
      <c r="D2917" s="79">
        <f t="shared" si="91"/>
        <v>0</v>
      </c>
    </row>
    <row r="2918" spans="1:4" x14ac:dyDescent="0.2">
      <c r="A2918" t="s">
        <v>152</v>
      </c>
      <c r="B2918" t="s">
        <v>151</v>
      </c>
      <c r="C2918" s="79">
        <f t="shared" si="90"/>
        <v>0</v>
      </c>
      <c r="D2918" s="79">
        <f t="shared" si="91"/>
        <v>0</v>
      </c>
    </row>
    <row r="2919" spans="1:4" x14ac:dyDescent="0.2">
      <c r="A2919" t="s">
        <v>152</v>
      </c>
      <c r="B2919" t="s">
        <v>151</v>
      </c>
      <c r="C2919" s="79">
        <f t="shared" si="90"/>
        <v>0</v>
      </c>
      <c r="D2919" s="79">
        <f t="shared" si="91"/>
        <v>0</v>
      </c>
    </row>
    <row r="2920" spans="1:4" x14ac:dyDescent="0.2">
      <c r="A2920" t="s">
        <v>152</v>
      </c>
      <c r="B2920" t="s">
        <v>151</v>
      </c>
      <c r="C2920" s="79">
        <f t="shared" si="90"/>
        <v>0</v>
      </c>
      <c r="D2920" s="79">
        <f t="shared" si="91"/>
        <v>0</v>
      </c>
    </row>
    <row r="2921" spans="1:4" x14ac:dyDescent="0.2">
      <c r="A2921" t="s">
        <v>152</v>
      </c>
      <c r="B2921" t="s">
        <v>151</v>
      </c>
      <c r="C2921" s="79">
        <f t="shared" si="90"/>
        <v>0</v>
      </c>
      <c r="D2921" s="79">
        <f t="shared" si="91"/>
        <v>0</v>
      </c>
    </row>
    <row r="2922" spans="1:4" x14ac:dyDescent="0.2">
      <c r="A2922" t="s">
        <v>152</v>
      </c>
      <c r="B2922" t="s">
        <v>151</v>
      </c>
      <c r="C2922" s="79">
        <f t="shared" si="90"/>
        <v>0</v>
      </c>
      <c r="D2922" s="79">
        <f t="shared" si="91"/>
        <v>0</v>
      </c>
    </row>
    <row r="2923" spans="1:4" x14ac:dyDescent="0.2">
      <c r="A2923" t="s">
        <v>152</v>
      </c>
      <c r="B2923" t="s">
        <v>151</v>
      </c>
      <c r="C2923" s="79">
        <f t="shared" si="90"/>
        <v>0</v>
      </c>
      <c r="D2923" s="79">
        <f t="shared" si="91"/>
        <v>0</v>
      </c>
    </row>
    <row r="2924" spans="1:4" x14ac:dyDescent="0.2">
      <c r="A2924" t="s">
        <v>152</v>
      </c>
      <c r="B2924" t="s">
        <v>151</v>
      </c>
      <c r="C2924" s="79">
        <f t="shared" si="90"/>
        <v>0</v>
      </c>
      <c r="D2924" s="79">
        <f t="shared" si="91"/>
        <v>0</v>
      </c>
    </row>
    <row r="2925" spans="1:4" x14ac:dyDescent="0.2">
      <c r="A2925" t="s">
        <v>152</v>
      </c>
      <c r="B2925" t="s">
        <v>151</v>
      </c>
      <c r="C2925" s="79">
        <f t="shared" si="90"/>
        <v>0</v>
      </c>
      <c r="D2925" s="79">
        <f t="shared" si="91"/>
        <v>0</v>
      </c>
    </row>
    <row r="2926" spans="1:4" x14ac:dyDescent="0.2">
      <c r="A2926" t="s">
        <v>152</v>
      </c>
      <c r="B2926" t="s">
        <v>151</v>
      </c>
      <c r="C2926" s="79">
        <f t="shared" si="90"/>
        <v>0</v>
      </c>
      <c r="D2926" s="79">
        <f t="shared" si="91"/>
        <v>0</v>
      </c>
    </row>
    <row r="2927" spans="1:4" x14ac:dyDescent="0.2">
      <c r="A2927" t="s">
        <v>152</v>
      </c>
      <c r="B2927" t="s">
        <v>151</v>
      </c>
      <c r="C2927" s="79">
        <f t="shared" si="90"/>
        <v>0</v>
      </c>
      <c r="D2927" s="79">
        <f t="shared" si="91"/>
        <v>0</v>
      </c>
    </row>
    <row r="2928" spans="1:4" x14ac:dyDescent="0.2">
      <c r="A2928" t="s">
        <v>152</v>
      </c>
      <c r="B2928" t="s">
        <v>151</v>
      </c>
      <c r="C2928" s="79">
        <f t="shared" si="90"/>
        <v>0</v>
      </c>
      <c r="D2928" s="79">
        <f t="shared" si="91"/>
        <v>0</v>
      </c>
    </row>
    <row r="2929" spans="1:4" x14ac:dyDescent="0.2">
      <c r="A2929" t="s">
        <v>152</v>
      </c>
      <c r="B2929" t="s">
        <v>151</v>
      </c>
      <c r="C2929" s="79">
        <f t="shared" si="90"/>
        <v>0</v>
      </c>
      <c r="D2929" s="79">
        <f t="shared" si="91"/>
        <v>0</v>
      </c>
    </row>
    <row r="2930" spans="1:4" x14ac:dyDescent="0.2">
      <c r="A2930" t="s">
        <v>152</v>
      </c>
      <c r="B2930" t="s">
        <v>151</v>
      </c>
      <c r="C2930" s="79">
        <f t="shared" si="90"/>
        <v>0</v>
      </c>
      <c r="D2930" s="79">
        <f t="shared" si="91"/>
        <v>0</v>
      </c>
    </row>
    <row r="2931" spans="1:4" x14ac:dyDescent="0.2">
      <c r="A2931" t="s">
        <v>152</v>
      </c>
      <c r="B2931" t="s">
        <v>151</v>
      </c>
      <c r="C2931" s="79">
        <f t="shared" si="90"/>
        <v>0</v>
      </c>
      <c r="D2931" s="79">
        <f t="shared" si="91"/>
        <v>0</v>
      </c>
    </row>
    <row r="2932" spans="1:4" x14ac:dyDescent="0.2">
      <c r="A2932" t="s">
        <v>152</v>
      </c>
      <c r="B2932" t="s">
        <v>151</v>
      </c>
      <c r="C2932" s="79">
        <f t="shared" si="90"/>
        <v>0</v>
      </c>
      <c r="D2932" s="79">
        <f t="shared" si="91"/>
        <v>0</v>
      </c>
    </row>
    <row r="2933" spans="1:4" x14ac:dyDescent="0.2">
      <c r="A2933" t="s">
        <v>152</v>
      </c>
      <c r="B2933" t="s">
        <v>151</v>
      </c>
      <c r="C2933" s="79">
        <f t="shared" si="90"/>
        <v>0</v>
      </c>
      <c r="D2933" s="79">
        <f t="shared" si="91"/>
        <v>0</v>
      </c>
    </row>
    <row r="2934" spans="1:4" x14ac:dyDescent="0.2">
      <c r="A2934" t="s">
        <v>152</v>
      </c>
      <c r="B2934" t="s">
        <v>151</v>
      </c>
      <c r="C2934" s="79">
        <f t="shared" si="90"/>
        <v>0</v>
      </c>
      <c r="D2934" s="79">
        <f t="shared" si="91"/>
        <v>0</v>
      </c>
    </row>
    <row r="2935" spans="1:4" x14ac:dyDescent="0.2">
      <c r="A2935" t="s">
        <v>152</v>
      </c>
      <c r="B2935" t="s">
        <v>151</v>
      </c>
      <c r="C2935" s="79">
        <f t="shared" si="90"/>
        <v>0</v>
      </c>
      <c r="D2935" s="79">
        <f t="shared" si="91"/>
        <v>0</v>
      </c>
    </row>
    <row r="2936" spans="1:4" x14ac:dyDescent="0.2">
      <c r="A2936" t="s">
        <v>152</v>
      </c>
      <c r="B2936" t="s">
        <v>151</v>
      </c>
      <c r="C2936" s="79">
        <f t="shared" si="90"/>
        <v>0</v>
      </c>
      <c r="D2936" s="79">
        <f t="shared" si="91"/>
        <v>0</v>
      </c>
    </row>
    <row r="2937" spans="1:4" x14ac:dyDescent="0.2">
      <c r="A2937" t="s">
        <v>152</v>
      </c>
      <c r="B2937" t="s">
        <v>151</v>
      </c>
      <c r="C2937" s="79">
        <f t="shared" si="90"/>
        <v>0</v>
      </c>
      <c r="D2937" s="79">
        <f t="shared" si="91"/>
        <v>0</v>
      </c>
    </row>
    <row r="2938" spans="1:4" x14ac:dyDescent="0.2">
      <c r="A2938" t="s">
        <v>152</v>
      </c>
      <c r="B2938" t="s">
        <v>151</v>
      </c>
      <c r="C2938" s="79">
        <f t="shared" si="90"/>
        <v>0</v>
      </c>
      <c r="D2938" s="79">
        <f t="shared" si="91"/>
        <v>0</v>
      </c>
    </row>
    <row r="2939" spans="1:4" x14ac:dyDescent="0.2">
      <c r="A2939" t="s">
        <v>152</v>
      </c>
      <c r="B2939" t="s">
        <v>151</v>
      </c>
      <c r="C2939" s="79">
        <f t="shared" si="90"/>
        <v>0</v>
      </c>
      <c r="D2939" s="79">
        <f t="shared" si="91"/>
        <v>0</v>
      </c>
    </row>
    <row r="2940" spans="1:4" x14ac:dyDescent="0.2">
      <c r="A2940" t="s">
        <v>152</v>
      </c>
      <c r="B2940" t="s">
        <v>151</v>
      </c>
      <c r="C2940" s="79">
        <f t="shared" si="90"/>
        <v>0</v>
      </c>
      <c r="D2940" s="79">
        <f t="shared" si="91"/>
        <v>0</v>
      </c>
    </row>
    <row r="2941" spans="1:4" x14ac:dyDescent="0.2">
      <c r="A2941" t="s">
        <v>152</v>
      </c>
      <c r="B2941" t="s">
        <v>151</v>
      </c>
      <c r="C2941" s="79">
        <f t="shared" si="90"/>
        <v>0</v>
      </c>
      <c r="D2941" s="79">
        <f t="shared" si="91"/>
        <v>0</v>
      </c>
    </row>
    <row r="2942" spans="1:4" x14ac:dyDescent="0.2">
      <c r="A2942" t="s">
        <v>152</v>
      </c>
      <c r="B2942" t="s">
        <v>151</v>
      </c>
      <c r="C2942" s="79">
        <f t="shared" si="90"/>
        <v>0</v>
      </c>
      <c r="D2942" s="79">
        <f t="shared" si="91"/>
        <v>0</v>
      </c>
    </row>
    <row r="2943" spans="1:4" x14ac:dyDescent="0.2">
      <c r="A2943" t="s">
        <v>152</v>
      </c>
      <c r="B2943" t="s">
        <v>151</v>
      </c>
      <c r="C2943" s="79">
        <f t="shared" si="90"/>
        <v>0</v>
      </c>
      <c r="D2943" s="79">
        <f t="shared" si="91"/>
        <v>0</v>
      </c>
    </row>
    <row r="2944" spans="1:4" x14ac:dyDescent="0.2">
      <c r="A2944" t="s">
        <v>152</v>
      </c>
      <c r="B2944" t="s">
        <v>151</v>
      </c>
      <c r="C2944" s="79">
        <f t="shared" si="90"/>
        <v>0</v>
      </c>
      <c r="D2944" s="79">
        <f t="shared" si="91"/>
        <v>0</v>
      </c>
    </row>
    <row r="2945" spans="1:4" x14ac:dyDescent="0.2">
      <c r="A2945" t="s">
        <v>152</v>
      </c>
      <c r="B2945" t="s">
        <v>151</v>
      </c>
      <c r="C2945" s="79">
        <f t="shared" si="90"/>
        <v>0</v>
      </c>
      <c r="D2945" s="79">
        <f t="shared" si="91"/>
        <v>0</v>
      </c>
    </row>
    <row r="2946" spans="1:4" x14ac:dyDescent="0.2">
      <c r="A2946" t="s">
        <v>152</v>
      </c>
      <c r="B2946" t="s">
        <v>151</v>
      </c>
      <c r="C2946" s="79">
        <f t="shared" si="90"/>
        <v>0</v>
      </c>
      <c r="D2946" s="79">
        <f t="shared" si="91"/>
        <v>0</v>
      </c>
    </row>
    <row r="2947" spans="1:4" x14ac:dyDescent="0.2">
      <c r="A2947" t="s">
        <v>152</v>
      </c>
      <c r="B2947" t="s">
        <v>151</v>
      </c>
      <c r="C2947" s="79">
        <f t="shared" ref="C2947:C3010" si="92">IF(A2947="Male", 1, 0)</f>
        <v>0</v>
      </c>
      <c r="D2947" s="79">
        <f t="shared" ref="D2947:D3010" si="93">IF(B2947="Yes", 1, 0)</f>
        <v>0</v>
      </c>
    </row>
    <row r="2948" spans="1:4" x14ac:dyDescent="0.2">
      <c r="A2948" t="s">
        <v>152</v>
      </c>
      <c r="B2948" t="s">
        <v>151</v>
      </c>
      <c r="C2948" s="79">
        <f t="shared" si="92"/>
        <v>0</v>
      </c>
      <c r="D2948" s="79">
        <f t="shared" si="93"/>
        <v>0</v>
      </c>
    </row>
    <row r="2949" spans="1:4" x14ac:dyDescent="0.2">
      <c r="A2949" t="s">
        <v>152</v>
      </c>
      <c r="B2949" t="s">
        <v>151</v>
      </c>
      <c r="C2949" s="79">
        <f t="shared" si="92"/>
        <v>0</v>
      </c>
      <c r="D2949" s="79">
        <f t="shared" si="93"/>
        <v>0</v>
      </c>
    </row>
    <row r="2950" spans="1:4" x14ac:dyDescent="0.2">
      <c r="A2950" t="s">
        <v>152</v>
      </c>
      <c r="B2950" t="s">
        <v>151</v>
      </c>
      <c r="C2950" s="79">
        <f t="shared" si="92"/>
        <v>0</v>
      </c>
      <c r="D2950" s="79">
        <f t="shared" si="93"/>
        <v>0</v>
      </c>
    </row>
    <row r="2951" spans="1:4" x14ac:dyDescent="0.2">
      <c r="A2951" t="s">
        <v>152</v>
      </c>
      <c r="B2951" t="s">
        <v>151</v>
      </c>
      <c r="C2951" s="79">
        <f t="shared" si="92"/>
        <v>0</v>
      </c>
      <c r="D2951" s="79">
        <f t="shared" si="93"/>
        <v>0</v>
      </c>
    </row>
    <row r="2952" spans="1:4" x14ac:dyDescent="0.2">
      <c r="A2952" t="s">
        <v>152</v>
      </c>
      <c r="B2952" t="s">
        <v>151</v>
      </c>
      <c r="C2952" s="79">
        <f t="shared" si="92"/>
        <v>0</v>
      </c>
      <c r="D2952" s="79">
        <f t="shared" si="93"/>
        <v>0</v>
      </c>
    </row>
    <row r="2953" spans="1:4" x14ac:dyDescent="0.2">
      <c r="A2953" t="s">
        <v>152</v>
      </c>
      <c r="B2953" t="s">
        <v>151</v>
      </c>
      <c r="C2953" s="79">
        <f t="shared" si="92"/>
        <v>0</v>
      </c>
      <c r="D2953" s="79">
        <f t="shared" si="93"/>
        <v>0</v>
      </c>
    </row>
    <row r="2954" spans="1:4" x14ac:dyDescent="0.2">
      <c r="A2954" t="s">
        <v>152</v>
      </c>
      <c r="B2954" t="s">
        <v>151</v>
      </c>
      <c r="C2954" s="79">
        <f t="shared" si="92"/>
        <v>0</v>
      </c>
      <c r="D2954" s="79">
        <f t="shared" si="93"/>
        <v>0</v>
      </c>
    </row>
    <row r="2955" spans="1:4" x14ac:dyDescent="0.2">
      <c r="A2955" t="s">
        <v>152</v>
      </c>
      <c r="B2955" t="s">
        <v>151</v>
      </c>
      <c r="C2955" s="79">
        <f t="shared" si="92"/>
        <v>0</v>
      </c>
      <c r="D2955" s="79">
        <f t="shared" si="93"/>
        <v>0</v>
      </c>
    </row>
    <row r="2956" spans="1:4" x14ac:dyDescent="0.2">
      <c r="A2956" t="s">
        <v>152</v>
      </c>
      <c r="B2956" t="s">
        <v>151</v>
      </c>
      <c r="C2956" s="79">
        <f t="shared" si="92"/>
        <v>0</v>
      </c>
      <c r="D2956" s="79">
        <f t="shared" si="93"/>
        <v>0</v>
      </c>
    </row>
    <row r="2957" spans="1:4" x14ac:dyDescent="0.2">
      <c r="A2957" t="s">
        <v>152</v>
      </c>
      <c r="B2957" t="s">
        <v>151</v>
      </c>
      <c r="C2957" s="79">
        <f t="shared" si="92"/>
        <v>0</v>
      </c>
      <c r="D2957" s="79">
        <f t="shared" si="93"/>
        <v>0</v>
      </c>
    </row>
    <row r="2958" spans="1:4" x14ac:dyDescent="0.2">
      <c r="A2958" t="s">
        <v>152</v>
      </c>
      <c r="B2958" t="s">
        <v>151</v>
      </c>
      <c r="C2958" s="79">
        <f t="shared" si="92"/>
        <v>0</v>
      </c>
      <c r="D2958" s="79">
        <f t="shared" si="93"/>
        <v>0</v>
      </c>
    </row>
    <row r="2959" spans="1:4" x14ac:dyDescent="0.2">
      <c r="A2959" t="s">
        <v>152</v>
      </c>
      <c r="B2959" t="s">
        <v>151</v>
      </c>
      <c r="C2959" s="79">
        <f t="shared" si="92"/>
        <v>0</v>
      </c>
      <c r="D2959" s="79">
        <f t="shared" si="93"/>
        <v>0</v>
      </c>
    </row>
    <row r="2960" spans="1:4" x14ac:dyDescent="0.2">
      <c r="A2960" t="s">
        <v>152</v>
      </c>
      <c r="B2960" t="s">
        <v>151</v>
      </c>
      <c r="C2960" s="79">
        <f t="shared" si="92"/>
        <v>0</v>
      </c>
      <c r="D2960" s="79">
        <f t="shared" si="93"/>
        <v>0</v>
      </c>
    </row>
    <row r="2961" spans="1:4" x14ac:dyDescent="0.2">
      <c r="A2961" t="s">
        <v>152</v>
      </c>
      <c r="B2961" t="s">
        <v>151</v>
      </c>
      <c r="C2961" s="79">
        <f t="shared" si="92"/>
        <v>0</v>
      </c>
      <c r="D2961" s="79">
        <f t="shared" si="93"/>
        <v>0</v>
      </c>
    </row>
    <row r="2962" spans="1:4" x14ac:dyDescent="0.2">
      <c r="A2962" t="s">
        <v>152</v>
      </c>
      <c r="B2962" t="s">
        <v>151</v>
      </c>
      <c r="C2962" s="79">
        <f t="shared" si="92"/>
        <v>0</v>
      </c>
      <c r="D2962" s="79">
        <f t="shared" si="93"/>
        <v>0</v>
      </c>
    </row>
    <row r="2963" spans="1:4" x14ac:dyDescent="0.2">
      <c r="A2963" t="s">
        <v>152</v>
      </c>
      <c r="B2963" t="s">
        <v>151</v>
      </c>
      <c r="C2963" s="79">
        <f t="shared" si="92"/>
        <v>0</v>
      </c>
      <c r="D2963" s="79">
        <f t="shared" si="93"/>
        <v>0</v>
      </c>
    </row>
    <row r="2964" spans="1:4" x14ac:dyDescent="0.2">
      <c r="A2964" t="s">
        <v>152</v>
      </c>
      <c r="B2964" t="s">
        <v>151</v>
      </c>
      <c r="C2964" s="79">
        <f t="shared" si="92"/>
        <v>0</v>
      </c>
      <c r="D2964" s="79">
        <f t="shared" si="93"/>
        <v>0</v>
      </c>
    </row>
    <row r="2965" spans="1:4" x14ac:dyDescent="0.2">
      <c r="A2965" t="s">
        <v>152</v>
      </c>
      <c r="B2965" t="s">
        <v>151</v>
      </c>
      <c r="C2965" s="79">
        <f t="shared" si="92"/>
        <v>0</v>
      </c>
      <c r="D2965" s="79">
        <f t="shared" si="93"/>
        <v>0</v>
      </c>
    </row>
    <row r="2966" spans="1:4" x14ac:dyDescent="0.2">
      <c r="A2966" t="s">
        <v>152</v>
      </c>
      <c r="B2966" t="s">
        <v>151</v>
      </c>
      <c r="C2966" s="79">
        <f t="shared" si="92"/>
        <v>0</v>
      </c>
      <c r="D2966" s="79">
        <f t="shared" si="93"/>
        <v>0</v>
      </c>
    </row>
    <row r="2967" spans="1:4" x14ac:dyDescent="0.2">
      <c r="A2967" t="s">
        <v>152</v>
      </c>
      <c r="B2967" t="s">
        <v>151</v>
      </c>
      <c r="C2967" s="79">
        <f t="shared" si="92"/>
        <v>0</v>
      </c>
      <c r="D2967" s="79">
        <f t="shared" si="93"/>
        <v>0</v>
      </c>
    </row>
    <row r="2968" spans="1:4" x14ac:dyDescent="0.2">
      <c r="A2968" t="s">
        <v>152</v>
      </c>
      <c r="B2968" t="s">
        <v>151</v>
      </c>
      <c r="C2968" s="79">
        <f t="shared" si="92"/>
        <v>0</v>
      </c>
      <c r="D2968" s="79">
        <f t="shared" si="93"/>
        <v>0</v>
      </c>
    </row>
    <row r="2969" spans="1:4" x14ac:dyDescent="0.2">
      <c r="A2969" t="s">
        <v>152</v>
      </c>
      <c r="B2969" t="s">
        <v>151</v>
      </c>
      <c r="C2969" s="79">
        <f t="shared" si="92"/>
        <v>0</v>
      </c>
      <c r="D2969" s="79">
        <f t="shared" si="93"/>
        <v>0</v>
      </c>
    </row>
    <row r="2970" spans="1:4" x14ac:dyDescent="0.2">
      <c r="A2970" t="s">
        <v>152</v>
      </c>
      <c r="B2970" t="s">
        <v>151</v>
      </c>
      <c r="C2970" s="79">
        <f t="shared" si="92"/>
        <v>0</v>
      </c>
      <c r="D2970" s="79">
        <f t="shared" si="93"/>
        <v>0</v>
      </c>
    </row>
    <row r="2971" spans="1:4" x14ac:dyDescent="0.2">
      <c r="A2971" t="s">
        <v>152</v>
      </c>
      <c r="B2971" t="s">
        <v>151</v>
      </c>
      <c r="C2971" s="79">
        <f t="shared" si="92"/>
        <v>0</v>
      </c>
      <c r="D2971" s="79">
        <f t="shared" si="93"/>
        <v>0</v>
      </c>
    </row>
    <row r="2972" spans="1:4" x14ac:dyDescent="0.2">
      <c r="A2972" t="s">
        <v>152</v>
      </c>
      <c r="B2972" t="s">
        <v>151</v>
      </c>
      <c r="C2972" s="79">
        <f t="shared" si="92"/>
        <v>0</v>
      </c>
      <c r="D2972" s="79">
        <f t="shared" si="93"/>
        <v>0</v>
      </c>
    </row>
    <row r="2973" spans="1:4" x14ac:dyDescent="0.2">
      <c r="A2973" t="s">
        <v>152</v>
      </c>
      <c r="B2973" t="s">
        <v>151</v>
      </c>
      <c r="C2973" s="79">
        <f t="shared" si="92"/>
        <v>0</v>
      </c>
      <c r="D2973" s="79">
        <f t="shared" si="93"/>
        <v>0</v>
      </c>
    </row>
    <row r="2974" spans="1:4" x14ac:dyDescent="0.2">
      <c r="A2974" t="s">
        <v>152</v>
      </c>
      <c r="B2974" t="s">
        <v>151</v>
      </c>
      <c r="C2974" s="79">
        <f t="shared" si="92"/>
        <v>0</v>
      </c>
      <c r="D2974" s="79">
        <f t="shared" si="93"/>
        <v>0</v>
      </c>
    </row>
    <row r="2975" spans="1:4" x14ac:dyDescent="0.2">
      <c r="A2975" t="s">
        <v>152</v>
      </c>
      <c r="B2975" t="s">
        <v>151</v>
      </c>
      <c r="C2975" s="79">
        <f t="shared" si="92"/>
        <v>0</v>
      </c>
      <c r="D2975" s="79">
        <f t="shared" si="93"/>
        <v>0</v>
      </c>
    </row>
    <row r="2976" spans="1:4" x14ac:dyDescent="0.2">
      <c r="A2976" t="s">
        <v>152</v>
      </c>
      <c r="B2976" t="s">
        <v>151</v>
      </c>
      <c r="C2976" s="79">
        <f t="shared" si="92"/>
        <v>0</v>
      </c>
      <c r="D2976" s="79">
        <f t="shared" si="93"/>
        <v>0</v>
      </c>
    </row>
    <row r="2977" spans="1:4" x14ac:dyDescent="0.2">
      <c r="A2977" t="s">
        <v>152</v>
      </c>
      <c r="B2977" t="s">
        <v>151</v>
      </c>
      <c r="C2977" s="79">
        <f t="shared" si="92"/>
        <v>0</v>
      </c>
      <c r="D2977" s="79">
        <f t="shared" si="93"/>
        <v>0</v>
      </c>
    </row>
    <row r="2978" spans="1:4" x14ac:dyDescent="0.2">
      <c r="A2978" t="s">
        <v>152</v>
      </c>
      <c r="B2978" t="s">
        <v>151</v>
      </c>
      <c r="C2978" s="79">
        <f t="shared" si="92"/>
        <v>0</v>
      </c>
      <c r="D2978" s="79">
        <f t="shared" si="93"/>
        <v>0</v>
      </c>
    </row>
    <row r="2979" spans="1:4" x14ac:dyDescent="0.2">
      <c r="A2979" t="s">
        <v>152</v>
      </c>
      <c r="B2979" t="s">
        <v>151</v>
      </c>
      <c r="C2979" s="79">
        <f t="shared" si="92"/>
        <v>0</v>
      </c>
      <c r="D2979" s="79">
        <f t="shared" si="93"/>
        <v>0</v>
      </c>
    </row>
    <row r="2980" spans="1:4" x14ac:dyDescent="0.2">
      <c r="A2980" t="s">
        <v>152</v>
      </c>
      <c r="B2980" t="s">
        <v>151</v>
      </c>
      <c r="C2980" s="79">
        <f t="shared" si="92"/>
        <v>0</v>
      </c>
      <c r="D2980" s="79">
        <f t="shared" si="93"/>
        <v>0</v>
      </c>
    </row>
    <row r="2981" spans="1:4" x14ac:dyDescent="0.2">
      <c r="A2981" t="s">
        <v>152</v>
      </c>
      <c r="B2981" t="s">
        <v>151</v>
      </c>
      <c r="C2981" s="79">
        <f t="shared" si="92"/>
        <v>0</v>
      </c>
      <c r="D2981" s="79">
        <f t="shared" si="93"/>
        <v>0</v>
      </c>
    </row>
    <row r="2982" spans="1:4" x14ac:dyDescent="0.2">
      <c r="A2982" t="s">
        <v>152</v>
      </c>
      <c r="B2982" t="s">
        <v>151</v>
      </c>
      <c r="C2982" s="79">
        <f t="shared" si="92"/>
        <v>0</v>
      </c>
      <c r="D2982" s="79">
        <f t="shared" si="93"/>
        <v>0</v>
      </c>
    </row>
    <row r="2983" spans="1:4" x14ac:dyDescent="0.2">
      <c r="A2983" t="s">
        <v>152</v>
      </c>
      <c r="B2983" t="s">
        <v>151</v>
      </c>
      <c r="C2983" s="79">
        <f t="shared" si="92"/>
        <v>0</v>
      </c>
      <c r="D2983" s="79">
        <f t="shared" si="93"/>
        <v>0</v>
      </c>
    </row>
    <row r="2984" spans="1:4" x14ac:dyDescent="0.2">
      <c r="A2984" t="s">
        <v>152</v>
      </c>
      <c r="B2984" t="s">
        <v>151</v>
      </c>
      <c r="C2984" s="79">
        <f t="shared" si="92"/>
        <v>0</v>
      </c>
      <c r="D2984" s="79">
        <f t="shared" si="93"/>
        <v>0</v>
      </c>
    </row>
    <row r="2985" spans="1:4" x14ac:dyDescent="0.2">
      <c r="A2985" t="s">
        <v>152</v>
      </c>
      <c r="B2985" t="s">
        <v>151</v>
      </c>
      <c r="C2985" s="79">
        <f t="shared" si="92"/>
        <v>0</v>
      </c>
      <c r="D2985" s="79">
        <f t="shared" si="93"/>
        <v>0</v>
      </c>
    </row>
    <row r="2986" spans="1:4" x14ac:dyDescent="0.2">
      <c r="A2986" t="s">
        <v>152</v>
      </c>
      <c r="B2986" t="s">
        <v>151</v>
      </c>
      <c r="C2986" s="79">
        <f t="shared" si="92"/>
        <v>0</v>
      </c>
      <c r="D2986" s="79">
        <f t="shared" si="93"/>
        <v>0</v>
      </c>
    </row>
    <row r="2987" spans="1:4" x14ac:dyDescent="0.2">
      <c r="A2987" t="s">
        <v>152</v>
      </c>
      <c r="B2987" t="s">
        <v>151</v>
      </c>
      <c r="C2987" s="79">
        <f t="shared" si="92"/>
        <v>0</v>
      </c>
      <c r="D2987" s="79">
        <f t="shared" si="93"/>
        <v>0</v>
      </c>
    </row>
    <row r="2988" spans="1:4" x14ac:dyDescent="0.2">
      <c r="A2988" t="s">
        <v>152</v>
      </c>
      <c r="B2988" t="s">
        <v>151</v>
      </c>
      <c r="C2988" s="79">
        <f t="shared" si="92"/>
        <v>0</v>
      </c>
      <c r="D2988" s="79">
        <f t="shared" si="93"/>
        <v>0</v>
      </c>
    </row>
    <row r="2989" spans="1:4" x14ac:dyDescent="0.2">
      <c r="A2989" t="s">
        <v>152</v>
      </c>
      <c r="B2989" t="s">
        <v>151</v>
      </c>
      <c r="C2989" s="79">
        <f t="shared" si="92"/>
        <v>0</v>
      </c>
      <c r="D2989" s="79">
        <f t="shared" si="93"/>
        <v>0</v>
      </c>
    </row>
    <row r="2990" spans="1:4" x14ac:dyDescent="0.2">
      <c r="A2990" t="s">
        <v>152</v>
      </c>
      <c r="B2990" t="s">
        <v>151</v>
      </c>
      <c r="C2990" s="79">
        <f t="shared" si="92"/>
        <v>0</v>
      </c>
      <c r="D2990" s="79">
        <f t="shared" si="93"/>
        <v>0</v>
      </c>
    </row>
    <row r="2991" spans="1:4" x14ac:dyDescent="0.2">
      <c r="A2991" t="s">
        <v>152</v>
      </c>
      <c r="B2991" t="s">
        <v>151</v>
      </c>
      <c r="C2991" s="79">
        <f t="shared" si="92"/>
        <v>0</v>
      </c>
      <c r="D2991" s="79">
        <f t="shared" si="93"/>
        <v>0</v>
      </c>
    </row>
    <row r="2992" spans="1:4" x14ac:dyDescent="0.2">
      <c r="A2992" t="s">
        <v>152</v>
      </c>
      <c r="B2992" t="s">
        <v>151</v>
      </c>
      <c r="C2992" s="79">
        <f t="shared" si="92"/>
        <v>0</v>
      </c>
      <c r="D2992" s="79">
        <f t="shared" si="93"/>
        <v>0</v>
      </c>
    </row>
    <row r="2993" spans="1:4" x14ac:dyDescent="0.2">
      <c r="A2993" t="s">
        <v>152</v>
      </c>
      <c r="B2993" t="s">
        <v>151</v>
      </c>
      <c r="C2993" s="79">
        <f t="shared" si="92"/>
        <v>0</v>
      </c>
      <c r="D2993" s="79">
        <f t="shared" si="93"/>
        <v>0</v>
      </c>
    </row>
    <row r="2994" spans="1:4" x14ac:dyDescent="0.2">
      <c r="A2994" t="s">
        <v>152</v>
      </c>
      <c r="B2994" t="s">
        <v>151</v>
      </c>
      <c r="C2994" s="79">
        <f t="shared" si="92"/>
        <v>0</v>
      </c>
      <c r="D2994" s="79">
        <f t="shared" si="93"/>
        <v>0</v>
      </c>
    </row>
    <row r="2995" spans="1:4" x14ac:dyDescent="0.2">
      <c r="A2995" t="s">
        <v>152</v>
      </c>
      <c r="B2995" t="s">
        <v>151</v>
      </c>
      <c r="C2995" s="79">
        <f t="shared" si="92"/>
        <v>0</v>
      </c>
      <c r="D2995" s="79">
        <f t="shared" si="93"/>
        <v>0</v>
      </c>
    </row>
    <row r="2996" spans="1:4" x14ac:dyDescent="0.2">
      <c r="A2996" t="s">
        <v>152</v>
      </c>
      <c r="B2996" t="s">
        <v>151</v>
      </c>
      <c r="C2996" s="79">
        <f t="shared" si="92"/>
        <v>0</v>
      </c>
      <c r="D2996" s="79">
        <f t="shared" si="93"/>
        <v>0</v>
      </c>
    </row>
    <row r="2997" spans="1:4" x14ac:dyDescent="0.2">
      <c r="A2997" t="s">
        <v>152</v>
      </c>
      <c r="B2997" t="s">
        <v>151</v>
      </c>
      <c r="C2997" s="79">
        <f t="shared" si="92"/>
        <v>0</v>
      </c>
      <c r="D2997" s="79">
        <f t="shared" si="93"/>
        <v>0</v>
      </c>
    </row>
    <row r="2998" spans="1:4" x14ac:dyDescent="0.2">
      <c r="A2998" t="s">
        <v>152</v>
      </c>
      <c r="B2998" t="s">
        <v>151</v>
      </c>
      <c r="C2998" s="79">
        <f t="shared" si="92"/>
        <v>0</v>
      </c>
      <c r="D2998" s="79">
        <f t="shared" si="93"/>
        <v>0</v>
      </c>
    </row>
    <row r="2999" spans="1:4" x14ac:dyDescent="0.2">
      <c r="A2999" t="s">
        <v>152</v>
      </c>
      <c r="B2999" t="s">
        <v>151</v>
      </c>
      <c r="C2999" s="79">
        <f t="shared" si="92"/>
        <v>0</v>
      </c>
      <c r="D2999" s="79">
        <f t="shared" si="93"/>
        <v>0</v>
      </c>
    </row>
    <row r="3000" spans="1:4" x14ac:dyDescent="0.2">
      <c r="A3000" t="s">
        <v>152</v>
      </c>
      <c r="B3000" t="s">
        <v>151</v>
      </c>
      <c r="C3000" s="79">
        <f t="shared" si="92"/>
        <v>0</v>
      </c>
      <c r="D3000" s="79">
        <f t="shared" si="93"/>
        <v>0</v>
      </c>
    </row>
    <row r="3001" spans="1:4" x14ac:dyDescent="0.2">
      <c r="A3001" t="s">
        <v>152</v>
      </c>
      <c r="B3001" t="s">
        <v>151</v>
      </c>
      <c r="C3001" s="79">
        <f t="shared" si="92"/>
        <v>0</v>
      </c>
      <c r="D3001" s="79">
        <f t="shared" si="93"/>
        <v>0</v>
      </c>
    </row>
    <row r="3002" spans="1:4" x14ac:dyDescent="0.2">
      <c r="A3002" t="s">
        <v>152</v>
      </c>
      <c r="B3002" t="s">
        <v>151</v>
      </c>
      <c r="C3002" s="79">
        <f t="shared" si="92"/>
        <v>0</v>
      </c>
      <c r="D3002" s="79">
        <f t="shared" si="93"/>
        <v>0</v>
      </c>
    </row>
    <row r="3003" spans="1:4" x14ac:dyDescent="0.2">
      <c r="A3003" t="s">
        <v>152</v>
      </c>
      <c r="B3003" t="s">
        <v>151</v>
      </c>
      <c r="C3003" s="79">
        <f t="shared" si="92"/>
        <v>0</v>
      </c>
      <c r="D3003" s="79">
        <f t="shared" si="93"/>
        <v>0</v>
      </c>
    </row>
    <row r="3004" spans="1:4" x14ac:dyDescent="0.2">
      <c r="A3004" t="s">
        <v>152</v>
      </c>
      <c r="B3004" t="s">
        <v>151</v>
      </c>
      <c r="C3004" s="79">
        <f t="shared" si="92"/>
        <v>0</v>
      </c>
      <c r="D3004" s="79">
        <f t="shared" si="93"/>
        <v>0</v>
      </c>
    </row>
    <row r="3005" spans="1:4" x14ac:dyDescent="0.2">
      <c r="A3005" t="s">
        <v>152</v>
      </c>
      <c r="B3005" t="s">
        <v>151</v>
      </c>
      <c r="C3005" s="79">
        <f t="shared" si="92"/>
        <v>0</v>
      </c>
      <c r="D3005" s="79">
        <f t="shared" si="93"/>
        <v>0</v>
      </c>
    </row>
    <row r="3006" spans="1:4" x14ac:dyDescent="0.2">
      <c r="A3006" t="s">
        <v>152</v>
      </c>
      <c r="B3006" t="s">
        <v>151</v>
      </c>
      <c r="C3006" s="79">
        <f t="shared" si="92"/>
        <v>0</v>
      </c>
      <c r="D3006" s="79">
        <f t="shared" si="93"/>
        <v>0</v>
      </c>
    </row>
    <row r="3007" spans="1:4" x14ac:dyDescent="0.2">
      <c r="A3007" t="s">
        <v>152</v>
      </c>
      <c r="B3007" t="s">
        <v>151</v>
      </c>
      <c r="C3007" s="79">
        <f t="shared" si="92"/>
        <v>0</v>
      </c>
      <c r="D3007" s="79">
        <f t="shared" si="93"/>
        <v>0</v>
      </c>
    </row>
    <row r="3008" spans="1:4" x14ac:dyDescent="0.2">
      <c r="A3008" t="s">
        <v>152</v>
      </c>
      <c r="B3008" t="s">
        <v>151</v>
      </c>
      <c r="C3008" s="79">
        <f t="shared" si="92"/>
        <v>0</v>
      </c>
      <c r="D3008" s="79">
        <f t="shared" si="93"/>
        <v>0</v>
      </c>
    </row>
    <row r="3009" spans="1:4" x14ac:dyDescent="0.2">
      <c r="A3009" t="s">
        <v>152</v>
      </c>
      <c r="B3009" t="s">
        <v>151</v>
      </c>
      <c r="C3009" s="79">
        <f t="shared" si="92"/>
        <v>0</v>
      </c>
      <c r="D3009" s="79">
        <f t="shared" si="93"/>
        <v>0</v>
      </c>
    </row>
    <row r="3010" spans="1:4" x14ac:dyDescent="0.2">
      <c r="A3010" t="s">
        <v>152</v>
      </c>
      <c r="B3010" t="s">
        <v>151</v>
      </c>
      <c r="C3010" s="79">
        <f t="shared" si="92"/>
        <v>0</v>
      </c>
      <c r="D3010" s="79">
        <f t="shared" si="93"/>
        <v>0</v>
      </c>
    </row>
    <row r="3011" spans="1:4" x14ac:dyDescent="0.2">
      <c r="A3011" t="s">
        <v>152</v>
      </c>
      <c r="B3011" t="s">
        <v>151</v>
      </c>
      <c r="C3011" s="79">
        <f t="shared" ref="C3011:C3074" si="94">IF(A3011="Male", 1, 0)</f>
        <v>0</v>
      </c>
      <c r="D3011" s="79">
        <f t="shared" ref="D3011:D3074" si="95">IF(B3011="Yes", 1, 0)</f>
        <v>0</v>
      </c>
    </row>
    <row r="3012" spans="1:4" x14ac:dyDescent="0.2">
      <c r="A3012" t="s">
        <v>152</v>
      </c>
      <c r="B3012" t="s">
        <v>151</v>
      </c>
      <c r="C3012" s="79">
        <f t="shared" si="94"/>
        <v>0</v>
      </c>
      <c r="D3012" s="79">
        <f t="shared" si="95"/>
        <v>0</v>
      </c>
    </row>
    <row r="3013" spans="1:4" x14ac:dyDescent="0.2">
      <c r="A3013" t="s">
        <v>152</v>
      </c>
      <c r="B3013" t="s">
        <v>151</v>
      </c>
      <c r="C3013" s="79">
        <f t="shared" si="94"/>
        <v>0</v>
      </c>
      <c r="D3013" s="79">
        <f t="shared" si="95"/>
        <v>0</v>
      </c>
    </row>
    <row r="3014" spans="1:4" x14ac:dyDescent="0.2">
      <c r="A3014" t="s">
        <v>152</v>
      </c>
      <c r="B3014" t="s">
        <v>151</v>
      </c>
      <c r="C3014" s="79">
        <f t="shared" si="94"/>
        <v>0</v>
      </c>
      <c r="D3014" s="79">
        <f t="shared" si="95"/>
        <v>0</v>
      </c>
    </row>
    <row r="3015" spans="1:4" x14ac:dyDescent="0.2">
      <c r="A3015" t="s">
        <v>152</v>
      </c>
      <c r="B3015" t="s">
        <v>151</v>
      </c>
      <c r="C3015" s="79">
        <f t="shared" si="94"/>
        <v>0</v>
      </c>
      <c r="D3015" s="79">
        <f t="shared" si="95"/>
        <v>0</v>
      </c>
    </row>
    <row r="3016" spans="1:4" x14ac:dyDescent="0.2">
      <c r="A3016" t="s">
        <v>152</v>
      </c>
      <c r="B3016" t="s">
        <v>151</v>
      </c>
      <c r="C3016" s="79">
        <f t="shared" si="94"/>
        <v>0</v>
      </c>
      <c r="D3016" s="79">
        <f t="shared" si="95"/>
        <v>0</v>
      </c>
    </row>
    <row r="3017" spans="1:4" x14ac:dyDescent="0.2">
      <c r="A3017" t="s">
        <v>152</v>
      </c>
      <c r="B3017" t="s">
        <v>151</v>
      </c>
      <c r="C3017" s="79">
        <f t="shared" si="94"/>
        <v>0</v>
      </c>
      <c r="D3017" s="79">
        <f t="shared" si="95"/>
        <v>0</v>
      </c>
    </row>
    <row r="3018" spans="1:4" x14ac:dyDescent="0.2">
      <c r="A3018" t="s">
        <v>152</v>
      </c>
      <c r="B3018" t="s">
        <v>151</v>
      </c>
      <c r="C3018" s="79">
        <f t="shared" si="94"/>
        <v>0</v>
      </c>
      <c r="D3018" s="79">
        <f t="shared" si="95"/>
        <v>0</v>
      </c>
    </row>
    <row r="3019" spans="1:4" x14ac:dyDescent="0.2">
      <c r="A3019" t="s">
        <v>152</v>
      </c>
      <c r="B3019" t="s">
        <v>151</v>
      </c>
      <c r="C3019" s="79">
        <f t="shared" si="94"/>
        <v>0</v>
      </c>
      <c r="D3019" s="79">
        <f t="shared" si="95"/>
        <v>0</v>
      </c>
    </row>
    <row r="3020" spans="1:4" x14ac:dyDescent="0.2">
      <c r="A3020" t="s">
        <v>152</v>
      </c>
      <c r="B3020" t="s">
        <v>151</v>
      </c>
      <c r="C3020" s="79">
        <f t="shared" si="94"/>
        <v>0</v>
      </c>
      <c r="D3020" s="79">
        <f t="shared" si="95"/>
        <v>0</v>
      </c>
    </row>
    <row r="3021" spans="1:4" x14ac:dyDescent="0.2">
      <c r="A3021" t="s">
        <v>152</v>
      </c>
      <c r="B3021" t="s">
        <v>151</v>
      </c>
      <c r="C3021" s="79">
        <f t="shared" si="94"/>
        <v>0</v>
      </c>
      <c r="D3021" s="79">
        <f t="shared" si="95"/>
        <v>0</v>
      </c>
    </row>
    <row r="3022" spans="1:4" x14ac:dyDescent="0.2">
      <c r="A3022" t="s">
        <v>152</v>
      </c>
      <c r="B3022" t="s">
        <v>151</v>
      </c>
      <c r="C3022" s="79">
        <f t="shared" si="94"/>
        <v>0</v>
      </c>
      <c r="D3022" s="79">
        <f t="shared" si="95"/>
        <v>0</v>
      </c>
    </row>
    <row r="3023" spans="1:4" x14ac:dyDescent="0.2">
      <c r="A3023" t="s">
        <v>152</v>
      </c>
      <c r="B3023" t="s">
        <v>151</v>
      </c>
      <c r="C3023" s="79">
        <f t="shared" si="94"/>
        <v>0</v>
      </c>
      <c r="D3023" s="79">
        <f t="shared" si="95"/>
        <v>0</v>
      </c>
    </row>
    <row r="3024" spans="1:4" x14ac:dyDescent="0.2">
      <c r="A3024" t="s">
        <v>152</v>
      </c>
      <c r="B3024" t="s">
        <v>151</v>
      </c>
      <c r="C3024" s="79">
        <f t="shared" si="94"/>
        <v>0</v>
      </c>
      <c r="D3024" s="79">
        <f t="shared" si="95"/>
        <v>0</v>
      </c>
    </row>
    <row r="3025" spans="1:4" x14ac:dyDescent="0.2">
      <c r="A3025" t="s">
        <v>152</v>
      </c>
      <c r="B3025" t="s">
        <v>151</v>
      </c>
      <c r="C3025" s="79">
        <f t="shared" si="94"/>
        <v>0</v>
      </c>
      <c r="D3025" s="79">
        <f t="shared" si="95"/>
        <v>0</v>
      </c>
    </row>
    <row r="3026" spans="1:4" x14ac:dyDescent="0.2">
      <c r="A3026" t="s">
        <v>152</v>
      </c>
      <c r="B3026" t="s">
        <v>151</v>
      </c>
      <c r="C3026" s="79">
        <f t="shared" si="94"/>
        <v>0</v>
      </c>
      <c r="D3026" s="79">
        <f t="shared" si="95"/>
        <v>0</v>
      </c>
    </row>
    <row r="3027" spans="1:4" x14ac:dyDescent="0.2">
      <c r="A3027" t="s">
        <v>152</v>
      </c>
      <c r="B3027" t="s">
        <v>151</v>
      </c>
      <c r="C3027" s="79">
        <f t="shared" si="94"/>
        <v>0</v>
      </c>
      <c r="D3027" s="79">
        <f t="shared" si="95"/>
        <v>0</v>
      </c>
    </row>
    <row r="3028" spans="1:4" x14ac:dyDescent="0.2">
      <c r="A3028" t="s">
        <v>152</v>
      </c>
      <c r="B3028" t="s">
        <v>151</v>
      </c>
      <c r="C3028" s="79">
        <f t="shared" si="94"/>
        <v>0</v>
      </c>
      <c r="D3028" s="79">
        <f t="shared" si="95"/>
        <v>0</v>
      </c>
    </row>
    <row r="3029" spans="1:4" x14ac:dyDescent="0.2">
      <c r="A3029" t="s">
        <v>152</v>
      </c>
      <c r="B3029" t="s">
        <v>151</v>
      </c>
      <c r="C3029" s="79">
        <f t="shared" si="94"/>
        <v>0</v>
      </c>
      <c r="D3029" s="79">
        <f t="shared" si="95"/>
        <v>0</v>
      </c>
    </row>
    <row r="3030" spans="1:4" x14ac:dyDescent="0.2">
      <c r="A3030" t="s">
        <v>152</v>
      </c>
      <c r="B3030" t="s">
        <v>151</v>
      </c>
      <c r="C3030" s="79">
        <f t="shared" si="94"/>
        <v>0</v>
      </c>
      <c r="D3030" s="79">
        <f t="shared" si="95"/>
        <v>0</v>
      </c>
    </row>
    <row r="3031" spans="1:4" x14ac:dyDescent="0.2">
      <c r="A3031" t="s">
        <v>152</v>
      </c>
      <c r="B3031" t="s">
        <v>151</v>
      </c>
      <c r="C3031" s="79">
        <f t="shared" si="94"/>
        <v>0</v>
      </c>
      <c r="D3031" s="79">
        <f t="shared" si="95"/>
        <v>0</v>
      </c>
    </row>
    <row r="3032" spans="1:4" x14ac:dyDescent="0.2">
      <c r="A3032" t="s">
        <v>152</v>
      </c>
      <c r="B3032" t="s">
        <v>151</v>
      </c>
      <c r="C3032" s="79">
        <f t="shared" si="94"/>
        <v>0</v>
      </c>
      <c r="D3032" s="79">
        <f t="shared" si="95"/>
        <v>0</v>
      </c>
    </row>
    <row r="3033" spans="1:4" x14ac:dyDescent="0.2">
      <c r="A3033" t="s">
        <v>152</v>
      </c>
      <c r="B3033" t="s">
        <v>151</v>
      </c>
      <c r="C3033" s="79">
        <f t="shared" si="94"/>
        <v>0</v>
      </c>
      <c r="D3033" s="79">
        <f t="shared" si="95"/>
        <v>0</v>
      </c>
    </row>
    <row r="3034" spans="1:4" x14ac:dyDescent="0.2">
      <c r="A3034" t="s">
        <v>152</v>
      </c>
      <c r="B3034" t="s">
        <v>151</v>
      </c>
      <c r="C3034" s="79">
        <f t="shared" si="94"/>
        <v>0</v>
      </c>
      <c r="D3034" s="79">
        <f t="shared" si="95"/>
        <v>0</v>
      </c>
    </row>
    <row r="3035" spans="1:4" x14ac:dyDescent="0.2">
      <c r="A3035" t="s">
        <v>152</v>
      </c>
      <c r="B3035" t="s">
        <v>151</v>
      </c>
      <c r="C3035" s="79">
        <f t="shared" si="94"/>
        <v>0</v>
      </c>
      <c r="D3035" s="79">
        <f t="shared" si="95"/>
        <v>0</v>
      </c>
    </row>
    <row r="3036" spans="1:4" x14ac:dyDescent="0.2">
      <c r="A3036" t="s">
        <v>152</v>
      </c>
      <c r="B3036" t="s">
        <v>151</v>
      </c>
      <c r="C3036" s="79">
        <f t="shared" si="94"/>
        <v>0</v>
      </c>
      <c r="D3036" s="79">
        <f t="shared" si="95"/>
        <v>0</v>
      </c>
    </row>
    <row r="3037" spans="1:4" x14ac:dyDescent="0.2">
      <c r="A3037" t="s">
        <v>152</v>
      </c>
      <c r="B3037" t="s">
        <v>151</v>
      </c>
      <c r="C3037" s="79">
        <f t="shared" si="94"/>
        <v>0</v>
      </c>
      <c r="D3037" s="79">
        <f t="shared" si="95"/>
        <v>0</v>
      </c>
    </row>
    <row r="3038" spans="1:4" x14ac:dyDescent="0.2">
      <c r="A3038" t="s">
        <v>152</v>
      </c>
      <c r="B3038" t="s">
        <v>151</v>
      </c>
      <c r="C3038" s="79">
        <f t="shared" si="94"/>
        <v>0</v>
      </c>
      <c r="D3038" s="79">
        <f t="shared" si="95"/>
        <v>0</v>
      </c>
    </row>
    <row r="3039" spans="1:4" x14ac:dyDescent="0.2">
      <c r="A3039" t="s">
        <v>152</v>
      </c>
      <c r="B3039" t="s">
        <v>151</v>
      </c>
      <c r="C3039" s="79">
        <f t="shared" si="94"/>
        <v>0</v>
      </c>
      <c r="D3039" s="79">
        <f t="shared" si="95"/>
        <v>0</v>
      </c>
    </row>
    <row r="3040" spans="1:4" x14ac:dyDescent="0.2">
      <c r="A3040" t="s">
        <v>152</v>
      </c>
      <c r="B3040" t="s">
        <v>151</v>
      </c>
      <c r="C3040" s="79">
        <f t="shared" si="94"/>
        <v>0</v>
      </c>
      <c r="D3040" s="79">
        <f t="shared" si="95"/>
        <v>0</v>
      </c>
    </row>
    <row r="3041" spans="1:4" x14ac:dyDescent="0.2">
      <c r="A3041" t="s">
        <v>152</v>
      </c>
      <c r="B3041" t="s">
        <v>151</v>
      </c>
      <c r="C3041" s="79">
        <f t="shared" si="94"/>
        <v>0</v>
      </c>
      <c r="D3041" s="79">
        <f t="shared" si="95"/>
        <v>0</v>
      </c>
    </row>
    <row r="3042" spans="1:4" x14ac:dyDescent="0.2">
      <c r="A3042" t="s">
        <v>152</v>
      </c>
      <c r="B3042" t="s">
        <v>151</v>
      </c>
      <c r="C3042" s="79">
        <f t="shared" si="94"/>
        <v>0</v>
      </c>
      <c r="D3042" s="79">
        <f t="shared" si="95"/>
        <v>0</v>
      </c>
    </row>
    <row r="3043" spans="1:4" x14ac:dyDescent="0.2">
      <c r="A3043" t="s">
        <v>152</v>
      </c>
      <c r="B3043" t="s">
        <v>151</v>
      </c>
      <c r="C3043" s="79">
        <f t="shared" si="94"/>
        <v>0</v>
      </c>
      <c r="D3043" s="79">
        <f t="shared" si="95"/>
        <v>0</v>
      </c>
    </row>
    <row r="3044" spans="1:4" x14ac:dyDescent="0.2">
      <c r="A3044" t="s">
        <v>152</v>
      </c>
      <c r="B3044" t="s">
        <v>151</v>
      </c>
      <c r="C3044" s="79">
        <f t="shared" si="94"/>
        <v>0</v>
      </c>
      <c r="D3044" s="79">
        <f t="shared" si="95"/>
        <v>0</v>
      </c>
    </row>
    <row r="3045" spans="1:4" x14ac:dyDescent="0.2">
      <c r="A3045" t="s">
        <v>152</v>
      </c>
      <c r="B3045" t="s">
        <v>151</v>
      </c>
      <c r="C3045" s="79">
        <f t="shared" si="94"/>
        <v>0</v>
      </c>
      <c r="D3045" s="79">
        <f t="shared" si="95"/>
        <v>0</v>
      </c>
    </row>
    <row r="3046" spans="1:4" x14ac:dyDescent="0.2">
      <c r="A3046" t="s">
        <v>152</v>
      </c>
      <c r="B3046" t="s">
        <v>151</v>
      </c>
      <c r="C3046" s="79">
        <f t="shared" si="94"/>
        <v>0</v>
      </c>
      <c r="D3046" s="79">
        <f t="shared" si="95"/>
        <v>0</v>
      </c>
    </row>
    <row r="3047" spans="1:4" x14ac:dyDescent="0.2">
      <c r="A3047" t="s">
        <v>152</v>
      </c>
      <c r="B3047" t="s">
        <v>151</v>
      </c>
      <c r="C3047" s="79">
        <f t="shared" si="94"/>
        <v>0</v>
      </c>
      <c r="D3047" s="79">
        <f t="shared" si="95"/>
        <v>0</v>
      </c>
    </row>
    <row r="3048" spans="1:4" x14ac:dyDescent="0.2">
      <c r="A3048" t="s">
        <v>152</v>
      </c>
      <c r="B3048" t="s">
        <v>151</v>
      </c>
      <c r="C3048" s="79">
        <f t="shared" si="94"/>
        <v>0</v>
      </c>
      <c r="D3048" s="79">
        <f t="shared" si="95"/>
        <v>0</v>
      </c>
    </row>
    <row r="3049" spans="1:4" x14ac:dyDescent="0.2">
      <c r="A3049" t="s">
        <v>152</v>
      </c>
      <c r="B3049" t="s">
        <v>151</v>
      </c>
      <c r="C3049" s="79">
        <f t="shared" si="94"/>
        <v>0</v>
      </c>
      <c r="D3049" s="79">
        <f t="shared" si="95"/>
        <v>0</v>
      </c>
    </row>
    <row r="3050" spans="1:4" x14ac:dyDescent="0.2">
      <c r="A3050" t="s">
        <v>152</v>
      </c>
      <c r="B3050" t="s">
        <v>151</v>
      </c>
      <c r="C3050" s="79">
        <f t="shared" si="94"/>
        <v>0</v>
      </c>
      <c r="D3050" s="79">
        <f t="shared" si="95"/>
        <v>0</v>
      </c>
    </row>
    <row r="3051" spans="1:4" x14ac:dyDescent="0.2">
      <c r="A3051" t="s">
        <v>152</v>
      </c>
      <c r="B3051" t="s">
        <v>151</v>
      </c>
      <c r="C3051" s="79">
        <f t="shared" si="94"/>
        <v>0</v>
      </c>
      <c r="D3051" s="79">
        <f t="shared" si="95"/>
        <v>0</v>
      </c>
    </row>
    <row r="3052" spans="1:4" x14ac:dyDescent="0.2">
      <c r="A3052" t="s">
        <v>152</v>
      </c>
      <c r="B3052" t="s">
        <v>151</v>
      </c>
      <c r="C3052" s="79">
        <f t="shared" si="94"/>
        <v>0</v>
      </c>
      <c r="D3052" s="79">
        <f t="shared" si="95"/>
        <v>0</v>
      </c>
    </row>
    <row r="3053" spans="1:4" x14ac:dyDescent="0.2">
      <c r="A3053" t="s">
        <v>152</v>
      </c>
      <c r="B3053" t="s">
        <v>151</v>
      </c>
      <c r="C3053" s="79">
        <f t="shared" si="94"/>
        <v>0</v>
      </c>
      <c r="D3053" s="79">
        <f t="shared" si="95"/>
        <v>0</v>
      </c>
    </row>
    <row r="3054" spans="1:4" x14ac:dyDescent="0.2">
      <c r="A3054" t="s">
        <v>152</v>
      </c>
      <c r="B3054" t="s">
        <v>151</v>
      </c>
      <c r="C3054" s="79">
        <f t="shared" si="94"/>
        <v>0</v>
      </c>
      <c r="D3054" s="79">
        <f t="shared" si="95"/>
        <v>0</v>
      </c>
    </row>
    <row r="3055" spans="1:4" x14ac:dyDescent="0.2">
      <c r="A3055" t="s">
        <v>152</v>
      </c>
      <c r="B3055" t="s">
        <v>151</v>
      </c>
      <c r="C3055" s="79">
        <f t="shared" si="94"/>
        <v>0</v>
      </c>
      <c r="D3055" s="79">
        <f t="shared" si="95"/>
        <v>0</v>
      </c>
    </row>
    <row r="3056" spans="1:4" x14ac:dyDescent="0.2">
      <c r="A3056" t="s">
        <v>152</v>
      </c>
      <c r="B3056" t="s">
        <v>151</v>
      </c>
      <c r="C3056" s="79">
        <f t="shared" si="94"/>
        <v>0</v>
      </c>
      <c r="D3056" s="79">
        <f t="shared" si="95"/>
        <v>0</v>
      </c>
    </row>
    <row r="3057" spans="1:4" x14ac:dyDescent="0.2">
      <c r="A3057" t="s">
        <v>152</v>
      </c>
      <c r="B3057" t="s">
        <v>151</v>
      </c>
      <c r="C3057" s="79">
        <f t="shared" si="94"/>
        <v>0</v>
      </c>
      <c r="D3057" s="79">
        <f t="shared" si="95"/>
        <v>0</v>
      </c>
    </row>
    <row r="3058" spans="1:4" x14ac:dyDescent="0.2">
      <c r="A3058" t="s">
        <v>152</v>
      </c>
      <c r="B3058" t="s">
        <v>151</v>
      </c>
      <c r="C3058" s="79">
        <f t="shared" si="94"/>
        <v>0</v>
      </c>
      <c r="D3058" s="79">
        <f t="shared" si="95"/>
        <v>0</v>
      </c>
    </row>
    <row r="3059" spans="1:4" x14ac:dyDescent="0.2">
      <c r="A3059" t="s">
        <v>152</v>
      </c>
      <c r="B3059" t="s">
        <v>151</v>
      </c>
      <c r="C3059" s="79">
        <f t="shared" si="94"/>
        <v>0</v>
      </c>
      <c r="D3059" s="79">
        <f t="shared" si="95"/>
        <v>0</v>
      </c>
    </row>
    <row r="3060" spans="1:4" x14ac:dyDescent="0.2">
      <c r="A3060" t="s">
        <v>152</v>
      </c>
      <c r="B3060" t="s">
        <v>151</v>
      </c>
      <c r="C3060" s="79">
        <f t="shared" si="94"/>
        <v>0</v>
      </c>
      <c r="D3060" s="79">
        <f t="shared" si="95"/>
        <v>0</v>
      </c>
    </row>
    <row r="3061" spans="1:4" x14ac:dyDescent="0.2">
      <c r="A3061" t="s">
        <v>152</v>
      </c>
      <c r="B3061" t="s">
        <v>151</v>
      </c>
      <c r="C3061" s="79">
        <f t="shared" si="94"/>
        <v>0</v>
      </c>
      <c r="D3061" s="79">
        <f t="shared" si="95"/>
        <v>0</v>
      </c>
    </row>
    <row r="3062" spans="1:4" x14ac:dyDescent="0.2">
      <c r="A3062" t="s">
        <v>152</v>
      </c>
      <c r="B3062" t="s">
        <v>151</v>
      </c>
      <c r="C3062" s="79">
        <f t="shared" si="94"/>
        <v>0</v>
      </c>
      <c r="D3062" s="79">
        <f t="shared" si="95"/>
        <v>0</v>
      </c>
    </row>
    <row r="3063" spans="1:4" x14ac:dyDescent="0.2">
      <c r="A3063" t="s">
        <v>152</v>
      </c>
      <c r="B3063" t="s">
        <v>151</v>
      </c>
      <c r="C3063" s="79">
        <f t="shared" si="94"/>
        <v>0</v>
      </c>
      <c r="D3063" s="79">
        <f t="shared" si="95"/>
        <v>0</v>
      </c>
    </row>
    <row r="3064" spans="1:4" x14ac:dyDescent="0.2">
      <c r="A3064" t="s">
        <v>152</v>
      </c>
      <c r="B3064" t="s">
        <v>151</v>
      </c>
      <c r="C3064" s="79">
        <f t="shared" si="94"/>
        <v>0</v>
      </c>
      <c r="D3064" s="79">
        <f t="shared" si="95"/>
        <v>0</v>
      </c>
    </row>
    <row r="3065" spans="1:4" x14ac:dyDescent="0.2">
      <c r="A3065" t="s">
        <v>152</v>
      </c>
      <c r="B3065" t="s">
        <v>151</v>
      </c>
      <c r="C3065" s="79">
        <f t="shared" si="94"/>
        <v>0</v>
      </c>
      <c r="D3065" s="79">
        <f t="shared" si="95"/>
        <v>0</v>
      </c>
    </row>
    <row r="3066" spans="1:4" x14ac:dyDescent="0.2">
      <c r="A3066" t="s">
        <v>152</v>
      </c>
      <c r="B3066" t="s">
        <v>151</v>
      </c>
      <c r="C3066" s="79">
        <f t="shared" si="94"/>
        <v>0</v>
      </c>
      <c r="D3066" s="79">
        <f t="shared" si="95"/>
        <v>0</v>
      </c>
    </row>
    <row r="3067" spans="1:4" x14ac:dyDescent="0.2">
      <c r="A3067" t="s">
        <v>152</v>
      </c>
      <c r="B3067" t="s">
        <v>151</v>
      </c>
      <c r="C3067" s="79">
        <f t="shared" si="94"/>
        <v>0</v>
      </c>
      <c r="D3067" s="79">
        <f t="shared" si="95"/>
        <v>0</v>
      </c>
    </row>
    <row r="3068" spans="1:4" x14ac:dyDescent="0.2">
      <c r="A3068" t="s">
        <v>152</v>
      </c>
      <c r="B3068" t="s">
        <v>151</v>
      </c>
      <c r="C3068" s="79">
        <f t="shared" si="94"/>
        <v>0</v>
      </c>
      <c r="D3068" s="79">
        <f t="shared" si="95"/>
        <v>0</v>
      </c>
    </row>
    <row r="3069" spans="1:4" x14ac:dyDescent="0.2">
      <c r="A3069" t="s">
        <v>152</v>
      </c>
      <c r="B3069" t="s">
        <v>151</v>
      </c>
      <c r="C3069" s="79">
        <f t="shared" si="94"/>
        <v>0</v>
      </c>
      <c r="D3069" s="79">
        <f t="shared" si="95"/>
        <v>0</v>
      </c>
    </row>
    <row r="3070" spans="1:4" x14ac:dyDescent="0.2">
      <c r="A3070" t="s">
        <v>152</v>
      </c>
      <c r="B3070" t="s">
        <v>151</v>
      </c>
      <c r="C3070" s="79">
        <f t="shared" si="94"/>
        <v>0</v>
      </c>
      <c r="D3070" s="79">
        <f t="shared" si="95"/>
        <v>0</v>
      </c>
    </row>
    <row r="3071" spans="1:4" x14ac:dyDescent="0.2">
      <c r="A3071" t="s">
        <v>152</v>
      </c>
      <c r="B3071" t="s">
        <v>151</v>
      </c>
      <c r="C3071" s="79">
        <f t="shared" si="94"/>
        <v>0</v>
      </c>
      <c r="D3071" s="79">
        <f t="shared" si="95"/>
        <v>0</v>
      </c>
    </row>
    <row r="3072" spans="1:4" x14ac:dyDescent="0.2">
      <c r="A3072" t="s">
        <v>152</v>
      </c>
      <c r="B3072" t="s">
        <v>151</v>
      </c>
      <c r="C3072" s="79">
        <f t="shared" si="94"/>
        <v>0</v>
      </c>
      <c r="D3072" s="79">
        <f t="shared" si="95"/>
        <v>0</v>
      </c>
    </row>
    <row r="3073" spans="1:4" x14ac:dyDescent="0.2">
      <c r="A3073" t="s">
        <v>152</v>
      </c>
      <c r="B3073" t="s">
        <v>151</v>
      </c>
      <c r="C3073" s="79">
        <f t="shared" si="94"/>
        <v>0</v>
      </c>
      <c r="D3073" s="79">
        <f t="shared" si="95"/>
        <v>0</v>
      </c>
    </row>
    <row r="3074" spans="1:4" x14ac:dyDescent="0.2">
      <c r="A3074" t="s">
        <v>152</v>
      </c>
      <c r="B3074" t="s">
        <v>151</v>
      </c>
      <c r="C3074" s="79">
        <f t="shared" si="94"/>
        <v>0</v>
      </c>
      <c r="D3074" s="79">
        <f t="shared" si="95"/>
        <v>0</v>
      </c>
    </row>
    <row r="3075" spans="1:4" x14ac:dyDescent="0.2">
      <c r="A3075" t="s">
        <v>152</v>
      </c>
      <c r="B3075" t="s">
        <v>151</v>
      </c>
      <c r="C3075" s="79">
        <f t="shared" ref="C3075:C3138" si="96">IF(A3075="Male", 1, 0)</f>
        <v>0</v>
      </c>
      <c r="D3075" s="79">
        <f t="shared" ref="D3075:D3138" si="97">IF(B3075="Yes", 1, 0)</f>
        <v>0</v>
      </c>
    </row>
    <row r="3076" spans="1:4" x14ac:dyDescent="0.2">
      <c r="A3076" t="s">
        <v>152</v>
      </c>
      <c r="B3076" t="s">
        <v>151</v>
      </c>
      <c r="C3076" s="79">
        <f t="shared" si="96"/>
        <v>0</v>
      </c>
      <c r="D3076" s="79">
        <f t="shared" si="97"/>
        <v>0</v>
      </c>
    </row>
    <row r="3077" spans="1:4" x14ac:dyDescent="0.2">
      <c r="A3077" t="s">
        <v>152</v>
      </c>
      <c r="B3077" t="s">
        <v>151</v>
      </c>
      <c r="C3077" s="79">
        <f t="shared" si="96"/>
        <v>0</v>
      </c>
      <c r="D3077" s="79">
        <f t="shared" si="97"/>
        <v>0</v>
      </c>
    </row>
    <row r="3078" spans="1:4" x14ac:dyDescent="0.2">
      <c r="A3078" t="s">
        <v>152</v>
      </c>
      <c r="B3078" t="s">
        <v>151</v>
      </c>
      <c r="C3078" s="79">
        <f t="shared" si="96"/>
        <v>0</v>
      </c>
      <c r="D3078" s="79">
        <f t="shared" si="97"/>
        <v>0</v>
      </c>
    </row>
    <row r="3079" spans="1:4" x14ac:dyDescent="0.2">
      <c r="A3079" t="s">
        <v>152</v>
      </c>
      <c r="B3079" t="s">
        <v>151</v>
      </c>
      <c r="C3079" s="79">
        <f t="shared" si="96"/>
        <v>0</v>
      </c>
      <c r="D3079" s="79">
        <f t="shared" si="97"/>
        <v>0</v>
      </c>
    </row>
    <row r="3080" spans="1:4" x14ac:dyDescent="0.2">
      <c r="A3080" t="s">
        <v>152</v>
      </c>
      <c r="B3080" t="s">
        <v>151</v>
      </c>
      <c r="C3080" s="79">
        <f t="shared" si="96"/>
        <v>0</v>
      </c>
      <c r="D3080" s="79">
        <f t="shared" si="97"/>
        <v>0</v>
      </c>
    </row>
    <row r="3081" spans="1:4" x14ac:dyDescent="0.2">
      <c r="A3081" t="s">
        <v>152</v>
      </c>
      <c r="B3081" t="s">
        <v>151</v>
      </c>
      <c r="C3081" s="79">
        <f t="shared" si="96"/>
        <v>0</v>
      </c>
      <c r="D3081" s="79">
        <f t="shared" si="97"/>
        <v>0</v>
      </c>
    </row>
    <row r="3082" spans="1:4" x14ac:dyDescent="0.2">
      <c r="A3082" t="s">
        <v>152</v>
      </c>
      <c r="B3082" t="s">
        <v>151</v>
      </c>
      <c r="C3082" s="79">
        <f t="shared" si="96"/>
        <v>0</v>
      </c>
      <c r="D3082" s="79">
        <f t="shared" si="97"/>
        <v>0</v>
      </c>
    </row>
    <row r="3083" spans="1:4" x14ac:dyDescent="0.2">
      <c r="A3083" t="s">
        <v>152</v>
      </c>
      <c r="B3083" t="s">
        <v>151</v>
      </c>
      <c r="C3083" s="79">
        <f t="shared" si="96"/>
        <v>0</v>
      </c>
      <c r="D3083" s="79">
        <f t="shared" si="97"/>
        <v>0</v>
      </c>
    </row>
    <row r="3084" spans="1:4" x14ac:dyDescent="0.2">
      <c r="A3084" t="s">
        <v>152</v>
      </c>
      <c r="B3084" t="s">
        <v>151</v>
      </c>
      <c r="C3084" s="79">
        <f t="shared" si="96"/>
        <v>0</v>
      </c>
      <c r="D3084" s="79">
        <f t="shared" si="97"/>
        <v>0</v>
      </c>
    </row>
    <row r="3085" spans="1:4" x14ac:dyDescent="0.2">
      <c r="A3085" t="s">
        <v>152</v>
      </c>
      <c r="B3085" t="s">
        <v>151</v>
      </c>
      <c r="C3085" s="79">
        <f t="shared" si="96"/>
        <v>0</v>
      </c>
      <c r="D3085" s="79">
        <f t="shared" si="97"/>
        <v>0</v>
      </c>
    </row>
    <row r="3086" spans="1:4" x14ac:dyDescent="0.2">
      <c r="A3086" t="s">
        <v>152</v>
      </c>
      <c r="B3086" t="s">
        <v>151</v>
      </c>
      <c r="C3086" s="79">
        <f t="shared" si="96"/>
        <v>0</v>
      </c>
      <c r="D3086" s="79">
        <f t="shared" si="97"/>
        <v>0</v>
      </c>
    </row>
    <row r="3087" spans="1:4" x14ac:dyDescent="0.2">
      <c r="A3087" t="s">
        <v>152</v>
      </c>
      <c r="B3087" t="s">
        <v>151</v>
      </c>
      <c r="C3087" s="79">
        <f t="shared" si="96"/>
        <v>0</v>
      </c>
      <c r="D3087" s="79">
        <f t="shared" si="97"/>
        <v>0</v>
      </c>
    </row>
    <row r="3088" spans="1:4" x14ac:dyDescent="0.2">
      <c r="A3088" t="s">
        <v>152</v>
      </c>
      <c r="B3088" t="s">
        <v>151</v>
      </c>
      <c r="C3088" s="79">
        <f t="shared" si="96"/>
        <v>0</v>
      </c>
      <c r="D3088" s="79">
        <f t="shared" si="97"/>
        <v>0</v>
      </c>
    </row>
    <row r="3089" spans="1:4" x14ac:dyDescent="0.2">
      <c r="A3089" t="s">
        <v>152</v>
      </c>
      <c r="B3089" t="s">
        <v>151</v>
      </c>
      <c r="C3089" s="79">
        <f t="shared" si="96"/>
        <v>0</v>
      </c>
      <c r="D3089" s="79">
        <f t="shared" si="97"/>
        <v>0</v>
      </c>
    </row>
    <row r="3090" spans="1:4" x14ac:dyDescent="0.2">
      <c r="A3090" t="s">
        <v>152</v>
      </c>
      <c r="B3090" t="s">
        <v>151</v>
      </c>
      <c r="C3090" s="79">
        <f t="shared" si="96"/>
        <v>0</v>
      </c>
      <c r="D3090" s="79">
        <f t="shared" si="97"/>
        <v>0</v>
      </c>
    </row>
    <row r="3091" spans="1:4" x14ac:dyDescent="0.2">
      <c r="A3091" t="s">
        <v>152</v>
      </c>
      <c r="B3091" t="s">
        <v>151</v>
      </c>
      <c r="C3091" s="79">
        <f t="shared" si="96"/>
        <v>0</v>
      </c>
      <c r="D3091" s="79">
        <f t="shared" si="97"/>
        <v>0</v>
      </c>
    </row>
    <row r="3092" spans="1:4" x14ac:dyDescent="0.2">
      <c r="A3092" t="s">
        <v>152</v>
      </c>
      <c r="B3092" t="s">
        <v>151</v>
      </c>
      <c r="C3092" s="79">
        <f t="shared" si="96"/>
        <v>0</v>
      </c>
      <c r="D3092" s="79">
        <f t="shared" si="97"/>
        <v>0</v>
      </c>
    </row>
    <row r="3093" spans="1:4" x14ac:dyDescent="0.2">
      <c r="A3093" t="s">
        <v>152</v>
      </c>
      <c r="B3093" t="s">
        <v>151</v>
      </c>
      <c r="C3093" s="79">
        <f t="shared" si="96"/>
        <v>0</v>
      </c>
      <c r="D3093" s="79">
        <f t="shared" si="97"/>
        <v>0</v>
      </c>
    </row>
    <row r="3094" spans="1:4" x14ac:dyDescent="0.2">
      <c r="A3094" t="s">
        <v>152</v>
      </c>
      <c r="B3094" t="s">
        <v>151</v>
      </c>
      <c r="C3094" s="79">
        <f t="shared" si="96"/>
        <v>0</v>
      </c>
      <c r="D3094" s="79">
        <f t="shared" si="97"/>
        <v>0</v>
      </c>
    </row>
    <row r="3095" spans="1:4" x14ac:dyDescent="0.2">
      <c r="A3095" t="s">
        <v>152</v>
      </c>
      <c r="B3095" t="s">
        <v>151</v>
      </c>
      <c r="C3095" s="79">
        <f t="shared" si="96"/>
        <v>0</v>
      </c>
      <c r="D3095" s="79">
        <f t="shared" si="97"/>
        <v>0</v>
      </c>
    </row>
    <row r="3096" spans="1:4" x14ac:dyDescent="0.2">
      <c r="A3096" t="s">
        <v>152</v>
      </c>
      <c r="B3096" t="s">
        <v>151</v>
      </c>
      <c r="C3096" s="79">
        <f t="shared" si="96"/>
        <v>0</v>
      </c>
      <c r="D3096" s="79">
        <f t="shared" si="97"/>
        <v>0</v>
      </c>
    </row>
    <row r="3097" spans="1:4" x14ac:dyDescent="0.2">
      <c r="A3097" t="s">
        <v>152</v>
      </c>
      <c r="B3097" t="s">
        <v>151</v>
      </c>
      <c r="C3097" s="79">
        <f t="shared" si="96"/>
        <v>0</v>
      </c>
      <c r="D3097" s="79">
        <f t="shared" si="97"/>
        <v>0</v>
      </c>
    </row>
    <row r="3098" spans="1:4" x14ac:dyDescent="0.2">
      <c r="A3098" t="s">
        <v>152</v>
      </c>
      <c r="B3098" t="s">
        <v>151</v>
      </c>
      <c r="C3098" s="79">
        <f t="shared" si="96"/>
        <v>0</v>
      </c>
      <c r="D3098" s="79">
        <f t="shared" si="97"/>
        <v>0</v>
      </c>
    </row>
    <row r="3099" spans="1:4" x14ac:dyDescent="0.2">
      <c r="A3099" t="s">
        <v>152</v>
      </c>
      <c r="B3099" t="s">
        <v>151</v>
      </c>
      <c r="C3099" s="79">
        <f t="shared" si="96"/>
        <v>0</v>
      </c>
      <c r="D3099" s="79">
        <f t="shared" si="97"/>
        <v>0</v>
      </c>
    </row>
    <row r="3100" spans="1:4" x14ac:dyDescent="0.2">
      <c r="A3100" t="s">
        <v>152</v>
      </c>
      <c r="B3100" t="s">
        <v>151</v>
      </c>
      <c r="C3100" s="79">
        <f t="shared" si="96"/>
        <v>0</v>
      </c>
      <c r="D3100" s="79">
        <f t="shared" si="97"/>
        <v>0</v>
      </c>
    </row>
    <row r="3101" spans="1:4" x14ac:dyDescent="0.2">
      <c r="A3101" t="s">
        <v>152</v>
      </c>
      <c r="B3101" t="s">
        <v>151</v>
      </c>
      <c r="C3101" s="79">
        <f t="shared" si="96"/>
        <v>0</v>
      </c>
      <c r="D3101" s="79">
        <f t="shared" si="97"/>
        <v>0</v>
      </c>
    </row>
    <row r="3102" spans="1:4" x14ac:dyDescent="0.2">
      <c r="A3102" t="s">
        <v>152</v>
      </c>
      <c r="B3102" t="s">
        <v>151</v>
      </c>
      <c r="C3102" s="79">
        <f t="shared" si="96"/>
        <v>0</v>
      </c>
      <c r="D3102" s="79">
        <f t="shared" si="97"/>
        <v>0</v>
      </c>
    </row>
    <row r="3103" spans="1:4" x14ac:dyDescent="0.2">
      <c r="A3103" t="s">
        <v>152</v>
      </c>
      <c r="B3103" t="s">
        <v>151</v>
      </c>
      <c r="C3103" s="79">
        <f t="shared" si="96"/>
        <v>0</v>
      </c>
      <c r="D3103" s="79">
        <f t="shared" si="97"/>
        <v>0</v>
      </c>
    </row>
    <row r="3104" spans="1:4" x14ac:dyDescent="0.2">
      <c r="A3104" t="s">
        <v>152</v>
      </c>
      <c r="B3104" t="s">
        <v>151</v>
      </c>
      <c r="C3104" s="79">
        <f t="shared" si="96"/>
        <v>0</v>
      </c>
      <c r="D3104" s="79">
        <f t="shared" si="97"/>
        <v>0</v>
      </c>
    </row>
    <row r="3105" spans="1:4" x14ac:dyDescent="0.2">
      <c r="A3105" t="s">
        <v>152</v>
      </c>
      <c r="B3105" t="s">
        <v>151</v>
      </c>
      <c r="C3105" s="79">
        <f t="shared" si="96"/>
        <v>0</v>
      </c>
      <c r="D3105" s="79">
        <f t="shared" si="97"/>
        <v>0</v>
      </c>
    </row>
    <row r="3106" spans="1:4" x14ac:dyDescent="0.2">
      <c r="A3106" t="s">
        <v>152</v>
      </c>
      <c r="B3106" t="s">
        <v>151</v>
      </c>
      <c r="C3106" s="79">
        <f t="shared" si="96"/>
        <v>0</v>
      </c>
      <c r="D3106" s="79">
        <f t="shared" si="97"/>
        <v>0</v>
      </c>
    </row>
    <row r="3107" spans="1:4" x14ac:dyDescent="0.2">
      <c r="A3107" t="s">
        <v>152</v>
      </c>
      <c r="B3107" t="s">
        <v>151</v>
      </c>
      <c r="C3107" s="79">
        <f t="shared" si="96"/>
        <v>0</v>
      </c>
      <c r="D3107" s="79">
        <f t="shared" si="97"/>
        <v>0</v>
      </c>
    </row>
    <row r="3108" spans="1:4" x14ac:dyDescent="0.2">
      <c r="A3108" t="s">
        <v>152</v>
      </c>
      <c r="B3108" t="s">
        <v>151</v>
      </c>
      <c r="C3108" s="79">
        <f t="shared" si="96"/>
        <v>0</v>
      </c>
      <c r="D3108" s="79">
        <f t="shared" si="97"/>
        <v>0</v>
      </c>
    </row>
    <row r="3109" spans="1:4" x14ac:dyDescent="0.2">
      <c r="A3109" t="s">
        <v>152</v>
      </c>
      <c r="B3109" t="s">
        <v>151</v>
      </c>
      <c r="C3109" s="79">
        <f t="shared" si="96"/>
        <v>0</v>
      </c>
      <c r="D3109" s="79">
        <f t="shared" si="97"/>
        <v>0</v>
      </c>
    </row>
    <row r="3110" spans="1:4" x14ac:dyDescent="0.2">
      <c r="A3110" t="s">
        <v>152</v>
      </c>
      <c r="B3110" t="s">
        <v>151</v>
      </c>
      <c r="C3110" s="79">
        <f t="shared" si="96"/>
        <v>0</v>
      </c>
      <c r="D3110" s="79">
        <f t="shared" si="97"/>
        <v>0</v>
      </c>
    </row>
    <row r="3111" spans="1:4" x14ac:dyDescent="0.2">
      <c r="A3111" t="s">
        <v>152</v>
      </c>
      <c r="B3111" t="s">
        <v>151</v>
      </c>
      <c r="C3111" s="79">
        <f t="shared" si="96"/>
        <v>0</v>
      </c>
      <c r="D3111" s="79">
        <f t="shared" si="97"/>
        <v>0</v>
      </c>
    </row>
    <row r="3112" spans="1:4" x14ac:dyDescent="0.2">
      <c r="A3112" t="s">
        <v>152</v>
      </c>
      <c r="B3112" t="s">
        <v>151</v>
      </c>
      <c r="C3112" s="79">
        <f t="shared" si="96"/>
        <v>0</v>
      </c>
      <c r="D3112" s="79">
        <f t="shared" si="97"/>
        <v>0</v>
      </c>
    </row>
    <row r="3113" spans="1:4" x14ac:dyDescent="0.2">
      <c r="A3113" t="s">
        <v>152</v>
      </c>
      <c r="B3113" t="s">
        <v>151</v>
      </c>
      <c r="C3113" s="79">
        <f t="shared" si="96"/>
        <v>0</v>
      </c>
      <c r="D3113" s="79">
        <f t="shared" si="97"/>
        <v>0</v>
      </c>
    </row>
    <row r="3114" spans="1:4" x14ac:dyDescent="0.2">
      <c r="A3114" t="s">
        <v>152</v>
      </c>
      <c r="B3114" t="s">
        <v>151</v>
      </c>
      <c r="C3114" s="79">
        <f t="shared" si="96"/>
        <v>0</v>
      </c>
      <c r="D3114" s="79">
        <f t="shared" si="97"/>
        <v>0</v>
      </c>
    </row>
    <row r="3115" spans="1:4" x14ac:dyDescent="0.2">
      <c r="A3115" t="s">
        <v>152</v>
      </c>
      <c r="B3115" t="s">
        <v>151</v>
      </c>
      <c r="C3115" s="79">
        <f t="shared" si="96"/>
        <v>0</v>
      </c>
      <c r="D3115" s="79">
        <f t="shared" si="97"/>
        <v>0</v>
      </c>
    </row>
    <row r="3116" spans="1:4" x14ac:dyDescent="0.2">
      <c r="A3116" t="s">
        <v>152</v>
      </c>
      <c r="B3116" t="s">
        <v>151</v>
      </c>
      <c r="C3116" s="79">
        <f t="shared" si="96"/>
        <v>0</v>
      </c>
      <c r="D3116" s="79">
        <f t="shared" si="97"/>
        <v>0</v>
      </c>
    </row>
    <row r="3117" spans="1:4" x14ac:dyDescent="0.2">
      <c r="A3117" t="s">
        <v>152</v>
      </c>
      <c r="B3117" t="s">
        <v>151</v>
      </c>
      <c r="C3117" s="79">
        <f t="shared" si="96"/>
        <v>0</v>
      </c>
      <c r="D3117" s="79">
        <f t="shared" si="97"/>
        <v>0</v>
      </c>
    </row>
    <row r="3118" spans="1:4" x14ac:dyDescent="0.2">
      <c r="A3118" t="s">
        <v>152</v>
      </c>
      <c r="B3118" t="s">
        <v>151</v>
      </c>
      <c r="C3118" s="79">
        <f t="shared" si="96"/>
        <v>0</v>
      </c>
      <c r="D3118" s="79">
        <f t="shared" si="97"/>
        <v>0</v>
      </c>
    </row>
    <row r="3119" spans="1:4" x14ac:dyDescent="0.2">
      <c r="A3119" t="s">
        <v>152</v>
      </c>
      <c r="B3119" t="s">
        <v>151</v>
      </c>
      <c r="C3119" s="79">
        <f t="shared" si="96"/>
        <v>0</v>
      </c>
      <c r="D3119" s="79">
        <f t="shared" si="97"/>
        <v>0</v>
      </c>
    </row>
    <row r="3120" spans="1:4" x14ac:dyDescent="0.2">
      <c r="A3120" t="s">
        <v>152</v>
      </c>
      <c r="B3120" t="s">
        <v>151</v>
      </c>
      <c r="C3120" s="79">
        <f t="shared" si="96"/>
        <v>0</v>
      </c>
      <c r="D3120" s="79">
        <f t="shared" si="97"/>
        <v>0</v>
      </c>
    </row>
    <row r="3121" spans="1:4" x14ac:dyDescent="0.2">
      <c r="A3121" t="s">
        <v>152</v>
      </c>
      <c r="B3121" t="s">
        <v>151</v>
      </c>
      <c r="C3121" s="79">
        <f t="shared" si="96"/>
        <v>0</v>
      </c>
      <c r="D3121" s="79">
        <f t="shared" si="97"/>
        <v>0</v>
      </c>
    </row>
    <row r="3122" spans="1:4" x14ac:dyDescent="0.2">
      <c r="A3122" t="s">
        <v>152</v>
      </c>
      <c r="B3122" t="s">
        <v>151</v>
      </c>
      <c r="C3122" s="79">
        <f t="shared" si="96"/>
        <v>0</v>
      </c>
      <c r="D3122" s="79">
        <f t="shared" si="97"/>
        <v>0</v>
      </c>
    </row>
    <row r="3123" spans="1:4" x14ac:dyDescent="0.2">
      <c r="A3123" t="s">
        <v>152</v>
      </c>
      <c r="B3123" t="s">
        <v>151</v>
      </c>
      <c r="C3123" s="79">
        <f t="shared" si="96"/>
        <v>0</v>
      </c>
      <c r="D3123" s="79">
        <f t="shared" si="97"/>
        <v>0</v>
      </c>
    </row>
    <row r="3124" spans="1:4" x14ac:dyDescent="0.2">
      <c r="A3124" t="s">
        <v>152</v>
      </c>
      <c r="B3124" t="s">
        <v>151</v>
      </c>
      <c r="C3124" s="79">
        <f t="shared" si="96"/>
        <v>0</v>
      </c>
      <c r="D3124" s="79">
        <f t="shared" si="97"/>
        <v>0</v>
      </c>
    </row>
    <row r="3125" spans="1:4" x14ac:dyDescent="0.2">
      <c r="A3125" t="s">
        <v>152</v>
      </c>
      <c r="B3125" t="s">
        <v>151</v>
      </c>
      <c r="C3125" s="79">
        <f t="shared" si="96"/>
        <v>0</v>
      </c>
      <c r="D3125" s="79">
        <f t="shared" si="97"/>
        <v>0</v>
      </c>
    </row>
    <row r="3126" spans="1:4" x14ac:dyDescent="0.2">
      <c r="A3126" t="s">
        <v>152</v>
      </c>
      <c r="B3126" t="s">
        <v>151</v>
      </c>
      <c r="C3126" s="79">
        <f t="shared" si="96"/>
        <v>0</v>
      </c>
      <c r="D3126" s="79">
        <f t="shared" si="97"/>
        <v>0</v>
      </c>
    </row>
    <row r="3127" spans="1:4" x14ac:dyDescent="0.2">
      <c r="A3127" t="s">
        <v>152</v>
      </c>
      <c r="B3127" t="s">
        <v>151</v>
      </c>
      <c r="C3127" s="79">
        <f t="shared" si="96"/>
        <v>0</v>
      </c>
      <c r="D3127" s="79">
        <f t="shared" si="97"/>
        <v>0</v>
      </c>
    </row>
    <row r="3128" spans="1:4" x14ac:dyDescent="0.2">
      <c r="A3128" t="s">
        <v>152</v>
      </c>
      <c r="B3128" t="s">
        <v>151</v>
      </c>
      <c r="C3128" s="79">
        <f t="shared" si="96"/>
        <v>0</v>
      </c>
      <c r="D3128" s="79">
        <f t="shared" si="97"/>
        <v>0</v>
      </c>
    </row>
    <row r="3129" spans="1:4" x14ac:dyDescent="0.2">
      <c r="A3129" t="s">
        <v>152</v>
      </c>
      <c r="B3129" t="s">
        <v>151</v>
      </c>
      <c r="C3129" s="79">
        <f t="shared" si="96"/>
        <v>0</v>
      </c>
      <c r="D3129" s="79">
        <f t="shared" si="97"/>
        <v>0</v>
      </c>
    </row>
    <row r="3130" spans="1:4" x14ac:dyDescent="0.2">
      <c r="A3130" t="s">
        <v>152</v>
      </c>
      <c r="B3130" t="s">
        <v>151</v>
      </c>
      <c r="C3130" s="79">
        <f t="shared" si="96"/>
        <v>0</v>
      </c>
      <c r="D3130" s="79">
        <f t="shared" si="97"/>
        <v>0</v>
      </c>
    </row>
    <row r="3131" spans="1:4" x14ac:dyDescent="0.2">
      <c r="A3131" t="s">
        <v>152</v>
      </c>
      <c r="B3131" t="s">
        <v>151</v>
      </c>
      <c r="C3131" s="79">
        <f t="shared" si="96"/>
        <v>0</v>
      </c>
      <c r="D3131" s="79">
        <f t="shared" si="97"/>
        <v>0</v>
      </c>
    </row>
    <row r="3132" spans="1:4" x14ac:dyDescent="0.2">
      <c r="A3132" t="s">
        <v>152</v>
      </c>
      <c r="B3132" t="s">
        <v>151</v>
      </c>
      <c r="C3132" s="79">
        <f t="shared" si="96"/>
        <v>0</v>
      </c>
      <c r="D3132" s="79">
        <f t="shared" si="97"/>
        <v>0</v>
      </c>
    </row>
    <row r="3133" spans="1:4" x14ac:dyDescent="0.2">
      <c r="A3133" t="s">
        <v>152</v>
      </c>
      <c r="B3133" t="s">
        <v>151</v>
      </c>
      <c r="C3133" s="79">
        <f t="shared" si="96"/>
        <v>0</v>
      </c>
      <c r="D3133" s="79">
        <f t="shared" si="97"/>
        <v>0</v>
      </c>
    </row>
    <row r="3134" spans="1:4" x14ac:dyDescent="0.2">
      <c r="A3134" t="s">
        <v>152</v>
      </c>
      <c r="B3134" t="s">
        <v>151</v>
      </c>
      <c r="C3134" s="79">
        <f t="shared" si="96"/>
        <v>0</v>
      </c>
      <c r="D3134" s="79">
        <f t="shared" si="97"/>
        <v>0</v>
      </c>
    </row>
    <row r="3135" spans="1:4" x14ac:dyDescent="0.2">
      <c r="A3135" t="s">
        <v>152</v>
      </c>
      <c r="B3135" t="s">
        <v>151</v>
      </c>
      <c r="C3135" s="79">
        <f t="shared" si="96"/>
        <v>0</v>
      </c>
      <c r="D3135" s="79">
        <f t="shared" si="97"/>
        <v>0</v>
      </c>
    </row>
    <row r="3136" spans="1:4" x14ac:dyDescent="0.2">
      <c r="A3136" t="s">
        <v>152</v>
      </c>
      <c r="B3136" t="s">
        <v>151</v>
      </c>
      <c r="C3136" s="79">
        <f t="shared" si="96"/>
        <v>0</v>
      </c>
      <c r="D3136" s="79">
        <f t="shared" si="97"/>
        <v>0</v>
      </c>
    </row>
    <row r="3137" spans="1:4" x14ac:dyDescent="0.2">
      <c r="A3137" t="s">
        <v>152</v>
      </c>
      <c r="B3137" t="s">
        <v>151</v>
      </c>
      <c r="C3137" s="79">
        <f t="shared" si="96"/>
        <v>0</v>
      </c>
      <c r="D3137" s="79">
        <f t="shared" si="97"/>
        <v>0</v>
      </c>
    </row>
    <row r="3138" spans="1:4" x14ac:dyDescent="0.2">
      <c r="A3138" t="s">
        <v>152</v>
      </c>
      <c r="B3138" t="s">
        <v>151</v>
      </c>
      <c r="C3138" s="79">
        <f t="shared" si="96"/>
        <v>0</v>
      </c>
      <c r="D3138" s="79">
        <f t="shared" si="97"/>
        <v>0</v>
      </c>
    </row>
    <row r="3139" spans="1:4" x14ac:dyDescent="0.2">
      <c r="A3139" t="s">
        <v>152</v>
      </c>
      <c r="B3139" t="s">
        <v>151</v>
      </c>
      <c r="C3139" s="79">
        <f t="shared" ref="C3139:C3202" si="98">IF(A3139="Male", 1, 0)</f>
        <v>0</v>
      </c>
      <c r="D3139" s="79">
        <f t="shared" ref="D3139:D3202" si="99">IF(B3139="Yes", 1, 0)</f>
        <v>0</v>
      </c>
    </row>
    <row r="3140" spans="1:4" x14ac:dyDescent="0.2">
      <c r="A3140" t="s">
        <v>152</v>
      </c>
      <c r="B3140" t="s">
        <v>151</v>
      </c>
      <c r="C3140" s="79">
        <f t="shared" si="98"/>
        <v>0</v>
      </c>
      <c r="D3140" s="79">
        <f t="shared" si="99"/>
        <v>0</v>
      </c>
    </row>
    <row r="3141" spans="1:4" x14ac:dyDescent="0.2">
      <c r="A3141" t="s">
        <v>152</v>
      </c>
      <c r="B3141" t="s">
        <v>151</v>
      </c>
      <c r="C3141" s="79">
        <f t="shared" si="98"/>
        <v>0</v>
      </c>
      <c r="D3141" s="79">
        <f t="shared" si="99"/>
        <v>0</v>
      </c>
    </row>
    <row r="3142" spans="1:4" x14ac:dyDescent="0.2">
      <c r="A3142" t="s">
        <v>152</v>
      </c>
      <c r="B3142" t="s">
        <v>151</v>
      </c>
      <c r="C3142" s="79">
        <f t="shared" si="98"/>
        <v>0</v>
      </c>
      <c r="D3142" s="79">
        <f t="shared" si="99"/>
        <v>0</v>
      </c>
    </row>
    <row r="3143" spans="1:4" x14ac:dyDescent="0.2">
      <c r="A3143" t="s">
        <v>152</v>
      </c>
      <c r="B3143" t="s">
        <v>151</v>
      </c>
      <c r="C3143" s="79">
        <f t="shared" si="98"/>
        <v>0</v>
      </c>
      <c r="D3143" s="79">
        <f t="shared" si="99"/>
        <v>0</v>
      </c>
    </row>
    <row r="3144" spans="1:4" x14ac:dyDescent="0.2">
      <c r="A3144" t="s">
        <v>152</v>
      </c>
      <c r="B3144" t="s">
        <v>151</v>
      </c>
      <c r="C3144" s="79">
        <f t="shared" si="98"/>
        <v>0</v>
      </c>
      <c r="D3144" s="79">
        <f t="shared" si="99"/>
        <v>0</v>
      </c>
    </row>
    <row r="3145" spans="1:4" x14ac:dyDescent="0.2">
      <c r="A3145" t="s">
        <v>152</v>
      </c>
      <c r="B3145" t="s">
        <v>151</v>
      </c>
      <c r="C3145" s="79">
        <f t="shared" si="98"/>
        <v>0</v>
      </c>
      <c r="D3145" s="79">
        <f t="shared" si="99"/>
        <v>0</v>
      </c>
    </row>
    <row r="3146" spans="1:4" x14ac:dyDescent="0.2">
      <c r="A3146" t="s">
        <v>152</v>
      </c>
      <c r="B3146" t="s">
        <v>151</v>
      </c>
      <c r="C3146" s="79">
        <f t="shared" si="98"/>
        <v>0</v>
      </c>
      <c r="D3146" s="79">
        <f t="shared" si="99"/>
        <v>0</v>
      </c>
    </row>
    <row r="3147" spans="1:4" x14ac:dyDescent="0.2">
      <c r="A3147" t="s">
        <v>152</v>
      </c>
      <c r="B3147" t="s">
        <v>151</v>
      </c>
      <c r="C3147" s="79">
        <f t="shared" si="98"/>
        <v>0</v>
      </c>
      <c r="D3147" s="79">
        <f t="shared" si="99"/>
        <v>0</v>
      </c>
    </row>
    <row r="3148" spans="1:4" x14ac:dyDescent="0.2">
      <c r="A3148" t="s">
        <v>152</v>
      </c>
      <c r="B3148" t="s">
        <v>151</v>
      </c>
      <c r="C3148" s="79">
        <f t="shared" si="98"/>
        <v>0</v>
      </c>
      <c r="D3148" s="79">
        <f t="shared" si="99"/>
        <v>0</v>
      </c>
    </row>
    <row r="3149" spans="1:4" x14ac:dyDescent="0.2">
      <c r="A3149" t="s">
        <v>152</v>
      </c>
      <c r="B3149" t="s">
        <v>151</v>
      </c>
      <c r="C3149" s="79">
        <f t="shared" si="98"/>
        <v>0</v>
      </c>
      <c r="D3149" s="79">
        <f t="shared" si="99"/>
        <v>0</v>
      </c>
    </row>
    <row r="3150" spans="1:4" x14ac:dyDescent="0.2">
      <c r="A3150" t="s">
        <v>152</v>
      </c>
      <c r="B3150" t="s">
        <v>151</v>
      </c>
      <c r="C3150" s="79">
        <f t="shared" si="98"/>
        <v>0</v>
      </c>
      <c r="D3150" s="79">
        <f t="shared" si="99"/>
        <v>0</v>
      </c>
    </row>
    <row r="3151" spans="1:4" x14ac:dyDescent="0.2">
      <c r="A3151" t="s">
        <v>152</v>
      </c>
      <c r="B3151" t="s">
        <v>151</v>
      </c>
      <c r="C3151" s="79">
        <f t="shared" si="98"/>
        <v>0</v>
      </c>
      <c r="D3151" s="79">
        <f t="shared" si="99"/>
        <v>0</v>
      </c>
    </row>
    <row r="3152" spans="1:4" x14ac:dyDescent="0.2">
      <c r="A3152" t="s">
        <v>152</v>
      </c>
      <c r="B3152" t="s">
        <v>151</v>
      </c>
      <c r="C3152" s="79">
        <f t="shared" si="98"/>
        <v>0</v>
      </c>
      <c r="D3152" s="79">
        <f t="shared" si="99"/>
        <v>0</v>
      </c>
    </row>
    <row r="3153" spans="1:4" x14ac:dyDescent="0.2">
      <c r="A3153" t="s">
        <v>152</v>
      </c>
      <c r="B3153" t="s">
        <v>151</v>
      </c>
      <c r="C3153" s="79">
        <f t="shared" si="98"/>
        <v>0</v>
      </c>
      <c r="D3153" s="79">
        <f t="shared" si="99"/>
        <v>0</v>
      </c>
    </row>
    <row r="3154" spans="1:4" x14ac:dyDescent="0.2">
      <c r="A3154" t="s">
        <v>152</v>
      </c>
      <c r="B3154" t="s">
        <v>151</v>
      </c>
      <c r="C3154" s="79">
        <f t="shared" si="98"/>
        <v>0</v>
      </c>
      <c r="D3154" s="79">
        <f t="shared" si="99"/>
        <v>0</v>
      </c>
    </row>
    <row r="3155" spans="1:4" x14ac:dyDescent="0.2">
      <c r="A3155" t="s">
        <v>152</v>
      </c>
      <c r="B3155" t="s">
        <v>151</v>
      </c>
      <c r="C3155" s="79">
        <f t="shared" si="98"/>
        <v>0</v>
      </c>
      <c r="D3155" s="79">
        <f t="shared" si="99"/>
        <v>0</v>
      </c>
    </row>
    <row r="3156" spans="1:4" x14ac:dyDescent="0.2">
      <c r="A3156" t="s">
        <v>152</v>
      </c>
      <c r="B3156" t="s">
        <v>151</v>
      </c>
      <c r="C3156" s="79">
        <f t="shared" si="98"/>
        <v>0</v>
      </c>
      <c r="D3156" s="79">
        <f t="shared" si="99"/>
        <v>0</v>
      </c>
    </row>
    <row r="3157" spans="1:4" x14ac:dyDescent="0.2">
      <c r="A3157" t="s">
        <v>152</v>
      </c>
      <c r="B3157" t="s">
        <v>151</v>
      </c>
      <c r="C3157" s="79">
        <f t="shared" si="98"/>
        <v>0</v>
      </c>
      <c r="D3157" s="79">
        <f t="shared" si="99"/>
        <v>0</v>
      </c>
    </row>
    <row r="3158" spans="1:4" x14ac:dyDescent="0.2">
      <c r="A3158" t="s">
        <v>152</v>
      </c>
      <c r="B3158" t="s">
        <v>151</v>
      </c>
      <c r="C3158" s="79">
        <f t="shared" si="98"/>
        <v>0</v>
      </c>
      <c r="D3158" s="79">
        <f t="shared" si="99"/>
        <v>0</v>
      </c>
    </row>
    <row r="3159" spans="1:4" x14ac:dyDescent="0.2">
      <c r="A3159" t="s">
        <v>152</v>
      </c>
      <c r="B3159" t="s">
        <v>151</v>
      </c>
      <c r="C3159" s="79">
        <f t="shared" si="98"/>
        <v>0</v>
      </c>
      <c r="D3159" s="79">
        <f t="shared" si="99"/>
        <v>0</v>
      </c>
    </row>
    <row r="3160" spans="1:4" x14ac:dyDescent="0.2">
      <c r="A3160" t="s">
        <v>152</v>
      </c>
      <c r="B3160" t="s">
        <v>151</v>
      </c>
      <c r="C3160" s="79">
        <f t="shared" si="98"/>
        <v>0</v>
      </c>
      <c r="D3160" s="79">
        <f t="shared" si="99"/>
        <v>0</v>
      </c>
    </row>
    <row r="3161" spans="1:4" x14ac:dyDescent="0.2">
      <c r="A3161" t="s">
        <v>152</v>
      </c>
      <c r="B3161" t="s">
        <v>151</v>
      </c>
      <c r="C3161" s="79">
        <f t="shared" si="98"/>
        <v>0</v>
      </c>
      <c r="D3161" s="79">
        <f t="shared" si="99"/>
        <v>0</v>
      </c>
    </row>
    <row r="3162" spans="1:4" x14ac:dyDescent="0.2">
      <c r="A3162" t="s">
        <v>152</v>
      </c>
      <c r="B3162" t="s">
        <v>151</v>
      </c>
      <c r="C3162" s="79">
        <f t="shared" si="98"/>
        <v>0</v>
      </c>
      <c r="D3162" s="79">
        <f t="shared" si="99"/>
        <v>0</v>
      </c>
    </row>
    <row r="3163" spans="1:4" x14ac:dyDescent="0.2">
      <c r="A3163" t="s">
        <v>152</v>
      </c>
      <c r="B3163" t="s">
        <v>151</v>
      </c>
      <c r="C3163" s="79">
        <f t="shared" si="98"/>
        <v>0</v>
      </c>
      <c r="D3163" s="79">
        <f t="shared" si="99"/>
        <v>0</v>
      </c>
    </row>
    <row r="3164" spans="1:4" x14ac:dyDescent="0.2">
      <c r="A3164" t="s">
        <v>152</v>
      </c>
      <c r="B3164" t="s">
        <v>151</v>
      </c>
      <c r="C3164" s="79">
        <f t="shared" si="98"/>
        <v>0</v>
      </c>
      <c r="D3164" s="79">
        <f t="shared" si="99"/>
        <v>0</v>
      </c>
    </row>
    <row r="3165" spans="1:4" x14ac:dyDescent="0.2">
      <c r="A3165" t="s">
        <v>152</v>
      </c>
      <c r="B3165" t="s">
        <v>151</v>
      </c>
      <c r="C3165" s="79">
        <f t="shared" si="98"/>
        <v>0</v>
      </c>
      <c r="D3165" s="79">
        <f t="shared" si="99"/>
        <v>0</v>
      </c>
    </row>
    <row r="3166" spans="1:4" x14ac:dyDescent="0.2">
      <c r="A3166" t="s">
        <v>152</v>
      </c>
      <c r="B3166" t="s">
        <v>151</v>
      </c>
      <c r="C3166" s="79">
        <f t="shared" si="98"/>
        <v>0</v>
      </c>
      <c r="D3166" s="79">
        <f t="shared" si="99"/>
        <v>0</v>
      </c>
    </row>
    <row r="3167" spans="1:4" x14ac:dyDescent="0.2">
      <c r="A3167" t="s">
        <v>152</v>
      </c>
      <c r="B3167" t="s">
        <v>151</v>
      </c>
      <c r="C3167" s="79">
        <f t="shared" si="98"/>
        <v>0</v>
      </c>
      <c r="D3167" s="79">
        <f t="shared" si="99"/>
        <v>0</v>
      </c>
    </row>
    <row r="3168" spans="1:4" x14ac:dyDescent="0.2">
      <c r="A3168" t="s">
        <v>152</v>
      </c>
      <c r="B3168" t="s">
        <v>151</v>
      </c>
      <c r="C3168" s="79">
        <f t="shared" si="98"/>
        <v>0</v>
      </c>
      <c r="D3168" s="79">
        <f t="shared" si="99"/>
        <v>0</v>
      </c>
    </row>
    <row r="3169" spans="1:4" x14ac:dyDescent="0.2">
      <c r="A3169" t="s">
        <v>152</v>
      </c>
      <c r="B3169" t="s">
        <v>151</v>
      </c>
      <c r="C3169" s="79">
        <f t="shared" si="98"/>
        <v>0</v>
      </c>
      <c r="D3169" s="79">
        <f t="shared" si="99"/>
        <v>0</v>
      </c>
    </row>
    <row r="3170" spans="1:4" x14ac:dyDescent="0.2">
      <c r="A3170" t="s">
        <v>152</v>
      </c>
      <c r="B3170" t="s">
        <v>151</v>
      </c>
      <c r="C3170" s="79">
        <f t="shared" si="98"/>
        <v>0</v>
      </c>
      <c r="D3170" s="79">
        <f t="shared" si="99"/>
        <v>0</v>
      </c>
    </row>
    <row r="3171" spans="1:4" x14ac:dyDescent="0.2">
      <c r="A3171" t="s">
        <v>152</v>
      </c>
      <c r="B3171" t="s">
        <v>151</v>
      </c>
      <c r="C3171" s="79">
        <f t="shared" si="98"/>
        <v>0</v>
      </c>
      <c r="D3171" s="79">
        <f t="shared" si="99"/>
        <v>0</v>
      </c>
    </row>
    <row r="3172" spans="1:4" x14ac:dyDescent="0.2">
      <c r="A3172" t="s">
        <v>152</v>
      </c>
      <c r="B3172" t="s">
        <v>151</v>
      </c>
      <c r="C3172" s="79">
        <f t="shared" si="98"/>
        <v>0</v>
      </c>
      <c r="D3172" s="79">
        <f t="shared" si="99"/>
        <v>0</v>
      </c>
    </row>
    <row r="3173" spans="1:4" x14ac:dyDescent="0.2">
      <c r="A3173" t="s">
        <v>152</v>
      </c>
      <c r="B3173" t="s">
        <v>151</v>
      </c>
      <c r="C3173" s="79">
        <f t="shared" si="98"/>
        <v>0</v>
      </c>
      <c r="D3173" s="79">
        <f t="shared" si="99"/>
        <v>0</v>
      </c>
    </row>
    <row r="3174" spans="1:4" x14ac:dyDescent="0.2">
      <c r="A3174" t="s">
        <v>152</v>
      </c>
      <c r="B3174" t="s">
        <v>151</v>
      </c>
      <c r="C3174" s="79">
        <f t="shared" si="98"/>
        <v>0</v>
      </c>
      <c r="D3174" s="79">
        <f t="shared" si="99"/>
        <v>0</v>
      </c>
    </row>
    <row r="3175" spans="1:4" x14ac:dyDescent="0.2">
      <c r="A3175" t="s">
        <v>152</v>
      </c>
      <c r="B3175" t="s">
        <v>151</v>
      </c>
      <c r="C3175" s="79">
        <f t="shared" si="98"/>
        <v>0</v>
      </c>
      <c r="D3175" s="79">
        <f t="shared" si="99"/>
        <v>0</v>
      </c>
    </row>
    <row r="3176" spans="1:4" x14ac:dyDescent="0.2">
      <c r="A3176" t="s">
        <v>152</v>
      </c>
      <c r="B3176" t="s">
        <v>151</v>
      </c>
      <c r="C3176" s="79">
        <f t="shared" si="98"/>
        <v>0</v>
      </c>
      <c r="D3176" s="79">
        <f t="shared" si="99"/>
        <v>0</v>
      </c>
    </row>
    <row r="3177" spans="1:4" x14ac:dyDescent="0.2">
      <c r="A3177" t="s">
        <v>152</v>
      </c>
      <c r="B3177" t="s">
        <v>151</v>
      </c>
      <c r="C3177" s="79">
        <f t="shared" si="98"/>
        <v>0</v>
      </c>
      <c r="D3177" s="79">
        <f t="shared" si="99"/>
        <v>0</v>
      </c>
    </row>
    <row r="3178" spans="1:4" x14ac:dyDescent="0.2">
      <c r="A3178" t="s">
        <v>152</v>
      </c>
      <c r="B3178" t="s">
        <v>151</v>
      </c>
      <c r="C3178" s="79">
        <f t="shared" si="98"/>
        <v>0</v>
      </c>
      <c r="D3178" s="79">
        <f t="shared" si="99"/>
        <v>0</v>
      </c>
    </row>
    <row r="3179" spans="1:4" x14ac:dyDescent="0.2">
      <c r="A3179" t="s">
        <v>152</v>
      </c>
      <c r="B3179" t="s">
        <v>151</v>
      </c>
      <c r="C3179" s="79">
        <f t="shared" si="98"/>
        <v>0</v>
      </c>
      <c r="D3179" s="79">
        <f t="shared" si="99"/>
        <v>0</v>
      </c>
    </row>
    <row r="3180" spans="1:4" x14ac:dyDescent="0.2">
      <c r="A3180" t="s">
        <v>152</v>
      </c>
      <c r="B3180" t="s">
        <v>151</v>
      </c>
      <c r="C3180" s="79">
        <f t="shared" si="98"/>
        <v>0</v>
      </c>
      <c r="D3180" s="79">
        <f t="shared" si="99"/>
        <v>0</v>
      </c>
    </row>
    <row r="3181" spans="1:4" x14ac:dyDescent="0.2">
      <c r="A3181" t="s">
        <v>152</v>
      </c>
      <c r="B3181" t="s">
        <v>151</v>
      </c>
      <c r="C3181" s="79">
        <f t="shared" si="98"/>
        <v>0</v>
      </c>
      <c r="D3181" s="79">
        <f t="shared" si="99"/>
        <v>0</v>
      </c>
    </row>
    <row r="3182" spans="1:4" x14ac:dyDescent="0.2">
      <c r="A3182" t="s">
        <v>152</v>
      </c>
      <c r="B3182" t="s">
        <v>151</v>
      </c>
      <c r="C3182" s="79">
        <f t="shared" si="98"/>
        <v>0</v>
      </c>
      <c r="D3182" s="79">
        <f t="shared" si="99"/>
        <v>0</v>
      </c>
    </row>
    <row r="3183" spans="1:4" x14ac:dyDescent="0.2">
      <c r="A3183" t="s">
        <v>152</v>
      </c>
      <c r="B3183" t="s">
        <v>151</v>
      </c>
      <c r="C3183" s="79">
        <f t="shared" si="98"/>
        <v>0</v>
      </c>
      <c r="D3183" s="79">
        <f t="shared" si="99"/>
        <v>0</v>
      </c>
    </row>
    <row r="3184" spans="1:4" x14ac:dyDescent="0.2">
      <c r="A3184" t="s">
        <v>152</v>
      </c>
      <c r="B3184" t="s">
        <v>151</v>
      </c>
      <c r="C3184" s="79">
        <f t="shared" si="98"/>
        <v>0</v>
      </c>
      <c r="D3184" s="79">
        <f t="shared" si="99"/>
        <v>0</v>
      </c>
    </row>
    <row r="3185" spans="1:4" x14ac:dyDescent="0.2">
      <c r="A3185" t="s">
        <v>152</v>
      </c>
      <c r="B3185" t="s">
        <v>151</v>
      </c>
      <c r="C3185" s="79">
        <f t="shared" si="98"/>
        <v>0</v>
      </c>
      <c r="D3185" s="79">
        <f t="shared" si="99"/>
        <v>0</v>
      </c>
    </row>
    <row r="3186" spans="1:4" x14ac:dyDescent="0.2">
      <c r="A3186" t="s">
        <v>152</v>
      </c>
      <c r="B3186" t="s">
        <v>151</v>
      </c>
      <c r="C3186" s="79">
        <f t="shared" si="98"/>
        <v>0</v>
      </c>
      <c r="D3186" s="79">
        <f t="shared" si="99"/>
        <v>0</v>
      </c>
    </row>
    <row r="3187" spans="1:4" x14ac:dyDescent="0.2">
      <c r="A3187" t="s">
        <v>152</v>
      </c>
      <c r="B3187" t="s">
        <v>151</v>
      </c>
      <c r="C3187" s="79">
        <f t="shared" si="98"/>
        <v>0</v>
      </c>
      <c r="D3187" s="79">
        <f t="shared" si="99"/>
        <v>0</v>
      </c>
    </row>
    <row r="3188" spans="1:4" x14ac:dyDescent="0.2">
      <c r="A3188" t="s">
        <v>152</v>
      </c>
      <c r="B3188" t="s">
        <v>151</v>
      </c>
      <c r="C3188" s="79">
        <f t="shared" si="98"/>
        <v>0</v>
      </c>
      <c r="D3188" s="79">
        <f t="shared" si="99"/>
        <v>0</v>
      </c>
    </row>
    <row r="3189" spans="1:4" x14ac:dyDescent="0.2">
      <c r="A3189" t="s">
        <v>152</v>
      </c>
      <c r="B3189" t="s">
        <v>151</v>
      </c>
      <c r="C3189" s="79">
        <f t="shared" si="98"/>
        <v>0</v>
      </c>
      <c r="D3189" s="79">
        <f t="shared" si="99"/>
        <v>0</v>
      </c>
    </row>
    <row r="3190" spans="1:4" x14ac:dyDescent="0.2">
      <c r="A3190" t="s">
        <v>152</v>
      </c>
      <c r="B3190" t="s">
        <v>151</v>
      </c>
      <c r="C3190" s="79">
        <f t="shared" si="98"/>
        <v>0</v>
      </c>
      <c r="D3190" s="79">
        <f t="shared" si="99"/>
        <v>0</v>
      </c>
    </row>
    <row r="3191" spans="1:4" x14ac:dyDescent="0.2">
      <c r="A3191" t="s">
        <v>152</v>
      </c>
      <c r="B3191" t="s">
        <v>151</v>
      </c>
      <c r="C3191" s="79">
        <f t="shared" si="98"/>
        <v>0</v>
      </c>
      <c r="D3191" s="79">
        <f t="shared" si="99"/>
        <v>0</v>
      </c>
    </row>
    <row r="3192" spans="1:4" x14ac:dyDescent="0.2">
      <c r="A3192" t="s">
        <v>152</v>
      </c>
      <c r="B3192" t="s">
        <v>151</v>
      </c>
      <c r="C3192" s="79">
        <f t="shared" si="98"/>
        <v>0</v>
      </c>
      <c r="D3192" s="79">
        <f t="shared" si="99"/>
        <v>0</v>
      </c>
    </row>
    <row r="3193" spans="1:4" x14ac:dyDescent="0.2">
      <c r="A3193" t="s">
        <v>152</v>
      </c>
      <c r="B3193" t="s">
        <v>151</v>
      </c>
      <c r="C3193" s="79">
        <f t="shared" si="98"/>
        <v>0</v>
      </c>
      <c r="D3193" s="79">
        <f t="shared" si="99"/>
        <v>0</v>
      </c>
    </row>
    <row r="3194" spans="1:4" x14ac:dyDescent="0.2">
      <c r="A3194" t="s">
        <v>152</v>
      </c>
      <c r="B3194" t="s">
        <v>151</v>
      </c>
      <c r="C3194" s="79">
        <f t="shared" si="98"/>
        <v>0</v>
      </c>
      <c r="D3194" s="79">
        <f t="shared" si="99"/>
        <v>0</v>
      </c>
    </row>
    <row r="3195" spans="1:4" x14ac:dyDescent="0.2">
      <c r="A3195" t="s">
        <v>152</v>
      </c>
      <c r="B3195" t="s">
        <v>151</v>
      </c>
      <c r="C3195" s="79">
        <f t="shared" si="98"/>
        <v>0</v>
      </c>
      <c r="D3195" s="79">
        <f t="shared" si="99"/>
        <v>0</v>
      </c>
    </row>
    <row r="3196" spans="1:4" x14ac:dyDescent="0.2">
      <c r="A3196" t="s">
        <v>152</v>
      </c>
      <c r="B3196" t="s">
        <v>151</v>
      </c>
      <c r="C3196" s="79">
        <f t="shared" si="98"/>
        <v>0</v>
      </c>
      <c r="D3196" s="79">
        <f t="shared" si="99"/>
        <v>0</v>
      </c>
    </row>
    <row r="3197" spans="1:4" x14ac:dyDescent="0.2">
      <c r="A3197" t="s">
        <v>152</v>
      </c>
      <c r="B3197" t="s">
        <v>151</v>
      </c>
      <c r="C3197" s="79">
        <f t="shared" si="98"/>
        <v>0</v>
      </c>
      <c r="D3197" s="79">
        <f t="shared" si="99"/>
        <v>0</v>
      </c>
    </row>
    <row r="3198" spans="1:4" x14ac:dyDescent="0.2">
      <c r="A3198" t="s">
        <v>152</v>
      </c>
      <c r="B3198" t="s">
        <v>151</v>
      </c>
      <c r="C3198" s="79">
        <f t="shared" si="98"/>
        <v>0</v>
      </c>
      <c r="D3198" s="79">
        <f t="shared" si="99"/>
        <v>0</v>
      </c>
    </row>
    <row r="3199" spans="1:4" x14ac:dyDescent="0.2">
      <c r="A3199" t="s">
        <v>152</v>
      </c>
      <c r="B3199" t="s">
        <v>151</v>
      </c>
      <c r="C3199" s="79">
        <f t="shared" si="98"/>
        <v>0</v>
      </c>
      <c r="D3199" s="79">
        <f t="shared" si="99"/>
        <v>0</v>
      </c>
    </row>
    <row r="3200" spans="1:4" x14ac:dyDescent="0.2">
      <c r="A3200" t="s">
        <v>152</v>
      </c>
      <c r="B3200" t="s">
        <v>151</v>
      </c>
      <c r="C3200" s="79">
        <f t="shared" si="98"/>
        <v>0</v>
      </c>
      <c r="D3200" s="79">
        <f t="shared" si="99"/>
        <v>0</v>
      </c>
    </row>
    <row r="3201" spans="1:4" x14ac:dyDescent="0.2">
      <c r="A3201" t="s">
        <v>152</v>
      </c>
      <c r="B3201" t="s">
        <v>151</v>
      </c>
      <c r="C3201" s="79">
        <f t="shared" si="98"/>
        <v>0</v>
      </c>
      <c r="D3201" s="79">
        <f t="shared" si="99"/>
        <v>0</v>
      </c>
    </row>
    <row r="3202" spans="1:4" x14ac:dyDescent="0.2">
      <c r="A3202" t="s">
        <v>152</v>
      </c>
      <c r="B3202" t="s">
        <v>151</v>
      </c>
      <c r="C3202" s="79">
        <f t="shared" si="98"/>
        <v>0</v>
      </c>
      <c r="D3202" s="79">
        <f t="shared" si="99"/>
        <v>0</v>
      </c>
    </row>
    <row r="3203" spans="1:4" x14ac:dyDescent="0.2">
      <c r="A3203" t="s">
        <v>152</v>
      </c>
      <c r="B3203" t="s">
        <v>151</v>
      </c>
      <c r="C3203" s="79">
        <f t="shared" ref="C3203:C3266" si="100">IF(A3203="Male", 1, 0)</f>
        <v>0</v>
      </c>
      <c r="D3203" s="79">
        <f t="shared" ref="D3203:D3266" si="101">IF(B3203="Yes", 1, 0)</f>
        <v>0</v>
      </c>
    </row>
    <row r="3204" spans="1:4" x14ac:dyDescent="0.2">
      <c r="A3204" t="s">
        <v>152</v>
      </c>
      <c r="B3204" t="s">
        <v>151</v>
      </c>
      <c r="C3204" s="79">
        <f t="shared" si="100"/>
        <v>0</v>
      </c>
      <c r="D3204" s="79">
        <f t="shared" si="101"/>
        <v>0</v>
      </c>
    </row>
    <row r="3205" spans="1:4" x14ac:dyDescent="0.2">
      <c r="A3205" t="s">
        <v>152</v>
      </c>
      <c r="B3205" t="s">
        <v>151</v>
      </c>
      <c r="C3205" s="79">
        <f t="shared" si="100"/>
        <v>0</v>
      </c>
      <c r="D3205" s="79">
        <f t="shared" si="101"/>
        <v>0</v>
      </c>
    </row>
    <row r="3206" spans="1:4" x14ac:dyDescent="0.2">
      <c r="A3206" t="s">
        <v>152</v>
      </c>
      <c r="B3206" t="s">
        <v>151</v>
      </c>
      <c r="C3206" s="79">
        <f t="shared" si="100"/>
        <v>0</v>
      </c>
      <c r="D3206" s="79">
        <f t="shared" si="101"/>
        <v>0</v>
      </c>
    </row>
    <row r="3207" spans="1:4" x14ac:dyDescent="0.2">
      <c r="A3207" t="s">
        <v>152</v>
      </c>
      <c r="B3207" t="s">
        <v>151</v>
      </c>
      <c r="C3207" s="79">
        <f t="shared" si="100"/>
        <v>0</v>
      </c>
      <c r="D3207" s="79">
        <f t="shared" si="101"/>
        <v>0</v>
      </c>
    </row>
    <row r="3208" spans="1:4" x14ac:dyDescent="0.2">
      <c r="A3208" t="s">
        <v>152</v>
      </c>
      <c r="B3208" t="s">
        <v>151</v>
      </c>
      <c r="C3208" s="79">
        <f t="shared" si="100"/>
        <v>0</v>
      </c>
      <c r="D3208" s="79">
        <f t="shared" si="101"/>
        <v>0</v>
      </c>
    </row>
    <row r="3209" spans="1:4" x14ac:dyDescent="0.2">
      <c r="A3209" t="s">
        <v>152</v>
      </c>
      <c r="B3209" t="s">
        <v>151</v>
      </c>
      <c r="C3209" s="79">
        <f t="shared" si="100"/>
        <v>0</v>
      </c>
      <c r="D3209" s="79">
        <f t="shared" si="101"/>
        <v>0</v>
      </c>
    </row>
    <row r="3210" spans="1:4" x14ac:dyDescent="0.2">
      <c r="A3210" t="s">
        <v>152</v>
      </c>
      <c r="B3210" t="s">
        <v>151</v>
      </c>
      <c r="C3210" s="79">
        <f t="shared" si="100"/>
        <v>0</v>
      </c>
      <c r="D3210" s="79">
        <f t="shared" si="101"/>
        <v>0</v>
      </c>
    </row>
    <row r="3211" spans="1:4" x14ac:dyDescent="0.2">
      <c r="A3211" t="s">
        <v>152</v>
      </c>
      <c r="B3211" t="s">
        <v>151</v>
      </c>
      <c r="C3211" s="79">
        <f t="shared" si="100"/>
        <v>0</v>
      </c>
      <c r="D3211" s="79">
        <f t="shared" si="101"/>
        <v>0</v>
      </c>
    </row>
    <row r="3212" spans="1:4" x14ac:dyDescent="0.2">
      <c r="A3212" t="s">
        <v>152</v>
      </c>
      <c r="B3212" t="s">
        <v>151</v>
      </c>
      <c r="C3212" s="79">
        <f t="shared" si="100"/>
        <v>0</v>
      </c>
      <c r="D3212" s="79">
        <f t="shared" si="101"/>
        <v>0</v>
      </c>
    </row>
    <row r="3213" spans="1:4" x14ac:dyDescent="0.2">
      <c r="A3213" t="s">
        <v>152</v>
      </c>
      <c r="B3213" t="s">
        <v>151</v>
      </c>
      <c r="C3213" s="79">
        <f t="shared" si="100"/>
        <v>0</v>
      </c>
      <c r="D3213" s="79">
        <f t="shared" si="101"/>
        <v>0</v>
      </c>
    </row>
    <row r="3214" spans="1:4" x14ac:dyDescent="0.2">
      <c r="A3214" t="s">
        <v>152</v>
      </c>
      <c r="B3214" t="s">
        <v>151</v>
      </c>
      <c r="C3214" s="79">
        <f t="shared" si="100"/>
        <v>0</v>
      </c>
      <c r="D3214" s="79">
        <f t="shared" si="101"/>
        <v>0</v>
      </c>
    </row>
    <row r="3215" spans="1:4" x14ac:dyDescent="0.2">
      <c r="A3215" t="s">
        <v>152</v>
      </c>
      <c r="B3215" t="s">
        <v>151</v>
      </c>
      <c r="C3215" s="79">
        <f t="shared" si="100"/>
        <v>0</v>
      </c>
      <c r="D3215" s="79">
        <f t="shared" si="101"/>
        <v>0</v>
      </c>
    </row>
    <row r="3216" spans="1:4" x14ac:dyDescent="0.2">
      <c r="A3216" t="s">
        <v>152</v>
      </c>
      <c r="B3216" t="s">
        <v>151</v>
      </c>
      <c r="C3216" s="79">
        <f t="shared" si="100"/>
        <v>0</v>
      </c>
      <c r="D3216" s="79">
        <f t="shared" si="101"/>
        <v>0</v>
      </c>
    </row>
    <row r="3217" spans="1:4" x14ac:dyDescent="0.2">
      <c r="A3217" t="s">
        <v>152</v>
      </c>
      <c r="B3217" t="s">
        <v>151</v>
      </c>
      <c r="C3217" s="79">
        <f t="shared" si="100"/>
        <v>0</v>
      </c>
      <c r="D3217" s="79">
        <f t="shared" si="101"/>
        <v>0</v>
      </c>
    </row>
    <row r="3218" spans="1:4" x14ac:dyDescent="0.2">
      <c r="A3218" t="s">
        <v>152</v>
      </c>
      <c r="B3218" t="s">
        <v>151</v>
      </c>
      <c r="C3218" s="79">
        <f t="shared" si="100"/>
        <v>0</v>
      </c>
      <c r="D3218" s="79">
        <f t="shared" si="101"/>
        <v>0</v>
      </c>
    </row>
    <row r="3219" spans="1:4" x14ac:dyDescent="0.2">
      <c r="A3219" t="s">
        <v>152</v>
      </c>
      <c r="B3219" t="s">
        <v>151</v>
      </c>
      <c r="C3219" s="79">
        <f t="shared" si="100"/>
        <v>0</v>
      </c>
      <c r="D3219" s="79">
        <f t="shared" si="101"/>
        <v>0</v>
      </c>
    </row>
    <row r="3220" spans="1:4" x14ac:dyDescent="0.2">
      <c r="A3220" t="s">
        <v>152</v>
      </c>
      <c r="B3220" t="s">
        <v>151</v>
      </c>
      <c r="C3220" s="79">
        <f t="shared" si="100"/>
        <v>0</v>
      </c>
      <c r="D3220" s="79">
        <f t="shared" si="101"/>
        <v>0</v>
      </c>
    </row>
    <row r="3221" spans="1:4" x14ac:dyDescent="0.2">
      <c r="A3221" t="s">
        <v>152</v>
      </c>
      <c r="B3221" t="s">
        <v>151</v>
      </c>
      <c r="C3221" s="79">
        <f t="shared" si="100"/>
        <v>0</v>
      </c>
      <c r="D3221" s="79">
        <f t="shared" si="101"/>
        <v>0</v>
      </c>
    </row>
    <row r="3222" spans="1:4" x14ac:dyDescent="0.2">
      <c r="A3222" t="s">
        <v>152</v>
      </c>
      <c r="B3222" t="s">
        <v>151</v>
      </c>
      <c r="C3222" s="79">
        <f t="shared" si="100"/>
        <v>0</v>
      </c>
      <c r="D3222" s="79">
        <f t="shared" si="101"/>
        <v>0</v>
      </c>
    </row>
    <row r="3223" spans="1:4" x14ac:dyDescent="0.2">
      <c r="A3223" t="s">
        <v>152</v>
      </c>
      <c r="B3223" t="s">
        <v>151</v>
      </c>
      <c r="C3223" s="79">
        <f t="shared" si="100"/>
        <v>0</v>
      </c>
      <c r="D3223" s="79">
        <f t="shared" si="101"/>
        <v>0</v>
      </c>
    </row>
    <row r="3224" spans="1:4" x14ac:dyDescent="0.2">
      <c r="A3224" t="s">
        <v>152</v>
      </c>
      <c r="B3224" t="s">
        <v>151</v>
      </c>
      <c r="C3224" s="79">
        <f t="shared" si="100"/>
        <v>0</v>
      </c>
      <c r="D3224" s="79">
        <f t="shared" si="101"/>
        <v>0</v>
      </c>
    </row>
    <row r="3225" spans="1:4" x14ac:dyDescent="0.2">
      <c r="A3225" t="s">
        <v>152</v>
      </c>
      <c r="B3225" t="s">
        <v>151</v>
      </c>
      <c r="C3225" s="79">
        <f t="shared" si="100"/>
        <v>0</v>
      </c>
      <c r="D3225" s="79">
        <f t="shared" si="101"/>
        <v>0</v>
      </c>
    </row>
    <row r="3226" spans="1:4" x14ac:dyDescent="0.2">
      <c r="A3226" t="s">
        <v>152</v>
      </c>
      <c r="B3226" t="s">
        <v>151</v>
      </c>
      <c r="C3226" s="79">
        <f t="shared" si="100"/>
        <v>0</v>
      </c>
      <c r="D3226" s="79">
        <f t="shared" si="101"/>
        <v>0</v>
      </c>
    </row>
    <row r="3227" spans="1:4" x14ac:dyDescent="0.2">
      <c r="A3227" t="s">
        <v>152</v>
      </c>
      <c r="B3227" t="s">
        <v>151</v>
      </c>
      <c r="C3227" s="79">
        <f t="shared" si="100"/>
        <v>0</v>
      </c>
      <c r="D3227" s="79">
        <f t="shared" si="101"/>
        <v>0</v>
      </c>
    </row>
    <row r="3228" spans="1:4" x14ac:dyDescent="0.2">
      <c r="A3228" t="s">
        <v>152</v>
      </c>
      <c r="B3228" t="s">
        <v>151</v>
      </c>
      <c r="C3228" s="79">
        <f t="shared" si="100"/>
        <v>0</v>
      </c>
      <c r="D3228" s="79">
        <f t="shared" si="101"/>
        <v>0</v>
      </c>
    </row>
    <row r="3229" spans="1:4" x14ac:dyDescent="0.2">
      <c r="A3229" t="s">
        <v>152</v>
      </c>
      <c r="B3229" t="s">
        <v>151</v>
      </c>
      <c r="C3229" s="79">
        <f t="shared" si="100"/>
        <v>0</v>
      </c>
      <c r="D3229" s="79">
        <f t="shared" si="101"/>
        <v>0</v>
      </c>
    </row>
    <row r="3230" spans="1:4" x14ac:dyDescent="0.2">
      <c r="A3230" t="s">
        <v>152</v>
      </c>
      <c r="B3230" t="s">
        <v>151</v>
      </c>
      <c r="C3230" s="79">
        <f t="shared" si="100"/>
        <v>0</v>
      </c>
      <c r="D3230" s="79">
        <f t="shared" si="101"/>
        <v>0</v>
      </c>
    </row>
    <row r="3231" spans="1:4" x14ac:dyDescent="0.2">
      <c r="A3231" t="s">
        <v>152</v>
      </c>
      <c r="B3231" t="s">
        <v>151</v>
      </c>
      <c r="C3231" s="79">
        <f t="shared" si="100"/>
        <v>0</v>
      </c>
      <c r="D3231" s="79">
        <f t="shared" si="101"/>
        <v>0</v>
      </c>
    </row>
    <row r="3232" spans="1:4" x14ac:dyDescent="0.2">
      <c r="A3232" t="s">
        <v>152</v>
      </c>
      <c r="B3232" t="s">
        <v>151</v>
      </c>
      <c r="C3232" s="79">
        <f t="shared" si="100"/>
        <v>0</v>
      </c>
      <c r="D3232" s="79">
        <f t="shared" si="101"/>
        <v>0</v>
      </c>
    </row>
    <row r="3233" spans="1:4" x14ac:dyDescent="0.2">
      <c r="A3233" t="s">
        <v>152</v>
      </c>
      <c r="B3233" t="s">
        <v>151</v>
      </c>
      <c r="C3233" s="79">
        <f t="shared" si="100"/>
        <v>0</v>
      </c>
      <c r="D3233" s="79">
        <f t="shared" si="101"/>
        <v>0</v>
      </c>
    </row>
    <row r="3234" spans="1:4" x14ac:dyDescent="0.2">
      <c r="A3234" t="s">
        <v>152</v>
      </c>
      <c r="B3234" t="s">
        <v>151</v>
      </c>
      <c r="C3234" s="79">
        <f t="shared" si="100"/>
        <v>0</v>
      </c>
      <c r="D3234" s="79">
        <f t="shared" si="101"/>
        <v>0</v>
      </c>
    </row>
    <row r="3235" spans="1:4" x14ac:dyDescent="0.2">
      <c r="A3235" t="s">
        <v>152</v>
      </c>
      <c r="B3235" t="s">
        <v>151</v>
      </c>
      <c r="C3235" s="79">
        <f t="shared" si="100"/>
        <v>0</v>
      </c>
      <c r="D3235" s="79">
        <f t="shared" si="101"/>
        <v>0</v>
      </c>
    </row>
    <row r="3236" spans="1:4" x14ac:dyDescent="0.2">
      <c r="A3236" t="s">
        <v>152</v>
      </c>
      <c r="B3236" t="s">
        <v>151</v>
      </c>
      <c r="C3236" s="79">
        <f t="shared" si="100"/>
        <v>0</v>
      </c>
      <c r="D3236" s="79">
        <f t="shared" si="101"/>
        <v>0</v>
      </c>
    </row>
    <row r="3237" spans="1:4" x14ac:dyDescent="0.2">
      <c r="A3237" t="s">
        <v>152</v>
      </c>
      <c r="B3237" t="s">
        <v>151</v>
      </c>
      <c r="C3237" s="79">
        <f t="shared" si="100"/>
        <v>0</v>
      </c>
      <c r="D3237" s="79">
        <f t="shared" si="101"/>
        <v>0</v>
      </c>
    </row>
    <row r="3238" spans="1:4" x14ac:dyDescent="0.2">
      <c r="A3238" t="s">
        <v>152</v>
      </c>
      <c r="B3238" t="s">
        <v>151</v>
      </c>
      <c r="C3238" s="79">
        <f t="shared" si="100"/>
        <v>0</v>
      </c>
      <c r="D3238" s="79">
        <f t="shared" si="101"/>
        <v>0</v>
      </c>
    </row>
    <row r="3239" spans="1:4" x14ac:dyDescent="0.2">
      <c r="A3239" t="s">
        <v>152</v>
      </c>
      <c r="B3239" t="s">
        <v>151</v>
      </c>
      <c r="C3239" s="79">
        <f t="shared" si="100"/>
        <v>0</v>
      </c>
      <c r="D3239" s="79">
        <f t="shared" si="101"/>
        <v>0</v>
      </c>
    </row>
    <row r="3240" spans="1:4" x14ac:dyDescent="0.2">
      <c r="A3240" t="s">
        <v>152</v>
      </c>
      <c r="B3240" t="s">
        <v>151</v>
      </c>
      <c r="C3240" s="79">
        <f t="shared" si="100"/>
        <v>0</v>
      </c>
      <c r="D3240" s="79">
        <f t="shared" si="101"/>
        <v>0</v>
      </c>
    </row>
    <row r="3241" spans="1:4" x14ac:dyDescent="0.2">
      <c r="A3241" t="s">
        <v>152</v>
      </c>
      <c r="B3241" t="s">
        <v>151</v>
      </c>
      <c r="C3241" s="79">
        <f t="shared" si="100"/>
        <v>0</v>
      </c>
      <c r="D3241" s="79">
        <f t="shared" si="101"/>
        <v>0</v>
      </c>
    </row>
    <row r="3242" spans="1:4" x14ac:dyDescent="0.2">
      <c r="A3242" t="s">
        <v>152</v>
      </c>
      <c r="B3242" t="s">
        <v>151</v>
      </c>
      <c r="C3242" s="79">
        <f t="shared" si="100"/>
        <v>0</v>
      </c>
      <c r="D3242" s="79">
        <f t="shared" si="101"/>
        <v>0</v>
      </c>
    </row>
    <row r="3243" spans="1:4" x14ac:dyDescent="0.2">
      <c r="A3243" t="s">
        <v>152</v>
      </c>
      <c r="B3243" t="s">
        <v>151</v>
      </c>
      <c r="C3243" s="79">
        <f t="shared" si="100"/>
        <v>0</v>
      </c>
      <c r="D3243" s="79">
        <f t="shared" si="101"/>
        <v>0</v>
      </c>
    </row>
    <row r="3244" spans="1:4" x14ac:dyDescent="0.2">
      <c r="A3244" t="s">
        <v>152</v>
      </c>
      <c r="B3244" t="s">
        <v>151</v>
      </c>
      <c r="C3244" s="79">
        <f t="shared" si="100"/>
        <v>0</v>
      </c>
      <c r="D3244" s="79">
        <f t="shared" si="101"/>
        <v>0</v>
      </c>
    </row>
    <row r="3245" spans="1:4" x14ac:dyDescent="0.2">
      <c r="A3245" t="s">
        <v>152</v>
      </c>
      <c r="B3245" t="s">
        <v>151</v>
      </c>
      <c r="C3245" s="79">
        <f t="shared" si="100"/>
        <v>0</v>
      </c>
      <c r="D3245" s="79">
        <f t="shared" si="101"/>
        <v>0</v>
      </c>
    </row>
    <row r="3246" spans="1:4" x14ac:dyDescent="0.2">
      <c r="A3246" t="s">
        <v>152</v>
      </c>
      <c r="B3246" t="s">
        <v>151</v>
      </c>
      <c r="C3246" s="79">
        <f t="shared" si="100"/>
        <v>0</v>
      </c>
      <c r="D3246" s="79">
        <f t="shared" si="101"/>
        <v>0</v>
      </c>
    </row>
    <row r="3247" spans="1:4" x14ac:dyDescent="0.2">
      <c r="A3247" t="s">
        <v>152</v>
      </c>
      <c r="B3247" t="s">
        <v>151</v>
      </c>
      <c r="C3247" s="79">
        <f t="shared" si="100"/>
        <v>0</v>
      </c>
      <c r="D3247" s="79">
        <f t="shared" si="101"/>
        <v>0</v>
      </c>
    </row>
    <row r="3248" spans="1:4" x14ac:dyDescent="0.2">
      <c r="A3248" t="s">
        <v>152</v>
      </c>
      <c r="B3248" t="s">
        <v>151</v>
      </c>
      <c r="C3248" s="79">
        <f t="shared" si="100"/>
        <v>0</v>
      </c>
      <c r="D3248" s="79">
        <f t="shared" si="101"/>
        <v>0</v>
      </c>
    </row>
    <row r="3249" spans="1:4" x14ac:dyDescent="0.2">
      <c r="A3249" t="s">
        <v>152</v>
      </c>
      <c r="B3249" t="s">
        <v>151</v>
      </c>
      <c r="C3249" s="79">
        <f t="shared" si="100"/>
        <v>0</v>
      </c>
      <c r="D3249" s="79">
        <f t="shared" si="101"/>
        <v>0</v>
      </c>
    </row>
    <row r="3250" spans="1:4" x14ac:dyDescent="0.2">
      <c r="A3250" t="s">
        <v>152</v>
      </c>
      <c r="B3250" t="s">
        <v>151</v>
      </c>
      <c r="C3250" s="79">
        <f t="shared" si="100"/>
        <v>0</v>
      </c>
      <c r="D3250" s="79">
        <f t="shared" si="101"/>
        <v>0</v>
      </c>
    </row>
    <row r="3251" spans="1:4" x14ac:dyDescent="0.2">
      <c r="A3251" t="s">
        <v>152</v>
      </c>
      <c r="B3251" t="s">
        <v>151</v>
      </c>
      <c r="C3251" s="79">
        <f t="shared" si="100"/>
        <v>0</v>
      </c>
      <c r="D3251" s="79">
        <f t="shared" si="101"/>
        <v>0</v>
      </c>
    </row>
    <row r="3252" spans="1:4" x14ac:dyDescent="0.2">
      <c r="A3252" t="s">
        <v>152</v>
      </c>
      <c r="B3252" t="s">
        <v>151</v>
      </c>
      <c r="C3252" s="79">
        <f t="shared" si="100"/>
        <v>0</v>
      </c>
      <c r="D3252" s="79">
        <f t="shared" si="101"/>
        <v>0</v>
      </c>
    </row>
    <row r="3253" spans="1:4" x14ac:dyDescent="0.2">
      <c r="A3253" t="s">
        <v>152</v>
      </c>
      <c r="B3253" t="s">
        <v>151</v>
      </c>
      <c r="C3253" s="79">
        <f t="shared" si="100"/>
        <v>0</v>
      </c>
      <c r="D3253" s="79">
        <f t="shared" si="101"/>
        <v>0</v>
      </c>
    </row>
    <row r="3254" spans="1:4" x14ac:dyDescent="0.2">
      <c r="A3254" t="s">
        <v>152</v>
      </c>
      <c r="B3254" t="s">
        <v>151</v>
      </c>
      <c r="C3254" s="79">
        <f t="shared" si="100"/>
        <v>0</v>
      </c>
      <c r="D3254" s="79">
        <f t="shared" si="101"/>
        <v>0</v>
      </c>
    </row>
    <row r="3255" spans="1:4" x14ac:dyDescent="0.2">
      <c r="A3255" t="s">
        <v>152</v>
      </c>
      <c r="B3255" t="s">
        <v>151</v>
      </c>
      <c r="C3255" s="79">
        <f t="shared" si="100"/>
        <v>0</v>
      </c>
      <c r="D3255" s="79">
        <f t="shared" si="101"/>
        <v>0</v>
      </c>
    </row>
    <row r="3256" spans="1:4" x14ac:dyDescent="0.2">
      <c r="A3256" t="s">
        <v>152</v>
      </c>
      <c r="B3256" t="s">
        <v>151</v>
      </c>
      <c r="C3256" s="79">
        <f t="shared" si="100"/>
        <v>0</v>
      </c>
      <c r="D3256" s="79">
        <f t="shared" si="101"/>
        <v>0</v>
      </c>
    </row>
    <row r="3257" spans="1:4" x14ac:dyDescent="0.2">
      <c r="A3257" t="s">
        <v>152</v>
      </c>
      <c r="B3257" t="s">
        <v>151</v>
      </c>
      <c r="C3257" s="79">
        <f t="shared" si="100"/>
        <v>0</v>
      </c>
      <c r="D3257" s="79">
        <f t="shared" si="101"/>
        <v>0</v>
      </c>
    </row>
    <row r="3258" spans="1:4" x14ac:dyDescent="0.2">
      <c r="A3258" t="s">
        <v>152</v>
      </c>
      <c r="B3258" t="s">
        <v>151</v>
      </c>
      <c r="C3258" s="79">
        <f t="shared" si="100"/>
        <v>0</v>
      </c>
      <c r="D3258" s="79">
        <f t="shared" si="101"/>
        <v>0</v>
      </c>
    </row>
    <row r="3259" spans="1:4" x14ac:dyDescent="0.2">
      <c r="A3259" t="s">
        <v>152</v>
      </c>
      <c r="B3259" t="s">
        <v>151</v>
      </c>
      <c r="C3259" s="79">
        <f t="shared" si="100"/>
        <v>0</v>
      </c>
      <c r="D3259" s="79">
        <f t="shared" si="101"/>
        <v>0</v>
      </c>
    </row>
    <row r="3260" spans="1:4" x14ac:dyDescent="0.2">
      <c r="A3260" t="s">
        <v>152</v>
      </c>
      <c r="B3260" t="s">
        <v>151</v>
      </c>
      <c r="C3260" s="79">
        <f t="shared" si="100"/>
        <v>0</v>
      </c>
      <c r="D3260" s="79">
        <f t="shared" si="101"/>
        <v>0</v>
      </c>
    </row>
    <row r="3261" spans="1:4" x14ac:dyDescent="0.2">
      <c r="A3261" t="s">
        <v>152</v>
      </c>
      <c r="B3261" t="s">
        <v>151</v>
      </c>
      <c r="C3261" s="79">
        <f t="shared" si="100"/>
        <v>0</v>
      </c>
      <c r="D3261" s="79">
        <f t="shared" si="101"/>
        <v>0</v>
      </c>
    </row>
    <row r="3262" spans="1:4" x14ac:dyDescent="0.2">
      <c r="A3262" t="s">
        <v>152</v>
      </c>
      <c r="B3262" t="s">
        <v>151</v>
      </c>
      <c r="C3262" s="79">
        <f t="shared" si="100"/>
        <v>0</v>
      </c>
      <c r="D3262" s="79">
        <f t="shared" si="101"/>
        <v>0</v>
      </c>
    </row>
    <row r="3263" spans="1:4" x14ac:dyDescent="0.2">
      <c r="A3263" t="s">
        <v>152</v>
      </c>
      <c r="B3263" t="s">
        <v>151</v>
      </c>
      <c r="C3263" s="79">
        <f t="shared" si="100"/>
        <v>0</v>
      </c>
      <c r="D3263" s="79">
        <f t="shared" si="101"/>
        <v>0</v>
      </c>
    </row>
    <row r="3264" spans="1:4" x14ac:dyDescent="0.2">
      <c r="A3264" t="s">
        <v>152</v>
      </c>
      <c r="B3264" t="s">
        <v>151</v>
      </c>
      <c r="C3264" s="79">
        <f t="shared" si="100"/>
        <v>0</v>
      </c>
      <c r="D3264" s="79">
        <f t="shared" si="101"/>
        <v>0</v>
      </c>
    </row>
    <row r="3265" spans="1:4" x14ac:dyDescent="0.2">
      <c r="A3265" t="s">
        <v>152</v>
      </c>
      <c r="B3265" t="s">
        <v>151</v>
      </c>
      <c r="C3265" s="79">
        <f t="shared" si="100"/>
        <v>0</v>
      </c>
      <c r="D3265" s="79">
        <f t="shared" si="101"/>
        <v>0</v>
      </c>
    </row>
    <row r="3266" spans="1:4" x14ac:dyDescent="0.2">
      <c r="A3266" t="s">
        <v>152</v>
      </c>
      <c r="B3266" t="s">
        <v>151</v>
      </c>
      <c r="C3266" s="79">
        <f t="shared" si="100"/>
        <v>0</v>
      </c>
      <c r="D3266" s="79">
        <f t="shared" si="101"/>
        <v>0</v>
      </c>
    </row>
    <row r="3267" spans="1:4" x14ac:dyDescent="0.2">
      <c r="A3267" t="s">
        <v>152</v>
      </c>
      <c r="B3267" t="s">
        <v>151</v>
      </c>
      <c r="C3267" s="79">
        <f t="shared" ref="C3267:C3330" si="102">IF(A3267="Male", 1, 0)</f>
        <v>0</v>
      </c>
      <c r="D3267" s="79">
        <f t="shared" ref="D3267:D3330" si="103">IF(B3267="Yes", 1, 0)</f>
        <v>0</v>
      </c>
    </row>
    <row r="3268" spans="1:4" x14ac:dyDescent="0.2">
      <c r="A3268" t="s">
        <v>152</v>
      </c>
      <c r="B3268" t="s">
        <v>151</v>
      </c>
      <c r="C3268" s="79">
        <f t="shared" si="102"/>
        <v>0</v>
      </c>
      <c r="D3268" s="79">
        <f t="shared" si="103"/>
        <v>0</v>
      </c>
    </row>
    <row r="3269" spans="1:4" x14ac:dyDescent="0.2">
      <c r="A3269" t="s">
        <v>152</v>
      </c>
      <c r="B3269" t="s">
        <v>151</v>
      </c>
      <c r="C3269" s="79">
        <f t="shared" si="102"/>
        <v>0</v>
      </c>
      <c r="D3269" s="79">
        <f t="shared" si="103"/>
        <v>0</v>
      </c>
    </row>
    <row r="3270" spans="1:4" x14ac:dyDescent="0.2">
      <c r="A3270" t="s">
        <v>152</v>
      </c>
      <c r="B3270" t="s">
        <v>151</v>
      </c>
      <c r="C3270" s="79">
        <f t="shared" si="102"/>
        <v>0</v>
      </c>
      <c r="D3270" s="79">
        <f t="shared" si="103"/>
        <v>0</v>
      </c>
    </row>
    <row r="3271" spans="1:4" x14ac:dyDescent="0.2">
      <c r="A3271" t="s">
        <v>152</v>
      </c>
      <c r="B3271" t="s">
        <v>151</v>
      </c>
      <c r="C3271" s="79">
        <f t="shared" si="102"/>
        <v>0</v>
      </c>
      <c r="D3271" s="79">
        <f t="shared" si="103"/>
        <v>0</v>
      </c>
    </row>
    <row r="3272" spans="1:4" x14ac:dyDescent="0.2">
      <c r="A3272" t="s">
        <v>152</v>
      </c>
      <c r="B3272" t="s">
        <v>151</v>
      </c>
      <c r="C3272" s="79">
        <f t="shared" si="102"/>
        <v>0</v>
      </c>
      <c r="D3272" s="79">
        <f t="shared" si="103"/>
        <v>0</v>
      </c>
    </row>
    <row r="3273" spans="1:4" x14ac:dyDescent="0.2">
      <c r="A3273" t="s">
        <v>152</v>
      </c>
      <c r="B3273" t="s">
        <v>151</v>
      </c>
      <c r="C3273" s="79">
        <f t="shared" si="102"/>
        <v>0</v>
      </c>
      <c r="D3273" s="79">
        <f t="shared" si="103"/>
        <v>0</v>
      </c>
    </row>
    <row r="3274" spans="1:4" x14ac:dyDescent="0.2">
      <c r="A3274" t="s">
        <v>152</v>
      </c>
      <c r="B3274" t="s">
        <v>151</v>
      </c>
      <c r="C3274" s="79">
        <f t="shared" si="102"/>
        <v>0</v>
      </c>
      <c r="D3274" s="79">
        <f t="shared" si="103"/>
        <v>0</v>
      </c>
    </row>
    <row r="3275" spans="1:4" x14ac:dyDescent="0.2">
      <c r="A3275" t="s">
        <v>152</v>
      </c>
      <c r="B3275" t="s">
        <v>151</v>
      </c>
      <c r="C3275" s="79">
        <f t="shared" si="102"/>
        <v>0</v>
      </c>
      <c r="D3275" s="79">
        <f t="shared" si="103"/>
        <v>0</v>
      </c>
    </row>
    <row r="3276" spans="1:4" x14ac:dyDescent="0.2">
      <c r="A3276" t="s">
        <v>152</v>
      </c>
      <c r="B3276" t="s">
        <v>151</v>
      </c>
      <c r="C3276" s="79">
        <f t="shared" si="102"/>
        <v>0</v>
      </c>
      <c r="D3276" s="79">
        <f t="shared" si="103"/>
        <v>0</v>
      </c>
    </row>
    <row r="3277" spans="1:4" x14ac:dyDescent="0.2">
      <c r="A3277" t="s">
        <v>152</v>
      </c>
      <c r="B3277" t="s">
        <v>151</v>
      </c>
      <c r="C3277" s="79">
        <f t="shared" si="102"/>
        <v>0</v>
      </c>
      <c r="D3277" s="79">
        <f t="shared" si="103"/>
        <v>0</v>
      </c>
    </row>
    <row r="3278" spans="1:4" x14ac:dyDescent="0.2">
      <c r="A3278" t="s">
        <v>152</v>
      </c>
      <c r="B3278" t="s">
        <v>151</v>
      </c>
      <c r="C3278" s="79">
        <f t="shared" si="102"/>
        <v>0</v>
      </c>
      <c r="D3278" s="79">
        <f t="shared" si="103"/>
        <v>0</v>
      </c>
    </row>
    <row r="3279" spans="1:4" x14ac:dyDescent="0.2">
      <c r="A3279" t="s">
        <v>152</v>
      </c>
      <c r="B3279" t="s">
        <v>151</v>
      </c>
      <c r="C3279" s="79">
        <f t="shared" si="102"/>
        <v>0</v>
      </c>
      <c r="D3279" s="79">
        <f t="shared" si="103"/>
        <v>0</v>
      </c>
    </row>
    <row r="3280" spans="1:4" x14ac:dyDescent="0.2">
      <c r="A3280" t="s">
        <v>152</v>
      </c>
      <c r="B3280" t="s">
        <v>151</v>
      </c>
      <c r="C3280" s="79">
        <f t="shared" si="102"/>
        <v>0</v>
      </c>
      <c r="D3280" s="79">
        <f t="shared" si="103"/>
        <v>0</v>
      </c>
    </row>
    <row r="3281" spans="1:4" x14ac:dyDescent="0.2">
      <c r="A3281" t="s">
        <v>152</v>
      </c>
      <c r="B3281" t="s">
        <v>151</v>
      </c>
      <c r="C3281" s="79">
        <f t="shared" si="102"/>
        <v>0</v>
      </c>
      <c r="D3281" s="79">
        <f t="shared" si="103"/>
        <v>0</v>
      </c>
    </row>
    <row r="3282" spans="1:4" x14ac:dyDescent="0.2">
      <c r="A3282" t="s">
        <v>152</v>
      </c>
      <c r="B3282" t="s">
        <v>151</v>
      </c>
      <c r="C3282" s="79">
        <f t="shared" si="102"/>
        <v>0</v>
      </c>
      <c r="D3282" s="79">
        <f t="shared" si="103"/>
        <v>0</v>
      </c>
    </row>
    <row r="3283" spans="1:4" x14ac:dyDescent="0.2">
      <c r="A3283" t="s">
        <v>152</v>
      </c>
      <c r="B3283" t="s">
        <v>151</v>
      </c>
      <c r="C3283" s="79">
        <f t="shared" si="102"/>
        <v>0</v>
      </c>
      <c r="D3283" s="79">
        <f t="shared" si="103"/>
        <v>0</v>
      </c>
    </row>
    <row r="3284" spans="1:4" x14ac:dyDescent="0.2">
      <c r="A3284" t="s">
        <v>152</v>
      </c>
      <c r="B3284" t="s">
        <v>151</v>
      </c>
      <c r="C3284" s="79">
        <f t="shared" si="102"/>
        <v>0</v>
      </c>
      <c r="D3284" s="79">
        <f t="shared" si="103"/>
        <v>0</v>
      </c>
    </row>
    <row r="3285" spans="1:4" x14ac:dyDescent="0.2">
      <c r="A3285" t="s">
        <v>152</v>
      </c>
      <c r="B3285" t="s">
        <v>151</v>
      </c>
      <c r="C3285" s="79">
        <f t="shared" si="102"/>
        <v>0</v>
      </c>
      <c r="D3285" s="79">
        <f t="shared" si="103"/>
        <v>0</v>
      </c>
    </row>
    <row r="3286" spans="1:4" x14ac:dyDescent="0.2">
      <c r="A3286" t="s">
        <v>152</v>
      </c>
      <c r="B3286" t="s">
        <v>151</v>
      </c>
      <c r="C3286" s="79">
        <f t="shared" si="102"/>
        <v>0</v>
      </c>
      <c r="D3286" s="79">
        <f t="shared" si="103"/>
        <v>0</v>
      </c>
    </row>
    <row r="3287" spans="1:4" x14ac:dyDescent="0.2">
      <c r="A3287" t="s">
        <v>152</v>
      </c>
      <c r="B3287" t="s">
        <v>151</v>
      </c>
      <c r="C3287" s="79">
        <f t="shared" si="102"/>
        <v>0</v>
      </c>
      <c r="D3287" s="79">
        <f t="shared" si="103"/>
        <v>0</v>
      </c>
    </row>
    <row r="3288" spans="1:4" x14ac:dyDescent="0.2">
      <c r="A3288" t="s">
        <v>152</v>
      </c>
      <c r="B3288" t="s">
        <v>151</v>
      </c>
      <c r="C3288" s="79">
        <f t="shared" si="102"/>
        <v>0</v>
      </c>
      <c r="D3288" s="79">
        <f t="shared" si="103"/>
        <v>0</v>
      </c>
    </row>
    <row r="3289" spans="1:4" x14ac:dyDescent="0.2">
      <c r="A3289" t="s">
        <v>152</v>
      </c>
      <c r="B3289" t="s">
        <v>151</v>
      </c>
      <c r="C3289" s="79">
        <f t="shared" si="102"/>
        <v>0</v>
      </c>
      <c r="D3289" s="79">
        <f t="shared" si="103"/>
        <v>0</v>
      </c>
    </row>
    <row r="3290" spans="1:4" x14ac:dyDescent="0.2">
      <c r="A3290" t="s">
        <v>152</v>
      </c>
      <c r="B3290" t="s">
        <v>151</v>
      </c>
      <c r="C3290" s="79">
        <f t="shared" si="102"/>
        <v>0</v>
      </c>
      <c r="D3290" s="79">
        <f t="shared" si="103"/>
        <v>0</v>
      </c>
    </row>
    <row r="3291" spans="1:4" x14ac:dyDescent="0.2">
      <c r="A3291" t="s">
        <v>152</v>
      </c>
      <c r="B3291" t="s">
        <v>151</v>
      </c>
      <c r="C3291" s="79">
        <f t="shared" si="102"/>
        <v>0</v>
      </c>
      <c r="D3291" s="79">
        <f t="shared" si="103"/>
        <v>0</v>
      </c>
    </row>
    <row r="3292" spans="1:4" x14ac:dyDescent="0.2">
      <c r="A3292" t="s">
        <v>152</v>
      </c>
      <c r="B3292" t="s">
        <v>151</v>
      </c>
      <c r="C3292" s="79">
        <f t="shared" si="102"/>
        <v>0</v>
      </c>
      <c r="D3292" s="79">
        <f t="shared" si="103"/>
        <v>0</v>
      </c>
    </row>
    <row r="3293" spans="1:4" x14ac:dyDescent="0.2">
      <c r="A3293" t="s">
        <v>152</v>
      </c>
      <c r="B3293" t="s">
        <v>151</v>
      </c>
      <c r="C3293" s="79">
        <f t="shared" si="102"/>
        <v>0</v>
      </c>
      <c r="D3293" s="79">
        <f t="shared" si="103"/>
        <v>0</v>
      </c>
    </row>
    <row r="3294" spans="1:4" x14ac:dyDescent="0.2">
      <c r="A3294" t="s">
        <v>152</v>
      </c>
      <c r="B3294" t="s">
        <v>151</v>
      </c>
      <c r="C3294" s="79">
        <f t="shared" si="102"/>
        <v>0</v>
      </c>
      <c r="D3294" s="79">
        <f t="shared" si="103"/>
        <v>0</v>
      </c>
    </row>
    <row r="3295" spans="1:4" x14ac:dyDescent="0.2">
      <c r="A3295" t="s">
        <v>152</v>
      </c>
      <c r="B3295" t="s">
        <v>151</v>
      </c>
      <c r="C3295" s="79">
        <f t="shared" si="102"/>
        <v>0</v>
      </c>
      <c r="D3295" s="79">
        <f t="shared" si="103"/>
        <v>0</v>
      </c>
    </row>
    <row r="3296" spans="1:4" x14ac:dyDescent="0.2">
      <c r="A3296" t="s">
        <v>152</v>
      </c>
      <c r="B3296" t="s">
        <v>151</v>
      </c>
      <c r="C3296" s="79">
        <f t="shared" si="102"/>
        <v>0</v>
      </c>
      <c r="D3296" s="79">
        <f t="shared" si="103"/>
        <v>0</v>
      </c>
    </row>
    <row r="3297" spans="1:4" x14ac:dyDescent="0.2">
      <c r="A3297" t="s">
        <v>152</v>
      </c>
      <c r="B3297" t="s">
        <v>151</v>
      </c>
      <c r="C3297" s="79">
        <f t="shared" si="102"/>
        <v>0</v>
      </c>
      <c r="D3297" s="79">
        <f t="shared" si="103"/>
        <v>0</v>
      </c>
    </row>
    <row r="3298" spans="1:4" x14ac:dyDescent="0.2">
      <c r="A3298" t="s">
        <v>152</v>
      </c>
      <c r="B3298" t="s">
        <v>151</v>
      </c>
      <c r="C3298" s="79">
        <f t="shared" si="102"/>
        <v>0</v>
      </c>
      <c r="D3298" s="79">
        <f t="shared" si="103"/>
        <v>0</v>
      </c>
    </row>
    <row r="3299" spans="1:4" x14ac:dyDescent="0.2">
      <c r="A3299" t="s">
        <v>152</v>
      </c>
      <c r="B3299" t="s">
        <v>151</v>
      </c>
      <c r="C3299" s="79">
        <f t="shared" si="102"/>
        <v>0</v>
      </c>
      <c r="D3299" s="79">
        <f t="shared" si="103"/>
        <v>0</v>
      </c>
    </row>
    <row r="3300" spans="1:4" x14ac:dyDescent="0.2">
      <c r="A3300" t="s">
        <v>152</v>
      </c>
      <c r="B3300" t="s">
        <v>151</v>
      </c>
      <c r="C3300" s="79">
        <f t="shared" si="102"/>
        <v>0</v>
      </c>
      <c r="D3300" s="79">
        <f t="shared" si="103"/>
        <v>0</v>
      </c>
    </row>
    <row r="3301" spans="1:4" x14ac:dyDescent="0.2">
      <c r="A3301" t="s">
        <v>152</v>
      </c>
      <c r="B3301" t="s">
        <v>151</v>
      </c>
      <c r="C3301" s="79">
        <f t="shared" si="102"/>
        <v>0</v>
      </c>
      <c r="D3301" s="79">
        <f t="shared" si="103"/>
        <v>0</v>
      </c>
    </row>
    <row r="3302" spans="1:4" x14ac:dyDescent="0.2">
      <c r="A3302" t="s">
        <v>152</v>
      </c>
      <c r="B3302" t="s">
        <v>151</v>
      </c>
      <c r="C3302" s="79">
        <f t="shared" si="102"/>
        <v>0</v>
      </c>
      <c r="D3302" s="79">
        <f t="shared" si="103"/>
        <v>0</v>
      </c>
    </row>
    <row r="3303" spans="1:4" x14ac:dyDescent="0.2">
      <c r="A3303" t="s">
        <v>152</v>
      </c>
      <c r="B3303" t="s">
        <v>151</v>
      </c>
      <c r="C3303" s="79">
        <f t="shared" si="102"/>
        <v>0</v>
      </c>
      <c r="D3303" s="79">
        <f t="shared" si="103"/>
        <v>0</v>
      </c>
    </row>
    <row r="3304" spans="1:4" x14ac:dyDescent="0.2">
      <c r="A3304" t="s">
        <v>152</v>
      </c>
      <c r="B3304" t="s">
        <v>151</v>
      </c>
      <c r="C3304" s="79">
        <f t="shared" si="102"/>
        <v>0</v>
      </c>
      <c r="D3304" s="79">
        <f t="shared" si="103"/>
        <v>0</v>
      </c>
    </row>
    <row r="3305" spans="1:4" x14ac:dyDescent="0.2">
      <c r="A3305" t="s">
        <v>152</v>
      </c>
      <c r="B3305" t="s">
        <v>151</v>
      </c>
      <c r="C3305" s="79">
        <f t="shared" si="102"/>
        <v>0</v>
      </c>
      <c r="D3305" s="79">
        <f t="shared" si="103"/>
        <v>0</v>
      </c>
    </row>
    <row r="3306" spans="1:4" x14ac:dyDescent="0.2">
      <c r="A3306" t="s">
        <v>152</v>
      </c>
      <c r="B3306" t="s">
        <v>151</v>
      </c>
      <c r="C3306" s="79">
        <f t="shared" si="102"/>
        <v>0</v>
      </c>
      <c r="D3306" s="79">
        <f t="shared" si="103"/>
        <v>0</v>
      </c>
    </row>
    <row r="3307" spans="1:4" x14ac:dyDescent="0.2">
      <c r="A3307" t="s">
        <v>152</v>
      </c>
      <c r="B3307" t="s">
        <v>151</v>
      </c>
      <c r="C3307" s="79">
        <f t="shared" si="102"/>
        <v>0</v>
      </c>
      <c r="D3307" s="79">
        <f t="shared" si="103"/>
        <v>0</v>
      </c>
    </row>
    <row r="3308" spans="1:4" x14ac:dyDescent="0.2">
      <c r="A3308" t="s">
        <v>152</v>
      </c>
      <c r="B3308" t="s">
        <v>151</v>
      </c>
      <c r="C3308" s="79">
        <f t="shared" si="102"/>
        <v>0</v>
      </c>
      <c r="D3308" s="79">
        <f t="shared" si="103"/>
        <v>0</v>
      </c>
    </row>
    <row r="3309" spans="1:4" x14ac:dyDescent="0.2">
      <c r="A3309" t="s">
        <v>152</v>
      </c>
      <c r="B3309" t="s">
        <v>151</v>
      </c>
      <c r="C3309" s="79">
        <f t="shared" si="102"/>
        <v>0</v>
      </c>
      <c r="D3309" s="79">
        <f t="shared" si="103"/>
        <v>0</v>
      </c>
    </row>
    <row r="3310" spans="1:4" x14ac:dyDescent="0.2">
      <c r="A3310" t="s">
        <v>152</v>
      </c>
      <c r="B3310" t="s">
        <v>151</v>
      </c>
      <c r="C3310" s="79">
        <f t="shared" si="102"/>
        <v>0</v>
      </c>
      <c r="D3310" s="79">
        <f t="shared" si="103"/>
        <v>0</v>
      </c>
    </row>
    <row r="3311" spans="1:4" x14ac:dyDescent="0.2">
      <c r="A3311" t="s">
        <v>152</v>
      </c>
      <c r="B3311" t="s">
        <v>151</v>
      </c>
      <c r="C3311" s="79">
        <f t="shared" si="102"/>
        <v>0</v>
      </c>
      <c r="D3311" s="79">
        <f t="shared" si="103"/>
        <v>0</v>
      </c>
    </row>
    <row r="3312" spans="1:4" x14ac:dyDescent="0.2">
      <c r="A3312" t="s">
        <v>152</v>
      </c>
      <c r="B3312" t="s">
        <v>151</v>
      </c>
      <c r="C3312" s="79">
        <f t="shared" si="102"/>
        <v>0</v>
      </c>
      <c r="D3312" s="79">
        <f t="shared" si="103"/>
        <v>0</v>
      </c>
    </row>
    <row r="3313" spans="1:4" x14ac:dyDescent="0.2">
      <c r="A3313" t="s">
        <v>152</v>
      </c>
      <c r="B3313" t="s">
        <v>151</v>
      </c>
      <c r="C3313" s="79">
        <f t="shared" si="102"/>
        <v>0</v>
      </c>
      <c r="D3313" s="79">
        <f t="shared" si="103"/>
        <v>0</v>
      </c>
    </row>
    <row r="3314" spans="1:4" x14ac:dyDescent="0.2">
      <c r="A3314" t="s">
        <v>152</v>
      </c>
      <c r="B3314" t="s">
        <v>151</v>
      </c>
      <c r="C3314" s="79">
        <f t="shared" si="102"/>
        <v>0</v>
      </c>
      <c r="D3314" s="79">
        <f t="shared" si="103"/>
        <v>0</v>
      </c>
    </row>
    <row r="3315" spans="1:4" x14ac:dyDescent="0.2">
      <c r="A3315" t="s">
        <v>152</v>
      </c>
      <c r="B3315" t="s">
        <v>151</v>
      </c>
      <c r="C3315" s="79">
        <f t="shared" si="102"/>
        <v>0</v>
      </c>
      <c r="D3315" s="79">
        <f t="shared" si="103"/>
        <v>0</v>
      </c>
    </row>
    <row r="3316" spans="1:4" x14ac:dyDescent="0.2">
      <c r="A3316" t="s">
        <v>152</v>
      </c>
      <c r="B3316" t="s">
        <v>151</v>
      </c>
      <c r="C3316" s="79">
        <f t="shared" si="102"/>
        <v>0</v>
      </c>
      <c r="D3316" s="79">
        <f t="shared" si="103"/>
        <v>0</v>
      </c>
    </row>
    <row r="3317" spans="1:4" x14ac:dyDescent="0.2">
      <c r="A3317" t="s">
        <v>152</v>
      </c>
      <c r="B3317" t="s">
        <v>151</v>
      </c>
      <c r="C3317" s="79">
        <f t="shared" si="102"/>
        <v>0</v>
      </c>
      <c r="D3317" s="79">
        <f t="shared" si="103"/>
        <v>0</v>
      </c>
    </row>
    <row r="3318" spans="1:4" x14ac:dyDescent="0.2">
      <c r="A3318" t="s">
        <v>152</v>
      </c>
      <c r="B3318" t="s">
        <v>151</v>
      </c>
      <c r="C3318" s="79">
        <f t="shared" si="102"/>
        <v>0</v>
      </c>
      <c r="D3318" s="79">
        <f t="shared" si="103"/>
        <v>0</v>
      </c>
    </row>
    <row r="3319" spans="1:4" x14ac:dyDescent="0.2">
      <c r="A3319" t="s">
        <v>152</v>
      </c>
      <c r="B3319" t="s">
        <v>151</v>
      </c>
      <c r="C3319" s="79">
        <f t="shared" si="102"/>
        <v>0</v>
      </c>
      <c r="D3319" s="79">
        <f t="shared" si="103"/>
        <v>0</v>
      </c>
    </row>
    <row r="3320" spans="1:4" x14ac:dyDescent="0.2">
      <c r="A3320" t="s">
        <v>152</v>
      </c>
      <c r="B3320" t="s">
        <v>151</v>
      </c>
      <c r="C3320" s="79">
        <f t="shared" si="102"/>
        <v>0</v>
      </c>
      <c r="D3320" s="79">
        <f t="shared" si="103"/>
        <v>0</v>
      </c>
    </row>
    <row r="3321" spans="1:4" x14ac:dyDescent="0.2">
      <c r="A3321" t="s">
        <v>152</v>
      </c>
      <c r="B3321" t="s">
        <v>151</v>
      </c>
      <c r="C3321" s="79">
        <f t="shared" si="102"/>
        <v>0</v>
      </c>
      <c r="D3321" s="79">
        <f t="shared" si="103"/>
        <v>0</v>
      </c>
    </row>
    <row r="3322" spans="1:4" x14ac:dyDescent="0.2">
      <c r="A3322" t="s">
        <v>152</v>
      </c>
      <c r="B3322" t="s">
        <v>151</v>
      </c>
      <c r="C3322" s="79">
        <f t="shared" si="102"/>
        <v>0</v>
      </c>
      <c r="D3322" s="79">
        <f t="shared" si="103"/>
        <v>0</v>
      </c>
    </row>
    <row r="3323" spans="1:4" x14ac:dyDescent="0.2">
      <c r="A3323" t="s">
        <v>152</v>
      </c>
      <c r="B3323" t="s">
        <v>151</v>
      </c>
      <c r="C3323" s="79">
        <f t="shared" si="102"/>
        <v>0</v>
      </c>
      <c r="D3323" s="79">
        <f t="shared" si="103"/>
        <v>0</v>
      </c>
    </row>
    <row r="3324" spans="1:4" x14ac:dyDescent="0.2">
      <c r="A3324" t="s">
        <v>152</v>
      </c>
      <c r="B3324" t="s">
        <v>151</v>
      </c>
      <c r="C3324" s="79">
        <f t="shared" si="102"/>
        <v>0</v>
      </c>
      <c r="D3324" s="79">
        <f t="shared" si="103"/>
        <v>0</v>
      </c>
    </row>
    <row r="3325" spans="1:4" x14ac:dyDescent="0.2">
      <c r="A3325" t="s">
        <v>152</v>
      </c>
      <c r="B3325" t="s">
        <v>151</v>
      </c>
      <c r="C3325" s="79">
        <f t="shared" si="102"/>
        <v>0</v>
      </c>
      <c r="D3325" s="79">
        <f t="shared" si="103"/>
        <v>0</v>
      </c>
    </row>
    <row r="3326" spans="1:4" x14ac:dyDescent="0.2">
      <c r="A3326" t="s">
        <v>152</v>
      </c>
      <c r="B3326" t="s">
        <v>151</v>
      </c>
      <c r="C3326" s="79">
        <f t="shared" si="102"/>
        <v>0</v>
      </c>
      <c r="D3326" s="79">
        <f t="shared" si="103"/>
        <v>0</v>
      </c>
    </row>
    <row r="3327" spans="1:4" x14ac:dyDescent="0.2">
      <c r="A3327" t="s">
        <v>152</v>
      </c>
      <c r="B3327" t="s">
        <v>151</v>
      </c>
      <c r="C3327" s="79">
        <f t="shared" si="102"/>
        <v>0</v>
      </c>
      <c r="D3327" s="79">
        <f t="shared" si="103"/>
        <v>0</v>
      </c>
    </row>
    <row r="3328" spans="1:4" x14ac:dyDescent="0.2">
      <c r="A3328" t="s">
        <v>152</v>
      </c>
      <c r="B3328" t="s">
        <v>151</v>
      </c>
      <c r="C3328" s="79">
        <f t="shared" si="102"/>
        <v>0</v>
      </c>
      <c r="D3328" s="79">
        <f t="shared" si="103"/>
        <v>0</v>
      </c>
    </row>
    <row r="3329" spans="1:4" x14ac:dyDescent="0.2">
      <c r="A3329" t="s">
        <v>152</v>
      </c>
      <c r="B3329" t="s">
        <v>151</v>
      </c>
      <c r="C3329" s="79">
        <f t="shared" si="102"/>
        <v>0</v>
      </c>
      <c r="D3329" s="79">
        <f t="shared" si="103"/>
        <v>0</v>
      </c>
    </row>
    <row r="3330" spans="1:4" x14ac:dyDescent="0.2">
      <c r="A3330" t="s">
        <v>152</v>
      </c>
      <c r="B3330" t="s">
        <v>151</v>
      </c>
      <c r="C3330" s="79">
        <f t="shared" si="102"/>
        <v>0</v>
      </c>
      <c r="D3330" s="79">
        <f t="shared" si="103"/>
        <v>0</v>
      </c>
    </row>
    <row r="3331" spans="1:4" x14ac:dyDescent="0.2">
      <c r="A3331" t="s">
        <v>152</v>
      </c>
      <c r="B3331" t="s">
        <v>151</v>
      </c>
      <c r="C3331" s="79">
        <f t="shared" ref="C3331:C3394" si="104">IF(A3331="Male", 1, 0)</f>
        <v>0</v>
      </c>
      <c r="D3331" s="79">
        <f t="shared" ref="D3331:D3394" si="105">IF(B3331="Yes", 1, 0)</f>
        <v>0</v>
      </c>
    </row>
    <row r="3332" spans="1:4" x14ac:dyDescent="0.2">
      <c r="A3332" t="s">
        <v>152</v>
      </c>
      <c r="B3332" t="s">
        <v>151</v>
      </c>
      <c r="C3332" s="79">
        <f t="shared" si="104"/>
        <v>0</v>
      </c>
      <c r="D3332" s="79">
        <f t="shared" si="105"/>
        <v>0</v>
      </c>
    </row>
    <row r="3333" spans="1:4" x14ac:dyDescent="0.2">
      <c r="A3333" t="s">
        <v>152</v>
      </c>
      <c r="B3333" t="s">
        <v>151</v>
      </c>
      <c r="C3333" s="79">
        <f t="shared" si="104"/>
        <v>0</v>
      </c>
      <c r="D3333" s="79">
        <f t="shared" si="105"/>
        <v>0</v>
      </c>
    </row>
    <row r="3334" spans="1:4" x14ac:dyDescent="0.2">
      <c r="A3334" t="s">
        <v>152</v>
      </c>
      <c r="B3334" t="s">
        <v>151</v>
      </c>
      <c r="C3334" s="79">
        <f t="shared" si="104"/>
        <v>0</v>
      </c>
      <c r="D3334" s="79">
        <f t="shared" si="105"/>
        <v>0</v>
      </c>
    </row>
    <row r="3335" spans="1:4" x14ac:dyDescent="0.2">
      <c r="A3335" t="s">
        <v>152</v>
      </c>
      <c r="B3335" t="s">
        <v>151</v>
      </c>
      <c r="C3335" s="79">
        <f t="shared" si="104"/>
        <v>0</v>
      </c>
      <c r="D3335" s="79">
        <f t="shared" si="105"/>
        <v>0</v>
      </c>
    </row>
    <row r="3336" spans="1:4" x14ac:dyDescent="0.2">
      <c r="A3336" t="s">
        <v>152</v>
      </c>
      <c r="B3336" t="s">
        <v>151</v>
      </c>
      <c r="C3336" s="79">
        <f t="shared" si="104"/>
        <v>0</v>
      </c>
      <c r="D3336" s="79">
        <f t="shared" si="105"/>
        <v>0</v>
      </c>
    </row>
    <row r="3337" spans="1:4" x14ac:dyDescent="0.2">
      <c r="A3337" t="s">
        <v>152</v>
      </c>
      <c r="B3337" t="s">
        <v>151</v>
      </c>
      <c r="C3337" s="79">
        <f t="shared" si="104"/>
        <v>0</v>
      </c>
      <c r="D3337" s="79">
        <f t="shared" si="105"/>
        <v>0</v>
      </c>
    </row>
    <row r="3338" spans="1:4" x14ac:dyDescent="0.2">
      <c r="A3338" t="s">
        <v>152</v>
      </c>
      <c r="B3338" t="s">
        <v>151</v>
      </c>
      <c r="C3338" s="79">
        <f t="shared" si="104"/>
        <v>0</v>
      </c>
      <c r="D3338" s="79">
        <f t="shared" si="105"/>
        <v>0</v>
      </c>
    </row>
    <row r="3339" spans="1:4" x14ac:dyDescent="0.2">
      <c r="A3339" t="s">
        <v>152</v>
      </c>
      <c r="B3339" t="s">
        <v>151</v>
      </c>
      <c r="C3339" s="79">
        <f t="shared" si="104"/>
        <v>0</v>
      </c>
      <c r="D3339" s="79">
        <f t="shared" si="105"/>
        <v>0</v>
      </c>
    </row>
    <row r="3340" spans="1:4" x14ac:dyDescent="0.2">
      <c r="A3340" t="s">
        <v>152</v>
      </c>
      <c r="B3340" t="s">
        <v>151</v>
      </c>
      <c r="C3340" s="79">
        <f t="shared" si="104"/>
        <v>0</v>
      </c>
      <c r="D3340" s="79">
        <f t="shared" si="105"/>
        <v>0</v>
      </c>
    </row>
    <row r="3341" spans="1:4" x14ac:dyDescent="0.2">
      <c r="A3341" t="s">
        <v>152</v>
      </c>
      <c r="B3341" t="s">
        <v>151</v>
      </c>
      <c r="C3341" s="79">
        <f t="shared" si="104"/>
        <v>0</v>
      </c>
      <c r="D3341" s="79">
        <f t="shared" si="105"/>
        <v>0</v>
      </c>
    </row>
    <row r="3342" spans="1:4" x14ac:dyDescent="0.2">
      <c r="A3342" t="s">
        <v>152</v>
      </c>
      <c r="B3342" t="s">
        <v>151</v>
      </c>
      <c r="C3342" s="79">
        <f t="shared" si="104"/>
        <v>0</v>
      </c>
      <c r="D3342" s="79">
        <f t="shared" si="105"/>
        <v>0</v>
      </c>
    </row>
    <row r="3343" spans="1:4" x14ac:dyDescent="0.2">
      <c r="A3343" t="s">
        <v>152</v>
      </c>
      <c r="B3343" t="s">
        <v>151</v>
      </c>
      <c r="C3343" s="79">
        <f t="shared" si="104"/>
        <v>0</v>
      </c>
      <c r="D3343" s="79">
        <f t="shared" si="105"/>
        <v>0</v>
      </c>
    </row>
    <row r="3344" spans="1:4" x14ac:dyDescent="0.2">
      <c r="A3344" t="s">
        <v>152</v>
      </c>
      <c r="B3344" t="s">
        <v>151</v>
      </c>
      <c r="C3344" s="79">
        <f t="shared" si="104"/>
        <v>0</v>
      </c>
      <c r="D3344" s="79">
        <f t="shared" si="105"/>
        <v>0</v>
      </c>
    </row>
    <row r="3345" spans="1:4" x14ac:dyDescent="0.2">
      <c r="A3345" t="s">
        <v>152</v>
      </c>
      <c r="B3345" t="s">
        <v>151</v>
      </c>
      <c r="C3345" s="79">
        <f t="shared" si="104"/>
        <v>0</v>
      </c>
      <c r="D3345" s="79">
        <f t="shared" si="105"/>
        <v>0</v>
      </c>
    </row>
    <row r="3346" spans="1:4" x14ac:dyDescent="0.2">
      <c r="A3346" t="s">
        <v>152</v>
      </c>
      <c r="B3346" t="s">
        <v>151</v>
      </c>
      <c r="C3346" s="79">
        <f t="shared" si="104"/>
        <v>0</v>
      </c>
      <c r="D3346" s="79">
        <f t="shared" si="105"/>
        <v>0</v>
      </c>
    </row>
    <row r="3347" spans="1:4" x14ac:dyDescent="0.2">
      <c r="A3347" t="s">
        <v>152</v>
      </c>
      <c r="B3347" t="s">
        <v>151</v>
      </c>
      <c r="C3347" s="79">
        <f t="shared" si="104"/>
        <v>0</v>
      </c>
      <c r="D3347" s="79">
        <f t="shared" si="105"/>
        <v>0</v>
      </c>
    </row>
    <row r="3348" spans="1:4" x14ac:dyDescent="0.2">
      <c r="A3348" t="s">
        <v>152</v>
      </c>
      <c r="B3348" t="s">
        <v>151</v>
      </c>
      <c r="C3348" s="79">
        <f t="shared" si="104"/>
        <v>0</v>
      </c>
      <c r="D3348" s="79">
        <f t="shared" si="105"/>
        <v>0</v>
      </c>
    </row>
    <row r="3349" spans="1:4" x14ac:dyDescent="0.2">
      <c r="A3349" t="s">
        <v>152</v>
      </c>
      <c r="B3349" t="s">
        <v>151</v>
      </c>
      <c r="C3349" s="79">
        <f t="shared" si="104"/>
        <v>0</v>
      </c>
      <c r="D3349" s="79">
        <f t="shared" si="105"/>
        <v>0</v>
      </c>
    </row>
    <row r="3350" spans="1:4" x14ac:dyDescent="0.2">
      <c r="A3350" t="s">
        <v>152</v>
      </c>
      <c r="B3350" t="s">
        <v>151</v>
      </c>
      <c r="C3350" s="79">
        <f t="shared" si="104"/>
        <v>0</v>
      </c>
      <c r="D3350" s="79">
        <f t="shared" si="105"/>
        <v>0</v>
      </c>
    </row>
    <row r="3351" spans="1:4" x14ac:dyDescent="0.2">
      <c r="A3351" t="s">
        <v>152</v>
      </c>
      <c r="B3351" t="s">
        <v>151</v>
      </c>
      <c r="C3351" s="79">
        <f t="shared" si="104"/>
        <v>0</v>
      </c>
      <c r="D3351" s="79">
        <f t="shared" si="105"/>
        <v>0</v>
      </c>
    </row>
    <row r="3352" spans="1:4" x14ac:dyDescent="0.2">
      <c r="A3352" t="s">
        <v>152</v>
      </c>
      <c r="B3352" t="s">
        <v>151</v>
      </c>
      <c r="C3352" s="79">
        <f t="shared" si="104"/>
        <v>0</v>
      </c>
      <c r="D3352" s="79">
        <f t="shared" si="105"/>
        <v>0</v>
      </c>
    </row>
    <row r="3353" spans="1:4" x14ac:dyDescent="0.2">
      <c r="A3353" t="s">
        <v>152</v>
      </c>
      <c r="B3353" t="s">
        <v>151</v>
      </c>
      <c r="C3353" s="79">
        <f t="shared" si="104"/>
        <v>0</v>
      </c>
      <c r="D3353" s="79">
        <f t="shared" si="105"/>
        <v>0</v>
      </c>
    </row>
    <row r="3354" spans="1:4" x14ac:dyDescent="0.2">
      <c r="A3354" t="s">
        <v>152</v>
      </c>
      <c r="B3354" t="s">
        <v>151</v>
      </c>
      <c r="C3354" s="79">
        <f t="shared" si="104"/>
        <v>0</v>
      </c>
      <c r="D3354" s="79">
        <f t="shared" si="105"/>
        <v>0</v>
      </c>
    </row>
    <row r="3355" spans="1:4" x14ac:dyDescent="0.2">
      <c r="A3355" t="s">
        <v>152</v>
      </c>
      <c r="B3355" t="s">
        <v>151</v>
      </c>
      <c r="C3355" s="79">
        <f t="shared" si="104"/>
        <v>0</v>
      </c>
      <c r="D3355" s="79">
        <f t="shared" si="105"/>
        <v>0</v>
      </c>
    </row>
    <row r="3356" spans="1:4" x14ac:dyDescent="0.2">
      <c r="A3356" t="s">
        <v>152</v>
      </c>
      <c r="B3356" t="s">
        <v>151</v>
      </c>
      <c r="C3356" s="79">
        <f t="shared" si="104"/>
        <v>0</v>
      </c>
      <c r="D3356" s="79">
        <f t="shared" si="105"/>
        <v>0</v>
      </c>
    </row>
    <row r="3357" spans="1:4" x14ac:dyDescent="0.2">
      <c r="A3357" t="s">
        <v>152</v>
      </c>
      <c r="B3357" t="s">
        <v>151</v>
      </c>
      <c r="C3357" s="79">
        <f t="shared" si="104"/>
        <v>0</v>
      </c>
      <c r="D3357" s="79">
        <f t="shared" si="105"/>
        <v>0</v>
      </c>
    </row>
    <row r="3358" spans="1:4" x14ac:dyDescent="0.2">
      <c r="A3358" t="s">
        <v>152</v>
      </c>
      <c r="B3358" t="s">
        <v>151</v>
      </c>
      <c r="C3358" s="79">
        <f t="shared" si="104"/>
        <v>0</v>
      </c>
      <c r="D3358" s="79">
        <f t="shared" si="105"/>
        <v>0</v>
      </c>
    </row>
    <row r="3359" spans="1:4" x14ac:dyDescent="0.2">
      <c r="A3359" t="s">
        <v>152</v>
      </c>
      <c r="B3359" t="s">
        <v>151</v>
      </c>
      <c r="C3359" s="79">
        <f t="shared" si="104"/>
        <v>0</v>
      </c>
      <c r="D3359" s="79">
        <f t="shared" si="105"/>
        <v>0</v>
      </c>
    </row>
    <row r="3360" spans="1:4" x14ac:dyDescent="0.2">
      <c r="A3360" t="s">
        <v>152</v>
      </c>
      <c r="B3360" t="s">
        <v>151</v>
      </c>
      <c r="C3360" s="79">
        <f t="shared" si="104"/>
        <v>0</v>
      </c>
      <c r="D3360" s="79">
        <f t="shared" si="105"/>
        <v>0</v>
      </c>
    </row>
    <row r="3361" spans="1:4" x14ac:dyDescent="0.2">
      <c r="A3361" t="s">
        <v>152</v>
      </c>
      <c r="B3361" t="s">
        <v>151</v>
      </c>
      <c r="C3361" s="79">
        <f t="shared" si="104"/>
        <v>0</v>
      </c>
      <c r="D3361" s="79">
        <f t="shared" si="105"/>
        <v>0</v>
      </c>
    </row>
    <row r="3362" spans="1:4" x14ac:dyDescent="0.2">
      <c r="A3362" t="s">
        <v>152</v>
      </c>
      <c r="B3362" t="s">
        <v>151</v>
      </c>
      <c r="C3362" s="79">
        <f t="shared" si="104"/>
        <v>0</v>
      </c>
      <c r="D3362" s="79">
        <f t="shared" si="105"/>
        <v>0</v>
      </c>
    </row>
    <row r="3363" spans="1:4" x14ac:dyDescent="0.2">
      <c r="A3363" t="s">
        <v>152</v>
      </c>
      <c r="B3363" t="s">
        <v>151</v>
      </c>
      <c r="C3363" s="79">
        <f t="shared" si="104"/>
        <v>0</v>
      </c>
      <c r="D3363" s="79">
        <f t="shared" si="105"/>
        <v>0</v>
      </c>
    </row>
    <row r="3364" spans="1:4" x14ac:dyDescent="0.2">
      <c r="A3364" t="s">
        <v>152</v>
      </c>
      <c r="B3364" t="s">
        <v>151</v>
      </c>
      <c r="C3364" s="79">
        <f t="shared" si="104"/>
        <v>0</v>
      </c>
      <c r="D3364" s="79">
        <f t="shared" si="105"/>
        <v>0</v>
      </c>
    </row>
    <row r="3365" spans="1:4" x14ac:dyDescent="0.2">
      <c r="A3365" t="s">
        <v>152</v>
      </c>
      <c r="B3365" t="s">
        <v>151</v>
      </c>
      <c r="C3365" s="79">
        <f t="shared" si="104"/>
        <v>0</v>
      </c>
      <c r="D3365" s="79">
        <f t="shared" si="105"/>
        <v>0</v>
      </c>
    </row>
    <row r="3366" spans="1:4" x14ac:dyDescent="0.2">
      <c r="A3366" t="s">
        <v>152</v>
      </c>
      <c r="B3366" t="s">
        <v>151</v>
      </c>
      <c r="C3366" s="79">
        <f t="shared" si="104"/>
        <v>0</v>
      </c>
      <c r="D3366" s="79">
        <f t="shared" si="105"/>
        <v>0</v>
      </c>
    </row>
    <row r="3367" spans="1:4" x14ac:dyDescent="0.2">
      <c r="A3367" t="s">
        <v>152</v>
      </c>
      <c r="B3367" t="s">
        <v>151</v>
      </c>
      <c r="C3367" s="79">
        <f t="shared" si="104"/>
        <v>0</v>
      </c>
      <c r="D3367" s="79">
        <f t="shared" si="105"/>
        <v>0</v>
      </c>
    </row>
    <row r="3368" spans="1:4" x14ac:dyDescent="0.2">
      <c r="A3368" t="s">
        <v>152</v>
      </c>
      <c r="B3368" t="s">
        <v>151</v>
      </c>
      <c r="C3368" s="79">
        <f t="shared" si="104"/>
        <v>0</v>
      </c>
      <c r="D3368" s="79">
        <f t="shared" si="105"/>
        <v>0</v>
      </c>
    </row>
    <row r="3369" spans="1:4" x14ac:dyDescent="0.2">
      <c r="A3369" t="s">
        <v>152</v>
      </c>
      <c r="B3369" t="s">
        <v>151</v>
      </c>
      <c r="C3369" s="79">
        <f t="shared" si="104"/>
        <v>0</v>
      </c>
      <c r="D3369" s="79">
        <f t="shared" si="105"/>
        <v>0</v>
      </c>
    </row>
    <row r="3370" spans="1:4" x14ac:dyDescent="0.2">
      <c r="A3370" t="s">
        <v>152</v>
      </c>
      <c r="B3370" t="s">
        <v>151</v>
      </c>
      <c r="C3370" s="79">
        <f t="shared" si="104"/>
        <v>0</v>
      </c>
      <c r="D3370" s="79">
        <f t="shared" si="105"/>
        <v>0</v>
      </c>
    </row>
    <row r="3371" spans="1:4" x14ac:dyDescent="0.2">
      <c r="A3371" t="s">
        <v>152</v>
      </c>
      <c r="B3371" t="s">
        <v>151</v>
      </c>
      <c r="C3371" s="79">
        <f t="shared" si="104"/>
        <v>0</v>
      </c>
      <c r="D3371" s="79">
        <f t="shared" si="105"/>
        <v>0</v>
      </c>
    </row>
    <row r="3372" spans="1:4" x14ac:dyDescent="0.2">
      <c r="A3372" t="s">
        <v>152</v>
      </c>
      <c r="B3372" t="s">
        <v>151</v>
      </c>
      <c r="C3372" s="79">
        <f t="shared" si="104"/>
        <v>0</v>
      </c>
      <c r="D3372" s="79">
        <f t="shared" si="105"/>
        <v>0</v>
      </c>
    </row>
    <row r="3373" spans="1:4" x14ac:dyDescent="0.2">
      <c r="A3373" t="s">
        <v>152</v>
      </c>
      <c r="B3373" t="s">
        <v>151</v>
      </c>
      <c r="C3373" s="79">
        <f t="shared" si="104"/>
        <v>0</v>
      </c>
      <c r="D3373" s="79">
        <f t="shared" si="105"/>
        <v>0</v>
      </c>
    </row>
    <row r="3374" spans="1:4" x14ac:dyDescent="0.2">
      <c r="A3374" t="s">
        <v>152</v>
      </c>
      <c r="B3374" t="s">
        <v>151</v>
      </c>
      <c r="C3374" s="79">
        <f t="shared" si="104"/>
        <v>0</v>
      </c>
      <c r="D3374" s="79">
        <f t="shared" si="105"/>
        <v>0</v>
      </c>
    </row>
    <row r="3375" spans="1:4" x14ac:dyDescent="0.2">
      <c r="A3375" t="s">
        <v>152</v>
      </c>
      <c r="B3375" t="s">
        <v>151</v>
      </c>
      <c r="C3375" s="79">
        <f t="shared" si="104"/>
        <v>0</v>
      </c>
      <c r="D3375" s="79">
        <f t="shared" si="105"/>
        <v>0</v>
      </c>
    </row>
    <row r="3376" spans="1:4" x14ac:dyDescent="0.2">
      <c r="A3376" t="s">
        <v>152</v>
      </c>
      <c r="B3376" t="s">
        <v>151</v>
      </c>
      <c r="C3376" s="79">
        <f t="shared" si="104"/>
        <v>0</v>
      </c>
      <c r="D3376" s="79">
        <f t="shared" si="105"/>
        <v>0</v>
      </c>
    </row>
    <row r="3377" spans="1:4" x14ac:dyDescent="0.2">
      <c r="A3377" t="s">
        <v>152</v>
      </c>
      <c r="B3377" t="s">
        <v>151</v>
      </c>
      <c r="C3377" s="79">
        <f t="shared" si="104"/>
        <v>0</v>
      </c>
      <c r="D3377" s="79">
        <f t="shared" si="105"/>
        <v>0</v>
      </c>
    </row>
    <row r="3378" spans="1:4" x14ac:dyDescent="0.2">
      <c r="A3378" t="s">
        <v>152</v>
      </c>
      <c r="B3378" t="s">
        <v>151</v>
      </c>
      <c r="C3378" s="79">
        <f t="shared" si="104"/>
        <v>0</v>
      </c>
      <c r="D3378" s="79">
        <f t="shared" si="105"/>
        <v>0</v>
      </c>
    </row>
    <row r="3379" spans="1:4" x14ac:dyDescent="0.2">
      <c r="A3379" t="s">
        <v>152</v>
      </c>
      <c r="B3379" t="s">
        <v>151</v>
      </c>
      <c r="C3379" s="79">
        <f t="shared" si="104"/>
        <v>0</v>
      </c>
      <c r="D3379" s="79">
        <f t="shared" si="105"/>
        <v>0</v>
      </c>
    </row>
    <row r="3380" spans="1:4" x14ac:dyDescent="0.2">
      <c r="A3380" t="s">
        <v>152</v>
      </c>
      <c r="B3380" t="s">
        <v>151</v>
      </c>
      <c r="C3380" s="79">
        <f t="shared" si="104"/>
        <v>0</v>
      </c>
      <c r="D3380" s="79">
        <f t="shared" si="105"/>
        <v>0</v>
      </c>
    </row>
    <row r="3381" spans="1:4" x14ac:dyDescent="0.2">
      <c r="A3381" t="s">
        <v>152</v>
      </c>
      <c r="B3381" t="s">
        <v>151</v>
      </c>
      <c r="C3381" s="79">
        <f t="shared" si="104"/>
        <v>0</v>
      </c>
      <c r="D3381" s="79">
        <f t="shared" si="105"/>
        <v>0</v>
      </c>
    </row>
    <row r="3382" spans="1:4" x14ac:dyDescent="0.2">
      <c r="A3382" t="s">
        <v>152</v>
      </c>
      <c r="B3382" t="s">
        <v>151</v>
      </c>
      <c r="C3382" s="79">
        <f t="shared" si="104"/>
        <v>0</v>
      </c>
      <c r="D3382" s="79">
        <f t="shared" si="105"/>
        <v>0</v>
      </c>
    </row>
    <row r="3383" spans="1:4" x14ac:dyDescent="0.2">
      <c r="A3383" t="s">
        <v>152</v>
      </c>
      <c r="B3383" t="s">
        <v>151</v>
      </c>
      <c r="C3383" s="79">
        <f t="shared" si="104"/>
        <v>0</v>
      </c>
      <c r="D3383" s="79">
        <f t="shared" si="105"/>
        <v>0</v>
      </c>
    </row>
    <row r="3384" spans="1:4" x14ac:dyDescent="0.2">
      <c r="A3384" t="s">
        <v>152</v>
      </c>
      <c r="B3384" t="s">
        <v>151</v>
      </c>
      <c r="C3384" s="79">
        <f t="shared" si="104"/>
        <v>0</v>
      </c>
      <c r="D3384" s="79">
        <f t="shared" si="105"/>
        <v>0</v>
      </c>
    </row>
    <row r="3385" spans="1:4" x14ac:dyDescent="0.2">
      <c r="A3385" t="s">
        <v>152</v>
      </c>
      <c r="B3385" t="s">
        <v>151</v>
      </c>
      <c r="C3385" s="79">
        <f t="shared" si="104"/>
        <v>0</v>
      </c>
      <c r="D3385" s="79">
        <f t="shared" si="105"/>
        <v>0</v>
      </c>
    </row>
    <row r="3386" spans="1:4" x14ac:dyDescent="0.2">
      <c r="A3386" t="s">
        <v>152</v>
      </c>
      <c r="B3386" t="s">
        <v>151</v>
      </c>
      <c r="C3386" s="79">
        <f t="shared" si="104"/>
        <v>0</v>
      </c>
      <c r="D3386" s="79">
        <f t="shared" si="105"/>
        <v>0</v>
      </c>
    </row>
    <row r="3387" spans="1:4" x14ac:dyDescent="0.2">
      <c r="A3387" t="s">
        <v>152</v>
      </c>
      <c r="B3387" t="s">
        <v>151</v>
      </c>
      <c r="C3387" s="79">
        <f t="shared" si="104"/>
        <v>0</v>
      </c>
      <c r="D3387" s="79">
        <f t="shared" si="105"/>
        <v>0</v>
      </c>
    </row>
    <row r="3388" spans="1:4" x14ac:dyDescent="0.2">
      <c r="A3388" t="s">
        <v>152</v>
      </c>
      <c r="B3388" t="s">
        <v>151</v>
      </c>
      <c r="C3388" s="79">
        <f t="shared" si="104"/>
        <v>0</v>
      </c>
      <c r="D3388" s="79">
        <f t="shared" si="105"/>
        <v>0</v>
      </c>
    </row>
    <row r="3389" spans="1:4" x14ac:dyDescent="0.2">
      <c r="A3389" t="s">
        <v>152</v>
      </c>
      <c r="B3389" t="s">
        <v>151</v>
      </c>
      <c r="C3389" s="79">
        <f t="shared" si="104"/>
        <v>0</v>
      </c>
      <c r="D3389" s="79">
        <f t="shared" si="105"/>
        <v>0</v>
      </c>
    </row>
    <row r="3390" spans="1:4" x14ac:dyDescent="0.2">
      <c r="A3390" t="s">
        <v>152</v>
      </c>
      <c r="B3390" t="s">
        <v>151</v>
      </c>
      <c r="C3390" s="79">
        <f t="shared" si="104"/>
        <v>0</v>
      </c>
      <c r="D3390" s="79">
        <f t="shared" si="105"/>
        <v>0</v>
      </c>
    </row>
    <row r="3391" spans="1:4" x14ac:dyDescent="0.2">
      <c r="A3391" t="s">
        <v>152</v>
      </c>
      <c r="B3391" t="s">
        <v>151</v>
      </c>
      <c r="C3391" s="79">
        <f t="shared" si="104"/>
        <v>0</v>
      </c>
      <c r="D3391" s="79">
        <f t="shared" si="105"/>
        <v>0</v>
      </c>
    </row>
    <row r="3392" spans="1:4" x14ac:dyDescent="0.2">
      <c r="A3392" t="s">
        <v>152</v>
      </c>
      <c r="B3392" t="s">
        <v>151</v>
      </c>
      <c r="C3392" s="79">
        <f t="shared" si="104"/>
        <v>0</v>
      </c>
      <c r="D3392" s="79">
        <f t="shared" si="105"/>
        <v>0</v>
      </c>
    </row>
    <row r="3393" spans="1:4" x14ac:dyDescent="0.2">
      <c r="A3393" t="s">
        <v>152</v>
      </c>
      <c r="B3393" t="s">
        <v>151</v>
      </c>
      <c r="C3393" s="79">
        <f t="shared" si="104"/>
        <v>0</v>
      </c>
      <c r="D3393" s="79">
        <f t="shared" si="105"/>
        <v>0</v>
      </c>
    </row>
    <row r="3394" spans="1:4" x14ac:dyDescent="0.2">
      <c r="A3394" t="s">
        <v>152</v>
      </c>
      <c r="B3394" t="s">
        <v>151</v>
      </c>
      <c r="C3394" s="79">
        <f t="shared" si="104"/>
        <v>0</v>
      </c>
      <c r="D3394" s="79">
        <f t="shared" si="105"/>
        <v>0</v>
      </c>
    </row>
    <row r="3395" spans="1:4" x14ac:dyDescent="0.2">
      <c r="A3395" t="s">
        <v>152</v>
      </c>
      <c r="B3395" t="s">
        <v>151</v>
      </c>
      <c r="C3395" s="79">
        <f t="shared" ref="C3395:C3458" si="106">IF(A3395="Male", 1, 0)</f>
        <v>0</v>
      </c>
      <c r="D3395" s="79">
        <f t="shared" ref="D3395:D3458" si="107">IF(B3395="Yes", 1, 0)</f>
        <v>0</v>
      </c>
    </row>
    <row r="3396" spans="1:4" x14ac:dyDescent="0.2">
      <c r="A3396" t="s">
        <v>152</v>
      </c>
      <c r="B3396" t="s">
        <v>151</v>
      </c>
      <c r="C3396" s="79">
        <f t="shared" si="106"/>
        <v>0</v>
      </c>
      <c r="D3396" s="79">
        <f t="shared" si="107"/>
        <v>0</v>
      </c>
    </row>
    <row r="3397" spans="1:4" x14ac:dyDescent="0.2">
      <c r="A3397" t="s">
        <v>152</v>
      </c>
      <c r="B3397" t="s">
        <v>151</v>
      </c>
      <c r="C3397" s="79">
        <f t="shared" si="106"/>
        <v>0</v>
      </c>
      <c r="D3397" s="79">
        <f t="shared" si="107"/>
        <v>0</v>
      </c>
    </row>
    <row r="3398" spans="1:4" x14ac:dyDescent="0.2">
      <c r="A3398" t="s">
        <v>152</v>
      </c>
      <c r="B3398" t="s">
        <v>151</v>
      </c>
      <c r="C3398" s="79">
        <f t="shared" si="106"/>
        <v>0</v>
      </c>
      <c r="D3398" s="79">
        <f t="shared" si="107"/>
        <v>0</v>
      </c>
    </row>
    <row r="3399" spans="1:4" x14ac:dyDescent="0.2">
      <c r="A3399" t="s">
        <v>152</v>
      </c>
      <c r="B3399" t="s">
        <v>151</v>
      </c>
      <c r="C3399" s="79">
        <f t="shared" si="106"/>
        <v>0</v>
      </c>
      <c r="D3399" s="79">
        <f t="shared" si="107"/>
        <v>0</v>
      </c>
    </row>
    <row r="3400" spans="1:4" x14ac:dyDescent="0.2">
      <c r="A3400" t="s">
        <v>152</v>
      </c>
      <c r="B3400" t="s">
        <v>151</v>
      </c>
      <c r="C3400" s="79">
        <f t="shared" si="106"/>
        <v>0</v>
      </c>
      <c r="D3400" s="79">
        <f t="shared" si="107"/>
        <v>0</v>
      </c>
    </row>
    <row r="3401" spans="1:4" x14ac:dyDescent="0.2">
      <c r="A3401" t="s">
        <v>152</v>
      </c>
      <c r="B3401" t="s">
        <v>151</v>
      </c>
      <c r="C3401" s="79">
        <f t="shared" si="106"/>
        <v>0</v>
      </c>
      <c r="D3401" s="79">
        <f t="shared" si="107"/>
        <v>0</v>
      </c>
    </row>
    <row r="3402" spans="1:4" x14ac:dyDescent="0.2">
      <c r="A3402" t="s">
        <v>152</v>
      </c>
      <c r="B3402" t="s">
        <v>151</v>
      </c>
      <c r="C3402" s="79">
        <f t="shared" si="106"/>
        <v>0</v>
      </c>
      <c r="D3402" s="79">
        <f t="shared" si="107"/>
        <v>0</v>
      </c>
    </row>
    <row r="3403" spans="1:4" x14ac:dyDescent="0.2">
      <c r="A3403" t="s">
        <v>152</v>
      </c>
      <c r="B3403" t="s">
        <v>151</v>
      </c>
      <c r="C3403" s="79">
        <f t="shared" si="106"/>
        <v>0</v>
      </c>
      <c r="D3403" s="79">
        <f t="shared" si="107"/>
        <v>0</v>
      </c>
    </row>
    <row r="3404" spans="1:4" x14ac:dyDescent="0.2">
      <c r="A3404" t="s">
        <v>152</v>
      </c>
      <c r="B3404" t="s">
        <v>151</v>
      </c>
      <c r="C3404" s="79">
        <f t="shared" si="106"/>
        <v>0</v>
      </c>
      <c r="D3404" s="79">
        <f t="shared" si="107"/>
        <v>0</v>
      </c>
    </row>
    <row r="3405" spans="1:4" x14ac:dyDescent="0.2">
      <c r="A3405" t="s">
        <v>152</v>
      </c>
      <c r="B3405" t="s">
        <v>151</v>
      </c>
      <c r="C3405" s="79">
        <f t="shared" si="106"/>
        <v>0</v>
      </c>
      <c r="D3405" s="79">
        <f t="shared" si="107"/>
        <v>0</v>
      </c>
    </row>
    <row r="3406" spans="1:4" x14ac:dyDescent="0.2">
      <c r="A3406" t="s">
        <v>152</v>
      </c>
      <c r="B3406" t="s">
        <v>151</v>
      </c>
      <c r="C3406" s="79">
        <f t="shared" si="106"/>
        <v>0</v>
      </c>
      <c r="D3406" s="79">
        <f t="shared" si="107"/>
        <v>0</v>
      </c>
    </row>
    <row r="3407" spans="1:4" x14ac:dyDescent="0.2">
      <c r="A3407" t="s">
        <v>152</v>
      </c>
      <c r="B3407" t="s">
        <v>151</v>
      </c>
      <c r="C3407" s="79">
        <f t="shared" si="106"/>
        <v>0</v>
      </c>
      <c r="D3407" s="79">
        <f t="shared" si="107"/>
        <v>0</v>
      </c>
    </row>
    <row r="3408" spans="1:4" x14ac:dyDescent="0.2">
      <c r="A3408" t="s">
        <v>152</v>
      </c>
      <c r="B3408" t="s">
        <v>151</v>
      </c>
      <c r="C3408" s="79">
        <f t="shared" si="106"/>
        <v>0</v>
      </c>
      <c r="D3408" s="79">
        <f t="shared" si="107"/>
        <v>0</v>
      </c>
    </row>
    <row r="3409" spans="1:4" x14ac:dyDescent="0.2">
      <c r="A3409" t="s">
        <v>152</v>
      </c>
      <c r="B3409" t="s">
        <v>151</v>
      </c>
      <c r="C3409" s="79">
        <f t="shared" si="106"/>
        <v>0</v>
      </c>
      <c r="D3409" s="79">
        <f t="shared" si="107"/>
        <v>0</v>
      </c>
    </row>
    <row r="3410" spans="1:4" x14ac:dyDescent="0.2">
      <c r="A3410" t="s">
        <v>152</v>
      </c>
      <c r="B3410" t="s">
        <v>151</v>
      </c>
      <c r="C3410" s="79">
        <f t="shared" si="106"/>
        <v>0</v>
      </c>
      <c r="D3410" s="79">
        <f t="shared" si="107"/>
        <v>0</v>
      </c>
    </row>
    <row r="3411" spans="1:4" x14ac:dyDescent="0.2">
      <c r="A3411" t="s">
        <v>152</v>
      </c>
      <c r="B3411" t="s">
        <v>151</v>
      </c>
      <c r="C3411" s="79">
        <f t="shared" si="106"/>
        <v>0</v>
      </c>
      <c r="D3411" s="79">
        <f t="shared" si="107"/>
        <v>0</v>
      </c>
    </row>
    <row r="3412" spans="1:4" x14ac:dyDescent="0.2">
      <c r="A3412" t="s">
        <v>152</v>
      </c>
      <c r="B3412" t="s">
        <v>151</v>
      </c>
      <c r="C3412" s="79">
        <f t="shared" si="106"/>
        <v>0</v>
      </c>
      <c r="D3412" s="79">
        <f t="shared" si="107"/>
        <v>0</v>
      </c>
    </row>
    <row r="3413" spans="1:4" x14ac:dyDescent="0.2">
      <c r="A3413" t="s">
        <v>152</v>
      </c>
      <c r="B3413" t="s">
        <v>151</v>
      </c>
      <c r="C3413" s="79">
        <f t="shared" si="106"/>
        <v>0</v>
      </c>
      <c r="D3413" s="79">
        <f t="shared" si="107"/>
        <v>0</v>
      </c>
    </row>
    <row r="3414" spans="1:4" x14ac:dyDescent="0.2">
      <c r="A3414" t="s">
        <v>152</v>
      </c>
      <c r="B3414" t="s">
        <v>151</v>
      </c>
      <c r="C3414" s="79">
        <f t="shared" si="106"/>
        <v>0</v>
      </c>
      <c r="D3414" s="79">
        <f t="shared" si="107"/>
        <v>0</v>
      </c>
    </row>
    <row r="3415" spans="1:4" x14ac:dyDescent="0.2">
      <c r="A3415" t="s">
        <v>152</v>
      </c>
      <c r="B3415" t="s">
        <v>151</v>
      </c>
      <c r="C3415" s="79">
        <f t="shared" si="106"/>
        <v>0</v>
      </c>
      <c r="D3415" s="79">
        <f t="shared" si="107"/>
        <v>0</v>
      </c>
    </row>
    <row r="3416" spans="1:4" x14ac:dyDescent="0.2">
      <c r="A3416" t="s">
        <v>152</v>
      </c>
      <c r="B3416" t="s">
        <v>151</v>
      </c>
      <c r="C3416" s="79">
        <f t="shared" si="106"/>
        <v>0</v>
      </c>
      <c r="D3416" s="79">
        <f t="shared" si="107"/>
        <v>0</v>
      </c>
    </row>
    <row r="3417" spans="1:4" x14ac:dyDescent="0.2">
      <c r="A3417" t="s">
        <v>152</v>
      </c>
      <c r="B3417" t="s">
        <v>151</v>
      </c>
      <c r="C3417" s="79">
        <f t="shared" si="106"/>
        <v>0</v>
      </c>
      <c r="D3417" s="79">
        <f t="shared" si="107"/>
        <v>0</v>
      </c>
    </row>
    <row r="3418" spans="1:4" x14ac:dyDescent="0.2">
      <c r="A3418" t="s">
        <v>152</v>
      </c>
      <c r="B3418" t="s">
        <v>151</v>
      </c>
      <c r="C3418" s="79">
        <f t="shared" si="106"/>
        <v>0</v>
      </c>
      <c r="D3418" s="79">
        <f t="shared" si="107"/>
        <v>0</v>
      </c>
    </row>
    <row r="3419" spans="1:4" x14ac:dyDescent="0.2">
      <c r="A3419" t="s">
        <v>152</v>
      </c>
      <c r="B3419" t="s">
        <v>151</v>
      </c>
      <c r="C3419" s="79">
        <f t="shared" si="106"/>
        <v>0</v>
      </c>
      <c r="D3419" s="79">
        <f t="shared" si="107"/>
        <v>0</v>
      </c>
    </row>
    <row r="3420" spans="1:4" x14ac:dyDescent="0.2">
      <c r="A3420" t="s">
        <v>152</v>
      </c>
      <c r="B3420" t="s">
        <v>151</v>
      </c>
      <c r="C3420" s="79">
        <f t="shared" si="106"/>
        <v>0</v>
      </c>
      <c r="D3420" s="79">
        <f t="shared" si="107"/>
        <v>0</v>
      </c>
    </row>
    <row r="3421" spans="1:4" x14ac:dyDescent="0.2">
      <c r="A3421" t="s">
        <v>152</v>
      </c>
      <c r="B3421" t="s">
        <v>151</v>
      </c>
      <c r="C3421" s="79">
        <f t="shared" si="106"/>
        <v>0</v>
      </c>
      <c r="D3421" s="79">
        <f t="shared" si="107"/>
        <v>0</v>
      </c>
    </row>
    <row r="3422" spans="1:4" x14ac:dyDescent="0.2">
      <c r="A3422" t="s">
        <v>152</v>
      </c>
      <c r="B3422" t="s">
        <v>151</v>
      </c>
      <c r="C3422" s="79">
        <f t="shared" si="106"/>
        <v>0</v>
      </c>
      <c r="D3422" s="79">
        <f t="shared" si="107"/>
        <v>0</v>
      </c>
    </row>
    <row r="3423" spans="1:4" x14ac:dyDescent="0.2">
      <c r="A3423" t="s">
        <v>152</v>
      </c>
      <c r="B3423" t="s">
        <v>151</v>
      </c>
      <c r="C3423" s="79">
        <f t="shared" si="106"/>
        <v>0</v>
      </c>
      <c r="D3423" s="79">
        <f t="shared" si="107"/>
        <v>0</v>
      </c>
    </row>
    <row r="3424" spans="1:4" x14ac:dyDescent="0.2">
      <c r="A3424" t="s">
        <v>152</v>
      </c>
      <c r="B3424" t="s">
        <v>151</v>
      </c>
      <c r="C3424" s="79">
        <f t="shared" si="106"/>
        <v>0</v>
      </c>
      <c r="D3424" s="79">
        <f t="shared" si="107"/>
        <v>0</v>
      </c>
    </row>
    <row r="3425" spans="1:4" x14ac:dyDescent="0.2">
      <c r="A3425" t="s">
        <v>152</v>
      </c>
      <c r="B3425" t="s">
        <v>151</v>
      </c>
      <c r="C3425" s="79">
        <f t="shared" si="106"/>
        <v>0</v>
      </c>
      <c r="D3425" s="79">
        <f t="shared" si="107"/>
        <v>0</v>
      </c>
    </row>
    <row r="3426" spans="1:4" x14ac:dyDescent="0.2">
      <c r="A3426" t="s">
        <v>152</v>
      </c>
      <c r="B3426" t="s">
        <v>151</v>
      </c>
      <c r="C3426" s="79">
        <f t="shared" si="106"/>
        <v>0</v>
      </c>
      <c r="D3426" s="79">
        <f t="shared" si="107"/>
        <v>0</v>
      </c>
    </row>
    <row r="3427" spans="1:4" x14ac:dyDescent="0.2">
      <c r="A3427" t="s">
        <v>152</v>
      </c>
      <c r="B3427" t="s">
        <v>151</v>
      </c>
      <c r="C3427" s="79">
        <f t="shared" si="106"/>
        <v>0</v>
      </c>
      <c r="D3427" s="79">
        <f t="shared" si="107"/>
        <v>0</v>
      </c>
    </row>
    <row r="3428" spans="1:4" x14ac:dyDescent="0.2">
      <c r="A3428" t="s">
        <v>152</v>
      </c>
      <c r="B3428" t="s">
        <v>151</v>
      </c>
      <c r="C3428" s="79">
        <f t="shared" si="106"/>
        <v>0</v>
      </c>
      <c r="D3428" s="79">
        <f t="shared" si="107"/>
        <v>0</v>
      </c>
    </row>
    <row r="3429" spans="1:4" x14ac:dyDescent="0.2">
      <c r="A3429" t="s">
        <v>152</v>
      </c>
      <c r="B3429" t="s">
        <v>151</v>
      </c>
      <c r="C3429" s="79">
        <f t="shared" si="106"/>
        <v>0</v>
      </c>
      <c r="D3429" s="79">
        <f t="shared" si="107"/>
        <v>0</v>
      </c>
    </row>
    <row r="3430" spans="1:4" x14ac:dyDescent="0.2">
      <c r="A3430" t="s">
        <v>152</v>
      </c>
      <c r="B3430" t="s">
        <v>151</v>
      </c>
      <c r="C3430" s="79">
        <f t="shared" si="106"/>
        <v>0</v>
      </c>
      <c r="D3430" s="79">
        <f t="shared" si="107"/>
        <v>0</v>
      </c>
    </row>
    <row r="3431" spans="1:4" x14ac:dyDescent="0.2">
      <c r="A3431" t="s">
        <v>152</v>
      </c>
      <c r="B3431" t="s">
        <v>151</v>
      </c>
      <c r="C3431" s="79">
        <f t="shared" si="106"/>
        <v>0</v>
      </c>
      <c r="D3431" s="79">
        <f t="shared" si="107"/>
        <v>0</v>
      </c>
    </row>
    <row r="3432" spans="1:4" x14ac:dyDescent="0.2">
      <c r="A3432" t="s">
        <v>152</v>
      </c>
      <c r="B3432" t="s">
        <v>151</v>
      </c>
      <c r="C3432" s="79">
        <f t="shared" si="106"/>
        <v>0</v>
      </c>
      <c r="D3432" s="79">
        <f t="shared" si="107"/>
        <v>0</v>
      </c>
    </row>
    <row r="3433" spans="1:4" x14ac:dyDescent="0.2">
      <c r="A3433" t="s">
        <v>152</v>
      </c>
      <c r="B3433" t="s">
        <v>151</v>
      </c>
      <c r="C3433" s="79">
        <f t="shared" si="106"/>
        <v>0</v>
      </c>
      <c r="D3433" s="79">
        <f t="shared" si="107"/>
        <v>0</v>
      </c>
    </row>
    <row r="3434" spans="1:4" x14ac:dyDescent="0.2">
      <c r="A3434" t="s">
        <v>152</v>
      </c>
      <c r="B3434" t="s">
        <v>151</v>
      </c>
      <c r="C3434" s="79">
        <f t="shared" si="106"/>
        <v>0</v>
      </c>
      <c r="D3434" s="79">
        <f t="shared" si="107"/>
        <v>0</v>
      </c>
    </row>
    <row r="3435" spans="1:4" x14ac:dyDescent="0.2">
      <c r="A3435" t="s">
        <v>152</v>
      </c>
      <c r="B3435" t="s">
        <v>151</v>
      </c>
      <c r="C3435" s="79">
        <f t="shared" si="106"/>
        <v>0</v>
      </c>
      <c r="D3435" s="79">
        <f t="shared" si="107"/>
        <v>0</v>
      </c>
    </row>
    <row r="3436" spans="1:4" x14ac:dyDescent="0.2">
      <c r="A3436" t="s">
        <v>152</v>
      </c>
      <c r="B3436" t="s">
        <v>151</v>
      </c>
      <c r="C3436" s="79">
        <f t="shared" si="106"/>
        <v>0</v>
      </c>
      <c r="D3436" s="79">
        <f t="shared" si="107"/>
        <v>0</v>
      </c>
    </row>
    <row r="3437" spans="1:4" x14ac:dyDescent="0.2">
      <c r="A3437" t="s">
        <v>152</v>
      </c>
      <c r="B3437" t="s">
        <v>151</v>
      </c>
      <c r="C3437" s="79">
        <f t="shared" si="106"/>
        <v>0</v>
      </c>
      <c r="D3437" s="79">
        <f t="shared" si="107"/>
        <v>0</v>
      </c>
    </row>
    <row r="3438" spans="1:4" x14ac:dyDescent="0.2">
      <c r="A3438" t="s">
        <v>152</v>
      </c>
      <c r="B3438" t="s">
        <v>151</v>
      </c>
      <c r="C3438" s="79">
        <f t="shared" si="106"/>
        <v>0</v>
      </c>
      <c r="D3438" s="79">
        <f t="shared" si="107"/>
        <v>0</v>
      </c>
    </row>
    <row r="3439" spans="1:4" x14ac:dyDescent="0.2">
      <c r="A3439" t="s">
        <v>152</v>
      </c>
      <c r="B3439" t="s">
        <v>151</v>
      </c>
      <c r="C3439" s="79">
        <f t="shared" si="106"/>
        <v>0</v>
      </c>
      <c r="D3439" s="79">
        <f t="shared" si="107"/>
        <v>0</v>
      </c>
    </row>
    <row r="3440" spans="1:4" x14ac:dyDescent="0.2">
      <c r="A3440" t="s">
        <v>152</v>
      </c>
      <c r="B3440" t="s">
        <v>151</v>
      </c>
      <c r="C3440" s="79">
        <f t="shared" si="106"/>
        <v>0</v>
      </c>
      <c r="D3440" s="79">
        <f t="shared" si="107"/>
        <v>0</v>
      </c>
    </row>
    <row r="3441" spans="1:4" x14ac:dyDescent="0.2">
      <c r="A3441" t="s">
        <v>152</v>
      </c>
      <c r="B3441" t="s">
        <v>151</v>
      </c>
      <c r="C3441" s="79">
        <f t="shared" si="106"/>
        <v>0</v>
      </c>
      <c r="D3441" s="79">
        <f t="shared" si="107"/>
        <v>0</v>
      </c>
    </row>
    <row r="3442" spans="1:4" x14ac:dyDescent="0.2">
      <c r="A3442" t="s">
        <v>152</v>
      </c>
      <c r="B3442" t="s">
        <v>151</v>
      </c>
      <c r="C3442" s="79">
        <f t="shared" si="106"/>
        <v>0</v>
      </c>
      <c r="D3442" s="79">
        <f t="shared" si="107"/>
        <v>0</v>
      </c>
    </row>
    <row r="3443" spans="1:4" x14ac:dyDescent="0.2">
      <c r="A3443" t="s">
        <v>152</v>
      </c>
      <c r="B3443" t="s">
        <v>151</v>
      </c>
      <c r="C3443" s="79">
        <f t="shared" si="106"/>
        <v>0</v>
      </c>
      <c r="D3443" s="79">
        <f t="shared" si="107"/>
        <v>0</v>
      </c>
    </row>
    <row r="3444" spans="1:4" x14ac:dyDescent="0.2">
      <c r="A3444" t="s">
        <v>152</v>
      </c>
      <c r="B3444" t="s">
        <v>151</v>
      </c>
      <c r="C3444" s="79">
        <f t="shared" si="106"/>
        <v>0</v>
      </c>
      <c r="D3444" s="79">
        <f t="shared" si="107"/>
        <v>0</v>
      </c>
    </row>
    <row r="3445" spans="1:4" x14ac:dyDescent="0.2">
      <c r="A3445" t="s">
        <v>152</v>
      </c>
      <c r="B3445" t="s">
        <v>151</v>
      </c>
      <c r="C3445" s="79">
        <f t="shared" si="106"/>
        <v>0</v>
      </c>
      <c r="D3445" s="79">
        <f t="shared" si="107"/>
        <v>0</v>
      </c>
    </row>
    <row r="3446" spans="1:4" x14ac:dyDescent="0.2">
      <c r="A3446" t="s">
        <v>152</v>
      </c>
      <c r="B3446" t="s">
        <v>151</v>
      </c>
      <c r="C3446" s="79">
        <f t="shared" si="106"/>
        <v>0</v>
      </c>
      <c r="D3446" s="79">
        <f t="shared" si="107"/>
        <v>0</v>
      </c>
    </row>
    <row r="3447" spans="1:4" x14ac:dyDescent="0.2">
      <c r="A3447" t="s">
        <v>152</v>
      </c>
      <c r="B3447" t="s">
        <v>151</v>
      </c>
      <c r="C3447" s="79">
        <f t="shared" si="106"/>
        <v>0</v>
      </c>
      <c r="D3447" s="79">
        <f t="shared" si="107"/>
        <v>0</v>
      </c>
    </row>
    <row r="3448" spans="1:4" x14ac:dyDescent="0.2">
      <c r="A3448" t="s">
        <v>152</v>
      </c>
      <c r="B3448" t="s">
        <v>151</v>
      </c>
      <c r="C3448" s="79">
        <f t="shared" si="106"/>
        <v>0</v>
      </c>
      <c r="D3448" s="79">
        <f t="shared" si="107"/>
        <v>0</v>
      </c>
    </row>
    <row r="3449" spans="1:4" x14ac:dyDescent="0.2">
      <c r="A3449" t="s">
        <v>152</v>
      </c>
      <c r="B3449" t="s">
        <v>151</v>
      </c>
      <c r="C3449" s="79">
        <f t="shared" si="106"/>
        <v>0</v>
      </c>
      <c r="D3449" s="79">
        <f t="shared" si="107"/>
        <v>0</v>
      </c>
    </row>
    <row r="3450" spans="1:4" x14ac:dyDescent="0.2">
      <c r="A3450" t="s">
        <v>152</v>
      </c>
      <c r="B3450" t="s">
        <v>151</v>
      </c>
      <c r="C3450" s="79">
        <f t="shared" si="106"/>
        <v>0</v>
      </c>
      <c r="D3450" s="79">
        <f t="shared" si="107"/>
        <v>0</v>
      </c>
    </row>
    <row r="3451" spans="1:4" x14ac:dyDescent="0.2">
      <c r="A3451" t="s">
        <v>152</v>
      </c>
      <c r="B3451" t="s">
        <v>151</v>
      </c>
      <c r="C3451" s="79">
        <f t="shared" si="106"/>
        <v>0</v>
      </c>
      <c r="D3451" s="79">
        <f t="shared" si="107"/>
        <v>0</v>
      </c>
    </row>
    <row r="3452" spans="1:4" x14ac:dyDescent="0.2">
      <c r="A3452" t="s">
        <v>152</v>
      </c>
      <c r="B3452" t="s">
        <v>151</v>
      </c>
      <c r="C3452" s="79">
        <f t="shared" si="106"/>
        <v>0</v>
      </c>
      <c r="D3452" s="79">
        <f t="shared" si="107"/>
        <v>0</v>
      </c>
    </row>
    <row r="3453" spans="1:4" x14ac:dyDescent="0.2">
      <c r="A3453" t="s">
        <v>152</v>
      </c>
      <c r="B3453" t="s">
        <v>151</v>
      </c>
      <c r="C3453" s="79">
        <f t="shared" si="106"/>
        <v>0</v>
      </c>
      <c r="D3453" s="79">
        <f t="shared" si="107"/>
        <v>0</v>
      </c>
    </row>
    <row r="3454" spans="1:4" x14ac:dyDescent="0.2">
      <c r="A3454" t="s">
        <v>152</v>
      </c>
      <c r="B3454" t="s">
        <v>151</v>
      </c>
      <c r="C3454" s="79">
        <f t="shared" si="106"/>
        <v>0</v>
      </c>
      <c r="D3454" s="79">
        <f t="shared" si="107"/>
        <v>0</v>
      </c>
    </row>
    <row r="3455" spans="1:4" x14ac:dyDescent="0.2">
      <c r="A3455" t="s">
        <v>152</v>
      </c>
      <c r="B3455" t="s">
        <v>151</v>
      </c>
      <c r="C3455" s="79">
        <f t="shared" si="106"/>
        <v>0</v>
      </c>
      <c r="D3455" s="79">
        <f t="shared" si="107"/>
        <v>0</v>
      </c>
    </row>
    <row r="3456" spans="1:4" x14ac:dyDescent="0.2">
      <c r="A3456" t="s">
        <v>152</v>
      </c>
      <c r="B3456" t="s">
        <v>151</v>
      </c>
      <c r="C3456" s="79">
        <f t="shared" si="106"/>
        <v>0</v>
      </c>
      <c r="D3456" s="79">
        <f t="shared" si="107"/>
        <v>0</v>
      </c>
    </row>
    <row r="3457" spans="1:4" x14ac:dyDescent="0.2">
      <c r="A3457" t="s">
        <v>152</v>
      </c>
      <c r="B3457" t="s">
        <v>151</v>
      </c>
      <c r="C3457" s="79">
        <f t="shared" si="106"/>
        <v>0</v>
      </c>
      <c r="D3457" s="79">
        <f t="shared" si="107"/>
        <v>0</v>
      </c>
    </row>
    <row r="3458" spans="1:4" x14ac:dyDescent="0.2">
      <c r="A3458" t="s">
        <v>152</v>
      </c>
      <c r="B3458" t="s">
        <v>151</v>
      </c>
      <c r="C3458" s="79">
        <f t="shared" si="106"/>
        <v>0</v>
      </c>
      <c r="D3458" s="79">
        <f t="shared" si="107"/>
        <v>0</v>
      </c>
    </row>
    <row r="3459" spans="1:4" x14ac:dyDescent="0.2">
      <c r="A3459" t="s">
        <v>152</v>
      </c>
      <c r="B3459" t="s">
        <v>151</v>
      </c>
      <c r="C3459" s="79">
        <f t="shared" ref="C3459:C3522" si="108">IF(A3459="Male", 1, 0)</f>
        <v>0</v>
      </c>
      <c r="D3459" s="79">
        <f t="shared" ref="D3459:D3522" si="109">IF(B3459="Yes", 1, 0)</f>
        <v>0</v>
      </c>
    </row>
    <row r="3460" spans="1:4" x14ac:dyDescent="0.2">
      <c r="A3460" t="s">
        <v>152</v>
      </c>
      <c r="B3460" t="s">
        <v>151</v>
      </c>
      <c r="C3460" s="79">
        <f t="shared" si="108"/>
        <v>0</v>
      </c>
      <c r="D3460" s="79">
        <f t="shared" si="109"/>
        <v>0</v>
      </c>
    </row>
    <row r="3461" spans="1:4" x14ac:dyDescent="0.2">
      <c r="A3461" t="s">
        <v>152</v>
      </c>
      <c r="B3461" t="s">
        <v>151</v>
      </c>
      <c r="C3461" s="79">
        <f t="shared" si="108"/>
        <v>0</v>
      </c>
      <c r="D3461" s="79">
        <f t="shared" si="109"/>
        <v>0</v>
      </c>
    </row>
    <row r="3462" spans="1:4" x14ac:dyDescent="0.2">
      <c r="A3462" t="s">
        <v>152</v>
      </c>
      <c r="B3462" t="s">
        <v>151</v>
      </c>
      <c r="C3462" s="79">
        <f t="shared" si="108"/>
        <v>0</v>
      </c>
      <c r="D3462" s="79">
        <f t="shared" si="109"/>
        <v>0</v>
      </c>
    </row>
    <row r="3463" spans="1:4" x14ac:dyDescent="0.2">
      <c r="A3463" t="s">
        <v>152</v>
      </c>
      <c r="B3463" t="s">
        <v>151</v>
      </c>
      <c r="C3463" s="79">
        <f t="shared" si="108"/>
        <v>0</v>
      </c>
      <c r="D3463" s="79">
        <f t="shared" si="109"/>
        <v>0</v>
      </c>
    </row>
    <row r="3464" spans="1:4" x14ac:dyDescent="0.2">
      <c r="A3464" t="s">
        <v>152</v>
      </c>
      <c r="B3464" t="s">
        <v>151</v>
      </c>
      <c r="C3464" s="79">
        <f t="shared" si="108"/>
        <v>0</v>
      </c>
      <c r="D3464" s="79">
        <f t="shared" si="109"/>
        <v>0</v>
      </c>
    </row>
    <row r="3465" spans="1:4" x14ac:dyDescent="0.2">
      <c r="A3465" t="s">
        <v>152</v>
      </c>
      <c r="B3465" t="s">
        <v>151</v>
      </c>
      <c r="C3465" s="79">
        <f t="shared" si="108"/>
        <v>0</v>
      </c>
      <c r="D3465" s="79">
        <f t="shared" si="109"/>
        <v>0</v>
      </c>
    </row>
    <row r="3466" spans="1:4" x14ac:dyDescent="0.2">
      <c r="A3466" t="s">
        <v>152</v>
      </c>
      <c r="B3466" t="s">
        <v>151</v>
      </c>
      <c r="C3466" s="79">
        <f t="shared" si="108"/>
        <v>0</v>
      </c>
      <c r="D3466" s="79">
        <f t="shared" si="109"/>
        <v>0</v>
      </c>
    </row>
    <row r="3467" spans="1:4" x14ac:dyDescent="0.2">
      <c r="A3467" t="s">
        <v>152</v>
      </c>
      <c r="B3467" t="s">
        <v>151</v>
      </c>
      <c r="C3467" s="79">
        <f t="shared" si="108"/>
        <v>0</v>
      </c>
      <c r="D3467" s="79">
        <f t="shared" si="109"/>
        <v>0</v>
      </c>
    </row>
    <row r="3468" spans="1:4" x14ac:dyDescent="0.2">
      <c r="A3468" t="s">
        <v>152</v>
      </c>
      <c r="B3468" t="s">
        <v>151</v>
      </c>
      <c r="C3468" s="79">
        <f t="shared" si="108"/>
        <v>0</v>
      </c>
      <c r="D3468" s="79">
        <f t="shared" si="109"/>
        <v>0</v>
      </c>
    </row>
    <row r="3469" spans="1:4" x14ac:dyDescent="0.2">
      <c r="A3469" t="s">
        <v>152</v>
      </c>
      <c r="B3469" t="s">
        <v>151</v>
      </c>
      <c r="C3469" s="79">
        <f t="shared" si="108"/>
        <v>0</v>
      </c>
      <c r="D3469" s="79">
        <f t="shared" si="109"/>
        <v>0</v>
      </c>
    </row>
    <row r="3470" spans="1:4" x14ac:dyDescent="0.2">
      <c r="A3470" t="s">
        <v>152</v>
      </c>
      <c r="B3470" t="s">
        <v>151</v>
      </c>
      <c r="C3470" s="79">
        <f t="shared" si="108"/>
        <v>0</v>
      </c>
      <c r="D3470" s="79">
        <f t="shared" si="109"/>
        <v>0</v>
      </c>
    </row>
    <row r="3471" spans="1:4" x14ac:dyDescent="0.2">
      <c r="A3471" t="s">
        <v>152</v>
      </c>
      <c r="B3471" t="s">
        <v>151</v>
      </c>
      <c r="C3471" s="79">
        <f t="shared" si="108"/>
        <v>0</v>
      </c>
      <c r="D3471" s="79">
        <f t="shared" si="109"/>
        <v>0</v>
      </c>
    </row>
    <row r="3472" spans="1:4" x14ac:dyDescent="0.2">
      <c r="A3472" t="s">
        <v>152</v>
      </c>
      <c r="B3472" t="s">
        <v>151</v>
      </c>
      <c r="C3472" s="79">
        <f t="shared" si="108"/>
        <v>0</v>
      </c>
      <c r="D3472" s="79">
        <f t="shared" si="109"/>
        <v>0</v>
      </c>
    </row>
    <row r="3473" spans="1:4" x14ac:dyDescent="0.2">
      <c r="A3473" t="s">
        <v>152</v>
      </c>
      <c r="B3473" t="s">
        <v>151</v>
      </c>
      <c r="C3473" s="79">
        <f t="shared" si="108"/>
        <v>0</v>
      </c>
      <c r="D3473" s="79">
        <f t="shared" si="109"/>
        <v>0</v>
      </c>
    </row>
    <row r="3474" spans="1:4" x14ac:dyDescent="0.2">
      <c r="A3474" t="s">
        <v>152</v>
      </c>
      <c r="B3474" t="s">
        <v>151</v>
      </c>
      <c r="C3474" s="79">
        <f t="shared" si="108"/>
        <v>0</v>
      </c>
      <c r="D3474" s="79">
        <f t="shared" si="109"/>
        <v>0</v>
      </c>
    </row>
    <row r="3475" spans="1:4" x14ac:dyDescent="0.2">
      <c r="A3475" t="s">
        <v>152</v>
      </c>
      <c r="B3475" t="s">
        <v>151</v>
      </c>
      <c r="C3475" s="79">
        <f t="shared" si="108"/>
        <v>0</v>
      </c>
      <c r="D3475" s="79">
        <f t="shared" si="109"/>
        <v>0</v>
      </c>
    </row>
    <row r="3476" spans="1:4" x14ac:dyDescent="0.2">
      <c r="A3476" t="s">
        <v>152</v>
      </c>
      <c r="B3476" t="s">
        <v>151</v>
      </c>
      <c r="C3476" s="79">
        <f t="shared" si="108"/>
        <v>0</v>
      </c>
      <c r="D3476" s="79">
        <f t="shared" si="109"/>
        <v>0</v>
      </c>
    </row>
    <row r="3477" spans="1:4" x14ac:dyDescent="0.2">
      <c r="A3477" t="s">
        <v>152</v>
      </c>
      <c r="B3477" t="s">
        <v>151</v>
      </c>
      <c r="C3477" s="79">
        <f t="shared" si="108"/>
        <v>0</v>
      </c>
      <c r="D3477" s="79">
        <f t="shared" si="109"/>
        <v>0</v>
      </c>
    </row>
    <row r="3478" spans="1:4" x14ac:dyDescent="0.2">
      <c r="A3478" t="s">
        <v>152</v>
      </c>
      <c r="B3478" t="s">
        <v>151</v>
      </c>
      <c r="C3478" s="79">
        <f t="shared" si="108"/>
        <v>0</v>
      </c>
      <c r="D3478" s="79">
        <f t="shared" si="109"/>
        <v>0</v>
      </c>
    </row>
    <row r="3479" spans="1:4" x14ac:dyDescent="0.2">
      <c r="A3479" t="s">
        <v>152</v>
      </c>
      <c r="B3479" t="s">
        <v>151</v>
      </c>
      <c r="C3479" s="79">
        <f t="shared" si="108"/>
        <v>0</v>
      </c>
      <c r="D3479" s="79">
        <f t="shared" si="109"/>
        <v>0</v>
      </c>
    </row>
    <row r="3480" spans="1:4" x14ac:dyDescent="0.2">
      <c r="A3480" t="s">
        <v>152</v>
      </c>
      <c r="B3480" t="s">
        <v>151</v>
      </c>
      <c r="C3480" s="79">
        <f t="shared" si="108"/>
        <v>0</v>
      </c>
      <c r="D3480" s="79">
        <f t="shared" si="109"/>
        <v>0</v>
      </c>
    </row>
    <row r="3481" spans="1:4" x14ac:dyDescent="0.2">
      <c r="A3481" t="s">
        <v>152</v>
      </c>
      <c r="B3481" t="s">
        <v>151</v>
      </c>
      <c r="C3481" s="79">
        <f t="shared" si="108"/>
        <v>0</v>
      </c>
      <c r="D3481" s="79">
        <f t="shared" si="109"/>
        <v>0</v>
      </c>
    </row>
    <row r="3482" spans="1:4" x14ac:dyDescent="0.2">
      <c r="A3482" t="s">
        <v>152</v>
      </c>
      <c r="B3482" t="s">
        <v>151</v>
      </c>
      <c r="C3482" s="79">
        <f t="shared" si="108"/>
        <v>0</v>
      </c>
      <c r="D3482" s="79">
        <f t="shared" si="109"/>
        <v>0</v>
      </c>
    </row>
    <row r="3483" spans="1:4" x14ac:dyDescent="0.2">
      <c r="A3483" t="s">
        <v>152</v>
      </c>
      <c r="B3483" t="s">
        <v>151</v>
      </c>
      <c r="C3483" s="79">
        <f t="shared" si="108"/>
        <v>0</v>
      </c>
      <c r="D3483" s="79">
        <f t="shared" si="109"/>
        <v>0</v>
      </c>
    </row>
    <row r="3484" spans="1:4" x14ac:dyDescent="0.2">
      <c r="A3484" t="s">
        <v>152</v>
      </c>
      <c r="B3484" t="s">
        <v>151</v>
      </c>
      <c r="C3484" s="79">
        <f t="shared" si="108"/>
        <v>0</v>
      </c>
      <c r="D3484" s="79">
        <f t="shared" si="109"/>
        <v>0</v>
      </c>
    </row>
    <row r="3485" spans="1:4" x14ac:dyDescent="0.2">
      <c r="A3485" t="s">
        <v>152</v>
      </c>
      <c r="B3485" t="s">
        <v>151</v>
      </c>
      <c r="C3485" s="79">
        <f t="shared" si="108"/>
        <v>0</v>
      </c>
      <c r="D3485" s="79">
        <f t="shared" si="109"/>
        <v>0</v>
      </c>
    </row>
    <row r="3486" spans="1:4" x14ac:dyDescent="0.2">
      <c r="A3486" t="s">
        <v>152</v>
      </c>
      <c r="B3486" t="s">
        <v>151</v>
      </c>
      <c r="C3486" s="79">
        <f t="shared" si="108"/>
        <v>0</v>
      </c>
      <c r="D3486" s="79">
        <f t="shared" si="109"/>
        <v>0</v>
      </c>
    </row>
    <row r="3487" spans="1:4" x14ac:dyDescent="0.2">
      <c r="A3487" t="s">
        <v>152</v>
      </c>
      <c r="B3487" t="s">
        <v>151</v>
      </c>
      <c r="C3487" s="79">
        <f t="shared" si="108"/>
        <v>0</v>
      </c>
      <c r="D3487" s="79">
        <f t="shared" si="109"/>
        <v>0</v>
      </c>
    </row>
    <row r="3488" spans="1:4" x14ac:dyDescent="0.2">
      <c r="A3488" t="s">
        <v>152</v>
      </c>
      <c r="B3488" t="s">
        <v>151</v>
      </c>
      <c r="C3488" s="79">
        <f t="shared" si="108"/>
        <v>0</v>
      </c>
      <c r="D3488" s="79">
        <f t="shared" si="109"/>
        <v>0</v>
      </c>
    </row>
    <row r="3489" spans="1:4" x14ac:dyDescent="0.2">
      <c r="A3489" t="s">
        <v>152</v>
      </c>
      <c r="B3489" t="s">
        <v>151</v>
      </c>
      <c r="C3489" s="79">
        <f t="shared" si="108"/>
        <v>0</v>
      </c>
      <c r="D3489" s="79">
        <f t="shared" si="109"/>
        <v>0</v>
      </c>
    </row>
    <row r="3490" spans="1:4" x14ac:dyDescent="0.2">
      <c r="A3490" t="s">
        <v>152</v>
      </c>
      <c r="B3490" t="s">
        <v>151</v>
      </c>
      <c r="C3490" s="79">
        <f t="shared" si="108"/>
        <v>0</v>
      </c>
      <c r="D3490" s="79">
        <f t="shared" si="109"/>
        <v>0</v>
      </c>
    </row>
    <row r="3491" spans="1:4" x14ac:dyDescent="0.2">
      <c r="A3491" t="s">
        <v>152</v>
      </c>
      <c r="B3491" t="s">
        <v>151</v>
      </c>
      <c r="C3491" s="79">
        <f t="shared" si="108"/>
        <v>0</v>
      </c>
      <c r="D3491" s="79">
        <f t="shared" si="109"/>
        <v>0</v>
      </c>
    </row>
    <row r="3492" spans="1:4" x14ac:dyDescent="0.2">
      <c r="A3492" t="s">
        <v>152</v>
      </c>
      <c r="B3492" t="s">
        <v>151</v>
      </c>
      <c r="C3492" s="79">
        <f t="shared" si="108"/>
        <v>0</v>
      </c>
      <c r="D3492" s="79">
        <f t="shared" si="109"/>
        <v>0</v>
      </c>
    </row>
    <row r="3493" spans="1:4" x14ac:dyDescent="0.2">
      <c r="A3493" t="s">
        <v>152</v>
      </c>
      <c r="B3493" t="s">
        <v>151</v>
      </c>
      <c r="C3493" s="79">
        <f t="shared" si="108"/>
        <v>0</v>
      </c>
      <c r="D3493" s="79">
        <f t="shared" si="109"/>
        <v>0</v>
      </c>
    </row>
    <row r="3494" spans="1:4" x14ac:dyDescent="0.2">
      <c r="A3494" t="s">
        <v>152</v>
      </c>
      <c r="B3494" t="s">
        <v>151</v>
      </c>
      <c r="C3494" s="79">
        <f t="shared" si="108"/>
        <v>0</v>
      </c>
      <c r="D3494" s="79">
        <f t="shared" si="109"/>
        <v>0</v>
      </c>
    </row>
    <row r="3495" spans="1:4" x14ac:dyDescent="0.2">
      <c r="A3495" t="s">
        <v>152</v>
      </c>
      <c r="B3495" t="s">
        <v>151</v>
      </c>
      <c r="C3495" s="79">
        <f t="shared" si="108"/>
        <v>0</v>
      </c>
      <c r="D3495" s="79">
        <f t="shared" si="109"/>
        <v>0</v>
      </c>
    </row>
    <row r="3496" spans="1:4" x14ac:dyDescent="0.2">
      <c r="A3496" t="s">
        <v>152</v>
      </c>
      <c r="B3496" t="s">
        <v>151</v>
      </c>
      <c r="C3496" s="79">
        <f t="shared" si="108"/>
        <v>0</v>
      </c>
      <c r="D3496" s="79">
        <f t="shared" si="109"/>
        <v>0</v>
      </c>
    </row>
    <row r="3497" spans="1:4" x14ac:dyDescent="0.2">
      <c r="A3497" t="s">
        <v>152</v>
      </c>
      <c r="B3497" t="s">
        <v>151</v>
      </c>
      <c r="C3497" s="79">
        <f t="shared" si="108"/>
        <v>0</v>
      </c>
      <c r="D3497" s="79">
        <f t="shared" si="109"/>
        <v>0</v>
      </c>
    </row>
    <row r="3498" spans="1:4" x14ac:dyDescent="0.2">
      <c r="A3498" t="s">
        <v>152</v>
      </c>
      <c r="B3498" t="s">
        <v>151</v>
      </c>
      <c r="C3498" s="79">
        <f t="shared" si="108"/>
        <v>0</v>
      </c>
      <c r="D3498" s="79">
        <f t="shared" si="109"/>
        <v>0</v>
      </c>
    </row>
    <row r="3499" spans="1:4" x14ac:dyDescent="0.2">
      <c r="A3499" t="s">
        <v>152</v>
      </c>
      <c r="B3499" t="s">
        <v>151</v>
      </c>
      <c r="C3499" s="79">
        <f t="shared" si="108"/>
        <v>0</v>
      </c>
      <c r="D3499" s="79">
        <f t="shared" si="109"/>
        <v>0</v>
      </c>
    </row>
    <row r="3500" spans="1:4" x14ac:dyDescent="0.2">
      <c r="A3500" t="s">
        <v>152</v>
      </c>
      <c r="B3500" t="s">
        <v>151</v>
      </c>
      <c r="C3500" s="79">
        <f t="shared" si="108"/>
        <v>0</v>
      </c>
      <c r="D3500" s="79">
        <f t="shared" si="109"/>
        <v>0</v>
      </c>
    </row>
    <row r="3501" spans="1:4" x14ac:dyDescent="0.2">
      <c r="A3501" t="s">
        <v>152</v>
      </c>
      <c r="B3501" t="s">
        <v>151</v>
      </c>
      <c r="C3501" s="79">
        <f t="shared" si="108"/>
        <v>0</v>
      </c>
      <c r="D3501" s="79">
        <f t="shared" si="109"/>
        <v>0</v>
      </c>
    </row>
    <row r="3502" spans="1:4" x14ac:dyDescent="0.2">
      <c r="A3502" t="s">
        <v>152</v>
      </c>
      <c r="B3502" t="s">
        <v>151</v>
      </c>
      <c r="C3502" s="79">
        <f t="shared" si="108"/>
        <v>0</v>
      </c>
      <c r="D3502" s="79">
        <f t="shared" si="109"/>
        <v>0</v>
      </c>
    </row>
    <row r="3503" spans="1:4" x14ac:dyDescent="0.2">
      <c r="A3503" t="s">
        <v>152</v>
      </c>
      <c r="B3503" t="s">
        <v>151</v>
      </c>
      <c r="C3503" s="79">
        <f t="shared" si="108"/>
        <v>0</v>
      </c>
      <c r="D3503" s="79">
        <f t="shared" si="109"/>
        <v>0</v>
      </c>
    </row>
    <row r="3504" spans="1:4" x14ac:dyDescent="0.2">
      <c r="A3504" t="s">
        <v>152</v>
      </c>
      <c r="B3504" t="s">
        <v>151</v>
      </c>
      <c r="C3504" s="79">
        <f t="shared" si="108"/>
        <v>0</v>
      </c>
      <c r="D3504" s="79">
        <f t="shared" si="109"/>
        <v>0</v>
      </c>
    </row>
    <row r="3505" spans="1:4" x14ac:dyDescent="0.2">
      <c r="A3505" t="s">
        <v>152</v>
      </c>
      <c r="B3505" t="s">
        <v>151</v>
      </c>
      <c r="C3505" s="79">
        <f t="shared" si="108"/>
        <v>0</v>
      </c>
      <c r="D3505" s="79">
        <f t="shared" si="109"/>
        <v>0</v>
      </c>
    </row>
    <row r="3506" spans="1:4" x14ac:dyDescent="0.2">
      <c r="A3506" t="s">
        <v>152</v>
      </c>
      <c r="B3506" t="s">
        <v>151</v>
      </c>
      <c r="C3506" s="79">
        <f t="shared" si="108"/>
        <v>0</v>
      </c>
      <c r="D3506" s="79">
        <f t="shared" si="109"/>
        <v>0</v>
      </c>
    </row>
    <row r="3507" spans="1:4" x14ac:dyDescent="0.2">
      <c r="A3507" t="s">
        <v>152</v>
      </c>
      <c r="B3507" t="s">
        <v>151</v>
      </c>
      <c r="C3507" s="79">
        <f t="shared" si="108"/>
        <v>0</v>
      </c>
      <c r="D3507" s="79">
        <f t="shared" si="109"/>
        <v>0</v>
      </c>
    </row>
    <row r="3508" spans="1:4" x14ac:dyDescent="0.2">
      <c r="A3508" t="s">
        <v>152</v>
      </c>
      <c r="B3508" t="s">
        <v>151</v>
      </c>
      <c r="C3508" s="79">
        <f t="shared" si="108"/>
        <v>0</v>
      </c>
      <c r="D3508" s="79">
        <f t="shared" si="109"/>
        <v>0</v>
      </c>
    </row>
    <row r="3509" spans="1:4" x14ac:dyDescent="0.2">
      <c r="A3509" t="s">
        <v>152</v>
      </c>
      <c r="B3509" t="s">
        <v>151</v>
      </c>
      <c r="C3509" s="79">
        <f t="shared" si="108"/>
        <v>0</v>
      </c>
      <c r="D3509" s="79">
        <f t="shared" si="109"/>
        <v>0</v>
      </c>
    </row>
    <row r="3510" spans="1:4" x14ac:dyDescent="0.2">
      <c r="A3510" t="s">
        <v>152</v>
      </c>
      <c r="B3510" t="s">
        <v>151</v>
      </c>
      <c r="C3510" s="79">
        <f t="shared" si="108"/>
        <v>0</v>
      </c>
      <c r="D3510" s="79">
        <f t="shared" si="109"/>
        <v>0</v>
      </c>
    </row>
    <row r="3511" spans="1:4" x14ac:dyDescent="0.2">
      <c r="A3511" t="s">
        <v>152</v>
      </c>
      <c r="B3511" t="s">
        <v>151</v>
      </c>
      <c r="C3511" s="79">
        <f t="shared" si="108"/>
        <v>0</v>
      </c>
      <c r="D3511" s="79">
        <f t="shared" si="109"/>
        <v>0</v>
      </c>
    </row>
    <row r="3512" spans="1:4" x14ac:dyDescent="0.2">
      <c r="A3512" t="s">
        <v>152</v>
      </c>
      <c r="B3512" t="s">
        <v>151</v>
      </c>
      <c r="C3512" s="79">
        <f t="shared" si="108"/>
        <v>0</v>
      </c>
      <c r="D3512" s="79">
        <f t="shared" si="109"/>
        <v>0</v>
      </c>
    </row>
    <row r="3513" spans="1:4" x14ac:dyDescent="0.2">
      <c r="A3513" t="s">
        <v>152</v>
      </c>
      <c r="B3513" t="s">
        <v>151</v>
      </c>
      <c r="C3513" s="79">
        <f t="shared" si="108"/>
        <v>0</v>
      </c>
      <c r="D3513" s="79">
        <f t="shared" si="109"/>
        <v>0</v>
      </c>
    </row>
    <row r="3514" spans="1:4" x14ac:dyDescent="0.2">
      <c r="A3514" t="s">
        <v>152</v>
      </c>
      <c r="B3514" t="s">
        <v>151</v>
      </c>
      <c r="C3514" s="79">
        <f t="shared" si="108"/>
        <v>0</v>
      </c>
      <c r="D3514" s="79">
        <f t="shared" si="109"/>
        <v>0</v>
      </c>
    </row>
    <row r="3515" spans="1:4" x14ac:dyDescent="0.2">
      <c r="A3515" t="s">
        <v>152</v>
      </c>
      <c r="B3515" t="s">
        <v>151</v>
      </c>
      <c r="C3515" s="79">
        <f t="shared" si="108"/>
        <v>0</v>
      </c>
      <c r="D3515" s="79">
        <f t="shared" si="109"/>
        <v>0</v>
      </c>
    </row>
    <row r="3516" spans="1:4" x14ac:dyDescent="0.2">
      <c r="A3516" t="s">
        <v>152</v>
      </c>
      <c r="B3516" t="s">
        <v>151</v>
      </c>
      <c r="C3516" s="79">
        <f t="shared" si="108"/>
        <v>0</v>
      </c>
      <c r="D3516" s="79">
        <f t="shared" si="109"/>
        <v>0</v>
      </c>
    </row>
    <row r="3517" spans="1:4" x14ac:dyDescent="0.2">
      <c r="A3517" t="s">
        <v>152</v>
      </c>
      <c r="B3517" t="s">
        <v>151</v>
      </c>
      <c r="C3517" s="79">
        <f t="shared" si="108"/>
        <v>0</v>
      </c>
      <c r="D3517" s="79">
        <f t="shared" si="109"/>
        <v>0</v>
      </c>
    </row>
    <row r="3518" spans="1:4" x14ac:dyDescent="0.2">
      <c r="A3518" t="s">
        <v>152</v>
      </c>
      <c r="B3518" t="s">
        <v>151</v>
      </c>
      <c r="C3518" s="79">
        <f t="shared" si="108"/>
        <v>0</v>
      </c>
      <c r="D3518" s="79">
        <f t="shared" si="109"/>
        <v>0</v>
      </c>
    </row>
    <row r="3519" spans="1:4" x14ac:dyDescent="0.2">
      <c r="A3519" t="s">
        <v>152</v>
      </c>
      <c r="B3519" t="s">
        <v>151</v>
      </c>
      <c r="C3519" s="79">
        <f t="shared" si="108"/>
        <v>0</v>
      </c>
      <c r="D3519" s="79">
        <f t="shared" si="109"/>
        <v>0</v>
      </c>
    </row>
    <row r="3520" spans="1:4" x14ac:dyDescent="0.2">
      <c r="A3520" t="s">
        <v>152</v>
      </c>
      <c r="B3520" t="s">
        <v>151</v>
      </c>
      <c r="C3520" s="79">
        <f t="shared" si="108"/>
        <v>0</v>
      </c>
      <c r="D3520" s="79">
        <f t="shared" si="109"/>
        <v>0</v>
      </c>
    </row>
    <row r="3521" spans="1:4" x14ac:dyDescent="0.2">
      <c r="A3521" t="s">
        <v>152</v>
      </c>
      <c r="B3521" t="s">
        <v>151</v>
      </c>
      <c r="C3521" s="79">
        <f t="shared" si="108"/>
        <v>0</v>
      </c>
      <c r="D3521" s="79">
        <f t="shared" si="109"/>
        <v>0</v>
      </c>
    </row>
    <row r="3522" spans="1:4" x14ac:dyDescent="0.2">
      <c r="A3522" t="s">
        <v>152</v>
      </c>
      <c r="B3522" t="s">
        <v>151</v>
      </c>
      <c r="C3522" s="79">
        <f t="shared" si="108"/>
        <v>0</v>
      </c>
      <c r="D3522" s="79">
        <f t="shared" si="109"/>
        <v>0</v>
      </c>
    </row>
    <row r="3523" spans="1:4" x14ac:dyDescent="0.2">
      <c r="A3523" t="s">
        <v>152</v>
      </c>
      <c r="B3523" t="s">
        <v>151</v>
      </c>
      <c r="C3523" s="79">
        <f t="shared" ref="C3523:C3586" si="110">IF(A3523="Male", 1, 0)</f>
        <v>0</v>
      </c>
      <c r="D3523" s="79">
        <f t="shared" ref="D3523:D3586" si="111">IF(B3523="Yes", 1, 0)</f>
        <v>0</v>
      </c>
    </row>
    <row r="3524" spans="1:4" x14ac:dyDescent="0.2">
      <c r="A3524" t="s">
        <v>152</v>
      </c>
      <c r="B3524" t="s">
        <v>151</v>
      </c>
      <c r="C3524" s="79">
        <f t="shared" si="110"/>
        <v>0</v>
      </c>
      <c r="D3524" s="79">
        <f t="shared" si="111"/>
        <v>0</v>
      </c>
    </row>
    <row r="3525" spans="1:4" x14ac:dyDescent="0.2">
      <c r="A3525" t="s">
        <v>152</v>
      </c>
      <c r="B3525" t="s">
        <v>151</v>
      </c>
      <c r="C3525" s="79">
        <f t="shared" si="110"/>
        <v>0</v>
      </c>
      <c r="D3525" s="79">
        <f t="shared" si="111"/>
        <v>0</v>
      </c>
    </row>
    <row r="3526" spans="1:4" x14ac:dyDescent="0.2">
      <c r="A3526" t="s">
        <v>152</v>
      </c>
      <c r="B3526" t="s">
        <v>151</v>
      </c>
      <c r="C3526" s="79">
        <f t="shared" si="110"/>
        <v>0</v>
      </c>
      <c r="D3526" s="79">
        <f t="shared" si="111"/>
        <v>0</v>
      </c>
    </row>
    <row r="3527" spans="1:4" x14ac:dyDescent="0.2">
      <c r="A3527" t="s">
        <v>152</v>
      </c>
      <c r="B3527" t="s">
        <v>151</v>
      </c>
      <c r="C3527" s="79">
        <f t="shared" si="110"/>
        <v>0</v>
      </c>
      <c r="D3527" s="79">
        <f t="shared" si="111"/>
        <v>0</v>
      </c>
    </row>
    <row r="3528" spans="1:4" x14ac:dyDescent="0.2">
      <c r="A3528" t="s">
        <v>152</v>
      </c>
      <c r="B3528" t="s">
        <v>151</v>
      </c>
      <c r="C3528" s="79">
        <f t="shared" si="110"/>
        <v>0</v>
      </c>
      <c r="D3528" s="79">
        <f t="shared" si="111"/>
        <v>0</v>
      </c>
    </row>
    <row r="3529" spans="1:4" x14ac:dyDescent="0.2">
      <c r="A3529" t="s">
        <v>152</v>
      </c>
      <c r="B3529" t="s">
        <v>151</v>
      </c>
      <c r="C3529" s="79">
        <f t="shared" si="110"/>
        <v>0</v>
      </c>
      <c r="D3529" s="79">
        <f t="shared" si="111"/>
        <v>0</v>
      </c>
    </row>
    <row r="3530" spans="1:4" x14ac:dyDescent="0.2">
      <c r="A3530" t="s">
        <v>152</v>
      </c>
      <c r="B3530" t="s">
        <v>151</v>
      </c>
      <c r="C3530" s="79">
        <f t="shared" si="110"/>
        <v>0</v>
      </c>
      <c r="D3530" s="79">
        <f t="shared" si="111"/>
        <v>0</v>
      </c>
    </row>
    <row r="3531" spans="1:4" x14ac:dyDescent="0.2">
      <c r="A3531" t="s">
        <v>152</v>
      </c>
      <c r="B3531" t="s">
        <v>151</v>
      </c>
      <c r="C3531" s="79">
        <f t="shared" si="110"/>
        <v>0</v>
      </c>
      <c r="D3531" s="79">
        <f t="shared" si="111"/>
        <v>0</v>
      </c>
    </row>
    <row r="3532" spans="1:4" x14ac:dyDescent="0.2">
      <c r="A3532" t="s">
        <v>152</v>
      </c>
      <c r="B3532" t="s">
        <v>151</v>
      </c>
      <c r="C3532" s="79">
        <f t="shared" si="110"/>
        <v>0</v>
      </c>
      <c r="D3532" s="79">
        <f t="shared" si="111"/>
        <v>0</v>
      </c>
    </row>
    <row r="3533" spans="1:4" x14ac:dyDescent="0.2">
      <c r="A3533" t="s">
        <v>152</v>
      </c>
      <c r="B3533" t="s">
        <v>151</v>
      </c>
      <c r="C3533" s="79">
        <f t="shared" si="110"/>
        <v>0</v>
      </c>
      <c r="D3533" s="79">
        <f t="shared" si="111"/>
        <v>0</v>
      </c>
    </row>
    <row r="3534" spans="1:4" x14ac:dyDescent="0.2">
      <c r="A3534" t="s">
        <v>152</v>
      </c>
      <c r="B3534" t="s">
        <v>151</v>
      </c>
      <c r="C3534" s="79">
        <f t="shared" si="110"/>
        <v>0</v>
      </c>
      <c r="D3534" s="79">
        <f t="shared" si="111"/>
        <v>0</v>
      </c>
    </row>
    <row r="3535" spans="1:4" x14ac:dyDescent="0.2">
      <c r="A3535" t="s">
        <v>152</v>
      </c>
      <c r="B3535" t="s">
        <v>151</v>
      </c>
      <c r="C3535" s="79">
        <f t="shared" si="110"/>
        <v>0</v>
      </c>
      <c r="D3535" s="79">
        <f t="shared" si="111"/>
        <v>0</v>
      </c>
    </row>
    <row r="3536" spans="1:4" x14ac:dyDescent="0.2">
      <c r="A3536" t="s">
        <v>152</v>
      </c>
      <c r="B3536" t="s">
        <v>151</v>
      </c>
      <c r="C3536" s="79">
        <f t="shared" si="110"/>
        <v>0</v>
      </c>
      <c r="D3536" s="79">
        <f t="shared" si="111"/>
        <v>0</v>
      </c>
    </row>
    <row r="3537" spans="1:4" x14ac:dyDescent="0.2">
      <c r="A3537" t="s">
        <v>152</v>
      </c>
      <c r="B3537" t="s">
        <v>151</v>
      </c>
      <c r="C3537" s="79">
        <f t="shared" si="110"/>
        <v>0</v>
      </c>
      <c r="D3537" s="79">
        <f t="shared" si="111"/>
        <v>0</v>
      </c>
    </row>
    <row r="3538" spans="1:4" x14ac:dyDescent="0.2">
      <c r="A3538" t="s">
        <v>152</v>
      </c>
      <c r="B3538" t="s">
        <v>151</v>
      </c>
      <c r="C3538" s="79">
        <f t="shared" si="110"/>
        <v>0</v>
      </c>
      <c r="D3538" s="79">
        <f t="shared" si="111"/>
        <v>0</v>
      </c>
    </row>
    <row r="3539" spans="1:4" x14ac:dyDescent="0.2">
      <c r="A3539" t="s">
        <v>152</v>
      </c>
      <c r="B3539" t="s">
        <v>151</v>
      </c>
      <c r="C3539" s="79">
        <f t="shared" si="110"/>
        <v>0</v>
      </c>
      <c r="D3539" s="79">
        <f t="shared" si="111"/>
        <v>0</v>
      </c>
    </row>
    <row r="3540" spans="1:4" x14ac:dyDescent="0.2">
      <c r="A3540" t="s">
        <v>152</v>
      </c>
      <c r="B3540" t="s">
        <v>151</v>
      </c>
      <c r="C3540" s="79">
        <f t="shared" si="110"/>
        <v>0</v>
      </c>
      <c r="D3540" s="79">
        <f t="shared" si="111"/>
        <v>0</v>
      </c>
    </row>
    <row r="3541" spans="1:4" x14ac:dyDescent="0.2">
      <c r="A3541" t="s">
        <v>152</v>
      </c>
      <c r="B3541" t="s">
        <v>151</v>
      </c>
      <c r="C3541" s="79">
        <f t="shared" si="110"/>
        <v>0</v>
      </c>
      <c r="D3541" s="79">
        <f t="shared" si="111"/>
        <v>0</v>
      </c>
    </row>
    <row r="3542" spans="1:4" x14ac:dyDescent="0.2">
      <c r="A3542" t="s">
        <v>152</v>
      </c>
      <c r="B3542" t="s">
        <v>151</v>
      </c>
      <c r="C3542" s="79">
        <f t="shared" si="110"/>
        <v>0</v>
      </c>
      <c r="D3542" s="79">
        <f t="shared" si="111"/>
        <v>0</v>
      </c>
    </row>
    <row r="3543" spans="1:4" x14ac:dyDescent="0.2">
      <c r="A3543" t="s">
        <v>152</v>
      </c>
      <c r="B3543" t="s">
        <v>151</v>
      </c>
      <c r="C3543" s="79">
        <f t="shared" si="110"/>
        <v>0</v>
      </c>
      <c r="D3543" s="79">
        <f t="shared" si="111"/>
        <v>0</v>
      </c>
    </row>
    <row r="3544" spans="1:4" x14ac:dyDescent="0.2">
      <c r="A3544" t="s">
        <v>152</v>
      </c>
      <c r="B3544" t="s">
        <v>151</v>
      </c>
      <c r="C3544" s="79">
        <f t="shared" si="110"/>
        <v>0</v>
      </c>
      <c r="D3544" s="79">
        <f t="shared" si="111"/>
        <v>0</v>
      </c>
    </row>
    <row r="3545" spans="1:4" x14ac:dyDescent="0.2">
      <c r="A3545" t="s">
        <v>152</v>
      </c>
      <c r="B3545" t="s">
        <v>151</v>
      </c>
      <c r="C3545" s="79">
        <f t="shared" si="110"/>
        <v>0</v>
      </c>
      <c r="D3545" s="79">
        <f t="shared" si="111"/>
        <v>0</v>
      </c>
    </row>
    <row r="3546" spans="1:4" x14ac:dyDescent="0.2">
      <c r="A3546" t="s">
        <v>152</v>
      </c>
      <c r="B3546" t="s">
        <v>151</v>
      </c>
      <c r="C3546" s="79">
        <f t="shared" si="110"/>
        <v>0</v>
      </c>
      <c r="D3546" s="79">
        <f t="shared" si="111"/>
        <v>0</v>
      </c>
    </row>
    <row r="3547" spans="1:4" x14ac:dyDescent="0.2">
      <c r="A3547" t="s">
        <v>152</v>
      </c>
      <c r="B3547" t="s">
        <v>151</v>
      </c>
      <c r="C3547" s="79">
        <f t="shared" si="110"/>
        <v>0</v>
      </c>
      <c r="D3547" s="79">
        <f t="shared" si="111"/>
        <v>0</v>
      </c>
    </row>
    <row r="3548" spans="1:4" x14ac:dyDescent="0.2">
      <c r="A3548" t="s">
        <v>152</v>
      </c>
      <c r="B3548" t="s">
        <v>151</v>
      </c>
      <c r="C3548" s="79">
        <f t="shared" si="110"/>
        <v>0</v>
      </c>
      <c r="D3548" s="79">
        <f t="shared" si="111"/>
        <v>0</v>
      </c>
    </row>
    <row r="3549" spans="1:4" x14ac:dyDescent="0.2">
      <c r="A3549" t="s">
        <v>152</v>
      </c>
      <c r="B3549" t="s">
        <v>151</v>
      </c>
      <c r="C3549" s="79">
        <f t="shared" si="110"/>
        <v>0</v>
      </c>
      <c r="D3549" s="79">
        <f t="shared" si="111"/>
        <v>0</v>
      </c>
    </row>
    <row r="3550" spans="1:4" x14ac:dyDescent="0.2">
      <c r="A3550" t="s">
        <v>152</v>
      </c>
      <c r="B3550" t="s">
        <v>151</v>
      </c>
      <c r="C3550" s="79">
        <f t="shared" si="110"/>
        <v>0</v>
      </c>
      <c r="D3550" s="79">
        <f t="shared" si="111"/>
        <v>0</v>
      </c>
    </row>
    <row r="3551" spans="1:4" x14ac:dyDescent="0.2">
      <c r="A3551" t="s">
        <v>152</v>
      </c>
      <c r="B3551" t="s">
        <v>151</v>
      </c>
      <c r="C3551" s="79">
        <f t="shared" si="110"/>
        <v>0</v>
      </c>
      <c r="D3551" s="79">
        <f t="shared" si="111"/>
        <v>0</v>
      </c>
    </row>
    <row r="3552" spans="1:4" x14ac:dyDescent="0.2">
      <c r="A3552" t="s">
        <v>152</v>
      </c>
      <c r="B3552" t="s">
        <v>151</v>
      </c>
      <c r="C3552" s="79">
        <f t="shared" si="110"/>
        <v>0</v>
      </c>
      <c r="D3552" s="79">
        <f t="shared" si="111"/>
        <v>0</v>
      </c>
    </row>
    <row r="3553" spans="1:4" x14ac:dyDescent="0.2">
      <c r="A3553" t="s">
        <v>152</v>
      </c>
      <c r="B3553" t="s">
        <v>151</v>
      </c>
      <c r="C3553" s="79">
        <f t="shared" si="110"/>
        <v>0</v>
      </c>
      <c r="D3553" s="79">
        <f t="shared" si="111"/>
        <v>0</v>
      </c>
    </row>
    <row r="3554" spans="1:4" x14ac:dyDescent="0.2">
      <c r="A3554" t="s">
        <v>152</v>
      </c>
      <c r="B3554" t="s">
        <v>151</v>
      </c>
      <c r="C3554" s="79">
        <f t="shared" si="110"/>
        <v>0</v>
      </c>
      <c r="D3554" s="79">
        <f t="shared" si="111"/>
        <v>0</v>
      </c>
    </row>
    <row r="3555" spans="1:4" x14ac:dyDescent="0.2">
      <c r="A3555" t="s">
        <v>152</v>
      </c>
      <c r="B3555" t="s">
        <v>151</v>
      </c>
      <c r="C3555" s="79">
        <f t="shared" si="110"/>
        <v>0</v>
      </c>
      <c r="D3555" s="79">
        <f t="shared" si="111"/>
        <v>0</v>
      </c>
    </row>
    <row r="3556" spans="1:4" x14ac:dyDescent="0.2">
      <c r="A3556" t="s">
        <v>152</v>
      </c>
      <c r="B3556" t="s">
        <v>151</v>
      </c>
      <c r="C3556" s="79">
        <f t="shared" si="110"/>
        <v>0</v>
      </c>
      <c r="D3556" s="79">
        <f t="shared" si="111"/>
        <v>0</v>
      </c>
    </row>
    <row r="3557" spans="1:4" x14ac:dyDescent="0.2">
      <c r="A3557" t="s">
        <v>152</v>
      </c>
      <c r="B3557" t="s">
        <v>151</v>
      </c>
      <c r="C3557" s="79">
        <f t="shared" si="110"/>
        <v>0</v>
      </c>
      <c r="D3557" s="79">
        <f t="shared" si="111"/>
        <v>0</v>
      </c>
    </row>
    <row r="3558" spans="1:4" x14ac:dyDescent="0.2">
      <c r="A3558" t="s">
        <v>152</v>
      </c>
      <c r="B3558" t="s">
        <v>151</v>
      </c>
      <c r="C3558" s="79">
        <f t="shared" si="110"/>
        <v>0</v>
      </c>
      <c r="D3558" s="79">
        <f t="shared" si="111"/>
        <v>0</v>
      </c>
    </row>
    <row r="3559" spans="1:4" x14ac:dyDescent="0.2">
      <c r="A3559" t="s">
        <v>152</v>
      </c>
      <c r="B3559" t="s">
        <v>151</v>
      </c>
      <c r="C3559" s="79">
        <f t="shared" si="110"/>
        <v>0</v>
      </c>
      <c r="D3559" s="79">
        <f t="shared" si="111"/>
        <v>0</v>
      </c>
    </row>
    <row r="3560" spans="1:4" x14ac:dyDescent="0.2">
      <c r="A3560" t="s">
        <v>152</v>
      </c>
      <c r="B3560" t="s">
        <v>151</v>
      </c>
      <c r="C3560" s="79">
        <f t="shared" si="110"/>
        <v>0</v>
      </c>
      <c r="D3560" s="79">
        <f t="shared" si="111"/>
        <v>0</v>
      </c>
    </row>
    <row r="3561" spans="1:4" x14ac:dyDescent="0.2">
      <c r="A3561" t="s">
        <v>152</v>
      </c>
      <c r="B3561" t="s">
        <v>151</v>
      </c>
      <c r="C3561" s="79">
        <f t="shared" si="110"/>
        <v>0</v>
      </c>
      <c r="D3561" s="79">
        <f t="shared" si="111"/>
        <v>0</v>
      </c>
    </row>
    <row r="3562" spans="1:4" x14ac:dyDescent="0.2">
      <c r="A3562" t="s">
        <v>152</v>
      </c>
      <c r="B3562" t="s">
        <v>151</v>
      </c>
      <c r="C3562" s="79">
        <f t="shared" si="110"/>
        <v>0</v>
      </c>
      <c r="D3562" s="79">
        <f t="shared" si="111"/>
        <v>0</v>
      </c>
    </row>
    <row r="3563" spans="1:4" x14ac:dyDescent="0.2">
      <c r="A3563" t="s">
        <v>152</v>
      </c>
      <c r="B3563" t="s">
        <v>151</v>
      </c>
      <c r="C3563" s="79">
        <f t="shared" si="110"/>
        <v>0</v>
      </c>
      <c r="D3563" s="79">
        <f t="shared" si="111"/>
        <v>0</v>
      </c>
    </row>
    <row r="3564" spans="1:4" x14ac:dyDescent="0.2">
      <c r="A3564" t="s">
        <v>152</v>
      </c>
      <c r="B3564" t="s">
        <v>151</v>
      </c>
      <c r="C3564" s="79">
        <f t="shared" si="110"/>
        <v>0</v>
      </c>
      <c r="D3564" s="79">
        <f t="shared" si="111"/>
        <v>0</v>
      </c>
    </row>
    <row r="3565" spans="1:4" x14ac:dyDescent="0.2">
      <c r="A3565" t="s">
        <v>152</v>
      </c>
      <c r="B3565" t="s">
        <v>151</v>
      </c>
      <c r="C3565" s="79">
        <f t="shared" si="110"/>
        <v>0</v>
      </c>
      <c r="D3565" s="79">
        <f t="shared" si="111"/>
        <v>0</v>
      </c>
    </row>
    <row r="3566" spans="1:4" x14ac:dyDescent="0.2">
      <c r="A3566" t="s">
        <v>152</v>
      </c>
      <c r="B3566" t="s">
        <v>151</v>
      </c>
      <c r="C3566" s="79">
        <f t="shared" si="110"/>
        <v>0</v>
      </c>
      <c r="D3566" s="79">
        <f t="shared" si="111"/>
        <v>0</v>
      </c>
    </row>
    <row r="3567" spans="1:4" x14ac:dyDescent="0.2">
      <c r="A3567" t="s">
        <v>152</v>
      </c>
      <c r="B3567" t="s">
        <v>151</v>
      </c>
      <c r="C3567" s="79">
        <f t="shared" si="110"/>
        <v>0</v>
      </c>
      <c r="D3567" s="79">
        <f t="shared" si="111"/>
        <v>0</v>
      </c>
    </row>
    <row r="3568" spans="1:4" x14ac:dyDescent="0.2">
      <c r="A3568" t="s">
        <v>152</v>
      </c>
      <c r="B3568" t="s">
        <v>151</v>
      </c>
      <c r="C3568" s="79">
        <f t="shared" si="110"/>
        <v>0</v>
      </c>
      <c r="D3568" s="79">
        <f t="shared" si="111"/>
        <v>0</v>
      </c>
    </row>
    <row r="3569" spans="1:4" x14ac:dyDescent="0.2">
      <c r="A3569" t="s">
        <v>152</v>
      </c>
      <c r="B3569" t="s">
        <v>151</v>
      </c>
      <c r="C3569" s="79">
        <f t="shared" si="110"/>
        <v>0</v>
      </c>
      <c r="D3569" s="79">
        <f t="shared" si="111"/>
        <v>0</v>
      </c>
    </row>
    <row r="3570" spans="1:4" x14ac:dyDescent="0.2">
      <c r="A3570" t="s">
        <v>152</v>
      </c>
      <c r="B3570" t="s">
        <v>151</v>
      </c>
      <c r="C3570" s="79">
        <f t="shared" si="110"/>
        <v>0</v>
      </c>
      <c r="D3570" s="79">
        <f t="shared" si="111"/>
        <v>0</v>
      </c>
    </row>
    <row r="3571" spans="1:4" x14ac:dyDescent="0.2">
      <c r="A3571" t="s">
        <v>152</v>
      </c>
      <c r="B3571" t="s">
        <v>151</v>
      </c>
      <c r="C3571" s="79">
        <f t="shared" si="110"/>
        <v>0</v>
      </c>
      <c r="D3571" s="79">
        <f t="shared" si="111"/>
        <v>0</v>
      </c>
    </row>
    <row r="3572" spans="1:4" x14ac:dyDescent="0.2">
      <c r="A3572" t="s">
        <v>152</v>
      </c>
      <c r="B3572" t="s">
        <v>151</v>
      </c>
      <c r="C3572" s="79">
        <f t="shared" si="110"/>
        <v>0</v>
      </c>
      <c r="D3572" s="79">
        <f t="shared" si="111"/>
        <v>0</v>
      </c>
    </row>
    <row r="3573" spans="1:4" x14ac:dyDescent="0.2">
      <c r="A3573" t="s">
        <v>152</v>
      </c>
      <c r="B3573" t="s">
        <v>151</v>
      </c>
      <c r="C3573" s="79">
        <f t="shared" si="110"/>
        <v>0</v>
      </c>
      <c r="D3573" s="79">
        <f t="shared" si="111"/>
        <v>0</v>
      </c>
    </row>
    <row r="3574" spans="1:4" x14ac:dyDescent="0.2">
      <c r="A3574" t="s">
        <v>152</v>
      </c>
      <c r="B3574" t="s">
        <v>151</v>
      </c>
      <c r="C3574" s="79">
        <f t="shared" si="110"/>
        <v>0</v>
      </c>
      <c r="D3574" s="79">
        <f t="shared" si="111"/>
        <v>0</v>
      </c>
    </row>
    <row r="3575" spans="1:4" x14ac:dyDescent="0.2">
      <c r="A3575" t="s">
        <v>152</v>
      </c>
      <c r="B3575" t="s">
        <v>151</v>
      </c>
      <c r="C3575" s="79">
        <f t="shared" si="110"/>
        <v>0</v>
      </c>
      <c r="D3575" s="79">
        <f t="shared" si="111"/>
        <v>0</v>
      </c>
    </row>
    <row r="3576" spans="1:4" x14ac:dyDescent="0.2">
      <c r="A3576" t="s">
        <v>152</v>
      </c>
      <c r="B3576" t="s">
        <v>151</v>
      </c>
      <c r="C3576" s="79">
        <f t="shared" si="110"/>
        <v>0</v>
      </c>
      <c r="D3576" s="79">
        <f t="shared" si="111"/>
        <v>0</v>
      </c>
    </row>
    <row r="3577" spans="1:4" x14ac:dyDescent="0.2">
      <c r="A3577" t="s">
        <v>152</v>
      </c>
      <c r="B3577" t="s">
        <v>151</v>
      </c>
      <c r="C3577" s="79">
        <f t="shared" si="110"/>
        <v>0</v>
      </c>
      <c r="D3577" s="79">
        <f t="shared" si="111"/>
        <v>0</v>
      </c>
    </row>
    <row r="3578" spans="1:4" x14ac:dyDescent="0.2">
      <c r="A3578" t="s">
        <v>152</v>
      </c>
      <c r="B3578" t="s">
        <v>151</v>
      </c>
      <c r="C3578" s="79">
        <f t="shared" si="110"/>
        <v>0</v>
      </c>
      <c r="D3578" s="79">
        <f t="shared" si="111"/>
        <v>0</v>
      </c>
    </row>
    <row r="3579" spans="1:4" x14ac:dyDescent="0.2">
      <c r="A3579" t="s">
        <v>152</v>
      </c>
      <c r="B3579" t="s">
        <v>151</v>
      </c>
      <c r="C3579" s="79">
        <f t="shared" si="110"/>
        <v>0</v>
      </c>
      <c r="D3579" s="79">
        <f t="shared" si="111"/>
        <v>0</v>
      </c>
    </row>
    <row r="3580" spans="1:4" x14ac:dyDescent="0.2">
      <c r="A3580" t="s">
        <v>152</v>
      </c>
      <c r="B3580" t="s">
        <v>151</v>
      </c>
      <c r="C3580" s="79">
        <f t="shared" si="110"/>
        <v>0</v>
      </c>
      <c r="D3580" s="79">
        <f t="shared" si="111"/>
        <v>0</v>
      </c>
    </row>
    <row r="3581" spans="1:4" x14ac:dyDescent="0.2">
      <c r="A3581" t="s">
        <v>152</v>
      </c>
      <c r="B3581" t="s">
        <v>151</v>
      </c>
      <c r="C3581" s="79">
        <f t="shared" si="110"/>
        <v>0</v>
      </c>
      <c r="D3581" s="79">
        <f t="shared" si="111"/>
        <v>0</v>
      </c>
    </row>
    <row r="3582" spans="1:4" x14ac:dyDescent="0.2">
      <c r="A3582" t="s">
        <v>152</v>
      </c>
      <c r="B3582" t="s">
        <v>151</v>
      </c>
      <c r="C3582" s="79">
        <f t="shared" si="110"/>
        <v>0</v>
      </c>
      <c r="D3582" s="79">
        <f t="shared" si="111"/>
        <v>0</v>
      </c>
    </row>
    <row r="3583" spans="1:4" x14ac:dyDescent="0.2">
      <c r="A3583" t="s">
        <v>152</v>
      </c>
      <c r="B3583" t="s">
        <v>151</v>
      </c>
      <c r="C3583" s="79">
        <f t="shared" si="110"/>
        <v>0</v>
      </c>
      <c r="D3583" s="79">
        <f t="shared" si="111"/>
        <v>0</v>
      </c>
    </row>
    <row r="3584" spans="1:4" x14ac:dyDescent="0.2">
      <c r="A3584" t="s">
        <v>152</v>
      </c>
      <c r="B3584" t="s">
        <v>151</v>
      </c>
      <c r="C3584" s="79">
        <f t="shared" si="110"/>
        <v>0</v>
      </c>
      <c r="D3584" s="79">
        <f t="shared" si="111"/>
        <v>0</v>
      </c>
    </row>
    <row r="3585" spans="1:4" x14ac:dyDescent="0.2">
      <c r="A3585" t="s">
        <v>152</v>
      </c>
      <c r="B3585" t="s">
        <v>151</v>
      </c>
      <c r="C3585" s="79">
        <f t="shared" si="110"/>
        <v>0</v>
      </c>
      <c r="D3585" s="79">
        <f t="shared" si="111"/>
        <v>0</v>
      </c>
    </row>
    <row r="3586" spans="1:4" x14ac:dyDescent="0.2">
      <c r="A3586" t="s">
        <v>152</v>
      </c>
      <c r="B3586" t="s">
        <v>151</v>
      </c>
      <c r="C3586" s="79">
        <f t="shared" si="110"/>
        <v>0</v>
      </c>
      <c r="D3586" s="79">
        <f t="shared" si="111"/>
        <v>0</v>
      </c>
    </row>
    <row r="3587" spans="1:4" x14ac:dyDescent="0.2">
      <c r="A3587" t="s">
        <v>152</v>
      </c>
      <c r="B3587" t="s">
        <v>151</v>
      </c>
      <c r="C3587" s="79">
        <f t="shared" ref="C3587:C3650" si="112">IF(A3587="Male", 1, 0)</f>
        <v>0</v>
      </c>
      <c r="D3587" s="79">
        <f t="shared" ref="D3587:D3650" si="113">IF(B3587="Yes", 1, 0)</f>
        <v>0</v>
      </c>
    </row>
    <row r="3588" spans="1:4" x14ac:dyDescent="0.2">
      <c r="A3588" t="s">
        <v>152</v>
      </c>
      <c r="B3588" t="s">
        <v>151</v>
      </c>
      <c r="C3588" s="79">
        <f t="shared" si="112"/>
        <v>0</v>
      </c>
      <c r="D3588" s="79">
        <f t="shared" si="113"/>
        <v>0</v>
      </c>
    </row>
    <row r="3589" spans="1:4" x14ac:dyDescent="0.2">
      <c r="A3589" t="s">
        <v>152</v>
      </c>
      <c r="B3589" t="s">
        <v>151</v>
      </c>
      <c r="C3589" s="79">
        <f t="shared" si="112"/>
        <v>0</v>
      </c>
      <c r="D3589" s="79">
        <f t="shared" si="113"/>
        <v>0</v>
      </c>
    </row>
    <row r="3590" spans="1:4" x14ac:dyDescent="0.2">
      <c r="A3590" t="s">
        <v>152</v>
      </c>
      <c r="B3590" t="s">
        <v>151</v>
      </c>
      <c r="C3590" s="79">
        <f t="shared" si="112"/>
        <v>0</v>
      </c>
      <c r="D3590" s="79">
        <f t="shared" si="113"/>
        <v>0</v>
      </c>
    </row>
    <row r="3591" spans="1:4" x14ac:dyDescent="0.2">
      <c r="A3591" t="s">
        <v>152</v>
      </c>
      <c r="B3591" t="s">
        <v>151</v>
      </c>
      <c r="C3591" s="79">
        <f t="shared" si="112"/>
        <v>0</v>
      </c>
      <c r="D3591" s="79">
        <f t="shared" si="113"/>
        <v>0</v>
      </c>
    </row>
    <row r="3592" spans="1:4" x14ac:dyDescent="0.2">
      <c r="A3592" t="s">
        <v>152</v>
      </c>
      <c r="B3592" t="s">
        <v>151</v>
      </c>
      <c r="C3592" s="79">
        <f t="shared" si="112"/>
        <v>0</v>
      </c>
      <c r="D3592" s="79">
        <f t="shared" si="113"/>
        <v>0</v>
      </c>
    </row>
    <row r="3593" spans="1:4" x14ac:dyDescent="0.2">
      <c r="A3593" t="s">
        <v>152</v>
      </c>
      <c r="B3593" t="s">
        <v>151</v>
      </c>
      <c r="C3593" s="79">
        <f t="shared" si="112"/>
        <v>0</v>
      </c>
      <c r="D3593" s="79">
        <f t="shared" si="113"/>
        <v>0</v>
      </c>
    </row>
    <row r="3594" spans="1:4" x14ac:dyDescent="0.2">
      <c r="A3594" t="s">
        <v>152</v>
      </c>
      <c r="B3594" t="s">
        <v>151</v>
      </c>
      <c r="C3594" s="79">
        <f t="shared" si="112"/>
        <v>0</v>
      </c>
      <c r="D3594" s="79">
        <f t="shared" si="113"/>
        <v>0</v>
      </c>
    </row>
    <row r="3595" spans="1:4" x14ac:dyDescent="0.2">
      <c r="A3595" t="s">
        <v>152</v>
      </c>
      <c r="B3595" t="s">
        <v>151</v>
      </c>
      <c r="C3595" s="79">
        <f t="shared" si="112"/>
        <v>0</v>
      </c>
      <c r="D3595" s="79">
        <f t="shared" si="113"/>
        <v>0</v>
      </c>
    </row>
    <row r="3596" spans="1:4" x14ac:dyDescent="0.2">
      <c r="A3596" t="s">
        <v>152</v>
      </c>
      <c r="B3596" t="s">
        <v>151</v>
      </c>
      <c r="C3596" s="79">
        <f t="shared" si="112"/>
        <v>0</v>
      </c>
      <c r="D3596" s="79">
        <f t="shared" si="113"/>
        <v>0</v>
      </c>
    </row>
    <row r="3597" spans="1:4" x14ac:dyDescent="0.2">
      <c r="A3597" t="s">
        <v>152</v>
      </c>
      <c r="B3597" t="s">
        <v>151</v>
      </c>
      <c r="C3597" s="79">
        <f t="shared" si="112"/>
        <v>0</v>
      </c>
      <c r="D3597" s="79">
        <f t="shared" si="113"/>
        <v>0</v>
      </c>
    </row>
    <row r="3598" spans="1:4" x14ac:dyDescent="0.2">
      <c r="A3598" t="s">
        <v>152</v>
      </c>
      <c r="B3598" t="s">
        <v>151</v>
      </c>
      <c r="C3598" s="79">
        <f t="shared" si="112"/>
        <v>0</v>
      </c>
      <c r="D3598" s="79">
        <f t="shared" si="113"/>
        <v>0</v>
      </c>
    </row>
    <row r="3599" spans="1:4" x14ac:dyDescent="0.2">
      <c r="A3599" t="s">
        <v>152</v>
      </c>
      <c r="B3599" t="s">
        <v>151</v>
      </c>
      <c r="C3599" s="79">
        <f t="shared" si="112"/>
        <v>0</v>
      </c>
      <c r="D3599" s="79">
        <f t="shared" si="113"/>
        <v>0</v>
      </c>
    </row>
    <row r="3600" spans="1:4" x14ac:dyDescent="0.2">
      <c r="A3600" t="s">
        <v>152</v>
      </c>
      <c r="B3600" t="s">
        <v>151</v>
      </c>
      <c r="C3600" s="79">
        <f t="shared" si="112"/>
        <v>0</v>
      </c>
      <c r="D3600" s="79">
        <f t="shared" si="113"/>
        <v>0</v>
      </c>
    </row>
    <row r="3601" spans="1:4" x14ac:dyDescent="0.2">
      <c r="A3601" t="s">
        <v>152</v>
      </c>
      <c r="B3601" t="s">
        <v>151</v>
      </c>
      <c r="C3601" s="79">
        <f t="shared" si="112"/>
        <v>0</v>
      </c>
      <c r="D3601" s="79">
        <f t="shared" si="113"/>
        <v>0</v>
      </c>
    </row>
    <row r="3602" spans="1:4" x14ac:dyDescent="0.2">
      <c r="A3602" t="s">
        <v>152</v>
      </c>
      <c r="B3602" t="s">
        <v>151</v>
      </c>
      <c r="C3602" s="79">
        <f t="shared" si="112"/>
        <v>0</v>
      </c>
      <c r="D3602" s="79">
        <f t="shared" si="113"/>
        <v>0</v>
      </c>
    </row>
    <row r="3603" spans="1:4" x14ac:dyDescent="0.2">
      <c r="A3603" t="s">
        <v>152</v>
      </c>
      <c r="B3603" t="s">
        <v>151</v>
      </c>
      <c r="C3603" s="79">
        <f t="shared" si="112"/>
        <v>0</v>
      </c>
      <c r="D3603" s="79">
        <f t="shared" si="113"/>
        <v>0</v>
      </c>
    </row>
    <row r="3604" spans="1:4" x14ac:dyDescent="0.2">
      <c r="A3604" t="s">
        <v>152</v>
      </c>
      <c r="B3604" t="s">
        <v>151</v>
      </c>
      <c r="C3604" s="79">
        <f t="shared" si="112"/>
        <v>0</v>
      </c>
      <c r="D3604" s="79">
        <f t="shared" si="113"/>
        <v>0</v>
      </c>
    </row>
    <row r="3605" spans="1:4" x14ac:dyDescent="0.2">
      <c r="A3605" t="s">
        <v>152</v>
      </c>
      <c r="B3605" t="s">
        <v>151</v>
      </c>
      <c r="C3605" s="79">
        <f t="shared" si="112"/>
        <v>0</v>
      </c>
      <c r="D3605" s="79">
        <f t="shared" si="113"/>
        <v>0</v>
      </c>
    </row>
    <row r="3606" spans="1:4" x14ac:dyDescent="0.2">
      <c r="A3606" t="s">
        <v>152</v>
      </c>
      <c r="B3606" t="s">
        <v>151</v>
      </c>
      <c r="C3606" s="79">
        <f t="shared" si="112"/>
        <v>0</v>
      </c>
      <c r="D3606" s="79">
        <f t="shared" si="113"/>
        <v>0</v>
      </c>
    </row>
    <row r="3607" spans="1:4" x14ac:dyDescent="0.2">
      <c r="A3607" t="s">
        <v>152</v>
      </c>
      <c r="B3607" t="s">
        <v>151</v>
      </c>
      <c r="C3607" s="79">
        <f t="shared" si="112"/>
        <v>0</v>
      </c>
      <c r="D3607" s="79">
        <f t="shared" si="113"/>
        <v>0</v>
      </c>
    </row>
    <row r="3608" spans="1:4" x14ac:dyDescent="0.2">
      <c r="A3608" t="s">
        <v>152</v>
      </c>
      <c r="B3608" t="s">
        <v>151</v>
      </c>
      <c r="C3608" s="79">
        <f t="shared" si="112"/>
        <v>0</v>
      </c>
      <c r="D3608" s="79">
        <f t="shared" si="113"/>
        <v>0</v>
      </c>
    </row>
    <row r="3609" spans="1:4" x14ac:dyDescent="0.2">
      <c r="A3609" t="s">
        <v>152</v>
      </c>
      <c r="B3609" t="s">
        <v>151</v>
      </c>
      <c r="C3609" s="79">
        <f t="shared" si="112"/>
        <v>0</v>
      </c>
      <c r="D3609" s="79">
        <f t="shared" si="113"/>
        <v>0</v>
      </c>
    </row>
    <row r="3610" spans="1:4" x14ac:dyDescent="0.2">
      <c r="A3610" t="s">
        <v>152</v>
      </c>
      <c r="B3610" t="s">
        <v>151</v>
      </c>
      <c r="C3610" s="79">
        <f t="shared" si="112"/>
        <v>0</v>
      </c>
      <c r="D3610" s="79">
        <f t="shared" si="113"/>
        <v>0</v>
      </c>
    </row>
    <row r="3611" spans="1:4" x14ac:dyDescent="0.2">
      <c r="A3611" t="s">
        <v>152</v>
      </c>
      <c r="B3611" t="s">
        <v>151</v>
      </c>
      <c r="C3611" s="79">
        <f t="shared" si="112"/>
        <v>0</v>
      </c>
      <c r="D3611" s="79">
        <f t="shared" si="113"/>
        <v>0</v>
      </c>
    </row>
    <row r="3612" spans="1:4" x14ac:dyDescent="0.2">
      <c r="A3612" t="s">
        <v>152</v>
      </c>
      <c r="B3612" t="s">
        <v>151</v>
      </c>
      <c r="C3612" s="79">
        <f t="shared" si="112"/>
        <v>0</v>
      </c>
      <c r="D3612" s="79">
        <f t="shared" si="113"/>
        <v>0</v>
      </c>
    </row>
    <row r="3613" spans="1:4" x14ac:dyDescent="0.2">
      <c r="A3613" t="s">
        <v>152</v>
      </c>
      <c r="B3613" t="s">
        <v>151</v>
      </c>
      <c r="C3613" s="79">
        <f t="shared" si="112"/>
        <v>0</v>
      </c>
      <c r="D3613" s="79">
        <f t="shared" si="113"/>
        <v>0</v>
      </c>
    </row>
    <row r="3614" spans="1:4" x14ac:dyDescent="0.2">
      <c r="A3614" t="s">
        <v>152</v>
      </c>
      <c r="B3614" t="s">
        <v>151</v>
      </c>
      <c r="C3614" s="79">
        <f t="shared" si="112"/>
        <v>0</v>
      </c>
      <c r="D3614" s="79">
        <f t="shared" si="113"/>
        <v>0</v>
      </c>
    </row>
    <row r="3615" spans="1:4" x14ac:dyDescent="0.2">
      <c r="A3615" t="s">
        <v>152</v>
      </c>
      <c r="B3615" t="s">
        <v>151</v>
      </c>
      <c r="C3615" s="79">
        <f t="shared" si="112"/>
        <v>0</v>
      </c>
      <c r="D3615" s="79">
        <f t="shared" si="113"/>
        <v>0</v>
      </c>
    </row>
    <row r="3616" spans="1:4" x14ac:dyDescent="0.2">
      <c r="A3616" t="s">
        <v>152</v>
      </c>
      <c r="B3616" t="s">
        <v>151</v>
      </c>
      <c r="C3616" s="79">
        <f t="shared" si="112"/>
        <v>0</v>
      </c>
      <c r="D3616" s="79">
        <f t="shared" si="113"/>
        <v>0</v>
      </c>
    </row>
    <row r="3617" spans="1:4" x14ac:dyDescent="0.2">
      <c r="A3617" t="s">
        <v>152</v>
      </c>
      <c r="B3617" t="s">
        <v>151</v>
      </c>
      <c r="C3617" s="79">
        <f t="shared" si="112"/>
        <v>0</v>
      </c>
      <c r="D3617" s="79">
        <f t="shared" si="113"/>
        <v>0</v>
      </c>
    </row>
    <row r="3618" spans="1:4" x14ac:dyDescent="0.2">
      <c r="A3618" t="s">
        <v>152</v>
      </c>
      <c r="B3618" t="s">
        <v>151</v>
      </c>
      <c r="C3618" s="79">
        <f t="shared" si="112"/>
        <v>0</v>
      </c>
      <c r="D3618" s="79">
        <f t="shared" si="113"/>
        <v>0</v>
      </c>
    </row>
    <row r="3619" spans="1:4" x14ac:dyDescent="0.2">
      <c r="A3619" t="s">
        <v>152</v>
      </c>
      <c r="B3619" t="s">
        <v>151</v>
      </c>
      <c r="C3619" s="79">
        <f t="shared" si="112"/>
        <v>0</v>
      </c>
      <c r="D3619" s="79">
        <f t="shared" si="113"/>
        <v>0</v>
      </c>
    </row>
    <row r="3620" spans="1:4" x14ac:dyDescent="0.2">
      <c r="A3620" t="s">
        <v>152</v>
      </c>
      <c r="B3620" t="s">
        <v>151</v>
      </c>
      <c r="C3620" s="79">
        <f t="shared" si="112"/>
        <v>0</v>
      </c>
      <c r="D3620" s="79">
        <f t="shared" si="113"/>
        <v>0</v>
      </c>
    </row>
    <row r="3621" spans="1:4" x14ac:dyDescent="0.2">
      <c r="A3621" t="s">
        <v>152</v>
      </c>
      <c r="B3621" t="s">
        <v>151</v>
      </c>
      <c r="C3621" s="79">
        <f t="shared" si="112"/>
        <v>0</v>
      </c>
      <c r="D3621" s="79">
        <f t="shared" si="113"/>
        <v>0</v>
      </c>
    </row>
    <row r="3622" spans="1:4" x14ac:dyDescent="0.2">
      <c r="A3622" t="s">
        <v>152</v>
      </c>
      <c r="B3622" t="s">
        <v>151</v>
      </c>
      <c r="C3622" s="79">
        <f t="shared" si="112"/>
        <v>0</v>
      </c>
      <c r="D3622" s="79">
        <f t="shared" si="113"/>
        <v>0</v>
      </c>
    </row>
    <row r="3623" spans="1:4" x14ac:dyDescent="0.2">
      <c r="A3623" t="s">
        <v>152</v>
      </c>
      <c r="B3623" t="s">
        <v>151</v>
      </c>
      <c r="C3623" s="79">
        <f t="shared" si="112"/>
        <v>0</v>
      </c>
      <c r="D3623" s="79">
        <f t="shared" si="113"/>
        <v>0</v>
      </c>
    </row>
    <row r="3624" spans="1:4" x14ac:dyDescent="0.2">
      <c r="A3624" t="s">
        <v>152</v>
      </c>
      <c r="B3624" t="s">
        <v>151</v>
      </c>
      <c r="C3624" s="79">
        <f t="shared" si="112"/>
        <v>0</v>
      </c>
      <c r="D3624" s="79">
        <f t="shared" si="113"/>
        <v>0</v>
      </c>
    </row>
    <row r="3625" spans="1:4" x14ac:dyDescent="0.2">
      <c r="A3625" t="s">
        <v>152</v>
      </c>
      <c r="B3625" t="s">
        <v>151</v>
      </c>
      <c r="C3625" s="79">
        <f t="shared" si="112"/>
        <v>0</v>
      </c>
      <c r="D3625" s="79">
        <f t="shared" si="113"/>
        <v>0</v>
      </c>
    </row>
    <row r="3626" spans="1:4" x14ac:dyDescent="0.2">
      <c r="A3626" t="s">
        <v>152</v>
      </c>
      <c r="B3626" t="s">
        <v>151</v>
      </c>
      <c r="C3626" s="79">
        <f t="shared" si="112"/>
        <v>0</v>
      </c>
      <c r="D3626" s="79">
        <f t="shared" si="113"/>
        <v>0</v>
      </c>
    </row>
    <row r="3627" spans="1:4" x14ac:dyDescent="0.2">
      <c r="A3627" t="s">
        <v>152</v>
      </c>
      <c r="B3627" t="s">
        <v>151</v>
      </c>
      <c r="C3627" s="79">
        <f t="shared" si="112"/>
        <v>0</v>
      </c>
      <c r="D3627" s="79">
        <f t="shared" si="113"/>
        <v>0</v>
      </c>
    </row>
    <row r="3628" spans="1:4" x14ac:dyDescent="0.2">
      <c r="A3628" t="s">
        <v>152</v>
      </c>
      <c r="B3628" t="s">
        <v>151</v>
      </c>
      <c r="C3628" s="79">
        <f t="shared" si="112"/>
        <v>0</v>
      </c>
      <c r="D3628" s="79">
        <f t="shared" si="113"/>
        <v>0</v>
      </c>
    </row>
    <row r="3629" spans="1:4" x14ac:dyDescent="0.2">
      <c r="A3629" t="s">
        <v>152</v>
      </c>
      <c r="B3629" t="s">
        <v>151</v>
      </c>
      <c r="C3629" s="79">
        <f t="shared" si="112"/>
        <v>0</v>
      </c>
      <c r="D3629" s="79">
        <f t="shared" si="113"/>
        <v>0</v>
      </c>
    </row>
    <row r="3630" spans="1:4" x14ac:dyDescent="0.2">
      <c r="A3630" t="s">
        <v>152</v>
      </c>
      <c r="B3630" t="s">
        <v>151</v>
      </c>
      <c r="C3630" s="79">
        <f t="shared" si="112"/>
        <v>0</v>
      </c>
      <c r="D3630" s="79">
        <f t="shared" si="113"/>
        <v>0</v>
      </c>
    </row>
    <row r="3631" spans="1:4" x14ac:dyDescent="0.2">
      <c r="A3631" t="s">
        <v>152</v>
      </c>
      <c r="B3631" t="s">
        <v>151</v>
      </c>
      <c r="C3631" s="79">
        <f t="shared" si="112"/>
        <v>0</v>
      </c>
      <c r="D3631" s="79">
        <f t="shared" si="113"/>
        <v>0</v>
      </c>
    </row>
    <row r="3632" spans="1:4" x14ac:dyDescent="0.2">
      <c r="A3632" t="s">
        <v>152</v>
      </c>
      <c r="B3632" t="s">
        <v>151</v>
      </c>
      <c r="C3632" s="79">
        <f t="shared" si="112"/>
        <v>0</v>
      </c>
      <c r="D3632" s="79">
        <f t="shared" si="113"/>
        <v>0</v>
      </c>
    </row>
    <row r="3633" spans="1:4" x14ac:dyDescent="0.2">
      <c r="A3633" t="s">
        <v>152</v>
      </c>
      <c r="B3633" t="s">
        <v>151</v>
      </c>
      <c r="C3633" s="79">
        <f t="shared" si="112"/>
        <v>0</v>
      </c>
      <c r="D3633" s="79">
        <f t="shared" si="113"/>
        <v>0</v>
      </c>
    </row>
    <row r="3634" spans="1:4" x14ac:dyDescent="0.2">
      <c r="A3634" t="s">
        <v>152</v>
      </c>
      <c r="B3634" t="s">
        <v>151</v>
      </c>
      <c r="C3634" s="79">
        <f t="shared" si="112"/>
        <v>0</v>
      </c>
      <c r="D3634" s="79">
        <f t="shared" si="113"/>
        <v>0</v>
      </c>
    </row>
    <row r="3635" spans="1:4" x14ac:dyDescent="0.2">
      <c r="A3635" t="s">
        <v>152</v>
      </c>
      <c r="B3635" t="s">
        <v>151</v>
      </c>
      <c r="C3635" s="79">
        <f t="shared" si="112"/>
        <v>0</v>
      </c>
      <c r="D3635" s="79">
        <f t="shared" si="113"/>
        <v>0</v>
      </c>
    </row>
    <row r="3636" spans="1:4" x14ac:dyDescent="0.2">
      <c r="A3636" t="s">
        <v>152</v>
      </c>
      <c r="B3636" t="s">
        <v>151</v>
      </c>
      <c r="C3636" s="79">
        <f t="shared" si="112"/>
        <v>0</v>
      </c>
      <c r="D3636" s="79">
        <f t="shared" si="113"/>
        <v>0</v>
      </c>
    </row>
    <row r="3637" spans="1:4" x14ac:dyDescent="0.2">
      <c r="A3637" t="s">
        <v>152</v>
      </c>
      <c r="B3637" t="s">
        <v>151</v>
      </c>
      <c r="C3637" s="79">
        <f t="shared" si="112"/>
        <v>0</v>
      </c>
      <c r="D3637" s="79">
        <f t="shared" si="113"/>
        <v>0</v>
      </c>
    </row>
    <row r="3638" spans="1:4" x14ac:dyDescent="0.2">
      <c r="A3638" t="s">
        <v>152</v>
      </c>
      <c r="B3638" t="s">
        <v>151</v>
      </c>
      <c r="C3638" s="79">
        <f t="shared" si="112"/>
        <v>0</v>
      </c>
      <c r="D3638" s="79">
        <f t="shared" si="113"/>
        <v>0</v>
      </c>
    </row>
    <row r="3639" spans="1:4" x14ac:dyDescent="0.2">
      <c r="A3639" t="s">
        <v>152</v>
      </c>
      <c r="B3639" t="s">
        <v>151</v>
      </c>
      <c r="C3639" s="79">
        <f t="shared" si="112"/>
        <v>0</v>
      </c>
      <c r="D3639" s="79">
        <f t="shared" si="113"/>
        <v>0</v>
      </c>
    </row>
    <row r="3640" spans="1:4" x14ac:dyDescent="0.2">
      <c r="A3640" t="s">
        <v>152</v>
      </c>
      <c r="B3640" t="s">
        <v>151</v>
      </c>
      <c r="C3640" s="79">
        <f t="shared" si="112"/>
        <v>0</v>
      </c>
      <c r="D3640" s="79">
        <f t="shared" si="113"/>
        <v>0</v>
      </c>
    </row>
    <row r="3641" spans="1:4" x14ac:dyDescent="0.2">
      <c r="A3641" t="s">
        <v>152</v>
      </c>
      <c r="B3641" t="s">
        <v>151</v>
      </c>
      <c r="C3641" s="79">
        <f t="shared" si="112"/>
        <v>0</v>
      </c>
      <c r="D3641" s="79">
        <f t="shared" si="113"/>
        <v>0</v>
      </c>
    </row>
    <row r="3642" spans="1:4" x14ac:dyDescent="0.2">
      <c r="A3642" t="s">
        <v>152</v>
      </c>
      <c r="B3642" t="s">
        <v>151</v>
      </c>
      <c r="C3642" s="79">
        <f t="shared" si="112"/>
        <v>0</v>
      </c>
      <c r="D3642" s="79">
        <f t="shared" si="113"/>
        <v>0</v>
      </c>
    </row>
    <row r="3643" spans="1:4" x14ac:dyDescent="0.2">
      <c r="A3643" t="s">
        <v>152</v>
      </c>
      <c r="B3643" t="s">
        <v>151</v>
      </c>
      <c r="C3643" s="79">
        <f t="shared" si="112"/>
        <v>0</v>
      </c>
      <c r="D3643" s="79">
        <f t="shared" si="113"/>
        <v>0</v>
      </c>
    </row>
    <row r="3644" spans="1:4" x14ac:dyDescent="0.2">
      <c r="A3644" t="s">
        <v>152</v>
      </c>
      <c r="B3644" t="s">
        <v>151</v>
      </c>
      <c r="C3644" s="79">
        <f t="shared" si="112"/>
        <v>0</v>
      </c>
      <c r="D3644" s="79">
        <f t="shared" si="113"/>
        <v>0</v>
      </c>
    </row>
    <row r="3645" spans="1:4" x14ac:dyDescent="0.2">
      <c r="A3645" t="s">
        <v>152</v>
      </c>
      <c r="B3645" t="s">
        <v>151</v>
      </c>
      <c r="C3645" s="79">
        <f t="shared" si="112"/>
        <v>0</v>
      </c>
      <c r="D3645" s="79">
        <f t="shared" si="113"/>
        <v>0</v>
      </c>
    </row>
    <row r="3646" spans="1:4" x14ac:dyDescent="0.2">
      <c r="A3646" t="s">
        <v>152</v>
      </c>
      <c r="B3646" t="s">
        <v>151</v>
      </c>
      <c r="C3646" s="79">
        <f t="shared" si="112"/>
        <v>0</v>
      </c>
      <c r="D3646" s="79">
        <f t="shared" si="113"/>
        <v>0</v>
      </c>
    </row>
    <row r="3647" spans="1:4" x14ac:dyDescent="0.2">
      <c r="A3647" t="s">
        <v>152</v>
      </c>
      <c r="B3647" t="s">
        <v>151</v>
      </c>
      <c r="C3647" s="79">
        <f t="shared" si="112"/>
        <v>0</v>
      </c>
      <c r="D3647" s="79">
        <f t="shared" si="113"/>
        <v>0</v>
      </c>
    </row>
    <row r="3648" spans="1:4" x14ac:dyDescent="0.2">
      <c r="A3648" t="s">
        <v>152</v>
      </c>
      <c r="B3648" t="s">
        <v>151</v>
      </c>
      <c r="C3648" s="79">
        <f t="shared" si="112"/>
        <v>0</v>
      </c>
      <c r="D3648" s="79">
        <f t="shared" si="113"/>
        <v>0</v>
      </c>
    </row>
    <row r="3649" spans="1:4" x14ac:dyDescent="0.2">
      <c r="A3649" t="s">
        <v>152</v>
      </c>
      <c r="B3649" t="s">
        <v>151</v>
      </c>
      <c r="C3649" s="79">
        <f t="shared" si="112"/>
        <v>0</v>
      </c>
      <c r="D3649" s="79">
        <f t="shared" si="113"/>
        <v>0</v>
      </c>
    </row>
    <row r="3650" spans="1:4" x14ac:dyDescent="0.2">
      <c r="A3650" t="s">
        <v>152</v>
      </c>
      <c r="B3650" t="s">
        <v>151</v>
      </c>
      <c r="C3650" s="79">
        <f t="shared" si="112"/>
        <v>0</v>
      </c>
      <c r="D3650" s="79">
        <f t="shared" si="113"/>
        <v>0</v>
      </c>
    </row>
    <row r="3651" spans="1:4" x14ac:dyDescent="0.2">
      <c r="A3651" t="s">
        <v>152</v>
      </c>
      <c r="B3651" t="s">
        <v>151</v>
      </c>
      <c r="C3651" s="79">
        <f t="shared" ref="C3651:C3714" si="114">IF(A3651="Male", 1, 0)</f>
        <v>0</v>
      </c>
      <c r="D3651" s="79">
        <f t="shared" ref="D3651:D3714" si="115">IF(B3651="Yes", 1, 0)</f>
        <v>0</v>
      </c>
    </row>
    <row r="3652" spans="1:4" x14ac:dyDescent="0.2">
      <c r="A3652" t="s">
        <v>152</v>
      </c>
      <c r="B3652" t="s">
        <v>151</v>
      </c>
      <c r="C3652" s="79">
        <f t="shared" si="114"/>
        <v>0</v>
      </c>
      <c r="D3652" s="79">
        <f t="shared" si="115"/>
        <v>0</v>
      </c>
    </row>
    <row r="3653" spans="1:4" x14ac:dyDescent="0.2">
      <c r="A3653" t="s">
        <v>152</v>
      </c>
      <c r="B3653" t="s">
        <v>151</v>
      </c>
      <c r="C3653" s="79">
        <f t="shared" si="114"/>
        <v>0</v>
      </c>
      <c r="D3653" s="79">
        <f t="shared" si="115"/>
        <v>0</v>
      </c>
    </row>
    <row r="3654" spans="1:4" x14ac:dyDescent="0.2">
      <c r="A3654" t="s">
        <v>152</v>
      </c>
      <c r="B3654" t="s">
        <v>151</v>
      </c>
      <c r="C3654" s="79">
        <f t="shared" si="114"/>
        <v>0</v>
      </c>
      <c r="D3654" s="79">
        <f t="shared" si="115"/>
        <v>0</v>
      </c>
    </row>
    <row r="3655" spans="1:4" x14ac:dyDescent="0.2">
      <c r="A3655" t="s">
        <v>152</v>
      </c>
      <c r="B3655" t="s">
        <v>151</v>
      </c>
      <c r="C3655" s="79">
        <f t="shared" si="114"/>
        <v>0</v>
      </c>
      <c r="D3655" s="79">
        <f t="shared" si="115"/>
        <v>0</v>
      </c>
    </row>
    <row r="3656" spans="1:4" x14ac:dyDescent="0.2">
      <c r="A3656" t="s">
        <v>152</v>
      </c>
      <c r="B3656" t="s">
        <v>151</v>
      </c>
      <c r="C3656" s="79">
        <f t="shared" si="114"/>
        <v>0</v>
      </c>
      <c r="D3656" s="79">
        <f t="shared" si="115"/>
        <v>0</v>
      </c>
    </row>
    <row r="3657" spans="1:4" x14ac:dyDescent="0.2">
      <c r="A3657" t="s">
        <v>152</v>
      </c>
      <c r="B3657" t="s">
        <v>151</v>
      </c>
      <c r="C3657" s="79">
        <f t="shared" si="114"/>
        <v>0</v>
      </c>
      <c r="D3657" s="79">
        <f t="shared" si="115"/>
        <v>0</v>
      </c>
    </row>
    <row r="3658" spans="1:4" x14ac:dyDescent="0.2">
      <c r="A3658" t="s">
        <v>152</v>
      </c>
      <c r="B3658" t="s">
        <v>151</v>
      </c>
      <c r="C3658" s="79">
        <f t="shared" si="114"/>
        <v>0</v>
      </c>
      <c r="D3658" s="79">
        <f t="shared" si="115"/>
        <v>0</v>
      </c>
    </row>
    <row r="3659" spans="1:4" x14ac:dyDescent="0.2">
      <c r="A3659" t="s">
        <v>152</v>
      </c>
      <c r="B3659" t="s">
        <v>151</v>
      </c>
      <c r="C3659" s="79">
        <f t="shared" si="114"/>
        <v>0</v>
      </c>
      <c r="D3659" s="79">
        <f t="shared" si="115"/>
        <v>0</v>
      </c>
    </row>
    <row r="3660" spans="1:4" x14ac:dyDescent="0.2">
      <c r="A3660" t="s">
        <v>152</v>
      </c>
      <c r="B3660" t="s">
        <v>151</v>
      </c>
      <c r="C3660" s="79">
        <f t="shared" si="114"/>
        <v>0</v>
      </c>
      <c r="D3660" s="79">
        <f t="shared" si="115"/>
        <v>0</v>
      </c>
    </row>
    <row r="3661" spans="1:4" x14ac:dyDescent="0.2">
      <c r="A3661" t="s">
        <v>152</v>
      </c>
      <c r="B3661" t="s">
        <v>151</v>
      </c>
      <c r="C3661" s="79">
        <f t="shared" si="114"/>
        <v>0</v>
      </c>
      <c r="D3661" s="79">
        <f t="shared" si="115"/>
        <v>0</v>
      </c>
    </row>
    <row r="3662" spans="1:4" x14ac:dyDescent="0.2">
      <c r="A3662" t="s">
        <v>152</v>
      </c>
      <c r="B3662" t="s">
        <v>151</v>
      </c>
      <c r="C3662" s="79">
        <f t="shared" si="114"/>
        <v>0</v>
      </c>
      <c r="D3662" s="79">
        <f t="shared" si="115"/>
        <v>0</v>
      </c>
    </row>
    <row r="3663" spans="1:4" x14ac:dyDescent="0.2">
      <c r="A3663" t="s">
        <v>152</v>
      </c>
      <c r="B3663" t="s">
        <v>151</v>
      </c>
      <c r="C3663" s="79">
        <f t="shared" si="114"/>
        <v>0</v>
      </c>
      <c r="D3663" s="79">
        <f t="shared" si="115"/>
        <v>0</v>
      </c>
    </row>
    <row r="3664" spans="1:4" x14ac:dyDescent="0.2">
      <c r="A3664" t="s">
        <v>152</v>
      </c>
      <c r="B3664" t="s">
        <v>151</v>
      </c>
      <c r="C3664" s="79">
        <f t="shared" si="114"/>
        <v>0</v>
      </c>
      <c r="D3664" s="79">
        <f t="shared" si="115"/>
        <v>0</v>
      </c>
    </row>
    <row r="3665" spans="1:4" x14ac:dyDescent="0.2">
      <c r="A3665" t="s">
        <v>152</v>
      </c>
      <c r="B3665" t="s">
        <v>151</v>
      </c>
      <c r="C3665" s="79">
        <f t="shared" si="114"/>
        <v>0</v>
      </c>
      <c r="D3665" s="79">
        <f t="shared" si="115"/>
        <v>0</v>
      </c>
    </row>
    <row r="3666" spans="1:4" x14ac:dyDescent="0.2">
      <c r="A3666" t="s">
        <v>152</v>
      </c>
      <c r="B3666" t="s">
        <v>151</v>
      </c>
      <c r="C3666" s="79">
        <f t="shared" si="114"/>
        <v>0</v>
      </c>
      <c r="D3666" s="79">
        <f t="shared" si="115"/>
        <v>0</v>
      </c>
    </row>
    <row r="3667" spans="1:4" x14ac:dyDescent="0.2">
      <c r="A3667" t="s">
        <v>152</v>
      </c>
      <c r="B3667" t="s">
        <v>151</v>
      </c>
      <c r="C3667" s="79">
        <f t="shared" si="114"/>
        <v>0</v>
      </c>
      <c r="D3667" s="79">
        <f t="shared" si="115"/>
        <v>0</v>
      </c>
    </row>
    <row r="3668" spans="1:4" x14ac:dyDescent="0.2">
      <c r="A3668" t="s">
        <v>152</v>
      </c>
      <c r="B3668" t="s">
        <v>151</v>
      </c>
      <c r="C3668" s="79">
        <f t="shared" si="114"/>
        <v>0</v>
      </c>
      <c r="D3668" s="79">
        <f t="shared" si="115"/>
        <v>0</v>
      </c>
    </row>
    <row r="3669" spans="1:4" x14ac:dyDescent="0.2">
      <c r="A3669" t="s">
        <v>152</v>
      </c>
      <c r="B3669" t="s">
        <v>151</v>
      </c>
      <c r="C3669" s="79">
        <f t="shared" si="114"/>
        <v>0</v>
      </c>
      <c r="D3669" s="79">
        <f t="shared" si="115"/>
        <v>0</v>
      </c>
    </row>
    <row r="3670" spans="1:4" x14ac:dyDescent="0.2">
      <c r="A3670" t="s">
        <v>152</v>
      </c>
      <c r="B3670" t="s">
        <v>151</v>
      </c>
      <c r="C3670" s="79">
        <f t="shared" si="114"/>
        <v>0</v>
      </c>
      <c r="D3670" s="79">
        <f t="shared" si="115"/>
        <v>0</v>
      </c>
    </row>
    <row r="3671" spans="1:4" x14ac:dyDescent="0.2">
      <c r="A3671" t="s">
        <v>152</v>
      </c>
      <c r="B3671" t="s">
        <v>151</v>
      </c>
      <c r="C3671" s="79">
        <f t="shared" si="114"/>
        <v>0</v>
      </c>
      <c r="D3671" s="79">
        <f t="shared" si="115"/>
        <v>0</v>
      </c>
    </row>
    <row r="3672" spans="1:4" x14ac:dyDescent="0.2">
      <c r="A3672" t="s">
        <v>152</v>
      </c>
      <c r="B3672" t="s">
        <v>151</v>
      </c>
      <c r="C3672" s="79">
        <f t="shared" si="114"/>
        <v>0</v>
      </c>
      <c r="D3672" s="79">
        <f t="shared" si="115"/>
        <v>0</v>
      </c>
    </row>
    <row r="3673" spans="1:4" x14ac:dyDescent="0.2">
      <c r="A3673" t="s">
        <v>152</v>
      </c>
      <c r="B3673" t="s">
        <v>151</v>
      </c>
      <c r="C3673" s="79">
        <f t="shared" si="114"/>
        <v>0</v>
      </c>
      <c r="D3673" s="79">
        <f t="shared" si="115"/>
        <v>0</v>
      </c>
    </row>
    <row r="3674" spans="1:4" x14ac:dyDescent="0.2">
      <c r="A3674" t="s">
        <v>152</v>
      </c>
      <c r="B3674" t="s">
        <v>151</v>
      </c>
      <c r="C3674" s="79">
        <f t="shared" si="114"/>
        <v>0</v>
      </c>
      <c r="D3674" s="79">
        <f t="shared" si="115"/>
        <v>0</v>
      </c>
    </row>
    <row r="3675" spans="1:4" x14ac:dyDescent="0.2">
      <c r="A3675" t="s">
        <v>152</v>
      </c>
      <c r="B3675" t="s">
        <v>151</v>
      </c>
      <c r="C3675" s="79">
        <f t="shared" si="114"/>
        <v>0</v>
      </c>
      <c r="D3675" s="79">
        <f t="shared" si="115"/>
        <v>0</v>
      </c>
    </row>
    <row r="3676" spans="1:4" x14ac:dyDescent="0.2">
      <c r="A3676" t="s">
        <v>152</v>
      </c>
      <c r="B3676" t="s">
        <v>151</v>
      </c>
      <c r="C3676" s="79">
        <f t="shared" si="114"/>
        <v>0</v>
      </c>
      <c r="D3676" s="79">
        <f t="shared" si="115"/>
        <v>0</v>
      </c>
    </row>
    <row r="3677" spans="1:4" x14ac:dyDescent="0.2">
      <c r="A3677" t="s">
        <v>152</v>
      </c>
      <c r="B3677" t="s">
        <v>151</v>
      </c>
      <c r="C3677" s="79">
        <f t="shared" si="114"/>
        <v>0</v>
      </c>
      <c r="D3677" s="79">
        <f t="shared" si="115"/>
        <v>0</v>
      </c>
    </row>
    <row r="3678" spans="1:4" x14ac:dyDescent="0.2">
      <c r="A3678" t="s">
        <v>152</v>
      </c>
      <c r="B3678" t="s">
        <v>151</v>
      </c>
      <c r="C3678" s="79">
        <f t="shared" si="114"/>
        <v>0</v>
      </c>
      <c r="D3678" s="79">
        <f t="shared" si="115"/>
        <v>0</v>
      </c>
    </row>
    <row r="3679" spans="1:4" x14ac:dyDescent="0.2">
      <c r="A3679" t="s">
        <v>152</v>
      </c>
      <c r="B3679" t="s">
        <v>151</v>
      </c>
      <c r="C3679" s="79">
        <f t="shared" si="114"/>
        <v>0</v>
      </c>
      <c r="D3679" s="79">
        <f t="shared" si="115"/>
        <v>0</v>
      </c>
    </row>
    <row r="3680" spans="1:4" x14ac:dyDescent="0.2">
      <c r="A3680" t="s">
        <v>152</v>
      </c>
      <c r="B3680" t="s">
        <v>151</v>
      </c>
      <c r="C3680" s="79">
        <f t="shared" si="114"/>
        <v>0</v>
      </c>
      <c r="D3680" s="79">
        <f t="shared" si="115"/>
        <v>0</v>
      </c>
    </row>
    <row r="3681" spans="1:4" x14ac:dyDescent="0.2">
      <c r="A3681" t="s">
        <v>152</v>
      </c>
      <c r="B3681" t="s">
        <v>151</v>
      </c>
      <c r="C3681" s="79">
        <f t="shared" si="114"/>
        <v>0</v>
      </c>
      <c r="D3681" s="79">
        <f t="shared" si="115"/>
        <v>0</v>
      </c>
    </row>
    <row r="3682" spans="1:4" x14ac:dyDescent="0.2">
      <c r="A3682" t="s">
        <v>152</v>
      </c>
      <c r="B3682" t="s">
        <v>151</v>
      </c>
      <c r="C3682" s="79">
        <f t="shared" si="114"/>
        <v>0</v>
      </c>
      <c r="D3682" s="79">
        <f t="shared" si="115"/>
        <v>0</v>
      </c>
    </row>
    <row r="3683" spans="1:4" x14ac:dyDescent="0.2">
      <c r="A3683" t="s">
        <v>152</v>
      </c>
      <c r="B3683" t="s">
        <v>151</v>
      </c>
      <c r="C3683" s="79">
        <f t="shared" si="114"/>
        <v>0</v>
      </c>
      <c r="D3683" s="79">
        <f t="shared" si="115"/>
        <v>0</v>
      </c>
    </row>
    <row r="3684" spans="1:4" x14ac:dyDescent="0.2">
      <c r="A3684" t="s">
        <v>152</v>
      </c>
      <c r="B3684" t="s">
        <v>151</v>
      </c>
      <c r="C3684" s="79">
        <f t="shared" si="114"/>
        <v>0</v>
      </c>
      <c r="D3684" s="79">
        <f t="shared" si="115"/>
        <v>0</v>
      </c>
    </row>
    <row r="3685" spans="1:4" x14ac:dyDescent="0.2">
      <c r="A3685" t="s">
        <v>152</v>
      </c>
      <c r="B3685" t="s">
        <v>151</v>
      </c>
      <c r="C3685" s="79">
        <f t="shared" si="114"/>
        <v>0</v>
      </c>
      <c r="D3685" s="79">
        <f t="shared" si="115"/>
        <v>0</v>
      </c>
    </row>
    <row r="3686" spans="1:4" x14ac:dyDescent="0.2">
      <c r="A3686" t="s">
        <v>152</v>
      </c>
      <c r="B3686" t="s">
        <v>151</v>
      </c>
      <c r="C3686" s="79">
        <f t="shared" si="114"/>
        <v>0</v>
      </c>
      <c r="D3686" s="79">
        <f t="shared" si="115"/>
        <v>0</v>
      </c>
    </row>
    <row r="3687" spans="1:4" x14ac:dyDescent="0.2">
      <c r="A3687" t="s">
        <v>152</v>
      </c>
      <c r="B3687" t="s">
        <v>151</v>
      </c>
      <c r="C3687" s="79">
        <f t="shared" si="114"/>
        <v>0</v>
      </c>
      <c r="D3687" s="79">
        <f t="shared" si="115"/>
        <v>0</v>
      </c>
    </row>
    <row r="3688" spans="1:4" x14ac:dyDescent="0.2">
      <c r="A3688" t="s">
        <v>152</v>
      </c>
      <c r="B3688" t="s">
        <v>151</v>
      </c>
      <c r="C3688" s="79">
        <f t="shared" si="114"/>
        <v>0</v>
      </c>
      <c r="D3688" s="79">
        <f t="shared" si="115"/>
        <v>0</v>
      </c>
    </row>
    <row r="3689" spans="1:4" x14ac:dyDescent="0.2">
      <c r="A3689" t="s">
        <v>152</v>
      </c>
      <c r="B3689" t="s">
        <v>151</v>
      </c>
      <c r="C3689" s="79">
        <f t="shared" si="114"/>
        <v>0</v>
      </c>
      <c r="D3689" s="79">
        <f t="shared" si="115"/>
        <v>0</v>
      </c>
    </row>
    <row r="3690" spans="1:4" x14ac:dyDescent="0.2">
      <c r="A3690" t="s">
        <v>152</v>
      </c>
      <c r="B3690" t="s">
        <v>151</v>
      </c>
      <c r="C3690" s="79">
        <f t="shared" si="114"/>
        <v>0</v>
      </c>
      <c r="D3690" s="79">
        <f t="shared" si="115"/>
        <v>0</v>
      </c>
    </row>
    <row r="3691" spans="1:4" x14ac:dyDescent="0.2">
      <c r="A3691" t="s">
        <v>152</v>
      </c>
      <c r="B3691" t="s">
        <v>151</v>
      </c>
      <c r="C3691" s="79">
        <f t="shared" si="114"/>
        <v>0</v>
      </c>
      <c r="D3691" s="79">
        <f t="shared" si="115"/>
        <v>0</v>
      </c>
    </row>
    <row r="3692" spans="1:4" x14ac:dyDescent="0.2">
      <c r="A3692" t="s">
        <v>152</v>
      </c>
      <c r="B3692" t="s">
        <v>151</v>
      </c>
      <c r="C3692" s="79">
        <f t="shared" si="114"/>
        <v>0</v>
      </c>
      <c r="D3692" s="79">
        <f t="shared" si="115"/>
        <v>0</v>
      </c>
    </row>
    <row r="3693" spans="1:4" x14ac:dyDescent="0.2">
      <c r="A3693" t="s">
        <v>152</v>
      </c>
      <c r="B3693" t="s">
        <v>151</v>
      </c>
      <c r="C3693" s="79">
        <f t="shared" si="114"/>
        <v>0</v>
      </c>
      <c r="D3693" s="79">
        <f t="shared" si="115"/>
        <v>0</v>
      </c>
    </row>
    <row r="3694" spans="1:4" x14ac:dyDescent="0.2">
      <c r="A3694" t="s">
        <v>152</v>
      </c>
      <c r="B3694" t="s">
        <v>151</v>
      </c>
      <c r="C3694" s="79">
        <f t="shared" si="114"/>
        <v>0</v>
      </c>
      <c r="D3694" s="79">
        <f t="shared" si="115"/>
        <v>0</v>
      </c>
    </row>
    <row r="3695" spans="1:4" x14ac:dyDescent="0.2">
      <c r="A3695" t="s">
        <v>152</v>
      </c>
      <c r="B3695" t="s">
        <v>151</v>
      </c>
      <c r="C3695" s="79">
        <f t="shared" si="114"/>
        <v>0</v>
      </c>
      <c r="D3695" s="79">
        <f t="shared" si="115"/>
        <v>0</v>
      </c>
    </row>
    <row r="3696" spans="1:4" x14ac:dyDescent="0.2">
      <c r="A3696" t="s">
        <v>152</v>
      </c>
      <c r="B3696" t="s">
        <v>151</v>
      </c>
      <c r="C3696" s="79">
        <f t="shared" si="114"/>
        <v>0</v>
      </c>
      <c r="D3696" s="79">
        <f t="shared" si="115"/>
        <v>0</v>
      </c>
    </row>
    <row r="3697" spans="1:4" x14ac:dyDescent="0.2">
      <c r="A3697" t="s">
        <v>152</v>
      </c>
      <c r="B3697" t="s">
        <v>151</v>
      </c>
      <c r="C3697" s="79">
        <f t="shared" si="114"/>
        <v>0</v>
      </c>
      <c r="D3697" s="79">
        <f t="shared" si="115"/>
        <v>0</v>
      </c>
    </row>
    <row r="3698" spans="1:4" x14ac:dyDescent="0.2">
      <c r="A3698" t="s">
        <v>152</v>
      </c>
      <c r="B3698" t="s">
        <v>151</v>
      </c>
      <c r="C3698" s="79">
        <f t="shared" si="114"/>
        <v>0</v>
      </c>
      <c r="D3698" s="79">
        <f t="shared" si="115"/>
        <v>0</v>
      </c>
    </row>
    <row r="3699" spans="1:4" x14ac:dyDescent="0.2">
      <c r="A3699" t="s">
        <v>152</v>
      </c>
      <c r="B3699" t="s">
        <v>151</v>
      </c>
      <c r="C3699" s="79">
        <f t="shared" si="114"/>
        <v>0</v>
      </c>
      <c r="D3699" s="79">
        <f t="shared" si="115"/>
        <v>0</v>
      </c>
    </row>
    <row r="3700" spans="1:4" x14ac:dyDescent="0.2">
      <c r="A3700" t="s">
        <v>152</v>
      </c>
      <c r="B3700" t="s">
        <v>151</v>
      </c>
      <c r="C3700" s="79">
        <f t="shared" si="114"/>
        <v>0</v>
      </c>
      <c r="D3700" s="79">
        <f t="shared" si="115"/>
        <v>0</v>
      </c>
    </row>
    <row r="3701" spans="1:4" x14ac:dyDescent="0.2">
      <c r="A3701" t="s">
        <v>152</v>
      </c>
      <c r="B3701" t="s">
        <v>151</v>
      </c>
      <c r="C3701" s="79">
        <f t="shared" si="114"/>
        <v>0</v>
      </c>
      <c r="D3701" s="79">
        <f t="shared" si="115"/>
        <v>0</v>
      </c>
    </row>
    <row r="3702" spans="1:4" x14ac:dyDescent="0.2">
      <c r="A3702" t="s">
        <v>152</v>
      </c>
      <c r="B3702" t="s">
        <v>151</v>
      </c>
      <c r="C3702" s="79">
        <f t="shared" si="114"/>
        <v>0</v>
      </c>
      <c r="D3702" s="79">
        <f t="shared" si="115"/>
        <v>0</v>
      </c>
    </row>
    <row r="3703" spans="1:4" x14ac:dyDescent="0.2">
      <c r="A3703" t="s">
        <v>152</v>
      </c>
      <c r="B3703" t="s">
        <v>151</v>
      </c>
      <c r="C3703" s="79">
        <f t="shared" si="114"/>
        <v>0</v>
      </c>
      <c r="D3703" s="79">
        <f t="shared" si="115"/>
        <v>0</v>
      </c>
    </row>
    <row r="3704" spans="1:4" x14ac:dyDescent="0.2">
      <c r="A3704" t="s">
        <v>152</v>
      </c>
      <c r="B3704" t="s">
        <v>151</v>
      </c>
      <c r="C3704" s="79">
        <f t="shared" si="114"/>
        <v>0</v>
      </c>
      <c r="D3704" s="79">
        <f t="shared" si="115"/>
        <v>0</v>
      </c>
    </row>
    <row r="3705" spans="1:4" x14ac:dyDescent="0.2">
      <c r="A3705" t="s">
        <v>152</v>
      </c>
      <c r="B3705" t="s">
        <v>151</v>
      </c>
      <c r="C3705" s="79">
        <f t="shared" si="114"/>
        <v>0</v>
      </c>
      <c r="D3705" s="79">
        <f t="shared" si="115"/>
        <v>0</v>
      </c>
    </row>
    <row r="3706" spans="1:4" x14ac:dyDescent="0.2">
      <c r="A3706" t="s">
        <v>152</v>
      </c>
      <c r="B3706" t="s">
        <v>151</v>
      </c>
      <c r="C3706" s="79">
        <f t="shared" si="114"/>
        <v>0</v>
      </c>
      <c r="D3706" s="79">
        <f t="shared" si="115"/>
        <v>0</v>
      </c>
    </row>
    <row r="3707" spans="1:4" x14ac:dyDescent="0.2">
      <c r="A3707" t="s">
        <v>152</v>
      </c>
      <c r="B3707" t="s">
        <v>151</v>
      </c>
      <c r="C3707" s="79">
        <f t="shared" si="114"/>
        <v>0</v>
      </c>
      <c r="D3707" s="79">
        <f t="shared" si="115"/>
        <v>0</v>
      </c>
    </row>
    <row r="3708" spans="1:4" x14ac:dyDescent="0.2">
      <c r="A3708" t="s">
        <v>152</v>
      </c>
      <c r="B3708" t="s">
        <v>151</v>
      </c>
      <c r="C3708" s="79">
        <f t="shared" si="114"/>
        <v>0</v>
      </c>
      <c r="D3708" s="79">
        <f t="shared" si="115"/>
        <v>0</v>
      </c>
    </row>
    <row r="3709" spans="1:4" x14ac:dyDescent="0.2">
      <c r="A3709" t="s">
        <v>152</v>
      </c>
      <c r="B3709" t="s">
        <v>151</v>
      </c>
      <c r="C3709" s="79">
        <f t="shared" si="114"/>
        <v>0</v>
      </c>
      <c r="D3709" s="79">
        <f t="shared" si="115"/>
        <v>0</v>
      </c>
    </row>
    <row r="3710" spans="1:4" x14ac:dyDescent="0.2">
      <c r="A3710" t="s">
        <v>152</v>
      </c>
      <c r="B3710" t="s">
        <v>151</v>
      </c>
      <c r="C3710" s="79">
        <f t="shared" si="114"/>
        <v>0</v>
      </c>
      <c r="D3710" s="79">
        <f t="shared" si="115"/>
        <v>0</v>
      </c>
    </row>
    <row r="3711" spans="1:4" x14ac:dyDescent="0.2">
      <c r="A3711" t="s">
        <v>152</v>
      </c>
      <c r="B3711" t="s">
        <v>151</v>
      </c>
      <c r="C3711" s="79">
        <f t="shared" si="114"/>
        <v>0</v>
      </c>
      <c r="D3711" s="79">
        <f t="shared" si="115"/>
        <v>0</v>
      </c>
    </row>
    <row r="3712" spans="1:4" x14ac:dyDescent="0.2">
      <c r="A3712" t="s">
        <v>152</v>
      </c>
      <c r="B3712" t="s">
        <v>151</v>
      </c>
      <c r="C3712" s="79">
        <f t="shared" si="114"/>
        <v>0</v>
      </c>
      <c r="D3712" s="79">
        <f t="shared" si="115"/>
        <v>0</v>
      </c>
    </row>
    <row r="3713" spans="1:4" x14ac:dyDescent="0.2">
      <c r="A3713" t="s">
        <v>152</v>
      </c>
      <c r="B3713" t="s">
        <v>151</v>
      </c>
      <c r="C3713" s="79">
        <f t="shared" si="114"/>
        <v>0</v>
      </c>
      <c r="D3713" s="79">
        <f t="shared" si="115"/>
        <v>0</v>
      </c>
    </row>
    <row r="3714" spans="1:4" x14ac:dyDescent="0.2">
      <c r="A3714" t="s">
        <v>152</v>
      </c>
      <c r="B3714" t="s">
        <v>151</v>
      </c>
      <c r="C3714" s="79">
        <f t="shared" si="114"/>
        <v>0</v>
      </c>
      <c r="D3714" s="79">
        <f t="shared" si="115"/>
        <v>0</v>
      </c>
    </row>
    <row r="3715" spans="1:4" x14ac:dyDescent="0.2">
      <c r="A3715" t="s">
        <v>152</v>
      </c>
      <c r="B3715" t="s">
        <v>151</v>
      </c>
      <c r="C3715" s="79">
        <f t="shared" ref="C3715:C3778" si="116">IF(A3715="Male", 1, 0)</f>
        <v>0</v>
      </c>
      <c r="D3715" s="79">
        <f t="shared" ref="D3715:D3778" si="117">IF(B3715="Yes", 1, 0)</f>
        <v>0</v>
      </c>
    </row>
    <row r="3716" spans="1:4" x14ac:dyDescent="0.2">
      <c r="A3716" t="s">
        <v>152</v>
      </c>
      <c r="B3716" t="s">
        <v>151</v>
      </c>
      <c r="C3716" s="79">
        <f t="shared" si="116"/>
        <v>0</v>
      </c>
      <c r="D3716" s="79">
        <f t="shared" si="117"/>
        <v>0</v>
      </c>
    </row>
    <row r="3717" spans="1:4" x14ac:dyDescent="0.2">
      <c r="A3717" t="s">
        <v>152</v>
      </c>
      <c r="B3717" t="s">
        <v>151</v>
      </c>
      <c r="C3717" s="79">
        <f t="shared" si="116"/>
        <v>0</v>
      </c>
      <c r="D3717" s="79">
        <f t="shared" si="117"/>
        <v>0</v>
      </c>
    </row>
    <row r="3718" spans="1:4" x14ac:dyDescent="0.2">
      <c r="A3718" t="s">
        <v>152</v>
      </c>
      <c r="B3718" t="s">
        <v>151</v>
      </c>
      <c r="C3718" s="79">
        <f t="shared" si="116"/>
        <v>0</v>
      </c>
      <c r="D3718" s="79">
        <f t="shared" si="117"/>
        <v>0</v>
      </c>
    </row>
    <row r="3719" spans="1:4" x14ac:dyDescent="0.2">
      <c r="A3719" t="s">
        <v>152</v>
      </c>
      <c r="B3719" t="s">
        <v>151</v>
      </c>
      <c r="C3719" s="79">
        <f t="shared" si="116"/>
        <v>0</v>
      </c>
      <c r="D3719" s="79">
        <f t="shared" si="117"/>
        <v>0</v>
      </c>
    </row>
    <row r="3720" spans="1:4" x14ac:dyDescent="0.2">
      <c r="A3720" t="s">
        <v>152</v>
      </c>
      <c r="B3720" t="s">
        <v>151</v>
      </c>
      <c r="C3720" s="79">
        <f t="shared" si="116"/>
        <v>0</v>
      </c>
      <c r="D3720" s="79">
        <f t="shared" si="117"/>
        <v>0</v>
      </c>
    </row>
    <row r="3721" spans="1:4" x14ac:dyDescent="0.2">
      <c r="A3721" t="s">
        <v>152</v>
      </c>
      <c r="B3721" t="s">
        <v>151</v>
      </c>
      <c r="C3721" s="79">
        <f t="shared" si="116"/>
        <v>0</v>
      </c>
      <c r="D3721" s="79">
        <f t="shared" si="117"/>
        <v>0</v>
      </c>
    </row>
    <row r="3722" spans="1:4" x14ac:dyDescent="0.2">
      <c r="A3722" t="s">
        <v>152</v>
      </c>
      <c r="B3722" t="s">
        <v>151</v>
      </c>
      <c r="C3722" s="79">
        <f t="shared" si="116"/>
        <v>0</v>
      </c>
      <c r="D3722" s="79">
        <f t="shared" si="117"/>
        <v>0</v>
      </c>
    </row>
    <row r="3723" spans="1:4" x14ac:dyDescent="0.2">
      <c r="A3723" t="s">
        <v>152</v>
      </c>
      <c r="B3723" t="s">
        <v>151</v>
      </c>
      <c r="C3723" s="79">
        <f t="shared" si="116"/>
        <v>0</v>
      </c>
      <c r="D3723" s="79">
        <f t="shared" si="117"/>
        <v>0</v>
      </c>
    </row>
    <row r="3724" spans="1:4" x14ac:dyDescent="0.2">
      <c r="A3724" t="s">
        <v>152</v>
      </c>
      <c r="B3724" t="s">
        <v>151</v>
      </c>
      <c r="C3724" s="79">
        <f t="shared" si="116"/>
        <v>0</v>
      </c>
      <c r="D3724" s="79">
        <f t="shared" si="117"/>
        <v>0</v>
      </c>
    </row>
    <row r="3725" spans="1:4" x14ac:dyDescent="0.2">
      <c r="A3725" t="s">
        <v>152</v>
      </c>
      <c r="B3725" t="s">
        <v>151</v>
      </c>
      <c r="C3725" s="79">
        <f t="shared" si="116"/>
        <v>0</v>
      </c>
      <c r="D3725" s="79">
        <f t="shared" si="117"/>
        <v>0</v>
      </c>
    </row>
    <row r="3726" spans="1:4" x14ac:dyDescent="0.2">
      <c r="A3726" t="s">
        <v>152</v>
      </c>
      <c r="B3726" t="s">
        <v>151</v>
      </c>
      <c r="C3726" s="79">
        <f t="shared" si="116"/>
        <v>0</v>
      </c>
      <c r="D3726" s="79">
        <f t="shared" si="117"/>
        <v>0</v>
      </c>
    </row>
    <row r="3727" spans="1:4" x14ac:dyDescent="0.2">
      <c r="A3727" t="s">
        <v>152</v>
      </c>
      <c r="B3727" t="s">
        <v>151</v>
      </c>
      <c r="C3727" s="79">
        <f t="shared" si="116"/>
        <v>0</v>
      </c>
      <c r="D3727" s="79">
        <f t="shared" si="117"/>
        <v>0</v>
      </c>
    </row>
    <row r="3728" spans="1:4" x14ac:dyDescent="0.2">
      <c r="A3728" t="s">
        <v>152</v>
      </c>
      <c r="B3728" t="s">
        <v>151</v>
      </c>
      <c r="C3728" s="79">
        <f t="shared" si="116"/>
        <v>0</v>
      </c>
      <c r="D3728" s="79">
        <f t="shared" si="117"/>
        <v>0</v>
      </c>
    </row>
    <row r="3729" spans="1:4" x14ac:dyDescent="0.2">
      <c r="A3729" t="s">
        <v>152</v>
      </c>
      <c r="B3729" t="s">
        <v>151</v>
      </c>
      <c r="C3729" s="79">
        <f t="shared" si="116"/>
        <v>0</v>
      </c>
      <c r="D3729" s="79">
        <f t="shared" si="117"/>
        <v>0</v>
      </c>
    </row>
    <row r="3730" spans="1:4" x14ac:dyDescent="0.2">
      <c r="A3730" t="s">
        <v>152</v>
      </c>
      <c r="B3730" t="s">
        <v>151</v>
      </c>
      <c r="C3730" s="79">
        <f t="shared" si="116"/>
        <v>0</v>
      </c>
      <c r="D3730" s="79">
        <f t="shared" si="117"/>
        <v>0</v>
      </c>
    </row>
    <row r="3731" spans="1:4" x14ac:dyDescent="0.2">
      <c r="A3731" t="s">
        <v>152</v>
      </c>
      <c r="B3731" t="s">
        <v>151</v>
      </c>
      <c r="C3731" s="79">
        <f t="shared" si="116"/>
        <v>0</v>
      </c>
      <c r="D3731" s="79">
        <f t="shared" si="117"/>
        <v>0</v>
      </c>
    </row>
    <row r="3732" spans="1:4" x14ac:dyDescent="0.2">
      <c r="A3732" t="s">
        <v>152</v>
      </c>
      <c r="B3732" t="s">
        <v>151</v>
      </c>
      <c r="C3732" s="79">
        <f t="shared" si="116"/>
        <v>0</v>
      </c>
      <c r="D3732" s="79">
        <f t="shared" si="117"/>
        <v>0</v>
      </c>
    </row>
    <row r="3733" spans="1:4" x14ac:dyDescent="0.2">
      <c r="A3733" t="s">
        <v>152</v>
      </c>
      <c r="B3733" t="s">
        <v>151</v>
      </c>
      <c r="C3733" s="79">
        <f t="shared" si="116"/>
        <v>0</v>
      </c>
      <c r="D3733" s="79">
        <f t="shared" si="117"/>
        <v>0</v>
      </c>
    </row>
    <row r="3734" spans="1:4" x14ac:dyDescent="0.2">
      <c r="A3734" t="s">
        <v>152</v>
      </c>
      <c r="B3734" t="s">
        <v>151</v>
      </c>
      <c r="C3734" s="79">
        <f t="shared" si="116"/>
        <v>0</v>
      </c>
      <c r="D3734" s="79">
        <f t="shared" si="117"/>
        <v>0</v>
      </c>
    </row>
    <row r="3735" spans="1:4" x14ac:dyDescent="0.2">
      <c r="A3735" t="s">
        <v>152</v>
      </c>
      <c r="B3735" t="s">
        <v>151</v>
      </c>
      <c r="C3735" s="79">
        <f t="shared" si="116"/>
        <v>0</v>
      </c>
      <c r="D3735" s="79">
        <f t="shared" si="117"/>
        <v>0</v>
      </c>
    </row>
    <row r="3736" spans="1:4" x14ac:dyDescent="0.2">
      <c r="A3736" t="s">
        <v>152</v>
      </c>
      <c r="B3736" t="s">
        <v>151</v>
      </c>
      <c r="C3736" s="79">
        <f t="shared" si="116"/>
        <v>0</v>
      </c>
      <c r="D3736" s="79">
        <f t="shared" si="117"/>
        <v>0</v>
      </c>
    </row>
    <row r="3737" spans="1:4" x14ac:dyDescent="0.2">
      <c r="A3737" t="s">
        <v>152</v>
      </c>
      <c r="B3737" t="s">
        <v>151</v>
      </c>
      <c r="C3737" s="79">
        <f t="shared" si="116"/>
        <v>0</v>
      </c>
      <c r="D3737" s="79">
        <f t="shared" si="117"/>
        <v>0</v>
      </c>
    </row>
    <row r="3738" spans="1:4" x14ac:dyDescent="0.2">
      <c r="A3738" t="s">
        <v>152</v>
      </c>
      <c r="B3738" t="s">
        <v>151</v>
      </c>
      <c r="C3738" s="79">
        <f t="shared" si="116"/>
        <v>0</v>
      </c>
      <c r="D3738" s="79">
        <f t="shared" si="117"/>
        <v>0</v>
      </c>
    </row>
    <row r="3739" spans="1:4" x14ac:dyDescent="0.2">
      <c r="A3739" t="s">
        <v>152</v>
      </c>
      <c r="B3739" t="s">
        <v>151</v>
      </c>
      <c r="C3739" s="79">
        <f t="shared" si="116"/>
        <v>0</v>
      </c>
      <c r="D3739" s="79">
        <f t="shared" si="117"/>
        <v>0</v>
      </c>
    </row>
    <row r="3740" spans="1:4" x14ac:dyDescent="0.2">
      <c r="A3740" t="s">
        <v>152</v>
      </c>
      <c r="B3740" t="s">
        <v>151</v>
      </c>
      <c r="C3740" s="79">
        <f t="shared" si="116"/>
        <v>0</v>
      </c>
      <c r="D3740" s="79">
        <f t="shared" si="117"/>
        <v>0</v>
      </c>
    </row>
    <row r="3741" spans="1:4" x14ac:dyDescent="0.2">
      <c r="A3741" t="s">
        <v>152</v>
      </c>
      <c r="B3741" t="s">
        <v>151</v>
      </c>
      <c r="C3741" s="79">
        <f t="shared" si="116"/>
        <v>0</v>
      </c>
      <c r="D3741" s="79">
        <f t="shared" si="117"/>
        <v>0</v>
      </c>
    </row>
    <row r="3742" spans="1:4" x14ac:dyDescent="0.2">
      <c r="A3742" t="s">
        <v>152</v>
      </c>
      <c r="B3742" t="s">
        <v>151</v>
      </c>
      <c r="C3742" s="79">
        <f t="shared" si="116"/>
        <v>0</v>
      </c>
      <c r="D3742" s="79">
        <f t="shared" si="117"/>
        <v>0</v>
      </c>
    </row>
    <row r="3743" spans="1:4" x14ac:dyDescent="0.2">
      <c r="A3743" t="s">
        <v>152</v>
      </c>
      <c r="B3743" t="s">
        <v>151</v>
      </c>
      <c r="C3743" s="79">
        <f t="shared" si="116"/>
        <v>0</v>
      </c>
      <c r="D3743" s="79">
        <f t="shared" si="117"/>
        <v>0</v>
      </c>
    </row>
    <row r="3744" spans="1:4" x14ac:dyDescent="0.2">
      <c r="A3744" t="s">
        <v>152</v>
      </c>
      <c r="B3744" t="s">
        <v>151</v>
      </c>
      <c r="C3744" s="79">
        <f t="shared" si="116"/>
        <v>0</v>
      </c>
      <c r="D3744" s="79">
        <f t="shared" si="117"/>
        <v>0</v>
      </c>
    </row>
    <row r="3745" spans="1:4" x14ac:dyDescent="0.2">
      <c r="A3745" t="s">
        <v>152</v>
      </c>
      <c r="B3745" t="s">
        <v>151</v>
      </c>
      <c r="C3745" s="79">
        <f t="shared" si="116"/>
        <v>0</v>
      </c>
      <c r="D3745" s="79">
        <f t="shared" si="117"/>
        <v>0</v>
      </c>
    </row>
    <row r="3746" spans="1:4" x14ac:dyDescent="0.2">
      <c r="A3746" t="s">
        <v>152</v>
      </c>
      <c r="B3746" t="s">
        <v>151</v>
      </c>
      <c r="C3746" s="79">
        <f t="shared" si="116"/>
        <v>0</v>
      </c>
      <c r="D3746" s="79">
        <f t="shared" si="117"/>
        <v>0</v>
      </c>
    </row>
    <row r="3747" spans="1:4" x14ac:dyDescent="0.2">
      <c r="A3747" t="s">
        <v>152</v>
      </c>
      <c r="B3747" t="s">
        <v>151</v>
      </c>
      <c r="C3747" s="79">
        <f t="shared" si="116"/>
        <v>0</v>
      </c>
      <c r="D3747" s="79">
        <f t="shared" si="117"/>
        <v>0</v>
      </c>
    </row>
    <row r="3748" spans="1:4" x14ac:dyDescent="0.2">
      <c r="A3748" t="s">
        <v>152</v>
      </c>
      <c r="B3748" t="s">
        <v>151</v>
      </c>
      <c r="C3748" s="79">
        <f t="shared" si="116"/>
        <v>0</v>
      </c>
      <c r="D3748" s="79">
        <f t="shared" si="117"/>
        <v>0</v>
      </c>
    </row>
    <row r="3749" spans="1:4" x14ac:dyDescent="0.2">
      <c r="A3749" t="s">
        <v>152</v>
      </c>
      <c r="B3749" t="s">
        <v>151</v>
      </c>
      <c r="C3749" s="79">
        <f t="shared" si="116"/>
        <v>0</v>
      </c>
      <c r="D3749" s="79">
        <f t="shared" si="117"/>
        <v>0</v>
      </c>
    </row>
    <row r="3750" spans="1:4" x14ac:dyDescent="0.2">
      <c r="A3750" t="s">
        <v>152</v>
      </c>
      <c r="B3750" t="s">
        <v>151</v>
      </c>
      <c r="C3750" s="79">
        <f t="shared" si="116"/>
        <v>0</v>
      </c>
      <c r="D3750" s="79">
        <f t="shared" si="117"/>
        <v>0</v>
      </c>
    </row>
    <row r="3751" spans="1:4" x14ac:dyDescent="0.2">
      <c r="A3751" t="s">
        <v>152</v>
      </c>
      <c r="B3751" t="s">
        <v>151</v>
      </c>
      <c r="C3751" s="79">
        <f t="shared" si="116"/>
        <v>0</v>
      </c>
      <c r="D3751" s="79">
        <f t="shared" si="117"/>
        <v>0</v>
      </c>
    </row>
    <row r="3752" spans="1:4" x14ac:dyDescent="0.2">
      <c r="A3752" t="s">
        <v>152</v>
      </c>
      <c r="B3752" t="s">
        <v>151</v>
      </c>
      <c r="C3752" s="79">
        <f t="shared" si="116"/>
        <v>0</v>
      </c>
      <c r="D3752" s="79">
        <f t="shared" si="117"/>
        <v>0</v>
      </c>
    </row>
    <row r="3753" spans="1:4" x14ac:dyDescent="0.2">
      <c r="A3753" t="s">
        <v>152</v>
      </c>
      <c r="B3753" t="s">
        <v>151</v>
      </c>
      <c r="C3753" s="79">
        <f t="shared" si="116"/>
        <v>0</v>
      </c>
      <c r="D3753" s="79">
        <f t="shared" si="117"/>
        <v>0</v>
      </c>
    </row>
    <row r="3754" spans="1:4" x14ac:dyDescent="0.2">
      <c r="A3754" t="s">
        <v>152</v>
      </c>
      <c r="B3754" t="s">
        <v>151</v>
      </c>
      <c r="C3754" s="79">
        <f t="shared" si="116"/>
        <v>0</v>
      </c>
      <c r="D3754" s="79">
        <f t="shared" si="117"/>
        <v>0</v>
      </c>
    </row>
    <row r="3755" spans="1:4" x14ac:dyDescent="0.2">
      <c r="A3755" t="s">
        <v>152</v>
      </c>
      <c r="B3755" t="s">
        <v>151</v>
      </c>
      <c r="C3755" s="79">
        <f t="shared" si="116"/>
        <v>0</v>
      </c>
      <c r="D3755" s="79">
        <f t="shared" si="117"/>
        <v>0</v>
      </c>
    </row>
    <row r="3756" spans="1:4" x14ac:dyDescent="0.2">
      <c r="A3756" t="s">
        <v>152</v>
      </c>
      <c r="B3756" t="s">
        <v>151</v>
      </c>
      <c r="C3756" s="79">
        <f t="shared" si="116"/>
        <v>0</v>
      </c>
      <c r="D3756" s="79">
        <f t="shared" si="117"/>
        <v>0</v>
      </c>
    </row>
    <row r="3757" spans="1:4" x14ac:dyDescent="0.2">
      <c r="A3757" t="s">
        <v>152</v>
      </c>
      <c r="B3757" t="s">
        <v>151</v>
      </c>
      <c r="C3757" s="79">
        <f t="shared" si="116"/>
        <v>0</v>
      </c>
      <c r="D3757" s="79">
        <f t="shared" si="117"/>
        <v>0</v>
      </c>
    </row>
    <row r="3758" spans="1:4" x14ac:dyDescent="0.2">
      <c r="A3758" t="s">
        <v>152</v>
      </c>
      <c r="B3758" t="s">
        <v>151</v>
      </c>
      <c r="C3758" s="79">
        <f t="shared" si="116"/>
        <v>0</v>
      </c>
      <c r="D3758" s="79">
        <f t="shared" si="117"/>
        <v>0</v>
      </c>
    </row>
    <row r="3759" spans="1:4" x14ac:dyDescent="0.2">
      <c r="A3759" t="s">
        <v>152</v>
      </c>
      <c r="B3759" t="s">
        <v>151</v>
      </c>
      <c r="C3759" s="79">
        <f t="shared" si="116"/>
        <v>0</v>
      </c>
      <c r="D3759" s="79">
        <f t="shared" si="117"/>
        <v>0</v>
      </c>
    </row>
    <row r="3760" spans="1:4" x14ac:dyDescent="0.2">
      <c r="A3760" t="s">
        <v>152</v>
      </c>
      <c r="B3760" t="s">
        <v>151</v>
      </c>
      <c r="C3760" s="79">
        <f t="shared" si="116"/>
        <v>0</v>
      </c>
      <c r="D3760" s="79">
        <f t="shared" si="117"/>
        <v>0</v>
      </c>
    </row>
    <row r="3761" spans="1:4" x14ac:dyDescent="0.2">
      <c r="A3761" t="s">
        <v>152</v>
      </c>
      <c r="B3761" t="s">
        <v>151</v>
      </c>
      <c r="C3761" s="79">
        <f t="shared" si="116"/>
        <v>0</v>
      </c>
      <c r="D3761" s="79">
        <f t="shared" si="117"/>
        <v>0</v>
      </c>
    </row>
    <row r="3762" spans="1:4" x14ac:dyDescent="0.2">
      <c r="A3762" t="s">
        <v>152</v>
      </c>
      <c r="B3762" t="s">
        <v>151</v>
      </c>
      <c r="C3762" s="79">
        <f t="shared" si="116"/>
        <v>0</v>
      </c>
      <c r="D3762" s="79">
        <f t="shared" si="117"/>
        <v>0</v>
      </c>
    </row>
    <row r="3763" spans="1:4" x14ac:dyDescent="0.2">
      <c r="A3763" t="s">
        <v>152</v>
      </c>
      <c r="B3763" t="s">
        <v>151</v>
      </c>
      <c r="C3763" s="79">
        <f t="shared" si="116"/>
        <v>0</v>
      </c>
      <c r="D3763" s="79">
        <f t="shared" si="117"/>
        <v>0</v>
      </c>
    </row>
    <row r="3764" spans="1:4" x14ac:dyDescent="0.2">
      <c r="A3764" t="s">
        <v>152</v>
      </c>
      <c r="B3764" t="s">
        <v>151</v>
      </c>
      <c r="C3764" s="79">
        <f t="shared" si="116"/>
        <v>0</v>
      </c>
      <c r="D3764" s="79">
        <f t="shared" si="117"/>
        <v>0</v>
      </c>
    </row>
    <row r="3765" spans="1:4" x14ac:dyDescent="0.2">
      <c r="A3765" t="s">
        <v>152</v>
      </c>
      <c r="B3765" t="s">
        <v>151</v>
      </c>
      <c r="C3765" s="79">
        <f t="shared" si="116"/>
        <v>0</v>
      </c>
      <c r="D3765" s="79">
        <f t="shared" si="117"/>
        <v>0</v>
      </c>
    </row>
    <row r="3766" spans="1:4" x14ac:dyDescent="0.2">
      <c r="A3766" t="s">
        <v>152</v>
      </c>
      <c r="B3766" t="s">
        <v>151</v>
      </c>
      <c r="C3766" s="79">
        <f t="shared" si="116"/>
        <v>0</v>
      </c>
      <c r="D3766" s="79">
        <f t="shared" si="117"/>
        <v>0</v>
      </c>
    </row>
    <row r="3767" spans="1:4" x14ac:dyDescent="0.2">
      <c r="A3767" t="s">
        <v>152</v>
      </c>
      <c r="B3767" t="s">
        <v>151</v>
      </c>
      <c r="C3767" s="79">
        <f t="shared" si="116"/>
        <v>0</v>
      </c>
      <c r="D3767" s="79">
        <f t="shared" si="117"/>
        <v>0</v>
      </c>
    </row>
    <row r="3768" spans="1:4" x14ac:dyDescent="0.2">
      <c r="A3768" t="s">
        <v>152</v>
      </c>
      <c r="B3768" t="s">
        <v>151</v>
      </c>
      <c r="C3768" s="79">
        <f t="shared" si="116"/>
        <v>0</v>
      </c>
      <c r="D3768" s="79">
        <f t="shared" si="117"/>
        <v>0</v>
      </c>
    </row>
    <row r="3769" spans="1:4" x14ac:dyDescent="0.2">
      <c r="A3769" t="s">
        <v>152</v>
      </c>
      <c r="B3769" t="s">
        <v>151</v>
      </c>
      <c r="C3769" s="79">
        <f t="shared" si="116"/>
        <v>0</v>
      </c>
      <c r="D3769" s="79">
        <f t="shared" si="117"/>
        <v>0</v>
      </c>
    </row>
    <row r="3770" spans="1:4" x14ac:dyDescent="0.2">
      <c r="A3770" t="s">
        <v>152</v>
      </c>
      <c r="B3770" t="s">
        <v>151</v>
      </c>
      <c r="C3770" s="79">
        <f t="shared" si="116"/>
        <v>0</v>
      </c>
      <c r="D3770" s="79">
        <f t="shared" si="117"/>
        <v>0</v>
      </c>
    </row>
    <row r="3771" spans="1:4" x14ac:dyDescent="0.2">
      <c r="A3771" t="s">
        <v>152</v>
      </c>
      <c r="B3771" t="s">
        <v>151</v>
      </c>
      <c r="C3771" s="79">
        <f t="shared" si="116"/>
        <v>0</v>
      </c>
      <c r="D3771" s="79">
        <f t="shared" si="117"/>
        <v>0</v>
      </c>
    </row>
    <row r="3772" spans="1:4" x14ac:dyDescent="0.2">
      <c r="A3772" t="s">
        <v>152</v>
      </c>
      <c r="B3772" t="s">
        <v>151</v>
      </c>
      <c r="C3772" s="79">
        <f t="shared" si="116"/>
        <v>0</v>
      </c>
      <c r="D3772" s="79">
        <f t="shared" si="117"/>
        <v>0</v>
      </c>
    </row>
    <row r="3773" spans="1:4" x14ac:dyDescent="0.2">
      <c r="A3773" t="s">
        <v>152</v>
      </c>
      <c r="B3773" t="s">
        <v>151</v>
      </c>
      <c r="C3773" s="79">
        <f t="shared" si="116"/>
        <v>0</v>
      </c>
      <c r="D3773" s="79">
        <f t="shared" si="117"/>
        <v>0</v>
      </c>
    </row>
    <row r="3774" spans="1:4" x14ac:dyDescent="0.2">
      <c r="A3774" t="s">
        <v>152</v>
      </c>
      <c r="B3774" t="s">
        <v>151</v>
      </c>
      <c r="C3774" s="79">
        <f t="shared" si="116"/>
        <v>0</v>
      </c>
      <c r="D3774" s="79">
        <f t="shared" si="117"/>
        <v>0</v>
      </c>
    </row>
    <row r="3775" spans="1:4" x14ac:dyDescent="0.2">
      <c r="A3775" t="s">
        <v>152</v>
      </c>
      <c r="B3775" t="s">
        <v>151</v>
      </c>
      <c r="C3775" s="79">
        <f t="shared" si="116"/>
        <v>0</v>
      </c>
      <c r="D3775" s="79">
        <f t="shared" si="117"/>
        <v>0</v>
      </c>
    </row>
    <row r="3776" spans="1:4" x14ac:dyDescent="0.2">
      <c r="A3776" t="s">
        <v>152</v>
      </c>
      <c r="B3776" t="s">
        <v>151</v>
      </c>
      <c r="C3776" s="79">
        <f t="shared" si="116"/>
        <v>0</v>
      </c>
      <c r="D3776" s="79">
        <f t="shared" si="117"/>
        <v>0</v>
      </c>
    </row>
    <row r="3777" spans="1:4" x14ac:dyDescent="0.2">
      <c r="A3777" t="s">
        <v>152</v>
      </c>
      <c r="B3777" t="s">
        <v>151</v>
      </c>
      <c r="C3777" s="79">
        <f t="shared" si="116"/>
        <v>0</v>
      </c>
      <c r="D3777" s="79">
        <f t="shared" si="117"/>
        <v>0</v>
      </c>
    </row>
    <row r="3778" spans="1:4" x14ac:dyDescent="0.2">
      <c r="A3778" t="s">
        <v>152</v>
      </c>
      <c r="B3778" t="s">
        <v>151</v>
      </c>
      <c r="C3778" s="79">
        <f t="shared" si="116"/>
        <v>0</v>
      </c>
      <c r="D3778" s="79">
        <f t="shared" si="117"/>
        <v>0</v>
      </c>
    </row>
    <row r="3779" spans="1:4" x14ac:dyDescent="0.2">
      <c r="A3779" t="s">
        <v>152</v>
      </c>
      <c r="B3779" t="s">
        <v>151</v>
      </c>
      <c r="C3779" s="79">
        <f t="shared" ref="C3779:C3842" si="118">IF(A3779="Male", 1, 0)</f>
        <v>0</v>
      </c>
      <c r="D3779" s="79">
        <f t="shared" ref="D3779:D3842" si="119">IF(B3779="Yes", 1, 0)</f>
        <v>0</v>
      </c>
    </row>
    <row r="3780" spans="1:4" x14ac:dyDescent="0.2">
      <c r="A3780" t="s">
        <v>152</v>
      </c>
      <c r="B3780" t="s">
        <v>151</v>
      </c>
      <c r="C3780" s="79">
        <f t="shared" si="118"/>
        <v>0</v>
      </c>
      <c r="D3780" s="79">
        <f t="shared" si="119"/>
        <v>0</v>
      </c>
    </row>
    <row r="3781" spans="1:4" x14ac:dyDescent="0.2">
      <c r="A3781" t="s">
        <v>152</v>
      </c>
      <c r="B3781" t="s">
        <v>151</v>
      </c>
      <c r="C3781" s="79">
        <f t="shared" si="118"/>
        <v>0</v>
      </c>
      <c r="D3781" s="79">
        <f t="shared" si="119"/>
        <v>0</v>
      </c>
    </row>
    <row r="3782" spans="1:4" x14ac:dyDescent="0.2">
      <c r="A3782" t="s">
        <v>152</v>
      </c>
      <c r="B3782" t="s">
        <v>151</v>
      </c>
      <c r="C3782" s="79">
        <f t="shared" si="118"/>
        <v>0</v>
      </c>
      <c r="D3782" s="79">
        <f t="shared" si="119"/>
        <v>0</v>
      </c>
    </row>
    <row r="3783" spans="1:4" x14ac:dyDescent="0.2">
      <c r="A3783" t="s">
        <v>152</v>
      </c>
      <c r="B3783" t="s">
        <v>151</v>
      </c>
      <c r="C3783" s="79">
        <f t="shared" si="118"/>
        <v>0</v>
      </c>
      <c r="D3783" s="79">
        <f t="shared" si="119"/>
        <v>0</v>
      </c>
    </row>
    <row r="3784" spans="1:4" x14ac:dyDescent="0.2">
      <c r="A3784" t="s">
        <v>152</v>
      </c>
      <c r="B3784" t="s">
        <v>151</v>
      </c>
      <c r="C3784" s="79">
        <f t="shared" si="118"/>
        <v>0</v>
      </c>
      <c r="D3784" s="79">
        <f t="shared" si="119"/>
        <v>0</v>
      </c>
    </row>
    <row r="3785" spans="1:4" x14ac:dyDescent="0.2">
      <c r="A3785" t="s">
        <v>152</v>
      </c>
      <c r="B3785" t="s">
        <v>151</v>
      </c>
      <c r="C3785" s="79">
        <f t="shared" si="118"/>
        <v>0</v>
      </c>
      <c r="D3785" s="79">
        <f t="shared" si="119"/>
        <v>0</v>
      </c>
    </row>
    <row r="3786" spans="1:4" x14ac:dyDescent="0.2">
      <c r="A3786" t="s">
        <v>152</v>
      </c>
      <c r="B3786" t="s">
        <v>151</v>
      </c>
      <c r="C3786" s="79">
        <f t="shared" si="118"/>
        <v>0</v>
      </c>
      <c r="D3786" s="79">
        <f t="shared" si="119"/>
        <v>0</v>
      </c>
    </row>
    <row r="3787" spans="1:4" x14ac:dyDescent="0.2">
      <c r="A3787" t="s">
        <v>152</v>
      </c>
      <c r="B3787" t="s">
        <v>151</v>
      </c>
      <c r="C3787" s="79">
        <f t="shared" si="118"/>
        <v>0</v>
      </c>
      <c r="D3787" s="79">
        <f t="shared" si="119"/>
        <v>0</v>
      </c>
    </row>
    <row r="3788" spans="1:4" x14ac:dyDescent="0.2">
      <c r="A3788" t="s">
        <v>152</v>
      </c>
      <c r="B3788" t="s">
        <v>151</v>
      </c>
      <c r="C3788" s="79">
        <f t="shared" si="118"/>
        <v>0</v>
      </c>
      <c r="D3788" s="79">
        <f t="shared" si="119"/>
        <v>0</v>
      </c>
    </row>
    <row r="3789" spans="1:4" x14ac:dyDescent="0.2">
      <c r="A3789" t="s">
        <v>152</v>
      </c>
      <c r="B3789" t="s">
        <v>151</v>
      </c>
      <c r="C3789" s="79">
        <f t="shared" si="118"/>
        <v>0</v>
      </c>
      <c r="D3789" s="79">
        <f t="shared" si="119"/>
        <v>0</v>
      </c>
    </row>
    <row r="3790" spans="1:4" x14ac:dyDescent="0.2">
      <c r="A3790" t="s">
        <v>152</v>
      </c>
      <c r="B3790" t="s">
        <v>151</v>
      </c>
      <c r="C3790" s="79">
        <f t="shared" si="118"/>
        <v>0</v>
      </c>
      <c r="D3790" s="79">
        <f t="shared" si="119"/>
        <v>0</v>
      </c>
    </row>
    <row r="3791" spans="1:4" x14ac:dyDescent="0.2">
      <c r="A3791" t="s">
        <v>152</v>
      </c>
      <c r="B3791" t="s">
        <v>151</v>
      </c>
      <c r="C3791" s="79">
        <f t="shared" si="118"/>
        <v>0</v>
      </c>
      <c r="D3791" s="79">
        <f t="shared" si="119"/>
        <v>0</v>
      </c>
    </row>
    <row r="3792" spans="1:4" x14ac:dyDescent="0.2">
      <c r="A3792" t="s">
        <v>152</v>
      </c>
      <c r="B3792" t="s">
        <v>151</v>
      </c>
      <c r="C3792" s="79">
        <f t="shared" si="118"/>
        <v>0</v>
      </c>
      <c r="D3792" s="79">
        <f t="shared" si="119"/>
        <v>0</v>
      </c>
    </row>
    <row r="3793" spans="1:4" x14ac:dyDescent="0.2">
      <c r="A3793" t="s">
        <v>152</v>
      </c>
      <c r="B3793" t="s">
        <v>151</v>
      </c>
      <c r="C3793" s="79">
        <f t="shared" si="118"/>
        <v>0</v>
      </c>
      <c r="D3793" s="79">
        <f t="shared" si="119"/>
        <v>0</v>
      </c>
    </row>
    <row r="3794" spans="1:4" x14ac:dyDescent="0.2">
      <c r="A3794" t="s">
        <v>152</v>
      </c>
      <c r="B3794" t="s">
        <v>151</v>
      </c>
      <c r="C3794" s="79">
        <f t="shared" si="118"/>
        <v>0</v>
      </c>
      <c r="D3794" s="79">
        <f t="shared" si="119"/>
        <v>0</v>
      </c>
    </row>
    <row r="3795" spans="1:4" x14ac:dyDescent="0.2">
      <c r="A3795" t="s">
        <v>152</v>
      </c>
      <c r="B3795" t="s">
        <v>151</v>
      </c>
      <c r="C3795" s="79">
        <f t="shared" si="118"/>
        <v>0</v>
      </c>
      <c r="D3795" s="79">
        <f t="shared" si="119"/>
        <v>0</v>
      </c>
    </row>
    <row r="3796" spans="1:4" x14ac:dyDescent="0.2">
      <c r="A3796" t="s">
        <v>152</v>
      </c>
      <c r="B3796" t="s">
        <v>151</v>
      </c>
      <c r="C3796" s="79">
        <f t="shared" si="118"/>
        <v>0</v>
      </c>
      <c r="D3796" s="79">
        <f t="shared" si="119"/>
        <v>0</v>
      </c>
    </row>
    <row r="3797" spans="1:4" x14ac:dyDescent="0.2">
      <c r="A3797" t="s">
        <v>152</v>
      </c>
      <c r="B3797" t="s">
        <v>151</v>
      </c>
      <c r="C3797" s="79">
        <f t="shared" si="118"/>
        <v>0</v>
      </c>
      <c r="D3797" s="79">
        <f t="shared" si="119"/>
        <v>0</v>
      </c>
    </row>
    <row r="3798" spans="1:4" x14ac:dyDescent="0.2">
      <c r="A3798" t="s">
        <v>152</v>
      </c>
      <c r="B3798" t="s">
        <v>151</v>
      </c>
      <c r="C3798" s="79">
        <f t="shared" si="118"/>
        <v>0</v>
      </c>
      <c r="D3798" s="79">
        <f t="shared" si="119"/>
        <v>0</v>
      </c>
    </row>
    <row r="3799" spans="1:4" x14ac:dyDescent="0.2">
      <c r="A3799" t="s">
        <v>152</v>
      </c>
      <c r="B3799" t="s">
        <v>151</v>
      </c>
      <c r="C3799" s="79">
        <f t="shared" si="118"/>
        <v>0</v>
      </c>
      <c r="D3799" s="79">
        <f t="shared" si="119"/>
        <v>0</v>
      </c>
    </row>
    <row r="3800" spans="1:4" x14ac:dyDescent="0.2">
      <c r="A3800" t="s">
        <v>152</v>
      </c>
      <c r="B3800" t="s">
        <v>151</v>
      </c>
      <c r="C3800" s="79">
        <f t="shared" si="118"/>
        <v>0</v>
      </c>
      <c r="D3800" s="79">
        <f t="shared" si="119"/>
        <v>0</v>
      </c>
    </row>
    <row r="3801" spans="1:4" x14ac:dyDescent="0.2">
      <c r="A3801" t="s">
        <v>152</v>
      </c>
      <c r="B3801" t="s">
        <v>151</v>
      </c>
      <c r="C3801" s="79">
        <f t="shared" si="118"/>
        <v>0</v>
      </c>
      <c r="D3801" s="79">
        <f t="shared" si="119"/>
        <v>0</v>
      </c>
    </row>
    <row r="3802" spans="1:4" x14ac:dyDescent="0.2">
      <c r="A3802" t="s">
        <v>152</v>
      </c>
      <c r="B3802" t="s">
        <v>151</v>
      </c>
      <c r="C3802" s="79">
        <f t="shared" si="118"/>
        <v>0</v>
      </c>
      <c r="D3802" s="79">
        <f t="shared" si="119"/>
        <v>0</v>
      </c>
    </row>
    <row r="3803" spans="1:4" x14ac:dyDescent="0.2">
      <c r="A3803" t="s">
        <v>152</v>
      </c>
      <c r="B3803" t="s">
        <v>151</v>
      </c>
      <c r="C3803" s="79">
        <f t="shared" si="118"/>
        <v>0</v>
      </c>
      <c r="D3803" s="79">
        <f t="shared" si="119"/>
        <v>0</v>
      </c>
    </row>
    <row r="3804" spans="1:4" x14ac:dyDescent="0.2">
      <c r="A3804" t="s">
        <v>152</v>
      </c>
      <c r="B3804" t="s">
        <v>151</v>
      </c>
      <c r="C3804" s="79">
        <f t="shared" si="118"/>
        <v>0</v>
      </c>
      <c r="D3804" s="79">
        <f t="shared" si="119"/>
        <v>0</v>
      </c>
    </row>
    <row r="3805" spans="1:4" x14ac:dyDescent="0.2">
      <c r="A3805" t="s">
        <v>152</v>
      </c>
      <c r="B3805" t="s">
        <v>151</v>
      </c>
      <c r="C3805" s="79">
        <f t="shared" si="118"/>
        <v>0</v>
      </c>
      <c r="D3805" s="79">
        <f t="shared" si="119"/>
        <v>0</v>
      </c>
    </row>
    <row r="3806" spans="1:4" x14ac:dyDescent="0.2">
      <c r="A3806" t="s">
        <v>152</v>
      </c>
      <c r="B3806" t="s">
        <v>151</v>
      </c>
      <c r="C3806" s="79">
        <f t="shared" si="118"/>
        <v>0</v>
      </c>
      <c r="D3806" s="79">
        <f t="shared" si="119"/>
        <v>0</v>
      </c>
    </row>
    <row r="3807" spans="1:4" x14ac:dyDescent="0.2">
      <c r="A3807" t="s">
        <v>152</v>
      </c>
      <c r="B3807" t="s">
        <v>151</v>
      </c>
      <c r="C3807" s="79">
        <f t="shared" si="118"/>
        <v>0</v>
      </c>
      <c r="D3807" s="79">
        <f t="shared" si="119"/>
        <v>0</v>
      </c>
    </row>
    <row r="3808" spans="1:4" x14ac:dyDescent="0.2">
      <c r="A3808" t="s">
        <v>152</v>
      </c>
      <c r="B3808" t="s">
        <v>151</v>
      </c>
      <c r="C3808" s="79">
        <f t="shared" si="118"/>
        <v>0</v>
      </c>
      <c r="D3808" s="79">
        <f t="shared" si="119"/>
        <v>0</v>
      </c>
    </row>
    <row r="3809" spans="1:4" x14ac:dyDescent="0.2">
      <c r="A3809" t="s">
        <v>152</v>
      </c>
      <c r="B3809" t="s">
        <v>151</v>
      </c>
      <c r="C3809" s="79">
        <f t="shared" si="118"/>
        <v>0</v>
      </c>
      <c r="D3809" s="79">
        <f t="shared" si="119"/>
        <v>0</v>
      </c>
    </row>
    <row r="3810" spans="1:4" x14ac:dyDescent="0.2">
      <c r="A3810" t="s">
        <v>152</v>
      </c>
      <c r="B3810" t="s">
        <v>151</v>
      </c>
      <c r="C3810" s="79">
        <f t="shared" si="118"/>
        <v>0</v>
      </c>
      <c r="D3810" s="79">
        <f t="shared" si="119"/>
        <v>0</v>
      </c>
    </row>
    <row r="3811" spans="1:4" x14ac:dyDescent="0.2">
      <c r="A3811" t="s">
        <v>152</v>
      </c>
      <c r="B3811" t="s">
        <v>151</v>
      </c>
      <c r="C3811" s="79">
        <f t="shared" si="118"/>
        <v>0</v>
      </c>
      <c r="D3811" s="79">
        <f t="shared" si="119"/>
        <v>0</v>
      </c>
    </row>
    <row r="3812" spans="1:4" x14ac:dyDescent="0.2">
      <c r="A3812" t="s">
        <v>152</v>
      </c>
      <c r="B3812" t="s">
        <v>151</v>
      </c>
      <c r="C3812" s="79">
        <f t="shared" si="118"/>
        <v>0</v>
      </c>
      <c r="D3812" s="79">
        <f t="shared" si="119"/>
        <v>0</v>
      </c>
    </row>
    <row r="3813" spans="1:4" x14ac:dyDescent="0.2">
      <c r="A3813" t="s">
        <v>152</v>
      </c>
      <c r="B3813" t="s">
        <v>151</v>
      </c>
      <c r="C3813" s="79">
        <f t="shared" si="118"/>
        <v>0</v>
      </c>
      <c r="D3813" s="79">
        <f t="shared" si="119"/>
        <v>0</v>
      </c>
    </row>
    <row r="3814" spans="1:4" x14ac:dyDescent="0.2">
      <c r="A3814" t="s">
        <v>152</v>
      </c>
      <c r="B3814" t="s">
        <v>151</v>
      </c>
      <c r="C3814" s="79">
        <f t="shared" si="118"/>
        <v>0</v>
      </c>
      <c r="D3814" s="79">
        <f t="shared" si="119"/>
        <v>0</v>
      </c>
    </row>
    <row r="3815" spans="1:4" x14ac:dyDescent="0.2">
      <c r="A3815" t="s">
        <v>152</v>
      </c>
      <c r="B3815" t="s">
        <v>151</v>
      </c>
      <c r="C3815" s="79">
        <f t="shared" si="118"/>
        <v>0</v>
      </c>
      <c r="D3815" s="79">
        <f t="shared" si="119"/>
        <v>0</v>
      </c>
    </row>
    <row r="3816" spans="1:4" x14ac:dyDescent="0.2">
      <c r="A3816" t="s">
        <v>152</v>
      </c>
      <c r="B3816" t="s">
        <v>151</v>
      </c>
      <c r="C3816" s="79">
        <f t="shared" si="118"/>
        <v>0</v>
      </c>
      <c r="D3816" s="79">
        <f t="shared" si="119"/>
        <v>0</v>
      </c>
    </row>
    <row r="3817" spans="1:4" x14ac:dyDescent="0.2">
      <c r="A3817" t="s">
        <v>152</v>
      </c>
      <c r="B3817" t="s">
        <v>151</v>
      </c>
      <c r="C3817" s="79">
        <f t="shared" si="118"/>
        <v>0</v>
      </c>
      <c r="D3817" s="79">
        <f t="shared" si="119"/>
        <v>0</v>
      </c>
    </row>
    <row r="3818" spans="1:4" x14ac:dyDescent="0.2">
      <c r="A3818" t="s">
        <v>152</v>
      </c>
      <c r="B3818" t="s">
        <v>151</v>
      </c>
      <c r="C3818" s="79">
        <f t="shared" si="118"/>
        <v>0</v>
      </c>
      <c r="D3818" s="79">
        <f t="shared" si="119"/>
        <v>0</v>
      </c>
    </row>
    <row r="3819" spans="1:4" x14ac:dyDescent="0.2">
      <c r="A3819" t="s">
        <v>152</v>
      </c>
      <c r="B3819" t="s">
        <v>151</v>
      </c>
      <c r="C3819" s="79">
        <f t="shared" si="118"/>
        <v>0</v>
      </c>
      <c r="D3819" s="79">
        <f t="shared" si="119"/>
        <v>0</v>
      </c>
    </row>
    <row r="3820" spans="1:4" x14ac:dyDescent="0.2">
      <c r="A3820" t="s">
        <v>152</v>
      </c>
      <c r="B3820" t="s">
        <v>151</v>
      </c>
      <c r="C3820" s="79">
        <f t="shared" si="118"/>
        <v>0</v>
      </c>
      <c r="D3820" s="79">
        <f t="shared" si="119"/>
        <v>0</v>
      </c>
    </row>
    <row r="3821" spans="1:4" x14ac:dyDescent="0.2">
      <c r="A3821" t="s">
        <v>152</v>
      </c>
      <c r="B3821" t="s">
        <v>151</v>
      </c>
      <c r="C3821" s="79">
        <f t="shared" si="118"/>
        <v>0</v>
      </c>
      <c r="D3821" s="79">
        <f t="shared" si="119"/>
        <v>0</v>
      </c>
    </row>
    <row r="3822" spans="1:4" x14ac:dyDescent="0.2">
      <c r="A3822" t="s">
        <v>152</v>
      </c>
      <c r="B3822" t="s">
        <v>151</v>
      </c>
      <c r="C3822" s="79">
        <f t="shared" si="118"/>
        <v>0</v>
      </c>
      <c r="D3822" s="79">
        <f t="shared" si="119"/>
        <v>0</v>
      </c>
    </row>
    <row r="3823" spans="1:4" x14ac:dyDescent="0.2">
      <c r="A3823" t="s">
        <v>152</v>
      </c>
      <c r="B3823" t="s">
        <v>151</v>
      </c>
      <c r="C3823" s="79">
        <f t="shared" si="118"/>
        <v>0</v>
      </c>
      <c r="D3823" s="79">
        <f t="shared" si="119"/>
        <v>0</v>
      </c>
    </row>
    <row r="3824" spans="1:4" x14ac:dyDescent="0.2">
      <c r="A3824" t="s">
        <v>152</v>
      </c>
      <c r="B3824" t="s">
        <v>151</v>
      </c>
      <c r="C3824" s="79">
        <f t="shared" si="118"/>
        <v>0</v>
      </c>
      <c r="D3824" s="79">
        <f t="shared" si="119"/>
        <v>0</v>
      </c>
    </row>
    <row r="3825" spans="1:4" x14ac:dyDescent="0.2">
      <c r="A3825" t="s">
        <v>152</v>
      </c>
      <c r="B3825" t="s">
        <v>151</v>
      </c>
      <c r="C3825" s="79">
        <f t="shared" si="118"/>
        <v>0</v>
      </c>
      <c r="D3825" s="79">
        <f t="shared" si="119"/>
        <v>0</v>
      </c>
    </row>
    <row r="3826" spans="1:4" x14ac:dyDescent="0.2">
      <c r="A3826" t="s">
        <v>152</v>
      </c>
      <c r="B3826" t="s">
        <v>151</v>
      </c>
      <c r="C3826" s="79">
        <f t="shared" si="118"/>
        <v>0</v>
      </c>
      <c r="D3826" s="79">
        <f t="shared" si="119"/>
        <v>0</v>
      </c>
    </row>
    <row r="3827" spans="1:4" x14ac:dyDescent="0.2">
      <c r="A3827" t="s">
        <v>152</v>
      </c>
      <c r="B3827" t="s">
        <v>151</v>
      </c>
      <c r="C3827" s="79">
        <f t="shared" si="118"/>
        <v>0</v>
      </c>
      <c r="D3827" s="79">
        <f t="shared" si="119"/>
        <v>0</v>
      </c>
    </row>
    <row r="3828" spans="1:4" x14ac:dyDescent="0.2">
      <c r="A3828" t="s">
        <v>152</v>
      </c>
      <c r="B3828" t="s">
        <v>151</v>
      </c>
      <c r="C3828" s="79">
        <f t="shared" si="118"/>
        <v>0</v>
      </c>
      <c r="D3828" s="79">
        <f t="shared" si="119"/>
        <v>0</v>
      </c>
    </row>
    <row r="3829" spans="1:4" x14ac:dyDescent="0.2">
      <c r="A3829" t="s">
        <v>152</v>
      </c>
      <c r="B3829" t="s">
        <v>151</v>
      </c>
      <c r="C3829" s="79">
        <f t="shared" si="118"/>
        <v>0</v>
      </c>
      <c r="D3829" s="79">
        <f t="shared" si="119"/>
        <v>0</v>
      </c>
    </row>
    <row r="3830" spans="1:4" x14ac:dyDescent="0.2">
      <c r="A3830" t="s">
        <v>152</v>
      </c>
      <c r="B3830" t="s">
        <v>151</v>
      </c>
      <c r="C3830" s="79">
        <f t="shared" si="118"/>
        <v>0</v>
      </c>
      <c r="D3830" s="79">
        <f t="shared" si="119"/>
        <v>0</v>
      </c>
    </row>
    <row r="3831" spans="1:4" x14ac:dyDescent="0.2">
      <c r="A3831" t="s">
        <v>152</v>
      </c>
      <c r="B3831" t="s">
        <v>151</v>
      </c>
      <c r="C3831" s="79">
        <f t="shared" si="118"/>
        <v>0</v>
      </c>
      <c r="D3831" s="79">
        <f t="shared" si="119"/>
        <v>0</v>
      </c>
    </row>
    <row r="3832" spans="1:4" x14ac:dyDescent="0.2">
      <c r="A3832" t="s">
        <v>152</v>
      </c>
      <c r="B3832" t="s">
        <v>151</v>
      </c>
      <c r="C3832" s="79">
        <f t="shared" si="118"/>
        <v>0</v>
      </c>
      <c r="D3832" s="79">
        <f t="shared" si="119"/>
        <v>0</v>
      </c>
    </row>
    <row r="3833" spans="1:4" x14ac:dyDescent="0.2">
      <c r="A3833" t="s">
        <v>152</v>
      </c>
      <c r="B3833" t="s">
        <v>151</v>
      </c>
      <c r="C3833" s="79">
        <f t="shared" si="118"/>
        <v>0</v>
      </c>
      <c r="D3833" s="79">
        <f t="shared" si="119"/>
        <v>0</v>
      </c>
    </row>
    <row r="3834" spans="1:4" x14ac:dyDescent="0.2">
      <c r="A3834" t="s">
        <v>152</v>
      </c>
      <c r="B3834" t="s">
        <v>151</v>
      </c>
      <c r="C3834" s="79">
        <f t="shared" si="118"/>
        <v>0</v>
      </c>
      <c r="D3834" s="79">
        <f t="shared" si="119"/>
        <v>0</v>
      </c>
    </row>
    <row r="3835" spans="1:4" x14ac:dyDescent="0.2">
      <c r="A3835" t="s">
        <v>152</v>
      </c>
      <c r="B3835" t="s">
        <v>151</v>
      </c>
      <c r="C3835" s="79">
        <f t="shared" si="118"/>
        <v>0</v>
      </c>
      <c r="D3835" s="79">
        <f t="shared" si="119"/>
        <v>0</v>
      </c>
    </row>
    <row r="3836" spans="1:4" x14ac:dyDescent="0.2">
      <c r="A3836" t="s">
        <v>152</v>
      </c>
      <c r="B3836" t="s">
        <v>151</v>
      </c>
      <c r="C3836" s="79">
        <f t="shared" si="118"/>
        <v>0</v>
      </c>
      <c r="D3836" s="79">
        <f t="shared" si="119"/>
        <v>0</v>
      </c>
    </row>
    <row r="3837" spans="1:4" x14ac:dyDescent="0.2">
      <c r="A3837" t="s">
        <v>152</v>
      </c>
      <c r="B3837" t="s">
        <v>151</v>
      </c>
      <c r="C3837" s="79">
        <f t="shared" si="118"/>
        <v>0</v>
      </c>
      <c r="D3837" s="79">
        <f t="shared" si="119"/>
        <v>0</v>
      </c>
    </row>
    <row r="3838" spans="1:4" x14ac:dyDescent="0.2">
      <c r="A3838" t="s">
        <v>152</v>
      </c>
      <c r="B3838" t="s">
        <v>151</v>
      </c>
      <c r="C3838" s="79">
        <f t="shared" si="118"/>
        <v>0</v>
      </c>
      <c r="D3838" s="79">
        <f t="shared" si="119"/>
        <v>0</v>
      </c>
    </row>
    <row r="3839" spans="1:4" x14ac:dyDescent="0.2">
      <c r="A3839" t="s">
        <v>152</v>
      </c>
      <c r="B3839" t="s">
        <v>151</v>
      </c>
      <c r="C3839" s="79">
        <f t="shared" si="118"/>
        <v>0</v>
      </c>
      <c r="D3839" s="79">
        <f t="shared" si="119"/>
        <v>0</v>
      </c>
    </row>
    <row r="3840" spans="1:4" x14ac:dyDescent="0.2">
      <c r="A3840" t="s">
        <v>152</v>
      </c>
      <c r="B3840" t="s">
        <v>151</v>
      </c>
      <c r="C3840" s="79">
        <f t="shared" si="118"/>
        <v>0</v>
      </c>
      <c r="D3840" s="79">
        <f t="shared" si="119"/>
        <v>0</v>
      </c>
    </row>
    <row r="3841" spans="1:4" x14ac:dyDescent="0.2">
      <c r="A3841" t="s">
        <v>152</v>
      </c>
      <c r="B3841" t="s">
        <v>151</v>
      </c>
      <c r="C3841" s="79">
        <f t="shared" si="118"/>
        <v>0</v>
      </c>
      <c r="D3841" s="79">
        <f t="shared" si="119"/>
        <v>0</v>
      </c>
    </row>
    <row r="3842" spans="1:4" x14ac:dyDescent="0.2">
      <c r="A3842" t="s">
        <v>152</v>
      </c>
      <c r="B3842" t="s">
        <v>151</v>
      </c>
      <c r="C3842" s="79">
        <f t="shared" si="118"/>
        <v>0</v>
      </c>
      <c r="D3842" s="79">
        <f t="shared" si="119"/>
        <v>0</v>
      </c>
    </row>
    <row r="3843" spans="1:4" x14ac:dyDescent="0.2">
      <c r="A3843" t="s">
        <v>152</v>
      </c>
      <c r="B3843" t="s">
        <v>151</v>
      </c>
      <c r="C3843" s="79">
        <f t="shared" ref="C3843:C3901" si="120">IF(A3843="Male", 1, 0)</f>
        <v>0</v>
      </c>
      <c r="D3843" s="79">
        <f t="shared" ref="D3843:D3901" si="121">IF(B3843="Yes", 1, 0)</f>
        <v>0</v>
      </c>
    </row>
    <row r="3844" spans="1:4" x14ac:dyDescent="0.2">
      <c r="A3844" t="s">
        <v>152</v>
      </c>
      <c r="B3844" t="s">
        <v>151</v>
      </c>
      <c r="C3844" s="79">
        <f t="shared" si="120"/>
        <v>0</v>
      </c>
      <c r="D3844" s="79">
        <f t="shared" si="121"/>
        <v>0</v>
      </c>
    </row>
    <row r="3845" spans="1:4" x14ac:dyDescent="0.2">
      <c r="A3845" t="s">
        <v>152</v>
      </c>
      <c r="B3845" t="s">
        <v>151</v>
      </c>
      <c r="C3845" s="79">
        <f t="shared" si="120"/>
        <v>0</v>
      </c>
      <c r="D3845" s="79">
        <f t="shared" si="121"/>
        <v>0</v>
      </c>
    </row>
    <row r="3846" spans="1:4" x14ac:dyDescent="0.2">
      <c r="A3846" t="s">
        <v>152</v>
      </c>
      <c r="B3846" t="s">
        <v>151</v>
      </c>
      <c r="C3846" s="79">
        <f t="shared" si="120"/>
        <v>0</v>
      </c>
      <c r="D3846" s="79">
        <f t="shared" si="121"/>
        <v>0</v>
      </c>
    </row>
    <row r="3847" spans="1:4" x14ac:dyDescent="0.2">
      <c r="A3847" t="s">
        <v>152</v>
      </c>
      <c r="B3847" t="s">
        <v>151</v>
      </c>
      <c r="C3847" s="79">
        <f t="shared" si="120"/>
        <v>0</v>
      </c>
      <c r="D3847" s="79">
        <f t="shared" si="121"/>
        <v>0</v>
      </c>
    </row>
    <row r="3848" spans="1:4" x14ac:dyDescent="0.2">
      <c r="A3848" t="s">
        <v>152</v>
      </c>
      <c r="B3848" t="s">
        <v>151</v>
      </c>
      <c r="C3848" s="79">
        <f t="shared" si="120"/>
        <v>0</v>
      </c>
      <c r="D3848" s="79">
        <f t="shared" si="121"/>
        <v>0</v>
      </c>
    </row>
    <row r="3849" spans="1:4" x14ac:dyDescent="0.2">
      <c r="A3849" t="s">
        <v>152</v>
      </c>
      <c r="B3849" t="s">
        <v>151</v>
      </c>
      <c r="C3849" s="79">
        <f t="shared" si="120"/>
        <v>0</v>
      </c>
      <c r="D3849" s="79">
        <f t="shared" si="121"/>
        <v>0</v>
      </c>
    </row>
    <row r="3850" spans="1:4" x14ac:dyDescent="0.2">
      <c r="A3850" t="s">
        <v>152</v>
      </c>
      <c r="B3850" t="s">
        <v>151</v>
      </c>
      <c r="C3850" s="79">
        <f t="shared" si="120"/>
        <v>0</v>
      </c>
      <c r="D3850" s="79">
        <f t="shared" si="121"/>
        <v>0</v>
      </c>
    </row>
    <row r="3851" spans="1:4" x14ac:dyDescent="0.2">
      <c r="A3851" t="s">
        <v>152</v>
      </c>
      <c r="B3851" t="s">
        <v>151</v>
      </c>
      <c r="C3851" s="79">
        <f t="shared" si="120"/>
        <v>0</v>
      </c>
      <c r="D3851" s="79">
        <f t="shared" si="121"/>
        <v>0</v>
      </c>
    </row>
    <row r="3852" spans="1:4" x14ac:dyDescent="0.2">
      <c r="A3852" t="s">
        <v>152</v>
      </c>
      <c r="B3852" t="s">
        <v>151</v>
      </c>
      <c r="C3852" s="79">
        <f t="shared" si="120"/>
        <v>0</v>
      </c>
      <c r="D3852" s="79">
        <f t="shared" si="121"/>
        <v>0</v>
      </c>
    </row>
    <row r="3853" spans="1:4" x14ac:dyDescent="0.2">
      <c r="A3853" t="s">
        <v>152</v>
      </c>
      <c r="B3853" t="s">
        <v>151</v>
      </c>
      <c r="C3853" s="79">
        <f t="shared" si="120"/>
        <v>0</v>
      </c>
      <c r="D3853" s="79">
        <f t="shared" si="121"/>
        <v>0</v>
      </c>
    </row>
    <row r="3854" spans="1:4" x14ac:dyDescent="0.2">
      <c r="A3854" t="s">
        <v>152</v>
      </c>
      <c r="B3854" t="s">
        <v>151</v>
      </c>
      <c r="C3854" s="79">
        <f t="shared" si="120"/>
        <v>0</v>
      </c>
      <c r="D3854" s="79">
        <f t="shared" si="121"/>
        <v>0</v>
      </c>
    </row>
    <row r="3855" spans="1:4" x14ac:dyDescent="0.2">
      <c r="A3855" t="s">
        <v>152</v>
      </c>
      <c r="B3855" t="s">
        <v>151</v>
      </c>
      <c r="C3855" s="79">
        <f t="shared" si="120"/>
        <v>0</v>
      </c>
      <c r="D3855" s="79">
        <f t="shared" si="121"/>
        <v>0</v>
      </c>
    </row>
    <row r="3856" spans="1:4" x14ac:dyDescent="0.2">
      <c r="A3856" t="s">
        <v>152</v>
      </c>
      <c r="B3856" t="s">
        <v>151</v>
      </c>
      <c r="C3856" s="79">
        <f t="shared" si="120"/>
        <v>0</v>
      </c>
      <c r="D3856" s="79">
        <f t="shared" si="121"/>
        <v>0</v>
      </c>
    </row>
    <row r="3857" spans="1:4" x14ac:dyDescent="0.2">
      <c r="A3857" t="s">
        <v>152</v>
      </c>
      <c r="B3857" t="s">
        <v>151</v>
      </c>
      <c r="C3857" s="79">
        <f t="shared" si="120"/>
        <v>0</v>
      </c>
      <c r="D3857" s="79">
        <f t="shared" si="121"/>
        <v>0</v>
      </c>
    </row>
    <row r="3858" spans="1:4" x14ac:dyDescent="0.2">
      <c r="A3858" t="s">
        <v>152</v>
      </c>
      <c r="B3858" t="s">
        <v>151</v>
      </c>
      <c r="C3858" s="79">
        <f t="shared" si="120"/>
        <v>0</v>
      </c>
      <c r="D3858" s="79">
        <f t="shared" si="121"/>
        <v>0</v>
      </c>
    </row>
    <row r="3859" spans="1:4" x14ac:dyDescent="0.2">
      <c r="A3859" t="s">
        <v>152</v>
      </c>
      <c r="B3859" t="s">
        <v>151</v>
      </c>
      <c r="C3859" s="79">
        <f t="shared" si="120"/>
        <v>0</v>
      </c>
      <c r="D3859" s="79">
        <f t="shared" si="121"/>
        <v>0</v>
      </c>
    </row>
    <row r="3860" spans="1:4" x14ac:dyDescent="0.2">
      <c r="A3860" t="s">
        <v>152</v>
      </c>
      <c r="B3860" t="s">
        <v>151</v>
      </c>
      <c r="C3860" s="79">
        <f t="shared" si="120"/>
        <v>0</v>
      </c>
      <c r="D3860" s="79">
        <f t="shared" si="121"/>
        <v>0</v>
      </c>
    </row>
    <row r="3861" spans="1:4" x14ac:dyDescent="0.2">
      <c r="A3861" t="s">
        <v>152</v>
      </c>
      <c r="B3861" t="s">
        <v>151</v>
      </c>
      <c r="C3861" s="79">
        <f t="shared" si="120"/>
        <v>0</v>
      </c>
      <c r="D3861" s="79">
        <f t="shared" si="121"/>
        <v>0</v>
      </c>
    </row>
    <row r="3862" spans="1:4" x14ac:dyDescent="0.2">
      <c r="A3862" t="s">
        <v>152</v>
      </c>
      <c r="B3862" t="s">
        <v>151</v>
      </c>
      <c r="C3862" s="79">
        <f t="shared" si="120"/>
        <v>0</v>
      </c>
      <c r="D3862" s="79">
        <f t="shared" si="121"/>
        <v>0</v>
      </c>
    </row>
    <row r="3863" spans="1:4" x14ac:dyDescent="0.2">
      <c r="A3863" t="s">
        <v>152</v>
      </c>
      <c r="B3863" t="s">
        <v>151</v>
      </c>
      <c r="C3863" s="79">
        <f t="shared" si="120"/>
        <v>0</v>
      </c>
      <c r="D3863" s="79">
        <f t="shared" si="121"/>
        <v>0</v>
      </c>
    </row>
    <row r="3864" spans="1:4" x14ac:dyDescent="0.2">
      <c r="A3864" t="s">
        <v>152</v>
      </c>
      <c r="B3864" t="s">
        <v>151</v>
      </c>
      <c r="C3864" s="79">
        <f t="shared" si="120"/>
        <v>0</v>
      </c>
      <c r="D3864" s="79">
        <f t="shared" si="121"/>
        <v>0</v>
      </c>
    </row>
    <row r="3865" spans="1:4" x14ac:dyDescent="0.2">
      <c r="A3865" t="s">
        <v>152</v>
      </c>
      <c r="B3865" t="s">
        <v>151</v>
      </c>
      <c r="C3865" s="79">
        <f t="shared" si="120"/>
        <v>0</v>
      </c>
      <c r="D3865" s="79">
        <f t="shared" si="121"/>
        <v>0</v>
      </c>
    </row>
    <row r="3866" spans="1:4" x14ac:dyDescent="0.2">
      <c r="A3866" t="s">
        <v>152</v>
      </c>
      <c r="B3866" t="s">
        <v>151</v>
      </c>
      <c r="C3866" s="79">
        <f t="shared" si="120"/>
        <v>0</v>
      </c>
      <c r="D3866" s="79">
        <f t="shared" si="121"/>
        <v>0</v>
      </c>
    </row>
    <row r="3867" spans="1:4" x14ac:dyDescent="0.2">
      <c r="A3867" t="s">
        <v>152</v>
      </c>
      <c r="B3867" t="s">
        <v>151</v>
      </c>
      <c r="C3867" s="79">
        <f t="shared" si="120"/>
        <v>0</v>
      </c>
      <c r="D3867" s="79">
        <f t="shared" si="121"/>
        <v>0</v>
      </c>
    </row>
    <row r="3868" spans="1:4" x14ac:dyDescent="0.2">
      <c r="A3868" t="s">
        <v>152</v>
      </c>
      <c r="B3868" t="s">
        <v>151</v>
      </c>
      <c r="C3868" s="79">
        <f t="shared" si="120"/>
        <v>0</v>
      </c>
      <c r="D3868" s="79">
        <f t="shared" si="121"/>
        <v>0</v>
      </c>
    </row>
    <row r="3869" spans="1:4" x14ac:dyDescent="0.2">
      <c r="A3869" t="s">
        <v>152</v>
      </c>
      <c r="B3869" t="s">
        <v>151</v>
      </c>
      <c r="C3869" s="79">
        <f t="shared" si="120"/>
        <v>0</v>
      </c>
      <c r="D3869" s="79">
        <f t="shared" si="121"/>
        <v>0</v>
      </c>
    </row>
    <row r="3870" spans="1:4" x14ac:dyDescent="0.2">
      <c r="A3870" t="s">
        <v>152</v>
      </c>
      <c r="B3870" t="s">
        <v>151</v>
      </c>
      <c r="C3870" s="79">
        <f t="shared" si="120"/>
        <v>0</v>
      </c>
      <c r="D3870" s="79">
        <f t="shared" si="121"/>
        <v>0</v>
      </c>
    </row>
    <row r="3871" spans="1:4" x14ac:dyDescent="0.2">
      <c r="A3871" t="s">
        <v>152</v>
      </c>
      <c r="B3871" t="s">
        <v>151</v>
      </c>
      <c r="C3871" s="79">
        <f t="shared" si="120"/>
        <v>0</v>
      </c>
      <c r="D3871" s="79">
        <f t="shared" si="121"/>
        <v>0</v>
      </c>
    </row>
    <row r="3872" spans="1:4" x14ac:dyDescent="0.2">
      <c r="A3872" t="s">
        <v>152</v>
      </c>
      <c r="B3872" t="s">
        <v>151</v>
      </c>
      <c r="C3872" s="79">
        <f t="shared" si="120"/>
        <v>0</v>
      </c>
      <c r="D3872" s="79">
        <f t="shared" si="121"/>
        <v>0</v>
      </c>
    </row>
    <row r="3873" spans="1:4" x14ac:dyDescent="0.2">
      <c r="A3873" t="s">
        <v>152</v>
      </c>
      <c r="B3873" t="s">
        <v>151</v>
      </c>
      <c r="C3873" s="79">
        <f t="shared" si="120"/>
        <v>0</v>
      </c>
      <c r="D3873" s="79">
        <f t="shared" si="121"/>
        <v>0</v>
      </c>
    </row>
    <row r="3874" spans="1:4" x14ac:dyDescent="0.2">
      <c r="A3874" t="s">
        <v>152</v>
      </c>
      <c r="B3874" t="s">
        <v>151</v>
      </c>
      <c r="C3874" s="79">
        <f t="shared" si="120"/>
        <v>0</v>
      </c>
      <c r="D3874" s="79">
        <f t="shared" si="121"/>
        <v>0</v>
      </c>
    </row>
    <row r="3875" spans="1:4" x14ac:dyDescent="0.2">
      <c r="A3875" t="s">
        <v>152</v>
      </c>
      <c r="B3875" t="s">
        <v>151</v>
      </c>
      <c r="C3875" s="79">
        <f t="shared" si="120"/>
        <v>0</v>
      </c>
      <c r="D3875" s="79">
        <f t="shared" si="121"/>
        <v>0</v>
      </c>
    </row>
    <row r="3876" spans="1:4" x14ac:dyDescent="0.2">
      <c r="A3876" t="s">
        <v>152</v>
      </c>
      <c r="B3876" t="s">
        <v>151</v>
      </c>
      <c r="C3876" s="79">
        <f t="shared" si="120"/>
        <v>0</v>
      </c>
      <c r="D3876" s="79">
        <f t="shared" si="121"/>
        <v>0</v>
      </c>
    </row>
    <row r="3877" spans="1:4" x14ac:dyDescent="0.2">
      <c r="A3877" t="s">
        <v>152</v>
      </c>
      <c r="B3877" t="s">
        <v>151</v>
      </c>
      <c r="C3877" s="79">
        <f t="shared" si="120"/>
        <v>0</v>
      </c>
      <c r="D3877" s="79">
        <f t="shared" si="121"/>
        <v>0</v>
      </c>
    </row>
    <row r="3878" spans="1:4" x14ac:dyDescent="0.2">
      <c r="A3878" t="s">
        <v>152</v>
      </c>
      <c r="B3878" t="s">
        <v>151</v>
      </c>
      <c r="C3878" s="79">
        <f t="shared" si="120"/>
        <v>0</v>
      </c>
      <c r="D3878" s="79">
        <f t="shared" si="121"/>
        <v>0</v>
      </c>
    </row>
    <row r="3879" spans="1:4" x14ac:dyDescent="0.2">
      <c r="A3879" t="s">
        <v>152</v>
      </c>
      <c r="B3879" t="s">
        <v>151</v>
      </c>
      <c r="C3879" s="79">
        <f t="shared" si="120"/>
        <v>0</v>
      </c>
      <c r="D3879" s="79">
        <f t="shared" si="121"/>
        <v>0</v>
      </c>
    </row>
    <row r="3880" spans="1:4" x14ac:dyDescent="0.2">
      <c r="A3880" t="s">
        <v>152</v>
      </c>
      <c r="B3880" t="s">
        <v>151</v>
      </c>
      <c r="C3880" s="79">
        <f t="shared" si="120"/>
        <v>0</v>
      </c>
      <c r="D3880" s="79">
        <f t="shared" si="121"/>
        <v>0</v>
      </c>
    </row>
    <row r="3881" spans="1:4" x14ac:dyDescent="0.2">
      <c r="A3881" t="s">
        <v>152</v>
      </c>
      <c r="B3881" t="s">
        <v>151</v>
      </c>
      <c r="C3881" s="79">
        <f t="shared" si="120"/>
        <v>0</v>
      </c>
      <c r="D3881" s="79">
        <f t="shared" si="121"/>
        <v>0</v>
      </c>
    </row>
    <row r="3882" spans="1:4" x14ac:dyDescent="0.2">
      <c r="A3882" t="s">
        <v>152</v>
      </c>
      <c r="B3882" t="s">
        <v>151</v>
      </c>
      <c r="C3882" s="79">
        <f t="shared" si="120"/>
        <v>0</v>
      </c>
      <c r="D3882" s="79">
        <f t="shared" si="121"/>
        <v>0</v>
      </c>
    </row>
    <row r="3883" spans="1:4" x14ac:dyDescent="0.2">
      <c r="A3883" t="s">
        <v>152</v>
      </c>
      <c r="B3883" t="s">
        <v>151</v>
      </c>
      <c r="C3883" s="79">
        <f t="shared" si="120"/>
        <v>0</v>
      </c>
      <c r="D3883" s="79">
        <f t="shared" si="121"/>
        <v>0</v>
      </c>
    </row>
    <row r="3884" spans="1:4" x14ac:dyDescent="0.2">
      <c r="A3884" t="s">
        <v>152</v>
      </c>
      <c r="B3884" t="s">
        <v>151</v>
      </c>
      <c r="C3884" s="79">
        <f t="shared" si="120"/>
        <v>0</v>
      </c>
      <c r="D3884" s="79">
        <f t="shared" si="121"/>
        <v>0</v>
      </c>
    </row>
    <row r="3885" spans="1:4" x14ac:dyDescent="0.2">
      <c r="A3885" t="s">
        <v>152</v>
      </c>
      <c r="B3885" t="s">
        <v>151</v>
      </c>
      <c r="C3885" s="79">
        <f t="shared" si="120"/>
        <v>0</v>
      </c>
      <c r="D3885" s="79">
        <f t="shared" si="121"/>
        <v>0</v>
      </c>
    </row>
    <row r="3886" spans="1:4" x14ac:dyDescent="0.2">
      <c r="A3886" t="s">
        <v>152</v>
      </c>
      <c r="B3886" t="s">
        <v>151</v>
      </c>
      <c r="C3886" s="79">
        <f t="shared" si="120"/>
        <v>0</v>
      </c>
      <c r="D3886" s="79">
        <f t="shared" si="121"/>
        <v>0</v>
      </c>
    </row>
    <row r="3887" spans="1:4" x14ac:dyDescent="0.2">
      <c r="A3887" t="s">
        <v>152</v>
      </c>
      <c r="B3887" t="s">
        <v>151</v>
      </c>
      <c r="C3887" s="79">
        <f t="shared" si="120"/>
        <v>0</v>
      </c>
      <c r="D3887" s="79">
        <f t="shared" si="121"/>
        <v>0</v>
      </c>
    </row>
    <row r="3888" spans="1:4" x14ac:dyDescent="0.2">
      <c r="A3888" t="s">
        <v>152</v>
      </c>
      <c r="B3888" t="s">
        <v>151</v>
      </c>
      <c r="C3888" s="79">
        <f t="shared" si="120"/>
        <v>0</v>
      </c>
      <c r="D3888" s="79">
        <f t="shared" si="121"/>
        <v>0</v>
      </c>
    </row>
    <row r="3889" spans="1:4" x14ac:dyDescent="0.2">
      <c r="A3889" t="s">
        <v>152</v>
      </c>
      <c r="B3889" t="s">
        <v>151</v>
      </c>
      <c r="C3889" s="79">
        <f t="shared" si="120"/>
        <v>0</v>
      </c>
      <c r="D3889" s="79">
        <f t="shared" si="121"/>
        <v>0</v>
      </c>
    </row>
    <row r="3890" spans="1:4" x14ac:dyDescent="0.2">
      <c r="A3890" t="s">
        <v>152</v>
      </c>
      <c r="B3890" t="s">
        <v>151</v>
      </c>
      <c r="C3890" s="79">
        <f t="shared" si="120"/>
        <v>0</v>
      </c>
      <c r="D3890" s="79">
        <f t="shared" si="121"/>
        <v>0</v>
      </c>
    </row>
    <row r="3891" spans="1:4" x14ac:dyDescent="0.2">
      <c r="A3891" t="s">
        <v>152</v>
      </c>
      <c r="B3891" t="s">
        <v>151</v>
      </c>
      <c r="C3891" s="79">
        <f t="shared" si="120"/>
        <v>0</v>
      </c>
      <c r="D3891" s="79">
        <f t="shared" si="121"/>
        <v>0</v>
      </c>
    </row>
    <row r="3892" spans="1:4" x14ac:dyDescent="0.2">
      <c r="A3892" t="s">
        <v>152</v>
      </c>
      <c r="B3892" t="s">
        <v>151</v>
      </c>
      <c r="C3892" s="79">
        <f t="shared" si="120"/>
        <v>0</v>
      </c>
      <c r="D3892" s="79">
        <f t="shared" si="121"/>
        <v>0</v>
      </c>
    </row>
    <row r="3893" spans="1:4" x14ac:dyDescent="0.2">
      <c r="A3893" t="s">
        <v>152</v>
      </c>
      <c r="B3893" t="s">
        <v>151</v>
      </c>
      <c r="C3893" s="79">
        <f t="shared" si="120"/>
        <v>0</v>
      </c>
      <c r="D3893" s="79">
        <f t="shared" si="121"/>
        <v>0</v>
      </c>
    </row>
    <row r="3894" spans="1:4" x14ac:dyDescent="0.2">
      <c r="A3894" t="s">
        <v>152</v>
      </c>
      <c r="B3894" t="s">
        <v>151</v>
      </c>
      <c r="C3894" s="79">
        <f t="shared" si="120"/>
        <v>0</v>
      </c>
      <c r="D3894" s="79">
        <f t="shared" si="121"/>
        <v>0</v>
      </c>
    </row>
    <row r="3895" spans="1:4" x14ac:dyDescent="0.2">
      <c r="A3895" t="s">
        <v>152</v>
      </c>
      <c r="B3895" t="s">
        <v>151</v>
      </c>
      <c r="C3895" s="79">
        <f t="shared" si="120"/>
        <v>0</v>
      </c>
      <c r="D3895" s="79">
        <f t="shared" si="121"/>
        <v>0</v>
      </c>
    </row>
    <row r="3896" spans="1:4" x14ac:dyDescent="0.2">
      <c r="A3896" t="s">
        <v>152</v>
      </c>
      <c r="B3896" t="s">
        <v>151</v>
      </c>
      <c r="C3896" s="79">
        <f t="shared" si="120"/>
        <v>0</v>
      </c>
      <c r="D3896" s="79">
        <f t="shared" si="121"/>
        <v>0</v>
      </c>
    </row>
    <row r="3897" spans="1:4" x14ac:dyDescent="0.2">
      <c r="A3897" t="s">
        <v>152</v>
      </c>
      <c r="B3897" t="s">
        <v>151</v>
      </c>
      <c r="C3897" s="79">
        <f t="shared" si="120"/>
        <v>0</v>
      </c>
      <c r="D3897" s="79">
        <f t="shared" si="121"/>
        <v>0</v>
      </c>
    </row>
    <row r="3898" spans="1:4" x14ac:dyDescent="0.2">
      <c r="A3898" t="s">
        <v>152</v>
      </c>
      <c r="B3898" t="s">
        <v>151</v>
      </c>
      <c r="C3898" s="79">
        <f t="shared" si="120"/>
        <v>0</v>
      </c>
      <c r="D3898" s="79">
        <f t="shared" si="121"/>
        <v>0</v>
      </c>
    </row>
    <row r="3899" spans="1:4" x14ac:dyDescent="0.2">
      <c r="A3899" t="s">
        <v>152</v>
      </c>
      <c r="B3899" t="s">
        <v>151</v>
      </c>
      <c r="C3899" s="79">
        <f t="shared" si="120"/>
        <v>0</v>
      </c>
      <c r="D3899" s="79">
        <f t="shared" si="121"/>
        <v>0</v>
      </c>
    </row>
    <row r="3900" spans="1:4" x14ac:dyDescent="0.2">
      <c r="A3900" t="s">
        <v>152</v>
      </c>
      <c r="B3900" t="s">
        <v>151</v>
      </c>
      <c r="C3900" s="79">
        <f t="shared" si="120"/>
        <v>0</v>
      </c>
      <c r="D3900" s="79">
        <f t="shared" si="121"/>
        <v>0</v>
      </c>
    </row>
    <row r="3901" spans="1:4" x14ac:dyDescent="0.2">
      <c r="A3901" t="s">
        <v>152</v>
      </c>
      <c r="B3901" t="s">
        <v>151</v>
      </c>
      <c r="C3901" s="79">
        <f t="shared" si="120"/>
        <v>0</v>
      </c>
      <c r="D3901" s="79">
        <f t="shared" si="12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1F5A-A6C7-F94D-99F1-FDF549DC1AF7}">
  <dimension ref="A1:B3901"/>
  <sheetViews>
    <sheetView workbookViewId="0">
      <selection activeCell="B8" sqref="B8"/>
    </sheetView>
  </sheetViews>
  <sheetFormatPr baseColWidth="10" defaultRowHeight="16" x14ac:dyDescent="0.2"/>
  <cols>
    <col min="1" max="1" width="18.83203125" customWidth="1"/>
    <col min="2" max="2" width="24.1640625" bestFit="1" customWidth="1"/>
  </cols>
  <sheetData>
    <row r="1" spans="1:2" x14ac:dyDescent="0.2">
      <c r="A1" t="s">
        <v>373</v>
      </c>
      <c r="B1" t="s">
        <v>387</v>
      </c>
    </row>
    <row r="2" spans="1:2" x14ac:dyDescent="0.2">
      <c r="A2">
        <v>3.1</v>
      </c>
      <c r="B2">
        <v>14</v>
      </c>
    </row>
    <row r="3" spans="1:2" x14ac:dyDescent="0.2">
      <c r="A3">
        <v>3.1</v>
      </c>
      <c r="B3">
        <v>2</v>
      </c>
    </row>
    <row r="4" spans="1:2" x14ac:dyDescent="0.2">
      <c r="A4">
        <v>3.1</v>
      </c>
      <c r="B4">
        <v>23</v>
      </c>
    </row>
    <row r="5" spans="1:2" x14ac:dyDescent="0.2">
      <c r="A5">
        <v>3.5</v>
      </c>
      <c r="B5">
        <v>49</v>
      </c>
    </row>
    <row r="6" spans="1:2" x14ac:dyDescent="0.2">
      <c r="A6">
        <v>2.7</v>
      </c>
      <c r="B6">
        <v>31</v>
      </c>
    </row>
    <row r="7" spans="1:2" x14ac:dyDescent="0.2">
      <c r="A7">
        <v>2.9</v>
      </c>
      <c r="B7">
        <v>14</v>
      </c>
    </row>
    <row r="8" spans="1:2" x14ac:dyDescent="0.2">
      <c r="A8">
        <v>3.2</v>
      </c>
      <c r="B8">
        <v>49</v>
      </c>
    </row>
    <row r="9" spans="1:2" x14ac:dyDescent="0.2">
      <c r="A9">
        <v>3.2</v>
      </c>
      <c r="B9">
        <v>19</v>
      </c>
    </row>
    <row r="10" spans="1:2" x14ac:dyDescent="0.2">
      <c r="A10">
        <v>2.6</v>
      </c>
      <c r="B10">
        <v>8</v>
      </c>
    </row>
    <row r="11" spans="1:2" x14ac:dyDescent="0.2">
      <c r="A11">
        <v>4.8</v>
      </c>
      <c r="B11">
        <v>4</v>
      </c>
    </row>
    <row r="12" spans="1:2" x14ac:dyDescent="0.2">
      <c r="A12">
        <v>4.0999999999999996</v>
      </c>
      <c r="B12">
        <v>26</v>
      </c>
    </row>
    <row r="13" spans="1:2" x14ac:dyDescent="0.2">
      <c r="A13">
        <v>4.9000000000000004</v>
      </c>
      <c r="B13">
        <v>10</v>
      </c>
    </row>
    <row r="14" spans="1:2" x14ac:dyDescent="0.2">
      <c r="A14">
        <v>4.5</v>
      </c>
      <c r="B14">
        <v>37</v>
      </c>
    </row>
    <row r="15" spans="1:2" x14ac:dyDescent="0.2">
      <c r="A15">
        <v>4.7</v>
      </c>
      <c r="B15">
        <v>31</v>
      </c>
    </row>
    <row r="16" spans="1:2" x14ac:dyDescent="0.2">
      <c r="A16">
        <v>4.7</v>
      </c>
      <c r="B16">
        <v>34</v>
      </c>
    </row>
    <row r="17" spans="1:2" x14ac:dyDescent="0.2">
      <c r="A17">
        <v>2.8</v>
      </c>
      <c r="B17">
        <v>8</v>
      </c>
    </row>
    <row r="18" spans="1:2" x14ac:dyDescent="0.2">
      <c r="A18">
        <v>4.0999999999999996</v>
      </c>
      <c r="B18">
        <v>44</v>
      </c>
    </row>
    <row r="19" spans="1:2" x14ac:dyDescent="0.2">
      <c r="A19">
        <v>4.7</v>
      </c>
      <c r="B19">
        <v>36</v>
      </c>
    </row>
    <row r="20" spans="1:2" x14ac:dyDescent="0.2">
      <c r="A20">
        <v>4.5999999999999996</v>
      </c>
      <c r="B20">
        <v>17</v>
      </c>
    </row>
    <row r="21" spans="1:2" x14ac:dyDescent="0.2">
      <c r="A21">
        <v>3.3</v>
      </c>
      <c r="B21">
        <v>46</v>
      </c>
    </row>
    <row r="22" spans="1:2" x14ac:dyDescent="0.2">
      <c r="A22">
        <v>2.8</v>
      </c>
      <c r="B22">
        <v>50</v>
      </c>
    </row>
    <row r="23" spans="1:2" x14ac:dyDescent="0.2">
      <c r="A23">
        <v>4.0999999999999996</v>
      </c>
      <c r="B23">
        <v>22</v>
      </c>
    </row>
    <row r="24" spans="1:2" x14ac:dyDescent="0.2">
      <c r="A24">
        <v>3.2</v>
      </c>
      <c r="B24">
        <v>32</v>
      </c>
    </row>
    <row r="25" spans="1:2" x14ac:dyDescent="0.2">
      <c r="A25">
        <v>4.4000000000000004</v>
      </c>
      <c r="B25">
        <v>40</v>
      </c>
    </row>
    <row r="26" spans="1:2" x14ac:dyDescent="0.2">
      <c r="A26">
        <v>2.9</v>
      </c>
      <c r="B26">
        <v>16</v>
      </c>
    </row>
    <row r="27" spans="1:2" x14ac:dyDescent="0.2">
      <c r="A27">
        <v>3.6</v>
      </c>
      <c r="B27">
        <v>14</v>
      </c>
    </row>
    <row r="28" spans="1:2" x14ac:dyDescent="0.2">
      <c r="A28">
        <v>3.6</v>
      </c>
      <c r="B28">
        <v>13</v>
      </c>
    </row>
    <row r="29" spans="1:2" x14ac:dyDescent="0.2">
      <c r="A29">
        <v>5</v>
      </c>
      <c r="B29">
        <v>7</v>
      </c>
    </row>
    <row r="30" spans="1:2" x14ac:dyDescent="0.2">
      <c r="A30">
        <v>4.4000000000000004</v>
      </c>
      <c r="B30">
        <v>41</v>
      </c>
    </row>
    <row r="31" spans="1:2" x14ac:dyDescent="0.2">
      <c r="A31">
        <v>4.0999999999999996</v>
      </c>
      <c r="B31">
        <v>14</v>
      </c>
    </row>
    <row r="32" spans="1:2" x14ac:dyDescent="0.2">
      <c r="A32">
        <v>4.7</v>
      </c>
      <c r="B32">
        <v>16</v>
      </c>
    </row>
    <row r="33" spans="1:2" x14ac:dyDescent="0.2">
      <c r="A33">
        <v>4.7</v>
      </c>
      <c r="B33">
        <v>45</v>
      </c>
    </row>
    <row r="34" spans="1:2" x14ac:dyDescent="0.2">
      <c r="A34">
        <v>4.9000000000000004</v>
      </c>
      <c r="B34">
        <v>37</v>
      </c>
    </row>
    <row r="35" spans="1:2" x14ac:dyDescent="0.2">
      <c r="A35">
        <v>3.3</v>
      </c>
      <c r="B35">
        <v>45</v>
      </c>
    </row>
    <row r="36" spans="1:2" x14ac:dyDescent="0.2">
      <c r="A36">
        <v>4.5999999999999996</v>
      </c>
      <c r="B36">
        <v>38</v>
      </c>
    </row>
    <row r="37" spans="1:2" x14ac:dyDescent="0.2">
      <c r="A37">
        <v>4</v>
      </c>
      <c r="B37">
        <v>48</v>
      </c>
    </row>
    <row r="38" spans="1:2" x14ac:dyDescent="0.2">
      <c r="A38">
        <v>4.5999999999999996</v>
      </c>
      <c r="B38">
        <v>44</v>
      </c>
    </row>
    <row r="39" spans="1:2" x14ac:dyDescent="0.2">
      <c r="A39">
        <v>2.8</v>
      </c>
      <c r="B39">
        <v>10</v>
      </c>
    </row>
    <row r="40" spans="1:2" x14ac:dyDescent="0.2">
      <c r="A40">
        <v>3.7</v>
      </c>
      <c r="B40">
        <v>44</v>
      </c>
    </row>
    <row r="41" spans="1:2" x14ac:dyDescent="0.2">
      <c r="A41">
        <v>4.2</v>
      </c>
      <c r="B41">
        <v>18</v>
      </c>
    </row>
    <row r="42" spans="1:2" x14ac:dyDescent="0.2">
      <c r="A42">
        <v>4.5999999999999996</v>
      </c>
      <c r="B42">
        <v>31</v>
      </c>
    </row>
    <row r="43" spans="1:2" x14ac:dyDescent="0.2">
      <c r="A43">
        <v>4.5</v>
      </c>
      <c r="B43">
        <v>40</v>
      </c>
    </row>
    <row r="44" spans="1:2" x14ac:dyDescent="0.2">
      <c r="A44">
        <v>4.0999999999999996</v>
      </c>
      <c r="B44">
        <v>15</v>
      </c>
    </row>
    <row r="45" spans="1:2" x14ac:dyDescent="0.2">
      <c r="A45">
        <v>3.7</v>
      </c>
      <c r="B45">
        <v>19</v>
      </c>
    </row>
    <row r="46" spans="1:2" x14ac:dyDescent="0.2">
      <c r="A46">
        <v>4.5999999999999996</v>
      </c>
      <c r="B46">
        <v>45</v>
      </c>
    </row>
    <row r="47" spans="1:2" x14ac:dyDescent="0.2">
      <c r="A47">
        <v>2.9</v>
      </c>
      <c r="B47">
        <v>25</v>
      </c>
    </row>
    <row r="48" spans="1:2" x14ac:dyDescent="0.2">
      <c r="A48">
        <v>2.9</v>
      </c>
      <c r="B48">
        <v>45</v>
      </c>
    </row>
    <row r="49" spans="1:2" x14ac:dyDescent="0.2">
      <c r="A49">
        <v>4.5</v>
      </c>
      <c r="B49">
        <v>36</v>
      </c>
    </row>
    <row r="50" spans="1:2" x14ac:dyDescent="0.2">
      <c r="A50">
        <v>2.7</v>
      </c>
      <c r="B50">
        <v>38</v>
      </c>
    </row>
    <row r="51" spans="1:2" x14ac:dyDescent="0.2">
      <c r="A51">
        <v>4.5999999999999996</v>
      </c>
      <c r="B51">
        <v>34</v>
      </c>
    </row>
    <row r="52" spans="1:2" x14ac:dyDescent="0.2">
      <c r="A52">
        <v>3.7</v>
      </c>
      <c r="B52">
        <v>39</v>
      </c>
    </row>
    <row r="53" spans="1:2" x14ac:dyDescent="0.2">
      <c r="A53">
        <v>4.7</v>
      </c>
      <c r="B53">
        <v>7</v>
      </c>
    </row>
    <row r="54" spans="1:2" x14ac:dyDescent="0.2">
      <c r="A54">
        <v>2.6</v>
      </c>
      <c r="B54">
        <v>26</v>
      </c>
    </row>
    <row r="55" spans="1:2" x14ac:dyDescent="0.2">
      <c r="A55">
        <v>3.9</v>
      </c>
      <c r="B55">
        <v>35</v>
      </c>
    </row>
    <row r="56" spans="1:2" x14ac:dyDescent="0.2">
      <c r="A56">
        <v>4.2</v>
      </c>
      <c r="B56">
        <v>35</v>
      </c>
    </row>
    <row r="57" spans="1:2" x14ac:dyDescent="0.2">
      <c r="A57">
        <v>3</v>
      </c>
      <c r="B57">
        <v>49</v>
      </c>
    </row>
    <row r="58" spans="1:2" x14ac:dyDescent="0.2">
      <c r="A58">
        <v>4.7</v>
      </c>
      <c r="B58">
        <v>46</v>
      </c>
    </row>
    <row r="59" spans="1:2" x14ac:dyDescent="0.2">
      <c r="A59">
        <v>4.4000000000000004</v>
      </c>
      <c r="B59">
        <v>17</v>
      </c>
    </row>
    <row r="60" spans="1:2" x14ac:dyDescent="0.2">
      <c r="A60">
        <v>4.2</v>
      </c>
      <c r="B60">
        <v>29</v>
      </c>
    </row>
    <row r="61" spans="1:2" x14ac:dyDescent="0.2">
      <c r="A61">
        <v>4.5999999999999996</v>
      </c>
      <c r="B61">
        <v>4</v>
      </c>
    </row>
    <row r="62" spans="1:2" x14ac:dyDescent="0.2">
      <c r="A62">
        <v>4</v>
      </c>
      <c r="B62">
        <v>17</v>
      </c>
    </row>
    <row r="63" spans="1:2" x14ac:dyDescent="0.2">
      <c r="A63">
        <v>4.7</v>
      </c>
      <c r="B63">
        <v>21</v>
      </c>
    </row>
    <row r="64" spans="1:2" x14ac:dyDescent="0.2">
      <c r="A64">
        <v>3.8</v>
      </c>
      <c r="B64">
        <v>31</v>
      </c>
    </row>
    <row r="65" spans="1:2" x14ac:dyDescent="0.2">
      <c r="A65">
        <v>2.7</v>
      </c>
      <c r="B65">
        <v>43</v>
      </c>
    </row>
    <row r="66" spans="1:2" x14ac:dyDescent="0.2">
      <c r="A66">
        <v>4.8</v>
      </c>
      <c r="B66">
        <v>18</v>
      </c>
    </row>
    <row r="67" spans="1:2" x14ac:dyDescent="0.2">
      <c r="A67">
        <v>4.8</v>
      </c>
      <c r="B67">
        <v>44</v>
      </c>
    </row>
    <row r="68" spans="1:2" x14ac:dyDescent="0.2">
      <c r="A68">
        <v>4.7</v>
      </c>
      <c r="B68">
        <v>3</v>
      </c>
    </row>
    <row r="69" spans="1:2" x14ac:dyDescent="0.2">
      <c r="A69">
        <v>4.4000000000000004</v>
      </c>
      <c r="B69">
        <v>49</v>
      </c>
    </row>
    <row r="70" spans="1:2" x14ac:dyDescent="0.2">
      <c r="A70">
        <v>3.9</v>
      </c>
      <c r="B70">
        <v>21</v>
      </c>
    </row>
    <row r="71" spans="1:2" x14ac:dyDescent="0.2">
      <c r="A71">
        <v>4.4000000000000004</v>
      </c>
      <c r="B71">
        <v>5</v>
      </c>
    </row>
    <row r="72" spans="1:2" x14ac:dyDescent="0.2">
      <c r="A72">
        <v>4.2</v>
      </c>
      <c r="B72">
        <v>32</v>
      </c>
    </row>
    <row r="73" spans="1:2" x14ac:dyDescent="0.2">
      <c r="A73">
        <v>2.9</v>
      </c>
      <c r="B73">
        <v>34</v>
      </c>
    </row>
    <row r="74" spans="1:2" x14ac:dyDescent="0.2">
      <c r="A74">
        <v>2.9</v>
      </c>
      <c r="B74">
        <v>21</v>
      </c>
    </row>
    <row r="75" spans="1:2" x14ac:dyDescent="0.2">
      <c r="A75">
        <v>2.7</v>
      </c>
      <c r="B75">
        <v>43</v>
      </c>
    </row>
    <row r="76" spans="1:2" x14ac:dyDescent="0.2">
      <c r="A76">
        <v>4.5</v>
      </c>
      <c r="B76">
        <v>3</v>
      </c>
    </row>
    <row r="77" spans="1:2" x14ac:dyDescent="0.2">
      <c r="A77">
        <v>2.7</v>
      </c>
      <c r="B77">
        <v>21</v>
      </c>
    </row>
    <row r="78" spans="1:2" x14ac:dyDescent="0.2">
      <c r="A78">
        <v>4.2</v>
      </c>
      <c r="B78">
        <v>32</v>
      </c>
    </row>
    <row r="79" spans="1:2" x14ac:dyDescent="0.2">
      <c r="A79">
        <v>3.3</v>
      </c>
      <c r="B79">
        <v>36</v>
      </c>
    </row>
    <row r="80" spans="1:2" x14ac:dyDescent="0.2">
      <c r="A80">
        <v>4.7</v>
      </c>
      <c r="B80">
        <v>50</v>
      </c>
    </row>
    <row r="81" spans="1:2" x14ac:dyDescent="0.2">
      <c r="A81">
        <v>2.6</v>
      </c>
      <c r="B81">
        <v>43</v>
      </c>
    </row>
    <row r="82" spans="1:2" x14ac:dyDescent="0.2">
      <c r="A82">
        <v>3.3</v>
      </c>
      <c r="B82">
        <v>24</v>
      </c>
    </row>
    <row r="83" spans="1:2" x14ac:dyDescent="0.2">
      <c r="A83">
        <v>2.6</v>
      </c>
      <c r="B83">
        <v>36</v>
      </c>
    </row>
    <row r="84" spans="1:2" x14ac:dyDescent="0.2">
      <c r="A84">
        <v>4</v>
      </c>
      <c r="B84">
        <v>21</v>
      </c>
    </row>
    <row r="85" spans="1:2" x14ac:dyDescent="0.2">
      <c r="A85">
        <v>4.0999999999999996</v>
      </c>
      <c r="B85">
        <v>34</v>
      </c>
    </row>
    <row r="86" spans="1:2" x14ac:dyDescent="0.2">
      <c r="A86">
        <v>4.4000000000000004</v>
      </c>
      <c r="B86">
        <v>42</v>
      </c>
    </row>
    <row r="87" spans="1:2" x14ac:dyDescent="0.2">
      <c r="A87">
        <v>4.5</v>
      </c>
      <c r="B87">
        <v>2</v>
      </c>
    </row>
    <row r="88" spans="1:2" x14ac:dyDescent="0.2">
      <c r="A88">
        <v>3.7</v>
      </c>
      <c r="B88">
        <v>47</v>
      </c>
    </row>
    <row r="89" spans="1:2" x14ac:dyDescent="0.2">
      <c r="A89">
        <v>3.7</v>
      </c>
      <c r="B89">
        <v>44</v>
      </c>
    </row>
    <row r="90" spans="1:2" x14ac:dyDescent="0.2">
      <c r="A90">
        <v>3.5</v>
      </c>
      <c r="B90">
        <v>35</v>
      </c>
    </row>
    <row r="91" spans="1:2" x14ac:dyDescent="0.2">
      <c r="A91">
        <v>3.6</v>
      </c>
      <c r="B91">
        <v>15</v>
      </c>
    </row>
    <row r="92" spans="1:2" x14ac:dyDescent="0.2">
      <c r="A92">
        <v>2.9</v>
      </c>
      <c r="B92">
        <v>29</v>
      </c>
    </row>
    <row r="93" spans="1:2" x14ac:dyDescent="0.2">
      <c r="A93">
        <v>4.5999999999999996</v>
      </c>
      <c r="B93">
        <v>18</v>
      </c>
    </row>
    <row r="94" spans="1:2" x14ac:dyDescent="0.2">
      <c r="A94">
        <v>4.4000000000000004</v>
      </c>
      <c r="B94">
        <v>13</v>
      </c>
    </row>
    <row r="95" spans="1:2" x14ac:dyDescent="0.2">
      <c r="A95">
        <v>4.5</v>
      </c>
      <c r="B95">
        <v>46</v>
      </c>
    </row>
    <row r="96" spans="1:2" x14ac:dyDescent="0.2">
      <c r="A96">
        <v>4.5999999999999996</v>
      </c>
      <c r="B96">
        <v>28</v>
      </c>
    </row>
    <row r="97" spans="1:2" x14ac:dyDescent="0.2">
      <c r="A97">
        <v>3.8</v>
      </c>
      <c r="B97">
        <v>48</v>
      </c>
    </row>
    <row r="98" spans="1:2" x14ac:dyDescent="0.2">
      <c r="A98">
        <v>3.6</v>
      </c>
      <c r="B98">
        <v>43</v>
      </c>
    </row>
    <row r="99" spans="1:2" x14ac:dyDescent="0.2">
      <c r="A99">
        <v>4.8</v>
      </c>
      <c r="B99">
        <v>37</v>
      </c>
    </row>
    <row r="100" spans="1:2" x14ac:dyDescent="0.2">
      <c r="A100">
        <v>2.6</v>
      </c>
      <c r="B100">
        <v>20</v>
      </c>
    </row>
    <row r="101" spans="1:2" x14ac:dyDescent="0.2">
      <c r="A101">
        <v>3.7</v>
      </c>
      <c r="B101">
        <v>33</v>
      </c>
    </row>
    <row r="102" spans="1:2" x14ac:dyDescent="0.2">
      <c r="A102">
        <v>2.7</v>
      </c>
      <c r="B102">
        <v>31</v>
      </c>
    </row>
    <row r="103" spans="1:2" x14ac:dyDescent="0.2">
      <c r="A103">
        <v>4.5999999999999996</v>
      </c>
      <c r="B103">
        <v>50</v>
      </c>
    </row>
    <row r="104" spans="1:2" x14ac:dyDescent="0.2">
      <c r="A104">
        <v>4.8</v>
      </c>
      <c r="B104">
        <v>35</v>
      </c>
    </row>
    <row r="105" spans="1:2" x14ac:dyDescent="0.2">
      <c r="A105">
        <v>4</v>
      </c>
      <c r="B105">
        <v>22</v>
      </c>
    </row>
    <row r="106" spans="1:2" x14ac:dyDescent="0.2">
      <c r="A106">
        <v>4.4000000000000004</v>
      </c>
      <c r="B106">
        <v>1</v>
      </c>
    </row>
    <row r="107" spans="1:2" x14ac:dyDescent="0.2">
      <c r="A107">
        <v>3.6</v>
      </c>
      <c r="B107">
        <v>4</v>
      </c>
    </row>
    <row r="108" spans="1:2" x14ac:dyDescent="0.2">
      <c r="A108">
        <v>3.7</v>
      </c>
      <c r="B108">
        <v>31</v>
      </c>
    </row>
    <row r="109" spans="1:2" x14ac:dyDescent="0.2">
      <c r="A109">
        <v>3.1</v>
      </c>
      <c r="B109">
        <v>46</v>
      </c>
    </row>
    <row r="110" spans="1:2" x14ac:dyDescent="0.2">
      <c r="A110">
        <v>3.4</v>
      </c>
      <c r="B110">
        <v>32</v>
      </c>
    </row>
    <row r="111" spans="1:2" x14ac:dyDescent="0.2">
      <c r="A111">
        <v>2.6</v>
      </c>
      <c r="B111">
        <v>43</v>
      </c>
    </row>
    <row r="112" spans="1:2" x14ac:dyDescent="0.2">
      <c r="A112">
        <v>4</v>
      </c>
      <c r="B112">
        <v>26</v>
      </c>
    </row>
    <row r="113" spans="1:2" x14ac:dyDescent="0.2">
      <c r="A113">
        <v>5</v>
      </c>
      <c r="B113">
        <v>9</v>
      </c>
    </row>
    <row r="114" spans="1:2" x14ac:dyDescent="0.2">
      <c r="A114">
        <v>4.3</v>
      </c>
      <c r="B114">
        <v>28</v>
      </c>
    </row>
    <row r="115" spans="1:2" x14ac:dyDescent="0.2">
      <c r="A115">
        <v>3.1</v>
      </c>
      <c r="B115">
        <v>20</v>
      </c>
    </row>
    <row r="116" spans="1:2" x14ac:dyDescent="0.2">
      <c r="A116">
        <v>3.7</v>
      </c>
      <c r="B116">
        <v>9</v>
      </c>
    </row>
    <row r="117" spans="1:2" x14ac:dyDescent="0.2">
      <c r="A117">
        <v>3.8</v>
      </c>
      <c r="B117">
        <v>48</v>
      </c>
    </row>
    <row r="118" spans="1:2" x14ac:dyDescent="0.2">
      <c r="A118">
        <v>3.4</v>
      </c>
      <c r="B118">
        <v>12</v>
      </c>
    </row>
    <row r="119" spans="1:2" x14ac:dyDescent="0.2">
      <c r="A119">
        <v>4.5999999999999996</v>
      </c>
      <c r="B119">
        <v>29</v>
      </c>
    </row>
    <row r="120" spans="1:2" x14ac:dyDescent="0.2">
      <c r="A120">
        <v>4.8</v>
      </c>
      <c r="B120">
        <v>27</v>
      </c>
    </row>
    <row r="121" spans="1:2" x14ac:dyDescent="0.2">
      <c r="A121">
        <v>4.3</v>
      </c>
      <c r="B121">
        <v>44</v>
      </c>
    </row>
    <row r="122" spans="1:2" x14ac:dyDescent="0.2">
      <c r="A122">
        <v>4</v>
      </c>
      <c r="B122">
        <v>32</v>
      </c>
    </row>
    <row r="123" spans="1:2" x14ac:dyDescent="0.2">
      <c r="A123">
        <v>4.2</v>
      </c>
      <c r="B123">
        <v>11</v>
      </c>
    </row>
    <row r="124" spans="1:2" x14ac:dyDescent="0.2">
      <c r="A124">
        <v>4.8</v>
      </c>
      <c r="B124">
        <v>44</v>
      </c>
    </row>
    <row r="125" spans="1:2" x14ac:dyDescent="0.2">
      <c r="A125">
        <v>3.1</v>
      </c>
      <c r="B125">
        <v>46</v>
      </c>
    </row>
    <row r="126" spans="1:2" x14ac:dyDescent="0.2">
      <c r="A126">
        <v>3.1</v>
      </c>
      <c r="B126">
        <v>50</v>
      </c>
    </row>
    <row r="127" spans="1:2" x14ac:dyDescent="0.2">
      <c r="A127">
        <v>3.6</v>
      </c>
      <c r="B127">
        <v>45</v>
      </c>
    </row>
    <row r="128" spans="1:2" x14ac:dyDescent="0.2">
      <c r="A128">
        <v>3.9</v>
      </c>
      <c r="B128">
        <v>48</v>
      </c>
    </row>
    <row r="129" spans="1:2" x14ac:dyDescent="0.2">
      <c r="A129">
        <v>4.8</v>
      </c>
      <c r="B129">
        <v>26</v>
      </c>
    </row>
    <row r="130" spans="1:2" x14ac:dyDescent="0.2">
      <c r="A130">
        <v>4.7</v>
      </c>
      <c r="B130">
        <v>21</v>
      </c>
    </row>
    <row r="131" spans="1:2" x14ac:dyDescent="0.2">
      <c r="A131">
        <v>4.2</v>
      </c>
      <c r="B131">
        <v>49</v>
      </c>
    </row>
    <row r="132" spans="1:2" x14ac:dyDescent="0.2">
      <c r="A132">
        <v>3.7</v>
      </c>
      <c r="B132">
        <v>13</v>
      </c>
    </row>
    <row r="133" spans="1:2" x14ac:dyDescent="0.2">
      <c r="A133">
        <v>3.9</v>
      </c>
      <c r="B133">
        <v>46</v>
      </c>
    </row>
    <row r="134" spans="1:2" x14ac:dyDescent="0.2">
      <c r="A134">
        <v>4.7</v>
      </c>
      <c r="B134">
        <v>42</v>
      </c>
    </row>
    <row r="135" spans="1:2" x14ac:dyDescent="0.2">
      <c r="A135">
        <v>2.5</v>
      </c>
      <c r="B135">
        <v>25</v>
      </c>
    </row>
    <row r="136" spans="1:2" x14ac:dyDescent="0.2">
      <c r="A136">
        <v>4.9000000000000004</v>
      </c>
      <c r="B136">
        <v>25</v>
      </c>
    </row>
    <row r="137" spans="1:2" x14ac:dyDescent="0.2">
      <c r="A137">
        <v>4.0999999999999996</v>
      </c>
      <c r="B137">
        <v>12</v>
      </c>
    </row>
    <row r="138" spans="1:2" x14ac:dyDescent="0.2">
      <c r="A138">
        <v>3.3</v>
      </c>
      <c r="B138">
        <v>4</v>
      </c>
    </row>
    <row r="139" spans="1:2" x14ac:dyDescent="0.2">
      <c r="A139">
        <v>4.7</v>
      </c>
      <c r="B139">
        <v>38</v>
      </c>
    </row>
    <row r="140" spans="1:2" x14ac:dyDescent="0.2">
      <c r="A140">
        <v>4.4000000000000004</v>
      </c>
      <c r="B140">
        <v>42</v>
      </c>
    </row>
    <row r="141" spans="1:2" x14ac:dyDescent="0.2">
      <c r="A141">
        <v>3.8</v>
      </c>
      <c r="B141">
        <v>30</v>
      </c>
    </row>
    <row r="142" spans="1:2" x14ac:dyDescent="0.2">
      <c r="A142">
        <v>3.9</v>
      </c>
      <c r="B142">
        <v>50</v>
      </c>
    </row>
    <row r="143" spans="1:2" x14ac:dyDescent="0.2">
      <c r="A143">
        <v>4.9000000000000004</v>
      </c>
      <c r="B143">
        <v>45</v>
      </c>
    </row>
    <row r="144" spans="1:2" x14ac:dyDescent="0.2">
      <c r="A144">
        <v>3.1</v>
      </c>
      <c r="B144">
        <v>33</v>
      </c>
    </row>
    <row r="145" spans="1:2" x14ac:dyDescent="0.2">
      <c r="A145">
        <v>2.7</v>
      </c>
      <c r="B145">
        <v>25</v>
      </c>
    </row>
    <row r="146" spans="1:2" x14ac:dyDescent="0.2">
      <c r="A146">
        <v>3.2</v>
      </c>
      <c r="B146">
        <v>25</v>
      </c>
    </row>
    <row r="147" spans="1:2" x14ac:dyDescent="0.2">
      <c r="A147">
        <v>4.5</v>
      </c>
      <c r="B147">
        <v>44</v>
      </c>
    </row>
    <row r="148" spans="1:2" x14ac:dyDescent="0.2">
      <c r="A148">
        <v>4</v>
      </c>
      <c r="B148">
        <v>21</v>
      </c>
    </row>
    <row r="149" spans="1:2" x14ac:dyDescent="0.2">
      <c r="A149">
        <v>3.5</v>
      </c>
      <c r="B149">
        <v>31</v>
      </c>
    </row>
    <row r="150" spans="1:2" x14ac:dyDescent="0.2">
      <c r="A150">
        <v>2.6</v>
      </c>
      <c r="B150">
        <v>47</v>
      </c>
    </row>
    <row r="151" spans="1:2" x14ac:dyDescent="0.2">
      <c r="A151">
        <v>3.2</v>
      </c>
      <c r="B151">
        <v>14</v>
      </c>
    </row>
    <row r="152" spans="1:2" x14ac:dyDescent="0.2">
      <c r="A152">
        <v>4.9000000000000004</v>
      </c>
      <c r="B152">
        <v>17</v>
      </c>
    </row>
    <row r="153" spans="1:2" x14ac:dyDescent="0.2">
      <c r="A153">
        <v>4.5</v>
      </c>
      <c r="B153">
        <v>3</v>
      </c>
    </row>
    <row r="154" spans="1:2" x14ac:dyDescent="0.2">
      <c r="A154">
        <v>4.3</v>
      </c>
      <c r="B154">
        <v>42</v>
      </c>
    </row>
    <row r="155" spans="1:2" x14ac:dyDescent="0.2">
      <c r="A155">
        <v>3.2</v>
      </c>
      <c r="B155">
        <v>22</v>
      </c>
    </row>
    <row r="156" spans="1:2" x14ac:dyDescent="0.2">
      <c r="A156">
        <v>3.6</v>
      </c>
      <c r="B156">
        <v>21</v>
      </c>
    </row>
    <row r="157" spans="1:2" x14ac:dyDescent="0.2">
      <c r="A157">
        <v>4.3</v>
      </c>
      <c r="B157">
        <v>21</v>
      </c>
    </row>
    <row r="158" spans="1:2" x14ac:dyDescent="0.2">
      <c r="A158">
        <v>4</v>
      </c>
      <c r="B158">
        <v>40</v>
      </c>
    </row>
    <row r="159" spans="1:2" x14ac:dyDescent="0.2">
      <c r="A159">
        <v>3</v>
      </c>
      <c r="B159">
        <v>1</v>
      </c>
    </row>
    <row r="160" spans="1:2" x14ac:dyDescent="0.2">
      <c r="A160">
        <v>4.0999999999999996</v>
      </c>
      <c r="B160">
        <v>50</v>
      </c>
    </row>
    <row r="161" spans="1:2" x14ac:dyDescent="0.2">
      <c r="A161">
        <v>3.8</v>
      </c>
      <c r="B161">
        <v>39</v>
      </c>
    </row>
    <row r="162" spans="1:2" x14ac:dyDescent="0.2">
      <c r="A162">
        <v>4.5999999999999996</v>
      </c>
      <c r="B162">
        <v>34</v>
      </c>
    </row>
    <row r="163" spans="1:2" x14ac:dyDescent="0.2">
      <c r="A163">
        <v>3</v>
      </c>
      <c r="B163">
        <v>29</v>
      </c>
    </row>
    <row r="164" spans="1:2" x14ac:dyDescent="0.2">
      <c r="A164">
        <v>3</v>
      </c>
      <c r="B164">
        <v>31</v>
      </c>
    </row>
    <row r="165" spans="1:2" x14ac:dyDescent="0.2">
      <c r="A165">
        <v>3.4</v>
      </c>
      <c r="B165">
        <v>8</v>
      </c>
    </row>
    <row r="166" spans="1:2" x14ac:dyDescent="0.2">
      <c r="A166">
        <v>2.6</v>
      </c>
      <c r="B166">
        <v>5</v>
      </c>
    </row>
    <row r="167" spans="1:2" x14ac:dyDescent="0.2">
      <c r="A167">
        <v>2.8</v>
      </c>
      <c r="B167">
        <v>7</v>
      </c>
    </row>
    <row r="168" spans="1:2" x14ac:dyDescent="0.2">
      <c r="A168">
        <v>4</v>
      </c>
      <c r="B168">
        <v>30</v>
      </c>
    </row>
    <row r="169" spans="1:2" x14ac:dyDescent="0.2">
      <c r="A169">
        <v>4</v>
      </c>
      <c r="B169">
        <v>14</v>
      </c>
    </row>
    <row r="170" spans="1:2" x14ac:dyDescent="0.2">
      <c r="A170">
        <v>3</v>
      </c>
      <c r="B170">
        <v>5</v>
      </c>
    </row>
    <row r="171" spans="1:2" x14ac:dyDescent="0.2">
      <c r="A171">
        <v>3.3</v>
      </c>
      <c r="B171">
        <v>3</v>
      </c>
    </row>
    <row r="172" spans="1:2" x14ac:dyDescent="0.2">
      <c r="A172">
        <v>2.6</v>
      </c>
      <c r="B172">
        <v>46</v>
      </c>
    </row>
    <row r="173" spans="1:2" x14ac:dyDescent="0.2">
      <c r="A173">
        <v>3.6</v>
      </c>
      <c r="B173">
        <v>4</v>
      </c>
    </row>
    <row r="174" spans="1:2" x14ac:dyDescent="0.2">
      <c r="A174">
        <v>3.9</v>
      </c>
      <c r="B174">
        <v>42</v>
      </c>
    </row>
    <row r="175" spans="1:2" x14ac:dyDescent="0.2">
      <c r="A175">
        <v>3.4</v>
      </c>
      <c r="B175">
        <v>30</v>
      </c>
    </row>
    <row r="176" spans="1:2" x14ac:dyDescent="0.2">
      <c r="A176">
        <v>3.5</v>
      </c>
      <c r="B176">
        <v>37</v>
      </c>
    </row>
    <row r="177" spans="1:2" x14ac:dyDescent="0.2">
      <c r="A177">
        <v>2.8</v>
      </c>
      <c r="B177">
        <v>2</v>
      </c>
    </row>
    <row r="178" spans="1:2" x14ac:dyDescent="0.2">
      <c r="A178">
        <v>2.7</v>
      </c>
      <c r="B178">
        <v>30</v>
      </c>
    </row>
    <row r="179" spans="1:2" x14ac:dyDescent="0.2">
      <c r="A179">
        <v>3.7</v>
      </c>
      <c r="B179">
        <v>47</v>
      </c>
    </row>
    <row r="180" spans="1:2" x14ac:dyDescent="0.2">
      <c r="A180">
        <v>4.3</v>
      </c>
      <c r="B180">
        <v>21</v>
      </c>
    </row>
    <row r="181" spans="1:2" x14ac:dyDescent="0.2">
      <c r="A181">
        <v>4.9000000000000004</v>
      </c>
      <c r="B181">
        <v>9</v>
      </c>
    </row>
    <row r="182" spans="1:2" x14ac:dyDescent="0.2">
      <c r="A182">
        <v>3.3</v>
      </c>
      <c r="B182">
        <v>12</v>
      </c>
    </row>
    <row r="183" spans="1:2" x14ac:dyDescent="0.2">
      <c r="A183">
        <v>4.7</v>
      </c>
      <c r="B183">
        <v>4</v>
      </c>
    </row>
    <row r="184" spans="1:2" x14ac:dyDescent="0.2">
      <c r="A184">
        <v>2.8</v>
      </c>
      <c r="B184">
        <v>10</v>
      </c>
    </row>
    <row r="185" spans="1:2" x14ac:dyDescent="0.2">
      <c r="A185">
        <v>3.6</v>
      </c>
      <c r="B185">
        <v>26</v>
      </c>
    </row>
    <row r="186" spans="1:2" x14ac:dyDescent="0.2">
      <c r="A186">
        <v>3</v>
      </c>
      <c r="B186">
        <v>40</v>
      </c>
    </row>
    <row r="187" spans="1:2" x14ac:dyDescent="0.2">
      <c r="A187">
        <v>4.5</v>
      </c>
      <c r="B187">
        <v>34</v>
      </c>
    </row>
    <row r="188" spans="1:2" x14ac:dyDescent="0.2">
      <c r="A188">
        <v>2.9</v>
      </c>
      <c r="B188">
        <v>31</v>
      </c>
    </row>
    <row r="189" spans="1:2" x14ac:dyDescent="0.2">
      <c r="A189">
        <v>3.3</v>
      </c>
      <c r="B189">
        <v>1</v>
      </c>
    </row>
    <row r="190" spans="1:2" x14ac:dyDescent="0.2">
      <c r="A190">
        <v>3.1</v>
      </c>
      <c r="B190">
        <v>5</v>
      </c>
    </row>
    <row r="191" spans="1:2" x14ac:dyDescent="0.2">
      <c r="A191">
        <v>4.4000000000000004</v>
      </c>
      <c r="B191">
        <v>4</v>
      </c>
    </row>
    <row r="192" spans="1:2" x14ac:dyDescent="0.2">
      <c r="A192">
        <v>3</v>
      </c>
      <c r="B192">
        <v>48</v>
      </c>
    </row>
    <row r="193" spans="1:2" x14ac:dyDescent="0.2">
      <c r="A193">
        <v>3.9</v>
      </c>
      <c r="B193">
        <v>29</v>
      </c>
    </row>
    <row r="194" spans="1:2" x14ac:dyDescent="0.2">
      <c r="A194">
        <v>2.9</v>
      </c>
      <c r="B194">
        <v>12</v>
      </c>
    </row>
    <row r="195" spans="1:2" x14ac:dyDescent="0.2">
      <c r="A195">
        <v>3</v>
      </c>
      <c r="B195">
        <v>29</v>
      </c>
    </row>
    <row r="196" spans="1:2" x14ac:dyDescent="0.2">
      <c r="A196">
        <v>3.1</v>
      </c>
      <c r="B196">
        <v>15</v>
      </c>
    </row>
    <row r="197" spans="1:2" x14ac:dyDescent="0.2">
      <c r="A197">
        <v>4.3</v>
      </c>
      <c r="B197">
        <v>34</v>
      </c>
    </row>
    <row r="198" spans="1:2" x14ac:dyDescent="0.2">
      <c r="A198">
        <v>3.9</v>
      </c>
      <c r="B198">
        <v>41</v>
      </c>
    </row>
    <row r="199" spans="1:2" x14ac:dyDescent="0.2">
      <c r="A199">
        <v>3.2</v>
      </c>
      <c r="B199">
        <v>41</v>
      </c>
    </row>
    <row r="200" spans="1:2" x14ac:dyDescent="0.2">
      <c r="A200">
        <v>4.8</v>
      </c>
      <c r="B200">
        <v>39</v>
      </c>
    </row>
    <row r="201" spans="1:2" x14ac:dyDescent="0.2">
      <c r="A201">
        <v>3.8</v>
      </c>
      <c r="B201">
        <v>32</v>
      </c>
    </row>
    <row r="202" spans="1:2" x14ac:dyDescent="0.2">
      <c r="A202">
        <v>3.3</v>
      </c>
      <c r="B202">
        <v>29</v>
      </c>
    </row>
    <row r="203" spans="1:2" x14ac:dyDescent="0.2">
      <c r="A203">
        <v>4.3</v>
      </c>
      <c r="B203">
        <v>15</v>
      </c>
    </row>
    <row r="204" spans="1:2" x14ac:dyDescent="0.2">
      <c r="A204">
        <v>2.7</v>
      </c>
      <c r="B204">
        <v>33</v>
      </c>
    </row>
    <row r="205" spans="1:2" x14ac:dyDescent="0.2">
      <c r="A205">
        <v>3.2</v>
      </c>
      <c r="B205">
        <v>18</v>
      </c>
    </row>
    <row r="206" spans="1:2" x14ac:dyDescent="0.2">
      <c r="A206">
        <v>4</v>
      </c>
      <c r="B206">
        <v>35</v>
      </c>
    </row>
    <row r="207" spans="1:2" x14ac:dyDescent="0.2">
      <c r="A207">
        <v>3</v>
      </c>
      <c r="B207">
        <v>25</v>
      </c>
    </row>
    <row r="208" spans="1:2" x14ac:dyDescent="0.2">
      <c r="A208">
        <v>4.2</v>
      </c>
      <c r="B208">
        <v>6</v>
      </c>
    </row>
    <row r="209" spans="1:2" x14ac:dyDescent="0.2">
      <c r="A209">
        <v>2.9</v>
      </c>
      <c r="B209">
        <v>17</v>
      </c>
    </row>
    <row r="210" spans="1:2" x14ac:dyDescent="0.2">
      <c r="A210">
        <v>4.0999999999999996</v>
      </c>
      <c r="B210">
        <v>17</v>
      </c>
    </row>
    <row r="211" spans="1:2" x14ac:dyDescent="0.2">
      <c r="A211">
        <v>3.2</v>
      </c>
      <c r="B211">
        <v>44</v>
      </c>
    </row>
    <row r="212" spans="1:2" x14ac:dyDescent="0.2">
      <c r="A212">
        <v>3</v>
      </c>
      <c r="B212">
        <v>6</v>
      </c>
    </row>
    <row r="213" spans="1:2" x14ac:dyDescent="0.2">
      <c r="A213">
        <v>4.2</v>
      </c>
      <c r="B213">
        <v>45</v>
      </c>
    </row>
    <row r="214" spans="1:2" x14ac:dyDescent="0.2">
      <c r="A214">
        <v>4.2</v>
      </c>
      <c r="B214">
        <v>7</v>
      </c>
    </row>
    <row r="215" spans="1:2" x14ac:dyDescent="0.2">
      <c r="A215">
        <v>4.4000000000000004</v>
      </c>
      <c r="B215">
        <v>11</v>
      </c>
    </row>
    <row r="216" spans="1:2" x14ac:dyDescent="0.2">
      <c r="A216">
        <v>4.2</v>
      </c>
      <c r="B216">
        <v>41</v>
      </c>
    </row>
    <row r="217" spans="1:2" x14ac:dyDescent="0.2">
      <c r="A217">
        <v>2.8</v>
      </c>
      <c r="B217">
        <v>24</v>
      </c>
    </row>
    <row r="218" spans="1:2" x14ac:dyDescent="0.2">
      <c r="A218">
        <v>3.7</v>
      </c>
      <c r="B218">
        <v>21</v>
      </c>
    </row>
    <row r="219" spans="1:2" x14ac:dyDescent="0.2">
      <c r="A219">
        <v>3.5</v>
      </c>
      <c r="B219">
        <v>24</v>
      </c>
    </row>
    <row r="220" spans="1:2" x14ac:dyDescent="0.2">
      <c r="A220">
        <v>2.9</v>
      </c>
      <c r="B220">
        <v>8</v>
      </c>
    </row>
    <row r="221" spans="1:2" x14ac:dyDescent="0.2">
      <c r="A221">
        <v>3</v>
      </c>
      <c r="B221">
        <v>12</v>
      </c>
    </row>
    <row r="222" spans="1:2" x14ac:dyDescent="0.2">
      <c r="A222">
        <v>3.7</v>
      </c>
      <c r="B222">
        <v>48</v>
      </c>
    </row>
    <row r="223" spans="1:2" x14ac:dyDescent="0.2">
      <c r="A223">
        <v>4.4000000000000004</v>
      </c>
      <c r="B223">
        <v>6</v>
      </c>
    </row>
    <row r="224" spans="1:2" x14ac:dyDescent="0.2">
      <c r="A224">
        <v>4.5</v>
      </c>
      <c r="B224">
        <v>14</v>
      </c>
    </row>
    <row r="225" spans="1:2" x14ac:dyDescent="0.2">
      <c r="A225">
        <v>4.8</v>
      </c>
      <c r="B225">
        <v>34</v>
      </c>
    </row>
    <row r="226" spans="1:2" x14ac:dyDescent="0.2">
      <c r="A226">
        <v>2.9</v>
      </c>
      <c r="B226">
        <v>12</v>
      </c>
    </row>
    <row r="227" spans="1:2" x14ac:dyDescent="0.2">
      <c r="A227">
        <v>3.2</v>
      </c>
      <c r="B227">
        <v>11</v>
      </c>
    </row>
    <row r="228" spans="1:2" x14ac:dyDescent="0.2">
      <c r="A228">
        <v>3.3</v>
      </c>
      <c r="B228">
        <v>5</v>
      </c>
    </row>
    <row r="229" spans="1:2" x14ac:dyDescent="0.2">
      <c r="A229">
        <v>4.2</v>
      </c>
      <c r="B229">
        <v>25</v>
      </c>
    </row>
    <row r="230" spans="1:2" x14ac:dyDescent="0.2">
      <c r="A230">
        <v>2.9</v>
      </c>
      <c r="B230">
        <v>11</v>
      </c>
    </row>
    <row r="231" spans="1:2" x14ac:dyDescent="0.2">
      <c r="A231">
        <v>4.5999999999999996</v>
      </c>
      <c r="B231">
        <v>27</v>
      </c>
    </row>
    <row r="232" spans="1:2" x14ac:dyDescent="0.2">
      <c r="A232">
        <v>4.0999999999999996</v>
      </c>
      <c r="B232">
        <v>43</v>
      </c>
    </row>
    <row r="233" spans="1:2" x14ac:dyDescent="0.2">
      <c r="A233">
        <v>3.1</v>
      </c>
      <c r="B233">
        <v>18</v>
      </c>
    </row>
    <row r="234" spans="1:2" x14ac:dyDescent="0.2">
      <c r="A234">
        <v>4.2</v>
      </c>
      <c r="B234">
        <v>32</v>
      </c>
    </row>
    <row r="235" spans="1:2" x14ac:dyDescent="0.2">
      <c r="A235">
        <v>4.5</v>
      </c>
      <c r="B235">
        <v>27</v>
      </c>
    </row>
    <row r="236" spans="1:2" x14ac:dyDescent="0.2">
      <c r="A236">
        <v>3.7</v>
      </c>
      <c r="B236">
        <v>24</v>
      </c>
    </row>
    <row r="237" spans="1:2" x14ac:dyDescent="0.2">
      <c r="A237">
        <v>3.7</v>
      </c>
      <c r="B237">
        <v>31</v>
      </c>
    </row>
    <row r="238" spans="1:2" x14ac:dyDescent="0.2">
      <c r="A238">
        <v>3.4</v>
      </c>
      <c r="B238">
        <v>39</v>
      </c>
    </row>
    <row r="239" spans="1:2" x14ac:dyDescent="0.2">
      <c r="A239">
        <v>3</v>
      </c>
      <c r="B239">
        <v>36</v>
      </c>
    </row>
    <row r="240" spans="1:2" x14ac:dyDescent="0.2">
      <c r="A240">
        <v>4.2</v>
      </c>
      <c r="B240">
        <v>5</v>
      </c>
    </row>
    <row r="241" spans="1:2" x14ac:dyDescent="0.2">
      <c r="A241">
        <v>2.9</v>
      </c>
      <c r="B241">
        <v>47</v>
      </c>
    </row>
    <row r="242" spans="1:2" x14ac:dyDescent="0.2">
      <c r="A242">
        <v>3.5</v>
      </c>
      <c r="B242">
        <v>29</v>
      </c>
    </row>
    <row r="243" spans="1:2" x14ac:dyDescent="0.2">
      <c r="A243">
        <v>4.0999999999999996</v>
      </c>
      <c r="B243">
        <v>43</v>
      </c>
    </row>
    <row r="244" spans="1:2" x14ac:dyDescent="0.2">
      <c r="A244">
        <v>4.3</v>
      </c>
      <c r="B244">
        <v>40</v>
      </c>
    </row>
    <row r="245" spans="1:2" x14ac:dyDescent="0.2">
      <c r="A245">
        <v>2.8</v>
      </c>
      <c r="B245">
        <v>4</v>
      </c>
    </row>
    <row r="246" spans="1:2" x14ac:dyDescent="0.2">
      <c r="A246">
        <v>4.9000000000000004</v>
      </c>
      <c r="B246">
        <v>39</v>
      </c>
    </row>
    <row r="247" spans="1:2" x14ac:dyDescent="0.2">
      <c r="A247">
        <v>3.3</v>
      </c>
      <c r="B247">
        <v>45</v>
      </c>
    </row>
    <row r="248" spans="1:2" x14ac:dyDescent="0.2">
      <c r="A248">
        <v>3.2</v>
      </c>
      <c r="B248">
        <v>20</v>
      </c>
    </row>
    <row r="249" spans="1:2" x14ac:dyDescent="0.2">
      <c r="A249">
        <v>4.4000000000000004</v>
      </c>
      <c r="B249">
        <v>14</v>
      </c>
    </row>
    <row r="250" spans="1:2" x14ac:dyDescent="0.2">
      <c r="A250">
        <v>4.8</v>
      </c>
      <c r="B250">
        <v>33</v>
      </c>
    </row>
    <row r="251" spans="1:2" x14ac:dyDescent="0.2">
      <c r="A251">
        <v>4.2</v>
      </c>
      <c r="B251">
        <v>18</v>
      </c>
    </row>
    <row r="252" spans="1:2" x14ac:dyDescent="0.2">
      <c r="A252">
        <v>4</v>
      </c>
      <c r="B252">
        <v>9</v>
      </c>
    </row>
    <row r="253" spans="1:2" x14ac:dyDescent="0.2">
      <c r="A253">
        <v>2.5</v>
      </c>
      <c r="B253">
        <v>34</v>
      </c>
    </row>
    <row r="254" spans="1:2" x14ac:dyDescent="0.2">
      <c r="A254">
        <v>3.9</v>
      </c>
      <c r="B254">
        <v>33</v>
      </c>
    </row>
    <row r="255" spans="1:2" x14ac:dyDescent="0.2">
      <c r="A255">
        <v>4.9000000000000004</v>
      </c>
      <c r="B255">
        <v>15</v>
      </c>
    </row>
    <row r="256" spans="1:2" x14ac:dyDescent="0.2">
      <c r="A256">
        <v>3.5</v>
      </c>
      <c r="B256">
        <v>4</v>
      </c>
    </row>
    <row r="257" spans="1:2" x14ac:dyDescent="0.2">
      <c r="A257">
        <v>4.2</v>
      </c>
      <c r="B257">
        <v>25</v>
      </c>
    </row>
    <row r="258" spans="1:2" x14ac:dyDescent="0.2">
      <c r="A258">
        <v>4.7</v>
      </c>
      <c r="B258">
        <v>20</v>
      </c>
    </row>
    <row r="259" spans="1:2" x14ac:dyDescent="0.2">
      <c r="A259">
        <v>4.5</v>
      </c>
      <c r="B259">
        <v>5</v>
      </c>
    </row>
    <row r="260" spans="1:2" x14ac:dyDescent="0.2">
      <c r="A260">
        <v>2.8</v>
      </c>
      <c r="B260">
        <v>16</v>
      </c>
    </row>
    <row r="261" spans="1:2" x14ac:dyDescent="0.2">
      <c r="A261">
        <v>2.9</v>
      </c>
      <c r="B261">
        <v>13</v>
      </c>
    </row>
    <row r="262" spans="1:2" x14ac:dyDescent="0.2">
      <c r="A262">
        <v>3.2</v>
      </c>
      <c r="B262">
        <v>11</v>
      </c>
    </row>
    <row r="263" spans="1:2" x14ac:dyDescent="0.2">
      <c r="A263">
        <v>4.9000000000000004</v>
      </c>
      <c r="B263">
        <v>21</v>
      </c>
    </row>
    <row r="264" spans="1:2" x14ac:dyDescent="0.2">
      <c r="A264">
        <v>3.7</v>
      </c>
      <c r="B264">
        <v>6</v>
      </c>
    </row>
    <row r="265" spans="1:2" x14ac:dyDescent="0.2">
      <c r="A265">
        <v>4.3</v>
      </c>
      <c r="B265">
        <v>29</v>
      </c>
    </row>
    <row r="266" spans="1:2" x14ac:dyDescent="0.2">
      <c r="A266">
        <v>3.9</v>
      </c>
      <c r="B266">
        <v>15</v>
      </c>
    </row>
    <row r="267" spans="1:2" x14ac:dyDescent="0.2">
      <c r="A267">
        <v>3.2</v>
      </c>
      <c r="B267">
        <v>17</v>
      </c>
    </row>
    <row r="268" spans="1:2" x14ac:dyDescent="0.2">
      <c r="A268">
        <v>3.1</v>
      </c>
      <c r="B268">
        <v>32</v>
      </c>
    </row>
    <row r="269" spans="1:2" x14ac:dyDescent="0.2">
      <c r="A269">
        <v>3.9</v>
      </c>
      <c r="B269">
        <v>42</v>
      </c>
    </row>
    <row r="270" spans="1:2" x14ac:dyDescent="0.2">
      <c r="A270">
        <v>2.6</v>
      </c>
      <c r="B270">
        <v>21</v>
      </c>
    </row>
    <row r="271" spans="1:2" x14ac:dyDescent="0.2">
      <c r="A271">
        <v>3.3</v>
      </c>
      <c r="B271">
        <v>9</v>
      </c>
    </row>
    <row r="272" spans="1:2" x14ac:dyDescent="0.2">
      <c r="A272">
        <v>4.5999999999999996</v>
      </c>
      <c r="B272">
        <v>16</v>
      </c>
    </row>
    <row r="273" spans="1:2" x14ac:dyDescent="0.2">
      <c r="A273">
        <v>4.5999999999999996</v>
      </c>
      <c r="B273">
        <v>42</v>
      </c>
    </row>
    <row r="274" spans="1:2" x14ac:dyDescent="0.2">
      <c r="A274">
        <v>4.4000000000000004</v>
      </c>
      <c r="B274">
        <v>37</v>
      </c>
    </row>
    <row r="275" spans="1:2" x14ac:dyDescent="0.2">
      <c r="A275">
        <v>4.2</v>
      </c>
      <c r="B275">
        <v>32</v>
      </c>
    </row>
    <row r="276" spans="1:2" x14ac:dyDescent="0.2">
      <c r="A276">
        <v>3</v>
      </c>
      <c r="B276">
        <v>28</v>
      </c>
    </row>
    <row r="277" spans="1:2" x14ac:dyDescent="0.2">
      <c r="A277">
        <v>4</v>
      </c>
      <c r="B277">
        <v>13</v>
      </c>
    </row>
    <row r="278" spans="1:2" x14ac:dyDescent="0.2">
      <c r="A278">
        <v>3.5</v>
      </c>
      <c r="B278">
        <v>11</v>
      </c>
    </row>
    <row r="279" spans="1:2" x14ac:dyDescent="0.2">
      <c r="A279">
        <v>3</v>
      </c>
      <c r="B279">
        <v>36</v>
      </c>
    </row>
    <row r="280" spans="1:2" x14ac:dyDescent="0.2">
      <c r="A280">
        <v>3.7</v>
      </c>
      <c r="B280">
        <v>23</v>
      </c>
    </row>
    <row r="281" spans="1:2" x14ac:dyDescent="0.2">
      <c r="A281">
        <v>4</v>
      </c>
      <c r="B281">
        <v>37</v>
      </c>
    </row>
    <row r="282" spans="1:2" x14ac:dyDescent="0.2">
      <c r="A282">
        <v>4.2</v>
      </c>
      <c r="B282">
        <v>21</v>
      </c>
    </row>
    <row r="283" spans="1:2" x14ac:dyDescent="0.2">
      <c r="A283">
        <v>2.5</v>
      </c>
      <c r="B283">
        <v>22</v>
      </c>
    </row>
    <row r="284" spans="1:2" x14ac:dyDescent="0.2">
      <c r="A284">
        <v>3</v>
      </c>
      <c r="B284">
        <v>9</v>
      </c>
    </row>
    <row r="285" spans="1:2" x14ac:dyDescent="0.2">
      <c r="A285">
        <v>3.2</v>
      </c>
      <c r="B285">
        <v>16</v>
      </c>
    </row>
    <row r="286" spans="1:2" x14ac:dyDescent="0.2">
      <c r="A286">
        <v>3.5</v>
      </c>
      <c r="B286">
        <v>4</v>
      </c>
    </row>
    <row r="287" spans="1:2" x14ac:dyDescent="0.2">
      <c r="A287">
        <v>4.8</v>
      </c>
      <c r="B287">
        <v>3</v>
      </c>
    </row>
    <row r="288" spans="1:2" x14ac:dyDescent="0.2">
      <c r="A288">
        <v>2.6</v>
      </c>
      <c r="B288">
        <v>6</v>
      </c>
    </row>
    <row r="289" spans="1:2" x14ac:dyDescent="0.2">
      <c r="A289">
        <v>3.4</v>
      </c>
      <c r="B289">
        <v>18</v>
      </c>
    </row>
    <row r="290" spans="1:2" x14ac:dyDescent="0.2">
      <c r="A290">
        <v>3.7</v>
      </c>
      <c r="B290">
        <v>34</v>
      </c>
    </row>
    <row r="291" spans="1:2" x14ac:dyDescent="0.2">
      <c r="A291">
        <v>4.5</v>
      </c>
      <c r="B291">
        <v>26</v>
      </c>
    </row>
    <row r="292" spans="1:2" x14ac:dyDescent="0.2">
      <c r="A292">
        <v>3.7</v>
      </c>
      <c r="B292">
        <v>50</v>
      </c>
    </row>
    <row r="293" spans="1:2" x14ac:dyDescent="0.2">
      <c r="A293">
        <v>3.3</v>
      </c>
      <c r="B293">
        <v>40</v>
      </c>
    </row>
    <row r="294" spans="1:2" x14ac:dyDescent="0.2">
      <c r="A294">
        <v>4.7</v>
      </c>
      <c r="B294">
        <v>24</v>
      </c>
    </row>
    <row r="295" spans="1:2" x14ac:dyDescent="0.2">
      <c r="A295">
        <v>2.7</v>
      </c>
      <c r="B295">
        <v>33</v>
      </c>
    </row>
    <row r="296" spans="1:2" x14ac:dyDescent="0.2">
      <c r="A296">
        <v>4.5999999999999996</v>
      </c>
      <c r="B296">
        <v>19</v>
      </c>
    </row>
    <row r="297" spans="1:2" x14ac:dyDescent="0.2">
      <c r="A297">
        <v>2.7</v>
      </c>
      <c r="B297">
        <v>24</v>
      </c>
    </row>
    <row r="298" spans="1:2" x14ac:dyDescent="0.2">
      <c r="A298">
        <v>4.8</v>
      </c>
      <c r="B298">
        <v>19</v>
      </c>
    </row>
    <row r="299" spans="1:2" x14ac:dyDescent="0.2">
      <c r="A299">
        <v>4.4000000000000004</v>
      </c>
      <c r="B299">
        <v>4</v>
      </c>
    </row>
    <row r="300" spans="1:2" x14ac:dyDescent="0.2">
      <c r="A300">
        <v>4</v>
      </c>
      <c r="B300">
        <v>11</v>
      </c>
    </row>
    <row r="301" spans="1:2" x14ac:dyDescent="0.2">
      <c r="A301">
        <v>3.2</v>
      </c>
      <c r="B301">
        <v>28</v>
      </c>
    </row>
    <row r="302" spans="1:2" x14ac:dyDescent="0.2">
      <c r="A302">
        <v>4.4000000000000004</v>
      </c>
      <c r="B302">
        <v>24</v>
      </c>
    </row>
    <row r="303" spans="1:2" x14ac:dyDescent="0.2">
      <c r="A303">
        <v>3.8</v>
      </c>
      <c r="B303">
        <v>25</v>
      </c>
    </row>
    <row r="304" spans="1:2" x14ac:dyDescent="0.2">
      <c r="A304">
        <v>3.6</v>
      </c>
      <c r="B304">
        <v>27</v>
      </c>
    </row>
    <row r="305" spans="1:2" x14ac:dyDescent="0.2">
      <c r="A305">
        <v>3.3</v>
      </c>
      <c r="B305">
        <v>49</v>
      </c>
    </row>
    <row r="306" spans="1:2" x14ac:dyDescent="0.2">
      <c r="A306">
        <v>3.4</v>
      </c>
      <c r="B306">
        <v>45</v>
      </c>
    </row>
    <row r="307" spans="1:2" x14ac:dyDescent="0.2">
      <c r="A307">
        <v>3.5</v>
      </c>
      <c r="B307">
        <v>26</v>
      </c>
    </row>
    <row r="308" spans="1:2" x14ac:dyDescent="0.2">
      <c r="A308">
        <v>3.6</v>
      </c>
      <c r="B308">
        <v>4</v>
      </c>
    </row>
    <row r="309" spans="1:2" x14ac:dyDescent="0.2">
      <c r="A309">
        <v>3.2</v>
      </c>
      <c r="B309">
        <v>3</v>
      </c>
    </row>
    <row r="310" spans="1:2" x14ac:dyDescent="0.2">
      <c r="A310">
        <v>3.7</v>
      </c>
      <c r="B310">
        <v>45</v>
      </c>
    </row>
    <row r="311" spans="1:2" x14ac:dyDescent="0.2">
      <c r="A311">
        <v>4.5</v>
      </c>
      <c r="B311">
        <v>21</v>
      </c>
    </row>
    <row r="312" spans="1:2" x14ac:dyDescent="0.2">
      <c r="A312">
        <v>4.5999999999999996</v>
      </c>
      <c r="B312">
        <v>50</v>
      </c>
    </row>
    <row r="313" spans="1:2" x14ac:dyDescent="0.2">
      <c r="A313">
        <v>4.0999999999999996</v>
      </c>
      <c r="B313">
        <v>19</v>
      </c>
    </row>
    <row r="314" spans="1:2" x14ac:dyDescent="0.2">
      <c r="A314">
        <v>3.4</v>
      </c>
      <c r="B314">
        <v>6</v>
      </c>
    </row>
    <row r="315" spans="1:2" x14ac:dyDescent="0.2">
      <c r="A315">
        <v>3.7</v>
      </c>
      <c r="B315">
        <v>50</v>
      </c>
    </row>
    <row r="316" spans="1:2" x14ac:dyDescent="0.2">
      <c r="A316">
        <v>3.3</v>
      </c>
      <c r="B316">
        <v>17</v>
      </c>
    </row>
    <row r="317" spans="1:2" x14ac:dyDescent="0.2">
      <c r="A317">
        <v>4.5</v>
      </c>
      <c r="B317">
        <v>24</v>
      </c>
    </row>
    <row r="318" spans="1:2" x14ac:dyDescent="0.2">
      <c r="A318">
        <v>3.3</v>
      </c>
      <c r="B318">
        <v>46</v>
      </c>
    </row>
    <row r="319" spans="1:2" x14ac:dyDescent="0.2">
      <c r="A319">
        <v>4.3</v>
      </c>
      <c r="B319">
        <v>42</v>
      </c>
    </row>
    <row r="320" spans="1:2" x14ac:dyDescent="0.2">
      <c r="A320">
        <v>2.5</v>
      </c>
      <c r="B320">
        <v>10</v>
      </c>
    </row>
    <row r="321" spans="1:2" x14ac:dyDescent="0.2">
      <c r="A321">
        <v>2.6</v>
      </c>
      <c r="B321">
        <v>1</v>
      </c>
    </row>
    <row r="322" spans="1:2" x14ac:dyDescent="0.2">
      <c r="A322">
        <v>4.9000000000000004</v>
      </c>
      <c r="B322">
        <v>28</v>
      </c>
    </row>
    <row r="323" spans="1:2" x14ac:dyDescent="0.2">
      <c r="A323">
        <v>4.7</v>
      </c>
      <c r="B323">
        <v>48</v>
      </c>
    </row>
    <row r="324" spans="1:2" x14ac:dyDescent="0.2">
      <c r="A324">
        <v>3</v>
      </c>
      <c r="B324">
        <v>47</v>
      </c>
    </row>
    <row r="325" spans="1:2" x14ac:dyDescent="0.2">
      <c r="A325">
        <v>3.5</v>
      </c>
      <c r="B325">
        <v>29</v>
      </c>
    </row>
    <row r="326" spans="1:2" x14ac:dyDescent="0.2">
      <c r="A326">
        <v>4.8</v>
      </c>
      <c r="B326">
        <v>37</v>
      </c>
    </row>
    <row r="327" spans="1:2" x14ac:dyDescent="0.2">
      <c r="A327">
        <v>4.3</v>
      </c>
      <c r="B327">
        <v>38</v>
      </c>
    </row>
    <row r="328" spans="1:2" x14ac:dyDescent="0.2">
      <c r="A328">
        <v>3.2</v>
      </c>
      <c r="B328">
        <v>48</v>
      </c>
    </row>
    <row r="329" spans="1:2" x14ac:dyDescent="0.2">
      <c r="A329">
        <v>3.1</v>
      </c>
      <c r="B329">
        <v>36</v>
      </c>
    </row>
    <row r="330" spans="1:2" x14ac:dyDescent="0.2">
      <c r="A330">
        <v>2.8</v>
      </c>
      <c r="B330">
        <v>9</v>
      </c>
    </row>
    <row r="331" spans="1:2" x14ac:dyDescent="0.2">
      <c r="A331">
        <v>2.9</v>
      </c>
      <c r="B331">
        <v>34</v>
      </c>
    </row>
    <row r="332" spans="1:2" x14ac:dyDescent="0.2">
      <c r="A332">
        <v>3.7</v>
      </c>
      <c r="B332">
        <v>43</v>
      </c>
    </row>
    <row r="333" spans="1:2" x14ac:dyDescent="0.2">
      <c r="A333">
        <v>3.3</v>
      </c>
      <c r="B333">
        <v>46</v>
      </c>
    </row>
    <row r="334" spans="1:2" x14ac:dyDescent="0.2">
      <c r="A334">
        <v>2.8</v>
      </c>
      <c r="B334">
        <v>5</v>
      </c>
    </row>
    <row r="335" spans="1:2" x14ac:dyDescent="0.2">
      <c r="A335">
        <v>4.5</v>
      </c>
      <c r="B335">
        <v>15</v>
      </c>
    </row>
    <row r="336" spans="1:2" x14ac:dyDescent="0.2">
      <c r="A336">
        <v>2.6</v>
      </c>
      <c r="B336">
        <v>30</v>
      </c>
    </row>
    <row r="337" spans="1:2" x14ac:dyDescent="0.2">
      <c r="A337">
        <v>3.7</v>
      </c>
      <c r="B337">
        <v>44</v>
      </c>
    </row>
    <row r="338" spans="1:2" x14ac:dyDescent="0.2">
      <c r="A338">
        <v>4.4000000000000004</v>
      </c>
      <c r="B338">
        <v>16</v>
      </c>
    </row>
    <row r="339" spans="1:2" x14ac:dyDescent="0.2">
      <c r="A339">
        <v>4.3</v>
      </c>
      <c r="B339">
        <v>16</v>
      </c>
    </row>
    <row r="340" spans="1:2" x14ac:dyDescent="0.2">
      <c r="A340">
        <v>3.5</v>
      </c>
      <c r="B340">
        <v>16</v>
      </c>
    </row>
    <row r="341" spans="1:2" x14ac:dyDescent="0.2">
      <c r="A341">
        <v>3.8</v>
      </c>
      <c r="B341">
        <v>21</v>
      </c>
    </row>
    <row r="342" spans="1:2" x14ac:dyDescent="0.2">
      <c r="A342">
        <v>3.5</v>
      </c>
      <c r="B342">
        <v>39</v>
      </c>
    </row>
    <row r="343" spans="1:2" x14ac:dyDescent="0.2">
      <c r="A343">
        <v>4.5999999999999996</v>
      </c>
      <c r="B343">
        <v>40</v>
      </c>
    </row>
    <row r="344" spans="1:2" x14ac:dyDescent="0.2">
      <c r="A344">
        <v>2.6</v>
      </c>
      <c r="B344">
        <v>48</v>
      </c>
    </row>
    <row r="345" spans="1:2" x14ac:dyDescent="0.2">
      <c r="A345">
        <v>4.4000000000000004</v>
      </c>
      <c r="B345">
        <v>26</v>
      </c>
    </row>
    <row r="346" spans="1:2" x14ac:dyDescent="0.2">
      <c r="A346">
        <v>4</v>
      </c>
      <c r="B346">
        <v>46</v>
      </c>
    </row>
    <row r="347" spans="1:2" x14ac:dyDescent="0.2">
      <c r="A347">
        <v>4.4000000000000004</v>
      </c>
      <c r="B347">
        <v>27</v>
      </c>
    </row>
    <row r="348" spans="1:2" x14ac:dyDescent="0.2">
      <c r="A348">
        <v>4.7</v>
      </c>
      <c r="B348">
        <v>5</v>
      </c>
    </row>
    <row r="349" spans="1:2" x14ac:dyDescent="0.2">
      <c r="A349">
        <v>3.9</v>
      </c>
      <c r="B349">
        <v>43</v>
      </c>
    </row>
    <row r="350" spans="1:2" x14ac:dyDescent="0.2">
      <c r="A350">
        <v>2.7</v>
      </c>
      <c r="B350">
        <v>17</v>
      </c>
    </row>
    <row r="351" spans="1:2" x14ac:dyDescent="0.2">
      <c r="A351">
        <v>3.7</v>
      </c>
      <c r="B351">
        <v>3</v>
      </c>
    </row>
    <row r="352" spans="1:2" x14ac:dyDescent="0.2">
      <c r="A352">
        <v>2.6</v>
      </c>
      <c r="B352">
        <v>47</v>
      </c>
    </row>
    <row r="353" spans="1:2" x14ac:dyDescent="0.2">
      <c r="A353">
        <v>3.9</v>
      </c>
      <c r="B353">
        <v>24</v>
      </c>
    </row>
    <row r="354" spans="1:2" x14ac:dyDescent="0.2">
      <c r="A354">
        <v>4.9000000000000004</v>
      </c>
      <c r="B354">
        <v>12</v>
      </c>
    </row>
    <row r="355" spans="1:2" x14ac:dyDescent="0.2">
      <c r="A355">
        <v>4.0999999999999996</v>
      </c>
      <c r="B355">
        <v>35</v>
      </c>
    </row>
    <row r="356" spans="1:2" x14ac:dyDescent="0.2">
      <c r="A356">
        <v>3</v>
      </c>
      <c r="B356">
        <v>42</v>
      </c>
    </row>
    <row r="357" spans="1:2" x14ac:dyDescent="0.2">
      <c r="A357">
        <v>4.0999999999999996</v>
      </c>
      <c r="B357">
        <v>1</v>
      </c>
    </row>
    <row r="358" spans="1:2" x14ac:dyDescent="0.2">
      <c r="A358">
        <v>3.8</v>
      </c>
      <c r="B358">
        <v>27</v>
      </c>
    </row>
    <row r="359" spans="1:2" x14ac:dyDescent="0.2">
      <c r="A359">
        <v>4</v>
      </c>
      <c r="B359">
        <v>16</v>
      </c>
    </row>
    <row r="360" spans="1:2" x14ac:dyDescent="0.2">
      <c r="A360">
        <v>3.6</v>
      </c>
      <c r="B360">
        <v>36</v>
      </c>
    </row>
    <row r="361" spans="1:2" x14ac:dyDescent="0.2">
      <c r="A361">
        <v>3</v>
      </c>
      <c r="B361">
        <v>30</v>
      </c>
    </row>
    <row r="362" spans="1:2" x14ac:dyDescent="0.2">
      <c r="A362">
        <v>3</v>
      </c>
      <c r="B362">
        <v>18</v>
      </c>
    </row>
    <row r="363" spans="1:2" x14ac:dyDescent="0.2">
      <c r="A363">
        <v>2.6</v>
      </c>
      <c r="B363">
        <v>45</v>
      </c>
    </row>
    <row r="364" spans="1:2" x14ac:dyDescent="0.2">
      <c r="A364">
        <v>3.4</v>
      </c>
      <c r="B364">
        <v>1</v>
      </c>
    </row>
    <row r="365" spans="1:2" x14ac:dyDescent="0.2">
      <c r="A365">
        <v>3.1</v>
      </c>
      <c r="B365">
        <v>42</v>
      </c>
    </row>
    <row r="366" spans="1:2" x14ac:dyDescent="0.2">
      <c r="A366">
        <v>3</v>
      </c>
      <c r="B366">
        <v>7</v>
      </c>
    </row>
    <row r="367" spans="1:2" x14ac:dyDescent="0.2">
      <c r="A367">
        <v>3.7</v>
      </c>
      <c r="B367">
        <v>50</v>
      </c>
    </row>
    <row r="368" spans="1:2" x14ac:dyDescent="0.2">
      <c r="A368">
        <v>3.5</v>
      </c>
      <c r="B368">
        <v>37</v>
      </c>
    </row>
    <row r="369" spans="1:2" x14ac:dyDescent="0.2">
      <c r="A369">
        <v>2.8</v>
      </c>
      <c r="B369">
        <v>18</v>
      </c>
    </row>
    <row r="370" spans="1:2" x14ac:dyDescent="0.2">
      <c r="A370">
        <v>4.5</v>
      </c>
      <c r="B370">
        <v>29</v>
      </c>
    </row>
    <row r="371" spans="1:2" x14ac:dyDescent="0.2">
      <c r="A371">
        <v>3.3</v>
      </c>
      <c r="B371">
        <v>45</v>
      </c>
    </row>
    <row r="372" spans="1:2" x14ac:dyDescent="0.2">
      <c r="A372">
        <v>3.4</v>
      </c>
      <c r="B372">
        <v>13</v>
      </c>
    </row>
    <row r="373" spans="1:2" x14ac:dyDescent="0.2">
      <c r="A373">
        <v>3.2</v>
      </c>
      <c r="B373">
        <v>47</v>
      </c>
    </row>
    <row r="374" spans="1:2" x14ac:dyDescent="0.2">
      <c r="A374">
        <v>3.7</v>
      </c>
      <c r="B374">
        <v>7</v>
      </c>
    </row>
    <row r="375" spans="1:2" x14ac:dyDescent="0.2">
      <c r="A375">
        <v>4.5999999999999996</v>
      </c>
      <c r="B375">
        <v>11</v>
      </c>
    </row>
    <row r="376" spans="1:2" x14ac:dyDescent="0.2">
      <c r="A376">
        <v>5</v>
      </c>
      <c r="B376">
        <v>39</v>
      </c>
    </row>
    <row r="377" spans="1:2" x14ac:dyDescent="0.2">
      <c r="A377">
        <v>4.4000000000000004</v>
      </c>
      <c r="B377">
        <v>6</v>
      </c>
    </row>
    <row r="378" spans="1:2" x14ac:dyDescent="0.2">
      <c r="A378">
        <v>4.9000000000000004</v>
      </c>
      <c r="B378">
        <v>2</v>
      </c>
    </row>
    <row r="379" spans="1:2" x14ac:dyDescent="0.2">
      <c r="A379">
        <v>4.0999999999999996</v>
      </c>
      <c r="B379">
        <v>39</v>
      </c>
    </row>
    <row r="380" spans="1:2" x14ac:dyDescent="0.2">
      <c r="A380">
        <v>4.9000000000000004</v>
      </c>
      <c r="B380">
        <v>23</v>
      </c>
    </row>
    <row r="381" spans="1:2" x14ac:dyDescent="0.2">
      <c r="A381">
        <v>4.7</v>
      </c>
      <c r="B381">
        <v>46</v>
      </c>
    </row>
    <row r="382" spans="1:2" x14ac:dyDescent="0.2">
      <c r="A382">
        <v>3</v>
      </c>
      <c r="B382">
        <v>19</v>
      </c>
    </row>
    <row r="383" spans="1:2" x14ac:dyDescent="0.2">
      <c r="A383">
        <v>3.4</v>
      </c>
      <c r="B383">
        <v>3</v>
      </c>
    </row>
    <row r="384" spans="1:2" x14ac:dyDescent="0.2">
      <c r="A384">
        <v>3.2</v>
      </c>
      <c r="B384">
        <v>47</v>
      </c>
    </row>
    <row r="385" spans="1:2" x14ac:dyDescent="0.2">
      <c r="A385">
        <v>2.9</v>
      </c>
      <c r="B385">
        <v>6</v>
      </c>
    </row>
    <row r="386" spans="1:2" x14ac:dyDescent="0.2">
      <c r="A386">
        <v>4.5</v>
      </c>
      <c r="B386">
        <v>6</v>
      </c>
    </row>
    <row r="387" spans="1:2" x14ac:dyDescent="0.2">
      <c r="A387">
        <v>2.7</v>
      </c>
      <c r="B387">
        <v>12</v>
      </c>
    </row>
    <row r="388" spans="1:2" x14ac:dyDescent="0.2">
      <c r="A388">
        <v>3.4</v>
      </c>
      <c r="B388">
        <v>40</v>
      </c>
    </row>
    <row r="389" spans="1:2" x14ac:dyDescent="0.2">
      <c r="A389">
        <v>4.5999999999999996</v>
      </c>
      <c r="B389">
        <v>38</v>
      </c>
    </row>
    <row r="390" spans="1:2" x14ac:dyDescent="0.2">
      <c r="A390">
        <v>2.7</v>
      </c>
      <c r="B390">
        <v>10</v>
      </c>
    </row>
    <row r="391" spans="1:2" x14ac:dyDescent="0.2">
      <c r="A391">
        <v>4.2</v>
      </c>
      <c r="B391">
        <v>28</v>
      </c>
    </row>
    <row r="392" spans="1:2" x14ac:dyDescent="0.2">
      <c r="A392">
        <v>3.2</v>
      </c>
      <c r="B392">
        <v>19</v>
      </c>
    </row>
    <row r="393" spans="1:2" x14ac:dyDescent="0.2">
      <c r="A393">
        <v>4.8</v>
      </c>
      <c r="B393">
        <v>25</v>
      </c>
    </row>
    <row r="394" spans="1:2" x14ac:dyDescent="0.2">
      <c r="A394">
        <v>3.3</v>
      </c>
      <c r="B394">
        <v>38</v>
      </c>
    </row>
    <row r="395" spans="1:2" x14ac:dyDescent="0.2">
      <c r="A395">
        <v>4.2</v>
      </c>
      <c r="B395">
        <v>6</v>
      </c>
    </row>
    <row r="396" spans="1:2" x14ac:dyDescent="0.2">
      <c r="A396">
        <v>4.8</v>
      </c>
      <c r="B396">
        <v>7</v>
      </c>
    </row>
    <row r="397" spans="1:2" x14ac:dyDescent="0.2">
      <c r="A397">
        <v>4.9000000000000004</v>
      </c>
      <c r="B397">
        <v>2</v>
      </c>
    </row>
    <row r="398" spans="1:2" x14ac:dyDescent="0.2">
      <c r="A398">
        <v>3.9</v>
      </c>
      <c r="B398">
        <v>24</v>
      </c>
    </row>
    <row r="399" spans="1:2" x14ac:dyDescent="0.2">
      <c r="A399">
        <v>3</v>
      </c>
      <c r="B399">
        <v>26</v>
      </c>
    </row>
    <row r="400" spans="1:2" x14ac:dyDescent="0.2">
      <c r="A400">
        <v>4.5999999999999996</v>
      </c>
      <c r="B400">
        <v>25</v>
      </c>
    </row>
    <row r="401" spans="1:2" x14ac:dyDescent="0.2">
      <c r="A401">
        <v>3.5</v>
      </c>
      <c r="B401">
        <v>10</v>
      </c>
    </row>
    <row r="402" spans="1:2" x14ac:dyDescent="0.2">
      <c r="A402">
        <v>4.8</v>
      </c>
      <c r="B402">
        <v>14</v>
      </c>
    </row>
    <row r="403" spans="1:2" x14ac:dyDescent="0.2">
      <c r="A403">
        <v>4.8</v>
      </c>
      <c r="B403">
        <v>21</v>
      </c>
    </row>
    <row r="404" spans="1:2" x14ac:dyDescent="0.2">
      <c r="A404">
        <v>3</v>
      </c>
      <c r="B404">
        <v>26</v>
      </c>
    </row>
    <row r="405" spans="1:2" x14ac:dyDescent="0.2">
      <c r="A405">
        <v>4.5</v>
      </c>
      <c r="B405">
        <v>12</v>
      </c>
    </row>
    <row r="406" spans="1:2" x14ac:dyDescent="0.2">
      <c r="A406">
        <v>4.8</v>
      </c>
      <c r="B406">
        <v>11</v>
      </c>
    </row>
    <row r="407" spans="1:2" x14ac:dyDescent="0.2">
      <c r="A407">
        <v>3.8</v>
      </c>
      <c r="B407">
        <v>15</v>
      </c>
    </row>
    <row r="408" spans="1:2" x14ac:dyDescent="0.2">
      <c r="A408">
        <v>4.5999999999999996</v>
      </c>
      <c r="B408">
        <v>13</v>
      </c>
    </row>
    <row r="409" spans="1:2" x14ac:dyDescent="0.2">
      <c r="A409">
        <v>3.1</v>
      </c>
      <c r="B409">
        <v>5</v>
      </c>
    </row>
    <row r="410" spans="1:2" x14ac:dyDescent="0.2">
      <c r="A410">
        <v>3.4</v>
      </c>
      <c r="B410">
        <v>36</v>
      </c>
    </row>
    <row r="411" spans="1:2" x14ac:dyDescent="0.2">
      <c r="A411">
        <v>3.3</v>
      </c>
      <c r="B411">
        <v>32</v>
      </c>
    </row>
    <row r="412" spans="1:2" x14ac:dyDescent="0.2">
      <c r="A412">
        <v>4.8</v>
      </c>
      <c r="B412">
        <v>1</v>
      </c>
    </row>
    <row r="413" spans="1:2" x14ac:dyDescent="0.2">
      <c r="A413">
        <v>2.8</v>
      </c>
      <c r="B413">
        <v>15</v>
      </c>
    </row>
    <row r="414" spans="1:2" x14ac:dyDescent="0.2">
      <c r="A414">
        <v>3.1</v>
      </c>
      <c r="B414">
        <v>3</v>
      </c>
    </row>
    <row r="415" spans="1:2" x14ac:dyDescent="0.2">
      <c r="A415">
        <v>4.5999999999999996</v>
      </c>
      <c r="B415">
        <v>48</v>
      </c>
    </row>
    <row r="416" spans="1:2" x14ac:dyDescent="0.2">
      <c r="A416">
        <v>2.6</v>
      </c>
      <c r="B416">
        <v>30</v>
      </c>
    </row>
    <row r="417" spans="1:2" x14ac:dyDescent="0.2">
      <c r="A417">
        <v>2.6</v>
      </c>
      <c r="B417">
        <v>40</v>
      </c>
    </row>
    <row r="418" spans="1:2" x14ac:dyDescent="0.2">
      <c r="A418">
        <v>3.8</v>
      </c>
      <c r="B418">
        <v>24</v>
      </c>
    </row>
    <row r="419" spans="1:2" x14ac:dyDescent="0.2">
      <c r="A419">
        <v>4.5</v>
      </c>
      <c r="B419">
        <v>48</v>
      </c>
    </row>
    <row r="420" spans="1:2" x14ac:dyDescent="0.2">
      <c r="A420">
        <v>3</v>
      </c>
      <c r="B420">
        <v>27</v>
      </c>
    </row>
    <row r="421" spans="1:2" x14ac:dyDescent="0.2">
      <c r="A421">
        <v>3.5</v>
      </c>
      <c r="B421">
        <v>14</v>
      </c>
    </row>
    <row r="422" spans="1:2" x14ac:dyDescent="0.2">
      <c r="A422">
        <v>3.8</v>
      </c>
      <c r="B422">
        <v>18</v>
      </c>
    </row>
    <row r="423" spans="1:2" x14ac:dyDescent="0.2">
      <c r="A423">
        <v>3.5</v>
      </c>
      <c r="B423">
        <v>48</v>
      </c>
    </row>
    <row r="424" spans="1:2" x14ac:dyDescent="0.2">
      <c r="A424">
        <v>3.1</v>
      </c>
      <c r="B424">
        <v>32</v>
      </c>
    </row>
    <row r="425" spans="1:2" x14ac:dyDescent="0.2">
      <c r="A425">
        <v>3</v>
      </c>
      <c r="B425">
        <v>21</v>
      </c>
    </row>
    <row r="426" spans="1:2" x14ac:dyDescent="0.2">
      <c r="A426">
        <v>4.3</v>
      </c>
      <c r="B426">
        <v>42</v>
      </c>
    </row>
    <row r="427" spans="1:2" x14ac:dyDescent="0.2">
      <c r="A427">
        <v>3.3</v>
      </c>
      <c r="B427">
        <v>4</v>
      </c>
    </row>
    <row r="428" spans="1:2" x14ac:dyDescent="0.2">
      <c r="A428">
        <v>4.7</v>
      </c>
      <c r="B428">
        <v>19</v>
      </c>
    </row>
    <row r="429" spans="1:2" x14ac:dyDescent="0.2">
      <c r="A429">
        <v>4.5</v>
      </c>
      <c r="B429">
        <v>6</v>
      </c>
    </row>
    <row r="430" spans="1:2" x14ac:dyDescent="0.2">
      <c r="A430">
        <v>2.9</v>
      </c>
      <c r="B430">
        <v>2</v>
      </c>
    </row>
    <row r="431" spans="1:2" x14ac:dyDescent="0.2">
      <c r="A431">
        <v>4.0999999999999996</v>
      </c>
      <c r="B431">
        <v>21</v>
      </c>
    </row>
    <row r="432" spans="1:2" x14ac:dyDescent="0.2">
      <c r="A432">
        <v>3.5</v>
      </c>
      <c r="B432">
        <v>40</v>
      </c>
    </row>
    <row r="433" spans="1:2" x14ac:dyDescent="0.2">
      <c r="A433">
        <v>3.4</v>
      </c>
      <c r="B433">
        <v>33</v>
      </c>
    </row>
    <row r="434" spans="1:2" x14ac:dyDescent="0.2">
      <c r="A434">
        <v>3.3</v>
      </c>
      <c r="B434">
        <v>26</v>
      </c>
    </row>
    <row r="435" spans="1:2" x14ac:dyDescent="0.2">
      <c r="A435">
        <v>3.2</v>
      </c>
      <c r="B435">
        <v>23</v>
      </c>
    </row>
    <row r="436" spans="1:2" x14ac:dyDescent="0.2">
      <c r="A436">
        <v>4</v>
      </c>
      <c r="B436">
        <v>39</v>
      </c>
    </row>
    <row r="437" spans="1:2" x14ac:dyDescent="0.2">
      <c r="A437">
        <v>3.6</v>
      </c>
      <c r="B437">
        <v>42</v>
      </c>
    </row>
    <row r="438" spans="1:2" x14ac:dyDescent="0.2">
      <c r="A438">
        <v>4.5999999999999996</v>
      </c>
      <c r="B438">
        <v>41</v>
      </c>
    </row>
    <row r="439" spans="1:2" x14ac:dyDescent="0.2">
      <c r="A439">
        <v>2.6</v>
      </c>
      <c r="B439">
        <v>41</v>
      </c>
    </row>
    <row r="440" spans="1:2" x14ac:dyDescent="0.2">
      <c r="A440">
        <v>4.3</v>
      </c>
      <c r="B440">
        <v>12</v>
      </c>
    </row>
    <row r="441" spans="1:2" x14ac:dyDescent="0.2">
      <c r="A441">
        <v>3.4</v>
      </c>
      <c r="B441">
        <v>31</v>
      </c>
    </row>
    <row r="442" spans="1:2" x14ac:dyDescent="0.2">
      <c r="A442">
        <v>3.5</v>
      </c>
      <c r="B442">
        <v>34</v>
      </c>
    </row>
    <row r="443" spans="1:2" x14ac:dyDescent="0.2">
      <c r="A443">
        <v>4.2</v>
      </c>
      <c r="B443">
        <v>32</v>
      </c>
    </row>
    <row r="444" spans="1:2" x14ac:dyDescent="0.2">
      <c r="A444">
        <v>3.5</v>
      </c>
      <c r="B444">
        <v>31</v>
      </c>
    </row>
    <row r="445" spans="1:2" x14ac:dyDescent="0.2">
      <c r="A445">
        <v>3.6</v>
      </c>
      <c r="B445">
        <v>24</v>
      </c>
    </row>
    <row r="446" spans="1:2" x14ac:dyDescent="0.2">
      <c r="A446">
        <v>4.3</v>
      </c>
      <c r="B446">
        <v>31</v>
      </c>
    </row>
    <row r="447" spans="1:2" x14ac:dyDescent="0.2">
      <c r="A447">
        <v>4.9000000000000004</v>
      </c>
      <c r="B447">
        <v>18</v>
      </c>
    </row>
    <row r="448" spans="1:2" x14ac:dyDescent="0.2">
      <c r="A448">
        <v>4.0999999999999996</v>
      </c>
      <c r="B448">
        <v>15</v>
      </c>
    </row>
    <row r="449" spans="1:2" x14ac:dyDescent="0.2">
      <c r="A449">
        <v>3.6</v>
      </c>
      <c r="B449">
        <v>7</v>
      </c>
    </row>
    <row r="450" spans="1:2" x14ac:dyDescent="0.2">
      <c r="A450">
        <v>3.4</v>
      </c>
      <c r="B450">
        <v>35</v>
      </c>
    </row>
    <row r="451" spans="1:2" x14ac:dyDescent="0.2">
      <c r="A451">
        <v>2.9</v>
      </c>
      <c r="B451">
        <v>35</v>
      </c>
    </row>
    <row r="452" spans="1:2" x14ac:dyDescent="0.2">
      <c r="A452">
        <v>2.7</v>
      </c>
      <c r="B452">
        <v>19</v>
      </c>
    </row>
    <row r="453" spans="1:2" x14ac:dyDescent="0.2">
      <c r="A453">
        <v>4.3</v>
      </c>
      <c r="B453">
        <v>26</v>
      </c>
    </row>
    <row r="454" spans="1:2" x14ac:dyDescent="0.2">
      <c r="A454">
        <v>3.3</v>
      </c>
      <c r="B454">
        <v>39</v>
      </c>
    </row>
    <row r="455" spans="1:2" x14ac:dyDescent="0.2">
      <c r="A455">
        <v>2.8</v>
      </c>
      <c r="B455">
        <v>22</v>
      </c>
    </row>
    <row r="456" spans="1:2" x14ac:dyDescent="0.2">
      <c r="A456">
        <v>3.2</v>
      </c>
      <c r="B456">
        <v>14</v>
      </c>
    </row>
    <row r="457" spans="1:2" x14ac:dyDescent="0.2">
      <c r="A457">
        <v>3.6</v>
      </c>
      <c r="B457">
        <v>50</v>
      </c>
    </row>
    <row r="458" spans="1:2" x14ac:dyDescent="0.2">
      <c r="A458">
        <v>4</v>
      </c>
      <c r="B458">
        <v>33</v>
      </c>
    </row>
    <row r="459" spans="1:2" x14ac:dyDescent="0.2">
      <c r="A459">
        <v>4.9000000000000004</v>
      </c>
      <c r="B459">
        <v>48</v>
      </c>
    </row>
    <row r="460" spans="1:2" x14ac:dyDescent="0.2">
      <c r="A460">
        <v>4</v>
      </c>
      <c r="B460">
        <v>48</v>
      </c>
    </row>
    <row r="461" spans="1:2" x14ac:dyDescent="0.2">
      <c r="A461">
        <v>3.8</v>
      </c>
      <c r="B461">
        <v>27</v>
      </c>
    </row>
    <row r="462" spans="1:2" x14ac:dyDescent="0.2">
      <c r="A462">
        <v>3.7</v>
      </c>
      <c r="B462">
        <v>27</v>
      </c>
    </row>
    <row r="463" spans="1:2" x14ac:dyDescent="0.2">
      <c r="A463">
        <v>3.9</v>
      </c>
      <c r="B463">
        <v>20</v>
      </c>
    </row>
    <row r="464" spans="1:2" x14ac:dyDescent="0.2">
      <c r="A464">
        <v>3.3</v>
      </c>
      <c r="B464">
        <v>48</v>
      </c>
    </row>
    <row r="465" spans="1:2" x14ac:dyDescent="0.2">
      <c r="A465">
        <v>2.7</v>
      </c>
      <c r="B465">
        <v>29</v>
      </c>
    </row>
    <row r="466" spans="1:2" x14ac:dyDescent="0.2">
      <c r="A466">
        <v>4.7</v>
      </c>
      <c r="B466">
        <v>45</v>
      </c>
    </row>
    <row r="467" spans="1:2" x14ac:dyDescent="0.2">
      <c r="A467">
        <v>2.8</v>
      </c>
      <c r="B467">
        <v>25</v>
      </c>
    </row>
    <row r="468" spans="1:2" x14ac:dyDescent="0.2">
      <c r="A468">
        <v>4.5999999999999996</v>
      </c>
      <c r="B468">
        <v>25</v>
      </c>
    </row>
    <row r="469" spans="1:2" x14ac:dyDescent="0.2">
      <c r="A469">
        <v>4.5</v>
      </c>
      <c r="B469">
        <v>37</v>
      </c>
    </row>
    <row r="470" spans="1:2" x14ac:dyDescent="0.2">
      <c r="A470">
        <v>5</v>
      </c>
      <c r="B470">
        <v>16</v>
      </c>
    </row>
    <row r="471" spans="1:2" x14ac:dyDescent="0.2">
      <c r="A471">
        <v>4.0999999999999996</v>
      </c>
      <c r="B471">
        <v>30</v>
      </c>
    </row>
    <row r="472" spans="1:2" x14ac:dyDescent="0.2">
      <c r="A472">
        <v>4.5999999999999996</v>
      </c>
      <c r="B472">
        <v>6</v>
      </c>
    </row>
    <row r="473" spans="1:2" x14ac:dyDescent="0.2">
      <c r="A473">
        <v>4.9000000000000004</v>
      </c>
      <c r="B473">
        <v>36</v>
      </c>
    </row>
    <row r="474" spans="1:2" x14ac:dyDescent="0.2">
      <c r="A474">
        <v>3.9</v>
      </c>
      <c r="B474">
        <v>3</v>
      </c>
    </row>
    <row r="475" spans="1:2" x14ac:dyDescent="0.2">
      <c r="A475">
        <v>3.9</v>
      </c>
      <c r="B475">
        <v>29</v>
      </c>
    </row>
    <row r="476" spans="1:2" x14ac:dyDescent="0.2">
      <c r="A476">
        <v>2.6</v>
      </c>
      <c r="B476">
        <v>15</v>
      </c>
    </row>
    <row r="477" spans="1:2" x14ac:dyDescent="0.2">
      <c r="A477">
        <v>2.7</v>
      </c>
      <c r="B477">
        <v>18</v>
      </c>
    </row>
    <row r="478" spans="1:2" x14ac:dyDescent="0.2">
      <c r="A478">
        <v>3.5</v>
      </c>
      <c r="B478">
        <v>2</v>
      </c>
    </row>
    <row r="479" spans="1:2" x14ac:dyDescent="0.2">
      <c r="A479">
        <v>3.7</v>
      </c>
      <c r="B479">
        <v>49</v>
      </c>
    </row>
    <row r="480" spans="1:2" x14ac:dyDescent="0.2">
      <c r="A480">
        <v>3.2</v>
      </c>
      <c r="B480">
        <v>48</v>
      </c>
    </row>
    <row r="481" spans="1:2" x14ac:dyDescent="0.2">
      <c r="A481">
        <v>3.3</v>
      </c>
      <c r="B481">
        <v>43</v>
      </c>
    </row>
    <row r="482" spans="1:2" x14ac:dyDescent="0.2">
      <c r="A482">
        <v>4.8</v>
      </c>
      <c r="B482">
        <v>30</v>
      </c>
    </row>
    <row r="483" spans="1:2" x14ac:dyDescent="0.2">
      <c r="A483">
        <v>3.2</v>
      </c>
      <c r="B483">
        <v>10</v>
      </c>
    </row>
    <row r="484" spans="1:2" x14ac:dyDescent="0.2">
      <c r="A484">
        <v>2.5</v>
      </c>
      <c r="B484">
        <v>11</v>
      </c>
    </row>
    <row r="485" spans="1:2" x14ac:dyDescent="0.2">
      <c r="A485">
        <v>3.9</v>
      </c>
      <c r="B485">
        <v>12</v>
      </c>
    </row>
    <row r="486" spans="1:2" x14ac:dyDescent="0.2">
      <c r="A486">
        <v>4.7</v>
      </c>
      <c r="B486">
        <v>28</v>
      </c>
    </row>
    <row r="487" spans="1:2" x14ac:dyDescent="0.2">
      <c r="A487">
        <v>2.6</v>
      </c>
      <c r="B487">
        <v>36</v>
      </c>
    </row>
    <row r="488" spans="1:2" x14ac:dyDescent="0.2">
      <c r="A488">
        <v>2.8</v>
      </c>
      <c r="B488">
        <v>37</v>
      </c>
    </row>
    <row r="489" spans="1:2" x14ac:dyDescent="0.2">
      <c r="A489">
        <v>4.4000000000000004</v>
      </c>
      <c r="B489">
        <v>22</v>
      </c>
    </row>
    <row r="490" spans="1:2" x14ac:dyDescent="0.2">
      <c r="A490">
        <v>4.5999999999999996</v>
      </c>
      <c r="B490">
        <v>32</v>
      </c>
    </row>
    <row r="491" spans="1:2" x14ac:dyDescent="0.2">
      <c r="A491">
        <v>3.2</v>
      </c>
      <c r="B491">
        <v>40</v>
      </c>
    </row>
    <row r="492" spans="1:2" x14ac:dyDescent="0.2">
      <c r="A492">
        <v>4.2</v>
      </c>
      <c r="B492">
        <v>47</v>
      </c>
    </row>
    <row r="493" spans="1:2" x14ac:dyDescent="0.2">
      <c r="A493">
        <v>3.7</v>
      </c>
      <c r="B493">
        <v>24</v>
      </c>
    </row>
    <row r="494" spans="1:2" x14ac:dyDescent="0.2">
      <c r="A494">
        <v>3.9</v>
      </c>
      <c r="B494">
        <v>11</v>
      </c>
    </row>
    <row r="495" spans="1:2" x14ac:dyDescent="0.2">
      <c r="A495">
        <v>4.7</v>
      </c>
      <c r="B495">
        <v>19</v>
      </c>
    </row>
    <row r="496" spans="1:2" x14ac:dyDescent="0.2">
      <c r="A496">
        <v>4.5</v>
      </c>
      <c r="B496">
        <v>42</v>
      </c>
    </row>
    <row r="497" spans="1:2" x14ac:dyDescent="0.2">
      <c r="A497">
        <v>3.3</v>
      </c>
      <c r="B497">
        <v>6</v>
      </c>
    </row>
    <row r="498" spans="1:2" x14ac:dyDescent="0.2">
      <c r="A498">
        <v>3.3</v>
      </c>
      <c r="B498">
        <v>31</v>
      </c>
    </row>
    <row r="499" spans="1:2" x14ac:dyDescent="0.2">
      <c r="A499">
        <v>4.5999999999999996</v>
      </c>
      <c r="B499">
        <v>31</v>
      </c>
    </row>
    <row r="500" spans="1:2" x14ac:dyDescent="0.2">
      <c r="A500">
        <v>3.6</v>
      </c>
      <c r="B500">
        <v>27</v>
      </c>
    </row>
    <row r="501" spans="1:2" x14ac:dyDescent="0.2">
      <c r="A501">
        <v>4.8</v>
      </c>
      <c r="B501">
        <v>24</v>
      </c>
    </row>
    <row r="502" spans="1:2" x14ac:dyDescent="0.2">
      <c r="A502">
        <v>4.8</v>
      </c>
      <c r="B502">
        <v>35</v>
      </c>
    </row>
    <row r="503" spans="1:2" x14ac:dyDescent="0.2">
      <c r="A503">
        <v>2.9</v>
      </c>
      <c r="B503">
        <v>21</v>
      </c>
    </row>
    <row r="504" spans="1:2" x14ac:dyDescent="0.2">
      <c r="A504">
        <v>2.8</v>
      </c>
      <c r="B504">
        <v>8</v>
      </c>
    </row>
    <row r="505" spans="1:2" x14ac:dyDescent="0.2">
      <c r="A505">
        <v>3.2</v>
      </c>
      <c r="B505">
        <v>26</v>
      </c>
    </row>
    <row r="506" spans="1:2" x14ac:dyDescent="0.2">
      <c r="A506">
        <v>3.9</v>
      </c>
      <c r="B506">
        <v>26</v>
      </c>
    </row>
    <row r="507" spans="1:2" x14ac:dyDescent="0.2">
      <c r="A507">
        <v>4.3</v>
      </c>
      <c r="B507">
        <v>9</v>
      </c>
    </row>
    <row r="508" spans="1:2" x14ac:dyDescent="0.2">
      <c r="A508">
        <v>2.7</v>
      </c>
      <c r="B508">
        <v>48</v>
      </c>
    </row>
    <row r="509" spans="1:2" x14ac:dyDescent="0.2">
      <c r="A509">
        <v>5</v>
      </c>
      <c r="B509">
        <v>33</v>
      </c>
    </row>
    <row r="510" spans="1:2" x14ac:dyDescent="0.2">
      <c r="A510">
        <v>3.7</v>
      </c>
      <c r="B510">
        <v>31</v>
      </c>
    </row>
    <row r="511" spans="1:2" x14ac:dyDescent="0.2">
      <c r="A511">
        <v>3.9</v>
      </c>
      <c r="B511">
        <v>17</v>
      </c>
    </row>
    <row r="512" spans="1:2" x14ac:dyDescent="0.2">
      <c r="A512">
        <v>3.9</v>
      </c>
      <c r="B512">
        <v>22</v>
      </c>
    </row>
    <row r="513" spans="1:2" x14ac:dyDescent="0.2">
      <c r="A513">
        <v>3.1</v>
      </c>
      <c r="B513">
        <v>8</v>
      </c>
    </row>
    <row r="514" spans="1:2" x14ac:dyDescent="0.2">
      <c r="A514">
        <v>3.3</v>
      </c>
      <c r="B514">
        <v>2</v>
      </c>
    </row>
    <row r="515" spans="1:2" x14ac:dyDescent="0.2">
      <c r="A515">
        <v>3.6</v>
      </c>
      <c r="B515">
        <v>45</v>
      </c>
    </row>
    <row r="516" spans="1:2" x14ac:dyDescent="0.2">
      <c r="A516">
        <v>4.3</v>
      </c>
      <c r="B516">
        <v>47</v>
      </c>
    </row>
    <row r="517" spans="1:2" x14ac:dyDescent="0.2">
      <c r="A517">
        <v>4.5</v>
      </c>
      <c r="B517">
        <v>7</v>
      </c>
    </row>
    <row r="518" spans="1:2" x14ac:dyDescent="0.2">
      <c r="A518">
        <v>2.8</v>
      </c>
      <c r="B518">
        <v>19</v>
      </c>
    </row>
    <row r="519" spans="1:2" x14ac:dyDescent="0.2">
      <c r="A519">
        <v>2.7</v>
      </c>
      <c r="B519">
        <v>44</v>
      </c>
    </row>
    <row r="520" spans="1:2" x14ac:dyDescent="0.2">
      <c r="A520">
        <v>2.9</v>
      </c>
      <c r="B520">
        <v>16</v>
      </c>
    </row>
    <row r="521" spans="1:2" x14ac:dyDescent="0.2">
      <c r="A521">
        <v>4.4000000000000004</v>
      </c>
      <c r="B521">
        <v>17</v>
      </c>
    </row>
    <row r="522" spans="1:2" x14ac:dyDescent="0.2">
      <c r="A522">
        <v>3.9</v>
      </c>
      <c r="B522">
        <v>20</v>
      </c>
    </row>
    <row r="523" spans="1:2" x14ac:dyDescent="0.2">
      <c r="A523">
        <v>3.5</v>
      </c>
      <c r="B523">
        <v>50</v>
      </c>
    </row>
    <row r="524" spans="1:2" x14ac:dyDescent="0.2">
      <c r="A524">
        <v>2.5</v>
      </c>
      <c r="B524">
        <v>37</v>
      </c>
    </row>
    <row r="525" spans="1:2" x14ac:dyDescent="0.2">
      <c r="A525">
        <v>4.9000000000000004</v>
      </c>
      <c r="B525">
        <v>5</v>
      </c>
    </row>
    <row r="526" spans="1:2" x14ac:dyDescent="0.2">
      <c r="A526">
        <v>4.8</v>
      </c>
      <c r="B526">
        <v>44</v>
      </c>
    </row>
    <row r="527" spans="1:2" x14ac:dyDescent="0.2">
      <c r="A527">
        <v>3.2</v>
      </c>
      <c r="B527">
        <v>41</v>
      </c>
    </row>
    <row r="528" spans="1:2" x14ac:dyDescent="0.2">
      <c r="A528">
        <v>4.9000000000000004</v>
      </c>
      <c r="B528">
        <v>19</v>
      </c>
    </row>
    <row r="529" spans="1:2" x14ac:dyDescent="0.2">
      <c r="A529">
        <v>4.3</v>
      </c>
      <c r="B529">
        <v>47</v>
      </c>
    </row>
    <row r="530" spans="1:2" x14ac:dyDescent="0.2">
      <c r="A530">
        <v>3.2</v>
      </c>
      <c r="B530">
        <v>40</v>
      </c>
    </row>
    <row r="531" spans="1:2" x14ac:dyDescent="0.2">
      <c r="A531">
        <v>3.7</v>
      </c>
      <c r="B531">
        <v>6</v>
      </c>
    </row>
    <row r="532" spans="1:2" x14ac:dyDescent="0.2">
      <c r="A532">
        <v>3.2</v>
      </c>
      <c r="B532">
        <v>25</v>
      </c>
    </row>
    <row r="533" spans="1:2" x14ac:dyDescent="0.2">
      <c r="A533">
        <v>3.4</v>
      </c>
      <c r="B533">
        <v>42</v>
      </c>
    </row>
    <row r="534" spans="1:2" x14ac:dyDescent="0.2">
      <c r="A534">
        <v>4.0999999999999996</v>
      </c>
      <c r="B534">
        <v>35</v>
      </c>
    </row>
    <row r="535" spans="1:2" x14ac:dyDescent="0.2">
      <c r="A535">
        <v>4.5</v>
      </c>
      <c r="B535">
        <v>17</v>
      </c>
    </row>
    <row r="536" spans="1:2" x14ac:dyDescent="0.2">
      <c r="A536">
        <v>4.5</v>
      </c>
      <c r="B536">
        <v>4</v>
      </c>
    </row>
    <row r="537" spans="1:2" x14ac:dyDescent="0.2">
      <c r="A537">
        <v>3.2</v>
      </c>
      <c r="B537">
        <v>24</v>
      </c>
    </row>
    <row r="538" spans="1:2" x14ac:dyDescent="0.2">
      <c r="A538">
        <v>4.4000000000000004</v>
      </c>
      <c r="B538">
        <v>16</v>
      </c>
    </row>
    <row r="539" spans="1:2" x14ac:dyDescent="0.2">
      <c r="A539">
        <v>3</v>
      </c>
      <c r="B539">
        <v>14</v>
      </c>
    </row>
    <row r="540" spans="1:2" x14ac:dyDescent="0.2">
      <c r="A540">
        <v>3.2</v>
      </c>
      <c r="B540">
        <v>43</v>
      </c>
    </row>
    <row r="541" spans="1:2" x14ac:dyDescent="0.2">
      <c r="A541">
        <v>4</v>
      </c>
      <c r="B541">
        <v>49</v>
      </c>
    </row>
    <row r="542" spans="1:2" x14ac:dyDescent="0.2">
      <c r="A542">
        <v>3.1</v>
      </c>
      <c r="B542">
        <v>33</v>
      </c>
    </row>
    <row r="543" spans="1:2" x14ac:dyDescent="0.2">
      <c r="A543">
        <v>2.8</v>
      </c>
      <c r="B543">
        <v>45</v>
      </c>
    </row>
    <row r="544" spans="1:2" x14ac:dyDescent="0.2">
      <c r="A544">
        <v>4.5999999999999996</v>
      </c>
      <c r="B544">
        <v>35</v>
      </c>
    </row>
    <row r="545" spans="1:2" x14ac:dyDescent="0.2">
      <c r="A545">
        <v>4.3</v>
      </c>
      <c r="B545">
        <v>11</v>
      </c>
    </row>
    <row r="546" spans="1:2" x14ac:dyDescent="0.2">
      <c r="A546">
        <v>3.3</v>
      </c>
      <c r="B546">
        <v>30</v>
      </c>
    </row>
    <row r="547" spans="1:2" x14ac:dyDescent="0.2">
      <c r="A547">
        <v>3.5</v>
      </c>
      <c r="B547">
        <v>48</v>
      </c>
    </row>
    <row r="548" spans="1:2" x14ac:dyDescent="0.2">
      <c r="A548">
        <v>3.4</v>
      </c>
      <c r="B548">
        <v>45</v>
      </c>
    </row>
    <row r="549" spans="1:2" x14ac:dyDescent="0.2">
      <c r="A549">
        <v>2.8</v>
      </c>
      <c r="B549">
        <v>26</v>
      </c>
    </row>
    <row r="550" spans="1:2" x14ac:dyDescent="0.2">
      <c r="A550">
        <v>4.5999999999999996</v>
      </c>
      <c r="B550">
        <v>41</v>
      </c>
    </row>
    <row r="551" spans="1:2" x14ac:dyDescent="0.2">
      <c r="A551">
        <v>3.6</v>
      </c>
      <c r="B551">
        <v>37</v>
      </c>
    </row>
    <row r="552" spans="1:2" x14ac:dyDescent="0.2">
      <c r="A552">
        <v>3.3</v>
      </c>
      <c r="B552">
        <v>12</v>
      </c>
    </row>
    <row r="553" spans="1:2" x14ac:dyDescent="0.2">
      <c r="A553">
        <v>3.1</v>
      </c>
      <c r="B553">
        <v>27</v>
      </c>
    </row>
    <row r="554" spans="1:2" x14ac:dyDescent="0.2">
      <c r="A554">
        <v>3.5</v>
      </c>
      <c r="B554">
        <v>18</v>
      </c>
    </row>
    <row r="555" spans="1:2" x14ac:dyDescent="0.2">
      <c r="A555">
        <v>3.2</v>
      </c>
      <c r="B555">
        <v>15</v>
      </c>
    </row>
    <row r="556" spans="1:2" x14ac:dyDescent="0.2">
      <c r="A556">
        <v>3</v>
      </c>
      <c r="B556">
        <v>34</v>
      </c>
    </row>
    <row r="557" spans="1:2" x14ac:dyDescent="0.2">
      <c r="A557">
        <v>4.8</v>
      </c>
      <c r="B557">
        <v>37</v>
      </c>
    </row>
    <row r="558" spans="1:2" x14ac:dyDescent="0.2">
      <c r="A558">
        <v>5</v>
      </c>
      <c r="B558">
        <v>21</v>
      </c>
    </row>
    <row r="559" spans="1:2" x14ac:dyDescent="0.2">
      <c r="A559">
        <v>2.9</v>
      </c>
      <c r="B559">
        <v>31</v>
      </c>
    </row>
    <row r="560" spans="1:2" x14ac:dyDescent="0.2">
      <c r="A560">
        <v>3.2</v>
      </c>
      <c r="B560">
        <v>43</v>
      </c>
    </row>
    <row r="561" spans="1:2" x14ac:dyDescent="0.2">
      <c r="A561">
        <v>2.9</v>
      </c>
      <c r="B561">
        <v>22</v>
      </c>
    </row>
    <row r="562" spans="1:2" x14ac:dyDescent="0.2">
      <c r="A562">
        <v>3.3</v>
      </c>
      <c r="B562">
        <v>12</v>
      </c>
    </row>
    <row r="563" spans="1:2" x14ac:dyDescent="0.2">
      <c r="A563">
        <v>2.6</v>
      </c>
      <c r="B563">
        <v>25</v>
      </c>
    </row>
    <row r="564" spans="1:2" x14ac:dyDescent="0.2">
      <c r="A564">
        <v>3.5</v>
      </c>
      <c r="B564">
        <v>40</v>
      </c>
    </row>
    <row r="565" spans="1:2" x14ac:dyDescent="0.2">
      <c r="A565">
        <v>4.4000000000000004</v>
      </c>
      <c r="B565">
        <v>16</v>
      </c>
    </row>
    <row r="566" spans="1:2" x14ac:dyDescent="0.2">
      <c r="A566">
        <v>3.4</v>
      </c>
      <c r="B566">
        <v>30</v>
      </c>
    </row>
    <row r="567" spans="1:2" x14ac:dyDescent="0.2">
      <c r="A567">
        <v>4.2</v>
      </c>
      <c r="B567">
        <v>10</v>
      </c>
    </row>
    <row r="568" spans="1:2" x14ac:dyDescent="0.2">
      <c r="A568">
        <v>3.6</v>
      </c>
      <c r="B568">
        <v>1</v>
      </c>
    </row>
    <row r="569" spans="1:2" x14ac:dyDescent="0.2">
      <c r="A569">
        <v>3</v>
      </c>
      <c r="B569">
        <v>24</v>
      </c>
    </row>
    <row r="570" spans="1:2" x14ac:dyDescent="0.2">
      <c r="A570">
        <v>4</v>
      </c>
      <c r="B570">
        <v>36</v>
      </c>
    </row>
    <row r="571" spans="1:2" x14ac:dyDescent="0.2">
      <c r="A571">
        <v>4.4000000000000004</v>
      </c>
      <c r="B571">
        <v>46</v>
      </c>
    </row>
    <row r="572" spans="1:2" x14ac:dyDescent="0.2">
      <c r="A572">
        <v>4.0999999999999996</v>
      </c>
      <c r="B572">
        <v>20</v>
      </c>
    </row>
    <row r="573" spans="1:2" x14ac:dyDescent="0.2">
      <c r="A573">
        <v>3.6</v>
      </c>
      <c r="B573">
        <v>37</v>
      </c>
    </row>
    <row r="574" spans="1:2" x14ac:dyDescent="0.2">
      <c r="A574">
        <v>4.5999999999999996</v>
      </c>
      <c r="B574">
        <v>26</v>
      </c>
    </row>
    <row r="575" spans="1:2" x14ac:dyDescent="0.2">
      <c r="A575">
        <v>3.2</v>
      </c>
      <c r="B575">
        <v>23</v>
      </c>
    </row>
    <row r="576" spans="1:2" x14ac:dyDescent="0.2">
      <c r="A576">
        <v>4.8</v>
      </c>
      <c r="B576">
        <v>20</v>
      </c>
    </row>
    <row r="577" spans="1:2" x14ac:dyDescent="0.2">
      <c r="A577">
        <v>4.8</v>
      </c>
      <c r="B577">
        <v>38</v>
      </c>
    </row>
    <row r="578" spans="1:2" x14ac:dyDescent="0.2">
      <c r="A578">
        <v>5</v>
      </c>
      <c r="B578">
        <v>5</v>
      </c>
    </row>
    <row r="579" spans="1:2" x14ac:dyDescent="0.2">
      <c r="A579">
        <v>3.7</v>
      </c>
      <c r="B579">
        <v>41</v>
      </c>
    </row>
    <row r="580" spans="1:2" x14ac:dyDescent="0.2">
      <c r="A580">
        <v>4.5999999999999996</v>
      </c>
      <c r="B580">
        <v>22</v>
      </c>
    </row>
    <row r="581" spans="1:2" x14ac:dyDescent="0.2">
      <c r="A581">
        <v>3.7</v>
      </c>
      <c r="B581">
        <v>48</v>
      </c>
    </row>
    <row r="582" spans="1:2" x14ac:dyDescent="0.2">
      <c r="A582">
        <v>4.0999999999999996</v>
      </c>
      <c r="B582">
        <v>10</v>
      </c>
    </row>
    <row r="583" spans="1:2" x14ac:dyDescent="0.2">
      <c r="A583">
        <v>2.7</v>
      </c>
      <c r="B583">
        <v>12</v>
      </c>
    </row>
    <row r="584" spans="1:2" x14ac:dyDescent="0.2">
      <c r="A584">
        <v>4.9000000000000004</v>
      </c>
      <c r="B584">
        <v>2</v>
      </c>
    </row>
    <row r="585" spans="1:2" x14ac:dyDescent="0.2">
      <c r="A585">
        <v>4</v>
      </c>
      <c r="B585">
        <v>38</v>
      </c>
    </row>
    <row r="586" spans="1:2" x14ac:dyDescent="0.2">
      <c r="A586">
        <v>4.7</v>
      </c>
      <c r="B586">
        <v>20</v>
      </c>
    </row>
    <row r="587" spans="1:2" x14ac:dyDescent="0.2">
      <c r="A587">
        <v>2.8</v>
      </c>
      <c r="B587">
        <v>5</v>
      </c>
    </row>
    <row r="588" spans="1:2" x14ac:dyDescent="0.2">
      <c r="A588">
        <v>4.9000000000000004</v>
      </c>
      <c r="B588">
        <v>9</v>
      </c>
    </row>
    <row r="589" spans="1:2" x14ac:dyDescent="0.2">
      <c r="A589">
        <v>4.2</v>
      </c>
      <c r="B589">
        <v>48</v>
      </c>
    </row>
    <row r="590" spans="1:2" x14ac:dyDescent="0.2">
      <c r="A590">
        <v>3</v>
      </c>
      <c r="B590">
        <v>9</v>
      </c>
    </row>
    <row r="591" spans="1:2" x14ac:dyDescent="0.2">
      <c r="A591">
        <v>3.4</v>
      </c>
      <c r="B591">
        <v>40</v>
      </c>
    </row>
    <row r="592" spans="1:2" x14ac:dyDescent="0.2">
      <c r="A592">
        <v>4.5999999999999996</v>
      </c>
      <c r="B592">
        <v>30</v>
      </c>
    </row>
    <row r="593" spans="1:2" x14ac:dyDescent="0.2">
      <c r="A593">
        <v>4.2</v>
      </c>
      <c r="B593">
        <v>6</v>
      </c>
    </row>
    <row r="594" spans="1:2" x14ac:dyDescent="0.2">
      <c r="A594">
        <v>3.2</v>
      </c>
      <c r="B594">
        <v>42</v>
      </c>
    </row>
    <row r="595" spans="1:2" x14ac:dyDescent="0.2">
      <c r="A595">
        <v>4.4000000000000004</v>
      </c>
      <c r="B595">
        <v>9</v>
      </c>
    </row>
    <row r="596" spans="1:2" x14ac:dyDescent="0.2">
      <c r="A596">
        <v>2.5</v>
      </c>
      <c r="B596">
        <v>6</v>
      </c>
    </row>
    <row r="597" spans="1:2" x14ac:dyDescent="0.2">
      <c r="A597">
        <v>3.6</v>
      </c>
      <c r="B597">
        <v>47</v>
      </c>
    </row>
    <row r="598" spans="1:2" x14ac:dyDescent="0.2">
      <c r="A598">
        <v>4.5</v>
      </c>
      <c r="B598">
        <v>36</v>
      </c>
    </row>
    <row r="599" spans="1:2" x14ac:dyDescent="0.2">
      <c r="A599">
        <v>3.4</v>
      </c>
      <c r="B599">
        <v>19</v>
      </c>
    </row>
    <row r="600" spans="1:2" x14ac:dyDescent="0.2">
      <c r="A600">
        <v>3.2</v>
      </c>
      <c r="B600">
        <v>30</v>
      </c>
    </row>
    <row r="601" spans="1:2" x14ac:dyDescent="0.2">
      <c r="A601">
        <v>4.2</v>
      </c>
      <c r="B601">
        <v>27</v>
      </c>
    </row>
    <row r="602" spans="1:2" x14ac:dyDescent="0.2">
      <c r="A602">
        <v>5</v>
      </c>
      <c r="B602">
        <v>25</v>
      </c>
    </row>
    <row r="603" spans="1:2" x14ac:dyDescent="0.2">
      <c r="A603">
        <v>4.7</v>
      </c>
      <c r="B603">
        <v>5</v>
      </c>
    </row>
    <row r="604" spans="1:2" x14ac:dyDescent="0.2">
      <c r="A604">
        <v>4.2</v>
      </c>
      <c r="B604">
        <v>10</v>
      </c>
    </row>
    <row r="605" spans="1:2" x14ac:dyDescent="0.2">
      <c r="A605">
        <v>3.4</v>
      </c>
      <c r="B605">
        <v>26</v>
      </c>
    </row>
    <row r="606" spans="1:2" x14ac:dyDescent="0.2">
      <c r="A606">
        <v>4.4000000000000004</v>
      </c>
      <c r="B606">
        <v>11</v>
      </c>
    </row>
    <row r="607" spans="1:2" x14ac:dyDescent="0.2">
      <c r="A607">
        <v>4.2</v>
      </c>
      <c r="B607">
        <v>17</v>
      </c>
    </row>
    <row r="608" spans="1:2" x14ac:dyDescent="0.2">
      <c r="A608">
        <v>4.5</v>
      </c>
      <c r="B608">
        <v>44</v>
      </c>
    </row>
    <row r="609" spans="1:2" x14ac:dyDescent="0.2">
      <c r="A609">
        <v>2.8</v>
      </c>
      <c r="B609">
        <v>44</v>
      </c>
    </row>
    <row r="610" spans="1:2" x14ac:dyDescent="0.2">
      <c r="A610">
        <v>3.3</v>
      </c>
      <c r="B610">
        <v>21</v>
      </c>
    </row>
    <row r="611" spans="1:2" x14ac:dyDescent="0.2">
      <c r="A611">
        <v>4.5999999999999996</v>
      </c>
      <c r="B611">
        <v>49</v>
      </c>
    </row>
    <row r="612" spans="1:2" x14ac:dyDescent="0.2">
      <c r="A612">
        <v>2.5</v>
      </c>
      <c r="B612">
        <v>27</v>
      </c>
    </row>
    <row r="613" spans="1:2" x14ac:dyDescent="0.2">
      <c r="A613">
        <v>4.7</v>
      </c>
      <c r="B613">
        <v>19</v>
      </c>
    </row>
    <row r="614" spans="1:2" x14ac:dyDescent="0.2">
      <c r="A614">
        <v>4.5999999999999996</v>
      </c>
      <c r="B614">
        <v>33</v>
      </c>
    </row>
    <row r="615" spans="1:2" x14ac:dyDescent="0.2">
      <c r="A615">
        <v>2.6</v>
      </c>
      <c r="B615">
        <v>46</v>
      </c>
    </row>
    <row r="616" spans="1:2" x14ac:dyDescent="0.2">
      <c r="A616">
        <v>4</v>
      </c>
      <c r="B616">
        <v>21</v>
      </c>
    </row>
    <row r="617" spans="1:2" x14ac:dyDescent="0.2">
      <c r="A617">
        <v>2.6</v>
      </c>
      <c r="B617">
        <v>23</v>
      </c>
    </row>
    <row r="618" spans="1:2" x14ac:dyDescent="0.2">
      <c r="A618">
        <v>4.5999999999999996</v>
      </c>
      <c r="B618">
        <v>38</v>
      </c>
    </row>
    <row r="619" spans="1:2" x14ac:dyDescent="0.2">
      <c r="A619">
        <v>2.6</v>
      </c>
      <c r="B619">
        <v>2</v>
      </c>
    </row>
    <row r="620" spans="1:2" x14ac:dyDescent="0.2">
      <c r="A620">
        <v>4</v>
      </c>
      <c r="B620">
        <v>21</v>
      </c>
    </row>
    <row r="621" spans="1:2" x14ac:dyDescent="0.2">
      <c r="A621">
        <v>4.5999999999999996</v>
      </c>
      <c r="B621">
        <v>1</v>
      </c>
    </row>
    <row r="622" spans="1:2" x14ac:dyDescent="0.2">
      <c r="A622">
        <v>3.7</v>
      </c>
      <c r="B622">
        <v>10</v>
      </c>
    </row>
    <row r="623" spans="1:2" x14ac:dyDescent="0.2">
      <c r="A623">
        <v>4.4000000000000004</v>
      </c>
      <c r="B623">
        <v>45</v>
      </c>
    </row>
    <row r="624" spans="1:2" x14ac:dyDescent="0.2">
      <c r="A624">
        <v>4</v>
      </c>
      <c r="B624">
        <v>44</v>
      </c>
    </row>
    <row r="625" spans="1:2" x14ac:dyDescent="0.2">
      <c r="A625">
        <v>4.7</v>
      </c>
      <c r="B625">
        <v>48</v>
      </c>
    </row>
    <row r="626" spans="1:2" x14ac:dyDescent="0.2">
      <c r="A626">
        <v>3.4</v>
      </c>
      <c r="B626">
        <v>21</v>
      </c>
    </row>
    <row r="627" spans="1:2" x14ac:dyDescent="0.2">
      <c r="A627">
        <v>4</v>
      </c>
      <c r="B627">
        <v>1</v>
      </c>
    </row>
    <row r="628" spans="1:2" x14ac:dyDescent="0.2">
      <c r="A628">
        <v>3.9</v>
      </c>
      <c r="B628">
        <v>10</v>
      </c>
    </row>
    <row r="629" spans="1:2" x14ac:dyDescent="0.2">
      <c r="A629">
        <v>4.0999999999999996</v>
      </c>
      <c r="B629">
        <v>24</v>
      </c>
    </row>
    <row r="630" spans="1:2" x14ac:dyDescent="0.2">
      <c r="A630">
        <v>3.7</v>
      </c>
      <c r="B630">
        <v>29</v>
      </c>
    </row>
    <row r="631" spans="1:2" x14ac:dyDescent="0.2">
      <c r="A631">
        <v>4.7</v>
      </c>
      <c r="B631">
        <v>11</v>
      </c>
    </row>
    <row r="632" spans="1:2" x14ac:dyDescent="0.2">
      <c r="A632">
        <v>4.3</v>
      </c>
      <c r="B632">
        <v>33</v>
      </c>
    </row>
    <row r="633" spans="1:2" x14ac:dyDescent="0.2">
      <c r="A633">
        <v>4.0999999999999996</v>
      </c>
      <c r="B633">
        <v>27</v>
      </c>
    </row>
    <row r="634" spans="1:2" x14ac:dyDescent="0.2">
      <c r="A634">
        <v>3.9</v>
      </c>
      <c r="B634">
        <v>19</v>
      </c>
    </row>
    <row r="635" spans="1:2" x14ac:dyDescent="0.2">
      <c r="A635">
        <v>2.9</v>
      </c>
      <c r="B635">
        <v>50</v>
      </c>
    </row>
    <row r="636" spans="1:2" x14ac:dyDescent="0.2">
      <c r="A636">
        <v>3.9</v>
      </c>
      <c r="B636">
        <v>46</v>
      </c>
    </row>
    <row r="637" spans="1:2" x14ac:dyDescent="0.2">
      <c r="A637">
        <v>4.3</v>
      </c>
      <c r="B637">
        <v>28</v>
      </c>
    </row>
    <row r="638" spans="1:2" x14ac:dyDescent="0.2">
      <c r="A638">
        <v>2.8</v>
      </c>
      <c r="B638">
        <v>14</v>
      </c>
    </row>
    <row r="639" spans="1:2" x14ac:dyDescent="0.2">
      <c r="A639">
        <v>3.4</v>
      </c>
      <c r="B639">
        <v>46</v>
      </c>
    </row>
    <row r="640" spans="1:2" x14ac:dyDescent="0.2">
      <c r="A640">
        <v>2.7</v>
      </c>
      <c r="B640">
        <v>41</v>
      </c>
    </row>
    <row r="641" spans="1:2" x14ac:dyDescent="0.2">
      <c r="A641">
        <v>4</v>
      </c>
      <c r="B641">
        <v>50</v>
      </c>
    </row>
    <row r="642" spans="1:2" x14ac:dyDescent="0.2">
      <c r="A642">
        <v>4.4000000000000004</v>
      </c>
      <c r="B642">
        <v>28</v>
      </c>
    </row>
    <row r="643" spans="1:2" x14ac:dyDescent="0.2">
      <c r="A643">
        <v>3.9</v>
      </c>
      <c r="B643">
        <v>23</v>
      </c>
    </row>
    <row r="644" spans="1:2" x14ac:dyDescent="0.2">
      <c r="A644">
        <v>2.8</v>
      </c>
      <c r="B644">
        <v>14</v>
      </c>
    </row>
    <row r="645" spans="1:2" x14ac:dyDescent="0.2">
      <c r="A645">
        <v>3.2</v>
      </c>
      <c r="B645">
        <v>10</v>
      </c>
    </row>
    <row r="646" spans="1:2" x14ac:dyDescent="0.2">
      <c r="A646">
        <v>4.3</v>
      </c>
      <c r="B646">
        <v>37</v>
      </c>
    </row>
    <row r="647" spans="1:2" x14ac:dyDescent="0.2">
      <c r="A647">
        <v>4.2</v>
      </c>
      <c r="B647">
        <v>15</v>
      </c>
    </row>
    <row r="648" spans="1:2" x14ac:dyDescent="0.2">
      <c r="A648">
        <v>4.9000000000000004</v>
      </c>
      <c r="B648">
        <v>19</v>
      </c>
    </row>
    <row r="649" spans="1:2" x14ac:dyDescent="0.2">
      <c r="A649">
        <v>3.7</v>
      </c>
      <c r="B649">
        <v>23</v>
      </c>
    </row>
    <row r="650" spans="1:2" x14ac:dyDescent="0.2">
      <c r="A650">
        <v>4.0999999999999996</v>
      </c>
      <c r="B650">
        <v>35</v>
      </c>
    </row>
    <row r="651" spans="1:2" x14ac:dyDescent="0.2">
      <c r="A651">
        <v>4.2</v>
      </c>
      <c r="B651">
        <v>33</v>
      </c>
    </row>
    <row r="652" spans="1:2" x14ac:dyDescent="0.2">
      <c r="A652">
        <v>3.9</v>
      </c>
      <c r="B652">
        <v>12</v>
      </c>
    </row>
    <row r="653" spans="1:2" x14ac:dyDescent="0.2">
      <c r="A653">
        <v>2.9</v>
      </c>
      <c r="B653">
        <v>41</v>
      </c>
    </row>
    <row r="654" spans="1:2" x14ac:dyDescent="0.2">
      <c r="A654">
        <v>3.1</v>
      </c>
      <c r="B654">
        <v>27</v>
      </c>
    </row>
    <row r="655" spans="1:2" x14ac:dyDescent="0.2">
      <c r="A655">
        <v>3.6</v>
      </c>
      <c r="B655">
        <v>45</v>
      </c>
    </row>
    <row r="656" spans="1:2" x14ac:dyDescent="0.2">
      <c r="A656">
        <v>4.4000000000000004</v>
      </c>
      <c r="B656">
        <v>23</v>
      </c>
    </row>
    <row r="657" spans="1:2" x14ac:dyDescent="0.2">
      <c r="A657">
        <v>3.1</v>
      </c>
      <c r="B657">
        <v>19</v>
      </c>
    </row>
    <row r="658" spans="1:2" x14ac:dyDescent="0.2">
      <c r="A658">
        <v>3.9</v>
      </c>
      <c r="B658">
        <v>6</v>
      </c>
    </row>
    <row r="659" spans="1:2" x14ac:dyDescent="0.2">
      <c r="A659">
        <v>4.3</v>
      </c>
      <c r="B659">
        <v>6</v>
      </c>
    </row>
    <row r="660" spans="1:2" x14ac:dyDescent="0.2">
      <c r="A660">
        <v>4.9000000000000004</v>
      </c>
      <c r="B660">
        <v>20</v>
      </c>
    </row>
    <row r="661" spans="1:2" x14ac:dyDescent="0.2">
      <c r="A661">
        <v>3.6</v>
      </c>
      <c r="B661">
        <v>8</v>
      </c>
    </row>
    <row r="662" spans="1:2" x14ac:dyDescent="0.2">
      <c r="A662">
        <v>5</v>
      </c>
      <c r="B662">
        <v>39</v>
      </c>
    </row>
    <row r="663" spans="1:2" x14ac:dyDescent="0.2">
      <c r="A663">
        <v>4.0999999999999996</v>
      </c>
      <c r="B663">
        <v>39</v>
      </c>
    </row>
    <row r="664" spans="1:2" x14ac:dyDescent="0.2">
      <c r="A664">
        <v>2.8</v>
      </c>
      <c r="B664">
        <v>39</v>
      </c>
    </row>
    <row r="665" spans="1:2" x14ac:dyDescent="0.2">
      <c r="A665">
        <v>4.7</v>
      </c>
      <c r="B665">
        <v>23</v>
      </c>
    </row>
    <row r="666" spans="1:2" x14ac:dyDescent="0.2">
      <c r="A666">
        <v>4.4000000000000004</v>
      </c>
      <c r="B666">
        <v>41</v>
      </c>
    </row>
    <row r="667" spans="1:2" x14ac:dyDescent="0.2">
      <c r="A667">
        <v>4.9000000000000004</v>
      </c>
      <c r="B667">
        <v>50</v>
      </c>
    </row>
    <row r="668" spans="1:2" x14ac:dyDescent="0.2">
      <c r="A668">
        <v>3.1</v>
      </c>
      <c r="B668">
        <v>30</v>
      </c>
    </row>
    <row r="669" spans="1:2" x14ac:dyDescent="0.2">
      <c r="A669">
        <v>2.6</v>
      </c>
      <c r="B669">
        <v>32</v>
      </c>
    </row>
    <row r="670" spans="1:2" x14ac:dyDescent="0.2">
      <c r="A670">
        <v>2.9</v>
      </c>
      <c r="B670">
        <v>35</v>
      </c>
    </row>
    <row r="671" spans="1:2" x14ac:dyDescent="0.2">
      <c r="A671">
        <v>3.3</v>
      </c>
      <c r="B671">
        <v>45</v>
      </c>
    </row>
    <row r="672" spans="1:2" x14ac:dyDescent="0.2">
      <c r="A672">
        <v>4.8</v>
      </c>
      <c r="B672">
        <v>37</v>
      </c>
    </row>
    <row r="673" spans="1:2" x14ac:dyDescent="0.2">
      <c r="A673">
        <v>4.7</v>
      </c>
      <c r="B673">
        <v>45</v>
      </c>
    </row>
    <row r="674" spans="1:2" x14ac:dyDescent="0.2">
      <c r="A674">
        <v>3.3</v>
      </c>
      <c r="B674">
        <v>29</v>
      </c>
    </row>
    <row r="675" spans="1:2" x14ac:dyDescent="0.2">
      <c r="A675">
        <v>4.2</v>
      </c>
      <c r="B675">
        <v>27</v>
      </c>
    </row>
    <row r="676" spans="1:2" x14ac:dyDescent="0.2">
      <c r="A676">
        <v>4.7</v>
      </c>
      <c r="B676">
        <v>36</v>
      </c>
    </row>
    <row r="677" spans="1:2" x14ac:dyDescent="0.2">
      <c r="A677">
        <v>2.6</v>
      </c>
      <c r="B677">
        <v>9</v>
      </c>
    </row>
    <row r="678" spans="1:2" x14ac:dyDescent="0.2">
      <c r="A678">
        <v>2.9</v>
      </c>
      <c r="B678">
        <v>38</v>
      </c>
    </row>
    <row r="679" spans="1:2" x14ac:dyDescent="0.2">
      <c r="A679">
        <v>2.7</v>
      </c>
      <c r="B679">
        <v>41</v>
      </c>
    </row>
    <row r="680" spans="1:2" x14ac:dyDescent="0.2">
      <c r="A680">
        <v>3.3</v>
      </c>
      <c r="B680">
        <v>25</v>
      </c>
    </row>
    <row r="681" spans="1:2" x14ac:dyDescent="0.2">
      <c r="A681">
        <v>3.4</v>
      </c>
      <c r="B681">
        <v>37</v>
      </c>
    </row>
    <row r="682" spans="1:2" x14ac:dyDescent="0.2">
      <c r="A682">
        <v>4.2</v>
      </c>
      <c r="B682">
        <v>3</v>
      </c>
    </row>
    <row r="683" spans="1:2" x14ac:dyDescent="0.2">
      <c r="A683">
        <v>3.8</v>
      </c>
      <c r="B683">
        <v>24</v>
      </c>
    </row>
    <row r="684" spans="1:2" x14ac:dyDescent="0.2">
      <c r="A684">
        <v>4</v>
      </c>
      <c r="B684">
        <v>49</v>
      </c>
    </row>
    <row r="685" spans="1:2" x14ac:dyDescent="0.2">
      <c r="A685">
        <v>2.7</v>
      </c>
      <c r="B685">
        <v>3</v>
      </c>
    </row>
    <row r="686" spans="1:2" x14ac:dyDescent="0.2">
      <c r="A686">
        <v>4.7</v>
      </c>
      <c r="B686">
        <v>42</v>
      </c>
    </row>
    <row r="687" spans="1:2" x14ac:dyDescent="0.2">
      <c r="A687">
        <v>3.5</v>
      </c>
      <c r="B687">
        <v>32</v>
      </c>
    </row>
    <row r="688" spans="1:2" x14ac:dyDescent="0.2">
      <c r="A688">
        <v>3</v>
      </c>
      <c r="B688">
        <v>33</v>
      </c>
    </row>
    <row r="689" spans="1:2" x14ac:dyDescent="0.2">
      <c r="A689">
        <v>3.3</v>
      </c>
      <c r="B689">
        <v>46</v>
      </c>
    </row>
    <row r="690" spans="1:2" x14ac:dyDescent="0.2">
      <c r="A690">
        <v>4.7</v>
      </c>
      <c r="B690">
        <v>44</v>
      </c>
    </row>
    <row r="691" spans="1:2" x14ac:dyDescent="0.2">
      <c r="A691">
        <v>4.7</v>
      </c>
      <c r="B691">
        <v>35</v>
      </c>
    </row>
    <row r="692" spans="1:2" x14ac:dyDescent="0.2">
      <c r="A692">
        <v>4.8</v>
      </c>
      <c r="B692">
        <v>45</v>
      </c>
    </row>
    <row r="693" spans="1:2" x14ac:dyDescent="0.2">
      <c r="A693">
        <v>2.9</v>
      </c>
      <c r="B693">
        <v>37</v>
      </c>
    </row>
    <row r="694" spans="1:2" x14ac:dyDescent="0.2">
      <c r="A694">
        <v>4</v>
      </c>
      <c r="B694">
        <v>40</v>
      </c>
    </row>
    <row r="695" spans="1:2" x14ac:dyDescent="0.2">
      <c r="A695">
        <v>3.1</v>
      </c>
      <c r="B695">
        <v>30</v>
      </c>
    </row>
    <row r="696" spans="1:2" x14ac:dyDescent="0.2">
      <c r="A696">
        <v>3.5</v>
      </c>
      <c r="B696">
        <v>38</v>
      </c>
    </row>
    <row r="697" spans="1:2" x14ac:dyDescent="0.2">
      <c r="A697">
        <v>3.7</v>
      </c>
      <c r="B697">
        <v>15</v>
      </c>
    </row>
    <row r="698" spans="1:2" x14ac:dyDescent="0.2">
      <c r="A698">
        <v>2.8</v>
      </c>
      <c r="B698">
        <v>49</v>
      </c>
    </row>
    <row r="699" spans="1:2" x14ac:dyDescent="0.2">
      <c r="A699">
        <v>4.5999999999999996</v>
      </c>
      <c r="B699">
        <v>40</v>
      </c>
    </row>
    <row r="700" spans="1:2" x14ac:dyDescent="0.2">
      <c r="A700">
        <v>3.8</v>
      </c>
      <c r="B700">
        <v>40</v>
      </c>
    </row>
    <row r="701" spans="1:2" x14ac:dyDescent="0.2">
      <c r="A701">
        <v>2.6</v>
      </c>
      <c r="B701">
        <v>5</v>
      </c>
    </row>
    <row r="702" spans="1:2" x14ac:dyDescent="0.2">
      <c r="A702">
        <v>4.0999999999999996</v>
      </c>
      <c r="B702">
        <v>5</v>
      </c>
    </row>
    <row r="703" spans="1:2" x14ac:dyDescent="0.2">
      <c r="A703">
        <v>3.3</v>
      </c>
      <c r="B703">
        <v>5</v>
      </c>
    </row>
    <row r="704" spans="1:2" x14ac:dyDescent="0.2">
      <c r="A704">
        <v>3.4</v>
      </c>
      <c r="B704">
        <v>1</v>
      </c>
    </row>
    <row r="705" spans="1:2" x14ac:dyDescent="0.2">
      <c r="A705">
        <v>3</v>
      </c>
      <c r="B705">
        <v>21</v>
      </c>
    </row>
    <row r="706" spans="1:2" x14ac:dyDescent="0.2">
      <c r="A706">
        <v>3.2</v>
      </c>
      <c r="B706">
        <v>18</v>
      </c>
    </row>
    <row r="707" spans="1:2" x14ac:dyDescent="0.2">
      <c r="A707">
        <v>4.5</v>
      </c>
      <c r="B707">
        <v>49</v>
      </c>
    </row>
    <row r="708" spans="1:2" x14ac:dyDescent="0.2">
      <c r="A708">
        <v>4.8</v>
      </c>
      <c r="B708">
        <v>27</v>
      </c>
    </row>
    <row r="709" spans="1:2" x14ac:dyDescent="0.2">
      <c r="A709">
        <v>3.7</v>
      </c>
      <c r="B709">
        <v>21</v>
      </c>
    </row>
    <row r="710" spans="1:2" x14ac:dyDescent="0.2">
      <c r="A710">
        <v>3.4</v>
      </c>
      <c r="B710">
        <v>19</v>
      </c>
    </row>
    <row r="711" spans="1:2" x14ac:dyDescent="0.2">
      <c r="A711">
        <v>4.5999999999999996</v>
      </c>
      <c r="B711">
        <v>23</v>
      </c>
    </row>
    <row r="712" spans="1:2" x14ac:dyDescent="0.2">
      <c r="A712">
        <v>4.0999999999999996</v>
      </c>
      <c r="B712">
        <v>26</v>
      </c>
    </row>
    <row r="713" spans="1:2" x14ac:dyDescent="0.2">
      <c r="A713">
        <v>3.5</v>
      </c>
      <c r="B713">
        <v>13</v>
      </c>
    </row>
    <row r="714" spans="1:2" x14ac:dyDescent="0.2">
      <c r="A714">
        <v>3.8</v>
      </c>
      <c r="B714">
        <v>36</v>
      </c>
    </row>
    <row r="715" spans="1:2" x14ac:dyDescent="0.2">
      <c r="A715">
        <v>2.6</v>
      </c>
      <c r="B715">
        <v>39</v>
      </c>
    </row>
    <row r="716" spans="1:2" x14ac:dyDescent="0.2">
      <c r="A716">
        <v>4.4000000000000004</v>
      </c>
      <c r="B716">
        <v>40</v>
      </c>
    </row>
    <row r="717" spans="1:2" x14ac:dyDescent="0.2">
      <c r="A717">
        <v>2.6</v>
      </c>
      <c r="B717">
        <v>37</v>
      </c>
    </row>
    <row r="718" spans="1:2" x14ac:dyDescent="0.2">
      <c r="A718">
        <v>3.6</v>
      </c>
      <c r="B718">
        <v>9</v>
      </c>
    </row>
    <row r="719" spans="1:2" x14ac:dyDescent="0.2">
      <c r="A719">
        <v>4.2</v>
      </c>
      <c r="B719">
        <v>7</v>
      </c>
    </row>
    <row r="720" spans="1:2" x14ac:dyDescent="0.2">
      <c r="A720">
        <v>4.5999999999999996</v>
      </c>
      <c r="B720">
        <v>25</v>
      </c>
    </row>
    <row r="721" spans="1:2" x14ac:dyDescent="0.2">
      <c r="A721">
        <v>3.3</v>
      </c>
      <c r="B721">
        <v>42</v>
      </c>
    </row>
    <row r="722" spans="1:2" x14ac:dyDescent="0.2">
      <c r="A722">
        <v>3.4</v>
      </c>
      <c r="B722">
        <v>19</v>
      </c>
    </row>
    <row r="723" spans="1:2" x14ac:dyDescent="0.2">
      <c r="A723">
        <v>4.4000000000000004</v>
      </c>
      <c r="B723">
        <v>41</v>
      </c>
    </row>
    <row r="724" spans="1:2" x14ac:dyDescent="0.2">
      <c r="A724">
        <v>4.3</v>
      </c>
      <c r="B724">
        <v>50</v>
      </c>
    </row>
    <row r="725" spans="1:2" x14ac:dyDescent="0.2">
      <c r="A725">
        <v>3.5</v>
      </c>
      <c r="B725">
        <v>43</v>
      </c>
    </row>
    <row r="726" spans="1:2" x14ac:dyDescent="0.2">
      <c r="A726">
        <v>4.7</v>
      </c>
      <c r="B726">
        <v>36</v>
      </c>
    </row>
    <row r="727" spans="1:2" x14ac:dyDescent="0.2">
      <c r="A727">
        <v>3.1</v>
      </c>
      <c r="B727">
        <v>33</v>
      </c>
    </row>
    <row r="728" spans="1:2" x14ac:dyDescent="0.2">
      <c r="A728">
        <v>3.6</v>
      </c>
      <c r="B728">
        <v>20</v>
      </c>
    </row>
    <row r="729" spans="1:2" x14ac:dyDescent="0.2">
      <c r="A729">
        <v>4.8</v>
      </c>
      <c r="B729">
        <v>37</v>
      </c>
    </row>
    <row r="730" spans="1:2" x14ac:dyDescent="0.2">
      <c r="A730">
        <v>3.7</v>
      </c>
      <c r="B730">
        <v>12</v>
      </c>
    </row>
    <row r="731" spans="1:2" x14ac:dyDescent="0.2">
      <c r="A731">
        <v>3.2</v>
      </c>
      <c r="B731">
        <v>46</v>
      </c>
    </row>
    <row r="732" spans="1:2" x14ac:dyDescent="0.2">
      <c r="A732">
        <v>3.9</v>
      </c>
      <c r="B732">
        <v>28</v>
      </c>
    </row>
    <row r="733" spans="1:2" x14ac:dyDescent="0.2">
      <c r="A733">
        <v>3.5</v>
      </c>
      <c r="B733">
        <v>30</v>
      </c>
    </row>
    <row r="734" spans="1:2" x14ac:dyDescent="0.2">
      <c r="A734">
        <v>2.8</v>
      </c>
      <c r="B734">
        <v>28</v>
      </c>
    </row>
    <row r="735" spans="1:2" x14ac:dyDescent="0.2">
      <c r="A735">
        <v>2.7</v>
      </c>
      <c r="B735">
        <v>20</v>
      </c>
    </row>
    <row r="736" spans="1:2" x14ac:dyDescent="0.2">
      <c r="A736">
        <v>3.1</v>
      </c>
      <c r="B736">
        <v>39</v>
      </c>
    </row>
    <row r="737" spans="1:2" x14ac:dyDescent="0.2">
      <c r="A737">
        <v>3.6</v>
      </c>
      <c r="B737">
        <v>48</v>
      </c>
    </row>
    <row r="738" spans="1:2" x14ac:dyDescent="0.2">
      <c r="A738">
        <v>2.9</v>
      </c>
      <c r="B738">
        <v>32</v>
      </c>
    </row>
    <row r="739" spans="1:2" x14ac:dyDescent="0.2">
      <c r="A739">
        <v>3.6</v>
      </c>
      <c r="B739">
        <v>28</v>
      </c>
    </row>
    <row r="740" spans="1:2" x14ac:dyDescent="0.2">
      <c r="A740">
        <v>3.5</v>
      </c>
      <c r="B740">
        <v>27</v>
      </c>
    </row>
    <row r="741" spans="1:2" x14ac:dyDescent="0.2">
      <c r="A741">
        <v>3.5</v>
      </c>
      <c r="B741">
        <v>26</v>
      </c>
    </row>
    <row r="742" spans="1:2" x14ac:dyDescent="0.2">
      <c r="A742">
        <v>2.8</v>
      </c>
      <c r="B742">
        <v>22</v>
      </c>
    </row>
    <row r="743" spans="1:2" x14ac:dyDescent="0.2">
      <c r="A743">
        <v>4.7</v>
      </c>
      <c r="B743">
        <v>23</v>
      </c>
    </row>
    <row r="744" spans="1:2" x14ac:dyDescent="0.2">
      <c r="A744">
        <v>3.1</v>
      </c>
      <c r="B744">
        <v>21</v>
      </c>
    </row>
    <row r="745" spans="1:2" x14ac:dyDescent="0.2">
      <c r="A745">
        <v>4.9000000000000004</v>
      </c>
      <c r="B745">
        <v>36</v>
      </c>
    </row>
    <row r="746" spans="1:2" x14ac:dyDescent="0.2">
      <c r="A746">
        <v>4.0999999999999996</v>
      </c>
      <c r="B746">
        <v>42</v>
      </c>
    </row>
    <row r="747" spans="1:2" x14ac:dyDescent="0.2">
      <c r="A747">
        <v>4.7</v>
      </c>
      <c r="B747">
        <v>4</v>
      </c>
    </row>
    <row r="748" spans="1:2" x14ac:dyDescent="0.2">
      <c r="A748">
        <v>2.5</v>
      </c>
      <c r="B748">
        <v>47</v>
      </c>
    </row>
    <row r="749" spans="1:2" x14ac:dyDescent="0.2">
      <c r="A749">
        <v>4.4000000000000004</v>
      </c>
      <c r="B749">
        <v>13</v>
      </c>
    </row>
    <row r="750" spans="1:2" x14ac:dyDescent="0.2">
      <c r="A750">
        <v>3.9</v>
      </c>
      <c r="B750">
        <v>8</v>
      </c>
    </row>
    <row r="751" spans="1:2" x14ac:dyDescent="0.2">
      <c r="A751">
        <v>3.7</v>
      </c>
      <c r="B751">
        <v>11</v>
      </c>
    </row>
    <row r="752" spans="1:2" x14ac:dyDescent="0.2">
      <c r="A752">
        <v>3.4</v>
      </c>
      <c r="B752">
        <v>5</v>
      </c>
    </row>
    <row r="753" spans="1:2" x14ac:dyDescent="0.2">
      <c r="A753">
        <v>4.8</v>
      </c>
      <c r="B753">
        <v>1</v>
      </c>
    </row>
    <row r="754" spans="1:2" x14ac:dyDescent="0.2">
      <c r="A754">
        <v>4.2</v>
      </c>
      <c r="B754">
        <v>17</v>
      </c>
    </row>
    <row r="755" spans="1:2" x14ac:dyDescent="0.2">
      <c r="A755">
        <v>3.4</v>
      </c>
      <c r="B755">
        <v>27</v>
      </c>
    </row>
    <row r="756" spans="1:2" x14ac:dyDescent="0.2">
      <c r="A756">
        <v>2.9</v>
      </c>
      <c r="B756">
        <v>3</v>
      </c>
    </row>
    <row r="757" spans="1:2" x14ac:dyDescent="0.2">
      <c r="A757">
        <v>3.3</v>
      </c>
      <c r="B757">
        <v>22</v>
      </c>
    </row>
    <row r="758" spans="1:2" x14ac:dyDescent="0.2">
      <c r="A758">
        <v>4.8</v>
      </c>
      <c r="B758">
        <v>24</v>
      </c>
    </row>
    <row r="759" spans="1:2" x14ac:dyDescent="0.2">
      <c r="A759">
        <v>3.8</v>
      </c>
      <c r="B759">
        <v>18</v>
      </c>
    </row>
    <row r="760" spans="1:2" x14ac:dyDescent="0.2">
      <c r="A760">
        <v>4.5999999999999996</v>
      </c>
      <c r="B760">
        <v>39</v>
      </c>
    </row>
    <row r="761" spans="1:2" x14ac:dyDescent="0.2">
      <c r="A761">
        <v>2.6</v>
      </c>
      <c r="B761">
        <v>25</v>
      </c>
    </row>
    <row r="762" spans="1:2" x14ac:dyDescent="0.2">
      <c r="A762">
        <v>3.4</v>
      </c>
      <c r="B762">
        <v>6</v>
      </c>
    </row>
    <row r="763" spans="1:2" x14ac:dyDescent="0.2">
      <c r="A763">
        <v>4.2</v>
      </c>
      <c r="B763">
        <v>26</v>
      </c>
    </row>
    <row r="764" spans="1:2" x14ac:dyDescent="0.2">
      <c r="A764">
        <v>3.9</v>
      </c>
      <c r="B764">
        <v>43</v>
      </c>
    </row>
    <row r="765" spans="1:2" x14ac:dyDescent="0.2">
      <c r="A765">
        <v>2.9</v>
      </c>
      <c r="B765">
        <v>6</v>
      </c>
    </row>
    <row r="766" spans="1:2" x14ac:dyDescent="0.2">
      <c r="A766">
        <v>4.2</v>
      </c>
      <c r="B766">
        <v>6</v>
      </c>
    </row>
    <row r="767" spans="1:2" x14ac:dyDescent="0.2">
      <c r="A767">
        <v>3</v>
      </c>
      <c r="B767">
        <v>13</v>
      </c>
    </row>
    <row r="768" spans="1:2" x14ac:dyDescent="0.2">
      <c r="A768">
        <v>3.6</v>
      </c>
      <c r="B768">
        <v>13</v>
      </c>
    </row>
    <row r="769" spans="1:2" x14ac:dyDescent="0.2">
      <c r="A769">
        <v>2.5</v>
      </c>
      <c r="B769">
        <v>11</v>
      </c>
    </row>
    <row r="770" spans="1:2" x14ac:dyDescent="0.2">
      <c r="A770">
        <v>2.6</v>
      </c>
      <c r="B770">
        <v>45</v>
      </c>
    </row>
    <row r="771" spans="1:2" x14ac:dyDescent="0.2">
      <c r="A771">
        <v>4.3</v>
      </c>
      <c r="B771">
        <v>8</v>
      </c>
    </row>
    <row r="772" spans="1:2" x14ac:dyDescent="0.2">
      <c r="A772">
        <v>3.3</v>
      </c>
      <c r="B772">
        <v>8</v>
      </c>
    </row>
    <row r="773" spans="1:2" x14ac:dyDescent="0.2">
      <c r="A773">
        <v>2.6</v>
      </c>
      <c r="B773">
        <v>34</v>
      </c>
    </row>
    <row r="774" spans="1:2" x14ac:dyDescent="0.2">
      <c r="A774">
        <v>3.6</v>
      </c>
      <c r="B774">
        <v>40</v>
      </c>
    </row>
    <row r="775" spans="1:2" x14ac:dyDescent="0.2">
      <c r="A775">
        <v>2.6</v>
      </c>
      <c r="B775">
        <v>14</v>
      </c>
    </row>
    <row r="776" spans="1:2" x14ac:dyDescent="0.2">
      <c r="A776">
        <v>3.5</v>
      </c>
      <c r="B776">
        <v>11</v>
      </c>
    </row>
    <row r="777" spans="1:2" x14ac:dyDescent="0.2">
      <c r="A777">
        <v>3</v>
      </c>
      <c r="B777">
        <v>8</v>
      </c>
    </row>
    <row r="778" spans="1:2" x14ac:dyDescent="0.2">
      <c r="A778">
        <v>5</v>
      </c>
      <c r="B778">
        <v>8</v>
      </c>
    </row>
    <row r="779" spans="1:2" x14ac:dyDescent="0.2">
      <c r="A779">
        <v>2.5</v>
      </c>
      <c r="B779">
        <v>37</v>
      </c>
    </row>
    <row r="780" spans="1:2" x14ac:dyDescent="0.2">
      <c r="A780">
        <v>2.9</v>
      </c>
      <c r="B780">
        <v>23</v>
      </c>
    </row>
    <row r="781" spans="1:2" x14ac:dyDescent="0.2">
      <c r="A781">
        <v>4.5999999999999996</v>
      </c>
      <c r="B781">
        <v>38</v>
      </c>
    </row>
    <row r="782" spans="1:2" x14ac:dyDescent="0.2">
      <c r="A782">
        <v>3.6</v>
      </c>
      <c r="B782">
        <v>38</v>
      </c>
    </row>
    <row r="783" spans="1:2" x14ac:dyDescent="0.2">
      <c r="A783">
        <v>3</v>
      </c>
      <c r="B783">
        <v>12</v>
      </c>
    </row>
    <row r="784" spans="1:2" x14ac:dyDescent="0.2">
      <c r="A784">
        <v>4.5</v>
      </c>
      <c r="B784">
        <v>15</v>
      </c>
    </row>
    <row r="785" spans="1:2" x14ac:dyDescent="0.2">
      <c r="A785">
        <v>4.5</v>
      </c>
      <c r="B785">
        <v>38</v>
      </c>
    </row>
    <row r="786" spans="1:2" x14ac:dyDescent="0.2">
      <c r="A786">
        <v>3.2</v>
      </c>
      <c r="B786">
        <v>41</v>
      </c>
    </row>
    <row r="787" spans="1:2" x14ac:dyDescent="0.2">
      <c r="A787">
        <v>4</v>
      </c>
      <c r="B787">
        <v>37</v>
      </c>
    </row>
    <row r="788" spans="1:2" x14ac:dyDescent="0.2">
      <c r="A788">
        <v>4.8</v>
      </c>
      <c r="B788">
        <v>16</v>
      </c>
    </row>
    <row r="789" spans="1:2" x14ac:dyDescent="0.2">
      <c r="A789">
        <v>3.7</v>
      </c>
      <c r="B789">
        <v>25</v>
      </c>
    </row>
    <row r="790" spans="1:2" x14ac:dyDescent="0.2">
      <c r="A790">
        <v>3.8</v>
      </c>
      <c r="B790">
        <v>18</v>
      </c>
    </row>
    <row r="791" spans="1:2" x14ac:dyDescent="0.2">
      <c r="A791">
        <v>2.7</v>
      </c>
      <c r="B791">
        <v>4</v>
      </c>
    </row>
    <row r="792" spans="1:2" x14ac:dyDescent="0.2">
      <c r="A792">
        <v>4.9000000000000004</v>
      </c>
      <c r="B792">
        <v>12</v>
      </c>
    </row>
    <row r="793" spans="1:2" x14ac:dyDescent="0.2">
      <c r="A793">
        <v>3.1</v>
      </c>
      <c r="B793">
        <v>35</v>
      </c>
    </row>
    <row r="794" spans="1:2" x14ac:dyDescent="0.2">
      <c r="A794">
        <v>4.2</v>
      </c>
      <c r="B794">
        <v>45</v>
      </c>
    </row>
    <row r="795" spans="1:2" x14ac:dyDescent="0.2">
      <c r="A795">
        <v>3.8</v>
      </c>
      <c r="B795">
        <v>16</v>
      </c>
    </row>
    <row r="796" spans="1:2" x14ac:dyDescent="0.2">
      <c r="A796">
        <v>4.2</v>
      </c>
      <c r="B796">
        <v>10</v>
      </c>
    </row>
    <row r="797" spans="1:2" x14ac:dyDescent="0.2">
      <c r="A797">
        <v>4.5999999999999996</v>
      </c>
      <c r="B797">
        <v>34</v>
      </c>
    </row>
    <row r="798" spans="1:2" x14ac:dyDescent="0.2">
      <c r="A798">
        <v>4</v>
      </c>
      <c r="B798">
        <v>43</v>
      </c>
    </row>
    <row r="799" spans="1:2" x14ac:dyDescent="0.2">
      <c r="A799">
        <v>4</v>
      </c>
      <c r="B799">
        <v>38</v>
      </c>
    </row>
    <row r="800" spans="1:2" x14ac:dyDescent="0.2">
      <c r="A800">
        <v>3.8</v>
      </c>
      <c r="B800">
        <v>48</v>
      </c>
    </row>
    <row r="801" spans="1:2" x14ac:dyDescent="0.2">
      <c r="A801">
        <v>3.3</v>
      </c>
      <c r="B801">
        <v>31</v>
      </c>
    </row>
    <row r="802" spans="1:2" x14ac:dyDescent="0.2">
      <c r="A802">
        <v>2.6</v>
      </c>
      <c r="B802">
        <v>20</v>
      </c>
    </row>
    <row r="803" spans="1:2" x14ac:dyDescent="0.2">
      <c r="A803">
        <v>4.9000000000000004</v>
      </c>
      <c r="B803">
        <v>12</v>
      </c>
    </row>
    <row r="804" spans="1:2" x14ac:dyDescent="0.2">
      <c r="A804">
        <v>3.5</v>
      </c>
      <c r="B804">
        <v>2</v>
      </c>
    </row>
    <row r="805" spans="1:2" x14ac:dyDescent="0.2">
      <c r="A805">
        <v>2.8</v>
      </c>
      <c r="B805">
        <v>30</v>
      </c>
    </row>
    <row r="806" spans="1:2" x14ac:dyDescent="0.2">
      <c r="A806">
        <v>2.6</v>
      </c>
      <c r="B806">
        <v>28</v>
      </c>
    </row>
    <row r="807" spans="1:2" x14ac:dyDescent="0.2">
      <c r="A807">
        <v>3.7</v>
      </c>
      <c r="B807">
        <v>40</v>
      </c>
    </row>
    <row r="808" spans="1:2" x14ac:dyDescent="0.2">
      <c r="A808">
        <v>2.7</v>
      </c>
      <c r="B808">
        <v>46</v>
      </c>
    </row>
    <row r="809" spans="1:2" x14ac:dyDescent="0.2">
      <c r="A809">
        <v>3.3</v>
      </c>
      <c r="B809">
        <v>15</v>
      </c>
    </row>
    <row r="810" spans="1:2" x14ac:dyDescent="0.2">
      <c r="A810">
        <v>4.5999999999999996</v>
      </c>
      <c r="B810">
        <v>38</v>
      </c>
    </row>
    <row r="811" spans="1:2" x14ac:dyDescent="0.2">
      <c r="A811">
        <v>4.9000000000000004</v>
      </c>
      <c r="B811">
        <v>30</v>
      </c>
    </row>
    <row r="812" spans="1:2" x14ac:dyDescent="0.2">
      <c r="A812">
        <v>4.9000000000000004</v>
      </c>
      <c r="B812">
        <v>32</v>
      </c>
    </row>
    <row r="813" spans="1:2" x14ac:dyDescent="0.2">
      <c r="A813">
        <v>2.7</v>
      </c>
      <c r="B813">
        <v>36</v>
      </c>
    </row>
    <row r="814" spans="1:2" x14ac:dyDescent="0.2">
      <c r="A814">
        <v>3.2</v>
      </c>
      <c r="B814">
        <v>32</v>
      </c>
    </row>
    <row r="815" spans="1:2" x14ac:dyDescent="0.2">
      <c r="A815">
        <v>2.9</v>
      </c>
      <c r="B815">
        <v>14</v>
      </c>
    </row>
    <row r="816" spans="1:2" x14ac:dyDescent="0.2">
      <c r="A816">
        <v>3.8</v>
      </c>
      <c r="B816">
        <v>8</v>
      </c>
    </row>
    <row r="817" spans="1:2" x14ac:dyDescent="0.2">
      <c r="A817">
        <v>3</v>
      </c>
      <c r="B817">
        <v>27</v>
      </c>
    </row>
    <row r="818" spans="1:2" x14ac:dyDescent="0.2">
      <c r="A818">
        <v>3.9</v>
      </c>
      <c r="B818">
        <v>24</v>
      </c>
    </row>
    <row r="819" spans="1:2" x14ac:dyDescent="0.2">
      <c r="A819">
        <v>4.7</v>
      </c>
      <c r="B819">
        <v>30</v>
      </c>
    </row>
    <row r="820" spans="1:2" x14ac:dyDescent="0.2">
      <c r="A820">
        <v>4.9000000000000004</v>
      </c>
      <c r="B820">
        <v>34</v>
      </c>
    </row>
    <row r="821" spans="1:2" x14ac:dyDescent="0.2">
      <c r="A821">
        <v>4.8</v>
      </c>
      <c r="B821">
        <v>28</v>
      </c>
    </row>
    <row r="822" spans="1:2" x14ac:dyDescent="0.2">
      <c r="A822">
        <v>2.5</v>
      </c>
      <c r="B822">
        <v>27</v>
      </c>
    </row>
    <row r="823" spans="1:2" x14ac:dyDescent="0.2">
      <c r="A823">
        <v>3.9</v>
      </c>
      <c r="B823">
        <v>31</v>
      </c>
    </row>
    <row r="824" spans="1:2" x14ac:dyDescent="0.2">
      <c r="A824">
        <v>3.4</v>
      </c>
      <c r="B824">
        <v>23</v>
      </c>
    </row>
    <row r="825" spans="1:2" x14ac:dyDescent="0.2">
      <c r="A825">
        <v>2.5</v>
      </c>
      <c r="B825">
        <v>11</v>
      </c>
    </row>
    <row r="826" spans="1:2" x14ac:dyDescent="0.2">
      <c r="A826">
        <v>3</v>
      </c>
      <c r="B826">
        <v>48</v>
      </c>
    </row>
    <row r="827" spans="1:2" x14ac:dyDescent="0.2">
      <c r="A827">
        <v>3.6</v>
      </c>
      <c r="B827">
        <v>17</v>
      </c>
    </row>
    <row r="828" spans="1:2" x14ac:dyDescent="0.2">
      <c r="A828">
        <v>3.6</v>
      </c>
      <c r="B828">
        <v>36</v>
      </c>
    </row>
    <row r="829" spans="1:2" x14ac:dyDescent="0.2">
      <c r="A829">
        <v>4.0999999999999996</v>
      </c>
      <c r="B829">
        <v>33</v>
      </c>
    </row>
    <row r="830" spans="1:2" x14ac:dyDescent="0.2">
      <c r="A830">
        <v>3.7</v>
      </c>
      <c r="B830">
        <v>27</v>
      </c>
    </row>
    <row r="831" spans="1:2" x14ac:dyDescent="0.2">
      <c r="A831">
        <v>3.1</v>
      </c>
      <c r="B831">
        <v>14</v>
      </c>
    </row>
    <row r="832" spans="1:2" x14ac:dyDescent="0.2">
      <c r="A832">
        <v>4.2</v>
      </c>
      <c r="B832">
        <v>5</v>
      </c>
    </row>
    <row r="833" spans="1:2" x14ac:dyDescent="0.2">
      <c r="A833">
        <v>4.3</v>
      </c>
      <c r="B833">
        <v>47</v>
      </c>
    </row>
    <row r="834" spans="1:2" x14ac:dyDescent="0.2">
      <c r="A834">
        <v>2.5</v>
      </c>
      <c r="B834">
        <v>28</v>
      </c>
    </row>
    <row r="835" spans="1:2" x14ac:dyDescent="0.2">
      <c r="A835">
        <v>3.5</v>
      </c>
      <c r="B835">
        <v>11</v>
      </c>
    </row>
    <row r="836" spans="1:2" x14ac:dyDescent="0.2">
      <c r="A836">
        <v>3.1</v>
      </c>
      <c r="B836">
        <v>18</v>
      </c>
    </row>
    <row r="837" spans="1:2" x14ac:dyDescent="0.2">
      <c r="A837">
        <v>2.5</v>
      </c>
      <c r="B837">
        <v>21</v>
      </c>
    </row>
    <row r="838" spans="1:2" x14ac:dyDescent="0.2">
      <c r="A838">
        <v>3.9</v>
      </c>
      <c r="B838">
        <v>22</v>
      </c>
    </row>
    <row r="839" spans="1:2" x14ac:dyDescent="0.2">
      <c r="A839">
        <v>4.9000000000000004</v>
      </c>
      <c r="B839">
        <v>33</v>
      </c>
    </row>
    <row r="840" spans="1:2" x14ac:dyDescent="0.2">
      <c r="A840">
        <v>4.3</v>
      </c>
      <c r="B840">
        <v>49</v>
      </c>
    </row>
    <row r="841" spans="1:2" x14ac:dyDescent="0.2">
      <c r="A841">
        <v>2.6</v>
      </c>
      <c r="B841">
        <v>10</v>
      </c>
    </row>
    <row r="842" spans="1:2" x14ac:dyDescent="0.2">
      <c r="A842">
        <v>4.2</v>
      </c>
      <c r="B842">
        <v>18</v>
      </c>
    </row>
    <row r="843" spans="1:2" x14ac:dyDescent="0.2">
      <c r="A843">
        <v>2.6</v>
      </c>
      <c r="B843">
        <v>28</v>
      </c>
    </row>
    <row r="844" spans="1:2" x14ac:dyDescent="0.2">
      <c r="A844">
        <v>3.6</v>
      </c>
      <c r="B844">
        <v>25</v>
      </c>
    </row>
    <row r="845" spans="1:2" x14ac:dyDescent="0.2">
      <c r="A845">
        <v>3.2</v>
      </c>
      <c r="B845">
        <v>6</v>
      </c>
    </row>
    <row r="846" spans="1:2" x14ac:dyDescent="0.2">
      <c r="A846">
        <v>4.4000000000000004</v>
      </c>
      <c r="B846">
        <v>44</v>
      </c>
    </row>
    <row r="847" spans="1:2" x14ac:dyDescent="0.2">
      <c r="A847">
        <v>3.7</v>
      </c>
      <c r="B847">
        <v>30</v>
      </c>
    </row>
    <row r="848" spans="1:2" x14ac:dyDescent="0.2">
      <c r="A848">
        <v>3.7</v>
      </c>
      <c r="B848">
        <v>42</v>
      </c>
    </row>
    <row r="849" spans="1:2" x14ac:dyDescent="0.2">
      <c r="A849">
        <v>4.0999999999999996</v>
      </c>
      <c r="B849">
        <v>30</v>
      </c>
    </row>
    <row r="850" spans="1:2" x14ac:dyDescent="0.2">
      <c r="A850">
        <v>3.6</v>
      </c>
      <c r="B850">
        <v>33</v>
      </c>
    </row>
    <row r="851" spans="1:2" x14ac:dyDescent="0.2">
      <c r="A851">
        <v>4.3</v>
      </c>
      <c r="B851">
        <v>24</v>
      </c>
    </row>
    <row r="852" spans="1:2" x14ac:dyDescent="0.2">
      <c r="A852">
        <v>2.6</v>
      </c>
      <c r="B852">
        <v>13</v>
      </c>
    </row>
    <row r="853" spans="1:2" x14ac:dyDescent="0.2">
      <c r="A853">
        <v>2.9</v>
      </c>
      <c r="B853">
        <v>19</v>
      </c>
    </row>
    <row r="854" spans="1:2" x14ac:dyDescent="0.2">
      <c r="A854">
        <v>4.2</v>
      </c>
      <c r="B854">
        <v>23</v>
      </c>
    </row>
    <row r="855" spans="1:2" x14ac:dyDescent="0.2">
      <c r="A855">
        <v>4</v>
      </c>
      <c r="B855">
        <v>35</v>
      </c>
    </row>
    <row r="856" spans="1:2" x14ac:dyDescent="0.2">
      <c r="A856">
        <v>4.3</v>
      </c>
      <c r="B856">
        <v>22</v>
      </c>
    </row>
    <row r="857" spans="1:2" x14ac:dyDescent="0.2">
      <c r="A857">
        <v>3</v>
      </c>
      <c r="B857">
        <v>14</v>
      </c>
    </row>
    <row r="858" spans="1:2" x14ac:dyDescent="0.2">
      <c r="A858">
        <v>3.5</v>
      </c>
      <c r="B858">
        <v>47</v>
      </c>
    </row>
    <row r="859" spans="1:2" x14ac:dyDescent="0.2">
      <c r="A859">
        <v>3</v>
      </c>
      <c r="B859">
        <v>50</v>
      </c>
    </row>
    <row r="860" spans="1:2" x14ac:dyDescent="0.2">
      <c r="A860">
        <v>3.1</v>
      </c>
      <c r="B860">
        <v>33</v>
      </c>
    </row>
    <row r="861" spans="1:2" x14ac:dyDescent="0.2">
      <c r="A861">
        <v>4</v>
      </c>
      <c r="B861">
        <v>7</v>
      </c>
    </row>
    <row r="862" spans="1:2" x14ac:dyDescent="0.2">
      <c r="A862">
        <v>4.0999999999999996</v>
      </c>
      <c r="B862">
        <v>3</v>
      </c>
    </row>
    <row r="863" spans="1:2" x14ac:dyDescent="0.2">
      <c r="A863">
        <v>3.3</v>
      </c>
      <c r="B863">
        <v>35</v>
      </c>
    </row>
    <row r="864" spans="1:2" x14ac:dyDescent="0.2">
      <c r="A864">
        <v>4.9000000000000004</v>
      </c>
      <c r="B864">
        <v>13</v>
      </c>
    </row>
    <row r="865" spans="1:2" x14ac:dyDescent="0.2">
      <c r="A865">
        <v>3.9</v>
      </c>
      <c r="B865">
        <v>42</v>
      </c>
    </row>
    <row r="866" spans="1:2" x14ac:dyDescent="0.2">
      <c r="A866">
        <v>3.9</v>
      </c>
      <c r="B866">
        <v>5</v>
      </c>
    </row>
    <row r="867" spans="1:2" x14ac:dyDescent="0.2">
      <c r="A867">
        <v>4.8</v>
      </c>
      <c r="B867">
        <v>23</v>
      </c>
    </row>
    <row r="868" spans="1:2" x14ac:dyDescent="0.2">
      <c r="A868">
        <v>2.7</v>
      </c>
      <c r="B868">
        <v>11</v>
      </c>
    </row>
    <row r="869" spans="1:2" x14ac:dyDescent="0.2">
      <c r="A869">
        <v>3.1</v>
      </c>
      <c r="B869">
        <v>23</v>
      </c>
    </row>
    <row r="870" spans="1:2" x14ac:dyDescent="0.2">
      <c r="A870">
        <v>3.2</v>
      </c>
      <c r="B870">
        <v>2</v>
      </c>
    </row>
    <row r="871" spans="1:2" x14ac:dyDescent="0.2">
      <c r="A871">
        <v>2.7</v>
      </c>
      <c r="B871">
        <v>33</v>
      </c>
    </row>
    <row r="872" spans="1:2" x14ac:dyDescent="0.2">
      <c r="A872">
        <v>2.5</v>
      </c>
      <c r="B872">
        <v>6</v>
      </c>
    </row>
    <row r="873" spans="1:2" x14ac:dyDescent="0.2">
      <c r="A873">
        <v>2.6</v>
      </c>
      <c r="B873">
        <v>45</v>
      </c>
    </row>
    <row r="874" spans="1:2" x14ac:dyDescent="0.2">
      <c r="A874">
        <v>2.9</v>
      </c>
      <c r="B874">
        <v>25</v>
      </c>
    </row>
    <row r="875" spans="1:2" x14ac:dyDescent="0.2">
      <c r="A875">
        <v>4.2</v>
      </c>
      <c r="B875">
        <v>24</v>
      </c>
    </row>
    <row r="876" spans="1:2" x14ac:dyDescent="0.2">
      <c r="A876">
        <v>4.4000000000000004</v>
      </c>
      <c r="B876">
        <v>10</v>
      </c>
    </row>
    <row r="877" spans="1:2" x14ac:dyDescent="0.2">
      <c r="A877">
        <v>4.0999999999999996</v>
      </c>
      <c r="B877">
        <v>7</v>
      </c>
    </row>
    <row r="878" spans="1:2" x14ac:dyDescent="0.2">
      <c r="A878">
        <v>3.8</v>
      </c>
      <c r="B878">
        <v>1</v>
      </c>
    </row>
    <row r="879" spans="1:2" x14ac:dyDescent="0.2">
      <c r="A879">
        <v>4.9000000000000004</v>
      </c>
      <c r="B879">
        <v>45</v>
      </c>
    </row>
    <row r="880" spans="1:2" x14ac:dyDescent="0.2">
      <c r="A880">
        <v>4.9000000000000004</v>
      </c>
      <c r="B880">
        <v>37</v>
      </c>
    </row>
    <row r="881" spans="1:2" x14ac:dyDescent="0.2">
      <c r="A881">
        <v>4.0999999999999996</v>
      </c>
      <c r="B881">
        <v>14</v>
      </c>
    </row>
    <row r="882" spans="1:2" x14ac:dyDescent="0.2">
      <c r="A882">
        <v>3.1</v>
      </c>
      <c r="B882">
        <v>25</v>
      </c>
    </row>
    <row r="883" spans="1:2" x14ac:dyDescent="0.2">
      <c r="A883">
        <v>2.7</v>
      </c>
      <c r="B883">
        <v>18</v>
      </c>
    </row>
    <row r="884" spans="1:2" x14ac:dyDescent="0.2">
      <c r="A884">
        <v>3.8</v>
      </c>
      <c r="B884">
        <v>37</v>
      </c>
    </row>
    <row r="885" spans="1:2" x14ac:dyDescent="0.2">
      <c r="A885">
        <v>4.3</v>
      </c>
      <c r="B885">
        <v>30</v>
      </c>
    </row>
    <row r="886" spans="1:2" x14ac:dyDescent="0.2">
      <c r="A886">
        <v>4.0999999999999996</v>
      </c>
      <c r="B886">
        <v>34</v>
      </c>
    </row>
    <row r="887" spans="1:2" x14ac:dyDescent="0.2">
      <c r="A887">
        <v>4.4000000000000004</v>
      </c>
      <c r="B887">
        <v>49</v>
      </c>
    </row>
    <row r="888" spans="1:2" x14ac:dyDescent="0.2">
      <c r="A888">
        <v>3.6</v>
      </c>
      <c r="B888">
        <v>48</v>
      </c>
    </row>
    <row r="889" spans="1:2" x14ac:dyDescent="0.2">
      <c r="A889">
        <v>3.3</v>
      </c>
      <c r="B889">
        <v>33</v>
      </c>
    </row>
    <row r="890" spans="1:2" x14ac:dyDescent="0.2">
      <c r="A890">
        <v>3.6</v>
      </c>
      <c r="B890">
        <v>44</v>
      </c>
    </row>
    <row r="891" spans="1:2" x14ac:dyDescent="0.2">
      <c r="A891">
        <v>2.8</v>
      </c>
      <c r="B891">
        <v>50</v>
      </c>
    </row>
    <row r="892" spans="1:2" x14ac:dyDescent="0.2">
      <c r="A892">
        <v>4.3</v>
      </c>
      <c r="B892">
        <v>47</v>
      </c>
    </row>
    <row r="893" spans="1:2" x14ac:dyDescent="0.2">
      <c r="A893">
        <v>3.9</v>
      </c>
      <c r="B893">
        <v>24</v>
      </c>
    </row>
    <row r="894" spans="1:2" x14ac:dyDescent="0.2">
      <c r="A894">
        <v>2.7</v>
      </c>
      <c r="B894">
        <v>43</v>
      </c>
    </row>
    <row r="895" spans="1:2" x14ac:dyDescent="0.2">
      <c r="A895">
        <v>4.7</v>
      </c>
      <c r="B895">
        <v>14</v>
      </c>
    </row>
    <row r="896" spans="1:2" x14ac:dyDescent="0.2">
      <c r="A896">
        <v>3.8</v>
      </c>
      <c r="B896">
        <v>3</v>
      </c>
    </row>
    <row r="897" spans="1:2" x14ac:dyDescent="0.2">
      <c r="A897">
        <v>4.7</v>
      </c>
      <c r="B897">
        <v>33</v>
      </c>
    </row>
    <row r="898" spans="1:2" x14ac:dyDescent="0.2">
      <c r="A898">
        <v>4.7</v>
      </c>
      <c r="B898">
        <v>38</v>
      </c>
    </row>
    <row r="899" spans="1:2" x14ac:dyDescent="0.2">
      <c r="A899">
        <v>3.4</v>
      </c>
      <c r="B899">
        <v>46</v>
      </c>
    </row>
    <row r="900" spans="1:2" x14ac:dyDescent="0.2">
      <c r="A900">
        <v>3.5</v>
      </c>
      <c r="B900">
        <v>19</v>
      </c>
    </row>
    <row r="901" spans="1:2" x14ac:dyDescent="0.2">
      <c r="A901">
        <v>4</v>
      </c>
      <c r="B901">
        <v>20</v>
      </c>
    </row>
    <row r="902" spans="1:2" x14ac:dyDescent="0.2">
      <c r="A902">
        <v>3.3</v>
      </c>
      <c r="B902">
        <v>42</v>
      </c>
    </row>
    <row r="903" spans="1:2" x14ac:dyDescent="0.2">
      <c r="A903">
        <v>4.7</v>
      </c>
      <c r="B903">
        <v>34</v>
      </c>
    </row>
    <row r="904" spans="1:2" x14ac:dyDescent="0.2">
      <c r="A904">
        <v>2.8</v>
      </c>
      <c r="B904">
        <v>5</v>
      </c>
    </row>
    <row r="905" spans="1:2" x14ac:dyDescent="0.2">
      <c r="A905">
        <v>3.3</v>
      </c>
      <c r="B905">
        <v>3</v>
      </c>
    </row>
    <row r="906" spans="1:2" x14ac:dyDescent="0.2">
      <c r="A906">
        <v>2.9</v>
      </c>
      <c r="B906">
        <v>46</v>
      </c>
    </row>
    <row r="907" spans="1:2" x14ac:dyDescent="0.2">
      <c r="A907">
        <v>2.8</v>
      </c>
      <c r="B907">
        <v>16</v>
      </c>
    </row>
    <row r="908" spans="1:2" x14ac:dyDescent="0.2">
      <c r="A908">
        <v>4.2</v>
      </c>
      <c r="B908">
        <v>21</v>
      </c>
    </row>
    <row r="909" spans="1:2" x14ac:dyDescent="0.2">
      <c r="A909">
        <v>4.4000000000000004</v>
      </c>
      <c r="B909">
        <v>34</v>
      </c>
    </row>
    <row r="910" spans="1:2" x14ac:dyDescent="0.2">
      <c r="A910">
        <v>3.6</v>
      </c>
      <c r="B910">
        <v>9</v>
      </c>
    </row>
    <row r="911" spans="1:2" x14ac:dyDescent="0.2">
      <c r="A911">
        <v>2.7</v>
      </c>
      <c r="B911">
        <v>36</v>
      </c>
    </row>
    <row r="912" spans="1:2" x14ac:dyDescent="0.2">
      <c r="A912">
        <v>3.4</v>
      </c>
      <c r="B912">
        <v>22</v>
      </c>
    </row>
    <row r="913" spans="1:2" x14ac:dyDescent="0.2">
      <c r="A913">
        <v>2.8</v>
      </c>
      <c r="B913">
        <v>2</v>
      </c>
    </row>
    <row r="914" spans="1:2" x14ac:dyDescent="0.2">
      <c r="A914">
        <v>3.4</v>
      </c>
      <c r="B914">
        <v>32</v>
      </c>
    </row>
    <row r="915" spans="1:2" x14ac:dyDescent="0.2">
      <c r="A915">
        <v>2.6</v>
      </c>
      <c r="B915">
        <v>29</v>
      </c>
    </row>
    <row r="916" spans="1:2" x14ac:dyDescent="0.2">
      <c r="A916">
        <v>4.0999999999999996</v>
      </c>
      <c r="B916">
        <v>27</v>
      </c>
    </row>
    <row r="917" spans="1:2" x14ac:dyDescent="0.2">
      <c r="A917">
        <v>2.9</v>
      </c>
      <c r="B917">
        <v>33</v>
      </c>
    </row>
    <row r="918" spans="1:2" x14ac:dyDescent="0.2">
      <c r="A918">
        <v>2.7</v>
      </c>
      <c r="B918">
        <v>16</v>
      </c>
    </row>
    <row r="919" spans="1:2" x14ac:dyDescent="0.2">
      <c r="A919">
        <v>3.7</v>
      </c>
      <c r="B919">
        <v>11</v>
      </c>
    </row>
    <row r="920" spans="1:2" x14ac:dyDescent="0.2">
      <c r="A920">
        <v>4.3</v>
      </c>
      <c r="B920">
        <v>11</v>
      </c>
    </row>
    <row r="921" spans="1:2" x14ac:dyDescent="0.2">
      <c r="A921">
        <v>2.6</v>
      </c>
      <c r="B921">
        <v>17</v>
      </c>
    </row>
    <row r="922" spans="1:2" x14ac:dyDescent="0.2">
      <c r="A922">
        <v>4.3</v>
      </c>
      <c r="B922">
        <v>37</v>
      </c>
    </row>
    <row r="923" spans="1:2" x14ac:dyDescent="0.2">
      <c r="A923">
        <v>4.0999999999999996</v>
      </c>
      <c r="B923">
        <v>18</v>
      </c>
    </row>
    <row r="924" spans="1:2" x14ac:dyDescent="0.2">
      <c r="A924">
        <v>4.2</v>
      </c>
      <c r="B924">
        <v>13</v>
      </c>
    </row>
    <row r="925" spans="1:2" x14ac:dyDescent="0.2">
      <c r="A925">
        <v>4.2</v>
      </c>
      <c r="B925">
        <v>7</v>
      </c>
    </row>
    <row r="926" spans="1:2" x14ac:dyDescent="0.2">
      <c r="A926">
        <v>3.1</v>
      </c>
      <c r="B926">
        <v>37</v>
      </c>
    </row>
    <row r="927" spans="1:2" x14ac:dyDescent="0.2">
      <c r="A927">
        <v>4.9000000000000004</v>
      </c>
      <c r="B927">
        <v>8</v>
      </c>
    </row>
    <row r="928" spans="1:2" x14ac:dyDescent="0.2">
      <c r="A928">
        <v>4.4000000000000004</v>
      </c>
      <c r="B928">
        <v>11</v>
      </c>
    </row>
    <row r="929" spans="1:2" x14ac:dyDescent="0.2">
      <c r="A929">
        <v>4.4000000000000004</v>
      </c>
      <c r="B929">
        <v>8</v>
      </c>
    </row>
    <row r="930" spans="1:2" x14ac:dyDescent="0.2">
      <c r="A930">
        <v>3.4</v>
      </c>
      <c r="B930">
        <v>31</v>
      </c>
    </row>
    <row r="931" spans="1:2" x14ac:dyDescent="0.2">
      <c r="A931">
        <v>4.5</v>
      </c>
      <c r="B931">
        <v>26</v>
      </c>
    </row>
    <row r="932" spans="1:2" x14ac:dyDescent="0.2">
      <c r="A932">
        <v>4.5</v>
      </c>
      <c r="B932">
        <v>20</v>
      </c>
    </row>
    <row r="933" spans="1:2" x14ac:dyDescent="0.2">
      <c r="A933">
        <v>4.0999999999999996</v>
      </c>
      <c r="B933">
        <v>24</v>
      </c>
    </row>
    <row r="934" spans="1:2" x14ac:dyDescent="0.2">
      <c r="A934">
        <v>3.2</v>
      </c>
      <c r="B934">
        <v>45</v>
      </c>
    </row>
    <row r="935" spans="1:2" x14ac:dyDescent="0.2">
      <c r="A935">
        <v>2.7</v>
      </c>
      <c r="B935">
        <v>33</v>
      </c>
    </row>
    <row r="936" spans="1:2" x14ac:dyDescent="0.2">
      <c r="A936">
        <v>3.7</v>
      </c>
      <c r="B936">
        <v>21</v>
      </c>
    </row>
    <row r="937" spans="1:2" x14ac:dyDescent="0.2">
      <c r="A937">
        <v>2.6</v>
      </c>
      <c r="B937">
        <v>2</v>
      </c>
    </row>
    <row r="938" spans="1:2" x14ac:dyDescent="0.2">
      <c r="A938">
        <v>2.7</v>
      </c>
      <c r="B938">
        <v>28</v>
      </c>
    </row>
    <row r="939" spans="1:2" x14ac:dyDescent="0.2">
      <c r="A939">
        <v>2.7</v>
      </c>
      <c r="B939">
        <v>18</v>
      </c>
    </row>
    <row r="940" spans="1:2" x14ac:dyDescent="0.2">
      <c r="A940">
        <v>4.8</v>
      </c>
      <c r="B940">
        <v>21</v>
      </c>
    </row>
    <row r="941" spans="1:2" x14ac:dyDescent="0.2">
      <c r="A941">
        <v>4.8</v>
      </c>
      <c r="B941">
        <v>24</v>
      </c>
    </row>
    <row r="942" spans="1:2" x14ac:dyDescent="0.2">
      <c r="A942">
        <v>2.6</v>
      </c>
      <c r="B942">
        <v>15</v>
      </c>
    </row>
    <row r="943" spans="1:2" x14ac:dyDescent="0.2">
      <c r="A943">
        <v>4.5</v>
      </c>
      <c r="B943">
        <v>38</v>
      </c>
    </row>
    <row r="944" spans="1:2" x14ac:dyDescent="0.2">
      <c r="A944">
        <v>3.2</v>
      </c>
      <c r="B944">
        <v>38</v>
      </c>
    </row>
    <row r="945" spans="1:2" x14ac:dyDescent="0.2">
      <c r="A945">
        <v>3.8</v>
      </c>
      <c r="B945">
        <v>13</v>
      </c>
    </row>
    <row r="946" spans="1:2" x14ac:dyDescent="0.2">
      <c r="A946">
        <v>4.8</v>
      </c>
      <c r="B946">
        <v>39</v>
      </c>
    </row>
    <row r="947" spans="1:2" x14ac:dyDescent="0.2">
      <c r="A947">
        <v>4.0999999999999996</v>
      </c>
      <c r="B947">
        <v>8</v>
      </c>
    </row>
    <row r="948" spans="1:2" x14ac:dyDescent="0.2">
      <c r="A948">
        <v>2.8</v>
      </c>
      <c r="B948">
        <v>4</v>
      </c>
    </row>
    <row r="949" spans="1:2" x14ac:dyDescent="0.2">
      <c r="A949">
        <v>3.9</v>
      </c>
      <c r="B949">
        <v>6</v>
      </c>
    </row>
    <row r="950" spans="1:2" x14ac:dyDescent="0.2">
      <c r="A950">
        <v>4.9000000000000004</v>
      </c>
      <c r="B950">
        <v>11</v>
      </c>
    </row>
    <row r="951" spans="1:2" x14ac:dyDescent="0.2">
      <c r="A951">
        <v>3.4</v>
      </c>
      <c r="B951">
        <v>49</v>
      </c>
    </row>
    <row r="952" spans="1:2" x14ac:dyDescent="0.2">
      <c r="A952">
        <v>4.0999999999999996</v>
      </c>
      <c r="B952">
        <v>30</v>
      </c>
    </row>
    <row r="953" spans="1:2" x14ac:dyDescent="0.2">
      <c r="A953">
        <v>2.9</v>
      </c>
      <c r="B953">
        <v>34</v>
      </c>
    </row>
    <row r="954" spans="1:2" x14ac:dyDescent="0.2">
      <c r="A954">
        <v>3.1</v>
      </c>
      <c r="B954">
        <v>28</v>
      </c>
    </row>
    <row r="955" spans="1:2" x14ac:dyDescent="0.2">
      <c r="A955">
        <v>3.6</v>
      </c>
      <c r="B955">
        <v>36</v>
      </c>
    </row>
    <row r="956" spans="1:2" x14ac:dyDescent="0.2">
      <c r="A956">
        <v>3.5</v>
      </c>
      <c r="B956">
        <v>18</v>
      </c>
    </row>
    <row r="957" spans="1:2" x14ac:dyDescent="0.2">
      <c r="A957">
        <v>3.4</v>
      </c>
      <c r="B957">
        <v>4</v>
      </c>
    </row>
    <row r="958" spans="1:2" x14ac:dyDescent="0.2">
      <c r="A958">
        <v>2.9</v>
      </c>
      <c r="B958">
        <v>42</v>
      </c>
    </row>
    <row r="959" spans="1:2" x14ac:dyDescent="0.2">
      <c r="A959">
        <v>4.7</v>
      </c>
      <c r="B959">
        <v>11</v>
      </c>
    </row>
    <row r="960" spans="1:2" x14ac:dyDescent="0.2">
      <c r="A960">
        <v>4.4000000000000004</v>
      </c>
      <c r="B960">
        <v>31</v>
      </c>
    </row>
    <row r="961" spans="1:2" x14ac:dyDescent="0.2">
      <c r="A961">
        <v>2.6</v>
      </c>
      <c r="B961">
        <v>12</v>
      </c>
    </row>
    <row r="962" spans="1:2" x14ac:dyDescent="0.2">
      <c r="A962">
        <v>4.4000000000000004</v>
      </c>
      <c r="B962">
        <v>20</v>
      </c>
    </row>
    <row r="963" spans="1:2" x14ac:dyDescent="0.2">
      <c r="A963">
        <v>3.7</v>
      </c>
      <c r="B963">
        <v>37</v>
      </c>
    </row>
    <row r="964" spans="1:2" x14ac:dyDescent="0.2">
      <c r="A964">
        <v>4.4000000000000004</v>
      </c>
      <c r="B964">
        <v>26</v>
      </c>
    </row>
    <row r="965" spans="1:2" x14ac:dyDescent="0.2">
      <c r="A965">
        <v>2.5</v>
      </c>
      <c r="B965">
        <v>14</v>
      </c>
    </row>
    <row r="966" spans="1:2" x14ac:dyDescent="0.2">
      <c r="A966">
        <v>2.6</v>
      </c>
      <c r="B966">
        <v>12</v>
      </c>
    </row>
    <row r="967" spans="1:2" x14ac:dyDescent="0.2">
      <c r="A967">
        <v>5</v>
      </c>
      <c r="B967">
        <v>10</v>
      </c>
    </row>
    <row r="968" spans="1:2" x14ac:dyDescent="0.2">
      <c r="A968">
        <v>4.9000000000000004</v>
      </c>
      <c r="B968">
        <v>19</v>
      </c>
    </row>
    <row r="969" spans="1:2" x14ac:dyDescent="0.2">
      <c r="A969">
        <v>3.7</v>
      </c>
      <c r="B969">
        <v>4</v>
      </c>
    </row>
    <row r="970" spans="1:2" x14ac:dyDescent="0.2">
      <c r="A970">
        <v>3.1</v>
      </c>
      <c r="B970">
        <v>48</v>
      </c>
    </row>
    <row r="971" spans="1:2" x14ac:dyDescent="0.2">
      <c r="A971">
        <v>3.2</v>
      </c>
      <c r="B971">
        <v>37</v>
      </c>
    </row>
    <row r="972" spans="1:2" x14ac:dyDescent="0.2">
      <c r="A972">
        <v>4.4000000000000004</v>
      </c>
      <c r="B972">
        <v>4</v>
      </c>
    </row>
    <row r="973" spans="1:2" x14ac:dyDescent="0.2">
      <c r="A973">
        <v>4.3</v>
      </c>
      <c r="B973">
        <v>15</v>
      </c>
    </row>
    <row r="974" spans="1:2" x14ac:dyDescent="0.2">
      <c r="A974">
        <v>3</v>
      </c>
      <c r="B974">
        <v>33</v>
      </c>
    </row>
    <row r="975" spans="1:2" x14ac:dyDescent="0.2">
      <c r="A975">
        <v>3.5</v>
      </c>
      <c r="B975">
        <v>30</v>
      </c>
    </row>
    <row r="976" spans="1:2" x14ac:dyDescent="0.2">
      <c r="A976">
        <v>3.6</v>
      </c>
      <c r="B976">
        <v>23</v>
      </c>
    </row>
    <row r="977" spans="1:2" x14ac:dyDescent="0.2">
      <c r="A977">
        <v>3.8</v>
      </c>
      <c r="B977">
        <v>2</v>
      </c>
    </row>
    <row r="978" spans="1:2" x14ac:dyDescent="0.2">
      <c r="A978">
        <v>3.6</v>
      </c>
      <c r="B978">
        <v>50</v>
      </c>
    </row>
    <row r="979" spans="1:2" x14ac:dyDescent="0.2">
      <c r="A979">
        <v>4.5999999999999996</v>
      </c>
      <c r="B979">
        <v>34</v>
      </c>
    </row>
    <row r="980" spans="1:2" x14ac:dyDescent="0.2">
      <c r="A980">
        <v>2.5</v>
      </c>
      <c r="B980">
        <v>33</v>
      </c>
    </row>
    <row r="981" spans="1:2" x14ac:dyDescent="0.2">
      <c r="A981">
        <v>3.5</v>
      </c>
      <c r="B981">
        <v>34</v>
      </c>
    </row>
    <row r="982" spans="1:2" x14ac:dyDescent="0.2">
      <c r="A982">
        <v>4</v>
      </c>
      <c r="B982">
        <v>39</v>
      </c>
    </row>
    <row r="983" spans="1:2" x14ac:dyDescent="0.2">
      <c r="A983">
        <v>3.5</v>
      </c>
      <c r="B983">
        <v>47</v>
      </c>
    </row>
    <row r="984" spans="1:2" x14ac:dyDescent="0.2">
      <c r="A984">
        <v>3.2</v>
      </c>
      <c r="B984">
        <v>37</v>
      </c>
    </row>
    <row r="985" spans="1:2" x14ac:dyDescent="0.2">
      <c r="A985">
        <v>3.5</v>
      </c>
      <c r="B985">
        <v>40</v>
      </c>
    </row>
    <row r="986" spans="1:2" x14ac:dyDescent="0.2">
      <c r="A986">
        <v>3.4</v>
      </c>
      <c r="B986">
        <v>8</v>
      </c>
    </row>
    <row r="987" spans="1:2" x14ac:dyDescent="0.2">
      <c r="A987">
        <v>5</v>
      </c>
      <c r="B987">
        <v>12</v>
      </c>
    </row>
    <row r="988" spans="1:2" x14ac:dyDescent="0.2">
      <c r="A988">
        <v>4.5</v>
      </c>
      <c r="B988">
        <v>36</v>
      </c>
    </row>
    <row r="989" spans="1:2" x14ac:dyDescent="0.2">
      <c r="A989">
        <v>2.8</v>
      </c>
      <c r="B989">
        <v>48</v>
      </c>
    </row>
    <row r="990" spans="1:2" x14ac:dyDescent="0.2">
      <c r="A990">
        <v>4.9000000000000004</v>
      </c>
      <c r="B990">
        <v>47</v>
      </c>
    </row>
    <row r="991" spans="1:2" x14ac:dyDescent="0.2">
      <c r="A991">
        <v>3.1</v>
      </c>
      <c r="B991">
        <v>2</v>
      </c>
    </row>
    <row r="992" spans="1:2" x14ac:dyDescent="0.2">
      <c r="A992">
        <v>4.8</v>
      </c>
      <c r="B992">
        <v>24</v>
      </c>
    </row>
    <row r="993" spans="1:2" x14ac:dyDescent="0.2">
      <c r="A993">
        <v>2.7</v>
      </c>
      <c r="B993">
        <v>40</v>
      </c>
    </row>
    <row r="994" spans="1:2" x14ac:dyDescent="0.2">
      <c r="A994">
        <v>4.5999999999999996</v>
      </c>
      <c r="B994">
        <v>50</v>
      </c>
    </row>
    <row r="995" spans="1:2" x14ac:dyDescent="0.2">
      <c r="A995">
        <v>4.4000000000000004</v>
      </c>
      <c r="B995">
        <v>25</v>
      </c>
    </row>
    <row r="996" spans="1:2" x14ac:dyDescent="0.2">
      <c r="A996">
        <v>3.2</v>
      </c>
      <c r="B996">
        <v>20</v>
      </c>
    </row>
    <row r="997" spans="1:2" x14ac:dyDescent="0.2">
      <c r="A997">
        <v>3</v>
      </c>
      <c r="B997">
        <v>10</v>
      </c>
    </row>
    <row r="998" spans="1:2" x14ac:dyDescent="0.2">
      <c r="A998">
        <v>4.9000000000000004</v>
      </c>
      <c r="B998">
        <v>32</v>
      </c>
    </row>
    <row r="999" spans="1:2" x14ac:dyDescent="0.2">
      <c r="A999">
        <v>3.6</v>
      </c>
      <c r="B999">
        <v>31</v>
      </c>
    </row>
    <row r="1000" spans="1:2" x14ac:dyDescent="0.2">
      <c r="A1000">
        <v>3.8</v>
      </c>
      <c r="B1000">
        <v>48</v>
      </c>
    </row>
    <row r="1001" spans="1:2" x14ac:dyDescent="0.2">
      <c r="A1001">
        <v>2.9</v>
      </c>
      <c r="B1001">
        <v>23</v>
      </c>
    </row>
    <row r="1002" spans="1:2" x14ac:dyDescent="0.2">
      <c r="A1002">
        <v>3.9</v>
      </c>
      <c r="B1002">
        <v>1</v>
      </c>
    </row>
    <row r="1003" spans="1:2" x14ac:dyDescent="0.2">
      <c r="A1003">
        <v>3.6</v>
      </c>
      <c r="B1003">
        <v>4</v>
      </c>
    </row>
    <row r="1004" spans="1:2" x14ac:dyDescent="0.2">
      <c r="A1004">
        <v>3.5</v>
      </c>
      <c r="B1004">
        <v>3</v>
      </c>
    </row>
    <row r="1005" spans="1:2" x14ac:dyDescent="0.2">
      <c r="A1005">
        <v>4</v>
      </c>
      <c r="B1005">
        <v>3</v>
      </c>
    </row>
    <row r="1006" spans="1:2" x14ac:dyDescent="0.2">
      <c r="A1006">
        <v>4.8</v>
      </c>
      <c r="B1006">
        <v>44</v>
      </c>
    </row>
    <row r="1007" spans="1:2" x14ac:dyDescent="0.2">
      <c r="A1007">
        <v>3.9</v>
      </c>
      <c r="B1007">
        <v>5</v>
      </c>
    </row>
    <row r="1008" spans="1:2" x14ac:dyDescent="0.2">
      <c r="A1008">
        <v>4.5</v>
      </c>
      <c r="B1008">
        <v>50</v>
      </c>
    </row>
    <row r="1009" spans="1:2" x14ac:dyDescent="0.2">
      <c r="A1009">
        <v>4.8</v>
      </c>
      <c r="B1009">
        <v>2</v>
      </c>
    </row>
    <row r="1010" spans="1:2" x14ac:dyDescent="0.2">
      <c r="A1010">
        <v>2.6</v>
      </c>
      <c r="B1010">
        <v>29</v>
      </c>
    </row>
    <row r="1011" spans="1:2" x14ac:dyDescent="0.2">
      <c r="A1011">
        <v>3.1</v>
      </c>
      <c r="B1011">
        <v>11</v>
      </c>
    </row>
    <row r="1012" spans="1:2" x14ac:dyDescent="0.2">
      <c r="A1012">
        <v>4.7</v>
      </c>
      <c r="B1012">
        <v>37</v>
      </c>
    </row>
    <row r="1013" spans="1:2" x14ac:dyDescent="0.2">
      <c r="A1013">
        <v>2.9</v>
      </c>
      <c r="B1013">
        <v>32</v>
      </c>
    </row>
    <row r="1014" spans="1:2" x14ac:dyDescent="0.2">
      <c r="A1014">
        <v>3.8</v>
      </c>
      <c r="B1014">
        <v>27</v>
      </c>
    </row>
    <row r="1015" spans="1:2" x14ac:dyDescent="0.2">
      <c r="A1015">
        <v>3.8</v>
      </c>
      <c r="B1015">
        <v>31</v>
      </c>
    </row>
    <row r="1016" spans="1:2" x14ac:dyDescent="0.2">
      <c r="A1016">
        <v>3</v>
      </c>
      <c r="B1016">
        <v>36</v>
      </c>
    </row>
    <row r="1017" spans="1:2" x14ac:dyDescent="0.2">
      <c r="A1017">
        <v>4.0999999999999996</v>
      </c>
      <c r="B1017">
        <v>34</v>
      </c>
    </row>
    <row r="1018" spans="1:2" x14ac:dyDescent="0.2">
      <c r="A1018">
        <v>3.4</v>
      </c>
      <c r="B1018">
        <v>15</v>
      </c>
    </row>
    <row r="1019" spans="1:2" x14ac:dyDescent="0.2">
      <c r="A1019">
        <v>2.5</v>
      </c>
      <c r="B1019">
        <v>14</v>
      </c>
    </row>
    <row r="1020" spans="1:2" x14ac:dyDescent="0.2">
      <c r="A1020">
        <v>4.9000000000000004</v>
      </c>
      <c r="B1020">
        <v>46</v>
      </c>
    </row>
    <row r="1021" spans="1:2" x14ac:dyDescent="0.2">
      <c r="A1021">
        <v>2.8</v>
      </c>
      <c r="B1021">
        <v>33</v>
      </c>
    </row>
    <row r="1022" spans="1:2" x14ac:dyDescent="0.2">
      <c r="A1022">
        <v>4.5</v>
      </c>
      <c r="B1022">
        <v>41</v>
      </c>
    </row>
    <row r="1023" spans="1:2" x14ac:dyDescent="0.2">
      <c r="A1023">
        <v>4.9000000000000004</v>
      </c>
      <c r="B1023">
        <v>39</v>
      </c>
    </row>
    <row r="1024" spans="1:2" x14ac:dyDescent="0.2">
      <c r="A1024">
        <v>4.9000000000000004</v>
      </c>
      <c r="B1024">
        <v>7</v>
      </c>
    </row>
    <row r="1025" spans="1:2" x14ac:dyDescent="0.2">
      <c r="A1025">
        <v>3.5</v>
      </c>
      <c r="B1025">
        <v>29</v>
      </c>
    </row>
    <row r="1026" spans="1:2" x14ac:dyDescent="0.2">
      <c r="A1026">
        <v>3.5</v>
      </c>
      <c r="B1026">
        <v>18</v>
      </c>
    </row>
    <row r="1027" spans="1:2" x14ac:dyDescent="0.2">
      <c r="A1027">
        <v>4.9000000000000004</v>
      </c>
      <c r="B1027">
        <v>15</v>
      </c>
    </row>
    <row r="1028" spans="1:2" x14ac:dyDescent="0.2">
      <c r="A1028">
        <v>3</v>
      </c>
      <c r="B1028">
        <v>39</v>
      </c>
    </row>
    <row r="1029" spans="1:2" x14ac:dyDescent="0.2">
      <c r="A1029">
        <v>2.8</v>
      </c>
      <c r="B1029">
        <v>11</v>
      </c>
    </row>
    <row r="1030" spans="1:2" x14ac:dyDescent="0.2">
      <c r="A1030">
        <v>3.7</v>
      </c>
      <c r="B1030">
        <v>4</v>
      </c>
    </row>
    <row r="1031" spans="1:2" x14ac:dyDescent="0.2">
      <c r="A1031">
        <v>3.6</v>
      </c>
      <c r="B1031">
        <v>33</v>
      </c>
    </row>
    <row r="1032" spans="1:2" x14ac:dyDescent="0.2">
      <c r="A1032">
        <v>3.3</v>
      </c>
      <c r="B1032">
        <v>37</v>
      </c>
    </row>
    <row r="1033" spans="1:2" x14ac:dyDescent="0.2">
      <c r="A1033">
        <v>3.4</v>
      </c>
      <c r="B1033">
        <v>32</v>
      </c>
    </row>
    <row r="1034" spans="1:2" x14ac:dyDescent="0.2">
      <c r="A1034">
        <v>4</v>
      </c>
      <c r="B1034">
        <v>44</v>
      </c>
    </row>
    <row r="1035" spans="1:2" x14ac:dyDescent="0.2">
      <c r="A1035">
        <v>4.5999999999999996</v>
      </c>
      <c r="B1035">
        <v>41</v>
      </c>
    </row>
    <row r="1036" spans="1:2" x14ac:dyDescent="0.2">
      <c r="A1036">
        <v>4.2</v>
      </c>
      <c r="B1036">
        <v>44</v>
      </c>
    </row>
    <row r="1037" spans="1:2" x14ac:dyDescent="0.2">
      <c r="A1037">
        <v>2.8</v>
      </c>
      <c r="B1037">
        <v>32</v>
      </c>
    </row>
    <row r="1038" spans="1:2" x14ac:dyDescent="0.2">
      <c r="A1038">
        <v>3.7</v>
      </c>
      <c r="B1038">
        <v>13</v>
      </c>
    </row>
    <row r="1039" spans="1:2" x14ac:dyDescent="0.2">
      <c r="A1039">
        <v>3.4</v>
      </c>
      <c r="B1039">
        <v>48</v>
      </c>
    </row>
    <row r="1040" spans="1:2" x14ac:dyDescent="0.2">
      <c r="A1040">
        <v>3</v>
      </c>
      <c r="B1040">
        <v>3</v>
      </c>
    </row>
    <row r="1041" spans="1:2" x14ac:dyDescent="0.2">
      <c r="A1041">
        <v>4.8</v>
      </c>
      <c r="B1041">
        <v>39</v>
      </c>
    </row>
    <row r="1042" spans="1:2" x14ac:dyDescent="0.2">
      <c r="A1042">
        <v>4</v>
      </c>
      <c r="B1042">
        <v>7</v>
      </c>
    </row>
    <row r="1043" spans="1:2" x14ac:dyDescent="0.2">
      <c r="A1043">
        <v>4.9000000000000004</v>
      </c>
      <c r="B1043">
        <v>11</v>
      </c>
    </row>
    <row r="1044" spans="1:2" x14ac:dyDescent="0.2">
      <c r="A1044">
        <v>4.9000000000000004</v>
      </c>
      <c r="B1044">
        <v>47</v>
      </c>
    </row>
    <row r="1045" spans="1:2" x14ac:dyDescent="0.2">
      <c r="A1045">
        <v>3.3</v>
      </c>
      <c r="B1045">
        <v>28</v>
      </c>
    </row>
    <row r="1046" spans="1:2" x14ac:dyDescent="0.2">
      <c r="A1046">
        <v>4.4000000000000004</v>
      </c>
      <c r="B1046">
        <v>17</v>
      </c>
    </row>
    <row r="1047" spans="1:2" x14ac:dyDescent="0.2">
      <c r="A1047">
        <v>3.5</v>
      </c>
      <c r="B1047">
        <v>11</v>
      </c>
    </row>
    <row r="1048" spans="1:2" x14ac:dyDescent="0.2">
      <c r="A1048">
        <v>4.2</v>
      </c>
      <c r="B1048">
        <v>12</v>
      </c>
    </row>
    <row r="1049" spans="1:2" x14ac:dyDescent="0.2">
      <c r="A1049">
        <v>4.2</v>
      </c>
      <c r="B1049">
        <v>7</v>
      </c>
    </row>
    <row r="1050" spans="1:2" x14ac:dyDescent="0.2">
      <c r="A1050">
        <v>2.7</v>
      </c>
      <c r="B1050">
        <v>19</v>
      </c>
    </row>
    <row r="1051" spans="1:2" x14ac:dyDescent="0.2">
      <c r="A1051">
        <v>2.8</v>
      </c>
      <c r="B1051">
        <v>24</v>
      </c>
    </row>
    <row r="1052" spans="1:2" x14ac:dyDescent="0.2">
      <c r="A1052">
        <v>3.8</v>
      </c>
      <c r="B1052">
        <v>19</v>
      </c>
    </row>
    <row r="1053" spans="1:2" x14ac:dyDescent="0.2">
      <c r="A1053">
        <v>2.6</v>
      </c>
      <c r="B1053">
        <v>39</v>
      </c>
    </row>
    <row r="1054" spans="1:2" x14ac:dyDescent="0.2">
      <c r="A1054">
        <v>3</v>
      </c>
      <c r="B1054">
        <v>1</v>
      </c>
    </row>
    <row r="1055" spans="1:2" x14ac:dyDescent="0.2">
      <c r="A1055">
        <v>3.3</v>
      </c>
      <c r="B1055">
        <v>10</v>
      </c>
    </row>
    <row r="1056" spans="1:2" x14ac:dyDescent="0.2">
      <c r="A1056">
        <v>4.9000000000000004</v>
      </c>
      <c r="B1056">
        <v>48</v>
      </c>
    </row>
    <row r="1057" spans="1:2" x14ac:dyDescent="0.2">
      <c r="A1057">
        <v>3.3</v>
      </c>
      <c r="B1057">
        <v>24</v>
      </c>
    </row>
    <row r="1058" spans="1:2" x14ac:dyDescent="0.2">
      <c r="A1058">
        <v>2.9</v>
      </c>
      <c r="B1058">
        <v>42</v>
      </c>
    </row>
    <row r="1059" spans="1:2" x14ac:dyDescent="0.2">
      <c r="A1059">
        <v>4.4000000000000004</v>
      </c>
      <c r="B1059">
        <v>20</v>
      </c>
    </row>
    <row r="1060" spans="1:2" x14ac:dyDescent="0.2">
      <c r="A1060">
        <v>3.1</v>
      </c>
      <c r="B1060">
        <v>49</v>
      </c>
    </row>
    <row r="1061" spans="1:2" x14ac:dyDescent="0.2">
      <c r="A1061">
        <v>2.5</v>
      </c>
      <c r="B1061">
        <v>25</v>
      </c>
    </row>
    <row r="1062" spans="1:2" x14ac:dyDescent="0.2">
      <c r="A1062">
        <v>2.6</v>
      </c>
      <c r="B1062">
        <v>21</v>
      </c>
    </row>
    <row r="1063" spans="1:2" x14ac:dyDescent="0.2">
      <c r="A1063">
        <v>4.4000000000000004</v>
      </c>
      <c r="B1063">
        <v>12</v>
      </c>
    </row>
    <row r="1064" spans="1:2" x14ac:dyDescent="0.2">
      <c r="A1064">
        <v>2.6</v>
      </c>
      <c r="B1064">
        <v>21</v>
      </c>
    </row>
    <row r="1065" spans="1:2" x14ac:dyDescent="0.2">
      <c r="A1065">
        <v>3.3</v>
      </c>
      <c r="B1065">
        <v>35</v>
      </c>
    </row>
    <row r="1066" spans="1:2" x14ac:dyDescent="0.2">
      <c r="A1066">
        <v>3.5</v>
      </c>
      <c r="B1066">
        <v>42</v>
      </c>
    </row>
    <row r="1067" spans="1:2" x14ac:dyDescent="0.2">
      <c r="A1067">
        <v>4.0999999999999996</v>
      </c>
      <c r="B1067">
        <v>3</v>
      </c>
    </row>
    <row r="1068" spans="1:2" x14ac:dyDescent="0.2">
      <c r="A1068">
        <v>4</v>
      </c>
      <c r="B1068">
        <v>11</v>
      </c>
    </row>
    <row r="1069" spans="1:2" x14ac:dyDescent="0.2">
      <c r="A1069">
        <v>2.7</v>
      </c>
      <c r="B1069">
        <v>22</v>
      </c>
    </row>
    <row r="1070" spans="1:2" x14ac:dyDescent="0.2">
      <c r="A1070">
        <v>2.5</v>
      </c>
      <c r="B1070">
        <v>47</v>
      </c>
    </row>
    <row r="1071" spans="1:2" x14ac:dyDescent="0.2">
      <c r="A1071">
        <v>4.3</v>
      </c>
      <c r="B1071">
        <v>33</v>
      </c>
    </row>
    <row r="1072" spans="1:2" x14ac:dyDescent="0.2">
      <c r="A1072">
        <v>3.3</v>
      </c>
      <c r="B1072">
        <v>50</v>
      </c>
    </row>
    <row r="1073" spans="1:2" x14ac:dyDescent="0.2">
      <c r="A1073">
        <v>2.6</v>
      </c>
      <c r="B1073">
        <v>46</v>
      </c>
    </row>
    <row r="1074" spans="1:2" x14ac:dyDescent="0.2">
      <c r="A1074">
        <v>3.5</v>
      </c>
      <c r="B1074">
        <v>34</v>
      </c>
    </row>
    <row r="1075" spans="1:2" x14ac:dyDescent="0.2">
      <c r="A1075">
        <v>4</v>
      </c>
      <c r="B1075">
        <v>33</v>
      </c>
    </row>
    <row r="1076" spans="1:2" x14ac:dyDescent="0.2">
      <c r="A1076">
        <v>2.6</v>
      </c>
      <c r="B1076">
        <v>45</v>
      </c>
    </row>
    <row r="1077" spans="1:2" x14ac:dyDescent="0.2">
      <c r="A1077">
        <v>4.9000000000000004</v>
      </c>
      <c r="B1077">
        <v>32</v>
      </c>
    </row>
    <row r="1078" spans="1:2" x14ac:dyDescent="0.2">
      <c r="A1078">
        <v>2.9</v>
      </c>
      <c r="B1078">
        <v>47</v>
      </c>
    </row>
    <row r="1079" spans="1:2" x14ac:dyDescent="0.2">
      <c r="A1079">
        <v>3.7</v>
      </c>
      <c r="B1079">
        <v>5</v>
      </c>
    </row>
    <row r="1080" spans="1:2" x14ac:dyDescent="0.2">
      <c r="A1080">
        <v>4.4000000000000004</v>
      </c>
      <c r="B1080">
        <v>49</v>
      </c>
    </row>
    <row r="1081" spans="1:2" x14ac:dyDescent="0.2">
      <c r="A1081">
        <v>4.4000000000000004</v>
      </c>
      <c r="B1081">
        <v>48</v>
      </c>
    </row>
    <row r="1082" spans="1:2" x14ac:dyDescent="0.2">
      <c r="A1082">
        <v>3.8</v>
      </c>
      <c r="B1082">
        <v>22</v>
      </c>
    </row>
    <row r="1083" spans="1:2" x14ac:dyDescent="0.2">
      <c r="A1083">
        <v>4.5</v>
      </c>
      <c r="B1083">
        <v>45</v>
      </c>
    </row>
    <row r="1084" spans="1:2" x14ac:dyDescent="0.2">
      <c r="A1084">
        <v>2.6</v>
      </c>
      <c r="B1084">
        <v>30</v>
      </c>
    </row>
    <row r="1085" spans="1:2" x14ac:dyDescent="0.2">
      <c r="A1085">
        <v>3.3</v>
      </c>
      <c r="B1085">
        <v>43</v>
      </c>
    </row>
    <row r="1086" spans="1:2" x14ac:dyDescent="0.2">
      <c r="A1086">
        <v>4.0999999999999996</v>
      </c>
      <c r="B1086">
        <v>48</v>
      </c>
    </row>
    <row r="1087" spans="1:2" x14ac:dyDescent="0.2">
      <c r="A1087">
        <v>3</v>
      </c>
      <c r="B1087">
        <v>23</v>
      </c>
    </row>
    <row r="1088" spans="1:2" x14ac:dyDescent="0.2">
      <c r="A1088">
        <v>3</v>
      </c>
      <c r="B1088">
        <v>27</v>
      </c>
    </row>
    <row r="1089" spans="1:2" x14ac:dyDescent="0.2">
      <c r="A1089">
        <v>3.4</v>
      </c>
      <c r="B1089">
        <v>7</v>
      </c>
    </row>
    <row r="1090" spans="1:2" x14ac:dyDescent="0.2">
      <c r="A1090">
        <v>2.7</v>
      </c>
      <c r="B1090">
        <v>2</v>
      </c>
    </row>
    <row r="1091" spans="1:2" x14ac:dyDescent="0.2">
      <c r="A1091">
        <v>3.8</v>
      </c>
      <c r="B1091">
        <v>33</v>
      </c>
    </row>
    <row r="1092" spans="1:2" x14ac:dyDescent="0.2">
      <c r="A1092">
        <v>4.2</v>
      </c>
      <c r="B1092">
        <v>27</v>
      </c>
    </row>
    <row r="1093" spans="1:2" x14ac:dyDescent="0.2">
      <c r="A1093">
        <v>4.7</v>
      </c>
      <c r="B1093">
        <v>6</v>
      </c>
    </row>
    <row r="1094" spans="1:2" x14ac:dyDescent="0.2">
      <c r="A1094">
        <v>4.0999999999999996</v>
      </c>
      <c r="B1094">
        <v>20</v>
      </c>
    </row>
    <row r="1095" spans="1:2" x14ac:dyDescent="0.2">
      <c r="A1095">
        <v>4.2</v>
      </c>
      <c r="B1095">
        <v>46</v>
      </c>
    </row>
    <row r="1096" spans="1:2" x14ac:dyDescent="0.2">
      <c r="A1096">
        <v>4.8</v>
      </c>
      <c r="B1096">
        <v>25</v>
      </c>
    </row>
    <row r="1097" spans="1:2" x14ac:dyDescent="0.2">
      <c r="A1097">
        <v>3</v>
      </c>
      <c r="B1097">
        <v>30</v>
      </c>
    </row>
    <row r="1098" spans="1:2" x14ac:dyDescent="0.2">
      <c r="A1098">
        <v>2.6</v>
      </c>
      <c r="B1098">
        <v>48</v>
      </c>
    </row>
    <row r="1099" spans="1:2" x14ac:dyDescent="0.2">
      <c r="A1099">
        <v>3.2</v>
      </c>
      <c r="B1099">
        <v>47</v>
      </c>
    </row>
    <row r="1100" spans="1:2" x14ac:dyDescent="0.2">
      <c r="A1100">
        <v>3.6</v>
      </c>
      <c r="B1100">
        <v>27</v>
      </c>
    </row>
    <row r="1101" spans="1:2" x14ac:dyDescent="0.2">
      <c r="A1101">
        <v>2.6</v>
      </c>
      <c r="B1101">
        <v>45</v>
      </c>
    </row>
    <row r="1102" spans="1:2" x14ac:dyDescent="0.2">
      <c r="A1102">
        <v>4.4000000000000004</v>
      </c>
      <c r="B1102">
        <v>2</v>
      </c>
    </row>
    <row r="1103" spans="1:2" x14ac:dyDescent="0.2">
      <c r="A1103">
        <v>3</v>
      </c>
      <c r="B1103">
        <v>39</v>
      </c>
    </row>
    <row r="1104" spans="1:2" x14ac:dyDescent="0.2">
      <c r="A1104">
        <v>2.9</v>
      </c>
      <c r="B1104">
        <v>24</v>
      </c>
    </row>
    <row r="1105" spans="1:2" x14ac:dyDescent="0.2">
      <c r="A1105">
        <v>4.3</v>
      </c>
      <c r="B1105">
        <v>8</v>
      </c>
    </row>
    <row r="1106" spans="1:2" x14ac:dyDescent="0.2">
      <c r="A1106">
        <v>3.1</v>
      </c>
      <c r="B1106">
        <v>8</v>
      </c>
    </row>
    <row r="1107" spans="1:2" x14ac:dyDescent="0.2">
      <c r="A1107">
        <v>3</v>
      </c>
      <c r="B1107">
        <v>6</v>
      </c>
    </row>
    <row r="1108" spans="1:2" x14ac:dyDescent="0.2">
      <c r="A1108">
        <v>3.6</v>
      </c>
      <c r="B1108">
        <v>12</v>
      </c>
    </row>
    <row r="1109" spans="1:2" x14ac:dyDescent="0.2">
      <c r="A1109">
        <v>2.8</v>
      </c>
      <c r="B1109">
        <v>26</v>
      </c>
    </row>
    <row r="1110" spans="1:2" x14ac:dyDescent="0.2">
      <c r="A1110">
        <v>2.8</v>
      </c>
      <c r="B1110">
        <v>50</v>
      </c>
    </row>
    <row r="1111" spans="1:2" x14ac:dyDescent="0.2">
      <c r="A1111">
        <v>4.9000000000000004</v>
      </c>
      <c r="B1111">
        <v>2</v>
      </c>
    </row>
    <row r="1112" spans="1:2" x14ac:dyDescent="0.2">
      <c r="A1112">
        <v>3</v>
      </c>
      <c r="B1112">
        <v>31</v>
      </c>
    </row>
    <row r="1113" spans="1:2" x14ac:dyDescent="0.2">
      <c r="A1113">
        <v>4.0999999999999996</v>
      </c>
      <c r="B1113">
        <v>4</v>
      </c>
    </row>
    <row r="1114" spans="1:2" x14ac:dyDescent="0.2">
      <c r="A1114">
        <v>4.5999999999999996</v>
      </c>
      <c r="B1114">
        <v>32</v>
      </c>
    </row>
    <row r="1115" spans="1:2" x14ac:dyDescent="0.2">
      <c r="A1115">
        <v>4.8</v>
      </c>
      <c r="B1115">
        <v>11</v>
      </c>
    </row>
    <row r="1116" spans="1:2" x14ac:dyDescent="0.2">
      <c r="A1116">
        <v>2.6</v>
      </c>
      <c r="B1116">
        <v>47</v>
      </c>
    </row>
    <row r="1117" spans="1:2" x14ac:dyDescent="0.2">
      <c r="A1117">
        <v>4</v>
      </c>
      <c r="B1117">
        <v>37</v>
      </c>
    </row>
    <row r="1118" spans="1:2" x14ac:dyDescent="0.2">
      <c r="A1118">
        <v>4.2</v>
      </c>
      <c r="B1118">
        <v>39</v>
      </c>
    </row>
    <row r="1119" spans="1:2" x14ac:dyDescent="0.2">
      <c r="A1119">
        <v>4.5</v>
      </c>
      <c r="B1119">
        <v>24</v>
      </c>
    </row>
    <row r="1120" spans="1:2" x14ac:dyDescent="0.2">
      <c r="A1120">
        <v>4.9000000000000004</v>
      </c>
      <c r="B1120">
        <v>11</v>
      </c>
    </row>
    <row r="1121" spans="1:2" x14ac:dyDescent="0.2">
      <c r="A1121">
        <v>3.1</v>
      </c>
      <c r="B1121">
        <v>36</v>
      </c>
    </row>
    <row r="1122" spans="1:2" x14ac:dyDescent="0.2">
      <c r="A1122">
        <v>4</v>
      </c>
      <c r="B1122">
        <v>40</v>
      </c>
    </row>
    <row r="1123" spans="1:2" x14ac:dyDescent="0.2">
      <c r="A1123">
        <v>3.2</v>
      </c>
      <c r="B1123">
        <v>25</v>
      </c>
    </row>
    <row r="1124" spans="1:2" x14ac:dyDescent="0.2">
      <c r="A1124">
        <v>4.3</v>
      </c>
      <c r="B1124">
        <v>12</v>
      </c>
    </row>
    <row r="1125" spans="1:2" x14ac:dyDescent="0.2">
      <c r="A1125">
        <v>2.5</v>
      </c>
      <c r="B1125">
        <v>38</v>
      </c>
    </row>
    <row r="1126" spans="1:2" x14ac:dyDescent="0.2">
      <c r="A1126">
        <v>4.9000000000000004</v>
      </c>
      <c r="B1126">
        <v>40</v>
      </c>
    </row>
    <row r="1127" spans="1:2" x14ac:dyDescent="0.2">
      <c r="A1127">
        <v>2.7</v>
      </c>
      <c r="B1127">
        <v>10</v>
      </c>
    </row>
    <row r="1128" spans="1:2" x14ac:dyDescent="0.2">
      <c r="A1128">
        <v>3.4</v>
      </c>
      <c r="B1128">
        <v>47</v>
      </c>
    </row>
    <row r="1129" spans="1:2" x14ac:dyDescent="0.2">
      <c r="A1129">
        <v>4.8</v>
      </c>
      <c r="B1129">
        <v>22</v>
      </c>
    </row>
    <row r="1130" spans="1:2" x14ac:dyDescent="0.2">
      <c r="A1130">
        <v>4.7</v>
      </c>
      <c r="B1130">
        <v>35</v>
      </c>
    </row>
    <row r="1131" spans="1:2" x14ac:dyDescent="0.2">
      <c r="A1131">
        <v>4.7</v>
      </c>
      <c r="B1131">
        <v>46</v>
      </c>
    </row>
    <row r="1132" spans="1:2" x14ac:dyDescent="0.2">
      <c r="A1132">
        <v>3.9</v>
      </c>
      <c r="B1132">
        <v>30</v>
      </c>
    </row>
    <row r="1133" spans="1:2" x14ac:dyDescent="0.2">
      <c r="A1133">
        <v>3.7</v>
      </c>
      <c r="B1133">
        <v>20</v>
      </c>
    </row>
    <row r="1134" spans="1:2" x14ac:dyDescent="0.2">
      <c r="A1134">
        <v>4.3</v>
      </c>
      <c r="B1134">
        <v>25</v>
      </c>
    </row>
    <row r="1135" spans="1:2" x14ac:dyDescent="0.2">
      <c r="A1135">
        <v>4.0999999999999996</v>
      </c>
      <c r="B1135">
        <v>29</v>
      </c>
    </row>
    <row r="1136" spans="1:2" x14ac:dyDescent="0.2">
      <c r="A1136">
        <v>4.5999999999999996</v>
      </c>
      <c r="B1136">
        <v>2</v>
      </c>
    </row>
    <row r="1137" spans="1:2" x14ac:dyDescent="0.2">
      <c r="A1137">
        <v>3.6</v>
      </c>
      <c r="B1137">
        <v>32</v>
      </c>
    </row>
    <row r="1138" spans="1:2" x14ac:dyDescent="0.2">
      <c r="A1138">
        <v>4.8</v>
      </c>
      <c r="B1138">
        <v>37</v>
      </c>
    </row>
    <row r="1139" spans="1:2" x14ac:dyDescent="0.2">
      <c r="A1139">
        <v>2.8</v>
      </c>
      <c r="B1139">
        <v>16</v>
      </c>
    </row>
    <row r="1140" spans="1:2" x14ac:dyDescent="0.2">
      <c r="A1140">
        <v>4.7</v>
      </c>
      <c r="B1140">
        <v>32</v>
      </c>
    </row>
    <row r="1141" spans="1:2" x14ac:dyDescent="0.2">
      <c r="A1141">
        <v>3.9</v>
      </c>
      <c r="B1141">
        <v>42</v>
      </c>
    </row>
    <row r="1142" spans="1:2" x14ac:dyDescent="0.2">
      <c r="A1142">
        <v>2.6</v>
      </c>
      <c r="B1142">
        <v>6</v>
      </c>
    </row>
    <row r="1143" spans="1:2" x14ac:dyDescent="0.2">
      <c r="A1143">
        <v>4.7</v>
      </c>
      <c r="B1143">
        <v>23</v>
      </c>
    </row>
    <row r="1144" spans="1:2" x14ac:dyDescent="0.2">
      <c r="A1144">
        <v>3.5</v>
      </c>
      <c r="B1144">
        <v>27</v>
      </c>
    </row>
    <row r="1145" spans="1:2" x14ac:dyDescent="0.2">
      <c r="A1145">
        <v>4.4000000000000004</v>
      </c>
      <c r="B1145">
        <v>43</v>
      </c>
    </row>
    <row r="1146" spans="1:2" x14ac:dyDescent="0.2">
      <c r="A1146">
        <v>4.4000000000000004</v>
      </c>
      <c r="B1146">
        <v>25</v>
      </c>
    </row>
    <row r="1147" spans="1:2" x14ac:dyDescent="0.2">
      <c r="A1147">
        <v>3</v>
      </c>
      <c r="B1147">
        <v>30</v>
      </c>
    </row>
    <row r="1148" spans="1:2" x14ac:dyDescent="0.2">
      <c r="A1148">
        <v>4.2</v>
      </c>
      <c r="B1148">
        <v>7</v>
      </c>
    </row>
    <row r="1149" spans="1:2" x14ac:dyDescent="0.2">
      <c r="A1149">
        <v>4.3</v>
      </c>
      <c r="B1149">
        <v>17</v>
      </c>
    </row>
    <row r="1150" spans="1:2" x14ac:dyDescent="0.2">
      <c r="A1150">
        <v>2.6</v>
      </c>
      <c r="B1150">
        <v>10</v>
      </c>
    </row>
    <row r="1151" spans="1:2" x14ac:dyDescent="0.2">
      <c r="A1151">
        <v>3.3</v>
      </c>
      <c r="B1151">
        <v>40</v>
      </c>
    </row>
    <row r="1152" spans="1:2" x14ac:dyDescent="0.2">
      <c r="A1152">
        <v>2.7</v>
      </c>
      <c r="B1152">
        <v>50</v>
      </c>
    </row>
    <row r="1153" spans="1:2" x14ac:dyDescent="0.2">
      <c r="A1153">
        <v>4.2</v>
      </c>
      <c r="B1153">
        <v>24</v>
      </c>
    </row>
    <row r="1154" spans="1:2" x14ac:dyDescent="0.2">
      <c r="A1154">
        <v>4</v>
      </c>
      <c r="B1154">
        <v>8</v>
      </c>
    </row>
    <row r="1155" spans="1:2" x14ac:dyDescent="0.2">
      <c r="A1155">
        <v>4</v>
      </c>
      <c r="B1155">
        <v>6</v>
      </c>
    </row>
    <row r="1156" spans="1:2" x14ac:dyDescent="0.2">
      <c r="A1156">
        <v>2.9</v>
      </c>
      <c r="B1156">
        <v>44</v>
      </c>
    </row>
    <row r="1157" spans="1:2" x14ac:dyDescent="0.2">
      <c r="A1157">
        <v>2.6</v>
      </c>
      <c r="B1157">
        <v>47</v>
      </c>
    </row>
    <row r="1158" spans="1:2" x14ac:dyDescent="0.2">
      <c r="A1158">
        <v>4.8</v>
      </c>
      <c r="B1158">
        <v>6</v>
      </c>
    </row>
    <row r="1159" spans="1:2" x14ac:dyDescent="0.2">
      <c r="A1159">
        <v>4.4000000000000004</v>
      </c>
      <c r="B1159">
        <v>11</v>
      </c>
    </row>
    <row r="1160" spans="1:2" x14ac:dyDescent="0.2">
      <c r="A1160">
        <v>4</v>
      </c>
      <c r="B1160">
        <v>41</v>
      </c>
    </row>
    <row r="1161" spans="1:2" x14ac:dyDescent="0.2">
      <c r="A1161">
        <v>3.6</v>
      </c>
      <c r="B1161">
        <v>46</v>
      </c>
    </row>
    <row r="1162" spans="1:2" x14ac:dyDescent="0.2">
      <c r="A1162">
        <v>3.2</v>
      </c>
      <c r="B1162">
        <v>9</v>
      </c>
    </row>
    <row r="1163" spans="1:2" x14ac:dyDescent="0.2">
      <c r="A1163">
        <v>3.1</v>
      </c>
      <c r="B1163">
        <v>37</v>
      </c>
    </row>
    <row r="1164" spans="1:2" x14ac:dyDescent="0.2">
      <c r="A1164">
        <v>4.2</v>
      </c>
      <c r="B1164">
        <v>13</v>
      </c>
    </row>
    <row r="1165" spans="1:2" x14ac:dyDescent="0.2">
      <c r="A1165">
        <v>3</v>
      </c>
      <c r="B1165">
        <v>24</v>
      </c>
    </row>
    <row r="1166" spans="1:2" x14ac:dyDescent="0.2">
      <c r="A1166">
        <v>4.2</v>
      </c>
      <c r="B1166">
        <v>47</v>
      </c>
    </row>
    <row r="1167" spans="1:2" x14ac:dyDescent="0.2">
      <c r="A1167">
        <v>2.9</v>
      </c>
      <c r="B1167">
        <v>21</v>
      </c>
    </row>
    <row r="1168" spans="1:2" x14ac:dyDescent="0.2">
      <c r="A1168">
        <v>3.7</v>
      </c>
      <c r="B1168">
        <v>22</v>
      </c>
    </row>
    <row r="1169" spans="1:2" x14ac:dyDescent="0.2">
      <c r="A1169">
        <v>3.6</v>
      </c>
      <c r="B1169">
        <v>16</v>
      </c>
    </row>
    <row r="1170" spans="1:2" x14ac:dyDescent="0.2">
      <c r="A1170">
        <v>3.6</v>
      </c>
      <c r="B1170">
        <v>37</v>
      </c>
    </row>
    <row r="1171" spans="1:2" x14ac:dyDescent="0.2">
      <c r="A1171">
        <v>4.5</v>
      </c>
      <c r="B1171">
        <v>3</v>
      </c>
    </row>
    <row r="1172" spans="1:2" x14ac:dyDescent="0.2">
      <c r="A1172">
        <v>3.2</v>
      </c>
      <c r="B1172">
        <v>33</v>
      </c>
    </row>
    <row r="1173" spans="1:2" x14ac:dyDescent="0.2">
      <c r="A1173">
        <v>3.9</v>
      </c>
      <c r="B1173">
        <v>15</v>
      </c>
    </row>
    <row r="1174" spans="1:2" x14ac:dyDescent="0.2">
      <c r="A1174">
        <v>4.5999999999999996</v>
      </c>
      <c r="B1174">
        <v>42</v>
      </c>
    </row>
    <row r="1175" spans="1:2" x14ac:dyDescent="0.2">
      <c r="A1175">
        <v>2.5</v>
      </c>
      <c r="B1175">
        <v>42</v>
      </c>
    </row>
    <row r="1176" spans="1:2" x14ac:dyDescent="0.2">
      <c r="A1176">
        <v>4.3</v>
      </c>
      <c r="B1176">
        <v>19</v>
      </c>
    </row>
    <row r="1177" spans="1:2" x14ac:dyDescent="0.2">
      <c r="A1177">
        <v>4.0999999999999996</v>
      </c>
      <c r="B1177">
        <v>26</v>
      </c>
    </row>
    <row r="1178" spans="1:2" x14ac:dyDescent="0.2">
      <c r="A1178">
        <v>4.5999999999999996</v>
      </c>
      <c r="B1178">
        <v>39</v>
      </c>
    </row>
    <row r="1179" spans="1:2" x14ac:dyDescent="0.2">
      <c r="A1179">
        <v>4.8</v>
      </c>
      <c r="B1179">
        <v>24</v>
      </c>
    </row>
    <row r="1180" spans="1:2" x14ac:dyDescent="0.2">
      <c r="A1180">
        <v>4.9000000000000004</v>
      </c>
      <c r="B1180">
        <v>23</v>
      </c>
    </row>
    <row r="1181" spans="1:2" x14ac:dyDescent="0.2">
      <c r="A1181">
        <v>2.8</v>
      </c>
      <c r="B1181">
        <v>44</v>
      </c>
    </row>
    <row r="1182" spans="1:2" x14ac:dyDescent="0.2">
      <c r="A1182">
        <v>4.9000000000000004</v>
      </c>
      <c r="B1182">
        <v>34</v>
      </c>
    </row>
    <row r="1183" spans="1:2" x14ac:dyDescent="0.2">
      <c r="A1183">
        <v>3.5</v>
      </c>
      <c r="B1183">
        <v>43</v>
      </c>
    </row>
    <row r="1184" spans="1:2" x14ac:dyDescent="0.2">
      <c r="A1184">
        <v>3.8</v>
      </c>
      <c r="B1184">
        <v>45</v>
      </c>
    </row>
    <row r="1185" spans="1:2" x14ac:dyDescent="0.2">
      <c r="A1185">
        <v>4.5</v>
      </c>
      <c r="B1185">
        <v>4</v>
      </c>
    </row>
    <row r="1186" spans="1:2" x14ac:dyDescent="0.2">
      <c r="A1186">
        <v>3.4</v>
      </c>
      <c r="B1186">
        <v>19</v>
      </c>
    </row>
    <row r="1187" spans="1:2" x14ac:dyDescent="0.2">
      <c r="A1187">
        <v>3.9</v>
      </c>
      <c r="B1187">
        <v>29</v>
      </c>
    </row>
    <row r="1188" spans="1:2" x14ac:dyDescent="0.2">
      <c r="A1188">
        <v>4.0999999999999996</v>
      </c>
      <c r="B1188">
        <v>27</v>
      </c>
    </row>
    <row r="1189" spans="1:2" x14ac:dyDescent="0.2">
      <c r="A1189">
        <v>3</v>
      </c>
      <c r="B1189">
        <v>37</v>
      </c>
    </row>
    <row r="1190" spans="1:2" x14ac:dyDescent="0.2">
      <c r="A1190">
        <v>3.3</v>
      </c>
      <c r="B1190">
        <v>11</v>
      </c>
    </row>
    <row r="1191" spans="1:2" x14ac:dyDescent="0.2">
      <c r="A1191">
        <v>4.9000000000000004</v>
      </c>
      <c r="B1191">
        <v>28</v>
      </c>
    </row>
    <row r="1192" spans="1:2" x14ac:dyDescent="0.2">
      <c r="A1192">
        <v>4.3</v>
      </c>
      <c r="B1192">
        <v>31</v>
      </c>
    </row>
    <row r="1193" spans="1:2" x14ac:dyDescent="0.2">
      <c r="A1193">
        <v>4.0999999999999996</v>
      </c>
      <c r="B1193">
        <v>50</v>
      </c>
    </row>
    <row r="1194" spans="1:2" x14ac:dyDescent="0.2">
      <c r="A1194">
        <v>4</v>
      </c>
      <c r="B1194">
        <v>42</v>
      </c>
    </row>
    <row r="1195" spans="1:2" x14ac:dyDescent="0.2">
      <c r="A1195">
        <v>5</v>
      </c>
      <c r="B1195">
        <v>18</v>
      </c>
    </row>
    <row r="1196" spans="1:2" x14ac:dyDescent="0.2">
      <c r="A1196">
        <v>3.1</v>
      </c>
      <c r="B1196">
        <v>6</v>
      </c>
    </row>
    <row r="1197" spans="1:2" x14ac:dyDescent="0.2">
      <c r="A1197">
        <v>4</v>
      </c>
      <c r="B1197">
        <v>33</v>
      </c>
    </row>
    <row r="1198" spans="1:2" x14ac:dyDescent="0.2">
      <c r="A1198">
        <v>3.2</v>
      </c>
      <c r="B1198">
        <v>13</v>
      </c>
    </row>
    <row r="1199" spans="1:2" x14ac:dyDescent="0.2">
      <c r="A1199">
        <v>3.9</v>
      </c>
      <c r="B1199">
        <v>26</v>
      </c>
    </row>
    <row r="1200" spans="1:2" x14ac:dyDescent="0.2">
      <c r="A1200">
        <v>3.9</v>
      </c>
      <c r="B1200">
        <v>17</v>
      </c>
    </row>
    <row r="1201" spans="1:2" x14ac:dyDescent="0.2">
      <c r="A1201">
        <v>4.5</v>
      </c>
      <c r="B1201">
        <v>3</v>
      </c>
    </row>
    <row r="1202" spans="1:2" x14ac:dyDescent="0.2">
      <c r="A1202">
        <v>4.4000000000000004</v>
      </c>
      <c r="B1202">
        <v>7</v>
      </c>
    </row>
    <row r="1203" spans="1:2" x14ac:dyDescent="0.2">
      <c r="A1203">
        <v>3.1</v>
      </c>
      <c r="B1203">
        <v>46</v>
      </c>
    </row>
    <row r="1204" spans="1:2" x14ac:dyDescent="0.2">
      <c r="A1204">
        <v>2.9</v>
      </c>
      <c r="B1204">
        <v>14</v>
      </c>
    </row>
    <row r="1205" spans="1:2" x14ac:dyDescent="0.2">
      <c r="A1205">
        <v>3.7</v>
      </c>
      <c r="B1205">
        <v>23</v>
      </c>
    </row>
    <row r="1206" spans="1:2" x14ac:dyDescent="0.2">
      <c r="A1206">
        <v>3.2</v>
      </c>
      <c r="B1206">
        <v>20</v>
      </c>
    </row>
    <row r="1207" spans="1:2" x14ac:dyDescent="0.2">
      <c r="A1207">
        <v>3.5</v>
      </c>
      <c r="B1207">
        <v>38</v>
      </c>
    </row>
    <row r="1208" spans="1:2" x14ac:dyDescent="0.2">
      <c r="A1208">
        <v>3</v>
      </c>
      <c r="B1208">
        <v>16</v>
      </c>
    </row>
    <row r="1209" spans="1:2" x14ac:dyDescent="0.2">
      <c r="A1209">
        <v>4.0999999999999996</v>
      </c>
      <c r="B1209">
        <v>48</v>
      </c>
    </row>
    <row r="1210" spans="1:2" x14ac:dyDescent="0.2">
      <c r="A1210">
        <v>2.9</v>
      </c>
      <c r="B1210">
        <v>8</v>
      </c>
    </row>
    <row r="1211" spans="1:2" x14ac:dyDescent="0.2">
      <c r="A1211">
        <v>3.8</v>
      </c>
      <c r="B1211">
        <v>16</v>
      </c>
    </row>
    <row r="1212" spans="1:2" x14ac:dyDescent="0.2">
      <c r="A1212">
        <v>4.0999999999999996</v>
      </c>
      <c r="B1212">
        <v>5</v>
      </c>
    </row>
    <row r="1213" spans="1:2" x14ac:dyDescent="0.2">
      <c r="A1213">
        <v>4.5999999999999996</v>
      </c>
      <c r="B1213">
        <v>14</v>
      </c>
    </row>
    <row r="1214" spans="1:2" x14ac:dyDescent="0.2">
      <c r="A1214">
        <v>2.5</v>
      </c>
      <c r="B1214">
        <v>18</v>
      </c>
    </row>
    <row r="1215" spans="1:2" x14ac:dyDescent="0.2">
      <c r="A1215">
        <v>3.7</v>
      </c>
      <c r="B1215">
        <v>14</v>
      </c>
    </row>
    <row r="1216" spans="1:2" x14ac:dyDescent="0.2">
      <c r="A1216">
        <v>3.8</v>
      </c>
      <c r="B1216">
        <v>5</v>
      </c>
    </row>
    <row r="1217" spans="1:2" x14ac:dyDescent="0.2">
      <c r="A1217">
        <v>2.6</v>
      </c>
      <c r="B1217">
        <v>15</v>
      </c>
    </row>
    <row r="1218" spans="1:2" x14ac:dyDescent="0.2">
      <c r="A1218">
        <v>3.7</v>
      </c>
      <c r="B1218">
        <v>3</v>
      </c>
    </row>
    <row r="1219" spans="1:2" x14ac:dyDescent="0.2">
      <c r="A1219">
        <v>2.6</v>
      </c>
      <c r="B1219">
        <v>12</v>
      </c>
    </row>
    <row r="1220" spans="1:2" x14ac:dyDescent="0.2">
      <c r="A1220">
        <v>3.1</v>
      </c>
      <c r="B1220">
        <v>43</v>
      </c>
    </row>
    <row r="1221" spans="1:2" x14ac:dyDescent="0.2">
      <c r="A1221">
        <v>2.5</v>
      </c>
      <c r="B1221">
        <v>35</v>
      </c>
    </row>
    <row r="1222" spans="1:2" x14ac:dyDescent="0.2">
      <c r="A1222">
        <v>4.9000000000000004</v>
      </c>
      <c r="B1222">
        <v>36</v>
      </c>
    </row>
    <row r="1223" spans="1:2" x14ac:dyDescent="0.2">
      <c r="A1223">
        <v>4.5</v>
      </c>
      <c r="B1223">
        <v>3</v>
      </c>
    </row>
    <row r="1224" spans="1:2" x14ac:dyDescent="0.2">
      <c r="A1224">
        <v>3.4</v>
      </c>
      <c r="B1224">
        <v>27</v>
      </c>
    </row>
    <row r="1225" spans="1:2" x14ac:dyDescent="0.2">
      <c r="A1225">
        <v>3.9</v>
      </c>
      <c r="B1225">
        <v>21</v>
      </c>
    </row>
    <row r="1226" spans="1:2" x14ac:dyDescent="0.2">
      <c r="A1226">
        <v>3.7</v>
      </c>
      <c r="B1226">
        <v>18</v>
      </c>
    </row>
    <row r="1227" spans="1:2" x14ac:dyDescent="0.2">
      <c r="A1227">
        <v>2.6</v>
      </c>
      <c r="B1227">
        <v>16</v>
      </c>
    </row>
    <row r="1228" spans="1:2" x14ac:dyDescent="0.2">
      <c r="A1228">
        <v>3.4</v>
      </c>
      <c r="B1228">
        <v>18</v>
      </c>
    </row>
    <row r="1229" spans="1:2" x14ac:dyDescent="0.2">
      <c r="A1229">
        <v>4.9000000000000004</v>
      </c>
      <c r="B1229">
        <v>19</v>
      </c>
    </row>
    <row r="1230" spans="1:2" x14ac:dyDescent="0.2">
      <c r="A1230">
        <v>3.9</v>
      </c>
      <c r="B1230">
        <v>1</v>
      </c>
    </row>
    <row r="1231" spans="1:2" x14ac:dyDescent="0.2">
      <c r="A1231">
        <v>3.6</v>
      </c>
      <c r="B1231">
        <v>39</v>
      </c>
    </row>
    <row r="1232" spans="1:2" x14ac:dyDescent="0.2">
      <c r="A1232">
        <v>4.5999999999999996</v>
      </c>
      <c r="B1232">
        <v>49</v>
      </c>
    </row>
    <row r="1233" spans="1:2" x14ac:dyDescent="0.2">
      <c r="A1233">
        <v>4</v>
      </c>
      <c r="B1233">
        <v>43</v>
      </c>
    </row>
    <row r="1234" spans="1:2" x14ac:dyDescent="0.2">
      <c r="A1234">
        <v>3.6</v>
      </c>
      <c r="B1234">
        <v>31</v>
      </c>
    </row>
    <row r="1235" spans="1:2" x14ac:dyDescent="0.2">
      <c r="A1235">
        <v>3.5</v>
      </c>
      <c r="B1235">
        <v>40</v>
      </c>
    </row>
    <row r="1236" spans="1:2" x14ac:dyDescent="0.2">
      <c r="A1236">
        <v>4.0999999999999996</v>
      </c>
      <c r="B1236">
        <v>2</v>
      </c>
    </row>
    <row r="1237" spans="1:2" x14ac:dyDescent="0.2">
      <c r="A1237">
        <v>3</v>
      </c>
      <c r="B1237">
        <v>46</v>
      </c>
    </row>
    <row r="1238" spans="1:2" x14ac:dyDescent="0.2">
      <c r="A1238">
        <v>4.4000000000000004</v>
      </c>
      <c r="B1238">
        <v>35</v>
      </c>
    </row>
    <row r="1239" spans="1:2" x14ac:dyDescent="0.2">
      <c r="A1239">
        <v>4.4000000000000004</v>
      </c>
      <c r="B1239">
        <v>42</v>
      </c>
    </row>
    <row r="1240" spans="1:2" x14ac:dyDescent="0.2">
      <c r="A1240">
        <v>3.7</v>
      </c>
      <c r="B1240">
        <v>3</v>
      </c>
    </row>
    <row r="1241" spans="1:2" x14ac:dyDescent="0.2">
      <c r="A1241">
        <v>4.8</v>
      </c>
      <c r="B1241">
        <v>32</v>
      </c>
    </row>
    <row r="1242" spans="1:2" x14ac:dyDescent="0.2">
      <c r="A1242">
        <v>2.9</v>
      </c>
      <c r="B1242">
        <v>48</v>
      </c>
    </row>
    <row r="1243" spans="1:2" x14ac:dyDescent="0.2">
      <c r="A1243">
        <v>3.1</v>
      </c>
      <c r="B1243">
        <v>34</v>
      </c>
    </row>
    <row r="1244" spans="1:2" x14ac:dyDescent="0.2">
      <c r="A1244">
        <v>4</v>
      </c>
      <c r="B1244">
        <v>15</v>
      </c>
    </row>
    <row r="1245" spans="1:2" x14ac:dyDescent="0.2">
      <c r="A1245">
        <v>3</v>
      </c>
      <c r="B1245">
        <v>22</v>
      </c>
    </row>
    <row r="1246" spans="1:2" x14ac:dyDescent="0.2">
      <c r="A1246">
        <v>3.9</v>
      </c>
      <c r="B1246">
        <v>2</v>
      </c>
    </row>
    <row r="1247" spans="1:2" x14ac:dyDescent="0.2">
      <c r="A1247">
        <v>3.4</v>
      </c>
      <c r="B1247">
        <v>30</v>
      </c>
    </row>
    <row r="1248" spans="1:2" x14ac:dyDescent="0.2">
      <c r="A1248">
        <v>2.7</v>
      </c>
      <c r="B1248">
        <v>27</v>
      </c>
    </row>
    <row r="1249" spans="1:2" x14ac:dyDescent="0.2">
      <c r="A1249">
        <v>3.5</v>
      </c>
      <c r="B1249">
        <v>18</v>
      </c>
    </row>
    <row r="1250" spans="1:2" x14ac:dyDescent="0.2">
      <c r="A1250">
        <v>3</v>
      </c>
      <c r="B1250">
        <v>8</v>
      </c>
    </row>
    <row r="1251" spans="1:2" x14ac:dyDescent="0.2">
      <c r="A1251">
        <v>4.5</v>
      </c>
      <c r="B1251">
        <v>48</v>
      </c>
    </row>
    <row r="1252" spans="1:2" x14ac:dyDescent="0.2">
      <c r="A1252">
        <v>4.0999999999999996</v>
      </c>
      <c r="B1252">
        <v>24</v>
      </c>
    </row>
    <row r="1253" spans="1:2" x14ac:dyDescent="0.2">
      <c r="A1253">
        <v>5</v>
      </c>
      <c r="B1253">
        <v>43</v>
      </c>
    </row>
    <row r="1254" spans="1:2" x14ac:dyDescent="0.2">
      <c r="A1254">
        <v>4</v>
      </c>
      <c r="B1254">
        <v>8</v>
      </c>
    </row>
    <row r="1255" spans="1:2" x14ac:dyDescent="0.2">
      <c r="A1255">
        <v>4.9000000000000004</v>
      </c>
      <c r="B1255">
        <v>49</v>
      </c>
    </row>
    <row r="1256" spans="1:2" x14ac:dyDescent="0.2">
      <c r="A1256">
        <v>3.3</v>
      </c>
      <c r="B1256">
        <v>2</v>
      </c>
    </row>
    <row r="1257" spans="1:2" x14ac:dyDescent="0.2">
      <c r="A1257">
        <v>4.0999999999999996</v>
      </c>
      <c r="B1257">
        <v>38</v>
      </c>
    </row>
    <row r="1258" spans="1:2" x14ac:dyDescent="0.2">
      <c r="A1258">
        <v>3.6</v>
      </c>
      <c r="B1258">
        <v>4</v>
      </c>
    </row>
    <row r="1259" spans="1:2" x14ac:dyDescent="0.2">
      <c r="A1259">
        <v>3</v>
      </c>
      <c r="B1259">
        <v>31</v>
      </c>
    </row>
    <row r="1260" spans="1:2" x14ac:dyDescent="0.2">
      <c r="A1260">
        <v>4.0999999999999996</v>
      </c>
      <c r="B1260">
        <v>34</v>
      </c>
    </row>
    <row r="1261" spans="1:2" x14ac:dyDescent="0.2">
      <c r="A1261">
        <v>3.9</v>
      </c>
      <c r="B1261">
        <v>45</v>
      </c>
    </row>
    <row r="1262" spans="1:2" x14ac:dyDescent="0.2">
      <c r="A1262">
        <v>4.0999999999999996</v>
      </c>
      <c r="B1262">
        <v>30</v>
      </c>
    </row>
    <row r="1263" spans="1:2" x14ac:dyDescent="0.2">
      <c r="A1263">
        <v>2.8</v>
      </c>
      <c r="B1263">
        <v>2</v>
      </c>
    </row>
    <row r="1264" spans="1:2" x14ac:dyDescent="0.2">
      <c r="A1264">
        <v>4.8</v>
      </c>
      <c r="B1264">
        <v>44</v>
      </c>
    </row>
    <row r="1265" spans="1:2" x14ac:dyDescent="0.2">
      <c r="A1265">
        <v>4.5999999999999996</v>
      </c>
      <c r="B1265">
        <v>1</v>
      </c>
    </row>
    <row r="1266" spans="1:2" x14ac:dyDescent="0.2">
      <c r="A1266">
        <v>2.5</v>
      </c>
      <c r="B1266">
        <v>1</v>
      </c>
    </row>
    <row r="1267" spans="1:2" x14ac:dyDescent="0.2">
      <c r="A1267">
        <v>2.7</v>
      </c>
      <c r="B1267">
        <v>27</v>
      </c>
    </row>
    <row r="1268" spans="1:2" x14ac:dyDescent="0.2">
      <c r="A1268">
        <v>4</v>
      </c>
      <c r="B1268">
        <v>14</v>
      </c>
    </row>
    <row r="1269" spans="1:2" x14ac:dyDescent="0.2">
      <c r="A1269">
        <v>2.7</v>
      </c>
      <c r="B1269">
        <v>41</v>
      </c>
    </row>
    <row r="1270" spans="1:2" x14ac:dyDescent="0.2">
      <c r="A1270">
        <v>2.9</v>
      </c>
      <c r="B1270">
        <v>25</v>
      </c>
    </row>
    <row r="1271" spans="1:2" x14ac:dyDescent="0.2">
      <c r="A1271">
        <v>3</v>
      </c>
      <c r="B1271">
        <v>47</v>
      </c>
    </row>
    <row r="1272" spans="1:2" x14ac:dyDescent="0.2">
      <c r="A1272">
        <v>3.3</v>
      </c>
      <c r="B1272">
        <v>20</v>
      </c>
    </row>
    <row r="1273" spans="1:2" x14ac:dyDescent="0.2">
      <c r="A1273">
        <v>4.3</v>
      </c>
      <c r="B1273">
        <v>42</v>
      </c>
    </row>
    <row r="1274" spans="1:2" x14ac:dyDescent="0.2">
      <c r="A1274">
        <v>4.4000000000000004</v>
      </c>
      <c r="B1274">
        <v>16</v>
      </c>
    </row>
    <row r="1275" spans="1:2" x14ac:dyDescent="0.2">
      <c r="A1275">
        <v>4.0999999999999996</v>
      </c>
      <c r="B1275">
        <v>32</v>
      </c>
    </row>
    <row r="1276" spans="1:2" x14ac:dyDescent="0.2">
      <c r="A1276">
        <v>3.1</v>
      </c>
      <c r="B1276">
        <v>37</v>
      </c>
    </row>
    <row r="1277" spans="1:2" x14ac:dyDescent="0.2">
      <c r="A1277">
        <v>4.5</v>
      </c>
      <c r="B1277">
        <v>1</v>
      </c>
    </row>
    <row r="1278" spans="1:2" x14ac:dyDescent="0.2">
      <c r="A1278">
        <v>4.8</v>
      </c>
      <c r="B1278">
        <v>37</v>
      </c>
    </row>
    <row r="1279" spans="1:2" x14ac:dyDescent="0.2">
      <c r="A1279">
        <v>5</v>
      </c>
      <c r="B1279">
        <v>5</v>
      </c>
    </row>
    <row r="1280" spans="1:2" x14ac:dyDescent="0.2">
      <c r="A1280">
        <v>2.8</v>
      </c>
      <c r="B1280">
        <v>31</v>
      </c>
    </row>
    <row r="1281" spans="1:2" x14ac:dyDescent="0.2">
      <c r="A1281">
        <v>3.7</v>
      </c>
      <c r="B1281">
        <v>18</v>
      </c>
    </row>
    <row r="1282" spans="1:2" x14ac:dyDescent="0.2">
      <c r="A1282">
        <v>4.4000000000000004</v>
      </c>
      <c r="B1282">
        <v>39</v>
      </c>
    </row>
    <row r="1283" spans="1:2" x14ac:dyDescent="0.2">
      <c r="A1283">
        <v>4.5</v>
      </c>
      <c r="B1283">
        <v>8</v>
      </c>
    </row>
    <row r="1284" spans="1:2" x14ac:dyDescent="0.2">
      <c r="A1284">
        <v>3</v>
      </c>
      <c r="B1284">
        <v>20</v>
      </c>
    </row>
    <row r="1285" spans="1:2" x14ac:dyDescent="0.2">
      <c r="A1285">
        <v>3.9</v>
      </c>
      <c r="B1285">
        <v>23</v>
      </c>
    </row>
    <row r="1286" spans="1:2" x14ac:dyDescent="0.2">
      <c r="A1286">
        <v>3.9</v>
      </c>
      <c r="B1286">
        <v>38</v>
      </c>
    </row>
    <row r="1287" spans="1:2" x14ac:dyDescent="0.2">
      <c r="A1287">
        <v>3.5</v>
      </c>
      <c r="B1287">
        <v>45</v>
      </c>
    </row>
    <row r="1288" spans="1:2" x14ac:dyDescent="0.2">
      <c r="A1288">
        <v>4.9000000000000004</v>
      </c>
      <c r="B1288">
        <v>44</v>
      </c>
    </row>
    <row r="1289" spans="1:2" x14ac:dyDescent="0.2">
      <c r="A1289">
        <v>3.4</v>
      </c>
      <c r="B1289">
        <v>20</v>
      </c>
    </row>
    <row r="1290" spans="1:2" x14ac:dyDescent="0.2">
      <c r="A1290">
        <v>4.0999999999999996</v>
      </c>
      <c r="B1290">
        <v>34</v>
      </c>
    </row>
    <row r="1291" spans="1:2" x14ac:dyDescent="0.2">
      <c r="A1291">
        <v>2.9</v>
      </c>
      <c r="B1291">
        <v>10</v>
      </c>
    </row>
    <row r="1292" spans="1:2" x14ac:dyDescent="0.2">
      <c r="A1292">
        <v>3.4</v>
      </c>
      <c r="B1292">
        <v>3</v>
      </c>
    </row>
    <row r="1293" spans="1:2" x14ac:dyDescent="0.2">
      <c r="A1293">
        <v>3.2</v>
      </c>
      <c r="B1293">
        <v>23</v>
      </c>
    </row>
    <row r="1294" spans="1:2" x14ac:dyDescent="0.2">
      <c r="A1294">
        <v>3.9</v>
      </c>
      <c r="B1294">
        <v>42</v>
      </c>
    </row>
    <row r="1295" spans="1:2" x14ac:dyDescent="0.2">
      <c r="A1295">
        <v>4.0999999999999996</v>
      </c>
      <c r="B1295">
        <v>30</v>
      </c>
    </row>
    <row r="1296" spans="1:2" x14ac:dyDescent="0.2">
      <c r="A1296">
        <v>4.5</v>
      </c>
      <c r="B1296">
        <v>21</v>
      </c>
    </row>
    <row r="1297" spans="1:2" x14ac:dyDescent="0.2">
      <c r="A1297">
        <v>2.8</v>
      </c>
      <c r="B1297">
        <v>50</v>
      </c>
    </row>
    <row r="1298" spans="1:2" x14ac:dyDescent="0.2">
      <c r="A1298">
        <v>2.8</v>
      </c>
      <c r="B1298">
        <v>16</v>
      </c>
    </row>
    <row r="1299" spans="1:2" x14ac:dyDescent="0.2">
      <c r="A1299">
        <v>4.5999999999999996</v>
      </c>
      <c r="B1299">
        <v>32</v>
      </c>
    </row>
    <row r="1300" spans="1:2" x14ac:dyDescent="0.2">
      <c r="A1300">
        <v>3</v>
      </c>
      <c r="B1300">
        <v>14</v>
      </c>
    </row>
    <row r="1301" spans="1:2" x14ac:dyDescent="0.2">
      <c r="A1301">
        <v>3.6</v>
      </c>
      <c r="B1301">
        <v>42</v>
      </c>
    </row>
    <row r="1302" spans="1:2" x14ac:dyDescent="0.2">
      <c r="A1302">
        <v>4.5</v>
      </c>
      <c r="B1302">
        <v>47</v>
      </c>
    </row>
    <row r="1303" spans="1:2" x14ac:dyDescent="0.2">
      <c r="A1303">
        <v>5</v>
      </c>
      <c r="B1303">
        <v>21</v>
      </c>
    </row>
    <row r="1304" spans="1:2" x14ac:dyDescent="0.2">
      <c r="A1304">
        <v>2.9</v>
      </c>
      <c r="B1304">
        <v>37</v>
      </c>
    </row>
    <row r="1305" spans="1:2" x14ac:dyDescent="0.2">
      <c r="A1305">
        <v>3.1</v>
      </c>
      <c r="B1305">
        <v>10</v>
      </c>
    </row>
    <row r="1306" spans="1:2" x14ac:dyDescent="0.2">
      <c r="A1306">
        <v>4</v>
      </c>
      <c r="B1306">
        <v>18</v>
      </c>
    </row>
    <row r="1307" spans="1:2" x14ac:dyDescent="0.2">
      <c r="A1307">
        <v>4.5</v>
      </c>
      <c r="B1307">
        <v>2</v>
      </c>
    </row>
    <row r="1308" spans="1:2" x14ac:dyDescent="0.2">
      <c r="A1308">
        <v>4.5</v>
      </c>
      <c r="B1308">
        <v>40</v>
      </c>
    </row>
    <row r="1309" spans="1:2" x14ac:dyDescent="0.2">
      <c r="A1309">
        <v>3.1</v>
      </c>
      <c r="B1309">
        <v>43</v>
      </c>
    </row>
    <row r="1310" spans="1:2" x14ac:dyDescent="0.2">
      <c r="A1310">
        <v>4.4000000000000004</v>
      </c>
      <c r="B1310">
        <v>14</v>
      </c>
    </row>
    <row r="1311" spans="1:2" x14ac:dyDescent="0.2">
      <c r="A1311">
        <v>4.7</v>
      </c>
      <c r="B1311">
        <v>41</v>
      </c>
    </row>
    <row r="1312" spans="1:2" x14ac:dyDescent="0.2">
      <c r="A1312">
        <v>3.1</v>
      </c>
      <c r="B1312">
        <v>38</v>
      </c>
    </row>
    <row r="1313" spans="1:2" x14ac:dyDescent="0.2">
      <c r="A1313">
        <v>4.2</v>
      </c>
      <c r="B1313">
        <v>12</v>
      </c>
    </row>
    <row r="1314" spans="1:2" x14ac:dyDescent="0.2">
      <c r="A1314">
        <v>3</v>
      </c>
      <c r="B1314">
        <v>19</v>
      </c>
    </row>
    <row r="1315" spans="1:2" x14ac:dyDescent="0.2">
      <c r="A1315">
        <v>2.6</v>
      </c>
      <c r="B1315">
        <v>23</v>
      </c>
    </row>
    <row r="1316" spans="1:2" x14ac:dyDescent="0.2">
      <c r="A1316">
        <v>3.4</v>
      </c>
      <c r="B1316">
        <v>49</v>
      </c>
    </row>
    <row r="1317" spans="1:2" x14ac:dyDescent="0.2">
      <c r="A1317">
        <v>4.2</v>
      </c>
      <c r="B1317">
        <v>29</v>
      </c>
    </row>
    <row r="1318" spans="1:2" x14ac:dyDescent="0.2">
      <c r="A1318">
        <v>4.5999999999999996</v>
      </c>
      <c r="B1318">
        <v>14</v>
      </c>
    </row>
    <row r="1319" spans="1:2" x14ac:dyDescent="0.2">
      <c r="A1319">
        <v>2.8</v>
      </c>
      <c r="B1319">
        <v>19</v>
      </c>
    </row>
    <row r="1320" spans="1:2" x14ac:dyDescent="0.2">
      <c r="A1320">
        <v>2.7</v>
      </c>
      <c r="B1320">
        <v>19</v>
      </c>
    </row>
    <row r="1321" spans="1:2" x14ac:dyDescent="0.2">
      <c r="A1321">
        <v>4</v>
      </c>
      <c r="B1321">
        <v>48</v>
      </c>
    </row>
    <row r="1322" spans="1:2" x14ac:dyDescent="0.2">
      <c r="A1322">
        <v>3.1</v>
      </c>
      <c r="B1322">
        <v>19</v>
      </c>
    </row>
    <row r="1323" spans="1:2" x14ac:dyDescent="0.2">
      <c r="A1323">
        <v>3.7</v>
      </c>
      <c r="B1323">
        <v>45</v>
      </c>
    </row>
    <row r="1324" spans="1:2" x14ac:dyDescent="0.2">
      <c r="A1324">
        <v>4</v>
      </c>
      <c r="B1324">
        <v>17</v>
      </c>
    </row>
    <row r="1325" spans="1:2" x14ac:dyDescent="0.2">
      <c r="A1325">
        <v>4.5999999999999996</v>
      </c>
      <c r="B1325">
        <v>15</v>
      </c>
    </row>
    <row r="1326" spans="1:2" x14ac:dyDescent="0.2">
      <c r="A1326">
        <v>3.8</v>
      </c>
      <c r="B1326">
        <v>11</v>
      </c>
    </row>
    <row r="1327" spans="1:2" x14ac:dyDescent="0.2">
      <c r="A1327">
        <v>3.5</v>
      </c>
      <c r="B1327">
        <v>1</v>
      </c>
    </row>
    <row r="1328" spans="1:2" x14ac:dyDescent="0.2">
      <c r="A1328">
        <v>4.5999999999999996</v>
      </c>
      <c r="B1328">
        <v>17</v>
      </c>
    </row>
    <row r="1329" spans="1:2" x14ac:dyDescent="0.2">
      <c r="A1329">
        <v>2.8</v>
      </c>
      <c r="B1329">
        <v>37</v>
      </c>
    </row>
    <row r="1330" spans="1:2" x14ac:dyDescent="0.2">
      <c r="A1330">
        <v>3.7</v>
      </c>
      <c r="B1330">
        <v>40</v>
      </c>
    </row>
    <row r="1331" spans="1:2" x14ac:dyDescent="0.2">
      <c r="A1331">
        <v>3.3</v>
      </c>
      <c r="B1331">
        <v>50</v>
      </c>
    </row>
    <row r="1332" spans="1:2" x14ac:dyDescent="0.2">
      <c r="A1332">
        <v>2.9</v>
      </c>
      <c r="B1332">
        <v>20</v>
      </c>
    </row>
    <row r="1333" spans="1:2" x14ac:dyDescent="0.2">
      <c r="A1333">
        <v>3.2</v>
      </c>
      <c r="B1333">
        <v>8</v>
      </c>
    </row>
    <row r="1334" spans="1:2" x14ac:dyDescent="0.2">
      <c r="A1334">
        <v>4.3</v>
      </c>
      <c r="B1334">
        <v>16</v>
      </c>
    </row>
    <row r="1335" spans="1:2" x14ac:dyDescent="0.2">
      <c r="A1335">
        <v>2.7</v>
      </c>
      <c r="B1335">
        <v>9</v>
      </c>
    </row>
    <row r="1336" spans="1:2" x14ac:dyDescent="0.2">
      <c r="A1336">
        <v>4.2</v>
      </c>
      <c r="B1336">
        <v>12</v>
      </c>
    </row>
    <row r="1337" spans="1:2" x14ac:dyDescent="0.2">
      <c r="A1337">
        <v>4.8</v>
      </c>
      <c r="B1337">
        <v>26</v>
      </c>
    </row>
    <row r="1338" spans="1:2" x14ac:dyDescent="0.2">
      <c r="A1338">
        <v>4.8</v>
      </c>
      <c r="B1338">
        <v>44</v>
      </c>
    </row>
    <row r="1339" spans="1:2" x14ac:dyDescent="0.2">
      <c r="A1339">
        <v>3.4</v>
      </c>
      <c r="B1339">
        <v>19</v>
      </c>
    </row>
    <row r="1340" spans="1:2" x14ac:dyDescent="0.2">
      <c r="A1340">
        <v>2.6</v>
      </c>
      <c r="B1340">
        <v>43</v>
      </c>
    </row>
    <row r="1341" spans="1:2" x14ac:dyDescent="0.2">
      <c r="A1341">
        <v>5</v>
      </c>
      <c r="B1341">
        <v>5</v>
      </c>
    </row>
    <row r="1342" spans="1:2" x14ac:dyDescent="0.2">
      <c r="A1342">
        <v>4.4000000000000004</v>
      </c>
      <c r="B1342">
        <v>5</v>
      </c>
    </row>
    <row r="1343" spans="1:2" x14ac:dyDescent="0.2">
      <c r="A1343">
        <v>2.9</v>
      </c>
      <c r="B1343">
        <v>31</v>
      </c>
    </row>
    <row r="1344" spans="1:2" x14ac:dyDescent="0.2">
      <c r="A1344">
        <v>3.4</v>
      </c>
      <c r="B1344">
        <v>11</v>
      </c>
    </row>
    <row r="1345" spans="1:2" x14ac:dyDescent="0.2">
      <c r="A1345">
        <v>3.4</v>
      </c>
      <c r="B1345">
        <v>34</v>
      </c>
    </row>
    <row r="1346" spans="1:2" x14ac:dyDescent="0.2">
      <c r="A1346">
        <v>4.9000000000000004</v>
      </c>
      <c r="B1346">
        <v>14</v>
      </c>
    </row>
    <row r="1347" spans="1:2" x14ac:dyDescent="0.2">
      <c r="A1347">
        <v>3.6</v>
      </c>
      <c r="B1347">
        <v>42</v>
      </c>
    </row>
    <row r="1348" spans="1:2" x14ac:dyDescent="0.2">
      <c r="A1348">
        <v>3</v>
      </c>
      <c r="B1348">
        <v>15</v>
      </c>
    </row>
    <row r="1349" spans="1:2" x14ac:dyDescent="0.2">
      <c r="A1349">
        <v>3.9</v>
      </c>
      <c r="B1349">
        <v>47</v>
      </c>
    </row>
    <row r="1350" spans="1:2" x14ac:dyDescent="0.2">
      <c r="A1350">
        <v>3.2</v>
      </c>
      <c r="B1350">
        <v>23</v>
      </c>
    </row>
    <row r="1351" spans="1:2" x14ac:dyDescent="0.2">
      <c r="A1351">
        <v>3.2</v>
      </c>
      <c r="B1351">
        <v>23</v>
      </c>
    </row>
    <row r="1352" spans="1:2" x14ac:dyDescent="0.2">
      <c r="A1352">
        <v>4.3</v>
      </c>
      <c r="B1352">
        <v>1</v>
      </c>
    </row>
    <row r="1353" spans="1:2" x14ac:dyDescent="0.2">
      <c r="A1353">
        <v>2.8</v>
      </c>
      <c r="B1353">
        <v>28</v>
      </c>
    </row>
    <row r="1354" spans="1:2" x14ac:dyDescent="0.2">
      <c r="A1354">
        <v>4.5</v>
      </c>
      <c r="B1354">
        <v>37</v>
      </c>
    </row>
    <row r="1355" spans="1:2" x14ac:dyDescent="0.2">
      <c r="A1355">
        <v>4.0999999999999996</v>
      </c>
      <c r="B1355">
        <v>4</v>
      </c>
    </row>
    <row r="1356" spans="1:2" x14ac:dyDescent="0.2">
      <c r="A1356">
        <v>3.6</v>
      </c>
      <c r="B1356">
        <v>21</v>
      </c>
    </row>
    <row r="1357" spans="1:2" x14ac:dyDescent="0.2">
      <c r="A1357">
        <v>3</v>
      </c>
      <c r="B1357">
        <v>50</v>
      </c>
    </row>
    <row r="1358" spans="1:2" x14ac:dyDescent="0.2">
      <c r="A1358">
        <v>4</v>
      </c>
      <c r="B1358">
        <v>34</v>
      </c>
    </row>
    <row r="1359" spans="1:2" x14ac:dyDescent="0.2">
      <c r="A1359">
        <v>3.5</v>
      </c>
      <c r="B1359">
        <v>20</v>
      </c>
    </row>
    <row r="1360" spans="1:2" x14ac:dyDescent="0.2">
      <c r="A1360">
        <v>2.5</v>
      </c>
      <c r="B1360">
        <v>25</v>
      </c>
    </row>
    <row r="1361" spans="1:2" x14ac:dyDescent="0.2">
      <c r="A1361">
        <v>4.3</v>
      </c>
      <c r="B1361">
        <v>26</v>
      </c>
    </row>
    <row r="1362" spans="1:2" x14ac:dyDescent="0.2">
      <c r="A1362">
        <v>2.8</v>
      </c>
      <c r="B1362">
        <v>4</v>
      </c>
    </row>
    <row r="1363" spans="1:2" x14ac:dyDescent="0.2">
      <c r="A1363">
        <v>3.7</v>
      </c>
      <c r="B1363">
        <v>39</v>
      </c>
    </row>
    <row r="1364" spans="1:2" x14ac:dyDescent="0.2">
      <c r="A1364">
        <v>4.3</v>
      </c>
      <c r="B1364">
        <v>29</v>
      </c>
    </row>
    <row r="1365" spans="1:2" x14ac:dyDescent="0.2">
      <c r="A1365">
        <v>4</v>
      </c>
      <c r="B1365">
        <v>47</v>
      </c>
    </row>
    <row r="1366" spans="1:2" x14ac:dyDescent="0.2">
      <c r="A1366">
        <v>4.7</v>
      </c>
      <c r="B1366">
        <v>5</v>
      </c>
    </row>
    <row r="1367" spans="1:2" x14ac:dyDescent="0.2">
      <c r="A1367">
        <v>4.5</v>
      </c>
      <c r="B1367">
        <v>18</v>
      </c>
    </row>
    <row r="1368" spans="1:2" x14ac:dyDescent="0.2">
      <c r="A1368">
        <v>3.1</v>
      </c>
      <c r="B1368">
        <v>10</v>
      </c>
    </row>
    <row r="1369" spans="1:2" x14ac:dyDescent="0.2">
      <c r="A1369">
        <v>3.8</v>
      </c>
      <c r="B1369">
        <v>25</v>
      </c>
    </row>
    <row r="1370" spans="1:2" x14ac:dyDescent="0.2">
      <c r="A1370">
        <v>4.9000000000000004</v>
      </c>
      <c r="B1370">
        <v>2</v>
      </c>
    </row>
    <row r="1371" spans="1:2" x14ac:dyDescent="0.2">
      <c r="A1371">
        <v>3.2</v>
      </c>
      <c r="B1371">
        <v>48</v>
      </c>
    </row>
    <row r="1372" spans="1:2" x14ac:dyDescent="0.2">
      <c r="A1372">
        <v>2.9</v>
      </c>
      <c r="B1372">
        <v>41</v>
      </c>
    </row>
    <row r="1373" spans="1:2" x14ac:dyDescent="0.2">
      <c r="A1373">
        <v>2.8</v>
      </c>
      <c r="B1373">
        <v>42</v>
      </c>
    </row>
    <row r="1374" spans="1:2" x14ac:dyDescent="0.2">
      <c r="A1374">
        <v>4</v>
      </c>
      <c r="B1374">
        <v>44</v>
      </c>
    </row>
    <row r="1375" spans="1:2" x14ac:dyDescent="0.2">
      <c r="A1375">
        <v>2.6</v>
      </c>
      <c r="B1375">
        <v>6</v>
      </c>
    </row>
    <row r="1376" spans="1:2" x14ac:dyDescent="0.2">
      <c r="A1376">
        <v>2.7</v>
      </c>
      <c r="B1376">
        <v>5</v>
      </c>
    </row>
    <row r="1377" spans="1:2" x14ac:dyDescent="0.2">
      <c r="A1377">
        <v>4.0999999999999996</v>
      </c>
      <c r="B1377">
        <v>8</v>
      </c>
    </row>
    <row r="1378" spans="1:2" x14ac:dyDescent="0.2">
      <c r="A1378">
        <v>5</v>
      </c>
      <c r="B1378">
        <v>24</v>
      </c>
    </row>
    <row r="1379" spans="1:2" x14ac:dyDescent="0.2">
      <c r="A1379">
        <v>3</v>
      </c>
      <c r="B1379">
        <v>42</v>
      </c>
    </row>
    <row r="1380" spans="1:2" x14ac:dyDescent="0.2">
      <c r="A1380">
        <v>3.6</v>
      </c>
      <c r="B1380">
        <v>24</v>
      </c>
    </row>
    <row r="1381" spans="1:2" x14ac:dyDescent="0.2">
      <c r="A1381">
        <v>2.8</v>
      </c>
      <c r="B1381">
        <v>38</v>
      </c>
    </row>
    <row r="1382" spans="1:2" x14ac:dyDescent="0.2">
      <c r="A1382">
        <v>4.5999999999999996</v>
      </c>
      <c r="B1382">
        <v>41</v>
      </c>
    </row>
    <row r="1383" spans="1:2" x14ac:dyDescent="0.2">
      <c r="A1383">
        <v>2.9</v>
      </c>
      <c r="B1383">
        <v>48</v>
      </c>
    </row>
    <row r="1384" spans="1:2" x14ac:dyDescent="0.2">
      <c r="A1384">
        <v>4.8</v>
      </c>
      <c r="B1384">
        <v>16</v>
      </c>
    </row>
    <row r="1385" spans="1:2" x14ac:dyDescent="0.2">
      <c r="A1385">
        <v>3.3</v>
      </c>
      <c r="B1385">
        <v>4</v>
      </c>
    </row>
    <row r="1386" spans="1:2" x14ac:dyDescent="0.2">
      <c r="A1386">
        <v>4.5999999999999996</v>
      </c>
      <c r="B1386">
        <v>8</v>
      </c>
    </row>
    <row r="1387" spans="1:2" x14ac:dyDescent="0.2">
      <c r="A1387">
        <v>2.6</v>
      </c>
      <c r="B1387">
        <v>1</v>
      </c>
    </row>
    <row r="1388" spans="1:2" x14ac:dyDescent="0.2">
      <c r="A1388">
        <v>4</v>
      </c>
      <c r="B1388">
        <v>4</v>
      </c>
    </row>
    <row r="1389" spans="1:2" x14ac:dyDescent="0.2">
      <c r="A1389">
        <v>3.8</v>
      </c>
      <c r="B1389">
        <v>20</v>
      </c>
    </row>
    <row r="1390" spans="1:2" x14ac:dyDescent="0.2">
      <c r="A1390">
        <v>3.9</v>
      </c>
      <c r="B1390">
        <v>40</v>
      </c>
    </row>
    <row r="1391" spans="1:2" x14ac:dyDescent="0.2">
      <c r="A1391">
        <v>2.6</v>
      </c>
      <c r="B1391">
        <v>8</v>
      </c>
    </row>
    <row r="1392" spans="1:2" x14ac:dyDescent="0.2">
      <c r="A1392">
        <v>4.3</v>
      </c>
      <c r="B1392">
        <v>42</v>
      </c>
    </row>
    <row r="1393" spans="1:2" x14ac:dyDescent="0.2">
      <c r="A1393">
        <v>3.6</v>
      </c>
      <c r="B1393">
        <v>38</v>
      </c>
    </row>
    <row r="1394" spans="1:2" x14ac:dyDescent="0.2">
      <c r="A1394">
        <v>4.2</v>
      </c>
      <c r="B1394">
        <v>34</v>
      </c>
    </row>
    <row r="1395" spans="1:2" x14ac:dyDescent="0.2">
      <c r="A1395">
        <v>3.9</v>
      </c>
      <c r="B1395">
        <v>14</v>
      </c>
    </row>
    <row r="1396" spans="1:2" x14ac:dyDescent="0.2">
      <c r="A1396">
        <v>4.7</v>
      </c>
      <c r="B1396">
        <v>39</v>
      </c>
    </row>
    <row r="1397" spans="1:2" x14ac:dyDescent="0.2">
      <c r="A1397">
        <v>2.8</v>
      </c>
      <c r="B1397">
        <v>40</v>
      </c>
    </row>
    <row r="1398" spans="1:2" x14ac:dyDescent="0.2">
      <c r="A1398">
        <v>3</v>
      </c>
      <c r="B1398">
        <v>49</v>
      </c>
    </row>
    <row r="1399" spans="1:2" x14ac:dyDescent="0.2">
      <c r="A1399">
        <v>4.7</v>
      </c>
      <c r="B1399">
        <v>33</v>
      </c>
    </row>
    <row r="1400" spans="1:2" x14ac:dyDescent="0.2">
      <c r="A1400">
        <v>2.5</v>
      </c>
      <c r="B1400">
        <v>25</v>
      </c>
    </row>
    <row r="1401" spans="1:2" x14ac:dyDescent="0.2">
      <c r="A1401">
        <v>3.1</v>
      </c>
      <c r="B1401">
        <v>48</v>
      </c>
    </row>
    <row r="1402" spans="1:2" x14ac:dyDescent="0.2">
      <c r="A1402">
        <v>3.6</v>
      </c>
      <c r="B1402">
        <v>22</v>
      </c>
    </row>
    <row r="1403" spans="1:2" x14ac:dyDescent="0.2">
      <c r="A1403">
        <v>3.5</v>
      </c>
      <c r="B1403">
        <v>1</v>
      </c>
    </row>
    <row r="1404" spans="1:2" x14ac:dyDescent="0.2">
      <c r="A1404">
        <v>3.1</v>
      </c>
      <c r="B1404">
        <v>47</v>
      </c>
    </row>
    <row r="1405" spans="1:2" x14ac:dyDescent="0.2">
      <c r="A1405">
        <v>3.6</v>
      </c>
      <c r="B1405">
        <v>20</v>
      </c>
    </row>
    <row r="1406" spans="1:2" x14ac:dyDescent="0.2">
      <c r="A1406">
        <v>3.5</v>
      </c>
      <c r="B1406">
        <v>10</v>
      </c>
    </row>
    <row r="1407" spans="1:2" x14ac:dyDescent="0.2">
      <c r="A1407">
        <v>2.7</v>
      </c>
      <c r="B1407">
        <v>39</v>
      </c>
    </row>
    <row r="1408" spans="1:2" x14ac:dyDescent="0.2">
      <c r="A1408">
        <v>3.6</v>
      </c>
      <c r="B1408">
        <v>15</v>
      </c>
    </row>
    <row r="1409" spans="1:2" x14ac:dyDescent="0.2">
      <c r="A1409">
        <v>4.5</v>
      </c>
      <c r="B1409">
        <v>11</v>
      </c>
    </row>
    <row r="1410" spans="1:2" x14ac:dyDescent="0.2">
      <c r="A1410">
        <v>4.0999999999999996</v>
      </c>
      <c r="B1410">
        <v>38</v>
      </c>
    </row>
    <row r="1411" spans="1:2" x14ac:dyDescent="0.2">
      <c r="A1411">
        <v>4.2</v>
      </c>
      <c r="B1411">
        <v>41</v>
      </c>
    </row>
    <row r="1412" spans="1:2" x14ac:dyDescent="0.2">
      <c r="A1412">
        <v>4</v>
      </c>
      <c r="B1412">
        <v>18</v>
      </c>
    </row>
    <row r="1413" spans="1:2" x14ac:dyDescent="0.2">
      <c r="A1413">
        <v>2.8</v>
      </c>
      <c r="B1413">
        <v>13</v>
      </c>
    </row>
    <row r="1414" spans="1:2" x14ac:dyDescent="0.2">
      <c r="A1414">
        <v>2.6</v>
      </c>
      <c r="B1414">
        <v>43</v>
      </c>
    </row>
    <row r="1415" spans="1:2" x14ac:dyDescent="0.2">
      <c r="A1415">
        <v>2.7</v>
      </c>
      <c r="B1415">
        <v>12</v>
      </c>
    </row>
    <row r="1416" spans="1:2" x14ac:dyDescent="0.2">
      <c r="A1416">
        <v>4.5</v>
      </c>
      <c r="B1416">
        <v>3</v>
      </c>
    </row>
    <row r="1417" spans="1:2" x14ac:dyDescent="0.2">
      <c r="A1417">
        <v>3.7</v>
      </c>
      <c r="B1417">
        <v>12</v>
      </c>
    </row>
    <row r="1418" spans="1:2" x14ac:dyDescent="0.2">
      <c r="A1418">
        <v>3.4</v>
      </c>
      <c r="B1418">
        <v>46</v>
      </c>
    </row>
    <row r="1419" spans="1:2" x14ac:dyDescent="0.2">
      <c r="A1419">
        <v>4.5999999999999996</v>
      </c>
      <c r="B1419">
        <v>21</v>
      </c>
    </row>
    <row r="1420" spans="1:2" x14ac:dyDescent="0.2">
      <c r="A1420">
        <v>4.0999999999999996</v>
      </c>
      <c r="B1420">
        <v>23</v>
      </c>
    </row>
    <row r="1421" spans="1:2" x14ac:dyDescent="0.2">
      <c r="A1421">
        <v>2.6</v>
      </c>
      <c r="B1421">
        <v>4</v>
      </c>
    </row>
    <row r="1422" spans="1:2" x14ac:dyDescent="0.2">
      <c r="A1422">
        <v>4.5999999999999996</v>
      </c>
      <c r="B1422">
        <v>45</v>
      </c>
    </row>
    <row r="1423" spans="1:2" x14ac:dyDescent="0.2">
      <c r="A1423">
        <v>3</v>
      </c>
      <c r="B1423">
        <v>24</v>
      </c>
    </row>
    <row r="1424" spans="1:2" x14ac:dyDescent="0.2">
      <c r="A1424">
        <v>3.4</v>
      </c>
      <c r="B1424">
        <v>3</v>
      </c>
    </row>
    <row r="1425" spans="1:2" x14ac:dyDescent="0.2">
      <c r="A1425">
        <v>3.5</v>
      </c>
      <c r="B1425">
        <v>12</v>
      </c>
    </row>
    <row r="1426" spans="1:2" x14ac:dyDescent="0.2">
      <c r="A1426">
        <v>3.5</v>
      </c>
      <c r="B1426">
        <v>34</v>
      </c>
    </row>
    <row r="1427" spans="1:2" x14ac:dyDescent="0.2">
      <c r="A1427">
        <v>3.7</v>
      </c>
      <c r="B1427">
        <v>39</v>
      </c>
    </row>
    <row r="1428" spans="1:2" x14ac:dyDescent="0.2">
      <c r="A1428">
        <v>4.8</v>
      </c>
      <c r="B1428">
        <v>35</v>
      </c>
    </row>
    <row r="1429" spans="1:2" x14ac:dyDescent="0.2">
      <c r="A1429">
        <v>4.9000000000000004</v>
      </c>
      <c r="B1429">
        <v>8</v>
      </c>
    </row>
    <row r="1430" spans="1:2" x14ac:dyDescent="0.2">
      <c r="A1430">
        <v>4.9000000000000004</v>
      </c>
      <c r="B1430">
        <v>42</v>
      </c>
    </row>
    <row r="1431" spans="1:2" x14ac:dyDescent="0.2">
      <c r="A1431">
        <v>4.7</v>
      </c>
      <c r="B1431">
        <v>6</v>
      </c>
    </row>
    <row r="1432" spans="1:2" x14ac:dyDescent="0.2">
      <c r="A1432">
        <v>4.9000000000000004</v>
      </c>
      <c r="B1432">
        <v>3</v>
      </c>
    </row>
    <row r="1433" spans="1:2" x14ac:dyDescent="0.2">
      <c r="A1433">
        <v>2.9</v>
      </c>
      <c r="B1433">
        <v>29</v>
      </c>
    </row>
    <row r="1434" spans="1:2" x14ac:dyDescent="0.2">
      <c r="A1434">
        <v>4.4000000000000004</v>
      </c>
      <c r="B1434">
        <v>32</v>
      </c>
    </row>
    <row r="1435" spans="1:2" x14ac:dyDescent="0.2">
      <c r="A1435">
        <v>3.2</v>
      </c>
      <c r="B1435">
        <v>45</v>
      </c>
    </row>
    <row r="1436" spans="1:2" x14ac:dyDescent="0.2">
      <c r="A1436">
        <v>4.5999999999999996</v>
      </c>
      <c r="B1436">
        <v>21</v>
      </c>
    </row>
    <row r="1437" spans="1:2" x14ac:dyDescent="0.2">
      <c r="A1437">
        <v>4</v>
      </c>
      <c r="B1437">
        <v>41</v>
      </c>
    </row>
    <row r="1438" spans="1:2" x14ac:dyDescent="0.2">
      <c r="A1438">
        <v>3.7</v>
      </c>
      <c r="B1438">
        <v>23</v>
      </c>
    </row>
    <row r="1439" spans="1:2" x14ac:dyDescent="0.2">
      <c r="A1439">
        <v>4.2</v>
      </c>
      <c r="B1439">
        <v>14</v>
      </c>
    </row>
    <row r="1440" spans="1:2" x14ac:dyDescent="0.2">
      <c r="A1440">
        <v>2.9</v>
      </c>
      <c r="B1440">
        <v>24</v>
      </c>
    </row>
    <row r="1441" spans="1:2" x14ac:dyDescent="0.2">
      <c r="A1441">
        <v>4.8</v>
      </c>
      <c r="B1441">
        <v>25</v>
      </c>
    </row>
    <row r="1442" spans="1:2" x14ac:dyDescent="0.2">
      <c r="A1442">
        <v>4.4000000000000004</v>
      </c>
      <c r="B1442">
        <v>13</v>
      </c>
    </row>
    <row r="1443" spans="1:2" x14ac:dyDescent="0.2">
      <c r="A1443">
        <v>3.4</v>
      </c>
      <c r="B1443">
        <v>3</v>
      </c>
    </row>
    <row r="1444" spans="1:2" x14ac:dyDescent="0.2">
      <c r="A1444">
        <v>2.8</v>
      </c>
      <c r="B1444">
        <v>42</v>
      </c>
    </row>
    <row r="1445" spans="1:2" x14ac:dyDescent="0.2">
      <c r="A1445">
        <v>4.2</v>
      </c>
      <c r="B1445">
        <v>2</v>
      </c>
    </row>
    <row r="1446" spans="1:2" x14ac:dyDescent="0.2">
      <c r="A1446">
        <v>3.8</v>
      </c>
      <c r="B1446">
        <v>26</v>
      </c>
    </row>
    <row r="1447" spans="1:2" x14ac:dyDescent="0.2">
      <c r="A1447">
        <v>3.1</v>
      </c>
      <c r="B1447">
        <v>24</v>
      </c>
    </row>
    <row r="1448" spans="1:2" x14ac:dyDescent="0.2">
      <c r="A1448">
        <v>3.2</v>
      </c>
      <c r="B1448">
        <v>6</v>
      </c>
    </row>
    <row r="1449" spans="1:2" x14ac:dyDescent="0.2">
      <c r="A1449">
        <v>3</v>
      </c>
      <c r="B1449">
        <v>25</v>
      </c>
    </row>
    <row r="1450" spans="1:2" x14ac:dyDescent="0.2">
      <c r="A1450">
        <v>3.6</v>
      </c>
      <c r="B1450">
        <v>11</v>
      </c>
    </row>
    <row r="1451" spans="1:2" x14ac:dyDescent="0.2">
      <c r="A1451">
        <v>2.5</v>
      </c>
      <c r="B1451">
        <v>20</v>
      </c>
    </row>
    <row r="1452" spans="1:2" x14ac:dyDescent="0.2">
      <c r="A1452">
        <v>3.4</v>
      </c>
      <c r="B1452">
        <v>25</v>
      </c>
    </row>
    <row r="1453" spans="1:2" x14ac:dyDescent="0.2">
      <c r="A1453">
        <v>2.5</v>
      </c>
      <c r="B1453">
        <v>35</v>
      </c>
    </row>
    <row r="1454" spans="1:2" x14ac:dyDescent="0.2">
      <c r="A1454">
        <v>4.7</v>
      </c>
      <c r="B1454">
        <v>11</v>
      </c>
    </row>
    <row r="1455" spans="1:2" x14ac:dyDescent="0.2">
      <c r="A1455">
        <v>3.2</v>
      </c>
      <c r="B1455">
        <v>41</v>
      </c>
    </row>
    <row r="1456" spans="1:2" x14ac:dyDescent="0.2">
      <c r="A1456">
        <v>2.9</v>
      </c>
      <c r="B1456">
        <v>17</v>
      </c>
    </row>
    <row r="1457" spans="1:2" x14ac:dyDescent="0.2">
      <c r="A1457">
        <v>4.9000000000000004</v>
      </c>
      <c r="B1457">
        <v>1</v>
      </c>
    </row>
    <row r="1458" spans="1:2" x14ac:dyDescent="0.2">
      <c r="A1458">
        <v>2.7</v>
      </c>
      <c r="B1458">
        <v>30</v>
      </c>
    </row>
    <row r="1459" spans="1:2" x14ac:dyDescent="0.2">
      <c r="A1459">
        <v>4.7</v>
      </c>
      <c r="B1459">
        <v>47</v>
      </c>
    </row>
    <row r="1460" spans="1:2" x14ac:dyDescent="0.2">
      <c r="A1460">
        <v>2.9</v>
      </c>
      <c r="B1460">
        <v>34</v>
      </c>
    </row>
    <row r="1461" spans="1:2" x14ac:dyDescent="0.2">
      <c r="A1461">
        <v>4.8</v>
      </c>
      <c r="B1461">
        <v>18</v>
      </c>
    </row>
    <row r="1462" spans="1:2" x14ac:dyDescent="0.2">
      <c r="A1462">
        <v>4.5999999999999996</v>
      </c>
      <c r="B1462">
        <v>33</v>
      </c>
    </row>
    <row r="1463" spans="1:2" x14ac:dyDescent="0.2">
      <c r="A1463">
        <v>5</v>
      </c>
      <c r="B1463">
        <v>42</v>
      </c>
    </row>
    <row r="1464" spans="1:2" x14ac:dyDescent="0.2">
      <c r="A1464">
        <v>4.8</v>
      </c>
      <c r="B1464">
        <v>2</v>
      </c>
    </row>
    <row r="1465" spans="1:2" x14ac:dyDescent="0.2">
      <c r="A1465">
        <v>4.9000000000000004</v>
      </c>
      <c r="B1465">
        <v>1</v>
      </c>
    </row>
    <row r="1466" spans="1:2" x14ac:dyDescent="0.2">
      <c r="A1466">
        <v>4.5999999999999996</v>
      </c>
      <c r="B1466">
        <v>23</v>
      </c>
    </row>
    <row r="1467" spans="1:2" x14ac:dyDescent="0.2">
      <c r="A1467">
        <v>3.9</v>
      </c>
      <c r="B1467">
        <v>42</v>
      </c>
    </row>
    <row r="1468" spans="1:2" x14ac:dyDescent="0.2">
      <c r="A1468">
        <v>4.5</v>
      </c>
      <c r="B1468">
        <v>3</v>
      </c>
    </row>
    <row r="1469" spans="1:2" x14ac:dyDescent="0.2">
      <c r="A1469">
        <v>4.7</v>
      </c>
      <c r="B1469">
        <v>16</v>
      </c>
    </row>
    <row r="1470" spans="1:2" x14ac:dyDescent="0.2">
      <c r="A1470">
        <v>3.9</v>
      </c>
      <c r="B1470">
        <v>46</v>
      </c>
    </row>
    <row r="1471" spans="1:2" x14ac:dyDescent="0.2">
      <c r="A1471">
        <v>4.4000000000000004</v>
      </c>
      <c r="B1471">
        <v>31</v>
      </c>
    </row>
    <row r="1472" spans="1:2" x14ac:dyDescent="0.2">
      <c r="A1472">
        <v>3.9</v>
      </c>
      <c r="B1472">
        <v>15</v>
      </c>
    </row>
    <row r="1473" spans="1:2" x14ac:dyDescent="0.2">
      <c r="A1473">
        <v>2.8</v>
      </c>
      <c r="B1473">
        <v>48</v>
      </c>
    </row>
    <row r="1474" spans="1:2" x14ac:dyDescent="0.2">
      <c r="A1474">
        <v>3.5</v>
      </c>
      <c r="B1474">
        <v>11</v>
      </c>
    </row>
    <row r="1475" spans="1:2" x14ac:dyDescent="0.2">
      <c r="A1475">
        <v>4.3</v>
      </c>
      <c r="B1475">
        <v>20</v>
      </c>
    </row>
    <row r="1476" spans="1:2" x14ac:dyDescent="0.2">
      <c r="A1476">
        <v>3.9</v>
      </c>
      <c r="B1476">
        <v>6</v>
      </c>
    </row>
    <row r="1477" spans="1:2" x14ac:dyDescent="0.2">
      <c r="A1477">
        <v>4</v>
      </c>
      <c r="B1477">
        <v>24</v>
      </c>
    </row>
    <row r="1478" spans="1:2" x14ac:dyDescent="0.2">
      <c r="A1478">
        <v>4.0999999999999996</v>
      </c>
      <c r="B1478">
        <v>18</v>
      </c>
    </row>
    <row r="1479" spans="1:2" x14ac:dyDescent="0.2">
      <c r="A1479">
        <v>4.3</v>
      </c>
      <c r="B1479">
        <v>1</v>
      </c>
    </row>
    <row r="1480" spans="1:2" x14ac:dyDescent="0.2">
      <c r="A1480">
        <v>4.2</v>
      </c>
      <c r="B1480">
        <v>13</v>
      </c>
    </row>
    <row r="1481" spans="1:2" x14ac:dyDescent="0.2">
      <c r="A1481">
        <v>4</v>
      </c>
      <c r="B1481">
        <v>2</v>
      </c>
    </row>
    <row r="1482" spans="1:2" x14ac:dyDescent="0.2">
      <c r="A1482">
        <v>3.6</v>
      </c>
      <c r="B1482">
        <v>26</v>
      </c>
    </row>
    <row r="1483" spans="1:2" x14ac:dyDescent="0.2">
      <c r="A1483">
        <v>3.3</v>
      </c>
      <c r="B1483">
        <v>31</v>
      </c>
    </row>
    <row r="1484" spans="1:2" x14ac:dyDescent="0.2">
      <c r="A1484">
        <v>4.0999999999999996</v>
      </c>
      <c r="B1484">
        <v>43</v>
      </c>
    </row>
    <row r="1485" spans="1:2" x14ac:dyDescent="0.2">
      <c r="A1485">
        <v>4.7</v>
      </c>
      <c r="B1485">
        <v>12</v>
      </c>
    </row>
    <row r="1486" spans="1:2" x14ac:dyDescent="0.2">
      <c r="A1486">
        <v>4.4000000000000004</v>
      </c>
      <c r="B1486">
        <v>22</v>
      </c>
    </row>
    <row r="1487" spans="1:2" x14ac:dyDescent="0.2">
      <c r="A1487">
        <v>3.4</v>
      </c>
      <c r="B1487">
        <v>3</v>
      </c>
    </row>
    <row r="1488" spans="1:2" x14ac:dyDescent="0.2">
      <c r="A1488">
        <v>5</v>
      </c>
      <c r="B1488">
        <v>23</v>
      </c>
    </row>
    <row r="1489" spans="1:2" x14ac:dyDescent="0.2">
      <c r="A1489">
        <v>4.5999999999999996</v>
      </c>
      <c r="B1489">
        <v>26</v>
      </c>
    </row>
    <row r="1490" spans="1:2" x14ac:dyDescent="0.2">
      <c r="A1490">
        <v>4</v>
      </c>
      <c r="B1490">
        <v>37</v>
      </c>
    </row>
    <row r="1491" spans="1:2" x14ac:dyDescent="0.2">
      <c r="A1491">
        <v>4.0999999999999996</v>
      </c>
      <c r="B1491">
        <v>42</v>
      </c>
    </row>
    <row r="1492" spans="1:2" x14ac:dyDescent="0.2">
      <c r="A1492">
        <v>4.9000000000000004</v>
      </c>
      <c r="B1492">
        <v>15</v>
      </c>
    </row>
    <row r="1493" spans="1:2" x14ac:dyDescent="0.2">
      <c r="A1493">
        <v>2.7</v>
      </c>
      <c r="B1493">
        <v>10</v>
      </c>
    </row>
    <row r="1494" spans="1:2" x14ac:dyDescent="0.2">
      <c r="A1494">
        <v>4.5</v>
      </c>
      <c r="B1494">
        <v>3</v>
      </c>
    </row>
    <row r="1495" spans="1:2" x14ac:dyDescent="0.2">
      <c r="A1495">
        <v>2.7</v>
      </c>
      <c r="B1495">
        <v>44</v>
      </c>
    </row>
    <row r="1496" spans="1:2" x14ac:dyDescent="0.2">
      <c r="A1496">
        <v>3</v>
      </c>
      <c r="B1496">
        <v>23</v>
      </c>
    </row>
    <row r="1497" spans="1:2" x14ac:dyDescent="0.2">
      <c r="A1497">
        <v>4.5</v>
      </c>
      <c r="B1497">
        <v>6</v>
      </c>
    </row>
    <row r="1498" spans="1:2" x14ac:dyDescent="0.2">
      <c r="A1498">
        <v>5</v>
      </c>
      <c r="B1498">
        <v>9</v>
      </c>
    </row>
    <row r="1499" spans="1:2" x14ac:dyDescent="0.2">
      <c r="A1499">
        <v>3.8</v>
      </c>
      <c r="B1499">
        <v>16</v>
      </c>
    </row>
    <row r="1500" spans="1:2" x14ac:dyDescent="0.2">
      <c r="A1500">
        <v>3.1</v>
      </c>
      <c r="B1500">
        <v>46</v>
      </c>
    </row>
    <row r="1501" spans="1:2" x14ac:dyDescent="0.2">
      <c r="A1501">
        <v>3.4</v>
      </c>
      <c r="B1501">
        <v>24</v>
      </c>
    </row>
    <row r="1502" spans="1:2" x14ac:dyDescent="0.2">
      <c r="A1502">
        <v>4.8</v>
      </c>
      <c r="B1502">
        <v>22</v>
      </c>
    </row>
    <row r="1503" spans="1:2" x14ac:dyDescent="0.2">
      <c r="A1503">
        <v>2.7</v>
      </c>
      <c r="B1503">
        <v>13</v>
      </c>
    </row>
    <row r="1504" spans="1:2" x14ac:dyDescent="0.2">
      <c r="A1504">
        <v>3.2</v>
      </c>
      <c r="B1504">
        <v>20</v>
      </c>
    </row>
    <row r="1505" spans="1:2" x14ac:dyDescent="0.2">
      <c r="A1505">
        <v>3.9</v>
      </c>
      <c r="B1505">
        <v>46</v>
      </c>
    </row>
    <row r="1506" spans="1:2" x14ac:dyDescent="0.2">
      <c r="A1506">
        <v>4.2</v>
      </c>
      <c r="B1506">
        <v>10</v>
      </c>
    </row>
    <row r="1507" spans="1:2" x14ac:dyDescent="0.2">
      <c r="A1507">
        <v>3</v>
      </c>
      <c r="B1507">
        <v>39</v>
      </c>
    </row>
    <row r="1508" spans="1:2" x14ac:dyDescent="0.2">
      <c r="A1508">
        <v>3</v>
      </c>
      <c r="B1508">
        <v>44</v>
      </c>
    </row>
    <row r="1509" spans="1:2" x14ac:dyDescent="0.2">
      <c r="A1509">
        <v>3.7</v>
      </c>
      <c r="B1509">
        <v>7</v>
      </c>
    </row>
    <row r="1510" spans="1:2" x14ac:dyDescent="0.2">
      <c r="A1510">
        <v>4.4000000000000004</v>
      </c>
      <c r="B1510">
        <v>3</v>
      </c>
    </row>
    <row r="1511" spans="1:2" x14ac:dyDescent="0.2">
      <c r="A1511">
        <v>4.5999999999999996</v>
      </c>
      <c r="B1511">
        <v>44</v>
      </c>
    </row>
    <row r="1512" spans="1:2" x14ac:dyDescent="0.2">
      <c r="A1512">
        <v>3</v>
      </c>
      <c r="B1512">
        <v>31</v>
      </c>
    </row>
    <row r="1513" spans="1:2" x14ac:dyDescent="0.2">
      <c r="A1513">
        <v>3.6</v>
      </c>
      <c r="B1513">
        <v>48</v>
      </c>
    </row>
    <row r="1514" spans="1:2" x14ac:dyDescent="0.2">
      <c r="A1514">
        <v>3.9</v>
      </c>
      <c r="B1514">
        <v>18</v>
      </c>
    </row>
    <row r="1515" spans="1:2" x14ac:dyDescent="0.2">
      <c r="A1515">
        <v>4.0999999999999996</v>
      </c>
      <c r="B1515">
        <v>27</v>
      </c>
    </row>
    <row r="1516" spans="1:2" x14ac:dyDescent="0.2">
      <c r="A1516">
        <v>3.9</v>
      </c>
      <c r="B1516">
        <v>1</v>
      </c>
    </row>
    <row r="1517" spans="1:2" x14ac:dyDescent="0.2">
      <c r="A1517">
        <v>3.9</v>
      </c>
      <c r="B1517">
        <v>34</v>
      </c>
    </row>
    <row r="1518" spans="1:2" x14ac:dyDescent="0.2">
      <c r="A1518">
        <v>4.5</v>
      </c>
      <c r="B1518">
        <v>5</v>
      </c>
    </row>
    <row r="1519" spans="1:2" x14ac:dyDescent="0.2">
      <c r="A1519">
        <v>3.4</v>
      </c>
      <c r="B1519">
        <v>12</v>
      </c>
    </row>
    <row r="1520" spans="1:2" x14ac:dyDescent="0.2">
      <c r="A1520">
        <v>4.0999999999999996</v>
      </c>
      <c r="B1520">
        <v>14</v>
      </c>
    </row>
    <row r="1521" spans="1:2" x14ac:dyDescent="0.2">
      <c r="A1521">
        <v>4.9000000000000004</v>
      </c>
      <c r="B1521">
        <v>40</v>
      </c>
    </row>
    <row r="1522" spans="1:2" x14ac:dyDescent="0.2">
      <c r="A1522">
        <v>4.4000000000000004</v>
      </c>
      <c r="B1522">
        <v>39</v>
      </c>
    </row>
    <row r="1523" spans="1:2" x14ac:dyDescent="0.2">
      <c r="A1523">
        <v>2.7</v>
      </c>
      <c r="B1523">
        <v>50</v>
      </c>
    </row>
    <row r="1524" spans="1:2" x14ac:dyDescent="0.2">
      <c r="A1524">
        <v>4.8</v>
      </c>
      <c r="B1524">
        <v>5</v>
      </c>
    </row>
    <row r="1525" spans="1:2" x14ac:dyDescent="0.2">
      <c r="A1525">
        <v>3.3</v>
      </c>
      <c r="B1525">
        <v>35</v>
      </c>
    </row>
    <row r="1526" spans="1:2" x14ac:dyDescent="0.2">
      <c r="A1526">
        <v>4.4000000000000004</v>
      </c>
      <c r="B1526">
        <v>6</v>
      </c>
    </row>
    <row r="1527" spans="1:2" x14ac:dyDescent="0.2">
      <c r="A1527">
        <v>4.5999999999999996</v>
      </c>
      <c r="B1527">
        <v>22</v>
      </c>
    </row>
    <row r="1528" spans="1:2" x14ac:dyDescent="0.2">
      <c r="A1528">
        <v>3.1</v>
      </c>
      <c r="B1528">
        <v>27</v>
      </c>
    </row>
    <row r="1529" spans="1:2" x14ac:dyDescent="0.2">
      <c r="A1529">
        <v>4.5</v>
      </c>
      <c r="B1529">
        <v>33</v>
      </c>
    </row>
    <row r="1530" spans="1:2" x14ac:dyDescent="0.2">
      <c r="A1530">
        <v>4</v>
      </c>
      <c r="B1530">
        <v>47</v>
      </c>
    </row>
    <row r="1531" spans="1:2" x14ac:dyDescent="0.2">
      <c r="A1531">
        <v>3.1</v>
      </c>
      <c r="B1531">
        <v>48</v>
      </c>
    </row>
    <row r="1532" spans="1:2" x14ac:dyDescent="0.2">
      <c r="A1532">
        <v>3.9</v>
      </c>
      <c r="B1532">
        <v>22</v>
      </c>
    </row>
    <row r="1533" spans="1:2" x14ac:dyDescent="0.2">
      <c r="A1533">
        <v>4.5</v>
      </c>
      <c r="B1533">
        <v>8</v>
      </c>
    </row>
    <row r="1534" spans="1:2" x14ac:dyDescent="0.2">
      <c r="A1534">
        <v>4.4000000000000004</v>
      </c>
      <c r="B1534">
        <v>5</v>
      </c>
    </row>
    <row r="1535" spans="1:2" x14ac:dyDescent="0.2">
      <c r="A1535">
        <v>3.6</v>
      </c>
      <c r="B1535">
        <v>16</v>
      </c>
    </row>
    <row r="1536" spans="1:2" x14ac:dyDescent="0.2">
      <c r="A1536">
        <v>3.4</v>
      </c>
      <c r="B1536">
        <v>26</v>
      </c>
    </row>
    <row r="1537" spans="1:2" x14ac:dyDescent="0.2">
      <c r="A1537">
        <v>4</v>
      </c>
      <c r="B1537">
        <v>8</v>
      </c>
    </row>
    <row r="1538" spans="1:2" x14ac:dyDescent="0.2">
      <c r="A1538">
        <v>2.6</v>
      </c>
      <c r="B1538">
        <v>17</v>
      </c>
    </row>
    <row r="1539" spans="1:2" x14ac:dyDescent="0.2">
      <c r="A1539">
        <v>3.2</v>
      </c>
      <c r="B1539">
        <v>50</v>
      </c>
    </row>
    <row r="1540" spans="1:2" x14ac:dyDescent="0.2">
      <c r="A1540">
        <v>3.2</v>
      </c>
      <c r="B1540">
        <v>22</v>
      </c>
    </row>
    <row r="1541" spans="1:2" x14ac:dyDescent="0.2">
      <c r="A1541">
        <v>5</v>
      </c>
      <c r="B1541">
        <v>19</v>
      </c>
    </row>
    <row r="1542" spans="1:2" x14ac:dyDescent="0.2">
      <c r="A1542">
        <v>2.9</v>
      </c>
      <c r="B1542">
        <v>14</v>
      </c>
    </row>
    <row r="1543" spans="1:2" x14ac:dyDescent="0.2">
      <c r="A1543">
        <v>2.9</v>
      </c>
      <c r="B1543">
        <v>35</v>
      </c>
    </row>
    <row r="1544" spans="1:2" x14ac:dyDescent="0.2">
      <c r="A1544">
        <v>3.5</v>
      </c>
      <c r="B1544">
        <v>43</v>
      </c>
    </row>
    <row r="1545" spans="1:2" x14ac:dyDescent="0.2">
      <c r="A1545">
        <v>4</v>
      </c>
      <c r="B1545">
        <v>24</v>
      </c>
    </row>
    <row r="1546" spans="1:2" x14ac:dyDescent="0.2">
      <c r="A1546">
        <v>3.9</v>
      </c>
      <c r="B1546">
        <v>17</v>
      </c>
    </row>
    <row r="1547" spans="1:2" x14ac:dyDescent="0.2">
      <c r="A1547">
        <v>4.9000000000000004</v>
      </c>
      <c r="B1547">
        <v>49</v>
      </c>
    </row>
    <row r="1548" spans="1:2" x14ac:dyDescent="0.2">
      <c r="A1548">
        <v>3.8</v>
      </c>
      <c r="B1548">
        <v>17</v>
      </c>
    </row>
    <row r="1549" spans="1:2" x14ac:dyDescent="0.2">
      <c r="A1549">
        <v>3.5</v>
      </c>
      <c r="B1549">
        <v>40</v>
      </c>
    </row>
    <row r="1550" spans="1:2" x14ac:dyDescent="0.2">
      <c r="A1550">
        <v>3.7</v>
      </c>
      <c r="B1550">
        <v>43</v>
      </c>
    </row>
    <row r="1551" spans="1:2" x14ac:dyDescent="0.2">
      <c r="A1551">
        <v>2.9</v>
      </c>
      <c r="B1551">
        <v>19</v>
      </c>
    </row>
    <row r="1552" spans="1:2" x14ac:dyDescent="0.2">
      <c r="A1552">
        <v>2.8</v>
      </c>
      <c r="B1552">
        <v>40</v>
      </c>
    </row>
    <row r="1553" spans="1:2" x14ac:dyDescent="0.2">
      <c r="A1553">
        <v>3.7</v>
      </c>
      <c r="B1553">
        <v>13</v>
      </c>
    </row>
    <row r="1554" spans="1:2" x14ac:dyDescent="0.2">
      <c r="A1554">
        <v>3</v>
      </c>
      <c r="B1554">
        <v>20</v>
      </c>
    </row>
    <row r="1555" spans="1:2" x14ac:dyDescent="0.2">
      <c r="A1555">
        <v>4.8</v>
      </c>
      <c r="B1555">
        <v>21</v>
      </c>
    </row>
    <row r="1556" spans="1:2" x14ac:dyDescent="0.2">
      <c r="A1556">
        <v>2.7</v>
      </c>
      <c r="B1556">
        <v>18</v>
      </c>
    </row>
    <row r="1557" spans="1:2" x14ac:dyDescent="0.2">
      <c r="A1557">
        <v>4.5</v>
      </c>
      <c r="B1557">
        <v>44</v>
      </c>
    </row>
    <row r="1558" spans="1:2" x14ac:dyDescent="0.2">
      <c r="A1558">
        <v>2.7</v>
      </c>
      <c r="B1558">
        <v>26</v>
      </c>
    </row>
    <row r="1559" spans="1:2" x14ac:dyDescent="0.2">
      <c r="A1559">
        <v>3.5</v>
      </c>
      <c r="B1559">
        <v>34</v>
      </c>
    </row>
    <row r="1560" spans="1:2" x14ac:dyDescent="0.2">
      <c r="A1560">
        <v>3.5</v>
      </c>
      <c r="B1560">
        <v>24</v>
      </c>
    </row>
    <row r="1561" spans="1:2" x14ac:dyDescent="0.2">
      <c r="A1561">
        <v>4.5</v>
      </c>
      <c r="B1561">
        <v>23</v>
      </c>
    </row>
    <row r="1562" spans="1:2" x14ac:dyDescent="0.2">
      <c r="A1562">
        <v>3.8</v>
      </c>
      <c r="B1562">
        <v>3</v>
      </c>
    </row>
    <row r="1563" spans="1:2" x14ac:dyDescent="0.2">
      <c r="A1563">
        <v>3.8</v>
      </c>
      <c r="B1563">
        <v>2</v>
      </c>
    </row>
    <row r="1564" spans="1:2" x14ac:dyDescent="0.2">
      <c r="A1564">
        <v>3.2</v>
      </c>
      <c r="B1564">
        <v>23</v>
      </c>
    </row>
    <row r="1565" spans="1:2" x14ac:dyDescent="0.2">
      <c r="A1565">
        <v>4.3</v>
      </c>
      <c r="B1565">
        <v>8</v>
      </c>
    </row>
    <row r="1566" spans="1:2" x14ac:dyDescent="0.2">
      <c r="A1566">
        <v>4.5</v>
      </c>
      <c r="B1566">
        <v>30</v>
      </c>
    </row>
    <row r="1567" spans="1:2" x14ac:dyDescent="0.2">
      <c r="A1567">
        <v>4.2</v>
      </c>
      <c r="B1567">
        <v>48</v>
      </c>
    </row>
    <row r="1568" spans="1:2" x14ac:dyDescent="0.2">
      <c r="A1568">
        <v>3</v>
      </c>
      <c r="B1568">
        <v>21</v>
      </c>
    </row>
    <row r="1569" spans="1:2" x14ac:dyDescent="0.2">
      <c r="A1569">
        <v>4.0999999999999996</v>
      </c>
      <c r="B1569">
        <v>9</v>
      </c>
    </row>
    <row r="1570" spans="1:2" x14ac:dyDescent="0.2">
      <c r="A1570">
        <v>4.5999999999999996</v>
      </c>
      <c r="B1570">
        <v>8</v>
      </c>
    </row>
    <row r="1571" spans="1:2" x14ac:dyDescent="0.2">
      <c r="A1571">
        <v>2.9</v>
      </c>
      <c r="B1571">
        <v>29</v>
      </c>
    </row>
    <row r="1572" spans="1:2" x14ac:dyDescent="0.2">
      <c r="A1572">
        <v>4.8</v>
      </c>
      <c r="B1572">
        <v>3</v>
      </c>
    </row>
    <row r="1573" spans="1:2" x14ac:dyDescent="0.2">
      <c r="A1573">
        <v>4.5</v>
      </c>
      <c r="B1573">
        <v>11</v>
      </c>
    </row>
    <row r="1574" spans="1:2" x14ac:dyDescent="0.2">
      <c r="A1574">
        <v>3.4</v>
      </c>
      <c r="B1574">
        <v>16</v>
      </c>
    </row>
    <row r="1575" spans="1:2" x14ac:dyDescent="0.2">
      <c r="A1575">
        <v>4.3</v>
      </c>
      <c r="B1575">
        <v>25</v>
      </c>
    </row>
    <row r="1576" spans="1:2" x14ac:dyDescent="0.2">
      <c r="A1576">
        <v>4.2</v>
      </c>
      <c r="B1576">
        <v>32</v>
      </c>
    </row>
    <row r="1577" spans="1:2" x14ac:dyDescent="0.2">
      <c r="A1577">
        <v>3.6</v>
      </c>
      <c r="B1577">
        <v>28</v>
      </c>
    </row>
    <row r="1578" spans="1:2" x14ac:dyDescent="0.2">
      <c r="A1578">
        <v>3.7</v>
      </c>
      <c r="B1578">
        <v>36</v>
      </c>
    </row>
    <row r="1579" spans="1:2" x14ac:dyDescent="0.2">
      <c r="A1579">
        <v>4</v>
      </c>
      <c r="B1579">
        <v>7</v>
      </c>
    </row>
    <row r="1580" spans="1:2" x14ac:dyDescent="0.2">
      <c r="A1580">
        <v>4.9000000000000004</v>
      </c>
      <c r="B1580">
        <v>2</v>
      </c>
    </row>
    <row r="1581" spans="1:2" x14ac:dyDescent="0.2">
      <c r="A1581">
        <v>3.1</v>
      </c>
      <c r="B1581">
        <v>6</v>
      </c>
    </row>
    <row r="1582" spans="1:2" x14ac:dyDescent="0.2">
      <c r="A1582">
        <v>3.7</v>
      </c>
      <c r="B1582">
        <v>30</v>
      </c>
    </row>
    <row r="1583" spans="1:2" x14ac:dyDescent="0.2">
      <c r="A1583">
        <v>4.2</v>
      </c>
      <c r="B1583">
        <v>46</v>
      </c>
    </row>
    <row r="1584" spans="1:2" x14ac:dyDescent="0.2">
      <c r="A1584">
        <v>2.5</v>
      </c>
      <c r="B1584">
        <v>39</v>
      </c>
    </row>
    <row r="1585" spans="1:2" x14ac:dyDescent="0.2">
      <c r="A1585">
        <v>4.3</v>
      </c>
      <c r="B1585">
        <v>8</v>
      </c>
    </row>
    <row r="1586" spans="1:2" x14ac:dyDescent="0.2">
      <c r="A1586">
        <v>3.1</v>
      </c>
      <c r="B1586">
        <v>46</v>
      </c>
    </row>
    <row r="1587" spans="1:2" x14ac:dyDescent="0.2">
      <c r="A1587">
        <v>3</v>
      </c>
      <c r="B1587">
        <v>40</v>
      </c>
    </row>
    <row r="1588" spans="1:2" x14ac:dyDescent="0.2">
      <c r="A1588">
        <v>4</v>
      </c>
      <c r="B1588">
        <v>21</v>
      </c>
    </row>
    <row r="1589" spans="1:2" x14ac:dyDescent="0.2">
      <c r="A1589">
        <v>3.5</v>
      </c>
      <c r="B1589">
        <v>33</v>
      </c>
    </row>
    <row r="1590" spans="1:2" x14ac:dyDescent="0.2">
      <c r="A1590">
        <v>3.2</v>
      </c>
      <c r="B1590">
        <v>3</v>
      </c>
    </row>
    <row r="1591" spans="1:2" x14ac:dyDescent="0.2">
      <c r="A1591">
        <v>2.7</v>
      </c>
      <c r="B1591">
        <v>48</v>
      </c>
    </row>
    <row r="1592" spans="1:2" x14ac:dyDescent="0.2">
      <c r="A1592">
        <v>3</v>
      </c>
      <c r="B1592">
        <v>8</v>
      </c>
    </row>
    <row r="1593" spans="1:2" x14ac:dyDescent="0.2">
      <c r="A1593">
        <v>2.9</v>
      </c>
      <c r="B1593">
        <v>24</v>
      </c>
    </row>
    <row r="1594" spans="1:2" x14ac:dyDescent="0.2">
      <c r="A1594">
        <v>3.3</v>
      </c>
      <c r="B1594">
        <v>10</v>
      </c>
    </row>
    <row r="1595" spans="1:2" x14ac:dyDescent="0.2">
      <c r="A1595">
        <v>4.9000000000000004</v>
      </c>
      <c r="B1595">
        <v>25</v>
      </c>
    </row>
    <row r="1596" spans="1:2" x14ac:dyDescent="0.2">
      <c r="A1596">
        <v>3.7</v>
      </c>
      <c r="B1596">
        <v>3</v>
      </c>
    </row>
    <row r="1597" spans="1:2" x14ac:dyDescent="0.2">
      <c r="A1597">
        <v>3.5</v>
      </c>
      <c r="B1597">
        <v>45</v>
      </c>
    </row>
    <row r="1598" spans="1:2" x14ac:dyDescent="0.2">
      <c r="A1598">
        <v>4.7</v>
      </c>
      <c r="B1598">
        <v>15</v>
      </c>
    </row>
    <row r="1599" spans="1:2" x14ac:dyDescent="0.2">
      <c r="A1599">
        <v>2.6</v>
      </c>
      <c r="B1599">
        <v>34</v>
      </c>
    </row>
    <row r="1600" spans="1:2" x14ac:dyDescent="0.2">
      <c r="A1600">
        <v>4.0999999999999996</v>
      </c>
      <c r="B1600">
        <v>21</v>
      </c>
    </row>
    <row r="1601" spans="1:2" x14ac:dyDescent="0.2">
      <c r="A1601">
        <v>2.8</v>
      </c>
      <c r="B1601">
        <v>22</v>
      </c>
    </row>
    <row r="1602" spans="1:2" x14ac:dyDescent="0.2">
      <c r="A1602">
        <v>4.7</v>
      </c>
      <c r="B1602">
        <v>24</v>
      </c>
    </row>
    <row r="1603" spans="1:2" x14ac:dyDescent="0.2">
      <c r="A1603">
        <v>2.9</v>
      </c>
      <c r="B1603">
        <v>33</v>
      </c>
    </row>
    <row r="1604" spans="1:2" x14ac:dyDescent="0.2">
      <c r="A1604">
        <v>2.8</v>
      </c>
      <c r="B1604">
        <v>13</v>
      </c>
    </row>
    <row r="1605" spans="1:2" x14ac:dyDescent="0.2">
      <c r="A1605">
        <v>4.3</v>
      </c>
      <c r="B1605">
        <v>17</v>
      </c>
    </row>
    <row r="1606" spans="1:2" x14ac:dyDescent="0.2">
      <c r="A1606">
        <v>4.8</v>
      </c>
      <c r="B1606">
        <v>25</v>
      </c>
    </row>
    <row r="1607" spans="1:2" x14ac:dyDescent="0.2">
      <c r="A1607">
        <v>3.4</v>
      </c>
      <c r="B1607">
        <v>15</v>
      </c>
    </row>
    <row r="1608" spans="1:2" x14ac:dyDescent="0.2">
      <c r="A1608">
        <v>4.3</v>
      </c>
      <c r="B1608">
        <v>4</v>
      </c>
    </row>
    <row r="1609" spans="1:2" x14ac:dyDescent="0.2">
      <c r="A1609">
        <v>2.7</v>
      </c>
      <c r="B1609">
        <v>43</v>
      </c>
    </row>
    <row r="1610" spans="1:2" x14ac:dyDescent="0.2">
      <c r="A1610">
        <v>4.5999999999999996</v>
      </c>
      <c r="B1610">
        <v>12</v>
      </c>
    </row>
    <row r="1611" spans="1:2" x14ac:dyDescent="0.2">
      <c r="A1611">
        <v>4.0999999999999996</v>
      </c>
      <c r="B1611">
        <v>3</v>
      </c>
    </row>
    <row r="1612" spans="1:2" x14ac:dyDescent="0.2">
      <c r="A1612">
        <v>3.4</v>
      </c>
      <c r="B1612">
        <v>1</v>
      </c>
    </row>
    <row r="1613" spans="1:2" x14ac:dyDescent="0.2">
      <c r="A1613">
        <v>4.5</v>
      </c>
      <c r="B1613">
        <v>6</v>
      </c>
    </row>
    <row r="1614" spans="1:2" x14ac:dyDescent="0.2">
      <c r="A1614">
        <v>4.4000000000000004</v>
      </c>
      <c r="B1614">
        <v>26</v>
      </c>
    </row>
    <row r="1615" spans="1:2" x14ac:dyDescent="0.2">
      <c r="A1615">
        <v>4</v>
      </c>
      <c r="B1615">
        <v>6</v>
      </c>
    </row>
    <row r="1616" spans="1:2" x14ac:dyDescent="0.2">
      <c r="A1616">
        <v>3.4</v>
      </c>
      <c r="B1616">
        <v>22</v>
      </c>
    </row>
    <row r="1617" spans="1:2" x14ac:dyDescent="0.2">
      <c r="A1617">
        <v>3.2</v>
      </c>
      <c r="B1617">
        <v>45</v>
      </c>
    </row>
    <row r="1618" spans="1:2" x14ac:dyDescent="0.2">
      <c r="A1618">
        <v>3.4</v>
      </c>
      <c r="B1618">
        <v>50</v>
      </c>
    </row>
    <row r="1619" spans="1:2" x14ac:dyDescent="0.2">
      <c r="A1619">
        <v>4.3</v>
      </c>
      <c r="B1619">
        <v>50</v>
      </c>
    </row>
    <row r="1620" spans="1:2" x14ac:dyDescent="0.2">
      <c r="A1620">
        <v>5</v>
      </c>
      <c r="B1620">
        <v>39</v>
      </c>
    </row>
    <row r="1621" spans="1:2" x14ac:dyDescent="0.2">
      <c r="A1621">
        <v>3.5</v>
      </c>
      <c r="B1621">
        <v>50</v>
      </c>
    </row>
    <row r="1622" spans="1:2" x14ac:dyDescent="0.2">
      <c r="A1622">
        <v>3.1</v>
      </c>
      <c r="B1622">
        <v>27</v>
      </c>
    </row>
    <row r="1623" spans="1:2" x14ac:dyDescent="0.2">
      <c r="A1623">
        <v>3.9</v>
      </c>
      <c r="B1623">
        <v>38</v>
      </c>
    </row>
    <row r="1624" spans="1:2" x14ac:dyDescent="0.2">
      <c r="A1624">
        <v>4</v>
      </c>
      <c r="B1624">
        <v>37</v>
      </c>
    </row>
    <row r="1625" spans="1:2" x14ac:dyDescent="0.2">
      <c r="A1625">
        <v>3.5</v>
      </c>
      <c r="B1625">
        <v>50</v>
      </c>
    </row>
    <row r="1626" spans="1:2" x14ac:dyDescent="0.2">
      <c r="A1626">
        <v>3.6</v>
      </c>
      <c r="B1626">
        <v>40</v>
      </c>
    </row>
    <row r="1627" spans="1:2" x14ac:dyDescent="0.2">
      <c r="A1627">
        <v>3</v>
      </c>
      <c r="B1627">
        <v>3</v>
      </c>
    </row>
    <row r="1628" spans="1:2" x14ac:dyDescent="0.2">
      <c r="A1628">
        <v>2.6</v>
      </c>
      <c r="B1628">
        <v>45</v>
      </c>
    </row>
    <row r="1629" spans="1:2" x14ac:dyDescent="0.2">
      <c r="A1629">
        <v>2.9</v>
      </c>
      <c r="B1629">
        <v>8</v>
      </c>
    </row>
    <row r="1630" spans="1:2" x14ac:dyDescent="0.2">
      <c r="A1630">
        <v>3.1</v>
      </c>
      <c r="B1630">
        <v>7</v>
      </c>
    </row>
    <row r="1631" spans="1:2" x14ac:dyDescent="0.2">
      <c r="A1631">
        <v>3.3</v>
      </c>
      <c r="B1631">
        <v>13</v>
      </c>
    </row>
    <row r="1632" spans="1:2" x14ac:dyDescent="0.2">
      <c r="A1632">
        <v>2.9</v>
      </c>
      <c r="B1632">
        <v>29</v>
      </c>
    </row>
    <row r="1633" spans="1:2" x14ac:dyDescent="0.2">
      <c r="A1633">
        <v>3.9</v>
      </c>
      <c r="B1633">
        <v>7</v>
      </c>
    </row>
    <row r="1634" spans="1:2" x14ac:dyDescent="0.2">
      <c r="A1634">
        <v>4.7</v>
      </c>
      <c r="B1634">
        <v>50</v>
      </c>
    </row>
    <row r="1635" spans="1:2" x14ac:dyDescent="0.2">
      <c r="A1635">
        <v>4.4000000000000004</v>
      </c>
      <c r="B1635">
        <v>33</v>
      </c>
    </row>
    <row r="1636" spans="1:2" x14ac:dyDescent="0.2">
      <c r="A1636">
        <v>3.6</v>
      </c>
      <c r="B1636">
        <v>30</v>
      </c>
    </row>
    <row r="1637" spans="1:2" x14ac:dyDescent="0.2">
      <c r="A1637">
        <v>3.2</v>
      </c>
      <c r="B1637">
        <v>40</v>
      </c>
    </row>
    <row r="1638" spans="1:2" x14ac:dyDescent="0.2">
      <c r="A1638">
        <v>4</v>
      </c>
      <c r="B1638">
        <v>49</v>
      </c>
    </row>
    <row r="1639" spans="1:2" x14ac:dyDescent="0.2">
      <c r="A1639">
        <v>3.5</v>
      </c>
      <c r="B1639">
        <v>32</v>
      </c>
    </row>
    <row r="1640" spans="1:2" x14ac:dyDescent="0.2">
      <c r="A1640">
        <v>4.5999999999999996</v>
      </c>
      <c r="B1640">
        <v>18</v>
      </c>
    </row>
    <row r="1641" spans="1:2" x14ac:dyDescent="0.2">
      <c r="A1641">
        <v>3.3</v>
      </c>
      <c r="B1641">
        <v>50</v>
      </c>
    </row>
    <row r="1642" spans="1:2" x14ac:dyDescent="0.2">
      <c r="A1642">
        <v>4</v>
      </c>
      <c r="B1642">
        <v>13</v>
      </c>
    </row>
    <row r="1643" spans="1:2" x14ac:dyDescent="0.2">
      <c r="A1643">
        <v>3.4</v>
      </c>
      <c r="B1643">
        <v>1</v>
      </c>
    </row>
    <row r="1644" spans="1:2" x14ac:dyDescent="0.2">
      <c r="A1644">
        <v>4.2</v>
      </c>
      <c r="B1644">
        <v>16</v>
      </c>
    </row>
    <row r="1645" spans="1:2" x14ac:dyDescent="0.2">
      <c r="A1645">
        <v>3.9</v>
      </c>
      <c r="B1645">
        <v>6</v>
      </c>
    </row>
    <row r="1646" spans="1:2" x14ac:dyDescent="0.2">
      <c r="A1646">
        <v>3.9</v>
      </c>
      <c r="B1646">
        <v>21</v>
      </c>
    </row>
    <row r="1647" spans="1:2" x14ac:dyDescent="0.2">
      <c r="A1647">
        <v>2.8</v>
      </c>
      <c r="B1647">
        <v>36</v>
      </c>
    </row>
    <row r="1648" spans="1:2" x14ac:dyDescent="0.2">
      <c r="A1648">
        <v>3.7</v>
      </c>
      <c r="B1648">
        <v>20</v>
      </c>
    </row>
    <row r="1649" spans="1:2" x14ac:dyDescent="0.2">
      <c r="A1649">
        <v>4.9000000000000004</v>
      </c>
      <c r="B1649">
        <v>8</v>
      </c>
    </row>
    <row r="1650" spans="1:2" x14ac:dyDescent="0.2">
      <c r="A1650">
        <v>2.6</v>
      </c>
      <c r="B1650">
        <v>22</v>
      </c>
    </row>
    <row r="1651" spans="1:2" x14ac:dyDescent="0.2">
      <c r="A1651">
        <v>4.9000000000000004</v>
      </c>
      <c r="B1651">
        <v>3</v>
      </c>
    </row>
    <row r="1652" spans="1:2" x14ac:dyDescent="0.2">
      <c r="A1652">
        <v>3.4</v>
      </c>
      <c r="B1652">
        <v>46</v>
      </c>
    </row>
    <row r="1653" spans="1:2" x14ac:dyDescent="0.2">
      <c r="A1653">
        <v>3.9</v>
      </c>
      <c r="B1653">
        <v>42</v>
      </c>
    </row>
    <row r="1654" spans="1:2" x14ac:dyDescent="0.2">
      <c r="A1654">
        <v>4</v>
      </c>
      <c r="B1654">
        <v>1</v>
      </c>
    </row>
    <row r="1655" spans="1:2" x14ac:dyDescent="0.2">
      <c r="A1655">
        <v>3</v>
      </c>
      <c r="B1655">
        <v>29</v>
      </c>
    </row>
    <row r="1656" spans="1:2" x14ac:dyDescent="0.2">
      <c r="A1656">
        <v>2.6</v>
      </c>
      <c r="B1656">
        <v>14</v>
      </c>
    </row>
    <row r="1657" spans="1:2" x14ac:dyDescent="0.2">
      <c r="A1657">
        <v>3.2</v>
      </c>
      <c r="B1657">
        <v>4</v>
      </c>
    </row>
    <row r="1658" spans="1:2" x14ac:dyDescent="0.2">
      <c r="A1658">
        <v>2.6</v>
      </c>
      <c r="B1658">
        <v>41</v>
      </c>
    </row>
    <row r="1659" spans="1:2" x14ac:dyDescent="0.2">
      <c r="A1659">
        <v>3.2</v>
      </c>
      <c r="B1659">
        <v>4</v>
      </c>
    </row>
    <row r="1660" spans="1:2" x14ac:dyDescent="0.2">
      <c r="A1660">
        <v>4.0999999999999996</v>
      </c>
      <c r="B1660">
        <v>47</v>
      </c>
    </row>
    <row r="1661" spans="1:2" x14ac:dyDescent="0.2">
      <c r="A1661">
        <v>3.9</v>
      </c>
      <c r="B1661">
        <v>44</v>
      </c>
    </row>
    <row r="1662" spans="1:2" x14ac:dyDescent="0.2">
      <c r="A1662">
        <v>4.0999999999999996</v>
      </c>
      <c r="B1662">
        <v>37</v>
      </c>
    </row>
    <row r="1663" spans="1:2" x14ac:dyDescent="0.2">
      <c r="A1663">
        <v>2.7</v>
      </c>
      <c r="B1663">
        <v>21</v>
      </c>
    </row>
    <row r="1664" spans="1:2" x14ac:dyDescent="0.2">
      <c r="A1664">
        <v>4.5999999999999996</v>
      </c>
      <c r="B1664">
        <v>46</v>
      </c>
    </row>
    <row r="1665" spans="1:2" x14ac:dyDescent="0.2">
      <c r="A1665">
        <v>3.5</v>
      </c>
      <c r="B1665">
        <v>1</v>
      </c>
    </row>
    <row r="1666" spans="1:2" x14ac:dyDescent="0.2">
      <c r="A1666">
        <v>5</v>
      </c>
      <c r="B1666">
        <v>35</v>
      </c>
    </row>
    <row r="1667" spans="1:2" x14ac:dyDescent="0.2">
      <c r="A1667">
        <v>3.4</v>
      </c>
      <c r="B1667">
        <v>49</v>
      </c>
    </row>
    <row r="1668" spans="1:2" x14ac:dyDescent="0.2">
      <c r="A1668">
        <v>3.1</v>
      </c>
      <c r="B1668">
        <v>47</v>
      </c>
    </row>
    <row r="1669" spans="1:2" x14ac:dyDescent="0.2">
      <c r="A1669">
        <v>3.4</v>
      </c>
      <c r="B1669">
        <v>24</v>
      </c>
    </row>
    <row r="1670" spans="1:2" x14ac:dyDescent="0.2">
      <c r="A1670">
        <v>4</v>
      </c>
      <c r="B1670">
        <v>28</v>
      </c>
    </row>
    <row r="1671" spans="1:2" x14ac:dyDescent="0.2">
      <c r="A1671">
        <v>2.7</v>
      </c>
      <c r="B1671">
        <v>22</v>
      </c>
    </row>
    <row r="1672" spans="1:2" x14ac:dyDescent="0.2">
      <c r="A1672">
        <v>3.6</v>
      </c>
      <c r="B1672">
        <v>20</v>
      </c>
    </row>
    <row r="1673" spans="1:2" x14ac:dyDescent="0.2">
      <c r="A1673">
        <v>4</v>
      </c>
      <c r="B1673">
        <v>25</v>
      </c>
    </row>
    <row r="1674" spans="1:2" x14ac:dyDescent="0.2">
      <c r="A1674">
        <v>3.8</v>
      </c>
      <c r="B1674">
        <v>15</v>
      </c>
    </row>
    <row r="1675" spans="1:2" x14ac:dyDescent="0.2">
      <c r="A1675">
        <v>3.4</v>
      </c>
      <c r="B1675">
        <v>49</v>
      </c>
    </row>
    <row r="1676" spans="1:2" x14ac:dyDescent="0.2">
      <c r="A1676">
        <v>3.2</v>
      </c>
      <c r="B1676">
        <v>10</v>
      </c>
    </row>
    <row r="1677" spans="1:2" x14ac:dyDescent="0.2">
      <c r="A1677">
        <v>4.7</v>
      </c>
      <c r="B1677">
        <v>21</v>
      </c>
    </row>
    <row r="1678" spans="1:2" x14ac:dyDescent="0.2">
      <c r="A1678">
        <v>3.1</v>
      </c>
      <c r="B1678">
        <v>34</v>
      </c>
    </row>
    <row r="1679" spans="1:2" x14ac:dyDescent="0.2">
      <c r="A1679">
        <v>3.3</v>
      </c>
      <c r="B1679">
        <v>41</v>
      </c>
    </row>
    <row r="1680" spans="1:2" x14ac:dyDescent="0.2">
      <c r="A1680">
        <v>4.8</v>
      </c>
      <c r="B1680">
        <v>30</v>
      </c>
    </row>
    <row r="1681" spans="1:2" x14ac:dyDescent="0.2">
      <c r="A1681">
        <v>4.5</v>
      </c>
      <c r="B1681">
        <v>24</v>
      </c>
    </row>
    <row r="1682" spans="1:2" x14ac:dyDescent="0.2">
      <c r="A1682">
        <v>3.4</v>
      </c>
      <c r="B1682">
        <v>6</v>
      </c>
    </row>
    <row r="1683" spans="1:2" x14ac:dyDescent="0.2">
      <c r="A1683">
        <v>3.7</v>
      </c>
      <c r="B1683">
        <v>14</v>
      </c>
    </row>
    <row r="1684" spans="1:2" x14ac:dyDescent="0.2">
      <c r="A1684">
        <v>4.9000000000000004</v>
      </c>
      <c r="B1684">
        <v>37</v>
      </c>
    </row>
    <row r="1685" spans="1:2" x14ac:dyDescent="0.2">
      <c r="A1685">
        <v>3.5</v>
      </c>
      <c r="B1685">
        <v>37</v>
      </c>
    </row>
    <row r="1686" spans="1:2" x14ac:dyDescent="0.2">
      <c r="A1686">
        <v>4.5999999999999996</v>
      </c>
      <c r="B1686">
        <v>28</v>
      </c>
    </row>
    <row r="1687" spans="1:2" x14ac:dyDescent="0.2">
      <c r="A1687">
        <v>4.5999999999999996</v>
      </c>
      <c r="B1687">
        <v>43</v>
      </c>
    </row>
    <row r="1688" spans="1:2" x14ac:dyDescent="0.2">
      <c r="A1688">
        <v>4.2</v>
      </c>
      <c r="B1688">
        <v>25</v>
      </c>
    </row>
    <row r="1689" spans="1:2" x14ac:dyDescent="0.2">
      <c r="A1689">
        <v>3.7</v>
      </c>
      <c r="B1689">
        <v>4</v>
      </c>
    </row>
    <row r="1690" spans="1:2" x14ac:dyDescent="0.2">
      <c r="A1690">
        <v>3</v>
      </c>
      <c r="B1690">
        <v>13</v>
      </c>
    </row>
    <row r="1691" spans="1:2" x14ac:dyDescent="0.2">
      <c r="A1691">
        <v>4.5999999999999996</v>
      </c>
      <c r="B1691">
        <v>32</v>
      </c>
    </row>
    <row r="1692" spans="1:2" x14ac:dyDescent="0.2">
      <c r="A1692">
        <v>3.2</v>
      </c>
      <c r="B1692">
        <v>1</v>
      </c>
    </row>
    <row r="1693" spans="1:2" x14ac:dyDescent="0.2">
      <c r="A1693">
        <v>3.5</v>
      </c>
      <c r="B1693">
        <v>4</v>
      </c>
    </row>
    <row r="1694" spans="1:2" x14ac:dyDescent="0.2">
      <c r="A1694">
        <v>2.6</v>
      </c>
      <c r="B1694">
        <v>33</v>
      </c>
    </row>
    <row r="1695" spans="1:2" x14ac:dyDescent="0.2">
      <c r="A1695">
        <v>4.9000000000000004</v>
      </c>
      <c r="B1695">
        <v>45</v>
      </c>
    </row>
    <row r="1696" spans="1:2" x14ac:dyDescent="0.2">
      <c r="A1696">
        <v>2.7</v>
      </c>
      <c r="B1696">
        <v>20</v>
      </c>
    </row>
    <row r="1697" spans="1:2" x14ac:dyDescent="0.2">
      <c r="A1697">
        <v>4.7</v>
      </c>
      <c r="B1697">
        <v>1</v>
      </c>
    </row>
    <row r="1698" spans="1:2" x14ac:dyDescent="0.2">
      <c r="A1698">
        <v>4</v>
      </c>
      <c r="B1698">
        <v>7</v>
      </c>
    </row>
    <row r="1699" spans="1:2" x14ac:dyDescent="0.2">
      <c r="A1699">
        <v>3.5</v>
      </c>
      <c r="B1699">
        <v>48</v>
      </c>
    </row>
    <row r="1700" spans="1:2" x14ac:dyDescent="0.2">
      <c r="A1700">
        <v>4.8</v>
      </c>
      <c r="B1700">
        <v>46</v>
      </c>
    </row>
    <row r="1701" spans="1:2" x14ac:dyDescent="0.2">
      <c r="A1701">
        <v>4</v>
      </c>
      <c r="B1701">
        <v>34</v>
      </c>
    </row>
    <row r="1702" spans="1:2" x14ac:dyDescent="0.2">
      <c r="A1702">
        <v>4.0999999999999996</v>
      </c>
      <c r="B1702">
        <v>36</v>
      </c>
    </row>
    <row r="1703" spans="1:2" x14ac:dyDescent="0.2">
      <c r="A1703">
        <v>3.8</v>
      </c>
      <c r="B1703">
        <v>44</v>
      </c>
    </row>
    <row r="1704" spans="1:2" x14ac:dyDescent="0.2">
      <c r="A1704">
        <v>5</v>
      </c>
      <c r="B1704">
        <v>48</v>
      </c>
    </row>
    <row r="1705" spans="1:2" x14ac:dyDescent="0.2">
      <c r="A1705">
        <v>4</v>
      </c>
      <c r="B1705">
        <v>12</v>
      </c>
    </row>
    <row r="1706" spans="1:2" x14ac:dyDescent="0.2">
      <c r="A1706">
        <v>3.9</v>
      </c>
      <c r="B1706">
        <v>19</v>
      </c>
    </row>
    <row r="1707" spans="1:2" x14ac:dyDescent="0.2">
      <c r="A1707">
        <v>3.4</v>
      </c>
      <c r="B1707">
        <v>49</v>
      </c>
    </row>
    <row r="1708" spans="1:2" x14ac:dyDescent="0.2">
      <c r="A1708">
        <v>3</v>
      </c>
      <c r="B1708">
        <v>25</v>
      </c>
    </row>
    <row r="1709" spans="1:2" x14ac:dyDescent="0.2">
      <c r="A1709">
        <v>4.9000000000000004</v>
      </c>
      <c r="B1709">
        <v>25</v>
      </c>
    </row>
    <row r="1710" spans="1:2" x14ac:dyDescent="0.2">
      <c r="A1710">
        <v>3.2</v>
      </c>
      <c r="B1710">
        <v>1</v>
      </c>
    </row>
    <row r="1711" spans="1:2" x14ac:dyDescent="0.2">
      <c r="A1711">
        <v>3.8</v>
      </c>
      <c r="B1711">
        <v>19</v>
      </c>
    </row>
    <row r="1712" spans="1:2" x14ac:dyDescent="0.2">
      <c r="A1712">
        <v>3.8</v>
      </c>
      <c r="B1712">
        <v>7</v>
      </c>
    </row>
    <row r="1713" spans="1:2" x14ac:dyDescent="0.2">
      <c r="A1713">
        <v>4.7</v>
      </c>
      <c r="B1713">
        <v>19</v>
      </c>
    </row>
    <row r="1714" spans="1:2" x14ac:dyDescent="0.2">
      <c r="A1714">
        <v>3.8</v>
      </c>
      <c r="B1714">
        <v>9</v>
      </c>
    </row>
    <row r="1715" spans="1:2" x14ac:dyDescent="0.2">
      <c r="A1715">
        <v>4.5999999999999996</v>
      </c>
      <c r="B1715">
        <v>37</v>
      </c>
    </row>
    <row r="1716" spans="1:2" x14ac:dyDescent="0.2">
      <c r="A1716">
        <v>4.4000000000000004</v>
      </c>
      <c r="B1716">
        <v>15</v>
      </c>
    </row>
    <row r="1717" spans="1:2" x14ac:dyDescent="0.2">
      <c r="A1717">
        <v>3.4</v>
      </c>
      <c r="B1717">
        <v>30</v>
      </c>
    </row>
    <row r="1718" spans="1:2" x14ac:dyDescent="0.2">
      <c r="A1718">
        <v>4.7</v>
      </c>
      <c r="B1718">
        <v>30</v>
      </c>
    </row>
    <row r="1719" spans="1:2" x14ac:dyDescent="0.2">
      <c r="A1719">
        <v>2.9</v>
      </c>
      <c r="B1719">
        <v>16</v>
      </c>
    </row>
    <row r="1720" spans="1:2" x14ac:dyDescent="0.2">
      <c r="A1720">
        <v>3.4</v>
      </c>
      <c r="B1720">
        <v>14</v>
      </c>
    </row>
    <row r="1721" spans="1:2" x14ac:dyDescent="0.2">
      <c r="A1721">
        <v>3.2</v>
      </c>
      <c r="B1721">
        <v>8</v>
      </c>
    </row>
    <row r="1722" spans="1:2" x14ac:dyDescent="0.2">
      <c r="A1722">
        <v>2.8</v>
      </c>
      <c r="B1722">
        <v>40</v>
      </c>
    </row>
    <row r="1723" spans="1:2" x14ac:dyDescent="0.2">
      <c r="A1723">
        <v>4.3</v>
      </c>
      <c r="B1723">
        <v>24</v>
      </c>
    </row>
    <row r="1724" spans="1:2" x14ac:dyDescent="0.2">
      <c r="A1724">
        <v>3.3</v>
      </c>
      <c r="B1724">
        <v>14</v>
      </c>
    </row>
    <row r="1725" spans="1:2" x14ac:dyDescent="0.2">
      <c r="A1725">
        <v>3.3</v>
      </c>
      <c r="B1725">
        <v>39</v>
      </c>
    </row>
    <row r="1726" spans="1:2" x14ac:dyDescent="0.2">
      <c r="A1726">
        <v>3.3</v>
      </c>
      <c r="B1726">
        <v>21</v>
      </c>
    </row>
    <row r="1727" spans="1:2" x14ac:dyDescent="0.2">
      <c r="A1727">
        <v>3</v>
      </c>
      <c r="B1727">
        <v>32</v>
      </c>
    </row>
    <row r="1728" spans="1:2" x14ac:dyDescent="0.2">
      <c r="A1728">
        <v>2.8</v>
      </c>
      <c r="B1728">
        <v>45</v>
      </c>
    </row>
    <row r="1729" spans="1:2" x14ac:dyDescent="0.2">
      <c r="A1729">
        <v>4</v>
      </c>
      <c r="B1729">
        <v>19</v>
      </c>
    </row>
    <row r="1730" spans="1:2" x14ac:dyDescent="0.2">
      <c r="A1730">
        <v>4.3</v>
      </c>
      <c r="B1730">
        <v>1</v>
      </c>
    </row>
    <row r="1731" spans="1:2" x14ac:dyDescent="0.2">
      <c r="A1731">
        <v>3.8</v>
      </c>
      <c r="B1731">
        <v>12</v>
      </c>
    </row>
    <row r="1732" spans="1:2" x14ac:dyDescent="0.2">
      <c r="A1732">
        <v>4.2</v>
      </c>
      <c r="B1732">
        <v>26</v>
      </c>
    </row>
    <row r="1733" spans="1:2" x14ac:dyDescent="0.2">
      <c r="A1733">
        <v>3.1</v>
      </c>
      <c r="B1733">
        <v>12</v>
      </c>
    </row>
    <row r="1734" spans="1:2" x14ac:dyDescent="0.2">
      <c r="A1734">
        <v>2.6</v>
      </c>
      <c r="B1734">
        <v>36</v>
      </c>
    </row>
    <row r="1735" spans="1:2" x14ac:dyDescent="0.2">
      <c r="A1735">
        <v>3.4</v>
      </c>
      <c r="B1735">
        <v>22</v>
      </c>
    </row>
    <row r="1736" spans="1:2" x14ac:dyDescent="0.2">
      <c r="A1736">
        <v>3.1</v>
      </c>
      <c r="B1736">
        <v>16</v>
      </c>
    </row>
    <row r="1737" spans="1:2" x14ac:dyDescent="0.2">
      <c r="A1737">
        <v>3.6</v>
      </c>
      <c r="B1737">
        <v>31</v>
      </c>
    </row>
    <row r="1738" spans="1:2" x14ac:dyDescent="0.2">
      <c r="A1738">
        <v>2.6</v>
      </c>
      <c r="B1738">
        <v>43</v>
      </c>
    </row>
    <row r="1739" spans="1:2" x14ac:dyDescent="0.2">
      <c r="A1739">
        <v>4.2</v>
      </c>
      <c r="B1739">
        <v>50</v>
      </c>
    </row>
    <row r="1740" spans="1:2" x14ac:dyDescent="0.2">
      <c r="A1740">
        <v>2.9</v>
      </c>
      <c r="B1740">
        <v>37</v>
      </c>
    </row>
    <row r="1741" spans="1:2" x14ac:dyDescent="0.2">
      <c r="A1741">
        <v>4.2</v>
      </c>
      <c r="B1741">
        <v>23</v>
      </c>
    </row>
    <row r="1742" spans="1:2" x14ac:dyDescent="0.2">
      <c r="A1742">
        <v>3.3</v>
      </c>
      <c r="B1742">
        <v>10</v>
      </c>
    </row>
    <row r="1743" spans="1:2" x14ac:dyDescent="0.2">
      <c r="A1743">
        <v>3.6</v>
      </c>
      <c r="B1743">
        <v>20</v>
      </c>
    </row>
    <row r="1744" spans="1:2" x14ac:dyDescent="0.2">
      <c r="A1744">
        <v>4.3</v>
      </c>
      <c r="B1744">
        <v>18</v>
      </c>
    </row>
    <row r="1745" spans="1:2" x14ac:dyDescent="0.2">
      <c r="A1745">
        <v>3.3</v>
      </c>
      <c r="B1745">
        <v>3</v>
      </c>
    </row>
    <row r="1746" spans="1:2" x14ac:dyDescent="0.2">
      <c r="A1746">
        <v>3</v>
      </c>
      <c r="B1746">
        <v>23</v>
      </c>
    </row>
    <row r="1747" spans="1:2" x14ac:dyDescent="0.2">
      <c r="A1747">
        <v>3.6</v>
      </c>
      <c r="B1747">
        <v>27</v>
      </c>
    </row>
    <row r="1748" spans="1:2" x14ac:dyDescent="0.2">
      <c r="A1748">
        <v>3.1</v>
      </c>
      <c r="B1748">
        <v>44</v>
      </c>
    </row>
    <row r="1749" spans="1:2" x14ac:dyDescent="0.2">
      <c r="A1749">
        <v>2.9</v>
      </c>
      <c r="B1749">
        <v>41</v>
      </c>
    </row>
    <row r="1750" spans="1:2" x14ac:dyDescent="0.2">
      <c r="A1750">
        <v>3.9</v>
      </c>
      <c r="B1750">
        <v>41</v>
      </c>
    </row>
    <row r="1751" spans="1:2" x14ac:dyDescent="0.2">
      <c r="A1751">
        <v>3.2</v>
      </c>
      <c r="B1751">
        <v>36</v>
      </c>
    </row>
    <row r="1752" spans="1:2" x14ac:dyDescent="0.2">
      <c r="A1752">
        <v>3.1</v>
      </c>
      <c r="B1752">
        <v>38</v>
      </c>
    </row>
    <row r="1753" spans="1:2" x14ac:dyDescent="0.2">
      <c r="A1753">
        <v>3.2</v>
      </c>
      <c r="B1753">
        <v>34</v>
      </c>
    </row>
    <row r="1754" spans="1:2" x14ac:dyDescent="0.2">
      <c r="A1754">
        <v>3.3</v>
      </c>
      <c r="B1754">
        <v>14</v>
      </c>
    </row>
    <row r="1755" spans="1:2" x14ac:dyDescent="0.2">
      <c r="A1755">
        <v>4.8</v>
      </c>
      <c r="B1755">
        <v>23</v>
      </c>
    </row>
    <row r="1756" spans="1:2" x14ac:dyDescent="0.2">
      <c r="A1756">
        <v>3.8</v>
      </c>
      <c r="B1756">
        <v>18</v>
      </c>
    </row>
    <row r="1757" spans="1:2" x14ac:dyDescent="0.2">
      <c r="A1757">
        <v>4.5999999999999996</v>
      </c>
      <c r="B1757">
        <v>45</v>
      </c>
    </row>
    <row r="1758" spans="1:2" x14ac:dyDescent="0.2">
      <c r="A1758">
        <v>2.8</v>
      </c>
      <c r="B1758">
        <v>14</v>
      </c>
    </row>
    <row r="1759" spans="1:2" x14ac:dyDescent="0.2">
      <c r="A1759">
        <v>3.6</v>
      </c>
      <c r="B1759">
        <v>48</v>
      </c>
    </row>
    <row r="1760" spans="1:2" x14ac:dyDescent="0.2">
      <c r="A1760">
        <v>4.3</v>
      </c>
      <c r="B1760">
        <v>17</v>
      </c>
    </row>
    <row r="1761" spans="1:2" x14ac:dyDescent="0.2">
      <c r="A1761">
        <v>4</v>
      </c>
      <c r="B1761">
        <v>1</v>
      </c>
    </row>
    <row r="1762" spans="1:2" x14ac:dyDescent="0.2">
      <c r="A1762">
        <v>3.5</v>
      </c>
      <c r="B1762">
        <v>39</v>
      </c>
    </row>
    <row r="1763" spans="1:2" x14ac:dyDescent="0.2">
      <c r="A1763">
        <v>4.9000000000000004</v>
      </c>
      <c r="B1763">
        <v>24</v>
      </c>
    </row>
    <row r="1764" spans="1:2" x14ac:dyDescent="0.2">
      <c r="A1764">
        <v>3.1</v>
      </c>
      <c r="B1764">
        <v>41</v>
      </c>
    </row>
    <row r="1765" spans="1:2" x14ac:dyDescent="0.2">
      <c r="A1765">
        <v>3.9</v>
      </c>
      <c r="B1765">
        <v>28</v>
      </c>
    </row>
    <row r="1766" spans="1:2" x14ac:dyDescent="0.2">
      <c r="A1766">
        <v>3</v>
      </c>
      <c r="B1766">
        <v>34</v>
      </c>
    </row>
    <row r="1767" spans="1:2" x14ac:dyDescent="0.2">
      <c r="A1767">
        <v>4.0999999999999996</v>
      </c>
      <c r="B1767">
        <v>41</v>
      </c>
    </row>
    <row r="1768" spans="1:2" x14ac:dyDescent="0.2">
      <c r="A1768">
        <v>4.3</v>
      </c>
      <c r="B1768">
        <v>27</v>
      </c>
    </row>
    <row r="1769" spans="1:2" x14ac:dyDescent="0.2">
      <c r="A1769">
        <v>3.8</v>
      </c>
      <c r="B1769">
        <v>46</v>
      </c>
    </row>
    <row r="1770" spans="1:2" x14ac:dyDescent="0.2">
      <c r="A1770">
        <v>3.9</v>
      </c>
      <c r="B1770">
        <v>2</v>
      </c>
    </row>
    <row r="1771" spans="1:2" x14ac:dyDescent="0.2">
      <c r="A1771">
        <v>4.3</v>
      </c>
      <c r="B1771">
        <v>45</v>
      </c>
    </row>
    <row r="1772" spans="1:2" x14ac:dyDescent="0.2">
      <c r="A1772">
        <v>4.3</v>
      </c>
      <c r="B1772">
        <v>34</v>
      </c>
    </row>
    <row r="1773" spans="1:2" x14ac:dyDescent="0.2">
      <c r="A1773">
        <v>4.7</v>
      </c>
      <c r="B1773">
        <v>9</v>
      </c>
    </row>
    <row r="1774" spans="1:2" x14ac:dyDescent="0.2">
      <c r="A1774">
        <v>3.1</v>
      </c>
      <c r="B1774">
        <v>1</v>
      </c>
    </row>
    <row r="1775" spans="1:2" x14ac:dyDescent="0.2">
      <c r="A1775">
        <v>2.7</v>
      </c>
      <c r="B1775">
        <v>17</v>
      </c>
    </row>
    <row r="1776" spans="1:2" x14ac:dyDescent="0.2">
      <c r="A1776">
        <v>3.7</v>
      </c>
      <c r="B1776">
        <v>6</v>
      </c>
    </row>
    <row r="1777" spans="1:2" x14ac:dyDescent="0.2">
      <c r="A1777">
        <v>3.3</v>
      </c>
      <c r="B1777">
        <v>12</v>
      </c>
    </row>
    <row r="1778" spans="1:2" x14ac:dyDescent="0.2">
      <c r="A1778">
        <v>3.4</v>
      </c>
      <c r="B1778">
        <v>10</v>
      </c>
    </row>
    <row r="1779" spans="1:2" x14ac:dyDescent="0.2">
      <c r="A1779">
        <v>4.7</v>
      </c>
      <c r="B1779">
        <v>4</v>
      </c>
    </row>
    <row r="1780" spans="1:2" x14ac:dyDescent="0.2">
      <c r="A1780">
        <v>4.9000000000000004</v>
      </c>
      <c r="B1780">
        <v>8</v>
      </c>
    </row>
    <row r="1781" spans="1:2" x14ac:dyDescent="0.2">
      <c r="A1781">
        <v>4.3</v>
      </c>
      <c r="B1781">
        <v>41</v>
      </c>
    </row>
    <row r="1782" spans="1:2" x14ac:dyDescent="0.2">
      <c r="A1782">
        <v>4.2</v>
      </c>
      <c r="B1782">
        <v>49</v>
      </c>
    </row>
    <row r="1783" spans="1:2" x14ac:dyDescent="0.2">
      <c r="A1783">
        <v>3.7</v>
      </c>
      <c r="B1783">
        <v>49</v>
      </c>
    </row>
    <row r="1784" spans="1:2" x14ac:dyDescent="0.2">
      <c r="A1784">
        <v>2.7</v>
      </c>
      <c r="B1784">
        <v>40</v>
      </c>
    </row>
    <row r="1785" spans="1:2" x14ac:dyDescent="0.2">
      <c r="A1785">
        <v>3.3</v>
      </c>
      <c r="B1785">
        <v>30</v>
      </c>
    </row>
    <row r="1786" spans="1:2" x14ac:dyDescent="0.2">
      <c r="A1786">
        <v>4.8</v>
      </c>
      <c r="B1786">
        <v>4</v>
      </c>
    </row>
    <row r="1787" spans="1:2" x14ac:dyDescent="0.2">
      <c r="A1787">
        <v>4.0999999999999996</v>
      </c>
      <c r="B1787">
        <v>22</v>
      </c>
    </row>
    <row r="1788" spans="1:2" x14ac:dyDescent="0.2">
      <c r="A1788">
        <v>4.5999999999999996</v>
      </c>
      <c r="B1788">
        <v>22</v>
      </c>
    </row>
    <row r="1789" spans="1:2" x14ac:dyDescent="0.2">
      <c r="A1789">
        <v>4.9000000000000004</v>
      </c>
      <c r="B1789">
        <v>10</v>
      </c>
    </row>
    <row r="1790" spans="1:2" x14ac:dyDescent="0.2">
      <c r="A1790">
        <v>3.1</v>
      </c>
      <c r="B1790">
        <v>23</v>
      </c>
    </row>
    <row r="1791" spans="1:2" x14ac:dyDescent="0.2">
      <c r="A1791">
        <v>3</v>
      </c>
      <c r="B1791">
        <v>43</v>
      </c>
    </row>
    <row r="1792" spans="1:2" x14ac:dyDescent="0.2">
      <c r="A1792">
        <v>3.7</v>
      </c>
      <c r="B1792">
        <v>31</v>
      </c>
    </row>
    <row r="1793" spans="1:2" x14ac:dyDescent="0.2">
      <c r="A1793">
        <v>4</v>
      </c>
      <c r="B1793">
        <v>38</v>
      </c>
    </row>
    <row r="1794" spans="1:2" x14ac:dyDescent="0.2">
      <c r="A1794">
        <v>3</v>
      </c>
      <c r="B1794">
        <v>22</v>
      </c>
    </row>
    <row r="1795" spans="1:2" x14ac:dyDescent="0.2">
      <c r="A1795">
        <v>3.8</v>
      </c>
      <c r="B1795">
        <v>45</v>
      </c>
    </row>
    <row r="1796" spans="1:2" x14ac:dyDescent="0.2">
      <c r="A1796">
        <v>3.7</v>
      </c>
      <c r="B1796">
        <v>21</v>
      </c>
    </row>
    <row r="1797" spans="1:2" x14ac:dyDescent="0.2">
      <c r="A1797">
        <v>4</v>
      </c>
      <c r="B1797">
        <v>9</v>
      </c>
    </row>
    <row r="1798" spans="1:2" x14ac:dyDescent="0.2">
      <c r="A1798">
        <v>3.1</v>
      </c>
      <c r="B1798">
        <v>34</v>
      </c>
    </row>
    <row r="1799" spans="1:2" x14ac:dyDescent="0.2">
      <c r="A1799">
        <v>3.9</v>
      </c>
      <c r="B1799">
        <v>26</v>
      </c>
    </row>
    <row r="1800" spans="1:2" x14ac:dyDescent="0.2">
      <c r="A1800">
        <v>3.7</v>
      </c>
      <c r="B1800">
        <v>1</v>
      </c>
    </row>
    <row r="1801" spans="1:2" x14ac:dyDescent="0.2">
      <c r="A1801">
        <v>3.9</v>
      </c>
      <c r="B1801">
        <v>47</v>
      </c>
    </row>
    <row r="1802" spans="1:2" x14ac:dyDescent="0.2">
      <c r="A1802">
        <v>2.7</v>
      </c>
      <c r="B1802">
        <v>30</v>
      </c>
    </row>
    <row r="1803" spans="1:2" x14ac:dyDescent="0.2">
      <c r="A1803">
        <v>3.9</v>
      </c>
      <c r="B1803">
        <v>48</v>
      </c>
    </row>
    <row r="1804" spans="1:2" x14ac:dyDescent="0.2">
      <c r="A1804">
        <v>2.6</v>
      </c>
      <c r="B1804">
        <v>31</v>
      </c>
    </row>
    <row r="1805" spans="1:2" x14ac:dyDescent="0.2">
      <c r="A1805">
        <v>3.5</v>
      </c>
      <c r="B1805">
        <v>33</v>
      </c>
    </row>
    <row r="1806" spans="1:2" x14ac:dyDescent="0.2">
      <c r="A1806">
        <v>4.4000000000000004</v>
      </c>
      <c r="B1806">
        <v>39</v>
      </c>
    </row>
    <row r="1807" spans="1:2" x14ac:dyDescent="0.2">
      <c r="A1807">
        <v>4.9000000000000004</v>
      </c>
      <c r="B1807">
        <v>46</v>
      </c>
    </row>
    <row r="1808" spans="1:2" x14ac:dyDescent="0.2">
      <c r="A1808">
        <v>3.9</v>
      </c>
      <c r="B1808">
        <v>24</v>
      </c>
    </row>
    <row r="1809" spans="1:2" x14ac:dyDescent="0.2">
      <c r="A1809">
        <v>3.5</v>
      </c>
      <c r="B1809">
        <v>37</v>
      </c>
    </row>
    <row r="1810" spans="1:2" x14ac:dyDescent="0.2">
      <c r="A1810">
        <v>4.3</v>
      </c>
      <c r="B1810">
        <v>7</v>
      </c>
    </row>
    <row r="1811" spans="1:2" x14ac:dyDescent="0.2">
      <c r="A1811">
        <v>3.4</v>
      </c>
      <c r="B1811">
        <v>6</v>
      </c>
    </row>
    <row r="1812" spans="1:2" x14ac:dyDescent="0.2">
      <c r="A1812">
        <v>2.7</v>
      </c>
      <c r="B1812">
        <v>16</v>
      </c>
    </row>
    <row r="1813" spans="1:2" x14ac:dyDescent="0.2">
      <c r="A1813">
        <v>3.6</v>
      </c>
      <c r="B1813">
        <v>33</v>
      </c>
    </row>
    <row r="1814" spans="1:2" x14ac:dyDescent="0.2">
      <c r="A1814">
        <v>4.9000000000000004</v>
      </c>
      <c r="B1814">
        <v>18</v>
      </c>
    </row>
    <row r="1815" spans="1:2" x14ac:dyDescent="0.2">
      <c r="A1815">
        <v>3.5</v>
      </c>
      <c r="B1815">
        <v>24</v>
      </c>
    </row>
    <row r="1816" spans="1:2" x14ac:dyDescent="0.2">
      <c r="A1816">
        <v>3.8</v>
      </c>
      <c r="B1816">
        <v>24</v>
      </c>
    </row>
    <row r="1817" spans="1:2" x14ac:dyDescent="0.2">
      <c r="A1817">
        <v>4.5</v>
      </c>
      <c r="B1817">
        <v>48</v>
      </c>
    </row>
    <row r="1818" spans="1:2" x14ac:dyDescent="0.2">
      <c r="A1818">
        <v>4</v>
      </c>
      <c r="B1818">
        <v>4</v>
      </c>
    </row>
    <row r="1819" spans="1:2" x14ac:dyDescent="0.2">
      <c r="A1819">
        <v>4.7</v>
      </c>
      <c r="B1819">
        <v>20</v>
      </c>
    </row>
    <row r="1820" spans="1:2" x14ac:dyDescent="0.2">
      <c r="A1820">
        <v>3.8</v>
      </c>
      <c r="B1820">
        <v>47</v>
      </c>
    </row>
    <row r="1821" spans="1:2" x14ac:dyDescent="0.2">
      <c r="A1821">
        <v>4.5</v>
      </c>
      <c r="B1821">
        <v>50</v>
      </c>
    </row>
    <row r="1822" spans="1:2" x14ac:dyDescent="0.2">
      <c r="A1822">
        <v>5</v>
      </c>
      <c r="B1822">
        <v>31</v>
      </c>
    </row>
    <row r="1823" spans="1:2" x14ac:dyDescent="0.2">
      <c r="A1823">
        <v>2.8</v>
      </c>
      <c r="B1823">
        <v>29</v>
      </c>
    </row>
    <row r="1824" spans="1:2" x14ac:dyDescent="0.2">
      <c r="A1824">
        <v>4.4000000000000004</v>
      </c>
      <c r="B1824">
        <v>4</v>
      </c>
    </row>
    <row r="1825" spans="1:2" x14ac:dyDescent="0.2">
      <c r="A1825">
        <v>4.7</v>
      </c>
      <c r="B1825">
        <v>40</v>
      </c>
    </row>
    <row r="1826" spans="1:2" x14ac:dyDescent="0.2">
      <c r="A1826">
        <v>3.8</v>
      </c>
      <c r="B1826">
        <v>31</v>
      </c>
    </row>
    <row r="1827" spans="1:2" x14ac:dyDescent="0.2">
      <c r="A1827">
        <v>4.9000000000000004</v>
      </c>
      <c r="B1827">
        <v>41</v>
      </c>
    </row>
    <row r="1828" spans="1:2" x14ac:dyDescent="0.2">
      <c r="A1828">
        <v>4.2</v>
      </c>
      <c r="B1828">
        <v>44</v>
      </c>
    </row>
    <row r="1829" spans="1:2" x14ac:dyDescent="0.2">
      <c r="A1829">
        <v>4.9000000000000004</v>
      </c>
      <c r="B1829">
        <v>31</v>
      </c>
    </row>
    <row r="1830" spans="1:2" x14ac:dyDescent="0.2">
      <c r="A1830">
        <v>3.9</v>
      </c>
      <c r="B1830">
        <v>45</v>
      </c>
    </row>
    <row r="1831" spans="1:2" x14ac:dyDescent="0.2">
      <c r="A1831">
        <v>4.9000000000000004</v>
      </c>
      <c r="B1831">
        <v>50</v>
      </c>
    </row>
    <row r="1832" spans="1:2" x14ac:dyDescent="0.2">
      <c r="A1832">
        <v>4.8</v>
      </c>
      <c r="B1832">
        <v>7</v>
      </c>
    </row>
    <row r="1833" spans="1:2" x14ac:dyDescent="0.2">
      <c r="A1833">
        <v>3.3</v>
      </c>
      <c r="B1833">
        <v>5</v>
      </c>
    </row>
    <row r="1834" spans="1:2" x14ac:dyDescent="0.2">
      <c r="A1834">
        <v>4.5999999999999996</v>
      </c>
      <c r="B1834">
        <v>48</v>
      </c>
    </row>
    <row r="1835" spans="1:2" x14ac:dyDescent="0.2">
      <c r="A1835">
        <v>4.5</v>
      </c>
      <c r="B1835">
        <v>19</v>
      </c>
    </row>
    <row r="1836" spans="1:2" x14ac:dyDescent="0.2">
      <c r="A1836">
        <v>4.0999999999999996</v>
      </c>
      <c r="B1836">
        <v>39</v>
      </c>
    </row>
    <row r="1837" spans="1:2" x14ac:dyDescent="0.2">
      <c r="A1837">
        <v>3.2</v>
      </c>
      <c r="B1837">
        <v>45</v>
      </c>
    </row>
    <row r="1838" spans="1:2" x14ac:dyDescent="0.2">
      <c r="A1838">
        <v>4.2</v>
      </c>
      <c r="B1838">
        <v>35</v>
      </c>
    </row>
    <row r="1839" spans="1:2" x14ac:dyDescent="0.2">
      <c r="A1839">
        <v>4.8</v>
      </c>
      <c r="B1839">
        <v>8</v>
      </c>
    </row>
    <row r="1840" spans="1:2" x14ac:dyDescent="0.2">
      <c r="A1840">
        <v>4.0999999999999996</v>
      </c>
      <c r="B1840">
        <v>11</v>
      </c>
    </row>
    <row r="1841" spans="1:2" x14ac:dyDescent="0.2">
      <c r="A1841">
        <v>3.7</v>
      </c>
      <c r="B1841">
        <v>32</v>
      </c>
    </row>
    <row r="1842" spans="1:2" x14ac:dyDescent="0.2">
      <c r="A1842">
        <v>2.6</v>
      </c>
      <c r="B1842">
        <v>46</v>
      </c>
    </row>
    <row r="1843" spans="1:2" x14ac:dyDescent="0.2">
      <c r="A1843">
        <v>3</v>
      </c>
      <c r="B1843">
        <v>7</v>
      </c>
    </row>
    <row r="1844" spans="1:2" x14ac:dyDescent="0.2">
      <c r="A1844">
        <v>4.4000000000000004</v>
      </c>
      <c r="B1844">
        <v>1</v>
      </c>
    </row>
    <row r="1845" spans="1:2" x14ac:dyDescent="0.2">
      <c r="A1845">
        <v>4.7</v>
      </c>
      <c r="B1845">
        <v>32</v>
      </c>
    </row>
    <row r="1846" spans="1:2" x14ac:dyDescent="0.2">
      <c r="A1846">
        <v>2.7</v>
      </c>
      <c r="B1846">
        <v>31</v>
      </c>
    </row>
    <row r="1847" spans="1:2" x14ac:dyDescent="0.2">
      <c r="A1847">
        <v>2.8</v>
      </c>
      <c r="B1847">
        <v>39</v>
      </c>
    </row>
    <row r="1848" spans="1:2" x14ac:dyDescent="0.2">
      <c r="A1848">
        <v>2.9</v>
      </c>
      <c r="B1848">
        <v>9</v>
      </c>
    </row>
    <row r="1849" spans="1:2" x14ac:dyDescent="0.2">
      <c r="A1849">
        <v>4.4000000000000004</v>
      </c>
      <c r="B1849">
        <v>49</v>
      </c>
    </row>
    <row r="1850" spans="1:2" x14ac:dyDescent="0.2">
      <c r="A1850">
        <v>2.7</v>
      </c>
      <c r="B1850">
        <v>34</v>
      </c>
    </row>
    <row r="1851" spans="1:2" x14ac:dyDescent="0.2">
      <c r="A1851">
        <v>4.5</v>
      </c>
      <c r="B1851">
        <v>35</v>
      </c>
    </row>
    <row r="1852" spans="1:2" x14ac:dyDescent="0.2">
      <c r="A1852">
        <v>2.8</v>
      </c>
      <c r="B1852">
        <v>50</v>
      </c>
    </row>
    <row r="1853" spans="1:2" x14ac:dyDescent="0.2">
      <c r="A1853">
        <v>3.1</v>
      </c>
      <c r="B1853">
        <v>4</v>
      </c>
    </row>
    <row r="1854" spans="1:2" x14ac:dyDescent="0.2">
      <c r="A1854">
        <v>3.8</v>
      </c>
      <c r="B1854">
        <v>32</v>
      </c>
    </row>
    <row r="1855" spans="1:2" x14ac:dyDescent="0.2">
      <c r="A1855">
        <v>2.9</v>
      </c>
      <c r="B1855">
        <v>11</v>
      </c>
    </row>
    <row r="1856" spans="1:2" x14ac:dyDescent="0.2">
      <c r="A1856">
        <v>3.8</v>
      </c>
      <c r="B1856">
        <v>49</v>
      </c>
    </row>
    <row r="1857" spans="1:2" x14ac:dyDescent="0.2">
      <c r="A1857">
        <v>4.7</v>
      </c>
      <c r="B1857">
        <v>9</v>
      </c>
    </row>
    <row r="1858" spans="1:2" x14ac:dyDescent="0.2">
      <c r="A1858">
        <v>3.2</v>
      </c>
      <c r="B1858">
        <v>30</v>
      </c>
    </row>
    <row r="1859" spans="1:2" x14ac:dyDescent="0.2">
      <c r="A1859">
        <v>4</v>
      </c>
      <c r="B1859">
        <v>33</v>
      </c>
    </row>
    <row r="1860" spans="1:2" x14ac:dyDescent="0.2">
      <c r="A1860">
        <v>4.9000000000000004</v>
      </c>
      <c r="B1860">
        <v>8</v>
      </c>
    </row>
    <row r="1861" spans="1:2" x14ac:dyDescent="0.2">
      <c r="A1861">
        <v>3.7</v>
      </c>
      <c r="B1861">
        <v>29</v>
      </c>
    </row>
    <row r="1862" spans="1:2" x14ac:dyDescent="0.2">
      <c r="A1862">
        <v>4.8</v>
      </c>
      <c r="B1862">
        <v>4</v>
      </c>
    </row>
    <row r="1863" spans="1:2" x14ac:dyDescent="0.2">
      <c r="A1863">
        <v>3.6</v>
      </c>
      <c r="B1863">
        <v>19</v>
      </c>
    </row>
    <row r="1864" spans="1:2" x14ac:dyDescent="0.2">
      <c r="A1864">
        <v>4.5999999999999996</v>
      </c>
      <c r="B1864">
        <v>10</v>
      </c>
    </row>
    <row r="1865" spans="1:2" x14ac:dyDescent="0.2">
      <c r="A1865">
        <v>4.3</v>
      </c>
      <c r="B1865">
        <v>39</v>
      </c>
    </row>
    <row r="1866" spans="1:2" x14ac:dyDescent="0.2">
      <c r="A1866">
        <v>3.2</v>
      </c>
      <c r="B1866">
        <v>21</v>
      </c>
    </row>
    <row r="1867" spans="1:2" x14ac:dyDescent="0.2">
      <c r="A1867">
        <v>3.8</v>
      </c>
      <c r="B1867">
        <v>12</v>
      </c>
    </row>
    <row r="1868" spans="1:2" x14ac:dyDescent="0.2">
      <c r="A1868">
        <v>4.2</v>
      </c>
      <c r="B1868">
        <v>9</v>
      </c>
    </row>
    <row r="1869" spans="1:2" x14ac:dyDescent="0.2">
      <c r="A1869">
        <v>3.4</v>
      </c>
      <c r="B1869">
        <v>20</v>
      </c>
    </row>
    <row r="1870" spans="1:2" x14ac:dyDescent="0.2">
      <c r="A1870">
        <v>4.7</v>
      </c>
      <c r="B1870">
        <v>44</v>
      </c>
    </row>
    <row r="1871" spans="1:2" x14ac:dyDescent="0.2">
      <c r="A1871">
        <v>3.9</v>
      </c>
      <c r="B1871">
        <v>16</v>
      </c>
    </row>
    <row r="1872" spans="1:2" x14ac:dyDescent="0.2">
      <c r="A1872">
        <v>4.3</v>
      </c>
      <c r="B1872">
        <v>27</v>
      </c>
    </row>
    <row r="1873" spans="1:2" x14ac:dyDescent="0.2">
      <c r="A1873">
        <v>2.7</v>
      </c>
      <c r="B1873">
        <v>14</v>
      </c>
    </row>
    <row r="1874" spans="1:2" x14ac:dyDescent="0.2">
      <c r="A1874">
        <v>4.5999999999999996</v>
      </c>
      <c r="B1874">
        <v>24</v>
      </c>
    </row>
    <row r="1875" spans="1:2" x14ac:dyDescent="0.2">
      <c r="A1875">
        <v>2.9</v>
      </c>
      <c r="B1875">
        <v>49</v>
      </c>
    </row>
    <row r="1876" spans="1:2" x14ac:dyDescent="0.2">
      <c r="A1876">
        <v>3.6</v>
      </c>
      <c r="B1876">
        <v>14</v>
      </c>
    </row>
    <row r="1877" spans="1:2" x14ac:dyDescent="0.2">
      <c r="A1877">
        <v>3.9</v>
      </c>
      <c r="B1877">
        <v>6</v>
      </c>
    </row>
    <row r="1878" spans="1:2" x14ac:dyDescent="0.2">
      <c r="A1878">
        <v>2.6</v>
      </c>
      <c r="B1878">
        <v>20</v>
      </c>
    </row>
    <row r="1879" spans="1:2" x14ac:dyDescent="0.2">
      <c r="A1879">
        <v>3.6</v>
      </c>
      <c r="B1879">
        <v>3</v>
      </c>
    </row>
    <row r="1880" spans="1:2" x14ac:dyDescent="0.2">
      <c r="A1880">
        <v>3.4</v>
      </c>
      <c r="B1880">
        <v>5</v>
      </c>
    </row>
    <row r="1881" spans="1:2" x14ac:dyDescent="0.2">
      <c r="A1881">
        <v>3.5</v>
      </c>
      <c r="B1881">
        <v>46</v>
      </c>
    </row>
    <row r="1882" spans="1:2" x14ac:dyDescent="0.2">
      <c r="A1882">
        <v>3.1</v>
      </c>
      <c r="B1882">
        <v>8</v>
      </c>
    </row>
    <row r="1883" spans="1:2" x14ac:dyDescent="0.2">
      <c r="A1883">
        <v>4.3</v>
      </c>
      <c r="B1883">
        <v>13</v>
      </c>
    </row>
    <row r="1884" spans="1:2" x14ac:dyDescent="0.2">
      <c r="A1884">
        <v>5</v>
      </c>
      <c r="B1884">
        <v>25</v>
      </c>
    </row>
    <row r="1885" spans="1:2" x14ac:dyDescent="0.2">
      <c r="A1885">
        <v>4.9000000000000004</v>
      </c>
      <c r="B1885">
        <v>39</v>
      </c>
    </row>
    <row r="1886" spans="1:2" x14ac:dyDescent="0.2">
      <c r="A1886">
        <v>4.3</v>
      </c>
      <c r="B1886">
        <v>15</v>
      </c>
    </row>
    <row r="1887" spans="1:2" x14ac:dyDescent="0.2">
      <c r="A1887">
        <v>4.4000000000000004</v>
      </c>
      <c r="B1887">
        <v>35</v>
      </c>
    </row>
    <row r="1888" spans="1:2" x14ac:dyDescent="0.2">
      <c r="A1888">
        <v>4.4000000000000004</v>
      </c>
      <c r="B1888">
        <v>46</v>
      </c>
    </row>
    <row r="1889" spans="1:2" x14ac:dyDescent="0.2">
      <c r="A1889">
        <v>3.5</v>
      </c>
      <c r="B1889">
        <v>3</v>
      </c>
    </row>
    <row r="1890" spans="1:2" x14ac:dyDescent="0.2">
      <c r="A1890">
        <v>3.4</v>
      </c>
      <c r="B1890">
        <v>48</v>
      </c>
    </row>
    <row r="1891" spans="1:2" x14ac:dyDescent="0.2">
      <c r="A1891">
        <v>2.5</v>
      </c>
      <c r="B1891">
        <v>27</v>
      </c>
    </row>
    <row r="1892" spans="1:2" x14ac:dyDescent="0.2">
      <c r="A1892">
        <v>3.4</v>
      </c>
      <c r="B1892">
        <v>5</v>
      </c>
    </row>
    <row r="1893" spans="1:2" x14ac:dyDescent="0.2">
      <c r="A1893">
        <v>2.6</v>
      </c>
      <c r="B1893">
        <v>48</v>
      </c>
    </row>
    <row r="1894" spans="1:2" x14ac:dyDescent="0.2">
      <c r="A1894">
        <v>4.5999999999999996</v>
      </c>
      <c r="B1894">
        <v>12</v>
      </c>
    </row>
    <row r="1895" spans="1:2" x14ac:dyDescent="0.2">
      <c r="A1895">
        <v>3.7</v>
      </c>
      <c r="B1895">
        <v>10</v>
      </c>
    </row>
    <row r="1896" spans="1:2" x14ac:dyDescent="0.2">
      <c r="A1896">
        <v>2.5</v>
      </c>
      <c r="B1896">
        <v>48</v>
      </c>
    </row>
    <row r="1897" spans="1:2" x14ac:dyDescent="0.2">
      <c r="A1897">
        <v>4.5</v>
      </c>
      <c r="B1897">
        <v>3</v>
      </c>
    </row>
    <row r="1898" spans="1:2" x14ac:dyDescent="0.2">
      <c r="A1898">
        <v>2.9</v>
      </c>
      <c r="B1898">
        <v>19</v>
      </c>
    </row>
    <row r="1899" spans="1:2" x14ac:dyDescent="0.2">
      <c r="A1899">
        <v>2.9</v>
      </c>
      <c r="B1899">
        <v>11</v>
      </c>
    </row>
    <row r="1900" spans="1:2" x14ac:dyDescent="0.2">
      <c r="A1900">
        <v>3.5</v>
      </c>
      <c r="B1900">
        <v>25</v>
      </c>
    </row>
    <row r="1901" spans="1:2" x14ac:dyDescent="0.2">
      <c r="A1901">
        <v>4.2</v>
      </c>
      <c r="B1901">
        <v>42</v>
      </c>
    </row>
    <row r="1902" spans="1:2" x14ac:dyDescent="0.2">
      <c r="A1902">
        <v>3.3</v>
      </c>
      <c r="B1902">
        <v>34</v>
      </c>
    </row>
    <row r="1903" spans="1:2" x14ac:dyDescent="0.2">
      <c r="A1903">
        <v>3.9</v>
      </c>
      <c r="B1903">
        <v>50</v>
      </c>
    </row>
    <row r="1904" spans="1:2" x14ac:dyDescent="0.2">
      <c r="A1904">
        <v>5</v>
      </c>
      <c r="B1904">
        <v>21</v>
      </c>
    </row>
    <row r="1905" spans="1:2" x14ac:dyDescent="0.2">
      <c r="A1905">
        <v>3.3</v>
      </c>
      <c r="B1905">
        <v>37</v>
      </c>
    </row>
    <row r="1906" spans="1:2" x14ac:dyDescent="0.2">
      <c r="A1906">
        <v>4.2</v>
      </c>
      <c r="B1906">
        <v>46</v>
      </c>
    </row>
    <row r="1907" spans="1:2" x14ac:dyDescent="0.2">
      <c r="A1907">
        <v>4.9000000000000004</v>
      </c>
      <c r="B1907">
        <v>14</v>
      </c>
    </row>
    <row r="1908" spans="1:2" x14ac:dyDescent="0.2">
      <c r="A1908">
        <v>4.5999999999999996</v>
      </c>
      <c r="B1908">
        <v>24</v>
      </c>
    </row>
    <row r="1909" spans="1:2" x14ac:dyDescent="0.2">
      <c r="A1909">
        <v>4.8</v>
      </c>
      <c r="B1909">
        <v>36</v>
      </c>
    </row>
    <row r="1910" spans="1:2" x14ac:dyDescent="0.2">
      <c r="A1910">
        <v>2.7</v>
      </c>
      <c r="B1910">
        <v>19</v>
      </c>
    </row>
    <row r="1911" spans="1:2" x14ac:dyDescent="0.2">
      <c r="A1911">
        <v>4.3</v>
      </c>
      <c r="B1911">
        <v>12</v>
      </c>
    </row>
    <row r="1912" spans="1:2" x14ac:dyDescent="0.2">
      <c r="A1912">
        <v>3.8</v>
      </c>
      <c r="B1912">
        <v>13</v>
      </c>
    </row>
    <row r="1913" spans="1:2" x14ac:dyDescent="0.2">
      <c r="A1913">
        <v>4.9000000000000004</v>
      </c>
      <c r="B1913">
        <v>32</v>
      </c>
    </row>
    <row r="1914" spans="1:2" x14ac:dyDescent="0.2">
      <c r="A1914">
        <v>3.4</v>
      </c>
      <c r="B1914">
        <v>5</v>
      </c>
    </row>
    <row r="1915" spans="1:2" x14ac:dyDescent="0.2">
      <c r="A1915">
        <v>3.6</v>
      </c>
      <c r="B1915">
        <v>29</v>
      </c>
    </row>
    <row r="1916" spans="1:2" x14ac:dyDescent="0.2">
      <c r="A1916">
        <v>3.4</v>
      </c>
      <c r="B1916">
        <v>40</v>
      </c>
    </row>
    <row r="1917" spans="1:2" x14ac:dyDescent="0.2">
      <c r="A1917">
        <v>4.7</v>
      </c>
      <c r="B1917">
        <v>44</v>
      </c>
    </row>
    <row r="1918" spans="1:2" x14ac:dyDescent="0.2">
      <c r="A1918">
        <v>3</v>
      </c>
      <c r="B1918">
        <v>3</v>
      </c>
    </row>
    <row r="1919" spans="1:2" x14ac:dyDescent="0.2">
      <c r="A1919">
        <v>3.4</v>
      </c>
      <c r="B1919">
        <v>35</v>
      </c>
    </row>
    <row r="1920" spans="1:2" x14ac:dyDescent="0.2">
      <c r="A1920">
        <v>4.5999999999999996</v>
      </c>
      <c r="B1920">
        <v>33</v>
      </c>
    </row>
    <row r="1921" spans="1:2" x14ac:dyDescent="0.2">
      <c r="A1921">
        <v>3.1</v>
      </c>
      <c r="B1921">
        <v>20</v>
      </c>
    </row>
    <row r="1922" spans="1:2" x14ac:dyDescent="0.2">
      <c r="A1922">
        <v>2.8</v>
      </c>
      <c r="B1922">
        <v>40</v>
      </c>
    </row>
    <row r="1923" spans="1:2" x14ac:dyDescent="0.2">
      <c r="A1923">
        <v>3.5</v>
      </c>
      <c r="B1923">
        <v>13</v>
      </c>
    </row>
    <row r="1924" spans="1:2" x14ac:dyDescent="0.2">
      <c r="A1924">
        <v>4.5999999999999996</v>
      </c>
      <c r="B1924">
        <v>9</v>
      </c>
    </row>
    <row r="1925" spans="1:2" x14ac:dyDescent="0.2">
      <c r="A1925">
        <v>4.3</v>
      </c>
      <c r="B1925">
        <v>7</v>
      </c>
    </row>
    <row r="1926" spans="1:2" x14ac:dyDescent="0.2">
      <c r="A1926">
        <v>4.8</v>
      </c>
      <c r="B1926">
        <v>42</v>
      </c>
    </row>
    <row r="1927" spans="1:2" x14ac:dyDescent="0.2">
      <c r="A1927">
        <v>2.9</v>
      </c>
      <c r="B1927">
        <v>44</v>
      </c>
    </row>
    <row r="1928" spans="1:2" x14ac:dyDescent="0.2">
      <c r="A1928">
        <v>3</v>
      </c>
      <c r="B1928">
        <v>6</v>
      </c>
    </row>
    <row r="1929" spans="1:2" x14ac:dyDescent="0.2">
      <c r="A1929">
        <v>2.9</v>
      </c>
      <c r="B1929">
        <v>8</v>
      </c>
    </row>
    <row r="1930" spans="1:2" x14ac:dyDescent="0.2">
      <c r="A1930">
        <v>3.7</v>
      </c>
      <c r="B1930">
        <v>10</v>
      </c>
    </row>
    <row r="1931" spans="1:2" x14ac:dyDescent="0.2">
      <c r="A1931">
        <v>4.7</v>
      </c>
      <c r="B1931">
        <v>46</v>
      </c>
    </row>
    <row r="1932" spans="1:2" x14ac:dyDescent="0.2">
      <c r="A1932">
        <v>3.5</v>
      </c>
      <c r="B1932">
        <v>26</v>
      </c>
    </row>
    <row r="1933" spans="1:2" x14ac:dyDescent="0.2">
      <c r="A1933">
        <v>2.7</v>
      </c>
      <c r="B1933">
        <v>6</v>
      </c>
    </row>
    <row r="1934" spans="1:2" x14ac:dyDescent="0.2">
      <c r="A1934">
        <v>5</v>
      </c>
      <c r="B1934">
        <v>47</v>
      </c>
    </row>
    <row r="1935" spans="1:2" x14ac:dyDescent="0.2">
      <c r="A1935">
        <v>4.0999999999999996</v>
      </c>
      <c r="B1935">
        <v>28</v>
      </c>
    </row>
    <row r="1936" spans="1:2" x14ac:dyDescent="0.2">
      <c r="A1936">
        <v>2.7</v>
      </c>
      <c r="B1936">
        <v>23</v>
      </c>
    </row>
    <row r="1937" spans="1:2" x14ac:dyDescent="0.2">
      <c r="A1937">
        <v>4.8</v>
      </c>
      <c r="B1937">
        <v>45</v>
      </c>
    </row>
    <row r="1938" spans="1:2" x14ac:dyDescent="0.2">
      <c r="A1938">
        <v>4.3</v>
      </c>
      <c r="B1938">
        <v>44</v>
      </c>
    </row>
    <row r="1939" spans="1:2" x14ac:dyDescent="0.2">
      <c r="A1939">
        <v>4.5</v>
      </c>
      <c r="B1939">
        <v>11</v>
      </c>
    </row>
    <row r="1940" spans="1:2" x14ac:dyDescent="0.2">
      <c r="A1940">
        <v>3.8</v>
      </c>
      <c r="B1940">
        <v>39</v>
      </c>
    </row>
    <row r="1941" spans="1:2" x14ac:dyDescent="0.2">
      <c r="A1941">
        <v>3.7</v>
      </c>
      <c r="B1941">
        <v>20</v>
      </c>
    </row>
    <row r="1942" spans="1:2" x14ac:dyDescent="0.2">
      <c r="A1942">
        <v>3.9</v>
      </c>
      <c r="B1942">
        <v>48</v>
      </c>
    </row>
    <row r="1943" spans="1:2" x14ac:dyDescent="0.2">
      <c r="A1943">
        <v>3.3</v>
      </c>
      <c r="B1943">
        <v>46</v>
      </c>
    </row>
    <row r="1944" spans="1:2" x14ac:dyDescent="0.2">
      <c r="A1944">
        <v>3.4</v>
      </c>
      <c r="B1944">
        <v>22</v>
      </c>
    </row>
    <row r="1945" spans="1:2" x14ac:dyDescent="0.2">
      <c r="A1945">
        <v>3.8</v>
      </c>
      <c r="B1945">
        <v>45</v>
      </c>
    </row>
    <row r="1946" spans="1:2" x14ac:dyDescent="0.2">
      <c r="A1946">
        <v>2.7</v>
      </c>
      <c r="B1946">
        <v>49</v>
      </c>
    </row>
    <row r="1947" spans="1:2" x14ac:dyDescent="0.2">
      <c r="A1947">
        <v>2.9</v>
      </c>
      <c r="B1947">
        <v>9</v>
      </c>
    </row>
    <row r="1948" spans="1:2" x14ac:dyDescent="0.2">
      <c r="A1948">
        <v>4.5</v>
      </c>
      <c r="B1948">
        <v>41</v>
      </c>
    </row>
    <row r="1949" spans="1:2" x14ac:dyDescent="0.2">
      <c r="A1949">
        <v>2.6</v>
      </c>
      <c r="B1949">
        <v>2</v>
      </c>
    </row>
    <row r="1950" spans="1:2" x14ac:dyDescent="0.2">
      <c r="A1950">
        <v>3.1</v>
      </c>
      <c r="B1950">
        <v>39</v>
      </c>
    </row>
    <row r="1951" spans="1:2" x14ac:dyDescent="0.2">
      <c r="A1951">
        <v>4.7</v>
      </c>
      <c r="B1951">
        <v>12</v>
      </c>
    </row>
    <row r="1952" spans="1:2" x14ac:dyDescent="0.2">
      <c r="A1952">
        <v>4.5999999999999996</v>
      </c>
      <c r="B1952">
        <v>26</v>
      </c>
    </row>
    <row r="1953" spans="1:2" x14ac:dyDescent="0.2">
      <c r="A1953">
        <v>2.7</v>
      </c>
      <c r="B1953">
        <v>32</v>
      </c>
    </row>
    <row r="1954" spans="1:2" x14ac:dyDescent="0.2">
      <c r="A1954">
        <v>4.5999999999999996</v>
      </c>
      <c r="B1954">
        <v>50</v>
      </c>
    </row>
    <row r="1955" spans="1:2" x14ac:dyDescent="0.2">
      <c r="A1955">
        <v>4.8</v>
      </c>
      <c r="B1955">
        <v>3</v>
      </c>
    </row>
    <row r="1956" spans="1:2" x14ac:dyDescent="0.2">
      <c r="A1956">
        <v>4.2</v>
      </c>
      <c r="B1956">
        <v>3</v>
      </c>
    </row>
    <row r="1957" spans="1:2" x14ac:dyDescent="0.2">
      <c r="A1957">
        <v>4.9000000000000004</v>
      </c>
      <c r="B1957">
        <v>37</v>
      </c>
    </row>
    <row r="1958" spans="1:2" x14ac:dyDescent="0.2">
      <c r="A1958">
        <v>4.9000000000000004</v>
      </c>
      <c r="B1958">
        <v>20</v>
      </c>
    </row>
    <row r="1959" spans="1:2" x14ac:dyDescent="0.2">
      <c r="A1959">
        <v>4.5</v>
      </c>
      <c r="B1959">
        <v>26</v>
      </c>
    </row>
    <row r="1960" spans="1:2" x14ac:dyDescent="0.2">
      <c r="A1960">
        <v>2.7</v>
      </c>
      <c r="B1960">
        <v>47</v>
      </c>
    </row>
    <row r="1961" spans="1:2" x14ac:dyDescent="0.2">
      <c r="A1961">
        <v>3.1</v>
      </c>
      <c r="B1961">
        <v>7</v>
      </c>
    </row>
    <row r="1962" spans="1:2" x14ac:dyDescent="0.2">
      <c r="A1962">
        <v>3.3</v>
      </c>
      <c r="B1962">
        <v>40</v>
      </c>
    </row>
    <row r="1963" spans="1:2" x14ac:dyDescent="0.2">
      <c r="A1963">
        <v>2.6</v>
      </c>
      <c r="B1963">
        <v>45</v>
      </c>
    </row>
    <row r="1964" spans="1:2" x14ac:dyDescent="0.2">
      <c r="A1964">
        <v>4.4000000000000004</v>
      </c>
      <c r="B1964">
        <v>20</v>
      </c>
    </row>
    <row r="1965" spans="1:2" x14ac:dyDescent="0.2">
      <c r="A1965">
        <v>3.9</v>
      </c>
      <c r="B1965">
        <v>11</v>
      </c>
    </row>
    <row r="1966" spans="1:2" x14ac:dyDescent="0.2">
      <c r="A1966">
        <v>4.5999999999999996</v>
      </c>
      <c r="B1966">
        <v>50</v>
      </c>
    </row>
    <row r="1967" spans="1:2" x14ac:dyDescent="0.2">
      <c r="A1967">
        <v>4.9000000000000004</v>
      </c>
      <c r="B1967">
        <v>25</v>
      </c>
    </row>
    <row r="1968" spans="1:2" x14ac:dyDescent="0.2">
      <c r="A1968">
        <v>3.7</v>
      </c>
      <c r="B1968">
        <v>5</v>
      </c>
    </row>
    <row r="1969" spans="1:2" x14ac:dyDescent="0.2">
      <c r="A1969">
        <v>3.7</v>
      </c>
      <c r="B1969">
        <v>4</v>
      </c>
    </row>
    <row r="1970" spans="1:2" x14ac:dyDescent="0.2">
      <c r="A1970">
        <v>4.2</v>
      </c>
      <c r="B1970">
        <v>25</v>
      </c>
    </row>
    <row r="1971" spans="1:2" x14ac:dyDescent="0.2">
      <c r="A1971">
        <v>3.5</v>
      </c>
      <c r="B1971">
        <v>11</v>
      </c>
    </row>
    <row r="1972" spans="1:2" x14ac:dyDescent="0.2">
      <c r="A1972">
        <v>2.9</v>
      </c>
      <c r="B1972">
        <v>4</v>
      </c>
    </row>
    <row r="1973" spans="1:2" x14ac:dyDescent="0.2">
      <c r="A1973">
        <v>3.4</v>
      </c>
      <c r="B1973">
        <v>1</v>
      </c>
    </row>
    <row r="1974" spans="1:2" x14ac:dyDescent="0.2">
      <c r="A1974">
        <v>3.3</v>
      </c>
      <c r="B1974">
        <v>48</v>
      </c>
    </row>
    <row r="1975" spans="1:2" x14ac:dyDescent="0.2">
      <c r="A1975">
        <v>4.5</v>
      </c>
      <c r="B1975">
        <v>9</v>
      </c>
    </row>
    <row r="1976" spans="1:2" x14ac:dyDescent="0.2">
      <c r="A1976">
        <v>4.5999999999999996</v>
      </c>
      <c r="B1976">
        <v>2</v>
      </c>
    </row>
    <row r="1977" spans="1:2" x14ac:dyDescent="0.2">
      <c r="A1977">
        <v>2.9</v>
      </c>
      <c r="B1977">
        <v>4</v>
      </c>
    </row>
    <row r="1978" spans="1:2" x14ac:dyDescent="0.2">
      <c r="A1978">
        <v>3.2</v>
      </c>
      <c r="B1978">
        <v>43</v>
      </c>
    </row>
    <row r="1979" spans="1:2" x14ac:dyDescent="0.2">
      <c r="A1979">
        <v>2.6</v>
      </c>
      <c r="B1979">
        <v>32</v>
      </c>
    </row>
    <row r="1980" spans="1:2" x14ac:dyDescent="0.2">
      <c r="A1980">
        <v>3.8</v>
      </c>
      <c r="B1980">
        <v>1</v>
      </c>
    </row>
    <row r="1981" spans="1:2" x14ac:dyDescent="0.2">
      <c r="A1981">
        <v>2.8</v>
      </c>
      <c r="B1981">
        <v>38</v>
      </c>
    </row>
    <row r="1982" spans="1:2" x14ac:dyDescent="0.2">
      <c r="A1982">
        <v>4.4000000000000004</v>
      </c>
      <c r="B1982">
        <v>25</v>
      </c>
    </row>
    <row r="1983" spans="1:2" x14ac:dyDescent="0.2">
      <c r="A1983">
        <v>4.7</v>
      </c>
      <c r="B1983">
        <v>42</v>
      </c>
    </row>
    <row r="1984" spans="1:2" x14ac:dyDescent="0.2">
      <c r="A1984">
        <v>2.7</v>
      </c>
      <c r="B1984">
        <v>32</v>
      </c>
    </row>
    <row r="1985" spans="1:2" x14ac:dyDescent="0.2">
      <c r="A1985">
        <v>2.6</v>
      </c>
      <c r="B1985">
        <v>21</v>
      </c>
    </row>
    <row r="1986" spans="1:2" x14ac:dyDescent="0.2">
      <c r="A1986">
        <v>3.4</v>
      </c>
      <c r="B1986">
        <v>26</v>
      </c>
    </row>
    <row r="1987" spans="1:2" x14ac:dyDescent="0.2">
      <c r="A1987">
        <v>3.9</v>
      </c>
      <c r="B1987">
        <v>6</v>
      </c>
    </row>
    <row r="1988" spans="1:2" x14ac:dyDescent="0.2">
      <c r="A1988">
        <v>3.4</v>
      </c>
      <c r="B1988">
        <v>14</v>
      </c>
    </row>
    <row r="1989" spans="1:2" x14ac:dyDescent="0.2">
      <c r="A1989">
        <v>3.4</v>
      </c>
      <c r="B1989">
        <v>4</v>
      </c>
    </row>
    <row r="1990" spans="1:2" x14ac:dyDescent="0.2">
      <c r="A1990">
        <v>3.9</v>
      </c>
      <c r="B1990">
        <v>26</v>
      </c>
    </row>
    <row r="1991" spans="1:2" x14ac:dyDescent="0.2">
      <c r="A1991">
        <v>4</v>
      </c>
      <c r="B1991">
        <v>39</v>
      </c>
    </row>
    <row r="1992" spans="1:2" x14ac:dyDescent="0.2">
      <c r="A1992">
        <v>3.4</v>
      </c>
      <c r="B1992">
        <v>15</v>
      </c>
    </row>
    <row r="1993" spans="1:2" x14ac:dyDescent="0.2">
      <c r="A1993">
        <v>3.7</v>
      </c>
      <c r="B1993">
        <v>1</v>
      </c>
    </row>
    <row r="1994" spans="1:2" x14ac:dyDescent="0.2">
      <c r="A1994">
        <v>4.9000000000000004</v>
      </c>
      <c r="B1994">
        <v>28</v>
      </c>
    </row>
    <row r="1995" spans="1:2" x14ac:dyDescent="0.2">
      <c r="A1995">
        <v>5</v>
      </c>
      <c r="B1995">
        <v>17</v>
      </c>
    </row>
    <row r="1996" spans="1:2" x14ac:dyDescent="0.2">
      <c r="A1996">
        <v>2.9</v>
      </c>
      <c r="B1996">
        <v>24</v>
      </c>
    </row>
    <row r="1997" spans="1:2" x14ac:dyDescent="0.2">
      <c r="A1997">
        <v>3</v>
      </c>
      <c r="B1997">
        <v>29</v>
      </c>
    </row>
    <row r="1998" spans="1:2" x14ac:dyDescent="0.2">
      <c r="A1998">
        <v>3.3</v>
      </c>
      <c r="B1998">
        <v>18</v>
      </c>
    </row>
    <row r="1999" spans="1:2" x14ac:dyDescent="0.2">
      <c r="A1999">
        <v>4.7</v>
      </c>
      <c r="B1999">
        <v>10</v>
      </c>
    </row>
    <row r="2000" spans="1:2" x14ac:dyDescent="0.2">
      <c r="A2000">
        <v>3.4</v>
      </c>
      <c r="B2000">
        <v>19</v>
      </c>
    </row>
    <row r="2001" spans="1:2" x14ac:dyDescent="0.2">
      <c r="A2001">
        <v>4.5999999999999996</v>
      </c>
      <c r="B2001">
        <v>26</v>
      </c>
    </row>
    <row r="2002" spans="1:2" x14ac:dyDescent="0.2">
      <c r="A2002">
        <v>3.6</v>
      </c>
      <c r="B2002">
        <v>25</v>
      </c>
    </row>
    <row r="2003" spans="1:2" x14ac:dyDescent="0.2">
      <c r="A2003">
        <v>2.6</v>
      </c>
      <c r="B2003">
        <v>2</v>
      </c>
    </row>
    <row r="2004" spans="1:2" x14ac:dyDescent="0.2">
      <c r="A2004">
        <v>2.7</v>
      </c>
      <c r="B2004">
        <v>19</v>
      </c>
    </row>
    <row r="2005" spans="1:2" x14ac:dyDescent="0.2">
      <c r="A2005">
        <v>3.1</v>
      </c>
      <c r="B2005">
        <v>32</v>
      </c>
    </row>
    <row r="2006" spans="1:2" x14ac:dyDescent="0.2">
      <c r="A2006">
        <v>3.2</v>
      </c>
      <c r="B2006">
        <v>13</v>
      </c>
    </row>
    <row r="2007" spans="1:2" x14ac:dyDescent="0.2">
      <c r="A2007">
        <v>3.4</v>
      </c>
      <c r="B2007">
        <v>30</v>
      </c>
    </row>
    <row r="2008" spans="1:2" x14ac:dyDescent="0.2">
      <c r="A2008">
        <v>4.4000000000000004</v>
      </c>
      <c r="B2008">
        <v>2</v>
      </c>
    </row>
    <row r="2009" spans="1:2" x14ac:dyDescent="0.2">
      <c r="A2009">
        <v>3.2</v>
      </c>
      <c r="B2009">
        <v>8</v>
      </c>
    </row>
    <row r="2010" spans="1:2" x14ac:dyDescent="0.2">
      <c r="A2010">
        <v>2.5</v>
      </c>
      <c r="B2010">
        <v>27</v>
      </c>
    </row>
    <row r="2011" spans="1:2" x14ac:dyDescent="0.2">
      <c r="A2011">
        <v>3.8</v>
      </c>
      <c r="B2011">
        <v>26</v>
      </c>
    </row>
    <row r="2012" spans="1:2" x14ac:dyDescent="0.2">
      <c r="A2012">
        <v>4.4000000000000004</v>
      </c>
      <c r="B2012">
        <v>3</v>
      </c>
    </row>
    <row r="2013" spans="1:2" x14ac:dyDescent="0.2">
      <c r="A2013">
        <v>3.7</v>
      </c>
      <c r="B2013">
        <v>4</v>
      </c>
    </row>
    <row r="2014" spans="1:2" x14ac:dyDescent="0.2">
      <c r="A2014">
        <v>3.2</v>
      </c>
      <c r="B2014">
        <v>5</v>
      </c>
    </row>
    <row r="2015" spans="1:2" x14ac:dyDescent="0.2">
      <c r="A2015">
        <v>4.9000000000000004</v>
      </c>
      <c r="B2015">
        <v>25</v>
      </c>
    </row>
    <row r="2016" spans="1:2" x14ac:dyDescent="0.2">
      <c r="A2016">
        <v>3.9</v>
      </c>
      <c r="B2016">
        <v>47</v>
      </c>
    </row>
    <row r="2017" spans="1:2" x14ac:dyDescent="0.2">
      <c r="A2017">
        <v>4.5</v>
      </c>
      <c r="B2017">
        <v>8</v>
      </c>
    </row>
    <row r="2018" spans="1:2" x14ac:dyDescent="0.2">
      <c r="A2018">
        <v>3.4</v>
      </c>
      <c r="B2018">
        <v>20</v>
      </c>
    </row>
    <row r="2019" spans="1:2" x14ac:dyDescent="0.2">
      <c r="A2019">
        <v>4.0999999999999996</v>
      </c>
      <c r="B2019">
        <v>42</v>
      </c>
    </row>
    <row r="2020" spans="1:2" x14ac:dyDescent="0.2">
      <c r="A2020">
        <v>4.5</v>
      </c>
      <c r="B2020">
        <v>20</v>
      </c>
    </row>
    <row r="2021" spans="1:2" x14ac:dyDescent="0.2">
      <c r="A2021">
        <v>4.7</v>
      </c>
      <c r="B2021">
        <v>23</v>
      </c>
    </row>
    <row r="2022" spans="1:2" x14ac:dyDescent="0.2">
      <c r="A2022">
        <v>4.8</v>
      </c>
      <c r="B2022">
        <v>26</v>
      </c>
    </row>
    <row r="2023" spans="1:2" x14ac:dyDescent="0.2">
      <c r="A2023">
        <v>4.4000000000000004</v>
      </c>
      <c r="B2023">
        <v>48</v>
      </c>
    </row>
    <row r="2024" spans="1:2" x14ac:dyDescent="0.2">
      <c r="A2024">
        <v>4</v>
      </c>
      <c r="B2024">
        <v>16</v>
      </c>
    </row>
    <row r="2025" spans="1:2" x14ac:dyDescent="0.2">
      <c r="A2025">
        <v>4.0999999999999996</v>
      </c>
      <c r="B2025">
        <v>28</v>
      </c>
    </row>
    <row r="2026" spans="1:2" x14ac:dyDescent="0.2">
      <c r="A2026">
        <v>3.7</v>
      </c>
      <c r="B2026">
        <v>39</v>
      </c>
    </row>
    <row r="2027" spans="1:2" x14ac:dyDescent="0.2">
      <c r="A2027">
        <v>3</v>
      </c>
      <c r="B2027">
        <v>43</v>
      </c>
    </row>
    <row r="2028" spans="1:2" x14ac:dyDescent="0.2">
      <c r="A2028">
        <v>3.6</v>
      </c>
      <c r="B2028">
        <v>45</v>
      </c>
    </row>
    <row r="2029" spans="1:2" x14ac:dyDescent="0.2">
      <c r="A2029">
        <v>4.8</v>
      </c>
      <c r="B2029">
        <v>50</v>
      </c>
    </row>
    <row r="2030" spans="1:2" x14ac:dyDescent="0.2">
      <c r="A2030">
        <v>3.7</v>
      </c>
      <c r="B2030">
        <v>10</v>
      </c>
    </row>
    <row r="2031" spans="1:2" x14ac:dyDescent="0.2">
      <c r="A2031">
        <v>4.5999999999999996</v>
      </c>
      <c r="B2031">
        <v>40</v>
      </c>
    </row>
    <row r="2032" spans="1:2" x14ac:dyDescent="0.2">
      <c r="A2032">
        <v>2.8</v>
      </c>
      <c r="B2032">
        <v>38</v>
      </c>
    </row>
    <row r="2033" spans="1:2" x14ac:dyDescent="0.2">
      <c r="A2033">
        <v>4</v>
      </c>
      <c r="B2033">
        <v>2</v>
      </c>
    </row>
    <row r="2034" spans="1:2" x14ac:dyDescent="0.2">
      <c r="A2034">
        <v>4.2</v>
      </c>
      <c r="B2034">
        <v>13</v>
      </c>
    </row>
    <row r="2035" spans="1:2" x14ac:dyDescent="0.2">
      <c r="A2035">
        <v>3.6</v>
      </c>
      <c r="B2035">
        <v>33</v>
      </c>
    </row>
    <row r="2036" spans="1:2" x14ac:dyDescent="0.2">
      <c r="A2036">
        <v>2.9</v>
      </c>
      <c r="B2036">
        <v>27</v>
      </c>
    </row>
    <row r="2037" spans="1:2" x14ac:dyDescent="0.2">
      <c r="A2037">
        <v>4.0999999999999996</v>
      </c>
      <c r="B2037">
        <v>43</v>
      </c>
    </row>
    <row r="2038" spans="1:2" x14ac:dyDescent="0.2">
      <c r="A2038">
        <v>3.1</v>
      </c>
      <c r="B2038">
        <v>46</v>
      </c>
    </row>
    <row r="2039" spans="1:2" x14ac:dyDescent="0.2">
      <c r="A2039">
        <v>4.3</v>
      </c>
      <c r="B2039">
        <v>7</v>
      </c>
    </row>
    <row r="2040" spans="1:2" x14ac:dyDescent="0.2">
      <c r="A2040">
        <v>4.4000000000000004</v>
      </c>
      <c r="B2040">
        <v>35</v>
      </c>
    </row>
    <row r="2041" spans="1:2" x14ac:dyDescent="0.2">
      <c r="A2041">
        <v>3.1</v>
      </c>
      <c r="B2041">
        <v>31</v>
      </c>
    </row>
    <row r="2042" spans="1:2" x14ac:dyDescent="0.2">
      <c r="A2042">
        <v>2.9</v>
      </c>
      <c r="B2042">
        <v>42</v>
      </c>
    </row>
    <row r="2043" spans="1:2" x14ac:dyDescent="0.2">
      <c r="A2043">
        <v>3.2</v>
      </c>
      <c r="B2043">
        <v>14</v>
      </c>
    </row>
    <row r="2044" spans="1:2" x14ac:dyDescent="0.2">
      <c r="A2044">
        <v>4</v>
      </c>
      <c r="B2044">
        <v>35</v>
      </c>
    </row>
    <row r="2045" spans="1:2" x14ac:dyDescent="0.2">
      <c r="A2045">
        <v>2.7</v>
      </c>
      <c r="B2045">
        <v>49</v>
      </c>
    </row>
    <row r="2046" spans="1:2" x14ac:dyDescent="0.2">
      <c r="A2046">
        <v>3</v>
      </c>
      <c r="B2046">
        <v>17</v>
      </c>
    </row>
    <row r="2047" spans="1:2" x14ac:dyDescent="0.2">
      <c r="A2047">
        <v>4.4000000000000004</v>
      </c>
      <c r="B2047">
        <v>26</v>
      </c>
    </row>
    <row r="2048" spans="1:2" x14ac:dyDescent="0.2">
      <c r="A2048">
        <v>2.8</v>
      </c>
      <c r="B2048">
        <v>30</v>
      </c>
    </row>
    <row r="2049" spans="1:2" x14ac:dyDescent="0.2">
      <c r="A2049">
        <v>3.1</v>
      </c>
      <c r="B2049">
        <v>32</v>
      </c>
    </row>
    <row r="2050" spans="1:2" x14ac:dyDescent="0.2">
      <c r="A2050">
        <v>3.9</v>
      </c>
      <c r="B2050">
        <v>35</v>
      </c>
    </row>
    <row r="2051" spans="1:2" x14ac:dyDescent="0.2">
      <c r="A2051">
        <v>2.7</v>
      </c>
      <c r="B2051">
        <v>15</v>
      </c>
    </row>
    <row r="2052" spans="1:2" x14ac:dyDescent="0.2">
      <c r="A2052">
        <v>3.4</v>
      </c>
      <c r="B2052">
        <v>10</v>
      </c>
    </row>
    <row r="2053" spans="1:2" x14ac:dyDescent="0.2">
      <c r="A2053">
        <v>3.8</v>
      </c>
      <c r="B2053">
        <v>14</v>
      </c>
    </row>
    <row r="2054" spans="1:2" x14ac:dyDescent="0.2">
      <c r="A2054">
        <v>3.7</v>
      </c>
      <c r="B2054">
        <v>30</v>
      </c>
    </row>
    <row r="2055" spans="1:2" x14ac:dyDescent="0.2">
      <c r="A2055">
        <v>4.5</v>
      </c>
      <c r="B2055">
        <v>16</v>
      </c>
    </row>
    <row r="2056" spans="1:2" x14ac:dyDescent="0.2">
      <c r="A2056">
        <v>2.9</v>
      </c>
      <c r="B2056">
        <v>14</v>
      </c>
    </row>
    <row r="2057" spans="1:2" x14ac:dyDescent="0.2">
      <c r="A2057">
        <v>3.4</v>
      </c>
      <c r="B2057">
        <v>28</v>
      </c>
    </row>
    <row r="2058" spans="1:2" x14ac:dyDescent="0.2">
      <c r="A2058">
        <v>4.4000000000000004</v>
      </c>
      <c r="B2058">
        <v>29</v>
      </c>
    </row>
    <row r="2059" spans="1:2" x14ac:dyDescent="0.2">
      <c r="A2059">
        <v>4.2</v>
      </c>
      <c r="B2059">
        <v>5</v>
      </c>
    </row>
    <row r="2060" spans="1:2" x14ac:dyDescent="0.2">
      <c r="A2060">
        <v>3.3</v>
      </c>
      <c r="B2060">
        <v>17</v>
      </c>
    </row>
    <row r="2061" spans="1:2" x14ac:dyDescent="0.2">
      <c r="A2061">
        <v>3.7</v>
      </c>
      <c r="B2061">
        <v>50</v>
      </c>
    </row>
    <row r="2062" spans="1:2" x14ac:dyDescent="0.2">
      <c r="A2062">
        <v>3.2</v>
      </c>
      <c r="B2062">
        <v>23</v>
      </c>
    </row>
    <row r="2063" spans="1:2" x14ac:dyDescent="0.2">
      <c r="A2063">
        <v>2.6</v>
      </c>
      <c r="B2063">
        <v>22</v>
      </c>
    </row>
    <row r="2064" spans="1:2" x14ac:dyDescent="0.2">
      <c r="A2064">
        <v>2.8</v>
      </c>
      <c r="B2064">
        <v>15</v>
      </c>
    </row>
    <row r="2065" spans="1:2" x14ac:dyDescent="0.2">
      <c r="A2065">
        <v>2.9</v>
      </c>
      <c r="B2065">
        <v>32</v>
      </c>
    </row>
    <row r="2066" spans="1:2" x14ac:dyDescent="0.2">
      <c r="A2066">
        <v>4</v>
      </c>
      <c r="B2066">
        <v>5</v>
      </c>
    </row>
    <row r="2067" spans="1:2" x14ac:dyDescent="0.2">
      <c r="A2067">
        <v>2.9</v>
      </c>
      <c r="B2067">
        <v>6</v>
      </c>
    </row>
    <row r="2068" spans="1:2" x14ac:dyDescent="0.2">
      <c r="A2068">
        <v>4.7</v>
      </c>
      <c r="B2068">
        <v>44</v>
      </c>
    </row>
    <row r="2069" spans="1:2" x14ac:dyDescent="0.2">
      <c r="A2069">
        <v>3.1</v>
      </c>
      <c r="B2069">
        <v>23</v>
      </c>
    </row>
    <row r="2070" spans="1:2" x14ac:dyDescent="0.2">
      <c r="A2070">
        <v>3.9</v>
      </c>
      <c r="B2070">
        <v>44</v>
      </c>
    </row>
    <row r="2071" spans="1:2" x14ac:dyDescent="0.2">
      <c r="A2071">
        <v>3.4</v>
      </c>
      <c r="B2071">
        <v>3</v>
      </c>
    </row>
    <row r="2072" spans="1:2" x14ac:dyDescent="0.2">
      <c r="A2072">
        <v>3.1</v>
      </c>
      <c r="B2072">
        <v>14</v>
      </c>
    </row>
    <row r="2073" spans="1:2" x14ac:dyDescent="0.2">
      <c r="A2073">
        <v>4.8</v>
      </c>
      <c r="B2073">
        <v>37</v>
      </c>
    </row>
    <row r="2074" spans="1:2" x14ac:dyDescent="0.2">
      <c r="A2074">
        <v>3.9</v>
      </c>
      <c r="B2074">
        <v>22</v>
      </c>
    </row>
    <row r="2075" spans="1:2" x14ac:dyDescent="0.2">
      <c r="A2075">
        <v>3.5</v>
      </c>
      <c r="B2075">
        <v>2</v>
      </c>
    </row>
    <row r="2076" spans="1:2" x14ac:dyDescent="0.2">
      <c r="A2076">
        <v>3.1</v>
      </c>
      <c r="B2076">
        <v>44</v>
      </c>
    </row>
    <row r="2077" spans="1:2" x14ac:dyDescent="0.2">
      <c r="A2077">
        <v>4.7</v>
      </c>
      <c r="B2077">
        <v>49</v>
      </c>
    </row>
    <row r="2078" spans="1:2" x14ac:dyDescent="0.2">
      <c r="A2078">
        <v>4.5999999999999996</v>
      </c>
      <c r="B2078">
        <v>22</v>
      </c>
    </row>
    <row r="2079" spans="1:2" x14ac:dyDescent="0.2">
      <c r="A2079">
        <v>3.3</v>
      </c>
      <c r="B2079">
        <v>26</v>
      </c>
    </row>
    <row r="2080" spans="1:2" x14ac:dyDescent="0.2">
      <c r="A2080">
        <v>3.2</v>
      </c>
      <c r="B2080">
        <v>40</v>
      </c>
    </row>
    <row r="2081" spans="1:2" x14ac:dyDescent="0.2">
      <c r="A2081">
        <v>3.1</v>
      </c>
      <c r="B2081">
        <v>16</v>
      </c>
    </row>
    <row r="2082" spans="1:2" x14ac:dyDescent="0.2">
      <c r="A2082">
        <v>3.5</v>
      </c>
      <c r="B2082">
        <v>17</v>
      </c>
    </row>
    <row r="2083" spans="1:2" x14ac:dyDescent="0.2">
      <c r="A2083">
        <v>4.3</v>
      </c>
      <c r="B2083">
        <v>48</v>
      </c>
    </row>
    <row r="2084" spans="1:2" x14ac:dyDescent="0.2">
      <c r="A2084">
        <v>2.9</v>
      </c>
      <c r="B2084">
        <v>28</v>
      </c>
    </row>
    <row r="2085" spans="1:2" x14ac:dyDescent="0.2">
      <c r="A2085">
        <v>2.7</v>
      </c>
      <c r="B2085">
        <v>26</v>
      </c>
    </row>
    <row r="2086" spans="1:2" x14ac:dyDescent="0.2">
      <c r="A2086">
        <v>4</v>
      </c>
      <c r="B2086">
        <v>43</v>
      </c>
    </row>
    <row r="2087" spans="1:2" x14ac:dyDescent="0.2">
      <c r="A2087">
        <v>4.5999999999999996</v>
      </c>
      <c r="B2087">
        <v>38</v>
      </c>
    </row>
    <row r="2088" spans="1:2" x14ac:dyDescent="0.2">
      <c r="A2088">
        <v>4.7</v>
      </c>
      <c r="B2088">
        <v>36</v>
      </c>
    </row>
    <row r="2089" spans="1:2" x14ac:dyDescent="0.2">
      <c r="A2089">
        <v>4.7</v>
      </c>
      <c r="B2089">
        <v>1</v>
      </c>
    </row>
    <row r="2090" spans="1:2" x14ac:dyDescent="0.2">
      <c r="A2090">
        <v>4</v>
      </c>
      <c r="B2090">
        <v>49</v>
      </c>
    </row>
    <row r="2091" spans="1:2" x14ac:dyDescent="0.2">
      <c r="A2091">
        <v>3.6</v>
      </c>
      <c r="B2091">
        <v>41</v>
      </c>
    </row>
    <row r="2092" spans="1:2" x14ac:dyDescent="0.2">
      <c r="A2092">
        <v>3.4</v>
      </c>
      <c r="B2092">
        <v>21</v>
      </c>
    </row>
    <row r="2093" spans="1:2" x14ac:dyDescent="0.2">
      <c r="A2093">
        <v>3</v>
      </c>
      <c r="B2093">
        <v>24</v>
      </c>
    </row>
    <row r="2094" spans="1:2" x14ac:dyDescent="0.2">
      <c r="A2094">
        <v>2.6</v>
      </c>
      <c r="B2094">
        <v>27</v>
      </c>
    </row>
    <row r="2095" spans="1:2" x14ac:dyDescent="0.2">
      <c r="A2095">
        <v>4.2</v>
      </c>
      <c r="B2095">
        <v>4</v>
      </c>
    </row>
    <row r="2096" spans="1:2" x14ac:dyDescent="0.2">
      <c r="A2096">
        <v>3.4</v>
      </c>
      <c r="B2096">
        <v>19</v>
      </c>
    </row>
    <row r="2097" spans="1:2" x14ac:dyDescent="0.2">
      <c r="A2097">
        <v>4</v>
      </c>
      <c r="B2097">
        <v>1</v>
      </c>
    </row>
    <row r="2098" spans="1:2" x14ac:dyDescent="0.2">
      <c r="A2098">
        <v>4.7</v>
      </c>
      <c r="B2098">
        <v>27</v>
      </c>
    </row>
    <row r="2099" spans="1:2" x14ac:dyDescent="0.2">
      <c r="A2099">
        <v>3.9</v>
      </c>
      <c r="B2099">
        <v>5</v>
      </c>
    </row>
    <row r="2100" spans="1:2" x14ac:dyDescent="0.2">
      <c r="A2100">
        <v>3.3</v>
      </c>
      <c r="B2100">
        <v>20</v>
      </c>
    </row>
    <row r="2101" spans="1:2" x14ac:dyDescent="0.2">
      <c r="A2101">
        <v>2.9</v>
      </c>
      <c r="B2101">
        <v>50</v>
      </c>
    </row>
    <row r="2102" spans="1:2" x14ac:dyDescent="0.2">
      <c r="A2102">
        <v>4.4000000000000004</v>
      </c>
      <c r="B2102">
        <v>36</v>
      </c>
    </row>
    <row r="2103" spans="1:2" x14ac:dyDescent="0.2">
      <c r="A2103">
        <v>3.6</v>
      </c>
      <c r="B2103">
        <v>12</v>
      </c>
    </row>
    <row r="2104" spans="1:2" x14ac:dyDescent="0.2">
      <c r="A2104">
        <v>4.5</v>
      </c>
      <c r="B2104">
        <v>23</v>
      </c>
    </row>
    <row r="2105" spans="1:2" x14ac:dyDescent="0.2">
      <c r="A2105">
        <v>3.7</v>
      </c>
      <c r="B2105">
        <v>21</v>
      </c>
    </row>
    <row r="2106" spans="1:2" x14ac:dyDescent="0.2">
      <c r="A2106">
        <v>2.8</v>
      </c>
      <c r="B2106">
        <v>47</v>
      </c>
    </row>
    <row r="2107" spans="1:2" x14ac:dyDescent="0.2">
      <c r="A2107">
        <v>4.5</v>
      </c>
      <c r="B2107">
        <v>38</v>
      </c>
    </row>
    <row r="2108" spans="1:2" x14ac:dyDescent="0.2">
      <c r="A2108">
        <v>4.4000000000000004</v>
      </c>
      <c r="B2108">
        <v>40</v>
      </c>
    </row>
    <row r="2109" spans="1:2" x14ac:dyDescent="0.2">
      <c r="A2109">
        <v>3.3</v>
      </c>
      <c r="B2109">
        <v>35</v>
      </c>
    </row>
    <row r="2110" spans="1:2" x14ac:dyDescent="0.2">
      <c r="A2110">
        <v>4.2</v>
      </c>
      <c r="B2110">
        <v>4</v>
      </c>
    </row>
    <row r="2111" spans="1:2" x14ac:dyDescent="0.2">
      <c r="A2111">
        <v>2.7</v>
      </c>
      <c r="B2111">
        <v>28</v>
      </c>
    </row>
    <row r="2112" spans="1:2" x14ac:dyDescent="0.2">
      <c r="A2112">
        <v>3.9</v>
      </c>
      <c r="B2112">
        <v>36</v>
      </c>
    </row>
    <row r="2113" spans="1:2" x14ac:dyDescent="0.2">
      <c r="A2113">
        <v>2.6</v>
      </c>
      <c r="B2113">
        <v>15</v>
      </c>
    </row>
    <row r="2114" spans="1:2" x14ac:dyDescent="0.2">
      <c r="A2114">
        <v>4.5</v>
      </c>
      <c r="B2114">
        <v>7</v>
      </c>
    </row>
    <row r="2115" spans="1:2" x14ac:dyDescent="0.2">
      <c r="A2115">
        <v>2.7</v>
      </c>
      <c r="B2115">
        <v>29</v>
      </c>
    </row>
    <row r="2116" spans="1:2" x14ac:dyDescent="0.2">
      <c r="A2116">
        <v>2.9</v>
      </c>
      <c r="B2116">
        <v>12</v>
      </c>
    </row>
    <row r="2117" spans="1:2" x14ac:dyDescent="0.2">
      <c r="A2117">
        <v>3.4</v>
      </c>
      <c r="B2117">
        <v>16</v>
      </c>
    </row>
    <row r="2118" spans="1:2" x14ac:dyDescent="0.2">
      <c r="A2118">
        <v>2.9</v>
      </c>
      <c r="B2118">
        <v>50</v>
      </c>
    </row>
    <row r="2119" spans="1:2" x14ac:dyDescent="0.2">
      <c r="A2119">
        <v>3.8</v>
      </c>
      <c r="B2119">
        <v>11</v>
      </c>
    </row>
    <row r="2120" spans="1:2" x14ac:dyDescent="0.2">
      <c r="A2120">
        <v>4.2</v>
      </c>
      <c r="B2120">
        <v>28</v>
      </c>
    </row>
    <row r="2121" spans="1:2" x14ac:dyDescent="0.2">
      <c r="A2121">
        <v>3.5</v>
      </c>
      <c r="B2121">
        <v>36</v>
      </c>
    </row>
    <row r="2122" spans="1:2" x14ac:dyDescent="0.2">
      <c r="A2122">
        <v>3.1</v>
      </c>
      <c r="B2122">
        <v>38</v>
      </c>
    </row>
    <row r="2123" spans="1:2" x14ac:dyDescent="0.2">
      <c r="A2123">
        <v>3.5</v>
      </c>
      <c r="B2123">
        <v>32</v>
      </c>
    </row>
    <row r="2124" spans="1:2" x14ac:dyDescent="0.2">
      <c r="A2124">
        <v>4</v>
      </c>
      <c r="B2124">
        <v>42</v>
      </c>
    </row>
    <row r="2125" spans="1:2" x14ac:dyDescent="0.2">
      <c r="A2125">
        <v>3.7</v>
      </c>
      <c r="B2125">
        <v>22</v>
      </c>
    </row>
    <row r="2126" spans="1:2" x14ac:dyDescent="0.2">
      <c r="A2126">
        <v>4.2</v>
      </c>
      <c r="B2126">
        <v>22</v>
      </c>
    </row>
    <row r="2127" spans="1:2" x14ac:dyDescent="0.2">
      <c r="A2127">
        <v>4.8</v>
      </c>
      <c r="B2127">
        <v>31</v>
      </c>
    </row>
    <row r="2128" spans="1:2" x14ac:dyDescent="0.2">
      <c r="A2128">
        <v>4.0999999999999996</v>
      </c>
      <c r="B2128">
        <v>28</v>
      </c>
    </row>
    <row r="2129" spans="1:2" x14ac:dyDescent="0.2">
      <c r="A2129">
        <v>4.5</v>
      </c>
      <c r="B2129">
        <v>40</v>
      </c>
    </row>
    <row r="2130" spans="1:2" x14ac:dyDescent="0.2">
      <c r="A2130">
        <v>2.7</v>
      </c>
      <c r="B2130">
        <v>21</v>
      </c>
    </row>
    <row r="2131" spans="1:2" x14ac:dyDescent="0.2">
      <c r="A2131">
        <v>2.8</v>
      </c>
      <c r="B2131">
        <v>12</v>
      </c>
    </row>
    <row r="2132" spans="1:2" x14ac:dyDescent="0.2">
      <c r="A2132">
        <v>3.7</v>
      </c>
      <c r="B2132">
        <v>33</v>
      </c>
    </row>
    <row r="2133" spans="1:2" x14ac:dyDescent="0.2">
      <c r="A2133">
        <v>3.6</v>
      </c>
      <c r="B2133">
        <v>9</v>
      </c>
    </row>
    <row r="2134" spans="1:2" x14ac:dyDescent="0.2">
      <c r="A2134">
        <v>4.7</v>
      </c>
      <c r="B2134">
        <v>15</v>
      </c>
    </row>
    <row r="2135" spans="1:2" x14ac:dyDescent="0.2">
      <c r="A2135">
        <v>3.8</v>
      </c>
      <c r="B2135">
        <v>13</v>
      </c>
    </row>
    <row r="2136" spans="1:2" x14ac:dyDescent="0.2">
      <c r="A2136">
        <v>2.9</v>
      </c>
      <c r="B2136">
        <v>35</v>
      </c>
    </row>
    <row r="2137" spans="1:2" x14ac:dyDescent="0.2">
      <c r="A2137">
        <v>4.5999999999999996</v>
      </c>
      <c r="B2137">
        <v>1</v>
      </c>
    </row>
    <row r="2138" spans="1:2" x14ac:dyDescent="0.2">
      <c r="A2138">
        <v>2.8</v>
      </c>
      <c r="B2138">
        <v>25</v>
      </c>
    </row>
    <row r="2139" spans="1:2" x14ac:dyDescent="0.2">
      <c r="A2139">
        <v>4.5999999999999996</v>
      </c>
      <c r="B2139">
        <v>20</v>
      </c>
    </row>
    <row r="2140" spans="1:2" x14ac:dyDescent="0.2">
      <c r="A2140">
        <v>2.8</v>
      </c>
      <c r="B2140">
        <v>36</v>
      </c>
    </row>
    <row r="2141" spans="1:2" x14ac:dyDescent="0.2">
      <c r="A2141">
        <v>3</v>
      </c>
      <c r="B2141">
        <v>33</v>
      </c>
    </row>
    <row r="2142" spans="1:2" x14ac:dyDescent="0.2">
      <c r="A2142">
        <v>3.7</v>
      </c>
      <c r="B2142">
        <v>36</v>
      </c>
    </row>
    <row r="2143" spans="1:2" x14ac:dyDescent="0.2">
      <c r="A2143">
        <v>4.0999999999999996</v>
      </c>
      <c r="B2143">
        <v>32</v>
      </c>
    </row>
    <row r="2144" spans="1:2" x14ac:dyDescent="0.2">
      <c r="A2144">
        <v>4.3</v>
      </c>
      <c r="B2144">
        <v>21</v>
      </c>
    </row>
    <row r="2145" spans="1:2" x14ac:dyDescent="0.2">
      <c r="A2145">
        <v>3.8</v>
      </c>
      <c r="B2145">
        <v>48</v>
      </c>
    </row>
    <row r="2146" spans="1:2" x14ac:dyDescent="0.2">
      <c r="A2146">
        <v>3.7</v>
      </c>
      <c r="B2146">
        <v>25</v>
      </c>
    </row>
    <row r="2147" spans="1:2" x14ac:dyDescent="0.2">
      <c r="A2147">
        <v>4.8</v>
      </c>
      <c r="B2147">
        <v>32</v>
      </c>
    </row>
    <row r="2148" spans="1:2" x14ac:dyDescent="0.2">
      <c r="A2148">
        <v>4.5999999999999996</v>
      </c>
      <c r="B2148">
        <v>45</v>
      </c>
    </row>
    <row r="2149" spans="1:2" x14ac:dyDescent="0.2">
      <c r="A2149">
        <v>4.8</v>
      </c>
      <c r="B2149">
        <v>4</v>
      </c>
    </row>
    <row r="2150" spans="1:2" x14ac:dyDescent="0.2">
      <c r="A2150">
        <v>4.5999999999999996</v>
      </c>
      <c r="B2150">
        <v>19</v>
      </c>
    </row>
    <row r="2151" spans="1:2" x14ac:dyDescent="0.2">
      <c r="A2151">
        <v>4</v>
      </c>
      <c r="B2151">
        <v>1</v>
      </c>
    </row>
    <row r="2152" spans="1:2" x14ac:dyDescent="0.2">
      <c r="A2152">
        <v>2.6</v>
      </c>
      <c r="B2152">
        <v>12</v>
      </c>
    </row>
    <row r="2153" spans="1:2" x14ac:dyDescent="0.2">
      <c r="A2153">
        <v>2.6</v>
      </c>
      <c r="B2153">
        <v>18</v>
      </c>
    </row>
    <row r="2154" spans="1:2" x14ac:dyDescent="0.2">
      <c r="A2154">
        <v>4.5</v>
      </c>
      <c r="B2154">
        <v>43</v>
      </c>
    </row>
    <row r="2155" spans="1:2" x14ac:dyDescent="0.2">
      <c r="A2155">
        <v>4.2</v>
      </c>
      <c r="B2155">
        <v>31</v>
      </c>
    </row>
    <row r="2156" spans="1:2" x14ac:dyDescent="0.2">
      <c r="A2156">
        <v>3.4</v>
      </c>
      <c r="B2156">
        <v>33</v>
      </c>
    </row>
    <row r="2157" spans="1:2" x14ac:dyDescent="0.2">
      <c r="A2157">
        <v>3.7</v>
      </c>
      <c r="B2157">
        <v>46</v>
      </c>
    </row>
    <row r="2158" spans="1:2" x14ac:dyDescent="0.2">
      <c r="A2158">
        <v>3.6</v>
      </c>
      <c r="B2158">
        <v>41</v>
      </c>
    </row>
    <row r="2159" spans="1:2" x14ac:dyDescent="0.2">
      <c r="A2159">
        <v>4</v>
      </c>
      <c r="B2159">
        <v>41</v>
      </c>
    </row>
    <row r="2160" spans="1:2" x14ac:dyDescent="0.2">
      <c r="A2160">
        <v>4.5999999999999996</v>
      </c>
      <c r="B2160">
        <v>9</v>
      </c>
    </row>
    <row r="2161" spans="1:2" x14ac:dyDescent="0.2">
      <c r="A2161">
        <v>3</v>
      </c>
      <c r="B2161">
        <v>34</v>
      </c>
    </row>
    <row r="2162" spans="1:2" x14ac:dyDescent="0.2">
      <c r="A2162">
        <v>3.3</v>
      </c>
      <c r="B2162">
        <v>21</v>
      </c>
    </row>
    <row r="2163" spans="1:2" x14ac:dyDescent="0.2">
      <c r="A2163">
        <v>3.8</v>
      </c>
      <c r="B2163">
        <v>5</v>
      </c>
    </row>
    <row r="2164" spans="1:2" x14ac:dyDescent="0.2">
      <c r="A2164">
        <v>2.7</v>
      </c>
      <c r="B2164">
        <v>32</v>
      </c>
    </row>
    <row r="2165" spans="1:2" x14ac:dyDescent="0.2">
      <c r="A2165">
        <v>4.5</v>
      </c>
      <c r="B2165">
        <v>44</v>
      </c>
    </row>
    <row r="2166" spans="1:2" x14ac:dyDescent="0.2">
      <c r="A2166">
        <v>4.8</v>
      </c>
      <c r="B2166">
        <v>46</v>
      </c>
    </row>
    <row r="2167" spans="1:2" x14ac:dyDescent="0.2">
      <c r="A2167">
        <v>4.2</v>
      </c>
      <c r="B2167">
        <v>42</v>
      </c>
    </row>
    <row r="2168" spans="1:2" x14ac:dyDescent="0.2">
      <c r="A2168">
        <v>3.5</v>
      </c>
      <c r="B2168">
        <v>50</v>
      </c>
    </row>
    <row r="2169" spans="1:2" x14ac:dyDescent="0.2">
      <c r="A2169">
        <v>4.9000000000000004</v>
      </c>
      <c r="B2169">
        <v>33</v>
      </c>
    </row>
    <row r="2170" spans="1:2" x14ac:dyDescent="0.2">
      <c r="A2170">
        <v>4.0999999999999996</v>
      </c>
      <c r="B2170">
        <v>32</v>
      </c>
    </row>
    <row r="2171" spans="1:2" x14ac:dyDescent="0.2">
      <c r="A2171">
        <v>2.9</v>
      </c>
      <c r="B2171">
        <v>32</v>
      </c>
    </row>
    <row r="2172" spans="1:2" x14ac:dyDescent="0.2">
      <c r="A2172">
        <v>4</v>
      </c>
      <c r="B2172">
        <v>37</v>
      </c>
    </row>
    <row r="2173" spans="1:2" x14ac:dyDescent="0.2">
      <c r="A2173">
        <v>4.5999999999999996</v>
      </c>
      <c r="B2173">
        <v>9</v>
      </c>
    </row>
    <row r="2174" spans="1:2" x14ac:dyDescent="0.2">
      <c r="A2174">
        <v>2.8</v>
      </c>
      <c r="B2174">
        <v>6</v>
      </c>
    </row>
    <row r="2175" spans="1:2" x14ac:dyDescent="0.2">
      <c r="A2175">
        <v>5</v>
      </c>
      <c r="B2175">
        <v>36</v>
      </c>
    </row>
    <row r="2176" spans="1:2" x14ac:dyDescent="0.2">
      <c r="A2176">
        <v>2.9</v>
      </c>
      <c r="B2176">
        <v>1</v>
      </c>
    </row>
    <row r="2177" spans="1:2" x14ac:dyDescent="0.2">
      <c r="A2177">
        <v>3.3</v>
      </c>
      <c r="B2177">
        <v>48</v>
      </c>
    </row>
    <row r="2178" spans="1:2" x14ac:dyDescent="0.2">
      <c r="A2178">
        <v>3.4</v>
      </c>
      <c r="B2178">
        <v>44</v>
      </c>
    </row>
    <row r="2179" spans="1:2" x14ac:dyDescent="0.2">
      <c r="A2179">
        <v>3</v>
      </c>
      <c r="B2179">
        <v>9</v>
      </c>
    </row>
    <row r="2180" spans="1:2" x14ac:dyDescent="0.2">
      <c r="A2180">
        <v>4.7</v>
      </c>
      <c r="B2180">
        <v>32</v>
      </c>
    </row>
    <row r="2181" spans="1:2" x14ac:dyDescent="0.2">
      <c r="A2181">
        <v>2.9</v>
      </c>
      <c r="B2181">
        <v>14</v>
      </c>
    </row>
    <row r="2182" spans="1:2" x14ac:dyDescent="0.2">
      <c r="A2182">
        <v>4.0999999999999996</v>
      </c>
      <c r="B2182">
        <v>43</v>
      </c>
    </row>
    <row r="2183" spans="1:2" x14ac:dyDescent="0.2">
      <c r="A2183">
        <v>3.2</v>
      </c>
      <c r="B2183">
        <v>32</v>
      </c>
    </row>
    <row r="2184" spans="1:2" x14ac:dyDescent="0.2">
      <c r="A2184">
        <v>2.7</v>
      </c>
      <c r="B2184">
        <v>26</v>
      </c>
    </row>
    <row r="2185" spans="1:2" x14ac:dyDescent="0.2">
      <c r="A2185">
        <v>4.7</v>
      </c>
      <c r="B2185">
        <v>2</v>
      </c>
    </row>
    <row r="2186" spans="1:2" x14ac:dyDescent="0.2">
      <c r="A2186">
        <v>3.2</v>
      </c>
      <c r="B2186">
        <v>16</v>
      </c>
    </row>
    <row r="2187" spans="1:2" x14ac:dyDescent="0.2">
      <c r="A2187">
        <v>2.5</v>
      </c>
      <c r="B2187">
        <v>50</v>
      </c>
    </row>
    <row r="2188" spans="1:2" x14ac:dyDescent="0.2">
      <c r="A2188">
        <v>4.3</v>
      </c>
      <c r="B2188">
        <v>6</v>
      </c>
    </row>
    <row r="2189" spans="1:2" x14ac:dyDescent="0.2">
      <c r="A2189">
        <v>4.4000000000000004</v>
      </c>
      <c r="B2189">
        <v>20</v>
      </c>
    </row>
    <row r="2190" spans="1:2" x14ac:dyDescent="0.2">
      <c r="A2190">
        <v>4.7</v>
      </c>
      <c r="B2190">
        <v>9</v>
      </c>
    </row>
    <row r="2191" spans="1:2" x14ac:dyDescent="0.2">
      <c r="A2191">
        <v>4</v>
      </c>
      <c r="B2191">
        <v>47</v>
      </c>
    </row>
    <row r="2192" spans="1:2" x14ac:dyDescent="0.2">
      <c r="A2192">
        <v>4.5999999999999996</v>
      </c>
      <c r="B2192">
        <v>33</v>
      </c>
    </row>
    <row r="2193" spans="1:2" x14ac:dyDescent="0.2">
      <c r="A2193">
        <v>3.8</v>
      </c>
      <c r="B2193">
        <v>46</v>
      </c>
    </row>
    <row r="2194" spans="1:2" x14ac:dyDescent="0.2">
      <c r="A2194">
        <v>3.2</v>
      </c>
      <c r="B2194">
        <v>9</v>
      </c>
    </row>
    <row r="2195" spans="1:2" x14ac:dyDescent="0.2">
      <c r="A2195">
        <v>5</v>
      </c>
      <c r="B2195">
        <v>8</v>
      </c>
    </row>
    <row r="2196" spans="1:2" x14ac:dyDescent="0.2">
      <c r="A2196">
        <v>3.5</v>
      </c>
      <c r="B2196">
        <v>48</v>
      </c>
    </row>
    <row r="2197" spans="1:2" x14ac:dyDescent="0.2">
      <c r="A2197">
        <v>3.7</v>
      </c>
      <c r="B2197">
        <v>2</v>
      </c>
    </row>
    <row r="2198" spans="1:2" x14ac:dyDescent="0.2">
      <c r="A2198">
        <v>4.8</v>
      </c>
      <c r="B2198">
        <v>31</v>
      </c>
    </row>
    <row r="2199" spans="1:2" x14ac:dyDescent="0.2">
      <c r="A2199">
        <v>3.7</v>
      </c>
      <c r="B2199">
        <v>40</v>
      </c>
    </row>
    <row r="2200" spans="1:2" x14ac:dyDescent="0.2">
      <c r="A2200">
        <v>3.5</v>
      </c>
      <c r="B2200">
        <v>35</v>
      </c>
    </row>
    <row r="2201" spans="1:2" x14ac:dyDescent="0.2">
      <c r="A2201">
        <v>4.9000000000000004</v>
      </c>
      <c r="B2201">
        <v>40</v>
      </c>
    </row>
    <row r="2202" spans="1:2" x14ac:dyDescent="0.2">
      <c r="A2202">
        <v>4.7</v>
      </c>
      <c r="B2202">
        <v>27</v>
      </c>
    </row>
    <row r="2203" spans="1:2" x14ac:dyDescent="0.2">
      <c r="A2203">
        <v>4.9000000000000004</v>
      </c>
      <c r="B2203">
        <v>10</v>
      </c>
    </row>
    <row r="2204" spans="1:2" x14ac:dyDescent="0.2">
      <c r="A2204">
        <v>4.3</v>
      </c>
      <c r="B2204">
        <v>23</v>
      </c>
    </row>
    <row r="2205" spans="1:2" x14ac:dyDescent="0.2">
      <c r="A2205">
        <v>3.1</v>
      </c>
      <c r="B2205">
        <v>32</v>
      </c>
    </row>
    <row r="2206" spans="1:2" x14ac:dyDescent="0.2">
      <c r="A2206">
        <v>3.4</v>
      </c>
      <c r="B2206">
        <v>6</v>
      </c>
    </row>
    <row r="2207" spans="1:2" x14ac:dyDescent="0.2">
      <c r="A2207">
        <v>2.7</v>
      </c>
      <c r="B2207">
        <v>27</v>
      </c>
    </row>
    <row r="2208" spans="1:2" x14ac:dyDescent="0.2">
      <c r="A2208">
        <v>2.6</v>
      </c>
      <c r="B2208">
        <v>25</v>
      </c>
    </row>
    <row r="2209" spans="1:2" x14ac:dyDescent="0.2">
      <c r="A2209">
        <v>2.9</v>
      </c>
      <c r="B2209">
        <v>11</v>
      </c>
    </row>
    <row r="2210" spans="1:2" x14ac:dyDescent="0.2">
      <c r="A2210">
        <v>2.7</v>
      </c>
      <c r="B2210">
        <v>23</v>
      </c>
    </row>
    <row r="2211" spans="1:2" x14ac:dyDescent="0.2">
      <c r="A2211">
        <v>4.5</v>
      </c>
      <c r="B2211">
        <v>44</v>
      </c>
    </row>
    <row r="2212" spans="1:2" x14ac:dyDescent="0.2">
      <c r="A2212">
        <v>3.1</v>
      </c>
      <c r="B2212">
        <v>35</v>
      </c>
    </row>
    <row r="2213" spans="1:2" x14ac:dyDescent="0.2">
      <c r="A2213">
        <v>3.2</v>
      </c>
      <c r="B2213">
        <v>45</v>
      </c>
    </row>
    <row r="2214" spans="1:2" x14ac:dyDescent="0.2">
      <c r="A2214">
        <v>3.3</v>
      </c>
      <c r="B2214">
        <v>22</v>
      </c>
    </row>
    <row r="2215" spans="1:2" x14ac:dyDescent="0.2">
      <c r="A2215">
        <v>2.9</v>
      </c>
      <c r="B2215">
        <v>18</v>
      </c>
    </row>
    <row r="2216" spans="1:2" x14ac:dyDescent="0.2">
      <c r="A2216">
        <v>4.0999999999999996</v>
      </c>
      <c r="B2216">
        <v>20</v>
      </c>
    </row>
    <row r="2217" spans="1:2" x14ac:dyDescent="0.2">
      <c r="A2217">
        <v>2.7</v>
      </c>
      <c r="B2217">
        <v>28</v>
      </c>
    </row>
    <row r="2218" spans="1:2" x14ac:dyDescent="0.2">
      <c r="A2218">
        <v>4</v>
      </c>
      <c r="B2218">
        <v>15</v>
      </c>
    </row>
    <row r="2219" spans="1:2" x14ac:dyDescent="0.2">
      <c r="A2219">
        <v>2.6</v>
      </c>
      <c r="B2219">
        <v>42</v>
      </c>
    </row>
    <row r="2220" spans="1:2" x14ac:dyDescent="0.2">
      <c r="A2220">
        <v>3.5</v>
      </c>
      <c r="B2220">
        <v>20</v>
      </c>
    </row>
    <row r="2221" spans="1:2" x14ac:dyDescent="0.2">
      <c r="A2221">
        <v>2.8</v>
      </c>
      <c r="B2221">
        <v>16</v>
      </c>
    </row>
    <row r="2222" spans="1:2" x14ac:dyDescent="0.2">
      <c r="A2222">
        <v>4.5</v>
      </c>
      <c r="B2222">
        <v>47</v>
      </c>
    </row>
    <row r="2223" spans="1:2" x14ac:dyDescent="0.2">
      <c r="A2223">
        <v>3</v>
      </c>
      <c r="B2223">
        <v>34</v>
      </c>
    </row>
    <row r="2224" spans="1:2" x14ac:dyDescent="0.2">
      <c r="A2224">
        <v>4.4000000000000004</v>
      </c>
      <c r="B2224">
        <v>30</v>
      </c>
    </row>
    <row r="2225" spans="1:2" x14ac:dyDescent="0.2">
      <c r="A2225">
        <v>4.7</v>
      </c>
      <c r="B2225">
        <v>5</v>
      </c>
    </row>
    <row r="2226" spans="1:2" x14ac:dyDescent="0.2">
      <c r="A2226">
        <v>4.3</v>
      </c>
      <c r="B2226">
        <v>38</v>
      </c>
    </row>
    <row r="2227" spans="1:2" x14ac:dyDescent="0.2">
      <c r="A2227">
        <v>4.8</v>
      </c>
      <c r="B2227">
        <v>18</v>
      </c>
    </row>
    <row r="2228" spans="1:2" x14ac:dyDescent="0.2">
      <c r="A2228">
        <v>4.8</v>
      </c>
      <c r="B2228">
        <v>28</v>
      </c>
    </row>
    <row r="2229" spans="1:2" x14ac:dyDescent="0.2">
      <c r="A2229">
        <v>4.4000000000000004</v>
      </c>
      <c r="B2229">
        <v>42</v>
      </c>
    </row>
    <row r="2230" spans="1:2" x14ac:dyDescent="0.2">
      <c r="A2230">
        <v>3.7</v>
      </c>
      <c r="B2230">
        <v>5</v>
      </c>
    </row>
    <row r="2231" spans="1:2" x14ac:dyDescent="0.2">
      <c r="A2231">
        <v>3.9</v>
      </c>
      <c r="B2231">
        <v>50</v>
      </c>
    </row>
    <row r="2232" spans="1:2" x14ac:dyDescent="0.2">
      <c r="A2232">
        <v>3.8</v>
      </c>
      <c r="B2232">
        <v>33</v>
      </c>
    </row>
    <row r="2233" spans="1:2" x14ac:dyDescent="0.2">
      <c r="A2233">
        <v>4.0999999999999996</v>
      </c>
      <c r="B2233">
        <v>1</v>
      </c>
    </row>
    <row r="2234" spans="1:2" x14ac:dyDescent="0.2">
      <c r="A2234">
        <v>4</v>
      </c>
      <c r="B2234">
        <v>14</v>
      </c>
    </row>
    <row r="2235" spans="1:2" x14ac:dyDescent="0.2">
      <c r="A2235">
        <v>4.5</v>
      </c>
      <c r="B2235">
        <v>48</v>
      </c>
    </row>
    <row r="2236" spans="1:2" x14ac:dyDescent="0.2">
      <c r="A2236">
        <v>4</v>
      </c>
      <c r="B2236">
        <v>26</v>
      </c>
    </row>
    <row r="2237" spans="1:2" x14ac:dyDescent="0.2">
      <c r="A2237">
        <v>4.5</v>
      </c>
      <c r="B2237">
        <v>44</v>
      </c>
    </row>
    <row r="2238" spans="1:2" x14ac:dyDescent="0.2">
      <c r="A2238">
        <v>2.7</v>
      </c>
      <c r="B2238">
        <v>18</v>
      </c>
    </row>
    <row r="2239" spans="1:2" x14ac:dyDescent="0.2">
      <c r="A2239">
        <v>3.8</v>
      </c>
      <c r="B2239">
        <v>31</v>
      </c>
    </row>
    <row r="2240" spans="1:2" x14ac:dyDescent="0.2">
      <c r="A2240">
        <v>3.8</v>
      </c>
      <c r="B2240">
        <v>18</v>
      </c>
    </row>
    <row r="2241" spans="1:2" x14ac:dyDescent="0.2">
      <c r="A2241">
        <v>3.8</v>
      </c>
      <c r="B2241">
        <v>41</v>
      </c>
    </row>
    <row r="2242" spans="1:2" x14ac:dyDescent="0.2">
      <c r="A2242">
        <v>4.3</v>
      </c>
      <c r="B2242">
        <v>18</v>
      </c>
    </row>
    <row r="2243" spans="1:2" x14ac:dyDescent="0.2">
      <c r="A2243">
        <v>3.5</v>
      </c>
      <c r="B2243">
        <v>3</v>
      </c>
    </row>
    <row r="2244" spans="1:2" x14ac:dyDescent="0.2">
      <c r="A2244">
        <v>3.8</v>
      </c>
      <c r="B2244">
        <v>5</v>
      </c>
    </row>
    <row r="2245" spans="1:2" x14ac:dyDescent="0.2">
      <c r="A2245">
        <v>3.7</v>
      </c>
      <c r="B2245">
        <v>13</v>
      </c>
    </row>
    <row r="2246" spans="1:2" x14ac:dyDescent="0.2">
      <c r="A2246">
        <v>4.8</v>
      </c>
      <c r="B2246">
        <v>22</v>
      </c>
    </row>
    <row r="2247" spans="1:2" x14ac:dyDescent="0.2">
      <c r="A2247">
        <v>4.9000000000000004</v>
      </c>
      <c r="B2247">
        <v>45</v>
      </c>
    </row>
    <row r="2248" spans="1:2" x14ac:dyDescent="0.2">
      <c r="A2248">
        <v>4.3</v>
      </c>
      <c r="B2248">
        <v>39</v>
      </c>
    </row>
    <row r="2249" spans="1:2" x14ac:dyDescent="0.2">
      <c r="A2249">
        <v>4.4000000000000004</v>
      </c>
      <c r="B2249">
        <v>18</v>
      </c>
    </row>
    <row r="2250" spans="1:2" x14ac:dyDescent="0.2">
      <c r="A2250">
        <v>3.4</v>
      </c>
      <c r="B2250">
        <v>19</v>
      </c>
    </row>
    <row r="2251" spans="1:2" x14ac:dyDescent="0.2">
      <c r="A2251">
        <v>4.3</v>
      </c>
      <c r="B2251">
        <v>29</v>
      </c>
    </row>
    <row r="2252" spans="1:2" x14ac:dyDescent="0.2">
      <c r="A2252">
        <v>4.5999999999999996</v>
      </c>
      <c r="B2252">
        <v>19</v>
      </c>
    </row>
    <row r="2253" spans="1:2" x14ac:dyDescent="0.2">
      <c r="A2253">
        <v>3.8</v>
      </c>
      <c r="B2253">
        <v>22</v>
      </c>
    </row>
    <row r="2254" spans="1:2" x14ac:dyDescent="0.2">
      <c r="A2254">
        <v>3.9</v>
      </c>
      <c r="B2254">
        <v>21</v>
      </c>
    </row>
    <row r="2255" spans="1:2" x14ac:dyDescent="0.2">
      <c r="A2255">
        <v>2.6</v>
      </c>
      <c r="B2255">
        <v>22</v>
      </c>
    </row>
    <row r="2256" spans="1:2" x14ac:dyDescent="0.2">
      <c r="A2256">
        <v>4.2</v>
      </c>
      <c r="B2256">
        <v>44</v>
      </c>
    </row>
    <row r="2257" spans="1:2" x14ac:dyDescent="0.2">
      <c r="A2257">
        <v>4.5999999999999996</v>
      </c>
      <c r="B2257">
        <v>42</v>
      </c>
    </row>
    <row r="2258" spans="1:2" x14ac:dyDescent="0.2">
      <c r="A2258">
        <v>5</v>
      </c>
      <c r="B2258">
        <v>33</v>
      </c>
    </row>
    <row r="2259" spans="1:2" x14ac:dyDescent="0.2">
      <c r="A2259">
        <v>4.2</v>
      </c>
      <c r="B2259">
        <v>6</v>
      </c>
    </row>
    <row r="2260" spans="1:2" x14ac:dyDescent="0.2">
      <c r="A2260">
        <v>4.3</v>
      </c>
      <c r="B2260">
        <v>44</v>
      </c>
    </row>
    <row r="2261" spans="1:2" x14ac:dyDescent="0.2">
      <c r="A2261">
        <v>3.3</v>
      </c>
      <c r="B2261">
        <v>24</v>
      </c>
    </row>
    <row r="2262" spans="1:2" x14ac:dyDescent="0.2">
      <c r="A2262">
        <v>4.9000000000000004</v>
      </c>
      <c r="B2262">
        <v>16</v>
      </c>
    </row>
    <row r="2263" spans="1:2" x14ac:dyDescent="0.2">
      <c r="A2263">
        <v>4.4000000000000004</v>
      </c>
      <c r="B2263">
        <v>12</v>
      </c>
    </row>
    <row r="2264" spans="1:2" x14ac:dyDescent="0.2">
      <c r="A2264">
        <v>3.1</v>
      </c>
      <c r="B2264">
        <v>50</v>
      </c>
    </row>
    <row r="2265" spans="1:2" x14ac:dyDescent="0.2">
      <c r="A2265">
        <v>3.5</v>
      </c>
      <c r="B2265">
        <v>42</v>
      </c>
    </row>
    <row r="2266" spans="1:2" x14ac:dyDescent="0.2">
      <c r="A2266">
        <v>3.9</v>
      </c>
      <c r="B2266">
        <v>50</v>
      </c>
    </row>
    <row r="2267" spans="1:2" x14ac:dyDescent="0.2">
      <c r="A2267">
        <v>3.9</v>
      </c>
      <c r="B2267">
        <v>10</v>
      </c>
    </row>
    <row r="2268" spans="1:2" x14ac:dyDescent="0.2">
      <c r="A2268">
        <v>4.3</v>
      </c>
      <c r="B2268">
        <v>32</v>
      </c>
    </row>
    <row r="2269" spans="1:2" x14ac:dyDescent="0.2">
      <c r="A2269">
        <v>3.8</v>
      </c>
      <c r="B2269">
        <v>37</v>
      </c>
    </row>
    <row r="2270" spans="1:2" x14ac:dyDescent="0.2">
      <c r="A2270">
        <v>2.7</v>
      </c>
      <c r="B2270">
        <v>15</v>
      </c>
    </row>
    <row r="2271" spans="1:2" x14ac:dyDescent="0.2">
      <c r="A2271">
        <v>4.4000000000000004</v>
      </c>
      <c r="B2271">
        <v>27</v>
      </c>
    </row>
    <row r="2272" spans="1:2" x14ac:dyDescent="0.2">
      <c r="A2272">
        <v>3.5</v>
      </c>
      <c r="B2272">
        <v>7</v>
      </c>
    </row>
    <row r="2273" spans="1:2" x14ac:dyDescent="0.2">
      <c r="A2273">
        <v>3.4</v>
      </c>
      <c r="B2273">
        <v>49</v>
      </c>
    </row>
    <row r="2274" spans="1:2" x14ac:dyDescent="0.2">
      <c r="A2274">
        <v>4</v>
      </c>
      <c r="B2274">
        <v>44</v>
      </c>
    </row>
    <row r="2275" spans="1:2" x14ac:dyDescent="0.2">
      <c r="A2275">
        <v>4.8</v>
      </c>
      <c r="B2275">
        <v>13</v>
      </c>
    </row>
    <row r="2276" spans="1:2" x14ac:dyDescent="0.2">
      <c r="A2276">
        <v>4.5</v>
      </c>
      <c r="B2276">
        <v>38</v>
      </c>
    </row>
    <row r="2277" spans="1:2" x14ac:dyDescent="0.2">
      <c r="A2277">
        <v>4.4000000000000004</v>
      </c>
      <c r="B2277">
        <v>10</v>
      </c>
    </row>
    <row r="2278" spans="1:2" x14ac:dyDescent="0.2">
      <c r="A2278">
        <v>4.0999999999999996</v>
      </c>
      <c r="B2278">
        <v>25</v>
      </c>
    </row>
    <row r="2279" spans="1:2" x14ac:dyDescent="0.2">
      <c r="A2279">
        <v>4.5999999999999996</v>
      </c>
      <c r="B2279">
        <v>18</v>
      </c>
    </row>
    <row r="2280" spans="1:2" x14ac:dyDescent="0.2">
      <c r="A2280">
        <v>3.8</v>
      </c>
      <c r="B2280">
        <v>6</v>
      </c>
    </row>
    <row r="2281" spans="1:2" x14ac:dyDescent="0.2">
      <c r="A2281">
        <v>2.9</v>
      </c>
      <c r="B2281">
        <v>35</v>
      </c>
    </row>
    <row r="2282" spans="1:2" x14ac:dyDescent="0.2">
      <c r="A2282">
        <v>2.8</v>
      </c>
      <c r="B2282">
        <v>31</v>
      </c>
    </row>
    <row r="2283" spans="1:2" x14ac:dyDescent="0.2">
      <c r="A2283">
        <v>3</v>
      </c>
      <c r="B2283">
        <v>41</v>
      </c>
    </row>
    <row r="2284" spans="1:2" x14ac:dyDescent="0.2">
      <c r="A2284">
        <v>4.2</v>
      </c>
      <c r="B2284">
        <v>8</v>
      </c>
    </row>
    <row r="2285" spans="1:2" x14ac:dyDescent="0.2">
      <c r="A2285">
        <v>4.0999999999999996</v>
      </c>
      <c r="B2285">
        <v>34</v>
      </c>
    </row>
    <row r="2286" spans="1:2" x14ac:dyDescent="0.2">
      <c r="A2286">
        <v>4.0999999999999996</v>
      </c>
      <c r="B2286">
        <v>20</v>
      </c>
    </row>
    <row r="2287" spans="1:2" x14ac:dyDescent="0.2">
      <c r="A2287">
        <v>4.5999999999999996</v>
      </c>
      <c r="B2287">
        <v>38</v>
      </c>
    </row>
    <row r="2288" spans="1:2" x14ac:dyDescent="0.2">
      <c r="A2288">
        <v>2.5</v>
      </c>
      <c r="B2288">
        <v>35</v>
      </c>
    </row>
    <row r="2289" spans="1:2" x14ac:dyDescent="0.2">
      <c r="A2289">
        <v>3</v>
      </c>
      <c r="B2289">
        <v>6</v>
      </c>
    </row>
    <row r="2290" spans="1:2" x14ac:dyDescent="0.2">
      <c r="A2290">
        <v>3.8</v>
      </c>
      <c r="B2290">
        <v>50</v>
      </c>
    </row>
    <row r="2291" spans="1:2" x14ac:dyDescent="0.2">
      <c r="A2291">
        <v>4.0999999999999996</v>
      </c>
      <c r="B2291">
        <v>47</v>
      </c>
    </row>
    <row r="2292" spans="1:2" x14ac:dyDescent="0.2">
      <c r="A2292">
        <v>3.3</v>
      </c>
      <c r="B2292">
        <v>23</v>
      </c>
    </row>
    <row r="2293" spans="1:2" x14ac:dyDescent="0.2">
      <c r="A2293">
        <v>5</v>
      </c>
      <c r="B2293">
        <v>13</v>
      </c>
    </row>
    <row r="2294" spans="1:2" x14ac:dyDescent="0.2">
      <c r="A2294">
        <v>3.8</v>
      </c>
      <c r="B2294">
        <v>31</v>
      </c>
    </row>
    <row r="2295" spans="1:2" x14ac:dyDescent="0.2">
      <c r="A2295">
        <v>3.3</v>
      </c>
      <c r="B2295">
        <v>16</v>
      </c>
    </row>
    <row r="2296" spans="1:2" x14ac:dyDescent="0.2">
      <c r="A2296">
        <v>5</v>
      </c>
      <c r="B2296">
        <v>40</v>
      </c>
    </row>
    <row r="2297" spans="1:2" x14ac:dyDescent="0.2">
      <c r="A2297">
        <v>2.9</v>
      </c>
      <c r="B2297">
        <v>45</v>
      </c>
    </row>
    <row r="2298" spans="1:2" x14ac:dyDescent="0.2">
      <c r="A2298">
        <v>2.5</v>
      </c>
      <c r="B2298">
        <v>50</v>
      </c>
    </row>
    <row r="2299" spans="1:2" x14ac:dyDescent="0.2">
      <c r="A2299">
        <v>4.7</v>
      </c>
      <c r="B2299">
        <v>1</v>
      </c>
    </row>
    <row r="2300" spans="1:2" x14ac:dyDescent="0.2">
      <c r="A2300">
        <v>2.9</v>
      </c>
      <c r="B2300">
        <v>10</v>
      </c>
    </row>
    <row r="2301" spans="1:2" x14ac:dyDescent="0.2">
      <c r="A2301">
        <v>3.7</v>
      </c>
      <c r="B2301">
        <v>48</v>
      </c>
    </row>
    <row r="2302" spans="1:2" x14ac:dyDescent="0.2">
      <c r="A2302">
        <v>4.4000000000000004</v>
      </c>
      <c r="B2302">
        <v>38</v>
      </c>
    </row>
    <row r="2303" spans="1:2" x14ac:dyDescent="0.2">
      <c r="A2303">
        <v>2.9</v>
      </c>
      <c r="B2303">
        <v>21</v>
      </c>
    </row>
    <row r="2304" spans="1:2" x14ac:dyDescent="0.2">
      <c r="A2304">
        <v>3.6</v>
      </c>
      <c r="B2304">
        <v>38</v>
      </c>
    </row>
    <row r="2305" spans="1:2" x14ac:dyDescent="0.2">
      <c r="A2305">
        <v>4.8</v>
      </c>
      <c r="B2305">
        <v>31</v>
      </c>
    </row>
    <row r="2306" spans="1:2" x14ac:dyDescent="0.2">
      <c r="A2306">
        <v>4.7</v>
      </c>
      <c r="B2306">
        <v>9</v>
      </c>
    </row>
    <row r="2307" spans="1:2" x14ac:dyDescent="0.2">
      <c r="A2307">
        <v>2.6</v>
      </c>
      <c r="B2307">
        <v>47</v>
      </c>
    </row>
    <row r="2308" spans="1:2" x14ac:dyDescent="0.2">
      <c r="A2308">
        <v>3.4</v>
      </c>
      <c r="B2308">
        <v>8</v>
      </c>
    </row>
    <row r="2309" spans="1:2" x14ac:dyDescent="0.2">
      <c r="A2309">
        <v>3.5</v>
      </c>
      <c r="B2309">
        <v>30</v>
      </c>
    </row>
    <row r="2310" spans="1:2" x14ac:dyDescent="0.2">
      <c r="A2310">
        <v>3.4</v>
      </c>
      <c r="B2310">
        <v>22</v>
      </c>
    </row>
    <row r="2311" spans="1:2" x14ac:dyDescent="0.2">
      <c r="A2311">
        <v>5</v>
      </c>
      <c r="B2311">
        <v>3</v>
      </c>
    </row>
    <row r="2312" spans="1:2" x14ac:dyDescent="0.2">
      <c r="A2312">
        <v>4.5999999999999996</v>
      </c>
      <c r="B2312">
        <v>15</v>
      </c>
    </row>
    <row r="2313" spans="1:2" x14ac:dyDescent="0.2">
      <c r="A2313">
        <v>4.8</v>
      </c>
      <c r="B2313">
        <v>10</v>
      </c>
    </row>
    <row r="2314" spans="1:2" x14ac:dyDescent="0.2">
      <c r="A2314">
        <v>3.7</v>
      </c>
      <c r="B2314">
        <v>19</v>
      </c>
    </row>
    <row r="2315" spans="1:2" x14ac:dyDescent="0.2">
      <c r="A2315">
        <v>4.7</v>
      </c>
      <c r="B2315">
        <v>36</v>
      </c>
    </row>
    <row r="2316" spans="1:2" x14ac:dyDescent="0.2">
      <c r="A2316">
        <v>4.4000000000000004</v>
      </c>
      <c r="B2316">
        <v>12</v>
      </c>
    </row>
    <row r="2317" spans="1:2" x14ac:dyDescent="0.2">
      <c r="A2317">
        <v>3.5</v>
      </c>
      <c r="B2317">
        <v>49</v>
      </c>
    </row>
    <row r="2318" spans="1:2" x14ac:dyDescent="0.2">
      <c r="A2318">
        <v>3.8</v>
      </c>
      <c r="B2318">
        <v>7</v>
      </c>
    </row>
    <row r="2319" spans="1:2" x14ac:dyDescent="0.2">
      <c r="A2319">
        <v>4.7</v>
      </c>
      <c r="B2319">
        <v>28</v>
      </c>
    </row>
    <row r="2320" spans="1:2" x14ac:dyDescent="0.2">
      <c r="A2320">
        <v>3.1</v>
      </c>
      <c r="B2320">
        <v>30</v>
      </c>
    </row>
    <row r="2321" spans="1:2" x14ac:dyDescent="0.2">
      <c r="A2321">
        <v>5</v>
      </c>
      <c r="B2321">
        <v>29</v>
      </c>
    </row>
    <row r="2322" spans="1:2" x14ac:dyDescent="0.2">
      <c r="A2322">
        <v>3.7</v>
      </c>
      <c r="B2322">
        <v>9</v>
      </c>
    </row>
    <row r="2323" spans="1:2" x14ac:dyDescent="0.2">
      <c r="A2323">
        <v>3</v>
      </c>
      <c r="B2323">
        <v>27</v>
      </c>
    </row>
    <row r="2324" spans="1:2" x14ac:dyDescent="0.2">
      <c r="A2324">
        <v>4.5</v>
      </c>
      <c r="B2324">
        <v>21</v>
      </c>
    </row>
    <row r="2325" spans="1:2" x14ac:dyDescent="0.2">
      <c r="A2325">
        <v>4.7</v>
      </c>
      <c r="B2325">
        <v>36</v>
      </c>
    </row>
    <row r="2326" spans="1:2" x14ac:dyDescent="0.2">
      <c r="A2326">
        <v>3.5</v>
      </c>
      <c r="B2326">
        <v>19</v>
      </c>
    </row>
    <row r="2327" spans="1:2" x14ac:dyDescent="0.2">
      <c r="A2327">
        <v>4.4000000000000004</v>
      </c>
      <c r="B2327">
        <v>47</v>
      </c>
    </row>
    <row r="2328" spans="1:2" x14ac:dyDescent="0.2">
      <c r="A2328">
        <v>2.6</v>
      </c>
      <c r="B2328">
        <v>38</v>
      </c>
    </row>
    <row r="2329" spans="1:2" x14ac:dyDescent="0.2">
      <c r="A2329">
        <v>4.2</v>
      </c>
      <c r="B2329">
        <v>22</v>
      </c>
    </row>
    <row r="2330" spans="1:2" x14ac:dyDescent="0.2">
      <c r="A2330">
        <v>2.6</v>
      </c>
      <c r="B2330">
        <v>29</v>
      </c>
    </row>
    <row r="2331" spans="1:2" x14ac:dyDescent="0.2">
      <c r="A2331">
        <v>4.8</v>
      </c>
      <c r="B2331">
        <v>42</v>
      </c>
    </row>
    <row r="2332" spans="1:2" x14ac:dyDescent="0.2">
      <c r="A2332">
        <v>2.9</v>
      </c>
      <c r="B2332">
        <v>47</v>
      </c>
    </row>
    <row r="2333" spans="1:2" x14ac:dyDescent="0.2">
      <c r="A2333">
        <v>4.3</v>
      </c>
      <c r="B2333">
        <v>10</v>
      </c>
    </row>
    <row r="2334" spans="1:2" x14ac:dyDescent="0.2">
      <c r="A2334">
        <v>2.6</v>
      </c>
      <c r="B2334">
        <v>10</v>
      </c>
    </row>
    <row r="2335" spans="1:2" x14ac:dyDescent="0.2">
      <c r="A2335">
        <v>3.8</v>
      </c>
      <c r="B2335">
        <v>1</v>
      </c>
    </row>
    <row r="2336" spans="1:2" x14ac:dyDescent="0.2">
      <c r="A2336">
        <v>4.2</v>
      </c>
      <c r="B2336">
        <v>7</v>
      </c>
    </row>
    <row r="2337" spans="1:2" x14ac:dyDescent="0.2">
      <c r="A2337">
        <v>3.9</v>
      </c>
      <c r="B2337">
        <v>10</v>
      </c>
    </row>
    <row r="2338" spans="1:2" x14ac:dyDescent="0.2">
      <c r="A2338">
        <v>3.1</v>
      </c>
      <c r="B2338">
        <v>11</v>
      </c>
    </row>
    <row r="2339" spans="1:2" x14ac:dyDescent="0.2">
      <c r="A2339">
        <v>3.6</v>
      </c>
      <c r="B2339">
        <v>5</v>
      </c>
    </row>
    <row r="2340" spans="1:2" x14ac:dyDescent="0.2">
      <c r="A2340">
        <v>4</v>
      </c>
      <c r="B2340">
        <v>21</v>
      </c>
    </row>
    <row r="2341" spans="1:2" x14ac:dyDescent="0.2">
      <c r="A2341">
        <v>3.4</v>
      </c>
      <c r="B2341">
        <v>24</v>
      </c>
    </row>
    <row r="2342" spans="1:2" x14ac:dyDescent="0.2">
      <c r="A2342">
        <v>2.6</v>
      </c>
      <c r="B2342">
        <v>37</v>
      </c>
    </row>
    <row r="2343" spans="1:2" x14ac:dyDescent="0.2">
      <c r="A2343">
        <v>4.5</v>
      </c>
      <c r="B2343">
        <v>22</v>
      </c>
    </row>
    <row r="2344" spans="1:2" x14ac:dyDescent="0.2">
      <c r="A2344">
        <v>4.9000000000000004</v>
      </c>
      <c r="B2344">
        <v>16</v>
      </c>
    </row>
    <row r="2345" spans="1:2" x14ac:dyDescent="0.2">
      <c r="A2345">
        <v>4.4000000000000004</v>
      </c>
      <c r="B2345">
        <v>44</v>
      </c>
    </row>
    <row r="2346" spans="1:2" x14ac:dyDescent="0.2">
      <c r="A2346">
        <v>3.5</v>
      </c>
      <c r="B2346">
        <v>14</v>
      </c>
    </row>
    <row r="2347" spans="1:2" x14ac:dyDescent="0.2">
      <c r="A2347">
        <v>3.3</v>
      </c>
      <c r="B2347">
        <v>23</v>
      </c>
    </row>
    <row r="2348" spans="1:2" x14ac:dyDescent="0.2">
      <c r="A2348">
        <v>3.1</v>
      </c>
      <c r="B2348">
        <v>46</v>
      </c>
    </row>
    <row r="2349" spans="1:2" x14ac:dyDescent="0.2">
      <c r="A2349">
        <v>4.2</v>
      </c>
      <c r="B2349">
        <v>46</v>
      </c>
    </row>
    <row r="2350" spans="1:2" x14ac:dyDescent="0.2">
      <c r="A2350">
        <v>4.9000000000000004</v>
      </c>
      <c r="B2350">
        <v>16</v>
      </c>
    </row>
    <row r="2351" spans="1:2" x14ac:dyDescent="0.2">
      <c r="A2351">
        <v>3.9</v>
      </c>
      <c r="B2351">
        <v>40</v>
      </c>
    </row>
    <row r="2352" spans="1:2" x14ac:dyDescent="0.2">
      <c r="A2352">
        <v>4.2</v>
      </c>
      <c r="B2352">
        <v>21</v>
      </c>
    </row>
    <row r="2353" spans="1:2" x14ac:dyDescent="0.2">
      <c r="A2353">
        <v>4.9000000000000004</v>
      </c>
      <c r="B2353">
        <v>25</v>
      </c>
    </row>
    <row r="2354" spans="1:2" x14ac:dyDescent="0.2">
      <c r="A2354">
        <v>2.8</v>
      </c>
      <c r="B2354">
        <v>25</v>
      </c>
    </row>
    <row r="2355" spans="1:2" x14ac:dyDescent="0.2">
      <c r="A2355">
        <v>4.0999999999999996</v>
      </c>
      <c r="B2355">
        <v>25</v>
      </c>
    </row>
    <row r="2356" spans="1:2" x14ac:dyDescent="0.2">
      <c r="A2356">
        <v>4.8</v>
      </c>
      <c r="B2356">
        <v>27</v>
      </c>
    </row>
    <row r="2357" spans="1:2" x14ac:dyDescent="0.2">
      <c r="A2357">
        <v>4.0999999999999996</v>
      </c>
      <c r="B2357">
        <v>12</v>
      </c>
    </row>
    <row r="2358" spans="1:2" x14ac:dyDescent="0.2">
      <c r="A2358">
        <v>3</v>
      </c>
      <c r="B2358">
        <v>27</v>
      </c>
    </row>
    <row r="2359" spans="1:2" x14ac:dyDescent="0.2">
      <c r="A2359">
        <v>4.2</v>
      </c>
      <c r="B2359">
        <v>40</v>
      </c>
    </row>
    <row r="2360" spans="1:2" x14ac:dyDescent="0.2">
      <c r="A2360">
        <v>3.8</v>
      </c>
      <c r="B2360">
        <v>38</v>
      </c>
    </row>
    <row r="2361" spans="1:2" x14ac:dyDescent="0.2">
      <c r="A2361">
        <v>3.3</v>
      </c>
      <c r="B2361">
        <v>44</v>
      </c>
    </row>
    <row r="2362" spans="1:2" x14ac:dyDescent="0.2">
      <c r="A2362">
        <v>4.7</v>
      </c>
      <c r="B2362">
        <v>27</v>
      </c>
    </row>
    <row r="2363" spans="1:2" x14ac:dyDescent="0.2">
      <c r="A2363">
        <v>4.3</v>
      </c>
      <c r="B2363">
        <v>30</v>
      </c>
    </row>
    <row r="2364" spans="1:2" x14ac:dyDescent="0.2">
      <c r="A2364">
        <v>2.7</v>
      </c>
      <c r="B2364">
        <v>24</v>
      </c>
    </row>
    <row r="2365" spans="1:2" x14ac:dyDescent="0.2">
      <c r="A2365">
        <v>4.2</v>
      </c>
      <c r="B2365">
        <v>38</v>
      </c>
    </row>
    <row r="2366" spans="1:2" x14ac:dyDescent="0.2">
      <c r="A2366">
        <v>4.2</v>
      </c>
      <c r="B2366">
        <v>4</v>
      </c>
    </row>
    <row r="2367" spans="1:2" x14ac:dyDescent="0.2">
      <c r="A2367">
        <v>2.5</v>
      </c>
      <c r="B2367">
        <v>32</v>
      </c>
    </row>
    <row r="2368" spans="1:2" x14ac:dyDescent="0.2">
      <c r="A2368">
        <v>3.6</v>
      </c>
      <c r="B2368">
        <v>32</v>
      </c>
    </row>
    <row r="2369" spans="1:2" x14ac:dyDescent="0.2">
      <c r="A2369">
        <v>3.4</v>
      </c>
      <c r="B2369">
        <v>28</v>
      </c>
    </row>
    <row r="2370" spans="1:2" x14ac:dyDescent="0.2">
      <c r="A2370">
        <v>3.3</v>
      </c>
      <c r="B2370">
        <v>6</v>
      </c>
    </row>
    <row r="2371" spans="1:2" x14ac:dyDescent="0.2">
      <c r="A2371">
        <v>4.5999999999999996</v>
      </c>
      <c r="B2371">
        <v>24</v>
      </c>
    </row>
    <row r="2372" spans="1:2" x14ac:dyDescent="0.2">
      <c r="A2372">
        <v>3.9</v>
      </c>
      <c r="B2372">
        <v>38</v>
      </c>
    </row>
    <row r="2373" spans="1:2" x14ac:dyDescent="0.2">
      <c r="A2373">
        <v>3.7</v>
      </c>
      <c r="B2373">
        <v>28</v>
      </c>
    </row>
    <row r="2374" spans="1:2" x14ac:dyDescent="0.2">
      <c r="A2374">
        <v>3.1</v>
      </c>
      <c r="B2374">
        <v>9</v>
      </c>
    </row>
    <row r="2375" spans="1:2" x14ac:dyDescent="0.2">
      <c r="A2375">
        <v>4.9000000000000004</v>
      </c>
      <c r="B2375">
        <v>21</v>
      </c>
    </row>
    <row r="2376" spans="1:2" x14ac:dyDescent="0.2">
      <c r="A2376">
        <v>4.7</v>
      </c>
      <c r="B2376">
        <v>31</v>
      </c>
    </row>
    <row r="2377" spans="1:2" x14ac:dyDescent="0.2">
      <c r="A2377">
        <v>2.9</v>
      </c>
      <c r="B2377">
        <v>18</v>
      </c>
    </row>
    <row r="2378" spans="1:2" x14ac:dyDescent="0.2">
      <c r="A2378">
        <v>4.0999999999999996</v>
      </c>
      <c r="B2378">
        <v>5</v>
      </c>
    </row>
    <row r="2379" spans="1:2" x14ac:dyDescent="0.2">
      <c r="A2379">
        <v>4</v>
      </c>
      <c r="B2379">
        <v>22</v>
      </c>
    </row>
    <row r="2380" spans="1:2" x14ac:dyDescent="0.2">
      <c r="A2380">
        <v>2.7</v>
      </c>
      <c r="B2380">
        <v>37</v>
      </c>
    </row>
    <row r="2381" spans="1:2" x14ac:dyDescent="0.2">
      <c r="A2381">
        <v>4</v>
      </c>
      <c r="B2381">
        <v>22</v>
      </c>
    </row>
    <row r="2382" spans="1:2" x14ac:dyDescent="0.2">
      <c r="A2382">
        <v>2.5</v>
      </c>
      <c r="B2382">
        <v>36</v>
      </c>
    </row>
    <row r="2383" spans="1:2" x14ac:dyDescent="0.2">
      <c r="A2383">
        <v>4.5</v>
      </c>
      <c r="B2383">
        <v>23</v>
      </c>
    </row>
    <row r="2384" spans="1:2" x14ac:dyDescent="0.2">
      <c r="A2384">
        <v>3.9</v>
      </c>
      <c r="B2384">
        <v>44</v>
      </c>
    </row>
    <row r="2385" spans="1:2" x14ac:dyDescent="0.2">
      <c r="A2385">
        <v>4.9000000000000004</v>
      </c>
      <c r="B2385">
        <v>25</v>
      </c>
    </row>
    <row r="2386" spans="1:2" x14ac:dyDescent="0.2">
      <c r="A2386">
        <v>3.3</v>
      </c>
      <c r="B2386">
        <v>40</v>
      </c>
    </row>
    <row r="2387" spans="1:2" x14ac:dyDescent="0.2">
      <c r="A2387">
        <v>3.8</v>
      </c>
      <c r="B2387">
        <v>12</v>
      </c>
    </row>
    <row r="2388" spans="1:2" x14ac:dyDescent="0.2">
      <c r="A2388">
        <v>2.9</v>
      </c>
      <c r="B2388">
        <v>14</v>
      </c>
    </row>
    <row r="2389" spans="1:2" x14ac:dyDescent="0.2">
      <c r="A2389">
        <v>4</v>
      </c>
      <c r="B2389">
        <v>14</v>
      </c>
    </row>
    <row r="2390" spans="1:2" x14ac:dyDescent="0.2">
      <c r="A2390">
        <v>4.0999999999999996</v>
      </c>
      <c r="B2390">
        <v>10</v>
      </c>
    </row>
    <row r="2391" spans="1:2" x14ac:dyDescent="0.2">
      <c r="A2391">
        <v>3.1</v>
      </c>
      <c r="B2391">
        <v>17</v>
      </c>
    </row>
    <row r="2392" spans="1:2" x14ac:dyDescent="0.2">
      <c r="A2392">
        <v>4.5999999999999996</v>
      </c>
      <c r="B2392">
        <v>24</v>
      </c>
    </row>
    <row r="2393" spans="1:2" x14ac:dyDescent="0.2">
      <c r="A2393">
        <v>4.5999999999999996</v>
      </c>
      <c r="B2393">
        <v>31</v>
      </c>
    </row>
    <row r="2394" spans="1:2" x14ac:dyDescent="0.2">
      <c r="A2394">
        <v>2.6</v>
      </c>
      <c r="B2394">
        <v>36</v>
      </c>
    </row>
    <row r="2395" spans="1:2" x14ac:dyDescent="0.2">
      <c r="A2395">
        <v>5</v>
      </c>
      <c r="B2395">
        <v>38</v>
      </c>
    </row>
    <row r="2396" spans="1:2" x14ac:dyDescent="0.2">
      <c r="A2396">
        <v>2.9</v>
      </c>
      <c r="B2396">
        <v>23</v>
      </c>
    </row>
    <row r="2397" spans="1:2" x14ac:dyDescent="0.2">
      <c r="A2397">
        <v>3.5</v>
      </c>
      <c r="B2397">
        <v>47</v>
      </c>
    </row>
    <row r="2398" spans="1:2" x14ac:dyDescent="0.2">
      <c r="A2398">
        <v>3.7</v>
      </c>
      <c r="B2398">
        <v>20</v>
      </c>
    </row>
    <row r="2399" spans="1:2" x14ac:dyDescent="0.2">
      <c r="A2399">
        <v>2.9</v>
      </c>
      <c r="B2399">
        <v>41</v>
      </c>
    </row>
    <row r="2400" spans="1:2" x14ac:dyDescent="0.2">
      <c r="A2400">
        <v>4.3</v>
      </c>
      <c r="B2400">
        <v>44</v>
      </c>
    </row>
    <row r="2401" spans="1:2" x14ac:dyDescent="0.2">
      <c r="A2401">
        <v>3.2</v>
      </c>
      <c r="B2401">
        <v>31</v>
      </c>
    </row>
    <row r="2402" spans="1:2" x14ac:dyDescent="0.2">
      <c r="A2402">
        <v>4.2</v>
      </c>
      <c r="B2402">
        <v>11</v>
      </c>
    </row>
    <row r="2403" spans="1:2" x14ac:dyDescent="0.2">
      <c r="A2403">
        <v>4.2</v>
      </c>
      <c r="B2403">
        <v>25</v>
      </c>
    </row>
    <row r="2404" spans="1:2" x14ac:dyDescent="0.2">
      <c r="A2404">
        <v>3.8</v>
      </c>
      <c r="B2404">
        <v>31</v>
      </c>
    </row>
    <row r="2405" spans="1:2" x14ac:dyDescent="0.2">
      <c r="A2405">
        <v>4.4000000000000004</v>
      </c>
      <c r="B2405">
        <v>40</v>
      </c>
    </row>
    <row r="2406" spans="1:2" x14ac:dyDescent="0.2">
      <c r="A2406">
        <v>3.1</v>
      </c>
      <c r="B2406">
        <v>23</v>
      </c>
    </row>
    <row r="2407" spans="1:2" x14ac:dyDescent="0.2">
      <c r="A2407">
        <v>5</v>
      </c>
      <c r="B2407">
        <v>5</v>
      </c>
    </row>
    <row r="2408" spans="1:2" x14ac:dyDescent="0.2">
      <c r="A2408">
        <v>4.7</v>
      </c>
      <c r="B2408">
        <v>26</v>
      </c>
    </row>
    <row r="2409" spans="1:2" x14ac:dyDescent="0.2">
      <c r="A2409">
        <v>3</v>
      </c>
      <c r="B2409">
        <v>11</v>
      </c>
    </row>
    <row r="2410" spans="1:2" x14ac:dyDescent="0.2">
      <c r="A2410">
        <v>4.2</v>
      </c>
      <c r="B2410">
        <v>44</v>
      </c>
    </row>
    <row r="2411" spans="1:2" x14ac:dyDescent="0.2">
      <c r="A2411">
        <v>3</v>
      </c>
      <c r="B2411">
        <v>47</v>
      </c>
    </row>
    <row r="2412" spans="1:2" x14ac:dyDescent="0.2">
      <c r="A2412">
        <v>3.7</v>
      </c>
      <c r="B2412">
        <v>46</v>
      </c>
    </row>
    <row r="2413" spans="1:2" x14ac:dyDescent="0.2">
      <c r="A2413">
        <v>2.7</v>
      </c>
      <c r="B2413">
        <v>35</v>
      </c>
    </row>
    <row r="2414" spans="1:2" x14ac:dyDescent="0.2">
      <c r="A2414">
        <v>4.3</v>
      </c>
      <c r="B2414">
        <v>8</v>
      </c>
    </row>
    <row r="2415" spans="1:2" x14ac:dyDescent="0.2">
      <c r="A2415">
        <v>2.7</v>
      </c>
      <c r="B2415">
        <v>30</v>
      </c>
    </row>
    <row r="2416" spans="1:2" x14ac:dyDescent="0.2">
      <c r="A2416">
        <v>3.7</v>
      </c>
      <c r="B2416">
        <v>14</v>
      </c>
    </row>
    <row r="2417" spans="1:2" x14ac:dyDescent="0.2">
      <c r="A2417">
        <v>4.3</v>
      </c>
      <c r="B2417">
        <v>30</v>
      </c>
    </row>
    <row r="2418" spans="1:2" x14ac:dyDescent="0.2">
      <c r="A2418">
        <v>4</v>
      </c>
      <c r="B2418">
        <v>26</v>
      </c>
    </row>
    <row r="2419" spans="1:2" x14ac:dyDescent="0.2">
      <c r="A2419">
        <v>3.3</v>
      </c>
      <c r="B2419">
        <v>32</v>
      </c>
    </row>
    <row r="2420" spans="1:2" x14ac:dyDescent="0.2">
      <c r="A2420">
        <v>4</v>
      </c>
      <c r="B2420">
        <v>47</v>
      </c>
    </row>
    <row r="2421" spans="1:2" x14ac:dyDescent="0.2">
      <c r="A2421">
        <v>2.7</v>
      </c>
      <c r="B2421">
        <v>11</v>
      </c>
    </row>
    <row r="2422" spans="1:2" x14ac:dyDescent="0.2">
      <c r="A2422">
        <v>4.2</v>
      </c>
      <c r="B2422">
        <v>28</v>
      </c>
    </row>
    <row r="2423" spans="1:2" x14ac:dyDescent="0.2">
      <c r="A2423">
        <v>4.5999999999999996</v>
      </c>
      <c r="B2423">
        <v>2</v>
      </c>
    </row>
    <row r="2424" spans="1:2" x14ac:dyDescent="0.2">
      <c r="A2424">
        <v>4.8</v>
      </c>
      <c r="B2424">
        <v>45</v>
      </c>
    </row>
    <row r="2425" spans="1:2" x14ac:dyDescent="0.2">
      <c r="A2425">
        <v>2.8</v>
      </c>
      <c r="B2425">
        <v>7</v>
      </c>
    </row>
    <row r="2426" spans="1:2" x14ac:dyDescent="0.2">
      <c r="A2426">
        <v>4.5</v>
      </c>
      <c r="B2426">
        <v>28</v>
      </c>
    </row>
    <row r="2427" spans="1:2" x14ac:dyDescent="0.2">
      <c r="A2427">
        <v>3</v>
      </c>
      <c r="B2427">
        <v>34</v>
      </c>
    </row>
    <row r="2428" spans="1:2" x14ac:dyDescent="0.2">
      <c r="A2428">
        <v>4.5999999999999996</v>
      </c>
      <c r="B2428">
        <v>26</v>
      </c>
    </row>
    <row r="2429" spans="1:2" x14ac:dyDescent="0.2">
      <c r="A2429">
        <v>3.3</v>
      </c>
      <c r="B2429">
        <v>45</v>
      </c>
    </row>
    <row r="2430" spans="1:2" x14ac:dyDescent="0.2">
      <c r="A2430">
        <v>4.4000000000000004</v>
      </c>
      <c r="B2430">
        <v>34</v>
      </c>
    </row>
    <row r="2431" spans="1:2" x14ac:dyDescent="0.2">
      <c r="A2431">
        <v>4.4000000000000004</v>
      </c>
      <c r="B2431">
        <v>47</v>
      </c>
    </row>
    <row r="2432" spans="1:2" x14ac:dyDescent="0.2">
      <c r="A2432">
        <v>4.3</v>
      </c>
      <c r="B2432">
        <v>42</v>
      </c>
    </row>
    <row r="2433" spans="1:2" x14ac:dyDescent="0.2">
      <c r="A2433">
        <v>3.4</v>
      </c>
      <c r="B2433">
        <v>27</v>
      </c>
    </row>
    <row r="2434" spans="1:2" x14ac:dyDescent="0.2">
      <c r="A2434">
        <v>2.8</v>
      </c>
      <c r="B2434">
        <v>43</v>
      </c>
    </row>
    <row r="2435" spans="1:2" x14ac:dyDescent="0.2">
      <c r="A2435">
        <v>3.4</v>
      </c>
      <c r="B2435">
        <v>16</v>
      </c>
    </row>
    <row r="2436" spans="1:2" x14ac:dyDescent="0.2">
      <c r="A2436">
        <v>5</v>
      </c>
      <c r="B2436">
        <v>40</v>
      </c>
    </row>
    <row r="2437" spans="1:2" x14ac:dyDescent="0.2">
      <c r="A2437">
        <v>4.5</v>
      </c>
      <c r="B2437">
        <v>29</v>
      </c>
    </row>
    <row r="2438" spans="1:2" x14ac:dyDescent="0.2">
      <c r="A2438">
        <v>2.7</v>
      </c>
      <c r="B2438">
        <v>38</v>
      </c>
    </row>
    <row r="2439" spans="1:2" x14ac:dyDescent="0.2">
      <c r="A2439">
        <v>3.4</v>
      </c>
      <c r="B2439">
        <v>34</v>
      </c>
    </row>
    <row r="2440" spans="1:2" x14ac:dyDescent="0.2">
      <c r="A2440">
        <v>3.4</v>
      </c>
      <c r="B2440">
        <v>30</v>
      </c>
    </row>
    <row r="2441" spans="1:2" x14ac:dyDescent="0.2">
      <c r="A2441">
        <v>2.8</v>
      </c>
      <c r="B2441">
        <v>45</v>
      </c>
    </row>
    <row r="2442" spans="1:2" x14ac:dyDescent="0.2">
      <c r="A2442">
        <v>4.7</v>
      </c>
      <c r="B2442">
        <v>47</v>
      </c>
    </row>
    <row r="2443" spans="1:2" x14ac:dyDescent="0.2">
      <c r="A2443">
        <v>4.7</v>
      </c>
      <c r="B2443">
        <v>5</v>
      </c>
    </row>
    <row r="2444" spans="1:2" x14ac:dyDescent="0.2">
      <c r="A2444">
        <v>4.7</v>
      </c>
      <c r="B2444">
        <v>50</v>
      </c>
    </row>
    <row r="2445" spans="1:2" x14ac:dyDescent="0.2">
      <c r="A2445">
        <v>3.4</v>
      </c>
      <c r="B2445">
        <v>24</v>
      </c>
    </row>
    <row r="2446" spans="1:2" x14ac:dyDescent="0.2">
      <c r="A2446">
        <v>3.7</v>
      </c>
      <c r="B2446">
        <v>15</v>
      </c>
    </row>
    <row r="2447" spans="1:2" x14ac:dyDescent="0.2">
      <c r="A2447">
        <v>4.0999999999999996</v>
      </c>
      <c r="B2447">
        <v>50</v>
      </c>
    </row>
    <row r="2448" spans="1:2" x14ac:dyDescent="0.2">
      <c r="A2448">
        <v>2.9</v>
      </c>
      <c r="B2448">
        <v>7</v>
      </c>
    </row>
    <row r="2449" spans="1:2" x14ac:dyDescent="0.2">
      <c r="A2449">
        <v>3.2</v>
      </c>
      <c r="B2449">
        <v>10</v>
      </c>
    </row>
    <row r="2450" spans="1:2" x14ac:dyDescent="0.2">
      <c r="A2450">
        <v>3</v>
      </c>
      <c r="B2450">
        <v>38</v>
      </c>
    </row>
    <row r="2451" spans="1:2" x14ac:dyDescent="0.2">
      <c r="A2451">
        <v>4.0999999999999996</v>
      </c>
      <c r="B2451">
        <v>31</v>
      </c>
    </row>
    <row r="2452" spans="1:2" x14ac:dyDescent="0.2">
      <c r="A2452">
        <v>4.5</v>
      </c>
      <c r="B2452">
        <v>7</v>
      </c>
    </row>
    <row r="2453" spans="1:2" x14ac:dyDescent="0.2">
      <c r="A2453">
        <v>3.4</v>
      </c>
      <c r="B2453">
        <v>27</v>
      </c>
    </row>
    <row r="2454" spans="1:2" x14ac:dyDescent="0.2">
      <c r="A2454">
        <v>4.0999999999999996</v>
      </c>
      <c r="B2454">
        <v>45</v>
      </c>
    </row>
    <row r="2455" spans="1:2" x14ac:dyDescent="0.2">
      <c r="A2455">
        <v>4.5999999999999996</v>
      </c>
      <c r="B2455">
        <v>13</v>
      </c>
    </row>
    <row r="2456" spans="1:2" x14ac:dyDescent="0.2">
      <c r="A2456">
        <v>4.5999999999999996</v>
      </c>
      <c r="B2456">
        <v>33</v>
      </c>
    </row>
    <row r="2457" spans="1:2" x14ac:dyDescent="0.2">
      <c r="A2457">
        <v>3.4</v>
      </c>
      <c r="B2457">
        <v>25</v>
      </c>
    </row>
    <row r="2458" spans="1:2" x14ac:dyDescent="0.2">
      <c r="A2458">
        <v>3.3</v>
      </c>
      <c r="B2458">
        <v>5</v>
      </c>
    </row>
    <row r="2459" spans="1:2" x14ac:dyDescent="0.2">
      <c r="A2459">
        <v>3.6</v>
      </c>
      <c r="B2459">
        <v>23</v>
      </c>
    </row>
    <row r="2460" spans="1:2" x14ac:dyDescent="0.2">
      <c r="A2460">
        <v>4.5999999999999996</v>
      </c>
      <c r="B2460">
        <v>17</v>
      </c>
    </row>
    <row r="2461" spans="1:2" x14ac:dyDescent="0.2">
      <c r="A2461">
        <v>4.3</v>
      </c>
      <c r="B2461">
        <v>14</v>
      </c>
    </row>
    <row r="2462" spans="1:2" x14ac:dyDescent="0.2">
      <c r="A2462">
        <v>4</v>
      </c>
      <c r="B2462">
        <v>28</v>
      </c>
    </row>
    <row r="2463" spans="1:2" x14ac:dyDescent="0.2">
      <c r="A2463">
        <v>4.8</v>
      </c>
      <c r="B2463">
        <v>19</v>
      </c>
    </row>
    <row r="2464" spans="1:2" x14ac:dyDescent="0.2">
      <c r="A2464">
        <v>4.3</v>
      </c>
      <c r="B2464">
        <v>31</v>
      </c>
    </row>
    <row r="2465" spans="1:2" x14ac:dyDescent="0.2">
      <c r="A2465">
        <v>3.3</v>
      </c>
      <c r="B2465">
        <v>25</v>
      </c>
    </row>
    <row r="2466" spans="1:2" x14ac:dyDescent="0.2">
      <c r="A2466">
        <v>2.8</v>
      </c>
      <c r="B2466">
        <v>4</v>
      </c>
    </row>
    <row r="2467" spans="1:2" x14ac:dyDescent="0.2">
      <c r="A2467">
        <v>4.4000000000000004</v>
      </c>
      <c r="B2467">
        <v>20</v>
      </c>
    </row>
    <row r="2468" spans="1:2" x14ac:dyDescent="0.2">
      <c r="A2468">
        <v>3.7</v>
      </c>
      <c r="B2468">
        <v>37</v>
      </c>
    </row>
    <row r="2469" spans="1:2" x14ac:dyDescent="0.2">
      <c r="A2469">
        <v>3.6</v>
      </c>
      <c r="B2469">
        <v>28</v>
      </c>
    </row>
    <row r="2470" spans="1:2" x14ac:dyDescent="0.2">
      <c r="A2470">
        <v>3.7</v>
      </c>
      <c r="B2470">
        <v>6</v>
      </c>
    </row>
    <row r="2471" spans="1:2" x14ac:dyDescent="0.2">
      <c r="A2471">
        <v>5</v>
      </c>
      <c r="B2471">
        <v>27</v>
      </c>
    </row>
    <row r="2472" spans="1:2" x14ac:dyDescent="0.2">
      <c r="A2472">
        <v>2.7</v>
      </c>
      <c r="B2472">
        <v>29</v>
      </c>
    </row>
    <row r="2473" spans="1:2" x14ac:dyDescent="0.2">
      <c r="A2473">
        <v>4.3</v>
      </c>
      <c r="B2473">
        <v>1</v>
      </c>
    </row>
    <row r="2474" spans="1:2" x14ac:dyDescent="0.2">
      <c r="A2474">
        <v>4.0999999999999996</v>
      </c>
      <c r="B2474">
        <v>31</v>
      </c>
    </row>
    <row r="2475" spans="1:2" x14ac:dyDescent="0.2">
      <c r="A2475">
        <v>2.6</v>
      </c>
      <c r="B2475">
        <v>28</v>
      </c>
    </row>
    <row r="2476" spans="1:2" x14ac:dyDescent="0.2">
      <c r="A2476">
        <v>3.2</v>
      </c>
      <c r="B2476">
        <v>19</v>
      </c>
    </row>
    <row r="2477" spans="1:2" x14ac:dyDescent="0.2">
      <c r="A2477">
        <v>3.5</v>
      </c>
      <c r="B2477">
        <v>36</v>
      </c>
    </row>
    <row r="2478" spans="1:2" x14ac:dyDescent="0.2">
      <c r="A2478">
        <v>3.7</v>
      </c>
      <c r="B2478">
        <v>28</v>
      </c>
    </row>
    <row r="2479" spans="1:2" x14ac:dyDescent="0.2">
      <c r="A2479">
        <v>3.8</v>
      </c>
      <c r="B2479">
        <v>29</v>
      </c>
    </row>
    <row r="2480" spans="1:2" x14ac:dyDescent="0.2">
      <c r="A2480">
        <v>4.8</v>
      </c>
      <c r="B2480">
        <v>9</v>
      </c>
    </row>
    <row r="2481" spans="1:2" x14ac:dyDescent="0.2">
      <c r="A2481">
        <v>4.2</v>
      </c>
      <c r="B2481">
        <v>26</v>
      </c>
    </row>
    <row r="2482" spans="1:2" x14ac:dyDescent="0.2">
      <c r="A2482">
        <v>2.9</v>
      </c>
      <c r="B2482">
        <v>7</v>
      </c>
    </row>
    <row r="2483" spans="1:2" x14ac:dyDescent="0.2">
      <c r="A2483">
        <v>2.9</v>
      </c>
      <c r="B2483">
        <v>35</v>
      </c>
    </row>
    <row r="2484" spans="1:2" x14ac:dyDescent="0.2">
      <c r="A2484">
        <v>4.8</v>
      </c>
      <c r="B2484">
        <v>46</v>
      </c>
    </row>
    <row r="2485" spans="1:2" x14ac:dyDescent="0.2">
      <c r="A2485">
        <v>2.9</v>
      </c>
      <c r="B2485">
        <v>8</v>
      </c>
    </row>
    <row r="2486" spans="1:2" x14ac:dyDescent="0.2">
      <c r="A2486">
        <v>4.8</v>
      </c>
      <c r="B2486">
        <v>50</v>
      </c>
    </row>
    <row r="2487" spans="1:2" x14ac:dyDescent="0.2">
      <c r="A2487">
        <v>4.5999999999999996</v>
      </c>
      <c r="B2487">
        <v>37</v>
      </c>
    </row>
    <row r="2488" spans="1:2" x14ac:dyDescent="0.2">
      <c r="A2488">
        <v>4.4000000000000004</v>
      </c>
      <c r="B2488">
        <v>6</v>
      </c>
    </row>
    <row r="2489" spans="1:2" x14ac:dyDescent="0.2">
      <c r="A2489">
        <v>3</v>
      </c>
      <c r="B2489">
        <v>16</v>
      </c>
    </row>
    <row r="2490" spans="1:2" x14ac:dyDescent="0.2">
      <c r="A2490">
        <v>4.4000000000000004</v>
      </c>
      <c r="B2490">
        <v>30</v>
      </c>
    </row>
    <row r="2491" spans="1:2" x14ac:dyDescent="0.2">
      <c r="A2491">
        <v>3.9</v>
      </c>
      <c r="B2491">
        <v>50</v>
      </c>
    </row>
    <row r="2492" spans="1:2" x14ac:dyDescent="0.2">
      <c r="A2492">
        <v>4</v>
      </c>
      <c r="B2492">
        <v>5</v>
      </c>
    </row>
    <row r="2493" spans="1:2" x14ac:dyDescent="0.2">
      <c r="A2493">
        <v>2.5</v>
      </c>
      <c r="B2493">
        <v>15</v>
      </c>
    </row>
    <row r="2494" spans="1:2" x14ac:dyDescent="0.2">
      <c r="A2494">
        <v>4.0999999999999996</v>
      </c>
      <c r="B2494">
        <v>34</v>
      </c>
    </row>
    <row r="2495" spans="1:2" x14ac:dyDescent="0.2">
      <c r="A2495">
        <v>4.8</v>
      </c>
      <c r="B2495">
        <v>6</v>
      </c>
    </row>
    <row r="2496" spans="1:2" x14ac:dyDescent="0.2">
      <c r="A2496">
        <v>2.6</v>
      </c>
      <c r="B2496">
        <v>26</v>
      </c>
    </row>
    <row r="2497" spans="1:2" x14ac:dyDescent="0.2">
      <c r="A2497">
        <v>3.1</v>
      </c>
      <c r="B2497">
        <v>34</v>
      </c>
    </row>
    <row r="2498" spans="1:2" x14ac:dyDescent="0.2">
      <c r="A2498">
        <v>3.2</v>
      </c>
      <c r="B2498">
        <v>37</v>
      </c>
    </row>
    <row r="2499" spans="1:2" x14ac:dyDescent="0.2">
      <c r="A2499">
        <v>4.2</v>
      </c>
      <c r="B2499">
        <v>28</v>
      </c>
    </row>
    <row r="2500" spans="1:2" x14ac:dyDescent="0.2">
      <c r="A2500">
        <v>2.6</v>
      </c>
      <c r="B2500">
        <v>38</v>
      </c>
    </row>
    <row r="2501" spans="1:2" x14ac:dyDescent="0.2">
      <c r="A2501">
        <v>3.1</v>
      </c>
      <c r="B2501">
        <v>2</v>
      </c>
    </row>
    <row r="2502" spans="1:2" x14ac:dyDescent="0.2">
      <c r="A2502">
        <v>2.9</v>
      </c>
      <c r="B2502">
        <v>32</v>
      </c>
    </row>
    <row r="2503" spans="1:2" x14ac:dyDescent="0.2">
      <c r="A2503">
        <v>4.5999999999999996</v>
      </c>
      <c r="B2503">
        <v>30</v>
      </c>
    </row>
    <row r="2504" spans="1:2" x14ac:dyDescent="0.2">
      <c r="A2504">
        <v>4.0999999999999996</v>
      </c>
      <c r="B2504">
        <v>17</v>
      </c>
    </row>
    <row r="2505" spans="1:2" x14ac:dyDescent="0.2">
      <c r="A2505">
        <v>2.5</v>
      </c>
      <c r="B2505">
        <v>5</v>
      </c>
    </row>
    <row r="2506" spans="1:2" x14ac:dyDescent="0.2">
      <c r="A2506">
        <v>4</v>
      </c>
      <c r="B2506">
        <v>31</v>
      </c>
    </row>
    <row r="2507" spans="1:2" x14ac:dyDescent="0.2">
      <c r="A2507">
        <v>3.5</v>
      </c>
      <c r="B2507">
        <v>43</v>
      </c>
    </row>
    <row r="2508" spans="1:2" x14ac:dyDescent="0.2">
      <c r="A2508">
        <v>4.4000000000000004</v>
      </c>
      <c r="B2508">
        <v>19</v>
      </c>
    </row>
    <row r="2509" spans="1:2" x14ac:dyDescent="0.2">
      <c r="A2509">
        <v>2.9</v>
      </c>
      <c r="B2509">
        <v>32</v>
      </c>
    </row>
    <row r="2510" spans="1:2" x14ac:dyDescent="0.2">
      <c r="A2510">
        <v>3.1</v>
      </c>
      <c r="B2510">
        <v>5</v>
      </c>
    </row>
    <row r="2511" spans="1:2" x14ac:dyDescent="0.2">
      <c r="A2511">
        <v>4.4000000000000004</v>
      </c>
      <c r="B2511">
        <v>9</v>
      </c>
    </row>
    <row r="2512" spans="1:2" x14ac:dyDescent="0.2">
      <c r="A2512">
        <v>4.4000000000000004</v>
      </c>
      <c r="B2512">
        <v>48</v>
      </c>
    </row>
    <row r="2513" spans="1:2" x14ac:dyDescent="0.2">
      <c r="A2513">
        <v>2.7</v>
      </c>
      <c r="B2513">
        <v>1</v>
      </c>
    </row>
    <row r="2514" spans="1:2" x14ac:dyDescent="0.2">
      <c r="A2514">
        <v>4.9000000000000004</v>
      </c>
      <c r="B2514">
        <v>20</v>
      </c>
    </row>
    <row r="2515" spans="1:2" x14ac:dyDescent="0.2">
      <c r="A2515">
        <v>3.5</v>
      </c>
      <c r="B2515">
        <v>42</v>
      </c>
    </row>
    <row r="2516" spans="1:2" x14ac:dyDescent="0.2">
      <c r="A2516">
        <v>4.8</v>
      </c>
      <c r="B2516">
        <v>45</v>
      </c>
    </row>
    <row r="2517" spans="1:2" x14ac:dyDescent="0.2">
      <c r="A2517">
        <v>4.2</v>
      </c>
      <c r="B2517">
        <v>41</v>
      </c>
    </row>
    <row r="2518" spans="1:2" x14ac:dyDescent="0.2">
      <c r="A2518">
        <v>4.5999999999999996</v>
      </c>
      <c r="B2518">
        <v>36</v>
      </c>
    </row>
    <row r="2519" spans="1:2" x14ac:dyDescent="0.2">
      <c r="A2519">
        <v>2.9</v>
      </c>
      <c r="B2519">
        <v>10</v>
      </c>
    </row>
    <row r="2520" spans="1:2" x14ac:dyDescent="0.2">
      <c r="A2520">
        <v>4</v>
      </c>
      <c r="B2520">
        <v>31</v>
      </c>
    </row>
    <row r="2521" spans="1:2" x14ac:dyDescent="0.2">
      <c r="A2521">
        <v>4.9000000000000004</v>
      </c>
      <c r="B2521">
        <v>21</v>
      </c>
    </row>
    <row r="2522" spans="1:2" x14ac:dyDescent="0.2">
      <c r="A2522">
        <v>3.1</v>
      </c>
      <c r="B2522">
        <v>16</v>
      </c>
    </row>
    <row r="2523" spans="1:2" x14ac:dyDescent="0.2">
      <c r="A2523">
        <v>4.4000000000000004</v>
      </c>
      <c r="B2523">
        <v>18</v>
      </c>
    </row>
    <row r="2524" spans="1:2" x14ac:dyDescent="0.2">
      <c r="A2524">
        <v>2.5</v>
      </c>
      <c r="B2524">
        <v>20</v>
      </c>
    </row>
    <row r="2525" spans="1:2" x14ac:dyDescent="0.2">
      <c r="A2525">
        <v>3.4</v>
      </c>
      <c r="B2525">
        <v>21</v>
      </c>
    </row>
    <row r="2526" spans="1:2" x14ac:dyDescent="0.2">
      <c r="A2526">
        <v>3.7</v>
      </c>
      <c r="B2526">
        <v>23</v>
      </c>
    </row>
    <row r="2527" spans="1:2" x14ac:dyDescent="0.2">
      <c r="A2527">
        <v>4.2</v>
      </c>
      <c r="B2527">
        <v>20</v>
      </c>
    </row>
    <row r="2528" spans="1:2" x14ac:dyDescent="0.2">
      <c r="A2528">
        <v>3.4</v>
      </c>
      <c r="B2528">
        <v>30</v>
      </c>
    </row>
    <row r="2529" spans="1:2" x14ac:dyDescent="0.2">
      <c r="A2529">
        <v>3.6</v>
      </c>
      <c r="B2529">
        <v>33</v>
      </c>
    </row>
    <row r="2530" spans="1:2" x14ac:dyDescent="0.2">
      <c r="A2530">
        <v>4.7</v>
      </c>
      <c r="B2530">
        <v>31</v>
      </c>
    </row>
    <row r="2531" spans="1:2" x14ac:dyDescent="0.2">
      <c r="A2531">
        <v>4.7</v>
      </c>
      <c r="B2531">
        <v>48</v>
      </c>
    </row>
    <row r="2532" spans="1:2" x14ac:dyDescent="0.2">
      <c r="A2532">
        <v>3.6</v>
      </c>
      <c r="B2532">
        <v>28</v>
      </c>
    </row>
    <row r="2533" spans="1:2" x14ac:dyDescent="0.2">
      <c r="A2533">
        <v>4.5999999999999996</v>
      </c>
      <c r="B2533">
        <v>7</v>
      </c>
    </row>
    <row r="2534" spans="1:2" x14ac:dyDescent="0.2">
      <c r="A2534">
        <v>2.6</v>
      </c>
      <c r="B2534">
        <v>4</v>
      </c>
    </row>
    <row r="2535" spans="1:2" x14ac:dyDescent="0.2">
      <c r="A2535">
        <v>3.1</v>
      </c>
      <c r="B2535">
        <v>49</v>
      </c>
    </row>
    <row r="2536" spans="1:2" x14ac:dyDescent="0.2">
      <c r="A2536">
        <v>3.2</v>
      </c>
      <c r="B2536">
        <v>22</v>
      </c>
    </row>
    <row r="2537" spans="1:2" x14ac:dyDescent="0.2">
      <c r="A2537">
        <v>3.9</v>
      </c>
      <c r="B2537">
        <v>39</v>
      </c>
    </row>
    <row r="2538" spans="1:2" x14ac:dyDescent="0.2">
      <c r="A2538">
        <v>4.9000000000000004</v>
      </c>
      <c r="B2538">
        <v>45</v>
      </c>
    </row>
    <row r="2539" spans="1:2" x14ac:dyDescent="0.2">
      <c r="A2539">
        <v>4.0999999999999996</v>
      </c>
      <c r="B2539">
        <v>30</v>
      </c>
    </row>
    <row r="2540" spans="1:2" x14ac:dyDescent="0.2">
      <c r="A2540">
        <v>4.2</v>
      </c>
      <c r="B2540">
        <v>33</v>
      </c>
    </row>
    <row r="2541" spans="1:2" x14ac:dyDescent="0.2">
      <c r="A2541">
        <v>4.0999999999999996</v>
      </c>
      <c r="B2541">
        <v>24</v>
      </c>
    </row>
    <row r="2542" spans="1:2" x14ac:dyDescent="0.2">
      <c r="A2542">
        <v>3.9</v>
      </c>
      <c r="B2542">
        <v>11</v>
      </c>
    </row>
    <row r="2543" spans="1:2" x14ac:dyDescent="0.2">
      <c r="A2543">
        <v>2.7</v>
      </c>
      <c r="B2543">
        <v>13</v>
      </c>
    </row>
    <row r="2544" spans="1:2" x14ac:dyDescent="0.2">
      <c r="A2544">
        <v>3.7</v>
      </c>
      <c r="B2544">
        <v>27</v>
      </c>
    </row>
    <row r="2545" spans="1:2" x14ac:dyDescent="0.2">
      <c r="A2545">
        <v>2.7</v>
      </c>
      <c r="B2545">
        <v>30</v>
      </c>
    </row>
    <row r="2546" spans="1:2" x14ac:dyDescent="0.2">
      <c r="A2546">
        <v>2.5</v>
      </c>
      <c r="B2546">
        <v>39</v>
      </c>
    </row>
    <row r="2547" spans="1:2" x14ac:dyDescent="0.2">
      <c r="A2547">
        <v>3.9</v>
      </c>
      <c r="B2547">
        <v>10</v>
      </c>
    </row>
    <row r="2548" spans="1:2" x14ac:dyDescent="0.2">
      <c r="A2548">
        <v>3</v>
      </c>
      <c r="B2548">
        <v>4</v>
      </c>
    </row>
    <row r="2549" spans="1:2" x14ac:dyDescent="0.2">
      <c r="A2549">
        <v>3.2</v>
      </c>
      <c r="B2549">
        <v>16</v>
      </c>
    </row>
    <row r="2550" spans="1:2" x14ac:dyDescent="0.2">
      <c r="A2550">
        <v>3.8</v>
      </c>
      <c r="B2550">
        <v>34</v>
      </c>
    </row>
    <row r="2551" spans="1:2" x14ac:dyDescent="0.2">
      <c r="A2551">
        <v>2.7</v>
      </c>
      <c r="B2551">
        <v>11</v>
      </c>
    </row>
    <row r="2552" spans="1:2" x14ac:dyDescent="0.2">
      <c r="A2552">
        <v>3</v>
      </c>
      <c r="B2552">
        <v>30</v>
      </c>
    </row>
    <row r="2553" spans="1:2" x14ac:dyDescent="0.2">
      <c r="A2553">
        <v>4.0999999999999996</v>
      </c>
      <c r="B2553">
        <v>40</v>
      </c>
    </row>
    <row r="2554" spans="1:2" x14ac:dyDescent="0.2">
      <c r="A2554">
        <v>3.2</v>
      </c>
      <c r="B2554">
        <v>13</v>
      </c>
    </row>
    <row r="2555" spans="1:2" x14ac:dyDescent="0.2">
      <c r="A2555">
        <v>4.5</v>
      </c>
      <c r="B2555">
        <v>28</v>
      </c>
    </row>
    <row r="2556" spans="1:2" x14ac:dyDescent="0.2">
      <c r="A2556">
        <v>4.3</v>
      </c>
      <c r="B2556">
        <v>49</v>
      </c>
    </row>
    <row r="2557" spans="1:2" x14ac:dyDescent="0.2">
      <c r="A2557">
        <v>3.5</v>
      </c>
      <c r="B2557">
        <v>23</v>
      </c>
    </row>
    <row r="2558" spans="1:2" x14ac:dyDescent="0.2">
      <c r="A2558">
        <v>3.1</v>
      </c>
      <c r="B2558">
        <v>4</v>
      </c>
    </row>
    <row r="2559" spans="1:2" x14ac:dyDescent="0.2">
      <c r="A2559">
        <v>3.9</v>
      </c>
      <c r="B2559">
        <v>17</v>
      </c>
    </row>
    <row r="2560" spans="1:2" x14ac:dyDescent="0.2">
      <c r="A2560">
        <v>2.7</v>
      </c>
      <c r="B2560">
        <v>24</v>
      </c>
    </row>
    <row r="2561" spans="1:2" x14ac:dyDescent="0.2">
      <c r="A2561">
        <v>4</v>
      </c>
      <c r="B2561">
        <v>21</v>
      </c>
    </row>
    <row r="2562" spans="1:2" x14ac:dyDescent="0.2">
      <c r="A2562">
        <v>2.7</v>
      </c>
      <c r="B2562">
        <v>17</v>
      </c>
    </row>
    <row r="2563" spans="1:2" x14ac:dyDescent="0.2">
      <c r="A2563">
        <v>2.7</v>
      </c>
      <c r="B2563">
        <v>22</v>
      </c>
    </row>
    <row r="2564" spans="1:2" x14ac:dyDescent="0.2">
      <c r="A2564">
        <v>4.7</v>
      </c>
      <c r="B2564">
        <v>27</v>
      </c>
    </row>
    <row r="2565" spans="1:2" x14ac:dyDescent="0.2">
      <c r="A2565">
        <v>4.5</v>
      </c>
      <c r="B2565">
        <v>1</v>
      </c>
    </row>
    <row r="2566" spans="1:2" x14ac:dyDescent="0.2">
      <c r="A2566">
        <v>3</v>
      </c>
      <c r="B2566">
        <v>27</v>
      </c>
    </row>
    <row r="2567" spans="1:2" x14ac:dyDescent="0.2">
      <c r="A2567">
        <v>3.6</v>
      </c>
      <c r="B2567">
        <v>8</v>
      </c>
    </row>
    <row r="2568" spans="1:2" x14ac:dyDescent="0.2">
      <c r="A2568">
        <v>3.3</v>
      </c>
      <c r="B2568">
        <v>43</v>
      </c>
    </row>
    <row r="2569" spans="1:2" x14ac:dyDescent="0.2">
      <c r="A2569">
        <v>4.3</v>
      </c>
      <c r="B2569">
        <v>24</v>
      </c>
    </row>
    <row r="2570" spans="1:2" x14ac:dyDescent="0.2">
      <c r="A2570">
        <v>4.3</v>
      </c>
      <c r="B2570">
        <v>29</v>
      </c>
    </row>
    <row r="2571" spans="1:2" x14ac:dyDescent="0.2">
      <c r="A2571">
        <v>4.8</v>
      </c>
      <c r="B2571">
        <v>10</v>
      </c>
    </row>
    <row r="2572" spans="1:2" x14ac:dyDescent="0.2">
      <c r="A2572">
        <v>4</v>
      </c>
      <c r="B2572">
        <v>12</v>
      </c>
    </row>
    <row r="2573" spans="1:2" x14ac:dyDescent="0.2">
      <c r="A2573">
        <v>3.5</v>
      </c>
      <c r="B2573">
        <v>48</v>
      </c>
    </row>
    <row r="2574" spans="1:2" x14ac:dyDescent="0.2">
      <c r="A2574">
        <v>3.9</v>
      </c>
      <c r="B2574">
        <v>40</v>
      </c>
    </row>
    <row r="2575" spans="1:2" x14ac:dyDescent="0.2">
      <c r="A2575">
        <v>4.4000000000000004</v>
      </c>
      <c r="B2575">
        <v>1</v>
      </c>
    </row>
    <row r="2576" spans="1:2" x14ac:dyDescent="0.2">
      <c r="A2576">
        <v>4.5999999999999996</v>
      </c>
      <c r="B2576">
        <v>26</v>
      </c>
    </row>
    <row r="2577" spans="1:2" x14ac:dyDescent="0.2">
      <c r="A2577">
        <v>4</v>
      </c>
      <c r="B2577">
        <v>9</v>
      </c>
    </row>
    <row r="2578" spans="1:2" x14ac:dyDescent="0.2">
      <c r="A2578">
        <v>4.2</v>
      </c>
      <c r="B2578">
        <v>19</v>
      </c>
    </row>
    <row r="2579" spans="1:2" x14ac:dyDescent="0.2">
      <c r="A2579">
        <v>4.5</v>
      </c>
      <c r="B2579">
        <v>37</v>
      </c>
    </row>
    <row r="2580" spans="1:2" x14ac:dyDescent="0.2">
      <c r="A2580">
        <v>3.9</v>
      </c>
      <c r="B2580">
        <v>3</v>
      </c>
    </row>
    <row r="2581" spans="1:2" x14ac:dyDescent="0.2">
      <c r="A2581">
        <v>3.7</v>
      </c>
      <c r="B2581">
        <v>40</v>
      </c>
    </row>
    <row r="2582" spans="1:2" x14ac:dyDescent="0.2">
      <c r="A2582">
        <v>3.6</v>
      </c>
      <c r="B2582">
        <v>13</v>
      </c>
    </row>
    <row r="2583" spans="1:2" x14ac:dyDescent="0.2">
      <c r="A2583">
        <v>4.7</v>
      </c>
      <c r="B2583">
        <v>48</v>
      </c>
    </row>
    <row r="2584" spans="1:2" x14ac:dyDescent="0.2">
      <c r="A2584">
        <v>3.6</v>
      </c>
      <c r="B2584">
        <v>4</v>
      </c>
    </row>
    <row r="2585" spans="1:2" x14ac:dyDescent="0.2">
      <c r="A2585">
        <v>2.5</v>
      </c>
      <c r="B2585">
        <v>9</v>
      </c>
    </row>
    <row r="2586" spans="1:2" x14ac:dyDescent="0.2">
      <c r="A2586">
        <v>2.9</v>
      </c>
      <c r="B2586">
        <v>26</v>
      </c>
    </row>
    <row r="2587" spans="1:2" x14ac:dyDescent="0.2">
      <c r="A2587">
        <v>4.4000000000000004</v>
      </c>
      <c r="B2587">
        <v>19</v>
      </c>
    </row>
    <row r="2588" spans="1:2" x14ac:dyDescent="0.2">
      <c r="A2588">
        <v>4.5999999999999996</v>
      </c>
      <c r="B2588">
        <v>1</v>
      </c>
    </row>
    <row r="2589" spans="1:2" x14ac:dyDescent="0.2">
      <c r="A2589">
        <v>3.7</v>
      </c>
      <c r="B2589">
        <v>29</v>
      </c>
    </row>
    <row r="2590" spans="1:2" x14ac:dyDescent="0.2">
      <c r="A2590">
        <v>3.2</v>
      </c>
      <c r="B2590">
        <v>38</v>
      </c>
    </row>
    <row r="2591" spans="1:2" x14ac:dyDescent="0.2">
      <c r="A2591">
        <v>4.9000000000000004</v>
      </c>
      <c r="B2591">
        <v>31</v>
      </c>
    </row>
    <row r="2592" spans="1:2" x14ac:dyDescent="0.2">
      <c r="A2592">
        <v>5</v>
      </c>
      <c r="B2592">
        <v>35</v>
      </c>
    </row>
    <row r="2593" spans="1:2" x14ac:dyDescent="0.2">
      <c r="A2593">
        <v>3.3</v>
      </c>
      <c r="B2593">
        <v>40</v>
      </c>
    </row>
    <row r="2594" spans="1:2" x14ac:dyDescent="0.2">
      <c r="A2594">
        <v>4.4000000000000004</v>
      </c>
      <c r="B2594">
        <v>13</v>
      </c>
    </row>
    <row r="2595" spans="1:2" x14ac:dyDescent="0.2">
      <c r="A2595">
        <v>4.7</v>
      </c>
      <c r="B2595">
        <v>9</v>
      </c>
    </row>
    <row r="2596" spans="1:2" x14ac:dyDescent="0.2">
      <c r="A2596">
        <v>3.6</v>
      </c>
      <c r="B2596">
        <v>25</v>
      </c>
    </row>
    <row r="2597" spans="1:2" x14ac:dyDescent="0.2">
      <c r="A2597">
        <v>3.2</v>
      </c>
      <c r="B2597">
        <v>3</v>
      </c>
    </row>
    <row r="2598" spans="1:2" x14ac:dyDescent="0.2">
      <c r="A2598">
        <v>3</v>
      </c>
      <c r="B2598">
        <v>35</v>
      </c>
    </row>
    <row r="2599" spans="1:2" x14ac:dyDescent="0.2">
      <c r="A2599">
        <v>4.4000000000000004</v>
      </c>
      <c r="B2599">
        <v>13</v>
      </c>
    </row>
    <row r="2600" spans="1:2" x14ac:dyDescent="0.2">
      <c r="A2600">
        <v>3.3</v>
      </c>
      <c r="B2600">
        <v>31</v>
      </c>
    </row>
    <row r="2601" spans="1:2" x14ac:dyDescent="0.2">
      <c r="A2601">
        <v>3.4</v>
      </c>
      <c r="B2601">
        <v>48</v>
      </c>
    </row>
    <row r="2602" spans="1:2" x14ac:dyDescent="0.2">
      <c r="A2602">
        <v>3.9</v>
      </c>
      <c r="B2602">
        <v>6</v>
      </c>
    </row>
    <row r="2603" spans="1:2" x14ac:dyDescent="0.2">
      <c r="A2603">
        <v>2.9</v>
      </c>
      <c r="B2603">
        <v>43</v>
      </c>
    </row>
    <row r="2604" spans="1:2" x14ac:dyDescent="0.2">
      <c r="A2604">
        <v>2.9</v>
      </c>
      <c r="B2604">
        <v>1</v>
      </c>
    </row>
    <row r="2605" spans="1:2" x14ac:dyDescent="0.2">
      <c r="A2605">
        <v>2.7</v>
      </c>
      <c r="B2605">
        <v>8</v>
      </c>
    </row>
    <row r="2606" spans="1:2" x14ac:dyDescent="0.2">
      <c r="A2606">
        <v>3.4</v>
      </c>
      <c r="B2606">
        <v>6</v>
      </c>
    </row>
    <row r="2607" spans="1:2" x14ac:dyDescent="0.2">
      <c r="A2607">
        <v>3.7</v>
      </c>
      <c r="B2607">
        <v>32</v>
      </c>
    </row>
    <row r="2608" spans="1:2" x14ac:dyDescent="0.2">
      <c r="A2608">
        <v>4.7</v>
      </c>
      <c r="B2608">
        <v>46</v>
      </c>
    </row>
    <row r="2609" spans="1:2" x14ac:dyDescent="0.2">
      <c r="A2609">
        <v>3.1</v>
      </c>
      <c r="B2609">
        <v>38</v>
      </c>
    </row>
    <row r="2610" spans="1:2" x14ac:dyDescent="0.2">
      <c r="A2610">
        <v>4.2</v>
      </c>
      <c r="B2610">
        <v>48</v>
      </c>
    </row>
    <row r="2611" spans="1:2" x14ac:dyDescent="0.2">
      <c r="A2611">
        <v>3</v>
      </c>
      <c r="B2611">
        <v>18</v>
      </c>
    </row>
    <row r="2612" spans="1:2" x14ac:dyDescent="0.2">
      <c r="A2612">
        <v>3.1</v>
      </c>
      <c r="B2612">
        <v>25</v>
      </c>
    </row>
    <row r="2613" spans="1:2" x14ac:dyDescent="0.2">
      <c r="A2613">
        <v>4.2</v>
      </c>
      <c r="B2613">
        <v>4</v>
      </c>
    </row>
    <row r="2614" spans="1:2" x14ac:dyDescent="0.2">
      <c r="A2614">
        <v>3.8</v>
      </c>
      <c r="B2614">
        <v>27</v>
      </c>
    </row>
    <row r="2615" spans="1:2" x14ac:dyDescent="0.2">
      <c r="A2615">
        <v>2.9</v>
      </c>
      <c r="B2615">
        <v>14</v>
      </c>
    </row>
    <row r="2616" spans="1:2" x14ac:dyDescent="0.2">
      <c r="A2616">
        <v>4.2</v>
      </c>
      <c r="B2616">
        <v>36</v>
      </c>
    </row>
    <row r="2617" spans="1:2" x14ac:dyDescent="0.2">
      <c r="A2617">
        <v>3.1</v>
      </c>
      <c r="B2617">
        <v>6</v>
      </c>
    </row>
    <row r="2618" spans="1:2" x14ac:dyDescent="0.2">
      <c r="A2618">
        <v>3.6</v>
      </c>
      <c r="B2618">
        <v>46</v>
      </c>
    </row>
    <row r="2619" spans="1:2" x14ac:dyDescent="0.2">
      <c r="A2619">
        <v>4.8</v>
      </c>
      <c r="B2619">
        <v>29</v>
      </c>
    </row>
    <row r="2620" spans="1:2" x14ac:dyDescent="0.2">
      <c r="A2620">
        <v>4.0999999999999996</v>
      </c>
      <c r="B2620">
        <v>12</v>
      </c>
    </row>
    <row r="2621" spans="1:2" x14ac:dyDescent="0.2">
      <c r="A2621">
        <v>3.9</v>
      </c>
      <c r="B2621">
        <v>47</v>
      </c>
    </row>
    <row r="2622" spans="1:2" x14ac:dyDescent="0.2">
      <c r="A2622">
        <v>3</v>
      </c>
      <c r="B2622">
        <v>28</v>
      </c>
    </row>
    <row r="2623" spans="1:2" x14ac:dyDescent="0.2">
      <c r="A2623">
        <v>3</v>
      </c>
      <c r="B2623">
        <v>21</v>
      </c>
    </row>
    <row r="2624" spans="1:2" x14ac:dyDescent="0.2">
      <c r="A2624">
        <v>4.9000000000000004</v>
      </c>
      <c r="B2624">
        <v>15</v>
      </c>
    </row>
    <row r="2625" spans="1:2" x14ac:dyDescent="0.2">
      <c r="A2625">
        <v>4.8</v>
      </c>
      <c r="B2625">
        <v>38</v>
      </c>
    </row>
    <row r="2626" spans="1:2" x14ac:dyDescent="0.2">
      <c r="A2626">
        <v>3.3</v>
      </c>
      <c r="B2626">
        <v>19</v>
      </c>
    </row>
    <row r="2627" spans="1:2" x14ac:dyDescent="0.2">
      <c r="A2627">
        <v>2.7</v>
      </c>
      <c r="B2627">
        <v>31</v>
      </c>
    </row>
    <row r="2628" spans="1:2" x14ac:dyDescent="0.2">
      <c r="A2628">
        <v>4.2</v>
      </c>
      <c r="B2628">
        <v>30</v>
      </c>
    </row>
    <row r="2629" spans="1:2" x14ac:dyDescent="0.2">
      <c r="A2629">
        <v>3.6</v>
      </c>
      <c r="B2629">
        <v>40</v>
      </c>
    </row>
    <row r="2630" spans="1:2" x14ac:dyDescent="0.2">
      <c r="A2630">
        <v>3.8</v>
      </c>
      <c r="B2630">
        <v>42</v>
      </c>
    </row>
    <row r="2631" spans="1:2" x14ac:dyDescent="0.2">
      <c r="A2631">
        <v>3.8</v>
      </c>
      <c r="B2631">
        <v>25</v>
      </c>
    </row>
    <row r="2632" spans="1:2" x14ac:dyDescent="0.2">
      <c r="A2632">
        <v>4.2</v>
      </c>
      <c r="B2632">
        <v>20</v>
      </c>
    </row>
    <row r="2633" spans="1:2" x14ac:dyDescent="0.2">
      <c r="A2633">
        <v>2.7</v>
      </c>
      <c r="B2633">
        <v>3</v>
      </c>
    </row>
    <row r="2634" spans="1:2" x14ac:dyDescent="0.2">
      <c r="A2634">
        <v>5</v>
      </c>
      <c r="B2634">
        <v>14</v>
      </c>
    </row>
    <row r="2635" spans="1:2" x14ac:dyDescent="0.2">
      <c r="A2635">
        <v>4.7</v>
      </c>
      <c r="B2635">
        <v>32</v>
      </c>
    </row>
    <row r="2636" spans="1:2" x14ac:dyDescent="0.2">
      <c r="A2636">
        <v>3.2</v>
      </c>
      <c r="B2636">
        <v>20</v>
      </c>
    </row>
    <row r="2637" spans="1:2" x14ac:dyDescent="0.2">
      <c r="A2637">
        <v>2.9</v>
      </c>
      <c r="B2637">
        <v>34</v>
      </c>
    </row>
    <row r="2638" spans="1:2" x14ac:dyDescent="0.2">
      <c r="A2638">
        <v>4.2</v>
      </c>
      <c r="B2638">
        <v>6</v>
      </c>
    </row>
    <row r="2639" spans="1:2" x14ac:dyDescent="0.2">
      <c r="A2639">
        <v>3.7</v>
      </c>
      <c r="B2639">
        <v>2</v>
      </c>
    </row>
    <row r="2640" spans="1:2" x14ac:dyDescent="0.2">
      <c r="A2640">
        <v>4.2</v>
      </c>
      <c r="B2640">
        <v>35</v>
      </c>
    </row>
    <row r="2641" spans="1:2" x14ac:dyDescent="0.2">
      <c r="A2641">
        <v>2.6</v>
      </c>
      <c r="B2641">
        <v>33</v>
      </c>
    </row>
    <row r="2642" spans="1:2" x14ac:dyDescent="0.2">
      <c r="A2642">
        <v>4</v>
      </c>
      <c r="B2642">
        <v>45</v>
      </c>
    </row>
    <row r="2643" spans="1:2" x14ac:dyDescent="0.2">
      <c r="A2643">
        <v>2.7</v>
      </c>
      <c r="B2643">
        <v>20</v>
      </c>
    </row>
    <row r="2644" spans="1:2" x14ac:dyDescent="0.2">
      <c r="A2644">
        <v>4</v>
      </c>
      <c r="B2644">
        <v>48</v>
      </c>
    </row>
    <row r="2645" spans="1:2" x14ac:dyDescent="0.2">
      <c r="A2645">
        <v>2.9</v>
      </c>
      <c r="B2645">
        <v>37</v>
      </c>
    </row>
    <row r="2646" spans="1:2" x14ac:dyDescent="0.2">
      <c r="A2646">
        <v>3.3</v>
      </c>
      <c r="B2646">
        <v>4</v>
      </c>
    </row>
    <row r="2647" spans="1:2" x14ac:dyDescent="0.2">
      <c r="A2647">
        <v>4</v>
      </c>
      <c r="B2647">
        <v>24</v>
      </c>
    </row>
    <row r="2648" spans="1:2" x14ac:dyDescent="0.2">
      <c r="A2648">
        <v>3.9</v>
      </c>
      <c r="B2648">
        <v>4</v>
      </c>
    </row>
    <row r="2649" spans="1:2" x14ac:dyDescent="0.2">
      <c r="A2649">
        <v>3.3</v>
      </c>
      <c r="B2649">
        <v>25</v>
      </c>
    </row>
    <row r="2650" spans="1:2" x14ac:dyDescent="0.2">
      <c r="A2650">
        <v>3.9</v>
      </c>
      <c r="B2650">
        <v>14</v>
      </c>
    </row>
    <row r="2651" spans="1:2" x14ac:dyDescent="0.2">
      <c r="A2651">
        <v>3.9</v>
      </c>
      <c r="B2651">
        <v>14</v>
      </c>
    </row>
    <row r="2652" spans="1:2" x14ac:dyDescent="0.2">
      <c r="A2652">
        <v>4.2</v>
      </c>
      <c r="B2652">
        <v>46</v>
      </c>
    </row>
    <row r="2653" spans="1:2" x14ac:dyDescent="0.2">
      <c r="A2653">
        <v>4.5999999999999996</v>
      </c>
      <c r="B2653">
        <v>27</v>
      </c>
    </row>
    <row r="2654" spans="1:2" x14ac:dyDescent="0.2">
      <c r="A2654">
        <v>3.3</v>
      </c>
      <c r="B2654">
        <v>46</v>
      </c>
    </row>
    <row r="2655" spans="1:2" x14ac:dyDescent="0.2">
      <c r="A2655">
        <v>4.8</v>
      </c>
      <c r="B2655">
        <v>24</v>
      </c>
    </row>
    <row r="2656" spans="1:2" x14ac:dyDescent="0.2">
      <c r="A2656">
        <v>4.0999999999999996</v>
      </c>
      <c r="B2656">
        <v>4</v>
      </c>
    </row>
    <row r="2657" spans="1:2" x14ac:dyDescent="0.2">
      <c r="A2657">
        <v>3.4</v>
      </c>
      <c r="B2657">
        <v>2</v>
      </c>
    </row>
    <row r="2658" spans="1:2" x14ac:dyDescent="0.2">
      <c r="A2658">
        <v>3.6</v>
      </c>
      <c r="B2658">
        <v>29</v>
      </c>
    </row>
    <row r="2659" spans="1:2" x14ac:dyDescent="0.2">
      <c r="A2659">
        <v>2.7</v>
      </c>
      <c r="B2659">
        <v>7</v>
      </c>
    </row>
    <row r="2660" spans="1:2" x14ac:dyDescent="0.2">
      <c r="A2660">
        <v>3.2</v>
      </c>
      <c r="B2660">
        <v>39</v>
      </c>
    </row>
    <row r="2661" spans="1:2" x14ac:dyDescent="0.2">
      <c r="A2661">
        <v>4.4000000000000004</v>
      </c>
      <c r="B2661">
        <v>46</v>
      </c>
    </row>
    <row r="2662" spans="1:2" x14ac:dyDescent="0.2">
      <c r="A2662">
        <v>4.9000000000000004</v>
      </c>
      <c r="B2662">
        <v>44</v>
      </c>
    </row>
    <row r="2663" spans="1:2" x14ac:dyDescent="0.2">
      <c r="A2663">
        <v>4.8</v>
      </c>
      <c r="B2663">
        <v>20</v>
      </c>
    </row>
    <row r="2664" spans="1:2" x14ac:dyDescent="0.2">
      <c r="A2664">
        <v>2.8</v>
      </c>
      <c r="B2664">
        <v>44</v>
      </c>
    </row>
    <row r="2665" spans="1:2" x14ac:dyDescent="0.2">
      <c r="A2665">
        <v>2.9</v>
      </c>
      <c r="B2665">
        <v>23</v>
      </c>
    </row>
    <row r="2666" spans="1:2" x14ac:dyDescent="0.2">
      <c r="A2666">
        <v>3.2</v>
      </c>
      <c r="B2666">
        <v>37</v>
      </c>
    </row>
    <row r="2667" spans="1:2" x14ac:dyDescent="0.2">
      <c r="A2667">
        <v>3.5</v>
      </c>
      <c r="B2667">
        <v>4</v>
      </c>
    </row>
    <row r="2668" spans="1:2" x14ac:dyDescent="0.2">
      <c r="A2668">
        <v>4.0999999999999996</v>
      </c>
      <c r="B2668">
        <v>14</v>
      </c>
    </row>
    <row r="2669" spans="1:2" x14ac:dyDescent="0.2">
      <c r="A2669">
        <v>4.0999999999999996</v>
      </c>
      <c r="B2669">
        <v>31</v>
      </c>
    </row>
    <row r="2670" spans="1:2" x14ac:dyDescent="0.2">
      <c r="A2670">
        <v>4.8</v>
      </c>
      <c r="B2670">
        <v>9</v>
      </c>
    </row>
    <row r="2671" spans="1:2" x14ac:dyDescent="0.2">
      <c r="A2671">
        <v>2.8</v>
      </c>
      <c r="B2671">
        <v>31</v>
      </c>
    </row>
    <row r="2672" spans="1:2" x14ac:dyDescent="0.2">
      <c r="A2672">
        <v>4.7</v>
      </c>
      <c r="B2672">
        <v>26</v>
      </c>
    </row>
    <row r="2673" spans="1:2" x14ac:dyDescent="0.2">
      <c r="A2673">
        <v>4.8</v>
      </c>
      <c r="B2673">
        <v>41</v>
      </c>
    </row>
    <row r="2674" spans="1:2" x14ac:dyDescent="0.2">
      <c r="A2674">
        <v>2.9</v>
      </c>
      <c r="B2674">
        <v>13</v>
      </c>
    </row>
    <row r="2675" spans="1:2" x14ac:dyDescent="0.2">
      <c r="A2675">
        <v>2.6</v>
      </c>
      <c r="B2675">
        <v>4</v>
      </c>
    </row>
    <row r="2676" spans="1:2" x14ac:dyDescent="0.2">
      <c r="A2676">
        <v>3.3</v>
      </c>
      <c r="B2676">
        <v>15</v>
      </c>
    </row>
    <row r="2677" spans="1:2" x14ac:dyDescent="0.2">
      <c r="A2677">
        <v>3.4</v>
      </c>
      <c r="B2677">
        <v>38</v>
      </c>
    </row>
    <row r="2678" spans="1:2" x14ac:dyDescent="0.2">
      <c r="A2678">
        <v>3.6</v>
      </c>
      <c r="B2678">
        <v>3</v>
      </c>
    </row>
    <row r="2679" spans="1:2" x14ac:dyDescent="0.2">
      <c r="A2679">
        <v>3.8</v>
      </c>
      <c r="B2679">
        <v>6</v>
      </c>
    </row>
    <row r="2680" spans="1:2" x14ac:dyDescent="0.2">
      <c r="A2680">
        <v>3.4</v>
      </c>
      <c r="B2680">
        <v>34</v>
      </c>
    </row>
    <row r="2681" spans="1:2" x14ac:dyDescent="0.2">
      <c r="A2681">
        <v>3.8</v>
      </c>
      <c r="B2681">
        <v>7</v>
      </c>
    </row>
    <row r="2682" spans="1:2" x14ac:dyDescent="0.2">
      <c r="A2682">
        <v>3.3</v>
      </c>
      <c r="B2682">
        <v>21</v>
      </c>
    </row>
    <row r="2683" spans="1:2" x14ac:dyDescent="0.2">
      <c r="A2683">
        <v>4.8</v>
      </c>
      <c r="B2683">
        <v>17</v>
      </c>
    </row>
    <row r="2684" spans="1:2" x14ac:dyDescent="0.2">
      <c r="A2684">
        <v>3.9</v>
      </c>
      <c r="B2684">
        <v>5</v>
      </c>
    </row>
    <row r="2685" spans="1:2" x14ac:dyDescent="0.2">
      <c r="A2685">
        <v>4.2</v>
      </c>
      <c r="B2685">
        <v>21</v>
      </c>
    </row>
    <row r="2686" spans="1:2" x14ac:dyDescent="0.2">
      <c r="A2686">
        <v>4.7</v>
      </c>
      <c r="B2686">
        <v>42</v>
      </c>
    </row>
    <row r="2687" spans="1:2" x14ac:dyDescent="0.2">
      <c r="A2687">
        <v>2.7</v>
      </c>
      <c r="B2687">
        <v>49</v>
      </c>
    </row>
    <row r="2688" spans="1:2" x14ac:dyDescent="0.2">
      <c r="A2688">
        <v>3.8</v>
      </c>
      <c r="B2688">
        <v>33</v>
      </c>
    </row>
    <row r="2689" spans="1:2" x14ac:dyDescent="0.2">
      <c r="A2689">
        <v>3.6</v>
      </c>
      <c r="B2689">
        <v>12</v>
      </c>
    </row>
    <row r="2690" spans="1:2" x14ac:dyDescent="0.2">
      <c r="A2690">
        <v>2.9</v>
      </c>
      <c r="B2690">
        <v>18</v>
      </c>
    </row>
    <row r="2691" spans="1:2" x14ac:dyDescent="0.2">
      <c r="A2691">
        <v>3.9</v>
      </c>
      <c r="B2691">
        <v>47</v>
      </c>
    </row>
    <row r="2692" spans="1:2" x14ac:dyDescent="0.2">
      <c r="A2692">
        <v>4.7</v>
      </c>
      <c r="B2692">
        <v>18</v>
      </c>
    </row>
    <row r="2693" spans="1:2" x14ac:dyDescent="0.2">
      <c r="A2693">
        <v>3.3</v>
      </c>
      <c r="B2693">
        <v>48</v>
      </c>
    </row>
    <row r="2694" spans="1:2" x14ac:dyDescent="0.2">
      <c r="A2694">
        <v>4.2</v>
      </c>
      <c r="B2694">
        <v>18</v>
      </c>
    </row>
    <row r="2695" spans="1:2" x14ac:dyDescent="0.2">
      <c r="A2695">
        <v>2.6</v>
      </c>
      <c r="B2695">
        <v>46</v>
      </c>
    </row>
    <row r="2696" spans="1:2" x14ac:dyDescent="0.2">
      <c r="A2696">
        <v>4.9000000000000004</v>
      </c>
      <c r="B2696">
        <v>34</v>
      </c>
    </row>
    <row r="2697" spans="1:2" x14ac:dyDescent="0.2">
      <c r="A2697">
        <v>3.6</v>
      </c>
      <c r="B2697">
        <v>10</v>
      </c>
    </row>
    <row r="2698" spans="1:2" x14ac:dyDescent="0.2">
      <c r="A2698">
        <v>4.7</v>
      </c>
      <c r="B2698">
        <v>12</v>
      </c>
    </row>
    <row r="2699" spans="1:2" x14ac:dyDescent="0.2">
      <c r="A2699">
        <v>3.2</v>
      </c>
      <c r="B2699">
        <v>36</v>
      </c>
    </row>
    <row r="2700" spans="1:2" x14ac:dyDescent="0.2">
      <c r="A2700">
        <v>3.6</v>
      </c>
      <c r="B2700">
        <v>34</v>
      </c>
    </row>
    <row r="2701" spans="1:2" x14ac:dyDescent="0.2">
      <c r="A2701">
        <v>3.6</v>
      </c>
      <c r="B2701">
        <v>49</v>
      </c>
    </row>
    <row r="2702" spans="1:2" x14ac:dyDescent="0.2">
      <c r="A2702">
        <v>3.2</v>
      </c>
      <c r="B2702">
        <v>36</v>
      </c>
    </row>
    <row r="2703" spans="1:2" x14ac:dyDescent="0.2">
      <c r="A2703">
        <v>2.8</v>
      </c>
      <c r="B2703">
        <v>18</v>
      </c>
    </row>
    <row r="2704" spans="1:2" x14ac:dyDescent="0.2">
      <c r="A2704">
        <v>4</v>
      </c>
      <c r="B2704">
        <v>39</v>
      </c>
    </row>
    <row r="2705" spans="1:2" x14ac:dyDescent="0.2">
      <c r="A2705">
        <v>4.4000000000000004</v>
      </c>
      <c r="B2705">
        <v>34</v>
      </c>
    </row>
    <row r="2706" spans="1:2" x14ac:dyDescent="0.2">
      <c r="A2706">
        <v>3.4</v>
      </c>
      <c r="B2706">
        <v>35</v>
      </c>
    </row>
    <row r="2707" spans="1:2" x14ac:dyDescent="0.2">
      <c r="A2707">
        <v>5</v>
      </c>
      <c r="B2707">
        <v>1</v>
      </c>
    </row>
    <row r="2708" spans="1:2" x14ac:dyDescent="0.2">
      <c r="A2708">
        <v>3.1</v>
      </c>
      <c r="B2708">
        <v>48</v>
      </c>
    </row>
    <row r="2709" spans="1:2" x14ac:dyDescent="0.2">
      <c r="A2709">
        <v>4.2</v>
      </c>
      <c r="B2709">
        <v>19</v>
      </c>
    </row>
    <row r="2710" spans="1:2" x14ac:dyDescent="0.2">
      <c r="A2710">
        <v>3.3</v>
      </c>
      <c r="B2710">
        <v>44</v>
      </c>
    </row>
    <row r="2711" spans="1:2" x14ac:dyDescent="0.2">
      <c r="A2711">
        <v>2.9</v>
      </c>
      <c r="B2711">
        <v>9</v>
      </c>
    </row>
    <row r="2712" spans="1:2" x14ac:dyDescent="0.2">
      <c r="A2712">
        <v>4.7</v>
      </c>
      <c r="B2712">
        <v>3</v>
      </c>
    </row>
    <row r="2713" spans="1:2" x14ac:dyDescent="0.2">
      <c r="A2713">
        <v>4</v>
      </c>
      <c r="B2713">
        <v>50</v>
      </c>
    </row>
    <row r="2714" spans="1:2" x14ac:dyDescent="0.2">
      <c r="A2714">
        <v>4.5999999999999996</v>
      </c>
      <c r="B2714">
        <v>7</v>
      </c>
    </row>
    <row r="2715" spans="1:2" x14ac:dyDescent="0.2">
      <c r="A2715">
        <v>3.8</v>
      </c>
      <c r="B2715">
        <v>20</v>
      </c>
    </row>
    <row r="2716" spans="1:2" x14ac:dyDescent="0.2">
      <c r="A2716">
        <v>3.6</v>
      </c>
      <c r="B2716">
        <v>16</v>
      </c>
    </row>
    <row r="2717" spans="1:2" x14ac:dyDescent="0.2">
      <c r="A2717">
        <v>4.0999999999999996</v>
      </c>
      <c r="B2717">
        <v>29</v>
      </c>
    </row>
    <row r="2718" spans="1:2" x14ac:dyDescent="0.2">
      <c r="A2718">
        <v>2.7</v>
      </c>
      <c r="B2718">
        <v>21</v>
      </c>
    </row>
    <row r="2719" spans="1:2" x14ac:dyDescent="0.2">
      <c r="A2719">
        <v>4.3</v>
      </c>
      <c r="B2719">
        <v>19</v>
      </c>
    </row>
    <row r="2720" spans="1:2" x14ac:dyDescent="0.2">
      <c r="A2720">
        <v>4.9000000000000004</v>
      </c>
      <c r="B2720">
        <v>10</v>
      </c>
    </row>
    <row r="2721" spans="1:2" x14ac:dyDescent="0.2">
      <c r="A2721">
        <v>4.2</v>
      </c>
      <c r="B2721">
        <v>4</v>
      </c>
    </row>
    <row r="2722" spans="1:2" x14ac:dyDescent="0.2">
      <c r="A2722">
        <v>2.8</v>
      </c>
      <c r="B2722">
        <v>45</v>
      </c>
    </row>
    <row r="2723" spans="1:2" x14ac:dyDescent="0.2">
      <c r="A2723">
        <v>4.9000000000000004</v>
      </c>
      <c r="B2723">
        <v>17</v>
      </c>
    </row>
    <row r="2724" spans="1:2" x14ac:dyDescent="0.2">
      <c r="A2724">
        <v>2.8</v>
      </c>
      <c r="B2724">
        <v>22</v>
      </c>
    </row>
    <row r="2725" spans="1:2" x14ac:dyDescent="0.2">
      <c r="A2725">
        <v>2.9</v>
      </c>
      <c r="B2725">
        <v>3</v>
      </c>
    </row>
    <row r="2726" spans="1:2" x14ac:dyDescent="0.2">
      <c r="A2726">
        <v>2.5</v>
      </c>
      <c r="B2726">
        <v>11</v>
      </c>
    </row>
    <row r="2727" spans="1:2" x14ac:dyDescent="0.2">
      <c r="A2727">
        <v>2.7</v>
      </c>
      <c r="B2727">
        <v>4</v>
      </c>
    </row>
    <row r="2728" spans="1:2" x14ac:dyDescent="0.2">
      <c r="A2728">
        <v>3.3</v>
      </c>
      <c r="B2728">
        <v>11</v>
      </c>
    </row>
    <row r="2729" spans="1:2" x14ac:dyDescent="0.2">
      <c r="A2729">
        <v>3.7</v>
      </c>
      <c r="B2729">
        <v>47</v>
      </c>
    </row>
    <row r="2730" spans="1:2" x14ac:dyDescent="0.2">
      <c r="A2730">
        <v>4</v>
      </c>
      <c r="B2730">
        <v>17</v>
      </c>
    </row>
    <row r="2731" spans="1:2" x14ac:dyDescent="0.2">
      <c r="A2731">
        <v>4.0999999999999996</v>
      </c>
      <c r="B2731">
        <v>32</v>
      </c>
    </row>
    <row r="2732" spans="1:2" x14ac:dyDescent="0.2">
      <c r="A2732">
        <v>4.0999999999999996</v>
      </c>
      <c r="B2732">
        <v>37</v>
      </c>
    </row>
    <row r="2733" spans="1:2" x14ac:dyDescent="0.2">
      <c r="A2733">
        <v>2.5</v>
      </c>
      <c r="B2733">
        <v>44</v>
      </c>
    </row>
    <row r="2734" spans="1:2" x14ac:dyDescent="0.2">
      <c r="A2734">
        <v>4.2</v>
      </c>
      <c r="B2734">
        <v>27</v>
      </c>
    </row>
    <row r="2735" spans="1:2" x14ac:dyDescent="0.2">
      <c r="A2735">
        <v>4.7</v>
      </c>
      <c r="B2735">
        <v>46</v>
      </c>
    </row>
    <row r="2736" spans="1:2" x14ac:dyDescent="0.2">
      <c r="A2736">
        <v>2.7</v>
      </c>
      <c r="B2736">
        <v>13</v>
      </c>
    </row>
    <row r="2737" spans="1:2" x14ac:dyDescent="0.2">
      <c r="A2737">
        <v>3</v>
      </c>
      <c r="B2737">
        <v>2</v>
      </c>
    </row>
    <row r="2738" spans="1:2" x14ac:dyDescent="0.2">
      <c r="A2738">
        <v>4.8</v>
      </c>
      <c r="B2738">
        <v>45</v>
      </c>
    </row>
    <row r="2739" spans="1:2" x14ac:dyDescent="0.2">
      <c r="A2739">
        <v>4.4000000000000004</v>
      </c>
      <c r="B2739">
        <v>35</v>
      </c>
    </row>
    <row r="2740" spans="1:2" x14ac:dyDescent="0.2">
      <c r="A2740">
        <v>4.3</v>
      </c>
      <c r="B2740">
        <v>39</v>
      </c>
    </row>
    <row r="2741" spans="1:2" x14ac:dyDescent="0.2">
      <c r="A2741">
        <v>2.5</v>
      </c>
      <c r="B2741">
        <v>39</v>
      </c>
    </row>
    <row r="2742" spans="1:2" x14ac:dyDescent="0.2">
      <c r="A2742">
        <v>4.9000000000000004</v>
      </c>
      <c r="B2742">
        <v>34</v>
      </c>
    </row>
    <row r="2743" spans="1:2" x14ac:dyDescent="0.2">
      <c r="A2743">
        <v>4.9000000000000004</v>
      </c>
      <c r="B2743">
        <v>41</v>
      </c>
    </row>
    <row r="2744" spans="1:2" x14ac:dyDescent="0.2">
      <c r="A2744">
        <v>3.9</v>
      </c>
      <c r="B2744">
        <v>47</v>
      </c>
    </row>
    <row r="2745" spans="1:2" x14ac:dyDescent="0.2">
      <c r="A2745">
        <v>4.0999999999999996</v>
      </c>
      <c r="B2745">
        <v>17</v>
      </c>
    </row>
    <row r="2746" spans="1:2" x14ac:dyDescent="0.2">
      <c r="A2746">
        <v>3.3</v>
      </c>
      <c r="B2746">
        <v>40</v>
      </c>
    </row>
    <row r="2747" spans="1:2" x14ac:dyDescent="0.2">
      <c r="A2747">
        <v>4.0999999999999996</v>
      </c>
      <c r="B2747">
        <v>44</v>
      </c>
    </row>
    <row r="2748" spans="1:2" x14ac:dyDescent="0.2">
      <c r="A2748">
        <v>3.7</v>
      </c>
      <c r="B2748">
        <v>21</v>
      </c>
    </row>
    <row r="2749" spans="1:2" x14ac:dyDescent="0.2">
      <c r="A2749">
        <v>3.1</v>
      </c>
      <c r="B2749">
        <v>21</v>
      </c>
    </row>
    <row r="2750" spans="1:2" x14ac:dyDescent="0.2">
      <c r="A2750">
        <v>3</v>
      </c>
      <c r="B2750">
        <v>16</v>
      </c>
    </row>
    <row r="2751" spans="1:2" x14ac:dyDescent="0.2">
      <c r="A2751">
        <v>3.4</v>
      </c>
      <c r="B2751">
        <v>15</v>
      </c>
    </row>
    <row r="2752" spans="1:2" x14ac:dyDescent="0.2">
      <c r="A2752">
        <v>2.7</v>
      </c>
      <c r="B2752">
        <v>26</v>
      </c>
    </row>
    <row r="2753" spans="1:2" x14ac:dyDescent="0.2">
      <c r="A2753">
        <v>3.1</v>
      </c>
      <c r="B2753">
        <v>50</v>
      </c>
    </row>
    <row r="2754" spans="1:2" x14ac:dyDescent="0.2">
      <c r="A2754">
        <v>4</v>
      </c>
      <c r="B2754">
        <v>30</v>
      </c>
    </row>
    <row r="2755" spans="1:2" x14ac:dyDescent="0.2">
      <c r="A2755">
        <v>3.6</v>
      </c>
      <c r="B2755">
        <v>48</v>
      </c>
    </row>
    <row r="2756" spans="1:2" x14ac:dyDescent="0.2">
      <c r="A2756">
        <v>3.6</v>
      </c>
      <c r="B2756">
        <v>21</v>
      </c>
    </row>
    <row r="2757" spans="1:2" x14ac:dyDescent="0.2">
      <c r="A2757">
        <v>3.3</v>
      </c>
      <c r="B2757">
        <v>18</v>
      </c>
    </row>
    <row r="2758" spans="1:2" x14ac:dyDescent="0.2">
      <c r="A2758">
        <v>4.0999999999999996</v>
      </c>
      <c r="B2758">
        <v>41</v>
      </c>
    </row>
    <row r="2759" spans="1:2" x14ac:dyDescent="0.2">
      <c r="A2759">
        <v>4.3</v>
      </c>
      <c r="B2759">
        <v>11</v>
      </c>
    </row>
    <row r="2760" spans="1:2" x14ac:dyDescent="0.2">
      <c r="A2760">
        <v>3.2</v>
      </c>
      <c r="B2760">
        <v>8</v>
      </c>
    </row>
    <row r="2761" spans="1:2" x14ac:dyDescent="0.2">
      <c r="A2761">
        <v>3.9</v>
      </c>
      <c r="B2761">
        <v>42</v>
      </c>
    </row>
    <row r="2762" spans="1:2" x14ac:dyDescent="0.2">
      <c r="A2762">
        <v>5</v>
      </c>
      <c r="B2762">
        <v>41</v>
      </c>
    </row>
    <row r="2763" spans="1:2" x14ac:dyDescent="0.2">
      <c r="A2763">
        <v>3.4</v>
      </c>
      <c r="B2763">
        <v>3</v>
      </c>
    </row>
    <row r="2764" spans="1:2" x14ac:dyDescent="0.2">
      <c r="A2764">
        <v>3.8</v>
      </c>
      <c r="B2764">
        <v>10</v>
      </c>
    </row>
    <row r="2765" spans="1:2" x14ac:dyDescent="0.2">
      <c r="A2765">
        <v>2.9</v>
      </c>
      <c r="B2765">
        <v>35</v>
      </c>
    </row>
    <row r="2766" spans="1:2" x14ac:dyDescent="0.2">
      <c r="A2766">
        <v>2.6</v>
      </c>
      <c r="B2766">
        <v>2</v>
      </c>
    </row>
    <row r="2767" spans="1:2" x14ac:dyDescent="0.2">
      <c r="A2767">
        <v>4.3</v>
      </c>
      <c r="B2767">
        <v>24</v>
      </c>
    </row>
    <row r="2768" spans="1:2" x14ac:dyDescent="0.2">
      <c r="A2768">
        <v>2.8</v>
      </c>
      <c r="B2768">
        <v>47</v>
      </c>
    </row>
    <row r="2769" spans="1:2" x14ac:dyDescent="0.2">
      <c r="A2769">
        <v>4.5</v>
      </c>
      <c r="B2769">
        <v>31</v>
      </c>
    </row>
    <row r="2770" spans="1:2" x14ac:dyDescent="0.2">
      <c r="A2770">
        <v>3.8</v>
      </c>
      <c r="B2770">
        <v>28</v>
      </c>
    </row>
    <row r="2771" spans="1:2" x14ac:dyDescent="0.2">
      <c r="A2771">
        <v>3</v>
      </c>
      <c r="B2771">
        <v>13</v>
      </c>
    </row>
    <row r="2772" spans="1:2" x14ac:dyDescent="0.2">
      <c r="A2772">
        <v>3.3</v>
      </c>
      <c r="B2772">
        <v>22</v>
      </c>
    </row>
    <row r="2773" spans="1:2" x14ac:dyDescent="0.2">
      <c r="A2773">
        <v>3.1</v>
      </c>
      <c r="B2773">
        <v>12</v>
      </c>
    </row>
    <row r="2774" spans="1:2" x14ac:dyDescent="0.2">
      <c r="A2774">
        <v>3.5</v>
      </c>
      <c r="B2774">
        <v>10</v>
      </c>
    </row>
    <row r="2775" spans="1:2" x14ac:dyDescent="0.2">
      <c r="A2775">
        <v>4.5999999999999996</v>
      </c>
      <c r="B2775">
        <v>45</v>
      </c>
    </row>
    <row r="2776" spans="1:2" x14ac:dyDescent="0.2">
      <c r="A2776">
        <v>4.0999999999999996</v>
      </c>
      <c r="B2776">
        <v>42</v>
      </c>
    </row>
    <row r="2777" spans="1:2" x14ac:dyDescent="0.2">
      <c r="A2777">
        <v>3.6</v>
      </c>
      <c r="B2777">
        <v>16</v>
      </c>
    </row>
    <row r="2778" spans="1:2" x14ac:dyDescent="0.2">
      <c r="A2778">
        <v>2.9</v>
      </c>
      <c r="B2778">
        <v>6</v>
      </c>
    </row>
    <row r="2779" spans="1:2" x14ac:dyDescent="0.2">
      <c r="A2779">
        <v>4.8</v>
      </c>
      <c r="B2779">
        <v>28</v>
      </c>
    </row>
    <row r="2780" spans="1:2" x14ac:dyDescent="0.2">
      <c r="A2780">
        <v>3.2</v>
      </c>
      <c r="B2780">
        <v>24</v>
      </c>
    </row>
    <row r="2781" spans="1:2" x14ac:dyDescent="0.2">
      <c r="A2781">
        <v>4.3</v>
      </c>
      <c r="B2781">
        <v>14</v>
      </c>
    </row>
    <row r="2782" spans="1:2" x14ac:dyDescent="0.2">
      <c r="A2782">
        <v>4.0999999999999996</v>
      </c>
      <c r="B2782">
        <v>29</v>
      </c>
    </row>
    <row r="2783" spans="1:2" x14ac:dyDescent="0.2">
      <c r="A2783">
        <v>4.5999999999999996</v>
      </c>
      <c r="B2783">
        <v>33</v>
      </c>
    </row>
    <row r="2784" spans="1:2" x14ac:dyDescent="0.2">
      <c r="A2784">
        <v>3.8</v>
      </c>
      <c r="B2784">
        <v>30</v>
      </c>
    </row>
    <row r="2785" spans="1:2" x14ac:dyDescent="0.2">
      <c r="A2785">
        <v>4.5</v>
      </c>
      <c r="B2785">
        <v>26</v>
      </c>
    </row>
    <row r="2786" spans="1:2" x14ac:dyDescent="0.2">
      <c r="A2786">
        <v>3.1</v>
      </c>
      <c r="B2786">
        <v>12</v>
      </c>
    </row>
    <row r="2787" spans="1:2" x14ac:dyDescent="0.2">
      <c r="A2787">
        <v>2.9</v>
      </c>
      <c r="B2787">
        <v>13</v>
      </c>
    </row>
    <row r="2788" spans="1:2" x14ac:dyDescent="0.2">
      <c r="A2788">
        <v>3.8</v>
      </c>
      <c r="B2788">
        <v>41</v>
      </c>
    </row>
    <row r="2789" spans="1:2" x14ac:dyDescent="0.2">
      <c r="A2789">
        <v>4.0999999999999996</v>
      </c>
      <c r="B2789">
        <v>4</v>
      </c>
    </row>
    <row r="2790" spans="1:2" x14ac:dyDescent="0.2">
      <c r="A2790">
        <v>3.1</v>
      </c>
      <c r="B2790">
        <v>2</v>
      </c>
    </row>
    <row r="2791" spans="1:2" x14ac:dyDescent="0.2">
      <c r="A2791">
        <v>5</v>
      </c>
      <c r="B2791">
        <v>28</v>
      </c>
    </row>
    <row r="2792" spans="1:2" x14ac:dyDescent="0.2">
      <c r="A2792">
        <v>4.5</v>
      </c>
      <c r="B2792">
        <v>24</v>
      </c>
    </row>
    <row r="2793" spans="1:2" x14ac:dyDescent="0.2">
      <c r="A2793">
        <v>2.8</v>
      </c>
      <c r="B2793">
        <v>14</v>
      </c>
    </row>
    <row r="2794" spans="1:2" x14ac:dyDescent="0.2">
      <c r="A2794">
        <v>3.2</v>
      </c>
      <c r="B2794">
        <v>11</v>
      </c>
    </row>
    <row r="2795" spans="1:2" x14ac:dyDescent="0.2">
      <c r="A2795">
        <v>3.1</v>
      </c>
      <c r="B2795">
        <v>27</v>
      </c>
    </row>
    <row r="2796" spans="1:2" x14ac:dyDescent="0.2">
      <c r="A2796">
        <v>3.3</v>
      </c>
      <c r="B2796">
        <v>7</v>
      </c>
    </row>
    <row r="2797" spans="1:2" x14ac:dyDescent="0.2">
      <c r="A2797">
        <v>3.4</v>
      </c>
      <c r="B2797">
        <v>49</v>
      </c>
    </row>
    <row r="2798" spans="1:2" x14ac:dyDescent="0.2">
      <c r="A2798">
        <v>3.8</v>
      </c>
      <c r="B2798">
        <v>21</v>
      </c>
    </row>
    <row r="2799" spans="1:2" x14ac:dyDescent="0.2">
      <c r="A2799">
        <v>3.5</v>
      </c>
      <c r="B2799">
        <v>10</v>
      </c>
    </row>
    <row r="2800" spans="1:2" x14ac:dyDescent="0.2">
      <c r="A2800">
        <v>4.8</v>
      </c>
      <c r="B2800">
        <v>37</v>
      </c>
    </row>
    <row r="2801" spans="1:2" x14ac:dyDescent="0.2">
      <c r="A2801">
        <v>3.9</v>
      </c>
      <c r="B2801">
        <v>9</v>
      </c>
    </row>
    <row r="2802" spans="1:2" x14ac:dyDescent="0.2">
      <c r="A2802">
        <v>3.4</v>
      </c>
      <c r="B2802">
        <v>14</v>
      </c>
    </row>
    <row r="2803" spans="1:2" x14ac:dyDescent="0.2">
      <c r="A2803">
        <v>2.6</v>
      </c>
      <c r="B2803">
        <v>30</v>
      </c>
    </row>
    <row r="2804" spans="1:2" x14ac:dyDescent="0.2">
      <c r="A2804">
        <v>3.1</v>
      </c>
      <c r="B2804">
        <v>42</v>
      </c>
    </row>
    <row r="2805" spans="1:2" x14ac:dyDescent="0.2">
      <c r="A2805">
        <v>3.3</v>
      </c>
      <c r="B2805">
        <v>31</v>
      </c>
    </row>
    <row r="2806" spans="1:2" x14ac:dyDescent="0.2">
      <c r="A2806">
        <v>2.8</v>
      </c>
      <c r="B2806">
        <v>48</v>
      </c>
    </row>
    <row r="2807" spans="1:2" x14ac:dyDescent="0.2">
      <c r="A2807">
        <v>4.3</v>
      </c>
      <c r="B2807">
        <v>48</v>
      </c>
    </row>
    <row r="2808" spans="1:2" x14ac:dyDescent="0.2">
      <c r="A2808">
        <v>2.7</v>
      </c>
      <c r="B2808">
        <v>50</v>
      </c>
    </row>
    <row r="2809" spans="1:2" x14ac:dyDescent="0.2">
      <c r="A2809">
        <v>4.4000000000000004</v>
      </c>
      <c r="B2809">
        <v>10</v>
      </c>
    </row>
    <row r="2810" spans="1:2" x14ac:dyDescent="0.2">
      <c r="A2810">
        <v>3.9</v>
      </c>
      <c r="B2810">
        <v>45</v>
      </c>
    </row>
    <row r="2811" spans="1:2" x14ac:dyDescent="0.2">
      <c r="A2811">
        <v>3</v>
      </c>
      <c r="B2811">
        <v>27</v>
      </c>
    </row>
    <row r="2812" spans="1:2" x14ac:dyDescent="0.2">
      <c r="A2812">
        <v>4</v>
      </c>
      <c r="B2812">
        <v>10</v>
      </c>
    </row>
    <row r="2813" spans="1:2" x14ac:dyDescent="0.2">
      <c r="A2813">
        <v>3.7</v>
      </c>
      <c r="B2813">
        <v>19</v>
      </c>
    </row>
    <row r="2814" spans="1:2" x14ac:dyDescent="0.2">
      <c r="A2814">
        <v>3.8</v>
      </c>
      <c r="B2814">
        <v>1</v>
      </c>
    </row>
    <row r="2815" spans="1:2" x14ac:dyDescent="0.2">
      <c r="A2815">
        <v>3.3</v>
      </c>
      <c r="B2815">
        <v>39</v>
      </c>
    </row>
    <row r="2816" spans="1:2" x14ac:dyDescent="0.2">
      <c r="A2816">
        <v>3.6</v>
      </c>
      <c r="B2816">
        <v>14</v>
      </c>
    </row>
    <row r="2817" spans="1:2" x14ac:dyDescent="0.2">
      <c r="A2817">
        <v>3.9</v>
      </c>
      <c r="B2817">
        <v>40</v>
      </c>
    </row>
    <row r="2818" spans="1:2" x14ac:dyDescent="0.2">
      <c r="A2818">
        <v>3.5</v>
      </c>
      <c r="B2818">
        <v>45</v>
      </c>
    </row>
    <row r="2819" spans="1:2" x14ac:dyDescent="0.2">
      <c r="A2819">
        <v>3.4</v>
      </c>
      <c r="B2819">
        <v>6</v>
      </c>
    </row>
    <row r="2820" spans="1:2" x14ac:dyDescent="0.2">
      <c r="A2820">
        <v>4.7</v>
      </c>
      <c r="B2820">
        <v>12</v>
      </c>
    </row>
    <row r="2821" spans="1:2" x14ac:dyDescent="0.2">
      <c r="A2821">
        <v>3</v>
      </c>
      <c r="B2821">
        <v>19</v>
      </c>
    </row>
    <row r="2822" spans="1:2" x14ac:dyDescent="0.2">
      <c r="A2822">
        <v>3.9</v>
      </c>
      <c r="B2822">
        <v>5</v>
      </c>
    </row>
    <row r="2823" spans="1:2" x14ac:dyDescent="0.2">
      <c r="A2823">
        <v>4.5</v>
      </c>
      <c r="B2823">
        <v>37</v>
      </c>
    </row>
    <row r="2824" spans="1:2" x14ac:dyDescent="0.2">
      <c r="A2824">
        <v>4.0999999999999996</v>
      </c>
      <c r="B2824">
        <v>33</v>
      </c>
    </row>
    <row r="2825" spans="1:2" x14ac:dyDescent="0.2">
      <c r="A2825">
        <v>4.5</v>
      </c>
      <c r="B2825">
        <v>47</v>
      </c>
    </row>
    <row r="2826" spans="1:2" x14ac:dyDescent="0.2">
      <c r="A2826">
        <v>4</v>
      </c>
      <c r="B2826">
        <v>49</v>
      </c>
    </row>
    <row r="2827" spans="1:2" x14ac:dyDescent="0.2">
      <c r="A2827">
        <v>4.3</v>
      </c>
      <c r="B2827">
        <v>28</v>
      </c>
    </row>
    <row r="2828" spans="1:2" x14ac:dyDescent="0.2">
      <c r="A2828">
        <v>3.6</v>
      </c>
      <c r="B2828">
        <v>23</v>
      </c>
    </row>
    <row r="2829" spans="1:2" x14ac:dyDescent="0.2">
      <c r="A2829">
        <v>3.1</v>
      </c>
      <c r="B2829">
        <v>11</v>
      </c>
    </row>
    <row r="2830" spans="1:2" x14ac:dyDescent="0.2">
      <c r="A2830">
        <v>2.6</v>
      </c>
      <c r="B2830">
        <v>33</v>
      </c>
    </row>
    <row r="2831" spans="1:2" x14ac:dyDescent="0.2">
      <c r="A2831">
        <v>3.4</v>
      </c>
      <c r="B2831">
        <v>47</v>
      </c>
    </row>
    <row r="2832" spans="1:2" x14ac:dyDescent="0.2">
      <c r="A2832">
        <v>2.9</v>
      </c>
      <c r="B2832">
        <v>13</v>
      </c>
    </row>
    <row r="2833" spans="1:2" x14ac:dyDescent="0.2">
      <c r="A2833">
        <v>5</v>
      </c>
      <c r="B2833">
        <v>4</v>
      </c>
    </row>
    <row r="2834" spans="1:2" x14ac:dyDescent="0.2">
      <c r="A2834">
        <v>4.5999999999999996</v>
      </c>
      <c r="B2834">
        <v>40</v>
      </c>
    </row>
    <row r="2835" spans="1:2" x14ac:dyDescent="0.2">
      <c r="A2835">
        <v>3.3</v>
      </c>
      <c r="B2835">
        <v>19</v>
      </c>
    </row>
    <row r="2836" spans="1:2" x14ac:dyDescent="0.2">
      <c r="A2836">
        <v>2.9</v>
      </c>
      <c r="B2836">
        <v>17</v>
      </c>
    </row>
    <row r="2837" spans="1:2" x14ac:dyDescent="0.2">
      <c r="A2837">
        <v>4.9000000000000004</v>
      </c>
      <c r="B2837">
        <v>7</v>
      </c>
    </row>
    <row r="2838" spans="1:2" x14ac:dyDescent="0.2">
      <c r="A2838">
        <v>5</v>
      </c>
      <c r="B2838">
        <v>21</v>
      </c>
    </row>
    <row r="2839" spans="1:2" x14ac:dyDescent="0.2">
      <c r="A2839">
        <v>4.5</v>
      </c>
      <c r="B2839">
        <v>44</v>
      </c>
    </row>
    <row r="2840" spans="1:2" x14ac:dyDescent="0.2">
      <c r="A2840">
        <v>3.7</v>
      </c>
      <c r="B2840">
        <v>2</v>
      </c>
    </row>
    <row r="2841" spans="1:2" x14ac:dyDescent="0.2">
      <c r="A2841">
        <v>2.8</v>
      </c>
      <c r="B2841">
        <v>30</v>
      </c>
    </row>
    <row r="2842" spans="1:2" x14ac:dyDescent="0.2">
      <c r="A2842">
        <v>3.5</v>
      </c>
      <c r="B2842">
        <v>41</v>
      </c>
    </row>
    <row r="2843" spans="1:2" x14ac:dyDescent="0.2">
      <c r="A2843">
        <v>3</v>
      </c>
      <c r="B2843">
        <v>31</v>
      </c>
    </row>
    <row r="2844" spans="1:2" x14ac:dyDescent="0.2">
      <c r="A2844">
        <v>4.3</v>
      </c>
      <c r="B2844">
        <v>48</v>
      </c>
    </row>
    <row r="2845" spans="1:2" x14ac:dyDescent="0.2">
      <c r="A2845">
        <v>3.6</v>
      </c>
      <c r="B2845">
        <v>41</v>
      </c>
    </row>
    <row r="2846" spans="1:2" x14ac:dyDescent="0.2">
      <c r="A2846">
        <v>4.4000000000000004</v>
      </c>
      <c r="B2846">
        <v>42</v>
      </c>
    </row>
    <row r="2847" spans="1:2" x14ac:dyDescent="0.2">
      <c r="A2847">
        <v>4.0999999999999996</v>
      </c>
      <c r="B2847">
        <v>39</v>
      </c>
    </row>
    <row r="2848" spans="1:2" x14ac:dyDescent="0.2">
      <c r="A2848">
        <v>2.8</v>
      </c>
      <c r="B2848">
        <v>15</v>
      </c>
    </row>
    <row r="2849" spans="1:2" x14ac:dyDescent="0.2">
      <c r="A2849">
        <v>2.8</v>
      </c>
      <c r="B2849">
        <v>3</v>
      </c>
    </row>
    <row r="2850" spans="1:2" x14ac:dyDescent="0.2">
      <c r="A2850">
        <v>4.9000000000000004</v>
      </c>
      <c r="B2850">
        <v>28</v>
      </c>
    </row>
    <row r="2851" spans="1:2" x14ac:dyDescent="0.2">
      <c r="A2851">
        <v>4.0999999999999996</v>
      </c>
      <c r="B2851">
        <v>27</v>
      </c>
    </row>
    <row r="2852" spans="1:2" x14ac:dyDescent="0.2">
      <c r="A2852">
        <v>3</v>
      </c>
      <c r="B2852">
        <v>36</v>
      </c>
    </row>
    <row r="2853" spans="1:2" x14ac:dyDescent="0.2">
      <c r="A2853">
        <v>3</v>
      </c>
      <c r="B2853">
        <v>42</v>
      </c>
    </row>
    <row r="2854" spans="1:2" x14ac:dyDescent="0.2">
      <c r="A2854">
        <v>3</v>
      </c>
      <c r="B2854">
        <v>30</v>
      </c>
    </row>
    <row r="2855" spans="1:2" x14ac:dyDescent="0.2">
      <c r="A2855">
        <v>3.2</v>
      </c>
      <c r="B2855">
        <v>9</v>
      </c>
    </row>
    <row r="2856" spans="1:2" x14ac:dyDescent="0.2">
      <c r="A2856">
        <v>2.7</v>
      </c>
      <c r="B2856">
        <v>25</v>
      </c>
    </row>
    <row r="2857" spans="1:2" x14ac:dyDescent="0.2">
      <c r="A2857">
        <v>3.8</v>
      </c>
      <c r="B2857">
        <v>33</v>
      </c>
    </row>
    <row r="2858" spans="1:2" x14ac:dyDescent="0.2">
      <c r="A2858">
        <v>3.5</v>
      </c>
      <c r="B2858">
        <v>31</v>
      </c>
    </row>
    <row r="2859" spans="1:2" x14ac:dyDescent="0.2">
      <c r="A2859">
        <v>3.8</v>
      </c>
      <c r="B2859">
        <v>35</v>
      </c>
    </row>
    <row r="2860" spans="1:2" x14ac:dyDescent="0.2">
      <c r="A2860">
        <v>3.8</v>
      </c>
      <c r="B2860">
        <v>46</v>
      </c>
    </row>
    <row r="2861" spans="1:2" x14ac:dyDescent="0.2">
      <c r="A2861">
        <v>3.4</v>
      </c>
      <c r="B2861">
        <v>29</v>
      </c>
    </row>
    <row r="2862" spans="1:2" x14ac:dyDescent="0.2">
      <c r="A2862">
        <v>2.9</v>
      </c>
      <c r="B2862">
        <v>49</v>
      </c>
    </row>
    <row r="2863" spans="1:2" x14ac:dyDescent="0.2">
      <c r="A2863">
        <v>3.4</v>
      </c>
      <c r="B2863">
        <v>27</v>
      </c>
    </row>
    <row r="2864" spans="1:2" x14ac:dyDescent="0.2">
      <c r="A2864">
        <v>4.7</v>
      </c>
      <c r="B2864">
        <v>5</v>
      </c>
    </row>
    <row r="2865" spans="1:2" x14ac:dyDescent="0.2">
      <c r="A2865">
        <v>3.9</v>
      </c>
      <c r="B2865">
        <v>18</v>
      </c>
    </row>
    <row r="2866" spans="1:2" x14ac:dyDescent="0.2">
      <c r="A2866">
        <v>3.6</v>
      </c>
      <c r="B2866">
        <v>31</v>
      </c>
    </row>
    <row r="2867" spans="1:2" x14ac:dyDescent="0.2">
      <c r="A2867">
        <v>3.7</v>
      </c>
      <c r="B2867">
        <v>27</v>
      </c>
    </row>
    <row r="2868" spans="1:2" x14ac:dyDescent="0.2">
      <c r="A2868">
        <v>3.1</v>
      </c>
      <c r="B2868">
        <v>19</v>
      </c>
    </row>
    <row r="2869" spans="1:2" x14ac:dyDescent="0.2">
      <c r="A2869">
        <v>4.9000000000000004</v>
      </c>
      <c r="B2869">
        <v>33</v>
      </c>
    </row>
    <row r="2870" spans="1:2" x14ac:dyDescent="0.2">
      <c r="A2870">
        <v>2.6</v>
      </c>
      <c r="B2870">
        <v>42</v>
      </c>
    </row>
    <row r="2871" spans="1:2" x14ac:dyDescent="0.2">
      <c r="A2871">
        <v>4.2</v>
      </c>
      <c r="B2871">
        <v>16</v>
      </c>
    </row>
    <row r="2872" spans="1:2" x14ac:dyDescent="0.2">
      <c r="A2872">
        <v>4.8</v>
      </c>
      <c r="B2872">
        <v>49</v>
      </c>
    </row>
    <row r="2873" spans="1:2" x14ac:dyDescent="0.2">
      <c r="A2873">
        <v>2.7</v>
      </c>
      <c r="B2873">
        <v>40</v>
      </c>
    </row>
    <row r="2874" spans="1:2" x14ac:dyDescent="0.2">
      <c r="A2874">
        <v>2.6</v>
      </c>
      <c r="B2874">
        <v>5</v>
      </c>
    </row>
    <row r="2875" spans="1:2" x14ac:dyDescent="0.2">
      <c r="A2875">
        <v>2.6</v>
      </c>
      <c r="B2875">
        <v>8</v>
      </c>
    </row>
    <row r="2876" spans="1:2" x14ac:dyDescent="0.2">
      <c r="A2876">
        <v>3.1</v>
      </c>
      <c r="B2876">
        <v>2</v>
      </c>
    </row>
    <row r="2877" spans="1:2" x14ac:dyDescent="0.2">
      <c r="A2877">
        <v>2.6</v>
      </c>
      <c r="B2877">
        <v>14</v>
      </c>
    </row>
    <row r="2878" spans="1:2" x14ac:dyDescent="0.2">
      <c r="A2878">
        <v>3.4</v>
      </c>
      <c r="B2878">
        <v>5</v>
      </c>
    </row>
    <row r="2879" spans="1:2" x14ac:dyDescent="0.2">
      <c r="A2879">
        <v>3.6</v>
      </c>
      <c r="B2879">
        <v>34</v>
      </c>
    </row>
    <row r="2880" spans="1:2" x14ac:dyDescent="0.2">
      <c r="A2880">
        <v>4.3</v>
      </c>
      <c r="B2880">
        <v>13</v>
      </c>
    </row>
    <row r="2881" spans="1:2" x14ac:dyDescent="0.2">
      <c r="A2881">
        <v>4.9000000000000004</v>
      </c>
      <c r="B2881">
        <v>31</v>
      </c>
    </row>
    <row r="2882" spans="1:2" x14ac:dyDescent="0.2">
      <c r="A2882">
        <v>4.8</v>
      </c>
      <c r="B2882">
        <v>43</v>
      </c>
    </row>
    <row r="2883" spans="1:2" x14ac:dyDescent="0.2">
      <c r="A2883">
        <v>4.2</v>
      </c>
      <c r="B2883">
        <v>6</v>
      </c>
    </row>
    <row r="2884" spans="1:2" x14ac:dyDescent="0.2">
      <c r="A2884">
        <v>2.6</v>
      </c>
      <c r="B2884">
        <v>23</v>
      </c>
    </row>
    <row r="2885" spans="1:2" x14ac:dyDescent="0.2">
      <c r="A2885">
        <v>3.2</v>
      </c>
      <c r="B2885">
        <v>10</v>
      </c>
    </row>
    <row r="2886" spans="1:2" x14ac:dyDescent="0.2">
      <c r="A2886">
        <v>3.4</v>
      </c>
      <c r="B2886">
        <v>47</v>
      </c>
    </row>
    <row r="2887" spans="1:2" x14ac:dyDescent="0.2">
      <c r="A2887">
        <v>3.5</v>
      </c>
      <c r="B2887">
        <v>14</v>
      </c>
    </row>
    <row r="2888" spans="1:2" x14ac:dyDescent="0.2">
      <c r="A2888">
        <v>4.2</v>
      </c>
      <c r="B2888">
        <v>29</v>
      </c>
    </row>
    <row r="2889" spans="1:2" x14ac:dyDescent="0.2">
      <c r="A2889">
        <v>2.8</v>
      </c>
      <c r="B2889">
        <v>12</v>
      </c>
    </row>
    <row r="2890" spans="1:2" x14ac:dyDescent="0.2">
      <c r="A2890">
        <v>5</v>
      </c>
      <c r="B2890">
        <v>25</v>
      </c>
    </row>
    <row r="2891" spans="1:2" x14ac:dyDescent="0.2">
      <c r="A2891">
        <v>3.3</v>
      </c>
      <c r="B2891">
        <v>21</v>
      </c>
    </row>
    <row r="2892" spans="1:2" x14ac:dyDescent="0.2">
      <c r="A2892">
        <v>3.7</v>
      </c>
      <c r="B2892">
        <v>23</v>
      </c>
    </row>
    <row r="2893" spans="1:2" x14ac:dyDescent="0.2">
      <c r="A2893">
        <v>2.5</v>
      </c>
      <c r="B2893">
        <v>10</v>
      </c>
    </row>
    <row r="2894" spans="1:2" x14ac:dyDescent="0.2">
      <c r="A2894">
        <v>3.2</v>
      </c>
      <c r="B2894">
        <v>47</v>
      </c>
    </row>
    <row r="2895" spans="1:2" x14ac:dyDescent="0.2">
      <c r="A2895">
        <v>3.1</v>
      </c>
      <c r="B2895">
        <v>44</v>
      </c>
    </row>
    <row r="2896" spans="1:2" x14ac:dyDescent="0.2">
      <c r="A2896">
        <v>3.5</v>
      </c>
      <c r="B2896">
        <v>41</v>
      </c>
    </row>
    <row r="2897" spans="1:2" x14ac:dyDescent="0.2">
      <c r="A2897">
        <v>4.5999999999999996</v>
      </c>
      <c r="B2897">
        <v>29</v>
      </c>
    </row>
    <row r="2898" spans="1:2" x14ac:dyDescent="0.2">
      <c r="A2898">
        <v>3.3</v>
      </c>
      <c r="B2898">
        <v>2</v>
      </c>
    </row>
    <row r="2899" spans="1:2" x14ac:dyDescent="0.2">
      <c r="A2899">
        <v>2.5</v>
      </c>
      <c r="B2899">
        <v>2</v>
      </c>
    </row>
    <row r="2900" spans="1:2" x14ac:dyDescent="0.2">
      <c r="A2900">
        <v>4.5999999999999996</v>
      </c>
      <c r="B2900">
        <v>29</v>
      </c>
    </row>
    <row r="2901" spans="1:2" x14ac:dyDescent="0.2">
      <c r="A2901">
        <v>4.2</v>
      </c>
      <c r="B2901">
        <v>22</v>
      </c>
    </row>
    <row r="2902" spans="1:2" x14ac:dyDescent="0.2">
      <c r="A2902">
        <v>4</v>
      </c>
      <c r="B2902">
        <v>23</v>
      </c>
    </row>
    <row r="2903" spans="1:2" x14ac:dyDescent="0.2">
      <c r="A2903">
        <v>2.6</v>
      </c>
      <c r="B2903">
        <v>46</v>
      </c>
    </row>
    <row r="2904" spans="1:2" x14ac:dyDescent="0.2">
      <c r="A2904">
        <v>4.5999999999999996</v>
      </c>
      <c r="B2904">
        <v>19</v>
      </c>
    </row>
    <row r="2905" spans="1:2" x14ac:dyDescent="0.2">
      <c r="A2905">
        <v>3.5</v>
      </c>
      <c r="B2905">
        <v>24</v>
      </c>
    </row>
    <row r="2906" spans="1:2" x14ac:dyDescent="0.2">
      <c r="A2906">
        <v>4</v>
      </c>
      <c r="B2906">
        <v>43</v>
      </c>
    </row>
    <row r="2907" spans="1:2" x14ac:dyDescent="0.2">
      <c r="A2907">
        <v>4.8</v>
      </c>
      <c r="B2907">
        <v>14</v>
      </c>
    </row>
    <row r="2908" spans="1:2" x14ac:dyDescent="0.2">
      <c r="A2908">
        <v>3.9</v>
      </c>
      <c r="B2908">
        <v>7</v>
      </c>
    </row>
    <row r="2909" spans="1:2" x14ac:dyDescent="0.2">
      <c r="A2909">
        <v>3.7</v>
      </c>
      <c r="B2909">
        <v>50</v>
      </c>
    </row>
    <row r="2910" spans="1:2" x14ac:dyDescent="0.2">
      <c r="A2910">
        <v>3.1</v>
      </c>
      <c r="B2910">
        <v>15</v>
      </c>
    </row>
    <row r="2911" spans="1:2" x14ac:dyDescent="0.2">
      <c r="A2911">
        <v>3</v>
      </c>
      <c r="B2911">
        <v>40</v>
      </c>
    </row>
    <row r="2912" spans="1:2" x14ac:dyDescent="0.2">
      <c r="A2912">
        <v>2.9</v>
      </c>
      <c r="B2912">
        <v>41</v>
      </c>
    </row>
    <row r="2913" spans="1:2" x14ac:dyDescent="0.2">
      <c r="A2913">
        <v>2.9</v>
      </c>
      <c r="B2913">
        <v>34</v>
      </c>
    </row>
    <row r="2914" spans="1:2" x14ac:dyDescent="0.2">
      <c r="A2914">
        <v>4</v>
      </c>
      <c r="B2914">
        <v>27</v>
      </c>
    </row>
    <row r="2915" spans="1:2" x14ac:dyDescent="0.2">
      <c r="A2915">
        <v>3.5</v>
      </c>
      <c r="B2915">
        <v>12</v>
      </c>
    </row>
    <row r="2916" spans="1:2" x14ac:dyDescent="0.2">
      <c r="A2916">
        <v>3.8</v>
      </c>
      <c r="B2916">
        <v>1</v>
      </c>
    </row>
    <row r="2917" spans="1:2" x14ac:dyDescent="0.2">
      <c r="A2917">
        <v>4.5</v>
      </c>
      <c r="B2917">
        <v>39</v>
      </c>
    </row>
    <row r="2918" spans="1:2" x14ac:dyDescent="0.2">
      <c r="A2918">
        <v>2.7</v>
      </c>
      <c r="B2918">
        <v>13</v>
      </c>
    </row>
    <row r="2919" spans="1:2" x14ac:dyDescent="0.2">
      <c r="A2919">
        <v>2.9</v>
      </c>
      <c r="B2919">
        <v>50</v>
      </c>
    </row>
    <row r="2920" spans="1:2" x14ac:dyDescent="0.2">
      <c r="A2920">
        <v>4.9000000000000004</v>
      </c>
      <c r="B2920">
        <v>36</v>
      </c>
    </row>
    <row r="2921" spans="1:2" x14ac:dyDescent="0.2">
      <c r="A2921">
        <v>3.8</v>
      </c>
      <c r="B2921">
        <v>31</v>
      </c>
    </row>
    <row r="2922" spans="1:2" x14ac:dyDescent="0.2">
      <c r="A2922">
        <v>4.9000000000000004</v>
      </c>
      <c r="B2922">
        <v>3</v>
      </c>
    </row>
    <row r="2923" spans="1:2" x14ac:dyDescent="0.2">
      <c r="A2923">
        <v>4.5999999999999996</v>
      </c>
      <c r="B2923">
        <v>11</v>
      </c>
    </row>
    <row r="2924" spans="1:2" x14ac:dyDescent="0.2">
      <c r="A2924">
        <v>3.5</v>
      </c>
      <c r="B2924">
        <v>16</v>
      </c>
    </row>
    <row r="2925" spans="1:2" x14ac:dyDescent="0.2">
      <c r="A2925">
        <v>4.2</v>
      </c>
      <c r="B2925">
        <v>12</v>
      </c>
    </row>
    <row r="2926" spans="1:2" x14ac:dyDescent="0.2">
      <c r="A2926">
        <v>3.7</v>
      </c>
      <c r="B2926">
        <v>37</v>
      </c>
    </row>
    <row r="2927" spans="1:2" x14ac:dyDescent="0.2">
      <c r="A2927">
        <v>2.8</v>
      </c>
      <c r="B2927">
        <v>43</v>
      </c>
    </row>
    <row r="2928" spans="1:2" x14ac:dyDescent="0.2">
      <c r="A2928">
        <v>4.8</v>
      </c>
      <c r="B2928">
        <v>9</v>
      </c>
    </row>
    <row r="2929" spans="1:2" x14ac:dyDescent="0.2">
      <c r="A2929">
        <v>2.7</v>
      </c>
      <c r="B2929">
        <v>15</v>
      </c>
    </row>
    <row r="2930" spans="1:2" x14ac:dyDescent="0.2">
      <c r="A2930">
        <v>3.6</v>
      </c>
      <c r="B2930">
        <v>17</v>
      </c>
    </row>
    <row r="2931" spans="1:2" x14ac:dyDescent="0.2">
      <c r="A2931">
        <v>4.5</v>
      </c>
      <c r="B2931">
        <v>42</v>
      </c>
    </row>
    <row r="2932" spans="1:2" x14ac:dyDescent="0.2">
      <c r="A2932">
        <v>4</v>
      </c>
      <c r="B2932">
        <v>14</v>
      </c>
    </row>
    <row r="2933" spans="1:2" x14ac:dyDescent="0.2">
      <c r="A2933">
        <v>4.5</v>
      </c>
      <c r="B2933">
        <v>49</v>
      </c>
    </row>
    <row r="2934" spans="1:2" x14ac:dyDescent="0.2">
      <c r="A2934">
        <v>3.9</v>
      </c>
      <c r="B2934">
        <v>3</v>
      </c>
    </row>
    <row r="2935" spans="1:2" x14ac:dyDescent="0.2">
      <c r="A2935">
        <v>3.8</v>
      </c>
      <c r="B2935">
        <v>28</v>
      </c>
    </row>
    <row r="2936" spans="1:2" x14ac:dyDescent="0.2">
      <c r="A2936">
        <v>4.7</v>
      </c>
      <c r="B2936">
        <v>41</v>
      </c>
    </row>
    <row r="2937" spans="1:2" x14ac:dyDescent="0.2">
      <c r="A2937">
        <v>4.5999999999999996</v>
      </c>
      <c r="B2937">
        <v>11</v>
      </c>
    </row>
    <row r="2938" spans="1:2" x14ac:dyDescent="0.2">
      <c r="A2938">
        <v>3.6</v>
      </c>
      <c r="B2938">
        <v>46</v>
      </c>
    </row>
    <row r="2939" spans="1:2" x14ac:dyDescent="0.2">
      <c r="A2939">
        <v>4.3</v>
      </c>
      <c r="B2939">
        <v>15</v>
      </c>
    </row>
    <row r="2940" spans="1:2" x14ac:dyDescent="0.2">
      <c r="A2940">
        <v>3</v>
      </c>
      <c r="B2940">
        <v>15</v>
      </c>
    </row>
    <row r="2941" spans="1:2" x14ac:dyDescent="0.2">
      <c r="A2941">
        <v>4.3</v>
      </c>
      <c r="B2941">
        <v>34</v>
      </c>
    </row>
    <row r="2942" spans="1:2" x14ac:dyDescent="0.2">
      <c r="A2942">
        <v>4.8</v>
      </c>
      <c r="B2942">
        <v>13</v>
      </c>
    </row>
    <row r="2943" spans="1:2" x14ac:dyDescent="0.2">
      <c r="A2943">
        <v>3.7</v>
      </c>
      <c r="B2943">
        <v>27</v>
      </c>
    </row>
    <row r="2944" spans="1:2" x14ac:dyDescent="0.2">
      <c r="A2944">
        <v>2.6</v>
      </c>
      <c r="B2944">
        <v>37</v>
      </c>
    </row>
    <row r="2945" spans="1:2" x14ac:dyDescent="0.2">
      <c r="A2945">
        <v>3.4</v>
      </c>
      <c r="B2945">
        <v>37</v>
      </c>
    </row>
    <row r="2946" spans="1:2" x14ac:dyDescent="0.2">
      <c r="A2946">
        <v>3.9</v>
      </c>
      <c r="B2946">
        <v>4</v>
      </c>
    </row>
    <row r="2947" spans="1:2" x14ac:dyDescent="0.2">
      <c r="A2947">
        <v>4.8</v>
      </c>
      <c r="B2947">
        <v>1</v>
      </c>
    </row>
    <row r="2948" spans="1:2" x14ac:dyDescent="0.2">
      <c r="A2948">
        <v>2.8</v>
      </c>
      <c r="B2948">
        <v>29</v>
      </c>
    </row>
    <row r="2949" spans="1:2" x14ac:dyDescent="0.2">
      <c r="A2949">
        <v>4.4000000000000004</v>
      </c>
      <c r="B2949">
        <v>50</v>
      </c>
    </row>
    <row r="2950" spans="1:2" x14ac:dyDescent="0.2">
      <c r="A2950">
        <v>3.1</v>
      </c>
      <c r="B2950">
        <v>38</v>
      </c>
    </row>
    <row r="2951" spans="1:2" x14ac:dyDescent="0.2">
      <c r="A2951">
        <v>3.8</v>
      </c>
      <c r="B2951">
        <v>15</v>
      </c>
    </row>
    <row r="2952" spans="1:2" x14ac:dyDescent="0.2">
      <c r="A2952">
        <v>4.0999999999999996</v>
      </c>
      <c r="B2952">
        <v>44</v>
      </c>
    </row>
    <row r="2953" spans="1:2" x14ac:dyDescent="0.2">
      <c r="A2953">
        <v>4.5999999999999996</v>
      </c>
      <c r="B2953">
        <v>14</v>
      </c>
    </row>
    <row r="2954" spans="1:2" x14ac:dyDescent="0.2">
      <c r="A2954">
        <v>4.9000000000000004</v>
      </c>
      <c r="B2954">
        <v>5</v>
      </c>
    </row>
    <row r="2955" spans="1:2" x14ac:dyDescent="0.2">
      <c r="A2955">
        <v>4.8</v>
      </c>
      <c r="B2955">
        <v>11</v>
      </c>
    </row>
    <row r="2956" spans="1:2" x14ac:dyDescent="0.2">
      <c r="A2956">
        <v>3.9</v>
      </c>
      <c r="B2956">
        <v>15</v>
      </c>
    </row>
    <row r="2957" spans="1:2" x14ac:dyDescent="0.2">
      <c r="A2957">
        <v>2.6</v>
      </c>
      <c r="B2957">
        <v>46</v>
      </c>
    </row>
    <row r="2958" spans="1:2" x14ac:dyDescent="0.2">
      <c r="A2958">
        <v>3.7</v>
      </c>
      <c r="B2958">
        <v>30</v>
      </c>
    </row>
    <row r="2959" spans="1:2" x14ac:dyDescent="0.2">
      <c r="A2959">
        <v>4.7</v>
      </c>
      <c r="B2959">
        <v>2</v>
      </c>
    </row>
    <row r="2960" spans="1:2" x14ac:dyDescent="0.2">
      <c r="A2960">
        <v>4.5</v>
      </c>
      <c r="B2960">
        <v>28</v>
      </c>
    </row>
    <row r="2961" spans="1:2" x14ac:dyDescent="0.2">
      <c r="A2961">
        <v>4.7</v>
      </c>
      <c r="B2961">
        <v>9</v>
      </c>
    </row>
    <row r="2962" spans="1:2" x14ac:dyDescent="0.2">
      <c r="A2962">
        <v>3.6</v>
      </c>
      <c r="B2962">
        <v>47</v>
      </c>
    </row>
    <row r="2963" spans="1:2" x14ac:dyDescent="0.2">
      <c r="A2963">
        <v>2.8</v>
      </c>
      <c r="B2963">
        <v>21</v>
      </c>
    </row>
    <row r="2964" spans="1:2" x14ac:dyDescent="0.2">
      <c r="A2964">
        <v>4</v>
      </c>
      <c r="B2964">
        <v>42</v>
      </c>
    </row>
    <row r="2965" spans="1:2" x14ac:dyDescent="0.2">
      <c r="A2965">
        <v>3.6</v>
      </c>
      <c r="B2965">
        <v>28</v>
      </c>
    </row>
    <row r="2966" spans="1:2" x14ac:dyDescent="0.2">
      <c r="A2966">
        <v>3.8</v>
      </c>
      <c r="B2966">
        <v>13</v>
      </c>
    </row>
    <row r="2967" spans="1:2" x14ac:dyDescent="0.2">
      <c r="A2967">
        <v>4.4000000000000004</v>
      </c>
      <c r="B2967">
        <v>25</v>
      </c>
    </row>
    <row r="2968" spans="1:2" x14ac:dyDescent="0.2">
      <c r="A2968">
        <v>2.8</v>
      </c>
      <c r="B2968">
        <v>38</v>
      </c>
    </row>
    <row r="2969" spans="1:2" x14ac:dyDescent="0.2">
      <c r="A2969">
        <v>3.4</v>
      </c>
      <c r="B2969">
        <v>40</v>
      </c>
    </row>
    <row r="2970" spans="1:2" x14ac:dyDescent="0.2">
      <c r="A2970">
        <v>4.9000000000000004</v>
      </c>
      <c r="B2970">
        <v>25</v>
      </c>
    </row>
    <row r="2971" spans="1:2" x14ac:dyDescent="0.2">
      <c r="A2971">
        <v>4.3</v>
      </c>
      <c r="B2971">
        <v>20</v>
      </c>
    </row>
    <row r="2972" spans="1:2" x14ac:dyDescent="0.2">
      <c r="A2972">
        <v>3.4</v>
      </c>
      <c r="B2972">
        <v>44</v>
      </c>
    </row>
    <row r="2973" spans="1:2" x14ac:dyDescent="0.2">
      <c r="A2973">
        <v>3.9</v>
      </c>
      <c r="B2973">
        <v>9</v>
      </c>
    </row>
    <row r="2974" spans="1:2" x14ac:dyDescent="0.2">
      <c r="A2974">
        <v>4.2</v>
      </c>
      <c r="B2974">
        <v>11</v>
      </c>
    </row>
    <row r="2975" spans="1:2" x14ac:dyDescent="0.2">
      <c r="A2975">
        <v>2.7</v>
      </c>
      <c r="B2975">
        <v>3</v>
      </c>
    </row>
    <row r="2976" spans="1:2" x14ac:dyDescent="0.2">
      <c r="A2976">
        <v>4.0999999999999996</v>
      </c>
      <c r="B2976">
        <v>34</v>
      </c>
    </row>
    <row r="2977" spans="1:2" x14ac:dyDescent="0.2">
      <c r="A2977">
        <v>4.5</v>
      </c>
      <c r="B2977">
        <v>48</v>
      </c>
    </row>
    <row r="2978" spans="1:2" x14ac:dyDescent="0.2">
      <c r="A2978">
        <v>2.8</v>
      </c>
      <c r="B2978">
        <v>28</v>
      </c>
    </row>
    <row r="2979" spans="1:2" x14ac:dyDescent="0.2">
      <c r="A2979">
        <v>3.4</v>
      </c>
      <c r="B2979">
        <v>20</v>
      </c>
    </row>
    <row r="2980" spans="1:2" x14ac:dyDescent="0.2">
      <c r="A2980">
        <v>3.9</v>
      </c>
      <c r="B2980">
        <v>49</v>
      </c>
    </row>
    <row r="2981" spans="1:2" x14ac:dyDescent="0.2">
      <c r="A2981">
        <v>2.6</v>
      </c>
      <c r="B2981">
        <v>14</v>
      </c>
    </row>
    <row r="2982" spans="1:2" x14ac:dyDescent="0.2">
      <c r="A2982">
        <v>4.4000000000000004</v>
      </c>
      <c r="B2982">
        <v>9</v>
      </c>
    </row>
    <row r="2983" spans="1:2" x14ac:dyDescent="0.2">
      <c r="A2983">
        <v>4.9000000000000004</v>
      </c>
      <c r="B2983">
        <v>37</v>
      </c>
    </row>
    <row r="2984" spans="1:2" x14ac:dyDescent="0.2">
      <c r="A2984">
        <v>3.6</v>
      </c>
      <c r="B2984">
        <v>4</v>
      </c>
    </row>
    <row r="2985" spans="1:2" x14ac:dyDescent="0.2">
      <c r="A2985">
        <v>2.8</v>
      </c>
      <c r="B2985">
        <v>1</v>
      </c>
    </row>
    <row r="2986" spans="1:2" x14ac:dyDescent="0.2">
      <c r="A2986">
        <v>4.3</v>
      </c>
      <c r="B2986">
        <v>36</v>
      </c>
    </row>
    <row r="2987" spans="1:2" x14ac:dyDescent="0.2">
      <c r="A2987">
        <v>3</v>
      </c>
      <c r="B2987">
        <v>21</v>
      </c>
    </row>
    <row r="2988" spans="1:2" x14ac:dyDescent="0.2">
      <c r="A2988">
        <v>3.3</v>
      </c>
      <c r="B2988">
        <v>16</v>
      </c>
    </row>
    <row r="2989" spans="1:2" x14ac:dyDescent="0.2">
      <c r="A2989">
        <v>2.5</v>
      </c>
      <c r="B2989">
        <v>42</v>
      </c>
    </row>
    <row r="2990" spans="1:2" x14ac:dyDescent="0.2">
      <c r="A2990">
        <v>5</v>
      </c>
      <c r="B2990">
        <v>31</v>
      </c>
    </row>
    <row r="2991" spans="1:2" x14ac:dyDescent="0.2">
      <c r="A2991">
        <v>4.3</v>
      </c>
      <c r="B2991">
        <v>6</v>
      </c>
    </row>
    <row r="2992" spans="1:2" x14ac:dyDescent="0.2">
      <c r="A2992">
        <v>4.2</v>
      </c>
      <c r="B2992">
        <v>24</v>
      </c>
    </row>
    <row r="2993" spans="1:2" x14ac:dyDescent="0.2">
      <c r="A2993">
        <v>3.9</v>
      </c>
      <c r="B2993">
        <v>7</v>
      </c>
    </row>
    <row r="2994" spans="1:2" x14ac:dyDescent="0.2">
      <c r="A2994">
        <v>3.9</v>
      </c>
      <c r="B2994">
        <v>25</v>
      </c>
    </row>
    <row r="2995" spans="1:2" x14ac:dyDescent="0.2">
      <c r="A2995">
        <v>4.2</v>
      </c>
      <c r="B2995">
        <v>18</v>
      </c>
    </row>
    <row r="2996" spans="1:2" x14ac:dyDescent="0.2">
      <c r="A2996">
        <v>3.5</v>
      </c>
      <c r="B2996">
        <v>14</v>
      </c>
    </row>
    <row r="2997" spans="1:2" x14ac:dyDescent="0.2">
      <c r="A2997">
        <v>2.5</v>
      </c>
      <c r="B2997">
        <v>42</v>
      </c>
    </row>
    <row r="2998" spans="1:2" x14ac:dyDescent="0.2">
      <c r="A2998">
        <v>2.9</v>
      </c>
      <c r="B2998">
        <v>6</v>
      </c>
    </row>
    <row r="2999" spans="1:2" x14ac:dyDescent="0.2">
      <c r="A2999">
        <v>2.7</v>
      </c>
      <c r="B2999">
        <v>14</v>
      </c>
    </row>
    <row r="3000" spans="1:2" x14ac:dyDescent="0.2">
      <c r="A3000">
        <v>4.7</v>
      </c>
      <c r="B3000">
        <v>30</v>
      </c>
    </row>
    <row r="3001" spans="1:2" x14ac:dyDescent="0.2">
      <c r="A3001">
        <v>3.8</v>
      </c>
      <c r="B3001">
        <v>10</v>
      </c>
    </row>
    <row r="3002" spans="1:2" x14ac:dyDescent="0.2">
      <c r="A3002">
        <v>3.7</v>
      </c>
      <c r="B3002">
        <v>7</v>
      </c>
    </row>
    <row r="3003" spans="1:2" x14ac:dyDescent="0.2">
      <c r="A3003">
        <v>4.7</v>
      </c>
      <c r="B3003">
        <v>28</v>
      </c>
    </row>
    <row r="3004" spans="1:2" x14ac:dyDescent="0.2">
      <c r="A3004">
        <v>3.6</v>
      </c>
      <c r="B3004">
        <v>19</v>
      </c>
    </row>
    <row r="3005" spans="1:2" x14ac:dyDescent="0.2">
      <c r="A3005">
        <v>2.8</v>
      </c>
      <c r="B3005">
        <v>13</v>
      </c>
    </row>
    <row r="3006" spans="1:2" x14ac:dyDescent="0.2">
      <c r="A3006">
        <v>3.7</v>
      </c>
      <c r="B3006">
        <v>23</v>
      </c>
    </row>
    <row r="3007" spans="1:2" x14ac:dyDescent="0.2">
      <c r="A3007">
        <v>3.5</v>
      </c>
      <c r="B3007">
        <v>5</v>
      </c>
    </row>
    <row r="3008" spans="1:2" x14ac:dyDescent="0.2">
      <c r="A3008">
        <v>3.7</v>
      </c>
      <c r="B3008">
        <v>17</v>
      </c>
    </row>
    <row r="3009" spans="1:2" x14ac:dyDescent="0.2">
      <c r="A3009">
        <v>3</v>
      </c>
      <c r="B3009">
        <v>31</v>
      </c>
    </row>
    <row r="3010" spans="1:2" x14ac:dyDescent="0.2">
      <c r="A3010">
        <v>4.9000000000000004</v>
      </c>
      <c r="B3010">
        <v>19</v>
      </c>
    </row>
    <row r="3011" spans="1:2" x14ac:dyDescent="0.2">
      <c r="A3011">
        <v>4.5999999999999996</v>
      </c>
      <c r="B3011">
        <v>8</v>
      </c>
    </row>
    <row r="3012" spans="1:2" x14ac:dyDescent="0.2">
      <c r="A3012">
        <v>3.3</v>
      </c>
      <c r="B3012">
        <v>15</v>
      </c>
    </row>
    <row r="3013" spans="1:2" x14ac:dyDescent="0.2">
      <c r="A3013">
        <v>3</v>
      </c>
      <c r="B3013">
        <v>18</v>
      </c>
    </row>
    <row r="3014" spans="1:2" x14ac:dyDescent="0.2">
      <c r="A3014">
        <v>3.5</v>
      </c>
      <c r="B3014">
        <v>16</v>
      </c>
    </row>
    <row r="3015" spans="1:2" x14ac:dyDescent="0.2">
      <c r="A3015">
        <v>4.2</v>
      </c>
      <c r="B3015">
        <v>13</v>
      </c>
    </row>
    <row r="3016" spans="1:2" x14ac:dyDescent="0.2">
      <c r="A3016">
        <v>4.5</v>
      </c>
      <c r="B3016">
        <v>38</v>
      </c>
    </row>
    <row r="3017" spans="1:2" x14ac:dyDescent="0.2">
      <c r="A3017">
        <v>2.8</v>
      </c>
      <c r="B3017">
        <v>27</v>
      </c>
    </row>
    <row r="3018" spans="1:2" x14ac:dyDescent="0.2">
      <c r="A3018">
        <v>4.9000000000000004</v>
      </c>
      <c r="B3018">
        <v>31</v>
      </c>
    </row>
    <row r="3019" spans="1:2" x14ac:dyDescent="0.2">
      <c r="A3019">
        <v>3.3</v>
      </c>
      <c r="B3019">
        <v>24</v>
      </c>
    </row>
    <row r="3020" spans="1:2" x14ac:dyDescent="0.2">
      <c r="A3020">
        <v>3</v>
      </c>
      <c r="B3020">
        <v>21</v>
      </c>
    </row>
    <row r="3021" spans="1:2" x14ac:dyDescent="0.2">
      <c r="A3021">
        <v>3.9</v>
      </c>
      <c r="B3021">
        <v>15</v>
      </c>
    </row>
    <row r="3022" spans="1:2" x14ac:dyDescent="0.2">
      <c r="A3022">
        <v>2.8</v>
      </c>
      <c r="B3022">
        <v>48</v>
      </c>
    </row>
    <row r="3023" spans="1:2" x14ac:dyDescent="0.2">
      <c r="A3023">
        <v>4.5</v>
      </c>
      <c r="B3023">
        <v>47</v>
      </c>
    </row>
    <row r="3024" spans="1:2" x14ac:dyDescent="0.2">
      <c r="A3024">
        <v>4</v>
      </c>
      <c r="B3024">
        <v>23</v>
      </c>
    </row>
    <row r="3025" spans="1:2" x14ac:dyDescent="0.2">
      <c r="A3025">
        <v>2.9</v>
      </c>
      <c r="B3025">
        <v>4</v>
      </c>
    </row>
    <row r="3026" spans="1:2" x14ac:dyDescent="0.2">
      <c r="A3026">
        <v>4</v>
      </c>
      <c r="B3026">
        <v>47</v>
      </c>
    </row>
    <row r="3027" spans="1:2" x14ac:dyDescent="0.2">
      <c r="A3027">
        <v>3.4</v>
      </c>
      <c r="B3027">
        <v>7</v>
      </c>
    </row>
    <row r="3028" spans="1:2" x14ac:dyDescent="0.2">
      <c r="A3028">
        <v>2.5</v>
      </c>
      <c r="B3028">
        <v>6</v>
      </c>
    </row>
    <row r="3029" spans="1:2" x14ac:dyDescent="0.2">
      <c r="A3029">
        <v>2.8</v>
      </c>
      <c r="B3029">
        <v>47</v>
      </c>
    </row>
    <row r="3030" spans="1:2" x14ac:dyDescent="0.2">
      <c r="A3030">
        <v>3</v>
      </c>
      <c r="B3030">
        <v>7</v>
      </c>
    </row>
    <row r="3031" spans="1:2" x14ac:dyDescent="0.2">
      <c r="A3031">
        <v>3.1</v>
      </c>
      <c r="B3031">
        <v>1</v>
      </c>
    </row>
    <row r="3032" spans="1:2" x14ac:dyDescent="0.2">
      <c r="A3032">
        <v>2.6</v>
      </c>
      <c r="B3032">
        <v>23</v>
      </c>
    </row>
    <row r="3033" spans="1:2" x14ac:dyDescent="0.2">
      <c r="A3033">
        <v>4.9000000000000004</v>
      </c>
      <c r="B3033">
        <v>30</v>
      </c>
    </row>
    <row r="3034" spans="1:2" x14ac:dyDescent="0.2">
      <c r="A3034">
        <v>3.5</v>
      </c>
      <c r="B3034">
        <v>24</v>
      </c>
    </row>
    <row r="3035" spans="1:2" x14ac:dyDescent="0.2">
      <c r="A3035">
        <v>2.6</v>
      </c>
      <c r="B3035">
        <v>9</v>
      </c>
    </row>
    <row r="3036" spans="1:2" x14ac:dyDescent="0.2">
      <c r="A3036">
        <v>3.5</v>
      </c>
      <c r="B3036">
        <v>25</v>
      </c>
    </row>
    <row r="3037" spans="1:2" x14ac:dyDescent="0.2">
      <c r="A3037">
        <v>4.5</v>
      </c>
      <c r="B3037">
        <v>18</v>
      </c>
    </row>
    <row r="3038" spans="1:2" x14ac:dyDescent="0.2">
      <c r="A3038">
        <v>4.3</v>
      </c>
      <c r="B3038">
        <v>7</v>
      </c>
    </row>
    <row r="3039" spans="1:2" x14ac:dyDescent="0.2">
      <c r="A3039">
        <v>4.8</v>
      </c>
      <c r="B3039">
        <v>2</v>
      </c>
    </row>
    <row r="3040" spans="1:2" x14ac:dyDescent="0.2">
      <c r="A3040">
        <v>4.2</v>
      </c>
      <c r="B3040">
        <v>36</v>
      </c>
    </row>
    <row r="3041" spans="1:2" x14ac:dyDescent="0.2">
      <c r="A3041">
        <v>3.2</v>
      </c>
      <c r="B3041">
        <v>31</v>
      </c>
    </row>
    <row r="3042" spans="1:2" x14ac:dyDescent="0.2">
      <c r="A3042">
        <v>4.0999999999999996</v>
      </c>
      <c r="B3042">
        <v>10</v>
      </c>
    </row>
    <row r="3043" spans="1:2" x14ac:dyDescent="0.2">
      <c r="A3043">
        <v>4</v>
      </c>
      <c r="B3043">
        <v>27</v>
      </c>
    </row>
    <row r="3044" spans="1:2" x14ac:dyDescent="0.2">
      <c r="A3044">
        <v>2.9</v>
      </c>
      <c r="B3044">
        <v>14</v>
      </c>
    </row>
    <row r="3045" spans="1:2" x14ac:dyDescent="0.2">
      <c r="A3045">
        <v>2.6</v>
      </c>
      <c r="B3045">
        <v>17</v>
      </c>
    </row>
    <row r="3046" spans="1:2" x14ac:dyDescent="0.2">
      <c r="A3046">
        <v>2.7</v>
      </c>
      <c r="B3046">
        <v>10</v>
      </c>
    </row>
    <row r="3047" spans="1:2" x14ac:dyDescent="0.2">
      <c r="A3047">
        <v>4.5999999999999996</v>
      </c>
      <c r="B3047">
        <v>4</v>
      </c>
    </row>
    <row r="3048" spans="1:2" x14ac:dyDescent="0.2">
      <c r="A3048">
        <v>3.2</v>
      </c>
      <c r="B3048">
        <v>25</v>
      </c>
    </row>
    <row r="3049" spans="1:2" x14ac:dyDescent="0.2">
      <c r="A3049">
        <v>4.0999999999999996</v>
      </c>
      <c r="B3049">
        <v>3</v>
      </c>
    </row>
    <row r="3050" spans="1:2" x14ac:dyDescent="0.2">
      <c r="A3050">
        <v>3.9</v>
      </c>
      <c r="B3050">
        <v>47</v>
      </c>
    </row>
    <row r="3051" spans="1:2" x14ac:dyDescent="0.2">
      <c r="A3051">
        <v>3</v>
      </c>
      <c r="B3051">
        <v>41</v>
      </c>
    </row>
    <row r="3052" spans="1:2" x14ac:dyDescent="0.2">
      <c r="A3052">
        <v>3.6</v>
      </c>
      <c r="B3052">
        <v>28</v>
      </c>
    </row>
    <row r="3053" spans="1:2" x14ac:dyDescent="0.2">
      <c r="A3053">
        <v>4.5999999999999996</v>
      </c>
      <c r="B3053">
        <v>49</v>
      </c>
    </row>
    <row r="3054" spans="1:2" x14ac:dyDescent="0.2">
      <c r="A3054">
        <v>4.5</v>
      </c>
      <c r="B3054">
        <v>7</v>
      </c>
    </row>
    <row r="3055" spans="1:2" x14ac:dyDescent="0.2">
      <c r="A3055">
        <v>3.2</v>
      </c>
      <c r="B3055">
        <v>22</v>
      </c>
    </row>
    <row r="3056" spans="1:2" x14ac:dyDescent="0.2">
      <c r="A3056">
        <v>4.9000000000000004</v>
      </c>
      <c r="B3056">
        <v>34</v>
      </c>
    </row>
    <row r="3057" spans="1:2" x14ac:dyDescent="0.2">
      <c r="A3057">
        <v>5</v>
      </c>
      <c r="B3057">
        <v>5</v>
      </c>
    </row>
    <row r="3058" spans="1:2" x14ac:dyDescent="0.2">
      <c r="A3058">
        <v>3.8</v>
      </c>
      <c r="B3058">
        <v>15</v>
      </c>
    </row>
    <row r="3059" spans="1:2" x14ac:dyDescent="0.2">
      <c r="A3059">
        <v>3.4</v>
      </c>
      <c r="B3059">
        <v>26</v>
      </c>
    </row>
    <row r="3060" spans="1:2" x14ac:dyDescent="0.2">
      <c r="A3060">
        <v>3.8</v>
      </c>
      <c r="B3060">
        <v>3</v>
      </c>
    </row>
    <row r="3061" spans="1:2" x14ac:dyDescent="0.2">
      <c r="A3061">
        <v>3.2</v>
      </c>
      <c r="B3061">
        <v>42</v>
      </c>
    </row>
    <row r="3062" spans="1:2" x14ac:dyDescent="0.2">
      <c r="A3062">
        <v>4.7</v>
      </c>
      <c r="B3062">
        <v>1</v>
      </c>
    </row>
    <row r="3063" spans="1:2" x14ac:dyDescent="0.2">
      <c r="A3063">
        <v>4.5</v>
      </c>
      <c r="B3063">
        <v>20</v>
      </c>
    </row>
    <row r="3064" spans="1:2" x14ac:dyDescent="0.2">
      <c r="A3064">
        <v>3.3</v>
      </c>
      <c r="B3064">
        <v>39</v>
      </c>
    </row>
    <row r="3065" spans="1:2" x14ac:dyDescent="0.2">
      <c r="A3065">
        <v>3.9</v>
      </c>
      <c r="B3065">
        <v>24</v>
      </c>
    </row>
    <row r="3066" spans="1:2" x14ac:dyDescent="0.2">
      <c r="A3066">
        <v>3.6</v>
      </c>
      <c r="B3066">
        <v>49</v>
      </c>
    </row>
    <row r="3067" spans="1:2" x14ac:dyDescent="0.2">
      <c r="A3067">
        <v>2.8</v>
      </c>
      <c r="B3067">
        <v>7</v>
      </c>
    </row>
    <row r="3068" spans="1:2" x14ac:dyDescent="0.2">
      <c r="A3068">
        <v>4.3</v>
      </c>
      <c r="B3068">
        <v>13</v>
      </c>
    </row>
    <row r="3069" spans="1:2" x14ac:dyDescent="0.2">
      <c r="A3069">
        <v>3.5</v>
      </c>
      <c r="B3069">
        <v>2</v>
      </c>
    </row>
    <row r="3070" spans="1:2" x14ac:dyDescent="0.2">
      <c r="A3070">
        <v>4.2</v>
      </c>
      <c r="B3070">
        <v>4</v>
      </c>
    </row>
    <row r="3071" spans="1:2" x14ac:dyDescent="0.2">
      <c r="A3071">
        <v>4.5999999999999996</v>
      </c>
      <c r="B3071">
        <v>17</v>
      </c>
    </row>
    <row r="3072" spans="1:2" x14ac:dyDescent="0.2">
      <c r="A3072">
        <v>2.6</v>
      </c>
      <c r="B3072">
        <v>43</v>
      </c>
    </row>
    <row r="3073" spans="1:2" x14ac:dyDescent="0.2">
      <c r="A3073">
        <v>3.4</v>
      </c>
      <c r="B3073">
        <v>6</v>
      </c>
    </row>
    <row r="3074" spans="1:2" x14ac:dyDescent="0.2">
      <c r="A3074">
        <v>3.1</v>
      </c>
      <c r="B3074">
        <v>46</v>
      </c>
    </row>
    <row r="3075" spans="1:2" x14ac:dyDescent="0.2">
      <c r="A3075">
        <v>3.6</v>
      </c>
      <c r="B3075">
        <v>7</v>
      </c>
    </row>
    <row r="3076" spans="1:2" x14ac:dyDescent="0.2">
      <c r="A3076">
        <v>4.2</v>
      </c>
      <c r="B3076">
        <v>34</v>
      </c>
    </row>
    <row r="3077" spans="1:2" x14ac:dyDescent="0.2">
      <c r="A3077">
        <v>3.6</v>
      </c>
      <c r="B3077">
        <v>21</v>
      </c>
    </row>
    <row r="3078" spans="1:2" x14ac:dyDescent="0.2">
      <c r="A3078">
        <v>3.6</v>
      </c>
      <c r="B3078">
        <v>13</v>
      </c>
    </row>
    <row r="3079" spans="1:2" x14ac:dyDescent="0.2">
      <c r="A3079">
        <v>3</v>
      </c>
      <c r="B3079">
        <v>33</v>
      </c>
    </row>
    <row r="3080" spans="1:2" x14ac:dyDescent="0.2">
      <c r="A3080">
        <v>2.5</v>
      </c>
      <c r="B3080">
        <v>24</v>
      </c>
    </row>
    <row r="3081" spans="1:2" x14ac:dyDescent="0.2">
      <c r="A3081">
        <v>4</v>
      </c>
      <c r="B3081">
        <v>4</v>
      </c>
    </row>
    <row r="3082" spans="1:2" x14ac:dyDescent="0.2">
      <c r="A3082">
        <v>4.0999999999999996</v>
      </c>
      <c r="B3082">
        <v>5</v>
      </c>
    </row>
    <row r="3083" spans="1:2" x14ac:dyDescent="0.2">
      <c r="A3083">
        <v>4.9000000000000004</v>
      </c>
      <c r="B3083">
        <v>11</v>
      </c>
    </row>
    <row r="3084" spans="1:2" x14ac:dyDescent="0.2">
      <c r="A3084">
        <v>4</v>
      </c>
      <c r="B3084">
        <v>20</v>
      </c>
    </row>
    <row r="3085" spans="1:2" x14ac:dyDescent="0.2">
      <c r="A3085">
        <v>3.5</v>
      </c>
      <c r="B3085">
        <v>28</v>
      </c>
    </row>
    <row r="3086" spans="1:2" x14ac:dyDescent="0.2">
      <c r="A3086">
        <v>3.2</v>
      </c>
      <c r="B3086">
        <v>43</v>
      </c>
    </row>
    <row r="3087" spans="1:2" x14ac:dyDescent="0.2">
      <c r="A3087">
        <v>2.8</v>
      </c>
      <c r="B3087">
        <v>10</v>
      </c>
    </row>
    <row r="3088" spans="1:2" x14ac:dyDescent="0.2">
      <c r="A3088">
        <v>3.5</v>
      </c>
      <c r="B3088">
        <v>26</v>
      </c>
    </row>
    <row r="3089" spans="1:2" x14ac:dyDescent="0.2">
      <c r="A3089">
        <v>3.1</v>
      </c>
      <c r="B3089">
        <v>29</v>
      </c>
    </row>
    <row r="3090" spans="1:2" x14ac:dyDescent="0.2">
      <c r="A3090">
        <v>3.3</v>
      </c>
      <c r="B3090">
        <v>35</v>
      </c>
    </row>
    <row r="3091" spans="1:2" x14ac:dyDescent="0.2">
      <c r="A3091">
        <v>4.5999999999999996</v>
      </c>
      <c r="B3091">
        <v>23</v>
      </c>
    </row>
    <row r="3092" spans="1:2" x14ac:dyDescent="0.2">
      <c r="A3092">
        <v>4.9000000000000004</v>
      </c>
      <c r="B3092">
        <v>15</v>
      </c>
    </row>
    <row r="3093" spans="1:2" x14ac:dyDescent="0.2">
      <c r="A3093">
        <v>3.4</v>
      </c>
      <c r="B3093">
        <v>46</v>
      </c>
    </row>
    <row r="3094" spans="1:2" x14ac:dyDescent="0.2">
      <c r="A3094">
        <v>3.5</v>
      </c>
      <c r="B3094">
        <v>14</v>
      </c>
    </row>
    <row r="3095" spans="1:2" x14ac:dyDescent="0.2">
      <c r="A3095">
        <v>4.8</v>
      </c>
      <c r="B3095">
        <v>17</v>
      </c>
    </row>
    <row r="3096" spans="1:2" x14ac:dyDescent="0.2">
      <c r="A3096">
        <v>2.7</v>
      </c>
      <c r="B3096">
        <v>9</v>
      </c>
    </row>
    <row r="3097" spans="1:2" x14ac:dyDescent="0.2">
      <c r="A3097">
        <v>3.4</v>
      </c>
      <c r="B3097">
        <v>13</v>
      </c>
    </row>
    <row r="3098" spans="1:2" x14ac:dyDescent="0.2">
      <c r="A3098">
        <v>3.5</v>
      </c>
      <c r="B3098">
        <v>20</v>
      </c>
    </row>
    <row r="3099" spans="1:2" x14ac:dyDescent="0.2">
      <c r="A3099">
        <v>3.7</v>
      </c>
      <c r="B3099">
        <v>39</v>
      </c>
    </row>
    <row r="3100" spans="1:2" x14ac:dyDescent="0.2">
      <c r="A3100">
        <v>3.3</v>
      </c>
      <c r="B3100">
        <v>50</v>
      </c>
    </row>
    <row r="3101" spans="1:2" x14ac:dyDescent="0.2">
      <c r="A3101">
        <v>2.9</v>
      </c>
      <c r="B3101">
        <v>21</v>
      </c>
    </row>
    <row r="3102" spans="1:2" x14ac:dyDescent="0.2">
      <c r="A3102">
        <v>3.9</v>
      </c>
      <c r="B3102">
        <v>3</v>
      </c>
    </row>
    <row r="3103" spans="1:2" x14ac:dyDescent="0.2">
      <c r="A3103">
        <v>2.7</v>
      </c>
      <c r="B3103">
        <v>9</v>
      </c>
    </row>
    <row r="3104" spans="1:2" x14ac:dyDescent="0.2">
      <c r="A3104">
        <v>4.3</v>
      </c>
      <c r="B3104">
        <v>29</v>
      </c>
    </row>
    <row r="3105" spans="1:2" x14ac:dyDescent="0.2">
      <c r="A3105">
        <v>3</v>
      </c>
      <c r="B3105">
        <v>42</v>
      </c>
    </row>
    <row r="3106" spans="1:2" x14ac:dyDescent="0.2">
      <c r="A3106">
        <v>5</v>
      </c>
      <c r="B3106">
        <v>41</v>
      </c>
    </row>
    <row r="3107" spans="1:2" x14ac:dyDescent="0.2">
      <c r="A3107">
        <v>2.7</v>
      </c>
      <c r="B3107">
        <v>17</v>
      </c>
    </row>
    <row r="3108" spans="1:2" x14ac:dyDescent="0.2">
      <c r="A3108">
        <v>4.7</v>
      </c>
      <c r="B3108">
        <v>20</v>
      </c>
    </row>
    <row r="3109" spans="1:2" x14ac:dyDescent="0.2">
      <c r="A3109">
        <v>4.5999999999999996</v>
      </c>
      <c r="B3109">
        <v>18</v>
      </c>
    </row>
    <row r="3110" spans="1:2" x14ac:dyDescent="0.2">
      <c r="A3110">
        <v>3.2</v>
      </c>
      <c r="B3110">
        <v>7</v>
      </c>
    </row>
    <row r="3111" spans="1:2" x14ac:dyDescent="0.2">
      <c r="A3111">
        <v>4.3</v>
      </c>
      <c r="B3111">
        <v>47</v>
      </c>
    </row>
    <row r="3112" spans="1:2" x14ac:dyDescent="0.2">
      <c r="A3112">
        <v>4.5999999999999996</v>
      </c>
      <c r="B3112">
        <v>2</v>
      </c>
    </row>
    <row r="3113" spans="1:2" x14ac:dyDescent="0.2">
      <c r="A3113">
        <v>4.9000000000000004</v>
      </c>
      <c r="B3113">
        <v>25</v>
      </c>
    </row>
    <row r="3114" spans="1:2" x14ac:dyDescent="0.2">
      <c r="A3114">
        <v>3.8</v>
      </c>
      <c r="B3114">
        <v>26</v>
      </c>
    </row>
    <row r="3115" spans="1:2" x14ac:dyDescent="0.2">
      <c r="A3115">
        <v>2.6</v>
      </c>
      <c r="B3115">
        <v>2</v>
      </c>
    </row>
    <row r="3116" spans="1:2" x14ac:dyDescent="0.2">
      <c r="A3116">
        <v>4.7</v>
      </c>
      <c r="B3116">
        <v>45</v>
      </c>
    </row>
    <row r="3117" spans="1:2" x14ac:dyDescent="0.2">
      <c r="A3117">
        <v>4.0999999999999996</v>
      </c>
      <c r="B3117">
        <v>9</v>
      </c>
    </row>
    <row r="3118" spans="1:2" x14ac:dyDescent="0.2">
      <c r="A3118">
        <v>3.7</v>
      </c>
      <c r="B3118">
        <v>1</v>
      </c>
    </row>
    <row r="3119" spans="1:2" x14ac:dyDescent="0.2">
      <c r="A3119">
        <v>3</v>
      </c>
      <c r="B3119">
        <v>4</v>
      </c>
    </row>
    <row r="3120" spans="1:2" x14ac:dyDescent="0.2">
      <c r="A3120">
        <v>4.7</v>
      </c>
      <c r="B3120">
        <v>31</v>
      </c>
    </row>
    <row r="3121" spans="1:2" x14ac:dyDescent="0.2">
      <c r="A3121">
        <v>4.7</v>
      </c>
      <c r="B3121">
        <v>21</v>
      </c>
    </row>
    <row r="3122" spans="1:2" x14ac:dyDescent="0.2">
      <c r="A3122">
        <v>4</v>
      </c>
      <c r="B3122">
        <v>32</v>
      </c>
    </row>
    <row r="3123" spans="1:2" x14ac:dyDescent="0.2">
      <c r="A3123">
        <v>2.6</v>
      </c>
      <c r="B3123">
        <v>16</v>
      </c>
    </row>
    <row r="3124" spans="1:2" x14ac:dyDescent="0.2">
      <c r="A3124">
        <v>3</v>
      </c>
      <c r="B3124">
        <v>34</v>
      </c>
    </row>
    <row r="3125" spans="1:2" x14ac:dyDescent="0.2">
      <c r="A3125">
        <v>3.3</v>
      </c>
      <c r="B3125">
        <v>40</v>
      </c>
    </row>
    <row r="3126" spans="1:2" x14ac:dyDescent="0.2">
      <c r="A3126">
        <v>3.4</v>
      </c>
      <c r="B3126">
        <v>4</v>
      </c>
    </row>
    <row r="3127" spans="1:2" x14ac:dyDescent="0.2">
      <c r="A3127">
        <v>4</v>
      </c>
      <c r="B3127">
        <v>3</v>
      </c>
    </row>
    <row r="3128" spans="1:2" x14ac:dyDescent="0.2">
      <c r="A3128">
        <v>2.6</v>
      </c>
      <c r="B3128">
        <v>28</v>
      </c>
    </row>
    <row r="3129" spans="1:2" x14ac:dyDescent="0.2">
      <c r="A3129">
        <v>3.4</v>
      </c>
      <c r="B3129">
        <v>43</v>
      </c>
    </row>
    <row r="3130" spans="1:2" x14ac:dyDescent="0.2">
      <c r="A3130">
        <v>4.4000000000000004</v>
      </c>
      <c r="B3130">
        <v>20</v>
      </c>
    </row>
    <row r="3131" spans="1:2" x14ac:dyDescent="0.2">
      <c r="A3131">
        <v>4.7</v>
      </c>
      <c r="B3131">
        <v>40</v>
      </c>
    </row>
    <row r="3132" spans="1:2" x14ac:dyDescent="0.2">
      <c r="A3132">
        <v>4.5</v>
      </c>
      <c r="B3132">
        <v>34</v>
      </c>
    </row>
    <row r="3133" spans="1:2" x14ac:dyDescent="0.2">
      <c r="A3133">
        <v>2.9</v>
      </c>
      <c r="B3133">
        <v>11</v>
      </c>
    </row>
    <row r="3134" spans="1:2" x14ac:dyDescent="0.2">
      <c r="A3134">
        <v>4.2</v>
      </c>
      <c r="B3134">
        <v>26</v>
      </c>
    </row>
    <row r="3135" spans="1:2" x14ac:dyDescent="0.2">
      <c r="A3135">
        <v>4.0999999999999996</v>
      </c>
      <c r="B3135">
        <v>29</v>
      </c>
    </row>
    <row r="3136" spans="1:2" x14ac:dyDescent="0.2">
      <c r="A3136">
        <v>4.4000000000000004</v>
      </c>
      <c r="B3136">
        <v>47</v>
      </c>
    </row>
    <row r="3137" spans="1:2" x14ac:dyDescent="0.2">
      <c r="A3137">
        <v>4.7</v>
      </c>
      <c r="B3137">
        <v>48</v>
      </c>
    </row>
    <row r="3138" spans="1:2" x14ac:dyDescent="0.2">
      <c r="A3138">
        <v>3.1</v>
      </c>
      <c r="B3138">
        <v>29</v>
      </c>
    </row>
    <row r="3139" spans="1:2" x14ac:dyDescent="0.2">
      <c r="A3139">
        <v>2.7</v>
      </c>
      <c r="B3139">
        <v>14</v>
      </c>
    </row>
    <row r="3140" spans="1:2" x14ac:dyDescent="0.2">
      <c r="A3140">
        <v>4.5999999999999996</v>
      </c>
      <c r="B3140">
        <v>40</v>
      </c>
    </row>
    <row r="3141" spans="1:2" x14ac:dyDescent="0.2">
      <c r="A3141">
        <v>4.4000000000000004</v>
      </c>
      <c r="B3141">
        <v>4</v>
      </c>
    </row>
    <row r="3142" spans="1:2" x14ac:dyDescent="0.2">
      <c r="A3142">
        <v>4.5999999999999996</v>
      </c>
      <c r="B3142">
        <v>37</v>
      </c>
    </row>
    <row r="3143" spans="1:2" x14ac:dyDescent="0.2">
      <c r="A3143">
        <v>4.9000000000000004</v>
      </c>
      <c r="B3143">
        <v>47</v>
      </c>
    </row>
    <row r="3144" spans="1:2" x14ac:dyDescent="0.2">
      <c r="A3144">
        <v>4</v>
      </c>
      <c r="B3144">
        <v>1</v>
      </c>
    </row>
    <row r="3145" spans="1:2" x14ac:dyDescent="0.2">
      <c r="A3145">
        <v>2.9</v>
      </c>
      <c r="B3145">
        <v>26</v>
      </c>
    </row>
    <row r="3146" spans="1:2" x14ac:dyDescent="0.2">
      <c r="A3146">
        <v>2.6</v>
      </c>
      <c r="B3146">
        <v>12</v>
      </c>
    </row>
    <row r="3147" spans="1:2" x14ac:dyDescent="0.2">
      <c r="A3147">
        <v>4.5999999999999996</v>
      </c>
      <c r="B3147">
        <v>16</v>
      </c>
    </row>
    <row r="3148" spans="1:2" x14ac:dyDescent="0.2">
      <c r="A3148">
        <v>4.9000000000000004</v>
      </c>
      <c r="B3148">
        <v>19</v>
      </c>
    </row>
    <row r="3149" spans="1:2" x14ac:dyDescent="0.2">
      <c r="A3149">
        <v>4.3</v>
      </c>
      <c r="B3149">
        <v>21</v>
      </c>
    </row>
    <row r="3150" spans="1:2" x14ac:dyDescent="0.2">
      <c r="A3150">
        <v>4.3</v>
      </c>
      <c r="B3150">
        <v>15</v>
      </c>
    </row>
    <row r="3151" spans="1:2" x14ac:dyDescent="0.2">
      <c r="A3151">
        <v>4.5999999999999996</v>
      </c>
      <c r="B3151">
        <v>9</v>
      </c>
    </row>
    <row r="3152" spans="1:2" x14ac:dyDescent="0.2">
      <c r="A3152">
        <v>2.6</v>
      </c>
      <c r="B3152">
        <v>7</v>
      </c>
    </row>
    <row r="3153" spans="1:2" x14ac:dyDescent="0.2">
      <c r="A3153">
        <v>3.1</v>
      </c>
      <c r="B3153">
        <v>47</v>
      </c>
    </row>
    <row r="3154" spans="1:2" x14ac:dyDescent="0.2">
      <c r="A3154">
        <v>3.1</v>
      </c>
      <c r="B3154">
        <v>17</v>
      </c>
    </row>
    <row r="3155" spans="1:2" x14ac:dyDescent="0.2">
      <c r="A3155">
        <v>3.1</v>
      </c>
      <c r="B3155">
        <v>46</v>
      </c>
    </row>
    <row r="3156" spans="1:2" x14ac:dyDescent="0.2">
      <c r="A3156">
        <v>4.4000000000000004</v>
      </c>
      <c r="B3156">
        <v>32</v>
      </c>
    </row>
    <row r="3157" spans="1:2" x14ac:dyDescent="0.2">
      <c r="A3157">
        <v>4.3</v>
      </c>
      <c r="B3157">
        <v>34</v>
      </c>
    </row>
    <row r="3158" spans="1:2" x14ac:dyDescent="0.2">
      <c r="A3158">
        <v>3.1</v>
      </c>
      <c r="B3158">
        <v>18</v>
      </c>
    </row>
    <row r="3159" spans="1:2" x14ac:dyDescent="0.2">
      <c r="A3159">
        <v>3.1</v>
      </c>
      <c r="B3159">
        <v>5</v>
      </c>
    </row>
    <row r="3160" spans="1:2" x14ac:dyDescent="0.2">
      <c r="A3160">
        <v>4.9000000000000004</v>
      </c>
      <c r="B3160">
        <v>44</v>
      </c>
    </row>
    <row r="3161" spans="1:2" x14ac:dyDescent="0.2">
      <c r="A3161">
        <v>2.9</v>
      </c>
      <c r="B3161">
        <v>4</v>
      </c>
    </row>
    <row r="3162" spans="1:2" x14ac:dyDescent="0.2">
      <c r="A3162">
        <v>3.8</v>
      </c>
      <c r="B3162">
        <v>37</v>
      </c>
    </row>
    <row r="3163" spans="1:2" x14ac:dyDescent="0.2">
      <c r="A3163">
        <v>4.2</v>
      </c>
      <c r="B3163">
        <v>43</v>
      </c>
    </row>
    <row r="3164" spans="1:2" x14ac:dyDescent="0.2">
      <c r="A3164">
        <v>3.9</v>
      </c>
      <c r="B3164">
        <v>28</v>
      </c>
    </row>
    <row r="3165" spans="1:2" x14ac:dyDescent="0.2">
      <c r="A3165">
        <v>2.8</v>
      </c>
      <c r="B3165">
        <v>36</v>
      </c>
    </row>
    <row r="3166" spans="1:2" x14ac:dyDescent="0.2">
      <c r="A3166">
        <v>2.6</v>
      </c>
      <c r="B3166">
        <v>16</v>
      </c>
    </row>
    <row r="3167" spans="1:2" x14ac:dyDescent="0.2">
      <c r="A3167">
        <v>3</v>
      </c>
      <c r="B3167">
        <v>38</v>
      </c>
    </row>
    <row r="3168" spans="1:2" x14ac:dyDescent="0.2">
      <c r="A3168">
        <v>2.7</v>
      </c>
      <c r="B3168">
        <v>37</v>
      </c>
    </row>
    <row r="3169" spans="1:2" x14ac:dyDescent="0.2">
      <c r="A3169">
        <v>2.8</v>
      </c>
      <c r="B3169">
        <v>9</v>
      </c>
    </row>
    <row r="3170" spans="1:2" x14ac:dyDescent="0.2">
      <c r="A3170">
        <v>2.9</v>
      </c>
      <c r="B3170">
        <v>14</v>
      </c>
    </row>
    <row r="3171" spans="1:2" x14ac:dyDescent="0.2">
      <c r="A3171">
        <v>3.8</v>
      </c>
      <c r="B3171">
        <v>3</v>
      </c>
    </row>
    <row r="3172" spans="1:2" x14ac:dyDescent="0.2">
      <c r="A3172">
        <v>4.4000000000000004</v>
      </c>
      <c r="B3172">
        <v>10</v>
      </c>
    </row>
    <row r="3173" spans="1:2" x14ac:dyDescent="0.2">
      <c r="A3173">
        <v>3.1</v>
      </c>
      <c r="B3173">
        <v>26</v>
      </c>
    </row>
    <row r="3174" spans="1:2" x14ac:dyDescent="0.2">
      <c r="A3174">
        <v>3.7</v>
      </c>
      <c r="B3174">
        <v>30</v>
      </c>
    </row>
    <row r="3175" spans="1:2" x14ac:dyDescent="0.2">
      <c r="A3175">
        <v>4.9000000000000004</v>
      </c>
      <c r="B3175">
        <v>32</v>
      </c>
    </row>
    <row r="3176" spans="1:2" x14ac:dyDescent="0.2">
      <c r="A3176">
        <v>3.8</v>
      </c>
      <c r="B3176">
        <v>35</v>
      </c>
    </row>
    <row r="3177" spans="1:2" x14ac:dyDescent="0.2">
      <c r="A3177">
        <v>3.4</v>
      </c>
      <c r="B3177">
        <v>26</v>
      </c>
    </row>
    <row r="3178" spans="1:2" x14ac:dyDescent="0.2">
      <c r="A3178">
        <v>4.5999999999999996</v>
      </c>
      <c r="B3178">
        <v>39</v>
      </c>
    </row>
    <row r="3179" spans="1:2" x14ac:dyDescent="0.2">
      <c r="A3179">
        <v>3.2</v>
      </c>
      <c r="B3179">
        <v>31</v>
      </c>
    </row>
    <row r="3180" spans="1:2" x14ac:dyDescent="0.2">
      <c r="A3180">
        <v>2.7</v>
      </c>
      <c r="B3180">
        <v>28</v>
      </c>
    </row>
    <row r="3181" spans="1:2" x14ac:dyDescent="0.2">
      <c r="A3181">
        <v>4.3</v>
      </c>
      <c r="B3181">
        <v>12</v>
      </c>
    </row>
    <row r="3182" spans="1:2" x14ac:dyDescent="0.2">
      <c r="A3182">
        <v>3.8</v>
      </c>
      <c r="B3182">
        <v>46</v>
      </c>
    </row>
    <row r="3183" spans="1:2" x14ac:dyDescent="0.2">
      <c r="A3183">
        <v>4.4000000000000004</v>
      </c>
      <c r="B3183">
        <v>27</v>
      </c>
    </row>
    <row r="3184" spans="1:2" x14ac:dyDescent="0.2">
      <c r="A3184">
        <v>3.6</v>
      </c>
      <c r="B3184">
        <v>4</v>
      </c>
    </row>
    <row r="3185" spans="1:2" x14ac:dyDescent="0.2">
      <c r="A3185">
        <v>3.5</v>
      </c>
      <c r="B3185">
        <v>14</v>
      </c>
    </row>
    <row r="3186" spans="1:2" x14ac:dyDescent="0.2">
      <c r="A3186">
        <v>4.2</v>
      </c>
      <c r="B3186">
        <v>30</v>
      </c>
    </row>
    <row r="3187" spans="1:2" x14ac:dyDescent="0.2">
      <c r="A3187">
        <v>4.7</v>
      </c>
      <c r="B3187">
        <v>6</v>
      </c>
    </row>
    <row r="3188" spans="1:2" x14ac:dyDescent="0.2">
      <c r="A3188">
        <v>4.8</v>
      </c>
      <c r="B3188">
        <v>43</v>
      </c>
    </row>
    <row r="3189" spans="1:2" x14ac:dyDescent="0.2">
      <c r="A3189">
        <v>3.2</v>
      </c>
      <c r="B3189">
        <v>28</v>
      </c>
    </row>
    <row r="3190" spans="1:2" x14ac:dyDescent="0.2">
      <c r="A3190">
        <v>3.5</v>
      </c>
      <c r="B3190">
        <v>39</v>
      </c>
    </row>
    <row r="3191" spans="1:2" x14ac:dyDescent="0.2">
      <c r="A3191">
        <v>4.2</v>
      </c>
      <c r="B3191">
        <v>30</v>
      </c>
    </row>
    <row r="3192" spans="1:2" x14ac:dyDescent="0.2">
      <c r="A3192">
        <v>3.4</v>
      </c>
      <c r="B3192">
        <v>5</v>
      </c>
    </row>
    <row r="3193" spans="1:2" x14ac:dyDescent="0.2">
      <c r="A3193">
        <v>4.7</v>
      </c>
      <c r="B3193">
        <v>42</v>
      </c>
    </row>
    <row r="3194" spans="1:2" x14ac:dyDescent="0.2">
      <c r="A3194">
        <v>3</v>
      </c>
      <c r="B3194">
        <v>20</v>
      </c>
    </row>
    <row r="3195" spans="1:2" x14ac:dyDescent="0.2">
      <c r="A3195">
        <v>4</v>
      </c>
      <c r="B3195">
        <v>35</v>
      </c>
    </row>
    <row r="3196" spans="1:2" x14ac:dyDescent="0.2">
      <c r="A3196">
        <v>4.5999999999999996</v>
      </c>
      <c r="B3196">
        <v>10</v>
      </c>
    </row>
    <row r="3197" spans="1:2" x14ac:dyDescent="0.2">
      <c r="A3197">
        <v>4.9000000000000004</v>
      </c>
      <c r="B3197">
        <v>36</v>
      </c>
    </row>
    <row r="3198" spans="1:2" x14ac:dyDescent="0.2">
      <c r="A3198">
        <v>2.8</v>
      </c>
      <c r="B3198">
        <v>21</v>
      </c>
    </row>
    <row r="3199" spans="1:2" x14ac:dyDescent="0.2">
      <c r="A3199">
        <v>3.2</v>
      </c>
      <c r="B3199">
        <v>29</v>
      </c>
    </row>
    <row r="3200" spans="1:2" x14ac:dyDescent="0.2">
      <c r="A3200">
        <v>2.8</v>
      </c>
      <c r="B3200">
        <v>39</v>
      </c>
    </row>
    <row r="3201" spans="1:2" x14ac:dyDescent="0.2">
      <c r="A3201">
        <v>4.2</v>
      </c>
      <c r="B3201">
        <v>16</v>
      </c>
    </row>
    <row r="3202" spans="1:2" x14ac:dyDescent="0.2">
      <c r="A3202">
        <v>4.8</v>
      </c>
      <c r="B3202">
        <v>32</v>
      </c>
    </row>
    <row r="3203" spans="1:2" x14ac:dyDescent="0.2">
      <c r="A3203">
        <v>2.8</v>
      </c>
      <c r="B3203">
        <v>34</v>
      </c>
    </row>
    <row r="3204" spans="1:2" x14ac:dyDescent="0.2">
      <c r="A3204">
        <v>4.5</v>
      </c>
      <c r="B3204">
        <v>38</v>
      </c>
    </row>
    <row r="3205" spans="1:2" x14ac:dyDescent="0.2">
      <c r="A3205">
        <v>4.0999999999999996</v>
      </c>
      <c r="B3205">
        <v>14</v>
      </c>
    </row>
    <row r="3206" spans="1:2" x14ac:dyDescent="0.2">
      <c r="A3206">
        <v>4.3</v>
      </c>
      <c r="B3206">
        <v>23</v>
      </c>
    </row>
    <row r="3207" spans="1:2" x14ac:dyDescent="0.2">
      <c r="A3207">
        <v>4.4000000000000004</v>
      </c>
      <c r="B3207">
        <v>50</v>
      </c>
    </row>
    <row r="3208" spans="1:2" x14ac:dyDescent="0.2">
      <c r="A3208">
        <v>3</v>
      </c>
      <c r="B3208">
        <v>49</v>
      </c>
    </row>
    <row r="3209" spans="1:2" x14ac:dyDescent="0.2">
      <c r="A3209">
        <v>2.7</v>
      </c>
      <c r="B3209">
        <v>14</v>
      </c>
    </row>
    <row r="3210" spans="1:2" x14ac:dyDescent="0.2">
      <c r="A3210">
        <v>3.3</v>
      </c>
      <c r="B3210">
        <v>42</v>
      </c>
    </row>
    <row r="3211" spans="1:2" x14ac:dyDescent="0.2">
      <c r="A3211">
        <v>4.3</v>
      </c>
      <c r="B3211">
        <v>39</v>
      </c>
    </row>
    <row r="3212" spans="1:2" x14ac:dyDescent="0.2">
      <c r="A3212">
        <v>2.9</v>
      </c>
      <c r="B3212">
        <v>43</v>
      </c>
    </row>
    <row r="3213" spans="1:2" x14ac:dyDescent="0.2">
      <c r="A3213">
        <v>4.9000000000000004</v>
      </c>
      <c r="B3213">
        <v>12</v>
      </c>
    </row>
    <row r="3214" spans="1:2" x14ac:dyDescent="0.2">
      <c r="A3214">
        <v>3.6</v>
      </c>
      <c r="B3214">
        <v>21</v>
      </c>
    </row>
    <row r="3215" spans="1:2" x14ac:dyDescent="0.2">
      <c r="A3215">
        <v>3.3</v>
      </c>
      <c r="B3215">
        <v>33</v>
      </c>
    </row>
    <row r="3216" spans="1:2" x14ac:dyDescent="0.2">
      <c r="A3216">
        <v>3.1</v>
      </c>
      <c r="B3216">
        <v>6</v>
      </c>
    </row>
    <row r="3217" spans="1:2" x14ac:dyDescent="0.2">
      <c r="A3217">
        <v>2.7</v>
      </c>
      <c r="B3217">
        <v>10</v>
      </c>
    </row>
    <row r="3218" spans="1:2" x14ac:dyDescent="0.2">
      <c r="A3218">
        <v>3.4</v>
      </c>
      <c r="B3218">
        <v>18</v>
      </c>
    </row>
    <row r="3219" spans="1:2" x14ac:dyDescent="0.2">
      <c r="A3219">
        <v>3.4</v>
      </c>
      <c r="B3219">
        <v>46</v>
      </c>
    </row>
    <row r="3220" spans="1:2" x14ac:dyDescent="0.2">
      <c r="A3220">
        <v>3.9</v>
      </c>
      <c r="B3220">
        <v>49</v>
      </c>
    </row>
    <row r="3221" spans="1:2" x14ac:dyDescent="0.2">
      <c r="A3221">
        <v>3.5</v>
      </c>
      <c r="B3221">
        <v>39</v>
      </c>
    </row>
    <row r="3222" spans="1:2" x14ac:dyDescent="0.2">
      <c r="A3222">
        <v>4.0999999999999996</v>
      </c>
      <c r="B3222">
        <v>16</v>
      </c>
    </row>
    <row r="3223" spans="1:2" x14ac:dyDescent="0.2">
      <c r="A3223">
        <v>3.2</v>
      </c>
      <c r="B3223">
        <v>28</v>
      </c>
    </row>
    <row r="3224" spans="1:2" x14ac:dyDescent="0.2">
      <c r="A3224">
        <v>4.5999999999999996</v>
      </c>
      <c r="B3224">
        <v>22</v>
      </c>
    </row>
    <row r="3225" spans="1:2" x14ac:dyDescent="0.2">
      <c r="A3225">
        <v>3.9</v>
      </c>
      <c r="B3225">
        <v>36</v>
      </c>
    </row>
    <row r="3226" spans="1:2" x14ac:dyDescent="0.2">
      <c r="A3226">
        <v>2.7</v>
      </c>
      <c r="B3226">
        <v>18</v>
      </c>
    </row>
    <row r="3227" spans="1:2" x14ac:dyDescent="0.2">
      <c r="A3227">
        <v>3</v>
      </c>
      <c r="B3227">
        <v>31</v>
      </c>
    </row>
    <row r="3228" spans="1:2" x14ac:dyDescent="0.2">
      <c r="A3228">
        <v>3.3</v>
      </c>
      <c r="B3228">
        <v>38</v>
      </c>
    </row>
    <row r="3229" spans="1:2" x14ac:dyDescent="0.2">
      <c r="A3229">
        <v>2.7</v>
      </c>
      <c r="B3229">
        <v>42</v>
      </c>
    </row>
    <row r="3230" spans="1:2" x14ac:dyDescent="0.2">
      <c r="A3230">
        <v>4.5999999999999996</v>
      </c>
      <c r="B3230">
        <v>27</v>
      </c>
    </row>
    <row r="3231" spans="1:2" x14ac:dyDescent="0.2">
      <c r="A3231">
        <v>2.7</v>
      </c>
      <c r="B3231">
        <v>24</v>
      </c>
    </row>
    <row r="3232" spans="1:2" x14ac:dyDescent="0.2">
      <c r="A3232">
        <v>2.5</v>
      </c>
      <c r="B3232">
        <v>38</v>
      </c>
    </row>
    <row r="3233" spans="1:2" x14ac:dyDescent="0.2">
      <c r="A3233">
        <v>4.4000000000000004</v>
      </c>
      <c r="B3233">
        <v>9</v>
      </c>
    </row>
    <row r="3234" spans="1:2" x14ac:dyDescent="0.2">
      <c r="A3234">
        <v>4</v>
      </c>
      <c r="B3234">
        <v>19</v>
      </c>
    </row>
    <row r="3235" spans="1:2" x14ac:dyDescent="0.2">
      <c r="A3235">
        <v>3.8</v>
      </c>
      <c r="B3235">
        <v>11</v>
      </c>
    </row>
    <row r="3236" spans="1:2" x14ac:dyDescent="0.2">
      <c r="A3236">
        <v>2.5</v>
      </c>
      <c r="B3236">
        <v>16</v>
      </c>
    </row>
    <row r="3237" spans="1:2" x14ac:dyDescent="0.2">
      <c r="A3237">
        <v>4</v>
      </c>
      <c r="B3237">
        <v>18</v>
      </c>
    </row>
    <row r="3238" spans="1:2" x14ac:dyDescent="0.2">
      <c r="A3238">
        <v>4.0999999999999996</v>
      </c>
      <c r="B3238">
        <v>8</v>
      </c>
    </row>
    <row r="3239" spans="1:2" x14ac:dyDescent="0.2">
      <c r="A3239">
        <v>2.8</v>
      </c>
      <c r="B3239">
        <v>4</v>
      </c>
    </row>
    <row r="3240" spans="1:2" x14ac:dyDescent="0.2">
      <c r="A3240">
        <v>3.4</v>
      </c>
      <c r="B3240">
        <v>37</v>
      </c>
    </row>
    <row r="3241" spans="1:2" x14ac:dyDescent="0.2">
      <c r="A3241">
        <v>2.7</v>
      </c>
      <c r="B3241">
        <v>30</v>
      </c>
    </row>
    <row r="3242" spans="1:2" x14ac:dyDescent="0.2">
      <c r="A3242">
        <v>3.8</v>
      </c>
      <c r="B3242">
        <v>37</v>
      </c>
    </row>
    <row r="3243" spans="1:2" x14ac:dyDescent="0.2">
      <c r="A3243">
        <v>4.4000000000000004</v>
      </c>
      <c r="B3243">
        <v>30</v>
      </c>
    </row>
    <row r="3244" spans="1:2" x14ac:dyDescent="0.2">
      <c r="A3244">
        <v>2.8</v>
      </c>
      <c r="B3244">
        <v>17</v>
      </c>
    </row>
    <row r="3245" spans="1:2" x14ac:dyDescent="0.2">
      <c r="A3245">
        <v>5</v>
      </c>
      <c r="B3245">
        <v>11</v>
      </c>
    </row>
    <row r="3246" spans="1:2" x14ac:dyDescent="0.2">
      <c r="A3246">
        <v>4.7</v>
      </c>
      <c r="B3246">
        <v>42</v>
      </c>
    </row>
    <row r="3247" spans="1:2" x14ac:dyDescent="0.2">
      <c r="A3247">
        <v>3.2</v>
      </c>
      <c r="B3247">
        <v>20</v>
      </c>
    </row>
    <row r="3248" spans="1:2" x14ac:dyDescent="0.2">
      <c r="A3248">
        <v>2.9</v>
      </c>
      <c r="B3248">
        <v>37</v>
      </c>
    </row>
    <row r="3249" spans="1:2" x14ac:dyDescent="0.2">
      <c r="A3249">
        <v>3.7</v>
      </c>
      <c r="B3249">
        <v>12</v>
      </c>
    </row>
    <row r="3250" spans="1:2" x14ac:dyDescent="0.2">
      <c r="A3250">
        <v>4.2</v>
      </c>
      <c r="B3250">
        <v>41</v>
      </c>
    </row>
    <row r="3251" spans="1:2" x14ac:dyDescent="0.2">
      <c r="A3251">
        <v>3.4</v>
      </c>
      <c r="B3251">
        <v>32</v>
      </c>
    </row>
    <row r="3252" spans="1:2" x14ac:dyDescent="0.2">
      <c r="A3252">
        <v>2.9</v>
      </c>
      <c r="B3252">
        <v>15</v>
      </c>
    </row>
    <row r="3253" spans="1:2" x14ac:dyDescent="0.2">
      <c r="A3253">
        <v>3.7</v>
      </c>
      <c r="B3253">
        <v>39</v>
      </c>
    </row>
    <row r="3254" spans="1:2" x14ac:dyDescent="0.2">
      <c r="A3254">
        <v>2.7</v>
      </c>
      <c r="B3254">
        <v>48</v>
      </c>
    </row>
    <row r="3255" spans="1:2" x14ac:dyDescent="0.2">
      <c r="A3255">
        <v>3.2</v>
      </c>
      <c r="B3255">
        <v>8</v>
      </c>
    </row>
    <row r="3256" spans="1:2" x14ac:dyDescent="0.2">
      <c r="A3256">
        <v>4.9000000000000004</v>
      </c>
      <c r="B3256">
        <v>11</v>
      </c>
    </row>
    <row r="3257" spans="1:2" x14ac:dyDescent="0.2">
      <c r="A3257">
        <v>2.8</v>
      </c>
      <c r="B3257">
        <v>36</v>
      </c>
    </row>
    <row r="3258" spans="1:2" x14ac:dyDescent="0.2">
      <c r="A3258">
        <v>4.7</v>
      </c>
      <c r="B3258">
        <v>50</v>
      </c>
    </row>
    <row r="3259" spans="1:2" x14ac:dyDescent="0.2">
      <c r="A3259">
        <v>3.3</v>
      </c>
      <c r="B3259">
        <v>39</v>
      </c>
    </row>
    <row r="3260" spans="1:2" x14ac:dyDescent="0.2">
      <c r="A3260">
        <v>4.3</v>
      </c>
      <c r="B3260">
        <v>11</v>
      </c>
    </row>
    <row r="3261" spans="1:2" x14ac:dyDescent="0.2">
      <c r="A3261">
        <v>3.7</v>
      </c>
      <c r="B3261">
        <v>5</v>
      </c>
    </row>
    <row r="3262" spans="1:2" x14ac:dyDescent="0.2">
      <c r="A3262">
        <v>4.5</v>
      </c>
      <c r="B3262">
        <v>7</v>
      </c>
    </row>
    <row r="3263" spans="1:2" x14ac:dyDescent="0.2">
      <c r="A3263">
        <v>3.4</v>
      </c>
      <c r="B3263">
        <v>50</v>
      </c>
    </row>
    <row r="3264" spans="1:2" x14ac:dyDescent="0.2">
      <c r="A3264">
        <v>2.7</v>
      </c>
      <c r="B3264">
        <v>21</v>
      </c>
    </row>
    <row r="3265" spans="1:2" x14ac:dyDescent="0.2">
      <c r="A3265">
        <v>4.4000000000000004</v>
      </c>
      <c r="B3265">
        <v>31</v>
      </c>
    </row>
    <row r="3266" spans="1:2" x14ac:dyDescent="0.2">
      <c r="A3266">
        <v>4</v>
      </c>
      <c r="B3266">
        <v>39</v>
      </c>
    </row>
    <row r="3267" spans="1:2" x14ac:dyDescent="0.2">
      <c r="A3267">
        <v>3.2</v>
      </c>
      <c r="B3267">
        <v>28</v>
      </c>
    </row>
    <row r="3268" spans="1:2" x14ac:dyDescent="0.2">
      <c r="A3268">
        <v>4.2</v>
      </c>
      <c r="B3268">
        <v>33</v>
      </c>
    </row>
    <row r="3269" spans="1:2" x14ac:dyDescent="0.2">
      <c r="A3269">
        <v>3</v>
      </c>
      <c r="B3269">
        <v>42</v>
      </c>
    </row>
    <row r="3270" spans="1:2" x14ac:dyDescent="0.2">
      <c r="A3270">
        <v>2.8</v>
      </c>
      <c r="B3270">
        <v>5</v>
      </c>
    </row>
    <row r="3271" spans="1:2" x14ac:dyDescent="0.2">
      <c r="A3271">
        <v>4.9000000000000004</v>
      </c>
      <c r="B3271">
        <v>25</v>
      </c>
    </row>
    <row r="3272" spans="1:2" x14ac:dyDescent="0.2">
      <c r="A3272">
        <v>4.7</v>
      </c>
      <c r="B3272">
        <v>48</v>
      </c>
    </row>
    <row r="3273" spans="1:2" x14ac:dyDescent="0.2">
      <c r="A3273">
        <v>4.4000000000000004</v>
      </c>
      <c r="B3273">
        <v>30</v>
      </c>
    </row>
    <row r="3274" spans="1:2" x14ac:dyDescent="0.2">
      <c r="A3274">
        <v>3.1</v>
      </c>
      <c r="B3274">
        <v>34</v>
      </c>
    </row>
    <row r="3275" spans="1:2" x14ac:dyDescent="0.2">
      <c r="A3275">
        <v>2.6</v>
      </c>
      <c r="B3275">
        <v>34</v>
      </c>
    </row>
    <row r="3276" spans="1:2" x14ac:dyDescent="0.2">
      <c r="A3276">
        <v>3.9</v>
      </c>
      <c r="B3276">
        <v>14</v>
      </c>
    </row>
    <row r="3277" spans="1:2" x14ac:dyDescent="0.2">
      <c r="A3277">
        <v>2.6</v>
      </c>
      <c r="B3277">
        <v>2</v>
      </c>
    </row>
    <row r="3278" spans="1:2" x14ac:dyDescent="0.2">
      <c r="A3278">
        <v>4</v>
      </c>
      <c r="B3278">
        <v>41</v>
      </c>
    </row>
    <row r="3279" spans="1:2" x14ac:dyDescent="0.2">
      <c r="A3279">
        <v>4.9000000000000004</v>
      </c>
      <c r="B3279">
        <v>3</v>
      </c>
    </row>
    <row r="3280" spans="1:2" x14ac:dyDescent="0.2">
      <c r="A3280">
        <v>3.3</v>
      </c>
      <c r="B3280">
        <v>18</v>
      </c>
    </row>
    <row r="3281" spans="1:2" x14ac:dyDescent="0.2">
      <c r="A3281">
        <v>3</v>
      </c>
      <c r="B3281">
        <v>1</v>
      </c>
    </row>
    <row r="3282" spans="1:2" x14ac:dyDescent="0.2">
      <c r="A3282">
        <v>2.7</v>
      </c>
      <c r="B3282">
        <v>5</v>
      </c>
    </row>
    <row r="3283" spans="1:2" x14ac:dyDescent="0.2">
      <c r="A3283">
        <v>3.1</v>
      </c>
      <c r="B3283">
        <v>41</v>
      </c>
    </row>
    <row r="3284" spans="1:2" x14ac:dyDescent="0.2">
      <c r="A3284">
        <v>4.8</v>
      </c>
      <c r="B3284">
        <v>5</v>
      </c>
    </row>
    <row r="3285" spans="1:2" x14ac:dyDescent="0.2">
      <c r="A3285">
        <v>2.9</v>
      </c>
      <c r="B3285">
        <v>10</v>
      </c>
    </row>
    <row r="3286" spans="1:2" x14ac:dyDescent="0.2">
      <c r="A3286">
        <v>4.5</v>
      </c>
      <c r="B3286">
        <v>20</v>
      </c>
    </row>
    <row r="3287" spans="1:2" x14ac:dyDescent="0.2">
      <c r="A3287">
        <v>4.5999999999999996</v>
      </c>
      <c r="B3287">
        <v>11</v>
      </c>
    </row>
    <row r="3288" spans="1:2" x14ac:dyDescent="0.2">
      <c r="A3288">
        <v>5</v>
      </c>
      <c r="B3288">
        <v>4</v>
      </c>
    </row>
    <row r="3289" spans="1:2" x14ac:dyDescent="0.2">
      <c r="A3289">
        <v>4.3</v>
      </c>
      <c r="B3289">
        <v>38</v>
      </c>
    </row>
    <row r="3290" spans="1:2" x14ac:dyDescent="0.2">
      <c r="A3290">
        <v>4.9000000000000004</v>
      </c>
      <c r="B3290">
        <v>19</v>
      </c>
    </row>
    <row r="3291" spans="1:2" x14ac:dyDescent="0.2">
      <c r="A3291">
        <v>4</v>
      </c>
      <c r="B3291">
        <v>16</v>
      </c>
    </row>
    <row r="3292" spans="1:2" x14ac:dyDescent="0.2">
      <c r="A3292">
        <v>3.1</v>
      </c>
      <c r="B3292">
        <v>2</v>
      </c>
    </row>
    <row r="3293" spans="1:2" x14ac:dyDescent="0.2">
      <c r="A3293">
        <v>2.6</v>
      </c>
      <c r="B3293">
        <v>11</v>
      </c>
    </row>
    <row r="3294" spans="1:2" x14ac:dyDescent="0.2">
      <c r="A3294">
        <v>4.9000000000000004</v>
      </c>
      <c r="B3294">
        <v>18</v>
      </c>
    </row>
    <row r="3295" spans="1:2" x14ac:dyDescent="0.2">
      <c r="A3295">
        <v>3.5</v>
      </c>
      <c r="B3295">
        <v>47</v>
      </c>
    </row>
    <row r="3296" spans="1:2" x14ac:dyDescent="0.2">
      <c r="A3296">
        <v>4.5</v>
      </c>
      <c r="B3296">
        <v>15</v>
      </c>
    </row>
    <row r="3297" spans="1:2" x14ac:dyDescent="0.2">
      <c r="A3297">
        <v>2.8</v>
      </c>
      <c r="B3297">
        <v>15</v>
      </c>
    </row>
    <row r="3298" spans="1:2" x14ac:dyDescent="0.2">
      <c r="A3298">
        <v>4.2</v>
      </c>
      <c r="B3298">
        <v>47</v>
      </c>
    </row>
    <row r="3299" spans="1:2" x14ac:dyDescent="0.2">
      <c r="A3299">
        <v>4.0999999999999996</v>
      </c>
      <c r="B3299">
        <v>47</v>
      </c>
    </row>
    <row r="3300" spans="1:2" x14ac:dyDescent="0.2">
      <c r="A3300">
        <v>3.5</v>
      </c>
      <c r="B3300">
        <v>6</v>
      </c>
    </row>
    <row r="3301" spans="1:2" x14ac:dyDescent="0.2">
      <c r="A3301">
        <v>4</v>
      </c>
      <c r="B3301">
        <v>18</v>
      </c>
    </row>
    <row r="3302" spans="1:2" x14ac:dyDescent="0.2">
      <c r="A3302">
        <v>4</v>
      </c>
      <c r="B3302">
        <v>40</v>
      </c>
    </row>
    <row r="3303" spans="1:2" x14ac:dyDescent="0.2">
      <c r="A3303">
        <v>2.5</v>
      </c>
      <c r="B3303">
        <v>31</v>
      </c>
    </row>
    <row r="3304" spans="1:2" x14ac:dyDescent="0.2">
      <c r="A3304">
        <v>4.2</v>
      </c>
      <c r="B3304">
        <v>31</v>
      </c>
    </row>
    <row r="3305" spans="1:2" x14ac:dyDescent="0.2">
      <c r="A3305">
        <v>3.4</v>
      </c>
      <c r="B3305">
        <v>4</v>
      </c>
    </row>
    <row r="3306" spans="1:2" x14ac:dyDescent="0.2">
      <c r="A3306">
        <v>4.8</v>
      </c>
      <c r="B3306">
        <v>36</v>
      </c>
    </row>
    <row r="3307" spans="1:2" x14ac:dyDescent="0.2">
      <c r="A3307">
        <v>4.9000000000000004</v>
      </c>
      <c r="B3307">
        <v>31</v>
      </c>
    </row>
    <row r="3308" spans="1:2" x14ac:dyDescent="0.2">
      <c r="A3308">
        <v>3.6</v>
      </c>
      <c r="B3308">
        <v>6</v>
      </c>
    </row>
    <row r="3309" spans="1:2" x14ac:dyDescent="0.2">
      <c r="A3309">
        <v>4</v>
      </c>
      <c r="B3309">
        <v>1</v>
      </c>
    </row>
    <row r="3310" spans="1:2" x14ac:dyDescent="0.2">
      <c r="A3310">
        <v>2.6</v>
      </c>
      <c r="B3310">
        <v>29</v>
      </c>
    </row>
    <row r="3311" spans="1:2" x14ac:dyDescent="0.2">
      <c r="A3311">
        <v>3.1</v>
      </c>
      <c r="B3311">
        <v>19</v>
      </c>
    </row>
    <row r="3312" spans="1:2" x14ac:dyDescent="0.2">
      <c r="A3312">
        <v>3.6</v>
      </c>
      <c r="B3312">
        <v>12</v>
      </c>
    </row>
    <row r="3313" spans="1:2" x14ac:dyDescent="0.2">
      <c r="A3313">
        <v>4</v>
      </c>
      <c r="B3313">
        <v>18</v>
      </c>
    </row>
    <row r="3314" spans="1:2" x14ac:dyDescent="0.2">
      <c r="A3314">
        <v>3.9</v>
      </c>
      <c r="B3314">
        <v>45</v>
      </c>
    </row>
    <row r="3315" spans="1:2" x14ac:dyDescent="0.2">
      <c r="A3315">
        <v>3.9</v>
      </c>
      <c r="B3315">
        <v>45</v>
      </c>
    </row>
    <row r="3316" spans="1:2" x14ac:dyDescent="0.2">
      <c r="A3316">
        <v>3.3</v>
      </c>
      <c r="B3316">
        <v>8</v>
      </c>
    </row>
    <row r="3317" spans="1:2" x14ac:dyDescent="0.2">
      <c r="A3317">
        <v>2.9</v>
      </c>
      <c r="B3317">
        <v>4</v>
      </c>
    </row>
    <row r="3318" spans="1:2" x14ac:dyDescent="0.2">
      <c r="A3318">
        <v>3.1</v>
      </c>
      <c r="B3318">
        <v>5</v>
      </c>
    </row>
    <row r="3319" spans="1:2" x14ac:dyDescent="0.2">
      <c r="A3319">
        <v>4.7</v>
      </c>
      <c r="B3319">
        <v>30</v>
      </c>
    </row>
    <row r="3320" spans="1:2" x14ac:dyDescent="0.2">
      <c r="A3320">
        <v>3.9</v>
      </c>
      <c r="B3320">
        <v>15</v>
      </c>
    </row>
    <row r="3321" spans="1:2" x14ac:dyDescent="0.2">
      <c r="A3321">
        <v>4.3</v>
      </c>
      <c r="B3321">
        <v>17</v>
      </c>
    </row>
    <row r="3322" spans="1:2" x14ac:dyDescent="0.2">
      <c r="A3322">
        <v>4.2</v>
      </c>
      <c r="B3322">
        <v>45</v>
      </c>
    </row>
    <row r="3323" spans="1:2" x14ac:dyDescent="0.2">
      <c r="A3323">
        <v>4.3</v>
      </c>
      <c r="B3323">
        <v>3</v>
      </c>
    </row>
    <row r="3324" spans="1:2" x14ac:dyDescent="0.2">
      <c r="A3324">
        <v>4.5999999999999996</v>
      </c>
      <c r="B3324">
        <v>43</v>
      </c>
    </row>
    <row r="3325" spans="1:2" x14ac:dyDescent="0.2">
      <c r="A3325">
        <v>3.8</v>
      </c>
      <c r="B3325">
        <v>4</v>
      </c>
    </row>
    <row r="3326" spans="1:2" x14ac:dyDescent="0.2">
      <c r="A3326">
        <v>3.3</v>
      </c>
      <c r="B3326">
        <v>41</v>
      </c>
    </row>
    <row r="3327" spans="1:2" x14ac:dyDescent="0.2">
      <c r="A3327">
        <v>3.7</v>
      </c>
      <c r="B3327">
        <v>16</v>
      </c>
    </row>
    <row r="3328" spans="1:2" x14ac:dyDescent="0.2">
      <c r="A3328">
        <v>4.3</v>
      </c>
      <c r="B3328">
        <v>10</v>
      </c>
    </row>
    <row r="3329" spans="1:2" x14ac:dyDescent="0.2">
      <c r="A3329">
        <v>4.0999999999999996</v>
      </c>
      <c r="B3329">
        <v>2</v>
      </c>
    </row>
    <row r="3330" spans="1:2" x14ac:dyDescent="0.2">
      <c r="A3330">
        <v>3.2</v>
      </c>
      <c r="B3330">
        <v>11</v>
      </c>
    </row>
    <row r="3331" spans="1:2" x14ac:dyDescent="0.2">
      <c r="A3331">
        <v>3.8</v>
      </c>
      <c r="B3331">
        <v>1</v>
      </c>
    </row>
    <row r="3332" spans="1:2" x14ac:dyDescent="0.2">
      <c r="A3332">
        <v>3.2</v>
      </c>
      <c r="B3332">
        <v>41</v>
      </c>
    </row>
    <row r="3333" spans="1:2" x14ac:dyDescent="0.2">
      <c r="A3333">
        <v>3.5</v>
      </c>
      <c r="B3333">
        <v>39</v>
      </c>
    </row>
    <row r="3334" spans="1:2" x14ac:dyDescent="0.2">
      <c r="A3334">
        <v>3.1</v>
      </c>
      <c r="B3334">
        <v>1</v>
      </c>
    </row>
    <row r="3335" spans="1:2" x14ac:dyDescent="0.2">
      <c r="A3335">
        <v>4.2</v>
      </c>
      <c r="B3335">
        <v>3</v>
      </c>
    </row>
    <row r="3336" spans="1:2" x14ac:dyDescent="0.2">
      <c r="A3336">
        <v>3.4</v>
      </c>
      <c r="B3336">
        <v>21</v>
      </c>
    </row>
    <row r="3337" spans="1:2" x14ac:dyDescent="0.2">
      <c r="A3337">
        <v>3.5</v>
      </c>
      <c r="B3337">
        <v>48</v>
      </c>
    </row>
    <row r="3338" spans="1:2" x14ac:dyDescent="0.2">
      <c r="A3338">
        <v>4</v>
      </c>
      <c r="B3338">
        <v>24</v>
      </c>
    </row>
    <row r="3339" spans="1:2" x14ac:dyDescent="0.2">
      <c r="A3339">
        <v>4.4000000000000004</v>
      </c>
      <c r="B3339">
        <v>45</v>
      </c>
    </row>
    <row r="3340" spans="1:2" x14ac:dyDescent="0.2">
      <c r="A3340">
        <v>2.9</v>
      </c>
      <c r="B3340">
        <v>46</v>
      </c>
    </row>
    <row r="3341" spans="1:2" x14ac:dyDescent="0.2">
      <c r="A3341">
        <v>3.6</v>
      </c>
      <c r="B3341">
        <v>35</v>
      </c>
    </row>
    <row r="3342" spans="1:2" x14ac:dyDescent="0.2">
      <c r="A3342">
        <v>4.4000000000000004</v>
      </c>
      <c r="B3342">
        <v>47</v>
      </c>
    </row>
    <row r="3343" spans="1:2" x14ac:dyDescent="0.2">
      <c r="A3343">
        <v>4.5</v>
      </c>
      <c r="B3343">
        <v>35</v>
      </c>
    </row>
    <row r="3344" spans="1:2" x14ac:dyDescent="0.2">
      <c r="A3344">
        <v>3.8</v>
      </c>
      <c r="B3344">
        <v>45</v>
      </c>
    </row>
    <row r="3345" spans="1:2" x14ac:dyDescent="0.2">
      <c r="A3345">
        <v>3.6</v>
      </c>
      <c r="B3345">
        <v>6</v>
      </c>
    </row>
    <row r="3346" spans="1:2" x14ac:dyDescent="0.2">
      <c r="A3346">
        <v>4.3</v>
      </c>
      <c r="B3346">
        <v>20</v>
      </c>
    </row>
    <row r="3347" spans="1:2" x14ac:dyDescent="0.2">
      <c r="A3347">
        <v>4</v>
      </c>
      <c r="B3347">
        <v>3</v>
      </c>
    </row>
    <row r="3348" spans="1:2" x14ac:dyDescent="0.2">
      <c r="A3348">
        <v>3.4</v>
      </c>
      <c r="B3348">
        <v>30</v>
      </c>
    </row>
    <row r="3349" spans="1:2" x14ac:dyDescent="0.2">
      <c r="A3349">
        <v>4.4000000000000004</v>
      </c>
      <c r="B3349">
        <v>28</v>
      </c>
    </row>
    <row r="3350" spans="1:2" x14ac:dyDescent="0.2">
      <c r="A3350">
        <v>2.8</v>
      </c>
      <c r="B3350">
        <v>15</v>
      </c>
    </row>
    <row r="3351" spans="1:2" x14ac:dyDescent="0.2">
      <c r="A3351">
        <v>2.8</v>
      </c>
      <c r="B3351">
        <v>29</v>
      </c>
    </row>
    <row r="3352" spans="1:2" x14ac:dyDescent="0.2">
      <c r="A3352">
        <v>4.9000000000000004</v>
      </c>
      <c r="B3352">
        <v>15</v>
      </c>
    </row>
    <row r="3353" spans="1:2" x14ac:dyDescent="0.2">
      <c r="A3353">
        <v>4.2</v>
      </c>
      <c r="B3353">
        <v>18</v>
      </c>
    </row>
    <row r="3354" spans="1:2" x14ac:dyDescent="0.2">
      <c r="A3354">
        <v>2.9</v>
      </c>
      <c r="B3354">
        <v>7</v>
      </c>
    </row>
    <row r="3355" spans="1:2" x14ac:dyDescent="0.2">
      <c r="A3355">
        <v>4.5999999999999996</v>
      </c>
      <c r="B3355">
        <v>19</v>
      </c>
    </row>
    <row r="3356" spans="1:2" x14ac:dyDescent="0.2">
      <c r="A3356">
        <v>2.8</v>
      </c>
      <c r="B3356">
        <v>15</v>
      </c>
    </row>
    <row r="3357" spans="1:2" x14ac:dyDescent="0.2">
      <c r="A3357">
        <v>2.6</v>
      </c>
      <c r="B3357">
        <v>3</v>
      </c>
    </row>
    <row r="3358" spans="1:2" x14ac:dyDescent="0.2">
      <c r="A3358">
        <v>3.5</v>
      </c>
      <c r="B3358">
        <v>13</v>
      </c>
    </row>
    <row r="3359" spans="1:2" x14ac:dyDescent="0.2">
      <c r="A3359">
        <v>3.5</v>
      </c>
      <c r="B3359">
        <v>37</v>
      </c>
    </row>
    <row r="3360" spans="1:2" x14ac:dyDescent="0.2">
      <c r="A3360">
        <v>3.4</v>
      </c>
      <c r="B3360">
        <v>26</v>
      </c>
    </row>
    <row r="3361" spans="1:2" x14ac:dyDescent="0.2">
      <c r="A3361">
        <v>3.9</v>
      </c>
      <c r="B3361">
        <v>29</v>
      </c>
    </row>
    <row r="3362" spans="1:2" x14ac:dyDescent="0.2">
      <c r="A3362">
        <v>3.3</v>
      </c>
      <c r="B3362">
        <v>47</v>
      </c>
    </row>
    <row r="3363" spans="1:2" x14ac:dyDescent="0.2">
      <c r="A3363">
        <v>4.0999999999999996</v>
      </c>
      <c r="B3363">
        <v>47</v>
      </c>
    </row>
    <row r="3364" spans="1:2" x14ac:dyDescent="0.2">
      <c r="A3364">
        <v>3</v>
      </c>
      <c r="B3364">
        <v>48</v>
      </c>
    </row>
    <row r="3365" spans="1:2" x14ac:dyDescent="0.2">
      <c r="A3365">
        <v>3</v>
      </c>
      <c r="B3365">
        <v>46</v>
      </c>
    </row>
    <row r="3366" spans="1:2" x14ac:dyDescent="0.2">
      <c r="A3366">
        <v>3.2</v>
      </c>
      <c r="B3366">
        <v>7</v>
      </c>
    </row>
    <row r="3367" spans="1:2" x14ac:dyDescent="0.2">
      <c r="A3367">
        <v>3.9</v>
      </c>
      <c r="B3367">
        <v>45</v>
      </c>
    </row>
    <row r="3368" spans="1:2" x14ac:dyDescent="0.2">
      <c r="A3368">
        <v>3.6</v>
      </c>
      <c r="B3368">
        <v>47</v>
      </c>
    </row>
    <row r="3369" spans="1:2" x14ac:dyDescent="0.2">
      <c r="A3369">
        <v>3.1</v>
      </c>
      <c r="B3369">
        <v>6</v>
      </c>
    </row>
    <row r="3370" spans="1:2" x14ac:dyDescent="0.2">
      <c r="A3370">
        <v>4.8</v>
      </c>
      <c r="B3370">
        <v>29</v>
      </c>
    </row>
    <row r="3371" spans="1:2" x14ac:dyDescent="0.2">
      <c r="A3371">
        <v>3.8</v>
      </c>
      <c r="B3371">
        <v>42</v>
      </c>
    </row>
    <row r="3372" spans="1:2" x14ac:dyDescent="0.2">
      <c r="A3372">
        <v>2.8</v>
      </c>
      <c r="B3372">
        <v>46</v>
      </c>
    </row>
    <row r="3373" spans="1:2" x14ac:dyDescent="0.2">
      <c r="A3373">
        <v>4</v>
      </c>
      <c r="B3373">
        <v>28</v>
      </c>
    </row>
    <row r="3374" spans="1:2" x14ac:dyDescent="0.2">
      <c r="A3374">
        <v>4.5999999999999996</v>
      </c>
      <c r="B3374">
        <v>14</v>
      </c>
    </row>
    <row r="3375" spans="1:2" x14ac:dyDescent="0.2">
      <c r="A3375">
        <v>3.5</v>
      </c>
      <c r="B3375">
        <v>12</v>
      </c>
    </row>
    <row r="3376" spans="1:2" x14ac:dyDescent="0.2">
      <c r="A3376">
        <v>3.7</v>
      </c>
      <c r="B3376">
        <v>41</v>
      </c>
    </row>
    <row r="3377" spans="1:2" x14ac:dyDescent="0.2">
      <c r="A3377">
        <v>4.9000000000000004</v>
      </c>
      <c r="B3377">
        <v>8</v>
      </c>
    </row>
    <row r="3378" spans="1:2" x14ac:dyDescent="0.2">
      <c r="A3378">
        <v>4.0999999999999996</v>
      </c>
      <c r="B3378">
        <v>24</v>
      </c>
    </row>
    <row r="3379" spans="1:2" x14ac:dyDescent="0.2">
      <c r="A3379">
        <v>4.5999999999999996</v>
      </c>
      <c r="B3379">
        <v>18</v>
      </c>
    </row>
    <row r="3380" spans="1:2" x14ac:dyDescent="0.2">
      <c r="A3380">
        <v>4.5</v>
      </c>
      <c r="B3380">
        <v>6</v>
      </c>
    </row>
    <row r="3381" spans="1:2" x14ac:dyDescent="0.2">
      <c r="A3381">
        <v>5</v>
      </c>
      <c r="B3381">
        <v>40</v>
      </c>
    </row>
    <row r="3382" spans="1:2" x14ac:dyDescent="0.2">
      <c r="A3382">
        <v>3.8</v>
      </c>
      <c r="B3382">
        <v>6</v>
      </c>
    </row>
    <row r="3383" spans="1:2" x14ac:dyDescent="0.2">
      <c r="A3383">
        <v>4.7</v>
      </c>
      <c r="B3383">
        <v>27</v>
      </c>
    </row>
    <row r="3384" spans="1:2" x14ac:dyDescent="0.2">
      <c r="A3384">
        <v>2.8</v>
      </c>
      <c r="B3384">
        <v>2</v>
      </c>
    </row>
    <row r="3385" spans="1:2" x14ac:dyDescent="0.2">
      <c r="A3385">
        <v>2.6</v>
      </c>
      <c r="B3385">
        <v>39</v>
      </c>
    </row>
    <row r="3386" spans="1:2" x14ac:dyDescent="0.2">
      <c r="A3386">
        <v>3.8</v>
      </c>
      <c r="B3386">
        <v>9</v>
      </c>
    </row>
    <row r="3387" spans="1:2" x14ac:dyDescent="0.2">
      <c r="A3387">
        <v>2.8</v>
      </c>
      <c r="B3387">
        <v>16</v>
      </c>
    </row>
    <row r="3388" spans="1:2" x14ac:dyDescent="0.2">
      <c r="A3388">
        <v>2.6</v>
      </c>
      <c r="B3388">
        <v>36</v>
      </c>
    </row>
    <row r="3389" spans="1:2" x14ac:dyDescent="0.2">
      <c r="A3389">
        <v>3.4</v>
      </c>
      <c r="B3389">
        <v>2</v>
      </c>
    </row>
    <row r="3390" spans="1:2" x14ac:dyDescent="0.2">
      <c r="A3390">
        <v>4.5</v>
      </c>
      <c r="B3390">
        <v>21</v>
      </c>
    </row>
    <row r="3391" spans="1:2" x14ac:dyDescent="0.2">
      <c r="A3391">
        <v>3.8</v>
      </c>
      <c r="B3391">
        <v>39</v>
      </c>
    </row>
    <row r="3392" spans="1:2" x14ac:dyDescent="0.2">
      <c r="A3392">
        <v>3</v>
      </c>
      <c r="B3392">
        <v>38</v>
      </c>
    </row>
    <row r="3393" spans="1:2" x14ac:dyDescent="0.2">
      <c r="A3393">
        <v>3.7</v>
      </c>
      <c r="B3393">
        <v>6</v>
      </c>
    </row>
    <row r="3394" spans="1:2" x14ac:dyDescent="0.2">
      <c r="A3394">
        <v>4.4000000000000004</v>
      </c>
      <c r="B3394">
        <v>6</v>
      </c>
    </row>
    <row r="3395" spans="1:2" x14ac:dyDescent="0.2">
      <c r="A3395">
        <v>3.1</v>
      </c>
      <c r="B3395">
        <v>50</v>
      </c>
    </row>
    <row r="3396" spans="1:2" x14ac:dyDescent="0.2">
      <c r="A3396">
        <v>4.2</v>
      </c>
      <c r="B3396">
        <v>9</v>
      </c>
    </row>
    <row r="3397" spans="1:2" x14ac:dyDescent="0.2">
      <c r="A3397">
        <v>3.1</v>
      </c>
      <c r="B3397">
        <v>15</v>
      </c>
    </row>
    <row r="3398" spans="1:2" x14ac:dyDescent="0.2">
      <c r="A3398">
        <v>5</v>
      </c>
      <c r="B3398">
        <v>5</v>
      </c>
    </row>
    <row r="3399" spans="1:2" x14ac:dyDescent="0.2">
      <c r="A3399">
        <v>2.7</v>
      </c>
      <c r="B3399">
        <v>13</v>
      </c>
    </row>
    <row r="3400" spans="1:2" x14ac:dyDescent="0.2">
      <c r="A3400">
        <v>3.8</v>
      </c>
      <c r="B3400">
        <v>44</v>
      </c>
    </row>
    <row r="3401" spans="1:2" x14ac:dyDescent="0.2">
      <c r="A3401">
        <v>3.3</v>
      </c>
      <c r="B3401">
        <v>36</v>
      </c>
    </row>
    <row r="3402" spans="1:2" x14ac:dyDescent="0.2">
      <c r="A3402">
        <v>4.8</v>
      </c>
      <c r="B3402">
        <v>18</v>
      </c>
    </row>
    <row r="3403" spans="1:2" x14ac:dyDescent="0.2">
      <c r="A3403">
        <v>3.4</v>
      </c>
      <c r="B3403">
        <v>39</v>
      </c>
    </row>
    <row r="3404" spans="1:2" x14ac:dyDescent="0.2">
      <c r="A3404">
        <v>4.4000000000000004</v>
      </c>
      <c r="B3404">
        <v>11</v>
      </c>
    </row>
    <row r="3405" spans="1:2" x14ac:dyDescent="0.2">
      <c r="A3405">
        <v>3.9</v>
      </c>
      <c r="B3405">
        <v>1</v>
      </c>
    </row>
    <row r="3406" spans="1:2" x14ac:dyDescent="0.2">
      <c r="A3406">
        <v>3.9</v>
      </c>
      <c r="B3406">
        <v>34</v>
      </c>
    </row>
    <row r="3407" spans="1:2" x14ac:dyDescent="0.2">
      <c r="A3407">
        <v>4.2</v>
      </c>
      <c r="B3407">
        <v>47</v>
      </c>
    </row>
    <row r="3408" spans="1:2" x14ac:dyDescent="0.2">
      <c r="A3408">
        <v>4</v>
      </c>
      <c r="B3408">
        <v>24</v>
      </c>
    </row>
    <row r="3409" spans="1:2" x14ac:dyDescent="0.2">
      <c r="A3409">
        <v>2.6</v>
      </c>
      <c r="B3409">
        <v>20</v>
      </c>
    </row>
    <row r="3410" spans="1:2" x14ac:dyDescent="0.2">
      <c r="A3410">
        <v>4.4000000000000004</v>
      </c>
      <c r="B3410">
        <v>11</v>
      </c>
    </row>
    <row r="3411" spans="1:2" x14ac:dyDescent="0.2">
      <c r="A3411">
        <v>3.2</v>
      </c>
      <c r="B3411">
        <v>3</v>
      </c>
    </row>
    <row r="3412" spans="1:2" x14ac:dyDescent="0.2">
      <c r="A3412">
        <v>4.3</v>
      </c>
      <c r="B3412">
        <v>38</v>
      </c>
    </row>
    <row r="3413" spans="1:2" x14ac:dyDescent="0.2">
      <c r="A3413">
        <v>4.9000000000000004</v>
      </c>
      <c r="B3413">
        <v>45</v>
      </c>
    </row>
    <row r="3414" spans="1:2" x14ac:dyDescent="0.2">
      <c r="A3414">
        <v>3.8</v>
      </c>
      <c r="B3414">
        <v>31</v>
      </c>
    </row>
    <row r="3415" spans="1:2" x14ac:dyDescent="0.2">
      <c r="A3415">
        <v>2.5</v>
      </c>
      <c r="B3415">
        <v>16</v>
      </c>
    </row>
    <row r="3416" spans="1:2" x14ac:dyDescent="0.2">
      <c r="A3416">
        <v>4.9000000000000004</v>
      </c>
      <c r="B3416">
        <v>3</v>
      </c>
    </row>
    <row r="3417" spans="1:2" x14ac:dyDescent="0.2">
      <c r="A3417">
        <v>3</v>
      </c>
      <c r="B3417">
        <v>15</v>
      </c>
    </row>
    <row r="3418" spans="1:2" x14ac:dyDescent="0.2">
      <c r="A3418">
        <v>3.2</v>
      </c>
      <c r="B3418">
        <v>11</v>
      </c>
    </row>
    <row r="3419" spans="1:2" x14ac:dyDescent="0.2">
      <c r="A3419">
        <v>2.9</v>
      </c>
      <c r="B3419">
        <v>22</v>
      </c>
    </row>
    <row r="3420" spans="1:2" x14ac:dyDescent="0.2">
      <c r="A3420">
        <v>2.8</v>
      </c>
      <c r="B3420">
        <v>35</v>
      </c>
    </row>
    <row r="3421" spans="1:2" x14ac:dyDescent="0.2">
      <c r="A3421">
        <v>3.1</v>
      </c>
      <c r="B3421">
        <v>5</v>
      </c>
    </row>
    <row r="3422" spans="1:2" x14ac:dyDescent="0.2">
      <c r="A3422">
        <v>3.4</v>
      </c>
      <c r="B3422">
        <v>35</v>
      </c>
    </row>
    <row r="3423" spans="1:2" x14ac:dyDescent="0.2">
      <c r="A3423">
        <v>2.9</v>
      </c>
      <c r="B3423">
        <v>27</v>
      </c>
    </row>
    <row r="3424" spans="1:2" x14ac:dyDescent="0.2">
      <c r="A3424">
        <v>3.2</v>
      </c>
      <c r="B3424">
        <v>9</v>
      </c>
    </row>
    <row r="3425" spans="1:2" x14ac:dyDescent="0.2">
      <c r="A3425">
        <v>3.8</v>
      </c>
      <c r="B3425">
        <v>21</v>
      </c>
    </row>
    <row r="3426" spans="1:2" x14ac:dyDescent="0.2">
      <c r="A3426">
        <v>3.6</v>
      </c>
      <c r="B3426">
        <v>23</v>
      </c>
    </row>
    <row r="3427" spans="1:2" x14ac:dyDescent="0.2">
      <c r="A3427">
        <v>4.3</v>
      </c>
      <c r="B3427">
        <v>3</v>
      </c>
    </row>
    <row r="3428" spans="1:2" x14ac:dyDescent="0.2">
      <c r="A3428">
        <v>4.8</v>
      </c>
      <c r="B3428">
        <v>31</v>
      </c>
    </row>
    <row r="3429" spans="1:2" x14ac:dyDescent="0.2">
      <c r="A3429">
        <v>2.5</v>
      </c>
      <c r="B3429">
        <v>44</v>
      </c>
    </row>
    <row r="3430" spans="1:2" x14ac:dyDescent="0.2">
      <c r="A3430">
        <v>2.5</v>
      </c>
      <c r="B3430">
        <v>20</v>
      </c>
    </row>
    <row r="3431" spans="1:2" x14ac:dyDescent="0.2">
      <c r="A3431">
        <v>4.5999999999999996</v>
      </c>
      <c r="B3431">
        <v>34</v>
      </c>
    </row>
    <row r="3432" spans="1:2" x14ac:dyDescent="0.2">
      <c r="A3432">
        <v>4.2</v>
      </c>
      <c r="B3432">
        <v>17</v>
      </c>
    </row>
    <row r="3433" spans="1:2" x14ac:dyDescent="0.2">
      <c r="A3433">
        <v>4.2</v>
      </c>
      <c r="B3433">
        <v>20</v>
      </c>
    </row>
    <row r="3434" spans="1:2" x14ac:dyDescent="0.2">
      <c r="A3434">
        <v>4.8</v>
      </c>
      <c r="B3434">
        <v>46</v>
      </c>
    </row>
    <row r="3435" spans="1:2" x14ac:dyDescent="0.2">
      <c r="A3435">
        <v>4.5</v>
      </c>
      <c r="B3435">
        <v>28</v>
      </c>
    </row>
    <row r="3436" spans="1:2" x14ac:dyDescent="0.2">
      <c r="A3436">
        <v>3.3</v>
      </c>
      <c r="B3436">
        <v>6</v>
      </c>
    </row>
    <row r="3437" spans="1:2" x14ac:dyDescent="0.2">
      <c r="A3437">
        <v>2.7</v>
      </c>
      <c r="B3437">
        <v>50</v>
      </c>
    </row>
    <row r="3438" spans="1:2" x14ac:dyDescent="0.2">
      <c r="A3438">
        <v>2.8</v>
      </c>
      <c r="B3438">
        <v>41</v>
      </c>
    </row>
    <row r="3439" spans="1:2" x14ac:dyDescent="0.2">
      <c r="A3439">
        <v>3.5</v>
      </c>
      <c r="B3439">
        <v>50</v>
      </c>
    </row>
    <row r="3440" spans="1:2" x14ac:dyDescent="0.2">
      <c r="A3440">
        <v>3</v>
      </c>
      <c r="B3440">
        <v>33</v>
      </c>
    </row>
    <row r="3441" spans="1:2" x14ac:dyDescent="0.2">
      <c r="A3441">
        <v>4.5</v>
      </c>
      <c r="B3441">
        <v>25</v>
      </c>
    </row>
    <row r="3442" spans="1:2" x14ac:dyDescent="0.2">
      <c r="A3442">
        <v>4.3</v>
      </c>
      <c r="B3442">
        <v>2</v>
      </c>
    </row>
    <row r="3443" spans="1:2" x14ac:dyDescent="0.2">
      <c r="A3443">
        <v>4.0999999999999996</v>
      </c>
      <c r="B3443">
        <v>15</v>
      </c>
    </row>
    <row r="3444" spans="1:2" x14ac:dyDescent="0.2">
      <c r="A3444">
        <v>4.3</v>
      </c>
      <c r="B3444">
        <v>12</v>
      </c>
    </row>
    <row r="3445" spans="1:2" x14ac:dyDescent="0.2">
      <c r="A3445">
        <v>5</v>
      </c>
      <c r="B3445">
        <v>28</v>
      </c>
    </row>
    <row r="3446" spans="1:2" x14ac:dyDescent="0.2">
      <c r="A3446">
        <v>3.8</v>
      </c>
      <c r="B3446">
        <v>12</v>
      </c>
    </row>
    <row r="3447" spans="1:2" x14ac:dyDescent="0.2">
      <c r="A3447">
        <v>4.9000000000000004</v>
      </c>
      <c r="B3447">
        <v>3</v>
      </c>
    </row>
    <row r="3448" spans="1:2" x14ac:dyDescent="0.2">
      <c r="A3448">
        <v>5</v>
      </c>
      <c r="B3448">
        <v>20</v>
      </c>
    </row>
    <row r="3449" spans="1:2" x14ac:dyDescent="0.2">
      <c r="A3449">
        <v>4.3</v>
      </c>
      <c r="B3449">
        <v>3</v>
      </c>
    </row>
    <row r="3450" spans="1:2" x14ac:dyDescent="0.2">
      <c r="A3450">
        <v>4.0999999999999996</v>
      </c>
      <c r="B3450">
        <v>32</v>
      </c>
    </row>
    <row r="3451" spans="1:2" x14ac:dyDescent="0.2">
      <c r="A3451">
        <v>4.5</v>
      </c>
      <c r="B3451">
        <v>35</v>
      </c>
    </row>
    <row r="3452" spans="1:2" x14ac:dyDescent="0.2">
      <c r="A3452">
        <v>3.6</v>
      </c>
      <c r="B3452">
        <v>31</v>
      </c>
    </row>
    <row r="3453" spans="1:2" x14ac:dyDescent="0.2">
      <c r="A3453">
        <v>3</v>
      </c>
      <c r="B3453">
        <v>13</v>
      </c>
    </row>
    <row r="3454" spans="1:2" x14ac:dyDescent="0.2">
      <c r="A3454">
        <v>3.7</v>
      </c>
      <c r="B3454">
        <v>3</v>
      </c>
    </row>
    <row r="3455" spans="1:2" x14ac:dyDescent="0.2">
      <c r="A3455">
        <v>4.3</v>
      </c>
      <c r="B3455">
        <v>48</v>
      </c>
    </row>
    <row r="3456" spans="1:2" x14ac:dyDescent="0.2">
      <c r="A3456">
        <v>4.5999999999999996</v>
      </c>
      <c r="B3456">
        <v>15</v>
      </c>
    </row>
    <row r="3457" spans="1:2" x14ac:dyDescent="0.2">
      <c r="A3457">
        <v>4.7</v>
      </c>
      <c r="B3457">
        <v>13</v>
      </c>
    </row>
    <row r="3458" spans="1:2" x14ac:dyDescent="0.2">
      <c r="A3458">
        <v>4.5999999999999996</v>
      </c>
      <c r="B3458">
        <v>21</v>
      </c>
    </row>
    <row r="3459" spans="1:2" x14ac:dyDescent="0.2">
      <c r="A3459">
        <v>3</v>
      </c>
      <c r="B3459">
        <v>29</v>
      </c>
    </row>
    <row r="3460" spans="1:2" x14ac:dyDescent="0.2">
      <c r="A3460">
        <v>3.4</v>
      </c>
      <c r="B3460">
        <v>24</v>
      </c>
    </row>
    <row r="3461" spans="1:2" x14ac:dyDescent="0.2">
      <c r="A3461">
        <v>3.8</v>
      </c>
      <c r="B3461">
        <v>21</v>
      </c>
    </row>
    <row r="3462" spans="1:2" x14ac:dyDescent="0.2">
      <c r="A3462">
        <v>3.1</v>
      </c>
      <c r="B3462">
        <v>5</v>
      </c>
    </row>
    <row r="3463" spans="1:2" x14ac:dyDescent="0.2">
      <c r="A3463">
        <v>4.4000000000000004</v>
      </c>
      <c r="B3463">
        <v>47</v>
      </c>
    </row>
    <row r="3464" spans="1:2" x14ac:dyDescent="0.2">
      <c r="A3464">
        <v>4.5</v>
      </c>
      <c r="B3464">
        <v>34</v>
      </c>
    </row>
    <row r="3465" spans="1:2" x14ac:dyDescent="0.2">
      <c r="A3465">
        <v>2.8</v>
      </c>
      <c r="B3465">
        <v>45</v>
      </c>
    </row>
    <row r="3466" spans="1:2" x14ac:dyDescent="0.2">
      <c r="A3466">
        <v>2.7</v>
      </c>
      <c r="B3466">
        <v>12</v>
      </c>
    </row>
    <row r="3467" spans="1:2" x14ac:dyDescent="0.2">
      <c r="A3467">
        <v>3.4</v>
      </c>
      <c r="B3467">
        <v>31</v>
      </c>
    </row>
    <row r="3468" spans="1:2" x14ac:dyDescent="0.2">
      <c r="A3468">
        <v>4.5999999999999996</v>
      </c>
      <c r="B3468">
        <v>43</v>
      </c>
    </row>
    <row r="3469" spans="1:2" x14ac:dyDescent="0.2">
      <c r="A3469">
        <v>5</v>
      </c>
      <c r="B3469">
        <v>5</v>
      </c>
    </row>
    <row r="3470" spans="1:2" x14ac:dyDescent="0.2">
      <c r="A3470">
        <v>3.5</v>
      </c>
      <c r="B3470">
        <v>36</v>
      </c>
    </row>
    <row r="3471" spans="1:2" x14ac:dyDescent="0.2">
      <c r="A3471">
        <v>3.3</v>
      </c>
      <c r="B3471">
        <v>12</v>
      </c>
    </row>
    <row r="3472" spans="1:2" x14ac:dyDescent="0.2">
      <c r="A3472">
        <v>4.5</v>
      </c>
      <c r="B3472">
        <v>31</v>
      </c>
    </row>
    <row r="3473" spans="1:2" x14ac:dyDescent="0.2">
      <c r="A3473">
        <v>3.1</v>
      </c>
      <c r="B3473">
        <v>31</v>
      </c>
    </row>
    <row r="3474" spans="1:2" x14ac:dyDescent="0.2">
      <c r="A3474">
        <v>4</v>
      </c>
      <c r="B3474">
        <v>15</v>
      </c>
    </row>
    <row r="3475" spans="1:2" x14ac:dyDescent="0.2">
      <c r="A3475">
        <v>2.5</v>
      </c>
      <c r="B3475">
        <v>11</v>
      </c>
    </row>
    <row r="3476" spans="1:2" x14ac:dyDescent="0.2">
      <c r="A3476">
        <v>4.4000000000000004</v>
      </c>
      <c r="B3476">
        <v>18</v>
      </c>
    </row>
    <row r="3477" spans="1:2" x14ac:dyDescent="0.2">
      <c r="A3477">
        <v>4.4000000000000004</v>
      </c>
      <c r="B3477">
        <v>9</v>
      </c>
    </row>
    <row r="3478" spans="1:2" x14ac:dyDescent="0.2">
      <c r="A3478">
        <v>3.2</v>
      </c>
      <c r="B3478">
        <v>11</v>
      </c>
    </row>
    <row r="3479" spans="1:2" x14ac:dyDescent="0.2">
      <c r="A3479">
        <v>3.8</v>
      </c>
      <c r="B3479">
        <v>38</v>
      </c>
    </row>
    <row r="3480" spans="1:2" x14ac:dyDescent="0.2">
      <c r="A3480">
        <v>4.5999999999999996</v>
      </c>
      <c r="B3480">
        <v>42</v>
      </c>
    </row>
    <row r="3481" spans="1:2" x14ac:dyDescent="0.2">
      <c r="A3481">
        <v>4.9000000000000004</v>
      </c>
      <c r="B3481">
        <v>41</v>
      </c>
    </row>
    <row r="3482" spans="1:2" x14ac:dyDescent="0.2">
      <c r="A3482">
        <v>3.5</v>
      </c>
      <c r="B3482">
        <v>45</v>
      </c>
    </row>
    <row r="3483" spans="1:2" x14ac:dyDescent="0.2">
      <c r="A3483">
        <v>3.4</v>
      </c>
      <c r="B3483">
        <v>41</v>
      </c>
    </row>
    <row r="3484" spans="1:2" x14ac:dyDescent="0.2">
      <c r="A3484">
        <v>3.9</v>
      </c>
      <c r="B3484">
        <v>35</v>
      </c>
    </row>
    <row r="3485" spans="1:2" x14ac:dyDescent="0.2">
      <c r="A3485">
        <v>3.9</v>
      </c>
      <c r="B3485">
        <v>21</v>
      </c>
    </row>
    <row r="3486" spans="1:2" x14ac:dyDescent="0.2">
      <c r="A3486">
        <v>4.2</v>
      </c>
      <c r="B3486">
        <v>13</v>
      </c>
    </row>
    <row r="3487" spans="1:2" x14ac:dyDescent="0.2">
      <c r="A3487">
        <v>3.4</v>
      </c>
      <c r="B3487">
        <v>23</v>
      </c>
    </row>
    <row r="3488" spans="1:2" x14ac:dyDescent="0.2">
      <c r="A3488">
        <v>4.9000000000000004</v>
      </c>
      <c r="B3488">
        <v>6</v>
      </c>
    </row>
    <row r="3489" spans="1:2" x14ac:dyDescent="0.2">
      <c r="A3489">
        <v>2.9</v>
      </c>
      <c r="B3489">
        <v>39</v>
      </c>
    </row>
    <row r="3490" spans="1:2" x14ac:dyDescent="0.2">
      <c r="A3490">
        <v>4.9000000000000004</v>
      </c>
      <c r="B3490">
        <v>7</v>
      </c>
    </row>
    <row r="3491" spans="1:2" x14ac:dyDescent="0.2">
      <c r="A3491">
        <v>4.5999999999999996</v>
      </c>
      <c r="B3491">
        <v>32</v>
      </c>
    </row>
    <row r="3492" spans="1:2" x14ac:dyDescent="0.2">
      <c r="A3492">
        <v>3.6</v>
      </c>
      <c r="B3492">
        <v>43</v>
      </c>
    </row>
    <row r="3493" spans="1:2" x14ac:dyDescent="0.2">
      <c r="A3493">
        <v>4.3</v>
      </c>
      <c r="B3493">
        <v>15</v>
      </c>
    </row>
    <row r="3494" spans="1:2" x14ac:dyDescent="0.2">
      <c r="A3494">
        <v>4.5999999999999996</v>
      </c>
      <c r="B3494">
        <v>48</v>
      </c>
    </row>
    <row r="3495" spans="1:2" x14ac:dyDescent="0.2">
      <c r="A3495">
        <v>4.7</v>
      </c>
      <c r="B3495">
        <v>35</v>
      </c>
    </row>
    <row r="3496" spans="1:2" x14ac:dyDescent="0.2">
      <c r="A3496">
        <v>3.5</v>
      </c>
      <c r="B3496">
        <v>41</v>
      </c>
    </row>
    <row r="3497" spans="1:2" x14ac:dyDescent="0.2">
      <c r="A3497">
        <v>2.8</v>
      </c>
      <c r="B3497">
        <v>14</v>
      </c>
    </row>
    <row r="3498" spans="1:2" x14ac:dyDescent="0.2">
      <c r="A3498">
        <v>4</v>
      </c>
      <c r="B3498">
        <v>22</v>
      </c>
    </row>
    <row r="3499" spans="1:2" x14ac:dyDescent="0.2">
      <c r="A3499">
        <v>4.3</v>
      </c>
      <c r="B3499">
        <v>16</v>
      </c>
    </row>
    <row r="3500" spans="1:2" x14ac:dyDescent="0.2">
      <c r="A3500">
        <v>3.8</v>
      </c>
      <c r="B3500">
        <v>2</v>
      </c>
    </row>
    <row r="3501" spans="1:2" x14ac:dyDescent="0.2">
      <c r="A3501">
        <v>3</v>
      </c>
      <c r="B3501">
        <v>13</v>
      </c>
    </row>
    <row r="3502" spans="1:2" x14ac:dyDescent="0.2">
      <c r="A3502">
        <v>4.5999999999999996</v>
      </c>
      <c r="B3502">
        <v>38</v>
      </c>
    </row>
    <row r="3503" spans="1:2" x14ac:dyDescent="0.2">
      <c r="A3503">
        <v>4.8</v>
      </c>
      <c r="B3503">
        <v>43</v>
      </c>
    </row>
    <row r="3504" spans="1:2" x14ac:dyDescent="0.2">
      <c r="A3504">
        <v>4.7</v>
      </c>
      <c r="B3504">
        <v>26</v>
      </c>
    </row>
    <row r="3505" spans="1:2" x14ac:dyDescent="0.2">
      <c r="A3505">
        <v>3.9</v>
      </c>
      <c r="B3505">
        <v>39</v>
      </c>
    </row>
    <row r="3506" spans="1:2" x14ac:dyDescent="0.2">
      <c r="A3506">
        <v>4</v>
      </c>
      <c r="B3506">
        <v>50</v>
      </c>
    </row>
    <row r="3507" spans="1:2" x14ac:dyDescent="0.2">
      <c r="A3507">
        <v>3.7</v>
      </c>
      <c r="B3507">
        <v>40</v>
      </c>
    </row>
    <row r="3508" spans="1:2" x14ac:dyDescent="0.2">
      <c r="A3508">
        <v>3.7</v>
      </c>
      <c r="B3508">
        <v>12</v>
      </c>
    </row>
    <row r="3509" spans="1:2" x14ac:dyDescent="0.2">
      <c r="A3509">
        <v>4.2</v>
      </c>
      <c r="B3509">
        <v>33</v>
      </c>
    </row>
    <row r="3510" spans="1:2" x14ac:dyDescent="0.2">
      <c r="A3510">
        <v>4.7</v>
      </c>
      <c r="B3510">
        <v>49</v>
      </c>
    </row>
    <row r="3511" spans="1:2" x14ac:dyDescent="0.2">
      <c r="A3511">
        <v>4.3</v>
      </c>
      <c r="B3511">
        <v>43</v>
      </c>
    </row>
    <row r="3512" spans="1:2" x14ac:dyDescent="0.2">
      <c r="A3512">
        <v>4.9000000000000004</v>
      </c>
      <c r="B3512">
        <v>14</v>
      </c>
    </row>
    <row r="3513" spans="1:2" x14ac:dyDescent="0.2">
      <c r="A3513">
        <v>3.9</v>
      </c>
      <c r="B3513">
        <v>21</v>
      </c>
    </row>
    <row r="3514" spans="1:2" x14ac:dyDescent="0.2">
      <c r="A3514">
        <v>3.4</v>
      </c>
      <c r="B3514">
        <v>31</v>
      </c>
    </row>
    <row r="3515" spans="1:2" x14ac:dyDescent="0.2">
      <c r="A3515">
        <v>4.2</v>
      </c>
      <c r="B3515">
        <v>29</v>
      </c>
    </row>
    <row r="3516" spans="1:2" x14ac:dyDescent="0.2">
      <c r="A3516">
        <v>4.7</v>
      </c>
      <c r="B3516">
        <v>32</v>
      </c>
    </row>
    <row r="3517" spans="1:2" x14ac:dyDescent="0.2">
      <c r="A3517">
        <v>4</v>
      </c>
      <c r="B3517">
        <v>16</v>
      </c>
    </row>
    <row r="3518" spans="1:2" x14ac:dyDescent="0.2">
      <c r="A3518">
        <v>4</v>
      </c>
      <c r="B3518">
        <v>38</v>
      </c>
    </row>
    <row r="3519" spans="1:2" x14ac:dyDescent="0.2">
      <c r="A3519">
        <v>3.1</v>
      </c>
      <c r="B3519">
        <v>34</v>
      </c>
    </row>
    <row r="3520" spans="1:2" x14ac:dyDescent="0.2">
      <c r="A3520">
        <v>4.2</v>
      </c>
      <c r="B3520">
        <v>30</v>
      </c>
    </row>
    <row r="3521" spans="1:2" x14ac:dyDescent="0.2">
      <c r="A3521">
        <v>3.7</v>
      </c>
      <c r="B3521">
        <v>14</v>
      </c>
    </row>
    <row r="3522" spans="1:2" x14ac:dyDescent="0.2">
      <c r="A3522">
        <v>3.1</v>
      </c>
      <c r="B3522">
        <v>33</v>
      </c>
    </row>
    <row r="3523" spans="1:2" x14ac:dyDescent="0.2">
      <c r="A3523">
        <v>3.7</v>
      </c>
      <c r="B3523">
        <v>35</v>
      </c>
    </row>
    <row r="3524" spans="1:2" x14ac:dyDescent="0.2">
      <c r="A3524">
        <v>3.2</v>
      </c>
      <c r="B3524">
        <v>13</v>
      </c>
    </row>
    <row r="3525" spans="1:2" x14ac:dyDescent="0.2">
      <c r="A3525">
        <v>2.8</v>
      </c>
      <c r="B3525">
        <v>30</v>
      </c>
    </row>
    <row r="3526" spans="1:2" x14ac:dyDescent="0.2">
      <c r="A3526">
        <v>2.9</v>
      </c>
      <c r="B3526">
        <v>30</v>
      </c>
    </row>
    <row r="3527" spans="1:2" x14ac:dyDescent="0.2">
      <c r="A3527">
        <v>3.5</v>
      </c>
      <c r="B3527">
        <v>47</v>
      </c>
    </row>
    <row r="3528" spans="1:2" x14ac:dyDescent="0.2">
      <c r="A3528">
        <v>3.8</v>
      </c>
      <c r="B3528">
        <v>1</v>
      </c>
    </row>
    <row r="3529" spans="1:2" x14ac:dyDescent="0.2">
      <c r="A3529">
        <v>4.7</v>
      </c>
      <c r="B3529">
        <v>1</v>
      </c>
    </row>
    <row r="3530" spans="1:2" x14ac:dyDescent="0.2">
      <c r="A3530">
        <v>4.5</v>
      </c>
      <c r="B3530">
        <v>33</v>
      </c>
    </row>
    <row r="3531" spans="1:2" x14ac:dyDescent="0.2">
      <c r="A3531">
        <v>3.9</v>
      </c>
      <c r="B3531">
        <v>43</v>
      </c>
    </row>
    <row r="3532" spans="1:2" x14ac:dyDescent="0.2">
      <c r="A3532">
        <v>3.4</v>
      </c>
      <c r="B3532">
        <v>37</v>
      </c>
    </row>
    <row r="3533" spans="1:2" x14ac:dyDescent="0.2">
      <c r="A3533">
        <v>4.5999999999999996</v>
      </c>
      <c r="B3533">
        <v>23</v>
      </c>
    </row>
    <row r="3534" spans="1:2" x14ac:dyDescent="0.2">
      <c r="A3534">
        <v>4.5999999999999996</v>
      </c>
      <c r="B3534">
        <v>12</v>
      </c>
    </row>
    <row r="3535" spans="1:2" x14ac:dyDescent="0.2">
      <c r="A3535">
        <v>4.7</v>
      </c>
      <c r="B3535">
        <v>30</v>
      </c>
    </row>
    <row r="3536" spans="1:2" x14ac:dyDescent="0.2">
      <c r="A3536">
        <v>3.2</v>
      </c>
      <c r="B3536">
        <v>7</v>
      </c>
    </row>
    <row r="3537" spans="1:2" x14ac:dyDescent="0.2">
      <c r="A3537">
        <v>5</v>
      </c>
      <c r="B3537">
        <v>20</v>
      </c>
    </row>
    <row r="3538" spans="1:2" x14ac:dyDescent="0.2">
      <c r="A3538">
        <v>4.5</v>
      </c>
      <c r="B3538">
        <v>10</v>
      </c>
    </row>
    <row r="3539" spans="1:2" x14ac:dyDescent="0.2">
      <c r="A3539">
        <v>3.5</v>
      </c>
      <c r="B3539">
        <v>40</v>
      </c>
    </row>
    <row r="3540" spans="1:2" x14ac:dyDescent="0.2">
      <c r="A3540">
        <v>4.5</v>
      </c>
      <c r="B3540">
        <v>21</v>
      </c>
    </row>
    <row r="3541" spans="1:2" x14ac:dyDescent="0.2">
      <c r="A3541">
        <v>3.2</v>
      </c>
      <c r="B3541">
        <v>17</v>
      </c>
    </row>
    <row r="3542" spans="1:2" x14ac:dyDescent="0.2">
      <c r="A3542">
        <v>4.5999999999999996</v>
      </c>
      <c r="B3542">
        <v>5</v>
      </c>
    </row>
    <row r="3543" spans="1:2" x14ac:dyDescent="0.2">
      <c r="A3543">
        <v>4</v>
      </c>
      <c r="B3543">
        <v>22</v>
      </c>
    </row>
    <row r="3544" spans="1:2" x14ac:dyDescent="0.2">
      <c r="A3544">
        <v>4.2</v>
      </c>
      <c r="B3544">
        <v>5</v>
      </c>
    </row>
    <row r="3545" spans="1:2" x14ac:dyDescent="0.2">
      <c r="A3545">
        <v>4.0999999999999996</v>
      </c>
      <c r="B3545">
        <v>18</v>
      </c>
    </row>
    <row r="3546" spans="1:2" x14ac:dyDescent="0.2">
      <c r="A3546">
        <v>3.6</v>
      </c>
      <c r="B3546">
        <v>42</v>
      </c>
    </row>
    <row r="3547" spans="1:2" x14ac:dyDescent="0.2">
      <c r="A3547">
        <v>3.7</v>
      </c>
      <c r="B3547">
        <v>22</v>
      </c>
    </row>
    <row r="3548" spans="1:2" x14ac:dyDescent="0.2">
      <c r="A3548">
        <v>3.6</v>
      </c>
      <c r="B3548">
        <v>37</v>
      </c>
    </row>
    <row r="3549" spans="1:2" x14ac:dyDescent="0.2">
      <c r="A3549">
        <v>3.8</v>
      </c>
      <c r="B3549">
        <v>23</v>
      </c>
    </row>
    <row r="3550" spans="1:2" x14ac:dyDescent="0.2">
      <c r="A3550">
        <v>3</v>
      </c>
      <c r="B3550">
        <v>47</v>
      </c>
    </row>
    <row r="3551" spans="1:2" x14ac:dyDescent="0.2">
      <c r="A3551">
        <v>3.4</v>
      </c>
      <c r="B3551">
        <v>11</v>
      </c>
    </row>
    <row r="3552" spans="1:2" x14ac:dyDescent="0.2">
      <c r="A3552">
        <v>4.8</v>
      </c>
      <c r="B3552">
        <v>32</v>
      </c>
    </row>
    <row r="3553" spans="1:2" x14ac:dyDescent="0.2">
      <c r="A3553">
        <v>2.6</v>
      </c>
      <c r="B3553">
        <v>20</v>
      </c>
    </row>
    <row r="3554" spans="1:2" x14ac:dyDescent="0.2">
      <c r="A3554">
        <v>2.9</v>
      </c>
      <c r="B3554">
        <v>3</v>
      </c>
    </row>
    <row r="3555" spans="1:2" x14ac:dyDescent="0.2">
      <c r="A3555">
        <v>4.9000000000000004</v>
      </c>
      <c r="B3555">
        <v>32</v>
      </c>
    </row>
    <row r="3556" spans="1:2" x14ac:dyDescent="0.2">
      <c r="A3556">
        <v>5</v>
      </c>
      <c r="B3556">
        <v>5</v>
      </c>
    </row>
    <row r="3557" spans="1:2" x14ac:dyDescent="0.2">
      <c r="A3557">
        <v>4.5999999999999996</v>
      </c>
      <c r="B3557">
        <v>45</v>
      </c>
    </row>
    <row r="3558" spans="1:2" x14ac:dyDescent="0.2">
      <c r="A3558">
        <v>4.2</v>
      </c>
      <c r="B3558">
        <v>43</v>
      </c>
    </row>
    <row r="3559" spans="1:2" x14ac:dyDescent="0.2">
      <c r="A3559">
        <v>4.9000000000000004</v>
      </c>
      <c r="B3559">
        <v>1</v>
      </c>
    </row>
    <row r="3560" spans="1:2" x14ac:dyDescent="0.2">
      <c r="A3560">
        <v>4.8</v>
      </c>
      <c r="B3560">
        <v>9</v>
      </c>
    </row>
    <row r="3561" spans="1:2" x14ac:dyDescent="0.2">
      <c r="A3561">
        <v>3</v>
      </c>
      <c r="B3561">
        <v>13</v>
      </c>
    </row>
    <row r="3562" spans="1:2" x14ac:dyDescent="0.2">
      <c r="A3562">
        <v>3.5</v>
      </c>
      <c r="B3562">
        <v>5</v>
      </c>
    </row>
    <row r="3563" spans="1:2" x14ac:dyDescent="0.2">
      <c r="A3563">
        <v>3.4</v>
      </c>
      <c r="B3563">
        <v>39</v>
      </c>
    </row>
    <row r="3564" spans="1:2" x14ac:dyDescent="0.2">
      <c r="A3564">
        <v>3.4</v>
      </c>
      <c r="B3564">
        <v>7</v>
      </c>
    </row>
    <row r="3565" spans="1:2" x14ac:dyDescent="0.2">
      <c r="A3565">
        <v>4.9000000000000004</v>
      </c>
      <c r="B3565">
        <v>8</v>
      </c>
    </row>
    <row r="3566" spans="1:2" x14ac:dyDescent="0.2">
      <c r="A3566">
        <v>4.4000000000000004</v>
      </c>
      <c r="B3566">
        <v>40</v>
      </c>
    </row>
    <row r="3567" spans="1:2" x14ac:dyDescent="0.2">
      <c r="A3567">
        <v>4.2</v>
      </c>
      <c r="B3567">
        <v>35</v>
      </c>
    </row>
    <row r="3568" spans="1:2" x14ac:dyDescent="0.2">
      <c r="A3568">
        <v>3.1</v>
      </c>
      <c r="B3568">
        <v>14</v>
      </c>
    </row>
    <row r="3569" spans="1:2" x14ac:dyDescent="0.2">
      <c r="A3569">
        <v>4</v>
      </c>
      <c r="B3569">
        <v>26</v>
      </c>
    </row>
    <row r="3570" spans="1:2" x14ac:dyDescent="0.2">
      <c r="A3570">
        <v>4.8</v>
      </c>
      <c r="B3570">
        <v>14</v>
      </c>
    </row>
    <row r="3571" spans="1:2" x14ac:dyDescent="0.2">
      <c r="A3571">
        <v>3.3</v>
      </c>
      <c r="B3571">
        <v>9</v>
      </c>
    </row>
    <row r="3572" spans="1:2" x14ac:dyDescent="0.2">
      <c r="A3572">
        <v>4.7</v>
      </c>
      <c r="B3572">
        <v>32</v>
      </c>
    </row>
    <row r="3573" spans="1:2" x14ac:dyDescent="0.2">
      <c r="A3573">
        <v>3.2</v>
      </c>
      <c r="B3573">
        <v>15</v>
      </c>
    </row>
    <row r="3574" spans="1:2" x14ac:dyDescent="0.2">
      <c r="A3574">
        <v>5</v>
      </c>
      <c r="B3574">
        <v>25</v>
      </c>
    </row>
    <row r="3575" spans="1:2" x14ac:dyDescent="0.2">
      <c r="A3575">
        <v>4.9000000000000004</v>
      </c>
      <c r="B3575">
        <v>27</v>
      </c>
    </row>
    <row r="3576" spans="1:2" x14ac:dyDescent="0.2">
      <c r="A3576">
        <v>4.9000000000000004</v>
      </c>
      <c r="B3576">
        <v>39</v>
      </c>
    </row>
    <row r="3577" spans="1:2" x14ac:dyDescent="0.2">
      <c r="A3577">
        <v>3.7</v>
      </c>
      <c r="B3577">
        <v>49</v>
      </c>
    </row>
    <row r="3578" spans="1:2" x14ac:dyDescent="0.2">
      <c r="A3578">
        <v>3</v>
      </c>
      <c r="B3578">
        <v>12</v>
      </c>
    </row>
    <row r="3579" spans="1:2" x14ac:dyDescent="0.2">
      <c r="A3579">
        <v>2.6</v>
      </c>
      <c r="B3579">
        <v>13</v>
      </c>
    </row>
    <row r="3580" spans="1:2" x14ac:dyDescent="0.2">
      <c r="A3580">
        <v>2.6</v>
      </c>
      <c r="B3580">
        <v>22</v>
      </c>
    </row>
    <row r="3581" spans="1:2" x14ac:dyDescent="0.2">
      <c r="A3581">
        <v>4.8</v>
      </c>
      <c r="B3581">
        <v>19</v>
      </c>
    </row>
    <row r="3582" spans="1:2" x14ac:dyDescent="0.2">
      <c r="A3582">
        <v>3.2</v>
      </c>
      <c r="B3582">
        <v>3</v>
      </c>
    </row>
    <row r="3583" spans="1:2" x14ac:dyDescent="0.2">
      <c r="A3583">
        <v>4.9000000000000004</v>
      </c>
      <c r="B3583">
        <v>50</v>
      </c>
    </row>
    <row r="3584" spans="1:2" x14ac:dyDescent="0.2">
      <c r="A3584">
        <v>3.4</v>
      </c>
      <c r="B3584">
        <v>15</v>
      </c>
    </row>
    <row r="3585" spans="1:2" x14ac:dyDescent="0.2">
      <c r="A3585">
        <v>2.7</v>
      </c>
      <c r="B3585">
        <v>44</v>
      </c>
    </row>
    <row r="3586" spans="1:2" x14ac:dyDescent="0.2">
      <c r="A3586">
        <v>4.8</v>
      </c>
      <c r="B3586">
        <v>48</v>
      </c>
    </row>
    <row r="3587" spans="1:2" x14ac:dyDescent="0.2">
      <c r="A3587">
        <v>4.0999999999999996</v>
      </c>
      <c r="B3587">
        <v>4</v>
      </c>
    </row>
    <row r="3588" spans="1:2" x14ac:dyDescent="0.2">
      <c r="A3588">
        <v>4.5999999999999996</v>
      </c>
      <c r="B3588">
        <v>12</v>
      </c>
    </row>
    <row r="3589" spans="1:2" x14ac:dyDescent="0.2">
      <c r="A3589">
        <v>4.4000000000000004</v>
      </c>
      <c r="B3589">
        <v>33</v>
      </c>
    </row>
    <row r="3590" spans="1:2" x14ac:dyDescent="0.2">
      <c r="A3590">
        <v>3.5</v>
      </c>
      <c r="B3590">
        <v>40</v>
      </c>
    </row>
    <row r="3591" spans="1:2" x14ac:dyDescent="0.2">
      <c r="A3591">
        <v>4.8</v>
      </c>
      <c r="B3591">
        <v>38</v>
      </c>
    </row>
    <row r="3592" spans="1:2" x14ac:dyDescent="0.2">
      <c r="A3592">
        <v>2.9</v>
      </c>
      <c r="B3592">
        <v>19</v>
      </c>
    </row>
    <row r="3593" spans="1:2" x14ac:dyDescent="0.2">
      <c r="A3593">
        <v>3.2</v>
      </c>
      <c r="B3593">
        <v>38</v>
      </c>
    </row>
    <row r="3594" spans="1:2" x14ac:dyDescent="0.2">
      <c r="A3594">
        <v>4.4000000000000004</v>
      </c>
      <c r="B3594">
        <v>18</v>
      </c>
    </row>
    <row r="3595" spans="1:2" x14ac:dyDescent="0.2">
      <c r="A3595">
        <v>4.5999999999999996</v>
      </c>
      <c r="B3595">
        <v>24</v>
      </c>
    </row>
    <row r="3596" spans="1:2" x14ac:dyDescent="0.2">
      <c r="A3596">
        <v>2.6</v>
      </c>
      <c r="B3596">
        <v>29</v>
      </c>
    </row>
    <row r="3597" spans="1:2" x14ac:dyDescent="0.2">
      <c r="A3597">
        <v>3.1</v>
      </c>
      <c r="B3597">
        <v>14</v>
      </c>
    </row>
    <row r="3598" spans="1:2" x14ac:dyDescent="0.2">
      <c r="A3598">
        <v>4.3</v>
      </c>
      <c r="B3598">
        <v>44</v>
      </c>
    </row>
    <row r="3599" spans="1:2" x14ac:dyDescent="0.2">
      <c r="A3599">
        <v>3.1</v>
      </c>
      <c r="B3599">
        <v>18</v>
      </c>
    </row>
    <row r="3600" spans="1:2" x14ac:dyDescent="0.2">
      <c r="A3600">
        <v>4.5999999999999996</v>
      </c>
      <c r="B3600">
        <v>19</v>
      </c>
    </row>
    <row r="3601" spans="1:2" x14ac:dyDescent="0.2">
      <c r="A3601">
        <v>4.5999999999999996</v>
      </c>
      <c r="B3601">
        <v>4</v>
      </c>
    </row>
    <row r="3602" spans="1:2" x14ac:dyDescent="0.2">
      <c r="A3602">
        <v>2.7</v>
      </c>
      <c r="B3602">
        <v>25</v>
      </c>
    </row>
    <row r="3603" spans="1:2" x14ac:dyDescent="0.2">
      <c r="A3603">
        <v>3</v>
      </c>
      <c r="B3603">
        <v>3</v>
      </c>
    </row>
    <row r="3604" spans="1:2" x14ac:dyDescent="0.2">
      <c r="A3604">
        <v>3.3</v>
      </c>
      <c r="B3604">
        <v>40</v>
      </c>
    </row>
    <row r="3605" spans="1:2" x14ac:dyDescent="0.2">
      <c r="A3605">
        <v>2.7</v>
      </c>
      <c r="B3605">
        <v>5</v>
      </c>
    </row>
    <row r="3606" spans="1:2" x14ac:dyDescent="0.2">
      <c r="A3606">
        <v>3.3</v>
      </c>
      <c r="B3606">
        <v>17</v>
      </c>
    </row>
    <row r="3607" spans="1:2" x14ac:dyDescent="0.2">
      <c r="A3607">
        <v>4.3</v>
      </c>
      <c r="B3607">
        <v>36</v>
      </c>
    </row>
    <row r="3608" spans="1:2" x14ac:dyDescent="0.2">
      <c r="A3608">
        <v>4.8</v>
      </c>
      <c r="B3608">
        <v>41</v>
      </c>
    </row>
    <row r="3609" spans="1:2" x14ac:dyDescent="0.2">
      <c r="A3609">
        <v>3.3</v>
      </c>
      <c r="B3609">
        <v>20</v>
      </c>
    </row>
    <row r="3610" spans="1:2" x14ac:dyDescent="0.2">
      <c r="A3610">
        <v>4.3</v>
      </c>
      <c r="B3610">
        <v>2</v>
      </c>
    </row>
    <row r="3611" spans="1:2" x14ac:dyDescent="0.2">
      <c r="A3611">
        <v>3</v>
      </c>
      <c r="B3611">
        <v>31</v>
      </c>
    </row>
    <row r="3612" spans="1:2" x14ac:dyDescent="0.2">
      <c r="A3612">
        <v>4.8</v>
      </c>
      <c r="B3612">
        <v>23</v>
      </c>
    </row>
    <row r="3613" spans="1:2" x14ac:dyDescent="0.2">
      <c r="A3613">
        <v>2.9</v>
      </c>
      <c r="B3613">
        <v>30</v>
      </c>
    </row>
    <row r="3614" spans="1:2" x14ac:dyDescent="0.2">
      <c r="A3614">
        <v>3.6</v>
      </c>
      <c r="B3614">
        <v>26</v>
      </c>
    </row>
    <row r="3615" spans="1:2" x14ac:dyDescent="0.2">
      <c r="A3615">
        <v>3.5</v>
      </c>
      <c r="B3615">
        <v>40</v>
      </c>
    </row>
    <row r="3616" spans="1:2" x14ac:dyDescent="0.2">
      <c r="A3616">
        <v>4.7</v>
      </c>
      <c r="B3616">
        <v>19</v>
      </c>
    </row>
    <row r="3617" spans="1:2" x14ac:dyDescent="0.2">
      <c r="A3617">
        <v>4.4000000000000004</v>
      </c>
      <c r="B3617">
        <v>4</v>
      </c>
    </row>
    <row r="3618" spans="1:2" x14ac:dyDescent="0.2">
      <c r="A3618">
        <v>3.3</v>
      </c>
      <c r="B3618">
        <v>33</v>
      </c>
    </row>
    <row r="3619" spans="1:2" x14ac:dyDescent="0.2">
      <c r="A3619">
        <v>4.3</v>
      </c>
      <c r="B3619">
        <v>29</v>
      </c>
    </row>
    <row r="3620" spans="1:2" x14ac:dyDescent="0.2">
      <c r="A3620">
        <v>4</v>
      </c>
      <c r="B3620">
        <v>47</v>
      </c>
    </row>
    <row r="3621" spans="1:2" x14ac:dyDescent="0.2">
      <c r="A3621">
        <v>4.9000000000000004</v>
      </c>
      <c r="B3621">
        <v>50</v>
      </c>
    </row>
    <row r="3622" spans="1:2" x14ac:dyDescent="0.2">
      <c r="A3622">
        <v>2.9</v>
      </c>
      <c r="B3622">
        <v>28</v>
      </c>
    </row>
    <row r="3623" spans="1:2" x14ac:dyDescent="0.2">
      <c r="A3623">
        <v>4</v>
      </c>
      <c r="B3623">
        <v>5</v>
      </c>
    </row>
    <row r="3624" spans="1:2" x14ac:dyDescent="0.2">
      <c r="A3624">
        <v>4.3</v>
      </c>
      <c r="B3624">
        <v>12</v>
      </c>
    </row>
    <row r="3625" spans="1:2" x14ac:dyDescent="0.2">
      <c r="A3625">
        <v>2.7</v>
      </c>
      <c r="B3625">
        <v>4</v>
      </c>
    </row>
    <row r="3626" spans="1:2" x14ac:dyDescent="0.2">
      <c r="A3626">
        <v>5</v>
      </c>
      <c r="B3626">
        <v>22</v>
      </c>
    </row>
    <row r="3627" spans="1:2" x14ac:dyDescent="0.2">
      <c r="A3627">
        <v>4.4000000000000004</v>
      </c>
      <c r="B3627">
        <v>32</v>
      </c>
    </row>
    <row r="3628" spans="1:2" x14ac:dyDescent="0.2">
      <c r="A3628">
        <v>3.5</v>
      </c>
      <c r="B3628">
        <v>32</v>
      </c>
    </row>
    <row r="3629" spans="1:2" x14ac:dyDescent="0.2">
      <c r="A3629">
        <v>3.3</v>
      </c>
      <c r="B3629">
        <v>48</v>
      </c>
    </row>
    <row r="3630" spans="1:2" x14ac:dyDescent="0.2">
      <c r="A3630">
        <v>3.8</v>
      </c>
      <c r="B3630">
        <v>35</v>
      </c>
    </row>
    <row r="3631" spans="1:2" x14ac:dyDescent="0.2">
      <c r="A3631">
        <v>4.5</v>
      </c>
      <c r="B3631">
        <v>44</v>
      </c>
    </row>
    <row r="3632" spans="1:2" x14ac:dyDescent="0.2">
      <c r="A3632">
        <v>4.8</v>
      </c>
      <c r="B3632">
        <v>29</v>
      </c>
    </row>
    <row r="3633" spans="1:2" x14ac:dyDescent="0.2">
      <c r="A3633">
        <v>2.9</v>
      </c>
      <c r="B3633">
        <v>26</v>
      </c>
    </row>
    <row r="3634" spans="1:2" x14ac:dyDescent="0.2">
      <c r="A3634">
        <v>3.2</v>
      </c>
      <c r="B3634">
        <v>3</v>
      </c>
    </row>
    <row r="3635" spans="1:2" x14ac:dyDescent="0.2">
      <c r="A3635">
        <v>2.8</v>
      </c>
      <c r="B3635">
        <v>1</v>
      </c>
    </row>
    <row r="3636" spans="1:2" x14ac:dyDescent="0.2">
      <c r="A3636">
        <v>3.3</v>
      </c>
      <c r="B3636">
        <v>17</v>
      </c>
    </row>
    <row r="3637" spans="1:2" x14ac:dyDescent="0.2">
      <c r="A3637">
        <v>3.3</v>
      </c>
      <c r="B3637">
        <v>17</v>
      </c>
    </row>
    <row r="3638" spans="1:2" x14ac:dyDescent="0.2">
      <c r="A3638">
        <v>4.2</v>
      </c>
      <c r="B3638">
        <v>36</v>
      </c>
    </row>
    <row r="3639" spans="1:2" x14ac:dyDescent="0.2">
      <c r="A3639">
        <v>3.6</v>
      </c>
      <c r="B3639">
        <v>32</v>
      </c>
    </row>
    <row r="3640" spans="1:2" x14ac:dyDescent="0.2">
      <c r="A3640">
        <v>4.5999999999999996</v>
      </c>
      <c r="B3640">
        <v>50</v>
      </c>
    </row>
    <row r="3641" spans="1:2" x14ac:dyDescent="0.2">
      <c r="A3641">
        <v>3.6</v>
      </c>
      <c r="B3641">
        <v>39</v>
      </c>
    </row>
    <row r="3642" spans="1:2" x14ac:dyDescent="0.2">
      <c r="A3642">
        <v>4</v>
      </c>
      <c r="B3642">
        <v>17</v>
      </c>
    </row>
    <row r="3643" spans="1:2" x14ac:dyDescent="0.2">
      <c r="A3643">
        <v>2.7</v>
      </c>
      <c r="B3643">
        <v>39</v>
      </c>
    </row>
    <row r="3644" spans="1:2" x14ac:dyDescent="0.2">
      <c r="A3644">
        <v>4.4000000000000004</v>
      </c>
      <c r="B3644">
        <v>5</v>
      </c>
    </row>
    <row r="3645" spans="1:2" x14ac:dyDescent="0.2">
      <c r="A3645">
        <v>3.2</v>
      </c>
      <c r="B3645">
        <v>47</v>
      </c>
    </row>
    <row r="3646" spans="1:2" x14ac:dyDescent="0.2">
      <c r="A3646">
        <v>2.6</v>
      </c>
      <c r="B3646">
        <v>18</v>
      </c>
    </row>
    <row r="3647" spans="1:2" x14ac:dyDescent="0.2">
      <c r="A3647">
        <v>3.4</v>
      </c>
      <c r="B3647">
        <v>31</v>
      </c>
    </row>
    <row r="3648" spans="1:2" x14ac:dyDescent="0.2">
      <c r="A3648">
        <v>5</v>
      </c>
      <c r="B3648">
        <v>39</v>
      </c>
    </row>
    <row r="3649" spans="1:2" x14ac:dyDescent="0.2">
      <c r="A3649">
        <v>2.9</v>
      </c>
      <c r="B3649">
        <v>12</v>
      </c>
    </row>
    <row r="3650" spans="1:2" x14ac:dyDescent="0.2">
      <c r="A3650">
        <v>5</v>
      </c>
      <c r="B3650">
        <v>45</v>
      </c>
    </row>
    <row r="3651" spans="1:2" x14ac:dyDescent="0.2">
      <c r="A3651">
        <v>4.4000000000000004</v>
      </c>
      <c r="B3651">
        <v>33</v>
      </c>
    </row>
    <row r="3652" spans="1:2" x14ac:dyDescent="0.2">
      <c r="A3652">
        <v>3.5</v>
      </c>
      <c r="B3652">
        <v>3</v>
      </c>
    </row>
    <row r="3653" spans="1:2" x14ac:dyDescent="0.2">
      <c r="A3653">
        <v>3.8</v>
      </c>
      <c r="B3653">
        <v>5</v>
      </c>
    </row>
    <row r="3654" spans="1:2" x14ac:dyDescent="0.2">
      <c r="A3654">
        <v>3.8</v>
      </c>
      <c r="B3654">
        <v>23</v>
      </c>
    </row>
    <row r="3655" spans="1:2" x14ac:dyDescent="0.2">
      <c r="A3655">
        <v>3.9</v>
      </c>
      <c r="B3655">
        <v>39</v>
      </c>
    </row>
    <row r="3656" spans="1:2" x14ac:dyDescent="0.2">
      <c r="A3656">
        <v>3.3</v>
      </c>
      <c r="B3656">
        <v>10</v>
      </c>
    </row>
    <row r="3657" spans="1:2" x14ac:dyDescent="0.2">
      <c r="A3657">
        <v>2.9</v>
      </c>
      <c r="B3657">
        <v>4</v>
      </c>
    </row>
    <row r="3658" spans="1:2" x14ac:dyDescent="0.2">
      <c r="A3658">
        <v>3.7</v>
      </c>
      <c r="B3658">
        <v>18</v>
      </c>
    </row>
    <row r="3659" spans="1:2" x14ac:dyDescent="0.2">
      <c r="A3659">
        <v>3.7</v>
      </c>
      <c r="B3659">
        <v>1</v>
      </c>
    </row>
    <row r="3660" spans="1:2" x14ac:dyDescent="0.2">
      <c r="A3660">
        <v>4.5999999999999996</v>
      </c>
      <c r="B3660">
        <v>18</v>
      </c>
    </row>
    <row r="3661" spans="1:2" x14ac:dyDescent="0.2">
      <c r="A3661">
        <v>4.9000000000000004</v>
      </c>
      <c r="B3661">
        <v>46</v>
      </c>
    </row>
    <row r="3662" spans="1:2" x14ac:dyDescent="0.2">
      <c r="A3662">
        <v>3.1</v>
      </c>
      <c r="B3662">
        <v>13</v>
      </c>
    </row>
    <row r="3663" spans="1:2" x14ac:dyDescent="0.2">
      <c r="A3663">
        <v>3.5</v>
      </c>
      <c r="B3663">
        <v>5</v>
      </c>
    </row>
    <row r="3664" spans="1:2" x14ac:dyDescent="0.2">
      <c r="A3664">
        <v>4.9000000000000004</v>
      </c>
      <c r="B3664">
        <v>11</v>
      </c>
    </row>
    <row r="3665" spans="1:2" x14ac:dyDescent="0.2">
      <c r="A3665">
        <v>4.4000000000000004</v>
      </c>
      <c r="B3665">
        <v>49</v>
      </c>
    </row>
    <row r="3666" spans="1:2" x14ac:dyDescent="0.2">
      <c r="A3666">
        <v>4.4000000000000004</v>
      </c>
      <c r="B3666">
        <v>1</v>
      </c>
    </row>
    <row r="3667" spans="1:2" x14ac:dyDescent="0.2">
      <c r="A3667">
        <v>3.4</v>
      </c>
      <c r="B3667">
        <v>11</v>
      </c>
    </row>
    <row r="3668" spans="1:2" x14ac:dyDescent="0.2">
      <c r="A3668">
        <v>3</v>
      </c>
      <c r="B3668">
        <v>47</v>
      </c>
    </row>
    <row r="3669" spans="1:2" x14ac:dyDescent="0.2">
      <c r="A3669">
        <v>2.6</v>
      </c>
      <c r="B3669">
        <v>20</v>
      </c>
    </row>
    <row r="3670" spans="1:2" x14ac:dyDescent="0.2">
      <c r="A3670">
        <v>3.2</v>
      </c>
      <c r="B3670">
        <v>18</v>
      </c>
    </row>
    <row r="3671" spans="1:2" x14ac:dyDescent="0.2">
      <c r="A3671">
        <v>4.5999999999999996</v>
      </c>
      <c r="B3671">
        <v>43</v>
      </c>
    </row>
    <row r="3672" spans="1:2" x14ac:dyDescent="0.2">
      <c r="A3672">
        <v>3.8</v>
      </c>
      <c r="B3672">
        <v>4</v>
      </c>
    </row>
    <row r="3673" spans="1:2" x14ac:dyDescent="0.2">
      <c r="A3673">
        <v>4.8</v>
      </c>
      <c r="B3673">
        <v>20</v>
      </c>
    </row>
    <row r="3674" spans="1:2" x14ac:dyDescent="0.2">
      <c r="A3674">
        <v>4.5</v>
      </c>
      <c r="B3674">
        <v>7</v>
      </c>
    </row>
    <row r="3675" spans="1:2" x14ac:dyDescent="0.2">
      <c r="A3675">
        <v>4.2</v>
      </c>
      <c r="B3675">
        <v>31</v>
      </c>
    </row>
    <row r="3676" spans="1:2" x14ac:dyDescent="0.2">
      <c r="A3676">
        <v>2.7</v>
      </c>
      <c r="B3676">
        <v>41</v>
      </c>
    </row>
    <row r="3677" spans="1:2" x14ac:dyDescent="0.2">
      <c r="A3677">
        <v>4.5</v>
      </c>
      <c r="B3677">
        <v>3</v>
      </c>
    </row>
    <row r="3678" spans="1:2" x14ac:dyDescent="0.2">
      <c r="A3678">
        <v>4.9000000000000004</v>
      </c>
      <c r="B3678">
        <v>16</v>
      </c>
    </row>
    <row r="3679" spans="1:2" x14ac:dyDescent="0.2">
      <c r="A3679">
        <v>2.8</v>
      </c>
      <c r="B3679">
        <v>43</v>
      </c>
    </row>
    <row r="3680" spans="1:2" x14ac:dyDescent="0.2">
      <c r="A3680">
        <v>3.5</v>
      </c>
      <c r="B3680">
        <v>29</v>
      </c>
    </row>
    <row r="3681" spans="1:2" x14ac:dyDescent="0.2">
      <c r="A3681">
        <v>2.5</v>
      </c>
      <c r="B3681">
        <v>5</v>
      </c>
    </row>
    <row r="3682" spans="1:2" x14ac:dyDescent="0.2">
      <c r="A3682">
        <v>2.9</v>
      </c>
      <c r="B3682">
        <v>30</v>
      </c>
    </row>
    <row r="3683" spans="1:2" x14ac:dyDescent="0.2">
      <c r="A3683">
        <v>4.2</v>
      </c>
      <c r="B3683">
        <v>33</v>
      </c>
    </row>
    <row r="3684" spans="1:2" x14ac:dyDescent="0.2">
      <c r="A3684">
        <v>4.5999999999999996</v>
      </c>
      <c r="B3684">
        <v>46</v>
      </c>
    </row>
    <row r="3685" spans="1:2" x14ac:dyDescent="0.2">
      <c r="A3685">
        <v>3</v>
      </c>
      <c r="B3685">
        <v>17</v>
      </c>
    </row>
    <row r="3686" spans="1:2" x14ac:dyDescent="0.2">
      <c r="A3686">
        <v>4.4000000000000004</v>
      </c>
      <c r="B3686">
        <v>47</v>
      </c>
    </row>
    <row r="3687" spans="1:2" x14ac:dyDescent="0.2">
      <c r="A3687">
        <v>2.6</v>
      </c>
      <c r="B3687">
        <v>17</v>
      </c>
    </row>
    <row r="3688" spans="1:2" x14ac:dyDescent="0.2">
      <c r="A3688">
        <v>4.8</v>
      </c>
      <c r="B3688">
        <v>17</v>
      </c>
    </row>
    <row r="3689" spans="1:2" x14ac:dyDescent="0.2">
      <c r="A3689">
        <v>2.9</v>
      </c>
      <c r="B3689">
        <v>28</v>
      </c>
    </row>
    <row r="3690" spans="1:2" x14ac:dyDescent="0.2">
      <c r="A3690">
        <v>3</v>
      </c>
      <c r="B3690">
        <v>8</v>
      </c>
    </row>
    <row r="3691" spans="1:2" x14ac:dyDescent="0.2">
      <c r="A3691">
        <v>4.5</v>
      </c>
      <c r="B3691">
        <v>8</v>
      </c>
    </row>
    <row r="3692" spans="1:2" x14ac:dyDescent="0.2">
      <c r="A3692">
        <v>3.7</v>
      </c>
      <c r="B3692">
        <v>4</v>
      </c>
    </row>
    <row r="3693" spans="1:2" x14ac:dyDescent="0.2">
      <c r="A3693">
        <v>4.8</v>
      </c>
      <c r="B3693">
        <v>24</v>
      </c>
    </row>
    <row r="3694" spans="1:2" x14ac:dyDescent="0.2">
      <c r="A3694">
        <v>4.8</v>
      </c>
      <c r="B3694">
        <v>29</v>
      </c>
    </row>
    <row r="3695" spans="1:2" x14ac:dyDescent="0.2">
      <c r="A3695">
        <v>4.7</v>
      </c>
      <c r="B3695">
        <v>10</v>
      </c>
    </row>
    <row r="3696" spans="1:2" x14ac:dyDescent="0.2">
      <c r="A3696">
        <v>2.6</v>
      </c>
      <c r="B3696">
        <v>11</v>
      </c>
    </row>
    <row r="3697" spans="1:2" x14ac:dyDescent="0.2">
      <c r="A3697">
        <v>4.5999999999999996</v>
      </c>
      <c r="B3697">
        <v>18</v>
      </c>
    </row>
    <row r="3698" spans="1:2" x14ac:dyDescent="0.2">
      <c r="A3698">
        <v>3.4</v>
      </c>
      <c r="B3698">
        <v>26</v>
      </c>
    </row>
    <row r="3699" spans="1:2" x14ac:dyDescent="0.2">
      <c r="A3699">
        <v>3</v>
      </c>
      <c r="B3699">
        <v>39</v>
      </c>
    </row>
    <row r="3700" spans="1:2" x14ac:dyDescent="0.2">
      <c r="A3700">
        <v>4</v>
      </c>
      <c r="B3700">
        <v>4</v>
      </c>
    </row>
    <row r="3701" spans="1:2" x14ac:dyDescent="0.2">
      <c r="A3701">
        <v>2.6</v>
      </c>
      <c r="B3701">
        <v>24</v>
      </c>
    </row>
    <row r="3702" spans="1:2" x14ac:dyDescent="0.2">
      <c r="A3702">
        <v>3.4</v>
      </c>
      <c r="B3702">
        <v>2</v>
      </c>
    </row>
    <row r="3703" spans="1:2" x14ac:dyDescent="0.2">
      <c r="A3703">
        <v>4.5</v>
      </c>
      <c r="B3703">
        <v>36</v>
      </c>
    </row>
    <row r="3704" spans="1:2" x14ac:dyDescent="0.2">
      <c r="A3704">
        <v>2.7</v>
      </c>
      <c r="B3704">
        <v>36</v>
      </c>
    </row>
    <row r="3705" spans="1:2" x14ac:dyDescent="0.2">
      <c r="A3705">
        <v>2.9</v>
      </c>
      <c r="B3705">
        <v>23</v>
      </c>
    </row>
    <row r="3706" spans="1:2" x14ac:dyDescent="0.2">
      <c r="A3706">
        <v>4</v>
      </c>
      <c r="B3706">
        <v>36</v>
      </c>
    </row>
    <row r="3707" spans="1:2" x14ac:dyDescent="0.2">
      <c r="A3707">
        <v>3.2</v>
      </c>
      <c r="B3707">
        <v>2</v>
      </c>
    </row>
    <row r="3708" spans="1:2" x14ac:dyDescent="0.2">
      <c r="A3708">
        <v>4</v>
      </c>
      <c r="B3708">
        <v>17</v>
      </c>
    </row>
    <row r="3709" spans="1:2" x14ac:dyDescent="0.2">
      <c r="A3709">
        <v>3.4</v>
      </c>
      <c r="B3709">
        <v>19</v>
      </c>
    </row>
    <row r="3710" spans="1:2" x14ac:dyDescent="0.2">
      <c r="A3710">
        <v>4.9000000000000004</v>
      </c>
      <c r="B3710">
        <v>41</v>
      </c>
    </row>
    <row r="3711" spans="1:2" x14ac:dyDescent="0.2">
      <c r="A3711">
        <v>3.6</v>
      </c>
      <c r="B3711">
        <v>27</v>
      </c>
    </row>
    <row r="3712" spans="1:2" x14ac:dyDescent="0.2">
      <c r="A3712">
        <v>3.6</v>
      </c>
      <c r="B3712">
        <v>32</v>
      </c>
    </row>
    <row r="3713" spans="1:2" x14ac:dyDescent="0.2">
      <c r="A3713">
        <v>3.2</v>
      </c>
      <c r="B3713">
        <v>33</v>
      </c>
    </row>
    <row r="3714" spans="1:2" x14ac:dyDescent="0.2">
      <c r="A3714">
        <v>3.7</v>
      </c>
      <c r="B3714">
        <v>24</v>
      </c>
    </row>
    <row r="3715" spans="1:2" x14ac:dyDescent="0.2">
      <c r="A3715">
        <v>2.6</v>
      </c>
      <c r="B3715">
        <v>31</v>
      </c>
    </row>
    <row r="3716" spans="1:2" x14ac:dyDescent="0.2">
      <c r="A3716">
        <v>3.9</v>
      </c>
      <c r="B3716">
        <v>35</v>
      </c>
    </row>
    <row r="3717" spans="1:2" x14ac:dyDescent="0.2">
      <c r="A3717">
        <v>3.4</v>
      </c>
      <c r="B3717">
        <v>2</v>
      </c>
    </row>
    <row r="3718" spans="1:2" x14ac:dyDescent="0.2">
      <c r="A3718">
        <v>3.4</v>
      </c>
      <c r="B3718">
        <v>42</v>
      </c>
    </row>
    <row r="3719" spans="1:2" x14ac:dyDescent="0.2">
      <c r="A3719">
        <v>4.2</v>
      </c>
      <c r="B3719">
        <v>47</v>
      </c>
    </row>
    <row r="3720" spans="1:2" x14ac:dyDescent="0.2">
      <c r="A3720">
        <v>2.9</v>
      </c>
      <c r="B3720">
        <v>44</v>
      </c>
    </row>
    <row r="3721" spans="1:2" x14ac:dyDescent="0.2">
      <c r="A3721">
        <v>4.0999999999999996</v>
      </c>
      <c r="B3721">
        <v>8</v>
      </c>
    </row>
    <row r="3722" spans="1:2" x14ac:dyDescent="0.2">
      <c r="A3722">
        <v>3.6</v>
      </c>
      <c r="B3722">
        <v>13</v>
      </c>
    </row>
    <row r="3723" spans="1:2" x14ac:dyDescent="0.2">
      <c r="A3723">
        <v>4</v>
      </c>
      <c r="B3723">
        <v>10</v>
      </c>
    </row>
    <row r="3724" spans="1:2" x14ac:dyDescent="0.2">
      <c r="A3724">
        <v>4</v>
      </c>
      <c r="B3724">
        <v>1</v>
      </c>
    </row>
    <row r="3725" spans="1:2" x14ac:dyDescent="0.2">
      <c r="A3725">
        <v>3.6</v>
      </c>
      <c r="B3725">
        <v>1</v>
      </c>
    </row>
    <row r="3726" spans="1:2" x14ac:dyDescent="0.2">
      <c r="A3726">
        <v>3.1</v>
      </c>
      <c r="B3726">
        <v>18</v>
      </c>
    </row>
    <row r="3727" spans="1:2" x14ac:dyDescent="0.2">
      <c r="A3727">
        <v>4.4000000000000004</v>
      </c>
      <c r="B3727">
        <v>2</v>
      </c>
    </row>
    <row r="3728" spans="1:2" x14ac:dyDescent="0.2">
      <c r="A3728">
        <v>4.3</v>
      </c>
      <c r="B3728">
        <v>36</v>
      </c>
    </row>
    <row r="3729" spans="1:2" x14ac:dyDescent="0.2">
      <c r="A3729">
        <v>3.5</v>
      </c>
      <c r="B3729">
        <v>17</v>
      </c>
    </row>
    <row r="3730" spans="1:2" x14ac:dyDescent="0.2">
      <c r="A3730">
        <v>3</v>
      </c>
      <c r="B3730">
        <v>1</v>
      </c>
    </row>
    <row r="3731" spans="1:2" x14ac:dyDescent="0.2">
      <c r="A3731">
        <v>4.7</v>
      </c>
      <c r="B3731">
        <v>50</v>
      </c>
    </row>
    <row r="3732" spans="1:2" x14ac:dyDescent="0.2">
      <c r="A3732">
        <v>2.5</v>
      </c>
      <c r="B3732">
        <v>3</v>
      </c>
    </row>
    <row r="3733" spans="1:2" x14ac:dyDescent="0.2">
      <c r="A3733">
        <v>3.1</v>
      </c>
      <c r="B3733">
        <v>45</v>
      </c>
    </row>
    <row r="3734" spans="1:2" x14ac:dyDescent="0.2">
      <c r="A3734">
        <v>3.3</v>
      </c>
      <c r="B3734">
        <v>28</v>
      </c>
    </row>
    <row r="3735" spans="1:2" x14ac:dyDescent="0.2">
      <c r="A3735">
        <v>4.7</v>
      </c>
      <c r="B3735">
        <v>6</v>
      </c>
    </row>
    <row r="3736" spans="1:2" x14ac:dyDescent="0.2">
      <c r="A3736">
        <v>3.4</v>
      </c>
      <c r="B3736">
        <v>33</v>
      </c>
    </row>
    <row r="3737" spans="1:2" x14ac:dyDescent="0.2">
      <c r="A3737">
        <v>3.1</v>
      </c>
      <c r="B3737">
        <v>29</v>
      </c>
    </row>
    <row r="3738" spans="1:2" x14ac:dyDescent="0.2">
      <c r="A3738">
        <v>4.5999999999999996</v>
      </c>
      <c r="B3738">
        <v>2</v>
      </c>
    </row>
    <row r="3739" spans="1:2" x14ac:dyDescent="0.2">
      <c r="A3739">
        <v>4.9000000000000004</v>
      </c>
      <c r="B3739">
        <v>43</v>
      </c>
    </row>
    <row r="3740" spans="1:2" x14ac:dyDescent="0.2">
      <c r="A3740">
        <v>2.7</v>
      </c>
      <c r="B3740">
        <v>48</v>
      </c>
    </row>
    <row r="3741" spans="1:2" x14ac:dyDescent="0.2">
      <c r="A3741">
        <v>4.2</v>
      </c>
      <c r="B3741">
        <v>43</v>
      </c>
    </row>
    <row r="3742" spans="1:2" x14ac:dyDescent="0.2">
      <c r="A3742">
        <v>2.6</v>
      </c>
      <c r="B3742">
        <v>26</v>
      </c>
    </row>
    <row r="3743" spans="1:2" x14ac:dyDescent="0.2">
      <c r="A3743">
        <v>3.2</v>
      </c>
      <c r="B3743">
        <v>26</v>
      </c>
    </row>
    <row r="3744" spans="1:2" x14ac:dyDescent="0.2">
      <c r="A3744">
        <v>4.4000000000000004</v>
      </c>
      <c r="B3744">
        <v>50</v>
      </c>
    </row>
    <row r="3745" spans="1:2" x14ac:dyDescent="0.2">
      <c r="A3745">
        <v>3.6</v>
      </c>
      <c r="B3745">
        <v>36</v>
      </c>
    </row>
    <row r="3746" spans="1:2" x14ac:dyDescent="0.2">
      <c r="A3746">
        <v>2.7</v>
      </c>
      <c r="B3746">
        <v>26</v>
      </c>
    </row>
    <row r="3747" spans="1:2" x14ac:dyDescent="0.2">
      <c r="A3747">
        <v>4.3</v>
      </c>
      <c r="B3747">
        <v>2</v>
      </c>
    </row>
    <row r="3748" spans="1:2" x14ac:dyDescent="0.2">
      <c r="A3748">
        <v>2.6</v>
      </c>
      <c r="B3748">
        <v>49</v>
      </c>
    </row>
    <row r="3749" spans="1:2" x14ac:dyDescent="0.2">
      <c r="A3749">
        <v>4.3</v>
      </c>
      <c r="B3749">
        <v>32</v>
      </c>
    </row>
    <row r="3750" spans="1:2" x14ac:dyDescent="0.2">
      <c r="A3750">
        <v>3.9</v>
      </c>
      <c r="B3750">
        <v>3</v>
      </c>
    </row>
    <row r="3751" spans="1:2" x14ac:dyDescent="0.2">
      <c r="A3751">
        <v>2.9</v>
      </c>
      <c r="B3751">
        <v>38</v>
      </c>
    </row>
    <row r="3752" spans="1:2" x14ac:dyDescent="0.2">
      <c r="A3752">
        <v>3.1</v>
      </c>
      <c r="B3752">
        <v>5</v>
      </c>
    </row>
    <row r="3753" spans="1:2" x14ac:dyDescent="0.2">
      <c r="A3753">
        <v>4.2</v>
      </c>
      <c r="B3753">
        <v>8</v>
      </c>
    </row>
    <row r="3754" spans="1:2" x14ac:dyDescent="0.2">
      <c r="A3754">
        <v>4.0999999999999996</v>
      </c>
      <c r="B3754">
        <v>43</v>
      </c>
    </row>
    <row r="3755" spans="1:2" x14ac:dyDescent="0.2">
      <c r="A3755">
        <v>4.2</v>
      </c>
      <c r="B3755">
        <v>22</v>
      </c>
    </row>
    <row r="3756" spans="1:2" x14ac:dyDescent="0.2">
      <c r="A3756">
        <v>4.4000000000000004</v>
      </c>
      <c r="B3756">
        <v>10</v>
      </c>
    </row>
    <row r="3757" spans="1:2" x14ac:dyDescent="0.2">
      <c r="A3757">
        <v>3.4</v>
      </c>
      <c r="B3757">
        <v>26</v>
      </c>
    </row>
    <row r="3758" spans="1:2" x14ac:dyDescent="0.2">
      <c r="A3758">
        <v>4.8</v>
      </c>
      <c r="B3758">
        <v>42</v>
      </c>
    </row>
    <row r="3759" spans="1:2" x14ac:dyDescent="0.2">
      <c r="A3759">
        <v>4.5</v>
      </c>
      <c r="B3759">
        <v>33</v>
      </c>
    </row>
    <row r="3760" spans="1:2" x14ac:dyDescent="0.2">
      <c r="A3760">
        <v>2.7</v>
      </c>
      <c r="B3760">
        <v>23</v>
      </c>
    </row>
    <row r="3761" spans="1:2" x14ac:dyDescent="0.2">
      <c r="A3761">
        <v>3.5</v>
      </c>
      <c r="B3761">
        <v>30</v>
      </c>
    </row>
    <row r="3762" spans="1:2" x14ac:dyDescent="0.2">
      <c r="A3762">
        <v>3.1</v>
      </c>
      <c r="B3762">
        <v>36</v>
      </c>
    </row>
    <row r="3763" spans="1:2" x14ac:dyDescent="0.2">
      <c r="A3763">
        <v>2.8</v>
      </c>
      <c r="B3763">
        <v>3</v>
      </c>
    </row>
    <row r="3764" spans="1:2" x14ac:dyDescent="0.2">
      <c r="A3764">
        <v>2.9</v>
      </c>
      <c r="B3764">
        <v>13</v>
      </c>
    </row>
    <row r="3765" spans="1:2" x14ac:dyDescent="0.2">
      <c r="A3765">
        <v>4.5</v>
      </c>
      <c r="B3765">
        <v>38</v>
      </c>
    </row>
    <row r="3766" spans="1:2" x14ac:dyDescent="0.2">
      <c r="A3766">
        <v>3.5</v>
      </c>
      <c r="B3766">
        <v>19</v>
      </c>
    </row>
    <row r="3767" spans="1:2" x14ac:dyDescent="0.2">
      <c r="A3767">
        <v>4.3</v>
      </c>
      <c r="B3767">
        <v>14</v>
      </c>
    </row>
    <row r="3768" spans="1:2" x14ac:dyDescent="0.2">
      <c r="A3768">
        <v>4.9000000000000004</v>
      </c>
      <c r="B3768">
        <v>43</v>
      </c>
    </row>
    <row r="3769" spans="1:2" x14ac:dyDescent="0.2">
      <c r="A3769">
        <v>3.1</v>
      </c>
      <c r="B3769">
        <v>10</v>
      </c>
    </row>
    <row r="3770" spans="1:2" x14ac:dyDescent="0.2">
      <c r="A3770">
        <v>4</v>
      </c>
      <c r="B3770">
        <v>34</v>
      </c>
    </row>
    <row r="3771" spans="1:2" x14ac:dyDescent="0.2">
      <c r="A3771">
        <v>3.6</v>
      </c>
      <c r="B3771">
        <v>31</v>
      </c>
    </row>
    <row r="3772" spans="1:2" x14ac:dyDescent="0.2">
      <c r="A3772">
        <v>4</v>
      </c>
      <c r="B3772">
        <v>34</v>
      </c>
    </row>
    <row r="3773" spans="1:2" x14ac:dyDescent="0.2">
      <c r="A3773">
        <v>2.6</v>
      </c>
      <c r="B3773">
        <v>28</v>
      </c>
    </row>
    <row r="3774" spans="1:2" x14ac:dyDescent="0.2">
      <c r="A3774">
        <v>3.1</v>
      </c>
      <c r="B3774">
        <v>35</v>
      </c>
    </row>
    <row r="3775" spans="1:2" x14ac:dyDescent="0.2">
      <c r="A3775">
        <v>3.5</v>
      </c>
      <c r="B3775">
        <v>41</v>
      </c>
    </row>
    <row r="3776" spans="1:2" x14ac:dyDescent="0.2">
      <c r="A3776">
        <v>3.9</v>
      </c>
      <c r="B3776">
        <v>48</v>
      </c>
    </row>
    <row r="3777" spans="1:2" x14ac:dyDescent="0.2">
      <c r="A3777">
        <v>2.7</v>
      </c>
      <c r="B3777">
        <v>45</v>
      </c>
    </row>
    <row r="3778" spans="1:2" x14ac:dyDescent="0.2">
      <c r="A3778">
        <v>4.0999999999999996</v>
      </c>
      <c r="B3778">
        <v>10</v>
      </c>
    </row>
    <row r="3779" spans="1:2" x14ac:dyDescent="0.2">
      <c r="A3779">
        <v>4.3</v>
      </c>
      <c r="B3779">
        <v>9</v>
      </c>
    </row>
    <row r="3780" spans="1:2" x14ac:dyDescent="0.2">
      <c r="A3780">
        <v>2.9</v>
      </c>
      <c r="B3780">
        <v>30</v>
      </c>
    </row>
    <row r="3781" spans="1:2" x14ac:dyDescent="0.2">
      <c r="A3781">
        <v>4</v>
      </c>
      <c r="B3781">
        <v>45</v>
      </c>
    </row>
    <row r="3782" spans="1:2" x14ac:dyDescent="0.2">
      <c r="A3782">
        <v>4.0999999999999996</v>
      </c>
      <c r="B3782">
        <v>41</v>
      </c>
    </row>
    <row r="3783" spans="1:2" x14ac:dyDescent="0.2">
      <c r="A3783">
        <v>3.7</v>
      </c>
      <c r="B3783">
        <v>40</v>
      </c>
    </row>
    <row r="3784" spans="1:2" x14ac:dyDescent="0.2">
      <c r="A3784">
        <v>2.8</v>
      </c>
      <c r="B3784">
        <v>42</v>
      </c>
    </row>
    <row r="3785" spans="1:2" x14ac:dyDescent="0.2">
      <c r="A3785">
        <v>3.2</v>
      </c>
      <c r="B3785">
        <v>17</v>
      </c>
    </row>
    <row r="3786" spans="1:2" x14ac:dyDescent="0.2">
      <c r="A3786">
        <v>4.5</v>
      </c>
      <c r="B3786">
        <v>4</v>
      </c>
    </row>
    <row r="3787" spans="1:2" x14ac:dyDescent="0.2">
      <c r="A3787">
        <v>3.8</v>
      </c>
      <c r="B3787">
        <v>6</v>
      </c>
    </row>
    <row r="3788" spans="1:2" x14ac:dyDescent="0.2">
      <c r="A3788">
        <v>3.6</v>
      </c>
      <c r="B3788">
        <v>22</v>
      </c>
    </row>
    <row r="3789" spans="1:2" x14ac:dyDescent="0.2">
      <c r="A3789">
        <v>3.6</v>
      </c>
      <c r="B3789">
        <v>46</v>
      </c>
    </row>
    <row r="3790" spans="1:2" x14ac:dyDescent="0.2">
      <c r="A3790">
        <v>3.2</v>
      </c>
      <c r="B3790">
        <v>27</v>
      </c>
    </row>
    <row r="3791" spans="1:2" x14ac:dyDescent="0.2">
      <c r="A3791">
        <v>3.8</v>
      </c>
      <c r="B3791">
        <v>18</v>
      </c>
    </row>
    <row r="3792" spans="1:2" x14ac:dyDescent="0.2">
      <c r="A3792">
        <v>4.4000000000000004</v>
      </c>
      <c r="B3792">
        <v>31</v>
      </c>
    </row>
    <row r="3793" spans="1:2" x14ac:dyDescent="0.2">
      <c r="A3793">
        <v>3.7</v>
      </c>
      <c r="B3793">
        <v>1</v>
      </c>
    </row>
    <row r="3794" spans="1:2" x14ac:dyDescent="0.2">
      <c r="A3794">
        <v>2.6</v>
      </c>
      <c r="B3794">
        <v>2</v>
      </c>
    </row>
    <row r="3795" spans="1:2" x14ac:dyDescent="0.2">
      <c r="A3795">
        <v>4</v>
      </c>
      <c r="B3795">
        <v>46</v>
      </c>
    </row>
    <row r="3796" spans="1:2" x14ac:dyDescent="0.2">
      <c r="A3796">
        <v>3.6</v>
      </c>
      <c r="B3796">
        <v>27</v>
      </c>
    </row>
    <row r="3797" spans="1:2" x14ac:dyDescent="0.2">
      <c r="A3797">
        <v>2.5</v>
      </c>
      <c r="B3797">
        <v>3</v>
      </c>
    </row>
    <row r="3798" spans="1:2" x14ac:dyDescent="0.2">
      <c r="A3798">
        <v>3.2</v>
      </c>
      <c r="B3798">
        <v>47</v>
      </c>
    </row>
    <row r="3799" spans="1:2" x14ac:dyDescent="0.2">
      <c r="A3799">
        <v>2.5</v>
      </c>
      <c r="B3799">
        <v>20</v>
      </c>
    </row>
    <row r="3800" spans="1:2" x14ac:dyDescent="0.2">
      <c r="A3800">
        <v>3.2</v>
      </c>
      <c r="B3800">
        <v>23</v>
      </c>
    </row>
    <row r="3801" spans="1:2" x14ac:dyDescent="0.2">
      <c r="A3801">
        <v>2.6</v>
      </c>
      <c r="B3801">
        <v>13</v>
      </c>
    </row>
    <row r="3802" spans="1:2" x14ac:dyDescent="0.2">
      <c r="A3802">
        <v>4.8</v>
      </c>
      <c r="B3802">
        <v>12</v>
      </c>
    </row>
    <row r="3803" spans="1:2" x14ac:dyDescent="0.2">
      <c r="A3803">
        <v>5</v>
      </c>
      <c r="B3803">
        <v>36</v>
      </c>
    </row>
    <row r="3804" spans="1:2" x14ac:dyDescent="0.2">
      <c r="A3804">
        <v>3.2</v>
      </c>
      <c r="B3804">
        <v>1</v>
      </c>
    </row>
    <row r="3805" spans="1:2" x14ac:dyDescent="0.2">
      <c r="A3805">
        <v>3.6</v>
      </c>
      <c r="B3805">
        <v>14</v>
      </c>
    </row>
    <row r="3806" spans="1:2" x14ac:dyDescent="0.2">
      <c r="A3806">
        <v>2.7</v>
      </c>
      <c r="B3806">
        <v>45</v>
      </c>
    </row>
    <row r="3807" spans="1:2" x14ac:dyDescent="0.2">
      <c r="A3807">
        <v>3.1</v>
      </c>
      <c r="B3807">
        <v>31</v>
      </c>
    </row>
    <row r="3808" spans="1:2" x14ac:dyDescent="0.2">
      <c r="A3808">
        <v>3</v>
      </c>
      <c r="B3808">
        <v>41</v>
      </c>
    </row>
    <row r="3809" spans="1:2" x14ac:dyDescent="0.2">
      <c r="A3809">
        <v>2.9</v>
      </c>
      <c r="B3809">
        <v>36</v>
      </c>
    </row>
    <row r="3810" spans="1:2" x14ac:dyDescent="0.2">
      <c r="A3810">
        <v>4.7</v>
      </c>
      <c r="B3810">
        <v>6</v>
      </c>
    </row>
    <row r="3811" spans="1:2" x14ac:dyDescent="0.2">
      <c r="A3811">
        <v>3.7</v>
      </c>
      <c r="B3811">
        <v>28</v>
      </c>
    </row>
    <row r="3812" spans="1:2" x14ac:dyDescent="0.2">
      <c r="A3812">
        <v>3.9</v>
      </c>
      <c r="B3812">
        <v>29</v>
      </c>
    </row>
    <row r="3813" spans="1:2" x14ac:dyDescent="0.2">
      <c r="A3813">
        <v>4</v>
      </c>
      <c r="B3813">
        <v>14</v>
      </c>
    </row>
    <row r="3814" spans="1:2" x14ac:dyDescent="0.2">
      <c r="A3814">
        <v>2.8</v>
      </c>
      <c r="B3814">
        <v>7</v>
      </c>
    </row>
    <row r="3815" spans="1:2" x14ac:dyDescent="0.2">
      <c r="A3815">
        <v>4.0999999999999996</v>
      </c>
      <c r="B3815">
        <v>31</v>
      </c>
    </row>
    <row r="3816" spans="1:2" x14ac:dyDescent="0.2">
      <c r="A3816">
        <v>4.2</v>
      </c>
      <c r="B3816">
        <v>26</v>
      </c>
    </row>
    <row r="3817" spans="1:2" x14ac:dyDescent="0.2">
      <c r="A3817">
        <v>4.3</v>
      </c>
      <c r="B3817">
        <v>12</v>
      </c>
    </row>
    <row r="3818" spans="1:2" x14ac:dyDescent="0.2">
      <c r="A3818">
        <v>4.3</v>
      </c>
      <c r="B3818">
        <v>45</v>
      </c>
    </row>
    <row r="3819" spans="1:2" x14ac:dyDescent="0.2">
      <c r="A3819">
        <v>2.6</v>
      </c>
      <c r="B3819">
        <v>40</v>
      </c>
    </row>
    <row r="3820" spans="1:2" x14ac:dyDescent="0.2">
      <c r="A3820">
        <v>3.8</v>
      </c>
      <c r="B3820">
        <v>42</v>
      </c>
    </row>
    <row r="3821" spans="1:2" x14ac:dyDescent="0.2">
      <c r="A3821">
        <v>2.9</v>
      </c>
      <c r="B3821">
        <v>45</v>
      </c>
    </row>
    <row r="3822" spans="1:2" x14ac:dyDescent="0.2">
      <c r="A3822">
        <v>5</v>
      </c>
      <c r="B3822">
        <v>34</v>
      </c>
    </row>
    <row r="3823" spans="1:2" x14ac:dyDescent="0.2">
      <c r="A3823">
        <v>4.5999999999999996</v>
      </c>
      <c r="B3823">
        <v>34</v>
      </c>
    </row>
    <row r="3824" spans="1:2" x14ac:dyDescent="0.2">
      <c r="A3824">
        <v>3.2</v>
      </c>
      <c r="B3824">
        <v>17</v>
      </c>
    </row>
    <row r="3825" spans="1:2" x14ac:dyDescent="0.2">
      <c r="A3825">
        <v>3</v>
      </c>
      <c r="B3825">
        <v>27</v>
      </c>
    </row>
    <row r="3826" spans="1:2" x14ac:dyDescent="0.2">
      <c r="A3826">
        <v>4</v>
      </c>
      <c r="B3826">
        <v>31</v>
      </c>
    </row>
    <row r="3827" spans="1:2" x14ac:dyDescent="0.2">
      <c r="A3827">
        <v>4.0999999999999996</v>
      </c>
      <c r="B3827">
        <v>47</v>
      </c>
    </row>
    <row r="3828" spans="1:2" x14ac:dyDescent="0.2">
      <c r="A3828">
        <v>4</v>
      </c>
      <c r="B3828">
        <v>25</v>
      </c>
    </row>
    <row r="3829" spans="1:2" x14ac:dyDescent="0.2">
      <c r="A3829">
        <v>4.0999999999999996</v>
      </c>
      <c r="B3829">
        <v>47</v>
      </c>
    </row>
    <row r="3830" spans="1:2" x14ac:dyDescent="0.2">
      <c r="A3830">
        <v>3.4</v>
      </c>
      <c r="B3830">
        <v>8</v>
      </c>
    </row>
    <row r="3831" spans="1:2" x14ac:dyDescent="0.2">
      <c r="A3831">
        <v>2.9</v>
      </c>
      <c r="B3831">
        <v>32</v>
      </c>
    </row>
    <row r="3832" spans="1:2" x14ac:dyDescent="0.2">
      <c r="A3832">
        <v>3</v>
      </c>
      <c r="B3832">
        <v>33</v>
      </c>
    </row>
    <row r="3833" spans="1:2" x14ac:dyDescent="0.2">
      <c r="A3833">
        <v>4</v>
      </c>
      <c r="B3833">
        <v>16</v>
      </c>
    </row>
    <row r="3834" spans="1:2" x14ac:dyDescent="0.2">
      <c r="A3834">
        <v>4.8</v>
      </c>
      <c r="B3834">
        <v>27</v>
      </c>
    </row>
    <row r="3835" spans="1:2" x14ac:dyDescent="0.2">
      <c r="A3835">
        <v>4.5999999999999996</v>
      </c>
      <c r="B3835">
        <v>17</v>
      </c>
    </row>
    <row r="3836" spans="1:2" x14ac:dyDescent="0.2">
      <c r="A3836">
        <v>4.0999999999999996</v>
      </c>
      <c r="B3836">
        <v>17</v>
      </c>
    </row>
    <row r="3837" spans="1:2" x14ac:dyDescent="0.2">
      <c r="A3837">
        <v>2.6</v>
      </c>
      <c r="B3837">
        <v>28</v>
      </c>
    </row>
    <row r="3838" spans="1:2" x14ac:dyDescent="0.2">
      <c r="A3838">
        <v>2.5</v>
      </c>
      <c r="B3838">
        <v>38</v>
      </c>
    </row>
    <row r="3839" spans="1:2" x14ac:dyDescent="0.2">
      <c r="A3839">
        <v>4.8</v>
      </c>
      <c r="B3839">
        <v>33</v>
      </c>
    </row>
    <row r="3840" spans="1:2" x14ac:dyDescent="0.2">
      <c r="A3840">
        <v>4.2</v>
      </c>
      <c r="B3840">
        <v>24</v>
      </c>
    </row>
    <row r="3841" spans="1:2" x14ac:dyDescent="0.2">
      <c r="A3841">
        <v>3.9</v>
      </c>
      <c r="B3841">
        <v>14</v>
      </c>
    </row>
    <row r="3842" spans="1:2" x14ac:dyDescent="0.2">
      <c r="A3842">
        <v>3.7</v>
      </c>
      <c r="B3842">
        <v>5</v>
      </c>
    </row>
    <row r="3843" spans="1:2" x14ac:dyDescent="0.2">
      <c r="A3843">
        <v>4.2</v>
      </c>
      <c r="B3843">
        <v>8</v>
      </c>
    </row>
    <row r="3844" spans="1:2" x14ac:dyDescent="0.2">
      <c r="A3844">
        <v>4.2</v>
      </c>
      <c r="B3844">
        <v>42</v>
      </c>
    </row>
    <row r="3845" spans="1:2" x14ac:dyDescent="0.2">
      <c r="A3845">
        <v>4</v>
      </c>
      <c r="B3845">
        <v>48</v>
      </c>
    </row>
    <row r="3846" spans="1:2" x14ac:dyDescent="0.2">
      <c r="A3846">
        <v>5</v>
      </c>
      <c r="B3846">
        <v>40</v>
      </c>
    </row>
    <row r="3847" spans="1:2" x14ac:dyDescent="0.2">
      <c r="A3847">
        <v>4.9000000000000004</v>
      </c>
      <c r="B3847">
        <v>46</v>
      </c>
    </row>
    <row r="3848" spans="1:2" x14ac:dyDescent="0.2">
      <c r="A3848">
        <v>4</v>
      </c>
      <c r="B3848">
        <v>40</v>
      </c>
    </row>
    <row r="3849" spans="1:2" x14ac:dyDescent="0.2">
      <c r="A3849">
        <v>3.2</v>
      </c>
      <c r="B3849">
        <v>31</v>
      </c>
    </row>
    <row r="3850" spans="1:2" x14ac:dyDescent="0.2">
      <c r="A3850">
        <v>3</v>
      </c>
      <c r="B3850">
        <v>39</v>
      </c>
    </row>
    <row r="3851" spans="1:2" x14ac:dyDescent="0.2">
      <c r="A3851">
        <v>2.6</v>
      </c>
      <c r="B3851">
        <v>36</v>
      </c>
    </row>
    <row r="3852" spans="1:2" x14ac:dyDescent="0.2">
      <c r="A3852">
        <v>4.4000000000000004</v>
      </c>
      <c r="B3852">
        <v>25</v>
      </c>
    </row>
    <row r="3853" spans="1:2" x14ac:dyDescent="0.2">
      <c r="A3853">
        <v>3.9</v>
      </c>
      <c r="B3853">
        <v>24</v>
      </c>
    </row>
    <row r="3854" spans="1:2" x14ac:dyDescent="0.2">
      <c r="A3854">
        <v>4</v>
      </c>
      <c r="B3854">
        <v>19</v>
      </c>
    </row>
    <row r="3855" spans="1:2" x14ac:dyDescent="0.2">
      <c r="A3855">
        <v>4</v>
      </c>
      <c r="B3855">
        <v>49</v>
      </c>
    </row>
    <row r="3856" spans="1:2" x14ac:dyDescent="0.2">
      <c r="A3856">
        <v>4.2</v>
      </c>
      <c r="B3856">
        <v>4</v>
      </c>
    </row>
    <row r="3857" spans="1:2" x14ac:dyDescent="0.2">
      <c r="A3857">
        <v>4.4000000000000004</v>
      </c>
      <c r="B3857">
        <v>36</v>
      </c>
    </row>
    <row r="3858" spans="1:2" x14ac:dyDescent="0.2">
      <c r="A3858">
        <v>2.5</v>
      </c>
      <c r="B3858">
        <v>8</v>
      </c>
    </row>
    <row r="3859" spans="1:2" x14ac:dyDescent="0.2">
      <c r="A3859">
        <v>3.1</v>
      </c>
      <c r="B3859">
        <v>29</v>
      </c>
    </row>
    <row r="3860" spans="1:2" x14ac:dyDescent="0.2">
      <c r="A3860">
        <v>3.5</v>
      </c>
      <c r="B3860">
        <v>26</v>
      </c>
    </row>
    <row r="3861" spans="1:2" x14ac:dyDescent="0.2">
      <c r="A3861">
        <v>3</v>
      </c>
      <c r="B3861">
        <v>47</v>
      </c>
    </row>
    <row r="3862" spans="1:2" x14ac:dyDescent="0.2">
      <c r="A3862">
        <v>4.4000000000000004</v>
      </c>
      <c r="B3862">
        <v>44</v>
      </c>
    </row>
    <row r="3863" spans="1:2" x14ac:dyDescent="0.2">
      <c r="A3863">
        <v>4.9000000000000004</v>
      </c>
      <c r="B3863">
        <v>49</v>
      </c>
    </row>
    <row r="3864" spans="1:2" x14ac:dyDescent="0.2">
      <c r="A3864">
        <v>2.8</v>
      </c>
      <c r="B3864">
        <v>9</v>
      </c>
    </row>
    <row r="3865" spans="1:2" x14ac:dyDescent="0.2">
      <c r="A3865">
        <v>3.3</v>
      </c>
      <c r="B3865">
        <v>28</v>
      </c>
    </row>
    <row r="3866" spans="1:2" x14ac:dyDescent="0.2">
      <c r="A3866">
        <v>4.9000000000000004</v>
      </c>
      <c r="B3866">
        <v>1</v>
      </c>
    </row>
    <row r="3867" spans="1:2" x14ac:dyDescent="0.2">
      <c r="A3867">
        <v>4.2</v>
      </c>
      <c r="B3867">
        <v>28</v>
      </c>
    </row>
    <row r="3868" spans="1:2" x14ac:dyDescent="0.2">
      <c r="A3868">
        <v>3.3</v>
      </c>
      <c r="B3868">
        <v>33</v>
      </c>
    </row>
    <row r="3869" spans="1:2" x14ac:dyDescent="0.2">
      <c r="A3869">
        <v>2.7</v>
      </c>
      <c r="B3869">
        <v>28</v>
      </c>
    </row>
    <row r="3870" spans="1:2" x14ac:dyDescent="0.2">
      <c r="A3870">
        <v>3.3</v>
      </c>
      <c r="B3870">
        <v>9</v>
      </c>
    </row>
    <row r="3871" spans="1:2" x14ac:dyDescent="0.2">
      <c r="A3871">
        <v>3.8</v>
      </c>
      <c r="B3871">
        <v>28</v>
      </c>
    </row>
    <row r="3872" spans="1:2" x14ac:dyDescent="0.2">
      <c r="A3872">
        <v>3.2</v>
      </c>
      <c r="B3872">
        <v>19</v>
      </c>
    </row>
    <row r="3873" spans="1:2" x14ac:dyDescent="0.2">
      <c r="A3873">
        <v>4.0999999999999996</v>
      </c>
      <c r="B3873">
        <v>20</v>
      </c>
    </row>
    <row r="3874" spans="1:2" x14ac:dyDescent="0.2">
      <c r="A3874">
        <v>4.3</v>
      </c>
      <c r="B3874">
        <v>3</v>
      </c>
    </row>
    <row r="3875" spans="1:2" x14ac:dyDescent="0.2">
      <c r="A3875">
        <v>4</v>
      </c>
      <c r="B3875">
        <v>22</v>
      </c>
    </row>
    <row r="3876" spans="1:2" x14ac:dyDescent="0.2">
      <c r="A3876">
        <v>3.9</v>
      </c>
      <c r="B3876">
        <v>33</v>
      </c>
    </row>
    <row r="3877" spans="1:2" x14ac:dyDescent="0.2">
      <c r="A3877">
        <v>3.3</v>
      </c>
      <c r="B3877">
        <v>21</v>
      </c>
    </row>
    <row r="3878" spans="1:2" x14ac:dyDescent="0.2">
      <c r="A3878">
        <v>2.6</v>
      </c>
      <c r="B3878">
        <v>7</v>
      </c>
    </row>
    <row r="3879" spans="1:2" x14ac:dyDescent="0.2">
      <c r="A3879">
        <v>4.2</v>
      </c>
      <c r="B3879">
        <v>46</v>
      </c>
    </row>
    <row r="3880" spans="1:2" x14ac:dyDescent="0.2">
      <c r="A3880">
        <v>3.4</v>
      </c>
      <c r="B3880">
        <v>24</v>
      </c>
    </row>
    <row r="3881" spans="1:2" x14ac:dyDescent="0.2">
      <c r="A3881">
        <v>4.0999999999999996</v>
      </c>
      <c r="B3881">
        <v>6</v>
      </c>
    </row>
    <row r="3882" spans="1:2" x14ac:dyDescent="0.2">
      <c r="A3882">
        <v>3.9</v>
      </c>
      <c r="B3882">
        <v>40</v>
      </c>
    </row>
    <row r="3883" spans="1:2" x14ac:dyDescent="0.2">
      <c r="A3883">
        <v>2.8</v>
      </c>
      <c r="B3883">
        <v>17</v>
      </c>
    </row>
    <row r="3884" spans="1:2" x14ac:dyDescent="0.2">
      <c r="A3884">
        <v>2.6</v>
      </c>
      <c r="B3884">
        <v>24</v>
      </c>
    </row>
    <row r="3885" spans="1:2" x14ac:dyDescent="0.2">
      <c r="A3885">
        <v>4</v>
      </c>
      <c r="B3885">
        <v>22</v>
      </c>
    </row>
    <row r="3886" spans="1:2" x14ac:dyDescent="0.2">
      <c r="A3886">
        <v>4.9000000000000004</v>
      </c>
      <c r="B3886">
        <v>3</v>
      </c>
    </row>
    <row r="3887" spans="1:2" x14ac:dyDescent="0.2">
      <c r="A3887">
        <v>3.2</v>
      </c>
      <c r="B3887">
        <v>39</v>
      </c>
    </row>
    <row r="3888" spans="1:2" x14ac:dyDescent="0.2">
      <c r="A3888">
        <v>3.9</v>
      </c>
      <c r="B3888">
        <v>40</v>
      </c>
    </row>
    <row r="3889" spans="1:2" x14ac:dyDescent="0.2">
      <c r="A3889">
        <v>2.7</v>
      </c>
      <c r="B3889">
        <v>1</v>
      </c>
    </row>
    <row r="3890" spans="1:2" x14ac:dyDescent="0.2">
      <c r="A3890">
        <v>3.4</v>
      </c>
      <c r="B3890">
        <v>14</v>
      </c>
    </row>
    <row r="3891" spans="1:2" x14ac:dyDescent="0.2">
      <c r="A3891">
        <v>3.5</v>
      </c>
      <c r="B3891">
        <v>49</v>
      </c>
    </row>
    <row r="3892" spans="1:2" x14ac:dyDescent="0.2">
      <c r="A3892">
        <v>2.6</v>
      </c>
      <c r="B3892">
        <v>33</v>
      </c>
    </row>
    <row r="3893" spans="1:2" x14ac:dyDescent="0.2">
      <c r="A3893">
        <v>4.7</v>
      </c>
      <c r="B3893">
        <v>6</v>
      </c>
    </row>
    <row r="3894" spans="1:2" x14ac:dyDescent="0.2">
      <c r="A3894">
        <v>3.5</v>
      </c>
      <c r="B3894">
        <v>5</v>
      </c>
    </row>
    <row r="3895" spans="1:2" x14ac:dyDescent="0.2">
      <c r="A3895">
        <v>3.3</v>
      </c>
      <c r="B3895">
        <v>29</v>
      </c>
    </row>
    <row r="3896" spans="1:2" x14ac:dyDescent="0.2">
      <c r="A3896">
        <v>3.9</v>
      </c>
      <c r="B3896">
        <v>44</v>
      </c>
    </row>
    <row r="3897" spans="1:2" x14ac:dyDescent="0.2">
      <c r="A3897">
        <v>4.2</v>
      </c>
      <c r="B3897">
        <v>32</v>
      </c>
    </row>
    <row r="3898" spans="1:2" x14ac:dyDescent="0.2">
      <c r="A3898">
        <v>4.5</v>
      </c>
      <c r="B3898">
        <v>41</v>
      </c>
    </row>
    <row r="3899" spans="1:2" x14ac:dyDescent="0.2">
      <c r="A3899">
        <v>2.9</v>
      </c>
      <c r="B3899">
        <v>24</v>
      </c>
    </row>
    <row r="3900" spans="1:2" x14ac:dyDescent="0.2">
      <c r="A3900">
        <v>3.8</v>
      </c>
      <c r="B3900">
        <v>24</v>
      </c>
    </row>
    <row r="3901" spans="1:2" x14ac:dyDescent="0.2">
      <c r="A3901">
        <v>3.1</v>
      </c>
      <c r="B3901">
        <v>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A3F68-8322-A04A-A2AD-52012478B847}">
  <dimension ref="A1:H51"/>
  <sheetViews>
    <sheetView workbookViewId="0">
      <selection activeCell="H29" sqref="H29"/>
    </sheetView>
  </sheetViews>
  <sheetFormatPr baseColWidth="10" defaultRowHeight="16" x14ac:dyDescent="0.2"/>
  <cols>
    <col min="1" max="1" width="11.1640625" style="73" customWidth="1"/>
    <col min="2" max="2" width="13.6640625" style="73" customWidth="1"/>
    <col min="3" max="3" width="19.83203125" style="73" customWidth="1"/>
  </cols>
  <sheetData>
    <row r="1" spans="1:8" x14ac:dyDescent="0.2">
      <c r="A1" s="73" t="s">
        <v>192</v>
      </c>
      <c r="B1" s="73" t="s">
        <v>194</v>
      </c>
      <c r="C1" s="73" t="s">
        <v>196</v>
      </c>
    </row>
    <row r="2" spans="1:8" x14ac:dyDescent="0.2">
      <c r="A2" s="73" t="s">
        <v>237</v>
      </c>
      <c r="B2" s="73" t="s">
        <v>282</v>
      </c>
      <c r="C2" s="73">
        <v>3.8460000000000001E-2</v>
      </c>
    </row>
    <row r="3" spans="1:8" x14ac:dyDescent="0.2">
      <c r="A3" s="73" t="s">
        <v>237</v>
      </c>
      <c r="B3" s="73" t="s">
        <v>283</v>
      </c>
      <c r="C3" s="73">
        <v>2.9649999999999999E-2</v>
      </c>
    </row>
    <row r="4" spans="1:8" x14ac:dyDescent="0.2">
      <c r="A4" s="73" t="s">
        <v>237</v>
      </c>
      <c r="B4" s="73" t="s">
        <v>284</v>
      </c>
      <c r="C4" s="73">
        <v>4.7280000000000003E-2</v>
      </c>
    </row>
    <row r="5" spans="1:8" x14ac:dyDescent="0.2">
      <c r="A5" s="73" t="s">
        <v>237</v>
      </c>
      <c r="B5" s="73" t="s">
        <v>285</v>
      </c>
      <c r="C5" s="73">
        <v>3.6060000000000002E-2</v>
      </c>
      <c r="H5" t="s">
        <v>286</v>
      </c>
    </row>
    <row r="6" spans="1:8" x14ac:dyDescent="0.2">
      <c r="A6" s="73" t="s">
        <v>237</v>
      </c>
      <c r="B6" s="73" t="s">
        <v>287</v>
      </c>
      <c r="C6" s="73">
        <v>4.0059999999999998E-2</v>
      </c>
    </row>
    <row r="7" spans="1:8" x14ac:dyDescent="0.2">
      <c r="A7" s="73" t="s">
        <v>237</v>
      </c>
      <c r="B7" s="73" t="s">
        <v>288</v>
      </c>
      <c r="C7" s="73">
        <v>4.3270000000000003E-2</v>
      </c>
    </row>
    <row r="8" spans="1:8" x14ac:dyDescent="0.2">
      <c r="A8" s="73" t="s">
        <v>237</v>
      </c>
      <c r="B8" s="73" t="s">
        <v>289</v>
      </c>
      <c r="C8" s="73">
        <v>3.8460000000000001E-2</v>
      </c>
    </row>
    <row r="9" spans="1:8" x14ac:dyDescent="0.2">
      <c r="A9" s="73" t="s">
        <v>237</v>
      </c>
      <c r="B9" s="73" t="s">
        <v>290</v>
      </c>
      <c r="C9" s="73">
        <v>4.6469999999999997E-2</v>
      </c>
    </row>
    <row r="10" spans="1:8" x14ac:dyDescent="0.2">
      <c r="A10" s="73" t="s">
        <v>237</v>
      </c>
      <c r="B10" s="73" t="s">
        <v>291</v>
      </c>
      <c r="C10" s="73">
        <v>2.9649999999999999E-2</v>
      </c>
    </row>
    <row r="11" spans="1:8" x14ac:dyDescent="0.2">
      <c r="A11" s="73" t="s">
        <v>237</v>
      </c>
      <c r="B11" s="73" t="s">
        <v>292</v>
      </c>
      <c r="C11" s="73">
        <v>4.1669999999999999E-2</v>
      </c>
    </row>
    <row r="12" spans="1:8" x14ac:dyDescent="0.2">
      <c r="A12" s="73" t="s">
        <v>237</v>
      </c>
      <c r="B12" s="73" t="s">
        <v>293</v>
      </c>
      <c r="C12" s="73">
        <v>4.0869999999999997E-2</v>
      </c>
    </row>
    <row r="13" spans="1:8" x14ac:dyDescent="0.2">
      <c r="A13" s="73" t="s">
        <v>237</v>
      </c>
      <c r="B13" s="73" t="s">
        <v>294</v>
      </c>
      <c r="C13" s="73">
        <v>4.4069999999999998E-2</v>
      </c>
    </row>
    <row r="14" spans="1:8" x14ac:dyDescent="0.2">
      <c r="A14" s="73" t="s">
        <v>237</v>
      </c>
      <c r="B14" s="73" t="s">
        <v>295</v>
      </c>
      <c r="C14" s="73">
        <v>4.7280000000000003E-2</v>
      </c>
    </row>
    <row r="15" spans="1:8" x14ac:dyDescent="0.2">
      <c r="A15" s="73" t="s">
        <v>237</v>
      </c>
      <c r="B15" s="73" t="s">
        <v>296</v>
      </c>
      <c r="C15" s="73">
        <v>3.6859999999999997E-2</v>
      </c>
    </row>
    <row r="16" spans="1:8" x14ac:dyDescent="0.2">
      <c r="A16" s="73" t="s">
        <v>237</v>
      </c>
      <c r="B16" s="73" t="s">
        <v>297</v>
      </c>
      <c r="C16" s="73">
        <v>4.1669999999999999E-2</v>
      </c>
    </row>
    <row r="17" spans="1:3" x14ac:dyDescent="0.2">
      <c r="A17" s="73" t="s">
        <v>237</v>
      </c>
      <c r="B17" s="73" t="s">
        <v>298</v>
      </c>
      <c r="C17" s="73">
        <v>3.3649999999999999E-2</v>
      </c>
    </row>
    <row r="18" spans="1:3" x14ac:dyDescent="0.2">
      <c r="A18" s="73" t="s">
        <v>237</v>
      </c>
      <c r="B18" s="73" t="s">
        <v>299</v>
      </c>
      <c r="C18" s="73">
        <v>3.9260000000000003E-2</v>
      </c>
    </row>
    <row r="19" spans="1:3" x14ac:dyDescent="0.2">
      <c r="A19" s="73" t="s">
        <v>237</v>
      </c>
      <c r="B19" s="73" t="s">
        <v>300</v>
      </c>
      <c r="C19" s="73">
        <v>3.8460000000000001E-2</v>
      </c>
    </row>
    <row r="20" spans="1:3" x14ac:dyDescent="0.2">
      <c r="A20" s="73" t="s">
        <v>237</v>
      </c>
      <c r="B20" s="73" t="s">
        <v>301</v>
      </c>
      <c r="C20" s="73">
        <v>4.0059999999999998E-2</v>
      </c>
    </row>
    <row r="21" spans="1:3" x14ac:dyDescent="0.2">
      <c r="A21" s="73" t="s">
        <v>237</v>
      </c>
      <c r="B21" s="73" t="s">
        <v>302</v>
      </c>
      <c r="C21" s="73">
        <v>4.6469999999999997E-2</v>
      </c>
    </row>
    <row r="22" spans="1:3" x14ac:dyDescent="0.2">
      <c r="A22" s="73" t="s">
        <v>237</v>
      </c>
      <c r="B22" s="73" t="s">
        <v>303</v>
      </c>
      <c r="C22" s="73">
        <v>4.1669999999999999E-2</v>
      </c>
    </row>
    <row r="23" spans="1:3" x14ac:dyDescent="0.2">
      <c r="A23" s="73" t="s">
        <v>237</v>
      </c>
      <c r="B23" s="73" t="s">
        <v>304</v>
      </c>
      <c r="C23" s="73">
        <v>4.487E-2</v>
      </c>
    </row>
    <row r="24" spans="1:3" x14ac:dyDescent="0.2">
      <c r="A24" s="73" t="s">
        <v>237</v>
      </c>
      <c r="B24" s="73" t="s">
        <v>305</v>
      </c>
      <c r="C24" s="73">
        <v>3.7659999999999999E-2</v>
      </c>
    </row>
    <row r="25" spans="1:3" x14ac:dyDescent="0.2">
      <c r="A25" s="73" t="s">
        <v>237</v>
      </c>
      <c r="B25" s="73" t="s">
        <v>306</v>
      </c>
      <c r="C25" s="73">
        <v>5.2880000000000003E-2</v>
      </c>
    </row>
    <row r="26" spans="1:3" x14ac:dyDescent="0.2">
      <c r="A26" s="73" t="s">
        <v>237</v>
      </c>
      <c r="B26" s="73" t="s">
        <v>307</v>
      </c>
      <c r="C26" s="73">
        <v>2.324E-2</v>
      </c>
    </row>
    <row r="27" spans="1:3" x14ac:dyDescent="0.2">
      <c r="A27" s="73" t="s">
        <v>236</v>
      </c>
      <c r="B27" s="73" t="s">
        <v>283</v>
      </c>
      <c r="C27" s="73">
        <v>3.884E-2</v>
      </c>
    </row>
    <row r="28" spans="1:3" x14ac:dyDescent="0.2">
      <c r="A28" s="73" t="s">
        <v>236</v>
      </c>
      <c r="B28" s="73" t="s">
        <v>301</v>
      </c>
      <c r="C28" s="73">
        <v>3.5439999999999999E-2</v>
      </c>
    </row>
    <row r="29" spans="1:3" x14ac:dyDescent="0.2">
      <c r="A29" s="73" t="s">
        <v>236</v>
      </c>
      <c r="B29" s="73" t="s">
        <v>294</v>
      </c>
      <c r="C29" s="73">
        <v>3.9969999999999999E-2</v>
      </c>
    </row>
    <row r="30" spans="1:3" x14ac:dyDescent="0.2">
      <c r="A30" s="73" t="s">
        <v>236</v>
      </c>
      <c r="B30" s="73" t="s">
        <v>291</v>
      </c>
      <c r="C30" s="73">
        <v>3.9969999999999999E-2</v>
      </c>
    </row>
    <row r="31" spans="1:3" x14ac:dyDescent="0.2">
      <c r="A31" s="73" t="s">
        <v>236</v>
      </c>
      <c r="B31" s="73" t="s">
        <v>290</v>
      </c>
      <c r="C31" s="73">
        <v>3.8080000000000003E-2</v>
      </c>
    </row>
    <row r="32" spans="1:3" x14ac:dyDescent="0.2">
      <c r="A32" s="73" t="s">
        <v>236</v>
      </c>
      <c r="B32" s="73" t="s">
        <v>292</v>
      </c>
      <c r="C32" s="73">
        <v>3.8460000000000001E-2</v>
      </c>
    </row>
    <row r="33" spans="1:3" x14ac:dyDescent="0.2">
      <c r="A33" s="73" t="s">
        <v>236</v>
      </c>
      <c r="B33" s="73" t="s">
        <v>285</v>
      </c>
      <c r="C33" s="73">
        <v>4.2229999999999997E-2</v>
      </c>
    </row>
    <row r="34" spans="1:3" x14ac:dyDescent="0.2">
      <c r="A34" s="73" t="s">
        <v>236</v>
      </c>
      <c r="B34" s="73" t="s">
        <v>296</v>
      </c>
      <c r="C34" s="73">
        <v>3.8080000000000003E-2</v>
      </c>
    </row>
    <row r="35" spans="1:3" x14ac:dyDescent="0.2">
      <c r="A35" s="73" t="s">
        <v>236</v>
      </c>
      <c r="B35" s="73" t="s">
        <v>297</v>
      </c>
      <c r="C35" s="73">
        <v>4.487E-2</v>
      </c>
    </row>
    <row r="36" spans="1:3" x14ac:dyDescent="0.2">
      <c r="A36" s="73" t="s">
        <v>236</v>
      </c>
      <c r="B36" s="73" t="s">
        <v>293</v>
      </c>
      <c r="C36" s="73">
        <v>3.771E-2</v>
      </c>
    </row>
    <row r="37" spans="1:3" x14ac:dyDescent="0.2">
      <c r="A37" s="73" t="s">
        <v>236</v>
      </c>
      <c r="B37" s="73" t="s">
        <v>288</v>
      </c>
      <c r="C37" s="73">
        <v>4.1099999999999998E-2</v>
      </c>
    </row>
    <row r="38" spans="1:3" x14ac:dyDescent="0.2">
      <c r="A38" s="73" t="s">
        <v>236</v>
      </c>
      <c r="B38" s="73" t="s">
        <v>300</v>
      </c>
      <c r="C38" s="73">
        <v>4.6379999999999998E-2</v>
      </c>
    </row>
    <row r="39" spans="1:3" x14ac:dyDescent="0.2">
      <c r="A39" s="73" t="s">
        <v>236</v>
      </c>
      <c r="B39" s="73" t="s">
        <v>304</v>
      </c>
      <c r="C39" s="73">
        <v>3.959E-2</v>
      </c>
    </row>
    <row r="40" spans="1:3" x14ac:dyDescent="0.2">
      <c r="A40" s="73" t="s">
        <v>236</v>
      </c>
      <c r="B40" s="73" t="s">
        <v>299</v>
      </c>
      <c r="C40" s="73">
        <v>4.1099999999999998E-2</v>
      </c>
    </row>
    <row r="41" spans="1:3" x14ac:dyDescent="0.2">
      <c r="A41" s="73" t="s">
        <v>236</v>
      </c>
      <c r="B41" s="73" t="s">
        <v>303</v>
      </c>
      <c r="C41" s="73">
        <v>4.299E-2</v>
      </c>
    </row>
    <row r="42" spans="1:3" x14ac:dyDescent="0.2">
      <c r="A42" s="73" t="s">
        <v>236</v>
      </c>
      <c r="B42" s="73" t="s">
        <v>289</v>
      </c>
      <c r="C42" s="73">
        <v>3.8460000000000001E-2</v>
      </c>
    </row>
    <row r="43" spans="1:3" x14ac:dyDescent="0.2">
      <c r="A43" s="73" t="s">
        <v>236</v>
      </c>
      <c r="B43" s="73" t="s">
        <v>302</v>
      </c>
      <c r="C43" s="73">
        <v>3.5819999999999998E-2</v>
      </c>
    </row>
    <row r="44" spans="1:3" x14ac:dyDescent="0.2">
      <c r="A44" s="73" t="s">
        <v>236</v>
      </c>
      <c r="B44" s="73" t="s">
        <v>305</v>
      </c>
      <c r="C44" s="73">
        <v>4.299E-2</v>
      </c>
    </row>
    <row r="45" spans="1:3" x14ac:dyDescent="0.2">
      <c r="A45" s="73" t="s">
        <v>236</v>
      </c>
      <c r="B45" s="73" t="s">
        <v>282</v>
      </c>
      <c r="C45" s="73">
        <v>4.1099999999999998E-2</v>
      </c>
    </row>
    <row r="46" spans="1:3" x14ac:dyDescent="0.2">
      <c r="A46" s="73" t="s">
        <v>236</v>
      </c>
      <c r="B46" s="73" t="s">
        <v>284</v>
      </c>
      <c r="C46" s="73">
        <v>4.1480000000000003E-2</v>
      </c>
    </row>
    <row r="47" spans="1:3" x14ac:dyDescent="0.2">
      <c r="A47" s="73" t="s">
        <v>236</v>
      </c>
      <c r="B47" s="73" t="s">
        <v>298</v>
      </c>
      <c r="C47" s="73">
        <v>3.884E-2</v>
      </c>
    </row>
    <row r="48" spans="1:3" x14ac:dyDescent="0.2">
      <c r="A48" s="73" t="s">
        <v>236</v>
      </c>
      <c r="B48" s="73" t="s">
        <v>295</v>
      </c>
      <c r="C48" s="73">
        <v>3.8080000000000003E-2</v>
      </c>
    </row>
    <row r="49" spans="1:3" x14ac:dyDescent="0.2">
      <c r="A49" s="73" t="s">
        <v>236</v>
      </c>
      <c r="B49" s="73" t="s">
        <v>307</v>
      </c>
      <c r="C49" s="73">
        <v>3.5819999999999998E-2</v>
      </c>
    </row>
    <row r="50" spans="1:3" x14ac:dyDescent="0.2">
      <c r="A50" s="73" t="s">
        <v>236</v>
      </c>
      <c r="B50" s="73" t="s">
        <v>287</v>
      </c>
      <c r="C50" s="73">
        <v>4.299E-2</v>
      </c>
    </row>
    <row r="51" spans="1:3" x14ac:dyDescent="0.2">
      <c r="A51" s="73" t="s">
        <v>236</v>
      </c>
      <c r="B51" s="73" t="s">
        <v>306</v>
      </c>
      <c r="C51" s="73">
        <v>3.959E-2</v>
      </c>
    </row>
  </sheetData>
  <pageMargins left="0.7" right="0.7" top="0.75" bottom="0.75" header="0.3" footer="0.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C3246-577A-7B4C-B089-C1361BAB9891}">
  <dimension ref="A1:B3901"/>
  <sheetViews>
    <sheetView workbookViewId="0">
      <selection activeCell="M28" sqref="M28"/>
    </sheetView>
  </sheetViews>
  <sheetFormatPr baseColWidth="10" defaultRowHeight="16" x14ac:dyDescent="0.2"/>
  <cols>
    <col min="2" max="2" width="21.6640625" customWidth="1"/>
  </cols>
  <sheetData>
    <row r="1" spans="1:2" x14ac:dyDescent="0.2">
      <c r="A1" t="s">
        <v>374</v>
      </c>
      <c r="B1" t="s">
        <v>375</v>
      </c>
    </row>
    <row r="2" spans="1:2" x14ac:dyDescent="0.2">
      <c r="A2" t="s">
        <v>18</v>
      </c>
      <c r="B2">
        <v>53</v>
      </c>
    </row>
    <row r="3" spans="1:2" x14ac:dyDescent="0.2">
      <c r="A3" t="s">
        <v>18</v>
      </c>
      <c r="B3">
        <v>64</v>
      </c>
    </row>
    <row r="4" spans="1:2" x14ac:dyDescent="0.2">
      <c r="A4" t="s">
        <v>18</v>
      </c>
      <c r="B4">
        <v>73</v>
      </c>
    </row>
    <row r="5" spans="1:2" x14ac:dyDescent="0.2">
      <c r="A5" t="s">
        <v>18</v>
      </c>
      <c r="B5">
        <v>90</v>
      </c>
    </row>
    <row r="6" spans="1:2" x14ac:dyDescent="0.2">
      <c r="A6" t="s">
        <v>18</v>
      </c>
      <c r="B6">
        <v>49</v>
      </c>
    </row>
    <row r="7" spans="1:2" x14ac:dyDescent="0.2">
      <c r="A7" t="s">
        <v>18</v>
      </c>
      <c r="B7">
        <v>20</v>
      </c>
    </row>
    <row r="8" spans="1:2" x14ac:dyDescent="0.2">
      <c r="A8" t="s">
        <v>18</v>
      </c>
      <c r="B8">
        <v>85</v>
      </c>
    </row>
    <row r="9" spans="1:2" x14ac:dyDescent="0.2">
      <c r="A9" t="s">
        <v>18</v>
      </c>
      <c r="B9">
        <v>34</v>
      </c>
    </row>
    <row r="10" spans="1:2" x14ac:dyDescent="0.2">
      <c r="A10" t="s">
        <v>18</v>
      </c>
      <c r="B10">
        <v>97</v>
      </c>
    </row>
    <row r="11" spans="1:2" x14ac:dyDescent="0.2">
      <c r="A11" t="s">
        <v>18</v>
      </c>
      <c r="B11">
        <v>31</v>
      </c>
    </row>
    <row r="12" spans="1:2" x14ac:dyDescent="0.2">
      <c r="A12" t="s">
        <v>18</v>
      </c>
      <c r="B12">
        <v>34</v>
      </c>
    </row>
    <row r="13" spans="1:2" x14ac:dyDescent="0.2">
      <c r="A13" t="s">
        <v>18</v>
      </c>
      <c r="B13">
        <v>68</v>
      </c>
    </row>
    <row r="14" spans="1:2" x14ac:dyDescent="0.2">
      <c r="A14" t="s">
        <v>18</v>
      </c>
      <c r="B14">
        <v>72</v>
      </c>
    </row>
    <row r="15" spans="1:2" x14ac:dyDescent="0.2">
      <c r="A15" t="s">
        <v>18</v>
      </c>
      <c r="B15">
        <v>51</v>
      </c>
    </row>
    <row r="16" spans="1:2" x14ac:dyDescent="0.2">
      <c r="A16" t="s">
        <v>18</v>
      </c>
      <c r="B16">
        <v>53</v>
      </c>
    </row>
    <row r="17" spans="1:2" x14ac:dyDescent="0.2">
      <c r="A17" t="s">
        <v>18</v>
      </c>
      <c r="B17">
        <v>81</v>
      </c>
    </row>
    <row r="18" spans="1:2" x14ac:dyDescent="0.2">
      <c r="A18" t="s">
        <v>18</v>
      </c>
      <c r="B18">
        <v>36</v>
      </c>
    </row>
    <row r="19" spans="1:2" x14ac:dyDescent="0.2">
      <c r="A19" t="s">
        <v>18</v>
      </c>
      <c r="B19">
        <v>38</v>
      </c>
    </row>
    <row r="20" spans="1:2" x14ac:dyDescent="0.2">
      <c r="A20" t="s">
        <v>18</v>
      </c>
      <c r="B20">
        <v>48</v>
      </c>
    </row>
    <row r="21" spans="1:2" x14ac:dyDescent="0.2">
      <c r="A21" t="s">
        <v>18</v>
      </c>
      <c r="B21">
        <v>90</v>
      </c>
    </row>
    <row r="22" spans="1:2" x14ac:dyDescent="0.2">
      <c r="A22" t="s">
        <v>18</v>
      </c>
      <c r="B22">
        <v>51</v>
      </c>
    </row>
    <row r="23" spans="1:2" x14ac:dyDescent="0.2">
      <c r="A23" t="s">
        <v>18</v>
      </c>
      <c r="B23">
        <v>62</v>
      </c>
    </row>
    <row r="24" spans="1:2" x14ac:dyDescent="0.2">
      <c r="A24" t="s">
        <v>18</v>
      </c>
      <c r="B24">
        <v>37</v>
      </c>
    </row>
    <row r="25" spans="1:2" x14ac:dyDescent="0.2">
      <c r="A25" t="s">
        <v>18</v>
      </c>
      <c r="B25">
        <v>88</v>
      </c>
    </row>
    <row r="26" spans="1:2" x14ac:dyDescent="0.2">
      <c r="A26" t="s">
        <v>18</v>
      </c>
      <c r="B26">
        <v>22</v>
      </c>
    </row>
    <row r="27" spans="1:2" x14ac:dyDescent="0.2">
      <c r="A27" t="s">
        <v>18</v>
      </c>
      <c r="B27">
        <v>25</v>
      </c>
    </row>
    <row r="28" spans="1:2" x14ac:dyDescent="0.2">
      <c r="A28" t="s">
        <v>18</v>
      </c>
      <c r="B28">
        <v>20</v>
      </c>
    </row>
    <row r="29" spans="1:2" x14ac:dyDescent="0.2">
      <c r="A29" t="s">
        <v>18</v>
      </c>
      <c r="B29">
        <v>56</v>
      </c>
    </row>
    <row r="30" spans="1:2" x14ac:dyDescent="0.2">
      <c r="A30" t="s">
        <v>18</v>
      </c>
      <c r="B30">
        <v>94</v>
      </c>
    </row>
    <row r="31" spans="1:2" x14ac:dyDescent="0.2">
      <c r="A31" t="s">
        <v>18</v>
      </c>
      <c r="B31">
        <v>48</v>
      </c>
    </row>
    <row r="32" spans="1:2" x14ac:dyDescent="0.2">
      <c r="A32" t="s">
        <v>18</v>
      </c>
      <c r="B32">
        <v>31</v>
      </c>
    </row>
    <row r="33" spans="1:2" x14ac:dyDescent="0.2">
      <c r="A33" t="s">
        <v>18</v>
      </c>
      <c r="B33">
        <v>79</v>
      </c>
    </row>
    <row r="34" spans="1:2" x14ac:dyDescent="0.2">
      <c r="A34" t="s">
        <v>18</v>
      </c>
      <c r="B34">
        <v>67</v>
      </c>
    </row>
    <row r="35" spans="1:2" x14ac:dyDescent="0.2">
      <c r="A35" t="s">
        <v>18</v>
      </c>
      <c r="B35">
        <v>38</v>
      </c>
    </row>
    <row r="36" spans="1:2" x14ac:dyDescent="0.2">
      <c r="A36" t="s">
        <v>18</v>
      </c>
      <c r="B36">
        <v>91</v>
      </c>
    </row>
    <row r="37" spans="1:2" x14ac:dyDescent="0.2">
      <c r="A37" t="s">
        <v>18</v>
      </c>
      <c r="B37">
        <v>33</v>
      </c>
    </row>
    <row r="38" spans="1:2" x14ac:dyDescent="0.2">
      <c r="A38" t="s">
        <v>18</v>
      </c>
      <c r="B38">
        <v>69</v>
      </c>
    </row>
    <row r="39" spans="1:2" x14ac:dyDescent="0.2">
      <c r="A39" t="s">
        <v>18</v>
      </c>
      <c r="B39">
        <v>45</v>
      </c>
    </row>
    <row r="40" spans="1:2" x14ac:dyDescent="0.2">
      <c r="A40" t="s">
        <v>18</v>
      </c>
      <c r="B40">
        <v>37</v>
      </c>
    </row>
    <row r="41" spans="1:2" x14ac:dyDescent="0.2">
      <c r="A41" t="s">
        <v>18</v>
      </c>
      <c r="B41">
        <v>60</v>
      </c>
    </row>
    <row r="42" spans="1:2" x14ac:dyDescent="0.2">
      <c r="A42" t="s">
        <v>18</v>
      </c>
      <c r="B42">
        <v>76</v>
      </c>
    </row>
    <row r="43" spans="1:2" x14ac:dyDescent="0.2">
      <c r="A43" t="s">
        <v>18</v>
      </c>
      <c r="B43">
        <v>39</v>
      </c>
    </row>
    <row r="44" spans="1:2" x14ac:dyDescent="0.2">
      <c r="A44" t="s">
        <v>18</v>
      </c>
      <c r="B44">
        <v>100</v>
      </c>
    </row>
    <row r="45" spans="1:2" x14ac:dyDescent="0.2">
      <c r="A45" t="s">
        <v>18</v>
      </c>
      <c r="B45">
        <v>69</v>
      </c>
    </row>
    <row r="46" spans="1:2" x14ac:dyDescent="0.2">
      <c r="A46" t="s">
        <v>18</v>
      </c>
      <c r="B46">
        <v>53</v>
      </c>
    </row>
    <row r="47" spans="1:2" x14ac:dyDescent="0.2">
      <c r="A47" t="s">
        <v>18</v>
      </c>
      <c r="B47">
        <v>21</v>
      </c>
    </row>
    <row r="48" spans="1:2" x14ac:dyDescent="0.2">
      <c r="A48" t="s">
        <v>18</v>
      </c>
      <c r="B48">
        <v>43</v>
      </c>
    </row>
    <row r="49" spans="1:2" x14ac:dyDescent="0.2">
      <c r="A49" t="s">
        <v>18</v>
      </c>
      <c r="B49">
        <v>54</v>
      </c>
    </row>
    <row r="50" spans="1:2" x14ac:dyDescent="0.2">
      <c r="A50" t="s">
        <v>18</v>
      </c>
      <c r="B50">
        <v>55</v>
      </c>
    </row>
    <row r="51" spans="1:2" x14ac:dyDescent="0.2">
      <c r="A51" t="s">
        <v>18</v>
      </c>
      <c r="B51">
        <v>30</v>
      </c>
    </row>
    <row r="52" spans="1:2" x14ac:dyDescent="0.2">
      <c r="A52" t="s">
        <v>18</v>
      </c>
      <c r="B52">
        <v>28</v>
      </c>
    </row>
    <row r="53" spans="1:2" x14ac:dyDescent="0.2">
      <c r="A53" t="s">
        <v>18</v>
      </c>
      <c r="B53">
        <v>59</v>
      </c>
    </row>
    <row r="54" spans="1:2" x14ac:dyDescent="0.2">
      <c r="A54" t="s">
        <v>18</v>
      </c>
      <c r="B54">
        <v>20</v>
      </c>
    </row>
    <row r="55" spans="1:2" x14ac:dyDescent="0.2">
      <c r="A55" t="s">
        <v>18</v>
      </c>
      <c r="B55">
        <v>24</v>
      </c>
    </row>
    <row r="56" spans="1:2" x14ac:dyDescent="0.2">
      <c r="A56" t="s">
        <v>18</v>
      </c>
      <c r="B56">
        <v>94</v>
      </c>
    </row>
    <row r="57" spans="1:2" x14ac:dyDescent="0.2">
      <c r="A57" t="s">
        <v>18</v>
      </c>
      <c r="B57">
        <v>28</v>
      </c>
    </row>
    <row r="58" spans="1:2" x14ac:dyDescent="0.2">
      <c r="A58" t="s">
        <v>18</v>
      </c>
      <c r="B58">
        <v>73</v>
      </c>
    </row>
    <row r="59" spans="1:2" x14ac:dyDescent="0.2">
      <c r="A59" t="s">
        <v>18</v>
      </c>
      <c r="B59">
        <v>64</v>
      </c>
    </row>
    <row r="60" spans="1:2" x14ac:dyDescent="0.2">
      <c r="A60" t="s">
        <v>18</v>
      </c>
      <c r="B60">
        <v>54</v>
      </c>
    </row>
    <row r="61" spans="1:2" x14ac:dyDescent="0.2">
      <c r="A61" t="s">
        <v>18</v>
      </c>
      <c r="B61">
        <v>79</v>
      </c>
    </row>
    <row r="62" spans="1:2" x14ac:dyDescent="0.2">
      <c r="A62" t="s">
        <v>18</v>
      </c>
      <c r="B62">
        <v>37</v>
      </c>
    </row>
    <row r="63" spans="1:2" x14ac:dyDescent="0.2">
      <c r="A63" t="s">
        <v>18</v>
      </c>
      <c r="B63">
        <v>68</v>
      </c>
    </row>
    <row r="64" spans="1:2" x14ac:dyDescent="0.2">
      <c r="A64" t="s">
        <v>18</v>
      </c>
      <c r="B64">
        <v>21</v>
      </c>
    </row>
    <row r="65" spans="1:2" x14ac:dyDescent="0.2">
      <c r="A65" t="s">
        <v>18</v>
      </c>
      <c r="B65">
        <v>79</v>
      </c>
    </row>
    <row r="66" spans="1:2" x14ac:dyDescent="0.2">
      <c r="A66" t="s">
        <v>18</v>
      </c>
      <c r="B66">
        <v>83</v>
      </c>
    </row>
    <row r="67" spans="1:2" x14ac:dyDescent="0.2">
      <c r="A67" t="s">
        <v>18</v>
      </c>
      <c r="B67">
        <v>36</v>
      </c>
    </row>
    <row r="68" spans="1:2" x14ac:dyDescent="0.2">
      <c r="A68" t="s">
        <v>18</v>
      </c>
      <c r="B68">
        <v>94</v>
      </c>
    </row>
    <row r="69" spans="1:2" x14ac:dyDescent="0.2">
      <c r="A69" t="s">
        <v>18</v>
      </c>
      <c r="B69">
        <v>33</v>
      </c>
    </row>
    <row r="70" spans="1:2" x14ac:dyDescent="0.2">
      <c r="A70" t="s">
        <v>18</v>
      </c>
      <c r="B70">
        <v>46</v>
      </c>
    </row>
    <row r="71" spans="1:2" x14ac:dyDescent="0.2">
      <c r="A71" t="s">
        <v>18</v>
      </c>
      <c r="B71">
        <v>70</v>
      </c>
    </row>
    <row r="72" spans="1:2" x14ac:dyDescent="0.2">
      <c r="A72" t="s">
        <v>18</v>
      </c>
      <c r="B72">
        <v>29</v>
      </c>
    </row>
    <row r="73" spans="1:2" x14ac:dyDescent="0.2">
      <c r="A73" t="s">
        <v>18</v>
      </c>
      <c r="B73">
        <v>48</v>
      </c>
    </row>
    <row r="74" spans="1:2" x14ac:dyDescent="0.2">
      <c r="A74" t="s">
        <v>18</v>
      </c>
      <c r="B74">
        <v>26</v>
      </c>
    </row>
    <row r="75" spans="1:2" x14ac:dyDescent="0.2">
      <c r="A75" t="s">
        <v>18</v>
      </c>
      <c r="B75">
        <v>85</v>
      </c>
    </row>
    <row r="76" spans="1:2" x14ac:dyDescent="0.2">
      <c r="A76" t="s">
        <v>18</v>
      </c>
      <c r="B76">
        <v>58</v>
      </c>
    </row>
    <row r="77" spans="1:2" x14ac:dyDescent="0.2">
      <c r="A77" t="s">
        <v>18</v>
      </c>
      <c r="B77">
        <v>85</v>
      </c>
    </row>
    <row r="78" spans="1:2" x14ac:dyDescent="0.2">
      <c r="A78" t="s">
        <v>18</v>
      </c>
      <c r="B78">
        <v>43</v>
      </c>
    </row>
    <row r="79" spans="1:2" x14ac:dyDescent="0.2">
      <c r="A79" t="s">
        <v>18</v>
      </c>
      <c r="B79">
        <v>53</v>
      </c>
    </row>
    <row r="80" spans="1:2" x14ac:dyDescent="0.2">
      <c r="A80" t="s">
        <v>18</v>
      </c>
      <c r="B80">
        <v>91</v>
      </c>
    </row>
    <row r="81" spans="1:2" x14ac:dyDescent="0.2">
      <c r="A81" t="s">
        <v>18</v>
      </c>
      <c r="B81">
        <v>96</v>
      </c>
    </row>
    <row r="82" spans="1:2" x14ac:dyDescent="0.2">
      <c r="A82" t="s">
        <v>18</v>
      </c>
      <c r="B82">
        <v>72</v>
      </c>
    </row>
    <row r="83" spans="1:2" x14ac:dyDescent="0.2">
      <c r="A83" t="s">
        <v>18</v>
      </c>
      <c r="B83">
        <v>96</v>
      </c>
    </row>
    <row r="84" spans="1:2" x14ac:dyDescent="0.2">
      <c r="A84" t="s">
        <v>18</v>
      </c>
      <c r="B84">
        <v>28</v>
      </c>
    </row>
    <row r="85" spans="1:2" x14ac:dyDescent="0.2">
      <c r="A85" t="s">
        <v>18</v>
      </c>
      <c r="B85">
        <v>40</v>
      </c>
    </row>
    <row r="86" spans="1:2" x14ac:dyDescent="0.2">
      <c r="A86" t="s">
        <v>18</v>
      </c>
      <c r="B86">
        <v>32</v>
      </c>
    </row>
    <row r="87" spans="1:2" x14ac:dyDescent="0.2">
      <c r="A87" t="s">
        <v>18</v>
      </c>
      <c r="B87">
        <v>95</v>
      </c>
    </row>
    <row r="88" spans="1:2" x14ac:dyDescent="0.2">
      <c r="A88" t="s">
        <v>18</v>
      </c>
      <c r="B88">
        <v>41</v>
      </c>
    </row>
    <row r="89" spans="1:2" x14ac:dyDescent="0.2">
      <c r="A89" t="s">
        <v>18</v>
      </c>
      <c r="B89">
        <v>53</v>
      </c>
    </row>
    <row r="90" spans="1:2" x14ac:dyDescent="0.2">
      <c r="A90" t="s">
        <v>18</v>
      </c>
      <c r="B90">
        <v>47</v>
      </c>
    </row>
    <row r="91" spans="1:2" x14ac:dyDescent="0.2">
      <c r="A91" t="s">
        <v>18</v>
      </c>
      <c r="B91">
        <v>83</v>
      </c>
    </row>
    <row r="92" spans="1:2" x14ac:dyDescent="0.2">
      <c r="A92" t="s">
        <v>18</v>
      </c>
      <c r="B92">
        <v>48</v>
      </c>
    </row>
    <row r="93" spans="1:2" x14ac:dyDescent="0.2">
      <c r="A93" t="s">
        <v>18</v>
      </c>
      <c r="B93">
        <v>99</v>
      </c>
    </row>
    <row r="94" spans="1:2" x14ac:dyDescent="0.2">
      <c r="A94" t="s">
        <v>18</v>
      </c>
      <c r="B94">
        <v>87</v>
      </c>
    </row>
    <row r="95" spans="1:2" x14ac:dyDescent="0.2">
      <c r="A95" t="s">
        <v>18</v>
      </c>
      <c r="B95">
        <v>62</v>
      </c>
    </row>
    <row r="96" spans="1:2" x14ac:dyDescent="0.2">
      <c r="A96" t="s">
        <v>18</v>
      </c>
      <c r="B96">
        <v>76</v>
      </c>
    </row>
    <row r="97" spans="1:2" x14ac:dyDescent="0.2">
      <c r="A97" t="s">
        <v>18</v>
      </c>
      <c r="B97">
        <v>100</v>
      </c>
    </row>
    <row r="98" spans="1:2" x14ac:dyDescent="0.2">
      <c r="A98" t="s">
        <v>18</v>
      </c>
      <c r="B98">
        <v>73</v>
      </c>
    </row>
    <row r="99" spans="1:2" x14ac:dyDescent="0.2">
      <c r="A99" t="s">
        <v>18</v>
      </c>
      <c r="B99">
        <v>92</v>
      </c>
    </row>
    <row r="100" spans="1:2" x14ac:dyDescent="0.2">
      <c r="A100" t="s">
        <v>18</v>
      </c>
      <c r="B100">
        <v>67</v>
      </c>
    </row>
    <row r="101" spans="1:2" x14ac:dyDescent="0.2">
      <c r="A101" t="s">
        <v>18</v>
      </c>
      <c r="B101">
        <v>40</v>
      </c>
    </row>
    <row r="102" spans="1:2" x14ac:dyDescent="0.2">
      <c r="A102" t="s">
        <v>18</v>
      </c>
      <c r="B102">
        <v>98</v>
      </c>
    </row>
    <row r="103" spans="1:2" x14ac:dyDescent="0.2">
      <c r="A103" t="s">
        <v>18</v>
      </c>
      <c r="B103">
        <v>85</v>
      </c>
    </row>
    <row r="104" spans="1:2" x14ac:dyDescent="0.2">
      <c r="A104" t="s">
        <v>18</v>
      </c>
      <c r="B104">
        <v>67</v>
      </c>
    </row>
    <row r="105" spans="1:2" x14ac:dyDescent="0.2">
      <c r="A105" t="s">
        <v>18</v>
      </c>
      <c r="B105">
        <v>89</v>
      </c>
    </row>
    <row r="106" spans="1:2" x14ac:dyDescent="0.2">
      <c r="A106" t="s">
        <v>18</v>
      </c>
      <c r="B106">
        <v>24</v>
      </c>
    </row>
    <row r="107" spans="1:2" x14ac:dyDescent="0.2">
      <c r="A107" t="s">
        <v>18</v>
      </c>
      <c r="B107">
        <v>96</v>
      </c>
    </row>
    <row r="108" spans="1:2" x14ac:dyDescent="0.2">
      <c r="A108" t="s">
        <v>18</v>
      </c>
      <c r="B108">
        <v>35</v>
      </c>
    </row>
    <row r="109" spans="1:2" x14ac:dyDescent="0.2">
      <c r="A109" t="s">
        <v>18</v>
      </c>
      <c r="B109">
        <v>67</v>
      </c>
    </row>
    <row r="110" spans="1:2" x14ac:dyDescent="0.2">
      <c r="A110" t="s">
        <v>18</v>
      </c>
      <c r="B110">
        <v>79</v>
      </c>
    </row>
    <row r="111" spans="1:2" x14ac:dyDescent="0.2">
      <c r="A111" t="s">
        <v>18</v>
      </c>
      <c r="B111">
        <v>85</v>
      </c>
    </row>
    <row r="112" spans="1:2" x14ac:dyDescent="0.2">
      <c r="A112" t="s">
        <v>18</v>
      </c>
      <c r="B112">
        <v>26</v>
      </c>
    </row>
    <row r="113" spans="1:2" x14ac:dyDescent="0.2">
      <c r="A113" t="s">
        <v>18</v>
      </c>
      <c r="B113">
        <v>75</v>
      </c>
    </row>
    <row r="114" spans="1:2" x14ac:dyDescent="0.2">
      <c r="A114" t="s">
        <v>18</v>
      </c>
      <c r="B114">
        <v>65</v>
      </c>
    </row>
    <row r="115" spans="1:2" x14ac:dyDescent="0.2">
      <c r="A115" t="s">
        <v>18</v>
      </c>
      <c r="B115">
        <v>54</v>
      </c>
    </row>
    <row r="116" spans="1:2" x14ac:dyDescent="0.2">
      <c r="A116" t="s">
        <v>18</v>
      </c>
      <c r="B116">
        <v>95</v>
      </c>
    </row>
    <row r="117" spans="1:2" x14ac:dyDescent="0.2">
      <c r="A117" t="s">
        <v>18</v>
      </c>
      <c r="B117">
        <v>94</v>
      </c>
    </row>
    <row r="118" spans="1:2" x14ac:dyDescent="0.2">
      <c r="A118" t="s">
        <v>18</v>
      </c>
      <c r="B118">
        <v>86</v>
      </c>
    </row>
    <row r="119" spans="1:2" x14ac:dyDescent="0.2">
      <c r="A119" t="s">
        <v>18</v>
      </c>
      <c r="B119">
        <v>32</v>
      </c>
    </row>
    <row r="120" spans="1:2" x14ac:dyDescent="0.2">
      <c r="A120" t="s">
        <v>18</v>
      </c>
      <c r="B120">
        <v>45</v>
      </c>
    </row>
    <row r="121" spans="1:2" x14ac:dyDescent="0.2">
      <c r="A121" t="s">
        <v>18</v>
      </c>
      <c r="B121">
        <v>76</v>
      </c>
    </row>
    <row r="122" spans="1:2" x14ac:dyDescent="0.2">
      <c r="A122" t="s">
        <v>18</v>
      </c>
      <c r="B122">
        <v>84</v>
      </c>
    </row>
    <row r="123" spans="1:2" x14ac:dyDescent="0.2">
      <c r="A123" t="s">
        <v>18</v>
      </c>
      <c r="B123">
        <v>72</v>
      </c>
    </row>
    <row r="124" spans="1:2" x14ac:dyDescent="0.2">
      <c r="A124" t="s">
        <v>18</v>
      </c>
      <c r="B124">
        <v>40</v>
      </c>
    </row>
    <row r="125" spans="1:2" x14ac:dyDescent="0.2">
      <c r="A125" t="s">
        <v>18</v>
      </c>
      <c r="B125">
        <v>89</v>
      </c>
    </row>
    <row r="126" spans="1:2" x14ac:dyDescent="0.2">
      <c r="A126" t="s">
        <v>18</v>
      </c>
      <c r="B126">
        <v>86</v>
      </c>
    </row>
    <row r="127" spans="1:2" x14ac:dyDescent="0.2">
      <c r="A127" t="s">
        <v>18</v>
      </c>
      <c r="B127">
        <v>54</v>
      </c>
    </row>
    <row r="128" spans="1:2" x14ac:dyDescent="0.2">
      <c r="A128" t="s">
        <v>18</v>
      </c>
      <c r="B128">
        <v>36</v>
      </c>
    </row>
    <row r="129" spans="1:2" x14ac:dyDescent="0.2">
      <c r="A129" t="s">
        <v>18</v>
      </c>
      <c r="B129">
        <v>89</v>
      </c>
    </row>
    <row r="130" spans="1:2" x14ac:dyDescent="0.2">
      <c r="A130" t="s">
        <v>18</v>
      </c>
      <c r="B130">
        <v>32</v>
      </c>
    </row>
    <row r="131" spans="1:2" x14ac:dyDescent="0.2">
      <c r="A131" t="s">
        <v>18</v>
      </c>
      <c r="B131">
        <v>67</v>
      </c>
    </row>
    <row r="132" spans="1:2" x14ac:dyDescent="0.2">
      <c r="A132" t="s">
        <v>18</v>
      </c>
      <c r="B132">
        <v>39</v>
      </c>
    </row>
    <row r="133" spans="1:2" x14ac:dyDescent="0.2">
      <c r="A133" t="s">
        <v>18</v>
      </c>
      <c r="B133">
        <v>29</v>
      </c>
    </row>
    <row r="134" spans="1:2" x14ac:dyDescent="0.2">
      <c r="A134" t="s">
        <v>18</v>
      </c>
      <c r="B134">
        <v>58</v>
      </c>
    </row>
    <row r="135" spans="1:2" x14ac:dyDescent="0.2">
      <c r="A135" t="s">
        <v>18</v>
      </c>
      <c r="B135">
        <v>65</v>
      </c>
    </row>
    <row r="136" spans="1:2" x14ac:dyDescent="0.2">
      <c r="A136" t="s">
        <v>18</v>
      </c>
      <c r="B136">
        <v>94</v>
      </c>
    </row>
    <row r="137" spans="1:2" x14ac:dyDescent="0.2">
      <c r="A137" t="s">
        <v>18</v>
      </c>
      <c r="B137">
        <v>81</v>
      </c>
    </row>
    <row r="138" spans="1:2" x14ac:dyDescent="0.2">
      <c r="A138" t="s">
        <v>18</v>
      </c>
      <c r="B138">
        <v>86</v>
      </c>
    </row>
    <row r="139" spans="1:2" x14ac:dyDescent="0.2">
      <c r="A139" t="s">
        <v>18</v>
      </c>
      <c r="B139">
        <v>43</v>
      </c>
    </row>
    <row r="140" spans="1:2" x14ac:dyDescent="0.2">
      <c r="A140" t="s">
        <v>18</v>
      </c>
      <c r="B140">
        <v>29</v>
      </c>
    </row>
    <row r="141" spans="1:2" x14ac:dyDescent="0.2">
      <c r="A141" t="s">
        <v>18</v>
      </c>
      <c r="B141">
        <v>95</v>
      </c>
    </row>
    <row r="142" spans="1:2" x14ac:dyDescent="0.2">
      <c r="A142" t="s">
        <v>18</v>
      </c>
      <c r="B142">
        <v>28</v>
      </c>
    </row>
    <row r="143" spans="1:2" x14ac:dyDescent="0.2">
      <c r="A143" t="s">
        <v>18</v>
      </c>
      <c r="B143">
        <v>46</v>
      </c>
    </row>
    <row r="144" spans="1:2" x14ac:dyDescent="0.2">
      <c r="A144" t="s">
        <v>18</v>
      </c>
      <c r="B144">
        <v>58</v>
      </c>
    </row>
    <row r="145" spans="1:2" x14ac:dyDescent="0.2">
      <c r="A145" t="s">
        <v>18</v>
      </c>
      <c r="B145">
        <v>48</v>
      </c>
    </row>
    <row r="146" spans="1:2" x14ac:dyDescent="0.2">
      <c r="A146" t="s">
        <v>18</v>
      </c>
      <c r="B146">
        <v>43</v>
      </c>
    </row>
    <row r="147" spans="1:2" x14ac:dyDescent="0.2">
      <c r="A147" t="s">
        <v>18</v>
      </c>
      <c r="B147">
        <v>95</v>
      </c>
    </row>
    <row r="148" spans="1:2" x14ac:dyDescent="0.2">
      <c r="A148" t="s">
        <v>18</v>
      </c>
      <c r="B148">
        <v>30</v>
      </c>
    </row>
    <row r="149" spans="1:2" x14ac:dyDescent="0.2">
      <c r="A149" t="s">
        <v>18</v>
      </c>
      <c r="B149">
        <v>64</v>
      </c>
    </row>
    <row r="150" spans="1:2" x14ac:dyDescent="0.2">
      <c r="A150" t="s">
        <v>18</v>
      </c>
      <c r="B150">
        <v>90</v>
      </c>
    </row>
    <row r="151" spans="1:2" x14ac:dyDescent="0.2">
      <c r="A151" t="s">
        <v>18</v>
      </c>
      <c r="B151">
        <v>76</v>
      </c>
    </row>
    <row r="152" spans="1:2" x14ac:dyDescent="0.2">
      <c r="A152" t="s">
        <v>18</v>
      </c>
      <c r="B152">
        <v>96</v>
      </c>
    </row>
    <row r="153" spans="1:2" x14ac:dyDescent="0.2">
      <c r="A153" t="s">
        <v>18</v>
      </c>
      <c r="B153">
        <v>47</v>
      </c>
    </row>
    <row r="154" spans="1:2" x14ac:dyDescent="0.2">
      <c r="A154" t="s">
        <v>18</v>
      </c>
      <c r="B154">
        <v>85</v>
      </c>
    </row>
    <row r="155" spans="1:2" x14ac:dyDescent="0.2">
      <c r="A155" t="s">
        <v>18</v>
      </c>
      <c r="B155">
        <v>55</v>
      </c>
    </row>
    <row r="156" spans="1:2" x14ac:dyDescent="0.2">
      <c r="A156" t="s">
        <v>18</v>
      </c>
      <c r="B156">
        <v>98</v>
      </c>
    </row>
    <row r="157" spans="1:2" x14ac:dyDescent="0.2">
      <c r="A157" t="s">
        <v>18</v>
      </c>
      <c r="B157">
        <v>77</v>
      </c>
    </row>
    <row r="158" spans="1:2" x14ac:dyDescent="0.2">
      <c r="A158" t="s">
        <v>18</v>
      </c>
      <c r="B158">
        <v>26</v>
      </c>
    </row>
    <row r="159" spans="1:2" x14ac:dyDescent="0.2">
      <c r="A159" t="s">
        <v>18</v>
      </c>
      <c r="B159">
        <v>68</v>
      </c>
    </row>
    <row r="160" spans="1:2" x14ac:dyDescent="0.2">
      <c r="A160" t="s">
        <v>18</v>
      </c>
      <c r="B160">
        <v>73</v>
      </c>
    </row>
    <row r="161" spans="1:2" x14ac:dyDescent="0.2">
      <c r="A161" t="s">
        <v>18</v>
      </c>
      <c r="B161">
        <v>27</v>
      </c>
    </row>
    <row r="162" spans="1:2" x14ac:dyDescent="0.2">
      <c r="A162" t="s">
        <v>18</v>
      </c>
      <c r="B162">
        <v>23</v>
      </c>
    </row>
    <row r="163" spans="1:2" x14ac:dyDescent="0.2">
      <c r="A163" t="s">
        <v>18</v>
      </c>
      <c r="B163">
        <v>49</v>
      </c>
    </row>
    <row r="164" spans="1:2" x14ac:dyDescent="0.2">
      <c r="A164" t="s">
        <v>18</v>
      </c>
      <c r="B164">
        <v>74</v>
      </c>
    </row>
    <row r="165" spans="1:2" x14ac:dyDescent="0.2">
      <c r="A165" t="s">
        <v>18</v>
      </c>
      <c r="B165">
        <v>67</v>
      </c>
    </row>
    <row r="166" spans="1:2" x14ac:dyDescent="0.2">
      <c r="A166" t="s">
        <v>18</v>
      </c>
      <c r="B166">
        <v>65</v>
      </c>
    </row>
    <row r="167" spans="1:2" x14ac:dyDescent="0.2">
      <c r="A167" t="s">
        <v>18</v>
      </c>
      <c r="B167">
        <v>60</v>
      </c>
    </row>
    <row r="168" spans="1:2" x14ac:dyDescent="0.2">
      <c r="A168" t="s">
        <v>18</v>
      </c>
      <c r="B168">
        <v>31</v>
      </c>
    </row>
    <row r="169" spans="1:2" x14ac:dyDescent="0.2">
      <c r="A169" t="s">
        <v>18</v>
      </c>
      <c r="B169">
        <v>27</v>
      </c>
    </row>
    <row r="170" spans="1:2" x14ac:dyDescent="0.2">
      <c r="A170" t="s">
        <v>18</v>
      </c>
      <c r="B170">
        <v>80</v>
      </c>
    </row>
    <row r="171" spans="1:2" x14ac:dyDescent="0.2">
      <c r="A171" t="s">
        <v>18</v>
      </c>
      <c r="B171">
        <v>30</v>
      </c>
    </row>
    <row r="172" spans="1:2" x14ac:dyDescent="0.2">
      <c r="A172" t="s">
        <v>18</v>
      </c>
      <c r="B172">
        <v>25</v>
      </c>
    </row>
    <row r="173" spans="1:2" x14ac:dyDescent="0.2">
      <c r="A173" t="s">
        <v>18</v>
      </c>
      <c r="B173">
        <v>35</v>
      </c>
    </row>
    <row r="174" spans="1:2" x14ac:dyDescent="0.2">
      <c r="A174" t="s">
        <v>18</v>
      </c>
      <c r="B174">
        <v>67</v>
      </c>
    </row>
    <row r="175" spans="1:2" x14ac:dyDescent="0.2">
      <c r="A175" t="s">
        <v>18</v>
      </c>
      <c r="B175">
        <v>46</v>
      </c>
    </row>
    <row r="176" spans="1:2" x14ac:dyDescent="0.2">
      <c r="A176" t="s">
        <v>18</v>
      </c>
      <c r="B176">
        <v>35</v>
      </c>
    </row>
    <row r="177" spans="1:2" x14ac:dyDescent="0.2">
      <c r="A177" t="s">
        <v>18</v>
      </c>
      <c r="B177">
        <v>86</v>
      </c>
    </row>
    <row r="178" spans="1:2" x14ac:dyDescent="0.2">
      <c r="A178" t="s">
        <v>18</v>
      </c>
      <c r="B178">
        <v>81</v>
      </c>
    </row>
    <row r="179" spans="1:2" x14ac:dyDescent="0.2">
      <c r="A179" t="s">
        <v>18</v>
      </c>
      <c r="B179">
        <v>42</v>
      </c>
    </row>
    <row r="180" spans="1:2" x14ac:dyDescent="0.2">
      <c r="A180" t="s">
        <v>18</v>
      </c>
      <c r="B180">
        <v>43</v>
      </c>
    </row>
    <row r="181" spans="1:2" x14ac:dyDescent="0.2">
      <c r="A181" t="s">
        <v>18</v>
      </c>
      <c r="B181">
        <v>31</v>
      </c>
    </row>
    <row r="182" spans="1:2" x14ac:dyDescent="0.2">
      <c r="A182" t="s">
        <v>18</v>
      </c>
      <c r="B182">
        <v>81</v>
      </c>
    </row>
    <row r="183" spans="1:2" x14ac:dyDescent="0.2">
      <c r="A183" t="s">
        <v>18</v>
      </c>
      <c r="B183">
        <v>61</v>
      </c>
    </row>
    <row r="184" spans="1:2" x14ac:dyDescent="0.2">
      <c r="A184" t="s">
        <v>18</v>
      </c>
      <c r="B184">
        <v>96</v>
      </c>
    </row>
    <row r="185" spans="1:2" x14ac:dyDescent="0.2">
      <c r="A185" t="s">
        <v>18</v>
      </c>
      <c r="B185">
        <v>29</v>
      </c>
    </row>
    <row r="186" spans="1:2" x14ac:dyDescent="0.2">
      <c r="A186" t="s">
        <v>18</v>
      </c>
      <c r="B186">
        <v>33</v>
      </c>
    </row>
    <row r="187" spans="1:2" x14ac:dyDescent="0.2">
      <c r="A187" t="s">
        <v>18</v>
      </c>
      <c r="B187">
        <v>32</v>
      </c>
    </row>
    <row r="188" spans="1:2" x14ac:dyDescent="0.2">
      <c r="A188" t="s">
        <v>18</v>
      </c>
      <c r="B188">
        <v>56</v>
      </c>
    </row>
    <row r="189" spans="1:2" x14ac:dyDescent="0.2">
      <c r="A189" t="s">
        <v>18</v>
      </c>
      <c r="B189">
        <v>94</v>
      </c>
    </row>
    <row r="190" spans="1:2" x14ac:dyDescent="0.2">
      <c r="A190" t="s">
        <v>18</v>
      </c>
      <c r="B190">
        <v>53</v>
      </c>
    </row>
    <row r="191" spans="1:2" x14ac:dyDescent="0.2">
      <c r="A191" t="s">
        <v>18</v>
      </c>
      <c r="B191">
        <v>82</v>
      </c>
    </row>
    <row r="192" spans="1:2" x14ac:dyDescent="0.2">
      <c r="A192" t="s">
        <v>18</v>
      </c>
      <c r="B192">
        <v>70</v>
      </c>
    </row>
    <row r="193" spans="1:2" x14ac:dyDescent="0.2">
      <c r="A193" t="s">
        <v>18</v>
      </c>
      <c r="B193">
        <v>76</v>
      </c>
    </row>
    <row r="194" spans="1:2" x14ac:dyDescent="0.2">
      <c r="A194" t="s">
        <v>18</v>
      </c>
      <c r="B194">
        <v>29</v>
      </c>
    </row>
    <row r="195" spans="1:2" x14ac:dyDescent="0.2">
      <c r="A195" t="s">
        <v>18</v>
      </c>
      <c r="B195">
        <v>100</v>
      </c>
    </row>
    <row r="196" spans="1:2" x14ac:dyDescent="0.2">
      <c r="A196" t="s">
        <v>18</v>
      </c>
      <c r="B196">
        <v>94</v>
      </c>
    </row>
    <row r="197" spans="1:2" x14ac:dyDescent="0.2">
      <c r="A197" t="s">
        <v>18</v>
      </c>
      <c r="B197">
        <v>25</v>
      </c>
    </row>
    <row r="198" spans="1:2" x14ac:dyDescent="0.2">
      <c r="A198" t="s">
        <v>18</v>
      </c>
      <c r="B198">
        <v>88</v>
      </c>
    </row>
    <row r="199" spans="1:2" x14ac:dyDescent="0.2">
      <c r="A199" t="s">
        <v>18</v>
      </c>
      <c r="B199">
        <v>78</v>
      </c>
    </row>
    <row r="200" spans="1:2" x14ac:dyDescent="0.2">
      <c r="A200" t="s">
        <v>18</v>
      </c>
      <c r="B200">
        <v>45</v>
      </c>
    </row>
    <row r="201" spans="1:2" x14ac:dyDescent="0.2">
      <c r="A201" t="s">
        <v>18</v>
      </c>
      <c r="B201">
        <v>73</v>
      </c>
    </row>
    <row r="202" spans="1:2" x14ac:dyDescent="0.2">
      <c r="A202" t="s">
        <v>18</v>
      </c>
      <c r="B202">
        <v>61</v>
      </c>
    </row>
    <row r="203" spans="1:2" x14ac:dyDescent="0.2">
      <c r="A203" t="s">
        <v>18</v>
      </c>
      <c r="B203">
        <v>22</v>
      </c>
    </row>
    <row r="204" spans="1:2" x14ac:dyDescent="0.2">
      <c r="A204" t="s">
        <v>18</v>
      </c>
      <c r="B204">
        <v>38</v>
      </c>
    </row>
    <row r="205" spans="1:2" x14ac:dyDescent="0.2">
      <c r="A205" t="s">
        <v>18</v>
      </c>
      <c r="B205">
        <v>38</v>
      </c>
    </row>
    <row r="206" spans="1:2" x14ac:dyDescent="0.2">
      <c r="A206" t="s">
        <v>18</v>
      </c>
      <c r="B206">
        <v>100</v>
      </c>
    </row>
    <row r="207" spans="1:2" x14ac:dyDescent="0.2">
      <c r="A207" t="s">
        <v>18</v>
      </c>
      <c r="B207">
        <v>64</v>
      </c>
    </row>
    <row r="208" spans="1:2" x14ac:dyDescent="0.2">
      <c r="A208" t="s">
        <v>18</v>
      </c>
      <c r="B208">
        <v>55</v>
      </c>
    </row>
    <row r="209" spans="1:2" x14ac:dyDescent="0.2">
      <c r="A209" t="s">
        <v>18</v>
      </c>
      <c r="B209">
        <v>91</v>
      </c>
    </row>
    <row r="210" spans="1:2" x14ac:dyDescent="0.2">
      <c r="A210" t="s">
        <v>18</v>
      </c>
      <c r="B210">
        <v>38</v>
      </c>
    </row>
    <row r="211" spans="1:2" x14ac:dyDescent="0.2">
      <c r="A211" t="s">
        <v>18</v>
      </c>
      <c r="B211">
        <v>97</v>
      </c>
    </row>
    <row r="212" spans="1:2" x14ac:dyDescent="0.2">
      <c r="A212" t="s">
        <v>18</v>
      </c>
      <c r="B212">
        <v>22</v>
      </c>
    </row>
    <row r="213" spans="1:2" x14ac:dyDescent="0.2">
      <c r="A213" t="s">
        <v>18</v>
      </c>
      <c r="B213">
        <v>92</v>
      </c>
    </row>
    <row r="214" spans="1:2" x14ac:dyDescent="0.2">
      <c r="A214" t="s">
        <v>18</v>
      </c>
      <c r="B214">
        <v>84</v>
      </c>
    </row>
    <row r="215" spans="1:2" x14ac:dyDescent="0.2">
      <c r="A215" t="s">
        <v>18</v>
      </c>
      <c r="B215">
        <v>93</v>
      </c>
    </row>
    <row r="216" spans="1:2" x14ac:dyDescent="0.2">
      <c r="A216" t="s">
        <v>18</v>
      </c>
      <c r="B216">
        <v>50</v>
      </c>
    </row>
    <row r="217" spans="1:2" x14ac:dyDescent="0.2">
      <c r="A217" t="s">
        <v>18</v>
      </c>
      <c r="B217">
        <v>64</v>
      </c>
    </row>
    <row r="218" spans="1:2" x14ac:dyDescent="0.2">
      <c r="A218" t="s">
        <v>18</v>
      </c>
      <c r="B218">
        <v>61</v>
      </c>
    </row>
    <row r="219" spans="1:2" x14ac:dyDescent="0.2">
      <c r="A219" t="s">
        <v>18</v>
      </c>
      <c r="B219">
        <v>48</v>
      </c>
    </row>
    <row r="220" spans="1:2" x14ac:dyDescent="0.2">
      <c r="A220" t="s">
        <v>18</v>
      </c>
      <c r="B220">
        <v>45</v>
      </c>
    </row>
    <row r="221" spans="1:2" x14ac:dyDescent="0.2">
      <c r="A221" t="s">
        <v>18</v>
      </c>
      <c r="B221">
        <v>88</v>
      </c>
    </row>
    <row r="222" spans="1:2" x14ac:dyDescent="0.2">
      <c r="A222" t="s">
        <v>18</v>
      </c>
      <c r="B222">
        <v>57</v>
      </c>
    </row>
    <row r="223" spans="1:2" x14ac:dyDescent="0.2">
      <c r="A223" t="s">
        <v>18</v>
      </c>
      <c r="B223">
        <v>68</v>
      </c>
    </row>
    <row r="224" spans="1:2" x14ac:dyDescent="0.2">
      <c r="A224" t="s">
        <v>18</v>
      </c>
      <c r="B224">
        <v>94</v>
      </c>
    </row>
    <row r="225" spans="1:2" x14ac:dyDescent="0.2">
      <c r="A225" t="s">
        <v>18</v>
      </c>
      <c r="B225">
        <v>41</v>
      </c>
    </row>
    <row r="226" spans="1:2" x14ac:dyDescent="0.2">
      <c r="A226" t="s">
        <v>18</v>
      </c>
      <c r="B226">
        <v>83</v>
      </c>
    </row>
    <row r="227" spans="1:2" x14ac:dyDescent="0.2">
      <c r="A227" t="s">
        <v>18</v>
      </c>
      <c r="B227">
        <v>22</v>
      </c>
    </row>
    <row r="228" spans="1:2" x14ac:dyDescent="0.2">
      <c r="A228" t="s">
        <v>18</v>
      </c>
      <c r="B228">
        <v>74</v>
      </c>
    </row>
    <row r="229" spans="1:2" x14ac:dyDescent="0.2">
      <c r="A229" t="s">
        <v>18</v>
      </c>
      <c r="B229">
        <v>90</v>
      </c>
    </row>
    <row r="230" spans="1:2" x14ac:dyDescent="0.2">
      <c r="A230" t="s">
        <v>18</v>
      </c>
      <c r="B230">
        <v>79</v>
      </c>
    </row>
    <row r="231" spans="1:2" x14ac:dyDescent="0.2">
      <c r="A231" t="s">
        <v>18</v>
      </c>
      <c r="B231">
        <v>28</v>
      </c>
    </row>
    <row r="232" spans="1:2" x14ac:dyDescent="0.2">
      <c r="A232" t="s">
        <v>18</v>
      </c>
      <c r="B232">
        <v>88</v>
      </c>
    </row>
    <row r="233" spans="1:2" x14ac:dyDescent="0.2">
      <c r="A233" t="s">
        <v>18</v>
      </c>
      <c r="B233">
        <v>26</v>
      </c>
    </row>
    <row r="234" spans="1:2" x14ac:dyDescent="0.2">
      <c r="A234" t="s">
        <v>18</v>
      </c>
      <c r="B234">
        <v>27</v>
      </c>
    </row>
    <row r="235" spans="1:2" x14ac:dyDescent="0.2">
      <c r="A235" t="s">
        <v>18</v>
      </c>
      <c r="B235">
        <v>83</v>
      </c>
    </row>
    <row r="236" spans="1:2" x14ac:dyDescent="0.2">
      <c r="A236" t="s">
        <v>18</v>
      </c>
      <c r="B236">
        <v>39</v>
      </c>
    </row>
    <row r="237" spans="1:2" x14ac:dyDescent="0.2">
      <c r="A237" t="s">
        <v>18</v>
      </c>
      <c r="B237">
        <v>89</v>
      </c>
    </row>
    <row r="238" spans="1:2" x14ac:dyDescent="0.2">
      <c r="A238" t="s">
        <v>18</v>
      </c>
      <c r="B238">
        <v>68</v>
      </c>
    </row>
    <row r="239" spans="1:2" x14ac:dyDescent="0.2">
      <c r="A239" t="s">
        <v>18</v>
      </c>
      <c r="B239">
        <v>90</v>
      </c>
    </row>
    <row r="240" spans="1:2" x14ac:dyDescent="0.2">
      <c r="A240" t="s">
        <v>18</v>
      </c>
      <c r="B240">
        <v>34</v>
      </c>
    </row>
    <row r="241" spans="1:2" x14ac:dyDescent="0.2">
      <c r="A241" t="s">
        <v>18</v>
      </c>
      <c r="B241">
        <v>51</v>
      </c>
    </row>
    <row r="242" spans="1:2" x14ac:dyDescent="0.2">
      <c r="A242" t="s">
        <v>18</v>
      </c>
      <c r="B242">
        <v>45</v>
      </c>
    </row>
    <row r="243" spans="1:2" x14ac:dyDescent="0.2">
      <c r="A243" t="s">
        <v>18</v>
      </c>
      <c r="B243">
        <v>88</v>
      </c>
    </row>
    <row r="244" spans="1:2" x14ac:dyDescent="0.2">
      <c r="A244" t="s">
        <v>18</v>
      </c>
      <c r="B244">
        <v>85</v>
      </c>
    </row>
    <row r="245" spans="1:2" x14ac:dyDescent="0.2">
      <c r="A245" t="s">
        <v>18</v>
      </c>
      <c r="B245">
        <v>100</v>
      </c>
    </row>
    <row r="246" spans="1:2" x14ac:dyDescent="0.2">
      <c r="A246" t="s">
        <v>18</v>
      </c>
      <c r="B246">
        <v>42</v>
      </c>
    </row>
    <row r="247" spans="1:2" x14ac:dyDescent="0.2">
      <c r="A247" t="s">
        <v>18</v>
      </c>
      <c r="B247">
        <v>53</v>
      </c>
    </row>
    <row r="248" spans="1:2" x14ac:dyDescent="0.2">
      <c r="A248" t="s">
        <v>18</v>
      </c>
      <c r="B248">
        <v>86</v>
      </c>
    </row>
    <row r="249" spans="1:2" x14ac:dyDescent="0.2">
      <c r="A249" t="s">
        <v>18</v>
      </c>
      <c r="B249">
        <v>66</v>
      </c>
    </row>
    <row r="250" spans="1:2" x14ac:dyDescent="0.2">
      <c r="A250" t="s">
        <v>18</v>
      </c>
      <c r="B250">
        <v>100</v>
      </c>
    </row>
    <row r="251" spans="1:2" x14ac:dyDescent="0.2">
      <c r="A251" t="s">
        <v>18</v>
      </c>
      <c r="B251">
        <v>47</v>
      </c>
    </row>
    <row r="252" spans="1:2" x14ac:dyDescent="0.2">
      <c r="A252" t="s">
        <v>18</v>
      </c>
      <c r="B252">
        <v>25</v>
      </c>
    </row>
    <row r="253" spans="1:2" x14ac:dyDescent="0.2">
      <c r="A253" t="s">
        <v>18</v>
      </c>
      <c r="B253">
        <v>51</v>
      </c>
    </row>
    <row r="254" spans="1:2" x14ac:dyDescent="0.2">
      <c r="A254" t="s">
        <v>18</v>
      </c>
      <c r="B254">
        <v>41</v>
      </c>
    </row>
    <row r="255" spans="1:2" x14ac:dyDescent="0.2">
      <c r="A255" t="s">
        <v>18</v>
      </c>
      <c r="B255">
        <v>73</v>
      </c>
    </row>
    <row r="256" spans="1:2" x14ac:dyDescent="0.2">
      <c r="A256" t="s">
        <v>18</v>
      </c>
      <c r="B256">
        <v>42</v>
      </c>
    </row>
    <row r="257" spans="1:2" x14ac:dyDescent="0.2">
      <c r="A257" t="s">
        <v>18</v>
      </c>
      <c r="B257">
        <v>20</v>
      </c>
    </row>
    <row r="258" spans="1:2" x14ac:dyDescent="0.2">
      <c r="A258" t="s">
        <v>18</v>
      </c>
      <c r="B258">
        <v>30</v>
      </c>
    </row>
    <row r="259" spans="1:2" x14ac:dyDescent="0.2">
      <c r="A259" t="s">
        <v>18</v>
      </c>
      <c r="B259">
        <v>53</v>
      </c>
    </row>
    <row r="260" spans="1:2" x14ac:dyDescent="0.2">
      <c r="A260" t="s">
        <v>18</v>
      </c>
      <c r="B260">
        <v>74</v>
      </c>
    </row>
    <row r="261" spans="1:2" x14ac:dyDescent="0.2">
      <c r="A261" t="s">
        <v>18</v>
      </c>
      <c r="B261">
        <v>57</v>
      </c>
    </row>
    <row r="262" spans="1:2" x14ac:dyDescent="0.2">
      <c r="A262" t="s">
        <v>18</v>
      </c>
      <c r="B262">
        <v>57</v>
      </c>
    </row>
    <row r="263" spans="1:2" x14ac:dyDescent="0.2">
      <c r="A263" t="s">
        <v>18</v>
      </c>
      <c r="B263">
        <v>77</v>
      </c>
    </row>
    <row r="264" spans="1:2" x14ac:dyDescent="0.2">
      <c r="A264" t="s">
        <v>18</v>
      </c>
      <c r="B264">
        <v>40</v>
      </c>
    </row>
    <row r="265" spans="1:2" x14ac:dyDescent="0.2">
      <c r="A265" t="s">
        <v>18</v>
      </c>
      <c r="B265">
        <v>46</v>
      </c>
    </row>
    <row r="266" spans="1:2" x14ac:dyDescent="0.2">
      <c r="A266" t="s">
        <v>18</v>
      </c>
      <c r="B266">
        <v>78</v>
      </c>
    </row>
    <row r="267" spans="1:2" x14ac:dyDescent="0.2">
      <c r="A267" t="s">
        <v>18</v>
      </c>
      <c r="B267">
        <v>59</v>
      </c>
    </row>
    <row r="268" spans="1:2" x14ac:dyDescent="0.2">
      <c r="A268" t="s">
        <v>18</v>
      </c>
      <c r="B268">
        <v>75</v>
      </c>
    </row>
    <row r="269" spans="1:2" x14ac:dyDescent="0.2">
      <c r="A269" t="s">
        <v>18</v>
      </c>
      <c r="B269">
        <v>54</v>
      </c>
    </row>
    <row r="270" spans="1:2" x14ac:dyDescent="0.2">
      <c r="A270" t="s">
        <v>18</v>
      </c>
      <c r="B270">
        <v>42</v>
      </c>
    </row>
    <row r="271" spans="1:2" x14ac:dyDescent="0.2">
      <c r="A271" t="s">
        <v>18</v>
      </c>
      <c r="B271">
        <v>44</v>
      </c>
    </row>
    <row r="272" spans="1:2" x14ac:dyDescent="0.2">
      <c r="A272" t="s">
        <v>18</v>
      </c>
      <c r="B272">
        <v>52</v>
      </c>
    </row>
    <row r="273" spans="1:2" x14ac:dyDescent="0.2">
      <c r="A273" t="s">
        <v>18</v>
      </c>
      <c r="B273">
        <v>69</v>
      </c>
    </row>
    <row r="274" spans="1:2" x14ac:dyDescent="0.2">
      <c r="A274" t="s">
        <v>18</v>
      </c>
      <c r="B274">
        <v>26</v>
      </c>
    </row>
    <row r="275" spans="1:2" x14ac:dyDescent="0.2">
      <c r="A275" t="s">
        <v>18</v>
      </c>
      <c r="B275">
        <v>33</v>
      </c>
    </row>
    <row r="276" spans="1:2" x14ac:dyDescent="0.2">
      <c r="A276" t="s">
        <v>18</v>
      </c>
      <c r="B276">
        <v>32</v>
      </c>
    </row>
    <row r="277" spans="1:2" x14ac:dyDescent="0.2">
      <c r="A277" t="s">
        <v>18</v>
      </c>
      <c r="B277">
        <v>85</v>
      </c>
    </row>
    <row r="278" spans="1:2" x14ac:dyDescent="0.2">
      <c r="A278" t="s">
        <v>18</v>
      </c>
      <c r="B278">
        <v>30</v>
      </c>
    </row>
    <row r="279" spans="1:2" x14ac:dyDescent="0.2">
      <c r="A279" t="s">
        <v>18</v>
      </c>
      <c r="B279">
        <v>29</v>
      </c>
    </row>
    <row r="280" spans="1:2" x14ac:dyDescent="0.2">
      <c r="A280" t="s">
        <v>18</v>
      </c>
      <c r="B280">
        <v>95</v>
      </c>
    </row>
    <row r="281" spans="1:2" x14ac:dyDescent="0.2">
      <c r="A281" t="s">
        <v>18</v>
      </c>
      <c r="B281">
        <v>69</v>
      </c>
    </row>
    <row r="282" spans="1:2" x14ac:dyDescent="0.2">
      <c r="A282" t="s">
        <v>18</v>
      </c>
      <c r="B282">
        <v>69</v>
      </c>
    </row>
    <row r="283" spans="1:2" x14ac:dyDescent="0.2">
      <c r="A283" t="s">
        <v>18</v>
      </c>
      <c r="B283">
        <v>61</v>
      </c>
    </row>
    <row r="284" spans="1:2" x14ac:dyDescent="0.2">
      <c r="A284" t="s">
        <v>18</v>
      </c>
      <c r="B284">
        <v>94</v>
      </c>
    </row>
    <row r="285" spans="1:2" x14ac:dyDescent="0.2">
      <c r="A285" t="s">
        <v>18</v>
      </c>
      <c r="B285">
        <v>30</v>
      </c>
    </row>
    <row r="286" spans="1:2" x14ac:dyDescent="0.2">
      <c r="A286" t="s">
        <v>18</v>
      </c>
      <c r="B286">
        <v>45</v>
      </c>
    </row>
    <row r="287" spans="1:2" x14ac:dyDescent="0.2">
      <c r="A287" t="s">
        <v>18</v>
      </c>
      <c r="B287">
        <v>39</v>
      </c>
    </row>
    <row r="288" spans="1:2" x14ac:dyDescent="0.2">
      <c r="A288" t="s">
        <v>18</v>
      </c>
      <c r="B288">
        <v>51</v>
      </c>
    </row>
    <row r="289" spans="1:2" x14ac:dyDescent="0.2">
      <c r="A289" t="s">
        <v>18</v>
      </c>
      <c r="B289">
        <v>37</v>
      </c>
    </row>
    <row r="290" spans="1:2" x14ac:dyDescent="0.2">
      <c r="A290" t="s">
        <v>18</v>
      </c>
      <c r="B290">
        <v>62</v>
      </c>
    </row>
    <row r="291" spans="1:2" x14ac:dyDescent="0.2">
      <c r="A291" t="s">
        <v>18</v>
      </c>
      <c r="B291">
        <v>85</v>
      </c>
    </row>
    <row r="292" spans="1:2" x14ac:dyDescent="0.2">
      <c r="A292" t="s">
        <v>18</v>
      </c>
      <c r="B292">
        <v>33</v>
      </c>
    </row>
    <row r="293" spans="1:2" x14ac:dyDescent="0.2">
      <c r="A293" t="s">
        <v>18</v>
      </c>
      <c r="B293">
        <v>26</v>
      </c>
    </row>
    <row r="294" spans="1:2" x14ac:dyDescent="0.2">
      <c r="A294" t="s">
        <v>18</v>
      </c>
      <c r="B294">
        <v>99</v>
      </c>
    </row>
    <row r="295" spans="1:2" x14ac:dyDescent="0.2">
      <c r="A295" t="s">
        <v>18</v>
      </c>
      <c r="B295">
        <v>39</v>
      </c>
    </row>
    <row r="296" spans="1:2" x14ac:dyDescent="0.2">
      <c r="A296" t="s">
        <v>18</v>
      </c>
      <c r="B296">
        <v>20</v>
      </c>
    </row>
    <row r="297" spans="1:2" x14ac:dyDescent="0.2">
      <c r="A297" t="s">
        <v>18</v>
      </c>
      <c r="B297">
        <v>42</v>
      </c>
    </row>
    <row r="298" spans="1:2" x14ac:dyDescent="0.2">
      <c r="A298" t="s">
        <v>18</v>
      </c>
      <c r="B298">
        <v>74</v>
      </c>
    </row>
    <row r="299" spans="1:2" x14ac:dyDescent="0.2">
      <c r="A299" t="s">
        <v>18</v>
      </c>
      <c r="B299">
        <v>26</v>
      </c>
    </row>
    <row r="300" spans="1:2" x14ac:dyDescent="0.2">
      <c r="A300" t="s">
        <v>18</v>
      </c>
      <c r="B300">
        <v>53</v>
      </c>
    </row>
    <row r="301" spans="1:2" x14ac:dyDescent="0.2">
      <c r="A301" t="s">
        <v>18</v>
      </c>
      <c r="B301">
        <v>80</v>
      </c>
    </row>
    <row r="302" spans="1:2" x14ac:dyDescent="0.2">
      <c r="A302" t="s">
        <v>18</v>
      </c>
      <c r="B302">
        <v>98</v>
      </c>
    </row>
    <row r="303" spans="1:2" x14ac:dyDescent="0.2">
      <c r="A303" t="s">
        <v>18</v>
      </c>
      <c r="B303">
        <v>95</v>
      </c>
    </row>
    <row r="304" spans="1:2" x14ac:dyDescent="0.2">
      <c r="A304" t="s">
        <v>18</v>
      </c>
      <c r="B304">
        <v>44</v>
      </c>
    </row>
    <row r="305" spans="1:2" x14ac:dyDescent="0.2">
      <c r="A305" t="s">
        <v>18</v>
      </c>
      <c r="B305">
        <v>60</v>
      </c>
    </row>
    <row r="306" spans="1:2" x14ac:dyDescent="0.2">
      <c r="A306" t="s">
        <v>18</v>
      </c>
      <c r="B306">
        <v>84</v>
      </c>
    </row>
    <row r="307" spans="1:2" x14ac:dyDescent="0.2">
      <c r="A307" t="s">
        <v>18</v>
      </c>
      <c r="B307">
        <v>59</v>
      </c>
    </row>
    <row r="308" spans="1:2" x14ac:dyDescent="0.2">
      <c r="A308" t="s">
        <v>18</v>
      </c>
      <c r="B308">
        <v>49</v>
      </c>
    </row>
    <row r="309" spans="1:2" x14ac:dyDescent="0.2">
      <c r="A309" t="s">
        <v>18</v>
      </c>
      <c r="B309">
        <v>32</v>
      </c>
    </row>
    <row r="310" spans="1:2" x14ac:dyDescent="0.2">
      <c r="A310" t="s">
        <v>18</v>
      </c>
      <c r="B310">
        <v>29</v>
      </c>
    </row>
    <row r="311" spans="1:2" x14ac:dyDescent="0.2">
      <c r="A311" t="s">
        <v>18</v>
      </c>
      <c r="B311">
        <v>22</v>
      </c>
    </row>
    <row r="312" spans="1:2" x14ac:dyDescent="0.2">
      <c r="A312" t="s">
        <v>18</v>
      </c>
      <c r="B312">
        <v>85</v>
      </c>
    </row>
    <row r="313" spans="1:2" x14ac:dyDescent="0.2">
      <c r="A313" t="s">
        <v>18</v>
      </c>
      <c r="B313">
        <v>52</v>
      </c>
    </row>
    <row r="314" spans="1:2" x14ac:dyDescent="0.2">
      <c r="A314" t="s">
        <v>18</v>
      </c>
      <c r="B314">
        <v>89</v>
      </c>
    </row>
    <row r="315" spans="1:2" x14ac:dyDescent="0.2">
      <c r="A315" t="s">
        <v>18</v>
      </c>
      <c r="B315">
        <v>77</v>
      </c>
    </row>
    <row r="316" spans="1:2" x14ac:dyDescent="0.2">
      <c r="A316" t="s">
        <v>18</v>
      </c>
      <c r="B316">
        <v>24</v>
      </c>
    </row>
    <row r="317" spans="1:2" x14ac:dyDescent="0.2">
      <c r="A317" t="s">
        <v>18</v>
      </c>
      <c r="B317">
        <v>24</v>
      </c>
    </row>
    <row r="318" spans="1:2" x14ac:dyDescent="0.2">
      <c r="A318" t="s">
        <v>18</v>
      </c>
      <c r="B318">
        <v>22</v>
      </c>
    </row>
    <row r="319" spans="1:2" x14ac:dyDescent="0.2">
      <c r="A319" t="s">
        <v>18</v>
      </c>
      <c r="B319">
        <v>82</v>
      </c>
    </row>
    <row r="320" spans="1:2" x14ac:dyDescent="0.2">
      <c r="A320" t="s">
        <v>18</v>
      </c>
      <c r="B320">
        <v>67</v>
      </c>
    </row>
    <row r="321" spans="1:2" x14ac:dyDescent="0.2">
      <c r="A321" t="s">
        <v>18</v>
      </c>
      <c r="B321">
        <v>74</v>
      </c>
    </row>
    <row r="322" spans="1:2" x14ac:dyDescent="0.2">
      <c r="A322" t="s">
        <v>18</v>
      </c>
      <c r="B322">
        <v>72</v>
      </c>
    </row>
    <row r="323" spans="1:2" x14ac:dyDescent="0.2">
      <c r="A323" t="s">
        <v>18</v>
      </c>
      <c r="B323">
        <v>36</v>
      </c>
    </row>
    <row r="324" spans="1:2" x14ac:dyDescent="0.2">
      <c r="A324" t="s">
        <v>18</v>
      </c>
      <c r="B324">
        <v>95</v>
      </c>
    </row>
    <row r="325" spans="1:2" x14ac:dyDescent="0.2">
      <c r="A325" t="s">
        <v>18</v>
      </c>
      <c r="B325">
        <v>78</v>
      </c>
    </row>
    <row r="326" spans="1:2" x14ac:dyDescent="0.2">
      <c r="A326" t="s">
        <v>18</v>
      </c>
      <c r="B326">
        <v>82</v>
      </c>
    </row>
    <row r="327" spans="1:2" x14ac:dyDescent="0.2">
      <c r="A327" t="s">
        <v>18</v>
      </c>
      <c r="B327">
        <v>70</v>
      </c>
    </row>
    <row r="328" spans="1:2" x14ac:dyDescent="0.2">
      <c r="A328" t="s">
        <v>18</v>
      </c>
      <c r="B328">
        <v>41</v>
      </c>
    </row>
    <row r="329" spans="1:2" x14ac:dyDescent="0.2">
      <c r="A329" t="s">
        <v>18</v>
      </c>
      <c r="B329">
        <v>42</v>
      </c>
    </row>
    <row r="330" spans="1:2" x14ac:dyDescent="0.2">
      <c r="A330" t="s">
        <v>18</v>
      </c>
      <c r="B330">
        <v>50</v>
      </c>
    </row>
    <row r="331" spans="1:2" x14ac:dyDescent="0.2">
      <c r="A331" t="s">
        <v>18</v>
      </c>
      <c r="B331">
        <v>31</v>
      </c>
    </row>
    <row r="332" spans="1:2" x14ac:dyDescent="0.2">
      <c r="A332" t="s">
        <v>18</v>
      </c>
      <c r="B332">
        <v>51</v>
      </c>
    </row>
    <row r="333" spans="1:2" x14ac:dyDescent="0.2">
      <c r="A333" t="s">
        <v>18</v>
      </c>
      <c r="B333">
        <v>98</v>
      </c>
    </row>
    <row r="334" spans="1:2" x14ac:dyDescent="0.2">
      <c r="A334" t="s">
        <v>18</v>
      </c>
      <c r="B334">
        <v>86</v>
      </c>
    </row>
    <row r="335" spans="1:2" x14ac:dyDescent="0.2">
      <c r="A335" t="s">
        <v>18</v>
      </c>
      <c r="B335">
        <v>64</v>
      </c>
    </row>
    <row r="336" spans="1:2" x14ac:dyDescent="0.2">
      <c r="A336" t="s">
        <v>18</v>
      </c>
      <c r="B336">
        <v>46</v>
      </c>
    </row>
    <row r="337" spans="1:2" x14ac:dyDescent="0.2">
      <c r="A337" t="s">
        <v>18</v>
      </c>
      <c r="B337">
        <v>85</v>
      </c>
    </row>
    <row r="338" spans="1:2" x14ac:dyDescent="0.2">
      <c r="A338" t="s">
        <v>18</v>
      </c>
      <c r="B338">
        <v>81</v>
      </c>
    </row>
    <row r="339" spans="1:2" x14ac:dyDescent="0.2">
      <c r="A339" t="s">
        <v>18</v>
      </c>
      <c r="B339">
        <v>59</v>
      </c>
    </row>
    <row r="340" spans="1:2" x14ac:dyDescent="0.2">
      <c r="A340" t="s">
        <v>18</v>
      </c>
      <c r="B340">
        <v>79</v>
      </c>
    </row>
    <row r="341" spans="1:2" x14ac:dyDescent="0.2">
      <c r="A341" t="s">
        <v>18</v>
      </c>
      <c r="B341">
        <v>33</v>
      </c>
    </row>
    <row r="342" spans="1:2" x14ac:dyDescent="0.2">
      <c r="A342" t="s">
        <v>18</v>
      </c>
      <c r="B342">
        <v>47</v>
      </c>
    </row>
    <row r="343" spans="1:2" x14ac:dyDescent="0.2">
      <c r="A343" t="s">
        <v>18</v>
      </c>
      <c r="B343">
        <v>20</v>
      </c>
    </row>
    <row r="344" spans="1:2" x14ac:dyDescent="0.2">
      <c r="A344" t="s">
        <v>18</v>
      </c>
      <c r="B344">
        <v>36</v>
      </c>
    </row>
    <row r="345" spans="1:2" x14ac:dyDescent="0.2">
      <c r="A345" t="s">
        <v>18</v>
      </c>
      <c r="B345">
        <v>39</v>
      </c>
    </row>
    <row r="346" spans="1:2" x14ac:dyDescent="0.2">
      <c r="A346" t="s">
        <v>18</v>
      </c>
      <c r="B346">
        <v>71</v>
      </c>
    </row>
    <row r="347" spans="1:2" x14ac:dyDescent="0.2">
      <c r="A347" t="s">
        <v>18</v>
      </c>
      <c r="B347">
        <v>59</v>
      </c>
    </row>
    <row r="348" spans="1:2" x14ac:dyDescent="0.2">
      <c r="A348" t="s">
        <v>18</v>
      </c>
      <c r="B348">
        <v>50</v>
      </c>
    </row>
    <row r="349" spans="1:2" x14ac:dyDescent="0.2">
      <c r="A349" t="s">
        <v>18</v>
      </c>
      <c r="B349">
        <v>41</v>
      </c>
    </row>
    <row r="350" spans="1:2" x14ac:dyDescent="0.2">
      <c r="A350" t="s">
        <v>18</v>
      </c>
      <c r="B350">
        <v>59</v>
      </c>
    </row>
    <row r="351" spans="1:2" x14ac:dyDescent="0.2">
      <c r="A351" t="s">
        <v>18</v>
      </c>
      <c r="B351">
        <v>87</v>
      </c>
    </row>
    <row r="352" spans="1:2" x14ac:dyDescent="0.2">
      <c r="A352" t="s">
        <v>18</v>
      </c>
      <c r="B352">
        <v>68</v>
      </c>
    </row>
    <row r="353" spans="1:2" x14ac:dyDescent="0.2">
      <c r="A353" t="s">
        <v>18</v>
      </c>
      <c r="B353">
        <v>90</v>
      </c>
    </row>
    <row r="354" spans="1:2" x14ac:dyDescent="0.2">
      <c r="A354" t="s">
        <v>18</v>
      </c>
      <c r="B354">
        <v>71</v>
      </c>
    </row>
    <row r="355" spans="1:2" x14ac:dyDescent="0.2">
      <c r="A355" t="s">
        <v>18</v>
      </c>
      <c r="B355">
        <v>64</v>
      </c>
    </row>
    <row r="356" spans="1:2" x14ac:dyDescent="0.2">
      <c r="A356" t="s">
        <v>18</v>
      </c>
      <c r="B356">
        <v>76</v>
      </c>
    </row>
    <row r="357" spans="1:2" x14ac:dyDescent="0.2">
      <c r="A357" t="s">
        <v>18</v>
      </c>
      <c r="B357">
        <v>42</v>
      </c>
    </row>
    <row r="358" spans="1:2" x14ac:dyDescent="0.2">
      <c r="A358" t="s">
        <v>18</v>
      </c>
      <c r="B358">
        <v>80</v>
      </c>
    </row>
    <row r="359" spans="1:2" x14ac:dyDescent="0.2">
      <c r="A359" t="s">
        <v>18</v>
      </c>
      <c r="B359">
        <v>56</v>
      </c>
    </row>
    <row r="360" spans="1:2" x14ac:dyDescent="0.2">
      <c r="A360" t="s">
        <v>18</v>
      </c>
      <c r="B360">
        <v>25</v>
      </c>
    </row>
    <row r="361" spans="1:2" x14ac:dyDescent="0.2">
      <c r="A361" t="s">
        <v>18</v>
      </c>
      <c r="B361">
        <v>74</v>
      </c>
    </row>
    <row r="362" spans="1:2" x14ac:dyDescent="0.2">
      <c r="A362" t="s">
        <v>18</v>
      </c>
      <c r="B362">
        <v>30</v>
      </c>
    </row>
    <row r="363" spans="1:2" x14ac:dyDescent="0.2">
      <c r="A363" t="s">
        <v>18</v>
      </c>
      <c r="B363">
        <v>96</v>
      </c>
    </row>
    <row r="364" spans="1:2" x14ac:dyDescent="0.2">
      <c r="A364" t="s">
        <v>18</v>
      </c>
      <c r="B364">
        <v>64</v>
      </c>
    </row>
    <row r="365" spans="1:2" x14ac:dyDescent="0.2">
      <c r="A365" t="s">
        <v>18</v>
      </c>
      <c r="B365">
        <v>88</v>
      </c>
    </row>
    <row r="366" spans="1:2" x14ac:dyDescent="0.2">
      <c r="A366" t="s">
        <v>18</v>
      </c>
      <c r="B366">
        <v>88</v>
      </c>
    </row>
    <row r="367" spans="1:2" x14ac:dyDescent="0.2">
      <c r="A367" t="s">
        <v>18</v>
      </c>
      <c r="B367">
        <v>88</v>
      </c>
    </row>
    <row r="368" spans="1:2" x14ac:dyDescent="0.2">
      <c r="A368" t="s">
        <v>18</v>
      </c>
      <c r="B368">
        <v>36</v>
      </c>
    </row>
    <row r="369" spans="1:2" x14ac:dyDescent="0.2">
      <c r="A369" t="s">
        <v>18</v>
      </c>
      <c r="B369">
        <v>40</v>
      </c>
    </row>
    <row r="370" spans="1:2" x14ac:dyDescent="0.2">
      <c r="A370" t="s">
        <v>18</v>
      </c>
      <c r="B370">
        <v>39</v>
      </c>
    </row>
    <row r="371" spans="1:2" x14ac:dyDescent="0.2">
      <c r="A371" t="s">
        <v>18</v>
      </c>
      <c r="B371">
        <v>40</v>
      </c>
    </row>
    <row r="372" spans="1:2" x14ac:dyDescent="0.2">
      <c r="A372" t="s">
        <v>18</v>
      </c>
      <c r="B372">
        <v>34</v>
      </c>
    </row>
    <row r="373" spans="1:2" x14ac:dyDescent="0.2">
      <c r="A373" t="s">
        <v>18</v>
      </c>
      <c r="B373">
        <v>83</v>
      </c>
    </row>
    <row r="374" spans="1:2" x14ac:dyDescent="0.2">
      <c r="A374" t="s">
        <v>18</v>
      </c>
      <c r="B374">
        <v>85</v>
      </c>
    </row>
    <row r="375" spans="1:2" x14ac:dyDescent="0.2">
      <c r="A375" t="s">
        <v>18</v>
      </c>
      <c r="B375">
        <v>27</v>
      </c>
    </row>
    <row r="376" spans="1:2" x14ac:dyDescent="0.2">
      <c r="A376" t="s">
        <v>18</v>
      </c>
      <c r="B376">
        <v>78</v>
      </c>
    </row>
    <row r="377" spans="1:2" x14ac:dyDescent="0.2">
      <c r="A377" t="s">
        <v>18</v>
      </c>
      <c r="B377">
        <v>32</v>
      </c>
    </row>
    <row r="378" spans="1:2" x14ac:dyDescent="0.2">
      <c r="A378" t="s">
        <v>18</v>
      </c>
      <c r="B378">
        <v>51</v>
      </c>
    </row>
    <row r="379" spans="1:2" x14ac:dyDescent="0.2">
      <c r="A379" t="s">
        <v>18</v>
      </c>
      <c r="B379">
        <v>32</v>
      </c>
    </row>
    <row r="380" spans="1:2" x14ac:dyDescent="0.2">
      <c r="A380" t="s">
        <v>18</v>
      </c>
      <c r="B380">
        <v>62</v>
      </c>
    </row>
    <row r="381" spans="1:2" x14ac:dyDescent="0.2">
      <c r="A381" t="s">
        <v>18</v>
      </c>
      <c r="B381">
        <v>29</v>
      </c>
    </row>
    <row r="382" spans="1:2" x14ac:dyDescent="0.2">
      <c r="A382" t="s">
        <v>18</v>
      </c>
      <c r="B382">
        <v>69</v>
      </c>
    </row>
    <row r="383" spans="1:2" x14ac:dyDescent="0.2">
      <c r="A383" t="s">
        <v>18</v>
      </c>
      <c r="B383">
        <v>25</v>
      </c>
    </row>
    <row r="384" spans="1:2" x14ac:dyDescent="0.2">
      <c r="A384" t="s">
        <v>18</v>
      </c>
      <c r="B384">
        <v>76</v>
      </c>
    </row>
    <row r="385" spans="1:2" x14ac:dyDescent="0.2">
      <c r="A385" t="s">
        <v>18</v>
      </c>
      <c r="B385">
        <v>77</v>
      </c>
    </row>
    <row r="386" spans="1:2" x14ac:dyDescent="0.2">
      <c r="A386" t="s">
        <v>18</v>
      </c>
      <c r="B386">
        <v>33</v>
      </c>
    </row>
    <row r="387" spans="1:2" x14ac:dyDescent="0.2">
      <c r="A387" t="s">
        <v>18</v>
      </c>
      <c r="B387">
        <v>93</v>
      </c>
    </row>
    <row r="388" spans="1:2" x14ac:dyDescent="0.2">
      <c r="A388" t="s">
        <v>18</v>
      </c>
      <c r="B388">
        <v>39</v>
      </c>
    </row>
    <row r="389" spans="1:2" x14ac:dyDescent="0.2">
      <c r="A389" t="s">
        <v>18</v>
      </c>
      <c r="B389">
        <v>93</v>
      </c>
    </row>
    <row r="390" spans="1:2" x14ac:dyDescent="0.2">
      <c r="A390" t="s">
        <v>18</v>
      </c>
      <c r="B390">
        <v>82</v>
      </c>
    </row>
    <row r="391" spans="1:2" x14ac:dyDescent="0.2">
      <c r="A391" t="s">
        <v>18</v>
      </c>
      <c r="B391">
        <v>42</v>
      </c>
    </row>
    <row r="392" spans="1:2" x14ac:dyDescent="0.2">
      <c r="A392" t="s">
        <v>18</v>
      </c>
      <c r="B392">
        <v>71</v>
      </c>
    </row>
    <row r="393" spans="1:2" x14ac:dyDescent="0.2">
      <c r="A393" t="s">
        <v>18</v>
      </c>
      <c r="B393">
        <v>86</v>
      </c>
    </row>
    <row r="394" spans="1:2" x14ac:dyDescent="0.2">
      <c r="A394" t="s">
        <v>18</v>
      </c>
      <c r="B394">
        <v>82</v>
      </c>
    </row>
    <row r="395" spans="1:2" x14ac:dyDescent="0.2">
      <c r="A395" t="s">
        <v>18</v>
      </c>
      <c r="B395">
        <v>65</v>
      </c>
    </row>
    <row r="396" spans="1:2" x14ac:dyDescent="0.2">
      <c r="A396" t="s">
        <v>18</v>
      </c>
      <c r="B396">
        <v>29</v>
      </c>
    </row>
    <row r="397" spans="1:2" x14ac:dyDescent="0.2">
      <c r="A397" t="s">
        <v>18</v>
      </c>
      <c r="B397">
        <v>65</v>
      </c>
    </row>
    <row r="398" spans="1:2" x14ac:dyDescent="0.2">
      <c r="A398" t="s">
        <v>18</v>
      </c>
      <c r="B398">
        <v>88</v>
      </c>
    </row>
    <row r="399" spans="1:2" x14ac:dyDescent="0.2">
      <c r="A399" t="s">
        <v>18</v>
      </c>
      <c r="B399">
        <v>46</v>
      </c>
    </row>
    <row r="400" spans="1:2" x14ac:dyDescent="0.2">
      <c r="A400" t="s">
        <v>18</v>
      </c>
      <c r="B400">
        <v>67</v>
      </c>
    </row>
    <row r="401" spans="1:2" x14ac:dyDescent="0.2">
      <c r="A401" t="s">
        <v>18</v>
      </c>
      <c r="B401">
        <v>35</v>
      </c>
    </row>
    <row r="402" spans="1:2" x14ac:dyDescent="0.2">
      <c r="A402" t="s">
        <v>18</v>
      </c>
      <c r="B402">
        <v>66</v>
      </c>
    </row>
    <row r="403" spans="1:2" x14ac:dyDescent="0.2">
      <c r="A403" t="s">
        <v>18</v>
      </c>
      <c r="B403">
        <v>91</v>
      </c>
    </row>
    <row r="404" spans="1:2" x14ac:dyDescent="0.2">
      <c r="A404" t="s">
        <v>18</v>
      </c>
      <c r="B404">
        <v>78</v>
      </c>
    </row>
    <row r="405" spans="1:2" x14ac:dyDescent="0.2">
      <c r="A405" t="s">
        <v>18</v>
      </c>
      <c r="B405">
        <v>45</v>
      </c>
    </row>
    <row r="406" spans="1:2" x14ac:dyDescent="0.2">
      <c r="A406" t="s">
        <v>18</v>
      </c>
      <c r="B406">
        <v>93</v>
      </c>
    </row>
    <row r="407" spans="1:2" x14ac:dyDescent="0.2">
      <c r="A407" t="s">
        <v>18</v>
      </c>
      <c r="B407">
        <v>74</v>
      </c>
    </row>
    <row r="408" spans="1:2" x14ac:dyDescent="0.2">
      <c r="A408" t="s">
        <v>18</v>
      </c>
      <c r="B408">
        <v>55</v>
      </c>
    </row>
    <row r="409" spans="1:2" x14ac:dyDescent="0.2">
      <c r="A409" t="s">
        <v>18</v>
      </c>
      <c r="B409">
        <v>76</v>
      </c>
    </row>
    <row r="410" spans="1:2" x14ac:dyDescent="0.2">
      <c r="A410" t="s">
        <v>18</v>
      </c>
      <c r="B410">
        <v>66</v>
      </c>
    </row>
    <row r="411" spans="1:2" x14ac:dyDescent="0.2">
      <c r="A411" t="s">
        <v>18</v>
      </c>
      <c r="B411">
        <v>51</v>
      </c>
    </row>
    <row r="412" spans="1:2" x14ac:dyDescent="0.2">
      <c r="A412" t="s">
        <v>18</v>
      </c>
      <c r="B412">
        <v>26</v>
      </c>
    </row>
    <row r="413" spans="1:2" x14ac:dyDescent="0.2">
      <c r="A413" t="s">
        <v>18</v>
      </c>
      <c r="B413">
        <v>29</v>
      </c>
    </row>
    <row r="414" spans="1:2" x14ac:dyDescent="0.2">
      <c r="A414" t="s">
        <v>18</v>
      </c>
      <c r="B414">
        <v>74</v>
      </c>
    </row>
    <row r="415" spans="1:2" x14ac:dyDescent="0.2">
      <c r="A415" t="s">
        <v>18</v>
      </c>
      <c r="B415">
        <v>99</v>
      </c>
    </row>
    <row r="416" spans="1:2" x14ac:dyDescent="0.2">
      <c r="A416" t="s">
        <v>18</v>
      </c>
      <c r="B416">
        <v>88</v>
      </c>
    </row>
    <row r="417" spans="1:2" x14ac:dyDescent="0.2">
      <c r="A417" t="s">
        <v>18</v>
      </c>
      <c r="B417">
        <v>31</v>
      </c>
    </row>
    <row r="418" spans="1:2" x14ac:dyDescent="0.2">
      <c r="A418" t="s">
        <v>18</v>
      </c>
      <c r="B418">
        <v>55</v>
      </c>
    </row>
    <row r="419" spans="1:2" x14ac:dyDescent="0.2">
      <c r="A419" t="s">
        <v>18</v>
      </c>
      <c r="B419">
        <v>81</v>
      </c>
    </row>
    <row r="420" spans="1:2" x14ac:dyDescent="0.2">
      <c r="A420" t="s">
        <v>18</v>
      </c>
      <c r="B420">
        <v>73</v>
      </c>
    </row>
    <row r="421" spans="1:2" x14ac:dyDescent="0.2">
      <c r="A421" t="s">
        <v>18</v>
      </c>
      <c r="B421">
        <v>91</v>
      </c>
    </row>
    <row r="422" spans="1:2" x14ac:dyDescent="0.2">
      <c r="A422" t="s">
        <v>18</v>
      </c>
      <c r="B422">
        <v>54</v>
      </c>
    </row>
    <row r="423" spans="1:2" x14ac:dyDescent="0.2">
      <c r="A423" t="s">
        <v>18</v>
      </c>
      <c r="B423">
        <v>40</v>
      </c>
    </row>
    <row r="424" spans="1:2" x14ac:dyDescent="0.2">
      <c r="A424" t="s">
        <v>18</v>
      </c>
      <c r="B424">
        <v>59</v>
      </c>
    </row>
    <row r="425" spans="1:2" x14ac:dyDescent="0.2">
      <c r="A425" t="s">
        <v>18</v>
      </c>
      <c r="B425">
        <v>26</v>
      </c>
    </row>
    <row r="426" spans="1:2" x14ac:dyDescent="0.2">
      <c r="A426" t="s">
        <v>18</v>
      </c>
      <c r="B426">
        <v>23</v>
      </c>
    </row>
    <row r="427" spans="1:2" x14ac:dyDescent="0.2">
      <c r="A427" t="s">
        <v>18</v>
      </c>
      <c r="B427">
        <v>87</v>
      </c>
    </row>
    <row r="428" spans="1:2" x14ac:dyDescent="0.2">
      <c r="A428" t="s">
        <v>18</v>
      </c>
      <c r="B428">
        <v>71</v>
      </c>
    </row>
    <row r="429" spans="1:2" x14ac:dyDescent="0.2">
      <c r="A429" t="s">
        <v>18</v>
      </c>
      <c r="B429">
        <v>91</v>
      </c>
    </row>
    <row r="430" spans="1:2" x14ac:dyDescent="0.2">
      <c r="A430" t="s">
        <v>18</v>
      </c>
      <c r="B430">
        <v>64</v>
      </c>
    </row>
    <row r="431" spans="1:2" x14ac:dyDescent="0.2">
      <c r="A431" t="s">
        <v>18</v>
      </c>
      <c r="B431">
        <v>94</v>
      </c>
    </row>
    <row r="432" spans="1:2" x14ac:dyDescent="0.2">
      <c r="A432" t="s">
        <v>18</v>
      </c>
      <c r="B432">
        <v>40</v>
      </c>
    </row>
    <row r="433" spans="1:2" x14ac:dyDescent="0.2">
      <c r="A433" t="s">
        <v>18</v>
      </c>
      <c r="B433">
        <v>76</v>
      </c>
    </row>
    <row r="434" spans="1:2" x14ac:dyDescent="0.2">
      <c r="A434" t="s">
        <v>18</v>
      </c>
      <c r="B434">
        <v>86</v>
      </c>
    </row>
    <row r="435" spans="1:2" x14ac:dyDescent="0.2">
      <c r="A435" t="s">
        <v>18</v>
      </c>
      <c r="B435">
        <v>92</v>
      </c>
    </row>
    <row r="436" spans="1:2" x14ac:dyDescent="0.2">
      <c r="A436" t="s">
        <v>18</v>
      </c>
      <c r="B436">
        <v>52</v>
      </c>
    </row>
    <row r="437" spans="1:2" x14ac:dyDescent="0.2">
      <c r="A437" t="s">
        <v>18</v>
      </c>
      <c r="B437">
        <v>28</v>
      </c>
    </row>
    <row r="438" spans="1:2" x14ac:dyDescent="0.2">
      <c r="A438" t="s">
        <v>18</v>
      </c>
      <c r="B438">
        <v>46</v>
      </c>
    </row>
    <row r="439" spans="1:2" x14ac:dyDescent="0.2">
      <c r="A439" t="s">
        <v>18</v>
      </c>
      <c r="B439">
        <v>50</v>
      </c>
    </row>
    <row r="440" spans="1:2" x14ac:dyDescent="0.2">
      <c r="A440" t="s">
        <v>18</v>
      </c>
      <c r="B440">
        <v>23</v>
      </c>
    </row>
    <row r="441" spans="1:2" x14ac:dyDescent="0.2">
      <c r="A441" t="s">
        <v>18</v>
      </c>
      <c r="B441">
        <v>50</v>
      </c>
    </row>
    <row r="442" spans="1:2" x14ac:dyDescent="0.2">
      <c r="A442" t="s">
        <v>18</v>
      </c>
      <c r="B442">
        <v>89</v>
      </c>
    </row>
    <row r="443" spans="1:2" x14ac:dyDescent="0.2">
      <c r="A443" t="s">
        <v>18</v>
      </c>
      <c r="B443">
        <v>81</v>
      </c>
    </row>
    <row r="444" spans="1:2" x14ac:dyDescent="0.2">
      <c r="A444" t="s">
        <v>18</v>
      </c>
      <c r="B444">
        <v>69</v>
      </c>
    </row>
    <row r="445" spans="1:2" x14ac:dyDescent="0.2">
      <c r="A445" t="s">
        <v>18</v>
      </c>
      <c r="B445">
        <v>67</v>
      </c>
    </row>
    <row r="446" spans="1:2" x14ac:dyDescent="0.2">
      <c r="A446" t="s">
        <v>18</v>
      </c>
      <c r="B446">
        <v>20</v>
      </c>
    </row>
    <row r="447" spans="1:2" x14ac:dyDescent="0.2">
      <c r="A447" t="s">
        <v>18</v>
      </c>
      <c r="B447">
        <v>29</v>
      </c>
    </row>
    <row r="448" spans="1:2" x14ac:dyDescent="0.2">
      <c r="A448" t="s">
        <v>18</v>
      </c>
      <c r="B448">
        <v>74</v>
      </c>
    </row>
    <row r="449" spans="1:2" x14ac:dyDescent="0.2">
      <c r="A449" t="s">
        <v>18</v>
      </c>
      <c r="B449">
        <v>82</v>
      </c>
    </row>
    <row r="450" spans="1:2" x14ac:dyDescent="0.2">
      <c r="A450" t="s">
        <v>18</v>
      </c>
      <c r="B450">
        <v>23</v>
      </c>
    </row>
    <row r="451" spans="1:2" x14ac:dyDescent="0.2">
      <c r="A451" t="s">
        <v>18</v>
      </c>
      <c r="B451">
        <v>45</v>
      </c>
    </row>
    <row r="452" spans="1:2" x14ac:dyDescent="0.2">
      <c r="A452" t="s">
        <v>18</v>
      </c>
      <c r="B452">
        <v>21</v>
      </c>
    </row>
    <row r="453" spans="1:2" x14ac:dyDescent="0.2">
      <c r="A453" t="s">
        <v>18</v>
      </c>
      <c r="B453">
        <v>31</v>
      </c>
    </row>
    <row r="454" spans="1:2" x14ac:dyDescent="0.2">
      <c r="A454" t="s">
        <v>18</v>
      </c>
      <c r="B454">
        <v>45</v>
      </c>
    </row>
    <row r="455" spans="1:2" x14ac:dyDescent="0.2">
      <c r="A455" t="s">
        <v>18</v>
      </c>
      <c r="B455">
        <v>56</v>
      </c>
    </row>
    <row r="456" spans="1:2" x14ac:dyDescent="0.2">
      <c r="A456" t="s">
        <v>18</v>
      </c>
      <c r="B456">
        <v>97</v>
      </c>
    </row>
    <row r="457" spans="1:2" x14ac:dyDescent="0.2">
      <c r="A457" t="s">
        <v>18</v>
      </c>
      <c r="B457">
        <v>100</v>
      </c>
    </row>
    <row r="458" spans="1:2" x14ac:dyDescent="0.2">
      <c r="A458" t="s">
        <v>18</v>
      </c>
      <c r="B458">
        <v>96</v>
      </c>
    </row>
    <row r="459" spans="1:2" x14ac:dyDescent="0.2">
      <c r="A459" t="s">
        <v>18</v>
      </c>
      <c r="B459">
        <v>99</v>
      </c>
    </row>
    <row r="460" spans="1:2" x14ac:dyDescent="0.2">
      <c r="A460" t="s">
        <v>18</v>
      </c>
      <c r="B460">
        <v>91</v>
      </c>
    </row>
    <row r="461" spans="1:2" x14ac:dyDescent="0.2">
      <c r="A461" t="s">
        <v>18</v>
      </c>
      <c r="B461">
        <v>30</v>
      </c>
    </row>
    <row r="462" spans="1:2" x14ac:dyDescent="0.2">
      <c r="A462" t="s">
        <v>18</v>
      </c>
      <c r="B462">
        <v>65</v>
      </c>
    </row>
    <row r="463" spans="1:2" x14ac:dyDescent="0.2">
      <c r="A463" t="s">
        <v>18</v>
      </c>
      <c r="B463">
        <v>93</v>
      </c>
    </row>
    <row r="464" spans="1:2" x14ac:dyDescent="0.2">
      <c r="A464" t="s">
        <v>18</v>
      </c>
      <c r="B464">
        <v>81</v>
      </c>
    </row>
    <row r="465" spans="1:2" x14ac:dyDescent="0.2">
      <c r="A465" t="s">
        <v>18</v>
      </c>
      <c r="B465">
        <v>81</v>
      </c>
    </row>
    <row r="466" spans="1:2" x14ac:dyDescent="0.2">
      <c r="A466" t="s">
        <v>18</v>
      </c>
      <c r="B466">
        <v>52</v>
      </c>
    </row>
    <row r="467" spans="1:2" x14ac:dyDescent="0.2">
      <c r="A467" t="s">
        <v>18</v>
      </c>
      <c r="B467">
        <v>88</v>
      </c>
    </row>
    <row r="468" spans="1:2" x14ac:dyDescent="0.2">
      <c r="A468" t="s">
        <v>18</v>
      </c>
      <c r="B468">
        <v>24</v>
      </c>
    </row>
    <row r="469" spans="1:2" x14ac:dyDescent="0.2">
      <c r="A469" t="s">
        <v>18</v>
      </c>
      <c r="B469">
        <v>51</v>
      </c>
    </row>
    <row r="470" spans="1:2" x14ac:dyDescent="0.2">
      <c r="A470" t="s">
        <v>18</v>
      </c>
      <c r="B470">
        <v>38</v>
      </c>
    </row>
    <row r="471" spans="1:2" x14ac:dyDescent="0.2">
      <c r="A471" t="s">
        <v>18</v>
      </c>
      <c r="B471">
        <v>46</v>
      </c>
    </row>
    <row r="472" spans="1:2" x14ac:dyDescent="0.2">
      <c r="A472" t="s">
        <v>18</v>
      </c>
      <c r="B472">
        <v>63</v>
      </c>
    </row>
    <row r="473" spans="1:2" x14ac:dyDescent="0.2">
      <c r="A473" t="s">
        <v>18</v>
      </c>
      <c r="B473">
        <v>72</v>
      </c>
    </row>
    <row r="474" spans="1:2" x14ac:dyDescent="0.2">
      <c r="A474" t="s">
        <v>18</v>
      </c>
      <c r="B474">
        <v>39</v>
      </c>
    </row>
    <row r="475" spans="1:2" x14ac:dyDescent="0.2">
      <c r="A475" t="s">
        <v>18</v>
      </c>
      <c r="B475">
        <v>42</v>
      </c>
    </row>
    <row r="476" spans="1:2" x14ac:dyDescent="0.2">
      <c r="A476" t="s">
        <v>18</v>
      </c>
      <c r="B476">
        <v>76</v>
      </c>
    </row>
    <row r="477" spans="1:2" x14ac:dyDescent="0.2">
      <c r="A477" t="s">
        <v>18</v>
      </c>
      <c r="B477">
        <v>66</v>
      </c>
    </row>
    <row r="478" spans="1:2" x14ac:dyDescent="0.2">
      <c r="A478" t="s">
        <v>18</v>
      </c>
      <c r="B478">
        <v>90</v>
      </c>
    </row>
    <row r="479" spans="1:2" x14ac:dyDescent="0.2">
      <c r="A479" t="s">
        <v>18</v>
      </c>
      <c r="B479">
        <v>56</v>
      </c>
    </row>
    <row r="480" spans="1:2" x14ac:dyDescent="0.2">
      <c r="A480" t="s">
        <v>18</v>
      </c>
      <c r="B480">
        <v>43</v>
      </c>
    </row>
    <row r="481" spans="1:2" x14ac:dyDescent="0.2">
      <c r="A481" t="s">
        <v>18</v>
      </c>
      <c r="B481">
        <v>84</v>
      </c>
    </row>
    <row r="482" spans="1:2" x14ac:dyDescent="0.2">
      <c r="A482" t="s">
        <v>18</v>
      </c>
      <c r="B482">
        <v>88</v>
      </c>
    </row>
    <row r="483" spans="1:2" x14ac:dyDescent="0.2">
      <c r="A483" t="s">
        <v>18</v>
      </c>
      <c r="B483">
        <v>88</v>
      </c>
    </row>
    <row r="484" spans="1:2" x14ac:dyDescent="0.2">
      <c r="A484" t="s">
        <v>18</v>
      </c>
      <c r="B484">
        <v>42</v>
      </c>
    </row>
    <row r="485" spans="1:2" x14ac:dyDescent="0.2">
      <c r="A485" t="s">
        <v>18</v>
      </c>
      <c r="B485">
        <v>73</v>
      </c>
    </row>
    <row r="486" spans="1:2" x14ac:dyDescent="0.2">
      <c r="A486" t="s">
        <v>18</v>
      </c>
      <c r="B486">
        <v>73</v>
      </c>
    </row>
    <row r="487" spans="1:2" x14ac:dyDescent="0.2">
      <c r="A487" t="s">
        <v>18</v>
      </c>
      <c r="B487">
        <v>44</v>
      </c>
    </row>
    <row r="488" spans="1:2" x14ac:dyDescent="0.2">
      <c r="A488" t="s">
        <v>18</v>
      </c>
      <c r="B488">
        <v>63</v>
      </c>
    </row>
    <row r="489" spans="1:2" x14ac:dyDescent="0.2">
      <c r="A489" t="s">
        <v>18</v>
      </c>
      <c r="B489">
        <v>68</v>
      </c>
    </row>
    <row r="490" spans="1:2" x14ac:dyDescent="0.2">
      <c r="A490" t="s">
        <v>18</v>
      </c>
      <c r="B490">
        <v>29</v>
      </c>
    </row>
    <row r="491" spans="1:2" x14ac:dyDescent="0.2">
      <c r="A491" t="s">
        <v>18</v>
      </c>
      <c r="B491">
        <v>85</v>
      </c>
    </row>
    <row r="492" spans="1:2" x14ac:dyDescent="0.2">
      <c r="A492" t="s">
        <v>18</v>
      </c>
      <c r="B492">
        <v>42</v>
      </c>
    </row>
    <row r="493" spans="1:2" x14ac:dyDescent="0.2">
      <c r="A493" t="s">
        <v>18</v>
      </c>
      <c r="B493">
        <v>69</v>
      </c>
    </row>
    <row r="494" spans="1:2" x14ac:dyDescent="0.2">
      <c r="A494" t="s">
        <v>18</v>
      </c>
      <c r="B494">
        <v>62</v>
      </c>
    </row>
    <row r="495" spans="1:2" x14ac:dyDescent="0.2">
      <c r="A495" t="s">
        <v>18</v>
      </c>
      <c r="B495">
        <v>48</v>
      </c>
    </row>
    <row r="496" spans="1:2" x14ac:dyDescent="0.2">
      <c r="A496" t="s">
        <v>18</v>
      </c>
      <c r="B496">
        <v>68</v>
      </c>
    </row>
    <row r="497" spans="1:2" x14ac:dyDescent="0.2">
      <c r="A497" t="s">
        <v>18</v>
      </c>
      <c r="B497">
        <v>36</v>
      </c>
    </row>
    <row r="498" spans="1:2" x14ac:dyDescent="0.2">
      <c r="A498" t="s">
        <v>18</v>
      </c>
      <c r="B498">
        <v>63</v>
      </c>
    </row>
    <row r="499" spans="1:2" x14ac:dyDescent="0.2">
      <c r="A499" t="s">
        <v>18</v>
      </c>
      <c r="B499">
        <v>39</v>
      </c>
    </row>
    <row r="500" spans="1:2" x14ac:dyDescent="0.2">
      <c r="A500" t="s">
        <v>18</v>
      </c>
      <c r="B500">
        <v>78</v>
      </c>
    </row>
    <row r="501" spans="1:2" x14ac:dyDescent="0.2">
      <c r="A501" t="s">
        <v>18</v>
      </c>
      <c r="B501">
        <v>99</v>
      </c>
    </row>
    <row r="502" spans="1:2" x14ac:dyDescent="0.2">
      <c r="A502" t="s">
        <v>18</v>
      </c>
      <c r="B502">
        <v>31</v>
      </c>
    </row>
    <row r="503" spans="1:2" x14ac:dyDescent="0.2">
      <c r="A503" t="s">
        <v>18</v>
      </c>
      <c r="B503">
        <v>45</v>
      </c>
    </row>
    <row r="504" spans="1:2" x14ac:dyDescent="0.2">
      <c r="A504" t="s">
        <v>18</v>
      </c>
      <c r="B504">
        <v>30</v>
      </c>
    </row>
    <row r="505" spans="1:2" x14ac:dyDescent="0.2">
      <c r="A505" t="s">
        <v>18</v>
      </c>
      <c r="B505">
        <v>24</v>
      </c>
    </row>
    <row r="506" spans="1:2" x14ac:dyDescent="0.2">
      <c r="A506" t="s">
        <v>18</v>
      </c>
      <c r="B506">
        <v>22</v>
      </c>
    </row>
    <row r="507" spans="1:2" x14ac:dyDescent="0.2">
      <c r="A507" t="s">
        <v>18</v>
      </c>
      <c r="B507">
        <v>63</v>
      </c>
    </row>
    <row r="508" spans="1:2" x14ac:dyDescent="0.2">
      <c r="A508" t="s">
        <v>18</v>
      </c>
      <c r="B508">
        <v>40</v>
      </c>
    </row>
    <row r="509" spans="1:2" x14ac:dyDescent="0.2">
      <c r="A509" t="s">
        <v>18</v>
      </c>
      <c r="B509">
        <v>20</v>
      </c>
    </row>
    <row r="510" spans="1:2" x14ac:dyDescent="0.2">
      <c r="A510" t="s">
        <v>18</v>
      </c>
      <c r="B510">
        <v>20</v>
      </c>
    </row>
    <row r="511" spans="1:2" x14ac:dyDescent="0.2">
      <c r="A511" t="s">
        <v>18</v>
      </c>
      <c r="B511">
        <v>80</v>
      </c>
    </row>
    <row r="512" spans="1:2" x14ac:dyDescent="0.2">
      <c r="A512" t="s">
        <v>18</v>
      </c>
      <c r="B512">
        <v>87</v>
      </c>
    </row>
    <row r="513" spans="1:2" x14ac:dyDescent="0.2">
      <c r="A513" t="s">
        <v>18</v>
      </c>
      <c r="B513">
        <v>46</v>
      </c>
    </row>
    <row r="514" spans="1:2" x14ac:dyDescent="0.2">
      <c r="A514" t="s">
        <v>18</v>
      </c>
      <c r="B514">
        <v>49</v>
      </c>
    </row>
    <row r="515" spans="1:2" x14ac:dyDescent="0.2">
      <c r="A515" t="s">
        <v>18</v>
      </c>
      <c r="B515">
        <v>65</v>
      </c>
    </row>
    <row r="516" spans="1:2" x14ac:dyDescent="0.2">
      <c r="A516" t="s">
        <v>18</v>
      </c>
      <c r="B516">
        <v>62</v>
      </c>
    </row>
    <row r="517" spans="1:2" x14ac:dyDescent="0.2">
      <c r="A517" t="s">
        <v>18</v>
      </c>
      <c r="B517">
        <v>67</v>
      </c>
    </row>
    <row r="518" spans="1:2" x14ac:dyDescent="0.2">
      <c r="A518" t="s">
        <v>18</v>
      </c>
      <c r="B518">
        <v>41</v>
      </c>
    </row>
    <row r="519" spans="1:2" x14ac:dyDescent="0.2">
      <c r="A519" t="s">
        <v>18</v>
      </c>
      <c r="B519">
        <v>49</v>
      </c>
    </row>
    <row r="520" spans="1:2" x14ac:dyDescent="0.2">
      <c r="A520" t="s">
        <v>18</v>
      </c>
      <c r="B520">
        <v>100</v>
      </c>
    </row>
    <row r="521" spans="1:2" x14ac:dyDescent="0.2">
      <c r="A521" t="s">
        <v>18</v>
      </c>
      <c r="B521">
        <v>54</v>
      </c>
    </row>
    <row r="522" spans="1:2" x14ac:dyDescent="0.2">
      <c r="A522" t="s">
        <v>18</v>
      </c>
      <c r="B522">
        <v>84</v>
      </c>
    </row>
    <row r="523" spans="1:2" x14ac:dyDescent="0.2">
      <c r="A523" t="s">
        <v>18</v>
      </c>
      <c r="B523">
        <v>41</v>
      </c>
    </row>
    <row r="524" spans="1:2" x14ac:dyDescent="0.2">
      <c r="A524" t="s">
        <v>18</v>
      </c>
      <c r="B524">
        <v>88</v>
      </c>
    </row>
    <row r="525" spans="1:2" x14ac:dyDescent="0.2">
      <c r="A525" t="s">
        <v>18</v>
      </c>
      <c r="B525">
        <v>40</v>
      </c>
    </row>
    <row r="526" spans="1:2" x14ac:dyDescent="0.2">
      <c r="A526" t="s">
        <v>18</v>
      </c>
      <c r="B526">
        <v>39</v>
      </c>
    </row>
    <row r="527" spans="1:2" x14ac:dyDescent="0.2">
      <c r="A527" t="s">
        <v>18</v>
      </c>
      <c r="B527">
        <v>37</v>
      </c>
    </row>
    <row r="528" spans="1:2" x14ac:dyDescent="0.2">
      <c r="A528" t="s">
        <v>18</v>
      </c>
      <c r="B528">
        <v>52</v>
      </c>
    </row>
    <row r="529" spans="1:2" x14ac:dyDescent="0.2">
      <c r="A529" t="s">
        <v>18</v>
      </c>
      <c r="B529">
        <v>23</v>
      </c>
    </row>
    <row r="530" spans="1:2" x14ac:dyDescent="0.2">
      <c r="A530" t="s">
        <v>18</v>
      </c>
      <c r="B530">
        <v>88</v>
      </c>
    </row>
    <row r="531" spans="1:2" x14ac:dyDescent="0.2">
      <c r="A531" t="s">
        <v>18</v>
      </c>
      <c r="B531">
        <v>84</v>
      </c>
    </row>
    <row r="532" spans="1:2" x14ac:dyDescent="0.2">
      <c r="A532" t="s">
        <v>18</v>
      </c>
      <c r="B532">
        <v>37</v>
      </c>
    </row>
    <row r="533" spans="1:2" x14ac:dyDescent="0.2">
      <c r="A533" t="s">
        <v>18</v>
      </c>
      <c r="B533">
        <v>51</v>
      </c>
    </row>
    <row r="534" spans="1:2" x14ac:dyDescent="0.2">
      <c r="A534" t="s">
        <v>18</v>
      </c>
      <c r="B534">
        <v>76</v>
      </c>
    </row>
    <row r="535" spans="1:2" x14ac:dyDescent="0.2">
      <c r="A535" t="s">
        <v>18</v>
      </c>
      <c r="B535">
        <v>60</v>
      </c>
    </row>
    <row r="536" spans="1:2" x14ac:dyDescent="0.2">
      <c r="A536" t="s">
        <v>18</v>
      </c>
      <c r="B536">
        <v>72</v>
      </c>
    </row>
    <row r="537" spans="1:2" x14ac:dyDescent="0.2">
      <c r="A537" t="s">
        <v>18</v>
      </c>
      <c r="B537">
        <v>45</v>
      </c>
    </row>
    <row r="538" spans="1:2" x14ac:dyDescent="0.2">
      <c r="A538" t="s">
        <v>18</v>
      </c>
      <c r="B538">
        <v>84</v>
      </c>
    </row>
    <row r="539" spans="1:2" x14ac:dyDescent="0.2">
      <c r="A539" t="s">
        <v>18</v>
      </c>
      <c r="B539">
        <v>49</v>
      </c>
    </row>
    <row r="540" spans="1:2" x14ac:dyDescent="0.2">
      <c r="A540" t="s">
        <v>18</v>
      </c>
      <c r="B540">
        <v>22</v>
      </c>
    </row>
    <row r="541" spans="1:2" x14ac:dyDescent="0.2">
      <c r="A541" t="s">
        <v>18</v>
      </c>
      <c r="B541">
        <v>48</v>
      </c>
    </row>
    <row r="542" spans="1:2" x14ac:dyDescent="0.2">
      <c r="A542" t="s">
        <v>18</v>
      </c>
      <c r="B542">
        <v>37</v>
      </c>
    </row>
    <row r="543" spans="1:2" x14ac:dyDescent="0.2">
      <c r="A543" t="s">
        <v>18</v>
      </c>
      <c r="B543">
        <v>27</v>
      </c>
    </row>
    <row r="544" spans="1:2" x14ac:dyDescent="0.2">
      <c r="A544" t="s">
        <v>18</v>
      </c>
      <c r="B544">
        <v>79</v>
      </c>
    </row>
    <row r="545" spans="1:2" x14ac:dyDescent="0.2">
      <c r="A545" t="s">
        <v>18</v>
      </c>
      <c r="B545">
        <v>98</v>
      </c>
    </row>
    <row r="546" spans="1:2" x14ac:dyDescent="0.2">
      <c r="A546" t="s">
        <v>18</v>
      </c>
      <c r="B546">
        <v>64</v>
      </c>
    </row>
    <row r="547" spans="1:2" x14ac:dyDescent="0.2">
      <c r="A547" t="s">
        <v>18</v>
      </c>
      <c r="B547">
        <v>32</v>
      </c>
    </row>
    <row r="548" spans="1:2" x14ac:dyDescent="0.2">
      <c r="A548" t="s">
        <v>18</v>
      </c>
      <c r="B548">
        <v>74</v>
      </c>
    </row>
    <row r="549" spans="1:2" x14ac:dyDescent="0.2">
      <c r="A549" t="s">
        <v>18</v>
      </c>
      <c r="B549">
        <v>50</v>
      </c>
    </row>
    <row r="550" spans="1:2" x14ac:dyDescent="0.2">
      <c r="A550" t="s">
        <v>18</v>
      </c>
      <c r="B550">
        <v>64</v>
      </c>
    </row>
    <row r="551" spans="1:2" x14ac:dyDescent="0.2">
      <c r="A551" t="s">
        <v>18</v>
      </c>
      <c r="B551">
        <v>29</v>
      </c>
    </row>
    <row r="552" spans="1:2" x14ac:dyDescent="0.2">
      <c r="A552" t="s">
        <v>18</v>
      </c>
      <c r="B552">
        <v>62</v>
      </c>
    </row>
    <row r="553" spans="1:2" x14ac:dyDescent="0.2">
      <c r="A553" t="s">
        <v>18</v>
      </c>
      <c r="B553">
        <v>78</v>
      </c>
    </row>
    <row r="554" spans="1:2" x14ac:dyDescent="0.2">
      <c r="A554" t="s">
        <v>18</v>
      </c>
      <c r="B554">
        <v>94</v>
      </c>
    </row>
    <row r="555" spans="1:2" x14ac:dyDescent="0.2">
      <c r="A555" t="s">
        <v>18</v>
      </c>
      <c r="B555">
        <v>59</v>
      </c>
    </row>
    <row r="556" spans="1:2" x14ac:dyDescent="0.2">
      <c r="A556" t="s">
        <v>18</v>
      </c>
      <c r="B556">
        <v>47</v>
      </c>
    </row>
    <row r="557" spans="1:2" x14ac:dyDescent="0.2">
      <c r="A557" t="s">
        <v>18</v>
      </c>
      <c r="B557">
        <v>57</v>
      </c>
    </row>
    <row r="558" spans="1:2" x14ac:dyDescent="0.2">
      <c r="A558" t="s">
        <v>18</v>
      </c>
      <c r="B558">
        <v>90</v>
      </c>
    </row>
    <row r="559" spans="1:2" x14ac:dyDescent="0.2">
      <c r="A559" t="s">
        <v>18</v>
      </c>
      <c r="B559">
        <v>60</v>
      </c>
    </row>
    <row r="560" spans="1:2" x14ac:dyDescent="0.2">
      <c r="A560" t="s">
        <v>18</v>
      </c>
      <c r="B560">
        <v>77</v>
      </c>
    </row>
    <row r="561" spans="1:2" x14ac:dyDescent="0.2">
      <c r="A561" t="s">
        <v>18</v>
      </c>
      <c r="B561">
        <v>41</v>
      </c>
    </row>
    <row r="562" spans="1:2" x14ac:dyDescent="0.2">
      <c r="A562" t="s">
        <v>18</v>
      </c>
      <c r="B562">
        <v>48</v>
      </c>
    </row>
    <row r="563" spans="1:2" x14ac:dyDescent="0.2">
      <c r="A563" t="s">
        <v>18</v>
      </c>
      <c r="B563">
        <v>65</v>
      </c>
    </row>
    <row r="564" spans="1:2" x14ac:dyDescent="0.2">
      <c r="A564" t="s">
        <v>18</v>
      </c>
      <c r="B564">
        <v>62</v>
      </c>
    </row>
    <row r="565" spans="1:2" x14ac:dyDescent="0.2">
      <c r="A565" t="s">
        <v>18</v>
      </c>
      <c r="B565">
        <v>99</v>
      </c>
    </row>
    <row r="566" spans="1:2" x14ac:dyDescent="0.2">
      <c r="A566" t="s">
        <v>18</v>
      </c>
      <c r="B566">
        <v>58</v>
      </c>
    </row>
    <row r="567" spans="1:2" x14ac:dyDescent="0.2">
      <c r="A567" t="s">
        <v>18</v>
      </c>
      <c r="B567">
        <v>43</v>
      </c>
    </row>
    <row r="568" spans="1:2" x14ac:dyDescent="0.2">
      <c r="A568" t="s">
        <v>18</v>
      </c>
      <c r="B568">
        <v>93</v>
      </c>
    </row>
    <row r="569" spans="1:2" x14ac:dyDescent="0.2">
      <c r="A569" t="s">
        <v>18</v>
      </c>
      <c r="B569">
        <v>50</v>
      </c>
    </row>
    <row r="570" spans="1:2" x14ac:dyDescent="0.2">
      <c r="A570" t="s">
        <v>18</v>
      </c>
      <c r="B570">
        <v>88</v>
      </c>
    </row>
    <row r="571" spans="1:2" x14ac:dyDescent="0.2">
      <c r="A571" t="s">
        <v>18</v>
      </c>
      <c r="B571">
        <v>33</v>
      </c>
    </row>
    <row r="572" spans="1:2" x14ac:dyDescent="0.2">
      <c r="A572" t="s">
        <v>18</v>
      </c>
      <c r="B572">
        <v>99</v>
      </c>
    </row>
    <row r="573" spans="1:2" x14ac:dyDescent="0.2">
      <c r="A573" t="s">
        <v>18</v>
      </c>
      <c r="B573">
        <v>76</v>
      </c>
    </row>
    <row r="574" spans="1:2" x14ac:dyDescent="0.2">
      <c r="A574" t="s">
        <v>18</v>
      </c>
      <c r="B574">
        <v>97</v>
      </c>
    </row>
    <row r="575" spans="1:2" x14ac:dyDescent="0.2">
      <c r="A575" t="s">
        <v>18</v>
      </c>
      <c r="B575">
        <v>68</v>
      </c>
    </row>
    <row r="576" spans="1:2" x14ac:dyDescent="0.2">
      <c r="A576" t="s">
        <v>18</v>
      </c>
      <c r="B576">
        <v>79</v>
      </c>
    </row>
    <row r="577" spans="1:2" x14ac:dyDescent="0.2">
      <c r="A577" t="s">
        <v>18</v>
      </c>
      <c r="B577">
        <v>86</v>
      </c>
    </row>
    <row r="578" spans="1:2" x14ac:dyDescent="0.2">
      <c r="A578" t="s">
        <v>18</v>
      </c>
      <c r="B578">
        <v>68</v>
      </c>
    </row>
    <row r="579" spans="1:2" x14ac:dyDescent="0.2">
      <c r="A579" t="s">
        <v>18</v>
      </c>
      <c r="B579">
        <v>52</v>
      </c>
    </row>
    <row r="580" spans="1:2" x14ac:dyDescent="0.2">
      <c r="A580" t="s">
        <v>18</v>
      </c>
      <c r="B580">
        <v>90</v>
      </c>
    </row>
    <row r="581" spans="1:2" x14ac:dyDescent="0.2">
      <c r="A581" t="s">
        <v>18</v>
      </c>
      <c r="B581">
        <v>41</v>
      </c>
    </row>
    <row r="582" spans="1:2" x14ac:dyDescent="0.2">
      <c r="A582" t="s">
        <v>18</v>
      </c>
      <c r="B582">
        <v>80</v>
      </c>
    </row>
    <row r="583" spans="1:2" x14ac:dyDescent="0.2">
      <c r="A583" t="s">
        <v>18</v>
      </c>
      <c r="B583">
        <v>100</v>
      </c>
    </row>
    <row r="584" spans="1:2" x14ac:dyDescent="0.2">
      <c r="A584" t="s">
        <v>18</v>
      </c>
      <c r="B584">
        <v>77</v>
      </c>
    </row>
    <row r="585" spans="1:2" x14ac:dyDescent="0.2">
      <c r="A585" t="s">
        <v>18</v>
      </c>
      <c r="B585">
        <v>78</v>
      </c>
    </row>
    <row r="586" spans="1:2" x14ac:dyDescent="0.2">
      <c r="A586" t="s">
        <v>18</v>
      </c>
      <c r="B586">
        <v>94</v>
      </c>
    </row>
    <row r="587" spans="1:2" x14ac:dyDescent="0.2">
      <c r="A587" t="s">
        <v>18</v>
      </c>
      <c r="B587">
        <v>23</v>
      </c>
    </row>
    <row r="588" spans="1:2" x14ac:dyDescent="0.2">
      <c r="A588" t="s">
        <v>18</v>
      </c>
      <c r="B588">
        <v>20</v>
      </c>
    </row>
    <row r="589" spans="1:2" x14ac:dyDescent="0.2">
      <c r="A589" t="s">
        <v>18</v>
      </c>
      <c r="B589">
        <v>86</v>
      </c>
    </row>
    <row r="590" spans="1:2" x14ac:dyDescent="0.2">
      <c r="A590" t="s">
        <v>18</v>
      </c>
      <c r="B590">
        <v>60</v>
      </c>
    </row>
    <row r="591" spans="1:2" x14ac:dyDescent="0.2">
      <c r="A591" t="s">
        <v>18</v>
      </c>
      <c r="B591">
        <v>70</v>
      </c>
    </row>
    <row r="592" spans="1:2" x14ac:dyDescent="0.2">
      <c r="A592" t="s">
        <v>18</v>
      </c>
      <c r="B592">
        <v>39</v>
      </c>
    </row>
    <row r="593" spans="1:2" x14ac:dyDescent="0.2">
      <c r="A593" t="s">
        <v>18</v>
      </c>
      <c r="B593">
        <v>37</v>
      </c>
    </row>
    <row r="594" spans="1:2" x14ac:dyDescent="0.2">
      <c r="A594" t="s">
        <v>18</v>
      </c>
      <c r="B594">
        <v>29</v>
      </c>
    </row>
    <row r="595" spans="1:2" x14ac:dyDescent="0.2">
      <c r="A595" t="s">
        <v>18</v>
      </c>
      <c r="B595">
        <v>35</v>
      </c>
    </row>
    <row r="596" spans="1:2" x14ac:dyDescent="0.2">
      <c r="A596" t="s">
        <v>18</v>
      </c>
      <c r="B596">
        <v>83</v>
      </c>
    </row>
    <row r="597" spans="1:2" x14ac:dyDescent="0.2">
      <c r="A597" t="s">
        <v>18</v>
      </c>
      <c r="B597">
        <v>77</v>
      </c>
    </row>
    <row r="598" spans="1:2" x14ac:dyDescent="0.2">
      <c r="A598" t="s">
        <v>18</v>
      </c>
      <c r="B598">
        <v>37</v>
      </c>
    </row>
    <row r="599" spans="1:2" x14ac:dyDescent="0.2">
      <c r="A599" t="s">
        <v>18</v>
      </c>
      <c r="B599">
        <v>69</v>
      </c>
    </row>
    <row r="600" spans="1:2" x14ac:dyDescent="0.2">
      <c r="A600" t="s">
        <v>18</v>
      </c>
      <c r="B600">
        <v>66</v>
      </c>
    </row>
    <row r="601" spans="1:2" x14ac:dyDescent="0.2">
      <c r="A601" t="s">
        <v>18</v>
      </c>
      <c r="B601">
        <v>26</v>
      </c>
    </row>
    <row r="602" spans="1:2" x14ac:dyDescent="0.2">
      <c r="A602" t="s">
        <v>18</v>
      </c>
      <c r="B602">
        <v>63</v>
      </c>
    </row>
    <row r="603" spans="1:2" x14ac:dyDescent="0.2">
      <c r="A603" t="s">
        <v>18</v>
      </c>
      <c r="B603">
        <v>38</v>
      </c>
    </row>
    <row r="604" spans="1:2" x14ac:dyDescent="0.2">
      <c r="A604" t="s">
        <v>18</v>
      </c>
      <c r="B604">
        <v>58</v>
      </c>
    </row>
    <row r="605" spans="1:2" x14ac:dyDescent="0.2">
      <c r="A605" t="s">
        <v>18</v>
      </c>
      <c r="B605">
        <v>46</v>
      </c>
    </row>
    <row r="606" spans="1:2" x14ac:dyDescent="0.2">
      <c r="A606" t="s">
        <v>18</v>
      </c>
      <c r="B606">
        <v>92</v>
      </c>
    </row>
    <row r="607" spans="1:2" x14ac:dyDescent="0.2">
      <c r="A607" t="s">
        <v>18</v>
      </c>
      <c r="B607">
        <v>32</v>
      </c>
    </row>
    <row r="608" spans="1:2" x14ac:dyDescent="0.2">
      <c r="A608" t="s">
        <v>18</v>
      </c>
      <c r="B608">
        <v>90</v>
      </c>
    </row>
    <row r="609" spans="1:2" x14ac:dyDescent="0.2">
      <c r="A609" t="s">
        <v>18</v>
      </c>
      <c r="B609">
        <v>23</v>
      </c>
    </row>
    <row r="610" spans="1:2" x14ac:dyDescent="0.2">
      <c r="A610" t="s">
        <v>18</v>
      </c>
      <c r="B610">
        <v>25</v>
      </c>
    </row>
    <row r="611" spans="1:2" x14ac:dyDescent="0.2">
      <c r="A611" t="s">
        <v>18</v>
      </c>
      <c r="B611">
        <v>54</v>
      </c>
    </row>
    <row r="612" spans="1:2" x14ac:dyDescent="0.2">
      <c r="A612" t="s">
        <v>18</v>
      </c>
      <c r="B612">
        <v>72</v>
      </c>
    </row>
    <row r="613" spans="1:2" x14ac:dyDescent="0.2">
      <c r="A613" t="s">
        <v>18</v>
      </c>
      <c r="B613">
        <v>33</v>
      </c>
    </row>
    <row r="614" spans="1:2" x14ac:dyDescent="0.2">
      <c r="A614" t="s">
        <v>18</v>
      </c>
      <c r="B614">
        <v>43</v>
      </c>
    </row>
    <row r="615" spans="1:2" x14ac:dyDescent="0.2">
      <c r="A615" t="s">
        <v>18</v>
      </c>
      <c r="B615">
        <v>51</v>
      </c>
    </row>
    <row r="616" spans="1:2" x14ac:dyDescent="0.2">
      <c r="A616" t="s">
        <v>18</v>
      </c>
      <c r="B616">
        <v>85</v>
      </c>
    </row>
    <row r="617" spans="1:2" x14ac:dyDescent="0.2">
      <c r="A617" t="s">
        <v>18</v>
      </c>
      <c r="B617">
        <v>100</v>
      </c>
    </row>
    <row r="618" spans="1:2" x14ac:dyDescent="0.2">
      <c r="A618" t="s">
        <v>18</v>
      </c>
      <c r="B618">
        <v>72</v>
      </c>
    </row>
    <row r="619" spans="1:2" x14ac:dyDescent="0.2">
      <c r="A619" t="s">
        <v>18</v>
      </c>
      <c r="B619">
        <v>57</v>
      </c>
    </row>
    <row r="620" spans="1:2" x14ac:dyDescent="0.2">
      <c r="A620" t="s">
        <v>18</v>
      </c>
      <c r="B620">
        <v>94</v>
      </c>
    </row>
    <row r="621" spans="1:2" x14ac:dyDescent="0.2">
      <c r="A621" t="s">
        <v>18</v>
      </c>
      <c r="B621">
        <v>34</v>
      </c>
    </row>
    <row r="622" spans="1:2" x14ac:dyDescent="0.2">
      <c r="A622" t="s">
        <v>18</v>
      </c>
      <c r="B622">
        <v>89</v>
      </c>
    </row>
    <row r="623" spans="1:2" x14ac:dyDescent="0.2">
      <c r="A623" t="s">
        <v>18</v>
      </c>
      <c r="B623">
        <v>27</v>
      </c>
    </row>
    <row r="624" spans="1:2" x14ac:dyDescent="0.2">
      <c r="A624" t="s">
        <v>18</v>
      </c>
      <c r="B624">
        <v>63</v>
      </c>
    </row>
    <row r="625" spans="1:2" x14ac:dyDescent="0.2">
      <c r="A625" t="s">
        <v>18</v>
      </c>
      <c r="B625">
        <v>70</v>
      </c>
    </row>
    <row r="626" spans="1:2" x14ac:dyDescent="0.2">
      <c r="A626" t="s">
        <v>18</v>
      </c>
      <c r="B626">
        <v>87</v>
      </c>
    </row>
    <row r="627" spans="1:2" x14ac:dyDescent="0.2">
      <c r="A627" t="s">
        <v>18</v>
      </c>
      <c r="B627">
        <v>79</v>
      </c>
    </row>
    <row r="628" spans="1:2" x14ac:dyDescent="0.2">
      <c r="A628" t="s">
        <v>18</v>
      </c>
      <c r="B628">
        <v>79</v>
      </c>
    </row>
    <row r="629" spans="1:2" x14ac:dyDescent="0.2">
      <c r="A629" t="s">
        <v>18</v>
      </c>
      <c r="B629">
        <v>44</v>
      </c>
    </row>
    <row r="630" spans="1:2" x14ac:dyDescent="0.2">
      <c r="A630" t="s">
        <v>18</v>
      </c>
      <c r="B630">
        <v>85</v>
      </c>
    </row>
    <row r="631" spans="1:2" x14ac:dyDescent="0.2">
      <c r="A631" t="s">
        <v>18</v>
      </c>
      <c r="B631">
        <v>90</v>
      </c>
    </row>
    <row r="632" spans="1:2" x14ac:dyDescent="0.2">
      <c r="A632" t="s">
        <v>18</v>
      </c>
      <c r="B632">
        <v>94</v>
      </c>
    </row>
    <row r="633" spans="1:2" x14ac:dyDescent="0.2">
      <c r="A633" t="s">
        <v>18</v>
      </c>
      <c r="B633">
        <v>68</v>
      </c>
    </row>
    <row r="634" spans="1:2" x14ac:dyDescent="0.2">
      <c r="A634" t="s">
        <v>18</v>
      </c>
      <c r="B634">
        <v>51</v>
      </c>
    </row>
    <row r="635" spans="1:2" x14ac:dyDescent="0.2">
      <c r="A635" t="s">
        <v>18</v>
      </c>
      <c r="B635">
        <v>33</v>
      </c>
    </row>
    <row r="636" spans="1:2" x14ac:dyDescent="0.2">
      <c r="A636" t="s">
        <v>18</v>
      </c>
      <c r="B636">
        <v>60</v>
      </c>
    </row>
    <row r="637" spans="1:2" x14ac:dyDescent="0.2">
      <c r="A637" t="s">
        <v>18</v>
      </c>
      <c r="B637">
        <v>59</v>
      </c>
    </row>
    <row r="638" spans="1:2" x14ac:dyDescent="0.2">
      <c r="A638" t="s">
        <v>18</v>
      </c>
      <c r="B638">
        <v>30</v>
      </c>
    </row>
    <row r="639" spans="1:2" x14ac:dyDescent="0.2">
      <c r="A639" t="s">
        <v>18</v>
      </c>
      <c r="B639">
        <v>20</v>
      </c>
    </row>
    <row r="640" spans="1:2" x14ac:dyDescent="0.2">
      <c r="A640" t="s">
        <v>18</v>
      </c>
      <c r="B640">
        <v>20</v>
      </c>
    </row>
    <row r="641" spans="1:2" x14ac:dyDescent="0.2">
      <c r="A641" t="s">
        <v>18</v>
      </c>
      <c r="B641">
        <v>24</v>
      </c>
    </row>
    <row r="642" spans="1:2" x14ac:dyDescent="0.2">
      <c r="A642" t="s">
        <v>18</v>
      </c>
      <c r="B642">
        <v>88</v>
      </c>
    </row>
    <row r="643" spans="1:2" x14ac:dyDescent="0.2">
      <c r="A643" t="s">
        <v>18</v>
      </c>
      <c r="B643">
        <v>78</v>
      </c>
    </row>
    <row r="644" spans="1:2" x14ac:dyDescent="0.2">
      <c r="A644" t="s">
        <v>18</v>
      </c>
      <c r="B644">
        <v>25</v>
      </c>
    </row>
    <row r="645" spans="1:2" x14ac:dyDescent="0.2">
      <c r="A645" t="s">
        <v>18</v>
      </c>
      <c r="B645">
        <v>57</v>
      </c>
    </row>
    <row r="646" spans="1:2" x14ac:dyDescent="0.2">
      <c r="A646" t="s">
        <v>18</v>
      </c>
      <c r="B646">
        <v>93</v>
      </c>
    </row>
    <row r="647" spans="1:2" x14ac:dyDescent="0.2">
      <c r="A647" t="s">
        <v>18</v>
      </c>
      <c r="B647">
        <v>42</v>
      </c>
    </row>
    <row r="648" spans="1:2" x14ac:dyDescent="0.2">
      <c r="A648" t="s">
        <v>18</v>
      </c>
      <c r="B648">
        <v>54</v>
      </c>
    </row>
    <row r="649" spans="1:2" x14ac:dyDescent="0.2">
      <c r="A649" t="s">
        <v>18</v>
      </c>
      <c r="B649">
        <v>70</v>
      </c>
    </row>
    <row r="650" spans="1:2" x14ac:dyDescent="0.2">
      <c r="A650" t="s">
        <v>18</v>
      </c>
      <c r="B650">
        <v>31</v>
      </c>
    </row>
    <row r="651" spans="1:2" x14ac:dyDescent="0.2">
      <c r="A651" t="s">
        <v>18</v>
      </c>
      <c r="B651">
        <v>93</v>
      </c>
    </row>
    <row r="652" spans="1:2" x14ac:dyDescent="0.2">
      <c r="A652" t="s">
        <v>18</v>
      </c>
      <c r="B652">
        <v>40</v>
      </c>
    </row>
    <row r="653" spans="1:2" x14ac:dyDescent="0.2">
      <c r="A653" t="s">
        <v>18</v>
      </c>
      <c r="B653">
        <v>32</v>
      </c>
    </row>
    <row r="654" spans="1:2" x14ac:dyDescent="0.2">
      <c r="A654" t="s">
        <v>18</v>
      </c>
      <c r="B654">
        <v>27</v>
      </c>
    </row>
    <row r="655" spans="1:2" x14ac:dyDescent="0.2">
      <c r="A655" t="s">
        <v>18</v>
      </c>
      <c r="B655">
        <v>68</v>
      </c>
    </row>
    <row r="656" spans="1:2" x14ac:dyDescent="0.2">
      <c r="A656" t="s">
        <v>18</v>
      </c>
      <c r="B656">
        <v>59</v>
      </c>
    </row>
    <row r="657" spans="1:2" x14ac:dyDescent="0.2">
      <c r="A657" t="s">
        <v>18</v>
      </c>
      <c r="B657">
        <v>36</v>
      </c>
    </row>
    <row r="658" spans="1:2" x14ac:dyDescent="0.2">
      <c r="A658" t="s">
        <v>18</v>
      </c>
      <c r="B658">
        <v>23</v>
      </c>
    </row>
    <row r="659" spans="1:2" x14ac:dyDescent="0.2">
      <c r="A659" t="s">
        <v>18</v>
      </c>
      <c r="B659">
        <v>80</v>
      </c>
    </row>
    <row r="660" spans="1:2" x14ac:dyDescent="0.2">
      <c r="A660" t="s">
        <v>18</v>
      </c>
      <c r="B660">
        <v>37</v>
      </c>
    </row>
    <row r="661" spans="1:2" x14ac:dyDescent="0.2">
      <c r="A661" t="s">
        <v>18</v>
      </c>
      <c r="B661">
        <v>52</v>
      </c>
    </row>
    <row r="662" spans="1:2" x14ac:dyDescent="0.2">
      <c r="A662" t="s">
        <v>18</v>
      </c>
      <c r="B662">
        <v>79</v>
      </c>
    </row>
    <row r="663" spans="1:2" x14ac:dyDescent="0.2">
      <c r="A663" t="s">
        <v>18</v>
      </c>
      <c r="B663">
        <v>68</v>
      </c>
    </row>
    <row r="664" spans="1:2" x14ac:dyDescent="0.2">
      <c r="A664" t="s">
        <v>18</v>
      </c>
      <c r="B664">
        <v>98</v>
      </c>
    </row>
    <row r="665" spans="1:2" x14ac:dyDescent="0.2">
      <c r="A665" t="s">
        <v>18</v>
      </c>
      <c r="B665">
        <v>83</v>
      </c>
    </row>
    <row r="666" spans="1:2" x14ac:dyDescent="0.2">
      <c r="A666" t="s">
        <v>18</v>
      </c>
      <c r="B666">
        <v>83</v>
      </c>
    </row>
    <row r="667" spans="1:2" x14ac:dyDescent="0.2">
      <c r="A667" t="s">
        <v>18</v>
      </c>
      <c r="B667">
        <v>55</v>
      </c>
    </row>
    <row r="668" spans="1:2" x14ac:dyDescent="0.2">
      <c r="A668" t="s">
        <v>18</v>
      </c>
      <c r="B668">
        <v>26</v>
      </c>
    </row>
    <row r="669" spans="1:2" x14ac:dyDescent="0.2">
      <c r="A669" t="s">
        <v>18</v>
      </c>
      <c r="B669">
        <v>76</v>
      </c>
    </row>
    <row r="670" spans="1:2" x14ac:dyDescent="0.2">
      <c r="A670" t="s">
        <v>18</v>
      </c>
      <c r="B670">
        <v>85</v>
      </c>
    </row>
    <row r="671" spans="1:2" x14ac:dyDescent="0.2">
      <c r="A671" t="s">
        <v>18</v>
      </c>
      <c r="B671">
        <v>89</v>
      </c>
    </row>
    <row r="672" spans="1:2" x14ac:dyDescent="0.2">
      <c r="A672" t="s">
        <v>18</v>
      </c>
      <c r="B672">
        <v>41</v>
      </c>
    </row>
    <row r="673" spans="1:2" x14ac:dyDescent="0.2">
      <c r="A673" t="s">
        <v>18</v>
      </c>
      <c r="B673">
        <v>30</v>
      </c>
    </row>
    <row r="674" spans="1:2" x14ac:dyDescent="0.2">
      <c r="A674" t="s">
        <v>18</v>
      </c>
      <c r="B674">
        <v>53</v>
      </c>
    </row>
    <row r="675" spans="1:2" x14ac:dyDescent="0.2">
      <c r="A675" t="s">
        <v>18</v>
      </c>
      <c r="B675">
        <v>66</v>
      </c>
    </row>
    <row r="676" spans="1:2" x14ac:dyDescent="0.2">
      <c r="A676" t="s">
        <v>18</v>
      </c>
      <c r="B676">
        <v>33</v>
      </c>
    </row>
    <row r="677" spans="1:2" x14ac:dyDescent="0.2">
      <c r="A677" t="s">
        <v>18</v>
      </c>
      <c r="B677">
        <v>86</v>
      </c>
    </row>
    <row r="678" spans="1:2" x14ac:dyDescent="0.2">
      <c r="A678" t="s">
        <v>18</v>
      </c>
      <c r="B678">
        <v>60</v>
      </c>
    </row>
    <row r="679" spans="1:2" x14ac:dyDescent="0.2">
      <c r="A679" t="s">
        <v>18</v>
      </c>
      <c r="B679">
        <v>62</v>
      </c>
    </row>
    <row r="680" spans="1:2" x14ac:dyDescent="0.2">
      <c r="A680" t="s">
        <v>18</v>
      </c>
      <c r="B680">
        <v>74</v>
      </c>
    </row>
    <row r="681" spans="1:2" x14ac:dyDescent="0.2">
      <c r="A681" t="s">
        <v>18</v>
      </c>
      <c r="B681">
        <v>95</v>
      </c>
    </row>
    <row r="682" spans="1:2" x14ac:dyDescent="0.2">
      <c r="A682" t="s">
        <v>18</v>
      </c>
      <c r="B682">
        <v>25</v>
      </c>
    </row>
    <row r="683" spans="1:2" x14ac:dyDescent="0.2">
      <c r="A683" t="s">
        <v>18</v>
      </c>
      <c r="B683">
        <v>59</v>
      </c>
    </row>
    <row r="684" spans="1:2" x14ac:dyDescent="0.2">
      <c r="A684" t="s">
        <v>18</v>
      </c>
      <c r="B684">
        <v>29</v>
      </c>
    </row>
    <row r="685" spans="1:2" x14ac:dyDescent="0.2">
      <c r="A685" t="s">
        <v>18</v>
      </c>
      <c r="B685">
        <v>36</v>
      </c>
    </row>
    <row r="686" spans="1:2" x14ac:dyDescent="0.2">
      <c r="A686" t="s">
        <v>18</v>
      </c>
      <c r="B686">
        <v>82</v>
      </c>
    </row>
    <row r="687" spans="1:2" x14ac:dyDescent="0.2">
      <c r="A687" t="s">
        <v>18</v>
      </c>
      <c r="B687">
        <v>71</v>
      </c>
    </row>
    <row r="688" spans="1:2" x14ac:dyDescent="0.2">
      <c r="A688" t="s">
        <v>18</v>
      </c>
      <c r="B688">
        <v>35</v>
      </c>
    </row>
    <row r="689" spans="1:2" x14ac:dyDescent="0.2">
      <c r="A689" t="s">
        <v>18</v>
      </c>
      <c r="B689">
        <v>38</v>
      </c>
    </row>
    <row r="690" spans="1:2" x14ac:dyDescent="0.2">
      <c r="A690" t="s">
        <v>18</v>
      </c>
      <c r="B690">
        <v>59</v>
      </c>
    </row>
    <row r="691" spans="1:2" x14ac:dyDescent="0.2">
      <c r="A691" t="s">
        <v>18</v>
      </c>
      <c r="B691">
        <v>91</v>
      </c>
    </row>
    <row r="692" spans="1:2" x14ac:dyDescent="0.2">
      <c r="A692" t="s">
        <v>18</v>
      </c>
      <c r="B692">
        <v>68</v>
      </c>
    </row>
    <row r="693" spans="1:2" x14ac:dyDescent="0.2">
      <c r="A693" t="s">
        <v>18</v>
      </c>
      <c r="B693">
        <v>21</v>
      </c>
    </row>
    <row r="694" spans="1:2" x14ac:dyDescent="0.2">
      <c r="A694" t="s">
        <v>18</v>
      </c>
      <c r="B694">
        <v>95</v>
      </c>
    </row>
    <row r="695" spans="1:2" x14ac:dyDescent="0.2">
      <c r="A695" t="s">
        <v>18</v>
      </c>
      <c r="B695">
        <v>52</v>
      </c>
    </row>
    <row r="696" spans="1:2" x14ac:dyDescent="0.2">
      <c r="A696" t="s">
        <v>18</v>
      </c>
      <c r="B696">
        <v>21</v>
      </c>
    </row>
    <row r="697" spans="1:2" x14ac:dyDescent="0.2">
      <c r="A697" t="s">
        <v>18</v>
      </c>
      <c r="B697">
        <v>67</v>
      </c>
    </row>
    <row r="698" spans="1:2" x14ac:dyDescent="0.2">
      <c r="A698" t="s">
        <v>18</v>
      </c>
      <c r="B698">
        <v>42</v>
      </c>
    </row>
    <row r="699" spans="1:2" x14ac:dyDescent="0.2">
      <c r="A699" t="s">
        <v>18</v>
      </c>
      <c r="B699">
        <v>63</v>
      </c>
    </row>
    <row r="700" spans="1:2" x14ac:dyDescent="0.2">
      <c r="A700" t="s">
        <v>18</v>
      </c>
      <c r="B700">
        <v>41</v>
      </c>
    </row>
    <row r="701" spans="1:2" x14ac:dyDescent="0.2">
      <c r="A701" t="s">
        <v>18</v>
      </c>
      <c r="B701">
        <v>46</v>
      </c>
    </row>
    <row r="702" spans="1:2" x14ac:dyDescent="0.2">
      <c r="A702" t="s">
        <v>18</v>
      </c>
      <c r="B702">
        <v>79</v>
      </c>
    </row>
    <row r="703" spans="1:2" x14ac:dyDescent="0.2">
      <c r="A703" t="s">
        <v>18</v>
      </c>
      <c r="B703">
        <v>90</v>
      </c>
    </row>
    <row r="704" spans="1:2" x14ac:dyDescent="0.2">
      <c r="A704" t="s">
        <v>18</v>
      </c>
      <c r="B704">
        <v>71</v>
      </c>
    </row>
    <row r="705" spans="1:2" x14ac:dyDescent="0.2">
      <c r="A705" t="s">
        <v>18</v>
      </c>
      <c r="B705">
        <v>87</v>
      </c>
    </row>
    <row r="706" spans="1:2" x14ac:dyDescent="0.2">
      <c r="A706" t="s">
        <v>18</v>
      </c>
      <c r="B706">
        <v>66</v>
      </c>
    </row>
    <row r="707" spans="1:2" x14ac:dyDescent="0.2">
      <c r="A707" t="s">
        <v>18</v>
      </c>
      <c r="B707">
        <v>90</v>
      </c>
    </row>
    <row r="708" spans="1:2" x14ac:dyDescent="0.2">
      <c r="A708" t="s">
        <v>18</v>
      </c>
      <c r="B708">
        <v>47</v>
      </c>
    </row>
    <row r="709" spans="1:2" x14ac:dyDescent="0.2">
      <c r="A709" t="s">
        <v>18</v>
      </c>
      <c r="B709">
        <v>38</v>
      </c>
    </row>
    <row r="710" spans="1:2" x14ac:dyDescent="0.2">
      <c r="A710" t="s">
        <v>18</v>
      </c>
      <c r="B710">
        <v>50</v>
      </c>
    </row>
    <row r="711" spans="1:2" x14ac:dyDescent="0.2">
      <c r="A711" t="s">
        <v>18</v>
      </c>
      <c r="B711">
        <v>79</v>
      </c>
    </row>
    <row r="712" spans="1:2" x14ac:dyDescent="0.2">
      <c r="A712" t="s">
        <v>18</v>
      </c>
      <c r="B712">
        <v>91</v>
      </c>
    </row>
    <row r="713" spans="1:2" x14ac:dyDescent="0.2">
      <c r="A713" t="s">
        <v>18</v>
      </c>
      <c r="B713">
        <v>60</v>
      </c>
    </row>
    <row r="714" spans="1:2" x14ac:dyDescent="0.2">
      <c r="A714" t="s">
        <v>18</v>
      </c>
      <c r="B714">
        <v>81</v>
      </c>
    </row>
    <row r="715" spans="1:2" x14ac:dyDescent="0.2">
      <c r="A715" t="s">
        <v>18</v>
      </c>
      <c r="B715">
        <v>90</v>
      </c>
    </row>
    <row r="716" spans="1:2" x14ac:dyDescent="0.2">
      <c r="A716" t="s">
        <v>18</v>
      </c>
      <c r="B716">
        <v>70</v>
      </c>
    </row>
    <row r="717" spans="1:2" x14ac:dyDescent="0.2">
      <c r="A717" t="s">
        <v>18</v>
      </c>
      <c r="B717">
        <v>63</v>
      </c>
    </row>
    <row r="718" spans="1:2" x14ac:dyDescent="0.2">
      <c r="A718" t="s">
        <v>18</v>
      </c>
      <c r="B718">
        <v>29</v>
      </c>
    </row>
    <row r="719" spans="1:2" x14ac:dyDescent="0.2">
      <c r="A719" t="s">
        <v>18</v>
      </c>
      <c r="B719">
        <v>90</v>
      </c>
    </row>
    <row r="720" spans="1:2" x14ac:dyDescent="0.2">
      <c r="A720" t="s">
        <v>18</v>
      </c>
      <c r="B720">
        <v>22</v>
      </c>
    </row>
    <row r="721" spans="1:2" x14ac:dyDescent="0.2">
      <c r="A721" t="s">
        <v>18</v>
      </c>
      <c r="B721">
        <v>22</v>
      </c>
    </row>
    <row r="722" spans="1:2" x14ac:dyDescent="0.2">
      <c r="A722" t="s">
        <v>18</v>
      </c>
      <c r="B722">
        <v>62</v>
      </c>
    </row>
    <row r="723" spans="1:2" x14ac:dyDescent="0.2">
      <c r="A723" t="s">
        <v>18</v>
      </c>
      <c r="B723">
        <v>57</v>
      </c>
    </row>
    <row r="724" spans="1:2" x14ac:dyDescent="0.2">
      <c r="A724" t="s">
        <v>18</v>
      </c>
      <c r="B724">
        <v>32</v>
      </c>
    </row>
    <row r="725" spans="1:2" x14ac:dyDescent="0.2">
      <c r="A725" t="s">
        <v>18</v>
      </c>
      <c r="B725">
        <v>53</v>
      </c>
    </row>
    <row r="726" spans="1:2" x14ac:dyDescent="0.2">
      <c r="A726" t="s">
        <v>18</v>
      </c>
      <c r="B726">
        <v>79</v>
      </c>
    </row>
    <row r="727" spans="1:2" x14ac:dyDescent="0.2">
      <c r="A727" t="s">
        <v>18</v>
      </c>
      <c r="B727">
        <v>61</v>
      </c>
    </row>
    <row r="728" spans="1:2" x14ac:dyDescent="0.2">
      <c r="A728" t="s">
        <v>18</v>
      </c>
      <c r="B728">
        <v>78</v>
      </c>
    </row>
    <row r="729" spans="1:2" x14ac:dyDescent="0.2">
      <c r="A729" t="s">
        <v>18</v>
      </c>
      <c r="B729">
        <v>97</v>
      </c>
    </row>
    <row r="730" spans="1:2" x14ac:dyDescent="0.2">
      <c r="A730" t="s">
        <v>18</v>
      </c>
      <c r="B730">
        <v>78</v>
      </c>
    </row>
    <row r="731" spans="1:2" x14ac:dyDescent="0.2">
      <c r="A731" t="s">
        <v>18</v>
      </c>
      <c r="B731">
        <v>56</v>
      </c>
    </row>
    <row r="732" spans="1:2" x14ac:dyDescent="0.2">
      <c r="A732" t="s">
        <v>18</v>
      </c>
      <c r="B732">
        <v>25</v>
      </c>
    </row>
    <row r="733" spans="1:2" x14ac:dyDescent="0.2">
      <c r="A733" t="s">
        <v>18</v>
      </c>
      <c r="B733">
        <v>28</v>
      </c>
    </row>
    <row r="734" spans="1:2" x14ac:dyDescent="0.2">
      <c r="A734" t="s">
        <v>18</v>
      </c>
      <c r="B734">
        <v>57</v>
      </c>
    </row>
    <row r="735" spans="1:2" x14ac:dyDescent="0.2">
      <c r="A735" t="s">
        <v>18</v>
      </c>
      <c r="B735">
        <v>36</v>
      </c>
    </row>
    <row r="736" spans="1:2" x14ac:dyDescent="0.2">
      <c r="A736" t="s">
        <v>18</v>
      </c>
      <c r="B736">
        <v>69</v>
      </c>
    </row>
    <row r="737" spans="1:2" x14ac:dyDescent="0.2">
      <c r="A737" t="s">
        <v>18</v>
      </c>
      <c r="B737">
        <v>48</v>
      </c>
    </row>
    <row r="738" spans="1:2" x14ac:dyDescent="0.2">
      <c r="A738" t="s">
        <v>18</v>
      </c>
      <c r="B738">
        <v>58</v>
      </c>
    </row>
    <row r="739" spans="1:2" x14ac:dyDescent="0.2">
      <c r="A739" t="s">
        <v>18</v>
      </c>
      <c r="B739">
        <v>24</v>
      </c>
    </row>
    <row r="740" spans="1:2" x14ac:dyDescent="0.2">
      <c r="A740" t="s">
        <v>18</v>
      </c>
      <c r="B740">
        <v>31</v>
      </c>
    </row>
    <row r="741" spans="1:2" x14ac:dyDescent="0.2">
      <c r="A741" t="s">
        <v>18</v>
      </c>
      <c r="B741">
        <v>29</v>
      </c>
    </row>
    <row r="742" spans="1:2" x14ac:dyDescent="0.2">
      <c r="A742" t="s">
        <v>18</v>
      </c>
      <c r="B742">
        <v>69</v>
      </c>
    </row>
    <row r="743" spans="1:2" x14ac:dyDescent="0.2">
      <c r="A743" t="s">
        <v>18</v>
      </c>
      <c r="B743">
        <v>79</v>
      </c>
    </row>
    <row r="744" spans="1:2" x14ac:dyDescent="0.2">
      <c r="A744" t="s">
        <v>18</v>
      </c>
      <c r="B744">
        <v>39</v>
      </c>
    </row>
    <row r="745" spans="1:2" x14ac:dyDescent="0.2">
      <c r="A745" t="s">
        <v>18</v>
      </c>
      <c r="B745">
        <v>84</v>
      </c>
    </row>
    <row r="746" spans="1:2" x14ac:dyDescent="0.2">
      <c r="A746" t="s">
        <v>18</v>
      </c>
      <c r="B746">
        <v>66</v>
      </c>
    </row>
    <row r="747" spans="1:2" x14ac:dyDescent="0.2">
      <c r="A747" t="s">
        <v>18</v>
      </c>
      <c r="B747">
        <v>92</v>
      </c>
    </row>
    <row r="748" spans="1:2" x14ac:dyDescent="0.2">
      <c r="A748" t="s">
        <v>18</v>
      </c>
      <c r="B748">
        <v>45</v>
      </c>
    </row>
    <row r="749" spans="1:2" x14ac:dyDescent="0.2">
      <c r="A749" t="s">
        <v>18</v>
      </c>
      <c r="B749">
        <v>74</v>
      </c>
    </row>
    <row r="750" spans="1:2" x14ac:dyDescent="0.2">
      <c r="A750" t="s">
        <v>18</v>
      </c>
      <c r="B750">
        <v>39</v>
      </c>
    </row>
    <row r="751" spans="1:2" x14ac:dyDescent="0.2">
      <c r="A751" t="s">
        <v>18</v>
      </c>
      <c r="B751">
        <v>71</v>
      </c>
    </row>
    <row r="752" spans="1:2" x14ac:dyDescent="0.2">
      <c r="A752" t="s">
        <v>18</v>
      </c>
      <c r="B752">
        <v>95</v>
      </c>
    </row>
    <row r="753" spans="1:2" x14ac:dyDescent="0.2">
      <c r="A753" t="s">
        <v>18</v>
      </c>
      <c r="B753">
        <v>72</v>
      </c>
    </row>
    <row r="754" spans="1:2" x14ac:dyDescent="0.2">
      <c r="A754" t="s">
        <v>18</v>
      </c>
      <c r="B754">
        <v>85</v>
      </c>
    </row>
    <row r="755" spans="1:2" x14ac:dyDescent="0.2">
      <c r="A755" t="s">
        <v>18</v>
      </c>
      <c r="B755">
        <v>54</v>
      </c>
    </row>
    <row r="756" spans="1:2" x14ac:dyDescent="0.2">
      <c r="A756" t="s">
        <v>18</v>
      </c>
      <c r="B756">
        <v>41</v>
      </c>
    </row>
    <row r="757" spans="1:2" x14ac:dyDescent="0.2">
      <c r="A757" t="s">
        <v>18</v>
      </c>
      <c r="B757">
        <v>24</v>
      </c>
    </row>
    <row r="758" spans="1:2" x14ac:dyDescent="0.2">
      <c r="A758" t="s">
        <v>18</v>
      </c>
      <c r="B758">
        <v>99</v>
      </c>
    </row>
    <row r="759" spans="1:2" x14ac:dyDescent="0.2">
      <c r="A759" t="s">
        <v>18</v>
      </c>
      <c r="B759">
        <v>32</v>
      </c>
    </row>
    <row r="760" spans="1:2" x14ac:dyDescent="0.2">
      <c r="A760" t="s">
        <v>18</v>
      </c>
      <c r="B760">
        <v>71</v>
      </c>
    </row>
    <row r="761" spans="1:2" x14ac:dyDescent="0.2">
      <c r="A761" t="s">
        <v>18</v>
      </c>
      <c r="B761">
        <v>49</v>
      </c>
    </row>
    <row r="762" spans="1:2" x14ac:dyDescent="0.2">
      <c r="A762" t="s">
        <v>18</v>
      </c>
      <c r="B762">
        <v>50</v>
      </c>
    </row>
    <row r="763" spans="1:2" x14ac:dyDescent="0.2">
      <c r="A763" t="s">
        <v>18</v>
      </c>
      <c r="B763">
        <v>91</v>
      </c>
    </row>
    <row r="764" spans="1:2" x14ac:dyDescent="0.2">
      <c r="A764" t="s">
        <v>18</v>
      </c>
      <c r="B764">
        <v>46</v>
      </c>
    </row>
    <row r="765" spans="1:2" x14ac:dyDescent="0.2">
      <c r="A765" t="s">
        <v>18</v>
      </c>
      <c r="B765">
        <v>50</v>
      </c>
    </row>
    <row r="766" spans="1:2" x14ac:dyDescent="0.2">
      <c r="A766" t="s">
        <v>18</v>
      </c>
      <c r="B766">
        <v>39</v>
      </c>
    </row>
    <row r="767" spans="1:2" x14ac:dyDescent="0.2">
      <c r="A767" t="s">
        <v>18</v>
      </c>
      <c r="B767">
        <v>99</v>
      </c>
    </row>
    <row r="768" spans="1:2" x14ac:dyDescent="0.2">
      <c r="A768" t="s">
        <v>18</v>
      </c>
      <c r="B768">
        <v>48</v>
      </c>
    </row>
    <row r="769" spans="1:2" x14ac:dyDescent="0.2">
      <c r="A769" t="s">
        <v>18</v>
      </c>
      <c r="B769">
        <v>77</v>
      </c>
    </row>
    <row r="770" spans="1:2" x14ac:dyDescent="0.2">
      <c r="A770" t="s">
        <v>18</v>
      </c>
      <c r="B770">
        <v>95</v>
      </c>
    </row>
    <row r="771" spans="1:2" x14ac:dyDescent="0.2">
      <c r="A771" t="s">
        <v>18</v>
      </c>
      <c r="B771">
        <v>100</v>
      </c>
    </row>
    <row r="772" spans="1:2" x14ac:dyDescent="0.2">
      <c r="A772" t="s">
        <v>18</v>
      </c>
      <c r="B772">
        <v>54</v>
      </c>
    </row>
    <row r="773" spans="1:2" x14ac:dyDescent="0.2">
      <c r="A773" t="s">
        <v>18</v>
      </c>
      <c r="B773">
        <v>68</v>
      </c>
    </row>
    <row r="774" spans="1:2" x14ac:dyDescent="0.2">
      <c r="A774" t="s">
        <v>18</v>
      </c>
      <c r="B774">
        <v>22</v>
      </c>
    </row>
    <row r="775" spans="1:2" x14ac:dyDescent="0.2">
      <c r="A775" t="s">
        <v>18</v>
      </c>
      <c r="B775">
        <v>84</v>
      </c>
    </row>
    <row r="776" spans="1:2" x14ac:dyDescent="0.2">
      <c r="A776" t="s">
        <v>18</v>
      </c>
      <c r="B776">
        <v>46</v>
      </c>
    </row>
    <row r="777" spans="1:2" x14ac:dyDescent="0.2">
      <c r="A777" t="s">
        <v>18</v>
      </c>
      <c r="B777">
        <v>53</v>
      </c>
    </row>
    <row r="778" spans="1:2" x14ac:dyDescent="0.2">
      <c r="A778" t="s">
        <v>18</v>
      </c>
      <c r="B778">
        <v>60</v>
      </c>
    </row>
    <row r="779" spans="1:2" x14ac:dyDescent="0.2">
      <c r="A779" t="s">
        <v>18</v>
      </c>
      <c r="B779">
        <v>32</v>
      </c>
    </row>
    <row r="780" spans="1:2" x14ac:dyDescent="0.2">
      <c r="A780" t="s">
        <v>18</v>
      </c>
      <c r="B780">
        <v>50</v>
      </c>
    </row>
    <row r="781" spans="1:2" x14ac:dyDescent="0.2">
      <c r="A781" t="s">
        <v>18</v>
      </c>
      <c r="B781">
        <v>94</v>
      </c>
    </row>
    <row r="782" spans="1:2" x14ac:dyDescent="0.2">
      <c r="A782" t="s">
        <v>18</v>
      </c>
      <c r="B782">
        <v>26</v>
      </c>
    </row>
    <row r="783" spans="1:2" x14ac:dyDescent="0.2">
      <c r="A783" t="s">
        <v>18</v>
      </c>
      <c r="B783">
        <v>44</v>
      </c>
    </row>
    <row r="784" spans="1:2" x14ac:dyDescent="0.2">
      <c r="A784" t="s">
        <v>18</v>
      </c>
      <c r="B784">
        <v>57</v>
      </c>
    </row>
    <row r="785" spans="1:2" x14ac:dyDescent="0.2">
      <c r="A785" t="s">
        <v>18</v>
      </c>
      <c r="B785">
        <v>65</v>
      </c>
    </row>
    <row r="786" spans="1:2" x14ac:dyDescent="0.2">
      <c r="A786" t="s">
        <v>18</v>
      </c>
      <c r="B786">
        <v>72</v>
      </c>
    </row>
    <row r="787" spans="1:2" x14ac:dyDescent="0.2">
      <c r="A787" t="s">
        <v>18</v>
      </c>
      <c r="B787">
        <v>62</v>
      </c>
    </row>
    <row r="788" spans="1:2" x14ac:dyDescent="0.2">
      <c r="A788" t="s">
        <v>18</v>
      </c>
      <c r="B788">
        <v>21</v>
      </c>
    </row>
    <row r="789" spans="1:2" x14ac:dyDescent="0.2">
      <c r="A789" t="s">
        <v>18</v>
      </c>
      <c r="B789">
        <v>85</v>
      </c>
    </row>
    <row r="790" spans="1:2" x14ac:dyDescent="0.2">
      <c r="A790" t="s">
        <v>18</v>
      </c>
      <c r="B790">
        <v>51</v>
      </c>
    </row>
    <row r="791" spans="1:2" x14ac:dyDescent="0.2">
      <c r="A791" t="s">
        <v>18</v>
      </c>
      <c r="B791">
        <v>84</v>
      </c>
    </row>
    <row r="792" spans="1:2" x14ac:dyDescent="0.2">
      <c r="A792" t="s">
        <v>18</v>
      </c>
      <c r="B792">
        <v>37</v>
      </c>
    </row>
    <row r="793" spans="1:2" x14ac:dyDescent="0.2">
      <c r="A793" t="s">
        <v>18</v>
      </c>
      <c r="B793">
        <v>44</v>
      </c>
    </row>
    <row r="794" spans="1:2" x14ac:dyDescent="0.2">
      <c r="A794" t="s">
        <v>18</v>
      </c>
      <c r="B794">
        <v>45</v>
      </c>
    </row>
    <row r="795" spans="1:2" x14ac:dyDescent="0.2">
      <c r="A795" t="s">
        <v>18</v>
      </c>
      <c r="B795">
        <v>35</v>
      </c>
    </row>
    <row r="796" spans="1:2" x14ac:dyDescent="0.2">
      <c r="A796" t="s">
        <v>18</v>
      </c>
      <c r="B796">
        <v>50</v>
      </c>
    </row>
    <row r="797" spans="1:2" x14ac:dyDescent="0.2">
      <c r="A797" t="s">
        <v>18</v>
      </c>
      <c r="B797">
        <v>26</v>
      </c>
    </row>
    <row r="798" spans="1:2" x14ac:dyDescent="0.2">
      <c r="A798" t="s">
        <v>18</v>
      </c>
      <c r="B798">
        <v>78</v>
      </c>
    </row>
    <row r="799" spans="1:2" x14ac:dyDescent="0.2">
      <c r="A799" t="s">
        <v>18</v>
      </c>
      <c r="B799">
        <v>82</v>
      </c>
    </row>
    <row r="800" spans="1:2" x14ac:dyDescent="0.2">
      <c r="A800" t="s">
        <v>18</v>
      </c>
      <c r="B800">
        <v>39</v>
      </c>
    </row>
    <row r="801" spans="1:2" x14ac:dyDescent="0.2">
      <c r="A801" t="s">
        <v>18</v>
      </c>
      <c r="B801">
        <v>55</v>
      </c>
    </row>
    <row r="802" spans="1:2" x14ac:dyDescent="0.2">
      <c r="A802" t="s">
        <v>18</v>
      </c>
      <c r="B802">
        <v>20</v>
      </c>
    </row>
    <row r="803" spans="1:2" x14ac:dyDescent="0.2">
      <c r="A803" t="s">
        <v>18</v>
      </c>
      <c r="B803">
        <v>29</v>
      </c>
    </row>
    <row r="804" spans="1:2" x14ac:dyDescent="0.2">
      <c r="A804" t="s">
        <v>18</v>
      </c>
      <c r="B804">
        <v>41</v>
      </c>
    </row>
    <row r="805" spans="1:2" x14ac:dyDescent="0.2">
      <c r="A805" t="s">
        <v>18</v>
      </c>
      <c r="B805">
        <v>38</v>
      </c>
    </row>
    <row r="806" spans="1:2" x14ac:dyDescent="0.2">
      <c r="A806" t="s">
        <v>18</v>
      </c>
      <c r="B806">
        <v>47</v>
      </c>
    </row>
    <row r="807" spans="1:2" x14ac:dyDescent="0.2">
      <c r="A807" t="s">
        <v>18</v>
      </c>
      <c r="B807">
        <v>30</v>
      </c>
    </row>
    <row r="808" spans="1:2" x14ac:dyDescent="0.2">
      <c r="A808" t="s">
        <v>18</v>
      </c>
      <c r="B808">
        <v>56</v>
      </c>
    </row>
    <row r="809" spans="1:2" x14ac:dyDescent="0.2">
      <c r="A809" t="s">
        <v>18</v>
      </c>
      <c r="B809">
        <v>89</v>
      </c>
    </row>
    <row r="810" spans="1:2" x14ac:dyDescent="0.2">
      <c r="A810" t="s">
        <v>18</v>
      </c>
      <c r="B810">
        <v>96</v>
      </c>
    </row>
    <row r="811" spans="1:2" x14ac:dyDescent="0.2">
      <c r="A811" t="s">
        <v>18</v>
      </c>
      <c r="B811">
        <v>81</v>
      </c>
    </row>
    <row r="812" spans="1:2" x14ac:dyDescent="0.2">
      <c r="A812" t="s">
        <v>18</v>
      </c>
      <c r="B812">
        <v>83</v>
      </c>
    </row>
    <row r="813" spans="1:2" x14ac:dyDescent="0.2">
      <c r="A813" t="s">
        <v>18</v>
      </c>
      <c r="B813">
        <v>35</v>
      </c>
    </row>
    <row r="814" spans="1:2" x14ac:dyDescent="0.2">
      <c r="A814" t="s">
        <v>18</v>
      </c>
      <c r="B814">
        <v>56</v>
      </c>
    </row>
    <row r="815" spans="1:2" x14ac:dyDescent="0.2">
      <c r="A815" t="s">
        <v>18</v>
      </c>
      <c r="B815">
        <v>45</v>
      </c>
    </row>
    <row r="816" spans="1:2" x14ac:dyDescent="0.2">
      <c r="A816" t="s">
        <v>18</v>
      </c>
      <c r="B816">
        <v>62</v>
      </c>
    </row>
    <row r="817" spans="1:2" x14ac:dyDescent="0.2">
      <c r="A817" t="s">
        <v>18</v>
      </c>
      <c r="B817">
        <v>84</v>
      </c>
    </row>
    <row r="818" spans="1:2" x14ac:dyDescent="0.2">
      <c r="A818" t="s">
        <v>18</v>
      </c>
      <c r="B818">
        <v>24</v>
      </c>
    </row>
    <row r="819" spans="1:2" x14ac:dyDescent="0.2">
      <c r="A819" t="s">
        <v>18</v>
      </c>
      <c r="B819">
        <v>21</v>
      </c>
    </row>
    <row r="820" spans="1:2" x14ac:dyDescent="0.2">
      <c r="A820" t="s">
        <v>18</v>
      </c>
      <c r="B820">
        <v>91</v>
      </c>
    </row>
    <row r="821" spans="1:2" x14ac:dyDescent="0.2">
      <c r="A821" t="s">
        <v>18</v>
      </c>
      <c r="B821">
        <v>36</v>
      </c>
    </row>
    <row r="822" spans="1:2" x14ac:dyDescent="0.2">
      <c r="A822" t="s">
        <v>18</v>
      </c>
      <c r="B822">
        <v>39</v>
      </c>
    </row>
    <row r="823" spans="1:2" x14ac:dyDescent="0.2">
      <c r="A823" t="s">
        <v>18</v>
      </c>
      <c r="B823">
        <v>39</v>
      </c>
    </row>
    <row r="824" spans="1:2" x14ac:dyDescent="0.2">
      <c r="A824" t="s">
        <v>18</v>
      </c>
      <c r="B824">
        <v>59</v>
      </c>
    </row>
    <row r="825" spans="1:2" x14ac:dyDescent="0.2">
      <c r="A825" t="s">
        <v>18</v>
      </c>
      <c r="B825">
        <v>27</v>
      </c>
    </row>
    <row r="826" spans="1:2" x14ac:dyDescent="0.2">
      <c r="A826" t="s">
        <v>18</v>
      </c>
      <c r="B826">
        <v>94</v>
      </c>
    </row>
    <row r="827" spans="1:2" x14ac:dyDescent="0.2">
      <c r="A827" t="s">
        <v>18</v>
      </c>
      <c r="B827">
        <v>94</v>
      </c>
    </row>
    <row r="828" spans="1:2" x14ac:dyDescent="0.2">
      <c r="A828" t="s">
        <v>18</v>
      </c>
      <c r="B828">
        <v>94</v>
      </c>
    </row>
    <row r="829" spans="1:2" x14ac:dyDescent="0.2">
      <c r="A829" t="s">
        <v>18</v>
      </c>
      <c r="B829">
        <v>51</v>
      </c>
    </row>
    <row r="830" spans="1:2" x14ac:dyDescent="0.2">
      <c r="A830" t="s">
        <v>18</v>
      </c>
      <c r="B830">
        <v>62</v>
      </c>
    </row>
    <row r="831" spans="1:2" x14ac:dyDescent="0.2">
      <c r="A831" t="s">
        <v>18</v>
      </c>
      <c r="B831">
        <v>57</v>
      </c>
    </row>
    <row r="832" spans="1:2" x14ac:dyDescent="0.2">
      <c r="A832" t="s">
        <v>18</v>
      </c>
      <c r="B832">
        <v>76</v>
      </c>
    </row>
    <row r="833" spans="1:2" x14ac:dyDescent="0.2">
      <c r="A833" t="s">
        <v>18</v>
      </c>
      <c r="B833">
        <v>63</v>
      </c>
    </row>
    <row r="834" spans="1:2" x14ac:dyDescent="0.2">
      <c r="A834" t="s">
        <v>18</v>
      </c>
      <c r="B834">
        <v>80</v>
      </c>
    </row>
    <row r="835" spans="1:2" x14ac:dyDescent="0.2">
      <c r="A835" t="s">
        <v>18</v>
      </c>
      <c r="B835">
        <v>68</v>
      </c>
    </row>
    <row r="836" spans="1:2" x14ac:dyDescent="0.2">
      <c r="A836" t="s">
        <v>18</v>
      </c>
      <c r="B836">
        <v>89</v>
      </c>
    </row>
    <row r="837" spans="1:2" x14ac:dyDescent="0.2">
      <c r="A837" t="s">
        <v>18</v>
      </c>
      <c r="B837">
        <v>26</v>
      </c>
    </row>
    <row r="838" spans="1:2" x14ac:dyDescent="0.2">
      <c r="A838" t="s">
        <v>18</v>
      </c>
      <c r="B838">
        <v>90</v>
      </c>
    </row>
    <row r="839" spans="1:2" x14ac:dyDescent="0.2">
      <c r="A839" t="s">
        <v>18</v>
      </c>
      <c r="B839">
        <v>28</v>
      </c>
    </row>
    <row r="840" spans="1:2" x14ac:dyDescent="0.2">
      <c r="A840" t="s">
        <v>18</v>
      </c>
      <c r="B840">
        <v>29</v>
      </c>
    </row>
    <row r="841" spans="1:2" x14ac:dyDescent="0.2">
      <c r="A841" t="s">
        <v>18</v>
      </c>
      <c r="B841">
        <v>31</v>
      </c>
    </row>
    <row r="842" spans="1:2" x14ac:dyDescent="0.2">
      <c r="A842" t="s">
        <v>18</v>
      </c>
      <c r="B842">
        <v>24</v>
      </c>
    </row>
    <row r="843" spans="1:2" x14ac:dyDescent="0.2">
      <c r="A843" t="s">
        <v>18</v>
      </c>
      <c r="B843">
        <v>88</v>
      </c>
    </row>
    <row r="844" spans="1:2" x14ac:dyDescent="0.2">
      <c r="A844" t="s">
        <v>18</v>
      </c>
      <c r="B844">
        <v>87</v>
      </c>
    </row>
    <row r="845" spans="1:2" x14ac:dyDescent="0.2">
      <c r="A845" t="s">
        <v>18</v>
      </c>
      <c r="B845">
        <v>80</v>
      </c>
    </row>
    <row r="846" spans="1:2" x14ac:dyDescent="0.2">
      <c r="A846" t="s">
        <v>18</v>
      </c>
      <c r="B846">
        <v>48</v>
      </c>
    </row>
    <row r="847" spans="1:2" x14ac:dyDescent="0.2">
      <c r="A847" t="s">
        <v>18</v>
      </c>
      <c r="B847">
        <v>21</v>
      </c>
    </row>
    <row r="848" spans="1:2" x14ac:dyDescent="0.2">
      <c r="A848" t="s">
        <v>18</v>
      </c>
      <c r="B848">
        <v>72</v>
      </c>
    </row>
    <row r="849" spans="1:2" x14ac:dyDescent="0.2">
      <c r="A849" t="s">
        <v>18</v>
      </c>
      <c r="B849">
        <v>44</v>
      </c>
    </row>
    <row r="850" spans="1:2" x14ac:dyDescent="0.2">
      <c r="A850" t="s">
        <v>18</v>
      </c>
      <c r="B850">
        <v>73</v>
      </c>
    </row>
    <row r="851" spans="1:2" x14ac:dyDescent="0.2">
      <c r="A851" t="s">
        <v>18</v>
      </c>
      <c r="B851">
        <v>61</v>
      </c>
    </row>
    <row r="852" spans="1:2" x14ac:dyDescent="0.2">
      <c r="A852" t="s">
        <v>18</v>
      </c>
      <c r="B852">
        <v>20</v>
      </c>
    </row>
    <row r="853" spans="1:2" x14ac:dyDescent="0.2">
      <c r="A853" t="s">
        <v>18</v>
      </c>
      <c r="B853">
        <v>86</v>
      </c>
    </row>
    <row r="854" spans="1:2" x14ac:dyDescent="0.2">
      <c r="A854" t="s">
        <v>18</v>
      </c>
      <c r="B854">
        <v>60</v>
      </c>
    </row>
    <row r="855" spans="1:2" x14ac:dyDescent="0.2">
      <c r="A855" t="s">
        <v>18</v>
      </c>
      <c r="B855">
        <v>43</v>
      </c>
    </row>
    <row r="856" spans="1:2" x14ac:dyDescent="0.2">
      <c r="A856" t="s">
        <v>18</v>
      </c>
      <c r="B856">
        <v>44</v>
      </c>
    </row>
    <row r="857" spans="1:2" x14ac:dyDescent="0.2">
      <c r="A857" t="s">
        <v>18</v>
      </c>
      <c r="B857">
        <v>76</v>
      </c>
    </row>
    <row r="858" spans="1:2" x14ac:dyDescent="0.2">
      <c r="A858" t="s">
        <v>18</v>
      </c>
      <c r="B858">
        <v>33</v>
      </c>
    </row>
    <row r="859" spans="1:2" x14ac:dyDescent="0.2">
      <c r="A859" t="s">
        <v>18</v>
      </c>
      <c r="B859">
        <v>60</v>
      </c>
    </row>
    <row r="860" spans="1:2" x14ac:dyDescent="0.2">
      <c r="A860" t="s">
        <v>18</v>
      </c>
      <c r="B860">
        <v>26</v>
      </c>
    </row>
    <row r="861" spans="1:2" x14ac:dyDescent="0.2">
      <c r="A861" t="s">
        <v>18</v>
      </c>
      <c r="B861">
        <v>73</v>
      </c>
    </row>
    <row r="862" spans="1:2" x14ac:dyDescent="0.2">
      <c r="A862" t="s">
        <v>18</v>
      </c>
      <c r="B862">
        <v>87</v>
      </c>
    </row>
    <row r="863" spans="1:2" x14ac:dyDescent="0.2">
      <c r="A863" t="s">
        <v>18</v>
      </c>
      <c r="B863">
        <v>100</v>
      </c>
    </row>
    <row r="864" spans="1:2" x14ac:dyDescent="0.2">
      <c r="A864" t="s">
        <v>18</v>
      </c>
      <c r="B864">
        <v>84</v>
      </c>
    </row>
    <row r="865" spans="1:2" x14ac:dyDescent="0.2">
      <c r="A865" t="s">
        <v>18</v>
      </c>
      <c r="B865">
        <v>41</v>
      </c>
    </row>
    <row r="866" spans="1:2" x14ac:dyDescent="0.2">
      <c r="A866" t="s">
        <v>18</v>
      </c>
      <c r="B866">
        <v>59</v>
      </c>
    </row>
    <row r="867" spans="1:2" x14ac:dyDescent="0.2">
      <c r="A867" t="s">
        <v>18</v>
      </c>
      <c r="B867">
        <v>26</v>
      </c>
    </row>
    <row r="868" spans="1:2" x14ac:dyDescent="0.2">
      <c r="A868" t="s">
        <v>18</v>
      </c>
      <c r="B868">
        <v>69</v>
      </c>
    </row>
    <row r="869" spans="1:2" x14ac:dyDescent="0.2">
      <c r="A869" t="s">
        <v>18</v>
      </c>
      <c r="B869">
        <v>20</v>
      </c>
    </row>
    <row r="870" spans="1:2" x14ac:dyDescent="0.2">
      <c r="A870" t="s">
        <v>18</v>
      </c>
      <c r="B870">
        <v>83</v>
      </c>
    </row>
    <row r="871" spans="1:2" x14ac:dyDescent="0.2">
      <c r="A871" t="s">
        <v>18</v>
      </c>
      <c r="B871">
        <v>54</v>
      </c>
    </row>
    <row r="872" spans="1:2" x14ac:dyDescent="0.2">
      <c r="A872" t="s">
        <v>18</v>
      </c>
      <c r="B872">
        <v>66</v>
      </c>
    </row>
    <row r="873" spans="1:2" x14ac:dyDescent="0.2">
      <c r="A873" t="s">
        <v>18</v>
      </c>
      <c r="B873">
        <v>42</v>
      </c>
    </row>
    <row r="874" spans="1:2" x14ac:dyDescent="0.2">
      <c r="A874" t="s">
        <v>18</v>
      </c>
      <c r="B874">
        <v>33</v>
      </c>
    </row>
    <row r="875" spans="1:2" x14ac:dyDescent="0.2">
      <c r="A875" t="s">
        <v>18</v>
      </c>
      <c r="B875">
        <v>77</v>
      </c>
    </row>
    <row r="876" spans="1:2" x14ac:dyDescent="0.2">
      <c r="A876" t="s">
        <v>18</v>
      </c>
      <c r="B876">
        <v>65</v>
      </c>
    </row>
    <row r="877" spans="1:2" x14ac:dyDescent="0.2">
      <c r="A877" t="s">
        <v>18</v>
      </c>
      <c r="B877">
        <v>39</v>
      </c>
    </row>
    <row r="878" spans="1:2" x14ac:dyDescent="0.2">
      <c r="A878" t="s">
        <v>18</v>
      </c>
      <c r="B878">
        <v>51</v>
      </c>
    </row>
    <row r="879" spans="1:2" x14ac:dyDescent="0.2">
      <c r="A879" t="s">
        <v>18</v>
      </c>
      <c r="B879">
        <v>65</v>
      </c>
    </row>
    <row r="880" spans="1:2" x14ac:dyDescent="0.2">
      <c r="A880" t="s">
        <v>18</v>
      </c>
      <c r="B880">
        <v>89</v>
      </c>
    </row>
    <row r="881" spans="1:2" x14ac:dyDescent="0.2">
      <c r="A881" t="s">
        <v>18</v>
      </c>
      <c r="B881">
        <v>76</v>
      </c>
    </row>
    <row r="882" spans="1:2" x14ac:dyDescent="0.2">
      <c r="A882" t="s">
        <v>18</v>
      </c>
      <c r="B882">
        <v>75</v>
      </c>
    </row>
    <row r="883" spans="1:2" x14ac:dyDescent="0.2">
      <c r="A883" t="s">
        <v>18</v>
      </c>
      <c r="B883">
        <v>61</v>
      </c>
    </row>
    <row r="884" spans="1:2" x14ac:dyDescent="0.2">
      <c r="A884" t="s">
        <v>18</v>
      </c>
      <c r="B884">
        <v>35</v>
      </c>
    </row>
    <row r="885" spans="1:2" x14ac:dyDescent="0.2">
      <c r="A885" t="s">
        <v>18</v>
      </c>
      <c r="B885">
        <v>37</v>
      </c>
    </row>
    <row r="886" spans="1:2" x14ac:dyDescent="0.2">
      <c r="A886" t="s">
        <v>18</v>
      </c>
      <c r="B886">
        <v>91</v>
      </c>
    </row>
    <row r="887" spans="1:2" x14ac:dyDescent="0.2">
      <c r="A887" t="s">
        <v>18</v>
      </c>
      <c r="B887">
        <v>99</v>
      </c>
    </row>
    <row r="888" spans="1:2" x14ac:dyDescent="0.2">
      <c r="A888" t="s">
        <v>18</v>
      </c>
      <c r="B888">
        <v>54</v>
      </c>
    </row>
    <row r="889" spans="1:2" x14ac:dyDescent="0.2">
      <c r="A889" t="s">
        <v>18</v>
      </c>
      <c r="B889">
        <v>47</v>
      </c>
    </row>
    <row r="890" spans="1:2" x14ac:dyDescent="0.2">
      <c r="A890" t="s">
        <v>18</v>
      </c>
      <c r="B890">
        <v>77</v>
      </c>
    </row>
    <row r="891" spans="1:2" x14ac:dyDescent="0.2">
      <c r="A891" t="s">
        <v>18</v>
      </c>
      <c r="B891">
        <v>84</v>
      </c>
    </row>
    <row r="892" spans="1:2" x14ac:dyDescent="0.2">
      <c r="A892" t="s">
        <v>18</v>
      </c>
      <c r="B892">
        <v>51</v>
      </c>
    </row>
    <row r="893" spans="1:2" x14ac:dyDescent="0.2">
      <c r="A893" t="s">
        <v>18</v>
      </c>
      <c r="B893">
        <v>26</v>
      </c>
    </row>
    <row r="894" spans="1:2" x14ac:dyDescent="0.2">
      <c r="A894" t="s">
        <v>18</v>
      </c>
      <c r="B894">
        <v>64</v>
      </c>
    </row>
    <row r="895" spans="1:2" x14ac:dyDescent="0.2">
      <c r="A895" t="s">
        <v>18</v>
      </c>
      <c r="B895">
        <v>51</v>
      </c>
    </row>
    <row r="896" spans="1:2" x14ac:dyDescent="0.2">
      <c r="A896" t="s">
        <v>18</v>
      </c>
      <c r="B896">
        <v>60</v>
      </c>
    </row>
    <row r="897" spans="1:2" x14ac:dyDescent="0.2">
      <c r="A897" t="s">
        <v>18</v>
      </c>
      <c r="B897">
        <v>69</v>
      </c>
    </row>
    <row r="898" spans="1:2" x14ac:dyDescent="0.2">
      <c r="A898" t="s">
        <v>18</v>
      </c>
      <c r="B898">
        <v>29</v>
      </c>
    </row>
    <row r="899" spans="1:2" x14ac:dyDescent="0.2">
      <c r="A899" t="s">
        <v>18</v>
      </c>
      <c r="B899">
        <v>91</v>
      </c>
    </row>
    <row r="900" spans="1:2" x14ac:dyDescent="0.2">
      <c r="A900" t="s">
        <v>18</v>
      </c>
      <c r="B900">
        <v>70</v>
      </c>
    </row>
    <row r="901" spans="1:2" x14ac:dyDescent="0.2">
      <c r="A901" t="s">
        <v>18</v>
      </c>
      <c r="B901">
        <v>58</v>
      </c>
    </row>
    <row r="902" spans="1:2" x14ac:dyDescent="0.2">
      <c r="A902" t="s">
        <v>18</v>
      </c>
      <c r="B902">
        <v>98</v>
      </c>
    </row>
    <row r="903" spans="1:2" x14ac:dyDescent="0.2">
      <c r="A903" t="s">
        <v>18</v>
      </c>
      <c r="B903">
        <v>68</v>
      </c>
    </row>
    <row r="904" spans="1:2" x14ac:dyDescent="0.2">
      <c r="A904" t="s">
        <v>18</v>
      </c>
      <c r="B904">
        <v>44</v>
      </c>
    </row>
    <row r="905" spans="1:2" x14ac:dyDescent="0.2">
      <c r="A905" t="s">
        <v>18</v>
      </c>
      <c r="B905">
        <v>45</v>
      </c>
    </row>
    <row r="906" spans="1:2" x14ac:dyDescent="0.2">
      <c r="A906" t="s">
        <v>18</v>
      </c>
      <c r="B906">
        <v>99</v>
      </c>
    </row>
    <row r="907" spans="1:2" x14ac:dyDescent="0.2">
      <c r="A907" t="s">
        <v>18</v>
      </c>
      <c r="B907">
        <v>68</v>
      </c>
    </row>
    <row r="908" spans="1:2" x14ac:dyDescent="0.2">
      <c r="A908" t="s">
        <v>18</v>
      </c>
      <c r="B908">
        <v>56</v>
      </c>
    </row>
    <row r="909" spans="1:2" x14ac:dyDescent="0.2">
      <c r="A909" t="s">
        <v>18</v>
      </c>
      <c r="B909">
        <v>43</v>
      </c>
    </row>
    <row r="910" spans="1:2" x14ac:dyDescent="0.2">
      <c r="A910" t="s">
        <v>18</v>
      </c>
      <c r="B910">
        <v>99</v>
      </c>
    </row>
    <row r="911" spans="1:2" x14ac:dyDescent="0.2">
      <c r="A911" t="s">
        <v>18</v>
      </c>
      <c r="B911">
        <v>56</v>
      </c>
    </row>
    <row r="912" spans="1:2" x14ac:dyDescent="0.2">
      <c r="A912" t="s">
        <v>18</v>
      </c>
      <c r="B912">
        <v>25</v>
      </c>
    </row>
    <row r="913" spans="1:2" x14ac:dyDescent="0.2">
      <c r="A913" t="s">
        <v>18</v>
      </c>
      <c r="B913">
        <v>74</v>
      </c>
    </row>
    <row r="914" spans="1:2" x14ac:dyDescent="0.2">
      <c r="A914" t="s">
        <v>18</v>
      </c>
      <c r="B914">
        <v>56</v>
      </c>
    </row>
    <row r="915" spans="1:2" x14ac:dyDescent="0.2">
      <c r="A915" t="s">
        <v>18</v>
      </c>
      <c r="B915">
        <v>47</v>
      </c>
    </row>
    <row r="916" spans="1:2" x14ac:dyDescent="0.2">
      <c r="A916" t="s">
        <v>18</v>
      </c>
      <c r="B916">
        <v>67</v>
      </c>
    </row>
    <row r="917" spans="1:2" x14ac:dyDescent="0.2">
      <c r="A917" t="s">
        <v>18</v>
      </c>
      <c r="B917">
        <v>22</v>
      </c>
    </row>
    <row r="918" spans="1:2" x14ac:dyDescent="0.2">
      <c r="A918" t="s">
        <v>18</v>
      </c>
      <c r="B918">
        <v>34</v>
      </c>
    </row>
    <row r="919" spans="1:2" x14ac:dyDescent="0.2">
      <c r="A919" t="s">
        <v>18</v>
      </c>
      <c r="B919">
        <v>64</v>
      </c>
    </row>
    <row r="920" spans="1:2" x14ac:dyDescent="0.2">
      <c r="A920" t="s">
        <v>18</v>
      </c>
      <c r="B920">
        <v>42</v>
      </c>
    </row>
    <row r="921" spans="1:2" x14ac:dyDescent="0.2">
      <c r="A921" t="s">
        <v>18</v>
      </c>
      <c r="B921">
        <v>82</v>
      </c>
    </row>
    <row r="922" spans="1:2" x14ac:dyDescent="0.2">
      <c r="A922" t="s">
        <v>18</v>
      </c>
      <c r="B922">
        <v>81</v>
      </c>
    </row>
    <row r="923" spans="1:2" x14ac:dyDescent="0.2">
      <c r="A923" t="s">
        <v>18</v>
      </c>
      <c r="B923">
        <v>24</v>
      </c>
    </row>
    <row r="924" spans="1:2" x14ac:dyDescent="0.2">
      <c r="A924" t="s">
        <v>18</v>
      </c>
      <c r="B924">
        <v>60</v>
      </c>
    </row>
    <row r="925" spans="1:2" x14ac:dyDescent="0.2">
      <c r="A925" t="s">
        <v>18</v>
      </c>
      <c r="B925">
        <v>24</v>
      </c>
    </row>
    <row r="926" spans="1:2" x14ac:dyDescent="0.2">
      <c r="A926" t="s">
        <v>18</v>
      </c>
      <c r="B926">
        <v>78</v>
      </c>
    </row>
    <row r="927" spans="1:2" x14ac:dyDescent="0.2">
      <c r="A927" t="s">
        <v>18</v>
      </c>
      <c r="B927">
        <v>88</v>
      </c>
    </row>
    <row r="928" spans="1:2" x14ac:dyDescent="0.2">
      <c r="A928" t="s">
        <v>18</v>
      </c>
      <c r="B928">
        <v>63</v>
      </c>
    </row>
    <row r="929" spans="1:2" x14ac:dyDescent="0.2">
      <c r="A929" t="s">
        <v>18</v>
      </c>
      <c r="B929">
        <v>78</v>
      </c>
    </row>
    <row r="930" spans="1:2" x14ac:dyDescent="0.2">
      <c r="A930" t="s">
        <v>18</v>
      </c>
      <c r="B930">
        <v>37</v>
      </c>
    </row>
    <row r="931" spans="1:2" x14ac:dyDescent="0.2">
      <c r="A931" t="s">
        <v>18</v>
      </c>
      <c r="B931">
        <v>94</v>
      </c>
    </row>
    <row r="932" spans="1:2" x14ac:dyDescent="0.2">
      <c r="A932" t="s">
        <v>18</v>
      </c>
      <c r="B932">
        <v>78</v>
      </c>
    </row>
    <row r="933" spans="1:2" x14ac:dyDescent="0.2">
      <c r="A933" t="s">
        <v>18</v>
      </c>
      <c r="B933">
        <v>36</v>
      </c>
    </row>
    <row r="934" spans="1:2" x14ac:dyDescent="0.2">
      <c r="A934" t="s">
        <v>18</v>
      </c>
      <c r="B934">
        <v>24</v>
      </c>
    </row>
    <row r="935" spans="1:2" x14ac:dyDescent="0.2">
      <c r="A935" t="s">
        <v>18</v>
      </c>
      <c r="B935">
        <v>84</v>
      </c>
    </row>
    <row r="936" spans="1:2" x14ac:dyDescent="0.2">
      <c r="A936" t="s">
        <v>18</v>
      </c>
      <c r="B936">
        <v>47</v>
      </c>
    </row>
    <row r="937" spans="1:2" x14ac:dyDescent="0.2">
      <c r="A937" t="s">
        <v>18</v>
      </c>
      <c r="B937">
        <v>51</v>
      </c>
    </row>
    <row r="938" spans="1:2" x14ac:dyDescent="0.2">
      <c r="A938" t="s">
        <v>18</v>
      </c>
      <c r="B938">
        <v>84</v>
      </c>
    </row>
    <row r="939" spans="1:2" x14ac:dyDescent="0.2">
      <c r="A939" t="s">
        <v>18</v>
      </c>
      <c r="B939">
        <v>24</v>
      </c>
    </row>
    <row r="940" spans="1:2" x14ac:dyDescent="0.2">
      <c r="A940" t="s">
        <v>18</v>
      </c>
      <c r="B940">
        <v>97</v>
      </c>
    </row>
    <row r="941" spans="1:2" x14ac:dyDescent="0.2">
      <c r="A941" t="s">
        <v>18</v>
      </c>
      <c r="B941">
        <v>89</v>
      </c>
    </row>
    <row r="942" spans="1:2" x14ac:dyDescent="0.2">
      <c r="A942" t="s">
        <v>18</v>
      </c>
      <c r="B942">
        <v>44</v>
      </c>
    </row>
    <row r="943" spans="1:2" x14ac:dyDescent="0.2">
      <c r="A943" t="s">
        <v>18</v>
      </c>
      <c r="B943">
        <v>35</v>
      </c>
    </row>
    <row r="944" spans="1:2" x14ac:dyDescent="0.2">
      <c r="A944" t="s">
        <v>18</v>
      </c>
      <c r="B944">
        <v>91</v>
      </c>
    </row>
    <row r="945" spans="1:2" x14ac:dyDescent="0.2">
      <c r="A945" t="s">
        <v>18</v>
      </c>
      <c r="B945">
        <v>63</v>
      </c>
    </row>
    <row r="946" spans="1:2" x14ac:dyDescent="0.2">
      <c r="A946" t="s">
        <v>18</v>
      </c>
      <c r="B946">
        <v>97</v>
      </c>
    </row>
    <row r="947" spans="1:2" x14ac:dyDescent="0.2">
      <c r="A947" t="s">
        <v>18</v>
      </c>
      <c r="B947">
        <v>38</v>
      </c>
    </row>
    <row r="948" spans="1:2" x14ac:dyDescent="0.2">
      <c r="A948" t="s">
        <v>18</v>
      </c>
      <c r="B948">
        <v>24</v>
      </c>
    </row>
    <row r="949" spans="1:2" x14ac:dyDescent="0.2">
      <c r="A949" t="s">
        <v>18</v>
      </c>
      <c r="B949">
        <v>32</v>
      </c>
    </row>
    <row r="950" spans="1:2" x14ac:dyDescent="0.2">
      <c r="A950" t="s">
        <v>18</v>
      </c>
      <c r="B950">
        <v>90</v>
      </c>
    </row>
    <row r="951" spans="1:2" x14ac:dyDescent="0.2">
      <c r="A951" t="s">
        <v>18</v>
      </c>
      <c r="B951">
        <v>36</v>
      </c>
    </row>
    <row r="952" spans="1:2" x14ac:dyDescent="0.2">
      <c r="A952" t="s">
        <v>18</v>
      </c>
      <c r="B952">
        <v>37</v>
      </c>
    </row>
    <row r="953" spans="1:2" x14ac:dyDescent="0.2">
      <c r="A953" t="s">
        <v>18</v>
      </c>
      <c r="B953">
        <v>51</v>
      </c>
    </row>
    <row r="954" spans="1:2" x14ac:dyDescent="0.2">
      <c r="A954" t="s">
        <v>18</v>
      </c>
      <c r="B954">
        <v>71</v>
      </c>
    </row>
    <row r="955" spans="1:2" x14ac:dyDescent="0.2">
      <c r="A955" t="s">
        <v>18</v>
      </c>
      <c r="B955">
        <v>50</v>
      </c>
    </row>
    <row r="956" spans="1:2" x14ac:dyDescent="0.2">
      <c r="A956" t="s">
        <v>18</v>
      </c>
      <c r="B956">
        <v>74</v>
      </c>
    </row>
    <row r="957" spans="1:2" x14ac:dyDescent="0.2">
      <c r="A957" t="s">
        <v>18</v>
      </c>
      <c r="B957">
        <v>75</v>
      </c>
    </row>
    <row r="958" spans="1:2" x14ac:dyDescent="0.2">
      <c r="A958" t="s">
        <v>18</v>
      </c>
      <c r="B958">
        <v>99</v>
      </c>
    </row>
    <row r="959" spans="1:2" x14ac:dyDescent="0.2">
      <c r="A959" t="s">
        <v>18</v>
      </c>
      <c r="B959">
        <v>23</v>
      </c>
    </row>
    <row r="960" spans="1:2" x14ac:dyDescent="0.2">
      <c r="A960" t="s">
        <v>18</v>
      </c>
      <c r="B960">
        <v>53</v>
      </c>
    </row>
    <row r="961" spans="1:2" x14ac:dyDescent="0.2">
      <c r="A961" t="s">
        <v>18</v>
      </c>
      <c r="B961">
        <v>99</v>
      </c>
    </row>
    <row r="962" spans="1:2" x14ac:dyDescent="0.2">
      <c r="A962" t="s">
        <v>18</v>
      </c>
      <c r="B962">
        <v>48</v>
      </c>
    </row>
    <row r="963" spans="1:2" x14ac:dyDescent="0.2">
      <c r="A963" t="s">
        <v>18</v>
      </c>
      <c r="B963">
        <v>72</v>
      </c>
    </row>
    <row r="964" spans="1:2" x14ac:dyDescent="0.2">
      <c r="A964" t="s">
        <v>18</v>
      </c>
      <c r="B964">
        <v>64</v>
      </c>
    </row>
    <row r="965" spans="1:2" x14ac:dyDescent="0.2">
      <c r="A965" t="s">
        <v>18</v>
      </c>
      <c r="B965">
        <v>63</v>
      </c>
    </row>
    <row r="966" spans="1:2" x14ac:dyDescent="0.2">
      <c r="A966" t="s">
        <v>18</v>
      </c>
      <c r="B966">
        <v>51</v>
      </c>
    </row>
    <row r="967" spans="1:2" x14ac:dyDescent="0.2">
      <c r="A967" t="s">
        <v>18</v>
      </c>
      <c r="B967">
        <v>55</v>
      </c>
    </row>
    <row r="968" spans="1:2" x14ac:dyDescent="0.2">
      <c r="A968" t="s">
        <v>18</v>
      </c>
      <c r="B968">
        <v>55</v>
      </c>
    </row>
    <row r="969" spans="1:2" x14ac:dyDescent="0.2">
      <c r="A969" t="s">
        <v>18</v>
      </c>
      <c r="B969">
        <v>26</v>
      </c>
    </row>
    <row r="970" spans="1:2" x14ac:dyDescent="0.2">
      <c r="A970" t="s">
        <v>18</v>
      </c>
      <c r="B970">
        <v>67</v>
      </c>
    </row>
    <row r="971" spans="1:2" x14ac:dyDescent="0.2">
      <c r="A971" t="s">
        <v>18</v>
      </c>
      <c r="B971">
        <v>31</v>
      </c>
    </row>
    <row r="972" spans="1:2" x14ac:dyDescent="0.2">
      <c r="A972" t="s">
        <v>18</v>
      </c>
      <c r="B972">
        <v>66</v>
      </c>
    </row>
    <row r="973" spans="1:2" x14ac:dyDescent="0.2">
      <c r="A973" t="s">
        <v>18</v>
      </c>
      <c r="B973">
        <v>67</v>
      </c>
    </row>
    <row r="974" spans="1:2" x14ac:dyDescent="0.2">
      <c r="A974" t="s">
        <v>18</v>
      </c>
      <c r="B974">
        <v>61</v>
      </c>
    </row>
    <row r="975" spans="1:2" x14ac:dyDescent="0.2">
      <c r="A975" t="s">
        <v>18</v>
      </c>
      <c r="B975">
        <v>75</v>
      </c>
    </row>
    <row r="976" spans="1:2" x14ac:dyDescent="0.2">
      <c r="A976" t="s">
        <v>18</v>
      </c>
      <c r="B976">
        <v>90</v>
      </c>
    </row>
    <row r="977" spans="1:2" x14ac:dyDescent="0.2">
      <c r="A977" t="s">
        <v>18</v>
      </c>
      <c r="B977">
        <v>40</v>
      </c>
    </row>
    <row r="978" spans="1:2" x14ac:dyDescent="0.2">
      <c r="A978" t="s">
        <v>18</v>
      </c>
      <c r="B978">
        <v>90</v>
      </c>
    </row>
    <row r="979" spans="1:2" x14ac:dyDescent="0.2">
      <c r="A979" t="s">
        <v>18</v>
      </c>
      <c r="B979">
        <v>20</v>
      </c>
    </row>
    <row r="980" spans="1:2" x14ac:dyDescent="0.2">
      <c r="A980" t="s">
        <v>18</v>
      </c>
      <c r="B980">
        <v>40</v>
      </c>
    </row>
    <row r="981" spans="1:2" x14ac:dyDescent="0.2">
      <c r="A981" t="s">
        <v>18</v>
      </c>
      <c r="B981">
        <v>33</v>
      </c>
    </row>
    <row r="982" spans="1:2" x14ac:dyDescent="0.2">
      <c r="A982" t="s">
        <v>18</v>
      </c>
      <c r="B982">
        <v>98</v>
      </c>
    </row>
    <row r="983" spans="1:2" x14ac:dyDescent="0.2">
      <c r="A983" t="s">
        <v>18</v>
      </c>
      <c r="B983">
        <v>42</v>
      </c>
    </row>
    <row r="984" spans="1:2" x14ac:dyDescent="0.2">
      <c r="A984" t="s">
        <v>18</v>
      </c>
      <c r="B984">
        <v>62</v>
      </c>
    </row>
    <row r="985" spans="1:2" x14ac:dyDescent="0.2">
      <c r="A985" t="s">
        <v>18</v>
      </c>
      <c r="B985">
        <v>45</v>
      </c>
    </row>
    <row r="986" spans="1:2" x14ac:dyDescent="0.2">
      <c r="A986" t="s">
        <v>18</v>
      </c>
      <c r="B986">
        <v>78</v>
      </c>
    </row>
    <row r="987" spans="1:2" x14ac:dyDescent="0.2">
      <c r="A987" t="s">
        <v>18</v>
      </c>
      <c r="B987">
        <v>80</v>
      </c>
    </row>
    <row r="988" spans="1:2" x14ac:dyDescent="0.2">
      <c r="A988" t="s">
        <v>18</v>
      </c>
      <c r="B988">
        <v>96</v>
      </c>
    </row>
    <row r="989" spans="1:2" x14ac:dyDescent="0.2">
      <c r="A989" t="s">
        <v>18</v>
      </c>
      <c r="B989">
        <v>47</v>
      </c>
    </row>
    <row r="990" spans="1:2" x14ac:dyDescent="0.2">
      <c r="A990" t="s">
        <v>18</v>
      </c>
      <c r="B990">
        <v>84</v>
      </c>
    </row>
    <row r="991" spans="1:2" x14ac:dyDescent="0.2">
      <c r="A991" t="s">
        <v>18</v>
      </c>
      <c r="B991">
        <v>31</v>
      </c>
    </row>
    <row r="992" spans="1:2" x14ac:dyDescent="0.2">
      <c r="A992" t="s">
        <v>18</v>
      </c>
      <c r="B992">
        <v>63</v>
      </c>
    </row>
    <row r="993" spans="1:2" x14ac:dyDescent="0.2">
      <c r="A993" t="s">
        <v>18</v>
      </c>
      <c r="B993">
        <v>97</v>
      </c>
    </row>
    <row r="994" spans="1:2" x14ac:dyDescent="0.2">
      <c r="A994" t="s">
        <v>18</v>
      </c>
      <c r="B994">
        <v>99</v>
      </c>
    </row>
    <row r="995" spans="1:2" x14ac:dyDescent="0.2">
      <c r="A995" t="s">
        <v>18</v>
      </c>
      <c r="B995">
        <v>90</v>
      </c>
    </row>
    <row r="996" spans="1:2" x14ac:dyDescent="0.2">
      <c r="A996" t="s">
        <v>18</v>
      </c>
      <c r="B996">
        <v>68</v>
      </c>
    </row>
    <row r="997" spans="1:2" x14ac:dyDescent="0.2">
      <c r="A997" t="s">
        <v>18</v>
      </c>
      <c r="B997">
        <v>80</v>
      </c>
    </row>
    <row r="998" spans="1:2" x14ac:dyDescent="0.2">
      <c r="A998" t="s">
        <v>18</v>
      </c>
      <c r="B998">
        <v>91</v>
      </c>
    </row>
    <row r="999" spans="1:2" x14ac:dyDescent="0.2">
      <c r="A999" t="s">
        <v>18</v>
      </c>
      <c r="B999">
        <v>30</v>
      </c>
    </row>
    <row r="1000" spans="1:2" x14ac:dyDescent="0.2">
      <c r="A1000" t="s">
        <v>18</v>
      </c>
      <c r="B1000">
        <v>90</v>
      </c>
    </row>
    <row r="1001" spans="1:2" x14ac:dyDescent="0.2">
      <c r="A1001" t="s">
        <v>18</v>
      </c>
      <c r="B1001">
        <v>28</v>
      </c>
    </row>
    <row r="1002" spans="1:2" x14ac:dyDescent="0.2">
      <c r="A1002" t="s">
        <v>18</v>
      </c>
      <c r="B1002">
        <v>46</v>
      </c>
    </row>
    <row r="1003" spans="1:2" x14ac:dyDescent="0.2">
      <c r="A1003" t="s">
        <v>18</v>
      </c>
      <c r="B1003">
        <v>60</v>
      </c>
    </row>
    <row r="1004" spans="1:2" x14ac:dyDescent="0.2">
      <c r="A1004" t="s">
        <v>18</v>
      </c>
      <c r="B1004">
        <v>59</v>
      </c>
    </row>
    <row r="1005" spans="1:2" x14ac:dyDescent="0.2">
      <c r="A1005" t="s">
        <v>18</v>
      </c>
      <c r="B1005">
        <v>68</v>
      </c>
    </row>
    <row r="1006" spans="1:2" x14ac:dyDescent="0.2">
      <c r="A1006" t="s">
        <v>18</v>
      </c>
      <c r="B1006">
        <v>79</v>
      </c>
    </row>
    <row r="1007" spans="1:2" x14ac:dyDescent="0.2">
      <c r="A1007" t="s">
        <v>18</v>
      </c>
      <c r="B1007">
        <v>94</v>
      </c>
    </row>
    <row r="1008" spans="1:2" x14ac:dyDescent="0.2">
      <c r="A1008" t="s">
        <v>18</v>
      </c>
      <c r="B1008">
        <v>83</v>
      </c>
    </row>
    <row r="1009" spans="1:2" x14ac:dyDescent="0.2">
      <c r="A1009" t="s">
        <v>18</v>
      </c>
      <c r="B1009">
        <v>62</v>
      </c>
    </row>
    <row r="1010" spans="1:2" x14ac:dyDescent="0.2">
      <c r="A1010" t="s">
        <v>18</v>
      </c>
      <c r="B1010">
        <v>85</v>
      </c>
    </row>
    <row r="1011" spans="1:2" x14ac:dyDescent="0.2">
      <c r="A1011" t="s">
        <v>18</v>
      </c>
      <c r="B1011">
        <v>30</v>
      </c>
    </row>
    <row r="1012" spans="1:2" x14ac:dyDescent="0.2">
      <c r="A1012" t="s">
        <v>18</v>
      </c>
      <c r="B1012">
        <v>24</v>
      </c>
    </row>
    <row r="1013" spans="1:2" x14ac:dyDescent="0.2">
      <c r="A1013" t="s">
        <v>18</v>
      </c>
      <c r="B1013">
        <v>25</v>
      </c>
    </row>
    <row r="1014" spans="1:2" x14ac:dyDescent="0.2">
      <c r="A1014" t="s">
        <v>18</v>
      </c>
      <c r="B1014">
        <v>37</v>
      </c>
    </row>
    <row r="1015" spans="1:2" x14ac:dyDescent="0.2">
      <c r="A1015" t="s">
        <v>18</v>
      </c>
      <c r="B1015">
        <v>69</v>
      </c>
    </row>
    <row r="1016" spans="1:2" x14ac:dyDescent="0.2">
      <c r="A1016" t="s">
        <v>18</v>
      </c>
      <c r="B1016">
        <v>97</v>
      </c>
    </row>
    <row r="1017" spans="1:2" x14ac:dyDescent="0.2">
      <c r="A1017" t="s">
        <v>18</v>
      </c>
      <c r="B1017">
        <v>24</v>
      </c>
    </row>
    <row r="1018" spans="1:2" x14ac:dyDescent="0.2">
      <c r="A1018" t="s">
        <v>18</v>
      </c>
      <c r="B1018">
        <v>30</v>
      </c>
    </row>
    <row r="1019" spans="1:2" x14ac:dyDescent="0.2">
      <c r="A1019" t="s">
        <v>18</v>
      </c>
      <c r="B1019">
        <v>53</v>
      </c>
    </row>
    <row r="1020" spans="1:2" x14ac:dyDescent="0.2">
      <c r="A1020" t="s">
        <v>18</v>
      </c>
      <c r="B1020">
        <v>70</v>
      </c>
    </row>
    <row r="1021" spans="1:2" x14ac:dyDescent="0.2">
      <c r="A1021" t="s">
        <v>18</v>
      </c>
      <c r="B1021">
        <v>76</v>
      </c>
    </row>
    <row r="1022" spans="1:2" x14ac:dyDescent="0.2">
      <c r="A1022" t="s">
        <v>18</v>
      </c>
      <c r="B1022">
        <v>95</v>
      </c>
    </row>
    <row r="1023" spans="1:2" x14ac:dyDescent="0.2">
      <c r="A1023" t="s">
        <v>18</v>
      </c>
      <c r="B1023">
        <v>51</v>
      </c>
    </row>
    <row r="1024" spans="1:2" x14ac:dyDescent="0.2">
      <c r="A1024" t="s">
        <v>18</v>
      </c>
      <c r="B1024">
        <v>41</v>
      </c>
    </row>
    <row r="1025" spans="1:2" x14ac:dyDescent="0.2">
      <c r="A1025" t="s">
        <v>18</v>
      </c>
      <c r="B1025">
        <v>71</v>
      </c>
    </row>
    <row r="1026" spans="1:2" x14ac:dyDescent="0.2">
      <c r="A1026" t="s">
        <v>18</v>
      </c>
      <c r="B1026">
        <v>66</v>
      </c>
    </row>
    <row r="1027" spans="1:2" x14ac:dyDescent="0.2">
      <c r="A1027" t="s">
        <v>18</v>
      </c>
      <c r="B1027">
        <v>84</v>
      </c>
    </row>
    <row r="1028" spans="1:2" x14ac:dyDescent="0.2">
      <c r="A1028" t="s">
        <v>18</v>
      </c>
      <c r="B1028">
        <v>95</v>
      </c>
    </row>
    <row r="1029" spans="1:2" x14ac:dyDescent="0.2">
      <c r="A1029" t="s">
        <v>18</v>
      </c>
      <c r="B1029">
        <v>90</v>
      </c>
    </row>
    <row r="1030" spans="1:2" x14ac:dyDescent="0.2">
      <c r="A1030" t="s">
        <v>18</v>
      </c>
      <c r="B1030">
        <v>36</v>
      </c>
    </row>
    <row r="1031" spans="1:2" x14ac:dyDescent="0.2">
      <c r="A1031" t="s">
        <v>18</v>
      </c>
      <c r="B1031">
        <v>22</v>
      </c>
    </row>
    <row r="1032" spans="1:2" x14ac:dyDescent="0.2">
      <c r="A1032" t="s">
        <v>18</v>
      </c>
      <c r="B1032">
        <v>89</v>
      </c>
    </row>
    <row r="1033" spans="1:2" x14ac:dyDescent="0.2">
      <c r="A1033" t="s">
        <v>18</v>
      </c>
      <c r="B1033">
        <v>50</v>
      </c>
    </row>
    <row r="1034" spans="1:2" x14ac:dyDescent="0.2">
      <c r="A1034" t="s">
        <v>18</v>
      </c>
      <c r="B1034">
        <v>36</v>
      </c>
    </row>
    <row r="1035" spans="1:2" x14ac:dyDescent="0.2">
      <c r="A1035" t="s">
        <v>18</v>
      </c>
      <c r="B1035">
        <v>52</v>
      </c>
    </row>
    <row r="1036" spans="1:2" x14ac:dyDescent="0.2">
      <c r="A1036" t="s">
        <v>18</v>
      </c>
      <c r="B1036">
        <v>29</v>
      </c>
    </row>
    <row r="1037" spans="1:2" x14ac:dyDescent="0.2">
      <c r="A1037" t="s">
        <v>18</v>
      </c>
      <c r="B1037">
        <v>89</v>
      </c>
    </row>
    <row r="1038" spans="1:2" x14ac:dyDescent="0.2">
      <c r="A1038" t="s">
        <v>18</v>
      </c>
      <c r="B1038">
        <v>47</v>
      </c>
    </row>
    <row r="1039" spans="1:2" x14ac:dyDescent="0.2">
      <c r="A1039" t="s">
        <v>18</v>
      </c>
      <c r="B1039">
        <v>25</v>
      </c>
    </row>
    <row r="1040" spans="1:2" x14ac:dyDescent="0.2">
      <c r="A1040" t="s">
        <v>18</v>
      </c>
      <c r="B1040">
        <v>74</v>
      </c>
    </row>
    <row r="1041" spans="1:2" x14ac:dyDescent="0.2">
      <c r="A1041" t="s">
        <v>18</v>
      </c>
      <c r="B1041">
        <v>46</v>
      </c>
    </row>
    <row r="1042" spans="1:2" x14ac:dyDescent="0.2">
      <c r="A1042" t="s">
        <v>18</v>
      </c>
      <c r="B1042">
        <v>22</v>
      </c>
    </row>
    <row r="1043" spans="1:2" x14ac:dyDescent="0.2">
      <c r="A1043" t="s">
        <v>18</v>
      </c>
      <c r="B1043">
        <v>25</v>
      </c>
    </row>
    <row r="1044" spans="1:2" x14ac:dyDescent="0.2">
      <c r="A1044" t="s">
        <v>18</v>
      </c>
      <c r="B1044">
        <v>80</v>
      </c>
    </row>
    <row r="1045" spans="1:2" x14ac:dyDescent="0.2">
      <c r="A1045" t="s">
        <v>18</v>
      </c>
      <c r="B1045">
        <v>76</v>
      </c>
    </row>
    <row r="1046" spans="1:2" x14ac:dyDescent="0.2">
      <c r="A1046" t="s">
        <v>18</v>
      </c>
      <c r="B1046">
        <v>30</v>
      </c>
    </row>
    <row r="1047" spans="1:2" x14ac:dyDescent="0.2">
      <c r="A1047" t="s">
        <v>18</v>
      </c>
      <c r="B1047">
        <v>79</v>
      </c>
    </row>
    <row r="1048" spans="1:2" x14ac:dyDescent="0.2">
      <c r="A1048" t="s">
        <v>18</v>
      </c>
      <c r="B1048">
        <v>22</v>
      </c>
    </row>
    <row r="1049" spans="1:2" x14ac:dyDescent="0.2">
      <c r="A1049" t="s">
        <v>18</v>
      </c>
      <c r="B1049">
        <v>36</v>
      </c>
    </row>
    <row r="1050" spans="1:2" x14ac:dyDescent="0.2">
      <c r="A1050" t="s">
        <v>18</v>
      </c>
      <c r="B1050">
        <v>77</v>
      </c>
    </row>
    <row r="1051" spans="1:2" x14ac:dyDescent="0.2">
      <c r="A1051" t="s">
        <v>18</v>
      </c>
      <c r="B1051">
        <v>33</v>
      </c>
    </row>
    <row r="1052" spans="1:2" x14ac:dyDescent="0.2">
      <c r="A1052" t="s">
        <v>18</v>
      </c>
      <c r="B1052">
        <v>64</v>
      </c>
    </row>
    <row r="1053" spans="1:2" x14ac:dyDescent="0.2">
      <c r="A1053" t="s">
        <v>18</v>
      </c>
      <c r="B1053">
        <v>53</v>
      </c>
    </row>
    <row r="1054" spans="1:2" x14ac:dyDescent="0.2">
      <c r="A1054" t="s">
        <v>18</v>
      </c>
      <c r="B1054">
        <v>36</v>
      </c>
    </row>
    <row r="1055" spans="1:2" x14ac:dyDescent="0.2">
      <c r="A1055" t="s">
        <v>18</v>
      </c>
      <c r="B1055">
        <v>70</v>
      </c>
    </row>
    <row r="1056" spans="1:2" x14ac:dyDescent="0.2">
      <c r="A1056" t="s">
        <v>18</v>
      </c>
      <c r="B1056">
        <v>96</v>
      </c>
    </row>
    <row r="1057" spans="1:2" x14ac:dyDescent="0.2">
      <c r="A1057" t="s">
        <v>18</v>
      </c>
      <c r="B1057">
        <v>27</v>
      </c>
    </row>
    <row r="1058" spans="1:2" x14ac:dyDescent="0.2">
      <c r="A1058" t="s">
        <v>18</v>
      </c>
      <c r="B1058">
        <v>64</v>
      </c>
    </row>
    <row r="1059" spans="1:2" x14ac:dyDescent="0.2">
      <c r="A1059" t="s">
        <v>18</v>
      </c>
      <c r="B1059">
        <v>23</v>
      </c>
    </row>
    <row r="1060" spans="1:2" x14ac:dyDescent="0.2">
      <c r="A1060" t="s">
        <v>18</v>
      </c>
      <c r="B1060">
        <v>33</v>
      </c>
    </row>
    <row r="1061" spans="1:2" x14ac:dyDescent="0.2">
      <c r="A1061" t="s">
        <v>18</v>
      </c>
      <c r="B1061">
        <v>34</v>
      </c>
    </row>
    <row r="1062" spans="1:2" x14ac:dyDescent="0.2">
      <c r="A1062" t="s">
        <v>18</v>
      </c>
      <c r="B1062">
        <v>35</v>
      </c>
    </row>
    <row r="1063" spans="1:2" x14ac:dyDescent="0.2">
      <c r="A1063" t="s">
        <v>18</v>
      </c>
      <c r="B1063">
        <v>62</v>
      </c>
    </row>
    <row r="1064" spans="1:2" x14ac:dyDescent="0.2">
      <c r="A1064" t="s">
        <v>18</v>
      </c>
      <c r="B1064">
        <v>75</v>
      </c>
    </row>
    <row r="1065" spans="1:2" x14ac:dyDescent="0.2">
      <c r="A1065" t="s">
        <v>18</v>
      </c>
      <c r="B1065">
        <v>29</v>
      </c>
    </row>
    <row r="1066" spans="1:2" x14ac:dyDescent="0.2">
      <c r="A1066" t="s">
        <v>18</v>
      </c>
      <c r="B1066">
        <v>28</v>
      </c>
    </row>
    <row r="1067" spans="1:2" x14ac:dyDescent="0.2">
      <c r="A1067" t="s">
        <v>18</v>
      </c>
      <c r="B1067">
        <v>20</v>
      </c>
    </row>
    <row r="1068" spans="1:2" x14ac:dyDescent="0.2">
      <c r="A1068" t="s">
        <v>18</v>
      </c>
      <c r="B1068">
        <v>96</v>
      </c>
    </row>
    <row r="1069" spans="1:2" x14ac:dyDescent="0.2">
      <c r="A1069" t="s">
        <v>18</v>
      </c>
      <c r="B1069">
        <v>43</v>
      </c>
    </row>
    <row r="1070" spans="1:2" x14ac:dyDescent="0.2">
      <c r="A1070" t="s">
        <v>18</v>
      </c>
      <c r="B1070">
        <v>94</v>
      </c>
    </row>
    <row r="1071" spans="1:2" x14ac:dyDescent="0.2">
      <c r="A1071" t="s">
        <v>18</v>
      </c>
      <c r="B1071">
        <v>81</v>
      </c>
    </row>
    <row r="1072" spans="1:2" x14ac:dyDescent="0.2">
      <c r="A1072" t="s">
        <v>18</v>
      </c>
      <c r="B1072">
        <v>75</v>
      </c>
    </row>
    <row r="1073" spans="1:2" x14ac:dyDescent="0.2">
      <c r="A1073" t="s">
        <v>18</v>
      </c>
      <c r="B1073">
        <v>81</v>
      </c>
    </row>
    <row r="1074" spans="1:2" x14ac:dyDescent="0.2">
      <c r="A1074" t="s">
        <v>18</v>
      </c>
      <c r="B1074">
        <v>92</v>
      </c>
    </row>
    <row r="1075" spans="1:2" x14ac:dyDescent="0.2">
      <c r="A1075" t="s">
        <v>18</v>
      </c>
      <c r="B1075">
        <v>96</v>
      </c>
    </row>
    <row r="1076" spans="1:2" x14ac:dyDescent="0.2">
      <c r="A1076" t="s">
        <v>18</v>
      </c>
      <c r="B1076">
        <v>71</v>
      </c>
    </row>
    <row r="1077" spans="1:2" x14ac:dyDescent="0.2">
      <c r="A1077" t="s">
        <v>18</v>
      </c>
      <c r="B1077">
        <v>50</v>
      </c>
    </row>
    <row r="1078" spans="1:2" x14ac:dyDescent="0.2">
      <c r="A1078" t="s">
        <v>18</v>
      </c>
      <c r="B1078">
        <v>72</v>
      </c>
    </row>
    <row r="1079" spans="1:2" x14ac:dyDescent="0.2">
      <c r="A1079" t="s">
        <v>18</v>
      </c>
      <c r="B1079">
        <v>28</v>
      </c>
    </row>
    <row r="1080" spans="1:2" x14ac:dyDescent="0.2">
      <c r="A1080" t="s">
        <v>18</v>
      </c>
      <c r="B1080">
        <v>59</v>
      </c>
    </row>
    <row r="1081" spans="1:2" x14ac:dyDescent="0.2">
      <c r="A1081" t="s">
        <v>18</v>
      </c>
      <c r="B1081">
        <v>33</v>
      </c>
    </row>
    <row r="1082" spans="1:2" x14ac:dyDescent="0.2">
      <c r="A1082" t="s">
        <v>18</v>
      </c>
      <c r="B1082">
        <v>59</v>
      </c>
    </row>
    <row r="1083" spans="1:2" x14ac:dyDescent="0.2">
      <c r="A1083" t="s">
        <v>18</v>
      </c>
      <c r="B1083">
        <v>30</v>
      </c>
    </row>
    <row r="1084" spans="1:2" x14ac:dyDescent="0.2">
      <c r="A1084" t="s">
        <v>18</v>
      </c>
      <c r="B1084">
        <v>85</v>
      </c>
    </row>
    <row r="1085" spans="1:2" x14ac:dyDescent="0.2">
      <c r="A1085" t="s">
        <v>18</v>
      </c>
      <c r="B1085">
        <v>97</v>
      </c>
    </row>
    <row r="1086" spans="1:2" x14ac:dyDescent="0.2">
      <c r="A1086" t="s">
        <v>18</v>
      </c>
      <c r="B1086">
        <v>36</v>
      </c>
    </row>
    <row r="1087" spans="1:2" x14ac:dyDescent="0.2">
      <c r="A1087" t="s">
        <v>18</v>
      </c>
      <c r="B1087">
        <v>85</v>
      </c>
    </row>
    <row r="1088" spans="1:2" x14ac:dyDescent="0.2">
      <c r="A1088" t="s">
        <v>18</v>
      </c>
      <c r="B1088">
        <v>62</v>
      </c>
    </row>
    <row r="1089" spans="1:2" x14ac:dyDescent="0.2">
      <c r="A1089" t="s">
        <v>18</v>
      </c>
      <c r="B1089">
        <v>71</v>
      </c>
    </row>
    <row r="1090" spans="1:2" x14ac:dyDescent="0.2">
      <c r="A1090" t="s">
        <v>18</v>
      </c>
      <c r="B1090">
        <v>21</v>
      </c>
    </row>
    <row r="1091" spans="1:2" x14ac:dyDescent="0.2">
      <c r="A1091" t="s">
        <v>18</v>
      </c>
      <c r="B1091">
        <v>61</v>
      </c>
    </row>
    <row r="1092" spans="1:2" x14ac:dyDescent="0.2">
      <c r="A1092" t="s">
        <v>18</v>
      </c>
      <c r="B1092">
        <v>58</v>
      </c>
    </row>
    <row r="1093" spans="1:2" x14ac:dyDescent="0.2">
      <c r="A1093" t="s">
        <v>18</v>
      </c>
      <c r="B1093">
        <v>80</v>
      </c>
    </row>
    <row r="1094" spans="1:2" x14ac:dyDescent="0.2">
      <c r="A1094" t="s">
        <v>18</v>
      </c>
      <c r="B1094">
        <v>50</v>
      </c>
    </row>
    <row r="1095" spans="1:2" x14ac:dyDescent="0.2">
      <c r="A1095" t="s">
        <v>18</v>
      </c>
      <c r="B1095">
        <v>48</v>
      </c>
    </row>
    <row r="1096" spans="1:2" x14ac:dyDescent="0.2">
      <c r="A1096" t="s">
        <v>18</v>
      </c>
      <c r="B1096">
        <v>40</v>
      </c>
    </row>
    <row r="1097" spans="1:2" x14ac:dyDescent="0.2">
      <c r="A1097" t="s">
        <v>18</v>
      </c>
      <c r="B1097">
        <v>34</v>
      </c>
    </row>
    <row r="1098" spans="1:2" x14ac:dyDescent="0.2">
      <c r="A1098" t="s">
        <v>18</v>
      </c>
      <c r="B1098">
        <v>46</v>
      </c>
    </row>
    <row r="1099" spans="1:2" x14ac:dyDescent="0.2">
      <c r="A1099" t="s">
        <v>18</v>
      </c>
      <c r="B1099">
        <v>27</v>
      </c>
    </row>
    <row r="1100" spans="1:2" x14ac:dyDescent="0.2">
      <c r="A1100" t="s">
        <v>18</v>
      </c>
      <c r="B1100">
        <v>98</v>
      </c>
    </row>
    <row r="1101" spans="1:2" x14ac:dyDescent="0.2">
      <c r="A1101" t="s">
        <v>18</v>
      </c>
      <c r="B1101">
        <v>73</v>
      </c>
    </row>
    <row r="1102" spans="1:2" x14ac:dyDescent="0.2">
      <c r="A1102" t="s">
        <v>18</v>
      </c>
      <c r="B1102">
        <v>28</v>
      </c>
    </row>
    <row r="1103" spans="1:2" x14ac:dyDescent="0.2">
      <c r="A1103" t="s">
        <v>18</v>
      </c>
      <c r="B1103">
        <v>76</v>
      </c>
    </row>
    <row r="1104" spans="1:2" x14ac:dyDescent="0.2">
      <c r="A1104" t="s">
        <v>18</v>
      </c>
      <c r="B1104">
        <v>83</v>
      </c>
    </row>
    <row r="1105" spans="1:2" x14ac:dyDescent="0.2">
      <c r="A1105" t="s">
        <v>18</v>
      </c>
      <c r="B1105">
        <v>23</v>
      </c>
    </row>
    <row r="1106" spans="1:2" x14ac:dyDescent="0.2">
      <c r="A1106" t="s">
        <v>18</v>
      </c>
      <c r="B1106">
        <v>28</v>
      </c>
    </row>
    <row r="1107" spans="1:2" x14ac:dyDescent="0.2">
      <c r="A1107" t="s">
        <v>18</v>
      </c>
      <c r="B1107">
        <v>83</v>
      </c>
    </row>
    <row r="1108" spans="1:2" x14ac:dyDescent="0.2">
      <c r="A1108" t="s">
        <v>18</v>
      </c>
      <c r="B1108">
        <v>96</v>
      </c>
    </row>
    <row r="1109" spans="1:2" x14ac:dyDescent="0.2">
      <c r="A1109" t="s">
        <v>18</v>
      </c>
      <c r="B1109">
        <v>62</v>
      </c>
    </row>
    <row r="1110" spans="1:2" x14ac:dyDescent="0.2">
      <c r="A1110" t="s">
        <v>18</v>
      </c>
      <c r="B1110">
        <v>25</v>
      </c>
    </row>
    <row r="1111" spans="1:2" x14ac:dyDescent="0.2">
      <c r="A1111" t="s">
        <v>18</v>
      </c>
      <c r="B1111">
        <v>97</v>
      </c>
    </row>
    <row r="1112" spans="1:2" x14ac:dyDescent="0.2">
      <c r="A1112" t="s">
        <v>18</v>
      </c>
      <c r="B1112">
        <v>61</v>
      </c>
    </row>
    <row r="1113" spans="1:2" x14ac:dyDescent="0.2">
      <c r="A1113" t="s">
        <v>18</v>
      </c>
      <c r="B1113">
        <v>66</v>
      </c>
    </row>
    <row r="1114" spans="1:2" x14ac:dyDescent="0.2">
      <c r="A1114" t="s">
        <v>18</v>
      </c>
      <c r="B1114">
        <v>67</v>
      </c>
    </row>
    <row r="1115" spans="1:2" x14ac:dyDescent="0.2">
      <c r="A1115" t="s">
        <v>18</v>
      </c>
      <c r="B1115">
        <v>80</v>
      </c>
    </row>
    <row r="1116" spans="1:2" x14ac:dyDescent="0.2">
      <c r="A1116" t="s">
        <v>18</v>
      </c>
      <c r="B1116">
        <v>25</v>
      </c>
    </row>
    <row r="1117" spans="1:2" x14ac:dyDescent="0.2">
      <c r="A1117" t="s">
        <v>18</v>
      </c>
      <c r="B1117">
        <v>58</v>
      </c>
    </row>
    <row r="1118" spans="1:2" x14ac:dyDescent="0.2">
      <c r="A1118" t="s">
        <v>18</v>
      </c>
      <c r="B1118">
        <v>96</v>
      </c>
    </row>
    <row r="1119" spans="1:2" x14ac:dyDescent="0.2">
      <c r="A1119" t="s">
        <v>18</v>
      </c>
      <c r="B1119">
        <v>77</v>
      </c>
    </row>
    <row r="1120" spans="1:2" x14ac:dyDescent="0.2">
      <c r="A1120" t="s">
        <v>18</v>
      </c>
      <c r="B1120">
        <v>65</v>
      </c>
    </row>
    <row r="1121" spans="1:2" x14ac:dyDescent="0.2">
      <c r="A1121" t="s">
        <v>18</v>
      </c>
      <c r="B1121">
        <v>36</v>
      </c>
    </row>
    <row r="1122" spans="1:2" x14ac:dyDescent="0.2">
      <c r="A1122" t="s">
        <v>18</v>
      </c>
      <c r="B1122">
        <v>84</v>
      </c>
    </row>
    <row r="1123" spans="1:2" x14ac:dyDescent="0.2">
      <c r="A1123" t="s">
        <v>18</v>
      </c>
      <c r="B1123">
        <v>58</v>
      </c>
    </row>
    <row r="1124" spans="1:2" x14ac:dyDescent="0.2">
      <c r="A1124" t="s">
        <v>18</v>
      </c>
      <c r="B1124">
        <v>62</v>
      </c>
    </row>
    <row r="1125" spans="1:2" x14ac:dyDescent="0.2">
      <c r="A1125" t="s">
        <v>18</v>
      </c>
      <c r="B1125">
        <v>67</v>
      </c>
    </row>
    <row r="1126" spans="1:2" x14ac:dyDescent="0.2">
      <c r="A1126" t="s">
        <v>18</v>
      </c>
      <c r="B1126">
        <v>20</v>
      </c>
    </row>
    <row r="1127" spans="1:2" x14ac:dyDescent="0.2">
      <c r="A1127" t="s">
        <v>18</v>
      </c>
      <c r="B1127">
        <v>90</v>
      </c>
    </row>
    <row r="1128" spans="1:2" x14ac:dyDescent="0.2">
      <c r="A1128" t="s">
        <v>18</v>
      </c>
      <c r="B1128">
        <v>58</v>
      </c>
    </row>
    <row r="1129" spans="1:2" x14ac:dyDescent="0.2">
      <c r="A1129" t="s">
        <v>18</v>
      </c>
      <c r="B1129">
        <v>53</v>
      </c>
    </row>
    <row r="1130" spans="1:2" x14ac:dyDescent="0.2">
      <c r="A1130" t="s">
        <v>18</v>
      </c>
      <c r="B1130">
        <v>30</v>
      </c>
    </row>
    <row r="1131" spans="1:2" x14ac:dyDescent="0.2">
      <c r="A1131" t="s">
        <v>18</v>
      </c>
      <c r="B1131">
        <v>65</v>
      </c>
    </row>
    <row r="1132" spans="1:2" x14ac:dyDescent="0.2">
      <c r="A1132" t="s">
        <v>18</v>
      </c>
      <c r="B1132">
        <v>41</v>
      </c>
    </row>
    <row r="1133" spans="1:2" x14ac:dyDescent="0.2">
      <c r="A1133" t="s">
        <v>18</v>
      </c>
      <c r="B1133">
        <v>73</v>
      </c>
    </row>
    <row r="1134" spans="1:2" x14ac:dyDescent="0.2">
      <c r="A1134" t="s">
        <v>18</v>
      </c>
      <c r="B1134">
        <v>98</v>
      </c>
    </row>
    <row r="1135" spans="1:2" x14ac:dyDescent="0.2">
      <c r="A1135" t="s">
        <v>18</v>
      </c>
      <c r="B1135">
        <v>36</v>
      </c>
    </row>
    <row r="1136" spans="1:2" x14ac:dyDescent="0.2">
      <c r="A1136" t="s">
        <v>18</v>
      </c>
      <c r="B1136">
        <v>81</v>
      </c>
    </row>
    <row r="1137" spans="1:2" x14ac:dyDescent="0.2">
      <c r="A1137" t="s">
        <v>18</v>
      </c>
      <c r="B1137">
        <v>90</v>
      </c>
    </row>
    <row r="1138" spans="1:2" x14ac:dyDescent="0.2">
      <c r="A1138" t="s">
        <v>18</v>
      </c>
      <c r="B1138">
        <v>83</v>
      </c>
    </row>
    <row r="1139" spans="1:2" x14ac:dyDescent="0.2">
      <c r="A1139" t="s">
        <v>18</v>
      </c>
      <c r="B1139">
        <v>91</v>
      </c>
    </row>
    <row r="1140" spans="1:2" x14ac:dyDescent="0.2">
      <c r="A1140" t="s">
        <v>18</v>
      </c>
      <c r="B1140">
        <v>36</v>
      </c>
    </row>
    <row r="1141" spans="1:2" x14ac:dyDescent="0.2">
      <c r="A1141" t="s">
        <v>18</v>
      </c>
      <c r="B1141">
        <v>53</v>
      </c>
    </row>
    <row r="1142" spans="1:2" x14ac:dyDescent="0.2">
      <c r="A1142" t="s">
        <v>18</v>
      </c>
      <c r="B1142">
        <v>39</v>
      </c>
    </row>
    <row r="1143" spans="1:2" x14ac:dyDescent="0.2">
      <c r="A1143" t="s">
        <v>18</v>
      </c>
      <c r="B1143">
        <v>33</v>
      </c>
    </row>
    <row r="1144" spans="1:2" x14ac:dyDescent="0.2">
      <c r="A1144" t="s">
        <v>18</v>
      </c>
      <c r="B1144">
        <v>76</v>
      </c>
    </row>
    <row r="1145" spans="1:2" x14ac:dyDescent="0.2">
      <c r="A1145" t="s">
        <v>18</v>
      </c>
      <c r="B1145">
        <v>23</v>
      </c>
    </row>
    <row r="1146" spans="1:2" x14ac:dyDescent="0.2">
      <c r="A1146" t="s">
        <v>18</v>
      </c>
      <c r="B1146">
        <v>54</v>
      </c>
    </row>
    <row r="1147" spans="1:2" x14ac:dyDescent="0.2">
      <c r="A1147" t="s">
        <v>18</v>
      </c>
      <c r="B1147">
        <v>89</v>
      </c>
    </row>
    <row r="1148" spans="1:2" x14ac:dyDescent="0.2">
      <c r="A1148" t="s">
        <v>18</v>
      </c>
      <c r="B1148">
        <v>38</v>
      </c>
    </row>
    <row r="1149" spans="1:2" x14ac:dyDescent="0.2">
      <c r="A1149" t="s">
        <v>18</v>
      </c>
      <c r="B1149">
        <v>36</v>
      </c>
    </row>
    <row r="1150" spans="1:2" x14ac:dyDescent="0.2">
      <c r="A1150" t="s">
        <v>18</v>
      </c>
      <c r="B1150">
        <v>66</v>
      </c>
    </row>
    <row r="1151" spans="1:2" x14ac:dyDescent="0.2">
      <c r="A1151" t="s">
        <v>18</v>
      </c>
      <c r="B1151">
        <v>42</v>
      </c>
    </row>
    <row r="1152" spans="1:2" x14ac:dyDescent="0.2">
      <c r="A1152" t="s">
        <v>18</v>
      </c>
      <c r="B1152">
        <v>36</v>
      </c>
    </row>
    <row r="1153" spans="1:2" x14ac:dyDescent="0.2">
      <c r="A1153" t="s">
        <v>18</v>
      </c>
      <c r="B1153">
        <v>86</v>
      </c>
    </row>
    <row r="1154" spans="1:2" x14ac:dyDescent="0.2">
      <c r="A1154" t="s">
        <v>18</v>
      </c>
      <c r="B1154">
        <v>49</v>
      </c>
    </row>
    <row r="1155" spans="1:2" x14ac:dyDescent="0.2">
      <c r="A1155" t="s">
        <v>18</v>
      </c>
      <c r="B1155">
        <v>41</v>
      </c>
    </row>
    <row r="1156" spans="1:2" x14ac:dyDescent="0.2">
      <c r="A1156" t="s">
        <v>18</v>
      </c>
      <c r="B1156">
        <v>82</v>
      </c>
    </row>
    <row r="1157" spans="1:2" x14ac:dyDescent="0.2">
      <c r="A1157" t="s">
        <v>18</v>
      </c>
      <c r="B1157">
        <v>53</v>
      </c>
    </row>
    <row r="1158" spans="1:2" x14ac:dyDescent="0.2">
      <c r="A1158" t="s">
        <v>18</v>
      </c>
      <c r="B1158">
        <v>21</v>
      </c>
    </row>
    <row r="1159" spans="1:2" x14ac:dyDescent="0.2">
      <c r="A1159" t="s">
        <v>18</v>
      </c>
      <c r="B1159">
        <v>66</v>
      </c>
    </row>
    <row r="1160" spans="1:2" x14ac:dyDescent="0.2">
      <c r="A1160" t="s">
        <v>18</v>
      </c>
      <c r="B1160">
        <v>89</v>
      </c>
    </row>
    <row r="1161" spans="1:2" x14ac:dyDescent="0.2">
      <c r="A1161" t="s">
        <v>18</v>
      </c>
      <c r="B1161">
        <v>55</v>
      </c>
    </row>
    <row r="1162" spans="1:2" x14ac:dyDescent="0.2">
      <c r="A1162" t="s">
        <v>18</v>
      </c>
      <c r="B1162">
        <v>42</v>
      </c>
    </row>
    <row r="1163" spans="1:2" x14ac:dyDescent="0.2">
      <c r="A1163" t="s">
        <v>18</v>
      </c>
      <c r="B1163">
        <v>52</v>
      </c>
    </row>
    <row r="1164" spans="1:2" x14ac:dyDescent="0.2">
      <c r="A1164" t="s">
        <v>18</v>
      </c>
      <c r="B1164">
        <v>92</v>
      </c>
    </row>
    <row r="1165" spans="1:2" x14ac:dyDescent="0.2">
      <c r="A1165" t="s">
        <v>18</v>
      </c>
      <c r="B1165">
        <v>56</v>
      </c>
    </row>
    <row r="1166" spans="1:2" x14ac:dyDescent="0.2">
      <c r="A1166" t="s">
        <v>18</v>
      </c>
      <c r="B1166">
        <v>96</v>
      </c>
    </row>
    <row r="1167" spans="1:2" x14ac:dyDescent="0.2">
      <c r="A1167" t="s">
        <v>18</v>
      </c>
      <c r="B1167">
        <v>64</v>
      </c>
    </row>
    <row r="1168" spans="1:2" x14ac:dyDescent="0.2">
      <c r="A1168" t="s">
        <v>18</v>
      </c>
      <c r="B1168">
        <v>48</v>
      </c>
    </row>
    <row r="1169" spans="1:2" x14ac:dyDescent="0.2">
      <c r="A1169" t="s">
        <v>18</v>
      </c>
      <c r="B1169">
        <v>83</v>
      </c>
    </row>
    <row r="1170" spans="1:2" x14ac:dyDescent="0.2">
      <c r="A1170" t="s">
        <v>18</v>
      </c>
      <c r="B1170">
        <v>91</v>
      </c>
    </row>
    <row r="1171" spans="1:2" x14ac:dyDescent="0.2">
      <c r="A1171" t="s">
        <v>18</v>
      </c>
      <c r="B1171">
        <v>94</v>
      </c>
    </row>
    <row r="1172" spans="1:2" x14ac:dyDescent="0.2">
      <c r="A1172" t="s">
        <v>18</v>
      </c>
      <c r="B1172">
        <v>62</v>
      </c>
    </row>
    <row r="1173" spans="1:2" x14ac:dyDescent="0.2">
      <c r="A1173" t="s">
        <v>18</v>
      </c>
      <c r="B1173">
        <v>55</v>
      </c>
    </row>
    <row r="1174" spans="1:2" x14ac:dyDescent="0.2">
      <c r="A1174" t="s">
        <v>18</v>
      </c>
      <c r="B1174">
        <v>68</v>
      </c>
    </row>
    <row r="1175" spans="1:2" x14ac:dyDescent="0.2">
      <c r="A1175" t="s">
        <v>18</v>
      </c>
      <c r="B1175">
        <v>76</v>
      </c>
    </row>
    <row r="1176" spans="1:2" x14ac:dyDescent="0.2">
      <c r="A1176" t="s">
        <v>18</v>
      </c>
      <c r="B1176">
        <v>31</v>
      </c>
    </row>
    <row r="1177" spans="1:2" x14ac:dyDescent="0.2">
      <c r="A1177" t="s">
        <v>18</v>
      </c>
      <c r="B1177">
        <v>81</v>
      </c>
    </row>
    <row r="1178" spans="1:2" x14ac:dyDescent="0.2">
      <c r="A1178" t="s">
        <v>18</v>
      </c>
      <c r="B1178">
        <v>83</v>
      </c>
    </row>
    <row r="1179" spans="1:2" x14ac:dyDescent="0.2">
      <c r="A1179" t="s">
        <v>18</v>
      </c>
      <c r="B1179">
        <v>21</v>
      </c>
    </row>
    <row r="1180" spans="1:2" x14ac:dyDescent="0.2">
      <c r="A1180" t="s">
        <v>18</v>
      </c>
      <c r="B1180">
        <v>22</v>
      </c>
    </row>
    <row r="1181" spans="1:2" x14ac:dyDescent="0.2">
      <c r="A1181" t="s">
        <v>18</v>
      </c>
      <c r="B1181">
        <v>33</v>
      </c>
    </row>
    <row r="1182" spans="1:2" x14ac:dyDescent="0.2">
      <c r="A1182" t="s">
        <v>18</v>
      </c>
      <c r="B1182">
        <v>23</v>
      </c>
    </row>
    <row r="1183" spans="1:2" x14ac:dyDescent="0.2">
      <c r="A1183" t="s">
        <v>18</v>
      </c>
      <c r="B1183">
        <v>96</v>
      </c>
    </row>
    <row r="1184" spans="1:2" x14ac:dyDescent="0.2">
      <c r="A1184" t="s">
        <v>18</v>
      </c>
      <c r="B1184">
        <v>21</v>
      </c>
    </row>
    <row r="1185" spans="1:2" x14ac:dyDescent="0.2">
      <c r="A1185" t="s">
        <v>18</v>
      </c>
      <c r="B1185">
        <v>39</v>
      </c>
    </row>
    <row r="1186" spans="1:2" x14ac:dyDescent="0.2">
      <c r="A1186" t="s">
        <v>18</v>
      </c>
      <c r="B1186">
        <v>73</v>
      </c>
    </row>
    <row r="1187" spans="1:2" x14ac:dyDescent="0.2">
      <c r="A1187" t="s">
        <v>18</v>
      </c>
      <c r="B1187">
        <v>64</v>
      </c>
    </row>
    <row r="1188" spans="1:2" x14ac:dyDescent="0.2">
      <c r="A1188" t="s">
        <v>18</v>
      </c>
      <c r="B1188">
        <v>68</v>
      </c>
    </row>
    <row r="1189" spans="1:2" x14ac:dyDescent="0.2">
      <c r="A1189" t="s">
        <v>18</v>
      </c>
      <c r="B1189">
        <v>89</v>
      </c>
    </row>
    <row r="1190" spans="1:2" x14ac:dyDescent="0.2">
      <c r="A1190" t="s">
        <v>18</v>
      </c>
      <c r="B1190">
        <v>29</v>
      </c>
    </row>
    <row r="1191" spans="1:2" x14ac:dyDescent="0.2">
      <c r="A1191" t="s">
        <v>18</v>
      </c>
      <c r="B1191">
        <v>97</v>
      </c>
    </row>
    <row r="1192" spans="1:2" x14ac:dyDescent="0.2">
      <c r="A1192" t="s">
        <v>18</v>
      </c>
      <c r="B1192">
        <v>45</v>
      </c>
    </row>
    <row r="1193" spans="1:2" x14ac:dyDescent="0.2">
      <c r="A1193" t="s">
        <v>18</v>
      </c>
      <c r="B1193">
        <v>70</v>
      </c>
    </row>
    <row r="1194" spans="1:2" x14ac:dyDescent="0.2">
      <c r="A1194" t="s">
        <v>18</v>
      </c>
      <c r="B1194">
        <v>56</v>
      </c>
    </row>
    <row r="1195" spans="1:2" x14ac:dyDescent="0.2">
      <c r="A1195" t="s">
        <v>18</v>
      </c>
      <c r="B1195">
        <v>55</v>
      </c>
    </row>
    <row r="1196" spans="1:2" x14ac:dyDescent="0.2">
      <c r="A1196" t="s">
        <v>18</v>
      </c>
      <c r="B1196">
        <v>46</v>
      </c>
    </row>
    <row r="1197" spans="1:2" x14ac:dyDescent="0.2">
      <c r="A1197" t="s">
        <v>18</v>
      </c>
      <c r="B1197">
        <v>95</v>
      </c>
    </row>
    <row r="1198" spans="1:2" x14ac:dyDescent="0.2">
      <c r="A1198" t="s">
        <v>18</v>
      </c>
      <c r="B1198">
        <v>88</v>
      </c>
    </row>
    <row r="1199" spans="1:2" x14ac:dyDescent="0.2">
      <c r="A1199" t="s">
        <v>18</v>
      </c>
      <c r="B1199">
        <v>92</v>
      </c>
    </row>
    <row r="1200" spans="1:2" x14ac:dyDescent="0.2">
      <c r="A1200" t="s">
        <v>18</v>
      </c>
      <c r="B1200">
        <v>49</v>
      </c>
    </row>
    <row r="1201" spans="1:2" x14ac:dyDescent="0.2">
      <c r="A1201" t="s">
        <v>18</v>
      </c>
      <c r="B1201">
        <v>89</v>
      </c>
    </row>
    <row r="1202" spans="1:2" x14ac:dyDescent="0.2">
      <c r="A1202" t="s">
        <v>18</v>
      </c>
      <c r="B1202">
        <v>22</v>
      </c>
    </row>
    <row r="1203" spans="1:2" x14ac:dyDescent="0.2">
      <c r="A1203" t="s">
        <v>18</v>
      </c>
      <c r="B1203">
        <v>61</v>
      </c>
    </row>
    <row r="1204" spans="1:2" x14ac:dyDescent="0.2">
      <c r="A1204" t="s">
        <v>18</v>
      </c>
      <c r="B1204">
        <v>29</v>
      </c>
    </row>
    <row r="1205" spans="1:2" x14ac:dyDescent="0.2">
      <c r="A1205" t="s">
        <v>18</v>
      </c>
      <c r="B1205">
        <v>82</v>
      </c>
    </row>
    <row r="1206" spans="1:2" x14ac:dyDescent="0.2">
      <c r="A1206" t="s">
        <v>18</v>
      </c>
      <c r="B1206">
        <v>94</v>
      </c>
    </row>
    <row r="1207" spans="1:2" x14ac:dyDescent="0.2">
      <c r="A1207" t="s">
        <v>18</v>
      </c>
      <c r="B1207">
        <v>99</v>
      </c>
    </row>
    <row r="1208" spans="1:2" x14ac:dyDescent="0.2">
      <c r="A1208" t="s">
        <v>18</v>
      </c>
      <c r="B1208">
        <v>59</v>
      </c>
    </row>
    <row r="1209" spans="1:2" x14ac:dyDescent="0.2">
      <c r="A1209" t="s">
        <v>18</v>
      </c>
      <c r="B1209">
        <v>90</v>
      </c>
    </row>
    <row r="1210" spans="1:2" x14ac:dyDescent="0.2">
      <c r="A1210" t="s">
        <v>18</v>
      </c>
      <c r="B1210">
        <v>100</v>
      </c>
    </row>
    <row r="1211" spans="1:2" x14ac:dyDescent="0.2">
      <c r="A1211" t="s">
        <v>18</v>
      </c>
      <c r="B1211">
        <v>62</v>
      </c>
    </row>
    <row r="1212" spans="1:2" x14ac:dyDescent="0.2">
      <c r="A1212" t="s">
        <v>18</v>
      </c>
      <c r="B1212">
        <v>78</v>
      </c>
    </row>
    <row r="1213" spans="1:2" x14ac:dyDescent="0.2">
      <c r="A1213" t="s">
        <v>18</v>
      </c>
      <c r="B1213">
        <v>94</v>
      </c>
    </row>
    <row r="1214" spans="1:2" x14ac:dyDescent="0.2">
      <c r="A1214" t="s">
        <v>18</v>
      </c>
      <c r="B1214">
        <v>74</v>
      </c>
    </row>
    <row r="1215" spans="1:2" x14ac:dyDescent="0.2">
      <c r="A1215" t="s">
        <v>18</v>
      </c>
      <c r="B1215">
        <v>52</v>
      </c>
    </row>
    <row r="1216" spans="1:2" x14ac:dyDescent="0.2">
      <c r="A1216" t="s">
        <v>18</v>
      </c>
      <c r="B1216">
        <v>81</v>
      </c>
    </row>
    <row r="1217" spans="1:2" x14ac:dyDescent="0.2">
      <c r="A1217" t="s">
        <v>18</v>
      </c>
      <c r="B1217">
        <v>20</v>
      </c>
    </row>
    <row r="1218" spans="1:2" x14ac:dyDescent="0.2">
      <c r="A1218" t="s">
        <v>18</v>
      </c>
      <c r="B1218">
        <v>32</v>
      </c>
    </row>
    <row r="1219" spans="1:2" x14ac:dyDescent="0.2">
      <c r="A1219" t="s">
        <v>18</v>
      </c>
      <c r="B1219">
        <v>63</v>
      </c>
    </row>
    <row r="1220" spans="1:2" x14ac:dyDescent="0.2">
      <c r="A1220" t="s">
        <v>18</v>
      </c>
      <c r="B1220">
        <v>79</v>
      </c>
    </row>
    <row r="1221" spans="1:2" x14ac:dyDescent="0.2">
      <c r="A1221" t="s">
        <v>18</v>
      </c>
      <c r="B1221">
        <v>23</v>
      </c>
    </row>
    <row r="1222" spans="1:2" x14ac:dyDescent="0.2">
      <c r="A1222" t="s">
        <v>18</v>
      </c>
      <c r="B1222">
        <v>64</v>
      </c>
    </row>
    <row r="1223" spans="1:2" x14ac:dyDescent="0.2">
      <c r="A1223" t="s">
        <v>18</v>
      </c>
      <c r="B1223">
        <v>69</v>
      </c>
    </row>
    <row r="1224" spans="1:2" x14ac:dyDescent="0.2">
      <c r="A1224" t="s">
        <v>18</v>
      </c>
      <c r="B1224">
        <v>69</v>
      </c>
    </row>
    <row r="1225" spans="1:2" x14ac:dyDescent="0.2">
      <c r="A1225" t="s">
        <v>18</v>
      </c>
      <c r="B1225">
        <v>24</v>
      </c>
    </row>
    <row r="1226" spans="1:2" x14ac:dyDescent="0.2">
      <c r="A1226" t="s">
        <v>18</v>
      </c>
      <c r="B1226">
        <v>50</v>
      </c>
    </row>
    <row r="1227" spans="1:2" x14ac:dyDescent="0.2">
      <c r="A1227" t="s">
        <v>18</v>
      </c>
      <c r="B1227">
        <v>97</v>
      </c>
    </row>
    <row r="1228" spans="1:2" x14ac:dyDescent="0.2">
      <c r="A1228" t="s">
        <v>18</v>
      </c>
      <c r="B1228">
        <v>91</v>
      </c>
    </row>
    <row r="1229" spans="1:2" x14ac:dyDescent="0.2">
      <c r="A1229" t="s">
        <v>18</v>
      </c>
      <c r="B1229">
        <v>37</v>
      </c>
    </row>
    <row r="1230" spans="1:2" x14ac:dyDescent="0.2">
      <c r="A1230" t="s">
        <v>18</v>
      </c>
      <c r="B1230">
        <v>55</v>
      </c>
    </row>
    <row r="1231" spans="1:2" x14ac:dyDescent="0.2">
      <c r="A1231" t="s">
        <v>18</v>
      </c>
      <c r="B1231">
        <v>52</v>
      </c>
    </row>
    <row r="1232" spans="1:2" x14ac:dyDescent="0.2">
      <c r="A1232" t="s">
        <v>18</v>
      </c>
      <c r="B1232">
        <v>80</v>
      </c>
    </row>
    <row r="1233" spans="1:2" x14ac:dyDescent="0.2">
      <c r="A1233" t="s">
        <v>18</v>
      </c>
      <c r="B1233">
        <v>79</v>
      </c>
    </row>
    <row r="1234" spans="1:2" x14ac:dyDescent="0.2">
      <c r="A1234" t="s">
        <v>18</v>
      </c>
      <c r="B1234">
        <v>23</v>
      </c>
    </row>
    <row r="1235" spans="1:2" x14ac:dyDescent="0.2">
      <c r="A1235" t="s">
        <v>18</v>
      </c>
      <c r="B1235">
        <v>73</v>
      </c>
    </row>
    <row r="1236" spans="1:2" x14ac:dyDescent="0.2">
      <c r="A1236" t="s">
        <v>18</v>
      </c>
      <c r="B1236">
        <v>99</v>
      </c>
    </row>
    <row r="1237" spans="1:2" x14ac:dyDescent="0.2">
      <c r="A1237" t="s">
        <v>18</v>
      </c>
      <c r="B1237">
        <v>22</v>
      </c>
    </row>
    <row r="1238" spans="1:2" x14ac:dyDescent="0.2">
      <c r="A1238" t="s">
        <v>18</v>
      </c>
      <c r="B1238">
        <v>68</v>
      </c>
    </row>
    <row r="1239" spans="1:2" x14ac:dyDescent="0.2">
      <c r="A1239" t="s">
        <v>18</v>
      </c>
      <c r="B1239">
        <v>92</v>
      </c>
    </row>
    <row r="1240" spans="1:2" x14ac:dyDescent="0.2">
      <c r="A1240" t="s">
        <v>18</v>
      </c>
      <c r="B1240">
        <v>77</v>
      </c>
    </row>
    <row r="1241" spans="1:2" x14ac:dyDescent="0.2">
      <c r="A1241" t="s">
        <v>18</v>
      </c>
      <c r="B1241">
        <v>37</v>
      </c>
    </row>
    <row r="1242" spans="1:2" x14ac:dyDescent="0.2">
      <c r="A1242" t="s">
        <v>18</v>
      </c>
      <c r="B1242">
        <v>79</v>
      </c>
    </row>
    <row r="1243" spans="1:2" x14ac:dyDescent="0.2">
      <c r="A1243" t="s">
        <v>18</v>
      </c>
      <c r="B1243">
        <v>51</v>
      </c>
    </row>
    <row r="1244" spans="1:2" x14ac:dyDescent="0.2">
      <c r="A1244" t="s">
        <v>18</v>
      </c>
      <c r="B1244">
        <v>27</v>
      </c>
    </row>
    <row r="1245" spans="1:2" x14ac:dyDescent="0.2">
      <c r="A1245" t="s">
        <v>18</v>
      </c>
      <c r="B1245">
        <v>23</v>
      </c>
    </row>
    <row r="1246" spans="1:2" x14ac:dyDescent="0.2">
      <c r="A1246" t="s">
        <v>18</v>
      </c>
      <c r="B1246">
        <v>76</v>
      </c>
    </row>
    <row r="1247" spans="1:2" x14ac:dyDescent="0.2">
      <c r="A1247" t="s">
        <v>18</v>
      </c>
      <c r="B1247">
        <v>31</v>
      </c>
    </row>
    <row r="1248" spans="1:2" x14ac:dyDescent="0.2">
      <c r="A1248" t="s">
        <v>18</v>
      </c>
      <c r="B1248">
        <v>60</v>
      </c>
    </row>
    <row r="1249" spans="1:2" x14ac:dyDescent="0.2">
      <c r="A1249" t="s">
        <v>18</v>
      </c>
      <c r="B1249">
        <v>99</v>
      </c>
    </row>
    <row r="1250" spans="1:2" x14ac:dyDescent="0.2">
      <c r="A1250" t="s">
        <v>18</v>
      </c>
      <c r="B1250">
        <v>37</v>
      </c>
    </row>
    <row r="1251" spans="1:2" x14ac:dyDescent="0.2">
      <c r="A1251" t="s">
        <v>18</v>
      </c>
      <c r="B1251">
        <v>50</v>
      </c>
    </row>
    <row r="1252" spans="1:2" x14ac:dyDescent="0.2">
      <c r="A1252" t="s">
        <v>18</v>
      </c>
      <c r="B1252">
        <v>26</v>
      </c>
    </row>
    <row r="1253" spans="1:2" x14ac:dyDescent="0.2">
      <c r="A1253" t="s">
        <v>18</v>
      </c>
      <c r="B1253">
        <v>86</v>
      </c>
    </row>
    <row r="1254" spans="1:2" x14ac:dyDescent="0.2">
      <c r="A1254" t="s">
        <v>18</v>
      </c>
      <c r="B1254">
        <v>41</v>
      </c>
    </row>
    <row r="1255" spans="1:2" x14ac:dyDescent="0.2">
      <c r="A1255" t="s">
        <v>18</v>
      </c>
      <c r="B1255">
        <v>23</v>
      </c>
    </row>
    <row r="1256" spans="1:2" x14ac:dyDescent="0.2">
      <c r="A1256" t="s">
        <v>18</v>
      </c>
      <c r="B1256">
        <v>56</v>
      </c>
    </row>
    <row r="1257" spans="1:2" x14ac:dyDescent="0.2">
      <c r="A1257" t="s">
        <v>18</v>
      </c>
      <c r="B1257">
        <v>68</v>
      </c>
    </row>
    <row r="1258" spans="1:2" x14ac:dyDescent="0.2">
      <c r="A1258" t="s">
        <v>18</v>
      </c>
      <c r="B1258">
        <v>48</v>
      </c>
    </row>
    <row r="1259" spans="1:2" x14ac:dyDescent="0.2">
      <c r="A1259" t="s">
        <v>18</v>
      </c>
      <c r="B1259">
        <v>67</v>
      </c>
    </row>
    <row r="1260" spans="1:2" x14ac:dyDescent="0.2">
      <c r="A1260" t="s">
        <v>18</v>
      </c>
      <c r="B1260">
        <v>87</v>
      </c>
    </row>
    <row r="1261" spans="1:2" x14ac:dyDescent="0.2">
      <c r="A1261" t="s">
        <v>18</v>
      </c>
      <c r="B1261">
        <v>64</v>
      </c>
    </row>
    <row r="1262" spans="1:2" x14ac:dyDescent="0.2">
      <c r="A1262" t="s">
        <v>18</v>
      </c>
      <c r="B1262">
        <v>93</v>
      </c>
    </row>
    <row r="1263" spans="1:2" x14ac:dyDescent="0.2">
      <c r="A1263" t="s">
        <v>18</v>
      </c>
      <c r="B1263">
        <v>29</v>
      </c>
    </row>
    <row r="1264" spans="1:2" x14ac:dyDescent="0.2">
      <c r="A1264" t="s">
        <v>18</v>
      </c>
      <c r="B1264">
        <v>62</v>
      </c>
    </row>
    <row r="1265" spans="1:2" x14ac:dyDescent="0.2">
      <c r="A1265" t="s">
        <v>18</v>
      </c>
      <c r="B1265">
        <v>70</v>
      </c>
    </row>
    <row r="1266" spans="1:2" x14ac:dyDescent="0.2">
      <c r="A1266" t="s">
        <v>18</v>
      </c>
      <c r="B1266">
        <v>92</v>
      </c>
    </row>
    <row r="1267" spans="1:2" x14ac:dyDescent="0.2">
      <c r="A1267" t="s">
        <v>18</v>
      </c>
      <c r="B1267">
        <v>79</v>
      </c>
    </row>
    <row r="1268" spans="1:2" x14ac:dyDescent="0.2">
      <c r="A1268" t="s">
        <v>18</v>
      </c>
      <c r="B1268">
        <v>31</v>
      </c>
    </row>
    <row r="1269" spans="1:2" x14ac:dyDescent="0.2">
      <c r="A1269" t="s">
        <v>18</v>
      </c>
      <c r="B1269">
        <v>83</v>
      </c>
    </row>
    <row r="1270" spans="1:2" x14ac:dyDescent="0.2">
      <c r="A1270" t="s">
        <v>18</v>
      </c>
      <c r="B1270">
        <v>88</v>
      </c>
    </row>
    <row r="1271" spans="1:2" x14ac:dyDescent="0.2">
      <c r="A1271" t="s">
        <v>18</v>
      </c>
      <c r="B1271">
        <v>53</v>
      </c>
    </row>
    <row r="1272" spans="1:2" x14ac:dyDescent="0.2">
      <c r="A1272" t="s">
        <v>18</v>
      </c>
      <c r="B1272">
        <v>98</v>
      </c>
    </row>
    <row r="1273" spans="1:2" x14ac:dyDescent="0.2">
      <c r="A1273" t="s">
        <v>18</v>
      </c>
      <c r="B1273">
        <v>57</v>
      </c>
    </row>
    <row r="1274" spans="1:2" x14ac:dyDescent="0.2">
      <c r="A1274" t="s">
        <v>18</v>
      </c>
      <c r="B1274">
        <v>80</v>
      </c>
    </row>
    <row r="1275" spans="1:2" x14ac:dyDescent="0.2">
      <c r="A1275" t="s">
        <v>18</v>
      </c>
      <c r="B1275">
        <v>29</v>
      </c>
    </row>
    <row r="1276" spans="1:2" x14ac:dyDescent="0.2">
      <c r="A1276" t="s">
        <v>18</v>
      </c>
      <c r="B1276">
        <v>73</v>
      </c>
    </row>
    <row r="1277" spans="1:2" x14ac:dyDescent="0.2">
      <c r="A1277" t="s">
        <v>18</v>
      </c>
      <c r="B1277">
        <v>32</v>
      </c>
    </row>
    <row r="1278" spans="1:2" x14ac:dyDescent="0.2">
      <c r="A1278" t="s">
        <v>18</v>
      </c>
      <c r="B1278">
        <v>68</v>
      </c>
    </row>
    <row r="1279" spans="1:2" x14ac:dyDescent="0.2">
      <c r="A1279" t="s">
        <v>18</v>
      </c>
      <c r="B1279">
        <v>97</v>
      </c>
    </row>
    <row r="1280" spans="1:2" x14ac:dyDescent="0.2">
      <c r="A1280" t="s">
        <v>18</v>
      </c>
      <c r="B1280">
        <v>98</v>
      </c>
    </row>
    <row r="1281" spans="1:2" x14ac:dyDescent="0.2">
      <c r="A1281" t="s">
        <v>18</v>
      </c>
      <c r="B1281">
        <v>56</v>
      </c>
    </row>
    <row r="1282" spans="1:2" x14ac:dyDescent="0.2">
      <c r="A1282" t="s">
        <v>18</v>
      </c>
      <c r="B1282">
        <v>78</v>
      </c>
    </row>
    <row r="1283" spans="1:2" x14ac:dyDescent="0.2">
      <c r="A1283" t="s">
        <v>18</v>
      </c>
      <c r="B1283">
        <v>81</v>
      </c>
    </row>
    <row r="1284" spans="1:2" x14ac:dyDescent="0.2">
      <c r="A1284" t="s">
        <v>18</v>
      </c>
      <c r="B1284">
        <v>68</v>
      </c>
    </row>
    <row r="1285" spans="1:2" x14ac:dyDescent="0.2">
      <c r="A1285" t="s">
        <v>18</v>
      </c>
      <c r="B1285">
        <v>94</v>
      </c>
    </row>
    <row r="1286" spans="1:2" x14ac:dyDescent="0.2">
      <c r="A1286" t="s">
        <v>18</v>
      </c>
      <c r="B1286">
        <v>93</v>
      </c>
    </row>
    <row r="1287" spans="1:2" x14ac:dyDescent="0.2">
      <c r="A1287" t="s">
        <v>18</v>
      </c>
      <c r="B1287">
        <v>99</v>
      </c>
    </row>
    <row r="1288" spans="1:2" x14ac:dyDescent="0.2">
      <c r="A1288" t="s">
        <v>18</v>
      </c>
      <c r="B1288">
        <v>49</v>
      </c>
    </row>
    <row r="1289" spans="1:2" x14ac:dyDescent="0.2">
      <c r="A1289" t="s">
        <v>18</v>
      </c>
      <c r="B1289">
        <v>28</v>
      </c>
    </row>
    <row r="1290" spans="1:2" x14ac:dyDescent="0.2">
      <c r="A1290" t="s">
        <v>18</v>
      </c>
      <c r="B1290">
        <v>93</v>
      </c>
    </row>
    <row r="1291" spans="1:2" x14ac:dyDescent="0.2">
      <c r="A1291" t="s">
        <v>18</v>
      </c>
      <c r="B1291">
        <v>24</v>
      </c>
    </row>
    <row r="1292" spans="1:2" x14ac:dyDescent="0.2">
      <c r="A1292" t="s">
        <v>18</v>
      </c>
      <c r="B1292">
        <v>35</v>
      </c>
    </row>
    <row r="1293" spans="1:2" x14ac:dyDescent="0.2">
      <c r="A1293" t="s">
        <v>18</v>
      </c>
      <c r="B1293">
        <v>68</v>
      </c>
    </row>
    <row r="1294" spans="1:2" x14ac:dyDescent="0.2">
      <c r="A1294" t="s">
        <v>18</v>
      </c>
      <c r="B1294">
        <v>61</v>
      </c>
    </row>
    <row r="1295" spans="1:2" x14ac:dyDescent="0.2">
      <c r="A1295" t="s">
        <v>18</v>
      </c>
      <c r="B1295">
        <v>74</v>
      </c>
    </row>
    <row r="1296" spans="1:2" x14ac:dyDescent="0.2">
      <c r="A1296" t="s">
        <v>18</v>
      </c>
      <c r="B1296">
        <v>64</v>
      </c>
    </row>
    <row r="1297" spans="1:2" x14ac:dyDescent="0.2">
      <c r="A1297" t="s">
        <v>18</v>
      </c>
      <c r="B1297">
        <v>60</v>
      </c>
    </row>
    <row r="1298" spans="1:2" x14ac:dyDescent="0.2">
      <c r="A1298" t="s">
        <v>18</v>
      </c>
      <c r="B1298">
        <v>29</v>
      </c>
    </row>
    <row r="1299" spans="1:2" x14ac:dyDescent="0.2">
      <c r="A1299" t="s">
        <v>18</v>
      </c>
      <c r="B1299">
        <v>85</v>
      </c>
    </row>
    <row r="1300" spans="1:2" x14ac:dyDescent="0.2">
      <c r="A1300" t="s">
        <v>18</v>
      </c>
      <c r="B1300">
        <v>81</v>
      </c>
    </row>
    <row r="1301" spans="1:2" x14ac:dyDescent="0.2">
      <c r="A1301" t="s">
        <v>18</v>
      </c>
      <c r="B1301">
        <v>23</v>
      </c>
    </row>
    <row r="1302" spans="1:2" x14ac:dyDescent="0.2">
      <c r="A1302" t="s">
        <v>18</v>
      </c>
      <c r="B1302">
        <v>100</v>
      </c>
    </row>
    <row r="1303" spans="1:2" x14ac:dyDescent="0.2">
      <c r="A1303" t="s">
        <v>18</v>
      </c>
      <c r="B1303">
        <v>54</v>
      </c>
    </row>
    <row r="1304" spans="1:2" x14ac:dyDescent="0.2">
      <c r="A1304" t="s">
        <v>18</v>
      </c>
      <c r="B1304">
        <v>25</v>
      </c>
    </row>
    <row r="1305" spans="1:2" x14ac:dyDescent="0.2">
      <c r="A1305" t="s">
        <v>18</v>
      </c>
      <c r="B1305">
        <v>32</v>
      </c>
    </row>
    <row r="1306" spans="1:2" x14ac:dyDescent="0.2">
      <c r="A1306" t="s">
        <v>18</v>
      </c>
      <c r="B1306">
        <v>63</v>
      </c>
    </row>
    <row r="1307" spans="1:2" x14ac:dyDescent="0.2">
      <c r="A1307" t="s">
        <v>18</v>
      </c>
      <c r="B1307">
        <v>56</v>
      </c>
    </row>
    <row r="1308" spans="1:2" x14ac:dyDescent="0.2">
      <c r="A1308" t="s">
        <v>18</v>
      </c>
      <c r="B1308">
        <v>33</v>
      </c>
    </row>
    <row r="1309" spans="1:2" x14ac:dyDescent="0.2">
      <c r="A1309" t="s">
        <v>18</v>
      </c>
      <c r="B1309">
        <v>32</v>
      </c>
    </row>
    <row r="1310" spans="1:2" x14ac:dyDescent="0.2">
      <c r="A1310" t="s">
        <v>18</v>
      </c>
      <c r="B1310">
        <v>38</v>
      </c>
    </row>
    <row r="1311" spans="1:2" x14ac:dyDescent="0.2">
      <c r="A1311" t="s">
        <v>18</v>
      </c>
      <c r="B1311">
        <v>21</v>
      </c>
    </row>
    <row r="1312" spans="1:2" x14ac:dyDescent="0.2">
      <c r="A1312" t="s">
        <v>18</v>
      </c>
      <c r="B1312">
        <v>59</v>
      </c>
    </row>
    <row r="1313" spans="1:2" x14ac:dyDescent="0.2">
      <c r="A1313" t="s">
        <v>18</v>
      </c>
      <c r="B1313">
        <v>87</v>
      </c>
    </row>
    <row r="1314" spans="1:2" x14ac:dyDescent="0.2">
      <c r="A1314" t="s">
        <v>18</v>
      </c>
      <c r="B1314">
        <v>79</v>
      </c>
    </row>
    <row r="1315" spans="1:2" x14ac:dyDescent="0.2">
      <c r="A1315" t="s">
        <v>18</v>
      </c>
      <c r="B1315">
        <v>28</v>
      </c>
    </row>
    <row r="1316" spans="1:2" x14ac:dyDescent="0.2">
      <c r="A1316" t="s">
        <v>18</v>
      </c>
      <c r="B1316">
        <v>67</v>
      </c>
    </row>
    <row r="1317" spans="1:2" x14ac:dyDescent="0.2">
      <c r="A1317" t="s">
        <v>18</v>
      </c>
      <c r="B1317">
        <v>75</v>
      </c>
    </row>
    <row r="1318" spans="1:2" x14ac:dyDescent="0.2">
      <c r="A1318" t="s">
        <v>18</v>
      </c>
      <c r="B1318">
        <v>32</v>
      </c>
    </row>
    <row r="1319" spans="1:2" x14ac:dyDescent="0.2">
      <c r="A1319" t="s">
        <v>18</v>
      </c>
      <c r="B1319">
        <v>43</v>
      </c>
    </row>
    <row r="1320" spans="1:2" x14ac:dyDescent="0.2">
      <c r="A1320" t="s">
        <v>18</v>
      </c>
      <c r="B1320">
        <v>93</v>
      </c>
    </row>
    <row r="1321" spans="1:2" x14ac:dyDescent="0.2">
      <c r="A1321" t="s">
        <v>18</v>
      </c>
      <c r="B1321">
        <v>24</v>
      </c>
    </row>
    <row r="1322" spans="1:2" x14ac:dyDescent="0.2">
      <c r="A1322" t="s">
        <v>18</v>
      </c>
      <c r="B1322">
        <v>31</v>
      </c>
    </row>
    <row r="1323" spans="1:2" x14ac:dyDescent="0.2">
      <c r="A1323" t="s">
        <v>18</v>
      </c>
      <c r="B1323">
        <v>84</v>
      </c>
    </row>
    <row r="1324" spans="1:2" x14ac:dyDescent="0.2">
      <c r="A1324" t="s">
        <v>18</v>
      </c>
      <c r="B1324">
        <v>74</v>
      </c>
    </row>
    <row r="1325" spans="1:2" x14ac:dyDescent="0.2">
      <c r="A1325" t="s">
        <v>18</v>
      </c>
      <c r="B1325">
        <v>62</v>
      </c>
    </row>
    <row r="1326" spans="1:2" x14ac:dyDescent="0.2">
      <c r="A1326" t="s">
        <v>18</v>
      </c>
      <c r="B1326">
        <v>77</v>
      </c>
    </row>
    <row r="1327" spans="1:2" x14ac:dyDescent="0.2">
      <c r="A1327" t="s">
        <v>18</v>
      </c>
      <c r="B1327">
        <v>73</v>
      </c>
    </row>
    <row r="1328" spans="1:2" x14ac:dyDescent="0.2">
      <c r="A1328" t="s">
        <v>18</v>
      </c>
      <c r="B1328">
        <v>50</v>
      </c>
    </row>
    <row r="1329" spans="1:2" x14ac:dyDescent="0.2">
      <c r="A1329" t="s">
        <v>18</v>
      </c>
      <c r="B1329">
        <v>40</v>
      </c>
    </row>
    <row r="1330" spans="1:2" x14ac:dyDescent="0.2">
      <c r="A1330" t="s">
        <v>18</v>
      </c>
      <c r="B1330">
        <v>97</v>
      </c>
    </row>
    <row r="1331" spans="1:2" x14ac:dyDescent="0.2">
      <c r="A1331" t="s">
        <v>18</v>
      </c>
      <c r="B1331">
        <v>63</v>
      </c>
    </row>
    <row r="1332" spans="1:2" x14ac:dyDescent="0.2">
      <c r="A1332" t="s">
        <v>18</v>
      </c>
      <c r="B1332">
        <v>65</v>
      </c>
    </row>
    <row r="1333" spans="1:2" x14ac:dyDescent="0.2">
      <c r="A1333" t="s">
        <v>18</v>
      </c>
      <c r="B1333">
        <v>91</v>
      </c>
    </row>
    <row r="1334" spans="1:2" x14ac:dyDescent="0.2">
      <c r="A1334" t="s">
        <v>18</v>
      </c>
      <c r="B1334">
        <v>60</v>
      </c>
    </row>
    <row r="1335" spans="1:2" x14ac:dyDescent="0.2">
      <c r="A1335" t="s">
        <v>18</v>
      </c>
      <c r="B1335">
        <v>69</v>
      </c>
    </row>
    <row r="1336" spans="1:2" x14ac:dyDescent="0.2">
      <c r="A1336" t="s">
        <v>18</v>
      </c>
      <c r="B1336">
        <v>52</v>
      </c>
    </row>
    <row r="1337" spans="1:2" x14ac:dyDescent="0.2">
      <c r="A1337" t="s">
        <v>18</v>
      </c>
      <c r="B1337">
        <v>49</v>
      </c>
    </row>
    <row r="1338" spans="1:2" x14ac:dyDescent="0.2">
      <c r="A1338" t="s">
        <v>18</v>
      </c>
      <c r="B1338">
        <v>85</v>
      </c>
    </row>
    <row r="1339" spans="1:2" x14ac:dyDescent="0.2">
      <c r="A1339" t="s">
        <v>18</v>
      </c>
      <c r="B1339">
        <v>86</v>
      </c>
    </row>
    <row r="1340" spans="1:2" x14ac:dyDescent="0.2">
      <c r="A1340" t="s">
        <v>18</v>
      </c>
      <c r="B1340">
        <v>51</v>
      </c>
    </row>
    <row r="1341" spans="1:2" x14ac:dyDescent="0.2">
      <c r="A1341" t="s">
        <v>18</v>
      </c>
      <c r="B1341">
        <v>56</v>
      </c>
    </row>
    <row r="1342" spans="1:2" x14ac:dyDescent="0.2">
      <c r="A1342" t="s">
        <v>18</v>
      </c>
      <c r="B1342">
        <v>72</v>
      </c>
    </row>
    <row r="1343" spans="1:2" x14ac:dyDescent="0.2">
      <c r="A1343" t="s">
        <v>18</v>
      </c>
      <c r="B1343">
        <v>27</v>
      </c>
    </row>
    <row r="1344" spans="1:2" x14ac:dyDescent="0.2">
      <c r="A1344" t="s">
        <v>18</v>
      </c>
      <c r="B1344">
        <v>43</v>
      </c>
    </row>
    <row r="1345" spans="1:2" x14ac:dyDescent="0.2">
      <c r="A1345" t="s">
        <v>18</v>
      </c>
      <c r="B1345">
        <v>56</v>
      </c>
    </row>
    <row r="1346" spans="1:2" x14ac:dyDescent="0.2">
      <c r="A1346" t="s">
        <v>18</v>
      </c>
      <c r="B1346">
        <v>37</v>
      </c>
    </row>
    <row r="1347" spans="1:2" x14ac:dyDescent="0.2">
      <c r="A1347" t="s">
        <v>18</v>
      </c>
      <c r="B1347">
        <v>21</v>
      </c>
    </row>
    <row r="1348" spans="1:2" x14ac:dyDescent="0.2">
      <c r="A1348" t="s">
        <v>18</v>
      </c>
      <c r="B1348">
        <v>91</v>
      </c>
    </row>
    <row r="1349" spans="1:2" x14ac:dyDescent="0.2">
      <c r="A1349" t="s">
        <v>18</v>
      </c>
      <c r="B1349">
        <v>95</v>
      </c>
    </row>
    <row r="1350" spans="1:2" x14ac:dyDescent="0.2">
      <c r="A1350" t="s">
        <v>18</v>
      </c>
      <c r="B1350">
        <v>54</v>
      </c>
    </row>
    <row r="1351" spans="1:2" x14ac:dyDescent="0.2">
      <c r="A1351" t="s">
        <v>18</v>
      </c>
      <c r="B1351">
        <v>36</v>
      </c>
    </row>
    <row r="1352" spans="1:2" x14ac:dyDescent="0.2">
      <c r="A1352" t="s">
        <v>18</v>
      </c>
      <c r="B1352">
        <v>71</v>
      </c>
    </row>
    <row r="1353" spans="1:2" x14ac:dyDescent="0.2">
      <c r="A1353" t="s">
        <v>18</v>
      </c>
      <c r="B1353">
        <v>31</v>
      </c>
    </row>
    <row r="1354" spans="1:2" x14ac:dyDescent="0.2">
      <c r="A1354" t="s">
        <v>18</v>
      </c>
      <c r="B1354">
        <v>89</v>
      </c>
    </row>
    <row r="1355" spans="1:2" x14ac:dyDescent="0.2">
      <c r="A1355" t="s">
        <v>18</v>
      </c>
      <c r="B1355">
        <v>83</v>
      </c>
    </row>
    <row r="1356" spans="1:2" x14ac:dyDescent="0.2">
      <c r="A1356" t="s">
        <v>18</v>
      </c>
      <c r="B1356">
        <v>42</v>
      </c>
    </row>
    <row r="1357" spans="1:2" x14ac:dyDescent="0.2">
      <c r="A1357" t="s">
        <v>18</v>
      </c>
      <c r="B1357">
        <v>91</v>
      </c>
    </row>
    <row r="1358" spans="1:2" x14ac:dyDescent="0.2">
      <c r="A1358" t="s">
        <v>18</v>
      </c>
      <c r="B1358">
        <v>61</v>
      </c>
    </row>
    <row r="1359" spans="1:2" x14ac:dyDescent="0.2">
      <c r="A1359" t="s">
        <v>18</v>
      </c>
      <c r="B1359">
        <v>66</v>
      </c>
    </row>
    <row r="1360" spans="1:2" x14ac:dyDescent="0.2">
      <c r="A1360" t="s">
        <v>18</v>
      </c>
      <c r="B1360">
        <v>22</v>
      </c>
    </row>
    <row r="1361" spans="1:2" x14ac:dyDescent="0.2">
      <c r="A1361" t="s">
        <v>18</v>
      </c>
      <c r="B1361">
        <v>68</v>
      </c>
    </row>
    <row r="1362" spans="1:2" x14ac:dyDescent="0.2">
      <c r="A1362" t="s">
        <v>18</v>
      </c>
      <c r="B1362">
        <v>43</v>
      </c>
    </row>
    <row r="1363" spans="1:2" x14ac:dyDescent="0.2">
      <c r="A1363" t="s">
        <v>18</v>
      </c>
      <c r="B1363">
        <v>32</v>
      </c>
    </row>
    <row r="1364" spans="1:2" x14ac:dyDescent="0.2">
      <c r="A1364" t="s">
        <v>18</v>
      </c>
      <c r="B1364">
        <v>46</v>
      </c>
    </row>
    <row r="1365" spans="1:2" x14ac:dyDescent="0.2">
      <c r="A1365" t="s">
        <v>18</v>
      </c>
      <c r="B1365">
        <v>90</v>
      </c>
    </row>
    <row r="1366" spans="1:2" x14ac:dyDescent="0.2">
      <c r="A1366" t="s">
        <v>18</v>
      </c>
      <c r="B1366">
        <v>75</v>
      </c>
    </row>
    <row r="1367" spans="1:2" x14ac:dyDescent="0.2">
      <c r="A1367" t="s">
        <v>18</v>
      </c>
      <c r="B1367">
        <v>69</v>
      </c>
    </row>
    <row r="1368" spans="1:2" x14ac:dyDescent="0.2">
      <c r="A1368" t="s">
        <v>18</v>
      </c>
      <c r="B1368">
        <v>40</v>
      </c>
    </row>
    <row r="1369" spans="1:2" x14ac:dyDescent="0.2">
      <c r="A1369" t="s">
        <v>18</v>
      </c>
      <c r="B1369">
        <v>63</v>
      </c>
    </row>
    <row r="1370" spans="1:2" x14ac:dyDescent="0.2">
      <c r="A1370" t="s">
        <v>18</v>
      </c>
      <c r="B1370">
        <v>36</v>
      </c>
    </row>
    <row r="1371" spans="1:2" x14ac:dyDescent="0.2">
      <c r="A1371" t="s">
        <v>18</v>
      </c>
      <c r="B1371">
        <v>75</v>
      </c>
    </row>
    <row r="1372" spans="1:2" x14ac:dyDescent="0.2">
      <c r="A1372" t="s">
        <v>18</v>
      </c>
      <c r="B1372">
        <v>67</v>
      </c>
    </row>
    <row r="1373" spans="1:2" x14ac:dyDescent="0.2">
      <c r="A1373" t="s">
        <v>18</v>
      </c>
      <c r="B1373">
        <v>64</v>
      </c>
    </row>
    <row r="1374" spans="1:2" x14ac:dyDescent="0.2">
      <c r="A1374" t="s">
        <v>18</v>
      </c>
      <c r="B1374">
        <v>61</v>
      </c>
    </row>
    <row r="1375" spans="1:2" x14ac:dyDescent="0.2">
      <c r="A1375" t="s">
        <v>18</v>
      </c>
      <c r="B1375">
        <v>40</v>
      </c>
    </row>
    <row r="1376" spans="1:2" x14ac:dyDescent="0.2">
      <c r="A1376" t="s">
        <v>18</v>
      </c>
      <c r="B1376">
        <v>97</v>
      </c>
    </row>
    <row r="1377" spans="1:2" x14ac:dyDescent="0.2">
      <c r="A1377" t="s">
        <v>18</v>
      </c>
      <c r="B1377">
        <v>31</v>
      </c>
    </row>
    <row r="1378" spans="1:2" x14ac:dyDescent="0.2">
      <c r="A1378" t="s">
        <v>18</v>
      </c>
      <c r="B1378">
        <v>65</v>
      </c>
    </row>
    <row r="1379" spans="1:2" x14ac:dyDescent="0.2">
      <c r="A1379" t="s">
        <v>18</v>
      </c>
      <c r="B1379">
        <v>54</v>
      </c>
    </row>
    <row r="1380" spans="1:2" x14ac:dyDescent="0.2">
      <c r="A1380" t="s">
        <v>18</v>
      </c>
      <c r="B1380">
        <v>49</v>
      </c>
    </row>
    <row r="1381" spans="1:2" x14ac:dyDescent="0.2">
      <c r="A1381" t="s">
        <v>18</v>
      </c>
      <c r="B1381">
        <v>64</v>
      </c>
    </row>
    <row r="1382" spans="1:2" x14ac:dyDescent="0.2">
      <c r="A1382" t="s">
        <v>18</v>
      </c>
      <c r="B1382">
        <v>35</v>
      </c>
    </row>
    <row r="1383" spans="1:2" x14ac:dyDescent="0.2">
      <c r="A1383" t="s">
        <v>18</v>
      </c>
      <c r="B1383">
        <v>86</v>
      </c>
    </row>
    <row r="1384" spans="1:2" x14ac:dyDescent="0.2">
      <c r="A1384" t="s">
        <v>18</v>
      </c>
      <c r="B1384">
        <v>55</v>
      </c>
    </row>
    <row r="1385" spans="1:2" x14ac:dyDescent="0.2">
      <c r="A1385" t="s">
        <v>18</v>
      </c>
      <c r="B1385">
        <v>58</v>
      </c>
    </row>
    <row r="1386" spans="1:2" x14ac:dyDescent="0.2">
      <c r="A1386" t="s">
        <v>18</v>
      </c>
      <c r="B1386">
        <v>96</v>
      </c>
    </row>
    <row r="1387" spans="1:2" x14ac:dyDescent="0.2">
      <c r="A1387" t="s">
        <v>18</v>
      </c>
      <c r="B1387">
        <v>64</v>
      </c>
    </row>
    <row r="1388" spans="1:2" x14ac:dyDescent="0.2">
      <c r="A1388" t="s">
        <v>18</v>
      </c>
      <c r="B1388">
        <v>56</v>
      </c>
    </row>
    <row r="1389" spans="1:2" x14ac:dyDescent="0.2">
      <c r="A1389" t="s">
        <v>18</v>
      </c>
      <c r="B1389">
        <v>85</v>
      </c>
    </row>
    <row r="1390" spans="1:2" x14ac:dyDescent="0.2">
      <c r="A1390" t="s">
        <v>18</v>
      </c>
      <c r="B1390">
        <v>23</v>
      </c>
    </row>
    <row r="1391" spans="1:2" x14ac:dyDescent="0.2">
      <c r="A1391" t="s">
        <v>18</v>
      </c>
      <c r="B1391">
        <v>72</v>
      </c>
    </row>
    <row r="1392" spans="1:2" x14ac:dyDescent="0.2">
      <c r="A1392" t="s">
        <v>18</v>
      </c>
      <c r="B1392">
        <v>38</v>
      </c>
    </row>
    <row r="1393" spans="1:2" x14ac:dyDescent="0.2">
      <c r="A1393" t="s">
        <v>18</v>
      </c>
      <c r="B1393">
        <v>29</v>
      </c>
    </row>
    <row r="1394" spans="1:2" x14ac:dyDescent="0.2">
      <c r="A1394" t="s">
        <v>18</v>
      </c>
      <c r="B1394">
        <v>46</v>
      </c>
    </row>
    <row r="1395" spans="1:2" x14ac:dyDescent="0.2">
      <c r="A1395" t="s">
        <v>18</v>
      </c>
      <c r="B1395">
        <v>58</v>
      </c>
    </row>
    <row r="1396" spans="1:2" x14ac:dyDescent="0.2">
      <c r="A1396" t="s">
        <v>18</v>
      </c>
      <c r="B1396">
        <v>43</v>
      </c>
    </row>
    <row r="1397" spans="1:2" x14ac:dyDescent="0.2">
      <c r="A1397" t="s">
        <v>18</v>
      </c>
      <c r="B1397">
        <v>32</v>
      </c>
    </row>
    <row r="1398" spans="1:2" x14ac:dyDescent="0.2">
      <c r="A1398" t="s">
        <v>18</v>
      </c>
      <c r="B1398">
        <v>30</v>
      </c>
    </row>
    <row r="1399" spans="1:2" x14ac:dyDescent="0.2">
      <c r="A1399" t="s">
        <v>18</v>
      </c>
      <c r="B1399">
        <v>67</v>
      </c>
    </row>
    <row r="1400" spans="1:2" x14ac:dyDescent="0.2">
      <c r="A1400" t="s">
        <v>18</v>
      </c>
      <c r="B1400">
        <v>45</v>
      </c>
    </row>
    <row r="1401" spans="1:2" x14ac:dyDescent="0.2">
      <c r="A1401" t="s">
        <v>18</v>
      </c>
      <c r="B1401">
        <v>81</v>
      </c>
    </row>
    <row r="1402" spans="1:2" x14ac:dyDescent="0.2">
      <c r="A1402" t="s">
        <v>18</v>
      </c>
      <c r="B1402">
        <v>23</v>
      </c>
    </row>
    <row r="1403" spans="1:2" x14ac:dyDescent="0.2">
      <c r="A1403" t="s">
        <v>18</v>
      </c>
      <c r="B1403">
        <v>59</v>
      </c>
    </row>
    <row r="1404" spans="1:2" x14ac:dyDescent="0.2">
      <c r="A1404" t="s">
        <v>18</v>
      </c>
      <c r="B1404">
        <v>21</v>
      </c>
    </row>
    <row r="1405" spans="1:2" x14ac:dyDescent="0.2">
      <c r="A1405" t="s">
        <v>18</v>
      </c>
      <c r="B1405">
        <v>20</v>
      </c>
    </row>
    <row r="1406" spans="1:2" x14ac:dyDescent="0.2">
      <c r="A1406" t="s">
        <v>18</v>
      </c>
      <c r="B1406">
        <v>28</v>
      </c>
    </row>
    <row r="1407" spans="1:2" x14ac:dyDescent="0.2">
      <c r="A1407" t="s">
        <v>18</v>
      </c>
      <c r="B1407">
        <v>100</v>
      </c>
    </row>
    <row r="1408" spans="1:2" x14ac:dyDescent="0.2">
      <c r="A1408" t="s">
        <v>18</v>
      </c>
      <c r="B1408">
        <v>46</v>
      </c>
    </row>
    <row r="1409" spans="1:2" x14ac:dyDescent="0.2">
      <c r="A1409" t="s">
        <v>18</v>
      </c>
      <c r="B1409">
        <v>61</v>
      </c>
    </row>
    <row r="1410" spans="1:2" x14ac:dyDescent="0.2">
      <c r="A1410" t="s">
        <v>18</v>
      </c>
      <c r="B1410">
        <v>58</v>
      </c>
    </row>
    <row r="1411" spans="1:2" x14ac:dyDescent="0.2">
      <c r="A1411" t="s">
        <v>18</v>
      </c>
      <c r="B1411">
        <v>50</v>
      </c>
    </row>
    <row r="1412" spans="1:2" x14ac:dyDescent="0.2">
      <c r="A1412" t="s">
        <v>18</v>
      </c>
      <c r="B1412">
        <v>93</v>
      </c>
    </row>
    <row r="1413" spans="1:2" x14ac:dyDescent="0.2">
      <c r="A1413" t="s">
        <v>18</v>
      </c>
      <c r="B1413">
        <v>24</v>
      </c>
    </row>
    <row r="1414" spans="1:2" x14ac:dyDescent="0.2">
      <c r="A1414" t="s">
        <v>18</v>
      </c>
      <c r="B1414">
        <v>100</v>
      </c>
    </row>
    <row r="1415" spans="1:2" x14ac:dyDescent="0.2">
      <c r="A1415" t="s">
        <v>18</v>
      </c>
      <c r="B1415">
        <v>79</v>
      </c>
    </row>
    <row r="1416" spans="1:2" x14ac:dyDescent="0.2">
      <c r="A1416" t="s">
        <v>18</v>
      </c>
      <c r="B1416">
        <v>51</v>
      </c>
    </row>
    <row r="1417" spans="1:2" x14ac:dyDescent="0.2">
      <c r="A1417" t="s">
        <v>18</v>
      </c>
      <c r="B1417">
        <v>90</v>
      </c>
    </row>
    <row r="1418" spans="1:2" x14ac:dyDescent="0.2">
      <c r="A1418" t="s">
        <v>18</v>
      </c>
      <c r="B1418">
        <v>56</v>
      </c>
    </row>
    <row r="1419" spans="1:2" x14ac:dyDescent="0.2">
      <c r="A1419" t="s">
        <v>18</v>
      </c>
      <c r="B1419">
        <v>25</v>
      </c>
    </row>
    <row r="1420" spans="1:2" x14ac:dyDescent="0.2">
      <c r="A1420" t="s">
        <v>18</v>
      </c>
      <c r="B1420">
        <v>75</v>
      </c>
    </row>
    <row r="1421" spans="1:2" x14ac:dyDescent="0.2">
      <c r="A1421" t="s">
        <v>18</v>
      </c>
      <c r="B1421">
        <v>75</v>
      </c>
    </row>
    <row r="1422" spans="1:2" x14ac:dyDescent="0.2">
      <c r="A1422" t="s">
        <v>18</v>
      </c>
      <c r="B1422">
        <v>53</v>
      </c>
    </row>
    <row r="1423" spans="1:2" x14ac:dyDescent="0.2">
      <c r="A1423" t="s">
        <v>18</v>
      </c>
      <c r="B1423">
        <v>100</v>
      </c>
    </row>
    <row r="1424" spans="1:2" x14ac:dyDescent="0.2">
      <c r="A1424" t="s">
        <v>18</v>
      </c>
      <c r="B1424">
        <v>27</v>
      </c>
    </row>
    <row r="1425" spans="1:2" x14ac:dyDescent="0.2">
      <c r="A1425" t="s">
        <v>18</v>
      </c>
      <c r="B1425">
        <v>60</v>
      </c>
    </row>
    <row r="1426" spans="1:2" x14ac:dyDescent="0.2">
      <c r="A1426" t="s">
        <v>18</v>
      </c>
      <c r="B1426">
        <v>23</v>
      </c>
    </row>
    <row r="1427" spans="1:2" x14ac:dyDescent="0.2">
      <c r="A1427" t="s">
        <v>18</v>
      </c>
      <c r="B1427">
        <v>40</v>
      </c>
    </row>
    <row r="1428" spans="1:2" x14ac:dyDescent="0.2">
      <c r="A1428" t="s">
        <v>18</v>
      </c>
      <c r="B1428">
        <v>38</v>
      </c>
    </row>
    <row r="1429" spans="1:2" x14ac:dyDescent="0.2">
      <c r="A1429" t="s">
        <v>18</v>
      </c>
      <c r="B1429">
        <v>90</v>
      </c>
    </row>
    <row r="1430" spans="1:2" x14ac:dyDescent="0.2">
      <c r="A1430" t="s">
        <v>18</v>
      </c>
      <c r="B1430">
        <v>97</v>
      </c>
    </row>
    <row r="1431" spans="1:2" x14ac:dyDescent="0.2">
      <c r="A1431" t="s">
        <v>18</v>
      </c>
      <c r="B1431">
        <v>38</v>
      </c>
    </row>
    <row r="1432" spans="1:2" x14ac:dyDescent="0.2">
      <c r="A1432" t="s">
        <v>18</v>
      </c>
      <c r="B1432">
        <v>30</v>
      </c>
    </row>
    <row r="1433" spans="1:2" x14ac:dyDescent="0.2">
      <c r="A1433" t="s">
        <v>18</v>
      </c>
      <c r="B1433">
        <v>88</v>
      </c>
    </row>
    <row r="1434" spans="1:2" x14ac:dyDescent="0.2">
      <c r="A1434" t="s">
        <v>18</v>
      </c>
      <c r="B1434">
        <v>33</v>
      </c>
    </row>
    <row r="1435" spans="1:2" x14ac:dyDescent="0.2">
      <c r="A1435" t="s">
        <v>18</v>
      </c>
      <c r="B1435">
        <v>60</v>
      </c>
    </row>
    <row r="1436" spans="1:2" x14ac:dyDescent="0.2">
      <c r="A1436" t="s">
        <v>18</v>
      </c>
      <c r="B1436">
        <v>64</v>
      </c>
    </row>
    <row r="1437" spans="1:2" x14ac:dyDescent="0.2">
      <c r="A1437" t="s">
        <v>18</v>
      </c>
      <c r="B1437">
        <v>95</v>
      </c>
    </row>
    <row r="1438" spans="1:2" x14ac:dyDescent="0.2">
      <c r="A1438" t="s">
        <v>18</v>
      </c>
      <c r="B1438">
        <v>83</v>
      </c>
    </row>
    <row r="1439" spans="1:2" x14ac:dyDescent="0.2">
      <c r="A1439" t="s">
        <v>18</v>
      </c>
      <c r="B1439">
        <v>97</v>
      </c>
    </row>
    <row r="1440" spans="1:2" x14ac:dyDescent="0.2">
      <c r="A1440" t="s">
        <v>18</v>
      </c>
      <c r="B1440">
        <v>38</v>
      </c>
    </row>
    <row r="1441" spans="1:2" x14ac:dyDescent="0.2">
      <c r="A1441" t="s">
        <v>18</v>
      </c>
      <c r="B1441">
        <v>48</v>
      </c>
    </row>
    <row r="1442" spans="1:2" x14ac:dyDescent="0.2">
      <c r="A1442" t="s">
        <v>18</v>
      </c>
      <c r="B1442">
        <v>76</v>
      </c>
    </row>
    <row r="1443" spans="1:2" x14ac:dyDescent="0.2">
      <c r="A1443" t="s">
        <v>18</v>
      </c>
      <c r="B1443">
        <v>25</v>
      </c>
    </row>
    <row r="1444" spans="1:2" x14ac:dyDescent="0.2">
      <c r="A1444" t="s">
        <v>18</v>
      </c>
      <c r="B1444">
        <v>92</v>
      </c>
    </row>
    <row r="1445" spans="1:2" x14ac:dyDescent="0.2">
      <c r="A1445" t="s">
        <v>18</v>
      </c>
      <c r="B1445">
        <v>47</v>
      </c>
    </row>
    <row r="1446" spans="1:2" x14ac:dyDescent="0.2">
      <c r="A1446" t="s">
        <v>18</v>
      </c>
      <c r="B1446">
        <v>36</v>
      </c>
    </row>
    <row r="1447" spans="1:2" x14ac:dyDescent="0.2">
      <c r="A1447" t="s">
        <v>18</v>
      </c>
      <c r="B1447">
        <v>51</v>
      </c>
    </row>
    <row r="1448" spans="1:2" x14ac:dyDescent="0.2">
      <c r="A1448" t="s">
        <v>18</v>
      </c>
      <c r="B1448">
        <v>35</v>
      </c>
    </row>
    <row r="1449" spans="1:2" x14ac:dyDescent="0.2">
      <c r="A1449" t="s">
        <v>18</v>
      </c>
      <c r="B1449">
        <v>57</v>
      </c>
    </row>
    <row r="1450" spans="1:2" x14ac:dyDescent="0.2">
      <c r="A1450" t="s">
        <v>18</v>
      </c>
      <c r="B1450">
        <v>95</v>
      </c>
    </row>
    <row r="1451" spans="1:2" x14ac:dyDescent="0.2">
      <c r="A1451" t="s">
        <v>18</v>
      </c>
      <c r="B1451">
        <v>41</v>
      </c>
    </row>
    <row r="1452" spans="1:2" x14ac:dyDescent="0.2">
      <c r="A1452" t="s">
        <v>18</v>
      </c>
      <c r="B1452">
        <v>44</v>
      </c>
    </row>
    <row r="1453" spans="1:2" x14ac:dyDescent="0.2">
      <c r="A1453" t="s">
        <v>18</v>
      </c>
      <c r="B1453">
        <v>34</v>
      </c>
    </row>
    <row r="1454" spans="1:2" x14ac:dyDescent="0.2">
      <c r="A1454" t="s">
        <v>18</v>
      </c>
      <c r="B1454">
        <v>25</v>
      </c>
    </row>
    <row r="1455" spans="1:2" x14ac:dyDescent="0.2">
      <c r="A1455" t="s">
        <v>18</v>
      </c>
      <c r="B1455">
        <v>93</v>
      </c>
    </row>
    <row r="1456" spans="1:2" x14ac:dyDescent="0.2">
      <c r="A1456" t="s">
        <v>18</v>
      </c>
      <c r="B1456">
        <v>50</v>
      </c>
    </row>
    <row r="1457" spans="1:2" x14ac:dyDescent="0.2">
      <c r="A1457" t="s">
        <v>18</v>
      </c>
      <c r="B1457">
        <v>79</v>
      </c>
    </row>
    <row r="1458" spans="1:2" x14ac:dyDescent="0.2">
      <c r="A1458" t="s">
        <v>18</v>
      </c>
      <c r="B1458">
        <v>100</v>
      </c>
    </row>
    <row r="1459" spans="1:2" x14ac:dyDescent="0.2">
      <c r="A1459" t="s">
        <v>18</v>
      </c>
      <c r="B1459">
        <v>57</v>
      </c>
    </row>
    <row r="1460" spans="1:2" x14ac:dyDescent="0.2">
      <c r="A1460" t="s">
        <v>18</v>
      </c>
      <c r="B1460">
        <v>28</v>
      </c>
    </row>
    <row r="1461" spans="1:2" x14ac:dyDescent="0.2">
      <c r="A1461" t="s">
        <v>18</v>
      </c>
      <c r="B1461">
        <v>35</v>
      </c>
    </row>
    <row r="1462" spans="1:2" x14ac:dyDescent="0.2">
      <c r="A1462" t="s">
        <v>18</v>
      </c>
      <c r="B1462">
        <v>85</v>
      </c>
    </row>
    <row r="1463" spans="1:2" x14ac:dyDescent="0.2">
      <c r="A1463" t="s">
        <v>18</v>
      </c>
      <c r="B1463">
        <v>95</v>
      </c>
    </row>
    <row r="1464" spans="1:2" x14ac:dyDescent="0.2">
      <c r="A1464" t="s">
        <v>18</v>
      </c>
      <c r="B1464">
        <v>90</v>
      </c>
    </row>
    <row r="1465" spans="1:2" x14ac:dyDescent="0.2">
      <c r="A1465" t="s">
        <v>18</v>
      </c>
      <c r="B1465">
        <v>49</v>
      </c>
    </row>
    <row r="1466" spans="1:2" x14ac:dyDescent="0.2">
      <c r="A1466" t="s">
        <v>18</v>
      </c>
      <c r="B1466">
        <v>92</v>
      </c>
    </row>
    <row r="1467" spans="1:2" x14ac:dyDescent="0.2">
      <c r="A1467" t="s">
        <v>18</v>
      </c>
      <c r="B1467">
        <v>72</v>
      </c>
    </row>
    <row r="1468" spans="1:2" x14ac:dyDescent="0.2">
      <c r="A1468" t="s">
        <v>18</v>
      </c>
      <c r="B1468">
        <v>71</v>
      </c>
    </row>
    <row r="1469" spans="1:2" x14ac:dyDescent="0.2">
      <c r="A1469" t="s">
        <v>18</v>
      </c>
      <c r="B1469">
        <v>27</v>
      </c>
    </row>
    <row r="1470" spans="1:2" x14ac:dyDescent="0.2">
      <c r="A1470" t="s">
        <v>18</v>
      </c>
      <c r="B1470">
        <v>39</v>
      </c>
    </row>
    <row r="1471" spans="1:2" x14ac:dyDescent="0.2">
      <c r="A1471" t="s">
        <v>18</v>
      </c>
      <c r="B1471">
        <v>98</v>
      </c>
    </row>
    <row r="1472" spans="1:2" x14ac:dyDescent="0.2">
      <c r="A1472" t="s">
        <v>18</v>
      </c>
      <c r="B1472">
        <v>27</v>
      </c>
    </row>
    <row r="1473" spans="1:2" x14ac:dyDescent="0.2">
      <c r="A1473" t="s">
        <v>18</v>
      </c>
      <c r="B1473">
        <v>71</v>
      </c>
    </row>
    <row r="1474" spans="1:2" x14ac:dyDescent="0.2">
      <c r="A1474" t="s">
        <v>18</v>
      </c>
      <c r="B1474">
        <v>24</v>
      </c>
    </row>
    <row r="1475" spans="1:2" x14ac:dyDescent="0.2">
      <c r="A1475" t="s">
        <v>18</v>
      </c>
      <c r="B1475">
        <v>63</v>
      </c>
    </row>
    <row r="1476" spans="1:2" x14ac:dyDescent="0.2">
      <c r="A1476" t="s">
        <v>18</v>
      </c>
      <c r="B1476">
        <v>72</v>
      </c>
    </row>
    <row r="1477" spans="1:2" x14ac:dyDescent="0.2">
      <c r="A1477" t="s">
        <v>18</v>
      </c>
      <c r="B1477">
        <v>61</v>
      </c>
    </row>
    <row r="1478" spans="1:2" x14ac:dyDescent="0.2">
      <c r="A1478" t="s">
        <v>18</v>
      </c>
      <c r="B1478">
        <v>56</v>
      </c>
    </row>
    <row r="1479" spans="1:2" x14ac:dyDescent="0.2">
      <c r="A1479" t="s">
        <v>18</v>
      </c>
      <c r="B1479">
        <v>32</v>
      </c>
    </row>
    <row r="1480" spans="1:2" x14ac:dyDescent="0.2">
      <c r="A1480" t="s">
        <v>18</v>
      </c>
      <c r="B1480">
        <v>23</v>
      </c>
    </row>
    <row r="1481" spans="1:2" x14ac:dyDescent="0.2">
      <c r="A1481" t="s">
        <v>18</v>
      </c>
      <c r="B1481">
        <v>100</v>
      </c>
    </row>
    <row r="1482" spans="1:2" x14ac:dyDescent="0.2">
      <c r="A1482" t="s">
        <v>18</v>
      </c>
      <c r="B1482">
        <v>74</v>
      </c>
    </row>
    <row r="1483" spans="1:2" x14ac:dyDescent="0.2">
      <c r="A1483" t="s">
        <v>18</v>
      </c>
      <c r="B1483">
        <v>33</v>
      </c>
    </row>
    <row r="1484" spans="1:2" x14ac:dyDescent="0.2">
      <c r="A1484" t="s">
        <v>18</v>
      </c>
      <c r="B1484">
        <v>67</v>
      </c>
    </row>
    <row r="1485" spans="1:2" x14ac:dyDescent="0.2">
      <c r="A1485" t="s">
        <v>18</v>
      </c>
      <c r="B1485">
        <v>61</v>
      </c>
    </row>
    <row r="1486" spans="1:2" x14ac:dyDescent="0.2">
      <c r="A1486" t="s">
        <v>18</v>
      </c>
      <c r="B1486">
        <v>46</v>
      </c>
    </row>
    <row r="1487" spans="1:2" x14ac:dyDescent="0.2">
      <c r="A1487" t="s">
        <v>18</v>
      </c>
      <c r="B1487">
        <v>56</v>
      </c>
    </row>
    <row r="1488" spans="1:2" x14ac:dyDescent="0.2">
      <c r="A1488" t="s">
        <v>18</v>
      </c>
      <c r="B1488">
        <v>73</v>
      </c>
    </row>
    <row r="1489" spans="1:2" x14ac:dyDescent="0.2">
      <c r="A1489" t="s">
        <v>18</v>
      </c>
      <c r="B1489">
        <v>44</v>
      </c>
    </row>
    <row r="1490" spans="1:2" x14ac:dyDescent="0.2">
      <c r="A1490" t="s">
        <v>18</v>
      </c>
      <c r="B1490">
        <v>44</v>
      </c>
    </row>
    <row r="1491" spans="1:2" x14ac:dyDescent="0.2">
      <c r="A1491" t="s">
        <v>18</v>
      </c>
      <c r="B1491">
        <v>26</v>
      </c>
    </row>
    <row r="1492" spans="1:2" x14ac:dyDescent="0.2">
      <c r="A1492" t="s">
        <v>18</v>
      </c>
      <c r="B1492">
        <v>52</v>
      </c>
    </row>
    <row r="1493" spans="1:2" x14ac:dyDescent="0.2">
      <c r="A1493" t="s">
        <v>18</v>
      </c>
      <c r="B1493">
        <v>54</v>
      </c>
    </row>
    <row r="1494" spans="1:2" x14ac:dyDescent="0.2">
      <c r="A1494" t="s">
        <v>18</v>
      </c>
      <c r="B1494">
        <v>38</v>
      </c>
    </row>
    <row r="1495" spans="1:2" x14ac:dyDescent="0.2">
      <c r="A1495" t="s">
        <v>18</v>
      </c>
      <c r="B1495">
        <v>44</v>
      </c>
    </row>
    <row r="1496" spans="1:2" x14ac:dyDescent="0.2">
      <c r="A1496" t="s">
        <v>18</v>
      </c>
      <c r="B1496">
        <v>76</v>
      </c>
    </row>
    <row r="1497" spans="1:2" x14ac:dyDescent="0.2">
      <c r="A1497" t="s">
        <v>18</v>
      </c>
      <c r="B1497">
        <v>23</v>
      </c>
    </row>
    <row r="1498" spans="1:2" x14ac:dyDescent="0.2">
      <c r="A1498" t="s">
        <v>18</v>
      </c>
      <c r="B1498">
        <v>98</v>
      </c>
    </row>
    <row r="1499" spans="1:2" x14ac:dyDescent="0.2">
      <c r="A1499" t="s">
        <v>18</v>
      </c>
      <c r="B1499">
        <v>33</v>
      </c>
    </row>
    <row r="1500" spans="1:2" x14ac:dyDescent="0.2">
      <c r="A1500" t="s">
        <v>18</v>
      </c>
      <c r="B1500">
        <v>32</v>
      </c>
    </row>
    <row r="1501" spans="1:2" x14ac:dyDescent="0.2">
      <c r="A1501" t="s">
        <v>18</v>
      </c>
      <c r="B1501">
        <v>85</v>
      </c>
    </row>
    <row r="1502" spans="1:2" x14ac:dyDescent="0.2">
      <c r="A1502" t="s">
        <v>18</v>
      </c>
      <c r="B1502">
        <v>69</v>
      </c>
    </row>
    <row r="1503" spans="1:2" x14ac:dyDescent="0.2">
      <c r="A1503" t="s">
        <v>18</v>
      </c>
      <c r="B1503">
        <v>55</v>
      </c>
    </row>
    <row r="1504" spans="1:2" x14ac:dyDescent="0.2">
      <c r="A1504" t="s">
        <v>18</v>
      </c>
      <c r="B1504">
        <v>66</v>
      </c>
    </row>
    <row r="1505" spans="1:2" x14ac:dyDescent="0.2">
      <c r="A1505" t="s">
        <v>18</v>
      </c>
      <c r="B1505">
        <v>30</v>
      </c>
    </row>
    <row r="1506" spans="1:2" x14ac:dyDescent="0.2">
      <c r="A1506" t="s">
        <v>18</v>
      </c>
      <c r="B1506">
        <v>80</v>
      </c>
    </row>
    <row r="1507" spans="1:2" x14ac:dyDescent="0.2">
      <c r="A1507" t="s">
        <v>18</v>
      </c>
      <c r="B1507">
        <v>20</v>
      </c>
    </row>
    <row r="1508" spans="1:2" x14ac:dyDescent="0.2">
      <c r="A1508" t="s">
        <v>18</v>
      </c>
      <c r="B1508">
        <v>30</v>
      </c>
    </row>
    <row r="1509" spans="1:2" x14ac:dyDescent="0.2">
      <c r="A1509" t="s">
        <v>18</v>
      </c>
      <c r="B1509">
        <v>86</v>
      </c>
    </row>
    <row r="1510" spans="1:2" x14ac:dyDescent="0.2">
      <c r="A1510" t="s">
        <v>18</v>
      </c>
      <c r="B1510">
        <v>84</v>
      </c>
    </row>
    <row r="1511" spans="1:2" x14ac:dyDescent="0.2">
      <c r="A1511" t="s">
        <v>18</v>
      </c>
      <c r="B1511">
        <v>54</v>
      </c>
    </row>
    <row r="1512" spans="1:2" x14ac:dyDescent="0.2">
      <c r="A1512" t="s">
        <v>18</v>
      </c>
      <c r="B1512">
        <v>30</v>
      </c>
    </row>
    <row r="1513" spans="1:2" x14ac:dyDescent="0.2">
      <c r="A1513" t="s">
        <v>18</v>
      </c>
      <c r="B1513">
        <v>91</v>
      </c>
    </row>
    <row r="1514" spans="1:2" x14ac:dyDescent="0.2">
      <c r="A1514" t="s">
        <v>18</v>
      </c>
      <c r="B1514">
        <v>23</v>
      </c>
    </row>
    <row r="1515" spans="1:2" x14ac:dyDescent="0.2">
      <c r="A1515" t="s">
        <v>18</v>
      </c>
      <c r="B1515">
        <v>35</v>
      </c>
    </row>
    <row r="1516" spans="1:2" x14ac:dyDescent="0.2">
      <c r="A1516" t="s">
        <v>18</v>
      </c>
      <c r="B1516">
        <v>90</v>
      </c>
    </row>
    <row r="1517" spans="1:2" x14ac:dyDescent="0.2">
      <c r="A1517" t="s">
        <v>18</v>
      </c>
      <c r="B1517">
        <v>93</v>
      </c>
    </row>
    <row r="1518" spans="1:2" x14ac:dyDescent="0.2">
      <c r="A1518" t="s">
        <v>18</v>
      </c>
      <c r="B1518">
        <v>68</v>
      </c>
    </row>
    <row r="1519" spans="1:2" x14ac:dyDescent="0.2">
      <c r="A1519" t="s">
        <v>18</v>
      </c>
      <c r="B1519">
        <v>41</v>
      </c>
    </row>
    <row r="1520" spans="1:2" x14ac:dyDescent="0.2">
      <c r="A1520" t="s">
        <v>18</v>
      </c>
      <c r="B1520">
        <v>73</v>
      </c>
    </row>
    <row r="1521" spans="1:2" x14ac:dyDescent="0.2">
      <c r="A1521" t="s">
        <v>18</v>
      </c>
      <c r="B1521">
        <v>73</v>
      </c>
    </row>
    <row r="1522" spans="1:2" x14ac:dyDescent="0.2">
      <c r="A1522" t="s">
        <v>18</v>
      </c>
      <c r="B1522">
        <v>66</v>
      </c>
    </row>
    <row r="1523" spans="1:2" x14ac:dyDescent="0.2">
      <c r="A1523" t="s">
        <v>18</v>
      </c>
      <c r="B1523">
        <v>59</v>
      </c>
    </row>
    <row r="1524" spans="1:2" x14ac:dyDescent="0.2">
      <c r="A1524" t="s">
        <v>18</v>
      </c>
      <c r="B1524">
        <v>72</v>
      </c>
    </row>
    <row r="1525" spans="1:2" x14ac:dyDescent="0.2">
      <c r="A1525" t="s">
        <v>18</v>
      </c>
      <c r="B1525">
        <v>88</v>
      </c>
    </row>
    <row r="1526" spans="1:2" x14ac:dyDescent="0.2">
      <c r="A1526" t="s">
        <v>18</v>
      </c>
      <c r="B1526">
        <v>76</v>
      </c>
    </row>
    <row r="1527" spans="1:2" x14ac:dyDescent="0.2">
      <c r="A1527" t="s">
        <v>18</v>
      </c>
      <c r="B1527">
        <v>31</v>
      </c>
    </row>
    <row r="1528" spans="1:2" x14ac:dyDescent="0.2">
      <c r="A1528" t="s">
        <v>18</v>
      </c>
      <c r="B1528">
        <v>22</v>
      </c>
    </row>
    <row r="1529" spans="1:2" x14ac:dyDescent="0.2">
      <c r="A1529" t="s">
        <v>18</v>
      </c>
      <c r="B1529">
        <v>75</v>
      </c>
    </row>
    <row r="1530" spans="1:2" x14ac:dyDescent="0.2">
      <c r="A1530" t="s">
        <v>18</v>
      </c>
      <c r="B1530">
        <v>75</v>
      </c>
    </row>
    <row r="1531" spans="1:2" x14ac:dyDescent="0.2">
      <c r="A1531" t="s">
        <v>18</v>
      </c>
      <c r="B1531">
        <v>63</v>
      </c>
    </row>
    <row r="1532" spans="1:2" x14ac:dyDescent="0.2">
      <c r="A1532" t="s">
        <v>18</v>
      </c>
      <c r="B1532">
        <v>21</v>
      </c>
    </row>
    <row r="1533" spans="1:2" x14ac:dyDescent="0.2">
      <c r="A1533" t="s">
        <v>18</v>
      </c>
      <c r="B1533">
        <v>83</v>
      </c>
    </row>
    <row r="1534" spans="1:2" x14ac:dyDescent="0.2">
      <c r="A1534" t="s">
        <v>18</v>
      </c>
      <c r="B1534">
        <v>46</v>
      </c>
    </row>
    <row r="1535" spans="1:2" x14ac:dyDescent="0.2">
      <c r="A1535" t="s">
        <v>18</v>
      </c>
      <c r="B1535">
        <v>59</v>
      </c>
    </row>
    <row r="1536" spans="1:2" x14ac:dyDescent="0.2">
      <c r="A1536" t="s">
        <v>18</v>
      </c>
      <c r="B1536">
        <v>66</v>
      </c>
    </row>
    <row r="1537" spans="1:2" x14ac:dyDescent="0.2">
      <c r="A1537" t="s">
        <v>18</v>
      </c>
      <c r="B1537">
        <v>74</v>
      </c>
    </row>
    <row r="1538" spans="1:2" x14ac:dyDescent="0.2">
      <c r="A1538" t="s">
        <v>18</v>
      </c>
      <c r="B1538">
        <v>82</v>
      </c>
    </row>
    <row r="1539" spans="1:2" x14ac:dyDescent="0.2">
      <c r="A1539" t="s">
        <v>18</v>
      </c>
      <c r="B1539">
        <v>89</v>
      </c>
    </row>
    <row r="1540" spans="1:2" x14ac:dyDescent="0.2">
      <c r="A1540" t="s">
        <v>18</v>
      </c>
      <c r="B1540">
        <v>65</v>
      </c>
    </row>
    <row r="1541" spans="1:2" x14ac:dyDescent="0.2">
      <c r="A1541" t="s">
        <v>18</v>
      </c>
      <c r="B1541">
        <v>55</v>
      </c>
    </row>
    <row r="1542" spans="1:2" x14ac:dyDescent="0.2">
      <c r="A1542" t="s">
        <v>18</v>
      </c>
      <c r="B1542">
        <v>95</v>
      </c>
    </row>
    <row r="1543" spans="1:2" x14ac:dyDescent="0.2">
      <c r="A1543" t="s">
        <v>18</v>
      </c>
      <c r="B1543">
        <v>77</v>
      </c>
    </row>
    <row r="1544" spans="1:2" x14ac:dyDescent="0.2">
      <c r="A1544" t="s">
        <v>18</v>
      </c>
      <c r="B1544">
        <v>44</v>
      </c>
    </row>
    <row r="1545" spans="1:2" x14ac:dyDescent="0.2">
      <c r="A1545" t="s">
        <v>18</v>
      </c>
      <c r="B1545">
        <v>89</v>
      </c>
    </row>
    <row r="1546" spans="1:2" x14ac:dyDescent="0.2">
      <c r="A1546" t="s">
        <v>18</v>
      </c>
      <c r="B1546">
        <v>24</v>
      </c>
    </row>
    <row r="1547" spans="1:2" x14ac:dyDescent="0.2">
      <c r="A1547" t="s">
        <v>18</v>
      </c>
      <c r="B1547">
        <v>43</v>
      </c>
    </row>
    <row r="1548" spans="1:2" x14ac:dyDescent="0.2">
      <c r="A1548" t="s">
        <v>18</v>
      </c>
      <c r="B1548">
        <v>51</v>
      </c>
    </row>
    <row r="1549" spans="1:2" x14ac:dyDescent="0.2">
      <c r="A1549" t="s">
        <v>18</v>
      </c>
      <c r="B1549">
        <v>46</v>
      </c>
    </row>
    <row r="1550" spans="1:2" x14ac:dyDescent="0.2">
      <c r="A1550" t="s">
        <v>18</v>
      </c>
      <c r="B1550">
        <v>32</v>
      </c>
    </row>
    <row r="1551" spans="1:2" x14ac:dyDescent="0.2">
      <c r="A1551" t="s">
        <v>18</v>
      </c>
      <c r="B1551">
        <v>55</v>
      </c>
    </row>
    <row r="1552" spans="1:2" x14ac:dyDescent="0.2">
      <c r="A1552" t="s">
        <v>18</v>
      </c>
      <c r="B1552">
        <v>26</v>
      </c>
    </row>
    <row r="1553" spans="1:2" x14ac:dyDescent="0.2">
      <c r="A1553" t="s">
        <v>18</v>
      </c>
      <c r="B1553">
        <v>29</v>
      </c>
    </row>
    <row r="1554" spans="1:2" x14ac:dyDescent="0.2">
      <c r="A1554" t="s">
        <v>18</v>
      </c>
      <c r="B1554">
        <v>49</v>
      </c>
    </row>
    <row r="1555" spans="1:2" x14ac:dyDescent="0.2">
      <c r="A1555" t="s">
        <v>18</v>
      </c>
      <c r="B1555">
        <v>45</v>
      </c>
    </row>
    <row r="1556" spans="1:2" x14ac:dyDescent="0.2">
      <c r="A1556" t="s">
        <v>18</v>
      </c>
      <c r="B1556">
        <v>48</v>
      </c>
    </row>
    <row r="1557" spans="1:2" x14ac:dyDescent="0.2">
      <c r="A1557" t="s">
        <v>18</v>
      </c>
      <c r="B1557">
        <v>47</v>
      </c>
    </row>
    <row r="1558" spans="1:2" x14ac:dyDescent="0.2">
      <c r="A1558" t="s">
        <v>18</v>
      </c>
      <c r="B1558">
        <v>57</v>
      </c>
    </row>
    <row r="1559" spans="1:2" x14ac:dyDescent="0.2">
      <c r="A1559" t="s">
        <v>18</v>
      </c>
      <c r="B1559">
        <v>34</v>
      </c>
    </row>
    <row r="1560" spans="1:2" x14ac:dyDescent="0.2">
      <c r="A1560" t="s">
        <v>18</v>
      </c>
      <c r="B1560">
        <v>75</v>
      </c>
    </row>
    <row r="1561" spans="1:2" x14ac:dyDescent="0.2">
      <c r="A1561" t="s">
        <v>18</v>
      </c>
      <c r="B1561">
        <v>94</v>
      </c>
    </row>
    <row r="1562" spans="1:2" x14ac:dyDescent="0.2">
      <c r="A1562" t="s">
        <v>18</v>
      </c>
      <c r="B1562">
        <v>84</v>
      </c>
    </row>
    <row r="1563" spans="1:2" x14ac:dyDescent="0.2">
      <c r="A1563" t="s">
        <v>18</v>
      </c>
      <c r="B1563">
        <v>38</v>
      </c>
    </row>
    <row r="1564" spans="1:2" x14ac:dyDescent="0.2">
      <c r="A1564" t="s">
        <v>18</v>
      </c>
      <c r="B1564">
        <v>75</v>
      </c>
    </row>
    <row r="1565" spans="1:2" x14ac:dyDescent="0.2">
      <c r="A1565" t="s">
        <v>18</v>
      </c>
      <c r="B1565">
        <v>44</v>
      </c>
    </row>
    <row r="1566" spans="1:2" x14ac:dyDescent="0.2">
      <c r="A1566" t="s">
        <v>18</v>
      </c>
      <c r="B1566">
        <v>33</v>
      </c>
    </row>
    <row r="1567" spans="1:2" x14ac:dyDescent="0.2">
      <c r="A1567" t="s">
        <v>18</v>
      </c>
      <c r="B1567">
        <v>93</v>
      </c>
    </row>
    <row r="1568" spans="1:2" x14ac:dyDescent="0.2">
      <c r="A1568" t="s">
        <v>18</v>
      </c>
      <c r="B1568">
        <v>99</v>
      </c>
    </row>
    <row r="1569" spans="1:2" x14ac:dyDescent="0.2">
      <c r="A1569" t="s">
        <v>18</v>
      </c>
      <c r="B1569">
        <v>33</v>
      </c>
    </row>
    <row r="1570" spans="1:2" x14ac:dyDescent="0.2">
      <c r="A1570" t="s">
        <v>18</v>
      </c>
      <c r="B1570">
        <v>76</v>
      </c>
    </row>
    <row r="1571" spans="1:2" x14ac:dyDescent="0.2">
      <c r="A1571" t="s">
        <v>18</v>
      </c>
      <c r="B1571">
        <v>63</v>
      </c>
    </row>
    <row r="1572" spans="1:2" x14ac:dyDescent="0.2">
      <c r="A1572" t="s">
        <v>18</v>
      </c>
      <c r="B1572">
        <v>41</v>
      </c>
    </row>
    <row r="1573" spans="1:2" x14ac:dyDescent="0.2">
      <c r="A1573" t="s">
        <v>18</v>
      </c>
      <c r="B1573">
        <v>88</v>
      </c>
    </row>
    <row r="1574" spans="1:2" x14ac:dyDescent="0.2">
      <c r="A1574" t="s">
        <v>18</v>
      </c>
      <c r="B1574">
        <v>92</v>
      </c>
    </row>
    <row r="1575" spans="1:2" x14ac:dyDescent="0.2">
      <c r="A1575" t="s">
        <v>18</v>
      </c>
      <c r="B1575">
        <v>31</v>
      </c>
    </row>
    <row r="1576" spans="1:2" x14ac:dyDescent="0.2">
      <c r="A1576" t="s">
        <v>18</v>
      </c>
      <c r="B1576">
        <v>25</v>
      </c>
    </row>
    <row r="1577" spans="1:2" x14ac:dyDescent="0.2">
      <c r="A1577" t="s">
        <v>18</v>
      </c>
      <c r="B1577">
        <v>28</v>
      </c>
    </row>
    <row r="1578" spans="1:2" x14ac:dyDescent="0.2">
      <c r="A1578" t="s">
        <v>18</v>
      </c>
      <c r="B1578">
        <v>75</v>
      </c>
    </row>
    <row r="1579" spans="1:2" x14ac:dyDescent="0.2">
      <c r="A1579" t="s">
        <v>18</v>
      </c>
      <c r="B1579">
        <v>34</v>
      </c>
    </row>
    <row r="1580" spans="1:2" x14ac:dyDescent="0.2">
      <c r="A1580" t="s">
        <v>18</v>
      </c>
      <c r="B1580">
        <v>97</v>
      </c>
    </row>
    <row r="1581" spans="1:2" x14ac:dyDescent="0.2">
      <c r="A1581" t="s">
        <v>18</v>
      </c>
      <c r="B1581">
        <v>80</v>
      </c>
    </row>
    <row r="1582" spans="1:2" x14ac:dyDescent="0.2">
      <c r="A1582" t="s">
        <v>18</v>
      </c>
      <c r="B1582">
        <v>71</v>
      </c>
    </row>
    <row r="1583" spans="1:2" x14ac:dyDescent="0.2">
      <c r="A1583" t="s">
        <v>18</v>
      </c>
      <c r="B1583">
        <v>77</v>
      </c>
    </row>
    <row r="1584" spans="1:2" x14ac:dyDescent="0.2">
      <c r="A1584" t="s">
        <v>18</v>
      </c>
      <c r="B1584">
        <v>41</v>
      </c>
    </row>
    <row r="1585" spans="1:2" x14ac:dyDescent="0.2">
      <c r="A1585" t="s">
        <v>18</v>
      </c>
      <c r="B1585">
        <v>92</v>
      </c>
    </row>
    <row r="1586" spans="1:2" x14ac:dyDescent="0.2">
      <c r="A1586" t="s">
        <v>18</v>
      </c>
      <c r="B1586">
        <v>95</v>
      </c>
    </row>
    <row r="1587" spans="1:2" x14ac:dyDescent="0.2">
      <c r="A1587" t="s">
        <v>18</v>
      </c>
      <c r="B1587">
        <v>25</v>
      </c>
    </row>
    <row r="1588" spans="1:2" x14ac:dyDescent="0.2">
      <c r="A1588" t="s">
        <v>18</v>
      </c>
      <c r="B1588">
        <v>77</v>
      </c>
    </row>
    <row r="1589" spans="1:2" x14ac:dyDescent="0.2">
      <c r="A1589" t="s">
        <v>18</v>
      </c>
      <c r="B1589">
        <v>99</v>
      </c>
    </row>
    <row r="1590" spans="1:2" x14ac:dyDescent="0.2">
      <c r="A1590" t="s">
        <v>18</v>
      </c>
      <c r="B1590">
        <v>24</v>
      </c>
    </row>
    <row r="1591" spans="1:2" x14ac:dyDescent="0.2">
      <c r="A1591" t="s">
        <v>18</v>
      </c>
      <c r="B1591">
        <v>72</v>
      </c>
    </row>
    <row r="1592" spans="1:2" x14ac:dyDescent="0.2">
      <c r="A1592" t="s">
        <v>18</v>
      </c>
      <c r="B1592">
        <v>80</v>
      </c>
    </row>
    <row r="1593" spans="1:2" x14ac:dyDescent="0.2">
      <c r="A1593" t="s">
        <v>18</v>
      </c>
      <c r="B1593">
        <v>100</v>
      </c>
    </row>
    <row r="1594" spans="1:2" x14ac:dyDescent="0.2">
      <c r="A1594" t="s">
        <v>18</v>
      </c>
      <c r="B1594">
        <v>83</v>
      </c>
    </row>
    <row r="1595" spans="1:2" x14ac:dyDescent="0.2">
      <c r="A1595" t="s">
        <v>18</v>
      </c>
      <c r="B1595">
        <v>95</v>
      </c>
    </row>
    <row r="1596" spans="1:2" x14ac:dyDescent="0.2">
      <c r="A1596" t="s">
        <v>18</v>
      </c>
      <c r="B1596">
        <v>41</v>
      </c>
    </row>
    <row r="1597" spans="1:2" x14ac:dyDescent="0.2">
      <c r="A1597" t="s">
        <v>18</v>
      </c>
      <c r="B1597">
        <v>35</v>
      </c>
    </row>
    <row r="1598" spans="1:2" x14ac:dyDescent="0.2">
      <c r="A1598" t="s">
        <v>18</v>
      </c>
      <c r="B1598">
        <v>30</v>
      </c>
    </row>
    <row r="1599" spans="1:2" x14ac:dyDescent="0.2">
      <c r="A1599" t="s">
        <v>18</v>
      </c>
      <c r="B1599">
        <v>21</v>
      </c>
    </row>
    <row r="1600" spans="1:2" x14ac:dyDescent="0.2">
      <c r="A1600" t="s">
        <v>18</v>
      </c>
      <c r="B1600">
        <v>85</v>
      </c>
    </row>
    <row r="1601" spans="1:2" x14ac:dyDescent="0.2">
      <c r="A1601" t="s">
        <v>18</v>
      </c>
      <c r="B1601">
        <v>54</v>
      </c>
    </row>
    <row r="1602" spans="1:2" x14ac:dyDescent="0.2">
      <c r="A1602" t="s">
        <v>18</v>
      </c>
      <c r="B1602">
        <v>26</v>
      </c>
    </row>
    <row r="1603" spans="1:2" x14ac:dyDescent="0.2">
      <c r="A1603" t="s">
        <v>18</v>
      </c>
      <c r="B1603">
        <v>59</v>
      </c>
    </row>
    <row r="1604" spans="1:2" x14ac:dyDescent="0.2">
      <c r="A1604" t="s">
        <v>18</v>
      </c>
      <c r="B1604">
        <v>48</v>
      </c>
    </row>
    <row r="1605" spans="1:2" x14ac:dyDescent="0.2">
      <c r="A1605" t="s">
        <v>18</v>
      </c>
      <c r="B1605">
        <v>98</v>
      </c>
    </row>
    <row r="1606" spans="1:2" x14ac:dyDescent="0.2">
      <c r="A1606" t="s">
        <v>18</v>
      </c>
      <c r="B1606">
        <v>92</v>
      </c>
    </row>
    <row r="1607" spans="1:2" x14ac:dyDescent="0.2">
      <c r="A1607" t="s">
        <v>18</v>
      </c>
      <c r="B1607">
        <v>46</v>
      </c>
    </row>
    <row r="1608" spans="1:2" x14ac:dyDescent="0.2">
      <c r="A1608" t="s">
        <v>18</v>
      </c>
      <c r="B1608">
        <v>21</v>
      </c>
    </row>
    <row r="1609" spans="1:2" x14ac:dyDescent="0.2">
      <c r="A1609" t="s">
        <v>18</v>
      </c>
      <c r="B1609">
        <v>72</v>
      </c>
    </row>
    <row r="1610" spans="1:2" x14ac:dyDescent="0.2">
      <c r="A1610" t="s">
        <v>18</v>
      </c>
      <c r="B1610">
        <v>58</v>
      </c>
    </row>
    <row r="1611" spans="1:2" x14ac:dyDescent="0.2">
      <c r="A1611" t="s">
        <v>18</v>
      </c>
      <c r="B1611">
        <v>93</v>
      </c>
    </row>
    <row r="1612" spans="1:2" x14ac:dyDescent="0.2">
      <c r="A1612" t="s">
        <v>18</v>
      </c>
      <c r="B1612">
        <v>31</v>
      </c>
    </row>
    <row r="1613" spans="1:2" x14ac:dyDescent="0.2">
      <c r="A1613" t="s">
        <v>18</v>
      </c>
      <c r="B1613">
        <v>26</v>
      </c>
    </row>
    <row r="1614" spans="1:2" x14ac:dyDescent="0.2">
      <c r="A1614" t="s">
        <v>18</v>
      </c>
      <c r="B1614">
        <v>68</v>
      </c>
    </row>
    <row r="1615" spans="1:2" x14ac:dyDescent="0.2">
      <c r="A1615" t="s">
        <v>18</v>
      </c>
      <c r="B1615">
        <v>31</v>
      </c>
    </row>
    <row r="1616" spans="1:2" x14ac:dyDescent="0.2">
      <c r="A1616" t="s">
        <v>18</v>
      </c>
      <c r="B1616">
        <v>41</v>
      </c>
    </row>
    <row r="1617" spans="1:2" x14ac:dyDescent="0.2">
      <c r="A1617" t="s">
        <v>18</v>
      </c>
      <c r="B1617">
        <v>62</v>
      </c>
    </row>
    <row r="1618" spans="1:2" x14ac:dyDescent="0.2">
      <c r="A1618" t="s">
        <v>18</v>
      </c>
      <c r="B1618">
        <v>41</v>
      </c>
    </row>
    <row r="1619" spans="1:2" x14ac:dyDescent="0.2">
      <c r="A1619" t="s">
        <v>18</v>
      </c>
      <c r="B1619">
        <v>64</v>
      </c>
    </row>
    <row r="1620" spans="1:2" x14ac:dyDescent="0.2">
      <c r="A1620" t="s">
        <v>18</v>
      </c>
      <c r="B1620">
        <v>72</v>
      </c>
    </row>
    <row r="1621" spans="1:2" x14ac:dyDescent="0.2">
      <c r="A1621" t="s">
        <v>18</v>
      </c>
      <c r="B1621">
        <v>78</v>
      </c>
    </row>
    <row r="1622" spans="1:2" x14ac:dyDescent="0.2">
      <c r="A1622" t="s">
        <v>18</v>
      </c>
      <c r="B1622">
        <v>47</v>
      </c>
    </row>
    <row r="1623" spans="1:2" x14ac:dyDescent="0.2">
      <c r="A1623" t="s">
        <v>18</v>
      </c>
      <c r="B1623">
        <v>46</v>
      </c>
    </row>
    <row r="1624" spans="1:2" x14ac:dyDescent="0.2">
      <c r="A1624" t="s">
        <v>18</v>
      </c>
      <c r="B1624">
        <v>43</v>
      </c>
    </row>
    <row r="1625" spans="1:2" x14ac:dyDescent="0.2">
      <c r="A1625" t="s">
        <v>18</v>
      </c>
      <c r="B1625">
        <v>58</v>
      </c>
    </row>
    <row r="1626" spans="1:2" x14ac:dyDescent="0.2">
      <c r="A1626" t="s">
        <v>18</v>
      </c>
      <c r="B1626">
        <v>32</v>
      </c>
    </row>
    <row r="1627" spans="1:2" x14ac:dyDescent="0.2">
      <c r="A1627" t="s">
        <v>18</v>
      </c>
      <c r="B1627">
        <v>45</v>
      </c>
    </row>
    <row r="1628" spans="1:2" x14ac:dyDescent="0.2">
      <c r="A1628" t="s">
        <v>18</v>
      </c>
      <c r="B1628">
        <v>35</v>
      </c>
    </row>
    <row r="1629" spans="1:2" x14ac:dyDescent="0.2">
      <c r="A1629" t="s">
        <v>18</v>
      </c>
      <c r="B1629">
        <v>21</v>
      </c>
    </row>
    <row r="1630" spans="1:2" x14ac:dyDescent="0.2">
      <c r="A1630" t="s">
        <v>18</v>
      </c>
      <c r="B1630">
        <v>64</v>
      </c>
    </row>
    <row r="1631" spans="1:2" x14ac:dyDescent="0.2">
      <c r="A1631" t="s">
        <v>18</v>
      </c>
      <c r="B1631">
        <v>88</v>
      </c>
    </row>
    <row r="1632" spans="1:2" x14ac:dyDescent="0.2">
      <c r="A1632" t="s">
        <v>18</v>
      </c>
      <c r="B1632">
        <v>48</v>
      </c>
    </row>
    <row r="1633" spans="1:2" x14ac:dyDescent="0.2">
      <c r="A1633" t="s">
        <v>18</v>
      </c>
      <c r="B1633">
        <v>36</v>
      </c>
    </row>
    <row r="1634" spans="1:2" x14ac:dyDescent="0.2">
      <c r="A1634" t="s">
        <v>18</v>
      </c>
      <c r="B1634">
        <v>28</v>
      </c>
    </row>
    <row r="1635" spans="1:2" x14ac:dyDescent="0.2">
      <c r="A1635" t="s">
        <v>18</v>
      </c>
      <c r="B1635">
        <v>80</v>
      </c>
    </row>
    <row r="1636" spans="1:2" x14ac:dyDescent="0.2">
      <c r="A1636" t="s">
        <v>18</v>
      </c>
      <c r="B1636">
        <v>23</v>
      </c>
    </row>
    <row r="1637" spans="1:2" x14ac:dyDescent="0.2">
      <c r="A1637" t="s">
        <v>18</v>
      </c>
      <c r="B1637">
        <v>24</v>
      </c>
    </row>
    <row r="1638" spans="1:2" x14ac:dyDescent="0.2">
      <c r="A1638" t="s">
        <v>18</v>
      </c>
      <c r="B1638">
        <v>22</v>
      </c>
    </row>
    <row r="1639" spans="1:2" x14ac:dyDescent="0.2">
      <c r="A1639" t="s">
        <v>18</v>
      </c>
      <c r="B1639">
        <v>21</v>
      </c>
    </row>
    <row r="1640" spans="1:2" x14ac:dyDescent="0.2">
      <c r="A1640" t="s">
        <v>18</v>
      </c>
      <c r="B1640">
        <v>51</v>
      </c>
    </row>
    <row r="1641" spans="1:2" x14ac:dyDescent="0.2">
      <c r="A1641" t="s">
        <v>18</v>
      </c>
      <c r="B1641">
        <v>65</v>
      </c>
    </row>
    <row r="1642" spans="1:2" x14ac:dyDescent="0.2">
      <c r="A1642" t="s">
        <v>18</v>
      </c>
      <c r="B1642">
        <v>51</v>
      </c>
    </row>
    <row r="1643" spans="1:2" x14ac:dyDescent="0.2">
      <c r="A1643" t="s">
        <v>18</v>
      </c>
      <c r="B1643">
        <v>32</v>
      </c>
    </row>
    <row r="1644" spans="1:2" x14ac:dyDescent="0.2">
      <c r="A1644" t="s">
        <v>18</v>
      </c>
      <c r="B1644">
        <v>70</v>
      </c>
    </row>
    <row r="1645" spans="1:2" x14ac:dyDescent="0.2">
      <c r="A1645" t="s">
        <v>18</v>
      </c>
      <c r="B1645">
        <v>77</v>
      </c>
    </row>
    <row r="1646" spans="1:2" x14ac:dyDescent="0.2">
      <c r="A1646" t="s">
        <v>18</v>
      </c>
      <c r="B1646">
        <v>90</v>
      </c>
    </row>
    <row r="1647" spans="1:2" x14ac:dyDescent="0.2">
      <c r="A1647" t="s">
        <v>18</v>
      </c>
      <c r="B1647">
        <v>36</v>
      </c>
    </row>
    <row r="1648" spans="1:2" x14ac:dyDescent="0.2">
      <c r="A1648" t="s">
        <v>18</v>
      </c>
      <c r="B1648">
        <v>77</v>
      </c>
    </row>
    <row r="1649" spans="1:2" x14ac:dyDescent="0.2">
      <c r="A1649" t="s">
        <v>18</v>
      </c>
      <c r="B1649">
        <v>78</v>
      </c>
    </row>
    <row r="1650" spans="1:2" x14ac:dyDescent="0.2">
      <c r="A1650" t="s">
        <v>18</v>
      </c>
      <c r="B1650">
        <v>69</v>
      </c>
    </row>
    <row r="1651" spans="1:2" x14ac:dyDescent="0.2">
      <c r="A1651" t="s">
        <v>18</v>
      </c>
      <c r="B1651">
        <v>63</v>
      </c>
    </row>
    <row r="1652" spans="1:2" x14ac:dyDescent="0.2">
      <c r="A1652" t="s">
        <v>18</v>
      </c>
      <c r="B1652">
        <v>36</v>
      </c>
    </row>
    <row r="1653" spans="1:2" x14ac:dyDescent="0.2">
      <c r="A1653" t="s">
        <v>18</v>
      </c>
      <c r="B1653">
        <v>80</v>
      </c>
    </row>
    <row r="1654" spans="1:2" x14ac:dyDescent="0.2">
      <c r="A1654" t="s">
        <v>18</v>
      </c>
      <c r="B1654">
        <v>35</v>
      </c>
    </row>
    <row r="1655" spans="1:2" x14ac:dyDescent="0.2">
      <c r="A1655" t="s">
        <v>18</v>
      </c>
      <c r="B1655">
        <v>93</v>
      </c>
    </row>
    <row r="1656" spans="1:2" x14ac:dyDescent="0.2">
      <c r="A1656" t="s">
        <v>18</v>
      </c>
      <c r="B1656">
        <v>25</v>
      </c>
    </row>
    <row r="1657" spans="1:2" x14ac:dyDescent="0.2">
      <c r="A1657" t="s">
        <v>18</v>
      </c>
      <c r="B1657">
        <v>81</v>
      </c>
    </row>
    <row r="1658" spans="1:2" x14ac:dyDescent="0.2">
      <c r="A1658" t="s">
        <v>18</v>
      </c>
      <c r="B1658">
        <v>42</v>
      </c>
    </row>
    <row r="1659" spans="1:2" x14ac:dyDescent="0.2">
      <c r="A1659" t="s">
        <v>18</v>
      </c>
      <c r="B1659">
        <v>36</v>
      </c>
    </row>
    <row r="1660" spans="1:2" x14ac:dyDescent="0.2">
      <c r="A1660" t="s">
        <v>18</v>
      </c>
      <c r="B1660">
        <v>66</v>
      </c>
    </row>
    <row r="1661" spans="1:2" x14ac:dyDescent="0.2">
      <c r="A1661" t="s">
        <v>18</v>
      </c>
      <c r="B1661">
        <v>37</v>
      </c>
    </row>
    <row r="1662" spans="1:2" x14ac:dyDescent="0.2">
      <c r="A1662" t="s">
        <v>18</v>
      </c>
      <c r="B1662">
        <v>45</v>
      </c>
    </row>
    <row r="1663" spans="1:2" x14ac:dyDescent="0.2">
      <c r="A1663" t="s">
        <v>18</v>
      </c>
      <c r="B1663">
        <v>86</v>
      </c>
    </row>
    <row r="1664" spans="1:2" x14ac:dyDescent="0.2">
      <c r="A1664" t="s">
        <v>18</v>
      </c>
      <c r="B1664">
        <v>24</v>
      </c>
    </row>
    <row r="1665" spans="1:2" x14ac:dyDescent="0.2">
      <c r="A1665" t="s">
        <v>18</v>
      </c>
      <c r="B1665">
        <v>22</v>
      </c>
    </row>
    <row r="1666" spans="1:2" x14ac:dyDescent="0.2">
      <c r="A1666" t="s">
        <v>18</v>
      </c>
      <c r="B1666">
        <v>53</v>
      </c>
    </row>
    <row r="1667" spans="1:2" x14ac:dyDescent="0.2">
      <c r="A1667" t="s">
        <v>18</v>
      </c>
      <c r="B1667">
        <v>41</v>
      </c>
    </row>
    <row r="1668" spans="1:2" x14ac:dyDescent="0.2">
      <c r="A1668" t="s">
        <v>18</v>
      </c>
      <c r="B1668">
        <v>64</v>
      </c>
    </row>
    <row r="1669" spans="1:2" x14ac:dyDescent="0.2">
      <c r="A1669" t="s">
        <v>18</v>
      </c>
      <c r="B1669">
        <v>40</v>
      </c>
    </row>
    <row r="1670" spans="1:2" x14ac:dyDescent="0.2">
      <c r="A1670" t="s">
        <v>18</v>
      </c>
      <c r="B1670">
        <v>33</v>
      </c>
    </row>
    <row r="1671" spans="1:2" x14ac:dyDescent="0.2">
      <c r="A1671" t="s">
        <v>18</v>
      </c>
      <c r="B1671">
        <v>59</v>
      </c>
    </row>
    <row r="1672" spans="1:2" x14ac:dyDescent="0.2">
      <c r="A1672" t="s">
        <v>18</v>
      </c>
      <c r="B1672">
        <v>73</v>
      </c>
    </row>
    <row r="1673" spans="1:2" x14ac:dyDescent="0.2">
      <c r="A1673" t="s">
        <v>18</v>
      </c>
      <c r="B1673">
        <v>22</v>
      </c>
    </row>
    <row r="1674" spans="1:2" x14ac:dyDescent="0.2">
      <c r="A1674" t="s">
        <v>18</v>
      </c>
      <c r="B1674">
        <v>73</v>
      </c>
    </row>
    <row r="1675" spans="1:2" x14ac:dyDescent="0.2">
      <c r="A1675" t="s">
        <v>18</v>
      </c>
      <c r="B1675">
        <v>62</v>
      </c>
    </row>
    <row r="1676" spans="1:2" x14ac:dyDescent="0.2">
      <c r="A1676" t="s">
        <v>18</v>
      </c>
      <c r="B1676">
        <v>56</v>
      </c>
    </row>
    <row r="1677" spans="1:2" x14ac:dyDescent="0.2">
      <c r="A1677" t="s">
        <v>18</v>
      </c>
      <c r="B1677">
        <v>90</v>
      </c>
    </row>
    <row r="1678" spans="1:2" x14ac:dyDescent="0.2">
      <c r="A1678" t="s">
        <v>18</v>
      </c>
      <c r="B1678">
        <v>44</v>
      </c>
    </row>
    <row r="1679" spans="1:2" x14ac:dyDescent="0.2">
      <c r="A1679" t="s">
        <v>18</v>
      </c>
      <c r="B1679">
        <v>35</v>
      </c>
    </row>
    <row r="1680" spans="1:2" x14ac:dyDescent="0.2">
      <c r="A1680" t="s">
        <v>18</v>
      </c>
      <c r="B1680">
        <v>71</v>
      </c>
    </row>
    <row r="1681" spans="1:2" x14ac:dyDescent="0.2">
      <c r="A1681" t="s">
        <v>18</v>
      </c>
      <c r="B1681">
        <v>52</v>
      </c>
    </row>
    <row r="1682" spans="1:2" x14ac:dyDescent="0.2">
      <c r="A1682" t="s">
        <v>18</v>
      </c>
      <c r="B1682">
        <v>37</v>
      </c>
    </row>
    <row r="1683" spans="1:2" x14ac:dyDescent="0.2">
      <c r="A1683" t="s">
        <v>18</v>
      </c>
      <c r="B1683">
        <v>95</v>
      </c>
    </row>
    <row r="1684" spans="1:2" x14ac:dyDescent="0.2">
      <c r="A1684" t="s">
        <v>18</v>
      </c>
      <c r="B1684">
        <v>97</v>
      </c>
    </row>
    <row r="1685" spans="1:2" x14ac:dyDescent="0.2">
      <c r="A1685" t="s">
        <v>18</v>
      </c>
      <c r="B1685">
        <v>57</v>
      </c>
    </row>
    <row r="1686" spans="1:2" x14ac:dyDescent="0.2">
      <c r="A1686" t="s">
        <v>18</v>
      </c>
      <c r="B1686">
        <v>93</v>
      </c>
    </row>
    <row r="1687" spans="1:2" x14ac:dyDescent="0.2">
      <c r="A1687" t="s">
        <v>18</v>
      </c>
      <c r="B1687">
        <v>48</v>
      </c>
    </row>
    <row r="1688" spans="1:2" x14ac:dyDescent="0.2">
      <c r="A1688" t="s">
        <v>18</v>
      </c>
      <c r="B1688">
        <v>75</v>
      </c>
    </row>
    <row r="1689" spans="1:2" x14ac:dyDescent="0.2">
      <c r="A1689" t="s">
        <v>18</v>
      </c>
      <c r="B1689">
        <v>70</v>
      </c>
    </row>
    <row r="1690" spans="1:2" x14ac:dyDescent="0.2">
      <c r="A1690" t="s">
        <v>18</v>
      </c>
      <c r="B1690">
        <v>26</v>
      </c>
    </row>
    <row r="1691" spans="1:2" x14ac:dyDescent="0.2">
      <c r="A1691" t="s">
        <v>18</v>
      </c>
      <c r="B1691">
        <v>73</v>
      </c>
    </row>
    <row r="1692" spans="1:2" x14ac:dyDescent="0.2">
      <c r="A1692" t="s">
        <v>18</v>
      </c>
      <c r="B1692">
        <v>30</v>
      </c>
    </row>
    <row r="1693" spans="1:2" x14ac:dyDescent="0.2">
      <c r="A1693" t="s">
        <v>18</v>
      </c>
      <c r="B1693">
        <v>61</v>
      </c>
    </row>
    <row r="1694" spans="1:2" x14ac:dyDescent="0.2">
      <c r="A1694" t="s">
        <v>18</v>
      </c>
      <c r="B1694">
        <v>75</v>
      </c>
    </row>
    <row r="1695" spans="1:2" x14ac:dyDescent="0.2">
      <c r="A1695" t="s">
        <v>18</v>
      </c>
      <c r="B1695">
        <v>88</v>
      </c>
    </row>
    <row r="1696" spans="1:2" x14ac:dyDescent="0.2">
      <c r="A1696" t="s">
        <v>18</v>
      </c>
      <c r="B1696">
        <v>67</v>
      </c>
    </row>
    <row r="1697" spans="1:2" x14ac:dyDescent="0.2">
      <c r="A1697" t="s">
        <v>18</v>
      </c>
      <c r="B1697">
        <v>95</v>
      </c>
    </row>
    <row r="1698" spans="1:2" x14ac:dyDescent="0.2">
      <c r="A1698" t="s">
        <v>18</v>
      </c>
      <c r="B1698">
        <v>69</v>
      </c>
    </row>
    <row r="1699" spans="1:2" x14ac:dyDescent="0.2">
      <c r="A1699" t="s">
        <v>18</v>
      </c>
      <c r="B1699">
        <v>87</v>
      </c>
    </row>
    <row r="1700" spans="1:2" x14ac:dyDescent="0.2">
      <c r="A1700" t="s">
        <v>18</v>
      </c>
      <c r="B1700">
        <v>41</v>
      </c>
    </row>
    <row r="1701" spans="1:2" x14ac:dyDescent="0.2">
      <c r="A1701" t="s">
        <v>18</v>
      </c>
      <c r="B1701">
        <v>67</v>
      </c>
    </row>
    <row r="1702" spans="1:2" x14ac:dyDescent="0.2">
      <c r="A1702" t="s">
        <v>18</v>
      </c>
      <c r="B1702">
        <v>70</v>
      </c>
    </row>
    <row r="1703" spans="1:2" x14ac:dyDescent="0.2">
      <c r="A1703" t="s">
        <v>18</v>
      </c>
      <c r="B1703">
        <v>41</v>
      </c>
    </row>
    <row r="1704" spans="1:2" x14ac:dyDescent="0.2">
      <c r="A1704" t="s">
        <v>18</v>
      </c>
      <c r="B1704">
        <v>83</v>
      </c>
    </row>
    <row r="1705" spans="1:2" x14ac:dyDescent="0.2">
      <c r="A1705" t="s">
        <v>18</v>
      </c>
      <c r="B1705">
        <v>22</v>
      </c>
    </row>
    <row r="1706" spans="1:2" x14ac:dyDescent="0.2">
      <c r="A1706" t="s">
        <v>18</v>
      </c>
      <c r="B1706">
        <v>20</v>
      </c>
    </row>
    <row r="1707" spans="1:2" x14ac:dyDescent="0.2">
      <c r="A1707" t="s">
        <v>18</v>
      </c>
      <c r="B1707">
        <v>29</v>
      </c>
    </row>
    <row r="1708" spans="1:2" x14ac:dyDescent="0.2">
      <c r="A1708" t="s">
        <v>18</v>
      </c>
      <c r="B1708">
        <v>87</v>
      </c>
    </row>
    <row r="1709" spans="1:2" x14ac:dyDescent="0.2">
      <c r="A1709" t="s">
        <v>18</v>
      </c>
      <c r="B1709">
        <v>81</v>
      </c>
    </row>
    <row r="1710" spans="1:2" x14ac:dyDescent="0.2">
      <c r="A1710" t="s">
        <v>18</v>
      </c>
      <c r="B1710">
        <v>58</v>
      </c>
    </row>
    <row r="1711" spans="1:2" x14ac:dyDescent="0.2">
      <c r="A1711" t="s">
        <v>18</v>
      </c>
      <c r="B1711">
        <v>83</v>
      </c>
    </row>
    <row r="1712" spans="1:2" x14ac:dyDescent="0.2">
      <c r="A1712" t="s">
        <v>18</v>
      </c>
      <c r="B1712">
        <v>59</v>
      </c>
    </row>
    <row r="1713" spans="1:2" x14ac:dyDescent="0.2">
      <c r="A1713" t="s">
        <v>18</v>
      </c>
      <c r="B1713">
        <v>93</v>
      </c>
    </row>
    <row r="1714" spans="1:2" x14ac:dyDescent="0.2">
      <c r="A1714" t="s">
        <v>18</v>
      </c>
      <c r="B1714">
        <v>87</v>
      </c>
    </row>
    <row r="1715" spans="1:2" x14ac:dyDescent="0.2">
      <c r="A1715" t="s">
        <v>18</v>
      </c>
      <c r="B1715">
        <v>22</v>
      </c>
    </row>
    <row r="1716" spans="1:2" x14ac:dyDescent="0.2">
      <c r="A1716" t="s">
        <v>18</v>
      </c>
      <c r="B1716">
        <v>71</v>
      </c>
    </row>
    <row r="1717" spans="1:2" x14ac:dyDescent="0.2">
      <c r="A1717" t="s">
        <v>18</v>
      </c>
      <c r="B1717">
        <v>69</v>
      </c>
    </row>
    <row r="1718" spans="1:2" x14ac:dyDescent="0.2">
      <c r="A1718" t="s">
        <v>18</v>
      </c>
      <c r="B1718">
        <v>47</v>
      </c>
    </row>
    <row r="1719" spans="1:2" x14ac:dyDescent="0.2">
      <c r="A1719" t="s">
        <v>18</v>
      </c>
      <c r="B1719">
        <v>50</v>
      </c>
    </row>
    <row r="1720" spans="1:2" x14ac:dyDescent="0.2">
      <c r="A1720" t="s">
        <v>18</v>
      </c>
      <c r="B1720">
        <v>96</v>
      </c>
    </row>
    <row r="1721" spans="1:2" x14ac:dyDescent="0.2">
      <c r="A1721" t="s">
        <v>18</v>
      </c>
      <c r="B1721">
        <v>39</v>
      </c>
    </row>
    <row r="1722" spans="1:2" x14ac:dyDescent="0.2">
      <c r="A1722" t="s">
        <v>18</v>
      </c>
      <c r="B1722">
        <v>84</v>
      </c>
    </row>
    <row r="1723" spans="1:2" x14ac:dyDescent="0.2">
      <c r="A1723" t="s">
        <v>18</v>
      </c>
      <c r="B1723">
        <v>28</v>
      </c>
    </row>
    <row r="1724" spans="1:2" x14ac:dyDescent="0.2">
      <c r="A1724" t="s">
        <v>18</v>
      </c>
      <c r="B1724">
        <v>51</v>
      </c>
    </row>
    <row r="1725" spans="1:2" x14ac:dyDescent="0.2">
      <c r="A1725" t="s">
        <v>18</v>
      </c>
      <c r="B1725">
        <v>20</v>
      </c>
    </row>
    <row r="1726" spans="1:2" x14ac:dyDescent="0.2">
      <c r="A1726" t="s">
        <v>18</v>
      </c>
      <c r="B1726">
        <v>72</v>
      </c>
    </row>
    <row r="1727" spans="1:2" x14ac:dyDescent="0.2">
      <c r="A1727" t="s">
        <v>18</v>
      </c>
      <c r="B1727">
        <v>33</v>
      </c>
    </row>
    <row r="1728" spans="1:2" x14ac:dyDescent="0.2">
      <c r="A1728" t="s">
        <v>18</v>
      </c>
      <c r="B1728">
        <v>28</v>
      </c>
    </row>
    <row r="1729" spans="1:2" x14ac:dyDescent="0.2">
      <c r="A1729" t="s">
        <v>18</v>
      </c>
      <c r="B1729">
        <v>53</v>
      </c>
    </row>
    <row r="1730" spans="1:2" x14ac:dyDescent="0.2">
      <c r="A1730" t="s">
        <v>18</v>
      </c>
      <c r="B1730">
        <v>48</v>
      </c>
    </row>
    <row r="1731" spans="1:2" x14ac:dyDescent="0.2">
      <c r="A1731" t="s">
        <v>18</v>
      </c>
      <c r="B1731">
        <v>21</v>
      </c>
    </row>
    <row r="1732" spans="1:2" x14ac:dyDescent="0.2">
      <c r="A1732" t="s">
        <v>18</v>
      </c>
      <c r="B1732">
        <v>22</v>
      </c>
    </row>
    <row r="1733" spans="1:2" x14ac:dyDescent="0.2">
      <c r="A1733" t="s">
        <v>18</v>
      </c>
      <c r="B1733">
        <v>87</v>
      </c>
    </row>
    <row r="1734" spans="1:2" x14ac:dyDescent="0.2">
      <c r="A1734" t="s">
        <v>18</v>
      </c>
      <c r="B1734">
        <v>50</v>
      </c>
    </row>
    <row r="1735" spans="1:2" x14ac:dyDescent="0.2">
      <c r="A1735" t="s">
        <v>18</v>
      </c>
      <c r="B1735">
        <v>85</v>
      </c>
    </row>
    <row r="1736" spans="1:2" x14ac:dyDescent="0.2">
      <c r="A1736" t="s">
        <v>18</v>
      </c>
      <c r="B1736">
        <v>98</v>
      </c>
    </row>
    <row r="1737" spans="1:2" x14ac:dyDescent="0.2">
      <c r="A1737" t="s">
        <v>18</v>
      </c>
      <c r="B1737">
        <v>34</v>
      </c>
    </row>
    <row r="1738" spans="1:2" x14ac:dyDescent="0.2">
      <c r="A1738" t="s">
        <v>18</v>
      </c>
      <c r="B1738">
        <v>61</v>
      </c>
    </row>
    <row r="1739" spans="1:2" x14ac:dyDescent="0.2">
      <c r="A1739" t="s">
        <v>18</v>
      </c>
      <c r="B1739">
        <v>98</v>
      </c>
    </row>
    <row r="1740" spans="1:2" x14ac:dyDescent="0.2">
      <c r="A1740" t="s">
        <v>18</v>
      </c>
      <c r="B1740">
        <v>61</v>
      </c>
    </row>
    <row r="1741" spans="1:2" x14ac:dyDescent="0.2">
      <c r="A1741" t="s">
        <v>18</v>
      </c>
      <c r="B1741">
        <v>98</v>
      </c>
    </row>
    <row r="1742" spans="1:2" x14ac:dyDescent="0.2">
      <c r="A1742" t="s">
        <v>18</v>
      </c>
      <c r="B1742">
        <v>21</v>
      </c>
    </row>
    <row r="1743" spans="1:2" x14ac:dyDescent="0.2">
      <c r="A1743" t="s">
        <v>18</v>
      </c>
      <c r="B1743">
        <v>51</v>
      </c>
    </row>
    <row r="1744" spans="1:2" x14ac:dyDescent="0.2">
      <c r="A1744" t="s">
        <v>18</v>
      </c>
      <c r="B1744">
        <v>80</v>
      </c>
    </row>
    <row r="1745" spans="1:2" x14ac:dyDescent="0.2">
      <c r="A1745" t="s">
        <v>18</v>
      </c>
      <c r="B1745">
        <v>72</v>
      </c>
    </row>
    <row r="1746" spans="1:2" x14ac:dyDescent="0.2">
      <c r="A1746" t="s">
        <v>18</v>
      </c>
      <c r="B1746">
        <v>63</v>
      </c>
    </row>
    <row r="1747" spans="1:2" x14ac:dyDescent="0.2">
      <c r="A1747" t="s">
        <v>18</v>
      </c>
      <c r="B1747">
        <v>27</v>
      </c>
    </row>
    <row r="1748" spans="1:2" x14ac:dyDescent="0.2">
      <c r="A1748" t="s">
        <v>18</v>
      </c>
      <c r="B1748">
        <v>44</v>
      </c>
    </row>
    <row r="1749" spans="1:2" x14ac:dyDescent="0.2">
      <c r="A1749" t="s">
        <v>18</v>
      </c>
      <c r="B1749">
        <v>23</v>
      </c>
    </row>
    <row r="1750" spans="1:2" x14ac:dyDescent="0.2">
      <c r="A1750" t="s">
        <v>18</v>
      </c>
      <c r="B1750">
        <v>93</v>
      </c>
    </row>
    <row r="1751" spans="1:2" x14ac:dyDescent="0.2">
      <c r="A1751" t="s">
        <v>18</v>
      </c>
      <c r="B1751">
        <v>70</v>
      </c>
    </row>
    <row r="1752" spans="1:2" x14ac:dyDescent="0.2">
      <c r="A1752" t="s">
        <v>18</v>
      </c>
      <c r="B1752">
        <v>85</v>
      </c>
    </row>
    <row r="1753" spans="1:2" x14ac:dyDescent="0.2">
      <c r="A1753" t="s">
        <v>18</v>
      </c>
      <c r="B1753">
        <v>40</v>
      </c>
    </row>
    <row r="1754" spans="1:2" x14ac:dyDescent="0.2">
      <c r="A1754" t="s">
        <v>18</v>
      </c>
      <c r="B1754">
        <v>29</v>
      </c>
    </row>
    <row r="1755" spans="1:2" x14ac:dyDescent="0.2">
      <c r="A1755" t="s">
        <v>18</v>
      </c>
      <c r="B1755">
        <v>27</v>
      </c>
    </row>
    <row r="1756" spans="1:2" x14ac:dyDescent="0.2">
      <c r="A1756" t="s">
        <v>18</v>
      </c>
      <c r="B1756">
        <v>93</v>
      </c>
    </row>
    <row r="1757" spans="1:2" x14ac:dyDescent="0.2">
      <c r="A1757" t="s">
        <v>18</v>
      </c>
      <c r="B1757">
        <v>20</v>
      </c>
    </row>
    <row r="1758" spans="1:2" x14ac:dyDescent="0.2">
      <c r="A1758" t="s">
        <v>18</v>
      </c>
      <c r="B1758">
        <v>55</v>
      </c>
    </row>
    <row r="1759" spans="1:2" x14ac:dyDescent="0.2">
      <c r="A1759" t="s">
        <v>18</v>
      </c>
      <c r="B1759">
        <v>94</v>
      </c>
    </row>
    <row r="1760" spans="1:2" x14ac:dyDescent="0.2">
      <c r="A1760" t="s">
        <v>18</v>
      </c>
      <c r="B1760">
        <v>56</v>
      </c>
    </row>
    <row r="1761" spans="1:2" x14ac:dyDescent="0.2">
      <c r="A1761" t="s">
        <v>18</v>
      </c>
      <c r="B1761">
        <v>58</v>
      </c>
    </row>
    <row r="1762" spans="1:2" x14ac:dyDescent="0.2">
      <c r="A1762" t="s">
        <v>18</v>
      </c>
      <c r="B1762">
        <v>44</v>
      </c>
    </row>
    <row r="1763" spans="1:2" x14ac:dyDescent="0.2">
      <c r="A1763" t="s">
        <v>18</v>
      </c>
      <c r="B1763">
        <v>95</v>
      </c>
    </row>
    <row r="1764" spans="1:2" x14ac:dyDescent="0.2">
      <c r="A1764" t="s">
        <v>18</v>
      </c>
      <c r="B1764">
        <v>42</v>
      </c>
    </row>
    <row r="1765" spans="1:2" x14ac:dyDescent="0.2">
      <c r="A1765" t="s">
        <v>18</v>
      </c>
      <c r="B1765">
        <v>93</v>
      </c>
    </row>
    <row r="1766" spans="1:2" x14ac:dyDescent="0.2">
      <c r="A1766" t="s">
        <v>18</v>
      </c>
      <c r="B1766">
        <v>56</v>
      </c>
    </row>
    <row r="1767" spans="1:2" x14ac:dyDescent="0.2">
      <c r="A1767" t="s">
        <v>18</v>
      </c>
      <c r="B1767">
        <v>88</v>
      </c>
    </row>
    <row r="1768" spans="1:2" x14ac:dyDescent="0.2">
      <c r="A1768" t="s">
        <v>18</v>
      </c>
      <c r="B1768">
        <v>54</v>
      </c>
    </row>
    <row r="1769" spans="1:2" x14ac:dyDescent="0.2">
      <c r="A1769" t="s">
        <v>18</v>
      </c>
      <c r="B1769">
        <v>89</v>
      </c>
    </row>
    <row r="1770" spans="1:2" x14ac:dyDescent="0.2">
      <c r="A1770" t="s">
        <v>18</v>
      </c>
      <c r="B1770">
        <v>45</v>
      </c>
    </row>
    <row r="1771" spans="1:2" x14ac:dyDescent="0.2">
      <c r="A1771" t="s">
        <v>18</v>
      </c>
      <c r="B1771">
        <v>75</v>
      </c>
    </row>
    <row r="1772" spans="1:2" x14ac:dyDescent="0.2">
      <c r="A1772" t="s">
        <v>18</v>
      </c>
      <c r="B1772">
        <v>22</v>
      </c>
    </row>
    <row r="1773" spans="1:2" x14ac:dyDescent="0.2">
      <c r="A1773" t="s">
        <v>18</v>
      </c>
      <c r="B1773">
        <v>82</v>
      </c>
    </row>
    <row r="1774" spans="1:2" x14ac:dyDescent="0.2">
      <c r="A1774" t="s">
        <v>18</v>
      </c>
      <c r="B1774">
        <v>34</v>
      </c>
    </row>
    <row r="1775" spans="1:2" x14ac:dyDescent="0.2">
      <c r="A1775" t="s">
        <v>18</v>
      </c>
      <c r="B1775">
        <v>92</v>
      </c>
    </row>
    <row r="1776" spans="1:2" x14ac:dyDescent="0.2">
      <c r="A1776" t="s">
        <v>18</v>
      </c>
      <c r="B1776">
        <v>78</v>
      </c>
    </row>
    <row r="1777" spans="1:2" x14ac:dyDescent="0.2">
      <c r="A1777" t="s">
        <v>18</v>
      </c>
      <c r="B1777">
        <v>47</v>
      </c>
    </row>
    <row r="1778" spans="1:2" x14ac:dyDescent="0.2">
      <c r="A1778" t="s">
        <v>18</v>
      </c>
      <c r="B1778">
        <v>64</v>
      </c>
    </row>
    <row r="1779" spans="1:2" x14ac:dyDescent="0.2">
      <c r="A1779" t="s">
        <v>18</v>
      </c>
      <c r="B1779">
        <v>44</v>
      </c>
    </row>
    <row r="1780" spans="1:2" x14ac:dyDescent="0.2">
      <c r="A1780" t="s">
        <v>18</v>
      </c>
      <c r="B1780">
        <v>94</v>
      </c>
    </row>
    <row r="1781" spans="1:2" x14ac:dyDescent="0.2">
      <c r="A1781" t="s">
        <v>18</v>
      </c>
      <c r="B1781">
        <v>62</v>
      </c>
    </row>
    <row r="1782" spans="1:2" x14ac:dyDescent="0.2">
      <c r="A1782" t="s">
        <v>18</v>
      </c>
      <c r="B1782">
        <v>81</v>
      </c>
    </row>
    <row r="1783" spans="1:2" x14ac:dyDescent="0.2">
      <c r="A1783" t="s">
        <v>18</v>
      </c>
      <c r="B1783">
        <v>33</v>
      </c>
    </row>
    <row r="1784" spans="1:2" x14ac:dyDescent="0.2">
      <c r="A1784" t="s">
        <v>18</v>
      </c>
      <c r="B1784">
        <v>88</v>
      </c>
    </row>
    <row r="1785" spans="1:2" x14ac:dyDescent="0.2">
      <c r="A1785" t="s">
        <v>18</v>
      </c>
      <c r="B1785">
        <v>49</v>
      </c>
    </row>
    <row r="1786" spans="1:2" x14ac:dyDescent="0.2">
      <c r="A1786" t="s">
        <v>18</v>
      </c>
      <c r="B1786">
        <v>31</v>
      </c>
    </row>
    <row r="1787" spans="1:2" x14ac:dyDescent="0.2">
      <c r="A1787" t="s">
        <v>18</v>
      </c>
      <c r="B1787">
        <v>29</v>
      </c>
    </row>
    <row r="1788" spans="1:2" x14ac:dyDescent="0.2">
      <c r="A1788" t="s">
        <v>18</v>
      </c>
      <c r="B1788">
        <v>34</v>
      </c>
    </row>
    <row r="1789" spans="1:2" x14ac:dyDescent="0.2">
      <c r="A1789" t="s">
        <v>18</v>
      </c>
      <c r="B1789">
        <v>38</v>
      </c>
    </row>
    <row r="1790" spans="1:2" x14ac:dyDescent="0.2">
      <c r="A1790" t="s">
        <v>18</v>
      </c>
      <c r="B1790">
        <v>41</v>
      </c>
    </row>
    <row r="1791" spans="1:2" x14ac:dyDescent="0.2">
      <c r="A1791" t="s">
        <v>18</v>
      </c>
      <c r="B1791">
        <v>34</v>
      </c>
    </row>
    <row r="1792" spans="1:2" x14ac:dyDescent="0.2">
      <c r="A1792" t="s">
        <v>18</v>
      </c>
      <c r="B1792">
        <v>26</v>
      </c>
    </row>
    <row r="1793" spans="1:2" x14ac:dyDescent="0.2">
      <c r="A1793" t="s">
        <v>18</v>
      </c>
      <c r="B1793">
        <v>98</v>
      </c>
    </row>
    <row r="1794" spans="1:2" x14ac:dyDescent="0.2">
      <c r="A1794" t="s">
        <v>18</v>
      </c>
      <c r="B1794">
        <v>59</v>
      </c>
    </row>
    <row r="1795" spans="1:2" x14ac:dyDescent="0.2">
      <c r="A1795" t="s">
        <v>18</v>
      </c>
      <c r="B1795">
        <v>92</v>
      </c>
    </row>
    <row r="1796" spans="1:2" x14ac:dyDescent="0.2">
      <c r="A1796" t="s">
        <v>18</v>
      </c>
      <c r="B1796">
        <v>40</v>
      </c>
    </row>
    <row r="1797" spans="1:2" x14ac:dyDescent="0.2">
      <c r="A1797" t="s">
        <v>18</v>
      </c>
      <c r="B1797">
        <v>20</v>
      </c>
    </row>
    <row r="1798" spans="1:2" x14ac:dyDescent="0.2">
      <c r="A1798" t="s">
        <v>18</v>
      </c>
      <c r="B1798">
        <v>35</v>
      </c>
    </row>
    <row r="1799" spans="1:2" x14ac:dyDescent="0.2">
      <c r="A1799" t="s">
        <v>18</v>
      </c>
      <c r="B1799">
        <v>35</v>
      </c>
    </row>
    <row r="1800" spans="1:2" x14ac:dyDescent="0.2">
      <c r="A1800" t="s">
        <v>18</v>
      </c>
      <c r="B1800">
        <v>82</v>
      </c>
    </row>
    <row r="1801" spans="1:2" x14ac:dyDescent="0.2">
      <c r="A1801" t="s">
        <v>18</v>
      </c>
      <c r="B1801">
        <v>48</v>
      </c>
    </row>
    <row r="1802" spans="1:2" x14ac:dyDescent="0.2">
      <c r="A1802" t="s">
        <v>18</v>
      </c>
      <c r="B1802">
        <v>58</v>
      </c>
    </row>
    <row r="1803" spans="1:2" x14ac:dyDescent="0.2">
      <c r="A1803" t="s">
        <v>18</v>
      </c>
      <c r="B1803">
        <v>57</v>
      </c>
    </row>
    <row r="1804" spans="1:2" x14ac:dyDescent="0.2">
      <c r="A1804" t="s">
        <v>18</v>
      </c>
      <c r="B1804">
        <v>96</v>
      </c>
    </row>
    <row r="1805" spans="1:2" x14ac:dyDescent="0.2">
      <c r="A1805" t="s">
        <v>18</v>
      </c>
      <c r="B1805">
        <v>97</v>
      </c>
    </row>
    <row r="1806" spans="1:2" x14ac:dyDescent="0.2">
      <c r="A1806" t="s">
        <v>18</v>
      </c>
      <c r="B1806">
        <v>42</v>
      </c>
    </row>
    <row r="1807" spans="1:2" x14ac:dyDescent="0.2">
      <c r="A1807" t="s">
        <v>18</v>
      </c>
      <c r="B1807">
        <v>62</v>
      </c>
    </row>
    <row r="1808" spans="1:2" x14ac:dyDescent="0.2">
      <c r="A1808" t="s">
        <v>18</v>
      </c>
      <c r="B1808">
        <v>67</v>
      </c>
    </row>
    <row r="1809" spans="1:2" x14ac:dyDescent="0.2">
      <c r="A1809" t="s">
        <v>18</v>
      </c>
      <c r="B1809">
        <v>46</v>
      </c>
    </row>
    <row r="1810" spans="1:2" x14ac:dyDescent="0.2">
      <c r="A1810" t="s">
        <v>18</v>
      </c>
      <c r="B1810">
        <v>71</v>
      </c>
    </row>
    <row r="1811" spans="1:2" x14ac:dyDescent="0.2">
      <c r="A1811" t="s">
        <v>18</v>
      </c>
      <c r="B1811">
        <v>99</v>
      </c>
    </row>
    <row r="1812" spans="1:2" x14ac:dyDescent="0.2">
      <c r="A1812" t="s">
        <v>18</v>
      </c>
      <c r="B1812">
        <v>28</v>
      </c>
    </row>
    <row r="1813" spans="1:2" x14ac:dyDescent="0.2">
      <c r="A1813" t="s">
        <v>18</v>
      </c>
      <c r="B1813">
        <v>77</v>
      </c>
    </row>
    <row r="1814" spans="1:2" x14ac:dyDescent="0.2">
      <c r="A1814" t="s">
        <v>18</v>
      </c>
      <c r="B1814">
        <v>63</v>
      </c>
    </row>
    <row r="1815" spans="1:2" x14ac:dyDescent="0.2">
      <c r="A1815" t="s">
        <v>18</v>
      </c>
      <c r="B1815">
        <v>62</v>
      </c>
    </row>
    <row r="1816" spans="1:2" x14ac:dyDescent="0.2">
      <c r="A1816" t="s">
        <v>18</v>
      </c>
      <c r="B1816">
        <v>92</v>
      </c>
    </row>
    <row r="1817" spans="1:2" x14ac:dyDescent="0.2">
      <c r="A1817" t="s">
        <v>18</v>
      </c>
      <c r="B1817">
        <v>72</v>
      </c>
    </row>
    <row r="1818" spans="1:2" x14ac:dyDescent="0.2">
      <c r="A1818" t="s">
        <v>18</v>
      </c>
      <c r="B1818">
        <v>79</v>
      </c>
    </row>
    <row r="1819" spans="1:2" x14ac:dyDescent="0.2">
      <c r="A1819" t="s">
        <v>18</v>
      </c>
      <c r="B1819">
        <v>27</v>
      </c>
    </row>
    <row r="1820" spans="1:2" x14ac:dyDescent="0.2">
      <c r="A1820" t="s">
        <v>18</v>
      </c>
      <c r="B1820">
        <v>39</v>
      </c>
    </row>
    <row r="1821" spans="1:2" x14ac:dyDescent="0.2">
      <c r="A1821" t="s">
        <v>18</v>
      </c>
      <c r="B1821">
        <v>86</v>
      </c>
    </row>
    <row r="1822" spans="1:2" x14ac:dyDescent="0.2">
      <c r="A1822" t="s">
        <v>18</v>
      </c>
      <c r="B1822">
        <v>94</v>
      </c>
    </row>
    <row r="1823" spans="1:2" x14ac:dyDescent="0.2">
      <c r="A1823" t="s">
        <v>18</v>
      </c>
      <c r="B1823">
        <v>53</v>
      </c>
    </row>
    <row r="1824" spans="1:2" x14ac:dyDescent="0.2">
      <c r="A1824" t="s">
        <v>18</v>
      </c>
      <c r="B1824">
        <v>85</v>
      </c>
    </row>
    <row r="1825" spans="1:2" x14ac:dyDescent="0.2">
      <c r="A1825" t="s">
        <v>18</v>
      </c>
      <c r="B1825">
        <v>50</v>
      </c>
    </row>
    <row r="1826" spans="1:2" x14ac:dyDescent="0.2">
      <c r="A1826" t="s">
        <v>18</v>
      </c>
      <c r="B1826">
        <v>47</v>
      </c>
    </row>
    <row r="1827" spans="1:2" x14ac:dyDescent="0.2">
      <c r="A1827" t="s">
        <v>18</v>
      </c>
      <c r="B1827">
        <v>75</v>
      </c>
    </row>
    <row r="1828" spans="1:2" x14ac:dyDescent="0.2">
      <c r="A1828" t="s">
        <v>18</v>
      </c>
      <c r="B1828">
        <v>60</v>
      </c>
    </row>
    <row r="1829" spans="1:2" x14ac:dyDescent="0.2">
      <c r="A1829" t="s">
        <v>18</v>
      </c>
      <c r="B1829">
        <v>36</v>
      </c>
    </row>
    <row r="1830" spans="1:2" x14ac:dyDescent="0.2">
      <c r="A1830" t="s">
        <v>18</v>
      </c>
      <c r="B1830">
        <v>80</v>
      </c>
    </row>
    <row r="1831" spans="1:2" x14ac:dyDescent="0.2">
      <c r="A1831" t="s">
        <v>18</v>
      </c>
      <c r="B1831">
        <v>96</v>
      </c>
    </row>
    <row r="1832" spans="1:2" x14ac:dyDescent="0.2">
      <c r="A1832" t="s">
        <v>18</v>
      </c>
      <c r="B1832">
        <v>80</v>
      </c>
    </row>
    <row r="1833" spans="1:2" x14ac:dyDescent="0.2">
      <c r="A1833" t="s">
        <v>18</v>
      </c>
      <c r="B1833">
        <v>71</v>
      </c>
    </row>
    <row r="1834" spans="1:2" x14ac:dyDescent="0.2">
      <c r="A1834" t="s">
        <v>18</v>
      </c>
      <c r="B1834">
        <v>29</v>
      </c>
    </row>
    <row r="1835" spans="1:2" x14ac:dyDescent="0.2">
      <c r="A1835" t="s">
        <v>18</v>
      </c>
      <c r="B1835">
        <v>53</v>
      </c>
    </row>
    <row r="1836" spans="1:2" x14ac:dyDescent="0.2">
      <c r="A1836" t="s">
        <v>18</v>
      </c>
      <c r="B1836">
        <v>35</v>
      </c>
    </row>
    <row r="1837" spans="1:2" x14ac:dyDescent="0.2">
      <c r="A1837" t="s">
        <v>18</v>
      </c>
      <c r="B1837">
        <v>75</v>
      </c>
    </row>
    <row r="1838" spans="1:2" x14ac:dyDescent="0.2">
      <c r="A1838" t="s">
        <v>18</v>
      </c>
      <c r="B1838">
        <v>52</v>
      </c>
    </row>
    <row r="1839" spans="1:2" x14ac:dyDescent="0.2">
      <c r="A1839" t="s">
        <v>18</v>
      </c>
      <c r="B1839">
        <v>77</v>
      </c>
    </row>
    <row r="1840" spans="1:2" x14ac:dyDescent="0.2">
      <c r="A1840" t="s">
        <v>18</v>
      </c>
      <c r="B1840">
        <v>24</v>
      </c>
    </row>
    <row r="1841" spans="1:2" x14ac:dyDescent="0.2">
      <c r="A1841" t="s">
        <v>18</v>
      </c>
      <c r="B1841">
        <v>78</v>
      </c>
    </row>
    <row r="1842" spans="1:2" x14ac:dyDescent="0.2">
      <c r="A1842" t="s">
        <v>18</v>
      </c>
      <c r="B1842">
        <v>98</v>
      </c>
    </row>
    <row r="1843" spans="1:2" x14ac:dyDescent="0.2">
      <c r="A1843" t="s">
        <v>18</v>
      </c>
      <c r="B1843">
        <v>57</v>
      </c>
    </row>
    <row r="1844" spans="1:2" x14ac:dyDescent="0.2">
      <c r="A1844" t="s">
        <v>18</v>
      </c>
      <c r="B1844">
        <v>78</v>
      </c>
    </row>
    <row r="1845" spans="1:2" x14ac:dyDescent="0.2">
      <c r="A1845" t="s">
        <v>18</v>
      </c>
      <c r="B1845">
        <v>76</v>
      </c>
    </row>
    <row r="1846" spans="1:2" x14ac:dyDescent="0.2">
      <c r="A1846" t="s">
        <v>18</v>
      </c>
      <c r="B1846">
        <v>26</v>
      </c>
    </row>
    <row r="1847" spans="1:2" x14ac:dyDescent="0.2">
      <c r="A1847" t="s">
        <v>18</v>
      </c>
      <c r="B1847">
        <v>78</v>
      </c>
    </row>
    <row r="1848" spans="1:2" x14ac:dyDescent="0.2">
      <c r="A1848" t="s">
        <v>18</v>
      </c>
      <c r="B1848">
        <v>53</v>
      </c>
    </row>
    <row r="1849" spans="1:2" x14ac:dyDescent="0.2">
      <c r="A1849" t="s">
        <v>18</v>
      </c>
      <c r="B1849">
        <v>100</v>
      </c>
    </row>
    <row r="1850" spans="1:2" x14ac:dyDescent="0.2">
      <c r="A1850" t="s">
        <v>18</v>
      </c>
      <c r="B1850">
        <v>73</v>
      </c>
    </row>
    <row r="1851" spans="1:2" x14ac:dyDescent="0.2">
      <c r="A1851" t="s">
        <v>18</v>
      </c>
      <c r="B1851">
        <v>40</v>
      </c>
    </row>
    <row r="1852" spans="1:2" x14ac:dyDescent="0.2">
      <c r="A1852" t="s">
        <v>18</v>
      </c>
      <c r="B1852">
        <v>76</v>
      </c>
    </row>
    <row r="1853" spans="1:2" x14ac:dyDescent="0.2">
      <c r="A1853" t="s">
        <v>18</v>
      </c>
      <c r="B1853">
        <v>80</v>
      </c>
    </row>
    <row r="1854" spans="1:2" x14ac:dyDescent="0.2">
      <c r="A1854" t="s">
        <v>18</v>
      </c>
      <c r="B1854">
        <v>80</v>
      </c>
    </row>
    <row r="1855" spans="1:2" x14ac:dyDescent="0.2">
      <c r="A1855" t="s">
        <v>18</v>
      </c>
      <c r="B1855">
        <v>67</v>
      </c>
    </row>
    <row r="1856" spans="1:2" x14ac:dyDescent="0.2">
      <c r="A1856" t="s">
        <v>18</v>
      </c>
      <c r="B1856">
        <v>61</v>
      </c>
    </row>
    <row r="1857" spans="1:2" x14ac:dyDescent="0.2">
      <c r="A1857" t="s">
        <v>18</v>
      </c>
      <c r="B1857">
        <v>76</v>
      </c>
    </row>
    <row r="1858" spans="1:2" x14ac:dyDescent="0.2">
      <c r="A1858" t="s">
        <v>18</v>
      </c>
      <c r="B1858">
        <v>55</v>
      </c>
    </row>
    <row r="1859" spans="1:2" x14ac:dyDescent="0.2">
      <c r="A1859" t="s">
        <v>18</v>
      </c>
      <c r="B1859">
        <v>85</v>
      </c>
    </row>
    <row r="1860" spans="1:2" x14ac:dyDescent="0.2">
      <c r="A1860" t="s">
        <v>18</v>
      </c>
      <c r="B1860">
        <v>69</v>
      </c>
    </row>
    <row r="1861" spans="1:2" x14ac:dyDescent="0.2">
      <c r="A1861" t="s">
        <v>18</v>
      </c>
      <c r="B1861">
        <v>26</v>
      </c>
    </row>
    <row r="1862" spans="1:2" x14ac:dyDescent="0.2">
      <c r="A1862" t="s">
        <v>18</v>
      </c>
      <c r="B1862">
        <v>64</v>
      </c>
    </row>
    <row r="1863" spans="1:2" x14ac:dyDescent="0.2">
      <c r="A1863" t="s">
        <v>18</v>
      </c>
      <c r="B1863">
        <v>60</v>
      </c>
    </row>
    <row r="1864" spans="1:2" x14ac:dyDescent="0.2">
      <c r="A1864" t="s">
        <v>18</v>
      </c>
      <c r="B1864">
        <v>36</v>
      </c>
    </row>
    <row r="1865" spans="1:2" x14ac:dyDescent="0.2">
      <c r="A1865" t="s">
        <v>18</v>
      </c>
      <c r="B1865">
        <v>21</v>
      </c>
    </row>
    <row r="1866" spans="1:2" x14ac:dyDescent="0.2">
      <c r="A1866" t="s">
        <v>18</v>
      </c>
      <c r="B1866">
        <v>72</v>
      </c>
    </row>
    <row r="1867" spans="1:2" x14ac:dyDescent="0.2">
      <c r="A1867" t="s">
        <v>18</v>
      </c>
      <c r="B1867">
        <v>62</v>
      </c>
    </row>
    <row r="1868" spans="1:2" x14ac:dyDescent="0.2">
      <c r="A1868" t="s">
        <v>18</v>
      </c>
      <c r="B1868">
        <v>44</v>
      </c>
    </row>
    <row r="1869" spans="1:2" x14ac:dyDescent="0.2">
      <c r="A1869" t="s">
        <v>18</v>
      </c>
      <c r="B1869">
        <v>52</v>
      </c>
    </row>
    <row r="1870" spans="1:2" x14ac:dyDescent="0.2">
      <c r="A1870" t="s">
        <v>18</v>
      </c>
      <c r="B1870">
        <v>58</v>
      </c>
    </row>
    <row r="1871" spans="1:2" x14ac:dyDescent="0.2">
      <c r="A1871" t="s">
        <v>18</v>
      </c>
      <c r="B1871">
        <v>77</v>
      </c>
    </row>
    <row r="1872" spans="1:2" x14ac:dyDescent="0.2">
      <c r="A1872" t="s">
        <v>18</v>
      </c>
      <c r="B1872">
        <v>99</v>
      </c>
    </row>
    <row r="1873" spans="1:2" x14ac:dyDescent="0.2">
      <c r="A1873" t="s">
        <v>18</v>
      </c>
      <c r="B1873">
        <v>96</v>
      </c>
    </row>
    <row r="1874" spans="1:2" x14ac:dyDescent="0.2">
      <c r="A1874" t="s">
        <v>18</v>
      </c>
      <c r="B1874">
        <v>64</v>
      </c>
    </row>
    <row r="1875" spans="1:2" x14ac:dyDescent="0.2">
      <c r="A1875" t="s">
        <v>18</v>
      </c>
      <c r="B1875">
        <v>44</v>
      </c>
    </row>
    <row r="1876" spans="1:2" x14ac:dyDescent="0.2">
      <c r="A1876" t="s">
        <v>18</v>
      </c>
      <c r="B1876">
        <v>33</v>
      </c>
    </row>
    <row r="1877" spans="1:2" x14ac:dyDescent="0.2">
      <c r="A1877" t="s">
        <v>18</v>
      </c>
      <c r="B1877">
        <v>71</v>
      </c>
    </row>
    <row r="1878" spans="1:2" x14ac:dyDescent="0.2">
      <c r="A1878" t="s">
        <v>18</v>
      </c>
      <c r="B1878">
        <v>36</v>
      </c>
    </row>
    <row r="1879" spans="1:2" x14ac:dyDescent="0.2">
      <c r="A1879" t="s">
        <v>18</v>
      </c>
      <c r="B1879">
        <v>62</v>
      </c>
    </row>
    <row r="1880" spans="1:2" x14ac:dyDescent="0.2">
      <c r="A1880" t="s">
        <v>18</v>
      </c>
      <c r="B1880">
        <v>29</v>
      </c>
    </row>
    <row r="1881" spans="1:2" x14ac:dyDescent="0.2">
      <c r="A1881" t="s">
        <v>18</v>
      </c>
      <c r="B1881">
        <v>33</v>
      </c>
    </row>
    <row r="1882" spans="1:2" x14ac:dyDescent="0.2">
      <c r="A1882" t="s">
        <v>18</v>
      </c>
      <c r="B1882">
        <v>33</v>
      </c>
    </row>
    <row r="1883" spans="1:2" x14ac:dyDescent="0.2">
      <c r="A1883" t="s">
        <v>18</v>
      </c>
      <c r="B1883">
        <v>41</v>
      </c>
    </row>
    <row r="1884" spans="1:2" x14ac:dyDescent="0.2">
      <c r="A1884" t="s">
        <v>18</v>
      </c>
      <c r="B1884">
        <v>54</v>
      </c>
    </row>
    <row r="1885" spans="1:2" x14ac:dyDescent="0.2">
      <c r="A1885" t="s">
        <v>18</v>
      </c>
      <c r="B1885">
        <v>58</v>
      </c>
    </row>
    <row r="1886" spans="1:2" x14ac:dyDescent="0.2">
      <c r="A1886" t="s">
        <v>18</v>
      </c>
      <c r="B1886">
        <v>30</v>
      </c>
    </row>
    <row r="1887" spans="1:2" x14ac:dyDescent="0.2">
      <c r="A1887" t="s">
        <v>18</v>
      </c>
      <c r="B1887">
        <v>53</v>
      </c>
    </row>
    <row r="1888" spans="1:2" x14ac:dyDescent="0.2">
      <c r="A1888" t="s">
        <v>18</v>
      </c>
      <c r="B1888">
        <v>91</v>
      </c>
    </row>
    <row r="1889" spans="1:2" x14ac:dyDescent="0.2">
      <c r="A1889" t="s">
        <v>18</v>
      </c>
      <c r="B1889">
        <v>44</v>
      </c>
    </row>
    <row r="1890" spans="1:2" x14ac:dyDescent="0.2">
      <c r="A1890" t="s">
        <v>18</v>
      </c>
      <c r="B1890">
        <v>89</v>
      </c>
    </row>
    <row r="1891" spans="1:2" x14ac:dyDescent="0.2">
      <c r="A1891" t="s">
        <v>18</v>
      </c>
      <c r="B1891">
        <v>57</v>
      </c>
    </row>
    <row r="1892" spans="1:2" x14ac:dyDescent="0.2">
      <c r="A1892" t="s">
        <v>18</v>
      </c>
      <c r="B1892">
        <v>57</v>
      </c>
    </row>
    <row r="1893" spans="1:2" x14ac:dyDescent="0.2">
      <c r="A1893" t="s">
        <v>18</v>
      </c>
      <c r="B1893">
        <v>74</v>
      </c>
    </row>
    <row r="1894" spans="1:2" x14ac:dyDescent="0.2">
      <c r="A1894" t="s">
        <v>18</v>
      </c>
      <c r="B1894">
        <v>30</v>
      </c>
    </row>
    <row r="1895" spans="1:2" x14ac:dyDescent="0.2">
      <c r="A1895" t="s">
        <v>18</v>
      </c>
      <c r="B1895">
        <v>20</v>
      </c>
    </row>
    <row r="1896" spans="1:2" x14ac:dyDescent="0.2">
      <c r="A1896" t="s">
        <v>18</v>
      </c>
      <c r="B1896">
        <v>90</v>
      </c>
    </row>
    <row r="1897" spans="1:2" x14ac:dyDescent="0.2">
      <c r="A1897" t="s">
        <v>18</v>
      </c>
      <c r="B1897">
        <v>61</v>
      </c>
    </row>
    <row r="1898" spans="1:2" x14ac:dyDescent="0.2">
      <c r="A1898" t="s">
        <v>18</v>
      </c>
      <c r="B1898">
        <v>51</v>
      </c>
    </row>
    <row r="1899" spans="1:2" x14ac:dyDescent="0.2">
      <c r="A1899" t="s">
        <v>18</v>
      </c>
      <c r="B1899">
        <v>97</v>
      </c>
    </row>
    <row r="1900" spans="1:2" x14ac:dyDescent="0.2">
      <c r="A1900" t="s">
        <v>18</v>
      </c>
      <c r="B1900">
        <v>97</v>
      </c>
    </row>
    <row r="1901" spans="1:2" x14ac:dyDescent="0.2">
      <c r="A1901" t="s">
        <v>18</v>
      </c>
      <c r="B1901">
        <v>40</v>
      </c>
    </row>
    <row r="1902" spans="1:2" x14ac:dyDescent="0.2">
      <c r="A1902" t="s">
        <v>18</v>
      </c>
      <c r="B1902">
        <v>85</v>
      </c>
    </row>
    <row r="1903" spans="1:2" x14ac:dyDescent="0.2">
      <c r="A1903" t="s">
        <v>18</v>
      </c>
      <c r="B1903">
        <v>76</v>
      </c>
    </row>
    <row r="1904" spans="1:2" x14ac:dyDescent="0.2">
      <c r="A1904" t="s">
        <v>18</v>
      </c>
      <c r="B1904">
        <v>22</v>
      </c>
    </row>
    <row r="1905" spans="1:2" x14ac:dyDescent="0.2">
      <c r="A1905" t="s">
        <v>18</v>
      </c>
      <c r="B1905">
        <v>63</v>
      </c>
    </row>
    <row r="1906" spans="1:2" x14ac:dyDescent="0.2">
      <c r="A1906" t="s">
        <v>18</v>
      </c>
      <c r="B1906">
        <v>71</v>
      </c>
    </row>
    <row r="1907" spans="1:2" x14ac:dyDescent="0.2">
      <c r="A1907" t="s">
        <v>18</v>
      </c>
      <c r="B1907">
        <v>35</v>
      </c>
    </row>
    <row r="1908" spans="1:2" x14ac:dyDescent="0.2">
      <c r="A1908" t="s">
        <v>18</v>
      </c>
      <c r="B1908">
        <v>30</v>
      </c>
    </row>
    <row r="1909" spans="1:2" x14ac:dyDescent="0.2">
      <c r="A1909" t="s">
        <v>18</v>
      </c>
      <c r="B1909">
        <v>74</v>
      </c>
    </row>
    <row r="1910" spans="1:2" x14ac:dyDescent="0.2">
      <c r="A1910" t="s">
        <v>18</v>
      </c>
      <c r="B1910">
        <v>71</v>
      </c>
    </row>
    <row r="1911" spans="1:2" x14ac:dyDescent="0.2">
      <c r="A1911" t="s">
        <v>18</v>
      </c>
      <c r="B1911">
        <v>84</v>
      </c>
    </row>
    <row r="1912" spans="1:2" x14ac:dyDescent="0.2">
      <c r="A1912" t="s">
        <v>18</v>
      </c>
      <c r="B1912">
        <v>38</v>
      </c>
    </row>
    <row r="1913" spans="1:2" x14ac:dyDescent="0.2">
      <c r="A1913" t="s">
        <v>18</v>
      </c>
      <c r="B1913">
        <v>81</v>
      </c>
    </row>
    <row r="1914" spans="1:2" x14ac:dyDescent="0.2">
      <c r="A1914" t="s">
        <v>18</v>
      </c>
      <c r="B1914">
        <v>56</v>
      </c>
    </row>
    <row r="1915" spans="1:2" x14ac:dyDescent="0.2">
      <c r="A1915" t="s">
        <v>18</v>
      </c>
      <c r="B1915">
        <v>48</v>
      </c>
    </row>
    <row r="1916" spans="1:2" x14ac:dyDescent="0.2">
      <c r="A1916" t="s">
        <v>18</v>
      </c>
      <c r="B1916">
        <v>97</v>
      </c>
    </row>
    <row r="1917" spans="1:2" x14ac:dyDescent="0.2">
      <c r="A1917" t="s">
        <v>18</v>
      </c>
      <c r="B1917">
        <v>74</v>
      </c>
    </row>
    <row r="1918" spans="1:2" x14ac:dyDescent="0.2">
      <c r="A1918" t="s">
        <v>18</v>
      </c>
      <c r="B1918">
        <v>50</v>
      </c>
    </row>
    <row r="1919" spans="1:2" x14ac:dyDescent="0.2">
      <c r="A1919" t="s">
        <v>18</v>
      </c>
      <c r="B1919">
        <v>71</v>
      </c>
    </row>
    <row r="1920" spans="1:2" x14ac:dyDescent="0.2">
      <c r="A1920" t="s">
        <v>18</v>
      </c>
      <c r="B1920">
        <v>33</v>
      </c>
    </row>
    <row r="1921" spans="1:2" x14ac:dyDescent="0.2">
      <c r="A1921" t="s">
        <v>18</v>
      </c>
      <c r="B1921">
        <v>56</v>
      </c>
    </row>
    <row r="1922" spans="1:2" x14ac:dyDescent="0.2">
      <c r="A1922" t="s">
        <v>18</v>
      </c>
      <c r="B1922">
        <v>84</v>
      </c>
    </row>
    <row r="1923" spans="1:2" x14ac:dyDescent="0.2">
      <c r="A1923" t="s">
        <v>18</v>
      </c>
      <c r="B1923">
        <v>36</v>
      </c>
    </row>
    <row r="1924" spans="1:2" x14ac:dyDescent="0.2">
      <c r="A1924" t="s">
        <v>18</v>
      </c>
      <c r="B1924">
        <v>63</v>
      </c>
    </row>
    <row r="1925" spans="1:2" x14ac:dyDescent="0.2">
      <c r="A1925" t="s">
        <v>18</v>
      </c>
      <c r="B1925">
        <v>36</v>
      </c>
    </row>
    <row r="1926" spans="1:2" x14ac:dyDescent="0.2">
      <c r="A1926" t="s">
        <v>18</v>
      </c>
      <c r="B1926">
        <v>63</v>
      </c>
    </row>
    <row r="1927" spans="1:2" x14ac:dyDescent="0.2">
      <c r="A1927" t="s">
        <v>18</v>
      </c>
      <c r="B1927">
        <v>32</v>
      </c>
    </row>
    <row r="1928" spans="1:2" x14ac:dyDescent="0.2">
      <c r="A1928" t="s">
        <v>18</v>
      </c>
      <c r="B1928">
        <v>93</v>
      </c>
    </row>
    <row r="1929" spans="1:2" x14ac:dyDescent="0.2">
      <c r="A1929" t="s">
        <v>18</v>
      </c>
      <c r="B1929">
        <v>29</v>
      </c>
    </row>
    <row r="1930" spans="1:2" x14ac:dyDescent="0.2">
      <c r="A1930" t="s">
        <v>18</v>
      </c>
      <c r="B1930">
        <v>92</v>
      </c>
    </row>
    <row r="1931" spans="1:2" x14ac:dyDescent="0.2">
      <c r="A1931" t="s">
        <v>18</v>
      </c>
      <c r="B1931">
        <v>33</v>
      </c>
    </row>
    <row r="1932" spans="1:2" x14ac:dyDescent="0.2">
      <c r="A1932" t="s">
        <v>18</v>
      </c>
      <c r="B1932">
        <v>52</v>
      </c>
    </row>
    <row r="1933" spans="1:2" x14ac:dyDescent="0.2">
      <c r="A1933" t="s">
        <v>18</v>
      </c>
      <c r="B1933">
        <v>42</v>
      </c>
    </row>
    <row r="1934" spans="1:2" x14ac:dyDescent="0.2">
      <c r="A1934" t="s">
        <v>18</v>
      </c>
      <c r="B1934">
        <v>36</v>
      </c>
    </row>
    <row r="1935" spans="1:2" x14ac:dyDescent="0.2">
      <c r="A1935" t="s">
        <v>18</v>
      </c>
      <c r="B1935">
        <v>67</v>
      </c>
    </row>
    <row r="1936" spans="1:2" x14ac:dyDescent="0.2">
      <c r="A1936" t="s">
        <v>18</v>
      </c>
      <c r="B1936">
        <v>43</v>
      </c>
    </row>
    <row r="1937" spans="1:2" x14ac:dyDescent="0.2">
      <c r="A1937" t="s">
        <v>18</v>
      </c>
      <c r="B1937">
        <v>68</v>
      </c>
    </row>
    <row r="1938" spans="1:2" x14ac:dyDescent="0.2">
      <c r="A1938" t="s">
        <v>18</v>
      </c>
      <c r="B1938">
        <v>60</v>
      </c>
    </row>
    <row r="1939" spans="1:2" x14ac:dyDescent="0.2">
      <c r="A1939" t="s">
        <v>18</v>
      </c>
      <c r="B1939">
        <v>53</v>
      </c>
    </row>
    <row r="1940" spans="1:2" x14ac:dyDescent="0.2">
      <c r="A1940" t="s">
        <v>18</v>
      </c>
      <c r="B1940">
        <v>23</v>
      </c>
    </row>
    <row r="1941" spans="1:2" x14ac:dyDescent="0.2">
      <c r="A1941" t="s">
        <v>18</v>
      </c>
      <c r="B1941">
        <v>57</v>
      </c>
    </row>
    <row r="1942" spans="1:2" x14ac:dyDescent="0.2">
      <c r="A1942" t="s">
        <v>18</v>
      </c>
      <c r="B1942">
        <v>89</v>
      </c>
    </row>
    <row r="1943" spans="1:2" x14ac:dyDescent="0.2">
      <c r="A1943" t="s">
        <v>18</v>
      </c>
      <c r="B1943">
        <v>99</v>
      </c>
    </row>
    <row r="1944" spans="1:2" x14ac:dyDescent="0.2">
      <c r="A1944" t="s">
        <v>18</v>
      </c>
      <c r="B1944">
        <v>28</v>
      </c>
    </row>
    <row r="1945" spans="1:2" x14ac:dyDescent="0.2">
      <c r="A1945" t="s">
        <v>18</v>
      </c>
      <c r="B1945">
        <v>53</v>
      </c>
    </row>
    <row r="1946" spans="1:2" x14ac:dyDescent="0.2">
      <c r="A1946" t="s">
        <v>18</v>
      </c>
      <c r="B1946">
        <v>45</v>
      </c>
    </row>
    <row r="1947" spans="1:2" x14ac:dyDescent="0.2">
      <c r="A1947" t="s">
        <v>18</v>
      </c>
      <c r="B1947">
        <v>38</v>
      </c>
    </row>
    <row r="1948" spans="1:2" x14ac:dyDescent="0.2">
      <c r="A1948" t="s">
        <v>18</v>
      </c>
      <c r="B1948">
        <v>49</v>
      </c>
    </row>
    <row r="1949" spans="1:2" x14ac:dyDescent="0.2">
      <c r="A1949" t="s">
        <v>18</v>
      </c>
      <c r="B1949">
        <v>32</v>
      </c>
    </row>
    <row r="1950" spans="1:2" x14ac:dyDescent="0.2">
      <c r="A1950" t="s">
        <v>18</v>
      </c>
      <c r="B1950">
        <v>37</v>
      </c>
    </row>
    <row r="1951" spans="1:2" x14ac:dyDescent="0.2">
      <c r="A1951" t="s">
        <v>18</v>
      </c>
      <c r="B1951">
        <v>80</v>
      </c>
    </row>
    <row r="1952" spans="1:2" x14ac:dyDescent="0.2">
      <c r="A1952" t="s">
        <v>18</v>
      </c>
      <c r="B1952">
        <v>78</v>
      </c>
    </row>
    <row r="1953" spans="1:2" x14ac:dyDescent="0.2">
      <c r="A1953" t="s">
        <v>18</v>
      </c>
      <c r="B1953">
        <v>53</v>
      </c>
    </row>
    <row r="1954" spans="1:2" x14ac:dyDescent="0.2">
      <c r="A1954" t="s">
        <v>18</v>
      </c>
      <c r="B1954">
        <v>82</v>
      </c>
    </row>
    <row r="1955" spans="1:2" x14ac:dyDescent="0.2">
      <c r="A1955" t="s">
        <v>18</v>
      </c>
      <c r="B1955">
        <v>33</v>
      </c>
    </row>
    <row r="1956" spans="1:2" x14ac:dyDescent="0.2">
      <c r="A1956" t="s">
        <v>18</v>
      </c>
      <c r="B1956">
        <v>77</v>
      </c>
    </row>
    <row r="1957" spans="1:2" x14ac:dyDescent="0.2">
      <c r="A1957" t="s">
        <v>18</v>
      </c>
      <c r="B1957">
        <v>56</v>
      </c>
    </row>
    <row r="1958" spans="1:2" x14ac:dyDescent="0.2">
      <c r="A1958" t="s">
        <v>18</v>
      </c>
      <c r="B1958">
        <v>37</v>
      </c>
    </row>
    <row r="1959" spans="1:2" x14ac:dyDescent="0.2">
      <c r="A1959" t="s">
        <v>18</v>
      </c>
      <c r="B1959">
        <v>54</v>
      </c>
    </row>
    <row r="1960" spans="1:2" x14ac:dyDescent="0.2">
      <c r="A1960" t="s">
        <v>18</v>
      </c>
      <c r="B1960">
        <v>67</v>
      </c>
    </row>
    <row r="1961" spans="1:2" x14ac:dyDescent="0.2">
      <c r="A1961" t="s">
        <v>18</v>
      </c>
      <c r="B1961">
        <v>90</v>
      </c>
    </row>
    <row r="1962" spans="1:2" x14ac:dyDescent="0.2">
      <c r="A1962" t="s">
        <v>18</v>
      </c>
      <c r="B1962">
        <v>72</v>
      </c>
    </row>
    <row r="1963" spans="1:2" x14ac:dyDescent="0.2">
      <c r="A1963" t="s">
        <v>18</v>
      </c>
      <c r="B1963">
        <v>59</v>
      </c>
    </row>
    <row r="1964" spans="1:2" x14ac:dyDescent="0.2">
      <c r="A1964" t="s">
        <v>18</v>
      </c>
      <c r="B1964">
        <v>45</v>
      </c>
    </row>
    <row r="1965" spans="1:2" x14ac:dyDescent="0.2">
      <c r="A1965" t="s">
        <v>18</v>
      </c>
      <c r="B1965">
        <v>30</v>
      </c>
    </row>
    <row r="1966" spans="1:2" x14ac:dyDescent="0.2">
      <c r="A1966" t="s">
        <v>18</v>
      </c>
      <c r="B1966">
        <v>51</v>
      </c>
    </row>
    <row r="1967" spans="1:2" x14ac:dyDescent="0.2">
      <c r="A1967" t="s">
        <v>18</v>
      </c>
      <c r="B1967">
        <v>90</v>
      </c>
    </row>
    <row r="1968" spans="1:2" x14ac:dyDescent="0.2">
      <c r="A1968" t="s">
        <v>18</v>
      </c>
      <c r="B1968">
        <v>95</v>
      </c>
    </row>
    <row r="1969" spans="1:2" x14ac:dyDescent="0.2">
      <c r="A1969" t="s">
        <v>18</v>
      </c>
      <c r="B1969">
        <v>81</v>
      </c>
    </row>
    <row r="1970" spans="1:2" x14ac:dyDescent="0.2">
      <c r="A1970" t="s">
        <v>18</v>
      </c>
      <c r="B1970">
        <v>70</v>
      </c>
    </row>
    <row r="1971" spans="1:2" x14ac:dyDescent="0.2">
      <c r="A1971" t="s">
        <v>18</v>
      </c>
      <c r="B1971">
        <v>32</v>
      </c>
    </row>
    <row r="1972" spans="1:2" x14ac:dyDescent="0.2">
      <c r="A1972" t="s">
        <v>18</v>
      </c>
      <c r="B1972">
        <v>94</v>
      </c>
    </row>
    <row r="1973" spans="1:2" x14ac:dyDescent="0.2">
      <c r="A1973" t="s">
        <v>18</v>
      </c>
      <c r="B1973">
        <v>29</v>
      </c>
    </row>
    <row r="1974" spans="1:2" x14ac:dyDescent="0.2">
      <c r="A1974" t="s">
        <v>18</v>
      </c>
      <c r="B1974">
        <v>31</v>
      </c>
    </row>
    <row r="1975" spans="1:2" x14ac:dyDescent="0.2">
      <c r="A1975" t="s">
        <v>18</v>
      </c>
      <c r="B1975">
        <v>20</v>
      </c>
    </row>
    <row r="1976" spans="1:2" x14ac:dyDescent="0.2">
      <c r="A1976" t="s">
        <v>18</v>
      </c>
      <c r="B1976">
        <v>44</v>
      </c>
    </row>
    <row r="1977" spans="1:2" x14ac:dyDescent="0.2">
      <c r="A1977" t="s">
        <v>18</v>
      </c>
      <c r="B1977">
        <v>77</v>
      </c>
    </row>
    <row r="1978" spans="1:2" x14ac:dyDescent="0.2">
      <c r="A1978" t="s">
        <v>18</v>
      </c>
      <c r="B1978">
        <v>51</v>
      </c>
    </row>
    <row r="1979" spans="1:2" x14ac:dyDescent="0.2">
      <c r="A1979" t="s">
        <v>18</v>
      </c>
      <c r="B1979">
        <v>49</v>
      </c>
    </row>
    <row r="1980" spans="1:2" x14ac:dyDescent="0.2">
      <c r="A1980" t="s">
        <v>18</v>
      </c>
      <c r="B1980">
        <v>78</v>
      </c>
    </row>
    <row r="1981" spans="1:2" x14ac:dyDescent="0.2">
      <c r="A1981" t="s">
        <v>18</v>
      </c>
      <c r="B1981">
        <v>98</v>
      </c>
    </row>
    <row r="1982" spans="1:2" x14ac:dyDescent="0.2">
      <c r="A1982" t="s">
        <v>18</v>
      </c>
      <c r="B1982">
        <v>94</v>
      </c>
    </row>
    <row r="1983" spans="1:2" x14ac:dyDescent="0.2">
      <c r="A1983" t="s">
        <v>18</v>
      </c>
      <c r="B1983">
        <v>91</v>
      </c>
    </row>
    <row r="1984" spans="1:2" x14ac:dyDescent="0.2">
      <c r="A1984" t="s">
        <v>18</v>
      </c>
      <c r="B1984">
        <v>77</v>
      </c>
    </row>
    <row r="1985" spans="1:2" x14ac:dyDescent="0.2">
      <c r="A1985" t="s">
        <v>18</v>
      </c>
      <c r="B1985">
        <v>97</v>
      </c>
    </row>
    <row r="1986" spans="1:2" x14ac:dyDescent="0.2">
      <c r="A1986" t="s">
        <v>18</v>
      </c>
      <c r="B1986">
        <v>58</v>
      </c>
    </row>
    <row r="1987" spans="1:2" x14ac:dyDescent="0.2">
      <c r="A1987" t="s">
        <v>18</v>
      </c>
      <c r="B1987">
        <v>97</v>
      </c>
    </row>
    <row r="1988" spans="1:2" x14ac:dyDescent="0.2">
      <c r="A1988" t="s">
        <v>18</v>
      </c>
      <c r="B1988">
        <v>48</v>
      </c>
    </row>
    <row r="1989" spans="1:2" x14ac:dyDescent="0.2">
      <c r="A1989" t="s">
        <v>18</v>
      </c>
      <c r="B1989">
        <v>23</v>
      </c>
    </row>
    <row r="1990" spans="1:2" x14ac:dyDescent="0.2">
      <c r="A1990" t="s">
        <v>18</v>
      </c>
      <c r="B1990">
        <v>79</v>
      </c>
    </row>
    <row r="1991" spans="1:2" x14ac:dyDescent="0.2">
      <c r="A1991" t="s">
        <v>18</v>
      </c>
      <c r="B1991">
        <v>42</v>
      </c>
    </row>
    <row r="1992" spans="1:2" x14ac:dyDescent="0.2">
      <c r="A1992" t="s">
        <v>18</v>
      </c>
      <c r="B1992">
        <v>95</v>
      </c>
    </row>
    <row r="1993" spans="1:2" x14ac:dyDescent="0.2">
      <c r="A1993" t="s">
        <v>18</v>
      </c>
      <c r="B1993">
        <v>29</v>
      </c>
    </row>
    <row r="1994" spans="1:2" x14ac:dyDescent="0.2">
      <c r="A1994" t="s">
        <v>18</v>
      </c>
      <c r="B1994">
        <v>98</v>
      </c>
    </row>
    <row r="1995" spans="1:2" x14ac:dyDescent="0.2">
      <c r="A1995" t="s">
        <v>18</v>
      </c>
      <c r="B1995">
        <v>96</v>
      </c>
    </row>
    <row r="1996" spans="1:2" x14ac:dyDescent="0.2">
      <c r="A1996" t="s">
        <v>18</v>
      </c>
      <c r="B1996">
        <v>66</v>
      </c>
    </row>
    <row r="1997" spans="1:2" x14ac:dyDescent="0.2">
      <c r="A1997" t="s">
        <v>18</v>
      </c>
      <c r="B1997">
        <v>80</v>
      </c>
    </row>
    <row r="1998" spans="1:2" x14ac:dyDescent="0.2">
      <c r="A1998" t="s">
        <v>18</v>
      </c>
      <c r="B1998">
        <v>27</v>
      </c>
    </row>
    <row r="1999" spans="1:2" x14ac:dyDescent="0.2">
      <c r="A1999" t="s">
        <v>18</v>
      </c>
      <c r="B1999">
        <v>25</v>
      </c>
    </row>
    <row r="2000" spans="1:2" x14ac:dyDescent="0.2">
      <c r="A2000" t="s">
        <v>18</v>
      </c>
      <c r="B2000">
        <v>45</v>
      </c>
    </row>
    <row r="2001" spans="1:2" x14ac:dyDescent="0.2">
      <c r="A2001" t="s">
        <v>18</v>
      </c>
      <c r="B2001">
        <v>89</v>
      </c>
    </row>
    <row r="2002" spans="1:2" x14ac:dyDescent="0.2">
      <c r="A2002" t="s">
        <v>18</v>
      </c>
      <c r="B2002">
        <v>27</v>
      </c>
    </row>
    <row r="2003" spans="1:2" x14ac:dyDescent="0.2">
      <c r="A2003" t="s">
        <v>18</v>
      </c>
      <c r="B2003">
        <v>90</v>
      </c>
    </row>
    <row r="2004" spans="1:2" x14ac:dyDescent="0.2">
      <c r="A2004" t="s">
        <v>18</v>
      </c>
      <c r="B2004">
        <v>65</v>
      </c>
    </row>
    <row r="2005" spans="1:2" x14ac:dyDescent="0.2">
      <c r="A2005" t="s">
        <v>18</v>
      </c>
      <c r="B2005">
        <v>72</v>
      </c>
    </row>
    <row r="2006" spans="1:2" x14ac:dyDescent="0.2">
      <c r="A2006" t="s">
        <v>18</v>
      </c>
      <c r="B2006">
        <v>70</v>
      </c>
    </row>
    <row r="2007" spans="1:2" x14ac:dyDescent="0.2">
      <c r="A2007" t="s">
        <v>18</v>
      </c>
      <c r="B2007">
        <v>82</v>
      </c>
    </row>
    <row r="2008" spans="1:2" x14ac:dyDescent="0.2">
      <c r="A2008" t="s">
        <v>18</v>
      </c>
      <c r="B2008">
        <v>97</v>
      </c>
    </row>
    <row r="2009" spans="1:2" x14ac:dyDescent="0.2">
      <c r="A2009" t="s">
        <v>18</v>
      </c>
      <c r="B2009">
        <v>25</v>
      </c>
    </row>
    <row r="2010" spans="1:2" x14ac:dyDescent="0.2">
      <c r="A2010" t="s">
        <v>18</v>
      </c>
      <c r="B2010">
        <v>48</v>
      </c>
    </row>
    <row r="2011" spans="1:2" x14ac:dyDescent="0.2">
      <c r="A2011" t="s">
        <v>18</v>
      </c>
      <c r="B2011">
        <v>99</v>
      </c>
    </row>
    <row r="2012" spans="1:2" x14ac:dyDescent="0.2">
      <c r="A2012" t="s">
        <v>18</v>
      </c>
      <c r="B2012">
        <v>21</v>
      </c>
    </row>
    <row r="2013" spans="1:2" x14ac:dyDescent="0.2">
      <c r="A2013" t="s">
        <v>18</v>
      </c>
      <c r="B2013">
        <v>94</v>
      </c>
    </row>
    <row r="2014" spans="1:2" x14ac:dyDescent="0.2">
      <c r="A2014" t="s">
        <v>18</v>
      </c>
      <c r="B2014">
        <v>53</v>
      </c>
    </row>
    <row r="2015" spans="1:2" x14ac:dyDescent="0.2">
      <c r="A2015" t="s">
        <v>18</v>
      </c>
      <c r="B2015">
        <v>70</v>
      </c>
    </row>
    <row r="2016" spans="1:2" x14ac:dyDescent="0.2">
      <c r="A2016" t="s">
        <v>18</v>
      </c>
      <c r="B2016">
        <v>26</v>
      </c>
    </row>
    <row r="2017" spans="1:2" x14ac:dyDescent="0.2">
      <c r="A2017" t="s">
        <v>18</v>
      </c>
      <c r="B2017">
        <v>82</v>
      </c>
    </row>
    <row r="2018" spans="1:2" x14ac:dyDescent="0.2">
      <c r="A2018" t="s">
        <v>18</v>
      </c>
      <c r="B2018">
        <v>47</v>
      </c>
    </row>
    <row r="2019" spans="1:2" x14ac:dyDescent="0.2">
      <c r="A2019" t="s">
        <v>18</v>
      </c>
      <c r="B2019">
        <v>32</v>
      </c>
    </row>
    <row r="2020" spans="1:2" x14ac:dyDescent="0.2">
      <c r="A2020" t="s">
        <v>18</v>
      </c>
      <c r="B2020">
        <v>97</v>
      </c>
    </row>
    <row r="2021" spans="1:2" x14ac:dyDescent="0.2">
      <c r="A2021" t="s">
        <v>18</v>
      </c>
      <c r="B2021">
        <v>68</v>
      </c>
    </row>
    <row r="2022" spans="1:2" x14ac:dyDescent="0.2">
      <c r="A2022" t="s">
        <v>18</v>
      </c>
      <c r="B2022">
        <v>23</v>
      </c>
    </row>
    <row r="2023" spans="1:2" x14ac:dyDescent="0.2">
      <c r="A2023" t="s">
        <v>18</v>
      </c>
      <c r="B2023">
        <v>33</v>
      </c>
    </row>
    <row r="2024" spans="1:2" x14ac:dyDescent="0.2">
      <c r="A2024" t="s">
        <v>18</v>
      </c>
      <c r="B2024">
        <v>38</v>
      </c>
    </row>
    <row r="2025" spans="1:2" x14ac:dyDescent="0.2">
      <c r="A2025" t="s">
        <v>18</v>
      </c>
      <c r="B2025">
        <v>68</v>
      </c>
    </row>
    <row r="2026" spans="1:2" x14ac:dyDescent="0.2">
      <c r="A2026" t="s">
        <v>18</v>
      </c>
      <c r="B2026">
        <v>23</v>
      </c>
    </row>
    <row r="2027" spans="1:2" x14ac:dyDescent="0.2">
      <c r="A2027" t="s">
        <v>18</v>
      </c>
      <c r="B2027">
        <v>29</v>
      </c>
    </row>
    <row r="2028" spans="1:2" x14ac:dyDescent="0.2">
      <c r="A2028" t="s">
        <v>18</v>
      </c>
      <c r="B2028">
        <v>35</v>
      </c>
    </row>
    <row r="2029" spans="1:2" x14ac:dyDescent="0.2">
      <c r="A2029" t="s">
        <v>18</v>
      </c>
      <c r="B2029">
        <v>73</v>
      </c>
    </row>
    <row r="2030" spans="1:2" x14ac:dyDescent="0.2">
      <c r="A2030" t="s">
        <v>18</v>
      </c>
      <c r="B2030">
        <v>84</v>
      </c>
    </row>
    <row r="2031" spans="1:2" x14ac:dyDescent="0.2">
      <c r="A2031" t="s">
        <v>18</v>
      </c>
      <c r="B2031">
        <v>23</v>
      </c>
    </row>
    <row r="2032" spans="1:2" x14ac:dyDescent="0.2">
      <c r="A2032" t="s">
        <v>18</v>
      </c>
      <c r="B2032">
        <v>67</v>
      </c>
    </row>
    <row r="2033" spans="1:2" x14ac:dyDescent="0.2">
      <c r="A2033" t="s">
        <v>18</v>
      </c>
      <c r="B2033">
        <v>51</v>
      </c>
    </row>
    <row r="2034" spans="1:2" x14ac:dyDescent="0.2">
      <c r="A2034" t="s">
        <v>18</v>
      </c>
      <c r="B2034">
        <v>36</v>
      </c>
    </row>
    <row r="2035" spans="1:2" x14ac:dyDescent="0.2">
      <c r="A2035" t="s">
        <v>18</v>
      </c>
      <c r="B2035">
        <v>55</v>
      </c>
    </row>
    <row r="2036" spans="1:2" x14ac:dyDescent="0.2">
      <c r="A2036" t="s">
        <v>18</v>
      </c>
      <c r="B2036">
        <v>30</v>
      </c>
    </row>
    <row r="2037" spans="1:2" x14ac:dyDescent="0.2">
      <c r="A2037" t="s">
        <v>18</v>
      </c>
      <c r="B2037">
        <v>70</v>
      </c>
    </row>
    <row r="2038" spans="1:2" x14ac:dyDescent="0.2">
      <c r="A2038" t="s">
        <v>18</v>
      </c>
      <c r="B2038">
        <v>63</v>
      </c>
    </row>
    <row r="2039" spans="1:2" x14ac:dyDescent="0.2">
      <c r="A2039" t="s">
        <v>18</v>
      </c>
      <c r="B2039">
        <v>87</v>
      </c>
    </row>
    <row r="2040" spans="1:2" x14ac:dyDescent="0.2">
      <c r="A2040" t="s">
        <v>18</v>
      </c>
      <c r="B2040">
        <v>70</v>
      </c>
    </row>
    <row r="2041" spans="1:2" x14ac:dyDescent="0.2">
      <c r="A2041" t="s">
        <v>18</v>
      </c>
      <c r="B2041">
        <v>51</v>
      </c>
    </row>
    <row r="2042" spans="1:2" x14ac:dyDescent="0.2">
      <c r="A2042" t="s">
        <v>18</v>
      </c>
      <c r="B2042">
        <v>25</v>
      </c>
    </row>
    <row r="2043" spans="1:2" x14ac:dyDescent="0.2">
      <c r="A2043" t="s">
        <v>18</v>
      </c>
      <c r="B2043">
        <v>32</v>
      </c>
    </row>
    <row r="2044" spans="1:2" x14ac:dyDescent="0.2">
      <c r="A2044" t="s">
        <v>18</v>
      </c>
      <c r="B2044">
        <v>52</v>
      </c>
    </row>
    <row r="2045" spans="1:2" x14ac:dyDescent="0.2">
      <c r="A2045" t="s">
        <v>18</v>
      </c>
      <c r="B2045">
        <v>33</v>
      </c>
    </row>
    <row r="2046" spans="1:2" x14ac:dyDescent="0.2">
      <c r="A2046" t="s">
        <v>18</v>
      </c>
      <c r="B2046">
        <v>68</v>
      </c>
    </row>
    <row r="2047" spans="1:2" x14ac:dyDescent="0.2">
      <c r="A2047" t="s">
        <v>18</v>
      </c>
      <c r="B2047">
        <v>20</v>
      </c>
    </row>
    <row r="2048" spans="1:2" x14ac:dyDescent="0.2">
      <c r="A2048" t="s">
        <v>18</v>
      </c>
      <c r="B2048">
        <v>32</v>
      </c>
    </row>
    <row r="2049" spans="1:2" x14ac:dyDescent="0.2">
      <c r="A2049" t="s">
        <v>18</v>
      </c>
      <c r="B2049">
        <v>82</v>
      </c>
    </row>
    <row r="2050" spans="1:2" x14ac:dyDescent="0.2">
      <c r="A2050" t="s">
        <v>18</v>
      </c>
      <c r="B2050">
        <v>64</v>
      </c>
    </row>
    <row r="2051" spans="1:2" x14ac:dyDescent="0.2">
      <c r="A2051" t="s">
        <v>18</v>
      </c>
      <c r="B2051">
        <v>24</v>
      </c>
    </row>
    <row r="2052" spans="1:2" x14ac:dyDescent="0.2">
      <c r="A2052" t="s">
        <v>18</v>
      </c>
      <c r="B2052">
        <v>96</v>
      </c>
    </row>
    <row r="2053" spans="1:2" x14ac:dyDescent="0.2">
      <c r="A2053" t="s">
        <v>18</v>
      </c>
      <c r="B2053">
        <v>94</v>
      </c>
    </row>
    <row r="2054" spans="1:2" x14ac:dyDescent="0.2">
      <c r="A2054" t="s">
        <v>18</v>
      </c>
      <c r="B2054">
        <v>48</v>
      </c>
    </row>
    <row r="2055" spans="1:2" x14ac:dyDescent="0.2">
      <c r="A2055" t="s">
        <v>18</v>
      </c>
      <c r="B2055">
        <v>60</v>
      </c>
    </row>
    <row r="2056" spans="1:2" x14ac:dyDescent="0.2">
      <c r="A2056" t="s">
        <v>18</v>
      </c>
      <c r="B2056">
        <v>56</v>
      </c>
    </row>
    <row r="2057" spans="1:2" x14ac:dyDescent="0.2">
      <c r="A2057" t="s">
        <v>18</v>
      </c>
      <c r="B2057">
        <v>33</v>
      </c>
    </row>
    <row r="2058" spans="1:2" x14ac:dyDescent="0.2">
      <c r="A2058" t="s">
        <v>18</v>
      </c>
      <c r="B2058">
        <v>46</v>
      </c>
    </row>
    <row r="2059" spans="1:2" x14ac:dyDescent="0.2">
      <c r="A2059" t="s">
        <v>18</v>
      </c>
      <c r="B2059">
        <v>37</v>
      </c>
    </row>
    <row r="2060" spans="1:2" x14ac:dyDescent="0.2">
      <c r="A2060" t="s">
        <v>18</v>
      </c>
      <c r="B2060">
        <v>98</v>
      </c>
    </row>
    <row r="2061" spans="1:2" x14ac:dyDescent="0.2">
      <c r="A2061" t="s">
        <v>18</v>
      </c>
      <c r="B2061">
        <v>50</v>
      </c>
    </row>
    <row r="2062" spans="1:2" x14ac:dyDescent="0.2">
      <c r="A2062" t="s">
        <v>18</v>
      </c>
      <c r="B2062">
        <v>63</v>
      </c>
    </row>
    <row r="2063" spans="1:2" x14ac:dyDescent="0.2">
      <c r="A2063" t="s">
        <v>18</v>
      </c>
      <c r="B2063">
        <v>70</v>
      </c>
    </row>
    <row r="2064" spans="1:2" x14ac:dyDescent="0.2">
      <c r="A2064" t="s">
        <v>18</v>
      </c>
      <c r="B2064">
        <v>63</v>
      </c>
    </row>
    <row r="2065" spans="1:2" x14ac:dyDescent="0.2">
      <c r="A2065" t="s">
        <v>18</v>
      </c>
      <c r="B2065">
        <v>86</v>
      </c>
    </row>
    <row r="2066" spans="1:2" x14ac:dyDescent="0.2">
      <c r="A2066" t="s">
        <v>18</v>
      </c>
      <c r="B2066">
        <v>99</v>
      </c>
    </row>
    <row r="2067" spans="1:2" x14ac:dyDescent="0.2">
      <c r="A2067" t="s">
        <v>18</v>
      </c>
      <c r="B2067">
        <v>40</v>
      </c>
    </row>
    <row r="2068" spans="1:2" x14ac:dyDescent="0.2">
      <c r="A2068" t="s">
        <v>18</v>
      </c>
      <c r="B2068">
        <v>92</v>
      </c>
    </row>
    <row r="2069" spans="1:2" x14ac:dyDescent="0.2">
      <c r="A2069" t="s">
        <v>18</v>
      </c>
      <c r="B2069">
        <v>21</v>
      </c>
    </row>
    <row r="2070" spans="1:2" x14ac:dyDescent="0.2">
      <c r="A2070" t="s">
        <v>18</v>
      </c>
      <c r="B2070">
        <v>81</v>
      </c>
    </row>
    <row r="2071" spans="1:2" x14ac:dyDescent="0.2">
      <c r="A2071" t="s">
        <v>18</v>
      </c>
      <c r="B2071">
        <v>82</v>
      </c>
    </row>
    <row r="2072" spans="1:2" x14ac:dyDescent="0.2">
      <c r="A2072" t="s">
        <v>18</v>
      </c>
      <c r="B2072">
        <v>88</v>
      </c>
    </row>
    <row r="2073" spans="1:2" x14ac:dyDescent="0.2">
      <c r="A2073" t="s">
        <v>18</v>
      </c>
      <c r="B2073">
        <v>100</v>
      </c>
    </row>
    <row r="2074" spans="1:2" x14ac:dyDescent="0.2">
      <c r="A2074" t="s">
        <v>18</v>
      </c>
      <c r="B2074">
        <v>66</v>
      </c>
    </row>
    <row r="2075" spans="1:2" x14ac:dyDescent="0.2">
      <c r="A2075" t="s">
        <v>18</v>
      </c>
      <c r="B2075">
        <v>25</v>
      </c>
    </row>
    <row r="2076" spans="1:2" x14ac:dyDescent="0.2">
      <c r="A2076" t="s">
        <v>18</v>
      </c>
      <c r="B2076">
        <v>53</v>
      </c>
    </row>
    <row r="2077" spans="1:2" x14ac:dyDescent="0.2">
      <c r="A2077" t="s">
        <v>18</v>
      </c>
      <c r="B2077">
        <v>28</v>
      </c>
    </row>
    <row r="2078" spans="1:2" x14ac:dyDescent="0.2">
      <c r="A2078" t="s">
        <v>18</v>
      </c>
      <c r="B2078">
        <v>23</v>
      </c>
    </row>
    <row r="2079" spans="1:2" x14ac:dyDescent="0.2">
      <c r="A2079" t="s">
        <v>18</v>
      </c>
      <c r="B2079">
        <v>34</v>
      </c>
    </row>
    <row r="2080" spans="1:2" x14ac:dyDescent="0.2">
      <c r="A2080" t="s">
        <v>18</v>
      </c>
      <c r="B2080">
        <v>42</v>
      </c>
    </row>
    <row r="2081" spans="1:2" x14ac:dyDescent="0.2">
      <c r="A2081" t="s">
        <v>18</v>
      </c>
      <c r="B2081">
        <v>24</v>
      </c>
    </row>
    <row r="2082" spans="1:2" x14ac:dyDescent="0.2">
      <c r="A2082" t="s">
        <v>18</v>
      </c>
      <c r="B2082">
        <v>47</v>
      </c>
    </row>
    <row r="2083" spans="1:2" x14ac:dyDescent="0.2">
      <c r="A2083" t="s">
        <v>18</v>
      </c>
      <c r="B2083">
        <v>78</v>
      </c>
    </row>
    <row r="2084" spans="1:2" x14ac:dyDescent="0.2">
      <c r="A2084" t="s">
        <v>18</v>
      </c>
      <c r="B2084">
        <v>89</v>
      </c>
    </row>
    <row r="2085" spans="1:2" x14ac:dyDescent="0.2">
      <c r="A2085" t="s">
        <v>18</v>
      </c>
      <c r="B2085">
        <v>59</v>
      </c>
    </row>
    <row r="2086" spans="1:2" x14ac:dyDescent="0.2">
      <c r="A2086" t="s">
        <v>18</v>
      </c>
      <c r="B2086">
        <v>94</v>
      </c>
    </row>
    <row r="2087" spans="1:2" x14ac:dyDescent="0.2">
      <c r="A2087" t="s">
        <v>18</v>
      </c>
      <c r="B2087">
        <v>49</v>
      </c>
    </row>
    <row r="2088" spans="1:2" x14ac:dyDescent="0.2">
      <c r="A2088" t="s">
        <v>18</v>
      </c>
      <c r="B2088">
        <v>89</v>
      </c>
    </row>
    <row r="2089" spans="1:2" x14ac:dyDescent="0.2">
      <c r="A2089" t="s">
        <v>18</v>
      </c>
      <c r="B2089">
        <v>91</v>
      </c>
    </row>
    <row r="2090" spans="1:2" x14ac:dyDescent="0.2">
      <c r="A2090" t="s">
        <v>18</v>
      </c>
      <c r="B2090">
        <v>89</v>
      </c>
    </row>
    <row r="2091" spans="1:2" x14ac:dyDescent="0.2">
      <c r="A2091" t="s">
        <v>18</v>
      </c>
      <c r="B2091">
        <v>57</v>
      </c>
    </row>
    <row r="2092" spans="1:2" x14ac:dyDescent="0.2">
      <c r="A2092" t="s">
        <v>18</v>
      </c>
      <c r="B2092">
        <v>71</v>
      </c>
    </row>
    <row r="2093" spans="1:2" x14ac:dyDescent="0.2">
      <c r="A2093" t="s">
        <v>18</v>
      </c>
      <c r="B2093">
        <v>97</v>
      </c>
    </row>
    <row r="2094" spans="1:2" x14ac:dyDescent="0.2">
      <c r="A2094" t="s">
        <v>18</v>
      </c>
      <c r="B2094">
        <v>45</v>
      </c>
    </row>
    <row r="2095" spans="1:2" x14ac:dyDescent="0.2">
      <c r="A2095" t="s">
        <v>18</v>
      </c>
      <c r="B2095">
        <v>91</v>
      </c>
    </row>
    <row r="2096" spans="1:2" x14ac:dyDescent="0.2">
      <c r="A2096" t="s">
        <v>18</v>
      </c>
      <c r="B2096">
        <v>25</v>
      </c>
    </row>
    <row r="2097" spans="1:2" x14ac:dyDescent="0.2">
      <c r="A2097" t="s">
        <v>18</v>
      </c>
      <c r="B2097">
        <v>63</v>
      </c>
    </row>
    <row r="2098" spans="1:2" x14ac:dyDescent="0.2">
      <c r="A2098" t="s">
        <v>18</v>
      </c>
      <c r="B2098">
        <v>52</v>
      </c>
    </row>
    <row r="2099" spans="1:2" x14ac:dyDescent="0.2">
      <c r="A2099" t="s">
        <v>18</v>
      </c>
      <c r="B2099">
        <v>43</v>
      </c>
    </row>
    <row r="2100" spans="1:2" x14ac:dyDescent="0.2">
      <c r="A2100" t="s">
        <v>18</v>
      </c>
      <c r="B2100">
        <v>28</v>
      </c>
    </row>
    <row r="2101" spans="1:2" x14ac:dyDescent="0.2">
      <c r="A2101" t="s">
        <v>18</v>
      </c>
      <c r="B2101">
        <v>78</v>
      </c>
    </row>
    <row r="2102" spans="1:2" x14ac:dyDescent="0.2">
      <c r="A2102" t="s">
        <v>18</v>
      </c>
      <c r="B2102">
        <v>31</v>
      </c>
    </row>
    <row r="2103" spans="1:2" x14ac:dyDescent="0.2">
      <c r="A2103" t="s">
        <v>18</v>
      </c>
      <c r="B2103">
        <v>23</v>
      </c>
    </row>
    <row r="2104" spans="1:2" x14ac:dyDescent="0.2">
      <c r="A2104" t="s">
        <v>18</v>
      </c>
      <c r="B2104">
        <v>25</v>
      </c>
    </row>
    <row r="2105" spans="1:2" x14ac:dyDescent="0.2">
      <c r="A2105" t="s">
        <v>18</v>
      </c>
      <c r="B2105">
        <v>86</v>
      </c>
    </row>
    <row r="2106" spans="1:2" x14ac:dyDescent="0.2">
      <c r="A2106" t="s">
        <v>18</v>
      </c>
      <c r="B2106">
        <v>88</v>
      </c>
    </row>
    <row r="2107" spans="1:2" x14ac:dyDescent="0.2">
      <c r="A2107" t="s">
        <v>18</v>
      </c>
      <c r="B2107">
        <v>35</v>
      </c>
    </row>
    <row r="2108" spans="1:2" x14ac:dyDescent="0.2">
      <c r="A2108" t="s">
        <v>18</v>
      </c>
      <c r="B2108">
        <v>34</v>
      </c>
    </row>
    <row r="2109" spans="1:2" x14ac:dyDescent="0.2">
      <c r="A2109" t="s">
        <v>18</v>
      </c>
      <c r="B2109">
        <v>75</v>
      </c>
    </row>
    <row r="2110" spans="1:2" x14ac:dyDescent="0.2">
      <c r="A2110" t="s">
        <v>18</v>
      </c>
      <c r="B2110">
        <v>46</v>
      </c>
    </row>
    <row r="2111" spans="1:2" x14ac:dyDescent="0.2">
      <c r="A2111" t="s">
        <v>18</v>
      </c>
      <c r="B2111">
        <v>31</v>
      </c>
    </row>
    <row r="2112" spans="1:2" x14ac:dyDescent="0.2">
      <c r="A2112" t="s">
        <v>18</v>
      </c>
      <c r="B2112">
        <v>93</v>
      </c>
    </row>
    <row r="2113" spans="1:2" x14ac:dyDescent="0.2">
      <c r="A2113" t="s">
        <v>18</v>
      </c>
      <c r="B2113">
        <v>85</v>
      </c>
    </row>
    <row r="2114" spans="1:2" x14ac:dyDescent="0.2">
      <c r="A2114" t="s">
        <v>18</v>
      </c>
      <c r="B2114">
        <v>68</v>
      </c>
    </row>
    <row r="2115" spans="1:2" x14ac:dyDescent="0.2">
      <c r="A2115" t="s">
        <v>18</v>
      </c>
      <c r="B2115">
        <v>40</v>
      </c>
    </row>
    <row r="2116" spans="1:2" x14ac:dyDescent="0.2">
      <c r="A2116" t="s">
        <v>18</v>
      </c>
      <c r="B2116">
        <v>51</v>
      </c>
    </row>
    <row r="2117" spans="1:2" x14ac:dyDescent="0.2">
      <c r="A2117" t="s">
        <v>18</v>
      </c>
      <c r="B2117">
        <v>85</v>
      </c>
    </row>
    <row r="2118" spans="1:2" x14ac:dyDescent="0.2">
      <c r="A2118" t="s">
        <v>18</v>
      </c>
      <c r="B2118">
        <v>23</v>
      </c>
    </row>
    <row r="2119" spans="1:2" x14ac:dyDescent="0.2">
      <c r="A2119" t="s">
        <v>18</v>
      </c>
      <c r="B2119">
        <v>28</v>
      </c>
    </row>
    <row r="2120" spans="1:2" x14ac:dyDescent="0.2">
      <c r="A2120" t="s">
        <v>18</v>
      </c>
      <c r="B2120">
        <v>44</v>
      </c>
    </row>
    <row r="2121" spans="1:2" x14ac:dyDescent="0.2">
      <c r="A2121" t="s">
        <v>18</v>
      </c>
      <c r="B2121">
        <v>57</v>
      </c>
    </row>
    <row r="2122" spans="1:2" x14ac:dyDescent="0.2">
      <c r="A2122" t="s">
        <v>18</v>
      </c>
      <c r="B2122">
        <v>98</v>
      </c>
    </row>
    <row r="2123" spans="1:2" x14ac:dyDescent="0.2">
      <c r="A2123" t="s">
        <v>18</v>
      </c>
      <c r="B2123">
        <v>68</v>
      </c>
    </row>
    <row r="2124" spans="1:2" x14ac:dyDescent="0.2">
      <c r="A2124" t="s">
        <v>18</v>
      </c>
      <c r="B2124">
        <v>36</v>
      </c>
    </row>
    <row r="2125" spans="1:2" x14ac:dyDescent="0.2">
      <c r="A2125" t="s">
        <v>18</v>
      </c>
      <c r="B2125">
        <v>71</v>
      </c>
    </row>
    <row r="2126" spans="1:2" x14ac:dyDescent="0.2">
      <c r="A2126" t="s">
        <v>18</v>
      </c>
      <c r="B2126">
        <v>60</v>
      </c>
    </row>
    <row r="2127" spans="1:2" x14ac:dyDescent="0.2">
      <c r="A2127" t="s">
        <v>18</v>
      </c>
      <c r="B2127">
        <v>87</v>
      </c>
    </row>
    <row r="2128" spans="1:2" x14ac:dyDescent="0.2">
      <c r="A2128" t="s">
        <v>18</v>
      </c>
      <c r="B2128">
        <v>38</v>
      </c>
    </row>
    <row r="2129" spans="1:2" x14ac:dyDescent="0.2">
      <c r="A2129" t="s">
        <v>18</v>
      </c>
      <c r="B2129">
        <v>45</v>
      </c>
    </row>
    <row r="2130" spans="1:2" x14ac:dyDescent="0.2">
      <c r="A2130" t="s">
        <v>18</v>
      </c>
      <c r="B2130">
        <v>47</v>
      </c>
    </row>
    <row r="2131" spans="1:2" x14ac:dyDescent="0.2">
      <c r="A2131" t="s">
        <v>18</v>
      </c>
      <c r="B2131">
        <v>57</v>
      </c>
    </row>
    <row r="2132" spans="1:2" x14ac:dyDescent="0.2">
      <c r="A2132" t="s">
        <v>18</v>
      </c>
      <c r="B2132">
        <v>68</v>
      </c>
    </row>
    <row r="2133" spans="1:2" x14ac:dyDescent="0.2">
      <c r="A2133" t="s">
        <v>18</v>
      </c>
      <c r="B2133">
        <v>52</v>
      </c>
    </row>
    <row r="2134" spans="1:2" x14ac:dyDescent="0.2">
      <c r="A2134" t="s">
        <v>18</v>
      </c>
      <c r="B2134">
        <v>87</v>
      </c>
    </row>
    <row r="2135" spans="1:2" x14ac:dyDescent="0.2">
      <c r="A2135" t="s">
        <v>18</v>
      </c>
      <c r="B2135">
        <v>34</v>
      </c>
    </row>
    <row r="2136" spans="1:2" x14ac:dyDescent="0.2">
      <c r="A2136" t="s">
        <v>18</v>
      </c>
      <c r="B2136">
        <v>41</v>
      </c>
    </row>
    <row r="2137" spans="1:2" x14ac:dyDescent="0.2">
      <c r="A2137" t="s">
        <v>18</v>
      </c>
      <c r="B2137">
        <v>94</v>
      </c>
    </row>
    <row r="2138" spans="1:2" x14ac:dyDescent="0.2">
      <c r="A2138" t="s">
        <v>18</v>
      </c>
      <c r="B2138">
        <v>93</v>
      </c>
    </row>
    <row r="2139" spans="1:2" x14ac:dyDescent="0.2">
      <c r="A2139" t="s">
        <v>18</v>
      </c>
      <c r="B2139">
        <v>51</v>
      </c>
    </row>
    <row r="2140" spans="1:2" x14ac:dyDescent="0.2">
      <c r="A2140" t="s">
        <v>18</v>
      </c>
      <c r="B2140">
        <v>42</v>
      </c>
    </row>
    <row r="2141" spans="1:2" x14ac:dyDescent="0.2">
      <c r="A2141" t="s">
        <v>18</v>
      </c>
      <c r="B2141">
        <v>95</v>
      </c>
    </row>
    <row r="2142" spans="1:2" x14ac:dyDescent="0.2">
      <c r="A2142" t="s">
        <v>18</v>
      </c>
      <c r="B2142">
        <v>90</v>
      </c>
    </row>
    <row r="2143" spans="1:2" x14ac:dyDescent="0.2">
      <c r="A2143" t="s">
        <v>18</v>
      </c>
      <c r="B2143">
        <v>98</v>
      </c>
    </row>
    <row r="2144" spans="1:2" x14ac:dyDescent="0.2">
      <c r="A2144" t="s">
        <v>18</v>
      </c>
      <c r="B2144">
        <v>39</v>
      </c>
    </row>
    <row r="2145" spans="1:2" x14ac:dyDescent="0.2">
      <c r="A2145" t="s">
        <v>18</v>
      </c>
      <c r="B2145">
        <v>66</v>
      </c>
    </row>
    <row r="2146" spans="1:2" x14ac:dyDescent="0.2">
      <c r="A2146" t="s">
        <v>18</v>
      </c>
      <c r="B2146">
        <v>23</v>
      </c>
    </row>
    <row r="2147" spans="1:2" x14ac:dyDescent="0.2">
      <c r="A2147" t="s">
        <v>18</v>
      </c>
      <c r="B2147">
        <v>73</v>
      </c>
    </row>
    <row r="2148" spans="1:2" x14ac:dyDescent="0.2">
      <c r="A2148" t="s">
        <v>18</v>
      </c>
      <c r="B2148">
        <v>23</v>
      </c>
    </row>
    <row r="2149" spans="1:2" x14ac:dyDescent="0.2">
      <c r="A2149" t="s">
        <v>18</v>
      </c>
      <c r="B2149">
        <v>43</v>
      </c>
    </row>
    <row r="2150" spans="1:2" x14ac:dyDescent="0.2">
      <c r="A2150" t="s">
        <v>18</v>
      </c>
      <c r="B2150">
        <v>45</v>
      </c>
    </row>
    <row r="2151" spans="1:2" x14ac:dyDescent="0.2">
      <c r="A2151" t="s">
        <v>18</v>
      </c>
      <c r="B2151">
        <v>21</v>
      </c>
    </row>
    <row r="2152" spans="1:2" x14ac:dyDescent="0.2">
      <c r="A2152" t="s">
        <v>18</v>
      </c>
      <c r="B2152">
        <v>40</v>
      </c>
    </row>
    <row r="2153" spans="1:2" x14ac:dyDescent="0.2">
      <c r="A2153" t="s">
        <v>18</v>
      </c>
      <c r="B2153">
        <v>58</v>
      </c>
    </row>
    <row r="2154" spans="1:2" x14ac:dyDescent="0.2">
      <c r="A2154" t="s">
        <v>18</v>
      </c>
      <c r="B2154">
        <v>48</v>
      </c>
    </row>
    <row r="2155" spans="1:2" x14ac:dyDescent="0.2">
      <c r="A2155" t="s">
        <v>18</v>
      </c>
      <c r="B2155">
        <v>94</v>
      </c>
    </row>
    <row r="2156" spans="1:2" x14ac:dyDescent="0.2">
      <c r="A2156" t="s">
        <v>18</v>
      </c>
      <c r="B2156">
        <v>74</v>
      </c>
    </row>
    <row r="2157" spans="1:2" x14ac:dyDescent="0.2">
      <c r="A2157" t="s">
        <v>18</v>
      </c>
      <c r="B2157">
        <v>51</v>
      </c>
    </row>
    <row r="2158" spans="1:2" x14ac:dyDescent="0.2">
      <c r="A2158" t="s">
        <v>18</v>
      </c>
      <c r="B2158">
        <v>83</v>
      </c>
    </row>
    <row r="2159" spans="1:2" x14ac:dyDescent="0.2">
      <c r="A2159" t="s">
        <v>18</v>
      </c>
      <c r="B2159">
        <v>68</v>
      </c>
    </row>
    <row r="2160" spans="1:2" x14ac:dyDescent="0.2">
      <c r="A2160" t="s">
        <v>18</v>
      </c>
      <c r="B2160">
        <v>84</v>
      </c>
    </row>
    <row r="2161" spans="1:2" x14ac:dyDescent="0.2">
      <c r="A2161" t="s">
        <v>18</v>
      </c>
      <c r="B2161">
        <v>58</v>
      </c>
    </row>
    <row r="2162" spans="1:2" x14ac:dyDescent="0.2">
      <c r="A2162" t="s">
        <v>18</v>
      </c>
      <c r="B2162">
        <v>92</v>
      </c>
    </row>
    <row r="2163" spans="1:2" x14ac:dyDescent="0.2">
      <c r="A2163" t="s">
        <v>18</v>
      </c>
      <c r="B2163">
        <v>69</v>
      </c>
    </row>
    <row r="2164" spans="1:2" x14ac:dyDescent="0.2">
      <c r="A2164" t="s">
        <v>18</v>
      </c>
      <c r="B2164">
        <v>48</v>
      </c>
    </row>
    <row r="2165" spans="1:2" x14ac:dyDescent="0.2">
      <c r="A2165" t="s">
        <v>18</v>
      </c>
      <c r="B2165">
        <v>60</v>
      </c>
    </row>
    <row r="2166" spans="1:2" x14ac:dyDescent="0.2">
      <c r="A2166" t="s">
        <v>18</v>
      </c>
      <c r="B2166">
        <v>20</v>
      </c>
    </row>
    <row r="2167" spans="1:2" x14ac:dyDescent="0.2">
      <c r="A2167" t="s">
        <v>18</v>
      </c>
      <c r="B2167">
        <v>55</v>
      </c>
    </row>
    <row r="2168" spans="1:2" x14ac:dyDescent="0.2">
      <c r="A2168" t="s">
        <v>18</v>
      </c>
      <c r="B2168">
        <v>88</v>
      </c>
    </row>
    <row r="2169" spans="1:2" x14ac:dyDescent="0.2">
      <c r="A2169" t="s">
        <v>18</v>
      </c>
      <c r="B2169">
        <v>48</v>
      </c>
    </row>
    <row r="2170" spans="1:2" x14ac:dyDescent="0.2">
      <c r="A2170" t="s">
        <v>18</v>
      </c>
      <c r="B2170">
        <v>74</v>
      </c>
    </row>
    <row r="2171" spans="1:2" x14ac:dyDescent="0.2">
      <c r="A2171" t="s">
        <v>18</v>
      </c>
      <c r="B2171">
        <v>42</v>
      </c>
    </row>
    <row r="2172" spans="1:2" x14ac:dyDescent="0.2">
      <c r="A2172" t="s">
        <v>18</v>
      </c>
      <c r="B2172">
        <v>32</v>
      </c>
    </row>
    <row r="2173" spans="1:2" x14ac:dyDescent="0.2">
      <c r="A2173" t="s">
        <v>18</v>
      </c>
      <c r="B2173">
        <v>98</v>
      </c>
    </row>
    <row r="2174" spans="1:2" x14ac:dyDescent="0.2">
      <c r="A2174" t="s">
        <v>18</v>
      </c>
      <c r="B2174">
        <v>89</v>
      </c>
    </row>
    <row r="2175" spans="1:2" x14ac:dyDescent="0.2">
      <c r="A2175" t="s">
        <v>18</v>
      </c>
      <c r="B2175">
        <v>97</v>
      </c>
    </row>
    <row r="2176" spans="1:2" x14ac:dyDescent="0.2">
      <c r="A2176" t="s">
        <v>18</v>
      </c>
      <c r="B2176">
        <v>49</v>
      </c>
    </row>
    <row r="2177" spans="1:2" x14ac:dyDescent="0.2">
      <c r="A2177" t="s">
        <v>18</v>
      </c>
      <c r="B2177">
        <v>50</v>
      </c>
    </row>
    <row r="2178" spans="1:2" x14ac:dyDescent="0.2">
      <c r="A2178" t="s">
        <v>18</v>
      </c>
      <c r="B2178">
        <v>91</v>
      </c>
    </row>
    <row r="2179" spans="1:2" x14ac:dyDescent="0.2">
      <c r="A2179" t="s">
        <v>18</v>
      </c>
      <c r="B2179">
        <v>93</v>
      </c>
    </row>
    <row r="2180" spans="1:2" x14ac:dyDescent="0.2">
      <c r="A2180" t="s">
        <v>18</v>
      </c>
      <c r="B2180">
        <v>98</v>
      </c>
    </row>
    <row r="2181" spans="1:2" x14ac:dyDescent="0.2">
      <c r="A2181" t="s">
        <v>18</v>
      </c>
      <c r="B2181">
        <v>82</v>
      </c>
    </row>
    <row r="2182" spans="1:2" x14ac:dyDescent="0.2">
      <c r="A2182" t="s">
        <v>18</v>
      </c>
      <c r="B2182">
        <v>37</v>
      </c>
    </row>
    <row r="2183" spans="1:2" x14ac:dyDescent="0.2">
      <c r="A2183" t="s">
        <v>18</v>
      </c>
      <c r="B2183">
        <v>63</v>
      </c>
    </row>
    <row r="2184" spans="1:2" x14ac:dyDescent="0.2">
      <c r="A2184" t="s">
        <v>18</v>
      </c>
      <c r="B2184">
        <v>99</v>
      </c>
    </row>
    <row r="2185" spans="1:2" x14ac:dyDescent="0.2">
      <c r="A2185" t="s">
        <v>18</v>
      </c>
      <c r="B2185">
        <v>37</v>
      </c>
    </row>
    <row r="2186" spans="1:2" x14ac:dyDescent="0.2">
      <c r="A2186" t="s">
        <v>18</v>
      </c>
      <c r="B2186">
        <v>34</v>
      </c>
    </row>
    <row r="2187" spans="1:2" x14ac:dyDescent="0.2">
      <c r="A2187" t="s">
        <v>18</v>
      </c>
      <c r="B2187">
        <v>32</v>
      </c>
    </row>
    <row r="2188" spans="1:2" x14ac:dyDescent="0.2">
      <c r="A2188" t="s">
        <v>18</v>
      </c>
      <c r="B2188">
        <v>23</v>
      </c>
    </row>
    <row r="2189" spans="1:2" x14ac:dyDescent="0.2">
      <c r="A2189" t="s">
        <v>18</v>
      </c>
      <c r="B2189">
        <v>78</v>
      </c>
    </row>
    <row r="2190" spans="1:2" x14ac:dyDescent="0.2">
      <c r="A2190" t="s">
        <v>18</v>
      </c>
      <c r="B2190">
        <v>54</v>
      </c>
    </row>
    <row r="2191" spans="1:2" x14ac:dyDescent="0.2">
      <c r="A2191" t="s">
        <v>18</v>
      </c>
      <c r="B2191">
        <v>94</v>
      </c>
    </row>
    <row r="2192" spans="1:2" x14ac:dyDescent="0.2">
      <c r="A2192" t="s">
        <v>18</v>
      </c>
      <c r="B2192">
        <v>75</v>
      </c>
    </row>
    <row r="2193" spans="1:2" x14ac:dyDescent="0.2">
      <c r="A2193" t="s">
        <v>18</v>
      </c>
      <c r="B2193">
        <v>69</v>
      </c>
    </row>
    <row r="2194" spans="1:2" x14ac:dyDescent="0.2">
      <c r="A2194" t="s">
        <v>18</v>
      </c>
      <c r="B2194">
        <v>35</v>
      </c>
    </row>
    <row r="2195" spans="1:2" x14ac:dyDescent="0.2">
      <c r="A2195" t="s">
        <v>18</v>
      </c>
      <c r="B2195">
        <v>78</v>
      </c>
    </row>
    <row r="2196" spans="1:2" x14ac:dyDescent="0.2">
      <c r="A2196" t="s">
        <v>18</v>
      </c>
      <c r="B2196">
        <v>29</v>
      </c>
    </row>
    <row r="2197" spans="1:2" x14ac:dyDescent="0.2">
      <c r="A2197" t="s">
        <v>18</v>
      </c>
      <c r="B2197">
        <v>62</v>
      </c>
    </row>
    <row r="2198" spans="1:2" x14ac:dyDescent="0.2">
      <c r="A2198" t="s">
        <v>18</v>
      </c>
      <c r="B2198">
        <v>58</v>
      </c>
    </row>
    <row r="2199" spans="1:2" x14ac:dyDescent="0.2">
      <c r="A2199" t="s">
        <v>18</v>
      </c>
      <c r="B2199">
        <v>88</v>
      </c>
    </row>
    <row r="2200" spans="1:2" x14ac:dyDescent="0.2">
      <c r="A2200" t="s">
        <v>18</v>
      </c>
      <c r="B2200">
        <v>80</v>
      </c>
    </row>
    <row r="2201" spans="1:2" x14ac:dyDescent="0.2">
      <c r="A2201" t="s">
        <v>18</v>
      </c>
      <c r="B2201">
        <v>47</v>
      </c>
    </row>
    <row r="2202" spans="1:2" x14ac:dyDescent="0.2">
      <c r="A2202" t="s">
        <v>18</v>
      </c>
      <c r="B2202">
        <v>51</v>
      </c>
    </row>
    <row r="2203" spans="1:2" x14ac:dyDescent="0.2">
      <c r="A2203" t="s">
        <v>18</v>
      </c>
      <c r="B2203">
        <v>25</v>
      </c>
    </row>
    <row r="2204" spans="1:2" x14ac:dyDescent="0.2">
      <c r="A2204" t="s">
        <v>18</v>
      </c>
      <c r="B2204">
        <v>36</v>
      </c>
    </row>
    <row r="2205" spans="1:2" x14ac:dyDescent="0.2">
      <c r="A2205" t="s">
        <v>18</v>
      </c>
      <c r="B2205">
        <v>79</v>
      </c>
    </row>
    <row r="2206" spans="1:2" x14ac:dyDescent="0.2">
      <c r="A2206" t="s">
        <v>18</v>
      </c>
      <c r="B2206">
        <v>41</v>
      </c>
    </row>
    <row r="2207" spans="1:2" x14ac:dyDescent="0.2">
      <c r="A2207" t="s">
        <v>18</v>
      </c>
      <c r="B2207">
        <v>68</v>
      </c>
    </row>
    <row r="2208" spans="1:2" x14ac:dyDescent="0.2">
      <c r="A2208" t="s">
        <v>18</v>
      </c>
      <c r="B2208">
        <v>51</v>
      </c>
    </row>
    <row r="2209" spans="1:2" x14ac:dyDescent="0.2">
      <c r="A2209" t="s">
        <v>18</v>
      </c>
      <c r="B2209">
        <v>38</v>
      </c>
    </row>
    <row r="2210" spans="1:2" x14ac:dyDescent="0.2">
      <c r="A2210" t="s">
        <v>18</v>
      </c>
      <c r="B2210">
        <v>46</v>
      </c>
    </row>
    <row r="2211" spans="1:2" x14ac:dyDescent="0.2">
      <c r="A2211" t="s">
        <v>18</v>
      </c>
      <c r="B2211">
        <v>20</v>
      </c>
    </row>
    <row r="2212" spans="1:2" x14ac:dyDescent="0.2">
      <c r="A2212" t="s">
        <v>18</v>
      </c>
      <c r="B2212">
        <v>25</v>
      </c>
    </row>
    <row r="2213" spans="1:2" x14ac:dyDescent="0.2">
      <c r="A2213" t="s">
        <v>18</v>
      </c>
      <c r="B2213">
        <v>89</v>
      </c>
    </row>
    <row r="2214" spans="1:2" x14ac:dyDescent="0.2">
      <c r="A2214" t="s">
        <v>18</v>
      </c>
      <c r="B2214">
        <v>77</v>
      </c>
    </row>
    <row r="2215" spans="1:2" x14ac:dyDescent="0.2">
      <c r="A2215" t="s">
        <v>18</v>
      </c>
      <c r="B2215">
        <v>94</v>
      </c>
    </row>
    <row r="2216" spans="1:2" x14ac:dyDescent="0.2">
      <c r="A2216" t="s">
        <v>18</v>
      </c>
      <c r="B2216">
        <v>100</v>
      </c>
    </row>
    <row r="2217" spans="1:2" x14ac:dyDescent="0.2">
      <c r="A2217" t="s">
        <v>18</v>
      </c>
      <c r="B2217">
        <v>96</v>
      </c>
    </row>
    <row r="2218" spans="1:2" x14ac:dyDescent="0.2">
      <c r="A2218" t="s">
        <v>18</v>
      </c>
      <c r="B2218">
        <v>36</v>
      </c>
    </row>
    <row r="2219" spans="1:2" x14ac:dyDescent="0.2">
      <c r="A2219" t="s">
        <v>18</v>
      </c>
      <c r="B2219">
        <v>27</v>
      </c>
    </row>
    <row r="2220" spans="1:2" x14ac:dyDescent="0.2">
      <c r="A2220" t="s">
        <v>18</v>
      </c>
      <c r="B2220">
        <v>67</v>
      </c>
    </row>
    <row r="2221" spans="1:2" x14ac:dyDescent="0.2">
      <c r="A2221" t="s">
        <v>18</v>
      </c>
      <c r="B2221">
        <v>91</v>
      </c>
    </row>
    <row r="2222" spans="1:2" x14ac:dyDescent="0.2">
      <c r="A2222" t="s">
        <v>18</v>
      </c>
      <c r="B2222">
        <v>62</v>
      </c>
    </row>
    <row r="2223" spans="1:2" x14ac:dyDescent="0.2">
      <c r="A2223" t="s">
        <v>18</v>
      </c>
      <c r="B2223">
        <v>88</v>
      </c>
    </row>
    <row r="2224" spans="1:2" x14ac:dyDescent="0.2">
      <c r="A2224" t="s">
        <v>18</v>
      </c>
      <c r="B2224">
        <v>66</v>
      </c>
    </row>
    <row r="2225" spans="1:2" x14ac:dyDescent="0.2">
      <c r="A2225" t="s">
        <v>18</v>
      </c>
      <c r="B2225">
        <v>65</v>
      </c>
    </row>
    <row r="2226" spans="1:2" x14ac:dyDescent="0.2">
      <c r="A2226" t="s">
        <v>18</v>
      </c>
      <c r="B2226">
        <v>25</v>
      </c>
    </row>
    <row r="2227" spans="1:2" x14ac:dyDescent="0.2">
      <c r="A2227" t="s">
        <v>18</v>
      </c>
      <c r="B2227">
        <v>64</v>
      </c>
    </row>
    <row r="2228" spans="1:2" x14ac:dyDescent="0.2">
      <c r="A2228" t="s">
        <v>18</v>
      </c>
      <c r="B2228">
        <v>72</v>
      </c>
    </row>
    <row r="2229" spans="1:2" x14ac:dyDescent="0.2">
      <c r="A2229" t="s">
        <v>18</v>
      </c>
      <c r="B2229">
        <v>74</v>
      </c>
    </row>
    <row r="2230" spans="1:2" x14ac:dyDescent="0.2">
      <c r="A2230" t="s">
        <v>18</v>
      </c>
      <c r="B2230">
        <v>50</v>
      </c>
    </row>
    <row r="2231" spans="1:2" x14ac:dyDescent="0.2">
      <c r="A2231" t="s">
        <v>18</v>
      </c>
      <c r="B2231">
        <v>97</v>
      </c>
    </row>
    <row r="2232" spans="1:2" x14ac:dyDescent="0.2">
      <c r="A2232" t="s">
        <v>18</v>
      </c>
      <c r="B2232">
        <v>36</v>
      </c>
    </row>
    <row r="2233" spans="1:2" x14ac:dyDescent="0.2">
      <c r="A2233" t="s">
        <v>18</v>
      </c>
      <c r="B2233">
        <v>49</v>
      </c>
    </row>
    <row r="2234" spans="1:2" x14ac:dyDescent="0.2">
      <c r="A2234" t="s">
        <v>18</v>
      </c>
      <c r="B2234">
        <v>64</v>
      </c>
    </row>
    <row r="2235" spans="1:2" x14ac:dyDescent="0.2">
      <c r="A2235" t="s">
        <v>18</v>
      </c>
      <c r="B2235">
        <v>31</v>
      </c>
    </row>
    <row r="2236" spans="1:2" x14ac:dyDescent="0.2">
      <c r="A2236" t="s">
        <v>18</v>
      </c>
      <c r="B2236">
        <v>66</v>
      </c>
    </row>
    <row r="2237" spans="1:2" x14ac:dyDescent="0.2">
      <c r="A2237" t="s">
        <v>18</v>
      </c>
      <c r="B2237">
        <v>82</v>
      </c>
    </row>
    <row r="2238" spans="1:2" x14ac:dyDescent="0.2">
      <c r="A2238" t="s">
        <v>18</v>
      </c>
      <c r="B2238">
        <v>88</v>
      </c>
    </row>
    <row r="2239" spans="1:2" x14ac:dyDescent="0.2">
      <c r="A2239" t="s">
        <v>18</v>
      </c>
      <c r="B2239">
        <v>34</v>
      </c>
    </row>
    <row r="2240" spans="1:2" x14ac:dyDescent="0.2">
      <c r="A2240" t="s">
        <v>18</v>
      </c>
      <c r="B2240">
        <v>84</v>
      </c>
    </row>
    <row r="2241" spans="1:2" x14ac:dyDescent="0.2">
      <c r="A2241" t="s">
        <v>18</v>
      </c>
      <c r="B2241">
        <v>96</v>
      </c>
    </row>
    <row r="2242" spans="1:2" x14ac:dyDescent="0.2">
      <c r="A2242" t="s">
        <v>18</v>
      </c>
      <c r="B2242">
        <v>71</v>
      </c>
    </row>
    <row r="2243" spans="1:2" x14ac:dyDescent="0.2">
      <c r="A2243" t="s">
        <v>18</v>
      </c>
      <c r="B2243">
        <v>77</v>
      </c>
    </row>
    <row r="2244" spans="1:2" x14ac:dyDescent="0.2">
      <c r="A2244" t="s">
        <v>18</v>
      </c>
      <c r="B2244">
        <v>66</v>
      </c>
    </row>
    <row r="2245" spans="1:2" x14ac:dyDescent="0.2">
      <c r="A2245" t="s">
        <v>18</v>
      </c>
      <c r="B2245">
        <v>21</v>
      </c>
    </row>
    <row r="2246" spans="1:2" x14ac:dyDescent="0.2">
      <c r="A2246" t="s">
        <v>18</v>
      </c>
      <c r="B2246">
        <v>37</v>
      </c>
    </row>
    <row r="2247" spans="1:2" x14ac:dyDescent="0.2">
      <c r="A2247" t="s">
        <v>18</v>
      </c>
      <c r="B2247">
        <v>90</v>
      </c>
    </row>
    <row r="2248" spans="1:2" x14ac:dyDescent="0.2">
      <c r="A2248" t="s">
        <v>18</v>
      </c>
      <c r="B2248">
        <v>96</v>
      </c>
    </row>
    <row r="2249" spans="1:2" x14ac:dyDescent="0.2">
      <c r="A2249" t="s">
        <v>18</v>
      </c>
      <c r="B2249">
        <v>37</v>
      </c>
    </row>
    <row r="2250" spans="1:2" x14ac:dyDescent="0.2">
      <c r="A2250" t="s">
        <v>18</v>
      </c>
      <c r="B2250">
        <v>66</v>
      </c>
    </row>
    <row r="2251" spans="1:2" x14ac:dyDescent="0.2">
      <c r="A2251" t="s">
        <v>18</v>
      </c>
      <c r="B2251">
        <v>45</v>
      </c>
    </row>
    <row r="2252" spans="1:2" x14ac:dyDescent="0.2">
      <c r="A2252" t="s">
        <v>18</v>
      </c>
      <c r="B2252">
        <v>89</v>
      </c>
    </row>
    <row r="2253" spans="1:2" x14ac:dyDescent="0.2">
      <c r="A2253" t="s">
        <v>18</v>
      </c>
      <c r="B2253">
        <v>94</v>
      </c>
    </row>
    <row r="2254" spans="1:2" x14ac:dyDescent="0.2">
      <c r="A2254" t="s">
        <v>18</v>
      </c>
      <c r="B2254">
        <v>96</v>
      </c>
    </row>
    <row r="2255" spans="1:2" x14ac:dyDescent="0.2">
      <c r="A2255" t="s">
        <v>18</v>
      </c>
      <c r="B2255">
        <v>31</v>
      </c>
    </row>
    <row r="2256" spans="1:2" x14ac:dyDescent="0.2">
      <c r="A2256" t="s">
        <v>18</v>
      </c>
      <c r="B2256">
        <v>79</v>
      </c>
    </row>
    <row r="2257" spans="1:2" x14ac:dyDescent="0.2">
      <c r="A2257" t="s">
        <v>18</v>
      </c>
      <c r="B2257">
        <v>39</v>
      </c>
    </row>
    <row r="2258" spans="1:2" x14ac:dyDescent="0.2">
      <c r="A2258" t="s">
        <v>18</v>
      </c>
      <c r="B2258">
        <v>22</v>
      </c>
    </row>
    <row r="2259" spans="1:2" x14ac:dyDescent="0.2">
      <c r="A2259" t="s">
        <v>18</v>
      </c>
      <c r="B2259">
        <v>32</v>
      </c>
    </row>
    <row r="2260" spans="1:2" x14ac:dyDescent="0.2">
      <c r="A2260" t="s">
        <v>18</v>
      </c>
      <c r="B2260">
        <v>71</v>
      </c>
    </row>
    <row r="2261" spans="1:2" x14ac:dyDescent="0.2">
      <c r="A2261" t="s">
        <v>18</v>
      </c>
      <c r="B2261">
        <v>96</v>
      </c>
    </row>
    <row r="2262" spans="1:2" x14ac:dyDescent="0.2">
      <c r="A2262" t="s">
        <v>18</v>
      </c>
      <c r="B2262">
        <v>82</v>
      </c>
    </row>
    <row r="2263" spans="1:2" x14ac:dyDescent="0.2">
      <c r="A2263" t="s">
        <v>18</v>
      </c>
      <c r="B2263">
        <v>76</v>
      </c>
    </row>
    <row r="2264" spans="1:2" x14ac:dyDescent="0.2">
      <c r="A2264" t="s">
        <v>18</v>
      </c>
      <c r="B2264">
        <v>22</v>
      </c>
    </row>
    <row r="2265" spans="1:2" x14ac:dyDescent="0.2">
      <c r="A2265" t="s">
        <v>18</v>
      </c>
      <c r="B2265">
        <v>40</v>
      </c>
    </row>
    <row r="2266" spans="1:2" x14ac:dyDescent="0.2">
      <c r="A2266" t="s">
        <v>18</v>
      </c>
      <c r="B2266">
        <v>92</v>
      </c>
    </row>
    <row r="2267" spans="1:2" x14ac:dyDescent="0.2">
      <c r="A2267" t="s">
        <v>18</v>
      </c>
      <c r="B2267">
        <v>94</v>
      </c>
    </row>
    <row r="2268" spans="1:2" x14ac:dyDescent="0.2">
      <c r="A2268" t="s">
        <v>18</v>
      </c>
      <c r="B2268">
        <v>44</v>
      </c>
    </row>
    <row r="2269" spans="1:2" x14ac:dyDescent="0.2">
      <c r="A2269" t="s">
        <v>18</v>
      </c>
      <c r="B2269">
        <v>49</v>
      </c>
    </row>
    <row r="2270" spans="1:2" x14ac:dyDescent="0.2">
      <c r="A2270" t="s">
        <v>18</v>
      </c>
      <c r="B2270">
        <v>26</v>
      </c>
    </row>
    <row r="2271" spans="1:2" x14ac:dyDescent="0.2">
      <c r="A2271" t="s">
        <v>18</v>
      </c>
      <c r="B2271">
        <v>38</v>
      </c>
    </row>
    <row r="2272" spans="1:2" x14ac:dyDescent="0.2">
      <c r="A2272" t="s">
        <v>18</v>
      </c>
      <c r="B2272">
        <v>72</v>
      </c>
    </row>
    <row r="2273" spans="1:2" x14ac:dyDescent="0.2">
      <c r="A2273" t="s">
        <v>18</v>
      </c>
      <c r="B2273">
        <v>99</v>
      </c>
    </row>
    <row r="2274" spans="1:2" x14ac:dyDescent="0.2">
      <c r="A2274" t="s">
        <v>18</v>
      </c>
      <c r="B2274">
        <v>38</v>
      </c>
    </row>
    <row r="2275" spans="1:2" x14ac:dyDescent="0.2">
      <c r="A2275" t="s">
        <v>18</v>
      </c>
      <c r="B2275">
        <v>96</v>
      </c>
    </row>
    <row r="2276" spans="1:2" x14ac:dyDescent="0.2">
      <c r="A2276" t="s">
        <v>18</v>
      </c>
      <c r="B2276">
        <v>27</v>
      </c>
    </row>
    <row r="2277" spans="1:2" x14ac:dyDescent="0.2">
      <c r="A2277" t="s">
        <v>18</v>
      </c>
      <c r="B2277">
        <v>24</v>
      </c>
    </row>
    <row r="2278" spans="1:2" x14ac:dyDescent="0.2">
      <c r="A2278" t="s">
        <v>18</v>
      </c>
      <c r="B2278">
        <v>82</v>
      </c>
    </row>
    <row r="2279" spans="1:2" x14ac:dyDescent="0.2">
      <c r="A2279" t="s">
        <v>18</v>
      </c>
      <c r="B2279">
        <v>56</v>
      </c>
    </row>
    <row r="2280" spans="1:2" x14ac:dyDescent="0.2">
      <c r="A2280" t="s">
        <v>18</v>
      </c>
      <c r="B2280">
        <v>25</v>
      </c>
    </row>
    <row r="2281" spans="1:2" x14ac:dyDescent="0.2">
      <c r="A2281" t="s">
        <v>18</v>
      </c>
      <c r="B2281">
        <v>67</v>
      </c>
    </row>
    <row r="2282" spans="1:2" x14ac:dyDescent="0.2">
      <c r="A2282" t="s">
        <v>18</v>
      </c>
      <c r="B2282">
        <v>21</v>
      </c>
    </row>
    <row r="2283" spans="1:2" x14ac:dyDescent="0.2">
      <c r="A2283" t="s">
        <v>18</v>
      </c>
      <c r="B2283">
        <v>27</v>
      </c>
    </row>
    <row r="2284" spans="1:2" x14ac:dyDescent="0.2">
      <c r="A2284" t="s">
        <v>18</v>
      </c>
      <c r="B2284">
        <v>97</v>
      </c>
    </row>
    <row r="2285" spans="1:2" x14ac:dyDescent="0.2">
      <c r="A2285" t="s">
        <v>18</v>
      </c>
      <c r="B2285">
        <v>45</v>
      </c>
    </row>
    <row r="2286" spans="1:2" x14ac:dyDescent="0.2">
      <c r="A2286" t="s">
        <v>18</v>
      </c>
      <c r="B2286">
        <v>63</v>
      </c>
    </row>
    <row r="2287" spans="1:2" x14ac:dyDescent="0.2">
      <c r="A2287" t="s">
        <v>18</v>
      </c>
      <c r="B2287">
        <v>100</v>
      </c>
    </row>
    <row r="2288" spans="1:2" x14ac:dyDescent="0.2">
      <c r="A2288" t="s">
        <v>18</v>
      </c>
      <c r="B2288">
        <v>38</v>
      </c>
    </row>
    <row r="2289" spans="1:2" x14ac:dyDescent="0.2">
      <c r="A2289" t="s">
        <v>18</v>
      </c>
      <c r="B2289">
        <v>45</v>
      </c>
    </row>
    <row r="2290" spans="1:2" x14ac:dyDescent="0.2">
      <c r="A2290" t="s">
        <v>18</v>
      </c>
      <c r="B2290">
        <v>91</v>
      </c>
    </row>
    <row r="2291" spans="1:2" x14ac:dyDescent="0.2">
      <c r="A2291" t="s">
        <v>18</v>
      </c>
      <c r="B2291">
        <v>82</v>
      </c>
    </row>
    <row r="2292" spans="1:2" x14ac:dyDescent="0.2">
      <c r="A2292" t="s">
        <v>18</v>
      </c>
      <c r="B2292">
        <v>48</v>
      </c>
    </row>
    <row r="2293" spans="1:2" x14ac:dyDescent="0.2">
      <c r="A2293" t="s">
        <v>18</v>
      </c>
      <c r="B2293">
        <v>30</v>
      </c>
    </row>
    <row r="2294" spans="1:2" x14ac:dyDescent="0.2">
      <c r="A2294" t="s">
        <v>18</v>
      </c>
      <c r="B2294">
        <v>34</v>
      </c>
    </row>
    <row r="2295" spans="1:2" x14ac:dyDescent="0.2">
      <c r="A2295" t="s">
        <v>18</v>
      </c>
      <c r="B2295">
        <v>68</v>
      </c>
    </row>
    <row r="2296" spans="1:2" x14ac:dyDescent="0.2">
      <c r="A2296" t="s">
        <v>18</v>
      </c>
      <c r="B2296">
        <v>95</v>
      </c>
    </row>
    <row r="2297" spans="1:2" x14ac:dyDescent="0.2">
      <c r="A2297" t="s">
        <v>18</v>
      </c>
      <c r="B2297">
        <v>22</v>
      </c>
    </row>
    <row r="2298" spans="1:2" x14ac:dyDescent="0.2">
      <c r="A2298" t="s">
        <v>18</v>
      </c>
      <c r="B2298">
        <v>88</v>
      </c>
    </row>
    <row r="2299" spans="1:2" x14ac:dyDescent="0.2">
      <c r="A2299" t="s">
        <v>18</v>
      </c>
      <c r="B2299">
        <v>83</v>
      </c>
    </row>
    <row r="2300" spans="1:2" x14ac:dyDescent="0.2">
      <c r="A2300" t="s">
        <v>18</v>
      </c>
      <c r="B2300">
        <v>87</v>
      </c>
    </row>
    <row r="2301" spans="1:2" x14ac:dyDescent="0.2">
      <c r="A2301" t="s">
        <v>18</v>
      </c>
      <c r="B2301">
        <v>57</v>
      </c>
    </row>
    <row r="2302" spans="1:2" x14ac:dyDescent="0.2">
      <c r="A2302" t="s">
        <v>18</v>
      </c>
      <c r="B2302">
        <v>88</v>
      </c>
    </row>
    <row r="2303" spans="1:2" x14ac:dyDescent="0.2">
      <c r="A2303" t="s">
        <v>18</v>
      </c>
      <c r="B2303">
        <v>20</v>
      </c>
    </row>
    <row r="2304" spans="1:2" x14ac:dyDescent="0.2">
      <c r="A2304" t="s">
        <v>18</v>
      </c>
      <c r="B2304">
        <v>39</v>
      </c>
    </row>
    <row r="2305" spans="1:2" x14ac:dyDescent="0.2">
      <c r="A2305" t="s">
        <v>18</v>
      </c>
      <c r="B2305">
        <v>71</v>
      </c>
    </row>
    <row r="2306" spans="1:2" x14ac:dyDescent="0.2">
      <c r="A2306" t="s">
        <v>18</v>
      </c>
      <c r="B2306">
        <v>73</v>
      </c>
    </row>
    <row r="2307" spans="1:2" x14ac:dyDescent="0.2">
      <c r="A2307" t="s">
        <v>18</v>
      </c>
      <c r="B2307">
        <v>63</v>
      </c>
    </row>
    <row r="2308" spans="1:2" x14ac:dyDescent="0.2">
      <c r="A2308" t="s">
        <v>18</v>
      </c>
      <c r="B2308">
        <v>78</v>
      </c>
    </row>
    <row r="2309" spans="1:2" x14ac:dyDescent="0.2">
      <c r="A2309" t="s">
        <v>18</v>
      </c>
      <c r="B2309">
        <v>96</v>
      </c>
    </row>
    <row r="2310" spans="1:2" x14ac:dyDescent="0.2">
      <c r="A2310" t="s">
        <v>18</v>
      </c>
      <c r="B2310">
        <v>81</v>
      </c>
    </row>
    <row r="2311" spans="1:2" x14ac:dyDescent="0.2">
      <c r="A2311" t="s">
        <v>18</v>
      </c>
      <c r="B2311">
        <v>95</v>
      </c>
    </row>
    <row r="2312" spans="1:2" x14ac:dyDescent="0.2">
      <c r="A2312" t="s">
        <v>18</v>
      </c>
      <c r="B2312">
        <v>68</v>
      </c>
    </row>
    <row r="2313" spans="1:2" x14ac:dyDescent="0.2">
      <c r="A2313" t="s">
        <v>18</v>
      </c>
      <c r="B2313">
        <v>28</v>
      </c>
    </row>
    <row r="2314" spans="1:2" x14ac:dyDescent="0.2">
      <c r="A2314" t="s">
        <v>18</v>
      </c>
      <c r="B2314">
        <v>30</v>
      </c>
    </row>
    <row r="2315" spans="1:2" x14ac:dyDescent="0.2">
      <c r="A2315" t="s">
        <v>18</v>
      </c>
      <c r="B2315">
        <v>31</v>
      </c>
    </row>
    <row r="2316" spans="1:2" x14ac:dyDescent="0.2">
      <c r="A2316" t="s">
        <v>18</v>
      </c>
      <c r="B2316">
        <v>95</v>
      </c>
    </row>
    <row r="2317" spans="1:2" x14ac:dyDescent="0.2">
      <c r="A2317" t="s">
        <v>18</v>
      </c>
      <c r="B2317">
        <v>79</v>
      </c>
    </row>
    <row r="2318" spans="1:2" x14ac:dyDescent="0.2">
      <c r="A2318" t="s">
        <v>18</v>
      </c>
      <c r="B2318">
        <v>39</v>
      </c>
    </row>
    <row r="2319" spans="1:2" x14ac:dyDescent="0.2">
      <c r="A2319" t="s">
        <v>18</v>
      </c>
      <c r="B2319">
        <v>34</v>
      </c>
    </row>
    <row r="2320" spans="1:2" x14ac:dyDescent="0.2">
      <c r="A2320" t="s">
        <v>18</v>
      </c>
      <c r="B2320">
        <v>28</v>
      </c>
    </row>
    <row r="2321" spans="1:2" x14ac:dyDescent="0.2">
      <c r="A2321" t="s">
        <v>18</v>
      </c>
      <c r="B2321">
        <v>38</v>
      </c>
    </row>
    <row r="2322" spans="1:2" x14ac:dyDescent="0.2">
      <c r="A2322" t="s">
        <v>18</v>
      </c>
      <c r="B2322">
        <v>55</v>
      </c>
    </row>
    <row r="2323" spans="1:2" x14ac:dyDescent="0.2">
      <c r="A2323" t="s">
        <v>18</v>
      </c>
      <c r="B2323">
        <v>31</v>
      </c>
    </row>
    <row r="2324" spans="1:2" x14ac:dyDescent="0.2">
      <c r="A2324" t="s">
        <v>18</v>
      </c>
      <c r="B2324">
        <v>84</v>
      </c>
    </row>
    <row r="2325" spans="1:2" x14ac:dyDescent="0.2">
      <c r="A2325" t="s">
        <v>18</v>
      </c>
      <c r="B2325">
        <v>93</v>
      </c>
    </row>
    <row r="2326" spans="1:2" x14ac:dyDescent="0.2">
      <c r="A2326" t="s">
        <v>18</v>
      </c>
      <c r="B2326">
        <v>28</v>
      </c>
    </row>
    <row r="2327" spans="1:2" x14ac:dyDescent="0.2">
      <c r="A2327" t="s">
        <v>18</v>
      </c>
      <c r="B2327">
        <v>55</v>
      </c>
    </row>
    <row r="2328" spans="1:2" x14ac:dyDescent="0.2">
      <c r="A2328" t="s">
        <v>18</v>
      </c>
      <c r="B2328">
        <v>63</v>
      </c>
    </row>
    <row r="2329" spans="1:2" x14ac:dyDescent="0.2">
      <c r="A2329" t="s">
        <v>18</v>
      </c>
      <c r="B2329">
        <v>94</v>
      </c>
    </row>
    <row r="2330" spans="1:2" x14ac:dyDescent="0.2">
      <c r="A2330" t="s">
        <v>18</v>
      </c>
      <c r="B2330">
        <v>36</v>
      </c>
    </row>
    <row r="2331" spans="1:2" x14ac:dyDescent="0.2">
      <c r="A2331" t="s">
        <v>18</v>
      </c>
      <c r="B2331">
        <v>97</v>
      </c>
    </row>
    <row r="2332" spans="1:2" x14ac:dyDescent="0.2">
      <c r="A2332" t="s">
        <v>18</v>
      </c>
      <c r="B2332">
        <v>63</v>
      </c>
    </row>
    <row r="2333" spans="1:2" x14ac:dyDescent="0.2">
      <c r="A2333" t="s">
        <v>18</v>
      </c>
      <c r="B2333">
        <v>77</v>
      </c>
    </row>
    <row r="2334" spans="1:2" x14ac:dyDescent="0.2">
      <c r="A2334" t="s">
        <v>18</v>
      </c>
      <c r="B2334">
        <v>53</v>
      </c>
    </row>
    <row r="2335" spans="1:2" x14ac:dyDescent="0.2">
      <c r="A2335" t="s">
        <v>18</v>
      </c>
      <c r="B2335">
        <v>77</v>
      </c>
    </row>
    <row r="2336" spans="1:2" x14ac:dyDescent="0.2">
      <c r="A2336" t="s">
        <v>18</v>
      </c>
      <c r="B2336">
        <v>79</v>
      </c>
    </row>
    <row r="2337" spans="1:2" x14ac:dyDescent="0.2">
      <c r="A2337" t="s">
        <v>18</v>
      </c>
      <c r="B2337">
        <v>37</v>
      </c>
    </row>
    <row r="2338" spans="1:2" x14ac:dyDescent="0.2">
      <c r="A2338" t="s">
        <v>18</v>
      </c>
      <c r="B2338">
        <v>94</v>
      </c>
    </row>
    <row r="2339" spans="1:2" x14ac:dyDescent="0.2">
      <c r="A2339" t="s">
        <v>18</v>
      </c>
      <c r="B2339">
        <v>76</v>
      </c>
    </row>
    <row r="2340" spans="1:2" x14ac:dyDescent="0.2">
      <c r="A2340" t="s">
        <v>18</v>
      </c>
      <c r="B2340">
        <v>68</v>
      </c>
    </row>
    <row r="2341" spans="1:2" x14ac:dyDescent="0.2">
      <c r="A2341" t="s">
        <v>18</v>
      </c>
      <c r="B2341">
        <v>65</v>
      </c>
    </row>
    <row r="2342" spans="1:2" x14ac:dyDescent="0.2">
      <c r="A2342" t="s">
        <v>18</v>
      </c>
      <c r="B2342">
        <v>24</v>
      </c>
    </row>
    <row r="2343" spans="1:2" x14ac:dyDescent="0.2">
      <c r="A2343" t="s">
        <v>18</v>
      </c>
      <c r="B2343">
        <v>31</v>
      </c>
    </row>
    <row r="2344" spans="1:2" x14ac:dyDescent="0.2">
      <c r="A2344" t="s">
        <v>18</v>
      </c>
      <c r="B2344">
        <v>89</v>
      </c>
    </row>
    <row r="2345" spans="1:2" x14ac:dyDescent="0.2">
      <c r="A2345" t="s">
        <v>18</v>
      </c>
      <c r="B2345">
        <v>49</v>
      </c>
    </row>
    <row r="2346" spans="1:2" x14ac:dyDescent="0.2">
      <c r="A2346" t="s">
        <v>18</v>
      </c>
      <c r="B2346">
        <v>92</v>
      </c>
    </row>
    <row r="2347" spans="1:2" x14ac:dyDescent="0.2">
      <c r="A2347" t="s">
        <v>18</v>
      </c>
      <c r="B2347">
        <v>32</v>
      </c>
    </row>
    <row r="2348" spans="1:2" x14ac:dyDescent="0.2">
      <c r="A2348" t="s">
        <v>18</v>
      </c>
      <c r="B2348">
        <v>67</v>
      </c>
    </row>
    <row r="2349" spans="1:2" x14ac:dyDescent="0.2">
      <c r="A2349" t="s">
        <v>18</v>
      </c>
      <c r="B2349">
        <v>64</v>
      </c>
    </row>
    <row r="2350" spans="1:2" x14ac:dyDescent="0.2">
      <c r="A2350" t="s">
        <v>18</v>
      </c>
      <c r="B2350">
        <v>84</v>
      </c>
    </row>
    <row r="2351" spans="1:2" x14ac:dyDescent="0.2">
      <c r="A2351" t="s">
        <v>18</v>
      </c>
      <c r="B2351">
        <v>34</v>
      </c>
    </row>
    <row r="2352" spans="1:2" x14ac:dyDescent="0.2">
      <c r="A2352" t="s">
        <v>18</v>
      </c>
      <c r="B2352">
        <v>26</v>
      </c>
    </row>
    <row r="2353" spans="1:2" x14ac:dyDescent="0.2">
      <c r="A2353" t="s">
        <v>18</v>
      </c>
      <c r="B2353">
        <v>50</v>
      </c>
    </row>
    <row r="2354" spans="1:2" x14ac:dyDescent="0.2">
      <c r="A2354" t="s">
        <v>18</v>
      </c>
      <c r="B2354">
        <v>46</v>
      </c>
    </row>
    <row r="2355" spans="1:2" x14ac:dyDescent="0.2">
      <c r="A2355" t="s">
        <v>18</v>
      </c>
      <c r="B2355">
        <v>71</v>
      </c>
    </row>
    <row r="2356" spans="1:2" x14ac:dyDescent="0.2">
      <c r="A2356" t="s">
        <v>18</v>
      </c>
      <c r="B2356">
        <v>78</v>
      </c>
    </row>
    <row r="2357" spans="1:2" x14ac:dyDescent="0.2">
      <c r="A2357" t="s">
        <v>18</v>
      </c>
      <c r="B2357">
        <v>35</v>
      </c>
    </row>
    <row r="2358" spans="1:2" x14ac:dyDescent="0.2">
      <c r="A2358" t="s">
        <v>18</v>
      </c>
      <c r="B2358">
        <v>58</v>
      </c>
    </row>
    <row r="2359" spans="1:2" x14ac:dyDescent="0.2">
      <c r="A2359" t="s">
        <v>18</v>
      </c>
      <c r="B2359">
        <v>67</v>
      </c>
    </row>
    <row r="2360" spans="1:2" x14ac:dyDescent="0.2">
      <c r="A2360" t="s">
        <v>18</v>
      </c>
      <c r="B2360">
        <v>93</v>
      </c>
    </row>
    <row r="2361" spans="1:2" x14ac:dyDescent="0.2">
      <c r="A2361" t="s">
        <v>18</v>
      </c>
      <c r="B2361">
        <v>81</v>
      </c>
    </row>
    <row r="2362" spans="1:2" x14ac:dyDescent="0.2">
      <c r="A2362" t="s">
        <v>18</v>
      </c>
      <c r="B2362">
        <v>80</v>
      </c>
    </row>
    <row r="2363" spans="1:2" x14ac:dyDescent="0.2">
      <c r="A2363" t="s">
        <v>18</v>
      </c>
      <c r="B2363">
        <v>64</v>
      </c>
    </row>
    <row r="2364" spans="1:2" x14ac:dyDescent="0.2">
      <c r="A2364" t="s">
        <v>18</v>
      </c>
      <c r="B2364">
        <v>41</v>
      </c>
    </row>
    <row r="2365" spans="1:2" x14ac:dyDescent="0.2">
      <c r="A2365" t="s">
        <v>18</v>
      </c>
      <c r="B2365">
        <v>79</v>
      </c>
    </row>
    <row r="2366" spans="1:2" x14ac:dyDescent="0.2">
      <c r="A2366" t="s">
        <v>18</v>
      </c>
      <c r="B2366">
        <v>60</v>
      </c>
    </row>
    <row r="2367" spans="1:2" x14ac:dyDescent="0.2">
      <c r="A2367" t="s">
        <v>18</v>
      </c>
      <c r="B2367">
        <v>91</v>
      </c>
    </row>
    <row r="2368" spans="1:2" x14ac:dyDescent="0.2">
      <c r="A2368" t="s">
        <v>18</v>
      </c>
      <c r="B2368">
        <v>66</v>
      </c>
    </row>
    <row r="2369" spans="1:2" x14ac:dyDescent="0.2">
      <c r="A2369" t="s">
        <v>18</v>
      </c>
      <c r="B2369">
        <v>85</v>
      </c>
    </row>
    <row r="2370" spans="1:2" x14ac:dyDescent="0.2">
      <c r="A2370" t="s">
        <v>18</v>
      </c>
      <c r="B2370">
        <v>38</v>
      </c>
    </row>
    <row r="2371" spans="1:2" x14ac:dyDescent="0.2">
      <c r="A2371" t="s">
        <v>18</v>
      </c>
      <c r="B2371">
        <v>23</v>
      </c>
    </row>
    <row r="2372" spans="1:2" x14ac:dyDescent="0.2">
      <c r="A2372" t="s">
        <v>18</v>
      </c>
      <c r="B2372">
        <v>71</v>
      </c>
    </row>
    <row r="2373" spans="1:2" x14ac:dyDescent="0.2">
      <c r="A2373" t="s">
        <v>18</v>
      </c>
      <c r="B2373">
        <v>25</v>
      </c>
    </row>
    <row r="2374" spans="1:2" x14ac:dyDescent="0.2">
      <c r="A2374" t="s">
        <v>18</v>
      </c>
      <c r="B2374">
        <v>39</v>
      </c>
    </row>
    <row r="2375" spans="1:2" x14ac:dyDescent="0.2">
      <c r="A2375" t="s">
        <v>18</v>
      </c>
      <c r="B2375">
        <v>20</v>
      </c>
    </row>
    <row r="2376" spans="1:2" x14ac:dyDescent="0.2">
      <c r="A2376" t="s">
        <v>18</v>
      </c>
      <c r="B2376">
        <v>73</v>
      </c>
    </row>
    <row r="2377" spans="1:2" x14ac:dyDescent="0.2">
      <c r="A2377" t="s">
        <v>18</v>
      </c>
      <c r="B2377">
        <v>63</v>
      </c>
    </row>
    <row r="2378" spans="1:2" x14ac:dyDescent="0.2">
      <c r="A2378" t="s">
        <v>18</v>
      </c>
      <c r="B2378">
        <v>94</v>
      </c>
    </row>
    <row r="2379" spans="1:2" x14ac:dyDescent="0.2">
      <c r="A2379" t="s">
        <v>18</v>
      </c>
      <c r="B2379">
        <v>94</v>
      </c>
    </row>
    <row r="2380" spans="1:2" x14ac:dyDescent="0.2">
      <c r="A2380" t="s">
        <v>18</v>
      </c>
      <c r="B2380">
        <v>71</v>
      </c>
    </row>
    <row r="2381" spans="1:2" x14ac:dyDescent="0.2">
      <c r="A2381" t="s">
        <v>18</v>
      </c>
      <c r="B2381">
        <v>77</v>
      </c>
    </row>
    <row r="2382" spans="1:2" x14ac:dyDescent="0.2">
      <c r="A2382" t="s">
        <v>18</v>
      </c>
      <c r="B2382">
        <v>66</v>
      </c>
    </row>
    <row r="2383" spans="1:2" x14ac:dyDescent="0.2">
      <c r="A2383" t="s">
        <v>18</v>
      </c>
      <c r="B2383">
        <v>23</v>
      </c>
    </row>
    <row r="2384" spans="1:2" x14ac:dyDescent="0.2">
      <c r="A2384" t="s">
        <v>18</v>
      </c>
      <c r="B2384">
        <v>60</v>
      </c>
    </row>
    <row r="2385" spans="1:2" x14ac:dyDescent="0.2">
      <c r="A2385" t="s">
        <v>18</v>
      </c>
      <c r="B2385">
        <v>72</v>
      </c>
    </row>
    <row r="2386" spans="1:2" x14ac:dyDescent="0.2">
      <c r="A2386" t="s">
        <v>18</v>
      </c>
      <c r="B2386">
        <v>35</v>
      </c>
    </row>
    <row r="2387" spans="1:2" x14ac:dyDescent="0.2">
      <c r="A2387" t="s">
        <v>18</v>
      </c>
      <c r="B2387">
        <v>31</v>
      </c>
    </row>
    <row r="2388" spans="1:2" x14ac:dyDescent="0.2">
      <c r="A2388" t="s">
        <v>18</v>
      </c>
      <c r="B2388">
        <v>33</v>
      </c>
    </row>
    <row r="2389" spans="1:2" x14ac:dyDescent="0.2">
      <c r="A2389" t="s">
        <v>18</v>
      </c>
      <c r="B2389">
        <v>95</v>
      </c>
    </row>
    <row r="2390" spans="1:2" x14ac:dyDescent="0.2">
      <c r="A2390" t="s">
        <v>18</v>
      </c>
      <c r="B2390">
        <v>68</v>
      </c>
    </row>
    <row r="2391" spans="1:2" x14ac:dyDescent="0.2">
      <c r="A2391" t="s">
        <v>18</v>
      </c>
      <c r="B2391">
        <v>87</v>
      </c>
    </row>
    <row r="2392" spans="1:2" x14ac:dyDescent="0.2">
      <c r="A2392" t="s">
        <v>18</v>
      </c>
      <c r="B2392">
        <v>64</v>
      </c>
    </row>
    <row r="2393" spans="1:2" x14ac:dyDescent="0.2">
      <c r="A2393" t="s">
        <v>18</v>
      </c>
      <c r="B2393">
        <v>74</v>
      </c>
    </row>
    <row r="2394" spans="1:2" x14ac:dyDescent="0.2">
      <c r="A2394" t="s">
        <v>18</v>
      </c>
      <c r="B2394">
        <v>62</v>
      </c>
    </row>
    <row r="2395" spans="1:2" x14ac:dyDescent="0.2">
      <c r="A2395" t="s">
        <v>18</v>
      </c>
      <c r="B2395">
        <v>97</v>
      </c>
    </row>
    <row r="2396" spans="1:2" x14ac:dyDescent="0.2">
      <c r="A2396" t="s">
        <v>18</v>
      </c>
      <c r="B2396">
        <v>47</v>
      </c>
    </row>
    <row r="2397" spans="1:2" x14ac:dyDescent="0.2">
      <c r="A2397" t="s">
        <v>18</v>
      </c>
      <c r="B2397">
        <v>83</v>
      </c>
    </row>
    <row r="2398" spans="1:2" x14ac:dyDescent="0.2">
      <c r="A2398" t="s">
        <v>18</v>
      </c>
      <c r="B2398">
        <v>82</v>
      </c>
    </row>
    <row r="2399" spans="1:2" x14ac:dyDescent="0.2">
      <c r="A2399" t="s">
        <v>18</v>
      </c>
      <c r="B2399">
        <v>26</v>
      </c>
    </row>
    <row r="2400" spans="1:2" x14ac:dyDescent="0.2">
      <c r="A2400" t="s">
        <v>18</v>
      </c>
      <c r="B2400">
        <v>81</v>
      </c>
    </row>
    <row r="2401" spans="1:2" x14ac:dyDescent="0.2">
      <c r="A2401" t="s">
        <v>18</v>
      </c>
      <c r="B2401">
        <v>44</v>
      </c>
    </row>
    <row r="2402" spans="1:2" x14ac:dyDescent="0.2">
      <c r="A2402" t="s">
        <v>18</v>
      </c>
      <c r="B2402">
        <v>88</v>
      </c>
    </row>
    <row r="2403" spans="1:2" x14ac:dyDescent="0.2">
      <c r="A2403" t="s">
        <v>18</v>
      </c>
      <c r="B2403">
        <v>76</v>
      </c>
    </row>
    <row r="2404" spans="1:2" x14ac:dyDescent="0.2">
      <c r="A2404" t="s">
        <v>18</v>
      </c>
      <c r="B2404">
        <v>89</v>
      </c>
    </row>
    <row r="2405" spans="1:2" x14ac:dyDescent="0.2">
      <c r="A2405" t="s">
        <v>18</v>
      </c>
      <c r="B2405">
        <v>22</v>
      </c>
    </row>
    <row r="2406" spans="1:2" x14ac:dyDescent="0.2">
      <c r="A2406" t="s">
        <v>18</v>
      </c>
      <c r="B2406">
        <v>33</v>
      </c>
    </row>
    <row r="2407" spans="1:2" x14ac:dyDescent="0.2">
      <c r="A2407" t="s">
        <v>18</v>
      </c>
      <c r="B2407">
        <v>97</v>
      </c>
    </row>
    <row r="2408" spans="1:2" x14ac:dyDescent="0.2">
      <c r="A2408" t="s">
        <v>18</v>
      </c>
      <c r="B2408">
        <v>57</v>
      </c>
    </row>
    <row r="2409" spans="1:2" x14ac:dyDescent="0.2">
      <c r="A2409" t="s">
        <v>18</v>
      </c>
      <c r="B2409">
        <v>38</v>
      </c>
    </row>
    <row r="2410" spans="1:2" x14ac:dyDescent="0.2">
      <c r="A2410" t="s">
        <v>18</v>
      </c>
      <c r="B2410">
        <v>55</v>
      </c>
    </row>
    <row r="2411" spans="1:2" x14ac:dyDescent="0.2">
      <c r="A2411" t="s">
        <v>18</v>
      </c>
      <c r="B2411">
        <v>37</v>
      </c>
    </row>
    <row r="2412" spans="1:2" x14ac:dyDescent="0.2">
      <c r="A2412" t="s">
        <v>18</v>
      </c>
      <c r="B2412">
        <v>43</v>
      </c>
    </row>
    <row r="2413" spans="1:2" x14ac:dyDescent="0.2">
      <c r="A2413" t="s">
        <v>18</v>
      </c>
      <c r="B2413">
        <v>96</v>
      </c>
    </row>
    <row r="2414" spans="1:2" x14ac:dyDescent="0.2">
      <c r="A2414" t="s">
        <v>18</v>
      </c>
      <c r="B2414">
        <v>51</v>
      </c>
    </row>
    <row r="2415" spans="1:2" x14ac:dyDescent="0.2">
      <c r="A2415" t="s">
        <v>18</v>
      </c>
      <c r="B2415">
        <v>95</v>
      </c>
    </row>
    <row r="2416" spans="1:2" x14ac:dyDescent="0.2">
      <c r="A2416" t="s">
        <v>18</v>
      </c>
      <c r="B2416">
        <v>26</v>
      </c>
    </row>
    <row r="2417" spans="1:2" x14ac:dyDescent="0.2">
      <c r="A2417" t="s">
        <v>18</v>
      </c>
      <c r="B2417">
        <v>34</v>
      </c>
    </row>
    <row r="2418" spans="1:2" x14ac:dyDescent="0.2">
      <c r="A2418" t="s">
        <v>18</v>
      </c>
      <c r="B2418">
        <v>83</v>
      </c>
    </row>
    <row r="2419" spans="1:2" x14ac:dyDescent="0.2">
      <c r="A2419" t="s">
        <v>18</v>
      </c>
      <c r="B2419">
        <v>24</v>
      </c>
    </row>
    <row r="2420" spans="1:2" x14ac:dyDescent="0.2">
      <c r="A2420" t="s">
        <v>18</v>
      </c>
      <c r="B2420">
        <v>69</v>
      </c>
    </row>
    <row r="2421" spans="1:2" x14ac:dyDescent="0.2">
      <c r="A2421" t="s">
        <v>18</v>
      </c>
      <c r="B2421">
        <v>40</v>
      </c>
    </row>
    <row r="2422" spans="1:2" x14ac:dyDescent="0.2">
      <c r="A2422" t="s">
        <v>18</v>
      </c>
      <c r="B2422">
        <v>87</v>
      </c>
    </row>
    <row r="2423" spans="1:2" x14ac:dyDescent="0.2">
      <c r="A2423" t="s">
        <v>18</v>
      </c>
      <c r="B2423">
        <v>46</v>
      </c>
    </row>
    <row r="2424" spans="1:2" x14ac:dyDescent="0.2">
      <c r="A2424" t="s">
        <v>18</v>
      </c>
      <c r="B2424">
        <v>82</v>
      </c>
    </row>
    <row r="2425" spans="1:2" x14ac:dyDescent="0.2">
      <c r="A2425" t="s">
        <v>18</v>
      </c>
      <c r="B2425">
        <v>81</v>
      </c>
    </row>
    <row r="2426" spans="1:2" x14ac:dyDescent="0.2">
      <c r="A2426" t="s">
        <v>18</v>
      </c>
      <c r="B2426">
        <v>57</v>
      </c>
    </row>
    <row r="2427" spans="1:2" x14ac:dyDescent="0.2">
      <c r="A2427" t="s">
        <v>18</v>
      </c>
      <c r="B2427">
        <v>49</v>
      </c>
    </row>
    <row r="2428" spans="1:2" x14ac:dyDescent="0.2">
      <c r="A2428" t="s">
        <v>18</v>
      </c>
      <c r="B2428">
        <v>42</v>
      </c>
    </row>
    <row r="2429" spans="1:2" x14ac:dyDescent="0.2">
      <c r="A2429" t="s">
        <v>18</v>
      </c>
      <c r="B2429">
        <v>26</v>
      </c>
    </row>
    <row r="2430" spans="1:2" x14ac:dyDescent="0.2">
      <c r="A2430" t="s">
        <v>18</v>
      </c>
      <c r="B2430">
        <v>38</v>
      </c>
    </row>
    <row r="2431" spans="1:2" x14ac:dyDescent="0.2">
      <c r="A2431" t="s">
        <v>18</v>
      </c>
      <c r="B2431">
        <v>57</v>
      </c>
    </row>
    <row r="2432" spans="1:2" x14ac:dyDescent="0.2">
      <c r="A2432" t="s">
        <v>18</v>
      </c>
      <c r="B2432">
        <v>100</v>
      </c>
    </row>
    <row r="2433" spans="1:2" x14ac:dyDescent="0.2">
      <c r="A2433" t="s">
        <v>18</v>
      </c>
      <c r="B2433">
        <v>73</v>
      </c>
    </row>
    <row r="2434" spans="1:2" x14ac:dyDescent="0.2">
      <c r="A2434" t="s">
        <v>18</v>
      </c>
      <c r="B2434">
        <v>66</v>
      </c>
    </row>
    <row r="2435" spans="1:2" x14ac:dyDescent="0.2">
      <c r="A2435" t="s">
        <v>18</v>
      </c>
      <c r="B2435">
        <v>73</v>
      </c>
    </row>
    <row r="2436" spans="1:2" x14ac:dyDescent="0.2">
      <c r="A2436" t="s">
        <v>18</v>
      </c>
      <c r="B2436">
        <v>45</v>
      </c>
    </row>
    <row r="2437" spans="1:2" x14ac:dyDescent="0.2">
      <c r="A2437" t="s">
        <v>18</v>
      </c>
      <c r="B2437">
        <v>27</v>
      </c>
    </row>
    <row r="2438" spans="1:2" x14ac:dyDescent="0.2">
      <c r="A2438" t="s">
        <v>18</v>
      </c>
      <c r="B2438">
        <v>24</v>
      </c>
    </row>
    <row r="2439" spans="1:2" x14ac:dyDescent="0.2">
      <c r="A2439" t="s">
        <v>18</v>
      </c>
      <c r="B2439">
        <v>59</v>
      </c>
    </row>
    <row r="2440" spans="1:2" x14ac:dyDescent="0.2">
      <c r="A2440" t="s">
        <v>18</v>
      </c>
      <c r="B2440">
        <v>20</v>
      </c>
    </row>
    <row r="2441" spans="1:2" x14ac:dyDescent="0.2">
      <c r="A2441" t="s">
        <v>18</v>
      </c>
      <c r="B2441">
        <v>44</v>
      </c>
    </row>
    <row r="2442" spans="1:2" x14ac:dyDescent="0.2">
      <c r="A2442" t="s">
        <v>18</v>
      </c>
      <c r="B2442">
        <v>90</v>
      </c>
    </row>
    <row r="2443" spans="1:2" x14ac:dyDescent="0.2">
      <c r="A2443" t="s">
        <v>18</v>
      </c>
      <c r="B2443">
        <v>36</v>
      </c>
    </row>
    <row r="2444" spans="1:2" x14ac:dyDescent="0.2">
      <c r="A2444" t="s">
        <v>18</v>
      </c>
      <c r="B2444">
        <v>95</v>
      </c>
    </row>
    <row r="2445" spans="1:2" x14ac:dyDescent="0.2">
      <c r="A2445" t="s">
        <v>18</v>
      </c>
      <c r="B2445">
        <v>30</v>
      </c>
    </row>
    <row r="2446" spans="1:2" x14ac:dyDescent="0.2">
      <c r="A2446" t="s">
        <v>18</v>
      </c>
      <c r="B2446">
        <v>65</v>
      </c>
    </row>
    <row r="2447" spans="1:2" x14ac:dyDescent="0.2">
      <c r="A2447" t="s">
        <v>18</v>
      </c>
      <c r="B2447">
        <v>96</v>
      </c>
    </row>
    <row r="2448" spans="1:2" x14ac:dyDescent="0.2">
      <c r="A2448" t="s">
        <v>18</v>
      </c>
      <c r="B2448">
        <v>65</v>
      </c>
    </row>
    <row r="2449" spans="1:2" x14ac:dyDescent="0.2">
      <c r="A2449" t="s">
        <v>18</v>
      </c>
      <c r="B2449">
        <v>47</v>
      </c>
    </row>
    <row r="2450" spans="1:2" x14ac:dyDescent="0.2">
      <c r="A2450" t="s">
        <v>18</v>
      </c>
      <c r="B2450">
        <v>25</v>
      </c>
    </row>
    <row r="2451" spans="1:2" x14ac:dyDescent="0.2">
      <c r="A2451" t="s">
        <v>18</v>
      </c>
      <c r="B2451">
        <v>56</v>
      </c>
    </row>
    <row r="2452" spans="1:2" x14ac:dyDescent="0.2">
      <c r="A2452" t="s">
        <v>18</v>
      </c>
      <c r="B2452">
        <v>76</v>
      </c>
    </row>
    <row r="2453" spans="1:2" x14ac:dyDescent="0.2">
      <c r="A2453" t="s">
        <v>18</v>
      </c>
      <c r="B2453">
        <v>60</v>
      </c>
    </row>
    <row r="2454" spans="1:2" x14ac:dyDescent="0.2">
      <c r="A2454" t="s">
        <v>18</v>
      </c>
      <c r="B2454">
        <v>67</v>
      </c>
    </row>
    <row r="2455" spans="1:2" x14ac:dyDescent="0.2">
      <c r="A2455" t="s">
        <v>18</v>
      </c>
      <c r="B2455">
        <v>95</v>
      </c>
    </row>
    <row r="2456" spans="1:2" x14ac:dyDescent="0.2">
      <c r="A2456" t="s">
        <v>18</v>
      </c>
      <c r="B2456">
        <v>72</v>
      </c>
    </row>
    <row r="2457" spans="1:2" x14ac:dyDescent="0.2">
      <c r="A2457" t="s">
        <v>18</v>
      </c>
      <c r="B2457">
        <v>98</v>
      </c>
    </row>
    <row r="2458" spans="1:2" x14ac:dyDescent="0.2">
      <c r="A2458" t="s">
        <v>18</v>
      </c>
      <c r="B2458">
        <v>83</v>
      </c>
    </row>
    <row r="2459" spans="1:2" x14ac:dyDescent="0.2">
      <c r="A2459" t="s">
        <v>18</v>
      </c>
      <c r="B2459">
        <v>37</v>
      </c>
    </row>
    <row r="2460" spans="1:2" x14ac:dyDescent="0.2">
      <c r="A2460" t="s">
        <v>18</v>
      </c>
      <c r="B2460">
        <v>85</v>
      </c>
    </row>
    <row r="2461" spans="1:2" x14ac:dyDescent="0.2">
      <c r="A2461" t="s">
        <v>18</v>
      </c>
      <c r="B2461">
        <v>36</v>
      </c>
    </row>
    <row r="2462" spans="1:2" x14ac:dyDescent="0.2">
      <c r="A2462" t="s">
        <v>18</v>
      </c>
      <c r="B2462">
        <v>36</v>
      </c>
    </row>
    <row r="2463" spans="1:2" x14ac:dyDescent="0.2">
      <c r="A2463" t="s">
        <v>18</v>
      </c>
      <c r="B2463">
        <v>86</v>
      </c>
    </row>
    <row r="2464" spans="1:2" x14ac:dyDescent="0.2">
      <c r="A2464" t="s">
        <v>18</v>
      </c>
      <c r="B2464">
        <v>99</v>
      </c>
    </row>
    <row r="2465" spans="1:2" x14ac:dyDescent="0.2">
      <c r="A2465" t="s">
        <v>18</v>
      </c>
      <c r="B2465">
        <v>21</v>
      </c>
    </row>
    <row r="2466" spans="1:2" x14ac:dyDescent="0.2">
      <c r="A2466" t="s">
        <v>18</v>
      </c>
      <c r="B2466">
        <v>84</v>
      </c>
    </row>
    <row r="2467" spans="1:2" x14ac:dyDescent="0.2">
      <c r="A2467" t="s">
        <v>18</v>
      </c>
      <c r="B2467">
        <v>63</v>
      </c>
    </row>
    <row r="2468" spans="1:2" x14ac:dyDescent="0.2">
      <c r="A2468" t="s">
        <v>18</v>
      </c>
      <c r="B2468">
        <v>84</v>
      </c>
    </row>
    <row r="2469" spans="1:2" x14ac:dyDescent="0.2">
      <c r="A2469" t="s">
        <v>18</v>
      </c>
      <c r="B2469">
        <v>72</v>
      </c>
    </row>
    <row r="2470" spans="1:2" x14ac:dyDescent="0.2">
      <c r="A2470" t="s">
        <v>18</v>
      </c>
      <c r="B2470">
        <v>21</v>
      </c>
    </row>
    <row r="2471" spans="1:2" x14ac:dyDescent="0.2">
      <c r="A2471" t="s">
        <v>18</v>
      </c>
      <c r="B2471">
        <v>92</v>
      </c>
    </row>
    <row r="2472" spans="1:2" x14ac:dyDescent="0.2">
      <c r="A2472" t="s">
        <v>18</v>
      </c>
      <c r="B2472">
        <v>72</v>
      </c>
    </row>
    <row r="2473" spans="1:2" x14ac:dyDescent="0.2">
      <c r="A2473" t="s">
        <v>18</v>
      </c>
      <c r="B2473">
        <v>83</v>
      </c>
    </row>
    <row r="2474" spans="1:2" x14ac:dyDescent="0.2">
      <c r="A2474" t="s">
        <v>18</v>
      </c>
      <c r="B2474">
        <v>73</v>
      </c>
    </row>
    <row r="2475" spans="1:2" x14ac:dyDescent="0.2">
      <c r="A2475" t="s">
        <v>18</v>
      </c>
      <c r="B2475">
        <v>98</v>
      </c>
    </row>
    <row r="2476" spans="1:2" x14ac:dyDescent="0.2">
      <c r="A2476" t="s">
        <v>18</v>
      </c>
      <c r="B2476">
        <v>76</v>
      </c>
    </row>
    <row r="2477" spans="1:2" x14ac:dyDescent="0.2">
      <c r="A2477" t="s">
        <v>18</v>
      </c>
      <c r="B2477">
        <v>43</v>
      </c>
    </row>
    <row r="2478" spans="1:2" x14ac:dyDescent="0.2">
      <c r="A2478" t="s">
        <v>18</v>
      </c>
      <c r="B2478">
        <v>60</v>
      </c>
    </row>
    <row r="2479" spans="1:2" x14ac:dyDescent="0.2">
      <c r="A2479" t="s">
        <v>18</v>
      </c>
      <c r="B2479">
        <v>40</v>
      </c>
    </row>
    <row r="2480" spans="1:2" x14ac:dyDescent="0.2">
      <c r="A2480" t="s">
        <v>18</v>
      </c>
      <c r="B2480">
        <v>93</v>
      </c>
    </row>
    <row r="2481" spans="1:2" x14ac:dyDescent="0.2">
      <c r="A2481" t="s">
        <v>18</v>
      </c>
      <c r="B2481">
        <v>98</v>
      </c>
    </row>
    <row r="2482" spans="1:2" x14ac:dyDescent="0.2">
      <c r="A2482" t="s">
        <v>18</v>
      </c>
      <c r="B2482">
        <v>91</v>
      </c>
    </row>
    <row r="2483" spans="1:2" x14ac:dyDescent="0.2">
      <c r="A2483" t="s">
        <v>18</v>
      </c>
      <c r="B2483">
        <v>92</v>
      </c>
    </row>
    <row r="2484" spans="1:2" x14ac:dyDescent="0.2">
      <c r="A2484" t="s">
        <v>18</v>
      </c>
      <c r="B2484">
        <v>87</v>
      </c>
    </row>
    <row r="2485" spans="1:2" x14ac:dyDescent="0.2">
      <c r="A2485" t="s">
        <v>18</v>
      </c>
      <c r="B2485">
        <v>96</v>
      </c>
    </row>
    <row r="2486" spans="1:2" x14ac:dyDescent="0.2">
      <c r="A2486" t="s">
        <v>18</v>
      </c>
      <c r="B2486">
        <v>97</v>
      </c>
    </row>
    <row r="2487" spans="1:2" x14ac:dyDescent="0.2">
      <c r="A2487" t="s">
        <v>18</v>
      </c>
      <c r="B2487">
        <v>55</v>
      </c>
    </row>
    <row r="2488" spans="1:2" x14ac:dyDescent="0.2">
      <c r="A2488" t="s">
        <v>18</v>
      </c>
      <c r="B2488">
        <v>58</v>
      </c>
    </row>
    <row r="2489" spans="1:2" x14ac:dyDescent="0.2">
      <c r="A2489" t="s">
        <v>18</v>
      </c>
      <c r="B2489">
        <v>21</v>
      </c>
    </row>
    <row r="2490" spans="1:2" x14ac:dyDescent="0.2">
      <c r="A2490" t="s">
        <v>18</v>
      </c>
      <c r="B2490">
        <v>82</v>
      </c>
    </row>
    <row r="2491" spans="1:2" x14ac:dyDescent="0.2">
      <c r="A2491" t="s">
        <v>18</v>
      </c>
      <c r="B2491">
        <v>34</v>
      </c>
    </row>
    <row r="2492" spans="1:2" x14ac:dyDescent="0.2">
      <c r="A2492" t="s">
        <v>18</v>
      </c>
      <c r="B2492">
        <v>78</v>
      </c>
    </row>
    <row r="2493" spans="1:2" x14ac:dyDescent="0.2">
      <c r="A2493" t="s">
        <v>18</v>
      </c>
      <c r="B2493">
        <v>47</v>
      </c>
    </row>
    <row r="2494" spans="1:2" x14ac:dyDescent="0.2">
      <c r="A2494" t="s">
        <v>18</v>
      </c>
      <c r="B2494">
        <v>96</v>
      </c>
    </row>
    <row r="2495" spans="1:2" x14ac:dyDescent="0.2">
      <c r="A2495" t="s">
        <v>18</v>
      </c>
      <c r="B2495">
        <v>23</v>
      </c>
    </row>
    <row r="2496" spans="1:2" x14ac:dyDescent="0.2">
      <c r="A2496" t="s">
        <v>18</v>
      </c>
      <c r="B2496">
        <v>27</v>
      </c>
    </row>
    <row r="2497" spans="1:2" x14ac:dyDescent="0.2">
      <c r="A2497" t="s">
        <v>18</v>
      </c>
      <c r="B2497">
        <v>37</v>
      </c>
    </row>
    <row r="2498" spans="1:2" x14ac:dyDescent="0.2">
      <c r="A2498" t="s">
        <v>18</v>
      </c>
      <c r="B2498">
        <v>79</v>
      </c>
    </row>
    <row r="2499" spans="1:2" x14ac:dyDescent="0.2">
      <c r="A2499" t="s">
        <v>18</v>
      </c>
      <c r="B2499">
        <v>40</v>
      </c>
    </row>
    <row r="2500" spans="1:2" x14ac:dyDescent="0.2">
      <c r="A2500" t="s">
        <v>18</v>
      </c>
      <c r="B2500">
        <v>39</v>
      </c>
    </row>
    <row r="2501" spans="1:2" x14ac:dyDescent="0.2">
      <c r="A2501" t="s">
        <v>18</v>
      </c>
      <c r="B2501">
        <v>73</v>
      </c>
    </row>
    <row r="2502" spans="1:2" x14ac:dyDescent="0.2">
      <c r="A2502" t="s">
        <v>18</v>
      </c>
      <c r="B2502">
        <v>84</v>
      </c>
    </row>
    <row r="2503" spans="1:2" x14ac:dyDescent="0.2">
      <c r="A2503" t="s">
        <v>18</v>
      </c>
      <c r="B2503">
        <v>94</v>
      </c>
    </row>
    <row r="2504" spans="1:2" x14ac:dyDescent="0.2">
      <c r="A2504" t="s">
        <v>18</v>
      </c>
      <c r="B2504">
        <v>47</v>
      </c>
    </row>
    <row r="2505" spans="1:2" x14ac:dyDescent="0.2">
      <c r="A2505" t="s">
        <v>18</v>
      </c>
      <c r="B2505">
        <v>77</v>
      </c>
    </row>
    <row r="2506" spans="1:2" x14ac:dyDescent="0.2">
      <c r="A2506" t="s">
        <v>18</v>
      </c>
      <c r="B2506">
        <v>94</v>
      </c>
    </row>
    <row r="2507" spans="1:2" x14ac:dyDescent="0.2">
      <c r="A2507" t="s">
        <v>18</v>
      </c>
      <c r="B2507">
        <v>75</v>
      </c>
    </row>
    <row r="2508" spans="1:2" x14ac:dyDescent="0.2">
      <c r="A2508" t="s">
        <v>18</v>
      </c>
      <c r="B2508">
        <v>82</v>
      </c>
    </row>
    <row r="2509" spans="1:2" x14ac:dyDescent="0.2">
      <c r="A2509" t="s">
        <v>18</v>
      </c>
      <c r="B2509">
        <v>36</v>
      </c>
    </row>
    <row r="2510" spans="1:2" x14ac:dyDescent="0.2">
      <c r="A2510" t="s">
        <v>18</v>
      </c>
      <c r="B2510">
        <v>90</v>
      </c>
    </row>
    <row r="2511" spans="1:2" x14ac:dyDescent="0.2">
      <c r="A2511" t="s">
        <v>18</v>
      </c>
      <c r="B2511">
        <v>48</v>
      </c>
    </row>
    <row r="2512" spans="1:2" x14ac:dyDescent="0.2">
      <c r="A2512" t="s">
        <v>18</v>
      </c>
      <c r="B2512">
        <v>42</v>
      </c>
    </row>
    <row r="2513" spans="1:2" x14ac:dyDescent="0.2">
      <c r="A2513" t="s">
        <v>18</v>
      </c>
      <c r="B2513">
        <v>33</v>
      </c>
    </row>
    <row r="2514" spans="1:2" x14ac:dyDescent="0.2">
      <c r="A2514" t="s">
        <v>18</v>
      </c>
      <c r="B2514">
        <v>63</v>
      </c>
    </row>
    <row r="2515" spans="1:2" x14ac:dyDescent="0.2">
      <c r="A2515" t="s">
        <v>18</v>
      </c>
      <c r="B2515">
        <v>53</v>
      </c>
    </row>
    <row r="2516" spans="1:2" x14ac:dyDescent="0.2">
      <c r="A2516" t="s">
        <v>18</v>
      </c>
      <c r="B2516">
        <v>37</v>
      </c>
    </row>
    <row r="2517" spans="1:2" x14ac:dyDescent="0.2">
      <c r="A2517" t="s">
        <v>18</v>
      </c>
      <c r="B2517">
        <v>92</v>
      </c>
    </row>
    <row r="2518" spans="1:2" x14ac:dyDescent="0.2">
      <c r="A2518" t="s">
        <v>18</v>
      </c>
      <c r="B2518">
        <v>73</v>
      </c>
    </row>
    <row r="2519" spans="1:2" x14ac:dyDescent="0.2">
      <c r="A2519" t="s">
        <v>18</v>
      </c>
      <c r="B2519">
        <v>38</v>
      </c>
    </row>
    <row r="2520" spans="1:2" x14ac:dyDescent="0.2">
      <c r="A2520" t="s">
        <v>18</v>
      </c>
      <c r="B2520">
        <v>51</v>
      </c>
    </row>
    <row r="2521" spans="1:2" x14ac:dyDescent="0.2">
      <c r="A2521" t="s">
        <v>18</v>
      </c>
      <c r="B2521">
        <v>90</v>
      </c>
    </row>
    <row r="2522" spans="1:2" x14ac:dyDescent="0.2">
      <c r="A2522" t="s">
        <v>18</v>
      </c>
      <c r="B2522">
        <v>56</v>
      </c>
    </row>
    <row r="2523" spans="1:2" x14ac:dyDescent="0.2">
      <c r="A2523" t="s">
        <v>18</v>
      </c>
      <c r="B2523">
        <v>33</v>
      </c>
    </row>
    <row r="2524" spans="1:2" x14ac:dyDescent="0.2">
      <c r="A2524" t="s">
        <v>18</v>
      </c>
      <c r="B2524">
        <v>53</v>
      </c>
    </row>
    <row r="2525" spans="1:2" x14ac:dyDescent="0.2">
      <c r="A2525" t="s">
        <v>18</v>
      </c>
      <c r="B2525">
        <v>24</v>
      </c>
    </row>
    <row r="2526" spans="1:2" x14ac:dyDescent="0.2">
      <c r="A2526" t="s">
        <v>18</v>
      </c>
      <c r="B2526">
        <v>59</v>
      </c>
    </row>
    <row r="2527" spans="1:2" x14ac:dyDescent="0.2">
      <c r="A2527" t="s">
        <v>18</v>
      </c>
      <c r="B2527">
        <v>72</v>
      </c>
    </row>
    <row r="2528" spans="1:2" x14ac:dyDescent="0.2">
      <c r="A2528" t="s">
        <v>18</v>
      </c>
      <c r="B2528">
        <v>28</v>
      </c>
    </row>
    <row r="2529" spans="1:2" x14ac:dyDescent="0.2">
      <c r="A2529" t="s">
        <v>18</v>
      </c>
      <c r="B2529">
        <v>36</v>
      </c>
    </row>
    <row r="2530" spans="1:2" x14ac:dyDescent="0.2">
      <c r="A2530" t="s">
        <v>18</v>
      </c>
      <c r="B2530">
        <v>47</v>
      </c>
    </row>
    <row r="2531" spans="1:2" x14ac:dyDescent="0.2">
      <c r="A2531" t="s">
        <v>18</v>
      </c>
      <c r="B2531">
        <v>62</v>
      </c>
    </row>
    <row r="2532" spans="1:2" x14ac:dyDescent="0.2">
      <c r="A2532" t="s">
        <v>18</v>
      </c>
      <c r="B2532">
        <v>98</v>
      </c>
    </row>
    <row r="2533" spans="1:2" x14ac:dyDescent="0.2">
      <c r="A2533" t="s">
        <v>18</v>
      </c>
      <c r="B2533">
        <v>28</v>
      </c>
    </row>
    <row r="2534" spans="1:2" x14ac:dyDescent="0.2">
      <c r="A2534" t="s">
        <v>18</v>
      </c>
      <c r="B2534">
        <v>86</v>
      </c>
    </row>
    <row r="2535" spans="1:2" x14ac:dyDescent="0.2">
      <c r="A2535" t="s">
        <v>18</v>
      </c>
      <c r="B2535">
        <v>46</v>
      </c>
    </row>
    <row r="2536" spans="1:2" x14ac:dyDescent="0.2">
      <c r="A2536" t="s">
        <v>18</v>
      </c>
      <c r="B2536">
        <v>42</v>
      </c>
    </row>
    <row r="2537" spans="1:2" x14ac:dyDescent="0.2">
      <c r="A2537" t="s">
        <v>18</v>
      </c>
      <c r="B2537">
        <v>80</v>
      </c>
    </row>
    <row r="2538" spans="1:2" x14ac:dyDescent="0.2">
      <c r="A2538" t="s">
        <v>18</v>
      </c>
      <c r="B2538">
        <v>39</v>
      </c>
    </row>
    <row r="2539" spans="1:2" x14ac:dyDescent="0.2">
      <c r="A2539" t="s">
        <v>18</v>
      </c>
      <c r="B2539">
        <v>49</v>
      </c>
    </row>
    <row r="2540" spans="1:2" x14ac:dyDescent="0.2">
      <c r="A2540" t="s">
        <v>18</v>
      </c>
      <c r="B2540">
        <v>32</v>
      </c>
    </row>
    <row r="2541" spans="1:2" x14ac:dyDescent="0.2">
      <c r="A2541" t="s">
        <v>18</v>
      </c>
      <c r="B2541">
        <v>73</v>
      </c>
    </row>
    <row r="2542" spans="1:2" x14ac:dyDescent="0.2">
      <c r="A2542" t="s">
        <v>18</v>
      </c>
      <c r="B2542">
        <v>42</v>
      </c>
    </row>
    <row r="2543" spans="1:2" x14ac:dyDescent="0.2">
      <c r="A2543" t="s">
        <v>18</v>
      </c>
      <c r="B2543">
        <v>58</v>
      </c>
    </row>
    <row r="2544" spans="1:2" x14ac:dyDescent="0.2">
      <c r="A2544" t="s">
        <v>18</v>
      </c>
      <c r="B2544">
        <v>22</v>
      </c>
    </row>
    <row r="2545" spans="1:2" x14ac:dyDescent="0.2">
      <c r="A2545" t="s">
        <v>18</v>
      </c>
      <c r="B2545">
        <v>56</v>
      </c>
    </row>
    <row r="2546" spans="1:2" x14ac:dyDescent="0.2">
      <c r="A2546" t="s">
        <v>18</v>
      </c>
      <c r="B2546">
        <v>70</v>
      </c>
    </row>
    <row r="2547" spans="1:2" x14ac:dyDescent="0.2">
      <c r="A2547" t="s">
        <v>18</v>
      </c>
      <c r="B2547">
        <v>50</v>
      </c>
    </row>
    <row r="2548" spans="1:2" x14ac:dyDescent="0.2">
      <c r="A2548" t="s">
        <v>18</v>
      </c>
      <c r="B2548">
        <v>21</v>
      </c>
    </row>
    <row r="2549" spans="1:2" x14ac:dyDescent="0.2">
      <c r="A2549" t="s">
        <v>18</v>
      </c>
      <c r="B2549">
        <v>97</v>
      </c>
    </row>
    <row r="2550" spans="1:2" x14ac:dyDescent="0.2">
      <c r="A2550" t="s">
        <v>18</v>
      </c>
      <c r="B2550">
        <v>63</v>
      </c>
    </row>
    <row r="2551" spans="1:2" x14ac:dyDescent="0.2">
      <c r="A2551" t="s">
        <v>18</v>
      </c>
      <c r="B2551">
        <v>60</v>
      </c>
    </row>
    <row r="2552" spans="1:2" x14ac:dyDescent="0.2">
      <c r="A2552" t="s">
        <v>18</v>
      </c>
      <c r="B2552">
        <v>52</v>
      </c>
    </row>
    <row r="2553" spans="1:2" x14ac:dyDescent="0.2">
      <c r="A2553" t="s">
        <v>18</v>
      </c>
      <c r="B2553">
        <v>32</v>
      </c>
    </row>
    <row r="2554" spans="1:2" x14ac:dyDescent="0.2">
      <c r="A2554" t="s">
        <v>18</v>
      </c>
      <c r="B2554">
        <v>48</v>
      </c>
    </row>
    <row r="2555" spans="1:2" x14ac:dyDescent="0.2">
      <c r="A2555" t="s">
        <v>18</v>
      </c>
      <c r="B2555">
        <v>25</v>
      </c>
    </row>
    <row r="2556" spans="1:2" x14ac:dyDescent="0.2">
      <c r="A2556" t="s">
        <v>18</v>
      </c>
      <c r="B2556">
        <v>68</v>
      </c>
    </row>
    <row r="2557" spans="1:2" x14ac:dyDescent="0.2">
      <c r="A2557" t="s">
        <v>18</v>
      </c>
      <c r="B2557">
        <v>74</v>
      </c>
    </row>
    <row r="2558" spans="1:2" x14ac:dyDescent="0.2">
      <c r="A2558" t="s">
        <v>18</v>
      </c>
      <c r="B2558">
        <v>88</v>
      </c>
    </row>
    <row r="2559" spans="1:2" x14ac:dyDescent="0.2">
      <c r="A2559" t="s">
        <v>18</v>
      </c>
      <c r="B2559">
        <v>23</v>
      </c>
    </row>
    <row r="2560" spans="1:2" x14ac:dyDescent="0.2">
      <c r="A2560" t="s">
        <v>18</v>
      </c>
      <c r="B2560">
        <v>32</v>
      </c>
    </row>
    <row r="2561" spans="1:2" x14ac:dyDescent="0.2">
      <c r="A2561" t="s">
        <v>18</v>
      </c>
      <c r="B2561">
        <v>71</v>
      </c>
    </row>
    <row r="2562" spans="1:2" x14ac:dyDescent="0.2">
      <c r="A2562" t="s">
        <v>18</v>
      </c>
      <c r="B2562">
        <v>62</v>
      </c>
    </row>
    <row r="2563" spans="1:2" x14ac:dyDescent="0.2">
      <c r="A2563" t="s">
        <v>18</v>
      </c>
      <c r="B2563">
        <v>20</v>
      </c>
    </row>
    <row r="2564" spans="1:2" x14ac:dyDescent="0.2">
      <c r="A2564" t="s">
        <v>18</v>
      </c>
      <c r="B2564">
        <v>62</v>
      </c>
    </row>
    <row r="2565" spans="1:2" x14ac:dyDescent="0.2">
      <c r="A2565" t="s">
        <v>18</v>
      </c>
      <c r="B2565">
        <v>81</v>
      </c>
    </row>
    <row r="2566" spans="1:2" x14ac:dyDescent="0.2">
      <c r="A2566" t="s">
        <v>18</v>
      </c>
      <c r="B2566">
        <v>90</v>
      </c>
    </row>
    <row r="2567" spans="1:2" x14ac:dyDescent="0.2">
      <c r="A2567" t="s">
        <v>18</v>
      </c>
      <c r="B2567">
        <v>43</v>
      </c>
    </row>
    <row r="2568" spans="1:2" x14ac:dyDescent="0.2">
      <c r="A2568" t="s">
        <v>18</v>
      </c>
      <c r="B2568">
        <v>38</v>
      </c>
    </row>
    <row r="2569" spans="1:2" x14ac:dyDescent="0.2">
      <c r="A2569" t="s">
        <v>18</v>
      </c>
      <c r="B2569">
        <v>25</v>
      </c>
    </row>
    <row r="2570" spans="1:2" x14ac:dyDescent="0.2">
      <c r="A2570" t="s">
        <v>18</v>
      </c>
      <c r="B2570">
        <v>98</v>
      </c>
    </row>
    <row r="2571" spans="1:2" x14ac:dyDescent="0.2">
      <c r="A2571" t="s">
        <v>18</v>
      </c>
      <c r="B2571">
        <v>75</v>
      </c>
    </row>
    <row r="2572" spans="1:2" x14ac:dyDescent="0.2">
      <c r="A2572" t="s">
        <v>18</v>
      </c>
      <c r="B2572">
        <v>27</v>
      </c>
    </row>
    <row r="2573" spans="1:2" x14ac:dyDescent="0.2">
      <c r="A2573" t="s">
        <v>18</v>
      </c>
      <c r="B2573">
        <v>27</v>
      </c>
    </row>
    <row r="2574" spans="1:2" x14ac:dyDescent="0.2">
      <c r="A2574" t="s">
        <v>18</v>
      </c>
      <c r="B2574">
        <v>42</v>
      </c>
    </row>
    <row r="2575" spans="1:2" x14ac:dyDescent="0.2">
      <c r="A2575" t="s">
        <v>18</v>
      </c>
      <c r="B2575">
        <v>90</v>
      </c>
    </row>
    <row r="2576" spans="1:2" x14ac:dyDescent="0.2">
      <c r="A2576" t="s">
        <v>18</v>
      </c>
      <c r="B2576">
        <v>63</v>
      </c>
    </row>
    <row r="2577" spans="1:2" x14ac:dyDescent="0.2">
      <c r="A2577" t="s">
        <v>18</v>
      </c>
      <c r="B2577">
        <v>96</v>
      </c>
    </row>
    <row r="2578" spans="1:2" x14ac:dyDescent="0.2">
      <c r="A2578" t="s">
        <v>18</v>
      </c>
      <c r="B2578">
        <v>40</v>
      </c>
    </row>
    <row r="2579" spans="1:2" x14ac:dyDescent="0.2">
      <c r="A2579" t="s">
        <v>18</v>
      </c>
      <c r="B2579">
        <v>39</v>
      </c>
    </row>
    <row r="2580" spans="1:2" x14ac:dyDescent="0.2">
      <c r="A2580" t="s">
        <v>18</v>
      </c>
      <c r="B2580">
        <v>48</v>
      </c>
    </row>
    <row r="2581" spans="1:2" x14ac:dyDescent="0.2">
      <c r="A2581" t="s">
        <v>18</v>
      </c>
      <c r="B2581">
        <v>20</v>
      </c>
    </row>
    <row r="2582" spans="1:2" x14ac:dyDescent="0.2">
      <c r="A2582" t="s">
        <v>18</v>
      </c>
      <c r="B2582">
        <v>29</v>
      </c>
    </row>
    <row r="2583" spans="1:2" x14ac:dyDescent="0.2">
      <c r="A2583" t="s">
        <v>18</v>
      </c>
      <c r="B2583">
        <v>81</v>
      </c>
    </row>
    <row r="2584" spans="1:2" x14ac:dyDescent="0.2">
      <c r="A2584" t="s">
        <v>18</v>
      </c>
      <c r="B2584">
        <v>98</v>
      </c>
    </row>
    <row r="2585" spans="1:2" x14ac:dyDescent="0.2">
      <c r="A2585" t="s">
        <v>18</v>
      </c>
      <c r="B2585">
        <v>93</v>
      </c>
    </row>
    <row r="2586" spans="1:2" x14ac:dyDescent="0.2">
      <c r="A2586" t="s">
        <v>18</v>
      </c>
      <c r="B2586">
        <v>30</v>
      </c>
    </row>
    <row r="2587" spans="1:2" x14ac:dyDescent="0.2">
      <c r="A2587" t="s">
        <v>18</v>
      </c>
      <c r="B2587">
        <v>37</v>
      </c>
    </row>
    <row r="2588" spans="1:2" x14ac:dyDescent="0.2">
      <c r="A2588" t="s">
        <v>18</v>
      </c>
      <c r="B2588">
        <v>28</v>
      </c>
    </row>
    <row r="2589" spans="1:2" x14ac:dyDescent="0.2">
      <c r="A2589" t="s">
        <v>18</v>
      </c>
      <c r="B2589">
        <v>29</v>
      </c>
    </row>
    <row r="2590" spans="1:2" x14ac:dyDescent="0.2">
      <c r="A2590" t="s">
        <v>18</v>
      </c>
      <c r="B2590">
        <v>49</v>
      </c>
    </row>
    <row r="2591" spans="1:2" x14ac:dyDescent="0.2">
      <c r="A2591" t="s">
        <v>18</v>
      </c>
      <c r="B2591">
        <v>53</v>
      </c>
    </row>
    <row r="2592" spans="1:2" x14ac:dyDescent="0.2">
      <c r="A2592" t="s">
        <v>18</v>
      </c>
      <c r="B2592">
        <v>66</v>
      </c>
    </row>
    <row r="2593" spans="1:2" x14ac:dyDescent="0.2">
      <c r="A2593" t="s">
        <v>18</v>
      </c>
      <c r="B2593">
        <v>61</v>
      </c>
    </row>
    <row r="2594" spans="1:2" x14ac:dyDescent="0.2">
      <c r="A2594" t="s">
        <v>18</v>
      </c>
      <c r="B2594">
        <v>23</v>
      </c>
    </row>
    <row r="2595" spans="1:2" x14ac:dyDescent="0.2">
      <c r="A2595" t="s">
        <v>18</v>
      </c>
      <c r="B2595">
        <v>36</v>
      </c>
    </row>
    <row r="2596" spans="1:2" x14ac:dyDescent="0.2">
      <c r="A2596" t="s">
        <v>18</v>
      </c>
      <c r="B2596">
        <v>81</v>
      </c>
    </row>
    <row r="2597" spans="1:2" x14ac:dyDescent="0.2">
      <c r="A2597" t="s">
        <v>18</v>
      </c>
      <c r="B2597">
        <v>56</v>
      </c>
    </row>
    <row r="2598" spans="1:2" x14ac:dyDescent="0.2">
      <c r="A2598" t="s">
        <v>18</v>
      </c>
      <c r="B2598">
        <v>78</v>
      </c>
    </row>
    <row r="2599" spans="1:2" x14ac:dyDescent="0.2">
      <c r="A2599" t="s">
        <v>18</v>
      </c>
      <c r="B2599">
        <v>25</v>
      </c>
    </row>
    <row r="2600" spans="1:2" x14ac:dyDescent="0.2">
      <c r="A2600" t="s">
        <v>18</v>
      </c>
      <c r="B2600">
        <v>86</v>
      </c>
    </row>
    <row r="2601" spans="1:2" x14ac:dyDescent="0.2">
      <c r="A2601" t="s">
        <v>18</v>
      </c>
      <c r="B2601">
        <v>99</v>
      </c>
    </row>
    <row r="2602" spans="1:2" x14ac:dyDescent="0.2">
      <c r="A2602" t="s">
        <v>18</v>
      </c>
      <c r="B2602">
        <v>83</v>
      </c>
    </row>
    <row r="2603" spans="1:2" x14ac:dyDescent="0.2">
      <c r="A2603" t="s">
        <v>18</v>
      </c>
      <c r="B2603">
        <v>33</v>
      </c>
    </row>
    <row r="2604" spans="1:2" x14ac:dyDescent="0.2">
      <c r="A2604" t="s">
        <v>18</v>
      </c>
      <c r="B2604">
        <v>44</v>
      </c>
    </row>
    <row r="2605" spans="1:2" x14ac:dyDescent="0.2">
      <c r="A2605" t="s">
        <v>18</v>
      </c>
      <c r="B2605">
        <v>58</v>
      </c>
    </row>
    <row r="2606" spans="1:2" x14ac:dyDescent="0.2">
      <c r="A2606" t="s">
        <v>18</v>
      </c>
      <c r="B2606">
        <v>54</v>
      </c>
    </row>
    <row r="2607" spans="1:2" x14ac:dyDescent="0.2">
      <c r="A2607" t="s">
        <v>18</v>
      </c>
      <c r="B2607">
        <v>93</v>
      </c>
    </row>
    <row r="2608" spans="1:2" x14ac:dyDescent="0.2">
      <c r="A2608" t="s">
        <v>18</v>
      </c>
      <c r="B2608">
        <v>98</v>
      </c>
    </row>
    <row r="2609" spans="1:2" x14ac:dyDescent="0.2">
      <c r="A2609" t="s">
        <v>18</v>
      </c>
      <c r="B2609">
        <v>36</v>
      </c>
    </row>
    <row r="2610" spans="1:2" x14ac:dyDescent="0.2">
      <c r="A2610" t="s">
        <v>18</v>
      </c>
      <c r="B2610">
        <v>68</v>
      </c>
    </row>
    <row r="2611" spans="1:2" x14ac:dyDescent="0.2">
      <c r="A2611" t="s">
        <v>18</v>
      </c>
      <c r="B2611">
        <v>95</v>
      </c>
    </row>
    <row r="2612" spans="1:2" x14ac:dyDescent="0.2">
      <c r="A2612" t="s">
        <v>18</v>
      </c>
      <c r="B2612">
        <v>93</v>
      </c>
    </row>
    <row r="2613" spans="1:2" x14ac:dyDescent="0.2">
      <c r="A2613" t="s">
        <v>18</v>
      </c>
      <c r="B2613">
        <v>99</v>
      </c>
    </row>
    <row r="2614" spans="1:2" x14ac:dyDescent="0.2">
      <c r="A2614" t="s">
        <v>18</v>
      </c>
      <c r="B2614">
        <v>22</v>
      </c>
    </row>
    <row r="2615" spans="1:2" x14ac:dyDescent="0.2">
      <c r="A2615" t="s">
        <v>18</v>
      </c>
      <c r="B2615">
        <v>88</v>
      </c>
    </row>
    <row r="2616" spans="1:2" x14ac:dyDescent="0.2">
      <c r="A2616" t="s">
        <v>18</v>
      </c>
      <c r="B2616">
        <v>65</v>
      </c>
    </row>
    <row r="2617" spans="1:2" x14ac:dyDescent="0.2">
      <c r="A2617" t="s">
        <v>18</v>
      </c>
      <c r="B2617">
        <v>62</v>
      </c>
    </row>
    <row r="2618" spans="1:2" x14ac:dyDescent="0.2">
      <c r="A2618" t="s">
        <v>18</v>
      </c>
      <c r="B2618">
        <v>55</v>
      </c>
    </row>
    <row r="2619" spans="1:2" x14ac:dyDescent="0.2">
      <c r="A2619" t="s">
        <v>18</v>
      </c>
      <c r="B2619">
        <v>97</v>
      </c>
    </row>
    <row r="2620" spans="1:2" x14ac:dyDescent="0.2">
      <c r="A2620" t="s">
        <v>18</v>
      </c>
      <c r="B2620">
        <v>77</v>
      </c>
    </row>
    <row r="2621" spans="1:2" x14ac:dyDescent="0.2">
      <c r="A2621" t="s">
        <v>18</v>
      </c>
      <c r="B2621">
        <v>40</v>
      </c>
    </row>
    <row r="2622" spans="1:2" x14ac:dyDescent="0.2">
      <c r="A2622" t="s">
        <v>18</v>
      </c>
      <c r="B2622">
        <v>23</v>
      </c>
    </row>
    <row r="2623" spans="1:2" x14ac:dyDescent="0.2">
      <c r="A2623" t="s">
        <v>18</v>
      </c>
      <c r="B2623">
        <v>46</v>
      </c>
    </row>
    <row r="2624" spans="1:2" x14ac:dyDescent="0.2">
      <c r="A2624" t="s">
        <v>18</v>
      </c>
      <c r="B2624">
        <v>75</v>
      </c>
    </row>
    <row r="2625" spans="1:2" x14ac:dyDescent="0.2">
      <c r="A2625" t="s">
        <v>18</v>
      </c>
      <c r="B2625">
        <v>76</v>
      </c>
    </row>
    <row r="2626" spans="1:2" x14ac:dyDescent="0.2">
      <c r="A2626" t="s">
        <v>18</v>
      </c>
      <c r="B2626">
        <v>59</v>
      </c>
    </row>
    <row r="2627" spans="1:2" x14ac:dyDescent="0.2">
      <c r="A2627" t="s">
        <v>18</v>
      </c>
      <c r="B2627">
        <v>51</v>
      </c>
    </row>
    <row r="2628" spans="1:2" x14ac:dyDescent="0.2">
      <c r="A2628" t="s">
        <v>18</v>
      </c>
      <c r="B2628">
        <v>46</v>
      </c>
    </row>
    <row r="2629" spans="1:2" x14ac:dyDescent="0.2">
      <c r="A2629" t="s">
        <v>18</v>
      </c>
      <c r="B2629">
        <v>26</v>
      </c>
    </row>
    <row r="2630" spans="1:2" x14ac:dyDescent="0.2">
      <c r="A2630" t="s">
        <v>18</v>
      </c>
      <c r="B2630">
        <v>51</v>
      </c>
    </row>
    <row r="2631" spans="1:2" x14ac:dyDescent="0.2">
      <c r="A2631" t="s">
        <v>18</v>
      </c>
      <c r="B2631">
        <v>44</v>
      </c>
    </row>
    <row r="2632" spans="1:2" x14ac:dyDescent="0.2">
      <c r="A2632" t="s">
        <v>18</v>
      </c>
      <c r="B2632">
        <v>82</v>
      </c>
    </row>
    <row r="2633" spans="1:2" x14ac:dyDescent="0.2">
      <c r="A2633" t="s">
        <v>18</v>
      </c>
      <c r="B2633">
        <v>44</v>
      </c>
    </row>
    <row r="2634" spans="1:2" x14ac:dyDescent="0.2">
      <c r="A2634" t="s">
        <v>18</v>
      </c>
      <c r="B2634">
        <v>27</v>
      </c>
    </row>
    <row r="2635" spans="1:2" x14ac:dyDescent="0.2">
      <c r="A2635" t="s">
        <v>18</v>
      </c>
      <c r="B2635">
        <v>90</v>
      </c>
    </row>
    <row r="2636" spans="1:2" x14ac:dyDescent="0.2">
      <c r="A2636" t="s">
        <v>18</v>
      </c>
      <c r="B2636">
        <v>58</v>
      </c>
    </row>
    <row r="2637" spans="1:2" x14ac:dyDescent="0.2">
      <c r="A2637" t="s">
        <v>18</v>
      </c>
      <c r="B2637">
        <v>80</v>
      </c>
    </row>
    <row r="2638" spans="1:2" x14ac:dyDescent="0.2">
      <c r="A2638" t="s">
        <v>18</v>
      </c>
      <c r="B2638">
        <v>40</v>
      </c>
    </row>
    <row r="2639" spans="1:2" x14ac:dyDescent="0.2">
      <c r="A2639" t="s">
        <v>18</v>
      </c>
      <c r="B2639">
        <v>23</v>
      </c>
    </row>
    <row r="2640" spans="1:2" x14ac:dyDescent="0.2">
      <c r="A2640" t="s">
        <v>18</v>
      </c>
      <c r="B2640">
        <v>34</v>
      </c>
    </row>
    <row r="2641" spans="1:2" x14ac:dyDescent="0.2">
      <c r="A2641" t="s">
        <v>18</v>
      </c>
      <c r="B2641">
        <v>35</v>
      </c>
    </row>
    <row r="2642" spans="1:2" x14ac:dyDescent="0.2">
      <c r="A2642" t="s">
        <v>18</v>
      </c>
      <c r="B2642">
        <v>75</v>
      </c>
    </row>
    <row r="2643" spans="1:2" x14ac:dyDescent="0.2">
      <c r="A2643" t="s">
        <v>18</v>
      </c>
      <c r="B2643">
        <v>60</v>
      </c>
    </row>
    <row r="2644" spans="1:2" x14ac:dyDescent="0.2">
      <c r="A2644" t="s">
        <v>18</v>
      </c>
      <c r="B2644">
        <v>87</v>
      </c>
    </row>
    <row r="2645" spans="1:2" x14ac:dyDescent="0.2">
      <c r="A2645" t="s">
        <v>18</v>
      </c>
      <c r="B2645">
        <v>41</v>
      </c>
    </row>
    <row r="2646" spans="1:2" x14ac:dyDescent="0.2">
      <c r="A2646" t="s">
        <v>18</v>
      </c>
      <c r="B2646">
        <v>83</v>
      </c>
    </row>
    <row r="2647" spans="1:2" x14ac:dyDescent="0.2">
      <c r="A2647" t="s">
        <v>18</v>
      </c>
      <c r="B2647">
        <v>81</v>
      </c>
    </row>
    <row r="2648" spans="1:2" x14ac:dyDescent="0.2">
      <c r="A2648" t="s">
        <v>18</v>
      </c>
      <c r="B2648">
        <v>56</v>
      </c>
    </row>
    <row r="2649" spans="1:2" x14ac:dyDescent="0.2">
      <c r="A2649" t="s">
        <v>18</v>
      </c>
      <c r="B2649">
        <v>58</v>
      </c>
    </row>
    <row r="2650" spans="1:2" x14ac:dyDescent="0.2">
      <c r="A2650" t="s">
        <v>18</v>
      </c>
      <c r="B2650">
        <v>84</v>
      </c>
    </row>
    <row r="2651" spans="1:2" x14ac:dyDescent="0.2">
      <c r="A2651" t="s">
        <v>18</v>
      </c>
      <c r="B2651">
        <v>21</v>
      </c>
    </row>
    <row r="2652" spans="1:2" x14ac:dyDescent="0.2">
      <c r="A2652" t="s">
        <v>18</v>
      </c>
      <c r="B2652">
        <v>35</v>
      </c>
    </row>
    <row r="2653" spans="1:2" x14ac:dyDescent="0.2">
      <c r="A2653" t="s">
        <v>18</v>
      </c>
      <c r="B2653">
        <v>43</v>
      </c>
    </row>
    <row r="2654" spans="1:2" x14ac:dyDescent="0.2">
      <c r="A2654" t="s">
        <v>152</v>
      </c>
      <c r="B2654">
        <v>20</v>
      </c>
    </row>
    <row r="2655" spans="1:2" x14ac:dyDescent="0.2">
      <c r="A2655" t="s">
        <v>152</v>
      </c>
      <c r="B2655">
        <v>36</v>
      </c>
    </row>
    <row r="2656" spans="1:2" x14ac:dyDescent="0.2">
      <c r="A2656" t="s">
        <v>152</v>
      </c>
      <c r="B2656">
        <v>70</v>
      </c>
    </row>
    <row r="2657" spans="1:2" x14ac:dyDescent="0.2">
      <c r="A2657" t="s">
        <v>152</v>
      </c>
      <c r="B2657">
        <v>83</v>
      </c>
    </row>
    <row r="2658" spans="1:2" x14ac:dyDescent="0.2">
      <c r="A2658" t="s">
        <v>152</v>
      </c>
      <c r="B2658">
        <v>76</v>
      </c>
    </row>
    <row r="2659" spans="1:2" x14ac:dyDescent="0.2">
      <c r="A2659" t="s">
        <v>152</v>
      </c>
      <c r="B2659">
        <v>81</v>
      </c>
    </row>
    <row r="2660" spans="1:2" x14ac:dyDescent="0.2">
      <c r="A2660" t="s">
        <v>152</v>
      </c>
      <c r="B2660">
        <v>47</v>
      </c>
    </row>
    <row r="2661" spans="1:2" x14ac:dyDescent="0.2">
      <c r="A2661" t="s">
        <v>152</v>
      </c>
      <c r="B2661">
        <v>35</v>
      </c>
    </row>
    <row r="2662" spans="1:2" x14ac:dyDescent="0.2">
      <c r="A2662" t="s">
        <v>152</v>
      </c>
      <c r="B2662">
        <v>85</v>
      </c>
    </row>
    <row r="2663" spans="1:2" x14ac:dyDescent="0.2">
      <c r="A2663" t="s">
        <v>152</v>
      </c>
      <c r="B2663">
        <v>96</v>
      </c>
    </row>
    <row r="2664" spans="1:2" x14ac:dyDescent="0.2">
      <c r="A2664" t="s">
        <v>152</v>
      </c>
      <c r="B2664">
        <v>98</v>
      </c>
    </row>
    <row r="2665" spans="1:2" x14ac:dyDescent="0.2">
      <c r="A2665" t="s">
        <v>152</v>
      </c>
      <c r="B2665">
        <v>52</v>
      </c>
    </row>
    <row r="2666" spans="1:2" x14ac:dyDescent="0.2">
      <c r="A2666" t="s">
        <v>152</v>
      </c>
      <c r="B2666">
        <v>84</v>
      </c>
    </row>
    <row r="2667" spans="1:2" x14ac:dyDescent="0.2">
      <c r="A2667" t="s">
        <v>152</v>
      </c>
      <c r="B2667">
        <v>71</v>
      </c>
    </row>
    <row r="2668" spans="1:2" x14ac:dyDescent="0.2">
      <c r="A2668" t="s">
        <v>152</v>
      </c>
      <c r="B2668">
        <v>95</v>
      </c>
    </row>
    <row r="2669" spans="1:2" x14ac:dyDescent="0.2">
      <c r="A2669" t="s">
        <v>152</v>
      </c>
      <c r="B2669">
        <v>47</v>
      </c>
    </row>
    <row r="2670" spans="1:2" x14ac:dyDescent="0.2">
      <c r="A2670" t="s">
        <v>152</v>
      </c>
      <c r="B2670">
        <v>75</v>
      </c>
    </row>
    <row r="2671" spans="1:2" x14ac:dyDescent="0.2">
      <c r="A2671" t="s">
        <v>152</v>
      </c>
      <c r="B2671">
        <v>28</v>
      </c>
    </row>
    <row r="2672" spans="1:2" x14ac:dyDescent="0.2">
      <c r="A2672" t="s">
        <v>152</v>
      </c>
      <c r="B2672">
        <v>44</v>
      </c>
    </row>
    <row r="2673" spans="1:2" x14ac:dyDescent="0.2">
      <c r="A2673" t="s">
        <v>152</v>
      </c>
      <c r="B2673">
        <v>64</v>
      </c>
    </row>
    <row r="2674" spans="1:2" x14ac:dyDescent="0.2">
      <c r="A2674" t="s">
        <v>152</v>
      </c>
      <c r="B2674">
        <v>28</v>
      </c>
    </row>
    <row r="2675" spans="1:2" x14ac:dyDescent="0.2">
      <c r="A2675" t="s">
        <v>152</v>
      </c>
      <c r="B2675">
        <v>21</v>
      </c>
    </row>
    <row r="2676" spans="1:2" x14ac:dyDescent="0.2">
      <c r="A2676" t="s">
        <v>152</v>
      </c>
      <c r="B2676">
        <v>41</v>
      </c>
    </row>
    <row r="2677" spans="1:2" x14ac:dyDescent="0.2">
      <c r="A2677" t="s">
        <v>152</v>
      </c>
      <c r="B2677">
        <v>38</v>
      </c>
    </row>
    <row r="2678" spans="1:2" x14ac:dyDescent="0.2">
      <c r="A2678" t="s">
        <v>152</v>
      </c>
      <c r="B2678">
        <v>77</v>
      </c>
    </row>
    <row r="2679" spans="1:2" x14ac:dyDescent="0.2">
      <c r="A2679" t="s">
        <v>152</v>
      </c>
      <c r="B2679">
        <v>43</v>
      </c>
    </row>
    <row r="2680" spans="1:2" x14ac:dyDescent="0.2">
      <c r="A2680" t="s">
        <v>152</v>
      </c>
      <c r="B2680">
        <v>91</v>
      </c>
    </row>
    <row r="2681" spans="1:2" x14ac:dyDescent="0.2">
      <c r="A2681" t="s">
        <v>152</v>
      </c>
      <c r="B2681">
        <v>68</v>
      </c>
    </row>
    <row r="2682" spans="1:2" x14ac:dyDescent="0.2">
      <c r="A2682" t="s">
        <v>152</v>
      </c>
      <c r="B2682">
        <v>37</v>
      </c>
    </row>
    <row r="2683" spans="1:2" x14ac:dyDescent="0.2">
      <c r="A2683" t="s">
        <v>152</v>
      </c>
      <c r="B2683">
        <v>23</v>
      </c>
    </row>
    <row r="2684" spans="1:2" x14ac:dyDescent="0.2">
      <c r="A2684" t="s">
        <v>152</v>
      </c>
      <c r="B2684">
        <v>65</v>
      </c>
    </row>
    <row r="2685" spans="1:2" x14ac:dyDescent="0.2">
      <c r="A2685" t="s">
        <v>152</v>
      </c>
      <c r="B2685">
        <v>30</v>
      </c>
    </row>
    <row r="2686" spans="1:2" x14ac:dyDescent="0.2">
      <c r="A2686" t="s">
        <v>152</v>
      </c>
      <c r="B2686">
        <v>45</v>
      </c>
    </row>
    <row r="2687" spans="1:2" x14ac:dyDescent="0.2">
      <c r="A2687" t="s">
        <v>152</v>
      </c>
      <c r="B2687">
        <v>25</v>
      </c>
    </row>
    <row r="2688" spans="1:2" x14ac:dyDescent="0.2">
      <c r="A2688" t="s">
        <v>152</v>
      </c>
      <c r="B2688">
        <v>72</v>
      </c>
    </row>
    <row r="2689" spans="1:2" x14ac:dyDescent="0.2">
      <c r="A2689" t="s">
        <v>152</v>
      </c>
      <c r="B2689">
        <v>75</v>
      </c>
    </row>
    <row r="2690" spans="1:2" x14ac:dyDescent="0.2">
      <c r="A2690" t="s">
        <v>152</v>
      </c>
      <c r="B2690">
        <v>63</v>
      </c>
    </row>
    <row r="2691" spans="1:2" x14ac:dyDescent="0.2">
      <c r="A2691" t="s">
        <v>152</v>
      </c>
      <c r="B2691">
        <v>35</v>
      </c>
    </row>
    <row r="2692" spans="1:2" x14ac:dyDescent="0.2">
      <c r="A2692" t="s">
        <v>152</v>
      </c>
      <c r="B2692">
        <v>32</v>
      </c>
    </row>
    <row r="2693" spans="1:2" x14ac:dyDescent="0.2">
      <c r="A2693" t="s">
        <v>152</v>
      </c>
      <c r="B2693">
        <v>25</v>
      </c>
    </row>
    <row r="2694" spans="1:2" x14ac:dyDescent="0.2">
      <c r="A2694" t="s">
        <v>152</v>
      </c>
      <c r="B2694">
        <v>90</v>
      </c>
    </row>
    <row r="2695" spans="1:2" x14ac:dyDescent="0.2">
      <c r="A2695" t="s">
        <v>152</v>
      </c>
      <c r="B2695">
        <v>70</v>
      </c>
    </row>
    <row r="2696" spans="1:2" x14ac:dyDescent="0.2">
      <c r="A2696" t="s">
        <v>152</v>
      </c>
      <c r="B2696">
        <v>27</v>
      </c>
    </row>
    <row r="2697" spans="1:2" x14ac:dyDescent="0.2">
      <c r="A2697" t="s">
        <v>152</v>
      </c>
      <c r="B2697">
        <v>92</v>
      </c>
    </row>
    <row r="2698" spans="1:2" x14ac:dyDescent="0.2">
      <c r="A2698" t="s">
        <v>152</v>
      </c>
      <c r="B2698">
        <v>20</v>
      </c>
    </row>
    <row r="2699" spans="1:2" x14ac:dyDescent="0.2">
      <c r="A2699" t="s">
        <v>152</v>
      </c>
      <c r="B2699">
        <v>52</v>
      </c>
    </row>
    <row r="2700" spans="1:2" x14ac:dyDescent="0.2">
      <c r="A2700" t="s">
        <v>152</v>
      </c>
      <c r="B2700">
        <v>57</v>
      </c>
    </row>
    <row r="2701" spans="1:2" x14ac:dyDescent="0.2">
      <c r="A2701" t="s">
        <v>152</v>
      </c>
      <c r="B2701">
        <v>96</v>
      </c>
    </row>
    <row r="2702" spans="1:2" x14ac:dyDescent="0.2">
      <c r="A2702" t="s">
        <v>152</v>
      </c>
      <c r="B2702">
        <v>68</v>
      </c>
    </row>
    <row r="2703" spans="1:2" x14ac:dyDescent="0.2">
      <c r="A2703" t="s">
        <v>152</v>
      </c>
      <c r="B2703">
        <v>30</v>
      </c>
    </row>
    <row r="2704" spans="1:2" x14ac:dyDescent="0.2">
      <c r="A2704" t="s">
        <v>152</v>
      </c>
      <c r="B2704">
        <v>37</v>
      </c>
    </row>
    <row r="2705" spans="1:2" x14ac:dyDescent="0.2">
      <c r="A2705" t="s">
        <v>152</v>
      </c>
      <c r="B2705">
        <v>42</v>
      </c>
    </row>
    <row r="2706" spans="1:2" x14ac:dyDescent="0.2">
      <c r="A2706" t="s">
        <v>152</v>
      </c>
      <c r="B2706">
        <v>54</v>
      </c>
    </row>
    <row r="2707" spans="1:2" x14ac:dyDescent="0.2">
      <c r="A2707" t="s">
        <v>152</v>
      </c>
      <c r="B2707">
        <v>81</v>
      </c>
    </row>
    <row r="2708" spans="1:2" x14ac:dyDescent="0.2">
      <c r="A2708" t="s">
        <v>152</v>
      </c>
      <c r="B2708">
        <v>40</v>
      </c>
    </row>
    <row r="2709" spans="1:2" x14ac:dyDescent="0.2">
      <c r="A2709" t="s">
        <v>152</v>
      </c>
      <c r="B2709">
        <v>88</v>
      </c>
    </row>
    <row r="2710" spans="1:2" x14ac:dyDescent="0.2">
      <c r="A2710" t="s">
        <v>152</v>
      </c>
      <c r="B2710">
        <v>94</v>
      </c>
    </row>
    <row r="2711" spans="1:2" x14ac:dyDescent="0.2">
      <c r="A2711" t="s">
        <v>152</v>
      </c>
      <c r="B2711">
        <v>54</v>
      </c>
    </row>
    <row r="2712" spans="1:2" x14ac:dyDescent="0.2">
      <c r="A2712" t="s">
        <v>152</v>
      </c>
      <c r="B2712">
        <v>51</v>
      </c>
    </row>
    <row r="2713" spans="1:2" x14ac:dyDescent="0.2">
      <c r="A2713" t="s">
        <v>152</v>
      </c>
      <c r="B2713">
        <v>22</v>
      </c>
    </row>
    <row r="2714" spans="1:2" x14ac:dyDescent="0.2">
      <c r="A2714" t="s">
        <v>152</v>
      </c>
      <c r="B2714">
        <v>95</v>
      </c>
    </row>
    <row r="2715" spans="1:2" x14ac:dyDescent="0.2">
      <c r="A2715" t="s">
        <v>152</v>
      </c>
      <c r="B2715">
        <v>57</v>
      </c>
    </row>
    <row r="2716" spans="1:2" x14ac:dyDescent="0.2">
      <c r="A2716" t="s">
        <v>152</v>
      </c>
      <c r="B2716">
        <v>45</v>
      </c>
    </row>
    <row r="2717" spans="1:2" x14ac:dyDescent="0.2">
      <c r="A2717" t="s">
        <v>152</v>
      </c>
      <c r="B2717">
        <v>92</v>
      </c>
    </row>
    <row r="2718" spans="1:2" x14ac:dyDescent="0.2">
      <c r="A2718" t="s">
        <v>152</v>
      </c>
      <c r="B2718">
        <v>40</v>
      </c>
    </row>
    <row r="2719" spans="1:2" x14ac:dyDescent="0.2">
      <c r="A2719" t="s">
        <v>152</v>
      </c>
      <c r="B2719">
        <v>62</v>
      </c>
    </row>
    <row r="2720" spans="1:2" x14ac:dyDescent="0.2">
      <c r="A2720" t="s">
        <v>152</v>
      </c>
      <c r="B2720">
        <v>90</v>
      </c>
    </row>
    <row r="2721" spans="1:2" x14ac:dyDescent="0.2">
      <c r="A2721" t="s">
        <v>152</v>
      </c>
      <c r="B2721">
        <v>82</v>
      </c>
    </row>
    <row r="2722" spans="1:2" x14ac:dyDescent="0.2">
      <c r="A2722" t="s">
        <v>152</v>
      </c>
      <c r="B2722">
        <v>52</v>
      </c>
    </row>
    <row r="2723" spans="1:2" x14ac:dyDescent="0.2">
      <c r="A2723" t="s">
        <v>152</v>
      </c>
      <c r="B2723">
        <v>70</v>
      </c>
    </row>
    <row r="2724" spans="1:2" x14ac:dyDescent="0.2">
      <c r="A2724" t="s">
        <v>152</v>
      </c>
      <c r="B2724">
        <v>83</v>
      </c>
    </row>
    <row r="2725" spans="1:2" x14ac:dyDescent="0.2">
      <c r="A2725" t="s">
        <v>152</v>
      </c>
      <c r="B2725">
        <v>49</v>
      </c>
    </row>
    <row r="2726" spans="1:2" x14ac:dyDescent="0.2">
      <c r="A2726" t="s">
        <v>152</v>
      </c>
      <c r="B2726">
        <v>91</v>
      </c>
    </row>
    <row r="2727" spans="1:2" x14ac:dyDescent="0.2">
      <c r="A2727" t="s">
        <v>152</v>
      </c>
      <c r="B2727">
        <v>99</v>
      </c>
    </row>
    <row r="2728" spans="1:2" x14ac:dyDescent="0.2">
      <c r="A2728" t="s">
        <v>152</v>
      </c>
      <c r="B2728">
        <v>92</v>
      </c>
    </row>
    <row r="2729" spans="1:2" x14ac:dyDescent="0.2">
      <c r="A2729" t="s">
        <v>152</v>
      </c>
      <c r="B2729">
        <v>87</v>
      </c>
    </row>
    <row r="2730" spans="1:2" x14ac:dyDescent="0.2">
      <c r="A2730" t="s">
        <v>152</v>
      </c>
      <c r="B2730">
        <v>28</v>
      </c>
    </row>
    <row r="2731" spans="1:2" x14ac:dyDescent="0.2">
      <c r="A2731" t="s">
        <v>152</v>
      </c>
      <c r="B2731">
        <v>71</v>
      </c>
    </row>
    <row r="2732" spans="1:2" x14ac:dyDescent="0.2">
      <c r="A2732" t="s">
        <v>152</v>
      </c>
      <c r="B2732">
        <v>32</v>
      </c>
    </row>
    <row r="2733" spans="1:2" x14ac:dyDescent="0.2">
      <c r="A2733" t="s">
        <v>152</v>
      </c>
      <c r="B2733">
        <v>33</v>
      </c>
    </row>
    <row r="2734" spans="1:2" x14ac:dyDescent="0.2">
      <c r="A2734" t="s">
        <v>152</v>
      </c>
      <c r="B2734">
        <v>75</v>
      </c>
    </row>
    <row r="2735" spans="1:2" x14ac:dyDescent="0.2">
      <c r="A2735" t="s">
        <v>152</v>
      </c>
      <c r="B2735">
        <v>83</v>
      </c>
    </row>
    <row r="2736" spans="1:2" x14ac:dyDescent="0.2">
      <c r="A2736" t="s">
        <v>152</v>
      </c>
      <c r="B2736">
        <v>93</v>
      </c>
    </row>
    <row r="2737" spans="1:2" x14ac:dyDescent="0.2">
      <c r="A2737" t="s">
        <v>152</v>
      </c>
      <c r="B2737">
        <v>29</v>
      </c>
    </row>
    <row r="2738" spans="1:2" x14ac:dyDescent="0.2">
      <c r="A2738" t="s">
        <v>152</v>
      </c>
      <c r="B2738">
        <v>25</v>
      </c>
    </row>
    <row r="2739" spans="1:2" x14ac:dyDescent="0.2">
      <c r="A2739" t="s">
        <v>152</v>
      </c>
      <c r="B2739">
        <v>76</v>
      </c>
    </row>
    <row r="2740" spans="1:2" x14ac:dyDescent="0.2">
      <c r="A2740" t="s">
        <v>152</v>
      </c>
      <c r="B2740">
        <v>81</v>
      </c>
    </row>
    <row r="2741" spans="1:2" x14ac:dyDescent="0.2">
      <c r="A2741" t="s">
        <v>152</v>
      </c>
      <c r="B2741">
        <v>80</v>
      </c>
    </row>
    <row r="2742" spans="1:2" x14ac:dyDescent="0.2">
      <c r="A2742" t="s">
        <v>152</v>
      </c>
      <c r="B2742">
        <v>70</v>
      </c>
    </row>
    <row r="2743" spans="1:2" x14ac:dyDescent="0.2">
      <c r="A2743" t="s">
        <v>152</v>
      </c>
      <c r="B2743">
        <v>81</v>
      </c>
    </row>
    <row r="2744" spans="1:2" x14ac:dyDescent="0.2">
      <c r="A2744" t="s">
        <v>152</v>
      </c>
      <c r="B2744">
        <v>86</v>
      </c>
    </row>
    <row r="2745" spans="1:2" x14ac:dyDescent="0.2">
      <c r="A2745" t="s">
        <v>152</v>
      </c>
      <c r="B2745">
        <v>94</v>
      </c>
    </row>
    <row r="2746" spans="1:2" x14ac:dyDescent="0.2">
      <c r="A2746" t="s">
        <v>152</v>
      </c>
      <c r="B2746">
        <v>66</v>
      </c>
    </row>
    <row r="2747" spans="1:2" x14ac:dyDescent="0.2">
      <c r="A2747" t="s">
        <v>152</v>
      </c>
      <c r="B2747">
        <v>98</v>
      </c>
    </row>
    <row r="2748" spans="1:2" x14ac:dyDescent="0.2">
      <c r="A2748" t="s">
        <v>152</v>
      </c>
      <c r="B2748">
        <v>25</v>
      </c>
    </row>
    <row r="2749" spans="1:2" x14ac:dyDescent="0.2">
      <c r="A2749" t="s">
        <v>152</v>
      </c>
      <c r="B2749">
        <v>62</v>
      </c>
    </row>
    <row r="2750" spans="1:2" x14ac:dyDescent="0.2">
      <c r="A2750" t="s">
        <v>152</v>
      </c>
      <c r="B2750">
        <v>98</v>
      </c>
    </row>
    <row r="2751" spans="1:2" x14ac:dyDescent="0.2">
      <c r="A2751" t="s">
        <v>152</v>
      </c>
      <c r="B2751">
        <v>53</v>
      </c>
    </row>
    <row r="2752" spans="1:2" x14ac:dyDescent="0.2">
      <c r="A2752" t="s">
        <v>152</v>
      </c>
      <c r="B2752">
        <v>66</v>
      </c>
    </row>
    <row r="2753" spans="1:2" x14ac:dyDescent="0.2">
      <c r="A2753" t="s">
        <v>152</v>
      </c>
      <c r="B2753">
        <v>52</v>
      </c>
    </row>
    <row r="2754" spans="1:2" x14ac:dyDescent="0.2">
      <c r="A2754" t="s">
        <v>152</v>
      </c>
      <c r="B2754">
        <v>64</v>
      </c>
    </row>
    <row r="2755" spans="1:2" x14ac:dyDescent="0.2">
      <c r="A2755" t="s">
        <v>152</v>
      </c>
      <c r="B2755">
        <v>59</v>
      </c>
    </row>
    <row r="2756" spans="1:2" x14ac:dyDescent="0.2">
      <c r="A2756" t="s">
        <v>152</v>
      </c>
      <c r="B2756">
        <v>61</v>
      </c>
    </row>
    <row r="2757" spans="1:2" x14ac:dyDescent="0.2">
      <c r="A2757" t="s">
        <v>152</v>
      </c>
      <c r="B2757">
        <v>97</v>
      </c>
    </row>
    <row r="2758" spans="1:2" x14ac:dyDescent="0.2">
      <c r="A2758" t="s">
        <v>152</v>
      </c>
      <c r="B2758">
        <v>23</v>
      </c>
    </row>
    <row r="2759" spans="1:2" x14ac:dyDescent="0.2">
      <c r="A2759" t="s">
        <v>152</v>
      </c>
      <c r="B2759">
        <v>98</v>
      </c>
    </row>
    <row r="2760" spans="1:2" x14ac:dyDescent="0.2">
      <c r="A2760" t="s">
        <v>152</v>
      </c>
      <c r="B2760">
        <v>98</v>
      </c>
    </row>
    <row r="2761" spans="1:2" x14ac:dyDescent="0.2">
      <c r="A2761" t="s">
        <v>152</v>
      </c>
      <c r="B2761">
        <v>59</v>
      </c>
    </row>
    <row r="2762" spans="1:2" x14ac:dyDescent="0.2">
      <c r="A2762" t="s">
        <v>152</v>
      </c>
      <c r="B2762">
        <v>82</v>
      </c>
    </row>
    <row r="2763" spans="1:2" x14ac:dyDescent="0.2">
      <c r="A2763" t="s">
        <v>152</v>
      </c>
      <c r="B2763">
        <v>82</v>
      </c>
    </row>
    <row r="2764" spans="1:2" x14ac:dyDescent="0.2">
      <c r="A2764" t="s">
        <v>152</v>
      </c>
      <c r="B2764">
        <v>41</v>
      </c>
    </row>
    <row r="2765" spans="1:2" x14ac:dyDescent="0.2">
      <c r="A2765" t="s">
        <v>152</v>
      </c>
      <c r="B2765">
        <v>52</v>
      </c>
    </row>
    <row r="2766" spans="1:2" x14ac:dyDescent="0.2">
      <c r="A2766" t="s">
        <v>152</v>
      </c>
      <c r="B2766">
        <v>41</v>
      </c>
    </row>
    <row r="2767" spans="1:2" x14ac:dyDescent="0.2">
      <c r="A2767" t="s">
        <v>152</v>
      </c>
      <c r="B2767">
        <v>70</v>
      </c>
    </row>
    <row r="2768" spans="1:2" x14ac:dyDescent="0.2">
      <c r="A2768" t="s">
        <v>152</v>
      </c>
      <c r="B2768">
        <v>91</v>
      </c>
    </row>
    <row r="2769" spans="1:2" x14ac:dyDescent="0.2">
      <c r="A2769" t="s">
        <v>152</v>
      </c>
      <c r="B2769">
        <v>95</v>
      </c>
    </row>
    <row r="2770" spans="1:2" x14ac:dyDescent="0.2">
      <c r="A2770" t="s">
        <v>152</v>
      </c>
      <c r="B2770">
        <v>25</v>
      </c>
    </row>
    <row r="2771" spans="1:2" x14ac:dyDescent="0.2">
      <c r="A2771" t="s">
        <v>152</v>
      </c>
      <c r="B2771">
        <v>89</v>
      </c>
    </row>
    <row r="2772" spans="1:2" x14ac:dyDescent="0.2">
      <c r="A2772" t="s">
        <v>152</v>
      </c>
      <c r="B2772">
        <v>44</v>
      </c>
    </row>
    <row r="2773" spans="1:2" x14ac:dyDescent="0.2">
      <c r="A2773" t="s">
        <v>152</v>
      </c>
      <c r="B2773">
        <v>52</v>
      </c>
    </row>
    <row r="2774" spans="1:2" x14ac:dyDescent="0.2">
      <c r="A2774" t="s">
        <v>152</v>
      </c>
      <c r="B2774">
        <v>94</v>
      </c>
    </row>
    <row r="2775" spans="1:2" x14ac:dyDescent="0.2">
      <c r="A2775" t="s">
        <v>152</v>
      </c>
      <c r="B2775">
        <v>98</v>
      </c>
    </row>
    <row r="2776" spans="1:2" x14ac:dyDescent="0.2">
      <c r="A2776" t="s">
        <v>152</v>
      </c>
      <c r="B2776">
        <v>40</v>
      </c>
    </row>
    <row r="2777" spans="1:2" x14ac:dyDescent="0.2">
      <c r="A2777" t="s">
        <v>152</v>
      </c>
      <c r="B2777">
        <v>25</v>
      </c>
    </row>
    <row r="2778" spans="1:2" x14ac:dyDescent="0.2">
      <c r="A2778" t="s">
        <v>152</v>
      </c>
      <c r="B2778">
        <v>62</v>
      </c>
    </row>
    <row r="2779" spans="1:2" x14ac:dyDescent="0.2">
      <c r="A2779" t="s">
        <v>152</v>
      </c>
      <c r="B2779">
        <v>24</v>
      </c>
    </row>
    <row r="2780" spans="1:2" x14ac:dyDescent="0.2">
      <c r="A2780" t="s">
        <v>152</v>
      </c>
      <c r="B2780">
        <v>57</v>
      </c>
    </row>
    <row r="2781" spans="1:2" x14ac:dyDescent="0.2">
      <c r="A2781" t="s">
        <v>152</v>
      </c>
      <c r="B2781">
        <v>66</v>
      </c>
    </row>
    <row r="2782" spans="1:2" x14ac:dyDescent="0.2">
      <c r="A2782" t="s">
        <v>152</v>
      </c>
      <c r="B2782">
        <v>70</v>
      </c>
    </row>
    <row r="2783" spans="1:2" x14ac:dyDescent="0.2">
      <c r="A2783" t="s">
        <v>152</v>
      </c>
      <c r="B2783">
        <v>39</v>
      </c>
    </row>
    <row r="2784" spans="1:2" x14ac:dyDescent="0.2">
      <c r="A2784" t="s">
        <v>152</v>
      </c>
      <c r="B2784">
        <v>34</v>
      </c>
    </row>
    <row r="2785" spans="1:2" x14ac:dyDescent="0.2">
      <c r="A2785" t="s">
        <v>152</v>
      </c>
      <c r="B2785">
        <v>38</v>
      </c>
    </row>
    <row r="2786" spans="1:2" x14ac:dyDescent="0.2">
      <c r="A2786" t="s">
        <v>152</v>
      </c>
      <c r="B2786">
        <v>70</v>
      </c>
    </row>
    <row r="2787" spans="1:2" x14ac:dyDescent="0.2">
      <c r="A2787" t="s">
        <v>152</v>
      </c>
      <c r="B2787">
        <v>80</v>
      </c>
    </row>
    <row r="2788" spans="1:2" x14ac:dyDescent="0.2">
      <c r="A2788" t="s">
        <v>152</v>
      </c>
      <c r="B2788">
        <v>51</v>
      </c>
    </row>
    <row r="2789" spans="1:2" x14ac:dyDescent="0.2">
      <c r="A2789" t="s">
        <v>152</v>
      </c>
      <c r="B2789">
        <v>79</v>
      </c>
    </row>
    <row r="2790" spans="1:2" x14ac:dyDescent="0.2">
      <c r="A2790" t="s">
        <v>152</v>
      </c>
      <c r="B2790">
        <v>92</v>
      </c>
    </row>
    <row r="2791" spans="1:2" x14ac:dyDescent="0.2">
      <c r="A2791" t="s">
        <v>152</v>
      </c>
      <c r="B2791">
        <v>85</v>
      </c>
    </row>
    <row r="2792" spans="1:2" x14ac:dyDescent="0.2">
      <c r="A2792" t="s">
        <v>152</v>
      </c>
      <c r="B2792">
        <v>63</v>
      </c>
    </row>
    <row r="2793" spans="1:2" x14ac:dyDescent="0.2">
      <c r="A2793" t="s">
        <v>152</v>
      </c>
      <c r="B2793">
        <v>60</v>
      </c>
    </row>
    <row r="2794" spans="1:2" x14ac:dyDescent="0.2">
      <c r="A2794" t="s">
        <v>152</v>
      </c>
      <c r="B2794">
        <v>44</v>
      </c>
    </row>
    <row r="2795" spans="1:2" x14ac:dyDescent="0.2">
      <c r="A2795" t="s">
        <v>152</v>
      </c>
      <c r="B2795">
        <v>57</v>
      </c>
    </row>
    <row r="2796" spans="1:2" x14ac:dyDescent="0.2">
      <c r="A2796" t="s">
        <v>152</v>
      </c>
      <c r="B2796">
        <v>24</v>
      </c>
    </row>
    <row r="2797" spans="1:2" x14ac:dyDescent="0.2">
      <c r="A2797" t="s">
        <v>152</v>
      </c>
      <c r="B2797">
        <v>35</v>
      </c>
    </row>
    <row r="2798" spans="1:2" x14ac:dyDescent="0.2">
      <c r="A2798" t="s">
        <v>152</v>
      </c>
      <c r="B2798">
        <v>73</v>
      </c>
    </row>
    <row r="2799" spans="1:2" x14ac:dyDescent="0.2">
      <c r="A2799" t="s">
        <v>152</v>
      </c>
      <c r="B2799">
        <v>42</v>
      </c>
    </row>
    <row r="2800" spans="1:2" x14ac:dyDescent="0.2">
      <c r="A2800" t="s">
        <v>152</v>
      </c>
      <c r="B2800">
        <v>20</v>
      </c>
    </row>
    <row r="2801" spans="1:2" x14ac:dyDescent="0.2">
      <c r="A2801" t="s">
        <v>152</v>
      </c>
      <c r="B2801">
        <v>89</v>
      </c>
    </row>
    <row r="2802" spans="1:2" x14ac:dyDescent="0.2">
      <c r="A2802" t="s">
        <v>152</v>
      </c>
      <c r="B2802">
        <v>76</v>
      </c>
    </row>
    <row r="2803" spans="1:2" x14ac:dyDescent="0.2">
      <c r="A2803" t="s">
        <v>152</v>
      </c>
      <c r="B2803">
        <v>56</v>
      </c>
    </row>
    <row r="2804" spans="1:2" x14ac:dyDescent="0.2">
      <c r="A2804" t="s">
        <v>152</v>
      </c>
      <c r="B2804">
        <v>100</v>
      </c>
    </row>
    <row r="2805" spans="1:2" x14ac:dyDescent="0.2">
      <c r="A2805" t="s">
        <v>152</v>
      </c>
      <c r="B2805">
        <v>44</v>
      </c>
    </row>
    <row r="2806" spans="1:2" x14ac:dyDescent="0.2">
      <c r="A2806" t="s">
        <v>152</v>
      </c>
      <c r="B2806">
        <v>76</v>
      </c>
    </row>
    <row r="2807" spans="1:2" x14ac:dyDescent="0.2">
      <c r="A2807" t="s">
        <v>152</v>
      </c>
      <c r="B2807">
        <v>97</v>
      </c>
    </row>
    <row r="2808" spans="1:2" x14ac:dyDescent="0.2">
      <c r="A2808" t="s">
        <v>152</v>
      </c>
      <c r="B2808">
        <v>39</v>
      </c>
    </row>
    <row r="2809" spans="1:2" x14ac:dyDescent="0.2">
      <c r="A2809" t="s">
        <v>152</v>
      </c>
      <c r="B2809">
        <v>100</v>
      </c>
    </row>
    <row r="2810" spans="1:2" x14ac:dyDescent="0.2">
      <c r="A2810" t="s">
        <v>152</v>
      </c>
      <c r="B2810">
        <v>62</v>
      </c>
    </row>
    <row r="2811" spans="1:2" x14ac:dyDescent="0.2">
      <c r="A2811" t="s">
        <v>152</v>
      </c>
      <c r="B2811">
        <v>98</v>
      </c>
    </row>
    <row r="2812" spans="1:2" x14ac:dyDescent="0.2">
      <c r="A2812" t="s">
        <v>152</v>
      </c>
      <c r="B2812">
        <v>31</v>
      </c>
    </row>
    <row r="2813" spans="1:2" x14ac:dyDescent="0.2">
      <c r="A2813" t="s">
        <v>152</v>
      </c>
      <c r="B2813">
        <v>89</v>
      </c>
    </row>
    <row r="2814" spans="1:2" x14ac:dyDescent="0.2">
      <c r="A2814" t="s">
        <v>152</v>
      </c>
      <c r="B2814">
        <v>91</v>
      </c>
    </row>
    <row r="2815" spans="1:2" x14ac:dyDescent="0.2">
      <c r="A2815" t="s">
        <v>152</v>
      </c>
      <c r="B2815">
        <v>50</v>
      </c>
    </row>
    <row r="2816" spans="1:2" x14ac:dyDescent="0.2">
      <c r="A2816" t="s">
        <v>152</v>
      </c>
      <c r="B2816">
        <v>32</v>
      </c>
    </row>
    <row r="2817" spans="1:2" x14ac:dyDescent="0.2">
      <c r="A2817" t="s">
        <v>152</v>
      </c>
      <c r="B2817">
        <v>67</v>
      </c>
    </row>
    <row r="2818" spans="1:2" x14ac:dyDescent="0.2">
      <c r="A2818" t="s">
        <v>152</v>
      </c>
      <c r="B2818">
        <v>28</v>
      </c>
    </row>
    <row r="2819" spans="1:2" x14ac:dyDescent="0.2">
      <c r="A2819" t="s">
        <v>152</v>
      </c>
      <c r="B2819">
        <v>65</v>
      </c>
    </row>
    <row r="2820" spans="1:2" x14ac:dyDescent="0.2">
      <c r="A2820" t="s">
        <v>152</v>
      </c>
      <c r="B2820">
        <v>73</v>
      </c>
    </row>
    <row r="2821" spans="1:2" x14ac:dyDescent="0.2">
      <c r="A2821" t="s">
        <v>152</v>
      </c>
      <c r="B2821">
        <v>27</v>
      </c>
    </row>
    <row r="2822" spans="1:2" x14ac:dyDescent="0.2">
      <c r="A2822" t="s">
        <v>152</v>
      </c>
      <c r="B2822">
        <v>89</v>
      </c>
    </row>
    <row r="2823" spans="1:2" x14ac:dyDescent="0.2">
      <c r="A2823" t="s">
        <v>152</v>
      </c>
      <c r="B2823">
        <v>72</v>
      </c>
    </row>
    <row r="2824" spans="1:2" x14ac:dyDescent="0.2">
      <c r="A2824" t="s">
        <v>152</v>
      </c>
      <c r="B2824">
        <v>37</v>
      </c>
    </row>
    <row r="2825" spans="1:2" x14ac:dyDescent="0.2">
      <c r="A2825" t="s">
        <v>152</v>
      </c>
      <c r="B2825">
        <v>63</v>
      </c>
    </row>
    <row r="2826" spans="1:2" x14ac:dyDescent="0.2">
      <c r="A2826" t="s">
        <v>152</v>
      </c>
      <c r="B2826">
        <v>90</v>
      </c>
    </row>
    <row r="2827" spans="1:2" x14ac:dyDescent="0.2">
      <c r="A2827" t="s">
        <v>152</v>
      </c>
      <c r="B2827">
        <v>62</v>
      </c>
    </row>
    <row r="2828" spans="1:2" x14ac:dyDescent="0.2">
      <c r="A2828" t="s">
        <v>152</v>
      </c>
      <c r="B2828">
        <v>43</v>
      </c>
    </row>
    <row r="2829" spans="1:2" x14ac:dyDescent="0.2">
      <c r="A2829" t="s">
        <v>152</v>
      </c>
      <c r="B2829">
        <v>96</v>
      </c>
    </row>
    <row r="2830" spans="1:2" x14ac:dyDescent="0.2">
      <c r="A2830" t="s">
        <v>152</v>
      </c>
      <c r="B2830">
        <v>83</v>
      </c>
    </row>
    <row r="2831" spans="1:2" x14ac:dyDescent="0.2">
      <c r="A2831" t="s">
        <v>152</v>
      </c>
      <c r="B2831">
        <v>67</v>
      </c>
    </row>
    <row r="2832" spans="1:2" x14ac:dyDescent="0.2">
      <c r="A2832" t="s">
        <v>152</v>
      </c>
      <c r="B2832">
        <v>90</v>
      </c>
    </row>
    <row r="2833" spans="1:2" x14ac:dyDescent="0.2">
      <c r="A2833" t="s">
        <v>152</v>
      </c>
      <c r="B2833">
        <v>53</v>
      </c>
    </row>
    <row r="2834" spans="1:2" x14ac:dyDescent="0.2">
      <c r="A2834" t="s">
        <v>152</v>
      </c>
      <c r="B2834">
        <v>37</v>
      </c>
    </row>
    <row r="2835" spans="1:2" x14ac:dyDescent="0.2">
      <c r="A2835" t="s">
        <v>152</v>
      </c>
      <c r="B2835">
        <v>56</v>
      </c>
    </row>
    <row r="2836" spans="1:2" x14ac:dyDescent="0.2">
      <c r="A2836" t="s">
        <v>152</v>
      </c>
      <c r="B2836">
        <v>43</v>
      </c>
    </row>
    <row r="2837" spans="1:2" x14ac:dyDescent="0.2">
      <c r="A2837" t="s">
        <v>152</v>
      </c>
      <c r="B2837">
        <v>84</v>
      </c>
    </row>
    <row r="2838" spans="1:2" x14ac:dyDescent="0.2">
      <c r="A2838" t="s">
        <v>152</v>
      </c>
      <c r="B2838">
        <v>50</v>
      </c>
    </row>
    <row r="2839" spans="1:2" x14ac:dyDescent="0.2">
      <c r="A2839" t="s">
        <v>152</v>
      </c>
      <c r="B2839">
        <v>88</v>
      </c>
    </row>
    <row r="2840" spans="1:2" x14ac:dyDescent="0.2">
      <c r="A2840" t="s">
        <v>152</v>
      </c>
      <c r="B2840">
        <v>50</v>
      </c>
    </row>
    <row r="2841" spans="1:2" x14ac:dyDescent="0.2">
      <c r="A2841" t="s">
        <v>152</v>
      </c>
      <c r="B2841">
        <v>80</v>
      </c>
    </row>
    <row r="2842" spans="1:2" x14ac:dyDescent="0.2">
      <c r="A2842" t="s">
        <v>152</v>
      </c>
      <c r="B2842">
        <v>47</v>
      </c>
    </row>
    <row r="2843" spans="1:2" x14ac:dyDescent="0.2">
      <c r="A2843" t="s">
        <v>152</v>
      </c>
      <c r="B2843">
        <v>33</v>
      </c>
    </row>
    <row r="2844" spans="1:2" x14ac:dyDescent="0.2">
      <c r="A2844" t="s">
        <v>152</v>
      </c>
      <c r="B2844">
        <v>100</v>
      </c>
    </row>
    <row r="2845" spans="1:2" x14ac:dyDescent="0.2">
      <c r="A2845" t="s">
        <v>152</v>
      </c>
      <c r="B2845">
        <v>26</v>
      </c>
    </row>
    <row r="2846" spans="1:2" x14ac:dyDescent="0.2">
      <c r="A2846" t="s">
        <v>152</v>
      </c>
      <c r="B2846">
        <v>79</v>
      </c>
    </row>
    <row r="2847" spans="1:2" x14ac:dyDescent="0.2">
      <c r="A2847" t="s">
        <v>152</v>
      </c>
      <c r="B2847">
        <v>77</v>
      </c>
    </row>
    <row r="2848" spans="1:2" x14ac:dyDescent="0.2">
      <c r="A2848" t="s">
        <v>152</v>
      </c>
      <c r="B2848">
        <v>36</v>
      </c>
    </row>
    <row r="2849" spans="1:2" x14ac:dyDescent="0.2">
      <c r="A2849" t="s">
        <v>152</v>
      </c>
      <c r="B2849">
        <v>21</v>
      </c>
    </row>
    <row r="2850" spans="1:2" x14ac:dyDescent="0.2">
      <c r="A2850" t="s">
        <v>152</v>
      </c>
      <c r="B2850">
        <v>72</v>
      </c>
    </row>
    <row r="2851" spans="1:2" x14ac:dyDescent="0.2">
      <c r="A2851" t="s">
        <v>152</v>
      </c>
      <c r="B2851">
        <v>25</v>
      </c>
    </row>
    <row r="2852" spans="1:2" x14ac:dyDescent="0.2">
      <c r="A2852" t="s">
        <v>152</v>
      </c>
      <c r="B2852">
        <v>79</v>
      </c>
    </row>
    <row r="2853" spans="1:2" x14ac:dyDescent="0.2">
      <c r="A2853" t="s">
        <v>152</v>
      </c>
      <c r="B2853">
        <v>73</v>
      </c>
    </row>
    <row r="2854" spans="1:2" x14ac:dyDescent="0.2">
      <c r="A2854" t="s">
        <v>152</v>
      </c>
      <c r="B2854">
        <v>71</v>
      </c>
    </row>
    <row r="2855" spans="1:2" x14ac:dyDescent="0.2">
      <c r="A2855" t="s">
        <v>152</v>
      </c>
      <c r="B2855">
        <v>48</v>
      </c>
    </row>
    <row r="2856" spans="1:2" x14ac:dyDescent="0.2">
      <c r="A2856" t="s">
        <v>152</v>
      </c>
      <c r="B2856">
        <v>28</v>
      </c>
    </row>
    <row r="2857" spans="1:2" x14ac:dyDescent="0.2">
      <c r="A2857" t="s">
        <v>152</v>
      </c>
      <c r="B2857">
        <v>95</v>
      </c>
    </row>
    <row r="2858" spans="1:2" x14ac:dyDescent="0.2">
      <c r="A2858" t="s">
        <v>152</v>
      </c>
      <c r="B2858">
        <v>48</v>
      </c>
    </row>
    <row r="2859" spans="1:2" x14ac:dyDescent="0.2">
      <c r="A2859" t="s">
        <v>152</v>
      </c>
      <c r="B2859">
        <v>93</v>
      </c>
    </row>
    <row r="2860" spans="1:2" x14ac:dyDescent="0.2">
      <c r="A2860" t="s">
        <v>152</v>
      </c>
      <c r="B2860">
        <v>87</v>
      </c>
    </row>
    <row r="2861" spans="1:2" x14ac:dyDescent="0.2">
      <c r="A2861" t="s">
        <v>152</v>
      </c>
      <c r="B2861">
        <v>32</v>
      </c>
    </row>
    <row r="2862" spans="1:2" x14ac:dyDescent="0.2">
      <c r="A2862" t="s">
        <v>152</v>
      </c>
      <c r="B2862">
        <v>38</v>
      </c>
    </row>
    <row r="2863" spans="1:2" x14ac:dyDescent="0.2">
      <c r="A2863" t="s">
        <v>152</v>
      </c>
      <c r="B2863">
        <v>54</v>
      </c>
    </row>
    <row r="2864" spans="1:2" x14ac:dyDescent="0.2">
      <c r="A2864" t="s">
        <v>152</v>
      </c>
      <c r="B2864">
        <v>75</v>
      </c>
    </row>
    <row r="2865" spans="1:2" x14ac:dyDescent="0.2">
      <c r="A2865" t="s">
        <v>152</v>
      </c>
      <c r="B2865">
        <v>56</v>
      </c>
    </row>
    <row r="2866" spans="1:2" x14ac:dyDescent="0.2">
      <c r="A2866" t="s">
        <v>152</v>
      </c>
      <c r="B2866">
        <v>43</v>
      </c>
    </row>
    <row r="2867" spans="1:2" x14ac:dyDescent="0.2">
      <c r="A2867" t="s">
        <v>152</v>
      </c>
      <c r="B2867">
        <v>97</v>
      </c>
    </row>
    <row r="2868" spans="1:2" x14ac:dyDescent="0.2">
      <c r="A2868" t="s">
        <v>152</v>
      </c>
      <c r="B2868">
        <v>75</v>
      </c>
    </row>
    <row r="2869" spans="1:2" x14ac:dyDescent="0.2">
      <c r="A2869" t="s">
        <v>152</v>
      </c>
      <c r="B2869">
        <v>55</v>
      </c>
    </row>
    <row r="2870" spans="1:2" x14ac:dyDescent="0.2">
      <c r="A2870" t="s">
        <v>152</v>
      </c>
      <c r="B2870">
        <v>49</v>
      </c>
    </row>
    <row r="2871" spans="1:2" x14ac:dyDescent="0.2">
      <c r="A2871" t="s">
        <v>152</v>
      </c>
      <c r="B2871">
        <v>58</v>
      </c>
    </row>
    <row r="2872" spans="1:2" x14ac:dyDescent="0.2">
      <c r="A2872" t="s">
        <v>152</v>
      </c>
      <c r="B2872">
        <v>34</v>
      </c>
    </row>
    <row r="2873" spans="1:2" x14ac:dyDescent="0.2">
      <c r="A2873" t="s">
        <v>152</v>
      </c>
      <c r="B2873">
        <v>43</v>
      </c>
    </row>
    <row r="2874" spans="1:2" x14ac:dyDescent="0.2">
      <c r="A2874" t="s">
        <v>152</v>
      </c>
      <c r="B2874">
        <v>48</v>
      </c>
    </row>
    <row r="2875" spans="1:2" x14ac:dyDescent="0.2">
      <c r="A2875" t="s">
        <v>152</v>
      </c>
      <c r="B2875">
        <v>40</v>
      </c>
    </row>
    <row r="2876" spans="1:2" x14ac:dyDescent="0.2">
      <c r="A2876" t="s">
        <v>152</v>
      </c>
      <c r="B2876">
        <v>29</v>
      </c>
    </row>
    <row r="2877" spans="1:2" x14ac:dyDescent="0.2">
      <c r="A2877" t="s">
        <v>152</v>
      </c>
      <c r="B2877">
        <v>81</v>
      </c>
    </row>
    <row r="2878" spans="1:2" x14ac:dyDescent="0.2">
      <c r="A2878" t="s">
        <v>152</v>
      </c>
      <c r="B2878">
        <v>84</v>
      </c>
    </row>
    <row r="2879" spans="1:2" x14ac:dyDescent="0.2">
      <c r="A2879" t="s">
        <v>152</v>
      </c>
      <c r="B2879">
        <v>46</v>
      </c>
    </row>
    <row r="2880" spans="1:2" x14ac:dyDescent="0.2">
      <c r="A2880" t="s">
        <v>152</v>
      </c>
      <c r="B2880">
        <v>86</v>
      </c>
    </row>
    <row r="2881" spans="1:2" x14ac:dyDescent="0.2">
      <c r="A2881" t="s">
        <v>152</v>
      </c>
      <c r="B2881">
        <v>57</v>
      </c>
    </row>
    <row r="2882" spans="1:2" x14ac:dyDescent="0.2">
      <c r="A2882" t="s">
        <v>152</v>
      </c>
      <c r="B2882">
        <v>61</v>
      </c>
    </row>
    <row r="2883" spans="1:2" x14ac:dyDescent="0.2">
      <c r="A2883" t="s">
        <v>152</v>
      </c>
      <c r="B2883">
        <v>90</v>
      </c>
    </row>
    <row r="2884" spans="1:2" x14ac:dyDescent="0.2">
      <c r="A2884" t="s">
        <v>152</v>
      </c>
      <c r="B2884">
        <v>51</v>
      </c>
    </row>
    <row r="2885" spans="1:2" x14ac:dyDescent="0.2">
      <c r="A2885" t="s">
        <v>152</v>
      </c>
      <c r="B2885">
        <v>48</v>
      </c>
    </row>
    <row r="2886" spans="1:2" x14ac:dyDescent="0.2">
      <c r="A2886" t="s">
        <v>152</v>
      </c>
      <c r="B2886">
        <v>50</v>
      </c>
    </row>
    <row r="2887" spans="1:2" x14ac:dyDescent="0.2">
      <c r="A2887" t="s">
        <v>152</v>
      </c>
      <c r="B2887">
        <v>82</v>
      </c>
    </row>
    <row r="2888" spans="1:2" x14ac:dyDescent="0.2">
      <c r="A2888" t="s">
        <v>152</v>
      </c>
      <c r="B2888">
        <v>33</v>
      </c>
    </row>
    <row r="2889" spans="1:2" x14ac:dyDescent="0.2">
      <c r="A2889" t="s">
        <v>152</v>
      </c>
      <c r="B2889">
        <v>28</v>
      </c>
    </row>
    <row r="2890" spans="1:2" x14ac:dyDescent="0.2">
      <c r="A2890" t="s">
        <v>152</v>
      </c>
      <c r="B2890">
        <v>42</v>
      </c>
    </row>
    <row r="2891" spans="1:2" x14ac:dyDescent="0.2">
      <c r="A2891" t="s">
        <v>152</v>
      </c>
      <c r="B2891">
        <v>43</v>
      </c>
    </row>
    <row r="2892" spans="1:2" x14ac:dyDescent="0.2">
      <c r="A2892" t="s">
        <v>152</v>
      </c>
      <c r="B2892">
        <v>55</v>
      </c>
    </row>
    <row r="2893" spans="1:2" x14ac:dyDescent="0.2">
      <c r="A2893" t="s">
        <v>152</v>
      </c>
      <c r="B2893">
        <v>73</v>
      </c>
    </row>
    <row r="2894" spans="1:2" x14ac:dyDescent="0.2">
      <c r="A2894" t="s">
        <v>152</v>
      </c>
      <c r="B2894">
        <v>39</v>
      </c>
    </row>
    <row r="2895" spans="1:2" x14ac:dyDescent="0.2">
      <c r="A2895" t="s">
        <v>152</v>
      </c>
      <c r="B2895">
        <v>20</v>
      </c>
    </row>
    <row r="2896" spans="1:2" x14ac:dyDescent="0.2">
      <c r="A2896" t="s">
        <v>152</v>
      </c>
      <c r="B2896">
        <v>32</v>
      </c>
    </row>
    <row r="2897" spans="1:2" x14ac:dyDescent="0.2">
      <c r="A2897" t="s">
        <v>152</v>
      </c>
      <c r="B2897">
        <v>86</v>
      </c>
    </row>
    <row r="2898" spans="1:2" x14ac:dyDescent="0.2">
      <c r="A2898" t="s">
        <v>152</v>
      </c>
      <c r="B2898">
        <v>91</v>
      </c>
    </row>
    <row r="2899" spans="1:2" x14ac:dyDescent="0.2">
      <c r="A2899" t="s">
        <v>152</v>
      </c>
      <c r="B2899">
        <v>59</v>
      </c>
    </row>
    <row r="2900" spans="1:2" x14ac:dyDescent="0.2">
      <c r="A2900" t="s">
        <v>152</v>
      </c>
      <c r="B2900">
        <v>33</v>
      </c>
    </row>
    <row r="2901" spans="1:2" x14ac:dyDescent="0.2">
      <c r="A2901" t="s">
        <v>152</v>
      </c>
      <c r="B2901">
        <v>64</v>
      </c>
    </row>
    <row r="2902" spans="1:2" x14ac:dyDescent="0.2">
      <c r="A2902" t="s">
        <v>152</v>
      </c>
      <c r="B2902">
        <v>67</v>
      </c>
    </row>
    <row r="2903" spans="1:2" x14ac:dyDescent="0.2">
      <c r="A2903" t="s">
        <v>152</v>
      </c>
      <c r="B2903">
        <v>43</v>
      </c>
    </row>
    <row r="2904" spans="1:2" x14ac:dyDescent="0.2">
      <c r="A2904" t="s">
        <v>152</v>
      </c>
      <c r="B2904">
        <v>32</v>
      </c>
    </row>
    <row r="2905" spans="1:2" x14ac:dyDescent="0.2">
      <c r="A2905" t="s">
        <v>152</v>
      </c>
      <c r="B2905">
        <v>39</v>
      </c>
    </row>
    <row r="2906" spans="1:2" x14ac:dyDescent="0.2">
      <c r="A2906" t="s">
        <v>152</v>
      </c>
      <c r="B2906">
        <v>41</v>
      </c>
    </row>
    <row r="2907" spans="1:2" x14ac:dyDescent="0.2">
      <c r="A2907" t="s">
        <v>152</v>
      </c>
      <c r="B2907">
        <v>53</v>
      </c>
    </row>
    <row r="2908" spans="1:2" x14ac:dyDescent="0.2">
      <c r="A2908" t="s">
        <v>152</v>
      </c>
      <c r="B2908">
        <v>27</v>
      </c>
    </row>
    <row r="2909" spans="1:2" x14ac:dyDescent="0.2">
      <c r="A2909" t="s">
        <v>152</v>
      </c>
      <c r="B2909">
        <v>82</v>
      </c>
    </row>
    <row r="2910" spans="1:2" x14ac:dyDescent="0.2">
      <c r="A2910" t="s">
        <v>152</v>
      </c>
      <c r="B2910">
        <v>87</v>
      </c>
    </row>
    <row r="2911" spans="1:2" x14ac:dyDescent="0.2">
      <c r="A2911" t="s">
        <v>152</v>
      </c>
      <c r="B2911">
        <v>78</v>
      </c>
    </row>
    <row r="2912" spans="1:2" x14ac:dyDescent="0.2">
      <c r="A2912" t="s">
        <v>152</v>
      </c>
      <c r="B2912">
        <v>32</v>
      </c>
    </row>
    <row r="2913" spans="1:2" x14ac:dyDescent="0.2">
      <c r="A2913" t="s">
        <v>152</v>
      </c>
      <c r="B2913">
        <v>38</v>
      </c>
    </row>
    <row r="2914" spans="1:2" x14ac:dyDescent="0.2">
      <c r="A2914" t="s">
        <v>152</v>
      </c>
      <c r="B2914">
        <v>37</v>
      </c>
    </row>
    <row r="2915" spans="1:2" x14ac:dyDescent="0.2">
      <c r="A2915" t="s">
        <v>152</v>
      </c>
      <c r="B2915">
        <v>83</v>
      </c>
    </row>
    <row r="2916" spans="1:2" x14ac:dyDescent="0.2">
      <c r="A2916" t="s">
        <v>152</v>
      </c>
      <c r="B2916">
        <v>72</v>
      </c>
    </row>
    <row r="2917" spans="1:2" x14ac:dyDescent="0.2">
      <c r="A2917" t="s">
        <v>152</v>
      </c>
      <c r="B2917">
        <v>30</v>
      </c>
    </row>
    <row r="2918" spans="1:2" x14ac:dyDescent="0.2">
      <c r="A2918" t="s">
        <v>152</v>
      </c>
      <c r="B2918">
        <v>66</v>
      </c>
    </row>
    <row r="2919" spans="1:2" x14ac:dyDescent="0.2">
      <c r="A2919" t="s">
        <v>152</v>
      </c>
      <c r="B2919">
        <v>45</v>
      </c>
    </row>
    <row r="2920" spans="1:2" x14ac:dyDescent="0.2">
      <c r="A2920" t="s">
        <v>152</v>
      </c>
      <c r="B2920">
        <v>73</v>
      </c>
    </row>
    <row r="2921" spans="1:2" x14ac:dyDescent="0.2">
      <c r="A2921" t="s">
        <v>152</v>
      </c>
      <c r="B2921">
        <v>67</v>
      </c>
    </row>
    <row r="2922" spans="1:2" x14ac:dyDescent="0.2">
      <c r="A2922" t="s">
        <v>152</v>
      </c>
      <c r="B2922">
        <v>72</v>
      </c>
    </row>
    <row r="2923" spans="1:2" x14ac:dyDescent="0.2">
      <c r="A2923" t="s">
        <v>152</v>
      </c>
      <c r="B2923">
        <v>24</v>
      </c>
    </row>
    <row r="2924" spans="1:2" x14ac:dyDescent="0.2">
      <c r="A2924" t="s">
        <v>152</v>
      </c>
      <c r="B2924">
        <v>68</v>
      </c>
    </row>
    <row r="2925" spans="1:2" x14ac:dyDescent="0.2">
      <c r="A2925" t="s">
        <v>152</v>
      </c>
      <c r="B2925">
        <v>70</v>
      </c>
    </row>
    <row r="2926" spans="1:2" x14ac:dyDescent="0.2">
      <c r="A2926" t="s">
        <v>152</v>
      </c>
      <c r="B2926">
        <v>64</v>
      </c>
    </row>
    <row r="2927" spans="1:2" x14ac:dyDescent="0.2">
      <c r="A2927" t="s">
        <v>152</v>
      </c>
      <c r="B2927">
        <v>91</v>
      </c>
    </row>
    <row r="2928" spans="1:2" x14ac:dyDescent="0.2">
      <c r="A2928" t="s">
        <v>152</v>
      </c>
      <c r="B2928">
        <v>82</v>
      </c>
    </row>
    <row r="2929" spans="1:2" x14ac:dyDescent="0.2">
      <c r="A2929" t="s">
        <v>152</v>
      </c>
      <c r="B2929">
        <v>24</v>
      </c>
    </row>
    <row r="2930" spans="1:2" x14ac:dyDescent="0.2">
      <c r="A2930" t="s">
        <v>152</v>
      </c>
      <c r="B2930">
        <v>80</v>
      </c>
    </row>
    <row r="2931" spans="1:2" x14ac:dyDescent="0.2">
      <c r="A2931" t="s">
        <v>152</v>
      </c>
      <c r="B2931">
        <v>53</v>
      </c>
    </row>
    <row r="2932" spans="1:2" x14ac:dyDescent="0.2">
      <c r="A2932" t="s">
        <v>152</v>
      </c>
      <c r="B2932">
        <v>50</v>
      </c>
    </row>
    <row r="2933" spans="1:2" x14ac:dyDescent="0.2">
      <c r="A2933" t="s">
        <v>152</v>
      </c>
      <c r="B2933">
        <v>31</v>
      </c>
    </row>
    <row r="2934" spans="1:2" x14ac:dyDescent="0.2">
      <c r="A2934" t="s">
        <v>152</v>
      </c>
      <c r="B2934">
        <v>88</v>
      </c>
    </row>
    <row r="2935" spans="1:2" x14ac:dyDescent="0.2">
      <c r="A2935" t="s">
        <v>152</v>
      </c>
      <c r="B2935">
        <v>52</v>
      </c>
    </row>
    <row r="2936" spans="1:2" x14ac:dyDescent="0.2">
      <c r="A2936" t="s">
        <v>152</v>
      </c>
      <c r="B2936">
        <v>22</v>
      </c>
    </row>
    <row r="2937" spans="1:2" x14ac:dyDescent="0.2">
      <c r="A2937" t="s">
        <v>152</v>
      </c>
      <c r="B2937">
        <v>27</v>
      </c>
    </row>
    <row r="2938" spans="1:2" x14ac:dyDescent="0.2">
      <c r="A2938" t="s">
        <v>152</v>
      </c>
      <c r="B2938">
        <v>34</v>
      </c>
    </row>
    <row r="2939" spans="1:2" x14ac:dyDescent="0.2">
      <c r="A2939" t="s">
        <v>152</v>
      </c>
      <c r="B2939">
        <v>39</v>
      </c>
    </row>
    <row r="2940" spans="1:2" x14ac:dyDescent="0.2">
      <c r="A2940" t="s">
        <v>152</v>
      </c>
      <c r="B2940">
        <v>53</v>
      </c>
    </row>
    <row r="2941" spans="1:2" x14ac:dyDescent="0.2">
      <c r="A2941" t="s">
        <v>152</v>
      </c>
      <c r="B2941">
        <v>46</v>
      </c>
    </row>
    <row r="2942" spans="1:2" x14ac:dyDescent="0.2">
      <c r="A2942" t="s">
        <v>152</v>
      </c>
      <c r="B2942">
        <v>85</v>
      </c>
    </row>
    <row r="2943" spans="1:2" x14ac:dyDescent="0.2">
      <c r="A2943" t="s">
        <v>152</v>
      </c>
      <c r="B2943">
        <v>86</v>
      </c>
    </row>
    <row r="2944" spans="1:2" x14ac:dyDescent="0.2">
      <c r="A2944" t="s">
        <v>152</v>
      </c>
      <c r="B2944">
        <v>63</v>
      </c>
    </row>
    <row r="2945" spans="1:2" x14ac:dyDescent="0.2">
      <c r="A2945" t="s">
        <v>152</v>
      </c>
      <c r="B2945">
        <v>44</v>
      </c>
    </row>
    <row r="2946" spans="1:2" x14ac:dyDescent="0.2">
      <c r="A2946" t="s">
        <v>152</v>
      </c>
      <c r="B2946">
        <v>95</v>
      </c>
    </row>
    <row r="2947" spans="1:2" x14ac:dyDescent="0.2">
      <c r="A2947" t="s">
        <v>152</v>
      </c>
      <c r="B2947">
        <v>49</v>
      </c>
    </row>
    <row r="2948" spans="1:2" x14ac:dyDescent="0.2">
      <c r="A2948" t="s">
        <v>152</v>
      </c>
      <c r="B2948">
        <v>77</v>
      </c>
    </row>
    <row r="2949" spans="1:2" x14ac:dyDescent="0.2">
      <c r="A2949" t="s">
        <v>152</v>
      </c>
      <c r="B2949">
        <v>63</v>
      </c>
    </row>
    <row r="2950" spans="1:2" x14ac:dyDescent="0.2">
      <c r="A2950" t="s">
        <v>152</v>
      </c>
      <c r="B2950">
        <v>83</v>
      </c>
    </row>
    <row r="2951" spans="1:2" x14ac:dyDescent="0.2">
      <c r="A2951" t="s">
        <v>152</v>
      </c>
      <c r="B2951">
        <v>93</v>
      </c>
    </row>
    <row r="2952" spans="1:2" x14ac:dyDescent="0.2">
      <c r="A2952" t="s">
        <v>152</v>
      </c>
      <c r="B2952">
        <v>91</v>
      </c>
    </row>
    <row r="2953" spans="1:2" x14ac:dyDescent="0.2">
      <c r="A2953" t="s">
        <v>152</v>
      </c>
      <c r="B2953">
        <v>99</v>
      </c>
    </row>
    <row r="2954" spans="1:2" x14ac:dyDescent="0.2">
      <c r="A2954" t="s">
        <v>152</v>
      </c>
      <c r="B2954">
        <v>24</v>
      </c>
    </row>
    <row r="2955" spans="1:2" x14ac:dyDescent="0.2">
      <c r="A2955" t="s">
        <v>152</v>
      </c>
      <c r="B2955">
        <v>82</v>
      </c>
    </row>
    <row r="2956" spans="1:2" x14ac:dyDescent="0.2">
      <c r="A2956" t="s">
        <v>152</v>
      </c>
      <c r="B2956">
        <v>28</v>
      </c>
    </row>
    <row r="2957" spans="1:2" x14ac:dyDescent="0.2">
      <c r="A2957" t="s">
        <v>152</v>
      </c>
      <c r="B2957">
        <v>67</v>
      </c>
    </row>
    <row r="2958" spans="1:2" x14ac:dyDescent="0.2">
      <c r="A2958" t="s">
        <v>152</v>
      </c>
      <c r="B2958">
        <v>88</v>
      </c>
    </row>
    <row r="2959" spans="1:2" x14ac:dyDescent="0.2">
      <c r="A2959" t="s">
        <v>152</v>
      </c>
      <c r="B2959">
        <v>70</v>
      </c>
    </row>
    <row r="2960" spans="1:2" x14ac:dyDescent="0.2">
      <c r="A2960" t="s">
        <v>152</v>
      </c>
      <c r="B2960">
        <v>100</v>
      </c>
    </row>
    <row r="2961" spans="1:2" x14ac:dyDescent="0.2">
      <c r="A2961" t="s">
        <v>152</v>
      </c>
      <c r="B2961">
        <v>28</v>
      </c>
    </row>
    <row r="2962" spans="1:2" x14ac:dyDescent="0.2">
      <c r="A2962" t="s">
        <v>152</v>
      </c>
      <c r="B2962">
        <v>48</v>
      </c>
    </row>
    <row r="2963" spans="1:2" x14ac:dyDescent="0.2">
      <c r="A2963" t="s">
        <v>152</v>
      </c>
      <c r="B2963">
        <v>43</v>
      </c>
    </row>
    <row r="2964" spans="1:2" x14ac:dyDescent="0.2">
      <c r="A2964" t="s">
        <v>152</v>
      </c>
      <c r="B2964">
        <v>40</v>
      </c>
    </row>
    <row r="2965" spans="1:2" x14ac:dyDescent="0.2">
      <c r="A2965" t="s">
        <v>152</v>
      </c>
      <c r="B2965">
        <v>97</v>
      </c>
    </row>
    <row r="2966" spans="1:2" x14ac:dyDescent="0.2">
      <c r="A2966" t="s">
        <v>152</v>
      </c>
      <c r="B2966">
        <v>25</v>
      </c>
    </row>
    <row r="2967" spans="1:2" x14ac:dyDescent="0.2">
      <c r="A2967" t="s">
        <v>152</v>
      </c>
      <c r="B2967">
        <v>45</v>
      </c>
    </row>
    <row r="2968" spans="1:2" x14ac:dyDescent="0.2">
      <c r="A2968" t="s">
        <v>152</v>
      </c>
      <c r="B2968">
        <v>49</v>
      </c>
    </row>
    <row r="2969" spans="1:2" x14ac:dyDescent="0.2">
      <c r="A2969" t="s">
        <v>152</v>
      </c>
      <c r="B2969">
        <v>36</v>
      </c>
    </row>
    <row r="2970" spans="1:2" x14ac:dyDescent="0.2">
      <c r="A2970" t="s">
        <v>152</v>
      </c>
      <c r="B2970">
        <v>48</v>
      </c>
    </row>
    <row r="2971" spans="1:2" x14ac:dyDescent="0.2">
      <c r="A2971" t="s">
        <v>152</v>
      </c>
      <c r="B2971">
        <v>62</v>
      </c>
    </row>
    <row r="2972" spans="1:2" x14ac:dyDescent="0.2">
      <c r="A2972" t="s">
        <v>152</v>
      </c>
      <c r="B2972">
        <v>74</v>
      </c>
    </row>
    <row r="2973" spans="1:2" x14ac:dyDescent="0.2">
      <c r="A2973" t="s">
        <v>152</v>
      </c>
      <c r="B2973">
        <v>100</v>
      </c>
    </row>
    <row r="2974" spans="1:2" x14ac:dyDescent="0.2">
      <c r="A2974" t="s">
        <v>152</v>
      </c>
      <c r="B2974">
        <v>39</v>
      </c>
    </row>
    <row r="2975" spans="1:2" x14ac:dyDescent="0.2">
      <c r="A2975" t="s">
        <v>152</v>
      </c>
      <c r="B2975">
        <v>65</v>
      </c>
    </row>
    <row r="2976" spans="1:2" x14ac:dyDescent="0.2">
      <c r="A2976" t="s">
        <v>152</v>
      </c>
      <c r="B2976">
        <v>99</v>
      </c>
    </row>
    <row r="2977" spans="1:2" x14ac:dyDescent="0.2">
      <c r="A2977" t="s">
        <v>152</v>
      </c>
      <c r="B2977">
        <v>68</v>
      </c>
    </row>
    <row r="2978" spans="1:2" x14ac:dyDescent="0.2">
      <c r="A2978" t="s">
        <v>152</v>
      </c>
      <c r="B2978">
        <v>97</v>
      </c>
    </row>
    <row r="2979" spans="1:2" x14ac:dyDescent="0.2">
      <c r="A2979" t="s">
        <v>152</v>
      </c>
      <c r="B2979">
        <v>47</v>
      </c>
    </row>
    <row r="2980" spans="1:2" x14ac:dyDescent="0.2">
      <c r="A2980" t="s">
        <v>152</v>
      </c>
      <c r="B2980">
        <v>56</v>
      </c>
    </row>
    <row r="2981" spans="1:2" x14ac:dyDescent="0.2">
      <c r="A2981" t="s">
        <v>152</v>
      </c>
      <c r="B2981">
        <v>91</v>
      </c>
    </row>
    <row r="2982" spans="1:2" x14ac:dyDescent="0.2">
      <c r="A2982" t="s">
        <v>152</v>
      </c>
      <c r="B2982">
        <v>93</v>
      </c>
    </row>
    <row r="2983" spans="1:2" x14ac:dyDescent="0.2">
      <c r="A2983" t="s">
        <v>152</v>
      </c>
      <c r="B2983">
        <v>36</v>
      </c>
    </row>
    <row r="2984" spans="1:2" x14ac:dyDescent="0.2">
      <c r="A2984" t="s">
        <v>152</v>
      </c>
      <c r="B2984">
        <v>45</v>
      </c>
    </row>
    <row r="2985" spans="1:2" x14ac:dyDescent="0.2">
      <c r="A2985" t="s">
        <v>152</v>
      </c>
      <c r="B2985">
        <v>44</v>
      </c>
    </row>
    <row r="2986" spans="1:2" x14ac:dyDescent="0.2">
      <c r="A2986" t="s">
        <v>152</v>
      </c>
      <c r="B2986">
        <v>32</v>
      </c>
    </row>
    <row r="2987" spans="1:2" x14ac:dyDescent="0.2">
      <c r="A2987" t="s">
        <v>152</v>
      </c>
      <c r="B2987">
        <v>36</v>
      </c>
    </row>
    <row r="2988" spans="1:2" x14ac:dyDescent="0.2">
      <c r="A2988" t="s">
        <v>152</v>
      </c>
      <c r="B2988">
        <v>85</v>
      </c>
    </row>
    <row r="2989" spans="1:2" x14ac:dyDescent="0.2">
      <c r="A2989" t="s">
        <v>152</v>
      </c>
      <c r="B2989">
        <v>36</v>
      </c>
    </row>
    <row r="2990" spans="1:2" x14ac:dyDescent="0.2">
      <c r="A2990" t="s">
        <v>152</v>
      </c>
      <c r="B2990">
        <v>55</v>
      </c>
    </row>
    <row r="2991" spans="1:2" x14ac:dyDescent="0.2">
      <c r="A2991" t="s">
        <v>152</v>
      </c>
      <c r="B2991">
        <v>20</v>
      </c>
    </row>
    <row r="2992" spans="1:2" x14ac:dyDescent="0.2">
      <c r="A2992" t="s">
        <v>152</v>
      </c>
      <c r="B2992">
        <v>91</v>
      </c>
    </row>
    <row r="2993" spans="1:2" x14ac:dyDescent="0.2">
      <c r="A2993" t="s">
        <v>152</v>
      </c>
      <c r="B2993">
        <v>71</v>
      </c>
    </row>
    <row r="2994" spans="1:2" x14ac:dyDescent="0.2">
      <c r="A2994" t="s">
        <v>152</v>
      </c>
      <c r="B2994">
        <v>64</v>
      </c>
    </row>
    <row r="2995" spans="1:2" x14ac:dyDescent="0.2">
      <c r="A2995" t="s">
        <v>152</v>
      </c>
      <c r="B2995">
        <v>21</v>
      </c>
    </row>
    <row r="2996" spans="1:2" x14ac:dyDescent="0.2">
      <c r="A2996" t="s">
        <v>152</v>
      </c>
      <c r="B2996">
        <v>100</v>
      </c>
    </row>
    <row r="2997" spans="1:2" x14ac:dyDescent="0.2">
      <c r="A2997" t="s">
        <v>152</v>
      </c>
      <c r="B2997">
        <v>96</v>
      </c>
    </row>
    <row r="2998" spans="1:2" x14ac:dyDescent="0.2">
      <c r="A2998" t="s">
        <v>152</v>
      </c>
      <c r="B2998">
        <v>91</v>
      </c>
    </row>
    <row r="2999" spans="1:2" x14ac:dyDescent="0.2">
      <c r="A2999" t="s">
        <v>152</v>
      </c>
      <c r="B2999">
        <v>40</v>
      </c>
    </row>
    <row r="3000" spans="1:2" x14ac:dyDescent="0.2">
      <c r="A3000" t="s">
        <v>152</v>
      </c>
      <c r="B3000">
        <v>53</v>
      </c>
    </row>
    <row r="3001" spans="1:2" x14ac:dyDescent="0.2">
      <c r="A3001" t="s">
        <v>152</v>
      </c>
      <c r="B3001">
        <v>48</v>
      </c>
    </row>
    <row r="3002" spans="1:2" x14ac:dyDescent="0.2">
      <c r="A3002" t="s">
        <v>152</v>
      </c>
      <c r="B3002">
        <v>70</v>
      </c>
    </row>
    <row r="3003" spans="1:2" x14ac:dyDescent="0.2">
      <c r="A3003" t="s">
        <v>152</v>
      </c>
      <c r="B3003">
        <v>29</v>
      </c>
    </row>
    <row r="3004" spans="1:2" x14ac:dyDescent="0.2">
      <c r="A3004" t="s">
        <v>152</v>
      </c>
      <c r="B3004">
        <v>29</v>
      </c>
    </row>
    <row r="3005" spans="1:2" x14ac:dyDescent="0.2">
      <c r="A3005" t="s">
        <v>152</v>
      </c>
      <c r="B3005">
        <v>53</v>
      </c>
    </row>
    <row r="3006" spans="1:2" x14ac:dyDescent="0.2">
      <c r="A3006" t="s">
        <v>152</v>
      </c>
      <c r="B3006">
        <v>79</v>
      </c>
    </row>
    <row r="3007" spans="1:2" x14ac:dyDescent="0.2">
      <c r="A3007" t="s">
        <v>152</v>
      </c>
      <c r="B3007">
        <v>65</v>
      </c>
    </row>
    <row r="3008" spans="1:2" x14ac:dyDescent="0.2">
      <c r="A3008" t="s">
        <v>152</v>
      </c>
      <c r="B3008">
        <v>99</v>
      </c>
    </row>
    <row r="3009" spans="1:2" x14ac:dyDescent="0.2">
      <c r="A3009" t="s">
        <v>152</v>
      </c>
      <c r="B3009">
        <v>60</v>
      </c>
    </row>
    <row r="3010" spans="1:2" x14ac:dyDescent="0.2">
      <c r="A3010" t="s">
        <v>152</v>
      </c>
      <c r="B3010">
        <v>86</v>
      </c>
    </row>
    <row r="3011" spans="1:2" x14ac:dyDescent="0.2">
      <c r="A3011" t="s">
        <v>152</v>
      </c>
      <c r="B3011">
        <v>73</v>
      </c>
    </row>
    <row r="3012" spans="1:2" x14ac:dyDescent="0.2">
      <c r="A3012" t="s">
        <v>152</v>
      </c>
      <c r="B3012">
        <v>45</v>
      </c>
    </row>
    <row r="3013" spans="1:2" x14ac:dyDescent="0.2">
      <c r="A3013" t="s">
        <v>152</v>
      </c>
      <c r="B3013">
        <v>70</v>
      </c>
    </row>
    <row r="3014" spans="1:2" x14ac:dyDescent="0.2">
      <c r="A3014" t="s">
        <v>152</v>
      </c>
      <c r="B3014">
        <v>65</v>
      </c>
    </row>
    <row r="3015" spans="1:2" x14ac:dyDescent="0.2">
      <c r="A3015" t="s">
        <v>152</v>
      </c>
      <c r="B3015">
        <v>55</v>
      </c>
    </row>
    <row r="3016" spans="1:2" x14ac:dyDescent="0.2">
      <c r="A3016" t="s">
        <v>152</v>
      </c>
      <c r="B3016">
        <v>65</v>
      </c>
    </row>
    <row r="3017" spans="1:2" x14ac:dyDescent="0.2">
      <c r="A3017" t="s">
        <v>152</v>
      </c>
      <c r="B3017">
        <v>21</v>
      </c>
    </row>
    <row r="3018" spans="1:2" x14ac:dyDescent="0.2">
      <c r="A3018" t="s">
        <v>152</v>
      </c>
      <c r="B3018">
        <v>26</v>
      </c>
    </row>
    <row r="3019" spans="1:2" x14ac:dyDescent="0.2">
      <c r="A3019" t="s">
        <v>152</v>
      </c>
      <c r="B3019">
        <v>71</v>
      </c>
    </row>
    <row r="3020" spans="1:2" x14ac:dyDescent="0.2">
      <c r="A3020" t="s">
        <v>152</v>
      </c>
      <c r="B3020">
        <v>41</v>
      </c>
    </row>
    <row r="3021" spans="1:2" x14ac:dyDescent="0.2">
      <c r="A3021" t="s">
        <v>152</v>
      </c>
      <c r="B3021">
        <v>44</v>
      </c>
    </row>
    <row r="3022" spans="1:2" x14ac:dyDescent="0.2">
      <c r="A3022" t="s">
        <v>152</v>
      </c>
      <c r="B3022">
        <v>81</v>
      </c>
    </row>
    <row r="3023" spans="1:2" x14ac:dyDescent="0.2">
      <c r="A3023" t="s">
        <v>152</v>
      </c>
      <c r="B3023">
        <v>77</v>
      </c>
    </row>
    <row r="3024" spans="1:2" x14ac:dyDescent="0.2">
      <c r="A3024" t="s">
        <v>152</v>
      </c>
      <c r="B3024">
        <v>26</v>
      </c>
    </row>
    <row r="3025" spans="1:2" x14ac:dyDescent="0.2">
      <c r="A3025" t="s">
        <v>152</v>
      </c>
      <c r="B3025">
        <v>31</v>
      </c>
    </row>
    <row r="3026" spans="1:2" x14ac:dyDescent="0.2">
      <c r="A3026" t="s">
        <v>152</v>
      </c>
      <c r="B3026">
        <v>82</v>
      </c>
    </row>
    <row r="3027" spans="1:2" x14ac:dyDescent="0.2">
      <c r="A3027" t="s">
        <v>152</v>
      </c>
      <c r="B3027">
        <v>60</v>
      </c>
    </row>
    <row r="3028" spans="1:2" x14ac:dyDescent="0.2">
      <c r="A3028" t="s">
        <v>152</v>
      </c>
      <c r="B3028">
        <v>70</v>
      </c>
    </row>
    <row r="3029" spans="1:2" x14ac:dyDescent="0.2">
      <c r="A3029" t="s">
        <v>152</v>
      </c>
      <c r="B3029">
        <v>26</v>
      </c>
    </row>
    <row r="3030" spans="1:2" x14ac:dyDescent="0.2">
      <c r="A3030" t="s">
        <v>152</v>
      </c>
      <c r="B3030">
        <v>100</v>
      </c>
    </row>
    <row r="3031" spans="1:2" x14ac:dyDescent="0.2">
      <c r="A3031" t="s">
        <v>152</v>
      </c>
      <c r="B3031">
        <v>82</v>
      </c>
    </row>
    <row r="3032" spans="1:2" x14ac:dyDescent="0.2">
      <c r="A3032" t="s">
        <v>152</v>
      </c>
      <c r="B3032">
        <v>24</v>
      </c>
    </row>
    <row r="3033" spans="1:2" x14ac:dyDescent="0.2">
      <c r="A3033" t="s">
        <v>152</v>
      </c>
      <c r="B3033">
        <v>74</v>
      </c>
    </row>
    <row r="3034" spans="1:2" x14ac:dyDescent="0.2">
      <c r="A3034" t="s">
        <v>152</v>
      </c>
      <c r="B3034">
        <v>58</v>
      </c>
    </row>
    <row r="3035" spans="1:2" x14ac:dyDescent="0.2">
      <c r="A3035" t="s">
        <v>152</v>
      </c>
      <c r="B3035">
        <v>56</v>
      </c>
    </row>
    <row r="3036" spans="1:2" x14ac:dyDescent="0.2">
      <c r="A3036" t="s">
        <v>152</v>
      </c>
      <c r="B3036">
        <v>37</v>
      </c>
    </row>
    <row r="3037" spans="1:2" x14ac:dyDescent="0.2">
      <c r="A3037" t="s">
        <v>152</v>
      </c>
      <c r="B3037">
        <v>64</v>
      </c>
    </row>
    <row r="3038" spans="1:2" x14ac:dyDescent="0.2">
      <c r="A3038" t="s">
        <v>152</v>
      </c>
      <c r="B3038">
        <v>58</v>
      </c>
    </row>
    <row r="3039" spans="1:2" x14ac:dyDescent="0.2">
      <c r="A3039" t="s">
        <v>152</v>
      </c>
      <c r="B3039">
        <v>44</v>
      </c>
    </row>
    <row r="3040" spans="1:2" x14ac:dyDescent="0.2">
      <c r="A3040" t="s">
        <v>152</v>
      </c>
      <c r="B3040">
        <v>39</v>
      </c>
    </row>
    <row r="3041" spans="1:2" x14ac:dyDescent="0.2">
      <c r="A3041" t="s">
        <v>152</v>
      </c>
      <c r="B3041">
        <v>48</v>
      </c>
    </row>
    <row r="3042" spans="1:2" x14ac:dyDescent="0.2">
      <c r="A3042" t="s">
        <v>152</v>
      </c>
      <c r="B3042">
        <v>32</v>
      </c>
    </row>
    <row r="3043" spans="1:2" x14ac:dyDescent="0.2">
      <c r="A3043" t="s">
        <v>152</v>
      </c>
      <c r="B3043">
        <v>79</v>
      </c>
    </row>
    <row r="3044" spans="1:2" x14ac:dyDescent="0.2">
      <c r="A3044" t="s">
        <v>152</v>
      </c>
      <c r="B3044">
        <v>27</v>
      </c>
    </row>
    <row r="3045" spans="1:2" x14ac:dyDescent="0.2">
      <c r="A3045" t="s">
        <v>152</v>
      </c>
      <c r="B3045">
        <v>98</v>
      </c>
    </row>
    <row r="3046" spans="1:2" x14ac:dyDescent="0.2">
      <c r="A3046" t="s">
        <v>152</v>
      </c>
      <c r="B3046">
        <v>67</v>
      </c>
    </row>
    <row r="3047" spans="1:2" x14ac:dyDescent="0.2">
      <c r="A3047" t="s">
        <v>152</v>
      </c>
      <c r="B3047">
        <v>37</v>
      </c>
    </row>
    <row r="3048" spans="1:2" x14ac:dyDescent="0.2">
      <c r="A3048" t="s">
        <v>152</v>
      </c>
      <c r="B3048">
        <v>49</v>
      </c>
    </row>
    <row r="3049" spans="1:2" x14ac:dyDescent="0.2">
      <c r="A3049" t="s">
        <v>152</v>
      </c>
      <c r="B3049">
        <v>74</v>
      </c>
    </row>
    <row r="3050" spans="1:2" x14ac:dyDescent="0.2">
      <c r="A3050" t="s">
        <v>152</v>
      </c>
      <c r="B3050">
        <v>93</v>
      </c>
    </row>
    <row r="3051" spans="1:2" x14ac:dyDescent="0.2">
      <c r="A3051" t="s">
        <v>152</v>
      </c>
      <c r="B3051">
        <v>60</v>
      </c>
    </row>
    <row r="3052" spans="1:2" x14ac:dyDescent="0.2">
      <c r="A3052" t="s">
        <v>152</v>
      </c>
      <c r="B3052">
        <v>76</v>
      </c>
    </row>
    <row r="3053" spans="1:2" x14ac:dyDescent="0.2">
      <c r="A3053" t="s">
        <v>152</v>
      </c>
      <c r="B3053">
        <v>64</v>
      </c>
    </row>
    <row r="3054" spans="1:2" x14ac:dyDescent="0.2">
      <c r="A3054" t="s">
        <v>152</v>
      </c>
      <c r="B3054">
        <v>38</v>
      </c>
    </row>
    <row r="3055" spans="1:2" x14ac:dyDescent="0.2">
      <c r="A3055" t="s">
        <v>152</v>
      </c>
      <c r="B3055">
        <v>91</v>
      </c>
    </row>
    <row r="3056" spans="1:2" x14ac:dyDescent="0.2">
      <c r="A3056" t="s">
        <v>152</v>
      </c>
      <c r="B3056">
        <v>70</v>
      </c>
    </row>
    <row r="3057" spans="1:2" x14ac:dyDescent="0.2">
      <c r="A3057" t="s">
        <v>152</v>
      </c>
      <c r="B3057">
        <v>22</v>
      </c>
    </row>
    <row r="3058" spans="1:2" x14ac:dyDescent="0.2">
      <c r="A3058" t="s">
        <v>152</v>
      </c>
      <c r="B3058">
        <v>59</v>
      </c>
    </row>
    <row r="3059" spans="1:2" x14ac:dyDescent="0.2">
      <c r="A3059" t="s">
        <v>152</v>
      </c>
      <c r="B3059">
        <v>22</v>
      </c>
    </row>
    <row r="3060" spans="1:2" x14ac:dyDescent="0.2">
      <c r="A3060" t="s">
        <v>152</v>
      </c>
      <c r="B3060">
        <v>74</v>
      </c>
    </row>
    <row r="3061" spans="1:2" x14ac:dyDescent="0.2">
      <c r="A3061" t="s">
        <v>152</v>
      </c>
      <c r="B3061">
        <v>71</v>
      </c>
    </row>
    <row r="3062" spans="1:2" x14ac:dyDescent="0.2">
      <c r="A3062" t="s">
        <v>152</v>
      </c>
      <c r="B3062">
        <v>80</v>
      </c>
    </row>
    <row r="3063" spans="1:2" x14ac:dyDescent="0.2">
      <c r="A3063" t="s">
        <v>152</v>
      </c>
      <c r="B3063">
        <v>59</v>
      </c>
    </row>
    <row r="3064" spans="1:2" x14ac:dyDescent="0.2">
      <c r="A3064" t="s">
        <v>152</v>
      </c>
      <c r="B3064">
        <v>96</v>
      </c>
    </row>
    <row r="3065" spans="1:2" x14ac:dyDescent="0.2">
      <c r="A3065" t="s">
        <v>152</v>
      </c>
      <c r="B3065">
        <v>43</v>
      </c>
    </row>
    <row r="3066" spans="1:2" x14ac:dyDescent="0.2">
      <c r="A3066" t="s">
        <v>152</v>
      </c>
      <c r="B3066">
        <v>76</v>
      </c>
    </row>
    <row r="3067" spans="1:2" x14ac:dyDescent="0.2">
      <c r="A3067" t="s">
        <v>152</v>
      </c>
      <c r="B3067">
        <v>59</v>
      </c>
    </row>
    <row r="3068" spans="1:2" x14ac:dyDescent="0.2">
      <c r="A3068" t="s">
        <v>152</v>
      </c>
      <c r="B3068">
        <v>48</v>
      </c>
    </row>
    <row r="3069" spans="1:2" x14ac:dyDescent="0.2">
      <c r="A3069" t="s">
        <v>152</v>
      </c>
      <c r="B3069">
        <v>22</v>
      </c>
    </row>
    <row r="3070" spans="1:2" x14ac:dyDescent="0.2">
      <c r="A3070" t="s">
        <v>152</v>
      </c>
      <c r="B3070">
        <v>40</v>
      </c>
    </row>
    <row r="3071" spans="1:2" x14ac:dyDescent="0.2">
      <c r="A3071" t="s">
        <v>152</v>
      </c>
      <c r="B3071">
        <v>73</v>
      </c>
    </row>
    <row r="3072" spans="1:2" x14ac:dyDescent="0.2">
      <c r="A3072" t="s">
        <v>152</v>
      </c>
      <c r="B3072">
        <v>26</v>
      </c>
    </row>
    <row r="3073" spans="1:2" x14ac:dyDescent="0.2">
      <c r="A3073" t="s">
        <v>152</v>
      </c>
      <c r="B3073">
        <v>41</v>
      </c>
    </row>
    <row r="3074" spans="1:2" x14ac:dyDescent="0.2">
      <c r="A3074" t="s">
        <v>152</v>
      </c>
      <c r="B3074">
        <v>98</v>
      </c>
    </row>
    <row r="3075" spans="1:2" x14ac:dyDescent="0.2">
      <c r="A3075" t="s">
        <v>152</v>
      </c>
      <c r="B3075">
        <v>63</v>
      </c>
    </row>
    <row r="3076" spans="1:2" x14ac:dyDescent="0.2">
      <c r="A3076" t="s">
        <v>152</v>
      </c>
      <c r="B3076">
        <v>55</v>
      </c>
    </row>
    <row r="3077" spans="1:2" x14ac:dyDescent="0.2">
      <c r="A3077" t="s">
        <v>152</v>
      </c>
      <c r="B3077">
        <v>90</v>
      </c>
    </row>
    <row r="3078" spans="1:2" x14ac:dyDescent="0.2">
      <c r="A3078" t="s">
        <v>152</v>
      </c>
      <c r="B3078">
        <v>46</v>
      </c>
    </row>
    <row r="3079" spans="1:2" x14ac:dyDescent="0.2">
      <c r="A3079" t="s">
        <v>152</v>
      </c>
      <c r="B3079">
        <v>88</v>
      </c>
    </row>
    <row r="3080" spans="1:2" x14ac:dyDescent="0.2">
      <c r="A3080" t="s">
        <v>152</v>
      </c>
      <c r="B3080">
        <v>95</v>
      </c>
    </row>
    <row r="3081" spans="1:2" x14ac:dyDescent="0.2">
      <c r="A3081" t="s">
        <v>152</v>
      </c>
      <c r="B3081">
        <v>31</v>
      </c>
    </row>
    <row r="3082" spans="1:2" x14ac:dyDescent="0.2">
      <c r="A3082" t="s">
        <v>152</v>
      </c>
      <c r="B3082">
        <v>42</v>
      </c>
    </row>
    <row r="3083" spans="1:2" x14ac:dyDescent="0.2">
      <c r="A3083" t="s">
        <v>152</v>
      </c>
      <c r="B3083">
        <v>44</v>
      </c>
    </row>
    <row r="3084" spans="1:2" x14ac:dyDescent="0.2">
      <c r="A3084" t="s">
        <v>152</v>
      </c>
      <c r="B3084">
        <v>99</v>
      </c>
    </row>
    <row r="3085" spans="1:2" x14ac:dyDescent="0.2">
      <c r="A3085" t="s">
        <v>152</v>
      </c>
      <c r="B3085">
        <v>20</v>
      </c>
    </row>
    <row r="3086" spans="1:2" x14ac:dyDescent="0.2">
      <c r="A3086" t="s">
        <v>152</v>
      </c>
      <c r="B3086">
        <v>37</v>
      </c>
    </row>
    <row r="3087" spans="1:2" x14ac:dyDescent="0.2">
      <c r="A3087" t="s">
        <v>152</v>
      </c>
      <c r="B3087">
        <v>50</v>
      </c>
    </row>
    <row r="3088" spans="1:2" x14ac:dyDescent="0.2">
      <c r="A3088" t="s">
        <v>152</v>
      </c>
      <c r="B3088">
        <v>73</v>
      </c>
    </row>
    <row r="3089" spans="1:2" x14ac:dyDescent="0.2">
      <c r="A3089" t="s">
        <v>152</v>
      </c>
      <c r="B3089">
        <v>84</v>
      </c>
    </row>
    <row r="3090" spans="1:2" x14ac:dyDescent="0.2">
      <c r="A3090" t="s">
        <v>152</v>
      </c>
      <c r="B3090">
        <v>64</v>
      </c>
    </row>
    <row r="3091" spans="1:2" x14ac:dyDescent="0.2">
      <c r="A3091" t="s">
        <v>152</v>
      </c>
      <c r="B3091">
        <v>21</v>
      </c>
    </row>
    <row r="3092" spans="1:2" x14ac:dyDescent="0.2">
      <c r="A3092" t="s">
        <v>152</v>
      </c>
      <c r="B3092">
        <v>36</v>
      </c>
    </row>
    <row r="3093" spans="1:2" x14ac:dyDescent="0.2">
      <c r="A3093" t="s">
        <v>152</v>
      </c>
      <c r="B3093">
        <v>81</v>
      </c>
    </row>
    <row r="3094" spans="1:2" x14ac:dyDescent="0.2">
      <c r="A3094" t="s">
        <v>152</v>
      </c>
      <c r="B3094">
        <v>54</v>
      </c>
    </row>
    <row r="3095" spans="1:2" x14ac:dyDescent="0.2">
      <c r="A3095" t="s">
        <v>152</v>
      </c>
      <c r="B3095">
        <v>63</v>
      </c>
    </row>
    <row r="3096" spans="1:2" x14ac:dyDescent="0.2">
      <c r="A3096" t="s">
        <v>152</v>
      </c>
      <c r="B3096">
        <v>59</v>
      </c>
    </row>
    <row r="3097" spans="1:2" x14ac:dyDescent="0.2">
      <c r="A3097" t="s">
        <v>152</v>
      </c>
      <c r="B3097">
        <v>53</v>
      </c>
    </row>
    <row r="3098" spans="1:2" x14ac:dyDescent="0.2">
      <c r="A3098" t="s">
        <v>152</v>
      </c>
      <c r="B3098">
        <v>63</v>
      </c>
    </row>
    <row r="3099" spans="1:2" x14ac:dyDescent="0.2">
      <c r="A3099" t="s">
        <v>152</v>
      </c>
      <c r="B3099">
        <v>33</v>
      </c>
    </row>
    <row r="3100" spans="1:2" x14ac:dyDescent="0.2">
      <c r="A3100" t="s">
        <v>152</v>
      </c>
      <c r="B3100">
        <v>64</v>
      </c>
    </row>
    <row r="3101" spans="1:2" x14ac:dyDescent="0.2">
      <c r="A3101" t="s">
        <v>152</v>
      </c>
      <c r="B3101">
        <v>98</v>
      </c>
    </row>
    <row r="3102" spans="1:2" x14ac:dyDescent="0.2">
      <c r="A3102" t="s">
        <v>152</v>
      </c>
      <c r="B3102">
        <v>85</v>
      </c>
    </row>
    <row r="3103" spans="1:2" x14ac:dyDescent="0.2">
      <c r="A3103" t="s">
        <v>152</v>
      </c>
      <c r="B3103">
        <v>82</v>
      </c>
    </row>
    <row r="3104" spans="1:2" x14ac:dyDescent="0.2">
      <c r="A3104" t="s">
        <v>152</v>
      </c>
      <c r="B3104">
        <v>85</v>
      </c>
    </row>
    <row r="3105" spans="1:2" x14ac:dyDescent="0.2">
      <c r="A3105" t="s">
        <v>152</v>
      </c>
      <c r="B3105">
        <v>37</v>
      </c>
    </row>
    <row r="3106" spans="1:2" x14ac:dyDescent="0.2">
      <c r="A3106" t="s">
        <v>152</v>
      </c>
      <c r="B3106">
        <v>56</v>
      </c>
    </row>
    <row r="3107" spans="1:2" x14ac:dyDescent="0.2">
      <c r="A3107" t="s">
        <v>152</v>
      </c>
      <c r="B3107">
        <v>33</v>
      </c>
    </row>
    <row r="3108" spans="1:2" x14ac:dyDescent="0.2">
      <c r="A3108" t="s">
        <v>152</v>
      </c>
      <c r="B3108">
        <v>57</v>
      </c>
    </row>
    <row r="3109" spans="1:2" x14ac:dyDescent="0.2">
      <c r="A3109" t="s">
        <v>152</v>
      </c>
      <c r="B3109">
        <v>31</v>
      </c>
    </row>
    <row r="3110" spans="1:2" x14ac:dyDescent="0.2">
      <c r="A3110" t="s">
        <v>152</v>
      </c>
      <c r="B3110">
        <v>69</v>
      </c>
    </row>
    <row r="3111" spans="1:2" x14ac:dyDescent="0.2">
      <c r="A3111" t="s">
        <v>152</v>
      </c>
      <c r="B3111">
        <v>92</v>
      </c>
    </row>
    <row r="3112" spans="1:2" x14ac:dyDescent="0.2">
      <c r="A3112" t="s">
        <v>152</v>
      </c>
      <c r="B3112">
        <v>46</v>
      </c>
    </row>
    <row r="3113" spans="1:2" x14ac:dyDescent="0.2">
      <c r="A3113" t="s">
        <v>152</v>
      </c>
      <c r="B3113">
        <v>81</v>
      </c>
    </row>
    <row r="3114" spans="1:2" x14ac:dyDescent="0.2">
      <c r="A3114" t="s">
        <v>152</v>
      </c>
      <c r="B3114">
        <v>97</v>
      </c>
    </row>
    <row r="3115" spans="1:2" x14ac:dyDescent="0.2">
      <c r="A3115" t="s">
        <v>152</v>
      </c>
      <c r="B3115">
        <v>93</v>
      </c>
    </row>
    <row r="3116" spans="1:2" x14ac:dyDescent="0.2">
      <c r="A3116" t="s">
        <v>152</v>
      </c>
      <c r="B3116">
        <v>56</v>
      </c>
    </row>
    <row r="3117" spans="1:2" x14ac:dyDescent="0.2">
      <c r="A3117" t="s">
        <v>152</v>
      </c>
      <c r="B3117">
        <v>53</v>
      </c>
    </row>
    <row r="3118" spans="1:2" x14ac:dyDescent="0.2">
      <c r="A3118" t="s">
        <v>152</v>
      </c>
      <c r="B3118">
        <v>66</v>
      </c>
    </row>
    <row r="3119" spans="1:2" x14ac:dyDescent="0.2">
      <c r="A3119" t="s">
        <v>152</v>
      </c>
      <c r="B3119">
        <v>50</v>
      </c>
    </row>
    <row r="3120" spans="1:2" x14ac:dyDescent="0.2">
      <c r="A3120" t="s">
        <v>152</v>
      </c>
      <c r="B3120">
        <v>97</v>
      </c>
    </row>
    <row r="3121" spans="1:2" x14ac:dyDescent="0.2">
      <c r="A3121" t="s">
        <v>152</v>
      </c>
      <c r="B3121">
        <v>79</v>
      </c>
    </row>
    <row r="3122" spans="1:2" x14ac:dyDescent="0.2">
      <c r="A3122" t="s">
        <v>152</v>
      </c>
      <c r="B3122">
        <v>76</v>
      </c>
    </row>
    <row r="3123" spans="1:2" x14ac:dyDescent="0.2">
      <c r="A3123" t="s">
        <v>152</v>
      </c>
      <c r="B3123">
        <v>38</v>
      </c>
    </row>
    <row r="3124" spans="1:2" x14ac:dyDescent="0.2">
      <c r="A3124" t="s">
        <v>152</v>
      </c>
      <c r="B3124">
        <v>45</v>
      </c>
    </row>
    <row r="3125" spans="1:2" x14ac:dyDescent="0.2">
      <c r="A3125" t="s">
        <v>152</v>
      </c>
      <c r="B3125">
        <v>77</v>
      </c>
    </row>
    <row r="3126" spans="1:2" x14ac:dyDescent="0.2">
      <c r="A3126" t="s">
        <v>152</v>
      </c>
      <c r="B3126">
        <v>51</v>
      </c>
    </row>
    <row r="3127" spans="1:2" x14ac:dyDescent="0.2">
      <c r="A3127" t="s">
        <v>152</v>
      </c>
      <c r="B3127">
        <v>26</v>
      </c>
    </row>
    <row r="3128" spans="1:2" x14ac:dyDescent="0.2">
      <c r="A3128" t="s">
        <v>152</v>
      </c>
      <c r="B3128">
        <v>76</v>
      </c>
    </row>
    <row r="3129" spans="1:2" x14ac:dyDescent="0.2">
      <c r="A3129" t="s">
        <v>152</v>
      </c>
      <c r="B3129">
        <v>94</v>
      </c>
    </row>
    <row r="3130" spans="1:2" x14ac:dyDescent="0.2">
      <c r="A3130" t="s">
        <v>152</v>
      </c>
      <c r="B3130">
        <v>32</v>
      </c>
    </row>
    <row r="3131" spans="1:2" x14ac:dyDescent="0.2">
      <c r="A3131" t="s">
        <v>152</v>
      </c>
      <c r="B3131">
        <v>20</v>
      </c>
    </row>
    <row r="3132" spans="1:2" x14ac:dyDescent="0.2">
      <c r="A3132" t="s">
        <v>152</v>
      </c>
      <c r="B3132">
        <v>20</v>
      </c>
    </row>
    <row r="3133" spans="1:2" x14ac:dyDescent="0.2">
      <c r="A3133" t="s">
        <v>152</v>
      </c>
      <c r="B3133">
        <v>59</v>
      </c>
    </row>
    <row r="3134" spans="1:2" x14ac:dyDescent="0.2">
      <c r="A3134" t="s">
        <v>152</v>
      </c>
      <c r="B3134">
        <v>97</v>
      </c>
    </row>
    <row r="3135" spans="1:2" x14ac:dyDescent="0.2">
      <c r="A3135" t="s">
        <v>152</v>
      </c>
      <c r="B3135">
        <v>68</v>
      </c>
    </row>
    <row r="3136" spans="1:2" x14ac:dyDescent="0.2">
      <c r="A3136" t="s">
        <v>152</v>
      </c>
      <c r="B3136">
        <v>66</v>
      </c>
    </row>
    <row r="3137" spans="1:2" x14ac:dyDescent="0.2">
      <c r="A3137" t="s">
        <v>152</v>
      </c>
      <c r="B3137">
        <v>85</v>
      </c>
    </row>
    <row r="3138" spans="1:2" x14ac:dyDescent="0.2">
      <c r="A3138" t="s">
        <v>152</v>
      </c>
      <c r="B3138">
        <v>32</v>
      </c>
    </row>
    <row r="3139" spans="1:2" x14ac:dyDescent="0.2">
      <c r="A3139" t="s">
        <v>152</v>
      </c>
      <c r="B3139">
        <v>44</v>
      </c>
    </row>
    <row r="3140" spans="1:2" x14ac:dyDescent="0.2">
      <c r="A3140" t="s">
        <v>152</v>
      </c>
      <c r="B3140">
        <v>95</v>
      </c>
    </row>
    <row r="3141" spans="1:2" x14ac:dyDescent="0.2">
      <c r="A3141" t="s">
        <v>152</v>
      </c>
      <c r="B3141">
        <v>85</v>
      </c>
    </row>
    <row r="3142" spans="1:2" x14ac:dyDescent="0.2">
      <c r="A3142" t="s">
        <v>152</v>
      </c>
      <c r="B3142">
        <v>44</v>
      </c>
    </row>
    <row r="3143" spans="1:2" x14ac:dyDescent="0.2">
      <c r="A3143" t="s">
        <v>152</v>
      </c>
      <c r="B3143">
        <v>30</v>
      </c>
    </row>
    <row r="3144" spans="1:2" x14ac:dyDescent="0.2">
      <c r="A3144" t="s">
        <v>152</v>
      </c>
      <c r="B3144">
        <v>21</v>
      </c>
    </row>
    <row r="3145" spans="1:2" x14ac:dyDescent="0.2">
      <c r="A3145" t="s">
        <v>152</v>
      </c>
      <c r="B3145">
        <v>22</v>
      </c>
    </row>
    <row r="3146" spans="1:2" x14ac:dyDescent="0.2">
      <c r="A3146" t="s">
        <v>152</v>
      </c>
      <c r="B3146">
        <v>70</v>
      </c>
    </row>
    <row r="3147" spans="1:2" x14ac:dyDescent="0.2">
      <c r="A3147" t="s">
        <v>152</v>
      </c>
      <c r="B3147">
        <v>29</v>
      </c>
    </row>
    <row r="3148" spans="1:2" x14ac:dyDescent="0.2">
      <c r="A3148" t="s">
        <v>152</v>
      </c>
      <c r="B3148">
        <v>83</v>
      </c>
    </row>
    <row r="3149" spans="1:2" x14ac:dyDescent="0.2">
      <c r="A3149" t="s">
        <v>152</v>
      </c>
      <c r="B3149">
        <v>99</v>
      </c>
    </row>
    <row r="3150" spans="1:2" x14ac:dyDescent="0.2">
      <c r="A3150" t="s">
        <v>152</v>
      </c>
      <c r="B3150">
        <v>35</v>
      </c>
    </row>
    <row r="3151" spans="1:2" x14ac:dyDescent="0.2">
      <c r="A3151" t="s">
        <v>152</v>
      </c>
      <c r="B3151">
        <v>40</v>
      </c>
    </row>
    <row r="3152" spans="1:2" x14ac:dyDescent="0.2">
      <c r="A3152" t="s">
        <v>152</v>
      </c>
      <c r="B3152">
        <v>25</v>
      </c>
    </row>
    <row r="3153" spans="1:2" x14ac:dyDescent="0.2">
      <c r="A3153" t="s">
        <v>152</v>
      </c>
      <c r="B3153">
        <v>64</v>
      </c>
    </row>
    <row r="3154" spans="1:2" x14ac:dyDescent="0.2">
      <c r="A3154" t="s">
        <v>152</v>
      </c>
      <c r="B3154">
        <v>90</v>
      </c>
    </row>
    <row r="3155" spans="1:2" x14ac:dyDescent="0.2">
      <c r="A3155" t="s">
        <v>152</v>
      </c>
      <c r="B3155">
        <v>88</v>
      </c>
    </row>
    <row r="3156" spans="1:2" x14ac:dyDescent="0.2">
      <c r="A3156" t="s">
        <v>152</v>
      </c>
      <c r="B3156">
        <v>55</v>
      </c>
    </row>
    <row r="3157" spans="1:2" x14ac:dyDescent="0.2">
      <c r="A3157" t="s">
        <v>152</v>
      </c>
      <c r="B3157">
        <v>90</v>
      </c>
    </row>
    <row r="3158" spans="1:2" x14ac:dyDescent="0.2">
      <c r="A3158" t="s">
        <v>152</v>
      </c>
      <c r="B3158">
        <v>50</v>
      </c>
    </row>
    <row r="3159" spans="1:2" x14ac:dyDescent="0.2">
      <c r="A3159" t="s">
        <v>152</v>
      </c>
      <c r="B3159">
        <v>34</v>
      </c>
    </row>
    <row r="3160" spans="1:2" x14ac:dyDescent="0.2">
      <c r="A3160" t="s">
        <v>152</v>
      </c>
      <c r="B3160">
        <v>77</v>
      </c>
    </row>
    <row r="3161" spans="1:2" x14ac:dyDescent="0.2">
      <c r="A3161" t="s">
        <v>152</v>
      </c>
      <c r="B3161">
        <v>89</v>
      </c>
    </row>
    <row r="3162" spans="1:2" x14ac:dyDescent="0.2">
      <c r="A3162" t="s">
        <v>152</v>
      </c>
      <c r="B3162">
        <v>87</v>
      </c>
    </row>
    <row r="3163" spans="1:2" x14ac:dyDescent="0.2">
      <c r="A3163" t="s">
        <v>152</v>
      </c>
      <c r="B3163">
        <v>77</v>
      </c>
    </row>
    <row r="3164" spans="1:2" x14ac:dyDescent="0.2">
      <c r="A3164" t="s">
        <v>152</v>
      </c>
      <c r="B3164">
        <v>85</v>
      </c>
    </row>
    <row r="3165" spans="1:2" x14ac:dyDescent="0.2">
      <c r="A3165" t="s">
        <v>152</v>
      </c>
      <c r="B3165">
        <v>66</v>
      </c>
    </row>
    <row r="3166" spans="1:2" x14ac:dyDescent="0.2">
      <c r="A3166" t="s">
        <v>152</v>
      </c>
      <c r="B3166">
        <v>32</v>
      </c>
    </row>
    <row r="3167" spans="1:2" x14ac:dyDescent="0.2">
      <c r="A3167" t="s">
        <v>152</v>
      </c>
      <c r="B3167">
        <v>92</v>
      </c>
    </row>
    <row r="3168" spans="1:2" x14ac:dyDescent="0.2">
      <c r="A3168" t="s">
        <v>152</v>
      </c>
      <c r="B3168">
        <v>80</v>
      </c>
    </row>
    <row r="3169" spans="1:2" x14ac:dyDescent="0.2">
      <c r="A3169" t="s">
        <v>152</v>
      </c>
      <c r="B3169">
        <v>78</v>
      </c>
    </row>
    <row r="3170" spans="1:2" x14ac:dyDescent="0.2">
      <c r="A3170" t="s">
        <v>152</v>
      </c>
      <c r="B3170">
        <v>24</v>
      </c>
    </row>
    <row r="3171" spans="1:2" x14ac:dyDescent="0.2">
      <c r="A3171" t="s">
        <v>152</v>
      </c>
      <c r="B3171">
        <v>59</v>
      </c>
    </row>
    <row r="3172" spans="1:2" x14ac:dyDescent="0.2">
      <c r="A3172" t="s">
        <v>152</v>
      </c>
      <c r="B3172">
        <v>41</v>
      </c>
    </row>
    <row r="3173" spans="1:2" x14ac:dyDescent="0.2">
      <c r="A3173" t="s">
        <v>152</v>
      </c>
      <c r="B3173">
        <v>26</v>
      </c>
    </row>
    <row r="3174" spans="1:2" x14ac:dyDescent="0.2">
      <c r="A3174" t="s">
        <v>152</v>
      </c>
      <c r="B3174">
        <v>52</v>
      </c>
    </row>
    <row r="3175" spans="1:2" x14ac:dyDescent="0.2">
      <c r="A3175" t="s">
        <v>152</v>
      </c>
      <c r="B3175">
        <v>46</v>
      </c>
    </row>
    <row r="3176" spans="1:2" x14ac:dyDescent="0.2">
      <c r="A3176" t="s">
        <v>152</v>
      </c>
      <c r="B3176">
        <v>52</v>
      </c>
    </row>
    <row r="3177" spans="1:2" x14ac:dyDescent="0.2">
      <c r="A3177" t="s">
        <v>152</v>
      </c>
      <c r="B3177">
        <v>42</v>
      </c>
    </row>
    <row r="3178" spans="1:2" x14ac:dyDescent="0.2">
      <c r="A3178" t="s">
        <v>152</v>
      </c>
      <c r="B3178">
        <v>37</v>
      </c>
    </row>
    <row r="3179" spans="1:2" x14ac:dyDescent="0.2">
      <c r="A3179" t="s">
        <v>152</v>
      </c>
      <c r="B3179">
        <v>52</v>
      </c>
    </row>
    <row r="3180" spans="1:2" x14ac:dyDescent="0.2">
      <c r="A3180" t="s">
        <v>152</v>
      </c>
      <c r="B3180">
        <v>34</v>
      </c>
    </row>
    <row r="3181" spans="1:2" x14ac:dyDescent="0.2">
      <c r="A3181" t="s">
        <v>152</v>
      </c>
      <c r="B3181">
        <v>88</v>
      </c>
    </row>
    <row r="3182" spans="1:2" x14ac:dyDescent="0.2">
      <c r="A3182" t="s">
        <v>152</v>
      </c>
      <c r="B3182">
        <v>88</v>
      </c>
    </row>
    <row r="3183" spans="1:2" x14ac:dyDescent="0.2">
      <c r="A3183" t="s">
        <v>152</v>
      </c>
      <c r="B3183">
        <v>51</v>
      </c>
    </row>
    <row r="3184" spans="1:2" x14ac:dyDescent="0.2">
      <c r="A3184" t="s">
        <v>152</v>
      </c>
      <c r="B3184">
        <v>97</v>
      </c>
    </row>
    <row r="3185" spans="1:2" x14ac:dyDescent="0.2">
      <c r="A3185" t="s">
        <v>152</v>
      </c>
      <c r="B3185">
        <v>56</v>
      </c>
    </row>
    <row r="3186" spans="1:2" x14ac:dyDescent="0.2">
      <c r="A3186" t="s">
        <v>152</v>
      </c>
      <c r="B3186">
        <v>53</v>
      </c>
    </row>
    <row r="3187" spans="1:2" x14ac:dyDescent="0.2">
      <c r="A3187" t="s">
        <v>152</v>
      </c>
      <c r="B3187">
        <v>71</v>
      </c>
    </row>
    <row r="3188" spans="1:2" x14ac:dyDescent="0.2">
      <c r="A3188" t="s">
        <v>152</v>
      </c>
      <c r="B3188">
        <v>93</v>
      </c>
    </row>
    <row r="3189" spans="1:2" x14ac:dyDescent="0.2">
      <c r="A3189" t="s">
        <v>152</v>
      </c>
      <c r="B3189">
        <v>72</v>
      </c>
    </row>
    <row r="3190" spans="1:2" x14ac:dyDescent="0.2">
      <c r="A3190" t="s">
        <v>152</v>
      </c>
      <c r="B3190">
        <v>59</v>
      </c>
    </row>
    <row r="3191" spans="1:2" x14ac:dyDescent="0.2">
      <c r="A3191" t="s">
        <v>152</v>
      </c>
      <c r="B3191">
        <v>87</v>
      </c>
    </row>
    <row r="3192" spans="1:2" x14ac:dyDescent="0.2">
      <c r="A3192" t="s">
        <v>152</v>
      </c>
      <c r="B3192">
        <v>78</v>
      </c>
    </row>
    <row r="3193" spans="1:2" x14ac:dyDescent="0.2">
      <c r="A3193" t="s">
        <v>152</v>
      </c>
      <c r="B3193">
        <v>68</v>
      </c>
    </row>
    <row r="3194" spans="1:2" x14ac:dyDescent="0.2">
      <c r="A3194" t="s">
        <v>152</v>
      </c>
      <c r="B3194">
        <v>76</v>
      </c>
    </row>
    <row r="3195" spans="1:2" x14ac:dyDescent="0.2">
      <c r="A3195" t="s">
        <v>152</v>
      </c>
      <c r="B3195">
        <v>99</v>
      </c>
    </row>
    <row r="3196" spans="1:2" x14ac:dyDescent="0.2">
      <c r="A3196" t="s">
        <v>152</v>
      </c>
      <c r="B3196">
        <v>52</v>
      </c>
    </row>
    <row r="3197" spans="1:2" x14ac:dyDescent="0.2">
      <c r="A3197" t="s">
        <v>152</v>
      </c>
      <c r="B3197">
        <v>58</v>
      </c>
    </row>
    <row r="3198" spans="1:2" x14ac:dyDescent="0.2">
      <c r="A3198" t="s">
        <v>152</v>
      </c>
      <c r="B3198">
        <v>59</v>
      </c>
    </row>
    <row r="3199" spans="1:2" x14ac:dyDescent="0.2">
      <c r="A3199" t="s">
        <v>152</v>
      </c>
      <c r="B3199">
        <v>71</v>
      </c>
    </row>
    <row r="3200" spans="1:2" x14ac:dyDescent="0.2">
      <c r="A3200" t="s">
        <v>152</v>
      </c>
      <c r="B3200">
        <v>94</v>
      </c>
    </row>
    <row r="3201" spans="1:2" x14ac:dyDescent="0.2">
      <c r="A3201" t="s">
        <v>152</v>
      </c>
      <c r="B3201">
        <v>40</v>
      </c>
    </row>
    <row r="3202" spans="1:2" x14ac:dyDescent="0.2">
      <c r="A3202" t="s">
        <v>152</v>
      </c>
      <c r="B3202">
        <v>24</v>
      </c>
    </row>
    <row r="3203" spans="1:2" x14ac:dyDescent="0.2">
      <c r="A3203" t="s">
        <v>152</v>
      </c>
      <c r="B3203">
        <v>38</v>
      </c>
    </row>
    <row r="3204" spans="1:2" x14ac:dyDescent="0.2">
      <c r="A3204" t="s">
        <v>152</v>
      </c>
      <c r="B3204">
        <v>37</v>
      </c>
    </row>
    <row r="3205" spans="1:2" x14ac:dyDescent="0.2">
      <c r="A3205" t="s">
        <v>152</v>
      </c>
      <c r="B3205">
        <v>29</v>
      </c>
    </row>
    <row r="3206" spans="1:2" x14ac:dyDescent="0.2">
      <c r="A3206" t="s">
        <v>152</v>
      </c>
      <c r="B3206">
        <v>92</v>
      </c>
    </row>
    <row r="3207" spans="1:2" x14ac:dyDescent="0.2">
      <c r="A3207" t="s">
        <v>152</v>
      </c>
      <c r="B3207">
        <v>24</v>
      </c>
    </row>
    <row r="3208" spans="1:2" x14ac:dyDescent="0.2">
      <c r="A3208" t="s">
        <v>152</v>
      </c>
      <c r="B3208">
        <v>52</v>
      </c>
    </row>
    <row r="3209" spans="1:2" x14ac:dyDescent="0.2">
      <c r="A3209" t="s">
        <v>152</v>
      </c>
      <c r="B3209">
        <v>29</v>
      </c>
    </row>
    <row r="3210" spans="1:2" x14ac:dyDescent="0.2">
      <c r="A3210" t="s">
        <v>152</v>
      </c>
      <c r="B3210">
        <v>30</v>
      </c>
    </row>
    <row r="3211" spans="1:2" x14ac:dyDescent="0.2">
      <c r="A3211" t="s">
        <v>152</v>
      </c>
      <c r="B3211">
        <v>31</v>
      </c>
    </row>
    <row r="3212" spans="1:2" x14ac:dyDescent="0.2">
      <c r="A3212" t="s">
        <v>152</v>
      </c>
      <c r="B3212">
        <v>67</v>
      </c>
    </row>
    <row r="3213" spans="1:2" x14ac:dyDescent="0.2">
      <c r="A3213" t="s">
        <v>152</v>
      </c>
      <c r="B3213">
        <v>65</v>
      </c>
    </row>
    <row r="3214" spans="1:2" x14ac:dyDescent="0.2">
      <c r="A3214" t="s">
        <v>152</v>
      </c>
      <c r="B3214">
        <v>22</v>
      </c>
    </row>
    <row r="3215" spans="1:2" x14ac:dyDescent="0.2">
      <c r="A3215" t="s">
        <v>152</v>
      </c>
      <c r="B3215">
        <v>56</v>
      </c>
    </row>
    <row r="3216" spans="1:2" x14ac:dyDescent="0.2">
      <c r="A3216" t="s">
        <v>152</v>
      </c>
      <c r="B3216">
        <v>78</v>
      </c>
    </row>
    <row r="3217" spans="1:2" x14ac:dyDescent="0.2">
      <c r="A3217" t="s">
        <v>152</v>
      </c>
      <c r="B3217">
        <v>90</v>
      </c>
    </row>
    <row r="3218" spans="1:2" x14ac:dyDescent="0.2">
      <c r="A3218" t="s">
        <v>152</v>
      </c>
      <c r="B3218">
        <v>85</v>
      </c>
    </row>
    <row r="3219" spans="1:2" x14ac:dyDescent="0.2">
      <c r="A3219" t="s">
        <v>152</v>
      </c>
      <c r="B3219">
        <v>58</v>
      </c>
    </row>
    <row r="3220" spans="1:2" x14ac:dyDescent="0.2">
      <c r="A3220" t="s">
        <v>152</v>
      </c>
      <c r="B3220">
        <v>34</v>
      </c>
    </row>
    <row r="3221" spans="1:2" x14ac:dyDescent="0.2">
      <c r="A3221" t="s">
        <v>152</v>
      </c>
      <c r="B3221">
        <v>40</v>
      </c>
    </row>
    <row r="3222" spans="1:2" x14ac:dyDescent="0.2">
      <c r="A3222" t="s">
        <v>152</v>
      </c>
      <c r="B3222">
        <v>29</v>
      </c>
    </row>
    <row r="3223" spans="1:2" x14ac:dyDescent="0.2">
      <c r="A3223" t="s">
        <v>152</v>
      </c>
      <c r="B3223">
        <v>76</v>
      </c>
    </row>
    <row r="3224" spans="1:2" x14ac:dyDescent="0.2">
      <c r="A3224" t="s">
        <v>152</v>
      </c>
      <c r="B3224">
        <v>84</v>
      </c>
    </row>
    <row r="3225" spans="1:2" x14ac:dyDescent="0.2">
      <c r="A3225" t="s">
        <v>152</v>
      </c>
      <c r="B3225">
        <v>65</v>
      </c>
    </row>
    <row r="3226" spans="1:2" x14ac:dyDescent="0.2">
      <c r="A3226" t="s">
        <v>152</v>
      </c>
      <c r="B3226">
        <v>80</v>
      </c>
    </row>
    <row r="3227" spans="1:2" x14ac:dyDescent="0.2">
      <c r="A3227" t="s">
        <v>152</v>
      </c>
      <c r="B3227">
        <v>98</v>
      </c>
    </row>
    <row r="3228" spans="1:2" x14ac:dyDescent="0.2">
      <c r="A3228" t="s">
        <v>152</v>
      </c>
      <c r="B3228">
        <v>71</v>
      </c>
    </row>
    <row r="3229" spans="1:2" x14ac:dyDescent="0.2">
      <c r="A3229" t="s">
        <v>152</v>
      </c>
      <c r="B3229">
        <v>69</v>
      </c>
    </row>
    <row r="3230" spans="1:2" x14ac:dyDescent="0.2">
      <c r="A3230" t="s">
        <v>152</v>
      </c>
      <c r="B3230">
        <v>95</v>
      </c>
    </row>
    <row r="3231" spans="1:2" x14ac:dyDescent="0.2">
      <c r="A3231" t="s">
        <v>152</v>
      </c>
      <c r="B3231">
        <v>67</v>
      </c>
    </row>
    <row r="3232" spans="1:2" x14ac:dyDescent="0.2">
      <c r="A3232" t="s">
        <v>152</v>
      </c>
      <c r="B3232">
        <v>49</v>
      </c>
    </row>
    <row r="3233" spans="1:2" x14ac:dyDescent="0.2">
      <c r="A3233" t="s">
        <v>152</v>
      </c>
      <c r="B3233">
        <v>97</v>
      </c>
    </row>
    <row r="3234" spans="1:2" x14ac:dyDescent="0.2">
      <c r="A3234" t="s">
        <v>152</v>
      </c>
      <c r="B3234">
        <v>34</v>
      </c>
    </row>
    <row r="3235" spans="1:2" x14ac:dyDescent="0.2">
      <c r="A3235" t="s">
        <v>152</v>
      </c>
      <c r="B3235">
        <v>74</v>
      </c>
    </row>
    <row r="3236" spans="1:2" x14ac:dyDescent="0.2">
      <c r="A3236" t="s">
        <v>152</v>
      </c>
      <c r="B3236">
        <v>96</v>
      </c>
    </row>
    <row r="3237" spans="1:2" x14ac:dyDescent="0.2">
      <c r="A3237" t="s">
        <v>152</v>
      </c>
      <c r="B3237">
        <v>68</v>
      </c>
    </row>
    <row r="3238" spans="1:2" x14ac:dyDescent="0.2">
      <c r="A3238" t="s">
        <v>152</v>
      </c>
      <c r="B3238">
        <v>84</v>
      </c>
    </row>
    <row r="3239" spans="1:2" x14ac:dyDescent="0.2">
      <c r="A3239" t="s">
        <v>152</v>
      </c>
      <c r="B3239">
        <v>57</v>
      </c>
    </row>
    <row r="3240" spans="1:2" x14ac:dyDescent="0.2">
      <c r="A3240" t="s">
        <v>152</v>
      </c>
      <c r="B3240">
        <v>84</v>
      </c>
    </row>
    <row r="3241" spans="1:2" x14ac:dyDescent="0.2">
      <c r="A3241" t="s">
        <v>152</v>
      </c>
      <c r="B3241">
        <v>32</v>
      </c>
    </row>
    <row r="3242" spans="1:2" x14ac:dyDescent="0.2">
      <c r="A3242" t="s">
        <v>152</v>
      </c>
      <c r="B3242">
        <v>37</v>
      </c>
    </row>
    <row r="3243" spans="1:2" x14ac:dyDescent="0.2">
      <c r="A3243" t="s">
        <v>152</v>
      </c>
      <c r="B3243">
        <v>58</v>
      </c>
    </row>
    <row r="3244" spans="1:2" x14ac:dyDescent="0.2">
      <c r="A3244" t="s">
        <v>152</v>
      </c>
      <c r="B3244">
        <v>74</v>
      </c>
    </row>
    <row r="3245" spans="1:2" x14ac:dyDescent="0.2">
      <c r="A3245" t="s">
        <v>152</v>
      </c>
      <c r="B3245">
        <v>99</v>
      </c>
    </row>
    <row r="3246" spans="1:2" x14ac:dyDescent="0.2">
      <c r="A3246" t="s">
        <v>152</v>
      </c>
      <c r="B3246">
        <v>81</v>
      </c>
    </row>
    <row r="3247" spans="1:2" x14ac:dyDescent="0.2">
      <c r="A3247" t="s">
        <v>152</v>
      </c>
      <c r="B3247">
        <v>76</v>
      </c>
    </row>
    <row r="3248" spans="1:2" x14ac:dyDescent="0.2">
      <c r="A3248" t="s">
        <v>152</v>
      </c>
      <c r="B3248">
        <v>98</v>
      </c>
    </row>
    <row r="3249" spans="1:2" x14ac:dyDescent="0.2">
      <c r="A3249" t="s">
        <v>152</v>
      </c>
      <c r="B3249">
        <v>91</v>
      </c>
    </row>
    <row r="3250" spans="1:2" x14ac:dyDescent="0.2">
      <c r="A3250" t="s">
        <v>152</v>
      </c>
      <c r="B3250">
        <v>79</v>
      </c>
    </row>
    <row r="3251" spans="1:2" x14ac:dyDescent="0.2">
      <c r="A3251" t="s">
        <v>152</v>
      </c>
      <c r="B3251">
        <v>83</v>
      </c>
    </row>
    <row r="3252" spans="1:2" x14ac:dyDescent="0.2">
      <c r="A3252" t="s">
        <v>152</v>
      </c>
      <c r="B3252">
        <v>90</v>
      </c>
    </row>
    <row r="3253" spans="1:2" x14ac:dyDescent="0.2">
      <c r="A3253" t="s">
        <v>152</v>
      </c>
      <c r="B3253">
        <v>20</v>
      </c>
    </row>
    <row r="3254" spans="1:2" x14ac:dyDescent="0.2">
      <c r="A3254" t="s">
        <v>152</v>
      </c>
      <c r="B3254">
        <v>21</v>
      </c>
    </row>
    <row r="3255" spans="1:2" x14ac:dyDescent="0.2">
      <c r="A3255" t="s">
        <v>152</v>
      </c>
      <c r="B3255">
        <v>60</v>
      </c>
    </row>
    <row r="3256" spans="1:2" x14ac:dyDescent="0.2">
      <c r="A3256" t="s">
        <v>152</v>
      </c>
      <c r="B3256">
        <v>31</v>
      </c>
    </row>
    <row r="3257" spans="1:2" x14ac:dyDescent="0.2">
      <c r="A3257" t="s">
        <v>152</v>
      </c>
      <c r="B3257">
        <v>40</v>
      </c>
    </row>
    <row r="3258" spans="1:2" x14ac:dyDescent="0.2">
      <c r="A3258" t="s">
        <v>152</v>
      </c>
      <c r="B3258">
        <v>26</v>
      </c>
    </row>
    <row r="3259" spans="1:2" x14ac:dyDescent="0.2">
      <c r="A3259" t="s">
        <v>152</v>
      </c>
      <c r="B3259">
        <v>98</v>
      </c>
    </row>
    <row r="3260" spans="1:2" x14ac:dyDescent="0.2">
      <c r="A3260" t="s">
        <v>152</v>
      </c>
      <c r="B3260">
        <v>51</v>
      </c>
    </row>
    <row r="3261" spans="1:2" x14ac:dyDescent="0.2">
      <c r="A3261" t="s">
        <v>152</v>
      </c>
      <c r="B3261">
        <v>95</v>
      </c>
    </row>
    <row r="3262" spans="1:2" x14ac:dyDescent="0.2">
      <c r="A3262" t="s">
        <v>152</v>
      </c>
      <c r="B3262">
        <v>36</v>
      </c>
    </row>
    <row r="3263" spans="1:2" x14ac:dyDescent="0.2">
      <c r="A3263" t="s">
        <v>152</v>
      </c>
      <c r="B3263">
        <v>52</v>
      </c>
    </row>
    <row r="3264" spans="1:2" x14ac:dyDescent="0.2">
      <c r="A3264" t="s">
        <v>152</v>
      </c>
      <c r="B3264">
        <v>35</v>
      </c>
    </row>
    <row r="3265" spans="1:2" x14ac:dyDescent="0.2">
      <c r="A3265" t="s">
        <v>152</v>
      </c>
      <c r="B3265">
        <v>68</v>
      </c>
    </row>
    <row r="3266" spans="1:2" x14ac:dyDescent="0.2">
      <c r="A3266" t="s">
        <v>152</v>
      </c>
      <c r="B3266">
        <v>50</v>
      </c>
    </row>
    <row r="3267" spans="1:2" x14ac:dyDescent="0.2">
      <c r="A3267" t="s">
        <v>152</v>
      </c>
      <c r="B3267">
        <v>100</v>
      </c>
    </row>
    <row r="3268" spans="1:2" x14ac:dyDescent="0.2">
      <c r="A3268" t="s">
        <v>152</v>
      </c>
      <c r="B3268">
        <v>74</v>
      </c>
    </row>
    <row r="3269" spans="1:2" x14ac:dyDescent="0.2">
      <c r="A3269" t="s">
        <v>152</v>
      </c>
      <c r="B3269">
        <v>45</v>
      </c>
    </row>
    <row r="3270" spans="1:2" x14ac:dyDescent="0.2">
      <c r="A3270" t="s">
        <v>152</v>
      </c>
      <c r="B3270">
        <v>97</v>
      </c>
    </row>
    <row r="3271" spans="1:2" x14ac:dyDescent="0.2">
      <c r="A3271" t="s">
        <v>152</v>
      </c>
      <c r="B3271">
        <v>60</v>
      </c>
    </row>
    <row r="3272" spans="1:2" x14ac:dyDescent="0.2">
      <c r="A3272" t="s">
        <v>152</v>
      </c>
      <c r="B3272">
        <v>25</v>
      </c>
    </row>
    <row r="3273" spans="1:2" x14ac:dyDescent="0.2">
      <c r="A3273" t="s">
        <v>152</v>
      </c>
      <c r="B3273">
        <v>55</v>
      </c>
    </row>
    <row r="3274" spans="1:2" x14ac:dyDescent="0.2">
      <c r="A3274" t="s">
        <v>152</v>
      </c>
      <c r="B3274">
        <v>99</v>
      </c>
    </row>
    <row r="3275" spans="1:2" x14ac:dyDescent="0.2">
      <c r="A3275" t="s">
        <v>152</v>
      </c>
      <c r="B3275">
        <v>45</v>
      </c>
    </row>
    <row r="3276" spans="1:2" x14ac:dyDescent="0.2">
      <c r="A3276" t="s">
        <v>152</v>
      </c>
      <c r="B3276">
        <v>20</v>
      </c>
    </row>
    <row r="3277" spans="1:2" x14ac:dyDescent="0.2">
      <c r="A3277" t="s">
        <v>152</v>
      </c>
      <c r="B3277">
        <v>88</v>
      </c>
    </row>
    <row r="3278" spans="1:2" x14ac:dyDescent="0.2">
      <c r="A3278" t="s">
        <v>152</v>
      </c>
      <c r="B3278">
        <v>99</v>
      </c>
    </row>
    <row r="3279" spans="1:2" x14ac:dyDescent="0.2">
      <c r="A3279" t="s">
        <v>152</v>
      </c>
      <c r="B3279">
        <v>86</v>
      </c>
    </row>
    <row r="3280" spans="1:2" x14ac:dyDescent="0.2">
      <c r="A3280" t="s">
        <v>152</v>
      </c>
      <c r="B3280">
        <v>70</v>
      </c>
    </row>
    <row r="3281" spans="1:2" x14ac:dyDescent="0.2">
      <c r="A3281" t="s">
        <v>152</v>
      </c>
      <c r="B3281">
        <v>50</v>
      </c>
    </row>
    <row r="3282" spans="1:2" x14ac:dyDescent="0.2">
      <c r="A3282" t="s">
        <v>152</v>
      </c>
      <c r="B3282">
        <v>57</v>
      </c>
    </row>
    <row r="3283" spans="1:2" x14ac:dyDescent="0.2">
      <c r="A3283" t="s">
        <v>152</v>
      </c>
      <c r="B3283">
        <v>69</v>
      </c>
    </row>
    <row r="3284" spans="1:2" x14ac:dyDescent="0.2">
      <c r="A3284" t="s">
        <v>152</v>
      </c>
      <c r="B3284">
        <v>94</v>
      </c>
    </row>
    <row r="3285" spans="1:2" x14ac:dyDescent="0.2">
      <c r="A3285" t="s">
        <v>152</v>
      </c>
      <c r="B3285">
        <v>24</v>
      </c>
    </row>
    <row r="3286" spans="1:2" x14ac:dyDescent="0.2">
      <c r="A3286" t="s">
        <v>152</v>
      </c>
      <c r="B3286">
        <v>79</v>
      </c>
    </row>
    <row r="3287" spans="1:2" x14ac:dyDescent="0.2">
      <c r="A3287" t="s">
        <v>152</v>
      </c>
      <c r="B3287">
        <v>31</v>
      </c>
    </row>
    <row r="3288" spans="1:2" x14ac:dyDescent="0.2">
      <c r="A3288" t="s">
        <v>152</v>
      </c>
      <c r="B3288">
        <v>67</v>
      </c>
    </row>
    <row r="3289" spans="1:2" x14ac:dyDescent="0.2">
      <c r="A3289" t="s">
        <v>152</v>
      </c>
      <c r="B3289">
        <v>63</v>
      </c>
    </row>
    <row r="3290" spans="1:2" x14ac:dyDescent="0.2">
      <c r="A3290" t="s">
        <v>152</v>
      </c>
      <c r="B3290">
        <v>61</v>
      </c>
    </row>
    <row r="3291" spans="1:2" x14ac:dyDescent="0.2">
      <c r="A3291" t="s">
        <v>152</v>
      </c>
      <c r="B3291">
        <v>50</v>
      </c>
    </row>
    <row r="3292" spans="1:2" x14ac:dyDescent="0.2">
      <c r="A3292" t="s">
        <v>152</v>
      </c>
      <c r="B3292">
        <v>82</v>
      </c>
    </row>
    <row r="3293" spans="1:2" x14ac:dyDescent="0.2">
      <c r="A3293" t="s">
        <v>152</v>
      </c>
      <c r="B3293">
        <v>51</v>
      </c>
    </row>
    <row r="3294" spans="1:2" x14ac:dyDescent="0.2">
      <c r="A3294" t="s">
        <v>152</v>
      </c>
      <c r="B3294">
        <v>23</v>
      </c>
    </row>
    <row r="3295" spans="1:2" x14ac:dyDescent="0.2">
      <c r="A3295" t="s">
        <v>152</v>
      </c>
      <c r="B3295">
        <v>91</v>
      </c>
    </row>
    <row r="3296" spans="1:2" x14ac:dyDescent="0.2">
      <c r="A3296" t="s">
        <v>152</v>
      </c>
      <c r="B3296">
        <v>60</v>
      </c>
    </row>
    <row r="3297" spans="1:2" x14ac:dyDescent="0.2">
      <c r="A3297" t="s">
        <v>152</v>
      </c>
      <c r="B3297">
        <v>34</v>
      </c>
    </row>
    <row r="3298" spans="1:2" x14ac:dyDescent="0.2">
      <c r="A3298" t="s">
        <v>152</v>
      </c>
      <c r="B3298">
        <v>23</v>
      </c>
    </row>
    <row r="3299" spans="1:2" x14ac:dyDescent="0.2">
      <c r="A3299" t="s">
        <v>152</v>
      </c>
      <c r="B3299">
        <v>82</v>
      </c>
    </row>
    <row r="3300" spans="1:2" x14ac:dyDescent="0.2">
      <c r="A3300" t="s">
        <v>152</v>
      </c>
      <c r="B3300">
        <v>73</v>
      </c>
    </row>
    <row r="3301" spans="1:2" x14ac:dyDescent="0.2">
      <c r="A3301" t="s">
        <v>152</v>
      </c>
      <c r="B3301">
        <v>32</v>
      </c>
    </row>
    <row r="3302" spans="1:2" x14ac:dyDescent="0.2">
      <c r="A3302" t="s">
        <v>152</v>
      </c>
      <c r="B3302">
        <v>80</v>
      </c>
    </row>
    <row r="3303" spans="1:2" x14ac:dyDescent="0.2">
      <c r="A3303" t="s">
        <v>152</v>
      </c>
      <c r="B3303">
        <v>58</v>
      </c>
    </row>
    <row r="3304" spans="1:2" x14ac:dyDescent="0.2">
      <c r="A3304" t="s">
        <v>152</v>
      </c>
      <c r="B3304">
        <v>82</v>
      </c>
    </row>
    <row r="3305" spans="1:2" x14ac:dyDescent="0.2">
      <c r="A3305" t="s">
        <v>152</v>
      </c>
      <c r="B3305">
        <v>60</v>
      </c>
    </row>
    <row r="3306" spans="1:2" x14ac:dyDescent="0.2">
      <c r="A3306" t="s">
        <v>152</v>
      </c>
      <c r="B3306">
        <v>79</v>
      </c>
    </row>
    <row r="3307" spans="1:2" x14ac:dyDescent="0.2">
      <c r="A3307" t="s">
        <v>152</v>
      </c>
      <c r="B3307">
        <v>41</v>
      </c>
    </row>
    <row r="3308" spans="1:2" x14ac:dyDescent="0.2">
      <c r="A3308" t="s">
        <v>152</v>
      </c>
      <c r="B3308">
        <v>39</v>
      </c>
    </row>
    <row r="3309" spans="1:2" x14ac:dyDescent="0.2">
      <c r="A3309" t="s">
        <v>152</v>
      </c>
      <c r="B3309">
        <v>36</v>
      </c>
    </row>
    <row r="3310" spans="1:2" x14ac:dyDescent="0.2">
      <c r="A3310" t="s">
        <v>152</v>
      </c>
      <c r="B3310">
        <v>70</v>
      </c>
    </row>
    <row r="3311" spans="1:2" x14ac:dyDescent="0.2">
      <c r="A3311" t="s">
        <v>152</v>
      </c>
      <c r="B3311">
        <v>47</v>
      </c>
    </row>
    <row r="3312" spans="1:2" x14ac:dyDescent="0.2">
      <c r="A3312" t="s">
        <v>152</v>
      </c>
      <c r="B3312">
        <v>27</v>
      </c>
    </row>
    <row r="3313" spans="1:2" x14ac:dyDescent="0.2">
      <c r="A3313" t="s">
        <v>152</v>
      </c>
      <c r="B3313">
        <v>52</v>
      </c>
    </row>
    <row r="3314" spans="1:2" x14ac:dyDescent="0.2">
      <c r="A3314" t="s">
        <v>152</v>
      </c>
      <c r="B3314">
        <v>75</v>
      </c>
    </row>
    <row r="3315" spans="1:2" x14ac:dyDescent="0.2">
      <c r="A3315" t="s">
        <v>152</v>
      </c>
      <c r="B3315">
        <v>30</v>
      </c>
    </row>
    <row r="3316" spans="1:2" x14ac:dyDescent="0.2">
      <c r="A3316" t="s">
        <v>152</v>
      </c>
      <c r="B3316">
        <v>94</v>
      </c>
    </row>
    <row r="3317" spans="1:2" x14ac:dyDescent="0.2">
      <c r="A3317" t="s">
        <v>152</v>
      </c>
      <c r="B3317">
        <v>68</v>
      </c>
    </row>
    <row r="3318" spans="1:2" x14ac:dyDescent="0.2">
      <c r="A3318" t="s">
        <v>152</v>
      </c>
      <c r="B3318">
        <v>45</v>
      </c>
    </row>
    <row r="3319" spans="1:2" x14ac:dyDescent="0.2">
      <c r="A3319" t="s">
        <v>152</v>
      </c>
      <c r="B3319">
        <v>67</v>
      </c>
    </row>
    <row r="3320" spans="1:2" x14ac:dyDescent="0.2">
      <c r="A3320" t="s">
        <v>152</v>
      </c>
      <c r="B3320">
        <v>46</v>
      </c>
    </row>
    <row r="3321" spans="1:2" x14ac:dyDescent="0.2">
      <c r="A3321" t="s">
        <v>152</v>
      </c>
      <c r="B3321">
        <v>31</v>
      </c>
    </row>
    <row r="3322" spans="1:2" x14ac:dyDescent="0.2">
      <c r="A3322" t="s">
        <v>152</v>
      </c>
      <c r="B3322">
        <v>44</v>
      </c>
    </row>
    <row r="3323" spans="1:2" x14ac:dyDescent="0.2">
      <c r="A3323" t="s">
        <v>152</v>
      </c>
      <c r="B3323">
        <v>100</v>
      </c>
    </row>
    <row r="3324" spans="1:2" x14ac:dyDescent="0.2">
      <c r="A3324" t="s">
        <v>152</v>
      </c>
      <c r="B3324">
        <v>92</v>
      </c>
    </row>
    <row r="3325" spans="1:2" x14ac:dyDescent="0.2">
      <c r="A3325" t="s">
        <v>152</v>
      </c>
      <c r="B3325">
        <v>78</v>
      </c>
    </row>
    <row r="3326" spans="1:2" x14ac:dyDescent="0.2">
      <c r="A3326" t="s">
        <v>152</v>
      </c>
      <c r="B3326">
        <v>32</v>
      </c>
    </row>
    <row r="3327" spans="1:2" x14ac:dyDescent="0.2">
      <c r="A3327" t="s">
        <v>152</v>
      </c>
      <c r="B3327">
        <v>97</v>
      </c>
    </row>
    <row r="3328" spans="1:2" x14ac:dyDescent="0.2">
      <c r="A3328" t="s">
        <v>152</v>
      </c>
      <c r="B3328">
        <v>95</v>
      </c>
    </row>
    <row r="3329" spans="1:2" x14ac:dyDescent="0.2">
      <c r="A3329" t="s">
        <v>152</v>
      </c>
      <c r="B3329">
        <v>64</v>
      </c>
    </row>
    <row r="3330" spans="1:2" x14ac:dyDescent="0.2">
      <c r="A3330" t="s">
        <v>152</v>
      </c>
      <c r="B3330">
        <v>35</v>
      </c>
    </row>
    <row r="3331" spans="1:2" x14ac:dyDescent="0.2">
      <c r="A3331" t="s">
        <v>152</v>
      </c>
      <c r="B3331">
        <v>54</v>
      </c>
    </row>
    <row r="3332" spans="1:2" x14ac:dyDescent="0.2">
      <c r="A3332" t="s">
        <v>152</v>
      </c>
      <c r="B3332">
        <v>96</v>
      </c>
    </row>
    <row r="3333" spans="1:2" x14ac:dyDescent="0.2">
      <c r="A3333" t="s">
        <v>152</v>
      </c>
      <c r="B3333">
        <v>58</v>
      </c>
    </row>
    <row r="3334" spans="1:2" x14ac:dyDescent="0.2">
      <c r="A3334" t="s">
        <v>152</v>
      </c>
      <c r="B3334">
        <v>23</v>
      </c>
    </row>
    <row r="3335" spans="1:2" x14ac:dyDescent="0.2">
      <c r="A3335" t="s">
        <v>152</v>
      </c>
      <c r="B3335">
        <v>35</v>
      </c>
    </row>
    <row r="3336" spans="1:2" x14ac:dyDescent="0.2">
      <c r="A3336" t="s">
        <v>152</v>
      </c>
      <c r="B3336">
        <v>23</v>
      </c>
    </row>
    <row r="3337" spans="1:2" x14ac:dyDescent="0.2">
      <c r="A3337" t="s">
        <v>152</v>
      </c>
      <c r="B3337">
        <v>94</v>
      </c>
    </row>
    <row r="3338" spans="1:2" x14ac:dyDescent="0.2">
      <c r="A3338" t="s">
        <v>152</v>
      </c>
      <c r="B3338">
        <v>45</v>
      </c>
    </row>
    <row r="3339" spans="1:2" x14ac:dyDescent="0.2">
      <c r="A3339" t="s">
        <v>152</v>
      </c>
      <c r="B3339">
        <v>23</v>
      </c>
    </row>
    <row r="3340" spans="1:2" x14ac:dyDescent="0.2">
      <c r="A3340" t="s">
        <v>152</v>
      </c>
      <c r="B3340">
        <v>94</v>
      </c>
    </row>
    <row r="3341" spans="1:2" x14ac:dyDescent="0.2">
      <c r="A3341" t="s">
        <v>152</v>
      </c>
      <c r="B3341">
        <v>99</v>
      </c>
    </row>
    <row r="3342" spans="1:2" x14ac:dyDescent="0.2">
      <c r="A3342" t="s">
        <v>152</v>
      </c>
      <c r="B3342">
        <v>36</v>
      </c>
    </row>
    <row r="3343" spans="1:2" x14ac:dyDescent="0.2">
      <c r="A3343" t="s">
        <v>152</v>
      </c>
      <c r="B3343">
        <v>50</v>
      </c>
    </row>
    <row r="3344" spans="1:2" x14ac:dyDescent="0.2">
      <c r="A3344" t="s">
        <v>152</v>
      </c>
      <c r="B3344">
        <v>81</v>
      </c>
    </row>
    <row r="3345" spans="1:2" x14ac:dyDescent="0.2">
      <c r="A3345" t="s">
        <v>152</v>
      </c>
      <c r="B3345">
        <v>31</v>
      </c>
    </row>
    <row r="3346" spans="1:2" x14ac:dyDescent="0.2">
      <c r="A3346" t="s">
        <v>152</v>
      </c>
      <c r="B3346">
        <v>48</v>
      </c>
    </row>
    <row r="3347" spans="1:2" x14ac:dyDescent="0.2">
      <c r="A3347" t="s">
        <v>152</v>
      </c>
      <c r="B3347">
        <v>91</v>
      </c>
    </row>
    <row r="3348" spans="1:2" x14ac:dyDescent="0.2">
      <c r="A3348" t="s">
        <v>152</v>
      </c>
      <c r="B3348">
        <v>99</v>
      </c>
    </row>
    <row r="3349" spans="1:2" x14ac:dyDescent="0.2">
      <c r="A3349" t="s">
        <v>152</v>
      </c>
      <c r="B3349">
        <v>70</v>
      </c>
    </row>
    <row r="3350" spans="1:2" x14ac:dyDescent="0.2">
      <c r="A3350" t="s">
        <v>152</v>
      </c>
      <c r="B3350">
        <v>74</v>
      </c>
    </row>
    <row r="3351" spans="1:2" x14ac:dyDescent="0.2">
      <c r="A3351" t="s">
        <v>152</v>
      </c>
      <c r="B3351">
        <v>79</v>
      </c>
    </row>
    <row r="3352" spans="1:2" x14ac:dyDescent="0.2">
      <c r="A3352" t="s">
        <v>152</v>
      </c>
      <c r="B3352">
        <v>33</v>
      </c>
    </row>
    <row r="3353" spans="1:2" x14ac:dyDescent="0.2">
      <c r="A3353" t="s">
        <v>152</v>
      </c>
      <c r="B3353">
        <v>49</v>
      </c>
    </row>
    <row r="3354" spans="1:2" x14ac:dyDescent="0.2">
      <c r="A3354" t="s">
        <v>152</v>
      </c>
      <c r="B3354">
        <v>96</v>
      </c>
    </row>
    <row r="3355" spans="1:2" x14ac:dyDescent="0.2">
      <c r="A3355" t="s">
        <v>152</v>
      </c>
      <c r="B3355">
        <v>66</v>
      </c>
    </row>
    <row r="3356" spans="1:2" x14ac:dyDescent="0.2">
      <c r="A3356" t="s">
        <v>152</v>
      </c>
      <c r="B3356">
        <v>45</v>
      </c>
    </row>
    <row r="3357" spans="1:2" x14ac:dyDescent="0.2">
      <c r="A3357" t="s">
        <v>152</v>
      </c>
      <c r="B3357">
        <v>28</v>
      </c>
    </row>
    <row r="3358" spans="1:2" x14ac:dyDescent="0.2">
      <c r="A3358" t="s">
        <v>152</v>
      </c>
      <c r="B3358">
        <v>48</v>
      </c>
    </row>
    <row r="3359" spans="1:2" x14ac:dyDescent="0.2">
      <c r="A3359" t="s">
        <v>152</v>
      </c>
      <c r="B3359">
        <v>67</v>
      </c>
    </row>
    <row r="3360" spans="1:2" x14ac:dyDescent="0.2">
      <c r="A3360" t="s">
        <v>152</v>
      </c>
      <c r="B3360">
        <v>59</v>
      </c>
    </row>
    <row r="3361" spans="1:2" x14ac:dyDescent="0.2">
      <c r="A3361" t="s">
        <v>152</v>
      </c>
      <c r="B3361">
        <v>74</v>
      </c>
    </row>
    <row r="3362" spans="1:2" x14ac:dyDescent="0.2">
      <c r="A3362" t="s">
        <v>152</v>
      </c>
      <c r="B3362">
        <v>81</v>
      </c>
    </row>
    <row r="3363" spans="1:2" x14ac:dyDescent="0.2">
      <c r="A3363" t="s">
        <v>152</v>
      </c>
      <c r="B3363">
        <v>26</v>
      </c>
    </row>
    <row r="3364" spans="1:2" x14ac:dyDescent="0.2">
      <c r="A3364" t="s">
        <v>152</v>
      </c>
      <c r="B3364">
        <v>61</v>
      </c>
    </row>
    <row r="3365" spans="1:2" x14ac:dyDescent="0.2">
      <c r="A3365" t="s">
        <v>152</v>
      </c>
      <c r="B3365">
        <v>23</v>
      </c>
    </row>
    <row r="3366" spans="1:2" x14ac:dyDescent="0.2">
      <c r="A3366" t="s">
        <v>152</v>
      </c>
      <c r="B3366">
        <v>33</v>
      </c>
    </row>
    <row r="3367" spans="1:2" x14ac:dyDescent="0.2">
      <c r="A3367" t="s">
        <v>152</v>
      </c>
      <c r="B3367">
        <v>58</v>
      </c>
    </row>
    <row r="3368" spans="1:2" x14ac:dyDescent="0.2">
      <c r="A3368" t="s">
        <v>152</v>
      </c>
      <c r="B3368">
        <v>65</v>
      </c>
    </row>
    <row r="3369" spans="1:2" x14ac:dyDescent="0.2">
      <c r="A3369" t="s">
        <v>152</v>
      </c>
      <c r="B3369">
        <v>48</v>
      </c>
    </row>
    <row r="3370" spans="1:2" x14ac:dyDescent="0.2">
      <c r="A3370" t="s">
        <v>152</v>
      </c>
      <c r="B3370">
        <v>25</v>
      </c>
    </row>
    <row r="3371" spans="1:2" x14ac:dyDescent="0.2">
      <c r="A3371" t="s">
        <v>152</v>
      </c>
      <c r="B3371">
        <v>51</v>
      </c>
    </row>
    <row r="3372" spans="1:2" x14ac:dyDescent="0.2">
      <c r="A3372" t="s">
        <v>152</v>
      </c>
      <c r="B3372">
        <v>31</v>
      </c>
    </row>
    <row r="3373" spans="1:2" x14ac:dyDescent="0.2">
      <c r="A3373" t="s">
        <v>152</v>
      </c>
      <c r="B3373">
        <v>99</v>
      </c>
    </row>
    <row r="3374" spans="1:2" x14ac:dyDescent="0.2">
      <c r="A3374" t="s">
        <v>152</v>
      </c>
      <c r="B3374">
        <v>25</v>
      </c>
    </row>
    <row r="3375" spans="1:2" x14ac:dyDescent="0.2">
      <c r="A3375" t="s">
        <v>152</v>
      </c>
      <c r="B3375">
        <v>52</v>
      </c>
    </row>
    <row r="3376" spans="1:2" x14ac:dyDescent="0.2">
      <c r="A3376" t="s">
        <v>152</v>
      </c>
      <c r="B3376">
        <v>47</v>
      </c>
    </row>
    <row r="3377" spans="1:2" x14ac:dyDescent="0.2">
      <c r="A3377" t="s">
        <v>152</v>
      </c>
      <c r="B3377">
        <v>98</v>
      </c>
    </row>
    <row r="3378" spans="1:2" x14ac:dyDescent="0.2">
      <c r="A3378" t="s">
        <v>152</v>
      </c>
      <c r="B3378">
        <v>46</v>
      </c>
    </row>
    <row r="3379" spans="1:2" x14ac:dyDescent="0.2">
      <c r="A3379" t="s">
        <v>152</v>
      </c>
      <c r="B3379">
        <v>32</v>
      </c>
    </row>
    <row r="3380" spans="1:2" x14ac:dyDescent="0.2">
      <c r="A3380" t="s">
        <v>152</v>
      </c>
      <c r="B3380">
        <v>75</v>
      </c>
    </row>
    <row r="3381" spans="1:2" x14ac:dyDescent="0.2">
      <c r="A3381" t="s">
        <v>152</v>
      </c>
      <c r="B3381">
        <v>51</v>
      </c>
    </row>
    <row r="3382" spans="1:2" x14ac:dyDescent="0.2">
      <c r="A3382" t="s">
        <v>152</v>
      </c>
      <c r="B3382">
        <v>52</v>
      </c>
    </row>
    <row r="3383" spans="1:2" x14ac:dyDescent="0.2">
      <c r="A3383" t="s">
        <v>152</v>
      </c>
      <c r="B3383">
        <v>66</v>
      </c>
    </row>
    <row r="3384" spans="1:2" x14ac:dyDescent="0.2">
      <c r="A3384" t="s">
        <v>152</v>
      </c>
      <c r="B3384">
        <v>35</v>
      </c>
    </row>
    <row r="3385" spans="1:2" x14ac:dyDescent="0.2">
      <c r="A3385" t="s">
        <v>152</v>
      </c>
      <c r="B3385">
        <v>43</v>
      </c>
    </row>
    <row r="3386" spans="1:2" x14ac:dyDescent="0.2">
      <c r="A3386" t="s">
        <v>152</v>
      </c>
      <c r="B3386">
        <v>24</v>
      </c>
    </row>
    <row r="3387" spans="1:2" x14ac:dyDescent="0.2">
      <c r="A3387" t="s">
        <v>152</v>
      </c>
      <c r="B3387">
        <v>83</v>
      </c>
    </row>
    <row r="3388" spans="1:2" x14ac:dyDescent="0.2">
      <c r="A3388" t="s">
        <v>152</v>
      </c>
      <c r="B3388">
        <v>62</v>
      </c>
    </row>
    <row r="3389" spans="1:2" x14ac:dyDescent="0.2">
      <c r="A3389" t="s">
        <v>152</v>
      </c>
      <c r="B3389">
        <v>78</v>
      </c>
    </row>
    <row r="3390" spans="1:2" x14ac:dyDescent="0.2">
      <c r="A3390" t="s">
        <v>152</v>
      </c>
      <c r="B3390">
        <v>61</v>
      </c>
    </row>
    <row r="3391" spans="1:2" x14ac:dyDescent="0.2">
      <c r="A3391" t="s">
        <v>152</v>
      </c>
      <c r="B3391">
        <v>57</v>
      </c>
    </row>
    <row r="3392" spans="1:2" x14ac:dyDescent="0.2">
      <c r="A3392" t="s">
        <v>152</v>
      </c>
      <c r="B3392">
        <v>70</v>
      </c>
    </row>
    <row r="3393" spans="1:2" x14ac:dyDescent="0.2">
      <c r="A3393" t="s">
        <v>152</v>
      </c>
      <c r="B3393">
        <v>57</v>
      </c>
    </row>
    <row r="3394" spans="1:2" x14ac:dyDescent="0.2">
      <c r="A3394" t="s">
        <v>152</v>
      </c>
      <c r="B3394">
        <v>74</v>
      </c>
    </row>
    <row r="3395" spans="1:2" x14ac:dyDescent="0.2">
      <c r="A3395" t="s">
        <v>152</v>
      </c>
      <c r="B3395">
        <v>90</v>
      </c>
    </row>
    <row r="3396" spans="1:2" x14ac:dyDescent="0.2">
      <c r="A3396" t="s">
        <v>152</v>
      </c>
      <c r="B3396">
        <v>98</v>
      </c>
    </row>
    <row r="3397" spans="1:2" x14ac:dyDescent="0.2">
      <c r="A3397" t="s">
        <v>152</v>
      </c>
      <c r="B3397">
        <v>43</v>
      </c>
    </row>
    <row r="3398" spans="1:2" x14ac:dyDescent="0.2">
      <c r="A3398" t="s">
        <v>152</v>
      </c>
      <c r="B3398">
        <v>37</v>
      </c>
    </row>
    <row r="3399" spans="1:2" x14ac:dyDescent="0.2">
      <c r="A3399" t="s">
        <v>152</v>
      </c>
      <c r="B3399">
        <v>38</v>
      </c>
    </row>
    <row r="3400" spans="1:2" x14ac:dyDescent="0.2">
      <c r="A3400" t="s">
        <v>152</v>
      </c>
      <c r="B3400">
        <v>60</v>
      </c>
    </row>
    <row r="3401" spans="1:2" x14ac:dyDescent="0.2">
      <c r="A3401" t="s">
        <v>152</v>
      </c>
      <c r="B3401">
        <v>55</v>
      </c>
    </row>
    <row r="3402" spans="1:2" x14ac:dyDescent="0.2">
      <c r="A3402" t="s">
        <v>152</v>
      </c>
      <c r="B3402">
        <v>51</v>
      </c>
    </row>
    <row r="3403" spans="1:2" x14ac:dyDescent="0.2">
      <c r="A3403" t="s">
        <v>152</v>
      </c>
      <c r="B3403">
        <v>71</v>
      </c>
    </row>
    <row r="3404" spans="1:2" x14ac:dyDescent="0.2">
      <c r="A3404" t="s">
        <v>152</v>
      </c>
      <c r="B3404">
        <v>61</v>
      </c>
    </row>
    <row r="3405" spans="1:2" x14ac:dyDescent="0.2">
      <c r="A3405" t="s">
        <v>152</v>
      </c>
      <c r="B3405">
        <v>65</v>
      </c>
    </row>
    <row r="3406" spans="1:2" x14ac:dyDescent="0.2">
      <c r="A3406" t="s">
        <v>152</v>
      </c>
      <c r="B3406">
        <v>34</v>
      </c>
    </row>
    <row r="3407" spans="1:2" x14ac:dyDescent="0.2">
      <c r="A3407" t="s">
        <v>152</v>
      </c>
      <c r="B3407">
        <v>87</v>
      </c>
    </row>
    <row r="3408" spans="1:2" x14ac:dyDescent="0.2">
      <c r="A3408" t="s">
        <v>152</v>
      </c>
      <c r="B3408">
        <v>79</v>
      </c>
    </row>
    <row r="3409" spans="1:2" x14ac:dyDescent="0.2">
      <c r="A3409" t="s">
        <v>152</v>
      </c>
      <c r="B3409">
        <v>46</v>
      </c>
    </row>
    <row r="3410" spans="1:2" x14ac:dyDescent="0.2">
      <c r="A3410" t="s">
        <v>152</v>
      </c>
      <c r="B3410">
        <v>72</v>
      </c>
    </row>
    <row r="3411" spans="1:2" x14ac:dyDescent="0.2">
      <c r="A3411" t="s">
        <v>152</v>
      </c>
      <c r="B3411">
        <v>93</v>
      </c>
    </row>
    <row r="3412" spans="1:2" x14ac:dyDescent="0.2">
      <c r="A3412" t="s">
        <v>152</v>
      </c>
      <c r="B3412">
        <v>76</v>
      </c>
    </row>
    <row r="3413" spans="1:2" x14ac:dyDescent="0.2">
      <c r="A3413" t="s">
        <v>152</v>
      </c>
      <c r="B3413">
        <v>56</v>
      </c>
    </row>
    <row r="3414" spans="1:2" x14ac:dyDescent="0.2">
      <c r="A3414" t="s">
        <v>152</v>
      </c>
      <c r="B3414">
        <v>83</v>
      </c>
    </row>
    <row r="3415" spans="1:2" x14ac:dyDescent="0.2">
      <c r="A3415" t="s">
        <v>152</v>
      </c>
      <c r="B3415">
        <v>90</v>
      </c>
    </row>
    <row r="3416" spans="1:2" x14ac:dyDescent="0.2">
      <c r="A3416" t="s">
        <v>152</v>
      </c>
      <c r="B3416">
        <v>94</v>
      </c>
    </row>
    <row r="3417" spans="1:2" x14ac:dyDescent="0.2">
      <c r="A3417" t="s">
        <v>152</v>
      </c>
      <c r="B3417">
        <v>68</v>
      </c>
    </row>
    <row r="3418" spans="1:2" x14ac:dyDescent="0.2">
      <c r="A3418" t="s">
        <v>152</v>
      </c>
      <c r="B3418">
        <v>53</v>
      </c>
    </row>
    <row r="3419" spans="1:2" x14ac:dyDescent="0.2">
      <c r="A3419" t="s">
        <v>152</v>
      </c>
      <c r="B3419">
        <v>35</v>
      </c>
    </row>
    <row r="3420" spans="1:2" x14ac:dyDescent="0.2">
      <c r="A3420" t="s">
        <v>152</v>
      </c>
      <c r="B3420">
        <v>30</v>
      </c>
    </row>
    <row r="3421" spans="1:2" x14ac:dyDescent="0.2">
      <c r="A3421" t="s">
        <v>152</v>
      </c>
      <c r="B3421">
        <v>26</v>
      </c>
    </row>
    <row r="3422" spans="1:2" x14ac:dyDescent="0.2">
      <c r="A3422" t="s">
        <v>152</v>
      </c>
      <c r="B3422">
        <v>60</v>
      </c>
    </row>
    <row r="3423" spans="1:2" x14ac:dyDescent="0.2">
      <c r="A3423" t="s">
        <v>152</v>
      </c>
      <c r="B3423">
        <v>30</v>
      </c>
    </row>
    <row r="3424" spans="1:2" x14ac:dyDescent="0.2">
      <c r="A3424" t="s">
        <v>152</v>
      </c>
      <c r="B3424">
        <v>91</v>
      </c>
    </row>
    <row r="3425" spans="1:2" x14ac:dyDescent="0.2">
      <c r="A3425" t="s">
        <v>152</v>
      </c>
      <c r="B3425">
        <v>71</v>
      </c>
    </row>
    <row r="3426" spans="1:2" x14ac:dyDescent="0.2">
      <c r="A3426" t="s">
        <v>152</v>
      </c>
      <c r="B3426">
        <v>64</v>
      </c>
    </row>
    <row r="3427" spans="1:2" x14ac:dyDescent="0.2">
      <c r="A3427" t="s">
        <v>152</v>
      </c>
      <c r="B3427">
        <v>54</v>
      </c>
    </row>
    <row r="3428" spans="1:2" x14ac:dyDescent="0.2">
      <c r="A3428" t="s">
        <v>152</v>
      </c>
      <c r="B3428">
        <v>35</v>
      </c>
    </row>
    <row r="3429" spans="1:2" x14ac:dyDescent="0.2">
      <c r="A3429" t="s">
        <v>152</v>
      </c>
      <c r="B3429">
        <v>38</v>
      </c>
    </row>
    <row r="3430" spans="1:2" x14ac:dyDescent="0.2">
      <c r="A3430" t="s">
        <v>152</v>
      </c>
      <c r="B3430">
        <v>69</v>
      </c>
    </row>
    <row r="3431" spans="1:2" x14ac:dyDescent="0.2">
      <c r="A3431" t="s">
        <v>152</v>
      </c>
      <c r="B3431">
        <v>96</v>
      </c>
    </row>
    <row r="3432" spans="1:2" x14ac:dyDescent="0.2">
      <c r="A3432" t="s">
        <v>152</v>
      </c>
      <c r="B3432">
        <v>73</v>
      </c>
    </row>
    <row r="3433" spans="1:2" x14ac:dyDescent="0.2">
      <c r="A3433" t="s">
        <v>152</v>
      </c>
      <c r="B3433">
        <v>49</v>
      </c>
    </row>
    <row r="3434" spans="1:2" x14ac:dyDescent="0.2">
      <c r="A3434" t="s">
        <v>152</v>
      </c>
      <c r="B3434">
        <v>44</v>
      </c>
    </row>
    <row r="3435" spans="1:2" x14ac:dyDescent="0.2">
      <c r="A3435" t="s">
        <v>152</v>
      </c>
      <c r="B3435">
        <v>93</v>
      </c>
    </row>
    <row r="3436" spans="1:2" x14ac:dyDescent="0.2">
      <c r="A3436" t="s">
        <v>152</v>
      </c>
      <c r="B3436">
        <v>72</v>
      </c>
    </row>
    <row r="3437" spans="1:2" x14ac:dyDescent="0.2">
      <c r="A3437" t="s">
        <v>152</v>
      </c>
      <c r="B3437">
        <v>91</v>
      </c>
    </row>
    <row r="3438" spans="1:2" x14ac:dyDescent="0.2">
      <c r="A3438" t="s">
        <v>152</v>
      </c>
      <c r="B3438">
        <v>83</v>
      </c>
    </row>
    <row r="3439" spans="1:2" x14ac:dyDescent="0.2">
      <c r="A3439" t="s">
        <v>152</v>
      </c>
      <c r="B3439">
        <v>62</v>
      </c>
    </row>
    <row r="3440" spans="1:2" x14ac:dyDescent="0.2">
      <c r="A3440" t="s">
        <v>152</v>
      </c>
      <c r="B3440">
        <v>71</v>
      </c>
    </row>
    <row r="3441" spans="1:2" x14ac:dyDescent="0.2">
      <c r="A3441" t="s">
        <v>152</v>
      </c>
      <c r="B3441">
        <v>93</v>
      </c>
    </row>
    <row r="3442" spans="1:2" x14ac:dyDescent="0.2">
      <c r="A3442" t="s">
        <v>152</v>
      </c>
      <c r="B3442">
        <v>63</v>
      </c>
    </row>
    <row r="3443" spans="1:2" x14ac:dyDescent="0.2">
      <c r="A3443" t="s">
        <v>152</v>
      </c>
      <c r="B3443">
        <v>96</v>
      </c>
    </row>
    <row r="3444" spans="1:2" x14ac:dyDescent="0.2">
      <c r="A3444" t="s">
        <v>152</v>
      </c>
      <c r="B3444">
        <v>78</v>
      </c>
    </row>
    <row r="3445" spans="1:2" x14ac:dyDescent="0.2">
      <c r="A3445" t="s">
        <v>152</v>
      </c>
      <c r="B3445">
        <v>24</v>
      </c>
    </row>
    <row r="3446" spans="1:2" x14ac:dyDescent="0.2">
      <c r="A3446" t="s">
        <v>152</v>
      </c>
      <c r="B3446">
        <v>63</v>
      </c>
    </row>
    <row r="3447" spans="1:2" x14ac:dyDescent="0.2">
      <c r="A3447" t="s">
        <v>152</v>
      </c>
      <c r="B3447">
        <v>58</v>
      </c>
    </row>
    <row r="3448" spans="1:2" x14ac:dyDescent="0.2">
      <c r="A3448" t="s">
        <v>152</v>
      </c>
      <c r="B3448">
        <v>55</v>
      </c>
    </row>
    <row r="3449" spans="1:2" x14ac:dyDescent="0.2">
      <c r="A3449" t="s">
        <v>152</v>
      </c>
      <c r="B3449">
        <v>58</v>
      </c>
    </row>
    <row r="3450" spans="1:2" x14ac:dyDescent="0.2">
      <c r="A3450" t="s">
        <v>152</v>
      </c>
      <c r="B3450">
        <v>28</v>
      </c>
    </row>
    <row r="3451" spans="1:2" x14ac:dyDescent="0.2">
      <c r="A3451" t="s">
        <v>152</v>
      </c>
      <c r="B3451">
        <v>37</v>
      </c>
    </row>
    <row r="3452" spans="1:2" x14ac:dyDescent="0.2">
      <c r="A3452" t="s">
        <v>152</v>
      </c>
      <c r="B3452">
        <v>78</v>
      </c>
    </row>
    <row r="3453" spans="1:2" x14ac:dyDescent="0.2">
      <c r="A3453" t="s">
        <v>152</v>
      </c>
      <c r="B3453">
        <v>73</v>
      </c>
    </row>
    <row r="3454" spans="1:2" x14ac:dyDescent="0.2">
      <c r="A3454" t="s">
        <v>152</v>
      </c>
      <c r="B3454">
        <v>20</v>
      </c>
    </row>
    <row r="3455" spans="1:2" x14ac:dyDescent="0.2">
      <c r="A3455" t="s">
        <v>152</v>
      </c>
      <c r="B3455">
        <v>60</v>
      </c>
    </row>
    <row r="3456" spans="1:2" x14ac:dyDescent="0.2">
      <c r="A3456" t="s">
        <v>152</v>
      </c>
      <c r="B3456">
        <v>71</v>
      </c>
    </row>
    <row r="3457" spans="1:2" x14ac:dyDescent="0.2">
      <c r="A3457" t="s">
        <v>152</v>
      </c>
      <c r="B3457">
        <v>89</v>
      </c>
    </row>
    <row r="3458" spans="1:2" x14ac:dyDescent="0.2">
      <c r="A3458" t="s">
        <v>152</v>
      </c>
      <c r="B3458">
        <v>53</v>
      </c>
    </row>
    <row r="3459" spans="1:2" x14ac:dyDescent="0.2">
      <c r="A3459" t="s">
        <v>152</v>
      </c>
      <c r="B3459">
        <v>87</v>
      </c>
    </row>
    <row r="3460" spans="1:2" x14ac:dyDescent="0.2">
      <c r="A3460" t="s">
        <v>152</v>
      </c>
      <c r="B3460">
        <v>37</v>
      </c>
    </row>
    <row r="3461" spans="1:2" x14ac:dyDescent="0.2">
      <c r="A3461" t="s">
        <v>152</v>
      </c>
      <c r="B3461">
        <v>37</v>
      </c>
    </row>
    <row r="3462" spans="1:2" x14ac:dyDescent="0.2">
      <c r="A3462" t="s">
        <v>152</v>
      </c>
      <c r="B3462">
        <v>78</v>
      </c>
    </row>
    <row r="3463" spans="1:2" x14ac:dyDescent="0.2">
      <c r="A3463" t="s">
        <v>152</v>
      </c>
      <c r="B3463">
        <v>23</v>
      </c>
    </row>
    <row r="3464" spans="1:2" x14ac:dyDescent="0.2">
      <c r="A3464" t="s">
        <v>152</v>
      </c>
      <c r="B3464">
        <v>73</v>
      </c>
    </row>
    <row r="3465" spans="1:2" x14ac:dyDescent="0.2">
      <c r="A3465" t="s">
        <v>152</v>
      </c>
      <c r="B3465">
        <v>27</v>
      </c>
    </row>
    <row r="3466" spans="1:2" x14ac:dyDescent="0.2">
      <c r="A3466" t="s">
        <v>152</v>
      </c>
      <c r="B3466">
        <v>59</v>
      </c>
    </row>
    <row r="3467" spans="1:2" x14ac:dyDescent="0.2">
      <c r="A3467" t="s">
        <v>152</v>
      </c>
      <c r="B3467">
        <v>53</v>
      </c>
    </row>
    <row r="3468" spans="1:2" x14ac:dyDescent="0.2">
      <c r="A3468" t="s">
        <v>152</v>
      </c>
      <c r="B3468">
        <v>42</v>
      </c>
    </row>
    <row r="3469" spans="1:2" x14ac:dyDescent="0.2">
      <c r="A3469" t="s">
        <v>152</v>
      </c>
      <c r="B3469">
        <v>45</v>
      </c>
    </row>
    <row r="3470" spans="1:2" x14ac:dyDescent="0.2">
      <c r="A3470" t="s">
        <v>152</v>
      </c>
      <c r="B3470">
        <v>89</v>
      </c>
    </row>
    <row r="3471" spans="1:2" x14ac:dyDescent="0.2">
      <c r="A3471" t="s">
        <v>152</v>
      </c>
      <c r="B3471">
        <v>85</v>
      </c>
    </row>
    <row r="3472" spans="1:2" x14ac:dyDescent="0.2">
      <c r="A3472" t="s">
        <v>152</v>
      </c>
      <c r="B3472">
        <v>69</v>
      </c>
    </row>
    <row r="3473" spans="1:2" x14ac:dyDescent="0.2">
      <c r="A3473" t="s">
        <v>152</v>
      </c>
      <c r="B3473">
        <v>66</v>
      </c>
    </row>
    <row r="3474" spans="1:2" x14ac:dyDescent="0.2">
      <c r="A3474" t="s">
        <v>152</v>
      </c>
      <c r="B3474">
        <v>42</v>
      </c>
    </row>
    <row r="3475" spans="1:2" x14ac:dyDescent="0.2">
      <c r="A3475" t="s">
        <v>152</v>
      </c>
      <c r="B3475">
        <v>40</v>
      </c>
    </row>
    <row r="3476" spans="1:2" x14ac:dyDescent="0.2">
      <c r="A3476" t="s">
        <v>152</v>
      </c>
      <c r="B3476">
        <v>82</v>
      </c>
    </row>
    <row r="3477" spans="1:2" x14ac:dyDescent="0.2">
      <c r="A3477" t="s">
        <v>152</v>
      </c>
      <c r="B3477">
        <v>88</v>
      </c>
    </row>
    <row r="3478" spans="1:2" x14ac:dyDescent="0.2">
      <c r="A3478" t="s">
        <v>152</v>
      </c>
      <c r="B3478">
        <v>99</v>
      </c>
    </row>
    <row r="3479" spans="1:2" x14ac:dyDescent="0.2">
      <c r="A3479" t="s">
        <v>152</v>
      </c>
      <c r="B3479">
        <v>85</v>
      </c>
    </row>
    <row r="3480" spans="1:2" x14ac:dyDescent="0.2">
      <c r="A3480" t="s">
        <v>152</v>
      </c>
      <c r="B3480">
        <v>57</v>
      </c>
    </row>
    <row r="3481" spans="1:2" x14ac:dyDescent="0.2">
      <c r="A3481" t="s">
        <v>152</v>
      </c>
      <c r="B3481">
        <v>56</v>
      </c>
    </row>
    <row r="3482" spans="1:2" x14ac:dyDescent="0.2">
      <c r="A3482" t="s">
        <v>152</v>
      </c>
      <c r="B3482">
        <v>79</v>
      </c>
    </row>
    <row r="3483" spans="1:2" x14ac:dyDescent="0.2">
      <c r="A3483" t="s">
        <v>152</v>
      </c>
      <c r="B3483">
        <v>67</v>
      </c>
    </row>
    <row r="3484" spans="1:2" x14ac:dyDescent="0.2">
      <c r="A3484" t="s">
        <v>152</v>
      </c>
      <c r="B3484">
        <v>61</v>
      </c>
    </row>
    <row r="3485" spans="1:2" x14ac:dyDescent="0.2">
      <c r="A3485" t="s">
        <v>152</v>
      </c>
      <c r="B3485">
        <v>37</v>
      </c>
    </row>
    <row r="3486" spans="1:2" x14ac:dyDescent="0.2">
      <c r="A3486" t="s">
        <v>152</v>
      </c>
      <c r="B3486">
        <v>75</v>
      </c>
    </row>
    <row r="3487" spans="1:2" x14ac:dyDescent="0.2">
      <c r="A3487" t="s">
        <v>152</v>
      </c>
      <c r="B3487">
        <v>21</v>
      </c>
    </row>
    <row r="3488" spans="1:2" x14ac:dyDescent="0.2">
      <c r="A3488" t="s">
        <v>152</v>
      </c>
      <c r="B3488">
        <v>89</v>
      </c>
    </row>
    <row r="3489" spans="1:2" x14ac:dyDescent="0.2">
      <c r="A3489" t="s">
        <v>152</v>
      </c>
      <c r="B3489">
        <v>24</v>
      </c>
    </row>
    <row r="3490" spans="1:2" x14ac:dyDescent="0.2">
      <c r="A3490" t="s">
        <v>152</v>
      </c>
      <c r="B3490">
        <v>27</v>
      </c>
    </row>
    <row r="3491" spans="1:2" x14ac:dyDescent="0.2">
      <c r="A3491" t="s">
        <v>152</v>
      </c>
      <c r="B3491">
        <v>26</v>
      </c>
    </row>
    <row r="3492" spans="1:2" x14ac:dyDescent="0.2">
      <c r="A3492" t="s">
        <v>152</v>
      </c>
      <c r="B3492">
        <v>82</v>
      </c>
    </row>
    <row r="3493" spans="1:2" x14ac:dyDescent="0.2">
      <c r="A3493" t="s">
        <v>152</v>
      </c>
      <c r="B3493">
        <v>28</v>
      </c>
    </row>
    <row r="3494" spans="1:2" x14ac:dyDescent="0.2">
      <c r="A3494" t="s">
        <v>152</v>
      </c>
      <c r="B3494">
        <v>65</v>
      </c>
    </row>
    <row r="3495" spans="1:2" x14ac:dyDescent="0.2">
      <c r="A3495" t="s">
        <v>152</v>
      </c>
      <c r="B3495">
        <v>82</v>
      </c>
    </row>
    <row r="3496" spans="1:2" x14ac:dyDescent="0.2">
      <c r="A3496" t="s">
        <v>152</v>
      </c>
      <c r="B3496">
        <v>38</v>
      </c>
    </row>
    <row r="3497" spans="1:2" x14ac:dyDescent="0.2">
      <c r="A3497" t="s">
        <v>152</v>
      </c>
      <c r="B3497">
        <v>33</v>
      </c>
    </row>
    <row r="3498" spans="1:2" x14ac:dyDescent="0.2">
      <c r="A3498" t="s">
        <v>152</v>
      </c>
      <c r="B3498">
        <v>38</v>
      </c>
    </row>
    <row r="3499" spans="1:2" x14ac:dyDescent="0.2">
      <c r="A3499" t="s">
        <v>152</v>
      </c>
      <c r="B3499">
        <v>48</v>
      </c>
    </row>
    <row r="3500" spans="1:2" x14ac:dyDescent="0.2">
      <c r="A3500" t="s">
        <v>152</v>
      </c>
      <c r="B3500">
        <v>35</v>
      </c>
    </row>
    <row r="3501" spans="1:2" x14ac:dyDescent="0.2">
      <c r="A3501" t="s">
        <v>152</v>
      </c>
      <c r="B3501">
        <v>29</v>
      </c>
    </row>
    <row r="3502" spans="1:2" x14ac:dyDescent="0.2">
      <c r="A3502" t="s">
        <v>152</v>
      </c>
      <c r="B3502">
        <v>48</v>
      </c>
    </row>
    <row r="3503" spans="1:2" x14ac:dyDescent="0.2">
      <c r="A3503" t="s">
        <v>152</v>
      </c>
      <c r="B3503">
        <v>87</v>
      </c>
    </row>
    <row r="3504" spans="1:2" x14ac:dyDescent="0.2">
      <c r="A3504" t="s">
        <v>152</v>
      </c>
      <c r="B3504">
        <v>62</v>
      </c>
    </row>
    <row r="3505" spans="1:2" x14ac:dyDescent="0.2">
      <c r="A3505" t="s">
        <v>152</v>
      </c>
      <c r="B3505">
        <v>96</v>
      </c>
    </row>
    <row r="3506" spans="1:2" x14ac:dyDescent="0.2">
      <c r="A3506" t="s">
        <v>152</v>
      </c>
      <c r="B3506">
        <v>41</v>
      </c>
    </row>
    <row r="3507" spans="1:2" x14ac:dyDescent="0.2">
      <c r="A3507" t="s">
        <v>152</v>
      </c>
      <c r="B3507">
        <v>42</v>
      </c>
    </row>
    <row r="3508" spans="1:2" x14ac:dyDescent="0.2">
      <c r="A3508" t="s">
        <v>152</v>
      </c>
      <c r="B3508">
        <v>57</v>
      </c>
    </row>
    <row r="3509" spans="1:2" x14ac:dyDescent="0.2">
      <c r="A3509" t="s">
        <v>152</v>
      </c>
      <c r="B3509">
        <v>65</v>
      </c>
    </row>
    <row r="3510" spans="1:2" x14ac:dyDescent="0.2">
      <c r="A3510" t="s">
        <v>152</v>
      </c>
      <c r="B3510">
        <v>54</v>
      </c>
    </row>
    <row r="3511" spans="1:2" x14ac:dyDescent="0.2">
      <c r="A3511" t="s">
        <v>152</v>
      </c>
      <c r="B3511">
        <v>22</v>
      </c>
    </row>
    <row r="3512" spans="1:2" x14ac:dyDescent="0.2">
      <c r="A3512" t="s">
        <v>152</v>
      </c>
      <c r="B3512">
        <v>96</v>
      </c>
    </row>
    <row r="3513" spans="1:2" x14ac:dyDescent="0.2">
      <c r="A3513" t="s">
        <v>152</v>
      </c>
      <c r="B3513">
        <v>81</v>
      </c>
    </row>
    <row r="3514" spans="1:2" x14ac:dyDescent="0.2">
      <c r="A3514" t="s">
        <v>152</v>
      </c>
      <c r="B3514">
        <v>46</v>
      </c>
    </row>
    <row r="3515" spans="1:2" x14ac:dyDescent="0.2">
      <c r="A3515" t="s">
        <v>152</v>
      </c>
      <c r="B3515">
        <v>74</v>
      </c>
    </row>
    <row r="3516" spans="1:2" x14ac:dyDescent="0.2">
      <c r="A3516" t="s">
        <v>152</v>
      </c>
      <c r="B3516">
        <v>50</v>
      </c>
    </row>
    <row r="3517" spans="1:2" x14ac:dyDescent="0.2">
      <c r="A3517" t="s">
        <v>152</v>
      </c>
      <c r="B3517">
        <v>80</v>
      </c>
    </row>
    <row r="3518" spans="1:2" x14ac:dyDescent="0.2">
      <c r="A3518" t="s">
        <v>152</v>
      </c>
      <c r="B3518">
        <v>56</v>
      </c>
    </row>
    <row r="3519" spans="1:2" x14ac:dyDescent="0.2">
      <c r="A3519" t="s">
        <v>152</v>
      </c>
      <c r="B3519">
        <v>69</v>
      </c>
    </row>
    <row r="3520" spans="1:2" x14ac:dyDescent="0.2">
      <c r="A3520" t="s">
        <v>152</v>
      </c>
      <c r="B3520">
        <v>97</v>
      </c>
    </row>
    <row r="3521" spans="1:2" x14ac:dyDescent="0.2">
      <c r="A3521" t="s">
        <v>152</v>
      </c>
      <c r="B3521">
        <v>66</v>
      </c>
    </row>
    <row r="3522" spans="1:2" x14ac:dyDescent="0.2">
      <c r="A3522" t="s">
        <v>152</v>
      </c>
      <c r="B3522">
        <v>70</v>
      </c>
    </row>
    <row r="3523" spans="1:2" x14ac:dyDescent="0.2">
      <c r="A3523" t="s">
        <v>152</v>
      </c>
      <c r="B3523">
        <v>50</v>
      </c>
    </row>
    <row r="3524" spans="1:2" x14ac:dyDescent="0.2">
      <c r="A3524" t="s">
        <v>152</v>
      </c>
      <c r="B3524">
        <v>85</v>
      </c>
    </row>
    <row r="3525" spans="1:2" x14ac:dyDescent="0.2">
      <c r="A3525" t="s">
        <v>152</v>
      </c>
      <c r="B3525">
        <v>59</v>
      </c>
    </row>
    <row r="3526" spans="1:2" x14ac:dyDescent="0.2">
      <c r="A3526" t="s">
        <v>152</v>
      </c>
      <c r="B3526">
        <v>74</v>
      </c>
    </row>
    <row r="3527" spans="1:2" x14ac:dyDescent="0.2">
      <c r="A3527" t="s">
        <v>152</v>
      </c>
      <c r="B3527">
        <v>38</v>
      </c>
    </row>
    <row r="3528" spans="1:2" x14ac:dyDescent="0.2">
      <c r="A3528" t="s">
        <v>152</v>
      </c>
      <c r="B3528">
        <v>99</v>
      </c>
    </row>
    <row r="3529" spans="1:2" x14ac:dyDescent="0.2">
      <c r="A3529" t="s">
        <v>152</v>
      </c>
      <c r="B3529">
        <v>97</v>
      </c>
    </row>
    <row r="3530" spans="1:2" x14ac:dyDescent="0.2">
      <c r="A3530" t="s">
        <v>152</v>
      </c>
      <c r="B3530">
        <v>67</v>
      </c>
    </row>
    <row r="3531" spans="1:2" x14ac:dyDescent="0.2">
      <c r="A3531" t="s">
        <v>152</v>
      </c>
      <c r="B3531">
        <v>20</v>
      </c>
    </row>
    <row r="3532" spans="1:2" x14ac:dyDescent="0.2">
      <c r="A3532" t="s">
        <v>152</v>
      </c>
      <c r="B3532">
        <v>45</v>
      </c>
    </row>
    <row r="3533" spans="1:2" x14ac:dyDescent="0.2">
      <c r="A3533" t="s">
        <v>152</v>
      </c>
      <c r="B3533">
        <v>52</v>
      </c>
    </row>
    <row r="3534" spans="1:2" x14ac:dyDescent="0.2">
      <c r="A3534" t="s">
        <v>152</v>
      </c>
      <c r="B3534">
        <v>68</v>
      </c>
    </row>
    <row r="3535" spans="1:2" x14ac:dyDescent="0.2">
      <c r="A3535" t="s">
        <v>152</v>
      </c>
      <c r="B3535">
        <v>98</v>
      </c>
    </row>
    <row r="3536" spans="1:2" x14ac:dyDescent="0.2">
      <c r="A3536" t="s">
        <v>152</v>
      </c>
      <c r="B3536">
        <v>83</v>
      </c>
    </row>
    <row r="3537" spans="1:2" x14ac:dyDescent="0.2">
      <c r="A3537" t="s">
        <v>152</v>
      </c>
      <c r="B3537">
        <v>51</v>
      </c>
    </row>
    <row r="3538" spans="1:2" x14ac:dyDescent="0.2">
      <c r="A3538" t="s">
        <v>152</v>
      </c>
      <c r="B3538">
        <v>21</v>
      </c>
    </row>
    <row r="3539" spans="1:2" x14ac:dyDescent="0.2">
      <c r="A3539" t="s">
        <v>152</v>
      </c>
      <c r="B3539">
        <v>92</v>
      </c>
    </row>
    <row r="3540" spans="1:2" x14ac:dyDescent="0.2">
      <c r="A3540" t="s">
        <v>152</v>
      </c>
      <c r="B3540">
        <v>63</v>
      </c>
    </row>
    <row r="3541" spans="1:2" x14ac:dyDescent="0.2">
      <c r="A3541" t="s">
        <v>152</v>
      </c>
      <c r="B3541">
        <v>56</v>
      </c>
    </row>
    <row r="3542" spans="1:2" x14ac:dyDescent="0.2">
      <c r="A3542" t="s">
        <v>152</v>
      </c>
      <c r="B3542">
        <v>95</v>
      </c>
    </row>
    <row r="3543" spans="1:2" x14ac:dyDescent="0.2">
      <c r="A3543" t="s">
        <v>152</v>
      </c>
      <c r="B3543">
        <v>66</v>
      </c>
    </row>
    <row r="3544" spans="1:2" x14ac:dyDescent="0.2">
      <c r="A3544" t="s">
        <v>152</v>
      </c>
      <c r="B3544">
        <v>28</v>
      </c>
    </row>
    <row r="3545" spans="1:2" x14ac:dyDescent="0.2">
      <c r="A3545" t="s">
        <v>152</v>
      </c>
      <c r="B3545">
        <v>83</v>
      </c>
    </row>
    <row r="3546" spans="1:2" x14ac:dyDescent="0.2">
      <c r="A3546" t="s">
        <v>152</v>
      </c>
      <c r="B3546">
        <v>55</v>
      </c>
    </row>
    <row r="3547" spans="1:2" x14ac:dyDescent="0.2">
      <c r="A3547" t="s">
        <v>152</v>
      </c>
      <c r="B3547">
        <v>28</v>
      </c>
    </row>
    <row r="3548" spans="1:2" x14ac:dyDescent="0.2">
      <c r="A3548" t="s">
        <v>152</v>
      </c>
      <c r="B3548">
        <v>79</v>
      </c>
    </row>
    <row r="3549" spans="1:2" x14ac:dyDescent="0.2">
      <c r="A3549" t="s">
        <v>152</v>
      </c>
      <c r="B3549">
        <v>31</v>
      </c>
    </row>
    <row r="3550" spans="1:2" x14ac:dyDescent="0.2">
      <c r="A3550" t="s">
        <v>152</v>
      </c>
      <c r="B3550">
        <v>37</v>
      </c>
    </row>
    <row r="3551" spans="1:2" x14ac:dyDescent="0.2">
      <c r="A3551" t="s">
        <v>152</v>
      </c>
      <c r="B3551">
        <v>34</v>
      </c>
    </row>
    <row r="3552" spans="1:2" x14ac:dyDescent="0.2">
      <c r="A3552" t="s">
        <v>152</v>
      </c>
      <c r="B3552">
        <v>74</v>
      </c>
    </row>
    <row r="3553" spans="1:2" x14ac:dyDescent="0.2">
      <c r="A3553" t="s">
        <v>152</v>
      </c>
      <c r="B3553">
        <v>31</v>
      </c>
    </row>
    <row r="3554" spans="1:2" x14ac:dyDescent="0.2">
      <c r="A3554" t="s">
        <v>152</v>
      </c>
      <c r="B3554">
        <v>66</v>
      </c>
    </row>
    <row r="3555" spans="1:2" x14ac:dyDescent="0.2">
      <c r="A3555" t="s">
        <v>152</v>
      </c>
      <c r="B3555">
        <v>99</v>
      </c>
    </row>
    <row r="3556" spans="1:2" x14ac:dyDescent="0.2">
      <c r="A3556" t="s">
        <v>152</v>
      </c>
      <c r="B3556">
        <v>55</v>
      </c>
    </row>
    <row r="3557" spans="1:2" x14ac:dyDescent="0.2">
      <c r="A3557" t="s">
        <v>152</v>
      </c>
      <c r="B3557">
        <v>23</v>
      </c>
    </row>
    <row r="3558" spans="1:2" x14ac:dyDescent="0.2">
      <c r="A3558" t="s">
        <v>152</v>
      </c>
      <c r="B3558">
        <v>88</v>
      </c>
    </row>
    <row r="3559" spans="1:2" x14ac:dyDescent="0.2">
      <c r="A3559" t="s">
        <v>152</v>
      </c>
      <c r="B3559">
        <v>26</v>
      </c>
    </row>
    <row r="3560" spans="1:2" x14ac:dyDescent="0.2">
      <c r="A3560" t="s">
        <v>152</v>
      </c>
      <c r="B3560">
        <v>94</v>
      </c>
    </row>
    <row r="3561" spans="1:2" x14ac:dyDescent="0.2">
      <c r="A3561" t="s">
        <v>152</v>
      </c>
      <c r="B3561">
        <v>25</v>
      </c>
    </row>
    <row r="3562" spans="1:2" x14ac:dyDescent="0.2">
      <c r="A3562" t="s">
        <v>152</v>
      </c>
      <c r="B3562">
        <v>96</v>
      </c>
    </row>
    <row r="3563" spans="1:2" x14ac:dyDescent="0.2">
      <c r="A3563" t="s">
        <v>152</v>
      </c>
      <c r="B3563">
        <v>29</v>
      </c>
    </row>
    <row r="3564" spans="1:2" x14ac:dyDescent="0.2">
      <c r="A3564" t="s">
        <v>152</v>
      </c>
      <c r="B3564">
        <v>36</v>
      </c>
    </row>
    <row r="3565" spans="1:2" x14ac:dyDescent="0.2">
      <c r="A3565" t="s">
        <v>152</v>
      </c>
      <c r="B3565">
        <v>90</v>
      </c>
    </row>
    <row r="3566" spans="1:2" x14ac:dyDescent="0.2">
      <c r="A3566" t="s">
        <v>152</v>
      </c>
      <c r="B3566">
        <v>38</v>
      </c>
    </row>
    <row r="3567" spans="1:2" x14ac:dyDescent="0.2">
      <c r="A3567" t="s">
        <v>152</v>
      </c>
      <c r="B3567">
        <v>52</v>
      </c>
    </row>
    <row r="3568" spans="1:2" x14ac:dyDescent="0.2">
      <c r="A3568" t="s">
        <v>152</v>
      </c>
      <c r="B3568">
        <v>88</v>
      </c>
    </row>
    <row r="3569" spans="1:2" x14ac:dyDescent="0.2">
      <c r="A3569" t="s">
        <v>152</v>
      </c>
      <c r="B3569">
        <v>56</v>
      </c>
    </row>
    <row r="3570" spans="1:2" x14ac:dyDescent="0.2">
      <c r="A3570" t="s">
        <v>152</v>
      </c>
      <c r="B3570">
        <v>71</v>
      </c>
    </row>
    <row r="3571" spans="1:2" x14ac:dyDescent="0.2">
      <c r="A3571" t="s">
        <v>152</v>
      </c>
      <c r="B3571">
        <v>94</v>
      </c>
    </row>
    <row r="3572" spans="1:2" x14ac:dyDescent="0.2">
      <c r="A3572" t="s">
        <v>152</v>
      </c>
      <c r="B3572">
        <v>97</v>
      </c>
    </row>
    <row r="3573" spans="1:2" x14ac:dyDescent="0.2">
      <c r="A3573" t="s">
        <v>152</v>
      </c>
      <c r="B3573">
        <v>27</v>
      </c>
    </row>
    <row r="3574" spans="1:2" x14ac:dyDescent="0.2">
      <c r="A3574" t="s">
        <v>152</v>
      </c>
      <c r="B3574">
        <v>28</v>
      </c>
    </row>
    <row r="3575" spans="1:2" x14ac:dyDescent="0.2">
      <c r="A3575" t="s">
        <v>152</v>
      </c>
      <c r="B3575">
        <v>67</v>
      </c>
    </row>
    <row r="3576" spans="1:2" x14ac:dyDescent="0.2">
      <c r="A3576" t="s">
        <v>152</v>
      </c>
      <c r="B3576">
        <v>70</v>
      </c>
    </row>
    <row r="3577" spans="1:2" x14ac:dyDescent="0.2">
      <c r="A3577" t="s">
        <v>152</v>
      </c>
      <c r="B3577">
        <v>95</v>
      </c>
    </row>
    <row r="3578" spans="1:2" x14ac:dyDescent="0.2">
      <c r="A3578" t="s">
        <v>152</v>
      </c>
      <c r="B3578">
        <v>24</v>
      </c>
    </row>
    <row r="3579" spans="1:2" x14ac:dyDescent="0.2">
      <c r="A3579" t="s">
        <v>152</v>
      </c>
      <c r="B3579">
        <v>35</v>
      </c>
    </row>
    <row r="3580" spans="1:2" x14ac:dyDescent="0.2">
      <c r="A3580" t="s">
        <v>152</v>
      </c>
      <c r="B3580">
        <v>22</v>
      </c>
    </row>
    <row r="3581" spans="1:2" x14ac:dyDescent="0.2">
      <c r="A3581" t="s">
        <v>152</v>
      </c>
      <c r="B3581">
        <v>66</v>
      </c>
    </row>
    <row r="3582" spans="1:2" x14ac:dyDescent="0.2">
      <c r="A3582" t="s">
        <v>152</v>
      </c>
      <c r="B3582">
        <v>83</v>
      </c>
    </row>
    <row r="3583" spans="1:2" x14ac:dyDescent="0.2">
      <c r="A3583" t="s">
        <v>152</v>
      </c>
      <c r="B3583">
        <v>95</v>
      </c>
    </row>
    <row r="3584" spans="1:2" x14ac:dyDescent="0.2">
      <c r="A3584" t="s">
        <v>152</v>
      </c>
      <c r="B3584">
        <v>41</v>
      </c>
    </row>
    <row r="3585" spans="1:2" x14ac:dyDescent="0.2">
      <c r="A3585" t="s">
        <v>152</v>
      </c>
      <c r="B3585">
        <v>77</v>
      </c>
    </row>
    <row r="3586" spans="1:2" x14ac:dyDescent="0.2">
      <c r="A3586" t="s">
        <v>152</v>
      </c>
      <c r="B3586">
        <v>52</v>
      </c>
    </row>
    <row r="3587" spans="1:2" x14ac:dyDescent="0.2">
      <c r="A3587" t="s">
        <v>152</v>
      </c>
      <c r="B3587">
        <v>41</v>
      </c>
    </row>
    <row r="3588" spans="1:2" x14ac:dyDescent="0.2">
      <c r="A3588" t="s">
        <v>152</v>
      </c>
      <c r="B3588">
        <v>28</v>
      </c>
    </row>
    <row r="3589" spans="1:2" x14ac:dyDescent="0.2">
      <c r="A3589" t="s">
        <v>152</v>
      </c>
      <c r="B3589">
        <v>90</v>
      </c>
    </row>
    <row r="3590" spans="1:2" x14ac:dyDescent="0.2">
      <c r="A3590" t="s">
        <v>152</v>
      </c>
      <c r="B3590">
        <v>55</v>
      </c>
    </row>
    <row r="3591" spans="1:2" x14ac:dyDescent="0.2">
      <c r="A3591" t="s">
        <v>152</v>
      </c>
      <c r="B3591">
        <v>73</v>
      </c>
    </row>
    <row r="3592" spans="1:2" x14ac:dyDescent="0.2">
      <c r="A3592" t="s">
        <v>152</v>
      </c>
      <c r="B3592">
        <v>87</v>
      </c>
    </row>
    <row r="3593" spans="1:2" x14ac:dyDescent="0.2">
      <c r="A3593" t="s">
        <v>152</v>
      </c>
      <c r="B3593">
        <v>89</v>
      </c>
    </row>
    <row r="3594" spans="1:2" x14ac:dyDescent="0.2">
      <c r="A3594" t="s">
        <v>152</v>
      </c>
      <c r="B3594">
        <v>82</v>
      </c>
    </row>
    <row r="3595" spans="1:2" x14ac:dyDescent="0.2">
      <c r="A3595" t="s">
        <v>152</v>
      </c>
      <c r="B3595">
        <v>80</v>
      </c>
    </row>
    <row r="3596" spans="1:2" x14ac:dyDescent="0.2">
      <c r="A3596" t="s">
        <v>152</v>
      </c>
      <c r="B3596">
        <v>87</v>
      </c>
    </row>
    <row r="3597" spans="1:2" x14ac:dyDescent="0.2">
      <c r="A3597" t="s">
        <v>152</v>
      </c>
      <c r="B3597">
        <v>41</v>
      </c>
    </row>
    <row r="3598" spans="1:2" x14ac:dyDescent="0.2">
      <c r="A3598" t="s">
        <v>152</v>
      </c>
      <c r="B3598">
        <v>83</v>
      </c>
    </row>
    <row r="3599" spans="1:2" x14ac:dyDescent="0.2">
      <c r="A3599" t="s">
        <v>152</v>
      </c>
      <c r="B3599">
        <v>71</v>
      </c>
    </row>
    <row r="3600" spans="1:2" x14ac:dyDescent="0.2">
      <c r="A3600" t="s">
        <v>152</v>
      </c>
      <c r="B3600">
        <v>76</v>
      </c>
    </row>
    <row r="3601" spans="1:2" x14ac:dyDescent="0.2">
      <c r="A3601" t="s">
        <v>152</v>
      </c>
      <c r="B3601">
        <v>34</v>
      </c>
    </row>
    <row r="3602" spans="1:2" x14ac:dyDescent="0.2">
      <c r="A3602" t="s">
        <v>152</v>
      </c>
      <c r="B3602">
        <v>81</v>
      </c>
    </row>
    <row r="3603" spans="1:2" x14ac:dyDescent="0.2">
      <c r="A3603" t="s">
        <v>152</v>
      </c>
      <c r="B3603">
        <v>47</v>
      </c>
    </row>
    <row r="3604" spans="1:2" x14ac:dyDescent="0.2">
      <c r="A3604" t="s">
        <v>152</v>
      </c>
      <c r="B3604">
        <v>36</v>
      </c>
    </row>
    <row r="3605" spans="1:2" x14ac:dyDescent="0.2">
      <c r="A3605" t="s">
        <v>152</v>
      </c>
      <c r="B3605">
        <v>51</v>
      </c>
    </row>
    <row r="3606" spans="1:2" x14ac:dyDescent="0.2">
      <c r="A3606" t="s">
        <v>152</v>
      </c>
      <c r="B3606">
        <v>86</v>
      </c>
    </row>
    <row r="3607" spans="1:2" x14ac:dyDescent="0.2">
      <c r="A3607" t="s">
        <v>152</v>
      </c>
      <c r="B3607">
        <v>41</v>
      </c>
    </row>
    <row r="3608" spans="1:2" x14ac:dyDescent="0.2">
      <c r="A3608" t="s">
        <v>152</v>
      </c>
      <c r="B3608">
        <v>90</v>
      </c>
    </row>
    <row r="3609" spans="1:2" x14ac:dyDescent="0.2">
      <c r="A3609" t="s">
        <v>152</v>
      </c>
      <c r="B3609">
        <v>93</v>
      </c>
    </row>
    <row r="3610" spans="1:2" x14ac:dyDescent="0.2">
      <c r="A3610" t="s">
        <v>152</v>
      </c>
      <c r="B3610">
        <v>56</v>
      </c>
    </row>
    <row r="3611" spans="1:2" x14ac:dyDescent="0.2">
      <c r="A3611" t="s">
        <v>152</v>
      </c>
      <c r="B3611">
        <v>39</v>
      </c>
    </row>
    <row r="3612" spans="1:2" x14ac:dyDescent="0.2">
      <c r="A3612" t="s">
        <v>152</v>
      </c>
      <c r="B3612">
        <v>86</v>
      </c>
    </row>
    <row r="3613" spans="1:2" x14ac:dyDescent="0.2">
      <c r="A3613" t="s">
        <v>152</v>
      </c>
      <c r="B3613">
        <v>82</v>
      </c>
    </row>
    <row r="3614" spans="1:2" x14ac:dyDescent="0.2">
      <c r="A3614" t="s">
        <v>152</v>
      </c>
      <c r="B3614">
        <v>29</v>
      </c>
    </row>
    <row r="3615" spans="1:2" x14ac:dyDescent="0.2">
      <c r="A3615" t="s">
        <v>152</v>
      </c>
      <c r="B3615">
        <v>27</v>
      </c>
    </row>
    <row r="3616" spans="1:2" x14ac:dyDescent="0.2">
      <c r="A3616" t="s">
        <v>152</v>
      </c>
      <c r="B3616">
        <v>25</v>
      </c>
    </row>
    <row r="3617" spans="1:2" x14ac:dyDescent="0.2">
      <c r="A3617" t="s">
        <v>152</v>
      </c>
      <c r="B3617">
        <v>31</v>
      </c>
    </row>
    <row r="3618" spans="1:2" x14ac:dyDescent="0.2">
      <c r="A3618" t="s">
        <v>152</v>
      </c>
      <c r="B3618">
        <v>23</v>
      </c>
    </row>
    <row r="3619" spans="1:2" x14ac:dyDescent="0.2">
      <c r="A3619" t="s">
        <v>152</v>
      </c>
      <c r="B3619">
        <v>47</v>
      </c>
    </row>
    <row r="3620" spans="1:2" x14ac:dyDescent="0.2">
      <c r="A3620" t="s">
        <v>152</v>
      </c>
      <c r="B3620">
        <v>67</v>
      </c>
    </row>
    <row r="3621" spans="1:2" x14ac:dyDescent="0.2">
      <c r="A3621" t="s">
        <v>152</v>
      </c>
      <c r="B3621">
        <v>75</v>
      </c>
    </row>
    <row r="3622" spans="1:2" x14ac:dyDescent="0.2">
      <c r="A3622" t="s">
        <v>152</v>
      </c>
      <c r="B3622">
        <v>82</v>
      </c>
    </row>
    <row r="3623" spans="1:2" x14ac:dyDescent="0.2">
      <c r="A3623" t="s">
        <v>152</v>
      </c>
      <c r="B3623">
        <v>32</v>
      </c>
    </row>
    <row r="3624" spans="1:2" x14ac:dyDescent="0.2">
      <c r="A3624" t="s">
        <v>152</v>
      </c>
      <c r="B3624">
        <v>41</v>
      </c>
    </row>
    <row r="3625" spans="1:2" x14ac:dyDescent="0.2">
      <c r="A3625" t="s">
        <v>152</v>
      </c>
      <c r="B3625">
        <v>89</v>
      </c>
    </row>
    <row r="3626" spans="1:2" x14ac:dyDescent="0.2">
      <c r="A3626" t="s">
        <v>152</v>
      </c>
      <c r="B3626">
        <v>82</v>
      </c>
    </row>
    <row r="3627" spans="1:2" x14ac:dyDescent="0.2">
      <c r="A3627" t="s">
        <v>152</v>
      </c>
      <c r="B3627">
        <v>99</v>
      </c>
    </row>
    <row r="3628" spans="1:2" x14ac:dyDescent="0.2">
      <c r="A3628" t="s">
        <v>152</v>
      </c>
      <c r="B3628">
        <v>98</v>
      </c>
    </row>
    <row r="3629" spans="1:2" x14ac:dyDescent="0.2">
      <c r="A3629" t="s">
        <v>152</v>
      </c>
      <c r="B3629">
        <v>54</v>
      </c>
    </row>
    <row r="3630" spans="1:2" x14ac:dyDescent="0.2">
      <c r="A3630" t="s">
        <v>152</v>
      </c>
      <c r="B3630">
        <v>88</v>
      </c>
    </row>
    <row r="3631" spans="1:2" x14ac:dyDescent="0.2">
      <c r="A3631" t="s">
        <v>152</v>
      </c>
      <c r="B3631">
        <v>43</v>
      </c>
    </row>
    <row r="3632" spans="1:2" x14ac:dyDescent="0.2">
      <c r="A3632" t="s">
        <v>152</v>
      </c>
      <c r="B3632">
        <v>73</v>
      </c>
    </row>
    <row r="3633" spans="1:2" x14ac:dyDescent="0.2">
      <c r="A3633" t="s">
        <v>152</v>
      </c>
      <c r="B3633">
        <v>50</v>
      </c>
    </row>
    <row r="3634" spans="1:2" x14ac:dyDescent="0.2">
      <c r="A3634" t="s">
        <v>152</v>
      </c>
      <c r="B3634">
        <v>73</v>
      </c>
    </row>
    <row r="3635" spans="1:2" x14ac:dyDescent="0.2">
      <c r="A3635" t="s">
        <v>152</v>
      </c>
      <c r="B3635">
        <v>51</v>
      </c>
    </row>
    <row r="3636" spans="1:2" x14ac:dyDescent="0.2">
      <c r="A3636" t="s">
        <v>152</v>
      </c>
      <c r="B3636">
        <v>22</v>
      </c>
    </row>
    <row r="3637" spans="1:2" x14ac:dyDescent="0.2">
      <c r="A3637" t="s">
        <v>152</v>
      </c>
      <c r="B3637">
        <v>32</v>
      </c>
    </row>
    <row r="3638" spans="1:2" x14ac:dyDescent="0.2">
      <c r="A3638" t="s">
        <v>152</v>
      </c>
      <c r="B3638">
        <v>38</v>
      </c>
    </row>
    <row r="3639" spans="1:2" x14ac:dyDescent="0.2">
      <c r="A3639" t="s">
        <v>152</v>
      </c>
      <c r="B3639">
        <v>66</v>
      </c>
    </row>
    <row r="3640" spans="1:2" x14ac:dyDescent="0.2">
      <c r="A3640" t="s">
        <v>152</v>
      </c>
      <c r="B3640">
        <v>20</v>
      </c>
    </row>
    <row r="3641" spans="1:2" x14ac:dyDescent="0.2">
      <c r="A3641" t="s">
        <v>152</v>
      </c>
      <c r="B3641">
        <v>44</v>
      </c>
    </row>
    <row r="3642" spans="1:2" x14ac:dyDescent="0.2">
      <c r="A3642" t="s">
        <v>152</v>
      </c>
      <c r="B3642">
        <v>31</v>
      </c>
    </row>
    <row r="3643" spans="1:2" x14ac:dyDescent="0.2">
      <c r="A3643" t="s">
        <v>152</v>
      </c>
      <c r="B3643">
        <v>45</v>
      </c>
    </row>
    <row r="3644" spans="1:2" x14ac:dyDescent="0.2">
      <c r="A3644" t="s">
        <v>152</v>
      </c>
      <c r="B3644">
        <v>71</v>
      </c>
    </row>
    <row r="3645" spans="1:2" x14ac:dyDescent="0.2">
      <c r="A3645" t="s">
        <v>152</v>
      </c>
      <c r="B3645">
        <v>96</v>
      </c>
    </row>
    <row r="3646" spans="1:2" x14ac:dyDescent="0.2">
      <c r="A3646" t="s">
        <v>152</v>
      </c>
      <c r="B3646">
        <v>32</v>
      </c>
    </row>
    <row r="3647" spans="1:2" x14ac:dyDescent="0.2">
      <c r="A3647" t="s">
        <v>152</v>
      </c>
      <c r="B3647">
        <v>90</v>
      </c>
    </row>
    <row r="3648" spans="1:2" x14ac:dyDescent="0.2">
      <c r="A3648" t="s">
        <v>152</v>
      </c>
      <c r="B3648">
        <v>68</v>
      </c>
    </row>
    <row r="3649" spans="1:2" x14ac:dyDescent="0.2">
      <c r="A3649" t="s">
        <v>152</v>
      </c>
      <c r="B3649">
        <v>45</v>
      </c>
    </row>
    <row r="3650" spans="1:2" x14ac:dyDescent="0.2">
      <c r="A3650" t="s">
        <v>152</v>
      </c>
      <c r="B3650">
        <v>67</v>
      </c>
    </row>
    <row r="3651" spans="1:2" x14ac:dyDescent="0.2">
      <c r="A3651" t="s">
        <v>152</v>
      </c>
      <c r="B3651">
        <v>57</v>
      </c>
    </row>
    <row r="3652" spans="1:2" x14ac:dyDescent="0.2">
      <c r="A3652" t="s">
        <v>152</v>
      </c>
      <c r="B3652">
        <v>60</v>
      </c>
    </row>
    <row r="3653" spans="1:2" x14ac:dyDescent="0.2">
      <c r="A3653" t="s">
        <v>152</v>
      </c>
      <c r="B3653">
        <v>32</v>
      </c>
    </row>
    <row r="3654" spans="1:2" x14ac:dyDescent="0.2">
      <c r="A3654" t="s">
        <v>152</v>
      </c>
      <c r="B3654">
        <v>29</v>
      </c>
    </row>
    <row r="3655" spans="1:2" x14ac:dyDescent="0.2">
      <c r="A3655" t="s">
        <v>152</v>
      </c>
      <c r="B3655">
        <v>20</v>
      </c>
    </row>
    <row r="3656" spans="1:2" x14ac:dyDescent="0.2">
      <c r="A3656" t="s">
        <v>152</v>
      </c>
      <c r="B3656">
        <v>98</v>
      </c>
    </row>
    <row r="3657" spans="1:2" x14ac:dyDescent="0.2">
      <c r="A3657" t="s">
        <v>152</v>
      </c>
      <c r="B3657">
        <v>27</v>
      </c>
    </row>
    <row r="3658" spans="1:2" x14ac:dyDescent="0.2">
      <c r="A3658" t="s">
        <v>152</v>
      </c>
      <c r="B3658">
        <v>67</v>
      </c>
    </row>
    <row r="3659" spans="1:2" x14ac:dyDescent="0.2">
      <c r="A3659" t="s">
        <v>152</v>
      </c>
      <c r="B3659">
        <v>82</v>
      </c>
    </row>
    <row r="3660" spans="1:2" x14ac:dyDescent="0.2">
      <c r="A3660" t="s">
        <v>152</v>
      </c>
      <c r="B3660">
        <v>72</v>
      </c>
    </row>
    <row r="3661" spans="1:2" x14ac:dyDescent="0.2">
      <c r="A3661" t="s">
        <v>152</v>
      </c>
      <c r="B3661">
        <v>77</v>
      </c>
    </row>
    <row r="3662" spans="1:2" x14ac:dyDescent="0.2">
      <c r="A3662" t="s">
        <v>152</v>
      </c>
      <c r="B3662">
        <v>74</v>
      </c>
    </row>
    <row r="3663" spans="1:2" x14ac:dyDescent="0.2">
      <c r="A3663" t="s">
        <v>152</v>
      </c>
      <c r="B3663">
        <v>39</v>
      </c>
    </row>
    <row r="3664" spans="1:2" x14ac:dyDescent="0.2">
      <c r="A3664" t="s">
        <v>152</v>
      </c>
      <c r="B3664">
        <v>80</v>
      </c>
    </row>
    <row r="3665" spans="1:2" x14ac:dyDescent="0.2">
      <c r="A3665" t="s">
        <v>152</v>
      </c>
      <c r="B3665">
        <v>59</v>
      </c>
    </row>
    <row r="3666" spans="1:2" x14ac:dyDescent="0.2">
      <c r="A3666" t="s">
        <v>152</v>
      </c>
      <c r="B3666">
        <v>68</v>
      </c>
    </row>
    <row r="3667" spans="1:2" x14ac:dyDescent="0.2">
      <c r="A3667" t="s">
        <v>152</v>
      </c>
      <c r="B3667">
        <v>77</v>
      </c>
    </row>
    <row r="3668" spans="1:2" x14ac:dyDescent="0.2">
      <c r="A3668" t="s">
        <v>152</v>
      </c>
      <c r="B3668">
        <v>50</v>
      </c>
    </row>
    <row r="3669" spans="1:2" x14ac:dyDescent="0.2">
      <c r="A3669" t="s">
        <v>152</v>
      </c>
      <c r="B3669">
        <v>45</v>
      </c>
    </row>
    <row r="3670" spans="1:2" x14ac:dyDescent="0.2">
      <c r="A3670" t="s">
        <v>152</v>
      </c>
      <c r="B3670">
        <v>71</v>
      </c>
    </row>
    <row r="3671" spans="1:2" x14ac:dyDescent="0.2">
      <c r="A3671" t="s">
        <v>152</v>
      </c>
      <c r="B3671">
        <v>52</v>
      </c>
    </row>
    <row r="3672" spans="1:2" x14ac:dyDescent="0.2">
      <c r="A3672" t="s">
        <v>152</v>
      </c>
      <c r="B3672">
        <v>50</v>
      </c>
    </row>
    <row r="3673" spans="1:2" x14ac:dyDescent="0.2">
      <c r="A3673" t="s">
        <v>152</v>
      </c>
      <c r="B3673">
        <v>66</v>
      </c>
    </row>
    <row r="3674" spans="1:2" x14ac:dyDescent="0.2">
      <c r="A3674" t="s">
        <v>152</v>
      </c>
      <c r="B3674">
        <v>81</v>
      </c>
    </row>
    <row r="3675" spans="1:2" x14ac:dyDescent="0.2">
      <c r="A3675" t="s">
        <v>152</v>
      </c>
      <c r="B3675">
        <v>28</v>
      </c>
    </row>
    <row r="3676" spans="1:2" x14ac:dyDescent="0.2">
      <c r="A3676" t="s">
        <v>152</v>
      </c>
      <c r="B3676">
        <v>65</v>
      </c>
    </row>
    <row r="3677" spans="1:2" x14ac:dyDescent="0.2">
      <c r="A3677" t="s">
        <v>152</v>
      </c>
      <c r="B3677">
        <v>80</v>
      </c>
    </row>
    <row r="3678" spans="1:2" x14ac:dyDescent="0.2">
      <c r="A3678" t="s">
        <v>152</v>
      </c>
      <c r="B3678">
        <v>94</v>
      </c>
    </row>
    <row r="3679" spans="1:2" x14ac:dyDescent="0.2">
      <c r="A3679" t="s">
        <v>152</v>
      </c>
      <c r="B3679">
        <v>30</v>
      </c>
    </row>
    <row r="3680" spans="1:2" x14ac:dyDescent="0.2">
      <c r="A3680" t="s">
        <v>152</v>
      </c>
      <c r="B3680">
        <v>45</v>
      </c>
    </row>
    <row r="3681" spans="1:2" x14ac:dyDescent="0.2">
      <c r="A3681" t="s">
        <v>152</v>
      </c>
      <c r="B3681">
        <v>91</v>
      </c>
    </row>
    <row r="3682" spans="1:2" x14ac:dyDescent="0.2">
      <c r="A3682" t="s">
        <v>152</v>
      </c>
      <c r="B3682">
        <v>36</v>
      </c>
    </row>
    <row r="3683" spans="1:2" x14ac:dyDescent="0.2">
      <c r="A3683" t="s">
        <v>152</v>
      </c>
      <c r="B3683">
        <v>73</v>
      </c>
    </row>
    <row r="3684" spans="1:2" x14ac:dyDescent="0.2">
      <c r="A3684" t="s">
        <v>152</v>
      </c>
      <c r="B3684">
        <v>60</v>
      </c>
    </row>
    <row r="3685" spans="1:2" x14ac:dyDescent="0.2">
      <c r="A3685" t="s">
        <v>152</v>
      </c>
      <c r="B3685">
        <v>77</v>
      </c>
    </row>
    <row r="3686" spans="1:2" x14ac:dyDescent="0.2">
      <c r="A3686" t="s">
        <v>152</v>
      </c>
      <c r="B3686">
        <v>86</v>
      </c>
    </row>
    <row r="3687" spans="1:2" x14ac:dyDescent="0.2">
      <c r="A3687" t="s">
        <v>152</v>
      </c>
      <c r="B3687">
        <v>42</v>
      </c>
    </row>
    <row r="3688" spans="1:2" x14ac:dyDescent="0.2">
      <c r="A3688" t="s">
        <v>152</v>
      </c>
      <c r="B3688">
        <v>70</v>
      </c>
    </row>
    <row r="3689" spans="1:2" x14ac:dyDescent="0.2">
      <c r="A3689" t="s">
        <v>152</v>
      </c>
      <c r="B3689">
        <v>44</v>
      </c>
    </row>
    <row r="3690" spans="1:2" x14ac:dyDescent="0.2">
      <c r="A3690" t="s">
        <v>152</v>
      </c>
      <c r="B3690">
        <v>91</v>
      </c>
    </row>
    <row r="3691" spans="1:2" x14ac:dyDescent="0.2">
      <c r="A3691" t="s">
        <v>152</v>
      </c>
      <c r="B3691">
        <v>30</v>
      </c>
    </row>
    <row r="3692" spans="1:2" x14ac:dyDescent="0.2">
      <c r="A3692" t="s">
        <v>152</v>
      </c>
      <c r="B3692">
        <v>23</v>
      </c>
    </row>
    <row r="3693" spans="1:2" x14ac:dyDescent="0.2">
      <c r="A3693" t="s">
        <v>152</v>
      </c>
      <c r="B3693">
        <v>21</v>
      </c>
    </row>
    <row r="3694" spans="1:2" x14ac:dyDescent="0.2">
      <c r="A3694" t="s">
        <v>152</v>
      </c>
      <c r="B3694">
        <v>34</v>
      </c>
    </row>
    <row r="3695" spans="1:2" x14ac:dyDescent="0.2">
      <c r="A3695" t="s">
        <v>152</v>
      </c>
      <c r="B3695">
        <v>46</v>
      </c>
    </row>
    <row r="3696" spans="1:2" x14ac:dyDescent="0.2">
      <c r="A3696" t="s">
        <v>152</v>
      </c>
      <c r="B3696">
        <v>41</v>
      </c>
    </row>
    <row r="3697" spans="1:2" x14ac:dyDescent="0.2">
      <c r="A3697" t="s">
        <v>152</v>
      </c>
      <c r="B3697">
        <v>33</v>
      </c>
    </row>
    <row r="3698" spans="1:2" x14ac:dyDescent="0.2">
      <c r="A3698" t="s">
        <v>152</v>
      </c>
      <c r="B3698">
        <v>48</v>
      </c>
    </row>
    <row r="3699" spans="1:2" x14ac:dyDescent="0.2">
      <c r="A3699" t="s">
        <v>152</v>
      </c>
      <c r="B3699">
        <v>66</v>
      </c>
    </row>
    <row r="3700" spans="1:2" x14ac:dyDescent="0.2">
      <c r="A3700" t="s">
        <v>152</v>
      </c>
      <c r="B3700">
        <v>54</v>
      </c>
    </row>
    <row r="3701" spans="1:2" x14ac:dyDescent="0.2">
      <c r="A3701" t="s">
        <v>152</v>
      </c>
      <c r="B3701">
        <v>55</v>
      </c>
    </row>
    <row r="3702" spans="1:2" x14ac:dyDescent="0.2">
      <c r="A3702" t="s">
        <v>152</v>
      </c>
      <c r="B3702">
        <v>84</v>
      </c>
    </row>
    <row r="3703" spans="1:2" x14ac:dyDescent="0.2">
      <c r="A3703" t="s">
        <v>152</v>
      </c>
      <c r="B3703">
        <v>66</v>
      </c>
    </row>
    <row r="3704" spans="1:2" x14ac:dyDescent="0.2">
      <c r="A3704" t="s">
        <v>152</v>
      </c>
      <c r="B3704">
        <v>65</v>
      </c>
    </row>
    <row r="3705" spans="1:2" x14ac:dyDescent="0.2">
      <c r="A3705" t="s">
        <v>152</v>
      </c>
      <c r="B3705">
        <v>83</v>
      </c>
    </row>
    <row r="3706" spans="1:2" x14ac:dyDescent="0.2">
      <c r="A3706" t="s">
        <v>152</v>
      </c>
      <c r="B3706">
        <v>61</v>
      </c>
    </row>
    <row r="3707" spans="1:2" x14ac:dyDescent="0.2">
      <c r="A3707" t="s">
        <v>152</v>
      </c>
      <c r="B3707">
        <v>65</v>
      </c>
    </row>
    <row r="3708" spans="1:2" x14ac:dyDescent="0.2">
      <c r="A3708" t="s">
        <v>152</v>
      </c>
      <c r="B3708">
        <v>55</v>
      </c>
    </row>
    <row r="3709" spans="1:2" x14ac:dyDescent="0.2">
      <c r="A3709" t="s">
        <v>152</v>
      </c>
      <c r="B3709">
        <v>79</v>
      </c>
    </row>
    <row r="3710" spans="1:2" x14ac:dyDescent="0.2">
      <c r="A3710" t="s">
        <v>152</v>
      </c>
      <c r="B3710">
        <v>96</v>
      </c>
    </row>
    <row r="3711" spans="1:2" x14ac:dyDescent="0.2">
      <c r="A3711" t="s">
        <v>152</v>
      </c>
      <c r="B3711">
        <v>43</v>
      </c>
    </row>
    <row r="3712" spans="1:2" x14ac:dyDescent="0.2">
      <c r="A3712" t="s">
        <v>152</v>
      </c>
      <c r="B3712">
        <v>40</v>
      </c>
    </row>
    <row r="3713" spans="1:2" x14ac:dyDescent="0.2">
      <c r="A3713" t="s">
        <v>152</v>
      </c>
      <c r="B3713">
        <v>62</v>
      </c>
    </row>
    <row r="3714" spans="1:2" x14ac:dyDescent="0.2">
      <c r="A3714" t="s">
        <v>152</v>
      </c>
      <c r="B3714">
        <v>72</v>
      </c>
    </row>
    <row r="3715" spans="1:2" x14ac:dyDescent="0.2">
      <c r="A3715" t="s">
        <v>152</v>
      </c>
      <c r="B3715">
        <v>87</v>
      </c>
    </row>
    <row r="3716" spans="1:2" x14ac:dyDescent="0.2">
      <c r="A3716" t="s">
        <v>152</v>
      </c>
      <c r="B3716">
        <v>31</v>
      </c>
    </row>
    <row r="3717" spans="1:2" x14ac:dyDescent="0.2">
      <c r="A3717" t="s">
        <v>152</v>
      </c>
      <c r="B3717">
        <v>34</v>
      </c>
    </row>
    <row r="3718" spans="1:2" x14ac:dyDescent="0.2">
      <c r="A3718" t="s">
        <v>152</v>
      </c>
      <c r="B3718">
        <v>53</v>
      </c>
    </row>
    <row r="3719" spans="1:2" x14ac:dyDescent="0.2">
      <c r="A3719" t="s">
        <v>152</v>
      </c>
      <c r="B3719">
        <v>85</v>
      </c>
    </row>
    <row r="3720" spans="1:2" x14ac:dyDescent="0.2">
      <c r="A3720" t="s">
        <v>152</v>
      </c>
      <c r="B3720">
        <v>50</v>
      </c>
    </row>
    <row r="3721" spans="1:2" x14ac:dyDescent="0.2">
      <c r="A3721" t="s">
        <v>152</v>
      </c>
      <c r="B3721">
        <v>91</v>
      </c>
    </row>
    <row r="3722" spans="1:2" x14ac:dyDescent="0.2">
      <c r="A3722" t="s">
        <v>152</v>
      </c>
      <c r="B3722">
        <v>56</v>
      </c>
    </row>
    <row r="3723" spans="1:2" x14ac:dyDescent="0.2">
      <c r="A3723" t="s">
        <v>152</v>
      </c>
      <c r="B3723">
        <v>60</v>
      </c>
    </row>
    <row r="3724" spans="1:2" x14ac:dyDescent="0.2">
      <c r="A3724" t="s">
        <v>152</v>
      </c>
      <c r="B3724">
        <v>34</v>
      </c>
    </row>
    <row r="3725" spans="1:2" x14ac:dyDescent="0.2">
      <c r="A3725" t="s">
        <v>152</v>
      </c>
      <c r="B3725">
        <v>30</v>
      </c>
    </row>
    <row r="3726" spans="1:2" x14ac:dyDescent="0.2">
      <c r="A3726" t="s">
        <v>152</v>
      </c>
      <c r="B3726">
        <v>71</v>
      </c>
    </row>
    <row r="3727" spans="1:2" x14ac:dyDescent="0.2">
      <c r="A3727" t="s">
        <v>152</v>
      </c>
      <c r="B3727">
        <v>100</v>
      </c>
    </row>
    <row r="3728" spans="1:2" x14ac:dyDescent="0.2">
      <c r="A3728" t="s">
        <v>152</v>
      </c>
      <c r="B3728">
        <v>85</v>
      </c>
    </row>
    <row r="3729" spans="1:2" x14ac:dyDescent="0.2">
      <c r="A3729" t="s">
        <v>152</v>
      </c>
      <c r="B3729">
        <v>83</v>
      </c>
    </row>
    <row r="3730" spans="1:2" x14ac:dyDescent="0.2">
      <c r="A3730" t="s">
        <v>152</v>
      </c>
      <c r="B3730">
        <v>31</v>
      </c>
    </row>
    <row r="3731" spans="1:2" x14ac:dyDescent="0.2">
      <c r="A3731" t="s">
        <v>152</v>
      </c>
      <c r="B3731">
        <v>82</v>
      </c>
    </row>
    <row r="3732" spans="1:2" x14ac:dyDescent="0.2">
      <c r="A3732" t="s">
        <v>152</v>
      </c>
      <c r="B3732">
        <v>79</v>
      </c>
    </row>
    <row r="3733" spans="1:2" x14ac:dyDescent="0.2">
      <c r="A3733" t="s">
        <v>152</v>
      </c>
      <c r="B3733">
        <v>62</v>
      </c>
    </row>
    <row r="3734" spans="1:2" x14ac:dyDescent="0.2">
      <c r="A3734" t="s">
        <v>152</v>
      </c>
      <c r="B3734">
        <v>92</v>
      </c>
    </row>
    <row r="3735" spans="1:2" x14ac:dyDescent="0.2">
      <c r="A3735" t="s">
        <v>152</v>
      </c>
      <c r="B3735">
        <v>58</v>
      </c>
    </row>
    <row r="3736" spans="1:2" x14ac:dyDescent="0.2">
      <c r="A3736" t="s">
        <v>152</v>
      </c>
      <c r="B3736">
        <v>88</v>
      </c>
    </row>
    <row r="3737" spans="1:2" x14ac:dyDescent="0.2">
      <c r="A3737" t="s">
        <v>152</v>
      </c>
      <c r="B3737">
        <v>44</v>
      </c>
    </row>
    <row r="3738" spans="1:2" x14ac:dyDescent="0.2">
      <c r="A3738" t="s">
        <v>152</v>
      </c>
      <c r="B3738">
        <v>56</v>
      </c>
    </row>
    <row r="3739" spans="1:2" x14ac:dyDescent="0.2">
      <c r="A3739" t="s">
        <v>152</v>
      </c>
      <c r="B3739">
        <v>23</v>
      </c>
    </row>
    <row r="3740" spans="1:2" x14ac:dyDescent="0.2">
      <c r="A3740" t="s">
        <v>152</v>
      </c>
      <c r="B3740">
        <v>45</v>
      </c>
    </row>
    <row r="3741" spans="1:2" x14ac:dyDescent="0.2">
      <c r="A3741" t="s">
        <v>152</v>
      </c>
      <c r="B3741">
        <v>31</v>
      </c>
    </row>
    <row r="3742" spans="1:2" x14ac:dyDescent="0.2">
      <c r="A3742" t="s">
        <v>152</v>
      </c>
      <c r="B3742">
        <v>96</v>
      </c>
    </row>
    <row r="3743" spans="1:2" x14ac:dyDescent="0.2">
      <c r="A3743" t="s">
        <v>152</v>
      </c>
      <c r="B3743">
        <v>96</v>
      </c>
    </row>
    <row r="3744" spans="1:2" x14ac:dyDescent="0.2">
      <c r="A3744" t="s">
        <v>152</v>
      </c>
      <c r="B3744">
        <v>80</v>
      </c>
    </row>
    <row r="3745" spans="1:2" x14ac:dyDescent="0.2">
      <c r="A3745" t="s">
        <v>152</v>
      </c>
      <c r="B3745">
        <v>28</v>
      </c>
    </row>
    <row r="3746" spans="1:2" x14ac:dyDescent="0.2">
      <c r="A3746" t="s">
        <v>152</v>
      </c>
      <c r="B3746">
        <v>51</v>
      </c>
    </row>
    <row r="3747" spans="1:2" x14ac:dyDescent="0.2">
      <c r="A3747" t="s">
        <v>152</v>
      </c>
      <c r="B3747">
        <v>41</v>
      </c>
    </row>
    <row r="3748" spans="1:2" x14ac:dyDescent="0.2">
      <c r="A3748" t="s">
        <v>152</v>
      </c>
      <c r="B3748">
        <v>99</v>
      </c>
    </row>
    <row r="3749" spans="1:2" x14ac:dyDescent="0.2">
      <c r="A3749" t="s">
        <v>152</v>
      </c>
      <c r="B3749">
        <v>53</v>
      </c>
    </row>
    <row r="3750" spans="1:2" x14ac:dyDescent="0.2">
      <c r="A3750" t="s">
        <v>152</v>
      </c>
      <c r="B3750">
        <v>25</v>
      </c>
    </row>
    <row r="3751" spans="1:2" x14ac:dyDescent="0.2">
      <c r="A3751" t="s">
        <v>152</v>
      </c>
      <c r="B3751">
        <v>95</v>
      </c>
    </row>
    <row r="3752" spans="1:2" x14ac:dyDescent="0.2">
      <c r="A3752" t="s">
        <v>152</v>
      </c>
      <c r="B3752">
        <v>88</v>
      </c>
    </row>
    <row r="3753" spans="1:2" x14ac:dyDescent="0.2">
      <c r="A3753" t="s">
        <v>152</v>
      </c>
      <c r="B3753">
        <v>97</v>
      </c>
    </row>
    <row r="3754" spans="1:2" x14ac:dyDescent="0.2">
      <c r="A3754" t="s">
        <v>152</v>
      </c>
      <c r="B3754">
        <v>81</v>
      </c>
    </row>
    <row r="3755" spans="1:2" x14ac:dyDescent="0.2">
      <c r="A3755" t="s">
        <v>152</v>
      </c>
      <c r="B3755">
        <v>26</v>
      </c>
    </row>
    <row r="3756" spans="1:2" x14ac:dyDescent="0.2">
      <c r="A3756" t="s">
        <v>152</v>
      </c>
      <c r="B3756">
        <v>41</v>
      </c>
    </row>
    <row r="3757" spans="1:2" x14ac:dyDescent="0.2">
      <c r="A3757" t="s">
        <v>152</v>
      </c>
      <c r="B3757">
        <v>93</v>
      </c>
    </row>
    <row r="3758" spans="1:2" x14ac:dyDescent="0.2">
      <c r="A3758" t="s">
        <v>152</v>
      </c>
      <c r="B3758">
        <v>69</v>
      </c>
    </row>
    <row r="3759" spans="1:2" x14ac:dyDescent="0.2">
      <c r="A3759" t="s">
        <v>152</v>
      </c>
      <c r="B3759">
        <v>44</v>
      </c>
    </row>
    <row r="3760" spans="1:2" x14ac:dyDescent="0.2">
      <c r="A3760" t="s">
        <v>152</v>
      </c>
      <c r="B3760">
        <v>54</v>
      </c>
    </row>
    <row r="3761" spans="1:2" x14ac:dyDescent="0.2">
      <c r="A3761" t="s">
        <v>152</v>
      </c>
      <c r="B3761">
        <v>61</v>
      </c>
    </row>
    <row r="3762" spans="1:2" x14ac:dyDescent="0.2">
      <c r="A3762" t="s">
        <v>152</v>
      </c>
      <c r="B3762">
        <v>80</v>
      </c>
    </row>
    <row r="3763" spans="1:2" x14ac:dyDescent="0.2">
      <c r="A3763" t="s">
        <v>152</v>
      </c>
      <c r="B3763">
        <v>30</v>
      </c>
    </row>
    <row r="3764" spans="1:2" x14ac:dyDescent="0.2">
      <c r="A3764" t="s">
        <v>152</v>
      </c>
      <c r="B3764">
        <v>94</v>
      </c>
    </row>
    <row r="3765" spans="1:2" x14ac:dyDescent="0.2">
      <c r="A3765" t="s">
        <v>152</v>
      </c>
      <c r="B3765">
        <v>24</v>
      </c>
    </row>
    <row r="3766" spans="1:2" x14ac:dyDescent="0.2">
      <c r="A3766" t="s">
        <v>152</v>
      </c>
      <c r="B3766">
        <v>21</v>
      </c>
    </row>
    <row r="3767" spans="1:2" x14ac:dyDescent="0.2">
      <c r="A3767" t="s">
        <v>152</v>
      </c>
      <c r="B3767">
        <v>52</v>
      </c>
    </row>
    <row r="3768" spans="1:2" x14ac:dyDescent="0.2">
      <c r="A3768" t="s">
        <v>152</v>
      </c>
      <c r="B3768">
        <v>59</v>
      </c>
    </row>
    <row r="3769" spans="1:2" x14ac:dyDescent="0.2">
      <c r="A3769" t="s">
        <v>152</v>
      </c>
      <c r="B3769">
        <v>51</v>
      </c>
    </row>
    <row r="3770" spans="1:2" x14ac:dyDescent="0.2">
      <c r="A3770" t="s">
        <v>152</v>
      </c>
      <c r="B3770">
        <v>35</v>
      </c>
    </row>
    <row r="3771" spans="1:2" x14ac:dyDescent="0.2">
      <c r="A3771" t="s">
        <v>152</v>
      </c>
      <c r="B3771">
        <v>87</v>
      </c>
    </row>
    <row r="3772" spans="1:2" x14ac:dyDescent="0.2">
      <c r="A3772" t="s">
        <v>152</v>
      </c>
      <c r="B3772">
        <v>42</v>
      </c>
    </row>
    <row r="3773" spans="1:2" x14ac:dyDescent="0.2">
      <c r="A3773" t="s">
        <v>152</v>
      </c>
      <c r="B3773">
        <v>86</v>
      </c>
    </row>
    <row r="3774" spans="1:2" x14ac:dyDescent="0.2">
      <c r="A3774" t="s">
        <v>152</v>
      </c>
      <c r="B3774">
        <v>26</v>
      </c>
    </row>
    <row r="3775" spans="1:2" x14ac:dyDescent="0.2">
      <c r="A3775" t="s">
        <v>152</v>
      </c>
      <c r="B3775">
        <v>60</v>
      </c>
    </row>
    <row r="3776" spans="1:2" x14ac:dyDescent="0.2">
      <c r="A3776" t="s">
        <v>152</v>
      </c>
      <c r="B3776">
        <v>83</v>
      </c>
    </row>
    <row r="3777" spans="1:2" x14ac:dyDescent="0.2">
      <c r="A3777" t="s">
        <v>152</v>
      </c>
      <c r="B3777">
        <v>63</v>
      </c>
    </row>
    <row r="3778" spans="1:2" x14ac:dyDescent="0.2">
      <c r="A3778" t="s">
        <v>152</v>
      </c>
      <c r="B3778">
        <v>25</v>
      </c>
    </row>
    <row r="3779" spans="1:2" x14ac:dyDescent="0.2">
      <c r="A3779" t="s">
        <v>152</v>
      </c>
      <c r="B3779">
        <v>65</v>
      </c>
    </row>
    <row r="3780" spans="1:2" x14ac:dyDescent="0.2">
      <c r="A3780" t="s">
        <v>152</v>
      </c>
      <c r="B3780">
        <v>60</v>
      </c>
    </row>
    <row r="3781" spans="1:2" x14ac:dyDescent="0.2">
      <c r="A3781" t="s">
        <v>152</v>
      </c>
      <c r="B3781">
        <v>75</v>
      </c>
    </row>
    <row r="3782" spans="1:2" x14ac:dyDescent="0.2">
      <c r="A3782" t="s">
        <v>152</v>
      </c>
      <c r="B3782">
        <v>57</v>
      </c>
    </row>
    <row r="3783" spans="1:2" x14ac:dyDescent="0.2">
      <c r="A3783" t="s">
        <v>152</v>
      </c>
      <c r="B3783">
        <v>99</v>
      </c>
    </row>
    <row r="3784" spans="1:2" x14ac:dyDescent="0.2">
      <c r="A3784" t="s">
        <v>152</v>
      </c>
      <c r="B3784">
        <v>45</v>
      </c>
    </row>
    <row r="3785" spans="1:2" x14ac:dyDescent="0.2">
      <c r="A3785" t="s">
        <v>152</v>
      </c>
      <c r="B3785">
        <v>66</v>
      </c>
    </row>
    <row r="3786" spans="1:2" x14ac:dyDescent="0.2">
      <c r="A3786" t="s">
        <v>152</v>
      </c>
      <c r="B3786">
        <v>53</v>
      </c>
    </row>
    <row r="3787" spans="1:2" x14ac:dyDescent="0.2">
      <c r="A3787" t="s">
        <v>152</v>
      </c>
      <c r="B3787">
        <v>94</v>
      </c>
    </row>
    <row r="3788" spans="1:2" x14ac:dyDescent="0.2">
      <c r="A3788" t="s">
        <v>152</v>
      </c>
      <c r="B3788">
        <v>47</v>
      </c>
    </row>
    <row r="3789" spans="1:2" x14ac:dyDescent="0.2">
      <c r="A3789" t="s">
        <v>152</v>
      </c>
      <c r="B3789">
        <v>80</v>
      </c>
    </row>
    <row r="3790" spans="1:2" x14ac:dyDescent="0.2">
      <c r="A3790" t="s">
        <v>152</v>
      </c>
      <c r="B3790">
        <v>65</v>
      </c>
    </row>
    <row r="3791" spans="1:2" x14ac:dyDescent="0.2">
      <c r="A3791" t="s">
        <v>152</v>
      </c>
      <c r="B3791">
        <v>75</v>
      </c>
    </row>
    <row r="3792" spans="1:2" x14ac:dyDescent="0.2">
      <c r="A3792" t="s">
        <v>152</v>
      </c>
      <c r="B3792">
        <v>45</v>
      </c>
    </row>
    <row r="3793" spans="1:2" x14ac:dyDescent="0.2">
      <c r="A3793" t="s">
        <v>152</v>
      </c>
      <c r="B3793">
        <v>51</v>
      </c>
    </row>
    <row r="3794" spans="1:2" x14ac:dyDescent="0.2">
      <c r="A3794" t="s">
        <v>152</v>
      </c>
      <c r="B3794">
        <v>58</v>
      </c>
    </row>
    <row r="3795" spans="1:2" x14ac:dyDescent="0.2">
      <c r="A3795" t="s">
        <v>152</v>
      </c>
      <c r="B3795">
        <v>20</v>
      </c>
    </row>
    <row r="3796" spans="1:2" x14ac:dyDescent="0.2">
      <c r="A3796" t="s">
        <v>152</v>
      </c>
      <c r="B3796">
        <v>82</v>
      </c>
    </row>
    <row r="3797" spans="1:2" x14ac:dyDescent="0.2">
      <c r="A3797" t="s">
        <v>152</v>
      </c>
      <c r="B3797">
        <v>92</v>
      </c>
    </row>
    <row r="3798" spans="1:2" x14ac:dyDescent="0.2">
      <c r="A3798" t="s">
        <v>152</v>
      </c>
      <c r="B3798">
        <v>81</v>
      </c>
    </row>
    <row r="3799" spans="1:2" x14ac:dyDescent="0.2">
      <c r="A3799" t="s">
        <v>152</v>
      </c>
      <c r="B3799">
        <v>44</v>
      </c>
    </row>
    <row r="3800" spans="1:2" x14ac:dyDescent="0.2">
      <c r="A3800" t="s">
        <v>152</v>
      </c>
      <c r="B3800">
        <v>72</v>
      </c>
    </row>
    <row r="3801" spans="1:2" x14ac:dyDescent="0.2">
      <c r="A3801" t="s">
        <v>152</v>
      </c>
      <c r="B3801">
        <v>26</v>
      </c>
    </row>
    <row r="3802" spans="1:2" x14ac:dyDescent="0.2">
      <c r="A3802" t="s">
        <v>152</v>
      </c>
      <c r="B3802">
        <v>26</v>
      </c>
    </row>
    <row r="3803" spans="1:2" x14ac:dyDescent="0.2">
      <c r="A3803" t="s">
        <v>152</v>
      </c>
      <c r="B3803">
        <v>84</v>
      </c>
    </row>
    <row r="3804" spans="1:2" x14ac:dyDescent="0.2">
      <c r="A3804" t="s">
        <v>152</v>
      </c>
      <c r="B3804">
        <v>72</v>
      </c>
    </row>
    <row r="3805" spans="1:2" x14ac:dyDescent="0.2">
      <c r="A3805" t="s">
        <v>152</v>
      </c>
      <c r="B3805">
        <v>55</v>
      </c>
    </row>
    <row r="3806" spans="1:2" x14ac:dyDescent="0.2">
      <c r="A3806" t="s">
        <v>152</v>
      </c>
      <c r="B3806">
        <v>77</v>
      </c>
    </row>
    <row r="3807" spans="1:2" x14ac:dyDescent="0.2">
      <c r="A3807" t="s">
        <v>152</v>
      </c>
      <c r="B3807">
        <v>57</v>
      </c>
    </row>
    <row r="3808" spans="1:2" x14ac:dyDescent="0.2">
      <c r="A3808" t="s">
        <v>152</v>
      </c>
      <c r="B3808">
        <v>71</v>
      </c>
    </row>
    <row r="3809" spans="1:2" x14ac:dyDescent="0.2">
      <c r="A3809" t="s">
        <v>152</v>
      </c>
      <c r="B3809">
        <v>39</v>
      </c>
    </row>
    <row r="3810" spans="1:2" x14ac:dyDescent="0.2">
      <c r="A3810" t="s">
        <v>152</v>
      </c>
      <c r="B3810">
        <v>28</v>
      </c>
    </row>
    <row r="3811" spans="1:2" x14ac:dyDescent="0.2">
      <c r="A3811" t="s">
        <v>152</v>
      </c>
      <c r="B3811">
        <v>33</v>
      </c>
    </row>
    <row r="3812" spans="1:2" x14ac:dyDescent="0.2">
      <c r="A3812" t="s">
        <v>152</v>
      </c>
      <c r="B3812">
        <v>79</v>
      </c>
    </row>
    <row r="3813" spans="1:2" x14ac:dyDescent="0.2">
      <c r="A3813" t="s">
        <v>152</v>
      </c>
      <c r="B3813">
        <v>30</v>
      </c>
    </row>
    <row r="3814" spans="1:2" x14ac:dyDescent="0.2">
      <c r="A3814" t="s">
        <v>152</v>
      </c>
      <c r="B3814">
        <v>75</v>
      </c>
    </row>
    <row r="3815" spans="1:2" x14ac:dyDescent="0.2">
      <c r="A3815" t="s">
        <v>152</v>
      </c>
      <c r="B3815">
        <v>89</v>
      </c>
    </row>
    <row r="3816" spans="1:2" x14ac:dyDescent="0.2">
      <c r="A3816" t="s">
        <v>152</v>
      </c>
      <c r="B3816">
        <v>95</v>
      </c>
    </row>
    <row r="3817" spans="1:2" x14ac:dyDescent="0.2">
      <c r="A3817" t="s">
        <v>152</v>
      </c>
      <c r="B3817">
        <v>44</v>
      </c>
    </row>
    <row r="3818" spans="1:2" x14ac:dyDescent="0.2">
      <c r="A3818" t="s">
        <v>152</v>
      </c>
      <c r="B3818">
        <v>86</v>
      </c>
    </row>
    <row r="3819" spans="1:2" x14ac:dyDescent="0.2">
      <c r="A3819" t="s">
        <v>152</v>
      </c>
      <c r="B3819">
        <v>91</v>
      </c>
    </row>
    <row r="3820" spans="1:2" x14ac:dyDescent="0.2">
      <c r="A3820" t="s">
        <v>152</v>
      </c>
      <c r="B3820">
        <v>41</v>
      </c>
    </row>
    <row r="3821" spans="1:2" x14ac:dyDescent="0.2">
      <c r="A3821" t="s">
        <v>152</v>
      </c>
      <c r="B3821">
        <v>99</v>
      </c>
    </row>
    <row r="3822" spans="1:2" x14ac:dyDescent="0.2">
      <c r="A3822" t="s">
        <v>152</v>
      </c>
      <c r="B3822">
        <v>65</v>
      </c>
    </row>
    <row r="3823" spans="1:2" x14ac:dyDescent="0.2">
      <c r="A3823" t="s">
        <v>152</v>
      </c>
      <c r="B3823">
        <v>48</v>
      </c>
    </row>
    <row r="3824" spans="1:2" x14ac:dyDescent="0.2">
      <c r="A3824" t="s">
        <v>152</v>
      </c>
      <c r="B3824">
        <v>41</v>
      </c>
    </row>
    <row r="3825" spans="1:2" x14ac:dyDescent="0.2">
      <c r="A3825" t="s">
        <v>152</v>
      </c>
      <c r="B3825">
        <v>42</v>
      </c>
    </row>
    <row r="3826" spans="1:2" x14ac:dyDescent="0.2">
      <c r="A3826" t="s">
        <v>152</v>
      </c>
      <c r="B3826">
        <v>26</v>
      </c>
    </row>
    <row r="3827" spans="1:2" x14ac:dyDescent="0.2">
      <c r="A3827" t="s">
        <v>152</v>
      </c>
      <c r="B3827">
        <v>35</v>
      </c>
    </row>
    <row r="3828" spans="1:2" x14ac:dyDescent="0.2">
      <c r="A3828" t="s">
        <v>152</v>
      </c>
      <c r="B3828">
        <v>31</v>
      </c>
    </row>
    <row r="3829" spans="1:2" x14ac:dyDescent="0.2">
      <c r="A3829" t="s">
        <v>152</v>
      </c>
      <c r="B3829">
        <v>73</v>
      </c>
    </row>
    <row r="3830" spans="1:2" x14ac:dyDescent="0.2">
      <c r="A3830" t="s">
        <v>152</v>
      </c>
      <c r="B3830">
        <v>82</v>
      </c>
    </row>
    <row r="3831" spans="1:2" x14ac:dyDescent="0.2">
      <c r="A3831" t="s">
        <v>152</v>
      </c>
      <c r="B3831">
        <v>32</v>
      </c>
    </row>
    <row r="3832" spans="1:2" x14ac:dyDescent="0.2">
      <c r="A3832" t="s">
        <v>152</v>
      </c>
      <c r="B3832">
        <v>27</v>
      </c>
    </row>
    <row r="3833" spans="1:2" x14ac:dyDescent="0.2">
      <c r="A3833" t="s">
        <v>152</v>
      </c>
      <c r="B3833">
        <v>86</v>
      </c>
    </row>
    <row r="3834" spans="1:2" x14ac:dyDescent="0.2">
      <c r="A3834" t="s">
        <v>152</v>
      </c>
      <c r="B3834">
        <v>38</v>
      </c>
    </row>
    <row r="3835" spans="1:2" x14ac:dyDescent="0.2">
      <c r="A3835" t="s">
        <v>152</v>
      </c>
      <c r="B3835">
        <v>93</v>
      </c>
    </row>
    <row r="3836" spans="1:2" x14ac:dyDescent="0.2">
      <c r="A3836" t="s">
        <v>152</v>
      </c>
      <c r="B3836">
        <v>59</v>
      </c>
    </row>
    <row r="3837" spans="1:2" x14ac:dyDescent="0.2">
      <c r="A3837" t="s">
        <v>152</v>
      </c>
      <c r="B3837">
        <v>58</v>
      </c>
    </row>
    <row r="3838" spans="1:2" x14ac:dyDescent="0.2">
      <c r="A3838" t="s">
        <v>152</v>
      </c>
      <c r="B3838">
        <v>84</v>
      </c>
    </row>
    <row r="3839" spans="1:2" x14ac:dyDescent="0.2">
      <c r="A3839" t="s">
        <v>152</v>
      </c>
      <c r="B3839">
        <v>100</v>
      </c>
    </row>
    <row r="3840" spans="1:2" x14ac:dyDescent="0.2">
      <c r="A3840" t="s">
        <v>152</v>
      </c>
      <c r="B3840">
        <v>25</v>
      </c>
    </row>
    <row r="3841" spans="1:2" x14ac:dyDescent="0.2">
      <c r="A3841" t="s">
        <v>152</v>
      </c>
      <c r="B3841">
        <v>29</v>
      </c>
    </row>
    <row r="3842" spans="1:2" x14ac:dyDescent="0.2">
      <c r="A3842" t="s">
        <v>152</v>
      </c>
      <c r="B3842">
        <v>42</v>
      </c>
    </row>
    <row r="3843" spans="1:2" x14ac:dyDescent="0.2">
      <c r="A3843" t="s">
        <v>152</v>
      </c>
      <c r="B3843">
        <v>57</v>
      </c>
    </row>
    <row r="3844" spans="1:2" x14ac:dyDescent="0.2">
      <c r="A3844" t="s">
        <v>152</v>
      </c>
      <c r="B3844">
        <v>84</v>
      </c>
    </row>
    <row r="3845" spans="1:2" x14ac:dyDescent="0.2">
      <c r="A3845" t="s">
        <v>152</v>
      </c>
      <c r="B3845">
        <v>71</v>
      </c>
    </row>
    <row r="3846" spans="1:2" x14ac:dyDescent="0.2">
      <c r="A3846" t="s">
        <v>152</v>
      </c>
      <c r="B3846">
        <v>87</v>
      </c>
    </row>
    <row r="3847" spans="1:2" x14ac:dyDescent="0.2">
      <c r="A3847" t="s">
        <v>152</v>
      </c>
      <c r="B3847">
        <v>52</v>
      </c>
    </row>
    <row r="3848" spans="1:2" x14ac:dyDescent="0.2">
      <c r="A3848" t="s">
        <v>152</v>
      </c>
      <c r="B3848">
        <v>58</v>
      </c>
    </row>
    <row r="3849" spans="1:2" x14ac:dyDescent="0.2">
      <c r="A3849" t="s">
        <v>152</v>
      </c>
      <c r="B3849">
        <v>34</v>
      </c>
    </row>
    <row r="3850" spans="1:2" x14ac:dyDescent="0.2">
      <c r="A3850" t="s">
        <v>152</v>
      </c>
      <c r="B3850">
        <v>60</v>
      </c>
    </row>
    <row r="3851" spans="1:2" x14ac:dyDescent="0.2">
      <c r="A3851" t="s">
        <v>152</v>
      </c>
      <c r="B3851">
        <v>68</v>
      </c>
    </row>
    <row r="3852" spans="1:2" x14ac:dyDescent="0.2">
      <c r="A3852" t="s">
        <v>152</v>
      </c>
      <c r="B3852">
        <v>74</v>
      </c>
    </row>
    <row r="3853" spans="1:2" x14ac:dyDescent="0.2">
      <c r="A3853" t="s">
        <v>152</v>
      </c>
      <c r="B3853">
        <v>83</v>
      </c>
    </row>
    <row r="3854" spans="1:2" x14ac:dyDescent="0.2">
      <c r="A3854" t="s">
        <v>152</v>
      </c>
      <c r="B3854">
        <v>79</v>
      </c>
    </row>
    <row r="3855" spans="1:2" x14ac:dyDescent="0.2">
      <c r="A3855" t="s">
        <v>152</v>
      </c>
      <c r="B3855">
        <v>76</v>
      </c>
    </row>
    <row r="3856" spans="1:2" x14ac:dyDescent="0.2">
      <c r="A3856" t="s">
        <v>152</v>
      </c>
      <c r="B3856">
        <v>20</v>
      </c>
    </row>
    <row r="3857" spans="1:2" x14ac:dyDescent="0.2">
      <c r="A3857" t="s">
        <v>152</v>
      </c>
      <c r="B3857">
        <v>61</v>
      </c>
    </row>
    <row r="3858" spans="1:2" x14ac:dyDescent="0.2">
      <c r="A3858" t="s">
        <v>152</v>
      </c>
      <c r="B3858">
        <v>78</v>
      </c>
    </row>
    <row r="3859" spans="1:2" x14ac:dyDescent="0.2">
      <c r="A3859" t="s">
        <v>152</v>
      </c>
      <c r="B3859">
        <v>21</v>
      </c>
    </row>
    <row r="3860" spans="1:2" x14ac:dyDescent="0.2">
      <c r="A3860" t="s">
        <v>152</v>
      </c>
      <c r="B3860">
        <v>77</v>
      </c>
    </row>
    <row r="3861" spans="1:2" x14ac:dyDescent="0.2">
      <c r="A3861" t="s">
        <v>152</v>
      </c>
      <c r="B3861">
        <v>88</v>
      </c>
    </row>
    <row r="3862" spans="1:2" x14ac:dyDescent="0.2">
      <c r="A3862" t="s">
        <v>152</v>
      </c>
      <c r="B3862">
        <v>64</v>
      </c>
    </row>
    <row r="3863" spans="1:2" x14ac:dyDescent="0.2">
      <c r="A3863" t="s">
        <v>152</v>
      </c>
      <c r="B3863">
        <v>57</v>
      </c>
    </row>
    <row r="3864" spans="1:2" x14ac:dyDescent="0.2">
      <c r="A3864" t="s">
        <v>152</v>
      </c>
      <c r="B3864">
        <v>49</v>
      </c>
    </row>
    <row r="3865" spans="1:2" x14ac:dyDescent="0.2">
      <c r="A3865" t="s">
        <v>152</v>
      </c>
      <c r="B3865">
        <v>35</v>
      </c>
    </row>
    <row r="3866" spans="1:2" x14ac:dyDescent="0.2">
      <c r="A3866" t="s">
        <v>152</v>
      </c>
      <c r="B3866">
        <v>99</v>
      </c>
    </row>
    <row r="3867" spans="1:2" x14ac:dyDescent="0.2">
      <c r="A3867" t="s">
        <v>152</v>
      </c>
      <c r="B3867">
        <v>42</v>
      </c>
    </row>
    <row r="3868" spans="1:2" x14ac:dyDescent="0.2">
      <c r="A3868" t="s">
        <v>152</v>
      </c>
      <c r="B3868">
        <v>32</v>
      </c>
    </row>
    <row r="3869" spans="1:2" x14ac:dyDescent="0.2">
      <c r="A3869" t="s">
        <v>152</v>
      </c>
      <c r="B3869">
        <v>21</v>
      </c>
    </row>
    <row r="3870" spans="1:2" x14ac:dyDescent="0.2">
      <c r="A3870" t="s">
        <v>152</v>
      </c>
      <c r="B3870">
        <v>29</v>
      </c>
    </row>
    <row r="3871" spans="1:2" x14ac:dyDescent="0.2">
      <c r="A3871" t="s">
        <v>152</v>
      </c>
      <c r="B3871">
        <v>64</v>
      </c>
    </row>
    <row r="3872" spans="1:2" x14ac:dyDescent="0.2">
      <c r="A3872" t="s">
        <v>152</v>
      </c>
      <c r="B3872">
        <v>46</v>
      </c>
    </row>
    <row r="3873" spans="1:2" x14ac:dyDescent="0.2">
      <c r="A3873" t="s">
        <v>152</v>
      </c>
      <c r="B3873">
        <v>97</v>
      </c>
    </row>
    <row r="3874" spans="1:2" x14ac:dyDescent="0.2">
      <c r="A3874" t="s">
        <v>152</v>
      </c>
      <c r="B3874">
        <v>94</v>
      </c>
    </row>
    <row r="3875" spans="1:2" x14ac:dyDescent="0.2">
      <c r="A3875" t="s">
        <v>152</v>
      </c>
      <c r="B3875">
        <v>43</v>
      </c>
    </row>
    <row r="3876" spans="1:2" x14ac:dyDescent="0.2">
      <c r="A3876" t="s">
        <v>152</v>
      </c>
      <c r="B3876">
        <v>54</v>
      </c>
    </row>
    <row r="3877" spans="1:2" x14ac:dyDescent="0.2">
      <c r="A3877" t="s">
        <v>152</v>
      </c>
      <c r="B3877">
        <v>51</v>
      </c>
    </row>
    <row r="3878" spans="1:2" x14ac:dyDescent="0.2">
      <c r="A3878" t="s">
        <v>152</v>
      </c>
      <c r="B3878">
        <v>85</v>
      </c>
    </row>
    <row r="3879" spans="1:2" x14ac:dyDescent="0.2">
      <c r="A3879" t="s">
        <v>152</v>
      </c>
      <c r="B3879">
        <v>96</v>
      </c>
    </row>
    <row r="3880" spans="1:2" x14ac:dyDescent="0.2">
      <c r="A3880" t="s">
        <v>152</v>
      </c>
      <c r="B3880">
        <v>42</v>
      </c>
    </row>
    <row r="3881" spans="1:2" x14ac:dyDescent="0.2">
      <c r="A3881" t="s">
        <v>152</v>
      </c>
      <c r="B3881">
        <v>63</v>
      </c>
    </row>
    <row r="3882" spans="1:2" x14ac:dyDescent="0.2">
      <c r="A3882" t="s">
        <v>152</v>
      </c>
      <c r="B3882">
        <v>20</v>
      </c>
    </row>
    <row r="3883" spans="1:2" x14ac:dyDescent="0.2">
      <c r="A3883" t="s">
        <v>152</v>
      </c>
      <c r="B3883">
        <v>25</v>
      </c>
    </row>
    <row r="3884" spans="1:2" x14ac:dyDescent="0.2">
      <c r="A3884" t="s">
        <v>152</v>
      </c>
      <c r="B3884">
        <v>95</v>
      </c>
    </row>
    <row r="3885" spans="1:2" x14ac:dyDescent="0.2">
      <c r="A3885" t="s">
        <v>152</v>
      </c>
      <c r="B3885">
        <v>38</v>
      </c>
    </row>
    <row r="3886" spans="1:2" x14ac:dyDescent="0.2">
      <c r="A3886" t="s">
        <v>152</v>
      </c>
      <c r="B3886">
        <v>29</v>
      </c>
    </row>
    <row r="3887" spans="1:2" x14ac:dyDescent="0.2">
      <c r="A3887" t="s">
        <v>152</v>
      </c>
      <c r="B3887">
        <v>64</v>
      </c>
    </row>
    <row r="3888" spans="1:2" x14ac:dyDescent="0.2">
      <c r="A3888" t="s">
        <v>152</v>
      </c>
      <c r="B3888">
        <v>92</v>
      </c>
    </row>
    <row r="3889" spans="1:2" x14ac:dyDescent="0.2">
      <c r="A3889" t="s">
        <v>152</v>
      </c>
      <c r="B3889">
        <v>34</v>
      </c>
    </row>
    <row r="3890" spans="1:2" x14ac:dyDescent="0.2">
      <c r="A3890" t="s">
        <v>152</v>
      </c>
      <c r="B3890">
        <v>69</v>
      </c>
    </row>
    <row r="3891" spans="1:2" x14ac:dyDescent="0.2">
      <c r="A3891" t="s">
        <v>152</v>
      </c>
      <c r="B3891">
        <v>65</v>
      </c>
    </row>
    <row r="3892" spans="1:2" x14ac:dyDescent="0.2">
      <c r="A3892" t="s">
        <v>152</v>
      </c>
      <c r="B3892">
        <v>81</v>
      </c>
    </row>
    <row r="3893" spans="1:2" x14ac:dyDescent="0.2">
      <c r="A3893" t="s">
        <v>152</v>
      </c>
      <c r="B3893">
        <v>30</v>
      </c>
    </row>
    <row r="3894" spans="1:2" x14ac:dyDescent="0.2">
      <c r="A3894" t="s">
        <v>152</v>
      </c>
      <c r="B3894">
        <v>86</v>
      </c>
    </row>
    <row r="3895" spans="1:2" x14ac:dyDescent="0.2">
      <c r="A3895" t="s">
        <v>152</v>
      </c>
      <c r="B3895">
        <v>64</v>
      </c>
    </row>
    <row r="3896" spans="1:2" x14ac:dyDescent="0.2">
      <c r="A3896" t="s">
        <v>152</v>
      </c>
      <c r="B3896">
        <v>78</v>
      </c>
    </row>
    <row r="3897" spans="1:2" x14ac:dyDescent="0.2">
      <c r="A3897" t="s">
        <v>152</v>
      </c>
      <c r="B3897">
        <v>28</v>
      </c>
    </row>
    <row r="3898" spans="1:2" x14ac:dyDescent="0.2">
      <c r="A3898" t="s">
        <v>152</v>
      </c>
      <c r="B3898">
        <v>49</v>
      </c>
    </row>
    <row r="3899" spans="1:2" x14ac:dyDescent="0.2">
      <c r="A3899" t="s">
        <v>152</v>
      </c>
      <c r="B3899">
        <v>33</v>
      </c>
    </row>
    <row r="3900" spans="1:2" x14ac:dyDescent="0.2">
      <c r="A3900" t="s">
        <v>152</v>
      </c>
      <c r="B3900">
        <v>77</v>
      </c>
    </row>
    <row r="3901" spans="1:2" x14ac:dyDescent="0.2">
      <c r="A3901" t="s">
        <v>152</v>
      </c>
      <c r="B3901">
        <v>81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FB5CB-2975-7A4A-A45B-9D622D6F0608}">
  <dimension ref="A1:B3901"/>
  <sheetViews>
    <sheetView workbookViewId="0">
      <selection activeCell="K2668" sqref="K2668"/>
    </sheetView>
  </sheetViews>
  <sheetFormatPr baseColWidth="10" defaultRowHeight="16" x14ac:dyDescent="0.2"/>
  <cols>
    <col min="2" max="2" width="19.83203125" bestFit="1" customWidth="1"/>
  </cols>
  <sheetData>
    <row r="1" spans="1:2" x14ac:dyDescent="0.2">
      <c r="A1" t="s">
        <v>376</v>
      </c>
      <c r="B1" t="s">
        <v>377</v>
      </c>
    </row>
    <row r="2" spans="1:2" x14ac:dyDescent="0.2">
      <c r="A2" t="s">
        <v>18</v>
      </c>
      <c r="B2">
        <v>14</v>
      </c>
    </row>
    <row r="3" spans="1:2" x14ac:dyDescent="0.2">
      <c r="A3" t="s">
        <v>18</v>
      </c>
      <c r="B3">
        <v>2</v>
      </c>
    </row>
    <row r="4" spans="1:2" x14ac:dyDescent="0.2">
      <c r="A4" t="s">
        <v>18</v>
      </c>
      <c r="B4">
        <v>23</v>
      </c>
    </row>
    <row r="5" spans="1:2" x14ac:dyDescent="0.2">
      <c r="A5" t="s">
        <v>18</v>
      </c>
      <c r="B5">
        <v>49</v>
      </c>
    </row>
    <row r="6" spans="1:2" x14ac:dyDescent="0.2">
      <c r="A6" t="s">
        <v>18</v>
      </c>
      <c r="B6">
        <v>31</v>
      </c>
    </row>
    <row r="7" spans="1:2" x14ac:dyDescent="0.2">
      <c r="A7" t="s">
        <v>18</v>
      </c>
      <c r="B7">
        <v>14</v>
      </c>
    </row>
    <row r="8" spans="1:2" x14ac:dyDescent="0.2">
      <c r="A8" t="s">
        <v>18</v>
      </c>
      <c r="B8">
        <v>49</v>
      </c>
    </row>
    <row r="9" spans="1:2" x14ac:dyDescent="0.2">
      <c r="A9" t="s">
        <v>18</v>
      </c>
      <c r="B9">
        <v>19</v>
      </c>
    </row>
    <row r="10" spans="1:2" x14ac:dyDescent="0.2">
      <c r="A10" t="s">
        <v>18</v>
      </c>
      <c r="B10">
        <v>8</v>
      </c>
    </row>
    <row r="11" spans="1:2" x14ac:dyDescent="0.2">
      <c r="A11" t="s">
        <v>18</v>
      </c>
      <c r="B11">
        <v>4</v>
      </c>
    </row>
    <row r="12" spans="1:2" x14ac:dyDescent="0.2">
      <c r="A12" t="s">
        <v>18</v>
      </c>
      <c r="B12">
        <v>26</v>
      </c>
    </row>
    <row r="13" spans="1:2" x14ac:dyDescent="0.2">
      <c r="A13" t="s">
        <v>18</v>
      </c>
      <c r="B13">
        <v>10</v>
      </c>
    </row>
    <row r="14" spans="1:2" x14ac:dyDescent="0.2">
      <c r="A14" t="s">
        <v>18</v>
      </c>
      <c r="B14">
        <v>37</v>
      </c>
    </row>
    <row r="15" spans="1:2" x14ac:dyDescent="0.2">
      <c r="A15" t="s">
        <v>18</v>
      </c>
      <c r="B15">
        <v>31</v>
      </c>
    </row>
    <row r="16" spans="1:2" x14ac:dyDescent="0.2">
      <c r="A16" t="s">
        <v>18</v>
      </c>
      <c r="B16">
        <v>34</v>
      </c>
    </row>
    <row r="17" spans="1:2" x14ac:dyDescent="0.2">
      <c r="A17" t="s">
        <v>18</v>
      </c>
      <c r="B17">
        <v>8</v>
      </c>
    </row>
    <row r="18" spans="1:2" x14ac:dyDescent="0.2">
      <c r="A18" t="s">
        <v>18</v>
      </c>
      <c r="B18">
        <v>44</v>
      </c>
    </row>
    <row r="19" spans="1:2" x14ac:dyDescent="0.2">
      <c r="A19" t="s">
        <v>18</v>
      </c>
      <c r="B19">
        <v>36</v>
      </c>
    </row>
    <row r="20" spans="1:2" x14ac:dyDescent="0.2">
      <c r="A20" t="s">
        <v>18</v>
      </c>
      <c r="B20">
        <v>17</v>
      </c>
    </row>
    <row r="21" spans="1:2" x14ac:dyDescent="0.2">
      <c r="A21" t="s">
        <v>18</v>
      </c>
      <c r="B21">
        <v>46</v>
      </c>
    </row>
    <row r="22" spans="1:2" x14ac:dyDescent="0.2">
      <c r="A22" t="s">
        <v>18</v>
      </c>
      <c r="B22">
        <v>50</v>
      </c>
    </row>
    <row r="23" spans="1:2" x14ac:dyDescent="0.2">
      <c r="A23" t="s">
        <v>18</v>
      </c>
      <c r="B23">
        <v>22</v>
      </c>
    </row>
    <row r="24" spans="1:2" x14ac:dyDescent="0.2">
      <c r="A24" t="s">
        <v>18</v>
      </c>
      <c r="B24">
        <v>32</v>
      </c>
    </row>
    <row r="25" spans="1:2" x14ac:dyDescent="0.2">
      <c r="A25" t="s">
        <v>18</v>
      </c>
      <c r="B25">
        <v>40</v>
      </c>
    </row>
    <row r="26" spans="1:2" x14ac:dyDescent="0.2">
      <c r="A26" t="s">
        <v>18</v>
      </c>
      <c r="B26">
        <v>16</v>
      </c>
    </row>
    <row r="27" spans="1:2" x14ac:dyDescent="0.2">
      <c r="A27" t="s">
        <v>18</v>
      </c>
      <c r="B27">
        <v>14</v>
      </c>
    </row>
    <row r="28" spans="1:2" x14ac:dyDescent="0.2">
      <c r="A28" t="s">
        <v>18</v>
      </c>
      <c r="B28">
        <v>13</v>
      </c>
    </row>
    <row r="29" spans="1:2" x14ac:dyDescent="0.2">
      <c r="A29" t="s">
        <v>18</v>
      </c>
      <c r="B29">
        <v>7</v>
      </c>
    </row>
    <row r="30" spans="1:2" x14ac:dyDescent="0.2">
      <c r="A30" t="s">
        <v>18</v>
      </c>
      <c r="B30">
        <v>41</v>
      </c>
    </row>
    <row r="31" spans="1:2" x14ac:dyDescent="0.2">
      <c r="A31" t="s">
        <v>18</v>
      </c>
      <c r="B31">
        <v>14</v>
      </c>
    </row>
    <row r="32" spans="1:2" x14ac:dyDescent="0.2">
      <c r="A32" t="s">
        <v>18</v>
      </c>
      <c r="B32">
        <v>16</v>
      </c>
    </row>
    <row r="33" spans="1:2" x14ac:dyDescent="0.2">
      <c r="A33" t="s">
        <v>18</v>
      </c>
      <c r="B33">
        <v>45</v>
      </c>
    </row>
    <row r="34" spans="1:2" x14ac:dyDescent="0.2">
      <c r="A34" t="s">
        <v>18</v>
      </c>
      <c r="B34">
        <v>37</v>
      </c>
    </row>
    <row r="35" spans="1:2" x14ac:dyDescent="0.2">
      <c r="A35" t="s">
        <v>18</v>
      </c>
      <c r="B35">
        <v>45</v>
      </c>
    </row>
    <row r="36" spans="1:2" x14ac:dyDescent="0.2">
      <c r="A36" t="s">
        <v>18</v>
      </c>
      <c r="B36">
        <v>38</v>
      </c>
    </row>
    <row r="37" spans="1:2" x14ac:dyDescent="0.2">
      <c r="A37" t="s">
        <v>18</v>
      </c>
      <c r="B37">
        <v>48</v>
      </c>
    </row>
    <row r="38" spans="1:2" x14ac:dyDescent="0.2">
      <c r="A38" t="s">
        <v>18</v>
      </c>
      <c r="B38">
        <v>44</v>
      </c>
    </row>
    <row r="39" spans="1:2" x14ac:dyDescent="0.2">
      <c r="A39" t="s">
        <v>18</v>
      </c>
      <c r="B39">
        <v>10</v>
      </c>
    </row>
    <row r="40" spans="1:2" x14ac:dyDescent="0.2">
      <c r="A40" t="s">
        <v>18</v>
      </c>
      <c r="B40">
        <v>44</v>
      </c>
    </row>
    <row r="41" spans="1:2" x14ac:dyDescent="0.2">
      <c r="A41" t="s">
        <v>18</v>
      </c>
      <c r="B41">
        <v>18</v>
      </c>
    </row>
    <row r="42" spans="1:2" x14ac:dyDescent="0.2">
      <c r="A42" t="s">
        <v>18</v>
      </c>
      <c r="B42">
        <v>31</v>
      </c>
    </row>
    <row r="43" spans="1:2" x14ac:dyDescent="0.2">
      <c r="A43" t="s">
        <v>18</v>
      </c>
      <c r="B43">
        <v>40</v>
      </c>
    </row>
    <row r="44" spans="1:2" x14ac:dyDescent="0.2">
      <c r="A44" t="s">
        <v>18</v>
      </c>
      <c r="B44">
        <v>15</v>
      </c>
    </row>
    <row r="45" spans="1:2" x14ac:dyDescent="0.2">
      <c r="A45" t="s">
        <v>18</v>
      </c>
      <c r="B45">
        <v>19</v>
      </c>
    </row>
    <row r="46" spans="1:2" x14ac:dyDescent="0.2">
      <c r="A46" t="s">
        <v>18</v>
      </c>
      <c r="B46">
        <v>45</v>
      </c>
    </row>
    <row r="47" spans="1:2" x14ac:dyDescent="0.2">
      <c r="A47" t="s">
        <v>18</v>
      </c>
      <c r="B47">
        <v>25</v>
      </c>
    </row>
    <row r="48" spans="1:2" x14ac:dyDescent="0.2">
      <c r="A48" t="s">
        <v>18</v>
      </c>
      <c r="B48">
        <v>45</v>
      </c>
    </row>
    <row r="49" spans="1:2" x14ac:dyDescent="0.2">
      <c r="A49" t="s">
        <v>18</v>
      </c>
      <c r="B49">
        <v>36</v>
      </c>
    </row>
    <row r="50" spans="1:2" x14ac:dyDescent="0.2">
      <c r="A50" t="s">
        <v>18</v>
      </c>
      <c r="B50">
        <v>38</v>
      </c>
    </row>
    <row r="51" spans="1:2" x14ac:dyDescent="0.2">
      <c r="A51" t="s">
        <v>18</v>
      </c>
      <c r="B51">
        <v>34</v>
      </c>
    </row>
    <row r="52" spans="1:2" x14ac:dyDescent="0.2">
      <c r="A52" t="s">
        <v>18</v>
      </c>
      <c r="B52">
        <v>39</v>
      </c>
    </row>
    <row r="53" spans="1:2" x14ac:dyDescent="0.2">
      <c r="A53" t="s">
        <v>18</v>
      </c>
      <c r="B53">
        <v>7</v>
      </c>
    </row>
    <row r="54" spans="1:2" x14ac:dyDescent="0.2">
      <c r="A54" t="s">
        <v>18</v>
      </c>
      <c r="B54">
        <v>26</v>
      </c>
    </row>
    <row r="55" spans="1:2" x14ac:dyDescent="0.2">
      <c r="A55" t="s">
        <v>18</v>
      </c>
      <c r="B55">
        <v>35</v>
      </c>
    </row>
    <row r="56" spans="1:2" x14ac:dyDescent="0.2">
      <c r="A56" t="s">
        <v>18</v>
      </c>
      <c r="B56">
        <v>35</v>
      </c>
    </row>
    <row r="57" spans="1:2" x14ac:dyDescent="0.2">
      <c r="A57" t="s">
        <v>18</v>
      </c>
      <c r="B57">
        <v>49</v>
      </c>
    </row>
    <row r="58" spans="1:2" x14ac:dyDescent="0.2">
      <c r="A58" t="s">
        <v>18</v>
      </c>
      <c r="B58">
        <v>46</v>
      </c>
    </row>
    <row r="59" spans="1:2" x14ac:dyDescent="0.2">
      <c r="A59" t="s">
        <v>18</v>
      </c>
      <c r="B59">
        <v>17</v>
      </c>
    </row>
    <row r="60" spans="1:2" x14ac:dyDescent="0.2">
      <c r="A60" t="s">
        <v>18</v>
      </c>
      <c r="B60">
        <v>29</v>
      </c>
    </row>
    <row r="61" spans="1:2" x14ac:dyDescent="0.2">
      <c r="A61" t="s">
        <v>18</v>
      </c>
      <c r="B61">
        <v>4</v>
      </c>
    </row>
    <row r="62" spans="1:2" x14ac:dyDescent="0.2">
      <c r="A62" t="s">
        <v>18</v>
      </c>
      <c r="B62">
        <v>17</v>
      </c>
    </row>
    <row r="63" spans="1:2" x14ac:dyDescent="0.2">
      <c r="A63" t="s">
        <v>18</v>
      </c>
      <c r="B63">
        <v>21</v>
      </c>
    </row>
    <row r="64" spans="1:2" x14ac:dyDescent="0.2">
      <c r="A64" t="s">
        <v>18</v>
      </c>
      <c r="B64">
        <v>31</v>
      </c>
    </row>
    <row r="65" spans="1:2" x14ac:dyDescent="0.2">
      <c r="A65" t="s">
        <v>18</v>
      </c>
      <c r="B65">
        <v>43</v>
      </c>
    </row>
    <row r="66" spans="1:2" x14ac:dyDescent="0.2">
      <c r="A66" t="s">
        <v>18</v>
      </c>
      <c r="B66">
        <v>18</v>
      </c>
    </row>
    <row r="67" spans="1:2" x14ac:dyDescent="0.2">
      <c r="A67" t="s">
        <v>18</v>
      </c>
      <c r="B67">
        <v>44</v>
      </c>
    </row>
    <row r="68" spans="1:2" x14ac:dyDescent="0.2">
      <c r="A68" t="s">
        <v>18</v>
      </c>
      <c r="B68">
        <v>3</v>
      </c>
    </row>
    <row r="69" spans="1:2" x14ac:dyDescent="0.2">
      <c r="A69" t="s">
        <v>18</v>
      </c>
      <c r="B69">
        <v>49</v>
      </c>
    </row>
    <row r="70" spans="1:2" x14ac:dyDescent="0.2">
      <c r="A70" t="s">
        <v>18</v>
      </c>
      <c r="B70">
        <v>21</v>
      </c>
    </row>
    <row r="71" spans="1:2" x14ac:dyDescent="0.2">
      <c r="A71" t="s">
        <v>18</v>
      </c>
      <c r="B71">
        <v>5</v>
      </c>
    </row>
    <row r="72" spans="1:2" x14ac:dyDescent="0.2">
      <c r="A72" t="s">
        <v>18</v>
      </c>
      <c r="B72">
        <v>32</v>
      </c>
    </row>
    <row r="73" spans="1:2" x14ac:dyDescent="0.2">
      <c r="A73" t="s">
        <v>18</v>
      </c>
      <c r="B73">
        <v>34</v>
      </c>
    </row>
    <row r="74" spans="1:2" x14ac:dyDescent="0.2">
      <c r="A74" t="s">
        <v>18</v>
      </c>
      <c r="B74">
        <v>21</v>
      </c>
    </row>
    <row r="75" spans="1:2" x14ac:dyDescent="0.2">
      <c r="A75" t="s">
        <v>18</v>
      </c>
      <c r="B75">
        <v>43</v>
      </c>
    </row>
    <row r="76" spans="1:2" x14ac:dyDescent="0.2">
      <c r="A76" t="s">
        <v>18</v>
      </c>
      <c r="B76">
        <v>3</v>
      </c>
    </row>
    <row r="77" spans="1:2" x14ac:dyDescent="0.2">
      <c r="A77" t="s">
        <v>18</v>
      </c>
      <c r="B77">
        <v>21</v>
      </c>
    </row>
    <row r="78" spans="1:2" x14ac:dyDescent="0.2">
      <c r="A78" t="s">
        <v>18</v>
      </c>
      <c r="B78">
        <v>32</v>
      </c>
    </row>
    <row r="79" spans="1:2" x14ac:dyDescent="0.2">
      <c r="A79" t="s">
        <v>18</v>
      </c>
      <c r="B79">
        <v>36</v>
      </c>
    </row>
    <row r="80" spans="1:2" x14ac:dyDescent="0.2">
      <c r="A80" t="s">
        <v>18</v>
      </c>
      <c r="B80">
        <v>50</v>
      </c>
    </row>
    <row r="81" spans="1:2" x14ac:dyDescent="0.2">
      <c r="A81" t="s">
        <v>18</v>
      </c>
      <c r="B81">
        <v>43</v>
      </c>
    </row>
    <row r="82" spans="1:2" x14ac:dyDescent="0.2">
      <c r="A82" t="s">
        <v>18</v>
      </c>
      <c r="B82">
        <v>24</v>
      </c>
    </row>
    <row r="83" spans="1:2" x14ac:dyDescent="0.2">
      <c r="A83" t="s">
        <v>18</v>
      </c>
      <c r="B83">
        <v>36</v>
      </c>
    </row>
    <row r="84" spans="1:2" x14ac:dyDescent="0.2">
      <c r="A84" t="s">
        <v>18</v>
      </c>
      <c r="B84">
        <v>21</v>
      </c>
    </row>
    <row r="85" spans="1:2" x14ac:dyDescent="0.2">
      <c r="A85" t="s">
        <v>18</v>
      </c>
      <c r="B85">
        <v>34</v>
      </c>
    </row>
    <row r="86" spans="1:2" x14ac:dyDescent="0.2">
      <c r="A86" t="s">
        <v>18</v>
      </c>
      <c r="B86">
        <v>42</v>
      </c>
    </row>
    <row r="87" spans="1:2" x14ac:dyDescent="0.2">
      <c r="A87" t="s">
        <v>18</v>
      </c>
      <c r="B87">
        <v>2</v>
      </c>
    </row>
    <row r="88" spans="1:2" x14ac:dyDescent="0.2">
      <c r="A88" t="s">
        <v>18</v>
      </c>
      <c r="B88">
        <v>47</v>
      </c>
    </row>
    <row r="89" spans="1:2" x14ac:dyDescent="0.2">
      <c r="A89" t="s">
        <v>18</v>
      </c>
      <c r="B89">
        <v>44</v>
      </c>
    </row>
    <row r="90" spans="1:2" x14ac:dyDescent="0.2">
      <c r="A90" t="s">
        <v>18</v>
      </c>
      <c r="B90">
        <v>35</v>
      </c>
    </row>
    <row r="91" spans="1:2" x14ac:dyDescent="0.2">
      <c r="A91" t="s">
        <v>18</v>
      </c>
      <c r="B91">
        <v>15</v>
      </c>
    </row>
    <row r="92" spans="1:2" x14ac:dyDescent="0.2">
      <c r="A92" t="s">
        <v>18</v>
      </c>
      <c r="B92">
        <v>29</v>
      </c>
    </row>
    <row r="93" spans="1:2" x14ac:dyDescent="0.2">
      <c r="A93" t="s">
        <v>18</v>
      </c>
      <c r="B93">
        <v>18</v>
      </c>
    </row>
    <row r="94" spans="1:2" x14ac:dyDescent="0.2">
      <c r="A94" t="s">
        <v>18</v>
      </c>
      <c r="B94">
        <v>13</v>
      </c>
    </row>
    <row r="95" spans="1:2" x14ac:dyDescent="0.2">
      <c r="A95" t="s">
        <v>18</v>
      </c>
      <c r="B95">
        <v>46</v>
      </c>
    </row>
    <row r="96" spans="1:2" x14ac:dyDescent="0.2">
      <c r="A96" t="s">
        <v>18</v>
      </c>
      <c r="B96">
        <v>28</v>
      </c>
    </row>
    <row r="97" spans="1:2" x14ac:dyDescent="0.2">
      <c r="A97" t="s">
        <v>18</v>
      </c>
      <c r="B97">
        <v>48</v>
      </c>
    </row>
    <row r="98" spans="1:2" x14ac:dyDescent="0.2">
      <c r="A98" t="s">
        <v>18</v>
      </c>
      <c r="B98">
        <v>43</v>
      </c>
    </row>
    <row r="99" spans="1:2" x14ac:dyDescent="0.2">
      <c r="A99" t="s">
        <v>18</v>
      </c>
      <c r="B99">
        <v>37</v>
      </c>
    </row>
    <row r="100" spans="1:2" x14ac:dyDescent="0.2">
      <c r="A100" t="s">
        <v>18</v>
      </c>
      <c r="B100">
        <v>20</v>
      </c>
    </row>
    <row r="101" spans="1:2" x14ac:dyDescent="0.2">
      <c r="A101" t="s">
        <v>18</v>
      </c>
      <c r="B101">
        <v>33</v>
      </c>
    </row>
    <row r="102" spans="1:2" x14ac:dyDescent="0.2">
      <c r="A102" t="s">
        <v>18</v>
      </c>
      <c r="B102">
        <v>31</v>
      </c>
    </row>
    <row r="103" spans="1:2" x14ac:dyDescent="0.2">
      <c r="A103" t="s">
        <v>18</v>
      </c>
      <c r="B103">
        <v>50</v>
      </c>
    </row>
    <row r="104" spans="1:2" x14ac:dyDescent="0.2">
      <c r="A104" t="s">
        <v>18</v>
      </c>
      <c r="B104">
        <v>35</v>
      </c>
    </row>
    <row r="105" spans="1:2" x14ac:dyDescent="0.2">
      <c r="A105" t="s">
        <v>18</v>
      </c>
      <c r="B105">
        <v>22</v>
      </c>
    </row>
    <row r="106" spans="1:2" x14ac:dyDescent="0.2">
      <c r="A106" t="s">
        <v>18</v>
      </c>
      <c r="B106">
        <v>1</v>
      </c>
    </row>
    <row r="107" spans="1:2" x14ac:dyDescent="0.2">
      <c r="A107" t="s">
        <v>18</v>
      </c>
      <c r="B107">
        <v>4</v>
      </c>
    </row>
    <row r="108" spans="1:2" x14ac:dyDescent="0.2">
      <c r="A108" t="s">
        <v>18</v>
      </c>
      <c r="B108">
        <v>31</v>
      </c>
    </row>
    <row r="109" spans="1:2" x14ac:dyDescent="0.2">
      <c r="A109" t="s">
        <v>18</v>
      </c>
      <c r="B109">
        <v>46</v>
      </c>
    </row>
    <row r="110" spans="1:2" x14ac:dyDescent="0.2">
      <c r="A110" t="s">
        <v>18</v>
      </c>
      <c r="B110">
        <v>32</v>
      </c>
    </row>
    <row r="111" spans="1:2" x14ac:dyDescent="0.2">
      <c r="A111" t="s">
        <v>18</v>
      </c>
      <c r="B111">
        <v>43</v>
      </c>
    </row>
    <row r="112" spans="1:2" x14ac:dyDescent="0.2">
      <c r="A112" t="s">
        <v>18</v>
      </c>
      <c r="B112">
        <v>26</v>
      </c>
    </row>
    <row r="113" spans="1:2" x14ac:dyDescent="0.2">
      <c r="A113" t="s">
        <v>18</v>
      </c>
      <c r="B113">
        <v>9</v>
      </c>
    </row>
    <row r="114" spans="1:2" x14ac:dyDescent="0.2">
      <c r="A114" t="s">
        <v>18</v>
      </c>
      <c r="B114">
        <v>28</v>
      </c>
    </row>
    <row r="115" spans="1:2" x14ac:dyDescent="0.2">
      <c r="A115" t="s">
        <v>18</v>
      </c>
      <c r="B115">
        <v>20</v>
      </c>
    </row>
    <row r="116" spans="1:2" x14ac:dyDescent="0.2">
      <c r="A116" t="s">
        <v>18</v>
      </c>
      <c r="B116">
        <v>9</v>
      </c>
    </row>
    <row r="117" spans="1:2" x14ac:dyDescent="0.2">
      <c r="A117" t="s">
        <v>18</v>
      </c>
      <c r="B117">
        <v>48</v>
      </c>
    </row>
    <row r="118" spans="1:2" x14ac:dyDescent="0.2">
      <c r="A118" t="s">
        <v>18</v>
      </c>
      <c r="B118">
        <v>12</v>
      </c>
    </row>
    <row r="119" spans="1:2" x14ac:dyDescent="0.2">
      <c r="A119" t="s">
        <v>18</v>
      </c>
      <c r="B119">
        <v>29</v>
      </c>
    </row>
    <row r="120" spans="1:2" x14ac:dyDescent="0.2">
      <c r="A120" t="s">
        <v>18</v>
      </c>
      <c r="B120">
        <v>27</v>
      </c>
    </row>
    <row r="121" spans="1:2" x14ac:dyDescent="0.2">
      <c r="A121" t="s">
        <v>18</v>
      </c>
      <c r="B121">
        <v>44</v>
      </c>
    </row>
    <row r="122" spans="1:2" x14ac:dyDescent="0.2">
      <c r="A122" t="s">
        <v>18</v>
      </c>
      <c r="B122">
        <v>32</v>
      </c>
    </row>
    <row r="123" spans="1:2" x14ac:dyDescent="0.2">
      <c r="A123" t="s">
        <v>18</v>
      </c>
      <c r="B123">
        <v>11</v>
      </c>
    </row>
    <row r="124" spans="1:2" x14ac:dyDescent="0.2">
      <c r="A124" t="s">
        <v>18</v>
      </c>
      <c r="B124">
        <v>44</v>
      </c>
    </row>
    <row r="125" spans="1:2" x14ac:dyDescent="0.2">
      <c r="A125" t="s">
        <v>18</v>
      </c>
      <c r="B125">
        <v>46</v>
      </c>
    </row>
    <row r="126" spans="1:2" x14ac:dyDescent="0.2">
      <c r="A126" t="s">
        <v>18</v>
      </c>
      <c r="B126">
        <v>50</v>
      </c>
    </row>
    <row r="127" spans="1:2" x14ac:dyDescent="0.2">
      <c r="A127" t="s">
        <v>18</v>
      </c>
      <c r="B127">
        <v>45</v>
      </c>
    </row>
    <row r="128" spans="1:2" x14ac:dyDescent="0.2">
      <c r="A128" t="s">
        <v>18</v>
      </c>
      <c r="B128">
        <v>48</v>
      </c>
    </row>
    <row r="129" spans="1:2" x14ac:dyDescent="0.2">
      <c r="A129" t="s">
        <v>18</v>
      </c>
      <c r="B129">
        <v>26</v>
      </c>
    </row>
    <row r="130" spans="1:2" x14ac:dyDescent="0.2">
      <c r="A130" t="s">
        <v>18</v>
      </c>
      <c r="B130">
        <v>21</v>
      </c>
    </row>
    <row r="131" spans="1:2" x14ac:dyDescent="0.2">
      <c r="A131" t="s">
        <v>18</v>
      </c>
      <c r="B131">
        <v>49</v>
      </c>
    </row>
    <row r="132" spans="1:2" x14ac:dyDescent="0.2">
      <c r="A132" t="s">
        <v>18</v>
      </c>
      <c r="B132">
        <v>13</v>
      </c>
    </row>
    <row r="133" spans="1:2" x14ac:dyDescent="0.2">
      <c r="A133" t="s">
        <v>18</v>
      </c>
      <c r="B133">
        <v>46</v>
      </c>
    </row>
    <row r="134" spans="1:2" x14ac:dyDescent="0.2">
      <c r="A134" t="s">
        <v>18</v>
      </c>
      <c r="B134">
        <v>42</v>
      </c>
    </row>
    <row r="135" spans="1:2" x14ac:dyDescent="0.2">
      <c r="A135" t="s">
        <v>18</v>
      </c>
      <c r="B135">
        <v>25</v>
      </c>
    </row>
    <row r="136" spans="1:2" x14ac:dyDescent="0.2">
      <c r="A136" t="s">
        <v>18</v>
      </c>
      <c r="B136">
        <v>25</v>
      </c>
    </row>
    <row r="137" spans="1:2" x14ac:dyDescent="0.2">
      <c r="A137" t="s">
        <v>18</v>
      </c>
      <c r="B137">
        <v>12</v>
      </c>
    </row>
    <row r="138" spans="1:2" x14ac:dyDescent="0.2">
      <c r="A138" t="s">
        <v>18</v>
      </c>
      <c r="B138">
        <v>4</v>
      </c>
    </row>
    <row r="139" spans="1:2" x14ac:dyDescent="0.2">
      <c r="A139" t="s">
        <v>18</v>
      </c>
      <c r="B139">
        <v>38</v>
      </c>
    </row>
    <row r="140" spans="1:2" x14ac:dyDescent="0.2">
      <c r="A140" t="s">
        <v>18</v>
      </c>
      <c r="B140">
        <v>42</v>
      </c>
    </row>
    <row r="141" spans="1:2" x14ac:dyDescent="0.2">
      <c r="A141" t="s">
        <v>18</v>
      </c>
      <c r="B141">
        <v>30</v>
      </c>
    </row>
    <row r="142" spans="1:2" x14ac:dyDescent="0.2">
      <c r="A142" t="s">
        <v>18</v>
      </c>
      <c r="B142">
        <v>50</v>
      </c>
    </row>
    <row r="143" spans="1:2" x14ac:dyDescent="0.2">
      <c r="A143" t="s">
        <v>18</v>
      </c>
      <c r="B143">
        <v>45</v>
      </c>
    </row>
    <row r="144" spans="1:2" x14ac:dyDescent="0.2">
      <c r="A144" t="s">
        <v>18</v>
      </c>
      <c r="B144">
        <v>33</v>
      </c>
    </row>
    <row r="145" spans="1:2" x14ac:dyDescent="0.2">
      <c r="A145" t="s">
        <v>18</v>
      </c>
      <c r="B145">
        <v>25</v>
      </c>
    </row>
    <row r="146" spans="1:2" x14ac:dyDescent="0.2">
      <c r="A146" t="s">
        <v>18</v>
      </c>
      <c r="B146">
        <v>25</v>
      </c>
    </row>
    <row r="147" spans="1:2" x14ac:dyDescent="0.2">
      <c r="A147" t="s">
        <v>18</v>
      </c>
      <c r="B147">
        <v>44</v>
      </c>
    </row>
    <row r="148" spans="1:2" x14ac:dyDescent="0.2">
      <c r="A148" t="s">
        <v>18</v>
      </c>
      <c r="B148">
        <v>21</v>
      </c>
    </row>
    <row r="149" spans="1:2" x14ac:dyDescent="0.2">
      <c r="A149" t="s">
        <v>18</v>
      </c>
      <c r="B149">
        <v>31</v>
      </c>
    </row>
    <row r="150" spans="1:2" x14ac:dyDescent="0.2">
      <c r="A150" t="s">
        <v>18</v>
      </c>
      <c r="B150">
        <v>47</v>
      </c>
    </row>
    <row r="151" spans="1:2" x14ac:dyDescent="0.2">
      <c r="A151" t="s">
        <v>18</v>
      </c>
      <c r="B151">
        <v>14</v>
      </c>
    </row>
    <row r="152" spans="1:2" x14ac:dyDescent="0.2">
      <c r="A152" t="s">
        <v>18</v>
      </c>
      <c r="B152">
        <v>17</v>
      </c>
    </row>
    <row r="153" spans="1:2" x14ac:dyDescent="0.2">
      <c r="A153" t="s">
        <v>18</v>
      </c>
      <c r="B153">
        <v>3</v>
      </c>
    </row>
    <row r="154" spans="1:2" x14ac:dyDescent="0.2">
      <c r="A154" t="s">
        <v>18</v>
      </c>
      <c r="B154">
        <v>42</v>
      </c>
    </row>
    <row r="155" spans="1:2" x14ac:dyDescent="0.2">
      <c r="A155" t="s">
        <v>18</v>
      </c>
      <c r="B155">
        <v>22</v>
      </c>
    </row>
    <row r="156" spans="1:2" x14ac:dyDescent="0.2">
      <c r="A156" t="s">
        <v>18</v>
      </c>
      <c r="B156">
        <v>21</v>
      </c>
    </row>
    <row r="157" spans="1:2" x14ac:dyDescent="0.2">
      <c r="A157" t="s">
        <v>18</v>
      </c>
      <c r="B157">
        <v>21</v>
      </c>
    </row>
    <row r="158" spans="1:2" x14ac:dyDescent="0.2">
      <c r="A158" t="s">
        <v>18</v>
      </c>
      <c r="B158">
        <v>40</v>
      </c>
    </row>
    <row r="159" spans="1:2" x14ac:dyDescent="0.2">
      <c r="A159" t="s">
        <v>18</v>
      </c>
      <c r="B159">
        <v>1</v>
      </c>
    </row>
    <row r="160" spans="1:2" x14ac:dyDescent="0.2">
      <c r="A160" t="s">
        <v>18</v>
      </c>
      <c r="B160">
        <v>50</v>
      </c>
    </row>
    <row r="161" spans="1:2" x14ac:dyDescent="0.2">
      <c r="A161" t="s">
        <v>18</v>
      </c>
      <c r="B161">
        <v>39</v>
      </c>
    </row>
    <row r="162" spans="1:2" x14ac:dyDescent="0.2">
      <c r="A162" t="s">
        <v>18</v>
      </c>
      <c r="B162">
        <v>34</v>
      </c>
    </row>
    <row r="163" spans="1:2" x14ac:dyDescent="0.2">
      <c r="A163" t="s">
        <v>18</v>
      </c>
      <c r="B163">
        <v>29</v>
      </c>
    </row>
    <row r="164" spans="1:2" x14ac:dyDescent="0.2">
      <c r="A164" t="s">
        <v>18</v>
      </c>
      <c r="B164">
        <v>31</v>
      </c>
    </row>
    <row r="165" spans="1:2" x14ac:dyDescent="0.2">
      <c r="A165" t="s">
        <v>18</v>
      </c>
      <c r="B165">
        <v>8</v>
      </c>
    </row>
    <row r="166" spans="1:2" x14ac:dyDescent="0.2">
      <c r="A166" t="s">
        <v>18</v>
      </c>
      <c r="B166">
        <v>5</v>
      </c>
    </row>
    <row r="167" spans="1:2" x14ac:dyDescent="0.2">
      <c r="A167" t="s">
        <v>18</v>
      </c>
      <c r="B167">
        <v>7</v>
      </c>
    </row>
    <row r="168" spans="1:2" x14ac:dyDescent="0.2">
      <c r="A168" t="s">
        <v>18</v>
      </c>
      <c r="B168">
        <v>30</v>
      </c>
    </row>
    <row r="169" spans="1:2" x14ac:dyDescent="0.2">
      <c r="A169" t="s">
        <v>18</v>
      </c>
      <c r="B169">
        <v>14</v>
      </c>
    </row>
    <row r="170" spans="1:2" x14ac:dyDescent="0.2">
      <c r="A170" t="s">
        <v>18</v>
      </c>
      <c r="B170">
        <v>5</v>
      </c>
    </row>
    <row r="171" spans="1:2" x14ac:dyDescent="0.2">
      <c r="A171" t="s">
        <v>18</v>
      </c>
      <c r="B171">
        <v>3</v>
      </c>
    </row>
    <row r="172" spans="1:2" x14ac:dyDescent="0.2">
      <c r="A172" t="s">
        <v>18</v>
      </c>
      <c r="B172">
        <v>46</v>
      </c>
    </row>
    <row r="173" spans="1:2" x14ac:dyDescent="0.2">
      <c r="A173" t="s">
        <v>18</v>
      </c>
      <c r="B173">
        <v>4</v>
      </c>
    </row>
    <row r="174" spans="1:2" x14ac:dyDescent="0.2">
      <c r="A174" t="s">
        <v>18</v>
      </c>
      <c r="B174">
        <v>42</v>
      </c>
    </row>
    <row r="175" spans="1:2" x14ac:dyDescent="0.2">
      <c r="A175" t="s">
        <v>18</v>
      </c>
      <c r="B175">
        <v>30</v>
      </c>
    </row>
    <row r="176" spans="1:2" x14ac:dyDescent="0.2">
      <c r="A176" t="s">
        <v>18</v>
      </c>
      <c r="B176">
        <v>37</v>
      </c>
    </row>
    <row r="177" spans="1:2" x14ac:dyDescent="0.2">
      <c r="A177" t="s">
        <v>18</v>
      </c>
      <c r="B177">
        <v>2</v>
      </c>
    </row>
    <row r="178" spans="1:2" x14ac:dyDescent="0.2">
      <c r="A178" t="s">
        <v>18</v>
      </c>
      <c r="B178">
        <v>30</v>
      </c>
    </row>
    <row r="179" spans="1:2" x14ac:dyDescent="0.2">
      <c r="A179" t="s">
        <v>18</v>
      </c>
      <c r="B179">
        <v>47</v>
      </c>
    </row>
    <row r="180" spans="1:2" x14ac:dyDescent="0.2">
      <c r="A180" t="s">
        <v>18</v>
      </c>
      <c r="B180">
        <v>21</v>
      </c>
    </row>
    <row r="181" spans="1:2" x14ac:dyDescent="0.2">
      <c r="A181" t="s">
        <v>18</v>
      </c>
      <c r="B181">
        <v>9</v>
      </c>
    </row>
    <row r="182" spans="1:2" x14ac:dyDescent="0.2">
      <c r="A182" t="s">
        <v>18</v>
      </c>
      <c r="B182">
        <v>12</v>
      </c>
    </row>
    <row r="183" spans="1:2" x14ac:dyDescent="0.2">
      <c r="A183" t="s">
        <v>18</v>
      </c>
      <c r="B183">
        <v>4</v>
      </c>
    </row>
    <row r="184" spans="1:2" x14ac:dyDescent="0.2">
      <c r="A184" t="s">
        <v>18</v>
      </c>
      <c r="B184">
        <v>10</v>
      </c>
    </row>
    <row r="185" spans="1:2" x14ac:dyDescent="0.2">
      <c r="A185" t="s">
        <v>18</v>
      </c>
      <c r="B185">
        <v>26</v>
      </c>
    </row>
    <row r="186" spans="1:2" x14ac:dyDescent="0.2">
      <c r="A186" t="s">
        <v>18</v>
      </c>
      <c r="B186">
        <v>40</v>
      </c>
    </row>
    <row r="187" spans="1:2" x14ac:dyDescent="0.2">
      <c r="A187" t="s">
        <v>18</v>
      </c>
      <c r="B187">
        <v>34</v>
      </c>
    </row>
    <row r="188" spans="1:2" x14ac:dyDescent="0.2">
      <c r="A188" t="s">
        <v>18</v>
      </c>
      <c r="B188">
        <v>31</v>
      </c>
    </row>
    <row r="189" spans="1:2" x14ac:dyDescent="0.2">
      <c r="A189" t="s">
        <v>18</v>
      </c>
      <c r="B189">
        <v>1</v>
      </c>
    </row>
    <row r="190" spans="1:2" x14ac:dyDescent="0.2">
      <c r="A190" t="s">
        <v>18</v>
      </c>
      <c r="B190">
        <v>5</v>
      </c>
    </row>
    <row r="191" spans="1:2" x14ac:dyDescent="0.2">
      <c r="A191" t="s">
        <v>18</v>
      </c>
      <c r="B191">
        <v>4</v>
      </c>
    </row>
    <row r="192" spans="1:2" x14ac:dyDescent="0.2">
      <c r="A192" t="s">
        <v>18</v>
      </c>
      <c r="B192">
        <v>48</v>
      </c>
    </row>
    <row r="193" spans="1:2" x14ac:dyDescent="0.2">
      <c r="A193" t="s">
        <v>18</v>
      </c>
      <c r="B193">
        <v>29</v>
      </c>
    </row>
    <row r="194" spans="1:2" x14ac:dyDescent="0.2">
      <c r="A194" t="s">
        <v>18</v>
      </c>
      <c r="B194">
        <v>12</v>
      </c>
    </row>
    <row r="195" spans="1:2" x14ac:dyDescent="0.2">
      <c r="A195" t="s">
        <v>18</v>
      </c>
      <c r="B195">
        <v>29</v>
      </c>
    </row>
    <row r="196" spans="1:2" x14ac:dyDescent="0.2">
      <c r="A196" t="s">
        <v>18</v>
      </c>
      <c r="B196">
        <v>15</v>
      </c>
    </row>
    <row r="197" spans="1:2" x14ac:dyDescent="0.2">
      <c r="A197" t="s">
        <v>18</v>
      </c>
      <c r="B197">
        <v>34</v>
      </c>
    </row>
    <row r="198" spans="1:2" x14ac:dyDescent="0.2">
      <c r="A198" t="s">
        <v>18</v>
      </c>
      <c r="B198">
        <v>41</v>
      </c>
    </row>
    <row r="199" spans="1:2" x14ac:dyDescent="0.2">
      <c r="A199" t="s">
        <v>18</v>
      </c>
      <c r="B199">
        <v>41</v>
      </c>
    </row>
    <row r="200" spans="1:2" x14ac:dyDescent="0.2">
      <c r="A200" t="s">
        <v>18</v>
      </c>
      <c r="B200">
        <v>39</v>
      </c>
    </row>
    <row r="201" spans="1:2" x14ac:dyDescent="0.2">
      <c r="A201" t="s">
        <v>18</v>
      </c>
      <c r="B201">
        <v>32</v>
      </c>
    </row>
    <row r="202" spans="1:2" x14ac:dyDescent="0.2">
      <c r="A202" t="s">
        <v>18</v>
      </c>
      <c r="B202">
        <v>29</v>
      </c>
    </row>
    <row r="203" spans="1:2" x14ac:dyDescent="0.2">
      <c r="A203" t="s">
        <v>18</v>
      </c>
      <c r="B203">
        <v>15</v>
      </c>
    </row>
    <row r="204" spans="1:2" x14ac:dyDescent="0.2">
      <c r="A204" t="s">
        <v>18</v>
      </c>
      <c r="B204">
        <v>33</v>
      </c>
    </row>
    <row r="205" spans="1:2" x14ac:dyDescent="0.2">
      <c r="A205" t="s">
        <v>18</v>
      </c>
      <c r="B205">
        <v>18</v>
      </c>
    </row>
    <row r="206" spans="1:2" x14ac:dyDescent="0.2">
      <c r="A206" t="s">
        <v>18</v>
      </c>
      <c r="B206">
        <v>35</v>
      </c>
    </row>
    <row r="207" spans="1:2" x14ac:dyDescent="0.2">
      <c r="A207" t="s">
        <v>18</v>
      </c>
      <c r="B207">
        <v>25</v>
      </c>
    </row>
    <row r="208" spans="1:2" x14ac:dyDescent="0.2">
      <c r="A208" t="s">
        <v>18</v>
      </c>
      <c r="B208">
        <v>6</v>
      </c>
    </row>
    <row r="209" spans="1:2" x14ac:dyDescent="0.2">
      <c r="A209" t="s">
        <v>18</v>
      </c>
      <c r="B209">
        <v>17</v>
      </c>
    </row>
    <row r="210" spans="1:2" x14ac:dyDescent="0.2">
      <c r="A210" t="s">
        <v>18</v>
      </c>
      <c r="B210">
        <v>17</v>
      </c>
    </row>
    <row r="211" spans="1:2" x14ac:dyDescent="0.2">
      <c r="A211" t="s">
        <v>18</v>
      </c>
      <c r="B211">
        <v>44</v>
      </c>
    </row>
    <row r="212" spans="1:2" x14ac:dyDescent="0.2">
      <c r="A212" t="s">
        <v>18</v>
      </c>
      <c r="B212">
        <v>6</v>
      </c>
    </row>
    <row r="213" spans="1:2" x14ac:dyDescent="0.2">
      <c r="A213" t="s">
        <v>18</v>
      </c>
      <c r="B213">
        <v>45</v>
      </c>
    </row>
    <row r="214" spans="1:2" x14ac:dyDescent="0.2">
      <c r="A214" t="s">
        <v>18</v>
      </c>
      <c r="B214">
        <v>7</v>
      </c>
    </row>
    <row r="215" spans="1:2" x14ac:dyDescent="0.2">
      <c r="A215" t="s">
        <v>18</v>
      </c>
      <c r="B215">
        <v>11</v>
      </c>
    </row>
    <row r="216" spans="1:2" x14ac:dyDescent="0.2">
      <c r="A216" t="s">
        <v>18</v>
      </c>
      <c r="B216">
        <v>41</v>
      </c>
    </row>
    <row r="217" spans="1:2" x14ac:dyDescent="0.2">
      <c r="A217" t="s">
        <v>18</v>
      </c>
      <c r="B217">
        <v>24</v>
      </c>
    </row>
    <row r="218" spans="1:2" x14ac:dyDescent="0.2">
      <c r="A218" t="s">
        <v>18</v>
      </c>
      <c r="B218">
        <v>21</v>
      </c>
    </row>
    <row r="219" spans="1:2" x14ac:dyDescent="0.2">
      <c r="A219" t="s">
        <v>18</v>
      </c>
      <c r="B219">
        <v>24</v>
      </c>
    </row>
    <row r="220" spans="1:2" x14ac:dyDescent="0.2">
      <c r="A220" t="s">
        <v>18</v>
      </c>
      <c r="B220">
        <v>8</v>
      </c>
    </row>
    <row r="221" spans="1:2" x14ac:dyDescent="0.2">
      <c r="A221" t="s">
        <v>18</v>
      </c>
      <c r="B221">
        <v>12</v>
      </c>
    </row>
    <row r="222" spans="1:2" x14ac:dyDescent="0.2">
      <c r="A222" t="s">
        <v>18</v>
      </c>
      <c r="B222">
        <v>48</v>
      </c>
    </row>
    <row r="223" spans="1:2" x14ac:dyDescent="0.2">
      <c r="A223" t="s">
        <v>18</v>
      </c>
      <c r="B223">
        <v>6</v>
      </c>
    </row>
    <row r="224" spans="1:2" x14ac:dyDescent="0.2">
      <c r="A224" t="s">
        <v>18</v>
      </c>
      <c r="B224">
        <v>14</v>
      </c>
    </row>
    <row r="225" spans="1:2" x14ac:dyDescent="0.2">
      <c r="A225" t="s">
        <v>18</v>
      </c>
      <c r="B225">
        <v>34</v>
      </c>
    </row>
    <row r="226" spans="1:2" x14ac:dyDescent="0.2">
      <c r="A226" t="s">
        <v>18</v>
      </c>
      <c r="B226">
        <v>12</v>
      </c>
    </row>
    <row r="227" spans="1:2" x14ac:dyDescent="0.2">
      <c r="A227" t="s">
        <v>18</v>
      </c>
      <c r="B227">
        <v>11</v>
      </c>
    </row>
    <row r="228" spans="1:2" x14ac:dyDescent="0.2">
      <c r="A228" t="s">
        <v>18</v>
      </c>
      <c r="B228">
        <v>5</v>
      </c>
    </row>
    <row r="229" spans="1:2" x14ac:dyDescent="0.2">
      <c r="A229" t="s">
        <v>18</v>
      </c>
      <c r="B229">
        <v>25</v>
      </c>
    </row>
    <row r="230" spans="1:2" x14ac:dyDescent="0.2">
      <c r="A230" t="s">
        <v>18</v>
      </c>
      <c r="B230">
        <v>11</v>
      </c>
    </row>
    <row r="231" spans="1:2" x14ac:dyDescent="0.2">
      <c r="A231" t="s">
        <v>18</v>
      </c>
      <c r="B231">
        <v>27</v>
      </c>
    </row>
    <row r="232" spans="1:2" x14ac:dyDescent="0.2">
      <c r="A232" t="s">
        <v>18</v>
      </c>
      <c r="B232">
        <v>43</v>
      </c>
    </row>
    <row r="233" spans="1:2" x14ac:dyDescent="0.2">
      <c r="A233" t="s">
        <v>18</v>
      </c>
      <c r="B233">
        <v>18</v>
      </c>
    </row>
    <row r="234" spans="1:2" x14ac:dyDescent="0.2">
      <c r="A234" t="s">
        <v>18</v>
      </c>
      <c r="B234">
        <v>32</v>
      </c>
    </row>
    <row r="235" spans="1:2" x14ac:dyDescent="0.2">
      <c r="A235" t="s">
        <v>18</v>
      </c>
      <c r="B235">
        <v>27</v>
      </c>
    </row>
    <row r="236" spans="1:2" x14ac:dyDescent="0.2">
      <c r="A236" t="s">
        <v>18</v>
      </c>
      <c r="B236">
        <v>24</v>
      </c>
    </row>
    <row r="237" spans="1:2" x14ac:dyDescent="0.2">
      <c r="A237" t="s">
        <v>18</v>
      </c>
      <c r="B237">
        <v>31</v>
      </c>
    </row>
    <row r="238" spans="1:2" x14ac:dyDescent="0.2">
      <c r="A238" t="s">
        <v>18</v>
      </c>
      <c r="B238">
        <v>39</v>
      </c>
    </row>
    <row r="239" spans="1:2" x14ac:dyDescent="0.2">
      <c r="A239" t="s">
        <v>18</v>
      </c>
      <c r="B239">
        <v>36</v>
      </c>
    </row>
    <row r="240" spans="1:2" x14ac:dyDescent="0.2">
      <c r="A240" t="s">
        <v>18</v>
      </c>
      <c r="B240">
        <v>5</v>
      </c>
    </row>
    <row r="241" spans="1:2" x14ac:dyDescent="0.2">
      <c r="A241" t="s">
        <v>18</v>
      </c>
      <c r="B241">
        <v>47</v>
      </c>
    </row>
    <row r="242" spans="1:2" x14ac:dyDescent="0.2">
      <c r="A242" t="s">
        <v>18</v>
      </c>
      <c r="B242">
        <v>29</v>
      </c>
    </row>
    <row r="243" spans="1:2" x14ac:dyDescent="0.2">
      <c r="A243" t="s">
        <v>18</v>
      </c>
      <c r="B243">
        <v>43</v>
      </c>
    </row>
    <row r="244" spans="1:2" x14ac:dyDescent="0.2">
      <c r="A244" t="s">
        <v>18</v>
      </c>
      <c r="B244">
        <v>40</v>
      </c>
    </row>
    <row r="245" spans="1:2" x14ac:dyDescent="0.2">
      <c r="A245" t="s">
        <v>18</v>
      </c>
      <c r="B245">
        <v>4</v>
      </c>
    </row>
    <row r="246" spans="1:2" x14ac:dyDescent="0.2">
      <c r="A246" t="s">
        <v>18</v>
      </c>
      <c r="B246">
        <v>39</v>
      </c>
    </row>
    <row r="247" spans="1:2" x14ac:dyDescent="0.2">
      <c r="A247" t="s">
        <v>18</v>
      </c>
      <c r="B247">
        <v>45</v>
      </c>
    </row>
    <row r="248" spans="1:2" x14ac:dyDescent="0.2">
      <c r="A248" t="s">
        <v>18</v>
      </c>
      <c r="B248">
        <v>20</v>
      </c>
    </row>
    <row r="249" spans="1:2" x14ac:dyDescent="0.2">
      <c r="A249" t="s">
        <v>18</v>
      </c>
      <c r="B249">
        <v>14</v>
      </c>
    </row>
    <row r="250" spans="1:2" x14ac:dyDescent="0.2">
      <c r="A250" t="s">
        <v>18</v>
      </c>
      <c r="B250">
        <v>33</v>
      </c>
    </row>
    <row r="251" spans="1:2" x14ac:dyDescent="0.2">
      <c r="A251" t="s">
        <v>18</v>
      </c>
      <c r="B251">
        <v>18</v>
      </c>
    </row>
    <row r="252" spans="1:2" x14ac:dyDescent="0.2">
      <c r="A252" t="s">
        <v>18</v>
      </c>
      <c r="B252">
        <v>9</v>
      </c>
    </row>
    <row r="253" spans="1:2" x14ac:dyDescent="0.2">
      <c r="A253" t="s">
        <v>18</v>
      </c>
      <c r="B253">
        <v>34</v>
      </c>
    </row>
    <row r="254" spans="1:2" x14ac:dyDescent="0.2">
      <c r="A254" t="s">
        <v>18</v>
      </c>
      <c r="B254">
        <v>33</v>
      </c>
    </row>
    <row r="255" spans="1:2" x14ac:dyDescent="0.2">
      <c r="A255" t="s">
        <v>18</v>
      </c>
      <c r="B255">
        <v>15</v>
      </c>
    </row>
    <row r="256" spans="1:2" x14ac:dyDescent="0.2">
      <c r="A256" t="s">
        <v>18</v>
      </c>
      <c r="B256">
        <v>4</v>
      </c>
    </row>
    <row r="257" spans="1:2" x14ac:dyDescent="0.2">
      <c r="A257" t="s">
        <v>18</v>
      </c>
      <c r="B257">
        <v>25</v>
      </c>
    </row>
    <row r="258" spans="1:2" x14ac:dyDescent="0.2">
      <c r="A258" t="s">
        <v>18</v>
      </c>
      <c r="B258">
        <v>20</v>
      </c>
    </row>
    <row r="259" spans="1:2" x14ac:dyDescent="0.2">
      <c r="A259" t="s">
        <v>18</v>
      </c>
      <c r="B259">
        <v>5</v>
      </c>
    </row>
    <row r="260" spans="1:2" x14ac:dyDescent="0.2">
      <c r="A260" t="s">
        <v>18</v>
      </c>
      <c r="B260">
        <v>16</v>
      </c>
    </row>
    <row r="261" spans="1:2" x14ac:dyDescent="0.2">
      <c r="A261" t="s">
        <v>18</v>
      </c>
      <c r="B261">
        <v>13</v>
      </c>
    </row>
    <row r="262" spans="1:2" x14ac:dyDescent="0.2">
      <c r="A262" t="s">
        <v>18</v>
      </c>
      <c r="B262">
        <v>11</v>
      </c>
    </row>
    <row r="263" spans="1:2" x14ac:dyDescent="0.2">
      <c r="A263" t="s">
        <v>18</v>
      </c>
      <c r="B263">
        <v>21</v>
      </c>
    </row>
    <row r="264" spans="1:2" x14ac:dyDescent="0.2">
      <c r="A264" t="s">
        <v>18</v>
      </c>
      <c r="B264">
        <v>6</v>
      </c>
    </row>
    <row r="265" spans="1:2" x14ac:dyDescent="0.2">
      <c r="A265" t="s">
        <v>18</v>
      </c>
      <c r="B265">
        <v>29</v>
      </c>
    </row>
    <row r="266" spans="1:2" x14ac:dyDescent="0.2">
      <c r="A266" t="s">
        <v>18</v>
      </c>
      <c r="B266">
        <v>15</v>
      </c>
    </row>
    <row r="267" spans="1:2" x14ac:dyDescent="0.2">
      <c r="A267" t="s">
        <v>18</v>
      </c>
      <c r="B267">
        <v>17</v>
      </c>
    </row>
    <row r="268" spans="1:2" x14ac:dyDescent="0.2">
      <c r="A268" t="s">
        <v>18</v>
      </c>
      <c r="B268">
        <v>32</v>
      </c>
    </row>
    <row r="269" spans="1:2" x14ac:dyDescent="0.2">
      <c r="A269" t="s">
        <v>18</v>
      </c>
      <c r="B269">
        <v>42</v>
      </c>
    </row>
    <row r="270" spans="1:2" x14ac:dyDescent="0.2">
      <c r="A270" t="s">
        <v>18</v>
      </c>
      <c r="B270">
        <v>21</v>
      </c>
    </row>
    <row r="271" spans="1:2" x14ac:dyDescent="0.2">
      <c r="A271" t="s">
        <v>18</v>
      </c>
      <c r="B271">
        <v>9</v>
      </c>
    </row>
    <row r="272" spans="1:2" x14ac:dyDescent="0.2">
      <c r="A272" t="s">
        <v>18</v>
      </c>
      <c r="B272">
        <v>16</v>
      </c>
    </row>
    <row r="273" spans="1:2" x14ac:dyDescent="0.2">
      <c r="A273" t="s">
        <v>18</v>
      </c>
      <c r="B273">
        <v>42</v>
      </c>
    </row>
    <row r="274" spans="1:2" x14ac:dyDescent="0.2">
      <c r="A274" t="s">
        <v>18</v>
      </c>
      <c r="B274">
        <v>37</v>
      </c>
    </row>
    <row r="275" spans="1:2" x14ac:dyDescent="0.2">
      <c r="A275" t="s">
        <v>18</v>
      </c>
      <c r="B275">
        <v>32</v>
      </c>
    </row>
    <row r="276" spans="1:2" x14ac:dyDescent="0.2">
      <c r="A276" t="s">
        <v>18</v>
      </c>
      <c r="B276">
        <v>28</v>
      </c>
    </row>
    <row r="277" spans="1:2" x14ac:dyDescent="0.2">
      <c r="A277" t="s">
        <v>18</v>
      </c>
      <c r="B277">
        <v>13</v>
      </c>
    </row>
    <row r="278" spans="1:2" x14ac:dyDescent="0.2">
      <c r="A278" t="s">
        <v>18</v>
      </c>
      <c r="B278">
        <v>11</v>
      </c>
    </row>
    <row r="279" spans="1:2" x14ac:dyDescent="0.2">
      <c r="A279" t="s">
        <v>18</v>
      </c>
      <c r="B279">
        <v>36</v>
      </c>
    </row>
    <row r="280" spans="1:2" x14ac:dyDescent="0.2">
      <c r="A280" t="s">
        <v>18</v>
      </c>
      <c r="B280">
        <v>23</v>
      </c>
    </row>
    <row r="281" spans="1:2" x14ac:dyDescent="0.2">
      <c r="A281" t="s">
        <v>18</v>
      </c>
      <c r="B281">
        <v>37</v>
      </c>
    </row>
    <row r="282" spans="1:2" x14ac:dyDescent="0.2">
      <c r="A282" t="s">
        <v>18</v>
      </c>
      <c r="B282">
        <v>21</v>
      </c>
    </row>
    <row r="283" spans="1:2" x14ac:dyDescent="0.2">
      <c r="A283" t="s">
        <v>18</v>
      </c>
      <c r="B283">
        <v>22</v>
      </c>
    </row>
    <row r="284" spans="1:2" x14ac:dyDescent="0.2">
      <c r="A284" t="s">
        <v>18</v>
      </c>
      <c r="B284">
        <v>9</v>
      </c>
    </row>
    <row r="285" spans="1:2" x14ac:dyDescent="0.2">
      <c r="A285" t="s">
        <v>18</v>
      </c>
      <c r="B285">
        <v>16</v>
      </c>
    </row>
    <row r="286" spans="1:2" x14ac:dyDescent="0.2">
      <c r="A286" t="s">
        <v>18</v>
      </c>
      <c r="B286">
        <v>4</v>
      </c>
    </row>
    <row r="287" spans="1:2" x14ac:dyDescent="0.2">
      <c r="A287" t="s">
        <v>18</v>
      </c>
      <c r="B287">
        <v>3</v>
      </c>
    </row>
    <row r="288" spans="1:2" x14ac:dyDescent="0.2">
      <c r="A288" t="s">
        <v>18</v>
      </c>
      <c r="B288">
        <v>6</v>
      </c>
    </row>
    <row r="289" spans="1:2" x14ac:dyDescent="0.2">
      <c r="A289" t="s">
        <v>18</v>
      </c>
      <c r="B289">
        <v>18</v>
      </c>
    </row>
    <row r="290" spans="1:2" x14ac:dyDescent="0.2">
      <c r="A290" t="s">
        <v>18</v>
      </c>
      <c r="B290">
        <v>34</v>
      </c>
    </row>
    <row r="291" spans="1:2" x14ac:dyDescent="0.2">
      <c r="A291" t="s">
        <v>18</v>
      </c>
      <c r="B291">
        <v>26</v>
      </c>
    </row>
    <row r="292" spans="1:2" x14ac:dyDescent="0.2">
      <c r="A292" t="s">
        <v>18</v>
      </c>
      <c r="B292">
        <v>50</v>
      </c>
    </row>
    <row r="293" spans="1:2" x14ac:dyDescent="0.2">
      <c r="A293" t="s">
        <v>18</v>
      </c>
      <c r="B293">
        <v>40</v>
      </c>
    </row>
    <row r="294" spans="1:2" x14ac:dyDescent="0.2">
      <c r="A294" t="s">
        <v>18</v>
      </c>
      <c r="B294">
        <v>24</v>
      </c>
    </row>
    <row r="295" spans="1:2" x14ac:dyDescent="0.2">
      <c r="A295" t="s">
        <v>18</v>
      </c>
      <c r="B295">
        <v>33</v>
      </c>
    </row>
    <row r="296" spans="1:2" x14ac:dyDescent="0.2">
      <c r="A296" t="s">
        <v>18</v>
      </c>
      <c r="B296">
        <v>19</v>
      </c>
    </row>
    <row r="297" spans="1:2" x14ac:dyDescent="0.2">
      <c r="A297" t="s">
        <v>18</v>
      </c>
      <c r="B297">
        <v>24</v>
      </c>
    </row>
    <row r="298" spans="1:2" x14ac:dyDescent="0.2">
      <c r="A298" t="s">
        <v>18</v>
      </c>
      <c r="B298">
        <v>19</v>
      </c>
    </row>
    <row r="299" spans="1:2" x14ac:dyDescent="0.2">
      <c r="A299" t="s">
        <v>18</v>
      </c>
      <c r="B299">
        <v>4</v>
      </c>
    </row>
    <row r="300" spans="1:2" x14ac:dyDescent="0.2">
      <c r="A300" t="s">
        <v>18</v>
      </c>
      <c r="B300">
        <v>11</v>
      </c>
    </row>
    <row r="301" spans="1:2" x14ac:dyDescent="0.2">
      <c r="A301" t="s">
        <v>18</v>
      </c>
      <c r="B301">
        <v>28</v>
      </c>
    </row>
    <row r="302" spans="1:2" x14ac:dyDescent="0.2">
      <c r="A302" t="s">
        <v>18</v>
      </c>
      <c r="B302">
        <v>24</v>
      </c>
    </row>
    <row r="303" spans="1:2" x14ac:dyDescent="0.2">
      <c r="A303" t="s">
        <v>18</v>
      </c>
      <c r="B303">
        <v>25</v>
      </c>
    </row>
    <row r="304" spans="1:2" x14ac:dyDescent="0.2">
      <c r="A304" t="s">
        <v>18</v>
      </c>
      <c r="B304">
        <v>27</v>
      </c>
    </row>
    <row r="305" spans="1:2" x14ac:dyDescent="0.2">
      <c r="A305" t="s">
        <v>18</v>
      </c>
      <c r="B305">
        <v>49</v>
      </c>
    </row>
    <row r="306" spans="1:2" x14ac:dyDescent="0.2">
      <c r="A306" t="s">
        <v>18</v>
      </c>
      <c r="B306">
        <v>45</v>
      </c>
    </row>
    <row r="307" spans="1:2" x14ac:dyDescent="0.2">
      <c r="A307" t="s">
        <v>18</v>
      </c>
      <c r="B307">
        <v>26</v>
      </c>
    </row>
    <row r="308" spans="1:2" x14ac:dyDescent="0.2">
      <c r="A308" t="s">
        <v>18</v>
      </c>
      <c r="B308">
        <v>4</v>
      </c>
    </row>
    <row r="309" spans="1:2" x14ac:dyDescent="0.2">
      <c r="A309" t="s">
        <v>18</v>
      </c>
      <c r="B309">
        <v>3</v>
      </c>
    </row>
    <row r="310" spans="1:2" x14ac:dyDescent="0.2">
      <c r="A310" t="s">
        <v>18</v>
      </c>
      <c r="B310">
        <v>45</v>
      </c>
    </row>
    <row r="311" spans="1:2" x14ac:dyDescent="0.2">
      <c r="A311" t="s">
        <v>18</v>
      </c>
      <c r="B311">
        <v>21</v>
      </c>
    </row>
    <row r="312" spans="1:2" x14ac:dyDescent="0.2">
      <c r="A312" t="s">
        <v>18</v>
      </c>
      <c r="B312">
        <v>50</v>
      </c>
    </row>
    <row r="313" spans="1:2" x14ac:dyDescent="0.2">
      <c r="A313" t="s">
        <v>18</v>
      </c>
      <c r="B313">
        <v>19</v>
      </c>
    </row>
    <row r="314" spans="1:2" x14ac:dyDescent="0.2">
      <c r="A314" t="s">
        <v>18</v>
      </c>
      <c r="B314">
        <v>6</v>
      </c>
    </row>
    <row r="315" spans="1:2" x14ac:dyDescent="0.2">
      <c r="A315" t="s">
        <v>18</v>
      </c>
      <c r="B315">
        <v>50</v>
      </c>
    </row>
    <row r="316" spans="1:2" x14ac:dyDescent="0.2">
      <c r="A316" t="s">
        <v>18</v>
      </c>
      <c r="B316">
        <v>17</v>
      </c>
    </row>
    <row r="317" spans="1:2" x14ac:dyDescent="0.2">
      <c r="A317" t="s">
        <v>18</v>
      </c>
      <c r="B317">
        <v>24</v>
      </c>
    </row>
    <row r="318" spans="1:2" x14ac:dyDescent="0.2">
      <c r="A318" t="s">
        <v>18</v>
      </c>
      <c r="B318">
        <v>46</v>
      </c>
    </row>
    <row r="319" spans="1:2" x14ac:dyDescent="0.2">
      <c r="A319" t="s">
        <v>18</v>
      </c>
      <c r="B319">
        <v>42</v>
      </c>
    </row>
    <row r="320" spans="1:2" x14ac:dyDescent="0.2">
      <c r="A320" t="s">
        <v>18</v>
      </c>
      <c r="B320">
        <v>10</v>
      </c>
    </row>
    <row r="321" spans="1:2" x14ac:dyDescent="0.2">
      <c r="A321" t="s">
        <v>18</v>
      </c>
      <c r="B321">
        <v>1</v>
      </c>
    </row>
    <row r="322" spans="1:2" x14ac:dyDescent="0.2">
      <c r="A322" t="s">
        <v>18</v>
      </c>
      <c r="B322">
        <v>28</v>
      </c>
    </row>
    <row r="323" spans="1:2" x14ac:dyDescent="0.2">
      <c r="A323" t="s">
        <v>18</v>
      </c>
      <c r="B323">
        <v>48</v>
      </c>
    </row>
    <row r="324" spans="1:2" x14ac:dyDescent="0.2">
      <c r="A324" t="s">
        <v>18</v>
      </c>
      <c r="B324">
        <v>47</v>
      </c>
    </row>
    <row r="325" spans="1:2" x14ac:dyDescent="0.2">
      <c r="A325" t="s">
        <v>18</v>
      </c>
      <c r="B325">
        <v>29</v>
      </c>
    </row>
    <row r="326" spans="1:2" x14ac:dyDescent="0.2">
      <c r="A326" t="s">
        <v>18</v>
      </c>
      <c r="B326">
        <v>37</v>
      </c>
    </row>
    <row r="327" spans="1:2" x14ac:dyDescent="0.2">
      <c r="A327" t="s">
        <v>18</v>
      </c>
      <c r="B327">
        <v>38</v>
      </c>
    </row>
    <row r="328" spans="1:2" x14ac:dyDescent="0.2">
      <c r="A328" t="s">
        <v>18</v>
      </c>
      <c r="B328">
        <v>48</v>
      </c>
    </row>
    <row r="329" spans="1:2" x14ac:dyDescent="0.2">
      <c r="A329" t="s">
        <v>18</v>
      </c>
      <c r="B329">
        <v>36</v>
      </c>
    </row>
    <row r="330" spans="1:2" x14ac:dyDescent="0.2">
      <c r="A330" t="s">
        <v>18</v>
      </c>
      <c r="B330">
        <v>9</v>
      </c>
    </row>
    <row r="331" spans="1:2" x14ac:dyDescent="0.2">
      <c r="A331" t="s">
        <v>18</v>
      </c>
      <c r="B331">
        <v>34</v>
      </c>
    </row>
    <row r="332" spans="1:2" x14ac:dyDescent="0.2">
      <c r="A332" t="s">
        <v>18</v>
      </c>
      <c r="B332">
        <v>43</v>
      </c>
    </row>
    <row r="333" spans="1:2" x14ac:dyDescent="0.2">
      <c r="A333" t="s">
        <v>18</v>
      </c>
      <c r="B333">
        <v>46</v>
      </c>
    </row>
    <row r="334" spans="1:2" x14ac:dyDescent="0.2">
      <c r="A334" t="s">
        <v>18</v>
      </c>
      <c r="B334">
        <v>5</v>
      </c>
    </row>
    <row r="335" spans="1:2" x14ac:dyDescent="0.2">
      <c r="A335" t="s">
        <v>18</v>
      </c>
      <c r="B335">
        <v>15</v>
      </c>
    </row>
    <row r="336" spans="1:2" x14ac:dyDescent="0.2">
      <c r="A336" t="s">
        <v>18</v>
      </c>
      <c r="B336">
        <v>30</v>
      </c>
    </row>
    <row r="337" spans="1:2" x14ac:dyDescent="0.2">
      <c r="A337" t="s">
        <v>18</v>
      </c>
      <c r="B337">
        <v>44</v>
      </c>
    </row>
    <row r="338" spans="1:2" x14ac:dyDescent="0.2">
      <c r="A338" t="s">
        <v>18</v>
      </c>
      <c r="B338">
        <v>16</v>
      </c>
    </row>
    <row r="339" spans="1:2" x14ac:dyDescent="0.2">
      <c r="A339" t="s">
        <v>18</v>
      </c>
      <c r="B339">
        <v>16</v>
      </c>
    </row>
    <row r="340" spans="1:2" x14ac:dyDescent="0.2">
      <c r="A340" t="s">
        <v>18</v>
      </c>
      <c r="B340">
        <v>16</v>
      </c>
    </row>
    <row r="341" spans="1:2" x14ac:dyDescent="0.2">
      <c r="A341" t="s">
        <v>18</v>
      </c>
      <c r="B341">
        <v>21</v>
      </c>
    </row>
    <row r="342" spans="1:2" x14ac:dyDescent="0.2">
      <c r="A342" t="s">
        <v>18</v>
      </c>
      <c r="B342">
        <v>39</v>
      </c>
    </row>
    <row r="343" spans="1:2" x14ac:dyDescent="0.2">
      <c r="A343" t="s">
        <v>18</v>
      </c>
      <c r="B343">
        <v>40</v>
      </c>
    </row>
    <row r="344" spans="1:2" x14ac:dyDescent="0.2">
      <c r="A344" t="s">
        <v>18</v>
      </c>
      <c r="B344">
        <v>48</v>
      </c>
    </row>
    <row r="345" spans="1:2" x14ac:dyDescent="0.2">
      <c r="A345" t="s">
        <v>18</v>
      </c>
      <c r="B345">
        <v>26</v>
      </c>
    </row>
    <row r="346" spans="1:2" x14ac:dyDescent="0.2">
      <c r="A346" t="s">
        <v>18</v>
      </c>
      <c r="B346">
        <v>46</v>
      </c>
    </row>
    <row r="347" spans="1:2" x14ac:dyDescent="0.2">
      <c r="A347" t="s">
        <v>18</v>
      </c>
      <c r="B347">
        <v>27</v>
      </c>
    </row>
    <row r="348" spans="1:2" x14ac:dyDescent="0.2">
      <c r="A348" t="s">
        <v>18</v>
      </c>
      <c r="B348">
        <v>5</v>
      </c>
    </row>
    <row r="349" spans="1:2" x14ac:dyDescent="0.2">
      <c r="A349" t="s">
        <v>18</v>
      </c>
      <c r="B349">
        <v>43</v>
      </c>
    </row>
    <row r="350" spans="1:2" x14ac:dyDescent="0.2">
      <c r="A350" t="s">
        <v>18</v>
      </c>
      <c r="B350">
        <v>17</v>
      </c>
    </row>
    <row r="351" spans="1:2" x14ac:dyDescent="0.2">
      <c r="A351" t="s">
        <v>18</v>
      </c>
      <c r="B351">
        <v>3</v>
      </c>
    </row>
    <row r="352" spans="1:2" x14ac:dyDescent="0.2">
      <c r="A352" t="s">
        <v>18</v>
      </c>
      <c r="B352">
        <v>47</v>
      </c>
    </row>
    <row r="353" spans="1:2" x14ac:dyDescent="0.2">
      <c r="A353" t="s">
        <v>18</v>
      </c>
      <c r="B353">
        <v>24</v>
      </c>
    </row>
    <row r="354" spans="1:2" x14ac:dyDescent="0.2">
      <c r="A354" t="s">
        <v>18</v>
      </c>
      <c r="B354">
        <v>12</v>
      </c>
    </row>
    <row r="355" spans="1:2" x14ac:dyDescent="0.2">
      <c r="A355" t="s">
        <v>18</v>
      </c>
      <c r="B355">
        <v>35</v>
      </c>
    </row>
    <row r="356" spans="1:2" x14ac:dyDescent="0.2">
      <c r="A356" t="s">
        <v>18</v>
      </c>
      <c r="B356">
        <v>42</v>
      </c>
    </row>
    <row r="357" spans="1:2" x14ac:dyDescent="0.2">
      <c r="A357" t="s">
        <v>18</v>
      </c>
      <c r="B357">
        <v>1</v>
      </c>
    </row>
    <row r="358" spans="1:2" x14ac:dyDescent="0.2">
      <c r="A358" t="s">
        <v>18</v>
      </c>
      <c r="B358">
        <v>27</v>
      </c>
    </row>
    <row r="359" spans="1:2" x14ac:dyDescent="0.2">
      <c r="A359" t="s">
        <v>18</v>
      </c>
      <c r="B359">
        <v>16</v>
      </c>
    </row>
    <row r="360" spans="1:2" x14ac:dyDescent="0.2">
      <c r="A360" t="s">
        <v>18</v>
      </c>
      <c r="B360">
        <v>36</v>
      </c>
    </row>
    <row r="361" spans="1:2" x14ac:dyDescent="0.2">
      <c r="A361" t="s">
        <v>18</v>
      </c>
      <c r="B361">
        <v>30</v>
      </c>
    </row>
    <row r="362" spans="1:2" x14ac:dyDescent="0.2">
      <c r="A362" t="s">
        <v>18</v>
      </c>
      <c r="B362">
        <v>18</v>
      </c>
    </row>
    <row r="363" spans="1:2" x14ac:dyDescent="0.2">
      <c r="A363" t="s">
        <v>18</v>
      </c>
      <c r="B363">
        <v>45</v>
      </c>
    </row>
    <row r="364" spans="1:2" x14ac:dyDescent="0.2">
      <c r="A364" t="s">
        <v>18</v>
      </c>
      <c r="B364">
        <v>1</v>
      </c>
    </row>
    <row r="365" spans="1:2" x14ac:dyDescent="0.2">
      <c r="A365" t="s">
        <v>18</v>
      </c>
      <c r="B365">
        <v>42</v>
      </c>
    </row>
    <row r="366" spans="1:2" x14ac:dyDescent="0.2">
      <c r="A366" t="s">
        <v>18</v>
      </c>
      <c r="B366">
        <v>7</v>
      </c>
    </row>
    <row r="367" spans="1:2" x14ac:dyDescent="0.2">
      <c r="A367" t="s">
        <v>18</v>
      </c>
      <c r="B367">
        <v>50</v>
      </c>
    </row>
    <row r="368" spans="1:2" x14ac:dyDescent="0.2">
      <c r="A368" t="s">
        <v>18</v>
      </c>
      <c r="B368">
        <v>37</v>
      </c>
    </row>
    <row r="369" spans="1:2" x14ac:dyDescent="0.2">
      <c r="A369" t="s">
        <v>18</v>
      </c>
      <c r="B369">
        <v>18</v>
      </c>
    </row>
    <row r="370" spans="1:2" x14ac:dyDescent="0.2">
      <c r="A370" t="s">
        <v>18</v>
      </c>
      <c r="B370">
        <v>29</v>
      </c>
    </row>
    <row r="371" spans="1:2" x14ac:dyDescent="0.2">
      <c r="A371" t="s">
        <v>18</v>
      </c>
      <c r="B371">
        <v>45</v>
      </c>
    </row>
    <row r="372" spans="1:2" x14ac:dyDescent="0.2">
      <c r="A372" t="s">
        <v>18</v>
      </c>
      <c r="B372">
        <v>13</v>
      </c>
    </row>
    <row r="373" spans="1:2" x14ac:dyDescent="0.2">
      <c r="A373" t="s">
        <v>18</v>
      </c>
      <c r="B373">
        <v>47</v>
      </c>
    </row>
    <row r="374" spans="1:2" x14ac:dyDescent="0.2">
      <c r="A374" t="s">
        <v>18</v>
      </c>
      <c r="B374">
        <v>7</v>
      </c>
    </row>
    <row r="375" spans="1:2" x14ac:dyDescent="0.2">
      <c r="A375" t="s">
        <v>18</v>
      </c>
      <c r="B375">
        <v>11</v>
      </c>
    </row>
    <row r="376" spans="1:2" x14ac:dyDescent="0.2">
      <c r="A376" t="s">
        <v>18</v>
      </c>
      <c r="B376">
        <v>39</v>
      </c>
    </row>
    <row r="377" spans="1:2" x14ac:dyDescent="0.2">
      <c r="A377" t="s">
        <v>18</v>
      </c>
      <c r="B377">
        <v>6</v>
      </c>
    </row>
    <row r="378" spans="1:2" x14ac:dyDescent="0.2">
      <c r="A378" t="s">
        <v>18</v>
      </c>
      <c r="B378">
        <v>2</v>
      </c>
    </row>
    <row r="379" spans="1:2" x14ac:dyDescent="0.2">
      <c r="A379" t="s">
        <v>18</v>
      </c>
      <c r="B379">
        <v>39</v>
      </c>
    </row>
    <row r="380" spans="1:2" x14ac:dyDescent="0.2">
      <c r="A380" t="s">
        <v>18</v>
      </c>
      <c r="B380">
        <v>23</v>
      </c>
    </row>
    <row r="381" spans="1:2" x14ac:dyDescent="0.2">
      <c r="A381" t="s">
        <v>18</v>
      </c>
      <c r="B381">
        <v>46</v>
      </c>
    </row>
    <row r="382" spans="1:2" x14ac:dyDescent="0.2">
      <c r="A382" t="s">
        <v>18</v>
      </c>
      <c r="B382">
        <v>19</v>
      </c>
    </row>
    <row r="383" spans="1:2" x14ac:dyDescent="0.2">
      <c r="A383" t="s">
        <v>18</v>
      </c>
      <c r="B383">
        <v>3</v>
      </c>
    </row>
    <row r="384" spans="1:2" x14ac:dyDescent="0.2">
      <c r="A384" t="s">
        <v>18</v>
      </c>
      <c r="B384">
        <v>47</v>
      </c>
    </row>
    <row r="385" spans="1:2" x14ac:dyDescent="0.2">
      <c r="A385" t="s">
        <v>18</v>
      </c>
      <c r="B385">
        <v>6</v>
      </c>
    </row>
    <row r="386" spans="1:2" x14ac:dyDescent="0.2">
      <c r="A386" t="s">
        <v>18</v>
      </c>
      <c r="B386">
        <v>6</v>
      </c>
    </row>
    <row r="387" spans="1:2" x14ac:dyDescent="0.2">
      <c r="A387" t="s">
        <v>18</v>
      </c>
      <c r="B387">
        <v>12</v>
      </c>
    </row>
    <row r="388" spans="1:2" x14ac:dyDescent="0.2">
      <c r="A388" t="s">
        <v>18</v>
      </c>
      <c r="B388">
        <v>40</v>
      </c>
    </row>
    <row r="389" spans="1:2" x14ac:dyDescent="0.2">
      <c r="A389" t="s">
        <v>18</v>
      </c>
      <c r="B389">
        <v>38</v>
      </c>
    </row>
    <row r="390" spans="1:2" x14ac:dyDescent="0.2">
      <c r="A390" t="s">
        <v>18</v>
      </c>
      <c r="B390">
        <v>10</v>
      </c>
    </row>
    <row r="391" spans="1:2" x14ac:dyDescent="0.2">
      <c r="A391" t="s">
        <v>18</v>
      </c>
      <c r="B391">
        <v>28</v>
      </c>
    </row>
    <row r="392" spans="1:2" x14ac:dyDescent="0.2">
      <c r="A392" t="s">
        <v>18</v>
      </c>
      <c r="B392">
        <v>19</v>
      </c>
    </row>
    <row r="393" spans="1:2" x14ac:dyDescent="0.2">
      <c r="A393" t="s">
        <v>18</v>
      </c>
      <c r="B393">
        <v>25</v>
      </c>
    </row>
    <row r="394" spans="1:2" x14ac:dyDescent="0.2">
      <c r="A394" t="s">
        <v>18</v>
      </c>
      <c r="B394">
        <v>38</v>
      </c>
    </row>
    <row r="395" spans="1:2" x14ac:dyDescent="0.2">
      <c r="A395" t="s">
        <v>18</v>
      </c>
      <c r="B395">
        <v>6</v>
      </c>
    </row>
    <row r="396" spans="1:2" x14ac:dyDescent="0.2">
      <c r="A396" t="s">
        <v>18</v>
      </c>
      <c r="B396">
        <v>7</v>
      </c>
    </row>
    <row r="397" spans="1:2" x14ac:dyDescent="0.2">
      <c r="A397" t="s">
        <v>18</v>
      </c>
      <c r="B397">
        <v>2</v>
      </c>
    </row>
    <row r="398" spans="1:2" x14ac:dyDescent="0.2">
      <c r="A398" t="s">
        <v>18</v>
      </c>
      <c r="B398">
        <v>24</v>
      </c>
    </row>
    <row r="399" spans="1:2" x14ac:dyDescent="0.2">
      <c r="A399" t="s">
        <v>18</v>
      </c>
      <c r="B399">
        <v>26</v>
      </c>
    </row>
    <row r="400" spans="1:2" x14ac:dyDescent="0.2">
      <c r="A400" t="s">
        <v>18</v>
      </c>
      <c r="B400">
        <v>25</v>
      </c>
    </row>
    <row r="401" spans="1:2" x14ac:dyDescent="0.2">
      <c r="A401" t="s">
        <v>18</v>
      </c>
      <c r="B401">
        <v>10</v>
      </c>
    </row>
    <row r="402" spans="1:2" x14ac:dyDescent="0.2">
      <c r="A402" t="s">
        <v>18</v>
      </c>
      <c r="B402">
        <v>14</v>
      </c>
    </row>
    <row r="403" spans="1:2" x14ac:dyDescent="0.2">
      <c r="A403" t="s">
        <v>18</v>
      </c>
      <c r="B403">
        <v>21</v>
      </c>
    </row>
    <row r="404" spans="1:2" x14ac:dyDescent="0.2">
      <c r="A404" t="s">
        <v>18</v>
      </c>
      <c r="B404">
        <v>26</v>
      </c>
    </row>
    <row r="405" spans="1:2" x14ac:dyDescent="0.2">
      <c r="A405" t="s">
        <v>18</v>
      </c>
      <c r="B405">
        <v>12</v>
      </c>
    </row>
    <row r="406" spans="1:2" x14ac:dyDescent="0.2">
      <c r="A406" t="s">
        <v>18</v>
      </c>
      <c r="B406">
        <v>11</v>
      </c>
    </row>
    <row r="407" spans="1:2" x14ac:dyDescent="0.2">
      <c r="A407" t="s">
        <v>18</v>
      </c>
      <c r="B407">
        <v>15</v>
      </c>
    </row>
    <row r="408" spans="1:2" x14ac:dyDescent="0.2">
      <c r="A408" t="s">
        <v>18</v>
      </c>
      <c r="B408">
        <v>13</v>
      </c>
    </row>
    <row r="409" spans="1:2" x14ac:dyDescent="0.2">
      <c r="A409" t="s">
        <v>18</v>
      </c>
      <c r="B409">
        <v>5</v>
      </c>
    </row>
    <row r="410" spans="1:2" x14ac:dyDescent="0.2">
      <c r="A410" t="s">
        <v>18</v>
      </c>
      <c r="B410">
        <v>36</v>
      </c>
    </row>
    <row r="411" spans="1:2" x14ac:dyDescent="0.2">
      <c r="A411" t="s">
        <v>18</v>
      </c>
      <c r="B411">
        <v>32</v>
      </c>
    </row>
    <row r="412" spans="1:2" x14ac:dyDescent="0.2">
      <c r="A412" t="s">
        <v>18</v>
      </c>
      <c r="B412">
        <v>1</v>
      </c>
    </row>
    <row r="413" spans="1:2" x14ac:dyDescent="0.2">
      <c r="A413" t="s">
        <v>18</v>
      </c>
      <c r="B413">
        <v>15</v>
      </c>
    </row>
    <row r="414" spans="1:2" x14ac:dyDescent="0.2">
      <c r="A414" t="s">
        <v>18</v>
      </c>
      <c r="B414">
        <v>3</v>
      </c>
    </row>
    <row r="415" spans="1:2" x14ac:dyDescent="0.2">
      <c r="A415" t="s">
        <v>18</v>
      </c>
      <c r="B415">
        <v>48</v>
      </c>
    </row>
    <row r="416" spans="1:2" x14ac:dyDescent="0.2">
      <c r="A416" t="s">
        <v>18</v>
      </c>
      <c r="B416">
        <v>30</v>
      </c>
    </row>
    <row r="417" spans="1:2" x14ac:dyDescent="0.2">
      <c r="A417" t="s">
        <v>18</v>
      </c>
      <c r="B417">
        <v>40</v>
      </c>
    </row>
    <row r="418" spans="1:2" x14ac:dyDescent="0.2">
      <c r="A418" t="s">
        <v>18</v>
      </c>
      <c r="B418">
        <v>24</v>
      </c>
    </row>
    <row r="419" spans="1:2" x14ac:dyDescent="0.2">
      <c r="A419" t="s">
        <v>18</v>
      </c>
      <c r="B419">
        <v>48</v>
      </c>
    </row>
    <row r="420" spans="1:2" x14ac:dyDescent="0.2">
      <c r="A420" t="s">
        <v>18</v>
      </c>
      <c r="B420">
        <v>27</v>
      </c>
    </row>
    <row r="421" spans="1:2" x14ac:dyDescent="0.2">
      <c r="A421" t="s">
        <v>18</v>
      </c>
      <c r="B421">
        <v>14</v>
      </c>
    </row>
    <row r="422" spans="1:2" x14ac:dyDescent="0.2">
      <c r="A422" t="s">
        <v>18</v>
      </c>
      <c r="B422">
        <v>18</v>
      </c>
    </row>
    <row r="423" spans="1:2" x14ac:dyDescent="0.2">
      <c r="A423" t="s">
        <v>18</v>
      </c>
      <c r="B423">
        <v>48</v>
      </c>
    </row>
    <row r="424" spans="1:2" x14ac:dyDescent="0.2">
      <c r="A424" t="s">
        <v>18</v>
      </c>
      <c r="B424">
        <v>32</v>
      </c>
    </row>
    <row r="425" spans="1:2" x14ac:dyDescent="0.2">
      <c r="A425" t="s">
        <v>18</v>
      </c>
      <c r="B425">
        <v>21</v>
      </c>
    </row>
    <row r="426" spans="1:2" x14ac:dyDescent="0.2">
      <c r="A426" t="s">
        <v>18</v>
      </c>
      <c r="B426">
        <v>42</v>
      </c>
    </row>
    <row r="427" spans="1:2" x14ac:dyDescent="0.2">
      <c r="A427" t="s">
        <v>18</v>
      </c>
      <c r="B427">
        <v>4</v>
      </c>
    </row>
    <row r="428" spans="1:2" x14ac:dyDescent="0.2">
      <c r="A428" t="s">
        <v>18</v>
      </c>
      <c r="B428">
        <v>19</v>
      </c>
    </row>
    <row r="429" spans="1:2" x14ac:dyDescent="0.2">
      <c r="A429" t="s">
        <v>18</v>
      </c>
      <c r="B429">
        <v>6</v>
      </c>
    </row>
    <row r="430" spans="1:2" x14ac:dyDescent="0.2">
      <c r="A430" t="s">
        <v>18</v>
      </c>
      <c r="B430">
        <v>2</v>
      </c>
    </row>
    <row r="431" spans="1:2" x14ac:dyDescent="0.2">
      <c r="A431" t="s">
        <v>18</v>
      </c>
      <c r="B431">
        <v>21</v>
      </c>
    </row>
    <row r="432" spans="1:2" x14ac:dyDescent="0.2">
      <c r="A432" t="s">
        <v>18</v>
      </c>
      <c r="B432">
        <v>40</v>
      </c>
    </row>
    <row r="433" spans="1:2" x14ac:dyDescent="0.2">
      <c r="A433" t="s">
        <v>18</v>
      </c>
      <c r="B433">
        <v>33</v>
      </c>
    </row>
    <row r="434" spans="1:2" x14ac:dyDescent="0.2">
      <c r="A434" t="s">
        <v>18</v>
      </c>
      <c r="B434">
        <v>26</v>
      </c>
    </row>
    <row r="435" spans="1:2" x14ac:dyDescent="0.2">
      <c r="A435" t="s">
        <v>18</v>
      </c>
      <c r="B435">
        <v>23</v>
      </c>
    </row>
    <row r="436" spans="1:2" x14ac:dyDescent="0.2">
      <c r="A436" t="s">
        <v>18</v>
      </c>
      <c r="B436">
        <v>39</v>
      </c>
    </row>
    <row r="437" spans="1:2" x14ac:dyDescent="0.2">
      <c r="A437" t="s">
        <v>18</v>
      </c>
      <c r="B437">
        <v>42</v>
      </c>
    </row>
    <row r="438" spans="1:2" x14ac:dyDescent="0.2">
      <c r="A438" t="s">
        <v>18</v>
      </c>
      <c r="B438">
        <v>41</v>
      </c>
    </row>
    <row r="439" spans="1:2" x14ac:dyDescent="0.2">
      <c r="A439" t="s">
        <v>18</v>
      </c>
      <c r="B439">
        <v>41</v>
      </c>
    </row>
    <row r="440" spans="1:2" x14ac:dyDescent="0.2">
      <c r="A440" t="s">
        <v>18</v>
      </c>
      <c r="B440">
        <v>12</v>
      </c>
    </row>
    <row r="441" spans="1:2" x14ac:dyDescent="0.2">
      <c r="A441" t="s">
        <v>18</v>
      </c>
      <c r="B441">
        <v>31</v>
      </c>
    </row>
    <row r="442" spans="1:2" x14ac:dyDescent="0.2">
      <c r="A442" t="s">
        <v>18</v>
      </c>
      <c r="B442">
        <v>34</v>
      </c>
    </row>
    <row r="443" spans="1:2" x14ac:dyDescent="0.2">
      <c r="A443" t="s">
        <v>18</v>
      </c>
      <c r="B443">
        <v>32</v>
      </c>
    </row>
    <row r="444" spans="1:2" x14ac:dyDescent="0.2">
      <c r="A444" t="s">
        <v>18</v>
      </c>
      <c r="B444">
        <v>31</v>
      </c>
    </row>
    <row r="445" spans="1:2" x14ac:dyDescent="0.2">
      <c r="A445" t="s">
        <v>18</v>
      </c>
      <c r="B445">
        <v>24</v>
      </c>
    </row>
    <row r="446" spans="1:2" x14ac:dyDescent="0.2">
      <c r="A446" t="s">
        <v>18</v>
      </c>
      <c r="B446">
        <v>31</v>
      </c>
    </row>
    <row r="447" spans="1:2" x14ac:dyDescent="0.2">
      <c r="A447" t="s">
        <v>18</v>
      </c>
      <c r="B447">
        <v>18</v>
      </c>
    </row>
    <row r="448" spans="1:2" x14ac:dyDescent="0.2">
      <c r="A448" t="s">
        <v>18</v>
      </c>
      <c r="B448">
        <v>15</v>
      </c>
    </row>
    <row r="449" spans="1:2" x14ac:dyDescent="0.2">
      <c r="A449" t="s">
        <v>18</v>
      </c>
      <c r="B449">
        <v>7</v>
      </c>
    </row>
    <row r="450" spans="1:2" x14ac:dyDescent="0.2">
      <c r="A450" t="s">
        <v>18</v>
      </c>
      <c r="B450">
        <v>35</v>
      </c>
    </row>
    <row r="451" spans="1:2" x14ac:dyDescent="0.2">
      <c r="A451" t="s">
        <v>18</v>
      </c>
      <c r="B451">
        <v>35</v>
      </c>
    </row>
    <row r="452" spans="1:2" x14ac:dyDescent="0.2">
      <c r="A452" t="s">
        <v>18</v>
      </c>
      <c r="B452">
        <v>19</v>
      </c>
    </row>
    <row r="453" spans="1:2" x14ac:dyDescent="0.2">
      <c r="A453" t="s">
        <v>18</v>
      </c>
      <c r="B453">
        <v>26</v>
      </c>
    </row>
    <row r="454" spans="1:2" x14ac:dyDescent="0.2">
      <c r="A454" t="s">
        <v>18</v>
      </c>
      <c r="B454">
        <v>39</v>
      </c>
    </row>
    <row r="455" spans="1:2" x14ac:dyDescent="0.2">
      <c r="A455" t="s">
        <v>18</v>
      </c>
      <c r="B455">
        <v>22</v>
      </c>
    </row>
    <row r="456" spans="1:2" x14ac:dyDescent="0.2">
      <c r="A456" t="s">
        <v>18</v>
      </c>
      <c r="B456">
        <v>14</v>
      </c>
    </row>
    <row r="457" spans="1:2" x14ac:dyDescent="0.2">
      <c r="A457" t="s">
        <v>18</v>
      </c>
      <c r="B457">
        <v>50</v>
      </c>
    </row>
    <row r="458" spans="1:2" x14ac:dyDescent="0.2">
      <c r="A458" t="s">
        <v>18</v>
      </c>
      <c r="B458">
        <v>33</v>
      </c>
    </row>
    <row r="459" spans="1:2" x14ac:dyDescent="0.2">
      <c r="A459" t="s">
        <v>18</v>
      </c>
      <c r="B459">
        <v>48</v>
      </c>
    </row>
    <row r="460" spans="1:2" x14ac:dyDescent="0.2">
      <c r="A460" t="s">
        <v>18</v>
      </c>
      <c r="B460">
        <v>48</v>
      </c>
    </row>
    <row r="461" spans="1:2" x14ac:dyDescent="0.2">
      <c r="A461" t="s">
        <v>18</v>
      </c>
      <c r="B461">
        <v>27</v>
      </c>
    </row>
    <row r="462" spans="1:2" x14ac:dyDescent="0.2">
      <c r="A462" t="s">
        <v>18</v>
      </c>
      <c r="B462">
        <v>27</v>
      </c>
    </row>
    <row r="463" spans="1:2" x14ac:dyDescent="0.2">
      <c r="A463" t="s">
        <v>18</v>
      </c>
      <c r="B463">
        <v>20</v>
      </c>
    </row>
    <row r="464" spans="1:2" x14ac:dyDescent="0.2">
      <c r="A464" t="s">
        <v>18</v>
      </c>
      <c r="B464">
        <v>48</v>
      </c>
    </row>
    <row r="465" spans="1:2" x14ac:dyDescent="0.2">
      <c r="A465" t="s">
        <v>18</v>
      </c>
      <c r="B465">
        <v>29</v>
      </c>
    </row>
    <row r="466" spans="1:2" x14ac:dyDescent="0.2">
      <c r="A466" t="s">
        <v>18</v>
      </c>
      <c r="B466">
        <v>45</v>
      </c>
    </row>
    <row r="467" spans="1:2" x14ac:dyDescent="0.2">
      <c r="A467" t="s">
        <v>18</v>
      </c>
      <c r="B467">
        <v>25</v>
      </c>
    </row>
    <row r="468" spans="1:2" x14ac:dyDescent="0.2">
      <c r="A468" t="s">
        <v>18</v>
      </c>
      <c r="B468">
        <v>25</v>
      </c>
    </row>
    <row r="469" spans="1:2" x14ac:dyDescent="0.2">
      <c r="A469" t="s">
        <v>18</v>
      </c>
      <c r="B469">
        <v>37</v>
      </c>
    </row>
    <row r="470" spans="1:2" x14ac:dyDescent="0.2">
      <c r="A470" t="s">
        <v>18</v>
      </c>
      <c r="B470">
        <v>16</v>
      </c>
    </row>
    <row r="471" spans="1:2" x14ac:dyDescent="0.2">
      <c r="A471" t="s">
        <v>18</v>
      </c>
      <c r="B471">
        <v>30</v>
      </c>
    </row>
    <row r="472" spans="1:2" x14ac:dyDescent="0.2">
      <c r="A472" t="s">
        <v>18</v>
      </c>
      <c r="B472">
        <v>6</v>
      </c>
    </row>
    <row r="473" spans="1:2" x14ac:dyDescent="0.2">
      <c r="A473" t="s">
        <v>18</v>
      </c>
      <c r="B473">
        <v>36</v>
      </c>
    </row>
    <row r="474" spans="1:2" x14ac:dyDescent="0.2">
      <c r="A474" t="s">
        <v>18</v>
      </c>
      <c r="B474">
        <v>3</v>
      </c>
    </row>
    <row r="475" spans="1:2" x14ac:dyDescent="0.2">
      <c r="A475" t="s">
        <v>18</v>
      </c>
      <c r="B475">
        <v>29</v>
      </c>
    </row>
    <row r="476" spans="1:2" x14ac:dyDescent="0.2">
      <c r="A476" t="s">
        <v>18</v>
      </c>
      <c r="B476">
        <v>15</v>
      </c>
    </row>
    <row r="477" spans="1:2" x14ac:dyDescent="0.2">
      <c r="A477" t="s">
        <v>18</v>
      </c>
      <c r="B477">
        <v>18</v>
      </c>
    </row>
    <row r="478" spans="1:2" x14ac:dyDescent="0.2">
      <c r="A478" t="s">
        <v>18</v>
      </c>
      <c r="B478">
        <v>2</v>
      </c>
    </row>
    <row r="479" spans="1:2" x14ac:dyDescent="0.2">
      <c r="A479" t="s">
        <v>18</v>
      </c>
      <c r="B479">
        <v>49</v>
      </c>
    </row>
    <row r="480" spans="1:2" x14ac:dyDescent="0.2">
      <c r="A480" t="s">
        <v>18</v>
      </c>
      <c r="B480">
        <v>48</v>
      </c>
    </row>
    <row r="481" spans="1:2" x14ac:dyDescent="0.2">
      <c r="A481" t="s">
        <v>18</v>
      </c>
      <c r="B481">
        <v>43</v>
      </c>
    </row>
    <row r="482" spans="1:2" x14ac:dyDescent="0.2">
      <c r="A482" t="s">
        <v>18</v>
      </c>
      <c r="B482">
        <v>30</v>
      </c>
    </row>
    <row r="483" spans="1:2" x14ac:dyDescent="0.2">
      <c r="A483" t="s">
        <v>18</v>
      </c>
      <c r="B483">
        <v>10</v>
      </c>
    </row>
    <row r="484" spans="1:2" x14ac:dyDescent="0.2">
      <c r="A484" t="s">
        <v>18</v>
      </c>
      <c r="B484">
        <v>11</v>
      </c>
    </row>
    <row r="485" spans="1:2" x14ac:dyDescent="0.2">
      <c r="A485" t="s">
        <v>18</v>
      </c>
      <c r="B485">
        <v>12</v>
      </c>
    </row>
    <row r="486" spans="1:2" x14ac:dyDescent="0.2">
      <c r="A486" t="s">
        <v>18</v>
      </c>
      <c r="B486">
        <v>28</v>
      </c>
    </row>
    <row r="487" spans="1:2" x14ac:dyDescent="0.2">
      <c r="A487" t="s">
        <v>18</v>
      </c>
      <c r="B487">
        <v>36</v>
      </c>
    </row>
    <row r="488" spans="1:2" x14ac:dyDescent="0.2">
      <c r="A488" t="s">
        <v>18</v>
      </c>
      <c r="B488">
        <v>37</v>
      </c>
    </row>
    <row r="489" spans="1:2" x14ac:dyDescent="0.2">
      <c r="A489" t="s">
        <v>18</v>
      </c>
      <c r="B489">
        <v>22</v>
      </c>
    </row>
    <row r="490" spans="1:2" x14ac:dyDescent="0.2">
      <c r="A490" t="s">
        <v>18</v>
      </c>
      <c r="B490">
        <v>32</v>
      </c>
    </row>
    <row r="491" spans="1:2" x14ac:dyDescent="0.2">
      <c r="A491" t="s">
        <v>18</v>
      </c>
      <c r="B491">
        <v>40</v>
      </c>
    </row>
    <row r="492" spans="1:2" x14ac:dyDescent="0.2">
      <c r="A492" t="s">
        <v>18</v>
      </c>
      <c r="B492">
        <v>47</v>
      </c>
    </row>
    <row r="493" spans="1:2" x14ac:dyDescent="0.2">
      <c r="A493" t="s">
        <v>18</v>
      </c>
      <c r="B493">
        <v>24</v>
      </c>
    </row>
    <row r="494" spans="1:2" x14ac:dyDescent="0.2">
      <c r="A494" t="s">
        <v>18</v>
      </c>
      <c r="B494">
        <v>11</v>
      </c>
    </row>
    <row r="495" spans="1:2" x14ac:dyDescent="0.2">
      <c r="A495" t="s">
        <v>18</v>
      </c>
      <c r="B495">
        <v>19</v>
      </c>
    </row>
    <row r="496" spans="1:2" x14ac:dyDescent="0.2">
      <c r="A496" t="s">
        <v>18</v>
      </c>
      <c r="B496">
        <v>42</v>
      </c>
    </row>
    <row r="497" spans="1:2" x14ac:dyDescent="0.2">
      <c r="A497" t="s">
        <v>18</v>
      </c>
      <c r="B497">
        <v>6</v>
      </c>
    </row>
    <row r="498" spans="1:2" x14ac:dyDescent="0.2">
      <c r="A498" t="s">
        <v>18</v>
      </c>
      <c r="B498">
        <v>31</v>
      </c>
    </row>
    <row r="499" spans="1:2" x14ac:dyDescent="0.2">
      <c r="A499" t="s">
        <v>18</v>
      </c>
      <c r="B499">
        <v>31</v>
      </c>
    </row>
    <row r="500" spans="1:2" x14ac:dyDescent="0.2">
      <c r="A500" t="s">
        <v>18</v>
      </c>
      <c r="B500">
        <v>27</v>
      </c>
    </row>
    <row r="501" spans="1:2" x14ac:dyDescent="0.2">
      <c r="A501" t="s">
        <v>18</v>
      </c>
      <c r="B501">
        <v>24</v>
      </c>
    </row>
    <row r="502" spans="1:2" x14ac:dyDescent="0.2">
      <c r="A502" t="s">
        <v>18</v>
      </c>
      <c r="B502">
        <v>35</v>
      </c>
    </row>
    <row r="503" spans="1:2" x14ac:dyDescent="0.2">
      <c r="A503" t="s">
        <v>18</v>
      </c>
      <c r="B503">
        <v>21</v>
      </c>
    </row>
    <row r="504" spans="1:2" x14ac:dyDescent="0.2">
      <c r="A504" t="s">
        <v>18</v>
      </c>
      <c r="B504">
        <v>8</v>
      </c>
    </row>
    <row r="505" spans="1:2" x14ac:dyDescent="0.2">
      <c r="A505" t="s">
        <v>18</v>
      </c>
      <c r="B505">
        <v>26</v>
      </c>
    </row>
    <row r="506" spans="1:2" x14ac:dyDescent="0.2">
      <c r="A506" t="s">
        <v>18</v>
      </c>
      <c r="B506">
        <v>26</v>
      </c>
    </row>
    <row r="507" spans="1:2" x14ac:dyDescent="0.2">
      <c r="A507" t="s">
        <v>18</v>
      </c>
      <c r="B507">
        <v>9</v>
      </c>
    </row>
    <row r="508" spans="1:2" x14ac:dyDescent="0.2">
      <c r="A508" t="s">
        <v>18</v>
      </c>
      <c r="B508">
        <v>48</v>
      </c>
    </row>
    <row r="509" spans="1:2" x14ac:dyDescent="0.2">
      <c r="A509" t="s">
        <v>18</v>
      </c>
      <c r="B509">
        <v>33</v>
      </c>
    </row>
    <row r="510" spans="1:2" x14ac:dyDescent="0.2">
      <c r="A510" t="s">
        <v>18</v>
      </c>
      <c r="B510">
        <v>31</v>
      </c>
    </row>
    <row r="511" spans="1:2" x14ac:dyDescent="0.2">
      <c r="A511" t="s">
        <v>18</v>
      </c>
      <c r="B511">
        <v>17</v>
      </c>
    </row>
    <row r="512" spans="1:2" x14ac:dyDescent="0.2">
      <c r="A512" t="s">
        <v>18</v>
      </c>
      <c r="B512">
        <v>22</v>
      </c>
    </row>
    <row r="513" spans="1:2" x14ac:dyDescent="0.2">
      <c r="A513" t="s">
        <v>18</v>
      </c>
      <c r="B513">
        <v>8</v>
      </c>
    </row>
    <row r="514" spans="1:2" x14ac:dyDescent="0.2">
      <c r="A514" t="s">
        <v>18</v>
      </c>
      <c r="B514">
        <v>2</v>
      </c>
    </row>
    <row r="515" spans="1:2" x14ac:dyDescent="0.2">
      <c r="A515" t="s">
        <v>18</v>
      </c>
      <c r="B515">
        <v>45</v>
      </c>
    </row>
    <row r="516" spans="1:2" x14ac:dyDescent="0.2">
      <c r="A516" t="s">
        <v>18</v>
      </c>
      <c r="B516">
        <v>47</v>
      </c>
    </row>
    <row r="517" spans="1:2" x14ac:dyDescent="0.2">
      <c r="A517" t="s">
        <v>18</v>
      </c>
      <c r="B517">
        <v>7</v>
      </c>
    </row>
    <row r="518" spans="1:2" x14ac:dyDescent="0.2">
      <c r="A518" t="s">
        <v>18</v>
      </c>
      <c r="B518">
        <v>19</v>
      </c>
    </row>
    <row r="519" spans="1:2" x14ac:dyDescent="0.2">
      <c r="A519" t="s">
        <v>18</v>
      </c>
      <c r="B519">
        <v>44</v>
      </c>
    </row>
    <row r="520" spans="1:2" x14ac:dyDescent="0.2">
      <c r="A520" t="s">
        <v>18</v>
      </c>
      <c r="B520">
        <v>16</v>
      </c>
    </row>
    <row r="521" spans="1:2" x14ac:dyDescent="0.2">
      <c r="A521" t="s">
        <v>18</v>
      </c>
      <c r="B521">
        <v>17</v>
      </c>
    </row>
    <row r="522" spans="1:2" x14ac:dyDescent="0.2">
      <c r="A522" t="s">
        <v>18</v>
      </c>
      <c r="B522">
        <v>20</v>
      </c>
    </row>
    <row r="523" spans="1:2" x14ac:dyDescent="0.2">
      <c r="A523" t="s">
        <v>18</v>
      </c>
      <c r="B523">
        <v>50</v>
      </c>
    </row>
    <row r="524" spans="1:2" x14ac:dyDescent="0.2">
      <c r="A524" t="s">
        <v>18</v>
      </c>
      <c r="B524">
        <v>37</v>
      </c>
    </row>
    <row r="525" spans="1:2" x14ac:dyDescent="0.2">
      <c r="A525" t="s">
        <v>18</v>
      </c>
      <c r="B525">
        <v>5</v>
      </c>
    </row>
    <row r="526" spans="1:2" x14ac:dyDescent="0.2">
      <c r="A526" t="s">
        <v>18</v>
      </c>
      <c r="B526">
        <v>44</v>
      </c>
    </row>
    <row r="527" spans="1:2" x14ac:dyDescent="0.2">
      <c r="A527" t="s">
        <v>18</v>
      </c>
      <c r="B527">
        <v>41</v>
      </c>
    </row>
    <row r="528" spans="1:2" x14ac:dyDescent="0.2">
      <c r="A528" t="s">
        <v>18</v>
      </c>
      <c r="B528">
        <v>19</v>
      </c>
    </row>
    <row r="529" spans="1:2" x14ac:dyDescent="0.2">
      <c r="A529" t="s">
        <v>18</v>
      </c>
      <c r="B529">
        <v>47</v>
      </c>
    </row>
    <row r="530" spans="1:2" x14ac:dyDescent="0.2">
      <c r="A530" t="s">
        <v>18</v>
      </c>
      <c r="B530">
        <v>40</v>
      </c>
    </row>
    <row r="531" spans="1:2" x14ac:dyDescent="0.2">
      <c r="A531" t="s">
        <v>18</v>
      </c>
      <c r="B531">
        <v>6</v>
      </c>
    </row>
    <row r="532" spans="1:2" x14ac:dyDescent="0.2">
      <c r="A532" t="s">
        <v>18</v>
      </c>
      <c r="B532">
        <v>25</v>
      </c>
    </row>
    <row r="533" spans="1:2" x14ac:dyDescent="0.2">
      <c r="A533" t="s">
        <v>18</v>
      </c>
      <c r="B533">
        <v>42</v>
      </c>
    </row>
    <row r="534" spans="1:2" x14ac:dyDescent="0.2">
      <c r="A534" t="s">
        <v>18</v>
      </c>
      <c r="B534">
        <v>35</v>
      </c>
    </row>
    <row r="535" spans="1:2" x14ac:dyDescent="0.2">
      <c r="A535" t="s">
        <v>18</v>
      </c>
      <c r="B535">
        <v>17</v>
      </c>
    </row>
    <row r="536" spans="1:2" x14ac:dyDescent="0.2">
      <c r="A536" t="s">
        <v>18</v>
      </c>
      <c r="B536">
        <v>4</v>
      </c>
    </row>
    <row r="537" spans="1:2" x14ac:dyDescent="0.2">
      <c r="A537" t="s">
        <v>18</v>
      </c>
      <c r="B537">
        <v>24</v>
      </c>
    </row>
    <row r="538" spans="1:2" x14ac:dyDescent="0.2">
      <c r="A538" t="s">
        <v>18</v>
      </c>
      <c r="B538">
        <v>16</v>
      </c>
    </row>
    <row r="539" spans="1:2" x14ac:dyDescent="0.2">
      <c r="A539" t="s">
        <v>18</v>
      </c>
      <c r="B539">
        <v>14</v>
      </c>
    </row>
    <row r="540" spans="1:2" x14ac:dyDescent="0.2">
      <c r="A540" t="s">
        <v>18</v>
      </c>
      <c r="B540">
        <v>43</v>
      </c>
    </row>
    <row r="541" spans="1:2" x14ac:dyDescent="0.2">
      <c r="A541" t="s">
        <v>18</v>
      </c>
      <c r="B541">
        <v>49</v>
      </c>
    </row>
    <row r="542" spans="1:2" x14ac:dyDescent="0.2">
      <c r="A542" t="s">
        <v>18</v>
      </c>
      <c r="B542">
        <v>33</v>
      </c>
    </row>
    <row r="543" spans="1:2" x14ac:dyDescent="0.2">
      <c r="A543" t="s">
        <v>18</v>
      </c>
      <c r="B543">
        <v>45</v>
      </c>
    </row>
    <row r="544" spans="1:2" x14ac:dyDescent="0.2">
      <c r="A544" t="s">
        <v>18</v>
      </c>
      <c r="B544">
        <v>35</v>
      </c>
    </row>
    <row r="545" spans="1:2" x14ac:dyDescent="0.2">
      <c r="A545" t="s">
        <v>18</v>
      </c>
      <c r="B545">
        <v>11</v>
      </c>
    </row>
    <row r="546" spans="1:2" x14ac:dyDescent="0.2">
      <c r="A546" t="s">
        <v>18</v>
      </c>
      <c r="B546">
        <v>30</v>
      </c>
    </row>
    <row r="547" spans="1:2" x14ac:dyDescent="0.2">
      <c r="A547" t="s">
        <v>18</v>
      </c>
      <c r="B547">
        <v>48</v>
      </c>
    </row>
    <row r="548" spans="1:2" x14ac:dyDescent="0.2">
      <c r="A548" t="s">
        <v>18</v>
      </c>
      <c r="B548">
        <v>45</v>
      </c>
    </row>
    <row r="549" spans="1:2" x14ac:dyDescent="0.2">
      <c r="A549" t="s">
        <v>18</v>
      </c>
      <c r="B549">
        <v>26</v>
      </c>
    </row>
    <row r="550" spans="1:2" x14ac:dyDescent="0.2">
      <c r="A550" t="s">
        <v>18</v>
      </c>
      <c r="B550">
        <v>41</v>
      </c>
    </row>
    <row r="551" spans="1:2" x14ac:dyDescent="0.2">
      <c r="A551" t="s">
        <v>18</v>
      </c>
      <c r="B551">
        <v>37</v>
      </c>
    </row>
    <row r="552" spans="1:2" x14ac:dyDescent="0.2">
      <c r="A552" t="s">
        <v>18</v>
      </c>
      <c r="B552">
        <v>12</v>
      </c>
    </row>
    <row r="553" spans="1:2" x14ac:dyDescent="0.2">
      <c r="A553" t="s">
        <v>18</v>
      </c>
      <c r="B553">
        <v>27</v>
      </c>
    </row>
    <row r="554" spans="1:2" x14ac:dyDescent="0.2">
      <c r="A554" t="s">
        <v>18</v>
      </c>
      <c r="B554">
        <v>18</v>
      </c>
    </row>
    <row r="555" spans="1:2" x14ac:dyDescent="0.2">
      <c r="A555" t="s">
        <v>18</v>
      </c>
      <c r="B555">
        <v>15</v>
      </c>
    </row>
    <row r="556" spans="1:2" x14ac:dyDescent="0.2">
      <c r="A556" t="s">
        <v>18</v>
      </c>
      <c r="B556">
        <v>34</v>
      </c>
    </row>
    <row r="557" spans="1:2" x14ac:dyDescent="0.2">
      <c r="A557" t="s">
        <v>18</v>
      </c>
      <c r="B557">
        <v>37</v>
      </c>
    </row>
    <row r="558" spans="1:2" x14ac:dyDescent="0.2">
      <c r="A558" t="s">
        <v>18</v>
      </c>
      <c r="B558">
        <v>21</v>
      </c>
    </row>
    <row r="559" spans="1:2" x14ac:dyDescent="0.2">
      <c r="A559" t="s">
        <v>18</v>
      </c>
      <c r="B559">
        <v>31</v>
      </c>
    </row>
    <row r="560" spans="1:2" x14ac:dyDescent="0.2">
      <c r="A560" t="s">
        <v>18</v>
      </c>
      <c r="B560">
        <v>43</v>
      </c>
    </row>
    <row r="561" spans="1:2" x14ac:dyDescent="0.2">
      <c r="A561" t="s">
        <v>18</v>
      </c>
      <c r="B561">
        <v>22</v>
      </c>
    </row>
    <row r="562" spans="1:2" x14ac:dyDescent="0.2">
      <c r="A562" t="s">
        <v>18</v>
      </c>
      <c r="B562">
        <v>12</v>
      </c>
    </row>
    <row r="563" spans="1:2" x14ac:dyDescent="0.2">
      <c r="A563" t="s">
        <v>18</v>
      </c>
      <c r="B563">
        <v>25</v>
      </c>
    </row>
    <row r="564" spans="1:2" x14ac:dyDescent="0.2">
      <c r="A564" t="s">
        <v>18</v>
      </c>
      <c r="B564">
        <v>40</v>
      </c>
    </row>
    <row r="565" spans="1:2" x14ac:dyDescent="0.2">
      <c r="A565" t="s">
        <v>18</v>
      </c>
      <c r="B565">
        <v>16</v>
      </c>
    </row>
    <row r="566" spans="1:2" x14ac:dyDescent="0.2">
      <c r="A566" t="s">
        <v>18</v>
      </c>
      <c r="B566">
        <v>30</v>
      </c>
    </row>
    <row r="567" spans="1:2" x14ac:dyDescent="0.2">
      <c r="A567" t="s">
        <v>18</v>
      </c>
      <c r="B567">
        <v>10</v>
      </c>
    </row>
    <row r="568" spans="1:2" x14ac:dyDescent="0.2">
      <c r="A568" t="s">
        <v>18</v>
      </c>
      <c r="B568">
        <v>1</v>
      </c>
    </row>
    <row r="569" spans="1:2" x14ac:dyDescent="0.2">
      <c r="A569" t="s">
        <v>18</v>
      </c>
      <c r="B569">
        <v>24</v>
      </c>
    </row>
    <row r="570" spans="1:2" x14ac:dyDescent="0.2">
      <c r="A570" t="s">
        <v>18</v>
      </c>
      <c r="B570">
        <v>36</v>
      </c>
    </row>
    <row r="571" spans="1:2" x14ac:dyDescent="0.2">
      <c r="A571" t="s">
        <v>18</v>
      </c>
      <c r="B571">
        <v>46</v>
      </c>
    </row>
    <row r="572" spans="1:2" x14ac:dyDescent="0.2">
      <c r="A572" t="s">
        <v>18</v>
      </c>
      <c r="B572">
        <v>20</v>
      </c>
    </row>
    <row r="573" spans="1:2" x14ac:dyDescent="0.2">
      <c r="A573" t="s">
        <v>18</v>
      </c>
      <c r="B573">
        <v>37</v>
      </c>
    </row>
    <row r="574" spans="1:2" x14ac:dyDescent="0.2">
      <c r="A574" t="s">
        <v>18</v>
      </c>
      <c r="B574">
        <v>26</v>
      </c>
    </row>
    <row r="575" spans="1:2" x14ac:dyDescent="0.2">
      <c r="A575" t="s">
        <v>18</v>
      </c>
      <c r="B575">
        <v>23</v>
      </c>
    </row>
    <row r="576" spans="1:2" x14ac:dyDescent="0.2">
      <c r="A576" t="s">
        <v>18</v>
      </c>
      <c r="B576">
        <v>20</v>
      </c>
    </row>
    <row r="577" spans="1:2" x14ac:dyDescent="0.2">
      <c r="A577" t="s">
        <v>18</v>
      </c>
      <c r="B577">
        <v>38</v>
      </c>
    </row>
    <row r="578" spans="1:2" x14ac:dyDescent="0.2">
      <c r="A578" t="s">
        <v>18</v>
      </c>
      <c r="B578">
        <v>5</v>
      </c>
    </row>
    <row r="579" spans="1:2" x14ac:dyDescent="0.2">
      <c r="A579" t="s">
        <v>18</v>
      </c>
      <c r="B579">
        <v>41</v>
      </c>
    </row>
    <row r="580" spans="1:2" x14ac:dyDescent="0.2">
      <c r="A580" t="s">
        <v>18</v>
      </c>
      <c r="B580">
        <v>22</v>
      </c>
    </row>
    <row r="581" spans="1:2" x14ac:dyDescent="0.2">
      <c r="A581" t="s">
        <v>18</v>
      </c>
      <c r="B581">
        <v>48</v>
      </c>
    </row>
    <row r="582" spans="1:2" x14ac:dyDescent="0.2">
      <c r="A582" t="s">
        <v>18</v>
      </c>
      <c r="B582">
        <v>10</v>
      </c>
    </row>
    <row r="583" spans="1:2" x14ac:dyDescent="0.2">
      <c r="A583" t="s">
        <v>18</v>
      </c>
      <c r="B583">
        <v>12</v>
      </c>
    </row>
    <row r="584" spans="1:2" x14ac:dyDescent="0.2">
      <c r="A584" t="s">
        <v>18</v>
      </c>
      <c r="B584">
        <v>2</v>
      </c>
    </row>
    <row r="585" spans="1:2" x14ac:dyDescent="0.2">
      <c r="A585" t="s">
        <v>18</v>
      </c>
      <c r="B585">
        <v>38</v>
      </c>
    </row>
    <row r="586" spans="1:2" x14ac:dyDescent="0.2">
      <c r="A586" t="s">
        <v>18</v>
      </c>
      <c r="B586">
        <v>20</v>
      </c>
    </row>
    <row r="587" spans="1:2" x14ac:dyDescent="0.2">
      <c r="A587" t="s">
        <v>18</v>
      </c>
      <c r="B587">
        <v>5</v>
      </c>
    </row>
    <row r="588" spans="1:2" x14ac:dyDescent="0.2">
      <c r="A588" t="s">
        <v>18</v>
      </c>
      <c r="B588">
        <v>9</v>
      </c>
    </row>
    <row r="589" spans="1:2" x14ac:dyDescent="0.2">
      <c r="A589" t="s">
        <v>18</v>
      </c>
      <c r="B589">
        <v>48</v>
      </c>
    </row>
    <row r="590" spans="1:2" x14ac:dyDescent="0.2">
      <c r="A590" t="s">
        <v>18</v>
      </c>
      <c r="B590">
        <v>9</v>
      </c>
    </row>
    <row r="591" spans="1:2" x14ac:dyDescent="0.2">
      <c r="A591" t="s">
        <v>18</v>
      </c>
      <c r="B591">
        <v>40</v>
      </c>
    </row>
    <row r="592" spans="1:2" x14ac:dyDescent="0.2">
      <c r="A592" t="s">
        <v>18</v>
      </c>
      <c r="B592">
        <v>30</v>
      </c>
    </row>
    <row r="593" spans="1:2" x14ac:dyDescent="0.2">
      <c r="A593" t="s">
        <v>18</v>
      </c>
      <c r="B593">
        <v>6</v>
      </c>
    </row>
    <row r="594" spans="1:2" x14ac:dyDescent="0.2">
      <c r="A594" t="s">
        <v>18</v>
      </c>
      <c r="B594">
        <v>42</v>
      </c>
    </row>
    <row r="595" spans="1:2" x14ac:dyDescent="0.2">
      <c r="A595" t="s">
        <v>18</v>
      </c>
      <c r="B595">
        <v>9</v>
      </c>
    </row>
    <row r="596" spans="1:2" x14ac:dyDescent="0.2">
      <c r="A596" t="s">
        <v>18</v>
      </c>
      <c r="B596">
        <v>6</v>
      </c>
    </row>
    <row r="597" spans="1:2" x14ac:dyDescent="0.2">
      <c r="A597" t="s">
        <v>18</v>
      </c>
      <c r="B597">
        <v>47</v>
      </c>
    </row>
    <row r="598" spans="1:2" x14ac:dyDescent="0.2">
      <c r="A598" t="s">
        <v>18</v>
      </c>
      <c r="B598">
        <v>36</v>
      </c>
    </row>
    <row r="599" spans="1:2" x14ac:dyDescent="0.2">
      <c r="A599" t="s">
        <v>18</v>
      </c>
      <c r="B599">
        <v>19</v>
      </c>
    </row>
    <row r="600" spans="1:2" x14ac:dyDescent="0.2">
      <c r="A600" t="s">
        <v>18</v>
      </c>
      <c r="B600">
        <v>30</v>
      </c>
    </row>
    <row r="601" spans="1:2" x14ac:dyDescent="0.2">
      <c r="A601" t="s">
        <v>18</v>
      </c>
      <c r="B601">
        <v>27</v>
      </c>
    </row>
    <row r="602" spans="1:2" x14ac:dyDescent="0.2">
      <c r="A602" t="s">
        <v>18</v>
      </c>
      <c r="B602">
        <v>25</v>
      </c>
    </row>
    <row r="603" spans="1:2" x14ac:dyDescent="0.2">
      <c r="A603" t="s">
        <v>18</v>
      </c>
      <c r="B603">
        <v>5</v>
      </c>
    </row>
    <row r="604" spans="1:2" x14ac:dyDescent="0.2">
      <c r="A604" t="s">
        <v>18</v>
      </c>
      <c r="B604">
        <v>10</v>
      </c>
    </row>
    <row r="605" spans="1:2" x14ac:dyDescent="0.2">
      <c r="A605" t="s">
        <v>18</v>
      </c>
      <c r="B605">
        <v>26</v>
      </c>
    </row>
    <row r="606" spans="1:2" x14ac:dyDescent="0.2">
      <c r="A606" t="s">
        <v>18</v>
      </c>
      <c r="B606">
        <v>11</v>
      </c>
    </row>
    <row r="607" spans="1:2" x14ac:dyDescent="0.2">
      <c r="A607" t="s">
        <v>18</v>
      </c>
      <c r="B607">
        <v>17</v>
      </c>
    </row>
    <row r="608" spans="1:2" x14ac:dyDescent="0.2">
      <c r="A608" t="s">
        <v>18</v>
      </c>
      <c r="B608">
        <v>44</v>
      </c>
    </row>
    <row r="609" spans="1:2" x14ac:dyDescent="0.2">
      <c r="A609" t="s">
        <v>18</v>
      </c>
      <c r="B609">
        <v>44</v>
      </c>
    </row>
    <row r="610" spans="1:2" x14ac:dyDescent="0.2">
      <c r="A610" t="s">
        <v>18</v>
      </c>
      <c r="B610">
        <v>21</v>
      </c>
    </row>
    <row r="611" spans="1:2" x14ac:dyDescent="0.2">
      <c r="A611" t="s">
        <v>18</v>
      </c>
      <c r="B611">
        <v>49</v>
      </c>
    </row>
    <row r="612" spans="1:2" x14ac:dyDescent="0.2">
      <c r="A612" t="s">
        <v>18</v>
      </c>
      <c r="B612">
        <v>27</v>
      </c>
    </row>
    <row r="613" spans="1:2" x14ac:dyDescent="0.2">
      <c r="A613" t="s">
        <v>18</v>
      </c>
      <c r="B613">
        <v>19</v>
      </c>
    </row>
    <row r="614" spans="1:2" x14ac:dyDescent="0.2">
      <c r="A614" t="s">
        <v>18</v>
      </c>
      <c r="B614">
        <v>33</v>
      </c>
    </row>
    <row r="615" spans="1:2" x14ac:dyDescent="0.2">
      <c r="A615" t="s">
        <v>18</v>
      </c>
      <c r="B615">
        <v>46</v>
      </c>
    </row>
    <row r="616" spans="1:2" x14ac:dyDescent="0.2">
      <c r="A616" t="s">
        <v>18</v>
      </c>
      <c r="B616">
        <v>21</v>
      </c>
    </row>
    <row r="617" spans="1:2" x14ac:dyDescent="0.2">
      <c r="A617" t="s">
        <v>18</v>
      </c>
      <c r="B617">
        <v>23</v>
      </c>
    </row>
    <row r="618" spans="1:2" x14ac:dyDescent="0.2">
      <c r="A618" t="s">
        <v>18</v>
      </c>
      <c r="B618">
        <v>38</v>
      </c>
    </row>
    <row r="619" spans="1:2" x14ac:dyDescent="0.2">
      <c r="A619" t="s">
        <v>18</v>
      </c>
      <c r="B619">
        <v>2</v>
      </c>
    </row>
    <row r="620" spans="1:2" x14ac:dyDescent="0.2">
      <c r="A620" t="s">
        <v>18</v>
      </c>
      <c r="B620">
        <v>21</v>
      </c>
    </row>
    <row r="621" spans="1:2" x14ac:dyDescent="0.2">
      <c r="A621" t="s">
        <v>18</v>
      </c>
      <c r="B621">
        <v>1</v>
      </c>
    </row>
    <row r="622" spans="1:2" x14ac:dyDescent="0.2">
      <c r="A622" t="s">
        <v>18</v>
      </c>
      <c r="B622">
        <v>10</v>
      </c>
    </row>
    <row r="623" spans="1:2" x14ac:dyDescent="0.2">
      <c r="A623" t="s">
        <v>18</v>
      </c>
      <c r="B623">
        <v>45</v>
      </c>
    </row>
    <row r="624" spans="1:2" x14ac:dyDescent="0.2">
      <c r="A624" t="s">
        <v>18</v>
      </c>
      <c r="B624">
        <v>44</v>
      </c>
    </row>
    <row r="625" spans="1:2" x14ac:dyDescent="0.2">
      <c r="A625" t="s">
        <v>18</v>
      </c>
      <c r="B625">
        <v>48</v>
      </c>
    </row>
    <row r="626" spans="1:2" x14ac:dyDescent="0.2">
      <c r="A626" t="s">
        <v>18</v>
      </c>
      <c r="B626">
        <v>21</v>
      </c>
    </row>
    <row r="627" spans="1:2" x14ac:dyDescent="0.2">
      <c r="A627" t="s">
        <v>18</v>
      </c>
      <c r="B627">
        <v>1</v>
      </c>
    </row>
    <row r="628" spans="1:2" x14ac:dyDescent="0.2">
      <c r="A628" t="s">
        <v>18</v>
      </c>
      <c r="B628">
        <v>10</v>
      </c>
    </row>
    <row r="629" spans="1:2" x14ac:dyDescent="0.2">
      <c r="A629" t="s">
        <v>18</v>
      </c>
      <c r="B629">
        <v>24</v>
      </c>
    </row>
    <row r="630" spans="1:2" x14ac:dyDescent="0.2">
      <c r="A630" t="s">
        <v>18</v>
      </c>
      <c r="B630">
        <v>29</v>
      </c>
    </row>
    <row r="631" spans="1:2" x14ac:dyDescent="0.2">
      <c r="A631" t="s">
        <v>18</v>
      </c>
      <c r="B631">
        <v>11</v>
      </c>
    </row>
    <row r="632" spans="1:2" x14ac:dyDescent="0.2">
      <c r="A632" t="s">
        <v>18</v>
      </c>
      <c r="B632">
        <v>33</v>
      </c>
    </row>
    <row r="633" spans="1:2" x14ac:dyDescent="0.2">
      <c r="A633" t="s">
        <v>18</v>
      </c>
      <c r="B633">
        <v>27</v>
      </c>
    </row>
    <row r="634" spans="1:2" x14ac:dyDescent="0.2">
      <c r="A634" t="s">
        <v>18</v>
      </c>
      <c r="B634">
        <v>19</v>
      </c>
    </row>
    <row r="635" spans="1:2" x14ac:dyDescent="0.2">
      <c r="A635" t="s">
        <v>18</v>
      </c>
      <c r="B635">
        <v>50</v>
      </c>
    </row>
    <row r="636" spans="1:2" x14ac:dyDescent="0.2">
      <c r="A636" t="s">
        <v>18</v>
      </c>
      <c r="B636">
        <v>46</v>
      </c>
    </row>
    <row r="637" spans="1:2" x14ac:dyDescent="0.2">
      <c r="A637" t="s">
        <v>18</v>
      </c>
      <c r="B637">
        <v>28</v>
      </c>
    </row>
    <row r="638" spans="1:2" x14ac:dyDescent="0.2">
      <c r="A638" t="s">
        <v>18</v>
      </c>
      <c r="B638">
        <v>14</v>
      </c>
    </row>
    <row r="639" spans="1:2" x14ac:dyDescent="0.2">
      <c r="A639" t="s">
        <v>18</v>
      </c>
      <c r="B639">
        <v>46</v>
      </c>
    </row>
    <row r="640" spans="1:2" x14ac:dyDescent="0.2">
      <c r="A640" t="s">
        <v>18</v>
      </c>
      <c r="B640">
        <v>41</v>
      </c>
    </row>
    <row r="641" spans="1:2" x14ac:dyDescent="0.2">
      <c r="A641" t="s">
        <v>18</v>
      </c>
      <c r="B641">
        <v>50</v>
      </c>
    </row>
    <row r="642" spans="1:2" x14ac:dyDescent="0.2">
      <c r="A642" t="s">
        <v>18</v>
      </c>
      <c r="B642">
        <v>28</v>
      </c>
    </row>
    <row r="643" spans="1:2" x14ac:dyDescent="0.2">
      <c r="A643" t="s">
        <v>18</v>
      </c>
      <c r="B643">
        <v>23</v>
      </c>
    </row>
    <row r="644" spans="1:2" x14ac:dyDescent="0.2">
      <c r="A644" t="s">
        <v>18</v>
      </c>
      <c r="B644">
        <v>14</v>
      </c>
    </row>
    <row r="645" spans="1:2" x14ac:dyDescent="0.2">
      <c r="A645" t="s">
        <v>18</v>
      </c>
      <c r="B645">
        <v>10</v>
      </c>
    </row>
    <row r="646" spans="1:2" x14ac:dyDescent="0.2">
      <c r="A646" t="s">
        <v>18</v>
      </c>
      <c r="B646">
        <v>37</v>
      </c>
    </row>
    <row r="647" spans="1:2" x14ac:dyDescent="0.2">
      <c r="A647" t="s">
        <v>18</v>
      </c>
      <c r="B647">
        <v>15</v>
      </c>
    </row>
    <row r="648" spans="1:2" x14ac:dyDescent="0.2">
      <c r="A648" t="s">
        <v>18</v>
      </c>
      <c r="B648">
        <v>19</v>
      </c>
    </row>
    <row r="649" spans="1:2" x14ac:dyDescent="0.2">
      <c r="A649" t="s">
        <v>18</v>
      </c>
      <c r="B649">
        <v>23</v>
      </c>
    </row>
    <row r="650" spans="1:2" x14ac:dyDescent="0.2">
      <c r="A650" t="s">
        <v>18</v>
      </c>
      <c r="B650">
        <v>35</v>
      </c>
    </row>
    <row r="651" spans="1:2" x14ac:dyDescent="0.2">
      <c r="A651" t="s">
        <v>18</v>
      </c>
      <c r="B651">
        <v>33</v>
      </c>
    </row>
    <row r="652" spans="1:2" x14ac:dyDescent="0.2">
      <c r="A652" t="s">
        <v>18</v>
      </c>
      <c r="B652">
        <v>12</v>
      </c>
    </row>
    <row r="653" spans="1:2" x14ac:dyDescent="0.2">
      <c r="A653" t="s">
        <v>18</v>
      </c>
      <c r="B653">
        <v>41</v>
      </c>
    </row>
    <row r="654" spans="1:2" x14ac:dyDescent="0.2">
      <c r="A654" t="s">
        <v>18</v>
      </c>
      <c r="B654">
        <v>27</v>
      </c>
    </row>
    <row r="655" spans="1:2" x14ac:dyDescent="0.2">
      <c r="A655" t="s">
        <v>18</v>
      </c>
      <c r="B655">
        <v>45</v>
      </c>
    </row>
    <row r="656" spans="1:2" x14ac:dyDescent="0.2">
      <c r="A656" t="s">
        <v>18</v>
      </c>
      <c r="B656">
        <v>23</v>
      </c>
    </row>
    <row r="657" spans="1:2" x14ac:dyDescent="0.2">
      <c r="A657" t="s">
        <v>18</v>
      </c>
      <c r="B657">
        <v>19</v>
      </c>
    </row>
    <row r="658" spans="1:2" x14ac:dyDescent="0.2">
      <c r="A658" t="s">
        <v>18</v>
      </c>
      <c r="B658">
        <v>6</v>
      </c>
    </row>
    <row r="659" spans="1:2" x14ac:dyDescent="0.2">
      <c r="A659" t="s">
        <v>18</v>
      </c>
      <c r="B659">
        <v>6</v>
      </c>
    </row>
    <row r="660" spans="1:2" x14ac:dyDescent="0.2">
      <c r="A660" t="s">
        <v>18</v>
      </c>
      <c r="B660">
        <v>20</v>
      </c>
    </row>
    <row r="661" spans="1:2" x14ac:dyDescent="0.2">
      <c r="A661" t="s">
        <v>18</v>
      </c>
      <c r="B661">
        <v>8</v>
      </c>
    </row>
    <row r="662" spans="1:2" x14ac:dyDescent="0.2">
      <c r="A662" t="s">
        <v>18</v>
      </c>
      <c r="B662">
        <v>39</v>
      </c>
    </row>
    <row r="663" spans="1:2" x14ac:dyDescent="0.2">
      <c r="A663" t="s">
        <v>18</v>
      </c>
      <c r="B663">
        <v>39</v>
      </c>
    </row>
    <row r="664" spans="1:2" x14ac:dyDescent="0.2">
      <c r="A664" t="s">
        <v>18</v>
      </c>
      <c r="B664">
        <v>39</v>
      </c>
    </row>
    <row r="665" spans="1:2" x14ac:dyDescent="0.2">
      <c r="A665" t="s">
        <v>18</v>
      </c>
      <c r="B665">
        <v>23</v>
      </c>
    </row>
    <row r="666" spans="1:2" x14ac:dyDescent="0.2">
      <c r="A666" t="s">
        <v>18</v>
      </c>
      <c r="B666">
        <v>41</v>
      </c>
    </row>
    <row r="667" spans="1:2" x14ac:dyDescent="0.2">
      <c r="A667" t="s">
        <v>18</v>
      </c>
      <c r="B667">
        <v>50</v>
      </c>
    </row>
    <row r="668" spans="1:2" x14ac:dyDescent="0.2">
      <c r="A668" t="s">
        <v>18</v>
      </c>
      <c r="B668">
        <v>30</v>
      </c>
    </row>
    <row r="669" spans="1:2" x14ac:dyDescent="0.2">
      <c r="A669" t="s">
        <v>18</v>
      </c>
      <c r="B669">
        <v>32</v>
      </c>
    </row>
    <row r="670" spans="1:2" x14ac:dyDescent="0.2">
      <c r="A670" t="s">
        <v>18</v>
      </c>
      <c r="B670">
        <v>35</v>
      </c>
    </row>
    <row r="671" spans="1:2" x14ac:dyDescent="0.2">
      <c r="A671" t="s">
        <v>18</v>
      </c>
      <c r="B671">
        <v>45</v>
      </c>
    </row>
    <row r="672" spans="1:2" x14ac:dyDescent="0.2">
      <c r="A672" t="s">
        <v>18</v>
      </c>
      <c r="B672">
        <v>37</v>
      </c>
    </row>
    <row r="673" spans="1:2" x14ac:dyDescent="0.2">
      <c r="A673" t="s">
        <v>18</v>
      </c>
      <c r="B673">
        <v>45</v>
      </c>
    </row>
    <row r="674" spans="1:2" x14ac:dyDescent="0.2">
      <c r="A674" t="s">
        <v>18</v>
      </c>
      <c r="B674">
        <v>29</v>
      </c>
    </row>
    <row r="675" spans="1:2" x14ac:dyDescent="0.2">
      <c r="A675" t="s">
        <v>18</v>
      </c>
      <c r="B675">
        <v>27</v>
      </c>
    </row>
    <row r="676" spans="1:2" x14ac:dyDescent="0.2">
      <c r="A676" t="s">
        <v>18</v>
      </c>
      <c r="B676">
        <v>36</v>
      </c>
    </row>
    <row r="677" spans="1:2" x14ac:dyDescent="0.2">
      <c r="A677" t="s">
        <v>18</v>
      </c>
      <c r="B677">
        <v>9</v>
      </c>
    </row>
    <row r="678" spans="1:2" x14ac:dyDescent="0.2">
      <c r="A678" t="s">
        <v>18</v>
      </c>
      <c r="B678">
        <v>38</v>
      </c>
    </row>
    <row r="679" spans="1:2" x14ac:dyDescent="0.2">
      <c r="A679" t="s">
        <v>18</v>
      </c>
      <c r="B679">
        <v>41</v>
      </c>
    </row>
    <row r="680" spans="1:2" x14ac:dyDescent="0.2">
      <c r="A680" t="s">
        <v>18</v>
      </c>
      <c r="B680">
        <v>25</v>
      </c>
    </row>
    <row r="681" spans="1:2" x14ac:dyDescent="0.2">
      <c r="A681" t="s">
        <v>18</v>
      </c>
      <c r="B681">
        <v>37</v>
      </c>
    </row>
    <row r="682" spans="1:2" x14ac:dyDescent="0.2">
      <c r="A682" t="s">
        <v>18</v>
      </c>
      <c r="B682">
        <v>3</v>
      </c>
    </row>
    <row r="683" spans="1:2" x14ac:dyDescent="0.2">
      <c r="A683" t="s">
        <v>18</v>
      </c>
      <c r="B683">
        <v>24</v>
      </c>
    </row>
    <row r="684" spans="1:2" x14ac:dyDescent="0.2">
      <c r="A684" t="s">
        <v>18</v>
      </c>
      <c r="B684">
        <v>49</v>
      </c>
    </row>
    <row r="685" spans="1:2" x14ac:dyDescent="0.2">
      <c r="A685" t="s">
        <v>18</v>
      </c>
      <c r="B685">
        <v>3</v>
      </c>
    </row>
    <row r="686" spans="1:2" x14ac:dyDescent="0.2">
      <c r="A686" t="s">
        <v>18</v>
      </c>
      <c r="B686">
        <v>42</v>
      </c>
    </row>
    <row r="687" spans="1:2" x14ac:dyDescent="0.2">
      <c r="A687" t="s">
        <v>18</v>
      </c>
      <c r="B687">
        <v>32</v>
      </c>
    </row>
    <row r="688" spans="1:2" x14ac:dyDescent="0.2">
      <c r="A688" t="s">
        <v>18</v>
      </c>
      <c r="B688">
        <v>33</v>
      </c>
    </row>
    <row r="689" spans="1:2" x14ac:dyDescent="0.2">
      <c r="A689" t="s">
        <v>18</v>
      </c>
      <c r="B689">
        <v>46</v>
      </c>
    </row>
    <row r="690" spans="1:2" x14ac:dyDescent="0.2">
      <c r="A690" t="s">
        <v>18</v>
      </c>
      <c r="B690">
        <v>44</v>
      </c>
    </row>
    <row r="691" spans="1:2" x14ac:dyDescent="0.2">
      <c r="A691" t="s">
        <v>18</v>
      </c>
      <c r="B691">
        <v>35</v>
      </c>
    </row>
    <row r="692" spans="1:2" x14ac:dyDescent="0.2">
      <c r="A692" t="s">
        <v>18</v>
      </c>
      <c r="B692">
        <v>45</v>
      </c>
    </row>
    <row r="693" spans="1:2" x14ac:dyDescent="0.2">
      <c r="A693" t="s">
        <v>18</v>
      </c>
      <c r="B693">
        <v>37</v>
      </c>
    </row>
    <row r="694" spans="1:2" x14ac:dyDescent="0.2">
      <c r="A694" t="s">
        <v>18</v>
      </c>
      <c r="B694">
        <v>40</v>
      </c>
    </row>
    <row r="695" spans="1:2" x14ac:dyDescent="0.2">
      <c r="A695" t="s">
        <v>18</v>
      </c>
      <c r="B695">
        <v>30</v>
      </c>
    </row>
    <row r="696" spans="1:2" x14ac:dyDescent="0.2">
      <c r="A696" t="s">
        <v>18</v>
      </c>
      <c r="B696">
        <v>38</v>
      </c>
    </row>
    <row r="697" spans="1:2" x14ac:dyDescent="0.2">
      <c r="A697" t="s">
        <v>18</v>
      </c>
      <c r="B697">
        <v>15</v>
      </c>
    </row>
    <row r="698" spans="1:2" x14ac:dyDescent="0.2">
      <c r="A698" t="s">
        <v>18</v>
      </c>
      <c r="B698">
        <v>49</v>
      </c>
    </row>
    <row r="699" spans="1:2" x14ac:dyDescent="0.2">
      <c r="A699" t="s">
        <v>18</v>
      </c>
      <c r="B699">
        <v>40</v>
      </c>
    </row>
    <row r="700" spans="1:2" x14ac:dyDescent="0.2">
      <c r="A700" t="s">
        <v>18</v>
      </c>
      <c r="B700">
        <v>40</v>
      </c>
    </row>
    <row r="701" spans="1:2" x14ac:dyDescent="0.2">
      <c r="A701" t="s">
        <v>18</v>
      </c>
      <c r="B701">
        <v>5</v>
      </c>
    </row>
    <row r="702" spans="1:2" x14ac:dyDescent="0.2">
      <c r="A702" t="s">
        <v>18</v>
      </c>
      <c r="B702">
        <v>5</v>
      </c>
    </row>
    <row r="703" spans="1:2" x14ac:dyDescent="0.2">
      <c r="A703" t="s">
        <v>18</v>
      </c>
      <c r="B703">
        <v>5</v>
      </c>
    </row>
    <row r="704" spans="1:2" x14ac:dyDescent="0.2">
      <c r="A704" t="s">
        <v>18</v>
      </c>
      <c r="B704">
        <v>1</v>
      </c>
    </row>
    <row r="705" spans="1:2" x14ac:dyDescent="0.2">
      <c r="A705" t="s">
        <v>18</v>
      </c>
      <c r="B705">
        <v>21</v>
      </c>
    </row>
    <row r="706" spans="1:2" x14ac:dyDescent="0.2">
      <c r="A706" t="s">
        <v>18</v>
      </c>
      <c r="B706">
        <v>18</v>
      </c>
    </row>
    <row r="707" spans="1:2" x14ac:dyDescent="0.2">
      <c r="A707" t="s">
        <v>18</v>
      </c>
      <c r="B707">
        <v>49</v>
      </c>
    </row>
    <row r="708" spans="1:2" x14ac:dyDescent="0.2">
      <c r="A708" t="s">
        <v>18</v>
      </c>
      <c r="B708">
        <v>27</v>
      </c>
    </row>
    <row r="709" spans="1:2" x14ac:dyDescent="0.2">
      <c r="A709" t="s">
        <v>18</v>
      </c>
      <c r="B709">
        <v>21</v>
      </c>
    </row>
    <row r="710" spans="1:2" x14ac:dyDescent="0.2">
      <c r="A710" t="s">
        <v>18</v>
      </c>
      <c r="B710">
        <v>19</v>
      </c>
    </row>
    <row r="711" spans="1:2" x14ac:dyDescent="0.2">
      <c r="A711" t="s">
        <v>18</v>
      </c>
      <c r="B711">
        <v>23</v>
      </c>
    </row>
    <row r="712" spans="1:2" x14ac:dyDescent="0.2">
      <c r="A712" t="s">
        <v>18</v>
      </c>
      <c r="B712">
        <v>26</v>
      </c>
    </row>
    <row r="713" spans="1:2" x14ac:dyDescent="0.2">
      <c r="A713" t="s">
        <v>18</v>
      </c>
      <c r="B713">
        <v>13</v>
      </c>
    </row>
    <row r="714" spans="1:2" x14ac:dyDescent="0.2">
      <c r="A714" t="s">
        <v>18</v>
      </c>
      <c r="B714">
        <v>36</v>
      </c>
    </row>
    <row r="715" spans="1:2" x14ac:dyDescent="0.2">
      <c r="A715" t="s">
        <v>18</v>
      </c>
      <c r="B715">
        <v>39</v>
      </c>
    </row>
    <row r="716" spans="1:2" x14ac:dyDescent="0.2">
      <c r="A716" t="s">
        <v>18</v>
      </c>
      <c r="B716">
        <v>40</v>
      </c>
    </row>
    <row r="717" spans="1:2" x14ac:dyDescent="0.2">
      <c r="A717" t="s">
        <v>18</v>
      </c>
      <c r="B717">
        <v>37</v>
      </c>
    </row>
    <row r="718" spans="1:2" x14ac:dyDescent="0.2">
      <c r="A718" t="s">
        <v>18</v>
      </c>
      <c r="B718">
        <v>9</v>
      </c>
    </row>
    <row r="719" spans="1:2" x14ac:dyDescent="0.2">
      <c r="A719" t="s">
        <v>18</v>
      </c>
      <c r="B719">
        <v>7</v>
      </c>
    </row>
    <row r="720" spans="1:2" x14ac:dyDescent="0.2">
      <c r="A720" t="s">
        <v>18</v>
      </c>
      <c r="B720">
        <v>25</v>
      </c>
    </row>
    <row r="721" spans="1:2" x14ac:dyDescent="0.2">
      <c r="A721" t="s">
        <v>18</v>
      </c>
      <c r="B721">
        <v>42</v>
      </c>
    </row>
    <row r="722" spans="1:2" x14ac:dyDescent="0.2">
      <c r="A722" t="s">
        <v>18</v>
      </c>
      <c r="B722">
        <v>19</v>
      </c>
    </row>
    <row r="723" spans="1:2" x14ac:dyDescent="0.2">
      <c r="A723" t="s">
        <v>18</v>
      </c>
      <c r="B723">
        <v>41</v>
      </c>
    </row>
    <row r="724" spans="1:2" x14ac:dyDescent="0.2">
      <c r="A724" t="s">
        <v>18</v>
      </c>
      <c r="B724">
        <v>50</v>
      </c>
    </row>
    <row r="725" spans="1:2" x14ac:dyDescent="0.2">
      <c r="A725" t="s">
        <v>18</v>
      </c>
      <c r="B725">
        <v>43</v>
      </c>
    </row>
    <row r="726" spans="1:2" x14ac:dyDescent="0.2">
      <c r="A726" t="s">
        <v>18</v>
      </c>
      <c r="B726">
        <v>36</v>
      </c>
    </row>
    <row r="727" spans="1:2" x14ac:dyDescent="0.2">
      <c r="A727" t="s">
        <v>18</v>
      </c>
      <c r="B727">
        <v>33</v>
      </c>
    </row>
    <row r="728" spans="1:2" x14ac:dyDescent="0.2">
      <c r="A728" t="s">
        <v>18</v>
      </c>
      <c r="B728">
        <v>20</v>
      </c>
    </row>
    <row r="729" spans="1:2" x14ac:dyDescent="0.2">
      <c r="A729" t="s">
        <v>18</v>
      </c>
      <c r="B729">
        <v>37</v>
      </c>
    </row>
    <row r="730" spans="1:2" x14ac:dyDescent="0.2">
      <c r="A730" t="s">
        <v>18</v>
      </c>
      <c r="B730">
        <v>12</v>
      </c>
    </row>
    <row r="731" spans="1:2" x14ac:dyDescent="0.2">
      <c r="A731" t="s">
        <v>18</v>
      </c>
      <c r="B731">
        <v>46</v>
      </c>
    </row>
    <row r="732" spans="1:2" x14ac:dyDescent="0.2">
      <c r="A732" t="s">
        <v>18</v>
      </c>
      <c r="B732">
        <v>28</v>
      </c>
    </row>
    <row r="733" spans="1:2" x14ac:dyDescent="0.2">
      <c r="A733" t="s">
        <v>18</v>
      </c>
      <c r="B733">
        <v>30</v>
      </c>
    </row>
    <row r="734" spans="1:2" x14ac:dyDescent="0.2">
      <c r="A734" t="s">
        <v>18</v>
      </c>
      <c r="B734">
        <v>28</v>
      </c>
    </row>
    <row r="735" spans="1:2" x14ac:dyDescent="0.2">
      <c r="A735" t="s">
        <v>18</v>
      </c>
      <c r="B735">
        <v>20</v>
      </c>
    </row>
    <row r="736" spans="1:2" x14ac:dyDescent="0.2">
      <c r="A736" t="s">
        <v>18</v>
      </c>
      <c r="B736">
        <v>39</v>
      </c>
    </row>
    <row r="737" spans="1:2" x14ac:dyDescent="0.2">
      <c r="A737" t="s">
        <v>18</v>
      </c>
      <c r="B737">
        <v>48</v>
      </c>
    </row>
    <row r="738" spans="1:2" x14ac:dyDescent="0.2">
      <c r="A738" t="s">
        <v>18</v>
      </c>
      <c r="B738">
        <v>32</v>
      </c>
    </row>
    <row r="739" spans="1:2" x14ac:dyDescent="0.2">
      <c r="A739" t="s">
        <v>18</v>
      </c>
      <c r="B739">
        <v>28</v>
      </c>
    </row>
    <row r="740" spans="1:2" x14ac:dyDescent="0.2">
      <c r="A740" t="s">
        <v>18</v>
      </c>
      <c r="B740">
        <v>27</v>
      </c>
    </row>
    <row r="741" spans="1:2" x14ac:dyDescent="0.2">
      <c r="A741" t="s">
        <v>18</v>
      </c>
      <c r="B741">
        <v>26</v>
      </c>
    </row>
    <row r="742" spans="1:2" x14ac:dyDescent="0.2">
      <c r="A742" t="s">
        <v>18</v>
      </c>
      <c r="B742">
        <v>22</v>
      </c>
    </row>
    <row r="743" spans="1:2" x14ac:dyDescent="0.2">
      <c r="A743" t="s">
        <v>18</v>
      </c>
      <c r="B743">
        <v>23</v>
      </c>
    </row>
    <row r="744" spans="1:2" x14ac:dyDescent="0.2">
      <c r="A744" t="s">
        <v>18</v>
      </c>
      <c r="B744">
        <v>21</v>
      </c>
    </row>
    <row r="745" spans="1:2" x14ac:dyDescent="0.2">
      <c r="A745" t="s">
        <v>18</v>
      </c>
      <c r="B745">
        <v>36</v>
      </c>
    </row>
    <row r="746" spans="1:2" x14ac:dyDescent="0.2">
      <c r="A746" t="s">
        <v>18</v>
      </c>
      <c r="B746">
        <v>42</v>
      </c>
    </row>
    <row r="747" spans="1:2" x14ac:dyDescent="0.2">
      <c r="A747" t="s">
        <v>18</v>
      </c>
      <c r="B747">
        <v>4</v>
      </c>
    </row>
    <row r="748" spans="1:2" x14ac:dyDescent="0.2">
      <c r="A748" t="s">
        <v>18</v>
      </c>
      <c r="B748">
        <v>47</v>
      </c>
    </row>
    <row r="749" spans="1:2" x14ac:dyDescent="0.2">
      <c r="A749" t="s">
        <v>18</v>
      </c>
      <c r="B749">
        <v>13</v>
      </c>
    </row>
    <row r="750" spans="1:2" x14ac:dyDescent="0.2">
      <c r="A750" t="s">
        <v>18</v>
      </c>
      <c r="B750">
        <v>8</v>
      </c>
    </row>
    <row r="751" spans="1:2" x14ac:dyDescent="0.2">
      <c r="A751" t="s">
        <v>18</v>
      </c>
      <c r="B751">
        <v>11</v>
      </c>
    </row>
    <row r="752" spans="1:2" x14ac:dyDescent="0.2">
      <c r="A752" t="s">
        <v>18</v>
      </c>
      <c r="B752">
        <v>5</v>
      </c>
    </row>
    <row r="753" spans="1:2" x14ac:dyDescent="0.2">
      <c r="A753" t="s">
        <v>18</v>
      </c>
      <c r="B753">
        <v>1</v>
      </c>
    </row>
    <row r="754" spans="1:2" x14ac:dyDescent="0.2">
      <c r="A754" t="s">
        <v>18</v>
      </c>
      <c r="B754">
        <v>17</v>
      </c>
    </row>
    <row r="755" spans="1:2" x14ac:dyDescent="0.2">
      <c r="A755" t="s">
        <v>18</v>
      </c>
      <c r="B755">
        <v>27</v>
      </c>
    </row>
    <row r="756" spans="1:2" x14ac:dyDescent="0.2">
      <c r="A756" t="s">
        <v>18</v>
      </c>
      <c r="B756">
        <v>3</v>
      </c>
    </row>
    <row r="757" spans="1:2" x14ac:dyDescent="0.2">
      <c r="A757" t="s">
        <v>18</v>
      </c>
      <c r="B757">
        <v>22</v>
      </c>
    </row>
    <row r="758" spans="1:2" x14ac:dyDescent="0.2">
      <c r="A758" t="s">
        <v>18</v>
      </c>
      <c r="B758">
        <v>24</v>
      </c>
    </row>
    <row r="759" spans="1:2" x14ac:dyDescent="0.2">
      <c r="A759" t="s">
        <v>18</v>
      </c>
      <c r="B759">
        <v>18</v>
      </c>
    </row>
    <row r="760" spans="1:2" x14ac:dyDescent="0.2">
      <c r="A760" t="s">
        <v>18</v>
      </c>
      <c r="B760">
        <v>39</v>
      </c>
    </row>
    <row r="761" spans="1:2" x14ac:dyDescent="0.2">
      <c r="A761" t="s">
        <v>18</v>
      </c>
      <c r="B761">
        <v>25</v>
      </c>
    </row>
    <row r="762" spans="1:2" x14ac:dyDescent="0.2">
      <c r="A762" t="s">
        <v>18</v>
      </c>
      <c r="B762">
        <v>6</v>
      </c>
    </row>
    <row r="763" spans="1:2" x14ac:dyDescent="0.2">
      <c r="A763" t="s">
        <v>18</v>
      </c>
      <c r="B763">
        <v>26</v>
      </c>
    </row>
    <row r="764" spans="1:2" x14ac:dyDescent="0.2">
      <c r="A764" t="s">
        <v>18</v>
      </c>
      <c r="B764">
        <v>43</v>
      </c>
    </row>
    <row r="765" spans="1:2" x14ac:dyDescent="0.2">
      <c r="A765" t="s">
        <v>18</v>
      </c>
      <c r="B765">
        <v>6</v>
      </c>
    </row>
    <row r="766" spans="1:2" x14ac:dyDescent="0.2">
      <c r="A766" t="s">
        <v>18</v>
      </c>
      <c r="B766">
        <v>6</v>
      </c>
    </row>
    <row r="767" spans="1:2" x14ac:dyDescent="0.2">
      <c r="A767" t="s">
        <v>18</v>
      </c>
      <c r="B767">
        <v>13</v>
      </c>
    </row>
    <row r="768" spans="1:2" x14ac:dyDescent="0.2">
      <c r="A768" t="s">
        <v>18</v>
      </c>
      <c r="B768">
        <v>13</v>
      </c>
    </row>
    <row r="769" spans="1:2" x14ac:dyDescent="0.2">
      <c r="A769" t="s">
        <v>18</v>
      </c>
      <c r="B769">
        <v>11</v>
      </c>
    </row>
    <row r="770" spans="1:2" x14ac:dyDescent="0.2">
      <c r="A770" t="s">
        <v>18</v>
      </c>
      <c r="B770">
        <v>45</v>
      </c>
    </row>
    <row r="771" spans="1:2" x14ac:dyDescent="0.2">
      <c r="A771" t="s">
        <v>18</v>
      </c>
      <c r="B771">
        <v>8</v>
      </c>
    </row>
    <row r="772" spans="1:2" x14ac:dyDescent="0.2">
      <c r="A772" t="s">
        <v>18</v>
      </c>
      <c r="B772">
        <v>8</v>
      </c>
    </row>
    <row r="773" spans="1:2" x14ac:dyDescent="0.2">
      <c r="A773" t="s">
        <v>18</v>
      </c>
      <c r="B773">
        <v>34</v>
      </c>
    </row>
    <row r="774" spans="1:2" x14ac:dyDescent="0.2">
      <c r="A774" t="s">
        <v>18</v>
      </c>
      <c r="B774">
        <v>40</v>
      </c>
    </row>
    <row r="775" spans="1:2" x14ac:dyDescent="0.2">
      <c r="A775" t="s">
        <v>18</v>
      </c>
      <c r="B775">
        <v>14</v>
      </c>
    </row>
    <row r="776" spans="1:2" x14ac:dyDescent="0.2">
      <c r="A776" t="s">
        <v>18</v>
      </c>
      <c r="B776">
        <v>11</v>
      </c>
    </row>
    <row r="777" spans="1:2" x14ac:dyDescent="0.2">
      <c r="A777" t="s">
        <v>18</v>
      </c>
      <c r="B777">
        <v>8</v>
      </c>
    </row>
    <row r="778" spans="1:2" x14ac:dyDescent="0.2">
      <c r="A778" t="s">
        <v>18</v>
      </c>
      <c r="B778">
        <v>8</v>
      </c>
    </row>
    <row r="779" spans="1:2" x14ac:dyDescent="0.2">
      <c r="A779" t="s">
        <v>18</v>
      </c>
      <c r="B779">
        <v>37</v>
      </c>
    </row>
    <row r="780" spans="1:2" x14ac:dyDescent="0.2">
      <c r="A780" t="s">
        <v>18</v>
      </c>
      <c r="B780">
        <v>23</v>
      </c>
    </row>
    <row r="781" spans="1:2" x14ac:dyDescent="0.2">
      <c r="A781" t="s">
        <v>18</v>
      </c>
      <c r="B781">
        <v>38</v>
      </c>
    </row>
    <row r="782" spans="1:2" x14ac:dyDescent="0.2">
      <c r="A782" t="s">
        <v>18</v>
      </c>
      <c r="B782">
        <v>38</v>
      </c>
    </row>
    <row r="783" spans="1:2" x14ac:dyDescent="0.2">
      <c r="A783" t="s">
        <v>18</v>
      </c>
      <c r="B783">
        <v>12</v>
      </c>
    </row>
    <row r="784" spans="1:2" x14ac:dyDescent="0.2">
      <c r="A784" t="s">
        <v>18</v>
      </c>
      <c r="B784">
        <v>15</v>
      </c>
    </row>
    <row r="785" spans="1:2" x14ac:dyDescent="0.2">
      <c r="A785" t="s">
        <v>18</v>
      </c>
      <c r="B785">
        <v>38</v>
      </c>
    </row>
    <row r="786" spans="1:2" x14ac:dyDescent="0.2">
      <c r="A786" t="s">
        <v>18</v>
      </c>
      <c r="B786">
        <v>41</v>
      </c>
    </row>
    <row r="787" spans="1:2" x14ac:dyDescent="0.2">
      <c r="A787" t="s">
        <v>18</v>
      </c>
      <c r="B787">
        <v>37</v>
      </c>
    </row>
    <row r="788" spans="1:2" x14ac:dyDescent="0.2">
      <c r="A788" t="s">
        <v>18</v>
      </c>
      <c r="B788">
        <v>16</v>
      </c>
    </row>
    <row r="789" spans="1:2" x14ac:dyDescent="0.2">
      <c r="A789" t="s">
        <v>18</v>
      </c>
      <c r="B789">
        <v>25</v>
      </c>
    </row>
    <row r="790" spans="1:2" x14ac:dyDescent="0.2">
      <c r="A790" t="s">
        <v>18</v>
      </c>
      <c r="B790">
        <v>18</v>
      </c>
    </row>
    <row r="791" spans="1:2" x14ac:dyDescent="0.2">
      <c r="A791" t="s">
        <v>18</v>
      </c>
      <c r="B791">
        <v>4</v>
      </c>
    </row>
    <row r="792" spans="1:2" x14ac:dyDescent="0.2">
      <c r="A792" t="s">
        <v>18</v>
      </c>
      <c r="B792">
        <v>12</v>
      </c>
    </row>
    <row r="793" spans="1:2" x14ac:dyDescent="0.2">
      <c r="A793" t="s">
        <v>18</v>
      </c>
      <c r="B793">
        <v>35</v>
      </c>
    </row>
    <row r="794" spans="1:2" x14ac:dyDescent="0.2">
      <c r="A794" t="s">
        <v>18</v>
      </c>
      <c r="B794">
        <v>45</v>
      </c>
    </row>
    <row r="795" spans="1:2" x14ac:dyDescent="0.2">
      <c r="A795" t="s">
        <v>18</v>
      </c>
      <c r="B795">
        <v>16</v>
      </c>
    </row>
    <row r="796" spans="1:2" x14ac:dyDescent="0.2">
      <c r="A796" t="s">
        <v>18</v>
      </c>
      <c r="B796">
        <v>10</v>
      </c>
    </row>
    <row r="797" spans="1:2" x14ac:dyDescent="0.2">
      <c r="A797" t="s">
        <v>18</v>
      </c>
      <c r="B797">
        <v>34</v>
      </c>
    </row>
    <row r="798" spans="1:2" x14ac:dyDescent="0.2">
      <c r="A798" t="s">
        <v>18</v>
      </c>
      <c r="B798">
        <v>43</v>
      </c>
    </row>
    <row r="799" spans="1:2" x14ac:dyDescent="0.2">
      <c r="A799" t="s">
        <v>18</v>
      </c>
      <c r="B799">
        <v>38</v>
      </c>
    </row>
    <row r="800" spans="1:2" x14ac:dyDescent="0.2">
      <c r="A800" t="s">
        <v>18</v>
      </c>
      <c r="B800">
        <v>48</v>
      </c>
    </row>
    <row r="801" spans="1:2" x14ac:dyDescent="0.2">
      <c r="A801" t="s">
        <v>18</v>
      </c>
      <c r="B801">
        <v>31</v>
      </c>
    </row>
    <row r="802" spans="1:2" x14ac:dyDescent="0.2">
      <c r="A802" t="s">
        <v>18</v>
      </c>
      <c r="B802">
        <v>20</v>
      </c>
    </row>
    <row r="803" spans="1:2" x14ac:dyDescent="0.2">
      <c r="A803" t="s">
        <v>18</v>
      </c>
      <c r="B803">
        <v>12</v>
      </c>
    </row>
    <row r="804" spans="1:2" x14ac:dyDescent="0.2">
      <c r="A804" t="s">
        <v>18</v>
      </c>
      <c r="B804">
        <v>2</v>
      </c>
    </row>
    <row r="805" spans="1:2" x14ac:dyDescent="0.2">
      <c r="A805" t="s">
        <v>18</v>
      </c>
      <c r="B805">
        <v>30</v>
      </c>
    </row>
    <row r="806" spans="1:2" x14ac:dyDescent="0.2">
      <c r="A806" t="s">
        <v>18</v>
      </c>
      <c r="B806">
        <v>28</v>
      </c>
    </row>
    <row r="807" spans="1:2" x14ac:dyDescent="0.2">
      <c r="A807" t="s">
        <v>18</v>
      </c>
      <c r="B807">
        <v>40</v>
      </c>
    </row>
    <row r="808" spans="1:2" x14ac:dyDescent="0.2">
      <c r="A808" t="s">
        <v>18</v>
      </c>
      <c r="B808">
        <v>46</v>
      </c>
    </row>
    <row r="809" spans="1:2" x14ac:dyDescent="0.2">
      <c r="A809" t="s">
        <v>18</v>
      </c>
      <c r="B809">
        <v>15</v>
      </c>
    </row>
    <row r="810" spans="1:2" x14ac:dyDescent="0.2">
      <c r="A810" t="s">
        <v>18</v>
      </c>
      <c r="B810">
        <v>38</v>
      </c>
    </row>
    <row r="811" spans="1:2" x14ac:dyDescent="0.2">
      <c r="A811" t="s">
        <v>18</v>
      </c>
      <c r="B811">
        <v>30</v>
      </c>
    </row>
    <row r="812" spans="1:2" x14ac:dyDescent="0.2">
      <c r="A812" t="s">
        <v>18</v>
      </c>
      <c r="B812">
        <v>32</v>
      </c>
    </row>
    <row r="813" spans="1:2" x14ac:dyDescent="0.2">
      <c r="A813" t="s">
        <v>18</v>
      </c>
      <c r="B813">
        <v>36</v>
      </c>
    </row>
    <row r="814" spans="1:2" x14ac:dyDescent="0.2">
      <c r="A814" t="s">
        <v>18</v>
      </c>
      <c r="B814">
        <v>32</v>
      </c>
    </row>
    <row r="815" spans="1:2" x14ac:dyDescent="0.2">
      <c r="A815" t="s">
        <v>18</v>
      </c>
      <c r="B815">
        <v>14</v>
      </c>
    </row>
    <row r="816" spans="1:2" x14ac:dyDescent="0.2">
      <c r="A816" t="s">
        <v>18</v>
      </c>
      <c r="B816">
        <v>8</v>
      </c>
    </row>
    <row r="817" spans="1:2" x14ac:dyDescent="0.2">
      <c r="A817" t="s">
        <v>18</v>
      </c>
      <c r="B817">
        <v>27</v>
      </c>
    </row>
    <row r="818" spans="1:2" x14ac:dyDescent="0.2">
      <c r="A818" t="s">
        <v>18</v>
      </c>
      <c r="B818">
        <v>24</v>
      </c>
    </row>
    <row r="819" spans="1:2" x14ac:dyDescent="0.2">
      <c r="A819" t="s">
        <v>18</v>
      </c>
      <c r="B819">
        <v>30</v>
      </c>
    </row>
    <row r="820" spans="1:2" x14ac:dyDescent="0.2">
      <c r="A820" t="s">
        <v>18</v>
      </c>
      <c r="B820">
        <v>34</v>
      </c>
    </row>
    <row r="821" spans="1:2" x14ac:dyDescent="0.2">
      <c r="A821" t="s">
        <v>18</v>
      </c>
      <c r="B821">
        <v>28</v>
      </c>
    </row>
    <row r="822" spans="1:2" x14ac:dyDescent="0.2">
      <c r="A822" t="s">
        <v>18</v>
      </c>
      <c r="B822">
        <v>27</v>
      </c>
    </row>
    <row r="823" spans="1:2" x14ac:dyDescent="0.2">
      <c r="A823" t="s">
        <v>18</v>
      </c>
      <c r="B823">
        <v>31</v>
      </c>
    </row>
    <row r="824" spans="1:2" x14ac:dyDescent="0.2">
      <c r="A824" t="s">
        <v>18</v>
      </c>
      <c r="B824">
        <v>23</v>
      </c>
    </row>
    <row r="825" spans="1:2" x14ac:dyDescent="0.2">
      <c r="A825" t="s">
        <v>18</v>
      </c>
      <c r="B825">
        <v>11</v>
      </c>
    </row>
    <row r="826" spans="1:2" x14ac:dyDescent="0.2">
      <c r="A826" t="s">
        <v>18</v>
      </c>
      <c r="B826">
        <v>48</v>
      </c>
    </row>
    <row r="827" spans="1:2" x14ac:dyDescent="0.2">
      <c r="A827" t="s">
        <v>18</v>
      </c>
      <c r="B827">
        <v>17</v>
      </c>
    </row>
    <row r="828" spans="1:2" x14ac:dyDescent="0.2">
      <c r="A828" t="s">
        <v>18</v>
      </c>
      <c r="B828">
        <v>36</v>
      </c>
    </row>
    <row r="829" spans="1:2" x14ac:dyDescent="0.2">
      <c r="A829" t="s">
        <v>18</v>
      </c>
      <c r="B829">
        <v>33</v>
      </c>
    </row>
    <row r="830" spans="1:2" x14ac:dyDescent="0.2">
      <c r="A830" t="s">
        <v>18</v>
      </c>
      <c r="B830">
        <v>27</v>
      </c>
    </row>
    <row r="831" spans="1:2" x14ac:dyDescent="0.2">
      <c r="A831" t="s">
        <v>18</v>
      </c>
      <c r="B831">
        <v>14</v>
      </c>
    </row>
    <row r="832" spans="1:2" x14ac:dyDescent="0.2">
      <c r="A832" t="s">
        <v>18</v>
      </c>
      <c r="B832">
        <v>5</v>
      </c>
    </row>
    <row r="833" spans="1:2" x14ac:dyDescent="0.2">
      <c r="A833" t="s">
        <v>18</v>
      </c>
      <c r="B833">
        <v>47</v>
      </c>
    </row>
    <row r="834" spans="1:2" x14ac:dyDescent="0.2">
      <c r="A834" t="s">
        <v>18</v>
      </c>
      <c r="B834">
        <v>28</v>
      </c>
    </row>
    <row r="835" spans="1:2" x14ac:dyDescent="0.2">
      <c r="A835" t="s">
        <v>18</v>
      </c>
      <c r="B835">
        <v>11</v>
      </c>
    </row>
    <row r="836" spans="1:2" x14ac:dyDescent="0.2">
      <c r="A836" t="s">
        <v>18</v>
      </c>
      <c r="B836">
        <v>18</v>
      </c>
    </row>
    <row r="837" spans="1:2" x14ac:dyDescent="0.2">
      <c r="A837" t="s">
        <v>18</v>
      </c>
      <c r="B837">
        <v>21</v>
      </c>
    </row>
    <row r="838" spans="1:2" x14ac:dyDescent="0.2">
      <c r="A838" t="s">
        <v>18</v>
      </c>
      <c r="B838">
        <v>22</v>
      </c>
    </row>
    <row r="839" spans="1:2" x14ac:dyDescent="0.2">
      <c r="A839" t="s">
        <v>18</v>
      </c>
      <c r="B839">
        <v>33</v>
      </c>
    </row>
    <row r="840" spans="1:2" x14ac:dyDescent="0.2">
      <c r="A840" t="s">
        <v>18</v>
      </c>
      <c r="B840">
        <v>49</v>
      </c>
    </row>
    <row r="841" spans="1:2" x14ac:dyDescent="0.2">
      <c r="A841" t="s">
        <v>18</v>
      </c>
      <c r="B841">
        <v>10</v>
      </c>
    </row>
    <row r="842" spans="1:2" x14ac:dyDescent="0.2">
      <c r="A842" t="s">
        <v>18</v>
      </c>
      <c r="B842">
        <v>18</v>
      </c>
    </row>
    <row r="843" spans="1:2" x14ac:dyDescent="0.2">
      <c r="A843" t="s">
        <v>18</v>
      </c>
      <c r="B843">
        <v>28</v>
      </c>
    </row>
    <row r="844" spans="1:2" x14ac:dyDescent="0.2">
      <c r="A844" t="s">
        <v>18</v>
      </c>
      <c r="B844">
        <v>25</v>
      </c>
    </row>
    <row r="845" spans="1:2" x14ac:dyDescent="0.2">
      <c r="A845" t="s">
        <v>18</v>
      </c>
      <c r="B845">
        <v>6</v>
      </c>
    </row>
    <row r="846" spans="1:2" x14ac:dyDescent="0.2">
      <c r="A846" t="s">
        <v>18</v>
      </c>
      <c r="B846">
        <v>44</v>
      </c>
    </row>
    <row r="847" spans="1:2" x14ac:dyDescent="0.2">
      <c r="A847" t="s">
        <v>18</v>
      </c>
      <c r="B847">
        <v>30</v>
      </c>
    </row>
    <row r="848" spans="1:2" x14ac:dyDescent="0.2">
      <c r="A848" t="s">
        <v>18</v>
      </c>
      <c r="B848">
        <v>42</v>
      </c>
    </row>
    <row r="849" spans="1:2" x14ac:dyDescent="0.2">
      <c r="A849" t="s">
        <v>18</v>
      </c>
      <c r="B849">
        <v>30</v>
      </c>
    </row>
    <row r="850" spans="1:2" x14ac:dyDescent="0.2">
      <c r="A850" t="s">
        <v>18</v>
      </c>
      <c r="B850">
        <v>33</v>
      </c>
    </row>
    <row r="851" spans="1:2" x14ac:dyDescent="0.2">
      <c r="A851" t="s">
        <v>18</v>
      </c>
      <c r="B851">
        <v>24</v>
      </c>
    </row>
    <row r="852" spans="1:2" x14ac:dyDescent="0.2">
      <c r="A852" t="s">
        <v>18</v>
      </c>
      <c r="B852">
        <v>13</v>
      </c>
    </row>
    <row r="853" spans="1:2" x14ac:dyDescent="0.2">
      <c r="A853" t="s">
        <v>18</v>
      </c>
      <c r="B853">
        <v>19</v>
      </c>
    </row>
    <row r="854" spans="1:2" x14ac:dyDescent="0.2">
      <c r="A854" t="s">
        <v>18</v>
      </c>
      <c r="B854">
        <v>23</v>
      </c>
    </row>
    <row r="855" spans="1:2" x14ac:dyDescent="0.2">
      <c r="A855" t="s">
        <v>18</v>
      </c>
      <c r="B855">
        <v>35</v>
      </c>
    </row>
    <row r="856" spans="1:2" x14ac:dyDescent="0.2">
      <c r="A856" t="s">
        <v>18</v>
      </c>
      <c r="B856">
        <v>22</v>
      </c>
    </row>
    <row r="857" spans="1:2" x14ac:dyDescent="0.2">
      <c r="A857" t="s">
        <v>18</v>
      </c>
      <c r="B857">
        <v>14</v>
      </c>
    </row>
    <row r="858" spans="1:2" x14ac:dyDescent="0.2">
      <c r="A858" t="s">
        <v>18</v>
      </c>
      <c r="B858">
        <v>47</v>
      </c>
    </row>
    <row r="859" spans="1:2" x14ac:dyDescent="0.2">
      <c r="A859" t="s">
        <v>18</v>
      </c>
      <c r="B859">
        <v>50</v>
      </c>
    </row>
    <row r="860" spans="1:2" x14ac:dyDescent="0.2">
      <c r="A860" t="s">
        <v>18</v>
      </c>
      <c r="B860">
        <v>33</v>
      </c>
    </row>
    <row r="861" spans="1:2" x14ac:dyDescent="0.2">
      <c r="A861" t="s">
        <v>18</v>
      </c>
      <c r="B861">
        <v>7</v>
      </c>
    </row>
    <row r="862" spans="1:2" x14ac:dyDescent="0.2">
      <c r="A862" t="s">
        <v>18</v>
      </c>
      <c r="B862">
        <v>3</v>
      </c>
    </row>
    <row r="863" spans="1:2" x14ac:dyDescent="0.2">
      <c r="A863" t="s">
        <v>18</v>
      </c>
      <c r="B863">
        <v>35</v>
      </c>
    </row>
    <row r="864" spans="1:2" x14ac:dyDescent="0.2">
      <c r="A864" t="s">
        <v>18</v>
      </c>
      <c r="B864">
        <v>13</v>
      </c>
    </row>
    <row r="865" spans="1:2" x14ac:dyDescent="0.2">
      <c r="A865" t="s">
        <v>18</v>
      </c>
      <c r="B865">
        <v>42</v>
      </c>
    </row>
    <row r="866" spans="1:2" x14ac:dyDescent="0.2">
      <c r="A866" t="s">
        <v>18</v>
      </c>
      <c r="B866">
        <v>5</v>
      </c>
    </row>
    <row r="867" spans="1:2" x14ac:dyDescent="0.2">
      <c r="A867" t="s">
        <v>18</v>
      </c>
      <c r="B867">
        <v>23</v>
      </c>
    </row>
    <row r="868" spans="1:2" x14ac:dyDescent="0.2">
      <c r="A868" t="s">
        <v>18</v>
      </c>
      <c r="B868">
        <v>11</v>
      </c>
    </row>
    <row r="869" spans="1:2" x14ac:dyDescent="0.2">
      <c r="A869" t="s">
        <v>18</v>
      </c>
      <c r="B869">
        <v>23</v>
      </c>
    </row>
    <row r="870" spans="1:2" x14ac:dyDescent="0.2">
      <c r="A870" t="s">
        <v>18</v>
      </c>
      <c r="B870">
        <v>2</v>
      </c>
    </row>
    <row r="871" spans="1:2" x14ac:dyDescent="0.2">
      <c r="A871" t="s">
        <v>18</v>
      </c>
      <c r="B871">
        <v>33</v>
      </c>
    </row>
    <row r="872" spans="1:2" x14ac:dyDescent="0.2">
      <c r="A872" t="s">
        <v>18</v>
      </c>
      <c r="B872">
        <v>6</v>
      </c>
    </row>
    <row r="873" spans="1:2" x14ac:dyDescent="0.2">
      <c r="A873" t="s">
        <v>18</v>
      </c>
      <c r="B873">
        <v>45</v>
      </c>
    </row>
    <row r="874" spans="1:2" x14ac:dyDescent="0.2">
      <c r="A874" t="s">
        <v>18</v>
      </c>
      <c r="B874">
        <v>25</v>
      </c>
    </row>
    <row r="875" spans="1:2" x14ac:dyDescent="0.2">
      <c r="A875" t="s">
        <v>18</v>
      </c>
      <c r="B875">
        <v>24</v>
      </c>
    </row>
    <row r="876" spans="1:2" x14ac:dyDescent="0.2">
      <c r="A876" t="s">
        <v>18</v>
      </c>
      <c r="B876">
        <v>10</v>
      </c>
    </row>
    <row r="877" spans="1:2" x14ac:dyDescent="0.2">
      <c r="A877" t="s">
        <v>18</v>
      </c>
      <c r="B877">
        <v>7</v>
      </c>
    </row>
    <row r="878" spans="1:2" x14ac:dyDescent="0.2">
      <c r="A878" t="s">
        <v>18</v>
      </c>
      <c r="B878">
        <v>1</v>
      </c>
    </row>
    <row r="879" spans="1:2" x14ac:dyDescent="0.2">
      <c r="A879" t="s">
        <v>18</v>
      </c>
      <c r="B879">
        <v>45</v>
      </c>
    </row>
    <row r="880" spans="1:2" x14ac:dyDescent="0.2">
      <c r="A880" t="s">
        <v>18</v>
      </c>
      <c r="B880">
        <v>37</v>
      </c>
    </row>
    <row r="881" spans="1:2" x14ac:dyDescent="0.2">
      <c r="A881" t="s">
        <v>18</v>
      </c>
      <c r="B881">
        <v>14</v>
      </c>
    </row>
    <row r="882" spans="1:2" x14ac:dyDescent="0.2">
      <c r="A882" t="s">
        <v>18</v>
      </c>
      <c r="B882">
        <v>25</v>
      </c>
    </row>
    <row r="883" spans="1:2" x14ac:dyDescent="0.2">
      <c r="A883" t="s">
        <v>18</v>
      </c>
      <c r="B883">
        <v>18</v>
      </c>
    </row>
    <row r="884" spans="1:2" x14ac:dyDescent="0.2">
      <c r="A884" t="s">
        <v>18</v>
      </c>
      <c r="B884">
        <v>37</v>
      </c>
    </row>
    <row r="885" spans="1:2" x14ac:dyDescent="0.2">
      <c r="A885" t="s">
        <v>18</v>
      </c>
      <c r="B885">
        <v>30</v>
      </c>
    </row>
    <row r="886" spans="1:2" x14ac:dyDescent="0.2">
      <c r="A886" t="s">
        <v>18</v>
      </c>
      <c r="B886">
        <v>34</v>
      </c>
    </row>
    <row r="887" spans="1:2" x14ac:dyDescent="0.2">
      <c r="A887" t="s">
        <v>18</v>
      </c>
      <c r="B887">
        <v>49</v>
      </c>
    </row>
    <row r="888" spans="1:2" x14ac:dyDescent="0.2">
      <c r="A888" t="s">
        <v>18</v>
      </c>
      <c r="B888">
        <v>48</v>
      </c>
    </row>
    <row r="889" spans="1:2" x14ac:dyDescent="0.2">
      <c r="A889" t="s">
        <v>18</v>
      </c>
      <c r="B889">
        <v>33</v>
      </c>
    </row>
    <row r="890" spans="1:2" x14ac:dyDescent="0.2">
      <c r="A890" t="s">
        <v>18</v>
      </c>
      <c r="B890">
        <v>44</v>
      </c>
    </row>
    <row r="891" spans="1:2" x14ac:dyDescent="0.2">
      <c r="A891" t="s">
        <v>18</v>
      </c>
      <c r="B891">
        <v>50</v>
      </c>
    </row>
    <row r="892" spans="1:2" x14ac:dyDescent="0.2">
      <c r="A892" t="s">
        <v>18</v>
      </c>
      <c r="B892">
        <v>47</v>
      </c>
    </row>
    <row r="893" spans="1:2" x14ac:dyDescent="0.2">
      <c r="A893" t="s">
        <v>18</v>
      </c>
      <c r="B893">
        <v>24</v>
      </c>
    </row>
    <row r="894" spans="1:2" x14ac:dyDescent="0.2">
      <c r="A894" t="s">
        <v>18</v>
      </c>
      <c r="B894">
        <v>43</v>
      </c>
    </row>
    <row r="895" spans="1:2" x14ac:dyDescent="0.2">
      <c r="A895" t="s">
        <v>18</v>
      </c>
      <c r="B895">
        <v>14</v>
      </c>
    </row>
    <row r="896" spans="1:2" x14ac:dyDescent="0.2">
      <c r="A896" t="s">
        <v>18</v>
      </c>
      <c r="B896">
        <v>3</v>
      </c>
    </row>
    <row r="897" spans="1:2" x14ac:dyDescent="0.2">
      <c r="A897" t="s">
        <v>18</v>
      </c>
      <c r="B897">
        <v>33</v>
      </c>
    </row>
    <row r="898" spans="1:2" x14ac:dyDescent="0.2">
      <c r="A898" t="s">
        <v>18</v>
      </c>
      <c r="B898">
        <v>38</v>
      </c>
    </row>
    <row r="899" spans="1:2" x14ac:dyDescent="0.2">
      <c r="A899" t="s">
        <v>18</v>
      </c>
      <c r="B899">
        <v>46</v>
      </c>
    </row>
    <row r="900" spans="1:2" x14ac:dyDescent="0.2">
      <c r="A900" t="s">
        <v>18</v>
      </c>
      <c r="B900">
        <v>19</v>
      </c>
    </row>
    <row r="901" spans="1:2" x14ac:dyDescent="0.2">
      <c r="A901" t="s">
        <v>18</v>
      </c>
      <c r="B901">
        <v>20</v>
      </c>
    </row>
    <row r="902" spans="1:2" x14ac:dyDescent="0.2">
      <c r="A902" t="s">
        <v>18</v>
      </c>
      <c r="B902">
        <v>42</v>
      </c>
    </row>
    <row r="903" spans="1:2" x14ac:dyDescent="0.2">
      <c r="A903" t="s">
        <v>18</v>
      </c>
      <c r="B903">
        <v>34</v>
      </c>
    </row>
    <row r="904" spans="1:2" x14ac:dyDescent="0.2">
      <c r="A904" t="s">
        <v>18</v>
      </c>
      <c r="B904">
        <v>5</v>
      </c>
    </row>
    <row r="905" spans="1:2" x14ac:dyDescent="0.2">
      <c r="A905" t="s">
        <v>18</v>
      </c>
      <c r="B905">
        <v>3</v>
      </c>
    </row>
    <row r="906" spans="1:2" x14ac:dyDescent="0.2">
      <c r="A906" t="s">
        <v>18</v>
      </c>
      <c r="B906">
        <v>46</v>
      </c>
    </row>
    <row r="907" spans="1:2" x14ac:dyDescent="0.2">
      <c r="A907" t="s">
        <v>18</v>
      </c>
      <c r="B907">
        <v>16</v>
      </c>
    </row>
    <row r="908" spans="1:2" x14ac:dyDescent="0.2">
      <c r="A908" t="s">
        <v>18</v>
      </c>
      <c r="B908">
        <v>21</v>
      </c>
    </row>
    <row r="909" spans="1:2" x14ac:dyDescent="0.2">
      <c r="A909" t="s">
        <v>18</v>
      </c>
      <c r="B909">
        <v>34</v>
      </c>
    </row>
    <row r="910" spans="1:2" x14ac:dyDescent="0.2">
      <c r="A910" t="s">
        <v>18</v>
      </c>
      <c r="B910">
        <v>9</v>
      </c>
    </row>
    <row r="911" spans="1:2" x14ac:dyDescent="0.2">
      <c r="A911" t="s">
        <v>18</v>
      </c>
      <c r="B911">
        <v>36</v>
      </c>
    </row>
    <row r="912" spans="1:2" x14ac:dyDescent="0.2">
      <c r="A912" t="s">
        <v>18</v>
      </c>
      <c r="B912">
        <v>22</v>
      </c>
    </row>
    <row r="913" spans="1:2" x14ac:dyDescent="0.2">
      <c r="A913" t="s">
        <v>18</v>
      </c>
      <c r="B913">
        <v>2</v>
      </c>
    </row>
    <row r="914" spans="1:2" x14ac:dyDescent="0.2">
      <c r="A914" t="s">
        <v>18</v>
      </c>
      <c r="B914">
        <v>32</v>
      </c>
    </row>
    <row r="915" spans="1:2" x14ac:dyDescent="0.2">
      <c r="A915" t="s">
        <v>18</v>
      </c>
      <c r="B915">
        <v>29</v>
      </c>
    </row>
    <row r="916" spans="1:2" x14ac:dyDescent="0.2">
      <c r="A916" t="s">
        <v>18</v>
      </c>
      <c r="B916">
        <v>27</v>
      </c>
    </row>
    <row r="917" spans="1:2" x14ac:dyDescent="0.2">
      <c r="A917" t="s">
        <v>18</v>
      </c>
      <c r="B917">
        <v>33</v>
      </c>
    </row>
    <row r="918" spans="1:2" x14ac:dyDescent="0.2">
      <c r="A918" t="s">
        <v>18</v>
      </c>
      <c r="B918">
        <v>16</v>
      </c>
    </row>
    <row r="919" spans="1:2" x14ac:dyDescent="0.2">
      <c r="A919" t="s">
        <v>18</v>
      </c>
      <c r="B919">
        <v>11</v>
      </c>
    </row>
    <row r="920" spans="1:2" x14ac:dyDescent="0.2">
      <c r="A920" t="s">
        <v>18</v>
      </c>
      <c r="B920">
        <v>11</v>
      </c>
    </row>
    <row r="921" spans="1:2" x14ac:dyDescent="0.2">
      <c r="A921" t="s">
        <v>18</v>
      </c>
      <c r="B921">
        <v>17</v>
      </c>
    </row>
    <row r="922" spans="1:2" x14ac:dyDescent="0.2">
      <c r="A922" t="s">
        <v>18</v>
      </c>
      <c r="B922">
        <v>37</v>
      </c>
    </row>
    <row r="923" spans="1:2" x14ac:dyDescent="0.2">
      <c r="A923" t="s">
        <v>18</v>
      </c>
      <c r="B923">
        <v>18</v>
      </c>
    </row>
    <row r="924" spans="1:2" x14ac:dyDescent="0.2">
      <c r="A924" t="s">
        <v>18</v>
      </c>
      <c r="B924">
        <v>13</v>
      </c>
    </row>
    <row r="925" spans="1:2" x14ac:dyDescent="0.2">
      <c r="A925" t="s">
        <v>18</v>
      </c>
      <c r="B925">
        <v>7</v>
      </c>
    </row>
    <row r="926" spans="1:2" x14ac:dyDescent="0.2">
      <c r="A926" t="s">
        <v>18</v>
      </c>
      <c r="B926">
        <v>37</v>
      </c>
    </row>
    <row r="927" spans="1:2" x14ac:dyDescent="0.2">
      <c r="A927" t="s">
        <v>18</v>
      </c>
      <c r="B927">
        <v>8</v>
      </c>
    </row>
    <row r="928" spans="1:2" x14ac:dyDescent="0.2">
      <c r="A928" t="s">
        <v>18</v>
      </c>
      <c r="B928">
        <v>11</v>
      </c>
    </row>
    <row r="929" spans="1:2" x14ac:dyDescent="0.2">
      <c r="A929" t="s">
        <v>18</v>
      </c>
      <c r="B929">
        <v>8</v>
      </c>
    </row>
    <row r="930" spans="1:2" x14ac:dyDescent="0.2">
      <c r="A930" t="s">
        <v>18</v>
      </c>
      <c r="B930">
        <v>31</v>
      </c>
    </row>
    <row r="931" spans="1:2" x14ac:dyDescent="0.2">
      <c r="A931" t="s">
        <v>18</v>
      </c>
      <c r="B931">
        <v>26</v>
      </c>
    </row>
    <row r="932" spans="1:2" x14ac:dyDescent="0.2">
      <c r="A932" t="s">
        <v>18</v>
      </c>
      <c r="B932">
        <v>20</v>
      </c>
    </row>
    <row r="933" spans="1:2" x14ac:dyDescent="0.2">
      <c r="A933" t="s">
        <v>18</v>
      </c>
      <c r="B933">
        <v>24</v>
      </c>
    </row>
    <row r="934" spans="1:2" x14ac:dyDescent="0.2">
      <c r="A934" t="s">
        <v>18</v>
      </c>
      <c r="B934">
        <v>45</v>
      </c>
    </row>
    <row r="935" spans="1:2" x14ac:dyDescent="0.2">
      <c r="A935" t="s">
        <v>18</v>
      </c>
      <c r="B935">
        <v>33</v>
      </c>
    </row>
    <row r="936" spans="1:2" x14ac:dyDescent="0.2">
      <c r="A936" t="s">
        <v>18</v>
      </c>
      <c r="B936">
        <v>21</v>
      </c>
    </row>
    <row r="937" spans="1:2" x14ac:dyDescent="0.2">
      <c r="A937" t="s">
        <v>18</v>
      </c>
      <c r="B937">
        <v>2</v>
      </c>
    </row>
    <row r="938" spans="1:2" x14ac:dyDescent="0.2">
      <c r="A938" t="s">
        <v>18</v>
      </c>
      <c r="B938">
        <v>28</v>
      </c>
    </row>
    <row r="939" spans="1:2" x14ac:dyDescent="0.2">
      <c r="A939" t="s">
        <v>18</v>
      </c>
      <c r="B939">
        <v>18</v>
      </c>
    </row>
    <row r="940" spans="1:2" x14ac:dyDescent="0.2">
      <c r="A940" t="s">
        <v>18</v>
      </c>
      <c r="B940">
        <v>21</v>
      </c>
    </row>
    <row r="941" spans="1:2" x14ac:dyDescent="0.2">
      <c r="A941" t="s">
        <v>18</v>
      </c>
      <c r="B941">
        <v>24</v>
      </c>
    </row>
    <row r="942" spans="1:2" x14ac:dyDescent="0.2">
      <c r="A942" t="s">
        <v>18</v>
      </c>
      <c r="B942">
        <v>15</v>
      </c>
    </row>
    <row r="943" spans="1:2" x14ac:dyDescent="0.2">
      <c r="A943" t="s">
        <v>18</v>
      </c>
      <c r="B943">
        <v>38</v>
      </c>
    </row>
    <row r="944" spans="1:2" x14ac:dyDescent="0.2">
      <c r="A944" t="s">
        <v>18</v>
      </c>
      <c r="B944">
        <v>38</v>
      </c>
    </row>
    <row r="945" spans="1:2" x14ac:dyDescent="0.2">
      <c r="A945" t="s">
        <v>18</v>
      </c>
      <c r="B945">
        <v>13</v>
      </c>
    </row>
    <row r="946" spans="1:2" x14ac:dyDescent="0.2">
      <c r="A946" t="s">
        <v>18</v>
      </c>
      <c r="B946">
        <v>39</v>
      </c>
    </row>
    <row r="947" spans="1:2" x14ac:dyDescent="0.2">
      <c r="A947" t="s">
        <v>18</v>
      </c>
      <c r="B947">
        <v>8</v>
      </c>
    </row>
    <row r="948" spans="1:2" x14ac:dyDescent="0.2">
      <c r="A948" t="s">
        <v>18</v>
      </c>
      <c r="B948">
        <v>4</v>
      </c>
    </row>
    <row r="949" spans="1:2" x14ac:dyDescent="0.2">
      <c r="A949" t="s">
        <v>18</v>
      </c>
      <c r="B949">
        <v>6</v>
      </c>
    </row>
    <row r="950" spans="1:2" x14ac:dyDescent="0.2">
      <c r="A950" t="s">
        <v>18</v>
      </c>
      <c r="B950">
        <v>11</v>
      </c>
    </row>
    <row r="951" spans="1:2" x14ac:dyDescent="0.2">
      <c r="A951" t="s">
        <v>18</v>
      </c>
      <c r="B951">
        <v>49</v>
      </c>
    </row>
    <row r="952" spans="1:2" x14ac:dyDescent="0.2">
      <c r="A952" t="s">
        <v>18</v>
      </c>
      <c r="B952">
        <v>30</v>
      </c>
    </row>
    <row r="953" spans="1:2" x14ac:dyDescent="0.2">
      <c r="A953" t="s">
        <v>18</v>
      </c>
      <c r="B953">
        <v>34</v>
      </c>
    </row>
    <row r="954" spans="1:2" x14ac:dyDescent="0.2">
      <c r="A954" t="s">
        <v>18</v>
      </c>
      <c r="B954">
        <v>28</v>
      </c>
    </row>
    <row r="955" spans="1:2" x14ac:dyDescent="0.2">
      <c r="A955" t="s">
        <v>18</v>
      </c>
      <c r="B955">
        <v>36</v>
      </c>
    </row>
    <row r="956" spans="1:2" x14ac:dyDescent="0.2">
      <c r="A956" t="s">
        <v>18</v>
      </c>
      <c r="B956">
        <v>18</v>
      </c>
    </row>
    <row r="957" spans="1:2" x14ac:dyDescent="0.2">
      <c r="A957" t="s">
        <v>18</v>
      </c>
      <c r="B957">
        <v>4</v>
      </c>
    </row>
    <row r="958" spans="1:2" x14ac:dyDescent="0.2">
      <c r="A958" t="s">
        <v>18</v>
      </c>
      <c r="B958">
        <v>42</v>
      </c>
    </row>
    <row r="959" spans="1:2" x14ac:dyDescent="0.2">
      <c r="A959" t="s">
        <v>18</v>
      </c>
      <c r="B959">
        <v>11</v>
      </c>
    </row>
    <row r="960" spans="1:2" x14ac:dyDescent="0.2">
      <c r="A960" t="s">
        <v>18</v>
      </c>
      <c r="B960">
        <v>31</v>
      </c>
    </row>
    <row r="961" spans="1:2" x14ac:dyDescent="0.2">
      <c r="A961" t="s">
        <v>18</v>
      </c>
      <c r="B961">
        <v>12</v>
      </c>
    </row>
    <row r="962" spans="1:2" x14ac:dyDescent="0.2">
      <c r="A962" t="s">
        <v>18</v>
      </c>
      <c r="B962">
        <v>20</v>
      </c>
    </row>
    <row r="963" spans="1:2" x14ac:dyDescent="0.2">
      <c r="A963" t="s">
        <v>18</v>
      </c>
      <c r="B963">
        <v>37</v>
      </c>
    </row>
    <row r="964" spans="1:2" x14ac:dyDescent="0.2">
      <c r="A964" t="s">
        <v>18</v>
      </c>
      <c r="B964">
        <v>26</v>
      </c>
    </row>
    <row r="965" spans="1:2" x14ac:dyDescent="0.2">
      <c r="A965" t="s">
        <v>18</v>
      </c>
      <c r="B965">
        <v>14</v>
      </c>
    </row>
    <row r="966" spans="1:2" x14ac:dyDescent="0.2">
      <c r="A966" t="s">
        <v>18</v>
      </c>
      <c r="B966">
        <v>12</v>
      </c>
    </row>
    <row r="967" spans="1:2" x14ac:dyDescent="0.2">
      <c r="A967" t="s">
        <v>18</v>
      </c>
      <c r="B967">
        <v>10</v>
      </c>
    </row>
    <row r="968" spans="1:2" x14ac:dyDescent="0.2">
      <c r="A968" t="s">
        <v>18</v>
      </c>
      <c r="B968">
        <v>19</v>
      </c>
    </row>
    <row r="969" spans="1:2" x14ac:dyDescent="0.2">
      <c r="A969" t="s">
        <v>18</v>
      </c>
      <c r="B969">
        <v>4</v>
      </c>
    </row>
    <row r="970" spans="1:2" x14ac:dyDescent="0.2">
      <c r="A970" t="s">
        <v>18</v>
      </c>
      <c r="B970">
        <v>48</v>
      </c>
    </row>
    <row r="971" spans="1:2" x14ac:dyDescent="0.2">
      <c r="A971" t="s">
        <v>18</v>
      </c>
      <c r="B971">
        <v>37</v>
      </c>
    </row>
    <row r="972" spans="1:2" x14ac:dyDescent="0.2">
      <c r="A972" t="s">
        <v>18</v>
      </c>
      <c r="B972">
        <v>4</v>
      </c>
    </row>
    <row r="973" spans="1:2" x14ac:dyDescent="0.2">
      <c r="A973" t="s">
        <v>18</v>
      </c>
      <c r="B973">
        <v>15</v>
      </c>
    </row>
    <row r="974" spans="1:2" x14ac:dyDescent="0.2">
      <c r="A974" t="s">
        <v>18</v>
      </c>
      <c r="B974">
        <v>33</v>
      </c>
    </row>
    <row r="975" spans="1:2" x14ac:dyDescent="0.2">
      <c r="A975" t="s">
        <v>18</v>
      </c>
      <c r="B975">
        <v>30</v>
      </c>
    </row>
    <row r="976" spans="1:2" x14ac:dyDescent="0.2">
      <c r="A976" t="s">
        <v>18</v>
      </c>
      <c r="B976">
        <v>23</v>
      </c>
    </row>
    <row r="977" spans="1:2" x14ac:dyDescent="0.2">
      <c r="A977" t="s">
        <v>18</v>
      </c>
      <c r="B977">
        <v>2</v>
      </c>
    </row>
    <row r="978" spans="1:2" x14ac:dyDescent="0.2">
      <c r="A978" t="s">
        <v>18</v>
      </c>
      <c r="B978">
        <v>50</v>
      </c>
    </row>
    <row r="979" spans="1:2" x14ac:dyDescent="0.2">
      <c r="A979" t="s">
        <v>18</v>
      </c>
      <c r="B979">
        <v>34</v>
      </c>
    </row>
    <row r="980" spans="1:2" x14ac:dyDescent="0.2">
      <c r="A980" t="s">
        <v>18</v>
      </c>
      <c r="B980">
        <v>33</v>
      </c>
    </row>
    <row r="981" spans="1:2" x14ac:dyDescent="0.2">
      <c r="A981" t="s">
        <v>18</v>
      </c>
      <c r="B981">
        <v>34</v>
      </c>
    </row>
    <row r="982" spans="1:2" x14ac:dyDescent="0.2">
      <c r="A982" t="s">
        <v>18</v>
      </c>
      <c r="B982">
        <v>39</v>
      </c>
    </row>
    <row r="983" spans="1:2" x14ac:dyDescent="0.2">
      <c r="A983" t="s">
        <v>18</v>
      </c>
      <c r="B983">
        <v>47</v>
      </c>
    </row>
    <row r="984" spans="1:2" x14ac:dyDescent="0.2">
      <c r="A984" t="s">
        <v>18</v>
      </c>
      <c r="B984">
        <v>37</v>
      </c>
    </row>
    <row r="985" spans="1:2" x14ac:dyDescent="0.2">
      <c r="A985" t="s">
        <v>18</v>
      </c>
      <c r="B985">
        <v>40</v>
      </c>
    </row>
    <row r="986" spans="1:2" x14ac:dyDescent="0.2">
      <c r="A986" t="s">
        <v>18</v>
      </c>
      <c r="B986">
        <v>8</v>
      </c>
    </row>
    <row r="987" spans="1:2" x14ac:dyDescent="0.2">
      <c r="A987" t="s">
        <v>18</v>
      </c>
      <c r="B987">
        <v>12</v>
      </c>
    </row>
    <row r="988" spans="1:2" x14ac:dyDescent="0.2">
      <c r="A988" t="s">
        <v>18</v>
      </c>
      <c r="B988">
        <v>36</v>
      </c>
    </row>
    <row r="989" spans="1:2" x14ac:dyDescent="0.2">
      <c r="A989" t="s">
        <v>18</v>
      </c>
      <c r="B989">
        <v>48</v>
      </c>
    </row>
    <row r="990" spans="1:2" x14ac:dyDescent="0.2">
      <c r="A990" t="s">
        <v>18</v>
      </c>
      <c r="B990">
        <v>47</v>
      </c>
    </row>
    <row r="991" spans="1:2" x14ac:dyDescent="0.2">
      <c r="A991" t="s">
        <v>18</v>
      </c>
      <c r="B991">
        <v>2</v>
      </c>
    </row>
    <row r="992" spans="1:2" x14ac:dyDescent="0.2">
      <c r="A992" t="s">
        <v>18</v>
      </c>
      <c r="B992">
        <v>24</v>
      </c>
    </row>
    <row r="993" spans="1:2" x14ac:dyDescent="0.2">
      <c r="A993" t="s">
        <v>18</v>
      </c>
      <c r="B993">
        <v>40</v>
      </c>
    </row>
    <row r="994" spans="1:2" x14ac:dyDescent="0.2">
      <c r="A994" t="s">
        <v>18</v>
      </c>
      <c r="B994">
        <v>50</v>
      </c>
    </row>
    <row r="995" spans="1:2" x14ac:dyDescent="0.2">
      <c r="A995" t="s">
        <v>18</v>
      </c>
      <c r="B995">
        <v>25</v>
      </c>
    </row>
    <row r="996" spans="1:2" x14ac:dyDescent="0.2">
      <c r="A996" t="s">
        <v>18</v>
      </c>
      <c r="B996">
        <v>20</v>
      </c>
    </row>
    <row r="997" spans="1:2" x14ac:dyDescent="0.2">
      <c r="A997" t="s">
        <v>18</v>
      </c>
      <c r="B997">
        <v>10</v>
      </c>
    </row>
    <row r="998" spans="1:2" x14ac:dyDescent="0.2">
      <c r="A998" t="s">
        <v>18</v>
      </c>
      <c r="B998">
        <v>32</v>
      </c>
    </row>
    <row r="999" spans="1:2" x14ac:dyDescent="0.2">
      <c r="A999" t="s">
        <v>18</v>
      </c>
      <c r="B999">
        <v>31</v>
      </c>
    </row>
    <row r="1000" spans="1:2" x14ac:dyDescent="0.2">
      <c r="A1000" t="s">
        <v>18</v>
      </c>
      <c r="B1000">
        <v>48</v>
      </c>
    </row>
    <row r="1001" spans="1:2" x14ac:dyDescent="0.2">
      <c r="A1001" t="s">
        <v>18</v>
      </c>
      <c r="B1001">
        <v>23</v>
      </c>
    </row>
    <row r="1002" spans="1:2" x14ac:dyDescent="0.2">
      <c r="A1002" t="s">
        <v>18</v>
      </c>
      <c r="B1002">
        <v>1</v>
      </c>
    </row>
    <row r="1003" spans="1:2" x14ac:dyDescent="0.2">
      <c r="A1003" t="s">
        <v>18</v>
      </c>
      <c r="B1003">
        <v>4</v>
      </c>
    </row>
    <row r="1004" spans="1:2" x14ac:dyDescent="0.2">
      <c r="A1004" t="s">
        <v>18</v>
      </c>
      <c r="B1004">
        <v>3</v>
      </c>
    </row>
    <row r="1005" spans="1:2" x14ac:dyDescent="0.2">
      <c r="A1005" t="s">
        <v>18</v>
      </c>
      <c r="B1005">
        <v>3</v>
      </c>
    </row>
    <row r="1006" spans="1:2" x14ac:dyDescent="0.2">
      <c r="A1006" t="s">
        <v>18</v>
      </c>
      <c r="B1006">
        <v>44</v>
      </c>
    </row>
    <row r="1007" spans="1:2" x14ac:dyDescent="0.2">
      <c r="A1007" t="s">
        <v>18</v>
      </c>
      <c r="B1007">
        <v>5</v>
      </c>
    </row>
    <row r="1008" spans="1:2" x14ac:dyDescent="0.2">
      <c r="A1008" t="s">
        <v>18</v>
      </c>
      <c r="B1008">
        <v>50</v>
      </c>
    </row>
    <row r="1009" spans="1:2" x14ac:dyDescent="0.2">
      <c r="A1009" t="s">
        <v>18</v>
      </c>
      <c r="B1009">
        <v>2</v>
      </c>
    </row>
    <row r="1010" spans="1:2" x14ac:dyDescent="0.2">
      <c r="A1010" t="s">
        <v>18</v>
      </c>
      <c r="B1010">
        <v>29</v>
      </c>
    </row>
    <row r="1011" spans="1:2" x14ac:dyDescent="0.2">
      <c r="A1011" t="s">
        <v>18</v>
      </c>
      <c r="B1011">
        <v>11</v>
      </c>
    </row>
    <row r="1012" spans="1:2" x14ac:dyDescent="0.2">
      <c r="A1012" t="s">
        <v>18</v>
      </c>
      <c r="B1012">
        <v>37</v>
      </c>
    </row>
    <row r="1013" spans="1:2" x14ac:dyDescent="0.2">
      <c r="A1013" t="s">
        <v>18</v>
      </c>
      <c r="B1013">
        <v>32</v>
      </c>
    </row>
    <row r="1014" spans="1:2" x14ac:dyDescent="0.2">
      <c r="A1014" t="s">
        <v>18</v>
      </c>
      <c r="B1014">
        <v>27</v>
      </c>
    </row>
    <row r="1015" spans="1:2" x14ac:dyDescent="0.2">
      <c r="A1015" t="s">
        <v>18</v>
      </c>
      <c r="B1015">
        <v>31</v>
      </c>
    </row>
    <row r="1016" spans="1:2" x14ac:dyDescent="0.2">
      <c r="A1016" t="s">
        <v>18</v>
      </c>
      <c r="B1016">
        <v>36</v>
      </c>
    </row>
    <row r="1017" spans="1:2" x14ac:dyDescent="0.2">
      <c r="A1017" t="s">
        <v>18</v>
      </c>
      <c r="B1017">
        <v>34</v>
      </c>
    </row>
    <row r="1018" spans="1:2" x14ac:dyDescent="0.2">
      <c r="A1018" t="s">
        <v>18</v>
      </c>
      <c r="B1018">
        <v>15</v>
      </c>
    </row>
    <row r="1019" spans="1:2" x14ac:dyDescent="0.2">
      <c r="A1019" t="s">
        <v>18</v>
      </c>
      <c r="B1019">
        <v>14</v>
      </c>
    </row>
    <row r="1020" spans="1:2" x14ac:dyDescent="0.2">
      <c r="A1020" t="s">
        <v>18</v>
      </c>
      <c r="B1020">
        <v>46</v>
      </c>
    </row>
    <row r="1021" spans="1:2" x14ac:dyDescent="0.2">
      <c r="A1021" t="s">
        <v>18</v>
      </c>
      <c r="B1021">
        <v>33</v>
      </c>
    </row>
    <row r="1022" spans="1:2" x14ac:dyDescent="0.2">
      <c r="A1022" t="s">
        <v>18</v>
      </c>
      <c r="B1022">
        <v>41</v>
      </c>
    </row>
    <row r="1023" spans="1:2" x14ac:dyDescent="0.2">
      <c r="A1023" t="s">
        <v>18</v>
      </c>
      <c r="B1023">
        <v>39</v>
      </c>
    </row>
    <row r="1024" spans="1:2" x14ac:dyDescent="0.2">
      <c r="A1024" t="s">
        <v>18</v>
      </c>
      <c r="B1024">
        <v>7</v>
      </c>
    </row>
    <row r="1025" spans="1:2" x14ac:dyDescent="0.2">
      <c r="A1025" t="s">
        <v>18</v>
      </c>
      <c r="B1025">
        <v>29</v>
      </c>
    </row>
    <row r="1026" spans="1:2" x14ac:dyDescent="0.2">
      <c r="A1026" t="s">
        <v>18</v>
      </c>
      <c r="B1026">
        <v>18</v>
      </c>
    </row>
    <row r="1027" spans="1:2" x14ac:dyDescent="0.2">
      <c r="A1027" t="s">
        <v>18</v>
      </c>
      <c r="B1027">
        <v>15</v>
      </c>
    </row>
    <row r="1028" spans="1:2" x14ac:dyDescent="0.2">
      <c r="A1028" t="s">
        <v>18</v>
      </c>
      <c r="B1028">
        <v>39</v>
      </c>
    </row>
    <row r="1029" spans="1:2" x14ac:dyDescent="0.2">
      <c r="A1029" t="s">
        <v>18</v>
      </c>
      <c r="B1029">
        <v>11</v>
      </c>
    </row>
    <row r="1030" spans="1:2" x14ac:dyDescent="0.2">
      <c r="A1030" t="s">
        <v>18</v>
      </c>
      <c r="B1030">
        <v>4</v>
      </c>
    </row>
    <row r="1031" spans="1:2" x14ac:dyDescent="0.2">
      <c r="A1031" t="s">
        <v>18</v>
      </c>
      <c r="B1031">
        <v>33</v>
      </c>
    </row>
    <row r="1032" spans="1:2" x14ac:dyDescent="0.2">
      <c r="A1032" t="s">
        <v>18</v>
      </c>
      <c r="B1032">
        <v>37</v>
      </c>
    </row>
    <row r="1033" spans="1:2" x14ac:dyDescent="0.2">
      <c r="A1033" t="s">
        <v>18</v>
      </c>
      <c r="B1033">
        <v>32</v>
      </c>
    </row>
    <row r="1034" spans="1:2" x14ac:dyDescent="0.2">
      <c r="A1034" t="s">
        <v>18</v>
      </c>
      <c r="B1034">
        <v>44</v>
      </c>
    </row>
    <row r="1035" spans="1:2" x14ac:dyDescent="0.2">
      <c r="A1035" t="s">
        <v>18</v>
      </c>
      <c r="B1035">
        <v>41</v>
      </c>
    </row>
    <row r="1036" spans="1:2" x14ac:dyDescent="0.2">
      <c r="A1036" t="s">
        <v>18</v>
      </c>
      <c r="B1036">
        <v>44</v>
      </c>
    </row>
    <row r="1037" spans="1:2" x14ac:dyDescent="0.2">
      <c r="A1037" t="s">
        <v>18</v>
      </c>
      <c r="B1037">
        <v>32</v>
      </c>
    </row>
    <row r="1038" spans="1:2" x14ac:dyDescent="0.2">
      <c r="A1038" t="s">
        <v>18</v>
      </c>
      <c r="B1038">
        <v>13</v>
      </c>
    </row>
    <row r="1039" spans="1:2" x14ac:dyDescent="0.2">
      <c r="A1039" t="s">
        <v>18</v>
      </c>
      <c r="B1039">
        <v>48</v>
      </c>
    </row>
    <row r="1040" spans="1:2" x14ac:dyDescent="0.2">
      <c r="A1040" t="s">
        <v>18</v>
      </c>
      <c r="B1040">
        <v>3</v>
      </c>
    </row>
    <row r="1041" spans="1:2" x14ac:dyDescent="0.2">
      <c r="A1041" t="s">
        <v>18</v>
      </c>
      <c r="B1041">
        <v>39</v>
      </c>
    </row>
    <row r="1042" spans="1:2" x14ac:dyDescent="0.2">
      <c r="A1042" t="s">
        <v>18</v>
      </c>
      <c r="B1042">
        <v>7</v>
      </c>
    </row>
    <row r="1043" spans="1:2" x14ac:dyDescent="0.2">
      <c r="A1043" t="s">
        <v>18</v>
      </c>
      <c r="B1043">
        <v>11</v>
      </c>
    </row>
    <row r="1044" spans="1:2" x14ac:dyDescent="0.2">
      <c r="A1044" t="s">
        <v>18</v>
      </c>
      <c r="B1044">
        <v>47</v>
      </c>
    </row>
    <row r="1045" spans="1:2" x14ac:dyDescent="0.2">
      <c r="A1045" t="s">
        <v>18</v>
      </c>
      <c r="B1045">
        <v>28</v>
      </c>
    </row>
    <row r="1046" spans="1:2" x14ac:dyDescent="0.2">
      <c r="A1046" t="s">
        <v>18</v>
      </c>
      <c r="B1046">
        <v>17</v>
      </c>
    </row>
    <row r="1047" spans="1:2" x14ac:dyDescent="0.2">
      <c r="A1047" t="s">
        <v>18</v>
      </c>
      <c r="B1047">
        <v>11</v>
      </c>
    </row>
    <row r="1048" spans="1:2" x14ac:dyDescent="0.2">
      <c r="A1048" t="s">
        <v>18</v>
      </c>
      <c r="B1048">
        <v>12</v>
      </c>
    </row>
    <row r="1049" spans="1:2" x14ac:dyDescent="0.2">
      <c r="A1049" t="s">
        <v>18</v>
      </c>
      <c r="B1049">
        <v>7</v>
      </c>
    </row>
    <row r="1050" spans="1:2" x14ac:dyDescent="0.2">
      <c r="A1050" t="s">
        <v>18</v>
      </c>
      <c r="B1050">
        <v>19</v>
      </c>
    </row>
    <row r="1051" spans="1:2" x14ac:dyDescent="0.2">
      <c r="A1051" t="s">
        <v>18</v>
      </c>
      <c r="B1051">
        <v>24</v>
      </c>
    </row>
    <row r="1052" spans="1:2" x14ac:dyDescent="0.2">
      <c r="A1052" t="s">
        <v>18</v>
      </c>
      <c r="B1052">
        <v>19</v>
      </c>
    </row>
    <row r="1053" spans="1:2" x14ac:dyDescent="0.2">
      <c r="A1053" t="s">
        <v>18</v>
      </c>
      <c r="B1053">
        <v>39</v>
      </c>
    </row>
    <row r="1054" spans="1:2" x14ac:dyDescent="0.2">
      <c r="A1054" t="s">
        <v>18</v>
      </c>
      <c r="B1054">
        <v>1</v>
      </c>
    </row>
    <row r="1055" spans="1:2" x14ac:dyDescent="0.2">
      <c r="A1055" t="s">
        <v>18</v>
      </c>
      <c r="B1055">
        <v>10</v>
      </c>
    </row>
    <row r="1056" spans="1:2" x14ac:dyDescent="0.2">
      <c r="A1056" t="s">
        <v>18</v>
      </c>
      <c r="B1056">
        <v>48</v>
      </c>
    </row>
    <row r="1057" spans="1:2" x14ac:dyDescent="0.2">
      <c r="A1057" t="s">
        <v>18</v>
      </c>
      <c r="B1057">
        <v>24</v>
      </c>
    </row>
    <row r="1058" spans="1:2" x14ac:dyDescent="0.2">
      <c r="A1058" t="s">
        <v>18</v>
      </c>
      <c r="B1058">
        <v>42</v>
      </c>
    </row>
    <row r="1059" spans="1:2" x14ac:dyDescent="0.2">
      <c r="A1059" t="s">
        <v>18</v>
      </c>
      <c r="B1059">
        <v>20</v>
      </c>
    </row>
    <row r="1060" spans="1:2" x14ac:dyDescent="0.2">
      <c r="A1060" t="s">
        <v>18</v>
      </c>
      <c r="B1060">
        <v>49</v>
      </c>
    </row>
    <row r="1061" spans="1:2" x14ac:dyDescent="0.2">
      <c r="A1061" t="s">
        <v>18</v>
      </c>
      <c r="B1061">
        <v>25</v>
      </c>
    </row>
    <row r="1062" spans="1:2" x14ac:dyDescent="0.2">
      <c r="A1062" t="s">
        <v>18</v>
      </c>
      <c r="B1062">
        <v>21</v>
      </c>
    </row>
    <row r="1063" spans="1:2" x14ac:dyDescent="0.2">
      <c r="A1063" t="s">
        <v>18</v>
      </c>
      <c r="B1063">
        <v>12</v>
      </c>
    </row>
    <row r="1064" spans="1:2" x14ac:dyDescent="0.2">
      <c r="A1064" t="s">
        <v>18</v>
      </c>
      <c r="B1064">
        <v>21</v>
      </c>
    </row>
    <row r="1065" spans="1:2" x14ac:dyDescent="0.2">
      <c r="A1065" t="s">
        <v>18</v>
      </c>
      <c r="B1065">
        <v>35</v>
      </c>
    </row>
    <row r="1066" spans="1:2" x14ac:dyDescent="0.2">
      <c r="A1066" t="s">
        <v>18</v>
      </c>
      <c r="B1066">
        <v>42</v>
      </c>
    </row>
    <row r="1067" spans="1:2" x14ac:dyDescent="0.2">
      <c r="A1067" t="s">
        <v>18</v>
      </c>
      <c r="B1067">
        <v>3</v>
      </c>
    </row>
    <row r="1068" spans="1:2" x14ac:dyDescent="0.2">
      <c r="A1068" t="s">
        <v>18</v>
      </c>
      <c r="B1068">
        <v>11</v>
      </c>
    </row>
    <row r="1069" spans="1:2" x14ac:dyDescent="0.2">
      <c r="A1069" t="s">
        <v>18</v>
      </c>
      <c r="B1069">
        <v>22</v>
      </c>
    </row>
    <row r="1070" spans="1:2" x14ac:dyDescent="0.2">
      <c r="A1070" t="s">
        <v>18</v>
      </c>
      <c r="B1070">
        <v>47</v>
      </c>
    </row>
    <row r="1071" spans="1:2" x14ac:dyDescent="0.2">
      <c r="A1071" t="s">
        <v>18</v>
      </c>
      <c r="B1071">
        <v>33</v>
      </c>
    </row>
    <row r="1072" spans="1:2" x14ac:dyDescent="0.2">
      <c r="A1072" t="s">
        <v>18</v>
      </c>
      <c r="B1072">
        <v>50</v>
      </c>
    </row>
    <row r="1073" spans="1:2" x14ac:dyDescent="0.2">
      <c r="A1073" t="s">
        <v>18</v>
      </c>
      <c r="B1073">
        <v>46</v>
      </c>
    </row>
    <row r="1074" spans="1:2" x14ac:dyDescent="0.2">
      <c r="A1074" t="s">
        <v>18</v>
      </c>
      <c r="B1074">
        <v>34</v>
      </c>
    </row>
    <row r="1075" spans="1:2" x14ac:dyDescent="0.2">
      <c r="A1075" t="s">
        <v>18</v>
      </c>
      <c r="B1075">
        <v>33</v>
      </c>
    </row>
    <row r="1076" spans="1:2" x14ac:dyDescent="0.2">
      <c r="A1076" t="s">
        <v>18</v>
      </c>
      <c r="B1076">
        <v>45</v>
      </c>
    </row>
    <row r="1077" spans="1:2" x14ac:dyDescent="0.2">
      <c r="A1077" t="s">
        <v>18</v>
      </c>
      <c r="B1077">
        <v>32</v>
      </c>
    </row>
    <row r="1078" spans="1:2" x14ac:dyDescent="0.2">
      <c r="A1078" t="s">
        <v>18</v>
      </c>
      <c r="B1078">
        <v>47</v>
      </c>
    </row>
    <row r="1079" spans="1:2" x14ac:dyDescent="0.2">
      <c r="A1079" t="s">
        <v>18</v>
      </c>
      <c r="B1079">
        <v>5</v>
      </c>
    </row>
    <row r="1080" spans="1:2" x14ac:dyDescent="0.2">
      <c r="A1080" t="s">
        <v>18</v>
      </c>
      <c r="B1080">
        <v>49</v>
      </c>
    </row>
    <row r="1081" spans="1:2" x14ac:dyDescent="0.2">
      <c r="A1081" t="s">
        <v>18</v>
      </c>
      <c r="B1081">
        <v>48</v>
      </c>
    </row>
    <row r="1082" spans="1:2" x14ac:dyDescent="0.2">
      <c r="A1082" t="s">
        <v>18</v>
      </c>
      <c r="B1082">
        <v>22</v>
      </c>
    </row>
    <row r="1083" spans="1:2" x14ac:dyDescent="0.2">
      <c r="A1083" t="s">
        <v>18</v>
      </c>
      <c r="B1083">
        <v>45</v>
      </c>
    </row>
    <row r="1084" spans="1:2" x14ac:dyDescent="0.2">
      <c r="A1084" t="s">
        <v>18</v>
      </c>
      <c r="B1084">
        <v>30</v>
      </c>
    </row>
    <row r="1085" spans="1:2" x14ac:dyDescent="0.2">
      <c r="A1085" t="s">
        <v>18</v>
      </c>
      <c r="B1085">
        <v>43</v>
      </c>
    </row>
    <row r="1086" spans="1:2" x14ac:dyDescent="0.2">
      <c r="A1086" t="s">
        <v>18</v>
      </c>
      <c r="B1086">
        <v>48</v>
      </c>
    </row>
    <row r="1087" spans="1:2" x14ac:dyDescent="0.2">
      <c r="A1087" t="s">
        <v>18</v>
      </c>
      <c r="B1087">
        <v>23</v>
      </c>
    </row>
    <row r="1088" spans="1:2" x14ac:dyDescent="0.2">
      <c r="A1088" t="s">
        <v>18</v>
      </c>
      <c r="B1088">
        <v>27</v>
      </c>
    </row>
    <row r="1089" spans="1:2" x14ac:dyDescent="0.2">
      <c r="A1089" t="s">
        <v>18</v>
      </c>
      <c r="B1089">
        <v>7</v>
      </c>
    </row>
    <row r="1090" spans="1:2" x14ac:dyDescent="0.2">
      <c r="A1090" t="s">
        <v>18</v>
      </c>
      <c r="B1090">
        <v>2</v>
      </c>
    </row>
    <row r="1091" spans="1:2" x14ac:dyDescent="0.2">
      <c r="A1091" t="s">
        <v>18</v>
      </c>
      <c r="B1091">
        <v>33</v>
      </c>
    </row>
    <row r="1092" spans="1:2" x14ac:dyDescent="0.2">
      <c r="A1092" t="s">
        <v>18</v>
      </c>
      <c r="B1092">
        <v>27</v>
      </c>
    </row>
    <row r="1093" spans="1:2" x14ac:dyDescent="0.2">
      <c r="A1093" t="s">
        <v>18</v>
      </c>
      <c r="B1093">
        <v>6</v>
      </c>
    </row>
    <row r="1094" spans="1:2" x14ac:dyDescent="0.2">
      <c r="A1094" t="s">
        <v>18</v>
      </c>
      <c r="B1094">
        <v>20</v>
      </c>
    </row>
    <row r="1095" spans="1:2" x14ac:dyDescent="0.2">
      <c r="A1095" t="s">
        <v>18</v>
      </c>
      <c r="B1095">
        <v>46</v>
      </c>
    </row>
    <row r="1096" spans="1:2" x14ac:dyDescent="0.2">
      <c r="A1096" t="s">
        <v>18</v>
      </c>
      <c r="B1096">
        <v>25</v>
      </c>
    </row>
    <row r="1097" spans="1:2" x14ac:dyDescent="0.2">
      <c r="A1097" t="s">
        <v>18</v>
      </c>
      <c r="B1097">
        <v>30</v>
      </c>
    </row>
    <row r="1098" spans="1:2" x14ac:dyDescent="0.2">
      <c r="A1098" t="s">
        <v>18</v>
      </c>
      <c r="B1098">
        <v>48</v>
      </c>
    </row>
    <row r="1099" spans="1:2" x14ac:dyDescent="0.2">
      <c r="A1099" t="s">
        <v>18</v>
      </c>
      <c r="B1099">
        <v>47</v>
      </c>
    </row>
    <row r="1100" spans="1:2" x14ac:dyDescent="0.2">
      <c r="A1100" t="s">
        <v>18</v>
      </c>
      <c r="B1100">
        <v>27</v>
      </c>
    </row>
    <row r="1101" spans="1:2" x14ac:dyDescent="0.2">
      <c r="A1101" t="s">
        <v>18</v>
      </c>
      <c r="B1101">
        <v>45</v>
      </c>
    </row>
    <row r="1102" spans="1:2" x14ac:dyDescent="0.2">
      <c r="A1102" t="s">
        <v>18</v>
      </c>
      <c r="B1102">
        <v>2</v>
      </c>
    </row>
    <row r="1103" spans="1:2" x14ac:dyDescent="0.2">
      <c r="A1103" t="s">
        <v>18</v>
      </c>
      <c r="B1103">
        <v>39</v>
      </c>
    </row>
    <row r="1104" spans="1:2" x14ac:dyDescent="0.2">
      <c r="A1104" t="s">
        <v>18</v>
      </c>
      <c r="B1104">
        <v>24</v>
      </c>
    </row>
    <row r="1105" spans="1:2" x14ac:dyDescent="0.2">
      <c r="A1105" t="s">
        <v>18</v>
      </c>
      <c r="B1105">
        <v>8</v>
      </c>
    </row>
    <row r="1106" spans="1:2" x14ac:dyDescent="0.2">
      <c r="A1106" t="s">
        <v>18</v>
      </c>
      <c r="B1106">
        <v>8</v>
      </c>
    </row>
    <row r="1107" spans="1:2" x14ac:dyDescent="0.2">
      <c r="A1107" t="s">
        <v>18</v>
      </c>
      <c r="B1107">
        <v>6</v>
      </c>
    </row>
    <row r="1108" spans="1:2" x14ac:dyDescent="0.2">
      <c r="A1108" t="s">
        <v>18</v>
      </c>
      <c r="B1108">
        <v>12</v>
      </c>
    </row>
    <row r="1109" spans="1:2" x14ac:dyDescent="0.2">
      <c r="A1109" t="s">
        <v>18</v>
      </c>
      <c r="B1109">
        <v>26</v>
      </c>
    </row>
    <row r="1110" spans="1:2" x14ac:dyDescent="0.2">
      <c r="A1110" t="s">
        <v>18</v>
      </c>
      <c r="B1110">
        <v>50</v>
      </c>
    </row>
    <row r="1111" spans="1:2" x14ac:dyDescent="0.2">
      <c r="A1111" t="s">
        <v>18</v>
      </c>
      <c r="B1111">
        <v>2</v>
      </c>
    </row>
    <row r="1112" spans="1:2" x14ac:dyDescent="0.2">
      <c r="A1112" t="s">
        <v>18</v>
      </c>
      <c r="B1112">
        <v>31</v>
      </c>
    </row>
    <row r="1113" spans="1:2" x14ac:dyDescent="0.2">
      <c r="A1113" t="s">
        <v>18</v>
      </c>
      <c r="B1113">
        <v>4</v>
      </c>
    </row>
    <row r="1114" spans="1:2" x14ac:dyDescent="0.2">
      <c r="A1114" t="s">
        <v>18</v>
      </c>
      <c r="B1114">
        <v>32</v>
      </c>
    </row>
    <row r="1115" spans="1:2" x14ac:dyDescent="0.2">
      <c r="A1115" t="s">
        <v>18</v>
      </c>
      <c r="B1115">
        <v>11</v>
      </c>
    </row>
    <row r="1116" spans="1:2" x14ac:dyDescent="0.2">
      <c r="A1116" t="s">
        <v>18</v>
      </c>
      <c r="B1116">
        <v>47</v>
      </c>
    </row>
    <row r="1117" spans="1:2" x14ac:dyDescent="0.2">
      <c r="A1117" t="s">
        <v>18</v>
      </c>
      <c r="B1117">
        <v>37</v>
      </c>
    </row>
    <row r="1118" spans="1:2" x14ac:dyDescent="0.2">
      <c r="A1118" t="s">
        <v>18</v>
      </c>
      <c r="B1118">
        <v>39</v>
      </c>
    </row>
    <row r="1119" spans="1:2" x14ac:dyDescent="0.2">
      <c r="A1119" t="s">
        <v>18</v>
      </c>
      <c r="B1119">
        <v>24</v>
      </c>
    </row>
    <row r="1120" spans="1:2" x14ac:dyDescent="0.2">
      <c r="A1120" t="s">
        <v>18</v>
      </c>
      <c r="B1120">
        <v>11</v>
      </c>
    </row>
    <row r="1121" spans="1:2" x14ac:dyDescent="0.2">
      <c r="A1121" t="s">
        <v>18</v>
      </c>
      <c r="B1121">
        <v>36</v>
      </c>
    </row>
    <row r="1122" spans="1:2" x14ac:dyDescent="0.2">
      <c r="A1122" t="s">
        <v>18</v>
      </c>
      <c r="B1122">
        <v>40</v>
      </c>
    </row>
    <row r="1123" spans="1:2" x14ac:dyDescent="0.2">
      <c r="A1123" t="s">
        <v>18</v>
      </c>
      <c r="B1123">
        <v>25</v>
      </c>
    </row>
    <row r="1124" spans="1:2" x14ac:dyDescent="0.2">
      <c r="A1124" t="s">
        <v>18</v>
      </c>
      <c r="B1124">
        <v>12</v>
      </c>
    </row>
    <row r="1125" spans="1:2" x14ac:dyDescent="0.2">
      <c r="A1125" t="s">
        <v>18</v>
      </c>
      <c r="B1125">
        <v>38</v>
      </c>
    </row>
    <row r="1126" spans="1:2" x14ac:dyDescent="0.2">
      <c r="A1126" t="s">
        <v>18</v>
      </c>
      <c r="B1126">
        <v>40</v>
      </c>
    </row>
    <row r="1127" spans="1:2" x14ac:dyDescent="0.2">
      <c r="A1127" t="s">
        <v>18</v>
      </c>
      <c r="B1127">
        <v>10</v>
      </c>
    </row>
    <row r="1128" spans="1:2" x14ac:dyDescent="0.2">
      <c r="A1128" t="s">
        <v>18</v>
      </c>
      <c r="B1128">
        <v>47</v>
      </c>
    </row>
    <row r="1129" spans="1:2" x14ac:dyDescent="0.2">
      <c r="A1129" t="s">
        <v>18</v>
      </c>
      <c r="B1129">
        <v>22</v>
      </c>
    </row>
    <row r="1130" spans="1:2" x14ac:dyDescent="0.2">
      <c r="A1130" t="s">
        <v>18</v>
      </c>
      <c r="B1130">
        <v>35</v>
      </c>
    </row>
    <row r="1131" spans="1:2" x14ac:dyDescent="0.2">
      <c r="A1131" t="s">
        <v>18</v>
      </c>
      <c r="B1131">
        <v>46</v>
      </c>
    </row>
    <row r="1132" spans="1:2" x14ac:dyDescent="0.2">
      <c r="A1132" t="s">
        <v>18</v>
      </c>
      <c r="B1132">
        <v>30</v>
      </c>
    </row>
    <row r="1133" spans="1:2" x14ac:dyDescent="0.2">
      <c r="A1133" t="s">
        <v>18</v>
      </c>
      <c r="B1133">
        <v>20</v>
      </c>
    </row>
    <row r="1134" spans="1:2" x14ac:dyDescent="0.2">
      <c r="A1134" t="s">
        <v>18</v>
      </c>
      <c r="B1134">
        <v>25</v>
      </c>
    </row>
    <row r="1135" spans="1:2" x14ac:dyDescent="0.2">
      <c r="A1135" t="s">
        <v>18</v>
      </c>
      <c r="B1135">
        <v>29</v>
      </c>
    </row>
    <row r="1136" spans="1:2" x14ac:dyDescent="0.2">
      <c r="A1136" t="s">
        <v>18</v>
      </c>
      <c r="B1136">
        <v>2</v>
      </c>
    </row>
    <row r="1137" spans="1:2" x14ac:dyDescent="0.2">
      <c r="A1137" t="s">
        <v>18</v>
      </c>
      <c r="B1137">
        <v>32</v>
      </c>
    </row>
    <row r="1138" spans="1:2" x14ac:dyDescent="0.2">
      <c r="A1138" t="s">
        <v>18</v>
      </c>
      <c r="B1138">
        <v>37</v>
      </c>
    </row>
    <row r="1139" spans="1:2" x14ac:dyDescent="0.2">
      <c r="A1139" t="s">
        <v>18</v>
      </c>
      <c r="B1139">
        <v>16</v>
      </c>
    </row>
    <row r="1140" spans="1:2" x14ac:dyDescent="0.2">
      <c r="A1140" t="s">
        <v>18</v>
      </c>
      <c r="B1140">
        <v>32</v>
      </c>
    </row>
    <row r="1141" spans="1:2" x14ac:dyDescent="0.2">
      <c r="A1141" t="s">
        <v>18</v>
      </c>
      <c r="B1141">
        <v>42</v>
      </c>
    </row>
    <row r="1142" spans="1:2" x14ac:dyDescent="0.2">
      <c r="A1142" t="s">
        <v>18</v>
      </c>
      <c r="B1142">
        <v>6</v>
      </c>
    </row>
    <row r="1143" spans="1:2" x14ac:dyDescent="0.2">
      <c r="A1143" t="s">
        <v>18</v>
      </c>
      <c r="B1143">
        <v>23</v>
      </c>
    </row>
    <row r="1144" spans="1:2" x14ac:dyDescent="0.2">
      <c r="A1144" t="s">
        <v>18</v>
      </c>
      <c r="B1144">
        <v>27</v>
      </c>
    </row>
    <row r="1145" spans="1:2" x14ac:dyDescent="0.2">
      <c r="A1145" t="s">
        <v>18</v>
      </c>
      <c r="B1145">
        <v>43</v>
      </c>
    </row>
    <row r="1146" spans="1:2" x14ac:dyDescent="0.2">
      <c r="A1146" t="s">
        <v>18</v>
      </c>
      <c r="B1146">
        <v>25</v>
      </c>
    </row>
    <row r="1147" spans="1:2" x14ac:dyDescent="0.2">
      <c r="A1147" t="s">
        <v>18</v>
      </c>
      <c r="B1147">
        <v>30</v>
      </c>
    </row>
    <row r="1148" spans="1:2" x14ac:dyDescent="0.2">
      <c r="A1148" t="s">
        <v>18</v>
      </c>
      <c r="B1148">
        <v>7</v>
      </c>
    </row>
    <row r="1149" spans="1:2" x14ac:dyDescent="0.2">
      <c r="A1149" t="s">
        <v>18</v>
      </c>
      <c r="B1149">
        <v>17</v>
      </c>
    </row>
    <row r="1150" spans="1:2" x14ac:dyDescent="0.2">
      <c r="A1150" t="s">
        <v>18</v>
      </c>
      <c r="B1150">
        <v>10</v>
      </c>
    </row>
    <row r="1151" spans="1:2" x14ac:dyDescent="0.2">
      <c r="A1151" t="s">
        <v>18</v>
      </c>
      <c r="B1151">
        <v>40</v>
      </c>
    </row>
    <row r="1152" spans="1:2" x14ac:dyDescent="0.2">
      <c r="A1152" t="s">
        <v>18</v>
      </c>
      <c r="B1152">
        <v>50</v>
      </c>
    </row>
    <row r="1153" spans="1:2" x14ac:dyDescent="0.2">
      <c r="A1153" t="s">
        <v>18</v>
      </c>
      <c r="B1153">
        <v>24</v>
      </c>
    </row>
    <row r="1154" spans="1:2" x14ac:dyDescent="0.2">
      <c r="A1154" t="s">
        <v>18</v>
      </c>
      <c r="B1154">
        <v>8</v>
      </c>
    </row>
    <row r="1155" spans="1:2" x14ac:dyDescent="0.2">
      <c r="A1155" t="s">
        <v>18</v>
      </c>
      <c r="B1155">
        <v>6</v>
      </c>
    </row>
    <row r="1156" spans="1:2" x14ac:dyDescent="0.2">
      <c r="A1156" t="s">
        <v>18</v>
      </c>
      <c r="B1156">
        <v>44</v>
      </c>
    </row>
    <row r="1157" spans="1:2" x14ac:dyDescent="0.2">
      <c r="A1157" t="s">
        <v>18</v>
      </c>
      <c r="B1157">
        <v>47</v>
      </c>
    </row>
    <row r="1158" spans="1:2" x14ac:dyDescent="0.2">
      <c r="A1158" t="s">
        <v>18</v>
      </c>
      <c r="B1158">
        <v>6</v>
      </c>
    </row>
    <row r="1159" spans="1:2" x14ac:dyDescent="0.2">
      <c r="A1159" t="s">
        <v>18</v>
      </c>
      <c r="B1159">
        <v>11</v>
      </c>
    </row>
    <row r="1160" spans="1:2" x14ac:dyDescent="0.2">
      <c r="A1160" t="s">
        <v>18</v>
      </c>
      <c r="B1160">
        <v>41</v>
      </c>
    </row>
    <row r="1161" spans="1:2" x14ac:dyDescent="0.2">
      <c r="A1161" t="s">
        <v>18</v>
      </c>
      <c r="B1161">
        <v>46</v>
      </c>
    </row>
    <row r="1162" spans="1:2" x14ac:dyDescent="0.2">
      <c r="A1162" t="s">
        <v>18</v>
      </c>
      <c r="B1162">
        <v>9</v>
      </c>
    </row>
    <row r="1163" spans="1:2" x14ac:dyDescent="0.2">
      <c r="A1163" t="s">
        <v>18</v>
      </c>
      <c r="B1163">
        <v>37</v>
      </c>
    </row>
    <row r="1164" spans="1:2" x14ac:dyDescent="0.2">
      <c r="A1164" t="s">
        <v>18</v>
      </c>
      <c r="B1164">
        <v>13</v>
      </c>
    </row>
    <row r="1165" spans="1:2" x14ac:dyDescent="0.2">
      <c r="A1165" t="s">
        <v>18</v>
      </c>
      <c r="B1165">
        <v>24</v>
      </c>
    </row>
    <row r="1166" spans="1:2" x14ac:dyDescent="0.2">
      <c r="A1166" t="s">
        <v>18</v>
      </c>
      <c r="B1166">
        <v>47</v>
      </c>
    </row>
    <row r="1167" spans="1:2" x14ac:dyDescent="0.2">
      <c r="A1167" t="s">
        <v>18</v>
      </c>
      <c r="B1167">
        <v>21</v>
      </c>
    </row>
    <row r="1168" spans="1:2" x14ac:dyDescent="0.2">
      <c r="A1168" t="s">
        <v>18</v>
      </c>
      <c r="B1168">
        <v>22</v>
      </c>
    </row>
    <row r="1169" spans="1:2" x14ac:dyDescent="0.2">
      <c r="A1169" t="s">
        <v>18</v>
      </c>
      <c r="B1169">
        <v>16</v>
      </c>
    </row>
    <row r="1170" spans="1:2" x14ac:dyDescent="0.2">
      <c r="A1170" t="s">
        <v>18</v>
      </c>
      <c r="B1170">
        <v>37</v>
      </c>
    </row>
    <row r="1171" spans="1:2" x14ac:dyDescent="0.2">
      <c r="A1171" t="s">
        <v>18</v>
      </c>
      <c r="B1171">
        <v>3</v>
      </c>
    </row>
    <row r="1172" spans="1:2" x14ac:dyDescent="0.2">
      <c r="A1172" t="s">
        <v>18</v>
      </c>
      <c r="B1172">
        <v>33</v>
      </c>
    </row>
    <row r="1173" spans="1:2" x14ac:dyDescent="0.2">
      <c r="A1173" t="s">
        <v>18</v>
      </c>
      <c r="B1173">
        <v>15</v>
      </c>
    </row>
    <row r="1174" spans="1:2" x14ac:dyDescent="0.2">
      <c r="A1174" t="s">
        <v>18</v>
      </c>
      <c r="B1174">
        <v>42</v>
      </c>
    </row>
    <row r="1175" spans="1:2" x14ac:dyDescent="0.2">
      <c r="A1175" t="s">
        <v>18</v>
      </c>
      <c r="B1175">
        <v>42</v>
      </c>
    </row>
    <row r="1176" spans="1:2" x14ac:dyDescent="0.2">
      <c r="A1176" t="s">
        <v>18</v>
      </c>
      <c r="B1176">
        <v>19</v>
      </c>
    </row>
    <row r="1177" spans="1:2" x14ac:dyDescent="0.2">
      <c r="A1177" t="s">
        <v>18</v>
      </c>
      <c r="B1177">
        <v>26</v>
      </c>
    </row>
    <row r="1178" spans="1:2" x14ac:dyDescent="0.2">
      <c r="A1178" t="s">
        <v>18</v>
      </c>
      <c r="B1178">
        <v>39</v>
      </c>
    </row>
    <row r="1179" spans="1:2" x14ac:dyDescent="0.2">
      <c r="A1179" t="s">
        <v>18</v>
      </c>
      <c r="B1179">
        <v>24</v>
      </c>
    </row>
    <row r="1180" spans="1:2" x14ac:dyDescent="0.2">
      <c r="A1180" t="s">
        <v>18</v>
      </c>
      <c r="B1180">
        <v>23</v>
      </c>
    </row>
    <row r="1181" spans="1:2" x14ac:dyDescent="0.2">
      <c r="A1181" t="s">
        <v>18</v>
      </c>
      <c r="B1181">
        <v>44</v>
      </c>
    </row>
    <row r="1182" spans="1:2" x14ac:dyDescent="0.2">
      <c r="A1182" t="s">
        <v>18</v>
      </c>
      <c r="B1182">
        <v>34</v>
      </c>
    </row>
    <row r="1183" spans="1:2" x14ac:dyDescent="0.2">
      <c r="A1183" t="s">
        <v>18</v>
      </c>
      <c r="B1183">
        <v>43</v>
      </c>
    </row>
    <row r="1184" spans="1:2" x14ac:dyDescent="0.2">
      <c r="A1184" t="s">
        <v>18</v>
      </c>
      <c r="B1184">
        <v>45</v>
      </c>
    </row>
    <row r="1185" spans="1:2" x14ac:dyDescent="0.2">
      <c r="A1185" t="s">
        <v>18</v>
      </c>
      <c r="B1185">
        <v>4</v>
      </c>
    </row>
    <row r="1186" spans="1:2" x14ac:dyDescent="0.2">
      <c r="A1186" t="s">
        <v>18</v>
      </c>
      <c r="B1186">
        <v>19</v>
      </c>
    </row>
    <row r="1187" spans="1:2" x14ac:dyDescent="0.2">
      <c r="A1187" t="s">
        <v>18</v>
      </c>
      <c r="B1187">
        <v>29</v>
      </c>
    </row>
    <row r="1188" spans="1:2" x14ac:dyDescent="0.2">
      <c r="A1188" t="s">
        <v>18</v>
      </c>
      <c r="B1188">
        <v>27</v>
      </c>
    </row>
    <row r="1189" spans="1:2" x14ac:dyDescent="0.2">
      <c r="A1189" t="s">
        <v>18</v>
      </c>
      <c r="B1189">
        <v>37</v>
      </c>
    </row>
    <row r="1190" spans="1:2" x14ac:dyDescent="0.2">
      <c r="A1190" t="s">
        <v>18</v>
      </c>
      <c r="B1190">
        <v>11</v>
      </c>
    </row>
    <row r="1191" spans="1:2" x14ac:dyDescent="0.2">
      <c r="A1191" t="s">
        <v>18</v>
      </c>
      <c r="B1191">
        <v>28</v>
      </c>
    </row>
    <row r="1192" spans="1:2" x14ac:dyDescent="0.2">
      <c r="A1192" t="s">
        <v>18</v>
      </c>
      <c r="B1192">
        <v>31</v>
      </c>
    </row>
    <row r="1193" spans="1:2" x14ac:dyDescent="0.2">
      <c r="A1193" t="s">
        <v>18</v>
      </c>
      <c r="B1193">
        <v>50</v>
      </c>
    </row>
    <row r="1194" spans="1:2" x14ac:dyDescent="0.2">
      <c r="A1194" t="s">
        <v>18</v>
      </c>
      <c r="B1194">
        <v>42</v>
      </c>
    </row>
    <row r="1195" spans="1:2" x14ac:dyDescent="0.2">
      <c r="A1195" t="s">
        <v>18</v>
      </c>
      <c r="B1195">
        <v>18</v>
      </c>
    </row>
    <row r="1196" spans="1:2" x14ac:dyDescent="0.2">
      <c r="A1196" t="s">
        <v>18</v>
      </c>
      <c r="B1196">
        <v>6</v>
      </c>
    </row>
    <row r="1197" spans="1:2" x14ac:dyDescent="0.2">
      <c r="A1197" t="s">
        <v>18</v>
      </c>
      <c r="B1197">
        <v>33</v>
      </c>
    </row>
    <row r="1198" spans="1:2" x14ac:dyDescent="0.2">
      <c r="A1198" t="s">
        <v>18</v>
      </c>
      <c r="B1198">
        <v>13</v>
      </c>
    </row>
    <row r="1199" spans="1:2" x14ac:dyDescent="0.2">
      <c r="A1199" t="s">
        <v>18</v>
      </c>
      <c r="B1199">
        <v>26</v>
      </c>
    </row>
    <row r="1200" spans="1:2" x14ac:dyDescent="0.2">
      <c r="A1200" t="s">
        <v>18</v>
      </c>
      <c r="B1200">
        <v>17</v>
      </c>
    </row>
    <row r="1201" spans="1:2" x14ac:dyDescent="0.2">
      <c r="A1201" t="s">
        <v>18</v>
      </c>
      <c r="B1201">
        <v>3</v>
      </c>
    </row>
    <row r="1202" spans="1:2" x14ac:dyDescent="0.2">
      <c r="A1202" t="s">
        <v>18</v>
      </c>
      <c r="B1202">
        <v>7</v>
      </c>
    </row>
    <row r="1203" spans="1:2" x14ac:dyDescent="0.2">
      <c r="A1203" t="s">
        <v>18</v>
      </c>
      <c r="B1203">
        <v>46</v>
      </c>
    </row>
    <row r="1204" spans="1:2" x14ac:dyDescent="0.2">
      <c r="A1204" t="s">
        <v>18</v>
      </c>
      <c r="B1204">
        <v>14</v>
      </c>
    </row>
    <row r="1205" spans="1:2" x14ac:dyDescent="0.2">
      <c r="A1205" t="s">
        <v>18</v>
      </c>
      <c r="B1205">
        <v>23</v>
      </c>
    </row>
    <row r="1206" spans="1:2" x14ac:dyDescent="0.2">
      <c r="A1206" t="s">
        <v>18</v>
      </c>
      <c r="B1206">
        <v>20</v>
      </c>
    </row>
    <row r="1207" spans="1:2" x14ac:dyDescent="0.2">
      <c r="A1207" t="s">
        <v>18</v>
      </c>
      <c r="B1207">
        <v>38</v>
      </c>
    </row>
    <row r="1208" spans="1:2" x14ac:dyDescent="0.2">
      <c r="A1208" t="s">
        <v>18</v>
      </c>
      <c r="B1208">
        <v>16</v>
      </c>
    </row>
    <row r="1209" spans="1:2" x14ac:dyDescent="0.2">
      <c r="A1209" t="s">
        <v>18</v>
      </c>
      <c r="B1209">
        <v>48</v>
      </c>
    </row>
    <row r="1210" spans="1:2" x14ac:dyDescent="0.2">
      <c r="A1210" t="s">
        <v>18</v>
      </c>
      <c r="B1210">
        <v>8</v>
      </c>
    </row>
    <row r="1211" spans="1:2" x14ac:dyDescent="0.2">
      <c r="A1211" t="s">
        <v>18</v>
      </c>
      <c r="B1211">
        <v>16</v>
      </c>
    </row>
    <row r="1212" spans="1:2" x14ac:dyDescent="0.2">
      <c r="A1212" t="s">
        <v>18</v>
      </c>
      <c r="B1212">
        <v>5</v>
      </c>
    </row>
    <row r="1213" spans="1:2" x14ac:dyDescent="0.2">
      <c r="A1213" t="s">
        <v>18</v>
      </c>
      <c r="B1213">
        <v>14</v>
      </c>
    </row>
    <row r="1214" spans="1:2" x14ac:dyDescent="0.2">
      <c r="A1214" t="s">
        <v>18</v>
      </c>
      <c r="B1214">
        <v>18</v>
      </c>
    </row>
    <row r="1215" spans="1:2" x14ac:dyDescent="0.2">
      <c r="A1215" t="s">
        <v>18</v>
      </c>
      <c r="B1215">
        <v>14</v>
      </c>
    </row>
    <row r="1216" spans="1:2" x14ac:dyDescent="0.2">
      <c r="A1216" t="s">
        <v>18</v>
      </c>
      <c r="B1216">
        <v>5</v>
      </c>
    </row>
    <row r="1217" spans="1:2" x14ac:dyDescent="0.2">
      <c r="A1217" t="s">
        <v>18</v>
      </c>
      <c r="B1217">
        <v>15</v>
      </c>
    </row>
    <row r="1218" spans="1:2" x14ac:dyDescent="0.2">
      <c r="A1218" t="s">
        <v>18</v>
      </c>
      <c r="B1218">
        <v>3</v>
      </c>
    </row>
    <row r="1219" spans="1:2" x14ac:dyDescent="0.2">
      <c r="A1219" t="s">
        <v>18</v>
      </c>
      <c r="B1219">
        <v>12</v>
      </c>
    </row>
    <row r="1220" spans="1:2" x14ac:dyDescent="0.2">
      <c r="A1220" t="s">
        <v>18</v>
      </c>
      <c r="B1220">
        <v>43</v>
      </c>
    </row>
    <row r="1221" spans="1:2" x14ac:dyDescent="0.2">
      <c r="A1221" t="s">
        <v>18</v>
      </c>
      <c r="B1221">
        <v>35</v>
      </c>
    </row>
    <row r="1222" spans="1:2" x14ac:dyDescent="0.2">
      <c r="A1222" t="s">
        <v>18</v>
      </c>
      <c r="B1222">
        <v>36</v>
      </c>
    </row>
    <row r="1223" spans="1:2" x14ac:dyDescent="0.2">
      <c r="A1223" t="s">
        <v>18</v>
      </c>
      <c r="B1223">
        <v>3</v>
      </c>
    </row>
    <row r="1224" spans="1:2" x14ac:dyDescent="0.2">
      <c r="A1224" t="s">
        <v>18</v>
      </c>
      <c r="B1224">
        <v>27</v>
      </c>
    </row>
    <row r="1225" spans="1:2" x14ac:dyDescent="0.2">
      <c r="A1225" t="s">
        <v>18</v>
      </c>
      <c r="B1225">
        <v>21</v>
      </c>
    </row>
    <row r="1226" spans="1:2" x14ac:dyDescent="0.2">
      <c r="A1226" t="s">
        <v>18</v>
      </c>
      <c r="B1226">
        <v>18</v>
      </c>
    </row>
    <row r="1227" spans="1:2" x14ac:dyDescent="0.2">
      <c r="A1227" t="s">
        <v>18</v>
      </c>
      <c r="B1227">
        <v>16</v>
      </c>
    </row>
    <row r="1228" spans="1:2" x14ac:dyDescent="0.2">
      <c r="A1228" t="s">
        <v>18</v>
      </c>
      <c r="B1228">
        <v>18</v>
      </c>
    </row>
    <row r="1229" spans="1:2" x14ac:dyDescent="0.2">
      <c r="A1229" t="s">
        <v>18</v>
      </c>
      <c r="B1229">
        <v>19</v>
      </c>
    </row>
    <row r="1230" spans="1:2" x14ac:dyDescent="0.2">
      <c r="A1230" t="s">
        <v>18</v>
      </c>
      <c r="B1230">
        <v>1</v>
      </c>
    </row>
    <row r="1231" spans="1:2" x14ac:dyDescent="0.2">
      <c r="A1231" t="s">
        <v>18</v>
      </c>
      <c r="B1231">
        <v>39</v>
      </c>
    </row>
    <row r="1232" spans="1:2" x14ac:dyDescent="0.2">
      <c r="A1232" t="s">
        <v>18</v>
      </c>
      <c r="B1232">
        <v>49</v>
      </c>
    </row>
    <row r="1233" spans="1:2" x14ac:dyDescent="0.2">
      <c r="A1233" t="s">
        <v>18</v>
      </c>
      <c r="B1233">
        <v>43</v>
      </c>
    </row>
    <row r="1234" spans="1:2" x14ac:dyDescent="0.2">
      <c r="A1234" t="s">
        <v>18</v>
      </c>
      <c r="B1234">
        <v>31</v>
      </c>
    </row>
    <row r="1235" spans="1:2" x14ac:dyDescent="0.2">
      <c r="A1235" t="s">
        <v>18</v>
      </c>
      <c r="B1235">
        <v>40</v>
      </c>
    </row>
    <row r="1236" spans="1:2" x14ac:dyDescent="0.2">
      <c r="A1236" t="s">
        <v>18</v>
      </c>
      <c r="B1236">
        <v>2</v>
      </c>
    </row>
    <row r="1237" spans="1:2" x14ac:dyDescent="0.2">
      <c r="A1237" t="s">
        <v>18</v>
      </c>
      <c r="B1237">
        <v>46</v>
      </c>
    </row>
    <row r="1238" spans="1:2" x14ac:dyDescent="0.2">
      <c r="A1238" t="s">
        <v>18</v>
      </c>
      <c r="B1238">
        <v>35</v>
      </c>
    </row>
    <row r="1239" spans="1:2" x14ac:dyDescent="0.2">
      <c r="A1239" t="s">
        <v>18</v>
      </c>
      <c r="B1239">
        <v>42</v>
      </c>
    </row>
    <row r="1240" spans="1:2" x14ac:dyDescent="0.2">
      <c r="A1240" t="s">
        <v>18</v>
      </c>
      <c r="B1240">
        <v>3</v>
      </c>
    </row>
    <row r="1241" spans="1:2" x14ac:dyDescent="0.2">
      <c r="A1241" t="s">
        <v>18</v>
      </c>
      <c r="B1241">
        <v>32</v>
      </c>
    </row>
    <row r="1242" spans="1:2" x14ac:dyDescent="0.2">
      <c r="A1242" t="s">
        <v>18</v>
      </c>
      <c r="B1242">
        <v>48</v>
      </c>
    </row>
    <row r="1243" spans="1:2" x14ac:dyDescent="0.2">
      <c r="A1243" t="s">
        <v>18</v>
      </c>
      <c r="B1243">
        <v>34</v>
      </c>
    </row>
    <row r="1244" spans="1:2" x14ac:dyDescent="0.2">
      <c r="A1244" t="s">
        <v>18</v>
      </c>
      <c r="B1244">
        <v>15</v>
      </c>
    </row>
    <row r="1245" spans="1:2" x14ac:dyDescent="0.2">
      <c r="A1245" t="s">
        <v>18</v>
      </c>
      <c r="B1245">
        <v>22</v>
      </c>
    </row>
    <row r="1246" spans="1:2" x14ac:dyDescent="0.2">
      <c r="A1246" t="s">
        <v>18</v>
      </c>
      <c r="B1246">
        <v>2</v>
      </c>
    </row>
    <row r="1247" spans="1:2" x14ac:dyDescent="0.2">
      <c r="A1247" t="s">
        <v>18</v>
      </c>
      <c r="B1247">
        <v>30</v>
      </c>
    </row>
    <row r="1248" spans="1:2" x14ac:dyDescent="0.2">
      <c r="A1248" t="s">
        <v>18</v>
      </c>
      <c r="B1248">
        <v>27</v>
      </c>
    </row>
    <row r="1249" spans="1:2" x14ac:dyDescent="0.2">
      <c r="A1249" t="s">
        <v>18</v>
      </c>
      <c r="B1249">
        <v>18</v>
      </c>
    </row>
    <row r="1250" spans="1:2" x14ac:dyDescent="0.2">
      <c r="A1250" t="s">
        <v>18</v>
      </c>
      <c r="B1250">
        <v>8</v>
      </c>
    </row>
    <row r="1251" spans="1:2" x14ac:dyDescent="0.2">
      <c r="A1251" t="s">
        <v>18</v>
      </c>
      <c r="B1251">
        <v>48</v>
      </c>
    </row>
    <row r="1252" spans="1:2" x14ac:dyDescent="0.2">
      <c r="A1252" t="s">
        <v>18</v>
      </c>
      <c r="B1252">
        <v>24</v>
      </c>
    </row>
    <row r="1253" spans="1:2" x14ac:dyDescent="0.2">
      <c r="A1253" t="s">
        <v>18</v>
      </c>
      <c r="B1253">
        <v>43</v>
      </c>
    </row>
    <row r="1254" spans="1:2" x14ac:dyDescent="0.2">
      <c r="A1254" t="s">
        <v>18</v>
      </c>
      <c r="B1254">
        <v>8</v>
      </c>
    </row>
    <row r="1255" spans="1:2" x14ac:dyDescent="0.2">
      <c r="A1255" t="s">
        <v>18</v>
      </c>
      <c r="B1255">
        <v>49</v>
      </c>
    </row>
    <row r="1256" spans="1:2" x14ac:dyDescent="0.2">
      <c r="A1256" t="s">
        <v>18</v>
      </c>
      <c r="B1256">
        <v>2</v>
      </c>
    </row>
    <row r="1257" spans="1:2" x14ac:dyDescent="0.2">
      <c r="A1257" t="s">
        <v>18</v>
      </c>
      <c r="B1257">
        <v>38</v>
      </c>
    </row>
    <row r="1258" spans="1:2" x14ac:dyDescent="0.2">
      <c r="A1258" t="s">
        <v>18</v>
      </c>
      <c r="B1258">
        <v>4</v>
      </c>
    </row>
    <row r="1259" spans="1:2" x14ac:dyDescent="0.2">
      <c r="A1259" t="s">
        <v>18</v>
      </c>
      <c r="B1259">
        <v>31</v>
      </c>
    </row>
    <row r="1260" spans="1:2" x14ac:dyDescent="0.2">
      <c r="A1260" t="s">
        <v>18</v>
      </c>
      <c r="B1260">
        <v>34</v>
      </c>
    </row>
    <row r="1261" spans="1:2" x14ac:dyDescent="0.2">
      <c r="A1261" t="s">
        <v>18</v>
      </c>
      <c r="B1261">
        <v>45</v>
      </c>
    </row>
    <row r="1262" spans="1:2" x14ac:dyDescent="0.2">
      <c r="A1262" t="s">
        <v>18</v>
      </c>
      <c r="B1262">
        <v>30</v>
      </c>
    </row>
    <row r="1263" spans="1:2" x14ac:dyDescent="0.2">
      <c r="A1263" t="s">
        <v>18</v>
      </c>
      <c r="B1263">
        <v>2</v>
      </c>
    </row>
    <row r="1264" spans="1:2" x14ac:dyDescent="0.2">
      <c r="A1264" t="s">
        <v>18</v>
      </c>
      <c r="B1264">
        <v>44</v>
      </c>
    </row>
    <row r="1265" spans="1:2" x14ac:dyDescent="0.2">
      <c r="A1265" t="s">
        <v>18</v>
      </c>
      <c r="B1265">
        <v>1</v>
      </c>
    </row>
    <row r="1266" spans="1:2" x14ac:dyDescent="0.2">
      <c r="A1266" t="s">
        <v>18</v>
      </c>
      <c r="B1266">
        <v>1</v>
      </c>
    </row>
    <row r="1267" spans="1:2" x14ac:dyDescent="0.2">
      <c r="A1267" t="s">
        <v>18</v>
      </c>
      <c r="B1267">
        <v>27</v>
      </c>
    </row>
    <row r="1268" spans="1:2" x14ac:dyDescent="0.2">
      <c r="A1268" t="s">
        <v>18</v>
      </c>
      <c r="B1268">
        <v>14</v>
      </c>
    </row>
    <row r="1269" spans="1:2" x14ac:dyDescent="0.2">
      <c r="A1269" t="s">
        <v>18</v>
      </c>
      <c r="B1269">
        <v>41</v>
      </c>
    </row>
    <row r="1270" spans="1:2" x14ac:dyDescent="0.2">
      <c r="A1270" t="s">
        <v>18</v>
      </c>
      <c r="B1270">
        <v>25</v>
      </c>
    </row>
    <row r="1271" spans="1:2" x14ac:dyDescent="0.2">
      <c r="A1271" t="s">
        <v>18</v>
      </c>
      <c r="B1271">
        <v>47</v>
      </c>
    </row>
    <row r="1272" spans="1:2" x14ac:dyDescent="0.2">
      <c r="A1272" t="s">
        <v>18</v>
      </c>
      <c r="B1272">
        <v>20</v>
      </c>
    </row>
    <row r="1273" spans="1:2" x14ac:dyDescent="0.2">
      <c r="A1273" t="s">
        <v>18</v>
      </c>
      <c r="B1273">
        <v>42</v>
      </c>
    </row>
    <row r="1274" spans="1:2" x14ac:dyDescent="0.2">
      <c r="A1274" t="s">
        <v>18</v>
      </c>
      <c r="B1274">
        <v>16</v>
      </c>
    </row>
    <row r="1275" spans="1:2" x14ac:dyDescent="0.2">
      <c r="A1275" t="s">
        <v>18</v>
      </c>
      <c r="B1275">
        <v>32</v>
      </c>
    </row>
    <row r="1276" spans="1:2" x14ac:dyDescent="0.2">
      <c r="A1276" t="s">
        <v>18</v>
      </c>
      <c r="B1276">
        <v>37</v>
      </c>
    </row>
    <row r="1277" spans="1:2" x14ac:dyDescent="0.2">
      <c r="A1277" t="s">
        <v>18</v>
      </c>
      <c r="B1277">
        <v>1</v>
      </c>
    </row>
    <row r="1278" spans="1:2" x14ac:dyDescent="0.2">
      <c r="A1278" t="s">
        <v>18</v>
      </c>
      <c r="B1278">
        <v>37</v>
      </c>
    </row>
    <row r="1279" spans="1:2" x14ac:dyDescent="0.2">
      <c r="A1279" t="s">
        <v>18</v>
      </c>
      <c r="B1279">
        <v>5</v>
      </c>
    </row>
    <row r="1280" spans="1:2" x14ac:dyDescent="0.2">
      <c r="A1280" t="s">
        <v>18</v>
      </c>
      <c r="B1280">
        <v>31</v>
      </c>
    </row>
    <row r="1281" spans="1:2" x14ac:dyDescent="0.2">
      <c r="A1281" t="s">
        <v>18</v>
      </c>
      <c r="B1281">
        <v>18</v>
      </c>
    </row>
    <row r="1282" spans="1:2" x14ac:dyDescent="0.2">
      <c r="A1282" t="s">
        <v>18</v>
      </c>
      <c r="B1282">
        <v>39</v>
      </c>
    </row>
    <row r="1283" spans="1:2" x14ac:dyDescent="0.2">
      <c r="A1283" t="s">
        <v>18</v>
      </c>
      <c r="B1283">
        <v>8</v>
      </c>
    </row>
    <row r="1284" spans="1:2" x14ac:dyDescent="0.2">
      <c r="A1284" t="s">
        <v>18</v>
      </c>
      <c r="B1284">
        <v>20</v>
      </c>
    </row>
    <row r="1285" spans="1:2" x14ac:dyDescent="0.2">
      <c r="A1285" t="s">
        <v>18</v>
      </c>
      <c r="B1285">
        <v>23</v>
      </c>
    </row>
    <row r="1286" spans="1:2" x14ac:dyDescent="0.2">
      <c r="A1286" t="s">
        <v>18</v>
      </c>
      <c r="B1286">
        <v>38</v>
      </c>
    </row>
    <row r="1287" spans="1:2" x14ac:dyDescent="0.2">
      <c r="A1287" t="s">
        <v>18</v>
      </c>
      <c r="B1287">
        <v>45</v>
      </c>
    </row>
    <row r="1288" spans="1:2" x14ac:dyDescent="0.2">
      <c r="A1288" t="s">
        <v>18</v>
      </c>
      <c r="B1288">
        <v>44</v>
      </c>
    </row>
    <row r="1289" spans="1:2" x14ac:dyDescent="0.2">
      <c r="A1289" t="s">
        <v>18</v>
      </c>
      <c r="B1289">
        <v>20</v>
      </c>
    </row>
    <row r="1290" spans="1:2" x14ac:dyDescent="0.2">
      <c r="A1290" t="s">
        <v>18</v>
      </c>
      <c r="B1290">
        <v>34</v>
      </c>
    </row>
    <row r="1291" spans="1:2" x14ac:dyDescent="0.2">
      <c r="A1291" t="s">
        <v>18</v>
      </c>
      <c r="B1291">
        <v>10</v>
      </c>
    </row>
    <row r="1292" spans="1:2" x14ac:dyDescent="0.2">
      <c r="A1292" t="s">
        <v>18</v>
      </c>
      <c r="B1292">
        <v>3</v>
      </c>
    </row>
    <row r="1293" spans="1:2" x14ac:dyDescent="0.2">
      <c r="A1293" t="s">
        <v>18</v>
      </c>
      <c r="B1293">
        <v>23</v>
      </c>
    </row>
    <row r="1294" spans="1:2" x14ac:dyDescent="0.2">
      <c r="A1294" t="s">
        <v>18</v>
      </c>
      <c r="B1294">
        <v>42</v>
      </c>
    </row>
    <row r="1295" spans="1:2" x14ac:dyDescent="0.2">
      <c r="A1295" t="s">
        <v>18</v>
      </c>
      <c r="B1295">
        <v>30</v>
      </c>
    </row>
    <row r="1296" spans="1:2" x14ac:dyDescent="0.2">
      <c r="A1296" t="s">
        <v>18</v>
      </c>
      <c r="B1296">
        <v>21</v>
      </c>
    </row>
    <row r="1297" spans="1:2" x14ac:dyDescent="0.2">
      <c r="A1297" t="s">
        <v>18</v>
      </c>
      <c r="B1297">
        <v>50</v>
      </c>
    </row>
    <row r="1298" spans="1:2" x14ac:dyDescent="0.2">
      <c r="A1298" t="s">
        <v>18</v>
      </c>
      <c r="B1298">
        <v>16</v>
      </c>
    </row>
    <row r="1299" spans="1:2" x14ac:dyDescent="0.2">
      <c r="A1299" t="s">
        <v>18</v>
      </c>
      <c r="B1299">
        <v>32</v>
      </c>
    </row>
    <row r="1300" spans="1:2" x14ac:dyDescent="0.2">
      <c r="A1300" t="s">
        <v>18</v>
      </c>
      <c r="B1300">
        <v>14</v>
      </c>
    </row>
    <row r="1301" spans="1:2" x14ac:dyDescent="0.2">
      <c r="A1301" t="s">
        <v>18</v>
      </c>
      <c r="B1301">
        <v>42</v>
      </c>
    </row>
    <row r="1302" spans="1:2" x14ac:dyDescent="0.2">
      <c r="A1302" t="s">
        <v>18</v>
      </c>
      <c r="B1302">
        <v>47</v>
      </c>
    </row>
    <row r="1303" spans="1:2" x14ac:dyDescent="0.2">
      <c r="A1303" t="s">
        <v>18</v>
      </c>
      <c r="B1303">
        <v>21</v>
      </c>
    </row>
    <row r="1304" spans="1:2" x14ac:dyDescent="0.2">
      <c r="A1304" t="s">
        <v>18</v>
      </c>
      <c r="B1304">
        <v>37</v>
      </c>
    </row>
    <row r="1305" spans="1:2" x14ac:dyDescent="0.2">
      <c r="A1305" t="s">
        <v>18</v>
      </c>
      <c r="B1305">
        <v>10</v>
      </c>
    </row>
    <row r="1306" spans="1:2" x14ac:dyDescent="0.2">
      <c r="A1306" t="s">
        <v>18</v>
      </c>
      <c r="B1306">
        <v>18</v>
      </c>
    </row>
    <row r="1307" spans="1:2" x14ac:dyDescent="0.2">
      <c r="A1307" t="s">
        <v>18</v>
      </c>
      <c r="B1307">
        <v>2</v>
      </c>
    </row>
    <row r="1308" spans="1:2" x14ac:dyDescent="0.2">
      <c r="A1308" t="s">
        <v>18</v>
      </c>
      <c r="B1308">
        <v>40</v>
      </c>
    </row>
    <row r="1309" spans="1:2" x14ac:dyDescent="0.2">
      <c r="A1309" t="s">
        <v>18</v>
      </c>
      <c r="B1309">
        <v>43</v>
      </c>
    </row>
    <row r="1310" spans="1:2" x14ac:dyDescent="0.2">
      <c r="A1310" t="s">
        <v>18</v>
      </c>
      <c r="B1310">
        <v>14</v>
      </c>
    </row>
    <row r="1311" spans="1:2" x14ac:dyDescent="0.2">
      <c r="A1311" t="s">
        <v>18</v>
      </c>
      <c r="B1311">
        <v>41</v>
      </c>
    </row>
    <row r="1312" spans="1:2" x14ac:dyDescent="0.2">
      <c r="A1312" t="s">
        <v>18</v>
      </c>
      <c r="B1312">
        <v>38</v>
      </c>
    </row>
    <row r="1313" spans="1:2" x14ac:dyDescent="0.2">
      <c r="A1313" t="s">
        <v>18</v>
      </c>
      <c r="B1313">
        <v>12</v>
      </c>
    </row>
    <row r="1314" spans="1:2" x14ac:dyDescent="0.2">
      <c r="A1314" t="s">
        <v>18</v>
      </c>
      <c r="B1314">
        <v>19</v>
      </c>
    </row>
    <row r="1315" spans="1:2" x14ac:dyDescent="0.2">
      <c r="A1315" t="s">
        <v>18</v>
      </c>
      <c r="B1315">
        <v>23</v>
      </c>
    </row>
    <row r="1316" spans="1:2" x14ac:dyDescent="0.2">
      <c r="A1316" t="s">
        <v>18</v>
      </c>
      <c r="B1316">
        <v>49</v>
      </c>
    </row>
    <row r="1317" spans="1:2" x14ac:dyDescent="0.2">
      <c r="A1317" t="s">
        <v>18</v>
      </c>
      <c r="B1317">
        <v>29</v>
      </c>
    </row>
    <row r="1318" spans="1:2" x14ac:dyDescent="0.2">
      <c r="A1318" t="s">
        <v>18</v>
      </c>
      <c r="B1318">
        <v>14</v>
      </c>
    </row>
    <row r="1319" spans="1:2" x14ac:dyDescent="0.2">
      <c r="A1319" t="s">
        <v>18</v>
      </c>
      <c r="B1319">
        <v>19</v>
      </c>
    </row>
    <row r="1320" spans="1:2" x14ac:dyDescent="0.2">
      <c r="A1320" t="s">
        <v>18</v>
      </c>
      <c r="B1320">
        <v>19</v>
      </c>
    </row>
    <row r="1321" spans="1:2" x14ac:dyDescent="0.2">
      <c r="A1321" t="s">
        <v>18</v>
      </c>
      <c r="B1321">
        <v>48</v>
      </c>
    </row>
    <row r="1322" spans="1:2" x14ac:dyDescent="0.2">
      <c r="A1322" t="s">
        <v>18</v>
      </c>
      <c r="B1322">
        <v>19</v>
      </c>
    </row>
    <row r="1323" spans="1:2" x14ac:dyDescent="0.2">
      <c r="A1323" t="s">
        <v>18</v>
      </c>
      <c r="B1323">
        <v>45</v>
      </c>
    </row>
    <row r="1324" spans="1:2" x14ac:dyDescent="0.2">
      <c r="A1324" t="s">
        <v>18</v>
      </c>
      <c r="B1324">
        <v>17</v>
      </c>
    </row>
    <row r="1325" spans="1:2" x14ac:dyDescent="0.2">
      <c r="A1325" t="s">
        <v>18</v>
      </c>
      <c r="B1325">
        <v>15</v>
      </c>
    </row>
    <row r="1326" spans="1:2" x14ac:dyDescent="0.2">
      <c r="A1326" t="s">
        <v>18</v>
      </c>
      <c r="B1326">
        <v>11</v>
      </c>
    </row>
    <row r="1327" spans="1:2" x14ac:dyDescent="0.2">
      <c r="A1327" t="s">
        <v>18</v>
      </c>
      <c r="B1327">
        <v>1</v>
      </c>
    </row>
    <row r="1328" spans="1:2" x14ac:dyDescent="0.2">
      <c r="A1328" t="s">
        <v>18</v>
      </c>
      <c r="B1328">
        <v>17</v>
      </c>
    </row>
    <row r="1329" spans="1:2" x14ac:dyDescent="0.2">
      <c r="A1329" t="s">
        <v>18</v>
      </c>
      <c r="B1329">
        <v>37</v>
      </c>
    </row>
    <row r="1330" spans="1:2" x14ac:dyDescent="0.2">
      <c r="A1330" t="s">
        <v>18</v>
      </c>
      <c r="B1330">
        <v>40</v>
      </c>
    </row>
    <row r="1331" spans="1:2" x14ac:dyDescent="0.2">
      <c r="A1331" t="s">
        <v>18</v>
      </c>
      <c r="B1331">
        <v>50</v>
      </c>
    </row>
    <row r="1332" spans="1:2" x14ac:dyDescent="0.2">
      <c r="A1332" t="s">
        <v>18</v>
      </c>
      <c r="B1332">
        <v>20</v>
      </c>
    </row>
    <row r="1333" spans="1:2" x14ac:dyDescent="0.2">
      <c r="A1333" t="s">
        <v>18</v>
      </c>
      <c r="B1333">
        <v>8</v>
      </c>
    </row>
    <row r="1334" spans="1:2" x14ac:dyDescent="0.2">
      <c r="A1334" t="s">
        <v>18</v>
      </c>
      <c r="B1334">
        <v>16</v>
      </c>
    </row>
    <row r="1335" spans="1:2" x14ac:dyDescent="0.2">
      <c r="A1335" t="s">
        <v>18</v>
      </c>
      <c r="B1335">
        <v>9</v>
      </c>
    </row>
    <row r="1336" spans="1:2" x14ac:dyDescent="0.2">
      <c r="A1336" t="s">
        <v>18</v>
      </c>
      <c r="B1336">
        <v>12</v>
      </c>
    </row>
    <row r="1337" spans="1:2" x14ac:dyDescent="0.2">
      <c r="A1337" t="s">
        <v>18</v>
      </c>
      <c r="B1337">
        <v>26</v>
      </c>
    </row>
    <row r="1338" spans="1:2" x14ac:dyDescent="0.2">
      <c r="A1338" t="s">
        <v>18</v>
      </c>
      <c r="B1338">
        <v>44</v>
      </c>
    </row>
    <row r="1339" spans="1:2" x14ac:dyDescent="0.2">
      <c r="A1339" t="s">
        <v>18</v>
      </c>
      <c r="B1339">
        <v>19</v>
      </c>
    </row>
    <row r="1340" spans="1:2" x14ac:dyDescent="0.2">
      <c r="A1340" t="s">
        <v>18</v>
      </c>
      <c r="B1340">
        <v>43</v>
      </c>
    </row>
    <row r="1341" spans="1:2" x14ac:dyDescent="0.2">
      <c r="A1341" t="s">
        <v>18</v>
      </c>
      <c r="B1341">
        <v>5</v>
      </c>
    </row>
    <row r="1342" spans="1:2" x14ac:dyDescent="0.2">
      <c r="A1342" t="s">
        <v>18</v>
      </c>
      <c r="B1342">
        <v>5</v>
      </c>
    </row>
    <row r="1343" spans="1:2" x14ac:dyDescent="0.2">
      <c r="A1343" t="s">
        <v>18</v>
      </c>
      <c r="B1343">
        <v>31</v>
      </c>
    </row>
    <row r="1344" spans="1:2" x14ac:dyDescent="0.2">
      <c r="A1344" t="s">
        <v>18</v>
      </c>
      <c r="B1344">
        <v>11</v>
      </c>
    </row>
    <row r="1345" spans="1:2" x14ac:dyDescent="0.2">
      <c r="A1345" t="s">
        <v>18</v>
      </c>
      <c r="B1345">
        <v>34</v>
      </c>
    </row>
    <row r="1346" spans="1:2" x14ac:dyDescent="0.2">
      <c r="A1346" t="s">
        <v>18</v>
      </c>
      <c r="B1346">
        <v>14</v>
      </c>
    </row>
    <row r="1347" spans="1:2" x14ac:dyDescent="0.2">
      <c r="A1347" t="s">
        <v>18</v>
      </c>
      <c r="B1347">
        <v>42</v>
      </c>
    </row>
    <row r="1348" spans="1:2" x14ac:dyDescent="0.2">
      <c r="A1348" t="s">
        <v>18</v>
      </c>
      <c r="B1348">
        <v>15</v>
      </c>
    </row>
    <row r="1349" spans="1:2" x14ac:dyDescent="0.2">
      <c r="A1349" t="s">
        <v>18</v>
      </c>
      <c r="B1349">
        <v>47</v>
      </c>
    </row>
    <row r="1350" spans="1:2" x14ac:dyDescent="0.2">
      <c r="A1350" t="s">
        <v>18</v>
      </c>
      <c r="B1350">
        <v>23</v>
      </c>
    </row>
    <row r="1351" spans="1:2" x14ac:dyDescent="0.2">
      <c r="A1351" t="s">
        <v>18</v>
      </c>
      <c r="B1351">
        <v>23</v>
      </c>
    </row>
    <row r="1352" spans="1:2" x14ac:dyDescent="0.2">
      <c r="A1352" t="s">
        <v>18</v>
      </c>
      <c r="B1352">
        <v>1</v>
      </c>
    </row>
    <row r="1353" spans="1:2" x14ac:dyDescent="0.2">
      <c r="A1353" t="s">
        <v>18</v>
      </c>
      <c r="B1353">
        <v>28</v>
      </c>
    </row>
    <row r="1354" spans="1:2" x14ac:dyDescent="0.2">
      <c r="A1354" t="s">
        <v>18</v>
      </c>
      <c r="B1354">
        <v>37</v>
      </c>
    </row>
    <row r="1355" spans="1:2" x14ac:dyDescent="0.2">
      <c r="A1355" t="s">
        <v>18</v>
      </c>
      <c r="B1355">
        <v>4</v>
      </c>
    </row>
    <row r="1356" spans="1:2" x14ac:dyDescent="0.2">
      <c r="A1356" t="s">
        <v>18</v>
      </c>
      <c r="B1356">
        <v>21</v>
      </c>
    </row>
    <row r="1357" spans="1:2" x14ac:dyDescent="0.2">
      <c r="A1357" t="s">
        <v>18</v>
      </c>
      <c r="B1357">
        <v>50</v>
      </c>
    </row>
    <row r="1358" spans="1:2" x14ac:dyDescent="0.2">
      <c r="A1358" t="s">
        <v>18</v>
      </c>
      <c r="B1358">
        <v>34</v>
      </c>
    </row>
    <row r="1359" spans="1:2" x14ac:dyDescent="0.2">
      <c r="A1359" t="s">
        <v>18</v>
      </c>
      <c r="B1359">
        <v>20</v>
      </c>
    </row>
    <row r="1360" spans="1:2" x14ac:dyDescent="0.2">
      <c r="A1360" t="s">
        <v>18</v>
      </c>
      <c r="B1360">
        <v>25</v>
      </c>
    </row>
    <row r="1361" spans="1:2" x14ac:dyDescent="0.2">
      <c r="A1361" t="s">
        <v>18</v>
      </c>
      <c r="B1361">
        <v>26</v>
      </c>
    </row>
    <row r="1362" spans="1:2" x14ac:dyDescent="0.2">
      <c r="A1362" t="s">
        <v>18</v>
      </c>
      <c r="B1362">
        <v>4</v>
      </c>
    </row>
    <row r="1363" spans="1:2" x14ac:dyDescent="0.2">
      <c r="A1363" t="s">
        <v>18</v>
      </c>
      <c r="B1363">
        <v>39</v>
      </c>
    </row>
    <row r="1364" spans="1:2" x14ac:dyDescent="0.2">
      <c r="A1364" t="s">
        <v>18</v>
      </c>
      <c r="B1364">
        <v>29</v>
      </c>
    </row>
    <row r="1365" spans="1:2" x14ac:dyDescent="0.2">
      <c r="A1365" t="s">
        <v>18</v>
      </c>
      <c r="B1365">
        <v>47</v>
      </c>
    </row>
    <row r="1366" spans="1:2" x14ac:dyDescent="0.2">
      <c r="A1366" t="s">
        <v>18</v>
      </c>
      <c r="B1366">
        <v>5</v>
      </c>
    </row>
    <row r="1367" spans="1:2" x14ac:dyDescent="0.2">
      <c r="A1367" t="s">
        <v>18</v>
      </c>
      <c r="B1367">
        <v>18</v>
      </c>
    </row>
    <row r="1368" spans="1:2" x14ac:dyDescent="0.2">
      <c r="A1368" t="s">
        <v>18</v>
      </c>
      <c r="B1368">
        <v>10</v>
      </c>
    </row>
    <row r="1369" spans="1:2" x14ac:dyDescent="0.2">
      <c r="A1369" t="s">
        <v>18</v>
      </c>
      <c r="B1369">
        <v>25</v>
      </c>
    </row>
    <row r="1370" spans="1:2" x14ac:dyDescent="0.2">
      <c r="A1370" t="s">
        <v>18</v>
      </c>
      <c r="B1370">
        <v>2</v>
      </c>
    </row>
    <row r="1371" spans="1:2" x14ac:dyDescent="0.2">
      <c r="A1371" t="s">
        <v>18</v>
      </c>
      <c r="B1371">
        <v>48</v>
      </c>
    </row>
    <row r="1372" spans="1:2" x14ac:dyDescent="0.2">
      <c r="A1372" t="s">
        <v>18</v>
      </c>
      <c r="B1372">
        <v>41</v>
      </c>
    </row>
    <row r="1373" spans="1:2" x14ac:dyDescent="0.2">
      <c r="A1373" t="s">
        <v>18</v>
      </c>
      <c r="B1373">
        <v>42</v>
      </c>
    </row>
    <row r="1374" spans="1:2" x14ac:dyDescent="0.2">
      <c r="A1374" t="s">
        <v>18</v>
      </c>
      <c r="B1374">
        <v>44</v>
      </c>
    </row>
    <row r="1375" spans="1:2" x14ac:dyDescent="0.2">
      <c r="A1375" t="s">
        <v>18</v>
      </c>
      <c r="B1375">
        <v>6</v>
      </c>
    </row>
    <row r="1376" spans="1:2" x14ac:dyDescent="0.2">
      <c r="A1376" t="s">
        <v>18</v>
      </c>
      <c r="B1376">
        <v>5</v>
      </c>
    </row>
    <row r="1377" spans="1:2" x14ac:dyDescent="0.2">
      <c r="A1377" t="s">
        <v>18</v>
      </c>
      <c r="B1377">
        <v>8</v>
      </c>
    </row>
    <row r="1378" spans="1:2" x14ac:dyDescent="0.2">
      <c r="A1378" t="s">
        <v>18</v>
      </c>
      <c r="B1378">
        <v>24</v>
      </c>
    </row>
    <row r="1379" spans="1:2" x14ac:dyDescent="0.2">
      <c r="A1379" t="s">
        <v>18</v>
      </c>
      <c r="B1379">
        <v>42</v>
      </c>
    </row>
    <row r="1380" spans="1:2" x14ac:dyDescent="0.2">
      <c r="A1380" t="s">
        <v>18</v>
      </c>
      <c r="B1380">
        <v>24</v>
      </c>
    </row>
    <row r="1381" spans="1:2" x14ac:dyDescent="0.2">
      <c r="A1381" t="s">
        <v>18</v>
      </c>
      <c r="B1381">
        <v>38</v>
      </c>
    </row>
    <row r="1382" spans="1:2" x14ac:dyDescent="0.2">
      <c r="A1382" t="s">
        <v>18</v>
      </c>
      <c r="B1382">
        <v>41</v>
      </c>
    </row>
    <row r="1383" spans="1:2" x14ac:dyDescent="0.2">
      <c r="A1383" t="s">
        <v>18</v>
      </c>
      <c r="B1383">
        <v>48</v>
      </c>
    </row>
    <row r="1384" spans="1:2" x14ac:dyDescent="0.2">
      <c r="A1384" t="s">
        <v>18</v>
      </c>
      <c r="B1384">
        <v>16</v>
      </c>
    </row>
    <row r="1385" spans="1:2" x14ac:dyDescent="0.2">
      <c r="A1385" t="s">
        <v>18</v>
      </c>
      <c r="B1385">
        <v>4</v>
      </c>
    </row>
    <row r="1386" spans="1:2" x14ac:dyDescent="0.2">
      <c r="A1386" t="s">
        <v>18</v>
      </c>
      <c r="B1386">
        <v>8</v>
      </c>
    </row>
    <row r="1387" spans="1:2" x14ac:dyDescent="0.2">
      <c r="A1387" t="s">
        <v>18</v>
      </c>
      <c r="B1387">
        <v>1</v>
      </c>
    </row>
    <row r="1388" spans="1:2" x14ac:dyDescent="0.2">
      <c r="A1388" t="s">
        <v>18</v>
      </c>
      <c r="B1388">
        <v>4</v>
      </c>
    </row>
    <row r="1389" spans="1:2" x14ac:dyDescent="0.2">
      <c r="A1389" t="s">
        <v>18</v>
      </c>
      <c r="B1389">
        <v>20</v>
      </c>
    </row>
    <row r="1390" spans="1:2" x14ac:dyDescent="0.2">
      <c r="A1390" t="s">
        <v>18</v>
      </c>
      <c r="B1390">
        <v>40</v>
      </c>
    </row>
    <row r="1391" spans="1:2" x14ac:dyDescent="0.2">
      <c r="A1391" t="s">
        <v>18</v>
      </c>
      <c r="B1391">
        <v>8</v>
      </c>
    </row>
    <row r="1392" spans="1:2" x14ac:dyDescent="0.2">
      <c r="A1392" t="s">
        <v>18</v>
      </c>
      <c r="B1392">
        <v>42</v>
      </c>
    </row>
    <row r="1393" spans="1:2" x14ac:dyDescent="0.2">
      <c r="A1393" t="s">
        <v>18</v>
      </c>
      <c r="B1393">
        <v>38</v>
      </c>
    </row>
    <row r="1394" spans="1:2" x14ac:dyDescent="0.2">
      <c r="A1394" t="s">
        <v>18</v>
      </c>
      <c r="B1394">
        <v>34</v>
      </c>
    </row>
    <row r="1395" spans="1:2" x14ac:dyDescent="0.2">
      <c r="A1395" t="s">
        <v>18</v>
      </c>
      <c r="B1395">
        <v>14</v>
      </c>
    </row>
    <row r="1396" spans="1:2" x14ac:dyDescent="0.2">
      <c r="A1396" t="s">
        <v>18</v>
      </c>
      <c r="B1396">
        <v>39</v>
      </c>
    </row>
    <row r="1397" spans="1:2" x14ac:dyDescent="0.2">
      <c r="A1397" t="s">
        <v>18</v>
      </c>
      <c r="B1397">
        <v>40</v>
      </c>
    </row>
    <row r="1398" spans="1:2" x14ac:dyDescent="0.2">
      <c r="A1398" t="s">
        <v>18</v>
      </c>
      <c r="B1398">
        <v>49</v>
      </c>
    </row>
    <row r="1399" spans="1:2" x14ac:dyDescent="0.2">
      <c r="A1399" t="s">
        <v>18</v>
      </c>
      <c r="B1399">
        <v>33</v>
      </c>
    </row>
    <row r="1400" spans="1:2" x14ac:dyDescent="0.2">
      <c r="A1400" t="s">
        <v>18</v>
      </c>
      <c r="B1400">
        <v>25</v>
      </c>
    </row>
    <row r="1401" spans="1:2" x14ac:dyDescent="0.2">
      <c r="A1401" t="s">
        <v>18</v>
      </c>
      <c r="B1401">
        <v>48</v>
      </c>
    </row>
    <row r="1402" spans="1:2" x14ac:dyDescent="0.2">
      <c r="A1402" t="s">
        <v>18</v>
      </c>
      <c r="B1402">
        <v>22</v>
      </c>
    </row>
    <row r="1403" spans="1:2" x14ac:dyDescent="0.2">
      <c r="A1403" t="s">
        <v>18</v>
      </c>
      <c r="B1403">
        <v>1</v>
      </c>
    </row>
    <row r="1404" spans="1:2" x14ac:dyDescent="0.2">
      <c r="A1404" t="s">
        <v>18</v>
      </c>
      <c r="B1404">
        <v>47</v>
      </c>
    </row>
    <row r="1405" spans="1:2" x14ac:dyDescent="0.2">
      <c r="A1405" t="s">
        <v>18</v>
      </c>
      <c r="B1405">
        <v>20</v>
      </c>
    </row>
    <row r="1406" spans="1:2" x14ac:dyDescent="0.2">
      <c r="A1406" t="s">
        <v>18</v>
      </c>
      <c r="B1406">
        <v>10</v>
      </c>
    </row>
    <row r="1407" spans="1:2" x14ac:dyDescent="0.2">
      <c r="A1407" t="s">
        <v>18</v>
      </c>
      <c r="B1407">
        <v>39</v>
      </c>
    </row>
    <row r="1408" spans="1:2" x14ac:dyDescent="0.2">
      <c r="A1408" t="s">
        <v>18</v>
      </c>
      <c r="B1408">
        <v>15</v>
      </c>
    </row>
    <row r="1409" spans="1:2" x14ac:dyDescent="0.2">
      <c r="A1409" t="s">
        <v>18</v>
      </c>
      <c r="B1409">
        <v>11</v>
      </c>
    </row>
    <row r="1410" spans="1:2" x14ac:dyDescent="0.2">
      <c r="A1410" t="s">
        <v>18</v>
      </c>
      <c r="B1410">
        <v>38</v>
      </c>
    </row>
    <row r="1411" spans="1:2" x14ac:dyDescent="0.2">
      <c r="A1411" t="s">
        <v>18</v>
      </c>
      <c r="B1411">
        <v>41</v>
      </c>
    </row>
    <row r="1412" spans="1:2" x14ac:dyDescent="0.2">
      <c r="A1412" t="s">
        <v>18</v>
      </c>
      <c r="B1412">
        <v>18</v>
      </c>
    </row>
    <row r="1413" spans="1:2" x14ac:dyDescent="0.2">
      <c r="A1413" t="s">
        <v>18</v>
      </c>
      <c r="B1413">
        <v>13</v>
      </c>
    </row>
    <row r="1414" spans="1:2" x14ac:dyDescent="0.2">
      <c r="A1414" t="s">
        <v>18</v>
      </c>
      <c r="B1414">
        <v>43</v>
      </c>
    </row>
    <row r="1415" spans="1:2" x14ac:dyDescent="0.2">
      <c r="A1415" t="s">
        <v>18</v>
      </c>
      <c r="B1415">
        <v>12</v>
      </c>
    </row>
    <row r="1416" spans="1:2" x14ac:dyDescent="0.2">
      <c r="A1416" t="s">
        <v>18</v>
      </c>
      <c r="B1416">
        <v>3</v>
      </c>
    </row>
    <row r="1417" spans="1:2" x14ac:dyDescent="0.2">
      <c r="A1417" t="s">
        <v>18</v>
      </c>
      <c r="B1417">
        <v>12</v>
      </c>
    </row>
    <row r="1418" spans="1:2" x14ac:dyDescent="0.2">
      <c r="A1418" t="s">
        <v>18</v>
      </c>
      <c r="B1418">
        <v>46</v>
      </c>
    </row>
    <row r="1419" spans="1:2" x14ac:dyDescent="0.2">
      <c r="A1419" t="s">
        <v>18</v>
      </c>
      <c r="B1419">
        <v>21</v>
      </c>
    </row>
    <row r="1420" spans="1:2" x14ac:dyDescent="0.2">
      <c r="A1420" t="s">
        <v>18</v>
      </c>
      <c r="B1420">
        <v>23</v>
      </c>
    </row>
    <row r="1421" spans="1:2" x14ac:dyDescent="0.2">
      <c r="A1421" t="s">
        <v>18</v>
      </c>
      <c r="B1421">
        <v>4</v>
      </c>
    </row>
    <row r="1422" spans="1:2" x14ac:dyDescent="0.2">
      <c r="A1422" t="s">
        <v>18</v>
      </c>
      <c r="B1422">
        <v>45</v>
      </c>
    </row>
    <row r="1423" spans="1:2" x14ac:dyDescent="0.2">
      <c r="A1423" t="s">
        <v>18</v>
      </c>
      <c r="B1423">
        <v>24</v>
      </c>
    </row>
    <row r="1424" spans="1:2" x14ac:dyDescent="0.2">
      <c r="A1424" t="s">
        <v>18</v>
      </c>
      <c r="B1424">
        <v>3</v>
      </c>
    </row>
    <row r="1425" spans="1:2" x14ac:dyDescent="0.2">
      <c r="A1425" t="s">
        <v>18</v>
      </c>
      <c r="B1425">
        <v>12</v>
      </c>
    </row>
    <row r="1426" spans="1:2" x14ac:dyDescent="0.2">
      <c r="A1426" t="s">
        <v>18</v>
      </c>
      <c r="B1426">
        <v>34</v>
      </c>
    </row>
    <row r="1427" spans="1:2" x14ac:dyDescent="0.2">
      <c r="A1427" t="s">
        <v>18</v>
      </c>
      <c r="B1427">
        <v>39</v>
      </c>
    </row>
    <row r="1428" spans="1:2" x14ac:dyDescent="0.2">
      <c r="A1428" t="s">
        <v>18</v>
      </c>
      <c r="B1428">
        <v>35</v>
      </c>
    </row>
    <row r="1429" spans="1:2" x14ac:dyDescent="0.2">
      <c r="A1429" t="s">
        <v>18</v>
      </c>
      <c r="B1429">
        <v>8</v>
      </c>
    </row>
    <row r="1430" spans="1:2" x14ac:dyDescent="0.2">
      <c r="A1430" t="s">
        <v>18</v>
      </c>
      <c r="B1430">
        <v>42</v>
      </c>
    </row>
    <row r="1431" spans="1:2" x14ac:dyDescent="0.2">
      <c r="A1431" t="s">
        <v>18</v>
      </c>
      <c r="B1431">
        <v>6</v>
      </c>
    </row>
    <row r="1432" spans="1:2" x14ac:dyDescent="0.2">
      <c r="A1432" t="s">
        <v>18</v>
      </c>
      <c r="B1432">
        <v>3</v>
      </c>
    </row>
    <row r="1433" spans="1:2" x14ac:dyDescent="0.2">
      <c r="A1433" t="s">
        <v>18</v>
      </c>
      <c r="B1433">
        <v>29</v>
      </c>
    </row>
    <row r="1434" spans="1:2" x14ac:dyDescent="0.2">
      <c r="A1434" t="s">
        <v>18</v>
      </c>
      <c r="B1434">
        <v>32</v>
      </c>
    </row>
    <row r="1435" spans="1:2" x14ac:dyDescent="0.2">
      <c r="A1435" t="s">
        <v>18</v>
      </c>
      <c r="B1435">
        <v>45</v>
      </c>
    </row>
    <row r="1436" spans="1:2" x14ac:dyDescent="0.2">
      <c r="A1436" t="s">
        <v>18</v>
      </c>
      <c r="B1436">
        <v>21</v>
      </c>
    </row>
    <row r="1437" spans="1:2" x14ac:dyDescent="0.2">
      <c r="A1437" t="s">
        <v>18</v>
      </c>
      <c r="B1437">
        <v>41</v>
      </c>
    </row>
    <row r="1438" spans="1:2" x14ac:dyDescent="0.2">
      <c r="A1438" t="s">
        <v>18</v>
      </c>
      <c r="B1438">
        <v>23</v>
      </c>
    </row>
    <row r="1439" spans="1:2" x14ac:dyDescent="0.2">
      <c r="A1439" t="s">
        <v>18</v>
      </c>
      <c r="B1439">
        <v>14</v>
      </c>
    </row>
    <row r="1440" spans="1:2" x14ac:dyDescent="0.2">
      <c r="A1440" t="s">
        <v>18</v>
      </c>
      <c r="B1440">
        <v>24</v>
      </c>
    </row>
    <row r="1441" spans="1:2" x14ac:dyDescent="0.2">
      <c r="A1441" t="s">
        <v>18</v>
      </c>
      <c r="B1441">
        <v>25</v>
      </c>
    </row>
    <row r="1442" spans="1:2" x14ac:dyDescent="0.2">
      <c r="A1442" t="s">
        <v>18</v>
      </c>
      <c r="B1442">
        <v>13</v>
      </c>
    </row>
    <row r="1443" spans="1:2" x14ac:dyDescent="0.2">
      <c r="A1443" t="s">
        <v>18</v>
      </c>
      <c r="B1443">
        <v>3</v>
      </c>
    </row>
    <row r="1444" spans="1:2" x14ac:dyDescent="0.2">
      <c r="A1444" t="s">
        <v>18</v>
      </c>
      <c r="B1444">
        <v>42</v>
      </c>
    </row>
    <row r="1445" spans="1:2" x14ac:dyDescent="0.2">
      <c r="A1445" t="s">
        <v>18</v>
      </c>
      <c r="B1445">
        <v>2</v>
      </c>
    </row>
    <row r="1446" spans="1:2" x14ac:dyDescent="0.2">
      <c r="A1446" t="s">
        <v>18</v>
      </c>
      <c r="B1446">
        <v>26</v>
      </c>
    </row>
    <row r="1447" spans="1:2" x14ac:dyDescent="0.2">
      <c r="A1447" t="s">
        <v>18</v>
      </c>
      <c r="B1447">
        <v>24</v>
      </c>
    </row>
    <row r="1448" spans="1:2" x14ac:dyDescent="0.2">
      <c r="A1448" t="s">
        <v>18</v>
      </c>
      <c r="B1448">
        <v>6</v>
      </c>
    </row>
    <row r="1449" spans="1:2" x14ac:dyDescent="0.2">
      <c r="A1449" t="s">
        <v>18</v>
      </c>
      <c r="B1449">
        <v>25</v>
      </c>
    </row>
    <row r="1450" spans="1:2" x14ac:dyDescent="0.2">
      <c r="A1450" t="s">
        <v>18</v>
      </c>
      <c r="B1450">
        <v>11</v>
      </c>
    </row>
    <row r="1451" spans="1:2" x14ac:dyDescent="0.2">
      <c r="A1451" t="s">
        <v>18</v>
      </c>
      <c r="B1451">
        <v>20</v>
      </c>
    </row>
    <row r="1452" spans="1:2" x14ac:dyDescent="0.2">
      <c r="A1452" t="s">
        <v>18</v>
      </c>
      <c r="B1452">
        <v>25</v>
      </c>
    </row>
    <row r="1453" spans="1:2" x14ac:dyDescent="0.2">
      <c r="A1453" t="s">
        <v>18</v>
      </c>
      <c r="B1453">
        <v>35</v>
      </c>
    </row>
    <row r="1454" spans="1:2" x14ac:dyDescent="0.2">
      <c r="A1454" t="s">
        <v>18</v>
      </c>
      <c r="B1454">
        <v>11</v>
      </c>
    </row>
    <row r="1455" spans="1:2" x14ac:dyDescent="0.2">
      <c r="A1455" t="s">
        <v>18</v>
      </c>
      <c r="B1455">
        <v>41</v>
      </c>
    </row>
    <row r="1456" spans="1:2" x14ac:dyDescent="0.2">
      <c r="A1456" t="s">
        <v>18</v>
      </c>
      <c r="B1456">
        <v>17</v>
      </c>
    </row>
    <row r="1457" spans="1:2" x14ac:dyDescent="0.2">
      <c r="A1457" t="s">
        <v>18</v>
      </c>
      <c r="B1457">
        <v>1</v>
      </c>
    </row>
    <row r="1458" spans="1:2" x14ac:dyDescent="0.2">
      <c r="A1458" t="s">
        <v>18</v>
      </c>
      <c r="B1458">
        <v>30</v>
      </c>
    </row>
    <row r="1459" spans="1:2" x14ac:dyDescent="0.2">
      <c r="A1459" t="s">
        <v>18</v>
      </c>
      <c r="B1459">
        <v>47</v>
      </c>
    </row>
    <row r="1460" spans="1:2" x14ac:dyDescent="0.2">
      <c r="A1460" t="s">
        <v>18</v>
      </c>
      <c r="B1460">
        <v>34</v>
      </c>
    </row>
    <row r="1461" spans="1:2" x14ac:dyDescent="0.2">
      <c r="A1461" t="s">
        <v>18</v>
      </c>
      <c r="B1461">
        <v>18</v>
      </c>
    </row>
    <row r="1462" spans="1:2" x14ac:dyDescent="0.2">
      <c r="A1462" t="s">
        <v>18</v>
      </c>
      <c r="B1462">
        <v>33</v>
      </c>
    </row>
    <row r="1463" spans="1:2" x14ac:dyDescent="0.2">
      <c r="A1463" t="s">
        <v>18</v>
      </c>
      <c r="B1463">
        <v>42</v>
      </c>
    </row>
    <row r="1464" spans="1:2" x14ac:dyDescent="0.2">
      <c r="A1464" t="s">
        <v>18</v>
      </c>
      <c r="B1464">
        <v>2</v>
      </c>
    </row>
    <row r="1465" spans="1:2" x14ac:dyDescent="0.2">
      <c r="A1465" t="s">
        <v>18</v>
      </c>
      <c r="B1465">
        <v>1</v>
      </c>
    </row>
    <row r="1466" spans="1:2" x14ac:dyDescent="0.2">
      <c r="A1466" t="s">
        <v>18</v>
      </c>
      <c r="B1466">
        <v>23</v>
      </c>
    </row>
    <row r="1467" spans="1:2" x14ac:dyDescent="0.2">
      <c r="A1467" t="s">
        <v>18</v>
      </c>
      <c r="B1467">
        <v>42</v>
      </c>
    </row>
    <row r="1468" spans="1:2" x14ac:dyDescent="0.2">
      <c r="A1468" t="s">
        <v>18</v>
      </c>
      <c r="B1468">
        <v>3</v>
      </c>
    </row>
    <row r="1469" spans="1:2" x14ac:dyDescent="0.2">
      <c r="A1469" t="s">
        <v>18</v>
      </c>
      <c r="B1469">
        <v>16</v>
      </c>
    </row>
    <row r="1470" spans="1:2" x14ac:dyDescent="0.2">
      <c r="A1470" t="s">
        <v>18</v>
      </c>
      <c r="B1470">
        <v>46</v>
      </c>
    </row>
    <row r="1471" spans="1:2" x14ac:dyDescent="0.2">
      <c r="A1471" t="s">
        <v>18</v>
      </c>
      <c r="B1471">
        <v>31</v>
      </c>
    </row>
    <row r="1472" spans="1:2" x14ac:dyDescent="0.2">
      <c r="A1472" t="s">
        <v>18</v>
      </c>
      <c r="B1472">
        <v>15</v>
      </c>
    </row>
    <row r="1473" spans="1:2" x14ac:dyDescent="0.2">
      <c r="A1473" t="s">
        <v>18</v>
      </c>
      <c r="B1473">
        <v>48</v>
      </c>
    </row>
    <row r="1474" spans="1:2" x14ac:dyDescent="0.2">
      <c r="A1474" t="s">
        <v>18</v>
      </c>
      <c r="B1474">
        <v>11</v>
      </c>
    </row>
    <row r="1475" spans="1:2" x14ac:dyDescent="0.2">
      <c r="A1475" t="s">
        <v>18</v>
      </c>
      <c r="B1475">
        <v>20</v>
      </c>
    </row>
    <row r="1476" spans="1:2" x14ac:dyDescent="0.2">
      <c r="A1476" t="s">
        <v>18</v>
      </c>
      <c r="B1476">
        <v>6</v>
      </c>
    </row>
    <row r="1477" spans="1:2" x14ac:dyDescent="0.2">
      <c r="A1477" t="s">
        <v>18</v>
      </c>
      <c r="B1477">
        <v>24</v>
      </c>
    </row>
    <row r="1478" spans="1:2" x14ac:dyDescent="0.2">
      <c r="A1478" t="s">
        <v>18</v>
      </c>
      <c r="B1478">
        <v>18</v>
      </c>
    </row>
    <row r="1479" spans="1:2" x14ac:dyDescent="0.2">
      <c r="A1479" t="s">
        <v>18</v>
      </c>
      <c r="B1479">
        <v>1</v>
      </c>
    </row>
    <row r="1480" spans="1:2" x14ac:dyDescent="0.2">
      <c r="A1480" t="s">
        <v>18</v>
      </c>
      <c r="B1480">
        <v>13</v>
      </c>
    </row>
    <row r="1481" spans="1:2" x14ac:dyDescent="0.2">
      <c r="A1481" t="s">
        <v>18</v>
      </c>
      <c r="B1481">
        <v>2</v>
      </c>
    </row>
    <row r="1482" spans="1:2" x14ac:dyDescent="0.2">
      <c r="A1482" t="s">
        <v>18</v>
      </c>
      <c r="B1482">
        <v>26</v>
      </c>
    </row>
    <row r="1483" spans="1:2" x14ac:dyDescent="0.2">
      <c r="A1483" t="s">
        <v>18</v>
      </c>
      <c r="B1483">
        <v>31</v>
      </c>
    </row>
    <row r="1484" spans="1:2" x14ac:dyDescent="0.2">
      <c r="A1484" t="s">
        <v>18</v>
      </c>
      <c r="B1484">
        <v>43</v>
      </c>
    </row>
    <row r="1485" spans="1:2" x14ac:dyDescent="0.2">
      <c r="A1485" t="s">
        <v>18</v>
      </c>
      <c r="B1485">
        <v>12</v>
      </c>
    </row>
    <row r="1486" spans="1:2" x14ac:dyDescent="0.2">
      <c r="A1486" t="s">
        <v>18</v>
      </c>
      <c r="B1486">
        <v>22</v>
      </c>
    </row>
    <row r="1487" spans="1:2" x14ac:dyDescent="0.2">
      <c r="A1487" t="s">
        <v>18</v>
      </c>
      <c r="B1487">
        <v>3</v>
      </c>
    </row>
    <row r="1488" spans="1:2" x14ac:dyDescent="0.2">
      <c r="A1488" t="s">
        <v>18</v>
      </c>
      <c r="B1488">
        <v>23</v>
      </c>
    </row>
    <row r="1489" spans="1:2" x14ac:dyDescent="0.2">
      <c r="A1489" t="s">
        <v>18</v>
      </c>
      <c r="B1489">
        <v>26</v>
      </c>
    </row>
    <row r="1490" spans="1:2" x14ac:dyDescent="0.2">
      <c r="A1490" t="s">
        <v>18</v>
      </c>
      <c r="B1490">
        <v>37</v>
      </c>
    </row>
    <row r="1491" spans="1:2" x14ac:dyDescent="0.2">
      <c r="A1491" t="s">
        <v>18</v>
      </c>
      <c r="B1491">
        <v>42</v>
      </c>
    </row>
    <row r="1492" spans="1:2" x14ac:dyDescent="0.2">
      <c r="A1492" t="s">
        <v>18</v>
      </c>
      <c r="B1492">
        <v>15</v>
      </c>
    </row>
    <row r="1493" spans="1:2" x14ac:dyDescent="0.2">
      <c r="A1493" t="s">
        <v>18</v>
      </c>
      <c r="B1493">
        <v>10</v>
      </c>
    </row>
    <row r="1494" spans="1:2" x14ac:dyDescent="0.2">
      <c r="A1494" t="s">
        <v>18</v>
      </c>
      <c r="B1494">
        <v>3</v>
      </c>
    </row>
    <row r="1495" spans="1:2" x14ac:dyDescent="0.2">
      <c r="A1495" t="s">
        <v>18</v>
      </c>
      <c r="B1495">
        <v>44</v>
      </c>
    </row>
    <row r="1496" spans="1:2" x14ac:dyDescent="0.2">
      <c r="A1496" t="s">
        <v>18</v>
      </c>
      <c r="B1496">
        <v>23</v>
      </c>
    </row>
    <row r="1497" spans="1:2" x14ac:dyDescent="0.2">
      <c r="A1497" t="s">
        <v>18</v>
      </c>
      <c r="B1497">
        <v>6</v>
      </c>
    </row>
    <row r="1498" spans="1:2" x14ac:dyDescent="0.2">
      <c r="A1498" t="s">
        <v>18</v>
      </c>
      <c r="B1498">
        <v>9</v>
      </c>
    </row>
    <row r="1499" spans="1:2" x14ac:dyDescent="0.2">
      <c r="A1499" t="s">
        <v>18</v>
      </c>
      <c r="B1499">
        <v>16</v>
      </c>
    </row>
    <row r="1500" spans="1:2" x14ac:dyDescent="0.2">
      <c r="A1500" t="s">
        <v>18</v>
      </c>
      <c r="B1500">
        <v>46</v>
      </c>
    </row>
    <row r="1501" spans="1:2" x14ac:dyDescent="0.2">
      <c r="A1501" t="s">
        <v>18</v>
      </c>
      <c r="B1501">
        <v>24</v>
      </c>
    </row>
    <row r="1502" spans="1:2" x14ac:dyDescent="0.2">
      <c r="A1502" t="s">
        <v>18</v>
      </c>
      <c r="B1502">
        <v>22</v>
      </c>
    </row>
    <row r="1503" spans="1:2" x14ac:dyDescent="0.2">
      <c r="A1503" t="s">
        <v>18</v>
      </c>
      <c r="B1503">
        <v>13</v>
      </c>
    </row>
    <row r="1504" spans="1:2" x14ac:dyDescent="0.2">
      <c r="A1504" t="s">
        <v>18</v>
      </c>
      <c r="B1504">
        <v>20</v>
      </c>
    </row>
    <row r="1505" spans="1:2" x14ac:dyDescent="0.2">
      <c r="A1505" t="s">
        <v>18</v>
      </c>
      <c r="B1505">
        <v>46</v>
      </c>
    </row>
    <row r="1506" spans="1:2" x14ac:dyDescent="0.2">
      <c r="A1506" t="s">
        <v>18</v>
      </c>
      <c r="B1506">
        <v>10</v>
      </c>
    </row>
    <row r="1507" spans="1:2" x14ac:dyDescent="0.2">
      <c r="A1507" t="s">
        <v>18</v>
      </c>
      <c r="B1507">
        <v>39</v>
      </c>
    </row>
    <row r="1508" spans="1:2" x14ac:dyDescent="0.2">
      <c r="A1508" t="s">
        <v>18</v>
      </c>
      <c r="B1508">
        <v>44</v>
      </c>
    </row>
    <row r="1509" spans="1:2" x14ac:dyDescent="0.2">
      <c r="A1509" t="s">
        <v>18</v>
      </c>
      <c r="B1509">
        <v>7</v>
      </c>
    </row>
    <row r="1510" spans="1:2" x14ac:dyDescent="0.2">
      <c r="A1510" t="s">
        <v>18</v>
      </c>
      <c r="B1510">
        <v>3</v>
      </c>
    </row>
    <row r="1511" spans="1:2" x14ac:dyDescent="0.2">
      <c r="A1511" t="s">
        <v>18</v>
      </c>
      <c r="B1511">
        <v>44</v>
      </c>
    </row>
    <row r="1512" spans="1:2" x14ac:dyDescent="0.2">
      <c r="A1512" t="s">
        <v>18</v>
      </c>
      <c r="B1512">
        <v>31</v>
      </c>
    </row>
    <row r="1513" spans="1:2" x14ac:dyDescent="0.2">
      <c r="A1513" t="s">
        <v>18</v>
      </c>
      <c r="B1513">
        <v>48</v>
      </c>
    </row>
    <row r="1514" spans="1:2" x14ac:dyDescent="0.2">
      <c r="A1514" t="s">
        <v>18</v>
      </c>
      <c r="B1514">
        <v>18</v>
      </c>
    </row>
    <row r="1515" spans="1:2" x14ac:dyDescent="0.2">
      <c r="A1515" t="s">
        <v>18</v>
      </c>
      <c r="B1515">
        <v>27</v>
      </c>
    </row>
    <row r="1516" spans="1:2" x14ac:dyDescent="0.2">
      <c r="A1516" t="s">
        <v>18</v>
      </c>
      <c r="B1516">
        <v>1</v>
      </c>
    </row>
    <row r="1517" spans="1:2" x14ac:dyDescent="0.2">
      <c r="A1517" t="s">
        <v>18</v>
      </c>
      <c r="B1517">
        <v>34</v>
      </c>
    </row>
    <row r="1518" spans="1:2" x14ac:dyDescent="0.2">
      <c r="A1518" t="s">
        <v>18</v>
      </c>
      <c r="B1518">
        <v>5</v>
      </c>
    </row>
    <row r="1519" spans="1:2" x14ac:dyDescent="0.2">
      <c r="A1519" t="s">
        <v>18</v>
      </c>
      <c r="B1519">
        <v>12</v>
      </c>
    </row>
    <row r="1520" spans="1:2" x14ac:dyDescent="0.2">
      <c r="A1520" t="s">
        <v>18</v>
      </c>
      <c r="B1520">
        <v>14</v>
      </c>
    </row>
    <row r="1521" spans="1:2" x14ac:dyDescent="0.2">
      <c r="A1521" t="s">
        <v>18</v>
      </c>
      <c r="B1521">
        <v>40</v>
      </c>
    </row>
    <row r="1522" spans="1:2" x14ac:dyDescent="0.2">
      <c r="A1522" t="s">
        <v>18</v>
      </c>
      <c r="B1522">
        <v>39</v>
      </c>
    </row>
    <row r="1523" spans="1:2" x14ac:dyDescent="0.2">
      <c r="A1523" t="s">
        <v>18</v>
      </c>
      <c r="B1523">
        <v>50</v>
      </c>
    </row>
    <row r="1524" spans="1:2" x14ac:dyDescent="0.2">
      <c r="A1524" t="s">
        <v>18</v>
      </c>
      <c r="B1524">
        <v>5</v>
      </c>
    </row>
    <row r="1525" spans="1:2" x14ac:dyDescent="0.2">
      <c r="A1525" t="s">
        <v>18</v>
      </c>
      <c r="B1525">
        <v>35</v>
      </c>
    </row>
    <row r="1526" spans="1:2" x14ac:dyDescent="0.2">
      <c r="A1526" t="s">
        <v>18</v>
      </c>
      <c r="B1526">
        <v>6</v>
      </c>
    </row>
    <row r="1527" spans="1:2" x14ac:dyDescent="0.2">
      <c r="A1527" t="s">
        <v>18</v>
      </c>
      <c r="B1527">
        <v>22</v>
      </c>
    </row>
    <row r="1528" spans="1:2" x14ac:dyDescent="0.2">
      <c r="A1528" t="s">
        <v>18</v>
      </c>
      <c r="B1528">
        <v>27</v>
      </c>
    </row>
    <row r="1529" spans="1:2" x14ac:dyDescent="0.2">
      <c r="A1529" t="s">
        <v>18</v>
      </c>
      <c r="B1529">
        <v>33</v>
      </c>
    </row>
    <row r="1530" spans="1:2" x14ac:dyDescent="0.2">
      <c r="A1530" t="s">
        <v>18</v>
      </c>
      <c r="B1530">
        <v>47</v>
      </c>
    </row>
    <row r="1531" spans="1:2" x14ac:dyDescent="0.2">
      <c r="A1531" t="s">
        <v>18</v>
      </c>
      <c r="B1531">
        <v>48</v>
      </c>
    </row>
    <row r="1532" spans="1:2" x14ac:dyDescent="0.2">
      <c r="A1532" t="s">
        <v>18</v>
      </c>
      <c r="B1532">
        <v>22</v>
      </c>
    </row>
    <row r="1533" spans="1:2" x14ac:dyDescent="0.2">
      <c r="A1533" t="s">
        <v>18</v>
      </c>
      <c r="B1533">
        <v>8</v>
      </c>
    </row>
    <row r="1534" spans="1:2" x14ac:dyDescent="0.2">
      <c r="A1534" t="s">
        <v>18</v>
      </c>
      <c r="B1534">
        <v>5</v>
      </c>
    </row>
    <row r="1535" spans="1:2" x14ac:dyDescent="0.2">
      <c r="A1535" t="s">
        <v>18</v>
      </c>
      <c r="B1535">
        <v>16</v>
      </c>
    </row>
    <row r="1536" spans="1:2" x14ac:dyDescent="0.2">
      <c r="A1536" t="s">
        <v>18</v>
      </c>
      <c r="B1536">
        <v>26</v>
      </c>
    </row>
    <row r="1537" spans="1:2" x14ac:dyDescent="0.2">
      <c r="A1537" t="s">
        <v>18</v>
      </c>
      <c r="B1537">
        <v>8</v>
      </c>
    </row>
    <row r="1538" spans="1:2" x14ac:dyDescent="0.2">
      <c r="A1538" t="s">
        <v>18</v>
      </c>
      <c r="B1538">
        <v>17</v>
      </c>
    </row>
    <row r="1539" spans="1:2" x14ac:dyDescent="0.2">
      <c r="A1539" t="s">
        <v>18</v>
      </c>
      <c r="B1539">
        <v>50</v>
      </c>
    </row>
    <row r="1540" spans="1:2" x14ac:dyDescent="0.2">
      <c r="A1540" t="s">
        <v>18</v>
      </c>
      <c r="B1540">
        <v>22</v>
      </c>
    </row>
    <row r="1541" spans="1:2" x14ac:dyDescent="0.2">
      <c r="A1541" t="s">
        <v>18</v>
      </c>
      <c r="B1541">
        <v>19</v>
      </c>
    </row>
    <row r="1542" spans="1:2" x14ac:dyDescent="0.2">
      <c r="A1542" t="s">
        <v>18</v>
      </c>
      <c r="B1542">
        <v>14</v>
      </c>
    </row>
    <row r="1543" spans="1:2" x14ac:dyDescent="0.2">
      <c r="A1543" t="s">
        <v>18</v>
      </c>
      <c r="B1543">
        <v>35</v>
      </c>
    </row>
    <row r="1544" spans="1:2" x14ac:dyDescent="0.2">
      <c r="A1544" t="s">
        <v>18</v>
      </c>
      <c r="B1544">
        <v>43</v>
      </c>
    </row>
    <row r="1545" spans="1:2" x14ac:dyDescent="0.2">
      <c r="A1545" t="s">
        <v>18</v>
      </c>
      <c r="B1545">
        <v>24</v>
      </c>
    </row>
    <row r="1546" spans="1:2" x14ac:dyDescent="0.2">
      <c r="A1546" t="s">
        <v>18</v>
      </c>
      <c r="B1546">
        <v>17</v>
      </c>
    </row>
    <row r="1547" spans="1:2" x14ac:dyDescent="0.2">
      <c r="A1547" t="s">
        <v>18</v>
      </c>
      <c r="B1547">
        <v>49</v>
      </c>
    </row>
    <row r="1548" spans="1:2" x14ac:dyDescent="0.2">
      <c r="A1548" t="s">
        <v>18</v>
      </c>
      <c r="B1548">
        <v>17</v>
      </c>
    </row>
    <row r="1549" spans="1:2" x14ac:dyDescent="0.2">
      <c r="A1549" t="s">
        <v>18</v>
      </c>
      <c r="B1549">
        <v>40</v>
      </c>
    </row>
    <row r="1550" spans="1:2" x14ac:dyDescent="0.2">
      <c r="A1550" t="s">
        <v>18</v>
      </c>
      <c r="B1550">
        <v>43</v>
      </c>
    </row>
    <row r="1551" spans="1:2" x14ac:dyDescent="0.2">
      <c r="A1551" t="s">
        <v>18</v>
      </c>
      <c r="B1551">
        <v>19</v>
      </c>
    </row>
    <row r="1552" spans="1:2" x14ac:dyDescent="0.2">
      <c r="A1552" t="s">
        <v>18</v>
      </c>
      <c r="B1552">
        <v>40</v>
      </c>
    </row>
    <row r="1553" spans="1:2" x14ac:dyDescent="0.2">
      <c r="A1553" t="s">
        <v>18</v>
      </c>
      <c r="B1553">
        <v>13</v>
      </c>
    </row>
    <row r="1554" spans="1:2" x14ac:dyDescent="0.2">
      <c r="A1554" t="s">
        <v>18</v>
      </c>
      <c r="B1554">
        <v>20</v>
      </c>
    </row>
    <row r="1555" spans="1:2" x14ac:dyDescent="0.2">
      <c r="A1555" t="s">
        <v>18</v>
      </c>
      <c r="B1555">
        <v>21</v>
      </c>
    </row>
    <row r="1556" spans="1:2" x14ac:dyDescent="0.2">
      <c r="A1556" t="s">
        <v>18</v>
      </c>
      <c r="B1556">
        <v>18</v>
      </c>
    </row>
    <row r="1557" spans="1:2" x14ac:dyDescent="0.2">
      <c r="A1557" t="s">
        <v>18</v>
      </c>
      <c r="B1557">
        <v>44</v>
      </c>
    </row>
    <row r="1558" spans="1:2" x14ac:dyDescent="0.2">
      <c r="A1558" t="s">
        <v>18</v>
      </c>
      <c r="B1558">
        <v>26</v>
      </c>
    </row>
    <row r="1559" spans="1:2" x14ac:dyDescent="0.2">
      <c r="A1559" t="s">
        <v>18</v>
      </c>
      <c r="B1559">
        <v>34</v>
      </c>
    </row>
    <row r="1560" spans="1:2" x14ac:dyDescent="0.2">
      <c r="A1560" t="s">
        <v>18</v>
      </c>
      <c r="B1560">
        <v>24</v>
      </c>
    </row>
    <row r="1561" spans="1:2" x14ac:dyDescent="0.2">
      <c r="A1561" t="s">
        <v>18</v>
      </c>
      <c r="B1561">
        <v>23</v>
      </c>
    </row>
    <row r="1562" spans="1:2" x14ac:dyDescent="0.2">
      <c r="A1562" t="s">
        <v>18</v>
      </c>
      <c r="B1562">
        <v>3</v>
      </c>
    </row>
    <row r="1563" spans="1:2" x14ac:dyDescent="0.2">
      <c r="A1563" t="s">
        <v>18</v>
      </c>
      <c r="B1563">
        <v>2</v>
      </c>
    </row>
    <row r="1564" spans="1:2" x14ac:dyDescent="0.2">
      <c r="A1564" t="s">
        <v>18</v>
      </c>
      <c r="B1564">
        <v>23</v>
      </c>
    </row>
    <row r="1565" spans="1:2" x14ac:dyDescent="0.2">
      <c r="A1565" t="s">
        <v>18</v>
      </c>
      <c r="B1565">
        <v>8</v>
      </c>
    </row>
    <row r="1566" spans="1:2" x14ac:dyDescent="0.2">
      <c r="A1566" t="s">
        <v>18</v>
      </c>
      <c r="B1566">
        <v>30</v>
      </c>
    </row>
    <row r="1567" spans="1:2" x14ac:dyDescent="0.2">
      <c r="A1567" t="s">
        <v>18</v>
      </c>
      <c r="B1567">
        <v>48</v>
      </c>
    </row>
    <row r="1568" spans="1:2" x14ac:dyDescent="0.2">
      <c r="A1568" t="s">
        <v>18</v>
      </c>
      <c r="B1568">
        <v>21</v>
      </c>
    </row>
    <row r="1569" spans="1:2" x14ac:dyDescent="0.2">
      <c r="A1569" t="s">
        <v>18</v>
      </c>
      <c r="B1569">
        <v>9</v>
      </c>
    </row>
    <row r="1570" spans="1:2" x14ac:dyDescent="0.2">
      <c r="A1570" t="s">
        <v>18</v>
      </c>
      <c r="B1570">
        <v>8</v>
      </c>
    </row>
    <row r="1571" spans="1:2" x14ac:dyDescent="0.2">
      <c r="A1571" t="s">
        <v>18</v>
      </c>
      <c r="B1571">
        <v>29</v>
      </c>
    </row>
    <row r="1572" spans="1:2" x14ac:dyDescent="0.2">
      <c r="A1572" t="s">
        <v>18</v>
      </c>
      <c r="B1572">
        <v>3</v>
      </c>
    </row>
    <row r="1573" spans="1:2" x14ac:dyDescent="0.2">
      <c r="A1573" t="s">
        <v>18</v>
      </c>
      <c r="B1573">
        <v>11</v>
      </c>
    </row>
    <row r="1574" spans="1:2" x14ac:dyDescent="0.2">
      <c r="A1574" t="s">
        <v>18</v>
      </c>
      <c r="B1574">
        <v>16</v>
      </c>
    </row>
    <row r="1575" spans="1:2" x14ac:dyDescent="0.2">
      <c r="A1575" t="s">
        <v>18</v>
      </c>
      <c r="B1575">
        <v>25</v>
      </c>
    </row>
    <row r="1576" spans="1:2" x14ac:dyDescent="0.2">
      <c r="A1576" t="s">
        <v>18</v>
      </c>
      <c r="B1576">
        <v>32</v>
      </c>
    </row>
    <row r="1577" spans="1:2" x14ac:dyDescent="0.2">
      <c r="A1577" t="s">
        <v>18</v>
      </c>
      <c r="B1577">
        <v>28</v>
      </c>
    </row>
    <row r="1578" spans="1:2" x14ac:dyDescent="0.2">
      <c r="A1578" t="s">
        <v>18</v>
      </c>
      <c r="B1578">
        <v>36</v>
      </c>
    </row>
    <row r="1579" spans="1:2" x14ac:dyDescent="0.2">
      <c r="A1579" t="s">
        <v>18</v>
      </c>
      <c r="B1579">
        <v>7</v>
      </c>
    </row>
    <row r="1580" spans="1:2" x14ac:dyDescent="0.2">
      <c r="A1580" t="s">
        <v>18</v>
      </c>
      <c r="B1580">
        <v>2</v>
      </c>
    </row>
    <row r="1581" spans="1:2" x14ac:dyDescent="0.2">
      <c r="A1581" t="s">
        <v>18</v>
      </c>
      <c r="B1581">
        <v>6</v>
      </c>
    </row>
    <row r="1582" spans="1:2" x14ac:dyDescent="0.2">
      <c r="A1582" t="s">
        <v>18</v>
      </c>
      <c r="B1582">
        <v>30</v>
      </c>
    </row>
    <row r="1583" spans="1:2" x14ac:dyDescent="0.2">
      <c r="A1583" t="s">
        <v>18</v>
      </c>
      <c r="B1583">
        <v>46</v>
      </c>
    </row>
    <row r="1584" spans="1:2" x14ac:dyDescent="0.2">
      <c r="A1584" t="s">
        <v>18</v>
      </c>
      <c r="B1584">
        <v>39</v>
      </c>
    </row>
    <row r="1585" spans="1:2" x14ac:dyDescent="0.2">
      <c r="A1585" t="s">
        <v>18</v>
      </c>
      <c r="B1585">
        <v>8</v>
      </c>
    </row>
    <row r="1586" spans="1:2" x14ac:dyDescent="0.2">
      <c r="A1586" t="s">
        <v>18</v>
      </c>
      <c r="B1586">
        <v>46</v>
      </c>
    </row>
    <row r="1587" spans="1:2" x14ac:dyDescent="0.2">
      <c r="A1587" t="s">
        <v>18</v>
      </c>
      <c r="B1587">
        <v>40</v>
      </c>
    </row>
    <row r="1588" spans="1:2" x14ac:dyDescent="0.2">
      <c r="A1588" t="s">
        <v>18</v>
      </c>
      <c r="B1588">
        <v>21</v>
      </c>
    </row>
    <row r="1589" spans="1:2" x14ac:dyDescent="0.2">
      <c r="A1589" t="s">
        <v>18</v>
      </c>
      <c r="B1589">
        <v>33</v>
      </c>
    </row>
    <row r="1590" spans="1:2" x14ac:dyDescent="0.2">
      <c r="A1590" t="s">
        <v>18</v>
      </c>
      <c r="B1590">
        <v>3</v>
      </c>
    </row>
    <row r="1591" spans="1:2" x14ac:dyDescent="0.2">
      <c r="A1591" t="s">
        <v>18</v>
      </c>
      <c r="B1591">
        <v>48</v>
      </c>
    </row>
    <row r="1592" spans="1:2" x14ac:dyDescent="0.2">
      <c r="A1592" t="s">
        <v>18</v>
      </c>
      <c r="B1592">
        <v>8</v>
      </c>
    </row>
    <row r="1593" spans="1:2" x14ac:dyDescent="0.2">
      <c r="A1593" t="s">
        <v>18</v>
      </c>
      <c r="B1593">
        <v>24</v>
      </c>
    </row>
    <row r="1594" spans="1:2" x14ac:dyDescent="0.2">
      <c r="A1594" t="s">
        <v>18</v>
      </c>
      <c r="B1594">
        <v>10</v>
      </c>
    </row>
    <row r="1595" spans="1:2" x14ac:dyDescent="0.2">
      <c r="A1595" t="s">
        <v>18</v>
      </c>
      <c r="B1595">
        <v>25</v>
      </c>
    </row>
    <row r="1596" spans="1:2" x14ac:dyDescent="0.2">
      <c r="A1596" t="s">
        <v>18</v>
      </c>
      <c r="B1596">
        <v>3</v>
      </c>
    </row>
    <row r="1597" spans="1:2" x14ac:dyDescent="0.2">
      <c r="A1597" t="s">
        <v>18</v>
      </c>
      <c r="B1597">
        <v>45</v>
      </c>
    </row>
    <row r="1598" spans="1:2" x14ac:dyDescent="0.2">
      <c r="A1598" t="s">
        <v>18</v>
      </c>
      <c r="B1598">
        <v>15</v>
      </c>
    </row>
    <row r="1599" spans="1:2" x14ac:dyDescent="0.2">
      <c r="A1599" t="s">
        <v>18</v>
      </c>
      <c r="B1599">
        <v>34</v>
      </c>
    </row>
    <row r="1600" spans="1:2" x14ac:dyDescent="0.2">
      <c r="A1600" t="s">
        <v>18</v>
      </c>
      <c r="B1600">
        <v>21</v>
      </c>
    </row>
    <row r="1601" spans="1:2" x14ac:dyDescent="0.2">
      <c r="A1601" t="s">
        <v>18</v>
      </c>
      <c r="B1601">
        <v>22</v>
      </c>
    </row>
    <row r="1602" spans="1:2" x14ac:dyDescent="0.2">
      <c r="A1602" t="s">
        <v>18</v>
      </c>
      <c r="B1602">
        <v>24</v>
      </c>
    </row>
    <row r="1603" spans="1:2" x14ac:dyDescent="0.2">
      <c r="A1603" t="s">
        <v>18</v>
      </c>
      <c r="B1603">
        <v>33</v>
      </c>
    </row>
    <row r="1604" spans="1:2" x14ac:dyDescent="0.2">
      <c r="A1604" t="s">
        <v>18</v>
      </c>
      <c r="B1604">
        <v>13</v>
      </c>
    </row>
    <row r="1605" spans="1:2" x14ac:dyDescent="0.2">
      <c r="A1605" t="s">
        <v>18</v>
      </c>
      <c r="B1605">
        <v>17</v>
      </c>
    </row>
    <row r="1606" spans="1:2" x14ac:dyDescent="0.2">
      <c r="A1606" t="s">
        <v>18</v>
      </c>
      <c r="B1606">
        <v>25</v>
      </c>
    </row>
    <row r="1607" spans="1:2" x14ac:dyDescent="0.2">
      <c r="A1607" t="s">
        <v>18</v>
      </c>
      <c r="B1607">
        <v>15</v>
      </c>
    </row>
    <row r="1608" spans="1:2" x14ac:dyDescent="0.2">
      <c r="A1608" t="s">
        <v>18</v>
      </c>
      <c r="B1608">
        <v>4</v>
      </c>
    </row>
    <row r="1609" spans="1:2" x14ac:dyDescent="0.2">
      <c r="A1609" t="s">
        <v>18</v>
      </c>
      <c r="B1609">
        <v>43</v>
      </c>
    </row>
    <row r="1610" spans="1:2" x14ac:dyDescent="0.2">
      <c r="A1610" t="s">
        <v>18</v>
      </c>
      <c r="B1610">
        <v>12</v>
      </c>
    </row>
    <row r="1611" spans="1:2" x14ac:dyDescent="0.2">
      <c r="A1611" t="s">
        <v>18</v>
      </c>
      <c r="B1611">
        <v>3</v>
      </c>
    </row>
    <row r="1612" spans="1:2" x14ac:dyDescent="0.2">
      <c r="A1612" t="s">
        <v>18</v>
      </c>
      <c r="B1612">
        <v>1</v>
      </c>
    </row>
    <row r="1613" spans="1:2" x14ac:dyDescent="0.2">
      <c r="A1613" t="s">
        <v>18</v>
      </c>
      <c r="B1613">
        <v>6</v>
      </c>
    </row>
    <row r="1614" spans="1:2" x14ac:dyDescent="0.2">
      <c r="A1614" t="s">
        <v>18</v>
      </c>
      <c r="B1614">
        <v>26</v>
      </c>
    </row>
    <row r="1615" spans="1:2" x14ac:dyDescent="0.2">
      <c r="A1615" t="s">
        <v>18</v>
      </c>
      <c r="B1615">
        <v>6</v>
      </c>
    </row>
    <row r="1616" spans="1:2" x14ac:dyDescent="0.2">
      <c r="A1616" t="s">
        <v>18</v>
      </c>
      <c r="B1616">
        <v>22</v>
      </c>
    </row>
    <row r="1617" spans="1:2" x14ac:dyDescent="0.2">
      <c r="A1617" t="s">
        <v>18</v>
      </c>
      <c r="B1617">
        <v>45</v>
      </c>
    </row>
    <row r="1618" spans="1:2" x14ac:dyDescent="0.2">
      <c r="A1618" t="s">
        <v>18</v>
      </c>
      <c r="B1618">
        <v>50</v>
      </c>
    </row>
    <row r="1619" spans="1:2" x14ac:dyDescent="0.2">
      <c r="A1619" t="s">
        <v>18</v>
      </c>
      <c r="B1619">
        <v>50</v>
      </c>
    </row>
    <row r="1620" spans="1:2" x14ac:dyDescent="0.2">
      <c r="A1620" t="s">
        <v>18</v>
      </c>
      <c r="B1620">
        <v>39</v>
      </c>
    </row>
    <row r="1621" spans="1:2" x14ac:dyDescent="0.2">
      <c r="A1621" t="s">
        <v>18</v>
      </c>
      <c r="B1621">
        <v>50</v>
      </c>
    </row>
    <row r="1622" spans="1:2" x14ac:dyDescent="0.2">
      <c r="A1622" t="s">
        <v>18</v>
      </c>
      <c r="B1622">
        <v>27</v>
      </c>
    </row>
    <row r="1623" spans="1:2" x14ac:dyDescent="0.2">
      <c r="A1623" t="s">
        <v>18</v>
      </c>
      <c r="B1623">
        <v>38</v>
      </c>
    </row>
    <row r="1624" spans="1:2" x14ac:dyDescent="0.2">
      <c r="A1624" t="s">
        <v>18</v>
      </c>
      <c r="B1624">
        <v>37</v>
      </c>
    </row>
    <row r="1625" spans="1:2" x14ac:dyDescent="0.2">
      <c r="A1625" t="s">
        <v>18</v>
      </c>
      <c r="B1625">
        <v>50</v>
      </c>
    </row>
    <row r="1626" spans="1:2" x14ac:dyDescent="0.2">
      <c r="A1626" t="s">
        <v>18</v>
      </c>
      <c r="B1626">
        <v>40</v>
      </c>
    </row>
    <row r="1627" spans="1:2" x14ac:dyDescent="0.2">
      <c r="A1627" t="s">
        <v>18</v>
      </c>
      <c r="B1627">
        <v>3</v>
      </c>
    </row>
    <row r="1628" spans="1:2" x14ac:dyDescent="0.2">
      <c r="A1628" t="s">
        <v>18</v>
      </c>
      <c r="B1628">
        <v>45</v>
      </c>
    </row>
    <row r="1629" spans="1:2" x14ac:dyDescent="0.2">
      <c r="A1629" t="s">
        <v>18</v>
      </c>
      <c r="B1629">
        <v>8</v>
      </c>
    </row>
    <row r="1630" spans="1:2" x14ac:dyDescent="0.2">
      <c r="A1630" t="s">
        <v>18</v>
      </c>
      <c r="B1630">
        <v>7</v>
      </c>
    </row>
    <row r="1631" spans="1:2" x14ac:dyDescent="0.2">
      <c r="A1631" t="s">
        <v>18</v>
      </c>
      <c r="B1631">
        <v>13</v>
      </c>
    </row>
    <row r="1632" spans="1:2" x14ac:dyDescent="0.2">
      <c r="A1632" t="s">
        <v>18</v>
      </c>
      <c r="B1632">
        <v>29</v>
      </c>
    </row>
    <row r="1633" spans="1:2" x14ac:dyDescent="0.2">
      <c r="A1633" t="s">
        <v>18</v>
      </c>
      <c r="B1633">
        <v>7</v>
      </c>
    </row>
    <row r="1634" spans="1:2" x14ac:dyDescent="0.2">
      <c r="A1634" t="s">
        <v>18</v>
      </c>
      <c r="B1634">
        <v>50</v>
      </c>
    </row>
    <row r="1635" spans="1:2" x14ac:dyDescent="0.2">
      <c r="A1635" t="s">
        <v>18</v>
      </c>
      <c r="B1635">
        <v>33</v>
      </c>
    </row>
    <row r="1636" spans="1:2" x14ac:dyDescent="0.2">
      <c r="A1636" t="s">
        <v>18</v>
      </c>
      <c r="B1636">
        <v>30</v>
      </c>
    </row>
    <row r="1637" spans="1:2" x14ac:dyDescent="0.2">
      <c r="A1637" t="s">
        <v>18</v>
      </c>
      <c r="B1637">
        <v>40</v>
      </c>
    </row>
    <row r="1638" spans="1:2" x14ac:dyDescent="0.2">
      <c r="A1638" t="s">
        <v>18</v>
      </c>
      <c r="B1638">
        <v>49</v>
      </c>
    </row>
    <row r="1639" spans="1:2" x14ac:dyDescent="0.2">
      <c r="A1639" t="s">
        <v>18</v>
      </c>
      <c r="B1639">
        <v>32</v>
      </c>
    </row>
    <row r="1640" spans="1:2" x14ac:dyDescent="0.2">
      <c r="A1640" t="s">
        <v>18</v>
      </c>
      <c r="B1640">
        <v>18</v>
      </c>
    </row>
    <row r="1641" spans="1:2" x14ac:dyDescent="0.2">
      <c r="A1641" t="s">
        <v>18</v>
      </c>
      <c r="B1641">
        <v>50</v>
      </c>
    </row>
    <row r="1642" spans="1:2" x14ac:dyDescent="0.2">
      <c r="A1642" t="s">
        <v>18</v>
      </c>
      <c r="B1642">
        <v>13</v>
      </c>
    </row>
    <row r="1643" spans="1:2" x14ac:dyDescent="0.2">
      <c r="A1643" t="s">
        <v>18</v>
      </c>
      <c r="B1643">
        <v>1</v>
      </c>
    </row>
    <row r="1644" spans="1:2" x14ac:dyDescent="0.2">
      <c r="A1644" t="s">
        <v>18</v>
      </c>
      <c r="B1644">
        <v>16</v>
      </c>
    </row>
    <row r="1645" spans="1:2" x14ac:dyDescent="0.2">
      <c r="A1645" t="s">
        <v>18</v>
      </c>
      <c r="B1645">
        <v>6</v>
      </c>
    </row>
    <row r="1646" spans="1:2" x14ac:dyDescent="0.2">
      <c r="A1646" t="s">
        <v>18</v>
      </c>
      <c r="B1646">
        <v>21</v>
      </c>
    </row>
    <row r="1647" spans="1:2" x14ac:dyDescent="0.2">
      <c r="A1647" t="s">
        <v>18</v>
      </c>
      <c r="B1647">
        <v>36</v>
      </c>
    </row>
    <row r="1648" spans="1:2" x14ac:dyDescent="0.2">
      <c r="A1648" t="s">
        <v>18</v>
      </c>
      <c r="B1648">
        <v>20</v>
      </c>
    </row>
    <row r="1649" spans="1:2" x14ac:dyDescent="0.2">
      <c r="A1649" t="s">
        <v>18</v>
      </c>
      <c r="B1649">
        <v>8</v>
      </c>
    </row>
    <row r="1650" spans="1:2" x14ac:dyDescent="0.2">
      <c r="A1650" t="s">
        <v>18</v>
      </c>
      <c r="B1650">
        <v>22</v>
      </c>
    </row>
    <row r="1651" spans="1:2" x14ac:dyDescent="0.2">
      <c r="A1651" t="s">
        <v>18</v>
      </c>
      <c r="B1651">
        <v>3</v>
      </c>
    </row>
    <row r="1652" spans="1:2" x14ac:dyDescent="0.2">
      <c r="A1652" t="s">
        <v>18</v>
      </c>
      <c r="B1652">
        <v>46</v>
      </c>
    </row>
    <row r="1653" spans="1:2" x14ac:dyDescent="0.2">
      <c r="A1653" t="s">
        <v>18</v>
      </c>
      <c r="B1653">
        <v>42</v>
      </c>
    </row>
    <row r="1654" spans="1:2" x14ac:dyDescent="0.2">
      <c r="A1654" t="s">
        <v>18</v>
      </c>
      <c r="B1654">
        <v>1</v>
      </c>
    </row>
    <row r="1655" spans="1:2" x14ac:dyDescent="0.2">
      <c r="A1655" t="s">
        <v>18</v>
      </c>
      <c r="B1655">
        <v>29</v>
      </c>
    </row>
    <row r="1656" spans="1:2" x14ac:dyDescent="0.2">
      <c r="A1656" t="s">
        <v>18</v>
      </c>
      <c r="B1656">
        <v>14</v>
      </c>
    </row>
    <row r="1657" spans="1:2" x14ac:dyDescent="0.2">
      <c r="A1657" t="s">
        <v>18</v>
      </c>
      <c r="B1657">
        <v>4</v>
      </c>
    </row>
    <row r="1658" spans="1:2" x14ac:dyDescent="0.2">
      <c r="A1658" t="s">
        <v>18</v>
      </c>
      <c r="B1658">
        <v>41</v>
      </c>
    </row>
    <row r="1659" spans="1:2" x14ac:dyDescent="0.2">
      <c r="A1659" t="s">
        <v>18</v>
      </c>
      <c r="B1659">
        <v>4</v>
      </c>
    </row>
    <row r="1660" spans="1:2" x14ac:dyDescent="0.2">
      <c r="A1660" t="s">
        <v>18</v>
      </c>
      <c r="B1660">
        <v>47</v>
      </c>
    </row>
    <row r="1661" spans="1:2" x14ac:dyDescent="0.2">
      <c r="A1661" t="s">
        <v>18</v>
      </c>
      <c r="B1661">
        <v>44</v>
      </c>
    </row>
    <row r="1662" spans="1:2" x14ac:dyDescent="0.2">
      <c r="A1662" t="s">
        <v>18</v>
      </c>
      <c r="B1662">
        <v>37</v>
      </c>
    </row>
    <row r="1663" spans="1:2" x14ac:dyDescent="0.2">
      <c r="A1663" t="s">
        <v>18</v>
      </c>
      <c r="B1663">
        <v>21</v>
      </c>
    </row>
    <row r="1664" spans="1:2" x14ac:dyDescent="0.2">
      <c r="A1664" t="s">
        <v>18</v>
      </c>
      <c r="B1664">
        <v>46</v>
      </c>
    </row>
    <row r="1665" spans="1:2" x14ac:dyDescent="0.2">
      <c r="A1665" t="s">
        <v>18</v>
      </c>
      <c r="B1665">
        <v>1</v>
      </c>
    </row>
    <row r="1666" spans="1:2" x14ac:dyDescent="0.2">
      <c r="A1666" t="s">
        <v>18</v>
      </c>
      <c r="B1666">
        <v>35</v>
      </c>
    </row>
    <row r="1667" spans="1:2" x14ac:dyDescent="0.2">
      <c r="A1667" t="s">
        <v>18</v>
      </c>
      <c r="B1667">
        <v>49</v>
      </c>
    </row>
    <row r="1668" spans="1:2" x14ac:dyDescent="0.2">
      <c r="A1668" t="s">
        <v>18</v>
      </c>
      <c r="B1668">
        <v>47</v>
      </c>
    </row>
    <row r="1669" spans="1:2" x14ac:dyDescent="0.2">
      <c r="A1669" t="s">
        <v>18</v>
      </c>
      <c r="B1669">
        <v>24</v>
      </c>
    </row>
    <row r="1670" spans="1:2" x14ac:dyDescent="0.2">
      <c r="A1670" t="s">
        <v>18</v>
      </c>
      <c r="B1670">
        <v>28</v>
      </c>
    </row>
    <row r="1671" spans="1:2" x14ac:dyDescent="0.2">
      <c r="A1671" t="s">
        <v>18</v>
      </c>
      <c r="B1671">
        <v>22</v>
      </c>
    </row>
    <row r="1672" spans="1:2" x14ac:dyDescent="0.2">
      <c r="A1672" t="s">
        <v>18</v>
      </c>
      <c r="B1672">
        <v>20</v>
      </c>
    </row>
    <row r="1673" spans="1:2" x14ac:dyDescent="0.2">
      <c r="A1673" t="s">
        <v>18</v>
      </c>
      <c r="B1673">
        <v>25</v>
      </c>
    </row>
    <row r="1674" spans="1:2" x14ac:dyDescent="0.2">
      <c r="A1674" t="s">
        <v>18</v>
      </c>
      <c r="B1674">
        <v>15</v>
      </c>
    </row>
    <row r="1675" spans="1:2" x14ac:dyDescent="0.2">
      <c r="A1675" t="s">
        <v>18</v>
      </c>
      <c r="B1675">
        <v>49</v>
      </c>
    </row>
    <row r="1676" spans="1:2" x14ac:dyDescent="0.2">
      <c r="A1676" t="s">
        <v>18</v>
      </c>
      <c r="B1676">
        <v>10</v>
      </c>
    </row>
    <row r="1677" spans="1:2" x14ac:dyDescent="0.2">
      <c r="A1677" t="s">
        <v>18</v>
      </c>
      <c r="B1677">
        <v>21</v>
      </c>
    </row>
    <row r="1678" spans="1:2" x14ac:dyDescent="0.2">
      <c r="A1678" t="s">
        <v>18</v>
      </c>
      <c r="B1678">
        <v>34</v>
      </c>
    </row>
    <row r="1679" spans="1:2" x14ac:dyDescent="0.2">
      <c r="A1679" t="s">
        <v>18</v>
      </c>
      <c r="B1679">
        <v>41</v>
      </c>
    </row>
    <row r="1680" spans="1:2" x14ac:dyDescent="0.2">
      <c r="A1680" t="s">
        <v>18</v>
      </c>
      <c r="B1680">
        <v>30</v>
      </c>
    </row>
    <row r="1681" spans="1:2" x14ac:dyDescent="0.2">
      <c r="A1681" t="s">
        <v>18</v>
      </c>
      <c r="B1681">
        <v>24</v>
      </c>
    </row>
    <row r="1682" spans="1:2" x14ac:dyDescent="0.2">
      <c r="A1682" t="s">
        <v>18</v>
      </c>
      <c r="B1682">
        <v>6</v>
      </c>
    </row>
    <row r="1683" spans="1:2" x14ac:dyDescent="0.2">
      <c r="A1683" t="s">
        <v>18</v>
      </c>
      <c r="B1683">
        <v>14</v>
      </c>
    </row>
    <row r="1684" spans="1:2" x14ac:dyDescent="0.2">
      <c r="A1684" t="s">
        <v>18</v>
      </c>
      <c r="B1684">
        <v>37</v>
      </c>
    </row>
    <row r="1685" spans="1:2" x14ac:dyDescent="0.2">
      <c r="A1685" t="s">
        <v>18</v>
      </c>
      <c r="B1685">
        <v>37</v>
      </c>
    </row>
    <row r="1686" spans="1:2" x14ac:dyDescent="0.2">
      <c r="A1686" t="s">
        <v>18</v>
      </c>
      <c r="B1686">
        <v>28</v>
      </c>
    </row>
    <row r="1687" spans="1:2" x14ac:dyDescent="0.2">
      <c r="A1687" t="s">
        <v>18</v>
      </c>
      <c r="B1687">
        <v>43</v>
      </c>
    </row>
    <row r="1688" spans="1:2" x14ac:dyDescent="0.2">
      <c r="A1688" t="s">
        <v>18</v>
      </c>
      <c r="B1688">
        <v>25</v>
      </c>
    </row>
    <row r="1689" spans="1:2" x14ac:dyDescent="0.2">
      <c r="A1689" t="s">
        <v>18</v>
      </c>
      <c r="B1689">
        <v>4</v>
      </c>
    </row>
    <row r="1690" spans="1:2" x14ac:dyDescent="0.2">
      <c r="A1690" t="s">
        <v>18</v>
      </c>
      <c r="B1690">
        <v>13</v>
      </c>
    </row>
    <row r="1691" spans="1:2" x14ac:dyDescent="0.2">
      <c r="A1691" t="s">
        <v>18</v>
      </c>
      <c r="B1691">
        <v>32</v>
      </c>
    </row>
    <row r="1692" spans="1:2" x14ac:dyDescent="0.2">
      <c r="A1692" t="s">
        <v>18</v>
      </c>
      <c r="B1692">
        <v>1</v>
      </c>
    </row>
    <row r="1693" spans="1:2" x14ac:dyDescent="0.2">
      <c r="A1693" t="s">
        <v>18</v>
      </c>
      <c r="B1693">
        <v>4</v>
      </c>
    </row>
    <row r="1694" spans="1:2" x14ac:dyDescent="0.2">
      <c r="A1694" t="s">
        <v>18</v>
      </c>
      <c r="B1694">
        <v>33</v>
      </c>
    </row>
    <row r="1695" spans="1:2" x14ac:dyDescent="0.2">
      <c r="A1695" t="s">
        <v>18</v>
      </c>
      <c r="B1695">
        <v>45</v>
      </c>
    </row>
    <row r="1696" spans="1:2" x14ac:dyDescent="0.2">
      <c r="A1696" t="s">
        <v>18</v>
      </c>
      <c r="B1696">
        <v>20</v>
      </c>
    </row>
    <row r="1697" spans="1:2" x14ac:dyDescent="0.2">
      <c r="A1697" t="s">
        <v>18</v>
      </c>
      <c r="B1697">
        <v>1</v>
      </c>
    </row>
    <row r="1698" spans="1:2" x14ac:dyDescent="0.2">
      <c r="A1698" t="s">
        <v>18</v>
      </c>
      <c r="B1698">
        <v>7</v>
      </c>
    </row>
    <row r="1699" spans="1:2" x14ac:dyDescent="0.2">
      <c r="A1699" t="s">
        <v>18</v>
      </c>
      <c r="B1699">
        <v>48</v>
      </c>
    </row>
    <row r="1700" spans="1:2" x14ac:dyDescent="0.2">
      <c r="A1700" t="s">
        <v>18</v>
      </c>
      <c r="B1700">
        <v>46</v>
      </c>
    </row>
    <row r="1701" spans="1:2" x14ac:dyDescent="0.2">
      <c r="A1701" t="s">
        <v>18</v>
      </c>
      <c r="B1701">
        <v>34</v>
      </c>
    </row>
    <row r="1702" spans="1:2" x14ac:dyDescent="0.2">
      <c r="A1702" t="s">
        <v>18</v>
      </c>
      <c r="B1702">
        <v>36</v>
      </c>
    </row>
    <row r="1703" spans="1:2" x14ac:dyDescent="0.2">
      <c r="A1703" t="s">
        <v>18</v>
      </c>
      <c r="B1703">
        <v>44</v>
      </c>
    </row>
    <row r="1704" spans="1:2" x14ac:dyDescent="0.2">
      <c r="A1704" t="s">
        <v>18</v>
      </c>
      <c r="B1704">
        <v>48</v>
      </c>
    </row>
    <row r="1705" spans="1:2" x14ac:dyDescent="0.2">
      <c r="A1705" t="s">
        <v>18</v>
      </c>
      <c r="B1705">
        <v>12</v>
      </c>
    </row>
    <row r="1706" spans="1:2" x14ac:dyDescent="0.2">
      <c r="A1706" t="s">
        <v>18</v>
      </c>
      <c r="B1706">
        <v>19</v>
      </c>
    </row>
    <row r="1707" spans="1:2" x14ac:dyDescent="0.2">
      <c r="A1707" t="s">
        <v>18</v>
      </c>
      <c r="B1707">
        <v>49</v>
      </c>
    </row>
    <row r="1708" spans="1:2" x14ac:dyDescent="0.2">
      <c r="A1708" t="s">
        <v>18</v>
      </c>
      <c r="B1708">
        <v>25</v>
      </c>
    </row>
    <row r="1709" spans="1:2" x14ac:dyDescent="0.2">
      <c r="A1709" t="s">
        <v>18</v>
      </c>
      <c r="B1709">
        <v>25</v>
      </c>
    </row>
    <row r="1710" spans="1:2" x14ac:dyDescent="0.2">
      <c r="A1710" t="s">
        <v>18</v>
      </c>
      <c r="B1710">
        <v>1</v>
      </c>
    </row>
    <row r="1711" spans="1:2" x14ac:dyDescent="0.2">
      <c r="A1711" t="s">
        <v>18</v>
      </c>
      <c r="B1711">
        <v>19</v>
      </c>
    </row>
    <row r="1712" spans="1:2" x14ac:dyDescent="0.2">
      <c r="A1712" t="s">
        <v>18</v>
      </c>
      <c r="B1712">
        <v>7</v>
      </c>
    </row>
    <row r="1713" spans="1:2" x14ac:dyDescent="0.2">
      <c r="A1713" t="s">
        <v>18</v>
      </c>
      <c r="B1713">
        <v>19</v>
      </c>
    </row>
    <row r="1714" spans="1:2" x14ac:dyDescent="0.2">
      <c r="A1714" t="s">
        <v>18</v>
      </c>
      <c r="B1714">
        <v>9</v>
      </c>
    </row>
    <row r="1715" spans="1:2" x14ac:dyDescent="0.2">
      <c r="A1715" t="s">
        <v>18</v>
      </c>
      <c r="B1715">
        <v>37</v>
      </c>
    </row>
    <row r="1716" spans="1:2" x14ac:dyDescent="0.2">
      <c r="A1716" t="s">
        <v>18</v>
      </c>
      <c r="B1716">
        <v>15</v>
      </c>
    </row>
    <row r="1717" spans="1:2" x14ac:dyDescent="0.2">
      <c r="A1717" t="s">
        <v>18</v>
      </c>
      <c r="B1717">
        <v>30</v>
      </c>
    </row>
    <row r="1718" spans="1:2" x14ac:dyDescent="0.2">
      <c r="A1718" t="s">
        <v>18</v>
      </c>
      <c r="B1718">
        <v>30</v>
      </c>
    </row>
    <row r="1719" spans="1:2" x14ac:dyDescent="0.2">
      <c r="A1719" t="s">
        <v>18</v>
      </c>
      <c r="B1719">
        <v>16</v>
      </c>
    </row>
    <row r="1720" spans="1:2" x14ac:dyDescent="0.2">
      <c r="A1720" t="s">
        <v>18</v>
      </c>
      <c r="B1720">
        <v>14</v>
      </c>
    </row>
    <row r="1721" spans="1:2" x14ac:dyDescent="0.2">
      <c r="A1721" t="s">
        <v>18</v>
      </c>
      <c r="B1721">
        <v>8</v>
      </c>
    </row>
    <row r="1722" spans="1:2" x14ac:dyDescent="0.2">
      <c r="A1722" t="s">
        <v>18</v>
      </c>
      <c r="B1722">
        <v>40</v>
      </c>
    </row>
    <row r="1723" spans="1:2" x14ac:dyDescent="0.2">
      <c r="A1723" t="s">
        <v>18</v>
      </c>
      <c r="B1723">
        <v>24</v>
      </c>
    </row>
    <row r="1724" spans="1:2" x14ac:dyDescent="0.2">
      <c r="A1724" t="s">
        <v>18</v>
      </c>
      <c r="B1724">
        <v>14</v>
      </c>
    </row>
    <row r="1725" spans="1:2" x14ac:dyDescent="0.2">
      <c r="A1725" t="s">
        <v>18</v>
      </c>
      <c r="B1725">
        <v>39</v>
      </c>
    </row>
    <row r="1726" spans="1:2" x14ac:dyDescent="0.2">
      <c r="A1726" t="s">
        <v>18</v>
      </c>
      <c r="B1726">
        <v>21</v>
      </c>
    </row>
    <row r="1727" spans="1:2" x14ac:dyDescent="0.2">
      <c r="A1727" t="s">
        <v>18</v>
      </c>
      <c r="B1727">
        <v>32</v>
      </c>
    </row>
    <row r="1728" spans="1:2" x14ac:dyDescent="0.2">
      <c r="A1728" t="s">
        <v>18</v>
      </c>
      <c r="B1728">
        <v>45</v>
      </c>
    </row>
    <row r="1729" spans="1:2" x14ac:dyDescent="0.2">
      <c r="A1729" t="s">
        <v>18</v>
      </c>
      <c r="B1729">
        <v>19</v>
      </c>
    </row>
    <row r="1730" spans="1:2" x14ac:dyDescent="0.2">
      <c r="A1730" t="s">
        <v>18</v>
      </c>
      <c r="B1730">
        <v>1</v>
      </c>
    </row>
    <row r="1731" spans="1:2" x14ac:dyDescent="0.2">
      <c r="A1731" t="s">
        <v>18</v>
      </c>
      <c r="B1731">
        <v>12</v>
      </c>
    </row>
    <row r="1732" spans="1:2" x14ac:dyDescent="0.2">
      <c r="A1732" t="s">
        <v>18</v>
      </c>
      <c r="B1732">
        <v>26</v>
      </c>
    </row>
    <row r="1733" spans="1:2" x14ac:dyDescent="0.2">
      <c r="A1733" t="s">
        <v>18</v>
      </c>
      <c r="B1733">
        <v>12</v>
      </c>
    </row>
    <row r="1734" spans="1:2" x14ac:dyDescent="0.2">
      <c r="A1734" t="s">
        <v>18</v>
      </c>
      <c r="B1734">
        <v>36</v>
      </c>
    </row>
    <row r="1735" spans="1:2" x14ac:dyDescent="0.2">
      <c r="A1735" t="s">
        <v>18</v>
      </c>
      <c r="B1735">
        <v>22</v>
      </c>
    </row>
    <row r="1736" spans="1:2" x14ac:dyDescent="0.2">
      <c r="A1736" t="s">
        <v>18</v>
      </c>
      <c r="B1736">
        <v>16</v>
      </c>
    </row>
    <row r="1737" spans="1:2" x14ac:dyDescent="0.2">
      <c r="A1737" t="s">
        <v>18</v>
      </c>
      <c r="B1737">
        <v>31</v>
      </c>
    </row>
    <row r="1738" spans="1:2" x14ac:dyDescent="0.2">
      <c r="A1738" t="s">
        <v>18</v>
      </c>
      <c r="B1738">
        <v>43</v>
      </c>
    </row>
    <row r="1739" spans="1:2" x14ac:dyDescent="0.2">
      <c r="A1739" t="s">
        <v>18</v>
      </c>
      <c r="B1739">
        <v>50</v>
      </c>
    </row>
    <row r="1740" spans="1:2" x14ac:dyDescent="0.2">
      <c r="A1740" t="s">
        <v>18</v>
      </c>
      <c r="B1740">
        <v>37</v>
      </c>
    </row>
    <row r="1741" spans="1:2" x14ac:dyDescent="0.2">
      <c r="A1741" t="s">
        <v>18</v>
      </c>
      <c r="B1741">
        <v>23</v>
      </c>
    </row>
    <row r="1742" spans="1:2" x14ac:dyDescent="0.2">
      <c r="A1742" t="s">
        <v>18</v>
      </c>
      <c r="B1742">
        <v>10</v>
      </c>
    </row>
    <row r="1743" spans="1:2" x14ac:dyDescent="0.2">
      <c r="A1743" t="s">
        <v>18</v>
      </c>
      <c r="B1743">
        <v>20</v>
      </c>
    </row>
    <row r="1744" spans="1:2" x14ac:dyDescent="0.2">
      <c r="A1744" t="s">
        <v>18</v>
      </c>
      <c r="B1744">
        <v>18</v>
      </c>
    </row>
    <row r="1745" spans="1:2" x14ac:dyDescent="0.2">
      <c r="A1745" t="s">
        <v>18</v>
      </c>
      <c r="B1745">
        <v>3</v>
      </c>
    </row>
    <row r="1746" spans="1:2" x14ac:dyDescent="0.2">
      <c r="A1746" t="s">
        <v>18</v>
      </c>
      <c r="B1746">
        <v>23</v>
      </c>
    </row>
    <row r="1747" spans="1:2" x14ac:dyDescent="0.2">
      <c r="A1747" t="s">
        <v>18</v>
      </c>
      <c r="B1747">
        <v>27</v>
      </c>
    </row>
    <row r="1748" spans="1:2" x14ac:dyDescent="0.2">
      <c r="A1748" t="s">
        <v>18</v>
      </c>
      <c r="B1748">
        <v>44</v>
      </c>
    </row>
    <row r="1749" spans="1:2" x14ac:dyDescent="0.2">
      <c r="A1749" t="s">
        <v>18</v>
      </c>
      <c r="B1749">
        <v>41</v>
      </c>
    </row>
    <row r="1750" spans="1:2" x14ac:dyDescent="0.2">
      <c r="A1750" t="s">
        <v>18</v>
      </c>
      <c r="B1750">
        <v>41</v>
      </c>
    </row>
    <row r="1751" spans="1:2" x14ac:dyDescent="0.2">
      <c r="A1751" t="s">
        <v>18</v>
      </c>
      <c r="B1751">
        <v>36</v>
      </c>
    </row>
    <row r="1752" spans="1:2" x14ac:dyDescent="0.2">
      <c r="A1752" t="s">
        <v>18</v>
      </c>
      <c r="B1752">
        <v>38</v>
      </c>
    </row>
    <row r="1753" spans="1:2" x14ac:dyDescent="0.2">
      <c r="A1753" t="s">
        <v>18</v>
      </c>
      <c r="B1753">
        <v>34</v>
      </c>
    </row>
    <row r="1754" spans="1:2" x14ac:dyDescent="0.2">
      <c r="A1754" t="s">
        <v>18</v>
      </c>
      <c r="B1754">
        <v>14</v>
      </c>
    </row>
    <row r="1755" spans="1:2" x14ac:dyDescent="0.2">
      <c r="A1755" t="s">
        <v>18</v>
      </c>
      <c r="B1755">
        <v>23</v>
      </c>
    </row>
    <row r="1756" spans="1:2" x14ac:dyDescent="0.2">
      <c r="A1756" t="s">
        <v>18</v>
      </c>
      <c r="B1756">
        <v>18</v>
      </c>
    </row>
    <row r="1757" spans="1:2" x14ac:dyDescent="0.2">
      <c r="A1757" t="s">
        <v>18</v>
      </c>
      <c r="B1757">
        <v>45</v>
      </c>
    </row>
    <row r="1758" spans="1:2" x14ac:dyDescent="0.2">
      <c r="A1758" t="s">
        <v>18</v>
      </c>
      <c r="B1758">
        <v>14</v>
      </c>
    </row>
    <row r="1759" spans="1:2" x14ac:dyDescent="0.2">
      <c r="A1759" t="s">
        <v>18</v>
      </c>
      <c r="B1759">
        <v>48</v>
      </c>
    </row>
    <row r="1760" spans="1:2" x14ac:dyDescent="0.2">
      <c r="A1760" t="s">
        <v>18</v>
      </c>
      <c r="B1760">
        <v>17</v>
      </c>
    </row>
    <row r="1761" spans="1:2" x14ac:dyDescent="0.2">
      <c r="A1761" t="s">
        <v>18</v>
      </c>
      <c r="B1761">
        <v>1</v>
      </c>
    </row>
    <row r="1762" spans="1:2" x14ac:dyDescent="0.2">
      <c r="A1762" t="s">
        <v>18</v>
      </c>
      <c r="B1762">
        <v>39</v>
      </c>
    </row>
    <row r="1763" spans="1:2" x14ac:dyDescent="0.2">
      <c r="A1763" t="s">
        <v>18</v>
      </c>
      <c r="B1763">
        <v>24</v>
      </c>
    </row>
    <row r="1764" spans="1:2" x14ac:dyDescent="0.2">
      <c r="A1764" t="s">
        <v>18</v>
      </c>
      <c r="B1764">
        <v>41</v>
      </c>
    </row>
    <row r="1765" spans="1:2" x14ac:dyDescent="0.2">
      <c r="A1765" t="s">
        <v>18</v>
      </c>
      <c r="B1765">
        <v>28</v>
      </c>
    </row>
    <row r="1766" spans="1:2" x14ac:dyDescent="0.2">
      <c r="A1766" t="s">
        <v>18</v>
      </c>
      <c r="B1766">
        <v>34</v>
      </c>
    </row>
    <row r="1767" spans="1:2" x14ac:dyDescent="0.2">
      <c r="A1767" t="s">
        <v>18</v>
      </c>
      <c r="B1767">
        <v>41</v>
      </c>
    </row>
    <row r="1768" spans="1:2" x14ac:dyDescent="0.2">
      <c r="A1768" t="s">
        <v>18</v>
      </c>
      <c r="B1768">
        <v>27</v>
      </c>
    </row>
    <row r="1769" spans="1:2" x14ac:dyDescent="0.2">
      <c r="A1769" t="s">
        <v>18</v>
      </c>
      <c r="B1769">
        <v>46</v>
      </c>
    </row>
    <row r="1770" spans="1:2" x14ac:dyDescent="0.2">
      <c r="A1770" t="s">
        <v>18</v>
      </c>
      <c r="B1770">
        <v>2</v>
      </c>
    </row>
    <row r="1771" spans="1:2" x14ac:dyDescent="0.2">
      <c r="A1771" t="s">
        <v>18</v>
      </c>
      <c r="B1771">
        <v>45</v>
      </c>
    </row>
    <row r="1772" spans="1:2" x14ac:dyDescent="0.2">
      <c r="A1772" t="s">
        <v>18</v>
      </c>
      <c r="B1772">
        <v>34</v>
      </c>
    </row>
    <row r="1773" spans="1:2" x14ac:dyDescent="0.2">
      <c r="A1773" t="s">
        <v>18</v>
      </c>
      <c r="B1773">
        <v>9</v>
      </c>
    </row>
    <row r="1774" spans="1:2" x14ac:dyDescent="0.2">
      <c r="A1774" t="s">
        <v>18</v>
      </c>
      <c r="B1774">
        <v>1</v>
      </c>
    </row>
    <row r="1775" spans="1:2" x14ac:dyDescent="0.2">
      <c r="A1775" t="s">
        <v>18</v>
      </c>
      <c r="B1775">
        <v>17</v>
      </c>
    </row>
    <row r="1776" spans="1:2" x14ac:dyDescent="0.2">
      <c r="A1776" t="s">
        <v>18</v>
      </c>
      <c r="B1776">
        <v>6</v>
      </c>
    </row>
    <row r="1777" spans="1:2" x14ac:dyDescent="0.2">
      <c r="A1777" t="s">
        <v>18</v>
      </c>
      <c r="B1777">
        <v>12</v>
      </c>
    </row>
    <row r="1778" spans="1:2" x14ac:dyDescent="0.2">
      <c r="A1778" t="s">
        <v>18</v>
      </c>
      <c r="B1778">
        <v>10</v>
      </c>
    </row>
    <row r="1779" spans="1:2" x14ac:dyDescent="0.2">
      <c r="A1779" t="s">
        <v>18</v>
      </c>
      <c r="B1779">
        <v>4</v>
      </c>
    </row>
    <row r="1780" spans="1:2" x14ac:dyDescent="0.2">
      <c r="A1780" t="s">
        <v>18</v>
      </c>
      <c r="B1780">
        <v>8</v>
      </c>
    </row>
    <row r="1781" spans="1:2" x14ac:dyDescent="0.2">
      <c r="A1781" t="s">
        <v>18</v>
      </c>
      <c r="B1781">
        <v>41</v>
      </c>
    </row>
    <row r="1782" spans="1:2" x14ac:dyDescent="0.2">
      <c r="A1782" t="s">
        <v>18</v>
      </c>
      <c r="B1782">
        <v>49</v>
      </c>
    </row>
    <row r="1783" spans="1:2" x14ac:dyDescent="0.2">
      <c r="A1783" t="s">
        <v>18</v>
      </c>
      <c r="B1783">
        <v>49</v>
      </c>
    </row>
    <row r="1784" spans="1:2" x14ac:dyDescent="0.2">
      <c r="A1784" t="s">
        <v>18</v>
      </c>
      <c r="B1784">
        <v>40</v>
      </c>
    </row>
    <row r="1785" spans="1:2" x14ac:dyDescent="0.2">
      <c r="A1785" t="s">
        <v>18</v>
      </c>
      <c r="B1785">
        <v>30</v>
      </c>
    </row>
    <row r="1786" spans="1:2" x14ac:dyDescent="0.2">
      <c r="A1786" t="s">
        <v>18</v>
      </c>
      <c r="B1786">
        <v>4</v>
      </c>
    </row>
    <row r="1787" spans="1:2" x14ac:dyDescent="0.2">
      <c r="A1787" t="s">
        <v>18</v>
      </c>
      <c r="B1787">
        <v>22</v>
      </c>
    </row>
    <row r="1788" spans="1:2" x14ac:dyDescent="0.2">
      <c r="A1788" t="s">
        <v>18</v>
      </c>
      <c r="B1788">
        <v>22</v>
      </c>
    </row>
    <row r="1789" spans="1:2" x14ac:dyDescent="0.2">
      <c r="A1789" t="s">
        <v>18</v>
      </c>
      <c r="B1789">
        <v>10</v>
      </c>
    </row>
    <row r="1790" spans="1:2" x14ac:dyDescent="0.2">
      <c r="A1790" t="s">
        <v>18</v>
      </c>
      <c r="B1790">
        <v>23</v>
      </c>
    </row>
    <row r="1791" spans="1:2" x14ac:dyDescent="0.2">
      <c r="A1791" t="s">
        <v>18</v>
      </c>
      <c r="B1791">
        <v>43</v>
      </c>
    </row>
    <row r="1792" spans="1:2" x14ac:dyDescent="0.2">
      <c r="A1792" t="s">
        <v>18</v>
      </c>
      <c r="B1792">
        <v>31</v>
      </c>
    </row>
    <row r="1793" spans="1:2" x14ac:dyDescent="0.2">
      <c r="A1793" t="s">
        <v>18</v>
      </c>
      <c r="B1793">
        <v>38</v>
      </c>
    </row>
    <row r="1794" spans="1:2" x14ac:dyDescent="0.2">
      <c r="A1794" t="s">
        <v>18</v>
      </c>
      <c r="B1794">
        <v>22</v>
      </c>
    </row>
    <row r="1795" spans="1:2" x14ac:dyDescent="0.2">
      <c r="A1795" t="s">
        <v>18</v>
      </c>
      <c r="B1795">
        <v>45</v>
      </c>
    </row>
    <row r="1796" spans="1:2" x14ac:dyDescent="0.2">
      <c r="A1796" t="s">
        <v>18</v>
      </c>
      <c r="B1796">
        <v>21</v>
      </c>
    </row>
    <row r="1797" spans="1:2" x14ac:dyDescent="0.2">
      <c r="A1797" t="s">
        <v>18</v>
      </c>
      <c r="B1797">
        <v>9</v>
      </c>
    </row>
    <row r="1798" spans="1:2" x14ac:dyDescent="0.2">
      <c r="A1798" t="s">
        <v>18</v>
      </c>
      <c r="B1798">
        <v>34</v>
      </c>
    </row>
    <row r="1799" spans="1:2" x14ac:dyDescent="0.2">
      <c r="A1799" t="s">
        <v>18</v>
      </c>
      <c r="B1799">
        <v>26</v>
      </c>
    </row>
    <row r="1800" spans="1:2" x14ac:dyDescent="0.2">
      <c r="A1800" t="s">
        <v>18</v>
      </c>
      <c r="B1800">
        <v>1</v>
      </c>
    </row>
    <row r="1801" spans="1:2" x14ac:dyDescent="0.2">
      <c r="A1801" t="s">
        <v>18</v>
      </c>
      <c r="B1801">
        <v>47</v>
      </c>
    </row>
    <row r="1802" spans="1:2" x14ac:dyDescent="0.2">
      <c r="A1802" t="s">
        <v>18</v>
      </c>
      <c r="B1802">
        <v>30</v>
      </c>
    </row>
    <row r="1803" spans="1:2" x14ac:dyDescent="0.2">
      <c r="A1803" t="s">
        <v>18</v>
      </c>
      <c r="B1803">
        <v>48</v>
      </c>
    </row>
    <row r="1804" spans="1:2" x14ac:dyDescent="0.2">
      <c r="A1804" t="s">
        <v>18</v>
      </c>
      <c r="B1804">
        <v>31</v>
      </c>
    </row>
    <row r="1805" spans="1:2" x14ac:dyDescent="0.2">
      <c r="A1805" t="s">
        <v>18</v>
      </c>
      <c r="B1805">
        <v>33</v>
      </c>
    </row>
    <row r="1806" spans="1:2" x14ac:dyDescent="0.2">
      <c r="A1806" t="s">
        <v>18</v>
      </c>
      <c r="B1806">
        <v>39</v>
      </c>
    </row>
    <row r="1807" spans="1:2" x14ac:dyDescent="0.2">
      <c r="A1807" t="s">
        <v>18</v>
      </c>
      <c r="B1807">
        <v>46</v>
      </c>
    </row>
    <row r="1808" spans="1:2" x14ac:dyDescent="0.2">
      <c r="A1808" t="s">
        <v>18</v>
      </c>
      <c r="B1808">
        <v>24</v>
      </c>
    </row>
    <row r="1809" spans="1:2" x14ac:dyDescent="0.2">
      <c r="A1809" t="s">
        <v>18</v>
      </c>
      <c r="B1809">
        <v>37</v>
      </c>
    </row>
    <row r="1810" spans="1:2" x14ac:dyDescent="0.2">
      <c r="A1810" t="s">
        <v>18</v>
      </c>
      <c r="B1810">
        <v>7</v>
      </c>
    </row>
    <row r="1811" spans="1:2" x14ac:dyDescent="0.2">
      <c r="A1811" t="s">
        <v>18</v>
      </c>
      <c r="B1811">
        <v>6</v>
      </c>
    </row>
    <row r="1812" spans="1:2" x14ac:dyDescent="0.2">
      <c r="A1812" t="s">
        <v>18</v>
      </c>
      <c r="B1812">
        <v>16</v>
      </c>
    </row>
    <row r="1813" spans="1:2" x14ac:dyDescent="0.2">
      <c r="A1813" t="s">
        <v>18</v>
      </c>
      <c r="B1813">
        <v>33</v>
      </c>
    </row>
    <row r="1814" spans="1:2" x14ac:dyDescent="0.2">
      <c r="A1814" t="s">
        <v>18</v>
      </c>
      <c r="B1814">
        <v>18</v>
      </c>
    </row>
    <row r="1815" spans="1:2" x14ac:dyDescent="0.2">
      <c r="A1815" t="s">
        <v>18</v>
      </c>
      <c r="B1815">
        <v>24</v>
      </c>
    </row>
    <row r="1816" spans="1:2" x14ac:dyDescent="0.2">
      <c r="A1816" t="s">
        <v>18</v>
      </c>
      <c r="B1816">
        <v>24</v>
      </c>
    </row>
    <row r="1817" spans="1:2" x14ac:dyDescent="0.2">
      <c r="A1817" t="s">
        <v>18</v>
      </c>
      <c r="B1817">
        <v>48</v>
      </c>
    </row>
    <row r="1818" spans="1:2" x14ac:dyDescent="0.2">
      <c r="A1818" t="s">
        <v>18</v>
      </c>
      <c r="B1818">
        <v>4</v>
      </c>
    </row>
    <row r="1819" spans="1:2" x14ac:dyDescent="0.2">
      <c r="A1819" t="s">
        <v>18</v>
      </c>
      <c r="B1819">
        <v>20</v>
      </c>
    </row>
    <row r="1820" spans="1:2" x14ac:dyDescent="0.2">
      <c r="A1820" t="s">
        <v>18</v>
      </c>
      <c r="B1820">
        <v>47</v>
      </c>
    </row>
    <row r="1821" spans="1:2" x14ac:dyDescent="0.2">
      <c r="A1821" t="s">
        <v>18</v>
      </c>
      <c r="B1821">
        <v>50</v>
      </c>
    </row>
    <row r="1822" spans="1:2" x14ac:dyDescent="0.2">
      <c r="A1822" t="s">
        <v>18</v>
      </c>
      <c r="B1822">
        <v>31</v>
      </c>
    </row>
    <row r="1823" spans="1:2" x14ac:dyDescent="0.2">
      <c r="A1823" t="s">
        <v>18</v>
      </c>
      <c r="B1823">
        <v>29</v>
      </c>
    </row>
    <row r="1824" spans="1:2" x14ac:dyDescent="0.2">
      <c r="A1824" t="s">
        <v>18</v>
      </c>
      <c r="B1824">
        <v>4</v>
      </c>
    </row>
    <row r="1825" spans="1:2" x14ac:dyDescent="0.2">
      <c r="A1825" t="s">
        <v>18</v>
      </c>
      <c r="B1825">
        <v>40</v>
      </c>
    </row>
    <row r="1826" spans="1:2" x14ac:dyDescent="0.2">
      <c r="A1826" t="s">
        <v>18</v>
      </c>
      <c r="B1826">
        <v>31</v>
      </c>
    </row>
    <row r="1827" spans="1:2" x14ac:dyDescent="0.2">
      <c r="A1827" t="s">
        <v>18</v>
      </c>
      <c r="B1827">
        <v>41</v>
      </c>
    </row>
    <row r="1828" spans="1:2" x14ac:dyDescent="0.2">
      <c r="A1828" t="s">
        <v>18</v>
      </c>
      <c r="B1828">
        <v>44</v>
      </c>
    </row>
    <row r="1829" spans="1:2" x14ac:dyDescent="0.2">
      <c r="A1829" t="s">
        <v>18</v>
      </c>
      <c r="B1829">
        <v>31</v>
      </c>
    </row>
    <row r="1830" spans="1:2" x14ac:dyDescent="0.2">
      <c r="A1830" t="s">
        <v>18</v>
      </c>
      <c r="B1830">
        <v>45</v>
      </c>
    </row>
    <row r="1831" spans="1:2" x14ac:dyDescent="0.2">
      <c r="A1831" t="s">
        <v>18</v>
      </c>
      <c r="B1831">
        <v>50</v>
      </c>
    </row>
    <row r="1832" spans="1:2" x14ac:dyDescent="0.2">
      <c r="A1832" t="s">
        <v>18</v>
      </c>
      <c r="B1832">
        <v>7</v>
      </c>
    </row>
    <row r="1833" spans="1:2" x14ac:dyDescent="0.2">
      <c r="A1833" t="s">
        <v>18</v>
      </c>
      <c r="B1833">
        <v>5</v>
      </c>
    </row>
    <row r="1834" spans="1:2" x14ac:dyDescent="0.2">
      <c r="A1834" t="s">
        <v>18</v>
      </c>
      <c r="B1834">
        <v>48</v>
      </c>
    </row>
    <row r="1835" spans="1:2" x14ac:dyDescent="0.2">
      <c r="A1835" t="s">
        <v>18</v>
      </c>
      <c r="B1835">
        <v>19</v>
      </c>
    </row>
    <row r="1836" spans="1:2" x14ac:dyDescent="0.2">
      <c r="A1836" t="s">
        <v>18</v>
      </c>
      <c r="B1836">
        <v>39</v>
      </c>
    </row>
    <row r="1837" spans="1:2" x14ac:dyDescent="0.2">
      <c r="A1837" t="s">
        <v>18</v>
      </c>
      <c r="B1837">
        <v>45</v>
      </c>
    </row>
    <row r="1838" spans="1:2" x14ac:dyDescent="0.2">
      <c r="A1838" t="s">
        <v>18</v>
      </c>
      <c r="B1838">
        <v>35</v>
      </c>
    </row>
    <row r="1839" spans="1:2" x14ac:dyDescent="0.2">
      <c r="A1839" t="s">
        <v>18</v>
      </c>
      <c r="B1839">
        <v>8</v>
      </c>
    </row>
    <row r="1840" spans="1:2" x14ac:dyDescent="0.2">
      <c r="A1840" t="s">
        <v>18</v>
      </c>
      <c r="B1840">
        <v>11</v>
      </c>
    </row>
    <row r="1841" spans="1:2" x14ac:dyDescent="0.2">
      <c r="A1841" t="s">
        <v>18</v>
      </c>
      <c r="B1841">
        <v>32</v>
      </c>
    </row>
    <row r="1842" spans="1:2" x14ac:dyDescent="0.2">
      <c r="A1842" t="s">
        <v>18</v>
      </c>
      <c r="B1842">
        <v>46</v>
      </c>
    </row>
    <row r="1843" spans="1:2" x14ac:dyDescent="0.2">
      <c r="A1843" t="s">
        <v>18</v>
      </c>
      <c r="B1843">
        <v>7</v>
      </c>
    </row>
    <row r="1844" spans="1:2" x14ac:dyDescent="0.2">
      <c r="A1844" t="s">
        <v>18</v>
      </c>
      <c r="B1844">
        <v>1</v>
      </c>
    </row>
    <row r="1845" spans="1:2" x14ac:dyDescent="0.2">
      <c r="A1845" t="s">
        <v>18</v>
      </c>
      <c r="B1845">
        <v>32</v>
      </c>
    </row>
    <row r="1846" spans="1:2" x14ac:dyDescent="0.2">
      <c r="A1846" t="s">
        <v>18</v>
      </c>
      <c r="B1846">
        <v>31</v>
      </c>
    </row>
    <row r="1847" spans="1:2" x14ac:dyDescent="0.2">
      <c r="A1847" t="s">
        <v>18</v>
      </c>
      <c r="B1847">
        <v>39</v>
      </c>
    </row>
    <row r="1848" spans="1:2" x14ac:dyDescent="0.2">
      <c r="A1848" t="s">
        <v>18</v>
      </c>
      <c r="B1848">
        <v>9</v>
      </c>
    </row>
    <row r="1849" spans="1:2" x14ac:dyDescent="0.2">
      <c r="A1849" t="s">
        <v>18</v>
      </c>
      <c r="B1849">
        <v>49</v>
      </c>
    </row>
    <row r="1850" spans="1:2" x14ac:dyDescent="0.2">
      <c r="A1850" t="s">
        <v>18</v>
      </c>
      <c r="B1850">
        <v>34</v>
      </c>
    </row>
    <row r="1851" spans="1:2" x14ac:dyDescent="0.2">
      <c r="A1851" t="s">
        <v>18</v>
      </c>
      <c r="B1851">
        <v>35</v>
      </c>
    </row>
    <row r="1852" spans="1:2" x14ac:dyDescent="0.2">
      <c r="A1852" t="s">
        <v>18</v>
      </c>
      <c r="B1852">
        <v>50</v>
      </c>
    </row>
    <row r="1853" spans="1:2" x14ac:dyDescent="0.2">
      <c r="A1853" t="s">
        <v>18</v>
      </c>
      <c r="B1853">
        <v>4</v>
      </c>
    </row>
    <row r="1854" spans="1:2" x14ac:dyDescent="0.2">
      <c r="A1854" t="s">
        <v>18</v>
      </c>
      <c r="B1854">
        <v>32</v>
      </c>
    </row>
    <row r="1855" spans="1:2" x14ac:dyDescent="0.2">
      <c r="A1855" t="s">
        <v>18</v>
      </c>
      <c r="B1855">
        <v>11</v>
      </c>
    </row>
    <row r="1856" spans="1:2" x14ac:dyDescent="0.2">
      <c r="A1856" t="s">
        <v>18</v>
      </c>
      <c r="B1856">
        <v>49</v>
      </c>
    </row>
    <row r="1857" spans="1:2" x14ac:dyDescent="0.2">
      <c r="A1857" t="s">
        <v>18</v>
      </c>
      <c r="B1857">
        <v>9</v>
      </c>
    </row>
    <row r="1858" spans="1:2" x14ac:dyDescent="0.2">
      <c r="A1858" t="s">
        <v>18</v>
      </c>
      <c r="B1858">
        <v>30</v>
      </c>
    </row>
    <row r="1859" spans="1:2" x14ac:dyDescent="0.2">
      <c r="A1859" t="s">
        <v>18</v>
      </c>
      <c r="B1859">
        <v>33</v>
      </c>
    </row>
    <row r="1860" spans="1:2" x14ac:dyDescent="0.2">
      <c r="A1860" t="s">
        <v>18</v>
      </c>
      <c r="B1860">
        <v>8</v>
      </c>
    </row>
    <row r="1861" spans="1:2" x14ac:dyDescent="0.2">
      <c r="A1861" t="s">
        <v>18</v>
      </c>
      <c r="B1861">
        <v>29</v>
      </c>
    </row>
    <row r="1862" spans="1:2" x14ac:dyDescent="0.2">
      <c r="A1862" t="s">
        <v>18</v>
      </c>
      <c r="B1862">
        <v>4</v>
      </c>
    </row>
    <row r="1863" spans="1:2" x14ac:dyDescent="0.2">
      <c r="A1863" t="s">
        <v>18</v>
      </c>
      <c r="B1863">
        <v>19</v>
      </c>
    </row>
    <row r="1864" spans="1:2" x14ac:dyDescent="0.2">
      <c r="A1864" t="s">
        <v>18</v>
      </c>
      <c r="B1864">
        <v>10</v>
      </c>
    </row>
    <row r="1865" spans="1:2" x14ac:dyDescent="0.2">
      <c r="A1865" t="s">
        <v>18</v>
      </c>
      <c r="B1865">
        <v>39</v>
      </c>
    </row>
    <row r="1866" spans="1:2" x14ac:dyDescent="0.2">
      <c r="A1866" t="s">
        <v>18</v>
      </c>
      <c r="B1866">
        <v>21</v>
      </c>
    </row>
    <row r="1867" spans="1:2" x14ac:dyDescent="0.2">
      <c r="A1867" t="s">
        <v>18</v>
      </c>
      <c r="B1867">
        <v>12</v>
      </c>
    </row>
    <row r="1868" spans="1:2" x14ac:dyDescent="0.2">
      <c r="A1868" t="s">
        <v>18</v>
      </c>
      <c r="B1868">
        <v>9</v>
      </c>
    </row>
    <row r="1869" spans="1:2" x14ac:dyDescent="0.2">
      <c r="A1869" t="s">
        <v>18</v>
      </c>
      <c r="B1869">
        <v>20</v>
      </c>
    </row>
    <row r="1870" spans="1:2" x14ac:dyDescent="0.2">
      <c r="A1870" t="s">
        <v>18</v>
      </c>
      <c r="B1870">
        <v>44</v>
      </c>
    </row>
    <row r="1871" spans="1:2" x14ac:dyDescent="0.2">
      <c r="A1871" t="s">
        <v>18</v>
      </c>
      <c r="B1871">
        <v>16</v>
      </c>
    </row>
    <row r="1872" spans="1:2" x14ac:dyDescent="0.2">
      <c r="A1872" t="s">
        <v>18</v>
      </c>
      <c r="B1872">
        <v>27</v>
      </c>
    </row>
    <row r="1873" spans="1:2" x14ac:dyDescent="0.2">
      <c r="A1873" t="s">
        <v>18</v>
      </c>
      <c r="B1873">
        <v>14</v>
      </c>
    </row>
    <row r="1874" spans="1:2" x14ac:dyDescent="0.2">
      <c r="A1874" t="s">
        <v>18</v>
      </c>
      <c r="B1874">
        <v>24</v>
      </c>
    </row>
    <row r="1875" spans="1:2" x14ac:dyDescent="0.2">
      <c r="A1875" t="s">
        <v>18</v>
      </c>
      <c r="B1875">
        <v>49</v>
      </c>
    </row>
    <row r="1876" spans="1:2" x14ac:dyDescent="0.2">
      <c r="A1876" t="s">
        <v>18</v>
      </c>
      <c r="B1876">
        <v>14</v>
      </c>
    </row>
    <row r="1877" spans="1:2" x14ac:dyDescent="0.2">
      <c r="A1877" t="s">
        <v>18</v>
      </c>
      <c r="B1877">
        <v>6</v>
      </c>
    </row>
    <row r="1878" spans="1:2" x14ac:dyDescent="0.2">
      <c r="A1878" t="s">
        <v>18</v>
      </c>
      <c r="B1878">
        <v>20</v>
      </c>
    </row>
    <row r="1879" spans="1:2" x14ac:dyDescent="0.2">
      <c r="A1879" t="s">
        <v>18</v>
      </c>
      <c r="B1879">
        <v>3</v>
      </c>
    </row>
    <row r="1880" spans="1:2" x14ac:dyDescent="0.2">
      <c r="A1880" t="s">
        <v>18</v>
      </c>
      <c r="B1880">
        <v>5</v>
      </c>
    </row>
    <row r="1881" spans="1:2" x14ac:dyDescent="0.2">
      <c r="A1881" t="s">
        <v>18</v>
      </c>
      <c r="B1881">
        <v>46</v>
      </c>
    </row>
    <row r="1882" spans="1:2" x14ac:dyDescent="0.2">
      <c r="A1882" t="s">
        <v>18</v>
      </c>
      <c r="B1882">
        <v>8</v>
      </c>
    </row>
    <row r="1883" spans="1:2" x14ac:dyDescent="0.2">
      <c r="A1883" t="s">
        <v>18</v>
      </c>
      <c r="B1883">
        <v>13</v>
      </c>
    </row>
    <row r="1884" spans="1:2" x14ac:dyDescent="0.2">
      <c r="A1884" t="s">
        <v>18</v>
      </c>
      <c r="B1884">
        <v>25</v>
      </c>
    </row>
    <row r="1885" spans="1:2" x14ac:dyDescent="0.2">
      <c r="A1885" t="s">
        <v>18</v>
      </c>
      <c r="B1885">
        <v>39</v>
      </c>
    </row>
    <row r="1886" spans="1:2" x14ac:dyDescent="0.2">
      <c r="A1886" t="s">
        <v>18</v>
      </c>
      <c r="B1886">
        <v>15</v>
      </c>
    </row>
    <row r="1887" spans="1:2" x14ac:dyDescent="0.2">
      <c r="A1887" t="s">
        <v>18</v>
      </c>
      <c r="B1887">
        <v>35</v>
      </c>
    </row>
    <row r="1888" spans="1:2" x14ac:dyDescent="0.2">
      <c r="A1888" t="s">
        <v>18</v>
      </c>
      <c r="B1888">
        <v>46</v>
      </c>
    </row>
    <row r="1889" spans="1:2" x14ac:dyDescent="0.2">
      <c r="A1889" t="s">
        <v>18</v>
      </c>
      <c r="B1889">
        <v>3</v>
      </c>
    </row>
    <row r="1890" spans="1:2" x14ac:dyDescent="0.2">
      <c r="A1890" t="s">
        <v>18</v>
      </c>
      <c r="B1890">
        <v>48</v>
      </c>
    </row>
    <row r="1891" spans="1:2" x14ac:dyDescent="0.2">
      <c r="A1891" t="s">
        <v>18</v>
      </c>
      <c r="B1891">
        <v>27</v>
      </c>
    </row>
    <row r="1892" spans="1:2" x14ac:dyDescent="0.2">
      <c r="A1892" t="s">
        <v>18</v>
      </c>
      <c r="B1892">
        <v>5</v>
      </c>
    </row>
    <row r="1893" spans="1:2" x14ac:dyDescent="0.2">
      <c r="A1893" t="s">
        <v>18</v>
      </c>
      <c r="B1893">
        <v>48</v>
      </c>
    </row>
    <row r="1894" spans="1:2" x14ac:dyDescent="0.2">
      <c r="A1894" t="s">
        <v>18</v>
      </c>
      <c r="B1894">
        <v>12</v>
      </c>
    </row>
    <row r="1895" spans="1:2" x14ac:dyDescent="0.2">
      <c r="A1895" t="s">
        <v>18</v>
      </c>
      <c r="B1895">
        <v>10</v>
      </c>
    </row>
    <row r="1896" spans="1:2" x14ac:dyDescent="0.2">
      <c r="A1896" t="s">
        <v>18</v>
      </c>
      <c r="B1896">
        <v>48</v>
      </c>
    </row>
    <row r="1897" spans="1:2" x14ac:dyDescent="0.2">
      <c r="A1897" t="s">
        <v>18</v>
      </c>
      <c r="B1897">
        <v>3</v>
      </c>
    </row>
    <row r="1898" spans="1:2" x14ac:dyDescent="0.2">
      <c r="A1898" t="s">
        <v>18</v>
      </c>
      <c r="B1898">
        <v>19</v>
      </c>
    </row>
    <row r="1899" spans="1:2" x14ac:dyDescent="0.2">
      <c r="A1899" t="s">
        <v>18</v>
      </c>
      <c r="B1899">
        <v>11</v>
      </c>
    </row>
    <row r="1900" spans="1:2" x14ac:dyDescent="0.2">
      <c r="A1900" t="s">
        <v>18</v>
      </c>
      <c r="B1900">
        <v>25</v>
      </c>
    </row>
    <row r="1901" spans="1:2" x14ac:dyDescent="0.2">
      <c r="A1901" t="s">
        <v>18</v>
      </c>
      <c r="B1901">
        <v>42</v>
      </c>
    </row>
    <row r="1902" spans="1:2" x14ac:dyDescent="0.2">
      <c r="A1902" t="s">
        <v>18</v>
      </c>
      <c r="B1902">
        <v>34</v>
      </c>
    </row>
    <row r="1903" spans="1:2" x14ac:dyDescent="0.2">
      <c r="A1903" t="s">
        <v>18</v>
      </c>
      <c r="B1903">
        <v>50</v>
      </c>
    </row>
    <row r="1904" spans="1:2" x14ac:dyDescent="0.2">
      <c r="A1904" t="s">
        <v>18</v>
      </c>
      <c r="B1904">
        <v>21</v>
      </c>
    </row>
    <row r="1905" spans="1:2" x14ac:dyDescent="0.2">
      <c r="A1905" t="s">
        <v>18</v>
      </c>
      <c r="B1905">
        <v>37</v>
      </c>
    </row>
    <row r="1906" spans="1:2" x14ac:dyDescent="0.2">
      <c r="A1906" t="s">
        <v>18</v>
      </c>
      <c r="B1906">
        <v>46</v>
      </c>
    </row>
    <row r="1907" spans="1:2" x14ac:dyDescent="0.2">
      <c r="A1907" t="s">
        <v>18</v>
      </c>
      <c r="B1907">
        <v>14</v>
      </c>
    </row>
    <row r="1908" spans="1:2" x14ac:dyDescent="0.2">
      <c r="A1908" t="s">
        <v>18</v>
      </c>
      <c r="B1908">
        <v>24</v>
      </c>
    </row>
    <row r="1909" spans="1:2" x14ac:dyDescent="0.2">
      <c r="A1909" t="s">
        <v>18</v>
      </c>
      <c r="B1909">
        <v>36</v>
      </c>
    </row>
    <row r="1910" spans="1:2" x14ac:dyDescent="0.2">
      <c r="A1910" t="s">
        <v>18</v>
      </c>
      <c r="B1910">
        <v>19</v>
      </c>
    </row>
    <row r="1911" spans="1:2" x14ac:dyDescent="0.2">
      <c r="A1911" t="s">
        <v>18</v>
      </c>
      <c r="B1911">
        <v>12</v>
      </c>
    </row>
    <row r="1912" spans="1:2" x14ac:dyDescent="0.2">
      <c r="A1912" t="s">
        <v>18</v>
      </c>
      <c r="B1912">
        <v>13</v>
      </c>
    </row>
    <row r="1913" spans="1:2" x14ac:dyDescent="0.2">
      <c r="A1913" t="s">
        <v>18</v>
      </c>
      <c r="B1913">
        <v>32</v>
      </c>
    </row>
    <row r="1914" spans="1:2" x14ac:dyDescent="0.2">
      <c r="A1914" t="s">
        <v>18</v>
      </c>
      <c r="B1914">
        <v>5</v>
      </c>
    </row>
    <row r="1915" spans="1:2" x14ac:dyDescent="0.2">
      <c r="A1915" t="s">
        <v>18</v>
      </c>
      <c r="B1915">
        <v>29</v>
      </c>
    </row>
    <row r="1916" spans="1:2" x14ac:dyDescent="0.2">
      <c r="A1916" t="s">
        <v>18</v>
      </c>
      <c r="B1916">
        <v>40</v>
      </c>
    </row>
    <row r="1917" spans="1:2" x14ac:dyDescent="0.2">
      <c r="A1917" t="s">
        <v>18</v>
      </c>
      <c r="B1917">
        <v>44</v>
      </c>
    </row>
    <row r="1918" spans="1:2" x14ac:dyDescent="0.2">
      <c r="A1918" t="s">
        <v>18</v>
      </c>
      <c r="B1918">
        <v>3</v>
      </c>
    </row>
    <row r="1919" spans="1:2" x14ac:dyDescent="0.2">
      <c r="A1919" t="s">
        <v>18</v>
      </c>
      <c r="B1919">
        <v>35</v>
      </c>
    </row>
    <row r="1920" spans="1:2" x14ac:dyDescent="0.2">
      <c r="A1920" t="s">
        <v>18</v>
      </c>
      <c r="B1920">
        <v>33</v>
      </c>
    </row>
    <row r="1921" spans="1:2" x14ac:dyDescent="0.2">
      <c r="A1921" t="s">
        <v>18</v>
      </c>
      <c r="B1921">
        <v>20</v>
      </c>
    </row>
    <row r="1922" spans="1:2" x14ac:dyDescent="0.2">
      <c r="A1922" t="s">
        <v>18</v>
      </c>
      <c r="B1922">
        <v>40</v>
      </c>
    </row>
    <row r="1923" spans="1:2" x14ac:dyDescent="0.2">
      <c r="A1923" t="s">
        <v>18</v>
      </c>
      <c r="B1923">
        <v>13</v>
      </c>
    </row>
    <row r="1924" spans="1:2" x14ac:dyDescent="0.2">
      <c r="A1924" t="s">
        <v>18</v>
      </c>
      <c r="B1924">
        <v>9</v>
      </c>
    </row>
    <row r="1925" spans="1:2" x14ac:dyDescent="0.2">
      <c r="A1925" t="s">
        <v>18</v>
      </c>
      <c r="B1925">
        <v>7</v>
      </c>
    </row>
    <row r="1926" spans="1:2" x14ac:dyDescent="0.2">
      <c r="A1926" t="s">
        <v>18</v>
      </c>
      <c r="B1926">
        <v>42</v>
      </c>
    </row>
    <row r="1927" spans="1:2" x14ac:dyDescent="0.2">
      <c r="A1927" t="s">
        <v>18</v>
      </c>
      <c r="B1927">
        <v>44</v>
      </c>
    </row>
    <row r="1928" spans="1:2" x14ac:dyDescent="0.2">
      <c r="A1928" t="s">
        <v>18</v>
      </c>
      <c r="B1928">
        <v>6</v>
      </c>
    </row>
    <row r="1929" spans="1:2" x14ac:dyDescent="0.2">
      <c r="A1929" t="s">
        <v>18</v>
      </c>
      <c r="B1929">
        <v>8</v>
      </c>
    </row>
    <row r="1930" spans="1:2" x14ac:dyDescent="0.2">
      <c r="A1930" t="s">
        <v>18</v>
      </c>
      <c r="B1930">
        <v>10</v>
      </c>
    </row>
    <row r="1931" spans="1:2" x14ac:dyDescent="0.2">
      <c r="A1931" t="s">
        <v>18</v>
      </c>
      <c r="B1931">
        <v>46</v>
      </c>
    </row>
    <row r="1932" spans="1:2" x14ac:dyDescent="0.2">
      <c r="A1932" t="s">
        <v>18</v>
      </c>
      <c r="B1932">
        <v>26</v>
      </c>
    </row>
    <row r="1933" spans="1:2" x14ac:dyDescent="0.2">
      <c r="A1933" t="s">
        <v>18</v>
      </c>
      <c r="B1933">
        <v>6</v>
      </c>
    </row>
    <row r="1934" spans="1:2" x14ac:dyDescent="0.2">
      <c r="A1934" t="s">
        <v>18</v>
      </c>
      <c r="B1934">
        <v>47</v>
      </c>
    </row>
    <row r="1935" spans="1:2" x14ac:dyDescent="0.2">
      <c r="A1935" t="s">
        <v>18</v>
      </c>
      <c r="B1935">
        <v>28</v>
      </c>
    </row>
    <row r="1936" spans="1:2" x14ac:dyDescent="0.2">
      <c r="A1936" t="s">
        <v>18</v>
      </c>
      <c r="B1936">
        <v>23</v>
      </c>
    </row>
    <row r="1937" spans="1:2" x14ac:dyDescent="0.2">
      <c r="A1937" t="s">
        <v>18</v>
      </c>
      <c r="B1937">
        <v>45</v>
      </c>
    </row>
    <row r="1938" spans="1:2" x14ac:dyDescent="0.2">
      <c r="A1938" t="s">
        <v>18</v>
      </c>
      <c r="B1938">
        <v>44</v>
      </c>
    </row>
    <row r="1939" spans="1:2" x14ac:dyDescent="0.2">
      <c r="A1939" t="s">
        <v>18</v>
      </c>
      <c r="B1939">
        <v>11</v>
      </c>
    </row>
    <row r="1940" spans="1:2" x14ac:dyDescent="0.2">
      <c r="A1940" t="s">
        <v>18</v>
      </c>
      <c r="B1940">
        <v>39</v>
      </c>
    </row>
    <row r="1941" spans="1:2" x14ac:dyDescent="0.2">
      <c r="A1941" t="s">
        <v>18</v>
      </c>
      <c r="B1941">
        <v>20</v>
      </c>
    </row>
    <row r="1942" spans="1:2" x14ac:dyDescent="0.2">
      <c r="A1942" t="s">
        <v>18</v>
      </c>
      <c r="B1942">
        <v>48</v>
      </c>
    </row>
    <row r="1943" spans="1:2" x14ac:dyDescent="0.2">
      <c r="A1943" t="s">
        <v>18</v>
      </c>
      <c r="B1943">
        <v>46</v>
      </c>
    </row>
    <row r="1944" spans="1:2" x14ac:dyDescent="0.2">
      <c r="A1944" t="s">
        <v>18</v>
      </c>
      <c r="B1944">
        <v>22</v>
      </c>
    </row>
    <row r="1945" spans="1:2" x14ac:dyDescent="0.2">
      <c r="A1945" t="s">
        <v>18</v>
      </c>
      <c r="B1945">
        <v>45</v>
      </c>
    </row>
    <row r="1946" spans="1:2" x14ac:dyDescent="0.2">
      <c r="A1946" t="s">
        <v>18</v>
      </c>
      <c r="B1946">
        <v>49</v>
      </c>
    </row>
    <row r="1947" spans="1:2" x14ac:dyDescent="0.2">
      <c r="A1947" t="s">
        <v>18</v>
      </c>
      <c r="B1947">
        <v>9</v>
      </c>
    </row>
    <row r="1948" spans="1:2" x14ac:dyDescent="0.2">
      <c r="A1948" t="s">
        <v>18</v>
      </c>
      <c r="B1948">
        <v>41</v>
      </c>
    </row>
    <row r="1949" spans="1:2" x14ac:dyDescent="0.2">
      <c r="A1949" t="s">
        <v>18</v>
      </c>
      <c r="B1949">
        <v>2</v>
      </c>
    </row>
    <row r="1950" spans="1:2" x14ac:dyDescent="0.2">
      <c r="A1950" t="s">
        <v>18</v>
      </c>
      <c r="B1950">
        <v>39</v>
      </c>
    </row>
    <row r="1951" spans="1:2" x14ac:dyDescent="0.2">
      <c r="A1951" t="s">
        <v>18</v>
      </c>
      <c r="B1951">
        <v>12</v>
      </c>
    </row>
    <row r="1952" spans="1:2" x14ac:dyDescent="0.2">
      <c r="A1952" t="s">
        <v>18</v>
      </c>
      <c r="B1952">
        <v>26</v>
      </c>
    </row>
    <row r="1953" spans="1:2" x14ac:dyDescent="0.2">
      <c r="A1953" t="s">
        <v>18</v>
      </c>
      <c r="B1953">
        <v>32</v>
      </c>
    </row>
    <row r="1954" spans="1:2" x14ac:dyDescent="0.2">
      <c r="A1954" t="s">
        <v>18</v>
      </c>
      <c r="B1954">
        <v>50</v>
      </c>
    </row>
    <row r="1955" spans="1:2" x14ac:dyDescent="0.2">
      <c r="A1955" t="s">
        <v>18</v>
      </c>
      <c r="B1955">
        <v>3</v>
      </c>
    </row>
    <row r="1956" spans="1:2" x14ac:dyDescent="0.2">
      <c r="A1956" t="s">
        <v>18</v>
      </c>
      <c r="B1956">
        <v>3</v>
      </c>
    </row>
    <row r="1957" spans="1:2" x14ac:dyDescent="0.2">
      <c r="A1957" t="s">
        <v>18</v>
      </c>
      <c r="B1957">
        <v>37</v>
      </c>
    </row>
    <row r="1958" spans="1:2" x14ac:dyDescent="0.2">
      <c r="A1958" t="s">
        <v>18</v>
      </c>
      <c r="B1958">
        <v>20</v>
      </c>
    </row>
    <row r="1959" spans="1:2" x14ac:dyDescent="0.2">
      <c r="A1959" t="s">
        <v>18</v>
      </c>
      <c r="B1959">
        <v>26</v>
      </c>
    </row>
    <row r="1960" spans="1:2" x14ac:dyDescent="0.2">
      <c r="A1960" t="s">
        <v>18</v>
      </c>
      <c r="B1960">
        <v>47</v>
      </c>
    </row>
    <row r="1961" spans="1:2" x14ac:dyDescent="0.2">
      <c r="A1961" t="s">
        <v>18</v>
      </c>
      <c r="B1961">
        <v>7</v>
      </c>
    </row>
    <row r="1962" spans="1:2" x14ac:dyDescent="0.2">
      <c r="A1962" t="s">
        <v>18</v>
      </c>
      <c r="B1962">
        <v>40</v>
      </c>
    </row>
    <row r="1963" spans="1:2" x14ac:dyDescent="0.2">
      <c r="A1963" t="s">
        <v>18</v>
      </c>
      <c r="B1963">
        <v>45</v>
      </c>
    </row>
    <row r="1964" spans="1:2" x14ac:dyDescent="0.2">
      <c r="A1964" t="s">
        <v>18</v>
      </c>
      <c r="B1964">
        <v>20</v>
      </c>
    </row>
    <row r="1965" spans="1:2" x14ac:dyDescent="0.2">
      <c r="A1965" t="s">
        <v>18</v>
      </c>
      <c r="B1965">
        <v>11</v>
      </c>
    </row>
    <row r="1966" spans="1:2" x14ac:dyDescent="0.2">
      <c r="A1966" t="s">
        <v>18</v>
      </c>
      <c r="B1966">
        <v>50</v>
      </c>
    </row>
    <row r="1967" spans="1:2" x14ac:dyDescent="0.2">
      <c r="A1967" t="s">
        <v>18</v>
      </c>
      <c r="B1967">
        <v>25</v>
      </c>
    </row>
    <row r="1968" spans="1:2" x14ac:dyDescent="0.2">
      <c r="A1968" t="s">
        <v>18</v>
      </c>
      <c r="B1968">
        <v>5</v>
      </c>
    </row>
    <row r="1969" spans="1:2" x14ac:dyDescent="0.2">
      <c r="A1969" t="s">
        <v>18</v>
      </c>
      <c r="B1969">
        <v>4</v>
      </c>
    </row>
    <row r="1970" spans="1:2" x14ac:dyDescent="0.2">
      <c r="A1970" t="s">
        <v>18</v>
      </c>
      <c r="B1970">
        <v>25</v>
      </c>
    </row>
    <row r="1971" spans="1:2" x14ac:dyDescent="0.2">
      <c r="A1971" t="s">
        <v>18</v>
      </c>
      <c r="B1971">
        <v>11</v>
      </c>
    </row>
    <row r="1972" spans="1:2" x14ac:dyDescent="0.2">
      <c r="A1972" t="s">
        <v>18</v>
      </c>
      <c r="B1972">
        <v>4</v>
      </c>
    </row>
    <row r="1973" spans="1:2" x14ac:dyDescent="0.2">
      <c r="A1973" t="s">
        <v>18</v>
      </c>
      <c r="B1973">
        <v>1</v>
      </c>
    </row>
    <row r="1974" spans="1:2" x14ac:dyDescent="0.2">
      <c r="A1974" t="s">
        <v>18</v>
      </c>
      <c r="B1974">
        <v>48</v>
      </c>
    </row>
    <row r="1975" spans="1:2" x14ac:dyDescent="0.2">
      <c r="A1975" t="s">
        <v>18</v>
      </c>
      <c r="B1975">
        <v>9</v>
      </c>
    </row>
    <row r="1976" spans="1:2" x14ac:dyDescent="0.2">
      <c r="A1976" t="s">
        <v>18</v>
      </c>
      <c r="B1976">
        <v>2</v>
      </c>
    </row>
    <row r="1977" spans="1:2" x14ac:dyDescent="0.2">
      <c r="A1977" t="s">
        <v>18</v>
      </c>
      <c r="B1977">
        <v>4</v>
      </c>
    </row>
    <row r="1978" spans="1:2" x14ac:dyDescent="0.2">
      <c r="A1978" t="s">
        <v>18</v>
      </c>
      <c r="B1978">
        <v>43</v>
      </c>
    </row>
    <row r="1979" spans="1:2" x14ac:dyDescent="0.2">
      <c r="A1979" t="s">
        <v>18</v>
      </c>
      <c r="B1979">
        <v>32</v>
      </c>
    </row>
    <row r="1980" spans="1:2" x14ac:dyDescent="0.2">
      <c r="A1980" t="s">
        <v>18</v>
      </c>
      <c r="B1980">
        <v>1</v>
      </c>
    </row>
    <row r="1981" spans="1:2" x14ac:dyDescent="0.2">
      <c r="A1981" t="s">
        <v>18</v>
      </c>
      <c r="B1981">
        <v>38</v>
      </c>
    </row>
    <row r="1982" spans="1:2" x14ac:dyDescent="0.2">
      <c r="A1982" t="s">
        <v>18</v>
      </c>
      <c r="B1982">
        <v>25</v>
      </c>
    </row>
    <row r="1983" spans="1:2" x14ac:dyDescent="0.2">
      <c r="A1983" t="s">
        <v>18</v>
      </c>
      <c r="B1983">
        <v>42</v>
      </c>
    </row>
    <row r="1984" spans="1:2" x14ac:dyDescent="0.2">
      <c r="A1984" t="s">
        <v>18</v>
      </c>
      <c r="B1984">
        <v>32</v>
      </c>
    </row>
    <row r="1985" spans="1:2" x14ac:dyDescent="0.2">
      <c r="A1985" t="s">
        <v>18</v>
      </c>
      <c r="B1985">
        <v>21</v>
      </c>
    </row>
    <row r="1986" spans="1:2" x14ac:dyDescent="0.2">
      <c r="A1986" t="s">
        <v>18</v>
      </c>
      <c r="B1986">
        <v>26</v>
      </c>
    </row>
    <row r="1987" spans="1:2" x14ac:dyDescent="0.2">
      <c r="A1987" t="s">
        <v>18</v>
      </c>
      <c r="B1987">
        <v>6</v>
      </c>
    </row>
    <row r="1988" spans="1:2" x14ac:dyDescent="0.2">
      <c r="A1988" t="s">
        <v>18</v>
      </c>
      <c r="B1988">
        <v>14</v>
      </c>
    </row>
    <row r="1989" spans="1:2" x14ac:dyDescent="0.2">
      <c r="A1989" t="s">
        <v>18</v>
      </c>
      <c r="B1989">
        <v>4</v>
      </c>
    </row>
    <row r="1990" spans="1:2" x14ac:dyDescent="0.2">
      <c r="A1990" t="s">
        <v>18</v>
      </c>
      <c r="B1990">
        <v>26</v>
      </c>
    </row>
    <row r="1991" spans="1:2" x14ac:dyDescent="0.2">
      <c r="A1991" t="s">
        <v>18</v>
      </c>
      <c r="B1991">
        <v>39</v>
      </c>
    </row>
    <row r="1992" spans="1:2" x14ac:dyDescent="0.2">
      <c r="A1992" t="s">
        <v>18</v>
      </c>
      <c r="B1992">
        <v>15</v>
      </c>
    </row>
    <row r="1993" spans="1:2" x14ac:dyDescent="0.2">
      <c r="A1993" t="s">
        <v>18</v>
      </c>
      <c r="B1993">
        <v>1</v>
      </c>
    </row>
    <row r="1994" spans="1:2" x14ac:dyDescent="0.2">
      <c r="A1994" t="s">
        <v>18</v>
      </c>
      <c r="B1994">
        <v>28</v>
      </c>
    </row>
    <row r="1995" spans="1:2" x14ac:dyDescent="0.2">
      <c r="A1995" t="s">
        <v>18</v>
      </c>
      <c r="B1995">
        <v>17</v>
      </c>
    </row>
    <row r="1996" spans="1:2" x14ac:dyDescent="0.2">
      <c r="A1996" t="s">
        <v>18</v>
      </c>
      <c r="B1996">
        <v>24</v>
      </c>
    </row>
    <row r="1997" spans="1:2" x14ac:dyDescent="0.2">
      <c r="A1997" t="s">
        <v>18</v>
      </c>
      <c r="B1997">
        <v>29</v>
      </c>
    </row>
    <row r="1998" spans="1:2" x14ac:dyDescent="0.2">
      <c r="A1998" t="s">
        <v>18</v>
      </c>
      <c r="B1998">
        <v>18</v>
      </c>
    </row>
    <row r="1999" spans="1:2" x14ac:dyDescent="0.2">
      <c r="A1999" t="s">
        <v>18</v>
      </c>
      <c r="B1999">
        <v>10</v>
      </c>
    </row>
    <row r="2000" spans="1:2" x14ac:dyDescent="0.2">
      <c r="A2000" t="s">
        <v>18</v>
      </c>
      <c r="B2000">
        <v>19</v>
      </c>
    </row>
    <row r="2001" spans="1:2" x14ac:dyDescent="0.2">
      <c r="A2001" t="s">
        <v>18</v>
      </c>
      <c r="B2001">
        <v>26</v>
      </c>
    </row>
    <row r="2002" spans="1:2" x14ac:dyDescent="0.2">
      <c r="A2002" t="s">
        <v>18</v>
      </c>
      <c r="B2002">
        <v>25</v>
      </c>
    </row>
    <row r="2003" spans="1:2" x14ac:dyDescent="0.2">
      <c r="A2003" t="s">
        <v>18</v>
      </c>
      <c r="B2003">
        <v>2</v>
      </c>
    </row>
    <row r="2004" spans="1:2" x14ac:dyDescent="0.2">
      <c r="A2004" t="s">
        <v>18</v>
      </c>
      <c r="B2004">
        <v>19</v>
      </c>
    </row>
    <row r="2005" spans="1:2" x14ac:dyDescent="0.2">
      <c r="A2005" t="s">
        <v>18</v>
      </c>
      <c r="B2005">
        <v>32</v>
      </c>
    </row>
    <row r="2006" spans="1:2" x14ac:dyDescent="0.2">
      <c r="A2006" t="s">
        <v>18</v>
      </c>
      <c r="B2006">
        <v>13</v>
      </c>
    </row>
    <row r="2007" spans="1:2" x14ac:dyDescent="0.2">
      <c r="A2007" t="s">
        <v>18</v>
      </c>
      <c r="B2007">
        <v>30</v>
      </c>
    </row>
    <row r="2008" spans="1:2" x14ac:dyDescent="0.2">
      <c r="A2008" t="s">
        <v>18</v>
      </c>
      <c r="B2008">
        <v>2</v>
      </c>
    </row>
    <row r="2009" spans="1:2" x14ac:dyDescent="0.2">
      <c r="A2009" t="s">
        <v>18</v>
      </c>
      <c r="B2009">
        <v>8</v>
      </c>
    </row>
    <row r="2010" spans="1:2" x14ac:dyDescent="0.2">
      <c r="A2010" t="s">
        <v>18</v>
      </c>
      <c r="B2010">
        <v>27</v>
      </c>
    </row>
    <row r="2011" spans="1:2" x14ac:dyDescent="0.2">
      <c r="A2011" t="s">
        <v>18</v>
      </c>
      <c r="B2011">
        <v>26</v>
      </c>
    </row>
    <row r="2012" spans="1:2" x14ac:dyDescent="0.2">
      <c r="A2012" t="s">
        <v>18</v>
      </c>
      <c r="B2012">
        <v>3</v>
      </c>
    </row>
    <row r="2013" spans="1:2" x14ac:dyDescent="0.2">
      <c r="A2013" t="s">
        <v>18</v>
      </c>
      <c r="B2013">
        <v>4</v>
      </c>
    </row>
    <row r="2014" spans="1:2" x14ac:dyDescent="0.2">
      <c r="A2014" t="s">
        <v>18</v>
      </c>
      <c r="B2014">
        <v>5</v>
      </c>
    </row>
    <row r="2015" spans="1:2" x14ac:dyDescent="0.2">
      <c r="A2015" t="s">
        <v>18</v>
      </c>
      <c r="B2015">
        <v>25</v>
      </c>
    </row>
    <row r="2016" spans="1:2" x14ac:dyDescent="0.2">
      <c r="A2016" t="s">
        <v>18</v>
      </c>
      <c r="B2016">
        <v>47</v>
      </c>
    </row>
    <row r="2017" spans="1:2" x14ac:dyDescent="0.2">
      <c r="A2017" t="s">
        <v>18</v>
      </c>
      <c r="B2017">
        <v>8</v>
      </c>
    </row>
    <row r="2018" spans="1:2" x14ac:dyDescent="0.2">
      <c r="A2018" t="s">
        <v>18</v>
      </c>
      <c r="B2018">
        <v>20</v>
      </c>
    </row>
    <row r="2019" spans="1:2" x14ac:dyDescent="0.2">
      <c r="A2019" t="s">
        <v>18</v>
      </c>
      <c r="B2019">
        <v>42</v>
      </c>
    </row>
    <row r="2020" spans="1:2" x14ac:dyDescent="0.2">
      <c r="A2020" t="s">
        <v>18</v>
      </c>
      <c r="B2020">
        <v>20</v>
      </c>
    </row>
    <row r="2021" spans="1:2" x14ac:dyDescent="0.2">
      <c r="A2021" t="s">
        <v>18</v>
      </c>
      <c r="B2021">
        <v>23</v>
      </c>
    </row>
    <row r="2022" spans="1:2" x14ac:dyDescent="0.2">
      <c r="A2022" t="s">
        <v>18</v>
      </c>
      <c r="B2022">
        <v>26</v>
      </c>
    </row>
    <row r="2023" spans="1:2" x14ac:dyDescent="0.2">
      <c r="A2023" t="s">
        <v>18</v>
      </c>
      <c r="B2023">
        <v>48</v>
      </c>
    </row>
    <row r="2024" spans="1:2" x14ac:dyDescent="0.2">
      <c r="A2024" t="s">
        <v>18</v>
      </c>
      <c r="B2024">
        <v>16</v>
      </c>
    </row>
    <row r="2025" spans="1:2" x14ac:dyDescent="0.2">
      <c r="A2025" t="s">
        <v>18</v>
      </c>
      <c r="B2025">
        <v>28</v>
      </c>
    </row>
    <row r="2026" spans="1:2" x14ac:dyDescent="0.2">
      <c r="A2026" t="s">
        <v>18</v>
      </c>
      <c r="B2026">
        <v>39</v>
      </c>
    </row>
    <row r="2027" spans="1:2" x14ac:dyDescent="0.2">
      <c r="A2027" t="s">
        <v>18</v>
      </c>
      <c r="B2027">
        <v>43</v>
      </c>
    </row>
    <row r="2028" spans="1:2" x14ac:dyDescent="0.2">
      <c r="A2028" t="s">
        <v>18</v>
      </c>
      <c r="B2028">
        <v>45</v>
      </c>
    </row>
    <row r="2029" spans="1:2" x14ac:dyDescent="0.2">
      <c r="A2029" t="s">
        <v>18</v>
      </c>
      <c r="B2029">
        <v>50</v>
      </c>
    </row>
    <row r="2030" spans="1:2" x14ac:dyDescent="0.2">
      <c r="A2030" t="s">
        <v>18</v>
      </c>
      <c r="B2030">
        <v>10</v>
      </c>
    </row>
    <row r="2031" spans="1:2" x14ac:dyDescent="0.2">
      <c r="A2031" t="s">
        <v>18</v>
      </c>
      <c r="B2031">
        <v>40</v>
      </c>
    </row>
    <row r="2032" spans="1:2" x14ac:dyDescent="0.2">
      <c r="A2032" t="s">
        <v>18</v>
      </c>
      <c r="B2032">
        <v>38</v>
      </c>
    </row>
    <row r="2033" spans="1:2" x14ac:dyDescent="0.2">
      <c r="A2033" t="s">
        <v>18</v>
      </c>
      <c r="B2033">
        <v>2</v>
      </c>
    </row>
    <row r="2034" spans="1:2" x14ac:dyDescent="0.2">
      <c r="A2034" t="s">
        <v>18</v>
      </c>
      <c r="B2034">
        <v>13</v>
      </c>
    </row>
    <row r="2035" spans="1:2" x14ac:dyDescent="0.2">
      <c r="A2035" t="s">
        <v>18</v>
      </c>
      <c r="B2035">
        <v>33</v>
      </c>
    </row>
    <row r="2036" spans="1:2" x14ac:dyDescent="0.2">
      <c r="A2036" t="s">
        <v>18</v>
      </c>
      <c r="B2036">
        <v>27</v>
      </c>
    </row>
    <row r="2037" spans="1:2" x14ac:dyDescent="0.2">
      <c r="A2037" t="s">
        <v>18</v>
      </c>
      <c r="B2037">
        <v>43</v>
      </c>
    </row>
    <row r="2038" spans="1:2" x14ac:dyDescent="0.2">
      <c r="A2038" t="s">
        <v>18</v>
      </c>
      <c r="B2038">
        <v>46</v>
      </c>
    </row>
    <row r="2039" spans="1:2" x14ac:dyDescent="0.2">
      <c r="A2039" t="s">
        <v>18</v>
      </c>
      <c r="B2039">
        <v>7</v>
      </c>
    </row>
    <row r="2040" spans="1:2" x14ac:dyDescent="0.2">
      <c r="A2040" t="s">
        <v>18</v>
      </c>
      <c r="B2040">
        <v>35</v>
      </c>
    </row>
    <row r="2041" spans="1:2" x14ac:dyDescent="0.2">
      <c r="A2041" t="s">
        <v>18</v>
      </c>
      <c r="B2041">
        <v>31</v>
      </c>
    </row>
    <row r="2042" spans="1:2" x14ac:dyDescent="0.2">
      <c r="A2042" t="s">
        <v>18</v>
      </c>
      <c r="B2042">
        <v>42</v>
      </c>
    </row>
    <row r="2043" spans="1:2" x14ac:dyDescent="0.2">
      <c r="A2043" t="s">
        <v>18</v>
      </c>
      <c r="B2043">
        <v>14</v>
      </c>
    </row>
    <row r="2044" spans="1:2" x14ac:dyDescent="0.2">
      <c r="A2044" t="s">
        <v>18</v>
      </c>
      <c r="B2044">
        <v>35</v>
      </c>
    </row>
    <row r="2045" spans="1:2" x14ac:dyDescent="0.2">
      <c r="A2045" t="s">
        <v>18</v>
      </c>
      <c r="B2045">
        <v>49</v>
      </c>
    </row>
    <row r="2046" spans="1:2" x14ac:dyDescent="0.2">
      <c r="A2046" t="s">
        <v>18</v>
      </c>
      <c r="B2046">
        <v>17</v>
      </c>
    </row>
    <row r="2047" spans="1:2" x14ac:dyDescent="0.2">
      <c r="A2047" t="s">
        <v>18</v>
      </c>
      <c r="B2047">
        <v>26</v>
      </c>
    </row>
    <row r="2048" spans="1:2" x14ac:dyDescent="0.2">
      <c r="A2048" t="s">
        <v>18</v>
      </c>
      <c r="B2048">
        <v>30</v>
      </c>
    </row>
    <row r="2049" spans="1:2" x14ac:dyDescent="0.2">
      <c r="A2049" t="s">
        <v>18</v>
      </c>
      <c r="B2049">
        <v>32</v>
      </c>
    </row>
    <row r="2050" spans="1:2" x14ac:dyDescent="0.2">
      <c r="A2050" t="s">
        <v>18</v>
      </c>
      <c r="B2050">
        <v>35</v>
      </c>
    </row>
    <row r="2051" spans="1:2" x14ac:dyDescent="0.2">
      <c r="A2051" t="s">
        <v>18</v>
      </c>
      <c r="B2051">
        <v>15</v>
      </c>
    </row>
    <row r="2052" spans="1:2" x14ac:dyDescent="0.2">
      <c r="A2052" t="s">
        <v>18</v>
      </c>
      <c r="B2052">
        <v>10</v>
      </c>
    </row>
    <row r="2053" spans="1:2" x14ac:dyDescent="0.2">
      <c r="A2053" t="s">
        <v>18</v>
      </c>
      <c r="B2053">
        <v>14</v>
      </c>
    </row>
    <row r="2054" spans="1:2" x14ac:dyDescent="0.2">
      <c r="A2054" t="s">
        <v>18</v>
      </c>
      <c r="B2054">
        <v>30</v>
      </c>
    </row>
    <row r="2055" spans="1:2" x14ac:dyDescent="0.2">
      <c r="A2055" t="s">
        <v>18</v>
      </c>
      <c r="B2055">
        <v>16</v>
      </c>
    </row>
    <row r="2056" spans="1:2" x14ac:dyDescent="0.2">
      <c r="A2056" t="s">
        <v>18</v>
      </c>
      <c r="B2056">
        <v>14</v>
      </c>
    </row>
    <row r="2057" spans="1:2" x14ac:dyDescent="0.2">
      <c r="A2057" t="s">
        <v>18</v>
      </c>
      <c r="B2057">
        <v>28</v>
      </c>
    </row>
    <row r="2058" spans="1:2" x14ac:dyDescent="0.2">
      <c r="A2058" t="s">
        <v>18</v>
      </c>
      <c r="B2058">
        <v>29</v>
      </c>
    </row>
    <row r="2059" spans="1:2" x14ac:dyDescent="0.2">
      <c r="A2059" t="s">
        <v>18</v>
      </c>
      <c r="B2059">
        <v>5</v>
      </c>
    </row>
    <row r="2060" spans="1:2" x14ac:dyDescent="0.2">
      <c r="A2060" t="s">
        <v>18</v>
      </c>
      <c r="B2060">
        <v>17</v>
      </c>
    </row>
    <row r="2061" spans="1:2" x14ac:dyDescent="0.2">
      <c r="A2061" t="s">
        <v>18</v>
      </c>
      <c r="B2061">
        <v>50</v>
      </c>
    </row>
    <row r="2062" spans="1:2" x14ac:dyDescent="0.2">
      <c r="A2062" t="s">
        <v>18</v>
      </c>
      <c r="B2062">
        <v>23</v>
      </c>
    </row>
    <row r="2063" spans="1:2" x14ac:dyDescent="0.2">
      <c r="A2063" t="s">
        <v>18</v>
      </c>
      <c r="B2063">
        <v>22</v>
      </c>
    </row>
    <row r="2064" spans="1:2" x14ac:dyDescent="0.2">
      <c r="A2064" t="s">
        <v>18</v>
      </c>
      <c r="B2064">
        <v>15</v>
      </c>
    </row>
    <row r="2065" spans="1:2" x14ac:dyDescent="0.2">
      <c r="A2065" t="s">
        <v>18</v>
      </c>
      <c r="B2065">
        <v>32</v>
      </c>
    </row>
    <row r="2066" spans="1:2" x14ac:dyDescent="0.2">
      <c r="A2066" t="s">
        <v>18</v>
      </c>
      <c r="B2066">
        <v>5</v>
      </c>
    </row>
    <row r="2067" spans="1:2" x14ac:dyDescent="0.2">
      <c r="A2067" t="s">
        <v>18</v>
      </c>
      <c r="B2067">
        <v>6</v>
      </c>
    </row>
    <row r="2068" spans="1:2" x14ac:dyDescent="0.2">
      <c r="A2068" t="s">
        <v>18</v>
      </c>
      <c r="B2068">
        <v>44</v>
      </c>
    </row>
    <row r="2069" spans="1:2" x14ac:dyDescent="0.2">
      <c r="A2069" t="s">
        <v>18</v>
      </c>
      <c r="B2069">
        <v>23</v>
      </c>
    </row>
    <row r="2070" spans="1:2" x14ac:dyDescent="0.2">
      <c r="A2070" t="s">
        <v>18</v>
      </c>
      <c r="B2070">
        <v>44</v>
      </c>
    </row>
    <row r="2071" spans="1:2" x14ac:dyDescent="0.2">
      <c r="A2071" t="s">
        <v>18</v>
      </c>
      <c r="B2071">
        <v>3</v>
      </c>
    </row>
    <row r="2072" spans="1:2" x14ac:dyDescent="0.2">
      <c r="A2072" t="s">
        <v>18</v>
      </c>
      <c r="B2072">
        <v>14</v>
      </c>
    </row>
    <row r="2073" spans="1:2" x14ac:dyDescent="0.2">
      <c r="A2073" t="s">
        <v>18</v>
      </c>
      <c r="B2073">
        <v>37</v>
      </c>
    </row>
    <row r="2074" spans="1:2" x14ac:dyDescent="0.2">
      <c r="A2074" t="s">
        <v>18</v>
      </c>
      <c r="B2074">
        <v>22</v>
      </c>
    </row>
    <row r="2075" spans="1:2" x14ac:dyDescent="0.2">
      <c r="A2075" t="s">
        <v>18</v>
      </c>
      <c r="B2075">
        <v>2</v>
      </c>
    </row>
    <row r="2076" spans="1:2" x14ac:dyDescent="0.2">
      <c r="A2076" t="s">
        <v>18</v>
      </c>
      <c r="B2076">
        <v>44</v>
      </c>
    </row>
    <row r="2077" spans="1:2" x14ac:dyDescent="0.2">
      <c r="A2077" t="s">
        <v>18</v>
      </c>
      <c r="B2077">
        <v>49</v>
      </c>
    </row>
    <row r="2078" spans="1:2" x14ac:dyDescent="0.2">
      <c r="A2078" t="s">
        <v>18</v>
      </c>
      <c r="B2078">
        <v>22</v>
      </c>
    </row>
    <row r="2079" spans="1:2" x14ac:dyDescent="0.2">
      <c r="A2079" t="s">
        <v>18</v>
      </c>
      <c r="B2079">
        <v>26</v>
      </c>
    </row>
    <row r="2080" spans="1:2" x14ac:dyDescent="0.2">
      <c r="A2080" t="s">
        <v>18</v>
      </c>
      <c r="B2080">
        <v>40</v>
      </c>
    </row>
    <row r="2081" spans="1:2" x14ac:dyDescent="0.2">
      <c r="A2081" t="s">
        <v>18</v>
      </c>
      <c r="B2081">
        <v>16</v>
      </c>
    </row>
    <row r="2082" spans="1:2" x14ac:dyDescent="0.2">
      <c r="A2082" t="s">
        <v>18</v>
      </c>
      <c r="B2082">
        <v>17</v>
      </c>
    </row>
    <row r="2083" spans="1:2" x14ac:dyDescent="0.2">
      <c r="A2083" t="s">
        <v>18</v>
      </c>
      <c r="B2083">
        <v>48</v>
      </c>
    </row>
    <row r="2084" spans="1:2" x14ac:dyDescent="0.2">
      <c r="A2084" t="s">
        <v>18</v>
      </c>
      <c r="B2084">
        <v>28</v>
      </c>
    </row>
    <row r="2085" spans="1:2" x14ac:dyDescent="0.2">
      <c r="A2085" t="s">
        <v>18</v>
      </c>
      <c r="B2085">
        <v>26</v>
      </c>
    </row>
    <row r="2086" spans="1:2" x14ac:dyDescent="0.2">
      <c r="A2086" t="s">
        <v>18</v>
      </c>
      <c r="B2086">
        <v>43</v>
      </c>
    </row>
    <row r="2087" spans="1:2" x14ac:dyDescent="0.2">
      <c r="A2087" t="s">
        <v>18</v>
      </c>
      <c r="B2087">
        <v>38</v>
      </c>
    </row>
    <row r="2088" spans="1:2" x14ac:dyDescent="0.2">
      <c r="A2088" t="s">
        <v>18</v>
      </c>
      <c r="B2088">
        <v>36</v>
      </c>
    </row>
    <row r="2089" spans="1:2" x14ac:dyDescent="0.2">
      <c r="A2089" t="s">
        <v>18</v>
      </c>
      <c r="B2089">
        <v>1</v>
      </c>
    </row>
    <row r="2090" spans="1:2" x14ac:dyDescent="0.2">
      <c r="A2090" t="s">
        <v>18</v>
      </c>
      <c r="B2090">
        <v>49</v>
      </c>
    </row>
    <row r="2091" spans="1:2" x14ac:dyDescent="0.2">
      <c r="A2091" t="s">
        <v>18</v>
      </c>
      <c r="B2091">
        <v>41</v>
      </c>
    </row>
    <row r="2092" spans="1:2" x14ac:dyDescent="0.2">
      <c r="A2092" t="s">
        <v>18</v>
      </c>
      <c r="B2092">
        <v>21</v>
      </c>
    </row>
    <row r="2093" spans="1:2" x14ac:dyDescent="0.2">
      <c r="A2093" t="s">
        <v>18</v>
      </c>
      <c r="B2093">
        <v>24</v>
      </c>
    </row>
    <row r="2094" spans="1:2" x14ac:dyDescent="0.2">
      <c r="A2094" t="s">
        <v>18</v>
      </c>
      <c r="B2094">
        <v>27</v>
      </c>
    </row>
    <row r="2095" spans="1:2" x14ac:dyDescent="0.2">
      <c r="A2095" t="s">
        <v>18</v>
      </c>
      <c r="B2095">
        <v>4</v>
      </c>
    </row>
    <row r="2096" spans="1:2" x14ac:dyDescent="0.2">
      <c r="A2096" t="s">
        <v>18</v>
      </c>
      <c r="B2096">
        <v>19</v>
      </c>
    </row>
    <row r="2097" spans="1:2" x14ac:dyDescent="0.2">
      <c r="A2097" t="s">
        <v>18</v>
      </c>
      <c r="B2097">
        <v>1</v>
      </c>
    </row>
    <row r="2098" spans="1:2" x14ac:dyDescent="0.2">
      <c r="A2098" t="s">
        <v>18</v>
      </c>
      <c r="B2098">
        <v>27</v>
      </c>
    </row>
    <row r="2099" spans="1:2" x14ac:dyDescent="0.2">
      <c r="A2099" t="s">
        <v>18</v>
      </c>
      <c r="B2099">
        <v>5</v>
      </c>
    </row>
    <row r="2100" spans="1:2" x14ac:dyDescent="0.2">
      <c r="A2100" t="s">
        <v>18</v>
      </c>
      <c r="B2100">
        <v>20</v>
      </c>
    </row>
    <row r="2101" spans="1:2" x14ac:dyDescent="0.2">
      <c r="A2101" t="s">
        <v>18</v>
      </c>
      <c r="B2101">
        <v>50</v>
      </c>
    </row>
    <row r="2102" spans="1:2" x14ac:dyDescent="0.2">
      <c r="A2102" t="s">
        <v>18</v>
      </c>
      <c r="B2102">
        <v>36</v>
      </c>
    </row>
    <row r="2103" spans="1:2" x14ac:dyDescent="0.2">
      <c r="A2103" t="s">
        <v>18</v>
      </c>
      <c r="B2103">
        <v>12</v>
      </c>
    </row>
    <row r="2104" spans="1:2" x14ac:dyDescent="0.2">
      <c r="A2104" t="s">
        <v>18</v>
      </c>
      <c r="B2104">
        <v>23</v>
      </c>
    </row>
    <row r="2105" spans="1:2" x14ac:dyDescent="0.2">
      <c r="A2105" t="s">
        <v>18</v>
      </c>
      <c r="B2105">
        <v>21</v>
      </c>
    </row>
    <row r="2106" spans="1:2" x14ac:dyDescent="0.2">
      <c r="A2106" t="s">
        <v>18</v>
      </c>
      <c r="B2106">
        <v>47</v>
      </c>
    </row>
    <row r="2107" spans="1:2" x14ac:dyDescent="0.2">
      <c r="A2107" t="s">
        <v>18</v>
      </c>
      <c r="B2107">
        <v>38</v>
      </c>
    </row>
    <row r="2108" spans="1:2" x14ac:dyDescent="0.2">
      <c r="A2108" t="s">
        <v>18</v>
      </c>
      <c r="B2108">
        <v>40</v>
      </c>
    </row>
    <row r="2109" spans="1:2" x14ac:dyDescent="0.2">
      <c r="A2109" t="s">
        <v>18</v>
      </c>
      <c r="B2109">
        <v>35</v>
      </c>
    </row>
    <row r="2110" spans="1:2" x14ac:dyDescent="0.2">
      <c r="A2110" t="s">
        <v>18</v>
      </c>
      <c r="B2110">
        <v>4</v>
      </c>
    </row>
    <row r="2111" spans="1:2" x14ac:dyDescent="0.2">
      <c r="A2111" t="s">
        <v>18</v>
      </c>
      <c r="B2111">
        <v>28</v>
      </c>
    </row>
    <row r="2112" spans="1:2" x14ac:dyDescent="0.2">
      <c r="A2112" t="s">
        <v>18</v>
      </c>
      <c r="B2112">
        <v>36</v>
      </c>
    </row>
    <row r="2113" spans="1:2" x14ac:dyDescent="0.2">
      <c r="A2113" t="s">
        <v>18</v>
      </c>
      <c r="B2113">
        <v>15</v>
      </c>
    </row>
    <row r="2114" spans="1:2" x14ac:dyDescent="0.2">
      <c r="A2114" t="s">
        <v>18</v>
      </c>
      <c r="B2114">
        <v>7</v>
      </c>
    </row>
    <row r="2115" spans="1:2" x14ac:dyDescent="0.2">
      <c r="A2115" t="s">
        <v>18</v>
      </c>
      <c r="B2115">
        <v>29</v>
      </c>
    </row>
    <row r="2116" spans="1:2" x14ac:dyDescent="0.2">
      <c r="A2116" t="s">
        <v>18</v>
      </c>
      <c r="B2116">
        <v>12</v>
      </c>
    </row>
    <row r="2117" spans="1:2" x14ac:dyDescent="0.2">
      <c r="A2117" t="s">
        <v>18</v>
      </c>
      <c r="B2117">
        <v>16</v>
      </c>
    </row>
    <row r="2118" spans="1:2" x14ac:dyDescent="0.2">
      <c r="A2118" t="s">
        <v>18</v>
      </c>
      <c r="B2118">
        <v>50</v>
      </c>
    </row>
    <row r="2119" spans="1:2" x14ac:dyDescent="0.2">
      <c r="A2119" t="s">
        <v>18</v>
      </c>
      <c r="B2119">
        <v>11</v>
      </c>
    </row>
    <row r="2120" spans="1:2" x14ac:dyDescent="0.2">
      <c r="A2120" t="s">
        <v>18</v>
      </c>
      <c r="B2120">
        <v>28</v>
      </c>
    </row>
    <row r="2121" spans="1:2" x14ac:dyDescent="0.2">
      <c r="A2121" t="s">
        <v>18</v>
      </c>
      <c r="B2121">
        <v>36</v>
      </c>
    </row>
    <row r="2122" spans="1:2" x14ac:dyDescent="0.2">
      <c r="A2122" t="s">
        <v>18</v>
      </c>
      <c r="B2122">
        <v>38</v>
      </c>
    </row>
    <row r="2123" spans="1:2" x14ac:dyDescent="0.2">
      <c r="A2123" t="s">
        <v>18</v>
      </c>
      <c r="B2123">
        <v>32</v>
      </c>
    </row>
    <row r="2124" spans="1:2" x14ac:dyDescent="0.2">
      <c r="A2124" t="s">
        <v>18</v>
      </c>
      <c r="B2124">
        <v>42</v>
      </c>
    </row>
    <row r="2125" spans="1:2" x14ac:dyDescent="0.2">
      <c r="A2125" t="s">
        <v>18</v>
      </c>
      <c r="B2125">
        <v>22</v>
      </c>
    </row>
    <row r="2126" spans="1:2" x14ac:dyDescent="0.2">
      <c r="A2126" t="s">
        <v>18</v>
      </c>
      <c r="B2126">
        <v>22</v>
      </c>
    </row>
    <row r="2127" spans="1:2" x14ac:dyDescent="0.2">
      <c r="A2127" t="s">
        <v>18</v>
      </c>
      <c r="B2127">
        <v>31</v>
      </c>
    </row>
    <row r="2128" spans="1:2" x14ac:dyDescent="0.2">
      <c r="A2128" t="s">
        <v>18</v>
      </c>
      <c r="B2128">
        <v>28</v>
      </c>
    </row>
    <row r="2129" spans="1:2" x14ac:dyDescent="0.2">
      <c r="A2129" t="s">
        <v>18</v>
      </c>
      <c r="B2129">
        <v>40</v>
      </c>
    </row>
    <row r="2130" spans="1:2" x14ac:dyDescent="0.2">
      <c r="A2130" t="s">
        <v>18</v>
      </c>
      <c r="B2130">
        <v>21</v>
      </c>
    </row>
    <row r="2131" spans="1:2" x14ac:dyDescent="0.2">
      <c r="A2131" t="s">
        <v>18</v>
      </c>
      <c r="B2131">
        <v>12</v>
      </c>
    </row>
    <row r="2132" spans="1:2" x14ac:dyDescent="0.2">
      <c r="A2132" t="s">
        <v>18</v>
      </c>
      <c r="B2132">
        <v>33</v>
      </c>
    </row>
    <row r="2133" spans="1:2" x14ac:dyDescent="0.2">
      <c r="A2133" t="s">
        <v>18</v>
      </c>
      <c r="B2133">
        <v>9</v>
      </c>
    </row>
    <row r="2134" spans="1:2" x14ac:dyDescent="0.2">
      <c r="A2134" t="s">
        <v>18</v>
      </c>
      <c r="B2134">
        <v>15</v>
      </c>
    </row>
    <row r="2135" spans="1:2" x14ac:dyDescent="0.2">
      <c r="A2135" t="s">
        <v>18</v>
      </c>
      <c r="B2135">
        <v>13</v>
      </c>
    </row>
    <row r="2136" spans="1:2" x14ac:dyDescent="0.2">
      <c r="A2136" t="s">
        <v>18</v>
      </c>
      <c r="B2136">
        <v>35</v>
      </c>
    </row>
    <row r="2137" spans="1:2" x14ac:dyDescent="0.2">
      <c r="A2137" t="s">
        <v>18</v>
      </c>
      <c r="B2137">
        <v>1</v>
      </c>
    </row>
    <row r="2138" spans="1:2" x14ac:dyDescent="0.2">
      <c r="A2138" t="s">
        <v>18</v>
      </c>
      <c r="B2138">
        <v>25</v>
      </c>
    </row>
    <row r="2139" spans="1:2" x14ac:dyDescent="0.2">
      <c r="A2139" t="s">
        <v>18</v>
      </c>
      <c r="B2139">
        <v>20</v>
      </c>
    </row>
    <row r="2140" spans="1:2" x14ac:dyDescent="0.2">
      <c r="A2140" t="s">
        <v>18</v>
      </c>
      <c r="B2140">
        <v>36</v>
      </c>
    </row>
    <row r="2141" spans="1:2" x14ac:dyDescent="0.2">
      <c r="A2141" t="s">
        <v>18</v>
      </c>
      <c r="B2141">
        <v>33</v>
      </c>
    </row>
    <row r="2142" spans="1:2" x14ac:dyDescent="0.2">
      <c r="A2142" t="s">
        <v>18</v>
      </c>
      <c r="B2142">
        <v>36</v>
      </c>
    </row>
    <row r="2143" spans="1:2" x14ac:dyDescent="0.2">
      <c r="A2143" t="s">
        <v>18</v>
      </c>
      <c r="B2143">
        <v>32</v>
      </c>
    </row>
    <row r="2144" spans="1:2" x14ac:dyDescent="0.2">
      <c r="A2144" t="s">
        <v>18</v>
      </c>
      <c r="B2144">
        <v>21</v>
      </c>
    </row>
    <row r="2145" spans="1:2" x14ac:dyDescent="0.2">
      <c r="A2145" t="s">
        <v>18</v>
      </c>
      <c r="B2145">
        <v>48</v>
      </c>
    </row>
    <row r="2146" spans="1:2" x14ac:dyDescent="0.2">
      <c r="A2146" t="s">
        <v>18</v>
      </c>
      <c r="B2146">
        <v>25</v>
      </c>
    </row>
    <row r="2147" spans="1:2" x14ac:dyDescent="0.2">
      <c r="A2147" t="s">
        <v>18</v>
      </c>
      <c r="B2147">
        <v>32</v>
      </c>
    </row>
    <row r="2148" spans="1:2" x14ac:dyDescent="0.2">
      <c r="A2148" t="s">
        <v>18</v>
      </c>
      <c r="B2148">
        <v>45</v>
      </c>
    </row>
    <row r="2149" spans="1:2" x14ac:dyDescent="0.2">
      <c r="A2149" t="s">
        <v>18</v>
      </c>
      <c r="B2149">
        <v>4</v>
      </c>
    </row>
    <row r="2150" spans="1:2" x14ac:dyDescent="0.2">
      <c r="A2150" t="s">
        <v>18</v>
      </c>
      <c r="B2150">
        <v>19</v>
      </c>
    </row>
    <row r="2151" spans="1:2" x14ac:dyDescent="0.2">
      <c r="A2151" t="s">
        <v>18</v>
      </c>
      <c r="B2151">
        <v>1</v>
      </c>
    </row>
    <row r="2152" spans="1:2" x14ac:dyDescent="0.2">
      <c r="A2152" t="s">
        <v>18</v>
      </c>
      <c r="B2152">
        <v>12</v>
      </c>
    </row>
    <row r="2153" spans="1:2" x14ac:dyDescent="0.2">
      <c r="A2153" t="s">
        <v>18</v>
      </c>
      <c r="B2153">
        <v>18</v>
      </c>
    </row>
    <row r="2154" spans="1:2" x14ac:dyDescent="0.2">
      <c r="A2154" t="s">
        <v>18</v>
      </c>
      <c r="B2154">
        <v>43</v>
      </c>
    </row>
    <row r="2155" spans="1:2" x14ac:dyDescent="0.2">
      <c r="A2155" t="s">
        <v>18</v>
      </c>
      <c r="B2155">
        <v>31</v>
      </c>
    </row>
    <row r="2156" spans="1:2" x14ac:dyDescent="0.2">
      <c r="A2156" t="s">
        <v>18</v>
      </c>
      <c r="B2156">
        <v>33</v>
      </c>
    </row>
    <row r="2157" spans="1:2" x14ac:dyDescent="0.2">
      <c r="A2157" t="s">
        <v>18</v>
      </c>
      <c r="B2157">
        <v>46</v>
      </c>
    </row>
    <row r="2158" spans="1:2" x14ac:dyDescent="0.2">
      <c r="A2158" t="s">
        <v>18</v>
      </c>
      <c r="B2158">
        <v>41</v>
      </c>
    </row>
    <row r="2159" spans="1:2" x14ac:dyDescent="0.2">
      <c r="A2159" t="s">
        <v>18</v>
      </c>
      <c r="B2159">
        <v>41</v>
      </c>
    </row>
    <row r="2160" spans="1:2" x14ac:dyDescent="0.2">
      <c r="A2160" t="s">
        <v>18</v>
      </c>
      <c r="B2160">
        <v>9</v>
      </c>
    </row>
    <row r="2161" spans="1:2" x14ac:dyDescent="0.2">
      <c r="A2161" t="s">
        <v>18</v>
      </c>
      <c r="B2161">
        <v>34</v>
      </c>
    </row>
    <row r="2162" spans="1:2" x14ac:dyDescent="0.2">
      <c r="A2162" t="s">
        <v>18</v>
      </c>
      <c r="B2162">
        <v>21</v>
      </c>
    </row>
    <row r="2163" spans="1:2" x14ac:dyDescent="0.2">
      <c r="A2163" t="s">
        <v>18</v>
      </c>
      <c r="B2163">
        <v>5</v>
      </c>
    </row>
    <row r="2164" spans="1:2" x14ac:dyDescent="0.2">
      <c r="A2164" t="s">
        <v>18</v>
      </c>
      <c r="B2164">
        <v>32</v>
      </c>
    </row>
    <row r="2165" spans="1:2" x14ac:dyDescent="0.2">
      <c r="A2165" t="s">
        <v>18</v>
      </c>
      <c r="B2165">
        <v>44</v>
      </c>
    </row>
    <row r="2166" spans="1:2" x14ac:dyDescent="0.2">
      <c r="A2166" t="s">
        <v>18</v>
      </c>
      <c r="B2166">
        <v>46</v>
      </c>
    </row>
    <row r="2167" spans="1:2" x14ac:dyDescent="0.2">
      <c r="A2167" t="s">
        <v>18</v>
      </c>
      <c r="B2167">
        <v>42</v>
      </c>
    </row>
    <row r="2168" spans="1:2" x14ac:dyDescent="0.2">
      <c r="A2168" t="s">
        <v>18</v>
      </c>
      <c r="B2168">
        <v>50</v>
      </c>
    </row>
    <row r="2169" spans="1:2" x14ac:dyDescent="0.2">
      <c r="A2169" t="s">
        <v>18</v>
      </c>
      <c r="B2169">
        <v>33</v>
      </c>
    </row>
    <row r="2170" spans="1:2" x14ac:dyDescent="0.2">
      <c r="A2170" t="s">
        <v>18</v>
      </c>
      <c r="B2170">
        <v>32</v>
      </c>
    </row>
    <row r="2171" spans="1:2" x14ac:dyDescent="0.2">
      <c r="A2171" t="s">
        <v>18</v>
      </c>
      <c r="B2171">
        <v>32</v>
      </c>
    </row>
    <row r="2172" spans="1:2" x14ac:dyDescent="0.2">
      <c r="A2172" t="s">
        <v>18</v>
      </c>
      <c r="B2172">
        <v>37</v>
      </c>
    </row>
    <row r="2173" spans="1:2" x14ac:dyDescent="0.2">
      <c r="A2173" t="s">
        <v>18</v>
      </c>
      <c r="B2173">
        <v>9</v>
      </c>
    </row>
    <row r="2174" spans="1:2" x14ac:dyDescent="0.2">
      <c r="A2174" t="s">
        <v>18</v>
      </c>
      <c r="B2174">
        <v>6</v>
      </c>
    </row>
    <row r="2175" spans="1:2" x14ac:dyDescent="0.2">
      <c r="A2175" t="s">
        <v>18</v>
      </c>
      <c r="B2175">
        <v>36</v>
      </c>
    </row>
    <row r="2176" spans="1:2" x14ac:dyDescent="0.2">
      <c r="A2176" t="s">
        <v>18</v>
      </c>
      <c r="B2176">
        <v>1</v>
      </c>
    </row>
    <row r="2177" spans="1:2" x14ac:dyDescent="0.2">
      <c r="A2177" t="s">
        <v>18</v>
      </c>
      <c r="B2177">
        <v>48</v>
      </c>
    </row>
    <row r="2178" spans="1:2" x14ac:dyDescent="0.2">
      <c r="A2178" t="s">
        <v>18</v>
      </c>
      <c r="B2178">
        <v>44</v>
      </c>
    </row>
    <row r="2179" spans="1:2" x14ac:dyDescent="0.2">
      <c r="A2179" t="s">
        <v>18</v>
      </c>
      <c r="B2179">
        <v>9</v>
      </c>
    </row>
    <row r="2180" spans="1:2" x14ac:dyDescent="0.2">
      <c r="A2180" t="s">
        <v>18</v>
      </c>
      <c r="B2180">
        <v>32</v>
      </c>
    </row>
    <row r="2181" spans="1:2" x14ac:dyDescent="0.2">
      <c r="A2181" t="s">
        <v>18</v>
      </c>
      <c r="B2181">
        <v>14</v>
      </c>
    </row>
    <row r="2182" spans="1:2" x14ac:dyDescent="0.2">
      <c r="A2182" t="s">
        <v>18</v>
      </c>
      <c r="B2182">
        <v>43</v>
      </c>
    </row>
    <row r="2183" spans="1:2" x14ac:dyDescent="0.2">
      <c r="A2183" t="s">
        <v>18</v>
      </c>
      <c r="B2183">
        <v>32</v>
      </c>
    </row>
    <row r="2184" spans="1:2" x14ac:dyDescent="0.2">
      <c r="A2184" t="s">
        <v>18</v>
      </c>
      <c r="B2184">
        <v>26</v>
      </c>
    </row>
    <row r="2185" spans="1:2" x14ac:dyDescent="0.2">
      <c r="A2185" t="s">
        <v>18</v>
      </c>
      <c r="B2185">
        <v>2</v>
      </c>
    </row>
    <row r="2186" spans="1:2" x14ac:dyDescent="0.2">
      <c r="A2186" t="s">
        <v>18</v>
      </c>
      <c r="B2186">
        <v>16</v>
      </c>
    </row>
    <row r="2187" spans="1:2" x14ac:dyDescent="0.2">
      <c r="A2187" t="s">
        <v>18</v>
      </c>
      <c r="B2187">
        <v>50</v>
      </c>
    </row>
    <row r="2188" spans="1:2" x14ac:dyDescent="0.2">
      <c r="A2188" t="s">
        <v>18</v>
      </c>
      <c r="B2188">
        <v>6</v>
      </c>
    </row>
    <row r="2189" spans="1:2" x14ac:dyDescent="0.2">
      <c r="A2189" t="s">
        <v>18</v>
      </c>
      <c r="B2189">
        <v>20</v>
      </c>
    </row>
    <row r="2190" spans="1:2" x14ac:dyDescent="0.2">
      <c r="A2190" t="s">
        <v>18</v>
      </c>
      <c r="B2190">
        <v>9</v>
      </c>
    </row>
    <row r="2191" spans="1:2" x14ac:dyDescent="0.2">
      <c r="A2191" t="s">
        <v>18</v>
      </c>
      <c r="B2191">
        <v>47</v>
      </c>
    </row>
    <row r="2192" spans="1:2" x14ac:dyDescent="0.2">
      <c r="A2192" t="s">
        <v>18</v>
      </c>
      <c r="B2192">
        <v>33</v>
      </c>
    </row>
    <row r="2193" spans="1:2" x14ac:dyDescent="0.2">
      <c r="A2193" t="s">
        <v>18</v>
      </c>
      <c r="B2193">
        <v>46</v>
      </c>
    </row>
    <row r="2194" spans="1:2" x14ac:dyDescent="0.2">
      <c r="A2194" t="s">
        <v>18</v>
      </c>
      <c r="B2194">
        <v>9</v>
      </c>
    </row>
    <row r="2195" spans="1:2" x14ac:dyDescent="0.2">
      <c r="A2195" t="s">
        <v>18</v>
      </c>
      <c r="B2195">
        <v>8</v>
      </c>
    </row>
    <row r="2196" spans="1:2" x14ac:dyDescent="0.2">
      <c r="A2196" t="s">
        <v>18</v>
      </c>
      <c r="B2196">
        <v>48</v>
      </c>
    </row>
    <row r="2197" spans="1:2" x14ac:dyDescent="0.2">
      <c r="A2197" t="s">
        <v>18</v>
      </c>
      <c r="B2197">
        <v>2</v>
      </c>
    </row>
    <row r="2198" spans="1:2" x14ac:dyDescent="0.2">
      <c r="A2198" t="s">
        <v>18</v>
      </c>
      <c r="B2198">
        <v>31</v>
      </c>
    </row>
    <row r="2199" spans="1:2" x14ac:dyDescent="0.2">
      <c r="A2199" t="s">
        <v>18</v>
      </c>
      <c r="B2199">
        <v>40</v>
      </c>
    </row>
    <row r="2200" spans="1:2" x14ac:dyDescent="0.2">
      <c r="A2200" t="s">
        <v>18</v>
      </c>
      <c r="B2200">
        <v>35</v>
      </c>
    </row>
    <row r="2201" spans="1:2" x14ac:dyDescent="0.2">
      <c r="A2201" t="s">
        <v>18</v>
      </c>
      <c r="B2201">
        <v>40</v>
      </c>
    </row>
    <row r="2202" spans="1:2" x14ac:dyDescent="0.2">
      <c r="A2202" t="s">
        <v>18</v>
      </c>
      <c r="B2202">
        <v>27</v>
      </c>
    </row>
    <row r="2203" spans="1:2" x14ac:dyDescent="0.2">
      <c r="A2203" t="s">
        <v>18</v>
      </c>
      <c r="B2203">
        <v>10</v>
      </c>
    </row>
    <row r="2204" spans="1:2" x14ac:dyDescent="0.2">
      <c r="A2204" t="s">
        <v>18</v>
      </c>
      <c r="B2204">
        <v>23</v>
      </c>
    </row>
    <row r="2205" spans="1:2" x14ac:dyDescent="0.2">
      <c r="A2205" t="s">
        <v>18</v>
      </c>
      <c r="B2205">
        <v>32</v>
      </c>
    </row>
    <row r="2206" spans="1:2" x14ac:dyDescent="0.2">
      <c r="A2206" t="s">
        <v>18</v>
      </c>
      <c r="B2206">
        <v>6</v>
      </c>
    </row>
    <row r="2207" spans="1:2" x14ac:dyDescent="0.2">
      <c r="A2207" t="s">
        <v>18</v>
      </c>
      <c r="B2207">
        <v>27</v>
      </c>
    </row>
    <row r="2208" spans="1:2" x14ac:dyDescent="0.2">
      <c r="A2208" t="s">
        <v>18</v>
      </c>
      <c r="B2208">
        <v>25</v>
      </c>
    </row>
    <row r="2209" spans="1:2" x14ac:dyDescent="0.2">
      <c r="A2209" t="s">
        <v>18</v>
      </c>
      <c r="B2209">
        <v>11</v>
      </c>
    </row>
    <row r="2210" spans="1:2" x14ac:dyDescent="0.2">
      <c r="A2210" t="s">
        <v>18</v>
      </c>
      <c r="B2210">
        <v>23</v>
      </c>
    </row>
    <row r="2211" spans="1:2" x14ac:dyDescent="0.2">
      <c r="A2211" t="s">
        <v>18</v>
      </c>
      <c r="B2211">
        <v>44</v>
      </c>
    </row>
    <row r="2212" spans="1:2" x14ac:dyDescent="0.2">
      <c r="A2212" t="s">
        <v>18</v>
      </c>
      <c r="B2212">
        <v>35</v>
      </c>
    </row>
    <row r="2213" spans="1:2" x14ac:dyDescent="0.2">
      <c r="A2213" t="s">
        <v>18</v>
      </c>
      <c r="B2213">
        <v>45</v>
      </c>
    </row>
    <row r="2214" spans="1:2" x14ac:dyDescent="0.2">
      <c r="A2214" t="s">
        <v>18</v>
      </c>
      <c r="B2214">
        <v>22</v>
      </c>
    </row>
    <row r="2215" spans="1:2" x14ac:dyDescent="0.2">
      <c r="A2215" t="s">
        <v>18</v>
      </c>
      <c r="B2215">
        <v>18</v>
      </c>
    </row>
    <row r="2216" spans="1:2" x14ac:dyDescent="0.2">
      <c r="A2216" t="s">
        <v>18</v>
      </c>
      <c r="B2216">
        <v>20</v>
      </c>
    </row>
    <row r="2217" spans="1:2" x14ac:dyDescent="0.2">
      <c r="A2217" t="s">
        <v>18</v>
      </c>
      <c r="B2217">
        <v>28</v>
      </c>
    </row>
    <row r="2218" spans="1:2" x14ac:dyDescent="0.2">
      <c r="A2218" t="s">
        <v>18</v>
      </c>
      <c r="B2218">
        <v>15</v>
      </c>
    </row>
    <row r="2219" spans="1:2" x14ac:dyDescent="0.2">
      <c r="A2219" t="s">
        <v>18</v>
      </c>
      <c r="B2219">
        <v>42</v>
      </c>
    </row>
    <row r="2220" spans="1:2" x14ac:dyDescent="0.2">
      <c r="A2220" t="s">
        <v>18</v>
      </c>
      <c r="B2220">
        <v>20</v>
      </c>
    </row>
    <row r="2221" spans="1:2" x14ac:dyDescent="0.2">
      <c r="A2221" t="s">
        <v>18</v>
      </c>
      <c r="B2221">
        <v>16</v>
      </c>
    </row>
    <row r="2222" spans="1:2" x14ac:dyDescent="0.2">
      <c r="A2222" t="s">
        <v>18</v>
      </c>
      <c r="B2222">
        <v>47</v>
      </c>
    </row>
    <row r="2223" spans="1:2" x14ac:dyDescent="0.2">
      <c r="A2223" t="s">
        <v>18</v>
      </c>
      <c r="B2223">
        <v>34</v>
      </c>
    </row>
    <row r="2224" spans="1:2" x14ac:dyDescent="0.2">
      <c r="A2224" t="s">
        <v>18</v>
      </c>
      <c r="B2224">
        <v>30</v>
      </c>
    </row>
    <row r="2225" spans="1:2" x14ac:dyDescent="0.2">
      <c r="A2225" t="s">
        <v>18</v>
      </c>
      <c r="B2225">
        <v>5</v>
      </c>
    </row>
    <row r="2226" spans="1:2" x14ac:dyDescent="0.2">
      <c r="A2226" t="s">
        <v>18</v>
      </c>
      <c r="B2226">
        <v>38</v>
      </c>
    </row>
    <row r="2227" spans="1:2" x14ac:dyDescent="0.2">
      <c r="A2227" t="s">
        <v>18</v>
      </c>
      <c r="B2227">
        <v>18</v>
      </c>
    </row>
    <row r="2228" spans="1:2" x14ac:dyDescent="0.2">
      <c r="A2228" t="s">
        <v>18</v>
      </c>
      <c r="B2228">
        <v>28</v>
      </c>
    </row>
    <row r="2229" spans="1:2" x14ac:dyDescent="0.2">
      <c r="A2229" t="s">
        <v>18</v>
      </c>
      <c r="B2229">
        <v>42</v>
      </c>
    </row>
    <row r="2230" spans="1:2" x14ac:dyDescent="0.2">
      <c r="A2230" t="s">
        <v>18</v>
      </c>
      <c r="B2230">
        <v>5</v>
      </c>
    </row>
    <row r="2231" spans="1:2" x14ac:dyDescent="0.2">
      <c r="A2231" t="s">
        <v>18</v>
      </c>
      <c r="B2231">
        <v>50</v>
      </c>
    </row>
    <row r="2232" spans="1:2" x14ac:dyDescent="0.2">
      <c r="A2232" t="s">
        <v>18</v>
      </c>
      <c r="B2232">
        <v>33</v>
      </c>
    </row>
    <row r="2233" spans="1:2" x14ac:dyDescent="0.2">
      <c r="A2233" t="s">
        <v>18</v>
      </c>
      <c r="B2233">
        <v>1</v>
      </c>
    </row>
    <row r="2234" spans="1:2" x14ac:dyDescent="0.2">
      <c r="A2234" t="s">
        <v>18</v>
      </c>
      <c r="B2234">
        <v>14</v>
      </c>
    </row>
    <row r="2235" spans="1:2" x14ac:dyDescent="0.2">
      <c r="A2235" t="s">
        <v>18</v>
      </c>
      <c r="B2235">
        <v>48</v>
      </c>
    </row>
    <row r="2236" spans="1:2" x14ac:dyDescent="0.2">
      <c r="A2236" t="s">
        <v>18</v>
      </c>
      <c r="B2236">
        <v>26</v>
      </c>
    </row>
    <row r="2237" spans="1:2" x14ac:dyDescent="0.2">
      <c r="A2237" t="s">
        <v>18</v>
      </c>
      <c r="B2237">
        <v>44</v>
      </c>
    </row>
    <row r="2238" spans="1:2" x14ac:dyDescent="0.2">
      <c r="A2238" t="s">
        <v>18</v>
      </c>
      <c r="B2238">
        <v>18</v>
      </c>
    </row>
    <row r="2239" spans="1:2" x14ac:dyDescent="0.2">
      <c r="A2239" t="s">
        <v>18</v>
      </c>
      <c r="B2239">
        <v>31</v>
      </c>
    </row>
    <row r="2240" spans="1:2" x14ac:dyDescent="0.2">
      <c r="A2240" t="s">
        <v>18</v>
      </c>
      <c r="B2240">
        <v>18</v>
      </c>
    </row>
    <row r="2241" spans="1:2" x14ac:dyDescent="0.2">
      <c r="A2241" t="s">
        <v>18</v>
      </c>
      <c r="B2241">
        <v>41</v>
      </c>
    </row>
    <row r="2242" spans="1:2" x14ac:dyDescent="0.2">
      <c r="A2242" t="s">
        <v>18</v>
      </c>
      <c r="B2242">
        <v>18</v>
      </c>
    </row>
    <row r="2243" spans="1:2" x14ac:dyDescent="0.2">
      <c r="A2243" t="s">
        <v>18</v>
      </c>
      <c r="B2243">
        <v>3</v>
      </c>
    </row>
    <row r="2244" spans="1:2" x14ac:dyDescent="0.2">
      <c r="A2244" t="s">
        <v>18</v>
      </c>
      <c r="B2244">
        <v>5</v>
      </c>
    </row>
    <row r="2245" spans="1:2" x14ac:dyDescent="0.2">
      <c r="A2245" t="s">
        <v>18</v>
      </c>
      <c r="B2245">
        <v>13</v>
      </c>
    </row>
    <row r="2246" spans="1:2" x14ac:dyDescent="0.2">
      <c r="A2246" t="s">
        <v>18</v>
      </c>
      <c r="B2246">
        <v>22</v>
      </c>
    </row>
    <row r="2247" spans="1:2" x14ac:dyDescent="0.2">
      <c r="A2247" t="s">
        <v>18</v>
      </c>
      <c r="B2247">
        <v>45</v>
      </c>
    </row>
    <row r="2248" spans="1:2" x14ac:dyDescent="0.2">
      <c r="A2248" t="s">
        <v>18</v>
      </c>
      <c r="B2248">
        <v>39</v>
      </c>
    </row>
    <row r="2249" spans="1:2" x14ac:dyDescent="0.2">
      <c r="A2249" t="s">
        <v>18</v>
      </c>
      <c r="B2249">
        <v>18</v>
      </c>
    </row>
    <row r="2250" spans="1:2" x14ac:dyDescent="0.2">
      <c r="A2250" t="s">
        <v>18</v>
      </c>
      <c r="B2250">
        <v>19</v>
      </c>
    </row>
    <row r="2251" spans="1:2" x14ac:dyDescent="0.2">
      <c r="A2251" t="s">
        <v>18</v>
      </c>
      <c r="B2251">
        <v>29</v>
      </c>
    </row>
    <row r="2252" spans="1:2" x14ac:dyDescent="0.2">
      <c r="A2252" t="s">
        <v>18</v>
      </c>
      <c r="B2252">
        <v>19</v>
      </c>
    </row>
    <row r="2253" spans="1:2" x14ac:dyDescent="0.2">
      <c r="A2253" t="s">
        <v>18</v>
      </c>
      <c r="B2253">
        <v>22</v>
      </c>
    </row>
    <row r="2254" spans="1:2" x14ac:dyDescent="0.2">
      <c r="A2254" t="s">
        <v>18</v>
      </c>
      <c r="B2254">
        <v>21</v>
      </c>
    </row>
    <row r="2255" spans="1:2" x14ac:dyDescent="0.2">
      <c r="A2255" t="s">
        <v>18</v>
      </c>
      <c r="B2255">
        <v>22</v>
      </c>
    </row>
    <row r="2256" spans="1:2" x14ac:dyDescent="0.2">
      <c r="A2256" t="s">
        <v>18</v>
      </c>
      <c r="B2256">
        <v>44</v>
      </c>
    </row>
    <row r="2257" spans="1:2" x14ac:dyDescent="0.2">
      <c r="A2257" t="s">
        <v>18</v>
      </c>
      <c r="B2257">
        <v>42</v>
      </c>
    </row>
    <row r="2258" spans="1:2" x14ac:dyDescent="0.2">
      <c r="A2258" t="s">
        <v>18</v>
      </c>
      <c r="B2258">
        <v>33</v>
      </c>
    </row>
    <row r="2259" spans="1:2" x14ac:dyDescent="0.2">
      <c r="A2259" t="s">
        <v>18</v>
      </c>
      <c r="B2259">
        <v>6</v>
      </c>
    </row>
    <row r="2260" spans="1:2" x14ac:dyDescent="0.2">
      <c r="A2260" t="s">
        <v>18</v>
      </c>
      <c r="B2260">
        <v>44</v>
      </c>
    </row>
    <row r="2261" spans="1:2" x14ac:dyDescent="0.2">
      <c r="A2261" t="s">
        <v>18</v>
      </c>
      <c r="B2261">
        <v>24</v>
      </c>
    </row>
    <row r="2262" spans="1:2" x14ac:dyDescent="0.2">
      <c r="A2262" t="s">
        <v>18</v>
      </c>
      <c r="B2262">
        <v>16</v>
      </c>
    </row>
    <row r="2263" spans="1:2" x14ac:dyDescent="0.2">
      <c r="A2263" t="s">
        <v>18</v>
      </c>
      <c r="B2263">
        <v>12</v>
      </c>
    </row>
    <row r="2264" spans="1:2" x14ac:dyDescent="0.2">
      <c r="A2264" t="s">
        <v>18</v>
      </c>
      <c r="B2264">
        <v>50</v>
      </c>
    </row>
    <row r="2265" spans="1:2" x14ac:dyDescent="0.2">
      <c r="A2265" t="s">
        <v>18</v>
      </c>
      <c r="B2265">
        <v>42</v>
      </c>
    </row>
    <row r="2266" spans="1:2" x14ac:dyDescent="0.2">
      <c r="A2266" t="s">
        <v>18</v>
      </c>
      <c r="B2266">
        <v>50</v>
      </c>
    </row>
    <row r="2267" spans="1:2" x14ac:dyDescent="0.2">
      <c r="A2267" t="s">
        <v>18</v>
      </c>
      <c r="B2267">
        <v>10</v>
      </c>
    </row>
    <row r="2268" spans="1:2" x14ac:dyDescent="0.2">
      <c r="A2268" t="s">
        <v>18</v>
      </c>
      <c r="B2268">
        <v>32</v>
      </c>
    </row>
    <row r="2269" spans="1:2" x14ac:dyDescent="0.2">
      <c r="A2269" t="s">
        <v>18</v>
      </c>
      <c r="B2269">
        <v>37</v>
      </c>
    </row>
    <row r="2270" spans="1:2" x14ac:dyDescent="0.2">
      <c r="A2270" t="s">
        <v>18</v>
      </c>
      <c r="B2270">
        <v>15</v>
      </c>
    </row>
    <row r="2271" spans="1:2" x14ac:dyDescent="0.2">
      <c r="A2271" t="s">
        <v>18</v>
      </c>
      <c r="B2271">
        <v>27</v>
      </c>
    </row>
    <row r="2272" spans="1:2" x14ac:dyDescent="0.2">
      <c r="A2272" t="s">
        <v>18</v>
      </c>
      <c r="B2272">
        <v>7</v>
      </c>
    </row>
    <row r="2273" spans="1:2" x14ac:dyDescent="0.2">
      <c r="A2273" t="s">
        <v>18</v>
      </c>
      <c r="B2273">
        <v>49</v>
      </c>
    </row>
    <row r="2274" spans="1:2" x14ac:dyDescent="0.2">
      <c r="A2274" t="s">
        <v>18</v>
      </c>
      <c r="B2274">
        <v>44</v>
      </c>
    </row>
    <row r="2275" spans="1:2" x14ac:dyDescent="0.2">
      <c r="A2275" t="s">
        <v>18</v>
      </c>
      <c r="B2275">
        <v>13</v>
      </c>
    </row>
    <row r="2276" spans="1:2" x14ac:dyDescent="0.2">
      <c r="A2276" t="s">
        <v>18</v>
      </c>
      <c r="B2276">
        <v>38</v>
      </c>
    </row>
    <row r="2277" spans="1:2" x14ac:dyDescent="0.2">
      <c r="A2277" t="s">
        <v>18</v>
      </c>
      <c r="B2277">
        <v>10</v>
      </c>
    </row>
    <row r="2278" spans="1:2" x14ac:dyDescent="0.2">
      <c r="A2278" t="s">
        <v>18</v>
      </c>
      <c r="B2278">
        <v>25</v>
      </c>
    </row>
    <row r="2279" spans="1:2" x14ac:dyDescent="0.2">
      <c r="A2279" t="s">
        <v>18</v>
      </c>
      <c r="B2279">
        <v>18</v>
      </c>
    </row>
    <row r="2280" spans="1:2" x14ac:dyDescent="0.2">
      <c r="A2280" t="s">
        <v>18</v>
      </c>
      <c r="B2280">
        <v>6</v>
      </c>
    </row>
    <row r="2281" spans="1:2" x14ac:dyDescent="0.2">
      <c r="A2281" t="s">
        <v>18</v>
      </c>
      <c r="B2281">
        <v>35</v>
      </c>
    </row>
    <row r="2282" spans="1:2" x14ac:dyDescent="0.2">
      <c r="A2282" t="s">
        <v>18</v>
      </c>
      <c r="B2282">
        <v>31</v>
      </c>
    </row>
    <row r="2283" spans="1:2" x14ac:dyDescent="0.2">
      <c r="A2283" t="s">
        <v>18</v>
      </c>
      <c r="B2283">
        <v>41</v>
      </c>
    </row>
    <row r="2284" spans="1:2" x14ac:dyDescent="0.2">
      <c r="A2284" t="s">
        <v>18</v>
      </c>
      <c r="B2284">
        <v>8</v>
      </c>
    </row>
    <row r="2285" spans="1:2" x14ac:dyDescent="0.2">
      <c r="A2285" t="s">
        <v>18</v>
      </c>
      <c r="B2285">
        <v>34</v>
      </c>
    </row>
    <row r="2286" spans="1:2" x14ac:dyDescent="0.2">
      <c r="A2286" t="s">
        <v>18</v>
      </c>
      <c r="B2286">
        <v>20</v>
      </c>
    </row>
    <row r="2287" spans="1:2" x14ac:dyDescent="0.2">
      <c r="A2287" t="s">
        <v>18</v>
      </c>
      <c r="B2287">
        <v>38</v>
      </c>
    </row>
    <row r="2288" spans="1:2" x14ac:dyDescent="0.2">
      <c r="A2288" t="s">
        <v>18</v>
      </c>
      <c r="B2288">
        <v>35</v>
      </c>
    </row>
    <row r="2289" spans="1:2" x14ac:dyDescent="0.2">
      <c r="A2289" t="s">
        <v>18</v>
      </c>
      <c r="B2289">
        <v>6</v>
      </c>
    </row>
    <row r="2290" spans="1:2" x14ac:dyDescent="0.2">
      <c r="A2290" t="s">
        <v>18</v>
      </c>
      <c r="B2290">
        <v>50</v>
      </c>
    </row>
    <row r="2291" spans="1:2" x14ac:dyDescent="0.2">
      <c r="A2291" t="s">
        <v>18</v>
      </c>
      <c r="B2291">
        <v>47</v>
      </c>
    </row>
    <row r="2292" spans="1:2" x14ac:dyDescent="0.2">
      <c r="A2292" t="s">
        <v>18</v>
      </c>
      <c r="B2292">
        <v>23</v>
      </c>
    </row>
    <row r="2293" spans="1:2" x14ac:dyDescent="0.2">
      <c r="A2293" t="s">
        <v>18</v>
      </c>
      <c r="B2293">
        <v>13</v>
      </c>
    </row>
    <row r="2294" spans="1:2" x14ac:dyDescent="0.2">
      <c r="A2294" t="s">
        <v>18</v>
      </c>
      <c r="B2294">
        <v>31</v>
      </c>
    </row>
    <row r="2295" spans="1:2" x14ac:dyDescent="0.2">
      <c r="A2295" t="s">
        <v>18</v>
      </c>
      <c r="B2295">
        <v>16</v>
      </c>
    </row>
    <row r="2296" spans="1:2" x14ac:dyDescent="0.2">
      <c r="A2296" t="s">
        <v>18</v>
      </c>
      <c r="B2296">
        <v>40</v>
      </c>
    </row>
    <row r="2297" spans="1:2" x14ac:dyDescent="0.2">
      <c r="A2297" t="s">
        <v>18</v>
      </c>
      <c r="B2297">
        <v>45</v>
      </c>
    </row>
    <row r="2298" spans="1:2" x14ac:dyDescent="0.2">
      <c r="A2298" t="s">
        <v>18</v>
      </c>
      <c r="B2298">
        <v>50</v>
      </c>
    </row>
    <row r="2299" spans="1:2" x14ac:dyDescent="0.2">
      <c r="A2299" t="s">
        <v>18</v>
      </c>
      <c r="B2299">
        <v>1</v>
      </c>
    </row>
    <row r="2300" spans="1:2" x14ac:dyDescent="0.2">
      <c r="A2300" t="s">
        <v>18</v>
      </c>
      <c r="B2300">
        <v>10</v>
      </c>
    </row>
    <row r="2301" spans="1:2" x14ac:dyDescent="0.2">
      <c r="A2301" t="s">
        <v>18</v>
      </c>
      <c r="B2301">
        <v>48</v>
      </c>
    </row>
    <row r="2302" spans="1:2" x14ac:dyDescent="0.2">
      <c r="A2302" t="s">
        <v>18</v>
      </c>
      <c r="B2302">
        <v>38</v>
      </c>
    </row>
    <row r="2303" spans="1:2" x14ac:dyDescent="0.2">
      <c r="A2303" t="s">
        <v>18</v>
      </c>
      <c r="B2303">
        <v>21</v>
      </c>
    </row>
    <row r="2304" spans="1:2" x14ac:dyDescent="0.2">
      <c r="A2304" t="s">
        <v>18</v>
      </c>
      <c r="B2304">
        <v>38</v>
      </c>
    </row>
    <row r="2305" spans="1:2" x14ac:dyDescent="0.2">
      <c r="A2305" t="s">
        <v>18</v>
      </c>
      <c r="B2305">
        <v>31</v>
      </c>
    </row>
    <row r="2306" spans="1:2" x14ac:dyDescent="0.2">
      <c r="A2306" t="s">
        <v>18</v>
      </c>
      <c r="B2306">
        <v>9</v>
      </c>
    </row>
    <row r="2307" spans="1:2" x14ac:dyDescent="0.2">
      <c r="A2307" t="s">
        <v>18</v>
      </c>
      <c r="B2307">
        <v>47</v>
      </c>
    </row>
    <row r="2308" spans="1:2" x14ac:dyDescent="0.2">
      <c r="A2308" t="s">
        <v>18</v>
      </c>
      <c r="B2308">
        <v>8</v>
      </c>
    </row>
    <row r="2309" spans="1:2" x14ac:dyDescent="0.2">
      <c r="A2309" t="s">
        <v>18</v>
      </c>
      <c r="B2309">
        <v>30</v>
      </c>
    </row>
    <row r="2310" spans="1:2" x14ac:dyDescent="0.2">
      <c r="A2310" t="s">
        <v>18</v>
      </c>
      <c r="B2310">
        <v>22</v>
      </c>
    </row>
    <row r="2311" spans="1:2" x14ac:dyDescent="0.2">
      <c r="A2311" t="s">
        <v>18</v>
      </c>
      <c r="B2311">
        <v>3</v>
      </c>
    </row>
    <row r="2312" spans="1:2" x14ac:dyDescent="0.2">
      <c r="A2312" t="s">
        <v>18</v>
      </c>
      <c r="B2312">
        <v>15</v>
      </c>
    </row>
    <row r="2313" spans="1:2" x14ac:dyDescent="0.2">
      <c r="A2313" t="s">
        <v>18</v>
      </c>
      <c r="B2313">
        <v>10</v>
      </c>
    </row>
    <row r="2314" spans="1:2" x14ac:dyDescent="0.2">
      <c r="A2314" t="s">
        <v>18</v>
      </c>
      <c r="B2314">
        <v>19</v>
      </c>
    </row>
    <row r="2315" spans="1:2" x14ac:dyDescent="0.2">
      <c r="A2315" t="s">
        <v>18</v>
      </c>
      <c r="B2315">
        <v>36</v>
      </c>
    </row>
    <row r="2316" spans="1:2" x14ac:dyDescent="0.2">
      <c r="A2316" t="s">
        <v>18</v>
      </c>
      <c r="B2316">
        <v>12</v>
      </c>
    </row>
    <row r="2317" spans="1:2" x14ac:dyDescent="0.2">
      <c r="A2317" t="s">
        <v>18</v>
      </c>
      <c r="B2317">
        <v>49</v>
      </c>
    </row>
    <row r="2318" spans="1:2" x14ac:dyDescent="0.2">
      <c r="A2318" t="s">
        <v>18</v>
      </c>
      <c r="B2318">
        <v>7</v>
      </c>
    </row>
    <row r="2319" spans="1:2" x14ac:dyDescent="0.2">
      <c r="A2319" t="s">
        <v>18</v>
      </c>
      <c r="B2319">
        <v>28</v>
      </c>
    </row>
    <row r="2320" spans="1:2" x14ac:dyDescent="0.2">
      <c r="A2320" t="s">
        <v>18</v>
      </c>
      <c r="B2320">
        <v>30</v>
      </c>
    </row>
    <row r="2321" spans="1:2" x14ac:dyDescent="0.2">
      <c r="A2321" t="s">
        <v>18</v>
      </c>
      <c r="B2321">
        <v>29</v>
      </c>
    </row>
    <row r="2322" spans="1:2" x14ac:dyDescent="0.2">
      <c r="A2322" t="s">
        <v>18</v>
      </c>
      <c r="B2322">
        <v>9</v>
      </c>
    </row>
    <row r="2323" spans="1:2" x14ac:dyDescent="0.2">
      <c r="A2323" t="s">
        <v>18</v>
      </c>
      <c r="B2323">
        <v>27</v>
      </c>
    </row>
    <row r="2324" spans="1:2" x14ac:dyDescent="0.2">
      <c r="A2324" t="s">
        <v>18</v>
      </c>
      <c r="B2324">
        <v>21</v>
      </c>
    </row>
    <row r="2325" spans="1:2" x14ac:dyDescent="0.2">
      <c r="A2325" t="s">
        <v>18</v>
      </c>
      <c r="B2325">
        <v>36</v>
      </c>
    </row>
    <row r="2326" spans="1:2" x14ac:dyDescent="0.2">
      <c r="A2326" t="s">
        <v>18</v>
      </c>
      <c r="B2326">
        <v>19</v>
      </c>
    </row>
    <row r="2327" spans="1:2" x14ac:dyDescent="0.2">
      <c r="A2327" t="s">
        <v>18</v>
      </c>
      <c r="B2327">
        <v>47</v>
      </c>
    </row>
    <row r="2328" spans="1:2" x14ac:dyDescent="0.2">
      <c r="A2328" t="s">
        <v>18</v>
      </c>
      <c r="B2328">
        <v>38</v>
      </c>
    </row>
    <row r="2329" spans="1:2" x14ac:dyDescent="0.2">
      <c r="A2329" t="s">
        <v>18</v>
      </c>
      <c r="B2329">
        <v>22</v>
      </c>
    </row>
    <row r="2330" spans="1:2" x14ac:dyDescent="0.2">
      <c r="A2330" t="s">
        <v>18</v>
      </c>
      <c r="B2330">
        <v>29</v>
      </c>
    </row>
    <row r="2331" spans="1:2" x14ac:dyDescent="0.2">
      <c r="A2331" t="s">
        <v>18</v>
      </c>
      <c r="B2331">
        <v>42</v>
      </c>
    </row>
    <row r="2332" spans="1:2" x14ac:dyDescent="0.2">
      <c r="A2332" t="s">
        <v>18</v>
      </c>
      <c r="B2332">
        <v>47</v>
      </c>
    </row>
    <row r="2333" spans="1:2" x14ac:dyDescent="0.2">
      <c r="A2333" t="s">
        <v>18</v>
      </c>
      <c r="B2333">
        <v>10</v>
      </c>
    </row>
    <row r="2334" spans="1:2" x14ac:dyDescent="0.2">
      <c r="A2334" t="s">
        <v>18</v>
      </c>
      <c r="B2334">
        <v>10</v>
      </c>
    </row>
    <row r="2335" spans="1:2" x14ac:dyDescent="0.2">
      <c r="A2335" t="s">
        <v>18</v>
      </c>
      <c r="B2335">
        <v>1</v>
      </c>
    </row>
    <row r="2336" spans="1:2" x14ac:dyDescent="0.2">
      <c r="A2336" t="s">
        <v>18</v>
      </c>
      <c r="B2336">
        <v>7</v>
      </c>
    </row>
    <row r="2337" spans="1:2" x14ac:dyDescent="0.2">
      <c r="A2337" t="s">
        <v>18</v>
      </c>
      <c r="B2337">
        <v>10</v>
      </c>
    </row>
    <row r="2338" spans="1:2" x14ac:dyDescent="0.2">
      <c r="A2338" t="s">
        <v>18</v>
      </c>
      <c r="B2338">
        <v>11</v>
      </c>
    </row>
    <row r="2339" spans="1:2" x14ac:dyDescent="0.2">
      <c r="A2339" t="s">
        <v>18</v>
      </c>
      <c r="B2339">
        <v>5</v>
      </c>
    </row>
    <row r="2340" spans="1:2" x14ac:dyDescent="0.2">
      <c r="A2340" t="s">
        <v>18</v>
      </c>
      <c r="B2340">
        <v>21</v>
      </c>
    </row>
    <row r="2341" spans="1:2" x14ac:dyDescent="0.2">
      <c r="A2341" t="s">
        <v>18</v>
      </c>
      <c r="B2341">
        <v>24</v>
      </c>
    </row>
    <row r="2342" spans="1:2" x14ac:dyDescent="0.2">
      <c r="A2342" t="s">
        <v>18</v>
      </c>
      <c r="B2342">
        <v>37</v>
      </c>
    </row>
    <row r="2343" spans="1:2" x14ac:dyDescent="0.2">
      <c r="A2343" t="s">
        <v>18</v>
      </c>
      <c r="B2343">
        <v>22</v>
      </c>
    </row>
    <row r="2344" spans="1:2" x14ac:dyDescent="0.2">
      <c r="A2344" t="s">
        <v>18</v>
      </c>
      <c r="B2344">
        <v>16</v>
      </c>
    </row>
    <row r="2345" spans="1:2" x14ac:dyDescent="0.2">
      <c r="A2345" t="s">
        <v>18</v>
      </c>
      <c r="B2345">
        <v>44</v>
      </c>
    </row>
    <row r="2346" spans="1:2" x14ac:dyDescent="0.2">
      <c r="A2346" t="s">
        <v>18</v>
      </c>
      <c r="B2346">
        <v>14</v>
      </c>
    </row>
    <row r="2347" spans="1:2" x14ac:dyDescent="0.2">
      <c r="A2347" t="s">
        <v>18</v>
      </c>
      <c r="B2347">
        <v>23</v>
      </c>
    </row>
    <row r="2348" spans="1:2" x14ac:dyDescent="0.2">
      <c r="A2348" t="s">
        <v>18</v>
      </c>
      <c r="B2348">
        <v>46</v>
      </c>
    </row>
    <row r="2349" spans="1:2" x14ac:dyDescent="0.2">
      <c r="A2349" t="s">
        <v>18</v>
      </c>
      <c r="B2349">
        <v>46</v>
      </c>
    </row>
    <row r="2350" spans="1:2" x14ac:dyDescent="0.2">
      <c r="A2350" t="s">
        <v>18</v>
      </c>
      <c r="B2350">
        <v>16</v>
      </c>
    </row>
    <row r="2351" spans="1:2" x14ac:dyDescent="0.2">
      <c r="A2351" t="s">
        <v>18</v>
      </c>
      <c r="B2351">
        <v>40</v>
      </c>
    </row>
    <row r="2352" spans="1:2" x14ac:dyDescent="0.2">
      <c r="A2352" t="s">
        <v>18</v>
      </c>
      <c r="B2352">
        <v>21</v>
      </c>
    </row>
    <row r="2353" spans="1:2" x14ac:dyDescent="0.2">
      <c r="A2353" t="s">
        <v>18</v>
      </c>
      <c r="B2353">
        <v>25</v>
      </c>
    </row>
    <row r="2354" spans="1:2" x14ac:dyDescent="0.2">
      <c r="A2354" t="s">
        <v>18</v>
      </c>
      <c r="B2354">
        <v>25</v>
      </c>
    </row>
    <row r="2355" spans="1:2" x14ac:dyDescent="0.2">
      <c r="A2355" t="s">
        <v>18</v>
      </c>
      <c r="B2355">
        <v>25</v>
      </c>
    </row>
    <row r="2356" spans="1:2" x14ac:dyDescent="0.2">
      <c r="A2356" t="s">
        <v>18</v>
      </c>
      <c r="B2356">
        <v>27</v>
      </c>
    </row>
    <row r="2357" spans="1:2" x14ac:dyDescent="0.2">
      <c r="A2357" t="s">
        <v>18</v>
      </c>
      <c r="B2357">
        <v>12</v>
      </c>
    </row>
    <row r="2358" spans="1:2" x14ac:dyDescent="0.2">
      <c r="A2358" t="s">
        <v>18</v>
      </c>
      <c r="B2358">
        <v>27</v>
      </c>
    </row>
    <row r="2359" spans="1:2" x14ac:dyDescent="0.2">
      <c r="A2359" t="s">
        <v>18</v>
      </c>
      <c r="B2359">
        <v>40</v>
      </c>
    </row>
    <row r="2360" spans="1:2" x14ac:dyDescent="0.2">
      <c r="A2360" t="s">
        <v>18</v>
      </c>
      <c r="B2360">
        <v>38</v>
      </c>
    </row>
    <row r="2361" spans="1:2" x14ac:dyDescent="0.2">
      <c r="A2361" t="s">
        <v>18</v>
      </c>
      <c r="B2361">
        <v>44</v>
      </c>
    </row>
    <row r="2362" spans="1:2" x14ac:dyDescent="0.2">
      <c r="A2362" t="s">
        <v>18</v>
      </c>
      <c r="B2362">
        <v>27</v>
      </c>
    </row>
    <row r="2363" spans="1:2" x14ac:dyDescent="0.2">
      <c r="A2363" t="s">
        <v>18</v>
      </c>
      <c r="B2363">
        <v>30</v>
      </c>
    </row>
    <row r="2364" spans="1:2" x14ac:dyDescent="0.2">
      <c r="A2364" t="s">
        <v>18</v>
      </c>
      <c r="B2364">
        <v>24</v>
      </c>
    </row>
    <row r="2365" spans="1:2" x14ac:dyDescent="0.2">
      <c r="A2365" t="s">
        <v>18</v>
      </c>
      <c r="B2365">
        <v>38</v>
      </c>
    </row>
    <row r="2366" spans="1:2" x14ac:dyDescent="0.2">
      <c r="A2366" t="s">
        <v>18</v>
      </c>
      <c r="B2366">
        <v>4</v>
      </c>
    </row>
    <row r="2367" spans="1:2" x14ac:dyDescent="0.2">
      <c r="A2367" t="s">
        <v>18</v>
      </c>
      <c r="B2367">
        <v>32</v>
      </c>
    </row>
    <row r="2368" spans="1:2" x14ac:dyDescent="0.2">
      <c r="A2368" t="s">
        <v>18</v>
      </c>
      <c r="B2368">
        <v>32</v>
      </c>
    </row>
    <row r="2369" spans="1:2" x14ac:dyDescent="0.2">
      <c r="A2369" t="s">
        <v>18</v>
      </c>
      <c r="B2369">
        <v>28</v>
      </c>
    </row>
    <row r="2370" spans="1:2" x14ac:dyDescent="0.2">
      <c r="A2370" t="s">
        <v>18</v>
      </c>
      <c r="B2370">
        <v>6</v>
      </c>
    </row>
    <row r="2371" spans="1:2" x14ac:dyDescent="0.2">
      <c r="A2371" t="s">
        <v>18</v>
      </c>
      <c r="B2371">
        <v>24</v>
      </c>
    </row>
    <row r="2372" spans="1:2" x14ac:dyDescent="0.2">
      <c r="A2372" t="s">
        <v>18</v>
      </c>
      <c r="B2372">
        <v>38</v>
      </c>
    </row>
    <row r="2373" spans="1:2" x14ac:dyDescent="0.2">
      <c r="A2373" t="s">
        <v>18</v>
      </c>
      <c r="B2373">
        <v>28</v>
      </c>
    </row>
    <row r="2374" spans="1:2" x14ac:dyDescent="0.2">
      <c r="A2374" t="s">
        <v>18</v>
      </c>
      <c r="B2374">
        <v>9</v>
      </c>
    </row>
    <row r="2375" spans="1:2" x14ac:dyDescent="0.2">
      <c r="A2375" t="s">
        <v>18</v>
      </c>
      <c r="B2375">
        <v>21</v>
      </c>
    </row>
    <row r="2376" spans="1:2" x14ac:dyDescent="0.2">
      <c r="A2376" t="s">
        <v>18</v>
      </c>
      <c r="B2376">
        <v>31</v>
      </c>
    </row>
    <row r="2377" spans="1:2" x14ac:dyDescent="0.2">
      <c r="A2377" t="s">
        <v>18</v>
      </c>
      <c r="B2377">
        <v>18</v>
      </c>
    </row>
    <row r="2378" spans="1:2" x14ac:dyDescent="0.2">
      <c r="A2378" t="s">
        <v>18</v>
      </c>
      <c r="B2378">
        <v>5</v>
      </c>
    </row>
    <row r="2379" spans="1:2" x14ac:dyDescent="0.2">
      <c r="A2379" t="s">
        <v>18</v>
      </c>
      <c r="B2379">
        <v>22</v>
      </c>
    </row>
    <row r="2380" spans="1:2" x14ac:dyDescent="0.2">
      <c r="A2380" t="s">
        <v>18</v>
      </c>
      <c r="B2380">
        <v>37</v>
      </c>
    </row>
    <row r="2381" spans="1:2" x14ac:dyDescent="0.2">
      <c r="A2381" t="s">
        <v>18</v>
      </c>
      <c r="B2381">
        <v>22</v>
      </c>
    </row>
    <row r="2382" spans="1:2" x14ac:dyDescent="0.2">
      <c r="A2382" t="s">
        <v>18</v>
      </c>
      <c r="B2382">
        <v>36</v>
      </c>
    </row>
    <row r="2383" spans="1:2" x14ac:dyDescent="0.2">
      <c r="A2383" t="s">
        <v>18</v>
      </c>
      <c r="B2383">
        <v>23</v>
      </c>
    </row>
    <row r="2384" spans="1:2" x14ac:dyDescent="0.2">
      <c r="A2384" t="s">
        <v>18</v>
      </c>
      <c r="B2384">
        <v>44</v>
      </c>
    </row>
    <row r="2385" spans="1:2" x14ac:dyDescent="0.2">
      <c r="A2385" t="s">
        <v>18</v>
      </c>
      <c r="B2385">
        <v>25</v>
      </c>
    </row>
    <row r="2386" spans="1:2" x14ac:dyDescent="0.2">
      <c r="A2386" t="s">
        <v>18</v>
      </c>
      <c r="B2386">
        <v>40</v>
      </c>
    </row>
    <row r="2387" spans="1:2" x14ac:dyDescent="0.2">
      <c r="A2387" t="s">
        <v>18</v>
      </c>
      <c r="B2387">
        <v>12</v>
      </c>
    </row>
    <row r="2388" spans="1:2" x14ac:dyDescent="0.2">
      <c r="A2388" t="s">
        <v>18</v>
      </c>
      <c r="B2388">
        <v>14</v>
      </c>
    </row>
    <row r="2389" spans="1:2" x14ac:dyDescent="0.2">
      <c r="A2389" t="s">
        <v>18</v>
      </c>
      <c r="B2389">
        <v>14</v>
      </c>
    </row>
    <row r="2390" spans="1:2" x14ac:dyDescent="0.2">
      <c r="A2390" t="s">
        <v>18</v>
      </c>
      <c r="B2390">
        <v>10</v>
      </c>
    </row>
    <row r="2391" spans="1:2" x14ac:dyDescent="0.2">
      <c r="A2391" t="s">
        <v>18</v>
      </c>
      <c r="B2391">
        <v>17</v>
      </c>
    </row>
    <row r="2392" spans="1:2" x14ac:dyDescent="0.2">
      <c r="A2392" t="s">
        <v>18</v>
      </c>
      <c r="B2392">
        <v>24</v>
      </c>
    </row>
    <row r="2393" spans="1:2" x14ac:dyDescent="0.2">
      <c r="A2393" t="s">
        <v>18</v>
      </c>
      <c r="B2393">
        <v>31</v>
      </c>
    </row>
    <row r="2394" spans="1:2" x14ac:dyDescent="0.2">
      <c r="A2394" t="s">
        <v>18</v>
      </c>
      <c r="B2394">
        <v>36</v>
      </c>
    </row>
    <row r="2395" spans="1:2" x14ac:dyDescent="0.2">
      <c r="A2395" t="s">
        <v>18</v>
      </c>
      <c r="B2395">
        <v>38</v>
      </c>
    </row>
    <row r="2396" spans="1:2" x14ac:dyDescent="0.2">
      <c r="A2396" t="s">
        <v>18</v>
      </c>
      <c r="B2396">
        <v>23</v>
      </c>
    </row>
    <row r="2397" spans="1:2" x14ac:dyDescent="0.2">
      <c r="A2397" t="s">
        <v>18</v>
      </c>
      <c r="B2397">
        <v>47</v>
      </c>
    </row>
    <row r="2398" spans="1:2" x14ac:dyDescent="0.2">
      <c r="A2398" t="s">
        <v>18</v>
      </c>
      <c r="B2398">
        <v>20</v>
      </c>
    </row>
    <row r="2399" spans="1:2" x14ac:dyDescent="0.2">
      <c r="A2399" t="s">
        <v>18</v>
      </c>
      <c r="B2399">
        <v>41</v>
      </c>
    </row>
    <row r="2400" spans="1:2" x14ac:dyDescent="0.2">
      <c r="A2400" t="s">
        <v>18</v>
      </c>
      <c r="B2400">
        <v>44</v>
      </c>
    </row>
    <row r="2401" spans="1:2" x14ac:dyDescent="0.2">
      <c r="A2401" t="s">
        <v>18</v>
      </c>
      <c r="B2401">
        <v>31</v>
      </c>
    </row>
    <row r="2402" spans="1:2" x14ac:dyDescent="0.2">
      <c r="A2402" t="s">
        <v>18</v>
      </c>
      <c r="B2402">
        <v>11</v>
      </c>
    </row>
    <row r="2403" spans="1:2" x14ac:dyDescent="0.2">
      <c r="A2403" t="s">
        <v>18</v>
      </c>
      <c r="B2403">
        <v>25</v>
      </c>
    </row>
    <row r="2404" spans="1:2" x14ac:dyDescent="0.2">
      <c r="A2404" t="s">
        <v>18</v>
      </c>
      <c r="B2404">
        <v>31</v>
      </c>
    </row>
    <row r="2405" spans="1:2" x14ac:dyDescent="0.2">
      <c r="A2405" t="s">
        <v>18</v>
      </c>
      <c r="B2405">
        <v>40</v>
      </c>
    </row>
    <row r="2406" spans="1:2" x14ac:dyDescent="0.2">
      <c r="A2406" t="s">
        <v>18</v>
      </c>
      <c r="B2406">
        <v>23</v>
      </c>
    </row>
    <row r="2407" spans="1:2" x14ac:dyDescent="0.2">
      <c r="A2407" t="s">
        <v>18</v>
      </c>
      <c r="B2407">
        <v>5</v>
      </c>
    </row>
    <row r="2408" spans="1:2" x14ac:dyDescent="0.2">
      <c r="A2408" t="s">
        <v>18</v>
      </c>
      <c r="B2408">
        <v>26</v>
      </c>
    </row>
    <row r="2409" spans="1:2" x14ac:dyDescent="0.2">
      <c r="A2409" t="s">
        <v>18</v>
      </c>
      <c r="B2409">
        <v>11</v>
      </c>
    </row>
    <row r="2410" spans="1:2" x14ac:dyDescent="0.2">
      <c r="A2410" t="s">
        <v>18</v>
      </c>
      <c r="B2410">
        <v>44</v>
      </c>
    </row>
    <row r="2411" spans="1:2" x14ac:dyDescent="0.2">
      <c r="A2411" t="s">
        <v>18</v>
      </c>
      <c r="B2411">
        <v>47</v>
      </c>
    </row>
    <row r="2412" spans="1:2" x14ac:dyDescent="0.2">
      <c r="A2412" t="s">
        <v>18</v>
      </c>
      <c r="B2412">
        <v>46</v>
      </c>
    </row>
    <row r="2413" spans="1:2" x14ac:dyDescent="0.2">
      <c r="A2413" t="s">
        <v>18</v>
      </c>
      <c r="B2413">
        <v>35</v>
      </c>
    </row>
    <row r="2414" spans="1:2" x14ac:dyDescent="0.2">
      <c r="A2414" t="s">
        <v>18</v>
      </c>
      <c r="B2414">
        <v>8</v>
      </c>
    </row>
    <row r="2415" spans="1:2" x14ac:dyDescent="0.2">
      <c r="A2415" t="s">
        <v>18</v>
      </c>
      <c r="B2415">
        <v>30</v>
      </c>
    </row>
    <row r="2416" spans="1:2" x14ac:dyDescent="0.2">
      <c r="A2416" t="s">
        <v>18</v>
      </c>
      <c r="B2416">
        <v>14</v>
      </c>
    </row>
    <row r="2417" spans="1:2" x14ac:dyDescent="0.2">
      <c r="A2417" t="s">
        <v>18</v>
      </c>
      <c r="B2417">
        <v>30</v>
      </c>
    </row>
    <row r="2418" spans="1:2" x14ac:dyDescent="0.2">
      <c r="A2418" t="s">
        <v>18</v>
      </c>
      <c r="B2418">
        <v>26</v>
      </c>
    </row>
    <row r="2419" spans="1:2" x14ac:dyDescent="0.2">
      <c r="A2419" t="s">
        <v>18</v>
      </c>
      <c r="B2419">
        <v>32</v>
      </c>
    </row>
    <row r="2420" spans="1:2" x14ac:dyDescent="0.2">
      <c r="A2420" t="s">
        <v>18</v>
      </c>
      <c r="B2420">
        <v>47</v>
      </c>
    </row>
    <row r="2421" spans="1:2" x14ac:dyDescent="0.2">
      <c r="A2421" t="s">
        <v>18</v>
      </c>
      <c r="B2421">
        <v>11</v>
      </c>
    </row>
    <row r="2422" spans="1:2" x14ac:dyDescent="0.2">
      <c r="A2422" t="s">
        <v>18</v>
      </c>
      <c r="B2422">
        <v>28</v>
      </c>
    </row>
    <row r="2423" spans="1:2" x14ac:dyDescent="0.2">
      <c r="A2423" t="s">
        <v>18</v>
      </c>
      <c r="B2423">
        <v>2</v>
      </c>
    </row>
    <row r="2424" spans="1:2" x14ac:dyDescent="0.2">
      <c r="A2424" t="s">
        <v>18</v>
      </c>
      <c r="B2424">
        <v>45</v>
      </c>
    </row>
    <row r="2425" spans="1:2" x14ac:dyDescent="0.2">
      <c r="A2425" t="s">
        <v>18</v>
      </c>
      <c r="B2425">
        <v>7</v>
      </c>
    </row>
    <row r="2426" spans="1:2" x14ac:dyDescent="0.2">
      <c r="A2426" t="s">
        <v>18</v>
      </c>
      <c r="B2426">
        <v>28</v>
      </c>
    </row>
    <row r="2427" spans="1:2" x14ac:dyDescent="0.2">
      <c r="A2427" t="s">
        <v>18</v>
      </c>
      <c r="B2427">
        <v>34</v>
      </c>
    </row>
    <row r="2428" spans="1:2" x14ac:dyDescent="0.2">
      <c r="A2428" t="s">
        <v>18</v>
      </c>
      <c r="B2428">
        <v>26</v>
      </c>
    </row>
    <row r="2429" spans="1:2" x14ac:dyDescent="0.2">
      <c r="A2429" t="s">
        <v>18</v>
      </c>
      <c r="B2429">
        <v>45</v>
      </c>
    </row>
    <row r="2430" spans="1:2" x14ac:dyDescent="0.2">
      <c r="A2430" t="s">
        <v>18</v>
      </c>
      <c r="B2430">
        <v>34</v>
      </c>
    </row>
    <row r="2431" spans="1:2" x14ac:dyDescent="0.2">
      <c r="A2431" t="s">
        <v>18</v>
      </c>
      <c r="B2431">
        <v>47</v>
      </c>
    </row>
    <row r="2432" spans="1:2" x14ac:dyDescent="0.2">
      <c r="A2432" t="s">
        <v>18</v>
      </c>
      <c r="B2432">
        <v>42</v>
      </c>
    </row>
    <row r="2433" spans="1:2" x14ac:dyDescent="0.2">
      <c r="A2433" t="s">
        <v>18</v>
      </c>
      <c r="B2433">
        <v>27</v>
      </c>
    </row>
    <row r="2434" spans="1:2" x14ac:dyDescent="0.2">
      <c r="A2434" t="s">
        <v>18</v>
      </c>
      <c r="B2434">
        <v>43</v>
      </c>
    </row>
    <row r="2435" spans="1:2" x14ac:dyDescent="0.2">
      <c r="A2435" t="s">
        <v>18</v>
      </c>
      <c r="B2435">
        <v>16</v>
      </c>
    </row>
    <row r="2436" spans="1:2" x14ac:dyDescent="0.2">
      <c r="A2436" t="s">
        <v>18</v>
      </c>
      <c r="B2436">
        <v>40</v>
      </c>
    </row>
    <row r="2437" spans="1:2" x14ac:dyDescent="0.2">
      <c r="A2437" t="s">
        <v>18</v>
      </c>
      <c r="B2437">
        <v>29</v>
      </c>
    </row>
    <row r="2438" spans="1:2" x14ac:dyDescent="0.2">
      <c r="A2438" t="s">
        <v>18</v>
      </c>
      <c r="B2438">
        <v>38</v>
      </c>
    </row>
    <row r="2439" spans="1:2" x14ac:dyDescent="0.2">
      <c r="A2439" t="s">
        <v>18</v>
      </c>
      <c r="B2439">
        <v>34</v>
      </c>
    </row>
    <row r="2440" spans="1:2" x14ac:dyDescent="0.2">
      <c r="A2440" t="s">
        <v>18</v>
      </c>
      <c r="B2440">
        <v>30</v>
      </c>
    </row>
    <row r="2441" spans="1:2" x14ac:dyDescent="0.2">
      <c r="A2441" t="s">
        <v>18</v>
      </c>
      <c r="B2441">
        <v>45</v>
      </c>
    </row>
    <row r="2442" spans="1:2" x14ac:dyDescent="0.2">
      <c r="A2442" t="s">
        <v>18</v>
      </c>
      <c r="B2442">
        <v>47</v>
      </c>
    </row>
    <row r="2443" spans="1:2" x14ac:dyDescent="0.2">
      <c r="A2443" t="s">
        <v>18</v>
      </c>
      <c r="B2443">
        <v>5</v>
      </c>
    </row>
    <row r="2444" spans="1:2" x14ac:dyDescent="0.2">
      <c r="A2444" t="s">
        <v>18</v>
      </c>
      <c r="B2444">
        <v>50</v>
      </c>
    </row>
    <row r="2445" spans="1:2" x14ac:dyDescent="0.2">
      <c r="A2445" t="s">
        <v>18</v>
      </c>
      <c r="B2445">
        <v>24</v>
      </c>
    </row>
    <row r="2446" spans="1:2" x14ac:dyDescent="0.2">
      <c r="A2446" t="s">
        <v>18</v>
      </c>
      <c r="B2446">
        <v>15</v>
      </c>
    </row>
    <row r="2447" spans="1:2" x14ac:dyDescent="0.2">
      <c r="A2447" t="s">
        <v>18</v>
      </c>
      <c r="B2447">
        <v>50</v>
      </c>
    </row>
    <row r="2448" spans="1:2" x14ac:dyDescent="0.2">
      <c r="A2448" t="s">
        <v>18</v>
      </c>
      <c r="B2448">
        <v>7</v>
      </c>
    </row>
    <row r="2449" spans="1:2" x14ac:dyDescent="0.2">
      <c r="A2449" t="s">
        <v>18</v>
      </c>
      <c r="B2449">
        <v>10</v>
      </c>
    </row>
    <row r="2450" spans="1:2" x14ac:dyDescent="0.2">
      <c r="A2450" t="s">
        <v>18</v>
      </c>
      <c r="B2450">
        <v>38</v>
      </c>
    </row>
    <row r="2451" spans="1:2" x14ac:dyDescent="0.2">
      <c r="A2451" t="s">
        <v>18</v>
      </c>
      <c r="B2451">
        <v>31</v>
      </c>
    </row>
    <row r="2452" spans="1:2" x14ac:dyDescent="0.2">
      <c r="A2452" t="s">
        <v>18</v>
      </c>
      <c r="B2452">
        <v>7</v>
      </c>
    </row>
    <row r="2453" spans="1:2" x14ac:dyDescent="0.2">
      <c r="A2453" t="s">
        <v>18</v>
      </c>
      <c r="B2453">
        <v>27</v>
      </c>
    </row>
    <row r="2454" spans="1:2" x14ac:dyDescent="0.2">
      <c r="A2454" t="s">
        <v>18</v>
      </c>
      <c r="B2454">
        <v>45</v>
      </c>
    </row>
    <row r="2455" spans="1:2" x14ac:dyDescent="0.2">
      <c r="A2455" t="s">
        <v>18</v>
      </c>
      <c r="B2455">
        <v>13</v>
      </c>
    </row>
    <row r="2456" spans="1:2" x14ac:dyDescent="0.2">
      <c r="A2456" t="s">
        <v>18</v>
      </c>
      <c r="B2456">
        <v>33</v>
      </c>
    </row>
    <row r="2457" spans="1:2" x14ac:dyDescent="0.2">
      <c r="A2457" t="s">
        <v>18</v>
      </c>
      <c r="B2457">
        <v>25</v>
      </c>
    </row>
    <row r="2458" spans="1:2" x14ac:dyDescent="0.2">
      <c r="A2458" t="s">
        <v>18</v>
      </c>
      <c r="B2458">
        <v>5</v>
      </c>
    </row>
    <row r="2459" spans="1:2" x14ac:dyDescent="0.2">
      <c r="A2459" t="s">
        <v>18</v>
      </c>
      <c r="B2459">
        <v>23</v>
      </c>
    </row>
    <row r="2460" spans="1:2" x14ac:dyDescent="0.2">
      <c r="A2460" t="s">
        <v>18</v>
      </c>
      <c r="B2460">
        <v>17</v>
      </c>
    </row>
    <row r="2461" spans="1:2" x14ac:dyDescent="0.2">
      <c r="A2461" t="s">
        <v>18</v>
      </c>
      <c r="B2461">
        <v>14</v>
      </c>
    </row>
    <row r="2462" spans="1:2" x14ac:dyDescent="0.2">
      <c r="A2462" t="s">
        <v>18</v>
      </c>
      <c r="B2462">
        <v>28</v>
      </c>
    </row>
    <row r="2463" spans="1:2" x14ac:dyDescent="0.2">
      <c r="A2463" t="s">
        <v>18</v>
      </c>
      <c r="B2463">
        <v>19</v>
      </c>
    </row>
    <row r="2464" spans="1:2" x14ac:dyDescent="0.2">
      <c r="A2464" t="s">
        <v>18</v>
      </c>
      <c r="B2464">
        <v>31</v>
      </c>
    </row>
    <row r="2465" spans="1:2" x14ac:dyDescent="0.2">
      <c r="A2465" t="s">
        <v>18</v>
      </c>
      <c r="B2465">
        <v>25</v>
      </c>
    </row>
    <row r="2466" spans="1:2" x14ac:dyDescent="0.2">
      <c r="A2466" t="s">
        <v>18</v>
      </c>
      <c r="B2466">
        <v>4</v>
      </c>
    </row>
    <row r="2467" spans="1:2" x14ac:dyDescent="0.2">
      <c r="A2467" t="s">
        <v>18</v>
      </c>
      <c r="B2467">
        <v>20</v>
      </c>
    </row>
    <row r="2468" spans="1:2" x14ac:dyDescent="0.2">
      <c r="A2468" t="s">
        <v>18</v>
      </c>
      <c r="B2468">
        <v>37</v>
      </c>
    </row>
    <row r="2469" spans="1:2" x14ac:dyDescent="0.2">
      <c r="A2469" t="s">
        <v>18</v>
      </c>
      <c r="B2469">
        <v>28</v>
      </c>
    </row>
    <row r="2470" spans="1:2" x14ac:dyDescent="0.2">
      <c r="A2470" t="s">
        <v>18</v>
      </c>
      <c r="B2470">
        <v>6</v>
      </c>
    </row>
    <row r="2471" spans="1:2" x14ac:dyDescent="0.2">
      <c r="A2471" t="s">
        <v>18</v>
      </c>
      <c r="B2471">
        <v>27</v>
      </c>
    </row>
    <row r="2472" spans="1:2" x14ac:dyDescent="0.2">
      <c r="A2472" t="s">
        <v>18</v>
      </c>
      <c r="B2472">
        <v>29</v>
      </c>
    </row>
    <row r="2473" spans="1:2" x14ac:dyDescent="0.2">
      <c r="A2473" t="s">
        <v>18</v>
      </c>
      <c r="B2473">
        <v>1</v>
      </c>
    </row>
    <row r="2474" spans="1:2" x14ac:dyDescent="0.2">
      <c r="A2474" t="s">
        <v>18</v>
      </c>
      <c r="B2474">
        <v>31</v>
      </c>
    </row>
    <row r="2475" spans="1:2" x14ac:dyDescent="0.2">
      <c r="A2475" t="s">
        <v>18</v>
      </c>
      <c r="B2475">
        <v>28</v>
      </c>
    </row>
    <row r="2476" spans="1:2" x14ac:dyDescent="0.2">
      <c r="A2476" t="s">
        <v>18</v>
      </c>
      <c r="B2476">
        <v>19</v>
      </c>
    </row>
    <row r="2477" spans="1:2" x14ac:dyDescent="0.2">
      <c r="A2477" t="s">
        <v>18</v>
      </c>
      <c r="B2477">
        <v>36</v>
      </c>
    </row>
    <row r="2478" spans="1:2" x14ac:dyDescent="0.2">
      <c r="A2478" t="s">
        <v>18</v>
      </c>
      <c r="B2478">
        <v>28</v>
      </c>
    </row>
    <row r="2479" spans="1:2" x14ac:dyDescent="0.2">
      <c r="A2479" t="s">
        <v>18</v>
      </c>
      <c r="B2479">
        <v>29</v>
      </c>
    </row>
    <row r="2480" spans="1:2" x14ac:dyDescent="0.2">
      <c r="A2480" t="s">
        <v>18</v>
      </c>
      <c r="B2480">
        <v>9</v>
      </c>
    </row>
    <row r="2481" spans="1:2" x14ac:dyDescent="0.2">
      <c r="A2481" t="s">
        <v>18</v>
      </c>
      <c r="B2481">
        <v>26</v>
      </c>
    </row>
    <row r="2482" spans="1:2" x14ac:dyDescent="0.2">
      <c r="A2482" t="s">
        <v>18</v>
      </c>
      <c r="B2482">
        <v>7</v>
      </c>
    </row>
    <row r="2483" spans="1:2" x14ac:dyDescent="0.2">
      <c r="A2483" t="s">
        <v>18</v>
      </c>
      <c r="B2483">
        <v>35</v>
      </c>
    </row>
    <row r="2484" spans="1:2" x14ac:dyDescent="0.2">
      <c r="A2484" t="s">
        <v>18</v>
      </c>
      <c r="B2484">
        <v>46</v>
      </c>
    </row>
    <row r="2485" spans="1:2" x14ac:dyDescent="0.2">
      <c r="A2485" t="s">
        <v>18</v>
      </c>
      <c r="B2485">
        <v>8</v>
      </c>
    </row>
    <row r="2486" spans="1:2" x14ac:dyDescent="0.2">
      <c r="A2486" t="s">
        <v>18</v>
      </c>
      <c r="B2486">
        <v>50</v>
      </c>
    </row>
    <row r="2487" spans="1:2" x14ac:dyDescent="0.2">
      <c r="A2487" t="s">
        <v>18</v>
      </c>
      <c r="B2487">
        <v>37</v>
      </c>
    </row>
    <row r="2488" spans="1:2" x14ac:dyDescent="0.2">
      <c r="A2488" t="s">
        <v>18</v>
      </c>
      <c r="B2488">
        <v>6</v>
      </c>
    </row>
    <row r="2489" spans="1:2" x14ac:dyDescent="0.2">
      <c r="A2489" t="s">
        <v>18</v>
      </c>
      <c r="B2489">
        <v>16</v>
      </c>
    </row>
    <row r="2490" spans="1:2" x14ac:dyDescent="0.2">
      <c r="A2490" t="s">
        <v>18</v>
      </c>
      <c r="B2490">
        <v>30</v>
      </c>
    </row>
    <row r="2491" spans="1:2" x14ac:dyDescent="0.2">
      <c r="A2491" t="s">
        <v>18</v>
      </c>
      <c r="B2491">
        <v>50</v>
      </c>
    </row>
    <row r="2492" spans="1:2" x14ac:dyDescent="0.2">
      <c r="A2492" t="s">
        <v>18</v>
      </c>
      <c r="B2492">
        <v>5</v>
      </c>
    </row>
    <row r="2493" spans="1:2" x14ac:dyDescent="0.2">
      <c r="A2493" t="s">
        <v>18</v>
      </c>
      <c r="B2493">
        <v>15</v>
      </c>
    </row>
    <row r="2494" spans="1:2" x14ac:dyDescent="0.2">
      <c r="A2494" t="s">
        <v>18</v>
      </c>
      <c r="B2494">
        <v>34</v>
      </c>
    </row>
    <row r="2495" spans="1:2" x14ac:dyDescent="0.2">
      <c r="A2495" t="s">
        <v>18</v>
      </c>
      <c r="B2495">
        <v>6</v>
      </c>
    </row>
    <row r="2496" spans="1:2" x14ac:dyDescent="0.2">
      <c r="A2496" t="s">
        <v>18</v>
      </c>
      <c r="B2496">
        <v>26</v>
      </c>
    </row>
    <row r="2497" spans="1:2" x14ac:dyDescent="0.2">
      <c r="A2497" t="s">
        <v>18</v>
      </c>
      <c r="B2497">
        <v>34</v>
      </c>
    </row>
    <row r="2498" spans="1:2" x14ac:dyDescent="0.2">
      <c r="A2498" t="s">
        <v>18</v>
      </c>
      <c r="B2498">
        <v>37</v>
      </c>
    </row>
    <row r="2499" spans="1:2" x14ac:dyDescent="0.2">
      <c r="A2499" t="s">
        <v>18</v>
      </c>
      <c r="B2499">
        <v>28</v>
      </c>
    </row>
    <row r="2500" spans="1:2" x14ac:dyDescent="0.2">
      <c r="A2500" t="s">
        <v>18</v>
      </c>
      <c r="B2500">
        <v>38</v>
      </c>
    </row>
    <row r="2501" spans="1:2" x14ac:dyDescent="0.2">
      <c r="A2501" t="s">
        <v>18</v>
      </c>
      <c r="B2501">
        <v>2</v>
      </c>
    </row>
    <row r="2502" spans="1:2" x14ac:dyDescent="0.2">
      <c r="A2502" t="s">
        <v>18</v>
      </c>
      <c r="B2502">
        <v>32</v>
      </c>
    </row>
    <row r="2503" spans="1:2" x14ac:dyDescent="0.2">
      <c r="A2503" t="s">
        <v>18</v>
      </c>
      <c r="B2503">
        <v>30</v>
      </c>
    </row>
    <row r="2504" spans="1:2" x14ac:dyDescent="0.2">
      <c r="A2504" t="s">
        <v>18</v>
      </c>
      <c r="B2504">
        <v>17</v>
      </c>
    </row>
    <row r="2505" spans="1:2" x14ac:dyDescent="0.2">
      <c r="A2505" t="s">
        <v>18</v>
      </c>
      <c r="B2505">
        <v>5</v>
      </c>
    </row>
    <row r="2506" spans="1:2" x14ac:dyDescent="0.2">
      <c r="A2506" t="s">
        <v>18</v>
      </c>
      <c r="B2506">
        <v>31</v>
      </c>
    </row>
    <row r="2507" spans="1:2" x14ac:dyDescent="0.2">
      <c r="A2507" t="s">
        <v>18</v>
      </c>
      <c r="B2507">
        <v>43</v>
      </c>
    </row>
    <row r="2508" spans="1:2" x14ac:dyDescent="0.2">
      <c r="A2508" t="s">
        <v>18</v>
      </c>
      <c r="B2508">
        <v>19</v>
      </c>
    </row>
    <row r="2509" spans="1:2" x14ac:dyDescent="0.2">
      <c r="A2509" t="s">
        <v>18</v>
      </c>
      <c r="B2509">
        <v>32</v>
      </c>
    </row>
    <row r="2510" spans="1:2" x14ac:dyDescent="0.2">
      <c r="A2510" t="s">
        <v>18</v>
      </c>
      <c r="B2510">
        <v>5</v>
      </c>
    </row>
    <row r="2511" spans="1:2" x14ac:dyDescent="0.2">
      <c r="A2511" t="s">
        <v>18</v>
      </c>
      <c r="B2511">
        <v>9</v>
      </c>
    </row>
    <row r="2512" spans="1:2" x14ac:dyDescent="0.2">
      <c r="A2512" t="s">
        <v>18</v>
      </c>
      <c r="B2512">
        <v>48</v>
      </c>
    </row>
    <row r="2513" spans="1:2" x14ac:dyDescent="0.2">
      <c r="A2513" t="s">
        <v>18</v>
      </c>
      <c r="B2513">
        <v>1</v>
      </c>
    </row>
    <row r="2514" spans="1:2" x14ac:dyDescent="0.2">
      <c r="A2514" t="s">
        <v>18</v>
      </c>
      <c r="B2514">
        <v>20</v>
      </c>
    </row>
    <row r="2515" spans="1:2" x14ac:dyDescent="0.2">
      <c r="A2515" t="s">
        <v>18</v>
      </c>
      <c r="B2515">
        <v>42</v>
      </c>
    </row>
    <row r="2516" spans="1:2" x14ac:dyDescent="0.2">
      <c r="A2516" t="s">
        <v>18</v>
      </c>
      <c r="B2516">
        <v>45</v>
      </c>
    </row>
    <row r="2517" spans="1:2" x14ac:dyDescent="0.2">
      <c r="A2517" t="s">
        <v>18</v>
      </c>
      <c r="B2517">
        <v>41</v>
      </c>
    </row>
    <row r="2518" spans="1:2" x14ac:dyDescent="0.2">
      <c r="A2518" t="s">
        <v>18</v>
      </c>
      <c r="B2518">
        <v>36</v>
      </c>
    </row>
    <row r="2519" spans="1:2" x14ac:dyDescent="0.2">
      <c r="A2519" t="s">
        <v>18</v>
      </c>
      <c r="B2519">
        <v>10</v>
      </c>
    </row>
    <row r="2520" spans="1:2" x14ac:dyDescent="0.2">
      <c r="A2520" t="s">
        <v>18</v>
      </c>
      <c r="B2520">
        <v>31</v>
      </c>
    </row>
    <row r="2521" spans="1:2" x14ac:dyDescent="0.2">
      <c r="A2521" t="s">
        <v>18</v>
      </c>
      <c r="B2521">
        <v>21</v>
      </c>
    </row>
    <row r="2522" spans="1:2" x14ac:dyDescent="0.2">
      <c r="A2522" t="s">
        <v>18</v>
      </c>
      <c r="B2522">
        <v>16</v>
      </c>
    </row>
    <row r="2523" spans="1:2" x14ac:dyDescent="0.2">
      <c r="A2523" t="s">
        <v>18</v>
      </c>
      <c r="B2523">
        <v>18</v>
      </c>
    </row>
    <row r="2524" spans="1:2" x14ac:dyDescent="0.2">
      <c r="A2524" t="s">
        <v>18</v>
      </c>
      <c r="B2524">
        <v>20</v>
      </c>
    </row>
    <row r="2525" spans="1:2" x14ac:dyDescent="0.2">
      <c r="A2525" t="s">
        <v>18</v>
      </c>
      <c r="B2525">
        <v>21</v>
      </c>
    </row>
    <row r="2526" spans="1:2" x14ac:dyDescent="0.2">
      <c r="A2526" t="s">
        <v>18</v>
      </c>
      <c r="B2526">
        <v>23</v>
      </c>
    </row>
    <row r="2527" spans="1:2" x14ac:dyDescent="0.2">
      <c r="A2527" t="s">
        <v>18</v>
      </c>
      <c r="B2527">
        <v>20</v>
      </c>
    </row>
    <row r="2528" spans="1:2" x14ac:dyDescent="0.2">
      <c r="A2528" t="s">
        <v>18</v>
      </c>
      <c r="B2528">
        <v>30</v>
      </c>
    </row>
    <row r="2529" spans="1:2" x14ac:dyDescent="0.2">
      <c r="A2529" t="s">
        <v>18</v>
      </c>
      <c r="B2529">
        <v>33</v>
      </c>
    </row>
    <row r="2530" spans="1:2" x14ac:dyDescent="0.2">
      <c r="A2530" t="s">
        <v>18</v>
      </c>
      <c r="B2530">
        <v>31</v>
      </c>
    </row>
    <row r="2531" spans="1:2" x14ac:dyDescent="0.2">
      <c r="A2531" t="s">
        <v>18</v>
      </c>
      <c r="B2531">
        <v>48</v>
      </c>
    </row>
    <row r="2532" spans="1:2" x14ac:dyDescent="0.2">
      <c r="A2532" t="s">
        <v>18</v>
      </c>
      <c r="B2532">
        <v>28</v>
      </c>
    </row>
    <row r="2533" spans="1:2" x14ac:dyDescent="0.2">
      <c r="A2533" t="s">
        <v>18</v>
      </c>
      <c r="B2533">
        <v>7</v>
      </c>
    </row>
    <row r="2534" spans="1:2" x14ac:dyDescent="0.2">
      <c r="A2534" t="s">
        <v>18</v>
      </c>
      <c r="B2534">
        <v>4</v>
      </c>
    </row>
    <row r="2535" spans="1:2" x14ac:dyDescent="0.2">
      <c r="A2535" t="s">
        <v>18</v>
      </c>
      <c r="B2535">
        <v>49</v>
      </c>
    </row>
    <row r="2536" spans="1:2" x14ac:dyDescent="0.2">
      <c r="A2536" t="s">
        <v>18</v>
      </c>
      <c r="B2536">
        <v>22</v>
      </c>
    </row>
    <row r="2537" spans="1:2" x14ac:dyDescent="0.2">
      <c r="A2537" t="s">
        <v>18</v>
      </c>
      <c r="B2537">
        <v>39</v>
      </c>
    </row>
    <row r="2538" spans="1:2" x14ac:dyDescent="0.2">
      <c r="A2538" t="s">
        <v>18</v>
      </c>
      <c r="B2538">
        <v>45</v>
      </c>
    </row>
    <row r="2539" spans="1:2" x14ac:dyDescent="0.2">
      <c r="A2539" t="s">
        <v>18</v>
      </c>
      <c r="B2539">
        <v>30</v>
      </c>
    </row>
    <row r="2540" spans="1:2" x14ac:dyDescent="0.2">
      <c r="A2540" t="s">
        <v>18</v>
      </c>
      <c r="B2540">
        <v>33</v>
      </c>
    </row>
    <row r="2541" spans="1:2" x14ac:dyDescent="0.2">
      <c r="A2541" t="s">
        <v>18</v>
      </c>
      <c r="B2541">
        <v>24</v>
      </c>
    </row>
    <row r="2542" spans="1:2" x14ac:dyDescent="0.2">
      <c r="A2542" t="s">
        <v>18</v>
      </c>
      <c r="B2542">
        <v>11</v>
      </c>
    </row>
    <row r="2543" spans="1:2" x14ac:dyDescent="0.2">
      <c r="A2543" t="s">
        <v>18</v>
      </c>
      <c r="B2543">
        <v>13</v>
      </c>
    </row>
    <row r="2544" spans="1:2" x14ac:dyDescent="0.2">
      <c r="A2544" t="s">
        <v>18</v>
      </c>
      <c r="B2544">
        <v>27</v>
      </c>
    </row>
    <row r="2545" spans="1:2" x14ac:dyDescent="0.2">
      <c r="A2545" t="s">
        <v>18</v>
      </c>
      <c r="B2545">
        <v>30</v>
      </c>
    </row>
    <row r="2546" spans="1:2" x14ac:dyDescent="0.2">
      <c r="A2546" t="s">
        <v>18</v>
      </c>
      <c r="B2546">
        <v>39</v>
      </c>
    </row>
    <row r="2547" spans="1:2" x14ac:dyDescent="0.2">
      <c r="A2547" t="s">
        <v>18</v>
      </c>
      <c r="B2547">
        <v>10</v>
      </c>
    </row>
    <row r="2548" spans="1:2" x14ac:dyDescent="0.2">
      <c r="A2548" t="s">
        <v>18</v>
      </c>
      <c r="B2548">
        <v>4</v>
      </c>
    </row>
    <row r="2549" spans="1:2" x14ac:dyDescent="0.2">
      <c r="A2549" t="s">
        <v>18</v>
      </c>
      <c r="B2549">
        <v>16</v>
      </c>
    </row>
    <row r="2550" spans="1:2" x14ac:dyDescent="0.2">
      <c r="A2550" t="s">
        <v>18</v>
      </c>
      <c r="B2550">
        <v>34</v>
      </c>
    </row>
    <row r="2551" spans="1:2" x14ac:dyDescent="0.2">
      <c r="A2551" t="s">
        <v>18</v>
      </c>
      <c r="B2551">
        <v>11</v>
      </c>
    </row>
    <row r="2552" spans="1:2" x14ac:dyDescent="0.2">
      <c r="A2552" t="s">
        <v>18</v>
      </c>
      <c r="B2552">
        <v>30</v>
      </c>
    </row>
    <row r="2553" spans="1:2" x14ac:dyDescent="0.2">
      <c r="A2553" t="s">
        <v>18</v>
      </c>
      <c r="B2553">
        <v>40</v>
      </c>
    </row>
    <row r="2554" spans="1:2" x14ac:dyDescent="0.2">
      <c r="A2554" t="s">
        <v>18</v>
      </c>
      <c r="B2554">
        <v>13</v>
      </c>
    </row>
    <row r="2555" spans="1:2" x14ac:dyDescent="0.2">
      <c r="A2555" t="s">
        <v>18</v>
      </c>
      <c r="B2555">
        <v>28</v>
      </c>
    </row>
    <row r="2556" spans="1:2" x14ac:dyDescent="0.2">
      <c r="A2556" t="s">
        <v>18</v>
      </c>
      <c r="B2556">
        <v>49</v>
      </c>
    </row>
    <row r="2557" spans="1:2" x14ac:dyDescent="0.2">
      <c r="A2557" t="s">
        <v>18</v>
      </c>
      <c r="B2557">
        <v>23</v>
      </c>
    </row>
    <row r="2558" spans="1:2" x14ac:dyDescent="0.2">
      <c r="A2558" t="s">
        <v>18</v>
      </c>
      <c r="B2558">
        <v>4</v>
      </c>
    </row>
    <row r="2559" spans="1:2" x14ac:dyDescent="0.2">
      <c r="A2559" t="s">
        <v>18</v>
      </c>
      <c r="B2559">
        <v>17</v>
      </c>
    </row>
    <row r="2560" spans="1:2" x14ac:dyDescent="0.2">
      <c r="A2560" t="s">
        <v>18</v>
      </c>
      <c r="B2560">
        <v>24</v>
      </c>
    </row>
    <row r="2561" spans="1:2" x14ac:dyDescent="0.2">
      <c r="A2561" t="s">
        <v>18</v>
      </c>
      <c r="B2561">
        <v>21</v>
      </c>
    </row>
    <row r="2562" spans="1:2" x14ac:dyDescent="0.2">
      <c r="A2562" t="s">
        <v>18</v>
      </c>
      <c r="B2562">
        <v>17</v>
      </c>
    </row>
    <row r="2563" spans="1:2" x14ac:dyDescent="0.2">
      <c r="A2563" t="s">
        <v>18</v>
      </c>
      <c r="B2563">
        <v>22</v>
      </c>
    </row>
    <row r="2564" spans="1:2" x14ac:dyDescent="0.2">
      <c r="A2564" t="s">
        <v>18</v>
      </c>
      <c r="B2564">
        <v>27</v>
      </c>
    </row>
    <row r="2565" spans="1:2" x14ac:dyDescent="0.2">
      <c r="A2565" t="s">
        <v>18</v>
      </c>
      <c r="B2565">
        <v>1</v>
      </c>
    </row>
    <row r="2566" spans="1:2" x14ac:dyDescent="0.2">
      <c r="A2566" t="s">
        <v>18</v>
      </c>
      <c r="B2566">
        <v>27</v>
      </c>
    </row>
    <row r="2567" spans="1:2" x14ac:dyDescent="0.2">
      <c r="A2567" t="s">
        <v>18</v>
      </c>
      <c r="B2567">
        <v>8</v>
      </c>
    </row>
    <row r="2568" spans="1:2" x14ac:dyDescent="0.2">
      <c r="A2568" t="s">
        <v>18</v>
      </c>
      <c r="B2568">
        <v>43</v>
      </c>
    </row>
    <row r="2569" spans="1:2" x14ac:dyDescent="0.2">
      <c r="A2569" t="s">
        <v>18</v>
      </c>
      <c r="B2569">
        <v>24</v>
      </c>
    </row>
    <row r="2570" spans="1:2" x14ac:dyDescent="0.2">
      <c r="A2570" t="s">
        <v>18</v>
      </c>
      <c r="B2570">
        <v>29</v>
      </c>
    </row>
    <row r="2571" spans="1:2" x14ac:dyDescent="0.2">
      <c r="A2571" t="s">
        <v>18</v>
      </c>
      <c r="B2571">
        <v>10</v>
      </c>
    </row>
    <row r="2572" spans="1:2" x14ac:dyDescent="0.2">
      <c r="A2572" t="s">
        <v>18</v>
      </c>
      <c r="B2572">
        <v>12</v>
      </c>
    </row>
    <row r="2573" spans="1:2" x14ac:dyDescent="0.2">
      <c r="A2573" t="s">
        <v>18</v>
      </c>
      <c r="B2573">
        <v>48</v>
      </c>
    </row>
    <row r="2574" spans="1:2" x14ac:dyDescent="0.2">
      <c r="A2574" t="s">
        <v>18</v>
      </c>
      <c r="B2574">
        <v>40</v>
      </c>
    </row>
    <row r="2575" spans="1:2" x14ac:dyDescent="0.2">
      <c r="A2575" t="s">
        <v>18</v>
      </c>
      <c r="B2575">
        <v>1</v>
      </c>
    </row>
    <row r="2576" spans="1:2" x14ac:dyDescent="0.2">
      <c r="A2576" t="s">
        <v>18</v>
      </c>
      <c r="B2576">
        <v>26</v>
      </c>
    </row>
    <row r="2577" spans="1:2" x14ac:dyDescent="0.2">
      <c r="A2577" t="s">
        <v>18</v>
      </c>
      <c r="B2577">
        <v>9</v>
      </c>
    </row>
    <row r="2578" spans="1:2" x14ac:dyDescent="0.2">
      <c r="A2578" t="s">
        <v>18</v>
      </c>
      <c r="B2578">
        <v>19</v>
      </c>
    </row>
    <row r="2579" spans="1:2" x14ac:dyDescent="0.2">
      <c r="A2579" t="s">
        <v>18</v>
      </c>
      <c r="B2579">
        <v>37</v>
      </c>
    </row>
    <row r="2580" spans="1:2" x14ac:dyDescent="0.2">
      <c r="A2580" t="s">
        <v>18</v>
      </c>
      <c r="B2580">
        <v>3</v>
      </c>
    </row>
    <row r="2581" spans="1:2" x14ac:dyDescent="0.2">
      <c r="A2581" t="s">
        <v>18</v>
      </c>
      <c r="B2581">
        <v>40</v>
      </c>
    </row>
    <row r="2582" spans="1:2" x14ac:dyDescent="0.2">
      <c r="A2582" t="s">
        <v>18</v>
      </c>
      <c r="B2582">
        <v>13</v>
      </c>
    </row>
    <row r="2583" spans="1:2" x14ac:dyDescent="0.2">
      <c r="A2583" t="s">
        <v>18</v>
      </c>
      <c r="B2583">
        <v>48</v>
      </c>
    </row>
    <row r="2584" spans="1:2" x14ac:dyDescent="0.2">
      <c r="A2584" t="s">
        <v>18</v>
      </c>
      <c r="B2584">
        <v>4</v>
      </c>
    </row>
    <row r="2585" spans="1:2" x14ac:dyDescent="0.2">
      <c r="A2585" t="s">
        <v>18</v>
      </c>
      <c r="B2585">
        <v>9</v>
      </c>
    </row>
    <row r="2586" spans="1:2" x14ac:dyDescent="0.2">
      <c r="A2586" t="s">
        <v>18</v>
      </c>
      <c r="B2586">
        <v>26</v>
      </c>
    </row>
    <row r="2587" spans="1:2" x14ac:dyDescent="0.2">
      <c r="A2587" t="s">
        <v>18</v>
      </c>
      <c r="B2587">
        <v>19</v>
      </c>
    </row>
    <row r="2588" spans="1:2" x14ac:dyDescent="0.2">
      <c r="A2588" t="s">
        <v>18</v>
      </c>
      <c r="B2588">
        <v>1</v>
      </c>
    </row>
    <row r="2589" spans="1:2" x14ac:dyDescent="0.2">
      <c r="A2589" t="s">
        <v>18</v>
      </c>
      <c r="B2589">
        <v>29</v>
      </c>
    </row>
    <row r="2590" spans="1:2" x14ac:dyDescent="0.2">
      <c r="A2590" t="s">
        <v>18</v>
      </c>
      <c r="B2590">
        <v>38</v>
      </c>
    </row>
    <row r="2591" spans="1:2" x14ac:dyDescent="0.2">
      <c r="A2591" t="s">
        <v>18</v>
      </c>
      <c r="B2591">
        <v>31</v>
      </c>
    </row>
    <row r="2592" spans="1:2" x14ac:dyDescent="0.2">
      <c r="A2592" t="s">
        <v>18</v>
      </c>
      <c r="B2592">
        <v>35</v>
      </c>
    </row>
    <row r="2593" spans="1:2" x14ac:dyDescent="0.2">
      <c r="A2593" t="s">
        <v>18</v>
      </c>
      <c r="B2593">
        <v>40</v>
      </c>
    </row>
    <row r="2594" spans="1:2" x14ac:dyDescent="0.2">
      <c r="A2594" t="s">
        <v>18</v>
      </c>
      <c r="B2594">
        <v>13</v>
      </c>
    </row>
    <row r="2595" spans="1:2" x14ac:dyDescent="0.2">
      <c r="A2595" t="s">
        <v>18</v>
      </c>
      <c r="B2595">
        <v>9</v>
      </c>
    </row>
    <row r="2596" spans="1:2" x14ac:dyDescent="0.2">
      <c r="A2596" t="s">
        <v>18</v>
      </c>
      <c r="B2596">
        <v>25</v>
      </c>
    </row>
    <row r="2597" spans="1:2" x14ac:dyDescent="0.2">
      <c r="A2597" t="s">
        <v>18</v>
      </c>
      <c r="B2597">
        <v>3</v>
      </c>
    </row>
    <row r="2598" spans="1:2" x14ac:dyDescent="0.2">
      <c r="A2598" t="s">
        <v>18</v>
      </c>
      <c r="B2598">
        <v>35</v>
      </c>
    </row>
    <row r="2599" spans="1:2" x14ac:dyDescent="0.2">
      <c r="A2599" t="s">
        <v>18</v>
      </c>
      <c r="B2599">
        <v>13</v>
      </c>
    </row>
    <row r="2600" spans="1:2" x14ac:dyDescent="0.2">
      <c r="A2600" t="s">
        <v>18</v>
      </c>
      <c r="B2600">
        <v>31</v>
      </c>
    </row>
    <row r="2601" spans="1:2" x14ac:dyDescent="0.2">
      <c r="A2601" t="s">
        <v>18</v>
      </c>
      <c r="B2601">
        <v>48</v>
      </c>
    </row>
    <row r="2602" spans="1:2" x14ac:dyDescent="0.2">
      <c r="A2602" t="s">
        <v>18</v>
      </c>
      <c r="B2602">
        <v>6</v>
      </c>
    </row>
    <row r="2603" spans="1:2" x14ac:dyDescent="0.2">
      <c r="A2603" t="s">
        <v>18</v>
      </c>
      <c r="B2603">
        <v>43</v>
      </c>
    </row>
    <row r="2604" spans="1:2" x14ac:dyDescent="0.2">
      <c r="A2604" t="s">
        <v>18</v>
      </c>
      <c r="B2604">
        <v>1</v>
      </c>
    </row>
    <row r="2605" spans="1:2" x14ac:dyDescent="0.2">
      <c r="A2605" t="s">
        <v>18</v>
      </c>
      <c r="B2605">
        <v>8</v>
      </c>
    </row>
    <row r="2606" spans="1:2" x14ac:dyDescent="0.2">
      <c r="A2606" t="s">
        <v>18</v>
      </c>
      <c r="B2606">
        <v>6</v>
      </c>
    </row>
    <row r="2607" spans="1:2" x14ac:dyDescent="0.2">
      <c r="A2607" t="s">
        <v>18</v>
      </c>
      <c r="B2607">
        <v>32</v>
      </c>
    </row>
    <row r="2608" spans="1:2" x14ac:dyDescent="0.2">
      <c r="A2608" t="s">
        <v>18</v>
      </c>
      <c r="B2608">
        <v>46</v>
      </c>
    </row>
    <row r="2609" spans="1:2" x14ac:dyDescent="0.2">
      <c r="A2609" t="s">
        <v>18</v>
      </c>
      <c r="B2609">
        <v>38</v>
      </c>
    </row>
    <row r="2610" spans="1:2" x14ac:dyDescent="0.2">
      <c r="A2610" t="s">
        <v>18</v>
      </c>
      <c r="B2610">
        <v>48</v>
      </c>
    </row>
    <row r="2611" spans="1:2" x14ac:dyDescent="0.2">
      <c r="A2611" t="s">
        <v>18</v>
      </c>
      <c r="B2611">
        <v>18</v>
      </c>
    </row>
    <row r="2612" spans="1:2" x14ac:dyDescent="0.2">
      <c r="A2612" t="s">
        <v>18</v>
      </c>
      <c r="B2612">
        <v>25</v>
      </c>
    </row>
    <row r="2613" spans="1:2" x14ac:dyDescent="0.2">
      <c r="A2613" t="s">
        <v>18</v>
      </c>
      <c r="B2613">
        <v>4</v>
      </c>
    </row>
    <row r="2614" spans="1:2" x14ac:dyDescent="0.2">
      <c r="A2614" t="s">
        <v>18</v>
      </c>
      <c r="B2614">
        <v>27</v>
      </c>
    </row>
    <row r="2615" spans="1:2" x14ac:dyDescent="0.2">
      <c r="A2615" t="s">
        <v>18</v>
      </c>
      <c r="B2615">
        <v>14</v>
      </c>
    </row>
    <row r="2616" spans="1:2" x14ac:dyDescent="0.2">
      <c r="A2616" t="s">
        <v>18</v>
      </c>
      <c r="B2616">
        <v>36</v>
      </c>
    </row>
    <row r="2617" spans="1:2" x14ac:dyDescent="0.2">
      <c r="A2617" t="s">
        <v>18</v>
      </c>
      <c r="B2617">
        <v>6</v>
      </c>
    </row>
    <row r="2618" spans="1:2" x14ac:dyDescent="0.2">
      <c r="A2618" t="s">
        <v>18</v>
      </c>
      <c r="B2618">
        <v>46</v>
      </c>
    </row>
    <row r="2619" spans="1:2" x14ac:dyDescent="0.2">
      <c r="A2619" t="s">
        <v>18</v>
      </c>
      <c r="B2619">
        <v>29</v>
      </c>
    </row>
    <row r="2620" spans="1:2" x14ac:dyDescent="0.2">
      <c r="A2620" t="s">
        <v>18</v>
      </c>
      <c r="B2620">
        <v>12</v>
      </c>
    </row>
    <row r="2621" spans="1:2" x14ac:dyDescent="0.2">
      <c r="A2621" t="s">
        <v>18</v>
      </c>
      <c r="B2621">
        <v>47</v>
      </c>
    </row>
    <row r="2622" spans="1:2" x14ac:dyDescent="0.2">
      <c r="A2622" t="s">
        <v>18</v>
      </c>
      <c r="B2622">
        <v>28</v>
      </c>
    </row>
    <row r="2623" spans="1:2" x14ac:dyDescent="0.2">
      <c r="A2623" t="s">
        <v>18</v>
      </c>
      <c r="B2623">
        <v>21</v>
      </c>
    </row>
    <row r="2624" spans="1:2" x14ac:dyDescent="0.2">
      <c r="A2624" t="s">
        <v>18</v>
      </c>
      <c r="B2624">
        <v>15</v>
      </c>
    </row>
    <row r="2625" spans="1:2" x14ac:dyDescent="0.2">
      <c r="A2625" t="s">
        <v>18</v>
      </c>
      <c r="B2625">
        <v>38</v>
      </c>
    </row>
    <row r="2626" spans="1:2" x14ac:dyDescent="0.2">
      <c r="A2626" t="s">
        <v>18</v>
      </c>
      <c r="B2626">
        <v>19</v>
      </c>
    </row>
    <row r="2627" spans="1:2" x14ac:dyDescent="0.2">
      <c r="A2627" t="s">
        <v>18</v>
      </c>
      <c r="B2627">
        <v>31</v>
      </c>
    </row>
    <row r="2628" spans="1:2" x14ac:dyDescent="0.2">
      <c r="A2628" t="s">
        <v>18</v>
      </c>
      <c r="B2628">
        <v>30</v>
      </c>
    </row>
    <row r="2629" spans="1:2" x14ac:dyDescent="0.2">
      <c r="A2629" t="s">
        <v>18</v>
      </c>
      <c r="B2629">
        <v>40</v>
      </c>
    </row>
    <row r="2630" spans="1:2" x14ac:dyDescent="0.2">
      <c r="A2630" t="s">
        <v>18</v>
      </c>
      <c r="B2630">
        <v>42</v>
      </c>
    </row>
    <row r="2631" spans="1:2" x14ac:dyDescent="0.2">
      <c r="A2631" t="s">
        <v>18</v>
      </c>
      <c r="B2631">
        <v>25</v>
      </c>
    </row>
    <row r="2632" spans="1:2" x14ac:dyDescent="0.2">
      <c r="A2632" t="s">
        <v>18</v>
      </c>
      <c r="B2632">
        <v>20</v>
      </c>
    </row>
    <row r="2633" spans="1:2" x14ac:dyDescent="0.2">
      <c r="A2633" t="s">
        <v>18</v>
      </c>
      <c r="B2633">
        <v>3</v>
      </c>
    </row>
    <row r="2634" spans="1:2" x14ac:dyDescent="0.2">
      <c r="A2634" t="s">
        <v>18</v>
      </c>
      <c r="B2634">
        <v>14</v>
      </c>
    </row>
    <row r="2635" spans="1:2" x14ac:dyDescent="0.2">
      <c r="A2635" t="s">
        <v>18</v>
      </c>
      <c r="B2635">
        <v>32</v>
      </c>
    </row>
    <row r="2636" spans="1:2" x14ac:dyDescent="0.2">
      <c r="A2636" t="s">
        <v>18</v>
      </c>
      <c r="B2636">
        <v>20</v>
      </c>
    </row>
    <row r="2637" spans="1:2" x14ac:dyDescent="0.2">
      <c r="A2637" t="s">
        <v>18</v>
      </c>
      <c r="B2637">
        <v>34</v>
      </c>
    </row>
    <row r="2638" spans="1:2" x14ac:dyDescent="0.2">
      <c r="A2638" t="s">
        <v>18</v>
      </c>
      <c r="B2638">
        <v>6</v>
      </c>
    </row>
    <row r="2639" spans="1:2" x14ac:dyDescent="0.2">
      <c r="A2639" t="s">
        <v>18</v>
      </c>
      <c r="B2639">
        <v>2</v>
      </c>
    </row>
    <row r="2640" spans="1:2" x14ac:dyDescent="0.2">
      <c r="A2640" t="s">
        <v>18</v>
      </c>
      <c r="B2640">
        <v>35</v>
      </c>
    </row>
    <row r="2641" spans="1:2" x14ac:dyDescent="0.2">
      <c r="A2641" t="s">
        <v>18</v>
      </c>
      <c r="B2641">
        <v>33</v>
      </c>
    </row>
    <row r="2642" spans="1:2" x14ac:dyDescent="0.2">
      <c r="A2642" t="s">
        <v>18</v>
      </c>
      <c r="B2642">
        <v>45</v>
      </c>
    </row>
    <row r="2643" spans="1:2" x14ac:dyDescent="0.2">
      <c r="A2643" t="s">
        <v>18</v>
      </c>
      <c r="B2643">
        <v>20</v>
      </c>
    </row>
    <row r="2644" spans="1:2" x14ac:dyDescent="0.2">
      <c r="A2644" t="s">
        <v>18</v>
      </c>
      <c r="B2644">
        <v>48</v>
      </c>
    </row>
    <row r="2645" spans="1:2" x14ac:dyDescent="0.2">
      <c r="A2645" t="s">
        <v>18</v>
      </c>
      <c r="B2645">
        <v>37</v>
      </c>
    </row>
    <row r="2646" spans="1:2" x14ac:dyDescent="0.2">
      <c r="A2646" t="s">
        <v>18</v>
      </c>
      <c r="B2646">
        <v>4</v>
      </c>
    </row>
    <row r="2647" spans="1:2" x14ac:dyDescent="0.2">
      <c r="A2647" t="s">
        <v>18</v>
      </c>
      <c r="B2647">
        <v>24</v>
      </c>
    </row>
    <row r="2648" spans="1:2" x14ac:dyDescent="0.2">
      <c r="A2648" t="s">
        <v>18</v>
      </c>
      <c r="B2648">
        <v>4</v>
      </c>
    </row>
    <row r="2649" spans="1:2" x14ac:dyDescent="0.2">
      <c r="A2649" t="s">
        <v>18</v>
      </c>
      <c r="B2649">
        <v>25</v>
      </c>
    </row>
    <row r="2650" spans="1:2" x14ac:dyDescent="0.2">
      <c r="A2650" t="s">
        <v>18</v>
      </c>
      <c r="B2650">
        <v>14</v>
      </c>
    </row>
    <row r="2651" spans="1:2" x14ac:dyDescent="0.2">
      <c r="A2651" t="s">
        <v>18</v>
      </c>
      <c r="B2651">
        <v>14</v>
      </c>
    </row>
    <row r="2652" spans="1:2" x14ac:dyDescent="0.2">
      <c r="A2652" t="s">
        <v>18</v>
      </c>
      <c r="B2652">
        <v>46</v>
      </c>
    </row>
    <row r="2653" spans="1:2" x14ac:dyDescent="0.2">
      <c r="A2653" t="s">
        <v>18</v>
      </c>
      <c r="B2653">
        <v>27</v>
      </c>
    </row>
    <row r="2654" spans="1:2" x14ac:dyDescent="0.2">
      <c r="A2654" t="s">
        <v>152</v>
      </c>
      <c r="B2654">
        <v>46</v>
      </c>
    </row>
    <row r="2655" spans="1:2" x14ac:dyDescent="0.2">
      <c r="A2655" t="s">
        <v>152</v>
      </c>
      <c r="B2655">
        <v>24</v>
      </c>
    </row>
    <row r="2656" spans="1:2" x14ac:dyDescent="0.2">
      <c r="A2656" t="s">
        <v>152</v>
      </c>
      <c r="B2656">
        <v>4</v>
      </c>
    </row>
    <row r="2657" spans="1:2" x14ac:dyDescent="0.2">
      <c r="A2657" t="s">
        <v>152</v>
      </c>
      <c r="B2657">
        <v>2</v>
      </c>
    </row>
    <row r="2658" spans="1:2" x14ac:dyDescent="0.2">
      <c r="A2658" t="s">
        <v>152</v>
      </c>
      <c r="B2658">
        <v>29</v>
      </c>
    </row>
    <row r="2659" spans="1:2" x14ac:dyDescent="0.2">
      <c r="A2659" t="s">
        <v>152</v>
      </c>
      <c r="B2659">
        <v>7</v>
      </c>
    </row>
    <row r="2660" spans="1:2" x14ac:dyDescent="0.2">
      <c r="A2660" t="s">
        <v>152</v>
      </c>
      <c r="B2660">
        <v>39</v>
      </c>
    </row>
    <row r="2661" spans="1:2" x14ac:dyDescent="0.2">
      <c r="A2661" t="s">
        <v>152</v>
      </c>
      <c r="B2661">
        <v>46</v>
      </c>
    </row>
    <row r="2662" spans="1:2" x14ac:dyDescent="0.2">
      <c r="A2662" t="s">
        <v>152</v>
      </c>
      <c r="B2662">
        <v>44</v>
      </c>
    </row>
    <row r="2663" spans="1:2" x14ac:dyDescent="0.2">
      <c r="A2663" t="s">
        <v>152</v>
      </c>
      <c r="B2663">
        <v>20</v>
      </c>
    </row>
    <row r="2664" spans="1:2" x14ac:dyDescent="0.2">
      <c r="A2664" t="s">
        <v>152</v>
      </c>
      <c r="B2664">
        <v>44</v>
      </c>
    </row>
    <row r="2665" spans="1:2" x14ac:dyDescent="0.2">
      <c r="A2665" t="s">
        <v>152</v>
      </c>
      <c r="B2665">
        <v>23</v>
      </c>
    </row>
    <row r="2666" spans="1:2" x14ac:dyDescent="0.2">
      <c r="A2666" t="s">
        <v>152</v>
      </c>
      <c r="B2666">
        <v>37</v>
      </c>
    </row>
    <row r="2667" spans="1:2" x14ac:dyDescent="0.2">
      <c r="A2667" t="s">
        <v>152</v>
      </c>
      <c r="B2667">
        <v>4</v>
      </c>
    </row>
    <row r="2668" spans="1:2" x14ac:dyDescent="0.2">
      <c r="A2668" t="s">
        <v>152</v>
      </c>
      <c r="B2668">
        <v>14</v>
      </c>
    </row>
    <row r="2669" spans="1:2" x14ac:dyDescent="0.2">
      <c r="A2669" t="s">
        <v>152</v>
      </c>
      <c r="B2669">
        <v>31</v>
      </c>
    </row>
    <row r="2670" spans="1:2" x14ac:dyDescent="0.2">
      <c r="A2670" t="s">
        <v>152</v>
      </c>
      <c r="B2670">
        <v>9</v>
      </c>
    </row>
    <row r="2671" spans="1:2" x14ac:dyDescent="0.2">
      <c r="A2671" t="s">
        <v>152</v>
      </c>
      <c r="B2671">
        <v>31</v>
      </c>
    </row>
    <row r="2672" spans="1:2" x14ac:dyDescent="0.2">
      <c r="A2672" t="s">
        <v>152</v>
      </c>
      <c r="B2672">
        <v>26</v>
      </c>
    </row>
    <row r="2673" spans="1:2" x14ac:dyDescent="0.2">
      <c r="A2673" t="s">
        <v>152</v>
      </c>
      <c r="B2673">
        <v>41</v>
      </c>
    </row>
    <row r="2674" spans="1:2" x14ac:dyDescent="0.2">
      <c r="A2674" t="s">
        <v>152</v>
      </c>
      <c r="B2674">
        <v>13</v>
      </c>
    </row>
    <row r="2675" spans="1:2" x14ac:dyDescent="0.2">
      <c r="A2675" t="s">
        <v>152</v>
      </c>
      <c r="B2675">
        <v>4</v>
      </c>
    </row>
    <row r="2676" spans="1:2" x14ac:dyDescent="0.2">
      <c r="A2676" t="s">
        <v>152</v>
      </c>
      <c r="B2676">
        <v>15</v>
      </c>
    </row>
    <row r="2677" spans="1:2" x14ac:dyDescent="0.2">
      <c r="A2677" t="s">
        <v>152</v>
      </c>
      <c r="B2677">
        <v>38</v>
      </c>
    </row>
    <row r="2678" spans="1:2" x14ac:dyDescent="0.2">
      <c r="A2678" t="s">
        <v>152</v>
      </c>
      <c r="B2678">
        <v>3</v>
      </c>
    </row>
    <row r="2679" spans="1:2" x14ac:dyDescent="0.2">
      <c r="A2679" t="s">
        <v>152</v>
      </c>
      <c r="B2679">
        <v>6</v>
      </c>
    </row>
    <row r="2680" spans="1:2" x14ac:dyDescent="0.2">
      <c r="A2680" t="s">
        <v>152</v>
      </c>
      <c r="B2680">
        <v>34</v>
      </c>
    </row>
    <row r="2681" spans="1:2" x14ac:dyDescent="0.2">
      <c r="A2681" t="s">
        <v>152</v>
      </c>
      <c r="B2681">
        <v>7</v>
      </c>
    </row>
    <row r="2682" spans="1:2" x14ac:dyDescent="0.2">
      <c r="A2682" t="s">
        <v>152</v>
      </c>
      <c r="B2682">
        <v>21</v>
      </c>
    </row>
    <row r="2683" spans="1:2" x14ac:dyDescent="0.2">
      <c r="A2683" t="s">
        <v>152</v>
      </c>
      <c r="B2683">
        <v>17</v>
      </c>
    </row>
    <row r="2684" spans="1:2" x14ac:dyDescent="0.2">
      <c r="A2684" t="s">
        <v>152</v>
      </c>
      <c r="B2684">
        <v>5</v>
      </c>
    </row>
    <row r="2685" spans="1:2" x14ac:dyDescent="0.2">
      <c r="A2685" t="s">
        <v>152</v>
      </c>
      <c r="B2685">
        <v>21</v>
      </c>
    </row>
    <row r="2686" spans="1:2" x14ac:dyDescent="0.2">
      <c r="A2686" t="s">
        <v>152</v>
      </c>
      <c r="B2686">
        <v>42</v>
      </c>
    </row>
    <row r="2687" spans="1:2" x14ac:dyDescent="0.2">
      <c r="A2687" t="s">
        <v>152</v>
      </c>
      <c r="B2687">
        <v>49</v>
      </c>
    </row>
    <row r="2688" spans="1:2" x14ac:dyDescent="0.2">
      <c r="A2688" t="s">
        <v>152</v>
      </c>
      <c r="B2688">
        <v>33</v>
      </c>
    </row>
    <row r="2689" spans="1:2" x14ac:dyDescent="0.2">
      <c r="A2689" t="s">
        <v>152</v>
      </c>
      <c r="B2689">
        <v>12</v>
      </c>
    </row>
    <row r="2690" spans="1:2" x14ac:dyDescent="0.2">
      <c r="A2690" t="s">
        <v>152</v>
      </c>
      <c r="B2690">
        <v>18</v>
      </c>
    </row>
    <row r="2691" spans="1:2" x14ac:dyDescent="0.2">
      <c r="A2691" t="s">
        <v>152</v>
      </c>
      <c r="B2691">
        <v>47</v>
      </c>
    </row>
    <row r="2692" spans="1:2" x14ac:dyDescent="0.2">
      <c r="A2692" t="s">
        <v>152</v>
      </c>
      <c r="B2692">
        <v>18</v>
      </c>
    </row>
    <row r="2693" spans="1:2" x14ac:dyDescent="0.2">
      <c r="A2693" t="s">
        <v>152</v>
      </c>
      <c r="B2693">
        <v>48</v>
      </c>
    </row>
    <row r="2694" spans="1:2" x14ac:dyDescent="0.2">
      <c r="A2694" t="s">
        <v>152</v>
      </c>
      <c r="B2694">
        <v>18</v>
      </c>
    </row>
    <row r="2695" spans="1:2" x14ac:dyDescent="0.2">
      <c r="A2695" t="s">
        <v>152</v>
      </c>
      <c r="B2695">
        <v>46</v>
      </c>
    </row>
    <row r="2696" spans="1:2" x14ac:dyDescent="0.2">
      <c r="A2696" t="s">
        <v>152</v>
      </c>
      <c r="B2696">
        <v>34</v>
      </c>
    </row>
    <row r="2697" spans="1:2" x14ac:dyDescent="0.2">
      <c r="A2697" t="s">
        <v>152</v>
      </c>
      <c r="B2697">
        <v>10</v>
      </c>
    </row>
    <row r="2698" spans="1:2" x14ac:dyDescent="0.2">
      <c r="A2698" t="s">
        <v>152</v>
      </c>
      <c r="B2698">
        <v>12</v>
      </c>
    </row>
    <row r="2699" spans="1:2" x14ac:dyDescent="0.2">
      <c r="A2699" t="s">
        <v>152</v>
      </c>
      <c r="B2699">
        <v>36</v>
      </c>
    </row>
    <row r="2700" spans="1:2" x14ac:dyDescent="0.2">
      <c r="A2700" t="s">
        <v>152</v>
      </c>
      <c r="B2700">
        <v>34</v>
      </c>
    </row>
    <row r="2701" spans="1:2" x14ac:dyDescent="0.2">
      <c r="A2701" t="s">
        <v>152</v>
      </c>
      <c r="B2701">
        <v>49</v>
      </c>
    </row>
    <row r="2702" spans="1:2" x14ac:dyDescent="0.2">
      <c r="A2702" t="s">
        <v>152</v>
      </c>
      <c r="B2702">
        <v>36</v>
      </c>
    </row>
    <row r="2703" spans="1:2" x14ac:dyDescent="0.2">
      <c r="A2703" t="s">
        <v>152</v>
      </c>
      <c r="B2703">
        <v>18</v>
      </c>
    </row>
    <row r="2704" spans="1:2" x14ac:dyDescent="0.2">
      <c r="A2704" t="s">
        <v>152</v>
      </c>
      <c r="B2704">
        <v>39</v>
      </c>
    </row>
    <row r="2705" spans="1:2" x14ac:dyDescent="0.2">
      <c r="A2705" t="s">
        <v>152</v>
      </c>
      <c r="B2705">
        <v>34</v>
      </c>
    </row>
    <row r="2706" spans="1:2" x14ac:dyDescent="0.2">
      <c r="A2706" t="s">
        <v>152</v>
      </c>
      <c r="B2706">
        <v>35</v>
      </c>
    </row>
    <row r="2707" spans="1:2" x14ac:dyDescent="0.2">
      <c r="A2707" t="s">
        <v>152</v>
      </c>
      <c r="B2707">
        <v>1</v>
      </c>
    </row>
    <row r="2708" spans="1:2" x14ac:dyDescent="0.2">
      <c r="A2708" t="s">
        <v>152</v>
      </c>
      <c r="B2708">
        <v>48</v>
      </c>
    </row>
    <row r="2709" spans="1:2" x14ac:dyDescent="0.2">
      <c r="A2709" t="s">
        <v>152</v>
      </c>
      <c r="B2709">
        <v>19</v>
      </c>
    </row>
    <row r="2710" spans="1:2" x14ac:dyDescent="0.2">
      <c r="A2710" t="s">
        <v>152</v>
      </c>
      <c r="B2710">
        <v>44</v>
      </c>
    </row>
    <row r="2711" spans="1:2" x14ac:dyDescent="0.2">
      <c r="A2711" t="s">
        <v>152</v>
      </c>
      <c r="B2711">
        <v>9</v>
      </c>
    </row>
    <row r="2712" spans="1:2" x14ac:dyDescent="0.2">
      <c r="A2712" t="s">
        <v>152</v>
      </c>
      <c r="B2712">
        <v>3</v>
      </c>
    </row>
    <row r="2713" spans="1:2" x14ac:dyDescent="0.2">
      <c r="A2713" t="s">
        <v>152</v>
      </c>
      <c r="B2713">
        <v>50</v>
      </c>
    </row>
    <row r="2714" spans="1:2" x14ac:dyDescent="0.2">
      <c r="A2714" t="s">
        <v>152</v>
      </c>
      <c r="B2714">
        <v>7</v>
      </c>
    </row>
    <row r="2715" spans="1:2" x14ac:dyDescent="0.2">
      <c r="A2715" t="s">
        <v>152</v>
      </c>
      <c r="B2715">
        <v>20</v>
      </c>
    </row>
    <row r="2716" spans="1:2" x14ac:dyDescent="0.2">
      <c r="A2716" t="s">
        <v>152</v>
      </c>
      <c r="B2716">
        <v>16</v>
      </c>
    </row>
    <row r="2717" spans="1:2" x14ac:dyDescent="0.2">
      <c r="A2717" t="s">
        <v>152</v>
      </c>
      <c r="B2717">
        <v>29</v>
      </c>
    </row>
    <row r="2718" spans="1:2" x14ac:dyDescent="0.2">
      <c r="A2718" t="s">
        <v>152</v>
      </c>
      <c r="B2718">
        <v>21</v>
      </c>
    </row>
    <row r="2719" spans="1:2" x14ac:dyDescent="0.2">
      <c r="A2719" t="s">
        <v>152</v>
      </c>
      <c r="B2719">
        <v>19</v>
      </c>
    </row>
    <row r="2720" spans="1:2" x14ac:dyDescent="0.2">
      <c r="A2720" t="s">
        <v>152</v>
      </c>
      <c r="B2720">
        <v>10</v>
      </c>
    </row>
    <row r="2721" spans="1:2" x14ac:dyDescent="0.2">
      <c r="A2721" t="s">
        <v>152</v>
      </c>
      <c r="B2721">
        <v>4</v>
      </c>
    </row>
    <row r="2722" spans="1:2" x14ac:dyDescent="0.2">
      <c r="A2722" t="s">
        <v>152</v>
      </c>
      <c r="B2722">
        <v>45</v>
      </c>
    </row>
    <row r="2723" spans="1:2" x14ac:dyDescent="0.2">
      <c r="A2723" t="s">
        <v>152</v>
      </c>
      <c r="B2723">
        <v>17</v>
      </c>
    </row>
    <row r="2724" spans="1:2" x14ac:dyDescent="0.2">
      <c r="A2724" t="s">
        <v>152</v>
      </c>
      <c r="B2724">
        <v>22</v>
      </c>
    </row>
    <row r="2725" spans="1:2" x14ac:dyDescent="0.2">
      <c r="A2725" t="s">
        <v>152</v>
      </c>
      <c r="B2725">
        <v>3</v>
      </c>
    </row>
    <row r="2726" spans="1:2" x14ac:dyDescent="0.2">
      <c r="A2726" t="s">
        <v>152</v>
      </c>
      <c r="B2726">
        <v>11</v>
      </c>
    </row>
    <row r="2727" spans="1:2" x14ac:dyDescent="0.2">
      <c r="A2727" t="s">
        <v>152</v>
      </c>
      <c r="B2727">
        <v>4</v>
      </c>
    </row>
    <row r="2728" spans="1:2" x14ac:dyDescent="0.2">
      <c r="A2728" t="s">
        <v>152</v>
      </c>
      <c r="B2728">
        <v>11</v>
      </c>
    </row>
    <row r="2729" spans="1:2" x14ac:dyDescent="0.2">
      <c r="A2729" t="s">
        <v>152</v>
      </c>
      <c r="B2729">
        <v>47</v>
      </c>
    </row>
    <row r="2730" spans="1:2" x14ac:dyDescent="0.2">
      <c r="A2730" t="s">
        <v>152</v>
      </c>
      <c r="B2730">
        <v>17</v>
      </c>
    </row>
    <row r="2731" spans="1:2" x14ac:dyDescent="0.2">
      <c r="A2731" t="s">
        <v>152</v>
      </c>
      <c r="B2731">
        <v>32</v>
      </c>
    </row>
    <row r="2732" spans="1:2" x14ac:dyDescent="0.2">
      <c r="A2732" t="s">
        <v>152</v>
      </c>
      <c r="B2732">
        <v>37</v>
      </c>
    </row>
    <row r="2733" spans="1:2" x14ac:dyDescent="0.2">
      <c r="A2733" t="s">
        <v>152</v>
      </c>
      <c r="B2733">
        <v>44</v>
      </c>
    </row>
    <row r="2734" spans="1:2" x14ac:dyDescent="0.2">
      <c r="A2734" t="s">
        <v>152</v>
      </c>
      <c r="B2734">
        <v>27</v>
      </c>
    </row>
    <row r="2735" spans="1:2" x14ac:dyDescent="0.2">
      <c r="A2735" t="s">
        <v>152</v>
      </c>
      <c r="B2735">
        <v>46</v>
      </c>
    </row>
    <row r="2736" spans="1:2" x14ac:dyDescent="0.2">
      <c r="A2736" t="s">
        <v>152</v>
      </c>
      <c r="B2736">
        <v>13</v>
      </c>
    </row>
    <row r="2737" spans="1:2" x14ac:dyDescent="0.2">
      <c r="A2737" t="s">
        <v>152</v>
      </c>
      <c r="B2737">
        <v>2</v>
      </c>
    </row>
    <row r="2738" spans="1:2" x14ac:dyDescent="0.2">
      <c r="A2738" t="s">
        <v>152</v>
      </c>
      <c r="B2738">
        <v>45</v>
      </c>
    </row>
    <row r="2739" spans="1:2" x14ac:dyDescent="0.2">
      <c r="A2739" t="s">
        <v>152</v>
      </c>
      <c r="B2739">
        <v>35</v>
      </c>
    </row>
    <row r="2740" spans="1:2" x14ac:dyDescent="0.2">
      <c r="A2740" t="s">
        <v>152</v>
      </c>
      <c r="B2740">
        <v>39</v>
      </c>
    </row>
    <row r="2741" spans="1:2" x14ac:dyDescent="0.2">
      <c r="A2741" t="s">
        <v>152</v>
      </c>
      <c r="B2741">
        <v>39</v>
      </c>
    </row>
    <row r="2742" spans="1:2" x14ac:dyDescent="0.2">
      <c r="A2742" t="s">
        <v>152</v>
      </c>
      <c r="B2742">
        <v>34</v>
      </c>
    </row>
    <row r="2743" spans="1:2" x14ac:dyDescent="0.2">
      <c r="A2743" t="s">
        <v>152</v>
      </c>
      <c r="B2743">
        <v>41</v>
      </c>
    </row>
    <row r="2744" spans="1:2" x14ac:dyDescent="0.2">
      <c r="A2744" t="s">
        <v>152</v>
      </c>
      <c r="B2744">
        <v>47</v>
      </c>
    </row>
    <row r="2745" spans="1:2" x14ac:dyDescent="0.2">
      <c r="A2745" t="s">
        <v>152</v>
      </c>
      <c r="B2745">
        <v>17</v>
      </c>
    </row>
    <row r="2746" spans="1:2" x14ac:dyDescent="0.2">
      <c r="A2746" t="s">
        <v>152</v>
      </c>
      <c r="B2746">
        <v>40</v>
      </c>
    </row>
    <row r="2747" spans="1:2" x14ac:dyDescent="0.2">
      <c r="A2747" t="s">
        <v>152</v>
      </c>
      <c r="B2747">
        <v>44</v>
      </c>
    </row>
    <row r="2748" spans="1:2" x14ac:dyDescent="0.2">
      <c r="A2748" t="s">
        <v>152</v>
      </c>
      <c r="B2748">
        <v>21</v>
      </c>
    </row>
    <row r="2749" spans="1:2" x14ac:dyDescent="0.2">
      <c r="A2749" t="s">
        <v>152</v>
      </c>
      <c r="B2749">
        <v>21</v>
      </c>
    </row>
    <row r="2750" spans="1:2" x14ac:dyDescent="0.2">
      <c r="A2750" t="s">
        <v>152</v>
      </c>
      <c r="B2750">
        <v>16</v>
      </c>
    </row>
    <row r="2751" spans="1:2" x14ac:dyDescent="0.2">
      <c r="A2751" t="s">
        <v>152</v>
      </c>
      <c r="B2751">
        <v>15</v>
      </c>
    </row>
    <row r="2752" spans="1:2" x14ac:dyDescent="0.2">
      <c r="A2752" t="s">
        <v>152</v>
      </c>
      <c r="B2752">
        <v>26</v>
      </c>
    </row>
    <row r="2753" spans="1:2" x14ac:dyDescent="0.2">
      <c r="A2753" t="s">
        <v>152</v>
      </c>
      <c r="B2753">
        <v>50</v>
      </c>
    </row>
    <row r="2754" spans="1:2" x14ac:dyDescent="0.2">
      <c r="A2754" t="s">
        <v>152</v>
      </c>
      <c r="B2754">
        <v>30</v>
      </c>
    </row>
    <row r="2755" spans="1:2" x14ac:dyDescent="0.2">
      <c r="A2755" t="s">
        <v>152</v>
      </c>
      <c r="B2755">
        <v>48</v>
      </c>
    </row>
    <row r="2756" spans="1:2" x14ac:dyDescent="0.2">
      <c r="A2756" t="s">
        <v>152</v>
      </c>
      <c r="B2756">
        <v>21</v>
      </c>
    </row>
    <row r="2757" spans="1:2" x14ac:dyDescent="0.2">
      <c r="A2757" t="s">
        <v>152</v>
      </c>
      <c r="B2757">
        <v>18</v>
      </c>
    </row>
    <row r="2758" spans="1:2" x14ac:dyDescent="0.2">
      <c r="A2758" t="s">
        <v>152</v>
      </c>
      <c r="B2758">
        <v>41</v>
      </c>
    </row>
    <row r="2759" spans="1:2" x14ac:dyDescent="0.2">
      <c r="A2759" t="s">
        <v>152</v>
      </c>
      <c r="B2759">
        <v>11</v>
      </c>
    </row>
    <row r="2760" spans="1:2" x14ac:dyDescent="0.2">
      <c r="A2760" t="s">
        <v>152</v>
      </c>
      <c r="B2760">
        <v>8</v>
      </c>
    </row>
    <row r="2761" spans="1:2" x14ac:dyDescent="0.2">
      <c r="A2761" t="s">
        <v>152</v>
      </c>
      <c r="B2761">
        <v>42</v>
      </c>
    </row>
    <row r="2762" spans="1:2" x14ac:dyDescent="0.2">
      <c r="A2762" t="s">
        <v>152</v>
      </c>
      <c r="B2762">
        <v>41</v>
      </c>
    </row>
    <row r="2763" spans="1:2" x14ac:dyDescent="0.2">
      <c r="A2763" t="s">
        <v>152</v>
      </c>
      <c r="B2763">
        <v>3</v>
      </c>
    </row>
    <row r="2764" spans="1:2" x14ac:dyDescent="0.2">
      <c r="A2764" t="s">
        <v>152</v>
      </c>
      <c r="B2764">
        <v>10</v>
      </c>
    </row>
    <row r="2765" spans="1:2" x14ac:dyDescent="0.2">
      <c r="A2765" t="s">
        <v>152</v>
      </c>
      <c r="B2765">
        <v>35</v>
      </c>
    </row>
    <row r="2766" spans="1:2" x14ac:dyDescent="0.2">
      <c r="A2766" t="s">
        <v>152</v>
      </c>
      <c r="B2766">
        <v>2</v>
      </c>
    </row>
    <row r="2767" spans="1:2" x14ac:dyDescent="0.2">
      <c r="A2767" t="s">
        <v>152</v>
      </c>
      <c r="B2767">
        <v>24</v>
      </c>
    </row>
    <row r="2768" spans="1:2" x14ac:dyDescent="0.2">
      <c r="A2768" t="s">
        <v>152</v>
      </c>
      <c r="B2768">
        <v>47</v>
      </c>
    </row>
    <row r="2769" spans="1:2" x14ac:dyDescent="0.2">
      <c r="A2769" t="s">
        <v>152</v>
      </c>
      <c r="B2769">
        <v>31</v>
      </c>
    </row>
    <row r="2770" spans="1:2" x14ac:dyDescent="0.2">
      <c r="A2770" t="s">
        <v>152</v>
      </c>
      <c r="B2770">
        <v>28</v>
      </c>
    </row>
    <row r="2771" spans="1:2" x14ac:dyDescent="0.2">
      <c r="A2771" t="s">
        <v>152</v>
      </c>
      <c r="B2771">
        <v>13</v>
      </c>
    </row>
    <row r="2772" spans="1:2" x14ac:dyDescent="0.2">
      <c r="A2772" t="s">
        <v>152</v>
      </c>
      <c r="B2772">
        <v>22</v>
      </c>
    </row>
    <row r="2773" spans="1:2" x14ac:dyDescent="0.2">
      <c r="A2773" t="s">
        <v>152</v>
      </c>
      <c r="B2773">
        <v>12</v>
      </c>
    </row>
    <row r="2774" spans="1:2" x14ac:dyDescent="0.2">
      <c r="A2774" t="s">
        <v>152</v>
      </c>
      <c r="B2774">
        <v>10</v>
      </c>
    </row>
    <row r="2775" spans="1:2" x14ac:dyDescent="0.2">
      <c r="A2775" t="s">
        <v>152</v>
      </c>
      <c r="B2775">
        <v>45</v>
      </c>
    </row>
    <row r="2776" spans="1:2" x14ac:dyDescent="0.2">
      <c r="A2776" t="s">
        <v>152</v>
      </c>
      <c r="B2776">
        <v>42</v>
      </c>
    </row>
    <row r="2777" spans="1:2" x14ac:dyDescent="0.2">
      <c r="A2777" t="s">
        <v>152</v>
      </c>
      <c r="B2777">
        <v>16</v>
      </c>
    </row>
    <row r="2778" spans="1:2" x14ac:dyDescent="0.2">
      <c r="A2778" t="s">
        <v>152</v>
      </c>
      <c r="B2778">
        <v>6</v>
      </c>
    </row>
    <row r="2779" spans="1:2" x14ac:dyDescent="0.2">
      <c r="A2779" t="s">
        <v>152</v>
      </c>
      <c r="B2779">
        <v>28</v>
      </c>
    </row>
    <row r="2780" spans="1:2" x14ac:dyDescent="0.2">
      <c r="A2780" t="s">
        <v>152</v>
      </c>
      <c r="B2780">
        <v>24</v>
      </c>
    </row>
    <row r="2781" spans="1:2" x14ac:dyDescent="0.2">
      <c r="A2781" t="s">
        <v>152</v>
      </c>
      <c r="B2781">
        <v>14</v>
      </c>
    </row>
    <row r="2782" spans="1:2" x14ac:dyDescent="0.2">
      <c r="A2782" t="s">
        <v>152</v>
      </c>
      <c r="B2782">
        <v>29</v>
      </c>
    </row>
    <row r="2783" spans="1:2" x14ac:dyDescent="0.2">
      <c r="A2783" t="s">
        <v>152</v>
      </c>
      <c r="B2783">
        <v>33</v>
      </c>
    </row>
    <row r="2784" spans="1:2" x14ac:dyDescent="0.2">
      <c r="A2784" t="s">
        <v>152</v>
      </c>
      <c r="B2784">
        <v>30</v>
      </c>
    </row>
    <row r="2785" spans="1:2" x14ac:dyDescent="0.2">
      <c r="A2785" t="s">
        <v>152</v>
      </c>
      <c r="B2785">
        <v>26</v>
      </c>
    </row>
    <row r="2786" spans="1:2" x14ac:dyDescent="0.2">
      <c r="A2786" t="s">
        <v>152</v>
      </c>
      <c r="B2786">
        <v>12</v>
      </c>
    </row>
    <row r="2787" spans="1:2" x14ac:dyDescent="0.2">
      <c r="A2787" t="s">
        <v>152</v>
      </c>
      <c r="B2787">
        <v>13</v>
      </c>
    </row>
    <row r="2788" spans="1:2" x14ac:dyDescent="0.2">
      <c r="A2788" t="s">
        <v>152</v>
      </c>
      <c r="B2788">
        <v>41</v>
      </c>
    </row>
    <row r="2789" spans="1:2" x14ac:dyDescent="0.2">
      <c r="A2789" t="s">
        <v>152</v>
      </c>
      <c r="B2789">
        <v>4</v>
      </c>
    </row>
    <row r="2790" spans="1:2" x14ac:dyDescent="0.2">
      <c r="A2790" t="s">
        <v>152</v>
      </c>
      <c r="B2790">
        <v>2</v>
      </c>
    </row>
    <row r="2791" spans="1:2" x14ac:dyDescent="0.2">
      <c r="A2791" t="s">
        <v>152</v>
      </c>
      <c r="B2791">
        <v>28</v>
      </c>
    </row>
    <row r="2792" spans="1:2" x14ac:dyDescent="0.2">
      <c r="A2792" t="s">
        <v>152</v>
      </c>
      <c r="B2792">
        <v>24</v>
      </c>
    </row>
    <row r="2793" spans="1:2" x14ac:dyDescent="0.2">
      <c r="A2793" t="s">
        <v>152</v>
      </c>
      <c r="B2793">
        <v>14</v>
      </c>
    </row>
    <row r="2794" spans="1:2" x14ac:dyDescent="0.2">
      <c r="A2794" t="s">
        <v>152</v>
      </c>
      <c r="B2794">
        <v>11</v>
      </c>
    </row>
    <row r="2795" spans="1:2" x14ac:dyDescent="0.2">
      <c r="A2795" t="s">
        <v>152</v>
      </c>
      <c r="B2795">
        <v>27</v>
      </c>
    </row>
    <row r="2796" spans="1:2" x14ac:dyDescent="0.2">
      <c r="A2796" t="s">
        <v>152</v>
      </c>
      <c r="B2796">
        <v>7</v>
      </c>
    </row>
    <row r="2797" spans="1:2" x14ac:dyDescent="0.2">
      <c r="A2797" t="s">
        <v>152</v>
      </c>
      <c r="B2797">
        <v>49</v>
      </c>
    </row>
    <row r="2798" spans="1:2" x14ac:dyDescent="0.2">
      <c r="A2798" t="s">
        <v>152</v>
      </c>
      <c r="B2798">
        <v>21</v>
      </c>
    </row>
    <row r="2799" spans="1:2" x14ac:dyDescent="0.2">
      <c r="A2799" t="s">
        <v>152</v>
      </c>
      <c r="B2799">
        <v>10</v>
      </c>
    </row>
    <row r="2800" spans="1:2" x14ac:dyDescent="0.2">
      <c r="A2800" t="s">
        <v>152</v>
      </c>
      <c r="B2800">
        <v>37</v>
      </c>
    </row>
    <row r="2801" spans="1:2" x14ac:dyDescent="0.2">
      <c r="A2801" t="s">
        <v>152</v>
      </c>
      <c r="B2801">
        <v>9</v>
      </c>
    </row>
    <row r="2802" spans="1:2" x14ac:dyDescent="0.2">
      <c r="A2802" t="s">
        <v>152</v>
      </c>
      <c r="B2802">
        <v>14</v>
      </c>
    </row>
    <row r="2803" spans="1:2" x14ac:dyDescent="0.2">
      <c r="A2803" t="s">
        <v>152</v>
      </c>
      <c r="B2803">
        <v>30</v>
      </c>
    </row>
    <row r="2804" spans="1:2" x14ac:dyDescent="0.2">
      <c r="A2804" t="s">
        <v>152</v>
      </c>
      <c r="B2804">
        <v>42</v>
      </c>
    </row>
    <row r="2805" spans="1:2" x14ac:dyDescent="0.2">
      <c r="A2805" t="s">
        <v>152</v>
      </c>
      <c r="B2805">
        <v>31</v>
      </c>
    </row>
    <row r="2806" spans="1:2" x14ac:dyDescent="0.2">
      <c r="A2806" t="s">
        <v>152</v>
      </c>
      <c r="B2806">
        <v>48</v>
      </c>
    </row>
    <row r="2807" spans="1:2" x14ac:dyDescent="0.2">
      <c r="A2807" t="s">
        <v>152</v>
      </c>
      <c r="B2807">
        <v>48</v>
      </c>
    </row>
    <row r="2808" spans="1:2" x14ac:dyDescent="0.2">
      <c r="A2808" t="s">
        <v>152</v>
      </c>
      <c r="B2808">
        <v>50</v>
      </c>
    </row>
    <row r="2809" spans="1:2" x14ac:dyDescent="0.2">
      <c r="A2809" t="s">
        <v>152</v>
      </c>
      <c r="B2809">
        <v>10</v>
      </c>
    </row>
    <row r="2810" spans="1:2" x14ac:dyDescent="0.2">
      <c r="A2810" t="s">
        <v>152</v>
      </c>
      <c r="B2810">
        <v>45</v>
      </c>
    </row>
    <row r="2811" spans="1:2" x14ac:dyDescent="0.2">
      <c r="A2811" t="s">
        <v>152</v>
      </c>
      <c r="B2811">
        <v>27</v>
      </c>
    </row>
    <row r="2812" spans="1:2" x14ac:dyDescent="0.2">
      <c r="A2812" t="s">
        <v>152</v>
      </c>
      <c r="B2812">
        <v>10</v>
      </c>
    </row>
    <row r="2813" spans="1:2" x14ac:dyDescent="0.2">
      <c r="A2813" t="s">
        <v>152</v>
      </c>
      <c r="B2813">
        <v>19</v>
      </c>
    </row>
    <row r="2814" spans="1:2" x14ac:dyDescent="0.2">
      <c r="A2814" t="s">
        <v>152</v>
      </c>
      <c r="B2814">
        <v>1</v>
      </c>
    </row>
    <row r="2815" spans="1:2" x14ac:dyDescent="0.2">
      <c r="A2815" t="s">
        <v>152</v>
      </c>
      <c r="B2815">
        <v>39</v>
      </c>
    </row>
    <row r="2816" spans="1:2" x14ac:dyDescent="0.2">
      <c r="A2816" t="s">
        <v>152</v>
      </c>
      <c r="B2816">
        <v>14</v>
      </c>
    </row>
    <row r="2817" spans="1:2" x14ac:dyDescent="0.2">
      <c r="A2817" t="s">
        <v>152</v>
      </c>
      <c r="B2817">
        <v>40</v>
      </c>
    </row>
    <row r="2818" spans="1:2" x14ac:dyDescent="0.2">
      <c r="A2818" t="s">
        <v>152</v>
      </c>
      <c r="B2818">
        <v>45</v>
      </c>
    </row>
    <row r="2819" spans="1:2" x14ac:dyDescent="0.2">
      <c r="A2819" t="s">
        <v>152</v>
      </c>
      <c r="B2819">
        <v>6</v>
      </c>
    </row>
    <row r="2820" spans="1:2" x14ac:dyDescent="0.2">
      <c r="A2820" t="s">
        <v>152</v>
      </c>
      <c r="B2820">
        <v>12</v>
      </c>
    </row>
    <row r="2821" spans="1:2" x14ac:dyDescent="0.2">
      <c r="A2821" t="s">
        <v>152</v>
      </c>
      <c r="B2821">
        <v>19</v>
      </c>
    </row>
    <row r="2822" spans="1:2" x14ac:dyDescent="0.2">
      <c r="A2822" t="s">
        <v>152</v>
      </c>
      <c r="B2822">
        <v>5</v>
      </c>
    </row>
    <row r="2823" spans="1:2" x14ac:dyDescent="0.2">
      <c r="A2823" t="s">
        <v>152</v>
      </c>
      <c r="B2823">
        <v>37</v>
      </c>
    </row>
    <row r="2824" spans="1:2" x14ac:dyDescent="0.2">
      <c r="A2824" t="s">
        <v>152</v>
      </c>
      <c r="B2824">
        <v>33</v>
      </c>
    </row>
    <row r="2825" spans="1:2" x14ac:dyDescent="0.2">
      <c r="A2825" t="s">
        <v>152</v>
      </c>
      <c r="B2825">
        <v>47</v>
      </c>
    </row>
    <row r="2826" spans="1:2" x14ac:dyDescent="0.2">
      <c r="A2826" t="s">
        <v>152</v>
      </c>
      <c r="B2826">
        <v>49</v>
      </c>
    </row>
    <row r="2827" spans="1:2" x14ac:dyDescent="0.2">
      <c r="A2827" t="s">
        <v>152</v>
      </c>
      <c r="B2827">
        <v>28</v>
      </c>
    </row>
    <row r="2828" spans="1:2" x14ac:dyDescent="0.2">
      <c r="A2828" t="s">
        <v>152</v>
      </c>
      <c r="B2828">
        <v>23</v>
      </c>
    </row>
    <row r="2829" spans="1:2" x14ac:dyDescent="0.2">
      <c r="A2829" t="s">
        <v>152</v>
      </c>
      <c r="B2829">
        <v>11</v>
      </c>
    </row>
    <row r="2830" spans="1:2" x14ac:dyDescent="0.2">
      <c r="A2830" t="s">
        <v>152</v>
      </c>
      <c r="B2830">
        <v>33</v>
      </c>
    </row>
    <row r="2831" spans="1:2" x14ac:dyDescent="0.2">
      <c r="A2831" t="s">
        <v>152</v>
      </c>
      <c r="B2831">
        <v>47</v>
      </c>
    </row>
    <row r="2832" spans="1:2" x14ac:dyDescent="0.2">
      <c r="A2832" t="s">
        <v>152</v>
      </c>
      <c r="B2832">
        <v>13</v>
      </c>
    </row>
    <row r="2833" spans="1:2" x14ac:dyDescent="0.2">
      <c r="A2833" t="s">
        <v>152</v>
      </c>
      <c r="B2833">
        <v>4</v>
      </c>
    </row>
    <row r="2834" spans="1:2" x14ac:dyDescent="0.2">
      <c r="A2834" t="s">
        <v>152</v>
      </c>
      <c r="B2834">
        <v>40</v>
      </c>
    </row>
    <row r="2835" spans="1:2" x14ac:dyDescent="0.2">
      <c r="A2835" t="s">
        <v>152</v>
      </c>
      <c r="B2835">
        <v>19</v>
      </c>
    </row>
    <row r="2836" spans="1:2" x14ac:dyDescent="0.2">
      <c r="A2836" t="s">
        <v>152</v>
      </c>
      <c r="B2836">
        <v>17</v>
      </c>
    </row>
    <row r="2837" spans="1:2" x14ac:dyDescent="0.2">
      <c r="A2837" t="s">
        <v>152</v>
      </c>
      <c r="B2837">
        <v>7</v>
      </c>
    </row>
    <row r="2838" spans="1:2" x14ac:dyDescent="0.2">
      <c r="A2838" t="s">
        <v>152</v>
      </c>
      <c r="B2838">
        <v>21</v>
      </c>
    </row>
    <row r="2839" spans="1:2" x14ac:dyDescent="0.2">
      <c r="A2839" t="s">
        <v>152</v>
      </c>
      <c r="B2839">
        <v>44</v>
      </c>
    </row>
    <row r="2840" spans="1:2" x14ac:dyDescent="0.2">
      <c r="A2840" t="s">
        <v>152</v>
      </c>
      <c r="B2840">
        <v>2</v>
      </c>
    </row>
    <row r="2841" spans="1:2" x14ac:dyDescent="0.2">
      <c r="A2841" t="s">
        <v>152</v>
      </c>
      <c r="B2841">
        <v>30</v>
      </c>
    </row>
    <row r="2842" spans="1:2" x14ac:dyDescent="0.2">
      <c r="A2842" t="s">
        <v>152</v>
      </c>
      <c r="B2842">
        <v>41</v>
      </c>
    </row>
    <row r="2843" spans="1:2" x14ac:dyDescent="0.2">
      <c r="A2843" t="s">
        <v>152</v>
      </c>
      <c r="B2843">
        <v>31</v>
      </c>
    </row>
    <row r="2844" spans="1:2" x14ac:dyDescent="0.2">
      <c r="A2844" t="s">
        <v>152</v>
      </c>
      <c r="B2844">
        <v>48</v>
      </c>
    </row>
    <row r="2845" spans="1:2" x14ac:dyDescent="0.2">
      <c r="A2845" t="s">
        <v>152</v>
      </c>
      <c r="B2845">
        <v>41</v>
      </c>
    </row>
    <row r="2846" spans="1:2" x14ac:dyDescent="0.2">
      <c r="A2846" t="s">
        <v>152</v>
      </c>
      <c r="B2846">
        <v>42</v>
      </c>
    </row>
    <row r="2847" spans="1:2" x14ac:dyDescent="0.2">
      <c r="A2847" t="s">
        <v>152</v>
      </c>
      <c r="B2847">
        <v>39</v>
      </c>
    </row>
    <row r="2848" spans="1:2" x14ac:dyDescent="0.2">
      <c r="A2848" t="s">
        <v>152</v>
      </c>
      <c r="B2848">
        <v>15</v>
      </c>
    </row>
    <row r="2849" spans="1:2" x14ac:dyDescent="0.2">
      <c r="A2849" t="s">
        <v>152</v>
      </c>
      <c r="B2849">
        <v>3</v>
      </c>
    </row>
    <row r="2850" spans="1:2" x14ac:dyDescent="0.2">
      <c r="A2850" t="s">
        <v>152</v>
      </c>
      <c r="B2850">
        <v>28</v>
      </c>
    </row>
    <row r="2851" spans="1:2" x14ac:dyDescent="0.2">
      <c r="A2851" t="s">
        <v>152</v>
      </c>
      <c r="B2851">
        <v>27</v>
      </c>
    </row>
    <row r="2852" spans="1:2" x14ac:dyDescent="0.2">
      <c r="A2852" t="s">
        <v>152</v>
      </c>
      <c r="B2852">
        <v>36</v>
      </c>
    </row>
    <row r="2853" spans="1:2" x14ac:dyDescent="0.2">
      <c r="A2853" t="s">
        <v>152</v>
      </c>
      <c r="B2853">
        <v>42</v>
      </c>
    </row>
    <row r="2854" spans="1:2" x14ac:dyDescent="0.2">
      <c r="A2854" t="s">
        <v>152</v>
      </c>
      <c r="B2854">
        <v>30</v>
      </c>
    </row>
    <row r="2855" spans="1:2" x14ac:dyDescent="0.2">
      <c r="A2855" t="s">
        <v>152</v>
      </c>
      <c r="B2855">
        <v>9</v>
      </c>
    </row>
    <row r="2856" spans="1:2" x14ac:dyDescent="0.2">
      <c r="A2856" t="s">
        <v>152</v>
      </c>
      <c r="B2856">
        <v>25</v>
      </c>
    </row>
    <row r="2857" spans="1:2" x14ac:dyDescent="0.2">
      <c r="A2857" t="s">
        <v>152</v>
      </c>
      <c r="B2857">
        <v>33</v>
      </c>
    </row>
    <row r="2858" spans="1:2" x14ac:dyDescent="0.2">
      <c r="A2858" t="s">
        <v>152</v>
      </c>
      <c r="B2858">
        <v>31</v>
      </c>
    </row>
    <row r="2859" spans="1:2" x14ac:dyDescent="0.2">
      <c r="A2859" t="s">
        <v>152</v>
      </c>
      <c r="B2859">
        <v>35</v>
      </c>
    </row>
    <row r="2860" spans="1:2" x14ac:dyDescent="0.2">
      <c r="A2860" t="s">
        <v>152</v>
      </c>
      <c r="B2860">
        <v>46</v>
      </c>
    </row>
    <row r="2861" spans="1:2" x14ac:dyDescent="0.2">
      <c r="A2861" t="s">
        <v>152</v>
      </c>
      <c r="B2861">
        <v>29</v>
      </c>
    </row>
    <row r="2862" spans="1:2" x14ac:dyDescent="0.2">
      <c r="A2862" t="s">
        <v>152</v>
      </c>
      <c r="B2862">
        <v>49</v>
      </c>
    </row>
    <row r="2863" spans="1:2" x14ac:dyDescent="0.2">
      <c r="A2863" t="s">
        <v>152</v>
      </c>
      <c r="B2863">
        <v>27</v>
      </c>
    </row>
    <row r="2864" spans="1:2" x14ac:dyDescent="0.2">
      <c r="A2864" t="s">
        <v>152</v>
      </c>
      <c r="B2864">
        <v>5</v>
      </c>
    </row>
    <row r="2865" spans="1:2" x14ac:dyDescent="0.2">
      <c r="A2865" t="s">
        <v>152</v>
      </c>
      <c r="B2865">
        <v>18</v>
      </c>
    </row>
    <row r="2866" spans="1:2" x14ac:dyDescent="0.2">
      <c r="A2866" t="s">
        <v>152</v>
      </c>
      <c r="B2866">
        <v>31</v>
      </c>
    </row>
    <row r="2867" spans="1:2" x14ac:dyDescent="0.2">
      <c r="A2867" t="s">
        <v>152</v>
      </c>
      <c r="B2867">
        <v>27</v>
      </c>
    </row>
    <row r="2868" spans="1:2" x14ac:dyDescent="0.2">
      <c r="A2868" t="s">
        <v>152</v>
      </c>
      <c r="B2868">
        <v>19</v>
      </c>
    </row>
    <row r="2869" spans="1:2" x14ac:dyDescent="0.2">
      <c r="A2869" t="s">
        <v>152</v>
      </c>
      <c r="B2869">
        <v>33</v>
      </c>
    </row>
    <row r="2870" spans="1:2" x14ac:dyDescent="0.2">
      <c r="A2870" t="s">
        <v>152</v>
      </c>
      <c r="B2870">
        <v>42</v>
      </c>
    </row>
    <row r="2871" spans="1:2" x14ac:dyDescent="0.2">
      <c r="A2871" t="s">
        <v>152</v>
      </c>
      <c r="B2871">
        <v>16</v>
      </c>
    </row>
    <row r="2872" spans="1:2" x14ac:dyDescent="0.2">
      <c r="A2872" t="s">
        <v>152</v>
      </c>
      <c r="B2872">
        <v>49</v>
      </c>
    </row>
    <row r="2873" spans="1:2" x14ac:dyDescent="0.2">
      <c r="A2873" t="s">
        <v>152</v>
      </c>
      <c r="B2873">
        <v>40</v>
      </c>
    </row>
    <row r="2874" spans="1:2" x14ac:dyDescent="0.2">
      <c r="A2874" t="s">
        <v>152</v>
      </c>
      <c r="B2874">
        <v>5</v>
      </c>
    </row>
    <row r="2875" spans="1:2" x14ac:dyDescent="0.2">
      <c r="A2875" t="s">
        <v>152</v>
      </c>
      <c r="B2875">
        <v>8</v>
      </c>
    </row>
    <row r="2876" spans="1:2" x14ac:dyDescent="0.2">
      <c r="A2876" t="s">
        <v>152</v>
      </c>
      <c r="B2876">
        <v>2</v>
      </c>
    </row>
    <row r="2877" spans="1:2" x14ac:dyDescent="0.2">
      <c r="A2877" t="s">
        <v>152</v>
      </c>
      <c r="B2877">
        <v>14</v>
      </c>
    </row>
    <row r="2878" spans="1:2" x14ac:dyDescent="0.2">
      <c r="A2878" t="s">
        <v>152</v>
      </c>
      <c r="B2878">
        <v>5</v>
      </c>
    </row>
    <row r="2879" spans="1:2" x14ac:dyDescent="0.2">
      <c r="A2879" t="s">
        <v>152</v>
      </c>
      <c r="B2879">
        <v>34</v>
      </c>
    </row>
    <row r="2880" spans="1:2" x14ac:dyDescent="0.2">
      <c r="A2880" t="s">
        <v>152</v>
      </c>
      <c r="B2880">
        <v>13</v>
      </c>
    </row>
    <row r="2881" spans="1:2" x14ac:dyDescent="0.2">
      <c r="A2881" t="s">
        <v>152</v>
      </c>
      <c r="B2881">
        <v>31</v>
      </c>
    </row>
    <row r="2882" spans="1:2" x14ac:dyDescent="0.2">
      <c r="A2882" t="s">
        <v>152</v>
      </c>
      <c r="B2882">
        <v>43</v>
      </c>
    </row>
    <row r="2883" spans="1:2" x14ac:dyDescent="0.2">
      <c r="A2883" t="s">
        <v>152</v>
      </c>
      <c r="B2883">
        <v>6</v>
      </c>
    </row>
    <row r="2884" spans="1:2" x14ac:dyDescent="0.2">
      <c r="A2884" t="s">
        <v>152</v>
      </c>
      <c r="B2884">
        <v>23</v>
      </c>
    </row>
    <row r="2885" spans="1:2" x14ac:dyDescent="0.2">
      <c r="A2885" t="s">
        <v>152</v>
      </c>
      <c r="B2885">
        <v>10</v>
      </c>
    </row>
    <row r="2886" spans="1:2" x14ac:dyDescent="0.2">
      <c r="A2886" t="s">
        <v>152</v>
      </c>
      <c r="B2886">
        <v>47</v>
      </c>
    </row>
    <row r="2887" spans="1:2" x14ac:dyDescent="0.2">
      <c r="A2887" t="s">
        <v>152</v>
      </c>
      <c r="B2887">
        <v>14</v>
      </c>
    </row>
    <row r="2888" spans="1:2" x14ac:dyDescent="0.2">
      <c r="A2888" t="s">
        <v>152</v>
      </c>
      <c r="B2888">
        <v>29</v>
      </c>
    </row>
    <row r="2889" spans="1:2" x14ac:dyDescent="0.2">
      <c r="A2889" t="s">
        <v>152</v>
      </c>
      <c r="B2889">
        <v>12</v>
      </c>
    </row>
    <row r="2890" spans="1:2" x14ac:dyDescent="0.2">
      <c r="A2890" t="s">
        <v>152</v>
      </c>
      <c r="B2890">
        <v>25</v>
      </c>
    </row>
    <row r="2891" spans="1:2" x14ac:dyDescent="0.2">
      <c r="A2891" t="s">
        <v>152</v>
      </c>
      <c r="B2891">
        <v>21</v>
      </c>
    </row>
    <row r="2892" spans="1:2" x14ac:dyDescent="0.2">
      <c r="A2892" t="s">
        <v>152</v>
      </c>
      <c r="B2892">
        <v>23</v>
      </c>
    </row>
    <row r="2893" spans="1:2" x14ac:dyDescent="0.2">
      <c r="A2893" t="s">
        <v>152</v>
      </c>
      <c r="B2893">
        <v>10</v>
      </c>
    </row>
    <row r="2894" spans="1:2" x14ac:dyDescent="0.2">
      <c r="A2894" t="s">
        <v>152</v>
      </c>
      <c r="B2894">
        <v>47</v>
      </c>
    </row>
    <row r="2895" spans="1:2" x14ac:dyDescent="0.2">
      <c r="A2895" t="s">
        <v>152</v>
      </c>
      <c r="B2895">
        <v>44</v>
      </c>
    </row>
    <row r="2896" spans="1:2" x14ac:dyDescent="0.2">
      <c r="A2896" t="s">
        <v>152</v>
      </c>
      <c r="B2896">
        <v>41</v>
      </c>
    </row>
    <row r="2897" spans="1:2" x14ac:dyDescent="0.2">
      <c r="A2897" t="s">
        <v>152</v>
      </c>
      <c r="B2897">
        <v>29</v>
      </c>
    </row>
    <row r="2898" spans="1:2" x14ac:dyDescent="0.2">
      <c r="A2898" t="s">
        <v>152</v>
      </c>
      <c r="B2898">
        <v>2</v>
      </c>
    </row>
    <row r="2899" spans="1:2" x14ac:dyDescent="0.2">
      <c r="A2899" t="s">
        <v>152</v>
      </c>
      <c r="B2899">
        <v>2</v>
      </c>
    </row>
    <row r="2900" spans="1:2" x14ac:dyDescent="0.2">
      <c r="A2900" t="s">
        <v>152</v>
      </c>
      <c r="B2900">
        <v>29</v>
      </c>
    </row>
    <row r="2901" spans="1:2" x14ac:dyDescent="0.2">
      <c r="A2901" t="s">
        <v>152</v>
      </c>
      <c r="B2901">
        <v>22</v>
      </c>
    </row>
    <row r="2902" spans="1:2" x14ac:dyDescent="0.2">
      <c r="A2902" t="s">
        <v>152</v>
      </c>
      <c r="B2902">
        <v>23</v>
      </c>
    </row>
    <row r="2903" spans="1:2" x14ac:dyDescent="0.2">
      <c r="A2903" t="s">
        <v>152</v>
      </c>
      <c r="B2903">
        <v>46</v>
      </c>
    </row>
    <row r="2904" spans="1:2" x14ac:dyDescent="0.2">
      <c r="A2904" t="s">
        <v>152</v>
      </c>
      <c r="B2904">
        <v>19</v>
      </c>
    </row>
    <row r="2905" spans="1:2" x14ac:dyDescent="0.2">
      <c r="A2905" t="s">
        <v>152</v>
      </c>
      <c r="B2905">
        <v>24</v>
      </c>
    </row>
    <row r="2906" spans="1:2" x14ac:dyDescent="0.2">
      <c r="A2906" t="s">
        <v>152</v>
      </c>
      <c r="B2906">
        <v>43</v>
      </c>
    </row>
    <row r="2907" spans="1:2" x14ac:dyDescent="0.2">
      <c r="A2907" t="s">
        <v>152</v>
      </c>
      <c r="B2907">
        <v>14</v>
      </c>
    </row>
    <row r="2908" spans="1:2" x14ac:dyDescent="0.2">
      <c r="A2908" t="s">
        <v>152</v>
      </c>
      <c r="B2908">
        <v>7</v>
      </c>
    </row>
    <row r="2909" spans="1:2" x14ac:dyDescent="0.2">
      <c r="A2909" t="s">
        <v>152</v>
      </c>
      <c r="B2909">
        <v>50</v>
      </c>
    </row>
    <row r="2910" spans="1:2" x14ac:dyDescent="0.2">
      <c r="A2910" t="s">
        <v>152</v>
      </c>
      <c r="B2910">
        <v>15</v>
      </c>
    </row>
    <row r="2911" spans="1:2" x14ac:dyDescent="0.2">
      <c r="A2911" t="s">
        <v>152</v>
      </c>
      <c r="B2911">
        <v>40</v>
      </c>
    </row>
    <row r="2912" spans="1:2" x14ac:dyDescent="0.2">
      <c r="A2912" t="s">
        <v>152</v>
      </c>
      <c r="B2912">
        <v>41</v>
      </c>
    </row>
    <row r="2913" spans="1:2" x14ac:dyDescent="0.2">
      <c r="A2913" t="s">
        <v>152</v>
      </c>
      <c r="B2913">
        <v>34</v>
      </c>
    </row>
    <row r="2914" spans="1:2" x14ac:dyDescent="0.2">
      <c r="A2914" t="s">
        <v>152</v>
      </c>
      <c r="B2914">
        <v>27</v>
      </c>
    </row>
    <row r="2915" spans="1:2" x14ac:dyDescent="0.2">
      <c r="A2915" t="s">
        <v>152</v>
      </c>
      <c r="B2915">
        <v>12</v>
      </c>
    </row>
    <row r="2916" spans="1:2" x14ac:dyDescent="0.2">
      <c r="A2916" t="s">
        <v>152</v>
      </c>
      <c r="B2916">
        <v>1</v>
      </c>
    </row>
    <row r="2917" spans="1:2" x14ac:dyDescent="0.2">
      <c r="A2917" t="s">
        <v>152</v>
      </c>
      <c r="B2917">
        <v>39</v>
      </c>
    </row>
    <row r="2918" spans="1:2" x14ac:dyDescent="0.2">
      <c r="A2918" t="s">
        <v>152</v>
      </c>
      <c r="B2918">
        <v>13</v>
      </c>
    </row>
    <row r="2919" spans="1:2" x14ac:dyDescent="0.2">
      <c r="A2919" t="s">
        <v>152</v>
      </c>
      <c r="B2919">
        <v>50</v>
      </c>
    </row>
    <row r="2920" spans="1:2" x14ac:dyDescent="0.2">
      <c r="A2920" t="s">
        <v>152</v>
      </c>
      <c r="B2920">
        <v>36</v>
      </c>
    </row>
    <row r="2921" spans="1:2" x14ac:dyDescent="0.2">
      <c r="A2921" t="s">
        <v>152</v>
      </c>
      <c r="B2921">
        <v>31</v>
      </c>
    </row>
    <row r="2922" spans="1:2" x14ac:dyDescent="0.2">
      <c r="A2922" t="s">
        <v>152</v>
      </c>
      <c r="B2922">
        <v>3</v>
      </c>
    </row>
    <row r="2923" spans="1:2" x14ac:dyDescent="0.2">
      <c r="A2923" t="s">
        <v>152</v>
      </c>
      <c r="B2923">
        <v>11</v>
      </c>
    </row>
    <row r="2924" spans="1:2" x14ac:dyDescent="0.2">
      <c r="A2924" t="s">
        <v>152</v>
      </c>
      <c r="B2924">
        <v>16</v>
      </c>
    </row>
    <row r="2925" spans="1:2" x14ac:dyDescent="0.2">
      <c r="A2925" t="s">
        <v>152</v>
      </c>
      <c r="B2925">
        <v>12</v>
      </c>
    </row>
    <row r="2926" spans="1:2" x14ac:dyDescent="0.2">
      <c r="A2926" t="s">
        <v>152</v>
      </c>
      <c r="B2926">
        <v>37</v>
      </c>
    </row>
    <row r="2927" spans="1:2" x14ac:dyDescent="0.2">
      <c r="A2927" t="s">
        <v>152</v>
      </c>
      <c r="B2927">
        <v>43</v>
      </c>
    </row>
    <row r="2928" spans="1:2" x14ac:dyDescent="0.2">
      <c r="A2928" t="s">
        <v>152</v>
      </c>
      <c r="B2928">
        <v>9</v>
      </c>
    </row>
    <row r="2929" spans="1:2" x14ac:dyDescent="0.2">
      <c r="A2929" t="s">
        <v>152</v>
      </c>
      <c r="B2929">
        <v>15</v>
      </c>
    </row>
    <row r="2930" spans="1:2" x14ac:dyDescent="0.2">
      <c r="A2930" t="s">
        <v>152</v>
      </c>
      <c r="B2930">
        <v>17</v>
      </c>
    </row>
    <row r="2931" spans="1:2" x14ac:dyDescent="0.2">
      <c r="A2931" t="s">
        <v>152</v>
      </c>
      <c r="B2931">
        <v>42</v>
      </c>
    </row>
    <row r="2932" spans="1:2" x14ac:dyDescent="0.2">
      <c r="A2932" t="s">
        <v>152</v>
      </c>
      <c r="B2932">
        <v>14</v>
      </c>
    </row>
    <row r="2933" spans="1:2" x14ac:dyDescent="0.2">
      <c r="A2933" t="s">
        <v>152</v>
      </c>
      <c r="B2933">
        <v>49</v>
      </c>
    </row>
    <row r="2934" spans="1:2" x14ac:dyDescent="0.2">
      <c r="A2934" t="s">
        <v>152</v>
      </c>
      <c r="B2934">
        <v>3</v>
      </c>
    </row>
    <row r="2935" spans="1:2" x14ac:dyDescent="0.2">
      <c r="A2935" t="s">
        <v>152</v>
      </c>
      <c r="B2935">
        <v>28</v>
      </c>
    </row>
    <row r="2936" spans="1:2" x14ac:dyDescent="0.2">
      <c r="A2936" t="s">
        <v>152</v>
      </c>
      <c r="B2936">
        <v>41</v>
      </c>
    </row>
    <row r="2937" spans="1:2" x14ac:dyDescent="0.2">
      <c r="A2937" t="s">
        <v>152</v>
      </c>
      <c r="B2937">
        <v>11</v>
      </c>
    </row>
    <row r="2938" spans="1:2" x14ac:dyDescent="0.2">
      <c r="A2938" t="s">
        <v>152</v>
      </c>
      <c r="B2938">
        <v>46</v>
      </c>
    </row>
    <row r="2939" spans="1:2" x14ac:dyDescent="0.2">
      <c r="A2939" t="s">
        <v>152</v>
      </c>
      <c r="B2939">
        <v>15</v>
      </c>
    </row>
    <row r="2940" spans="1:2" x14ac:dyDescent="0.2">
      <c r="A2940" t="s">
        <v>152</v>
      </c>
      <c r="B2940">
        <v>15</v>
      </c>
    </row>
    <row r="2941" spans="1:2" x14ac:dyDescent="0.2">
      <c r="A2941" t="s">
        <v>152</v>
      </c>
      <c r="B2941">
        <v>34</v>
      </c>
    </row>
    <row r="2942" spans="1:2" x14ac:dyDescent="0.2">
      <c r="A2942" t="s">
        <v>152</v>
      </c>
      <c r="B2942">
        <v>13</v>
      </c>
    </row>
    <row r="2943" spans="1:2" x14ac:dyDescent="0.2">
      <c r="A2943" t="s">
        <v>152</v>
      </c>
      <c r="B2943">
        <v>27</v>
      </c>
    </row>
    <row r="2944" spans="1:2" x14ac:dyDescent="0.2">
      <c r="A2944" t="s">
        <v>152</v>
      </c>
      <c r="B2944">
        <v>37</v>
      </c>
    </row>
    <row r="2945" spans="1:2" x14ac:dyDescent="0.2">
      <c r="A2945" t="s">
        <v>152</v>
      </c>
      <c r="B2945">
        <v>37</v>
      </c>
    </row>
    <row r="2946" spans="1:2" x14ac:dyDescent="0.2">
      <c r="A2946" t="s">
        <v>152</v>
      </c>
      <c r="B2946">
        <v>4</v>
      </c>
    </row>
    <row r="2947" spans="1:2" x14ac:dyDescent="0.2">
      <c r="A2947" t="s">
        <v>152</v>
      </c>
      <c r="B2947">
        <v>1</v>
      </c>
    </row>
    <row r="2948" spans="1:2" x14ac:dyDescent="0.2">
      <c r="A2948" t="s">
        <v>152</v>
      </c>
      <c r="B2948">
        <v>29</v>
      </c>
    </row>
    <row r="2949" spans="1:2" x14ac:dyDescent="0.2">
      <c r="A2949" t="s">
        <v>152</v>
      </c>
      <c r="B2949">
        <v>50</v>
      </c>
    </row>
    <row r="2950" spans="1:2" x14ac:dyDescent="0.2">
      <c r="A2950" t="s">
        <v>152</v>
      </c>
      <c r="B2950">
        <v>38</v>
      </c>
    </row>
    <row r="2951" spans="1:2" x14ac:dyDescent="0.2">
      <c r="A2951" t="s">
        <v>152</v>
      </c>
      <c r="B2951">
        <v>15</v>
      </c>
    </row>
    <row r="2952" spans="1:2" x14ac:dyDescent="0.2">
      <c r="A2952" t="s">
        <v>152</v>
      </c>
      <c r="B2952">
        <v>44</v>
      </c>
    </row>
    <row r="2953" spans="1:2" x14ac:dyDescent="0.2">
      <c r="A2953" t="s">
        <v>152</v>
      </c>
      <c r="B2953">
        <v>14</v>
      </c>
    </row>
    <row r="2954" spans="1:2" x14ac:dyDescent="0.2">
      <c r="A2954" t="s">
        <v>152</v>
      </c>
      <c r="B2954">
        <v>5</v>
      </c>
    </row>
    <row r="2955" spans="1:2" x14ac:dyDescent="0.2">
      <c r="A2955" t="s">
        <v>152</v>
      </c>
      <c r="B2955">
        <v>11</v>
      </c>
    </row>
    <row r="2956" spans="1:2" x14ac:dyDescent="0.2">
      <c r="A2956" t="s">
        <v>152</v>
      </c>
      <c r="B2956">
        <v>15</v>
      </c>
    </row>
    <row r="2957" spans="1:2" x14ac:dyDescent="0.2">
      <c r="A2957" t="s">
        <v>152</v>
      </c>
      <c r="B2957">
        <v>46</v>
      </c>
    </row>
    <row r="2958" spans="1:2" x14ac:dyDescent="0.2">
      <c r="A2958" t="s">
        <v>152</v>
      </c>
      <c r="B2958">
        <v>30</v>
      </c>
    </row>
    <row r="2959" spans="1:2" x14ac:dyDescent="0.2">
      <c r="A2959" t="s">
        <v>152</v>
      </c>
      <c r="B2959">
        <v>2</v>
      </c>
    </row>
    <row r="2960" spans="1:2" x14ac:dyDescent="0.2">
      <c r="A2960" t="s">
        <v>152</v>
      </c>
      <c r="B2960">
        <v>28</v>
      </c>
    </row>
    <row r="2961" spans="1:2" x14ac:dyDescent="0.2">
      <c r="A2961" t="s">
        <v>152</v>
      </c>
      <c r="B2961">
        <v>9</v>
      </c>
    </row>
    <row r="2962" spans="1:2" x14ac:dyDescent="0.2">
      <c r="A2962" t="s">
        <v>152</v>
      </c>
      <c r="B2962">
        <v>47</v>
      </c>
    </row>
    <row r="2963" spans="1:2" x14ac:dyDescent="0.2">
      <c r="A2963" t="s">
        <v>152</v>
      </c>
      <c r="B2963">
        <v>21</v>
      </c>
    </row>
    <row r="2964" spans="1:2" x14ac:dyDescent="0.2">
      <c r="A2964" t="s">
        <v>152</v>
      </c>
      <c r="B2964">
        <v>42</v>
      </c>
    </row>
    <row r="2965" spans="1:2" x14ac:dyDescent="0.2">
      <c r="A2965" t="s">
        <v>152</v>
      </c>
      <c r="B2965">
        <v>28</v>
      </c>
    </row>
    <row r="2966" spans="1:2" x14ac:dyDescent="0.2">
      <c r="A2966" t="s">
        <v>152</v>
      </c>
      <c r="B2966">
        <v>13</v>
      </c>
    </row>
    <row r="2967" spans="1:2" x14ac:dyDescent="0.2">
      <c r="A2967" t="s">
        <v>152</v>
      </c>
      <c r="B2967">
        <v>25</v>
      </c>
    </row>
    <row r="2968" spans="1:2" x14ac:dyDescent="0.2">
      <c r="A2968" t="s">
        <v>152</v>
      </c>
      <c r="B2968">
        <v>38</v>
      </c>
    </row>
    <row r="2969" spans="1:2" x14ac:dyDescent="0.2">
      <c r="A2969" t="s">
        <v>152</v>
      </c>
      <c r="B2969">
        <v>40</v>
      </c>
    </row>
    <row r="2970" spans="1:2" x14ac:dyDescent="0.2">
      <c r="A2970" t="s">
        <v>152</v>
      </c>
      <c r="B2970">
        <v>25</v>
      </c>
    </row>
    <row r="2971" spans="1:2" x14ac:dyDescent="0.2">
      <c r="A2971" t="s">
        <v>152</v>
      </c>
      <c r="B2971">
        <v>20</v>
      </c>
    </row>
    <row r="2972" spans="1:2" x14ac:dyDescent="0.2">
      <c r="A2972" t="s">
        <v>152</v>
      </c>
      <c r="B2972">
        <v>44</v>
      </c>
    </row>
    <row r="2973" spans="1:2" x14ac:dyDescent="0.2">
      <c r="A2973" t="s">
        <v>152</v>
      </c>
      <c r="B2973">
        <v>9</v>
      </c>
    </row>
    <row r="2974" spans="1:2" x14ac:dyDescent="0.2">
      <c r="A2974" t="s">
        <v>152</v>
      </c>
      <c r="B2974">
        <v>11</v>
      </c>
    </row>
    <row r="2975" spans="1:2" x14ac:dyDescent="0.2">
      <c r="A2975" t="s">
        <v>152</v>
      </c>
      <c r="B2975">
        <v>3</v>
      </c>
    </row>
    <row r="2976" spans="1:2" x14ac:dyDescent="0.2">
      <c r="A2976" t="s">
        <v>152</v>
      </c>
      <c r="B2976">
        <v>34</v>
      </c>
    </row>
    <row r="2977" spans="1:2" x14ac:dyDescent="0.2">
      <c r="A2977" t="s">
        <v>152</v>
      </c>
      <c r="B2977">
        <v>48</v>
      </c>
    </row>
    <row r="2978" spans="1:2" x14ac:dyDescent="0.2">
      <c r="A2978" t="s">
        <v>152</v>
      </c>
      <c r="B2978">
        <v>28</v>
      </c>
    </row>
    <row r="2979" spans="1:2" x14ac:dyDescent="0.2">
      <c r="A2979" t="s">
        <v>152</v>
      </c>
      <c r="B2979">
        <v>20</v>
      </c>
    </row>
    <row r="2980" spans="1:2" x14ac:dyDescent="0.2">
      <c r="A2980" t="s">
        <v>152</v>
      </c>
      <c r="B2980">
        <v>49</v>
      </c>
    </row>
    <row r="2981" spans="1:2" x14ac:dyDescent="0.2">
      <c r="A2981" t="s">
        <v>152</v>
      </c>
      <c r="B2981">
        <v>14</v>
      </c>
    </row>
    <row r="2982" spans="1:2" x14ac:dyDescent="0.2">
      <c r="A2982" t="s">
        <v>152</v>
      </c>
      <c r="B2982">
        <v>9</v>
      </c>
    </row>
    <row r="2983" spans="1:2" x14ac:dyDescent="0.2">
      <c r="A2983" t="s">
        <v>152</v>
      </c>
      <c r="B2983">
        <v>37</v>
      </c>
    </row>
    <row r="2984" spans="1:2" x14ac:dyDescent="0.2">
      <c r="A2984" t="s">
        <v>152</v>
      </c>
      <c r="B2984">
        <v>4</v>
      </c>
    </row>
    <row r="2985" spans="1:2" x14ac:dyDescent="0.2">
      <c r="A2985" t="s">
        <v>152</v>
      </c>
      <c r="B2985">
        <v>1</v>
      </c>
    </row>
    <row r="2986" spans="1:2" x14ac:dyDescent="0.2">
      <c r="A2986" t="s">
        <v>152</v>
      </c>
      <c r="B2986">
        <v>36</v>
      </c>
    </row>
    <row r="2987" spans="1:2" x14ac:dyDescent="0.2">
      <c r="A2987" t="s">
        <v>152</v>
      </c>
      <c r="B2987">
        <v>21</v>
      </c>
    </row>
    <row r="2988" spans="1:2" x14ac:dyDescent="0.2">
      <c r="A2988" t="s">
        <v>152</v>
      </c>
      <c r="B2988">
        <v>16</v>
      </c>
    </row>
    <row r="2989" spans="1:2" x14ac:dyDescent="0.2">
      <c r="A2989" t="s">
        <v>152</v>
      </c>
      <c r="B2989">
        <v>42</v>
      </c>
    </row>
    <row r="2990" spans="1:2" x14ac:dyDescent="0.2">
      <c r="A2990" t="s">
        <v>152</v>
      </c>
      <c r="B2990">
        <v>31</v>
      </c>
    </row>
    <row r="2991" spans="1:2" x14ac:dyDescent="0.2">
      <c r="A2991" t="s">
        <v>152</v>
      </c>
      <c r="B2991">
        <v>6</v>
      </c>
    </row>
    <row r="2992" spans="1:2" x14ac:dyDescent="0.2">
      <c r="A2992" t="s">
        <v>152</v>
      </c>
      <c r="B2992">
        <v>24</v>
      </c>
    </row>
    <row r="2993" spans="1:2" x14ac:dyDescent="0.2">
      <c r="A2993" t="s">
        <v>152</v>
      </c>
      <c r="B2993">
        <v>7</v>
      </c>
    </row>
    <row r="2994" spans="1:2" x14ac:dyDescent="0.2">
      <c r="A2994" t="s">
        <v>152</v>
      </c>
      <c r="B2994">
        <v>25</v>
      </c>
    </row>
    <row r="2995" spans="1:2" x14ac:dyDescent="0.2">
      <c r="A2995" t="s">
        <v>152</v>
      </c>
      <c r="B2995">
        <v>18</v>
      </c>
    </row>
    <row r="2996" spans="1:2" x14ac:dyDescent="0.2">
      <c r="A2996" t="s">
        <v>152</v>
      </c>
      <c r="B2996">
        <v>14</v>
      </c>
    </row>
    <row r="2997" spans="1:2" x14ac:dyDescent="0.2">
      <c r="A2997" t="s">
        <v>152</v>
      </c>
      <c r="B2997">
        <v>42</v>
      </c>
    </row>
    <row r="2998" spans="1:2" x14ac:dyDescent="0.2">
      <c r="A2998" t="s">
        <v>152</v>
      </c>
      <c r="B2998">
        <v>6</v>
      </c>
    </row>
    <row r="2999" spans="1:2" x14ac:dyDescent="0.2">
      <c r="A2999" t="s">
        <v>152</v>
      </c>
      <c r="B2999">
        <v>14</v>
      </c>
    </row>
    <row r="3000" spans="1:2" x14ac:dyDescent="0.2">
      <c r="A3000" t="s">
        <v>152</v>
      </c>
      <c r="B3000">
        <v>30</v>
      </c>
    </row>
    <row r="3001" spans="1:2" x14ac:dyDescent="0.2">
      <c r="A3001" t="s">
        <v>152</v>
      </c>
      <c r="B3001">
        <v>10</v>
      </c>
    </row>
    <row r="3002" spans="1:2" x14ac:dyDescent="0.2">
      <c r="A3002" t="s">
        <v>152</v>
      </c>
      <c r="B3002">
        <v>7</v>
      </c>
    </row>
    <row r="3003" spans="1:2" x14ac:dyDescent="0.2">
      <c r="A3003" t="s">
        <v>152</v>
      </c>
      <c r="B3003">
        <v>28</v>
      </c>
    </row>
    <row r="3004" spans="1:2" x14ac:dyDescent="0.2">
      <c r="A3004" t="s">
        <v>152</v>
      </c>
      <c r="B3004">
        <v>19</v>
      </c>
    </row>
    <row r="3005" spans="1:2" x14ac:dyDescent="0.2">
      <c r="A3005" t="s">
        <v>152</v>
      </c>
      <c r="B3005">
        <v>13</v>
      </c>
    </row>
    <row r="3006" spans="1:2" x14ac:dyDescent="0.2">
      <c r="A3006" t="s">
        <v>152</v>
      </c>
      <c r="B3006">
        <v>23</v>
      </c>
    </row>
    <row r="3007" spans="1:2" x14ac:dyDescent="0.2">
      <c r="A3007" t="s">
        <v>152</v>
      </c>
      <c r="B3007">
        <v>5</v>
      </c>
    </row>
    <row r="3008" spans="1:2" x14ac:dyDescent="0.2">
      <c r="A3008" t="s">
        <v>152</v>
      </c>
      <c r="B3008">
        <v>17</v>
      </c>
    </row>
    <row r="3009" spans="1:2" x14ac:dyDescent="0.2">
      <c r="A3009" t="s">
        <v>152</v>
      </c>
      <c r="B3009">
        <v>31</v>
      </c>
    </row>
    <row r="3010" spans="1:2" x14ac:dyDescent="0.2">
      <c r="A3010" t="s">
        <v>152</v>
      </c>
      <c r="B3010">
        <v>19</v>
      </c>
    </row>
    <row r="3011" spans="1:2" x14ac:dyDescent="0.2">
      <c r="A3011" t="s">
        <v>152</v>
      </c>
      <c r="B3011">
        <v>8</v>
      </c>
    </row>
    <row r="3012" spans="1:2" x14ac:dyDescent="0.2">
      <c r="A3012" t="s">
        <v>152</v>
      </c>
      <c r="B3012">
        <v>15</v>
      </c>
    </row>
    <row r="3013" spans="1:2" x14ac:dyDescent="0.2">
      <c r="A3013" t="s">
        <v>152</v>
      </c>
      <c r="B3013">
        <v>18</v>
      </c>
    </row>
    <row r="3014" spans="1:2" x14ac:dyDescent="0.2">
      <c r="A3014" t="s">
        <v>152</v>
      </c>
      <c r="B3014">
        <v>16</v>
      </c>
    </row>
    <row r="3015" spans="1:2" x14ac:dyDescent="0.2">
      <c r="A3015" t="s">
        <v>152</v>
      </c>
      <c r="B3015">
        <v>13</v>
      </c>
    </row>
    <row r="3016" spans="1:2" x14ac:dyDescent="0.2">
      <c r="A3016" t="s">
        <v>152</v>
      </c>
      <c r="B3016">
        <v>38</v>
      </c>
    </row>
    <row r="3017" spans="1:2" x14ac:dyDescent="0.2">
      <c r="A3017" t="s">
        <v>152</v>
      </c>
      <c r="B3017">
        <v>27</v>
      </c>
    </row>
    <row r="3018" spans="1:2" x14ac:dyDescent="0.2">
      <c r="A3018" t="s">
        <v>152</v>
      </c>
      <c r="B3018">
        <v>31</v>
      </c>
    </row>
    <row r="3019" spans="1:2" x14ac:dyDescent="0.2">
      <c r="A3019" t="s">
        <v>152</v>
      </c>
      <c r="B3019">
        <v>24</v>
      </c>
    </row>
    <row r="3020" spans="1:2" x14ac:dyDescent="0.2">
      <c r="A3020" t="s">
        <v>152</v>
      </c>
      <c r="B3020">
        <v>21</v>
      </c>
    </row>
    <row r="3021" spans="1:2" x14ac:dyDescent="0.2">
      <c r="A3021" t="s">
        <v>152</v>
      </c>
      <c r="B3021">
        <v>15</v>
      </c>
    </row>
    <row r="3022" spans="1:2" x14ac:dyDescent="0.2">
      <c r="A3022" t="s">
        <v>152</v>
      </c>
      <c r="B3022">
        <v>48</v>
      </c>
    </row>
    <row r="3023" spans="1:2" x14ac:dyDescent="0.2">
      <c r="A3023" t="s">
        <v>152</v>
      </c>
      <c r="B3023">
        <v>47</v>
      </c>
    </row>
    <row r="3024" spans="1:2" x14ac:dyDescent="0.2">
      <c r="A3024" t="s">
        <v>152</v>
      </c>
      <c r="B3024">
        <v>23</v>
      </c>
    </row>
    <row r="3025" spans="1:2" x14ac:dyDescent="0.2">
      <c r="A3025" t="s">
        <v>152</v>
      </c>
      <c r="B3025">
        <v>4</v>
      </c>
    </row>
    <row r="3026" spans="1:2" x14ac:dyDescent="0.2">
      <c r="A3026" t="s">
        <v>152</v>
      </c>
      <c r="B3026">
        <v>47</v>
      </c>
    </row>
    <row r="3027" spans="1:2" x14ac:dyDescent="0.2">
      <c r="A3027" t="s">
        <v>152</v>
      </c>
      <c r="B3027">
        <v>7</v>
      </c>
    </row>
    <row r="3028" spans="1:2" x14ac:dyDescent="0.2">
      <c r="A3028" t="s">
        <v>152</v>
      </c>
      <c r="B3028">
        <v>6</v>
      </c>
    </row>
    <row r="3029" spans="1:2" x14ac:dyDescent="0.2">
      <c r="A3029" t="s">
        <v>152</v>
      </c>
      <c r="B3029">
        <v>47</v>
      </c>
    </row>
    <row r="3030" spans="1:2" x14ac:dyDescent="0.2">
      <c r="A3030" t="s">
        <v>152</v>
      </c>
      <c r="B3030">
        <v>7</v>
      </c>
    </row>
    <row r="3031" spans="1:2" x14ac:dyDescent="0.2">
      <c r="A3031" t="s">
        <v>152</v>
      </c>
      <c r="B3031">
        <v>1</v>
      </c>
    </row>
    <row r="3032" spans="1:2" x14ac:dyDescent="0.2">
      <c r="A3032" t="s">
        <v>152</v>
      </c>
      <c r="B3032">
        <v>23</v>
      </c>
    </row>
    <row r="3033" spans="1:2" x14ac:dyDescent="0.2">
      <c r="A3033" t="s">
        <v>152</v>
      </c>
      <c r="B3033">
        <v>30</v>
      </c>
    </row>
    <row r="3034" spans="1:2" x14ac:dyDescent="0.2">
      <c r="A3034" t="s">
        <v>152</v>
      </c>
      <c r="B3034">
        <v>24</v>
      </c>
    </row>
    <row r="3035" spans="1:2" x14ac:dyDescent="0.2">
      <c r="A3035" t="s">
        <v>152</v>
      </c>
      <c r="B3035">
        <v>9</v>
      </c>
    </row>
    <row r="3036" spans="1:2" x14ac:dyDescent="0.2">
      <c r="A3036" t="s">
        <v>152</v>
      </c>
      <c r="B3036">
        <v>25</v>
      </c>
    </row>
    <row r="3037" spans="1:2" x14ac:dyDescent="0.2">
      <c r="A3037" t="s">
        <v>152</v>
      </c>
      <c r="B3037">
        <v>18</v>
      </c>
    </row>
    <row r="3038" spans="1:2" x14ac:dyDescent="0.2">
      <c r="A3038" t="s">
        <v>152</v>
      </c>
      <c r="B3038">
        <v>7</v>
      </c>
    </row>
    <row r="3039" spans="1:2" x14ac:dyDescent="0.2">
      <c r="A3039" t="s">
        <v>152</v>
      </c>
      <c r="B3039">
        <v>2</v>
      </c>
    </row>
    <row r="3040" spans="1:2" x14ac:dyDescent="0.2">
      <c r="A3040" t="s">
        <v>152</v>
      </c>
      <c r="B3040">
        <v>36</v>
      </c>
    </row>
    <row r="3041" spans="1:2" x14ac:dyDescent="0.2">
      <c r="A3041" t="s">
        <v>152</v>
      </c>
      <c r="B3041">
        <v>31</v>
      </c>
    </row>
    <row r="3042" spans="1:2" x14ac:dyDescent="0.2">
      <c r="A3042" t="s">
        <v>152</v>
      </c>
      <c r="B3042">
        <v>10</v>
      </c>
    </row>
    <row r="3043" spans="1:2" x14ac:dyDescent="0.2">
      <c r="A3043" t="s">
        <v>152</v>
      </c>
      <c r="B3043">
        <v>27</v>
      </c>
    </row>
    <row r="3044" spans="1:2" x14ac:dyDescent="0.2">
      <c r="A3044" t="s">
        <v>152</v>
      </c>
      <c r="B3044">
        <v>14</v>
      </c>
    </row>
    <row r="3045" spans="1:2" x14ac:dyDescent="0.2">
      <c r="A3045" t="s">
        <v>152</v>
      </c>
      <c r="B3045">
        <v>17</v>
      </c>
    </row>
    <row r="3046" spans="1:2" x14ac:dyDescent="0.2">
      <c r="A3046" t="s">
        <v>152</v>
      </c>
      <c r="B3046">
        <v>10</v>
      </c>
    </row>
    <row r="3047" spans="1:2" x14ac:dyDescent="0.2">
      <c r="A3047" t="s">
        <v>152</v>
      </c>
      <c r="B3047">
        <v>4</v>
      </c>
    </row>
    <row r="3048" spans="1:2" x14ac:dyDescent="0.2">
      <c r="A3048" t="s">
        <v>152</v>
      </c>
      <c r="B3048">
        <v>25</v>
      </c>
    </row>
    <row r="3049" spans="1:2" x14ac:dyDescent="0.2">
      <c r="A3049" t="s">
        <v>152</v>
      </c>
      <c r="B3049">
        <v>3</v>
      </c>
    </row>
    <row r="3050" spans="1:2" x14ac:dyDescent="0.2">
      <c r="A3050" t="s">
        <v>152</v>
      </c>
      <c r="B3050">
        <v>47</v>
      </c>
    </row>
    <row r="3051" spans="1:2" x14ac:dyDescent="0.2">
      <c r="A3051" t="s">
        <v>152</v>
      </c>
      <c r="B3051">
        <v>41</v>
      </c>
    </row>
    <row r="3052" spans="1:2" x14ac:dyDescent="0.2">
      <c r="A3052" t="s">
        <v>152</v>
      </c>
      <c r="B3052">
        <v>28</v>
      </c>
    </row>
    <row r="3053" spans="1:2" x14ac:dyDescent="0.2">
      <c r="A3053" t="s">
        <v>152</v>
      </c>
      <c r="B3053">
        <v>49</v>
      </c>
    </row>
    <row r="3054" spans="1:2" x14ac:dyDescent="0.2">
      <c r="A3054" t="s">
        <v>152</v>
      </c>
      <c r="B3054">
        <v>7</v>
      </c>
    </row>
    <row r="3055" spans="1:2" x14ac:dyDescent="0.2">
      <c r="A3055" t="s">
        <v>152</v>
      </c>
      <c r="B3055">
        <v>22</v>
      </c>
    </row>
    <row r="3056" spans="1:2" x14ac:dyDescent="0.2">
      <c r="A3056" t="s">
        <v>152</v>
      </c>
      <c r="B3056">
        <v>34</v>
      </c>
    </row>
    <row r="3057" spans="1:2" x14ac:dyDescent="0.2">
      <c r="A3057" t="s">
        <v>152</v>
      </c>
      <c r="B3057">
        <v>5</v>
      </c>
    </row>
    <row r="3058" spans="1:2" x14ac:dyDescent="0.2">
      <c r="A3058" t="s">
        <v>152</v>
      </c>
      <c r="B3058">
        <v>15</v>
      </c>
    </row>
    <row r="3059" spans="1:2" x14ac:dyDescent="0.2">
      <c r="A3059" t="s">
        <v>152</v>
      </c>
      <c r="B3059">
        <v>26</v>
      </c>
    </row>
    <row r="3060" spans="1:2" x14ac:dyDescent="0.2">
      <c r="A3060" t="s">
        <v>152</v>
      </c>
      <c r="B3060">
        <v>3</v>
      </c>
    </row>
    <row r="3061" spans="1:2" x14ac:dyDescent="0.2">
      <c r="A3061" t="s">
        <v>152</v>
      </c>
      <c r="B3061">
        <v>42</v>
      </c>
    </row>
    <row r="3062" spans="1:2" x14ac:dyDescent="0.2">
      <c r="A3062" t="s">
        <v>152</v>
      </c>
      <c r="B3062">
        <v>1</v>
      </c>
    </row>
    <row r="3063" spans="1:2" x14ac:dyDescent="0.2">
      <c r="A3063" t="s">
        <v>152</v>
      </c>
      <c r="B3063">
        <v>20</v>
      </c>
    </row>
    <row r="3064" spans="1:2" x14ac:dyDescent="0.2">
      <c r="A3064" t="s">
        <v>152</v>
      </c>
      <c r="B3064">
        <v>39</v>
      </c>
    </row>
    <row r="3065" spans="1:2" x14ac:dyDescent="0.2">
      <c r="A3065" t="s">
        <v>152</v>
      </c>
      <c r="B3065">
        <v>24</v>
      </c>
    </row>
    <row r="3066" spans="1:2" x14ac:dyDescent="0.2">
      <c r="A3066" t="s">
        <v>152</v>
      </c>
      <c r="B3066">
        <v>49</v>
      </c>
    </row>
    <row r="3067" spans="1:2" x14ac:dyDescent="0.2">
      <c r="A3067" t="s">
        <v>152</v>
      </c>
      <c r="B3067">
        <v>7</v>
      </c>
    </row>
    <row r="3068" spans="1:2" x14ac:dyDescent="0.2">
      <c r="A3068" t="s">
        <v>152</v>
      </c>
      <c r="B3068">
        <v>13</v>
      </c>
    </row>
    <row r="3069" spans="1:2" x14ac:dyDescent="0.2">
      <c r="A3069" t="s">
        <v>152</v>
      </c>
      <c r="B3069">
        <v>2</v>
      </c>
    </row>
    <row r="3070" spans="1:2" x14ac:dyDescent="0.2">
      <c r="A3070" t="s">
        <v>152</v>
      </c>
      <c r="B3070">
        <v>4</v>
      </c>
    </row>
    <row r="3071" spans="1:2" x14ac:dyDescent="0.2">
      <c r="A3071" t="s">
        <v>152</v>
      </c>
      <c r="B3071">
        <v>17</v>
      </c>
    </row>
    <row r="3072" spans="1:2" x14ac:dyDescent="0.2">
      <c r="A3072" t="s">
        <v>152</v>
      </c>
      <c r="B3072">
        <v>43</v>
      </c>
    </row>
    <row r="3073" spans="1:2" x14ac:dyDescent="0.2">
      <c r="A3073" t="s">
        <v>152</v>
      </c>
      <c r="B3073">
        <v>6</v>
      </c>
    </row>
    <row r="3074" spans="1:2" x14ac:dyDescent="0.2">
      <c r="A3074" t="s">
        <v>152</v>
      </c>
      <c r="B3074">
        <v>46</v>
      </c>
    </row>
    <row r="3075" spans="1:2" x14ac:dyDescent="0.2">
      <c r="A3075" t="s">
        <v>152</v>
      </c>
      <c r="B3075">
        <v>7</v>
      </c>
    </row>
    <row r="3076" spans="1:2" x14ac:dyDescent="0.2">
      <c r="A3076" t="s">
        <v>152</v>
      </c>
      <c r="B3076">
        <v>34</v>
      </c>
    </row>
    <row r="3077" spans="1:2" x14ac:dyDescent="0.2">
      <c r="A3077" t="s">
        <v>152</v>
      </c>
      <c r="B3077">
        <v>21</v>
      </c>
    </row>
    <row r="3078" spans="1:2" x14ac:dyDescent="0.2">
      <c r="A3078" t="s">
        <v>152</v>
      </c>
      <c r="B3078">
        <v>13</v>
      </c>
    </row>
    <row r="3079" spans="1:2" x14ac:dyDescent="0.2">
      <c r="A3079" t="s">
        <v>152</v>
      </c>
      <c r="B3079">
        <v>33</v>
      </c>
    </row>
    <row r="3080" spans="1:2" x14ac:dyDescent="0.2">
      <c r="A3080" t="s">
        <v>152</v>
      </c>
      <c r="B3080">
        <v>24</v>
      </c>
    </row>
    <row r="3081" spans="1:2" x14ac:dyDescent="0.2">
      <c r="A3081" t="s">
        <v>152</v>
      </c>
      <c r="B3081">
        <v>4</v>
      </c>
    </row>
    <row r="3082" spans="1:2" x14ac:dyDescent="0.2">
      <c r="A3082" t="s">
        <v>152</v>
      </c>
      <c r="B3082">
        <v>5</v>
      </c>
    </row>
    <row r="3083" spans="1:2" x14ac:dyDescent="0.2">
      <c r="A3083" t="s">
        <v>152</v>
      </c>
      <c r="B3083">
        <v>11</v>
      </c>
    </row>
    <row r="3084" spans="1:2" x14ac:dyDescent="0.2">
      <c r="A3084" t="s">
        <v>152</v>
      </c>
      <c r="B3084">
        <v>20</v>
      </c>
    </row>
    <row r="3085" spans="1:2" x14ac:dyDescent="0.2">
      <c r="A3085" t="s">
        <v>152</v>
      </c>
      <c r="B3085">
        <v>28</v>
      </c>
    </row>
    <row r="3086" spans="1:2" x14ac:dyDescent="0.2">
      <c r="A3086" t="s">
        <v>152</v>
      </c>
      <c r="B3086">
        <v>43</v>
      </c>
    </row>
    <row r="3087" spans="1:2" x14ac:dyDescent="0.2">
      <c r="A3087" t="s">
        <v>152</v>
      </c>
      <c r="B3087">
        <v>10</v>
      </c>
    </row>
    <row r="3088" spans="1:2" x14ac:dyDescent="0.2">
      <c r="A3088" t="s">
        <v>152</v>
      </c>
      <c r="B3088">
        <v>26</v>
      </c>
    </row>
    <row r="3089" spans="1:2" x14ac:dyDescent="0.2">
      <c r="A3089" t="s">
        <v>152</v>
      </c>
      <c r="B3089">
        <v>29</v>
      </c>
    </row>
    <row r="3090" spans="1:2" x14ac:dyDescent="0.2">
      <c r="A3090" t="s">
        <v>152</v>
      </c>
      <c r="B3090">
        <v>35</v>
      </c>
    </row>
    <row r="3091" spans="1:2" x14ac:dyDescent="0.2">
      <c r="A3091" t="s">
        <v>152</v>
      </c>
      <c r="B3091">
        <v>23</v>
      </c>
    </row>
    <row r="3092" spans="1:2" x14ac:dyDescent="0.2">
      <c r="A3092" t="s">
        <v>152</v>
      </c>
      <c r="B3092">
        <v>15</v>
      </c>
    </row>
    <row r="3093" spans="1:2" x14ac:dyDescent="0.2">
      <c r="A3093" t="s">
        <v>152</v>
      </c>
      <c r="B3093">
        <v>46</v>
      </c>
    </row>
    <row r="3094" spans="1:2" x14ac:dyDescent="0.2">
      <c r="A3094" t="s">
        <v>152</v>
      </c>
      <c r="B3094">
        <v>14</v>
      </c>
    </row>
    <row r="3095" spans="1:2" x14ac:dyDescent="0.2">
      <c r="A3095" t="s">
        <v>152</v>
      </c>
      <c r="B3095">
        <v>17</v>
      </c>
    </row>
    <row r="3096" spans="1:2" x14ac:dyDescent="0.2">
      <c r="A3096" t="s">
        <v>152</v>
      </c>
      <c r="B3096">
        <v>9</v>
      </c>
    </row>
    <row r="3097" spans="1:2" x14ac:dyDescent="0.2">
      <c r="A3097" t="s">
        <v>152</v>
      </c>
      <c r="B3097">
        <v>13</v>
      </c>
    </row>
    <row r="3098" spans="1:2" x14ac:dyDescent="0.2">
      <c r="A3098" t="s">
        <v>152</v>
      </c>
      <c r="B3098">
        <v>20</v>
      </c>
    </row>
    <row r="3099" spans="1:2" x14ac:dyDescent="0.2">
      <c r="A3099" t="s">
        <v>152</v>
      </c>
      <c r="B3099">
        <v>39</v>
      </c>
    </row>
    <row r="3100" spans="1:2" x14ac:dyDescent="0.2">
      <c r="A3100" t="s">
        <v>152</v>
      </c>
      <c r="B3100">
        <v>50</v>
      </c>
    </row>
    <row r="3101" spans="1:2" x14ac:dyDescent="0.2">
      <c r="A3101" t="s">
        <v>152</v>
      </c>
      <c r="B3101">
        <v>21</v>
      </c>
    </row>
    <row r="3102" spans="1:2" x14ac:dyDescent="0.2">
      <c r="A3102" t="s">
        <v>152</v>
      </c>
      <c r="B3102">
        <v>3</v>
      </c>
    </row>
    <row r="3103" spans="1:2" x14ac:dyDescent="0.2">
      <c r="A3103" t="s">
        <v>152</v>
      </c>
      <c r="B3103">
        <v>9</v>
      </c>
    </row>
    <row r="3104" spans="1:2" x14ac:dyDescent="0.2">
      <c r="A3104" t="s">
        <v>152</v>
      </c>
      <c r="B3104">
        <v>29</v>
      </c>
    </row>
    <row r="3105" spans="1:2" x14ac:dyDescent="0.2">
      <c r="A3105" t="s">
        <v>152</v>
      </c>
      <c r="B3105">
        <v>42</v>
      </c>
    </row>
    <row r="3106" spans="1:2" x14ac:dyDescent="0.2">
      <c r="A3106" t="s">
        <v>152</v>
      </c>
      <c r="B3106">
        <v>41</v>
      </c>
    </row>
    <row r="3107" spans="1:2" x14ac:dyDescent="0.2">
      <c r="A3107" t="s">
        <v>152</v>
      </c>
      <c r="B3107">
        <v>17</v>
      </c>
    </row>
    <row r="3108" spans="1:2" x14ac:dyDescent="0.2">
      <c r="A3108" t="s">
        <v>152</v>
      </c>
      <c r="B3108">
        <v>20</v>
      </c>
    </row>
    <row r="3109" spans="1:2" x14ac:dyDescent="0.2">
      <c r="A3109" t="s">
        <v>152</v>
      </c>
      <c r="B3109">
        <v>18</v>
      </c>
    </row>
    <row r="3110" spans="1:2" x14ac:dyDescent="0.2">
      <c r="A3110" t="s">
        <v>152</v>
      </c>
      <c r="B3110">
        <v>7</v>
      </c>
    </row>
    <row r="3111" spans="1:2" x14ac:dyDescent="0.2">
      <c r="A3111" t="s">
        <v>152</v>
      </c>
      <c r="B3111">
        <v>47</v>
      </c>
    </row>
    <row r="3112" spans="1:2" x14ac:dyDescent="0.2">
      <c r="A3112" t="s">
        <v>152</v>
      </c>
      <c r="B3112">
        <v>2</v>
      </c>
    </row>
    <row r="3113" spans="1:2" x14ac:dyDescent="0.2">
      <c r="A3113" t="s">
        <v>152</v>
      </c>
      <c r="B3113">
        <v>25</v>
      </c>
    </row>
    <row r="3114" spans="1:2" x14ac:dyDescent="0.2">
      <c r="A3114" t="s">
        <v>152</v>
      </c>
      <c r="B3114">
        <v>26</v>
      </c>
    </row>
    <row r="3115" spans="1:2" x14ac:dyDescent="0.2">
      <c r="A3115" t="s">
        <v>152</v>
      </c>
      <c r="B3115">
        <v>2</v>
      </c>
    </row>
    <row r="3116" spans="1:2" x14ac:dyDescent="0.2">
      <c r="A3116" t="s">
        <v>152</v>
      </c>
      <c r="B3116">
        <v>45</v>
      </c>
    </row>
    <row r="3117" spans="1:2" x14ac:dyDescent="0.2">
      <c r="A3117" t="s">
        <v>152</v>
      </c>
      <c r="B3117">
        <v>9</v>
      </c>
    </row>
    <row r="3118" spans="1:2" x14ac:dyDescent="0.2">
      <c r="A3118" t="s">
        <v>152</v>
      </c>
      <c r="B3118">
        <v>1</v>
      </c>
    </row>
    <row r="3119" spans="1:2" x14ac:dyDescent="0.2">
      <c r="A3119" t="s">
        <v>152</v>
      </c>
      <c r="B3119">
        <v>4</v>
      </c>
    </row>
    <row r="3120" spans="1:2" x14ac:dyDescent="0.2">
      <c r="A3120" t="s">
        <v>152</v>
      </c>
      <c r="B3120">
        <v>31</v>
      </c>
    </row>
    <row r="3121" spans="1:2" x14ac:dyDescent="0.2">
      <c r="A3121" t="s">
        <v>152</v>
      </c>
      <c r="B3121">
        <v>21</v>
      </c>
    </row>
    <row r="3122" spans="1:2" x14ac:dyDescent="0.2">
      <c r="A3122" t="s">
        <v>152</v>
      </c>
      <c r="B3122">
        <v>32</v>
      </c>
    </row>
    <row r="3123" spans="1:2" x14ac:dyDescent="0.2">
      <c r="A3123" t="s">
        <v>152</v>
      </c>
      <c r="B3123">
        <v>16</v>
      </c>
    </row>
    <row r="3124" spans="1:2" x14ac:dyDescent="0.2">
      <c r="A3124" t="s">
        <v>152</v>
      </c>
      <c r="B3124">
        <v>34</v>
      </c>
    </row>
    <row r="3125" spans="1:2" x14ac:dyDescent="0.2">
      <c r="A3125" t="s">
        <v>152</v>
      </c>
      <c r="B3125">
        <v>40</v>
      </c>
    </row>
    <row r="3126" spans="1:2" x14ac:dyDescent="0.2">
      <c r="A3126" t="s">
        <v>152</v>
      </c>
      <c r="B3126">
        <v>4</v>
      </c>
    </row>
    <row r="3127" spans="1:2" x14ac:dyDescent="0.2">
      <c r="A3127" t="s">
        <v>152</v>
      </c>
      <c r="B3127">
        <v>3</v>
      </c>
    </row>
    <row r="3128" spans="1:2" x14ac:dyDescent="0.2">
      <c r="A3128" t="s">
        <v>152</v>
      </c>
      <c r="B3128">
        <v>28</v>
      </c>
    </row>
    <row r="3129" spans="1:2" x14ac:dyDescent="0.2">
      <c r="A3129" t="s">
        <v>152</v>
      </c>
      <c r="B3129">
        <v>43</v>
      </c>
    </row>
    <row r="3130" spans="1:2" x14ac:dyDescent="0.2">
      <c r="A3130" t="s">
        <v>152</v>
      </c>
      <c r="B3130">
        <v>20</v>
      </c>
    </row>
    <row r="3131" spans="1:2" x14ac:dyDescent="0.2">
      <c r="A3131" t="s">
        <v>152</v>
      </c>
      <c r="B3131">
        <v>40</v>
      </c>
    </row>
    <row r="3132" spans="1:2" x14ac:dyDescent="0.2">
      <c r="A3132" t="s">
        <v>152</v>
      </c>
      <c r="B3132">
        <v>34</v>
      </c>
    </row>
    <row r="3133" spans="1:2" x14ac:dyDescent="0.2">
      <c r="A3133" t="s">
        <v>152</v>
      </c>
      <c r="B3133">
        <v>11</v>
      </c>
    </row>
    <row r="3134" spans="1:2" x14ac:dyDescent="0.2">
      <c r="A3134" t="s">
        <v>152</v>
      </c>
      <c r="B3134">
        <v>26</v>
      </c>
    </row>
    <row r="3135" spans="1:2" x14ac:dyDescent="0.2">
      <c r="A3135" t="s">
        <v>152</v>
      </c>
      <c r="B3135">
        <v>29</v>
      </c>
    </row>
    <row r="3136" spans="1:2" x14ac:dyDescent="0.2">
      <c r="A3136" t="s">
        <v>152</v>
      </c>
      <c r="B3136">
        <v>47</v>
      </c>
    </row>
    <row r="3137" spans="1:2" x14ac:dyDescent="0.2">
      <c r="A3137" t="s">
        <v>152</v>
      </c>
      <c r="B3137">
        <v>48</v>
      </c>
    </row>
    <row r="3138" spans="1:2" x14ac:dyDescent="0.2">
      <c r="A3138" t="s">
        <v>152</v>
      </c>
      <c r="B3138">
        <v>29</v>
      </c>
    </row>
    <row r="3139" spans="1:2" x14ac:dyDescent="0.2">
      <c r="A3139" t="s">
        <v>152</v>
      </c>
      <c r="B3139">
        <v>14</v>
      </c>
    </row>
    <row r="3140" spans="1:2" x14ac:dyDescent="0.2">
      <c r="A3140" t="s">
        <v>152</v>
      </c>
      <c r="B3140">
        <v>40</v>
      </c>
    </row>
    <row r="3141" spans="1:2" x14ac:dyDescent="0.2">
      <c r="A3141" t="s">
        <v>152</v>
      </c>
      <c r="B3141">
        <v>4</v>
      </c>
    </row>
    <row r="3142" spans="1:2" x14ac:dyDescent="0.2">
      <c r="A3142" t="s">
        <v>152</v>
      </c>
      <c r="B3142">
        <v>37</v>
      </c>
    </row>
    <row r="3143" spans="1:2" x14ac:dyDescent="0.2">
      <c r="A3143" t="s">
        <v>152</v>
      </c>
      <c r="B3143">
        <v>47</v>
      </c>
    </row>
    <row r="3144" spans="1:2" x14ac:dyDescent="0.2">
      <c r="A3144" t="s">
        <v>152</v>
      </c>
      <c r="B3144">
        <v>1</v>
      </c>
    </row>
    <row r="3145" spans="1:2" x14ac:dyDescent="0.2">
      <c r="A3145" t="s">
        <v>152</v>
      </c>
      <c r="B3145">
        <v>26</v>
      </c>
    </row>
    <row r="3146" spans="1:2" x14ac:dyDescent="0.2">
      <c r="A3146" t="s">
        <v>152</v>
      </c>
      <c r="B3146">
        <v>12</v>
      </c>
    </row>
    <row r="3147" spans="1:2" x14ac:dyDescent="0.2">
      <c r="A3147" t="s">
        <v>152</v>
      </c>
      <c r="B3147">
        <v>16</v>
      </c>
    </row>
    <row r="3148" spans="1:2" x14ac:dyDescent="0.2">
      <c r="A3148" t="s">
        <v>152</v>
      </c>
      <c r="B3148">
        <v>19</v>
      </c>
    </row>
    <row r="3149" spans="1:2" x14ac:dyDescent="0.2">
      <c r="A3149" t="s">
        <v>152</v>
      </c>
      <c r="B3149">
        <v>21</v>
      </c>
    </row>
    <row r="3150" spans="1:2" x14ac:dyDescent="0.2">
      <c r="A3150" t="s">
        <v>152</v>
      </c>
      <c r="B3150">
        <v>15</v>
      </c>
    </row>
    <row r="3151" spans="1:2" x14ac:dyDescent="0.2">
      <c r="A3151" t="s">
        <v>152</v>
      </c>
      <c r="B3151">
        <v>9</v>
      </c>
    </row>
    <row r="3152" spans="1:2" x14ac:dyDescent="0.2">
      <c r="A3152" t="s">
        <v>152</v>
      </c>
      <c r="B3152">
        <v>7</v>
      </c>
    </row>
    <row r="3153" spans="1:2" x14ac:dyDescent="0.2">
      <c r="A3153" t="s">
        <v>152</v>
      </c>
      <c r="B3153">
        <v>47</v>
      </c>
    </row>
    <row r="3154" spans="1:2" x14ac:dyDescent="0.2">
      <c r="A3154" t="s">
        <v>152</v>
      </c>
      <c r="B3154">
        <v>17</v>
      </c>
    </row>
    <row r="3155" spans="1:2" x14ac:dyDescent="0.2">
      <c r="A3155" t="s">
        <v>152</v>
      </c>
      <c r="B3155">
        <v>46</v>
      </c>
    </row>
    <row r="3156" spans="1:2" x14ac:dyDescent="0.2">
      <c r="A3156" t="s">
        <v>152</v>
      </c>
      <c r="B3156">
        <v>32</v>
      </c>
    </row>
    <row r="3157" spans="1:2" x14ac:dyDescent="0.2">
      <c r="A3157" t="s">
        <v>152</v>
      </c>
      <c r="B3157">
        <v>34</v>
      </c>
    </row>
    <row r="3158" spans="1:2" x14ac:dyDescent="0.2">
      <c r="A3158" t="s">
        <v>152</v>
      </c>
      <c r="B3158">
        <v>18</v>
      </c>
    </row>
    <row r="3159" spans="1:2" x14ac:dyDescent="0.2">
      <c r="A3159" t="s">
        <v>152</v>
      </c>
      <c r="B3159">
        <v>5</v>
      </c>
    </row>
    <row r="3160" spans="1:2" x14ac:dyDescent="0.2">
      <c r="A3160" t="s">
        <v>152</v>
      </c>
      <c r="B3160">
        <v>44</v>
      </c>
    </row>
    <row r="3161" spans="1:2" x14ac:dyDescent="0.2">
      <c r="A3161" t="s">
        <v>152</v>
      </c>
      <c r="B3161">
        <v>4</v>
      </c>
    </row>
    <row r="3162" spans="1:2" x14ac:dyDescent="0.2">
      <c r="A3162" t="s">
        <v>152</v>
      </c>
      <c r="B3162">
        <v>37</v>
      </c>
    </row>
    <row r="3163" spans="1:2" x14ac:dyDescent="0.2">
      <c r="A3163" t="s">
        <v>152</v>
      </c>
      <c r="B3163">
        <v>43</v>
      </c>
    </row>
    <row r="3164" spans="1:2" x14ac:dyDescent="0.2">
      <c r="A3164" t="s">
        <v>152</v>
      </c>
      <c r="B3164">
        <v>28</v>
      </c>
    </row>
    <row r="3165" spans="1:2" x14ac:dyDescent="0.2">
      <c r="A3165" t="s">
        <v>152</v>
      </c>
      <c r="B3165">
        <v>36</v>
      </c>
    </row>
    <row r="3166" spans="1:2" x14ac:dyDescent="0.2">
      <c r="A3166" t="s">
        <v>152</v>
      </c>
      <c r="B3166">
        <v>16</v>
      </c>
    </row>
    <row r="3167" spans="1:2" x14ac:dyDescent="0.2">
      <c r="A3167" t="s">
        <v>152</v>
      </c>
      <c r="B3167">
        <v>38</v>
      </c>
    </row>
    <row r="3168" spans="1:2" x14ac:dyDescent="0.2">
      <c r="A3168" t="s">
        <v>152</v>
      </c>
      <c r="B3168">
        <v>37</v>
      </c>
    </row>
    <row r="3169" spans="1:2" x14ac:dyDescent="0.2">
      <c r="A3169" t="s">
        <v>152</v>
      </c>
      <c r="B3169">
        <v>9</v>
      </c>
    </row>
    <row r="3170" spans="1:2" x14ac:dyDescent="0.2">
      <c r="A3170" t="s">
        <v>152</v>
      </c>
      <c r="B3170">
        <v>14</v>
      </c>
    </row>
    <row r="3171" spans="1:2" x14ac:dyDescent="0.2">
      <c r="A3171" t="s">
        <v>152</v>
      </c>
      <c r="B3171">
        <v>3</v>
      </c>
    </row>
    <row r="3172" spans="1:2" x14ac:dyDescent="0.2">
      <c r="A3172" t="s">
        <v>152</v>
      </c>
      <c r="B3172">
        <v>10</v>
      </c>
    </row>
    <row r="3173" spans="1:2" x14ac:dyDescent="0.2">
      <c r="A3173" t="s">
        <v>152</v>
      </c>
      <c r="B3173">
        <v>26</v>
      </c>
    </row>
    <row r="3174" spans="1:2" x14ac:dyDescent="0.2">
      <c r="A3174" t="s">
        <v>152</v>
      </c>
      <c r="B3174">
        <v>30</v>
      </c>
    </row>
    <row r="3175" spans="1:2" x14ac:dyDescent="0.2">
      <c r="A3175" t="s">
        <v>152</v>
      </c>
      <c r="B3175">
        <v>32</v>
      </c>
    </row>
    <row r="3176" spans="1:2" x14ac:dyDescent="0.2">
      <c r="A3176" t="s">
        <v>152</v>
      </c>
      <c r="B3176">
        <v>35</v>
      </c>
    </row>
    <row r="3177" spans="1:2" x14ac:dyDescent="0.2">
      <c r="A3177" t="s">
        <v>152</v>
      </c>
      <c r="B3177">
        <v>26</v>
      </c>
    </row>
    <row r="3178" spans="1:2" x14ac:dyDescent="0.2">
      <c r="A3178" t="s">
        <v>152</v>
      </c>
      <c r="B3178">
        <v>39</v>
      </c>
    </row>
    <row r="3179" spans="1:2" x14ac:dyDescent="0.2">
      <c r="A3179" t="s">
        <v>152</v>
      </c>
      <c r="B3179">
        <v>31</v>
      </c>
    </row>
    <row r="3180" spans="1:2" x14ac:dyDescent="0.2">
      <c r="A3180" t="s">
        <v>152</v>
      </c>
      <c r="B3180">
        <v>28</v>
      </c>
    </row>
    <row r="3181" spans="1:2" x14ac:dyDescent="0.2">
      <c r="A3181" t="s">
        <v>152</v>
      </c>
      <c r="B3181">
        <v>12</v>
      </c>
    </row>
    <row r="3182" spans="1:2" x14ac:dyDescent="0.2">
      <c r="A3182" t="s">
        <v>152</v>
      </c>
      <c r="B3182">
        <v>46</v>
      </c>
    </row>
    <row r="3183" spans="1:2" x14ac:dyDescent="0.2">
      <c r="A3183" t="s">
        <v>152</v>
      </c>
      <c r="B3183">
        <v>27</v>
      </c>
    </row>
    <row r="3184" spans="1:2" x14ac:dyDescent="0.2">
      <c r="A3184" t="s">
        <v>152</v>
      </c>
      <c r="B3184">
        <v>4</v>
      </c>
    </row>
    <row r="3185" spans="1:2" x14ac:dyDescent="0.2">
      <c r="A3185" t="s">
        <v>152</v>
      </c>
      <c r="B3185">
        <v>14</v>
      </c>
    </row>
    <row r="3186" spans="1:2" x14ac:dyDescent="0.2">
      <c r="A3186" t="s">
        <v>152</v>
      </c>
      <c r="B3186">
        <v>30</v>
      </c>
    </row>
    <row r="3187" spans="1:2" x14ac:dyDescent="0.2">
      <c r="A3187" t="s">
        <v>152</v>
      </c>
      <c r="B3187">
        <v>6</v>
      </c>
    </row>
    <row r="3188" spans="1:2" x14ac:dyDescent="0.2">
      <c r="A3188" t="s">
        <v>152</v>
      </c>
      <c r="B3188">
        <v>43</v>
      </c>
    </row>
    <row r="3189" spans="1:2" x14ac:dyDescent="0.2">
      <c r="A3189" t="s">
        <v>152</v>
      </c>
      <c r="B3189">
        <v>28</v>
      </c>
    </row>
    <row r="3190" spans="1:2" x14ac:dyDescent="0.2">
      <c r="A3190" t="s">
        <v>152</v>
      </c>
      <c r="B3190">
        <v>39</v>
      </c>
    </row>
    <row r="3191" spans="1:2" x14ac:dyDescent="0.2">
      <c r="A3191" t="s">
        <v>152</v>
      </c>
      <c r="B3191">
        <v>30</v>
      </c>
    </row>
    <row r="3192" spans="1:2" x14ac:dyDescent="0.2">
      <c r="A3192" t="s">
        <v>152</v>
      </c>
      <c r="B3192">
        <v>5</v>
      </c>
    </row>
    <row r="3193" spans="1:2" x14ac:dyDescent="0.2">
      <c r="A3193" t="s">
        <v>152</v>
      </c>
      <c r="B3193">
        <v>42</v>
      </c>
    </row>
    <row r="3194" spans="1:2" x14ac:dyDescent="0.2">
      <c r="A3194" t="s">
        <v>152</v>
      </c>
      <c r="B3194">
        <v>20</v>
      </c>
    </row>
    <row r="3195" spans="1:2" x14ac:dyDescent="0.2">
      <c r="A3195" t="s">
        <v>152</v>
      </c>
      <c r="B3195">
        <v>35</v>
      </c>
    </row>
    <row r="3196" spans="1:2" x14ac:dyDescent="0.2">
      <c r="A3196" t="s">
        <v>152</v>
      </c>
      <c r="B3196">
        <v>10</v>
      </c>
    </row>
    <row r="3197" spans="1:2" x14ac:dyDescent="0.2">
      <c r="A3197" t="s">
        <v>152</v>
      </c>
      <c r="B3197">
        <v>36</v>
      </c>
    </row>
    <row r="3198" spans="1:2" x14ac:dyDescent="0.2">
      <c r="A3198" t="s">
        <v>152</v>
      </c>
      <c r="B3198">
        <v>21</v>
      </c>
    </row>
    <row r="3199" spans="1:2" x14ac:dyDescent="0.2">
      <c r="A3199" t="s">
        <v>152</v>
      </c>
      <c r="B3199">
        <v>29</v>
      </c>
    </row>
    <row r="3200" spans="1:2" x14ac:dyDescent="0.2">
      <c r="A3200" t="s">
        <v>152</v>
      </c>
      <c r="B3200">
        <v>39</v>
      </c>
    </row>
    <row r="3201" spans="1:2" x14ac:dyDescent="0.2">
      <c r="A3201" t="s">
        <v>152</v>
      </c>
      <c r="B3201">
        <v>16</v>
      </c>
    </row>
    <row r="3202" spans="1:2" x14ac:dyDescent="0.2">
      <c r="A3202" t="s">
        <v>152</v>
      </c>
      <c r="B3202">
        <v>32</v>
      </c>
    </row>
    <row r="3203" spans="1:2" x14ac:dyDescent="0.2">
      <c r="A3203" t="s">
        <v>152</v>
      </c>
      <c r="B3203">
        <v>34</v>
      </c>
    </row>
    <row r="3204" spans="1:2" x14ac:dyDescent="0.2">
      <c r="A3204" t="s">
        <v>152</v>
      </c>
      <c r="B3204">
        <v>38</v>
      </c>
    </row>
    <row r="3205" spans="1:2" x14ac:dyDescent="0.2">
      <c r="A3205" t="s">
        <v>152</v>
      </c>
      <c r="B3205">
        <v>14</v>
      </c>
    </row>
    <row r="3206" spans="1:2" x14ac:dyDescent="0.2">
      <c r="A3206" t="s">
        <v>152</v>
      </c>
      <c r="B3206">
        <v>23</v>
      </c>
    </row>
    <row r="3207" spans="1:2" x14ac:dyDescent="0.2">
      <c r="A3207" t="s">
        <v>152</v>
      </c>
      <c r="B3207">
        <v>50</v>
      </c>
    </row>
    <row r="3208" spans="1:2" x14ac:dyDescent="0.2">
      <c r="A3208" t="s">
        <v>152</v>
      </c>
      <c r="B3208">
        <v>49</v>
      </c>
    </row>
    <row r="3209" spans="1:2" x14ac:dyDescent="0.2">
      <c r="A3209" t="s">
        <v>152</v>
      </c>
      <c r="B3209">
        <v>14</v>
      </c>
    </row>
    <row r="3210" spans="1:2" x14ac:dyDescent="0.2">
      <c r="A3210" t="s">
        <v>152</v>
      </c>
      <c r="B3210">
        <v>42</v>
      </c>
    </row>
    <row r="3211" spans="1:2" x14ac:dyDescent="0.2">
      <c r="A3211" t="s">
        <v>152</v>
      </c>
      <c r="B3211">
        <v>39</v>
      </c>
    </row>
    <row r="3212" spans="1:2" x14ac:dyDescent="0.2">
      <c r="A3212" t="s">
        <v>152</v>
      </c>
      <c r="B3212">
        <v>43</v>
      </c>
    </row>
    <row r="3213" spans="1:2" x14ac:dyDescent="0.2">
      <c r="A3213" t="s">
        <v>152</v>
      </c>
      <c r="B3213">
        <v>12</v>
      </c>
    </row>
    <row r="3214" spans="1:2" x14ac:dyDescent="0.2">
      <c r="A3214" t="s">
        <v>152</v>
      </c>
      <c r="B3214">
        <v>21</v>
      </c>
    </row>
    <row r="3215" spans="1:2" x14ac:dyDescent="0.2">
      <c r="A3215" t="s">
        <v>152</v>
      </c>
      <c r="B3215">
        <v>33</v>
      </c>
    </row>
    <row r="3216" spans="1:2" x14ac:dyDescent="0.2">
      <c r="A3216" t="s">
        <v>152</v>
      </c>
      <c r="B3216">
        <v>6</v>
      </c>
    </row>
    <row r="3217" spans="1:2" x14ac:dyDescent="0.2">
      <c r="A3217" t="s">
        <v>152</v>
      </c>
      <c r="B3217">
        <v>10</v>
      </c>
    </row>
    <row r="3218" spans="1:2" x14ac:dyDescent="0.2">
      <c r="A3218" t="s">
        <v>152</v>
      </c>
      <c r="B3218">
        <v>18</v>
      </c>
    </row>
    <row r="3219" spans="1:2" x14ac:dyDescent="0.2">
      <c r="A3219" t="s">
        <v>152</v>
      </c>
      <c r="B3219">
        <v>46</v>
      </c>
    </row>
    <row r="3220" spans="1:2" x14ac:dyDescent="0.2">
      <c r="A3220" t="s">
        <v>152</v>
      </c>
      <c r="B3220">
        <v>49</v>
      </c>
    </row>
    <row r="3221" spans="1:2" x14ac:dyDescent="0.2">
      <c r="A3221" t="s">
        <v>152</v>
      </c>
      <c r="B3221">
        <v>39</v>
      </c>
    </row>
    <row r="3222" spans="1:2" x14ac:dyDescent="0.2">
      <c r="A3222" t="s">
        <v>152</v>
      </c>
      <c r="B3222">
        <v>16</v>
      </c>
    </row>
    <row r="3223" spans="1:2" x14ac:dyDescent="0.2">
      <c r="A3223" t="s">
        <v>152</v>
      </c>
      <c r="B3223">
        <v>28</v>
      </c>
    </row>
    <row r="3224" spans="1:2" x14ac:dyDescent="0.2">
      <c r="A3224" t="s">
        <v>152</v>
      </c>
      <c r="B3224">
        <v>22</v>
      </c>
    </row>
    <row r="3225" spans="1:2" x14ac:dyDescent="0.2">
      <c r="A3225" t="s">
        <v>152</v>
      </c>
      <c r="B3225">
        <v>36</v>
      </c>
    </row>
    <row r="3226" spans="1:2" x14ac:dyDescent="0.2">
      <c r="A3226" t="s">
        <v>152</v>
      </c>
      <c r="B3226">
        <v>18</v>
      </c>
    </row>
    <row r="3227" spans="1:2" x14ac:dyDescent="0.2">
      <c r="A3227" t="s">
        <v>152</v>
      </c>
      <c r="B3227">
        <v>31</v>
      </c>
    </row>
    <row r="3228" spans="1:2" x14ac:dyDescent="0.2">
      <c r="A3228" t="s">
        <v>152</v>
      </c>
      <c r="B3228">
        <v>38</v>
      </c>
    </row>
    <row r="3229" spans="1:2" x14ac:dyDescent="0.2">
      <c r="A3229" t="s">
        <v>152</v>
      </c>
      <c r="B3229">
        <v>42</v>
      </c>
    </row>
    <row r="3230" spans="1:2" x14ac:dyDescent="0.2">
      <c r="A3230" t="s">
        <v>152</v>
      </c>
      <c r="B3230">
        <v>27</v>
      </c>
    </row>
    <row r="3231" spans="1:2" x14ac:dyDescent="0.2">
      <c r="A3231" t="s">
        <v>152</v>
      </c>
      <c r="B3231">
        <v>24</v>
      </c>
    </row>
    <row r="3232" spans="1:2" x14ac:dyDescent="0.2">
      <c r="A3232" t="s">
        <v>152</v>
      </c>
      <c r="B3232">
        <v>38</v>
      </c>
    </row>
    <row r="3233" spans="1:2" x14ac:dyDescent="0.2">
      <c r="A3233" t="s">
        <v>152</v>
      </c>
      <c r="B3233">
        <v>9</v>
      </c>
    </row>
    <row r="3234" spans="1:2" x14ac:dyDescent="0.2">
      <c r="A3234" t="s">
        <v>152</v>
      </c>
      <c r="B3234">
        <v>19</v>
      </c>
    </row>
    <row r="3235" spans="1:2" x14ac:dyDescent="0.2">
      <c r="A3235" t="s">
        <v>152</v>
      </c>
      <c r="B3235">
        <v>11</v>
      </c>
    </row>
    <row r="3236" spans="1:2" x14ac:dyDescent="0.2">
      <c r="A3236" t="s">
        <v>152</v>
      </c>
      <c r="B3236">
        <v>16</v>
      </c>
    </row>
    <row r="3237" spans="1:2" x14ac:dyDescent="0.2">
      <c r="A3237" t="s">
        <v>152</v>
      </c>
      <c r="B3237">
        <v>18</v>
      </c>
    </row>
    <row r="3238" spans="1:2" x14ac:dyDescent="0.2">
      <c r="A3238" t="s">
        <v>152</v>
      </c>
      <c r="B3238">
        <v>8</v>
      </c>
    </row>
    <row r="3239" spans="1:2" x14ac:dyDescent="0.2">
      <c r="A3239" t="s">
        <v>152</v>
      </c>
      <c r="B3239">
        <v>4</v>
      </c>
    </row>
    <row r="3240" spans="1:2" x14ac:dyDescent="0.2">
      <c r="A3240" t="s">
        <v>152</v>
      </c>
      <c r="B3240">
        <v>37</v>
      </c>
    </row>
    <row r="3241" spans="1:2" x14ac:dyDescent="0.2">
      <c r="A3241" t="s">
        <v>152</v>
      </c>
      <c r="B3241">
        <v>30</v>
      </c>
    </row>
    <row r="3242" spans="1:2" x14ac:dyDescent="0.2">
      <c r="A3242" t="s">
        <v>152</v>
      </c>
      <c r="B3242">
        <v>37</v>
      </c>
    </row>
    <row r="3243" spans="1:2" x14ac:dyDescent="0.2">
      <c r="A3243" t="s">
        <v>152</v>
      </c>
      <c r="B3243">
        <v>30</v>
      </c>
    </row>
    <row r="3244" spans="1:2" x14ac:dyDescent="0.2">
      <c r="A3244" t="s">
        <v>152</v>
      </c>
      <c r="B3244">
        <v>17</v>
      </c>
    </row>
    <row r="3245" spans="1:2" x14ac:dyDescent="0.2">
      <c r="A3245" t="s">
        <v>152</v>
      </c>
      <c r="B3245">
        <v>11</v>
      </c>
    </row>
    <row r="3246" spans="1:2" x14ac:dyDescent="0.2">
      <c r="A3246" t="s">
        <v>152</v>
      </c>
      <c r="B3246">
        <v>42</v>
      </c>
    </row>
    <row r="3247" spans="1:2" x14ac:dyDescent="0.2">
      <c r="A3247" t="s">
        <v>152</v>
      </c>
      <c r="B3247">
        <v>20</v>
      </c>
    </row>
    <row r="3248" spans="1:2" x14ac:dyDescent="0.2">
      <c r="A3248" t="s">
        <v>152</v>
      </c>
      <c r="B3248">
        <v>37</v>
      </c>
    </row>
    <row r="3249" spans="1:2" x14ac:dyDescent="0.2">
      <c r="A3249" t="s">
        <v>152</v>
      </c>
      <c r="B3249">
        <v>12</v>
      </c>
    </row>
    <row r="3250" spans="1:2" x14ac:dyDescent="0.2">
      <c r="A3250" t="s">
        <v>152</v>
      </c>
      <c r="B3250">
        <v>41</v>
      </c>
    </row>
    <row r="3251" spans="1:2" x14ac:dyDescent="0.2">
      <c r="A3251" t="s">
        <v>152</v>
      </c>
      <c r="B3251">
        <v>32</v>
      </c>
    </row>
    <row r="3252" spans="1:2" x14ac:dyDescent="0.2">
      <c r="A3252" t="s">
        <v>152</v>
      </c>
      <c r="B3252">
        <v>15</v>
      </c>
    </row>
    <row r="3253" spans="1:2" x14ac:dyDescent="0.2">
      <c r="A3253" t="s">
        <v>152</v>
      </c>
      <c r="B3253">
        <v>39</v>
      </c>
    </row>
    <row r="3254" spans="1:2" x14ac:dyDescent="0.2">
      <c r="A3254" t="s">
        <v>152</v>
      </c>
      <c r="B3254">
        <v>48</v>
      </c>
    </row>
    <row r="3255" spans="1:2" x14ac:dyDescent="0.2">
      <c r="A3255" t="s">
        <v>152</v>
      </c>
      <c r="B3255">
        <v>8</v>
      </c>
    </row>
    <row r="3256" spans="1:2" x14ac:dyDescent="0.2">
      <c r="A3256" t="s">
        <v>152</v>
      </c>
      <c r="B3256">
        <v>11</v>
      </c>
    </row>
    <row r="3257" spans="1:2" x14ac:dyDescent="0.2">
      <c r="A3257" t="s">
        <v>152</v>
      </c>
      <c r="B3257">
        <v>36</v>
      </c>
    </row>
    <row r="3258" spans="1:2" x14ac:dyDescent="0.2">
      <c r="A3258" t="s">
        <v>152</v>
      </c>
      <c r="B3258">
        <v>50</v>
      </c>
    </row>
    <row r="3259" spans="1:2" x14ac:dyDescent="0.2">
      <c r="A3259" t="s">
        <v>152</v>
      </c>
      <c r="B3259">
        <v>39</v>
      </c>
    </row>
    <row r="3260" spans="1:2" x14ac:dyDescent="0.2">
      <c r="A3260" t="s">
        <v>152</v>
      </c>
      <c r="B3260">
        <v>11</v>
      </c>
    </row>
    <row r="3261" spans="1:2" x14ac:dyDescent="0.2">
      <c r="A3261" t="s">
        <v>152</v>
      </c>
      <c r="B3261">
        <v>5</v>
      </c>
    </row>
    <row r="3262" spans="1:2" x14ac:dyDescent="0.2">
      <c r="A3262" t="s">
        <v>152</v>
      </c>
      <c r="B3262">
        <v>7</v>
      </c>
    </row>
    <row r="3263" spans="1:2" x14ac:dyDescent="0.2">
      <c r="A3263" t="s">
        <v>152</v>
      </c>
      <c r="B3263">
        <v>50</v>
      </c>
    </row>
    <row r="3264" spans="1:2" x14ac:dyDescent="0.2">
      <c r="A3264" t="s">
        <v>152</v>
      </c>
      <c r="B3264">
        <v>21</v>
      </c>
    </row>
    <row r="3265" spans="1:2" x14ac:dyDescent="0.2">
      <c r="A3265" t="s">
        <v>152</v>
      </c>
      <c r="B3265">
        <v>31</v>
      </c>
    </row>
    <row r="3266" spans="1:2" x14ac:dyDescent="0.2">
      <c r="A3266" t="s">
        <v>152</v>
      </c>
      <c r="B3266">
        <v>39</v>
      </c>
    </row>
    <row r="3267" spans="1:2" x14ac:dyDescent="0.2">
      <c r="A3267" t="s">
        <v>152</v>
      </c>
      <c r="B3267">
        <v>28</v>
      </c>
    </row>
    <row r="3268" spans="1:2" x14ac:dyDescent="0.2">
      <c r="A3268" t="s">
        <v>152</v>
      </c>
      <c r="B3268">
        <v>33</v>
      </c>
    </row>
    <row r="3269" spans="1:2" x14ac:dyDescent="0.2">
      <c r="A3269" t="s">
        <v>152</v>
      </c>
      <c r="B3269">
        <v>42</v>
      </c>
    </row>
    <row r="3270" spans="1:2" x14ac:dyDescent="0.2">
      <c r="A3270" t="s">
        <v>152</v>
      </c>
      <c r="B3270">
        <v>5</v>
      </c>
    </row>
    <row r="3271" spans="1:2" x14ac:dyDescent="0.2">
      <c r="A3271" t="s">
        <v>152</v>
      </c>
      <c r="B3271">
        <v>25</v>
      </c>
    </row>
    <row r="3272" spans="1:2" x14ac:dyDescent="0.2">
      <c r="A3272" t="s">
        <v>152</v>
      </c>
      <c r="B3272">
        <v>48</v>
      </c>
    </row>
    <row r="3273" spans="1:2" x14ac:dyDescent="0.2">
      <c r="A3273" t="s">
        <v>152</v>
      </c>
      <c r="B3273">
        <v>30</v>
      </c>
    </row>
    <row r="3274" spans="1:2" x14ac:dyDescent="0.2">
      <c r="A3274" t="s">
        <v>152</v>
      </c>
      <c r="B3274">
        <v>34</v>
      </c>
    </row>
    <row r="3275" spans="1:2" x14ac:dyDescent="0.2">
      <c r="A3275" t="s">
        <v>152</v>
      </c>
      <c r="B3275">
        <v>34</v>
      </c>
    </row>
    <row r="3276" spans="1:2" x14ac:dyDescent="0.2">
      <c r="A3276" t="s">
        <v>152</v>
      </c>
      <c r="B3276">
        <v>14</v>
      </c>
    </row>
    <row r="3277" spans="1:2" x14ac:dyDescent="0.2">
      <c r="A3277" t="s">
        <v>152</v>
      </c>
      <c r="B3277">
        <v>2</v>
      </c>
    </row>
    <row r="3278" spans="1:2" x14ac:dyDescent="0.2">
      <c r="A3278" t="s">
        <v>152</v>
      </c>
      <c r="B3278">
        <v>41</v>
      </c>
    </row>
    <row r="3279" spans="1:2" x14ac:dyDescent="0.2">
      <c r="A3279" t="s">
        <v>152</v>
      </c>
      <c r="B3279">
        <v>3</v>
      </c>
    </row>
    <row r="3280" spans="1:2" x14ac:dyDescent="0.2">
      <c r="A3280" t="s">
        <v>152</v>
      </c>
      <c r="B3280">
        <v>18</v>
      </c>
    </row>
    <row r="3281" spans="1:2" x14ac:dyDescent="0.2">
      <c r="A3281" t="s">
        <v>152</v>
      </c>
      <c r="B3281">
        <v>1</v>
      </c>
    </row>
    <row r="3282" spans="1:2" x14ac:dyDescent="0.2">
      <c r="A3282" t="s">
        <v>152</v>
      </c>
      <c r="B3282">
        <v>5</v>
      </c>
    </row>
    <row r="3283" spans="1:2" x14ac:dyDescent="0.2">
      <c r="A3283" t="s">
        <v>152</v>
      </c>
      <c r="B3283">
        <v>41</v>
      </c>
    </row>
    <row r="3284" spans="1:2" x14ac:dyDescent="0.2">
      <c r="A3284" t="s">
        <v>152</v>
      </c>
      <c r="B3284">
        <v>5</v>
      </c>
    </row>
    <row r="3285" spans="1:2" x14ac:dyDescent="0.2">
      <c r="A3285" t="s">
        <v>152</v>
      </c>
      <c r="B3285">
        <v>10</v>
      </c>
    </row>
    <row r="3286" spans="1:2" x14ac:dyDescent="0.2">
      <c r="A3286" t="s">
        <v>152</v>
      </c>
      <c r="B3286">
        <v>20</v>
      </c>
    </row>
    <row r="3287" spans="1:2" x14ac:dyDescent="0.2">
      <c r="A3287" t="s">
        <v>152</v>
      </c>
      <c r="B3287">
        <v>11</v>
      </c>
    </row>
    <row r="3288" spans="1:2" x14ac:dyDescent="0.2">
      <c r="A3288" t="s">
        <v>152</v>
      </c>
      <c r="B3288">
        <v>4</v>
      </c>
    </row>
    <row r="3289" spans="1:2" x14ac:dyDescent="0.2">
      <c r="A3289" t="s">
        <v>152</v>
      </c>
      <c r="B3289">
        <v>38</v>
      </c>
    </row>
    <row r="3290" spans="1:2" x14ac:dyDescent="0.2">
      <c r="A3290" t="s">
        <v>152</v>
      </c>
      <c r="B3290">
        <v>19</v>
      </c>
    </row>
    <row r="3291" spans="1:2" x14ac:dyDescent="0.2">
      <c r="A3291" t="s">
        <v>152</v>
      </c>
      <c r="B3291">
        <v>16</v>
      </c>
    </row>
    <row r="3292" spans="1:2" x14ac:dyDescent="0.2">
      <c r="A3292" t="s">
        <v>152</v>
      </c>
      <c r="B3292">
        <v>2</v>
      </c>
    </row>
    <row r="3293" spans="1:2" x14ac:dyDescent="0.2">
      <c r="A3293" t="s">
        <v>152</v>
      </c>
      <c r="B3293">
        <v>11</v>
      </c>
    </row>
    <row r="3294" spans="1:2" x14ac:dyDescent="0.2">
      <c r="A3294" t="s">
        <v>152</v>
      </c>
      <c r="B3294">
        <v>18</v>
      </c>
    </row>
    <row r="3295" spans="1:2" x14ac:dyDescent="0.2">
      <c r="A3295" t="s">
        <v>152</v>
      </c>
      <c r="B3295">
        <v>47</v>
      </c>
    </row>
    <row r="3296" spans="1:2" x14ac:dyDescent="0.2">
      <c r="A3296" t="s">
        <v>152</v>
      </c>
      <c r="B3296">
        <v>15</v>
      </c>
    </row>
    <row r="3297" spans="1:2" x14ac:dyDescent="0.2">
      <c r="A3297" t="s">
        <v>152</v>
      </c>
      <c r="B3297">
        <v>15</v>
      </c>
    </row>
    <row r="3298" spans="1:2" x14ac:dyDescent="0.2">
      <c r="A3298" t="s">
        <v>152</v>
      </c>
      <c r="B3298">
        <v>47</v>
      </c>
    </row>
    <row r="3299" spans="1:2" x14ac:dyDescent="0.2">
      <c r="A3299" t="s">
        <v>152</v>
      </c>
      <c r="B3299">
        <v>47</v>
      </c>
    </row>
    <row r="3300" spans="1:2" x14ac:dyDescent="0.2">
      <c r="A3300" t="s">
        <v>152</v>
      </c>
      <c r="B3300">
        <v>6</v>
      </c>
    </row>
    <row r="3301" spans="1:2" x14ac:dyDescent="0.2">
      <c r="A3301" t="s">
        <v>152</v>
      </c>
      <c r="B3301">
        <v>18</v>
      </c>
    </row>
    <row r="3302" spans="1:2" x14ac:dyDescent="0.2">
      <c r="A3302" t="s">
        <v>152</v>
      </c>
      <c r="B3302">
        <v>40</v>
      </c>
    </row>
    <row r="3303" spans="1:2" x14ac:dyDescent="0.2">
      <c r="A3303" t="s">
        <v>152</v>
      </c>
      <c r="B3303">
        <v>31</v>
      </c>
    </row>
    <row r="3304" spans="1:2" x14ac:dyDescent="0.2">
      <c r="A3304" t="s">
        <v>152</v>
      </c>
      <c r="B3304">
        <v>31</v>
      </c>
    </row>
    <row r="3305" spans="1:2" x14ac:dyDescent="0.2">
      <c r="A3305" t="s">
        <v>152</v>
      </c>
      <c r="B3305">
        <v>4</v>
      </c>
    </row>
    <row r="3306" spans="1:2" x14ac:dyDescent="0.2">
      <c r="A3306" t="s">
        <v>152</v>
      </c>
      <c r="B3306">
        <v>36</v>
      </c>
    </row>
    <row r="3307" spans="1:2" x14ac:dyDescent="0.2">
      <c r="A3307" t="s">
        <v>152</v>
      </c>
      <c r="B3307">
        <v>31</v>
      </c>
    </row>
    <row r="3308" spans="1:2" x14ac:dyDescent="0.2">
      <c r="A3308" t="s">
        <v>152</v>
      </c>
      <c r="B3308">
        <v>6</v>
      </c>
    </row>
    <row r="3309" spans="1:2" x14ac:dyDescent="0.2">
      <c r="A3309" t="s">
        <v>152</v>
      </c>
      <c r="B3309">
        <v>1</v>
      </c>
    </row>
    <row r="3310" spans="1:2" x14ac:dyDescent="0.2">
      <c r="A3310" t="s">
        <v>152</v>
      </c>
      <c r="B3310">
        <v>29</v>
      </c>
    </row>
    <row r="3311" spans="1:2" x14ac:dyDescent="0.2">
      <c r="A3311" t="s">
        <v>152</v>
      </c>
      <c r="B3311">
        <v>19</v>
      </c>
    </row>
    <row r="3312" spans="1:2" x14ac:dyDescent="0.2">
      <c r="A3312" t="s">
        <v>152</v>
      </c>
      <c r="B3312">
        <v>12</v>
      </c>
    </row>
    <row r="3313" spans="1:2" x14ac:dyDescent="0.2">
      <c r="A3313" t="s">
        <v>152</v>
      </c>
      <c r="B3313">
        <v>18</v>
      </c>
    </row>
    <row r="3314" spans="1:2" x14ac:dyDescent="0.2">
      <c r="A3314" t="s">
        <v>152</v>
      </c>
      <c r="B3314">
        <v>45</v>
      </c>
    </row>
    <row r="3315" spans="1:2" x14ac:dyDescent="0.2">
      <c r="A3315" t="s">
        <v>152</v>
      </c>
      <c r="B3315">
        <v>45</v>
      </c>
    </row>
    <row r="3316" spans="1:2" x14ac:dyDescent="0.2">
      <c r="A3316" t="s">
        <v>152</v>
      </c>
      <c r="B3316">
        <v>8</v>
      </c>
    </row>
    <row r="3317" spans="1:2" x14ac:dyDescent="0.2">
      <c r="A3317" t="s">
        <v>152</v>
      </c>
      <c r="B3317">
        <v>4</v>
      </c>
    </row>
    <row r="3318" spans="1:2" x14ac:dyDescent="0.2">
      <c r="A3318" t="s">
        <v>152</v>
      </c>
      <c r="B3318">
        <v>5</v>
      </c>
    </row>
    <row r="3319" spans="1:2" x14ac:dyDescent="0.2">
      <c r="A3319" t="s">
        <v>152</v>
      </c>
      <c r="B3319">
        <v>30</v>
      </c>
    </row>
    <row r="3320" spans="1:2" x14ac:dyDescent="0.2">
      <c r="A3320" t="s">
        <v>152</v>
      </c>
      <c r="B3320">
        <v>15</v>
      </c>
    </row>
    <row r="3321" spans="1:2" x14ac:dyDescent="0.2">
      <c r="A3321" t="s">
        <v>152</v>
      </c>
      <c r="B3321">
        <v>17</v>
      </c>
    </row>
    <row r="3322" spans="1:2" x14ac:dyDescent="0.2">
      <c r="A3322" t="s">
        <v>152</v>
      </c>
      <c r="B3322">
        <v>45</v>
      </c>
    </row>
    <row r="3323" spans="1:2" x14ac:dyDescent="0.2">
      <c r="A3323" t="s">
        <v>152</v>
      </c>
      <c r="B3323">
        <v>3</v>
      </c>
    </row>
    <row r="3324" spans="1:2" x14ac:dyDescent="0.2">
      <c r="A3324" t="s">
        <v>152</v>
      </c>
      <c r="B3324">
        <v>43</v>
      </c>
    </row>
    <row r="3325" spans="1:2" x14ac:dyDescent="0.2">
      <c r="A3325" t="s">
        <v>152</v>
      </c>
      <c r="B3325">
        <v>4</v>
      </c>
    </row>
    <row r="3326" spans="1:2" x14ac:dyDescent="0.2">
      <c r="A3326" t="s">
        <v>152</v>
      </c>
      <c r="B3326">
        <v>41</v>
      </c>
    </row>
    <row r="3327" spans="1:2" x14ac:dyDescent="0.2">
      <c r="A3327" t="s">
        <v>152</v>
      </c>
      <c r="B3327">
        <v>16</v>
      </c>
    </row>
    <row r="3328" spans="1:2" x14ac:dyDescent="0.2">
      <c r="A3328" t="s">
        <v>152</v>
      </c>
      <c r="B3328">
        <v>10</v>
      </c>
    </row>
    <row r="3329" spans="1:2" x14ac:dyDescent="0.2">
      <c r="A3329" t="s">
        <v>152</v>
      </c>
      <c r="B3329">
        <v>2</v>
      </c>
    </row>
    <row r="3330" spans="1:2" x14ac:dyDescent="0.2">
      <c r="A3330" t="s">
        <v>152</v>
      </c>
      <c r="B3330">
        <v>11</v>
      </c>
    </row>
    <row r="3331" spans="1:2" x14ac:dyDescent="0.2">
      <c r="A3331" t="s">
        <v>152</v>
      </c>
      <c r="B3331">
        <v>1</v>
      </c>
    </row>
    <row r="3332" spans="1:2" x14ac:dyDescent="0.2">
      <c r="A3332" t="s">
        <v>152</v>
      </c>
      <c r="B3332">
        <v>41</v>
      </c>
    </row>
    <row r="3333" spans="1:2" x14ac:dyDescent="0.2">
      <c r="A3333" t="s">
        <v>152</v>
      </c>
      <c r="B3333">
        <v>39</v>
      </c>
    </row>
    <row r="3334" spans="1:2" x14ac:dyDescent="0.2">
      <c r="A3334" t="s">
        <v>152</v>
      </c>
      <c r="B3334">
        <v>1</v>
      </c>
    </row>
    <row r="3335" spans="1:2" x14ac:dyDescent="0.2">
      <c r="A3335" t="s">
        <v>152</v>
      </c>
      <c r="B3335">
        <v>3</v>
      </c>
    </row>
    <row r="3336" spans="1:2" x14ac:dyDescent="0.2">
      <c r="A3336" t="s">
        <v>152</v>
      </c>
      <c r="B3336">
        <v>21</v>
      </c>
    </row>
    <row r="3337" spans="1:2" x14ac:dyDescent="0.2">
      <c r="A3337" t="s">
        <v>152</v>
      </c>
      <c r="B3337">
        <v>48</v>
      </c>
    </row>
    <row r="3338" spans="1:2" x14ac:dyDescent="0.2">
      <c r="A3338" t="s">
        <v>152</v>
      </c>
      <c r="B3338">
        <v>24</v>
      </c>
    </row>
    <row r="3339" spans="1:2" x14ac:dyDescent="0.2">
      <c r="A3339" t="s">
        <v>152</v>
      </c>
      <c r="B3339">
        <v>45</v>
      </c>
    </row>
    <row r="3340" spans="1:2" x14ac:dyDescent="0.2">
      <c r="A3340" t="s">
        <v>152</v>
      </c>
      <c r="B3340">
        <v>46</v>
      </c>
    </row>
    <row r="3341" spans="1:2" x14ac:dyDescent="0.2">
      <c r="A3341" t="s">
        <v>152</v>
      </c>
      <c r="B3341">
        <v>35</v>
      </c>
    </row>
    <row r="3342" spans="1:2" x14ac:dyDescent="0.2">
      <c r="A3342" t="s">
        <v>152</v>
      </c>
      <c r="B3342">
        <v>47</v>
      </c>
    </row>
    <row r="3343" spans="1:2" x14ac:dyDescent="0.2">
      <c r="A3343" t="s">
        <v>152</v>
      </c>
      <c r="B3343">
        <v>35</v>
      </c>
    </row>
    <row r="3344" spans="1:2" x14ac:dyDescent="0.2">
      <c r="A3344" t="s">
        <v>152</v>
      </c>
      <c r="B3344">
        <v>45</v>
      </c>
    </row>
    <row r="3345" spans="1:2" x14ac:dyDescent="0.2">
      <c r="A3345" t="s">
        <v>152</v>
      </c>
      <c r="B3345">
        <v>6</v>
      </c>
    </row>
    <row r="3346" spans="1:2" x14ac:dyDescent="0.2">
      <c r="A3346" t="s">
        <v>152</v>
      </c>
      <c r="B3346">
        <v>20</v>
      </c>
    </row>
    <row r="3347" spans="1:2" x14ac:dyDescent="0.2">
      <c r="A3347" t="s">
        <v>152</v>
      </c>
      <c r="B3347">
        <v>3</v>
      </c>
    </row>
    <row r="3348" spans="1:2" x14ac:dyDescent="0.2">
      <c r="A3348" t="s">
        <v>152</v>
      </c>
      <c r="B3348">
        <v>30</v>
      </c>
    </row>
    <row r="3349" spans="1:2" x14ac:dyDescent="0.2">
      <c r="A3349" t="s">
        <v>152</v>
      </c>
      <c r="B3349">
        <v>28</v>
      </c>
    </row>
    <row r="3350" spans="1:2" x14ac:dyDescent="0.2">
      <c r="A3350" t="s">
        <v>152</v>
      </c>
      <c r="B3350">
        <v>15</v>
      </c>
    </row>
    <row r="3351" spans="1:2" x14ac:dyDescent="0.2">
      <c r="A3351" t="s">
        <v>152</v>
      </c>
      <c r="B3351">
        <v>29</v>
      </c>
    </row>
    <row r="3352" spans="1:2" x14ac:dyDescent="0.2">
      <c r="A3352" t="s">
        <v>152</v>
      </c>
      <c r="B3352">
        <v>15</v>
      </c>
    </row>
    <row r="3353" spans="1:2" x14ac:dyDescent="0.2">
      <c r="A3353" t="s">
        <v>152</v>
      </c>
      <c r="B3353">
        <v>18</v>
      </c>
    </row>
    <row r="3354" spans="1:2" x14ac:dyDescent="0.2">
      <c r="A3354" t="s">
        <v>152</v>
      </c>
      <c r="B3354">
        <v>7</v>
      </c>
    </row>
    <row r="3355" spans="1:2" x14ac:dyDescent="0.2">
      <c r="A3355" t="s">
        <v>152</v>
      </c>
      <c r="B3355">
        <v>19</v>
      </c>
    </row>
    <row r="3356" spans="1:2" x14ac:dyDescent="0.2">
      <c r="A3356" t="s">
        <v>152</v>
      </c>
      <c r="B3356">
        <v>15</v>
      </c>
    </row>
    <row r="3357" spans="1:2" x14ac:dyDescent="0.2">
      <c r="A3357" t="s">
        <v>152</v>
      </c>
      <c r="B3357">
        <v>3</v>
      </c>
    </row>
    <row r="3358" spans="1:2" x14ac:dyDescent="0.2">
      <c r="A3358" t="s">
        <v>152</v>
      </c>
      <c r="B3358">
        <v>13</v>
      </c>
    </row>
    <row r="3359" spans="1:2" x14ac:dyDescent="0.2">
      <c r="A3359" t="s">
        <v>152</v>
      </c>
      <c r="B3359">
        <v>37</v>
      </c>
    </row>
    <row r="3360" spans="1:2" x14ac:dyDescent="0.2">
      <c r="A3360" t="s">
        <v>152</v>
      </c>
      <c r="B3360">
        <v>26</v>
      </c>
    </row>
    <row r="3361" spans="1:2" x14ac:dyDescent="0.2">
      <c r="A3361" t="s">
        <v>152</v>
      </c>
      <c r="B3361">
        <v>29</v>
      </c>
    </row>
    <row r="3362" spans="1:2" x14ac:dyDescent="0.2">
      <c r="A3362" t="s">
        <v>152</v>
      </c>
      <c r="B3362">
        <v>47</v>
      </c>
    </row>
    <row r="3363" spans="1:2" x14ac:dyDescent="0.2">
      <c r="A3363" t="s">
        <v>152</v>
      </c>
      <c r="B3363">
        <v>47</v>
      </c>
    </row>
    <row r="3364" spans="1:2" x14ac:dyDescent="0.2">
      <c r="A3364" t="s">
        <v>152</v>
      </c>
      <c r="B3364">
        <v>48</v>
      </c>
    </row>
    <row r="3365" spans="1:2" x14ac:dyDescent="0.2">
      <c r="A3365" t="s">
        <v>152</v>
      </c>
      <c r="B3365">
        <v>46</v>
      </c>
    </row>
    <row r="3366" spans="1:2" x14ac:dyDescent="0.2">
      <c r="A3366" t="s">
        <v>152</v>
      </c>
      <c r="B3366">
        <v>7</v>
      </c>
    </row>
    <row r="3367" spans="1:2" x14ac:dyDescent="0.2">
      <c r="A3367" t="s">
        <v>152</v>
      </c>
      <c r="B3367">
        <v>45</v>
      </c>
    </row>
    <row r="3368" spans="1:2" x14ac:dyDescent="0.2">
      <c r="A3368" t="s">
        <v>152</v>
      </c>
      <c r="B3368">
        <v>47</v>
      </c>
    </row>
    <row r="3369" spans="1:2" x14ac:dyDescent="0.2">
      <c r="A3369" t="s">
        <v>152</v>
      </c>
      <c r="B3369">
        <v>6</v>
      </c>
    </row>
    <row r="3370" spans="1:2" x14ac:dyDescent="0.2">
      <c r="A3370" t="s">
        <v>152</v>
      </c>
      <c r="B3370">
        <v>29</v>
      </c>
    </row>
    <row r="3371" spans="1:2" x14ac:dyDescent="0.2">
      <c r="A3371" t="s">
        <v>152</v>
      </c>
      <c r="B3371">
        <v>42</v>
      </c>
    </row>
    <row r="3372" spans="1:2" x14ac:dyDescent="0.2">
      <c r="A3372" t="s">
        <v>152</v>
      </c>
      <c r="B3372">
        <v>46</v>
      </c>
    </row>
    <row r="3373" spans="1:2" x14ac:dyDescent="0.2">
      <c r="A3373" t="s">
        <v>152</v>
      </c>
      <c r="B3373">
        <v>28</v>
      </c>
    </row>
    <row r="3374" spans="1:2" x14ac:dyDescent="0.2">
      <c r="A3374" t="s">
        <v>152</v>
      </c>
      <c r="B3374">
        <v>14</v>
      </c>
    </row>
    <row r="3375" spans="1:2" x14ac:dyDescent="0.2">
      <c r="A3375" t="s">
        <v>152</v>
      </c>
      <c r="B3375">
        <v>12</v>
      </c>
    </row>
    <row r="3376" spans="1:2" x14ac:dyDescent="0.2">
      <c r="A3376" t="s">
        <v>152</v>
      </c>
      <c r="B3376">
        <v>41</v>
      </c>
    </row>
    <row r="3377" spans="1:2" x14ac:dyDescent="0.2">
      <c r="A3377" t="s">
        <v>152</v>
      </c>
      <c r="B3377">
        <v>8</v>
      </c>
    </row>
    <row r="3378" spans="1:2" x14ac:dyDescent="0.2">
      <c r="A3378" t="s">
        <v>152</v>
      </c>
      <c r="B3378">
        <v>24</v>
      </c>
    </row>
    <row r="3379" spans="1:2" x14ac:dyDescent="0.2">
      <c r="A3379" t="s">
        <v>152</v>
      </c>
      <c r="B3379">
        <v>18</v>
      </c>
    </row>
    <row r="3380" spans="1:2" x14ac:dyDescent="0.2">
      <c r="A3380" t="s">
        <v>152</v>
      </c>
      <c r="B3380">
        <v>6</v>
      </c>
    </row>
    <row r="3381" spans="1:2" x14ac:dyDescent="0.2">
      <c r="A3381" t="s">
        <v>152</v>
      </c>
      <c r="B3381">
        <v>40</v>
      </c>
    </row>
    <row r="3382" spans="1:2" x14ac:dyDescent="0.2">
      <c r="A3382" t="s">
        <v>152</v>
      </c>
      <c r="B3382">
        <v>6</v>
      </c>
    </row>
    <row r="3383" spans="1:2" x14ac:dyDescent="0.2">
      <c r="A3383" t="s">
        <v>152</v>
      </c>
      <c r="B3383">
        <v>27</v>
      </c>
    </row>
    <row r="3384" spans="1:2" x14ac:dyDescent="0.2">
      <c r="A3384" t="s">
        <v>152</v>
      </c>
      <c r="B3384">
        <v>2</v>
      </c>
    </row>
    <row r="3385" spans="1:2" x14ac:dyDescent="0.2">
      <c r="A3385" t="s">
        <v>152</v>
      </c>
      <c r="B3385">
        <v>39</v>
      </c>
    </row>
    <row r="3386" spans="1:2" x14ac:dyDescent="0.2">
      <c r="A3386" t="s">
        <v>152</v>
      </c>
      <c r="B3386">
        <v>9</v>
      </c>
    </row>
    <row r="3387" spans="1:2" x14ac:dyDescent="0.2">
      <c r="A3387" t="s">
        <v>152</v>
      </c>
      <c r="B3387">
        <v>16</v>
      </c>
    </row>
    <row r="3388" spans="1:2" x14ac:dyDescent="0.2">
      <c r="A3388" t="s">
        <v>152</v>
      </c>
      <c r="B3388">
        <v>36</v>
      </c>
    </row>
    <row r="3389" spans="1:2" x14ac:dyDescent="0.2">
      <c r="A3389" t="s">
        <v>152</v>
      </c>
      <c r="B3389">
        <v>2</v>
      </c>
    </row>
    <row r="3390" spans="1:2" x14ac:dyDescent="0.2">
      <c r="A3390" t="s">
        <v>152</v>
      </c>
      <c r="B3390">
        <v>21</v>
      </c>
    </row>
    <row r="3391" spans="1:2" x14ac:dyDescent="0.2">
      <c r="A3391" t="s">
        <v>152</v>
      </c>
      <c r="B3391">
        <v>39</v>
      </c>
    </row>
    <row r="3392" spans="1:2" x14ac:dyDescent="0.2">
      <c r="A3392" t="s">
        <v>152</v>
      </c>
      <c r="B3392">
        <v>38</v>
      </c>
    </row>
    <row r="3393" spans="1:2" x14ac:dyDescent="0.2">
      <c r="A3393" t="s">
        <v>152</v>
      </c>
      <c r="B3393">
        <v>6</v>
      </c>
    </row>
    <row r="3394" spans="1:2" x14ac:dyDescent="0.2">
      <c r="A3394" t="s">
        <v>152</v>
      </c>
      <c r="B3394">
        <v>6</v>
      </c>
    </row>
    <row r="3395" spans="1:2" x14ac:dyDescent="0.2">
      <c r="A3395" t="s">
        <v>152</v>
      </c>
      <c r="B3395">
        <v>50</v>
      </c>
    </row>
    <row r="3396" spans="1:2" x14ac:dyDescent="0.2">
      <c r="A3396" t="s">
        <v>152</v>
      </c>
      <c r="B3396">
        <v>9</v>
      </c>
    </row>
    <row r="3397" spans="1:2" x14ac:dyDescent="0.2">
      <c r="A3397" t="s">
        <v>152</v>
      </c>
      <c r="B3397">
        <v>15</v>
      </c>
    </row>
    <row r="3398" spans="1:2" x14ac:dyDescent="0.2">
      <c r="A3398" t="s">
        <v>152</v>
      </c>
      <c r="B3398">
        <v>5</v>
      </c>
    </row>
    <row r="3399" spans="1:2" x14ac:dyDescent="0.2">
      <c r="A3399" t="s">
        <v>152</v>
      </c>
      <c r="B3399">
        <v>13</v>
      </c>
    </row>
    <row r="3400" spans="1:2" x14ac:dyDescent="0.2">
      <c r="A3400" t="s">
        <v>152</v>
      </c>
      <c r="B3400">
        <v>44</v>
      </c>
    </row>
    <row r="3401" spans="1:2" x14ac:dyDescent="0.2">
      <c r="A3401" t="s">
        <v>152</v>
      </c>
      <c r="B3401">
        <v>36</v>
      </c>
    </row>
    <row r="3402" spans="1:2" x14ac:dyDescent="0.2">
      <c r="A3402" t="s">
        <v>152</v>
      </c>
      <c r="B3402">
        <v>18</v>
      </c>
    </row>
    <row r="3403" spans="1:2" x14ac:dyDescent="0.2">
      <c r="A3403" t="s">
        <v>152</v>
      </c>
      <c r="B3403">
        <v>39</v>
      </c>
    </row>
    <row r="3404" spans="1:2" x14ac:dyDescent="0.2">
      <c r="A3404" t="s">
        <v>152</v>
      </c>
      <c r="B3404">
        <v>11</v>
      </c>
    </row>
    <row r="3405" spans="1:2" x14ac:dyDescent="0.2">
      <c r="A3405" t="s">
        <v>152</v>
      </c>
      <c r="B3405">
        <v>1</v>
      </c>
    </row>
    <row r="3406" spans="1:2" x14ac:dyDescent="0.2">
      <c r="A3406" t="s">
        <v>152</v>
      </c>
      <c r="B3406">
        <v>34</v>
      </c>
    </row>
    <row r="3407" spans="1:2" x14ac:dyDescent="0.2">
      <c r="A3407" t="s">
        <v>152</v>
      </c>
      <c r="B3407">
        <v>47</v>
      </c>
    </row>
    <row r="3408" spans="1:2" x14ac:dyDescent="0.2">
      <c r="A3408" t="s">
        <v>152</v>
      </c>
      <c r="B3408">
        <v>24</v>
      </c>
    </row>
    <row r="3409" spans="1:2" x14ac:dyDescent="0.2">
      <c r="A3409" t="s">
        <v>152</v>
      </c>
      <c r="B3409">
        <v>20</v>
      </c>
    </row>
    <row r="3410" spans="1:2" x14ac:dyDescent="0.2">
      <c r="A3410" t="s">
        <v>152</v>
      </c>
      <c r="B3410">
        <v>11</v>
      </c>
    </row>
    <row r="3411" spans="1:2" x14ac:dyDescent="0.2">
      <c r="A3411" t="s">
        <v>152</v>
      </c>
      <c r="B3411">
        <v>3</v>
      </c>
    </row>
    <row r="3412" spans="1:2" x14ac:dyDescent="0.2">
      <c r="A3412" t="s">
        <v>152</v>
      </c>
      <c r="B3412">
        <v>38</v>
      </c>
    </row>
    <row r="3413" spans="1:2" x14ac:dyDescent="0.2">
      <c r="A3413" t="s">
        <v>152</v>
      </c>
      <c r="B3413">
        <v>45</v>
      </c>
    </row>
    <row r="3414" spans="1:2" x14ac:dyDescent="0.2">
      <c r="A3414" t="s">
        <v>152</v>
      </c>
      <c r="B3414">
        <v>31</v>
      </c>
    </row>
    <row r="3415" spans="1:2" x14ac:dyDescent="0.2">
      <c r="A3415" t="s">
        <v>152</v>
      </c>
      <c r="B3415">
        <v>16</v>
      </c>
    </row>
    <row r="3416" spans="1:2" x14ac:dyDescent="0.2">
      <c r="A3416" t="s">
        <v>152</v>
      </c>
      <c r="B3416">
        <v>3</v>
      </c>
    </row>
    <row r="3417" spans="1:2" x14ac:dyDescent="0.2">
      <c r="A3417" t="s">
        <v>152</v>
      </c>
      <c r="B3417">
        <v>15</v>
      </c>
    </row>
    <row r="3418" spans="1:2" x14ac:dyDescent="0.2">
      <c r="A3418" t="s">
        <v>152</v>
      </c>
      <c r="B3418">
        <v>11</v>
      </c>
    </row>
    <row r="3419" spans="1:2" x14ac:dyDescent="0.2">
      <c r="A3419" t="s">
        <v>152</v>
      </c>
      <c r="B3419">
        <v>22</v>
      </c>
    </row>
    <row r="3420" spans="1:2" x14ac:dyDescent="0.2">
      <c r="A3420" t="s">
        <v>152</v>
      </c>
      <c r="B3420">
        <v>35</v>
      </c>
    </row>
    <row r="3421" spans="1:2" x14ac:dyDescent="0.2">
      <c r="A3421" t="s">
        <v>152</v>
      </c>
      <c r="B3421">
        <v>5</v>
      </c>
    </row>
    <row r="3422" spans="1:2" x14ac:dyDescent="0.2">
      <c r="A3422" t="s">
        <v>152</v>
      </c>
      <c r="B3422">
        <v>35</v>
      </c>
    </row>
    <row r="3423" spans="1:2" x14ac:dyDescent="0.2">
      <c r="A3423" t="s">
        <v>152</v>
      </c>
      <c r="B3423">
        <v>27</v>
      </c>
    </row>
    <row r="3424" spans="1:2" x14ac:dyDescent="0.2">
      <c r="A3424" t="s">
        <v>152</v>
      </c>
      <c r="B3424">
        <v>9</v>
      </c>
    </row>
    <row r="3425" spans="1:2" x14ac:dyDescent="0.2">
      <c r="A3425" t="s">
        <v>152</v>
      </c>
      <c r="B3425">
        <v>21</v>
      </c>
    </row>
    <row r="3426" spans="1:2" x14ac:dyDescent="0.2">
      <c r="A3426" t="s">
        <v>152</v>
      </c>
      <c r="B3426">
        <v>23</v>
      </c>
    </row>
    <row r="3427" spans="1:2" x14ac:dyDescent="0.2">
      <c r="A3427" t="s">
        <v>152</v>
      </c>
      <c r="B3427">
        <v>3</v>
      </c>
    </row>
    <row r="3428" spans="1:2" x14ac:dyDescent="0.2">
      <c r="A3428" t="s">
        <v>152</v>
      </c>
      <c r="B3428">
        <v>31</v>
      </c>
    </row>
    <row r="3429" spans="1:2" x14ac:dyDescent="0.2">
      <c r="A3429" t="s">
        <v>152</v>
      </c>
      <c r="B3429">
        <v>44</v>
      </c>
    </row>
    <row r="3430" spans="1:2" x14ac:dyDescent="0.2">
      <c r="A3430" t="s">
        <v>152</v>
      </c>
      <c r="B3430">
        <v>20</v>
      </c>
    </row>
    <row r="3431" spans="1:2" x14ac:dyDescent="0.2">
      <c r="A3431" t="s">
        <v>152</v>
      </c>
      <c r="B3431">
        <v>34</v>
      </c>
    </row>
    <row r="3432" spans="1:2" x14ac:dyDescent="0.2">
      <c r="A3432" t="s">
        <v>152</v>
      </c>
      <c r="B3432">
        <v>17</v>
      </c>
    </row>
    <row r="3433" spans="1:2" x14ac:dyDescent="0.2">
      <c r="A3433" t="s">
        <v>152</v>
      </c>
      <c r="B3433">
        <v>20</v>
      </c>
    </row>
    <row r="3434" spans="1:2" x14ac:dyDescent="0.2">
      <c r="A3434" t="s">
        <v>152</v>
      </c>
      <c r="B3434">
        <v>46</v>
      </c>
    </row>
    <row r="3435" spans="1:2" x14ac:dyDescent="0.2">
      <c r="A3435" t="s">
        <v>152</v>
      </c>
      <c r="B3435">
        <v>28</v>
      </c>
    </row>
    <row r="3436" spans="1:2" x14ac:dyDescent="0.2">
      <c r="A3436" t="s">
        <v>152</v>
      </c>
      <c r="B3436">
        <v>6</v>
      </c>
    </row>
    <row r="3437" spans="1:2" x14ac:dyDescent="0.2">
      <c r="A3437" t="s">
        <v>152</v>
      </c>
      <c r="B3437">
        <v>50</v>
      </c>
    </row>
    <row r="3438" spans="1:2" x14ac:dyDescent="0.2">
      <c r="A3438" t="s">
        <v>152</v>
      </c>
      <c r="B3438">
        <v>41</v>
      </c>
    </row>
    <row r="3439" spans="1:2" x14ac:dyDescent="0.2">
      <c r="A3439" t="s">
        <v>152</v>
      </c>
      <c r="B3439">
        <v>50</v>
      </c>
    </row>
    <row r="3440" spans="1:2" x14ac:dyDescent="0.2">
      <c r="A3440" t="s">
        <v>152</v>
      </c>
      <c r="B3440">
        <v>33</v>
      </c>
    </row>
    <row r="3441" spans="1:2" x14ac:dyDescent="0.2">
      <c r="A3441" t="s">
        <v>152</v>
      </c>
      <c r="B3441">
        <v>25</v>
      </c>
    </row>
    <row r="3442" spans="1:2" x14ac:dyDescent="0.2">
      <c r="A3442" t="s">
        <v>152</v>
      </c>
      <c r="B3442">
        <v>2</v>
      </c>
    </row>
    <row r="3443" spans="1:2" x14ac:dyDescent="0.2">
      <c r="A3443" t="s">
        <v>152</v>
      </c>
      <c r="B3443">
        <v>15</v>
      </c>
    </row>
    <row r="3444" spans="1:2" x14ac:dyDescent="0.2">
      <c r="A3444" t="s">
        <v>152</v>
      </c>
      <c r="B3444">
        <v>12</v>
      </c>
    </row>
    <row r="3445" spans="1:2" x14ac:dyDescent="0.2">
      <c r="A3445" t="s">
        <v>152</v>
      </c>
      <c r="B3445">
        <v>28</v>
      </c>
    </row>
    <row r="3446" spans="1:2" x14ac:dyDescent="0.2">
      <c r="A3446" t="s">
        <v>152</v>
      </c>
      <c r="B3446">
        <v>12</v>
      </c>
    </row>
    <row r="3447" spans="1:2" x14ac:dyDescent="0.2">
      <c r="A3447" t="s">
        <v>152</v>
      </c>
      <c r="B3447">
        <v>3</v>
      </c>
    </row>
    <row r="3448" spans="1:2" x14ac:dyDescent="0.2">
      <c r="A3448" t="s">
        <v>152</v>
      </c>
      <c r="B3448">
        <v>20</v>
      </c>
    </row>
    <row r="3449" spans="1:2" x14ac:dyDescent="0.2">
      <c r="A3449" t="s">
        <v>152</v>
      </c>
      <c r="B3449">
        <v>3</v>
      </c>
    </row>
    <row r="3450" spans="1:2" x14ac:dyDescent="0.2">
      <c r="A3450" t="s">
        <v>152</v>
      </c>
      <c r="B3450">
        <v>32</v>
      </c>
    </row>
    <row r="3451" spans="1:2" x14ac:dyDescent="0.2">
      <c r="A3451" t="s">
        <v>152</v>
      </c>
      <c r="B3451">
        <v>35</v>
      </c>
    </row>
    <row r="3452" spans="1:2" x14ac:dyDescent="0.2">
      <c r="A3452" t="s">
        <v>152</v>
      </c>
      <c r="B3452">
        <v>31</v>
      </c>
    </row>
    <row r="3453" spans="1:2" x14ac:dyDescent="0.2">
      <c r="A3453" t="s">
        <v>152</v>
      </c>
      <c r="B3453">
        <v>13</v>
      </c>
    </row>
    <row r="3454" spans="1:2" x14ac:dyDescent="0.2">
      <c r="A3454" t="s">
        <v>152</v>
      </c>
      <c r="B3454">
        <v>3</v>
      </c>
    </row>
    <row r="3455" spans="1:2" x14ac:dyDescent="0.2">
      <c r="A3455" t="s">
        <v>152</v>
      </c>
      <c r="B3455">
        <v>48</v>
      </c>
    </row>
    <row r="3456" spans="1:2" x14ac:dyDescent="0.2">
      <c r="A3456" t="s">
        <v>152</v>
      </c>
      <c r="B3456">
        <v>15</v>
      </c>
    </row>
    <row r="3457" spans="1:2" x14ac:dyDescent="0.2">
      <c r="A3457" t="s">
        <v>152</v>
      </c>
      <c r="B3457">
        <v>13</v>
      </c>
    </row>
    <row r="3458" spans="1:2" x14ac:dyDescent="0.2">
      <c r="A3458" t="s">
        <v>152</v>
      </c>
      <c r="B3458">
        <v>21</v>
      </c>
    </row>
    <row r="3459" spans="1:2" x14ac:dyDescent="0.2">
      <c r="A3459" t="s">
        <v>152</v>
      </c>
      <c r="B3459">
        <v>29</v>
      </c>
    </row>
    <row r="3460" spans="1:2" x14ac:dyDescent="0.2">
      <c r="A3460" t="s">
        <v>152</v>
      </c>
      <c r="B3460">
        <v>24</v>
      </c>
    </row>
    <row r="3461" spans="1:2" x14ac:dyDescent="0.2">
      <c r="A3461" t="s">
        <v>152</v>
      </c>
      <c r="B3461">
        <v>21</v>
      </c>
    </row>
    <row r="3462" spans="1:2" x14ac:dyDescent="0.2">
      <c r="A3462" t="s">
        <v>152</v>
      </c>
      <c r="B3462">
        <v>5</v>
      </c>
    </row>
    <row r="3463" spans="1:2" x14ac:dyDescent="0.2">
      <c r="A3463" t="s">
        <v>152</v>
      </c>
      <c r="B3463">
        <v>47</v>
      </c>
    </row>
    <row r="3464" spans="1:2" x14ac:dyDescent="0.2">
      <c r="A3464" t="s">
        <v>152</v>
      </c>
      <c r="B3464">
        <v>34</v>
      </c>
    </row>
    <row r="3465" spans="1:2" x14ac:dyDescent="0.2">
      <c r="A3465" t="s">
        <v>152</v>
      </c>
      <c r="B3465">
        <v>45</v>
      </c>
    </row>
    <row r="3466" spans="1:2" x14ac:dyDescent="0.2">
      <c r="A3466" t="s">
        <v>152</v>
      </c>
      <c r="B3466">
        <v>12</v>
      </c>
    </row>
    <row r="3467" spans="1:2" x14ac:dyDescent="0.2">
      <c r="A3467" t="s">
        <v>152</v>
      </c>
      <c r="B3467">
        <v>31</v>
      </c>
    </row>
    <row r="3468" spans="1:2" x14ac:dyDescent="0.2">
      <c r="A3468" t="s">
        <v>152</v>
      </c>
      <c r="B3468">
        <v>43</v>
      </c>
    </row>
    <row r="3469" spans="1:2" x14ac:dyDescent="0.2">
      <c r="A3469" t="s">
        <v>152</v>
      </c>
      <c r="B3469">
        <v>5</v>
      </c>
    </row>
    <row r="3470" spans="1:2" x14ac:dyDescent="0.2">
      <c r="A3470" t="s">
        <v>152</v>
      </c>
      <c r="B3470">
        <v>36</v>
      </c>
    </row>
    <row r="3471" spans="1:2" x14ac:dyDescent="0.2">
      <c r="A3471" t="s">
        <v>152</v>
      </c>
      <c r="B3471">
        <v>12</v>
      </c>
    </row>
    <row r="3472" spans="1:2" x14ac:dyDescent="0.2">
      <c r="A3472" t="s">
        <v>152</v>
      </c>
      <c r="B3472">
        <v>31</v>
      </c>
    </row>
    <row r="3473" spans="1:2" x14ac:dyDescent="0.2">
      <c r="A3473" t="s">
        <v>152</v>
      </c>
      <c r="B3473">
        <v>31</v>
      </c>
    </row>
    <row r="3474" spans="1:2" x14ac:dyDescent="0.2">
      <c r="A3474" t="s">
        <v>152</v>
      </c>
      <c r="B3474">
        <v>15</v>
      </c>
    </row>
    <row r="3475" spans="1:2" x14ac:dyDescent="0.2">
      <c r="A3475" t="s">
        <v>152</v>
      </c>
      <c r="B3475">
        <v>11</v>
      </c>
    </row>
    <row r="3476" spans="1:2" x14ac:dyDescent="0.2">
      <c r="A3476" t="s">
        <v>152</v>
      </c>
      <c r="B3476">
        <v>18</v>
      </c>
    </row>
    <row r="3477" spans="1:2" x14ac:dyDescent="0.2">
      <c r="A3477" t="s">
        <v>152</v>
      </c>
      <c r="B3477">
        <v>9</v>
      </c>
    </row>
    <row r="3478" spans="1:2" x14ac:dyDescent="0.2">
      <c r="A3478" t="s">
        <v>152</v>
      </c>
      <c r="B3478">
        <v>11</v>
      </c>
    </row>
    <row r="3479" spans="1:2" x14ac:dyDescent="0.2">
      <c r="A3479" t="s">
        <v>152</v>
      </c>
      <c r="B3479">
        <v>38</v>
      </c>
    </row>
    <row r="3480" spans="1:2" x14ac:dyDescent="0.2">
      <c r="A3480" t="s">
        <v>152</v>
      </c>
      <c r="B3480">
        <v>42</v>
      </c>
    </row>
    <row r="3481" spans="1:2" x14ac:dyDescent="0.2">
      <c r="A3481" t="s">
        <v>152</v>
      </c>
      <c r="B3481">
        <v>41</v>
      </c>
    </row>
    <row r="3482" spans="1:2" x14ac:dyDescent="0.2">
      <c r="A3482" t="s">
        <v>152</v>
      </c>
      <c r="B3482">
        <v>45</v>
      </c>
    </row>
    <row r="3483" spans="1:2" x14ac:dyDescent="0.2">
      <c r="A3483" t="s">
        <v>152</v>
      </c>
      <c r="B3483">
        <v>41</v>
      </c>
    </row>
    <row r="3484" spans="1:2" x14ac:dyDescent="0.2">
      <c r="A3484" t="s">
        <v>152</v>
      </c>
      <c r="B3484">
        <v>35</v>
      </c>
    </row>
    <row r="3485" spans="1:2" x14ac:dyDescent="0.2">
      <c r="A3485" t="s">
        <v>152</v>
      </c>
      <c r="B3485">
        <v>21</v>
      </c>
    </row>
    <row r="3486" spans="1:2" x14ac:dyDescent="0.2">
      <c r="A3486" t="s">
        <v>152</v>
      </c>
      <c r="B3486">
        <v>13</v>
      </c>
    </row>
    <row r="3487" spans="1:2" x14ac:dyDescent="0.2">
      <c r="A3487" t="s">
        <v>152</v>
      </c>
      <c r="B3487">
        <v>23</v>
      </c>
    </row>
    <row r="3488" spans="1:2" x14ac:dyDescent="0.2">
      <c r="A3488" t="s">
        <v>152</v>
      </c>
      <c r="B3488">
        <v>6</v>
      </c>
    </row>
    <row r="3489" spans="1:2" x14ac:dyDescent="0.2">
      <c r="A3489" t="s">
        <v>152</v>
      </c>
      <c r="B3489">
        <v>39</v>
      </c>
    </row>
    <row r="3490" spans="1:2" x14ac:dyDescent="0.2">
      <c r="A3490" t="s">
        <v>152</v>
      </c>
      <c r="B3490">
        <v>7</v>
      </c>
    </row>
    <row r="3491" spans="1:2" x14ac:dyDescent="0.2">
      <c r="A3491" t="s">
        <v>152</v>
      </c>
      <c r="B3491">
        <v>32</v>
      </c>
    </row>
    <row r="3492" spans="1:2" x14ac:dyDescent="0.2">
      <c r="A3492" t="s">
        <v>152</v>
      </c>
      <c r="B3492">
        <v>43</v>
      </c>
    </row>
    <row r="3493" spans="1:2" x14ac:dyDescent="0.2">
      <c r="A3493" t="s">
        <v>152</v>
      </c>
      <c r="B3493">
        <v>15</v>
      </c>
    </row>
    <row r="3494" spans="1:2" x14ac:dyDescent="0.2">
      <c r="A3494" t="s">
        <v>152</v>
      </c>
      <c r="B3494">
        <v>48</v>
      </c>
    </row>
    <row r="3495" spans="1:2" x14ac:dyDescent="0.2">
      <c r="A3495" t="s">
        <v>152</v>
      </c>
      <c r="B3495">
        <v>35</v>
      </c>
    </row>
    <row r="3496" spans="1:2" x14ac:dyDescent="0.2">
      <c r="A3496" t="s">
        <v>152</v>
      </c>
      <c r="B3496">
        <v>41</v>
      </c>
    </row>
    <row r="3497" spans="1:2" x14ac:dyDescent="0.2">
      <c r="A3497" t="s">
        <v>152</v>
      </c>
      <c r="B3497">
        <v>14</v>
      </c>
    </row>
    <row r="3498" spans="1:2" x14ac:dyDescent="0.2">
      <c r="A3498" t="s">
        <v>152</v>
      </c>
      <c r="B3498">
        <v>22</v>
      </c>
    </row>
    <row r="3499" spans="1:2" x14ac:dyDescent="0.2">
      <c r="A3499" t="s">
        <v>152</v>
      </c>
      <c r="B3499">
        <v>16</v>
      </c>
    </row>
    <row r="3500" spans="1:2" x14ac:dyDescent="0.2">
      <c r="A3500" t="s">
        <v>152</v>
      </c>
      <c r="B3500">
        <v>2</v>
      </c>
    </row>
    <row r="3501" spans="1:2" x14ac:dyDescent="0.2">
      <c r="A3501" t="s">
        <v>152</v>
      </c>
      <c r="B3501">
        <v>13</v>
      </c>
    </row>
    <row r="3502" spans="1:2" x14ac:dyDescent="0.2">
      <c r="A3502" t="s">
        <v>152</v>
      </c>
      <c r="B3502">
        <v>38</v>
      </c>
    </row>
    <row r="3503" spans="1:2" x14ac:dyDescent="0.2">
      <c r="A3503" t="s">
        <v>152</v>
      </c>
      <c r="B3503">
        <v>43</v>
      </c>
    </row>
    <row r="3504" spans="1:2" x14ac:dyDescent="0.2">
      <c r="A3504" t="s">
        <v>152</v>
      </c>
      <c r="B3504">
        <v>26</v>
      </c>
    </row>
    <row r="3505" spans="1:2" x14ac:dyDescent="0.2">
      <c r="A3505" t="s">
        <v>152</v>
      </c>
      <c r="B3505">
        <v>39</v>
      </c>
    </row>
    <row r="3506" spans="1:2" x14ac:dyDescent="0.2">
      <c r="A3506" t="s">
        <v>152</v>
      </c>
      <c r="B3506">
        <v>50</v>
      </c>
    </row>
    <row r="3507" spans="1:2" x14ac:dyDescent="0.2">
      <c r="A3507" t="s">
        <v>152</v>
      </c>
      <c r="B3507">
        <v>40</v>
      </c>
    </row>
    <row r="3508" spans="1:2" x14ac:dyDescent="0.2">
      <c r="A3508" t="s">
        <v>152</v>
      </c>
      <c r="B3508">
        <v>12</v>
      </c>
    </row>
    <row r="3509" spans="1:2" x14ac:dyDescent="0.2">
      <c r="A3509" t="s">
        <v>152</v>
      </c>
      <c r="B3509">
        <v>33</v>
      </c>
    </row>
    <row r="3510" spans="1:2" x14ac:dyDescent="0.2">
      <c r="A3510" t="s">
        <v>152</v>
      </c>
      <c r="B3510">
        <v>49</v>
      </c>
    </row>
    <row r="3511" spans="1:2" x14ac:dyDescent="0.2">
      <c r="A3511" t="s">
        <v>152</v>
      </c>
      <c r="B3511">
        <v>43</v>
      </c>
    </row>
    <row r="3512" spans="1:2" x14ac:dyDescent="0.2">
      <c r="A3512" t="s">
        <v>152</v>
      </c>
      <c r="B3512">
        <v>14</v>
      </c>
    </row>
    <row r="3513" spans="1:2" x14ac:dyDescent="0.2">
      <c r="A3513" t="s">
        <v>152</v>
      </c>
      <c r="B3513">
        <v>21</v>
      </c>
    </row>
    <row r="3514" spans="1:2" x14ac:dyDescent="0.2">
      <c r="A3514" t="s">
        <v>152</v>
      </c>
      <c r="B3514">
        <v>31</v>
      </c>
    </row>
    <row r="3515" spans="1:2" x14ac:dyDescent="0.2">
      <c r="A3515" t="s">
        <v>152</v>
      </c>
      <c r="B3515">
        <v>29</v>
      </c>
    </row>
    <row r="3516" spans="1:2" x14ac:dyDescent="0.2">
      <c r="A3516" t="s">
        <v>152</v>
      </c>
      <c r="B3516">
        <v>32</v>
      </c>
    </row>
    <row r="3517" spans="1:2" x14ac:dyDescent="0.2">
      <c r="A3517" t="s">
        <v>152</v>
      </c>
      <c r="B3517">
        <v>16</v>
      </c>
    </row>
    <row r="3518" spans="1:2" x14ac:dyDescent="0.2">
      <c r="A3518" t="s">
        <v>152</v>
      </c>
      <c r="B3518">
        <v>38</v>
      </c>
    </row>
    <row r="3519" spans="1:2" x14ac:dyDescent="0.2">
      <c r="A3519" t="s">
        <v>152</v>
      </c>
      <c r="B3519">
        <v>34</v>
      </c>
    </row>
    <row r="3520" spans="1:2" x14ac:dyDescent="0.2">
      <c r="A3520" t="s">
        <v>152</v>
      </c>
      <c r="B3520">
        <v>30</v>
      </c>
    </row>
    <row r="3521" spans="1:2" x14ac:dyDescent="0.2">
      <c r="A3521" t="s">
        <v>152</v>
      </c>
      <c r="B3521">
        <v>14</v>
      </c>
    </row>
    <row r="3522" spans="1:2" x14ac:dyDescent="0.2">
      <c r="A3522" t="s">
        <v>152</v>
      </c>
      <c r="B3522">
        <v>33</v>
      </c>
    </row>
    <row r="3523" spans="1:2" x14ac:dyDescent="0.2">
      <c r="A3523" t="s">
        <v>152</v>
      </c>
      <c r="B3523">
        <v>35</v>
      </c>
    </row>
    <row r="3524" spans="1:2" x14ac:dyDescent="0.2">
      <c r="A3524" t="s">
        <v>152</v>
      </c>
      <c r="B3524">
        <v>13</v>
      </c>
    </row>
    <row r="3525" spans="1:2" x14ac:dyDescent="0.2">
      <c r="A3525" t="s">
        <v>152</v>
      </c>
      <c r="B3525">
        <v>30</v>
      </c>
    </row>
    <row r="3526" spans="1:2" x14ac:dyDescent="0.2">
      <c r="A3526" t="s">
        <v>152</v>
      </c>
      <c r="B3526">
        <v>30</v>
      </c>
    </row>
    <row r="3527" spans="1:2" x14ac:dyDescent="0.2">
      <c r="A3527" t="s">
        <v>152</v>
      </c>
      <c r="B3527">
        <v>47</v>
      </c>
    </row>
    <row r="3528" spans="1:2" x14ac:dyDescent="0.2">
      <c r="A3528" t="s">
        <v>152</v>
      </c>
      <c r="B3528">
        <v>1</v>
      </c>
    </row>
    <row r="3529" spans="1:2" x14ac:dyDescent="0.2">
      <c r="A3529" t="s">
        <v>152</v>
      </c>
      <c r="B3529">
        <v>1</v>
      </c>
    </row>
    <row r="3530" spans="1:2" x14ac:dyDescent="0.2">
      <c r="A3530" t="s">
        <v>152</v>
      </c>
      <c r="B3530">
        <v>33</v>
      </c>
    </row>
    <row r="3531" spans="1:2" x14ac:dyDescent="0.2">
      <c r="A3531" t="s">
        <v>152</v>
      </c>
      <c r="B3531">
        <v>43</v>
      </c>
    </row>
    <row r="3532" spans="1:2" x14ac:dyDescent="0.2">
      <c r="A3532" t="s">
        <v>152</v>
      </c>
      <c r="B3532">
        <v>37</v>
      </c>
    </row>
    <row r="3533" spans="1:2" x14ac:dyDescent="0.2">
      <c r="A3533" t="s">
        <v>152</v>
      </c>
      <c r="B3533">
        <v>23</v>
      </c>
    </row>
    <row r="3534" spans="1:2" x14ac:dyDescent="0.2">
      <c r="A3534" t="s">
        <v>152</v>
      </c>
      <c r="B3534">
        <v>12</v>
      </c>
    </row>
    <row r="3535" spans="1:2" x14ac:dyDescent="0.2">
      <c r="A3535" t="s">
        <v>152</v>
      </c>
      <c r="B3535">
        <v>30</v>
      </c>
    </row>
    <row r="3536" spans="1:2" x14ac:dyDescent="0.2">
      <c r="A3536" t="s">
        <v>152</v>
      </c>
      <c r="B3536">
        <v>7</v>
      </c>
    </row>
    <row r="3537" spans="1:2" x14ac:dyDescent="0.2">
      <c r="A3537" t="s">
        <v>152</v>
      </c>
      <c r="B3537">
        <v>20</v>
      </c>
    </row>
    <row r="3538" spans="1:2" x14ac:dyDescent="0.2">
      <c r="A3538" t="s">
        <v>152</v>
      </c>
      <c r="B3538">
        <v>10</v>
      </c>
    </row>
    <row r="3539" spans="1:2" x14ac:dyDescent="0.2">
      <c r="A3539" t="s">
        <v>152</v>
      </c>
      <c r="B3539">
        <v>40</v>
      </c>
    </row>
    <row r="3540" spans="1:2" x14ac:dyDescent="0.2">
      <c r="A3540" t="s">
        <v>152</v>
      </c>
      <c r="B3540">
        <v>21</v>
      </c>
    </row>
    <row r="3541" spans="1:2" x14ac:dyDescent="0.2">
      <c r="A3541" t="s">
        <v>152</v>
      </c>
      <c r="B3541">
        <v>17</v>
      </c>
    </row>
    <row r="3542" spans="1:2" x14ac:dyDescent="0.2">
      <c r="A3542" t="s">
        <v>152</v>
      </c>
      <c r="B3542">
        <v>5</v>
      </c>
    </row>
    <row r="3543" spans="1:2" x14ac:dyDescent="0.2">
      <c r="A3543" t="s">
        <v>152</v>
      </c>
      <c r="B3543">
        <v>22</v>
      </c>
    </row>
    <row r="3544" spans="1:2" x14ac:dyDescent="0.2">
      <c r="A3544" t="s">
        <v>152</v>
      </c>
      <c r="B3544">
        <v>5</v>
      </c>
    </row>
    <row r="3545" spans="1:2" x14ac:dyDescent="0.2">
      <c r="A3545" t="s">
        <v>152</v>
      </c>
      <c r="B3545">
        <v>18</v>
      </c>
    </row>
    <row r="3546" spans="1:2" x14ac:dyDescent="0.2">
      <c r="A3546" t="s">
        <v>152</v>
      </c>
      <c r="B3546">
        <v>42</v>
      </c>
    </row>
    <row r="3547" spans="1:2" x14ac:dyDescent="0.2">
      <c r="A3547" t="s">
        <v>152</v>
      </c>
      <c r="B3547">
        <v>22</v>
      </c>
    </row>
    <row r="3548" spans="1:2" x14ac:dyDescent="0.2">
      <c r="A3548" t="s">
        <v>152</v>
      </c>
      <c r="B3548">
        <v>37</v>
      </c>
    </row>
    <row r="3549" spans="1:2" x14ac:dyDescent="0.2">
      <c r="A3549" t="s">
        <v>152</v>
      </c>
      <c r="B3549">
        <v>23</v>
      </c>
    </row>
    <row r="3550" spans="1:2" x14ac:dyDescent="0.2">
      <c r="A3550" t="s">
        <v>152</v>
      </c>
      <c r="B3550">
        <v>47</v>
      </c>
    </row>
    <row r="3551" spans="1:2" x14ac:dyDescent="0.2">
      <c r="A3551" t="s">
        <v>152</v>
      </c>
      <c r="B3551">
        <v>11</v>
      </c>
    </row>
    <row r="3552" spans="1:2" x14ac:dyDescent="0.2">
      <c r="A3552" t="s">
        <v>152</v>
      </c>
      <c r="B3552">
        <v>32</v>
      </c>
    </row>
    <row r="3553" spans="1:2" x14ac:dyDescent="0.2">
      <c r="A3553" t="s">
        <v>152</v>
      </c>
      <c r="B3553">
        <v>20</v>
      </c>
    </row>
    <row r="3554" spans="1:2" x14ac:dyDescent="0.2">
      <c r="A3554" t="s">
        <v>152</v>
      </c>
      <c r="B3554">
        <v>3</v>
      </c>
    </row>
    <row r="3555" spans="1:2" x14ac:dyDescent="0.2">
      <c r="A3555" t="s">
        <v>152</v>
      </c>
      <c r="B3555">
        <v>32</v>
      </c>
    </row>
    <row r="3556" spans="1:2" x14ac:dyDescent="0.2">
      <c r="A3556" t="s">
        <v>152</v>
      </c>
      <c r="B3556">
        <v>5</v>
      </c>
    </row>
    <row r="3557" spans="1:2" x14ac:dyDescent="0.2">
      <c r="A3557" t="s">
        <v>152</v>
      </c>
      <c r="B3557">
        <v>45</v>
      </c>
    </row>
    <row r="3558" spans="1:2" x14ac:dyDescent="0.2">
      <c r="A3558" t="s">
        <v>152</v>
      </c>
      <c r="B3558">
        <v>43</v>
      </c>
    </row>
    <row r="3559" spans="1:2" x14ac:dyDescent="0.2">
      <c r="A3559" t="s">
        <v>152</v>
      </c>
      <c r="B3559">
        <v>1</v>
      </c>
    </row>
    <row r="3560" spans="1:2" x14ac:dyDescent="0.2">
      <c r="A3560" t="s">
        <v>152</v>
      </c>
      <c r="B3560">
        <v>9</v>
      </c>
    </row>
    <row r="3561" spans="1:2" x14ac:dyDescent="0.2">
      <c r="A3561" t="s">
        <v>152</v>
      </c>
      <c r="B3561">
        <v>13</v>
      </c>
    </row>
    <row r="3562" spans="1:2" x14ac:dyDescent="0.2">
      <c r="A3562" t="s">
        <v>152</v>
      </c>
      <c r="B3562">
        <v>5</v>
      </c>
    </row>
    <row r="3563" spans="1:2" x14ac:dyDescent="0.2">
      <c r="A3563" t="s">
        <v>152</v>
      </c>
      <c r="B3563">
        <v>39</v>
      </c>
    </row>
    <row r="3564" spans="1:2" x14ac:dyDescent="0.2">
      <c r="A3564" t="s">
        <v>152</v>
      </c>
      <c r="B3564">
        <v>7</v>
      </c>
    </row>
    <row r="3565" spans="1:2" x14ac:dyDescent="0.2">
      <c r="A3565" t="s">
        <v>152</v>
      </c>
      <c r="B3565">
        <v>8</v>
      </c>
    </row>
    <row r="3566" spans="1:2" x14ac:dyDescent="0.2">
      <c r="A3566" t="s">
        <v>152</v>
      </c>
      <c r="B3566">
        <v>40</v>
      </c>
    </row>
    <row r="3567" spans="1:2" x14ac:dyDescent="0.2">
      <c r="A3567" t="s">
        <v>152</v>
      </c>
      <c r="B3567">
        <v>35</v>
      </c>
    </row>
    <row r="3568" spans="1:2" x14ac:dyDescent="0.2">
      <c r="A3568" t="s">
        <v>152</v>
      </c>
      <c r="B3568">
        <v>14</v>
      </c>
    </row>
    <row r="3569" spans="1:2" x14ac:dyDescent="0.2">
      <c r="A3569" t="s">
        <v>152</v>
      </c>
      <c r="B3569">
        <v>26</v>
      </c>
    </row>
    <row r="3570" spans="1:2" x14ac:dyDescent="0.2">
      <c r="A3570" t="s">
        <v>152</v>
      </c>
      <c r="B3570">
        <v>14</v>
      </c>
    </row>
    <row r="3571" spans="1:2" x14ac:dyDescent="0.2">
      <c r="A3571" t="s">
        <v>152</v>
      </c>
      <c r="B3571">
        <v>9</v>
      </c>
    </row>
    <row r="3572" spans="1:2" x14ac:dyDescent="0.2">
      <c r="A3572" t="s">
        <v>152</v>
      </c>
      <c r="B3572">
        <v>32</v>
      </c>
    </row>
    <row r="3573" spans="1:2" x14ac:dyDescent="0.2">
      <c r="A3573" t="s">
        <v>152</v>
      </c>
      <c r="B3573">
        <v>15</v>
      </c>
    </row>
    <row r="3574" spans="1:2" x14ac:dyDescent="0.2">
      <c r="A3574" t="s">
        <v>152</v>
      </c>
      <c r="B3574">
        <v>25</v>
      </c>
    </row>
    <row r="3575" spans="1:2" x14ac:dyDescent="0.2">
      <c r="A3575" t="s">
        <v>152</v>
      </c>
      <c r="B3575">
        <v>27</v>
      </c>
    </row>
    <row r="3576" spans="1:2" x14ac:dyDescent="0.2">
      <c r="A3576" t="s">
        <v>152</v>
      </c>
      <c r="B3576">
        <v>39</v>
      </c>
    </row>
    <row r="3577" spans="1:2" x14ac:dyDescent="0.2">
      <c r="A3577" t="s">
        <v>152</v>
      </c>
      <c r="B3577">
        <v>49</v>
      </c>
    </row>
    <row r="3578" spans="1:2" x14ac:dyDescent="0.2">
      <c r="A3578" t="s">
        <v>152</v>
      </c>
      <c r="B3578">
        <v>12</v>
      </c>
    </row>
    <row r="3579" spans="1:2" x14ac:dyDescent="0.2">
      <c r="A3579" t="s">
        <v>152</v>
      </c>
      <c r="B3579">
        <v>13</v>
      </c>
    </row>
    <row r="3580" spans="1:2" x14ac:dyDescent="0.2">
      <c r="A3580" t="s">
        <v>152</v>
      </c>
      <c r="B3580">
        <v>22</v>
      </c>
    </row>
    <row r="3581" spans="1:2" x14ac:dyDescent="0.2">
      <c r="A3581" t="s">
        <v>152</v>
      </c>
      <c r="B3581">
        <v>19</v>
      </c>
    </row>
    <row r="3582" spans="1:2" x14ac:dyDescent="0.2">
      <c r="A3582" t="s">
        <v>152</v>
      </c>
      <c r="B3582">
        <v>3</v>
      </c>
    </row>
    <row r="3583" spans="1:2" x14ac:dyDescent="0.2">
      <c r="A3583" t="s">
        <v>152</v>
      </c>
      <c r="B3583">
        <v>50</v>
      </c>
    </row>
    <row r="3584" spans="1:2" x14ac:dyDescent="0.2">
      <c r="A3584" t="s">
        <v>152</v>
      </c>
      <c r="B3584">
        <v>15</v>
      </c>
    </row>
    <row r="3585" spans="1:2" x14ac:dyDescent="0.2">
      <c r="A3585" t="s">
        <v>152</v>
      </c>
      <c r="B3585">
        <v>44</v>
      </c>
    </row>
    <row r="3586" spans="1:2" x14ac:dyDescent="0.2">
      <c r="A3586" t="s">
        <v>152</v>
      </c>
      <c r="B3586">
        <v>48</v>
      </c>
    </row>
    <row r="3587" spans="1:2" x14ac:dyDescent="0.2">
      <c r="A3587" t="s">
        <v>152</v>
      </c>
      <c r="B3587">
        <v>4</v>
      </c>
    </row>
    <row r="3588" spans="1:2" x14ac:dyDescent="0.2">
      <c r="A3588" t="s">
        <v>152</v>
      </c>
      <c r="B3588">
        <v>12</v>
      </c>
    </row>
    <row r="3589" spans="1:2" x14ac:dyDescent="0.2">
      <c r="A3589" t="s">
        <v>152</v>
      </c>
      <c r="B3589">
        <v>33</v>
      </c>
    </row>
    <row r="3590" spans="1:2" x14ac:dyDescent="0.2">
      <c r="A3590" t="s">
        <v>152</v>
      </c>
      <c r="B3590">
        <v>40</v>
      </c>
    </row>
    <row r="3591" spans="1:2" x14ac:dyDescent="0.2">
      <c r="A3591" t="s">
        <v>152</v>
      </c>
      <c r="B3591">
        <v>38</v>
      </c>
    </row>
    <row r="3592" spans="1:2" x14ac:dyDescent="0.2">
      <c r="A3592" t="s">
        <v>152</v>
      </c>
      <c r="B3592">
        <v>19</v>
      </c>
    </row>
    <row r="3593" spans="1:2" x14ac:dyDescent="0.2">
      <c r="A3593" t="s">
        <v>152</v>
      </c>
      <c r="B3593">
        <v>38</v>
      </c>
    </row>
    <row r="3594" spans="1:2" x14ac:dyDescent="0.2">
      <c r="A3594" t="s">
        <v>152</v>
      </c>
      <c r="B3594">
        <v>18</v>
      </c>
    </row>
    <row r="3595" spans="1:2" x14ac:dyDescent="0.2">
      <c r="A3595" t="s">
        <v>152</v>
      </c>
      <c r="B3595">
        <v>24</v>
      </c>
    </row>
    <row r="3596" spans="1:2" x14ac:dyDescent="0.2">
      <c r="A3596" t="s">
        <v>152</v>
      </c>
      <c r="B3596">
        <v>29</v>
      </c>
    </row>
    <row r="3597" spans="1:2" x14ac:dyDescent="0.2">
      <c r="A3597" t="s">
        <v>152</v>
      </c>
      <c r="B3597">
        <v>14</v>
      </c>
    </row>
    <row r="3598" spans="1:2" x14ac:dyDescent="0.2">
      <c r="A3598" t="s">
        <v>152</v>
      </c>
      <c r="B3598">
        <v>44</v>
      </c>
    </row>
    <row r="3599" spans="1:2" x14ac:dyDescent="0.2">
      <c r="A3599" t="s">
        <v>152</v>
      </c>
      <c r="B3599">
        <v>18</v>
      </c>
    </row>
    <row r="3600" spans="1:2" x14ac:dyDescent="0.2">
      <c r="A3600" t="s">
        <v>152</v>
      </c>
      <c r="B3600">
        <v>19</v>
      </c>
    </row>
    <row r="3601" spans="1:2" x14ac:dyDescent="0.2">
      <c r="A3601" t="s">
        <v>152</v>
      </c>
      <c r="B3601">
        <v>4</v>
      </c>
    </row>
    <row r="3602" spans="1:2" x14ac:dyDescent="0.2">
      <c r="A3602" t="s">
        <v>152</v>
      </c>
      <c r="B3602">
        <v>25</v>
      </c>
    </row>
    <row r="3603" spans="1:2" x14ac:dyDescent="0.2">
      <c r="A3603" t="s">
        <v>152</v>
      </c>
      <c r="B3603">
        <v>3</v>
      </c>
    </row>
    <row r="3604" spans="1:2" x14ac:dyDescent="0.2">
      <c r="A3604" t="s">
        <v>152</v>
      </c>
      <c r="B3604">
        <v>40</v>
      </c>
    </row>
    <row r="3605" spans="1:2" x14ac:dyDescent="0.2">
      <c r="A3605" t="s">
        <v>152</v>
      </c>
      <c r="B3605">
        <v>5</v>
      </c>
    </row>
    <row r="3606" spans="1:2" x14ac:dyDescent="0.2">
      <c r="A3606" t="s">
        <v>152</v>
      </c>
      <c r="B3606">
        <v>17</v>
      </c>
    </row>
    <row r="3607" spans="1:2" x14ac:dyDescent="0.2">
      <c r="A3607" t="s">
        <v>152</v>
      </c>
      <c r="B3607">
        <v>36</v>
      </c>
    </row>
    <row r="3608" spans="1:2" x14ac:dyDescent="0.2">
      <c r="A3608" t="s">
        <v>152</v>
      </c>
      <c r="B3608">
        <v>41</v>
      </c>
    </row>
    <row r="3609" spans="1:2" x14ac:dyDescent="0.2">
      <c r="A3609" t="s">
        <v>152</v>
      </c>
      <c r="B3609">
        <v>20</v>
      </c>
    </row>
    <row r="3610" spans="1:2" x14ac:dyDescent="0.2">
      <c r="A3610" t="s">
        <v>152</v>
      </c>
      <c r="B3610">
        <v>2</v>
      </c>
    </row>
    <row r="3611" spans="1:2" x14ac:dyDescent="0.2">
      <c r="A3611" t="s">
        <v>152</v>
      </c>
      <c r="B3611">
        <v>31</v>
      </c>
    </row>
    <row r="3612" spans="1:2" x14ac:dyDescent="0.2">
      <c r="A3612" t="s">
        <v>152</v>
      </c>
      <c r="B3612">
        <v>23</v>
      </c>
    </row>
    <row r="3613" spans="1:2" x14ac:dyDescent="0.2">
      <c r="A3613" t="s">
        <v>152</v>
      </c>
      <c r="B3613">
        <v>30</v>
      </c>
    </row>
    <row r="3614" spans="1:2" x14ac:dyDescent="0.2">
      <c r="A3614" t="s">
        <v>152</v>
      </c>
      <c r="B3614">
        <v>26</v>
      </c>
    </row>
    <row r="3615" spans="1:2" x14ac:dyDescent="0.2">
      <c r="A3615" t="s">
        <v>152</v>
      </c>
      <c r="B3615">
        <v>40</v>
      </c>
    </row>
    <row r="3616" spans="1:2" x14ac:dyDescent="0.2">
      <c r="A3616" t="s">
        <v>152</v>
      </c>
      <c r="B3616">
        <v>19</v>
      </c>
    </row>
    <row r="3617" spans="1:2" x14ac:dyDescent="0.2">
      <c r="A3617" t="s">
        <v>152</v>
      </c>
      <c r="B3617">
        <v>4</v>
      </c>
    </row>
    <row r="3618" spans="1:2" x14ac:dyDescent="0.2">
      <c r="A3618" t="s">
        <v>152</v>
      </c>
      <c r="B3618">
        <v>33</v>
      </c>
    </row>
    <row r="3619" spans="1:2" x14ac:dyDescent="0.2">
      <c r="A3619" t="s">
        <v>152</v>
      </c>
      <c r="B3619">
        <v>29</v>
      </c>
    </row>
    <row r="3620" spans="1:2" x14ac:dyDescent="0.2">
      <c r="A3620" t="s">
        <v>152</v>
      </c>
      <c r="B3620">
        <v>47</v>
      </c>
    </row>
    <row r="3621" spans="1:2" x14ac:dyDescent="0.2">
      <c r="A3621" t="s">
        <v>152</v>
      </c>
      <c r="B3621">
        <v>50</v>
      </c>
    </row>
    <row r="3622" spans="1:2" x14ac:dyDescent="0.2">
      <c r="A3622" t="s">
        <v>152</v>
      </c>
      <c r="B3622">
        <v>28</v>
      </c>
    </row>
    <row r="3623" spans="1:2" x14ac:dyDescent="0.2">
      <c r="A3623" t="s">
        <v>152</v>
      </c>
      <c r="B3623">
        <v>5</v>
      </c>
    </row>
    <row r="3624" spans="1:2" x14ac:dyDescent="0.2">
      <c r="A3624" t="s">
        <v>152</v>
      </c>
      <c r="B3624">
        <v>12</v>
      </c>
    </row>
    <row r="3625" spans="1:2" x14ac:dyDescent="0.2">
      <c r="A3625" t="s">
        <v>152</v>
      </c>
      <c r="B3625">
        <v>4</v>
      </c>
    </row>
    <row r="3626" spans="1:2" x14ac:dyDescent="0.2">
      <c r="A3626" t="s">
        <v>152</v>
      </c>
      <c r="B3626">
        <v>22</v>
      </c>
    </row>
    <row r="3627" spans="1:2" x14ac:dyDescent="0.2">
      <c r="A3627" t="s">
        <v>152</v>
      </c>
      <c r="B3627">
        <v>32</v>
      </c>
    </row>
    <row r="3628" spans="1:2" x14ac:dyDescent="0.2">
      <c r="A3628" t="s">
        <v>152</v>
      </c>
      <c r="B3628">
        <v>32</v>
      </c>
    </row>
    <row r="3629" spans="1:2" x14ac:dyDescent="0.2">
      <c r="A3629" t="s">
        <v>152</v>
      </c>
      <c r="B3629">
        <v>48</v>
      </c>
    </row>
    <row r="3630" spans="1:2" x14ac:dyDescent="0.2">
      <c r="A3630" t="s">
        <v>152</v>
      </c>
      <c r="B3630">
        <v>35</v>
      </c>
    </row>
    <row r="3631" spans="1:2" x14ac:dyDescent="0.2">
      <c r="A3631" t="s">
        <v>152</v>
      </c>
      <c r="B3631">
        <v>44</v>
      </c>
    </row>
    <row r="3632" spans="1:2" x14ac:dyDescent="0.2">
      <c r="A3632" t="s">
        <v>152</v>
      </c>
      <c r="B3632">
        <v>29</v>
      </c>
    </row>
    <row r="3633" spans="1:2" x14ac:dyDescent="0.2">
      <c r="A3633" t="s">
        <v>152</v>
      </c>
      <c r="B3633">
        <v>26</v>
      </c>
    </row>
    <row r="3634" spans="1:2" x14ac:dyDescent="0.2">
      <c r="A3634" t="s">
        <v>152</v>
      </c>
      <c r="B3634">
        <v>3</v>
      </c>
    </row>
    <row r="3635" spans="1:2" x14ac:dyDescent="0.2">
      <c r="A3635" t="s">
        <v>152</v>
      </c>
      <c r="B3635">
        <v>1</v>
      </c>
    </row>
    <row r="3636" spans="1:2" x14ac:dyDescent="0.2">
      <c r="A3636" t="s">
        <v>152</v>
      </c>
      <c r="B3636">
        <v>17</v>
      </c>
    </row>
    <row r="3637" spans="1:2" x14ac:dyDescent="0.2">
      <c r="A3637" t="s">
        <v>152</v>
      </c>
      <c r="B3637">
        <v>17</v>
      </c>
    </row>
    <row r="3638" spans="1:2" x14ac:dyDescent="0.2">
      <c r="A3638" t="s">
        <v>152</v>
      </c>
      <c r="B3638">
        <v>36</v>
      </c>
    </row>
    <row r="3639" spans="1:2" x14ac:dyDescent="0.2">
      <c r="A3639" t="s">
        <v>152</v>
      </c>
      <c r="B3639">
        <v>32</v>
      </c>
    </row>
    <row r="3640" spans="1:2" x14ac:dyDescent="0.2">
      <c r="A3640" t="s">
        <v>152</v>
      </c>
      <c r="B3640">
        <v>50</v>
      </c>
    </row>
    <row r="3641" spans="1:2" x14ac:dyDescent="0.2">
      <c r="A3641" t="s">
        <v>152</v>
      </c>
      <c r="B3641">
        <v>39</v>
      </c>
    </row>
    <row r="3642" spans="1:2" x14ac:dyDescent="0.2">
      <c r="A3642" t="s">
        <v>152</v>
      </c>
      <c r="B3642">
        <v>17</v>
      </c>
    </row>
    <row r="3643" spans="1:2" x14ac:dyDescent="0.2">
      <c r="A3643" t="s">
        <v>152</v>
      </c>
      <c r="B3643">
        <v>39</v>
      </c>
    </row>
    <row r="3644" spans="1:2" x14ac:dyDescent="0.2">
      <c r="A3644" t="s">
        <v>152</v>
      </c>
      <c r="B3644">
        <v>5</v>
      </c>
    </row>
    <row r="3645" spans="1:2" x14ac:dyDescent="0.2">
      <c r="A3645" t="s">
        <v>152</v>
      </c>
      <c r="B3645">
        <v>47</v>
      </c>
    </row>
    <row r="3646" spans="1:2" x14ac:dyDescent="0.2">
      <c r="A3646" t="s">
        <v>152</v>
      </c>
      <c r="B3646">
        <v>18</v>
      </c>
    </row>
    <row r="3647" spans="1:2" x14ac:dyDescent="0.2">
      <c r="A3647" t="s">
        <v>152</v>
      </c>
      <c r="B3647">
        <v>31</v>
      </c>
    </row>
    <row r="3648" spans="1:2" x14ac:dyDescent="0.2">
      <c r="A3648" t="s">
        <v>152</v>
      </c>
      <c r="B3648">
        <v>39</v>
      </c>
    </row>
    <row r="3649" spans="1:2" x14ac:dyDescent="0.2">
      <c r="A3649" t="s">
        <v>152</v>
      </c>
      <c r="B3649">
        <v>12</v>
      </c>
    </row>
    <row r="3650" spans="1:2" x14ac:dyDescent="0.2">
      <c r="A3650" t="s">
        <v>152</v>
      </c>
      <c r="B3650">
        <v>45</v>
      </c>
    </row>
    <row r="3651" spans="1:2" x14ac:dyDescent="0.2">
      <c r="A3651" t="s">
        <v>152</v>
      </c>
      <c r="B3651">
        <v>33</v>
      </c>
    </row>
    <row r="3652" spans="1:2" x14ac:dyDescent="0.2">
      <c r="A3652" t="s">
        <v>152</v>
      </c>
      <c r="B3652">
        <v>3</v>
      </c>
    </row>
    <row r="3653" spans="1:2" x14ac:dyDescent="0.2">
      <c r="A3653" t="s">
        <v>152</v>
      </c>
      <c r="B3653">
        <v>5</v>
      </c>
    </row>
    <row r="3654" spans="1:2" x14ac:dyDescent="0.2">
      <c r="A3654" t="s">
        <v>152</v>
      </c>
      <c r="B3654">
        <v>23</v>
      </c>
    </row>
    <row r="3655" spans="1:2" x14ac:dyDescent="0.2">
      <c r="A3655" t="s">
        <v>152</v>
      </c>
      <c r="B3655">
        <v>39</v>
      </c>
    </row>
    <row r="3656" spans="1:2" x14ac:dyDescent="0.2">
      <c r="A3656" t="s">
        <v>152</v>
      </c>
      <c r="B3656">
        <v>10</v>
      </c>
    </row>
    <row r="3657" spans="1:2" x14ac:dyDescent="0.2">
      <c r="A3657" t="s">
        <v>152</v>
      </c>
      <c r="B3657">
        <v>4</v>
      </c>
    </row>
    <row r="3658" spans="1:2" x14ac:dyDescent="0.2">
      <c r="A3658" t="s">
        <v>152</v>
      </c>
      <c r="B3658">
        <v>18</v>
      </c>
    </row>
    <row r="3659" spans="1:2" x14ac:dyDescent="0.2">
      <c r="A3659" t="s">
        <v>152</v>
      </c>
      <c r="B3659">
        <v>1</v>
      </c>
    </row>
    <row r="3660" spans="1:2" x14ac:dyDescent="0.2">
      <c r="A3660" t="s">
        <v>152</v>
      </c>
      <c r="B3660">
        <v>18</v>
      </c>
    </row>
    <row r="3661" spans="1:2" x14ac:dyDescent="0.2">
      <c r="A3661" t="s">
        <v>152</v>
      </c>
      <c r="B3661">
        <v>46</v>
      </c>
    </row>
    <row r="3662" spans="1:2" x14ac:dyDescent="0.2">
      <c r="A3662" t="s">
        <v>152</v>
      </c>
      <c r="B3662">
        <v>13</v>
      </c>
    </row>
    <row r="3663" spans="1:2" x14ac:dyDescent="0.2">
      <c r="A3663" t="s">
        <v>152</v>
      </c>
      <c r="B3663">
        <v>5</v>
      </c>
    </row>
    <row r="3664" spans="1:2" x14ac:dyDescent="0.2">
      <c r="A3664" t="s">
        <v>152</v>
      </c>
      <c r="B3664">
        <v>11</v>
      </c>
    </row>
    <row r="3665" spans="1:2" x14ac:dyDescent="0.2">
      <c r="A3665" t="s">
        <v>152</v>
      </c>
      <c r="B3665">
        <v>49</v>
      </c>
    </row>
    <row r="3666" spans="1:2" x14ac:dyDescent="0.2">
      <c r="A3666" t="s">
        <v>152</v>
      </c>
      <c r="B3666">
        <v>1</v>
      </c>
    </row>
    <row r="3667" spans="1:2" x14ac:dyDescent="0.2">
      <c r="A3667" t="s">
        <v>152</v>
      </c>
      <c r="B3667">
        <v>11</v>
      </c>
    </row>
    <row r="3668" spans="1:2" x14ac:dyDescent="0.2">
      <c r="A3668" t="s">
        <v>152</v>
      </c>
      <c r="B3668">
        <v>47</v>
      </c>
    </row>
    <row r="3669" spans="1:2" x14ac:dyDescent="0.2">
      <c r="A3669" t="s">
        <v>152</v>
      </c>
      <c r="B3669">
        <v>20</v>
      </c>
    </row>
    <row r="3670" spans="1:2" x14ac:dyDescent="0.2">
      <c r="A3670" t="s">
        <v>152</v>
      </c>
      <c r="B3670">
        <v>18</v>
      </c>
    </row>
    <row r="3671" spans="1:2" x14ac:dyDescent="0.2">
      <c r="A3671" t="s">
        <v>152</v>
      </c>
      <c r="B3671">
        <v>43</v>
      </c>
    </row>
    <row r="3672" spans="1:2" x14ac:dyDescent="0.2">
      <c r="A3672" t="s">
        <v>152</v>
      </c>
      <c r="B3672">
        <v>4</v>
      </c>
    </row>
    <row r="3673" spans="1:2" x14ac:dyDescent="0.2">
      <c r="A3673" t="s">
        <v>152</v>
      </c>
      <c r="B3673">
        <v>20</v>
      </c>
    </row>
    <row r="3674" spans="1:2" x14ac:dyDescent="0.2">
      <c r="A3674" t="s">
        <v>152</v>
      </c>
      <c r="B3674">
        <v>7</v>
      </c>
    </row>
    <row r="3675" spans="1:2" x14ac:dyDescent="0.2">
      <c r="A3675" t="s">
        <v>152</v>
      </c>
      <c r="B3675">
        <v>31</v>
      </c>
    </row>
    <row r="3676" spans="1:2" x14ac:dyDescent="0.2">
      <c r="A3676" t="s">
        <v>152</v>
      </c>
      <c r="B3676">
        <v>41</v>
      </c>
    </row>
    <row r="3677" spans="1:2" x14ac:dyDescent="0.2">
      <c r="A3677" t="s">
        <v>152</v>
      </c>
      <c r="B3677">
        <v>3</v>
      </c>
    </row>
    <row r="3678" spans="1:2" x14ac:dyDescent="0.2">
      <c r="A3678" t="s">
        <v>152</v>
      </c>
      <c r="B3678">
        <v>16</v>
      </c>
    </row>
    <row r="3679" spans="1:2" x14ac:dyDescent="0.2">
      <c r="A3679" t="s">
        <v>152</v>
      </c>
      <c r="B3679">
        <v>43</v>
      </c>
    </row>
    <row r="3680" spans="1:2" x14ac:dyDescent="0.2">
      <c r="A3680" t="s">
        <v>152</v>
      </c>
      <c r="B3680">
        <v>29</v>
      </c>
    </row>
    <row r="3681" spans="1:2" x14ac:dyDescent="0.2">
      <c r="A3681" t="s">
        <v>152</v>
      </c>
      <c r="B3681">
        <v>5</v>
      </c>
    </row>
    <row r="3682" spans="1:2" x14ac:dyDescent="0.2">
      <c r="A3682" t="s">
        <v>152</v>
      </c>
      <c r="B3682">
        <v>30</v>
      </c>
    </row>
    <row r="3683" spans="1:2" x14ac:dyDescent="0.2">
      <c r="A3683" t="s">
        <v>152</v>
      </c>
      <c r="B3683">
        <v>33</v>
      </c>
    </row>
    <row r="3684" spans="1:2" x14ac:dyDescent="0.2">
      <c r="A3684" t="s">
        <v>152</v>
      </c>
      <c r="B3684">
        <v>46</v>
      </c>
    </row>
    <row r="3685" spans="1:2" x14ac:dyDescent="0.2">
      <c r="A3685" t="s">
        <v>152</v>
      </c>
      <c r="B3685">
        <v>17</v>
      </c>
    </row>
    <row r="3686" spans="1:2" x14ac:dyDescent="0.2">
      <c r="A3686" t="s">
        <v>152</v>
      </c>
      <c r="B3686">
        <v>47</v>
      </c>
    </row>
    <row r="3687" spans="1:2" x14ac:dyDescent="0.2">
      <c r="A3687" t="s">
        <v>152</v>
      </c>
      <c r="B3687">
        <v>17</v>
      </c>
    </row>
    <row r="3688" spans="1:2" x14ac:dyDescent="0.2">
      <c r="A3688" t="s">
        <v>152</v>
      </c>
      <c r="B3688">
        <v>17</v>
      </c>
    </row>
    <row r="3689" spans="1:2" x14ac:dyDescent="0.2">
      <c r="A3689" t="s">
        <v>152</v>
      </c>
      <c r="B3689">
        <v>28</v>
      </c>
    </row>
    <row r="3690" spans="1:2" x14ac:dyDescent="0.2">
      <c r="A3690" t="s">
        <v>152</v>
      </c>
      <c r="B3690">
        <v>8</v>
      </c>
    </row>
    <row r="3691" spans="1:2" x14ac:dyDescent="0.2">
      <c r="A3691" t="s">
        <v>152</v>
      </c>
      <c r="B3691">
        <v>8</v>
      </c>
    </row>
    <row r="3692" spans="1:2" x14ac:dyDescent="0.2">
      <c r="A3692" t="s">
        <v>152</v>
      </c>
      <c r="B3692">
        <v>4</v>
      </c>
    </row>
    <row r="3693" spans="1:2" x14ac:dyDescent="0.2">
      <c r="A3693" t="s">
        <v>152</v>
      </c>
      <c r="B3693">
        <v>24</v>
      </c>
    </row>
    <row r="3694" spans="1:2" x14ac:dyDescent="0.2">
      <c r="A3694" t="s">
        <v>152</v>
      </c>
      <c r="B3694">
        <v>29</v>
      </c>
    </row>
    <row r="3695" spans="1:2" x14ac:dyDescent="0.2">
      <c r="A3695" t="s">
        <v>152</v>
      </c>
      <c r="B3695">
        <v>10</v>
      </c>
    </row>
    <row r="3696" spans="1:2" x14ac:dyDescent="0.2">
      <c r="A3696" t="s">
        <v>152</v>
      </c>
      <c r="B3696">
        <v>11</v>
      </c>
    </row>
    <row r="3697" spans="1:2" x14ac:dyDescent="0.2">
      <c r="A3697" t="s">
        <v>152</v>
      </c>
      <c r="B3697">
        <v>18</v>
      </c>
    </row>
    <row r="3698" spans="1:2" x14ac:dyDescent="0.2">
      <c r="A3698" t="s">
        <v>152</v>
      </c>
      <c r="B3698">
        <v>26</v>
      </c>
    </row>
    <row r="3699" spans="1:2" x14ac:dyDescent="0.2">
      <c r="A3699" t="s">
        <v>152</v>
      </c>
      <c r="B3699">
        <v>39</v>
      </c>
    </row>
    <row r="3700" spans="1:2" x14ac:dyDescent="0.2">
      <c r="A3700" t="s">
        <v>152</v>
      </c>
      <c r="B3700">
        <v>4</v>
      </c>
    </row>
    <row r="3701" spans="1:2" x14ac:dyDescent="0.2">
      <c r="A3701" t="s">
        <v>152</v>
      </c>
      <c r="B3701">
        <v>24</v>
      </c>
    </row>
    <row r="3702" spans="1:2" x14ac:dyDescent="0.2">
      <c r="A3702" t="s">
        <v>152</v>
      </c>
      <c r="B3702">
        <v>2</v>
      </c>
    </row>
    <row r="3703" spans="1:2" x14ac:dyDescent="0.2">
      <c r="A3703" t="s">
        <v>152</v>
      </c>
      <c r="B3703">
        <v>36</v>
      </c>
    </row>
    <row r="3704" spans="1:2" x14ac:dyDescent="0.2">
      <c r="A3704" t="s">
        <v>152</v>
      </c>
      <c r="B3704">
        <v>36</v>
      </c>
    </row>
    <row r="3705" spans="1:2" x14ac:dyDescent="0.2">
      <c r="A3705" t="s">
        <v>152</v>
      </c>
      <c r="B3705">
        <v>23</v>
      </c>
    </row>
    <row r="3706" spans="1:2" x14ac:dyDescent="0.2">
      <c r="A3706" t="s">
        <v>152</v>
      </c>
      <c r="B3706">
        <v>36</v>
      </c>
    </row>
    <row r="3707" spans="1:2" x14ac:dyDescent="0.2">
      <c r="A3707" t="s">
        <v>152</v>
      </c>
      <c r="B3707">
        <v>2</v>
      </c>
    </row>
    <row r="3708" spans="1:2" x14ac:dyDescent="0.2">
      <c r="A3708" t="s">
        <v>152</v>
      </c>
      <c r="B3708">
        <v>17</v>
      </c>
    </row>
    <row r="3709" spans="1:2" x14ac:dyDescent="0.2">
      <c r="A3709" t="s">
        <v>152</v>
      </c>
      <c r="B3709">
        <v>19</v>
      </c>
    </row>
    <row r="3710" spans="1:2" x14ac:dyDescent="0.2">
      <c r="A3710" t="s">
        <v>152</v>
      </c>
      <c r="B3710">
        <v>41</v>
      </c>
    </row>
    <row r="3711" spans="1:2" x14ac:dyDescent="0.2">
      <c r="A3711" t="s">
        <v>152</v>
      </c>
      <c r="B3711">
        <v>27</v>
      </c>
    </row>
    <row r="3712" spans="1:2" x14ac:dyDescent="0.2">
      <c r="A3712" t="s">
        <v>152</v>
      </c>
      <c r="B3712">
        <v>32</v>
      </c>
    </row>
    <row r="3713" spans="1:2" x14ac:dyDescent="0.2">
      <c r="A3713" t="s">
        <v>152</v>
      </c>
      <c r="B3713">
        <v>33</v>
      </c>
    </row>
    <row r="3714" spans="1:2" x14ac:dyDescent="0.2">
      <c r="A3714" t="s">
        <v>152</v>
      </c>
      <c r="B3714">
        <v>24</v>
      </c>
    </row>
    <row r="3715" spans="1:2" x14ac:dyDescent="0.2">
      <c r="A3715" t="s">
        <v>152</v>
      </c>
      <c r="B3715">
        <v>31</v>
      </c>
    </row>
    <row r="3716" spans="1:2" x14ac:dyDescent="0.2">
      <c r="A3716" t="s">
        <v>152</v>
      </c>
      <c r="B3716">
        <v>35</v>
      </c>
    </row>
    <row r="3717" spans="1:2" x14ac:dyDescent="0.2">
      <c r="A3717" t="s">
        <v>152</v>
      </c>
      <c r="B3717">
        <v>2</v>
      </c>
    </row>
    <row r="3718" spans="1:2" x14ac:dyDescent="0.2">
      <c r="A3718" t="s">
        <v>152</v>
      </c>
      <c r="B3718">
        <v>42</v>
      </c>
    </row>
    <row r="3719" spans="1:2" x14ac:dyDescent="0.2">
      <c r="A3719" t="s">
        <v>152</v>
      </c>
      <c r="B3719">
        <v>47</v>
      </c>
    </row>
    <row r="3720" spans="1:2" x14ac:dyDescent="0.2">
      <c r="A3720" t="s">
        <v>152</v>
      </c>
      <c r="B3720">
        <v>44</v>
      </c>
    </row>
    <row r="3721" spans="1:2" x14ac:dyDescent="0.2">
      <c r="A3721" t="s">
        <v>152</v>
      </c>
      <c r="B3721">
        <v>8</v>
      </c>
    </row>
    <row r="3722" spans="1:2" x14ac:dyDescent="0.2">
      <c r="A3722" t="s">
        <v>152</v>
      </c>
      <c r="B3722">
        <v>13</v>
      </c>
    </row>
    <row r="3723" spans="1:2" x14ac:dyDescent="0.2">
      <c r="A3723" t="s">
        <v>152</v>
      </c>
      <c r="B3723">
        <v>10</v>
      </c>
    </row>
    <row r="3724" spans="1:2" x14ac:dyDescent="0.2">
      <c r="A3724" t="s">
        <v>152</v>
      </c>
      <c r="B3724">
        <v>1</v>
      </c>
    </row>
    <row r="3725" spans="1:2" x14ac:dyDescent="0.2">
      <c r="A3725" t="s">
        <v>152</v>
      </c>
      <c r="B3725">
        <v>1</v>
      </c>
    </row>
    <row r="3726" spans="1:2" x14ac:dyDescent="0.2">
      <c r="A3726" t="s">
        <v>152</v>
      </c>
      <c r="B3726">
        <v>18</v>
      </c>
    </row>
    <row r="3727" spans="1:2" x14ac:dyDescent="0.2">
      <c r="A3727" t="s">
        <v>152</v>
      </c>
      <c r="B3727">
        <v>2</v>
      </c>
    </row>
    <row r="3728" spans="1:2" x14ac:dyDescent="0.2">
      <c r="A3728" t="s">
        <v>152</v>
      </c>
      <c r="B3728">
        <v>36</v>
      </c>
    </row>
    <row r="3729" spans="1:2" x14ac:dyDescent="0.2">
      <c r="A3729" t="s">
        <v>152</v>
      </c>
      <c r="B3729">
        <v>17</v>
      </c>
    </row>
    <row r="3730" spans="1:2" x14ac:dyDescent="0.2">
      <c r="A3730" t="s">
        <v>152</v>
      </c>
      <c r="B3730">
        <v>1</v>
      </c>
    </row>
    <row r="3731" spans="1:2" x14ac:dyDescent="0.2">
      <c r="A3731" t="s">
        <v>152</v>
      </c>
      <c r="B3731">
        <v>50</v>
      </c>
    </row>
    <row r="3732" spans="1:2" x14ac:dyDescent="0.2">
      <c r="A3732" t="s">
        <v>152</v>
      </c>
      <c r="B3732">
        <v>3</v>
      </c>
    </row>
    <row r="3733" spans="1:2" x14ac:dyDescent="0.2">
      <c r="A3733" t="s">
        <v>152</v>
      </c>
      <c r="B3733">
        <v>45</v>
      </c>
    </row>
    <row r="3734" spans="1:2" x14ac:dyDescent="0.2">
      <c r="A3734" t="s">
        <v>152</v>
      </c>
      <c r="B3734">
        <v>28</v>
      </c>
    </row>
    <row r="3735" spans="1:2" x14ac:dyDescent="0.2">
      <c r="A3735" t="s">
        <v>152</v>
      </c>
      <c r="B3735">
        <v>6</v>
      </c>
    </row>
    <row r="3736" spans="1:2" x14ac:dyDescent="0.2">
      <c r="A3736" t="s">
        <v>152</v>
      </c>
      <c r="B3736">
        <v>33</v>
      </c>
    </row>
    <row r="3737" spans="1:2" x14ac:dyDescent="0.2">
      <c r="A3737" t="s">
        <v>152</v>
      </c>
      <c r="B3737">
        <v>29</v>
      </c>
    </row>
    <row r="3738" spans="1:2" x14ac:dyDescent="0.2">
      <c r="A3738" t="s">
        <v>152</v>
      </c>
      <c r="B3738">
        <v>2</v>
      </c>
    </row>
    <row r="3739" spans="1:2" x14ac:dyDescent="0.2">
      <c r="A3739" t="s">
        <v>152</v>
      </c>
      <c r="B3739">
        <v>43</v>
      </c>
    </row>
    <row r="3740" spans="1:2" x14ac:dyDescent="0.2">
      <c r="A3740" t="s">
        <v>152</v>
      </c>
      <c r="B3740">
        <v>48</v>
      </c>
    </row>
    <row r="3741" spans="1:2" x14ac:dyDescent="0.2">
      <c r="A3741" t="s">
        <v>152</v>
      </c>
      <c r="B3741">
        <v>43</v>
      </c>
    </row>
    <row r="3742" spans="1:2" x14ac:dyDescent="0.2">
      <c r="A3742" t="s">
        <v>152</v>
      </c>
      <c r="B3742">
        <v>26</v>
      </c>
    </row>
    <row r="3743" spans="1:2" x14ac:dyDescent="0.2">
      <c r="A3743" t="s">
        <v>152</v>
      </c>
      <c r="B3743">
        <v>26</v>
      </c>
    </row>
    <row r="3744" spans="1:2" x14ac:dyDescent="0.2">
      <c r="A3744" t="s">
        <v>152</v>
      </c>
      <c r="B3744">
        <v>50</v>
      </c>
    </row>
    <row r="3745" spans="1:2" x14ac:dyDescent="0.2">
      <c r="A3745" t="s">
        <v>152</v>
      </c>
      <c r="B3745">
        <v>36</v>
      </c>
    </row>
    <row r="3746" spans="1:2" x14ac:dyDescent="0.2">
      <c r="A3746" t="s">
        <v>152</v>
      </c>
      <c r="B3746">
        <v>26</v>
      </c>
    </row>
    <row r="3747" spans="1:2" x14ac:dyDescent="0.2">
      <c r="A3747" t="s">
        <v>152</v>
      </c>
      <c r="B3747">
        <v>2</v>
      </c>
    </row>
    <row r="3748" spans="1:2" x14ac:dyDescent="0.2">
      <c r="A3748" t="s">
        <v>152</v>
      </c>
      <c r="B3748">
        <v>49</v>
      </c>
    </row>
    <row r="3749" spans="1:2" x14ac:dyDescent="0.2">
      <c r="A3749" t="s">
        <v>152</v>
      </c>
      <c r="B3749">
        <v>32</v>
      </c>
    </row>
    <row r="3750" spans="1:2" x14ac:dyDescent="0.2">
      <c r="A3750" t="s">
        <v>152</v>
      </c>
      <c r="B3750">
        <v>3</v>
      </c>
    </row>
    <row r="3751" spans="1:2" x14ac:dyDescent="0.2">
      <c r="A3751" t="s">
        <v>152</v>
      </c>
      <c r="B3751">
        <v>38</v>
      </c>
    </row>
    <row r="3752" spans="1:2" x14ac:dyDescent="0.2">
      <c r="A3752" t="s">
        <v>152</v>
      </c>
      <c r="B3752">
        <v>5</v>
      </c>
    </row>
    <row r="3753" spans="1:2" x14ac:dyDescent="0.2">
      <c r="A3753" t="s">
        <v>152</v>
      </c>
      <c r="B3753">
        <v>8</v>
      </c>
    </row>
    <row r="3754" spans="1:2" x14ac:dyDescent="0.2">
      <c r="A3754" t="s">
        <v>152</v>
      </c>
      <c r="B3754">
        <v>43</v>
      </c>
    </row>
    <row r="3755" spans="1:2" x14ac:dyDescent="0.2">
      <c r="A3755" t="s">
        <v>152</v>
      </c>
      <c r="B3755">
        <v>22</v>
      </c>
    </row>
    <row r="3756" spans="1:2" x14ac:dyDescent="0.2">
      <c r="A3756" t="s">
        <v>152</v>
      </c>
      <c r="B3756">
        <v>10</v>
      </c>
    </row>
    <row r="3757" spans="1:2" x14ac:dyDescent="0.2">
      <c r="A3757" t="s">
        <v>152</v>
      </c>
      <c r="B3757">
        <v>26</v>
      </c>
    </row>
    <row r="3758" spans="1:2" x14ac:dyDescent="0.2">
      <c r="A3758" t="s">
        <v>152</v>
      </c>
      <c r="B3758">
        <v>42</v>
      </c>
    </row>
    <row r="3759" spans="1:2" x14ac:dyDescent="0.2">
      <c r="A3759" t="s">
        <v>152</v>
      </c>
      <c r="B3759">
        <v>33</v>
      </c>
    </row>
    <row r="3760" spans="1:2" x14ac:dyDescent="0.2">
      <c r="A3760" t="s">
        <v>152</v>
      </c>
      <c r="B3760">
        <v>23</v>
      </c>
    </row>
    <row r="3761" spans="1:2" x14ac:dyDescent="0.2">
      <c r="A3761" t="s">
        <v>152</v>
      </c>
      <c r="B3761">
        <v>30</v>
      </c>
    </row>
    <row r="3762" spans="1:2" x14ac:dyDescent="0.2">
      <c r="A3762" t="s">
        <v>152</v>
      </c>
      <c r="B3762">
        <v>36</v>
      </c>
    </row>
    <row r="3763" spans="1:2" x14ac:dyDescent="0.2">
      <c r="A3763" t="s">
        <v>152</v>
      </c>
      <c r="B3763">
        <v>3</v>
      </c>
    </row>
    <row r="3764" spans="1:2" x14ac:dyDescent="0.2">
      <c r="A3764" t="s">
        <v>152</v>
      </c>
      <c r="B3764">
        <v>13</v>
      </c>
    </row>
    <row r="3765" spans="1:2" x14ac:dyDescent="0.2">
      <c r="A3765" t="s">
        <v>152</v>
      </c>
      <c r="B3765">
        <v>38</v>
      </c>
    </row>
    <row r="3766" spans="1:2" x14ac:dyDescent="0.2">
      <c r="A3766" t="s">
        <v>152</v>
      </c>
      <c r="B3766">
        <v>19</v>
      </c>
    </row>
    <row r="3767" spans="1:2" x14ac:dyDescent="0.2">
      <c r="A3767" t="s">
        <v>152</v>
      </c>
      <c r="B3767">
        <v>14</v>
      </c>
    </row>
    <row r="3768" spans="1:2" x14ac:dyDescent="0.2">
      <c r="A3768" t="s">
        <v>152</v>
      </c>
      <c r="B3768">
        <v>43</v>
      </c>
    </row>
    <row r="3769" spans="1:2" x14ac:dyDescent="0.2">
      <c r="A3769" t="s">
        <v>152</v>
      </c>
      <c r="B3769">
        <v>10</v>
      </c>
    </row>
    <row r="3770" spans="1:2" x14ac:dyDescent="0.2">
      <c r="A3770" t="s">
        <v>152</v>
      </c>
      <c r="B3770">
        <v>34</v>
      </c>
    </row>
    <row r="3771" spans="1:2" x14ac:dyDescent="0.2">
      <c r="A3771" t="s">
        <v>152</v>
      </c>
      <c r="B3771">
        <v>31</v>
      </c>
    </row>
    <row r="3772" spans="1:2" x14ac:dyDescent="0.2">
      <c r="A3772" t="s">
        <v>152</v>
      </c>
      <c r="B3772">
        <v>34</v>
      </c>
    </row>
    <row r="3773" spans="1:2" x14ac:dyDescent="0.2">
      <c r="A3773" t="s">
        <v>152</v>
      </c>
      <c r="B3773">
        <v>28</v>
      </c>
    </row>
    <row r="3774" spans="1:2" x14ac:dyDescent="0.2">
      <c r="A3774" t="s">
        <v>152</v>
      </c>
      <c r="B3774">
        <v>35</v>
      </c>
    </row>
    <row r="3775" spans="1:2" x14ac:dyDescent="0.2">
      <c r="A3775" t="s">
        <v>152</v>
      </c>
      <c r="B3775">
        <v>41</v>
      </c>
    </row>
    <row r="3776" spans="1:2" x14ac:dyDescent="0.2">
      <c r="A3776" t="s">
        <v>152</v>
      </c>
      <c r="B3776">
        <v>48</v>
      </c>
    </row>
    <row r="3777" spans="1:2" x14ac:dyDescent="0.2">
      <c r="A3777" t="s">
        <v>152</v>
      </c>
      <c r="B3777">
        <v>45</v>
      </c>
    </row>
    <row r="3778" spans="1:2" x14ac:dyDescent="0.2">
      <c r="A3778" t="s">
        <v>152</v>
      </c>
      <c r="B3778">
        <v>10</v>
      </c>
    </row>
    <row r="3779" spans="1:2" x14ac:dyDescent="0.2">
      <c r="A3779" t="s">
        <v>152</v>
      </c>
      <c r="B3779">
        <v>9</v>
      </c>
    </row>
    <row r="3780" spans="1:2" x14ac:dyDescent="0.2">
      <c r="A3780" t="s">
        <v>152</v>
      </c>
      <c r="B3780">
        <v>30</v>
      </c>
    </row>
    <row r="3781" spans="1:2" x14ac:dyDescent="0.2">
      <c r="A3781" t="s">
        <v>152</v>
      </c>
      <c r="B3781">
        <v>45</v>
      </c>
    </row>
    <row r="3782" spans="1:2" x14ac:dyDescent="0.2">
      <c r="A3782" t="s">
        <v>152</v>
      </c>
      <c r="B3782">
        <v>41</v>
      </c>
    </row>
    <row r="3783" spans="1:2" x14ac:dyDescent="0.2">
      <c r="A3783" t="s">
        <v>152</v>
      </c>
      <c r="B3783">
        <v>40</v>
      </c>
    </row>
    <row r="3784" spans="1:2" x14ac:dyDescent="0.2">
      <c r="A3784" t="s">
        <v>152</v>
      </c>
      <c r="B3784">
        <v>42</v>
      </c>
    </row>
    <row r="3785" spans="1:2" x14ac:dyDescent="0.2">
      <c r="A3785" t="s">
        <v>152</v>
      </c>
      <c r="B3785">
        <v>17</v>
      </c>
    </row>
    <row r="3786" spans="1:2" x14ac:dyDescent="0.2">
      <c r="A3786" t="s">
        <v>152</v>
      </c>
      <c r="B3786">
        <v>4</v>
      </c>
    </row>
    <row r="3787" spans="1:2" x14ac:dyDescent="0.2">
      <c r="A3787" t="s">
        <v>152</v>
      </c>
      <c r="B3787">
        <v>6</v>
      </c>
    </row>
    <row r="3788" spans="1:2" x14ac:dyDescent="0.2">
      <c r="A3788" t="s">
        <v>152</v>
      </c>
      <c r="B3788">
        <v>22</v>
      </c>
    </row>
    <row r="3789" spans="1:2" x14ac:dyDescent="0.2">
      <c r="A3789" t="s">
        <v>152</v>
      </c>
      <c r="B3789">
        <v>46</v>
      </c>
    </row>
    <row r="3790" spans="1:2" x14ac:dyDescent="0.2">
      <c r="A3790" t="s">
        <v>152</v>
      </c>
      <c r="B3790">
        <v>27</v>
      </c>
    </row>
    <row r="3791" spans="1:2" x14ac:dyDescent="0.2">
      <c r="A3791" t="s">
        <v>152</v>
      </c>
      <c r="B3791">
        <v>18</v>
      </c>
    </row>
    <row r="3792" spans="1:2" x14ac:dyDescent="0.2">
      <c r="A3792" t="s">
        <v>152</v>
      </c>
      <c r="B3792">
        <v>31</v>
      </c>
    </row>
    <row r="3793" spans="1:2" x14ac:dyDescent="0.2">
      <c r="A3793" t="s">
        <v>152</v>
      </c>
      <c r="B3793">
        <v>1</v>
      </c>
    </row>
    <row r="3794" spans="1:2" x14ac:dyDescent="0.2">
      <c r="A3794" t="s">
        <v>152</v>
      </c>
      <c r="B3794">
        <v>2</v>
      </c>
    </row>
    <row r="3795" spans="1:2" x14ac:dyDescent="0.2">
      <c r="A3795" t="s">
        <v>152</v>
      </c>
      <c r="B3795">
        <v>46</v>
      </c>
    </row>
    <row r="3796" spans="1:2" x14ac:dyDescent="0.2">
      <c r="A3796" t="s">
        <v>152</v>
      </c>
      <c r="B3796">
        <v>27</v>
      </c>
    </row>
    <row r="3797" spans="1:2" x14ac:dyDescent="0.2">
      <c r="A3797" t="s">
        <v>152</v>
      </c>
      <c r="B3797">
        <v>3</v>
      </c>
    </row>
    <row r="3798" spans="1:2" x14ac:dyDescent="0.2">
      <c r="A3798" t="s">
        <v>152</v>
      </c>
      <c r="B3798">
        <v>47</v>
      </c>
    </row>
    <row r="3799" spans="1:2" x14ac:dyDescent="0.2">
      <c r="A3799" t="s">
        <v>152</v>
      </c>
      <c r="B3799">
        <v>20</v>
      </c>
    </row>
    <row r="3800" spans="1:2" x14ac:dyDescent="0.2">
      <c r="A3800" t="s">
        <v>152</v>
      </c>
      <c r="B3800">
        <v>23</v>
      </c>
    </row>
    <row r="3801" spans="1:2" x14ac:dyDescent="0.2">
      <c r="A3801" t="s">
        <v>152</v>
      </c>
      <c r="B3801">
        <v>13</v>
      </c>
    </row>
    <row r="3802" spans="1:2" x14ac:dyDescent="0.2">
      <c r="A3802" t="s">
        <v>152</v>
      </c>
      <c r="B3802">
        <v>12</v>
      </c>
    </row>
    <row r="3803" spans="1:2" x14ac:dyDescent="0.2">
      <c r="A3803" t="s">
        <v>152</v>
      </c>
      <c r="B3803">
        <v>36</v>
      </c>
    </row>
    <row r="3804" spans="1:2" x14ac:dyDescent="0.2">
      <c r="A3804" t="s">
        <v>152</v>
      </c>
      <c r="B3804">
        <v>1</v>
      </c>
    </row>
    <row r="3805" spans="1:2" x14ac:dyDescent="0.2">
      <c r="A3805" t="s">
        <v>152</v>
      </c>
      <c r="B3805">
        <v>14</v>
      </c>
    </row>
    <row r="3806" spans="1:2" x14ac:dyDescent="0.2">
      <c r="A3806" t="s">
        <v>152</v>
      </c>
      <c r="B3806">
        <v>45</v>
      </c>
    </row>
    <row r="3807" spans="1:2" x14ac:dyDescent="0.2">
      <c r="A3807" t="s">
        <v>152</v>
      </c>
      <c r="B3807">
        <v>31</v>
      </c>
    </row>
    <row r="3808" spans="1:2" x14ac:dyDescent="0.2">
      <c r="A3808" t="s">
        <v>152</v>
      </c>
      <c r="B3808">
        <v>41</v>
      </c>
    </row>
    <row r="3809" spans="1:2" x14ac:dyDescent="0.2">
      <c r="A3809" t="s">
        <v>152</v>
      </c>
      <c r="B3809">
        <v>36</v>
      </c>
    </row>
    <row r="3810" spans="1:2" x14ac:dyDescent="0.2">
      <c r="A3810" t="s">
        <v>152</v>
      </c>
      <c r="B3810">
        <v>6</v>
      </c>
    </row>
    <row r="3811" spans="1:2" x14ac:dyDescent="0.2">
      <c r="A3811" t="s">
        <v>152</v>
      </c>
      <c r="B3811">
        <v>28</v>
      </c>
    </row>
    <row r="3812" spans="1:2" x14ac:dyDescent="0.2">
      <c r="A3812" t="s">
        <v>152</v>
      </c>
      <c r="B3812">
        <v>29</v>
      </c>
    </row>
    <row r="3813" spans="1:2" x14ac:dyDescent="0.2">
      <c r="A3813" t="s">
        <v>152</v>
      </c>
      <c r="B3813">
        <v>14</v>
      </c>
    </row>
    <row r="3814" spans="1:2" x14ac:dyDescent="0.2">
      <c r="A3814" t="s">
        <v>152</v>
      </c>
      <c r="B3814">
        <v>7</v>
      </c>
    </row>
    <row r="3815" spans="1:2" x14ac:dyDescent="0.2">
      <c r="A3815" t="s">
        <v>152</v>
      </c>
      <c r="B3815">
        <v>31</v>
      </c>
    </row>
    <row r="3816" spans="1:2" x14ac:dyDescent="0.2">
      <c r="A3816" t="s">
        <v>152</v>
      </c>
      <c r="B3816">
        <v>26</v>
      </c>
    </row>
    <row r="3817" spans="1:2" x14ac:dyDescent="0.2">
      <c r="A3817" t="s">
        <v>152</v>
      </c>
      <c r="B3817">
        <v>12</v>
      </c>
    </row>
    <row r="3818" spans="1:2" x14ac:dyDescent="0.2">
      <c r="A3818" t="s">
        <v>152</v>
      </c>
      <c r="B3818">
        <v>45</v>
      </c>
    </row>
    <row r="3819" spans="1:2" x14ac:dyDescent="0.2">
      <c r="A3819" t="s">
        <v>152</v>
      </c>
      <c r="B3819">
        <v>40</v>
      </c>
    </row>
    <row r="3820" spans="1:2" x14ac:dyDescent="0.2">
      <c r="A3820" t="s">
        <v>152</v>
      </c>
      <c r="B3820">
        <v>42</v>
      </c>
    </row>
    <row r="3821" spans="1:2" x14ac:dyDescent="0.2">
      <c r="A3821" t="s">
        <v>152</v>
      </c>
      <c r="B3821">
        <v>45</v>
      </c>
    </row>
    <row r="3822" spans="1:2" x14ac:dyDescent="0.2">
      <c r="A3822" t="s">
        <v>152</v>
      </c>
      <c r="B3822">
        <v>34</v>
      </c>
    </row>
    <row r="3823" spans="1:2" x14ac:dyDescent="0.2">
      <c r="A3823" t="s">
        <v>152</v>
      </c>
      <c r="B3823">
        <v>34</v>
      </c>
    </row>
    <row r="3824" spans="1:2" x14ac:dyDescent="0.2">
      <c r="A3824" t="s">
        <v>152</v>
      </c>
      <c r="B3824">
        <v>17</v>
      </c>
    </row>
    <row r="3825" spans="1:2" x14ac:dyDescent="0.2">
      <c r="A3825" t="s">
        <v>152</v>
      </c>
      <c r="B3825">
        <v>27</v>
      </c>
    </row>
    <row r="3826" spans="1:2" x14ac:dyDescent="0.2">
      <c r="A3826" t="s">
        <v>152</v>
      </c>
      <c r="B3826">
        <v>31</v>
      </c>
    </row>
    <row r="3827" spans="1:2" x14ac:dyDescent="0.2">
      <c r="A3827" t="s">
        <v>152</v>
      </c>
      <c r="B3827">
        <v>47</v>
      </c>
    </row>
    <row r="3828" spans="1:2" x14ac:dyDescent="0.2">
      <c r="A3828" t="s">
        <v>152</v>
      </c>
      <c r="B3828">
        <v>25</v>
      </c>
    </row>
    <row r="3829" spans="1:2" x14ac:dyDescent="0.2">
      <c r="A3829" t="s">
        <v>152</v>
      </c>
      <c r="B3829">
        <v>47</v>
      </c>
    </row>
    <row r="3830" spans="1:2" x14ac:dyDescent="0.2">
      <c r="A3830" t="s">
        <v>152</v>
      </c>
      <c r="B3830">
        <v>8</v>
      </c>
    </row>
    <row r="3831" spans="1:2" x14ac:dyDescent="0.2">
      <c r="A3831" t="s">
        <v>152</v>
      </c>
      <c r="B3831">
        <v>32</v>
      </c>
    </row>
    <row r="3832" spans="1:2" x14ac:dyDescent="0.2">
      <c r="A3832" t="s">
        <v>152</v>
      </c>
      <c r="B3832">
        <v>33</v>
      </c>
    </row>
    <row r="3833" spans="1:2" x14ac:dyDescent="0.2">
      <c r="A3833" t="s">
        <v>152</v>
      </c>
      <c r="B3833">
        <v>16</v>
      </c>
    </row>
    <row r="3834" spans="1:2" x14ac:dyDescent="0.2">
      <c r="A3834" t="s">
        <v>152</v>
      </c>
      <c r="B3834">
        <v>27</v>
      </c>
    </row>
    <row r="3835" spans="1:2" x14ac:dyDescent="0.2">
      <c r="A3835" t="s">
        <v>152</v>
      </c>
      <c r="B3835">
        <v>17</v>
      </c>
    </row>
    <row r="3836" spans="1:2" x14ac:dyDescent="0.2">
      <c r="A3836" t="s">
        <v>152</v>
      </c>
      <c r="B3836">
        <v>17</v>
      </c>
    </row>
    <row r="3837" spans="1:2" x14ac:dyDescent="0.2">
      <c r="A3837" t="s">
        <v>152</v>
      </c>
      <c r="B3837">
        <v>28</v>
      </c>
    </row>
    <row r="3838" spans="1:2" x14ac:dyDescent="0.2">
      <c r="A3838" t="s">
        <v>152</v>
      </c>
      <c r="B3838">
        <v>38</v>
      </c>
    </row>
    <row r="3839" spans="1:2" x14ac:dyDescent="0.2">
      <c r="A3839" t="s">
        <v>152</v>
      </c>
      <c r="B3839">
        <v>33</v>
      </c>
    </row>
    <row r="3840" spans="1:2" x14ac:dyDescent="0.2">
      <c r="A3840" t="s">
        <v>152</v>
      </c>
      <c r="B3840">
        <v>24</v>
      </c>
    </row>
    <row r="3841" spans="1:2" x14ac:dyDescent="0.2">
      <c r="A3841" t="s">
        <v>152</v>
      </c>
      <c r="B3841">
        <v>14</v>
      </c>
    </row>
    <row r="3842" spans="1:2" x14ac:dyDescent="0.2">
      <c r="A3842" t="s">
        <v>152</v>
      </c>
      <c r="B3842">
        <v>5</v>
      </c>
    </row>
    <row r="3843" spans="1:2" x14ac:dyDescent="0.2">
      <c r="A3843" t="s">
        <v>152</v>
      </c>
      <c r="B3843">
        <v>8</v>
      </c>
    </row>
    <row r="3844" spans="1:2" x14ac:dyDescent="0.2">
      <c r="A3844" t="s">
        <v>152</v>
      </c>
      <c r="B3844">
        <v>42</v>
      </c>
    </row>
    <row r="3845" spans="1:2" x14ac:dyDescent="0.2">
      <c r="A3845" t="s">
        <v>152</v>
      </c>
      <c r="B3845">
        <v>48</v>
      </c>
    </row>
    <row r="3846" spans="1:2" x14ac:dyDescent="0.2">
      <c r="A3846" t="s">
        <v>152</v>
      </c>
      <c r="B3846">
        <v>40</v>
      </c>
    </row>
    <row r="3847" spans="1:2" x14ac:dyDescent="0.2">
      <c r="A3847" t="s">
        <v>152</v>
      </c>
      <c r="B3847">
        <v>46</v>
      </c>
    </row>
    <row r="3848" spans="1:2" x14ac:dyDescent="0.2">
      <c r="A3848" t="s">
        <v>152</v>
      </c>
      <c r="B3848">
        <v>40</v>
      </c>
    </row>
    <row r="3849" spans="1:2" x14ac:dyDescent="0.2">
      <c r="A3849" t="s">
        <v>152</v>
      </c>
      <c r="B3849">
        <v>31</v>
      </c>
    </row>
    <row r="3850" spans="1:2" x14ac:dyDescent="0.2">
      <c r="A3850" t="s">
        <v>152</v>
      </c>
      <c r="B3850">
        <v>39</v>
      </c>
    </row>
    <row r="3851" spans="1:2" x14ac:dyDescent="0.2">
      <c r="A3851" t="s">
        <v>152</v>
      </c>
      <c r="B3851">
        <v>36</v>
      </c>
    </row>
    <row r="3852" spans="1:2" x14ac:dyDescent="0.2">
      <c r="A3852" t="s">
        <v>152</v>
      </c>
      <c r="B3852">
        <v>25</v>
      </c>
    </row>
    <row r="3853" spans="1:2" x14ac:dyDescent="0.2">
      <c r="A3853" t="s">
        <v>152</v>
      </c>
      <c r="B3853">
        <v>24</v>
      </c>
    </row>
    <row r="3854" spans="1:2" x14ac:dyDescent="0.2">
      <c r="A3854" t="s">
        <v>152</v>
      </c>
      <c r="B3854">
        <v>19</v>
      </c>
    </row>
    <row r="3855" spans="1:2" x14ac:dyDescent="0.2">
      <c r="A3855" t="s">
        <v>152</v>
      </c>
      <c r="B3855">
        <v>49</v>
      </c>
    </row>
    <row r="3856" spans="1:2" x14ac:dyDescent="0.2">
      <c r="A3856" t="s">
        <v>152</v>
      </c>
      <c r="B3856">
        <v>4</v>
      </c>
    </row>
    <row r="3857" spans="1:2" x14ac:dyDescent="0.2">
      <c r="A3857" t="s">
        <v>152</v>
      </c>
      <c r="B3857">
        <v>36</v>
      </c>
    </row>
    <row r="3858" spans="1:2" x14ac:dyDescent="0.2">
      <c r="A3858" t="s">
        <v>152</v>
      </c>
      <c r="B3858">
        <v>8</v>
      </c>
    </row>
    <row r="3859" spans="1:2" x14ac:dyDescent="0.2">
      <c r="A3859" t="s">
        <v>152</v>
      </c>
      <c r="B3859">
        <v>29</v>
      </c>
    </row>
    <row r="3860" spans="1:2" x14ac:dyDescent="0.2">
      <c r="A3860" t="s">
        <v>152</v>
      </c>
      <c r="B3860">
        <v>26</v>
      </c>
    </row>
    <row r="3861" spans="1:2" x14ac:dyDescent="0.2">
      <c r="A3861" t="s">
        <v>152</v>
      </c>
      <c r="B3861">
        <v>47</v>
      </c>
    </row>
    <row r="3862" spans="1:2" x14ac:dyDescent="0.2">
      <c r="A3862" t="s">
        <v>152</v>
      </c>
      <c r="B3862">
        <v>44</v>
      </c>
    </row>
    <row r="3863" spans="1:2" x14ac:dyDescent="0.2">
      <c r="A3863" t="s">
        <v>152</v>
      </c>
      <c r="B3863">
        <v>49</v>
      </c>
    </row>
    <row r="3864" spans="1:2" x14ac:dyDescent="0.2">
      <c r="A3864" t="s">
        <v>152</v>
      </c>
      <c r="B3864">
        <v>9</v>
      </c>
    </row>
    <row r="3865" spans="1:2" x14ac:dyDescent="0.2">
      <c r="A3865" t="s">
        <v>152</v>
      </c>
      <c r="B3865">
        <v>28</v>
      </c>
    </row>
    <row r="3866" spans="1:2" x14ac:dyDescent="0.2">
      <c r="A3866" t="s">
        <v>152</v>
      </c>
      <c r="B3866">
        <v>1</v>
      </c>
    </row>
    <row r="3867" spans="1:2" x14ac:dyDescent="0.2">
      <c r="A3867" t="s">
        <v>152</v>
      </c>
      <c r="B3867">
        <v>28</v>
      </c>
    </row>
    <row r="3868" spans="1:2" x14ac:dyDescent="0.2">
      <c r="A3868" t="s">
        <v>152</v>
      </c>
      <c r="B3868">
        <v>33</v>
      </c>
    </row>
    <row r="3869" spans="1:2" x14ac:dyDescent="0.2">
      <c r="A3869" t="s">
        <v>152</v>
      </c>
      <c r="B3869">
        <v>28</v>
      </c>
    </row>
    <row r="3870" spans="1:2" x14ac:dyDescent="0.2">
      <c r="A3870" t="s">
        <v>152</v>
      </c>
      <c r="B3870">
        <v>9</v>
      </c>
    </row>
    <row r="3871" spans="1:2" x14ac:dyDescent="0.2">
      <c r="A3871" t="s">
        <v>152</v>
      </c>
      <c r="B3871">
        <v>28</v>
      </c>
    </row>
    <row r="3872" spans="1:2" x14ac:dyDescent="0.2">
      <c r="A3872" t="s">
        <v>152</v>
      </c>
      <c r="B3872">
        <v>19</v>
      </c>
    </row>
    <row r="3873" spans="1:2" x14ac:dyDescent="0.2">
      <c r="A3873" t="s">
        <v>152</v>
      </c>
      <c r="B3873">
        <v>20</v>
      </c>
    </row>
    <row r="3874" spans="1:2" x14ac:dyDescent="0.2">
      <c r="A3874" t="s">
        <v>152</v>
      </c>
      <c r="B3874">
        <v>3</v>
      </c>
    </row>
    <row r="3875" spans="1:2" x14ac:dyDescent="0.2">
      <c r="A3875" t="s">
        <v>152</v>
      </c>
      <c r="B3875">
        <v>22</v>
      </c>
    </row>
    <row r="3876" spans="1:2" x14ac:dyDescent="0.2">
      <c r="A3876" t="s">
        <v>152</v>
      </c>
      <c r="B3876">
        <v>33</v>
      </c>
    </row>
    <row r="3877" spans="1:2" x14ac:dyDescent="0.2">
      <c r="A3877" t="s">
        <v>152</v>
      </c>
      <c r="B3877">
        <v>21</v>
      </c>
    </row>
    <row r="3878" spans="1:2" x14ac:dyDescent="0.2">
      <c r="A3878" t="s">
        <v>152</v>
      </c>
      <c r="B3878">
        <v>7</v>
      </c>
    </row>
    <row r="3879" spans="1:2" x14ac:dyDescent="0.2">
      <c r="A3879" t="s">
        <v>152</v>
      </c>
      <c r="B3879">
        <v>46</v>
      </c>
    </row>
    <row r="3880" spans="1:2" x14ac:dyDescent="0.2">
      <c r="A3880" t="s">
        <v>152</v>
      </c>
      <c r="B3880">
        <v>24</v>
      </c>
    </row>
    <row r="3881" spans="1:2" x14ac:dyDescent="0.2">
      <c r="A3881" t="s">
        <v>152</v>
      </c>
      <c r="B3881">
        <v>6</v>
      </c>
    </row>
    <row r="3882" spans="1:2" x14ac:dyDescent="0.2">
      <c r="A3882" t="s">
        <v>152</v>
      </c>
      <c r="B3882">
        <v>40</v>
      </c>
    </row>
    <row r="3883" spans="1:2" x14ac:dyDescent="0.2">
      <c r="A3883" t="s">
        <v>152</v>
      </c>
      <c r="B3883">
        <v>17</v>
      </c>
    </row>
    <row r="3884" spans="1:2" x14ac:dyDescent="0.2">
      <c r="A3884" t="s">
        <v>152</v>
      </c>
      <c r="B3884">
        <v>24</v>
      </c>
    </row>
    <row r="3885" spans="1:2" x14ac:dyDescent="0.2">
      <c r="A3885" t="s">
        <v>152</v>
      </c>
      <c r="B3885">
        <v>22</v>
      </c>
    </row>
    <row r="3886" spans="1:2" x14ac:dyDescent="0.2">
      <c r="A3886" t="s">
        <v>152</v>
      </c>
      <c r="B3886">
        <v>3</v>
      </c>
    </row>
    <row r="3887" spans="1:2" x14ac:dyDescent="0.2">
      <c r="A3887" t="s">
        <v>152</v>
      </c>
      <c r="B3887">
        <v>39</v>
      </c>
    </row>
    <row r="3888" spans="1:2" x14ac:dyDescent="0.2">
      <c r="A3888" t="s">
        <v>152</v>
      </c>
      <c r="B3888">
        <v>40</v>
      </c>
    </row>
    <row r="3889" spans="1:2" x14ac:dyDescent="0.2">
      <c r="A3889" t="s">
        <v>152</v>
      </c>
      <c r="B3889">
        <v>1</v>
      </c>
    </row>
    <row r="3890" spans="1:2" x14ac:dyDescent="0.2">
      <c r="A3890" t="s">
        <v>152</v>
      </c>
      <c r="B3890">
        <v>14</v>
      </c>
    </row>
    <row r="3891" spans="1:2" x14ac:dyDescent="0.2">
      <c r="A3891" t="s">
        <v>152</v>
      </c>
      <c r="B3891">
        <v>49</v>
      </c>
    </row>
    <row r="3892" spans="1:2" x14ac:dyDescent="0.2">
      <c r="A3892" t="s">
        <v>152</v>
      </c>
      <c r="B3892">
        <v>33</v>
      </c>
    </row>
    <row r="3893" spans="1:2" x14ac:dyDescent="0.2">
      <c r="A3893" t="s">
        <v>152</v>
      </c>
      <c r="B3893">
        <v>6</v>
      </c>
    </row>
    <row r="3894" spans="1:2" x14ac:dyDescent="0.2">
      <c r="A3894" t="s">
        <v>152</v>
      </c>
      <c r="B3894">
        <v>5</v>
      </c>
    </row>
    <row r="3895" spans="1:2" x14ac:dyDescent="0.2">
      <c r="A3895" t="s">
        <v>152</v>
      </c>
      <c r="B3895">
        <v>29</v>
      </c>
    </row>
    <row r="3896" spans="1:2" x14ac:dyDescent="0.2">
      <c r="A3896" t="s">
        <v>152</v>
      </c>
      <c r="B3896">
        <v>44</v>
      </c>
    </row>
    <row r="3897" spans="1:2" x14ac:dyDescent="0.2">
      <c r="A3897" t="s">
        <v>152</v>
      </c>
      <c r="B3897">
        <v>32</v>
      </c>
    </row>
    <row r="3898" spans="1:2" x14ac:dyDescent="0.2">
      <c r="A3898" t="s">
        <v>152</v>
      </c>
      <c r="B3898">
        <v>41</v>
      </c>
    </row>
    <row r="3899" spans="1:2" x14ac:dyDescent="0.2">
      <c r="A3899" t="s">
        <v>152</v>
      </c>
      <c r="B3899">
        <v>24</v>
      </c>
    </row>
    <row r="3900" spans="1:2" x14ac:dyDescent="0.2">
      <c r="A3900" t="s">
        <v>152</v>
      </c>
      <c r="B3900">
        <v>24</v>
      </c>
    </row>
    <row r="3901" spans="1:2" x14ac:dyDescent="0.2">
      <c r="A3901" t="s">
        <v>152</v>
      </c>
      <c r="B3901">
        <v>33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DD9AC-58E0-564D-ABB5-81D75F91480D}">
  <dimension ref="A1:L401"/>
  <sheetViews>
    <sheetView workbookViewId="0">
      <selection activeCell="O40" sqref="O40"/>
    </sheetView>
  </sheetViews>
  <sheetFormatPr baseColWidth="10" defaultRowHeight="16" x14ac:dyDescent="0.2"/>
  <cols>
    <col min="1" max="1" width="9.5" bestFit="1" customWidth="1"/>
    <col min="2" max="2" width="9.1640625" bestFit="1" customWidth="1"/>
    <col min="3" max="3" width="10.6640625" bestFit="1" customWidth="1"/>
    <col min="4" max="4" width="18.5" bestFit="1" customWidth="1"/>
    <col min="5" max="5" width="18.1640625" bestFit="1" customWidth="1"/>
  </cols>
  <sheetData>
    <row r="1" spans="1:12" x14ac:dyDescent="0.2">
      <c r="A1" t="s">
        <v>381</v>
      </c>
      <c r="B1" t="s">
        <v>382</v>
      </c>
      <c r="C1" t="s">
        <v>383</v>
      </c>
      <c r="D1" t="s">
        <v>384</v>
      </c>
      <c r="E1" t="s">
        <v>385</v>
      </c>
    </row>
    <row r="2" spans="1:12" x14ac:dyDescent="0.2">
      <c r="A2">
        <v>1681</v>
      </c>
      <c r="B2" t="s">
        <v>236</v>
      </c>
      <c r="C2" t="s">
        <v>378</v>
      </c>
      <c r="D2" t="s">
        <v>379</v>
      </c>
      <c r="E2">
        <v>37</v>
      </c>
    </row>
    <row r="3" spans="1:12" x14ac:dyDescent="0.2">
      <c r="A3">
        <v>1682</v>
      </c>
      <c r="B3" t="s">
        <v>236</v>
      </c>
      <c r="C3" t="s">
        <v>378</v>
      </c>
      <c r="D3" t="s">
        <v>379</v>
      </c>
      <c r="E3">
        <v>95</v>
      </c>
      <c r="H3" s="151" t="s">
        <v>392</v>
      </c>
      <c r="I3" s="152"/>
      <c r="J3" s="152"/>
      <c r="K3" s="152"/>
      <c r="L3" s="153"/>
    </row>
    <row r="4" spans="1:12" x14ac:dyDescent="0.2">
      <c r="A4">
        <v>1692</v>
      </c>
      <c r="B4" t="s">
        <v>236</v>
      </c>
      <c r="C4" t="s">
        <v>378</v>
      </c>
      <c r="D4" t="s">
        <v>379</v>
      </c>
      <c r="E4">
        <v>61</v>
      </c>
      <c r="H4" s="154"/>
      <c r="I4" s="155"/>
      <c r="J4" s="155"/>
      <c r="K4" s="155"/>
      <c r="L4" s="156"/>
    </row>
    <row r="5" spans="1:12" x14ac:dyDescent="0.2">
      <c r="A5">
        <v>1705</v>
      </c>
      <c r="B5" t="s">
        <v>236</v>
      </c>
      <c r="C5" t="s">
        <v>378</v>
      </c>
      <c r="D5" t="s">
        <v>379</v>
      </c>
      <c r="E5">
        <v>20</v>
      </c>
      <c r="H5" s="154"/>
      <c r="I5" s="155"/>
      <c r="J5" s="155"/>
      <c r="K5" s="155"/>
      <c r="L5" s="156"/>
    </row>
    <row r="6" spans="1:12" x14ac:dyDescent="0.2">
      <c r="A6">
        <v>1709</v>
      </c>
      <c r="B6" t="s">
        <v>236</v>
      </c>
      <c r="C6" t="s">
        <v>378</v>
      </c>
      <c r="D6" t="s">
        <v>379</v>
      </c>
      <c r="E6">
        <v>58</v>
      </c>
      <c r="H6" s="157"/>
      <c r="I6" s="158"/>
      <c r="J6" s="158"/>
      <c r="K6" s="158"/>
      <c r="L6" s="159"/>
    </row>
    <row r="7" spans="1:12" x14ac:dyDescent="0.2">
      <c r="A7">
        <v>1725</v>
      </c>
      <c r="B7" t="s">
        <v>236</v>
      </c>
      <c r="C7" t="s">
        <v>378</v>
      </c>
      <c r="D7" t="s">
        <v>379</v>
      </c>
      <c r="E7">
        <v>72</v>
      </c>
    </row>
    <row r="8" spans="1:12" x14ac:dyDescent="0.2">
      <c r="A8">
        <v>1743</v>
      </c>
      <c r="B8" t="s">
        <v>236</v>
      </c>
      <c r="C8" t="s">
        <v>378</v>
      </c>
      <c r="D8" t="s">
        <v>379</v>
      </c>
      <c r="E8">
        <v>80</v>
      </c>
    </row>
    <row r="9" spans="1:12" x14ac:dyDescent="0.2">
      <c r="A9">
        <v>1753</v>
      </c>
      <c r="B9" t="s">
        <v>236</v>
      </c>
      <c r="C9" t="s">
        <v>378</v>
      </c>
      <c r="D9" t="s">
        <v>379</v>
      </c>
      <c r="E9">
        <v>29</v>
      </c>
    </row>
    <row r="10" spans="1:12" x14ac:dyDescent="0.2">
      <c r="A10">
        <v>1763</v>
      </c>
      <c r="B10" t="s">
        <v>236</v>
      </c>
      <c r="C10" t="s">
        <v>378</v>
      </c>
      <c r="D10" t="s">
        <v>379</v>
      </c>
      <c r="E10">
        <v>42</v>
      </c>
    </row>
    <row r="11" spans="1:12" x14ac:dyDescent="0.2">
      <c r="A11">
        <v>1769</v>
      </c>
      <c r="B11" t="s">
        <v>236</v>
      </c>
      <c r="C11" t="s">
        <v>378</v>
      </c>
      <c r="D11" t="s">
        <v>379</v>
      </c>
      <c r="E11">
        <v>45</v>
      </c>
    </row>
    <row r="12" spans="1:12" x14ac:dyDescent="0.2">
      <c r="A12">
        <v>1773</v>
      </c>
      <c r="B12" t="s">
        <v>236</v>
      </c>
      <c r="C12" t="s">
        <v>378</v>
      </c>
      <c r="D12" t="s">
        <v>379</v>
      </c>
      <c r="E12">
        <v>34</v>
      </c>
    </row>
    <row r="13" spans="1:12" x14ac:dyDescent="0.2">
      <c r="A13">
        <v>1778</v>
      </c>
      <c r="B13" t="s">
        <v>236</v>
      </c>
      <c r="C13" t="s">
        <v>378</v>
      </c>
      <c r="D13" t="s">
        <v>379</v>
      </c>
      <c r="E13">
        <v>44</v>
      </c>
    </row>
    <row r="14" spans="1:12" x14ac:dyDescent="0.2">
      <c r="A14">
        <v>1793</v>
      </c>
      <c r="B14" t="s">
        <v>236</v>
      </c>
      <c r="C14" t="s">
        <v>378</v>
      </c>
      <c r="D14" t="s">
        <v>379</v>
      </c>
      <c r="E14">
        <v>59</v>
      </c>
    </row>
    <row r="15" spans="1:12" x14ac:dyDescent="0.2">
      <c r="A15">
        <v>1804</v>
      </c>
      <c r="B15" t="s">
        <v>236</v>
      </c>
      <c r="C15" t="s">
        <v>378</v>
      </c>
      <c r="D15" t="s">
        <v>379</v>
      </c>
      <c r="E15">
        <v>97</v>
      </c>
    </row>
    <row r="16" spans="1:12" x14ac:dyDescent="0.2">
      <c r="A16">
        <v>1808</v>
      </c>
      <c r="B16" t="s">
        <v>236</v>
      </c>
      <c r="C16" t="s">
        <v>378</v>
      </c>
      <c r="D16" t="s">
        <v>379</v>
      </c>
      <c r="E16">
        <v>46</v>
      </c>
    </row>
    <row r="17" spans="1:5" x14ac:dyDescent="0.2">
      <c r="A17">
        <v>1813</v>
      </c>
      <c r="B17" t="s">
        <v>236</v>
      </c>
      <c r="C17" t="s">
        <v>378</v>
      </c>
      <c r="D17" t="s">
        <v>379</v>
      </c>
      <c r="E17">
        <v>63</v>
      </c>
    </row>
    <row r="18" spans="1:5" x14ac:dyDescent="0.2">
      <c r="A18">
        <v>1816</v>
      </c>
      <c r="B18" t="s">
        <v>236</v>
      </c>
      <c r="C18" t="s">
        <v>378</v>
      </c>
      <c r="D18" t="s">
        <v>379</v>
      </c>
      <c r="E18">
        <v>72</v>
      </c>
    </row>
    <row r="19" spans="1:5" x14ac:dyDescent="0.2">
      <c r="A19">
        <v>1826</v>
      </c>
      <c r="B19" t="s">
        <v>236</v>
      </c>
      <c r="C19" t="s">
        <v>378</v>
      </c>
      <c r="D19" t="s">
        <v>379</v>
      </c>
      <c r="E19">
        <v>75</v>
      </c>
    </row>
    <row r="20" spans="1:5" x14ac:dyDescent="0.2">
      <c r="A20">
        <v>1841</v>
      </c>
      <c r="B20" t="s">
        <v>236</v>
      </c>
      <c r="C20" t="s">
        <v>378</v>
      </c>
      <c r="D20" t="s">
        <v>379</v>
      </c>
      <c r="E20">
        <v>98</v>
      </c>
    </row>
    <row r="21" spans="1:5" x14ac:dyDescent="0.2">
      <c r="A21">
        <v>1846</v>
      </c>
      <c r="B21" t="s">
        <v>236</v>
      </c>
      <c r="C21" t="s">
        <v>378</v>
      </c>
      <c r="D21" t="s">
        <v>379</v>
      </c>
      <c r="E21">
        <v>78</v>
      </c>
    </row>
    <row r="22" spans="1:5" x14ac:dyDescent="0.2">
      <c r="A22">
        <v>1848</v>
      </c>
      <c r="B22" t="s">
        <v>236</v>
      </c>
      <c r="C22" t="s">
        <v>378</v>
      </c>
      <c r="D22" t="s">
        <v>379</v>
      </c>
      <c r="E22">
        <v>100</v>
      </c>
    </row>
    <row r="23" spans="1:5" x14ac:dyDescent="0.2">
      <c r="A23">
        <v>1862</v>
      </c>
      <c r="B23" t="s">
        <v>236</v>
      </c>
      <c r="C23" t="s">
        <v>378</v>
      </c>
      <c r="D23" t="s">
        <v>379</v>
      </c>
      <c r="E23">
        <v>60</v>
      </c>
    </row>
    <row r="24" spans="1:5" x14ac:dyDescent="0.2">
      <c r="A24">
        <v>1864</v>
      </c>
      <c r="B24" t="s">
        <v>236</v>
      </c>
      <c r="C24" t="s">
        <v>378</v>
      </c>
      <c r="D24" t="s">
        <v>379</v>
      </c>
      <c r="E24">
        <v>21</v>
      </c>
    </row>
    <row r="25" spans="1:5" x14ac:dyDescent="0.2">
      <c r="A25">
        <v>1876</v>
      </c>
      <c r="B25" t="s">
        <v>236</v>
      </c>
      <c r="C25" t="s">
        <v>378</v>
      </c>
      <c r="D25" t="s">
        <v>379</v>
      </c>
      <c r="E25">
        <v>71</v>
      </c>
    </row>
    <row r="26" spans="1:5" x14ac:dyDescent="0.2">
      <c r="A26">
        <v>1897</v>
      </c>
      <c r="B26" t="s">
        <v>236</v>
      </c>
      <c r="C26" t="s">
        <v>378</v>
      </c>
      <c r="D26" t="s">
        <v>379</v>
      </c>
      <c r="E26">
        <v>51</v>
      </c>
    </row>
    <row r="27" spans="1:5" x14ac:dyDescent="0.2">
      <c r="A27">
        <v>1903</v>
      </c>
      <c r="B27" t="s">
        <v>236</v>
      </c>
      <c r="C27" t="s">
        <v>378</v>
      </c>
      <c r="D27" t="s">
        <v>379</v>
      </c>
      <c r="E27">
        <v>22</v>
      </c>
    </row>
    <row r="28" spans="1:5" x14ac:dyDescent="0.2">
      <c r="A28">
        <v>1906</v>
      </c>
      <c r="B28" t="s">
        <v>236</v>
      </c>
      <c r="C28" t="s">
        <v>378</v>
      </c>
      <c r="D28" t="s">
        <v>379</v>
      </c>
      <c r="E28">
        <v>35</v>
      </c>
    </row>
    <row r="29" spans="1:5" x14ac:dyDescent="0.2">
      <c r="A29">
        <v>1911</v>
      </c>
      <c r="B29" t="s">
        <v>236</v>
      </c>
      <c r="C29" t="s">
        <v>378</v>
      </c>
      <c r="D29" t="s">
        <v>379</v>
      </c>
      <c r="E29">
        <v>38</v>
      </c>
    </row>
    <row r="30" spans="1:5" x14ac:dyDescent="0.2">
      <c r="A30">
        <v>1924</v>
      </c>
      <c r="B30" t="s">
        <v>236</v>
      </c>
      <c r="C30" t="s">
        <v>378</v>
      </c>
      <c r="D30" t="s">
        <v>379</v>
      </c>
      <c r="E30">
        <v>36</v>
      </c>
    </row>
    <row r="31" spans="1:5" x14ac:dyDescent="0.2">
      <c r="A31">
        <v>1926</v>
      </c>
      <c r="B31" t="s">
        <v>236</v>
      </c>
      <c r="C31" t="s">
        <v>378</v>
      </c>
      <c r="D31" t="s">
        <v>379</v>
      </c>
      <c r="E31">
        <v>32</v>
      </c>
    </row>
    <row r="32" spans="1:5" x14ac:dyDescent="0.2">
      <c r="A32">
        <v>1934</v>
      </c>
      <c r="B32" t="s">
        <v>236</v>
      </c>
      <c r="C32" t="s">
        <v>378</v>
      </c>
      <c r="D32" t="s">
        <v>379</v>
      </c>
      <c r="E32">
        <v>67</v>
      </c>
    </row>
    <row r="33" spans="1:5" x14ac:dyDescent="0.2">
      <c r="A33">
        <v>1942</v>
      </c>
      <c r="B33" t="s">
        <v>236</v>
      </c>
      <c r="C33" t="s">
        <v>378</v>
      </c>
      <c r="D33" t="s">
        <v>379</v>
      </c>
      <c r="E33">
        <v>99</v>
      </c>
    </row>
    <row r="34" spans="1:5" x14ac:dyDescent="0.2">
      <c r="A34">
        <v>1953</v>
      </c>
      <c r="B34" t="s">
        <v>236</v>
      </c>
      <c r="C34" t="s">
        <v>378</v>
      </c>
      <c r="D34" t="s">
        <v>379</v>
      </c>
      <c r="E34">
        <v>82</v>
      </c>
    </row>
    <row r="35" spans="1:5" x14ac:dyDescent="0.2">
      <c r="A35">
        <v>1960</v>
      </c>
      <c r="B35" t="s">
        <v>236</v>
      </c>
      <c r="C35" t="s">
        <v>378</v>
      </c>
      <c r="D35" t="s">
        <v>379</v>
      </c>
      <c r="E35">
        <v>90</v>
      </c>
    </row>
    <row r="36" spans="1:5" x14ac:dyDescent="0.2">
      <c r="A36">
        <v>1962</v>
      </c>
      <c r="B36" t="s">
        <v>236</v>
      </c>
      <c r="C36" t="s">
        <v>378</v>
      </c>
      <c r="D36" t="s">
        <v>379</v>
      </c>
      <c r="E36">
        <v>59</v>
      </c>
    </row>
    <row r="37" spans="1:5" x14ac:dyDescent="0.2">
      <c r="A37">
        <v>1978</v>
      </c>
      <c r="B37" t="s">
        <v>236</v>
      </c>
      <c r="C37" t="s">
        <v>378</v>
      </c>
      <c r="D37" t="s">
        <v>379</v>
      </c>
      <c r="E37">
        <v>49</v>
      </c>
    </row>
    <row r="38" spans="1:5" x14ac:dyDescent="0.2">
      <c r="A38">
        <v>1981</v>
      </c>
      <c r="B38" t="s">
        <v>236</v>
      </c>
      <c r="C38" t="s">
        <v>378</v>
      </c>
      <c r="D38" t="s">
        <v>379</v>
      </c>
      <c r="E38">
        <v>94</v>
      </c>
    </row>
    <row r="39" spans="1:5" x14ac:dyDescent="0.2">
      <c r="A39">
        <v>1982</v>
      </c>
      <c r="B39" t="s">
        <v>236</v>
      </c>
      <c r="C39" t="s">
        <v>378</v>
      </c>
      <c r="D39" t="s">
        <v>379</v>
      </c>
      <c r="E39">
        <v>91</v>
      </c>
    </row>
    <row r="40" spans="1:5" x14ac:dyDescent="0.2">
      <c r="A40">
        <v>1992</v>
      </c>
      <c r="B40" t="s">
        <v>236</v>
      </c>
      <c r="C40" t="s">
        <v>378</v>
      </c>
      <c r="D40" t="s">
        <v>379</v>
      </c>
      <c r="E40">
        <v>29</v>
      </c>
    </row>
    <row r="41" spans="1:5" x14ac:dyDescent="0.2">
      <c r="A41">
        <v>1996</v>
      </c>
      <c r="B41" t="s">
        <v>236</v>
      </c>
      <c r="C41" t="s">
        <v>378</v>
      </c>
      <c r="D41" t="s">
        <v>379</v>
      </c>
      <c r="E41">
        <v>80</v>
      </c>
    </row>
    <row r="42" spans="1:5" x14ac:dyDescent="0.2">
      <c r="A42">
        <v>1997</v>
      </c>
      <c r="B42" t="s">
        <v>236</v>
      </c>
      <c r="C42" t="s">
        <v>378</v>
      </c>
      <c r="D42" t="s">
        <v>379</v>
      </c>
      <c r="E42">
        <v>27</v>
      </c>
    </row>
    <row r="43" spans="1:5" x14ac:dyDescent="0.2">
      <c r="A43">
        <v>2004</v>
      </c>
      <c r="B43" t="s">
        <v>236</v>
      </c>
      <c r="C43" t="s">
        <v>378</v>
      </c>
      <c r="D43" t="s">
        <v>379</v>
      </c>
      <c r="E43">
        <v>72</v>
      </c>
    </row>
    <row r="44" spans="1:5" x14ac:dyDescent="0.2">
      <c r="A44">
        <v>2005</v>
      </c>
      <c r="B44" t="s">
        <v>236</v>
      </c>
      <c r="C44" t="s">
        <v>378</v>
      </c>
      <c r="D44" t="s">
        <v>379</v>
      </c>
      <c r="E44">
        <v>70</v>
      </c>
    </row>
    <row r="45" spans="1:5" x14ac:dyDescent="0.2">
      <c r="A45">
        <v>2006</v>
      </c>
      <c r="B45" t="s">
        <v>236</v>
      </c>
      <c r="C45" t="s">
        <v>378</v>
      </c>
      <c r="D45" t="s">
        <v>379</v>
      </c>
      <c r="E45">
        <v>82</v>
      </c>
    </row>
    <row r="46" spans="1:5" x14ac:dyDescent="0.2">
      <c r="A46">
        <v>2010</v>
      </c>
      <c r="B46" t="s">
        <v>236</v>
      </c>
      <c r="C46" t="s">
        <v>378</v>
      </c>
      <c r="D46" t="s">
        <v>379</v>
      </c>
      <c r="E46">
        <v>99</v>
      </c>
    </row>
    <row r="47" spans="1:5" x14ac:dyDescent="0.2">
      <c r="A47">
        <v>2012</v>
      </c>
      <c r="B47" t="s">
        <v>236</v>
      </c>
      <c r="C47" t="s">
        <v>378</v>
      </c>
      <c r="D47" t="s">
        <v>379</v>
      </c>
      <c r="E47">
        <v>94</v>
      </c>
    </row>
    <row r="48" spans="1:5" x14ac:dyDescent="0.2">
      <c r="A48">
        <v>2017</v>
      </c>
      <c r="B48" t="s">
        <v>236</v>
      </c>
      <c r="C48" t="s">
        <v>378</v>
      </c>
      <c r="D48" t="s">
        <v>379</v>
      </c>
      <c r="E48">
        <v>47</v>
      </c>
    </row>
    <row r="49" spans="1:5" x14ac:dyDescent="0.2">
      <c r="A49">
        <v>2028</v>
      </c>
      <c r="B49" t="s">
        <v>236</v>
      </c>
      <c r="C49" t="s">
        <v>378</v>
      </c>
      <c r="D49" t="s">
        <v>379</v>
      </c>
      <c r="E49">
        <v>73</v>
      </c>
    </row>
    <row r="50" spans="1:5" x14ac:dyDescent="0.2">
      <c r="A50">
        <v>2029</v>
      </c>
      <c r="B50" t="s">
        <v>236</v>
      </c>
      <c r="C50" t="s">
        <v>378</v>
      </c>
      <c r="D50" t="s">
        <v>379</v>
      </c>
      <c r="E50">
        <v>84</v>
      </c>
    </row>
    <row r="51" spans="1:5" x14ac:dyDescent="0.2">
      <c r="A51">
        <v>2043</v>
      </c>
      <c r="B51" t="s">
        <v>236</v>
      </c>
      <c r="C51" t="s">
        <v>378</v>
      </c>
      <c r="D51" t="s">
        <v>379</v>
      </c>
      <c r="E51">
        <v>52</v>
      </c>
    </row>
    <row r="52" spans="1:5" x14ac:dyDescent="0.2">
      <c r="A52">
        <v>2049</v>
      </c>
      <c r="B52" t="s">
        <v>236</v>
      </c>
      <c r="C52" t="s">
        <v>378</v>
      </c>
      <c r="D52" t="s">
        <v>379</v>
      </c>
      <c r="E52">
        <v>64</v>
      </c>
    </row>
    <row r="53" spans="1:5" x14ac:dyDescent="0.2">
      <c r="A53">
        <v>2050</v>
      </c>
      <c r="B53" t="s">
        <v>236</v>
      </c>
      <c r="C53" t="s">
        <v>378</v>
      </c>
      <c r="D53" t="s">
        <v>379</v>
      </c>
      <c r="E53">
        <v>24</v>
      </c>
    </row>
    <row r="54" spans="1:5" x14ac:dyDescent="0.2">
      <c r="A54">
        <v>2065</v>
      </c>
      <c r="B54" t="s">
        <v>236</v>
      </c>
      <c r="C54" t="s">
        <v>378</v>
      </c>
      <c r="D54" t="s">
        <v>379</v>
      </c>
      <c r="E54">
        <v>99</v>
      </c>
    </row>
    <row r="55" spans="1:5" x14ac:dyDescent="0.2">
      <c r="A55">
        <v>2066</v>
      </c>
      <c r="B55" t="s">
        <v>236</v>
      </c>
      <c r="C55" t="s">
        <v>378</v>
      </c>
      <c r="D55" t="s">
        <v>379</v>
      </c>
      <c r="E55">
        <v>40</v>
      </c>
    </row>
    <row r="56" spans="1:5" x14ac:dyDescent="0.2">
      <c r="A56">
        <v>2067</v>
      </c>
      <c r="B56" t="s">
        <v>236</v>
      </c>
      <c r="C56" t="s">
        <v>378</v>
      </c>
      <c r="D56" t="s">
        <v>379</v>
      </c>
      <c r="E56">
        <v>92</v>
      </c>
    </row>
    <row r="57" spans="1:5" x14ac:dyDescent="0.2">
      <c r="A57">
        <v>2089</v>
      </c>
      <c r="B57" t="s">
        <v>236</v>
      </c>
      <c r="C57" t="s">
        <v>378</v>
      </c>
      <c r="D57" t="s">
        <v>379</v>
      </c>
      <c r="E57">
        <v>89</v>
      </c>
    </row>
    <row r="58" spans="1:5" x14ac:dyDescent="0.2">
      <c r="A58">
        <v>2093</v>
      </c>
      <c r="B58" t="s">
        <v>236</v>
      </c>
      <c r="C58" t="s">
        <v>378</v>
      </c>
      <c r="D58" t="s">
        <v>379</v>
      </c>
      <c r="E58">
        <v>45</v>
      </c>
    </row>
    <row r="59" spans="1:5" x14ac:dyDescent="0.2">
      <c r="A59">
        <v>2098</v>
      </c>
      <c r="B59" t="s">
        <v>236</v>
      </c>
      <c r="C59" t="s">
        <v>378</v>
      </c>
      <c r="D59" t="s">
        <v>379</v>
      </c>
      <c r="E59">
        <v>43</v>
      </c>
    </row>
    <row r="60" spans="1:5" x14ac:dyDescent="0.2">
      <c r="A60">
        <v>2105</v>
      </c>
      <c r="B60" t="s">
        <v>236</v>
      </c>
      <c r="C60" t="s">
        <v>378</v>
      </c>
      <c r="D60" t="s">
        <v>379</v>
      </c>
      <c r="E60">
        <v>88</v>
      </c>
    </row>
    <row r="61" spans="1:5" x14ac:dyDescent="0.2">
      <c r="A61">
        <v>2127</v>
      </c>
      <c r="B61" t="s">
        <v>236</v>
      </c>
      <c r="C61" t="s">
        <v>378</v>
      </c>
      <c r="D61" t="s">
        <v>379</v>
      </c>
      <c r="E61">
        <v>38</v>
      </c>
    </row>
    <row r="62" spans="1:5" x14ac:dyDescent="0.2">
      <c r="A62">
        <v>2128</v>
      </c>
      <c r="B62" t="s">
        <v>236</v>
      </c>
      <c r="C62" t="s">
        <v>378</v>
      </c>
      <c r="D62" t="s">
        <v>379</v>
      </c>
      <c r="E62">
        <v>45</v>
      </c>
    </row>
    <row r="63" spans="1:5" x14ac:dyDescent="0.2">
      <c r="A63">
        <v>2135</v>
      </c>
      <c r="B63" t="s">
        <v>236</v>
      </c>
      <c r="C63" t="s">
        <v>378</v>
      </c>
      <c r="D63" t="s">
        <v>379</v>
      </c>
      <c r="E63">
        <v>41</v>
      </c>
    </row>
    <row r="64" spans="1:5" x14ac:dyDescent="0.2">
      <c r="A64">
        <v>2140</v>
      </c>
      <c r="B64" t="s">
        <v>236</v>
      </c>
      <c r="C64" t="s">
        <v>378</v>
      </c>
      <c r="D64" t="s">
        <v>379</v>
      </c>
      <c r="E64">
        <v>95</v>
      </c>
    </row>
    <row r="65" spans="1:5" x14ac:dyDescent="0.2">
      <c r="A65">
        <v>2144</v>
      </c>
      <c r="B65" t="s">
        <v>236</v>
      </c>
      <c r="C65" t="s">
        <v>378</v>
      </c>
      <c r="D65" t="s">
        <v>379</v>
      </c>
      <c r="E65">
        <v>66</v>
      </c>
    </row>
    <row r="66" spans="1:5" x14ac:dyDescent="0.2">
      <c r="A66">
        <v>2145</v>
      </c>
      <c r="B66" t="s">
        <v>236</v>
      </c>
      <c r="C66" t="s">
        <v>378</v>
      </c>
      <c r="D66" t="s">
        <v>379</v>
      </c>
      <c r="E66">
        <v>23</v>
      </c>
    </row>
    <row r="67" spans="1:5" x14ac:dyDescent="0.2">
      <c r="A67">
        <v>2150</v>
      </c>
      <c r="B67" t="s">
        <v>236</v>
      </c>
      <c r="C67" t="s">
        <v>378</v>
      </c>
      <c r="D67" t="s">
        <v>379</v>
      </c>
      <c r="E67">
        <v>21</v>
      </c>
    </row>
    <row r="68" spans="1:5" x14ac:dyDescent="0.2">
      <c r="A68">
        <v>2164</v>
      </c>
      <c r="B68" t="s">
        <v>236</v>
      </c>
      <c r="C68" t="s">
        <v>378</v>
      </c>
      <c r="D68" t="s">
        <v>379</v>
      </c>
      <c r="E68">
        <v>60</v>
      </c>
    </row>
    <row r="69" spans="1:5" x14ac:dyDescent="0.2">
      <c r="A69">
        <v>2165</v>
      </c>
      <c r="B69" t="s">
        <v>236</v>
      </c>
      <c r="C69" t="s">
        <v>378</v>
      </c>
      <c r="D69" t="s">
        <v>379</v>
      </c>
      <c r="E69">
        <v>20</v>
      </c>
    </row>
    <row r="70" spans="1:5" x14ac:dyDescent="0.2">
      <c r="A70">
        <v>2185</v>
      </c>
      <c r="B70" t="s">
        <v>236</v>
      </c>
      <c r="C70" t="s">
        <v>378</v>
      </c>
      <c r="D70" t="s">
        <v>379</v>
      </c>
      <c r="E70">
        <v>34</v>
      </c>
    </row>
    <row r="71" spans="1:5" x14ac:dyDescent="0.2">
      <c r="A71">
        <v>2187</v>
      </c>
      <c r="B71" t="s">
        <v>236</v>
      </c>
      <c r="C71" t="s">
        <v>378</v>
      </c>
      <c r="D71" t="s">
        <v>379</v>
      </c>
      <c r="E71">
        <v>23</v>
      </c>
    </row>
    <row r="72" spans="1:5" x14ac:dyDescent="0.2">
      <c r="A72">
        <v>2198</v>
      </c>
      <c r="B72" t="s">
        <v>236</v>
      </c>
      <c r="C72" t="s">
        <v>378</v>
      </c>
      <c r="D72" t="s">
        <v>379</v>
      </c>
      <c r="E72">
        <v>88</v>
      </c>
    </row>
    <row r="73" spans="1:5" x14ac:dyDescent="0.2">
      <c r="A73">
        <v>2207</v>
      </c>
      <c r="B73" t="s">
        <v>236</v>
      </c>
      <c r="C73" t="s">
        <v>378</v>
      </c>
      <c r="D73" t="s">
        <v>379</v>
      </c>
      <c r="E73">
        <v>51</v>
      </c>
    </row>
    <row r="74" spans="1:5" x14ac:dyDescent="0.2">
      <c r="A74">
        <v>2210</v>
      </c>
      <c r="B74" t="s">
        <v>236</v>
      </c>
      <c r="C74" t="s">
        <v>378</v>
      </c>
      <c r="D74" t="s">
        <v>379</v>
      </c>
      <c r="E74">
        <v>20</v>
      </c>
    </row>
    <row r="75" spans="1:5" x14ac:dyDescent="0.2">
      <c r="A75">
        <v>2216</v>
      </c>
      <c r="B75" t="s">
        <v>236</v>
      </c>
      <c r="C75" t="s">
        <v>378</v>
      </c>
      <c r="D75" t="s">
        <v>379</v>
      </c>
      <c r="E75">
        <v>96</v>
      </c>
    </row>
    <row r="76" spans="1:5" x14ac:dyDescent="0.2">
      <c r="A76">
        <v>2224</v>
      </c>
      <c r="B76" t="s">
        <v>236</v>
      </c>
      <c r="C76" t="s">
        <v>378</v>
      </c>
      <c r="D76" t="s">
        <v>379</v>
      </c>
      <c r="E76">
        <v>65</v>
      </c>
    </row>
    <row r="77" spans="1:5" x14ac:dyDescent="0.2">
      <c r="A77">
        <v>2231</v>
      </c>
      <c r="B77" t="s">
        <v>236</v>
      </c>
      <c r="C77" t="s">
        <v>378</v>
      </c>
      <c r="D77" t="s">
        <v>379</v>
      </c>
      <c r="E77">
        <v>36</v>
      </c>
    </row>
    <row r="78" spans="1:5" x14ac:dyDescent="0.2">
      <c r="A78">
        <v>2233</v>
      </c>
      <c r="B78" t="s">
        <v>236</v>
      </c>
      <c r="C78" t="s">
        <v>378</v>
      </c>
      <c r="D78" t="s">
        <v>379</v>
      </c>
      <c r="E78">
        <v>64</v>
      </c>
    </row>
    <row r="79" spans="1:5" x14ac:dyDescent="0.2">
      <c r="A79">
        <v>2235</v>
      </c>
      <c r="B79" t="s">
        <v>236</v>
      </c>
      <c r="C79" t="s">
        <v>378</v>
      </c>
      <c r="D79" t="s">
        <v>379</v>
      </c>
      <c r="E79">
        <v>66</v>
      </c>
    </row>
    <row r="80" spans="1:5" x14ac:dyDescent="0.2">
      <c r="A80">
        <v>2238</v>
      </c>
      <c r="B80" t="s">
        <v>236</v>
      </c>
      <c r="C80" t="s">
        <v>378</v>
      </c>
      <c r="D80" t="s">
        <v>379</v>
      </c>
      <c r="E80">
        <v>34</v>
      </c>
    </row>
    <row r="81" spans="1:5" x14ac:dyDescent="0.2">
      <c r="A81">
        <v>2239</v>
      </c>
      <c r="B81" t="s">
        <v>236</v>
      </c>
      <c r="C81" t="s">
        <v>378</v>
      </c>
      <c r="D81" t="s">
        <v>379</v>
      </c>
      <c r="E81">
        <v>84</v>
      </c>
    </row>
    <row r="82" spans="1:5" x14ac:dyDescent="0.2">
      <c r="A82">
        <v>2241</v>
      </c>
      <c r="B82" t="s">
        <v>236</v>
      </c>
      <c r="C82" t="s">
        <v>378</v>
      </c>
      <c r="D82" t="s">
        <v>379</v>
      </c>
      <c r="E82">
        <v>71</v>
      </c>
    </row>
    <row r="83" spans="1:5" x14ac:dyDescent="0.2">
      <c r="A83">
        <v>2251</v>
      </c>
      <c r="B83" t="s">
        <v>236</v>
      </c>
      <c r="C83" t="s">
        <v>378</v>
      </c>
      <c r="D83" t="s">
        <v>379</v>
      </c>
      <c r="E83">
        <v>89</v>
      </c>
    </row>
    <row r="84" spans="1:5" x14ac:dyDescent="0.2">
      <c r="A84">
        <v>2252</v>
      </c>
      <c r="B84" t="s">
        <v>236</v>
      </c>
      <c r="C84" t="s">
        <v>378</v>
      </c>
      <c r="D84" t="s">
        <v>379</v>
      </c>
      <c r="E84">
        <v>94</v>
      </c>
    </row>
    <row r="85" spans="1:5" x14ac:dyDescent="0.2">
      <c r="A85">
        <v>2253</v>
      </c>
      <c r="B85" t="s">
        <v>236</v>
      </c>
      <c r="C85" t="s">
        <v>378</v>
      </c>
      <c r="D85" t="s">
        <v>379</v>
      </c>
      <c r="E85">
        <v>96</v>
      </c>
    </row>
    <row r="86" spans="1:5" x14ac:dyDescent="0.2">
      <c r="A86">
        <v>2280</v>
      </c>
      <c r="B86" t="s">
        <v>236</v>
      </c>
      <c r="C86" t="s">
        <v>378</v>
      </c>
      <c r="D86" t="s">
        <v>379</v>
      </c>
      <c r="E86">
        <v>67</v>
      </c>
    </row>
    <row r="87" spans="1:5" x14ac:dyDescent="0.2">
      <c r="A87">
        <v>2281</v>
      </c>
      <c r="B87" t="s">
        <v>236</v>
      </c>
      <c r="C87" t="s">
        <v>378</v>
      </c>
      <c r="D87" t="s">
        <v>379</v>
      </c>
      <c r="E87">
        <v>21</v>
      </c>
    </row>
    <row r="88" spans="1:5" x14ac:dyDescent="0.2">
      <c r="A88">
        <v>2283</v>
      </c>
      <c r="B88" t="s">
        <v>236</v>
      </c>
      <c r="C88" t="s">
        <v>378</v>
      </c>
      <c r="D88" t="s">
        <v>379</v>
      </c>
      <c r="E88">
        <v>97</v>
      </c>
    </row>
    <row r="89" spans="1:5" x14ac:dyDescent="0.2">
      <c r="A89">
        <v>2291</v>
      </c>
      <c r="B89" t="s">
        <v>236</v>
      </c>
      <c r="C89" t="s">
        <v>378</v>
      </c>
      <c r="D89" t="s">
        <v>379</v>
      </c>
      <c r="E89">
        <v>48</v>
      </c>
    </row>
    <row r="90" spans="1:5" x14ac:dyDescent="0.2">
      <c r="A90">
        <v>2312</v>
      </c>
      <c r="B90" t="s">
        <v>236</v>
      </c>
      <c r="C90" t="s">
        <v>378</v>
      </c>
      <c r="D90" t="s">
        <v>379</v>
      </c>
      <c r="E90">
        <v>28</v>
      </c>
    </row>
    <row r="91" spans="1:5" x14ac:dyDescent="0.2">
      <c r="A91">
        <v>2317</v>
      </c>
      <c r="B91" t="s">
        <v>236</v>
      </c>
      <c r="C91" t="s">
        <v>378</v>
      </c>
      <c r="D91" t="s">
        <v>379</v>
      </c>
      <c r="E91">
        <v>39</v>
      </c>
    </row>
    <row r="92" spans="1:5" x14ac:dyDescent="0.2">
      <c r="A92">
        <v>2320</v>
      </c>
      <c r="B92" t="s">
        <v>236</v>
      </c>
      <c r="C92" t="s">
        <v>378</v>
      </c>
      <c r="D92" t="s">
        <v>379</v>
      </c>
      <c r="E92">
        <v>38</v>
      </c>
    </row>
    <row r="93" spans="1:5" x14ac:dyDescent="0.2">
      <c r="A93">
        <v>2321</v>
      </c>
      <c r="B93" t="s">
        <v>236</v>
      </c>
      <c r="C93" t="s">
        <v>378</v>
      </c>
      <c r="D93" t="s">
        <v>379</v>
      </c>
      <c r="E93">
        <v>55</v>
      </c>
    </row>
    <row r="94" spans="1:5" x14ac:dyDescent="0.2">
      <c r="A94">
        <v>2322</v>
      </c>
      <c r="B94" t="s">
        <v>236</v>
      </c>
      <c r="C94" t="s">
        <v>378</v>
      </c>
      <c r="D94" t="s">
        <v>379</v>
      </c>
      <c r="E94">
        <v>31</v>
      </c>
    </row>
    <row r="95" spans="1:5" x14ac:dyDescent="0.2">
      <c r="A95">
        <v>2326</v>
      </c>
      <c r="B95" t="s">
        <v>236</v>
      </c>
      <c r="C95" t="s">
        <v>378</v>
      </c>
      <c r="D95" t="s">
        <v>379</v>
      </c>
      <c r="E95">
        <v>55</v>
      </c>
    </row>
    <row r="96" spans="1:5" x14ac:dyDescent="0.2">
      <c r="A96">
        <v>2335</v>
      </c>
      <c r="B96" t="s">
        <v>236</v>
      </c>
      <c r="C96" t="s">
        <v>378</v>
      </c>
      <c r="D96" t="s">
        <v>379</v>
      </c>
      <c r="E96">
        <v>79</v>
      </c>
    </row>
    <row r="97" spans="1:5" x14ac:dyDescent="0.2">
      <c r="A97">
        <v>2338</v>
      </c>
      <c r="B97" t="s">
        <v>236</v>
      </c>
      <c r="C97" t="s">
        <v>378</v>
      </c>
      <c r="D97" t="s">
        <v>379</v>
      </c>
      <c r="E97">
        <v>76</v>
      </c>
    </row>
    <row r="98" spans="1:5" x14ac:dyDescent="0.2">
      <c r="A98">
        <v>2339</v>
      </c>
      <c r="B98" t="s">
        <v>236</v>
      </c>
      <c r="C98" t="s">
        <v>378</v>
      </c>
      <c r="D98" t="s">
        <v>379</v>
      </c>
      <c r="E98">
        <v>68</v>
      </c>
    </row>
    <row r="99" spans="1:5" x14ac:dyDescent="0.2">
      <c r="A99">
        <v>2345</v>
      </c>
      <c r="B99" t="s">
        <v>236</v>
      </c>
      <c r="C99" t="s">
        <v>378</v>
      </c>
      <c r="D99" t="s">
        <v>379</v>
      </c>
      <c r="E99">
        <v>92</v>
      </c>
    </row>
    <row r="100" spans="1:5" x14ac:dyDescent="0.2">
      <c r="A100">
        <v>2349</v>
      </c>
      <c r="B100" t="s">
        <v>236</v>
      </c>
      <c r="C100" t="s">
        <v>378</v>
      </c>
      <c r="D100" t="s">
        <v>379</v>
      </c>
      <c r="E100">
        <v>84</v>
      </c>
    </row>
    <row r="101" spans="1:5" x14ac:dyDescent="0.2">
      <c r="A101">
        <v>2351</v>
      </c>
      <c r="B101" t="s">
        <v>236</v>
      </c>
      <c r="C101" t="s">
        <v>378</v>
      </c>
      <c r="D101" t="s">
        <v>379</v>
      </c>
      <c r="E101">
        <v>26</v>
      </c>
    </row>
    <row r="102" spans="1:5" x14ac:dyDescent="0.2">
      <c r="A102">
        <v>2353</v>
      </c>
      <c r="B102" t="s">
        <v>236</v>
      </c>
      <c r="C102" t="s">
        <v>378</v>
      </c>
      <c r="D102" t="s">
        <v>379</v>
      </c>
      <c r="E102">
        <v>46</v>
      </c>
    </row>
    <row r="103" spans="1:5" x14ac:dyDescent="0.2">
      <c r="A103">
        <v>2366</v>
      </c>
      <c r="B103" t="s">
        <v>236</v>
      </c>
      <c r="C103" t="s">
        <v>378</v>
      </c>
      <c r="D103" t="s">
        <v>379</v>
      </c>
      <c r="E103">
        <v>91</v>
      </c>
    </row>
    <row r="104" spans="1:5" x14ac:dyDescent="0.2">
      <c r="A104">
        <v>2367</v>
      </c>
      <c r="B104" t="s">
        <v>236</v>
      </c>
      <c r="C104" t="s">
        <v>378</v>
      </c>
      <c r="D104" t="s">
        <v>379</v>
      </c>
      <c r="E104">
        <v>66</v>
      </c>
    </row>
    <row r="105" spans="1:5" x14ac:dyDescent="0.2">
      <c r="A105">
        <v>2371</v>
      </c>
      <c r="B105" t="s">
        <v>236</v>
      </c>
      <c r="C105" t="s">
        <v>378</v>
      </c>
      <c r="D105" t="s">
        <v>379</v>
      </c>
      <c r="E105">
        <v>71</v>
      </c>
    </row>
    <row r="106" spans="1:5" x14ac:dyDescent="0.2">
      <c r="A106">
        <v>2373</v>
      </c>
      <c r="B106" t="s">
        <v>236</v>
      </c>
      <c r="C106" t="s">
        <v>378</v>
      </c>
      <c r="D106" t="s">
        <v>379</v>
      </c>
      <c r="E106">
        <v>39</v>
      </c>
    </row>
    <row r="107" spans="1:5" x14ac:dyDescent="0.2">
      <c r="A107">
        <v>2382</v>
      </c>
      <c r="B107" t="s">
        <v>236</v>
      </c>
      <c r="C107" t="s">
        <v>378</v>
      </c>
      <c r="D107" t="s">
        <v>379</v>
      </c>
      <c r="E107">
        <v>23</v>
      </c>
    </row>
    <row r="108" spans="1:5" x14ac:dyDescent="0.2">
      <c r="A108">
        <v>2395</v>
      </c>
      <c r="B108" t="s">
        <v>236</v>
      </c>
      <c r="C108" t="s">
        <v>378</v>
      </c>
      <c r="D108" t="s">
        <v>379</v>
      </c>
      <c r="E108">
        <v>47</v>
      </c>
    </row>
    <row r="109" spans="1:5" x14ac:dyDescent="0.2">
      <c r="A109">
        <v>2402</v>
      </c>
      <c r="B109" t="s">
        <v>236</v>
      </c>
      <c r="C109" t="s">
        <v>378</v>
      </c>
      <c r="D109" t="s">
        <v>379</v>
      </c>
      <c r="E109">
        <v>76</v>
      </c>
    </row>
    <row r="110" spans="1:5" x14ac:dyDescent="0.2">
      <c r="A110">
        <v>2409</v>
      </c>
      <c r="B110" t="s">
        <v>236</v>
      </c>
      <c r="C110" t="s">
        <v>378</v>
      </c>
      <c r="D110" t="s">
        <v>379</v>
      </c>
      <c r="E110">
        <v>55</v>
      </c>
    </row>
    <row r="111" spans="1:5" x14ac:dyDescent="0.2">
      <c r="A111">
        <v>2411</v>
      </c>
      <c r="B111" t="s">
        <v>236</v>
      </c>
      <c r="C111" t="s">
        <v>378</v>
      </c>
      <c r="D111" t="s">
        <v>379</v>
      </c>
      <c r="E111">
        <v>43</v>
      </c>
    </row>
    <row r="112" spans="1:5" x14ac:dyDescent="0.2">
      <c r="A112">
        <v>2417</v>
      </c>
      <c r="B112" t="s">
        <v>236</v>
      </c>
      <c r="C112" t="s">
        <v>378</v>
      </c>
      <c r="D112" t="s">
        <v>379</v>
      </c>
      <c r="E112">
        <v>83</v>
      </c>
    </row>
    <row r="113" spans="1:5" x14ac:dyDescent="0.2">
      <c r="A113">
        <v>2422</v>
      </c>
      <c r="B113" t="s">
        <v>236</v>
      </c>
      <c r="C113" t="s">
        <v>378</v>
      </c>
      <c r="D113" t="s">
        <v>379</v>
      </c>
      <c r="E113">
        <v>46</v>
      </c>
    </row>
    <row r="114" spans="1:5" x14ac:dyDescent="0.2">
      <c r="A114">
        <v>2426</v>
      </c>
      <c r="B114" t="s">
        <v>236</v>
      </c>
      <c r="C114" t="s">
        <v>378</v>
      </c>
      <c r="D114" t="s">
        <v>379</v>
      </c>
      <c r="E114">
        <v>49</v>
      </c>
    </row>
    <row r="115" spans="1:5" x14ac:dyDescent="0.2">
      <c r="A115">
        <v>2430</v>
      </c>
      <c r="B115" t="s">
        <v>236</v>
      </c>
      <c r="C115" t="s">
        <v>378</v>
      </c>
      <c r="D115" t="s">
        <v>379</v>
      </c>
      <c r="E115">
        <v>57</v>
      </c>
    </row>
    <row r="116" spans="1:5" x14ac:dyDescent="0.2">
      <c r="A116">
        <v>2436</v>
      </c>
      <c r="B116" t="s">
        <v>236</v>
      </c>
      <c r="C116" t="s">
        <v>378</v>
      </c>
      <c r="D116" t="s">
        <v>379</v>
      </c>
      <c r="E116">
        <v>27</v>
      </c>
    </row>
    <row r="117" spans="1:5" x14ac:dyDescent="0.2">
      <c r="A117">
        <v>2438</v>
      </c>
      <c r="B117" t="s">
        <v>236</v>
      </c>
      <c r="C117" t="s">
        <v>378</v>
      </c>
      <c r="D117" t="s">
        <v>379</v>
      </c>
      <c r="E117">
        <v>59</v>
      </c>
    </row>
    <row r="118" spans="1:5" x14ac:dyDescent="0.2">
      <c r="A118">
        <v>2466</v>
      </c>
      <c r="B118" t="s">
        <v>236</v>
      </c>
      <c r="C118" t="s">
        <v>378</v>
      </c>
      <c r="D118" t="s">
        <v>379</v>
      </c>
      <c r="E118">
        <v>63</v>
      </c>
    </row>
    <row r="119" spans="1:5" x14ac:dyDescent="0.2">
      <c r="A119">
        <v>2470</v>
      </c>
      <c r="B119" t="s">
        <v>236</v>
      </c>
      <c r="C119" t="s">
        <v>378</v>
      </c>
      <c r="D119" t="s">
        <v>379</v>
      </c>
      <c r="E119">
        <v>92</v>
      </c>
    </row>
    <row r="120" spans="1:5" x14ac:dyDescent="0.2">
      <c r="A120">
        <v>2472</v>
      </c>
      <c r="B120" t="s">
        <v>236</v>
      </c>
      <c r="C120" t="s">
        <v>378</v>
      </c>
      <c r="D120" t="s">
        <v>379</v>
      </c>
      <c r="E120">
        <v>83</v>
      </c>
    </row>
    <row r="121" spans="1:5" x14ac:dyDescent="0.2">
      <c r="A121">
        <v>2488</v>
      </c>
      <c r="B121" t="s">
        <v>236</v>
      </c>
      <c r="C121" t="s">
        <v>378</v>
      </c>
      <c r="D121" t="s">
        <v>379</v>
      </c>
      <c r="E121">
        <v>21</v>
      </c>
    </row>
    <row r="122" spans="1:5" x14ac:dyDescent="0.2">
      <c r="A122">
        <v>2495</v>
      </c>
      <c r="B122" t="s">
        <v>236</v>
      </c>
      <c r="C122" t="s">
        <v>378</v>
      </c>
      <c r="D122" t="s">
        <v>379</v>
      </c>
      <c r="E122">
        <v>27</v>
      </c>
    </row>
    <row r="123" spans="1:5" x14ac:dyDescent="0.2">
      <c r="A123">
        <v>2504</v>
      </c>
      <c r="B123" t="s">
        <v>236</v>
      </c>
      <c r="C123" t="s">
        <v>378</v>
      </c>
      <c r="D123" t="s">
        <v>379</v>
      </c>
      <c r="E123">
        <v>77</v>
      </c>
    </row>
    <row r="124" spans="1:5" x14ac:dyDescent="0.2">
      <c r="A124">
        <v>2508</v>
      </c>
      <c r="B124" t="s">
        <v>236</v>
      </c>
      <c r="C124" t="s">
        <v>378</v>
      </c>
      <c r="D124" t="s">
        <v>379</v>
      </c>
      <c r="E124">
        <v>36</v>
      </c>
    </row>
    <row r="125" spans="1:5" x14ac:dyDescent="0.2">
      <c r="A125">
        <v>2509</v>
      </c>
      <c r="B125" t="s">
        <v>236</v>
      </c>
      <c r="C125" t="s">
        <v>378</v>
      </c>
      <c r="D125" t="s">
        <v>379</v>
      </c>
      <c r="E125">
        <v>90</v>
      </c>
    </row>
    <row r="126" spans="1:5" x14ac:dyDescent="0.2">
      <c r="A126">
        <v>2519</v>
      </c>
      <c r="B126" t="s">
        <v>236</v>
      </c>
      <c r="C126" t="s">
        <v>378</v>
      </c>
      <c r="D126" t="s">
        <v>379</v>
      </c>
      <c r="E126">
        <v>51</v>
      </c>
    </row>
    <row r="127" spans="1:5" x14ac:dyDescent="0.2">
      <c r="A127">
        <v>2532</v>
      </c>
      <c r="B127" t="s">
        <v>236</v>
      </c>
      <c r="C127" t="s">
        <v>378</v>
      </c>
      <c r="D127" t="s">
        <v>379</v>
      </c>
      <c r="E127">
        <v>28</v>
      </c>
    </row>
    <row r="128" spans="1:5" x14ac:dyDescent="0.2">
      <c r="A128">
        <v>2540</v>
      </c>
      <c r="B128" t="s">
        <v>236</v>
      </c>
      <c r="C128" t="s">
        <v>378</v>
      </c>
      <c r="D128" t="s">
        <v>379</v>
      </c>
      <c r="E128">
        <v>73</v>
      </c>
    </row>
    <row r="129" spans="1:5" x14ac:dyDescent="0.2">
      <c r="A129">
        <v>2546</v>
      </c>
      <c r="B129" t="s">
        <v>236</v>
      </c>
      <c r="C129" t="s">
        <v>378</v>
      </c>
      <c r="D129" t="s">
        <v>379</v>
      </c>
      <c r="E129">
        <v>50</v>
      </c>
    </row>
    <row r="130" spans="1:5" x14ac:dyDescent="0.2">
      <c r="A130">
        <v>2547</v>
      </c>
      <c r="B130" t="s">
        <v>236</v>
      </c>
      <c r="C130" t="s">
        <v>378</v>
      </c>
      <c r="D130" t="s">
        <v>379</v>
      </c>
      <c r="E130">
        <v>21</v>
      </c>
    </row>
    <row r="131" spans="1:5" x14ac:dyDescent="0.2">
      <c r="A131">
        <v>2551</v>
      </c>
      <c r="B131" t="s">
        <v>236</v>
      </c>
      <c r="C131" t="s">
        <v>378</v>
      </c>
      <c r="D131" t="s">
        <v>379</v>
      </c>
      <c r="E131">
        <v>52</v>
      </c>
    </row>
    <row r="132" spans="1:5" x14ac:dyDescent="0.2">
      <c r="A132">
        <v>2552</v>
      </c>
      <c r="B132" t="s">
        <v>236</v>
      </c>
      <c r="C132" t="s">
        <v>378</v>
      </c>
      <c r="D132" t="s">
        <v>379</v>
      </c>
      <c r="E132">
        <v>32</v>
      </c>
    </row>
    <row r="133" spans="1:5" x14ac:dyDescent="0.2">
      <c r="A133">
        <v>2561</v>
      </c>
      <c r="B133" t="s">
        <v>236</v>
      </c>
      <c r="C133" t="s">
        <v>378</v>
      </c>
      <c r="D133" t="s">
        <v>379</v>
      </c>
      <c r="E133">
        <v>62</v>
      </c>
    </row>
    <row r="134" spans="1:5" x14ac:dyDescent="0.2">
      <c r="A134">
        <v>2571</v>
      </c>
      <c r="B134" t="s">
        <v>236</v>
      </c>
      <c r="C134" t="s">
        <v>378</v>
      </c>
      <c r="D134" t="s">
        <v>379</v>
      </c>
      <c r="E134">
        <v>27</v>
      </c>
    </row>
    <row r="135" spans="1:5" x14ac:dyDescent="0.2">
      <c r="A135">
        <v>2607</v>
      </c>
      <c r="B135" t="s">
        <v>236</v>
      </c>
      <c r="C135" t="s">
        <v>378</v>
      </c>
      <c r="D135" t="s">
        <v>379</v>
      </c>
      <c r="E135">
        <v>98</v>
      </c>
    </row>
    <row r="136" spans="1:5" x14ac:dyDescent="0.2">
      <c r="A136">
        <v>2608</v>
      </c>
      <c r="B136" t="s">
        <v>236</v>
      </c>
      <c r="C136" t="s">
        <v>378</v>
      </c>
      <c r="D136" t="s">
        <v>379</v>
      </c>
      <c r="E136">
        <v>36</v>
      </c>
    </row>
    <row r="137" spans="1:5" x14ac:dyDescent="0.2">
      <c r="A137">
        <v>2617</v>
      </c>
      <c r="B137" t="s">
        <v>236</v>
      </c>
      <c r="C137" t="s">
        <v>378</v>
      </c>
      <c r="D137" t="s">
        <v>379</v>
      </c>
      <c r="E137">
        <v>55</v>
      </c>
    </row>
    <row r="138" spans="1:5" x14ac:dyDescent="0.2">
      <c r="A138">
        <v>2622</v>
      </c>
      <c r="B138" t="s">
        <v>236</v>
      </c>
      <c r="C138" t="s">
        <v>378</v>
      </c>
      <c r="D138" t="s">
        <v>379</v>
      </c>
      <c r="E138">
        <v>46</v>
      </c>
    </row>
    <row r="139" spans="1:5" x14ac:dyDescent="0.2">
      <c r="A139">
        <v>2624</v>
      </c>
      <c r="B139" t="s">
        <v>236</v>
      </c>
      <c r="C139" t="s">
        <v>378</v>
      </c>
      <c r="D139" t="s">
        <v>379</v>
      </c>
      <c r="E139">
        <v>76</v>
      </c>
    </row>
    <row r="140" spans="1:5" x14ac:dyDescent="0.2">
      <c r="A140">
        <v>2635</v>
      </c>
      <c r="B140" t="s">
        <v>236</v>
      </c>
      <c r="C140" t="s">
        <v>378</v>
      </c>
      <c r="D140" t="s">
        <v>379</v>
      </c>
      <c r="E140">
        <v>58</v>
      </c>
    </row>
    <row r="141" spans="1:5" x14ac:dyDescent="0.2">
      <c r="A141">
        <v>2648</v>
      </c>
      <c r="B141" t="s">
        <v>236</v>
      </c>
      <c r="C141" t="s">
        <v>378</v>
      </c>
      <c r="D141" t="s">
        <v>379</v>
      </c>
      <c r="E141">
        <v>58</v>
      </c>
    </row>
    <row r="142" spans="1:5" x14ac:dyDescent="0.2">
      <c r="A142">
        <v>2652</v>
      </c>
      <c r="B142" t="s">
        <v>236</v>
      </c>
      <c r="C142" t="s">
        <v>378</v>
      </c>
      <c r="D142" t="s">
        <v>379</v>
      </c>
      <c r="E142">
        <v>43</v>
      </c>
    </row>
    <row r="143" spans="1:5" x14ac:dyDescent="0.2">
      <c r="A143">
        <v>4</v>
      </c>
      <c r="B143" t="s">
        <v>236</v>
      </c>
      <c r="C143" t="s">
        <v>378</v>
      </c>
      <c r="D143" t="s">
        <v>380</v>
      </c>
      <c r="E143">
        <v>90</v>
      </c>
    </row>
    <row r="144" spans="1:5" x14ac:dyDescent="0.2">
      <c r="A144">
        <v>6</v>
      </c>
      <c r="B144" t="s">
        <v>236</v>
      </c>
      <c r="C144" t="s">
        <v>378</v>
      </c>
      <c r="D144" t="s">
        <v>380</v>
      </c>
      <c r="E144">
        <v>20</v>
      </c>
    </row>
    <row r="145" spans="1:5" x14ac:dyDescent="0.2">
      <c r="A145">
        <v>11</v>
      </c>
      <c r="B145" t="s">
        <v>236</v>
      </c>
      <c r="C145" t="s">
        <v>378</v>
      </c>
      <c r="D145" t="s">
        <v>380</v>
      </c>
      <c r="E145">
        <v>34</v>
      </c>
    </row>
    <row r="146" spans="1:5" x14ac:dyDescent="0.2">
      <c r="A146">
        <v>63</v>
      </c>
      <c r="B146" t="s">
        <v>236</v>
      </c>
      <c r="C146" t="s">
        <v>378</v>
      </c>
      <c r="D146" t="s">
        <v>380</v>
      </c>
      <c r="E146">
        <v>21</v>
      </c>
    </row>
    <row r="147" spans="1:5" x14ac:dyDescent="0.2">
      <c r="A147">
        <v>65</v>
      </c>
      <c r="B147" t="s">
        <v>236</v>
      </c>
      <c r="C147" t="s">
        <v>378</v>
      </c>
      <c r="D147" t="s">
        <v>380</v>
      </c>
      <c r="E147">
        <v>83</v>
      </c>
    </row>
    <row r="148" spans="1:5" x14ac:dyDescent="0.2">
      <c r="A148">
        <v>81</v>
      </c>
      <c r="B148" t="s">
        <v>236</v>
      </c>
      <c r="C148" t="s">
        <v>378</v>
      </c>
      <c r="D148" t="s">
        <v>380</v>
      </c>
      <c r="E148">
        <v>72</v>
      </c>
    </row>
    <row r="149" spans="1:5" x14ac:dyDescent="0.2">
      <c r="A149">
        <v>82</v>
      </c>
      <c r="B149" t="s">
        <v>236</v>
      </c>
      <c r="C149" t="s">
        <v>378</v>
      </c>
      <c r="D149" t="s">
        <v>380</v>
      </c>
      <c r="E149">
        <v>96</v>
      </c>
    </row>
    <row r="150" spans="1:5" x14ac:dyDescent="0.2">
      <c r="A150">
        <v>88</v>
      </c>
      <c r="B150" t="s">
        <v>236</v>
      </c>
      <c r="C150" t="s">
        <v>378</v>
      </c>
      <c r="D150" t="s">
        <v>380</v>
      </c>
      <c r="E150">
        <v>53</v>
      </c>
    </row>
    <row r="151" spans="1:5" x14ac:dyDescent="0.2">
      <c r="A151">
        <v>96</v>
      </c>
      <c r="B151" t="s">
        <v>236</v>
      </c>
      <c r="C151" t="s">
        <v>378</v>
      </c>
      <c r="D151" t="s">
        <v>380</v>
      </c>
      <c r="E151">
        <v>100</v>
      </c>
    </row>
    <row r="152" spans="1:5" x14ac:dyDescent="0.2">
      <c r="A152">
        <v>98</v>
      </c>
      <c r="B152" t="s">
        <v>236</v>
      </c>
      <c r="C152" t="s">
        <v>378</v>
      </c>
      <c r="D152" t="s">
        <v>380</v>
      </c>
      <c r="E152">
        <v>92</v>
      </c>
    </row>
    <row r="153" spans="1:5" x14ac:dyDescent="0.2">
      <c r="A153">
        <v>104</v>
      </c>
      <c r="B153" t="s">
        <v>236</v>
      </c>
      <c r="C153" t="s">
        <v>378</v>
      </c>
      <c r="D153" t="s">
        <v>380</v>
      </c>
      <c r="E153">
        <v>89</v>
      </c>
    </row>
    <row r="154" spans="1:5" x14ac:dyDescent="0.2">
      <c r="A154">
        <v>108</v>
      </c>
      <c r="B154" t="s">
        <v>236</v>
      </c>
      <c r="C154" t="s">
        <v>378</v>
      </c>
      <c r="D154" t="s">
        <v>380</v>
      </c>
      <c r="E154">
        <v>67</v>
      </c>
    </row>
    <row r="155" spans="1:5" x14ac:dyDescent="0.2">
      <c r="A155">
        <v>117</v>
      </c>
      <c r="B155" t="s">
        <v>236</v>
      </c>
      <c r="C155" t="s">
        <v>378</v>
      </c>
      <c r="D155" t="s">
        <v>380</v>
      </c>
      <c r="E155">
        <v>86</v>
      </c>
    </row>
    <row r="156" spans="1:5" x14ac:dyDescent="0.2">
      <c r="A156">
        <v>118</v>
      </c>
      <c r="B156" t="s">
        <v>236</v>
      </c>
      <c r="C156" t="s">
        <v>378</v>
      </c>
      <c r="D156" t="s">
        <v>380</v>
      </c>
      <c r="E156">
        <v>32</v>
      </c>
    </row>
    <row r="157" spans="1:5" x14ac:dyDescent="0.2">
      <c r="A157">
        <v>136</v>
      </c>
      <c r="B157" t="s">
        <v>236</v>
      </c>
      <c r="C157" t="s">
        <v>378</v>
      </c>
      <c r="D157" t="s">
        <v>380</v>
      </c>
      <c r="E157">
        <v>81</v>
      </c>
    </row>
    <row r="158" spans="1:5" x14ac:dyDescent="0.2">
      <c r="A158">
        <v>138</v>
      </c>
      <c r="B158" t="s">
        <v>236</v>
      </c>
      <c r="C158" t="s">
        <v>378</v>
      </c>
      <c r="D158" t="s">
        <v>380</v>
      </c>
      <c r="E158">
        <v>43</v>
      </c>
    </row>
    <row r="159" spans="1:5" x14ac:dyDescent="0.2">
      <c r="A159">
        <v>145</v>
      </c>
      <c r="B159" t="s">
        <v>236</v>
      </c>
      <c r="C159" t="s">
        <v>378</v>
      </c>
      <c r="D159" t="s">
        <v>380</v>
      </c>
      <c r="E159">
        <v>43</v>
      </c>
    </row>
    <row r="160" spans="1:5" x14ac:dyDescent="0.2">
      <c r="A160">
        <v>148</v>
      </c>
      <c r="B160" t="s">
        <v>236</v>
      </c>
      <c r="C160" t="s">
        <v>378</v>
      </c>
      <c r="D160" t="s">
        <v>380</v>
      </c>
      <c r="E160">
        <v>64</v>
      </c>
    </row>
    <row r="161" spans="1:5" x14ac:dyDescent="0.2">
      <c r="A161">
        <v>151</v>
      </c>
      <c r="B161" t="s">
        <v>236</v>
      </c>
      <c r="C161" t="s">
        <v>378</v>
      </c>
      <c r="D161" t="s">
        <v>380</v>
      </c>
      <c r="E161">
        <v>96</v>
      </c>
    </row>
    <row r="162" spans="1:5" x14ac:dyDescent="0.2">
      <c r="A162">
        <v>167</v>
      </c>
      <c r="B162" t="s">
        <v>236</v>
      </c>
      <c r="C162" t="s">
        <v>378</v>
      </c>
      <c r="D162" t="s">
        <v>380</v>
      </c>
      <c r="E162">
        <v>31</v>
      </c>
    </row>
    <row r="163" spans="1:5" x14ac:dyDescent="0.2">
      <c r="A163">
        <v>169</v>
      </c>
      <c r="B163" t="s">
        <v>236</v>
      </c>
      <c r="C163" t="s">
        <v>378</v>
      </c>
      <c r="D163" t="s">
        <v>380</v>
      </c>
      <c r="E163">
        <v>80</v>
      </c>
    </row>
    <row r="164" spans="1:5" x14ac:dyDescent="0.2">
      <c r="A164">
        <v>175</v>
      </c>
      <c r="B164" t="s">
        <v>236</v>
      </c>
      <c r="C164" t="s">
        <v>378</v>
      </c>
      <c r="D164" t="s">
        <v>380</v>
      </c>
      <c r="E164">
        <v>35</v>
      </c>
    </row>
    <row r="165" spans="1:5" x14ac:dyDescent="0.2">
      <c r="A165">
        <v>180</v>
      </c>
      <c r="B165" t="s">
        <v>236</v>
      </c>
      <c r="C165" t="s">
        <v>378</v>
      </c>
      <c r="D165" t="s">
        <v>380</v>
      </c>
      <c r="E165">
        <v>31</v>
      </c>
    </row>
    <row r="166" spans="1:5" x14ac:dyDescent="0.2">
      <c r="A166">
        <v>181</v>
      </c>
      <c r="B166" t="s">
        <v>236</v>
      </c>
      <c r="C166" t="s">
        <v>378</v>
      </c>
      <c r="D166" t="s">
        <v>380</v>
      </c>
      <c r="E166">
        <v>81</v>
      </c>
    </row>
    <row r="167" spans="1:5" x14ac:dyDescent="0.2">
      <c r="A167">
        <v>185</v>
      </c>
      <c r="B167" t="s">
        <v>236</v>
      </c>
      <c r="C167" t="s">
        <v>378</v>
      </c>
      <c r="D167" t="s">
        <v>380</v>
      </c>
      <c r="E167">
        <v>33</v>
      </c>
    </row>
    <row r="168" spans="1:5" x14ac:dyDescent="0.2">
      <c r="A168">
        <v>188</v>
      </c>
      <c r="B168" t="s">
        <v>236</v>
      </c>
      <c r="C168" t="s">
        <v>378</v>
      </c>
      <c r="D168" t="s">
        <v>380</v>
      </c>
      <c r="E168">
        <v>94</v>
      </c>
    </row>
    <row r="169" spans="1:5" x14ac:dyDescent="0.2">
      <c r="A169">
        <v>193</v>
      </c>
      <c r="B169" t="s">
        <v>236</v>
      </c>
      <c r="C169" t="s">
        <v>378</v>
      </c>
      <c r="D169" t="s">
        <v>380</v>
      </c>
      <c r="E169">
        <v>29</v>
      </c>
    </row>
    <row r="170" spans="1:5" x14ac:dyDescent="0.2">
      <c r="A170">
        <v>197</v>
      </c>
      <c r="B170" t="s">
        <v>236</v>
      </c>
      <c r="C170" t="s">
        <v>378</v>
      </c>
      <c r="D170" t="s">
        <v>380</v>
      </c>
      <c r="E170">
        <v>88</v>
      </c>
    </row>
    <row r="171" spans="1:5" x14ac:dyDescent="0.2">
      <c r="A171">
        <v>205</v>
      </c>
      <c r="B171" t="s">
        <v>236</v>
      </c>
      <c r="C171" t="s">
        <v>378</v>
      </c>
      <c r="D171" t="s">
        <v>380</v>
      </c>
      <c r="E171">
        <v>100</v>
      </c>
    </row>
    <row r="172" spans="1:5" x14ac:dyDescent="0.2">
      <c r="A172">
        <v>210</v>
      </c>
      <c r="B172" t="s">
        <v>236</v>
      </c>
      <c r="C172" t="s">
        <v>378</v>
      </c>
      <c r="D172" t="s">
        <v>380</v>
      </c>
      <c r="E172">
        <v>97</v>
      </c>
    </row>
    <row r="173" spans="1:5" x14ac:dyDescent="0.2">
      <c r="A173">
        <v>221</v>
      </c>
      <c r="B173" t="s">
        <v>236</v>
      </c>
      <c r="C173" t="s">
        <v>378</v>
      </c>
      <c r="D173" t="s">
        <v>380</v>
      </c>
      <c r="E173">
        <v>57</v>
      </c>
    </row>
    <row r="174" spans="1:5" x14ac:dyDescent="0.2">
      <c r="A174">
        <v>227</v>
      </c>
      <c r="B174" t="s">
        <v>236</v>
      </c>
      <c r="C174" t="s">
        <v>378</v>
      </c>
      <c r="D174" t="s">
        <v>380</v>
      </c>
      <c r="E174">
        <v>74</v>
      </c>
    </row>
    <row r="175" spans="1:5" x14ac:dyDescent="0.2">
      <c r="A175">
        <v>230</v>
      </c>
      <c r="B175" t="s">
        <v>236</v>
      </c>
      <c r="C175" t="s">
        <v>378</v>
      </c>
      <c r="D175" t="s">
        <v>380</v>
      </c>
      <c r="E175">
        <v>28</v>
      </c>
    </row>
    <row r="176" spans="1:5" x14ac:dyDescent="0.2">
      <c r="A176">
        <v>246</v>
      </c>
      <c r="B176" t="s">
        <v>236</v>
      </c>
      <c r="C176" t="s">
        <v>378</v>
      </c>
      <c r="D176" t="s">
        <v>380</v>
      </c>
      <c r="E176">
        <v>53</v>
      </c>
    </row>
    <row r="177" spans="1:5" x14ac:dyDescent="0.2">
      <c r="A177">
        <v>254</v>
      </c>
      <c r="B177" t="s">
        <v>236</v>
      </c>
      <c r="C177" t="s">
        <v>378</v>
      </c>
      <c r="D177" t="s">
        <v>380</v>
      </c>
      <c r="E177">
        <v>73</v>
      </c>
    </row>
    <row r="178" spans="1:5" x14ac:dyDescent="0.2">
      <c r="A178">
        <v>269</v>
      </c>
      <c r="B178" t="s">
        <v>236</v>
      </c>
      <c r="C178" t="s">
        <v>378</v>
      </c>
      <c r="D178" t="s">
        <v>380</v>
      </c>
      <c r="E178">
        <v>42</v>
      </c>
    </row>
    <row r="179" spans="1:5" x14ac:dyDescent="0.2">
      <c r="A179">
        <v>280</v>
      </c>
      <c r="B179" t="s">
        <v>236</v>
      </c>
      <c r="C179" t="s">
        <v>378</v>
      </c>
      <c r="D179" t="s">
        <v>380</v>
      </c>
      <c r="E179">
        <v>69</v>
      </c>
    </row>
    <row r="180" spans="1:5" x14ac:dyDescent="0.2">
      <c r="A180">
        <v>281</v>
      </c>
      <c r="B180" t="s">
        <v>236</v>
      </c>
      <c r="C180" t="s">
        <v>378</v>
      </c>
      <c r="D180" t="s">
        <v>380</v>
      </c>
      <c r="E180">
        <v>69</v>
      </c>
    </row>
    <row r="181" spans="1:5" x14ac:dyDescent="0.2">
      <c r="A181">
        <v>293</v>
      </c>
      <c r="B181" t="s">
        <v>236</v>
      </c>
      <c r="C181" t="s">
        <v>378</v>
      </c>
      <c r="D181" t="s">
        <v>380</v>
      </c>
      <c r="E181">
        <v>99</v>
      </c>
    </row>
    <row r="182" spans="1:5" x14ac:dyDescent="0.2">
      <c r="A182">
        <v>297</v>
      </c>
      <c r="B182" t="s">
        <v>236</v>
      </c>
      <c r="C182" t="s">
        <v>378</v>
      </c>
      <c r="D182" t="s">
        <v>380</v>
      </c>
      <c r="E182">
        <v>74</v>
      </c>
    </row>
    <row r="183" spans="1:5" x14ac:dyDescent="0.2">
      <c r="A183">
        <v>298</v>
      </c>
      <c r="B183" t="s">
        <v>236</v>
      </c>
      <c r="C183" t="s">
        <v>378</v>
      </c>
      <c r="D183" t="s">
        <v>380</v>
      </c>
      <c r="E183">
        <v>26</v>
      </c>
    </row>
    <row r="184" spans="1:5" x14ac:dyDescent="0.2">
      <c r="A184">
        <v>300</v>
      </c>
      <c r="B184" t="s">
        <v>236</v>
      </c>
      <c r="C184" t="s">
        <v>378</v>
      </c>
      <c r="D184" t="s">
        <v>380</v>
      </c>
      <c r="E184">
        <v>80</v>
      </c>
    </row>
    <row r="185" spans="1:5" x14ac:dyDescent="0.2">
      <c r="A185">
        <v>304</v>
      </c>
      <c r="B185" t="s">
        <v>236</v>
      </c>
      <c r="C185" t="s">
        <v>378</v>
      </c>
      <c r="D185" t="s">
        <v>380</v>
      </c>
      <c r="E185">
        <v>60</v>
      </c>
    </row>
    <row r="186" spans="1:5" x14ac:dyDescent="0.2">
      <c r="A186">
        <v>322</v>
      </c>
      <c r="B186" t="s">
        <v>236</v>
      </c>
      <c r="C186" t="s">
        <v>378</v>
      </c>
      <c r="D186" t="s">
        <v>380</v>
      </c>
      <c r="E186">
        <v>36</v>
      </c>
    </row>
    <row r="187" spans="1:5" x14ac:dyDescent="0.2">
      <c r="A187">
        <v>344</v>
      </c>
      <c r="B187" t="s">
        <v>236</v>
      </c>
      <c r="C187" t="s">
        <v>378</v>
      </c>
      <c r="D187" t="s">
        <v>380</v>
      </c>
      <c r="E187">
        <v>39</v>
      </c>
    </row>
    <row r="188" spans="1:5" x14ac:dyDescent="0.2">
      <c r="A188">
        <v>346</v>
      </c>
      <c r="B188" t="s">
        <v>236</v>
      </c>
      <c r="C188" t="s">
        <v>378</v>
      </c>
      <c r="D188" t="s">
        <v>380</v>
      </c>
      <c r="E188">
        <v>59</v>
      </c>
    </row>
    <row r="189" spans="1:5" x14ac:dyDescent="0.2">
      <c r="A189">
        <v>348</v>
      </c>
      <c r="B189" t="s">
        <v>236</v>
      </c>
      <c r="C189" t="s">
        <v>378</v>
      </c>
      <c r="D189" t="s">
        <v>380</v>
      </c>
      <c r="E189">
        <v>41</v>
      </c>
    </row>
    <row r="190" spans="1:5" x14ac:dyDescent="0.2">
      <c r="A190">
        <v>354</v>
      </c>
      <c r="B190" t="s">
        <v>236</v>
      </c>
      <c r="C190" t="s">
        <v>378</v>
      </c>
      <c r="D190" t="s">
        <v>380</v>
      </c>
      <c r="E190">
        <v>64</v>
      </c>
    </row>
    <row r="191" spans="1:5" x14ac:dyDescent="0.2">
      <c r="A191">
        <v>360</v>
      </c>
      <c r="B191" t="s">
        <v>236</v>
      </c>
      <c r="C191" t="s">
        <v>378</v>
      </c>
      <c r="D191" t="s">
        <v>380</v>
      </c>
      <c r="E191">
        <v>74</v>
      </c>
    </row>
    <row r="192" spans="1:5" x14ac:dyDescent="0.2">
      <c r="A192">
        <v>363</v>
      </c>
      <c r="B192" t="s">
        <v>236</v>
      </c>
      <c r="C192" t="s">
        <v>378</v>
      </c>
      <c r="D192" t="s">
        <v>380</v>
      </c>
      <c r="E192">
        <v>64</v>
      </c>
    </row>
    <row r="193" spans="1:5" x14ac:dyDescent="0.2">
      <c r="A193">
        <v>365</v>
      </c>
      <c r="B193" t="s">
        <v>236</v>
      </c>
      <c r="C193" t="s">
        <v>378</v>
      </c>
      <c r="D193" t="s">
        <v>380</v>
      </c>
      <c r="E193">
        <v>88</v>
      </c>
    </row>
    <row r="194" spans="1:5" x14ac:dyDescent="0.2">
      <c r="A194">
        <v>372</v>
      </c>
      <c r="B194" t="s">
        <v>236</v>
      </c>
      <c r="C194" t="s">
        <v>378</v>
      </c>
      <c r="D194" t="s">
        <v>380</v>
      </c>
      <c r="E194">
        <v>83</v>
      </c>
    </row>
    <row r="195" spans="1:5" x14ac:dyDescent="0.2">
      <c r="A195">
        <v>377</v>
      </c>
      <c r="B195" t="s">
        <v>236</v>
      </c>
      <c r="C195" t="s">
        <v>378</v>
      </c>
      <c r="D195" t="s">
        <v>380</v>
      </c>
      <c r="E195">
        <v>51</v>
      </c>
    </row>
    <row r="196" spans="1:5" x14ac:dyDescent="0.2">
      <c r="A196">
        <v>390</v>
      </c>
      <c r="B196" t="s">
        <v>236</v>
      </c>
      <c r="C196" t="s">
        <v>378</v>
      </c>
      <c r="D196" t="s">
        <v>380</v>
      </c>
      <c r="E196">
        <v>42</v>
      </c>
    </row>
    <row r="197" spans="1:5" x14ac:dyDescent="0.2">
      <c r="A197">
        <v>394</v>
      </c>
      <c r="B197" t="s">
        <v>236</v>
      </c>
      <c r="C197" t="s">
        <v>378</v>
      </c>
      <c r="D197" t="s">
        <v>380</v>
      </c>
      <c r="E197">
        <v>65</v>
      </c>
    </row>
    <row r="198" spans="1:5" x14ac:dyDescent="0.2">
      <c r="A198">
        <v>396</v>
      </c>
      <c r="B198" t="s">
        <v>236</v>
      </c>
      <c r="C198" t="s">
        <v>378</v>
      </c>
      <c r="D198" t="s">
        <v>380</v>
      </c>
      <c r="E198">
        <v>65</v>
      </c>
    </row>
    <row r="199" spans="1:5" x14ac:dyDescent="0.2">
      <c r="A199">
        <v>399</v>
      </c>
      <c r="B199" t="s">
        <v>236</v>
      </c>
      <c r="C199" t="s">
        <v>378</v>
      </c>
      <c r="D199" t="s">
        <v>380</v>
      </c>
      <c r="E199">
        <v>67</v>
      </c>
    </row>
    <row r="200" spans="1:5" x14ac:dyDescent="0.2">
      <c r="A200">
        <v>401</v>
      </c>
      <c r="B200" t="s">
        <v>236</v>
      </c>
      <c r="C200" t="s">
        <v>378</v>
      </c>
      <c r="D200" t="s">
        <v>380</v>
      </c>
      <c r="E200">
        <v>66</v>
      </c>
    </row>
    <row r="201" spans="1:5" x14ac:dyDescent="0.2">
      <c r="A201">
        <v>404</v>
      </c>
      <c r="B201" t="s">
        <v>236</v>
      </c>
      <c r="C201" t="s">
        <v>378</v>
      </c>
      <c r="D201" t="s">
        <v>380</v>
      </c>
      <c r="E201">
        <v>45</v>
      </c>
    </row>
    <row r="202" spans="1:5" x14ac:dyDescent="0.2">
      <c r="A202">
        <v>409</v>
      </c>
      <c r="B202" t="s">
        <v>236</v>
      </c>
      <c r="C202" t="s">
        <v>378</v>
      </c>
      <c r="D202" t="s">
        <v>380</v>
      </c>
      <c r="E202">
        <v>66</v>
      </c>
    </row>
    <row r="203" spans="1:5" x14ac:dyDescent="0.2">
      <c r="A203">
        <v>418</v>
      </c>
      <c r="B203" t="s">
        <v>236</v>
      </c>
      <c r="C203" t="s">
        <v>378</v>
      </c>
      <c r="D203" t="s">
        <v>380</v>
      </c>
      <c r="E203">
        <v>81</v>
      </c>
    </row>
    <row r="204" spans="1:5" x14ac:dyDescent="0.2">
      <c r="A204">
        <v>430</v>
      </c>
      <c r="B204" t="s">
        <v>236</v>
      </c>
      <c r="C204" t="s">
        <v>378</v>
      </c>
      <c r="D204" t="s">
        <v>380</v>
      </c>
      <c r="E204">
        <v>94</v>
      </c>
    </row>
    <row r="205" spans="1:5" x14ac:dyDescent="0.2">
      <c r="A205">
        <v>435</v>
      </c>
      <c r="B205" t="s">
        <v>236</v>
      </c>
      <c r="C205" t="s">
        <v>378</v>
      </c>
      <c r="D205" t="s">
        <v>380</v>
      </c>
      <c r="E205">
        <v>52</v>
      </c>
    </row>
    <row r="206" spans="1:5" x14ac:dyDescent="0.2">
      <c r="A206">
        <v>446</v>
      </c>
      <c r="B206" t="s">
        <v>236</v>
      </c>
      <c r="C206" t="s">
        <v>378</v>
      </c>
      <c r="D206" t="s">
        <v>380</v>
      </c>
      <c r="E206">
        <v>29</v>
      </c>
    </row>
    <row r="207" spans="1:5" x14ac:dyDescent="0.2">
      <c r="A207">
        <v>451</v>
      </c>
      <c r="B207" t="s">
        <v>236</v>
      </c>
      <c r="C207" t="s">
        <v>378</v>
      </c>
      <c r="D207" t="s">
        <v>380</v>
      </c>
      <c r="E207">
        <v>21</v>
      </c>
    </row>
    <row r="208" spans="1:5" x14ac:dyDescent="0.2">
      <c r="A208">
        <v>461</v>
      </c>
      <c r="B208" t="s">
        <v>236</v>
      </c>
      <c r="C208" t="s">
        <v>378</v>
      </c>
      <c r="D208" t="s">
        <v>380</v>
      </c>
      <c r="E208">
        <v>65</v>
      </c>
    </row>
    <row r="209" spans="1:5" x14ac:dyDescent="0.2">
      <c r="A209">
        <v>462</v>
      </c>
      <c r="B209" t="s">
        <v>236</v>
      </c>
      <c r="C209" t="s">
        <v>378</v>
      </c>
      <c r="D209" t="s">
        <v>380</v>
      </c>
      <c r="E209">
        <v>93</v>
      </c>
    </row>
    <row r="210" spans="1:5" x14ac:dyDescent="0.2">
      <c r="A210">
        <v>476</v>
      </c>
      <c r="B210" t="s">
        <v>236</v>
      </c>
      <c r="C210" t="s">
        <v>378</v>
      </c>
      <c r="D210" t="s">
        <v>380</v>
      </c>
      <c r="E210">
        <v>66</v>
      </c>
    </row>
    <row r="211" spans="1:5" x14ac:dyDescent="0.2">
      <c r="A211">
        <v>486</v>
      </c>
      <c r="B211" t="s">
        <v>236</v>
      </c>
      <c r="C211" t="s">
        <v>378</v>
      </c>
      <c r="D211" t="s">
        <v>380</v>
      </c>
      <c r="E211">
        <v>44</v>
      </c>
    </row>
    <row r="212" spans="1:5" x14ac:dyDescent="0.2">
      <c r="A212">
        <v>487</v>
      </c>
      <c r="B212" t="s">
        <v>236</v>
      </c>
      <c r="C212" t="s">
        <v>378</v>
      </c>
      <c r="D212" t="s">
        <v>380</v>
      </c>
      <c r="E212">
        <v>63</v>
      </c>
    </row>
    <row r="213" spans="1:5" x14ac:dyDescent="0.2">
      <c r="A213">
        <v>491</v>
      </c>
      <c r="B213" t="s">
        <v>236</v>
      </c>
      <c r="C213" t="s">
        <v>378</v>
      </c>
      <c r="D213" t="s">
        <v>380</v>
      </c>
      <c r="E213">
        <v>42</v>
      </c>
    </row>
    <row r="214" spans="1:5" x14ac:dyDescent="0.2">
      <c r="A214">
        <v>495</v>
      </c>
      <c r="B214" t="s">
        <v>236</v>
      </c>
      <c r="C214" t="s">
        <v>378</v>
      </c>
      <c r="D214" t="s">
        <v>380</v>
      </c>
      <c r="E214">
        <v>68</v>
      </c>
    </row>
    <row r="215" spans="1:5" x14ac:dyDescent="0.2">
      <c r="A215">
        <v>498</v>
      </c>
      <c r="B215" t="s">
        <v>236</v>
      </c>
      <c r="C215" t="s">
        <v>378</v>
      </c>
      <c r="D215" t="s">
        <v>380</v>
      </c>
      <c r="E215">
        <v>39</v>
      </c>
    </row>
    <row r="216" spans="1:5" x14ac:dyDescent="0.2">
      <c r="A216">
        <v>499</v>
      </c>
      <c r="B216" t="s">
        <v>236</v>
      </c>
      <c r="C216" t="s">
        <v>378</v>
      </c>
      <c r="D216" t="s">
        <v>380</v>
      </c>
      <c r="E216">
        <v>78</v>
      </c>
    </row>
    <row r="217" spans="1:5" x14ac:dyDescent="0.2">
      <c r="A217">
        <v>500</v>
      </c>
      <c r="B217" t="s">
        <v>236</v>
      </c>
      <c r="C217" t="s">
        <v>378</v>
      </c>
      <c r="D217" t="s">
        <v>380</v>
      </c>
      <c r="E217">
        <v>99</v>
      </c>
    </row>
    <row r="218" spans="1:5" x14ac:dyDescent="0.2">
      <c r="A218">
        <v>502</v>
      </c>
      <c r="B218" t="s">
        <v>236</v>
      </c>
      <c r="C218" t="s">
        <v>378</v>
      </c>
      <c r="D218" t="s">
        <v>380</v>
      </c>
      <c r="E218">
        <v>45</v>
      </c>
    </row>
    <row r="219" spans="1:5" x14ac:dyDescent="0.2">
      <c r="A219">
        <v>504</v>
      </c>
      <c r="B219" t="s">
        <v>236</v>
      </c>
      <c r="C219" t="s">
        <v>378</v>
      </c>
      <c r="D219" t="s">
        <v>380</v>
      </c>
      <c r="E219">
        <v>24</v>
      </c>
    </row>
    <row r="220" spans="1:5" x14ac:dyDescent="0.2">
      <c r="A220">
        <v>505</v>
      </c>
      <c r="B220" t="s">
        <v>236</v>
      </c>
      <c r="C220" t="s">
        <v>378</v>
      </c>
      <c r="D220" t="s">
        <v>380</v>
      </c>
      <c r="E220">
        <v>22</v>
      </c>
    </row>
    <row r="221" spans="1:5" x14ac:dyDescent="0.2">
      <c r="A221">
        <v>518</v>
      </c>
      <c r="B221" t="s">
        <v>236</v>
      </c>
      <c r="C221" t="s">
        <v>378</v>
      </c>
      <c r="D221" t="s">
        <v>380</v>
      </c>
      <c r="E221">
        <v>49</v>
      </c>
    </row>
    <row r="222" spans="1:5" x14ac:dyDescent="0.2">
      <c r="A222">
        <v>524</v>
      </c>
      <c r="B222" t="s">
        <v>236</v>
      </c>
      <c r="C222" t="s">
        <v>378</v>
      </c>
      <c r="D222" t="s">
        <v>380</v>
      </c>
      <c r="E222">
        <v>40</v>
      </c>
    </row>
    <row r="223" spans="1:5" x14ac:dyDescent="0.2">
      <c r="A223">
        <v>529</v>
      </c>
      <c r="B223" t="s">
        <v>236</v>
      </c>
      <c r="C223" t="s">
        <v>378</v>
      </c>
      <c r="D223" t="s">
        <v>380</v>
      </c>
      <c r="E223">
        <v>88</v>
      </c>
    </row>
    <row r="224" spans="1:5" x14ac:dyDescent="0.2">
      <c r="A224">
        <v>532</v>
      </c>
      <c r="B224" t="s">
        <v>236</v>
      </c>
      <c r="C224" t="s">
        <v>378</v>
      </c>
      <c r="D224" t="s">
        <v>380</v>
      </c>
      <c r="E224">
        <v>51</v>
      </c>
    </row>
    <row r="225" spans="1:5" x14ac:dyDescent="0.2">
      <c r="A225">
        <v>534</v>
      </c>
      <c r="B225" t="s">
        <v>236</v>
      </c>
      <c r="C225" t="s">
        <v>378</v>
      </c>
      <c r="D225" t="s">
        <v>380</v>
      </c>
      <c r="E225">
        <v>60</v>
      </c>
    </row>
    <row r="226" spans="1:5" x14ac:dyDescent="0.2">
      <c r="A226">
        <v>543</v>
      </c>
      <c r="B226" t="s">
        <v>236</v>
      </c>
      <c r="C226" t="s">
        <v>378</v>
      </c>
      <c r="D226" t="s">
        <v>380</v>
      </c>
      <c r="E226">
        <v>79</v>
      </c>
    </row>
    <row r="227" spans="1:5" x14ac:dyDescent="0.2">
      <c r="A227">
        <v>545</v>
      </c>
      <c r="B227" t="s">
        <v>236</v>
      </c>
      <c r="C227" t="s">
        <v>378</v>
      </c>
      <c r="D227" t="s">
        <v>380</v>
      </c>
      <c r="E227">
        <v>64</v>
      </c>
    </row>
    <row r="228" spans="1:5" x14ac:dyDescent="0.2">
      <c r="A228">
        <v>555</v>
      </c>
      <c r="B228" t="s">
        <v>236</v>
      </c>
      <c r="C228" t="s">
        <v>378</v>
      </c>
      <c r="D228" t="s">
        <v>380</v>
      </c>
      <c r="E228">
        <v>47</v>
      </c>
    </row>
    <row r="229" spans="1:5" x14ac:dyDescent="0.2">
      <c r="A229">
        <v>559</v>
      </c>
      <c r="B229" t="s">
        <v>236</v>
      </c>
      <c r="C229" t="s">
        <v>378</v>
      </c>
      <c r="D229" t="s">
        <v>380</v>
      </c>
      <c r="E229">
        <v>77</v>
      </c>
    </row>
    <row r="230" spans="1:5" x14ac:dyDescent="0.2">
      <c r="A230">
        <v>564</v>
      </c>
      <c r="B230" t="s">
        <v>236</v>
      </c>
      <c r="C230" t="s">
        <v>378</v>
      </c>
      <c r="D230" t="s">
        <v>380</v>
      </c>
      <c r="E230">
        <v>99</v>
      </c>
    </row>
    <row r="231" spans="1:5" x14ac:dyDescent="0.2">
      <c r="A231">
        <v>567</v>
      </c>
      <c r="B231" t="s">
        <v>236</v>
      </c>
      <c r="C231" t="s">
        <v>378</v>
      </c>
      <c r="D231" t="s">
        <v>380</v>
      </c>
      <c r="E231">
        <v>93</v>
      </c>
    </row>
    <row r="232" spans="1:5" x14ac:dyDescent="0.2">
      <c r="A232">
        <v>575</v>
      </c>
      <c r="B232" t="s">
        <v>236</v>
      </c>
      <c r="C232" t="s">
        <v>378</v>
      </c>
      <c r="D232" t="s">
        <v>380</v>
      </c>
      <c r="E232">
        <v>79</v>
      </c>
    </row>
    <row r="233" spans="1:5" x14ac:dyDescent="0.2">
      <c r="A233">
        <v>579</v>
      </c>
      <c r="B233" t="s">
        <v>236</v>
      </c>
      <c r="C233" t="s">
        <v>378</v>
      </c>
      <c r="D233" t="s">
        <v>380</v>
      </c>
      <c r="E233">
        <v>90</v>
      </c>
    </row>
    <row r="234" spans="1:5" x14ac:dyDescent="0.2">
      <c r="A234">
        <v>580</v>
      </c>
      <c r="B234" t="s">
        <v>236</v>
      </c>
      <c r="C234" t="s">
        <v>378</v>
      </c>
      <c r="D234" t="s">
        <v>380</v>
      </c>
      <c r="E234">
        <v>41</v>
      </c>
    </row>
    <row r="235" spans="1:5" x14ac:dyDescent="0.2">
      <c r="A235">
        <v>589</v>
      </c>
      <c r="B235" t="s">
        <v>236</v>
      </c>
      <c r="C235" t="s">
        <v>378</v>
      </c>
      <c r="D235" t="s">
        <v>380</v>
      </c>
      <c r="E235">
        <v>60</v>
      </c>
    </row>
    <row r="236" spans="1:5" x14ac:dyDescent="0.2">
      <c r="A236">
        <v>593</v>
      </c>
      <c r="B236" t="s">
        <v>236</v>
      </c>
      <c r="C236" t="s">
        <v>378</v>
      </c>
      <c r="D236" t="s">
        <v>380</v>
      </c>
      <c r="E236">
        <v>29</v>
      </c>
    </row>
    <row r="237" spans="1:5" x14ac:dyDescent="0.2">
      <c r="A237">
        <v>596</v>
      </c>
      <c r="B237" t="s">
        <v>236</v>
      </c>
      <c r="C237" t="s">
        <v>378</v>
      </c>
      <c r="D237" t="s">
        <v>380</v>
      </c>
      <c r="E237">
        <v>77</v>
      </c>
    </row>
    <row r="238" spans="1:5" x14ac:dyDescent="0.2">
      <c r="A238">
        <v>597</v>
      </c>
      <c r="B238" t="s">
        <v>236</v>
      </c>
      <c r="C238" t="s">
        <v>378</v>
      </c>
      <c r="D238" t="s">
        <v>380</v>
      </c>
      <c r="E238">
        <v>37</v>
      </c>
    </row>
    <row r="239" spans="1:5" x14ac:dyDescent="0.2">
      <c r="A239">
        <v>600</v>
      </c>
      <c r="B239" t="s">
        <v>236</v>
      </c>
      <c r="C239" t="s">
        <v>378</v>
      </c>
      <c r="D239" t="s">
        <v>380</v>
      </c>
      <c r="E239">
        <v>26</v>
      </c>
    </row>
    <row r="240" spans="1:5" x14ac:dyDescent="0.2">
      <c r="A240">
        <v>603</v>
      </c>
      <c r="B240" t="s">
        <v>236</v>
      </c>
      <c r="C240" t="s">
        <v>378</v>
      </c>
      <c r="D240" t="s">
        <v>380</v>
      </c>
      <c r="E240">
        <v>58</v>
      </c>
    </row>
    <row r="241" spans="1:5" x14ac:dyDescent="0.2">
      <c r="A241">
        <v>616</v>
      </c>
      <c r="B241" t="s">
        <v>236</v>
      </c>
      <c r="C241" t="s">
        <v>378</v>
      </c>
      <c r="D241" t="s">
        <v>380</v>
      </c>
      <c r="E241">
        <v>100</v>
      </c>
    </row>
    <row r="242" spans="1:5" x14ac:dyDescent="0.2">
      <c r="A242">
        <v>624</v>
      </c>
      <c r="B242" t="s">
        <v>236</v>
      </c>
      <c r="C242" t="s">
        <v>378</v>
      </c>
      <c r="D242" t="s">
        <v>380</v>
      </c>
      <c r="E242">
        <v>70</v>
      </c>
    </row>
    <row r="243" spans="1:5" x14ac:dyDescent="0.2">
      <c r="A243">
        <v>628</v>
      </c>
      <c r="B243" t="s">
        <v>236</v>
      </c>
      <c r="C243" t="s">
        <v>378</v>
      </c>
      <c r="D243" t="s">
        <v>380</v>
      </c>
      <c r="E243">
        <v>44</v>
      </c>
    </row>
    <row r="244" spans="1:5" x14ac:dyDescent="0.2">
      <c r="A244">
        <v>630</v>
      </c>
      <c r="B244" t="s">
        <v>236</v>
      </c>
      <c r="C244" t="s">
        <v>378</v>
      </c>
      <c r="D244" t="s">
        <v>380</v>
      </c>
      <c r="E244">
        <v>90</v>
      </c>
    </row>
    <row r="245" spans="1:5" x14ac:dyDescent="0.2">
      <c r="A245">
        <v>632</v>
      </c>
      <c r="B245" t="s">
        <v>236</v>
      </c>
      <c r="C245" t="s">
        <v>378</v>
      </c>
      <c r="D245" t="s">
        <v>380</v>
      </c>
      <c r="E245">
        <v>68</v>
      </c>
    </row>
    <row r="246" spans="1:5" x14ac:dyDescent="0.2">
      <c r="A246">
        <v>634</v>
      </c>
      <c r="B246" t="s">
        <v>236</v>
      </c>
      <c r="C246" t="s">
        <v>378</v>
      </c>
      <c r="D246" t="s">
        <v>380</v>
      </c>
      <c r="E246">
        <v>33</v>
      </c>
    </row>
    <row r="247" spans="1:5" x14ac:dyDescent="0.2">
      <c r="A247">
        <v>635</v>
      </c>
      <c r="B247" t="s">
        <v>236</v>
      </c>
      <c r="C247" t="s">
        <v>378</v>
      </c>
      <c r="D247" t="s">
        <v>380</v>
      </c>
      <c r="E247">
        <v>60</v>
      </c>
    </row>
    <row r="248" spans="1:5" x14ac:dyDescent="0.2">
      <c r="A248">
        <v>639</v>
      </c>
      <c r="B248" t="s">
        <v>236</v>
      </c>
      <c r="C248" t="s">
        <v>378</v>
      </c>
      <c r="D248" t="s">
        <v>380</v>
      </c>
      <c r="E248">
        <v>20</v>
      </c>
    </row>
    <row r="249" spans="1:5" x14ac:dyDescent="0.2">
      <c r="A249">
        <v>647</v>
      </c>
      <c r="B249" t="s">
        <v>236</v>
      </c>
      <c r="C249" t="s">
        <v>378</v>
      </c>
      <c r="D249" t="s">
        <v>380</v>
      </c>
      <c r="E249">
        <v>54</v>
      </c>
    </row>
    <row r="250" spans="1:5" x14ac:dyDescent="0.2">
      <c r="A250">
        <v>680</v>
      </c>
      <c r="B250" t="s">
        <v>236</v>
      </c>
      <c r="C250" t="s">
        <v>378</v>
      </c>
      <c r="D250" t="s">
        <v>380</v>
      </c>
      <c r="E250">
        <v>95</v>
      </c>
    </row>
    <row r="251" spans="1:5" x14ac:dyDescent="0.2">
      <c r="A251">
        <v>681</v>
      </c>
      <c r="B251" t="s">
        <v>236</v>
      </c>
      <c r="C251" t="s">
        <v>378</v>
      </c>
      <c r="D251" t="s">
        <v>380</v>
      </c>
      <c r="E251">
        <v>25</v>
      </c>
    </row>
    <row r="252" spans="1:5" x14ac:dyDescent="0.2">
      <c r="A252">
        <v>684</v>
      </c>
      <c r="B252" t="s">
        <v>236</v>
      </c>
      <c r="C252" t="s">
        <v>378</v>
      </c>
      <c r="D252" t="s">
        <v>380</v>
      </c>
      <c r="E252">
        <v>36</v>
      </c>
    </row>
    <row r="253" spans="1:5" x14ac:dyDescent="0.2">
      <c r="A253">
        <v>699</v>
      </c>
      <c r="B253" t="s">
        <v>236</v>
      </c>
      <c r="C253" t="s">
        <v>378</v>
      </c>
      <c r="D253" t="s">
        <v>380</v>
      </c>
      <c r="E253">
        <v>41</v>
      </c>
    </row>
    <row r="254" spans="1:5" x14ac:dyDescent="0.2">
      <c r="A254">
        <v>702</v>
      </c>
      <c r="B254" t="s">
        <v>236</v>
      </c>
      <c r="C254" t="s">
        <v>378</v>
      </c>
      <c r="D254" t="s">
        <v>380</v>
      </c>
      <c r="E254">
        <v>90</v>
      </c>
    </row>
    <row r="255" spans="1:5" x14ac:dyDescent="0.2">
      <c r="A255">
        <v>712</v>
      </c>
      <c r="B255" t="s">
        <v>236</v>
      </c>
      <c r="C255" t="s">
        <v>378</v>
      </c>
      <c r="D255" t="s">
        <v>380</v>
      </c>
      <c r="E255">
        <v>60</v>
      </c>
    </row>
    <row r="256" spans="1:5" x14ac:dyDescent="0.2">
      <c r="A256">
        <v>731</v>
      </c>
      <c r="B256" t="s">
        <v>236</v>
      </c>
      <c r="C256" t="s">
        <v>378</v>
      </c>
      <c r="D256" t="s">
        <v>380</v>
      </c>
      <c r="E256">
        <v>25</v>
      </c>
    </row>
    <row r="257" spans="1:5" x14ac:dyDescent="0.2">
      <c r="A257">
        <v>745</v>
      </c>
      <c r="B257" t="s">
        <v>236</v>
      </c>
      <c r="C257" t="s">
        <v>378</v>
      </c>
      <c r="D257" t="s">
        <v>380</v>
      </c>
      <c r="E257">
        <v>66</v>
      </c>
    </row>
    <row r="258" spans="1:5" x14ac:dyDescent="0.2">
      <c r="A258">
        <v>747</v>
      </c>
      <c r="B258" t="s">
        <v>236</v>
      </c>
      <c r="C258" t="s">
        <v>378</v>
      </c>
      <c r="D258" t="s">
        <v>380</v>
      </c>
      <c r="E258">
        <v>45</v>
      </c>
    </row>
    <row r="259" spans="1:5" x14ac:dyDescent="0.2">
      <c r="A259">
        <v>754</v>
      </c>
      <c r="B259" t="s">
        <v>236</v>
      </c>
      <c r="C259" t="s">
        <v>378</v>
      </c>
      <c r="D259" t="s">
        <v>380</v>
      </c>
      <c r="E259">
        <v>54</v>
      </c>
    </row>
    <row r="260" spans="1:5" x14ac:dyDescent="0.2">
      <c r="A260">
        <v>759</v>
      </c>
      <c r="B260" t="s">
        <v>236</v>
      </c>
      <c r="C260" t="s">
        <v>378</v>
      </c>
      <c r="D260" t="s">
        <v>380</v>
      </c>
      <c r="E260">
        <v>71</v>
      </c>
    </row>
    <row r="261" spans="1:5" x14ac:dyDescent="0.2">
      <c r="A261">
        <v>766</v>
      </c>
      <c r="B261" t="s">
        <v>236</v>
      </c>
      <c r="C261" t="s">
        <v>378</v>
      </c>
      <c r="D261" t="s">
        <v>380</v>
      </c>
      <c r="E261">
        <v>99</v>
      </c>
    </row>
    <row r="262" spans="1:5" x14ac:dyDescent="0.2">
      <c r="A262">
        <v>771</v>
      </c>
      <c r="B262" t="s">
        <v>236</v>
      </c>
      <c r="C262" t="s">
        <v>378</v>
      </c>
      <c r="D262" t="s">
        <v>380</v>
      </c>
      <c r="E262">
        <v>54</v>
      </c>
    </row>
    <row r="263" spans="1:5" x14ac:dyDescent="0.2">
      <c r="A263">
        <v>781</v>
      </c>
      <c r="B263" t="s">
        <v>236</v>
      </c>
      <c r="C263" t="s">
        <v>378</v>
      </c>
      <c r="D263" t="s">
        <v>380</v>
      </c>
      <c r="E263">
        <v>26</v>
      </c>
    </row>
    <row r="264" spans="1:5" x14ac:dyDescent="0.2">
      <c r="A264">
        <v>793</v>
      </c>
      <c r="B264" t="s">
        <v>236</v>
      </c>
      <c r="C264" t="s">
        <v>378</v>
      </c>
      <c r="D264" t="s">
        <v>380</v>
      </c>
      <c r="E264">
        <v>45</v>
      </c>
    </row>
    <row r="265" spans="1:5" x14ac:dyDescent="0.2">
      <c r="A265">
        <v>796</v>
      </c>
      <c r="B265" t="s">
        <v>236</v>
      </c>
      <c r="C265" t="s">
        <v>378</v>
      </c>
      <c r="D265" t="s">
        <v>380</v>
      </c>
      <c r="E265">
        <v>26</v>
      </c>
    </row>
    <row r="266" spans="1:5" x14ac:dyDescent="0.2">
      <c r="A266">
        <v>805</v>
      </c>
      <c r="B266" t="s">
        <v>236</v>
      </c>
      <c r="C266" t="s">
        <v>378</v>
      </c>
      <c r="D266" t="s">
        <v>380</v>
      </c>
      <c r="E266">
        <v>47</v>
      </c>
    </row>
    <row r="267" spans="1:5" x14ac:dyDescent="0.2">
      <c r="A267">
        <v>809</v>
      </c>
      <c r="B267" t="s">
        <v>236</v>
      </c>
      <c r="C267" t="s">
        <v>378</v>
      </c>
      <c r="D267" t="s">
        <v>380</v>
      </c>
      <c r="E267">
        <v>96</v>
      </c>
    </row>
    <row r="268" spans="1:5" x14ac:dyDescent="0.2">
      <c r="A268">
        <v>810</v>
      </c>
      <c r="B268" t="s">
        <v>236</v>
      </c>
      <c r="C268" t="s">
        <v>378</v>
      </c>
      <c r="D268" t="s">
        <v>380</v>
      </c>
      <c r="E268">
        <v>81</v>
      </c>
    </row>
    <row r="269" spans="1:5" x14ac:dyDescent="0.2">
      <c r="A269">
        <v>812</v>
      </c>
      <c r="B269" t="s">
        <v>236</v>
      </c>
      <c r="C269" t="s">
        <v>378</v>
      </c>
      <c r="D269" t="s">
        <v>380</v>
      </c>
      <c r="E269">
        <v>35</v>
      </c>
    </row>
    <row r="270" spans="1:5" x14ac:dyDescent="0.2">
      <c r="A270">
        <v>813</v>
      </c>
      <c r="B270" t="s">
        <v>236</v>
      </c>
      <c r="C270" t="s">
        <v>378</v>
      </c>
      <c r="D270" t="s">
        <v>380</v>
      </c>
      <c r="E270">
        <v>56</v>
      </c>
    </row>
    <row r="271" spans="1:5" x14ac:dyDescent="0.2">
      <c r="A271">
        <v>821</v>
      </c>
      <c r="B271" t="s">
        <v>236</v>
      </c>
      <c r="C271" t="s">
        <v>378</v>
      </c>
      <c r="D271" t="s">
        <v>380</v>
      </c>
      <c r="E271">
        <v>39</v>
      </c>
    </row>
    <row r="272" spans="1:5" x14ac:dyDescent="0.2">
      <c r="A272">
        <v>828</v>
      </c>
      <c r="B272" t="s">
        <v>236</v>
      </c>
      <c r="C272" t="s">
        <v>378</v>
      </c>
      <c r="D272" t="s">
        <v>380</v>
      </c>
      <c r="E272">
        <v>51</v>
      </c>
    </row>
    <row r="273" spans="1:5" x14ac:dyDescent="0.2">
      <c r="A273">
        <v>836</v>
      </c>
      <c r="B273" t="s">
        <v>236</v>
      </c>
      <c r="C273" t="s">
        <v>378</v>
      </c>
      <c r="D273" t="s">
        <v>380</v>
      </c>
      <c r="E273">
        <v>26</v>
      </c>
    </row>
    <row r="274" spans="1:5" x14ac:dyDescent="0.2">
      <c r="A274">
        <v>845</v>
      </c>
      <c r="B274" t="s">
        <v>236</v>
      </c>
      <c r="C274" t="s">
        <v>378</v>
      </c>
      <c r="D274" t="s">
        <v>380</v>
      </c>
      <c r="E274">
        <v>48</v>
      </c>
    </row>
    <row r="275" spans="1:5" x14ac:dyDescent="0.2">
      <c r="A275">
        <v>847</v>
      </c>
      <c r="B275" t="s">
        <v>236</v>
      </c>
      <c r="C275" t="s">
        <v>378</v>
      </c>
      <c r="D275" t="s">
        <v>380</v>
      </c>
      <c r="E275">
        <v>72</v>
      </c>
    </row>
    <row r="276" spans="1:5" x14ac:dyDescent="0.2">
      <c r="A276">
        <v>849</v>
      </c>
      <c r="B276" t="s">
        <v>236</v>
      </c>
      <c r="C276" t="s">
        <v>378</v>
      </c>
      <c r="D276" t="s">
        <v>380</v>
      </c>
      <c r="E276">
        <v>73</v>
      </c>
    </row>
    <row r="277" spans="1:5" x14ac:dyDescent="0.2">
      <c r="A277">
        <v>851</v>
      </c>
      <c r="B277" t="s">
        <v>236</v>
      </c>
      <c r="C277" t="s">
        <v>378</v>
      </c>
      <c r="D277" t="s">
        <v>380</v>
      </c>
      <c r="E277">
        <v>20</v>
      </c>
    </row>
    <row r="278" spans="1:5" x14ac:dyDescent="0.2">
      <c r="A278">
        <v>852</v>
      </c>
      <c r="B278" t="s">
        <v>236</v>
      </c>
      <c r="C278" t="s">
        <v>378</v>
      </c>
      <c r="D278" t="s">
        <v>380</v>
      </c>
      <c r="E278">
        <v>86</v>
      </c>
    </row>
    <row r="279" spans="1:5" x14ac:dyDescent="0.2">
      <c r="A279">
        <v>861</v>
      </c>
      <c r="B279" t="s">
        <v>236</v>
      </c>
      <c r="C279" t="s">
        <v>378</v>
      </c>
      <c r="D279" t="s">
        <v>380</v>
      </c>
      <c r="E279">
        <v>87</v>
      </c>
    </row>
    <row r="280" spans="1:5" x14ac:dyDescent="0.2">
      <c r="A280">
        <v>864</v>
      </c>
      <c r="B280" t="s">
        <v>236</v>
      </c>
      <c r="C280" t="s">
        <v>378</v>
      </c>
      <c r="D280" t="s">
        <v>380</v>
      </c>
      <c r="E280">
        <v>41</v>
      </c>
    </row>
    <row r="281" spans="1:5" x14ac:dyDescent="0.2">
      <c r="A281">
        <v>874</v>
      </c>
      <c r="B281" t="s">
        <v>236</v>
      </c>
      <c r="C281" t="s">
        <v>378</v>
      </c>
      <c r="D281" t="s">
        <v>380</v>
      </c>
      <c r="E281">
        <v>77</v>
      </c>
    </row>
    <row r="282" spans="1:5" x14ac:dyDescent="0.2">
      <c r="A282">
        <v>876</v>
      </c>
      <c r="B282" t="s">
        <v>236</v>
      </c>
      <c r="C282" t="s">
        <v>378</v>
      </c>
      <c r="D282" t="s">
        <v>380</v>
      </c>
      <c r="E282">
        <v>39</v>
      </c>
    </row>
    <row r="283" spans="1:5" x14ac:dyDescent="0.2">
      <c r="A283">
        <v>882</v>
      </c>
      <c r="B283" t="s">
        <v>236</v>
      </c>
      <c r="C283" t="s">
        <v>378</v>
      </c>
      <c r="D283" t="s">
        <v>380</v>
      </c>
      <c r="E283">
        <v>61</v>
      </c>
    </row>
    <row r="284" spans="1:5" x14ac:dyDescent="0.2">
      <c r="A284">
        <v>883</v>
      </c>
      <c r="B284" t="s">
        <v>236</v>
      </c>
      <c r="C284" t="s">
        <v>378</v>
      </c>
      <c r="D284" t="s">
        <v>380</v>
      </c>
      <c r="E284">
        <v>35</v>
      </c>
    </row>
    <row r="285" spans="1:5" x14ac:dyDescent="0.2">
      <c r="A285">
        <v>884</v>
      </c>
      <c r="B285" t="s">
        <v>236</v>
      </c>
      <c r="C285" t="s">
        <v>378</v>
      </c>
      <c r="D285" t="s">
        <v>380</v>
      </c>
      <c r="E285">
        <v>37</v>
      </c>
    </row>
    <row r="286" spans="1:5" x14ac:dyDescent="0.2">
      <c r="A286">
        <v>914</v>
      </c>
      <c r="B286" t="s">
        <v>236</v>
      </c>
      <c r="C286" t="s">
        <v>378</v>
      </c>
      <c r="D286" t="s">
        <v>380</v>
      </c>
      <c r="E286">
        <v>47</v>
      </c>
    </row>
    <row r="287" spans="1:5" x14ac:dyDescent="0.2">
      <c r="A287">
        <v>923</v>
      </c>
      <c r="B287" t="s">
        <v>236</v>
      </c>
      <c r="C287" t="s">
        <v>378</v>
      </c>
      <c r="D287" t="s">
        <v>380</v>
      </c>
      <c r="E287">
        <v>60</v>
      </c>
    </row>
    <row r="288" spans="1:5" x14ac:dyDescent="0.2">
      <c r="A288">
        <v>928</v>
      </c>
      <c r="B288" t="s">
        <v>236</v>
      </c>
      <c r="C288" t="s">
        <v>378</v>
      </c>
      <c r="D288" t="s">
        <v>380</v>
      </c>
      <c r="E288">
        <v>78</v>
      </c>
    </row>
    <row r="289" spans="1:5" x14ac:dyDescent="0.2">
      <c r="A289">
        <v>930</v>
      </c>
      <c r="B289" t="s">
        <v>236</v>
      </c>
      <c r="C289" t="s">
        <v>378</v>
      </c>
      <c r="D289" t="s">
        <v>380</v>
      </c>
      <c r="E289">
        <v>94</v>
      </c>
    </row>
    <row r="290" spans="1:5" x14ac:dyDescent="0.2">
      <c r="A290">
        <v>934</v>
      </c>
      <c r="B290" t="s">
        <v>236</v>
      </c>
      <c r="C290" t="s">
        <v>378</v>
      </c>
      <c r="D290" t="s">
        <v>380</v>
      </c>
      <c r="E290">
        <v>84</v>
      </c>
    </row>
    <row r="291" spans="1:5" x14ac:dyDescent="0.2">
      <c r="A291">
        <v>937</v>
      </c>
      <c r="B291" t="s">
        <v>236</v>
      </c>
      <c r="C291" t="s">
        <v>378</v>
      </c>
      <c r="D291" t="s">
        <v>380</v>
      </c>
      <c r="E291">
        <v>84</v>
      </c>
    </row>
    <row r="292" spans="1:5" x14ac:dyDescent="0.2">
      <c r="A292">
        <v>946</v>
      </c>
      <c r="B292" t="s">
        <v>236</v>
      </c>
      <c r="C292" t="s">
        <v>378</v>
      </c>
      <c r="D292" t="s">
        <v>380</v>
      </c>
      <c r="E292">
        <v>38</v>
      </c>
    </row>
    <row r="293" spans="1:5" x14ac:dyDescent="0.2">
      <c r="A293">
        <v>959</v>
      </c>
      <c r="B293" t="s">
        <v>236</v>
      </c>
      <c r="C293" t="s">
        <v>378</v>
      </c>
      <c r="D293" t="s">
        <v>380</v>
      </c>
      <c r="E293">
        <v>53</v>
      </c>
    </row>
    <row r="294" spans="1:5" x14ac:dyDescent="0.2">
      <c r="A294">
        <v>962</v>
      </c>
      <c r="B294" t="s">
        <v>236</v>
      </c>
      <c r="C294" t="s">
        <v>378</v>
      </c>
      <c r="D294" t="s">
        <v>380</v>
      </c>
      <c r="E294">
        <v>72</v>
      </c>
    </row>
    <row r="295" spans="1:5" x14ac:dyDescent="0.2">
      <c r="A295">
        <v>964</v>
      </c>
      <c r="B295" t="s">
        <v>236</v>
      </c>
      <c r="C295" t="s">
        <v>378</v>
      </c>
      <c r="D295" t="s">
        <v>380</v>
      </c>
      <c r="E295">
        <v>63</v>
      </c>
    </row>
    <row r="296" spans="1:5" x14ac:dyDescent="0.2">
      <c r="A296">
        <v>965</v>
      </c>
      <c r="B296" t="s">
        <v>236</v>
      </c>
      <c r="C296" t="s">
        <v>378</v>
      </c>
      <c r="D296" t="s">
        <v>380</v>
      </c>
      <c r="E296">
        <v>51</v>
      </c>
    </row>
    <row r="297" spans="1:5" x14ac:dyDescent="0.2">
      <c r="A297">
        <v>966</v>
      </c>
      <c r="B297" t="s">
        <v>236</v>
      </c>
      <c r="C297" t="s">
        <v>378</v>
      </c>
      <c r="D297" t="s">
        <v>380</v>
      </c>
      <c r="E297">
        <v>55</v>
      </c>
    </row>
    <row r="298" spans="1:5" x14ac:dyDescent="0.2">
      <c r="A298">
        <v>973</v>
      </c>
      <c r="B298" t="s">
        <v>236</v>
      </c>
      <c r="C298" t="s">
        <v>378</v>
      </c>
      <c r="D298" t="s">
        <v>380</v>
      </c>
      <c r="E298">
        <v>61</v>
      </c>
    </row>
    <row r="299" spans="1:5" x14ac:dyDescent="0.2">
      <c r="A299">
        <v>981</v>
      </c>
      <c r="B299" t="s">
        <v>236</v>
      </c>
      <c r="C299" t="s">
        <v>378</v>
      </c>
      <c r="D299" t="s">
        <v>380</v>
      </c>
      <c r="E299">
        <v>98</v>
      </c>
    </row>
    <row r="300" spans="1:5" x14ac:dyDescent="0.2">
      <c r="A300">
        <v>985</v>
      </c>
      <c r="B300" t="s">
        <v>236</v>
      </c>
      <c r="C300" t="s">
        <v>378</v>
      </c>
      <c r="D300" t="s">
        <v>380</v>
      </c>
      <c r="E300">
        <v>78</v>
      </c>
    </row>
    <row r="301" spans="1:5" x14ac:dyDescent="0.2">
      <c r="A301">
        <v>990</v>
      </c>
      <c r="B301" t="s">
        <v>236</v>
      </c>
      <c r="C301" t="s">
        <v>378</v>
      </c>
      <c r="D301" t="s">
        <v>380</v>
      </c>
      <c r="E301">
        <v>31</v>
      </c>
    </row>
    <row r="302" spans="1:5" x14ac:dyDescent="0.2">
      <c r="A302">
        <v>994</v>
      </c>
      <c r="B302" t="s">
        <v>236</v>
      </c>
      <c r="C302" t="s">
        <v>378</v>
      </c>
      <c r="D302" t="s">
        <v>380</v>
      </c>
      <c r="E302">
        <v>90</v>
      </c>
    </row>
    <row r="303" spans="1:5" x14ac:dyDescent="0.2">
      <c r="A303">
        <v>995</v>
      </c>
      <c r="B303" t="s">
        <v>236</v>
      </c>
      <c r="C303" t="s">
        <v>378</v>
      </c>
      <c r="D303" t="s">
        <v>380</v>
      </c>
      <c r="E303">
        <v>68</v>
      </c>
    </row>
    <row r="304" spans="1:5" x14ac:dyDescent="0.2">
      <c r="A304">
        <v>997</v>
      </c>
      <c r="B304" t="s">
        <v>236</v>
      </c>
      <c r="C304" t="s">
        <v>378</v>
      </c>
      <c r="D304" t="s">
        <v>380</v>
      </c>
      <c r="E304">
        <v>91</v>
      </c>
    </row>
    <row r="305" spans="1:5" x14ac:dyDescent="0.2">
      <c r="A305">
        <v>999</v>
      </c>
      <c r="B305" t="s">
        <v>236</v>
      </c>
      <c r="C305" t="s">
        <v>378</v>
      </c>
      <c r="D305" t="s">
        <v>380</v>
      </c>
      <c r="E305">
        <v>90</v>
      </c>
    </row>
    <row r="306" spans="1:5" x14ac:dyDescent="0.2">
      <c r="A306">
        <v>1003</v>
      </c>
      <c r="B306" t="s">
        <v>236</v>
      </c>
      <c r="C306" t="s">
        <v>378</v>
      </c>
      <c r="D306" t="s">
        <v>380</v>
      </c>
      <c r="E306">
        <v>59</v>
      </c>
    </row>
    <row r="307" spans="1:5" x14ac:dyDescent="0.2">
      <c r="A307">
        <v>1013</v>
      </c>
      <c r="B307" t="s">
        <v>236</v>
      </c>
      <c r="C307" t="s">
        <v>378</v>
      </c>
      <c r="D307" t="s">
        <v>380</v>
      </c>
      <c r="E307">
        <v>37</v>
      </c>
    </row>
    <row r="308" spans="1:5" x14ac:dyDescent="0.2">
      <c r="A308">
        <v>1015</v>
      </c>
      <c r="B308" t="s">
        <v>236</v>
      </c>
      <c r="C308" t="s">
        <v>378</v>
      </c>
      <c r="D308" t="s">
        <v>380</v>
      </c>
      <c r="E308">
        <v>97</v>
      </c>
    </row>
    <row r="309" spans="1:5" x14ac:dyDescent="0.2">
      <c r="A309">
        <v>1032</v>
      </c>
      <c r="B309" t="s">
        <v>236</v>
      </c>
      <c r="C309" t="s">
        <v>378</v>
      </c>
      <c r="D309" t="s">
        <v>380</v>
      </c>
      <c r="E309">
        <v>50</v>
      </c>
    </row>
    <row r="310" spans="1:5" x14ac:dyDescent="0.2">
      <c r="A310">
        <v>1033</v>
      </c>
      <c r="B310" t="s">
        <v>236</v>
      </c>
      <c r="C310" t="s">
        <v>378</v>
      </c>
      <c r="D310" t="s">
        <v>380</v>
      </c>
      <c r="E310">
        <v>36</v>
      </c>
    </row>
    <row r="311" spans="1:5" x14ac:dyDescent="0.2">
      <c r="A311">
        <v>1047</v>
      </c>
      <c r="B311" t="s">
        <v>236</v>
      </c>
      <c r="C311" t="s">
        <v>378</v>
      </c>
      <c r="D311" t="s">
        <v>380</v>
      </c>
      <c r="E311">
        <v>22</v>
      </c>
    </row>
    <row r="312" spans="1:5" x14ac:dyDescent="0.2">
      <c r="A312">
        <v>1051</v>
      </c>
      <c r="B312" t="s">
        <v>236</v>
      </c>
      <c r="C312" t="s">
        <v>378</v>
      </c>
      <c r="D312" t="s">
        <v>380</v>
      </c>
      <c r="E312">
        <v>64</v>
      </c>
    </row>
    <row r="313" spans="1:5" x14ac:dyDescent="0.2">
      <c r="A313">
        <v>1053</v>
      </c>
      <c r="B313" t="s">
        <v>236</v>
      </c>
      <c r="C313" t="s">
        <v>378</v>
      </c>
      <c r="D313" t="s">
        <v>380</v>
      </c>
      <c r="E313">
        <v>36</v>
      </c>
    </row>
    <row r="314" spans="1:5" x14ac:dyDescent="0.2">
      <c r="A314">
        <v>1063</v>
      </c>
      <c r="B314" t="s">
        <v>236</v>
      </c>
      <c r="C314" t="s">
        <v>378</v>
      </c>
      <c r="D314" t="s">
        <v>380</v>
      </c>
      <c r="E314">
        <v>75</v>
      </c>
    </row>
    <row r="315" spans="1:5" x14ac:dyDescent="0.2">
      <c r="A315">
        <v>1094</v>
      </c>
      <c r="B315" t="s">
        <v>236</v>
      </c>
      <c r="C315" t="s">
        <v>378</v>
      </c>
      <c r="D315" t="s">
        <v>380</v>
      </c>
      <c r="E315">
        <v>48</v>
      </c>
    </row>
    <row r="316" spans="1:5" x14ac:dyDescent="0.2">
      <c r="A316">
        <v>1108</v>
      </c>
      <c r="B316" t="s">
        <v>236</v>
      </c>
      <c r="C316" t="s">
        <v>378</v>
      </c>
      <c r="D316" t="s">
        <v>380</v>
      </c>
      <c r="E316">
        <v>62</v>
      </c>
    </row>
    <row r="317" spans="1:5" x14ac:dyDescent="0.2">
      <c r="A317">
        <v>1112</v>
      </c>
      <c r="B317" t="s">
        <v>236</v>
      </c>
      <c r="C317" t="s">
        <v>378</v>
      </c>
      <c r="D317" t="s">
        <v>380</v>
      </c>
      <c r="E317">
        <v>66</v>
      </c>
    </row>
    <row r="318" spans="1:5" x14ac:dyDescent="0.2">
      <c r="A318">
        <v>1121</v>
      </c>
      <c r="B318" t="s">
        <v>236</v>
      </c>
      <c r="C318" t="s">
        <v>378</v>
      </c>
      <c r="D318" t="s">
        <v>380</v>
      </c>
      <c r="E318">
        <v>84</v>
      </c>
    </row>
    <row r="319" spans="1:5" x14ac:dyDescent="0.2">
      <c r="A319">
        <v>1126</v>
      </c>
      <c r="B319" t="s">
        <v>236</v>
      </c>
      <c r="C319" t="s">
        <v>378</v>
      </c>
      <c r="D319" t="s">
        <v>380</v>
      </c>
      <c r="E319">
        <v>90</v>
      </c>
    </row>
    <row r="320" spans="1:5" x14ac:dyDescent="0.2">
      <c r="A320">
        <v>1134</v>
      </c>
      <c r="B320" t="s">
        <v>236</v>
      </c>
      <c r="C320" t="s">
        <v>378</v>
      </c>
      <c r="D320" t="s">
        <v>380</v>
      </c>
      <c r="E320">
        <v>36</v>
      </c>
    </row>
    <row r="321" spans="1:5" x14ac:dyDescent="0.2">
      <c r="A321">
        <v>1144</v>
      </c>
      <c r="B321" t="s">
        <v>236</v>
      </c>
      <c r="C321" t="s">
        <v>378</v>
      </c>
      <c r="D321" t="s">
        <v>380</v>
      </c>
      <c r="E321">
        <v>23</v>
      </c>
    </row>
    <row r="322" spans="1:5" x14ac:dyDescent="0.2">
      <c r="A322">
        <v>1146</v>
      </c>
      <c r="B322" t="s">
        <v>236</v>
      </c>
      <c r="C322" t="s">
        <v>378</v>
      </c>
      <c r="D322" t="s">
        <v>380</v>
      </c>
      <c r="E322">
        <v>89</v>
      </c>
    </row>
    <row r="323" spans="1:5" x14ac:dyDescent="0.2">
      <c r="A323">
        <v>1147</v>
      </c>
      <c r="B323" t="s">
        <v>236</v>
      </c>
      <c r="C323" t="s">
        <v>378</v>
      </c>
      <c r="D323" t="s">
        <v>380</v>
      </c>
      <c r="E323">
        <v>38</v>
      </c>
    </row>
    <row r="324" spans="1:5" x14ac:dyDescent="0.2">
      <c r="A324">
        <v>1157</v>
      </c>
      <c r="B324" t="s">
        <v>236</v>
      </c>
      <c r="C324" t="s">
        <v>378</v>
      </c>
      <c r="D324" t="s">
        <v>380</v>
      </c>
      <c r="E324">
        <v>21</v>
      </c>
    </row>
    <row r="325" spans="1:5" x14ac:dyDescent="0.2">
      <c r="A325">
        <v>1163</v>
      </c>
      <c r="B325" t="s">
        <v>236</v>
      </c>
      <c r="C325" t="s">
        <v>378</v>
      </c>
      <c r="D325" t="s">
        <v>380</v>
      </c>
      <c r="E325">
        <v>92</v>
      </c>
    </row>
    <row r="326" spans="1:5" x14ac:dyDescent="0.2">
      <c r="A326">
        <v>1198</v>
      </c>
      <c r="B326" t="s">
        <v>236</v>
      </c>
      <c r="C326" t="s">
        <v>378</v>
      </c>
      <c r="D326" t="s">
        <v>380</v>
      </c>
      <c r="E326">
        <v>92</v>
      </c>
    </row>
    <row r="327" spans="1:5" x14ac:dyDescent="0.2">
      <c r="A327">
        <v>1200</v>
      </c>
      <c r="B327" t="s">
        <v>236</v>
      </c>
      <c r="C327" t="s">
        <v>378</v>
      </c>
      <c r="D327" t="s">
        <v>380</v>
      </c>
      <c r="E327">
        <v>89</v>
      </c>
    </row>
    <row r="328" spans="1:5" x14ac:dyDescent="0.2">
      <c r="A328">
        <v>1202</v>
      </c>
      <c r="B328" t="s">
        <v>236</v>
      </c>
      <c r="C328" t="s">
        <v>378</v>
      </c>
      <c r="D328" t="s">
        <v>380</v>
      </c>
      <c r="E328">
        <v>61</v>
      </c>
    </row>
    <row r="329" spans="1:5" x14ac:dyDescent="0.2">
      <c r="A329">
        <v>1204</v>
      </c>
      <c r="B329" t="s">
        <v>236</v>
      </c>
      <c r="C329" t="s">
        <v>378</v>
      </c>
      <c r="D329" t="s">
        <v>380</v>
      </c>
      <c r="E329">
        <v>82</v>
      </c>
    </row>
    <row r="330" spans="1:5" x14ac:dyDescent="0.2">
      <c r="A330">
        <v>1208</v>
      </c>
      <c r="B330" t="s">
        <v>236</v>
      </c>
      <c r="C330" t="s">
        <v>378</v>
      </c>
      <c r="D330" t="s">
        <v>380</v>
      </c>
      <c r="E330">
        <v>90</v>
      </c>
    </row>
    <row r="331" spans="1:5" x14ac:dyDescent="0.2">
      <c r="A331">
        <v>1209</v>
      </c>
      <c r="B331" t="s">
        <v>236</v>
      </c>
      <c r="C331" t="s">
        <v>378</v>
      </c>
      <c r="D331" t="s">
        <v>380</v>
      </c>
      <c r="E331">
        <v>100</v>
      </c>
    </row>
    <row r="332" spans="1:5" x14ac:dyDescent="0.2">
      <c r="A332">
        <v>1213</v>
      </c>
      <c r="B332" t="s">
        <v>236</v>
      </c>
      <c r="C332" t="s">
        <v>378</v>
      </c>
      <c r="D332" t="s">
        <v>380</v>
      </c>
      <c r="E332">
        <v>74</v>
      </c>
    </row>
    <row r="333" spans="1:5" x14ac:dyDescent="0.2">
      <c r="A333">
        <v>1218</v>
      </c>
      <c r="B333" t="s">
        <v>236</v>
      </c>
      <c r="C333" t="s">
        <v>378</v>
      </c>
      <c r="D333" t="s">
        <v>380</v>
      </c>
      <c r="E333">
        <v>63</v>
      </c>
    </row>
    <row r="334" spans="1:5" x14ac:dyDescent="0.2">
      <c r="A334">
        <v>1219</v>
      </c>
      <c r="B334" t="s">
        <v>236</v>
      </c>
      <c r="C334" t="s">
        <v>378</v>
      </c>
      <c r="D334" t="s">
        <v>380</v>
      </c>
      <c r="E334">
        <v>79</v>
      </c>
    </row>
    <row r="335" spans="1:5" x14ac:dyDescent="0.2">
      <c r="A335">
        <v>1227</v>
      </c>
      <c r="B335" t="s">
        <v>236</v>
      </c>
      <c r="C335" t="s">
        <v>378</v>
      </c>
      <c r="D335" t="s">
        <v>380</v>
      </c>
      <c r="E335">
        <v>91</v>
      </c>
    </row>
    <row r="336" spans="1:5" x14ac:dyDescent="0.2">
      <c r="A336">
        <v>1250</v>
      </c>
      <c r="B336" t="s">
        <v>236</v>
      </c>
      <c r="C336" t="s">
        <v>378</v>
      </c>
      <c r="D336" t="s">
        <v>380</v>
      </c>
      <c r="E336">
        <v>50</v>
      </c>
    </row>
    <row r="337" spans="1:5" x14ac:dyDescent="0.2">
      <c r="A337">
        <v>1253</v>
      </c>
      <c r="B337" t="s">
        <v>236</v>
      </c>
      <c r="C337" t="s">
        <v>378</v>
      </c>
      <c r="D337" t="s">
        <v>380</v>
      </c>
      <c r="E337">
        <v>41</v>
      </c>
    </row>
    <row r="338" spans="1:5" x14ac:dyDescent="0.2">
      <c r="A338">
        <v>1254</v>
      </c>
      <c r="B338" t="s">
        <v>236</v>
      </c>
      <c r="C338" t="s">
        <v>378</v>
      </c>
      <c r="D338" t="s">
        <v>380</v>
      </c>
      <c r="E338">
        <v>23</v>
      </c>
    </row>
    <row r="339" spans="1:5" x14ac:dyDescent="0.2">
      <c r="A339">
        <v>1255</v>
      </c>
      <c r="B339" t="s">
        <v>236</v>
      </c>
      <c r="C339" t="s">
        <v>378</v>
      </c>
      <c r="D339" t="s">
        <v>380</v>
      </c>
      <c r="E339">
        <v>56</v>
      </c>
    </row>
    <row r="340" spans="1:5" x14ac:dyDescent="0.2">
      <c r="A340">
        <v>1259</v>
      </c>
      <c r="B340" t="s">
        <v>236</v>
      </c>
      <c r="C340" t="s">
        <v>378</v>
      </c>
      <c r="D340" t="s">
        <v>380</v>
      </c>
      <c r="E340">
        <v>87</v>
      </c>
    </row>
    <row r="341" spans="1:5" x14ac:dyDescent="0.2">
      <c r="A341">
        <v>1263</v>
      </c>
      <c r="B341" t="s">
        <v>236</v>
      </c>
      <c r="C341" t="s">
        <v>378</v>
      </c>
      <c r="D341" t="s">
        <v>380</v>
      </c>
      <c r="E341">
        <v>62</v>
      </c>
    </row>
    <row r="342" spans="1:5" x14ac:dyDescent="0.2">
      <c r="A342">
        <v>1273</v>
      </c>
      <c r="B342" t="s">
        <v>236</v>
      </c>
      <c r="C342" t="s">
        <v>378</v>
      </c>
      <c r="D342" t="s">
        <v>380</v>
      </c>
      <c r="E342">
        <v>80</v>
      </c>
    </row>
    <row r="343" spans="1:5" x14ac:dyDescent="0.2">
      <c r="A343">
        <v>1277</v>
      </c>
      <c r="B343" t="s">
        <v>236</v>
      </c>
      <c r="C343" t="s">
        <v>378</v>
      </c>
      <c r="D343" t="s">
        <v>380</v>
      </c>
      <c r="E343">
        <v>68</v>
      </c>
    </row>
    <row r="344" spans="1:5" x14ac:dyDescent="0.2">
      <c r="A344">
        <v>1292</v>
      </c>
      <c r="B344" t="s">
        <v>236</v>
      </c>
      <c r="C344" t="s">
        <v>378</v>
      </c>
      <c r="D344" t="s">
        <v>380</v>
      </c>
      <c r="E344">
        <v>68</v>
      </c>
    </row>
    <row r="345" spans="1:5" x14ac:dyDescent="0.2">
      <c r="A345">
        <v>1296</v>
      </c>
      <c r="B345" t="s">
        <v>236</v>
      </c>
      <c r="C345" t="s">
        <v>378</v>
      </c>
      <c r="D345" t="s">
        <v>380</v>
      </c>
      <c r="E345">
        <v>60</v>
      </c>
    </row>
    <row r="346" spans="1:5" x14ac:dyDescent="0.2">
      <c r="A346">
        <v>1298</v>
      </c>
      <c r="B346" t="s">
        <v>236</v>
      </c>
      <c r="C346" t="s">
        <v>378</v>
      </c>
      <c r="D346" t="s">
        <v>380</v>
      </c>
      <c r="E346">
        <v>85</v>
      </c>
    </row>
    <row r="347" spans="1:5" x14ac:dyDescent="0.2">
      <c r="A347">
        <v>1303</v>
      </c>
      <c r="B347" t="s">
        <v>236</v>
      </c>
      <c r="C347" t="s">
        <v>378</v>
      </c>
      <c r="D347" t="s">
        <v>380</v>
      </c>
      <c r="E347">
        <v>25</v>
      </c>
    </row>
    <row r="348" spans="1:5" x14ac:dyDescent="0.2">
      <c r="A348">
        <v>1312</v>
      </c>
      <c r="B348" t="s">
        <v>236</v>
      </c>
      <c r="C348" t="s">
        <v>378</v>
      </c>
      <c r="D348" t="s">
        <v>380</v>
      </c>
      <c r="E348">
        <v>87</v>
      </c>
    </row>
    <row r="349" spans="1:5" x14ac:dyDescent="0.2">
      <c r="A349">
        <v>1314</v>
      </c>
      <c r="B349" t="s">
        <v>236</v>
      </c>
      <c r="C349" t="s">
        <v>378</v>
      </c>
      <c r="D349" t="s">
        <v>380</v>
      </c>
      <c r="E349">
        <v>28</v>
      </c>
    </row>
    <row r="350" spans="1:5" x14ac:dyDescent="0.2">
      <c r="A350">
        <v>1315</v>
      </c>
      <c r="B350" t="s">
        <v>236</v>
      </c>
      <c r="C350" t="s">
        <v>378</v>
      </c>
      <c r="D350" t="s">
        <v>380</v>
      </c>
      <c r="E350">
        <v>67</v>
      </c>
    </row>
    <row r="351" spans="1:5" x14ac:dyDescent="0.2">
      <c r="A351">
        <v>1327</v>
      </c>
      <c r="B351" t="s">
        <v>236</v>
      </c>
      <c r="C351" t="s">
        <v>378</v>
      </c>
      <c r="D351" t="s">
        <v>380</v>
      </c>
      <c r="E351">
        <v>50</v>
      </c>
    </row>
    <row r="352" spans="1:5" x14ac:dyDescent="0.2">
      <c r="A352">
        <v>1336</v>
      </c>
      <c r="B352" t="s">
        <v>236</v>
      </c>
      <c r="C352" t="s">
        <v>378</v>
      </c>
      <c r="D352" t="s">
        <v>380</v>
      </c>
      <c r="E352">
        <v>49</v>
      </c>
    </row>
    <row r="353" spans="1:5" x14ac:dyDescent="0.2">
      <c r="A353">
        <v>1337</v>
      </c>
      <c r="B353" t="s">
        <v>236</v>
      </c>
      <c r="C353" t="s">
        <v>378</v>
      </c>
      <c r="D353" t="s">
        <v>380</v>
      </c>
      <c r="E353">
        <v>85</v>
      </c>
    </row>
    <row r="354" spans="1:5" x14ac:dyDescent="0.2">
      <c r="A354">
        <v>1344</v>
      </c>
      <c r="B354" t="s">
        <v>236</v>
      </c>
      <c r="C354" t="s">
        <v>378</v>
      </c>
      <c r="D354" t="s">
        <v>380</v>
      </c>
      <c r="E354">
        <v>56</v>
      </c>
    </row>
    <row r="355" spans="1:5" x14ac:dyDescent="0.2">
      <c r="A355">
        <v>1370</v>
      </c>
      <c r="B355" t="s">
        <v>236</v>
      </c>
      <c r="C355" t="s">
        <v>378</v>
      </c>
      <c r="D355" t="s">
        <v>380</v>
      </c>
      <c r="E355">
        <v>75</v>
      </c>
    </row>
    <row r="356" spans="1:5" x14ac:dyDescent="0.2">
      <c r="A356">
        <v>1376</v>
      </c>
      <c r="B356" t="s">
        <v>236</v>
      </c>
      <c r="C356" t="s">
        <v>378</v>
      </c>
      <c r="D356" t="s">
        <v>380</v>
      </c>
      <c r="E356">
        <v>31</v>
      </c>
    </row>
    <row r="357" spans="1:5" x14ac:dyDescent="0.2">
      <c r="A357">
        <v>1377</v>
      </c>
      <c r="B357" t="s">
        <v>236</v>
      </c>
      <c r="C357" t="s">
        <v>378</v>
      </c>
      <c r="D357" t="s">
        <v>380</v>
      </c>
      <c r="E357">
        <v>65</v>
      </c>
    </row>
    <row r="358" spans="1:5" x14ac:dyDescent="0.2">
      <c r="A358">
        <v>1381</v>
      </c>
      <c r="B358" t="s">
        <v>236</v>
      </c>
      <c r="C358" t="s">
        <v>378</v>
      </c>
      <c r="D358" t="s">
        <v>380</v>
      </c>
      <c r="E358">
        <v>35</v>
      </c>
    </row>
    <row r="359" spans="1:5" x14ac:dyDescent="0.2">
      <c r="A359">
        <v>1382</v>
      </c>
      <c r="B359" t="s">
        <v>236</v>
      </c>
      <c r="C359" t="s">
        <v>378</v>
      </c>
      <c r="D359" t="s">
        <v>380</v>
      </c>
      <c r="E359">
        <v>86</v>
      </c>
    </row>
    <row r="360" spans="1:5" x14ac:dyDescent="0.2">
      <c r="A360">
        <v>1385</v>
      </c>
      <c r="B360" t="s">
        <v>236</v>
      </c>
      <c r="C360" t="s">
        <v>378</v>
      </c>
      <c r="D360" t="s">
        <v>380</v>
      </c>
      <c r="E360">
        <v>96</v>
      </c>
    </row>
    <row r="361" spans="1:5" x14ac:dyDescent="0.2">
      <c r="A361">
        <v>1402</v>
      </c>
      <c r="B361" t="s">
        <v>236</v>
      </c>
      <c r="C361" t="s">
        <v>378</v>
      </c>
      <c r="D361" t="s">
        <v>380</v>
      </c>
      <c r="E361">
        <v>59</v>
      </c>
    </row>
    <row r="362" spans="1:5" x14ac:dyDescent="0.2">
      <c r="A362">
        <v>1417</v>
      </c>
      <c r="B362" t="s">
        <v>236</v>
      </c>
      <c r="C362" t="s">
        <v>378</v>
      </c>
      <c r="D362" t="s">
        <v>380</v>
      </c>
      <c r="E362">
        <v>56</v>
      </c>
    </row>
    <row r="363" spans="1:5" x14ac:dyDescent="0.2">
      <c r="A363">
        <v>1424</v>
      </c>
      <c r="B363" t="s">
        <v>236</v>
      </c>
      <c r="C363" t="s">
        <v>378</v>
      </c>
      <c r="D363" t="s">
        <v>380</v>
      </c>
      <c r="E363">
        <v>60</v>
      </c>
    </row>
    <row r="364" spans="1:5" x14ac:dyDescent="0.2">
      <c r="A364">
        <v>1431</v>
      </c>
      <c r="B364" t="s">
        <v>236</v>
      </c>
      <c r="C364" t="s">
        <v>378</v>
      </c>
      <c r="D364" t="s">
        <v>380</v>
      </c>
      <c r="E364">
        <v>30</v>
      </c>
    </row>
    <row r="365" spans="1:5" x14ac:dyDescent="0.2">
      <c r="A365">
        <v>1437</v>
      </c>
      <c r="B365" t="s">
        <v>236</v>
      </c>
      <c r="C365" t="s">
        <v>378</v>
      </c>
      <c r="D365" t="s">
        <v>380</v>
      </c>
      <c r="E365">
        <v>83</v>
      </c>
    </row>
    <row r="366" spans="1:5" x14ac:dyDescent="0.2">
      <c r="A366">
        <v>1438</v>
      </c>
      <c r="B366" t="s">
        <v>236</v>
      </c>
      <c r="C366" t="s">
        <v>378</v>
      </c>
      <c r="D366" t="s">
        <v>380</v>
      </c>
      <c r="E366">
        <v>97</v>
      </c>
    </row>
    <row r="367" spans="1:5" x14ac:dyDescent="0.2">
      <c r="A367">
        <v>1440</v>
      </c>
      <c r="B367" t="s">
        <v>236</v>
      </c>
      <c r="C367" t="s">
        <v>378</v>
      </c>
      <c r="D367" t="s">
        <v>380</v>
      </c>
      <c r="E367">
        <v>48</v>
      </c>
    </row>
    <row r="368" spans="1:5" x14ac:dyDescent="0.2">
      <c r="A368">
        <v>1441</v>
      </c>
      <c r="B368" t="s">
        <v>236</v>
      </c>
      <c r="C368" t="s">
        <v>378</v>
      </c>
      <c r="D368" t="s">
        <v>380</v>
      </c>
      <c r="E368">
        <v>76</v>
      </c>
    </row>
    <row r="369" spans="1:5" x14ac:dyDescent="0.2">
      <c r="A369">
        <v>1444</v>
      </c>
      <c r="B369" t="s">
        <v>236</v>
      </c>
      <c r="C369" t="s">
        <v>378</v>
      </c>
      <c r="D369" t="s">
        <v>380</v>
      </c>
      <c r="E369">
        <v>47</v>
      </c>
    </row>
    <row r="370" spans="1:5" x14ac:dyDescent="0.2">
      <c r="A370">
        <v>1449</v>
      </c>
      <c r="B370" t="s">
        <v>236</v>
      </c>
      <c r="C370" t="s">
        <v>378</v>
      </c>
      <c r="D370" t="s">
        <v>380</v>
      </c>
      <c r="E370">
        <v>95</v>
      </c>
    </row>
    <row r="371" spans="1:5" x14ac:dyDescent="0.2">
      <c r="A371">
        <v>1454</v>
      </c>
      <c r="B371" t="s">
        <v>236</v>
      </c>
      <c r="C371" t="s">
        <v>378</v>
      </c>
      <c r="D371" t="s">
        <v>380</v>
      </c>
      <c r="E371">
        <v>93</v>
      </c>
    </row>
    <row r="372" spans="1:5" x14ac:dyDescent="0.2">
      <c r="A372">
        <v>1455</v>
      </c>
      <c r="B372" t="s">
        <v>236</v>
      </c>
      <c r="C372" t="s">
        <v>378</v>
      </c>
      <c r="D372" t="s">
        <v>380</v>
      </c>
      <c r="E372">
        <v>50</v>
      </c>
    </row>
    <row r="373" spans="1:5" x14ac:dyDescent="0.2">
      <c r="A373">
        <v>1460</v>
      </c>
      <c r="B373" t="s">
        <v>236</v>
      </c>
      <c r="C373" t="s">
        <v>378</v>
      </c>
      <c r="D373" t="s">
        <v>380</v>
      </c>
      <c r="E373">
        <v>35</v>
      </c>
    </row>
    <row r="374" spans="1:5" x14ac:dyDescent="0.2">
      <c r="A374">
        <v>1461</v>
      </c>
      <c r="B374" t="s">
        <v>236</v>
      </c>
      <c r="C374" t="s">
        <v>378</v>
      </c>
      <c r="D374" t="s">
        <v>380</v>
      </c>
      <c r="E374">
        <v>85</v>
      </c>
    </row>
    <row r="375" spans="1:5" x14ac:dyDescent="0.2">
      <c r="A375">
        <v>1463</v>
      </c>
      <c r="B375" t="s">
        <v>236</v>
      </c>
      <c r="C375" t="s">
        <v>378</v>
      </c>
      <c r="D375" t="s">
        <v>380</v>
      </c>
      <c r="E375">
        <v>90</v>
      </c>
    </row>
    <row r="376" spans="1:5" x14ac:dyDescent="0.2">
      <c r="A376">
        <v>1471</v>
      </c>
      <c r="B376" t="s">
        <v>236</v>
      </c>
      <c r="C376" t="s">
        <v>378</v>
      </c>
      <c r="D376" t="s">
        <v>380</v>
      </c>
      <c r="E376">
        <v>27</v>
      </c>
    </row>
    <row r="377" spans="1:5" x14ac:dyDescent="0.2">
      <c r="A377">
        <v>1487</v>
      </c>
      <c r="B377" t="s">
        <v>236</v>
      </c>
      <c r="C377" t="s">
        <v>378</v>
      </c>
      <c r="D377" t="s">
        <v>380</v>
      </c>
      <c r="E377">
        <v>73</v>
      </c>
    </row>
    <row r="378" spans="1:5" x14ac:dyDescent="0.2">
      <c r="A378">
        <v>1491</v>
      </c>
      <c r="B378" t="s">
        <v>236</v>
      </c>
      <c r="C378" t="s">
        <v>378</v>
      </c>
      <c r="D378" t="s">
        <v>380</v>
      </c>
      <c r="E378">
        <v>52</v>
      </c>
    </row>
    <row r="379" spans="1:5" x14ac:dyDescent="0.2">
      <c r="A379">
        <v>1500</v>
      </c>
      <c r="B379" t="s">
        <v>236</v>
      </c>
      <c r="C379" t="s">
        <v>378</v>
      </c>
      <c r="D379" t="s">
        <v>380</v>
      </c>
      <c r="E379">
        <v>85</v>
      </c>
    </row>
    <row r="380" spans="1:5" x14ac:dyDescent="0.2">
      <c r="A380">
        <v>1513</v>
      </c>
      <c r="B380" t="s">
        <v>236</v>
      </c>
      <c r="C380" t="s">
        <v>378</v>
      </c>
      <c r="D380" t="s">
        <v>380</v>
      </c>
      <c r="E380">
        <v>23</v>
      </c>
    </row>
    <row r="381" spans="1:5" x14ac:dyDescent="0.2">
      <c r="A381">
        <v>1515</v>
      </c>
      <c r="B381" t="s">
        <v>236</v>
      </c>
      <c r="C381" t="s">
        <v>378</v>
      </c>
      <c r="D381" t="s">
        <v>380</v>
      </c>
      <c r="E381">
        <v>90</v>
      </c>
    </row>
    <row r="382" spans="1:5" x14ac:dyDescent="0.2">
      <c r="A382">
        <v>1534</v>
      </c>
      <c r="B382" t="s">
        <v>236</v>
      </c>
      <c r="C382" t="s">
        <v>378</v>
      </c>
      <c r="D382" t="s">
        <v>380</v>
      </c>
      <c r="E382">
        <v>59</v>
      </c>
    </row>
    <row r="383" spans="1:5" x14ac:dyDescent="0.2">
      <c r="A383">
        <v>1536</v>
      </c>
      <c r="B383" t="s">
        <v>236</v>
      </c>
      <c r="C383" t="s">
        <v>378</v>
      </c>
      <c r="D383" t="s">
        <v>380</v>
      </c>
      <c r="E383">
        <v>74</v>
      </c>
    </row>
    <row r="384" spans="1:5" x14ac:dyDescent="0.2">
      <c r="A384">
        <v>1538</v>
      </c>
      <c r="B384" t="s">
        <v>236</v>
      </c>
      <c r="C384" t="s">
        <v>378</v>
      </c>
      <c r="D384" t="s">
        <v>380</v>
      </c>
      <c r="E384">
        <v>89</v>
      </c>
    </row>
    <row r="385" spans="1:5" x14ac:dyDescent="0.2">
      <c r="A385">
        <v>1547</v>
      </c>
      <c r="B385" t="s">
        <v>236</v>
      </c>
      <c r="C385" t="s">
        <v>378</v>
      </c>
      <c r="D385" t="s">
        <v>380</v>
      </c>
      <c r="E385">
        <v>51</v>
      </c>
    </row>
    <row r="386" spans="1:5" x14ac:dyDescent="0.2">
      <c r="A386">
        <v>1550</v>
      </c>
      <c r="B386" t="s">
        <v>236</v>
      </c>
      <c r="C386" t="s">
        <v>378</v>
      </c>
      <c r="D386" t="s">
        <v>380</v>
      </c>
      <c r="E386">
        <v>55</v>
      </c>
    </row>
    <row r="387" spans="1:5" x14ac:dyDescent="0.2">
      <c r="A387">
        <v>1567</v>
      </c>
      <c r="B387" t="s">
        <v>236</v>
      </c>
      <c r="C387" t="s">
        <v>378</v>
      </c>
      <c r="D387" t="s">
        <v>380</v>
      </c>
      <c r="E387">
        <v>99</v>
      </c>
    </row>
    <row r="388" spans="1:5" x14ac:dyDescent="0.2">
      <c r="A388">
        <v>1569</v>
      </c>
      <c r="B388" t="s">
        <v>236</v>
      </c>
      <c r="C388" t="s">
        <v>378</v>
      </c>
      <c r="D388" t="s">
        <v>380</v>
      </c>
      <c r="E388">
        <v>76</v>
      </c>
    </row>
    <row r="389" spans="1:5" x14ac:dyDescent="0.2">
      <c r="A389">
        <v>1578</v>
      </c>
      <c r="B389" t="s">
        <v>236</v>
      </c>
      <c r="C389" t="s">
        <v>378</v>
      </c>
      <c r="D389" t="s">
        <v>380</v>
      </c>
      <c r="E389">
        <v>34</v>
      </c>
    </row>
    <row r="390" spans="1:5" x14ac:dyDescent="0.2">
      <c r="A390">
        <v>1581</v>
      </c>
      <c r="B390" t="s">
        <v>236</v>
      </c>
      <c r="C390" t="s">
        <v>378</v>
      </c>
      <c r="D390" t="s">
        <v>380</v>
      </c>
      <c r="E390">
        <v>71</v>
      </c>
    </row>
    <row r="391" spans="1:5" x14ac:dyDescent="0.2">
      <c r="A391">
        <v>1587</v>
      </c>
      <c r="B391" t="s">
        <v>236</v>
      </c>
      <c r="C391" t="s">
        <v>378</v>
      </c>
      <c r="D391" t="s">
        <v>380</v>
      </c>
      <c r="E391">
        <v>77</v>
      </c>
    </row>
    <row r="392" spans="1:5" x14ac:dyDescent="0.2">
      <c r="A392">
        <v>1590</v>
      </c>
      <c r="B392" t="s">
        <v>236</v>
      </c>
      <c r="C392" t="s">
        <v>378</v>
      </c>
      <c r="D392" t="s">
        <v>380</v>
      </c>
      <c r="E392">
        <v>72</v>
      </c>
    </row>
    <row r="393" spans="1:5" x14ac:dyDescent="0.2">
      <c r="A393">
        <v>1593</v>
      </c>
      <c r="B393" t="s">
        <v>236</v>
      </c>
      <c r="C393" t="s">
        <v>378</v>
      </c>
      <c r="D393" t="s">
        <v>380</v>
      </c>
      <c r="E393">
        <v>83</v>
      </c>
    </row>
    <row r="394" spans="1:5" x14ac:dyDescent="0.2">
      <c r="A394">
        <v>1601</v>
      </c>
      <c r="B394" t="s">
        <v>236</v>
      </c>
      <c r="C394" t="s">
        <v>378</v>
      </c>
      <c r="D394" t="s">
        <v>380</v>
      </c>
      <c r="E394">
        <v>26</v>
      </c>
    </row>
    <row r="395" spans="1:5" x14ac:dyDescent="0.2">
      <c r="A395">
        <v>1609</v>
      </c>
      <c r="B395" t="s">
        <v>236</v>
      </c>
      <c r="C395" t="s">
        <v>378</v>
      </c>
      <c r="D395" t="s">
        <v>380</v>
      </c>
      <c r="E395">
        <v>58</v>
      </c>
    </row>
    <row r="396" spans="1:5" x14ac:dyDescent="0.2">
      <c r="A396">
        <v>1619</v>
      </c>
      <c r="B396" t="s">
        <v>236</v>
      </c>
      <c r="C396" t="s">
        <v>378</v>
      </c>
      <c r="D396" t="s">
        <v>380</v>
      </c>
      <c r="E396">
        <v>72</v>
      </c>
    </row>
    <row r="397" spans="1:5" x14ac:dyDescent="0.2">
      <c r="A397">
        <v>1627</v>
      </c>
      <c r="B397" t="s">
        <v>236</v>
      </c>
      <c r="C397" t="s">
        <v>378</v>
      </c>
      <c r="D397" t="s">
        <v>380</v>
      </c>
      <c r="E397">
        <v>35</v>
      </c>
    </row>
    <row r="398" spans="1:5" x14ac:dyDescent="0.2">
      <c r="A398">
        <v>1631</v>
      </c>
      <c r="B398" t="s">
        <v>236</v>
      </c>
      <c r="C398" t="s">
        <v>378</v>
      </c>
      <c r="D398" t="s">
        <v>380</v>
      </c>
      <c r="E398">
        <v>48</v>
      </c>
    </row>
    <row r="399" spans="1:5" x14ac:dyDescent="0.2">
      <c r="A399">
        <v>1637</v>
      </c>
      <c r="B399" t="s">
        <v>236</v>
      </c>
      <c r="C399" t="s">
        <v>378</v>
      </c>
      <c r="D399" t="s">
        <v>380</v>
      </c>
      <c r="E399">
        <v>22</v>
      </c>
    </row>
    <row r="400" spans="1:5" x14ac:dyDescent="0.2">
      <c r="A400">
        <v>1648</v>
      </c>
      <c r="B400" t="s">
        <v>236</v>
      </c>
      <c r="C400" t="s">
        <v>378</v>
      </c>
      <c r="D400" t="s">
        <v>380</v>
      </c>
      <c r="E400">
        <v>78</v>
      </c>
    </row>
    <row r="401" spans="1:5" x14ac:dyDescent="0.2">
      <c r="A401">
        <v>1673</v>
      </c>
      <c r="B401" t="s">
        <v>236</v>
      </c>
      <c r="C401" t="s">
        <v>378</v>
      </c>
      <c r="D401" t="s">
        <v>380</v>
      </c>
      <c r="E401">
        <v>73</v>
      </c>
    </row>
  </sheetData>
  <mergeCells count="1">
    <mergeCell ref="H3:L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B5ECE-D4C7-A84C-A7D3-5BF4394129D1}">
  <dimension ref="A1:H3901"/>
  <sheetViews>
    <sheetView workbookViewId="0">
      <selection activeCell="C1" sqref="C1:C1048576"/>
    </sheetView>
  </sheetViews>
  <sheetFormatPr baseColWidth="10" defaultRowHeight="16" x14ac:dyDescent="0.2"/>
  <cols>
    <col min="1" max="1" width="9.1640625" customWidth="1"/>
    <col min="2" max="2" width="7.5" customWidth="1"/>
    <col min="3" max="3" width="13.1640625" style="73" customWidth="1"/>
    <col min="4" max="8" width="10.83203125" style="7"/>
  </cols>
  <sheetData>
    <row r="1" spans="1:6" x14ac:dyDescent="0.2">
      <c r="A1" t="s">
        <v>308</v>
      </c>
      <c r="B1" t="s">
        <v>309</v>
      </c>
      <c r="C1" s="73" t="s">
        <v>199</v>
      </c>
    </row>
    <row r="2" spans="1:6" x14ac:dyDescent="0.2">
      <c r="A2">
        <v>1</v>
      </c>
      <c r="B2">
        <v>55</v>
      </c>
      <c r="C2" s="73">
        <v>742</v>
      </c>
    </row>
    <row r="3" spans="1:6" x14ac:dyDescent="0.2">
      <c r="A3">
        <v>2</v>
      </c>
      <c r="B3">
        <v>19</v>
      </c>
      <c r="C3" s="73">
        <v>128</v>
      </c>
    </row>
    <row r="4" spans="1:6" x14ac:dyDescent="0.2">
      <c r="A4">
        <v>3</v>
      </c>
      <c r="B4">
        <v>50</v>
      </c>
      <c r="C4" s="73">
        <v>1679</v>
      </c>
      <c r="F4" t="s">
        <v>286</v>
      </c>
    </row>
    <row r="5" spans="1:6" x14ac:dyDescent="0.2">
      <c r="A5">
        <v>4</v>
      </c>
      <c r="B5">
        <v>21</v>
      </c>
      <c r="C5" s="73">
        <v>4410</v>
      </c>
    </row>
    <row r="6" spans="1:6" x14ac:dyDescent="0.2">
      <c r="A6">
        <v>5</v>
      </c>
      <c r="B6">
        <v>45</v>
      </c>
      <c r="C6" s="73">
        <v>1519</v>
      </c>
    </row>
    <row r="7" spans="1:6" x14ac:dyDescent="0.2">
      <c r="A7">
        <v>6</v>
      </c>
      <c r="B7">
        <v>46</v>
      </c>
      <c r="C7" s="73">
        <v>280</v>
      </c>
    </row>
    <row r="8" spans="1:6" x14ac:dyDescent="0.2">
      <c r="A8">
        <v>7</v>
      </c>
      <c r="B8">
        <v>63</v>
      </c>
      <c r="C8" s="73">
        <v>4165</v>
      </c>
    </row>
    <row r="9" spans="1:6" x14ac:dyDescent="0.2">
      <c r="A9">
        <v>8</v>
      </c>
      <c r="B9">
        <v>27</v>
      </c>
      <c r="C9" s="73">
        <v>646</v>
      </c>
    </row>
    <row r="10" spans="1:6" x14ac:dyDescent="0.2">
      <c r="A10">
        <v>9</v>
      </c>
      <c r="B10">
        <v>26</v>
      </c>
      <c r="C10" s="73">
        <v>776</v>
      </c>
    </row>
    <row r="11" spans="1:6" x14ac:dyDescent="0.2">
      <c r="A11">
        <v>10</v>
      </c>
      <c r="B11">
        <v>57</v>
      </c>
      <c r="C11" s="73">
        <v>124</v>
      </c>
    </row>
    <row r="12" spans="1:6" x14ac:dyDescent="0.2">
      <c r="A12">
        <v>11</v>
      </c>
      <c r="B12">
        <v>53</v>
      </c>
      <c r="C12" s="73">
        <v>884</v>
      </c>
    </row>
    <row r="13" spans="1:6" x14ac:dyDescent="0.2">
      <c r="A13">
        <v>12</v>
      </c>
      <c r="B13">
        <v>30</v>
      </c>
      <c r="C13" s="73">
        <v>680</v>
      </c>
    </row>
    <row r="14" spans="1:6" x14ac:dyDescent="0.2">
      <c r="A14">
        <v>13</v>
      </c>
      <c r="B14">
        <v>61</v>
      </c>
      <c r="C14" s="73">
        <v>2664</v>
      </c>
    </row>
    <row r="15" spans="1:6" x14ac:dyDescent="0.2">
      <c r="A15">
        <v>14</v>
      </c>
      <c r="B15">
        <v>65</v>
      </c>
      <c r="C15" s="73">
        <v>1581</v>
      </c>
    </row>
    <row r="16" spans="1:6" x14ac:dyDescent="0.2">
      <c r="A16">
        <v>15</v>
      </c>
      <c r="B16">
        <v>64</v>
      </c>
      <c r="C16" s="73">
        <v>1802</v>
      </c>
    </row>
    <row r="17" spans="1:3" x14ac:dyDescent="0.2">
      <c r="A17">
        <v>16</v>
      </c>
      <c r="B17">
        <v>64</v>
      </c>
      <c r="C17" s="73">
        <v>648</v>
      </c>
    </row>
    <row r="18" spans="1:3" x14ac:dyDescent="0.2">
      <c r="A18">
        <v>17</v>
      </c>
      <c r="B18">
        <v>25</v>
      </c>
      <c r="C18" s="73">
        <v>1584</v>
      </c>
    </row>
    <row r="19" spans="1:3" x14ac:dyDescent="0.2">
      <c r="A19">
        <v>18</v>
      </c>
      <c r="B19">
        <v>53</v>
      </c>
      <c r="C19" s="73">
        <v>1368</v>
      </c>
    </row>
    <row r="20" spans="1:3" x14ac:dyDescent="0.2">
      <c r="A20">
        <v>19</v>
      </c>
      <c r="B20">
        <v>52</v>
      </c>
      <c r="C20" s="73">
        <v>816</v>
      </c>
    </row>
    <row r="21" spans="1:3" x14ac:dyDescent="0.2">
      <c r="A21">
        <v>20</v>
      </c>
      <c r="B21">
        <v>66</v>
      </c>
      <c r="C21" s="73">
        <v>4140</v>
      </c>
    </row>
    <row r="22" spans="1:3" x14ac:dyDescent="0.2">
      <c r="A22">
        <v>21</v>
      </c>
      <c r="B22">
        <v>21</v>
      </c>
      <c r="C22" s="73">
        <v>2550</v>
      </c>
    </row>
    <row r="23" spans="1:3" x14ac:dyDescent="0.2">
      <c r="A23">
        <v>22</v>
      </c>
      <c r="B23">
        <v>31</v>
      </c>
      <c r="C23" s="73">
        <v>1364</v>
      </c>
    </row>
    <row r="24" spans="1:3" x14ac:dyDescent="0.2">
      <c r="A24">
        <v>23</v>
      </c>
      <c r="B24">
        <v>56</v>
      </c>
      <c r="C24" s="73">
        <v>1184</v>
      </c>
    </row>
    <row r="25" spans="1:3" x14ac:dyDescent="0.2">
      <c r="A25">
        <v>24</v>
      </c>
      <c r="B25">
        <v>31</v>
      </c>
      <c r="C25" s="73">
        <v>3520</v>
      </c>
    </row>
    <row r="26" spans="1:3" x14ac:dyDescent="0.2">
      <c r="A26">
        <v>25</v>
      </c>
      <c r="B26">
        <v>18</v>
      </c>
      <c r="C26" s="73">
        <v>352</v>
      </c>
    </row>
    <row r="27" spans="1:3" x14ac:dyDescent="0.2">
      <c r="A27">
        <v>26</v>
      </c>
      <c r="B27">
        <v>18</v>
      </c>
      <c r="C27" s="73">
        <v>350</v>
      </c>
    </row>
    <row r="28" spans="1:3" x14ac:dyDescent="0.2">
      <c r="A28">
        <v>27</v>
      </c>
      <c r="B28">
        <v>38</v>
      </c>
      <c r="C28" s="73">
        <v>260</v>
      </c>
    </row>
    <row r="29" spans="1:3" x14ac:dyDescent="0.2">
      <c r="A29">
        <v>28</v>
      </c>
      <c r="B29">
        <v>56</v>
      </c>
      <c r="C29" s="73">
        <v>392</v>
      </c>
    </row>
    <row r="30" spans="1:3" x14ac:dyDescent="0.2">
      <c r="A30">
        <v>29</v>
      </c>
      <c r="B30">
        <v>54</v>
      </c>
      <c r="C30" s="73">
        <v>3854</v>
      </c>
    </row>
    <row r="31" spans="1:3" x14ac:dyDescent="0.2">
      <c r="A31">
        <v>30</v>
      </c>
      <c r="B31">
        <v>31</v>
      </c>
      <c r="C31" s="73">
        <v>672</v>
      </c>
    </row>
    <row r="32" spans="1:3" x14ac:dyDescent="0.2">
      <c r="A32">
        <v>31</v>
      </c>
      <c r="B32">
        <v>57</v>
      </c>
      <c r="C32" s="73">
        <v>496</v>
      </c>
    </row>
    <row r="33" spans="1:3" x14ac:dyDescent="0.2">
      <c r="A33">
        <v>32</v>
      </c>
      <c r="B33">
        <v>33</v>
      </c>
      <c r="C33" s="73">
        <v>3555</v>
      </c>
    </row>
    <row r="34" spans="1:3" x14ac:dyDescent="0.2">
      <c r="A34">
        <v>33</v>
      </c>
      <c r="B34">
        <v>36</v>
      </c>
      <c r="C34" s="73">
        <v>2479</v>
      </c>
    </row>
    <row r="35" spans="1:3" x14ac:dyDescent="0.2">
      <c r="A35">
        <v>34</v>
      </c>
      <c r="B35">
        <v>54</v>
      </c>
      <c r="C35" s="73">
        <v>1710</v>
      </c>
    </row>
    <row r="36" spans="1:3" x14ac:dyDescent="0.2">
      <c r="A36">
        <v>35</v>
      </c>
      <c r="B36">
        <v>36</v>
      </c>
      <c r="C36" s="73">
        <v>3458</v>
      </c>
    </row>
    <row r="37" spans="1:3" x14ac:dyDescent="0.2">
      <c r="A37">
        <v>36</v>
      </c>
      <c r="B37">
        <v>54</v>
      </c>
      <c r="C37" s="73">
        <v>1584</v>
      </c>
    </row>
    <row r="38" spans="1:3" x14ac:dyDescent="0.2">
      <c r="A38">
        <v>37</v>
      </c>
      <c r="B38">
        <v>35</v>
      </c>
      <c r="C38" s="73">
        <v>3036</v>
      </c>
    </row>
    <row r="39" spans="1:3" x14ac:dyDescent="0.2">
      <c r="A39">
        <v>38</v>
      </c>
      <c r="B39">
        <v>35</v>
      </c>
      <c r="C39" s="73">
        <v>450</v>
      </c>
    </row>
    <row r="40" spans="1:3" x14ac:dyDescent="0.2">
      <c r="A40">
        <v>39</v>
      </c>
      <c r="B40">
        <v>29</v>
      </c>
      <c r="C40" s="73">
        <v>1628</v>
      </c>
    </row>
    <row r="41" spans="1:3" x14ac:dyDescent="0.2">
      <c r="A41">
        <v>40</v>
      </c>
      <c r="B41">
        <v>70</v>
      </c>
      <c r="C41" s="73">
        <v>1080</v>
      </c>
    </row>
    <row r="42" spans="1:3" x14ac:dyDescent="0.2">
      <c r="A42">
        <v>41</v>
      </c>
      <c r="B42">
        <v>69</v>
      </c>
      <c r="C42" s="73">
        <v>2356</v>
      </c>
    </row>
    <row r="43" spans="1:3" x14ac:dyDescent="0.2">
      <c r="A43">
        <v>42</v>
      </c>
      <c r="B43">
        <v>67</v>
      </c>
      <c r="C43" s="73">
        <v>1560</v>
      </c>
    </row>
    <row r="44" spans="1:3" x14ac:dyDescent="0.2">
      <c r="A44">
        <v>43</v>
      </c>
      <c r="B44">
        <v>20</v>
      </c>
      <c r="C44" s="73">
        <v>1500</v>
      </c>
    </row>
    <row r="45" spans="1:3" x14ac:dyDescent="0.2">
      <c r="A45">
        <v>44</v>
      </c>
      <c r="B45">
        <v>25</v>
      </c>
      <c r="C45" s="73">
        <v>1311</v>
      </c>
    </row>
    <row r="46" spans="1:3" x14ac:dyDescent="0.2">
      <c r="A46">
        <v>45</v>
      </c>
      <c r="B46">
        <v>39</v>
      </c>
      <c r="C46" s="73">
        <v>2385</v>
      </c>
    </row>
    <row r="47" spans="1:3" x14ac:dyDescent="0.2">
      <c r="A47">
        <v>46</v>
      </c>
      <c r="B47">
        <v>50</v>
      </c>
      <c r="C47" s="73">
        <v>525</v>
      </c>
    </row>
    <row r="48" spans="1:3" x14ac:dyDescent="0.2">
      <c r="A48">
        <v>47</v>
      </c>
      <c r="B48">
        <v>57</v>
      </c>
      <c r="C48" s="73">
        <v>1935</v>
      </c>
    </row>
    <row r="49" spans="1:3" x14ac:dyDescent="0.2">
      <c r="A49">
        <v>48</v>
      </c>
      <c r="B49">
        <v>55</v>
      </c>
      <c r="C49" s="73">
        <v>1944</v>
      </c>
    </row>
    <row r="50" spans="1:3" x14ac:dyDescent="0.2">
      <c r="A50">
        <v>49</v>
      </c>
      <c r="B50">
        <v>42</v>
      </c>
      <c r="C50" s="73">
        <v>2090</v>
      </c>
    </row>
    <row r="51" spans="1:3" x14ac:dyDescent="0.2">
      <c r="A51">
        <v>50</v>
      </c>
      <c r="B51">
        <v>68</v>
      </c>
      <c r="C51" s="73">
        <v>1020</v>
      </c>
    </row>
    <row r="52" spans="1:3" x14ac:dyDescent="0.2">
      <c r="A52">
        <v>51</v>
      </c>
      <c r="B52">
        <v>49</v>
      </c>
      <c r="C52" s="73">
        <v>1092</v>
      </c>
    </row>
    <row r="53" spans="1:3" x14ac:dyDescent="0.2">
      <c r="A53">
        <v>52</v>
      </c>
      <c r="B53">
        <v>59</v>
      </c>
      <c r="C53" s="73">
        <v>413</v>
      </c>
    </row>
    <row r="54" spans="1:3" x14ac:dyDescent="0.2">
      <c r="A54">
        <v>53</v>
      </c>
      <c r="B54">
        <v>42</v>
      </c>
      <c r="C54" s="73">
        <v>520</v>
      </c>
    </row>
    <row r="55" spans="1:3" x14ac:dyDescent="0.2">
      <c r="A55">
        <v>54</v>
      </c>
      <c r="B55">
        <v>29</v>
      </c>
      <c r="C55" s="73">
        <v>840</v>
      </c>
    </row>
    <row r="56" spans="1:3" x14ac:dyDescent="0.2">
      <c r="A56">
        <v>55</v>
      </c>
      <c r="B56">
        <v>47</v>
      </c>
      <c r="C56" s="73">
        <v>3290</v>
      </c>
    </row>
    <row r="57" spans="1:3" x14ac:dyDescent="0.2">
      <c r="A57">
        <v>56</v>
      </c>
      <c r="B57">
        <v>40</v>
      </c>
      <c r="C57" s="73">
        <v>1372</v>
      </c>
    </row>
    <row r="58" spans="1:3" x14ac:dyDescent="0.2">
      <c r="A58">
        <v>57</v>
      </c>
      <c r="B58">
        <v>41</v>
      </c>
      <c r="C58" s="73">
        <v>3358</v>
      </c>
    </row>
    <row r="59" spans="1:3" x14ac:dyDescent="0.2">
      <c r="A59">
        <v>58</v>
      </c>
      <c r="B59">
        <v>21</v>
      </c>
      <c r="C59" s="73">
        <v>1088</v>
      </c>
    </row>
    <row r="60" spans="1:3" x14ac:dyDescent="0.2">
      <c r="A60">
        <v>59</v>
      </c>
      <c r="B60">
        <v>69</v>
      </c>
      <c r="C60" s="73">
        <v>1566</v>
      </c>
    </row>
    <row r="61" spans="1:3" x14ac:dyDescent="0.2">
      <c r="A61">
        <v>60</v>
      </c>
      <c r="B61">
        <v>63</v>
      </c>
      <c r="C61" s="73">
        <v>316</v>
      </c>
    </row>
    <row r="62" spans="1:3" x14ac:dyDescent="0.2">
      <c r="A62">
        <v>61</v>
      </c>
      <c r="B62">
        <v>50</v>
      </c>
      <c r="C62" s="73">
        <v>629</v>
      </c>
    </row>
    <row r="63" spans="1:3" x14ac:dyDescent="0.2">
      <c r="A63">
        <v>62</v>
      </c>
      <c r="B63">
        <v>55</v>
      </c>
      <c r="C63" s="73">
        <v>1428</v>
      </c>
    </row>
    <row r="64" spans="1:3" x14ac:dyDescent="0.2">
      <c r="A64">
        <v>63</v>
      </c>
      <c r="B64">
        <v>30</v>
      </c>
      <c r="C64" s="73">
        <v>651</v>
      </c>
    </row>
    <row r="65" spans="1:3" x14ac:dyDescent="0.2">
      <c r="A65">
        <v>64</v>
      </c>
      <c r="B65">
        <v>33</v>
      </c>
      <c r="C65" s="73">
        <v>3397</v>
      </c>
    </row>
    <row r="66" spans="1:3" x14ac:dyDescent="0.2">
      <c r="A66">
        <v>65</v>
      </c>
      <c r="B66">
        <v>65</v>
      </c>
      <c r="C66" s="73">
        <v>1494</v>
      </c>
    </row>
    <row r="67" spans="1:3" x14ac:dyDescent="0.2">
      <c r="A67">
        <v>66</v>
      </c>
      <c r="B67">
        <v>65</v>
      </c>
      <c r="C67" s="73">
        <v>1584</v>
      </c>
    </row>
    <row r="68" spans="1:3" x14ac:dyDescent="0.2">
      <c r="A68">
        <v>67</v>
      </c>
      <c r="B68">
        <v>31</v>
      </c>
      <c r="C68" s="73">
        <v>282</v>
      </c>
    </row>
    <row r="69" spans="1:3" x14ac:dyDescent="0.2">
      <c r="A69">
        <v>68</v>
      </c>
      <c r="B69">
        <v>45</v>
      </c>
      <c r="C69" s="73">
        <v>1617</v>
      </c>
    </row>
    <row r="70" spans="1:3" x14ac:dyDescent="0.2">
      <c r="A70">
        <v>69</v>
      </c>
      <c r="B70">
        <v>57</v>
      </c>
      <c r="C70" s="73">
        <v>966</v>
      </c>
    </row>
    <row r="71" spans="1:3" x14ac:dyDescent="0.2">
      <c r="A71">
        <v>70</v>
      </c>
      <c r="B71">
        <v>48</v>
      </c>
      <c r="C71" s="73">
        <v>350</v>
      </c>
    </row>
    <row r="72" spans="1:3" x14ac:dyDescent="0.2">
      <c r="A72">
        <v>71</v>
      </c>
      <c r="B72">
        <v>22</v>
      </c>
      <c r="C72" s="73">
        <v>928</v>
      </c>
    </row>
    <row r="73" spans="1:3" x14ac:dyDescent="0.2">
      <c r="A73">
        <v>72</v>
      </c>
      <c r="B73">
        <v>36</v>
      </c>
      <c r="C73" s="73">
        <v>1632</v>
      </c>
    </row>
    <row r="74" spans="1:3" x14ac:dyDescent="0.2">
      <c r="A74">
        <v>73</v>
      </c>
      <c r="B74">
        <v>18</v>
      </c>
      <c r="C74" s="73">
        <v>546</v>
      </c>
    </row>
    <row r="75" spans="1:3" x14ac:dyDescent="0.2">
      <c r="A75">
        <v>74</v>
      </c>
      <c r="B75">
        <v>48</v>
      </c>
      <c r="C75" s="73">
        <v>3655</v>
      </c>
    </row>
    <row r="76" spans="1:3" x14ac:dyDescent="0.2">
      <c r="A76">
        <v>75</v>
      </c>
      <c r="B76">
        <v>49</v>
      </c>
      <c r="C76" s="73">
        <v>174</v>
      </c>
    </row>
    <row r="77" spans="1:3" x14ac:dyDescent="0.2">
      <c r="A77">
        <v>76</v>
      </c>
      <c r="B77">
        <v>64</v>
      </c>
      <c r="C77" s="73">
        <v>1785</v>
      </c>
    </row>
    <row r="78" spans="1:3" x14ac:dyDescent="0.2">
      <c r="A78">
        <v>77</v>
      </c>
      <c r="B78">
        <v>50</v>
      </c>
      <c r="C78" s="73">
        <v>1376</v>
      </c>
    </row>
    <row r="79" spans="1:3" x14ac:dyDescent="0.2">
      <c r="A79">
        <v>78</v>
      </c>
      <c r="B79">
        <v>22</v>
      </c>
      <c r="C79" s="73">
        <v>1908</v>
      </c>
    </row>
    <row r="80" spans="1:3" x14ac:dyDescent="0.2">
      <c r="A80">
        <v>79</v>
      </c>
      <c r="B80">
        <v>50</v>
      </c>
      <c r="C80" s="73">
        <v>4550</v>
      </c>
    </row>
    <row r="81" spans="1:3" x14ac:dyDescent="0.2">
      <c r="A81">
        <v>80</v>
      </c>
      <c r="B81">
        <v>38</v>
      </c>
      <c r="C81" s="73">
        <v>4128</v>
      </c>
    </row>
    <row r="82" spans="1:3" x14ac:dyDescent="0.2">
      <c r="A82">
        <v>81</v>
      </c>
      <c r="B82">
        <v>19</v>
      </c>
      <c r="C82" s="73">
        <v>1728</v>
      </c>
    </row>
    <row r="83" spans="1:3" x14ac:dyDescent="0.2">
      <c r="A83">
        <v>82</v>
      </c>
      <c r="B83">
        <v>67</v>
      </c>
      <c r="C83" s="73">
        <v>3456</v>
      </c>
    </row>
    <row r="84" spans="1:3" x14ac:dyDescent="0.2">
      <c r="A84">
        <v>83</v>
      </c>
      <c r="B84">
        <v>19</v>
      </c>
      <c r="C84" s="73">
        <v>588</v>
      </c>
    </row>
    <row r="85" spans="1:3" x14ac:dyDescent="0.2">
      <c r="A85">
        <v>84</v>
      </c>
      <c r="B85">
        <v>36</v>
      </c>
      <c r="C85" s="73">
        <v>1360</v>
      </c>
    </row>
    <row r="86" spans="1:3" x14ac:dyDescent="0.2">
      <c r="A86">
        <v>85</v>
      </c>
      <c r="B86">
        <v>52</v>
      </c>
      <c r="C86" s="73">
        <v>1344</v>
      </c>
    </row>
    <row r="87" spans="1:3" x14ac:dyDescent="0.2">
      <c r="A87">
        <v>86</v>
      </c>
      <c r="B87">
        <v>53</v>
      </c>
      <c r="C87" s="73">
        <v>190</v>
      </c>
    </row>
    <row r="88" spans="1:3" x14ac:dyDescent="0.2">
      <c r="A88">
        <v>87</v>
      </c>
      <c r="B88">
        <v>24</v>
      </c>
      <c r="C88" s="73">
        <v>1927</v>
      </c>
    </row>
    <row r="89" spans="1:3" x14ac:dyDescent="0.2">
      <c r="A89">
        <v>88</v>
      </c>
      <c r="B89">
        <v>52</v>
      </c>
      <c r="C89" s="73">
        <v>2332</v>
      </c>
    </row>
    <row r="90" spans="1:3" x14ac:dyDescent="0.2">
      <c r="A90">
        <v>89</v>
      </c>
      <c r="B90">
        <v>33</v>
      </c>
      <c r="C90" s="73">
        <v>1645</v>
      </c>
    </row>
    <row r="91" spans="1:3" x14ac:dyDescent="0.2">
      <c r="A91">
        <v>90</v>
      </c>
      <c r="B91">
        <v>47</v>
      </c>
      <c r="C91" s="73">
        <v>1245</v>
      </c>
    </row>
    <row r="92" spans="1:3" x14ac:dyDescent="0.2">
      <c r="A92">
        <v>91</v>
      </c>
      <c r="B92">
        <v>25</v>
      </c>
      <c r="C92" s="73">
        <v>1392</v>
      </c>
    </row>
    <row r="93" spans="1:3" x14ac:dyDescent="0.2">
      <c r="A93">
        <v>92</v>
      </c>
      <c r="B93">
        <v>44</v>
      </c>
      <c r="C93" s="73">
        <v>1782</v>
      </c>
    </row>
    <row r="94" spans="1:3" x14ac:dyDescent="0.2">
      <c r="A94">
        <v>93</v>
      </c>
      <c r="B94">
        <v>61</v>
      </c>
      <c r="C94" s="73">
        <v>1131</v>
      </c>
    </row>
    <row r="95" spans="1:3" x14ac:dyDescent="0.2">
      <c r="A95">
        <v>94</v>
      </c>
      <c r="B95">
        <v>37</v>
      </c>
      <c r="C95" s="73">
        <v>2852</v>
      </c>
    </row>
    <row r="96" spans="1:3" x14ac:dyDescent="0.2">
      <c r="A96">
        <v>95</v>
      </c>
      <c r="B96">
        <v>58</v>
      </c>
      <c r="C96" s="73">
        <v>2128</v>
      </c>
    </row>
    <row r="97" spans="1:3" x14ac:dyDescent="0.2">
      <c r="A97">
        <v>96</v>
      </c>
      <c r="B97">
        <v>37</v>
      </c>
      <c r="C97" s="73">
        <v>4800</v>
      </c>
    </row>
    <row r="98" spans="1:3" x14ac:dyDescent="0.2">
      <c r="A98">
        <v>97</v>
      </c>
      <c r="B98">
        <v>32</v>
      </c>
      <c r="C98" s="73">
        <v>3139</v>
      </c>
    </row>
    <row r="99" spans="1:3" x14ac:dyDescent="0.2">
      <c r="A99">
        <v>98</v>
      </c>
      <c r="B99">
        <v>21</v>
      </c>
      <c r="C99" s="73">
        <v>3404</v>
      </c>
    </row>
    <row r="100" spans="1:3" x14ac:dyDescent="0.2">
      <c r="A100">
        <v>99</v>
      </c>
      <c r="B100">
        <v>20</v>
      </c>
      <c r="C100" s="73">
        <v>1340</v>
      </c>
    </row>
    <row r="101" spans="1:3" x14ac:dyDescent="0.2">
      <c r="A101">
        <v>100</v>
      </c>
      <c r="B101">
        <v>26</v>
      </c>
      <c r="C101" s="73">
        <v>1320</v>
      </c>
    </row>
    <row r="102" spans="1:3" x14ac:dyDescent="0.2">
      <c r="A102">
        <v>101</v>
      </c>
      <c r="B102">
        <v>62</v>
      </c>
      <c r="C102" s="73">
        <v>3038</v>
      </c>
    </row>
    <row r="103" spans="1:3" x14ac:dyDescent="0.2">
      <c r="A103">
        <v>102</v>
      </c>
      <c r="B103">
        <v>27</v>
      </c>
      <c r="C103" s="73">
        <v>4250</v>
      </c>
    </row>
    <row r="104" spans="1:3" x14ac:dyDescent="0.2">
      <c r="A104">
        <v>103</v>
      </c>
      <c r="B104">
        <v>51</v>
      </c>
      <c r="C104" s="73">
        <v>2345</v>
      </c>
    </row>
    <row r="105" spans="1:3" x14ac:dyDescent="0.2">
      <c r="A105">
        <v>104</v>
      </c>
      <c r="B105">
        <v>54</v>
      </c>
      <c r="C105" s="73">
        <v>1958</v>
      </c>
    </row>
    <row r="106" spans="1:3" x14ac:dyDescent="0.2">
      <c r="A106">
        <v>105</v>
      </c>
      <c r="B106">
        <v>55</v>
      </c>
      <c r="C106" s="73">
        <v>24</v>
      </c>
    </row>
    <row r="107" spans="1:3" x14ac:dyDescent="0.2">
      <c r="A107">
        <v>106</v>
      </c>
      <c r="B107">
        <v>69</v>
      </c>
      <c r="C107" s="73">
        <v>384</v>
      </c>
    </row>
    <row r="108" spans="1:3" x14ac:dyDescent="0.2">
      <c r="A108">
        <v>107</v>
      </c>
      <c r="B108">
        <v>64</v>
      </c>
      <c r="C108" s="73">
        <v>1085</v>
      </c>
    </row>
    <row r="109" spans="1:3" x14ac:dyDescent="0.2">
      <c r="A109">
        <v>108</v>
      </c>
      <c r="B109">
        <v>28</v>
      </c>
      <c r="C109" s="73">
        <v>3082</v>
      </c>
    </row>
    <row r="110" spans="1:3" x14ac:dyDescent="0.2">
      <c r="A110">
        <v>109</v>
      </c>
      <c r="B110">
        <v>70</v>
      </c>
      <c r="C110" s="73">
        <v>2528</v>
      </c>
    </row>
    <row r="111" spans="1:3" x14ac:dyDescent="0.2">
      <c r="A111">
        <v>110</v>
      </c>
      <c r="B111">
        <v>58</v>
      </c>
      <c r="C111" s="73">
        <v>3655</v>
      </c>
    </row>
    <row r="112" spans="1:3" x14ac:dyDescent="0.2">
      <c r="A112">
        <v>111</v>
      </c>
      <c r="B112">
        <v>56</v>
      </c>
      <c r="C112" s="73">
        <v>676</v>
      </c>
    </row>
    <row r="113" spans="1:3" x14ac:dyDescent="0.2">
      <c r="A113">
        <v>112</v>
      </c>
      <c r="B113">
        <v>26</v>
      </c>
      <c r="C113" s="73">
        <v>675</v>
      </c>
    </row>
    <row r="114" spans="1:3" x14ac:dyDescent="0.2">
      <c r="A114">
        <v>113</v>
      </c>
      <c r="B114">
        <v>37</v>
      </c>
      <c r="C114" s="73">
        <v>1820</v>
      </c>
    </row>
    <row r="115" spans="1:3" x14ac:dyDescent="0.2">
      <c r="A115">
        <v>114</v>
      </c>
      <c r="B115">
        <v>44</v>
      </c>
      <c r="C115" s="73">
        <v>1080</v>
      </c>
    </row>
    <row r="116" spans="1:3" x14ac:dyDescent="0.2">
      <c r="A116">
        <v>115</v>
      </c>
      <c r="B116">
        <v>70</v>
      </c>
      <c r="C116" s="73">
        <v>855</v>
      </c>
    </row>
    <row r="117" spans="1:3" x14ac:dyDescent="0.2">
      <c r="A117">
        <v>116</v>
      </c>
      <c r="B117">
        <v>53</v>
      </c>
      <c r="C117" s="73">
        <v>4512</v>
      </c>
    </row>
    <row r="118" spans="1:3" x14ac:dyDescent="0.2">
      <c r="A118">
        <v>117</v>
      </c>
      <c r="B118">
        <v>55</v>
      </c>
      <c r="C118" s="73">
        <v>1032</v>
      </c>
    </row>
    <row r="119" spans="1:3" x14ac:dyDescent="0.2">
      <c r="A119">
        <v>118</v>
      </c>
      <c r="B119">
        <v>50</v>
      </c>
      <c r="C119" s="73">
        <v>928</v>
      </c>
    </row>
    <row r="120" spans="1:3" x14ac:dyDescent="0.2">
      <c r="A120">
        <v>119</v>
      </c>
      <c r="B120">
        <v>50</v>
      </c>
      <c r="C120" s="73">
        <v>1215</v>
      </c>
    </row>
    <row r="121" spans="1:3" x14ac:dyDescent="0.2">
      <c r="A121">
        <v>120</v>
      </c>
      <c r="B121">
        <v>38</v>
      </c>
      <c r="C121" s="73">
        <v>3344</v>
      </c>
    </row>
    <row r="122" spans="1:3" x14ac:dyDescent="0.2">
      <c r="A122">
        <v>121</v>
      </c>
      <c r="B122">
        <v>64</v>
      </c>
      <c r="C122" s="73">
        <v>2688</v>
      </c>
    </row>
    <row r="123" spans="1:3" x14ac:dyDescent="0.2">
      <c r="A123">
        <v>122</v>
      </c>
      <c r="B123">
        <v>19</v>
      </c>
      <c r="C123" s="73">
        <v>792</v>
      </c>
    </row>
    <row r="124" spans="1:3" x14ac:dyDescent="0.2">
      <c r="A124">
        <v>123</v>
      </c>
      <c r="B124">
        <v>40</v>
      </c>
      <c r="C124" s="73">
        <v>1760</v>
      </c>
    </row>
    <row r="125" spans="1:3" x14ac:dyDescent="0.2">
      <c r="A125">
        <v>124</v>
      </c>
      <c r="B125">
        <v>57</v>
      </c>
      <c r="C125" s="73">
        <v>4094</v>
      </c>
    </row>
    <row r="126" spans="1:3" x14ac:dyDescent="0.2">
      <c r="A126">
        <v>125</v>
      </c>
      <c r="B126">
        <v>44</v>
      </c>
      <c r="C126" s="73">
        <v>4300</v>
      </c>
    </row>
    <row r="127" spans="1:3" x14ac:dyDescent="0.2">
      <c r="A127">
        <v>126</v>
      </c>
      <c r="B127">
        <v>49</v>
      </c>
      <c r="C127" s="73">
        <v>2430</v>
      </c>
    </row>
    <row r="128" spans="1:3" x14ac:dyDescent="0.2">
      <c r="A128">
        <v>127</v>
      </c>
      <c r="B128">
        <v>43</v>
      </c>
      <c r="C128" s="73">
        <v>1728</v>
      </c>
    </row>
    <row r="129" spans="1:3" x14ac:dyDescent="0.2">
      <c r="A129">
        <v>128</v>
      </c>
      <c r="B129">
        <v>24</v>
      </c>
      <c r="C129" s="73">
        <v>2314</v>
      </c>
    </row>
    <row r="130" spans="1:3" x14ac:dyDescent="0.2">
      <c r="A130">
        <v>129</v>
      </c>
      <c r="B130">
        <v>20</v>
      </c>
      <c r="C130" s="73">
        <v>672</v>
      </c>
    </row>
    <row r="131" spans="1:3" x14ac:dyDescent="0.2">
      <c r="A131">
        <v>130</v>
      </c>
      <c r="B131">
        <v>24</v>
      </c>
      <c r="C131" s="73">
        <v>3283</v>
      </c>
    </row>
    <row r="132" spans="1:3" x14ac:dyDescent="0.2">
      <c r="A132">
        <v>131</v>
      </c>
      <c r="B132">
        <v>44</v>
      </c>
      <c r="C132" s="73">
        <v>507</v>
      </c>
    </row>
    <row r="133" spans="1:3" x14ac:dyDescent="0.2">
      <c r="A133">
        <v>132</v>
      </c>
      <c r="B133">
        <v>28</v>
      </c>
      <c r="C133" s="73">
        <v>1334</v>
      </c>
    </row>
    <row r="134" spans="1:3" x14ac:dyDescent="0.2">
      <c r="A134">
        <v>133</v>
      </c>
      <c r="B134">
        <v>30</v>
      </c>
      <c r="C134" s="73">
        <v>2436</v>
      </c>
    </row>
    <row r="135" spans="1:3" x14ac:dyDescent="0.2">
      <c r="A135">
        <v>134</v>
      </c>
      <c r="B135">
        <v>52</v>
      </c>
      <c r="C135" s="73">
        <v>1625</v>
      </c>
    </row>
    <row r="136" spans="1:3" x14ac:dyDescent="0.2">
      <c r="A136">
        <v>135</v>
      </c>
      <c r="B136">
        <v>43</v>
      </c>
      <c r="C136" s="73">
        <v>2350</v>
      </c>
    </row>
    <row r="137" spans="1:3" x14ac:dyDescent="0.2">
      <c r="A137">
        <v>136</v>
      </c>
      <c r="B137">
        <v>43</v>
      </c>
      <c r="C137" s="73">
        <v>972</v>
      </c>
    </row>
    <row r="138" spans="1:3" x14ac:dyDescent="0.2">
      <c r="A138">
        <v>137</v>
      </c>
      <c r="B138">
        <v>39</v>
      </c>
      <c r="C138" s="73">
        <v>344</v>
      </c>
    </row>
    <row r="139" spans="1:3" x14ac:dyDescent="0.2">
      <c r="A139">
        <v>138</v>
      </c>
      <c r="B139">
        <v>68</v>
      </c>
      <c r="C139" s="73">
        <v>1634</v>
      </c>
    </row>
    <row r="140" spans="1:3" x14ac:dyDescent="0.2">
      <c r="A140">
        <v>139</v>
      </c>
      <c r="B140">
        <v>68</v>
      </c>
      <c r="C140" s="73">
        <v>1218</v>
      </c>
    </row>
    <row r="141" spans="1:3" x14ac:dyDescent="0.2">
      <c r="A141">
        <v>140</v>
      </c>
      <c r="B141">
        <v>49</v>
      </c>
      <c r="C141" s="73">
        <v>2850</v>
      </c>
    </row>
    <row r="142" spans="1:3" x14ac:dyDescent="0.2">
      <c r="A142">
        <v>141</v>
      </c>
      <c r="B142">
        <v>63</v>
      </c>
      <c r="C142" s="73">
        <v>1400</v>
      </c>
    </row>
    <row r="143" spans="1:3" x14ac:dyDescent="0.2">
      <c r="A143">
        <v>142</v>
      </c>
      <c r="B143">
        <v>56</v>
      </c>
      <c r="C143" s="73">
        <v>2070</v>
      </c>
    </row>
    <row r="144" spans="1:3" x14ac:dyDescent="0.2">
      <c r="A144">
        <v>143</v>
      </c>
      <c r="B144">
        <v>37</v>
      </c>
      <c r="C144" s="73">
        <v>1914</v>
      </c>
    </row>
    <row r="145" spans="1:3" x14ac:dyDescent="0.2">
      <c r="A145">
        <v>144</v>
      </c>
      <c r="B145">
        <v>30</v>
      </c>
      <c r="C145" s="73">
        <v>1200</v>
      </c>
    </row>
    <row r="146" spans="1:3" x14ac:dyDescent="0.2">
      <c r="A146">
        <v>145</v>
      </c>
      <c r="B146">
        <v>19</v>
      </c>
      <c r="C146" s="73">
        <v>1075</v>
      </c>
    </row>
    <row r="147" spans="1:3" x14ac:dyDescent="0.2">
      <c r="A147">
        <v>146</v>
      </c>
      <c r="B147">
        <v>24</v>
      </c>
      <c r="C147" s="73">
        <v>4180</v>
      </c>
    </row>
    <row r="148" spans="1:3" x14ac:dyDescent="0.2">
      <c r="A148">
        <v>147</v>
      </c>
      <c r="B148">
        <v>52</v>
      </c>
      <c r="C148" s="73">
        <v>630</v>
      </c>
    </row>
    <row r="149" spans="1:3" x14ac:dyDescent="0.2">
      <c r="A149">
        <v>148</v>
      </c>
      <c r="B149">
        <v>63</v>
      </c>
      <c r="C149" s="73">
        <v>1984</v>
      </c>
    </row>
    <row r="150" spans="1:3" x14ac:dyDescent="0.2">
      <c r="A150">
        <v>149</v>
      </c>
      <c r="B150">
        <v>37</v>
      </c>
      <c r="C150" s="73">
        <v>4230</v>
      </c>
    </row>
    <row r="151" spans="1:3" x14ac:dyDescent="0.2">
      <c r="A151">
        <v>150</v>
      </c>
      <c r="B151">
        <v>38</v>
      </c>
      <c r="C151" s="73">
        <v>1064</v>
      </c>
    </row>
    <row r="152" spans="1:3" x14ac:dyDescent="0.2">
      <c r="A152">
        <v>151</v>
      </c>
      <c r="B152">
        <v>35</v>
      </c>
      <c r="C152" s="73">
        <v>1632</v>
      </c>
    </row>
    <row r="153" spans="1:3" x14ac:dyDescent="0.2">
      <c r="A153">
        <v>152</v>
      </c>
      <c r="B153">
        <v>28</v>
      </c>
      <c r="C153" s="73">
        <v>141</v>
      </c>
    </row>
    <row r="154" spans="1:3" x14ac:dyDescent="0.2">
      <c r="A154">
        <v>153</v>
      </c>
      <c r="B154">
        <v>30</v>
      </c>
      <c r="C154" s="73">
        <v>3570</v>
      </c>
    </row>
    <row r="155" spans="1:3" x14ac:dyDescent="0.2">
      <c r="A155">
        <v>154</v>
      </c>
      <c r="B155">
        <v>69</v>
      </c>
      <c r="C155" s="73">
        <v>1210</v>
      </c>
    </row>
    <row r="156" spans="1:3" x14ac:dyDescent="0.2">
      <c r="A156">
        <v>155</v>
      </c>
      <c r="B156">
        <v>41</v>
      </c>
      <c r="C156" s="73">
        <v>2058</v>
      </c>
    </row>
    <row r="157" spans="1:3" x14ac:dyDescent="0.2">
      <c r="A157">
        <v>156</v>
      </c>
      <c r="B157">
        <v>63</v>
      </c>
      <c r="C157" s="73">
        <v>1617</v>
      </c>
    </row>
    <row r="158" spans="1:3" x14ac:dyDescent="0.2">
      <c r="A158">
        <v>157</v>
      </c>
      <c r="B158">
        <v>35</v>
      </c>
      <c r="C158" s="73">
        <v>1040</v>
      </c>
    </row>
    <row r="159" spans="1:3" x14ac:dyDescent="0.2">
      <c r="A159">
        <v>158</v>
      </c>
      <c r="B159">
        <v>36</v>
      </c>
      <c r="C159" s="73">
        <v>68</v>
      </c>
    </row>
    <row r="160" spans="1:3" x14ac:dyDescent="0.2">
      <c r="A160">
        <v>159</v>
      </c>
      <c r="B160">
        <v>25</v>
      </c>
      <c r="C160" s="73">
        <v>3650</v>
      </c>
    </row>
    <row r="161" spans="1:3" x14ac:dyDescent="0.2">
      <c r="A161">
        <v>160</v>
      </c>
      <c r="B161">
        <v>58</v>
      </c>
      <c r="C161" s="73">
        <v>1053</v>
      </c>
    </row>
    <row r="162" spans="1:3" x14ac:dyDescent="0.2">
      <c r="A162">
        <v>161</v>
      </c>
      <c r="B162">
        <v>27</v>
      </c>
      <c r="C162" s="73">
        <v>782</v>
      </c>
    </row>
    <row r="163" spans="1:3" x14ac:dyDescent="0.2">
      <c r="A163">
        <v>162</v>
      </c>
      <c r="B163">
        <v>65</v>
      </c>
      <c r="C163" s="73">
        <v>1421</v>
      </c>
    </row>
    <row r="164" spans="1:3" x14ac:dyDescent="0.2">
      <c r="A164">
        <v>163</v>
      </c>
      <c r="B164">
        <v>54</v>
      </c>
      <c r="C164" s="73">
        <v>2294</v>
      </c>
    </row>
    <row r="165" spans="1:3" x14ac:dyDescent="0.2">
      <c r="A165">
        <v>164</v>
      </c>
      <c r="B165">
        <v>54</v>
      </c>
      <c r="C165" s="73">
        <v>536</v>
      </c>
    </row>
    <row r="166" spans="1:3" x14ac:dyDescent="0.2">
      <c r="A166">
        <v>165</v>
      </c>
      <c r="B166">
        <v>59</v>
      </c>
      <c r="C166" s="73">
        <v>325</v>
      </c>
    </row>
    <row r="167" spans="1:3" x14ac:dyDescent="0.2">
      <c r="A167">
        <v>166</v>
      </c>
      <c r="B167">
        <v>42</v>
      </c>
      <c r="C167" s="73">
        <v>420</v>
      </c>
    </row>
    <row r="168" spans="1:3" x14ac:dyDescent="0.2">
      <c r="A168">
        <v>167</v>
      </c>
      <c r="B168">
        <v>46</v>
      </c>
      <c r="C168" s="73">
        <v>930</v>
      </c>
    </row>
    <row r="169" spans="1:3" x14ac:dyDescent="0.2">
      <c r="A169">
        <v>168</v>
      </c>
      <c r="B169">
        <v>33</v>
      </c>
      <c r="C169" s="73">
        <v>378</v>
      </c>
    </row>
    <row r="170" spans="1:3" x14ac:dyDescent="0.2">
      <c r="A170">
        <v>169</v>
      </c>
      <c r="B170">
        <v>34</v>
      </c>
      <c r="C170" s="73">
        <v>400</v>
      </c>
    </row>
    <row r="171" spans="1:3" x14ac:dyDescent="0.2">
      <c r="A171">
        <v>170</v>
      </c>
      <c r="B171">
        <v>27</v>
      </c>
      <c r="C171" s="73">
        <v>90</v>
      </c>
    </row>
    <row r="172" spans="1:3" x14ac:dyDescent="0.2">
      <c r="A172">
        <v>171</v>
      </c>
      <c r="B172">
        <v>52</v>
      </c>
      <c r="C172" s="73">
        <v>1150</v>
      </c>
    </row>
    <row r="173" spans="1:3" x14ac:dyDescent="0.2">
      <c r="A173">
        <v>172</v>
      </c>
      <c r="B173">
        <v>29</v>
      </c>
      <c r="C173" s="73">
        <v>140</v>
      </c>
    </row>
    <row r="174" spans="1:3" x14ac:dyDescent="0.2">
      <c r="A174">
        <v>173</v>
      </c>
      <c r="B174">
        <v>54</v>
      </c>
      <c r="C174" s="73">
        <v>2814</v>
      </c>
    </row>
    <row r="175" spans="1:3" x14ac:dyDescent="0.2">
      <c r="A175">
        <v>174</v>
      </c>
      <c r="B175">
        <v>25</v>
      </c>
      <c r="C175" s="73">
        <v>1380</v>
      </c>
    </row>
    <row r="176" spans="1:3" x14ac:dyDescent="0.2">
      <c r="A176">
        <v>175</v>
      </c>
      <c r="B176">
        <v>41</v>
      </c>
      <c r="C176" s="73">
        <v>1295</v>
      </c>
    </row>
    <row r="177" spans="1:3" x14ac:dyDescent="0.2">
      <c r="A177">
        <v>176</v>
      </c>
      <c r="B177">
        <v>53</v>
      </c>
      <c r="C177" s="73">
        <v>172</v>
      </c>
    </row>
    <row r="178" spans="1:3" x14ac:dyDescent="0.2">
      <c r="A178">
        <v>177</v>
      </c>
      <c r="B178">
        <v>53</v>
      </c>
      <c r="C178" s="73">
        <v>2430</v>
      </c>
    </row>
    <row r="179" spans="1:3" x14ac:dyDescent="0.2">
      <c r="A179">
        <v>178</v>
      </c>
      <c r="B179">
        <v>21</v>
      </c>
      <c r="C179" s="73">
        <v>1974</v>
      </c>
    </row>
    <row r="180" spans="1:3" x14ac:dyDescent="0.2">
      <c r="A180">
        <v>179</v>
      </c>
      <c r="B180">
        <v>61</v>
      </c>
      <c r="C180" s="73">
        <v>903</v>
      </c>
    </row>
    <row r="181" spans="1:3" x14ac:dyDescent="0.2">
      <c r="A181">
        <v>180</v>
      </c>
      <c r="B181">
        <v>64</v>
      </c>
      <c r="C181" s="73">
        <v>279</v>
      </c>
    </row>
    <row r="182" spans="1:3" x14ac:dyDescent="0.2">
      <c r="A182">
        <v>181</v>
      </c>
      <c r="B182">
        <v>51</v>
      </c>
      <c r="C182" s="73">
        <v>972</v>
      </c>
    </row>
    <row r="183" spans="1:3" x14ac:dyDescent="0.2">
      <c r="A183">
        <v>182</v>
      </c>
      <c r="B183">
        <v>32</v>
      </c>
      <c r="C183" s="73">
        <v>244</v>
      </c>
    </row>
    <row r="184" spans="1:3" x14ac:dyDescent="0.2">
      <c r="A184">
        <v>183</v>
      </c>
      <c r="B184">
        <v>38</v>
      </c>
      <c r="C184" s="73">
        <v>960</v>
      </c>
    </row>
    <row r="185" spans="1:3" x14ac:dyDescent="0.2">
      <c r="A185">
        <v>184</v>
      </c>
      <c r="B185">
        <v>58</v>
      </c>
      <c r="C185" s="73">
        <v>754</v>
      </c>
    </row>
    <row r="186" spans="1:3" x14ac:dyDescent="0.2">
      <c r="A186">
        <v>185</v>
      </c>
      <c r="B186">
        <v>32</v>
      </c>
      <c r="C186" s="73">
        <v>1320</v>
      </c>
    </row>
    <row r="187" spans="1:3" x14ac:dyDescent="0.2">
      <c r="A187">
        <v>186</v>
      </c>
      <c r="B187">
        <v>46</v>
      </c>
      <c r="C187" s="73">
        <v>1088</v>
      </c>
    </row>
    <row r="188" spans="1:3" x14ac:dyDescent="0.2">
      <c r="A188">
        <v>187</v>
      </c>
      <c r="B188">
        <v>39</v>
      </c>
      <c r="C188" s="73">
        <v>1736</v>
      </c>
    </row>
    <row r="189" spans="1:3" x14ac:dyDescent="0.2">
      <c r="A189">
        <v>188</v>
      </c>
      <c r="B189">
        <v>19</v>
      </c>
      <c r="C189" s="73">
        <v>94</v>
      </c>
    </row>
    <row r="190" spans="1:3" x14ac:dyDescent="0.2">
      <c r="A190">
        <v>189</v>
      </c>
      <c r="B190">
        <v>50</v>
      </c>
      <c r="C190" s="73">
        <v>265</v>
      </c>
    </row>
    <row r="191" spans="1:3" x14ac:dyDescent="0.2">
      <c r="A191">
        <v>190</v>
      </c>
      <c r="B191">
        <v>36</v>
      </c>
      <c r="C191" s="73">
        <v>328</v>
      </c>
    </row>
    <row r="192" spans="1:3" x14ac:dyDescent="0.2">
      <c r="A192">
        <v>191</v>
      </c>
      <c r="B192">
        <v>65</v>
      </c>
      <c r="C192" s="73">
        <v>3360</v>
      </c>
    </row>
    <row r="193" spans="1:3" x14ac:dyDescent="0.2">
      <c r="A193">
        <v>192</v>
      </c>
      <c r="B193">
        <v>64</v>
      </c>
      <c r="C193" s="73">
        <v>2204</v>
      </c>
    </row>
    <row r="194" spans="1:3" x14ac:dyDescent="0.2">
      <c r="A194">
        <v>193</v>
      </c>
      <c r="B194">
        <v>46</v>
      </c>
      <c r="C194" s="73">
        <v>348</v>
      </c>
    </row>
    <row r="195" spans="1:3" x14ac:dyDescent="0.2">
      <c r="A195">
        <v>194</v>
      </c>
      <c r="B195">
        <v>36</v>
      </c>
      <c r="C195" s="73">
        <v>2900</v>
      </c>
    </row>
    <row r="196" spans="1:3" x14ac:dyDescent="0.2">
      <c r="A196">
        <v>195</v>
      </c>
      <c r="B196">
        <v>51</v>
      </c>
      <c r="C196" s="73">
        <v>1410</v>
      </c>
    </row>
    <row r="197" spans="1:3" x14ac:dyDescent="0.2">
      <c r="A197">
        <v>196</v>
      </c>
      <c r="B197">
        <v>51</v>
      </c>
      <c r="C197" s="73">
        <v>850</v>
      </c>
    </row>
    <row r="198" spans="1:3" x14ac:dyDescent="0.2">
      <c r="A198">
        <v>197</v>
      </c>
      <c r="B198">
        <v>38</v>
      </c>
      <c r="C198" s="73">
        <v>3608</v>
      </c>
    </row>
    <row r="199" spans="1:3" x14ac:dyDescent="0.2">
      <c r="A199">
        <v>198</v>
      </c>
      <c r="B199">
        <v>59</v>
      </c>
      <c r="C199" s="73">
        <v>3198</v>
      </c>
    </row>
    <row r="200" spans="1:3" x14ac:dyDescent="0.2">
      <c r="A200">
        <v>199</v>
      </c>
      <c r="B200">
        <v>57</v>
      </c>
      <c r="C200" s="73">
        <v>1755</v>
      </c>
    </row>
    <row r="201" spans="1:3" x14ac:dyDescent="0.2">
      <c r="A201">
        <v>200</v>
      </c>
      <c r="B201">
        <v>54</v>
      </c>
      <c r="C201" s="73">
        <v>2336</v>
      </c>
    </row>
    <row r="202" spans="1:3" x14ac:dyDescent="0.2">
      <c r="A202">
        <v>201</v>
      </c>
      <c r="B202">
        <v>25</v>
      </c>
      <c r="C202" s="73">
        <v>1769</v>
      </c>
    </row>
    <row r="203" spans="1:3" x14ac:dyDescent="0.2">
      <c r="A203">
        <v>202</v>
      </c>
      <c r="B203">
        <v>69</v>
      </c>
      <c r="C203" s="73">
        <v>330</v>
      </c>
    </row>
    <row r="204" spans="1:3" x14ac:dyDescent="0.2">
      <c r="A204">
        <v>203</v>
      </c>
      <c r="B204">
        <v>57</v>
      </c>
      <c r="C204" s="73">
        <v>1254</v>
      </c>
    </row>
    <row r="205" spans="1:3" x14ac:dyDescent="0.2">
      <c r="A205">
        <v>204</v>
      </c>
      <c r="B205">
        <v>70</v>
      </c>
      <c r="C205" s="73">
        <v>684</v>
      </c>
    </row>
    <row r="206" spans="1:3" x14ac:dyDescent="0.2">
      <c r="A206">
        <v>205</v>
      </c>
      <c r="B206">
        <v>24</v>
      </c>
      <c r="C206" s="73">
        <v>3500</v>
      </c>
    </row>
    <row r="207" spans="1:3" x14ac:dyDescent="0.2">
      <c r="A207">
        <v>206</v>
      </c>
      <c r="B207">
        <v>67</v>
      </c>
      <c r="C207" s="73">
        <v>1600</v>
      </c>
    </row>
    <row r="208" spans="1:3" x14ac:dyDescent="0.2">
      <c r="A208">
        <v>207</v>
      </c>
      <c r="B208">
        <v>24</v>
      </c>
      <c r="C208" s="73">
        <v>330</v>
      </c>
    </row>
    <row r="209" spans="1:3" x14ac:dyDescent="0.2">
      <c r="A209">
        <v>208</v>
      </c>
      <c r="B209">
        <v>62</v>
      </c>
      <c r="C209" s="73">
        <v>1547</v>
      </c>
    </row>
    <row r="210" spans="1:3" x14ac:dyDescent="0.2">
      <c r="A210">
        <v>209</v>
      </c>
      <c r="B210">
        <v>57</v>
      </c>
      <c r="C210" s="73">
        <v>646</v>
      </c>
    </row>
    <row r="211" spans="1:3" x14ac:dyDescent="0.2">
      <c r="A211">
        <v>210</v>
      </c>
      <c r="B211">
        <v>55</v>
      </c>
      <c r="C211" s="73">
        <v>4268</v>
      </c>
    </row>
    <row r="212" spans="1:3" x14ac:dyDescent="0.2">
      <c r="A212">
        <v>211</v>
      </c>
      <c r="B212">
        <v>45</v>
      </c>
      <c r="C212" s="73">
        <v>132</v>
      </c>
    </row>
    <row r="213" spans="1:3" x14ac:dyDescent="0.2">
      <c r="A213">
        <v>212</v>
      </c>
      <c r="B213">
        <v>69</v>
      </c>
      <c r="C213" s="73">
        <v>4140</v>
      </c>
    </row>
    <row r="214" spans="1:3" x14ac:dyDescent="0.2">
      <c r="A214">
        <v>213</v>
      </c>
      <c r="B214">
        <v>67</v>
      </c>
      <c r="C214" s="73">
        <v>588</v>
      </c>
    </row>
    <row r="215" spans="1:3" x14ac:dyDescent="0.2">
      <c r="A215">
        <v>214</v>
      </c>
      <c r="B215">
        <v>30</v>
      </c>
      <c r="C215" s="73">
        <v>1023</v>
      </c>
    </row>
    <row r="216" spans="1:3" x14ac:dyDescent="0.2">
      <c r="A216">
        <v>215</v>
      </c>
      <c r="B216">
        <v>24</v>
      </c>
      <c r="C216" s="73">
        <v>2050</v>
      </c>
    </row>
    <row r="217" spans="1:3" x14ac:dyDescent="0.2">
      <c r="A217">
        <v>216</v>
      </c>
      <c r="B217">
        <v>62</v>
      </c>
      <c r="C217" s="73">
        <v>1536</v>
      </c>
    </row>
    <row r="218" spans="1:3" x14ac:dyDescent="0.2">
      <c r="A218">
        <v>217</v>
      </c>
      <c r="B218">
        <v>43</v>
      </c>
      <c r="C218" s="73">
        <v>1281</v>
      </c>
    </row>
    <row r="219" spans="1:3" x14ac:dyDescent="0.2">
      <c r="A219">
        <v>218</v>
      </c>
      <c r="B219">
        <v>35</v>
      </c>
      <c r="C219" s="73">
        <v>1152</v>
      </c>
    </row>
    <row r="220" spans="1:3" x14ac:dyDescent="0.2">
      <c r="A220">
        <v>219</v>
      </c>
      <c r="B220">
        <v>28</v>
      </c>
      <c r="C220" s="73">
        <v>360</v>
      </c>
    </row>
    <row r="221" spans="1:3" x14ac:dyDescent="0.2">
      <c r="A221">
        <v>220</v>
      </c>
      <c r="B221">
        <v>32</v>
      </c>
      <c r="C221" s="73">
        <v>1056</v>
      </c>
    </row>
    <row r="222" spans="1:3" x14ac:dyDescent="0.2">
      <c r="A222">
        <v>221</v>
      </c>
      <c r="B222">
        <v>39</v>
      </c>
      <c r="C222" s="73">
        <v>2736</v>
      </c>
    </row>
    <row r="223" spans="1:3" x14ac:dyDescent="0.2">
      <c r="A223">
        <v>222</v>
      </c>
      <c r="B223">
        <v>28</v>
      </c>
      <c r="C223" s="73">
        <v>408</v>
      </c>
    </row>
    <row r="224" spans="1:3" x14ac:dyDescent="0.2">
      <c r="A224">
        <v>223</v>
      </c>
      <c r="B224">
        <v>47</v>
      </c>
      <c r="C224" s="73">
        <v>1316</v>
      </c>
    </row>
    <row r="225" spans="1:3" x14ac:dyDescent="0.2">
      <c r="A225">
        <v>224</v>
      </c>
      <c r="B225">
        <v>20</v>
      </c>
      <c r="C225" s="73">
        <v>1394</v>
      </c>
    </row>
    <row r="226" spans="1:3" x14ac:dyDescent="0.2">
      <c r="A226">
        <v>225</v>
      </c>
      <c r="B226">
        <v>63</v>
      </c>
      <c r="C226" s="73">
        <v>996</v>
      </c>
    </row>
    <row r="227" spans="1:3" x14ac:dyDescent="0.2">
      <c r="A227">
        <v>226</v>
      </c>
      <c r="B227">
        <v>25</v>
      </c>
      <c r="C227" s="73">
        <v>242</v>
      </c>
    </row>
    <row r="228" spans="1:3" x14ac:dyDescent="0.2">
      <c r="A228">
        <v>227</v>
      </c>
      <c r="B228">
        <v>29</v>
      </c>
      <c r="C228" s="73">
        <v>370</v>
      </c>
    </row>
    <row r="229" spans="1:3" x14ac:dyDescent="0.2">
      <c r="A229">
        <v>228</v>
      </c>
      <c r="B229">
        <v>50</v>
      </c>
      <c r="C229" s="73">
        <v>2250</v>
      </c>
    </row>
    <row r="230" spans="1:3" x14ac:dyDescent="0.2">
      <c r="A230">
        <v>229</v>
      </c>
      <c r="B230">
        <v>18</v>
      </c>
      <c r="C230" s="73">
        <v>869</v>
      </c>
    </row>
    <row r="231" spans="1:3" x14ac:dyDescent="0.2">
      <c r="A231">
        <v>230</v>
      </c>
      <c r="B231">
        <v>70</v>
      </c>
      <c r="C231" s="73">
        <v>756</v>
      </c>
    </row>
    <row r="232" spans="1:3" x14ac:dyDescent="0.2">
      <c r="A232">
        <v>231</v>
      </c>
      <c r="B232">
        <v>66</v>
      </c>
      <c r="C232" s="73">
        <v>3784</v>
      </c>
    </row>
    <row r="233" spans="1:3" x14ac:dyDescent="0.2">
      <c r="A233">
        <v>232</v>
      </c>
      <c r="B233">
        <v>28</v>
      </c>
      <c r="C233" s="73">
        <v>468</v>
      </c>
    </row>
    <row r="234" spans="1:3" x14ac:dyDescent="0.2">
      <c r="A234">
        <v>233</v>
      </c>
      <c r="B234">
        <v>54</v>
      </c>
      <c r="C234" s="73">
        <v>864</v>
      </c>
    </row>
    <row r="235" spans="1:3" x14ac:dyDescent="0.2">
      <c r="A235">
        <v>234</v>
      </c>
      <c r="B235">
        <v>19</v>
      </c>
      <c r="C235" s="73">
        <v>2241</v>
      </c>
    </row>
    <row r="236" spans="1:3" x14ac:dyDescent="0.2">
      <c r="A236">
        <v>235</v>
      </c>
      <c r="B236">
        <v>20</v>
      </c>
      <c r="C236" s="73">
        <v>936</v>
      </c>
    </row>
    <row r="237" spans="1:3" x14ac:dyDescent="0.2">
      <c r="A237">
        <v>236</v>
      </c>
      <c r="B237">
        <v>43</v>
      </c>
      <c r="C237" s="73">
        <v>2759</v>
      </c>
    </row>
    <row r="238" spans="1:3" x14ac:dyDescent="0.2">
      <c r="A238">
        <v>237</v>
      </c>
      <c r="B238">
        <v>38</v>
      </c>
      <c r="C238" s="73">
        <v>2652</v>
      </c>
    </row>
    <row r="239" spans="1:3" x14ac:dyDescent="0.2">
      <c r="A239">
        <v>238</v>
      </c>
      <c r="B239">
        <v>50</v>
      </c>
      <c r="C239" s="73">
        <v>3240</v>
      </c>
    </row>
    <row r="240" spans="1:3" x14ac:dyDescent="0.2">
      <c r="A240">
        <v>239</v>
      </c>
      <c r="B240">
        <v>64</v>
      </c>
      <c r="C240" s="73">
        <v>170</v>
      </c>
    </row>
    <row r="241" spans="1:3" x14ac:dyDescent="0.2">
      <c r="A241">
        <v>240</v>
      </c>
      <c r="B241">
        <v>49</v>
      </c>
      <c r="C241" s="73">
        <v>2397</v>
      </c>
    </row>
    <row r="242" spans="1:3" x14ac:dyDescent="0.2">
      <c r="A242">
        <v>241</v>
      </c>
      <c r="B242">
        <v>47</v>
      </c>
      <c r="C242" s="73">
        <v>1305</v>
      </c>
    </row>
    <row r="243" spans="1:3" x14ac:dyDescent="0.2">
      <c r="A243">
        <v>242</v>
      </c>
      <c r="B243">
        <v>36</v>
      </c>
      <c r="C243" s="73">
        <v>3784</v>
      </c>
    </row>
    <row r="244" spans="1:3" x14ac:dyDescent="0.2">
      <c r="A244">
        <v>243</v>
      </c>
      <c r="B244">
        <v>55</v>
      </c>
      <c r="C244" s="73">
        <v>3400</v>
      </c>
    </row>
    <row r="245" spans="1:3" x14ac:dyDescent="0.2">
      <c r="A245">
        <v>244</v>
      </c>
      <c r="B245">
        <v>25</v>
      </c>
      <c r="C245" s="73">
        <v>400</v>
      </c>
    </row>
    <row r="246" spans="1:3" x14ac:dyDescent="0.2">
      <c r="A246">
        <v>245</v>
      </c>
      <c r="B246">
        <v>53</v>
      </c>
      <c r="C246" s="73">
        <v>1638</v>
      </c>
    </row>
    <row r="247" spans="1:3" x14ac:dyDescent="0.2">
      <c r="A247">
        <v>246</v>
      </c>
      <c r="B247">
        <v>49</v>
      </c>
      <c r="C247" s="73">
        <v>2385</v>
      </c>
    </row>
    <row r="248" spans="1:3" x14ac:dyDescent="0.2">
      <c r="A248">
        <v>247</v>
      </c>
      <c r="B248">
        <v>35</v>
      </c>
      <c r="C248" s="73">
        <v>1720</v>
      </c>
    </row>
    <row r="249" spans="1:3" x14ac:dyDescent="0.2">
      <c r="A249">
        <v>248</v>
      </c>
      <c r="B249">
        <v>29</v>
      </c>
      <c r="C249" s="73">
        <v>924</v>
      </c>
    </row>
    <row r="250" spans="1:3" x14ac:dyDescent="0.2">
      <c r="A250">
        <v>249</v>
      </c>
      <c r="B250">
        <v>47</v>
      </c>
      <c r="C250" s="73">
        <v>3300</v>
      </c>
    </row>
    <row r="251" spans="1:3" x14ac:dyDescent="0.2">
      <c r="A251">
        <v>250</v>
      </c>
      <c r="B251">
        <v>53</v>
      </c>
      <c r="C251" s="73">
        <v>846</v>
      </c>
    </row>
    <row r="252" spans="1:3" x14ac:dyDescent="0.2">
      <c r="A252">
        <v>251</v>
      </c>
      <c r="B252">
        <v>33</v>
      </c>
      <c r="C252" s="73">
        <v>225</v>
      </c>
    </row>
    <row r="253" spans="1:3" x14ac:dyDescent="0.2">
      <c r="A253">
        <v>252</v>
      </c>
      <c r="B253">
        <v>21</v>
      </c>
      <c r="C253" s="73">
        <v>1734</v>
      </c>
    </row>
    <row r="254" spans="1:3" x14ac:dyDescent="0.2">
      <c r="A254">
        <v>253</v>
      </c>
      <c r="B254">
        <v>32</v>
      </c>
      <c r="C254" s="73">
        <v>1353</v>
      </c>
    </row>
    <row r="255" spans="1:3" x14ac:dyDescent="0.2">
      <c r="A255">
        <v>254</v>
      </c>
      <c r="B255">
        <v>52</v>
      </c>
      <c r="C255" s="73">
        <v>1095</v>
      </c>
    </row>
    <row r="256" spans="1:3" x14ac:dyDescent="0.2">
      <c r="A256">
        <v>255</v>
      </c>
      <c r="B256">
        <v>67</v>
      </c>
      <c r="C256" s="73">
        <v>168</v>
      </c>
    </row>
    <row r="257" spans="1:3" x14ac:dyDescent="0.2">
      <c r="A257">
        <v>256</v>
      </c>
      <c r="B257">
        <v>43</v>
      </c>
      <c r="C257" s="73">
        <v>500</v>
      </c>
    </row>
    <row r="258" spans="1:3" x14ac:dyDescent="0.2">
      <c r="A258">
        <v>257</v>
      </c>
      <c r="B258">
        <v>58</v>
      </c>
      <c r="C258" s="73">
        <v>600</v>
      </c>
    </row>
    <row r="259" spans="1:3" x14ac:dyDescent="0.2">
      <c r="A259">
        <v>258</v>
      </c>
      <c r="B259">
        <v>20</v>
      </c>
      <c r="C259" s="73">
        <v>265</v>
      </c>
    </row>
    <row r="260" spans="1:3" x14ac:dyDescent="0.2">
      <c r="A260">
        <v>259</v>
      </c>
      <c r="B260">
        <v>61</v>
      </c>
      <c r="C260" s="73">
        <v>1184</v>
      </c>
    </row>
    <row r="261" spans="1:3" x14ac:dyDescent="0.2">
      <c r="A261">
        <v>260</v>
      </c>
      <c r="B261">
        <v>32</v>
      </c>
      <c r="C261" s="73">
        <v>741</v>
      </c>
    </row>
    <row r="262" spans="1:3" x14ac:dyDescent="0.2">
      <c r="A262">
        <v>261</v>
      </c>
      <c r="B262">
        <v>38</v>
      </c>
      <c r="C262" s="73">
        <v>627</v>
      </c>
    </row>
    <row r="263" spans="1:3" x14ac:dyDescent="0.2">
      <c r="A263">
        <v>262</v>
      </c>
      <c r="B263">
        <v>21</v>
      </c>
      <c r="C263" s="73">
        <v>1617</v>
      </c>
    </row>
    <row r="264" spans="1:3" x14ac:dyDescent="0.2">
      <c r="A264">
        <v>263</v>
      </c>
      <c r="B264">
        <v>37</v>
      </c>
      <c r="C264" s="73">
        <v>240</v>
      </c>
    </row>
    <row r="265" spans="1:3" x14ac:dyDescent="0.2">
      <c r="A265">
        <v>264</v>
      </c>
      <c r="B265">
        <v>27</v>
      </c>
      <c r="C265" s="73">
        <v>1334</v>
      </c>
    </row>
    <row r="266" spans="1:3" x14ac:dyDescent="0.2">
      <c r="A266">
        <v>265</v>
      </c>
      <c r="B266">
        <v>36</v>
      </c>
      <c r="C266" s="73">
        <v>1170</v>
      </c>
    </row>
    <row r="267" spans="1:3" x14ac:dyDescent="0.2">
      <c r="A267">
        <v>266</v>
      </c>
      <c r="B267">
        <v>32</v>
      </c>
      <c r="C267" s="73">
        <v>1003</v>
      </c>
    </row>
    <row r="268" spans="1:3" x14ac:dyDescent="0.2">
      <c r="A268">
        <v>267</v>
      </c>
      <c r="B268">
        <v>51</v>
      </c>
      <c r="C268" s="73">
        <v>2400</v>
      </c>
    </row>
    <row r="269" spans="1:3" x14ac:dyDescent="0.2">
      <c r="A269">
        <v>268</v>
      </c>
      <c r="B269">
        <v>64</v>
      </c>
      <c r="C269" s="73">
        <v>2268</v>
      </c>
    </row>
    <row r="270" spans="1:3" x14ac:dyDescent="0.2">
      <c r="A270">
        <v>269</v>
      </c>
      <c r="B270">
        <v>68</v>
      </c>
      <c r="C270" s="73">
        <v>882</v>
      </c>
    </row>
    <row r="271" spans="1:3" x14ac:dyDescent="0.2">
      <c r="A271">
        <v>270</v>
      </c>
      <c r="B271">
        <v>68</v>
      </c>
      <c r="C271" s="73">
        <v>396</v>
      </c>
    </row>
    <row r="272" spans="1:3" x14ac:dyDescent="0.2">
      <c r="A272">
        <v>271</v>
      </c>
      <c r="B272">
        <v>33</v>
      </c>
      <c r="C272" s="73">
        <v>832</v>
      </c>
    </row>
    <row r="273" spans="1:3" x14ac:dyDescent="0.2">
      <c r="A273">
        <v>272</v>
      </c>
      <c r="B273">
        <v>65</v>
      </c>
      <c r="C273" s="73">
        <v>2898</v>
      </c>
    </row>
    <row r="274" spans="1:3" x14ac:dyDescent="0.2">
      <c r="A274">
        <v>273</v>
      </c>
      <c r="B274">
        <v>48</v>
      </c>
      <c r="C274" s="73">
        <v>962</v>
      </c>
    </row>
    <row r="275" spans="1:3" x14ac:dyDescent="0.2">
      <c r="A275">
        <v>274</v>
      </c>
      <c r="B275">
        <v>69</v>
      </c>
      <c r="C275" s="73">
        <v>1056</v>
      </c>
    </row>
    <row r="276" spans="1:3" x14ac:dyDescent="0.2">
      <c r="A276">
        <v>275</v>
      </c>
      <c r="B276">
        <v>59</v>
      </c>
      <c r="C276" s="73">
        <v>896</v>
      </c>
    </row>
    <row r="277" spans="1:3" x14ac:dyDescent="0.2">
      <c r="A277">
        <v>276</v>
      </c>
      <c r="B277">
        <v>48</v>
      </c>
      <c r="C277" s="73">
        <v>1105</v>
      </c>
    </row>
    <row r="278" spans="1:3" x14ac:dyDescent="0.2">
      <c r="A278">
        <v>277</v>
      </c>
      <c r="B278">
        <v>25</v>
      </c>
      <c r="C278" s="73">
        <v>330</v>
      </c>
    </row>
    <row r="279" spans="1:3" x14ac:dyDescent="0.2">
      <c r="A279">
        <v>278</v>
      </c>
      <c r="B279">
        <v>29</v>
      </c>
      <c r="C279" s="73">
        <v>1044</v>
      </c>
    </row>
    <row r="280" spans="1:3" x14ac:dyDescent="0.2">
      <c r="A280">
        <v>279</v>
      </c>
      <c r="B280">
        <v>57</v>
      </c>
      <c r="C280" s="73">
        <v>2185</v>
      </c>
    </row>
    <row r="281" spans="1:3" x14ac:dyDescent="0.2">
      <c r="A281">
        <v>280</v>
      </c>
      <c r="B281">
        <v>23</v>
      </c>
      <c r="C281" s="73">
        <v>2553</v>
      </c>
    </row>
    <row r="282" spans="1:3" x14ac:dyDescent="0.2">
      <c r="A282">
        <v>281</v>
      </c>
      <c r="B282">
        <v>45</v>
      </c>
      <c r="C282" s="73">
        <v>1449</v>
      </c>
    </row>
    <row r="283" spans="1:3" x14ac:dyDescent="0.2">
      <c r="A283">
        <v>282</v>
      </c>
      <c r="B283">
        <v>38</v>
      </c>
      <c r="C283" s="73">
        <v>1342</v>
      </c>
    </row>
    <row r="284" spans="1:3" x14ac:dyDescent="0.2">
      <c r="A284">
        <v>283</v>
      </c>
      <c r="B284">
        <v>21</v>
      </c>
      <c r="C284" s="73">
        <v>846</v>
      </c>
    </row>
    <row r="285" spans="1:3" x14ac:dyDescent="0.2">
      <c r="A285">
        <v>284</v>
      </c>
      <c r="B285">
        <v>32</v>
      </c>
      <c r="C285" s="73">
        <v>480</v>
      </c>
    </row>
    <row r="286" spans="1:3" x14ac:dyDescent="0.2">
      <c r="A286">
        <v>285</v>
      </c>
      <c r="B286">
        <v>63</v>
      </c>
      <c r="C286" s="73">
        <v>180</v>
      </c>
    </row>
    <row r="287" spans="1:3" x14ac:dyDescent="0.2">
      <c r="A287">
        <v>286</v>
      </c>
      <c r="B287">
        <v>29</v>
      </c>
      <c r="C287" s="73">
        <v>117</v>
      </c>
    </row>
    <row r="288" spans="1:3" x14ac:dyDescent="0.2">
      <c r="A288">
        <v>287</v>
      </c>
      <c r="B288">
        <v>27</v>
      </c>
      <c r="C288" s="73">
        <v>306</v>
      </c>
    </row>
    <row r="289" spans="1:3" x14ac:dyDescent="0.2">
      <c r="A289">
        <v>288</v>
      </c>
      <c r="B289">
        <v>56</v>
      </c>
      <c r="C289" s="73">
        <v>666</v>
      </c>
    </row>
    <row r="290" spans="1:3" x14ac:dyDescent="0.2">
      <c r="A290">
        <v>289</v>
      </c>
      <c r="B290">
        <v>30</v>
      </c>
      <c r="C290" s="73">
        <v>2108</v>
      </c>
    </row>
    <row r="291" spans="1:3" x14ac:dyDescent="0.2">
      <c r="A291">
        <v>290</v>
      </c>
      <c r="B291">
        <v>49</v>
      </c>
      <c r="C291" s="73">
        <v>2210</v>
      </c>
    </row>
    <row r="292" spans="1:3" x14ac:dyDescent="0.2">
      <c r="A292">
        <v>291</v>
      </c>
      <c r="B292">
        <v>58</v>
      </c>
      <c r="C292" s="73">
        <v>1650</v>
      </c>
    </row>
    <row r="293" spans="1:3" x14ac:dyDescent="0.2">
      <c r="A293">
        <v>292</v>
      </c>
      <c r="B293">
        <v>57</v>
      </c>
      <c r="C293" s="73">
        <v>1040</v>
      </c>
    </row>
    <row r="294" spans="1:3" x14ac:dyDescent="0.2">
      <c r="A294">
        <v>293</v>
      </c>
      <c r="B294">
        <v>60</v>
      </c>
      <c r="C294" s="73">
        <v>2376</v>
      </c>
    </row>
    <row r="295" spans="1:3" x14ac:dyDescent="0.2">
      <c r="A295">
        <v>294</v>
      </c>
      <c r="B295">
        <v>69</v>
      </c>
      <c r="C295" s="73">
        <v>1287</v>
      </c>
    </row>
    <row r="296" spans="1:3" x14ac:dyDescent="0.2">
      <c r="A296">
        <v>295</v>
      </c>
      <c r="B296">
        <v>70</v>
      </c>
      <c r="C296" s="73">
        <v>380</v>
      </c>
    </row>
    <row r="297" spans="1:3" x14ac:dyDescent="0.2">
      <c r="A297">
        <v>296</v>
      </c>
      <c r="B297">
        <v>53</v>
      </c>
      <c r="C297" s="73">
        <v>1008</v>
      </c>
    </row>
    <row r="298" spans="1:3" x14ac:dyDescent="0.2">
      <c r="A298">
        <v>297</v>
      </c>
      <c r="B298">
        <v>25</v>
      </c>
      <c r="C298" s="73">
        <v>1406</v>
      </c>
    </row>
    <row r="299" spans="1:3" x14ac:dyDescent="0.2">
      <c r="A299">
        <v>298</v>
      </c>
      <c r="B299">
        <v>48</v>
      </c>
      <c r="C299" s="73">
        <v>104</v>
      </c>
    </row>
    <row r="300" spans="1:3" x14ac:dyDescent="0.2">
      <c r="A300">
        <v>299</v>
      </c>
      <c r="B300">
        <v>69</v>
      </c>
      <c r="C300" s="73">
        <v>583</v>
      </c>
    </row>
    <row r="301" spans="1:3" x14ac:dyDescent="0.2">
      <c r="A301">
        <v>300</v>
      </c>
      <c r="B301">
        <v>25</v>
      </c>
      <c r="C301" s="73">
        <v>2240</v>
      </c>
    </row>
    <row r="302" spans="1:3" x14ac:dyDescent="0.2">
      <c r="A302">
        <v>301</v>
      </c>
      <c r="B302">
        <v>29</v>
      </c>
      <c r="C302" s="73">
        <v>2352</v>
      </c>
    </row>
    <row r="303" spans="1:3" x14ac:dyDescent="0.2">
      <c r="A303">
        <v>302</v>
      </c>
      <c r="B303">
        <v>46</v>
      </c>
      <c r="C303" s="73">
        <v>2375</v>
      </c>
    </row>
    <row r="304" spans="1:3" x14ac:dyDescent="0.2">
      <c r="A304">
        <v>303</v>
      </c>
      <c r="B304">
        <v>37</v>
      </c>
      <c r="C304" s="73">
        <v>1188</v>
      </c>
    </row>
    <row r="305" spans="1:3" x14ac:dyDescent="0.2">
      <c r="A305">
        <v>304</v>
      </c>
      <c r="B305">
        <v>20</v>
      </c>
      <c r="C305" s="73">
        <v>2940</v>
      </c>
    </row>
    <row r="306" spans="1:3" x14ac:dyDescent="0.2">
      <c r="A306">
        <v>305</v>
      </c>
      <c r="B306">
        <v>40</v>
      </c>
      <c r="C306" s="73">
        <v>3780</v>
      </c>
    </row>
    <row r="307" spans="1:3" x14ac:dyDescent="0.2">
      <c r="A307">
        <v>306</v>
      </c>
      <c r="B307">
        <v>60</v>
      </c>
      <c r="C307" s="73">
        <v>1534</v>
      </c>
    </row>
    <row r="308" spans="1:3" x14ac:dyDescent="0.2">
      <c r="A308">
        <v>307</v>
      </c>
      <c r="B308">
        <v>26</v>
      </c>
      <c r="C308" s="73">
        <v>196</v>
      </c>
    </row>
    <row r="309" spans="1:3" x14ac:dyDescent="0.2">
      <c r="A309">
        <v>308</v>
      </c>
      <c r="B309">
        <v>29</v>
      </c>
      <c r="C309" s="73">
        <v>96</v>
      </c>
    </row>
    <row r="310" spans="1:3" x14ac:dyDescent="0.2">
      <c r="A310">
        <v>309</v>
      </c>
      <c r="B310">
        <v>66</v>
      </c>
      <c r="C310" s="73">
        <v>1305</v>
      </c>
    </row>
    <row r="311" spans="1:3" x14ac:dyDescent="0.2">
      <c r="A311">
        <v>310</v>
      </c>
      <c r="B311">
        <v>66</v>
      </c>
      <c r="C311" s="73">
        <v>462</v>
      </c>
    </row>
    <row r="312" spans="1:3" x14ac:dyDescent="0.2">
      <c r="A312">
        <v>311</v>
      </c>
      <c r="B312">
        <v>56</v>
      </c>
      <c r="C312" s="73">
        <v>4250</v>
      </c>
    </row>
    <row r="313" spans="1:3" x14ac:dyDescent="0.2">
      <c r="A313">
        <v>312</v>
      </c>
      <c r="B313">
        <v>69</v>
      </c>
      <c r="C313" s="73">
        <v>988</v>
      </c>
    </row>
    <row r="314" spans="1:3" x14ac:dyDescent="0.2">
      <c r="A314">
        <v>313</v>
      </c>
      <c r="B314">
        <v>38</v>
      </c>
      <c r="C314" s="73">
        <v>534</v>
      </c>
    </row>
    <row r="315" spans="1:3" x14ac:dyDescent="0.2">
      <c r="A315">
        <v>314</v>
      </c>
      <c r="B315">
        <v>42</v>
      </c>
      <c r="C315" s="73">
        <v>3850</v>
      </c>
    </row>
    <row r="316" spans="1:3" x14ac:dyDescent="0.2">
      <c r="A316">
        <v>315</v>
      </c>
      <c r="B316">
        <v>30</v>
      </c>
      <c r="C316" s="73">
        <v>408</v>
      </c>
    </row>
    <row r="317" spans="1:3" x14ac:dyDescent="0.2">
      <c r="A317">
        <v>316</v>
      </c>
      <c r="B317">
        <v>66</v>
      </c>
      <c r="C317" s="73">
        <v>576</v>
      </c>
    </row>
    <row r="318" spans="1:3" x14ac:dyDescent="0.2">
      <c r="A318">
        <v>317</v>
      </c>
      <c r="B318">
        <v>36</v>
      </c>
      <c r="C318" s="73">
        <v>1012</v>
      </c>
    </row>
    <row r="319" spans="1:3" x14ac:dyDescent="0.2">
      <c r="A319">
        <v>318</v>
      </c>
      <c r="B319">
        <v>58</v>
      </c>
      <c r="C319" s="73">
        <v>3444</v>
      </c>
    </row>
    <row r="320" spans="1:3" x14ac:dyDescent="0.2">
      <c r="A320">
        <v>319</v>
      </c>
      <c r="B320">
        <v>45</v>
      </c>
      <c r="C320" s="73">
        <v>670</v>
      </c>
    </row>
    <row r="321" spans="1:3" x14ac:dyDescent="0.2">
      <c r="A321">
        <v>320</v>
      </c>
      <c r="B321">
        <v>47</v>
      </c>
      <c r="C321" s="73">
        <v>74</v>
      </c>
    </row>
    <row r="322" spans="1:3" x14ac:dyDescent="0.2">
      <c r="A322">
        <v>321</v>
      </c>
      <c r="B322">
        <v>66</v>
      </c>
      <c r="C322" s="73">
        <v>2016</v>
      </c>
    </row>
    <row r="323" spans="1:3" x14ac:dyDescent="0.2">
      <c r="A323">
        <v>322</v>
      </c>
      <c r="B323">
        <v>41</v>
      </c>
      <c r="C323" s="73">
        <v>1728</v>
      </c>
    </row>
    <row r="324" spans="1:3" x14ac:dyDescent="0.2">
      <c r="A324">
        <v>323</v>
      </c>
      <c r="B324">
        <v>41</v>
      </c>
      <c r="C324" s="73">
        <v>4465</v>
      </c>
    </row>
    <row r="325" spans="1:3" x14ac:dyDescent="0.2">
      <c r="A325">
        <v>324</v>
      </c>
      <c r="B325">
        <v>66</v>
      </c>
      <c r="C325" s="73">
        <v>2262</v>
      </c>
    </row>
    <row r="326" spans="1:3" x14ac:dyDescent="0.2">
      <c r="A326">
        <v>325</v>
      </c>
      <c r="B326">
        <v>37</v>
      </c>
      <c r="C326" s="73">
        <v>3034</v>
      </c>
    </row>
    <row r="327" spans="1:3" x14ac:dyDescent="0.2">
      <c r="A327">
        <v>326</v>
      </c>
      <c r="B327">
        <v>70</v>
      </c>
      <c r="C327" s="73">
        <v>2660</v>
      </c>
    </row>
    <row r="328" spans="1:3" x14ac:dyDescent="0.2">
      <c r="A328">
        <v>327</v>
      </c>
      <c r="B328">
        <v>62</v>
      </c>
      <c r="C328" s="73">
        <v>1968</v>
      </c>
    </row>
    <row r="329" spans="1:3" x14ac:dyDescent="0.2">
      <c r="A329">
        <v>328</v>
      </c>
      <c r="B329">
        <v>61</v>
      </c>
      <c r="C329" s="73">
        <v>1512</v>
      </c>
    </row>
    <row r="330" spans="1:3" x14ac:dyDescent="0.2">
      <c r="A330">
        <v>329</v>
      </c>
      <c r="B330">
        <v>48</v>
      </c>
      <c r="C330" s="73">
        <v>450</v>
      </c>
    </row>
    <row r="331" spans="1:3" x14ac:dyDescent="0.2">
      <c r="A331">
        <v>330</v>
      </c>
      <c r="B331">
        <v>70</v>
      </c>
      <c r="C331" s="73">
        <v>1054</v>
      </c>
    </row>
    <row r="332" spans="1:3" x14ac:dyDescent="0.2">
      <c r="A332">
        <v>331</v>
      </c>
      <c r="B332">
        <v>46</v>
      </c>
      <c r="C332" s="73">
        <v>2193</v>
      </c>
    </row>
    <row r="333" spans="1:3" x14ac:dyDescent="0.2">
      <c r="A333">
        <v>332</v>
      </c>
      <c r="B333">
        <v>31</v>
      </c>
      <c r="C333" s="73">
        <v>4508</v>
      </c>
    </row>
    <row r="334" spans="1:3" x14ac:dyDescent="0.2">
      <c r="A334">
        <v>333</v>
      </c>
      <c r="B334">
        <v>19</v>
      </c>
      <c r="C334" s="73">
        <v>430</v>
      </c>
    </row>
    <row r="335" spans="1:3" x14ac:dyDescent="0.2">
      <c r="A335">
        <v>334</v>
      </c>
      <c r="B335">
        <v>39</v>
      </c>
      <c r="C335" s="73">
        <v>960</v>
      </c>
    </row>
    <row r="336" spans="1:3" x14ac:dyDescent="0.2">
      <c r="A336">
        <v>335</v>
      </c>
      <c r="B336">
        <v>41</v>
      </c>
      <c r="C336" s="73">
        <v>1380</v>
      </c>
    </row>
    <row r="337" spans="1:3" x14ac:dyDescent="0.2">
      <c r="A337">
        <v>336</v>
      </c>
      <c r="B337">
        <v>20</v>
      </c>
      <c r="C337" s="73">
        <v>3740</v>
      </c>
    </row>
    <row r="338" spans="1:3" x14ac:dyDescent="0.2">
      <c r="A338">
        <v>337</v>
      </c>
      <c r="B338">
        <v>36</v>
      </c>
      <c r="C338" s="73">
        <v>1296</v>
      </c>
    </row>
    <row r="339" spans="1:3" x14ac:dyDescent="0.2">
      <c r="A339">
        <v>338</v>
      </c>
      <c r="B339">
        <v>32</v>
      </c>
      <c r="C339" s="73">
        <v>944</v>
      </c>
    </row>
    <row r="340" spans="1:3" x14ac:dyDescent="0.2">
      <c r="A340">
        <v>339</v>
      </c>
      <c r="B340">
        <v>69</v>
      </c>
      <c r="C340" s="73">
        <v>1264</v>
      </c>
    </row>
    <row r="341" spans="1:3" x14ac:dyDescent="0.2">
      <c r="A341">
        <v>340</v>
      </c>
      <c r="B341">
        <v>40</v>
      </c>
      <c r="C341" s="73">
        <v>693</v>
      </c>
    </row>
    <row r="342" spans="1:3" x14ac:dyDescent="0.2">
      <c r="A342">
        <v>341</v>
      </c>
      <c r="B342">
        <v>40</v>
      </c>
      <c r="C342" s="73">
        <v>1833</v>
      </c>
    </row>
    <row r="343" spans="1:3" x14ac:dyDescent="0.2">
      <c r="A343">
        <v>342</v>
      </c>
      <c r="B343">
        <v>20</v>
      </c>
      <c r="C343" s="73">
        <v>800</v>
      </c>
    </row>
    <row r="344" spans="1:3" x14ac:dyDescent="0.2">
      <c r="A344">
        <v>343</v>
      </c>
      <c r="B344">
        <v>64</v>
      </c>
      <c r="C344" s="73">
        <v>1728</v>
      </c>
    </row>
    <row r="345" spans="1:3" x14ac:dyDescent="0.2">
      <c r="A345">
        <v>344</v>
      </c>
      <c r="B345">
        <v>27</v>
      </c>
      <c r="C345" s="73">
        <v>1014</v>
      </c>
    </row>
    <row r="346" spans="1:3" x14ac:dyDescent="0.2">
      <c r="A346">
        <v>345</v>
      </c>
      <c r="B346">
        <v>24</v>
      </c>
      <c r="C346" s="73">
        <v>3266</v>
      </c>
    </row>
    <row r="347" spans="1:3" x14ac:dyDescent="0.2">
      <c r="A347">
        <v>346</v>
      </c>
      <c r="B347">
        <v>48</v>
      </c>
      <c r="C347" s="73">
        <v>1593</v>
      </c>
    </row>
    <row r="348" spans="1:3" x14ac:dyDescent="0.2">
      <c r="A348">
        <v>347</v>
      </c>
      <c r="B348">
        <v>49</v>
      </c>
      <c r="C348" s="73">
        <v>250</v>
      </c>
    </row>
    <row r="349" spans="1:3" x14ac:dyDescent="0.2">
      <c r="A349">
        <v>348</v>
      </c>
      <c r="B349">
        <v>36</v>
      </c>
      <c r="C349" s="73">
        <v>1763</v>
      </c>
    </row>
    <row r="350" spans="1:3" x14ac:dyDescent="0.2">
      <c r="A350">
        <v>349</v>
      </c>
      <c r="B350">
        <v>56</v>
      </c>
      <c r="C350" s="73">
        <v>1003</v>
      </c>
    </row>
    <row r="351" spans="1:3" x14ac:dyDescent="0.2">
      <c r="A351">
        <v>350</v>
      </c>
      <c r="B351">
        <v>37</v>
      </c>
      <c r="C351" s="73">
        <v>261</v>
      </c>
    </row>
    <row r="352" spans="1:3" x14ac:dyDescent="0.2">
      <c r="A352">
        <v>351</v>
      </c>
      <c r="B352">
        <v>42</v>
      </c>
      <c r="C352" s="73">
        <v>3196</v>
      </c>
    </row>
    <row r="353" spans="1:3" x14ac:dyDescent="0.2">
      <c r="A353">
        <v>352</v>
      </c>
      <c r="B353">
        <v>28</v>
      </c>
      <c r="C353" s="73">
        <v>2160</v>
      </c>
    </row>
    <row r="354" spans="1:3" x14ac:dyDescent="0.2">
      <c r="A354">
        <v>353</v>
      </c>
      <c r="B354">
        <v>27</v>
      </c>
      <c r="C354" s="73">
        <v>852</v>
      </c>
    </row>
    <row r="355" spans="1:3" x14ac:dyDescent="0.2">
      <c r="A355">
        <v>354</v>
      </c>
      <c r="B355">
        <v>63</v>
      </c>
      <c r="C355" s="73">
        <v>2240</v>
      </c>
    </row>
    <row r="356" spans="1:3" x14ac:dyDescent="0.2">
      <c r="A356">
        <v>355</v>
      </c>
      <c r="B356">
        <v>58</v>
      </c>
      <c r="C356" s="73">
        <v>3192</v>
      </c>
    </row>
    <row r="357" spans="1:3" x14ac:dyDescent="0.2">
      <c r="A357">
        <v>356</v>
      </c>
      <c r="B357">
        <v>37</v>
      </c>
      <c r="C357" s="73">
        <v>42</v>
      </c>
    </row>
    <row r="358" spans="1:3" x14ac:dyDescent="0.2">
      <c r="A358">
        <v>357</v>
      </c>
      <c r="B358">
        <v>56</v>
      </c>
      <c r="C358" s="73">
        <v>2160</v>
      </c>
    </row>
    <row r="359" spans="1:3" x14ac:dyDescent="0.2">
      <c r="A359">
        <v>358</v>
      </c>
      <c r="B359">
        <v>18</v>
      </c>
      <c r="C359" s="73">
        <v>896</v>
      </c>
    </row>
    <row r="360" spans="1:3" x14ac:dyDescent="0.2">
      <c r="A360">
        <v>359</v>
      </c>
      <c r="B360">
        <v>48</v>
      </c>
      <c r="C360" s="73">
        <v>900</v>
      </c>
    </row>
    <row r="361" spans="1:3" x14ac:dyDescent="0.2">
      <c r="A361">
        <v>360</v>
      </c>
      <c r="B361">
        <v>31</v>
      </c>
      <c r="C361" s="73">
        <v>2220</v>
      </c>
    </row>
    <row r="362" spans="1:3" x14ac:dyDescent="0.2">
      <c r="A362">
        <v>361</v>
      </c>
      <c r="B362">
        <v>51</v>
      </c>
      <c r="C362" s="73">
        <v>540</v>
      </c>
    </row>
    <row r="363" spans="1:3" x14ac:dyDescent="0.2">
      <c r="A363">
        <v>362</v>
      </c>
      <c r="B363">
        <v>65</v>
      </c>
      <c r="C363" s="73">
        <v>4320</v>
      </c>
    </row>
    <row r="364" spans="1:3" x14ac:dyDescent="0.2">
      <c r="A364">
        <v>363</v>
      </c>
      <c r="B364">
        <v>53</v>
      </c>
      <c r="C364" s="73">
        <v>64</v>
      </c>
    </row>
    <row r="365" spans="1:3" x14ac:dyDescent="0.2">
      <c r="A365">
        <v>364</v>
      </c>
      <c r="B365">
        <v>55</v>
      </c>
      <c r="C365" s="73">
        <v>3696</v>
      </c>
    </row>
    <row r="366" spans="1:3" x14ac:dyDescent="0.2">
      <c r="A366">
        <v>365</v>
      </c>
      <c r="B366">
        <v>62</v>
      </c>
      <c r="C366" s="73">
        <v>616</v>
      </c>
    </row>
    <row r="367" spans="1:3" x14ac:dyDescent="0.2">
      <c r="A367">
        <v>366</v>
      </c>
      <c r="B367">
        <v>55</v>
      </c>
      <c r="C367" s="73">
        <v>4400</v>
      </c>
    </row>
    <row r="368" spans="1:3" x14ac:dyDescent="0.2">
      <c r="A368">
        <v>367</v>
      </c>
      <c r="B368">
        <v>64</v>
      </c>
      <c r="C368" s="73">
        <v>1332</v>
      </c>
    </row>
    <row r="369" spans="1:3" x14ac:dyDescent="0.2">
      <c r="A369">
        <v>368</v>
      </c>
      <c r="B369">
        <v>52</v>
      </c>
      <c r="C369" s="73">
        <v>720</v>
      </c>
    </row>
    <row r="370" spans="1:3" x14ac:dyDescent="0.2">
      <c r="A370">
        <v>369</v>
      </c>
      <c r="B370">
        <v>24</v>
      </c>
      <c r="C370" s="73">
        <v>1131</v>
      </c>
    </row>
    <row r="371" spans="1:3" x14ac:dyDescent="0.2">
      <c r="A371">
        <v>370</v>
      </c>
      <c r="B371">
        <v>38</v>
      </c>
      <c r="C371" s="73">
        <v>1800</v>
      </c>
    </row>
    <row r="372" spans="1:3" x14ac:dyDescent="0.2">
      <c r="A372">
        <v>371</v>
      </c>
      <c r="B372">
        <v>59</v>
      </c>
      <c r="C372" s="73">
        <v>442</v>
      </c>
    </row>
    <row r="373" spans="1:3" x14ac:dyDescent="0.2">
      <c r="A373">
        <v>372</v>
      </c>
      <c r="B373">
        <v>27</v>
      </c>
      <c r="C373" s="73">
        <v>3901</v>
      </c>
    </row>
    <row r="374" spans="1:3" x14ac:dyDescent="0.2">
      <c r="A374">
        <v>373</v>
      </c>
      <c r="B374">
        <v>24</v>
      </c>
      <c r="C374" s="73">
        <v>595</v>
      </c>
    </row>
    <row r="375" spans="1:3" x14ac:dyDescent="0.2">
      <c r="A375">
        <v>374</v>
      </c>
      <c r="B375">
        <v>23</v>
      </c>
      <c r="C375" s="73">
        <v>297</v>
      </c>
    </row>
    <row r="376" spans="1:3" x14ac:dyDescent="0.2">
      <c r="A376">
        <v>375</v>
      </c>
      <c r="B376">
        <v>69</v>
      </c>
      <c r="C376" s="73">
        <v>3042</v>
      </c>
    </row>
    <row r="377" spans="1:3" x14ac:dyDescent="0.2">
      <c r="A377">
        <v>376</v>
      </c>
      <c r="B377">
        <v>59</v>
      </c>
      <c r="C377" s="73">
        <v>192</v>
      </c>
    </row>
    <row r="378" spans="1:3" x14ac:dyDescent="0.2">
      <c r="A378">
        <v>377</v>
      </c>
      <c r="B378">
        <v>51</v>
      </c>
      <c r="C378" s="73">
        <v>102</v>
      </c>
    </row>
    <row r="379" spans="1:3" x14ac:dyDescent="0.2">
      <c r="A379">
        <v>378</v>
      </c>
      <c r="B379">
        <v>63</v>
      </c>
      <c r="C379" s="73">
        <v>1248</v>
      </c>
    </row>
    <row r="380" spans="1:3" x14ac:dyDescent="0.2">
      <c r="A380">
        <v>379</v>
      </c>
      <c r="B380">
        <v>54</v>
      </c>
      <c r="C380" s="73">
        <v>1426</v>
      </c>
    </row>
    <row r="381" spans="1:3" x14ac:dyDescent="0.2">
      <c r="A381">
        <v>380</v>
      </c>
      <c r="B381">
        <v>32</v>
      </c>
      <c r="C381" s="73">
        <v>1334</v>
      </c>
    </row>
    <row r="382" spans="1:3" x14ac:dyDescent="0.2">
      <c r="A382">
        <v>381</v>
      </c>
      <c r="B382">
        <v>39</v>
      </c>
      <c r="C382" s="73">
        <v>1311</v>
      </c>
    </row>
    <row r="383" spans="1:3" x14ac:dyDescent="0.2">
      <c r="A383">
        <v>382</v>
      </c>
      <c r="B383">
        <v>66</v>
      </c>
      <c r="C383" s="73">
        <v>75</v>
      </c>
    </row>
    <row r="384" spans="1:3" x14ac:dyDescent="0.2">
      <c r="A384">
        <v>383</v>
      </c>
      <c r="B384">
        <v>28</v>
      </c>
      <c r="C384" s="73">
        <v>3572</v>
      </c>
    </row>
    <row r="385" spans="1:3" x14ac:dyDescent="0.2">
      <c r="A385">
        <v>384</v>
      </c>
      <c r="B385">
        <v>50</v>
      </c>
      <c r="C385" s="73">
        <v>462</v>
      </c>
    </row>
    <row r="386" spans="1:3" x14ac:dyDescent="0.2">
      <c r="A386">
        <v>385</v>
      </c>
      <c r="B386">
        <v>70</v>
      </c>
      <c r="C386" s="73">
        <v>198</v>
      </c>
    </row>
    <row r="387" spans="1:3" x14ac:dyDescent="0.2">
      <c r="A387">
        <v>386</v>
      </c>
      <c r="B387">
        <v>67</v>
      </c>
      <c r="C387" s="73">
        <v>1116</v>
      </c>
    </row>
    <row r="388" spans="1:3" x14ac:dyDescent="0.2">
      <c r="A388">
        <v>387</v>
      </c>
      <c r="B388">
        <v>64</v>
      </c>
      <c r="C388" s="73">
        <v>1560</v>
      </c>
    </row>
    <row r="389" spans="1:3" x14ac:dyDescent="0.2">
      <c r="A389">
        <v>388</v>
      </c>
      <c r="B389">
        <v>45</v>
      </c>
      <c r="C389" s="73">
        <v>3534</v>
      </c>
    </row>
    <row r="390" spans="1:3" x14ac:dyDescent="0.2">
      <c r="A390">
        <v>389</v>
      </c>
      <c r="B390">
        <v>22</v>
      </c>
      <c r="C390" s="73">
        <v>820</v>
      </c>
    </row>
    <row r="391" spans="1:3" x14ac:dyDescent="0.2">
      <c r="A391">
        <v>390</v>
      </c>
      <c r="B391">
        <v>27</v>
      </c>
      <c r="C391" s="73">
        <v>1176</v>
      </c>
    </row>
    <row r="392" spans="1:3" x14ac:dyDescent="0.2">
      <c r="A392">
        <v>391</v>
      </c>
      <c r="B392">
        <v>25</v>
      </c>
      <c r="C392" s="73">
        <v>1349</v>
      </c>
    </row>
    <row r="393" spans="1:3" x14ac:dyDescent="0.2">
      <c r="A393">
        <v>392</v>
      </c>
      <c r="B393">
        <v>37</v>
      </c>
      <c r="C393" s="73">
        <v>2150</v>
      </c>
    </row>
    <row r="394" spans="1:3" x14ac:dyDescent="0.2">
      <c r="A394">
        <v>393</v>
      </c>
      <c r="B394">
        <v>26</v>
      </c>
      <c r="C394" s="73">
        <v>3116</v>
      </c>
    </row>
    <row r="395" spans="1:3" x14ac:dyDescent="0.2">
      <c r="A395">
        <v>394</v>
      </c>
      <c r="B395">
        <v>33</v>
      </c>
      <c r="C395" s="73">
        <v>390</v>
      </c>
    </row>
    <row r="396" spans="1:3" x14ac:dyDescent="0.2">
      <c r="A396">
        <v>395</v>
      </c>
      <c r="B396">
        <v>43</v>
      </c>
      <c r="C396" s="73">
        <v>203</v>
      </c>
    </row>
    <row r="397" spans="1:3" x14ac:dyDescent="0.2">
      <c r="A397">
        <v>396</v>
      </c>
      <c r="B397">
        <v>37</v>
      </c>
      <c r="C397" s="73">
        <v>130</v>
      </c>
    </row>
    <row r="398" spans="1:3" x14ac:dyDescent="0.2">
      <c r="A398">
        <v>397</v>
      </c>
      <c r="B398">
        <v>46</v>
      </c>
      <c r="C398" s="73">
        <v>2112</v>
      </c>
    </row>
    <row r="399" spans="1:3" x14ac:dyDescent="0.2">
      <c r="A399">
        <v>398</v>
      </c>
      <c r="B399">
        <v>22</v>
      </c>
      <c r="C399" s="73">
        <v>1196</v>
      </c>
    </row>
    <row r="400" spans="1:3" x14ac:dyDescent="0.2">
      <c r="A400">
        <v>399</v>
      </c>
      <c r="B400">
        <v>20</v>
      </c>
      <c r="C400" s="73">
        <v>1675</v>
      </c>
    </row>
    <row r="401" spans="1:3" x14ac:dyDescent="0.2">
      <c r="A401">
        <v>400</v>
      </c>
      <c r="B401">
        <v>60</v>
      </c>
      <c r="C401" s="73">
        <v>350</v>
      </c>
    </row>
    <row r="402" spans="1:3" x14ac:dyDescent="0.2">
      <c r="A402">
        <v>401</v>
      </c>
      <c r="B402">
        <v>39</v>
      </c>
      <c r="C402" s="73">
        <v>924</v>
      </c>
    </row>
    <row r="403" spans="1:3" x14ac:dyDescent="0.2">
      <c r="A403">
        <v>402</v>
      </c>
      <c r="B403">
        <v>43</v>
      </c>
      <c r="C403" s="73">
        <v>1911</v>
      </c>
    </row>
    <row r="404" spans="1:3" x14ac:dyDescent="0.2">
      <c r="A404">
        <v>403</v>
      </c>
      <c r="B404">
        <v>31</v>
      </c>
      <c r="C404" s="73">
        <v>2028</v>
      </c>
    </row>
    <row r="405" spans="1:3" x14ac:dyDescent="0.2">
      <c r="A405">
        <v>404</v>
      </c>
      <c r="B405">
        <v>19</v>
      </c>
      <c r="C405" s="73">
        <v>540</v>
      </c>
    </row>
    <row r="406" spans="1:3" x14ac:dyDescent="0.2">
      <c r="A406">
        <v>405</v>
      </c>
      <c r="B406">
        <v>35</v>
      </c>
      <c r="C406" s="73">
        <v>1023</v>
      </c>
    </row>
    <row r="407" spans="1:3" x14ac:dyDescent="0.2">
      <c r="A407">
        <v>406</v>
      </c>
      <c r="B407">
        <v>41</v>
      </c>
      <c r="C407" s="73">
        <v>1110</v>
      </c>
    </row>
    <row r="408" spans="1:3" x14ac:dyDescent="0.2">
      <c r="A408">
        <v>407</v>
      </c>
      <c r="B408">
        <v>52</v>
      </c>
      <c r="C408" s="73">
        <v>715</v>
      </c>
    </row>
    <row r="409" spans="1:3" x14ac:dyDescent="0.2">
      <c r="A409">
        <v>408</v>
      </c>
      <c r="B409">
        <v>45</v>
      </c>
      <c r="C409" s="73">
        <v>380</v>
      </c>
    </row>
    <row r="410" spans="1:3" x14ac:dyDescent="0.2">
      <c r="A410">
        <v>409</v>
      </c>
      <c r="B410">
        <v>34</v>
      </c>
      <c r="C410" s="73">
        <v>2376</v>
      </c>
    </row>
    <row r="411" spans="1:3" x14ac:dyDescent="0.2">
      <c r="A411">
        <v>410</v>
      </c>
      <c r="B411">
        <v>35</v>
      </c>
      <c r="C411" s="73">
        <v>1632</v>
      </c>
    </row>
    <row r="412" spans="1:3" x14ac:dyDescent="0.2">
      <c r="A412">
        <v>411</v>
      </c>
      <c r="B412">
        <v>29</v>
      </c>
      <c r="C412" s="73">
        <v>26</v>
      </c>
    </row>
    <row r="413" spans="1:3" x14ac:dyDescent="0.2">
      <c r="A413">
        <v>412</v>
      </c>
      <c r="B413">
        <v>59</v>
      </c>
      <c r="C413" s="73">
        <v>435</v>
      </c>
    </row>
    <row r="414" spans="1:3" x14ac:dyDescent="0.2">
      <c r="A414">
        <v>413</v>
      </c>
      <c r="B414">
        <v>24</v>
      </c>
      <c r="C414" s="73">
        <v>222</v>
      </c>
    </row>
    <row r="415" spans="1:3" x14ac:dyDescent="0.2">
      <c r="A415">
        <v>414</v>
      </c>
      <c r="B415">
        <v>70</v>
      </c>
      <c r="C415" s="73">
        <v>4752</v>
      </c>
    </row>
    <row r="416" spans="1:3" x14ac:dyDescent="0.2">
      <c r="A416">
        <v>415</v>
      </c>
      <c r="B416">
        <v>29</v>
      </c>
      <c r="C416" s="73">
        <v>2640</v>
      </c>
    </row>
    <row r="417" spans="1:3" x14ac:dyDescent="0.2">
      <c r="A417">
        <v>416</v>
      </c>
      <c r="B417">
        <v>67</v>
      </c>
      <c r="C417" s="73">
        <v>1240</v>
      </c>
    </row>
    <row r="418" spans="1:3" x14ac:dyDescent="0.2">
      <c r="A418">
        <v>417</v>
      </c>
      <c r="B418">
        <v>36</v>
      </c>
      <c r="C418" s="73">
        <v>1320</v>
      </c>
    </row>
    <row r="419" spans="1:3" x14ac:dyDescent="0.2">
      <c r="A419">
        <v>418</v>
      </c>
      <c r="B419">
        <v>23</v>
      </c>
      <c r="C419" s="73">
        <v>3888</v>
      </c>
    </row>
    <row r="420" spans="1:3" x14ac:dyDescent="0.2">
      <c r="A420">
        <v>419</v>
      </c>
      <c r="B420">
        <v>18</v>
      </c>
      <c r="C420" s="73">
        <v>1971</v>
      </c>
    </row>
    <row r="421" spans="1:3" x14ac:dyDescent="0.2">
      <c r="A421">
        <v>420</v>
      </c>
      <c r="B421">
        <v>53</v>
      </c>
      <c r="C421" s="73">
        <v>1274</v>
      </c>
    </row>
    <row r="422" spans="1:3" x14ac:dyDescent="0.2">
      <c r="A422">
        <v>421</v>
      </c>
      <c r="B422">
        <v>32</v>
      </c>
      <c r="C422" s="73">
        <v>972</v>
      </c>
    </row>
    <row r="423" spans="1:3" x14ac:dyDescent="0.2">
      <c r="A423">
        <v>422</v>
      </c>
      <c r="B423">
        <v>38</v>
      </c>
      <c r="C423" s="73">
        <v>1920</v>
      </c>
    </row>
    <row r="424" spans="1:3" x14ac:dyDescent="0.2">
      <c r="A424">
        <v>423</v>
      </c>
      <c r="B424">
        <v>47</v>
      </c>
      <c r="C424" s="73">
        <v>1888</v>
      </c>
    </row>
    <row r="425" spans="1:3" x14ac:dyDescent="0.2">
      <c r="A425">
        <v>424</v>
      </c>
      <c r="B425">
        <v>46</v>
      </c>
      <c r="C425" s="73">
        <v>546</v>
      </c>
    </row>
    <row r="426" spans="1:3" x14ac:dyDescent="0.2">
      <c r="A426">
        <v>425</v>
      </c>
      <c r="B426">
        <v>66</v>
      </c>
      <c r="C426" s="73">
        <v>966</v>
      </c>
    </row>
    <row r="427" spans="1:3" x14ac:dyDescent="0.2">
      <c r="A427">
        <v>426</v>
      </c>
      <c r="B427">
        <v>40</v>
      </c>
      <c r="C427" s="73">
        <v>348</v>
      </c>
    </row>
    <row r="428" spans="1:3" x14ac:dyDescent="0.2">
      <c r="A428">
        <v>427</v>
      </c>
      <c r="B428">
        <v>43</v>
      </c>
      <c r="C428" s="73">
        <v>1349</v>
      </c>
    </row>
    <row r="429" spans="1:3" x14ac:dyDescent="0.2">
      <c r="A429">
        <v>428</v>
      </c>
      <c r="B429">
        <v>58</v>
      </c>
      <c r="C429" s="73">
        <v>546</v>
      </c>
    </row>
    <row r="430" spans="1:3" x14ac:dyDescent="0.2">
      <c r="A430">
        <v>429</v>
      </c>
      <c r="B430">
        <v>21</v>
      </c>
      <c r="C430" s="73">
        <v>128</v>
      </c>
    </row>
    <row r="431" spans="1:3" x14ac:dyDescent="0.2">
      <c r="A431">
        <v>430</v>
      </c>
      <c r="B431">
        <v>42</v>
      </c>
      <c r="C431" s="73">
        <v>1974</v>
      </c>
    </row>
    <row r="432" spans="1:3" x14ac:dyDescent="0.2">
      <c r="A432">
        <v>431</v>
      </c>
      <c r="B432">
        <v>24</v>
      </c>
      <c r="C432" s="73">
        <v>1600</v>
      </c>
    </row>
    <row r="433" spans="1:3" x14ac:dyDescent="0.2">
      <c r="A433">
        <v>432</v>
      </c>
      <c r="B433">
        <v>43</v>
      </c>
      <c r="C433" s="73">
        <v>2508</v>
      </c>
    </row>
    <row r="434" spans="1:3" x14ac:dyDescent="0.2">
      <c r="A434">
        <v>433</v>
      </c>
      <c r="B434">
        <v>47</v>
      </c>
      <c r="C434" s="73">
        <v>2236</v>
      </c>
    </row>
    <row r="435" spans="1:3" x14ac:dyDescent="0.2">
      <c r="A435">
        <v>434</v>
      </c>
      <c r="B435">
        <v>49</v>
      </c>
      <c r="C435" s="73">
        <v>2116</v>
      </c>
    </row>
    <row r="436" spans="1:3" x14ac:dyDescent="0.2">
      <c r="A436">
        <v>435</v>
      </c>
      <c r="B436">
        <v>50</v>
      </c>
      <c r="C436" s="73">
        <v>2028</v>
      </c>
    </row>
    <row r="437" spans="1:3" x14ac:dyDescent="0.2">
      <c r="A437">
        <v>436</v>
      </c>
      <c r="B437">
        <v>51</v>
      </c>
      <c r="C437" s="73">
        <v>1176</v>
      </c>
    </row>
    <row r="438" spans="1:3" x14ac:dyDescent="0.2">
      <c r="A438">
        <v>437</v>
      </c>
      <c r="B438">
        <v>40</v>
      </c>
      <c r="C438" s="73">
        <v>1886</v>
      </c>
    </row>
    <row r="439" spans="1:3" x14ac:dyDescent="0.2">
      <c r="A439">
        <v>438</v>
      </c>
      <c r="B439">
        <v>45</v>
      </c>
      <c r="C439" s="73">
        <v>2050</v>
      </c>
    </row>
    <row r="440" spans="1:3" x14ac:dyDescent="0.2">
      <c r="A440">
        <v>439</v>
      </c>
      <c r="B440">
        <v>52</v>
      </c>
      <c r="C440" s="73">
        <v>276</v>
      </c>
    </row>
    <row r="441" spans="1:3" x14ac:dyDescent="0.2">
      <c r="A441">
        <v>440</v>
      </c>
      <c r="B441">
        <v>62</v>
      </c>
      <c r="C441" s="73">
        <v>1550</v>
      </c>
    </row>
    <row r="442" spans="1:3" x14ac:dyDescent="0.2">
      <c r="A442">
        <v>441</v>
      </c>
      <c r="B442">
        <v>20</v>
      </c>
      <c r="C442" s="73">
        <v>3026</v>
      </c>
    </row>
    <row r="443" spans="1:3" x14ac:dyDescent="0.2">
      <c r="A443">
        <v>442</v>
      </c>
      <c r="B443">
        <v>43</v>
      </c>
      <c r="C443" s="73">
        <v>2592</v>
      </c>
    </row>
    <row r="444" spans="1:3" x14ac:dyDescent="0.2">
      <c r="A444">
        <v>443</v>
      </c>
      <c r="B444">
        <v>29</v>
      </c>
      <c r="C444" s="73">
        <v>2139</v>
      </c>
    </row>
    <row r="445" spans="1:3" x14ac:dyDescent="0.2">
      <c r="A445">
        <v>444</v>
      </c>
      <c r="B445">
        <v>22</v>
      </c>
      <c r="C445" s="73">
        <v>1608</v>
      </c>
    </row>
    <row r="446" spans="1:3" x14ac:dyDescent="0.2">
      <c r="A446">
        <v>445</v>
      </c>
      <c r="B446">
        <v>48</v>
      </c>
      <c r="C446" s="73">
        <v>620</v>
      </c>
    </row>
    <row r="447" spans="1:3" x14ac:dyDescent="0.2">
      <c r="A447">
        <v>446</v>
      </c>
      <c r="B447">
        <v>42</v>
      </c>
      <c r="C447" s="73">
        <v>522</v>
      </c>
    </row>
    <row r="448" spans="1:3" x14ac:dyDescent="0.2">
      <c r="A448">
        <v>447</v>
      </c>
      <c r="B448">
        <v>19</v>
      </c>
      <c r="C448" s="73">
        <v>1110</v>
      </c>
    </row>
    <row r="449" spans="1:3" x14ac:dyDescent="0.2">
      <c r="A449">
        <v>448</v>
      </c>
      <c r="B449">
        <v>60</v>
      </c>
      <c r="C449" s="73">
        <v>574</v>
      </c>
    </row>
    <row r="450" spans="1:3" x14ac:dyDescent="0.2">
      <c r="A450">
        <v>449</v>
      </c>
      <c r="B450">
        <v>32</v>
      </c>
      <c r="C450" s="73">
        <v>805</v>
      </c>
    </row>
    <row r="451" spans="1:3" x14ac:dyDescent="0.2">
      <c r="A451">
        <v>450</v>
      </c>
      <c r="B451">
        <v>26</v>
      </c>
      <c r="C451" s="73">
        <v>1575</v>
      </c>
    </row>
    <row r="452" spans="1:3" x14ac:dyDescent="0.2">
      <c r="A452">
        <v>451</v>
      </c>
      <c r="B452">
        <v>25</v>
      </c>
      <c r="C452" s="73">
        <v>399</v>
      </c>
    </row>
    <row r="453" spans="1:3" x14ac:dyDescent="0.2">
      <c r="A453">
        <v>452</v>
      </c>
      <c r="B453">
        <v>66</v>
      </c>
      <c r="C453" s="73">
        <v>806</v>
      </c>
    </row>
    <row r="454" spans="1:3" x14ac:dyDescent="0.2">
      <c r="A454">
        <v>453</v>
      </c>
      <c r="B454">
        <v>45</v>
      </c>
      <c r="C454" s="73">
        <v>1755</v>
      </c>
    </row>
    <row r="455" spans="1:3" x14ac:dyDescent="0.2">
      <c r="A455">
        <v>454</v>
      </c>
      <c r="B455">
        <v>54</v>
      </c>
      <c r="C455" s="73">
        <v>1232</v>
      </c>
    </row>
    <row r="456" spans="1:3" x14ac:dyDescent="0.2">
      <c r="A456">
        <v>455</v>
      </c>
      <c r="B456">
        <v>37</v>
      </c>
      <c r="C456" s="73">
        <v>1358</v>
      </c>
    </row>
    <row r="457" spans="1:3" x14ac:dyDescent="0.2">
      <c r="A457">
        <v>456</v>
      </c>
      <c r="B457">
        <v>54</v>
      </c>
      <c r="C457" s="73">
        <v>5000</v>
      </c>
    </row>
    <row r="458" spans="1:3" x14ac:dyDescent="0.2">
      <c r="A458">
        <v>457</v>
      </c>
      <c r="B458">
        <v>50</v>
      </c>
      <c r="C458" s="73">
        <v>3168</v>
      </c>
    </row>
    <row r="459" spans="1:3" x14ac:dyDescent="0.2">
      <c r="A459">
        <v>458</v>
      </c>
      <c r="B459">
        <v>25</v>
      </c>
      <c r="C459" s="73">
        <v>4752</v>
      </c>
    </row>
    <row r="460" spans="1:3" x14ac:dyDescent="0.2">
      <c r="A460">
        <v>459</v>
      </c>
      <c r="B460">
        <v>47</v>
      </c>
      <c r="C460" s="73">
        <v>4368</v>
      </c>
    </row>
    <row r="461" spans="1:3" x14ac:dyDescent="0.2">
      <c r="A461">
        <v>460</v>
      </c>
      <c r="B461">
        <v>63</v>
      </c>
      <c r="C461" s="73">
        <v>810</v>
      </c>
    </row>
    <row r="462" spans="1:3" x14ac:dyDescent="0.2">
      <c r="A462">
        <v>461</v>
      </c>
      <c r="B462">
        <v>64</v>
      </c>
      <c r="C462" s="73">
        <v>1755</v>
      </c>
    </row>
    <row r="463" spans="1:3" x14ac:dyDescent="0.2">
      <c r="A463">
        <v>462</v>
      </c>
      <c r="B463">
        <v>18</v>
      </c>
      <c r="C463" s="73">
        <v>1860</v>
      </c>
    </row>
    <row r="464" spans="1:3" x14ac:dyDescent="0.2">
      <c r="A464">
        <v>463</v>
      </c>
      <c r="B464">
        <v>59</v>
      </c>
      <c r="C464" s="73">
        <v>3888</v>
      </c>
    </row>
    <row r="465" spans="1:3" x14ac:dyDescent="0.2">
      <c r="A465">
        <v>464</v>
      </c>
      <c r="B465">
        <v>37</v>
      </c>
      <c r="C465" s="73">
        <v>2349</v>
      </c>
    </row>
    <row r="466" spans="1:3" x14ac:dyDescent="0.2">
      <c r="A466">
        <v>465</v>
      </c>
      <c r="B466">
        <v>23</v>
      </c>
      <c r="C466" s="73">
        <v>2340</v>
      </c>
    </row>
    <row r="467" spans="1:3" x14ac:dyDescent="0.2">
      <c r="A467">
        <v>466</v>
      </c>
      <c r="B467">
        <v>54</v>
      </c>
      <c r="C467" s="73">
        <v>2200</v>
      </c>
    </row>
    <row r="468" spans="1:3" x14ac:dyDescent="0.2">
      <c r="A468">
        <v>467</v>
      </c>
      <c r="B468">
        <v>38</v>
      </c>
      <c r="C468" s="73">
        <v>600</v>
      </c>
    </row>
    <row r="469" spans="1:3" x14ac:dyDescent="0.2">
      <c r="A469">
        <v>468</v>
      </c>
      <c r="B469">
        <v>19</v>
      </c>
      <c r="C469" s="73">
        <v>1887</v>
      </c>
    </row>
    <row r="470" spans="1:3" x14ac:dyDescent="0.2">
      <c r="A470">
        <v>469</v>
      </c>
      <c r="B470">
        <v>34</v>
      </c>
      <c r="C470" s="73">
        <v>608</v>
      </c>
    </row>
    <row r="471" spans="1:3" x14ac:dyDescent="0.2">
      <c r="A471">
        <v>470</v>
      </c>
      <c r="B471">
        <v>21</v>
      </c>
      <c r="C471" s="73">
        <v>1380</v>
      </c>
    </row>
    <row r="472" spans="1:3" x14ac:dyDescent="0.2">
      <c r="A472">
        <v>471</v>
      </c>
      <c r="B472">
        <v>50</v>
      </c>
      <c r="C472" s="73">
        <v>378</v>
      </c>
    </row>
    <row r="473" spans="1:3" x14ac:dyDescent="0.2">
      <c r="A473">
        <v>472</v>
      </c>
      <c r="B473">
        <v>55</v>
      </c>
      <c r="C473" s="73">
        <v>2592</v>
      </c>
    </row>
    <row r="474" spans="1:3" x14ac:dyDescent="0.2">
      <c r="A474">
        <v>473</v>
      </c>
      <c r="B474">
        <v>20</v>
      </c>
      <c r="C474" s="73">
        <v>117</v>
      </c>
    </row>
    <row r="475" spans="1:3" x14ac:dyDescent="0.2">
      <c r="A475">
        <v>474</v>
      </c>
      <c r="B475">
        <v>34</v>
      </c>
      <c r="C475" s="73">
        <v>1218</v>
      </c>
    </row>
    <row r="476" spans="1:3" x14ac:dyDescent="0.2">
      <c r="A476">
        <v>475</v>
      </c>
      <c r="B476">
        <v>62</v>
      </c>
      <c r="C476" s="73">
        <v>1140</v>
      </c>
    </row>
    <row r="477" spans="1:3" x14ac:dyDescent="0.2">
      <c r="A477">
        <v>476</v>
      </c>
      <c r="B477">
        <v>21</v>
      </c>
      <c r="C477" s="73">
        <v>1188</v>
      </c>
    </row>
    <row r="478" spans="1:3" x14ac:dyDescent="0.2">
      <c r="A478">
        <v>477</v>
      </c>
      <c r="B478">
        <v>21</v>
      </c>
      <c r="C478" s="73">
        <v>180</v>
      </c>
    </row>
    <row r="479" spans="1:3" x14ac:dyDescent="0.2">
      <c r="A479">
        <v>478</v>
      </c>
      <c r="B479">
        <v>42</v>
      </c>
      <c r="C479" s="73">
        <v>2744</v>
      </c>
    </row>
    <row r="480" spans="1:3" x14ac:dyDescent="0.2">
      <c r="A480">
        <v>479</v>
      </c>
      <c r="B480">
        <v>35</v>
      </c>
      <c r="C480" s="73">
        <v>2064</v>
      </c>
    </row>
    <row r="481" spans="1:3" x14ac:dyDescent="0.2">
      <c r="A481">
        <v>480</v>
      </c>
      <c r="B481">
        <v>39</v>
      </c>
      <c r="C481" s="73">
        <v>3612</v>
      </c>
    </row>
    <row r="482" spans="1:3" x14ac:dyDescent="0.2">
      <c r="A482">
        <v>481</v>
      </c>
      <c r="B482">
        <v>68</v>
      </c>
      <c r="C482" s="73">
        <v>2640</v>
      </c>
    </row>
    <row r="483" spans="1:3" x14ac:dyDescent="0.2">
      <c r="A483">
        <v>482</v>
      </c>
      <c r="B483">
        <v>46</v>
      </c>
      <c r="C483" s="73">
        <v>880</v>
      </c>
    </row>
    <row r="484" spans="1:3" x14ac:dyDescent="0.2">
      <c r="A484">
        <v>483</v>
      </c>
      <c r="B484">
        <v>41</v>
      </c>
      <c r="C484" s="73">
        <v>462</v>
      </c>
    </row>
    <row r="485" spans="1:3" x14ac:dyDescent="0.2">
      <c r="A485">
        <v>484</v>
      </c>
      <c r="B485">
        <v>23</v>
      </c>
      <c r="C485" s="73">
        <v>876</v>
      </c>
    </row>
    <row r="486" spans="1:3" x14ac:dyDescent="0.2">
      <c r="A486">
        <v>485</v>
      </c>
      <c r="B486">
        <v>68</v>
      </c>
      <c r="C486" s="73">
        <v>2044</v>
      </c>
    </row>
    <row r="487" spans="1:3" x14ac:dyDescent="0.2">
      <c r="A487">
        <v>486</v>
      </c>
      <c r="B487">
        <v>48</v>
      </c>
      <c r="C487" s="73">
        <v>1584</v>
      </c>
    </row>
    <row r="488" spans="1:3" x14ac:dyDescent="0.2">
      <c r="A488">
        <v>487</v>
      </c>
      <c r="B488">
        <v>38</v>
      </c>
      <c r="C488" s="73">
        <v>2331</v>
      </c>
    </row>
    <row r="489" spans="1:3" x14ac:dyDescent="0.2">
      <c r="A489">
        <v>488</v>
      </c>
      <c r="B489">
        <v>41</v>
      </c>
      <c r="C489" s="73">
        <v>1496</v>
      </c>
    </row>
    <row r="490" spans="1:3" x14ac:dyDescent="0.2">
      <c r="A490">
        <v>489</v>
      </c>
      <c r="B490">
        <v>58</v>
      </c>
      <c r="C490" s="73">
        <v>928</v>
      </c>
    </row>
    <row r="491" spans="1:3" x14ac:dyDescent="0.2">
      <c r="A491">
        <v>490</v>
      </c>
      <c r="B491">
        <v>49</v>
      </c>
      <c r="C491" s="73">
        <v>3400</v>
      </c>
    </row>
    <row r="492" spans="1:3" x14ac:dyDescent="0.2">
      <c r="A492">
        <v>491</v>
      </c>
      <c r="B492">
        <v>57</v>
      </c>
      <c r="C492" s="73">
        <v>1974</v>
      </c>
    </row>
    <row r="493" spans="1:3" x14ac:dyDescent="0.2">
      <c r="A493">
        <v>492</v>
      </c>
      <c r="B493">
        <v>49</v>
      </c>
      <c r="C493" s="73">
        <v>1656</v>
      </c>
    </row>
    <row r="494" spans="1:3" x14ac:dyDescent="0.2">
      <c r="A494">
        <v>493</v>
      </c>
      <c r="B494">
        <v>50</v>
      </c>
      <c r="C494" s="73">
        <v>682</v>
      </c>
    </row>
    <row r="495" spans="1:3" x14ac:dyDescent="0.2">
      <c r="A495">
        <v>494</v>
      </c>
      <c r="B495">
        <v>28</v>
      </c>
      <c r="C495" s="73">
        <v>912</v>
      </c>
    </row>
    <row r="496" spans="1:3" x14ac:dyDescent="0.2">
      <c r="A496">
        <v>495</v>
      </c>
      <c r="B496">
        <v>38</v>
      </c>
      <c r="C496" s="73">
        <v>2856</v>
      </c>
    </row>
    <row r="497" spans="1:3" x14ac:dyDescent="0.2">
      <c r="A497">
        <v>496</v>
      </c>
      <c r="B497">
        <v>33</v>
      </c>
      <c r="C497" s="73">
        <v>216</v>
      </c>
    </row>
    <row r="498" spans="1:3" x14ac:dyDescent="0.2">
      <c r="A498">
        <v>497</v>
      </c>
      <c r="B498">
        <v>30</v>
      </c>
      <c r="C498" s="73">
        <v>1953</v>
      </c>
    </row>
    <row r="499" spans="1:3" x14ac:dyDescent="0.2">
      <c r="A499">
        <v>498</v>
      </c>
      <c r="B499">
        <v>43</v>
      </c>
      <c r="C499" s="73">
        <v>1209</v>
      </c>
    </row>
    <row r="500" spans="1:3" x14ac:dyDescent="0.2">
      <c r="A500">
        <v>499</v>
      </c>
      <c r="B500">
        <v>43</v>
      </c>
      <c r="C500" s="73">
        <v>2106</v>
      </c>
    </row>
    <row r="501" spans="1:3" x14ac:dyDescent="0.2">
      <c r="A501">
        <v>500</v>
      </c>
      <c r="B501">
        <v>36</v>
      </c>
      <c r="C501" s="73">
        <v>2376</v>
      </c>
    </row>
    <row r="502" spans="1:3" x14ac:dyDescent="0.2">
      <c r="A502">
        <v>501</v>
      </c>
      <c r="B502">
        <v>36</v>
      </c>
      <c r="C502" s="73">
        <v>1085</v>
      </c>
    </row>
    <row r="503" spans="1:3" x14ac:dyDescent="0.2">
      <c r="A503">
        <v>502</v>
      </c>
      <c r="B503">
        <v>64</v>
      </c>
      <c r="C503" s="73">
        <v>945</v>
      </c>
    </row>
    <row r="504" spans="1:3" x14ac:dyDescent="0.2">
      <c r="A504">
        <v>503</v>
      </c>
      <c r="B504">
        <v>59</v>
      </c>
      <c r="C504" s="73">
        <v>240</v>
      </c>
    </row>
    <row r="505" spans="1:3" x14ac:dyDescent="0.2">
      <c r="A505">
        <v>504</v>
      </c>
      <c r="B505">
        <v>55</v>
      </c>
      <c r="C505" s="73">
        <v>624</v>
      </c>
    </row>
    <row r="506" spans="1:3" x14ac:dyDescent="0.2">
      <c r="A506">
        <v>505</v>
      </c>
      <c r="B506">
        <v>42</v>
      </c>
      <c r="C506" s="73">
        <v>572</v>
      </c>
    </row>
    <row r="507" spans="1:3" x14ac:dyDescent="0.2">
      <c r="A507">
        <v>506</v>
      </c>
      <c r="B507">
        <v>61</v>
      </c>
      <c r="C507" s="73">
        <v>567</v>
      </c>
    </row>
    <row r="508" spans="1:3" x14ac:dyDescent="0.2">
      <c r="A508">
        <v>507</v>
      </c>
      <c r="B508">
        <v>28</v>
      </c>
      <c r="C508" s="73">
        <v>1920</v>
      </c>
    </row>
    <row r="509" spans="1:3" x14ac:dyDescent="0.2">
      <c r="A509">
        <v>508</v>
      </c>
      <c r="B509">
        <v>65</v>
      </c>
      <c r="C509" s="73">
        <v>660</v>
      </c>
    </row>
    <row r="510" spans="1:3" x14ac:dyDescent="0.2">
      <c r="A510">
        <v>509</v>
      </c>
      <c r="B510">
        <v>27</v>
      </c>
      <c r="C510" s="73">
        <v>620</v>
      </c>
    </row>
    <row r="511" spans="1:3" x14ac:dyDescent="0.2">
      <c r="A511">
        <v>510</v>
      </c>
      <c r="B511">
        <v>41</v>
      </c>
      <c r="C511" s="73">
        <v>1360</v>
      </c>
    </row>
    <row r="512" spans="1:3" x14ac:dyDescent="0.2">
      <c r="A512">
        <v>511</v>
      </c>
      <c r="B512">
        <v>21</v>
      </c>
      <c r="C512" s="73">
        <v>1914</v>
      </c>
    </row>
    <row r="513" spans="1:3" x14ac:dyDescent="0.2">
      <c r="A513">
        <v>512</v>
      </c>
      <c r="B513">
        <v>61</v>
      </c>
      <c r="C513" s="73">
        <v>368</v>
      </c>
    </row>
    <row r="514" spans="1:3" x14ac:dyDescent="0.2">
      <c r="A514">
        <v>513</v>
      </c>
      <c r="B514">
        <v>19</v>
      </c>
      <c r="C514" s="73">
        <v>98</v>
      </c>
    </row>
    <row r="515" spans="1:3" x14ac:dyDescent="0.2">
      <c r="A515">
        <v>514</v>
      </c>
      <c r="B515">
        <v>22</v>
      </c>
      <c r="C515" s="73">
        <v>2925</v>
      </c>
    </row>
    <row r="516" spans="1:3" x14ac:dyDescent="0.2">
      <c r="A516">
        <v>515</v>
      </c>
      <c r="B516">
        <v>64</v>
      </c>
      <c r="C516" s="73">
        <v>2914</v>
      </c>
    </row>
    <row r="517" spans="1:3" x14ac:dyDescent="0.2">
      <c r="A517">
        <v>516</v>
      </c>
      <c r="B517">
        <v>28</v>
      </c>
      <c r="C517" s="73">
        <v>469</v>
      </c>
    </row>
    <row r="518" spans="1:3" x14ac:dyDescent="0.2">
      <c r="A518">
        <v>517</v>
      </c>
      <c r="B518">
        <v>34</v>
      </c>
      <c r="C518" s="73">
        <v>779</v>
      </c>
    </row>
    <row r="519" spans="1:3" x14ac:dyDescent="0.2">
      <c r="A519">
        <v>518</v>
      </c>
      <c r="B519">
        <v>61</v>
      </c>
      <c r="C519" s="73">
        <v>2156</v>
      </c>
    </row>
    <row r="520" spans="1:3" x14ac:dyDescent="0.2">
      <c r="A520">
        <v>519</v>
      </c>
      <c r="B520">
        <v>24</v>
      </c>
      <c r="C520" s="73">
        <v>1600</v>
      </c>
    </row>
    <row r="521" spans="1:3" x14ac:dyDescent="0.2">
      <c r="A521">
        <v>520</v>
      </c>
      <c r="B521">
        <v>19</v>
      </c>
      <c r="C521" s="73">
        <v>918</v>
      </c>
    </row>
    <row r="522" spans="1:3" x14ac:dyDescent="0.2">
      <c r="A522">
        <v>521</v>
      </c>
      <c r="B522">
        <v>51</v>
      </c>
      <c r="C522" s="73">
        <v>1680</v>
      </c>
    </row>
    <row r="523" spans="1:3" x14ac:dyDescent="0.2">
      <c r="A523">
        <v>522</v>
      </c>
      <c r="B523">
        <v>36</v>
      </c>
      <c r="C523" s="73">
        <v>2050</v>
      </c>
    </row>
    <row r="524" spans="1:3" x14ac:dyDescent="0.2">
      <c r="A524">
        <v>523</v>
      </c>
      <c r="B524">
        <v>65</v>
      </c>
      <c r="C524" s="73">
        <v>3256</v>
      </c>
    </row>
    <row r="525" spans="1:3" x14ac:dyDescent="0.2">
      <c r="A525">
        <v>524</v>
      </c>
      <c r="B525">
        <v>46</v>
      </c>
      <c r="C525" s="73">
        <v>200</v>
      </c>
    </row>
    <row r="526" spans="1:3" x14ac:dyDescent="0.2">
      <c r="A526">
        <v>525</v>
      </c>
      <c r="B526">
        <v>59</v>
      </c>
      <c r="C526" s="73">
        <v>1716</v>
      </c>
    </row>
    <row r="527" spans="1:3" x14ac:dyDescent="0.2">
      <c r="A527">
        <v>526</v>
      </c>
      <c r="B527">
        <v>51</v>
      </c>
      <c r="C527" s="73">
        <v>1517</v>
      </c>
    </row>
    <row r="528" spans="1:3" x14ac:dyDescent="0.2">
      <c r="A528">
        <v>527</v>
      </c>
      <c r="B528">
        <v>51</v>
      </c>
      <c r="C528" s="73">
        <v>988</v>
      </c>
    </row>
    <row r="529" spans="1:3" x14ac:dyDescent="0.2">
      <c r="A529">
        <v>528</v>
      </c>
      <c r="B529">
        <v>21</v>
      </c>
      <c r="C529" s="73">
        <v>1081</v>
      </c>
    </row>
    <row r="530" spans="1:3" x14ac:dyDescent="0.2">
      <c r="A530">
        <v>529</v>
      </c>
      <c r="B530">
        <v>34</v>
      </c>
      <c r="C530" s="73">
        <v>3520</v>
      </c>
    </row>
    <row r="531" spans="1:3" x14ac:dyDescent="0.2">
      <c r="A531">
        <v>530</v>
      </c>
      <c r="B531">
        <v>32</v>
      </c>
      <c r="C531" s="73">
        <v>504</v>
      </c>
    </row>
    <row r="532" spans="1:3" x14ac:dyDescent="0.2">
      <c r="A532">
        <v>531</v>
      </c>
      <c r="B532">
        <v>48</v>
      </c>
      <c r="C532" s="73">
        <v>925</v>
      </c>
    </row>
    <row r="533" spans="1:3" x14ac:dyDescent="0.2">
      <c r="A533">
        <v>532</v>
      </c>
      <c r="B533">
        <v>50</v>
      </c>
      <c r="C533" s="73">
        <v>2142</v>
      </c>
    </row>
    <row r="534" spans="1:3" x14ac:dyDescent="0.2">
      <c r="A534">
        <v>533</v>
      </c>
      <c r="B534">
        <v>26</v>
      </c>
      <c r="C534" s="73">
        <v>2660</v>
      </c>
    </row>
    <row r="535" spans="1:3" x14ac:dyDescent="0.2">
      <c r="A535">
        <v>534</v>
      </c>
      <c r="B535">
        <v>57</v>
      </c>
      <c r="C535" s="73">
        <v>1020</v>
      </c>
    </row>
    <row r="536" spans="1:3" x14ac:dyDescent="0.2">
      <c r="A536">
        <v>535</v>
      </c>
      <c r="B536">
        <v>65</v>
      </c>
      <c r="C536" s="73">
        <v>288</v>
      </c>
    </row>
    <row r="537" spans="1:3" x14ac:dyDescent="0.2">
      <c r="A537">
        <v>536</v>
      </c>
      <c r="B537">
        <v>56</v>
      </c>
      <c r="C537" s="73">
        <v>1080</v>
      </c>
    </row>
    <row r="538" spans="1:3" x14ac:dyDescent="0.2">
      <c r="A538">
        <v>537</v>
      </c>
      <c r="B538">
        <v>44</v>
      </c>
      <c r="C538" s="73">
        <v>1344</v>
      </c>
    </row>
    <row r="539" spans="1:3" x14ac:dyDescent="0.2">
      <c r="A539">
        <v>538</v>
      </c>
      <c r="B539">
        <v>50</v>
      </c>
      <c r="C539" s="73">
        <v>686</v>
      </c>
    </row>
    <row r="540" spans="1:3" x14ac:dyDescent="0.2">
      <c r="A540">
        <v>539</v>
      </c>
      <c r="B540">
        <v>27</v>
      </c>
      <c r="C540" s="73">
        <v>946</v>
      </c>
    </row>
    <row r="541" spans="1:3" x14ac:dyDescent="0.2">
      <c r="A541">
        <v>540</v>
      </c>
      <c r="B541">
        <v>49</v>
      </c>
      <c r="C541" s="73">
        <v>2352</v>
      </c>
    </row>
    <row r="542" spans="1:3" x14ac:dyDescent="0.2">
      <c r="A542">
        <v>541</v>
      </c>
      <c r="B542">
        <v>49</v>
      </c>
      <c r="C542" s="73">
        <v>1221</v>
      </c>
    </row>
    <row r="543" spans="1:3" x14ac:dyDescent="0.2">
      <c r="A543">
        <v>542</v>
      </c>
      <c r="B543">
        <v>52</v>
      </c>
      <c r="C543" s="73">
        <v>1215</v>
      </c>
    </row>
    <row r="544" spans="1:3" x14ac:dyDescent="0.2">
      <c r="A544">
        <v>543</v>
      </c>
      <c r="B544">
        <v>27</v>
      </c>
      <c r="C544" s="73">
        <v>2765</v>
      </c>
    </row>
    <row r="545" spans="1:3" x14ac:dyDescent="0.2">
      <c r="A545">
        <v>544</v>
      </c>
      <c r="B545">
        <v>53</v>
      </c>
      <c r="C545" s="73">
        <v>1078</v>
      </c>
    </row>
    <row r="546" spans="1:3" x14ac:dyDescent="0.2">
      <c r="A546">
        <v>545</v>
      </c>
      <c r="B546">
        <v>34</v>
      </c>
      <c r="C546" s="73">
        <v>1920</v>
      </c>
    </row>
    <row r="547" spans="1:3" x14ac:dyDescent="0.2">
      <c r="A547">
        <v>546</v>
      </c>
      <c r="B547">
        <v>33</v>
      </c>
      <c r="C547" s="73">
        <v>1536</v>
      </c>
    </row>
    <row r="548" spans="1:3" x14ac:dyDescent="0.2">
      <c r="A548">
        <v>547</v>
      </c>
      <c r="B548">
        <v>62</v>
      </c>
      <c r="C548" s="73">
        <v>3330</v>
      </c>
    </row>
    <row r="549" spans="1:3" x14ac:dyDescent="0.2">
      <c r="A549">
        <v>548</v>
      </c>
      <c r="B549">
        <v>38</v>
      </c>
      <c r="C549" s="73">
        <v>1300</v>
      </c>
    </row>
    <row r="550" spans="1:3" x14ac:dyDescent="0.2">
      <c r="A550">
        <v>549</v>
      </c>
      <c r="B550">
        <v>36</v>
      </c>
      <c r="C550" s="73">
        <v>2624</v>
      </c>
    </row>
    <row r="551" spans="1:3" x14ac:dyDescent="0.2">
      <c r="A551">
        <v>550</v>
      </c>
      <c r="B551">
        <v>31</v>
      </c>
      <c r="C551" s="73">
        <v>1073</v>
      </c>
    </row>
    <row r="552" spans="1:3" x14ac:dyDescent="0.2">
      <c r="A552">
        <v>551</v>
      </c>
      <c r="B552">
        <v>62</v>
      </c>
      <c r="C552" s="73">
        <v>744</v>
      </c>
    </row>
    <row r="553" spans="1:3" x14ac:dyDescent="0.2">
      <c r="A553">
        <v>552</v>
      </c>
      <c r="B553">
        <v>29</v>
      </c>
      <c r="C553" s="73">
        <v>2106</v>
      </c>
    </row>
    <row r="554" spans="1:3" x14ac:dyDescent="0.2">
      <c r="A554">
        <v>553</v>
      </c>
      <c r="B554">
        <v>24</v>
      </c>
      <c r="C554" s="73">
        <v>1692</v>
      </c>
    </row>
    <row r="555" spans="1:3" x14ac:dyDescent="0.2">
      <c r="A555">
        <v>554</v>
      </c>
      <c r="B555">
        <v>63</v>
      </c>
      <c r="C555" s="73">
        <v>885</v>
      </c>
    </row>
    <row r="556" spans="1:3" x14ac:dyDescent="0.2">
      <c r="A556">
        <v>555</v>
      </c>
      <c r="B556">
        <v>56</v>
      </c>
      <c r="C556" s="73">
        <v>1598</v>
      </c>
    </row>
    <row r="557" spans="1:3" x14ac:dyDescent="0.2">
      <c r="A557">
        <v>556</v>
      </c>
      <c r="B557">
        <v>63</v>
      </c>
      <c r="C557" s="73">
        <v>2109</v>
      </c>
    </row>
    <row r="558" spans="1:3" x14ac:dyDescent="0.2">
      <c r="A558">
        <v>557</v>
      </c>
      <c r="B558">
        <v>40</v>
      </c>
      <c r="C558" s="73">
        <v>1890</v>
      </c>
    </row>
    <row r="559" spans="1:3" x14ac:dyDescent="0.2">
      <c r="A559">
        <v>558</v>
      </c>
      <c r="B559">
        <v>18</v>
      </c>
      <c r="C559" s="73">
        <v>1860</v>
      </c>
    </row>
    <row r="560" spans="1:3" x14ac:dyDescent="0.2">
      <c r="A560">
        <v>559</v>
      </c>
      <c r="B560">
        <v>50</v>
      </c>
      <c r="C560" s="73">
        <v>3311</v>
      </c>
    </row>
    <row r="561" spans="1:3" x14ac:dyDescent="0.2">
      <c r="A561">
        <v>560</v>
      </c>
      <c r="B561">
        <v>66</v>
      </c>
      <c r="C561" s="73">
        <v>902</v>
      </c>
    </row>
    <row r="562" spans="1:3" x14ac:dyDescent="0.2">
      <c r="A562">
        <v>561</v>
      </c>
      <c r="B562">
        <v>25</v>
      </c>
      <c r="C562" s="73">
        <v>576</v>
      </c>
    </row>
    <row r="563" spans="1:3" x14ac:dyDescent="0.2">
      <c r="A563">
        <v>562</v>
      </c>
      <c r="B563">
        <v>65</v>
      </c>
      <c r="C563" s="73">
        <v>1625</v>
      </c>
    </row>
    <row r="564" spans="1:3" x14ac:dyDescent="0.2">
      <c r="A564">
        <v>563</v>
      </c>
      <c r="B564">
        <v>53</v>
      </c>
      <c r="C564" s="73">
        <v>2480</v>
      </c>
    </row>
    <row r="565" spans="1:3" x14ac:dyDescent="0.2">
      <c r="A565">
        <v>564</v>
      </c>
      <c r="B565">
        <v>61</v>
      </c>
      <c r="C565" s="73">
        <v>1584</v>
      </c>
    </row>
    <row r="566" spans="1:3" x14ac:dyDescent="0.2">
      <c r="A566">
        <v>565</v>
      </c>
      <c r="B566">
        <v>67</v>
      </c>
      <c r="C566" s="73">
        <v>1740</v>
      </c>
    </row>
    <row r="567" spans="1:3" x14ac:dyDescent="0.2">
      <c r="A567">
        <v>566</v>
      </c>
      <c r="B567">
        <v>59</v>
      </c>
      <c r="C567" s="73">
        <v>430</v>
      </c>
    </row>
    <row r="568" spans="1:3" x14ac:dyDescent="0.2">
      <c r="A568">
        <v>567</v>
      </c>
      <c r="B568">
        <v>55</v>
      </c>
      <c r="C568" s="73">
        <v>93</v>
      </c>
    </row>
    <row r="569" spans="1:3" x14ac:dyDescent="0.2">
      <c r="A569">
        <v>568</v>
      </c>
      <c r="B569">
        <v>21</v>
      </c>
      <c r="C569" s="73">
        <v>1200</v>
      </c>
    </row>
    <row r="570" spans="1:3" x14ac:dyDescent="0.2">
      <c r="A570">
        <v>569</v>
      </c>
      <c r="B570">
        <v>44</v>
      </c>
      <c r="C570" s="73">
        <v>3168</v>
      </c>
    </row>
    <row r="571" spans="1:3" x14ac:dyDescent="0.2">
      <c r="A571">
        <v>570</v>
      </c>
      <c r="B571">
        <v>65</v>
      </c>
      <c r="C571" s="73">
        <v>1518</v>
      </c>
    </row>
    <row r="572" spans="1:3" x14ac:dyDescent="0.2">
      <c r="A572">
        <v>571</v>
      </c>
      <c r="B572">
        <v>65</v>
      </c>
      <c r="C572" s="73">
        <v>1980</v>
      </c>
    </row>
    <row r="573" spans="1:3" x14ac:dyDescent="0.2">
      <c r="A573">
        <v>572</v>
      </c>
      <c r="B573">
        <v>54</v>
      </c>
      <c r="C573" s="73">
        <v>2812</v>
      </c>
    </row>
    <row r="574" spans="1:3" x14ac:dyDescent="0.2">
      <c r="A574">
        <v>573</v>
      </c>
      <c r="B574">
        <v>56</v>
      </c>
      <c r="C574" s="73">
        <v>2522</v>
      </c>
    </row>
    <row r="575" spans="1:3" x14ac:dyDescent="0.2">
      <c r="A575">
        <v>574</v>
      </c>
      <c r="B575">
        <v>58</v>
      </c>
      <c r="C575" s="73">
        <v>1564</v>
      </c>
    </row>
    <row r="576" spans="1:3" x14ac:dyDescent="0.2">
      <c r="A576">
        <v>575</v>
      </c>
      <c r="B576">
        <v>54</v>
      </c>
      <c r="C576" s="73">
        <v>1580</v>
      </c>
    </row>
    <row r="577" spans="1:3" x14ac:dyDescent="0.2">
      <c r="A577">
        <v>576</v>
      </c>
      <c r="B577">
        <v>58</v>
      </c>
      <c r="C577" s="73">
        <v>3268</v>
      </c>
    </row>
    <row r="578" spans="1:3" x14ac:dyDescent="0.2">
      <c r="A578">
        <v>577</v>
      </c>
      <c r="B578">
        <v>48</v>
      </c>
      <c r="C578" s="73">
        <v>340</v>
      </c>
    </row>
    <row r="579" spans="1:3" x14ac:dyDescent="0.2">
      <c r="A579">
        <v>578</v>
      </c>
      <c r="B579">
        <v>19</v>
      </c>
      <c r="C579" s="73">
        <v>2132</v>
      </c>
    </row>
    <row r="580" spans="1:3" x14ac:dyDescent="0.2">
      <c r="A580">
        <v>579</v>
      </c>
      <c r="B580">
        <v>69</v>
      </c>
      <c r="C580" s="73">
        <v>1980</v>
      </c>
    </row>
    <row r="581" spans="1:3" x14ac:dyDescent="0.2">
      <c r="A581">
        <v>580</v>
      </c>
      <c r="B581">
        <v>58</v>
      </c>
      <c r="C581" s="73">
        <v>1968</v>
      </c>
    </row>
    <row r="582" spans="1:3" x14ac:dyDescent="0.2">
      <c r="A582">
        <v>581</v>
      </c>
      <c r="B582">
        <v>49</v>
      </c>
      <c r="C582" s="73">
        <v>800</v>
      </c>
    </row>
    <row r="583" spans="1:3" x14ac:dyDescent="0.2">
      <c r="A583">
        <v>582</v>
      </c>
      <c r="B583">
        <v>32</v>
      </c>
      <c r="C583" s="73">
        <v>1200</v>
      </c>
    </row>
    <row r="584" spans="1:3" x14ac:dyDescent="0.2">
      <c r="A584">
        <v>583</v>
      </c>
      <c r="B584">
        <v>40</v>
      </c>
      <c r="C584" s="73">
        <v>154</v>
      </c>
    </row>
    <row r="585" spans="1:3" x14ac:dyDescent="0.2">
      <c r="A585">
        <v>584</v>
      </c>
      <c r="B585">
        <v>25</v>
      </c>
      <c r="C585" s="73">
        <v>2964</v>
      </c>
    </row>
    <row r="586" spans="1:3" x14ac:dyDescent="0.2">
      <c r="A586">
        <v>585</v>
      </c>
      <c r="B586">
        <v>70</v>
      </c>
      <c r="C586" s="73">
        <v>1880</v>
      </c>
    </row>
    <row r="587" spans="1:3" x14ac:dyDescent="0.2">
      <c r="A587">
        <v>586</v>
      </c>
      <c r="B587">
        <v>69</v>
      </c>
      <c r="C587" s="73">
        <v>115</v>
      </c>
    </row>
    <row r="588" spans="1:3" x14ac:dyDescent="0.2">
      <c r="A588">
        <v>587</v>
      </c>
      <c r="B588">
        <v>45</v>
      </c>
      <c r="C588" s="73">
        <v>180</v>
      </c>
    </row>
    <row r="589" spans="1:3" x14ac:dyDescent="0.2">
      <c r="A589">
        <v>588</v>
      </c>
      <c r="B589">
        <v>29</v>
      </c>
      <c r="C589" s="73">
        <v>4128</v>
      </c>
    </row>
    <row r="590" spans="1:3" x14ac:dyDescent="0.2">
      <c r="A590">
        <v>589</v>
      </c>
      <c r="B590">
        <v>47</v>
      </c>
      <c r="C590" s="73">
        <v>540</v>
      </c>
    </row>
    <row r="591" spans="1:3" x14ac:dyDescent="0.2">
      <c r="A591">
        <v>590</v>
      </c>
      <c r="B591">
        <v>28</v>
      </c>
      <c r="C591" s="73">
        <v>2800</v>
      </c>
    </row>
    <row r="592" spans="1:3" x14ac:dyDescent="0.2">
      <c r="A592">
        <v>591</v>
      </c>
      <c r="B592">
        <v>64</v>
      </c>
      <c r="C592" s="73">
        <v>1170</v>
      </c>
    </row>
    <row r="593" spans="1:3" x14ac:dyDescent="0.2">
      <c r="A593">
        <v>592</v>
      </c>
      <c r="B593">
        <v>47</v>
      </c>
      <c r="C593" s="73">
        <v>222</v>
      </c>
    </row>
    <row r="594" spans="1:3" x14ac:dyDescent="0.2">
      <c r="A594">
        <v>593</v>
      </c>
      <c r="B594">
        <v>60</v>
      </c>
      <c r="C594" s="73">
        <v>1218</v>
      </c>
    </row>
    <row r="595" spans="1:3" x14ac:dyDescent="0.2">
      <c r="A595">
        <v>594</v>
      </c>
      <c r="B595">
        <v>67</v>
      </c>
      <c r="C595" s="73">
        <v>315</v>
      </c>
    </row>
    <row r="596" spans="1:3" x14ac:dyDescent="0.2">
      <c r="A596">
        <v>595</v>
      </c>
      <c r="B596">
        <v>35</v>
      </c>
      <c r="C596" s="73">
        <v>498</v>
      </c>
    </row>
    <row r="597" spans="1:3" x14ac:dyDescent="0.2">
      <c r="A597">
        <v>596</v>
      </c>
      <c r="B597">
        <v>30</v>
      </c>
      <c r="C597" s="73">
        <v>3619</v>
      </c>
    </row>
    <row r="598" spans="1:3" x14ac:dyDescent="0.2">
      <c r="A598">
        <v>597</v>
      </c>
      <c r="B598">
        <v>23</v>
      </c>
      <c r="C598" s="73">
        <v>1332</v>
      </c>
    </row>
    <row r="599" spans="1:3" x14ac:dyDescent="0.2">
      <c r="A599">
        <v>598</v>
      </c>
      <c r="B599">
        <v>70</v>
      </c>
      <c r="C599" s="73">
        <v>1311</v>
      </c>
    </row>
    <row r="600" spans="1:3" x14ac:dyDescent="0.2">
      <c r="A600">
        <v>599</v>
      </c>
      <c r="B600">
        <v>21</v>
      </c>
      <c r="C600" s="73">
        <v>1980</v>
      </c>
    </row>
    <row r="601" spans="1:3" x14ac:dyDescent="0.2">
      <c r="A601">
        <v>600</v>
      </c>
      <c r="B601">
        <v>51</v>
      </c>
      <c r="C601" s="73">
        <v>702</v>
      </c>
    </row>
    <row r="602" spans="1:3" x14ac:dyDescent="0.2">
      <c r="A602">
        <v>601</v>
      </c>
      <c r="B602">
        <v>22</v>
      </c>
      <c r="C602" s="73">
        <v>1575</v>
      </c>
    </row>
    <row r="603" spans="1:3" x14ac:dyDescent="0.2">
      <c r="A603">
        <v>602</v>
      </c>
      <c r="B603">
        <v>32</v>
      </c>
      <c r="C603" s="73">
        <v>190</v>
      </c>
    </row>
    <row r="604" spans="1:3" x14ac:dyDescent="0.2">
      <c r="A604">
        <v>603</v>
      </c>
      <c r="B604">
        <v>37</v>
      </c>
      <c r="C604" s="73">
        <v>580</v>
      </c>
    </row>
    <row r="605" spans="1:3" x14ac:dyDescent="0.2">
      <c r="A605">
        <v>604</v>
      </c>
      <c r="B605">
        <v>31</v>
      </c>
      <c r="C605" s="73">
        <v>1196</v>
      </c>
    </row>
    <row r="606" spans="1:3" x14ac:dyDescent="0.2">
      <c r="A606">
        <v>605</v>
      </c>
      <c r="B606">
        <v>44</v>
      </c>
      <c r="C606" s="73">
        <v>1012</v>
      </c>
    </row>
    <row r="607" spans="1:3" x14ac:dyDescent="0.2">
      <c r="A607">
        <v>606</v>
      </c>
      <c r="B607">
        <v>40</v>
      </c>
      <c r="C607" s="73">
        <v>544</v>
      </c>
    </row>
    <row r="608" spans="1:3" x14ac:dyDescent="0.2">
      <c r="A608">
        <v>607</v>
      </c>
      <c r="B608">
        <v>27</v>
      </c>
      <c r="C608" s="73">
        <v>3960</v>
      </c>
    </row>
    <row r="609" spans="1:3" x14ac:dyDescent="0.2">
      <c r="A609">
        <v>608</v>
      </c>
      <c r="B609">
        <v>47</v>
      </c>
      <c r="C609" s="73">
        <v>1012</v>
      </c>
    </row>
    <row r="610" spans="1:3" x14ac:dyDescent="0.2">
      <c r="A610">
        <v>609</v>
      </c>
      <c r="B610">
        <v>41</v>
      </c>
      <c r="C610" s="73">
        <v>525</v>
      </c>
    </row>
    <row r="611" spans="1:3" x14ac:dyDescent="0.2">
      <c r="A611">
        <v>610</v>
      </c>
      <c r="B611">
        <v>51</v>
      </c>
      <c r="C611" s="73">
        <v>2646</v>
      </c>
    </row>
    <row r="612" spans="1:3" x14ac:dyDescent="0.2">
      <c r="A612">
        <v>611</v>
      </c>
      <c r="B612">
        <v>53</v>
      </c>
      <c r="C612" s="73">
        <v>1944</v>
      </c>
    </row>
    <row r="613" spans="1:3" x14ac:dyDescent="0.2">
      <c r="A613">
        <v>612</v>
      </c>
      <c r="B613">
        <v>43</v>
      </c>
      <c r="C613" s="73">
        <v>627</v>
      </c>
    </row>
    <row r="614" spans="1:3" x14ac:dyDescent="0.2">
      <c r="A614">
        <v>613</v>
      </c>
      <c r="B614">
        <v>67</v>
      </c>
      <c r="C614" s="73">
        <v>1419</v>
      </c>
    </row>
    <row r="615" spans="1:3" x14ac:dyDescent="0.2">
      <c r="A615">
        <v>614</v>
      </c>
      <c r="B615">
        <v>61</v>
      </c>
      <c r="C615" s="73">
        <v>2346</v>
      </c>
    </row>
    <row r="616" spans="1:3" x14ac:dyDescent="0.2">
      <c r="A616">
        <v>615</v>
      </c>
      <c r="B616">
        <v>68</v>
      </c>
      <c r="C616" s="73">
        <v>1785</v>
      </c>
    </row>
    <row r="617" spans="1:3" x14ac:dyDescent="0.2">
      <c r="A617">
        <v>616</v>
      </c>
      <c r="B617">
        <v>67</v>
      </c>
      <c r="C617" s="73">
        <v>2300</v>
      </c>
    </row>
    <row r="618" spans="1:3" x14ac:dyDescent="0.2">
      <c r="A618">
        <v>617</v>
      </c>
      <c r="B618">
        <v>29</v>
      </c>
      <c r="C618" s="73">
        <v>2736</v>
      </c>
    </row>
    <row r="619" spans="1:3" x14ac:dyDescent="0.2">
      <c r="A619">
        <v>618</v>
      </c>
      <c r="B619">
        <v>50</v>
      </c>
      <c r="C619" s="73">
        <v>114</v>
      </c>
    </row>
    <row r="620" spans="1:3" x14ac:dyDescent="0.2">
      <c r="A620">
        <v>619</v>
      </c>
      <c r="B620">
        <v>61</v>
      </c>
      <c r="C620" s="73">
        <v>1974</v>
      </c>
    </row>
    <row r="621" spans="1:3" x14ac:dyDescent="0.2">
      <c r="A621">
        <v>620</v>
      </c>
      <c r="B621">
        <v>19</v>
      </c>
      <c r="C621" s="73">
        <v>34</v>
      </c>
    </row>
    <row r="622" spans="1:3" x14ac:dyDescent="0.2">
      <c r="A622">
        <v>621</v>
      </c>
      <c r="B622">
        <v>33</v>
      </c>
      <c r="C622" s="73">
        <v>890</v>
      </c>
    </row>
    <row r="623" spans="1:3" x14ac:dyDescent="0.2">
      <c r="A623">
        <v>622</v>
      </c>
      <c r="B623">
        <v>51</v>
      </c>
      <c r="C623" s="73">
        <v>1215</v>
      </c>
    </row>
    <row r="624" spans="1:3" x14ac:dyDescent="0.2">
      <c r="A624">
        <v>623</v>
      </c>
      <c r="B624">
        <v>69</v>
      </c>
      <c r="C624" s="73">
        <v>2772</v>
      </c>
    </row>
    <row r="625" spans="1:3" x14ac:dyDescent="0.2">
      <c r="A625">
        <v>624</v>
      </c>
      <c r="B625">
        <v>19</v>
      </c>
      <c r="C625" s="73">
        <v>3360</v>
      </c>
    </row>
    <row r="626" spans="1:3" x14ac:dyDescent="0.2">
      <c r="A626">
        <v>625</v>
      </c>
      <c r="B626">
        <v>55</v>
      </c>
      <c r="C626" s="73">
        <v>1827</v>
      </c>
    </row>
    <row r="627" spans="1:3" x14ac:dyDescent="0.2">
      <c r="A627">
        <v>626</v>
      </c>
      <c r="B627">
        <v>49</v>
      </c>
      <c r="C627" s="73">
        <v>79</v>
      </c>
    </row>
    <row r="628" spans="1:3" x14ac:dyDescent="0.2">
      <c r="A628">
        <v>627</v>
      </c>
      <c r="B628">
        <v>31</v>
      </c>
      <c r="C628" s="73">
        <v>790</v>
      </c>
    </row>
    <row r="629" spans="1:3" x14ac:dyDescent="0.2">
      <c r="A629">
        <v>628</v>
      </c>
      <c r="B629">
        <v>42</v>
      </c>
      <c r="C629" s="73">
        <v>1056</v>
      </c>
    </row>
    <row r="630" spans="1:3" x14ac:dyDescent="0.2">
      <c r="A630">
        <v>629</v>
      </c>
      <c r="B630">
        <v>69</v>
      </c>
      <c r="C630" s="73">
        <v>2465</v>
      </c>
    </row>
    <row r="631" spans="1:3" x14ac:dyDescent="0.2">
      <c r="A631">
        <v>630</v>
      </c>
      <c r="B631">
        <v>26</v>
      </c>
      <c r="C631" s="73">
        <v>990</v>
      </c>
    </row>
    <row r="632" spans="1:3" x14ac:dyDescent="0.2">
      <c r="A632">
        <v>631</v>
      </c>
      <c r="B632">
        <v>41</v>
      </c>
      <c r="C632" s="73">
        <v>3102</v>
      </c>
    </row>
    <row r="633" spans="1:3" x14ac:dyDescent="0.2">
      <c r="A633">
        <v>632</v>
      </c>
      <c r="B633">
        <v>55</v>
      </c>
      <c r="C633" s="73">
        <v>1836</v>
      </c>
    </row>
    <row r="634" spans="1:3" x14ac:dyDescent="0.2">
      <c r="A634">
        <v>633</v>
      </c>
      <c r="B634">
        <v>35</v>
      </c>
      <c r="C634" s="73">
        <v>969</v>
      </c>
    </row>
    <row r="635" spans="1:3" x14ac:dyDescent="0.2">
      <c r="A635">
        <v>634</v>
      </c>
      <c r="B635">
        <v>66</v>
      </c>
      <c r="C635" s="73">
        <v>1650</v>
      </c>
    </row>
    <row r="636" spans="1:3" x14ac:dyDescent="0.2">
      <c r="A636">
        <v>635</v>
      </c>
      <c r="B636">
        <v>36</v>
      </c>
      <c r="C636" s="73">
        <v>2760</v>
      </c>
    </row>
    <row r="637" spans="1:3" x14ac:dyDescent="0.2">
      <c r="A637">
        <v>636</v>
      </c>
      <c r="B637">
        <v>27</v>
      </c>
      <c r="C637" s="73">
        <v>1652</v>
      </c>
    </row>
    <row r="638" spans="1:3" x14ac:dyDescent="0.2">
      <c r="A638">
        <v>637</v>
      </c>
      <c r="B638">
        <v>41</v>
      </c>
      <c r="C638" s="73">
        <v>420</v>
      </c>
    </row>
    <row r="639" spans="1:3" x14ac:dyDescent="0.2">
      <c r="A639">
        <v>638</v>
      </c>
      <c r="B639">
        <v>21</v>
      </c>
      <c r="C639" s="73">
        <v>920</v>
      </c>
    </row>
    <row r="640" spans="1:3" x14ac:dyDescent="0.2">
      <c r="A640">
        <v>639</v>
      </c>
      <c r="B640">
        <v>53</v>
      </c>
      <c r="C640" s="73">
        <v>820</v>
      </c>
    </row>
    <row r="641" spans="1:3" x14ac:dyDescent="0.2">
      <c r="A641">
        <v>640</v>
      </c>
      <c r="B641">
        <v>54</v>
      </c>
      <c r="C641" s="73">
        <v>1200</v>
      </c>
    </row>
    <row r="642" spans="1:3" x14ac:dyDescent="0.2">
      <c r="A642">
        <v>641</v>
      </c>
      <c r="B642">
        <v>53</v>
      </c>
      <c r="C642" s="73">
        <v>2464</v>
      </c>
    </row>
    <row r="643" spans="1:3" x14ac:dyDescent="0.2">
      <c r="A643">
        <v>642</v>
      </c>
      <c r="B643">
        <v>47</v>
      </c>
      <c r="C643" s="73">
        <v>1794</v>
      </c>
    </row>
    <row r="644" spans="1:3" x14ac:dyDescent="0.2">
      <c r="A644">
        <v>643</v>
      </c>
      <c r="B644">
        <v>64</v>
      </c>
      <c r="C644" s="73">
        <v>350</v>
      </c>
    </row>
    <row r="645" spans="1:3" x14ac:dyDescent="0.2">
      <c r="A645">
        <v>644</v>
      </c>
      <c r="B645">
        <v>18</v>
      </c>
      <c r="C645" s="73">
        <v>570</v>
      </c>
    </row>
    <row r="646" spans="1:3" x14ac:dyDescent="0.2">
      <c r="A646">
        <v>645</v>
      </c>
      <c r="B646">
        <v>68</v>
      </c>
      <c r="C646" s="73">
        <v>3441</v>
      </c>
    </row>
    <row r="647" spans="1:3" x14ac:dyDescent="0.2">
      <c r="A647">
        <v>646</v>
      </c>
      <c r="B647">
        <v>62</v>
      </c>
      <c r="C647" s="73">
        <v>630</v>
      </c>
    </row>
    <row r="648" spans="1:3" x14ac:dyDescent="0.2">
      <c r="A648">
        <v>647</v>
      </c>
      <c r="B648">
        <v>51</v>
      </c>
      <c r="C648" s="73">
        <v>1026</v>
      </c>
    </row>
    <row r="649" spans="1:3" x14ac:dyDescent="0.2">
      <c r="A649">
        <v>648</v>
      </c>
      <c r="B649">
        <v>54</v>
      </c>
      <c r="C649" s="73">
        <v>1610</v>
      </c>
    </row>
    <row r="650" spans="1:3" x14ac:dyDescent="0.2">
      <c r="A650">
        <v>649</v>
      </c>
      <c r="B650">
        <v>22</v>
      </c>
      <c r="C650" s="73">
        <v>1085</v>
      </c>
    </row>
    <row r="651" spans="1:3" x14ac:dyDescent="0.2">
      <c r="A651">
        <v>650</v>
      </c>
      <c r="B651">
        <v>53</v>
      </c>
      <c r="C651" s="73">
        <v>3069</v>
      </c>
    </row>
    <row r="652" spans="1:3" x14ac:dyDescent="0.2">
      <c r="A652">
        <v>651</v>
      </c>
      <c r="B652">
        <v>34</v>
      </c>
      <c r="C652" s="73">
        <v>480</v>
      </c>
    </row>
    <row r="653" spans="1:3" x14ac:dyDescent="0.2">
      <c r="A653">
        <v>652</v>
      </c>
      <c r="B653">
        <v>32</v>
      </c>
      <c r="C653" s="73">
        <v>1312</v>
      </c>
    </row>
    <row r="654" spans="1:3" x14ac:dyDescent="0.2">
      <c r="A654">
        <v>653</v>
      </c>
      <c r="B654">
        <v>64</v>
      </c>
      <c r="C654" s="73">
        <v>729</v>
      </c>
    </row>
    <row r="655" spans="1:3" x14ac:dyDescent="0.2">
      <c r="A655">
        <v>654</v>
      </c>
      <c r="B655">
        <v>20</v>
      </c>
      <c r="C655" s="73">
        <v>3060</v>
      </c>
    </row>
    <row r="656" spans="1:3" x14ac:dyDescent="0.2">
      <c r="A656">
        <v>655</v>
      </c>
      <c r="B656">
        <v>24</v>
      </c>
      <c r="C656" s="73">
        <v>1357</v>
      </c>
    </row>
    <row r="657" spans="1:3" x14ac:dyDescent="0.2">
      <c r="A657">
        <v>656</v>
      </c>
      <c r="B657">
        <v>20</v>
      </c>
      <c r="C657" s="73">
        <v>684</v>
      </c>
    </row>
    <row r="658" spans="1:3" x14ac:dyDescent="0.2">
      <c r="A658">
        <v>657</v>
      </c>
      <c r="B658">
        <v>42</v>
      </c>
      <c r="C658" s="73">
        <v>138</v>
      </c>
    </row>
    <row r="659" spans="1:3" x14ac:dyDescent="0.2">
      <c r="A659">
        <v>658</v>
      </c>
      <c r="B659">
        <v>48</v>
      </c>
      <c r="C659" s="73">
        <v>480</v>
      </c>
    </row>
    <row r="660" spans="1:3" x14ac:dyDescent="0.2">
      <c r="A660">
        <v>659</v>
      </c>
      <c r="B660">
        <v>62</v>
      </c>
      <c r="C660" s="73">
        <v>740</v>
      </c>
    </row>
    <row r="661" spans="1:3" x14ac:dyDescent="0.2">
      <c r="A661">
        <v>660</v>
      </c>
      <c r="B661">
        <v>62</v>
      </c>
      <c r="C661" s="73">
        <v>416</v>
      </c>
    </row>
    <row r="662" spans="1:3" x14ac:dyDescent="0.2">
      <c r="A662">
        <v>661</v>
      </c>
      <c r="B662">
        <v>50</v>
      </c>
      <c r="C662" s="73">
        <v>3081</v>
      </c>
    </row>
    <row r="663" spans="1:3" x14ac:dyDescent="0.2">
      <c r="A663">
        <v>662</v>
      </c>
      <c r="B663">
        <v>57</v>
      </c>
      <c r="C663" s="73">
        <v>2652</v>
      </c>
    </row>
    <row r="664" spans="1:3" x14ac:dyDescent="0.2">
      <c r="A664">
        <v>663</v>
      </c>
      <c r="B664">
        <v>24</v>
      </c>
      <c r="C664" s="73">
        <v>3822</v>
      </c>
    </row>
    <row r="665" spans="1:3" x14ac:dyDescent="0.2">
      <c r="A665">
        <v>664</v>
      </c>
      <c r="B665">
        <v>59</v>
      </c>
      <c r="C665" s="73">
        <v>1909</v>
      </c>
    </row>
    <row r="666" spans="1:3" x14ac:dyDescent="0.2">
      <c r="A666">
        <v>665</v>
      </c>
      <c r="B666">
        <v>63</v>
      </c>
      <c r="C666" s="73">
        <v>3403</v>
      </c>
    </row>
    <row r="667" spans="1:3" x14ac:dyDescent="0.2">
      <c r="A667">
        <v>666</v>
      </c>
      <c r="B667">
        <v>41</v>
      </c>
      <c r="C667" s="73">
        <v>2750</v>
      </c>
    </row>
    <row r="668" spans="1:3" x14ac:dyDescent="0.2">
      <c r="A668">
        <v>667</v>
      </c>
      <c r="B668">
        <v>35</v>
      </c>
      <c r="C668" s="73">
        <v>780</v>
      </c>
    </row>
    <row r="669" spans="1:3" x14ac:dyDescent="0.2">
      <c r="A669">
        <v>668</v>
      </c>
      <c r="B669">
        <v>34</v>
      </c>
      <c r="C669" s="73">
        <v>2432</v>
      </c>
    </row>
    <row r="670" spans="1:3" x14ac:dyDescent="0.2">
      <c r="A670">
        <v>669</v>
      </c>
      <c r="B670">
        <v>49</v>
      </c>
      <c r="C670" s="73">
        <v>2975</v>
      </c>
    </row>
    <row r="671" spans="1:3" x14ac:dyDescent="0.2">
      <c r="A671">
        <v>670</v>
      </c>
      <c r="B671">
        <v>43</v>
      </c>
      <c r="C671" s="73">
        <v>4005</v>
      </c>
    </row>
    <row r="672" spans="1:3" x14ac:dyDescent="0.2">
      <c r="A672">
        <v>671</v>
      </c>
      <c r="B672">
        <v>63</v>
      </c>
      <c r="C672" s="73">
        <v>1517</v>
      </c>
    </row>
    <row r="673" spans="1:3" x14ac:dyDescent="0.2">
      <c r="A673">
        <v>672</v>
      </c>
      <c r="B673">
        <v>38</v>
      </c>
      <c r="C673" s="73">
        <v>1350</v>
      </c>
    </row>
    <row r="674" spans="1:3" x14ac:dyDescent="0.2">
      <c r="A674">
        <v>673</v>
      </c>
      <c r="B674">
        <v>59</v>
      </c>
      <c r="C674" s="73">
        <v>1537</v>
      </c>
    </row>
    <row r="675" spans="1:3" x14ac:dyDescent="0.2">
      <c r="A675">
        <v>674</v>
      </c>
      <c r="B675">
        <v>35</v>
      </c>
      <c r="C675" s="73">
        <v>1782</v>
      </c>
    </row>
    <row r="676" spans="1:3" x14ac:dyDescent="0.2">
      <c r="A676">
        <v>675</v>
      </c>
      <c r="B676">
        <v>48</v>
      </c>
      <c r="C676" s="73">
        <v>1188</v>
      </c>
    </row>
    <row r="677" spans="1:3" x14ac:dyDescent="0.2">
      <c r="A677">
        <v>676</v>
      </c>
      <c r="B677">
        <v>64</v>
      </c>
      <c r="C677" s="73">
        <v>774</v>
      </c>
    </row>
    <row r="678" spans="1:3" x14ac:dyDescent="0.2">
      <c r="A678">
        <v>677</v>
      </c>
      <c r="B678">
        <v>28</v>
      </c>
      <c r="C678" s="73">
        <v>2280</v>
      </c>
    </row>
    <row r="679" spans="1:3" x14ac:dyDescent="0.2">
      <c r="A679">
        <v>678</v>
      </c>
      <c r="B679">
        <v>60</v>
      </c>
      <c r="C679" s="73">
        <v>2542</v>
      </c>
    </row>
    <row r="680" spans="1:3" x14ac:dyDescent="0.2">
      <c r="A680">
        <v>679</v>
      </c>
      <c r="B680">
        <v>27</v>
      </c>
      <c r="C680" s="73">
        <v>1850</v>
      </c>
    </row>
    <row r="681" spans="1:3" x14ac:dyDescent="0.2">
      <c r="A681">
        <v>680</v>
      </c>
      <c r="B681">
        <v>56</v>
      </c>
      <c r="C681" s="73">
        <v>3515</v>
      </c>
    </row>
    <row r="682" spans="1:3" x14ac:dyDescent="0.2">
      <c r="A682">
        <v>681</v>
      </c>
      <c r="B682">
        <v>58</v>
      </c>
      <c r="C682" s="73">
        <v>75</v>
      </c>
    </row>
    <row r="683" spans="1:3" x14ac:dyDescent="0.2">
      <c r="A683">
        <v>682</v>
      </c>
      <c r="B683">
        <v>30</v>
      </c>
      <c r="C683" s="73">
        <v>1416</v>
      </c>
    </row>
    <row r="684" spans="1:3" x14ac:dyDescent="0.2">
      <c r="A684">
        <v>683</v>
      </c>
      <c r="B684">
        <v>23</v>
      </c>
      <c r="C684" s="73">
        <v>1421</v>
      </c>
    </row>
    <row r="685" spans="1:3" x14ac:dyDescent="0.2">
      <c r="A685">
        <v>684</v>
      </c>
      <c r="B685">
        <v>33</v>
      </c>
      <c r="C685" s="73">
        <v>108</v>
      </c>
    </row>
    <row r="686" spans="1:3" x14ac:dyDescent="0.2">
      <c r="A686">
        <v>685</v>
      </c>
      <c r="B686">
        <v>63</v>
      </c>
      <c r="C686" s="73">
        <v>3444</v>
      </c>
    </row>
    <row r="687" spans="1:3" x14ac:dyDescent="0.2">
      <c r="A687">
        <v>686</v>
      </c>
      <c r="B687">
        <v>70</v>
      </c>
      <c r="C687" s="73">
        <v>2272</v>
      </c>
    </row>
    <row r="688" spans="1:3" x14ac:dyDescent="0.2">
      <c r="A688">
        <v>687</v>
      </c>
      <c r="B688">
        <v>70</v>
      </c>
      <c r="C688" s="73">
        <v>1155</v>
      </c>
    </row>
    <row r="689" spans="1:3" x14ac:dyDescent="0.2">
      <c r="A689">
        <v>688</v>
      </c>
      <c r="B689">
        <v>19</v>
      </c>
      <c r="C689" s="73">
        <v>1748</v>
      </c>
    </row>
    <row r="690" spans="1:3" x14ac:dyDescent="0.2">
      <c r="A690">
        <v>689</v>
      </c>
      <c r="B690">
        <v>25</v>
      </c>
      <c r="C690" s="73">
        <v>2596</v>
      </c>
    </row>
    <row r="691" spans="1:3" x14ac:dyDescent="0.2">
      <c r="A691">
        <v>690</v>
      </c>
      <c r="B691">
        <v>19</v>
      </c>
      <c r="C691" s="73">
        <v>3185</v>
      </c>
    </row>
    <row r="692" spans="1:3" x14ac:dyDescent="0.2">
      <c r="A692">
        <v>691</v>
      </c>
      <c r="B692">
        <v>25</v>
      </c>
      <c r="C692" s="73">
        <v>3060</v>
      </c>
    </row>
    <row r="693" spans="1:3" x14ac:dyDescent="0.2">
      <c r="A693">
        <v>692</v>
      </c>
      <c r="B693">
        <v>60</v>
      </c>
      <c r="C693" s="73">
        <v>777</v>
      </c>
    </row>
    <row r="694" spans="1:3" x14ac:dyDescent="0.2">
      <c r="A694">
        <v>693</v>
      </c>
      <c r="B694">
        <v>35</v>
      </c>
      <c r="C694" s="73">
        <v>3800</v>
      </c>
    </row>
    <row r="695" spans="1:3" x14ac:dyDescent="0.2">
      <c r="A695">
        <v>694</v>
      </c>
      <c r="B695">
        <v>46</v>
      </c>
      <c r="C695" s="73">
        <v>1560</v>
      </c>
    </row>
    <row r="696" spans="1:3" x14ac:dyDescent="0.2">
      <c r="A696">
        <v>695</v>
      </c>
      <c r="B696">
        <v>41</v>
      </c>
      <c r="C696" s="73">
        <v>798</v>
      </c>
    </row>
    <row r="697" spans="1:3" x14ac:dyDescent="0.2">
      <c r="A697">
        <v>696</v>
      </c>
      <c r="B697">
        <v>30</v>
      </c>
      <c r="C697" s="73">
        <v>1005</v>
      </c>
    </row>
    <row r="698" spans="1:3" x14ac:dyDescent="0.2">
      <c r="A698">
        <v>697</v>
      </c>
      <c r="B698">
        <v>44</v>
      </c>
      <c r="C698" s="73">
        <v>2058</v>
      </c>
    </row>
    <row r="699" spans="1:3" x14ac:dyDescent="0.2">
      <c r="A699">
        <v>698</v>
      </c>
      <c r="B699">
        <v>61</v>
      </c>
      <c r="C699" s="73">
        <v>2520</v>
      </c>
    </row>
    <row r="700" spans="1:3" x14ac:dyDescent="0.2">
      <c r="A700">
        <v>699</v>
      </c>
      <c r="B700">
        <v>55</v>
      </c>
      <c r="C700" s="73">
        <v>1640</v>
      </c>
    </row>
    <row r="701" spans="1:3" x14ac:dyDescent="0.2">
      <c r="A701">
        <v>700</v>
      </c>
      <c r="B701">
        <v>50</v>
      </c>
      <c r="C701" s="73">
        <v>230</v>
      </c>
    </row>
    <row r="702" spans="1:3" x14ac:dyDescent="0.2">
      <c r="A702">
        <v>701</v>
      </c>
      <c r="B702">
        <v>57</v>
      </c>
      <c r="C702" s="73">
        <v>395</v>
      </c>
    </row>
    <row r="703" spans="1:3" x14ac:dyDescent="0.2">
      <c r="A703">
        <v>702</v>
      </c>
      <c r="B703">
        <v>51</v>
      </c>
      <c r="C703" s="73">
        <v>450</v>
      </c>
    </row>
    <row r="704" spans="1:3" x14ac:dyDescent="0.2">
      <c r="A704">
        <v>703</v>
      </c>
      <c r="B704">
        <v>18</v>
      </c>
      <c r="C704" s="73">
        <v>71</v>
      </c>
    </row>
    <row r="705" spans="1:3" x14ac:dyDescent="0.2">
      <c r="A705">
        <v>704</v>
      </c>
      <c r="B705">
        <v>63</v>
      </c>
      <c r="C705" s="73">
        <v>1827</v>
      </c>
    </row>
    <row r="706" spans="1:3" x14ac:dyDescent="0.2">
      <c r="A706">
        <v>705</v>
      </c>
      <c r="B706">
        <v>34</v>
      </c>
      <c r="C706" s="73">
        <v>1188</v>
      </c>
    </row>
    <row r="707" spans="1:3" x14ac:dyDescent="0.2">
      <c r="A707">
        <v>706</v>
      </c>
      <c r="B707">
        <v>25</v>
      </c>
      <c r="C707" s="73">
        <v>4410</v>
      </c>
    </row>
    <row r="708" spans="1:3" x14ac:dyDescent="0.2">
      <c r="A708">
        <v>707</v>
      </c>
      <c r="B708">
        <v>46</v>
      </c>
      <c r="C708" s="73">
        <v>1269</v>
      </c>
    </row>
    <row r="709" spans="1:3" x14ac:dyDescent="0.2">
      <c r="A709">
        <v>708</v>
      </c>
      <c r="B709">
        <v>59</v>
      </c>
      <c r="C709" s="73">
        <v>798</v>
      </c>
    </row>
    <row r="710" spans="1:3" x14ac:dyDescent="0.2">
      <c r="A710">
        <v>709</v>
      </c>
      <c r="B710">
        <v>37</v>
      </c>
      <c r="C710" s="73">
        <v>950</v>
      </c>
    </row>
    <row r="711" spans="1:3" x14ac:dyDescent="0.2">
      <c r="A711">
        <v>710</v>
      </c>
      <c r="B711">
        <v>49</v>
      </c>
      <c r="C711" s="73">
        <v>1817</v>
      </c>
    </row>
    <row r="712" spans="1:3" x14ac:dyDescent="0.2">
      <c r="A712">
        <v>711</v>
      </c>
      <c r="B712">
        <v>22</v>
      </c>
      <c r="C712" s="73">
        <v>2366</v>
      </c>
    </row>
    <row r="713" spans="1:3" x14ac:dyDescent="0.2">
      <c r="A713">
        <v>712</v>
      </c>
      <c r="B713">
        <v>64</v>
      </c>
      <c r="C713" s="73">
        <v>780</v>
      </c>
    </row>
    <row r="714" spans="1:3" x14ac:dyDescent="0.2">
      <c r="A714">
        <v>713</v>
      </c>
      <c r="B714">
        <v>42</v>
      </c>
      <c r="C714" s="73">
        <v>2916</v>
      </c>
    </row>
    <row r="715" spans="1:3" x14ac:dyDescent="0.2">
      <c r="A715">
        <v>714</v>
      </c>
      <c r="B715">
        <v>37</v>
      </c>
      <c r="C715" s="73">
        <v>3510</v>
      </c>
    </row>
    <row r="716" spans="1:3" x14ac:dyDescent="0.2">
      <c r="A716">
        <v>715</v>
      </c>
      <c r="B716">
        <v>26</v>
      </c>
      <c r="C716" s="73">
        <v>2800</v>
      </c>
    </row>
    <row r="717" spans="1:3" x14ac:dyDescent="0.2">
      <c r="A717">
        <v>716</v>
      </c>
      <c r="B717">
        <v>33</v>
      </c>
      <c r="C717" s="73">
        <v>2331</v>
      </c>
    </row>
    <row r="718" spans="1:3" x14ac:dyDescent="0.2">
      <c r="A718">
        <v>717</v>
      </c>
      <c r="B718">
        <v>30</v>
      </c>
      <c r="C718" s="73">
        <v>261</v>
      </c>
    </row>
    <row r="719" spans="1:3" x14ac:dyDescent="0.2">
      <c r="A719">
        <v>718</v>
      </c>
      <c r="B719">
        <v>21</v>
      </c>
      <c r="C719" s="73">
        <v>630</v>
      </c>
    </row>
    <row r="720" spans="1:3" x14ac:dyDescent="0.2">
      <c r="A720">
        <v>719</v>
      </c>
      <c r="B720">
        <v>22</v>
      </c>
      <c r="C720" s="73">
        <v>550</v>
      </c>
    </row>
    <row r="721" spans="1:3" x14ac:dyDescent="0.2">
      <c r="A721">
        <v>720</v>
      </c>
      <c r="B721">
        <v>63</v>
      </c>
      <c r="C721" s="73">
        <v>924</v>
      </c>
    </row>
    <row r="722" spans="1:3" x14ac:dyDescent="0.2">
      <c r="A722">
        <v>721</v>
      </c>
      <c r="B722">
        <v>33</v>
      </c>
      <c r="C722" s="73">
        <v>1178</v>
      </c>
    </row>
    <row r="723" spans="1:3" x14ac:dyDescent="0.2">
      <c r="A723">
        <v>722</v>
      </c>
      <c r="B723">
        <v>43</v>
      </c>
      <c r="C723" s="73">
        <v>2337</v>
      </c>
    </row>
    <row r="724" spans="1:3" x14ac:dyDescent="0.2">
      <c r="A724">
        <v>723</v>
      </c>
      <c r="B724">
        <v>27</v>
      </c>
      <c r="C724" s="73">
        <v>1600</v>
      </c>
    </row>
    <row r="725" spans="1:3" x14ac:dyDescent="0.2">
      <c r="A725">
        <v>724</v>
      </c>
      <c r="B725">
        <v>35</v>
      </c>
      <c r="C725" s="73">
        <v>2279</v>
      </c>
    </row>
    <row r="726" spans="1:3" x14ac:dyDescent="0.2">
      <c r="A726">
        <v>725</v>
      </c>
      <c r="B726">
        <v>37</v>
      </c>
      <c r="C726" s="73">
        <v>2844</v>
      </c>
    </row>
    <row r="727" spans="1:3" x14ac:dyDescent="0.2">
      <c r="A727">
        <v>726</v>
      </c>
      <c r="B727">
        <v>61</v>
      </c>
      <c r="C727" s="73">
        <v>2013</v>
      </c>
    </row>
    <row r="728" spans="1:3" x14ac:dyDescent="0.2">
      <c r="A728">
        <v>727</v>
      </c>
      <c r="B728">
        <v>32</v>
      </c>
      <c r="C728" s="73">
        <v>1560</v>
      </c>
    </row>
    <row r="729" spans="1:3" x14ac:dyDescent="0.2">
      <c r="A729">
        <v>728</v>
      </c>
      <c r="B729">
        <v>62</v>
      </c>
      <c r="C729" s="73">
        <v>3589</v>
      </c>
    </row>
    <row r="730" spans="1:3" x14ac:dyDescent="0.2">
      <c r="A730">
        <v>729</v>
      </c>
      <c r="B730">
        <v>29</v>
      </c>
      <c r="C730" s="73">
        <v>936</v>
      </c>
    </row>
    <row r="731" spans="1:3" x14ac:dyDescent="0.2">
      <c r="A731">
        <v>730</v>
      </c>
      <c r="B731">
        <v>41</v>
      </c>
      <c r="C731" s="73">
        <v>2576</v>
      </c>
    </row>
    <row r="732" spans="1:3" x14ac:dyDescent="0.2">
      <c r="A732">
        <v>731</v>
      </c>
      <c r="B732">
        <v>48</v>
      </c>
      <c r="C732" s="73">
        <v>700</v>
      </c>
    </row>
    <row r="733" spans="1:3" x14ac:dyDescent="0.2">
      <c r="A733">
        <v>732</v>
      </c>
      <c r="B733">
        <v>43</v>
      </c>
      <c r="C733" s="73">
        <v>840</v>
      </c>
    </row>
    <row r="734" spans="1:3" x14ac:dyDescent="0.2">
      <c r="A734">
        <v>733</v>
      </c>
      <c r="B734">
        <v>34</v>
      </c>
      <c r="C734" s="73">
        <v>1596</v>
      </c>
    </row>
    <row r="735" spans="1:3" x14ac:dyDescent="0.2">
      <c r="A735">
        <v>734</v>
      </c>
      <c r="B735">
        <v>45</v>
      </c>
      <c r="C735" s="73">
        <v>720</v>
      </c>
    </row>
    <row r="736" spans="1:3" x14ac:dyDescent="0.2">
      <c r="A736">
        <v>735</v>
      </c>
      <c r="B736">
        <v>65</v>
      </c>
      <c r="C736" s="73">
        <v>2691</v>
      </c>
    </row>
    <row r="737" spans="1:3" x14ac:dyDescent="0.2">
      <c r="A737">
        <v>736</v>
      </c>
      <c r="B737">
        <v>61</v>
      </c>
      <c r="C737" s="73">
        <v>2304</v>
      </c>
    </row>
    <row r="738" spans="1:3" x14ac:dyDescent="0.2">
      <c r="A738">
        <v>737</v>
      </c>
      <c r="B738">
        <v>18</v>
      </c>
      <c r="C738" s="73">
        <v>1856</v>
      </c>
    </row>
    <row r="739" spans="1:3" x14ac:dyDescent="0.2">
      <c r="A739">
        <v>738</v>
      </c>
      <c r="B739">
        <v>47</v>
      </c>
      <c r="C739" s="73">
        <v>672</v>
      </c>
    </row>
    <row r="740" spans="1:3" x14ac:dyDescent="0.2">
      <c r="A740">
        <v>739</v>
      </c>
      <c r="B740">
        <v>56</v>
      </c>
      <c r="C740" s="73">
        <v>837</v>
      </c>
    </row>
    <row r="741" spans="1:3" x14ac:dyDescent="0.2">
      <c r="A741">
        <v>740</v>
      </c>
      <c r="B741">
        <v>64</v>
      </c>
      <c r="C741" s="73">
        <v>754</v>
      </c>
    </row>
    <row r="742" spans="1:3" x14ac:dyDescent="0.2">
      <c r="A742">
        <v>741</v>
      </c>
      <c r="B742">
        <v>26</v>
      </c>
      <c r="C742" s="73">
        <v>1518</v>
      </c>
    </row>
    <row r="743" spans="1:3" x14ac:dyDescent="0.2">
      <c r="A743">
        <v>742</v>
      </c>
      <c r="B743">
        <v>22</v>
      </c>
      <c r="C743" s="73">
        <v>1817</v>
      </c>
    </row>
    <row r="744" spans="1:3" x14ac:dyDescent="0.2">
      <c r="A744">
        <v>743</v>
      </c>
      <c r="B744">
        <v>64</v>
      </c>
      <c r="C744" s="73">
        <v>819</v>
      </c>
    </row>
    <row r="745" spans="1:3" x14ac:dyDescent="0.2">
      <c r="A745">
        <v>744</v>
      </c>
      <c r="B745">
        <v>21</v>
      </c>
      <c r="C745" s="73">
        <v>3024</v>
      </c>
    </row>
    <row r="746" spans="1:3" x14ac:dyDescent="0.2">
      <c r="A746">
        <v>745</v>
      </c>
      <c r="B746">
        <v>67</v>
      </c>
      <c r="C746" s="73">
        <v>2772</v>
      </c>
    </row>
    <row r="747" spans="1:3" x14ac:dyDescent="0.2">
      <c r="A747">
        <v>746</v>
      </c>
      <c r="B747">
        <v>46</v>
      </c>
      <c r="C747" s="73">
        <v>368</v>
      </c>
    </row>
    <row r="748" spans="1:3" x14ac:dyDescent="0.2">
      <c r="A748">
        <v>747</v>
      </c>
      <c r="B748">
        <v>40</v>
      </c>
      <c r="C748" s="73">
        <v>2115</v>
      </c>
    </row>
    <row r="749" spans="1:3" x14ac:dyDescent="0.2">
      <c r="A749">
        <v>748</v>
      </c>
      <c r="B749">
        <v>51</v>
      </c>
      <c r="C749" s="73">
        <v>962</v>
      </c>
    </row>
    <row r="750" spans="1:3" x14ac:dyDescent="0.2">
      <c r="A750">
        <v>749</v>
      </c>
      <c r="B750">
        <v>35</v>
      </c>
      <c r="C750" s="73">
        <v>312</v>
      </c>
    </row>
    <row r="751" spans="1:3" x14ac:dyDescent="0.2">
      <c r="A751">
        <v>750</v>
      </c>
      <c r="B751">
        <v>56</v>
      </c>
      <c r="C751" s="73">
        <v>781</v>
      </c>
    </row>
    <row r="752" spans="1:3" x14ac:dyDescent="0.2">
      <c r="A752">
        <v>751</v>
      </c>
      <c r="B752">
        <v>25</v>
      </c>
      <c r="C752" s="73">
        <v>475</v>
      </c>
    </row>
    <row r="753" spans="1:3" x14ac:dyDescent="0.2">
      <c r="A753">
        <v>752</v>
      </c>
      <c r="B753">
        <v>65</v>
      </c>
      <c r="C753" s="73">
        <v>72</v>
      </c>
    </row>
    <row r="754" spans="1:3" x14ac:dyDescent="0.2">
      <c r="A754">
        <v>753</v>
      </c>
      <c r="B754">
        <v>39</v>
      </c>
      <c r="C754" s="73">
        <v>1445</v>
      </c>
    </row>
    <row r="755" spans="1:3" x14ac:dyDescent="0.2">
      <c r="A755">
        <v>754</v>
      </c>
      <c r="B755">
        <v>47</v>
      </c>
      <c r="C755" s="73">
        <v>1458</v>
      </c>
    </row>
    <row r="756" spans="1:3" x14ac:dyDescent="0.2">
      <c r="A756">
        <v>755</v>
      </c>
      <c r="B756">
        <v>36</v>
      </c>
      <c r="C756" s="73">
        <v>123</v>
      </c>
    </row>
    <row r="757" spans="1:3" x14ac:dyDescent="0.2">
      <c r="A757">
        <v>756</v>
      </c>
      <c r="B757">
        <v>66</v>
      </c>
      <c r="C757" s="73">
        <v>528</v>
      </c>
    </row>
    <row r="758" spans="1:3" x14ac:dyDescent="0.2">
      <c r="A758">
        <v>757</v>
      </c>
      <c r="B758">
        <v>62</v>
      </c>
      <c r="C758" s="73">
        <v>2376</v>
      </c>
    </row>
    <row r="759" spans="1:3" x14ac:dyDescent="0.2">
      <c r="A759">
        <v>758</v>
      </c>
      <c r="B759">
        <v>41</v>
      </c>
      <c r="C759" s="73">
        <v>576</v>
      </c>
    </row>
    <row r="760" spans="1:3" x14ac:dyDescent="0.2">
      <c r="A760">
        <v>759</v>
      </c>
      <c r="B760">
        <v>66</v>
      </c>
      <c r="C760" s="73">
        <v>2769</v>
      </c>
    </row>
    <row r="761" spans="1:3" x14ac:dyDescent="0.2">
      <c r="A761">
        <v>760</v>
      </c>
      <c r="B761">
        <v>51</v>
      </c>
      <c r="C761" s="73">
        <v>1225</v>
      </c>
    </row>
    <row r="762" spans="1:3" x14ac:dyDescent="0.2">
      <c r="A762">
        <v>761</v>
      </c>
      <c r="B762">
        <v>33</v>
      </c>
      <c r="C762" s="73">
        <v>300</v>
      </c>
    </row>
    <row r="763" spans="1:3" x14ac:dyDescent="0.2">
      <c r="A763">
        <v>762</v>
      </c>
      <c r="B763">
        <v>57</v>
      </c>
      <c r="C763" s="73">
        <v>2366</v>
      </c>
    </row>
    <row r="764" spans="1:3" x14ac:dyDescent="0.2">
      <c r="A764">
        <v>763</v>
      </c>
      <c r="B764">
        <v>45</v>
      </c>
      <c r="C764" s="73">
        <v>1978</v>
      </c>
    </row>
    <row r="765" spans="1:3" x14ac:dyDescent="0.2">
      <c r="A765">
        <v>764</v>
      </c>
      <c r="B765">
        <v>61</v>
      </c>
      <c r="C765" s="73">
        <v>300</v>
      </c>
    </row>
    <row r="766" spans="1:3" x14ac:dyDescent="0.2">
      <c r="A766">
        <v>765</v>
      </c>
      <c r="B766">
        <v>55</v>
      </c>
      <c r="C766" s="73">
        <v>234</v>
      </c>
    </row>
    <row r="767" spans="1:3" x14ac:dyDescent="0.2">
      <c r="A767">
        <v>766</v>
      </c>
      <c r="B767">
        <v>54</v>
      </c>
      <c r="C767" s="73">
        <v>1287</v>
      </c>
    </row>
    <row r="768" spans="1:3" x14ac:dyDescent="0.2">
      <c r="A768">
        <v>767</v>
      </c>
      <c r="B768">
        <v>57</v>
      </c>
      <c r="C768" s="73">
        <v>624</v>
      </c>
    </row>
    <row r="769" spans="1:3" x14ac:dyDescent="0.2">
      <c r="A769">
        <v>768</v>
      </c>
      <c r="B769">
        <v>27</v>
      </c>
      <c r="C769" s="73">
        <v>847</v>
      </c>
    </row>
    <row r="770" spans="1:3" x14ac:dyDescent="0.2">
      <c r="A770">
        <v>769</v>
      </c>
      <c r="B770">
        <v>64</v>
      </c>
      <c r="C770" s="73">
        <v>4275</v>
      </c>
    </row>
    <row r="771" spans="1:3" x14ac:dyDescent="0.2">
      <c r="A771">
        <v>770</v>
      </c>
      <c r="B771">
        <v>52</v>
      </c>
      <c r="C771" s="73">
        <v>800</v>
      </c>
    </row>
    <row r="772" spans="1:3" x14ac:dyDescent="0.2">
      <c r="A772">
        <v>771</v>
      </c>
      <c r="B772">
        <v>19</v>
      </c>
      <c r="C772" s="73">
        <v>432</v>
      </c>
    </row>
    <row r="773" spans="1:3" x14ac:dyDescent="0.2">
      <c r="A773">
        <v>772</v>
      </c>
      <c r="B773">
        <v>22</v>
      </c>
      <c r="C773" s="73">
        <v>2312</v>
      </c>
    </row>
    <row r="774" spans="1:3" x14ac:dyDescent="0.2">
      <c r="A774">
        <v>773</v>
      </c>
      <c r="B774">
        <v>18</v>
      </c>
      <c r="C774" s="73">
        <v>880</v>
      </c>
    </row>
    <row r="775" spans="1:3" x14ac:dyDescent="0.2">
      <c r="A775">
        <v>774</v>
      </c>
      <c r="B775">
        <v>29</v>
      </c>
      <c r="C775" s="73">
        <v>1176</v>
      </c>
    </row>
    <row r="776" spans="1:3" x14ac:dyDescent="0.2">
      <c r="A776">
        <v>775</v>
      </c>
      <c r="B776">
        <v>42</v>
      </c>
      <c r="C776" s="73">
        <v>506</v>
      </c>
    </row>
    <row r="777" spans="1:3" x14ac:dyDescent="0.2">
      <c r="A777">
        <v>776</v>
      </c>
      <c r="B777">
        <v>49</v>
      </c>
      <c r="C777" s="73">
        <v>424</v>
      </c>
    </row>
    <row r="778" spans="1:3" x14ac:dyDescent="0.2">
      <c r="A778">
        <v>777</v>
      </c>
      <c r="B778">
        <v>49</v>
      </c>
      <c r="C778" s="73">
        <v>480</v>
      </c>
    </row>
    <row r="779" spans="1:3" x14ac:dyDescent="0.2">
      <c r="A779">
        <v>778</v>
      </c>
      <c r="B779">
        <v>55</v>
      </c>
      <c r="C779" s="73">
        <v>1184</v>
      </c>
    </row>
    <row r="780" spans="1:3" x14ac:dyDescent="0.2">
      <c r="A780">
        <v>779</v>
      </c>
      <c r="B780">
        <v>29</v>
      </c>
      <c r="C780" s="73">
        <v>1150</v>
      </c>
    </row>
    <row r="781" spans="1:3" x14ac:dyDescent="0.2">
      <c r="A781">
        <v>780</v>
      </c>
      <c r="B781">
        <v>60</v>
      </c>
      <c r="C781" s="73">
        <v>3572</v>
      </c>
    </row>
    <row r="782" spans="1:3" x14ac:dyDescent="0.2">
      <c r="A782">
        <v>781</v>
      </c>
      <c r="B782">
        <v>34</v>
      </c>
      <c r="C782" s="73">
        <v>988</v>
      </c>
    </row>
    <row r="783" spans="1:3" x14ac:dyDescent="0.2">
      <c r="A783">
        <v>782</v>
      </c>
      <c r="B783">
        <v>30</v>
      </c>
      <c r="C783" s="73">
        <v>528</v>
      </c>
    </row>
    <row r="784" spans="1:3" x14ac:dyDescent="0.2">
      <c r="A784">
        <v>783</v>
      </c>
      <c r="B784">
        <v>28</v>
      </c>
      <c r="C784" s="73">
        <v>855</v>
      </c>
    </row>
    <row r="785" spans="1:3" x14ac:dyDescent="0.2">
      <c r="A785">
        <v>784</v>
      </c>
      <c r="B785">
        <v>63</v>
      </c>
      <c r="C785" s="73">
        <v>2470</v>
      </c>
    </row>
    <row r="786" spans="1:3" x14ac:dyDescent="0.2">
      <c r="A786">
        <v>785</v>
      </c>
      <c r="B786">
        <v>31</v>
      </c>
      <c r="C786" s="73">
        <v>2952</v>
      </c>
    </row>
    <row r="787" spans="1:3" x14ac:dyDescent="0.2">
      <c r="A787">
        <v>786</v>
      </c>
      <c r="B787">
        <v>46</v>
      </c>
      <c r="C787" s="73">
        <v>2294</v>
      </c>
    </row>
    <row r="788" spans="1:3" x14ac:dyDescent="0.2">
      <c r="A788">
        <v>787</v>
      </c>
      <c r="B788">
        <v>70</v>
      </c>
      <c r="C788" s="73">
        <v>336</v>
      </c>
    </row>
    <row r="789" spans="1:3" x14ac:dyDescent="0.2">
      <c r="A789">
        <v>788</v>
      </c>
      <c r="B789">
        <v>53</v>
      </c>
      <c r="C789" s="73">
        <v>2125</v>
      </c>
    </row>
    <row r="790" spans="1:3" x14ac:dyDescent="0.2">
      <c r="A790">
        <v>789</v>
      </c>
      <c r="B790">
        <v>50</v>
      </c>
      <c r="C790" s="73">
        <v>918</v>
      </c>
    </row>
    <row r="791" spans="1:3" x14ac:dyDescent="0.2">
      <c r="A791">
        <v>790</v>
      </c>
      <c r="B791">
        <v>33</v>
      </c>
      <c r="C791" s="73">
        <v>336</v>
      </c>
    </row>
    <row r="792" spans="1:3" x14ac:dyDescent="0.2">
      <c r="A792">
        <v>791</v>
      </c>
      <c r="B792">
        <v>22</v>
      </c>
      <c r="C792" s="73">
        <v>444</v>
      </c>
    </row>
    <row r="793" spans="1:3" x14ac:dyDescent="0.2">
      <c r="A793">
        <v>792</v>
      </c>
      <c r="B793">
        <v>50</v>
      </c>
      <c r="C793" s="73">
        <v>1540</v>
      </c>
    </row>
    <row r="794" spans="1:3" x14ac:dyDescent="0.2">
      <c r="A794">
        <v>793</v>
      </c>
      <c r="B794">
        <v>34</v>
      </c>
      <c r="C794" s="73">
        <v>2025</v>
      </c>
    </row>
    <row r="795" spans="1:3" x14ac:dyDescent="0.2">
      <c r="A795">
        <v>794</v>
      </c>
      <c r="B795">
        <v>24</v>
      </c>
      <c r="C795" s="73">
        <v>560</v>
      </c>
    </row>
    <row r="796" spans="1:3" x14ac:dyDescent="0.2">
      <c r="A796">
        <v>795</v>
      </c>
      <c r="B796">
        <v>69</v>
      </c>
      <c r="C796" s="73">
        <v>500</v>
      </c>
    </row>
    <row r="797" spans="1:3" x14ac:dyDescent="0.2">
      <c r="A797">
        <v>796</v>
      </c>
      <c r="B797">
        <v>39</v>
      </c>
      <c r="C797" s="73">
        <v>884</v>
      </c>
    </row>
    <row r="798" spans="1:3" x14ac:dyDescent="0.2">
      <c r="A798">
        <v>797</v>
      </c>
      <c r="B798">
        <v>42</v>
      </c>
      <c r="C798" s="73">
        <v>3354</v>
      </c>
    </row>
    <row r="799" spans="1:3" x14ac:dyDescent="0.2">
      <c r="A799">
        <v>798</v>
      </c>
      <c r="B799">
        <v>42</v>
      </c>
      <c r="C799" s="73">
        <v>3116</v>
      </c>
    </row>
    <row r="800" spans="1:3" x14ac:dyDescent="0.2">
      <c r="A800">
        <v>799</v>
      </c>
      <c r="B800">
        <v>29</v>
      </c>
      <c r="C800" s="73">
        <v>1872</v>
      </c>
    </row>
    <row r="801" spans="1:3" x14ac:dyDescent="0.2">
      <c r="A801">
        <v>800</v>
      </c>
      <c r="B801">
        <v>55</v>
      </c>
      <c r="C801" s="73">
        <v>1705</v>
      </c>
    </row>
    <row r="802" spans="1:3" x14ac:dyDescent="0.2">
      <c r="A802">
        <v>801</v>
      </c>
      <c r="B802">
        <v>32</v>
      </c>
      <c r="C802" s="73">
        <v>400</v>
      </c>
    </row>
    <row r="803" spans="1:3" x14ac:dyDescent="0.2">
      <c r="A803">
        <v>802</v>
      </c>
      <c r="B803">
        <v>25</v>
      </c>
      <c r="C803" s="73">
        <v>348</v>
      </c>
    </row>
    <row r="804" spans="1:3" x14ac:dyDescent="0.2">
      <c r="A804">
        <v>803</v>
      </c>
      <c r="B804">
        <v>38</v>
      </c>
      <c r="C804" s="73">
        <v>82</v>
      </c>
    </row>
    <row r="805" spans="1:3" x14ac:dyDescent="0.2">
      <c r="A805">
        <v>804</v>
      </c>
      <c r="B805">
        <v>32</v>
      </c>
      <c r="C805" s="73">
        <v>1140</v>
      </c>
    </row>
    <row r="806" spans="1:3" x14ac:dyDescent="0.2">
      <c r="A806">
        <v>805</v>
      </c>
      <c r="B806">
        <v>43</v>
      </c>
      <c r="C806" s="73">
        <v>1316</v>
      </c>
    </row>
    <row r="807" spans="1:3" x14ac:dyDescent="0.2">
      <c r="A807">
        <v>806</v>
      </c>
      <c r="B807">
        <v>41</v>
      </c>
      <c r="C807" s="73">
        <v>1200</v>
      </c>
    </row>
    <row r="808" spans="1:3" x14ac:dyDescent="0.2">
      <c r="A808">
        <v>807</v>
      </c>
      <c r="B808">
        <v>56</v>
      </c>
      <c r="C808" s="73">
        <v>2576</v>
      </c>
    </row>
    <row r="809" spans="1:3" x14ac:dyDescent="0.2">
      <c r="A809">
        <v>808</v>
      </c>
      <c r="B809">
        <v>27</v>
      </c>
      <c r="C809" s="73">
        <v>1335</v>
      </c>
    </row>
    <row r="810" spans="1:3" x14ac:dyDescent="0.2">
      <c r="A810">
        <v>809</v>
      </c>
      <c r="B810">
        <v>46</v>
      </c>
      <c r="C810" s="73">
        <v>3648</v>
      </c>
    </row>
    <row r="811" spans="1:3" x14ac:dyDescent="0.2">
      <c r="A811">
        <v>810</v>
      </c>
      <c r="B811">
        <v>48</v>
      </c>
      <c r="C811" s="73">
        <v>2430</v>
      </c>
    </row>
    <row r="812" spans="1:3" x14ac:dyDescent="0.2">
      <c r="A812">
        <v>811</v>
      </c>
      <c r="B812">
        <v>52</v>
      </c>
      <c r="C812" s="73">
        <v>2656</v>
      </c>
    </row>
    <row r="813" spans="1:3" x14ac:dyDescent="0.2">
      <c r="A813">
        <v>812</v>
      </c>
      <c r="B813">
        <v>18</v>
      </c>
      <c r="C813" s="73">
        <v>1260</v>
      </c>
    </row>
    <row r="814" spans="1:3" x14ac:dyDescent="0.2">
      <c r="A814">
        <v>813</v>
      </c>
      <c r="B814">
        <v>64</v>
      </c>
      <c r="C814" s="73">
        <v>1792</v>
      </c>
    </row>
    <row r="815" spans="1:3" x14ac:dyDescent="0.2">
      <c r="A815">
        <v>814</v>
      </c>
      <c r="B815">
        <v>54</v>
      </c>
      <c r="C815" s="73">
        <v>630</v>
      </c>
    </row>
    <row r="816" spans="1:3" x14ac:dyDescent="0.2">
      <c r="A816">
        <v>815</v>
      </c>
      <c r="B816">
        <v>31</v>
      </c>
      <c r="C816" s="73">
        <v>496</v>
      </c>
    </row>
    <row r="817" spans="1:3" x14ac:dyDescent="0.2">
      <c r="A817">
        <v>816</v>
      </c>
      <c r="B817">
        <v>30</v>
      </c>
      <c r="C817" s="73">
        <v>2268</v>
      </c>
    </row>
    <row r="818" spans="1:3" x14ac:dyDescent="0.2">
      <c r="A818">
        <v>817</v>
      </c>
      <c r="B818">
        <v>26</v>
      </c>
      <c r="C818" s="73">
        <v>576</v>
      </c>
    </row>
    <row r="819" spans="1:3" x14ac:dyDescent="0.2">
      <c r="A819">
        <v>818</v>
      </c>
      <c r="B819">
        <v>25</v>
      </c>
      <c r="C819" s="73">
        <v>630</v>
      </c>
    </row>
    <row r="820" spans="1:3" x14ac:dyDescent="0.2">
      <c r="A820">
        <v>819</v>
      </c>
      <c r="B820">
        <v>59</v>
      </c>
      <c r="C820" s="73">
        <v>3094</v>
      </c>
    </row>
    <row r="821" spans="1:3" x14ac:dyDescent="0.2">
      <c r="A821">
        <v>820</v>
      </c>
      <c r="B821">
        <v>55</v>
      </c>
      <c r="C821" s="73">
        <v>1008</v>
      </c>
    </row>
    <row r="822" spans="1:3" x14ac:dyDescent="0.2">
      <c r="A822">
        <v>821</v>
      </c>
      <c r="B822">
        <v>56</v>
      </c>
      <c r="C822" s="73">
        <v>1053</v>
      </c>
    </row>
    <row r="823" spans="1:3" x14ac:dyDescent="0.2">
      <c r="A823">
        <v>822</v>
      </c>
      <c r="B823">
        <v>62</v>
      </c>
      <c r="C823" s="73">
        <v>1209</v>
      </c>
    </row>
    <row r="824" spans="1:3" x14ac:dyDescent="0.2">
      <c r="A824">
        <v>823</v>
      </c>
      <c r="B824">
        <v>35</v>
      </c>
      <c r="C824" s="73">
        <v>1357</v>
      </c>
    </row>
    <row r="825" spans="1:3" x14ac:dyDescent="0.2">
      <c r="A825">
        <v>824</v>
      </c>
      <c r="B825">
        <v>51</v>
      </c>
      <c r="C825" s="73">
        <v>297</v>
      </c>
    </row>
    <row r="826" spans="1:3" x14ac:dyDescent="0.2">
      <c r="A826">
        <v>825</v>
      </c>
      <c r="B826">
        <v>61</v>
      </c>
      <c r="C826" s="73">
        <v>4512</v>
      </c>
    </row>
    <row r="827" spans="1:3" x14ac:dyDescent="0.2">
      <c r="A827">
        <v>826</v>
      </c>
      <c r="B827">
        <v>27</v>
      </c>
      <c r="C827" s="73">
        <v>1598</v>
      </c>
    </row>
    <row r="828" spans="1:3" x14ac:dyDescent="0.2">
      <c r="A828">
        <v>827</v>
      </c>
      <c r="B828">
        <v>54</v>
      </c>
      <c r="C828" s="73">
        <v>3384</v>
      </c>
    </row>
    <row r="829" spans="1:3" x14ac:dyDescent="0.2">
      <c r="A829">
        <v>828</v>
      </c>
      <c r="B829">
        <v>31</v>
      </c>
      <c r="C829" s="73">
        <v>1683</v>
      </c>
    </row>
    <row r="830" spans="1:3" x14ac:dyDescent="0.2">
      <c r="A830">
        <v>829</v>
      </c>
      <c r="B830">
        <v>24</v>
      </c>
      <c r="C830" s="73">
        <v>1674</v>
      </c>
    </row>
    <row r="831" spans="1:3" x14ac:dyDescent="0.2">
      <c r="A831">
        <v>830</v>
      </c>
      <c r="B831">
        <v>42</v>
      </c>
      <c r="C831" s="73">
        <v>798</v>
      </c>
    </row>
    <row r="832" spans="1:3" x14ac:dyDescent="0.2">
      <c r="A832">
        <v>831</v>
      </c>
      <c r="B832">
        <v>41</v>
      </c>
      <c r="C832" s="73">
        <v>380</v>
      </c>
    </row>
    <row r="833" spans="1:3" x14ac:dyDescent="0.2">
      <c r="A833">
        <v>832</v>
      </c>
      <c r="B833">
        <v>66</v>
      </c>
      <c r="C833" s="73">
        <v>2961</v>
      </c>
    </row>
    <row r="834" spans="1:3" x14ac:dyDescent="0.2">
      <c r="A834">
        <v>833</v>
      </c>
      <c r="B834">
        <v>58</v>
      </c>
      <c r="C834" s="73">
        <v>2240</v>
      </c>
    </row>
    <row r="835" spans="1:3" x14ac:dyDescent="0.2">
      <c r="A835">
        <v>834</v>
      </c>
      <c r="B835">
        <v>43</v>
      </c>
      <c r="C835" s="73">
        <v>748</v>
      </c>
    </row>
    <row r="836" spans="1:3" x14ac:dyDescent="0.2">
      <c r="A836">
        <v>835</v>
      </c>
      <c r="B836">
        <v>52</v>
      </c>
      <c r="C836" s="73">
        <v>1602</v>
      </c>
    </row>
    <row r="837" spans="1:3" x14ac:dyDescent="0.2">
      <c r="A837">
        <v>836</v>
      </c>
      <c r="B837">
        <v>35</v>
      </c>
      <c r="C837" s="73">
        <v>546</v>
      </c>
    </row>
    <row r="838" spans="1:3" x14ac:dyDescent="0.2">
      <c r="A838">
        <v>837</v>
      </c>
      <c r="B838">
        <v>23</v>
      </c>
      <c r="C838" s="73">
        <v>1980</v>
      </c>
    </row>
    <row r="839" spans="1:3" x14ac:dyDescent="0.2">
      <c r="A839">
        <v>838</v>
      </c>
      <c r="B839">
        <v>25</v>
      </c>
      <c r="C839" s="73">
        <v>924</v>
      </c>
    </row>
    <row r="840" spans="1:3" x14ac:dyDescent="0.2">
      <c r="A840">
        <v>839</v>
      </c>
      <c r="B840">
        <v>33</v>
      </c>
      <c r="C840" s="73">
        <v>1421</v>
      </c>
    </row>
    <row r="841" spans="1:3" x14ac:dyDescent="0.2">
      <c r="A841">
        <v>840</v>
      </c>
      <c r="B841">
        <v>48</v>
      </c>
      <c r="C841" s="73">
        <v>310</v>
      </c>
    </row>
    <row r="842" spans="1:3" x14ac:dyDescent="0.2">
      <c r="A842">
        <v>841</v>
      </c>
      <c r="B842">
        <v>42</v>
      </c>
      <c r="C842" s="73">
        <v>432</v>
      </c>
    </row>
    <row r="843" spans="1:3" x14ac:dyDescent="0.2">
      <c r="A843">
        <v>842</v>
      </c>
      <c r="B843">
        <v>55</v>
      </c>
      <c r="C843" s="73">
        <v>2464</v>
      </c>
    </row>
    <row r="844" spans="1:3" x14ac:dyDescent="0.2">
      <c r="A844">
        <v>843</v>
      </c>
      <c r="B844">
        <v>59</v>
      </c>
      <c r="C844" s="73">
        <v>2175</v>
      </c>
    </row>
    <row r="845" spans="1:3" x14ac:dyDescent="0.2">
      <c r="A845">
        <v>844</v>
      </c>
      <c r="B845">
        <v>65</v>
      </c>
      <c r="C845" s="73">
        <v>480</v>
      </c>
    </row>
    <row r="846" spans="1:3" x14ac:dyDescent="0.2">
      <c r="A846">
        <v>845</v>
      </c>
      <c r="B846">
        <v>59</v>
      </c>
      <c r="C846" s="73">
        <v>2112</v>
      </c>
    </row>
    <row r="847" spans="1:3" x14ac:dyDescent="0.2">
      <c r="A847">
        <v>846</v>
      </c>
      <c r="B847">
        <v>31</v>
      </c>
      <c r="C847" s="73">
        <v>630</v>
      </c>
    </row>
    <row r="848" spans="1:3" x14ac:dyDescent="0.2">
      <c r="A848">
        <v>847</v>
      </c>
      <c r="B848">
        <v>49</v>
      </c>
      <c r="C848" s="73">
        <v>3024</v>
      </c>
    </row>
    <row r="849" spans="1:3" x14ac:dyDescent="0.2">
      <c r="A849">
        <v>848</v>
      </c>
      <c r="B849">
        <v>53</v>
      </c>
      <c r="C849" s="73">
        <v>1320</v>
      </c>
    </row>
    <row r="850" spans="1:3" x14ac:dyDescent="0.2">
      <c r="A850">
        <v>849</v>
      </c>
      <c r="B850">
        <v>48</v>
      </c>
      <c r="C850" s="73">
        <v>2409</v>
      </c>
    </row>
    <row r="851" spans="1:3" x14ac:dyDescent="0.2">
      <c r="A851">
        <v>850</v>
      </c>
      <c r="B851">
        <v>23</v>
      </c>
      <c r="C851" s="73">
        <v>1464</v>
      </c>
    </row>
    <row r="852" spans="1:3" x14ac:dyDescent="0.2">
      <c r="A852">
        <v>851</v>
      </c>
      <c r="B852">
        <v>68</v>
      </c>
      <c r="C852" s="73">
        <v>260</v>
      </c>
    </row>
    <row r="853" spans="1:3" x14ac:dyDescent="0.2">
      <c r="A853">
        <v>852</v>
      </c>
      <c r="B853">
        <v>35</v>
      </c>
      <c r="C853" s="73">
        <v>1634</v>
      </c>
    </row>
    <row r="854" spans="1:3" x14ac:dyDescent="0.2">
      <c r="A854">
        <v>853</v>
      </c>
      <c r="B854">
        <v>34</v>
      </c>
      <c r="C854" s="73">
        <v>1380</v>
      </c>
    </row>
    <row r="855" spans="1:3" x14ac:dyDescent="0.2">
      <c r="A855">
        <v>854</v>
      </c>
      <c r="B855">
        <v>62</v>
      </c>
      <c r="C855" s="73">
        <v>1505</v>
      </c>
    </row>
    <row r="856" spans="1:3" x14ac:dyDescent="0.2">
      <c r="A856">
        <v>855</v>
      </c>
      <c r="B856">
        <v>21</v>
      </c>
      <c r="C856" s="73">
        <v>968</v>
      </c>
    </row>
    <row r="857" spans="1:3" x14ac:dyDescent="0.2">
      <c r="A857">
        <v>856</v>
      </c>
      <c r="B857">
        <v>70</v>
      </c>
      <c r="C857" s="73">
        <v>1064</v>
      </c>
    </row>
    <row r="858" spans="1:3" x14ac:dyDescent="0.2">
      <c r="A858">
        <v>857</v>
      </c>
      <c r="B858">
        <v>55</v>
      </c>
      <c r="C858" s="73">
        <v>1551</v>
      </c>
    </row>
    <row r="859" spans="1:3" x14ac:dyDescent="0.2">
      <c r="A859">
        <v>858</v>
      </c>
      <c r="B859">
        <v>43</v>
      </c>
      <c r="C859" s="73">
        <v>3000</v>
      </c>
    </row>
    <row r="860" spans="1:3" x14ac:dyDescent="0.2">
      <c r="A860">
        <v>859</v>
      </c>
      <c r="B860">
        <v>19</v>
      </c>
      <c r="C860" s="73">
        <v>858</v>
      </c>
    </row>
    <row r="861" spans="1:3" x14ac:dyDescent="0.2">
      <c r="A861">
        <v>860</v>
      </c>
      <c r="B861">
        <v>47</v>
      </c>
      <c r="C861" s="73">
        <v>511</v>
      </c>
    </row>
    <row r="862" spans="1:3" x14ac:dyDescent="0.2">
      <c r="A862">
        <v>861</v>
      </c>
      <c r="B862">
        <v>26</v>
      </c>
      <c r="C862" s="73">
        <v>261</v>
      </c>
    </row>
    <row r="863" spans="1:3" x14ac:dyDescent="0.2">
      <c r="A863">
        <v>862</v>
      </c>
      <c r="B863">
        <v>46</v>
      </c>
      <c r="C863" s="73">
        <v>3500</v>
      </c>
    </row>
    <row r="864" spans="1:3" x14ac:dyDescent="0.2">
      <c r="A864">
        <v>863</v>
      </c>
      <c r="B864">
        <v>19</v>
      </c>
      <c r="C864" s="73">
        <v>1092</v>
      </c>
    </row>
    <row r="865" spans="1:3" x14ac:dyDescent="0.2">
      <c r="A865">
        <v>864</v>
      </c>
      <c r="B865">
        <v>49</v>
      </c>
      <c r="C865" s="73">
        <v>1722</v>
      </c>
    </row>
    <row r="866" spans="1:3" x14ac:dyDescent="0.2">
      <c r="A866">
        <v>865</v>
      </c>
      <c r="B866">
        <v>51</v>
      </c>
      <c r="C866" s="73">
        <v>295</v>
      </c>
    </row>
    <row r="867" spans="1:3" x14ac:dyDescent="0.2">
      <c r="A867">
        <v>866</v>
      </c>
      <c r="B867">
        <v>64</v>
      </c>
      <c r="C867" s="73">
        <v>598</v>
      </c>
    </row>
    <row r="868" spans="1:3" x14ac:dyDescent="0.2">
      <c r="A868">
        <v>867</v>
      </c>
      <c r="B868">
        <v>67</v>
      </c>
      <c r="C868" s="73">
        <v>759</v>
      </c>
    </row>
    <row r="869" spans="1:3" x14ac:dyDescent="0.2">
      <c r="A869">
        <v>868</v>
      </c>
      <c r="B869">
        <v>37</v>
      </c>
      <c r="C869" s="73">
        <v>460</v>
      </c>
    </row>
    <row r="870" spans="1:3" x14ac:dyDescent="0.2">
      <c r="A870">
        <v>869</v>
      </c>
      <c r="B870">
        <v>40</v>
      </c>
      <c r="C870" s="73">
        <v>166</v>
      </c>
    </row>
    <row r="871" spans="1:3" x14ac:dyDescent="0.2">
      <c r="A871">
        <v>870</v>
      </c>
      <c r="B871">
        <v>38</v>
      </c>
      <c r="C871" s="73">
        <v>1782</v>
      </c>
    </row>
    <row r="872" spans="1:3" x14ac:dyDescent="0.2">
      <c r="A872">
        <v>871</v>
      </c>
      <c r="B872">
        <v>66</v>
      </c>
      <c r="C872" s="73">
        <v>396</v>
      </c>
    </row>
    <row r="873" spans="1:3" x14ac:dyDescent="0.2">
      <c r="A873">
        <v>872</v>
      </c>
      <c r="B873">
        <v>47</v>
      </c>
      <c r="C873" s="73">
        <v>1890</v>
      </c>
    </row>
    <row r="874" spans="1:3" x14ac:dyDescent="0.2">
      <c r="A874">
        <v>873</v>
      </c>
      <c r="B874">
        <v>56</v>
      </c>
      <c r="C874" s="73">
        <v>825</v>
      </c>
    </row>
    <row r="875" spans="1:3" x14ac:dyDescent="0.2">
      <c r="A875">
        <v>874</v>
      </c>
      <c r="B875">
        <v>51</v>
      </c>
      <c r="C875" s="73">
        <v>1848</v>
      </c>
    </row>
    <row r="876" spans="1:3" x14ac:dyDescent="0.2">
      <c r="A876">
        <v>875</v>
      </c>
      <c r="B876">
        <v>25</v>
      </c>
      <c r="C876" s="73">
        <v>650</v>
      </c>
    </row>
    <row r="877" spans="1:3" x14ac:dyDescent="0.2">
      <c r="A877">
        <v>876</v>
      </c>
      <c r="B877">
        <v>37</v>
      </c>
      <c r="C877" s="73">
        <v>273</v>
      </c>
    </row>
    <row r="878" spans="1:3" x14ac:dyDescent="0.2">
      <c r="A878">
        <v>877</v>
      </c>
      <c r="B878">
        <v>41</v>
      </c>
      <c r="C878" s="73">
        <v>51</v>
      </c>
    </row>
    <row r="879" spans="1:3" x14ac:dyDescent="0.2">
      <c r="A879">
        <v>878</v>
      </c>
      <c r="B879">
        <v>64</v>
      </c>
      <c r="C879" s="73">
        <v>2925</v>
      </c>
    </row>
    <row r="880" spans="1:3" x14ac:dyDescent="0.2">
      <c r="A880">
        <v>879</v>
      </c>
      <c r="B880">
        <v>23</v>
      </c>
      <c r="C880" s="73">
        <v>3293</v>
      </c>
    </row>
    <row r="881" spans="1:3" x14ac:dyDescent="0.2">
      <c r="A881">
        <v>880</v>
      </c>
      <c r="B881">
        <v>62</v>
      </c>
      <c r="C881" s="73">
        <v>1064</v>
      </c>
    </row>
    <row r="882" spans="1:3" x14ac:dyDescent="0.2">
      <c r="A882">
        <v>881</v>
      </c>
      <c r="B882">
        <v>39</v>
      </c>
      <c r="C882" s="73">
        <v>1875</v>
      </c>
    </row>
    <row r="883" spans="1:3" x14ac:dyDescent="0.2">
      <c r="A883">
        <v>882</v>
      </c>
      <c r="B883">
        <v>52</v>
      </c>
      <c r="C883" s="73">
        <v>1098</v>
      </c>
    </row>
    <row r="884" spans="1:3" x14ac:dyDescent="0.2">
      <c r="A884">
        <v>883</v>
      </c>
      <c r="B884">
        <v>50</v>
      </c>
      <c r="C884" s="73">
        <v>1295</v>
      </c>
    </row>
    <row r="885" spans="1:3" x14ac:dyDescent="0.2">
      <c r="A885">
        <v>884</v>
      </c>
      <c r="B885">
        <v>28</v>
      </c>
      <c r="C885" s="73">
        <v>1110</v>
      </c>
    </row>
    <row r="886" spans="1:3" x14ac:dyDescent="0.2">
      <c r="A886">
        <v>885</v>
      </c>
      <c r="B886">
        <v>67</v>
      </c>
      <c r="C886" s="73">
        <v>3094</v>
      </c>
    </row>
    <row r="887" spans="1:3" x14ac:dyDescent="0.2">
      <c r="A887">
        <v>886</v>
      </c>
      <c r="B887">
        <v>41</v>
      </c>
      <c r="C887" s="73">
        <v>4851</v>
      </c>
    </row>
    <row r="888" spans="1:3" x14ac:dyDescent="0.2">
      <c r="A888">
        <v>887</v>
      </c>
      <c r="B888">
        <v>19</v>
      </c>
      <c r="C888" s="73">
        <v>2592</v>
      </c>
    </row>
    <row r="889" spans="1:3" x14ac:dyDescent="0.2">
      <c r="A889">
        <v>888</v>
      </c>
      <c r="B889">
        <v>70</v>
      </c>
      <c r="C889" s="73">
        <v>1551</v>
      </c>
    </row>
    <row r="890" spans="1:3" x14ac:dyDescent="0.2">
      <c r="A890">
        <v>889</v>
      </c>
      <c r="B890">
        <v>49</v>
      </c>
      <c r="C890" s="73">
        <v>3388</v>
      </c>
    </row>
    <row r="891" spans="1:3" x14ac:dyDescent="0.2">
      <c r="A891">
        <v>890</v>
      </c>
      <c r="B891">
        <v>59</v>
      </c>
      <c r="C891" s="73">
        <v>4200</v>
      </c>
    </row>
    <row r="892" spans="1:3" x14ac:dyDescent="0.2">
      <c r="A892">
        <v>891</v>
      </c>
      <c r="B892">
        <v>52</v>
      </c>
      <c r="C892" s="73">
        <v>2397</v>
      </c>
    </row>
    <row r="893" spans="1:3" x14ac:dyDescent="0.2">
      <c r="A893">
        <v>892</v>
      </c>
      <c r="B893">
        <v>20</v>
      </c>
      <c r="C893" s="73">
        <v>624</v>
      </c>
    </row>
    <row r="894" spans="1:3" x14ac:dyDescent="0.2">
      <c r="A894">
        <v>893</v>
      </c>
      <c r="B894">
        <v>31</v>
      </c>
      <c r="C894" s="73">
        <v>2752</v>
      </c>
    </row>
    <row r="895" spans="1:3" x14ac:dyDescent="0.2">
      <c r="A895">
        <v>894</v>
      </c>
      <c r="B895">
        <v>33</v>
      </c>
      <c r="C895" s="73">
        <v>714</v>
      </c>
    </row>
    <row r="896" spans="1:3" x14ac:dyDescent="0.2">
      <c r="A896">
        <v>895</v>
      </c>
      <c r="B896">
        <v>44</v>
      </c>
      <c r="C896" s="73">
        <v>180</v>
      </c>
    </row>
    <row r="897" spans="1:3" x14ac:dyDescent="0.2">
      <c r="A897">
        <v>896</v>
      </c>
      <c r="B897">
        <v>40</v>
      </c>
      <c r="C897" s="73">
        <v>2277</v>
      </c>
    </row>
    <row r="898" spans="1:3" x14ac:dyDescent="0.2">
      <c r="A898">
        <v>897</v>
      </c>
      <c r="B898">
        <v>69</v>
      </c>
      <c r="C898" s="73">
        <v>1102</v>
      </c>
    </row>
    <row r="899" spans="1:3" x14ac:dyDescent="0.2">
      <c r="A899">
        <v>898</v>
      </c>
      <c r="B899">
        <v>29</v>
      </c>
      <c r="C899" s="73">
        <v>4186</v>
      </c>
    </row>
    <row r="900" spans="1:3" x14ac:dyDescent="0.2">
      <c r="A900">
        <v>899</v>
      </c>
      <c r="B900">
        <v>54</v>
      </c>
      <c r="C900" s="73">
        <v>1330</v>
      </c>
    </row>
    <row r="901" spans="1:3" x14ac:dyDescent="0.2">
      <c r="A901">
        <v>900</v>
      </c>
      <c r="B901">
        <v>65</v>
      </c>
      <c r="C901" s="73">
        <v>1160</v>
      </c>
    </row>
    <row r="902" spans="1:3" x14ac:dyDescent="0.2">
      <c r="A902">
        <v>901</v>
      </c>
      <c r="B902">
        <v>54</v>
      </c>
      <c r="C902" s="73">
        <v>4116</v>
      </c>
    </row>
    <row r="903" spans="1:3" x14ac:dyDescent="0.2">
      <c r="A903">
        <v>902</v>
      </c>
      <c r="B903">
        <v>60</v>
      </c>
      <c r="C903" s="73">
        <v>2312</v>
      </c>
    </row>
    <row r="904" spans="1:3" x14ac:dyDescent="0.2">
      <c r="A904">
        <v>903</v>
      </c>
      <c r="B904">
        <v>43</v>
      </c>
      <c r="C904" s="73">
        <v>220</v>
      </c>
    </row>
    <row r="905" spans="1:3" x14ac:dyDescent="0.2">
      <c r="A905">
        <v>904</v>
      </c>
      <c r="B905">
        <v>44</v>
      </c>
      <c r="C905" s="73">
        <v>135</v>
      </c>
    </row>
    <row r="906" spans="1:3" x14ac:dyDescent="0.2">
      <c r="A906">
        <v>905</v>
      </c>
      <c r="B906">
        <v>69</v>
      </c>
      <c r="C906" s="73">
        <v>4554</v>
      </c>
    </row>
    <row r="907" spans="1:3" x14ac:dyDescent="0.2">
      <c r="A907">
        <v>906</v>
      </c>
      <c r="B907">
        <v>46</v>
      </c>
      <c r="C907" s="73">
        <v>1088</v>
      </c>
    </row>
    <row r="908" spans="1:3" x14ac:dyDescent="0.2">
      <c r="A908">
        <v>907</v>
      </c>
      <c r="B908">
        <v>41</v>
      </c>
      <c r="C908" s="73">
        <v>1176</v>
      </c>
    </row>
    <row r="909" spans="1:3" x14ac:dyDescent="0.2">
      <c r="A909">
        <v>908</v>
      </c>
      <c r="B909">
        <v>32</v>
      </c>
      <c r="C909" s="73">
        <v>1462</v>
      </c>
    </row>
    <row r="910" spans="1:3" x14ac:dyDescent="0.2">
      <c r="A910">
        <v>909</v>
      </c>
      <c r="B910">
        <v>26</v>
      </c>
      <c r="C910" s="73">
        <v>891</v>
      </c>
    </row>
    <row r="911" spans="1:3" x14ac:dyDescent="0.2">
      <c r="A911">
        <v>910</v>
      </c>
      <c r="B911">
        <v>61</v>
      </c>
      <c r="C911" s="73">
        <v>2016</v>
      </c>
    </row>
    <row r="912" spans="1:3" x14ac:dyDescent="0.2">
      <c r="A912">
        <v>911</v>
      </c>
      <c r="B912">
        <v>49</v>
      </c>
      <c r="C912" s="73">
        <v>550</v>
      </c>
    </row>
    <row r="913" spans="1:3" x14ac:dyDescent="0.2">
      <c r="A913">
        <v>912</v>
      </c>
      <c r="B913">
        <v>53</v>
      </c>
      <c r="C913" s="73">
        <v>148</v>
      </c>
    </row>
    <row r="914" spans="1:3" x14ac:dyDescent="0.2">
      <c r="A914">
        <v>913</v>
      </c>
      <c r="B914">
        <v>24</v>
      </c>
      <c r="C914" s="73">
        <v>1792</v>
      </c>
    </row>
    <row r="915" spans="1:3" x14ac:dyDescent="0.2">
      <c r="A915">
        <v>914</v>
      </c>
      <c r="B915">
        <v>37</v>
      </c>
      <c r="C915" s="73">
        <v>1363</v>
      </c>
    </row>
    <row r="916" spans="1:3" x14ac:dyDescent="0.2">
      <c r="A916">
        <v>915</v>
      </c>
      <c r="B916">
        <v>43</v>
      </c>
      <c r="C916" s="73">
        <v>1809</v>
      </c>
    </row>
    <row r="917" spans="1:3" x14ac:dyDescent="0.2">
      <c r="A917">
        <v>916</v>
      </c>
      <c r="B917">
        <v>31</v>
      </c>
      <c r="C917" s="73">
        <v>726</v>
      </c>
    </row>
    <row r="918" spans="1:3" x14ac:dyDescent="0.2">
      <c r="A918">
        <v>917</v>
      </c>
      <c r="B918">
        <v>49</v>
      </c>
      <c r="C918" s="73">
        <v>544</v>
      </c>
    </row>
    <row r="919" spans="1:3" x14ac:dyDescent="0.2">
      <c r="A919">
        <v>918</v>
      </c>
      <c r="B919">
        <v>69</v>
      </c>
      <c r="C919" s="73">
        <v>704</v>
      </c>
    </row>
    <row r="920" spans="1:3" x14ac:dyDescent="0.2">
      <c r="A920">
        <v>919</v>
      </c>
      <c r="B920">
        <v>65</v>
      </c>
      <c r="C920" s="73">
        <v>462</v>
      </c>
    </row>
    <row r="921" spans="1:3" x14ac:dyDescent="0.2">
      <c r="A921">
        <v>920</v>
      </c>
      <c r="B921">
        <v>41</v>
      </c>
      <c r="C921" s="73">
        <v>1394</v>
      </c>
    </row>
    <row r="922" spans="1:3" x14ac:dyDescent="0.2">
      <c r="A922">
        <v>921</v>
      </c>
      <c r="B922">
        <v>37</v>
      </c>
      <c r="C922" s="73">
        <v>2997</v>
      </c>
    </row>
    <row r="923" spans="1:3" x14ac:dyDescent="0.2">
      <c r="A923">
        <v>922</v>
      </c>
      <c r="B923">
        <v>70</v>
      </c>
      <c r="C923" s="73">
        <v>432</v>
      </c>
    </row>
    <row r="924" spans="1:3" x14ac:dyDescent="0.2">
      <c r="A924">
        <v>923</v>
      </c>
      <c r="B924">
        <v>63</v>
      </c>
      <c r="C924" s="73">
        <v>780</v>
      </c>
    </row>
    <row r="925" spans="1:3" x14ac:dyDescent="0.2">
      <c r="A925">
        <v>924</v>
      </c>
      <c r="B925">
        <v>55</v>
      </c>
      <c r="C925" s="73">
        <v>168</v>
      </c>
    </row>
    <row r="926" spans="1:3" x14ac:dyDescent="0.2">
      <c r="A926">
        <v>925</v>
      </c>
      <c r="B926">
        <v>52</v>
      </c>
      <c r="C926" s="73">
        <v>2886</v>
      </c>
    </row>
    <row r="927" spans="1:3" x14ac:dyDescent="0.2">
      <c r="A927">
        <v>926</v>
      </c>
      <c r="B927">
        <v>22</v>
      </c>
      <c r="C927" s="73">
        <v>704</v>
      </c>
    </row>
    <row r="928" spans="1:3" x14ac:dyDescent="0.2">
      <c r="A928">
        <v>927</v>
      </c>
      <c r="B928">
        <v>54</v>
      </c>
      <c r="C928" s="73">
        <v>693</v>
      </c>
    </row>
    <row r="929" spans="1:3" x14ac:dyDescent="0.2">
      <c r="A929">
        <v>928</v>
      </c>
      <c r="B929">
        <v>28</v>
      </c>
      <c r="C929" s="73">
        <v>624</v>
      </c>
    </row>
    <row r="930" spans="1:3" x14ac:dyDescent="0.2">
      <c r="A930">
        <v>929</v>
      </c>
      <c r="B930">
        <v>67</v>
      </c>
      <c r="C930" s="73">
        <v>1147</v>
      </c>
    </row>
    <row r="931" spans="1:3" x14ac:dyDescent="0.2">
      <c r="A931">
        <v>930</v>
      </c>
      <c r="B931">
        <v>59</v>
      </c>
      <c r="C931" s="73">
        <v>2444</v>
      </c>
    </row>
    <row r="932" spans="1:3" x14ac:dyDescent="0.2">
      <c r="A932">
        <v>931</v>
      </c>
      <c r="B932">
        <v>26</v>
      </c>
      <c r="C932" s="73">
        <v>1560</v>
      </c>
    </row>
    <row r="933" spans="1:3" x14ac:dyDescent="0.2">
      <c r="A933">
        <v>932</v>
      </c>
      <c r="B933">
        <v>24</v>
      </c>
      <c r="C933" s="73">
        <v>864</v>
      </c>
    </row>
    <row r="934" spans="1:3" x14ac:dyDescent="0.2">
      <c r="A934">
        <v>933</v>
      </c>
      <c r="B934">
        <v>62</v>
      </c>
      <c r="C934" s="73">
        <v>1080</v>
      </c>
    </row>
    <row r="935" spans="1:3" x14ac:dyDescent="0.2">
      <c r="A935">
        <v>934</v>
      </c>
      <c r="B935">
        <v>70</v>
      </c>
      <c r="C935" s="73">
        <v>2772</v>
      </c>
    </row>
    <row r="936" spans="1:3" x14ac:dyDescent="0.2">
      <c r="A936">
        <v>935</v>
      </c>
      <c r="B936">
        <v>45</v>
      </c>
      <c r="C936" s="73">
        <v>987</v>
      </c>
    </row>
    <row r="937" spans="1:3" x14ac:dyDescent="0.2">
      <c r="A937">
        <v>936</v>
      </c>
      <c r="B937">
        <v>58</v>
      </c>
      <c r="C937" s="73">
        <v>102</v>
      </c>
    </row>
    <row r="938" spans="1:3" x14ac:dyDescent="0.2">
      <c r="A938">
        <v>937</v>
      </c>
      <c r="B938">
        <v>31</v>
      </c>
      <c r="C938" s="73">
        <v>2352</v>
      </c>
    </row>
    <row r="939" spans="1:3" x14ac:dyDescent="0.2">
      <c r="A939">
        <v>938</v>
      </c>
      <c r="B939">
        <v>32</v>
      </c>
      <c r="C939" s="73">
        <v>432</v>
      </c>
    </row>
    <row r="940" spans="1:3" x14ac:dyDescent="0.2">
      <c r="A940">
        <v>939</v>
      </c>
      <c r="B940">
        <v>36</v>
      </c>
      <c r="C940" s="73">
        <v>2037</v>
      </c>
    </row>
    <row r="941" spans="1:3" x14ac:dyDescent="0.2">
      <c r="A941">
        <v>940</v>
      </c>
      <c r="B941">
        <v>25</v>
      </c>
      <c r="C941" s="73">
        <v>2136</v>
      </c>
    </row>
    <row r="942" spans="1:3" x14ac:dyDescent="0.2">
      <c r="A942">
        <v>941</v>
      </c>
      <c r="B942">
        <v>48</v>
      </c>
      <c r="C942" s="73">
        <v>660</v>
      </c>
    </row>
    <row r="943" spans="1:3" x14ac:dyDescent="0.2">
      <c r="A943">
        <v>942</v>
      </c>
      <c r="B943">
        <v>39</v>
      </c>
      <c r="C943" s="73">
        <v>1330</v>
      </c>
    </row>
    <row r="944" spans="1:3" x14ac:dyDescent="0.2">
      <c r="A944">
        <v>943</v>
      </c>
      <c r="B944">
        <v>26</v>
      </c>
      <c r="C944" s="73">
        <v>3458</v>
      </c>
    </row>
    <row r="945" spans="1:3" x14ac:dyDescent="0.2">
      <c r="A945">
        <v>944</v>
      </c>
      <c r="B945">
        <v>32</v>
      </c>
      <c r="C945" s="73">
        <v>819</v>
      </c>
    </row>
    <row r="946" spans="1:3" x14ac:dyDescent="0.2">
      <c r="A946">
        <v>945</v>
      </c>
      <c r="B946">
        <v>54</v>
      </c>
      <c r="C946" s="73">
        <v>3783</v>
      </c>
    </row>
    <row r="947" spans="1:3" x14ac:dyDescent="0.2">
      <c r="A947">
        <v>946</v>
      </c>
      <c r="B947">
        <v>38</v>
      </c>
      <c r="C947" s="73">
        <v>304</v>
      </c>
    </row>
    <row r="948" spans="1:3" x14ac:dyDescent="0.2">
      <c r="A948">
        <v>947</v>
      </c>
      <c r="B948">
        <v>46</v>
      </c>
      <c r="C948" s="73">
        <v>96</v>
      </c>
    </row>
    <row r="949" spans="1:3" x14ac:dyDescent="0.2">
      <c r="A949">
        <v>948</v>
      </c>
      <c r="B949">
        <v>57</v>
      </c>
      <c r="C949" s="73">
        <v>192</v>
      </c>
    </row>
    <row r="950" spans="1:3" x14ac:dyDescent="0.2">
      <c r="A950">
        <v>949</v>
      </c>
      <c r="B950">
        <v>49</v>
      </c>
      <c r="C950" s="73">
        <v>990</v>
      </c>
    </row>
    <row r="951" spans="1:3" x14ac:dyDescent="0.2">
      <c r="A951">
        <v>950</v>
      </c>
      <c r="B951">
        <v>33</v>
      </c>
      <c r="C951" s="73">
        <v>1764</v>
      </c>
    </row>
    <row r="952" spans="1:3" x14ac:dyDescent="0.2">
      <c r="A952">
        <v>951</v>
      </c>
      <c r="B952">
        <v>54</v>
      </c>
      <c r="C952" s="73">
        <v>1110</v>
      </c>
    </row>
    <row r="953" spans="1:3" x14ac:dyDescent="0.2">
      <c r="A953">
        <v>952</v>
      </c>
      <c r="B953">
        <v>47</v>
      </c>
      <c r="C953" s="73">
        <v>1734</v>
      </c>
    </row>
    <row r="954" spans="1:3" x14ac:dyDescent="0.2">
      <c r="A954">
        <v>953</v>
      </c>
      <c r="B954">
        <v>36</v>
      </c>
      <c r="C954" s="73">
        <v>1988</v>
      </c>
    </row>
    <row r="955" spans="1:3" x14ac:dyDescent="0.2">
      <c r="A955">
        <v>954</v>
      </c>
      <c r="B955">
        <v>68</v>
      </c>
      <c r="C955" s="73">
        <v>1800</v>
      </c>
    </row>
    <row r="956" spans="1:3" x14ac:dyDescent="0.2">
      <c r="A956">
        <v>955</v>
      </c>
      <c r="B956">
        <v>60</v>
      </c>
      <c r="C956" s="73">
        <v>1332</v>
      </c>
    </row>
    <row r="957" spans="1:3" x14ac:dyDescent="0.2">
      <c r="A957">
        <v>956</v>
      </c>
      <c r="B957">
        <v>55</v>
      </c>
      <c r="C957" s="73">
        <v>300</v>
      </c>
    </row>
    <row r="958" spans="1:3" x14ac:dyDescent="0.2">
      <c r="A958">
        <v>957</v>
      </c>
      <c r="B958">
        <v>29</v>
      </c>
      <c r="C958" s="73">
        <v>4158</v>
      </c>
    </row>
    <row r="959" spans="1:3" x14ac:dyDescent="0.2">
      <c r="A959">
        <v>958</v>
      </c>
      <c r="B959">
        <v>38</v>
      </c>
      <c r="C959" s="73">
        <v>253</v>
      </c>
    </row>
    <row r="960" spans="1:3" x14ac:dyDescent="0.2">
      <c r="A960">
        <v>959</v>
      </c>
      <c r="B960">
        <v>70</v>
      </c>
      <c r="C960" s="73">
        <v>1643</v>
      </c>
    </row>
    <row r="961" spans="1:3" x14ac:dyDescent="0.2">
      <c r="A961">
        <v>960</v>
      </c>
      <c r="B961">
        <v>36</v>
      </c>
      <c r="C961" s="73">
        <v>1188</v>
      </c>
    </row>
    <row r="962" spans="1:3" x14ac:dyDescent="0.2">
      <c r="A962">
        <v>961</v>
      </c>
      <c r="B962">
        <v>18</v>
      </c>
      <c r="C962" s="73">
        <v>960</v>
      </c>
    </row>
    <row r="963" spans="1:3" x14ac:dyDescent="0.2">
      <c r="A963">
        <v>962</v>
      </c>
      <c r="B963">
        <v>62</v>
      </c>
      <c r="C963" s="73">
        <v>2664</v>
      </c>
    </row>
    <row r="964" spans="1:3" x14ac:dyDescent="0.2">
      <c r="A964">
        <v>963</v>
      </c>
      <c r="B964">
        <v>29</v>
      </c>
      <c r="C964" s="73">
        <v>1664</v>
      </c>
    </row>
    <row r="965" spans="1:3" x14ac:dyDescent="0.2">
      <c r="A965">
        <v>964</v>
      </c>
      <c r="B965">
        <v>21</v>
      </c>
      <c r="C965" s="73">
        <v>882</v>
      </c>
    </row>
    <row r="966" spans="1:3" x14ac:dyDescent="0.2">
      <c r="A966">
        <v>965</v>
      </c>
      <c r="B966">
        <v>42</v>
      </c>
      <c r="C966" s="73">
        <v>612</v>
      </c>
    </row>
    <row r="967" spans="1:3" x14ac:dyDescent="0.2">
      <c r="A967">
        <v>966</v>
      </c>
      <c r="B967">
        <v>43</v>
      </c>
      <c r="C967" s="73">
        <v>550</v>
      </c>
    </row>
    <row r="968" spans="1:3" x14ac:dyDescent="0.2">
      <c r="A968">
        <v>967</v>
      </c>
      <c r="B968">
        <v>58</v>
      </c>
      <c r="C968" s="73">
        <v>1045</v>
      </c>
    </row>
    <row r="969" spans="1:3" x14ac:dyDescent="0.2">
      <c r="A969">
        <v>968</v>
      </c>
      <c r="B969">
        <v>27</v>
      </c>
      <c r="C969" s="73">
        <v>104</v>
      </c>
    </row>
    <row r="970" spans="1:3" x14ac:dyDescent="0.2">
      <c r="A970">
        <v>969</v>
      </c>
      <c r="B970">
        <v>57</v>
      </c>
      <c r="C970" s="73">
        <v>3216</v>
      </c>
    </row>
    <row r="971" spans="1:3" x14ac:dyDescent="0.2">
      <c r="A971">
        <v>970</v>
      </c>
      <c r="B971">
        <v>40</v>
      </c>
      <c r="C971" s="73">
        <v>1147</v>
      </c>
    </row>
    <row r="972" spans="1:3" x14ac:dyDescent="0.2">
      <c r="A972">
        <v>971</v>
      </c>
      <c r="B972">
        <v>45</v>
      </c>
      <c r="C972" s="73">
        <v>264</v>
      </c>
    </row>
    <row r="973" spans="1:3" x14ac:dyDescent="0.2">
      <c r="A973">
        <v>972</v>
      </c>
      <c r="B973">
        <v>47</v>
      </c>
      <c r="C973" s="73">
        <v>1005</v>
      </c>
    </row>
    <row r="974" spans="1:3" x14ac:dyDescent="0.2">
      <c r="A974">
        <v>973</v>
      </c>
      <c r="B974">
        <v>61</v>
      </c>
      <c r="C974" s="73">
        <v>2013</v>
      </c>
    </row>
    <row r="975" spans="1:3" x14ac:dyDescent="0.2">
      <c r="A975">
        <v>974</v>
      </c>
      <c r="B975">
        <v>60</v>
      </c>
      <c r="C975" s="73">
        <v>2250</v>
      </c>
    </row>
    <row r="976" spans="1:3" x14ac:dyDescent="0.2">
      <c r="A976">
        <v>975</v>
      </c>
      <c r="B976">
        <v>69</v>
      </c>
      <c r="C976" s="73">
        <v>2070</v>
      </c>
    </row>
    <row r="977" spans="1:3" x14ac:dyDescent="0.2">
      <c r="A977">
        <v>976</v>
      </c>
      <c r="B977">
        <v>58</v>
      </c>
      <c r="C977" s="73">
        <v>80</v>
      </c>
    </row>
    <row r="978" spans="1:3" x14ac:dyDescent="0.2">
      <c r="A978">
        <v>977</v>
      </c>
      <c r="B978">
        <v>34</v>
      </c>
      <c r="C978" s="73">
        <v>4500</v>
      </c>
    </row>
    <row r="979" spans="1:3" x14ac:dyDescent="0.2">
      <c r="A979">
        <v>978</v>
      </c>
      <c r="B979">
        <v>20</v>
      </c>
      <c r="C979" s="73">
        <v>680</v>
      </c>
    </row>
    <row r="980" spans="1:3" x14ac:dyDescent="0.2">
      <c r="A980">
        <v>979</v>
      </c>
      <c r="B980">
        <v>56</v>
      </c>
      <c r="C980" s="73">
        <v>1320</v>
      </c>
    </row>
    <row r="981" spans="1:3" x14ac:dyDescent="0.2">
      <c r="A981">
        <v>980</v>
      </c>
      <c r="B981">
        <v>64</v>
      </c>
      <c r="C981" s="73">
        <v>1122</v>
      </c>
    </row>
    <row r="982" spans="1:3" x14ac:dyDescent="0.2">
      <c r="A982">
        <v>981</v>
      </c>
      <c r="B982">
        <v>56</v>
      </c>
      <c r="C982" s="73">
        <v>3822</v>
      </c>
    </row>
    <row r="983" spans="1:3" x14ac:dyDescent="0.2">
      <c r="A983">
        <v>982</v>
      </c>
      <c r="B983">
        <v>27</v>
      </c>
      <c r="C983" s="73">
        <v>1974</v>
      </c>
    </row>
    <row r="984" spans="1:3" x14ac:dyDescent="0.2">
      <c r="A984">
        <v>983</v>
      </c>
      <c r="B984">
        <v>35</v>
      </c>
      <c r="C984" s="73">
        <v>2294</v>
      </c>
    </row>
    <row r="985" spans="1:3" x14ac:dyDescent="0.2">
      <c r="A985">
        <v>984</v>
      </c>
      <c r="B985">
        <v>24</v>
      </c>
      <c r="C985" s="73">
        <v>1800</v>
      </c>
    </row>
    <row r="986" spans="1:3" x14ac:dyDescent="0.2">
      <c r="A986">
        <v>985</v>
      </c>
      <c r="B986">
        <v>26</v>
      </c>
      <c r="C986" s="73">
        <v>624</v>
      </c>
    </row>
    <row r="987" spans="1:3" x14ac:dyDescent="0.2">
      <c r="A987">
        <v>986</v>
      </c>
      <c r="B987">
        <v>32</v>
      </c>
      <c r="C987" s="73">
        <v>960</v>
      </c>
    </row>
    <row r="988" spans="1:3" x14ac:dyDescent="0.2">
      <c r="A988">
        <v>987</v>
      </c>
      <c r="B988">
        <v>54</v>
      </c>
      <c r="C988" s="73">
        <v>3456</v>
      </c>
    </row>
    <row r="989" spans="1:3" x14ac:dyDescent="0.2">
      <c r="A989">
        <v>988</v>
      </c>
      <c r="B989">
        <v>62</v>
      </c>
      <c r="C989" s="73">
        <v>2256</v>
      </c>
    </row>
    <row r="990" spans="1:3" x14ac:dyDescent="0.2">
      <c r="A990">
        <v>989</v>
      </c>
      <c r="B990">
        <v>50</v>
      </c>
      <c r="C990" s="73">
        <v>3948</v>
      </c>
    </row>
    <row r="991" spans="1:3" x14ac:dyDescent="0.2">
      <c r="A991">
        <v>990</v>
      </c>
      <c r="B991">
        <v>70</v>
      </c>
      <c r="C991" s="73">
        <v>62</v>
      </c>
    </row>
    <row r="992" spans="1:3" x14ac:dyDescent="0.2">
      <c r="A992">
        <v>991</v>
      </c>
      <c r="B992">
        <v>48</v>
      </c>
      <c r="C992" s="73">
        <v>1512</v>
      </c>
    </row>
    <row r="993" spans="1:3" x14ac:dyDescent="0.2">
      <c r="A993">
        <v>992</v>
      </c>
      <c r="B993">
        <v>20</v>
      </c>
      <c r="C993" s="73">
        <v>3880</v>
      </c>
    </row>
    <row r="994" spans="1:3" x14ac:dyDescent="0.2">
      <c r="A994">
        <v>993</v>
      </c>
      <c r="B994">
        <v>46</v>
      </c>
      <c r="C994" s="73">
        <v>4950</v>
      </c>
    </row>
    <row r="995" spans="1:3" x14ac:dyDescent="0.2">
      <c r="A995">
        <v>994</v>
      </c>
      <c r="B995">
        <v>51</v>
      </c>
      <c r="C995" s="73">
        <v>2250</v>
      </c>
    </row>
    <row r="996" spans="1:3" x14ac:dyDescent="0.2">
      <c r="A996">
        <v>995</v>
      </c>
      <c r="B996">
        <v>53</v>
      </c>
      <c r="C996" s="73">
        <v>1360</v>
      </c>
    </row>
    <row r="997" spans="1:3" x14ac:dyDescent="0.2">
      <c r="A997">
        <v>996</v>
      </c>
      <c r="B997">
        <v>44</v>
      </c>
      <c r="C997" s="73">
        <v>800</v>
      </c>
    </row>
    <row r="998" spans="1:3" x14ac:dyDescent="0.2">
      <c r="A998">
        <v>997</v>
      </c>
      <c r="B998">
        <v>29</v>
      </c>
      <c r="C998" s="73">
        <v>2912</v>
      </c>
    </row>
    <row r="999" spans="1:3" x14ac:dyDescent="0.2">
      <c r="A999">
        <v>998</v>
      </c>
      <c r="B999">
        <v>64</v>
      </c>
      <c r="C999" s="73">
        <v>930</v>
      </c>
    </row>
    <row r="1000" spans="1:3" x14ac:dyDescent="0.2">
      <c r="A1000">
        <v>999</v>
      </c>
      <c r="B1000">
        <v>51</v>
      </c>
      <c r="C1000" s="73">
        <v>4320</v>
      </c>
    </row>
    <row r="1001" spans="1:3" x14ac:dyDescent="0.2">
      <c r="A1001">
        <v>1000</v>
      </c>
      <c r="B1001">
        <v>50</v>
      </c>
      <c r="C1001" s="73">
        <v>644</v>
      </c>
    </row>
    <row r="1002" spans="1:3" x14ac:dyDescent="0.2">
      <c r="A1002">
        <v>1001</v>
      </c>
      <c r="B1002">
        <v>43</v>
      </c>
      <c r="C1002" s="73">
        <v>46</v>
      </c>
    </row>
    <row r="1003" spans="1:3" x14ac:dyDescent="0.2">
      <c r="A1003">
        <v>1002</v>
      </c>
      <c r="B1003">
        <v>61</v>
      </c>
      <c r="C1003" s="73">
        <v>240</v>
      </c>
    </row>
    <row r="1004" spans="1:3" x14ac:dyDescent="0.2">
      <c r="A1004">
        <v>1003</v>
      </c>
      <c r="B1004">
        <v>55</v>
      </c>
      <c r="C1004" s="73">
        <v>177</v>
      </c>
    </row>
    <row r="1005" spans="1:3" x14ac:dyDescent="0.2">
      <c r="A1005">
        <v>1004</v>
      </c>
      <c r="B1005">
        <v>56</v>
      </c>
      <c r="C1005" s="73">
        <v>204</v>
      </c>
    </row>
    <row r="1006" spans="1:3" x14ac:dyDescent="0.2">
      <c r="A1006">
        <v>1005</v>
      </c>
      <c r="B1006">
        <v>33</v>
      </c>
      <c r="C1006" s="73">
        <v>3476</v>
      </c>
    </row>
    <row r="1007" spans="1:3" x14ac:dyDescent="0.2">
      <c r="A1007">
        <v>1006</v>
      </c>
      <c r="B1007">
        <v>43</v>
      </c>
      <c r="C1007" s="73">
        <v>470</v>
      </c>
    </row>
    <row r="1008" spans="1:3" x14ac:dyDescent="0.2">
      <c r="A1008">
        <v>1007</v>
      </c>
      <c r="B1008">
        <v>21</v>
      </c>
      <c r="C1008" s="73">
        <v>4150</v>
      </c>
    </row>
    <row r="1009" spans="1:3" x14ac:dyDescent="0.2">
      <c r="A1009">
        <v>1008</v>
      </c>
      <c r="B1009">
        <v>58</v>
      </c>
      <c r="C1009" s="73">
        <v>124</v>
      </c>
    </row>
    <row r="1010" spans="1:3" x14ac:dyDescent="0.2">
      <c r="A1010">
        <v>1009</v>
      </c>
      <c r="B1010">
        <v>41</v>
      </c>
      <c r="C1010" s="73">
        <v>2465</v>
      </c>
    </row>
    <row r="1011" spans="1:3" x14ac:dyDescent="0.2">
      <c r="A1011">
        <v>1010</v>
      </c>
      <c r="B1011">
        <v>39</v>
      </c>
      <c r="C1011" s="73">
        <v>330</v>
      </c>
    </row>
    <row r="1012" spans="1:3" x14ac:dyDescent="0.2">
      <c r="A1012">
        <v>1011</v>
      </c>
      <c r="B1012">
        <v>54</v>
      </c>
      <c r="C1012" s="73">
        <v>888</v>
      </c>
    </row>
    <row r="1013" spans="1:3" x14ac:dyDescent="0.2">
      <c r="A1013">
        <v>1012</v>
      </c>
      <c r="B1013">
        <v>43</v>
      </c>
      <c r="C1013" s="73">
        <v>800</v>
      </c>
    </row>
    <row r="1014" spans="1:3" x14ac:dyDescent="0.2">
      <c r="A1014">
        <v>1013</v>
      </c>
      <c r="B1014">
        <v>28</v>
      </c>
      <c r="C1014" s="73">
        <v>999</v>
      </c>
    </row>
    <row r="1015" spans="1:3" x14ac:dyDescent="0.2">
      <c r="A1015">
        <v>1014</v>
      </c>
      <c r="B1015">
        <v>59</v>
      </c>
      <c r="C1015" s="73">
        <v>2139</v>
      </c>
    </row>
    <row r="1016" spans="1:3" x14ac:dyDescent="0.2">
      <c r="A1016">
        <v>1015</v>
      </c>
      <c r="B1016">
        <v>28</v>
      </c>
      <c r="C1016" s="73">
        <v>3492</v>
      </c>
    </row>
    <row r="1017" spans="1:3" x14ac:dyDescent="0.2">
      <c r="A1017">
        <v>1016</v>
      </c>
      <c r="B1017">
        <v>68</v>
      </c>
      <c r="C1017" s="73">
        <v>816</v>
      </c>
    </row>
    <row r="1018" spans="1:3" x14ac:dyDescent="0.2">
      <c r="A1018">
        <v>1017</v>
      </c>
      <c r="B1018">
        <v>20</v>
      </c>
      <c r="C1018" s="73">
        <v>450</v>
      </c>
    </row>
    <row r="1019" spans="1:3" x14ac:dyDescent="0.2">
      <c r="A1019">
        <v>1018</v>
      </c>
      <c r="B1019">
        <v>21</v>
      </c>
      <c r="C1019" s="73">
        <v>742</v>
      </c>
    </row>
    <row r="1020" spans="1:3" x14ac:dyDescent="0.2">
      <c r="A1020">
        <v>1019</v>
      </c>
      <c r="B1020">
        <v>50</v>
      </c>
      <c r="C1020" s="73">
        <v>3220</v>
      </c>
    </row>
    <row r="1021" spans="1:3" x14ac:dyDescent="0.2">
      <c r="A1021">
        <v>1020</v>
      </c>
      <c r="B1021">
        <v>32</v>
      </c>
      <c r="C1021" s="73">
        <v>2508</v>
      </c>
    </row>
    <row r="1022" spans="1:3" x14ac:dyDescent="0.2">
      <c r="A1022">
        <v>1021</v>
      </c>
      <c r="B1022">
        <v>24</v>
      </c>
      <c r="C1022" s="73">
        <v>3895</v>
      </c>
    </row>
    <row r="1023" spans="1:3" x14ac:dyDescent="0.2">
      <c r="A1023">
        <v>1022</v>
      </c>
      <c r="B1023">
        <v>55</v>
      </c>
      <c r="C1023" s="73">
        <v>1989</v>
      </c>
    </row>
    <row r="1024" spans="1:3" x14ac:dyDescent="0.2">
      <c r="A1024">
        <v>1023</v>
      </c>
      <c r="B1024">
        <v>61</v>
      </c>
      <c r="C1024" s="73">
        <v>287</v>
      </c>
    </row>
    <row r="1025" spans="1:3" x14ac:dyDescent="0.2">
      <c r="A1025">
        <v>1024</v>
      </c>
      <c r="B1025">
        <v>61</v>
      </c>
      <c r="C1025" s="73">
        <v>2059</v>
      </c>
    </row>
    <row r="1026" spans="1:3" x14ac:dyDescent="0.2">
      <c r="A1026">
        <v>1025</v>
      </c>
      <c r="B1026">
        <v>28</v>
      </c>
      <c r="C1026" s="73">
        <v>1188</v>
      </c>
    </row>
    <row r="1027" spans="1:3" x14ac:dyDescent="0.2">
      <c r="A1027">
        <v>1026</v>
      </c>
      <c r="B1027">
        <v>60</v>
      </c>
      <c r="C1027" s="73">
        <v>1260</v>
      </c>
    </row>
    <row r="1028" spans="1:3" x14ac:dyDescent="0.2">
      <c r="A1028">
        <v>1027</v>
      </c>
      <c r="B1028">
        <v>49</v>
      </c>
      <c r="C1028" s="73">
        <v>3705</v>
      </c>
    </row>
    <row r="1029" spans="1:3" x14ac:dyDescent="0.2">
      <c r="A1029">
        <v>1028</v>
      </c>
      <c r="B1029">
        <v>33</v>
      </c>
      <c r="C1029" s="73">
        <v>990</v>
      </c>
    </row>
    <row r="1030" spans="1:3" x14ac:dyDescent="0.2">
      <c r="A1030">
        <v>1029</v>
      </c>
      <c r="B1030">
        <v>45</v>
      </c>
      <c r="C1030" s="73">
        <v>144</v>
      </c>
    </row>
    <row r="1031" spans="1:3" x14ac:dyDescent="0.2">
      <c r="A1031">
        <v>1030</v>
      </c>
      <c r="B1031">
        <v>29</v>
      </c>
      <c r="C1031" s="73">
        <v>726</v>
      </c>
    </row>
    <row r="1032" spans="1:3" x14ac:dyDescent="0.2">
      <c r="A1032">
        <v>1031</v>
      </c>
      <c r="B1032">
        <v>58</v>
      </c>
      <c r="C1032" s="73">
        <v>3293</v>
      </c>
    </row>
    <row r="1033" spans="1:3" x14ac:dyDescent="0.2">
      <c r="A1033">
        <v>1032</v>
      </c>
      <c r="B1033">
        <v>22</v>
      </c>
      <c r="C1033" s="73">
        <v>1600</v>
      </c>
    </row>
    <row r="1034" spans="1:3" x14ac:dyDescent="0.2">
      <c r="A1034">
        <v>1033</v>
      </c>
      <c r="B1034">
        <v>55</v>
      </c>
      <c r="C1034" s="73">
        <v>1584</v>
      </c>
    </row>
    <row r="1035" spans="1:3" x14ac:dyDescent="0.2">
      <c r="A1035">
        <v>1034</v>
      </c>
      <c r="B1035">
        <v>19</v>
      </c>
      <c r="C1035" s="73">
        <v>2132</v>
      </c>
    </row>
    <row r="1036" spans="1:3" x14ac:dyDescent="0.2">
      <c r="A1036">
        <v>1035</v>
      </c>
      <c r="B1036">
        <v>68</v>
      </c>
      <c r="C1036" s="73">
        <v>1276</v>
      </c>
    </row>
    <row r="1037" spans="1:3" x14ac:dyDescent="0.2">
      <c r="A1037">
        <v>1036</v>
      </c>
      <c r="B1037">
        <v>61</v>
      </c>
      <c r="C1037" s="73">
        <v>2848</v>
      </c>
    </row>
    <row r="1038" spans="1:3" x14ac:dyDescent="0.2">
      <c r="A1038">
        <v>1037</v>
      </c>
      <c r="B1038">
        <v>68</v>
      </c>
      <c r="C1038" s="73">
        <v>611</v>
      </c>
    </row>
    <row r="1039" spans="1:3" x14ac:dyDescent="0.2">
      <c r="A1039">
        <v>1038</v>
      </c>
      <c r="B1039">
        <v>52</v>
      </c>
      <c r="C1039" s="73">
        <v>1200</v>
      </c>
    </row>
    <row r="1040" spans="1:3" x14ac:dyDescent="0.2">
      <c r="A1040">
        <v>1039</v>
      </c>
      <c r="B1040">
        <v>41</v>
      </c>
      <c r="C1040" s="73">
        <v>222</v>
      </c>
    </row>
    <row r="1041" spans="1:3" x14ac:dyDescent="0.2">
      <c r="A1041">
        <v>1040</v>
      </c>
      <c r="B1041">
        <v>29</v>
      </c>
      <c r="C1041" s="73">
        <v>1794</v>
      </c>
    </row>
    <row r="1042" spans="1:3" x14ac:dyDescent="0.2">
      <c r="A1042">
        <v>1041</v>
      </c>
      <c r="B1042">
        <v>68</v>
      </c>
      <c r="C1042" s="73">
        <v>154</v>
      </c>
    </row>
    <row r="1043" spans="1:3" x14ac:dyDescent="0.2">
      <c r="A1043">
        <v>1042</v>
      </c>
      <c r="B1043">
        <v>36</v>
      </c>
      <c r="C1043" s="73">
        <v>275</v>
      </c>
    </row>
    <row r="1044" spans="1:3" x14ac:dyDescent="0.2">
      <c r="A1044">
        <v>1043</v>
      </c>
      <c r="B1044">
        <v>55</v>
      </c>
      <c r="C1044" s="73">
        <v>3760</v>
      </c>
    </row>
    <row r="1045" spans="1:3" x14ac:dyDescent="0.2">
      <c r="A1045">
        <v>1044</v>
      </c>
      <c r="B1045">
        <v>28</v>
      </c>
      <c r="C1045" s="73">
        <v>2128</v>
      </c>
    </row>
    <row r="1046" spans="1:3" x14ac:dyDescent="0.2">
      <c r="A1046">
        <v>1045</v>
      </c>
      <c r="B1046">
        <v>39</v>
      </c>
      <c r="C1046" s="73">
        <v>510</v>
      </c>
    </row>
    <row r="1047" spans="1:3" x14ac:dyDescent="0.2">
      <c r="A1047">
        <v>1046</v>
      </c>
      <c r="B1047">
        <v>54</v>
      </c>
      <c r="C1047" s="73">
        <v>869</v>
      </c>
    </row>
    <row r="1048" spans="1:3" x14ac:dyDescent="0.2">
      <c r="A1048">
        <v>1047</v>
      </c>
      <c r="B1048">
        <v>40</v>
      </c>
      <c r="C1048" s="73">
        <v>264</v>
      </c>
    </row>
    <row r="1049" spans="1:3" x14ac:dyDescent="0.2">
      <c r="A1049">
        <v>1048</v>
      </c>
      <c r="B1049">
        <v>31</v>
      </c>
      <c r="C1049" s="73">
        <v>252</v>
      </c>
    </row>
    <row r="1050" spans="1:3" x14ac:dyDescent="0.2">
      <c r="A1050">
        <v>1049</v>
      </c>
      <c r="B1050">
        <v>30</v>
      </c>
      <c r="C1050" s="73">
        <v>1463</v>
      </c>
    </row>
    <row r="1051" spans="1:3" x14ac:dyDescent="0.2">
      <c r="A1051">
        <v>1050</v>
      </c>
      <c r="B1051">
        <v>45</v>
      </c>
      <c r="C1051" s="73">
        <v>792</v>
      </c>
    </row>
    <row r="1052" spans="1:3" x14ac:dyDescent="0.2">
      <c r="A1052">
        <v>1051</v>
      </c>
      <c r="B1052">
        <v>48</v>
      </c>
      <c r="C1052" s="73">
        <v>1216</v>
      </c>
    </row>
    <row r="1053" spans="1:3" x14ac:dyDescent="0.2">
      <c r="A1053">
        <v>1052</v>
      </c>
      <c r="B1053">
        <v>45</v>
      </c>
      <c r="C1053" s="73">
        <v>2067</v>
      </c>
    </row>
    <row r="1054" spans="1:3" x14ac:dyDescent="0.2">
      <c r="A1054">
        <v>1053</v>
      </c>
      <c r="B1054">
        <v>60</v>
      </c>
      <c r="C1054" s="73">
        <v>36</v>
      </c>
    </row>
    <row r="1055" spans="1:3" x14ac:dyDescent="0.2">
      <c r="A1055">
        <v>1054</v>
      </c>
      <c r="B1055">
        <v>59</v>
      </c>
      <c r="C1055" s="73">
        <v>700</v>
      </c>
    </row>
    <row r="1056" spans="1:3" x14ac:dyDescent="0.2">
      <c r="A1056">
        <v>1055</v>
      </c>
      <c r="B1056">
        <v>18</v>
      </c>
      <c r="C1056" s="73">
        <v>4608</v>
      </c>
    </row>
    <row r="1057" spans="1:3" x14ac:dyDescent="0.2">
      <c r="A1057">
        <v>1056</v>
      </c>
      <c r="B1057">
        <v>70</v>
      </c>
      <c r="C1057" s="73">
        <v>648</v>
      </c>
    </row>
    <row r="1058" spans="1:3" x14ac:dyDescent="0.2">
      <c r="A1058">
        <v>1057</v>
      </c>
      <c r="B1058">
        <v>20</v>
      </c>
      <c r="C1058" s="73">
        <v>2688</v>
      </c>
    </row>
    <row r="1059" spans="1:3" x14ac:dyDescent="0.2">
      <c r="A1059">
        <v>1058</v>
      </c>
      <c r="B1059">
        <v>65</v>
      </c>
      <c r="C1059" s="73">
        <v>460</v>
      </c>
    </row>
    <row r="1060" spans="1:3" x14ac:dyDescent="0.2">
      <c r="A1060">
        <v>1059</v>
      </c>
      <c r="B1060">
        <v>29</v>
      </c>
      <c r="C1060" s="73">
        <v>1617</v>
      </c>
    </row>
    <row r="1061" spans="1:3" x14ac:dyDescent="0.2">
      <c r="A1061">
        <v>1060</v>
      </c>
      <c r="B1061">
        <v>22</v>
      </c>
      <c r="C1061" s="73">
        <v>850</v>
      </c>
    </row>
    <row r="1062" spans="1:3" x14ac:dyDescent="0.2">
      <c r="A1062">
        <v>1061</v>
      </c>
      <c r="B1062">
        <v>27</v>
      </c>
      <c r="C1062" s="73">
        <v>735</v>
      </c>
    </row>
    <row r="1063" spans="1:3" x14ac:dyDescent="0.2">
      <c r="A1063">
        <v>1062</v>
      </c>
      <c r="B1063">
        <v>36</v>
      </c>
      <c r="C1063" s="73">
        <v>744</v>
      </c>
    </row>
    <row r="1064" spans="1:3" x14ac:dyDescent="0.2">
      <c r="A1064">
        <v>1063</v>
      </c>
      <c r="B1064">
        <v>59</v>
      </c>
      <c r="C1064" s="73">
        <v>1575</v>
      </c>
    </row>
    <row r="1065" spans="1:3" x14ac:dyDescent="0.2">
      <c r="A1065">
        <v>1064</v>
      </c>
      <c r="B1065">
        <v>62</v>
      </c>
      <c r="C1065" s="73">
        <v>1015</v>
      </c>
    </row>
    <row r="1066" spans="1:3" x14ac:dyDescent="0.2">
      <c r="A1066">
        <v>1065</v>
      </c>
      <c r="B1066">
        <v>34</v>
      </c>
      <c r="C1066" s="73">
        <v>1176</v>
      </c>
    </row>
    <row r="1067" spans="1:3" x14ac:dyDescent="0.2">
      <c r="A1067">
        <v>1066</v>
      </c>
      <c r="B1067">
        <v>59</v>
      </c>
      <c r="C1067" s="73">
        <v>60</v>
      </c>
    </row>
    <row r="1068" spans="1:3" x14ac:dyDescent="0.2">
      <c r="A1068">
        <v>1067</v>
      </c>
      <c r="B1068">
        <v>49</v>
      </c>
      <c r="C1068" s="73">
        <v>1056</v>
      </c>
    </row>
    <row r="1069" spans="1:3" x14ac:dyDescent="0.2">
      <c r="A1069">
        <v>1068</v>
      </c>
      <c r="B1069">
        <v>18</v>
      </c>
      <c r="C1069" s="73">
        <v>946</v>
      </c>
    </row>
    <row r="1070" spans="1:3" x14ac:dyDescent="0.2">
      <c r="A1070">
        <v>1069</v>
      </c>
      <c r="B1070">
        <v>55</v>
      </c>
      <c r="C1070" s="73">
        <v>4418</v>
      </c>
    </row>
    <row r="1071" spans="1:3" x14ac:dyDescent="0.2">
      <c r="A1071">
        <v>1070</v>
      </c>
      <c r="B1071">
        <v>38</v>
      </c>
      <c r="C1071" s="73">
        <v>2673</v>
      </c>
    </row>
    <row r="1072" spans="1:3" x14ac:dyDescent="0.2">
      <c r="A1072">
        <v>1071</v>
      </c>
      <c r="B1072">
        <v>50</v>
      </c>
      <c r="C1072" s="73">
        <v>3750</v>
      </c>
    </row>
    <row r="1073" spans="1:3" x14ac:dyDescent="0.2">
      <c r="A1073">
        <v>1072</v>
      </c>
      <c r="B1073">
        <v>61</v>
      </c>
      <c r="C1073" s="73">
        <v>3726</v>
      </c>
    </row>
    <row r="1074" spans="1:3" x14ac:dyDescent="0.2">
      <c r="A1074">
        <v>1073</v>
      </c>
      <c r="B1074">
        <v>48</v>
      </c>
      <c r="C1074" s="73">
        <v>3128</v>
      </c>
    </row>
    <row r="1075" spans="1:3" x14ac:dyDescent="0.2">
      <c r="A1075">
        <v>1074</v>
      </c>
      <c r="B1075">
        <v>22</v>
      </c>
      <c r="C1075" s="73">
        <v>3168</v>
      </c>
    </row>
    <row r="1076" spans="1:3" x14ac:dyDescent="0.2">
      <c r="A1076">
        <v>1075</v>
      </c>
      <c r="B1076">
        <v>48</v>
      </c>
      <c r="C1076" s="73">
        <v>3195</v>
      </c>
    </row>
    <row r="1077" spans="1:3" x14ac:dyDescent="0.2">
      <c r="A1077">
        <v>1076</v>
      </c>
      <c r="B1077">
        <v>57</v>
      </c>
      <c r="C1077" s="73">
        <v>1600</v>
      </c>
    </row>
    <row r="1078" spans="1:3" x14ac:dyDescent="0.2">
      <c r="A1078">
        <v>1077</v>
      </c>
      <c r="B1078">
        <v>33</v>
      </c>
      <c r="C1078" s="73">
        <v>3384</v>
      </c>
    </row>
    <row r="1079" spans="1:3" x14ac:dyDescent="0.2">
      <c r="A1079">
        <v>1078</v>
      </c>
      <c r="B1079">
        <v>58</v>
      </c>
      <c r="C1079" s="73">
        <v>140</v>
      </c>
    </row>
    <row r="1080" spans="1:3" x14ac:dyDescent="0.2">
      <c r="A1080">
        <v>1079</v>
      </c>
      <c r="B1080">
        <v>37</v>
      </c>
      <c r="C1080" s="73">
        <v>2891</v>
      </c>
    </row>
    <row r="1081" spans="1:3" x14ac:dyDescent="0.2">
      <c r="A1081">
        <v>1080</v>
      </c>
      <c r="B1081">
        <v>18</v>
      </c>
      <c r="C1081" s="73">
        <v>1584</v>
      </c>
    </row>
    <row r="1082" spans="1:3" x14ac:dyDescent="0.2">
      <c r="A1082">
        <v>1081</v>
      </c>
      <c r="B1082">
        <v>65</v>
      </c>
      <c r="C1082" s="73">
        <v>1298</v>
      </c>
    </row>
    <row r="1083" spans="1:3" x14ac:dyDescent="0.2">
      <c r="A1083">
        <v>1082</v>
      </c>
      <c r="B1083">
        <v>62</v>
      </c>
      <c r="C1083" s="73">
        <v>1350</v>
      </c>
    </row>
    <row r="1084" spans="1:3" x14ac:dyDescent="0.2">
      <c r="A1084">
        <v>1083</v>
      </c>
      <c r="B1084">
        <v>54</v>
      </c>
      <c r="C1084" s="73">
        <v>2550</v>
      </c>
    </row>
    <row r="1085" spans="1:3" x14ac:dyDescent="0.2">
      <c r="A1085">
        <v>1084</v>
      </c>
      <c r="B1085">
        <v>35</v>
      </c>
      <c r="C1085" s="73">
        <v>4171</v>
      </c>
    </row>
    <row r="1086" spans="1:3" x14ac:dyDescent="0.2">
      <c r="A1086">
        <v>1085</v>
      </c>
      <c r="B1086">
        <v>34</v>
      </c>
      <c r="C1086" s="73">
        <v>1728</v>
      </c>
    </row>
    <row r="1087" spans="1:3" x14ac:dyDescent="0.2">
      <c r="A1087">
        <v>1086</v>
      </c>
      <c r="B1087">
        <v>25</v>
      </c>
      <c r="C1087" s="73">
        <v>1955</v>
      </c>
    </row>
    <row r="1088" spans="1:3" x14ac:dyDescent="0.2">
      <c r="A1088">
        <v>1087</v>
      </c>
      <c r="B1088">
        <v>53</v>
      </c>
      <c r="C1088" s="73">
        <v>1674</v>
      </c>
    </row>
    <row r="1089" spans="1:3" x14ac:dyDescent="0.2">
      <c r="A1089">
        <v>1088</v>
      </c>
      <c r="B1089">
        <v>45</v>
      </c>
      <c r="C1089" s="73">
        <v>497</v>
      </c>
    </row>
    <row r="1090" spans="1:3" x14ac:dyDescent="0.2">
      <c r="A1090">
        <v>1089</v>
      </c>
      <c r="B1090">
        <v>49</v>
      </c>
      <c r="C1090" s="73">
        <v>42</v>
      </c>
    </row>
    <row r="1091" spans="1:3" x14ac:dyDescent="0.2">
      <c r="A1091">
        <v>1090</v>
      </c>
      <c r="B1091">
        <v>40</v>
      </c>
      <c r="C1091" s="73">
        <v>2013</v>
      </c>
    </row>
    <row r="1092" spans="1:3" x14ac:dyDescent="0.2">
      <c r="A1092">
        <v>1091</v>
      </c>
      <c r="B1092">
        <v>38</v>
      </c>
      <c r="C1092" s="73">
        <v>1566</v>
      </c>
    </row>
    <row r="1093" spans="1:3" x14ac:dyDescent="0.2">
      <c r="A1093">
        <v>1092</v>
      </c>
      <c r="B1093">
        <v>44</v>
      </c>
      <c r="C1093" s="73">
        <v>480</v>
      </c>
    </row>
    <row r="1094" spans="1:3" x14ac:dyDescent="0.2">
      <c r="A1094">
        <v>1093</v>
      </c>
      <c r="B1094">
        <v>68</v>
      </c>
      <c r="C1094" s="73">
        <v>1000</v>
      </c>
    </row>
    <row r="1095" spans="1:3" x14ac:dyDescent="0.2">
      <c r="A1095">
        <v>1094</v>
      </c>
      <c r="B1095">
        <v>60</v>
      </c>
      <c r="C1095" s="73">
        <v>2208</v>
      </c>
    </row>
    <row r="1096" spans="1:3" x14ac:dyDescent="0.2">
      <c r="A1096">
        <v>1095</v>
      </c>
      <c r="B1096">
        <v>25</v>
      </c>
      <c r="C1096" s="73">
        <v>1000</v>
      </c>
    </row>
    <row r="1097" spans="1:3" x14ac:dyDescent="0.2">
      <c r="A1097">
        <v>1096</v>
      </c>
      <c r="B1097">
        <v>19</v>
      </c>
      <c r="C1097" s="73">
        <v>1020</v>
      </c>
    </row>
    <row r="1098" spans="1:3" x14ac:dyDescent="0.2">
      <c r="A1098">
        <v>1097</v>
      </c>
      <c r="B1098">
        <v>57</v>
      </c>
      <c r="C1098" s="73">
        <v>2208</v>
      </c>
    </row>
    <row r="1099" spans="1:3" x14ac:dyDescent="0.2">
      <c r="A1099">
        <v>1098</v>
      </c>
      <c r="B1099">
        <v>58</v>
      </c>
      <c r="C1099" s="73">
        <v>1269</v>
      </c>
    </row>
    <row r="1100" spans="1:3" x14ac:dyDescent="0.2">
      <c r="A1100">
        <v>1099</v>
      </c>
      <c r="B1100">
        <v>49</v>
      </c>
      <c r="C1100" s="73">
        <v>2646</v>
      </c>
    </row>
    <row r="1101" spans="1:3" x14ac:dyDescent="0.2">
      <c r="A1101">
        <v>1100</v>
      </c>
      <c r="B1101">
        <v>19</v>
      </c>
      <c r="C1101" s="73">
        <v>3285</v>
      </c>
    </row>
    <row r="1102" spans="1:3" x14ac:dyDescent="0.2">
      <c r="A1102">
        <v>1101</v>
      </c>
      <c r="B1102">
        <v>50</v>
      </c>
      <c r="C1102" s="73">
        <v>56</v>
      </c>
    </row>
    <row r="1103" spans="1:3" x14ac:dyDescent="0.2">
      <c r="A1103">
        <v>1102</v>
      </c>
      <c r="B1103">
        <v>30</v>
      </c>
      <c r="C1103" s="73">
        <v>2964</v>
      </c>
    </row>
    <row r="1104" spans="1:3" x14ac:dyDescent="0.2">
      <c r="A1104">
        <v>1103</v>
      </c>
      <c r="B1104">
        <v>52</v>
      </c>
      <c r="C1104" s="73">
        <v>1992</v>
      </c>
    </row>
    <row r="1105" spans="1:3" x14ac:dyDescent="0.2">
      <c r="A1105">
        <v>1104</v>
      </c>
      <c r="B1105">
        <v>35</v>
      </c>
      <c r="C1105" s="73">
        <v>184</v>
      </c>
    </row>
    <row r="1106" spans="1:3" x14ac:dyDescent="0.2">
      <c r="A1106">
        <v>1105</v>
      </c>
      <c r="B1106">
        <v>35</v>
      </c>
      <c r="C1106" s="73">
        <v>224</v>
      </c>
    </row>
    <row r="1107" spans="1:3" x14ac:dyDescent="0.2">
      <c r="A1107">
        <v>1106</v>
      </c>
      <c r="B1107">
        <v>33</v>
      </c>
      <c r="C1107" s="73">
        <v>498</v>
      </c>
    </row>
    <row r="1108" spans="1:3" x14ac:dyDescent="0.2">
      <c r="A1108">
        <v>1107</v>
      </c>
      <c r="B1108">
        <v>52</v>
      </c>
      <c r="C1108" s="73">
        <v>1152</v>
      </c>
    </row>
    <row r="1109" spans="1:3" x14ac:dyDescent="0.2">
      <c r="A1109">
        <v>1108</v>
      </c>
      <c r="B1109">
        <v>69</v>
      </c>
      <c r="C1109" s="73">
        <v>1612</v>
      </c>
    </row>
    <row r="1110" spans="1:3" x14ac:dyDescent="0.2">
      <c r="A1110">
        <v>1109</v>
      </c>
      <c r="B1110">
        <v>27</v>
      </c>
      <c r="C1110" s="73">
        <v>1250</v>
      </c>
    </row>
    <row r="1111" spans="1:3" x14ac:dyDescent="0.2">
      <c r="A1111">
        <v>1110</v>
      </c>
      <c r="B1111">
        <v>66</v>
      </c>
      <c r="C1111" s="73">
        <v>194</v>
      </c>
    </row>
    <row r="1112" spans="1:3" x14ac:dyDescent="0.2">
      <c r="A1112">
        <v>1111</v>
      </c>
      <c r="B1112">
        <v>28</v>
      </c>
      <c r="C1112" s="73">
        <v>1891</v>
      </c>
    </row>
    <row r="1113" spans="1:3" x14ac:dyDescent="0.2">
      <c r="A1113">
        <v>1112</v>
      </c>
      <c r="B1113">
        <v>22</v>
      </c>
      <c r="C1113" s="73">
        <v>264</v>
      </c>
    </row>
    <row r="1114" spans="1:3" x14ac:dyDescent="0.2">
      <c r="A1114">
        <v>1113</v>
      </c>
      <c r="B1114">
        <v>69</v>
      </c>
      <c r="C1114" s="73">
        <v>2144</v>
      </c>
    </row>
    <row r="1115" spans="1:3" x14ac:dyDescent="0.2">
      <c r="A1115">
        <v>1114</v>
      </c>
      <c r="B1115">
        <v>28</v>
      </c>
      <c r="C1115" s="73">
        <v>880</v>
      </c>
    </row>
    <row r="1116" spans="1:3" x14ac:dyDescent="0.2">
      <c r="A1116">
        <v>1115</v>
      </c>
      <c r="B1116">
        <v>55</v>
      </c>
      <c r="C1116" s="73">
        <v>1175</v>
      </c>
    </row>
    <row r="1117" spans="1:3" x14ac:dyDescent="0.2">
      <c r="A1117">
        <v>1116</v>
      </c>
      <c r="B1117">
        <v>30</v>
      </c>
      <c r="C1117" s="73">
        <v>2146</v>
      </c>
    </row>
    <row r="1118" spans="1:3" x14ac:dyDescent="0.2">
      <c r="A1118">
        <v>1117</v>
      </c>
      <c r="B1118">
        <v>67</v>
      </c>
      <c r="C1118" s="73">
        <v>3744</v>
      </c>
    </row>
    <row r="1119" spans="1:3" x14ac:dyDescent="0.2">
      <c r="A1119">
        <v>1118</v>
      </c>
      <c r="B1119">
        <v>25</v>
      </c>
      <c r="C1119" s="73">
        <v>1848</v>
      </c>
    </row>
    <row r="1120" spans="1:3" x14ac:dyDescent="0.2">
      <c r="A1120">
        <v>1119</v>
      </c>
      <c r="B1120">
        <v>49</v>
      </c>
      <c r="C1120" s="73">
        <v>715</v>
      </c>
    </row>
    <row r="1121" spans="1:3" x14ac:dyDescent="0.2">
      <c r="A1121">
        <v>1120</v>
      </c>
      <c r="B1121">
        <v>34</v>
      </c>
      <c r="C1121" s="73">
        <v>1296</v>
      </c>
    </row>
    <row r="1122" spans="1:3" x14ac:dyDescent="0.2">
      <c r="A1122">
        <v>1121</v>
      </c>
      <c r="B1122">
        <v>22</v>
      </c>
      <c r="C1122" s="73">
        <v>3360</v>
      </c>
    </row>
    <row r="1123" spans="1:3" x14ac:dyDescent="0.2">
      <c r="A1123">
        <v>1122</v>
      </c>
      <c r="B1123">
        <v>63</v>
      </c>
      <c r="C1123" s="73">
        <v>1450</v>
      </c>
    </row>
    <row r="1124" spans="1:3" x14ac:dyDescent="0.2">
      <c r="A1124">
        <v>1123</v>
      </c>
      <c r="B1124">
        <v>70</v>
      </c>
      <c r="C1124" s="73">
        <v>744</v>
      </c>
    </row>
    <row r="1125" spans="1:3" x14ac:dyDescent="0.2">
      <c r="A1125">
        <v>1124</v>
      </c>
      <c r="B1125">
        <v>36</v>
      </c>
      <c r="C1125" s="73">
        <v>2546</v>
      </c>
    </row>
    <row r="1126" spans="1:3" x14ac:dyDescent="0.2">
      <c r="A1126">
        <v>1125</v>
      </c>
      <c r="B1126">
        <v>42</v>
      </c>
      <c r="C1126" s="73">
        <v>800</v>
      </c>
    </row>
    <row r="1127" spans="1:3" x14ac:dyDescent="0.2">
      <c r="A1127">
        <v>1126</v>
      </c>
      <c r="B1127">
        <v>27</v>
      </c>
      <c r="C1127" s="73">
        <v>900</v>
      </c>
    </row>
    <row r="1128" spans="1:3" x14ac:dyDescent="0.2">
      <c r="A1128">
        <v>1127</v>
      </c>
      <c r="B1128">
        <v>23</v>
      </c>
      <c r="C1128" s="73">
        <v>2726</v>
      </c>
    </row>
    <row r="1129" spans="1:3" x14ac:dyDescent="0.2">
      <c r="A1129">
        <v>1128</v>
      </c>
      <c r="B1129">
        <v>50</v>
      </c>
      <c r="C1129" s="73">
        <v>1166</v>
      </c>
    </row>
    <row r="1130" spans="1:3" x14ac:dyDescent="0.2">
      <c r="A1130">
        <v>1129</v>
      </c>
      <c r="B1130">
        <v>56</v>
      </c>
      <c r="C1130" s="73">
        <v>1050</v>
      </c>
    </row>
    <row r="1131" spans="1:3" x14ac:dyDescent="0.2">
      <c r="A1131">
        <v>1130</v>
      </c>
      <c r="B1131">
        <v>37</v>
      </c>
      <c r="C1131" s="73">
        <v>2990</v>
      </c>
    </row>
    <row r="1132" spans="1:3" x14ac:dyDescent="0.2">
      <c r="A1132">
        <v>1131</v>
      </c>
      <c r="B1132">
        <v>67</v>
      </c>
      <c r="C1132" s="73">
        <v>1230</v>
      </c>
    </row>
    <row r="1133" spans="1:3" x14ac:dyDescent="0.2">
      <c r="A1133">
        <v>1132</v>
      </c>
      <c r="B1133">
        <v>67</v>
      </c>
      <c r="C1133" s="73">
        <v>1460</v>
      </c>
    </row>
    <row r="1134" spans="1:3" x14ac:dyDescent="0.2">
      <c r="A1134">
        <v>1133</v>
      </c>
      <c r="B1134">
        <v>50</v>
      </c>
      <c r="C1134" s="73">
        <v>2450</v>
      </c>
    </row>
    <row r="1135" spans="1:3" x14ac:dyDescent="0.2">
      <c r="A1135">
        <v>1134</v>
      </c>
      <c r="B1135">
        <v>36</v>
      </c>
      <c r="C1135" s="73">
        <v>1044</v>
      </c>
    </row>
    <row r="1136" spans="1:3" x14ac:dyDescent="0.2">
      <c r="A1136">
        <v>1135</v>
      </c>
      <c r="B1136">
        <v>62</v>
      </c>
      <c r="C1136" s="73">
        <v>162</v>
      </c>
    </row>
    <row r="1137" spans="1:3" x14ac:dyDescent="0.2">
      <c r="A1137">
        <v>1136</v>
      </c>
      <c r="B1137">
        <v>65</v>
      </c>
      <c r="C1137" s="73">
        <v>2880</v>
      </c>
    </row>
    <row r="1138" spans="1:3" x14ac:dyDescent="0.2">
      <c r="A1138">
        <v>1137</v>
      </c>
      <c r="B1138">
        <v>23</v>
      </c>
      <c r="C1138" s="73">
        <v>3071</v>
      </c>
    </row>
    <row r="1139" spans="1:3" x14ac:dyDescent="0.2">
      <c r="A1139">
        <v>1138</v>
      </c>
      <c r="B1139">
        <v>46</v>
      </c>
      <c r="C1139" s="73">
        <v>1456</v>
      </c>
    </row>
    <row r="1140" spans="1:3" x14ac:dyDescent="0.2">
      <c r="A1140">
        <v>1139</v>
      </c>
      <c r="B1140">
        <v>18</v>
      </c>
      <c r="C1140" s="73">
        <v>1152</v>
      </c>
    </row>
    <row r="1141" spans="1:3" x14ac:dyDescent="0.2">
      <c r="A1141">
        <v>1140</v>
      </c>
      <c r="B1141">
        <v>58</v>
      </c>
      <c r="C1141" s="73">
        <v>2226</v>
      </c>
    </row>
    <row r="1142" spans="1:3" x14ac:dyDescent="0.2">
      <c r="A1142">
        <v>1141</v>
      </c>
      <c r="B1142">
        <v>31</v>
      </c>
      <c r="C1142" s="73">
        <v>234</v>
      </c>
    </row>
    <row r="1143" spans="1:3" x14ac:dyDescent="0.2">
      <c r="A1143">
        <v>1142</v>
      </c>
      <c r="B1143">
        <v>39</v>
      </c>
      <c r="C1143" s="73">
        <v>759</v>
      </c>
    </row>
    <row r="1144" spans="1:3" x14ac:dyDescent="0.2">
      <c r="A1144">
        <v>1143</v>
      </c>
      <c r="B1144">
        <v>69</v>
      </c>
      <c r="C1144" s="73">
        <v>2052</v>
      </c>
    </row>
    <row r="1145" spans="1:3" x14ac:dyDescent="0.2">
      <c r="A1145">
        <v>1144</v>
      </c>
      <c r="B1145">
        <v>68</v>
      </c>
      <c r="C1145" s="73">
        <v>989</v>
      </c>
    </row>
    <row r="1146" spans="1:3" x14ac:dyDescent="0.2">
      <c r="A1146">
        <v>1145</v>
      </c>
      <c r="B1146">
        <v>41</v>
      </c>
      <c r="C1146" s="73">
        <v>1350</v>
      </c>
    </row>
    <row r="1147" spans="1:3" x14ac:dyDescent="0.2">
      <c r="A1147">
        <v>1146</v>
      </c>
      <c r="B1147">
        <v>31</v>
      </c>
      <c r="C1147" s="73">
        <v>2670</v>
      </c>
    </row>
    <row r="1148" spans="1:3" x14ac:dyDescent="0.2">
      <c r="A1148">
        <v>1147</v>
      </c>
      <c r="B1148">
        <v>48</v>
      </c>
      <c r="C1148" s="73">
        <v>266</v>
      </c>
    </row>
    <row r="1149" spans="1:3" x14ac:dyDescent="0.2">
      <c r="A1149">
        <v>1148</v>
      </c>
      <c r="B1149">
        <v>59</v>
      </c>
      <c r="C1149" s="73">
        <v>612</v>
      </c>
    </row>
    <row r="1150" spans="1:3" x14ac:dyDescent="0.2">
      <c r="A1150">
        <v>1149</v>
      </c>
      <c r="B1150">
        <v>34</v>
      </c>
      <c r="C1150" s="73">
        <v>660</v>
      </c>
    </row>
    <row r="1151" spans="1:3" x14ac:dyDescent="0.2">
      <c r="A1151">
        <v>1150</v>
      </c>
      <c r="B1151">
        <v>21</v>
      </c>
      <c r="C1151" s="73">
        <v>1680</v>
      </c>
    </row>
    <row r="1152" spans="1:3" x14ac:dyDescent="0.2">
      <c r="A1152">
        <v>1151</v>
      </c>
      <c r="B1152">
        <v>29</v>
      </c>
      <c r="C1152" s="73">
        <v>1800</v>
      </c>
    </row>
    <row r="1153" spans="1:3" x14ac:dyDescent="0.2">
      <c r="A1153">
        <v>1152</v>
      </c>
      <c r="B1153">
        <v>41</v>
      </c>
      <c r="C1153" s="73">
        <v>2064</v>
      </c>
    </row>
    <row r="1154" spans="1:3" x14ac:dyDescent="0.2">
      <c r="A1154">
        <v>1153</v>
      </c>
      <c r="B1154">
        <v>62</v>
      </c>
      <c r="C1154" s="73">
        <v>392</v>
      </c>
    </row>
    <row r="1155" spans="1:3" x14ac:dyDescent="0.2">
      <c r="A1155">
        <v>1154</v>
      </c>
      <c r="B1155">
        <v>27</v>
      </c>
      <c r="C1155" s="73">
        <v>246</v>
      </c>
    </row>
    <row r="1156" spans="1:3" x14ac:dyDescent="0.2">
      <c r="A1156">
        <v>1155</v>
      </c>
      <c r="B1156">
        <v>49</v>
      </c>
      <c r="C1156" s="73">
        <v>3608</v>
      </c>
    </row>
    <row r="1157" spans="1:3" x14ac:dyDescent="0.2">
      <c r="A1157">
        <v>1156</v>
      </c>
      <c r="B1157">
        <v>67</v>
      </c>
      <c r="C1157" s="73">
        <v>2491</v>
      </c>
    </row>
    <row r="1158" spans="1:3" x14ac:dyDescent="0.2">
      <c r="A1158">
        <v>1157</v>
      </c>
      <c r="B1158">
        <v>20</v>
      </c>
      <c r="C1158" s="73">
        <v>126</v>
      </c>
    </row>
    <row r="1159" spans="1:3" x14ac:dyDescent="0.2">
      <c r="A1159">
        <v>1158</v>
      </c>
      <c r="B1159">
        <v>37</v>
      </c>
      <c r="C1159" s="73">
        <v>726</v>
      </c>
    </row>
    <row r="1160" spans="1:3" x14ac:dyDescent="0.2">
      <c r="A1160">
        <v>1159</v>
      </c>
      <c r="B1160">
        <v>69</v>
      </c>
      <c r="C1160" s="73">
        <v>3649</v>
      </c>
    </row>
    <row r="1161" spans="1:3" x14ac:dyDescent="0.2">
      <c r="A1161">
        <v>1160</v>
      </c>
      <c r="B1161">
        <v>66</v>
      </c>
      <c r="C1161" s="73">
        <v>2530</v>
      </c>
    </row>
    <row r="1162" spans="1:3" x14ac:dyDescent="0.2">
      <c r="A1162">
        <v>1161</v>
      </c>
      <c r="B1162">
        <v>37</v>
      </c>
      <c r="C1162" s="73">
        <v>378</v>
      </c>
    </row>
    <row r="1163" spans="1:3" x14ac:dyDescent="0.2">
      <c r="A1163">
        <v>1162</v>
      </c>
      <c r="B1163">
        <v>63</v>
      </c>
      <c r="C1163" s="73">
        <v>1924</v>
      </c>
    </row>
    <row r="1164" spans="1:3" x14ac:dyDescent="0.2">
      <c r="A1164">
        <v>1163</v>
      </c>
      <c r="B1164">
        <v>47</v>
      </c>
      <c r="C1164" s="73">
        <v>1196</v>
      </c>
    </row>
    <row r="1165" spans="1:3" x14ac:dyDescent="0.2">
      <c r="A1165">
        <v>1164</v>
      </c>
      <c r="B1165">
        <v>26</v>
      </c>
      <c r="C1165" s="73">
        <v>1344</v>
      </c>
    </row>
    <row r="1166" spans="1:3" x14ac:dyDescent="0.2">
      <c r="A1166">
        <v>1165</v>
      </c>
      <c r="B1166">
        <v>68</v>
      </c>
      <c r="C1166" s="73">
        <v>4512</v>
      </c>
    </row>
    <row r="1167" spans="1:3" x14ac:dyDescent="0.2">
      <c r="A1167">
        <v>1166</v>
      </c>
      <c r="B1167">
        <v>51</v>
      </c>
      <c r="C1167" s="73">
        <v>1344</v>
      </c>
    </row>
    <row r="1168" spans="1:3" x14ac:dyDescent="0.2">
      <c r="A1168">
        <v>1167</v>
      </c>
      <c r="B1168">
        <v>48</v>
      </c>
      <c r="C1168" s="73">
        <v>1056</v>
      </c>
    </row>
    <row r="1169" spans="1:3" x14ac:dyDescent="0.2">
      <c r="A1169">
        <v>1168</v>
      </c>
      <c r="B1169">
        <v>60</v>
      </c>
      <c r="C1169" s="73">
        <v>1328</v>
      </c>
    </row>
    <row r="1170" spans="1:3" x14ac:dyDescent="0.2">
      <c r="A1170">
        <v>1169</v>
      </c>
      <c r="B1170">
        <v>68</v>
      </c>
      <c r="C1170" s="73">
        <v>3367</v>
      </c>
    </row>
    <row r="1171" spans="1:3" x14ac:dyDescent="0.2">
      <c r="A1171">
        <v>1170</v>
      </c>
      <c r="B1171">
        <v>25</v>
      </c>
      <c r="C1171" s="73">
        <v>282</v>
      </c>
    </row>
    <row r="1172" spans="1:3" x14ac:dyDescent="0.2">
      <c r="A1172">
        <v>1171</v>
      </c>
      <c r="B1172">
        <v>57</v>
      </c>
      <c r="C1172" s="73">
        <v>2046</v>
      </c>
    </row>
    <row r="1173" spans="1:3" x14ac:dyDescent="0.2">
      <c r="A1173">
        <v>1172</v>
      </c>
      <c r="B1173">
        <v>41</v>
      </c>
      <c r="C1173" s="73">
        <v>825</v>
      </c>
    </row>
    <row r="1174" spans="1:3" x14ac:dyDescent="0.2">
      <c r="A1174">
        <v>1173</v>
      </c>
      <c r="B1174">
        <v>59</v>
      </c>
      <c r="C1174" s="73">
        <v>2856</v>
      </c>
    </row>
    <row r="1175" spans="1:3" x14ac:dyDescent="0.2">
      <c r="A1175">
        <v>1174</v>
      </c>
      <c r="B1175">
        <v>44</v>
      </c>
      <c r="C1175" s="73">
        <v>3192</v>
      </c>
    </row>
    <row r="1176" spans="1:3" x14ac:dyDescent="0.2">
      <c r="A1176">
        <v>1175</v>
      </c>
      <c r="B1176">
        <v>42</v>
      </c>
      <c r="C1176" s="73">
        <v>589</v>
      </c>
    </row>
    <row r="1177" spans="1:3" x14ac:dyDescent="0.2">
      <c r="A1177">
        <v>1176</v>
      </c>
      <c r="B1177">
        <v>35</v>
      </c>
      <c r="C1177" s="73">
        <v>2106</v>
      </c>
    </row>
    <row r="1178" spans="1:3" x14ac:dyDescent="0.2">
      <c r="A1178">
        <v>1177</v>
      </c>
      <c r="B1178">
        <v>36</v>
      </c>
      <c r="C1178" s="73">
        <v>3237</v>
      </c>
    </row>
    <row r="1179" spans="1:3" x14ac:dyDescent="0.2">
      <c r="A1179">
        <v>1178</v>
      </c>
      <c r="B1179">
        <v>54</v>
      </c>
      <c r="C1179" s="73">
        <v>504</v>
      </c>
    </row>
    <row r="1180" spans="1:3" x14ac:dyDescent="0.2">
      <c r="A1180">
        <v>1179</v>
      </c>
      <c r="B1180">
        <v>37</v>
      </c>
      <c r="C1180" s="73">
        <v>506</v>
      </c>
    </row>
    <row r="1181" spans="1:3" x14ac:dyDescent="0.2">
      <c r="A1181">
        <v>1180</v>
      </c>
      <c r="B1181">
        <v>20</v>
      </c>
      <c r="C1181" s="73">
        <v>1452</v>
      </c>
    </row>
    <row r="1182" spans="1:3" x14ac:dyDescent="0.2">
      <c r="A1182">
        <v>1181</v>
      </c>
      <c r="B1182">
        <v>23</v>
      </c>
      <c r="C1182" s="73">
        <v>782</v>
      </c>
    </row>
    <row r="1183" spans="1:3" x14ac:dyDescent="0.2">
      <c r="A1183">
        <v>1182</v>
      </c>
      <c r="B1183">
        <v>61</v>
      </c>
      <c r="C1183" s="73">
        <v>4128</v>
      </c>
    </row>
    <row r="1184" spans="1:3" x14ac:dyDescent="0.2">
      <c r="A1184">
        <v>1183</v>
      </c>
      <c r="B1184">
        <v>37</v>
      </c>
      <c r="C1184" s="73">
        <v>945</v>
      </c>
    </row>
    <row r="1185" spans="1:3" x14ac:dyDescent="0.2">
      <c r="A1185">
        <v>1184</v>
      </c>
      <c r="B1185">
        <v>23</v>
      </c>
      <c r="C1185" s="73">
        <v>156</v>
      </c>
    </row>
    <row r="1186" spans="1:3" x14ac:dyDescent="0.2">
      <c r="A1186">
        <v>1185</v>
      </c>
      <c r="B1186">
        <v>63</v>
      </c>
      <c r="C1186" s="73">
        <v>1387</v>
      </c>
    </row>
    <row r="1187" spans="1:3" x14ac:dyDescent="0.2">
      <c r="A1187">
        <v>1186</v>
      </c>
      <c r="B1187">
        <v>47</v>
      </c>
      <c r="C1187" s="73">
        <v>1856</v>
      </c>
    </row>
    <row r="1188" spans="1:3" x14ac:dyDescent="0.2">
      <c r="A1188">
        <v>1187</v>
      </c>
      <c r="B1188">
        <v>63</v>
      </c>
      <c r="C1188" s="73">
        <v>1836</v>
      </c>
    </row>
    <row r="1189" spans="1:3" x14ac:dyDescent="0.2">
      <c r="A1189">
        <v>1188</v>
      </c>
      <c r="B1189">
        <v>56</v>
      </c>
      <c r="C1189" s="73">
        <v>3293</v>
      </c>
    </row>
    <row r="1190" spans="1:3" x14ac:dyDescent="0.2">
      <c r="A1190">
        <v>1189</v>
      </c>
      <c r="B1190">
        <v>68</v>
      </c>
      <c r="C1190" s="73">
        <v>319</v>
      </c>
    </row>
    <row r="1191" spans="1:3" x14ac:dyDescent="0.2">
      <c r="A1191">
        <v>1190</v>
      </c>
      <c r="B1191">
        <v>64</v>
      </c>
      <c r="C1191" s="73">
        <v>2716</v>
      </c>
    </row>
    <row r="1192" spans="1:3" x14ac:dyDescent="0.2">
      <c r="A1192">
        <v>1191</v>
      </c>
      <c r="B1192">
        <v>62</v>
      </c>
      <c r="C1192" s="73">
        <v>1395</v>
      </c>
    </row>
    <row r="1193" spans="1:3" x14ac:dyDescent="0.2">
      <c r="A1193">
        <v>1192</v>
      </c>
      <c r="B1193">
        <v>34</v>
      </c>
      <c r="C1193" s="73">
        <v>3500</v>
      </c>
    </row>
    <row r="1194" spans="1:3" x14ac:dyDescent="0.2">
      <c r="A1194">
        <v>1193</v>
      </c>
      <c r="B1194">
        <v>49</v>
      </c>
      <c r="C1194" s="73">
        <v>2352</v>
      </c>
    </row>
    <row r="1195" spans="1:3" x14ac:dyDescent="0.2">
      <c r="A1195">
        <v>1194</v>
      </c>
      <c r="B1195">
        <v>40</v>
      </c>
      <c r="C1195" s="73">
        <v>990</v>
      </c>
    </row>
    <row r="1196" spans="1:3" x14ac:dyDescent="0.2">
      <c r="A1196">
        <v>1195</v>
      </c>
      <c r="B1196">
        <v>50</v>
      </c>
      <c r="C1196" s="73">
        <v>276</v>
      </c>
    </row>
    <row r="1197" spans="1:3" x14ac:dyDescent="0.2">
      <c r="A1197">
        <v>1196</v>
      </c>
      <c r="B1197">
        <v>25</v>
      </c>
      <c r="C1197" s="73">
        <v>3135</v>
      </c>
    </row>
    <row r="1198" spans="1:3" x14ac:dyDescent="0.2">
      <c r="A1198">
        <v>1197</v>
      </c>
      <c r="B1198">
        <v>30</v>
      </c>
      <c r="C1198" s="73">
        <v>1144</v>
      </c>
    </row>
    <row r="1199" spans="1:3" x14ac:dyDescent="0.2">
      <c r="A1199">
        <v>1198</v>
      </c>
      <c r="B1199">
        <v>54</v>
      </c>
      <c r="C1199" s="73">
        <v>2392</v>
      </c>
    </row>
    <row r="1200" spans="1:3" x14ac:dyDescent="0.2">
      <c r="A1200">
        <v>1199</v>
      </c>
      <c r="B1200">
        <v>40</v>
      </c>
      <c r="C1200" s="73">
        <v>833</v>
      </c>
    </row>
    <row r="1201" spans="1:3" x14ac:dyDescent="0.2">
      <c r="A1201">
        <v>1200</v>
      </c>
      <c r="B1201">
        <v>49</v>
      </c>
      <c r="C1201" s="73">
        <v>267</v>
      </c>
    </row>
    <row r="1202" spans="1:3" x14ac:dyDescent="0.2">
      <c r="A1202">
        <v>1201</v>
      </c>
      <c r="B1202">
        <v>27</v>
      </c>
      <c r="C1202" s="73">
        <v>154</v>
      </c>
    </row>
    <row r="1203" spans="1:3" x14ac:dyDescent="0.2">
      <c r="A1203">
        <v>1202</v>
      </c>
      <c r="B1203">
        <v>27</v>
      </c>
      <c r="C1203" s="73">
        <v>2806</v>
      </c>
    </row>
    <row r="1204" spans="1:3" x14ac:dyDescent="0.2">
      <c r="A1204">
        <v>1203</v>
      </c>
      <c r="B1204">
        <v>48</v>
      </c>
      <c r="C1204" s="73">
        <v>406</v>
      </c>
    </row>
    <row r="1205" spans="1:3" x14ac:dyDescent="0.2">
      <c r="A1205">
        <v>1204</v>
      </c>
      <c r="B1205">
        <v>40</v>
      </c>
      <c r="C1205" s="73">
        <v>1886</v>
      </c>
    </row>
    <row r="1206" spans="1:3" x14ac:dyDescent="0.2">
      <c r="A1206">
        <v>1205</v>
      </c>
      <c r="B1206">
        <v>67</v>
      </c>
      <c r="C1206" s="73">
        <v>1880</v>
      </c>
    </row>
    <row r="1207" spans="1:3" x14ac:dyDescent="0.2">
      <c r="A1207">
        <v>1206</v>
      </c>
      <c r="B1207">
        <v>52</v>
      </c>
      <c r="C1207" s="73">
        <v>3762</v>
      </c>
    </row>
    <row r="1208" spans="1:3" x14ac:dyDescent="0.2">
      <c r="A1208">
        <v>1207</v>
      </c>
      <c r="B1208">
        <v>22</v>
      </c>
      <c r="C1208" s="73">
        <v>944</v>
      </c>
    </row>
    <row r="1209" spans="1:3" x14ac:dyDescent="0.2">
      <c r="A1209">
        <v>1208</v>
      </c>
      <c r="B1209">
        <v>62</v>
      </c>
      <c r="C1209" s="73">
        <v>4320</v>
      </c>
    </row>
    <row r="1210" spans="1:3" x14ac:dyDescent="0.2">
      <c r="A1210">
        <v>1209</v>
      </c>
      <c r="B1210">
        <v>20</v>
      </c>
      <c r="C1210" s="73">
        <v>800</v>
      </c>
    </row>
    <row r="1211" spans="1:3" x14ac:dyDescent="0.2">
      <c r="A1211">
        <v>1210</v>
      </c>
      <c r="B1211">
        <v>41</v>
      </c>
      <c r="C1211" s="73">
        <v>992</v>
      </c>
    </row>
    <row r="1212" spans="1:3" x14ac:dyDescent="0.2">
      <c r="A1212">
        <v>1211</v>
      </c>
      <c r="B1212">
        <v>34</v>
      </c>
      <c r="C1212" s="73">
        <v>390</v>
      </c>
    </row>
    <row r="1213" spans="1:3" x14ac:dyDescent="0.2">
      <c r="A1213">
        <v>1212</v>
      </c>
      <c r="B1213">
        <v>23</v>
      </c>
      <c r="C1213" s="73">
        <v>1316</v>
      </c>
    </row>
    <row r="1214" spans="1:3" x14ac:dyDescent="0.2">
      <c r="A1214">
        <v>1213</v>
      </c>
      <c r="B1214">
        <v>32</v>
      </c>
      <c r="C1214" s="73">
        <v>1332</v>
      </c>
    </row>
    <row r="1215" spans="1:3" x14ac:dyDescent="0.2">
      <c r="A1215">
        <v>1214</v>
      </c>
      <c r="B1215">
        <v>68</v>
      </c>
      <c r="C1215" s="73">
        <v>728</v>
      </c>
    </row>
    <row r="1216" spans="1:3" x14ac:dyDescent="0.2">
      <c r="A1216">
        <v>1215</v>
      </c>
      <c r="B1216">
        <v>30</v>
      </c>
      <c r="C1216" s="73">
        <v>405</v>
      </c>
    </row>
    <row r="1217" spans="1:3" x14ac:dyDescent="0.2">
      <c r="A1217">
        <v>1216</v>
      </c>
      <c r="B1217">
        <v>66</v>
      </c>
      <c r="C1217" s="73">
        <v>300</v>
      </c>
    </row>
    <row r="1218" spans="1:3" x14ac:dyDescent="0.2">
      <c r="A1218">
        <v>1217</v>
      </c>
      <c r="B1218">
        <v>62</v>
      </c>
      <c r="C1218" s="73">
        <v>96</v>
      </c>
    </row>
    <row r="1219" spans="1:3" x14ac:dyDescent="0.2">
      <c r="A1219">
        <v>1218</v>
      </c>
      <c r="B1219">
        <v>50</v>
      </c>
      <c r="C1219" s="73">
        <v>756</v>
      </c>
    </row>
    <row r="1220" spans="1:3" x14ac:dyDescent="0.2">
      <c r="A1220">
        <v>1219</v>
      </c>
      <c r="B1220">
        <v>55</v>
      </c>
      <c r="C1220" s="73">
        <v>3397</v>
      </c>
    </row>
    <row r="1221" spans="1:3" x14ac:dyDescent="0.2">
      <c r="A1221">
        <v>1220</v>
      </c>
      <c r="B1221">
        <v>19</v>
      </c>
      <c r="C1221" s="73">
        <v>805</v>
      </c>
    </row>
    <row r="1222" spans="1:3" x14ac:dyDescent="0.2">
      <c r="A1222">
        <v>1221</v>
      </c>
      <c r="B1222">
        <v>67</v>
      </c>
      <c r="C1222" s="73">
        <v>2304</v>
      </c>
    </row>
    <row r="1223" spans="1:3" x14ac:dyDescent="0.2">
      <c r="A1223">
        <v>1222</v>
      </c>
      <c r="B1223">
        <v>18</v>
      </c>
      <c r="C1223" s="73">
        <v>207</v>
      </c>
    </row>
    <row r="1224" spans="1:3" x14ac:dyDescent="0.2">
      <c r="A1224">
        <v>1223</v>
      </c>
      <c r="B1224">
        <v>58</v>
      </c>
      <c r="C1224" s="73">
        <v>1863</v>
      </c>
    </row>
    <row r="1225" spans="1:3" x14ac:dyDescent="0.2">
      <c r="A1225">
        <v>1224</v>
      </c>
      <c r="B1225">
        <v>69</v>
      </c>
      <c r="C1225" s="73">
        <v>504</v>
      </c>
    </row>
    <row r="1226" spans="1:3" x14ac:dyDescent="0.2">
      <c r="A1226">
        <v>1225</v>
      </c>
      <c r="B1226">
        <v>62</v>
      </c>
      <c r="C1226" s="73">
        <v>900</v>
      </c>
    </row>
    <row r="1227" spans="1:3" x14ac:dyDescent="0.2">
      <c r="A1227">
        <v>1226</v>
      </c>
      <c r="B1227">
        <v>28</v>
      </c>
      <c r="C1227" s="73">
        <v>1552</v>
      </c>
    </row>
    <row r="1228" spans="1:3" x14ac:dyDescent="0.2">
      <c r="A1228">
        <v>1227</v>
      </c>
      <c r="B1228">
        <v>53</v>
      </c>
      <c r="C1228" s="73">
        <v>1638</v>
      </c>
    </row>
    <row r="1229" spans="1:3" x14ac:dyDescent="0.2">
      <c r="A1229">
        <v>1228</v>
      </c>
      <c r="B1229">
        <v>27</v>
      </c>
      <c r="C1229" s="73">
        <v>703</v>
      </c>
    </row>
    <row r="1230" spans="1:3" x14ac:dyDescent="0.2">
      <c r="A1230">
        <v>1229</v>
      </c>
      <c r="B1230">
        <v>55</v>
      </c>
      <c r="C1230" s="73">
        <v>55</v>
      </c>
    </row>
    <row r="1231" spans="1:3" x14ac:dyDescent="0.2">
      <c r="A1231">
        <v>1230</v>
      </c>
      <c r="B1231">
        <v>34</v>
      </c>
      <c r="C1231" s="73">
        <v>2028</v>
      </c>
    </row>
    <row r="1232" spans="1:3" x14ac:dyDescent="0.2">
      <c r="A1232">
        <v>1231</v>
      </c>
      <c r="B1232">
        <v>25</v>
      </c>
      <c r="C1232" s="73">
        <v>3920</v>
      </c>
    </row>
    <row r="1233" spans="1:3" x14ac:dyDescent="0.2">
      <c r="A1233">
        <v>1232</v>
      </c>
      <c r="B1233">
        <v>66</v>
      </c>
      <c r="C1233" s="73">
        <v>3397</v>
      </c>
    </row>
    <row r="1234" spans="1:3" x14ac:dyDescent="0.2">
      <c r="A1234">
        <v>1233</v>
      </c>
      <c r="B1234">
        <v>57</v>
      </c>
      <c r="C1234" s="73">
        <v>713</v>
      </c>
    </row>
    <row r="1235" spans="1:3" x14ac:dyDescent="0.2">
      <c r="A1235">
        <v>1234</v>
      </c>
      <c r="B1235">
        <v>46</v>
      </c>
      <c r="C1235" s="73">
        <v>2920</v>
      </c>
    </row>
    <row r="1236" spans="1:3" x14ac:dyDescent="0.2">
      <c r="A1236">
        <v>1235</v>
      </c>
      <c r="B1236">
        <v>38</v>
      </c>
      <c r="C1236" s="73">
        <v>198</v>
      </c>
    </row>
    <row r="1237" spans="1:3" x14ac:dyDescent="0.2">
      <c r="A1237">
        <v>1236</v>
      </c>
      <c r="B1237">
        <v>23</v>
      </c>
      <c r="C1237" s="73">
        <v>1012</v>
      </c>
    </row>
    <row r="1238" spans="1:3" x14ac:dyDescent="0.2">
      <c r="A1238">
        <v>1237</v>
      </c>
      <c r="B1238">
        <v>42</v>
      </c>
      <c r="C1238" s="73">
        <v>2380</v>
      </c>
    </row>
    <row r="1239" spans="1:3" x14ac:dyDescent="0.2">
      <c r="A1239">
        <v>1238</v>
      </c>
      <c r="B1239">
        <v>25</v>
      </c>
      <c r="C1239" s="73">
        <v>3864</v>
      </c>
    </row>
    <row r="1240" spans="1:3" x14ac:dyDescent="0.2">
      <c r="A1240">
        <v>1239</v>
      </c>
      <c r="B1240">
        <v>55</v>
      </c>
      <c r="C1240" s="73">
        <v>231</v>
      </c>
    </row>
    <row r="1241" spans="1:3" x14ac:dyDescent="0.2">
      <c r="A1241">
        <v>1240</v>
      </c>
      <c r="B1241">
        <v>62</v>
      </c>
      <c r="C1241" s="73">
        <v>1184</v>
      </c>
    </row>
    <row r="1242" spans="1:3" x14ac:dyDescent="0.2">
      <c r="A1242">
        <v>1241</v>
      </c>
      <c r="B1242">
        <v>41</v>
      </c>
      <c r="C1242" s="73">
        <v>3792</v>
      </c>
    </row>
    <row r="1243" spans="1:3" x14ac:dyDescent="0.2">
      <c r="A1243">
        <v>1242</v>
      </c>
      <c r="B1243">
        <v>58</v>
      </c>
      <c r="C1243" s="73">
        <v>1734</v>
      </c>
    </row>
    <row r="1244" spans="1:3" x14ac:dyDescent="0.2">
      <c r="A1244">
        <v>1243</v>
      </c>
      <c r="B1244">
        <v>56</v>
      </c>
      <c r="C1244" s="73">
        <v>405</v>
      </c>
    </row>
    <row r="1245" spans="1:3" x14ac:dyDescent="0.2">
      <c r="A1245">
        <v>1244</v>
      </c>
      <c r="B1245">
        <v>25</v>
      </c>
      <c r="C1245" s="73">
        <v>506</v>
      </c>
    </row>
    <row r="1246" spans="1:3" x14ac:dyDescent="0.2">
      <c r="A1246">
        <v>1245</v>
      </c>
      <c r="B1246">
        <v>70</v>
      </c>
      <c r="C1246" s="73">
        <v>152</v>
      </c>
    </row>
    <row r="1247" spans="1:3" x14ac:dyDescent="0.2">
      <c r="A1247">
        <v>1246</v>
      </c>
      <c r="B1247">
        <v>42</v>
      </c>
      <c r="C1247" s="73">
        <v>930</v>
      </c>
    </row>
    <row r="1248" spans="1:3" x14ac:dyDescent="0.2">
      <c r="A1248">
        <v>1247</v>
      </c>
      <c r="B1248">
        <v>27</v>
      </c>
      <c r="C1248" s="73">
        <v>1620</v>
      </c>
    </row>
    <row r="1249" spans="1:3" x14ac:dyDescent="0.2">
      <c r="A1249">
        <v>1248</v>
      </c>
      <c r="B1249">
        <v>65</v>
      </c>
      <c r="C1249" s="73">
        <v>1782</v>
      </c>
    </row>
    <row r="1250" spans="1:3" x14ac:dyDescent="0.2">
      <c r="A1250">
        <v>1249</v>
      </c>
      <c r="B1250">
        <v>62</v>
      </c>
      <c r="C1250" s="73">
        <v>296</v>
      </c>
    </row>
    <row r="1251" spans="1:3" x14ac:dyDescent="0.2">
      <c r="A1251">
        <v>1250</v>
      </c>
      <c r="B1251">
        <v>62</v>
      </c>
      <c r="C1251" s="73">
        <v>2400</v>
      </c>
    </row>
    <row r="1252" spans="1:3" x14ac:dyDescent="0.2">
      <c r="A1252">
        <v>1251</v>
      </c>
      <c r="B1252">
        <v>52</v>
      </c>
      <c r="C1252" s="73">
        <v>624</v>
      </c>
    </row>
    <row r="1253" spans="1:3" x14ac:dyDescent="0.2">
      <c r="A1253">
        <v>1252</v>
      </c>
      <c r="B1253">
        <v>56</v>
      </c>
      <c r="C1253" s="73">
        <v>3698</v>
      </c>
    </row>
    <row r="1254" spans="1:3" x14ac:dyDescent="0.2">
      <c r="A1254">
        <v>1253</v>
      </c>
      <c r="B1254">
        <v>28</v>
      </c>
      <c r="C1254" s="73">
        <v>328</v>
      </c>
    </row>
    <row r="1255" spans="1:3" x14ac:dyDescent="0.2">
      <c r="A1255">
        <v>1254</v>
      </c>
      <c r="B1255">
        <v>39</v>
      </c>
      <c r="C1255" s="73">
        <v>1127</v>
      </c>
    </row>
    <row r="1256" spans="1:3" x14ac:dyDescent="0.2">
      <c r="A1256">
        <v>1255</v>
      </c>
      <c r="B1256">
        <v>54</v>
      </c>
      <c r="C1256" s="73">
        <v>112</v>
      </c>
    </row>
    <row r="1257" spans="1:3" x14ac:dyDescent="0.2">
      <c r="A1257">
        <v>1256</v>
      </c>
      <c r="B1257">
        <v>30</v>
      </c>
      <c r="C1257" s="73">
        <v>2584</v>
      </c>
    </row>
    <row r="1258" spans="1:3" x14ac:dyDescent="0.2">
      <c r="A1258">
        <v>1257</v>
      </c>
      <c r="B1258">
        <v>45</v>
      </c>
      <c r="C1258" s="73">
        <v>192</v>
      </c>
    </row>
    <row r="1259" spans="1:3" x14ac:dyDescent="0.2">
      <c r="A1259">
        <v>1258</v>
      </c>
      <c r="B1259">
        <v>68</v>
      </c>
      <c r="C1259" s="73">
        <v>2077</v>
      </c>
    </row>
    <row r="1260" spans="1:3" x14ac:dyDescent="0.2">
      <c r="A1260">
        <v>1259</v>
      </c>
      <c r="B1260">
        <v>47</v>
      </c>
      <c r="C1260" s="73">
        <v>2958</v>
      </c>
    </row>
    <row r="1261" spans="1:3" x14ac:dyDescent="0.2">
      <c r="A1261">
        <v>1260</v>
      </c>
      <c r="B1261">
        <v>68</v>
      </c>
      <c r="C1261" s="73">
        <v>2880</v>
      </c>
    </row>
    <row r="1262" spans="1:3" x14ac:dyDescent="0.2">
      <c r="A1262">
        <v>1261</v>
      </c>
      <c r="B1262">
        <v>63</v>
      </c>
      <c r="C1262" s="73">
        <v>2790</v>
      </c>
    </row>
    <row r="1263" spans="1:3" x14ac:dyDescent="0.2">
      <c r="A1263">
        <v>1262</v>
      </c>
      <c r="B1263">
        <v>20</v>
      </c>
      <c r="C1263" s="73">
        <v>58</v>
      </c>
    </row>
    <row r="1264" spans="1:3" x14ac:dyDescent="0.2">
      <c r="A1264">
        <v>1263</v>
      </c>
      <c r="B1264">
        <v>29</v>
      </c>
      <c r="C1264" s="73">
        <v>2728</v>
      </c>
    </row>
    <row r="1265" spans="1:3" x14ac:dyDescent="0.2">
      <c r="A1265">
        <v>1264</v>
      </c>
      <c r="B1265">
        <v>41</v>
      </c>
      <c r="C1265" s="73">
        <v>70</v>
      </c>
    </row>
    <row r="1266" spans="1:3" x14ac:dyDescent="0.2">
      <c r="A1266">
        <v>1265</v>
      </c>
      <c r="B1266">
        <v>52</v>
      </c>
      <c r="C1266" s="73">
        <v>92</v>
      </c>
    </row>
    <row r="1267" spans="1:3" x14ac:dyDescent="0.2">
      <c r="A1267">
        <v>1266</v>
      </c>
      <c r="B1267">
        <v>32</v>
      </c>
      <c r="C1267" s="73">
        <v>2133</v>
      </c>
    </row>
    <row r="1268" spans="1:3" x14ac:dyDescent="0.2">
      <c r="A1268">
        <v>1267</v>
      </c>
      <c r="B1268">
        <v>20</v>
      </c>
      <c r="C1268" s="73">
        <v>434</v>
      </c>
    </row>
    <row r="1269" spans="1:3" x14ac:dyDescent="0.2">
      <c r="A1269">
        <v>1268</v>
      </c>
      <c r="B1269">
        <v>47</v>
      </c>
      <c r="C1269" s="73">
        <v>3403</v>
      </c>
    </row>
    <row r="1270" spans="1:3" x14ac:dyDescent="0.2">
      <c r="A1270">
        <v>1269</v>
      </c>
      <c r="B1270">
        <v>23</v>
      </c>
      <c r="C1270" s="73">
        <v>2200</v>
      </c>
    </row>
    <row r="1271" spans="1:3" x14ac:dyDescent="0.2">
      <c r="A1271">
        <v>1270</v>
      </c>
      <c r="B1271">
        <v>43</v>
      </c>
      <c r="C1271" s="73">
        <v>2491</v>
      </c>
    </row>
    <row r="1272" spans="1:3" x14ac:dyDescent="0.2">
      <c r="A1272">
        <v>1271</v>
      </c>
      <c r="B1272">
        <v>67</v>
      </c>
      <c r="C1272" s="73">
        <v>1960</v>
      </c>
    </row>
    <row r="1273" spans="1:3" x14ac:dyDescent="0.2">
      <c r="A1273">
        <v>1272</v>
      </c>
      <c r="B1273">
        <v>70</v>
      </c>
      <c r="C1273" s="73">
        <v>2394</v>
      </c>
    </row>
    <row r="1274" spans="1:3" x14ac:dyDescent="0.2">
      <c r="A1274">
        <v>1273</v>
      </c>
      <c r="B1274">
        <v>35</v>
      </c>
      <c r="C1274" s="73">
        <v>1280</v>
      </c>
    </row>
    <row r="1275" spans="1:3" x14ac:dyDescent="0.2">
      <c r="A1275">
        <v>1274</v>
      </c>
      <c r="B1275">
        <v>41</v>
      </c>
      <c r="C1275" s="73">
        <v>928</v>
      </c>
    </row>
    <row r="1276" spans="1:3" x14ac:dyDescent="0.2">
      <c r="A1276">
        <v>1275</v>
      </c>
      <c r="B1276">
        <v>54</v>
      </c>
      <c r="C1276" s="73">
        <v>2701</v>
      </c>
    </row>
    <row r="1277" spans="1:3" x14ac:dyDescent="0.2">
      <c r="A1277">
        <v>1276</v>
      </c>
      <c r="B1277">
        <v>55</v>
      </c>
      <c r="C1277" s="73">
        <v>32</v>
      </c>
    </row>
    <row r="1278" spans="1:3" x14ac:dyDescent="0.2">
      <c r="A1278">
        <v>1277</v>
      </c>
      <c r="B1278">
        <v>51</v>
      </c>
      <c r="C1278" s="73">
        <v>2516</v>
      </c>
    </row>
    <row r="1279" spans="1:3" x14ac:dyDescent="0.2">
      <c r="A1279">
        <v>1278</v>
      </c>
      <c r="B1279">
        <v>19</v>
      </c>
      <c r="C1279" s="73">
        <v>485</v>
      </c>
    </row>
    <row r="1280" spans="1:3" x14ac:dyDescent="0.2">
      <c r="A1280">
        <v>1279</v>
      </c>
      <c r="B1280">
        <v>28</v>
      </c>
      <c r="C1280" s="73">
        <v>3038</v>
      </c>
    </row>
    <row r="1281" spans="1:3" x14ac:dyDescent="0.2">
      <c r="A1281">
        <v>1280</v>
      </c>
      <c r="B1281">
        <v>63</v>
      </c>
      <c r="C1281" s="73">
        <v>1008</v>
      </c>
    </row>
    <row r="1282" spans="1:3" x14ac:dyDescent="0.2">
      <c r="A1282">
        <v>1281</v>
      </c>
      <c r="B1282">
        <v>30</v>
      </c>
      <c r="C1282" s="73">
        <v>3042</v>
      </c>
    </row>
    <row r="1283" spans="1:3" x14ac:dyDescent="0.2">
      <c r="A1283">
        <v>1282</v>
      </c>
      <c r="B1283">
        <v>29</v>
      </c>
      <c r="C1283" s="73">
        <v>648</v>
      </c>
    </row>
    <row r="1284" spans="1:3" x14ac:dyDescent="0.2">
      <c r="A1284">
        <v>1283</v>
      </c>
      <c r="B1284">
        <v>24</v>
      </c>
      <c r="C1284" s="73">
        <v>1360</v>
      </c>
    </row>
    <row r="1285" spans="1:3" x14ac:dyDescent="0.2">
      <c r="A1285">
        <v>1284</v>
      </c>
      <c r="B1285">
        <v>69</v>
      </c>
      <c r="C1285" s="73">
        <v>2162</v>
      </c>
    </row>
    <row r="1286" spans="1:3" x14ac:dyDescent="0.2">
      <c r="A1286">
        <v>1285</v>
      </c>
      <c r="B1286">
        <v>65</v>
      </c>
      <c r="C1286" s="73">
        <v>3534</v>
      </c>
    </row>
    <row r="1287" spans="1:3" x14ac:dyDescent="0.2">
      <c r="A1287">
        <v>1286</v>
      </c>
      <c r="B1287">
        <v>64</v>
      </c>
      <c r="C1287" s="73">
        <v>4455</v>
      </c>
    </row>
    <row r="1288" spans="1:3" x14ac:dyDescent="0.2">
      <c r="A1288">
        <v>1287</v>
      </c>
      <c r="B1288">
        <v>40</v>
      </c>
      <c r="C1288" s="73">
        <v>2156</v>
      </c>
    </row>
    <row r="1289" spans="1:3" x14ac:dyDescent="0.2">
      <c r="A1289">
        <v>1288</v>
      </c>
      <c r="B1289">
        <v>24</v>
      </c>
      <c r="C1289" s="73">
        <v>560</v>
      </c>
    </row>
    <row r="1290" spans="1:3" x14ac:dyDescent="0.2">
      <c r="A1290">
        <v>1289</v>
      </c>
      <c r="B1290">
        <v>66</v>
      </c>
      <c r="C1290" s="73">
        <v>3162</v>
      </c>
    </row>
    <row r="1291" spans="1:3" x14ac:dyDescent="0.2">
      <c r="A1291">
        <v>1290</v>
      </c>
      <c r="B1291">
        <v>35</v>
      </c>
      <c r="C1291" s="73">
        <v>240</v>
      </c>
    </row>
    <row r="1292" spans="1:3" x14ac:dyDescent="0.2">
      <c r="A1292">
        <v>1291</v>
      </c>
      <c r="B1292">
        <v>67</v>
      </c>
      <c r="C1292" s="73">
        <v>105</v>
      </c>
    </row>
    <row r="1293" spans="1:3" x14ac:dyDescent="0.2">
      <c r="A1293">
        <v>1292</v>
      </c>
      <c r="B1293">
        <v>69</v>
      </c>
      <c r="C1293" s="73">
        <v>1564</v>
      </c>
    </row>
    <row r="1294" spans="1:3" x14ac:dyDescent="0.2">
      <c r="A1294">
        <v>1293</v>
      </c>
      <c r="B1294">
        <v>26</v>
      </c>
      <c r="C1294" s="73">
        <v>2562</v>
      </c>
    </row>
    <row r="1295" spans="1:3" x14ac:dyDescent="0.2">
      <c r="A1295">
        <v>1294</v>
      </c>
      <c r="B1295">
        <v>23</v>
      </c>
      <c r="C1295" s="73">
        <v>2220</v>
      </c>
    </row>
    <row r="1296" spans="1:3" x14ac:dyDescent="0.2">
      <c r="A1296">
        <v>1295</v>
      </c>
      <c r="B1296">
        <v>27</v>
      </c>
      <c r="C1296" s="73">
        <v>1344</v>
      </c>
    </row>
    <row r="1297" spans="1:3" x14ac:dyDescent="0.2">
      <c r="A1297">
        <v>1296</v>
      </c>
      <c r="B1297">
        <v>30</v>
      </c>
      <c r="C1297" s="73">
        <v>3000</v>
      </c>
    </row>
    <row r="1298" spans="1:3" x14ac:dyDescent="0.2">
      <c r="A1298">
        <v>1297</v>
      </c>
      <c r="B1298">
        <v>48</v>
      </c>
      <c r="C1298" s="73">
        <v>464</v>
      </c>
    </row>
    <row r="1299" spans="1:3" x14ac:dyDescent="0.2">
      <c r="A1299">
        <v>1298</v>
      </c>
      <c r="B1299">
        <v>44</v>
      </c>
      <c r="C1299" s="73">
        <v>2720</v>
      </c>
    </row>
    <row r="1300" spans="1:3" x14ac:dyDescent="0.2">
      <c r="A1300">
        <v>1299</v>
      </c>
      <c r="B1300">
        <v>29</v>
      </c>
      <c r="C1300" s="73">
        <v>1134</v>
      </c>
    </row>
    <row r="1301" spans="1:3" x14ac:dyDescent="0.2">
      <c r="A1301">
        <v>1300</v>
      </c>
      <c r="B1301">
        <v>29</v>
      </c>
      <c r="C1301" s="73">
        <v>966</v>
      </c>
    </row>
    <row r="1302" spans="1:3" x14ac:dyDescent="0.2">
      <c r="A1302">
        <v>1301</v>
      </c>
      <c r="B1302">
        <v>67</v>
      </c>
      <c r="C1302" s="73">
        <v>4700</v>
      </c>
    </row>
    <row r="1303" spans="1:3" x14ac:dyDescent="0.2">
      <c r="A1303">
        <v>1302</v>
      </c>
      <c r="B1303">
        <v>42</v>
      </c>
      <c r="C1303" s="73">
        <v>1134</v>
      </c>
    </row>
    <row r="1304" spans="1:3" x14ac:dyDescent="0.2">
      <c r="A1304">
        <v>1303</v>
      </c>
      <c r="B1304">
        <v>23</v>
      </c>
      <c r="C1304" s="73">
        <v>925</v>
      </c>
    </row>
    <row r="1305" spans="1:3" x14ac:dyDescent="0.2">
      <c r="A1305">
        <v>1304</v>
      </c>
      <c r="B1305">
        <v>34</v>
      </c>
      <c r="C1305" s="73">
        <v>320</v>
      </c>
    </row>
    <row r="1306" spans="1:3" x14ac:dyDescent="0.2">
      <c r="A1306">
        <v>1305</v>
      </c>
      <c r="B1306">
        <v>64</v>
      </c>
      <c r="C1306" s="73">
        <v>1134</v>
      </c>
    </row>
    <row r="1307" spans="1:3" x14ac:dyDescent="0.2">
      <c r="A1307">
        <v>1306</v>
      </c>
      <c r="B1307">
        <v>31</v>
      </c>
      <c r="C1307" s="73">
        <v>112</v>
      </c>
    </row>
    <row r="1308" spans="1:3" x14ac:dyDescent="0.2">
      <c r="A1308">
        <v>1307</v>
      </c>
      <c r="B1308">
        <v>54</v>
      </c>
      <c r="C1308" s="73">
        <v>1320</v>
      </c>
    </row>
    <row r="1309" spans="1:3" x14ac:dyDescent="0.2">
      <c r="A1309">
        <v>1308</v>
      </c>
      <c r="B1309">
        <v>23</v>
      </c>
      <c r="C1309" s="73">
        <v>1376</v>
      </c>
    </row>
    <row r="1310" spans="1:3" x14ac:dyDescent="0.2">
      <c r="A1310">
        <v>1309</v>
      </c>
      <c r="B1310">
        <v>59</v>
      </c>
      <c r="C1310" s="73">
        <v>532</v>
      </c>
    </row>
    <row r="1311" spans="1:3" x14ac:dyDescent="0.2">
      <c r="A1311">
        <v>1310</v>
      </c>
      <c r="B1311">
        <v>32</v>
      </c>
      <c r="C1311" s="73">
        <v>861</v>
      </c>
    </row>
    <row r="1312" spans="1:3" x14ac:dyDescent="0.2">
      <c r="A1312">
        <v>1311</v>
      </c>
      <c r="B1312">
        <v>43</v>
      </c>
      <c r="C1312" s="73">
        <v>2242</v>
      </c>
    </row>
    <row r="1313" spans="1:3" x14ac:dyDescent="0.2">
      <c r="A1313">
        <v>1312</v>
      </c>
      <c r="B1313">
        <v>32</v>
      </c>
      <c r="C1313" s="73">
        <v>1044</v>
      </c>
    </row>
    <row r="1314" spans="1:3" x14ac:dyDescent="0.2">
      <c r="A1314">
        <v>1313</v>
      </c>
      <c r="B1314">
        <v>66</v>
      </c>
      <c r="C1314" s="73">
        <v>1501</v>
      </c>
    </row>
    <row r="1315" spans="1:3" x14ac:dyDescent="0.2">
      <c r="A1315">
        <v>1314</v>
      </c>
      <c r="B1315">
        <v>70</v>
      </c>
      <c r="C1315" s="73">
        <v>644</v>
      </c>
    </row>
    <row r="1316" spans="1:3" x14ac:dyDescent="0.2">
      <c r="A1316">
        <v>1315</v>
      </c>
      <c r="B1316">
        <v>42</v>
      </c>
      <c r="C1316" s="73">
        <v>3283</v>
      </c>
    </row>
    <row r="1317" spans="1:3" x14ac:dyDescent="0.2">
      <c r="A1317">
        <v>1316</v>
      </c>
      <c r="B1317">
        <v>56</v>
      </c>
      <c r="C1317" s="73">
        <v>2175</v>
      </c>
    </row>
    <row r="1318" spans="1:3" x14ac:dyDescent="0.2">
      <c r="A1318">
        <v>1317</v>
      </c>
      <c r="B1318">
        <v>28</v>
      </c>
      <c r="C1318" s="73">
        <v>448</v>
      </c>
    </row>
    <row r="1319" spans="1:3" x14ac:dyDescent="0.2">
      <c r="A1319">
        <v>1318</v>
      </c>
      <c r="B1319">
        <v>28</v>
      </c>
      <c r="C1319" s="73">
        <v>817</v>
      </c>
    </row>
    <row r="1320" spans="1:3" x14ac:dyDescent="0.2">
      <c r="A1320">
        <v>1319</v>
      </c>
      <c r="B1320">
        <v>52</v>
      </c>
      <c r="C1320" s="73">
        <v>1767</v>
      </c>
    </row>
    <row r="1321" spans="1:3" x14ac:dyDescent="0.2">
      <c r="A1321">
        <v>1320</v>
      </c>
      <c r="B1321">
        <v>65</v>
      </c>
      <c r="C1321" s="73">
        <v>1152</v>
      </c>
    </row>
    <row r="1322" spans="1:3" x14ac:dyDescent="0.2">
      <c r="A1322">
        <v>1321</v>
      </c>
      <c r="B1322">
        <v>56</v>
      </c>
      <c r="C1322" s="73">
        <v>589</v>
      </c>
    </row>
    <row r="1323" spans="1:3" x14ac:dyDescent="0.2">
      <c r="A1323">
        <v>1322</v>
      </c>
      <c r="B1323">
        <v>59</v>
      </c>
      <c r="C1323" s="73">
        <v>3780</v>
      </c>
    </row>
    <row r="1324" spans="1:3" x14ac:dyDescent="0.2">
      <c r="A1324">
        <v>1323</v>
      </c>
      <c r="B1324">
        <v>23</v>
      </c>
      <c r="C1324" s="73">
        <v>1258</v>
      </c>
    </row>
    <row r="1325" spans="1:3" x14ac:dyDescent="0.2">
      <c r="A1325">
        <v>1324</v>
      </c>
      <c r="B1325">
        <v>58</v>
      </c>
      <c r="C1325" s="73">
        <v>930</v>
      </c>
    </row>
    <row r="1326" spans="1:3" x14ac:dyDescent="0.2">
      <c r="A1326">
        <v>1325</v>
      </c>
      <c r="B1326">
        <v>39</v>
      </c>
      <c r="C1326" s="73">
        <v>847</v>
      </c>
    </row>
    <row r="1327" spans="1:3" x14ac:dyDescent="0.2">
      <c r="A1327">
        <v>1326</v>
      </c>
      <c r="B1327">
        <v>28</v>
      </c>
      <c r="C1327" s="73">
        <v>73</v>
      </c>
    </row>
    <row r="1328" spans="1:3" x14ac:dyDescent="0.2">
      <c r="A1328">
        <v>1327</v>
      </c>
      <c r="B1328">
        <v>40</v>
      </c>
      <c r="C1328" s="73">
        <v>850</v>
      </c>
    </row>
    <row r="1329" spans="1:3" x14ac:dyDescent="0.2">
      <c r="A1329">
        <v>1328</v>
      </c>
      <c r="B1329">
        <v>52</v>
      </c>
      <c r="C1329" s="73">
        <v>1480</v>
      </c>
    </row>
    <row r="1330" spans="1:3" x14ac:dyDescent="0.2">
      <c r="A1330">
        <v>1329</v>
      </c>
      <c r="B1330">
        <v>37</v>
      </c>
      <c r="C1330" s="73">
        <v>3880</v>
      </c>
    </row>
    <row r="1331" spans="1:3" x14ac:dyDescent="0.2">
      <c r="A1331">
        <v>1330</v>
      </c>
      <c r="B1331">
        <v>70</v>
      </c>
      <c r="C1331" s="73">
        <v>3150</v>
      </c>
    </row>
    <row r="1332" spans="1:3" x14ac:dyDescent="0.2">
      <c r="A1332">
        <v>1331</v>
      </c>
      <c r="B1332">
        <v>30</v>
      </c>
      <c r="C1332" s="73">
        <v>1300</v>
      </c>
    </row>
    <row r="1333" spans="1:3" x14ac:dyDescent="0.2">
      <c r="A1333">
        <v>1332</v>
      </c>
      <c r="B1333">
        <v>38</v>
      </c>
      <c r="C1333" s="73">
        <v>728</v>
      </c>
    </row>
    <row r="1334" spans="1:3" x14ac:dyDescent="0.2">
      <c r="A1334">
        <v>1333</v>
      </c>
      <c r="B1334">
        <v>66</v>
      </c>
      <c r="C1334" s="73">
        <v>960</v>
      </c>
    </row>
    <row r="1335" spans="1:3" x14ac:dyDescent="0.2">
      <c r="A1335">
        <v>1334</v>
      </c>
      <c r="B1335">
        <v>29</v>
      </c>
      <c r="C1335" s="73">
        <v>621</v>
      </c>
    </row>
    <row r="1336" spans="1:3" x14ac:dyDescent="0.2">
      <c r="A1336">
        <v>1335</v>
      </c>
      <c r="B1336">
        <v>46</v>
      </c>
      <c r="C1336" s="73">
        <v>624</v>
      </c>
    </row>
    <row r="1337" spans="1:3" x14ac:dyDescent="0.2">
      <c r="A1337">
        <v>1336</v>
      </c>
      <c r="B1337">
        <v>56</v>
      </c>
      <c r="C1337" s="73">
        <v>1274</v>
      </c>
    </row>
    <row r="1338" spans="1:3" x14ac:dyDescent="0.2">
      <c r="A1338">
        <v>1337</v>
      </c>
      <c r="B1338">
        <v>23</v>
      </c>
      <c r="C1338" s="73">
        <v>3740</v>
      </c>
    </row>
    <row r="1339" spans="1:3" x14ac:dyDescent="0.2">
      <c r="A1339">
        <v>1338</v>
      </c>
      <c r="B1339">
        <v>37</v>
      </c>
      <c r="C1339" s="73">
        <v>1634</v>
      </c>
    </row>
    <row r="1340" spans="1:3" x14ac:dyDescent="0.2">
      <c r="A1340">
        <v>1339</v>
      </c>
      <c r="B1340">
        <v>56</v>
      </c>
      <c r="C1340" s="73">
        <v>2193</v>
      </c>
    </row>
    <row r="1341" spans="1:3" x14ac:dyDescent="0.2">
      <c r="A1341">
        <v>1340</v>
      </c>
      <c r="B1341">
        <v>36</v>
      </c>
      <c r="C1341" s="73">
        <v>280</v>
      </c>
    </row>
    <row r="1342" spans="1:3" x14ac:dyDescent="0.2">
      <c r="A1342">
        <v>1341</v>
      </c>
      <c r="B1342">
        <v>40</v>
      </c>
      <c r="C1342" s="73">
        <v>360</v>
      </c>
    </row>
    <row r="1343" spans="1:3" x14ac:dyDescent="0.2">
      <c r="A1343">
        <v>1342</v>
      </c>
      <c r="B1343">
        <v>26</v>
      </c>
      <c r="C1343" s="73">
        <v>837</v>
      </c>
    </row>
    <row r="1344" spans="1:3" x14ac:dyDescent="0.2">
      <c r="A1344">
        <v>1343</v>
      </c>
      <c r="B1344">
        <v>57</v>
      </c>
      <c r="C1344" s="73">
        <v>473</v>
      </c>
    </row>
    <row r="1345" spans="1:3" x14ac:dyDescent="0.2">
      <c r="A1345">
        <v>1344</v>
      </c>
      <c r="B1345">
        <v>68</v>
      </c>
      <c r="C1345" s="73">
        <v>1904</v>
      </c>
    </row>
    <row r="1346" spans="1:3" x14ac:dyDescent="0.2">
      <c r="A1346">
        <v>1345</v>
      </c>
      <c r="B1346">
        <v>56</v>
      </c>
      <c r="C1346" s="73">
        <v>518</v>
      </c>
    </row>
    <row r="1347" spans="1:3" x14ac:dyDescent="0.2">
      <c r="A1347">
        <v>1346</v>
      </c>
      <c r="B1347">
        <v>40</v>
      </c>
      <c r="C1347" s="73">
        <v>882</v>
      </c>
    </row>
    <row r="1348" spans="1:3" x14ac:dyDescent="0.2">
      <c r="A1348">
        <v>1347</v>
      </c>
      <c r="B1348">
        <v>44</v>
      </c>
      <c r="C1348" s="73">
        <v>1365</v>
      </c>
    </row>
    <row r="1349" spans="1:3" x14ac:dyDescent="0.2">
      <c r="A1349">
        <v>1348</v>
      </c>
      <c r="B1349">
        <v>44</v>
      </c>
      <c r="C1349" s="73">
        <v>4465</v>
      </c>
    </row>
    <row r="1350" spans="1:3" x14ac:dyDescent="0.2">
      <c r="A1350">
        <v>1349</v>
      </c>
      <c r="B1350">
        <v>19</v>
      </c>
      <c r="C1350" s="73">
        <v>1242</v>
      </c>
    </row>
    <row r="1351" spans="1:3" x14ac:dyDescent="0.2">
      <c r="A1351">
        <v>1350</v>
      </c>
      <c r="B1351">
        <v>21</v>
      </c>
      <c r="C1351" s="73">
        <v>828</v>
      </c>
    </row>
    <row r="1352" spans="1:3" x14ac:dyDescent="0.2">
      <c r="A1352">
        <v>1351</v>
      </c>
      <c r="B1352">
        <v>31</v>
      </c>
      <c r="C1352" s="73">
        <v>71</v>
      </c>
    </row>
    <row r="1353" spans="1:3" x14ac:dyDescent="0.2">
      <c r="A1353">
        <v>1352</v>
      </c>
      <c r="B1353">
        <v>30</v>
      </c>
      <c r="C1353" s="73">
        <v>868</v>
      </c>
    </row>
    <row r="1354" spans="1:3" x14ac:dyDescent="0.2">
      <c r="A1354">
        <v>1353</v>
      </c>
      <c r="B1354">
        <v>65</v>
      </c>
      <c r="C1354" s="73">
        <v>3293</v>
      </c>
    </row>
    <row r="1355" spans="1:3" x14ac:dyDescent="0.2">
      <c r="A1355">
        <v>1354</v>
      </c>
      <c r="B1355">
        <v>39</v>
      </c>
      <c r="C1355" s="73">
        <v>332</v>
      </c>
    </row>
    <row r="1356" spans="1:3" x14ac:dyDescent="0.2">
      <c r="A1356">
        <v>1355</v>
      </c>
      <c r="B1356">
        <v>64</v>
      </c>
      <c r="C1356" s="73">
        <v>882</v>
      </c>
    </row>
    <row r="1357" spans="1:3" x14ac:dyDescent="0.2">
      <c r="A1357">
        <v>1356</v>
      </c>
      <c r="B1357">
        <v>59</v>
      </c>
      <c r="C1357" s="73">
        <v>4550</v>
      </c>
    </row>
    <row r="1358" spans="1:3" x14ac:dyDescent="0.2">
      <c r="A1358">
        <v>1357</v>
      </c>
      <c r="B1358">
        <v>49</v>
      </c>
      <c r="C1358" s="73">
        <v>2074</v>
      </c>
    </row>
    <row r="1359" spans="1:3" x14ac:dyDescent="0.2">
      <c r="A1359">
        <v>1358</v>
      </c>
      <c r="B1359">
        <v>24</v>
      </c>
      <c r="C1359" s="73">
        <v>1320</v>
      </c>
    </row>
    <row r="1360" spans="1:3" x14ac:dyDescent="0.2">
      <c r="A1360">
        <v>1359</v>
      </c>
      <c r="B1360">
        <v>19</v>
      </c>
      <c r="C1360" s="73">
        <v>550</v>
      </c>
    </row>
    <row r="1361" spans="1:3" x14ac:dyDescent="0.2">
      <c r="A1361">
        <v>1360</v>
      </c>
      <c r="B1361">
        <v>27</v>
      </c>
      <c r="C1361" s="73">
        <v>1768</v>
      </c>
    </row>
    <row r="1362" spans="1:3" x14ac:dyDescent="0.2">
      <c r="A1362">
        <v>1361</v>
      </c>
      <c r="B1362">
        <v>56</v>
      </c>
      <c r="C1362" s="73">
        <v>172</v>
      </c>
    </row>
    <row r="1363" spans="1:3" x14ac:dyDescent="0.2">
      <c r="A1363">
        <v>1362</v>
      </c>
      <c r="B1363">
        <v>49</v>
      </c>
      <c r="C1363" s="73">
        <v>1248</v>
      </c>
    </row>
    <row r="1364" spans="1:3" x14ac:dyDescent="0.2">
      <c r="A1364">
        <v>1363</v>
      </c>
      <c r="B1364">
        <v>41</v>
      </c>
      <c r="C1364" s="73">
        <v>1334</v>
      </c>
    </row>
    <row r="1365" spans="1:3" x14ac:dyDescent="0.2">
      <c r="A1365">
        <v>1364</v>
      </c>
      <c r="B1365">
        <v>36</v>
      </c>
      <c r="C1365" s="73">
        <v>4230</v>
      </c>
    </row>
    <row r="1366" spans="1:3" x14ac:dyDescent="0.2">
      <c r="A1366">
        <v>1365</v>
      </c>
      <c r="B1366">
        <v>68</v>
      </c>
      <c r="C1366" s="73">
        <v>375</v>
      </c>
    </row>
    <row r="1367" spans="1:3" x14ac:dyDescent="0.2">
      <c r="A1367">
        <v>1366</v>
      </c>
      <c r="B1367">
        <v>28</v>
      </c>
      <c r="C1367" s="73">
        <v>1242</v>
      </c>
    </row>
    <row r="1368" spans="1:3" x14ac:dyDescent="0.2">
      <c r="A1368">
        <v>1367</v>
      </c>
      <c r="B1368">
        <v>45</v>
      </c>
      <c r="C1368" s="73">
        <v>400</v>
      </c>
    </row>
    <row r="1369" spans="1:3" x14ac:dyDescent="0.2">
      <c r="A1369">
        <v>1368</v>
      </c>
      <c r="B1369">
        <v>60</v>
      </c>
      <c r="C1369" s="73">
        <v>1575</v>
      </c>
    </row>
    <row r="1370" spans="1:3" x14ac:dyDescent="0.2">
      <c r="A1370">
        <v>1369</v>
      </c>
      <c r="B1370">
        <v>21</v>
      </c>
      <c r="C1370" s="73">
        <v>72</v>
      </c>
    </row>
    <row r="1371" spans="1:3" x14ac:dyDescent="0.2">
      <c r="A1371">
        <v>1370</v>
      </c>
      <c r="B1371">
        <v>32</v>
      </c>
      <c r="C1371" s="73">
        <v>3600</v>
      </c>
    </row>
    <row r="1372" spans="1:3" x14ac:dyDescent="0.2">
      <c r="A1372">
        <v>1371</v>
      </c>
      <c r="B1372">
        <v>27</v>
      </c>
      <c r="C1372" s="73">
        <v>2747</v>
      </c>
    </row>
    <row r="1373" spans="1:3" x14ac:dyDescent="0.2">
      <c r="A1373">
        <v>1372</v>
      </c>
      <c r="B1373">
        <v>40</v>
      </c>
      <c r="C1373" s="73">
        <v>2688</v>
      </c>
    </row>
    <row r="1374" spans="1:3" x14ac:dyDescent="0.2">
      <c r="A1374">
        <v>1373</v>
      </c>
      <c r="B1374">
        <v>64</v>
      </c>
      <c r="C1374" s="73">
        <v>2684</v>
      </c>
    </row>
    <row r="1375" spans="1:3" x14ac:dyDescent="0.2">
      <c r="A1375">
        <v>1374</v>
      </c>
      <c r="B1375">
        <v>18</v>
      </c>
      <c r="C1375" s="73">
        <v>240</v>
      </c>
    </row>
    <row r="1376" spans="1:3" x14ac:dyDescent="0.2">
      <c r="A1376">
        <v>1375</v>
      </c>
      <c r="B1376">
        <v>22</v>
      </c>
      <c r="C1376" s="73">
        <v>485</v>
      </c>
    </row>
    <row r="1377" spans="1:3" x14ac:dyDescent="0.2">
      <c r="A1377">
        <v>1376</v>
      </c>
      <c r="B1377">
        <v>42</v>
      </c>
      <c r="C1377" s="73">
        <v>248</v>
      </c>
    </row>
    <row r="1378" spans="1:3" x14ac:dyDescent="0.2">
      <c r="A1378">
        <v>1377</v>
      </c>
      <c r="B1378">
        <v>57</v>
      </c>
      <c r="C1378" s="73">
        <v>1560</v>
      </c>
    </row>
    <row r="1379" spans="1:3" x14ac:dyDescent="0.2">
      <c r="A1379">
        <v>1378</v>
      </c>
      <c r="B1379">
        <v>33</v>
      </c>
      <c r="C1379" s="73">
        <v>2268</v>
      </c>
    </row>
    <row r="1380" spans="1:3" x14ac:dyDescent="0.2">
      <c r="A1380">
        <v>1379</v>
      </c>
      <c r="B1380">
        <v>37</v>
      </c>
      <c r="C1380" s="73">
        <v>1176</v>
      </c>
    </row>
    <row r="1381" spans="1:3" x14ac:dyDescent="0.2">
      <c r="A1381">
        <v>1380</v>
      </c>
      <c r="B1381">
        <v>21</v>
      </c>
      <c r="C1381" s="73">
        <v>2432</v>
      </c>
    </row>
    <row r="1382" spans="1:3" x14ac:dyDescent="0.2">
      <c r="A1382">
        <v>1381</v>
      </c>
      <c r="B1382">
        <v>51</v>
      </c>
      <c r="C1382" s="73">
        <v>1435</v>
      </c>
    </row>
    <row r="1383" spans="1:3" x14ac:dyDescent="0.2">
      <c r="A1383">
        <v>1382</v>
      </c>
      <c r="B1383">
        <v>30</v>
      </c>
      <c r="C1383" s="73">
        <v>4128</v>
      </c>
    </row>
    <row r="1384" spans="1:3" x14ac:dyDescent="0.2">
      <c r="A1384">
        <v>1383</v>
      </c>
      <c r="B1384">
        <v>68</v>
      </c>
      <c r="C1384" s="73">
        <v>880</v>
      </c>
    </row>
    <row r="1385" spans="1:3" x14ac:dyDescent="0.2">
      <c r="A1385">
        <v>1384</v>
      </c>
      <c r="B1385">
        <v>36</v>
      </c>
      <c r="C1385" s="73">
        <v>232</v>
      </c>
    </row>
    <row r="1386" spans="1:3" x14ac:dyDescent="0.2">
      <c r="A1386">
        <v>1385</v>
      </c>
      <c r="B1386">
        <v>46</v>
      </c>
      <c r="C1386" s="73">
        <v>768</v>
      </c>
    </row>
    <row r="1387" spans="1:3" x14ac:dyDescent="0.2">
      <c r="A1387">
        <v>1386</v>
      </c>
      <c r="B1387">
        <v>41</v>
      </c>
      <c r="C1387" s="73">
        <v>64</v>
      </c>
    </row>
    <row r="1388" spans="1:3" x14ac:dyDescent="0.2">
      <c r="A1388">
        <v>1387</v>
      </c>
      <c r="B1388">
        <v>68</v>
      </c>
      <c r="C1388" s="73">
        <v>224</v>
      </c>
    </row>
    <row r="1389" spans="1:3" x14ac:dyDescent="0.2">
      <c r="A1389">
        <v>1388</v>
      </c>
      <c r="B1389">
        <v>21</v>
      </c>
      <c r="C1389" s="73">
        <v>1700</v>
      </c>
    </row>
    <row r="1390" spans="1:3" x14ac:dyDescent="0.2">
      <c r="A1390">
        <v>1389</v>
      </c>
      <c r="B1390">
        <v>62</v>
      </c>
      <c r="C1390" s="73">
        <v>920</v>
      </c>
    </row>
    <row r="1391" spans="1:3" x14ac:dyDescent="0.2">
      <c r="A1391">
        <v>1390</v>
      </c>
      <c r="B1391">
        <v>59</v>
      </c>
      <c r="C1391" s="73">
        <v>576</v>
      </c>
    </row>
    <row r="1392" spans="1:3" x14ac:dyDescent="0.2">
      <c r="A1392">
        <v>1391</v>
      </c>
      <c r="B1392">
        <v>25</v>
      </c>
      <c r="C1392" s="73">
        <v>1596</v>
      </c>
    </row>
    <row r="1393" spans="1:3" x14ac:dyDescent="0.2">
      <c r="A1393">
        <v>1392</v>
      </c>
      <c r="B1393">
        <v>53</v>
      </c>
      <c r="C1393" s="73">
        <v>1102</v>
      </c>
    </row>
    <row r="1394" spans="1:3" x14ac:dyDescent="0.2">
      <c r="A1394">
        <v>1393</v>
      </c>
      <c r="B1394">
        <v>31</v>
      </c>
      <c r="C1394" s="73">
        <v>1564</v>
      </c>
    </row>
    <row r="1395" spans="1:3" x14ac:dyDescent="0.2">
      <c r="A1395">
        <v>1394</v>
      </c>
      <c r="B1395">
        <v>46</v>
      </c>
      <c r="C1395" s="73">
        <v>812</v>
      </c>
    </row>
    <row r="1396" spans="1:3" x14ac:dyDescent="0.2">
      <c r="A1396">
        <v>1395</v>
      </c>
      <c r="B1396">
        <v>26</v>
      </c>
      <c r="C1396" s="73">
        <v>1677</v>
      </c>
    </row>
    <row r="1397" spans="1:3" x14ac:dyDescent="0.2">
      <c r="A1397">
        <v>1396</v>
      </c>
      <c r="B1397">
        <v>47</v>
      </c>
      <c r="C1397" s="73">
        <v>1280</v>
      </c>
    </row>
    <row r="1398" spans="1:3" x14ac:dyDescent="0.2">
      <c r="A1398">
        <v>1397</v>
      </c>
      <c r="B1398">
        <v>37</v>
      </c>
      <c r="C1398" s="73">
        <v>1470</v>
      </c>
    </row>
    <row r="1399" spans="1:3" x14ac:dyDescent="0.2">
      <c r="A1399">
        <v>1398</v>
      </c>
      <c r="B1399">
        <v>55</v>
      </c>
      <c r="C1399" s="73">
        <v>2211</v>
      </c>
    </row>
    <row r="1400" spans="1:3" x14ac:dyDescent="0.2">
      <c r="A1400">
        <v>1399</v>
      </c>
      <c r="B1400">
        <v>30</v>
      </c>
      <c r="C1400" s="73">
        <v>1125</v>
      </c>
    </row>
    <row r="1401" spans="1:3" x14ac:dyDescent="0.2">
      <c r="A1401">
        <v>1400</v>
      </c>
      <c r="B1401">
        <v>19</v>
      </c>
      <c r="C1401" s="73">
        <v>3888</v>
      </c>
    </row>
    <row r="1402" spans="1:3" x14ac:dyDescent="0.2">
      <c r="A1402">
        <v>1401</v>
      </c>
      <c r="B1402">
        <v>36</v>
      </c>
      <c r="C1402" s="73">
        <v>506</v>
      </c>
    </row>
    <row r="1403" spans="1:3" x14ac:dyDescent="0.2">
      <c r="A1403">
        <v>1402</v>
      </c>
      <c r="B1403">
        <v>23</v>
      </c>
      <c r="C1403" s="73">
        <v>59</v>
      </c>
    </row>
    <row r="1404" spans="1:3" x14ac:dyDescent="0.2">
      <c r="A1404">
        <v>1403</v>
      </c>
      <c r="B1404">
        <v>62</v>
      </c>
      <c r="C1404" s="73">
        <v>987</v>
      </c>
    </row>
    <row r="1405" spans="1:3" x14ac:dyDescent="0.2">
      <c r="A1405">
        <v>1404</v>
      </c>
      <c r="B1405">
        <v>26</v>
      </c>
      <c r="C1405" s="73">
        <v>400</v>
      </c>
    </row>
    <row r="1406" spans="1:3" x14ac:dyDescent="0.2">
      <c r="A1406">
        <v>1405</v>
      </c>
      <c r="B1406">
        <v>36</v>
      </c>
      <c r="C1406" s="73">
        <v>280</v>
      </c>
    </row>
    <row r="1407" spans="1:3" x14ac:dyDescent="0.2">
      <c r="A1407">
        <v>1406</v>
      </c>
      <c r="B1407">
        <v>33</v>
      </c>
      <c r="C1407" s="73">
        <v>3900</v>
      </c>
    </row>
    <row r="1408" spans="1:3" x14ac:dyDescent="0.2">
      <c r="A1408">
        <v>1407</v>
      </c>
      <c r="B1408">
        <v>32</v>
      </c>
      <c r="C1408" s="73">
        <v>690</v>
      </c>
    </row>
    <row r="1409" spans="1:3" x14ac:dyDescent="0.2">
      <c r="A1409">
        <v>1408</v>
      </c>
      <c r="B1409">
        <v>56</v>
      </c>
      <c r="C1409" s="73">
        <v>671</v>
      </c>
    </row>
    <row r="1410" spans="1:3" x14ac:dyDescent="0.2">
      <c r="A1410">
        <v>1409</v>
      </c>
      <c r="B1410">
        <v>58</v>
      </c>
      <c r="C1410" s="73">
        <v>2204</v>
      </c>
    </row>
    <row r="1411" spans="1:3" x14ac:dyDescent="0.2">
      <c r="A1411">
        <v>1410</v>
      </c>
      <c r="B1411">
        <v>34</v>
      </c>
      <c r="C1411" s="73">
        <v>2050</v>
      </c>
    </row>
    <row r="1412" spans="1:3" x14ac:dyDescent="0.2">
      <c r="A1412">
        <v>1411</v>
      </c>
      <c r="B1412">
        <v>61</v>
      </c>
      <c r="C1412" s="73">
        <v>1674</v>
      </c>
    </row>
    <row r="1413" spans="1:3" x14ac:dyDescent="0.2">
      <c r="A1413">
        <v>1412</v>
      </c>
      <c r="B1413">
        <v>48</v>
      </c>
      <c r="C1413" s="73">
        <v>312</v>
      </c>
    </row>
    <row r="1414" spans="1:3" x14ac:dyDescent="0.2">
      <c r="A1414">
        <v>1413</v>
      </c>
      <c r="B1414">
        <v>25</v>
      </c>
      <c r="C1414" s="73">
        <v>4300</v>
      </c>
    </row>
    <row r="1415" spans="1:3" x14ac:dyDescent="0.2">
      <c r="A1415">
        <v>1414</v>
      </c>
      <c r="B1415">
        <v>51</v>
      </c>
      <c r="C1415" s="73">
        <v>948</v>
      </c>
    </row>
    <row r="1416" spans="1:3" x14ac:dyDescent="0.2">
      <c r="A1416">
        <v>1415</v>
      </c>
      <c r="B1416">
        <v>29</v>
      </c>
      <c r="C1416" s="73">
        <v>153</v>
      </c>
    </row>
    <row r="1417" spans="1:3" x14ac:dyDescent="0.2">
      <c r="A1417">
        <v>1416</v>
      </c>
      <c r="B1417">
        <v>54</v>
      </c>
      <c r="C1417" s="73">
        <v>1080</v>
      </c>
    </row>
    <row r="1418" spans="1:3" x14ac:dyDescent="0.2">
      <c r="A1418">
        <v>1417</v>
      </c>
      <c r="B1418">
        <v>48</v>
      </c>
      <c r="C1418" s="73">
        <v>2576</v>
      </c>
    </row>
    <row r="1419" spans="1:3" x14ac:dyDescent="0.2">
      <c r="A1419">
        <v>1418</v>
      </c>
      <c r="B1419">
        <v>62</v>
      </c>
      <c r="C1419" s="73">
        <v>525</v>
      </c>
    </row>
    <row r="1420" spans="1:3" x14ac:dyDescent="0.2">
      <c r="A1420">
        <v>1419</v>
      </c>
      <c r="B1420">
        <v>18</v>
      </c>
      <c r="C1420" s="73">
        <v>1725</v>
      </c>
    </row>
    <row r="1421" spans="1:3" x14ac:dyDescent="0.2">
      <c r="A1421">
        <v>1420</v>
      </c>
      <c r="B1421">
        <v>43</v>
      </c>
      <c r="C1421" s="73">
        <v>300</v>
      </c>
    </row>
    <row r="1422" spans="1:3" x14ac:dyDescent="0.2">
      <c r="A1422">
        <v>1421</v>
      </c>
      <c r="B1422">
        <v>22</v>
      </c>
      <c r="C1422" s="73">
        <v>2385</v>
      </c>
    </row>
    <row r="1423" spans="1:3" x14ac:dyDescent="0.2">
      <c r="A1423">
        <v>1422</v>
      </c>
      <c r="B1423">
        <v>68</v>
      </c>
      <c r="C1423" s="73">
        <v>2400</v>
      </c>
    </row>
    <row r="1424" spans="1:3" x14ac:dyDescent="0.2">
      <c r="A1424">
        <v>1423</v>
      </c>
      <c r="B1424">
        <v>44</v>
      </c>
      <c r="C1424" s="73">
        <v>81</v>
      </c>
    </row>
    <row r="1425" spans="1:3" x14ac:dyDescent="0.2">
      <c r="A1425">
        <v>1424</v>
      </c>
      <c r="B1425">
        <v>51</v>
      </c>
      <c r="C1425" s="73">
        <v>720</v>
      </c>
    </row>
    <row r="1426" spans="1:3" x14ac:dyDescent="0.2">
      <c r="A1426">
        <v>1425</v>
      </c>
      <c r="B1426">
        <v>66</v>
      </c>
      <c r="C1426" s="73">
        <v>782</v>
      </c>
    </row>
    <row r="1427" spans="1:3" x14ac:dyDescent="0.2">
      <c r="A1427">
        <v>1426</v>
      </c>
      <c r="B1427">
        <v>59</v>
      </c>
      <c r="C1427" s="73">
        <v>1560</v>
      </c>
    </row>
    <row r="1428" spans="1:3" x14ac:dyDescent="0.2">
      <c r="A1428">
        <v>1427</v>
      </c>
      <c r="B1428">
        <v>60</v>
      </c>
      <c r="C1428" s="73">
        <v>1330</v>
      </c>
    </row>
    <row r="1429" spans="1:3" x14ac:dyDescent="0.2">
      <c r="A1429">
        <v>1428</v>
      </c>
      <c r="B1429">
        <v>31</v>
      </c>
      <c r="C1429" s="73">
        <v>720</v>
      </c>
    </row>
    <row r="1430" spans="1:3" x14ac:dyDescent="0.2">
      <c r="A1430">
        <v>1429</v>
      </c>
      <c r="B1430">
        <v>20</v>
      </c>
      <c r="C1430" s="73">
        <v>4074</v>
      </c>
    </row>
    <row r="1431" spans="1:3" x14ac:dyDescent="0.2">
      <c r="A1431">
        <v>1430</v>
      </c>
      <c r="B1431">
        <v>24</v>
      </c>
      <c r="C1431" s="73">
        <v>228</v>
      </c>
    </row>
    <row r="1432" spans="1:3" x14ac:dyDescent="0.2">
      <c r="A1432">
        <v>1431</v>
      </c>
      <c r="B1432">
        <v>48</v>
      </c>
      <c r="C1432" s="73">
        <v>90</v>
      </c>
    </row>
    <row r="1433" spans="1:3" x14ac:dyDescent="0.2">
      <c r="A1433">
        <v>1432</v>
      </c>
      <c r="B1433">
        <v>39</v>
      </c>
      <c r="C1433" s="73">
        <v>2552</v>
      </c>
    </row>
    <row r="1434" spans="1:3" x14ac:dyDescent="0.2">
      <c r="A1434">
        <v>1433</v>
      </c>
      <c r="B1434">
        <v>34</v>
      </c>
      <c r="C1434" s="73">
        <v>1056</v>
      </c>
    </row>
    <row r="1435" spans="1:3" x14ac:dyDescent="0.2">
      <c r="A1435">
        <v>1434</v>
      </c>
      <c r="B1435">
        <v>70</v>
      </c>
      <c r="C1435" s="73">
        <v>2700</v>
      </c>
    </row>
    <row r="1436" spans="1:3" x14ac:dyDescent="0.2">
      <c r="A1436">
        <v>1435</v>
      </c>
      <c r="B1436">
        <v>59</v>
      </c>
      <c r="C1436" s="73">
        <v>1344</v>
      </c>
    </row>
    <row r="1437" spans="1:3" x14ac:dyDescent="0.2">
      <c r="A1437">
        <v>1436</v>
      </c>
      <c r="B1437">
        <v>45</v>
      </c>
      <c r="C1437" s="73">
        <v>3895</v>
      </c>
    </row>
    <row r="1438" spans="1:3" x14ac:dyDescent="0.2">
      <c r="A1438">
        <v>1437</v>
      </c>
      <c r="B1438">
        <v>35</v>
      </c>
      <c r="C1438" s="73">
        <v>1909</v>
      </c>
    </row>
    <row r="1439" spans="1:3" x14ac:dyDescent="0.2">
      <c r="A1439">
        <v>1438</v>
      </c>
      <c r="B1439">
        <v>69</v>
      </c>
      <c r="C1439" s="73">
        <v>1358</v>
      </c>
    </row>
    <row r="1440" spans="1:3" x14ac:dyDescent="0.2">
      <c r="A1440">
        <v>1439</v>
      </c>
      <c r="B1440">
        <v>58</v>
      </c>
      <c r="C1440" s="73">
        <v>912</v>
      </c>
    </row>
    <row r="1441" spans="1:3" x14ac:dyDescent="0.2">
      <c r="A1441">
        <v>1440</v>
      </c>
      <c r="B1441">
        <v>25</v>
      </c>
      <c r="C1441" s="73">
        <v>1200</v>
      </c>
    </row>
    <row r="1442" spans="1:3" x14ac:dyDescent="0.2">
      <c r="A1442">
        <v>1441</v>
      </c>
      <c r="B1442">
        <v>27</v>
      </c>
      <c r="C1442" s="73">
        <v>988</v>
      </c>
    </row>
    <row r="1443" spans="1:3" x14ac:dyDescent="0.2">
      <c r="A1443">
        <v>1442</v>
      </c>
      <c r="B1443">
        <v>34</v>
      </c>
      <c r="C1443" s="73">
        <v>75</v>
      </c>
    </row>
    <row r="1444" spans="1:3" x14ac:dyDescent="0.2">
      <c r="A1444">
        <v>1443</v>
      </c>
      <c r="B1444">
        <v>53</v>
      </c>
      <c r="C1444" s="73">
        <v>3864</v>
      </c>
    </row>
    <row r="1445" spans="1:3" x14ac:dyDescent="0.2">
      <c r="A1445">
        <v>1444</v>
      </c>
      <c r="B1445">
        <v>58</v>
      </c>
      <c r="C1445" s="73">
        <v>94</v>
      </c>
    </row>
    <row r="1446" spans="1:3" x14ac:dyDescent="0.2">
      <c r="A1446">
        <v>1445</v>
      </c>
      <c r="B1446">
        <v>32</v>
      </c>
      <c r="C1446" s="73">
        <v>936</v>
      </c>
    </row>
    <row r="1447" spans="1:3" x14ac:dyDescent="0.2">
      <c r="A1447">
        <v>1446</v>
      </c>
      <c r="B1447">
        <v>64</v>
      </c>
      <c r="C1447" s="73">
        <v>1224</v>
      </c>
    </row>
    <row r="1448" spans="1:3" x14ac:dyDescent="0.2">
      <c r="A1448">
        <v>1447</v>
      </c>
      <c r="B1448">
        <v>63</v>
      </c>
      <c r="C1448" s="73">
        <v>210</v>
      </c>
    </row>
    <row r="1449" spans="1:3" x14ac:dyDescent="0.2">
      <c r="A1449">
        <v>1448</v>
      </c>
      <c r="B1449">
        <v>23</v>
      </c>
      <c r="C1449" s="73">
        <v>1425</v>
      </c>
    </row>
    <row r="1450" spans="1:3" x14ac:dyDescent="0.2">
      <c r="A1450">
        <v>1449</v>
      </c>
      <c r="B1450">
        <v>64</v>
      </c>
      <c r="C1450" s="73">
        <v>1045</v>
      </c>
    </row>
    <row r="1451" spans="1:3" x14ac:dyDescent="0.2">
      <c r="A1451">
        <v>1450</v>
      </c>
      <c r="B1451">
        <v>18</v>
      </c>
      <c r="C1451" s="73">
        <v>820</v>
      </c>
    </row>
    <row r="1452" spans="1:3" x14ac:dyDescent="0.2">
      <c r="A1452">
        <v>1451</v>
      </c>
      <c r="B1452">
        <v>25</v>
      </c>
      <c r="C1452" s="73">
        <v>1100</v>
      </c>
    </row>
    <row r="1453" spans="1:3" x14ac:dyDescent="0.2">
      <c r="A1453">
        <v>1452</v>
      </c>
      <c r="B1453">
        <v>54</v>
      </c>
      <c r="C1453" s="73">
        <v>1190</v>
      </c>
    </row>
    <row r="1454" spans="1:3" x14ac:dyDescent="0.2">
      <c r="A1454">
        <v>1453</v>
      </c>
      <c r="B1454">
        <v>60</v>
      </c>
      <c r="C1454" s="73">
        <v>275</v>
      </c>
    </row>
    <row r="1455" spans="1:3" x14ac:dyDescent="0.2">
      <c r="A1455">
        <v>1454</v>
      </c>
      <c r="B1455">
        <v>36</v>
      </c>
      <c r="C1455" s="73">
        <v>3813</v>
      </c>
    </row>
    <row r="1456" spans="1:3" x14ac:dyDescent="0.2">
      <c r="A1456">
        <v>1455</v>
      </c>
      <c r="B1456">
        <v>66</v>
      </c>
      <c r="C1456" s="73">
        <v>850</v>
      </c>
    </row>
    <row r="1457" spans="1:3" x14ac:dyDescent="0.2">
      <c r="A1457">
        <v>1456</v>
      </c>
      <c r="B1457">
        <v>60</v>
      </c>
      <c r="C1457" s="73">
        <v>79</v>
      </c>
    </row>
    <row r="1458" spans="1:3" x14ac:dyDescent="0.2">
      <c r="A1458">
        <v>1457</v>
      </c>
      <c r="B1458">
        <v>59</v>
      </c>
      <c r="C1458" s="73">
        <v>3000</v>
      </c>
    </row>
    <row r="1459" spans="1:3" x14ac:dyDescent="0.2">
      <c r="A1459">
        <v>1458</v>
      </c>
      <c r="B1459">
        <v>58</v>
      </c>
      <c r="C1459" s="73">
        <v>2679</v>
      </c>
    </row>
    <row r="1460" spans="1:3" x14ac:dyDescent="0.2">
      <c r="A1460">
        <v>1459</v>
      </c>
      <c r="B1460">
        <v>35</v>
      </c>
      <c r="C1460" s="73">
        <v>952</v>
      </c>
    </row>
    <row r="1461" spans="1:3" x14ac:dyDescent="0.2">
      <c r="A1461">
        <v>1460</v>
      </c>
      <c r="B1461">
        <v>20</v>
      </c>
      <c r="C1461" s="73">
        <v>630</v>
      </c>
    </row>
    <row r="1462" spans="1:3" x14ac:dyDescent="0.2">
      <c r="A1462">
        <v>1461</v>
      </c>
      <c r="B1462">
        <v>70</v>
      </c>
      <c r="C1462" s="73">
        <v>2805</v>
      </c>
    </row>
    <row r="1463" spans="1:3" x14ac:dyDescent="0.2">
      <c r="A1463">
        <v>1462</v>
      </c>
      <c r="B1463">
        <v>54</v>
      </c>
      <c r="C1463" s="73">
        <v>3990</v>
      </c>
    </row>
    <row r="1464" spans="1:3" x14ac:dyDescent="0.2">
      <c r="A1464">
        <v>1463</v>
      </c>
      <c r="B1464">
        <v>38</v>
      </c>
      <c r="C1464" s="73">
        <v>180</v>
      </c>
    </row>
    <row r="1465" spans="1:3" x14ac:dyDescent="0.2">
      <c r="A1465">
        <v>1464</v>
      </c>
      <c r="B1465">
        <v>54</v>
      </c>
      <c r="C1465" s="73">
        <v>49</v>
      </c>
    </row>
    <row r="1466" spans="1:3" x14ac:dyDescent="0.2">
      <c r="A1466">
        <v>1465</v>
      </c>
      <c r="B1466">
        <v>33</v>
      </c>
      <c r="C1466" s="73">
        <v>2116</v>
      </c>
    </row>
    <row r="1467" spans="1:3" x14ac:dyDescent="0.2">
      <c r="A1467">
        <v>1466</v>
      </c>
      <c r="B1467">
        <v>46</v>
      </c>
      <c r="C1467" s="73">
        <v>3024</v>
      </c>
    </row>
    <row r="1468" spans="1:3" x14ac:dyDescent="0.2">
      <c r="A1468">
        <v>1467</v>
      </c>
      <c r="B1468">
        <v>58</v>
      </c>
      <c r="C1468" s="73">
        <v>213</v>
      </c>
    </row>
    <row r="1469" spans="1:3" x14ac:dyDescent="0.2">
      <c r="A1469">
        <v>1468</v>
      </c>
      <c r="B1469">
        <v>30</v>
      </c>
      <c r="C1469" s="73">
        <v>432</v>
      </c>
    </row>
    <row r="1470" spans="1:3" x14ac:dyDescent="0.2">
      <c r="A1470">
        <v>1469</v>
      </c>
      <c r="B1470">
        <v>42</v>
      </c>
      <c r="C1470" s="73">
        <v>1794</v>
      </c>
    </row>
    <row r="1471" spans="1:3" x14ac:dyDescent="0.2">
      <c r="A1471">
        <v>1470</v>
      </c>
      <c r="B1471">
        <v>28</v>
      </c>
      <c r="C1471" s="73">
        <v>3038</v>
      </c>
    </row>
    <row r="1472" spans="1:3" x14ac:dyDescent="0.2">
      <c r="A1472">
        <v>1471</v>
      </c>
      <c r="B1472">
        <v>43</v>
      </c>
      <c r="C1472" s="73">
        <v>405</v>
      </c>
    </row>
    <row r="1473" spans="1:3" x14ac:dyDescent="0.2">
      <c r="A1473">
        <v>1472</v>
      </c>
      <c r="B1473">
        <v>31</v>
      </c>
      <c r="C1473" s="73">
        <v>3408</v>
      </c>
    </row>
    <row r="1474" spans="1:3" x14ac:dyDescent="0.2">
      <c r="A1474">
        <v>1473</v>
      </c>
      <c r="B1474">
        <v>39</v>
      </c>
      <c r="C1474" s="73">
        <v>264</v>
      </c>
    </row>
    <row r="1475" spans="1:3" x14ac:dyDescent="0.2">
      <c r="A1475">
        <v>1474</v>
      </c>
      <c r="B1475">
        <v>69</v>
      </c>
      <c r="C1475" s="73">
        <v>1260</v>
      </c>
    </row>
    <row r="1476" spans="1:3" x14ac:dyDescent="0.2">
      <c r="A1476">
        <v>1475</v>
      </c>
      <c r="B1476">
        <v>31</v>
      </c>
      <c r="C1476" s="73">
        <v>432</v>
      </c>
    </row>
    <row r="1477" spans="1:3" x14ac:dyDescent="0.2">
      <c r="A1477">
        <v>1476</v>
      </c>
      <c r="B1477">
        <v>44</v>
      </c>
      <c r="C1477" s="73">
        <v>1464</v>
      </c>
    </row>
    <row r="1478" spans="1:3" x14ac:dyDescent="0.2">
      <c r="A1478">
        <v>1477</v>
      </c>
      <c r="B1478">
        <v>39</v>
      </c>
      <c r="C1478" s="73">
        <v>1008</v>
      </c>
    </row>
    <row r="1479" spans="1:3" x14ac:dyDescent="0.2">
      <c r="A1479">
        <v>1478</v>
      </c>
      <c r="B1479">
        <v>24</v>
      </c>
      <c r="C1479" s="73">
        <v>32</v>
      </c>
    </row>
    <row r="1480" spans="1:3" x14ac:dyDescent="0.2">
      <c r="A1480">
        <v>1479</v>
      </c>
      <c r="B1480">
        <v>28</v>
      </c>
      <c r="C1480" s="73">
        <v>299</v>
      </c>
    </row>
    <row r="1481" spans="1:3" x14ac:dyDescent="0.2">
      <c r="A1481">
        <v>1480</v>
      </c>
      <c r="B1481">
        <v>48</v>
      </c>
      <c r="C1481" s="73">
        <v>200</v>
      </c>
    </row>
    <row r="1482" spans="1:3" x14ac:dyDescent="0.2">
      <c r="A1482">
        <v>1481</v>
      </c>
      <c r="B1482">
        <v>39</v>
      </c>
      <c r="C1482" s="73">
        <v>1924</v>
      </c>
    </row>
    <row r="1483" spans="1:3" x14ac:dyDescent="0.2">
      <c r="A1483">
        <v>1482</v>
      </c>
      <c r="B1483">
        <v>64</v>
      </c>
      <c r="C1483" s="73">
        <v>1023</v>
      </c>
    </row>
    <row r="1484" spans="1:3" x14ac:dyDescent="0.2">
      <c r="A1484">
        <v>1483</v>
      </c>
      <c r="B1484">
        <v>28</v>
      </c>
      <c r="C1484" s="73">
        <v>2881</v>
      </c>
    </row>
    <row r="1485" spans="1:3" x14ac:dyDescent="0.2">
      <c r="A1485">
        <v>1484</v>
      </c>
      <c r="B1485">
        <v>39</v>
      </c>
      <c r="C1485" s="73">
        <v>732</v>
      </c>
    </row>
    <row r="1486" spans="1:3" x14ac:dyDescent="0.2">
      <c r="A1486">
        <v>1485</v>
      </c>
      <c r="B1486">
        <v>49</v>
      </c>
      <c r="C1486" s="73">
        <v>1012</v>
      </c>
    </row>
    <row r="1487" spans="1:3" x14ac:dyDescent="0.2">
      <c r="A1487">
        <v>1486</v>
      </c>
      <c r="B1487">
        <v>22</v>
      </c>
      <c r="C1487" s="73">
        <v>168</v>
      </c>
    </row>
    <row r="1488" spans="1:3" x14ac:dyDescent="0.2">
      <c r="A1488">
        <v>1487</v>
      </c>
      <c r="B1488">
        <v>25</v>
      </c>
      <c r="C1488" s="73">
        <v>1679</v>
      </c>
    </row>
    <row r="1489" spans="1:3" x14ac:dyDescent="0.2">
      <c r="A1489">
        <v>1488</v>
      </c>
      <c r="B1489">
        <v>40</v>
      </c>
      <c r="C1489" s="73">
        <v>1144</v>
      </c>
    </row>
    <row r="1490" spans="1:3" x14ac:dyDescent="0.2">
      <c r="A1490">
        <v>1489</v>
      </c>
      <c r="B1490">
        <v>23</v>
      </c>
      <c r="C1490" s="73">
        <v>1628</v>
      </c>
    </row>
    <row r="1491" spans="1:3" x14ac:dyDescent="0.2">
      <c r="A1491">
        <v>1490</v>
      </c>
      <c r="B1491">
        <v>24</v>
      </c>
      <c r="C1491" s="73">
        <v>1092</v>
      </c>
    </row>
    <row r="1492" spans="1:3" x14ac:dyDescent="0.2">
      <c r="A1492">
        <v>1491</v>
      </c>
      <c r="B1492">
        <v>66</v>
      </c>
      <c r="C1492" s="73">
        <v>780</v>
      </c>
    </row>
    <row r="1493" spans="1:3" x14ac:dyDescent="0.2">
      <c r="A1493">
        <v>1492</v>
      </c>
      <c r="B1493">
        <v>27</v>
      </c>
      <c r="C1493" s="73">
        <v>540</v>
      </c>
    </row>
    <row r="1494" spans="1:3" x14ac:dyDescent="0.2">
      <c r="A1494">
        <v>1493</v>
      </c>
      <c r="B1494">
        <v>62</v>
      </c>
      <c r="C1494" s="73">
        <v>114</v>
      </c>
    </row>
    <row r="1495" spans="1:3" x14ac:dyDescent="0.2">
      <c r="A1495">
        <v>1494</v>
      </c>
      <c r="B1495">
        <v>70</v>
      </c>
      <c r="C1495" s="73">
        <v>1936</v>
      </c>
    </row>
    <row r="1496" spans="1:3" x14ac:dyDescent="0.2">
      <c r="A1496">
        <v>1495</v>
      </c>
      <c r="B1496">
        <v>43</v>
      </c>
      <c r="C1496" s="73">
        <v>1748</v>
      </c>
    </row>
    <row r="1497" spans="1:3" x14ac:dyDescent="0.2">
      <c r="A1497">
        <v>1496</v>
      </c>
      <c r="B1497">
        <v>45</v>
      </c>
      <c r="C1497" s="73">
        <v>138</v>
      </c>
    </row>
    <row r="1498" spans="1:3" x14ac:dyDescent="0.2">
      <c r="A1498">
        <v>1497</v>
      </c>
      <c r="B1498">
        <v>63</v>
      </c>
      <c r="C1498" s="73">
        <v>882</v>
      </c>
    </row>
    <row r="1499" spans="1:3" x14ac:dyDescent="0.2">
      <c r="A1499">
        <v>1498</v>
      </c>
      <c r="B1499">
        <v>69</v>
      </c>
      <c r="C1499" s="73">
        <v>528</v>
      </c>
    </row>
    <row r="1500" spans="1:3" x14ac:dyDescent="0.2">
      <c r="A1500">
        <v>1499</v>
      </c>
      <c r="B1500">
        <v>59</v>
      </c>
      <c r="C1500" s="73">
        <v>1472</v>
      </c>
    </row>
    <row r="1501" spans="1:3" x14ac:dyDescent="0.2">
      <c r="A1501">
        <v>1500</v>
      </c>
      <c r="B1501">
        <v>19</v>
      </c>
      <c r="C1501" s="73">
        <v>2040</v>
      </c>
    </row>
    <row r="1502" spans="1:3" x14ac:dyDescent="0.2">
      <c r="A1502">
        <v>1501</v>
      </c>
      <c r="B1502">
        <v>63</v>
      </c>
      <c r="C1502" s="73">
        <v>1518</v>
      </c>
    </row>
    <row r="1503" spans="1:3" x14ac:dyDescent="0.2">
      <c r="A1503">
        <v>1502</v>
      </c>
      <c r="B1503">
        <v>37</v>
      </c>
      <c r="C1503" s="73">
        <v>715</v>
      </c>
    </row>
    <row r="1504" spans="1:3" x14ac:dyDescent="0.2">
      <c r="A1504">
        <v>1503</v>
      </c>
      <c r="B1504">
        <v>37</v>
      </c>
      <c r="C1504" s="73">
        <v>1320</v>
      </c>
    </row>
    <row r="1505" spans="1:3" x14ac:dyDescent="0.2">
      <c r="A1505">
        <v>1504</v>
      </c>
      <c r="B1505">
        <v>50</v>
      </c>
      <c r="C1505" s="73">
        <v>1380</v>
      </c>
    </row>
    <row r="1506" spans="1:3" x14ac:dyDescent="0.2">
      <c r="A1506">
        <v>1505</v>
      </c>
      <c r="B1506">
        <v>60</v>
      </c>
      <c r="C1506" s="73">
        <v>800</v>
      </c>
    </row>
    <row r="1507" spans="1:3" x14ac:dyDescent="0.2">
      <c r="A1507">
        <v>1506</v>
      </c>
      <c r="B1507">
        <v>46</v>
      </c>
      <c r="C1507" s="73">
        <v>780</v>
      </c>
    </row>
    <row r="1508" spans="1:3" x14ac:dyDescent="0.2">
      <c r="A1508">
        <v>1507</v>
      </c>
      <c r="B1508">
        <v>35</v>
      </c>
      <c r="C1508" s="73">
        <v>1320</v>
      </c>
    </row>
    <row r="1509" spans="1:3" x14ac:dyDescent="0.2">
      <c r="A1509">
        <v>1508</v>
      </c>
      <c r="B1509">
        <v>66</v>
      </c>
      <c r="C1509" s="73">
        <v>602</v>
      </c>
    </row>
    <row r="1510" spans="1:3" x14ac:dyDescent="0.2">
      <c r="A1510">
        <v>1509</v>
      </c>
      <c r="B1510">
        <v>35</v>
      </c>
      <c r="C1510" s="73">
        <v>252</v>
      </c>
    </row>
    <row r="1511" spans="1:3" x14ac:dyDescent="0.2">
      <c r="A1511">
        <v>1510</v>
      </c>
      <c r="B1511">
        <v>20</v>
      </c>
      <c r="C1511" s="73">
        <v>2376</v>
      </c>
    </row>
    <row r="1512" spans="1:3" x14ac:dyDescent="0.2">
      <c r="A1512">
        <v>1511</v>
      </c>
      <c r="B1512">
        <v>55</v>
      </c>
      <c r="C1512" s="73">
        <v>930</v>
      </c>
    </row>
    <row r="1513" spans="1:3" x14ac:dyDescent="0.2">
      <c r="A1513">
        <v>1512</v>
      </c>
      <c r="B1513">
        <v>34</v>
      </c>
      <c r="C1513" s="73">
        <v>4368</v>
      </c>
    </row>
    <row r="1514" spans="1:3" x14ac:dyDescent="0.2">
      <c r="A1514">
        <v>1513</v>
      </c>
      <c r="B1514">
        <v>60</v>
      </c>
      <c r="C1514" s="73">
        <v>414</v>
      </c>
    </row>
    <row r="1515" spans="1:3" x14ac:dyDescent="0.2">
      <c r="A1515">
        <v>1514</v>
      </c>
      <c r="B1515">
        <v>22</v>
      </c>
      <c r="C1515" s="73">
        <v>945</v>
      </c>
    </row>
    <row r="1516" spans="1:3" x14ac:dyDescent="0.2">
      <c r="A1516">
        <v>1515</v>
      </c>
      <c r="B1516">
        <v>26</v>
      </c>
      <c r="C1516" s="73">
        <v>90</v>
      </c>
    </row>
    <row r="1517" spans="1:3" x14ac:dyDescent="0.2">
      <c r="A1517">
        <v>1516</v>
      </c>
      <c r="B1517">
        <v>39</v>
      </c>
      <c r="C1517" s="73">
        <v>3162</v>
      </c>
    </row>
    <row r="1518" spans="1:3" x14ac:dyDescent="0.2">
      <c r="A1518">
        <v>1517</v>
      </c>
      <c r="B1518">
        <v>20</v>
      </c>
      <c r="C1518" s="73">
        <v>340</v>
      </c>
    </row>
    <row r="1519" spans="1:3" x14ac:dyDescent="0.2">
      <c r="A1519">
        <v>1518</v>
      </c>
      <c r="B1519">
        <v>57</v>
      </c>
      <c r="C1519" s="73">
        <v>492</v>
      </c>
    </row>
    <row r="1520" spans="1:3" x14ac:dyDescent="0.2">
      <c r="A1520">
        <v>1519</v>
      </c>
      <c r="B1520">
        <v>68</v>
      </c>
      <c r="C1520" s="73">
        <v>1022</v>
      </c>
    </row>
    <row r="1521" spans="1:3" x14ac:dyDescent="0.2">
      <c r="A1521">
        <v>1520</v>
      </c>
      <c r="B1521">
        <v>50</v>
      </c>
      <c r="C1521" s="73">
        <v>2920</v>
      </c>
    </row>
    <row r="1522" spans="1:3" x14ac:dyDescent="0.2">
      <c r="A1522">
        <v>1521</v>
      </c>
      <c r="B1522">
        <v>21</v>
      </c>
      <c r="C1522" s="73">
        <v>2574</v>
      </c>
    </row>
    <row r="1523" spans="1:3" x14ac:dyDescent="0.2">
      <c r="A1523">
        <v>1522</v>
      </c>
      <c r="B1523">
        <v>29</v>
      </c>
      <c r="C1523" s="73">
        <v>2950</v>
      </c>
    </row>
    <row r="1524" spans="1:3" x14ac:dyDescent="0.2">
      <c r="A1524">
        <v>1523</v>
      </c>
      <c r="B1524">
        <v>38</v>
      </c>
      <c r="C1524" s="73">
        <v>360</v>
      </c>
    </row>
    <row r="1525" spans="1:3" x14ac:dyDescent="0.2">
      <c r="A1525">
        <v>1524</v>
      </c>
      <c r="B1525">
        <v>54</v>
      </c>
      <c r="C1525" s="73">
        <v>3080</v>
      </c>
    </row>
    <row r="1526" spans="1:3" x14ac:dyDescent="0.2">
      <c r="A1526">
        <v>1525</v>
      </c>
      <c r="B1526">
        <v>22</v>
      </c>
      <c r="C1526" s="73">
        <v>456</v>
      </c>
    </row>
    <row r="1527" spans="1:3" x14ac:dyDescent="0.2">
      <c r="A1527">
        <v>1526</v>
      </c>
      <c r="B1527">
        <v>29</v>
      </c>
      <c r="C1527" s="73">
        <v>682</v>
      </c>
    </row>
    <row r="1528" spans="1:3" x14ac:dyDescent="0.2">
      <c r="A1528">
        <v>1527</v>
      </c>
      <c r="B1528">
        <v>41</v>
      </c>
      <c r="C1528" s="73">
        <v>594</v>
      </c>
    </row>
    <row r="1529" spans="1:3" x14ac:dyDescent="0.2">
      <c r="A1529">
        <v>1528</v>
      </c>
      <c r="B1529">
        <v>26</v>
      </c>
      <c r="C1529" s="73">
        <v>2475</v>
      </c>
    </row>
    <row r="1530" spans="1:3" x14ac:dyDescent="0.2">
      <c r="A1530">
        <v>1529</v>
      </c>
      <c r="B1530">
        <v>69</v>
      </c>
      <c r="C1530" s="73">
        <v>3525</v>
      </c>
    </row>
    <row r="1531" spans="1:3" x14ac:dyDescent="0.2">
      <c r="A1531">
        <v>1530</v>
      </c>
      <c r="B1531">
        <v>20</v>
      </c>
      <c r="C1531" s="73">
        <v>3024</v>
      </c>
    </row>
    <row r="1532" spans="1:3" x14ac:dyDescent="0.2">
      <c r="A1532">
        <v>1531</v>
      </c>
      <c r="B1532">
        <v>59</v>
      </c>
      <c r="C1532" s="73">
        <v>462</v>
      </c>
    </row>
    <row r="1533" spans="1:3" x14ac:dyDescent="0.2">
      <c r="A1533">
        <v>1532</v>
      </c>
      <c r="B1533">
        <v>63</v>
      </c>
      <c r="C1533" s="73">
        <v>664</v>
      </c>
    </row>
    <row r="1534" spans="1:3" x14ac:dyDescent="0.2">
      <c r="A1534">
        <v>1533</v>
      </c>
      <c r="B1534">
        <v>68</v>
      </c>
      <c r="C1534" s="73">
        <v>230</v>
      </c>
    </row>
    <row r="1535" spans="1:3" x14ac:dyDescent="0.2">
      <c r="A1535">
        <v>1534</v>
      </c>
      <c r="B1535">
        <v>50</v>
      </c>
      <c r="C1535" s="73">
        <v>944</v>
      </c>
    </row>
    <row r="1536" spans="1:3" x14ac:dyDescent="0.2">
      <c r="A1536">
        <v>1535</v>
      </c>
      <c r="B1536">
        <v>55</v>
      </c>
      <c r="C1536" s="73">
        <v>1716</v>
      </c>
    </row>
    <row r="1537" spans="1:3" x14ac:dyDescent="0.2">
      <c r="A1537">
        <v>1536</v>
      </c>
      <c r="B1537">
        <v>36</v>
      </c>
      <c r="C1537" s="73">
        <v>592</v>
      </c>
    </row>
    <row r="1538" spans="1:3" x14ac:dyDescent="0.2">
      <c r="A1538">
        <v>1537</v>
      </c>
      <c r="B1538">
        <v>18</v>
      </c>
      <c r="C1538" s="73">
        <v>1394</v>
      </c>
    </row>
    <row r="1539" spans="1:3" x14ac:dyDescent="0.2">
      <c r="A1539">
        <v>1538</v>
      </c>
      <c r="B1539">
        <v>68</v>
      </c>
      <c r="C1539" s="73">
        <v>4450</v>
      </c>
    </row>
    <row r="1540" spans="1:3" x14ac:dyDescent="0.2">
      <c r="A1540">
        <v>1539</v>
      </c>
      <c r="B1540">
        <v>56</v>
      </c>
      <c r="C1540" s="73">
        <v>1430</v>
      </c>
    </row>
    <row r="1541" spans="1:3" x14ac:dyDescent="0.2">
      <c r="A1541">
        <v>1540</v>
      </c>
      <c r="B1541">
        <v>32</v>
      </c>
      <c r="C1541" s="73">
        <v>1045</v>
      </c>
    </row>
    <row r="1542" spans="1:3" x14ac:dyDescent="0.2">
      <c r="A1542">
        <v>1541</v>
      </c>
      <c r="B1542">
        <v>28</v>
      </c>
      <c r="C1542" s="73">
        <v>1330</v>
      </c>
    </row>
    <row r="1543" spans="1:3" x14ac:dyDescent="0.2">
      <c r="A1543">
        <v>1542</v>
      </c>
      <c r="B1543">
        <v>24</v>
      </c>
      <c r="C1543" s="73">
        <v>2695</v>
      </c>
    </row>
    <row r="1544" spans="1:3" x14ac:dyDescent="0.2">
      <c r="A1544">
        <v>1543</v>
      </c>
      <c r="B1544">
        <v>59</v>
      </c>
      <c r="C1544" s="73">
        <v>1892</v>
      </c>
    </row>
    <row r="1545" spans="1:3" x14ac:dyDescent="0.2">
      <c r="A1545">
        <v>1544</v>
      </c>
      <c r="B1545">
        <v>56</v>
      </c>
      <c r="C1545" s="73">
        <v>2136</v>
      </c>
    </row>
    <row r="1546" spans="1:3" x14ac:dyDescent="0.2">
      <c r="A1546">
        <v>1545</v>
      </c>
      <c r="B1546">
        <v>30</v>
      </c>
      <c r="C1546" s="73">
        <v>408</v>
      </c>
    </row>
    <row r="1547" spans="1:3" x14ac:dyDescent="0.2">
      <c r="A1547">
        <v>1546</v>
      </c>
      <c r="B1547">
        <v>48</v>
      </c>
      <c r="C1547" s="73">
        <v>2107</v>
      </c>
    </row>
    <row r="1548" spans="1:3" x14ac:dyDescent="0.2">
      <c r="A1548">
        <v>1547</v>
      </c>
      <c r="B1548">
        <v>60</v>
      </c>
      <c r="C1548" s="73">
        <v>867</v>
      </c>
    </row>
    <row r="1549" spans="1:3" x14ac:dyDescent="0.2">
      <c r="A1549">
        <v>1548</v>
      </c>
      <c r="B1549">
        <v>46</v>
      </c>
      <c r="C1549" s="73">
        <v>1840</v>
      </c>
    </row>
    <row r="1550" spans="1:3" x14ac:dyDescent="0.2">
      <c r="A1550">
        <v>1549</v>
      </c>
      <c r="B1550">
        <v>69</v>
      </c>
      <c r="C1550" s="73">
        <v>1376</v>
      </c>
    </row>
    <row r="1551" spans="1:3" x14ac:dyDescent="0.2">
      <c r="A1551">
        <v>1550</v>
      </c>
      <c r="B1551">
        <v>19</v>
      </c>
      <c r="C1551" s="73">
        <v>1045</v>
      </c>
    </row>
    <row r="1552" spans="1:3" x14ac:dyDescent="0.2">
      <c r="A1552">
        <v>1551</v>
      </c>
      <c r="B1552">
        <v>66</v>
      </c>
      <c r="C1552" s="73">
        <v>1040</v>
      </c>
    </row>
    <row r="1553" spans="1:3" x14ac:dyDescent="0.2">
      <c r="A1553">
        <v>1552</v>
      </c>
      <c r="B1553">
        <v>64</v>
      </c>
      <c r="C1553" s="73">
        <v>377</v>
      </c>
    </row>
    <row r="1554" spans="1:3" x14ac:dyDescent="0.2">
      <c r="A1554">
        <v>1553</v>
      </c>
      <c r="B1554">
        <v>54</v>
      </c>
      <c r="C1554" s="73">
        <v>980</v>
      </c>
    </row>
    <row r="1555" spans="1:3" x14ac:dyDescent="0.2">
      <c r="A1555">
        <v>1554</v>
      </c>
      <c r="B1555">
        <v>27</v>
      </c>
      <c r="C1555" s="73">
        <v>945</v>
      </c>
    </row>
    <row r="1556" spans="1:3" x14ac:dyDescent="0.2">
      <c r="A1556">
        <v>1555</v>
      </c>
      <c r="B1556">
        <v>64</v>
      </c>
      <c r="C1556" s="73">
        <v>864</v>
      </c>
    </row>
    <row r="1557" spans="1:3" x14ac:dyDescent="0.2">
      <c r="A1557">
        <v>1556</v>
      </c>
      <c r="B1557">
        <v>43</v>
      </c>
      <c r="C1557" s="73">
        <v>2068</v>
      </c>
    </row>
    <row r="1558" spans="1:3" x14ac:dyDescent="0.2">
      <c r="A1558">
        <v>1557</v>
      </c>
      <c r="B1558">
        <v>43</v>
      </c>
      <c r="C1558" s="73">
        <v>1482</v>
      </c>
    </row>
    <row r="1559" spans="1:3" x14ac:dyDescent="0.2">
      <c r="A1559">
        <v>1558</v>
      </c>
      <c r="B1559">
        <v>27</v>
      </c>
      <c r="C1559" s="73">
        <v>1156</v>
      </c>
    </row>
    <row r="1560" spans="1:3" x14ac:dyDescent="0.2">
      <c r="A1560">
        <v>1559</v>
      </c>
      <c r="B1560">
        <v>35</v>
      </c>
      <c r="C1560" s="73">
        <v>1800</v>
      </c>
    </row>
    <row r="1561" spans="1:3" x14ac:dyDescent="0.2">
      <c r="A1561">
        <v>1560</v>
      </c>
      <c r="B1561">
        <v>43</v>
      </c>
      <c r="C1561" s="73">
        <v>2162</v>
      </c>
    </row>
    <row r="1562" spans="1:3" x14ac:dyDescent="0.2">
      <c r="A1562">
        <v>1561</v>
      </c>
      <c r="B1562">
        <v>57</v>
      </c>
      <c r="C1562" s="73">
        <v>252</v>
      </c>
    </row>
    <row r="1563" spans="1:3" x14ac:dyDescent="0.2">
      <c r="A1563">
        <v>1562</v>
      </c>
      <c r="B1563">
        <v>50</v>
      </c>
      <c r="C1563" s="73">
        <v>76</v>
      </c>
    </row>
    <row r="1564" spans="1:3" x14ac:dyDescent="0.2">
      <c r="A1564">
        <v>1563</v>
      </c>
      <c r="B1564">
        <v>37</v>
      </c>
      <c r="C1564" s="73">
        <v>1725</v>
      </c>
    </row>
    <row r="1565" spans="1:3" x14ac:dyDescent="0.2">
      <c r="A1565">
        <v>1564</v>
      </c>
      <c r="B1565">
        <v>68</v>
      </c>
      <c r="C1565" s="73">
        <v>352</v>
      </c>
    </row>
    <row r="1566" spans="1:3" x14ac:dyDescent="0.2">
      <c r="A1566">
        <v>1565</v>
      </c>
      <c r="B1566">
        <v>22</v>
      </c>
      <c r="C1566" s="73">
        <v>990</v>
      </c>
    </row>
    <row r="1567" spans="1:3" x14ac:dyDescent="0.2">
      <c r="A1567">
        <v>1566</v>
      </c>
      <c r="B1567">
        <v>58</v>
      </c>
      <c r="C1567" s="73">
        <v>4464</v>
      </c>
    </row>
    <row r="1568" spans="1:3" x14ac:dyDescent="0.2">
      <c r="A1568">
        <v>1567</v>
      </c>
      <c r="B1568">
        <v>48</v>
      </c>
      <c r="C1568" s="73">
        <v>2079</v>
      </c>
    </row>
    <row r="1569" spans="1:3" x14ac:dyDescent="0.2">
      <c r="A1569">
        <v>1568</v>
      </c>
      <c r="B1569">
        <v>30</v>
      </c>
      <c r="C1569" s="73">
        <v>297</v>
      </c>
    </row>
    <row r="1570" spans="1:3" x14ac:dyDescent="0.2">
      <c r="A1570">
        <v>1569</v>
      </c>
      <c r="B1570">
        <v>51</v>
      </c>
      <c r="C1570" s="73">
        <v>608</v>
      </c>
    </row>
    <row r="1571" spans="1:3" x14ac:dyDescent="0.2">
      <c r="A1571">
        <v>1570</v>
      </c>
      <c r="B1571">
        <v>20</v>
      </c>
      <c r="C1571" s="73">
        <v>1827</v>
      </c>
    </row>
    <row r="1572" spans="1:3" x14ac:dyDescent="0.2">
      <c r="A1572">
        <v>1571</v>
      </c>
      <c r="B1572">
        <v>30</v>
      </c>
      <c r="C1572" s="73">
        <v>123</v>
      </c>
    </row>
    <row r="1573" spans="1:3" x14ac:dyDescent="0.2">
      <c r="A1573">
        <v>1572</v>
      </c>
      <c r="B1573">
        <v>28</v>
      </c>
      <c r="C1573" s="73">
        <v>968</v>
      </c>
    </row>
    <row r="1574" spans="1:3" x14ac:dyDescent="0.2">
      <c r="A1574">
        <v>1573</v>
      </c>
      <c r="B1574">
        <v>37</v>
      </c>
      <c r="C1574" s="73">
        <v>1472</v>
      </c>
    </row>
    <row r="1575" spans="1:3" x14ac:dyDescent="0.2">
      <c r="A1575">
        <v>1574</v>
      </c>
      <c r="B1575">
        <v>36</v>
      </c>
      <c r="C1575" s="73">
        <v>775</v>
      </c>
    </row>
    <row r="1576" spans="1:3" x14ac:dyDescent="0.2">
      <c r="A1576">
        <v>1575</v>
      </c>
      <c r="B1576">
        <v>18</v>
      </c>
      <c r="C1576" s="73">
        <v>800</v>
      </c>
    </row>
    <row r="1577" spans="1:3" x14ac:dyDescent="0.2">
      <c r="A1577">
        <v>1576</v>
      </c>
      <c r="B1577">
        <v>52</v>
      </c>
      <c r="C1577" s="73">
        <v>784</v>
      </c>
    </row>
    <row r="1578" spans="1:3" x14ac:dyDescent="0.2">
      <c r="A1578">
        <v>1577</v>
      </c>
      <c r="B1578">
        <v>56</v>
      </c>
      <c r="C1578" s="73">
        <v>2700</v>
      </c>
    </row>
    <row r="1579" spans="1:3" x14ac:dyDescent="0.2">
      <c r="A1579">
        <v>1578</v>
      </c>
      <c r="B1579">
        <v>68</v>
      </c>
      <c r="C1579" s="73">
        <v>238</v>
      </c>
    </row>
    <row r="1580" spans="1:3" x14ac:dyDescent="0.2">
      <c r="A1580">
        <v>1579</v>
      </c>
      <c r="B1580">
        <v>62</v>
      </c>
      <c r="C1580" s="73">
        <v>194</v>
      </c>
    </row>
    <row r="1581" spans="1:3" x14ac:dyDescent="0.2">
      <c r="A1581">
        <v>1580</v>
      </c>
      <c r="B1581">
        <v>35</v>
      </c>
      <c r="C1581" s="73">
        <v>480</v>
      </c>
    </row>
    <row r="1582" spans="1:3" x14ac:dyDescent="0.2">
      <c r="A1582">
        <v>1581</v>
      </c>
      <c r="B1582">
        <v>65</v>
      </c>
      <c r="C1582" s="73">
        <v>2130</v>
      </c>
    </row>
    <row r="1583" spans="1:3" x14ac:dyDescent="0.2">
      <c r="A1583">
        <v>1582</v>
      </c>
      <c r="B1583">
        <v>69</v>
      </c>
      <c r="C1583" s="73">
        <v>3542</v>
      </c>
    </row>
    <row r="1584" spans="1:3" x14ac:dyDescent="0.2">
      <c r="A1584">
        <v>1583</v>
      </c>
      <c r="B1584">
        <v>28</v>
      </c>
      <c r="C1584" s="73">
        <v>1599</v>
      </c>
    </row>
    <row r="1585" spans="1:3" x14ac:dyDescent="0.2">
      <c r="A1585">
        <v>1584</v>
      </c>
      <c r="B1585">
        <v>37</v>
      </c>
      <c r="C1585" s="73">
        <v>736</v>
      </c>
    </row>
    <row r="1586" spans="1:3" x14ac:dyDescent="0.2">
      <c r="A1586">
        <v>1585</v>
      </c>
      <c r="B1586">
        <v>41</v>
      </c>
      <c r="C1586" s="73">
        <v>4370</v>
      </c>
    </row>
    <row r="1587" spans="1:3" x14ac:dyDescent="0.2">
      <c r="A1587">
        <v>1586</v>
      </c>
      <c r="B1587">
        <v>37</v>
      </c>
      <c r="C1587" s="73">
        <v>1000</v>
      </c>
    </row>
    <row r="1588" spans="1:3" x14ac:dyDescent="0.2">
      <c r="A1588">
        <v>1587</v>
      </c>
      <c r="B1588">
        <v>25</v>
      </c>
      <c r="C1588" s="73">
        <v>1617</v>
      </c>
    </row>
    <row r="1589" spans="1:3" x14ac:dyDescent="0.2">
      <c r="A1589">
        <v>1588</v>
      </c>
      <c r="B1589">
        <v>41</v>
      </c>
      <c r="C1589" s="73">
        <v>3267</v>
      </c>
    </row>
    <row r="1590" spans="1:3" x14ac:dyDescent="0.2">
      <c r="A1590">
        <v>1589</v>
      </c>
      <c r="B1590">
        <v>48</v>
      </c>
      <c r="C1590" s="73">
        <v>72</v>
      </c>
    </row>
    <row r="1591" spans="1:3" x14ac:dyDescent="0.2">
      <c r="A1591">
        <v>1590</v>
      </c>
      <c r="B1591">
        <v>42</v>
      </c>
      <c r="C1591" s="73">
        <v>3456</v>
      </c>
    </row>
    <row r="1592" spans="1:3" x14ac:dyDescent="0.2">
      <c r="A1592">
        <v>1591</v>
      </c>
      <c r="B1592">
        <v>54</v>
      </c>
      <c r="C1592" s="73">
        <v>640</v>
      </c>
    </row>
    <row r="1593" spans="1:3" x14ac:dyDescent="0.2">
      <c r="A1593">
        <v>1592</v>
      </c>
      <c r="B1593">
        <v>18</v>
      </c>
      <c r="C1593" s="73">
        <v>2400</v>
      </c>
    </row>
    <row r="1594" spans="1:3" x14ac:dyDescent="0.2">
      <c r="A1594">
        <v>1593</v>
      </c>
      <c r="B1594">
        <v>56</v>
      </c>
      <c r="C1594" s="73">
        <v>830</v>
      </c>
    </row>
    <row r="1595" spans="1:3" x14ac:dyDescent="0.2">
      <c r="A1595">
        <v>1594</v>
      </c>
      <c r="B1595">
        <v>61</v>
      </c>
      <c r="C1595" s="73">
        <v>2375</v>
      </c>
    </row>
    <row r="1596" spans="1:3" x14ac:dyDescent="0.2">
      <c r="A1596">
        <v>1595</v>
      </c>
      <c r="B1596">
        <v>40</v>
      </c>
      <c r="C1596" s="73">
        <v>123</v>
      </c>
    </row>
    <row r="1597" spans="1:3" x14ac:dyDescent="0.2">
      <c r="A1597">
        <v>1596</v>
      </c>
      <c r="B1597">
        <v>34</v>
      </c>
      <c r="C1597" s="73">
        <v>1575</v>
      </c>
    </row>
    <row r="1598" spans="1:3" x14ac:dyDescent="0.2">
      <c r="A1598">
        <v>1597</v>
      </c>
      <c r="B1598">
        <v>42</v>
      </c>
      <c r="C1598" s="73">
        <v>450</v>
      </c>
    </row>
    <row r="1599" spans="1:3" x14ac:dyDescent="0.2">
      <c r="A1599">
        <v>1598</v>
      </c>
      <c r="B1599">
        <v>43</v>
      </c>
      <c r="C1599" s="73">
        <v>714</v>
      </c>
    </row>
    <row r="1600" spans="1:3" x14ac:dyDescent="0.2">
      <c r="A1600">
        <v>1599</v>
      </c>
      <c r="B1600">
        <v>47</v>
      </c>
      <c r="C1600" s="73">
        <v>1785</v>
      </c>
    </row>
    <row r="1601" spans="1:3" x14ac:dyDescent="0.2">
      <c r="A1601">
        <v>1600</v>
      </c>
      <c r="B1601">
        <v>48</v>
      </c>
      <c r="C1601" s="73">
        <v>1188</v>
      </c>
    </row>
    <row r="1602" spans="1:3" x14ac:dyDescent="0.2">
      <c r="A1602">
        <v>1601</v>
      </c>
      <c r="B1602">
        <v>20</v>
      </c>
      <c r="C1602" s="73">
        <v>624</v>
      </c>
    </row>
    <row r="1603" spans="1:3" x14ac:dyDescent="0.2">
      <c r="A1603">
        <v>1602</v>
      </c>
      <c r="B1603">
        <v>65</v>
      </c>
      <c r="C1603" s="73">
        <v>1947</v>
      </c>
    </row>
    <row r="1604" spans="1:3" x14ac:dyDescent="0.2">
      <c r="A1604">
        <v>1603</v>
      </c>
      <c r="B1604">
        <v>54</v>
      </c>
      <c r="C1604" s="73">
        <v>624</v>
      </c>
    </row>
    <row r="1605" spans="1:3" x14ac:dyDescent="0.2">
      <c r="A1605">
        <v>1604</v>
      </c>
      <c r="B1605">
        <v>23</v>
      </c>
      <c r="C1605" s="73">
        <v>1666</v>
      </c>
    </row>
    <row r="1606" spans="1:3" x14ac:dyDescent="0.2">
      <c r="A1606">
        <v>1605</v>
      </c>
      <c r="B1606">
        <v>18</v>
      </c>
      <c r="C1606" s="73">
        <v>2300</v>
      </c>
    </row>
    <row r="1607" spans="1:3" x14ac:dyDescent="0.2">
      <c r="A1607">
        <v>1606</v>
      </c>
      <c r="B1607">
        <v>70</v>
      </c>
      <c r="C1607" s="73">
        <v>690</v>
      </c>
    </row>
    <row r="1608" spans="1:3" x14ac:dyDescent="0.2">
      <c r="A1608">
        <v>1607</v>
      </c>
      <c r="B1608">
        <v>55</v>
      </c>
      <c r="C1608" s="73">
        <v>84</v>
      </c>
    </row>
    <row r="1609" spans="1:3" x14ac:dyDescent="0.2">
      <c r="A1609">
        <v>1608</v>
      </c>
      <c r="B1609">
        <v>49</v>
      </c>
      <c r="C1609" s="73">
        <v>3096</v>
      </c>
    </row>
    <row r="1610" spans="1:3" x14ac:dyDescent="0.2">
      <c r="A1610">
        <v>1609</v>
      </c>
      <c r="B1610">
        <v>26</v>
      </c>
      <c r="C1610" s="73">
        <v>696</v>
      </c>
    </row>
    <row r="1611" spans="1:3" x14ac:dyDescent="0.2">
      <c r="A1611">
        <v>1610</v>
      </c>
      <c r="B1611">
        <v>33</v>
      </c>
      <c r="C1611" s="73">
        <v>279</v>
      </c>
    </row>
    <row r="1612" spans="1:3" x14ac:dyDescent="0.2">
      <c r="A1612">
        <v>1611</v>
      </c>
      <c r="B1612">
        <v>20</v>
      </c>
      <c r="C1612" s="73">
        <v>31</v>
      </c>
    </row>
    <row r="1613" spans="1:3" x14ac:dyDescent="0.2">
      <c r="A1613">
        <v>1612</v>
      </c>
      <c r="B1613">
        <v>41</v>
      </c>
      <c r="C1613" s="73">
        <v>156</v>
      </c>
    </row>
    <row r="1614" spans="1:3" x14ac:dyDescent="0.2">
      <c r="A1614">
        <v>1613</v>
      </c>
      <c r="B1614">
        <v>18</v>
      </c>
      <c r="C1614" s="73">
        <v>1768</v>
      </c>
    </row>
    <row r="1615" spans="1:3" x14ac:dyDescent="0.2">
      <c r="A1615">
        <v>1614</v>
      </c>
      <c r="B1615">
        <v>26</v>
      </c>
      <c r="C1615" s="73">
        <v>186</v>
      </c>
    </row>
    <row r="1616" spans="1:3" x14ac:dyDescent="0.2">
      <c r="A1616">
        <v>1615</v>
      </c>
      <c r="B1616">
        <v>30</v>
      </c>
      <c r="C1616" s="73">
        <v>902</v>
      </c>
    </row>
    <row r="1617" spans="1:3" x14ac:dyDescent="0.2">
      <c r="A1617">
        <v>1616</v>
      </c>
      <c r="B1617">
        <v>64</v>
      </c>
      <c r="C1617" s="73">
        <v>2790</v>
      </c>
    </row>
    <row r="1618" spans="1:3" x14ac:dyDescent="0.2">
      <c r="A1618">
        <v>1617</v>
      </c>
      <c r="B1618">
        <v>26</v>
      </c>
      <c r="C1618" s="73">
        <v>2050</v>
      </c>
    </row>
    <row r="1619" spans="1:3" x14ac:dyDescent="0.2">
      <c r="A1619">
        <v>1618</v>
      </c>
      <c r="B1619">
        <v>43</v>
      </c>
      <c r="C1619" s="73">
        <v>3200</v>
      </c>
    </row>
    <row r="1620" spans="1:3" x14ac:dyDescent="0.2">
      <c r="A1620">
        <v>1619</v>
      </c>
      <c r="B1620">
        <v>63</v>
      </c>
      <c r="C1620" s="73">
        <v>2808</v>
      </c>
    </row>
    <row r="1621" spans="1:3" x14ac:dyDescent="0.2">
      <c r="A1621">
        <v>1620</v>
      </c>
      <c r="B1621">
        <v>57</v>
      </c>
      <c r="C1621" s="73">
        <v>3900</v>
      </c>
    </row>
    <row r="1622" spans="1:3" x14ac:dyDescent="0.2">
      <c r="A1622">
        <v>1621</v>
      </c>
      <c r="B1622">
        <v>25</v>
      </c>
      <c r="C1622" s="73">
        <v>1269</v>
      </c>
    </row>
    <row r="1623" spans="1:3" x14ac:dyDescent="0.2">
      <c r="A1623">
        <v>1622</v>
      </c>
      <c r="B1623">
        <v>68</v>
      </c>
      <c r="C1623" s="73">
        <v>1748</v>
      </c>
    </row>
    <row r="1624" spans="1:3" x14ac:dyDescent="0.2">
      <c r="A1624">
        <v>1623</v>
      </c>
      <c r="B1624">
        <v>31</v>
      </c>
      <c r="C1624" s="73">
        <v>1591</v>
      </c>
    </row>
    <row r="1625" spans="1:3" x14ac:dyDescent="0.2">
      <c r="A1625">
        <v>1624</v>
      </c>
      <c r="B1625">
        <v>64</v>
      </c>
      <c r="C1625" s="73">
        <v>2900</v>
      </c>
    </row>
    <row r="1626" spans="1:3" x14ac:dyDescent="0.2">
      <c r="A1626">
        <v>1625</v>
      </c>
      <c r="B1626">
        <v>38</v>
      </c>
      <c r="C1626" s="73">
        <v>1280</v>
      </c>
    </row>
    <row r="1627" spans="1:3" x14ac:dyDescent="0.2">
      <c r="A1627">
        <v>1626</v>
      </c>
      <c r="B1627">
        <v>34</v>
      </c>
      <c r="C1627" s="73">
        <v>135</v>
      </c>
    </row>
    <row r="1628" spans="1:3" x14ac:dyDescent="0.2">
      <c r="A1628">
        <v>1627</v>
      </c>
      <c r="B1628">
        <v>32</v>
      </c>
      <c r="C1628" s="73">
        <v>1575</v>
      </c>
    </row>
    <row r="1629" spans="1:3" x14ac:dyDescent="0.2">
      <c r="A1629">
        <v>1628</v>
      </c>
      <c r="B1629">
        <v>69</v>
      </c>
      <c r="C1629" s="73">
        <v>168</v>
      </c>
    </row>
    <row r="1630" spans="1:3" x14ac:dyDescent="0.2">
      <c r="A1630">
        <v>1629</v>
      </c>
      <c r="B1630">
        <v>45</v>
      </c>
      <c r="C1630" s="73">
        <v>448</v>
      </c>
    </row>
    <row r="1631" spans="1:3" x14ac:dyDescent="0.2">
      <c r="A1631">
        <v>1630</v>
      </c>
      <c r="B1631">
        <v>35</v>
      </c>
      <c r="C1631" s="73">
        <v>1144</v>
      </c>
    </row>
    <row r="1632" spans="1:3" x14ac:dyDescent="0.2">
      <c r="A1632">
        <v>1631</v>
      </c>
      <c r="B1632">
        <v>63</v>
      </c>
      <c r="C1632" s="73">
        <v>1392</v>
      </c>
    </row>
    <row r="1633" spans="1:3" x14ac:dyDescent="0.2">
      <c r="A1633">
        <v>1632</v>
      </c>
      <c r="B1633">
        <v>65</v>
      </c>
      <c r="C1633" s="73">
        <v>252</v>
      </c>
    </row>
    <row r="1634" spans="1:3" x14ac:dyDescent="0.2">
      <c r="A1634">
        <v>1633</v>
      </c>
      <c r="B1634">
        <v>35</v>
      </c>
      <c r="C1634" s="73">
        <v>1400</v>
      </c>
    </row>
    <row r="1635" spans="1:3" x14ac:dyDescent="0.2">
      <c r="A1635">
        <v>1634</v>
      </c>
      <c r="B1635">
        <v>54</v>
      </c>
      <c r="C1635" s="73">
        <v>2640</v>
      </c>
    </row>
    <row r="1636" spans="1:3" x14ac:dyDescent="0.2">
      <c r="A1636">
        <v>1635</v>
      </c>
      <c r="B1636">
        <v>28</v>
      </c>
      <c r="C1636" s="73">
        <v>690</v>
      </c>
    </row>
    <row r="1637" spans="1:3" x14ac:dyDescent="0.2">
      <c r="A1637">
        <v>1636</v>
      </c>
      <c r="B1637">
        <v>68</v>
      </c>
      <c r="C1637" s="73">
        <v>960</v>
      </c>
    </row>
    <row r="1638" spans="1:3" x14ac:dyDescent="0.2">
      <c r="A1638">
        <v>1637</v>
      </c>
      <c r="B1638">
        <v>58</v>
      </c>
      <c r="C1638" s="73">
        <v>1078</v>
      </c>
    </row>
    <row r="1639" spans="1:3" x14ac:dyDescent="0.2">
      <c r="A1639">
        <v>1638</v>
      </c>
      <c r="B1639">
        <v>35</v>
      </c>
      <c r="C1639" s="73">
        <v>672</v>
      </c>
    </row>
    <row r="1640" spans="1:3" x14ac:dyDescent="0.2">
      <c r="A1640">
        <v>1639</v>
      </c>
      <c r="B1640">
        <v>68</v>
      </c>
      <c r="C1640" s="73">
        <v>918</v>
      </c>
    </row>
    <row r="1641" spans="1:3" x14ac:dyDescent="0.2">
      <c r="A1641">
        <v>1640</v>
      </c>
      <c r="B1641">
        <v>41</v>
      </c>
      <c r="C1641" s="73">
        <v>3250</v>
      </c>
    </row>
    <row r="1642" spans="1:3" x14ac:dyDescent="0.2">
      <c r="A1642">
        <v>1641</v>
      </c>
      <c r="B1642">
        <v>65</v>
      </c>
      <c r="C1642" s="73">
        <v>663</v>
      </c>
    </row>
    <row r="1643" spans="1:3" x14ac:dyDescent="0.2">
      <c r="A1643">
        <v>1642</v>
      </c>
      <c r="B1643">
        <v>50</v>
      </c>
      <c r="C1643" s="73">
        <v>32</v>
      </c>
    </row>
    <row r="1644" spans="1:3" x14ac:dyDescent="0.2">
      <c r="A1644">
        <v>1643</v>
      </c>
      <c r="B1644">
        <v>18</v>
      </c>
      <c r="C1644" s="73">
        <v>1120</v>
      </c>
    </row>
    <row r="1645" spans="1:3" x14ac:dyDescent="0.2">
      <c r="A1645">
        <v>1644</v>
      </c>
      <c r="B1645">
        <v>38</v>
      </c>
      <c r="C1645" s="73">
        <v>462</v>
      </c>
    </row>
    <row r="1646" spans="1:3" x14ac:dyDescent="0.2">
      <c r="A1646">
        <v>1645</v>
      </c>
      <c r="B1646">
        <v>68</v>
      </c>
      <c r="C1646" s="73">
        <v>1890</v>
      </c>
    </row>
    <row r="1647" spans="1:3" x14ac:dyDescent="0.2">
      <c r="A1647">
        <v>1646</v>
      </c>
      <c r="B1647">
        <v>53</v>
      </c>
      <c r="C1647" s="73">
        <v>1296</v>
      </c>
    </row>
    <row r="1648" spans="1:3" x14ac:dyDescent="0.2">
      <c r="A1648">
        <v>1647</v>
      </c>
      <c r="B1648">
        <v>58</v>
      </c>
      <c r="C1648" s="73">
        <v>1540</v>
      </c>
    </row>
    <row r="1649" spans="1:3" x14ac:dyDescent="0.2">
      <c r="A1649">
        <v>1648</v>
      </c>
      <c r="B1649">
        <v>34</v>
      </c>
      <c r="C1649" s="73">
        <v>624</v>
      </c>
    </row>
    <row r="1650" spans="1:3" x14ac:dyDescent="0.2">
      <c r="A1650">
        <v>1649</v>
      </c>
      <c r="B1650">
        <v>36</v>
      </c>
      <c r="C1650" s="73">
        <v>1518</v>
      </c>
    </row>
    <row r="1651" spans="1:3" x14ac:dyDescent="0.2">
      <c r="A1651">
        <v>1650</v>
      </c>
      <c r="B1651">
        <v>58</v>
      </c>
      <c r="C1651" s="73">
        <v>189</v>
      </c>
    </row>
    <row r="1652" spans="1:3" x14ac:dyDescent="0.2">
      <c r="A1652">
        <v>1651</v>
      </c>
      <c r="B1652">
        <v>60</v>
      </c>
      <c r="C1652" s="73">
        <v>1656</v>
      </c>
    </row>
    <row r="1653" spans="1:3" x14ac:dyDescent="0.2">
      <c r="A1653">
        <v>1652</v>
      </c>
      <c r="B1653">
        <v>59</v>
      </c>
      <c r="C1653" s="73">
        <v>3360</v>
      </c>
    </row>
    <row r="1654" spans="1:3" x14ac:dyDescent="0.2">
      <c r="A1654">
        <v>1653</v>
      </c>
      <c r="B1654">
        <v>65</v>
      </c>
      <c r="C1654" s="73">
        <v>35</v>
      </c>
    </row>
    <row r="1655" spans="1:3" x14ac:dyDescent="0.2">
      <c r="A1655">
        <v>1654</v>
      </c>
      <c r="B1655">
        <v>31</v>
      </c>
      <c r="C1655" s="73">
        <v>2697</v>
      </c>
    </row>
    <row r="1656" spans="1:3" x14ac:dyDescent="0.2">
      <c r="A1656">
        <v>1655</v>
      </c>
      <c r="B1656">
        <v>43</v>
      </c>
      <c r="C1656" s="73">
        <v>350</v>
      </c>
    </row>
    <row r="1657" spans="1:3" x14ac:dyDescent="0.2">
      <c r="A1657">
        <v>1656</v>
      </c>
      <c r="B1657">
        <v>37</v>
      </c>
      <c r="C1657" s="73">
        <v>324</v>
      </c>
    </row>
    <row r="1658" spans="1:3" x14ac:dyDescent="0.2">
      <c r="A1658">
        <v>1657</v>
      </c>
      <c r="B1658">
        <v>21</v>
      </c>
      <c r="C1658" s="73">
        <v>1722</v>
      </c>
    </row>
    <row r="1659" spans="1:3" x14ac:dyDescent="0.2">
      <c r="A1659">
        <v>1658</v>
      </c>
      <c r="B1659">
        <v>69</v>
      </c>
      <c r="C1659" s="73">
        <v>144</v>
      </c>
    </row>
    <row r="1660" spans="1:3" x14ac:dyDescent="0.2">
      <c r="A1660">
        <v>1659</v>
      </c>
      <c r="B1660">
        <v>32</v>
      </c>
      <c r="C1660" s="73">
        <v>3102</v>
      </c>
    </row>
    <row r="1661" spans="1:3" x14ac:dyDescent="0.2">
      <c r="A1661">
        <v>1660</v>
      </c>
      <c r="B1661">
        <v>53</v>
      </c>
      <c r="C1661" s="73">
        <v>1628</v>
      </c>
    </row>
    <row r="1662" spans="1:3" x14ac:dyDescent="0.2">
      <c r="A1662">
        <v>1661</v>
      </c>
      <c r="B1662">
        <v>59</v>
      </c>
      <c r="C1662" s="73">
        <v>1665</v>
      </c>
    </row>
    <row r="1663" spans="1:3" x14ac:dyDescent="0.2">
      <c r="A1663">
        <v>1662</v>
      </c>
      <c r="B1663">
        <v>64</v>
      </c>
      <c r="C1663" s="73">
        <v>1806</v>
      </c>
    </row>
    <row r="1664" spans="1:3" x14ac:dyDescent="0.2">
      <c r="A1664">
        <v>1663</v>
      </c>
      <c r="B1664">
        <v>63</v>
      </c>
      <c r="C1664" s="73">
        <v>1104</v>
      </c>
    </row>
    <row r="1665" spans="1:3" x14ac:dyDescent="0.2">
      <c r="A1665">
        <v>1664</v>
      </c>
      <c r="B1665">
        <v>43</v>
      </c>
      <c r="C1665" s="73">
        <v>22</v>
      </c>
    </row>
    <row r="1666" spans="1:3" x14ac:dyDescent="0.2">
      <c r="A1666">
        <v>1665</v>
      </c>
      <c r="B1666">
        <v>19</v>
      </c>
      <c r="C1666" s="73">
        <v>1855</v>
      </c>
    </row>
    <row r="1667" spans="1:3" x14ac:dyDescent="0.2">
      <c r="A1667">
        <v>1666</v>
      </c>
      <c r="B1667">
        <v>40</v>
      </c>
      <c r="C1667" s="73">
        <v>2009</v>
      </c>
    </row>
    <row r="1668" spans="1:3" x14ac:dyDescent="0.2">
      <c r="A1668">
        <v>1667</v>
      </c>
      <c r="B1668">
        <v>51</v>
      </c>
      <c r="C1668" s="73">
        <v>3008</v>
      </c>
    </row>
    <row r="1669" spans="1:3" x14ac:dyDescent="0.2">
      <c r="A1669">
        <v>1668</v>
      </c>
      <c r="B1669">
        <v>51</v>
      </c>
      <c r="C1669" s="73">
        <v>960</v>
      </c>
    </row>
    <row r="1670" spans="1:3" x14ac:dyDescent="0.2">
      <c r="A1670">
        <v>1669</v>
      </c>
      <c r="B1670">
        <v>66</v>
      </c>
      <c r="C1670" s="73">
        <v>924</v>
      </c>
    </row>
    <row r="1671" spans="1:3" x14ac:dyDescent="0.2">
      <c r="A1671">
        <v>1670</v>
      </c>
      <c r="B1671">
        <v>42</v>
      </c>
      <c r="C1671" s="73">
        <v>1298</v>
      </c>
    </row>
    <row r="1672" spans="1:3" x14ac:dyDescent="0.2">
      <c r="A1672">
        <v>1671</v>
      </c>
      <c r="B1672">
        <v>22</v>
      </c>
      <c r="C1672" s="73">
        <v>1460</v>
      </c>
    </row>
    <row r="1673" spans="1:3" x14ac:dyDescent="0.2">
      <c r="A1673">
        <v>1672</v>
      </c>
      <c r="B1673">
        <v>31</v>
      </c>
      <c r="C1673" s="73">
        <v>550</v>
      </c>
    </row>
    <row r="1674" spans="1:3" x14ac:dyDescent="0.2">
      <c r="A1674">
        <v>1673</v>
      </c>
      <c r="B1674">
        <v>18</v>
      </c>
      <c r="C1674" s="73">
        <v>1095</v>
      </c>
    </row>
    <row r="1675" spans="1:3" x14ac:dyDescent="0.2">
      <c r="A1675">
        <v>1674</v>
      </c>
      <c r="B1675">
        <v>21</v>
      </c>
      <c r="C1675" s="73">
        <v>3038</v>
      </c>
    </row>
    <row r="1676" spans="1:3" x14ac:dyDescent="0.2">
      <c r="A1676">
        <v>1675</v>
      </c>
      <c r="B1676">
        <v>35</v>
      </c>
      <c r="C1676" s="73">
        <v>560</v>
      </c>
    </row>
    <row r="1677" spans="1:3" x14ac:dyDescent="0.2">
      <c r="A1677">
        <v>1676</v>
      </c>
      <c r="B1677">
        <v>35</v>
      </c>
      <c r="C1677" s="73">
        <v>1890</v>
      </c>
    </row>
    <row r="1678" spans="1:3" x14ac:dyDescent="0.2">
      <c r="A1678">
        <v>1677</v>
      </c>
      <c r="B1678">
        <v>27</v>
      </c>
      <c r="C1678" s="73">
        <v>1496</v>
      </c>
    </row>
    <row r="1679" spans="1:3" x14ac:dyDescent="0.2">
      <c r="A1679">
        <v>1678</v>
      </c>
      <c r="B1679">
        <v>65</v>
      </c>
      <c r="C1679" s="73">
        <v>1435</v>
      </c>
    </row>
    <row r="1680" spans="1:3" x14ac:dyDescent="0.2">
      <c r="A1680">
        <v>1679</v>
      </c>
      <c r="B1680">
        <v>41</v>
      </c>
      <c r="C1680" s="73">
        <v>2130</v>
      </c>
    </row>
    <row r="1681" spans="1:3" x14ac:dyDescent="0.2">
      <c r="A1681">
        <v>1680</v>
      </c>
      <c r="B1681">
        <v>60</v>
      </c>
      <c r="C1681" s="73">
        <v>1248</v>
      </c>
    </row>
    <row r="1682" spans="1:3" x14ac:dyDescent="0.2">
      <c r="A1682">
        <v>1681</v>
      </c>
      <c r="B1682">
        <v>61</v>
      </c>
      <c r="C1682" s="73">
        <v>222</v>
      </c>
    </row>
    <row r="1683" spans="1:3" x14ac:dyDescent="0.2">
      <c r="A1683">
        <v>1682</v>
      </c>
      <c r="B1683">
        <v>24</v>
      </c>
      <c r="C1683" s="73">
        <v>1330</v>
      </c>
    </row>
    <row r="1684" spans="1:3" x14ac:dyDescent="0.2">
      <c r="A1684">
        <v>1683</v>
      </c>
      <c r="B1684">
        <v>65</v>
      </c>
      <c r="C1684" s="73">
        <v>3589</v>
      </c>
    </row>
    <row r="1685" spans="1:3" x14ac:dyDescent="0.2">
      <c r="A1685">
        <v>1684</v>
      </c>
      <c r="B1685">
        <v>23</v>
      </c>
      <c r="C1685" s="73">
        <v>2109</v>
      </c>
    </row>
    <row r="1686" spans="1:3" x14ac:dyDescent="0.2">
      <c r="A1686">
        <v>1685</v>
      </c>
      <c r="B1686">
        <v>30</v>
      </c>
      <c r="C1686" s="73">
        <v>2604</v>
      </c>
    </row>
    <row r="1687" spans="1:3" x14ac:dyDescent="0.2">
      <c r="A1687">
        <v>1686</v>
      </c>
      <c r="B1687">
        <v>33</v>
      </c>
      <c r="C1687" s="73">
        <v>2064</v>
      </c>
    </row>
    <row r="1688" spans="1:3" x14ac:dyDescent="0.2">
      <c r="A1688">
        <v>1687</v>
      </c>
      <c r="B1688">
        <v>22</v>
      </c>
      <c r="C1688" s="73">
        <v>1875</v>
      </c>
    </row>
    <row r="1689" spans="1:3" x14ac:dyDescent="0.2">
      <c r="A1689">
        <v>1688</v>
      </c>
      <c r="B1689">
        <v>67</v>
      </c>
      <c r="C1689" s="73">
        <v>280</v>
      </c>
    </row>
    <row r="1690" spans="1:3" x14ac:dyDescent="0.2">
      <c r="A1690">
        <v>1689</v>
      </c>
      <c r="B1690">
        <v>28</v>
      </c>
      <c r="C1690" s="73">
        <v>338</v>
      </c>
    </row>
    <row r="1691" spans="1:3" x14ac:dyDescent="0.2">
      <c r="A1691">
        <v>1690</v>
      </c>
      <c r="B1691">
        <v>32</v>
      </c>
      <c r="C1691" s="73">
        <v>2336</v>
      </c>
    </row>
    <row r="1692" spans="1:3" x14ac:dyDescent="0.2">
      <c r="A1692">
        <v>1691</v>
      </c>
      <c r="B1692">
        <v>40</v>
      </c>
      <c r="C1692" s="73">
        <v>30</v>
      </c>
    </row>
    <row r="1693" spans="1:3" x14ac:dyDescent="0.2">
      <c r="A1693">
        <v>1692</v>
      </c>
      <c r="B1693">
        <v>64</v>
      </c>
      <c r="C1693" s="73">
        <v>244</v>
      </c>
    </row>
    <row r="1694" spans="1:3" x14ac:dyDescent="0.2">
      <c r="A1694">
        <v>1693</v>
      </c>
      <c r="B1694">
        <v>56</v>
      </c>
      <c r="C1694" s="73">
        <v>2475</v>
      </c>
    </row>
    <row r="1695" spans="1:3" x14ac:dyDescent="0.2">
      <c r="A1695">
        <v>1694</v>
      </c>
      <c r="B1695">
        <v>63</v>
      </c>
      <c r="C1695" s="73">
        <v>3960</v>
      </c>
    </row>
    <row r="1696" spans="1:3" x14ac:dyDescent="0.2">
      <c r="A1696">
        <v>1695</v>
      </c>
      <c r="B1696">
        <v>20</v>
      </c>
      <c r="C1696" s="73">
        <v>1340</v>
      </c>
    </row>
    <row r="1697" spans="1:3" x14ac:dyDescent="0.2">
      <c r="A1697">
        <v>1696</v>
      </c>
      <c r="B1697">
        <v>54</v>
      </c>
      <c r="C1697" s="73">
        <v>95</v>
      </c>
    </row>
    <row r="1698" spans="1:3" x14ac:dyDescent="0.2">
      <c r="A1698">
        <v>1697</v>
      </c>
      <c r="B1698">
        <v>31</v>
      </c>
      <c r="C1698" s="73">
        <v>483</v>
      </c>
    </row>
    <row r="1699" spans="1:3" x14ac:dyDescent="0.2">
      <c r="A1699">
        <v>1698</v>
      </c>
      <c r="B1699">
        <v>36</v>
      </c>
      <c r="C1699" s="73">
        <v>4176</v>
      </c>
    </row>
    <row r="1700" spans="1:3" x14ac:dyDescent="0.2">
      <c r="A1700">
        <v>1699</v>
      </c>
      <c r="B1700">
        <v>25</v>
      </c>
      <c r="C1700" s="73">
        <v>1886</v>
      </c>
    </row>
    <row r="1701" spans="1:3" x14ac:dyDescent="0.2">
      <c r="A1701">
        <v>1700</v>
      </c>
      <c r="B1701">
        <v>20</v>
      </c>
      <c r="C1701" s="73">
        <v>2278</v>
      </c>
    </row>
    <row r="1702" spans="1:3" x14ac:dyDescent="0.2">
      <c r="A1702">
        <v>1701</v>
      </c>
      <c r="B1702">
        <v>62</v>
      </c>
      <c r="C1702" s="73">
        <v>2520</v>
      </c>
    </row>
    <row r="1703" spans="1:3" x14ac:dyDescent="0.2">
      <c r="A1703">
        <v>1702</v>
      </c>
      <c r="B1703">
        <v>69</v>
      </c>
      <c r="C1703" s="73">
        <v>1804</v>
      </c>
    </row>
    <row r="1704" spans="1:3" x14ac:dyDescent="0.2">
      <c r="A1704">
        <v>1703</v>
      </c>
      <c r="B1704">
        <v>54</v>
      </c>
      <c r="C1704" s="73">
        <v>3984</v>
      </c>
    </row>
    <row r="1705" spans="1:3" x14ac:dyDescent="0.2">
      <c r="A1705">
        <v>1704</v>
      </c>
      <c r="B1705">
        <v>39</v>
      </c>
      <c r="C1705" s="73">
        <v>264</v>
      </c>
    </row>
    <row r="1706" spans="1:3" x14ac:dyDescent="0.2">
      <c r="A1706">
        <v>1705</v>
      </c>
      <c r="B1706">
        <v>56</v>
      </c>
      <c r="C1706" s="73">
        <v>380</v>
      </c>
    </row>
    <row r="1707" spans="1:3" x14ac:dyDescent="0.2">
      <c r="A1707">
        <v>1706</v>
      </c>
      <c r="B1707">
        <v>39</v>
      </c>
      <c r="C1707" s="73">
        <v>1421</v>
      </c>
    </row>
    <row r="1708" spans="1:3" x14ac:dyDescent="0.2">
      <c r="A1708">
        <v>1707</v>
      </c>
      <c r="B1708">
        <v>37</v>
      </c>
      <c r="C1708" s="73">
        <v>2175</v>
      </c>
    </row>
    <row r="1709" spans="1:3" x14ac:dyDescent="0.2">
      <c r="A1709">
        <v>1708</v>
      </c>
      <c r="B1709">
        <v>25</v>
      </c>
      <c r="C1709" s="73">
        <v>2025</v>
      </c>
    </row>
    <row r="1710" spans="1:3" x14ac:dyDescent="0.2">
      <c r="A1710">
        <v>1709</v>
      </c>
      <c r="B1710">
        <v>35</v>
      </c>
      <c r="C1710" s="73">
        <v>58</v>
      </c>
    </row>
    <row r="1711" spans="1:3" x14ac:dyDescent="0.2">
      <c r="A1711">
        <v>1710</v>
      </c>
      <c r="B1711">
        <v>45</v>
      </c>
      <c r="C1711" s="73">
        <v>1577</v>
      </c>
    </row>
    <row r="1712" spans="1:3" x14ac:dyDescent="0.2">
      <c r="A1712">
        <v>1711</v>
      </c>
      <c r="B1712">
        <v>19</v>
      </c>
      <c r="C1712" s="73">
        <v>413</v>
      </c>
    </row>
    <row r="1713" spans="1:3" x14ac:dyDescent="0.2">
      <c r="A1713">
        <v>1712</v>
      </c>
      <c r="B1713">
        <v>21</v>
      </c>
      <c r="C1713" s="73">
        <v>1767</v>
      </c>
    </row>
    <row r="1714" spans="1:3" x14ac:dyDescent="0.2">
      <c r="A1714">
        <v>1713</v>
      </c>
      <c r="B1714">
        <v>65</v>
      </c>
      <c r="C1714" s="73">
        <v>783</v>
      </c>
    </row>
    <row r="1715" spans="1:3" x14ac:dyDescent="0.2">
      <c r="A1715">
        <v>1714</v>
      </c>
      <c r="B1715">
        <v>49</v>
      </c>
      <c r="C1715" s="73">
        <v>814</v>
      </c>
    </row>
    <row r="1716" spans="1:3" x14ac:dyDescent="0.2">
      <c r="A1716">
        <v>1715</v>
      </c>
      <c r="B1716">
        <v>30</v>
      </c>
      <c r="C1716" s="73">
        <v>1065</v>
      </c>
    </row>
    <row r="1717" spans="1:3" x14ac:dyDescent="0.2">
      <c r="A1717">
        <v>1716</v>
      </c>
      <c r="B1717">
        <v>23</v>
      </c>
      <c r="C1717" s="73">
        <v>2070</v>
      </c>
    </row>
    <row r="1718" spans="1:3" x14ac:dyDescent="0.2">
      <c r="A1718">
        <v>1717</v>
      </c>
      <c r="B1718">
        <v>69</v>
      </c>
      <c r="C1718" s="73">
        <v>1410</v>
      </c>
    </row>
    <row r="1719" spans="1:3" x14ac:dyDescent="0.2">
      <c r="A1719">
        <v>1718</v>
      </c>
      <c r="B1719">
        <v>29</v>
      </c>
      <c r="C1719" s="73">
        <v>800</v>
      </c>
    </row>
    <row r="1720" spans="1:3" x14ac:dyDescent="0.2">
      <c r="A1720">
        <v>1719</v>
      </c>
      <c r="B1720">
        <v>54</v>
      </c>
      <c r="C1720" s="73">
        <v>1344</v>
      </c>
    </row>
    <row r="1721" spans="1:3" x14ac:dyDescent="0.2">
      <c r="A1721">
        <v>1720</v>
      </c>
      <c r="B1721">
        <v>45</v>
      </c>
      <c r="C1721" s="73">
        <v>312</v>
      </c>
    </row>
    <row r="1722" spans="1:3" x14ac:dyDescent="0.2">
      <c r="A1722">
        <v>1721</v>
      </c>
      <c r="B1722">
        <v>25</v>
      </c>
      <c r="C1722" s="73">
        <v>3360</v>
      </c>
    </row>
    <row r="1723" spans="1:3" x14ac:dyDescent="0.2">
      <c r="A1723">
        <v>1722</v>
      </c>
      <c r="B1723">
        <v>34</v>
      </c>
      <c r="C1723" s="73">
        <v>672</v>
      </c>
    </row>
    <row r="1724" spans="1:3" x14ac:dyDescent="0.2">
      <c r="A1724">
        <v>1723</v>
      </c>
      <c r="B1724">
        <v>46</v>
      </c>
      <c r="C1724" s="73">
        <v>714</v>
      </c>
    </row>
    <row r="1725" spans="1:3" x14ac:dyDescent="0.2">
      <c r="A1725">
        <v>1724</v>
      </c>
      <c r="B1725">
        <v>70</v>
      </c>
      <c r="C1725" s="73">
        <v>780</v>
      </c>
    </row>
    <row r="1726" spans="1:3" x14ac:dyDescent="0.2">
      <c r="A1726">
        <v>1725</v>
      </c>
      <c r="B1726">
        <v>42</v>
      </c>
      <c r="C1726" s="73">
        <v>1512</v>
      </c>
    </row>
    <row r="1727" spans="1:3" x14ac:dyDescent="0.2">
      <c r="A1727">
        <v>1726</v>
      </c>
      <c r="B1727">
        <v>45</v>
      </c>
      <c r="C1727" s="73">
        <v>1056</v>
      </c>
    </row>
    <row r="1728" spans="1:3" x14ac:dyDescent="0.2">
      <c r="A1728">
        <v>1727</v>
      </c>
      <c r="B1728">
        <v>57</v>
      </c>
      <c r="C1728" s="73">
        <v>1260</v>
      </c>
    </row>
    <row r="1729" spans="1:3" x14ac:dyDescent="0.2">
      <c r="A1729">
        <v>1728</v>
      </c>
      <c r="B1729">
        <v>49</v>
      </c>
      <c r="C1729" s="73">
        <v>1007</v>
      </c>
    </row>
    <row r="1730" spans="1:3" x14ac:dyDescent="0.2">
      <c r="A1730">
        <v>1729</v>
      </c>
      <c r="B1730">
        <v>23</v>
      </c>
      <c r="C1730" s="73">
        <v>48</v>
      </c>
    </row>
    <row r="1731" spans="1:3" x14ac:dyDescent="0.2">
      <c r="A1731">
        <v>1730</v>
      </c>
      <c r="B1731">
        <v>47</v>
      </c>
      <c r="C1731" s="73">
        <v>252</v>
      </c>
    </row>
    <row r="1732" spans="1:3" x14ac:dyDescent="0.2">
      <c r="A1732">
        <v>1731</v>
      </c>
      <c r="B1732">
        <v>23</v>
      </c>
      <c r="C1732" s="73">
        <v>572</v>
      </c>
    </row>
    <row r="1733" spans="1:3" x14ac:dyDescent="0.2">
      <c r="A1733">
        <v>1732</v>
      </c>
      <c r="B1733">
        <v>21</v>
      </c>
      <c r="C1733" s="73">
        <v>1044</v>
      </c>
    </row>
    <row r="1734" spans="1:3" x14ac:dyDescent="0.2">
      <c r="A1734">
        <v>1733</v>
      </c>
      <c r="B1734">
        <v>45</v>
      </c>
      <c r="C1734" s="73">
        <v>1800</v>
      </c>
    </row>
    <row r="1735" spans="1:3" x14ac:dyDescent="0.2">
      <c r="A1735">
        <v>1734</v>
      </c>
      <c r="B1735">
        <v>67</v>
      </c>
      <c r="C1735" s="73">
        <v>1870</v>
      </c>
    </row>
    <row r="1736" spans="1:3" x14ac:dyDescent="0.2">
      <c r="A1736">
        <v>1735</v>
      </c>
      <c r="B1736">
        <v>31</v>
      </c>
      <c r="C1736" s="73">
        <v>1568</v>
      </c>
    </row>
    <row r="1737" spans="1:3" x14ac:dyDescent="0.2">
      <c r="A1737">
        <v>1736</v>
      </c>
      <c r="B1737">
        <v>58</v>
      </c>
      <c r="C1737" s="73">
        <v>1054</v>
      </c>
    </row>
    <row r="1738" spans="1:3" x14ac:dyDescent="0.2">
      <c r="A1738">
        <v>1737</v>
      </c>
      <c r="B1738">
        <v>57</v>
      </c>
      <c r="C1738" s="73">
        <v>2623</v>
      </c>
    </row>
    <row r="1739" spans="1:3" x14ac:dyDescent="0.2">
      <c r="A1739">
        <v>1738</v>
      </c>
      <c r="B1739">
        <v>42</v>
      </c>
      <c r="C1739" s="73">
        <v>4900</v>
      </c>
    </row>
    <row r="1740" spans="1:3" x14ac:dyDescent="0.2">
      <c r="A1740">
        <v>1739</v>
      </c>
      <c r="B1740">
        <v>60</v>
      </c>
      <c r="C1740" s="73">
        <v>2257</v>
      </c>
    </row>
    <row r="1741" spans="1:3" x14ac:dyDescent="0.2">
      <c r="A1741">
        <v>1740</v>
      </c>
      <c r="B1741">
        <v>21</v>
      </c>
      <c r="C1741" s="73">
        <v>2254</v>
      </c>
    </row>
    <row r="1742" spans="1:3" x14ac:dyDescent="0.2">
      <c r="A1742">
        <v>1741</v>
      </c>
      <c r="B1742">
        <v>69</v>
      </c>
      <c r="C1742" s="73">
        <v>210</v>
      </c>
    </row>
    <row r="1743" spans="1:3" x14ac:dyDescent="0.2">
      <c r="A1743">
        <v>1742</v>
      </c>
      <c r="B1743">
        <v>41</v>
      </c>
      <c r="C1743" s="73">
        <v>1020</v>
      </c>
    </row>
    <row r="1744" spans="1:3" x14ac:dyDescent="0.2">
      <c r="A1744">
        <v>1743</v>
      </c>
      <c r="B1744">
        <v>51</v>
      </c>
      <c r="C1744" s="73">
        <v>1440</v>
      </c>
    </row>
    <row r="1745" spans="1:3" x14ac:dyDescent="0.2">
      <c r="A1745">
        <v>1744</v>
      </c>
      <c r="B1745">
        <v>23</v>
      </c>
      <c r="C1745" s="73">
        <v>216</v>
      </c>
    </row>
    <row r="1746" spans="1:3" x14ac:dyDescent="0.2">
      <c r="A1746">
        <v>1745</v>
      </c>
      <c r="B1746">
        <v>57</v>
      </c>
      <c r="C1746" s="73">
        <v>1449</v>
      </c>
    </row>
    <row r="1747" spans="1:3" x14ac:dyDescent="0.2">
      <c r="A1747">
        <v>1746</v>
      </c>
      <c r="B1747">
        <v>40</v>
      </c>
      <c r="C1747" s="73">
        <v>729</v>
      </c>
    </row>
    <row r="1748" spans="1:3" x14ac:dyDescent="0.2">
      <c r="A1748">
        <v>1747</v>
      </c>
      <c r="B1748">
        <v>65</v>
      </c>
      <c r="C1748" s="73">
        <v>1936</v>
      </c>
    </row>
    <row r="1749" spans="1:3" x14ac:dyDescent="0.2">
      <c r="A1749">
        <v>1748</v>
      </c>
      <c r="B1749">
        <v>61</v>
      </c>
      <c r="C1749" s="73">
        <v>943</v>
      </c>
    </row>
    <row r="1750" spans="1:3" x14ac:dyDescent="0.2">
      <c r="A1750">
        <v>1749</v>
      </c>
      <c r="B1750">
        <v>34</v>
      </c>
      <c r="C1750" s="73">
        <v>3813</v>
      </c>
    </row>
    <row r="1751" spans="1:3" x14ac:dyDescent="0.2">
      <c r="A1751">
        <v>1750</v>
      </c>
      <c r="B1751">
        <v>43</v>
      </c>
      <c r="C1751" s="73">
        <v>2520</v>
      </c>
    </row>
    <row r="1752" spans="1:3" x14ac:dyDescent="0.2">
      <c r="A1752">
        <v>1751</v>
      </c>
      <c r="B1752">
        <v>31</v>
      </c>
      <c r="C1752" s="73">
        <v>3230</v>
      </c>
    </row>
    <row r="1753" spans="1:3" x14ac:dyDescent="0.2">
      <c r="A1753">
        <v>1752</v>
      </c>
      <c r="B1753">
        <v>57</v>
      </c>
      <c r="C1753" s="73">
        <v>1360</v>
      </c>
    </row>
    <row r="1754" spans="1:3" x14ac:dyDescent="0.2">
      <c r="A1754">
        <v>1753</v>
      </c>
      <c r="B1754">
        <v>34</v>
      </c>
      <c r="C1754" s="73">
        <v>406</v>
      </c>
    </row>
    <row r="1755" spans="1:3" x14ac:dyDescent="0.2">
      <c r="A1755">
        <v>1754</v>
      </c>
      <c r="B1755">
        <v>25</v>
      </c>
      <c r="C1755" s="73">
        <v>621</v>
      </c>
    </row>
    <row r="1756" spans="1:3" x14ac:dyDescent="0.2">
      <c r="A1756">
        <v>1755</v>
      </c>
      <c r="B1756">
        <v>66</v>
      </c>
      <c r="C1756" s="73">
        <v>1674</v>
      </c>
    </row>
    <row r="1757" spans="1:3" x14ac:dyDescent="0.2">
      <c r="A1757">
        <v>1756</v>
      </c>
      <c r="B1757">
        <v>56</v>
      </c>
      <c r="C1757" s="73">
        <v>900</v>
      </c>
    </row>
    <row r="1758" spans="1:3" x14ac:dyDescent="0.2">
      <c r="A1758">
        <v>1757</v>
      </c>
      <c r="B1758">
        <v>49</v>
      </c>
      <c r="C1758" s="73">
        <v>770</v>
      </c>
    </row>
    <row r="1759" spans="1:3" x14ac:dyDescent="0.2">
      <c r="A1759">
        <v>1758</v>
      </c>
      <c r="B1759">
        <v>19</v>
      </c>
      <c r="C1759" s="73">
        <v>4512</v>
      </c>
    </row>
    <row r="1760" spans="1:3" x14ac:dyDescent="0.2">
      <c r="A1760">
        <v>1759</v>
      </c>
      <c r="B1760">
        <v>27</v>
      </c>
      <c r="C1760" s="73">
        <v>952</v>
      </c>
    </row>
    <row r="1761" spans="1:3" x14ac:dyDescent="0.2">
      <c r="A1761">
        <v>1760</v>
      </c>
      <c r="B1761">
        <v>68</v>
      </c>
      <c r="C1761" s="73">
        <v>58</v>
      </c>
    </row>
    <row r="1762" spans="1:3" x14ac:dyDescent="0.2">
      <c r="A1762">
        <v>1761</v>
      </c>
      <c r="B1762">
        <v>20</v>
      </c>
      <c r="C1762" s="73">
        <v>1716</v>
      </c>
    </row>
    <row r="1763" spans="1:3" x14ac:dyDescent="0.2">
      <c r="A1763">
        <v>1762</v>
      </c>
      <c r="B1763">
        <v>21</v>
      </c>
      <c r="C1763" s="73">
        <v>2280</v>
      </c>
    </row>
    <row r="1764" spans="1:3" x14ac:dyDescent="0.2">
      <c r="A1764">
        <v>1763</v>
      </c>
      <c r="B1764">
        <v>36</v>
      </c>
      <c r="C1764" s="73">
        <v>1722</v>
      </c>
    </row>
    <row r="1765" spans="1:3" x14ac:dyDescent="0.2">
      <c r="A1765">
        <v>1764</v>
      </c>
      <c r="B1765">
        <v>37</v>
      </c>
      <c r="C1765" s="73">
        <v>2604</v>
      </c>
    </row>
    <row r="1766" spans="1:3" x14ac:dyDescent="0.2">
      <c r="A1766">
        <v>1765</v>
      </c>
      <c r="B1766">
        <v>61</v>
      </c>
      <c r="C1766" s="73">
        <v>1904</v>
      </c>
    </row>
    <row r="1767" spans="1:3" x14ac:dyDescent="0.2">
      <c r="A1767">
        <v>1766</v>
      </c>
      <c r="B1767">
        <v>68</v>
      </c>
      <c r="C1767" s="73">
        <v>3608</v>
      </c>
    </row>
    <row r="1768" spans="1:3" x14ac:dyDescent="0.2">
      <c r="A1768">
        <v>1767</v>
      </c>
      <c r="B1768">
        <v>60</v>
      </c>
      <c r="C1768" s="73">
        <v>1458</v>
      </c>
    </row>
    <row r="1769" spans="1:3" x14ac:dyDescent="0.2">
      <c r="A1769">
        <v>1768</v>
      </c>
      <c r="B1769">
        <v>69</v>
      </c>
      <c r="C1769" s="73">
        <v>4094</v>
      </c>
    </row>
    <row r="1770" spans="1:3" x14ac:dyDescent="0.2">
      <c r="A1770">
        <v>1769</v>
      </c>
      <c r="B1770">
        <v>25</v>
      </c>
      <c r="C1770" s="73">
        <v>90</v>
      </c>
    </row>
    <row r="1771" spans="1:3" x14ac:dyDescent="0.2">
      <c r="A1771">
        <v>1770</v>
      </c>
      <c r="B1771">
        <v>32</v>
      </c>
      <c r="C1771" s="73">
        <v>3375</v>
      </c>
    </row>
    <row r="1772" spans="1:3" x14ac:dyDescent="0.2">
      <c r="A1772">
        <v>1771</v>
      </c>
      <c r="B1772">
        <v>53</v>
      </c>
      <c r="C1772" s="73">
        <v>748</v>
      </c>
    </row>
    <row r="1773" spans="1:3" x14ac:dyDescent="0.2">
      <c r="A1773">
        <v>1772</v>
      </c>
      <c r="B1773">
        <v>46</v>
      </c>
      <c r="C1773" s="73">
        <v>738</v>
      </c>
    </row>
    <row r="1774" spans="1:3" x14ac:dyDescent="0.2">
      <c r="A1774">
        <v>1773</v>
      </c>
      <c r="B1774">
        <v>58</v>
      </c>
      <c r="C1774" s="73">
        <v>34</v>
      </c>
    </row>
    <row r="1775" spans="1:3" x14ac:dyDescent="0.2">
      <c r="A1775">
        <v>1774</v>
      </c>
      <c r="B1775">
        <v>21</v>
      </c>
      <c r="C1775" s="73">
        <v>1564</v>
      </c>
    </row>
    <row r="1776" spans="1:3" x14ac:dyDescent="0.2">
      <c r="A1776">
        <v>1775</v>
      </c>
      <c r="B1776">
        <v>46</v>
      </c>
      <c r="C1776" s="73">
        <v>468</v>
      </c>
    </row>
    <row r="1777" spans="1:3" x14ac:dyDescent="0.2">
      <c r="A1777">
        <v>1776</v>
      </c>
      <c r="B1777">
        <v>18</v>
      </c>
      <c r="C1777" s="73">
        <v>564</v>
      </c>
    </row>
    <row r="1778" spans="1:3" x14ac:dyDescent="0.2">
      <c r="A1778">
        <v>1777</v>
      </c>
      <c r="B1778">
        <v>56</v>
      </c>
      <c r="C1778" s="73">
        <v>640</v>
      </c>
    </row>
    <row r="1779" spans="1:3" x14ac:dyDescent="0.2">
      <c r="A1779">
        <v>1778</v>
      </c>
      <c r="B1779">
        <v>18</v>
      </c>
      <c r="C1779" s="73">
        <v>176</v>
      </c>
    </row>
    <row r="1780" spans="1:3" x14ac:dyDescent="0.2">
      <c r="A1780">
        <v>1779</v>
      </c>
      <c r="B1780">
        <v>49</v>
      </c>
      <c r="C1780" s="73">
        <v>752</v>
      </c>
    </row>
    <row r="1781" spans="1:3" x14ac:dyDescent="0.2">
      <c r="A1781">
        <v>1780</v>
      </c>
      <c r="B1781">
        <v>29</v>
      </c>
      <c r="C1781" s="73">
        <v>2542</v>
      </c>
    </row>
    <row r="1782" spans="1:3" x14ac:dyDescent="0.2">
      <c r="A1782">
        <v>1781</v>
      </c>
      <c r="B1782">
        <v>67</v>
      </c>
      <c r="C1782" s="73">
        <v>3969</v>
      </c>
    </row>
    <row r="1783" spans="1:3" x14ac:dyDescent="0.2">
      <c r="A1783">
        <v>1782</v>
      </c>
      <c r="B1783">
        <v>31</v>
      </c>
      <c r="C1783" s="73">
        <v>1617</v>
      </c>
    </row>
    <row r="1784" spans="1:3" x14ac:dyDescent="0.2">
      <c r="A1784">
        <v>1783</v>
      </c>
      <c r="B1784">
        <v>52</v>
      </c>
      <c r="C1784" s="73">
        <v>3520</v>
      </c>
    </row>
    <row r="1785" spans="1:3" x14ac:dyDescent="0.2">
      <c r="A1785">
        <v>1784</v>
      </c>
      <c r="B1785">
        <v>42</v>
      </c>
      <c r="C1785" s="73">
        <v>1470</v>
      </c>
    </row>
    <row r="1786" spans="1:3" x14ac:dyDescent="0.2">
      <c r="A1786">
        <v>1785</v>
      </c>
      <c r="B1786">
        <v>32</v>
      </c>
      <c r="C1786" s="73">
        <v>124</v>
      </c>
    </row>
    <row r="1787" spans="1:3" x14ac:dyDescent="0.2">
      <c r="A1787">
        <v>1786</v>
      </c>
      <c r="B1787">
        <v>47</v>
      </c>
      <c r="C1787" s="73">
        <v>638</v>
      </c>
    </row>
    <row r="1788" spans="1:3" x14ac:dyDescent="0.2">
      <c r="A1788">
        <v>1787</v>
      </c>
      <c r="B1788">
        <v>45</v>
      </c>
      <c r="C1788" s="73">
        <v>748</v>
      </c>
    </row>
    <row r="1789" spans="1:3" x14ac:dyDescent="0.2">
      <c r="A1789">
        <v>1788</v>
      </c>
      <c r="B1789">
        <v>20</v>
      </c>
      <c r="C1789" s="73">
        <v>380</v>
      </c>
    </row>
    <row r="1790" spans="1:3" x14ac:dyDescent="0.2">
      <c r="A1790">
        <v>1789</v>
      </c>
      <c r="B1790">
        <v>66</v>
      </c>
      <c r="C1790" s="73">
        <v>943</v>
      </c>
    </row>
    <row r="1791" spans="1:3" x14ac:dyDescent="0.2">
      <c r="A1791">
        <v>1790</v>
      </c>
      <c r="B1791">
        <v>52</v>
      </c>
      <c r="C1791" s="73">
        <v>1462</v>
      </c>
    </row>
    <row r="1792" spans="1:3" x14ac:dyDescent="0.2">
      <c r="A1792">
        <v>1791</v>
      </c>
      <c r="B1792">
        <v>50</v>
      </c>
      <c r="C1792" s="73">
        <v>806</v>
      </c>
    </row>
    <row r="1793" spans="1:3" x14ac:dyDescent="0.2">
      <c r="A1793">
        <v>1792</v>
      </c>
      <c r="B1793">
        <v>62</v>
      </c>
      <c r="C1793" s="73">
        <v>3724</v>
      </c>
    </row>
    <row r="1794" spans="1:3" x14ac:dyDescent="0.2">
      <c r="A1794">
        <v>1793</v>
      </c>
      <c r="B1794">
        <v>38</v>
      </c>
      <c r="C1794" s="73">
        <v>1298</v>
      </c>
    </row>
    <row r="1795" spans="1:3" x14ac:dyDescent="0.2">
      <c r="A1795">
        <v>1794</v>
      </c>
      <c r="B1795">
        <v>65</v>
      </c>
      <c r="C1795" s="73">
        <v>4140</v>
      </c>
    </row>
    <row r="1796" spans="1:3" x14ac:dyDescent="0.2">
      <c r="A1796">
        <v>1795</v>
      </c>
      <c r="B1796">
        <v>60</v>
      </c>
      <c r="C1796" s="73">
        <v>840</v>
      </c>
    </row>
    <row r="1797" spans="1:3" x14ac:dyDescent="0.2">
      <c r="A1797">
        <v>1796</v>
      </c>
      <c r="B1797">
        <v>68</v>
      </c>
      <c r="C1797" s="73">
        <v>180</v>
      </c>
    </row>
    <row r="1798" spans="1:3" x14ac:dyDescent="0.2">
      <c r="A1798">
        <v>1797</v>
      </c>
      <c r="B1798">
        <v>62</v>
      </c>
      <c r="C1798" s="73">
        <v>1190</v>
      </c>
    </row>
    <row r="1799" spans="1:3" x14ac:dyDescent="0.2">
      <c r="A1799">
        <v>1798</v>
      </c>
      <c r="B1799">
        <v>62</v>
      </c>
      <c r="C1799" s="73">
        <v>910</v>
      </c>
    </row>
    <row r="1800" spans="1:3" x14ac:dyDescent="0.2">
      <c r="A1800">
        <v>1799</v>
      </c>
      <c r="B1800">
        <v>40</v>
      </c>
      <c r="C1800" s="73">
        <v>82</v>
      </c>
    </row>
    <row r="1801" spans="1:3" x14ac:dyDescent="0.2">
      <c r="A1801">
        <v>1800</v>
      </c>
      <c r="B1801">
        <v>32</v>
      </c>
      <c r="C1801" s="73">
        <v>2256</v>
      </c>
    </row>
    <row r="1802" spans="1:3" x14ac:dyDescent="0.2">
      <c r="A1802">
        <v>1801</v>
      </c>
      <c r="B1802">
        <v>22</v>
      </c>
      <c r="C1802" s="73">
        <v>1740</v>
      </c>
    </row>
    <row r="1803" spans="1:3" x14ac:dyDescent="0.2">
      <c r="A1803">
        <v>1802</v>
      </c>
      <c r="B1803">
        <v>33</v>
      </c>
      <c r="C1803" s="73">
        <v>2736</v>
      </c>
    </row>
    <row r="1804" spans="1:3" x14ac:dyDescent="0.2">
      <c r="A1804">
        <v>1803</v>
      </c>
      <c r="B1804">
        <v>57</v>
      </c>
      <c r="C1804" s="73">
        <v>2976</v>
      </c>
    </row>
    <row r="1805" spans="1:3" x14ac:dyDescent="0.2">
      <c r="A1805">
        <v>1804</v>
      </c>
      <c r="B1805">
        <v>60</v>
      </c>
      <c r="C1805" s="73">
        <v>3201</v>
      </c>
    </row>
    <row r="1806" spans="1:3" x14ac:dyDescent="0.2">
      <c r="A1806">
        <v>1805</v>
      </c>
      <c r="B1806">
        <v>30</v>
      </c>
      <c r="C1806" s="73">
        <v>1638</v>
      </c>
    </row>
    <row r="1807" spans="1:3" x14ac:dyDescent="0.2">
      <c r="A1807">
        <v>1806</v>
      </c>
      <c r="B1807">
        <v>41</v>
      </c>
      <c r="C1807" s="73">
        <v>2852</v>
      </c>
    </row>
    <row r="1808" spans="1:3" x14ac:dyDescent="0.2">
      <c r="A1808">
        <v>1807</v>
      </c>
      <c r="B1808">
        <v>58</v>
      </c>
      <c r="C1808" s="73">
        <v>1608</v>
      </c>
    </row>
    <row r="1809" spans="1:3" x14ac:dyDescent="0.2">
      <c r="A1809">
        <v>1808</v>
      </c>
      <c r="B1809">
        <v>34</v>
      </c>
      <c r="C1809" s="73">
        <v>1702</v>
      </c>
    </row>
    <row r="1810" spans="1:3" x14ac:dyDescent="0.2">
      <c r="A1810">
        <v>1809</v>
      </c>
      <c r="B1810">
        <v>67</v>
      </c>
      <c r="C1810" s="73">
        <v>497</v>
      </c>
    </row>
    <row r="1811" spans="1:3" x14ac:dyDescent="0.2">
      <c r="A1811">
        <v>1810</v>
      </c>
      <c r="B1811">
        <v>58</v>
      </c>
      <c r="C1811" s="73">
        <v>594</v>
      </c>
    </row>
    <row r="1812" spans="1:3" x14ac:dyDescent="0.2">
      <c r="A1812">
        <v>1811</v>
      </c>
      <c r="B1812">
        <v>41</v>
      </c>
      <c r="C1812" s="73">
        <v>448</v>
      </c>
    </row>
    <row r="1813" spans="1:3" x14ac:dyDescent="0.2">
      <c r="A1813">
        <v>1812</v>
      </c>
      <c r="B1813">
        <v>42</v>
      </c>
      <c r="C1813" s="73">
        <v>2541</v>
      </c>
    </row>
    <row r="1814" spans="1:3" x14ac:dyDescent="0.2">
      <c r="A1814">
        <v>1813</v>
      </c>
      <c r="B1814">
        <v>50</v>
      </c>
      <c r="C1814" s="73">
        <v>1134</v>
      </c>
    </row>
    <row r="1815" spans="1:3" x14ac:dyDescent="0.2">
      <c r="A1815">
        <v>1814</v>
      </c>
      <c r="B1815">
        <v>40</v>
      </c>
      <c r="C1815" s="73">
        <v>1488</v>
      </c>
    </row>
    <row r="1816" spans="1:3" x14ac:dyDescent="0.2">
      <c r="A1816">
        <v>1815</v>
      </c>
      <c r="B1816">
        <v>32</v>
      </c>
      <c r="C1816" s="73">
        <v>2208</v>
      </c>
    </row>
    <row r="1817" spans="1:3" x14ac:dyDescent="0.2">
      <c r="A1817">
        <v>1816</v>
      </c>
      <c r="B1817">
        <v>51</v>
      </c>
      <c r="C1817" s="73">
        <v>3456</v>
      </c>
    </row>
    <row r="1818" spans="1:3" x14ac:dyDescent="0.2">
      <c r="A1818">
        <v>1817</v>
      </c>
      <c r="B1818">
        <v>26</v>
      </c>
      <c r="C1818" s="73">
        <v>316</v>
      </c>
    </row>
    <row r="1819" spans="1:3" x14ac:dyDescent="0.2">
      <c r="A1819">
        <v>1818</v>
      </c>
      <c r="B1819">
        <v>32</v>
      </c>
      <c r="C1819" s="73">
        <v>540</v>
      </c>
    </row>
    <row r="1820" spans="1:3" x14ac:dyDescent="0.2">
      <c r="A1820">
        <v>1819</v>
      </c>
      <c r="B1820">
        <v>58</v>
      </c>
      <c r="C1820" s="73">
        <v>1833</v>
      </c>
    </row>
    <row r="1821" spans="1:3" x14ac:dyDescent="0.2">
      <c r="A1821">
        <v>1820</v>
      </c>
      <c r="B1821">
        <v>51</v>
      </c>
      <c r="C1821" s="73">
        <v>4300</v>
      </c>
    </row>
    <row r="1822" spans="1:3" x14ac:dyDescent="0.2">
      <c r="A1822">
        <v>1821</v>
      </c>
      <c r="B1822">
        <v>19</v>
      </c>
      <c r="C1822" s="73">
        <v>2914</v>
      </c>
    </row>
    <row r="1823" spans="1:3" x14ac:dyDescent="0.2">
      <c r="A1823">
        <v>1822</v>
      </c>
      <c r="B1823">
        <v>57</v>
      </c>
      <c r="C1823" s="73">
        <v>1537</v>
      </c>
    </row>
    <row r="1824" spans="1:3" x14ac:dyDescent="0.2">
      <c r="A1824">
        <v>1823</v>
      </c>
      <c r="B1824">
        <v>66</v>
      </c>
      <c r="C1824" s="73">
        <v>340</v>
      </c>
    </row>
    <row r="1825" spans="1:3" x14ac:dyDescent="0.2">
      <c r="A1825">
        <v>1824</v>
      </c>
      <c r="B1825">
        <v>62</v>
      </c>
      <c r="C1825" s="73">
        <v>2000</v>
      </c>
    </row>
    <row r="1826" spans="1:3" x14ac:dyDescent="0.2">
      <c r="A1826">
        <v>1825</v>
      </c>
      <c r="B1826">
        <v>58</v>
      </c>
      <c r="C1826" s="73">
        <v>1457</v>
      </c>
    </row>
    <row r="1827" spans="1:3" x14ac:dyDescent="0.2">
      <c r="A1827">
        <v>1826</v>
      </c>
      <c r="B1827">
        <v>23</v>
      </c>
      <c r="C1827" s="73">
        <v>3075</v>
      </c>
    </row>
    <row r="1828" spans="1:3" x14ac:dyDescent="0.2">
      <c r="A1828">
        <v>1827</v>
      </c>
      <c r="B1828">
        <v>45</v>
      </c>
      <c r="C1828" s="73">
        <v>2640</v>
      </c>
    </row>
    <row r="1829" spans="1:3" x14ac:dyDescent="0.2">
      <c r="A1829">
        <v>1828</v>
      </c>
      <c r="B1829">
        <v>20</v>
      </c>
      <c r="C1829" s="73">
        <v>1116</v>
      </c>
    </row>
    <row r="1830" spans="1:3" x14ac:dyDescent="0.2">
      <c r="A1830">
        <v>1829</v>
      </c>
      <c r="B1830">
        <v>33</v>
      </c>
      <c r="C1830" s="73">
        <v>3600</v>
      </c>
    </row>
    <row r="1831" spans="1:3" x14ac:dyDescent="0.2">
      <c r="A1831">
        <v>1830</v>
      </c>
      <c r="B1831">
        <v>30</v>
      </c>
      <c r="C1831" s="73">
        <v>4800</v>
      </c>
    </row>
    <row r="1832" spans="1:3" x14ac:dyDescent="0.2">
      <c r="A1832">
        <v>1831</v>
      </c>
      <c r="B1832">
        <v>50</v>
      </c>
      <c r="C1832" s="73">
        <v>560</v>
      </c>
    </row>
    <row r="1833" spans="1:3" x14ac:dyDescent="0.2">
      <c r="A1833">
        <v>1832</v>
      </c>
      <c r="B1833">
        <v>62</v>
      </c>
      <c r="C1833" s="73">
        <v>355</v>
      </c>
    </row>
    <row r="1834" spans="1:3" x14ac:dyDescent="0.2">
      <c r="A1834">
        <v>1833</v>
      </c>
      <c r="B1834">
        <v>69</v>
      </c>
      <c r="C1834" s="73">
        <v>1392</v>
      </c>
    </row>
    <row r="1835" spans="1:3" x14ac:dyDescent="0.2">
      <c r="A1835">
        <v>1834</v>
      </c>
      <c r="B1835">
        <v>34</v>
      </c>
      <c r="C1835" s="73">
        <v>1007</v>
      </c>
    </row>
    <row r="1836" spans="1:3" x14ac:dyDescent="0.2">
      <c r="A1836">
        <v>1835</v>
      </c>
      <c r="B1836">
        <v>49</v>
      </c>
      <c r="C1836" s="73">
        <v>1365</v>
      </c>
    </row>
    <row r="1837" spans="1:3" x14ac:dyDescent="0.2">
      <c r="A1837">
        <v>1836</v>
      </c>
      <c r="B1837">
        <v>65</v>
      </c>
      <c r="C1837" s="73">
        <v>3375</v>
      </c>
    </row>
    <row r="1838" spans="1:3" x14ac:dyDescent="0.2">
      <c r="A1838">
        <v>1837</v>
      </c>
      <c r="B1838">
        <v>66</v>
      </c>
      <c r="C1838" s="73">
        <v>1820</v>
      </c>
    </row>
    <row r="1839" spans="1:3" x14ac:dyDescent="0.2">
      <c r="A1839">
        <v>1838</v>
      </c>
      <c r="B1839">
        <v>41</v>
      </c>
      <c r="C1839" s="73">
        <v>616</v>
      </c>
    </row>
    <row r="1840" spans="1:3" x14ac:dyDescent="0.2">
      <c r="A1840">
        <v>1839</v>
      </c>
      <c r="B1840">
        <v>37</v>
      </c>
      <c r="C1840" s="73">
        <v>264</v>
      </c>
    </row>
    <row r="1841" spans="1:3" x14ac:dyDescent="0.2">
      <c r="A1841">
        <v>1840</v>
      </c>
      <c r="B1841">
        <v>32</v>
      </c>
      <c r="C1841" s="73">
        <v>2496</v>
      </c>
    </row>
    <row r="1842" spans="1:3" x14ac:dyDescent="0.2">
      <c r="A1842">
        <v>1841</v>
      </c>
      <c r="B1842">
        <v>42</v>
      </c>
      <c r="C1842" s="73">
        <v>4508</v>
      </c>
    </row>
    <row r="1843" spans="1:3" x14ac:dyDescent="0.2">
      <c r="A1843">
        <v>1842</v>
      </c>
      <c r="B1843">
        <v>31</v>
      </c>
      <c r="C1843" s="73">
        <v>399</v>
      </c>
    </row>
    <row r="1844" spans="1:3" x14ac:dyDescent="0.2">
      <c r="A1844">
        <v>1843</v>
      </c>
      <c r="B1844">
        <v>61</v>
      </c>
      <c r="C1844" s="73">
        <v>78</v>
      </c>
    </row>
    <row r="1845" spans="1:3" x14ac:dyDescent="0.2">
      <c r="A1845">
        <v>1844</v>
      </c>
      <c r="B1845">
        <v>36</v>
      </c>
      <c r="C1845" s="73">
        <v>2432</v>
      </c>
    </row>
    <row r="1846" spans="1:3" x14ac:dyDescent="0.2">
      <c r="A1846">
        <v>1845</v>
      </c>
      <c r="B1846">
        <v>60</v>
      </c>
      <c r="C1846" s="73">
        <v>806</v>
      </c>
    </row>
    <row r="1847" spans="1:3" x14ac:dyDescent="0.2">
      <c r="A1847">
        <v>1846</v>
      </c>
      <c r="B1847">
        <v>51</v>
      </c>
      <c r="C1847" s="73">
        <v>3042</v>
      </c>
    </row>
    <row r="1848" spans="1:3" x14ac:dyDescent="0.2">
      <c r="A1848">
        <v>1847</v>
      </c>
      <c r="B1848">
        <v>68</v>
      </c>
      <c r="C1848" s="73">
        <v>477</v>
      </c>
    </row>
    <row r="1849" spans="1:3" x14ac:dyDescent="0.2">
      <c r="A1849">
        <v>1848</v>
      </c>
      <c r="B1849">
        <v>46</v>
      </c>
      <c r="C1849" s="73">
        <v>4900</v>
      </c>
    </row>
    <row r="1850" spans="1:3" x14ac:dyDescent="0.2">
      <c r="A1850">
        <v>1849</v>
      </c>
      <c r="B1850">
        <v>19</v>
      </c>
      <c r="C1850" s="73">
        <v>2482</v>
      </c>
    </row>
    <row r="1851" spans="1:3" x14ac:dyDescent="0.2">
      <c r="A1851">
        <v>1850</v>
      </c>
      <c r="B1851">
        <v>30</v>
      </c>
      <c r="C1851" s="73">
        <v>1400</v>
      </c>
    </row>
    <row r="1852" spans="1:3" x14ac:dyDescent="0.2">
      <c r="A1852">
        <v>1851</v>
      </c>
      <c r="B1852">
        <v>51</v>
      </c>
      <c r="C1852" s="73">
        <v>3800</v>
      </c>
    </row>
    <row r="1853" spans="1:3" x14ac:dyDescent="0.2">
      <c r="A1853">
        <v>1852</v>
      </c>
      <c r="B1853">
        <v>28</v>
      </c>
      <c r="C1853" s="73">
        <v>320</v>
      </c>
    </row>
    <row r="1854" spans="1:3" x14ac:dyDescent="0.2">
      <c r="A1854">
        <v>1853</v>
      </c>
      <c r="B1854">
        <v>41</v>
      </c>
      <c r="C1854" s="73">
        <v>2560</v>
      </c>
    </row>
    <row r="1855" spans="1:3" x14ac:dyDescent="0.2">
      <c r="A1855">
        <v>1854</v>
      </c>
      <c r="B1855">
        <v>29</v>
      </c>
      <c r="C1855" s="73">
        <v>737</v>
      </c>
    </row>
    <row r="1856" spans="1:3" x14ac:dyDescent="0.2">
      <c r="A1856">
        <v>1855</v>
      </c>
      <c r="B1856">
        <v>25</v>
      </c>
      <c r="C1856" s="73">
        <v>2989</v>
      </c>
    </row>
    <row r="1857" spans="1:3" x14ac:dyDescent="0.2">
      <c r="A1857">
        <v>1856</v>
      </c>
      <c r="B1857">
        <v>60</v>
      </c>
      <c r="C1857" s="73">
        <v>684</v>
      </c>
    </row>
    <row r="1858" spans="1:3" x14ac:dyDescent="0.2">
      <c r="A1858">
        <v>1857</v>
      </c>
      <c r="B1858">
        <v>63</v>
      </c>
      <c r="C1858" s="73">
        <v>1650</v>
      </c>
    </row>
    <row r="1859" spans="1:3" x14ac:dyDescent="0.2">
      <c r="A1859">
        <v>1858</v>
      </c>
      <c r="B1859">
        <v>51</v>
      </c>
      <c r="C1859" s="73">
        <v>2805</v>
      </c>
    </row>
    <row r="1860" spans="1:3" x14ac:dyDescent="0.2">
      <c r="A1860">
        <v>1859</v>
      </c>
      <c r="B1860">
        <v>22</v>
      </c>
      <c r="C1860" s="73">
        <v>552</v>
      </c>
    </row>
    <row r="1861" spans="1:3" x14ac:dyDescent="0.2">
      <c r="A1861">
        <v>1860</v>
      </c>
      <c r="B1861">
        <v>54</v>
      </c>
      <c r="C1861" s="73">
        <v>754</v>
      </c>
    </row>
    <row r="1862" spans="1:3" x14ac:dyDescent="0.2">
      <c r="A1862">
        <v>1861</v>
      </c>
      <c r="B1862">
        <v>18</v>
      </c>
      <c r="C1862" s="73">
        <v>256</v>
      </c>
    </row>
    <row r="1863" spans="1:3" x14ac:dyDescent="0.2">
      <c r="A1863">
        <v>1862</v>
      </c>
      <c r="B1863">
        <v>29</v>
      </c>
      <c r="C1863" s="73">
        <v>1140</v>
      </c>
    </row>
    <row r="1864" spans="1:3" x14ac:dyDescent="0.2">
      <c r="A1864">
        <v>1863</v>
      </c>
      <c r="B1864">
        <v>59</v>
      </c>
      <c r="C1864" s="73">
        <v>360</v>
      </c>
    </row>
    <row r="1865" spans="1:3" x14ac:dyDescent="0.2">
      <c r="A1865">
        <v>1864</v>
      </c>
      <c r="B1865">
        <v>25</v>
      </c>
      <c r="C1865" s="73">
        <v>819</v>
      </c>
    </row>
    <row r="1866" spans="1:3" x14ac:dyDescent="0.2">
      <c r="A1866">
        <v>1865</v>
      </c>
      <c r="B1866">
        <v>19</v>
      </c>
      <c r="C1866" s="73">
        <v>1512</v>
      </c>
    </row>
    <row r="1867" spans="1:3" x14ac:dyDescent="0.2">
      <c r="A1867">
        <v>1866</v>
      </c>
      <c r="B1867">
        <v>56</v>
      </c>
      <c r="C1867" s="73">
        <v>744</v>
      </c>
    </row>
    <row r="1868" spans="1:3" x14ac:dyDescent="0.2">
      <c r="A1868">
        <v>1867</v>
      </c>
      <c r="B1868">
        <v>31</v>
      </c>
      <c r="C1868" s="73">
        <v>396</v>
      </c>
    </row>
    <row r="1869" spans="1:3" x14ac:dyDescent="0.2">
      <c r="A1869">
        <v>1868</v>
      </c>
      <c r="B1869">
        <v>45</v>
      </c>
      <c r="C1869" s="73">
        <v>1040</v>
      </c>
    </row>
    <row r="1870" spans="1:3" x14ac:dyDescent="0.2">
      <c r="A1870">
        <v>1869</v>
      </c>
      <c r="B1870">
        <v>23</v>
      </c>
      <c r="C1870" s="73">
        <v>2552</v>
      </c>
    </row>
    <row r="1871" spans="1:3" x14ac:dyDescent="0.2">
      <c r="A1871">
        <v>1870</v>
      </c>
      <c r="B1871">
        <v>18</v>
      </c>
      <c r="C1871" s="73">
        <v>1232</v>
      </c>
    </row>
    <row r="1872" spans="1:3" x14ac:dyDescent="0.2">
      <c r="A1872">
        <v>1871</v>
      </c>
      <c r="B1872">
        <v>43</v>
      </c>
      <c r="C1872" s="73">
        <v>2673</v>
      </c>
    </row>
    <row r="1873" spans="1:3" x14ac:dyDescent="0.2">
      <c r="A1873">
        <v>1872</v>
      </c>
      <c r="B1873">
        <v>56</v>
      </c>
      <c r="C1873" s="73">
        <v>1344</v>
      </c>
    </row>
    <row r="1874" spans="1:3" x14ac:dyDescent="0.2">
      <c r="A1874">
        <v>1873</v>
      </c>
      <c r="B1874">
        <v>43</v>
      </c>
      <c r="C1874" s="73">
        <v>1536</v>
      </c>
    </row>
    <row r="1875" spans="1:3" x14ac:dyDescent="0.2">
      <c r="A1875">
        <v>1874</v>
      </c>
      <c r="B1875">
        <v>64</v>
      </c>
      <c r="C1875" s="73">
        <v>2156</v>
      </c>
    </row>
    <row r="1876" spans="1:3" x14ac:dyDescent="0.2">
      <c r="A1876">
        <v>1875</v>
      </c>
      <c r="B1876">
        <v>67</v>
      </c>
      <c r="C1876" s="73">
        <v>462</v>
      </c>
    </row>
    <row r="1877" spans="1:3" x14ac:dyDescent="0.2">
      <c r="A1877">
        <v>1876</v>
      </c>
      <c r="B1877">
        <v>63</v>
      </c>
      <c r="C1877" s="73">
        <v>426</v>
      </c>
    </row>
    <row r="1878" spans="1:3" x14ac:dyDescent="0.2">
      <c r="A1878">
        <v>1877</v>
      </c>
      <c r="B1878">
        <v>54</v>
      </c>
      <c r="C1878" s="73">
        <v>720</v>
      </c>
    </row>
    <row r="1879" spans="1:3" x14ac:dyDescent="0.2">
      <c r="A1879">
        <v>1878</v>
      </c>
      <c r="B1879">
        <v>69</v>
      </c>
      <c r="C1879" s="73">
        <v>186</v>
      </c>
    </row>
    <row r="1880" spans="1:3" x14ac:dyDescent="0.2">
      <c r="A1880">
        <v>1879</v>
      </c>
      <c r="B1880">
        <v>34</v>
      </c>
      <c r="C1880" s="73">
        <v>145</v>
      </c>
    </row>
    <row r="1881" spans="1:3" x14ac:dyDescent="0.2">
      <c r="A1881">
        <v>1880</v>
      </c>
      <c r="B1881">
        <v>56</v>
      </c>
      <c r="C1881" s="73">
        <v>1518</v>
      </c>
    </row>
    <row r="1882" spans="1:3" x14ac:dyDescent="0.2">
      <c r="A1882">
        <v>1881</v>
      </c>
      <c r="B1882">
        <v>34</v>
      </c>
      <c r="C1882" s="73">
        <v>264</v>
      </c>
    </row>
    <row r="1883" spans="1:3" x14ac:dyDescent="0.2">
      <c r="A1883">
        <v>1882</v>
      </c>
      <c r="B1883">
        <v>58</v>
      </c>
      <c r="C1883" s="73">
        <v>533</v>
      </c>
    </row>
    <row r="1884" spans="1:3" x14ac:dyDescent="0.2">
      <c r="A1884">
        <v>1883</v>
      </c>
      <c r="B1884">
        <v>44</v>
      </c>
      <c r="C1884" s="73">
        <v>1350</v>
      </c>
    </row>
    <row r="1885" spans="1:3" x14ac:dyDescent="0.2">
      <c r="A1885">
        <v>1884</v>
      </c>
      <c r="B1885">
        <v>25</v>
      </c>
      <c r="C1885" s="73">
        <v>2262</v>
      </c>
    </row>
    <row r="1886" spans="1:3" x14ac:dyDescent="0.2">
      <c r="A1886">
        <v>1885</v>
      </c>
      <c r="B1886">
        <v>27</v>
      </c>
      <c r="C1886" s="73">
        <v>450</v>
      </c>
    </row>
    <row r="1887" spans="1:3" x14ac:dyDescent="0.2">
      <c r="A1887">
        <v>1886</v>
      </c>
      <c r="B1887">
        <v>26</v>
      </c>
      <c r="C1887" s="73">
        <v>1855</v>
      </c>
    </row>
    <row r="1888" spans="1:3" x14ac:dyDescent="0.2">
      <c r="A1888">
        <v>1887</v>
      </c>
      <c r="B1888">
        <v>18</v>
      </c>
      <c r="C1888" s="73">
        <v>4186</v>
      </c>
    </row>
    <row r="1889" spans="1:3" x14ac:dyDescent="0.2">
      <c r="A1889">
        <v>1888</v>
      </c>
      <c r="B1889">
        <v>64</v>
      </c>
      <c r="C1889" s="73">
        <v>132</v>
      </c>
    </row>
    <row r="1890" spans="1:3" x14ac:dyDescent="0.2">
      <c r="A1890">
        <v>1889</v>
      </c>
      <c r="B1890">
        <v>62</v>
      </c>
      <c r="C1890" s="73">
        <v>4272</v>
      </c>
    </row>
    <row r="1891" spans="1:3" x14ac:dyDescent="0.2">
      <c r="A1891">
        <v>1890</v>
      </c>
      <c r="B1891">
        <v>59</v>
      </c>
      <c r="C1891" s="73">
        <v>1539</v>
      </c>
    </row>
    <row r="1892" spans="1:3" x14ac:dyDescent="0.2">
      <c r="A1892">
        <v>1891</v>
      </c>
      <c r="B1892">
        <v>36</v>
      </c>
      <c r="C1892" s="73">
        <v>285</v>
      </c>
    </row>
    <row r="1893" spans="1:3" x14ac:dyDescent="0.2">
      <c r="A1893">
        <v>1892</v>
      </c>
      <c r="B1893">
        <v>69</v>
      </c>
      <c r="C1893" s="73">
        <v>3552</v>
      </c>
    </row>
    <row r="1894" spans="1:3" x14ac:dyDescent="0.2">
      <c r="A1894">
        <v>1893</v>
      </c>
      <c r="B1894">
        <v>39</v>
      </c>
      <c r="C1894" s="73">
        <v>360</v>
      </c>
    </row>
    <row r="1895" spans="1:3" x14ac:dyDescent="0.2">
      <c r="A1895">
        <v>1894</v>
      </c>
      <c r="B1895">
        <v>28</v>
      </c>
      <c r="C1895" s="73">
        <v>200</v>
      </c>
    </row>
    <row r="1896" spans="1:3" x14ac:dyDescent="0.2">
      <c r="A1896">
        <v>1895</v>
      </c>
      <c r="B1896">
        <v>42</v>
      </c>
      <c r="C1896" s="73">
        <v>4320</v>
      </c>
    </row>
    <row r="1897" spans="1:3" x14ac:dyDescent="0.2">
      <c r="A1897">
        <v>1896</v>
      </c>
      <c r="B1897">
        <v>31</v>
      </c>
      <c r="C1897" s="73">
        <v>183</v>
      </c>
    </row>
    <row r="1898" spans="1:3" x14ac:dyDescent="0.2">
      <c r="A1898">
        <v>1897</v>
      </c>
      <c r="B1898">
        <v>57</v>
      </c>
      <c r="C1898" s="73">
        <v>969</v>
      </c>
    </row>
    <row r="1899" spans="1:3" x14ac:dyDescent="0.2">
      <c r="A1899">
        <v>1898</v>
      </c>
      <c r="B1899">
        <v>53</v>
      </c>
      <c r="C1899" s="73">
        <v>1067</v>
      </c>
    </row>
    <row r="1900" spans="1:3" x14ac:dyDescent="0.2">
      <c r="A1900">
        <v>1899</v>
      </c>
      <c r="B1900">
        <v>59</v>
      </c>
      <c r="C1900" s="73">
        <v>2425</v>
      </c>
    </row>
    <row r="1901" spans="1:3" x14ac:dyDescent="0.2">
      <c r="A1901">
        <v>1900</v>
      </c>
      <c r="B1901">
        <v>32</v>
      </c>
      <c r="C1901" s="73">
        <v>1680</v>
      </c>
    </row>
    <row r="1902" spans="1:3" x14ac:dyDescent="0.2">
      <c r="A1902">
        <v>1901</v>
      </c>
      <c r="B1902">
        <v>65</v>
      </c>
      <c r="C1902" s="73">
        <v>2890</v>
      </c>
    </row>
    <row r="1903" spans="1:3" x14ac:dyDescent="0.2">
      <c r="A1903">
        <v>1902</v>
      </c>
      <c r="B1903">
        <v>56</v>
      </c>
      <c r="C1903" s="73">
        <v>3800</v>
      </c>
    </row>
    <row r="1904" spans="1:3" x14ac:dyDescent="0.2">
      <c r="A1904">
        <v>1903</v>
      </c>
      <c r="B1904">
        <v>31</v>
      </c>
      <c r="C1904" s="73">
        <v>462</v>
      </c>
    </row>
    <row r="1905" spans="1:3" x14ac:dyDescent="0.2">
      <c r="A1905">
        <v>1904</v>
      </c>
      <c r="B1905">
        <v>59</v>
      </c>
      <c r="C1905" s="73">
        <v>2331</v>
      </c>
    </row>
    <row r="1906" spans="1:3" x14ac:dyDescent="0.2">
      <c r="A1906">
        <v>1905</v>
      </c>
      <c r="B1906">
        <v>22</v>
      </c>
      <c r="C1906" s="73">
        <v>3266</v>
      </c>
    </row>
    <row r="1907" spans="1:3" x14ac:dyDescent="0.2">
      <c r="A1907">
        <v>1906</v>
      </c>
      <c r="B1907">
        <v>47</v>
      </c>
      <c r="C1907" s="73">
        <v>490</v>
      </c>
    </row>
    <row r="1908" spans="1:3" x14ac:dyDescent="0.2">
      <c r="A1908">
        <v>1907</v>
      </c>
      <c r="B1908">
        <v>23</v>
      </c>
      <c r="C1908" s="73">
        <v>720</v>
      </c>
    </row>
    <row r="1909" spans="1:3" x14ac:dyDescent="0.2">
      <c r="A1909">
        <v>1908</v>
      </c>
      <c r="B1909">
        <v>69</v>
      </c>
      <c r="C1909" s="73">
        <v>2664</v>
      </c>
    </row>
    <row r="1910" spans="1:3" x14ac:dyDescent="0.2">
      <c r="A1910">
        <v>1909</v>
      </c>
      <c r="B1910">
        <v>18</v>
      </c>
      <c r="C1910" s="73">
        <v>1349</v>
      </c>
    </row>
    <row r="1911" spans="1:3" x14ac:dyDescent="0.2">
      <c r="A1911">
        <v>1910</v>
      </c>
      <c r="B1911">
        <v>50</v>
      </c>
      <c r="C1911" s="73">
        <v>1008</v>
      </c>
    </row>
    <row r="1912" spans="1:3" x14ac:dyDescent="0.2">
      <c r="A1912">
        <v>1911</v>
      </c>
      <c r="B1912">
        <v>29</v>
      </c>
      <c r="C1912" s="73">
        <v>494</v>
      </c>
    </row>
    <row r="1913" spans="1:3" x14ac:dyDescent="0.2">
      <c r="A1913">
        <v>1912</v>
      </c>
      <c r="B1913">
        <v>65</v>
      </c>
      <c r="C1913" s="73">
        <v>2592</v>
      </c>
    </row>
    <row r="1914" spans="1:3" x14ac:dyDescent="0.2">
      <c r="A1914">
        <v>1913</v>
      </c>
      <c r="B1914">
        <v>29</v>
      </c>
      <c r="C1914" s="73">
        <v>280</v>
      </c>
    </row>
    <row r="1915" spans="1:3" x14ac:dyDescent="0.2">
      <c r="A1915">
        <v>1914</v>
      </c>
      <c r="B1915">
        <v>49</v>
      </c>
      <c r="C1915" s="73">
        <v>1392</v>
      </c>
    </row>
    <row r="1916" spans="1:3" x14ac:dyDescent="0.2">
      <c r="A1916">
        <v>1915</v>
      </c>
      <c r="B1916">
        <v>28</v>
      </c>
      <c r="C1916" s="73">
        <v>3880</v>
      </c>
    </row>
    <row r="1917" spans="1:3" x14ac:dyDescent="0.2">
      <c r="A1917">
        <v>1916</v>
      </c>
      <c r="B1917">
        <v>51</v>
      </c>
      <c r="C1917" s="73">
        <v>3256</v>
      </c>
    </row>
    <row r="1918" spans="1:3" x14ac:dyDescent="0.2">
      <c r="A1918">
        <v>1917</v>
      </c>
      <c r="B1918">
        <v>26</v>
      </c>
      <c r="C1918" s="73">
        <v>150</v>
      </c>
    </row>
    <row r="1919" spans="1:3" x14ac:dyDescent="0.2">
      <c r="A1919">
        <v>1918</v>
      </c>
      <c r="B1919">
        <v>38</v>
      </c>
      <c r="C1919" s="73">
        <v>2485</v>
      </c>
    </row>
    <row r="1920" spans="1:3" x14ac:dyDescent="0.2">
      <c r="A1920">
        <v>1919</v>
      </c>
      <c r="B1920">
        <v>35</v>
      </c>
      <c r="C1920" s="73">
        <v>1089</v>
      </c>
    </row>
    <row r="1921" spans="1:3" x14ac:dyDescent="0.2">
      <c r="A1921">
        <v>1920</v>
      </c>
      <c r="B1921">
        <v>34</v>
      </c>
      <c r="C1921" s="73">
        <v>1120</v>
      </c>
    </row>
    <row r="1922" spans="1:3" x14ac:dyDescent="0.2">
      <c r="A1922">
        <v>1921</v>
      </c>
      <c r="B1922">
        <v>51</v>
      </c>
      <c r="C1922" s="73">
        <v>3360</v>
      </c>
    </row>
    <row r="1923" spans="1:3" x14ac:dyDescent="0.2">
      <c r="A1923">
        <v>1922</v>
      </c>
      <c r="B1923">
        <v>47</v>
      </c>
      <c r="C1923" s="73">
        <v>468</v>
      </c>
    </row>
    <row r="1924" spans="1:3" x14ac:dyDescent="0.2">
      <c r="A1924">
        <v>1923</v>
      </c>
      <c r="B1924">
        <v>18</v>
      </c>
      <c r="C1924" s="73">
        <v>567</v>
      </c>
    </row>
    <row r="1925" spans="1:3" x14ac:dyDescent="0.2">
      <c r="A1925">
        <v>1924</v>
      </c>
      <c r="B1925">
        <v>64</v>
      </c>
      <c r="C1925" s="73">
        <v>252</v>
      </c>
    </row>
    <row r="1926" spans="1:3" x14ac:dyDescent="0.2">
      <c r="A1926">
        <v>1925</v>
      </c>
      <c r="B1926">
        <v>30</v>
      </c>
      <c r="C1926" s="73">
        <v>2646</v>
      </c>
    </row>
    <row r="1927" spans="1:3" x14ac:dyDescent="0.2">
      <c r="A1927">
        <v>1926</v>
      </c>
      <c r="B1927">
        <v>59</v>
      </c>
      <c r="C1927" s="73">
        <v>1408</v>
      </c>
    </row>
    <row r="1928" spans="1:3" x14ac:dyDescent="0.2">
      <c r="A1928">
        <v>1927</v>
      </c>
      <c r="B1928">
        <v>66</v>
      </c>
      <c r="C1928" s="73">
        <v>558</v>
      </c>
    </row>
    <row r="1929" spans="1:3" x14ac:dyDescent="0.2">
      <c r="A1929">
        <v>1928</v>
      </c>
      <c r="B1929">
        <v>40</v>
      </c>
      <c r="C1929" s="73">
        <v>232</v>
      </c>
    </row>
    <row r="1930" spans="1:3" x14ac:dyDescent="0.2">
      <c r="A1930">
        <v>1929</v>
      </c>
      <c r="B1930">
        <v>25</v>
      </c>
      <c r="C1930" s="73">
        <v>920</v>
      </c>
    </row>
    <row r="1931" spans="1:3" x14ac:dyDescent="0.2">
      <c r="A1931">
        <v>1930</v>
      </c>
      <c r="B1931">
        <v>59</v>
      </c>
      <c r="C1931" s="73">
        <v>1518</v>
      </c>
    </row>
    <row r="1932" spans="1:3" x14ac:dyDescent="0.2">
      <c r="A1932">
        <v>1931</v>
      </c>
      <c r="B1932">
        <v>66</v>
      </c>
      <c r="C1932" s="73">
        <v>1352</v>
      </c>
    </row>
    <row r="1933" spans="1:3" x14ac:dyDescent="0.2">
      <c r="A1933">
        <v>1932</v>
      </c>
      <c r="B1933">
        <v>54</v>
      </c>
      <c r="C1933" s="73">
        <v>252</v>
      </c>
    </row>
    <row r="1934" spans="1:3" x14ac:dyDescent="0.2">
      <c r="A1934">
        <v>1933</v>
      </c>
      <c r="B1934">
        <v>42</v>
      </c>
      <c r="C1934" s="73">
        <v>1692</v>
      </c>
    </row>
    <row r="1935" spans="1:3" x14ac:dyDescent="0.2">
      <c r="A1935">
        <v>1934</v>
      </c>
      <c r="B1935">
        <v>48</v>
      </c>
      <c r="C1935" s="73">
        <v>1876</v>
      </c>
    </row>
    <row r="1936" spans="1:3" x14ac:dyDescent="0.2">
      <c r="A1936">
        <v>1935</v>
      </c>
      <c r="B1936">
        <v>34</v>
      </c>
      <c r="C1936" s="73">
        <v>989</v>
      </c>
    </row>
    <row r="1937" spans="1:3" x14ac:dyDescent="0.2">
      <c r="A1937">
        <v>1936</v>
      </c>
      <c r="B1937">
        <v>19</v>
      </c>
      <c r="C1937" s="73">
        <v>3060</v>
      </c>
    </row>
    <row r="1938" spans="1:3" x14ac:dyDescent="0.2">
      <c r="A1938">
        <v>1937</v>
      </c>
      <c r="B1938">
        <v>70</v>
      </c>
      <c r="C1938" s="73">
        <v>2640</v>
      </c>
    </row>
    <row r="1939" spans="1:3" x14ac:dyDescent="0.2">
      <c r="A1939">
        <v>1938</v>
      </c>
      <c r="B1939">
        <v>43</v>
      </c>
      <c r="C1939" s="73">
        <v>583</v>
      </c>
    </row>
    <row r="1940" spans="1:3" x14ac:dyDescent="0.2">
      <c r="A1940">
        <v>1939</v>
      </c>
      <c r="B1940">
        <v>46</v>
      </c>
      <c r="C1940" s="73">
        <v>897</v>
      </c>
    </row>
    <row r="1941" spans="1:3" x14ac:dyDescent="0.2">
      <c r="A1941">
        <v>1940</v>
      </c>
      <c r="B1941">
        <v>66</v>
      </c>
      <c r="C1941" s="73">
        <v>1140</v>
      </c>
    </row>
    <row r="1942" spans="1:3" x14ac:dyDescent="0.2">
      <c r="A1942">
        <v>1941</v>
      </c>
      <c r="B1942">
        <v>50</v>
      </c>
      <c r="C1942" s="73">
        <v>4272</v>
      </c>
    </row>
    <row r="1943" spans="1:3" x14ac:dyDescent="0.2">
      <c r="A1943">
        <v>1942</v>
      </c>
      <c r="B1943">
        <v>55</v>
      </c>
      <c r="C1943" s="73">
        <v>4554</v>
      </c>
    </row>
    <row r="1944" spans="1:3" x14ac:dyDescent="0.2">
      <c r="A1944">
        <v>1943</v>
      </c>
      <c r="B1944">
        <v>63</v>
      </c>
      <c r="C1944" s="73">
        <v>616</v>
      </c>
    </row>
    <row r="1945" spans="1:3" x14ac:dyDescent="0.2">
      <c r="A1945">
        <v>1944</v>
      </c>
      <c r="B1945">
        <v>32</v>
      </c>
      <c r="C1945" s="73">
        <v>2385</v>
      </c>
    </row>
    <row r="1946" spans="1:3" x14ac:dyDescent="0.2">
      <c r="A1946">
        <v>1945</v>
      </c>
      <c r="B1946">
        <v>30</v>
      </c>
      <c r="C1946" s="73">
        <v>2205</v>
      </c>
    </row>
    <row r="1947" spans="1:3" x14ac:dyDescent="0.2">
      <c r="A1947">
        <v>1946</v>
      </c>
      <c r="B1947">
        <v>35</v>
      </c>
      <c r="C1947" s="73">
        <v>342</v>
      </c>
    </row>
    <row r="1948" spans="1:3" x14ac:dyDescent="0.2">
      <c r="A1948">
        <v>1947</v>
      </c>
      <c r="B1948">
        <v>59</v>
      </c>
      <c r="C1948" s="73">
        <v>2009</v>
      </c>
    </row>
    <row r="1949" spans="1:3" x14ac:dyDescent="0.2">
      <c r="A1949">
        <v>1948</v>
      </c>
      <c r="B1949">
        <v>59</v>
      </c>
      <c r="C1949" s="73">
        <v>64</v>
      </c>
    </row>
    <row r="1950" spans="1:3" x14ac:dyDescent="0.2">
      <c r="A1950">
        <v>1949</v>
      </c>
      <c r="B1950">
        <v>54</v>
      </c>
      <c r="C1950" s="73">
        <v>1443</v>
      </c>
    </row>
    <row r="1951" spans="1:3" x14ac:dyDescent="0.2">
      <c r="A1951">
        <v>1950</v>
      </c>
      <c r="B1951">
        <v>63</v>
      </c>
      <c r="C1951" s="73">
        <v>960</v>
      </c>
    </row>
    <row r="1952" spans="1:3" x14ac:dyDescent="0.2">
      <c r="A1952">
        <v>1951</v>
      </c>
      <c r="B1952">
        <v>43</v>
      </c>
      <c r="C1952" s="73">
        <v>2028</v>
      </c>
    </row>
    <row r="1953" spans="1:3" x14ac:dyDescent="0.2">
      <c r="A1953">
        <v>1952</v>
      </c>
      <c r="B1953">
        <v>33</v>
      </c>
      <c r="C1953" s="73">
        <v>1696</v>
      </c>
    </row>
    <row r="1954" spans="1:3" x14ac:dyDescent="0.2">
      <c r="A1954">
        <v>1953</v>
      </c>
      <c r="B1954">
        <v>57</v>
      </c>
      <c r="C1954" s="73">
        <v>4100</v>
      </c>
    </row>
    <row r="1955" spans="1:3" x14ac:dyDescent="0.2">
      <c r="A1955">
        <v>1954</v>
      </c>
      <c r="B1955">
        <v>25</v>
      </c>
      <c r="C1955" s="73">
        <v>99</v>
      </c>
    </row>
    <row r="1956" spans="1:3" x14ac:dyDescent="0.2">
      <c r="A1956">
        <v>1955</v>
      </c>
      <c r="B1956">
        <v>26</v>
      </c>
      <c r="C1956" s="73">
        <v>231</v>
      </c>
    </row>
    <row r="1957" spans="1:3" x14ac:dyDescent="0.2">
      <c r="A1957">
        <v>1956</v>
      </c>
      <c r="B1957">
        <v>50</v>
      </c>
      <c r="C1957" s="73">
        <v>2072</v>
      </c>
    </row>
    <row r="1958" spans="1:3" x14ac:dyDescent="0.2">
      <c r="A1958">
        <v>1957</v>
      </c>
      <c r="B1958">
        <v>70</v>
      </c>
      <c r="C1958" s="73">
        <v>740</v>
      </c>
    </row>
    <row r="1959" spans="1:3" x14ac:dyDescent="0.2">
      <c r="A1959">
        <v>1958</v>
      </c>
      <c r="B1959">
        <v>68</v>
      </c>
      <c r="C1959" s="73">
        <v>1404</v>
      </c>
    </row>
    <row r="1960" spans="1:3" x14ac:dyDescent="0.2">
      <c r="A1960">
        <v>1959</v>
      </c>
      <c r="B1960">
        <v>39</v>
      </c>
      <c r="C1960" s="73">
        <v>3149</v>
      </c>
    </row>
    <row r="1961" spans="1:3" x14ac:dyDescent="0.2">
      <c r="A1961">
        <v>1960</v>
      </c>
      <c r="B1961">
        <v>46</v>
      </c>
      <c r="C1961" s="73">
        <v>630</v>
      </c>
    </row>
    <row r="1962" spans="1:3" x14ac:dyDescent="0.2">
      <c r="A1962">
        <v>1961</v>
      </c>
      <c r="B1962">
        <v>57</v>
      </c>
      <c r="C1962" s="73">
        <v>2880</v>
      </c>
    </row>
    <row r="1963" spans="1:3" x14ac:dyDescent="0.2">
      <c r="A1963">
        <v>1962</v>
      </c>
      <c r="B1963">
        <v>47</v>
      </c>
      <c r="C1963" s="73">
        <v>2655</v>
      </c>
    </row>
    <row r="1964" spans="1:3" x14ac:dyDescent="0.2">
      <c r="A1964">
        <v>1963</v>
      </c>
      <c r="B1964">
        <v>40</v>
      </c>
      <c r="C1964" s="73">
        <v>900</v>
      </c>
    </row>
    <row r="1965" spans="1:3" x14ac:dyDescent="0.2">
      <c r="A1965">
        <v>1964</v>
      </c>
      <c r="B1965">
        <v>52</v>
      </c>
      <c r="C1965" s="73">
        <v>330</v>
      </c>
    </row>
    <row r="1966" spans="1:3" x14ac:dyDescent="0.2">
      <c r="A1966">
        <v>1965</v>
      </c>
      <c r="B1966">
        <v>40</v>
      </c>
      <c r="C1966" s="73">
        <v>2550</v>
      </c>
    </row>
    <row r="1967" spans="1:3" x14ac:dyDescent="0.2">
      <c r="A1967">
        <v>1966</v>
      </c>
      <c r="B1967">
        <v>67</v>
      </c>
      <c r="C1967" s="73">
        <v>2250</v>
      </c>
    </row>
    <row r="1968" spans="1:3" x14ac:dyDescent="0.2">
      <c r="A1968">
        <v>1967</v>
      </c>
      <c r="B1968">
        <v>67</v>
      </c>
      <c r="C1968" s="73">
        <v>475</v>
      </c>
    </row>
    <row r="1969" spans="1:3" x14ac:dyDescent="0.2">
      <c r="A1969">
        <v>1968</v>
      </c>
      <c r="B1969">
        <v>37</v>
      </c>
      <c r="C1969" s="73">
        <v>324</v>
      </c>
    </row>
    <row r="1970" spans="1:3" x14ac:dyDescent="0.2">
      <c r="A1970">
        <v>1969</v>
      </c>
      <c r="B1970">
        <v>67</v>
      </c>
      <c r="C1970" s="73">
        <v>1750</v>
      </c>
    </row>
    <row r="1971" spans="1:3" x14ac:dyDescent="0.2">
      <c r="A1971">
        <v>1970</v>
      </c>
      <c r="B1971">
        <v>64</v>
      </c>
      <c r="C1971" s="73">
        <v>352</v>
      </c>
    </row>
    <row r="1972" spans="1:3" x14ac:dyDescent="0.2">
      <c r="A1972">
        <v>1971</v>
      </c>
      <c r="B1972">
        <v>28</v>
      </c>
      <c r="C1972" s="73">
        <v>376</v>
      </c>
    </row>
    <row r="1973" spans="1:3" x14ac:dyDescent="0.2">
      <c r="A1973">
        <v>1972</v>
      </c>
      <c r="B1973">
        <v>54</v>
      </c>
      <c r="C1973" s="73">
        <v>29</v>
      </c>
    </row>
    <row r="1974" spans="1:3" x14ac:dyDescent="0.2">
      <c r="A1974">
        <v>1973</v>
      </c>
      <c r="B1974">
        <v>54</v>
      </c>
      <c r="C1974" s="73">
        <v>1488</v>
      </c>
    </row>
    <row r="1975" spans="1:3" x14ac:dyDescent="0.2">
      <c r="A1975">
        <v>1974</v>
      </c>
      <c r="B1975">
        <v>24</v>
      </c>
      <c r="C1975" s="73">
        <v>180</v>
      </c>
    </row>
    <row r="1976" spans="1:3" x14ac:dyDescent="0.2">
      <c r="A1976">
        <v>1975</v>
      </c>
      <c r="B1976">
        <v>27</v>
      </c>
      <c r="C1976" s="73">
        <v>88</v>
      </c>
    </row>
    <row r="1977" spans="1:3" x14ac:dyDescent="0.2">
      <c r="A1977">
        <v>1976</v>
      </c>
      <c r="B1977">
        <v>53</v>
      </c>
      <c r="C1977" s="73">
        <v>308</v>
      </c>
    </row>
    <row r="1978" spans="1:3" x14ac:dyDescent="0.2">
      <c r="A1978">
        <v>1977</v>
      </c>
      <c r="B1978">
        <v>32</v>
      </c>
      <c r="C1978" s="73">
        <v>2193</v>
      </c>
    </row>
    <row r="1979" spans="1:3" x14ac:dyDescent="0.2">
      <c r="A1979">
        <v>1978</v>
      </c>
      <c r="B1979">
        <v>24</v>
      </c>
      <c r="C1979" s="73">
        <v>1568</v>
      </c>
    </row>
    <row r="1980" spans="1:3" x14ac:dyDescent="0.2">
      <c r="A1980">
        <v>1979</v>
      </c>
      <c r="B1980">
        <v>45</v>
      </c>
      <c r="C1980" s="73">
        <v>78</v>
      </c>
    </row>
    <row r="1981" spans="1:3" x14ac:dyDescent="0.2">
      <c r="A1981">
        <v>1980</v>
      </c>
      <c r="B1981">
        <v>49</v>
      </c>
      <c r="C1981" s="73">
        <v>3724</v>
      </c>
    </row>
    <row r="1982" spans="1:3" x14ac:dyDescent="0.2">
      <c r="A1982">
        <v>1981</v>
      </c>
      <c r="B1982">
        <v>51</v>
      </c>
      <c r="C1982" s="73">
        <v>2350</v>
      </c>
    </row>
    <row r="1983" spans="1:3" x14ac:dyDescent="0.2">
      <c r="A1983">
        <v>1982</v>
      </c>
      <c r="B1983">
        <v>69</v>
      </c>
      <c r="C1983" s="73">
        <v>3822</v>
      </c>
    </row>
    <row r="1984" spans="1:3" x14ac:dyDescent="0.2">
      <c r="A1984">
        <v>1983</v>
      </c>
      <c r="B1984">
        <v>41</v>
      </c>
      <c r="C1984" s="73">
        <v>2464</v>
      </c>
    </row>
    <row r="1985" spans="1:3" x14ac:dyDescent="0.2">
      <c r="A1985">
        <v>1984</v>
      </c>
      <c r="B1985">
        <v>59</v>
      </c>
      <c r="C1985" s="73">
        <v>2037</v>
      </c>
    </row>
    <row r="1986" spans="1:3" x14ac:dyDescent="0.2">
      <c r="A1986">
        <v>1985</v>
      </c>
      <c r="B1986">
        <v>26</v>
      </c>
      <c r="C1986" s="73">
        <v>1508</v>
      </c>
    </row>
    <row r="1987" spans="1:3" x14ac:dyDescent="0.2">
      <c r="A1987">
        <v>1986</v>
      </c>
      <c r="B1987">
        <v>23</v>
      </c>
      <c r="C1987" s="73">
        <v>582</v>
      </c>
    </row>
    <row r="1988" spans="1:3" x14ac:dyDescent="0.2">
      <c r="A1988">
        <v>1987</v>
      </c>
      <c r="B1988">
        <v>62</v>
      </c>
      <c r="C1988" s="73">
        <v>672</v>
      </c>
    </row>
    <row r="1989" spans="1:3" x14ac:dyDescent="0.2">
      <c r="A1989">
        <v>1988</v>
      </c>
      <c r="B1989">
        <v>69</v>
      </c>
      <c r="C1989" s="73">
        <v>92</v>
      </c>
    </row>
    <row r="1990" spans="1:3" x14ac:dyDescent="0.2">
      <c r="A1990">
        <v>1989</v>
      </c>
      <c r="B1990">
        <v>46</v>
      </c>
      <c r="C1990" s="73">
        <v>2054</v>
      </c>
    </row>
    <row r="1991" spans="1:3" x14ac:dyDescent="0.2">
      <c r="A1991">
        <v>1990</v>
      </c>
      <c r="B1991">
        <v>35</v>
      </c>
      <c r="C1991" s="73">
        <v>1638</v>
      </c>
    </row>
    <row r="1992" spans="1:3" x14ac:dyDescent="0.2">
      <c r="A1992">
        <v>1991</v>
      </c>
      <c r="B1992">
        <v>32</v>
      </c>
      <c r="C1992" s="73">
        <v>1425</v>
      </c>
    </row>
    <row r="1993" spans="1:3" x14ac:dyDescent="0.2">
      <c r="A1993">
        <v>1992</v>
      </c>
      <c r="B1993">
        <v>46</v>
      </c>
      <c r="C1993" s="73">
        <v>29</v>
      </c>
    </row>
    <row r="1994" spans="1:3" x14ac:dyDescent="0.2">
      <c r="A1994">
        <v>1993</v>
      </c>
      <c r="B1994">
        <v>33</v>
      </c>
      <c r="C1994" s="73">
        <v>2744</v>
      </c>
    </row>
    <row r="1995" spans="1:3" x14ac:dyDescent="0.2">
      <c r="A1995">
        <v>1994</v>
      </c>
      <c r="B1995">
        <v>32</v>
      </c>
      <c r="C1995" s="73">
        <v>1632</v>
      </c>
    </row>
    <row r="1996" spans="1:3" x14ac:dyDescent="0.2">
      <c r="A1996">
        <v>1995</v>
      </c>
      <c r="B1996">
        <v>33</v>
      </c>
      <c r="C1996" s="73">
        <v>1584</v>
      </c>
    </row>
    <row r="1997" spans="1:3" x14ac:dyDescent="0.2">
      <c r="A1997">
        <v>1996</v>
      </c>
      <c r="B1997">
        <v>67</v>
      </c>
      <c r="C1997" s="73">
        <v>2320</v>
      </c>
    </row>
    <row r="1998" spans="1:3" x14ac:dyDescent="0.2">
      <c r="A1998">
        <v>1997</v>
      </c>
      <c r="B1998">
        <v>67</v>
      </c>
      <c r="C1998" s="73">
        <v>486</v>
      </c>
    </row>
    <row r="1999" spans="1:3" x14ac:dyDescent="0.2">
      <c r="A1999">
        <v>1998</v>
      </c>
      <c r="B1999">
        <v>42</v>
      </c>
      <c r="C1999" s="73">
        <v>250</v>
      </c>
    </row>
    <row r="2000" spans="1:3" x14ac:dyDescent="0.2">
      <c r="A2000">
        <v>1999</v>
      </c>
      <c r="B2000">
        <v>20</v>
      </c>
      <c r="C2000" s="73">
        <v>855</v>
      </c>
    </row>
    <row r="2001" spans="1:3" x14ac:dyDescent="0.2">
      <c r="A2001">
        <v>2000</v>
      </c>
      <c r="B2001">
        <v>39</v>
      </c>
      <c r="C2001" s="73">
        <v>2314</v>
      </c>
    </row>
    <row r="2002" spans="1:3" x14ac:dyDescent="0.2">
      <c r="A2002">
        <v>2001</v>
      </c>
      <c r="B2002">
        <v>26</v>
      </c>
      <c r="C2002" s="73">
        <v>675</v>
      </c>
    </row>
    <row r="2003" spans="1:3" x14ac:dyDescent="0.2">
      <c r="A2003">
        <v>2002</v>
      </c>
      <c r="B2003">
        <v>51</v>
      </c>
      <c r="C2003" s="73">
        <v>180</v>
      </c>
    </row>
    <row r="2004" spans="1:3" x14ac:dyDescent="0.2">
      <c r="A2004">
        <v>2003</v>
      </c>
      <c r="B2004">
        <v>31</v>
      </c>
      <c r="C2004" s="73">
        <v>1235</v>
      </c>
    </row>
    <row r="2005" spans="1:3" x14ac:dyDescent="0.2">
      <c r="A2005">
        <v>2004</v>
      </c>
      <c r="B2005">
        <v>68</v>
      </c>
      <c r="C2005" s="73">
        <v>2304</v>
      </c>
    </row>
    <row r="2006" spans="1:3" x14ac:dyDescent="0.2">
      <c r="A2006">
        <v>2005</v>
      </c>
      <c r="B2006">
        <v>44</v>
      </c>
      <c r="C2006" s="73">
        <v>910</v>
      </c>
    </row>
    <row r="2007" spans="1:3" x14ac:dyDescent="0.2">
      <c r="A2007">
        <v>2006</v>
      </c>
      <c r="B2007">
        <v>18</v>
      </c>
      <c r="C2007" s="73">
        <v>2460</v>
      </c>
    </row>
    <row r="2008" spans="1:3" x14ac:dyDescent="0.2">
      <c r="A2008">
        <v>2007</v>
      </c>
      <c r="B2008">
        <v>58</v>
      </c>
      <c r="C2008" s="73">
        <v>194</v>
      </c>
    </row>
    <row r="2009" spans="1:3" x14ac:dyDescent="0.2">
      <c r="A2009">
        <v>2008</v>
      </c>
      <c r="B2009">
        <v>26</v>
      </c>
      <c r="C2009" s="73">
        <v>200</v>
      </c>
    </row>
    <row r="2010" spans="1:3" x14ac:dyDescent="0.2">
      <c r="A2010">
        <v>2009</v>
      </c>
      <c r="B2010">
        <v>57</v>
      </c>
      <c r="C2010" s="73">
        <v>1296</v>
      </c>
    </row>
    <row r="2011" spans="1:3" x14ac:dyDescent="0.2">
      <c r="A2011">
        <v>2010</v>
      </c>
      <c r="B2011">
        <v>37</v>
      </c>
      <c r="C2011" s="73">
        <v>2574</v>
      </c>
    </row>
    <row r="2012" spans="1:3" x14ac:dyDescent="0.2">
      <c r="A2012">
        <v>2011</v>
      </c>
      <c r="B2012">
        <v>24</v>
      </c>
      <c r="C2012" s="73">
        <v>63</v>
      </c>
    </row>
    <row r="2013" spans="1:3" x14ac:dyDescent="0.2">
      <c r="A2013">
        <v>2012</v>
      </c>
      <c r="B2013">
        <v>57</v>
      </c>
      <c r="C2013" s="73">
        <v>376</v>
      </c>
    </row>
    <row r="2014" spans="1:3" x14ac:dyDescent="0.2">
      <c r="A2014">
        <v>2013</v>
      </c>
      <c r="B2014">
        <v>48</v>
      </c>
      <c r="C2014" s="73">
        <v>265</v>
      </c>
    </row>
    <row r="2015" spans="1:3" x14ac:dyDescent="0.2">
      <c r="A2015">
        <v>2014</v>
      </c>
      <c r="B2015">
        <v>39</v>
      </c>
      <c r="C2015" s="73">
        <v>1750</v>
      </c>
    </row>
    <row r="2016" spans="1:3" x14ac:dyDescent="0.2">
      <c r="A2016">
        <v>2015</v>
      </c>
      <c r="B2016">
        <v>51</v>
      </c>
      <c r="C2016" s="73">
        <v>1222</v>
      </c>
    </row>
    <row r="2017" spans="1:3" x14ac:dyDescent="0.2">
      <c r="A2017">
        <v>2016</v>
      </c>
      <c r="B2017">
        <v>57</v>
      </c>
      <c r="C2017" s="73">
        <v>656</v>
      </c>
    </row>
    <row r="2018" spans="1:3" x14ac:dyDescent="0.2">
      <c r="A2018">
        <v>2017</v>
      </c>
      <c r="B2018">
        <v>53</v>
      </c>
      <c r="C2018" s="73">
        <v>940</v>
      </c>
    </row>
    <row r="2019" spans="1:3" x14ac:dyDescent="0.2">
      <c r="A2019">
        <v>2018</v>
      </c>
      <c r="B2019">
        <v>70</v>
      </c>
      <c r="C2019" s="73">
        <v>1344</v>
      </c>
    </row>
    <row r="2020" spans="1:3" x14ac:dyDescent="0.2">
      <c r="A2020">
        <v>2019</v>
      </c>
      <c r="B2020">
        <v>60</v>
      </c>
      <c r="C2020" s="73">
        <v>1940</v>
      </c>
    </row>
    <row r="2021" spans="1:3" x14ac:dyDescent="0.2">
      <c r="A2021">
        <v>2020</v>
      </c>
      <c r="B2021">
        <v>31</v>
      </c>
      <c r="C2021" s="73">
        <v>1564</v>
      </c>
    </row>
    <row r="2022" spans="1:3" x14ac:dyDescent="0.2">
      <c r="A2022">
        <v>2021</v>
      </c>
      <c r="B2022">
        <v>41</v>
      </c>
      <c r="C2022" s="73">
        <v>598</v>
      </c>
    </row>
    <row r="2023" spans="1:3" x14ac:dyDescent="0.2">
      <c r="A2023">
        <v>2022</v>
      </c>
      <c r="B2023">
        <v>62</v>
      </c>
      <c r="C2023" s="73">
        <v>1584</v>
      </c>
    </row>
    <row r="2024" spans="1:3" x14ac:dyDescent="0.2">
      <c r="A2024">
        <v>2023</v>
      </c>
      <c r="B2024">
        <v>59</v>
      </c>
      <c r="C2024" s="73">
        <v>608</v>
      </c>
    </row>
    <row r="2025" spans="1:3" x14ac:dyDescent="0.2">
      <c r="A2025">
        <v>2024</v>
      </c>
      <c r="B2025">
        <v>46</v>
      </c>
      <c r="C2025" s="73">
        <v>1904</v>
      </c>
    </row>
    <row r="2026" spans="1:3" x14ac:dyDescent="0.2">
      <c r="A2026">
        <v>2025</v>
      </c>
      <c r="B2026">
        <v>62</v>
      </c>
      <c r="C2026" s="73">
        <v>897</v>
      </c>
    </row>
    <row r="2027" spans="1:3" x14ac:dyDescent="0.2">
      <c r="A2027">
        <v>2026</v>
      </c>
      <c r="B2027">
        <v>42</v>
      </c>
      <c r="C2027" s="73">
        <v>1247</v>
      </c>
    </row>
    <row r="2028" spans="1:3" x14ac:dyDescent="0.2">
      <c r="A2028">
        <v>2027</v>
      </c>
      <c r="B2028">
        <v>37</v>
      </c>
      <c r="C2028" s="73">
        <v>1575</v>
      </c>
    </row>
    <row r="2029" spans="1:3" x14ac:dyDescent="0.2">
      <c r="A2029">
        <v>2028</v>
      </c>
      <c r="B2029">
        <v>50</v>
      </c>
      <c r="C2029" s="73">
        <v>3650</v>
      </c>
    </row>
    <row r="2030" spans="1:3" x14ac:dyDescent="0.2">
      <c r="A2030">
        <v>2029</v>
      </c>
      <c r="B2030">
        <v>29</v>
      </c>
      <c r="C2030" s="73">
        <v>840</v>
      </c>
    </row>
    <row r="2031" spans="1:3" x14ac:dyDescent="0.2">
      <c r="A2031">
        <v>2030</v>
      </c>
      <c r="B2031">
        <v>25</v>
      </c>
      <c r="C2031" s="73">
        <v>920</v>
      </c>
    </row>
    <row r="2032" spans="1:3" x14ac:dyDescent="0.2">
      <c r="A2032">
        <v>2031</v>
      </c>
      <c r="B2032">
        <v>66</v>
      </c>
      <c r="C2032" s="73">
        <v>2546</v>
      </c>
    </row>
    <row r="2033" spans="1:3" x14ac:dyDescent="0.2">
      <c r="A2033">
        <v>2032</v>
      </c>
      <c r="B2033">
        <v>21</v>
      </c>
      <c r="C2033" s="73">
        <v>102</v>
      </c>
    </row>
    <row r="2034" spans="1:3" x14ac:dyDescent="0.2">
      <c r="A2034">
        <v>2033</v>
      </c>
      <c r="B2034">
        <v>46</v>
      </c>
      <c r="C2034" s="73">
        <v>468</v>
      </c>
    </row>
    <row r="2035" spans="1:3" x14ac:dyDescent="0.2">
      <c r="A2035">
        <v>2034</v>
      </c>
      <c r="B2035">
        <v>57</v>
      </c>
      <c r="C2035" s="73">
        <v>1815</v>
      </c>
    </row>
    <row r="2036" spans="1:3" x14ac:dyDescent="0.2">
      <c r="A2036">
        <v>2035</v>
      </c>
      <c r="B2036">
        <v>61</v>
      </c>
      <c r="C2036" s="73">
        <v>810</v>
      </c>
    </row>
    <row r="2037" spans="1:3" x14ac:dyDescent="0.2">
      <c r="A2037">
        <v>2036</v>
      </c>
      <c r="B2037">
        <v>53</v>
      </c>
      <c r="C2037" s="73">
        <v>3010</v>
      </c>
    </row>
    <row r="2038" spans="1:3" x14ac:dyDescent="0.2">
      <c r="A2038">
        <v>2037</v>
      </c>
      <c r="B2038">
        <v>37</v>
      </c>
      <c r="C2038" s="73">
        <v>2898</v>
      </c>
    </row>
    <row r="2039" spans="1:3" x14ac:dyDescent="0.2">
      <c r="A2039">
        <v>2038</v>
      </c>
      <c r="B2039">
        <v>39</v>
      </c>
      <c r="C2039" s="73">
        <v>609</v>
      </c>
    </row>
    <row r="2040" spans="1:3" x14ac:dyDescent="0.2">
      <c r="A2040">
        <v>2039</v>
      </c>
      <c r="B2040">
        <v>53</v>
      </c>
      <c r="C2040" s="73">
        <v>2450</v>
      </c>
    </row>
    <row r="2041" spans="1:3" x14ac:dyDescent="0.2">
      <c r="A2041">
        <v>2040</v>
      </c>
      <c r="B2041">
        <v>35</v>
      </c>
      <c r="C2041" s="73">
        <v>1581</v>
      </c>
    </row>
    <row r="2042" spans="1:3" x14ac:dyDescent="0.2">
      <c r="A2042">
        <v>2041</v>
      </c>
      <c r="B2042">
        <v>69</v>
      </c>
      <c r="C2042" s="73">
        <v>1050</v>
      </c>
    </row>
    <row r="2043" spans="1:3" x14ac:dyDescent="0.2">
      <c r="A2043">
        <v>2042</v>
      </c>
      <c r="B2043">
        <v>66</v>
      </c>
      <c r="C2043" s="73">
        <v>448</v>
      </c>
    </row>
    <row r="2044" spans="1:3" x14ac:dyDescent="0.2">
      <c r="A2044">
        <v>2043</v>
      </c>
      <c r="B2044">
        <v>19</v>
      </c>
      <c r="C2044" s="73">
        <v>1820</v>
      </c>
    </row>
    <row r="2045" spans="1:3" x14ac:dyDescent="0.2">
      <c r="A2045">
        <v>2044</v>
      </c>
      <c r="B2045">
        <v>47</v>
      </c>
      <c r="C2045" s="73">
        <v>1617</v>
      </c>
    </row>
    <row r="2046" spans="1:3" x14ac:dyDescent="0.2">
      <c r="A2046">
        <v>2045</v>
      </c>
      <c r="B2046">
        <v>49</v>
      </c>
      <c r="C2046" s="73">
        <v>1156</v>
      </c>
    </row>
    <row r="2047" spans="1:3" x14ac:dyDescent="0.2">
      <c r="A2047">
        <v>2046</v>
      </c>
      <c r="B2047">
        <v>31</v>
      </c>
      <c r="C2047" s="73">
        <v>520</v>
      </c>
    </row>
    <row r="2048" spans="1:3" x14ac:dyDescent="0.2">
      <c r="A2048">
        <v>2047</v>
      </c>
      <c r="B2048">
        <v>39</v>
      </c>
      <c r="C2048" s="73">
        <v>960</v>
      </c>
    </row>
    <row r="2049" spans="1:3" x14ac:dyDescent="0.2">
      <c r="A2049">
        <v>2048</v>
      </c>
      <c r="B2049">
        <v>58</v>
      </c>
      <c r="C2049" s="73">
        <v>2624</v>
      </c>
    </row>
    <row r="2050" spans="1:3" x14ac:dyDescent="0.2">
      <c r="A2050">
        <v>2049</v>
      </c>
      <c r="B2050">
        <v>45</v>
      </c>
      <c r="C2050" s="73">
        <v>2240</v>
      </c>
    </row>
    <row r="2051" spans="1:3" x14ac:dyDescent="0.2">
      <c r="A2051">
        <v>2050</v>
      </c>
      <c r="B2051">
        <v>68</v>
      </c>
      <c r="C2051" s="73">
        <v>360</v>
      </c>
    </row>
    <row r="2052" spans="1:3" x14ac:dyDescent="0.2">
      <c r="A2052">
        <v>2051</v>
      </c>
      <c r="B2052">
        <v>35</v>
      </c>
      <c r="C2052" s="73">
        <v>960</v>
      </c>
    </row>
    <row r="2053" spans="1:3" x14ac:dyDescent="0.2">
      <c r="A2053">
        <v>2052</v>
      </c>
      <c r="B2053">
        <v>65</v>
      </c>
      <c r="C2053" s="73">
        <v>1316</v>
      </c>
    </row>
    <row r="2054" spans="1:3" x14ac:dyDescent="0.2">
      <c r="A2054">
        <v>2053</v>
      </c>
      <c r="B2054">
        <v>45</v>
      </c>
      <c r="C2054" s="73">
        <v>1440</v>
      </c>
    </row>
    <row r="2055" spans="1:3" x14ac:dyDescent="0.2">
      <c r="A2055">
        <v>2054</v>
      </c>
      <c r="B2055">
        <v>19</v>
      </c>
      <c r="C2055" s="73">
        <v>960</v>
      </c>
    </row>
    <row r="2056" spans="1:3" x14ac:dyDescent="0.2">
      <c r="A2056">
        <v>2055</v>
      </c>
      <c r="B2056">
        <v>65</v>
      </c>
      <c r="C2056" s="73">
        <v>784</v>
      </c>
    </row>
    <row r="2057" spans="1:3" x14ac:dyDescent="0.2">
      <c r="A2057">
        <v>2056</v>
      </c>
      <c r="B2057">
        <v>28</v>
      </c>
      <c r="C2057" s="73">
        <v>924</v>
      </c>
    </row>
    <row r="2058" spans="1:3" x14ac:dyDescent="0.2">
      <c r="A2058">
        <v>2057</v>
      </c>
      <c r="B2058">
        <v>55</v>
      </c>
      <c r="C2058" s="73">
        <v>1334</v>
      </c>
    </row>
    <row r="2059" spans="1:3" x14ac:dyDescent="0.2">
      <c r="A2059">
        <v>2058</v>
      </c>
      <c r="B2059">
        <v>66</v>
      </c>
      <c r="C2059" s="73">
        <v>185</v>
      </c>
    </row>
    <row r="2060" spans="1:3" x14ac:dyDescent="0.2">
      <c r="A2060">
        <v>2059</v>
      </c>
      <c r="B2060">
        <v>29</v>
      </c>
      <c r="C2060" s="73">
        <v>1666</v>
      </c>
    </row>
    <row r="2061" spans="1:3" x14ac:dyDescent="0.2">
      <c r="A2061">
        <v>2060</v>
      </c>
      <c r="B2061">
        <v>56</v>
      </c>
      <c r="C2061" s="73">
        <v>2500</v>
      </c>
    </row>
    <row r="2062" spans="1:3" x14ac:dyDescent="0.2">
      <c r="A2062">
        <v>2061</v>
      </c>
      <c r="B2062">
        <v>21</v>
      </c>
      <c r="C2062" s="73">
        <v>1449</v>
      </c>
    </row>
    <row r="2063" spans="1:3" x14ac:dyDescent="0.2">
      <c r="A2063">
        <v>2062</v>
      </c>
      <c r="B2063">
        <v>32</v>
      </c>
      <c r="C2063" s="73">
        <v>1540</v>
      </c>
    </row>
    <row r="2064" spans="1:3" x14ac:dyDescent="0.2">
      <c r="A2064">
        <v>2063</v>
      </c>
      <c r="B2064">
        <v>54</v>
      </c>
      <c r="C2064" s="73">
        <v>945</v>
      </c>
    </row>
    <row r="2065" spans="1:3" x14ac:dyDescent="0.2">
      <c r="A2065">
        <v>2064</v>
      </c>
      <c r="B2065">
        <v>61</v>
      </c>
      <c r="C2065" s="73">
        <v>2752</v>
      </c>
    </row>
    <row r="2066" spans="1:3" x14ac:dyDescent="0.2">
      <c r="A2066">
        <v>2065</v>
      </c>
      <c r="B2066">
        <v>31</v>
      </c>
      <c r="C2066" s="73">
        <v>495</v>
      </c>
    </row>
    <row r="2067" spans="1:3" x14ac:dyDescent="0.2">
      <c r="A2067">
        <v>2066</v>
      </c>
      <c r="B2067">
        <v>27</v>
      </c>
      <c r="C2067" s="73">
        <v>240</v>
      </c>
    </row>
    <row r="2068" spans="1:3" x14ac:dyDescent="0.2">
      <c r="A2068">
        <v>2067</v>
      </c>
      <c r="B2068">
        <v>64</v>
      </c>
      <c r="C2068" s="73">
        <v>4048</v>
      </c>
    </row>
    <row r="2069" spans="1:3" x14ac:dyDescent="0.2">
      <c r="A2069">
        <v>2068</v>
      </c>
      <c r="B2069">
        <v>60</v>
      </c>
      <c r="C2069" s="73">
        <v>483</v>
      </c>
    </row>
    <row r="2070" spans="1:3" x14ac:dyDescent="0.2">
      <c r="A2070">
        <v>2069</v>
      </c>
      <c r="B2070">
        <v>70</v>
      </c>
      <c r="C2070" s="73">
        <v>3564</v>
      </c>
    </row>
    <row r="2071" spans="1:3" x14ac:dyDescent="0.2">
      <c r="A2071">
        <v>2070</v>
      </c>
      <c r="B2071">
        <v>36</v>
      </c>
      <c r="C2071" s="73">
        <v>246</v>
      </c>
    </row>
    <row r="2072" spans="1:3" x14ac:dyDescent="0.2">
      <c r="A2072">
        <v>2071</v>
      </c>
      <c r="B2072">
        <v>56</v>
      </c>
      <c r="C2072" s="73">
        <v>1232</v>
      </c>
    </row>
    <row r="2073" spans="1:3" x14ac:dyDescent="0.2">
      <c r="A2073">
        <v>2072</v>
      </c>
      <c r="B2073">
        <v>69</v>
      </c>
      <c r="C2073" s="73">
        <v>3700</v>
      </c>
    </row>
    <row r="2074" spans="1:3" x14ac:dyDescent="0.2">
      <c r="A2074">
        <v>2073</v>
      </c>
      <c r="B2074">
        <v>39</v>
      </c>
      <c r="C2074" s="73">
        <v>1452</v>
      </c>
    </row>
    <row r="2075" spans="1:3" x14ac:dyDescent="0.2">
      <c r="A2075">
        <v>2074</v>
      </c>
      <c r="B2075">
        <v>38</v>
      </c>
      <c r="C2075" s="73">
        <v>50</v>
      </c>
    </row>
    <row r="2076" spans="1:3" x14ac:dyDescent="0.2">
      <c r="A2076">
        <v>2075</v>
      </c>
      <c r="B2076">
        <v>36</v>
      </c>
      <c r="C2076" s="73">
        <v>2332</v>
      </c>
    </row>
    <row r="2077" spans="1:3" x14ac:dyDescent="0.2">
      <c r="A2077">
        <v>2076</v>
      </c>
      <c r="B2077">
        <v>46</v>
      </c>
      <c r="C2077" s="73">
        <v>1372</v>
      </c>
    </row>
    <row r="2078" spans="1:3" x14ac:dyDescent="0.2">
      <c r="A2078">
        <v>2077</v>
      </c>
      <c r="B2078">
        <v>59</v>
      </c>
      <c r="C2078" s="73">
        <v>506</v>
      </c>
    </row>
    <row r="2079" spans="1:3" x14ac:dyDescent="0.2">
      <c r="A2079">
        <v>2078</v>
      </c>
      <c r="B2079">
        <v>64</v>
      </c>
      <c r="C2079" s="73">
        <v>884</v>
      </c>
    </row>
    <row r="2080" spans="1:3" x14ac:dyDescent="0.2">
      <c r="A2080">
        <v>2079</v>
      </c>
      <c r="B2080">
        <v>49</v>
      </c>
      <c r="C2080" s="73">
        <v>1680</v>
      </c>
    </row>
    <row r="2081" spans="1:3" x14ac:dyDescent="0.2">
      <c r="A2081">
        <v>2080</v>
      </c>
      <c r="B2081">
        <v>32</v>
      </c>
      <c r="C2081" s="73">
        <v>384</v>
      </c>
    </row>
    <row r="2082" spans="1:3" x14ac:dyDescent="0.2">
      <c r="A2082">
        <v>2081</v>
      </c>
      <c r="B2082">
        <v>29</v>
      </c>
      <c r="C2082" s="73">
        <v>799</v>
      </c>
    </row>
    <row r="2083" spans="1:3" x14ac:dyDescent="0.2">
      <c r="A2083">
        <v>2082</v>
      </c>
      <c r="B2083">
        <v>24</v>
      </c>
      <c r="C2083" s="73">
        <v>3744</v>
      </c>
    </row>
    <row r="2084" spans="1:3" x14ac:dyDescent="0.2">
      <c r="A2084">
        <v>2083</v>
      </c>
      <c r="B2084">
        <v>41</v>
      </c>
      <c r="C2084" s="73">
        <v>2492</v>
      </c>
    </row>
    <row r="2085" spans="1:3" x14ac:dyDescent="0.2">
      <c r="A2085">
        <v>2084</v>
      </c>
      <c r="B2085">
        <v>41</v>
      </c>
      <c r="C2085" s="73">
        <v>1534</v>
      </c>
    </row>
    <row r="2086" spans="1:3" x14ac:dyDescent="0.2">
      <c r="A2086">
        <v>2085</v>
      </c>
      <c r="B2086">
        <v>32</v>
      </c>
      <c r="C2086" s="73">
        <v>4042</v>
      </c>
    </row>
    <row r="2087" spans="1:3" x14ac:dyDescent="0.2">
      <c r="A2087">
        <v>2086</v>
      </c>
      <c r="B2087">
        <v>69</v>
      </c>
      <c r="C2087" s="73">
        <v>1862</v>
      </c>
    </row>
    <row r="2088" spans="1:3" x14ac:dyDescent="0.2">
      <c r="A2088">
        <v>2087</v>
      </c>
      <c r="B2088">
        <v>65</v>
      </c>
      <c r="C2088" s="73">
        <v>3204</v>
      </c>
    </row>
    <row r="2089" spans="1:3" x14ac:dyDescent="0.2">
      <c r="A2089">
        <v>2088</v>
      </c>
      <c r="B2089">
        <v>54</v>
      </c>
      <c r="C2089" s="73">
        <v>91</v>
      </c>
    </row>
    <row r="2090" spans="1:3" x14ac:dyDescent="0.2">
      <c r="A2090">
        <v>2089</v>
      </c>
      <c r="B2090">
        <v>39</v>
      </c>
      <c r="C2090" s="73">
        <v>4361</v>
      </c>
    </row>
    <row r="2091" spans="1:3" x14ac:dyDescent="0.2">
      <c r="A2091">
        <v>2090</v>
      </c>
      <c r="B2091">
        <v>37</v>
      </c>
      <c r="C2091" s="73">
        <v>2337</v>
      </c>
    </row>
    <row r="2092" spans="1:3" x14ac:dyDescent="0.2">
      <c r="A2092">
        <v>2091</v>
      </c>
      <c r="B2092">
        <v>51</v>
      </c>
      <c r="C2092" s="73">
        <v>1491</v>
      </c>
    </row>
    <row r="2093" spans="1:3" x14ac:dyDescent="0.2">
      <c r="A2093">
        <v>2092</v>
      </c>
      <c r="B2093">
        <v>26</v>
      </c>
      <c r="C2093" s="73">
        <v>2328</v>
      </c>
    </row>
    <row r="2094" spans="1:3" x14ac:dyDescent="0.2">
      <c r="A2094">
        <v>2093</v>
      </c>
      <c r="B2094">
        <v>42</v>
      </c>
      <c r="C2094" s="73">
        <v>1215</v>
      </c>
    </row>
    <row r="2095" spans="1:3" x14ac:dyDescent="0.2">
      <c r="A2095">
        <v>2094</v>
      </c>
      <c r="B2095">
        <v>21</v>
      </c>
      <c r="C2095" s="73">
        <v>364</v>
      </c>
    </row>
    <row r="2096" spans="1:3" x14ac:dyDescent="0.2">
      <c r="A2096">
        <v>2095</v>
      </c>
      <c r="B2096">
        <v>53</v>
      </c>
      <c r="C2096" s="73">
        <v>475</v>
      </c>
    </row>
    <row r="2097" spans="1:3" x14ac:dyDescent="0.2">
      <c r="A2097">
        <v>2096</v>
      </c>
      <c r="B2097">
        <v>36</v>
      </c>
      <c r="C2097" s="73">
        <v>63</v>
      </c>
    </row>
    <row r="2098" spans="1:3" x14ac:dyDescent="0.2">
      <c r="A2098">
        <v>2097</v>
      </c>
      <c r="B2098">
        <v>21</v>
      </c>
      <c r="C2098" s="73">
        <v>1404</v>
      </c>
    </row>
    <row r="2099" spans="1:3" x14ac:dyDescent="0.2">
      <c r="A2099">
        <v>2098</v>
      </c>
      <c r="B2099">
        <v>33</v>
      </c>
      <c r="C2099" s="73">
        <v>215</v>
      </c>
    </row>
    <row r="2100" spans="1:3" x14ac:dyDescent="0.2">
      <c r="A2100">
        <v>2099</v>
      </c>
      <c r="B2100">
        <v>49</v>
      </c>
      <c r="C2100" s="73">
        <v>560</v>
      </c>
    </row>
    <row r="2101" spans="1:3" x14ac:dyDescent="0.2">
      <c r="A2101">
        <v>2100</v>
      </c>
      <c r="B2101">
        <v>31</v>
      </c>
      <c r="C2101" s="73">
        <v>3900</v>
      </c>
    </row>
    <row r="2102" spans="1:3" x14ac:dyDescent="0.2">
      <c r="A2102">
        <v>2101</v>
      </c>
      <c r="B2102">
        <v>68</v>
      </c>
      <c r="C2102" s="73">
        <v>1116</v>
      </c>
    </row>
    <row r="2103" spans="1:3" x14ac:dyDescent="0.2">
      <c r="A2103">
        <v>2102</v>
      </c>
      <c r="B2103">
        <v>49</v>
      </c>
      <c r="C2103" s="73">
        <v>276</v>
      </c>
    </row>
    <row r="2104" spans="1:3" x14ac:dyDescent="0.2">
      <c r="A2104">
        <v>2103</v>
      </c>
      <c r="B2104">
        <v>23</v>
      </c>
      <c r="C2104" s="73">
        <v>575</v>
      </c>
    </row>
    <row r="2105" spans="1:3" x14ac:dyDescent="0.2">
      <c r="A2105">
        <v>2104</v>
      </c>
      <c r="B2105">
        <v>30</v>
      </c>
      <c r="C2105" s="73">
        <v>1806</v>
      </c>
    </row>
    <row r="2106" spans="1:3" x14ac:dyDescent="0.2">
      <c r="A2106">
        <v>2105</v>
      </c>
      <c r="B2106">
        <v>53</v>
      </c>
      <c r="C2106" s="73">
        <v>4136</v>
      </c>
    </row>
    <row r="2107" spans="1:3" x14ac:dyDescent="0.2">
      <c r="A2107">
        <v>2106</v>
      </c>
      <c r="B2107">
        <v>65</v>
      </c>
      <c r="C2107" s="73">
        <v>1330</v>
      </c>
    </row>
    <row r="2108" spans="1:3" x14ac:dyDescent="0.2">
      <c r="A2108">
        <v>2107</v>
      </c>
      <c r="B2108">
        <v>60</v>
      </c>
      <c r="C2108" s="73">
        <v>1360</v>
      </c>
    </row>
    <row r="2109" spans="1:3" x14ac:dyDescent="0.2">
      <c r="A2109">
        <v>2108</v>
      </c>
      <c r="B2109">
        <v>46</v>
      </c>
      <c r="C2109" s="73">
        <v>2625</v>
      </c>
    </row>
    <row r="2110" spans="1:3" x14ac:dyDescent="0.2">
      <c r="A2110">
        <v>2109</v>
      </c>
      <c r="B2110">
        <v>54</v>
      </c>
      <c r="C2110" s="73">
        <v>184</v>
      </c>
    </row>
    <row r="2111" spans="1:3" x14ac:dyDescent="0.2">
      <c r="A2111">
        <v>2110</v>
      </c>
      <c r="B2111">
        <v>59</v>
      </c>
      <c r="C2111" s="73">
        <v>868</v>
      </c>
    </row>
    <row r="2112" spans="1:3" x14ac:dyDescent="0.2">
      <c r="A2112">
        <v>2111</v>
      </c>
      <c r="B2112">
        <v>52</v>
      </c>
      <c r="C2112" s="73">
        <v>3348</v>
      </c>
    </row>
    <row r="2113" spans="1:3" x14ac:dyDescent="0.2">
      <c r="A2113">
        <v>2112</v>
      </c>
      <c r="B2113">
        <v>41</v>
      </c>
      <c r="C2113" s="73">
        <v>1275</v>
      </c>
    </row>
    <row r="2114" spans="1:3" x14ac:dyDescent="0.2">
      <c r="A2114">
        <v>2113</v>
      </c>
      <c r="B2114">
        <v>43</v>
      </c>
      <c r="C2114" s="73">
        <v>476</v>
      </c>
    </row>
    <row r="2115" spans="1:3" x14ac:dyDescent="0.2">
      <c r="A2115">
        <v>2114</v>
      </c>
      <c r="B2115">
        <v>63</v>
      </c>
      <c r="C2115" s="73">
        <v>1160</v>
      </c>
    </row>
    <row r="2116" spans="1:3" x14ac:dyDescent="0.2">
      <c r="A2116">
        <v>2115</v>
      </c>
      <c r="B2116">
        <v>37</v>
      </c>
      <c r="C2116" s="73">
        <v>612</v>
      </c>
    </row>
    <row r="2117" spans="1:3" x14ac:dyDescent="0.2">
      <c r="A2117">
        <v>2116</v>
      </c>
      <c r="B2117">
        <v>44</v>
      </c>
      <c r="C2117" s="73">
        <v>1360</v>
      </c>
    </row>
    <row r="2118" spans="1:3" x14ac:dyDescent="0.2">
      <c r="A2118">
        <v>2117</v>
      </c>
      <c r="B2118">
        <v>67</v>
      </c>
      <c r="C2118" s="73">
        <v>1150</v>
      </c>
    </row>
    <row r="2119" spans="1:3" x14ac:dyDescent="0.2">
      <c r="A2119">
        <v>2118</v>
      </c>
      <c r="B2119">
        <v>27</v>
      </c>
      <c r="C2119" s="73">
        <v>308</v>
      </c>
    </row>
    <row r="2120" spans="1:3" x14ac:dyDescent="0.2">
      <c r="A2120">
        <v>2119</v>
      </c>
      <c r="B2120">
        <v>60</v>
      </c>
      <c r="C2120" s="73">
        <v>1232</v>
      </c>
    </row>
    <row r="2121" spans="1:3" x14ac:dyDescent="0.2">
      <c r="A2121">
        <v>2120</v>
      </c>
      <c r="B2121">
        <v>58</v>
      </c>
      <c r="C2121" s="73">
        <v>2052</v>
      </c>
    </row>
    <row r="2122" spans="1:3" x14ac:dyDescent="0.2">
      <c r="A2122">
        <v>2121</v>
      </c>
      <c r="B2122">
        <v>53</v>
      </c>
      <c r="C2122" s="73">
        <v>3724</v>
      </c>
    </row>
    <row r="2123" spans="1:3" x14ac:dyDescent="0.2">
      <c r="A2123">
        <v>2122</v>
      </c>
      <c r="B2123">
        <v>43</v>
      </c>
      <c r="C2123" s="73">
        <v>2176</v>
      </c>
    </row>
    <row r="2124" spans="1:3" x14ac:dyDescent="0.2">
      <c r="A2124">
        <v>2123</v>
      </c>
      <c r="B2124">
        <v>32</v>
      </c>
      <c r="C2124" s="73">
        <v>1512</v>
      </c>
    </row>
    <row r="2125" spans="1:3" x14ac:dyDescent="0.2">
      <c r="A2125">
        <v>2124</v>
      </c>
      <c r="B2125">
        <v>54</v>
      </c>
      <c r="C2125" s="73">
        <v>1562</v>
      </c>
    </row>
    <row r="2126" spans="1:3" x14ac:dyDescent="0.2">
      <c r="A2126">
        <v>2125</v>
      </c>
      <c r="B2126">
        <v>47</v>
      </c>
      <c r="C2126" s="73">
        <v>1320</v>
      </c>
    </row>
    <row r="2127" spans="1:3" x14ac:dyDescent="0.2">
      <c r="A2127">
        <v>2126</v>
      </c>
      <c r="B2127">
        <v>57</v>
      </c>
      <c r="C2127" s="73">
        <v>2697</v>
      </c>
    </row>
    <row r="2128" spans="1:3" x14ac:dyDescent="0.2">
      <c r="A2128">
        <v>2127</v>
      </c>
      <c r="B2128">
        <v>63</v>
      </c>
      <c r="C2128" s="73">
        <v>1064</v>
      </c>
    </row>
    <row r="2129" spans="1:3" x14ac:dyDescent="0.2">
      <c r="A2129">
        <v>2128</v>
      </c>
      <c r="B2129">
        <v>70</v>
      </c>
      <c r="C2129" s="73">
        <v>1800</v>
      </c>
    </row>
    <row r="2130" spans="1:3" x14ac:dyDescent="0.2">
      <c r="A2130">
        <v>2129</v>
      </c>
      <c r="B2130">
        <v>62</v>
      </c>
      <c r="C2130" s="73">
        <v>987</v>
      </c>
    </row>
    <row r="2131" spans="1:3" x14ac:dyDescent="0.2">
      <c r="A2131">
        <v>2130</v>
      </c>
      <c r="B2131">
        <v>40</v>
      </c>
      <c r="C2131" s="73">
        <v>684</v>
      </c>
    </row>
    <row r="2132" spans="1:3" x14ac:dyDescent="0.2">
      <c r="A2132">
        <v>2131</v>
      </c>
      <c r="B2132">
        <v>25</v>
      </c>
      <c r="C2132" s="73">
        <v>2244</v>
      </c>
    </row>
    <row r="2133" spans="1:3" x14ac:dyDescent="0.2">
      <c r="A2133">
        <v>2132</v>
      </c>
      <c r="B2133">
        <v>19</v>
      </c>
      <c r="C2133" s="73">
        <v>468</v>
      </c>
    </row>
    <row r="2134" spans="1:3" x14ac:dyDescent="0.2">
      <c r="A2134">
        <v>2133</v>
      </c>
      <c r="B2134">
        <v>25</v>
      </c>
      <c r="C2134" s="73">
        <v>1305</v>
      </c>
    </row>
    <row r="2135" spans="1:3" x14ac:dyDescent="0.2">
      <c r="A2135">
        <v>2134</v>
      </c>
      <c r="B2135">
        <v>21</v>
      </c>
      <c r="C2135" s="73">
        <v>442</v>
      </c>
    </row>
    <row r="2136" spans="1:3" x14ac:dyDescent="0.2">
      <c r="A2136">
        <v>2135</v>
      </c>
      <c r="B2136">
        <v>55</v>
      </c>
      <c r="C2136" s="73">
        <v>1435</v>
      </c>
    </row>
    <row r="2137" spans="1:3" x14ac:dyDescent="0.2">
      <c r="A2137">
        <v>2136</v>
      </c>
      <c r="B2137">
        <v>34</v>
      </c>
      <c r="C2137" s="73">
        <v>94</v>
      </c>
    </row>
    <row r="2138" spans="1:3" x14ac:dyDescent="0.2">
      <c r="A2138">
        <v>2137</v>
      </c>
      <c r="B2138">
        <v>47</v>
      </c>
      <c r="C2138" s="73">
        <v>2325</v>
      </c>
    </row>
    <row r="2139" spans="1:3" x14ac:dyDescent="0.2">
      <c r="A2139">
        <v>2138</v>
      </c>
      <c r="B2139">
        <v>27</v>
      </c>
      <c r="C2139" s="73">
        <v>1020</v>
      </c>
    </row>
    <row r="2140" spans="1:3" x14ac:dyDescent="0.2">
      <c r="A2140">
        <v>2139</v>
      </c>
      <c r="B2140">
        <v>67</v>
      </c>
      <c r="C2140" s="73">
        <v>1512</v>
      </c>
    </row>
    <row r="2141" spans="1:3" x14ac:dyDescent="0.2">
      <c r="A2141">
        <v>2140</v>
      </c>
      <c r="B2141">
        <v>40</v>
      </c>
      <c r="C2141" s="73">
        <v>3135</v>
      </c>
    </row>
    <row r="2142" spans="1:3" x14ac:dyDescent="0.2">
      <c r="A2142">
        <v>2141</v>
      </c>
      <c r="B2142">
        <v>53</v>
      </c>
      <c r="C2142" s="73">
        <v>3240</v>
      </c>
    </row>
    <row r="2143" spans="1:3" x14ac:dyDescent="0.2">
      <c r="A2143">
        <v>2142</v>
      </c>
      <c r="B2143">
        <v>24</v>
      </c>
      <c r="C2143" s="73">
        <v>3136</v>
      </c>
    </row>
    <row r="2144" spans="1:3" x14ac:dyDescent="0.2">
      <c r="A2144">
        <v>2143</v>
      </c>
      <c r="B2144">
        <v>47</v>
      </c>
      <c r="C2144" s="73">
        <v>819</v>
      </c>
    </row>
    <row r="2145" spans="1:3" x14ac:dyDescent="0.2">
      <c r="A2145">
        <v>2144</v>
      </c>
      <c r="B2145">
        <v>53</v>
      </c>
      <c r="C2145" s="73">
        <v>3168</v>
      </c>
    </row>
    <row r="2146" spans="1:3" x14ac:dyDescent="0.2">
      <c r="A2146">
        <v>2145</v>
      </c>
      <c r="B2146">
        <v>47</v>
      </c>
      <c r="C2146" s="73">
        <v>575</v>
      </c>
    </row>
    <row r="2147" spans="1:3" x14ac:dyDescent="0.2">
      <c r="A2147">
        <v>2146</v>
      </c>
      <c r="B2147">
        <v>38</v>
      </c>
      <c r="C2147" s="73">
        <v>2336</v>
      </c>
    </row>
    <row r="2148" spans="1:3" x14ac:dyDescent="0.2">
      <c r="A2148">
        <v>2147</v>
      </c>
      <c r="B2148">
        <v>48</v>
      </c>
      <c r="C2148" s="73">
        <v>1035</v>
      </c>
    </row>
    <row r="2149" spans="1:3" x14ac:dyDescent="0.2">
      <c r="A2149">
        <v>2148</v>
      </c>
      <c r="B2149">
        <v>47</v>
      </c>
      <c r="C2149" s="73">
        <v>172</v>
      </c>
    </row>
    <row r="2150" spans="1:3" x14ac:dyDescent="0.2">
      <c r="A2150">
        <v>2149</v>
      </c>
      <c r="B2150">
        <v>19</v>
      </c>
      <c r="C2150" s="73">
        <v>855</v>
      </c>
    </row>
    <row r="2151" spans="1:3" x14ac:dyDescent="0.2">
      <c r="A2151">
        <v>2150</v>
      </c>
      <c r="B2151">
        <v>38</v>
      </c>
      <c r="C2151" s="73">
        <v>21</v>
      </c>
    </row>
    <row r="2152" spans="1:3" x14ac:dyDescent="0.2">
      <c r="A2152">
        <v>2151</v>
      </c>
      <c r="B2152">
        <v>57</v>
      </c>
      <c r="C2152" s="73">
        <v>480</v>
      </c>
    </row>
    <row r="2153" spans="1:3" x14ac:dyDescent="0.2">
      <c r="A2153">
        <v>2152</v>
      </c>
      <c r="B2153">
        <v>70</v>
      </c>
      <c r="C2153" s="73">
        <v>1044</v>
      </c>
    </row>
    <row r="2154" spans="1:3" x14ac:dyDescent="0.2">
      <c r="A2154">
        <v>2153</v>
      </c>
      <c r="B2154">
        <v>38</v>
      </c>
      <c r="C2154" s="73">
        <v>2064</v>
      </c>
    </row>
    <row r="2155" spans="1:3" x14ac:dyDescent="0.2">
      <c r="A2155">
        <v>2154</v>
      </c>
      <c r="B2155">
        <v>35</v>
      </c>
      <c r="C2155" s="73">
        <v>2914</v>
      </c>
    </row>
    <row r="2156" spans="1:3" x14ac:dyDescent="0.2">
      <c r="A2156">
        <v>2155</v>
      </c>
      <c r="B2156">
        <v>46</v>
      </c>
      <c r="C2156" s="73">
        <v>2442</v>
      </c>
    </row>
    <row r="2157" spans="1:3" x14ac:dyDescent="0.2">
      <c r="A2157">
        <v>2156</v>
      </c>
      <c r="B2157">
        <v>32</v>
      </c>
      <c r="C2157" s="73">
        <v>2346</v>
      </c>
    </row>
    <row r="2158" spans="1:3" x14ac:dyDescent="0.2">
      <c r="A2158">
        <v>2157</v>
      </c>
      <c r="B2158">
        <v>38</v>
      </c>
      <c r="C2158" s="73">
        <v>3403</v>
      </c>
    </row>
    <row r="2159" spans="1:3" x14ac:dyDescent="0.2">
      <c r="A2159">
        <v>2158</v>
      </c>
      <c r="B2159">
        <v>41</v>
      </c>
      <c r="C2159" s="73">
        <v>2788</v>
      </c>
    </row>
    <row r="2160" spans="1:3" x14ac:dyDescent="0.2">
      <c r="A2160">
        <v>2159</v>
      </c>
      <c r="B2160">
        <v>19</v>
      </c>
      <c r="C2160" s="73">
        <v>756</v>
      </c>
    </row>
    <row r="2161" spans="1:3" x14ac:dyDescent="0.2">
      <c r="A2161">
        <v>2160</v>
      </c>
      <c r="B2161">
        <v>18</v>
      </c>
      <c r="C2161" s="73">
        <v>1972</v>
      </c>
    </row>
    <row r="2162" spans="1:3" x14ac:dyDescent="0.2">
      <c r="A2162">
        <v>2161</v>
      </c>
      <c r="B2162">
        <v>45</v>
      </c>
      <c r="C2162" s="73">
        <v>1932</v>
      </c>
    </row>
    <row r="2163" spans="1:3" x14ac:dyDescent="0.2">
      <c r="A2163">
        <v>2162</v>
      </c>
      <c r="B2163">
        <v>23</v>
      </c>
      <c r="C2163" s="73">
        <v>345</v>
      </c>
    </row>
    <row r="2164" spans="1:3" x14ac:dyDescent="0.2">
      <c r="A2164">
        <v>2163</v>
      </c>
      <c r="B2164">
        <v>60</v>
      </c>
      <c r="C2164" s="73">
        <v>1536</v>
      </c>
    </row>
    <row r="2165" spans="1:3" x14ac:dyDescent="0.2">
      <c r="A2165">
        <v>2164</v>
      </c>
      <c r="B2165">
        <v>52</v>
      </c>
      <c r="C2165" s="73">
        <v>2640</v>
      </c>
    </row>
    <row r="2166" spans="1:3" x14ac:dyDescent="0.2">
      <c r="A2166">
        <v>2165</v>
      </c>
      <c r="B2166">
        <v>42</v>
      </c>
      <c r="C2166" s="73">
        <v>920</v>
      </c>
    </row>
    <row r="2167" spans="1:3" x14ac:dyDescent="0.2">
      <c r="A2167">
        <v>2166</v>
      </c>
      <c r="B2167">
        <v>29</v>
      </c>
      <c r="C2167" s="73">
        <v>2310</v>
      </c>
    </row>
    <row r="2168" spans="1:3" x14ac:dyDescent="0.2">
      <c r="A2168">
        <v>2167</v>
      </c>
      <c r="B2168">
        <v>31</v>
      </c>
      <c r="C2168" s="73">
        <v>4400</v>
      </c>
    </row>
    <row r="2169" spans="1:3" x14ac:dyDescent="0.2">
      <c r="A2169">
        <v>2168</v>
      </c>
      <c r="B2169">
        <v>30</v>
      </c>
      <c r="C2169" s="73">
        <v>1584</v>
      </c>
    </row>
    <row r="2170" spans="1:3" x14ac:dyDescent="0.2">
      <c r="A2170">
        <v>2169</v>
      </c>
      <c r="B2170">
        <v>23</v>
      </c>
      <c r="C2170" s="73">
        <v>2368</v>
      </c>
    </row>
    <row r="2171" spans="1:3" x14ac:dyDescent="0.2">
      <c r="A2171">
        <v>2170</v>
      </c>
      <c r="B2171">
        <v>31</v>
      </c>
      <c r="C2171" s="73">
        <v>1344</v>
      </c>
    </row>
    <row r="2172" spans="1:3" x14ac:dyDescent="0.2">
      <c r="A2172">
        <v>2171</v>
      </c>
      <c r="B2172">
        <v>40</v>
      </c>
      <c r="C2172" s="73">
        <v>1184</v>
      </c>
    </row>
    <row r="2173" spans="1:3" x14ac:dyDescent="0.2">
      <c r="A2173">
        <v>2172</v>
      </c>
      <c r="B2173">
        <v>39</v>
      </c>
      <c r="C2173" s="73">
        <v>882</v>
      </c>
    </row>
    <row r="2174" spans="1:3" x14ac:dyDescent="0.2">
      <c r="A2174">
        <v>2173</v>
      </c>
      <c r="B2174">
        <v>28</v>
      </c>
      <c r="C2174" s="73">
        <v>534</v>
      </c>
    </row>
    <row r="2175" spans="1:3" x14ac:dyDescent="0.2">
      <c r="A2175">
        <v>2174</v>
      </c>
      <c r="B2175">
        <v>23</v>
      </c>
      <c r="C2175" s="73">
        <v>3492</v>
      </c>
    </row>
    <row r="2176" spans="1:3" x14ac:dyDescent="0.2">
      <c r="A2176">
        <v>2175</v>
      </c>
      <c r="B2176">
        <v>42</v>
      </c>
      <c r="C2176" s="73">
        <v>49</v>
      </c>
    </row>
    <row r="2177" spans="1:3" x14ac:dyDescent="0.2">
      <c r="A2177">
        <v>2176</v>
      </c>
      <c r="B2177">
        <v>68</v>
      </c>
      <c r="C2177" s="73">
        <v>2400</v>
      </c>
    </row>
    <row r="2178" spans="1:3" x14ac:dyDescent="0.2">
      <c r="A2178">
        <v>2177</v>
      </c>
      <c r="B2178">
        <v>24</v>
      </c>
      <c r="C2178" s="73">
        <v>4004</v>
      </c>
    </row>
    <row r="2179" spans="1:3" x14ac:dyDescent="0.2">
      <c r="A2179">
        <v>2178</v>
      </c>
      <c r="B2179">
        <v>24</v>
      </c>
      <c r="C2179" s="73">
        <v>837</v>
      </c>
    </row>
    <row r="2180" spans="1:3" x14ac:dyDescent="0.2">
      <c r="A2180">
        <v>2179</v>
      </c>
      <c r="B2180">
        <v>21</v>
      </c>
      <c r="C2180" s="73">
        <v>3136</v>
      </c>
    </row>
    <row r="2181" spans="1:3" x14ac:dyDescent="0.2">
      <c r="A2181">
        <v>2180</v>
      </c>
      <c r="B2181">
        <v>49</v>
      </c>
      <c r="C2181" s="73">
        <v>1148</v>
      </c>
    </row>
    <row r="2182" spans="1:3" x14ac:dyDescent="0.2">
      <c r="A2182">
        <v>2181</v>
      </c>
      <c r="B2182">
        <v>41</v>
      </c>
      <c r="C2182" s="73">
        <v>1591</v>
      </c>
    </row>
    <row r="2183" spans="1:3" x14ac:dyDescent="0.2">
      <c r="A2183">
        <v>2182</v>
      </c>
      <c r="B2183">
        <v>22</v>
      </c>
      <c r="C2183" s="73">
        <v>2016</v>
      </c>
    </row>
    <row r="2184" spans="1:3" x14ac:dyDescent="0.2">
      <c r="A2184">
        <v>2183</v>
      </c>
      <c r="B2184">
        <v>42</v>
      </c>
      <c r="C2184" s="73">
        <v>2574</v>
      </c>
    </row>
    <row r="2185" spans="1:3" x14ac:dyDescent="0.2">
      <c r="A2185">
        <v>2184</v>
      </c>
      <c r="B2185">
        <v>30</v>
      </c>
      <c r="C2185" s="73">
        <v>74</v>
      </c>
    </row>
    <row r="2186" spans="1:3" x14ac:dyDescent="0.2">
      <c r="A2186">
        <v>2185</v>
      </c>
      <c r="B2186">
        <v>38</v>
      </c>
      <c r="C2186" s="73">
        <v>544</v>
      </c>
    </row>
    <row r="2187" spans="1:3" x14ac:dyDescent="0.2">
      <c r="A2187">
        <v>2186</v>
      </c>
      <c r="B2187">
        <v>40</v>
      </c>
      <c r="C2187" s="73">
        <v>1600</v>
      </c>
    </row>
    <row r="2188" spans="1:3" x14ac:dyDescent="0.2">
      <c r="A2188">
        <v>2187</v>
      </c>
      <c r="B2188">
        <v>55</v>
      </c>
      <c r="C2188" s="73">
        <v>138</v>
      </c>
    </row>
    <row r="2189" spans="1:3" x14ac:dyDescent="0.2">
      <c r="A2189">
        <v>2188</v>
      </c>
      <c r="B2189">
        <v>37</v>
      </c>
      <c r="C2189" s="73">
        <v>1560</v>
      </c>
    </row>
    <row r="2190" spans="1:3" x14ac:dyDescent="0.2">
      <c r="A2190">
        <v>2189</v>
      </c>
      <c r="B2190">
        <v>41</v>
      </c>
      <c r="C2190" s="73">
        <v>486</v>
      </c>
    </row>
    <row r="2191" spans="1:3" x14ac:dyDescent="0.2">
      <c r="A2191">
        <v>2190</v>
      </c>
      <c r="B2191">
        <v>38</v>
      </c>
      <c r="C2191" s="73">
        <v>4418</v>
      </c>
    </row>
    <row r="2192" spans="1:3" x14ac:dyDescent="0.2">
      <c r="A2192">
        <v>2191</v>
      </c>
      <c r="B2192">
        <v>42</v>
      </c>
      <c r="C2192" s="73">
        <v>2475</v>
      </c>
    </row>
    <row r="2193" spans="1:3" x14ac:dyDescent="0.2">
      <c r="A2193">
        <v>2192</v>
      </c>
      <c r="B2193">
        <v>26</v>
      </c>
      <c r="C2193" s="73">
        <v>3174</v>
      </c>
    </row>
    <row r="2194" spans="1:3" x14ac:dyDescent="0.2">
      <c r="A2194">
        <v>2193</v>
      </c>
      <c r="B2194">
        <v>41</v>
      </c>
      <c r="C2194" s="73">
        <v>315</v>
      </c>
    </row>
    <row r="2195" spans="1:3" x14ac:dyDescent="0.2">
      <c r="A2195">
        <v>2194</v>
      </c>
      <c r="B2195">
        <v>27</v>
      </c>
      <c r="C2195" s="73">
        <v>624</v>
      </c>
    </row>
    <row r="2196" spans="1:3" x14ac:dyDescent="0.2">
      <c r="A2196">
        <v>2195</v>
      </c>
      <c r="B2196">
        <v>61</v>
      </c>
      <c r="C2196" s="73">
        <v>1392</v>
      </c>
    </row>
    <row r="2197" spans="1:3" x14ac:dyDescent="0.2">
      <c r="A2197">
        <v>2196</v>
      </c>
      <c r="B2197">
        <v>58</v>
      </c>
      <c r="C2197" s="73">
        <v>124</v>
      </c>
    </row>
    <row r="2198" spans="1:3" x14ac:dyDescent="0.2">
      <c r="A2198">
        <v>2197</v>
      </c>
      <c r="B2198">
        <v>25</v>
      </c>
      <c r="C2198" s="73">
        <v>1798</v>
      </c>
    </row>
    <row r="2199" spans="1:3" x14ac:dyDescent="0.2">
      <c r="A2199">
        <v>2198</v>
      </c>
      <c r="B2199">
        <v>33</v>
      </c>
      <c r="C2199" s="73">
        <v>3520</v>
      </c>
    </row>
    <row r="2200" spans="1:3" x14ac:dyDescent="0.2">
      <c r="A2200">
        <v>2199</v>
      </c>
      <c r="B2200">
        <v>57</v>
      </c>
      <c r="C2200" s="73">
        <v>2800</v>
      </c>
    </row>
    <row r="2201" spans="1:3" x14ac:dyDescent="0.2">
      <c r="A2201">
        <v>2200</v>
      </c>
      <c r="B2201">
        <v>39</v>
      </c>
      <c r="C2201" s="73">
        <v>1880</v>
      </c>
    </row>
    <row r="2202" spans="1:3" x14ac:dyDescent="0.2">
      <c r="A2202">
        <v>2201</v>
      </c>
      <c r="B2202">
        <v>60</v>
      </c>
      <c r="C2202" s="73">
        <v>1377</v>
      </c>
    </row>
    <row r="2203" spans="1:3" x14ac:dyDescent="0.2">
      <c r="A2203">
        <v>2202</v>
      </c>
      <c r="B2203">
        <v>39</v>
      </c>
      <c r="C2203" s="73">
        <v>250</v>
      </c>
    </row>
    <row r="2204" spans="1:3" x14ac:dyDescent="0.2">
      <c r="A2204">
        <v>2203</v>
      </c>
      <c r="B2204">
        <v>42</v>
      </c>
      <c r="C2204" s="73">
        <v>828</v>
      </c>
    </row>
    <row r="2205" spans="1:3" x14ac:dyDescent="0.2">
      <c r="A2205">
        <v>2204</v>
      </c>
      <c r="B2205">
        <v>53</v>
      </c>
      <c r="C2205" s="73">
        <v>2528</v>
      </c>
    </row>
    <row r="2206" spans="1:3" x14ac:dyDescent="0.2">
      <c r="A2206">
        <v>2205</v>
      </c>
      <c r="B2206">
        <v>20</v>
      </c>
      <c r="C2206" s="73">
        <v>246</v>
      </c>
    </row>
    <row r="2207" spans="1:3" x14ac:dyDescent="0.2">
      <c r="A2207">
        <v>2206</v>
      </c>
      <c r="B2207">
        <v>46</v>
      </c>
      <c r="C2207" s="73">
        <v>1836</v>
      </c>
    </row>
    <row r="2208" spans="1:3" x14ac:dyDescent="0.2">
      <c r="A2208">
        <v>2207</v>
      </c>
      <c r="B2208">
        <v>46</v>
      </c>
      <c r="C2208" s="73">
        <v>1275</v>
      </c>
    </row>
    <row r="2209" spans="1:3" x14ac:dyDescent="0.2">
      <c r="A2209">
        <v>2208</v>
      </c>
      <c r="B2209">
        <v>69</v>
      </c>
      <c r="C2209" s="73">
        <v>418</v>
      </c>
    </row>
    <row r="2210" spans="1:3" x14ac:dyDescent="0.2">
      <c r="A2210">
        <v>2209</v>
      </c>
      <c r="B2210">
        <v>28</v>
      </c>
      <c r="C2210" s="73">
        <v>1058</v>
      </c>
    </row>
    <row r="2211" spans="1:3" x14ac:dyDescent="0.2">
      <c r="A2211">
        <v>2210</v>
      </c>
      <c r="B2211">
        <v>42</v>
      </c>
      <c r="C2211" s="73">
        <v>880</v>
      </c>
    </row>
    <row r="2212" spans="1:3" x14ac:dyDescent="0.2">
      <c r="A2212">
        <v>2211</v>
      </c>
      <c r="B2212">
        <v>30</v>
      </c>
      <c r="C2212" s="73">
        <v>875</v>
      </c>
    </row>
    <row r="2213" spans="1:3" x14ac:dyDescent="0.2">
      <c r="A2213">
        <v>2212</v>
      </c>
      <c r="B2213">
        <v>50</v>
      </c>
      <c r="C2213" s="73">
        <v>4005</v>
      </c>
    </row>
    <row r="2214" spans="1:3" x14ac:dyDescent="0.2">
      <c r="A2214">
        <v>2213</v>
      </c>
      <c r="B2214">
        <v>59</v>
      </c>
      <c r="C2214" s="73">
        <v>1694</v>
      </c>
    </row>
    <row r="2215" spans="1:3" x14ac:dyDescent="0.2">
      <c r="A2215">
        <v>2214</v>
      </c>
      <c r="B2215">
        <v>54</v>
      </c>
      <c r="C2215" s="73">
        <v>1692</v>
      </c>
    </row>
    <row r="2216" spans="1:3" x14ac:dyDescent="0.2">
      <c r="A2216">
        <v>2215</v>
      </c>
      <c r="B2216">
        <v>50</v>
      </c>
      <c r="C2216" s="73">
        <v>2000</v>
      </c>
    </row>
    <row r="2217" spans="1:3" x14ac:dyDescent="0.2">
      <c r="A2217">
        <v>2216</v>
      </c>
      <c r="B2217">
        <v>25</v>
      </c>
      <c r="C2217" s="73">
        <v>2688</v>
      </c>
    </row>
    <row r="2218" spans="1:3" x14ac:dyDescent="0.2">
      <c r="A2218">
        <v>2217</v>
      </c>
      <c r="B2218">
        <v>41</v>
      </c>
      <c r="C2218" s="73">
        <v>540</v>
      </c>
    </row>
    <row r="2219" spans="1:3" x14ac:dyDescent="0.2">
      <c r="A2219">
        <v>2218</v>
      </c>
      <c r="B2219">
        <v>35</v>
      </c>
      <c r="C2219" s="73">
        <v>1134</v>
      </c>
    </row>
    <row r="2220" spans="1:3" x14ac:dyDescent="0.2">
      <c r="A2220">
        <v>2219</v>
      </c>
      <c r="B2220">
        <v>67</v>
      </c>
      <c r="C2220" s="73">
        <v>1340</v>
      </c>
    </row>
    <row r="2221" spans="1:3" x14ac:dyDescent="0.2">
      <c r="A2221">
        <v>2220</v>
      </c>
      <c r="B2221">
        <v>33</v>
      </c>
      <c r="C2221" s="73">
        <v>1456</v>
      </c>
    </row>
    <row r="2222" spans="1:3" x14ac:dyDescent="0.2">
      <c r="A2222">
        <v>2221</v>
      </c>
      <c r="B2222">
        <v>19</v>
      </c>
      <c r="C2222" s="73">
        <v>2914</v>
      </c>
    </row>
    <row r="2223" spans="1:3" x14ac:dyDescent="0.2">
      <c r="A2223">
        <v>2222</v>
      </c>
      <c r="B2223">
        <v>25</v>
      </c>
      <c r="C2223" s="73">
        <v>2992</v>
      </c>
    </row>
    <row r="2224" spans="1:3" x14ac:dyDescent="0.2">
      <c r="A2224">
        <v>2223</v>
      </c>
      <c r="B2224">
        <v>32</v>
      </c>
      <c r="C2224" s="73">
        <v>1980</v>
      </c>
    </row>
    <row r="2225" spans="1:3" x14ac:dyDescent="0.2">
      <c r="A2225">
        <v>2224</v>
      </c>
      <c r="B2225">
        <v>30</v>
      </c>
      <c r="C2225" s="73">
        <v>325</v>
      </c>
    </row>
    <row r="2226" spans="1:3" x14ac:dyDescent="0.2">
      <c r="A2226">
        <v>2225</v>
      </c>
      <c r="B2226">
        <v>18</v>
      </c>
      <c r="C2226" s="73">
        <v>950</v>
      </c>
    </row>
    <row r="2227" spans="1:3" x14ac:dyDescent="0.2">
      <c r="A2227">
        <v>2226</v>
      </c>
      <c r="B2227">
        <v>38</v>
      </c>
      <c r="C2227" s="73">
        <v>1152</v>
      </c>
    </row>
    <row r="2228" spans="1:3" x14ac:dyDescent="0.2">
      <c r="A2228">
        <v>2227</v>
      </c>
      <c r="B2228">
        <v>22</v>
      </c>
      <c r="C2228" s="73">
        <v>2016</v>
      </c>
    </row>
    <row r="2229" spans="1:3" x14ac:dyDescent="0.2">
      <c r="A2229">
        <v>2228</v>
      </c>
      <c r="B2229">
        <v>40</v>
      </c>
      <c r="C2229" s="73">
        <v>3108</v>
      </c>
    </row>
    <row r="2230" spans="1:3" x14ac:dyDescent="0.2">
      <c r="A2230">
        <v>2229</v>
      </c>
      <c r="B2230">
        <v>54</v>
      </c>
      <c r="C2230" s="73">
        <v>250</v>
      </c>
    </row>
    <row r="2231" spans="1:3" x14ac:dyDescent="0.2">
      <c r="A2231">
        <v>2230</v>
      </c>
      <c r="B2231">
        <v>70</v>
      </c>
      <c r="C2231" s="73">
        <v>4850</v>
      </c>
    </row>
    <row r="2232" spans="1:3" x14ac:dyDescent="0.2">
      <c r="A2232">
        <v>2231</v>
      </c>
      <c r="B2232">
        <v>52</v>
      </c>
      <c r="C2232" s="73">
        <v>1188</v>
      </c>
    </row>
    <row r="2233" spans="1:3" x14ac:dyDescent="0.2">
      <c r="A2233">
        <v>2232</v>
      </c>
      <c r="B2233">
        <v>34</v>
      </c>
      <c r="C2233" s="73">
        <v>49</v>
      </c>
    </row>
    <row r="2234" spans="1:3" x14ac:dyDescent="0.2">
      <c r="A2234">
        <v>2233</v>
      </c>
      <c r="B2234">
        <v>65</v>
      </c>
      <c r="C2234" s="73">
        <v>896</v>
      </c>
    </row>
    <row r="2235" spans="1:3" x14ac:dyDescent="0.2">
      <c r="A2235">
        <v>2234</v>
      </c>
      <c r="B2235">
        <v>38</v>
      </c>
      <c r="C2235" s="73">
        <v>1488</v>
      </c>
    </row>
    <row r="2236" spans="1:3" x14ac:dyDescent="0.2">
      <c r="A2236">
        <v>2235</v>
      </c>
      <c r="B2236">
        <v>35</v>
      </c>
      <c r="C2236" s="73">
        <v>1716</v>
      </c>
    </row>
    <row r="2237" spans="1:3" x14ac:dyDescent="0.2">
      <c r="A2237">
        <v>2236</v>
      </c>
      <c r="B2237">
        <v>40</v>
      </c>
      <c r="C2237" s="73">
        <v>3608</v>
      </c>
    </row>
    <row r="2238" spans="1:3" x14ac:dyDescent="0.2">
      <c r="A2238">
        <v>2237</v>
      </c>
      <c r="B2238">
        <v>23</v>
      </c>
      <c r="C2238" s="73">
        <v>1584</v>
      </c>
    </row>
    <row r="2239" spans="1:3" x14ac:dyDescent="0.2">
      <c r="A2239">
        <v>2238</v>
      </c>
      <c r="B2239">
        <v>45</v>
      </c>
      <c r="C2239" s="73">
        <v>1054</v>
      </c>
    </row>
    <row r="2240" spans="1:3" x14ac:dyDescent="0.2">
      <c r="A2240">
        <v>2239</v>
      </c>
      <c r="B2240">
        <v>40</v>
      </c>
      <c r="C2240" s="73">
        <v>1512</v>
      </c>
    </row>
    <row r="2241" spans="1:3" x14ac:dyDescent="0.2">
      <c r="A2241">
        <v>2240</v>
      </c>
      <c r="B2241">
        <v>42</v>
      </c>
      <c r="C2241" s="73">
        <v>3936</v>
      </c>
    </row>
    <row r="2242" spans="1:3" x14ac:dyDescent="0.2">
      <c r="A2242">
        <v>2241</v>
      </c>
      <c r="B2242">
        <v>57</v>
      </c>
      <c r="C2242" s="73">
        <v>1278</v>
      </c>
    </row>
    <row r="2243" spans="1:3" x14ac:dyDescent="0.2">
      <c r="A2243">
        <v>2242</v>
      </c>
      <c r="B2243">
        <v>18</v>
      </c>
      <c r="C2243" s="73">
        <v>231</v>
      </c>
    </row>
    <row r="2244" spans="1:3" x14ac:dyDescent="0.2">
      <c r="A2244">
        <v>2243</v>
      </c>
      <c r="B2244">
        <v>18</v>
      </c>
      <c r="C2244" s="73">
        <v>330</v>
      </c>
    </row>
    <row r="2245" spans="1:3" x14ac:dyDescent="0.2">
      <c r="A2245">
        <v>2244</v>
      </c>
      <c r="B2245">
        <v>56</v>
      </c>
      <c r="C2245" s="73">
        <v>273</v>
      </c>
    </row>
    <row r="2246" spans="1:3" x14ac:dyDescent="0.2">
      <c r="A2246">
        <v>2245</v>
      </c>
      <c r="B2246">
        <v>35</v>
      </c>
      <c r="C2246" s="73">
        <v>814</v>
      </c>
    </row>
    <row r="2247" spans="1:3" x14ac:dyDescent="0.2">
      <c r="A2247">
        <v>2246</v>
      </c>
      <c r="B2247">
        <v>49</v>
      </c>
      <c r="C2247" s="73">
        <v>4050</v>
      </c>
    </row>
    <row r="2248" spans="1:3" x14ac:dyDescent="0.2">
      <c r="A2248">
        <v>2247</v>
      </c>
      <c r="B2248">
        <v>49</v>
      </c>
      <c r="C2248" s="73">
        <v>3744</v>
      </c>
    </row>
    <row r="2249" spans="1:3" x14ac:dyDescent="0.2">
      <c r="A2249">
        <v>2248</v>
      </c>
      <c r="B2249">
        <v>34</v>
      </c>
      <c r="C2249" s="73">
        <v>666</v>
      </c>
    </row>
    <row r="2250" spans="1:3" x14ac:dyDescent="0.2">
      <c r="A2250">
        <v>2249</v>
      </c>
      <c r="B2250">
        <v>63</v>
      </c>
      <c r="C2250" s="73">
        <v>1254</v>
      </c>
    </row>
    <row r="2251" spans="1:3" x14ac:dyDescent="0.2">
      <c r="A2251">
        <v>2250</v>
      </c>
      <c r="B2251">
        <v>42</v>
      </c>
      <c r="C2251" s="73">
        <v>1305</v>
      </c>
    </row>
    <row r="2252" spans="1:3" x14ac:dyDescent="0.2">
      <c r="A2252">
        <v>2251</v>
      </c>
      <c r="B2252">
        <v>41</v>
      </c>
      <c r="C2252" s="73">
        <v>1691</v>
      </c>
    </row>
    <row r="2253" spans="1:3" x14ac:dyDescent="0.2">
      <c r="A2253">
        <v>2252</v>
      </c>
      <c r="B2253">
        <v>26</v>
      </c>
      <c r="C2253" s="73">
        <v>2068</v>
      </c>
    </row>
    <row r="2254" spans="1:3" x14ac:dyDescent="0.2">
      <c r="A2254">
        <v>2253</v>
      </c>
      <c r="B2254">
        <v>48</v>
      </c>
      <c r="C2254" s="73">
        <v>2016</v>
      </c>
    </row>
    <row r="2255" spans="1:3" x14ac:dyDescent="0.2">
      <c r="A2255">
        <v>2254</v>
      </c>
      <c r="B2255">
        <v>62</v>
      </c>
      <c r="C2255" s="73">
        <v>682</v>
      </c>
    </row>
    <row r="2256" spans="1:3" x14ac:dyDescent="0.2">
      <c r="A2256">
        <v>2255</v>
      </c>
      <c r="B2256">
        <v>24</v>
      </c>
      <c r="C2256" s="73">
        <v>3476</v>
      </c>
    </row>
    <row r="2257" spans="1:3" x14ac:dyDescent="0.2">
      <c r="A2257">
        <v>2256</v>
      </c>
      <c r="B2257">
        <v>48</v>
      </c>
      <c r="C2257" s="73">
        <v>1638</v>
      </c>
    </row>
    <row r="2258" spans="1:3" x14ac:dyDescent="0.2">
      <c r="A2258">
        <v>2257</v>
      </c>
      <c r="B2258">
        <v>31</v>
      </c>
      <c r="C2258" s="73">
        <v>726</v>
      </c>
    </row>
    <row r="2259" spans="1:3" x14ac:dyDescent="0.2">
      <c r="A2259">
        <v>2258</v>
      </c>
      <c r="B2259">
        <v>41</v>
      </c>
      <c r="C2259" s="73">
        <v>192</v>
      </c>
    </row>
    <row r="2260" spans="1:3" x14ac:dyDescent="0.2">
      <c r="A2260">
        <v>2259</v>
      </c>
      <c r="B2260">
        <v>24</v>
      </c>
      <c r="C2260" s="73">
        <v>3124</v>
      </c>
    </row>
    <row r="2261" spans="1:3" x14ac:dyDescent="0.2">
      <c r="A2261">
        <v>2260</v>
      </c>
      <c r="B2261">
        <v>60</v>
      </c>
      <c r="C2261" s="73">
        <v>2304</v>
      </c>
    </row>
    <row r="2262" spans="1:3" x14ac:dyDescent="0.2">
      <c r="A2262">
        <v>2261</v>
      </c>
      <c r="B2262">
        <v>38</v>
      </c>
      <c r="C2262" s="73">
        <v>1312</v>
      </c>
    </row>
    <row r="2263" spans="1:3" x14ac:dyDescent="0.2">
      <c r="A2263">
        <v>2262</v>
      </c>
      <c r="B2263">
        <v>58</v>
      </c>
      <c r="C2263" s="73">
        <v>912</v>
      </c>
    </row>
    <row r="2264" spans="1:3" x14ac:dyDescent="0.2">
      <c r="A2264">
        <v>2263</v>
      </c>
      <c r="B2264">
        <v>53</v>
      </c>
      <c r="C2264" s="73">
        <v>1100</v>
      </c>
    </row>
    <row r="2265" spans="1:3" x14ac:dyDescent="0.2">
      <c r="A2265">
        <v>2264</v>
      </c>
      <c r="B2265">
        <v>44</v>
      </c>
      <c r="C2265" s="73">
        <v>1680</v>
      </c>
    </row>
    <row r="2266" spans="1:3" x14ac:dyDescent="0.2">
      <c r="A2266">
        <v>2265</v>
      </c>
      <c r="B2266">
        <v>51</v>
      </c>
      <c r="C2266" s="73">
        <v>4600</v>
      </c>
    </row>
    <row r="2267" spans="1:3" x14ac:dyDescent="0.2">
      <c r="A2267">
        <v>2266</v>
      </c>
      <c r="B2267">
        <v>36</v>
      </c>
      <c r="C2267" s="73">
        <v>940</v>
      </c>
    </row>
    <row r="2268" spans="1:3" x14ac:dyDescent="0.2">
      <c r="A2268">
        <v>2267</v>
      </c>
      <c r="B2268">
        <v>20</v>
      </c>
      <c r="C2268" s="73">
        <v>1408</v>
      </c>
    </row>
    <row r="2269" spans="1:3" x14ac:dyDescent="0.2">
      <c r="A2269">
        <v>2268</v>
      </c>
      <c r="B2269">
        <v>32</v>
      </c>
      <c r="C2269" s="73">
        <v>1813</v>
      </c>
    </row>
    <row r="2270" spans="1:3" x14ac:dyDescent="0.2">
      <c r="A2270">
        <v>2269</v>
      </c>
      <c r="B2270">
        <v>66</v>
      </c>
      <c r="C2270" s="73">
        <v>390</v>
      </c>
    </row>
    <row r="2271" spans="1:3" x14ac:dyDescent="0.2">
      <c r="A2271">
        <v>2270</v>
      </c>
      <c r="B2271">
        <v>49</v>
      </c>
      <c r="C2271" s="73">
        <v>1026</v>
      </c>
    </row>
    <row r="2272" spans="1:3" x14ac:dyDescent="0.2">
      <c r="A2272">
        <v>2271</v>
      </c>
      <c r="B2272">
        <v>27</v>
      </c>
      <c r="C2272" s="73">
        <v>504</v>
      </c>
    </row>
    <row r="2273" spans="1:3" x14ac:dyDescent="0.2">
      <c r="A2273">
        <v>2272</v>
      </c>
      <c r="B2273">
        <v>29</v>
      </c>
      <c r="C2273" s="73">
        <v>4851</v>
      </c>
    </row>
    <row r="2274" spans="1:3" x14ac:dyDescent="0.2">
      <c r="A2274">
        <v>2273</v>
      </c>
      <c r="B2274">
        <v>29</v>
      </c>
      <c r="C2274" s="73">
        <v>1672</v>
      </c>
    </row>
    <row r="2275" spans="1:3" x14ac:dyDescent="0.2">
      <c r="A2275">
        <v>2274</v>
      </c>
      <c r="B2275">
        <v>55</v>
      </c>
      <c r="C2275" s="73">
        <v>1248</v>
      </c>
    </row>
    <row r="2276" spans="1:3" x14ac:dyDescent="0.2">
      <c r="A2276">
        <v>2275</v>
      </c>
      <c r="B2276">
        <v>57</v>
      </c>
      <c r="C2276" s="73">
        <v>1026</v>
      </c>
    </row>
    <row r="2277" spans="1:3" x14ac:dyDescent="0.2">
      <c r="A2277">
        <v>2276</v>
      </c>
      <c r="B2277">
        <v>29</v>
      </c>
      <c r="C2277" s="73">
        <v>240</v>
      </c>
    </row>
    <row r="2278" spans="1:3" x14ac:dyDescent="0.2">
      <c r="A2278">
        <v>2277</v>
      </c>
      <c r="B2278">
        <v>31</v>
      </c>
      <c r="C2278" s="73">
        <v>2050</v>
      </c>
    </row>
    <row r="2279" spans="1:3" x14ac:dyDescent="0.2">
      <c r="A2279">
        <v>2278</v>
      </c>
      <c r="B2279">
        <v>25</v>
      </c>
      <c r="C2279" s="73">
        <v>1008</v>
      </c>
    </row>
    <row r="2280" spans="1:3" x14ac:dyDescent="0.2">
      <c r="A2280">
        <v>2279</v>
      </c>
      <c r="B2280">
        <v>61</v>
      </c>
      <c r="C2280" s="73">
        <v>150</v>
      </c>
    </row>
    <row r="2281" spans="1:3" x14ac:dyDescent="0.2">
      <c r="A2281">
        <v>2280</v>
      </c>
      <c r="B2281">
        <v>53</v>
      </c>
      <c r="C2281" s="73">
        <v>2345</v>
      </c>
    </row>
    <row r="2282" spans="1:3" x14ac:dyDescent="0.2">
      <c r="A2282">
        <v>2281</v>
      </c>
      <c r="B2282">
        <v>22</v>
      </c>
      <c r="C2282" s="73">
        <v>651</v>
      </c>
    </row>
    <row r="2283" spans="1:3" x14ac:dyDescent="0.2">
      <c r="A2283">
        <v>2282</v>
      </c>
      <c r="B2283">
        <v>28</v>
      </c>
      <c r="C2283" s="73">
        <v>1107</v>
      </c>
    </row>
    <row r="2284" spans="1:3" x14ac:dyDescent="0.2">
      <c r="A2284">
        <v>2283</v>
      </c>
      <c r="B2284">
        <v>18</v>
      </c>
      <c r="C2284" s="73">
        <v>776</v>
      </c>
    </row>
    <row r="2285" spans="1:3" x14ac:dyDescent="0.2">
      <c r="A2285">
        <v>2284</v>
      </c>
      <c r="B2285">
        <v>44</v>
      </c>
      <c r="C2285" s="73">
        <v>1530</v>
      </c>
    </row>
    <row r="2286" spans="1:3" x14ac:dyDescent="0.2">
      <c r="A2286">
        <v>2285</v>
      </c>
      <c r="B2286">
        <v>32</v>
      </c>
      <c r="C2286" s="73">
        <v>1260</v>
      </c>
    </row>
    <row r="2287" spans="1:3" x14ac:dyDescent="0.2">
      <c r="A2287">
        <v>2286</v>
      </c>
      <c r="B2287">
        <v>34</v>
      </c>
      <c r="C2287" s="73">
        <v>3800</v>
      </c>
    </row>
    <row r="2288" spans="1:3" x14ac:dyDescent="0.2">
      <c r="A2288">
        <v>2287</v>
      </c>
      <c r="B2288">
        <v>67</v>
      </c>
      <c r="C2288" s="73">
        <v>1330</v>
      </c>
    </row>
    <row r="2289" spans="1:3" x14ac:dyDescent="0.2">
      <c r="A2289">
        <v>2288</v>
      </c>
      <c r="B2289">
        <v>66</v>
      </c>
      <c r="C2289" s="73">
        <v>270</v>
      </c>
    </row>
    <row r="2290" spans="1:3" x14ac:dyDescent="0.2">
      <c r="A2290">
        <v>2289</v>
      </c>
      <c r="B2290">
        <v>28</v>
      </c>
      <c r="C2290" s="73">
        <v>4550</v>
      </c>
    </row>
    <row r="2291" spans="1:3" x14ac:dyDescent="0.2">
      <c r="A2291">
        <v>2290</v>
      </c>
      <c r="B2291">
        <v>70</v>
      </c>
      <c r="C2291" s="73">
        <v>3854</v>
      </c>
    </row>
    <row r="2292" spans="1:3" x14ac:dyDescent="0.2">
      <c r="A2292">
        <v>2291</v>
      </c>
      <c r="B2292">
        <v>37</v>
      </c>
      <c r="C2292" s="73">
        <v>1104</v>
      </c>
    </row>
    <row r="2293" spans="1:3" x14ac:dyDescent="0.2">
      <c r="A2293">
        <v>2292</v>
      </c>
      <c r="B2293">
        <v>28</v>
      </c>
      <c r="C2293" s="73">
        <v>390</v>
      </c>
    </row>
    <row r="2294" spans="1:3" x14ac:dyDescent="0.2">
      <c r="A2294">
        <v>2293</v>
      </c>
      <c r="B2294">
        <v>43</v>
      </c>
      <c r="C2294" s="73">
        <v>1054</v>
      </c>
    </row>
    <row r="2295" spans="1:3" x14ac:dyDescent="0.2">
      <c r="A2295">
        <v>2294</v>
      </c>
      <c r="B2295">
        <v>37</v>
      </c>
      <c r="C2295" s="73">
        <v>1088</v>
      </c>
    </row>
    <row r="2296" spans="1:3" x14ac:dyDescent="0.2">
      <c r="A2296">
        <v>2295</v>
      </c>
      <c r="B2296">
        <v>54</v>
      </c>
      <c r="C2296" s="73">
        <v>3800</v>
      </c>
    </row>
    <row r="2297" spans="1:3" x14ac:dyDescent="0.2">
      <c r="A2297">
        <v>2296</v>
      </c>
      <c r="B2297">
        <v>50</v>
      </c>
      <c r="C2297" s="73">
        <v>990</v>
      </c>
    </row>
    <row r="2298" spans="1:3" x14ac:dyDescent="0.2">
      <c r="A2298">
        <v>2297</v>
      </c>
      <c r="B2298">
        <v>46</v>
      </c>
      <c r="C2298" s="73">
        <v>4400</v>
      </c>
    </row>
    <row r="2299" spans="1:3" x14ac:dyDescent="0.2">
      <c r="A2299">
        <v>2298</v>
      </c>
      <c r="B2299">
        <v>60</v>
      </c>
      <c r="C2299" s="73">
        <v>83</v>
      </c>
    </row>
    <row r="2300" spans="1:3" x14ac:dyDescent="0.2">
      <c r="A2300">
        <v>2299</v>
      </c>
      <c r="B2300">
        <v>40</v>
      </c>
      <c r="C2300" s="73">
        <v>870</v>
      </c>
    </row>
    <row r="2301" spans="1:3" x14ac:dyDescent="0.2">
      <c r="A2301">
        <v>2300</v>
      </c>
      <c r="B2301">
        <v>64</v>
      </c>
      <c r="C2301" s="73">
        <v>2736</v>
      </c>
    </row>
    <row r="2302" spans="1:3" x14ac:dyDescent="0.2">
      <c r="A2302">
        <v>2301</v>
      </c>
      <c r="B2302">
        <v>18</v>
      </c>
      <c r="C2302" s="73">
        <v>3344</v>
      </c>
    </row>
    <row r="2303" spans="1:3" x14ac:dyDescent="0.2">
      <c r="A2303">
        <v>2302</v>
      </c>
      <c r="B2303">
        <v>37</v>
      </c>
      <c r="C2303" s="73">
        <v>420</v>
      </c>
    </row>
    <row r="2304" spans="1:3" x14ac:dyDescent="0.2">
      <c r="A2304">
        <v>2303</v>
      </c>
      <c r="B2304">
        <v>36</v>
      </c>
      <c r="C2304" s="73">
        <v>1482</v>
      </c>
    </row>
    <row r="2305" spans="1:3" x14ac:dyDescent="0.2">
      <c r="A2305">
        <v>2304</v>
      </c>
      <c r="B2305">
        <v>51</v>
      </c>
      <c r="C2305" s="73">
        <v>2201</v>
      </c>
    </row>
    <row r="2306" spans="1:3" x14ac:dyDescent="0.2">
      <c r="A2306">
        <v>2305</v>
      </c>
      <c r="B2306">
        <v>26</v>
      </c>
      <c r="C2306" s="73">
        <v>657</v>
      </c>
    </row>
    <row r="2307" spans="1:3" x14ac:dyDescent="0.2">
      <c r="A2307">
        <v>2306</v>
      </c>
      <c r="B2307">
        <v>68</v>
      </c>
      <c r="C2307" s="73">
        <v>2961</v>
      </c>
    </row>
    <row r="2308" spans="1:3" x14ac:dyDescent="0.2">
      <c r="A2308">
        <v>2307</v>
      </c>
      <c r="B2308">
        <v>27</v>
      </c>
      <c r="C2308" s="73">
        <v>624</v>
      </c>
    </row>
    <row r="2309" spans="1:3" x14ac:dyDescent="0.2">
      <c r="A2309">
        <v>2308</v>
      </c>
      <c r="B2309">
        <v>28</v>
      </c>
      <c r="C2309" s="73">
        <v>2880</v>
      </c>
    </row>
    <row r="2310" spans="1:3" x14ac:dyDescent="0.2">
      <c r="A2310">
        <v>2309</v>
      </c>
      <c r="B2310">
        <v>49</v>
      </c>
      <c r="C2310" s="73">
        <v>1782</v>
      </c>
    </row>
    <row r="2311" spans="1:3" x14ac:dyDescent="0.2">
      <c r="A2311">
        <v>2310</v>
      </c>
      <c r="B2311">
        <v>70</v>
      </c>
      <c r="C2311" s="73">
        <v>285</v>
      </c>
    </row>
    <row r="2312" spans="1:3" x14ac:dyDescent="0.2">
      <c r="A2312">
        <v>2311</v>
      </c>
      <c r="B2312">
        <v>30</v>
      </c>
      <c r="C2312" s="73">
        <v>1020</v>
      </c>
    </row>
    <row r="2313" spans="1:3" x14ac:dyDescent="0.2">
      <c r="A2313">
        <v>2312</v>
      </c>
      <c r="B2313">
        <v>27</v>
      </c>
      <c r="C2313" s="73">
        <v>280</v>
      </c>
    </row>
    <row r="2314" spans="1:3" x14ac:dyDescent="0.2">
      <c r="A2314">
        <v>2313</v>
      </c>
      <c r="B2314">
        <v>19</v>
      </c>
      <c r="C2314" s="73">
        <v>570</v>
      </c>
    </row>
    <row r="2315" spans="1:3" x14ac:dyDescent="0.2">
      <c r="A2315">
        <v>2314</v>
      </c>
      <c r="B2315">
        <v>64</v>
      </c>
      <c r="C2315" s="73">
        <v>1116</v>
      </c>
    </row>
    <row r="2316" spans="1:3" x14ac:dyDescent="0.2">
      <c r="A2316">
        <v>2315</v>
      </c>
      <c r="B2316">
        <v>42</v>
      </c>
      <c r="C2316" s="73">
        <v>1140</v>
      </c>
    </row>
    <row r="2317" spans="1:3" x14ac:dyDescent="0.2">
      <c r="A2317">
        <v>2316</v>
      </c>
      <c r="B2317">
        <v>69</v>
      </c>
      <c r="C2317" s="73">
        <v>3871</v>
      </c>
    </row>
    <row r="2318" spans="1:3" x14ac:dyDescent="0.2">
      <c r="A2318">
        <v>2317</v>
      </c>
      <c r="B2318">
        <v>28</v>
      </c>
      <c r="C2318" s="73">
        <v>273</v>
      </c>
    </row>
    <row r="2319" spans="1:3" x14ac:dyDescent="0.2">
      <c r="A2319">
        <v>2318</v>
      </c>
      <c r="B2319">
        <v>47</v>
      </c>
      <c r="C2319" s="73">
        <v>952</v>
      </c>
    </row>
    <row r="2320" spans="1:3" x14ac:dyDescent="0.2">
      <c r="A2320">
        <v>2319</v>
      </c>
      <c r="B2320">
        <v>69</v>
      </c>
      <c r="C2320" s="73">
        <v>840</v>
      </c>
    </row>
    <row r="2321" spans="1:3" x14ac:dyDescent="0.2">
      <c r="A2321">
        <v>2320</v>
      </c>
      <c r="B2321">
        <v>56</v>
      </c>
      <c r="C2321" s="73">
        <v>1102</v>
      </c>
    </row>
    <row r="2322" spans="1:3" x14ac:dyDescent="0.2">
      <c r="A2322">
        <v>2321</v>
      </c>
      <c r="B2322">
        <v>28</v>
      </c>
      <c r="C2322" s="73">
        <v>495</v>
      </c>
    </row>
    <row r="2323" spans="1:3" x14ac:dyDescent="0.2">
      <c r="A2323">
        <v>2322</v>
      </c>
      <c r="B2323">
        <v>50</v>
      </c>
      <c r="C2323" s="73">
        <v>837</v>
      </c>
    </row>
    <row r="2324" spans="1:3" x14ac:dyDescent="0.2">
      <c r="A2324">
        <v>2323</v>
      </c>
      <c r="B2324">
        <v>39</v>
      </c>
      <c r="C2324" s="73">
        <v>1764</v>
      </c>
    </row>
    <row r="2325" spans="1:3" x14ac:dyDescent="0.2">
      <c r="A2325">
        <v>2324</v>
      </c>
      <c r="B2325">
        <v>35</v>
      </c>
      <c r="C2325" s="73">
        <v>3348</v>
      </c>
    </row>
    <row r="2326" spans="1:3" x14ac:dyDescent="0.2">
      <c r="A2326">
        <v>2325</v>
      </c>
      <c r="B2326">
        <v>59</v>
      </c>
      <c r="C2326" s="73">
        <v>532</v>
      </c>
    </row>
    <row r="2327" spans="1:3" x14ac:dyDescent="0.2">
      <c r="A2327">
        <v>2326</v>
      </c>
      <c r="B2327">
        <v>44</v>
      </c>
      <c r="C2327" s="73">
        <v>2585</v>
      </c>
    </row>
    <row r="2328" spans="1:3" x14ac:dyDescent="0.2">
      <c r="A2328">
        <v>2327</v>
      </c>
      <c r="B2328">
        <v>66</v>
      </c>
      <c r="C2328" s="73">
        <v>2394</v>
      </c>
    </row>
    <row r="2329" spans="1:3" x14ac:dyDescent="0.2">
      <c r="A2329">
        <v>2328</v>
      </c>
      <c r="B2329">
        <v>20</v>
      </c>
      <c r="C2329" s="73">
        <v>2068</v>
      </c>
    </row>
    <row r="2330" spans="1:3" x14ac:dyDescent="0.2">
      <c r="A2330">
        <v>2329</v>
      </c>
      <c r="B2330">
        <v>45</v>
      </c>
      <c r="C2330" s="73">
        <v>1044</v>
      </c>
    </row>
    <row r="2331" spans="1:3" x14ac:dyDescent="0.2">
      <c r="A2331">
        <v>2330</v>
      </c>
      <c r="B2331">
        <v>49</v>
      </c>
      <c r="C2331" s="73">
        <v>4074</v>
      </c>
    </row>
    <row r="2332" spans="1:3" x14ac:dyDescent="0.2">
      <c r="A2332">
        <v>2331</v>
      </c>
      <c r="B2332">
        <v>60</v>
      </c>
      <c r="C2332" s="73">
        <v>2961</v>
      </c>
    </row>
    <row r="2333" spans="1:3" x14ac:dyDescent="0.2">
      <c r="A2333">
        <v>2332</v>
      </c>
      <c r="B2333">
        <v>61</v>
      </c>
      <c r="C2333" s="73">
        <v>770</v>
      </c>
    </row>
    <row r="2334" spans="1:3" x14ac:dyDescent="0.2">
      <c r="A2334">
        <v>2333</v>
      </c>
      <c r="B2334">
        <v>36</v>
      </c>
      <c r="C2334" s="73">
        <v>530</v>
      </c>
    </row>
    <row r="2335" spans="1:3" x14ac:dyDescent="0.2">
      <c r="A2335">
        <v>2334</v>
      </c>
      <c r="B2335">
        <v>33</v>
      </c>
      <c r="C2335" s="73">
        <v>77</v>
      </c>
    </row>
    <row r="2336" spans="1:3" x14ac:dyDescent="0.2">
      <c r="A2336">
        <v>2335</v>
      </c>
      <c r="B2336">
        <v>49</v>
      </c>
      <c r="C2336" s="73">
        <v>553</v>
      </c>
    </row>
    <row r="2337" spans="1:3" x14ac:dyDescent="0.2">
      <c r="A2337">
        <v>2336</v>
      </c>
      <c r="B2337">
        <v>31</v>
      </c>
      <c r="C2337" s="73">
        <v>370</v>
      </c>
    </row>
    <row r="2338" spans="1:3" x14ac:dyDescent="0.2">
      <c r="A2338">
        <v>2337</v>
      </c>
      <c r="B2338">
        <v>19</v>
      </c>
      <c r="C2338" s="73">
        <v>1034</v>
      </c>
    </row>
    <row r="2339" spans="1:3" x14ac:dyDescent="0.2">
      <c r="A2339">
        <v>2338</v>
      </c>
      <c r="B2339">
        <v>39</v>
      </c>
      <c r="C2339" s="73">
        <v>380</v>
      </c>
    </row>
    <row r="2340" spans="1:3" x14ac:dyDescent="0.2">
      <c r="A2340">
        <v>2339</v>
      </c>
      <c r="B2340">
        <v>66</v>
      </c>
      <c r="C2340" s="73">
        <v>1428</v>
      </c>
    </row>
    <row r="2341" spans="1:3" x14ac:dyDescent="0.2">
      <c r="A2341">
        <v>2340</v>
      </c>
      <c r="B2341">
        <v>25</v>
      </c>
      <c r="C2341" s="73">
        <v>1560</v>
      </c>
    </row>
    <row r="2342" spans="1:3" x14ac:dyDescent="0.2">
      <c r="A2342">
        <v>2341</v>
      </c>
      <c r="B2342">
        <v>63</v>
      </c>
      <c r="C2342" s="73">
        <v>888</v>
      </c>
    </row>
    <row r="2343" spans="1:3" x14ac:dyDescent="0.2">
      <c r="A2343">
        <v>2342</v>
      </c>
      <c r="B2343">
        <v>56</v>
      </c>
      <c r="C2343" s="73">
        <v>682</v>
      </c>
    </row>
    <row r="2344" spans="1:3" x14ac:dyDescent="0.2">
      <c r="A2344">
        <v>2343</v>
      </c>
      <c r="B2344">
        <v>20</v>
      </c>
      <c r="C2344" s="73">
        <v>1424</v>
      </c>
    </row>
    <row r="2345" spans="1:3" x14ac:dyDescent="0.2">
      <c r="A2345">
        <v>2344</v>
      </c>
      <c r="B2345">
        <v>58</v>
      </c>
      <c r="C2345" s="73">
        <v>2156</v>
      </c>
    </row>
    <row r="2346" spans="1:3" x14ac:dyDescent="0.2">
      <c r="A2346">
        <v>2345</v>
      </c>
      <c r="B2346">
        <v>34</v>
      </c>
      <c r="C2346" s="73">
        <v>1288</v>
      </c>
    </row>
    <row r="2347" spans="1:3" x14ac:dyDescent="0.2">
      <c r="A2347">
        <v>2346</v>
      </c>
      <c r="B2347">
        <v>28</v>
      </c>
      <c r="C2347" s="73">
        <v>736</v>
      </c>
    </row>
    <row r="2348" spans="1:3" x14ac:dyDescent="0.2">
      <c r="A2348">
        <v>2347</v>
      </c>
      <c r="B2348">
        <v>22</v>
      </c>
      <c r="C2348" s="73">
        <v>3082</v>
      </c>
    </row>
    <row r="2349" spans="1:3" x14ac:dyDescent="0.2">
      <c r="A2349">
        <v>2348</v>
      </c>
      <c r="B2349">
        <v>37</v>
      </c>
      <c r="C2349" s="73">
        <v>2944</v>
      </c>
    </row>
    <row r="2350" spans="1:3" x14ac:dyDescent="0.2">
      <c r="A2350">
        <v>2349</v>
      </c>
      <c r="B2350">
        <v>54</v>
      </c>
      <c r="C2350" s="73">
        <v>1344</v>
      </c>
    </row>
    <row r="2351" spans="1:3" x14ac:dyDescent="0.2">
      <c r="A2351">
        <v>2350</v>
      </c>
      <c r="B2351">
        <v>65</v>
      </c>
      <c r="C2351" s="73">
        <v>1360</v>
      </c>
    </row>
    <row r="2352" spans="1:3" x14ac:dyDescent="0.2">
      <c r="A2352">
        <v>2351</v>
      </c>
      <c r="B2352">
        <v>57</v>
      </c>
      <c r="C2352" s="73">
        <v>546</v>
      </c>
    </row>
    <row r="2353" spans="1:3" x14ac:dyDescent="0.2">
      <c r="A2353">
        <v>2352</v>
      </c>
      <c r="B2353">
        <v>38</v>
      </c>
      <c r="C2353" s="73">
        <v>1250</v>
      </c>
    </row>
    <row r="2354" spans="1:3" x14ac:dyDescent="0.2">
      <c r="A2354">
        <v>2353</v>
      </c>
      <c r="B2354">
        <v>70</v>
      </c>
      <c r="C2354" s="73">
        <v>1150</v>
      </c>
    </row>
    <row r="2355" spans="1:3" x14ac:dyDescent="0.2">
      <c r="A2355">
        <v>2354</v>
      </c>
      <c r="B2355">
        <v>56</v>
      </c>
      <c r="C2355" s="73">
        <v>1775</v>
      </c>
    </row>
    <row r="2356" spans="1:3" x14ac:dyDescent="0.2">
      <c r="A2356">
        <v>2355</v>
      </c>
      <c r="B2356">
        <v>56</v>
      </c>
      <c r="C2356" s="73">
        <v>2106</v>
      </c>
    </row>
    <row r="2357" spans="1:3" x14ac:dyDescent="0.2">
      <c r="A2357">
        <v>2356</v>
      </c>
      <c r="B2357">
        <v>22</v>
      </c>
      <c r="C2357" s="73">
        <v>420</v>
      </c>
    </row>
    <row r="2358" spans="1:3" x14ac:dyDescent="0.2">
      <c r="A2358">
        <v>2357</v>
      </c>
      <c r="B2358">
        <v>57</v>
      </c>
      <c r="C2358" s="73">
        <v>1566</v>
      </c>
    </row>
    <row r="2359" spans="1:3" x14ac:dyDescent="0.2">
      <c r="A2359">
        <v>2358</v>
      </c>
      <c r="B2359">
        <v>53</v>
      </c>
      <c r="C2359" s="73">
        <v>2680</v>
      </c>
    </row>
    <row r="2360" spans="1:3" x14ac:dyDescent="0.2">
      <c r="A2360">
        <v>2359</v>
      </c>
      <c r="B2360">
        <v>53</v>
      </c>
      <c r="C2360" s="73">
        <v>3534</v>
      </c>
    </row>
    <row r="2361" spans="1:3" x14ac:dyDescent="0.2">
      <c r="A2361">
        <v>2360</v>
      </c>
      <c r="B2361">
        <v>19</v>
      </c>
      <c r="C2361" s="73">
        <v>3564</v>
      </c>
    </row>
    <row r="2362" spans="1:3" x14ac:dyDescent="0.2">
      <c r="A2362">
        <v>2361</v>
      </c>
      <c r="B2362">
        <v>49</v>
      </c>
      <c r="C2362" s="73">
        <v>2160</v>
      </c>
    </row>
    <row r="2363" spans="1:3" x14ac:dyDescent="0.2">
      <c r="A2363">
        <v>2362</v>
      </c>
      <c r="B2363">
        <v>44</v>
      </c>
      <c r="C2363" s="73">
        <v>1920</v>
      </c>
    </row>
    <row r="2364" spans="1:3" x14ac:dyDescent="0.2">
      <c r="A2364">
        <v>2363</v>
      </c>
      <c r="B2364">
        <v>27</v>
      </c>
      <c r="C2364" s="73">
        <v>984</v>
      </c>
    </row>
    <row r="2365" spans="1:3" x14ac:dyDescent="0.2">
      <c r="A2365">
        <v>2364</v>
      </c>
      <c r="B2365">
        <v>60</v>
      </c>
      <c r="C2365" s="73">
        <v>3002</v>
      </c>
    </row>
    <row r="2366" spans="1:3" x14ac:dyDescent="0.2">
      <c r="A2366">
        <v>2365</v>
      </c>
      <c r="B2366">
        <v>62</v>
      </c>
      <c r="C2366" s="73">
        <v>240</v>
      </c>
    </row>
    <row r="2367" spans="1:3" x14ac:dyDescent="0.2">
      <c r="A2367">
        <v>2366</v>
      </c>
      <c r="B2367">
        <v>52</v>
      </c>
      <c r="C2367" s="73">
        <v>2912</v>
      </c>
    </row>
    <row r="2368" spans="1:3" x14ac:dyDescent="0.2">
      <c r="A2368">
        <v>2367</v>
      </c>
      <c r="B2368">
        <v>30</v>
      </c>
      <c r="C2368" s="73">
        <v>2112</v>
      </c>
    </row>
    <row r="2369" spans="1:3" x14ac:dyDescent="0.2">
      <c r="A2369">
        <v>2368</v>
      </c>
      <c r="B2369">
        <v>66</v>
      </c>
      <c r="C2369" s="73">
        <v>2380</v>
      </c>
    </row>
    <row r="2370" spans="1:3" x14ac:dyDescent="0.2">
      <c r="A2370">
        <v>2369</v>
      </c>
      <c r="B2370">
        <v>29</v>
      </c>
      <c r="C2370" s="73">
        <v>228</v>
      </c>
    </row>
    <row r="2371" spans="1:3" x14ac:dyDescent="0.2">
      <c r="A2371">
        <v>2370</v>
      </c>
      <c r="B2371">
        <v>24</v>
      </c>
      <c r="C2371" s="73">
        <v>552</v>
      </c>
    </row>
    <row r="2372" spans="1:3" x14ac:dyDescent="0.2">
      <c r="A2372">
        <v>2371</v>
      </c>
      <c r="B2372">
        <v>51</v>
      </c>
      <c r="C2372" s="73">
        <v>2698</v>
      </c>
    </row>
    <row r="2373" spans="1:3" x14ac:dyDescent="0.2">
      <c r="A2373">
        <v>2372</v>
      </c>
      <c r="B2373">
        <v>67</v>
      </c>
      <c r="C2373" s="73">
        <v>700</v>
      </c>
    </row>
    <row r="2374" spans="1:3" x14ac:dyDescent="0.2">
      <c r="A2374">
        <v>2373</v>
      </c>
      <c r="B2374">
        <v>50</v>
      </c>
      <c r="C2374" s="73">
        <v>351</v>
      </c>
    </row>
    <row r="2375" spans="1:3" x14ac:dyDescent="0.2">
      <c r="A2375">
        <v>2374</v>
      </c>
      <c r="B2375">
        <v>37</v>
      </c>
      <c r="C2375" s="73">
        <v>420</v>
      </c>
    </row>
    <row r="2376" spans="1:3" x14ac:dyDescent="0.2">
      <c r="A2376">
        <v>2375</v>
      </c>
      <c r="B2376">
        <v>69</v>
      </c>
      <c r="C2376" s="73">
        <v>2263</v>
      </c>
    </row>
    <row r="2377" spans="1:3" x14ac:dyDescent="0.2">
      <c r="A2377">
        <v>2376</v>
      </c>
      <c r="B2377">
        <v>60</v>
      </c>
      <c r="C2377" s="73">
        <v>1134</v>
      </c>
    </row>
    <row r="2378" spans="1:3" x14ac:dyDescent="0.2">
      <c r="A2378">
        <v>2377</v>
      </c>
      <c r="B2378">
        <v>21</v>
      </c>
      <c r="C2378" s="73">
        <v>470</v>
      </c>
    </row>
    <row r="2379" spans="1:3" x14ac:dyDescent="0.2">
      <c r="A2379">
        <v>2378</v>
      </c>
      <c r="B2379">
        <v>44</v>
      </c>
      <c r="C2379" s="73">
        <v>2068</v>
      </c>
    </row>
    <row r="2380" spans="1:3" x14ac:dyDescent="0.2">
      <c r="A2380">
        <v>2379</v>
      </c>
      <c r="B2380">
        <v>26</v>
      </c>
      <c r="C2380" s="73">
        <v>2627</v>
      </c>
    </row>
    <row r="2381" spans="1:3" x14ac:dyDescent="0.2">
      <c r="A2381">
        <v>2380</v>
      </c>
      <c r="B2381">
        <v>40</v>
      </c>
      <c r="C2381" s="73">
        <v>1694</v>
      </c>
    </row>
    <row r="2382" spans="1:3" x14ac:dyDescent="0.2">
      <c r="A2382">
        <v>2381</v>
      </c>
      <c r="B2382">
        <v>41</v>
      </c>
      <c r="C2382" s="73">
        <v>2376</v>
      </c>
    </row>
    <row r="2383" spans="1:3" x14ac:dyDescent="0.2">
      <c r="A2383">
        <v>2382</v>
      </c>
      <c r="B2383">
        <v>62</v>
      </c>
      <c r="C2383" s="73">
        <v>529</v>
      </c>
    </row>
    <row r="2384" spans="1:3" x14ac:dyDescent="0.2">
      <c r="A2384">
        <v>2383</v>
      </c>
      <c r="B2384">
        <v>39</v>
      </c>
      <c r="C2384" s="73">
        <v>2640</v>
      </c>
    </row>
    <row r="2385" spans="1:3" x14ac:dyDescent="0.2">
      <c r="A2385">
        <v>2384</v>
      </c>
      <c r="B2385">
        <v>53</v>
      </c>
      <c r="C2385" s="73">
        <v>1800</v>
      </c>
    </row>
    <row r="2386" spans="1:3" x14ac:dyDescent="0.2">
      <c r="A2386">
        <v>2385</v>
      </c>
      <c r="B2386">
        <v>24</v>
      </c>
      <c r="C2386" s="73">
        <v>1400</v>
      </c>
    </row>
    <row r="2387" spans="1:3" x14ac:dyDescent="0.2">
      <c r="A2387">
        <v>2386</v>
      </c>
      <c r="B2387">
        <v>41</v>
      </c>
      <c r="C2387" s="73">
        <v>372</v>
      </c>
    </row>
    <row r="2388" spans="1:3" x14ac:dyDescent="0.2">
      <c r="A2388">
        <v>2387</v>
      </c>
      <c r="B2388">
        <v>19</v>
      </c>
      <c r="C2388" s="73">
        <v>462</v>
      </c>
    </row>
    <row r="2389" spans="1:3" x14ac:dyDescent="0.2">
      <c r="A2389">
        <v>2388</v>
      </c>
      <c r="B2389">
        <v>36</v>
      </c>
      <c r="C2389" s="73">
        <v>1330</v>
      </c>
    </row>
    <row r="2390" spans="1:3" x14ac:dyDescent="0.2">
      <c r="A2390">
        <v>2389</v>
      </c>
      <c r="B2390">
        <v>21</v>
      </c>
      <c r="C2390" s="73">
        <v>680</v>
      </c>
    </row>
    <row r="2391" spans="1:3" x14ac:dyDescent="0.2">
      <c r="A2391">
        <v>2390</v>
      </c>
      <c r="B2391">
        <v>25</v>
      </c>
      <c r="C2391" s="73">
        <v>1479</v>
      </c>
    </row>
    <row r="2392" spans="1:3" x14ac:dyDescent="0.2">
      <c r="A2392">
        <v>2391</v>
      </c>
      <c r="B2392">
        <v>65</v>
      </c>
      <c r="C2392" s="73">
        <v>1536</v>
      </c>
    </row>
    <row r="2393" spans="1:3" x14ac:dyDescent="0.2">
      <c r="A2393">
        <v>2392</v>
      </c>
      <c r="B2393">
        <v>42</v>
      </c>
      <c r="C2393" s="73">
        <v>2294</v>
      </c>
    </row>
    <row r="2394" spans="1:3" x14ac:dyDescent="0.2">
      <c r="A2394">
        <v>2393</v>
      </c>
      <c r="B2394">
        <v>40</v>
      </c>
      <c r="C2394" s="73">
        <v>2232</v>
      </c>
    </row>
    <row r="2395" spans="1:3" x14ac:dyDescent="0.2">
      <c r="A2395">
        <v>2394</v>
      </c>
      <c r="B2395">
        <v>58</v>
      </c>
      <c r="C2395" s="73">
        <v>3686</v>
      </c>
    </row>
    <row r="2396" spans="1:3" x14ac:dyDescent="0.2">
      <c r="A2396">
        <v>2395</v>
      </c>
      <c r="B2396">
        <v>40</v>
      </c>
      <c r="C2396" s="73">
        <v>1081</v>
      </c>
    </row>
    <row r="2397" spans="1:3" x14ac:dyDescent="0.2">
      <c r="A2397">
        <v>2396</v>
      </c>
      <c r="B2397">
        <v>62</v>
      </c>
      <c r="C2397" s="73">
        <v>3901</v>
      </c>
    </row>
    <row r="2398" spans="1:3" x14ac:dyDescent="0.2">
      <c r="A2398">
        <v>2397</v>
      </c>
      <c r="B2398">
        <v>38</v>
      </c>
      <c r="C2398" s="73">
        <v>1640</v>
      </c>
    </row>
    <row r="2399" spans="1:3" x14ac:dyDescent="0.2">
      <c r="A2399">
        <v>2398</v>
      </c>
      <c r="B2399">
        <v>37</v>
      </c>
      <c r="C2399" s="73">
        <v>1066</v>
      </c>
    </row>
    <row r="2400" spans="1:3" x14ac:dyDescent="0.2">
      <c r="A2400">
        <v>2399</v>
      </c>
      <c r="B2400">
        <v>65</v>
      </c>
      <c r="C2400" s="73">
        <v>3564</v>
      </c>
    </row>
    <row r="2401" spans="1:3" x14ac:dyDescent="0.2">
      <c r="A2401">
        <v>2400</v>
      </c>
      <c r="B2401">
        <v>55</v>
      </c>
      <c r="C2401" s="73">
        <v>1364</v>
      </c>
    </row>
    <row r="2402" spans="1:3" x14ac:dyDescent="0.2">
      <c r="A2402">
        <v>2401</v>
      </c>
      <c r="B2402">
        <v>43</v>
      </c>
      <c r="C2402" s="73">
        <v>968</v>
      </c>
    </row>
    <row r="2403" spans="1:3" x14ac:dyDescent="0.2">
      <c r="A2403">
        <v>2402</v>
      </c>
      <c r="B2403">
        <v>43</v>
      </c>
      <c r="C2403" s="73">
        <v>1900</v>
      </c>
    </row>
    <row r="2404" spans="1:3" x14ac:dyDescent="0.2">
      <c r="A2404">
        <v>2403</v>
      </c>
      <c r="B2404">
        <v>45</v>
      </c>
      <c r="C2404" s="73">
        <v>2759</v>
      </c>
    </row>
    <row r="2405" spans="1:3" x14ac:dyDescent="0.2">
      <c r="A2405">
        <v>2404</v>
      </c>
      <c r="B2405">
        <v>64</v>
      </c>
      <c r="C2405" s="73">
        <v>880</v>
      </c>
    </row>
    <row r="2406" spans="1:3" x14ac:dyDescent="0.2">
      <c r="A2406">
        <v>2405</v>
      </c>
      <c r="B2406">
        <v>28</v>
      </c>
      <c r="C2406" s="73">
        <v>759</v>
      </c>
    </row>
    <row r="2407" spans="1:3" x14ac:dyDescent="0.2">
      <c r="A2407">
        <v>2406</v>
      </c>
      <c r="B2407">
        <v>69</v>
      </c>
      <c r="C2407" s="73">
        <v>485</v>
      </c>
    </row>
    <row r="2408" spans="1:3" x14ac:dyDescent="0.2">
      <c r="A2408">
        <v>2407</v>
      </c>
      <c r="B2408">
        <v>54</v>
      </c>
      <c r="C2408" s="73">
        <v>1482</v>
      </c>
    </row>
    <row r="2409" spans="1:3" x14ac:dyDescent="0.2">
      <c r="A2409">
        <v>2408</v>
      </c>
      <c r="B2409">
        <v>52</v>
      </c>
      <c r="C2409" s="73">
        <v>418</v>
      </c>
    </row>
    <row r="2410" spans="1:3" x14ac:dyDescent="0.2">
      <c r="A2410">
        <v>2409</v>
      </c>
      <c r="B2410">
        <v>23</v>
      </c>
      <c r="C2410" s="73">
        <v>2420</v>
      </c>
    </row>
    <row r="2411" spans="1:3" x14ac:dyDescent="0.2">
      <c r="A2411">
        <v>2410</v>
      </c>
      <c r="B2411">
        <v>26</v>
      </c>
      <c r="C2411" s="73">
        <v>1739</v>
      </c>
    </row>
    <row r="2412" spans="1:3" x14ac:dyDescent="0.2">
      <c r="A2412">
        <v>2411</v>
      </c>
      <c r="B2412">
        <v>48</v>
      </c>
      <c r="C2412" s="73">
        <v>1978</v>
      </c>
    </row>
    <row r="2413" spans="1:3" x14ac:dyDescent="0.2">
      <c r="A2413">
        <v>2412</v>
      </c>
      <c r="B2413">
        <v>49</v>
      </c>
      <c r="C2413" s="73">
        <v>3360</v>
      </c>
    </row>
    <row r="2414" spans="1:3" x14ac:dyDescent="0.2">
      <c r="A2414">
        <v>2413</v>
      </c>
      <c r="B2414">
        <v>53</v>
      </c>
      <c r="C2414" s="73">
        <v>408</v>
      </c>
    </row>
    <row r="2415" spans="1:3" x14ac:dyDescent="0.2">
      <c r="A2415">
        <v>2414</v>
      </c>
      <c r="B2415">
        <v>69</v>
      </c>
      <c r="C2415" s="73">
        <v>2850</v>
      </c>
    </row>
    <row r="2416" spans="1:3" x14ac:dyDescent="0.2">
      <c r="A2416">
        <v>2415</v>
      </c>
      <c r="B2416">
        <v>26</v>
      </c>
      <c r="C2416" s="73">
        <v>364</v>
      </c>
    </row>
    <row r="2417" spans="1:3" x14ac:dyDescent="0.2">
      <c r="A2417">
        <v>2416</v>
      </c>
      <c r="B2417">
        <v>21</v>
      </c>
      <c r="C2417" s="73">
        <v>1020</v>
      </c>
    </row>
    <row r="2418" spans="1:3" x14ac:dyDescent="0.2">
      <c r="A2418">
        <v>2417</v>
      </c>
      <c r="B2418">
        <v>59</v>
      </c>
      <c r="C2418" s="73">
        <v>2158</v>
      </c>
    </row>
    <row r="2419" spans="1:3" x14ac:dyDescent="0.2">
      <c r="A2419">
        <v>2418</v>
      </c>
      <c r="B2419">
        <v>21</v>
      </c>
      <c r="C2419" s="73">
        <v>768</v>
      </c>
    </row>
    <row r="2420" spans="1:3" x14ac:dyDescent="0.2">
      <c r="A2420">
        <v>2419</v>
      </c>
      <c r="B2420">
        <v>22</v>
      </c>
      <c r="C2420" s="73">
        <v>3243</v>
      </c>
    </row>
    <row r="2421" spans="1:3" x14ac:dyDescent="0.2">
      <c r="A2421">
        <v>2420</v>
      </c>
      <c r="B2421">
        <v>26</v>
      </c>
      <c r="C2421" s="73">
        <v>440</v>
      </c>
    </row>
    <row r="2422" spans="1:3" x14ac:dyDescent="0.2">
      <c r="A2422">
        <v>2421</v>
      </c>
      <c r="B2422">
        <v>41</v>
      </c>
      <c r="C2422" s="73">
        <v>2436</v>
      </c>
    </row>
    <row r="2423" spans="1:3" x14ac:dyDescent="0.2">
      <c r="A2423">
        <v>2422</v>
      </c>
      <c r="B2423">
        <v>37</v>
      </c>
      <c r="C2423" s="73">
        <v>92</v>
      </c>
    </row>
    <row r="2424" spans="1:3" x14ac:dyDescent="0.2">
      <c r="A2424">
        <v>2423</v>
      </c>
      <c r="B2424">
        <v>30</v>
      </c>
      <c r="C2424" s="73">
        <v>3690</v>
      </c>
    </row>
    <row r="2425" spans="1:3" x14ac:dyDescent="0.2">
      <c r="A2425">
        <v>2424</v>
      </c>
      <c r="B2425">
        <v>49</v>
      </c>
      <c r="C2425" s="73">
        <v>567</v>
      </c>
    </row>
    <row r="2426" spans="1:3" x14ac:dyDescent="0.2">
      <c r="A2426">
        <v>2425</v>
      </c>
      <c r="B2426">
        <v>49</v>
      </c>
      <c r="C2426" s="73">
        <v>1596</v>
      </c>
    </row>
    <row r="2427" spans="1:3" x14ac:dyDescent="0.2">
      <c r="A2427">
        <v>2426</v>
      </c>
      <c r="B2427">
        <v>58</v>
      </c>
      <c r="C2427" s="73">
        <v>1666</v>
      </c>
    </row>
    <row r="2428" spans="1:3" x14ac:dyDescent="0.2">
      <c r="A2428">
        <v>2427</v>
      </c>
      <c r="B2428">
        <v>70</v>
      </c>
      <c r="C2428" s="73">
        <v>1092</v>
      </c>
    </row>
    <row r="2429" spans="1:3" x14ac:dyDescent="0.2">
      <c r="A2429">
        <v>2428</v>
      </c>
      <c r="B2429">
        <v>27</v>
      </c>
      <c r="C2429" s="73">
        <v>1170</v>
      </c>
    </row>
    <row r="2430" spans="1:3" x14ac:dyDescent="0.2">
      <c r="A2430">
        <v>2429</v>
      </c>
      <c r="B2430">
        <v>65</v>
      </c>
      <c r="C2430" s="73">
        <v>1292</v>
      </c>
    </row>
    <row r="2431" spans="1:3" x14ac:dyDescent="0.2">
      <c r="A2431">
        <v>2430</v>
      </c>
      <c r="B2431">
        <v>57</v>
      </c>
      <c r="C2431" s="73">
        <v>2679</v>
      </c>
    </row>
    <row r="2432" spans="1:3" x14ac:dyDescent="0.2">
      <c r="A2432">
        <v>2431</v>
      </c>
      <c r="B2432">
        <v>20</v>
      </c>
      <c r="C2432" s="73">
        <v>4200</v>
      </c>
    </row>
    <row r="2433" spans="1:3" x14ac:dyDescent="0.2">
      <c r="A2433">
        <v>2432</v>
      </c>
      <c r="B2433">
        <v>34</v>
      </c>
      <c r="C2433" s="73">
        <v>1971</v>
      </c>
    </row>
    <row r="2434" spans="1:3" x14ac:dyDescent="0.2">
      <c r="A2434">
        <v>2433</v>
      </c>
      <c r="B2434">
        <v>59</v>
      </c>
      <c r="C2434" s="73">
        <v>2838</v>
      </c>
    </row>
    <row r="2435" spans="1:3" x14ac:dyDescent="0.2">
      <c r="A2435">
        <v>2434</v>
      </c>
      <c r="B2435">
        <v>54</v>
      </c>
      <c r="C2435" s="73">
        <v>1168</v>
      </c>
    </row>
    <row r="2436" spans="1:3" x14ac:dyDescent="0.2">
      <c r="A2436">
        <v>2435</v>
      </c>
      <c r="B2436">
        <v>36</v>
      </c>
      <c r="C2436" s="73">
        <v>1800</v>
      </c>
    </row>
    <row r="2437" spans="1:3" x14ac:dyDescent="0.2">
      <c r="A2437">
        <v>2436</v>
      </c>
      <c r="B2437">
        <v>21</v>
      </c>
      <c r="C2437" s="73">
        <v>783</v>
      </c>
    </row>
    <row r="2438" spans="1:3" x14ac:dyDescent="0.2">
      <c r="A2438">
        <v>2437</v>
      </c>
      <c r="B2438">
        <v>52</v>
      </c>
      <c r="C2438" s="73">
        <v>912</v>
      </c>
    </row>
    <row r="2439" spans="1:3" x14ac:dyDescent="0.2">
      <c r="A2439">
        <v>2438</v>
      </c>
      <c r="B2439">
        <v>43</v>
      </c>
      <c r="C2439" s="73">
        <v>2006</v>
      </c>
    </row>
    <row r="2440" spans="1:3" x14ac:dyDescent="0.2">
      <c r="A2440">
        <v>2439</v>
      </c>
      <c r="B2440">
        <v>32</v>
      </c>
      <c r="C2440" s="73">
        <v>600</v>
      </c>
    </row>
    <row r="2441" spans="1:3" x14ac:dyDescent="0.2">
      <c r="A2441">
        <v>2440</v>
      </c>
      <c r="B2441">
        <v>55</v>
      </c>
      <c r="C2441" s="73">
        <v>1980</v>
      </c>
    </row>
    <row r="2442" spans="1:3" x14ac:dyDescent="0.2">
      <c r="A2442">
        <v>2441</v>
      </c>
      <c r="B2442">
        <v>31</v>
      </c>
      <c r="C2442" s="73">
        <v>4230</v>
      </c>
    </row>
    <row r="2443" spans="1:3" x14ac:dyDescent="0.2">
      <c r="A2443">
        <v>2442</v>
      </c>
      <c r="B2443">
        <v>45</v>
      </c>
      <c r="C2443" s="73">
        <v>180</v>
      </c>
    </row>
    <row r="2444" spans="1:3" x14ac:dyDescent="0.2">
      <c r="A2444">
        <v>2443</v>
      </c>
      <c r="B2444">
        <v>53</v>
      </c>
      <c r="C2444" s="73">
        <v>4750</v>
      </c>
    </row>
    <row r="2445" spans="1:3" x14ac:dyDescent="0.2">
      <c r="A2445">
        <v>2444</v>
      </c>
      <c r="B2445">
        <v>24</v>
      </c>
      <c r="C2445" s="73">
        <v>720</v>
      </c>
    </row>
    <row r="2446" spans="1:3" x14ac:dyDescent="0.2">
      <c r="A2446">
        <v>2445</v>
      </c>
      <c r="B2446">
        <v>47</v>
      </c>
      <c r="C2446" s="73">
        <v>975</v>
      </c>
    </row>
    <row r="2447" spans="1:3" x14ac:dyDescent="0.2">
      <c r="A2447">
        <v>2446</v>
      </c>
      <c r="B2447">
        <v>63</v>
      </c>
      <c r="C2447" s="73">
        <v>4800</v>
      </c>
    </row>
    <row r="2448" spans="1:3" x14ac:dyDescent="0.2">
      <c r="A2448">
        <v>2447</v>
      </c>
      <c r="B2448">
        <v>38</v>
      </c>
      <c r="C2448" s="73">
        <v>455</v>
      </c>
    </row>
    <row r="2449" spans="1:3" x14ac:dyDescent="0.2">
      <c r="A2449">
        <v>2448</v>
      </c>
      <c r="B2449">
        <v>59</v>
      </c>
      <c r="C2449" s="73">
        <v>470</v>
      </c>
    </row>
    <row r="2450" spans="1:3" x14ac:dyDescent="0.2">
      <c r="A2450">
        <v>2449</v>
      </c>
      <c r="B2450">
        <v>54</v>
      </c>
      <c r="C2450" s="73">
        <v>950</v>
      </c>
    </row>
    <row r="2451" spans="1:3" x14ac:dyDescent="0.2">
      <c r="A2451">
        <v>2450</v>
      </c>
      <c r="B2451">
        <v>26</v>
      </c>
      <c r="C2451" s="73">
        <v>1736</v>
      </c>
    </row>
    <row r="2452" spans="1:3" x14ac:dyDescent="0.2">
      <c r="A2452">
        <v>2451</v>
      </c>
      <c r="B2452">
        <v>68</v>
      </c>
      <c r="C2452" s="73">
        <v>532</v>
      </c>
    </row>
    <row r="2453" spans="1:3" x14ac:dyDescent="0.2">
      <c r="A2453">
        <v>2452</v>
      </c>
      <c r="B2453">
        <v>41</v>
      </c>
      <c r="C2453" s="73">
        <v>1620</v>
      </c>
    </row>
    <row r="2454" spans="1:3" x14ac:dyDescent="0.2">
      <c r="A2454">
        <v>2453</v>
      </c>
      <c r="B2454">
        <v>68</v>
      </c>
      <c r="C2454" s="73">
        <v>3015</v>
      </c>
    </row>
    <row r="2455" spans="1:3" x14ac:dyDescent="0.2">
      <c r="A2455">
        <v>2454</v>
      </c>
      <c r="B2455">
        <v>21</v>
      </c>
      <c r="C2455" s="73">
        <v>1235</v>
      </c>
    </row>
    <row r="2456" spans="1:3" x14ac:dyDescent="0.2">
      <c r="A2456">
        <v>2455</v>
      </c>
      <c r="B2456">
        <v>32</v>
      </c>
      <c r="C2456" s="73">
        <v>2376</v>
      </c>
    </row>
    <row r="2457" spans="1:3" x14ac:dyDescent="0.2">
      <c r="A2457">
        <v>2456</v>
      </c>
      <c r="B2457">
        <v>20</v>
      </c>
      <c r="C2457" s="73">
        <v>2450</v>
      </c>
    </row>
    <row r="2458" spans="1:3" x14ac:dyDescent="0.2">
      <c r="A2458">
        <v>2457</v>
      </c>
      <c r="B2458">
        <v>59</v>
      </c>
      <c r="C2458" s="73">
        <v>415</v>
      </c>
    </row>
    <row r="2459" spans="1:3" x14ac:dyDescent="0.2">
      <c r="A2459">
        <v>2458</v>
      </c>
      <c r="B2459">
        <v>53</v>
      </c>
      <c r="C2459" s="73">
        <v>851</v>
      </c>
    </row>
    <row r="2460" spans="1:3" x14ac:dyDescent="0.2">
      <c r="A2460">
        <v>2459</v>
      </c>
      <c r="B2460">
        <v>66</v>
      </c>
      <c r="C2460" s="73">
        <v>1445</v>
      </c>
    </row>
    <row r="2461" spans="1:3" x14ac:dyDescent="0.2">
      <c r="A2461">
        <v>2460</v>
      </c>
      <c r="B2461">
        <v>47</v>
      </c>
      <c r="C2461" s="73">
        <v>504</v>
      </c>
    </row>
    <row r="2462" spans="1:3" x14ac:dyDescent="0.2">
      <c r="A2462">
        <v>2461</v>
      </c>
      <c r="B2462">
        <v>58</v>
      </c>
      <c r="C2462" s="73">
        <v>1008</v>
      </c>
    </row>
    <row r="2463" spans="1:3" x14ac:dyDescent="0.2">
      <c r="A2463">
        <v>2462</v>
      </c>
      <c r="B2463">
        <v>28</v>
      </c>
      <c r="C2463" s="73">
        <v>1634</v>
      </c>
    </row>
    <row r="2464" spans="1:3" x14ac:dyDescent="0.2">
      <c r="A2464">
        <v>2463</v>
      </c>
      <c r="B2464">
        <v>68</v>
      </c>
      <c r="C2464" s="73">
        <v>3069</v>
      </c>
    </row>
    <row r="2465" spans="1:3" x14ac:dyDescent="0.2">
      <c r="A2465">
        <v>2464</v>
      </c>
      <c r="B2465">
        <v>60</v>
      </c>
      <c r="C2465" s="73">
        <v>525</v>
      </c>
    </row>
    <row r="2466" spans="1:3" x14ac:dyDescent="0.2">
      <c r="A2466">
        <v>2465</v>
      </c>
      <c r="B2466">
        <v>47</v>
      </c>
      <c r="C2466" s="73">
        <v>336</v>
      </c>
    </row>
    <row r="2467" spans="1:3" x14ac:dyDescent="0.2">
      <c r="A2467">
        <v>2466</v>
      </c>
      <c r="B2467">
        <v>18</v>
      </c>
      <c r="C2467" s="73">
        <v>1260</v>
      </c>
    </row>
    <row r="2468" spans="1:3" x14ac:dyDescent="0.2">
      <c r="A2468">
        <v>2467</v>
      </c>
      <c r="B2468">
        <v>32</v>
      </c>
      <c r="C2468" s="73">
        <v>3108</v>
      </c>
    </row>
    <row r="2469" spans="1:3" x14ac:dyDescent="0.2">
      <c r="A2469">
        <v>2468</v>
      </c>
      <c r="B2469">
        <v>27</v>
      </c>
      <c r="C2469" s="73">
        <v>2016</v>
      </c>
    </row>
    <row r="2470" spans="1:3" x14ac:dyDescent="0.2">
      <c r="A2470">
        <v>2469</v>
      </c>
      <c r="B2470">
        <v>65</v>
      </c>
      <c r="C2470" s="73">
        <v>126</v>
      </c>
    </row>
    <row r="2471" spans="1:3" x14ac:dyDescent="0.2">
      <c r="A2471">
        <v>2470</v>
      </c>
      <c r="B2471">
        <v>68</v>
      </c>
      <c r="C2471" s="73">
        <v>2484</v>
      </c>
    </row>
    <row r="2472" spans="1:3" x14ac:dyDescent="0.2">
      <c r="A2472">
        <v>2471</v>
      </c>
      <c r="B2472">
        <v>55</v>
      </c>
      <c r="C2472" s="73">
        <v>2088</v>
      </c>
    </row>
    <row r="2473" spans="1:3" x14ac:dyDescent="0.2">
      <c r="A2473">
        <v>2472</v>
      </c>
      <c r="B2473">
        <v>30</v>
      </c>
      <c r="C2473" s="73">
        <v>83</v>
      </c>
    </row>
    <row r="2474" spans="1:3" x14ac:dyDescent="0.2">
      <c r="A2474">
        <v>2473</v>
      </c>
      <c r="B2474">
        <v>24</v>
      </c>
      <c r="C2474" s="73">
        <v>2263</v>
      </c>
    </row>
    <row r="2475" spans="1:3" x14ac:dyDescent="0.2">
      <c r="A2475">
        <v>2474</v>
      </c>
      <c r="B2475">
        <v>57</v>
      </c>
      <c r="C2475" s="73">
        <v>2744</v>
      </c>
    </row>
    <row r="2476" spans="1:3" x14ac:dyDescent="0.2">
      <c r="A2476">
        <v>2475</v>
      </c>
      <c r="B2476">
        <v>23</v>
      </c>
      <c r="C2476" s="73">
        <v>1444</v>
      </c>
    </row>
    <row r="2477" spans="1:3" x14ac:dyDescent="0.2">
      <c r="A2477">
        <v>2476</v>
      </c>
      <c r="B2477">
        <v>69</v>
      </c>
      <c r="C2477" s="73">
        <v>1548</v>
      </c>
    </row>
    <row r="2478" spans="1:3" x14ac:dyDescent="0.2">
      <c r="A2478">
        <v>2477</v>
      </c>
      <c r="B2478">
        <v>60</v>
      </c>
      <c r="C2478" s="73">
        <v>1680</v>
      </c>
    </row>
    <row r="2479" spans="1:3" x14ac:dyDescent="0.2">
      <c r="A2479">
        <v>2478</v>
      </c>
      <c r="B2479">
        <v>25</v>
      </c>
      <c r="C2479" s="73">
        <v>1160</v>
      </c>
    </row>
    <row r="2480" spans="1:3" x14ac:dyDescent="0.2">
      <c r="A2480">
        <v>2479</v>
      </c>
      <c r="B2480">
        <v>18</v>
      </c>
      <c r="C2480" s="73">
        <v>837</v>
      </c>
    </row>
    <row r="2481" spans="1:3" x14ac:dyDescent="0.2">
      <c r="A2481">
        <v>2480</v>
      </c>
      <c r="B2481">
        <v>37</v>
      </c>
      <c r="C2481" s="73">
        <v>2548</v>
      </c>
    </row>
    <row r="2482" spans="1:3" x14ac:dyDescent="0.2">
      <c r="A2482">
        <v>2481</v>
      </c>
      <c r="B2482">
        <v>61</v>
      </c>
      <c r="C2482" s="73">
        <v>637</v>
      </c>
    </row>
    <row r="2483" spans="1:3" x14ac:dyDescent="0.2">
      <c r="A2483">
        <v>2482</v>
      </c>
      <c r="B2483">
        <v>41</v>
      </c>
      <c r="C2483" s="73">
        <v>3220</v>
      </c>
    </row>
    <row r="2484" spans="1:3" x14ac:dyDescent="0.2">
      <c r="A2484">
        <v>2483</v>
      </c>
      <c r="B2484">
        <v>69</v>
      </c>
      <c r="C2484" s="73">
        <v>4002</v>
      </c>
    </row>
    <row r="2485" spans="1:3" x14ac:dyDescent="0.2">
      <c r="A2485">
        <v>2484</v>
      </c>
      <c r="B2485">
        <v>32</v>
      </c>
      <c r="C2485" s="73">
        <v>768</v>
      </c>
    </row>
    <row r="2486" spans="1:3" x14ac:dyDescent="0.2">
      <c r="A2486">
        <v>2485</v>
      </c>
      <c r="B2486">
        <v>60</v>
      </c>
      <c r="C2486" s="73">
        <v>4850</v>
      </c>
    </row>
    <row r="2487" spans="1:3" x14ac:dyDescent="0.2">
      <c r="A2487">
        <v>2486</v>
      </c>
      <c r="B2487">
        <v>43</v>
      </c>
      <c r="C2487" s="73">
        <v>2035</v>
      </c>
    </row>
    <row r="2488" spans="1:3" x14ac:dyDescent="0.2">
      <c r="A2488">
        <v>2487</v>
      </c>
      <c r="B2488">
        <v>61</v>
      </c>
      <c r="C2488" s="73">
        <v>348</v>
      </c>
    </row>
    <row r="2489" spans="1:3" x14ac:dyDescent="0.2">
      <c r="A2489">
        <v>2488</v>
      </c>
      <c r="B2489">
        <v>57</v>
      </c>
      <c r="C2489" s="73">
        <v>336</v>
      </c>
    </row>
    <row r="2490" spans="1:3" x14ac:dyDescent="0.2">
      <c r="A2490">
        <v>2489</v>
      </c>
      <c r="B2490">
        <v>56</v>
      </c>
      <c r="C2490" s="73">
        <v>2460</v>
      </c>
    </row>
    <row r="2491" spans="1:3" x14ac:dyDescent="0.2">
      <c r="A2491">
        <v>2490</v>
      </c>
      <c r="B2491">
        <v>66</v>
      </c>
      <c r="C2491" s="73">
        <v>1700</v>
      </c>
    </row>
    <row r="2492" spans="1:3" x14ac:dyDescent="0.2">
      <c r="A2492">
        <v>2491</v>
      </c>
      <c r="B2492">
        <v>52</v>
      </c>
      <c r="C2492" s="73">
        <v>390</v>
      </c>
    </row>
    <row r="2493" spans="1:3" x14ac:dyDescent="0.2">
      <c r="A2493">
        <v>2492</v>
      </c>
      <c r="B2493">
        <v>63</v>
      </c>
      <c r="C2493" s="73">
        <v>705</v>
      </c>
    </row>
    <row r="2494" spans="1:3" x14ac:dyDescent="0.2">
      <c r="A2494">
        <v>2493</v>
      </c>
      <c r="B2494">
        <v>50</v>
      </c>
      <c r="C2494" s="73">
        <v>3264</v>
      </c>
    </row>
    <row r="2495" spans="1:3" x14ac:dyDescent="0.2">
      <c r="A2495">
        <v>2494</v>
      </c>
      <c r="B2495">
        <v>21</v>
      </c>
      <c r="C2495" s="73">
        <v>138</v>
      </c>
    </row>
    <row r="2496" spans="1:3" x14ac:dyDescent="0.2">
      <c r="A2496">
        <v>2495</v>
      </c>
      <c r="B2496">
        <v>42</v>
      </c>
      <c r="C2496" s="73">
        <v>702</v>
      </c>
    </row>
    <row r="2497" spans="1:3" x14ac:dyDescent="0.2">
      <c r="A2497">
        <v>2496</v>
      </c>
      <c r="B2497">
        <v>40</v>
      </c>
      <c r="C2497" s="73">
        <v>1258</v>
      </c>
    </row>
    <row r="2498" spans="1:3" x14ac:dyDescent="0.2">
      <c r="A2498">
        <v>2497</v>
      </c>
      <c r="B2498">
        <v>67</v>
      </c>
      <c r="C2498" s="73">
        <v>2923</v>
      </c>
    </row>
    <row r="2499" spans="1:3" x14ac:dyDescent="0.2">
      <c r="A2499">
        <v>2498</v>
      </c>
      <c r="B2499">
        <v>35</v>
      </c>
      <c r="C2499" s="73">
        <v>1120</v>
      </c>
    </row>
    <row r="2500" spans="1:3" x14ac:dyDescent="0.2">
      <c r="A2500">
        <v>2499</v>
      </c>
      <c r="B2500">
        <v>18</v>
      </c>
      <c r="C2500" s="73">
        <v>1482</v>
      </c>
    </row>
    <row r="2501" spans="1:3" x14ac:dyDescent="0.2">
      <c r="A2501">
        <v>2500</v>
      </c>
      <c r="B2501">
        <v>52</v>
      </c>
      <c r="C2501" s="73">
        <v>146</v>
      </c>
    </row>
    <row r="2502" spans="1:3" x14ac:dyDescent="0.2">
      <c r="A2502">
        <v>2501</v>
      </c>
      <c r="B2502">
        <v>59</v>
      </c>
      <c r="C2502" s="73">
        <v>2688</v>
      </c>
    </row>
    <row r="2503" spans="1:3" x14ac:dyDescent="0.2">
      <c r="A2503">
        <v>2502</v>
      </c>
      <c r="B2503">
        <v>49</v>
      </c>
      <c r="C2503" s="73">
        <v>2820</v>
      </c>
    </row>
    <row r="2504" spans="1:3" x14ac:dyDescent="0.2">
      <c r="A2504">
        <v>2503</v>
      </c>
      <c r="B2504">
        <v>46</v>
      </c>
      <c r="C2504" s="73">
        <v>799</v>
      </c>
    </row>
    <row r="2505" spans="1:3" x14ac:dyDescent="0.2">
      <c r="A2505">
        <v>2504</v>
      </c>
      <c r="B2505">
        <v>69</v>
      </c>
      <c r="C2505" s="73">
        <v>385</v>
      </c>
    </row>
    <row r="2506" spans="1:3" x14ac:dyDescent="0.2">
      <c r="A2506">
        <v>2505</v>
      </c>
      <c r="B2506">
        <v>56</v>
      </c>
      <c r="C2506" s="73">
        <v>2914</v>
      </c>
    </row>
    <row r="2507" spans="1:3" x14ac:dyDescent="0.2">
      <c r="A2507">
        <v>2506</v>
      </c>
      <c r="B2507">
        <v>27</v>
      </c>
      <c r="C2507" s="73">
        <v>3225</v>
      </c>
    </row>
    <row r="2508" spans="1:3" x14ac:dyDescent="0.2">
      <c r="A2508">
        <v>2507</v>
      </c>
      <c r="B2508">
        <v>57</v>
      </c>
      <c r="C2508" s="73">
        <v>1558</v>
      </c>
    </row>
    <row r="2509" spans="1:3" x14ac:dyDescent="0.2">
      <c r="A2509">
        <v>2508</v>
      </c>
      <c r="B2509">
        <v>58</v>
      </c>
      <c r="C2509" s="73">
        <v>1152</v>
      </c>
    </row>
    <row r="2510" spans="1:3" x14ac:dyDescent="0.2">
      <c r="A2510">
        <v>2509</v>
      </c>
      <c r="B2510">
        <v>23</v>
      </c>
      <c r="C2510" s="73">
        <v>450</v>
      </c>
    </row>
    <row r="2511" spans="1:3" x14ac:dyDescent="0.2">
      <c r="A2511">
        <v>2510</v>
      </c>
      <c r="B2511">
        <v>19</v>
      </c>
      <c r="C2511" s="73">
        <v>432</v>
      </c>
    </row>
    <row r="2512" spans="1:3" x14ac:dyDescent="0.2">
      <c r="A2512">
        <v>2511</v>
      </c>
      <c r="B2512">
        <v>40</v>
      </c>
      <c r="C2512" s="73">
        <v>2016</v>
      </c>
    </row>
    <row r="2513" spans="1:3" x14ac:dyDescent="0.2">
      <c r="A2513">
        <v>2512</v>
      </c>
      <c r="B2513">
        <v>54</v>
      </c>
      <c r="C2513" s="73">
        <v>33</v>
      </c>
    </row>
    <row r="2514" spans="1:3" x14ac:dyDescent="0.2">
      <c r="A2514">
        <v>2513</v>
      </c>
      <c r="B2514">
        <v>50</v>
      </c>
      <c r="C2514" s="73">
        <v>1260</v>
      </c>
    </row>
    <row r="2515" spans="1:3" x14ac:dyDescent="0.2">
      <c r="A2515">
        <v>2514</v>
      </c>
      <c r="B2515">
        <v>69</v>
      </c>
      <c r="C2515" s="73">
        <v>2226</v>
      </c>
    </row>
    <row r="2516" spans="1:3" x14ac:dyDescent="0.2">
      <c r="A2516">
        <v>2515</v>
      </c>
      <c r="B2516">
        <v>42</v>
      </c>
      <c r="C2516" s="73">
        <v>1665</v>
      </c>
    </row>
    <row r="2517" spans="1:3" x14ac:dyDescent="0.2">
      <c r="A2517">
        <v>2516</v>
      </c>
      <c r="B2517">
        <v>37</v>
      </c>
      <c r="C2517" s="73">
        <v>3772</v>
      </c>
    </row>
    <row r="2518" spans="1:3" x14ac:dyDescent="0.2">
      <c r="A2518">
        <v>2517</v>
      </c>
      <c r="B2518">
        <v>46</v>
      </c>
      <c r="C2518" s="73">
        <v>2628</v>
      </c>
    </row>
    <row r="2519" spans="1:3" x14ac:dyDescent="0.2">
      <c r="A2519">
        <v>2518</v>
      </c>
      <c r="B2519">
        <v>64</v>
      </c>
      <c r="C2519" s="73">
        <v>380</v>
      </c>
    </row>
    <row r="2520" spans="1:3" x14ac:dyDescent="0.2">
      <c r="A2520">
        <v>2519</v>
      </c>
      <c r="B2520">
        <v>20</v>
      </c>
      <c r="C2520" s="73">
        <v>1581</v>
      </c>
    </row>
    <row r="2521" spans="1:3" x14ac:dyDescent="0.2">
      <c r="A2521">
        <v>2520</v>
      </c>
      <c r="B2521">
        <v>40</v>
      </c>
      <c r="C2521" s="73">
        <v>1890</v>
      </c>
    </row>
    <row r="2522" spans="1:3" x14ac:dyDescent="0.2">
      <c r="A2522">
        <v>2521</v>
      </c>
      <c r="B2522">
        <v>64</v>
      </c>
      <c r="C2522" s="73">
        <v>896</v>
      </c>
    </row>
    <row r="2523" spans="1:3" x14ac:dyDescent="0.2">
      <c r="A2523">
        <v>2522</v>
      </c>
      <c r="B2523">
        <v>29</v>
      </c>
      <c r="C2523" s="73">
        <v>594</v>
      </c>
    </row>
    <row r="2524" spans="1:3" x14ac:dyDescent="0.2">
      <c r="A2524">
        <v>2523</v>
      </c>
      <c r="B2524">
        <v>20</v>
      </c>
      <c r="C2524" s="73">
        <v>1060</v>
      </c>
    </row>
    <row r="2525" spans="1:3" x14ac:dyDescent="0.2">
      <c r="A2525">
        <v>2524</v>
      </c>
      <c r="B2525">
        <v>43</v>
      </c>
      <c r="C2525" s="73">
        <v>504</v>
      </c>
    </row>
    <row r="2526" spans="1:3" x14ac:dyDescent="0.2">
      <c r="A2526">
        <v>2525</v>
      </c>
      <c r="B2526">
        <v>60</v>
      </c>
      <c r="C2526" s="73">
        <v>1357</v>
      </c>
    </row>
    <row r="2527" spans="1:3" x14ac:dyDescent="0.2">
      <c r="A2527">
        <v>2526</v>
      </c>
      <c r="B2527">
        <v>39</v>
      </c>
      <c r="C2527" s="73">
        <v>1440</v>
      </c>
    </row>
    <row r="2528" spans="1:3" x14ac:dyDescent="0.2">
      <c r="A2528">
        <v>2527</v>
      </c>
      <c r="B2528">
        <v>47</v>
      </c>
      <c r="C2528" s="73">
        <v>840</v>
      </c>
    </row>
    <row r="2529" spans="1:3" x14ac:dyDescent="0.2">
      <c r="A2529">
        <v>2528</v>
      </c>
      <c r="B2529">
        <v>19</v>
      </c>
      <c r="C2529" s="73">
        <v>1188</v>
      </c>
    </row>
    <row r="2530" spans="1:3" x14ac:dyDescent="0.2">
      <c r="A2530">
        <v>2529</v>
      </c>
      <c r="B2530">
        <v>52</v>
      </c>
      <c r="C2530" s="73">
        <v>1457</v>
      </c>
    </row>
    <row r="2531" spans="1:3" x14ac:dyDescent="0.2">
      <c r="A2531">
        <v>2530</v>
      </c>
      <c r="B2531">
        <v>34</v>
      </c>
      <c r="C2531" s="73">
        <v>2976</v>
      </c>
    </row>
    <row r="2532" spans="1:3" x14ac:dyDescent="0.2">
      <c r="A2532">
        <v>2531</v>
      </c>
      <c r="B2532">
        <v>25</v>
      </c>
      <c r="C2532" s="73">
        <v>2744</v>
      </c>
    </row>
    <row r="2533" spans="1:3" x14ac:dyDescent="0.2">
      <c r="A2533">
        <v>2532</v>
      </c>
      <c r="B2533">
        <v>43</v>
      </c>
      <c r="C2533" s="73">
        <v>196</v>
      </c>
    </row>
    <row r="2534" spans="1:3" x14ac:dyDescent="0.2">
      <c r="A2534">
        <v>2533</v>
      </c>
      <c r="B2534">
        <v>55</v>
      </c>
      <c r="C2534" s="73">
        <v>344</v>
      </c>
    </row>
    <row r="2535" spans="1:3" x14ac:dyDescent="0.2">
      <c r="A2535">
        <v>2534</v>
      </c>
      <c r="B2535">
        <v>66</v>
      </c>
      <c r="C2535" s="73">
        <v>2254</v>
      </c>
    </row>
    <row r="2536" spans="1:3" x14ac:dyDescent="0.2">
      <c r="A2536">
        <v>2535</v>
      </c>
      <c r="B2536">
        <v>41</v>
      </c>
      <c r="C2536" s="73">
        <v>924</v>
      </c>
    </row>
    <row r="2537" spans="1:3" x14ac:dyDescent="0.2">
      <c r="A2537">
        <v>2536</v>
      </c>
      <c r="B2537">
        <v>47</v>
      </c>
      <c r="C2537" s="73">
        <v>3120</v>
      </c>
    </row>
    <row r="2538" spans="1:3" x14ac:dyDescent="0.2">
      <c r="A2538">
        <v>2537</v>
      </c>
      <c r="B2538">
        <v>51</v>
      </c>
      <c r="C2538" s="73">
        <v>1755</v>
      </c>
    </row>
    <row r="2539" spans="1:3" x14ac:dyDescent="0.2">
      <c r="A2539">
        <v>2538</v>
      </c>
      <c r="B2539">
        <v>44</v>
      </c>
      <c r="C2539" s="73">
        <v>1470</v>
      </c>
    </row>
    <row r="2540" spans="1:3" x14ac:dyDescent="0.2">
      <c r="A2540">
        <v>2539</v>
      </c>
      <c r="B2540">
        <v>18</v>
      </c>
      <c r="C2540" s="73">
        <v>1056</v>
      </c>
    </row>
    <row r="2541" spans="1:3" x14ac:dyDescent="0.2">
      <c r="A2541">
        <v>2540</v>
      </c>
      <c r="B2541">
        <v>33</v>
      </c>
      <c r="C2541" s="73">
        <v>1752</v>
      </c>
    </row>
    <row r="2542" spans="1:3" x14ac:dyDescent="0.2">
      <c r="A2542">
        <v>2541</v>
      </c>
      <c r="B2542">
        <v>24</v>
      </c>
      <c r="C2542" s="73">
        <v>462</v>
      </c>
    </row>
    <row r="2543" spans="1:3" x14ac:dyDescent="0.2">
      <c r="A2543">
        <v>2542</v>
      </c>
      <c r="B2543">
        <v>33</v>
      </c>
      <c r="C2543" s="73">
        <v>754</v>
      </c>
    </row>
    <row r="2544" spans="1:3" x14ac:dyDescent="0.2">
      <c r="A2544">
        <v>2543</v>
      </c>
      <c r="B2544">
        <v>61</v>
      </c>
      <c r="C2544" s="73">
        <v>594</v>
      </c>
    </row>
    <row r="2545" spans="1:3" x14ac:dyDescent="0.2">
      <c r="A2545">
        <v>2544</v>
      </c>
      <c r="B2545">
        <v>27</v>
      </c>
      <c r="C2545" s="73">
        <v>1680</v>
      </c>
    </row>
    <row r="2546" spans="1:3" x14ac:dyDescent="0.2">
      <c r="A2546">
        <v>2545</v>
      </c>
      <c r="B2546">
        <v>46</v>
      </c>
      <c r="C2546" s="73">
        <v>2730</v>
      </c>
    </row>
    <row r="2547" spans="1:3" x14ac:dyDescent="0.2">
      <c r="A2547">
        <v>2546</v>
      </c>
      <c r="B2547">
        <v>38</v>
      </c>
      <c r="C2547" s="73">
        <v>500</v>
      </c>
    </row>
    <row r="2548" spans="1:3" x14ac:dyDescent="0.2">
      <c r="A2548">
        <v>2547</v>
      </c>
      <c r="B2548">
        <v>63</v>
      </c>
      <c r="C2548" s="73">
        <v>84</v>
      </c>
    </row>
    <row r="2549" spans="1:3" x14ac:dyDescent="0.2">
      <c r="A2549">
        <v>2548</v>
      </c>
      <c r="B2549">
        <v>47</v>
      </c>
      <c r="C2549" s="73">
        <v>1552</v>
      </c>
    </row>
    <row r="2550" spans="1:3" x14ac:dyDescent="0.2">
      <c r="A2550">
        <v>2549</v>
      </c>
      <c r="B2550">
        <v>42</v>
      </c>
      <c r="C2550" s="73">
        <v>2142</v>
      </c>
    </row>
    <row r="2551" spans="1:3" x14ac:dyDescent="0.2">
      <c r="A2551">
        <v>2550</v>
      </c>
      <c r="B2551">
        <v>41</v>
      </c>
      <c r="C2551" s="73">
        <v>660</v>
      </c>
    </row>
    <row r="2552" spans="1:3" x14ac:dyDescent="0.2">
      <c r="A2552">
        <v>2551</v>
      </c>
      <c r="B2552">
        <v>53</v>
      </c>
      <c r="C2552" s="73">
        <v>1560</v>
      </c>
    </row>
    <row r="2553" spans="1:3" x14ac:dyDescent="0.2">
      <c r="A2553">
        <v>2552</v>
      </c>
      <c r="B2553">
        <v>29</v>
      </c>
      <c r="C2553" s="73">
        <v>1280</v>
      </c>
    </row>
    <row r="2554" spans="1:3" x14ac:dyDescent="0.2">
      <c r="A2554">
        <v>2553</v>
      </c>
      <c r="B2554">
        <v>61</v>
      </c>
      <c r="C2554" s="73">
        <v>624</v>
      </c>
    </row>
    <row r="2555" spans="1:3" x14ac:dyDescent="0.2">
      <c r="A2555">
        <v>2554</v>
      </c>
      <c r="B2555">
        <v>69</v>
      </c>
      <c r="C2555" s="73">
        <v>700</v>
      </c>
    </row>
    <row r="2556" spans="1:3" x14ac:dyDescent="0.2">
      <c r="A2556">
        <v>2555</v>
      </c>
      <c r="B2556">
        <v>51</v>
      </c>
      <c r="C2556" s="73">
        <v>3332</v>
      </c>
    </row>
    <row r="2557" spans="1:3" x14ac:dyDescent="0.2">
      <c r="A2557">
        <v>2556</v>
      </c>
      <c r="B2557">
        <v>24</v>
      </c>
      <c r="C2557" s="73">
        <v>1702</v>
      </c>
    </row>
    <row r="2558" spans="1:3" x14ac:dyDescent="0.2">
      <c r="A2558">
        <v>2557</v>
      </c>
      <c r="B2558">
        <v>24</v>
      </c>
      <c r="C2558" s="73">
        <v>352</v>
      </c>
    </row>
    <row r="2559" spans="1:3" x14ac:dyDescent="0.2">
      <c r="A2559">
        <v>2558</v>
      </c>
      <c r="B2559">
        <v>70</v>
      </c>
      <c r="C2559" s="73">
        <v>391</v>
      </c>
    </row>
    <row r="2560" spans="1:3" x14ac:dyDescent="0.2">
      <c r="A2560">
        <v>2559</v>
      </c>
      <c r="B2560">
        <v>49</v>
      </c>
      <c r="C2560" s="73">
        <v>768</v>
      </c>
    </row>
    <row r="2561" spans="1:3" x14ac:dyDescent="0.2">
      <c r="A2561">
        <v>2560</v>
      </c>
      <c r="B2561">
        <v>48</v>
      </c>
      <c r="C2561" s="73">
        <v>1491</v>
      </c>
    </row>
    <row r="2562" spans="1:3" x14ac:dyDescent="0.2">
      <c r="A2562">
        <v>2561</v>
      </c>
      <c r="B2562">
        <v>58</v>
      </c>
      <c r="C2562" s="73">
        <v>1054</v>
      </c>
    </row>
    <row r="2563" spans="1:3" x14ac:dyDescent="0.2">
      <c r="A2563">
        <v>2562</v>
      </c>
      <c r="B2563">
        <v>32</v>
      </c>
      <c r="C2563" s="73">
        <v>440</v>
      </c>
    </row>
    <row r="2564" spans="1:3" x14ac:dyDescent="0.2">
      <c r="A2564">
        <v>2563</v>
      </c>
      <c r="B2564">
        <v>57</v>
      </c>
      <c r="C2564" s="73">
        <v>1674</v>
      </c>
    </row>
    <row r="2565" spans="1:3" x14ac:dyDescent="0.2">
      <c r="A2565">
        <v>2564</v>
      </c>
      <c r="B2565">
        <v>69</v>
      </c>
      <c r="C2565" s="73">
        <v>81</v>
      </c>
    </row>
    <row r="2566" spans="1:3" x14ac:dyDescent="0.2">
      <c r="A2566">
        <v>2565</v>
      </c>
      <c r="B2566">
        <v>42</v>
      </c>
      <c r="C2566" s="73">
        <v>2430</v>
      </c>
    </row>
    <row r="2567" spans="1:3" x14ac:dyDescent="0.2">
      <c r="A2567">
        <v>2566</v>
      </c>
      <c r="B2567">
        <v>30</v>
      </c>
      <c r="C2567" s="73">
        <v>344</v>
      </c>
    </row>
    <row r="2568" spans="1:3" x14ac:dyDescent="0.2">
      <c r="A2568">
        <v>2567</v>
      </c>
      <c r="B2568">
        <v>35</v>
      </c>
      <c r="C2568" s="73">
        <v>1634</v>
      </c>
    </row>
    <row r="2569" spans="1:3" x14ac:dyDescent="0.2">
      <c r="A2569">
        <v>2568</v>
      </c>
      <c r="B2569">
        <v>19</v>
      </c>
      <c r="C2569" s="73">
        <v>600</v>
      </c>
    </row>
    <row r="2570" spans="1:3" x14ac:dyDescent="0.2">
      <c r="A2570">
        <v>2569</v>
      </c>
      <c r="B2570">
        <v>52</v>
      </c>
      <c r="C2570" s="73">
        <v>2842</v>
      </c>
    </row>
    <row r="2571" spans="1:3" x14ac:dyDescent="0.2">
      <c r="A2571">
        <v>2570</v>
      </c>
      <c r="B2571">
        <v>42</v>
      </c>
      <c r="C2571" s="73">
        <v>750</v>
      </c>
    </row>
    <row r="2572" spans="1:3" x14ac:dyDescent="0.2">
      <c r="A2572">
        <v>2571</v>
      </c>
      <c r="B2572">
        <v>36</v>
      </c>
      <c r="C2572" s="73">
        <v>324</v>
      </c>
    </row>
    <row r="2573" spans="1:3" x14ac:dyDescent="0.2">
      <c r="A2573">
        <v>2572</v>
      </c>
      <c r="B2573">
        <v>45</v>
      </c>
      <c r="C2573" s="73">
        <v>1296</v>
      </c>
    </row>
    <row r="2574" spans="1:3" x14ac:dyDescent="0.2">
      <c r="A2574">
        <v>2573</v>
      </c>
      <c r="B2574">
        <v>54</v>
      </c>
      <c r="C2574" s="73">
        <v>1680</v>
      </c>
    </row>
    <row r="2575" spans="1:3" x14ac:dyDescent="0.2">
      <c r="A2575">
        <v>2574</v>
      </c>
      <c r="B2575">
        <v>54</v>
      </c>
      <c r="C2575" s="73">
        <v>90</v>
      </c>
    </row>
    <row r="2576" spans="1:3" x14ac:dyDescent="0.2">
      <c r="A2576">
        <v>2575</v>
      </c>
      <c r="B2576">
        <v>27</v>
      </c>
      <c r="C2576" s="73">
        <v>1638</v>
      </c>
    </row>
    <row r="2577" spans="1:3" x14ac:dyDescent="0.2">
      <c r="A2577">
        <v>2576</v>
      </c>
      <c r="B2577">
        <v>53</v>
      </c>
      <c r="C2577" s="73">
        <v>864</v>
      </c>
    </row>
    <row r="2578" spans="1:3" x14ac:dyDescent="0.2">
      <c r="A2578">
        <v>2577</v>
      </c>
      <c r="B2578">
        <v>20</v>
      </c>
      <c r="C2578" s="73">
        <v>760</v>
      </c>
    </row>
    <row r="2579" spans="1:3" x14ac:dyDescent="0.2">
      <c r="A2579">
        <v>2578</v>
      </c>
      <c r="B2579">
        <v>52</v>
      </c>
      <c r="C2579" s="73">
        <v>1443</v>
      </c>
    </row>
    <row r="2580" spans="1:3" x14ac:dyDescent="0.2">
      <c r="A2580">
        <v>2579</v>
      </c>
      <c r="B2580">
        <v>54</v>
      </c>
      <c r="C2580" s="73">
        <v>144</v>
      </c>
    </row>
    <row r="2581" spans="1:3" x14ac:dyDescent="0.2">
      <c r="A2581">
        <v>2580</v>
      </c>
      <c r="B2581">
        <v>65</v>
      </c>
      <c r="C2581" s="73">
        <v>800</v>
      </c>
    </row>
    <row r="2582" spans="1:3" x14ac:dyDescent="0.2">
      <c r="A2582">
        <v>2581</v>
      </c>
      <c r="B2582">
        <v>43</v>
      </c>
      <c r="C2582" s="73">
        <v>377</v>
      </c>
    </row>
    <row r="2583" spans="1:3" x14ac:dyDescent="0.2">
      <c r="A2583">
        <v>2582</v>
      </c>
      <c r="B2583">
        <v>57</v>
      </c>
      <c r="C2583" s="73">
        <v>3888</v>
      </c>
    </row>
    <row r="2584" spans="1:3" x14ac:dyDescent="0.2">
      <c r="A2584">
        <v>2583</v>
      </c>
      <c r="B2584">
        <v>19</v>
      </c>
      <c r="C2584" s="73">
        <v>392</v>
      </c>
    </row>
    <row r="2585" spans="1:3" x14ac:dyDescent="0.2">
      <c r="A2585">
        <v>2584</v>
      </c>
      <c r="B2585">
        <v>69</v>
      </c>
      <c r="C2585" s="73">
        <v>837</v>
      </c>
    </row>
    <row r="2586" spans="1:3" x14ac:dyDescent="0.2">
      <c r="A2586">
        <v>2585</v>
      </c>
      <c r="B2586">
        <v>26</v>
      </c>
      <c r="C2586" s="73">
        <v>780</v>
      </c>
    </row>
    <row r="2587" spans="1:3" x14ac:dyDescent="0.2">
      <c r="A2587">
        <v>2586</v>
      </c>
      <c r="B2587">
        <v>57</v>
      </c>
      <c r="C2587" s="73">
        <v>703</v>
      </c>
    </row>
    <row r="2588" spans="1:3" x14ac:dyDescent="0.2">
      <c r="A2588">
        <v>2587</v>
      </c>
      <c r="B2588">
        <v>20</v>
      </c>
      <c r="C2588" s="73">
        <v>28</v>
      </c>
    </row>
    <row r="2589" spans="1:3" x14ac:dyDescent="0.2">
      <c r="A2589">
        <v>2588</v>
      </c>
      <c r="B2589">
        <v>55</v>
      </c>
      <c r="C2589" s="73">
        <v>841</v>
      </c>
    </row>
    <row r="2590" spans="1:3" x14ac:dyDescent="0.2">
      <c r="A2590">
        <v>2589</v>
      </c>
      <c r="B2590">
        <v>44</v>
      </c>
      <c r="C2590" s="73">
        <v>1862</v>
      </c>
    </row>
    <row r="2591" spans="1:3" x14ac:dyDescent="0.2">
      <c r="A2591">
        <v>2590</v>
      </c>
      <c r="B2591">
        <v>52</v>
      </c>
      <c r="C2591" s="73">
        <v>1643</v>
      </c>
    </row>
    <row r="2592" spans="1:3" x14ac:dyDescent="0.2">
      <c r="A2592">
        <v>2591</v>
      </c>
      <c r="B2592">
        <v>57</v>
      </c>
      <c r="C2592" s="73">
        <v>2310</v>
      </c>
    </row>
    <row r="2593" spans="1:3" x14ac:dyDescent="0.2">
      <c r="A2593">
        <v>2592</v>
      </c>
      <c r="B2593">
        <v>40</v>
      </c>
      <c r="C2593" s="73">
        <v>2440</v>
      </c>
    </row>
    <row r="2594" spans="1:3" x14ac:dyDescent="0.2">
      <c r="A2594">
        <v>2593</v>
      </c>
      <c r="B2594">
        <v>23</v>
      </c>
      <c r="C2594" s="73">
        <v>299</v>
      </c>
    </row>
    <row r="2595" spans="1:3" x14ac:dyDescent="0.2">
      <c r="A2595">
        <v>2594</v>
      </c>
      <c r="B2595">
        <v>36</v>
      </c>
      <c r="C2595" s="73">
        <v>324</v>
      </c>
    </row>
    <row r="2596" spans="1:3" x14ac:dyDescent="0.2">
      <c r="A2596">
        <v>2595</v>
      </c>
      <c r="B2596">
        <v>59</v>
      </c>
      <c r="C2596" s="73">
        <v>2025</v>
      </c>
    </row>
    <row r="2597" spans="1:3" x14ac:dyDescent="0.2">
      <c r="A2597">
        <v>2596</v>
      </c>
      <c r="B2597">
        <v>29</v>
      </c>
      <c r="C2597" s="73">
        <v>168</v>
      </c>
    </row>
    <row r="2598" spans="1:3" x14ac:dyDescent="0.2">
      <c r="A2598">
        <v>2597</v>
      </c>
      <c r="B2598">
        <v>63</v>
      </c>
      <c r="C2598" s="73">
        <v>2730</v>
      </c>
    </row>
    <row r="2599" spans="1:3" x14ac:dyDescent="0.2">
      <c r="A2599">
        <v>2598</v>
      </c>
      <c r="B2599">
        <v>60</v>
      </c>
      <c r="C2599" s="73">
        <v>325</v>
      </c>
    </row>
    <row r="2600" spans="1:3" x14ac:dyDescent="0.2">
      <c r="A2600">
        <v>2599</v>
      </c>
      <c r="B2600">
        <v>64</v>
      </c>
      <c r="C2600" s="73">
        <v>2666</v>
      </c>
    </row>
    <row r="2601" spans="1:3" x14ac:dyDescent="0.2">
      <c r="A2601">
        <v>2600</v>
      </c>
      <c r="B2601">
        <v>63</v>
      </c>
      <c r="C2601" s="73">
        <v>4752</v>
      </c>
    </row>
    <row r="2602" spans="1:3" x14ac:dyDescent="0.2">
      <c r="A2602">
        <v>2601</v>
      </c>
      <c r="B2602">
        <v>21</v>
      </c>
      <c r="C2602" s="73">
        <v>498</v>
      </c>
    </row>
    <row r="2603" spans="1:3" x14ac:dyDescent="0.2">
      <c r="A2603">
        <v>2602</v>
      </c>
      <c r="B2603">
        <v>61</v>
      </c>
      <c r="C2603" s="73">
        <v>1419</v>
      </c>
    </row>
    <row r="2604" spans="1:3" x14ac:dyDescent="0.2">
      <c r="A2604">
        <v>2603</v>
      </c>
      <c r="B2604">
        <v>65</v>
      </c>
      <c r="C2604" s="73">
        <v>44</v>
      </c>
    </row>
    <row r="2605" spans="1:3" x14ac:dyDescent="0.2">
      <c r="A2605">
        <v>2604</v>
      </c>
      <c r="B2605">
        <v>69</v>
      </c>
      <c r="C2605" s="73">
        <v>464</v>
      </c>
    </row>
    <row r="2606" spans="1:3" x14ac:dyDescent="0.2">
      <c r="A2606">
        <v>2605</v>
      </c>
      <c r="B2606">
        <v>47</v>
      </c>
      <c r="C2606" s="73">
        <v>324</v>
      </c>
    </row>
    <row r="2607" spans="1:3" x14ac:dyDescent="0.2">
      <c r="A2607">
        <v>2606</v>
      </c>
      <c r="B2607">
        <v>41</v>
      </c>
      <c r="C2607" s="73">
        <v>2976</v>
      </c>
    </row>
    <row r="2608" spans="1:3" x14ac:dyDescent="0.2">
      <c r="A2608">
        <v>2607</v>
      </c>
      <c r="B2608">
        <v>68</v>
      </c>
      <c r="C2608" s="73">
        <v>4508</v>
      </c>
    </row>
    <row r="2609" spans="1:3" x14ac:dyDescent="0.2">
      <c r="A2609">
        <v>2608</v>
      </c>
      <c r="B2609">
        <v>41</v>
      </c>
      <c r="C2609" s="73">
        <v>1368</v>
      </c>
    </row>
    <row r="2610" spans="1:3" x14ac:dyDescent="0.2">
      <c r="A2610">
        <v>2609</v>
      </c>
      <c r="B2610">
        <v>42</v>
      </c>
      <c r="C2610" s="73">
        <v>3264</v>
      </c>
    </row>
    <row r="2611" spans="1:3" x14ac:dyDescent="0.2">
      <c r="A2611">
        <v>2610</v>
      </c>
      <c r="B2611">
        <v>66</v>
      </c>
      <c r="C2611" s="73">
        <v>1710</v>
      </c>
    </row>
    <row r="2612" spans="1:3" x14ac:dyDescent="0.2">
      <c r="A2612">
        <v>2611</v>
      </c>
      <c r="B2612">
        <v>66</v>
      </c>
      <c r="C2612" s="73">
        <v>2325</v>
      </c>
    </row>
    <row r="2613" spans="1:3" x14ac:dyDescent="0.2">
      <c r="A2613">
        <v>2612</v>
      </c>
      <c r="B2613">
        <v>33</v>
      </c>
      <c r="C2613" s="73">
        <v>396</v>
      </c>
    </row>
    <row r="2614" spans="1:3" x14ac:dyDescent="0.2">
      <c r="A2614">
        <v>2613</v>
      </c>
      <c r="B2614">
        <v>55</v>
      </c>
      <c r="C2614" s="73">
        <v>594</v>
      </c>
    </row>
    <row r="2615" spans="1:3" x14ac:dyDescent="0.2">
      <c r="A2615">
        <v>2614</v>
      </c>
      <c r="B2615">
        <v>58</v>
      </c>
      <c r="C2615" s="73">
        <v>1232</v>
      </c>
    </row>
    <row r="2616" spans="1:3" x14ac:dyDescent="0.2">
      <c r="A2616">
        <v>2615</v>
      </c>
      <c r="B2616">
        <v>18</v>
      </c>
      <c r="C2616" s="73">
        <v>2340</v>
      </c>
    </row>
    <row r="2617" spans="1:3" x14ac:dyDescent="0.2">
      <c r="A2617">
        <v>2616</v>
      </c>
      <c r="B2617">
        <v>49</v>
      </c>
      <c r="C2617" s="73">
        <v>372</v>
      </c>
    </row>
    <row r="2618" spans="1:3" x14ac:dyDescent="0.2">
      <c r="A2618">
        <v>2617</v>
      </c>
      <c r="B2618">
        <v>61</v>
      </c>
      <c r="C2618" s="73">
        <v>2530</v>
      </c>
    </row>
    <row r="2619" spans="1:3" x14ac:dyDescent="0.2">
      <c r="A2619">
        <v>2618</v>
      </c>
      <c r="B2619">
        <v>31</v>
      </c>
      <c r="C2619" s="73">
        <v>2813</v>
      </c>
    </row>
    <row r="2620" spans="1:3" x14ac:dyDescent="0.2">
      <c r="A2620">
        <v>2619</v>
      </c>
      <c r="B2620">
        <v>70</v>
      </c>
      <c r="C2620" s="73">
        <v>924</v>
      </c>
    </row>
    <row r="2621" spans="1:3" x14ac:dyDescent="0.2">
      <c r="A2621">
        <v>2620</v>
      </c>
      <c r="B2621">
        <v>68</v>
      </c>
      <c r="C2621" s="73">
        <v>1880</v>
      </c>
    </row>
    <row r="2622" spans="1:3" x14ac:dyDescent="0.2">
      <c r="A2622">
        <v>2621</v>
      </c>
      <c r="B2622">
        <v>27</v>
      </c>
      <c r="C2622" s="73">
        <v>644</v>
      </c>
    </row>
    <row r="2623" spans="1:3" x14ac:dyDescent="0.2">
      <c r="A2623">
        <v>2622</v>
      </c>
      <c r="B2623">
        <v>48</v>
      </c>
      <c r="C2623" s="73">
        <v>966</v>
      </c>
    </row>
    <row r="2624" spans="1:3" x14ac:dyDescent="0.2">
      <c r="A2624">
        <v>2623</v>
      </c>
      <c r="B2624">
        <v>63</v>
      </c>
      <c r="C2624" s="73">
        <v>1125</v>
      </c>
    </row>
    <row r="2625" spans="1:3" x14ac:dyDescent="0.2">
      <c r="A2625">
        <v>2624</v>
      </c>
      <c r="B2625">
        <v>49</v>
      </c>
      <c r="C2625" s="73">
        <v>2888</v>
      </c>
    </row>
    <row r="2626" spans="1:3" x14ac:dyDescent="0.2">
      <c r="A2626">
        <v>2625</v>
      </c>
      <c r="B2626">
        <v>19</v>
      </c>
      <c r="C2626" s="73">
        <v>1121</v>
      </c>
    </row>
    <row r="2627" spans="1:3" x14ac:dyDescent="0.2">
      <c r="A2627">
        <v>2626</v>
      </c>
      <c r="B2627">
        <v>30</v>
      </c>
      <c r="C2627" s="73">
        <v>1581</v>
      </c>
    </row>
    <row r="2628" spans="1:3" x14ac:dyDescent="0.2">
      <c r="A2628">
        <v>2627</v>
      </c>
      <c r="B2628">
        <v>50</v>
      </c>
      <c r="C2628" s="73">
        <v>1380</v>
      </c>
    </row>
    <row r="2629" spans="1:3" x14ac:dyDescent="0.2">
      <c r="A2629">
        <v>2628</v>
      </c>
      <c r="B2629">
        <v>66</v>
      </c>
      <c r="C2629" s="73">
        <v>1040</v>
      </c>
    </row>
    <row r="2630" spans="1:3" x14ac:dyDescent="0.2">
      <c r="A2630">
        <v>2629</v>
      </c>
      <c r="B2630">
        <v>25</v>
      </c>
      <c r="C2630" s="73">
        <v>2142</v>
      </c>
    </row>
    <row r="2631" spans="1:3" x14ac:dyDescent="0.2">
      <c r="A2631">
        <v>2630</v>
      </c>
      <c r="B2631">
        <v>61</v>
      </c>
      <c r="C2631" s="73">
        <v>1100</v>
      </c>
    </row>
    <row r="2632" spans="1:3" x14ac:dyDescent="0.2">
      <c r="A2632">
        <v>2631</v>
      </c>
      <c r="B2632">
        <v>29</v>
      </c>
      <c r="C2632" s="73">
        <v>1640</v>
      </c>
    </row>
    <row r="2633" spans="1:3" x14ac:dyDescent="0.2">
      <c r="A2633">
        <v>2632</v>
      </c>
      <c r="B2633">
        <v>53</v>
      </c>
      <c r="C2633" s="73">
        <v>132</v>
      </c>
    </row>
    <row r="2634" spans="1:3" x14ac:dyDescent="0.2">
      <c r="A2634">
        <v>2633</v>
      </c>
      <c r="B2634">
        <v>24</v>
      </c>
      <c r="C2634" s="73">
        <v>378</v>
      </c>
    </row>
    <row r="2635" spans="1:3" x14ac:dyDescent="0.2">
      <c r="A2635">
        <v>2634</v>
      </c>
      <c r="B2635">
        <v>51</v>
      </c>
      <c r="C2635" s="73">
        <v>2880</v>
      </c>
    </row>
    <row r="2636" spans="1:3" x14ac:dyDescent="0.2">
      <c r="A2636">
        <v>2635</v>
      </c>
      <c r="B2636">
        <v>26</v>
      </c>
      <c r="C2636" s="73">
        <v>1160</v>
      </c>
    </row>
    <row r="2637" spans="1:3" x14ac:dyDescent="0.2">
      <c r="A2637">
        <v>2636</v>
      </c>
      <c r="B2637">
        <v>59</v>
      </c>
      <c r="C2637" s="73">
        <v>2720</v>
      </c>
    </row>
    <row r="2638" spans="1:3" x14ac:dyDescent="0.2">
      <c r="A2638">
        <v>2637</v>
      </c>
      <c r="B2638">
        <v>41</v>
      </c>
      <c r="C2638" s="73">
        <v>240</v>
      </c>
    </row>
    <row r="2639" spans="1:3" x14ac:dyDescent="0.2">
      <c r="A2639">
        <v>2638</v>
      </c>
      <c r="B2639">
        <v>20</v>
      </c>
      <c r="C2639" s="73">
        <v>46</v>
      </c>
    </row>
    <row r="2640" spans="1:3" x14ac:dyDescent="0.2">
      <c r="A2640">
        <v>2639</v>
      </c>
      <c r="B2640">
        <v>22</v>
      </c>
      <c r="C2640" s="73">
        <v>1190</v>
      </c>
    </row>
    <row r="2641" spans="1:3" x14ac:dyDescent="0.2">
      <c r="A2641">
        <v>2640</v>
      </c>
      <c r="B2641">
        <v>18</v>
      </c>
      <c r="C2641" s="73">
        <v>1155</v>
      </c>
    </row>
    <row r="2642" spans="1:3" x14ac:dyDescent="0.2">
      <c r="A2642">
        <v>2641</v>
      </c>
      <c r="B2642">
        <v>30</v>
      </c>
      <c r="C2642" s="73">
        <v>3375</v>
      </c>
    </row>
    <row r="2643" spans="1:3" x14ac:dyDescent="0.2">
      <c r="A2643">
        <v>2642</v>
      </c>
      <c r="B2643">
        <v>25</v>
      </c>
      <c r="C2643" s="73">
        <v>1200</v>
      </c>
    </row>
    <row r="2644" spans="1:3" x14ac:dyDescent="0.2">
      <c r="A2644">
        <v>2643</v>
      </c>
      <c r="B2644">
        <v>39</v>
      </c>
      <c r="C2644" s="73">
        <v>4176</v>
      </c>
    </row>
    <row r="2645" spans="1:3" x14ac:dyDescent="0.2">
      <c r="A2645">
        <v>2644</v>
      </c>
      <c r="B2645">
        <v>49</v>
      </c>
      <c r="C2645" s="73">
        <v>1517</v>
      </c>
    </row>
    <row r="2646" spans="1:3" x14ac:dyDescent="0.2">
      <c r="A2646">
        <v>2645</v>
      </c>
      <c r="B2646">
        <v>25</v>
      </c>
      <c r="C2646" s="73">
        <v>332</v>
      </c>
    </row>
    <row r="2647" spans="1:3" x14ac:dyDescent="0.2">
      <c r="A2647">
        <v>2646</v>
      </c>
      <c r="B2647">
        <v>23</v>
      </c>
      <c r="C2647" s="73">
        <v>1944</v>
      </c>
    </row>
    <row r="2648" spans="1:3" x14ac:dyDescent="0.2">
      <c r="A2648">
        <v>2647</v>
      </c>
      <c r="B2648">
        <v>33</v>
      </c>
      <c r="C2648" s="73">
        <v>224</v>
      </c>
    </row>
    <row r="2649" spans="1:3" x14ac:dyDescent="0.2">
      <c r="A2649">
        <v>2648</v>
      </c>
      <c r="B2649">
        <v>60</v>
      </c>
      <c r="C2649" s="73">
        <v>1450</v>
      </c>
    </row>
    <row r="2650" spans="1:3" x14ac:dyDescent="0.2">
      <c r="A2650">
        <v>2649</v>
      </c>
      <c r="B2650">
        <v>51</v>
      </c>
      <c r="C2650" s="73">
        <v>1176</v>
      </c>
    </row>
    <row r="2651" spans="1:3" x14ac:dyDescent="0.2">
      <c r="A2651">
        <v>2650</v>
      </c>
      <c r="B2651">
        <v>23</v>
      </c>
      <c r="C2651" s="73">
        <v>294</v>
      </c>
    </row>
    <row r="2652" spans="1:3" x14ac:dyDescent="0.2">
      <c r="A2652">
        <v>2651</v>
      </c>
      <c r="B2652">
        <v>20</v>
      </c>
      <c r="C2652" s="73">
        <v>1610</v>
      </c>
    </row>
    <row r="2653" spans="1:3" x14ac:dyDescent="0.2">
      <c r="A2653">
        <v>2652</v>
      </c>
      <c r="B2653">
        <v>51</v>
      </c>
      <c r="C2653" s="73">
        <v>1161</v>
      </c>
    </row>
    <row r="2654" spans="1:3" x14ac:dyDescent="0.2">
      <c r="A2654">
        <v>2653</v>
      </c>
      <c r="B2654">
        <v>23</v>
      </c>
      <c r="C2654" s="73">
        <v>920</v>
      </c>
    </row>
    <row r="2655" spans="1:3" x14ac:dyDescent="0.2">
      <c r="A2655">
        <v>2654</v>
      </c>
      <c r="B2655">
        <v>67</v>
      </c>
      <c r="C2655" s="73">
        <v>864</v>
      </c>
    </row>
    <row r="2656" spans="1:3" x14ac:dyDescent="0.2">
      <c r="A2656">
        <v>2655</v>
      </c>
      <c r="B2656">
        <v>23</v>
      </c>
      <c r="C2656" s="73">
        <v>280</v>
      </c>
    </row>
    <row r="2657" spans="1:3" x14ac:dyDescent="0.2">
      <c r="A2657">
        <v>2656</v>
      </c>
      <c r="B2657">
        <v>26</v>
      </c>
      <c r="C2657" s="73">
        <v>166</v>
      </c>
    </row>
    <row r="2658" spans="1:3" x14ac:dyDescent="0.2">
      <c r="A2658">
        <v>2657</v>
      </c>
      <c r="B2658">
        <v>52</v>
      </c>
      <c r="C2658" s="73">
        <v>2204</v>
      </c>
    </row>
    <row r="2659" spans="1:3" x14ac:dyDescent="0.2">
      <c r="A2659">
        <v>2658</v>
      </c>
      <c r="B2659">
        <v>52</v>
      </c>
      <c r="C2659" s="73">
        <v>567</v>
      </c>
    </row>
    <row r="2660" spans="1:3" x14ac:dyDescent="0.2">
      <c r="A2660">
        <v>2659</v>
      </c>
      <c r="B2660">
        <v>52</v>
      </c>
      <c r="C2660" s="73">
        <v>1833</v>
      </c>
    </row>
    <row r="2661" spans="1:3" x14ac:dyDescent="0.2">
      <c r="A2661">
        <v>2660</v>
      </c>
      <c r="B2661">
        <v>35</v>
      </c>
      <c r="C2661" s="73">
        <v>1610</v>
      </c>
    </row>
    <row r="2662" spans="1:3" x14ac:dyDescent="0.2">
      <c r="A2662">
        <v>2661</v>
      </c>
      <c r="B2662">
        <v>24</v>
      </c>
      <c r="C2662" s="73">
        <v>3740</v>
      </c>
    </row>
    <row r="2663" spans="1:3" x14ac:dyDescent="0.2">
      <c r="A2663">
        <v>2662</v>
      </c>
      <c r="B2663">
        <v>43</v>
      </c>
      <c r="C2663" s="73">
        <v>1920</v>
      </c>
    </row>
    <row r="2664" spans="1:3" x14ac:dyDescent="0.2">
      <c r="A2664">
        <v>2663</v>
      </c>
      <c r="B2664">
        <v>25</v>
      </c>
      <c r="C2664" s="73">
        <v>4312</v>
      </c>
    </row>
    <row r="2665" spans="1:3" x14ac:dyDescent="0.2">
      <c r="A2665">
        <v>2664</v>
      </c>
      <c r="B2665">
        <v>46</v>
      </c>
      <c r="C2665" s="73">
        <v>1196</v>
      </c>
    </row>
    <row r="2666" spans="1:3" x14ac:dyDescent="0.2">
      <c r="A2666">
        <v>2665</v>
      </c>
      <c r="B2666">
        <v>22</v>
      </c>
      <c r="C2666" s="73">
        <v>3108</v>
      </c>
    </row>
    <row r="2667" spans="1:3" x14ac:dyDescent="0.2">
      <c r="A2667">
        <v>2666</v>
      </c>
      <c r="B2667">
        <v>70</v>
      </c>
      <c r="C2667" s="73">
        <v>284</v>
      </c>
    </row>
    <row r="2668" spans="1:3" x14ac:dyDescent="0.2">
      <c r="A2668">
        <v>2667</v>
      </c>
      <c r="B2668">
        <v>49</v>
      </c>
      <c r="C2668" s="73">
        <v>1330</v>
      </c>
    </row>
    <row r="2669" spans="1:3" x14ac:dyDescent="0.2">
      <c r="A2669">
        <v>2668</v>
      </c>
      <c r="B2669">
        <v>48</v>
      </c>
      <c r="C2669" s="73">
        <v>1457</v>
      </c>
    </row>
    <row r="2670" spans="1:3" x14ac:dyDescent="0.2">
      <c r="A2670">
        <v>2669</v>
      </c>
      <c r="B2670">
        <v>59</v>
      </c>
      <c r="C2670" s="73">
        <v>675</v>
      </c>
    </row>
    <row r="2671" spans="1:3" x14ac:dyDescent="0.2">
      <c r="A2671">
        <v>2670</v>
      </c>
      <c r="B2671">
        <v>39</v>
      </c>
      <c r="C2671" s="73">
        <v>868</v>
      </c>
    </row>
    <row r="2672" spans="1:3" x14ac:dyDescent="0.2">
      <c r="A2672">
        <v>2671</v>
      </c>
      <c r="B2672">
        <v>30</v>
      </c>
      <c r="C2672" s="73">
        <v>1144</v>
      </c>
    </row>
    <row r="2673" spans="1:3" x14ac:dyDescent="0.2">
      <c r="A2673">
        <v>2672</v>
      </c>
      <c r="B2673">
        <v>37</v>
      </c>
      <c r="C2673" s="73">
        <v>2624</v>
      </c>
    </row>
    <row r="2674" spans="1:3" x14ac:dyDescent="0.2">
      <c r="A2674">
        <v>2673</v>
      </c>
      <c r="B2674">
        <v>56</v>
      </c>
      <c r="C2674" s="73">
        <v>364</v>
      </c>
    </row>
    <row r="2675" spans="1:3" x14ac:dyDescent="0.2">
      <c r="A2675">
        <v>2674</v>
      </c>
      <c r="B2675">
        <v>67</v>
      </c>
      <c r="C2675" s="73">
        <v>84</v>
      </c>
    </row>
    <row r="2676" spans="1:3" x14ac:dyDescent="0.2">
      <c r="A2676">
        <v>2675</v>
      </c>
      <c r="B2676">
        <v>40</v>
      </c>
      <c r="C2676" s="73">
        <v>615</v>
      </c>
    </row>
    <row r="2677" spans="1:3" x14ac:dyDescent="0.2">
      <c r="A2677">
        <v>2676</v>
      </c>
      <c r="B2677">
        <v>24</v>
      </c>
      <c r="C2677" s="73">
        <v>1444</v>
      </c>
    </row>
    <row r="2678" spans="1:3" x14ac:dyDescent="0.2">
      <c r="A2678">
        <v>2677</v>
      </c>
      <c r="B2678">
        <v>43</v>
      </c>
      <c r="C2678" s="73">
        <v>231</v>
      </c>
    </row>
    <row r="2679" spans="1:3" x14ac:dyDescent="0.2">
      <c r="A2679">
        <v>2678</v>
      </c>
      <c r="B2679">
        <v>45</v>
      </c>
      <c r="C2679" s="73">
        <v>258</v>
      </c>
    </row>
    <row r="2680" spans="1:3" x14ac:dyDescent="0.2">
      <c r="A2680">
        <v>2679</v>
      </c>
      <c r="B2680">
        <v>33</v>
      </c>
      <c r="C2680" s="73">
        <v>3094</v>
      </c>
    </row>
    <row r="2681" spans="1:3" x14ac:dyDescent="0.2">
      <c r="A2681">
        <v>2680</v>
      </c>
      <c r="B2681">
        <v>53</v>
      </c>
      <c r="C2681" s="73">
        <v>476</v>
      </c>
    </row>
    <row r="2682" spans="1:3" x14ac:dyDescent="0.2">
      <c r="A2682">
        <v>2681</v>
      </c>
      <c r="B2682">
        <v>44</v>
      </c>
      <c r="C2682" s="73">
        <v>777</v>
      </c>
    </row>
    <row r="2683" spans="1:3" x14ac:dyDescent="0.2">
      <c r="A2683">
        <v>2682</v>
      </c>
      <c r="B2683">
        <v>23</v>
      </c>
      <c r="C2683" s="73">
        <v>391</v>
      </c>
    </row>
    <row r="2684" spans="1:3" x14ac:dyDescent="0.2">
      <c r="A2684">
        <v>2683</v>
      </c>
      <c r="B2684">
        <v>59</v>
      </c>
      <c r="C2684" s="73">
        <v>325</v>
      </c>
    </row>
    <row r="2685" spans="1:3" x14ac:dyDescent="0.2">
      <c r="A2685">
        <v>2684</v>
      </c>
      <c r="B2685">
        <v>68</v>
      </c>
      <c r="C2685" s="73">
        <v>630</v>
      </c>
    </row>
    <row r="2686" spans="1:3" x14ac:dyDescent="0.2">
      <c r="A2686">
        <v>2685</v>
      </c>
      <c r="B2686">
        <v>46</v>
      </c>
      <c r="C2686" s="73">
        <v>1890</v>
      </c>
    </row>
    <row r="2687" spans="1:3" x14ac:dyDescent="0.2">
      <c r="A2687">
        <v>2686</v>
      </c>
      <c r="B2687">
        <v>56</v>
      </c>
      <c r="C2687" s="73">
        <v>1225</v>
      </c>
    </row>
    <row r="2688" spans="1:3" x14ac:dyDescent="0.2">
      <c r="A2688">
        <v>2687</v>
      </c>
      <c r="B2688">
        <v>40</v>
      </c>
      <c r="C2688" s="73">
        <v>2376</v>
      </c>
    </row>
    <row r="2689" spans="1:3" x14ac:dyDescent="0.2">
      <c r="A2689">
        <v>2688</v>
      </c>
      <c r="B2689">
        <v>61</v>
      </c>
      <c r="C2689" s="73">
        <v>900</v>
      </c>
    </row>
    <row r="2690" spans="1:3" x14ac:dyDescent="0.2">
      <c r="A2690">
        <v>2689</v>
      </c>
      <c r="B2690">
        <v>53</v>
      </c>
      <c r="C2690" s="73">
        <v>1134</v>
      </c>
    </row>
    <row r="2691" spans="1:3" x14ac:dyDescent="0.2">
      <c r="A2691">
        <v>2690</v>
      </c>
      <c r="B2691">
        <v>29</v>
      </c>
      <c r="C2691" s="73">
        <v>1645</v>
      </c>
    </row>
    <row r="2692" spans="1:3" x14ac:dyDescent="0.2">
      <c r="A2692">
        <v>2691</v>
      </c>
      <c r="B2692">
        <v>44</v>
      </c>
      <c r="C2692" s="73">
        <v>576</v>
      </c>
    </row>
    <row r="2693" spans="1:3" x14ac:dyDescent="0.2">
      <c r="A2693">
        <v>2692</v>
      </c>
      <c r="B2693">
        <v>43</v>
      </c>
      <c r="C2693" s="73">
        <v>1200</v>
      </c>
    </row>
    <row r="2694" spans="1:3" x14ac:dyDescent="0.2">
      <c r="A2694">
        <v>2693</v>
      </c>
      <c r="B2694">
        <v>40</v>
      </c>
      <c r="C2694" s="73">
        <v>1620</v>
      </c>
    </row>
    <row r="2695" spans="1:3" x14ac:dyDescent="0.2">
      <c r="A2695">
        <v>2694</v>
      </c>
      <c r="B2695">
        <v>55</v>
      </c>
      <c r="C2695" s="73">
        <v>3220</v>
      </c>
    </row>
    <row r="2696" spans="1:3" x14ac:dyDescent="0.2">
      <c r="A2696">
        <v>2695</v>
      </c>
      <c r="B2696">
        <v>66</v>
      </c>
      <c r="C2696" s="73">
        <v>918</v>
      </c>
    </row>
    <row r="2697" spans="1:3" x14ac:dyDescent="0.2">
      <c r="A2697">
        <v>2696</v>
      </c>
      <c r="B2697">
        <v>50</v>
      </c>
      <c r="C2697" s="73">
        <v>920</v>
      </c>
    </row>
    <row r="2698" spans="1:3" x14ac:dyDescent="0.2">
      <c r="A2698">
        <v>2697</v>
      </c>
      <c r="B2698">
        <v>57</v>
      </c>
      <c r="C2698" s="73">
        <v>240</v>
      </c>
    </row>
    <row r="2699" spans="1:3" x14ac:dyDescent="0.2">
      <c r="A2699">
        <v>2698</v>
      </c>
      <c r="B2699">
        <v>42</v>
      </c>
      <c r="C2699" s="73">
        <v>1872</v>
      </c>
    </row>
    <row r="2700" spans="1:3" x14ac:dyDescent="0.2">
      <c r="A2700">
        <v>2699</v>
      </c>
      <c r="B2700">
        <v>55</v>
      </c>
      <c r="C2700" s="73">
        <v>1938</v>
      </c>
    </row>
    <row r="2701" spans="1:3" x14ac:dyDescent="0.2">
      <c r="A2701">
        <v>2700</v>
      </c>
      <c r="B2701">
        <v>25</v>
      </c>
      <c r="C2701" s="73">
        <v>4704</v>
      </c>
    </row>
    <row r="2702" spans="1:3" x14ac:dyDescent="0.2">
      <c r="A2702">
        <v>2701</v>
      </c>
      <c r="B2702">
        <v>22</v>
      </c>
      <c r="C2702" s="73">
        <v>2448</v>
      </c>
    </row>
    <row r="2703" spans="1:3" x14ac:dyDescent="0.2">
      <c r="A2703">
        <v>2702</v>
      </c>
      <c r="B2703">
        <v>49</v>
      </c>
      <c r="C2703" s="73">
        <v>540</v>
      </c>
    </row>
    <row r="2704" spans="1:3" x14ac:dyDescent="0.2">
      <c r="A2704">
        <v>2703</v>
      </c>
      <c r="B2704">
        <v>70</v>
      </c>
      <c r="C2704" s="73">
        <v>1443</v>
      </c>
    </row>
    <row r="2705" spans="1:3" x14ac:dyDescent="0.2">
      <c r="A2705">
        <v>2704</v>
      </c>
      <c r="B2705">
        <v>56</v>
      </c>
      <c r="C2705" s="73">
        <v>1428</v>
      </c>
    </row>
    <row r="2706" spans="1:3" x14ac:dyDescent="0.2">
      <c r="A2706">
        <v>2705</v>
      </c>
      <c r="B2706">
        <v>52</v>
      </c>
      <c r="C2706" s="73">
        <v>1890</v>
      </c>
    </row>
    <row r="2707" spans="1:3" x14ac:dyDescent="0.2">
      <c r="A2707">
        <v>2706</v>
      </c>
      <c r="B2707">
        <v>65</v>
      </c>
      <c r="C2707" s="73">
        <v>81</v>
      </c>
    </row>
    <row r="2708" spans="1:3" x14ac:dyDescent="0.2">
      <c r="A2708">
        <v>2707</v>
      </c>
      <c r="B2708">
        <v>24</v>
      </c>
      <c r="C2708" s="73">
        <v>1920</v>
      </c>
    </row>
    <row r="2709" spans="1:3" x14ac:dyDescent="0.2">
      <c r="A2709">
        <v>2708</v>
      </c>
      <c r="B2709">
        <v>32</v>
      </c>
      <c r="C2709" s="73">
        <v>1672</v>
      </c>
    </row>
    <row r="2710" spans="1:3" x14ac:dyDescent="0.2">
      <c r="A2710">
        <v>2709</v>
      </c>
      <c r="B2710">
        <v>57</v>
      </c>
      <c r="C2710" s="73">
        <v>4136</v>
      </c>
    </row>
    <row r="2711" spans="1:3" x14ac:dyDescent="0.2">
      <c r="A2711">
        <v>2710</v>
      </c>
      <c r="B2711">
        <v>35</v>
      </c>
      <c r="C2711" s="73">
        <v>486</v>
      </c>
    </row>
    <row r="2712" spans="1:3" x14ac:dyDescent="0.2">
      <c r="A2712">
        <v>2711</v>
      </c>
      <c r="B2712">
        <v>69</v>
      </c>
      <c r="C2712" s="73">
        <v>153</v>
      </c>
    </row>
    <row r="2713" spans="1:3" x14ac:dyDescent="0.2">
      <c r="A2713">
        <v>2712</v>
      </c>
      <c r="B2713">
        <v>30</v>
      </c>
      <c r="C2713" s="73">
        <v>1100</v>
      </c>
    </row>
    <row r="2714" spans="1:3" x14ac:dyDescent="0.2">
      <c r="A2714">
        <v>2713</v>
      </c>
      <c r="B2714">
        <v>37</v>
      </c>
      <c r="C2714" s="73">
        <v>665</v>
      </c>
    </row>
    <row r="2715" spans="1:3" x14ac:dyDescent="0.2">
      <c r="A2715">
        <v>2714</v>
      </c>
      <c r="B2715">
        <v>19</v>
      </c>
      <c r="C2715" s="73">
        <v>1140</v>
      </c>
    </row>
    <row r="2716" spans="1:3" x14ac:dyDescent="0.2">
      <c r="A2716">
        <v>2715</v>
      </c>
      <c r="B2716">
        <v>53</v>
      </c>
      <c r="C2716" s="73">
        <v>720</v>
      </c>
    </row>
    <row r="2717" spans="1:3" x14ac:dyDescent="0.2">
      <c r="A2717">
        <v>2716</v>
      </c>
      <c r="B2717">
        <v>25</v>
      </c>
      <c r="C2717" s="73">
        <v>2668</v>
      </c>
    </row>
    <row r="2718" spans="1:3" x14ac:dyDescent="0.2">
      <c r="A2718">
        <v>2717</v>
      </c>
      <c r="B2718">
        <v>47</v>
      </c>
      <c r="C2718" s="73">
        <v>840</v>
      </c>
    </row>
    <row r="2719" spans="1:3" x14ac:dyDescent="0.2">
      <c r="A2719">
        <v>2718</v>
      </c>
      <c r="B2719">
        <v>18</v>
      </c>
      <c r="C2719" s="73">
        <v>1178</v>
      </c>
    </row>
    <row r="2720" spans="1:3" x14ac:dyDescent="0.2">
      <c r="A2720">
        <v>2719</v>
      </c>
      <c r="B2720">
        <v>22</v>
      </c>
      <c r="C2720" s="73">
        <v>900</v>
      </c>
    </row>
    <row r="2721" spans="1:3" x14ac:dyDescent="0.2">
      <c r="A2721">
        <v>2720</v>
      </c>
      <c r="B2721">
        <v>69</v>
      </c>
      <c r="C2721" s="73">
        <v>328</v>
      </c>
    </row>
    <row r="2722" spans="1:3" x14ac:dyDescent="0.2">
      <c r="A2722">
        <v>2721</v>
      </c>
      <c r="B2722">
        <v>55</v>
      </c>
      <c r="C2722" s="73">
        <v>2340</v>
      </c>
    </row>
    <row r="2723" spans="1:3" x14ac:dyDescent="0.2">
      <c r="A2723">
        <v>2722</v>
      </c>
      <c r="B2723">
        <v>19</v>
      </c>
      <c r="C2723" s="73">
        <v>1190</v>
      </c>
    </row>
    <row r="2724" spans="1:3" x14ac:dyDescent="0.2">
      <c r="A2724">
        <v>2723</v>
      </c>
      <c r="B2724">
        <v>23</v>
      </c>
      <c r="C2724" s="73">
        <v>1826</v>
      </c>
    </row>
    <row r="2725" spans="1:3" x14ac:dyDescent="0.2">
      <c r="A2725">
        <v>2724</v>
      </c>
      <c r="B2725">
        <v>54</v>
      </c>
      <c r="C2725" s="73">
        <v>147</v>
      </c>
    </row>
    <row r="2726" spans="1:3" x14ac:dyDescent="0.2">
      <c r="A2726">
        <v>2725</v>
      </c>
      <c r="B2726">
        <v>52</v>
      </c>
      <c r="C2726" s="73">
        <v>1001</v>
      </c>
    </row>
    <row r="2727" spans="1:3" x14ac:dyDescent="0.2">
      <c r="A2727">
        <v>2726</v>
      </c>
      <c r="B2727">
        <v>64</v>
      </c>
      <c r="C2727" s="73">
        <v>396</v>
      </c>
    </row>
    <row r="2728" spans="1:3" x14ac:dyDescent="0.2">
      <c r="A2728">
        <v>2727</v>
      </c>
      <c r="B2728">
        <v>33</v>
      </c>
      <c r="C2728" s="73">
        <v>1012</v>
      </c>
    </row>
    <row r="2729" spans="1:3" x14ac:dyDescent="0.2">
      <c r="A2729">
        <v>2728</v>
      </c>
      <c r="B2729">
        <v>40</v>
      </c>
      <c r="C2729" s="73">
        <v>4089</v>
      </c>
    </row>
    <row r="2730" spans="1:3" x14ac:dyDescent="0.2">
      <c r="A2730">
        <v>2729</v>
      </c>
      <c r="B2730">
        <v>26</v>
      </c>
      <c r="C2730" s="73">
        <v>476</v>
      </c>
    </row>
    <row r="2731" spans="1:3" x14ac:dyDescent="0.2">
      <c r="A2731">
        <v>2730</v>
      </c>
      <c r="B2731">
        <v>31</v>
      </c>
      <c r="C2731" s="73">
        <v>2272</v>
      </c>
    </row>
    <row r="2732" spans="1:3" x14ac:dyDescent="0.2">
      <c r="A2732">
        <v>2731</v>
      </c>
      <c r="B2732">
        <v>23</v>
      </c>
      <c r="C2732" s="73">
        <v>1184</v>
      </c>
    </row>
    <row r="2733" spans="1:3" x14ac:dyDescent="0.2">
      <c r="A2733">
        <v>2732</v>
      </c>
      <c r="B2733">
        <v>52</v>
      </c>
      <c r="C2733" s="73">
        <v>1452</v>
      </c>
    </row>
    <row r="2734" spans="1:3" x14ac:dyDescent="0.2">
      <c r="A2734">
        <v>2733</v>
      </c>
      <c r="B2734">
        <v>21</v>
      </c>
      <c r="C2734" s="73">
        <v>2025</v>
      </c>
    </row>
    <row r="2735" spans="1:3" x14ac:dyDescent="0.2">
      <c r="A2735">
        <v>2734</v>
      </c>
      <c r="B2735">
        <v>31</v>
      </c>
      <c r="C2735" s="73">
        <v>3818</v>
      </c>
    </row>
    <row r="2736" spans="1:3" x14ac:dyDescent="0.2">
      <c r="A2736">
        <v>2735</v>
      </c>
      <c r="B2736">
        <v>63</v>
      </c>
      <c r="C2736" s="73">
        <v>1209</v>
      </c>
    </row>
    <row r="2737" spans="1:3" x14ac:dyDescent="0.2">
      <c r="A2737">
        <v>2736</v>
      </c>
      <c r="B2737">
        <v>46</v>
      </c>
      <c r="C2737" s="73">
        <v>58</v>
      </c>
    </row>
    <row r="2738" spans="1:3" x14ac:dyDescent="0.2">
      <c r="A2738">
        <v>2737</v>
      </c>
      <c r="B2738">
        <v>44</v>
      </c>
      <c r="C2738" s="73">
        <v>1125</v>
      </c>
    </row>
    <row r="2739" spans="1:3" x14ac:dyDescent="0.2">
      <c r="A2739">
        <v>2738</v>
      </c>
      <c r="B2739">
        <v>57</v>
      </c>
      <c r="C2739" s="73">
        <v>2660</v>
      </c>
    </row>
    <row r="2740" spans="1:3" x14ac:dyDescent="0.2">
      <c r="A2740">
        <v>2739</v>
      </c>
      <c r="B2740">
        <v>50</v>
      </c>
      <c r="C2740" s="73">
        <v>3159</v>
      </c>
    </row>
    <row r="2741" spans="1:3" x14ac:dyDescent="0.2">
      <c r="A2741">
        <v>2740</v>
      </c>
      <c r="B2741">
        <v>33</v>
      </c>
      <c r="C2741" s="73">
        <v>3120</v>
      </c>
    </row>
    <row r="2742" spans="1:3" x14ac:dyDescent="0.2">
      <c r="A2742">
        <v>2741</v>
      </c>
      <c r="B2742">
        <v>19</v>
      </c>
      <c r="C2742" s="73">
        <v>2380</v>
      </c>
    </row>
    <row r="2743" spans="1:3" x14ac:dyDescent="0.2">
      <c r="A2743">
        <v>2742</v>
      </c>
      <c r="B2743">
        <v>68</v>
      </c>
      <c r="C2743" s="73">
        <v>3321</v>
      </c>
    </row>
    <row r="2744" spans="1:3" x14ac:dyDescent="0.2">
      <c r="A2744">
        <v>2743</v>
      </c>
      <c r="B2744">
        <v>27</v>
      </c>
      <c r="C2744" s="73">
        <v>4042</v>
      </c>
    </row>
    <row r="2745" spans="1:3" x14ac:dyDescent="0.2">
      <c r="A2745">
        <v>2744</v>
      </c>
      <c r="B2745">
        <v>61</v>
      </c>
      <c r="C2745" s="73">
        <v>1598</v>
      </c>
    </row>
    <row r="2746" spans="1:3" x14ac:dyDescent="0.2">
      <c r="A2746">
        <v>2745</v>
      </c>
      <c r="B2746">
        <v>38</v>
      </c>
      <c r="C2746" s="73">
        <v>2640</v>
      </c>
    </row>
    <row r="2747" spans="1:3" x14ac:dyDescent="0.2">
      <c r="A2747">
        <v>2746</v>
      </c>
      <c r="B2747">
        <v>28</v>
      </c>
      <c r="C2747" s="73">
        <v>4312</v>
      </c>
    </row>
    <row r="2748" spans="1:3" x14ac:dyDescent="0.2">
      <c r="A2748">
        <v>2747</v>
      </c>
      <c r="B2748">
        <v>39</v>
      </c>
      <c r="C2748" s="73">
        <v>525</v>
      </c>
    </row>
    <row r="2749" spans="1:3" x14ac:dyDescent="0.2">
      <c r="A2749">
        <v>2748</v>
      </c>
      <c r="B2749">
        <v>18</v>
      </c>
      <c r="C2749" s="73">
        <v>1302</v>
      </c>
    </row>
    <row r="2750" spans="1:3" x14ac:dyDescent="0.2">
      <c r="A2750">
        <v>2749</v>
      </c>
      <c r="B2750">
        <v>24</v>
      </c>
      <c r="C2750" s="73">
        <v>1568</v>
      </c>
    </row>
    <row r="2751" spans="1:3" x14ac:dyDescent="0.2">
      <c r="A2751">
        <v>2750</v>
      </c>
      <c r="B2751">
        <v>64</v>
      </c>
      <c r="C2751" s="73">
        <v>795</v>
      </c>
    </row>
    <row r="2752" spans="1:3" x14ac:dyDescent="0.2">
      <c r="A2752">
        <v>2751</v>
      </c>
      <c r="B2752">
        <v>51</v>
      </c>
      <c r="C2752" s="73">
        <v>1716</v>
      </c>
    </row>
    <row r="2753" spans="1:3" x14ac:dyDescent="0.2">
      <c r="A2753">
        <v>2752</v>
      </c>
      <c r="B2753">
        <v>27</v>
      </c>
      <c r="C2753" s="73">
        <v>2600</v>
      </c>
    </row>
    <row r="2754" spans="1:3" x14ac:dyDescent="0.2">
      <c r="A2754">
        <v>2753</v>
      </c>
      <c r="B2754">
        <v>48</v>
      </c>
      <c r="C2754" s="73">
        <v>1920</v>
      </c>
    </row>
    <row r="2755" spans="1:3" x14ac:dyDescent="0.2">
      <c r="A2755">
        <v>2754</v>
      </c>
      <c r="B2755">
        <v>69</v>
      </c>
      <c r="C2755" s="73">
        <v>2832</v>
      </c>
    </row>
    <row r="2756" spans="1:3" x14ac:dyDescent="0.2">
      <c r="A2756">
        <v>2755</v>
      </c>
      <c r="B2756">
        <v>59</v>
      </c>
      <c r="C2756" s="73">
        <v>1281</v>
      </c>
    </row>
    <row r="2757" spans="1:3" x14ac:dyDescent="0.2">
      <c r="A2757">
        <v>2756</v>
      </c>
      <c r="B2757">
        <v>59</v>
      </c>
      <c r="C2757" s="73">
        <v>1746</v>
      </c>
    </row>
    <row r="2758" spans="1:3" x14ac:dyDescent="0.2">
      <c r="A2758">
        <v>2757</v>
      </c>
      <c r="B2758">
        <v>42</v>
      </c>
      <c r="C2758" s="73">
        <v>943</v>
      </c>
    </row>
    <row r="2759" spans="1:3" x14ac:dyDescent="0.2">
      <c r="A2759">
        <v>2758</v>
      </c>
      <c r="B2759">
        <v>39</v>
      </c>
      <c r="C2759" s="73">
        <v>1078</v>
      </c>
    </row>
    <row r="2760" spans="1:3" x14ac:dyDescent="0.2">
      <c r="A2760">
        <v>2759</v>
      </c>
      <c r="B2760">
        <v>32</v>
      </c>
      <c r="C2760" s="73">
        <v>784</v>
      </c>
    </row>
    <row r="2761" spans="1:3" x14ac:dyDescent="0.2">
      <c r="A2761">
        <v>2760</v>
      </c>
      <c r="B2761">
        <v>68</v>
      </c>
      <c r="C2761" s="73">
        <v>2478</v>
      </c>
    </row>
    <row r="2762" spans="1:3" x14ac:dyDescent="0.2">
      <c r="A2762">
        <v>2761</v>
      </c>
      <c r="B2762">
        <v>41</v>
      </c>
      <c r="C2762" s="73">
        <v>3362</v>
      </c>
    </row>
    <row r="2763" spans="1:3" x14ac:dyDescent="0.2">
      <c r="A2763">
        <v>2762</v>
      </c>
      <c r="B2763">
        <v>31</v>
      </c>
      <c r="C2763" s="73">
        <v>246</v>
      </c>
    </row>
    <row r="2764" spans="1:3" x14ac:dyDescent="0.2">
      <c r="A2764">
        <v>2763</v>
      </c>
      <c r="B2764">
        <v>58</v>
      </c>
      <c r="C2764" s="73">
        <v>410</v>
      </c>
    </row>
    <row r="2765" spans="1:3" x14ac:dyDescent="0.2">
      <c r="A2765">
        <v>2764</v>
      </c>
      <c r="B2765">
        <v>28</v>
      </c>
      <c r="C2765" s="73">
        <v>1820</v>
      </c>
    </row>
    <row r="2766" spans="1:3" x14ac:dyDescent="0.2">
      <c r="A2766">
        <v>2765</v>
      </c>
      <c r="B2766">
        <v>63</v>
      </c>
      <c r="C2766" s="73">
        <v>82</v>
      </c>
    </row>
    <row r="2767" spans="1:3" x14ac:dyDescent="0.2">
      <c r="A2767">
        <v>2766</v>
      </c>
      <c r="B2767">
        <v>64</v>
      </c>
      <c r="C2767" s="73">
        <v>1680</v>
      </c>
    </row>
    <row r="2768" spans="1:3" x14ac:dyDescent="0.2">
      <c r="A2768">
        <v>2767</v>
      </c>
      <c r="B2768">
        <v>66</v>
      </c>
      <c r="C2768" s="73">
        <v>4277</v>
      </c>
    </row>
    <row r="2769" spans="1:3" x14ac:dyDescent="0.2">
      <c r="A2769">
        <v>2768</v>
      </c>
      <c r="B2769">
        <v>31</v>
      </c>
      <c r="C2769" s="73">
        <v>2945</v>
      </c>
    </row>
    <row r="2770" spans="1:3" x14ac:dyDescent="0.2">
      <c r="A2770">
        <v>2769</v>
      </c>
      <c r="B2770">
        <v>55</v>
      </c>
      <c r="C2770" s="73">
        <v>700</v>
      </c>
    </row>
    <row r="2771" spans="1:3" x14ac:dyDescent="0.2">
      <c r="A2771">
        <v>2770</v>
      </c>
      <c r="B2771">
        <v>32</v>
      </c>
      <c r="C2771" s="73">
        <v>1157</v>
      </c>
    </row>
    <row r="2772" spans="1:3" x14ac:dyDescent="0.2">
      <c r="A2772">
        <v>2771</v>
      </c>
      <c r="B2772">
        <v>50</v>
      </c>
      <c r="C2772" s="73">
        <v>968</v>
      </c>
    </row>
    <row r="2773" spans="1:3" x14ac:dyDescent="0.2">
      <c r="A2773">
        <v>2772</v>
      </c>
      <c r="B2773">
        <v>58</v>
      </c>
      <c r="C2773" s="73">
        <v>624</v>
      </c>
    </row>
    <row r="2774" spans="1:3" x14ac:dyDescent="0.2">
      <c r="A2774">
        <v>2773</v>
      </c>
      <c r="B2774">
        <v>18</v>
      </c>
      <c r="C2774" s="73">
        <v>940</v>
      </c>
    </row>
    <row r="2775" spans="1:3" x14ac:dyDescent="0.2">
      <c r="A2775">
        <v>2774</v>
      </c>
      <c r="B2775">
        <v>39</v>
      </c>
      <c r="C2775" s="73">
        <v>4410</v>
      </c>
    </row>
    <row r="2776" spans="1:3" x14ac:dyDescent="0.2">
      <c r="A2776">
        <v>2775</v>
      </c>
      <c r="B2776">
        <v>56</v>
      </c>
      <c r="C2776" s="73">
        <v>1680</v>
      </c>
    </row>
    <row r="2777" spans="1:3" x14ac:dyDescent="0.2">
      <c r="A2777">
        <v>2776</v>
      </c>
      <c r="B2777">
        <v>37</v>
      </c>
      <c r="C2777" s="73">
        <v>400</v>
      </c>
    </row>
    <row r="2778" spans="1:3" x14ac:dyDescent="0.2">
      <c r="A2778">
        <v>2777</v>
      </c>
      <c r="B2778">
        <v>46</v>
      </c>
      <c r="C2778" s="73">
        <v>372</v>
      </c>
    </row>
    <row r="2779" spans="1:3" x14ac:dyDescent="0.2">
      <c r="A2779">
        <v>2778</v>
      </c>
      <c r="B2779">
        <v>52</v>
      </c>
      <c r="C2779" s="73">
        <v>672</v>
      </c>
    </row>
    <row r="2780" spans="1:3" x14ac:dyDescent="0.2">
      <c r="A2780">
        <v>2779</v>
      </c>
      <c r="B2780">
        <v>70</v>
      </c>
      <c r="C2780" s="73">
        <v>1368</v>
      </c>
    </row>
    <row r="2781" spans="1:3" x14ac:dyDescent="0.2">
      <c r="A2781">
        <v>2780</v>
      </c>
      <c r="B2781">
        <v>61</v>
      </c>
      <c r="C2781" s="73">
        <v>924</v>
      </c>
    </row>
    <row r="2782" spans="1:3" x14ac:dyDescent="0.2">
      <c r="A2782">
        <v>2781</v>
      </c>
      <c r="B2782">
        <v>33</v>
      </c>
      <c r="C2782" s="73">
        <v>2030</v>
      </c>
    </row>
    <row r="2783" spans="1:3" x14ac:dyDescent="0.2">
      <c r="A2783">
        <v>2782</v>
      </c>
      <c r="B2783">
        <v>65</v>
      </c>
      <c r="C2783" s="73">
        <v>1287</v>
      </c>
    </row>
    <row r="2784" spans="1:3" x14ac:dyDescent="0.2">
      <c r="A2784">
        <v>2783</v>
      </c>
      <c r="B2784">
        <v>41</v>
      </c>
      <c r="C2784" s="73">
        <v>1020</v>
      </c>
    </row>
    <row r="2785" spans="1:3" x14ac:dyDescent="0.2">
      <c r="A2785">
        <v>2784</v>
      </c>
      <c r="B2785">
        <v>19</v>
      </c>
      <c r="C2785" s="73">
        <v>988</v>
      </c>
    </row>
    <row r="2786" spans="1:3" x14ac:dyDescent="0.2">
      <c r="A2786">
        <v>2785</v>
      </c>
      <c r="B2786">
        <v>33</v>
      </c>
      <c r="C2786" s="73">
        <v>840</v>
      </c>
    </row>
    <row r="2787" spans="1:3" x14ac:dyDescent="0.2">
      <c r="A2787">
        <v>2786</v>
      </c>
      <c r="B2787">
        <v>53</v>
      </c>
      <c r="C2787" s="73">
        <v>1040</v>
      </c>
    </row>
    <row r="2788" spans="1:3" x14ac:dyDescent="0.2">
      <c r="A2788">
        <v>2787</v>
      </c>
      <c r="B2788">
        <v>54</v>
      </c>
      <c r="C2788" s="73">
        <v>2091</v>
      </c>
    </row>
    <row r="2789" spans="1:3" x14ac:dyDescent="0.2">
      <c r="A2789">
        <v>2788</v>
      </c>
      <c r="B2789">
        <v>36</v>
      </c>
      <c r="C2789" s="73">
        <v>316</v>
      </c>
    </row>
    <row r="2790" spans="1:3" x14ac:dyDescent="0.2">
      <c r="A2790">
        <v>2789</v>
      </c>
      <c r="B2790">
        <v>56</v>
      </c>
      <c r="C2790" s="73">
        <v>184</v>
      </c>
    </row>
    <row r="2791" spans="1:3" x14ac:dyDescent="0.2">
      <c r="A2791">
        <v>2790</v>
      </c>
      <c r="B2791">
        <v>28</v>
      </c>
      <c r="C2791" s="73">
        <v>2380</v>
      </c>
    </row>
    <row r="2792" spans="1:3" x14ac:dyDescent="0.2">
      <c r="A2792">
        <v>2791</v>
      </c>
      <c r="B2792">
        <v>34</v>
      </c>
      <c r="C2792" s="73">
        <v>1512</v>
      </c>
    </row>
    <row r="2793" spans="1:3" x14ac:dyDescent="0.2">
      <c r="A2793">
        <v>2792</v>
      </c>
      <c r="B2793">
        <v>43</v>
      </c>
      <c r="C2793" s="73">
        <v>840</v>
      </c>
    </row>
    <row r="2794" spans="1:3" x14ac:dyDescent="0.2">
      <c r="A2794">
        <v>2793</v>
      </c>
      <c r="B2794">
        <v>54</v>
      </c>
      <c r="C2794" s="73">
        <v>484</v>
      </c>
    </row>
    <row r="2795" spans="1:3" x14ac:dyDescent="0.2">
      <c r="A2795">
        <v>2794</v>
      </c>
      <c r="B2795">
        <v>37</v>
      </c>
      <c r="C2795" s="73">
        <v>1539</v>
      </c>
    </row>
    <row r="2796" spans="1:3" x14ac:dyDescent="0.2">
      <c r="A2796">
        <v>2795</v>
      </c>
      <c r="B2796">
        <v>33</v>
      </c>
      <c r="C2796" s="73">
        <v>168</v>
      </c>
    </row>
    <row r="2797" spans="1:3" x14ac:dyDescent="0.2">
      <c r="A2797">
        <v>2796</v>
      </c>
      <c r="B2797">
        <v>33</v>
      </c>
      <c r="C2797" s="73">
        <v>1715</v>
      </c>
    </row>
    <row r="2798" spans="1:3" x14ac:dyDescent="0.2">
      <c r="A2798">
        <v>2797</v>
      </c>
      <c r="B2798">
        <v>55</v>
      </c>
      <c r="C2798" s="73">
        <v>1533</v>
      </c>
    </row>
    <row r="2799" spans="1:3" x14ac:dyDescent="0.2">
      <c r="A2799">
        <v>2798</v>
      </c>
      <c r="B2799">
        <v>63</v>
      </c>
      <c r="C2799" s="73">
        <v>420</v>
      </c>
    </row>
    <row r="2800" spans="1:3" x14ac:dyDescent="0.2">
      <c r="A2800">
        <v>2799</v>
      </c>
      <c r="B2800">
        <v>52</v>
      </c>
      <c r="C2800" s="73">
        <v>740</v>
      </c>
    </row>
    <row r="2801" spans="1:3" x14ac:dyDescent="0.2">
      <c r="A2801">
        <v>2800</v>
      </c>
      <c r="B2801">
        <v>23</v>
      </c>
      <c r="C2801" s="73">
        <v>801</v>
      </c>
    </row>
    <row r="2802" spans="1:3" x14ac:dyDescent="0.2">
      <c r="A2802">
        <v>2801</v>
      </c>
      <c r="B2802">
        <v>70</v>
      </c>
      <c r="C2802" s="73">
        <v>1064</v>
      </c>
    </row>
    <row r="2803" spans="1:3" x14ac:dyDescent="0.2">
      <c r="A2803">
        <v>2802</v>
      </c>
      <c r="B2803">
        <v>64</v>
      </c>
      <c r="C2803" s="73">
        <v>1680</v>
      </c>
    </row>
    <row r="2804" spans="1:3" x14ac:dyDescent="0.2">
      <c r="A2804">
        <v>2803</v>
      </c>
      <c r="B2804">
        <v>22</v>
      </c>
      <c r="C2804" s="73">
        <v>4200</v>
      </c>
    </row>
    <row r="2805" spans="1:3" x14ac:dyDescent="0.2">
      <c r="A2805">
        <v>2804</v>
      </c>
      <c r="B2805">
        <v>46</v>
      </c>
      <c r="C2805" s="73">
        <v>1364</v>
      </c>
    </row>
    <row r="2806" spans="1:3" x14ac:dyDescent="0.2">
      <c r="A2806">
        <v>2805</v>
      </c>
      <c r="B2806">
        <v>65</v>
      </c>
      <c r="C2806" s="73">
        <v>3648</v>
      </c>
    </row>
    <row r="2807" spans="1:3" x14ac:dyDescent="0.2">
      <c r="A2807">
        <v>2806</v>
      </c>
      <c r="B2807">
        <v>18</v>
      </c>
      <c r="C2807" s="73">
        <v>4656</v>
      </c>
    </row>
    <row r="2808" spans="1:3" x14ac:dyDescent="0.2">
      <c r="A2808">
        <v>2807</v>
      </c>
      <c r="B2808">
        <v>45</v>
      </c>
      <c r="C2808" s="73">
        <v>1950</v>
      </c>
    </row>
    <row r="2809" spans="1:3" x14ac:dyDescent="0.2">
      <c r="A2809">
        <v>2808</v>
      </c>
      <c r="B2809">
        <v>56</v>
      </c>
      <c r="C2809" s="73">
        <v>1000</v>
      </c>
    </row>
    <row r="2810" spans="1:3" x14ac:dyDescent="0.2">
      <c r="A2810">
        <v>2809</v>
      </c>
      <c r="B2810">
        <v>49</v>
      </c>
      <c r="C2810" s="73">
        <v>2790</v>
      </c>
    </row>
    <row r="2811" spans="1:3" x14ac:dyDescent="0.2">
      <c r="A2811">
        <v>2810</v>
      </c>
      <c r="B2811">
        <v>66</v>
      </c>
      <c r="C2811" s="73">
        <v>2646</v>
      </c>
    </row>
    <row r="2812" spans="1:3" x14ac:dyDescent="0.2">
      <c r="A2812">
        <v>2811</v>
      </c>
      <c r="B2812">
        <v>27</v>
      </c>
      <c r="C2812" s="73">
        <v>310</v>
      </c>
    </row>
    <row r="2813" spans="1:3" x14ac:dyDescent="0.2">
      <c r="A2813">
        <v>2812</v>
      </c>
      <c r="B2813">
        <v>69</v>
      </c>
      <c r="C2813" s="73">
        <v>1691</v>
      </c>
    </row>
    <row r="2814" spans="1:3" x14ac:dyDescent="0.2">
      <c r="A2814">
        <v>2813</v>
      </c>
      <c r="B2814">
        <v>66</v>
      </c>
      <c r="C2814" s="73">
        <v>91</v>
      </c>
    </row>
    <row r="2815" spans="1:3" x14ac:dyDescent="0.2">
      <c r="A2815">
        <v>2814</v>
      </c>
      <c r="B2815">
        <v>45</v>
      </c>
      <c r="C2815" s="73">
        <v>1950</v>
      </c>
    </row>
    <row r="2816" spans="1:3" x14ac:dyDescent="0.2">
      <c r="A2816">
        <v>2815</v>
      </c>
      <c r="B2816">
        <v>31</v>
      </c>
      <c r="C2816" s="73">
        <v>448</v>
      </c>
    </row>
    <row r="2817" spans="1:3" x14ac:dyDescent="0.2">
      <c r="A2817">
        <v>2816</v>
      </c>
      <c r="B2817">
        <v>33</v>
      </c>
      <c r="C2817" s="73">
        <v>2680</v>
      </c>
    </row>
    <row r="2818" spans="1:3" x14ac:dyDescent="0.2">
      <c r="A2818">
        <v>2817</v>
      </c>
      <c r="B2818">
        <v>43</v>
      </c>
      <c r="C2818" s="73">
        <v>1260</v>
      </c>
    </row>
    <row r="2819" spans="1:3" x14ac:dyDescent="0.2">
      <c r="A2819">
        <v>2818</v>
      </c>
      <c r="B2819">
        <v>25</v>
      </c>
      <c r="C2819" s="73">
        <v>390</v>
      </c>
    </row>
    <row r="2820" spans="1:3" x14ac:dyDescent="0.2">
      <c r="A2820">
        <v>2819</v>
      </c>
      <c r="B2820">
        <v>46</v>
      </c>
      <c r="C2820" s="73">
        <v>876</v>
      </c>
    </row>
    <row r="2821" spans="1:3" x14ac:dyDescent="0.2">
      <c r="A2821">
        <v>2820</v>
      </c>
      <c r="B2821">
        <v>67</v>
      </c>
      <c r="C2821" s="73">
        <v>513</v>
      </c>
    </row>
    <row r="2822" spans="1:3" x14ac:dyDescent="0.2">
      <c r="A2822">
        <v>2821</v>
      </c>
      <c r="B2822">
        <v>26</v>
      </c>
      <c r="C2822" s="73">
        <v>445</v>
      </c>
    </row>
    <row r="2823" spans="1:3" x14ac:dyDescent="0.2">
      <c r="A2823">
        <v>2822</v>
      </c>
      <c r="B2823">
        <v>35</v>
      </c>
      <c r="C2823" s="73">
        <v>2664</v>
      </c>
    </row>
    <row r="2824" spans="1:3" x14ac:dyDescent="0.2">
      <c r="A2824">
        <v>2823</v>
      </c>
      <c r="B2824">
        <v>61</v>
      </c>
      <c r="C2824" s="73">
        <v>1221</v>
      </c>
    </row>
    <row r="2825" spans="1:3" x14ac:dyDescent="0.2">
      <c r="A2825">
        <v>2824</v>
      </c>
      <c r="B2825">
        <v>26</v>
      </c>
      <c r="C2825" s="73">
        <v>2961</v>
      </c>
    </row>
    <row r="2826" spans="1:3" x14ac:dyDescent="0.2">
      <c r="A2826">
        <v>2825</v>
      </c>
      <c r="B2826">
        <v>39</v>
      </c>
      <c r="C2826" s="73">
        <v>4410</v>
      </c>
    </row>
    <row r="2827" spans="1:3" x14ac:dyDescent="0.2">
      <c r="A2827">
        <v>2826</v>
      </c>
      <c r="B2827">
        <v>69</v>
      </c>
      <c r="C2827" s="73">
        <v>1736</v>
      </c>
    </row>
    <row r="2828" spans="1:3" x14ac:dyDescent="0.2">
      <c r="A2828">
        <v>2827</v>
      </c>
      <c r="B2828">
        <v>32</v>
      </c>
      <c r="C2828" s="73">
        <v>989</v>
      </c>
    </row>
    <row r="2829" spans="1:3" x14ac:dyDescent="0.2">
      <c r="A2829">
        <v>2828</v>
      </c>
      <c r="B2829">
        <v>20</v>
      </c>
      <c r="C2829" s="73">
        <v>1056</v>
      </c>
    </row>
    <row r="2830" spans="1:3" x14ac:dyDescent="0.2">
      <c r="A2830">
        <v>2829</v>
      </c>
      <c r="B2830">
        <v>25</v>
      </c>
      <c r="C2830" s="73">
        <v>2739</v>
      </c>
    </row>
    <row r="2831" spans="1:3" x14ac:dyDescent="0.2">
      <c r="A2831">
        <v>2830</v>
      </c>
      <c r="B2831">
        <v>56</v>
      </c>
      <c r="C2831" s="73">
        <v>3149</v>
      </c>
    </row>
    <row r="2832" spans="1:3" x14ac:dyDescent="0.2">
      <c r="A2832">
        <v>2831</v>
      </c>
      <c r="B2832">
        <v>63</v>
      </c>
      <c r="C2832" s="73">
        <v>1170</v>
      </c>
    </row>
    <row r="2833" spans="1:3" x14ac:dyDescent="0.2">
      <c r="A2833">
        <v>2832</v>
      </c>
      <c r="B2833">
        <v>34</v>
      </c>
      <c r="C2833" s="73">
        <v>212</v>
      </c>
    </row>
    <row r="2834" spans="1:3" x14ac:dyDescent="0.2">
      <c r="A2834">
        <v>2833</v>
      </c>
      <c r="B2834">
        <v>29</v>
      </c>
      <c r="C2834" s="73">
        <v>1480</v>
      </c>
    </row>
    <row r="2835" spans="1:3" x14ac:dyDescent="0.2">
      <c r="A2835">
        <v>2834</v>
      </c>
      <c r="B2835">
        <v>43</v>
      </c>
      <c r="C2835" s="73">
        <v>1064</v>
      </c>
    </row>
    <row r="2836" spans="1:3" x14ac:dyDescent="0.2">
      <c r="A2836">
        <v>2835</v>
      </c>
      <c r="B2836">
        <v>39</v>
      </c>
      <c r="C2836" s="73">
        <v>731</v>
      </c>
    </row>
    <row r="2837" spans="1:3" x14ac:dyDescent="0.2">
      <c r="A2837">
        <v>2836</v>
      </c>
      <c r="B2837">
        <v>33</v>
      </c>
      <c r="C2837" s="73">
        <v>588</v>
      </c>
    </row>
    <row r="2838" spans="1:3" x14ac:dyDescent="0.2">
      <c r="A2838">
        <v>2837</v>
      </c>
      <c r="B2838">
        <v>51</v>
      </c>
      <c r="C2838" s="73">
        <v>1050</v>
      </c>
    </row>
    <row r="2839" spans="1:3" x14ac:dyDescent="0.2">
      <c r="A2839">
        <v>2838</v>
      </c>
      <c r="B2839">
        <v>65</v>
      </c>
      <c r="C2839" s="73">
        <v>3872</v>
      </c>
    </row>
    <row r="2840" spans="1:3" x14ac:dyDescent="0.2">
      <c r="A2840">
        <v>2839</v>
      </c>
      <c r="B2840">
        <v>51</v>
      </c>
      <c r="C2840" s="73">
        <v>100</v>
      </c>
    </row>
    <row r="2841" spans="1:3" x14ac:dyDescent="0.2">
      <c r="A2841">
        <v>2840</v>
      </c>
      <c r="B2841">
        <v>70</v>
      </c>
      <c r="C2841" s="73">
        <v>2400</v>
      </c>
    </row>
    <row r="2842" spans="1:3" x14ac:dyDescent="0.2">
      <c r="A2842">
        <v>2841</v>
      </c>
      <c r="B2842">
        <v>40</v>
      </c>
      <c r="C2842" s="73">
        <v>1927</v>
      </c>
    </row>
    <row r="2843" spans="1:3" x14ac:dyDescent="0.2">
      <c r="A2843">
        <v>2842</v>
      </c>
      <c r="B2843">
        <v>19</v>
      </c>
      <c r="C2843" s="73">
        <v>1023</v>
      </c>
    </row>
    <row r="2844" spans="1:3" x14ac:dyDescent="0.2">
      <c r="A2844">
        <v>2843</v>
      </c>
      <c r="B2844">
        <v>28</v>
      </c>
      <c r="C2844" s="73">
        <v>4800</v>
      </c>
    </row>
    <row r="2845" spans="1:3" x14ac:dyDescent="0.2">
      <c r="A2845">
        <v>2844</v>
      </c>
      <c r="B2845">
        <v>51</v>
      </c>
      <c r="C2845" s="73">
        <v>1066</v>
      </c>
    </row>
    <row r="2846" spans="1:3" x14ac:dyDescent="0.2">
      <c r="A2846">
        <v>2845</v>
      </c>
      <c r="B2846">
        <v>32</v>
      </c>
      <c r="C2846" s="73">
        <v>3318</v>
      </c>
    </row>
    <row r="2847" spans="1:3" x14ac:dyDescent="0.2">
      <c r="A2847">
        <v>2846</v>
      </c>
      <c r="B2847">
        <v>26</v>
      </c>
      <c r="C2847" s="73">
        <v>3003</v>
      </c>
    </row>
    <row r="2848" spans="1:3" x14ac:dyDescent="0.2">
      <c r="A2848">
        <v>2847</v>
      </c>
      <c r="B2848">
        <v>50</v>
      </c>
      <c r="C2848" s="73">
        <v>540</v>
      </c>
    </row>
    <row r="2849" spans="1:3" x14ac:dyDescent="0.2">
      <c r="A2849">
        <v>2848</v>
      </c>
      <c r="B2849">
        <v>68</v>
      </c>
      <c r="C2849" s="73">
        <v>63</v>
      </c>
    </row>
    <row r="2850" spans="1:3" x14ac:dyDescent="0.2">
      <c r="A2850">
        <v>2849</v>
      </c>
      <c r="B2850">
        <v>33</v>
      </c>
      <c r="C2850" s="73">
        <v>2016</v>
      </c>
    </row>
    <row r="2851" spans="1:3" x14ac:dyDescent="0.2">
      <c r="A2851">
        <v>2850</v>
      </c>
      <c r="B2851">
        <v>56</v>
      </c>
      <c r="C2851" s="73">
        <v>675</v>
      </c>
    </row>
    <row r="2852" spans="1:3" x14ac:dyDescent="0.2">
      <c r="A2852">
        <v>2851</v>
      </c>
      <c r="B2852">
        <v>57</v>
      </c>
      <c r="C2852" s="73">
        <v>2844</v>
      </c>
    </row>
    <row r="2853" spans="1:3" x14ac:dyDescent="0.2">
      <c r="A2853">
        <v>2852</v>
      </c>
      <c r="B2853">
        <v>58</v>
      </c>
      <c r="C2853" s="73">
        <v>3066</v>
      </c>
    </row>
    <row r="2854" spans="1:3" x14ac:dyDescent="0.2">
      <c r="A2854">
        <v>2853</v>
      </c>
      <c r="B2854">
        <v>40</v>
      </c>
      <c r="C2854" s="73">
        <v>2130</v>
      </c>
    </row>
    <row r="2855" spans="1:3" x14ac:dyDescent="0.2">
      <c r="A2855">
        <v>2854</v>
      </c>
      <c r="B2855">
        <v>37</v>
      </c>
      <c r="C2855" s="73">
        <v>432</v>
      </c>
    </row>
    <row r="2856" spans="1:3" x14ac:dyDescent="0.2">
      <c r="A2856">
        <v>2855</v>
      </c>
      <c r="B2856">
        <v>36</v>
      </c>
      <c r="C2856" s="73">
        <v>700</v>
      </c>
    </row>
    <row r="2857" spans="1:3" x14ac:dyDescent="0.2">
      <c r="A2857">
        <v>2856</v>
      </c>
      <c r="B2857">
        <v>29</v>
      </c>
      <c r="C2857" s="73">
        <v>3135</v>
      </c>
    </row>
    <row r="2858" spans="1:3" x14ac:dyDescent="0.2">
      <c r="A2858">
        <v>2857</v>
      </c>
      <c r="B2858">
        <v>65</v>
      </c>
      <c r="C2858" s="73">
        <v>1488</v>
      </c>
    </row>
    <row r="2859" spans="1:3" x14ac:dyDescent="0.2">
      <c r="A2859">
        <v>2858</v>
      </c>
      <c r="B2859">
        <v>44</v>
      </c>
      <c r="C2859" s="73">
        <v>3255</v>
      </c>
    </row>
    <row r="2860" spans="1:3" x14ac:dyDescent="0.2">
      <c r="A2860">
        <v>2859</v>
      </c>
      <c r="B2860">
        <v>34</v>
      </c>
      <c r="C2860" s="73">
        <v>4002</v>
      </c>
    </row>
    <row r="2861" spans="1:3" x14ac:dyDescent="0.2">
      <c r="A2861">
        <v>2860</v>
      </c>
      <c r="B2861">
        <v>31</v>
      </c>
      <c r="C2861" s="73">
        <v>928</v>
      </c>
    </row>
    <row r="2862" spans="1:3" x14ac:dyDescent="0.2">
      <c r="A2862">
        <v>2861</v>
      </c>
      <c r="B2862">
        <v>28</v>
      </c>
      <c r="C2862" s="73">
        <v>1862</v>
      </c>
    </row>
    <row r="2863" spans="1:3" x14ac:dyDescent="0.2">
      <c r="A2863">
        <v>2862</v>
      </c>
      <c r="B2863">
        <v>66</v>
      </c>
      <c r="C2863" s="73">
        <v>1458</v>
      </c>
    </row>
    <row r="2864" spans="1:3" x14ac:dyDescent="0.2">
      <c r="A2864">
        <v>2863</v>
      </c>
      <c r="B2864">
        <v>68</v>
      </c>
      <c r="C2864" s="73">
        <v>375</v>
      </c>
    </row>
    <row r="2865" spans="1:3" x14ac:dyDescent="0.2">
      <c r="A2865">
        <v>2864</v>
      </c>
      <c r="B2865">
        <v>37</v>
      </c>
      <c r="C2865" s="73">
        <v>1008</v>
      </c>
    </row>
    <row r="2866" spans="1:3" x14ac:dyDescent="0.2">
      <c r="A2866">
        <v>2865</v>
      </c>
      <c r="B2866">
        <v>58</v>
      </c>
      <c r="C2866" s="73">
        <v>1333</v>
      </c>
    </row>
    <row r="2867" spans="1:3" x14ac:dyDescent="0.2">
      <c r="A2867">
        <v>2866</v>
      </c>
      <c r="B2867">
        <v>28</v>
      </c>
      <c r="C2867" s="73">
        <v>2619</v>
      </c>
    </row>
    <row r="2868" spans="1:3" x14ac:dyDescent="0.2">
      <c r="A2868">
        <v>2867</v>
      </c>
      <c r="B2868">
        <v>54</v>
      </c>
      <c r="C2868" s="73">
        <v>1425</v>
      </c>
    </row>
    <row r="2869" spans="1:3" x14ac:dyDescent="0.2">
      <c r="A2869">
        <v>2868</v>
      </c>
      <c r="B2869">
        <v>21</v>
      </c>
      <c r="C2869" s="73">
        <v>1815</v>
      </c>
    </row>
    <row r="2870" spans="1:3" x14ac:dyDescent="0.2">
      <c r="A2870">
        <v>2869</v>
      </c>
      <c r="B2870">
        <v>45</v>
      </c>
      <c r="C2870" s="73">
        <v>2058</v>
      </c>
    </row>
    <row r="2871" spans="1:3" x14ac:dyDescent="0.2">
      <c r="A2871">
        <v>2870</v>
      </c>
      <c r="B2871">
        <v>57</v>
      </c>
      <c r="C2871" s="73">
        <v>928</v>
      </c>
    </row>
    <row r="2872" spans="1:3" x14ac:dyDescent="0.2">
      <c r="A2872">
        <v>2871</v>
      </c>
      <c r="B2872">
        <v>47</v>
      </c>
      <c r="C2872" s="73">
        <v>1666</v>
      </c>
    </row>
    <row r="2873" spans="1:3" x14ac:dyDescent="0.2">
      <c r="A2873">
        <v>2872</v>
      </c>
      <c r="B2873">
        <v>46</v>
      </c>
      <c r="C2873" s="73">
        <v>1720</v>
      </c>
    </row>
    <row r="2874" spans="1:3" x14ac:dyDescent="0.2">
      <c r="A2874">
        <v>2873</v>
      </c>
      <c r="B2874">
        <v>63</v>
      </c>
      <c r="C2874" s="73">
        <v>240</v>
      </c>
    </row>
    <row r="2875" spans="1:3" x14ac:dyDescent="0.2">
      <c r="A2875">
        <v>2874</v>
      </c>
      <c r="B2875">
        <v>44</v>
      </c>
      <c r="C2875" s="73">
        <v>320</v>
      </c>
    </row>
    <row r="2876" spans="1:3" x14ac:dyDescent="0.2">
      <c r="A2876">
        <v>2875</v>
      </c>
      <c r="B2876">
        <v>36</v>
      </c>
      <c r="C2876" s="73">
        <v>58</v>
      </c>
    </row>
    <row r="2877" spans="1:3" x14ac:dyDescent="0.2">
      <c r="A2877">
        <v>2876</v>
      </c>
      <c r="B2877">
        <v>24</v>
      </c>
      <c r="C2877" s="73">
        <v>1134</v>
      </c>
    </row>
    <row r="2878" spans="1:3" x14ac:dyDescent="0.2">
      <c r="A2878">
        <v>2877</v>
      </c>
      <c r="B2878">
        <v>65</v>
      </c>
      <c r="C2878" s="73">
        <v>420</v>
      </c>
    </row>
    <row r="2879" spans="1:3" x14ac:dyDescent="0.2">
      <c r="A2879">
        <v>2878</v>
      </c>
      <c r="B2879">
        <v>32</v>
      </c>
      <c r="C2879" s="73">
        <v>1564</v>
      </c>
    </row>
    <row r="2880" spans="1:3" x14ac:dyDescent="0.2">
      <c r="A2880">
        <v>2879</v>
      </c>
      <c r="B2880">
        <v>63</v>
      </c>
      <c r="C2880" s="73">
        <v>1118</v>
      </c>
    </row>
    <row r="2881" spans="1:3" x14ac:dyDescent="0.2">
      <c r="A2881">
        <v>2880</v>
      </c>
      <c r="B2881">
        <v>62</v>
      </c>
      <c r="C2881" s="73">
        <v>1767</v>
      </c>
    </row>
    <row r="2882" spans="1:3" x14ac:dyDescent="0.2">
      <c r="A2882">
        <v>2881</v>
      </c>
      <c r="B2882">
        <v>19</v>
      </c>
      <c r="C2882" s="73">
        <v>2623</v>
      </c>
    </row>
    <row r="2883" spans="1:3" x14ac:dyDescent="0.2">
      <c r="A2883">
        <v>2882</v>
      </c>
      <c r="B2883">
        <v>38</v>
      </c>
      <c r="C2883" s="73">
        <v>540</v>
      </c>
    </row>
    <row r="2884" spans="1:3" x14ac:dyDescent="0.2">
      <c r="A2884">
        <v>2883</v>
      </c>
      <c r="B2884">
        <v>59</v>
      </c>
      <c r="C2884" s="73">
        <v>1173</v>
      </c>
    </row>
    <row r="2885" spans="1:3" x14ac:dyDescent="0.2">
      <c r="A2885">
        <v>2884</v>
      </c>
      <c r="B2885">
        <v>22</v>
      </c>
      <c r="C2885" s="73">
        <v>480</v>
      </c>
    </row>
    <row r="2886" spans="1:3" x14ac:dyDescent="0.2">
      <c r="A2886">
        <v>2885</v>
      </c>
      <c r="B2886">
        <v>55</v>
      </c>
      <c r="C2886" s="73">
        <v>2350</v>
      </c>
    </row>
    <row r="2887" spans="1:3" x14ac:dyDescent="0.2">
      <c r="A2887">
        <v>2886</v>
      </c>
      <c r="B2887">
        <v>29</v>
      </c>
      <c r="C2887" s="73">
        <v>1148</v>
      </c>
    </row>
    <row r="2888" spans="1:3" x14ac:dyDescent="0.2">
      <c r="A2888">
        <v>2887</v>
      </c>
      <c r="B2888">
        <v>42</v>
      </c>
      <c r="C2888" s="73">
        <v>957</v>
      </c>
    </row>
    <row r="2889" spans="1:3" x14ac:dyDescent="0.2">
      <c r="A2889">
        <v>2888</v>
      </c>
      <c r="B2889">
        <v>23</v>
      </c>
      <c r="C2889" s="73">
        <v>336</v>
      </c>
    </row>
    <row r="2890" spans="1:3" x14ac:dyDescent="0.2">
      <c r="A2890">
        <v>2889</v>
      </c>
      <c r="B2890">
        <v>70</v>
      </c>
      <c r="C2890" s="73">
        <v>1050</v>
      </c>
    </row>
    <row r="2891" spans="1:3" x14ac:dyDescent="0.2">
      <c r="A2891">
        <v>2890</v>
      </c>
      <c r="B2891">
        <v>64</v>
      </c>
      <c r="C2891" s="73">
        <v>903</v>
      </c>
    </row>
    <row r="2892" spans="1:3" x14ac:dyDescent="0.2">
      <c r="A2892">
        <v>2891</v>
      </c>
      <c r="B2892">
        <v>39</v>
      </c>
      <c r="C2892" s="73">
        <v>1265</v>
      </c>
    </row>
    <row r="2893" spans="1:3" x14ac:dyDescent="0.2">
      <c r="A2893">
        <v>2892</v>
      </c>
      <c r="B2893">
        <v>47</v>
      </c>
      <c r="C2893" s="73">
        <v>730</v>
      </c>
    </row>
    <row r="2894" spans="1:3" x14ac:dyDescent="0.2">
      <c r="A2894">
        <v>2893</v>
      </c>
      <c r="B2894">
        <v>22</v>
      </c>
      <c r="C2894" s="73">
        <v>1833</v>
      </c>
    </row>
    <row r="2895" spans="1:3" x14ac:dyDescent="0.2">
      <c r="A2895">
        <v>2894</v>
      </c>
      <c r="B2895">
        <v>69</v>
      </c>
      <c r="C2895" s="73">
        <v>880</v>
      </c>
    </row>
    <row r="2896" spans="1:3" x14ac:dyDescent="0.2">
      <c r="A2896">
        <v>2895</v>
      </c>
      <c r="B2896">
        <v>35</v>
      </c>
      <c r="C2896" s="73">
        <v>1312</v>
      </c>
    </row>
    <row r="2897" spans="1:3" x14ac:dyDescent="0.2">
      <c r="A2897">
        <v>2896</v>
      </c>
      <c r="B2897">
        <v>56</v>
      </c>
      <c r="C2897" s="73">
        <v>2494</v>
      </c>
    </row>
    <row r="2898" spans="1:3" x14ac:dyDescent="0.2">
      <c r="A2898">
        <v>2897</v>
      </c>
      <c r="B2898">
        <v>30</v>
      </c>
      <c r="C2898" s="73">
        <v>182</v>
      </c>
    </row>
    <row r="2899" spans="1:3" x14ac:dyDescent="0.2">
      <c r="A2899">
        <v>2898</v>
      </c>
      <c r="B2899">
        <v>43</v>
      </c>
      <c r="C2899" s="73">
        <v>118</v>
      </c>
    </row>
    <row r="2900" spans="1:3" x14ac:dyDescent="0.2">
      <c r="A2900">
        <v>2899</v>
      </c>
      <c r="B2900">
        <v>23</v>
      </c>
      <c r="C2900" s="73">
        <v>957</v>
      </c>
    </row>
    <row r="2901" spans="1:3" x14ac:dyDescent="0.2">
      <c r="A2901">
        <v>2900</v>
      </c>
      <c r="B2901">
        <v>50</v>
      </c>
      <c r="C2901" s="73">
        <v>1408</v>
      </c>
    </row>
    <row r="2902" spans="1:3" x14ac:dyDescent="0.2">
      <c r="A2902">
        <v>2901</v>
      </c>
      <c r="B2902">
        <v>41</v>
      </c>
      <c r="C2902" s="73">
        <v>1541</v>
      </c>
    </row>
    <row r="2903" spans="1:3" x14ac:dyDescent="0.2">
      <c r="A2903">
        <v>2902</v>
      </c>
      <c r="B2903">
        <v>41</v>
      </c>
      <c r="C2903" s="73">
        <v>1978</v>
      </c>
    </row>
    <row r="2904" spans="1:3" x14ac:dyDescent="0.2">
      <c r="A2904">
        <v>2903</v>
      </c>
      <c r="B2904">
        <v>27</v>
      </c>
      <c r="C2904" s="73">
        <v>608</v>
      </c>
    </row>
    <row r="2905" spans="1:3" x14ac:dyDescent="0.2">
      <c r="A2905">
        <v>2904</v>
      </c>
      <c r="B2905">
        <v>38</v>
      </c>
      <c r="C2905" s="73">
        <v>936</v>
      </c>
    </row>
    <row r="2906" spans="1:3" x14ac:dyDescent="0.2">
      <c r="A2906">
        <v>2905</v>
      </c>
      <c r="B2906">
        <v>41</v>
      </c>
      <c r="C2906" s="73">
        <v>1763</v>
      </c>
    </row>
    <row r="2907" spans="1:3" x14ac:dyDescent="0.2">
      <c r="A2907">
        <v>2906</v>
      </c>
      <c r="B2907">
        <v>58</v>
      </c>
      <c r="C2907" s="73">
        <v>742</v>
      </c>
    </row>
    <row r="2908" spans="1:3" x14ac:dyDescent="0.2">
      <c r="A2908">
        <v>2907</v>
      </c>
      <c r="B2908">
        <v>58</v>
      </c>
      <c r="C2908" s="73">
        <v>189</v>
      </c>
    </row>
    <row r="2909" spans="1:3" x14ac:dyDescent="0.2">
      <c r="A2909">
        <v>2908</v>
      </c>
      <c r="B2909">
        <v>19</v>
      </c>
      <c r="C2909" s="73">
        <v>4100</v>
      </c>
    </row>
    <row r="2910" spans="1:3" x14ac:dyDescent="0.2">
      <c r="A2910">
        <v>2909</v>
      </c>
      <c r="B2910">
        <v>43</v>
      </c>
      <c r="C2910" s="73">
        <v>1305</v>
      </c>
    </row>
    <row r="2911" spans="1:3" x14ac:dyDescent="0.2">
      <c r="A2911">
        <v>2910</v>
      </c>
      <c r="B2911">
        <v>27</v>
      </c>
      <c r="C2911" s="73">
        <v>3120</v>
      </c>
    </row>
    <row r="2912" spans="1:3" x14ac:dyDescent="0.2">
      <c r="A2912">
        <v>2911</v>
      </c>
      <c r="B2912">
        <v>32</v>
      </c>
      <c r="C2912" s="73">
        <v>1312</v>
      </c>
    </row>
    <row r="2913" spans="1:3" x14ac:dyDescent="0.2">
      <c r="A2913">
        <v>2912</v>
      </c>
      <c r="B2913">
        <v>28</v>
      </c>
      <c r="C2913" s="73">
        <v>1292</v>
      </c>
    </row>
    <row r="2914" spans="1:3" x14ac:dyDescent="0.2">
      <c r="A2914">
        <v>2913</v>
      </c>
      <c r="B2914">
        <v>48</v>
      </c>
      <c r="C2914" s="73">
        <v>999</v>
      </c>
    </row>
    <row r="2915" spans="1:3" x14ac:dyDescent="0.2">
      <c r="A2915">
        <v>2914</v>
      </c>
      <c r="B2915">
        <v>43</v>
      </c>
      <c r="C2915" s="73">
        <v>996</v>
      </c>
    </row>
    <row r="2916" spans="1:3" x14ac:dyDescent="0.2">
      <c r="A2916">
        <v>2915</v>
      </c>
      <c r="B2916">
        <v>45</v>
      </c>
      <c r="C2916" s="73">
        <v>72</v>
      </c>
    </row>
    <row r="2917" spans="1:3" x14ac:dyDescent="0.2">
      <c r="A2917">
        <v>2916</v>
      </c>
      <c r="B2917">
        <v>26</v>
      </c>
      <c r="C2917" s="73">
        <v>1170</v>
      </c>
    </row>
    <row r="2918" spans="1:3" x14ac:dyDescent="0.2">
      <c r="A2918">
        <v>2917</v>
      </c>
      <c r="B2918">
        <v>62</v>
      </c>
      <c r="C2918" s="73">
        <v>858</v>
      </c>
    </row>
    <row r="2919" spans="1:3" x14ac:dyDescent="0.2">
      <c r="A2919">
        <v>2918</v>
      </c>
      <c r="B2919">
        <v>58</v>
      </c>
      <c r="C2919" s="73">
        <v>2250</v>
      </c>
    </row>
    <row r="2920" spans="1:3" x14ac:dyDescent="0.2">
      <c r="A2920">
        <v>2919</v>
      </c>
      <c r="B2920">
        <v>19</v>
      </c>
      <c r="C2920" s="73">
        <v>2628</v>
      </c>
    </row>
    <row r="2921" spans="1:3" x14ac:dyDescent="0.2">
      <c r="A2921">
        <v>2920</v>
      </c>
      <c r="B2921">
        <v>64</v>
      </c>
      <c r="C2921" s="73">
        <v>2077</v>
      </c>
    </row>
    <row r="2922" spans="1:3" x14ac:dyDescent="0.2">
      <c r="A2922">
        <v>2921</v>
      </c>
      <c r="B2922">
        <v>33</v>
      </c>
      <c r="C2922" s="73">
        <v>216</v>
      </c>
    </row>
    <row r="2923" spans="1:3" x14ac:dyDescent="0.2">
      <c r="A2923">
        <v>2922</v>
      </c>
      <c r="B2923">
        <v>20</v>
      </c>
      <c r="C2923" s="73">
        <v>264</v>
      </c>
    </row>
    <row r="2924" spans="1:3" x14ac:dyDescent="0.2">
      <c r="A2924">
        <v>2923</v>
      </c>
      <c r="B2924">
        <v>45</v>
      </c>
      <c r="C2924" s="73">
        <v>1088</v>
      </c>
    </row>
    <row r="2925" spans="1:3" x14ac:dyDescent="0.2">
      <c r="A2925">
        <v>2924</v>
      </c>
      <c r="B2925">
        <v>28</v>
      </c>
      <c r="C2925" s="73">
        <v>840</v>
      </c>
    </row>
    <row r="2926" spans="1:3" x14ac:dyDescent="0.2">
      <c r="A2926">
        <v>2925</v>
      </c>
      <c r="B2926">
        <v>47</v>
      </c>
      <c r="C2926" s="73">
        <v>2368</v>
      </c>
    </row>
    <row r="2927" spans="1:3" x14ac:dyDescent="0.2">
      <c r="A2927">
        <v>2926</v>
      </c>
      <c r="B2927">
        <v>54</v>
      </c>
      <c r="C2927" s="73">
        <v>3913</v>
      </c>
    </row>
    <row r="2928" spans="1:3" x14ac:dyDescent="0.2">
      <c r="A2928">
        <v>2927</v>
      </c>
      <c r="B2928">
        <v>64</v>
      </c>
      <c r="C2928" s="73">
        <v>738</v>
      </c>
    </row>
    <row r="2929" spans="1:3" x14ac:dyDescent="0.2">
      <c r="A2929">
        <v>2928</v>
      </c>
      <c r="B2929">
        <v>45</v>
      </c>
      <c r="C2929" s="73">
        <v>360</v>
      </c>
    </row>
    <row r="2930" spans="1:3" x14ac:dyDescent="0.2">
      <c r="A2930">
        <v>2929</v>
      </c>
      <c r="B2930">
        <v>40</v>
      </c>
      <c r="C2930" s="73">
        <v>1360</v>
      </c>
    </row>
    <row r="2931" spans="1:3" x14ac:dyDescent="0.2">
      <c r="A2931">
        <v>2930</v>
      </c>
      <c r="B2931">
        <v>31</v>
      </c>
      <c r="C2931" s="73">
        <v>2226</v>
      </c>
    </row>
    <row r="2932" spans="1:3" x14ac:dyDescent="0.2">
      <c r="A2932">
        <v>2931</v>
      </c>
      <c r="B2932">
        <v>38</v>
      </c>
      <c r="C2932" s="73">
        <v>700</v>
      </c>
    </row>
    <row r="2933" spans="1:3" x14ac:dyDescent="0.2">
      <c r="A2933">
        <v>2932</v>
      </c>
      <c r="B2933">
        <v>36</v>
      </c>
      <c r="C2933" s="73">
        <v>1519</v>
      </c>
    </row>
    <row r="2934" spans="1:3" x14ac:dyDescent="0.2">
      <c r="A2934">
        <v>2933</v>
      </c>
      <c r="B2934">
        <v>65</v>
      </c>
      <c r="C2934" s="73">
        <v>264</v>
      </c>
    </row>
    <row r="2935" spans="1:3" x14ac:dyDescent="0.2">
      <c r="A2935">
        <v>2934</v>
      </c>
      <c r="B2935">
        <v>27</v>
      </c>
      <c r="C2935" s="73">
        <v>1456</v>
      </c>
    </row>
    <row r="2936" spans="1:3" x14ac:dyDescent="0.2">
      <c r="A2936">
        <v>2935</v>
      </c>
      <c r="B2936">
        <v>38</v>
      </c>
      <c r="C2936" s="73">
        <v>902</v>
      </c>
    </row>
    <row r="2937" spans="1:3" x14ac:dyDescent="0.2">
      <c r="A2937">
        <v>2936</v>
      </c>
      <c r="B2937">
        <v>58</v>
      </c>
      <c r="C2937" s="73">
        <v>297</v>
      </c>
    </row>
    <row r="2938" spans="1:3" x14ac:dyDescent="0.2">
      <c r="A2938">
        <v>2937</v>
      </c>
      <c r="B2938">
        <v>31</v>
      </c>
      <c r="C2938" s="73">
        <v>1564</v>
      </c>
    </row>
    <row r="2939" spans="1:3" x14ac:dyDescent="0.2">
      <c r="A2939">
        <v>2938</v>
      </c>
      <c r="B2939">
        <v>28</v>
      </c>
      <c r="C2939" s="73">
        <v>585</v>
      </c>
    </row>
    <row r="2940" spans="1:3" x14ac:dyDescent="0.2">
      <c r="A2940">
        <v>2939</v>
      </c>
      <c r="B2940">
        <v>28</v>
      </c>
      <c r="C2940" s="73">
        <v>795</v>
      </c>
    </row>
    <row r="2941" spans="1:3" x14ac:dyDescent="0.2">
      <c r="A2941">
        <v>2940</v>
      </c>
      <c r="B2941">
        <v>32</v>
      </c>
      <c r="C2941" s="73">
        <v>1564</v>
      </c>
    </row>
    <row r="2942" spans="1:3" x14ac:dyDescent="0.2">
      <c r="A2942">
        <v>2941</v>
      </c>
      <c r="B2942">
        <v>61</v>
      </c>
      <c r="C2942" s="73">
        <v>1105</v>
      </c>
    </row>
    <row r="2943" spans="1:3" x14ac:dyDescent="0.2">
      <c r="A2943">
        <v>2942</v>
      </c>
      <c r="B2943">
        <v>38</v>
      </c>
      <c r="C2943" s="73">
        <v>2322</v>
      </c>
    </row>
    <row r="2944" spans="1:3" x14ac:dyDescent="0.2">
      <c r="A2944">
        <v>2943</v>
      </c>
      <c r="B2944">
        <v>54</v>
      </c>
      <c r="C2944" s="73">
        <v>2331</v>
      </c>
    </row>
    <row r="2945" spans="1:3" x14ac:dyDescent="0.2">
      <c r="A2945">
        <v>2944</v>
      </c>
      <c r="B2945">
        <v>29</v>
      </c>
      <c r="C2945" s="73">
        <v>1628</v>
      </c>
    </row>
    <row r="2946" spans="1:3" x14ac:dyDescent="0.2">
      <c r="A2946">
        <v>2945</v>
      </c>
      <c r="B2946">
        <v>50</v>
      </c>
      <c r="C2946" s="73">
        <v>380</v>
      </c>
    </row>
    <row r="2947" spans="1:3" x14ac:dyDescent="0.2">
      <c r="A2947">
        <v>2946</v>
      </c>
      <c r="B2947">
        <v>32</v>
      </c>
      <c r="C2947" s="73">
        <v>49</v>
      </c>
    </row>
    <row r="2948" spans="1:3" x14ac:dyDescent="0.2">
      <c r="A2948">
        <v>2947</v>
      </c>
      <c r="B2948">
        <v>38</v>
      </c>
      <c r="C2948" s="73">
        <v>2233</v>
      </c>
    </row>
    <row r="2949" spans="1:3" x14ac:dyDescent="0.2">
      <c r="A2949">
        <v>2948</v>
      </c>
      <c r="B2949">
        <v>52</v>
      </c>
      <c r="C2949" s="73">
        <v>3150</v>
      </c>
    </row>
    <row r="2950" spans="1:3" x14ac:dyDescent="0.2">
      <c r="A2950">
        <v>2949</v>
      </c>
      <c r="B2950">
        <v>61</v>
      </c>
      <c r="C2950" s="73">
        <v>3154</v>
      </c>
    </row>
    <row r="2951" spans="1:3" x14ac:dyDescent="0.2">
      <c r="A2951">
        <v>2950</v>
      </c>
      <c r="B2951">
        <v>25</v>
      </c>
      <c r="C2951" s="73">
        <v>1395</v>
      </c>
    </row>
    <row r="2952" spans="1:3" x14ac:dyDescent="0.2">
      <c r="A2952">
        <v>2951</v>
      </c>
      <c r="B2952">
        <v>22</v>
      </c>
      <c r="C2952" s="73">
        <v>4004</v>
      </c>
    </row>
    <row r="2953" spans="1:3" x14ac:dyDescent="0.2">
      <c r="A2953">
        <v>2952</v>
      </c>
      <c r="B2953">
        <v>47</v>
      </c>
      <c r="C2953" s="73">
        <v>1386</v>
      </c>
    </row>
    <row r="2954" spans="1:3" x14ac:dyDescent="0.2">
      <c r="A2954">
        <v>2953</v>
      </c>
      <c r="B2954">
        <v>50</v>
      </c>
      <c r="C2954" s="73">
        <v>120</v>
      </c>
    </row>
    <row r="2955" spans="1:3" x14ac:dyDescent="0.2">
      <c r="A2955">
        <v>2954</v>
      </c>
      <c r="B2955">
        <v>45</v>
      </c>
      <c r="C2955" s="73">
        <v>902</v>
      </c>
    </row>
    <row r="2956" spans="1:3" x14ac:dyDescent="0.2">
      <c r="A2956">
        <v>2955</v>
      </c>
      <c r="B2956">
        <v>33</v>
      </c>
      <c r="C2956" s="73">
        <v>420</v>
      </c>
    </row>
    <row r="2957" spans="1:3" x14ac:dyDescent="0.2">
      <c r="A2957">
        <v>2956</v>
      </c>
      <c r="B2957">
        <v>42</v>
      </c>
      <c r="C2957" s="73">
        <v>3082</v>
      </c>
    </row>
    <row r="2958" spans="1:3" x14ac:dyDescent="0.2">
      <c r="A2958">
        <v>2957</v>
      </c>
      <c r="B2958">
        <v>52</v>
      </c>
      <c r="C2958" s="73">
        <v>2640</v>
      </c>
    </row>
    <row r="2959" spans="1:3" x14ac:dyDescent="0.2">
      <c r="A2959">
        <v>2958</v>
      </c>
      <c r="B2959">
        <v>69</v>
      </c>
      <c r="C2959" s="73">
        <v>140</v>
      </c>
    </row>
    <row r="2960" spans="1:3" x14ac:dyDescent="0.2">
      <c r="A2960">
        <v>2959</v>
      </c>
      <c r="B2960">
        <v>55</v>
      </c>
      <c r="C2960" s="73">
        <v>2800</v>
      </c>
    </row>
    <row r="2961" spans="1:3" x14ac:dyDescent="0.2">
      <c r="A2961">
        <v>2960</v>
      </c>
      <c r="B2961">
        <v>38</v>
      </c>
      <c r="C2961" s="73">
        <v>252</v>
      </c>
    </row>
    <row r="2962" spans="1:3" x14ac:dyDescent="0.2">
      <c r="A2962">
        <v>2961</v>
      </c>
      <c r="B2962">
        <v>57</v>
      </c>
      <c r="C2962" s="73">
        <v>2256</v>
      </c>
    </row>
    <row r="2963" spans="1:3" x14ac:dyDescent="0.2">
      <c r="A2963">
        <v>2962</v>
      </c>
      <c r="B2963">
        <v>33</v>
      </c>
      <c r="C2963" s="73">
        <v>903</v>
      </c>
    </row>
    <row r="2964" spans="1:3" x14ac:dyDescent="0.2">
      <c r="A2964">
        <v>2963</v>
      </c>
      <c r="B2964">
        <v>57</v>
      </c>
      <c r="C2964" s="73">
        <v>1680</v>
      </c>
    </row>
    <row r="2965" spans="1:3" x14ac:dyDescent="0.2">
      <c r="A2965">
        <v>2964</v>
      </c>
      <c r="B2965">
        <v>52</v>
      </c>
      <c r="C2965" s="73">
        <v>2716</v>
      </c>
    </row>
    <row r="2966" spans="1:3" x14ac:dyDescent="0.2">
      <c r="A2966">
        <v>2965</v>
      </c>
      <c r="B2966">
        <v>44</v>
      </c>
      <c r="C2966" s="73">
        <v>325</v>
      </c>
    </row>
    <row r="2967" spans="1:3" x14ac:dyDescent="0.2">
      <c r="A2967">
        <v>2966</v>
      </c>
      <c r="B2967">
        <v>48</v>
      </c>
      <c r="C2967" s="73">
        <v>1125</v>
      </c>
    </row>
    <row r="2968" spans="1:3" x14ac:dyDescent="0.2">
      <c r="A2968">
        <v>2967</v>
      </c>
      <c r="B2968">
        <v>52</v>
      </c>
      <c r="C2968" s="73">
        <v>1862</v>
      </c>
    </row>
    <row r="2969" spans="1:3" x14ac:dyDescent="0.2">
      <c r="A2969">
        <v>2968</v>
      </c>
      <c r="B2969">
        <v>34</v>
      </c>
      <c r="C2969" s="73">
        <v>1440</v>
      </c>
    </row>
    <row r="2970" spans="1:3" x14ac:dyDescent="0.2">
      <c r="A2970">
        <v>2969</v>
      </c>
      <c r="B2970">
        <v>26</v>
      </c>
      <c r="C2970" s="73">
        <v>1200</v>
      </c>
    </row>
    <row r="2971" spans="1:3" x14ac:dyDescent="0.2">
      <c r="A2971">
        <v>2970</v>
      </c>
      <c r="B2971">
        <v>36</v>
      </c>
      <c r="C2971" s="73">
        <v>1240</v>
      </c>
    </row>
    <row r="2972" spans="1:3" x14ac:dyDescent="0.2">
      <c r="A2972">
        <v>2971</v>
      </c>
      <c r="B2972">
        <v>24</v>
      </c>
      <c r="C2972" s="73">
        <v>3256</v>
      </c>
    </row>
    <row r="2973" spans="1:3" x14ac:dyDescent="0.2">
      <c r="A2973">
        <v>2972</v>
      </c>
      <c r="B2973">
        <v>30</v>
      </c>
      <c r="C2973" s="73">
        <v>900</v>
      </c>
    </row>
    <row r="2974" spans="1:3" x14ac:dyDescent="0.2">
      <c r="A2974">
        <v>2973</v>
      </c>
      <c r="B2974">
        <v>31</v>
      </c>
      <c r="C2974" s="73">
        <v>429</v>
      </c>
    </row>
    <row r="2975" spans="1:3" x14ac:dyDescent="0.2">
      <c r="A2975">
        <v>2974</v>
      </c>
      <c r="B2975">
        <v>25</v>
      </c>
      <c r="C2975" s="73">
        <v>195</v>
      </c>
    </row>
    <row r="2976" spans="1:3" x14ac:dyDescent="0.2">
      <c r="A2976">
        <v>2975</v>
      </c>
      <c r="B2976">
        <v>57</v>
      </c>
      <c r="C2976" s="73">
        <v>3366</v>
      </c>
    </row>
    <row r="2977" spans="1:3" x14ac:dyDescent="0.2">
      <c r="A2977">
        <v>2976</v>
      </c>
      <c r="B2977">
        <v>61</v>
      </c>
      <c r="C2977" s="73">
        <v>3264</v>
      </c>
    </row>
    <row r="2978" spans="1:3" x14ac:dyDescent="0.2">
      <c r="A2978">
        <v>2977</v>
      </c>
      <c r="B2978">
        <v>30</v>
      </c>
      <c r="C2978" s="73">
        <v>2716</v>
      </c>
    </row>
    <row r="2979" spans="1:3" x14ac:dyDescent="0.2">
      <c r="A2979">
        <v>2978</v>
      </c>
      <c r="B2979">
        <v>38</v>
      </c>
      <c r="C2979" s="73">
        <v>940</v>
      </c>
    </row>
    <row r="2980" spans="1:3" x14ac:dyDescent="0.2">
      <c r="A2980">
        <v>2979</v>
      </c>
      <c r="B2980">
        <v>53</v>
      </c>
      <c r="C2980" s="73">
        <v>2744</v>
      </c>
    </row>
    <row r="2981" spans="1:3" x14ac:dyDescent="0.2">
      <c r="A2981">
        <v>2980</v>
      </c>
      <c r="B2981">
        <v>31</v>
      </c>
      <c r="C2981" s="73">
        <v>1274</v>
      </c>
    </row>
    <row r="2982" spans="1:3" x14ac:dyDescent="0.2">
      <c r="A2982">
        <v>2981</v>
      </c>
      <c r="B2982">
        <v>70</v>
      </c>
      <c r="C2982" s="73">
        <v>837</v>
      </c>
    </row>
    <row r="2983" spans="1:3" x14ac:dyDescent="0.2">
      <c r="A2983">
        <v>2982</v>
      </c>
      <c r="B2983">
        <v>21</v>
      </c>
      <c r="C2983" s="73">
        <v>1332</v>
      </c>
    </row>
    <row r="2984" spans="1:3" x14ac:dyDescent="0.2">
      <c r="A2984">
        <v>2983</v>
      </c>
      <c r="B2984">
        <v>33</v>
      </c>
      <c r="C2984" s="73">
        <v>180</v>
      </c>
    </row>
    <row r="2985" spans="1:3" x14ac:dyDescent="0.2">
      <c r="A2985">
        <v>2984</v>
      </c>
      <c r="B2985">
        <v>60</v>
      </c>
      <c r="C2985" s="73">
        <v>44</v>
      </c>
    </row>
    <row r="2986" spans="1:3" x14ac:dyDescent="0.2">
      <c r="A2986">
        <v>2985</v>
      </c>
      <c r="B2986">
        <v>45</v>
      </c>
      <c r="C2986" s="73">
        <v>1152</v>
      </c>
    </row>
    <row r="2987" spans="1:3" x14ac:dyDescent="0.2">
      <c r="A2987">
        <v>2986</v>
      </c>
      <c r="B2987">
        <v>46</v>
      </c>
      <c r="C2987" s="73">
        <v>756</v>
      </c>
    </row>
    <row r="2988" spans="1:3" x14ac:dyDescent="0.2">
      <c r="A2988">
        <v>2987</v>
      </c>
      <c r="B2988">
        <v>62</v>
      </c>
      <c r="C2988" s="73">
        <v>1360</v>
      </c>
    </row>
    <row r="2989" spans="1:3" x14ac:dyDescent="0.2">
      <c r="A2989">
        <v>2988</v>
      </c>
      <c r="B2989">
        <v>63</v>
      </c>
      <c r="C2989" s="73">
        <v>1512</v>
      </c>
    </row>
    <row r="2990" spans="1:3" x14ac:dyDescent="0.2">
      <c r="A2990">
        <v>2989</v>
      </c>
      <c r="B2990">
        <v>69</v>
      </c>
      <c r="C2990" s="73">
        <v>1705</v>
      </c>
    </row>
    <row r="2991" spans="1:3" x14ac:dyDescent="0.2">
      <c r="A2991">
        <v>2990</v>
      </c>
      <c r="B2991">
        <v>46</v>
      </c>
      <c r="C2991" s="73">
        <v>120</v>
      </c>
    </row>
    <row r="2992" spans="1:3" x14ac:dyDescent="0.2">
      <c r="A2992">
        <v>2991</v>
      </c>
      <c r="B2992">
        <v>69</v>
      </c>
      <c r="C2992" s="73">
        <v>2184</v>
      </c>
    </row>
    <row r="2993" spans="1:3" x14ac:dyDescent="0.2">
      <c r="A2993">
        <v>2992</v>
      </c>
      <c r="B2993">
        <v>66</v>
      </c>
      <c r="C2993" s="73">
        <v>497</v>
      </c>
    </row>
    <row r="2994" spans="1:3" x14ac:dyDescent="0.2">
      <c r="A2994">
        <v>2993</v>
      </c>
      <c r="B2994">
        <v>41</v>
      </c>
      <c r="C2994" s="73">
        <v>1600</v>
      </c>
    </row>
    <row r="2995" spans="1:3" x14ac:dyDescent="0.2">
      <c r="A2995">
        <v>2994</v>
      </c>
      <c r="B2995">
        <v>32</v>
      </c>
      <c r="C2995" s="73">
        <v>378</v>
      </c>
    </row>
    <row r="2996" spans="1:3" x14ac:dyDescent="0.2">
      <c r="A2996">
        <v>2995</v>
      </c>
      <c r="B2996">
        <v>69</v>
      </c>
      <c r="C2996" s="73">
        <v>1400</v>
      </c>
    </row>
    <row r="2997" spans="1:3" x14ac:dyDescent="0.2">
      <c r="A2997">
        <v>2996</v>
      </c>
      <c r="B2997">
        <v>29</v>
      </c>
      <c r="C2997" s="73">
        <v>4032</v>
      </c>
    </row>
    <row r="2998" spans="1:3" x14ac:dyDescent="0.2">
      <c r="A2998">
        <v>2997</v>
      </c>
      <c r="B2998">
        <v>70</v>
      </c>
      <c r="C2998" s="73">
        <v>546</v>
      </c>
    </row>
    <row r="2999" spans="1:3" x14ac:dyDescent="0.2">
      <c r="A2999">
        <v>2998</v>
      </c>
      <c r="B2999">
        <v>41</v>
      </c>
      <c r="C2999" s="73">
        <v>560</v>
      </c>
    </row>
    <row r="3000" spans="1:3" x14ac:dyDescent="0.2">
      <c r="A3000">
        <v>2999</v>
      </c>
      <c r="B3000">
        <v>31</v>
      </c>
      <c r="C3000" s="73">
        <v>1590</v>
      </c>
    </row>
    <row r="3001" spans="1:3" x14ac:dyDescent="0.2">
      <c r="A3001">
        <v>3000</v>
      </c>
      <c r="B3001">
        <v>31</v>
      </c>
      <c r="C3001" s="73">
        <v>480</v>
      </c>
    </row>
    <row r="3002" spans="1:3" x14ac:dyDescent="0.2">
      <c r="A3002">
        <v>3001</v>
      </c>
      <c r="B3002">
        <v>57</v>
      </c>
      <c r="C3002" s="73">
        <v>490</v>
      </c>
    </row>
    <row r="3003" spans="1:3" x14ac:dyDescent="0.2">
      <c r="A3003">
        <v>3002</v>
      </c>
      <c r="B3003">
        <v>29</v>
      </c>
      <c r="C3003" s="73">
        <v>812</v>
      </c>
    </row>
    <row r="3004" spans="1:3" x14ac:dyDescent="0.2">
      <c r="A3004">
        <v>3003</v>
      </c>
      <c r="B3004">
        <v>70</v>
      </c>
      <c r="C3004" s="73">
        <v>551</v>
      </c>
    </row>
    <row r="3005" spans="1:3" x14ac:dyDescent="0.2">
      <c r="A3005">
        <v>3004</v>
      </c>
      <c r="B3005">
        <v>51</v>
      </c>
      <c r="C3005" s="73">
        <v>689</v>
      </c>
    </row>
    <row r="3006" spans="1:3" x14ac:dyDescent="0.2">
      <c r="A3006">
        <v>3005</v>
      </c>
      <c r="B3006">
        <v>45</v>
      </c>
      <c r="C3006" s="73">
        <v>1817</v>
      </c>
    </row>
    <row r="3007" spans="1:3" x14ac:dyDescent="0.2">
      <c r="A3007">
        <v>3006</v>
      </c>
      <c r="B3007">
        <v>18</v>
      </c>
      <c r="C3007" s="73">
        <v>325</v>
      </c>
    </row>
    <row r="3008" spans="1:3" x14ac:dyDescent="0.2">
      <c r="A3008">
        <v>3007</v>
      </c>
      <c r="B3008">
        <v>37</v>
      </c>
      <c r="C3008" s="73">
        <v>1683</v>
      </c>
    </row>
    <row r="3009" spans="1:3" x14ac:dyDescent="0.2">
      <c r="A3009">
        <v>3008</v>
      </c>
      <c r="B3009">
        <v>23</v>
      </c>
      <c r="C3009" s="73">
        <v>1860</v>
      </c>
    </row>
    <row r="3010" spans="1:3" x14ac:dyDescent="0.2">
      <c r="A3010">
        <v>3009</v>
      </c>
      <c r="B3010">
        <v>39</v>
      </c>
      <c r="C3010" s="73">
        <v>1634</v>
      </c>
    </row>
    <row r="3011" spans="1:3" x14ac:dyDescent="0.2">
      <c r="A3011">
        <v>3010</v>
      </c>
      <c r="B3011">
        <v>62</v>
      </c>
      <c r="C3011" s="73">
        <v>584</v>
      </c>
    </row>
    <row r="3012" spans="1:3" x14ac:dyDescent="0.2">
      <c r="A3012">
        <v>3011</v>
      </c>
      <c r="B3012">
        <v>70</v>
      </c>
      <c r="C3012" s="73">
        <v>675</v>
      </c>
    </row>
    <row r="3013" spans="1:3" x14ac:dyDescent="0.2">
      <c r="A3013">
        <v>3012</v>
      </c>
      <c r="B3013">
        <v>20</v>
      </c>
      <c r="C3013" s="73">
        <v>1260</v>
      </c>
    </row>
    <row r="3014" spans="1:3" x14ac:dyDescent="0.2">
      <c r="A3014">
        <v>3013</v>
      </c>
      <c r="B3014">
        <v>42</v>
      </c>
      <c r="C3014" s="73">
        <v>1040</v>
      </c>
    </row>
    <row r="3015" spans="1:3" x14ac:dyDescent="0.2">
      <c r="A3015">
        <v>3014</v>
      </c>
      <c r="B3015">
        <v>41</v>
      </c>
      <c r="C3015" s="73">
        <v>715</v>
      </c>
    </row>
    <row r="3016" spans="1:3" x14ac:dyDescent="0.2">
      <c r="A3016">
        <v>3015</v>
      </c>
      <c r="B3016">
        <v>24</v>
      </c>
      <c r="C3016" s="73">
        <v>2470</v>
      </c>
    </row>
    <row r="3017" spans="1:3" x14ac:dyDescent="0.2">
      <c r="A3017">
        <v>3016</v>
      </c>
      <c r="B3017">
        <v>37</v>
      </c>
      <c r="C3017" s="73">
        <v>567</v>
      </c>
    </row>
    <row r="3018" spans="1:3" x14ac:dyDescent="0.2">
      <c r="A3018">
        <v>3017</v>
      </c>
      <c r="B3018">
        <v>30</v>
      </c>
      <c r="C3018" s="73">
        <v>806</v>
      </c>
    </row>
    <row r="3019" spans="1:3" x14ac:dyDescent="0.2">
      <c r="A3019">
        <v>3018</v>
      </c>
      <c r="B3019">
        <v>58</v>
      </c>
      <c r="C3019" s="73">
        <v>1704</v>
      </c>
    </row>
    <row r="3020" spans="1:3" x14ac:dyDescent="0.2">
      <c r="A3020">
        <v>3019</v>
      </c>
      <c r="B3020">
        <v>43</v>
      </c>
      <c r="C3020" s="73">
        <v>861</v>
      </c>
    </row>
    <row r="3021" spans="1:3" x14ac:dyDescent="0.2">
      <c r="A3021">
        <v>3020</v>
      </c>
      <c r="B3021">
        <v>19</v>
      </c>
      <c r="C3021" s="73">
        <v>660</v>
      </c>
    </row>
    <row r="3022" spans="1:3" x14ac:dyDescent="0.2">
      <c r="A3022">
        <v>3021</v>
      </c>
      <c r="B3022">
        <v>23</v>
      </c>
      <c r="C3022" s="73">
        <v>3888</v>
      </c>
    </row>
    <row r="3023" spans="1:3" x14ac:dyDescent="0.2">
      <c r="A3023">
        <v>3022</v>
      </c>
      <c r="B3023">
        <v>65</v>
      </c>
      <c r="C3023" s="73">
        <v>3619</v>
      </c>
    </row>
    <row r="3024" spans="1:3" x14ac:dyDescent="0.2">
      <c r="A3024">
        <v>3023</v>
      </c>
      <c r="B3024">
        <v>58</v>
      </c>
      <c r="C3024" s="73">
        <v>598</v>
      </c>
    </row>
    <row r="3025" spans="1:3" x14ac:dyDescent="0.2">
      <c r="A3025">
        <v>3024</v>
      </c>
      <c r="B3025">
        <v>50</v>
      </c>
      <c r="C3025" s="73">
        <v>124</v>
      </c>
    </row>
    <row r="3026" spans="1:3" x14ac:dyDescent="0.2">
      <c r="A3026">
        <v>3025</v>
      </c>
      <c r="B3026">
        <v>67</v>
      </c>
      <c r="C3026" s="73">
        <v>3854</v>
      </c>
    </row>
    <row r="3027" spans="1:3" x14ac:dyDescent="0.2">
      <c r="A3027">
        <v>3026</v>
      </c>
      <c r="B3027">
        <v>40</v>
      </c>
      <c r="C3027" s="73">
        <v>420</v>
      </c>
    </row>
    <row r="3028" spans="1:3" x14ac:dyDescent="0.2">
      <c r="A3028">
        <v>3027</v>
      </c>
      <c r="B3028">
        <v>55</v>
      </c>
      <c r="C3028" s="73">
        <v>420</v>
      </c>
    </row>
    <row r="3029" spans="1:3" x14ac:dyDescent="0.2">
      <c r="A3029">
        <v>3028</v>
      </c>
      <c r="B3029">
        <v>52</v>
      </c>
      <c r="C3029" s="73">
        <v>1222</v>
      </c>
    </row>
    <row r="3030" spans="1:3" x14ac:dyDescent="0.2">
      <c r="A3030">
        <v>3029</v>
      </c>
      <c r="B3030">
        <v>62</v>
      </c>
      <c r="C3030" s="73">
        <v>700</v>
      </c>
    </row>
    <row r="3031" spans="1:3" x14ac:dyDescent="0.2">
      <c r="A3031">
        <v>3030</v>
      </c>
      <c r="B3031">
        <v>64</v>
      </c>
      <c r="C3031" s="73">
        <v>82</v>
      </c>
    </row>
    <row r="3032" spans="1:3" x14ac:dyDescent="0.2">
      <c r="A3032">
        <v>3031</v>
      </c>
      <c r="B3032">
        <v>43</v>
      </c>
      <c r="C3032" s="73">
        <v>552</v>
      </c>
    </row>
    <row r="3033" spans="1:3" x14ac:dyDescent="0.2">
      <c r="A3033">
        <v>3032</v>
      </c>
      <c r="B3033">
        <v>61</v>
      </c>
      <c r="C3033" s="73">
        <v>2220</v>
      </c>
    </row>
    <row r="3034" spans="1:3" x14ac:dyDescent="0.2">
      <c r="A3034">
        <v>3033</v>
      </c>
      <c r="B3034">
        <v>26</v>
      </c>
      <c r="C3034" s="73">
        <v>1392</v>
      </c>
    </row>
    <row r="3035" spans="1:3" x14ac:dyDescent="0.2">
      <c r="A3035">
        <v>3034</v>
      </c>
      <c r="B3035">
        <v>22</v>
      </c>
      <c r="C3035" s="73">
        <v>504</v>
      </c>
    </row>
    <row r="3036" spans="1:3" x14ac:dyDescent="0.2">
      <c r="A3036">
        <v>3035</v>
      </c>
      <c r="B3036">
        <v>51</v>
      </c>
      <c r="C3036" s="73">
        <v>925</v>
      </c>
    </row>
    <row r="3037" spans="1:3" x14ac:dyDescent="0.2">
      <c r="A3037">
        <v>3036</v>
      </c>
      <c r="B3037">
        <v>69</v>
      </c>
      <c r="C3037" s="73">
        <v>1152</v>
      </c>
    </row>
    <row r="3038" spans="1:3" x14ac:dyDescent="0.2">
      <c r="A3038">
        <v>3037</v>
      </c>
      <c r="B3038">
        <v>50</v>
      </c>
      <c r="C3038" s="73">
        <v>406</v>
      </c>
    </row>
    <row r="3039" spans="1:3" x14ac:dyDescent="0.2">
      <c r="A3039">
        <v>3038</v>
      </c>
      <c r="B3039">
        <v>51</v>
      </c>
      <c r="C3039" s="73">
        <v>88</v>
      </c>
    </row>
    <row r="3040" spans="1:3" x14ac:dyDescent="0.2">
      <c r="A3040">
        <v>3039</v>
      </c>
      <c r="B3040">
        <v>56</v>
      </c>
      <c r="C3040" s="73">
        <v>1404</v>
      </c>
    </row>
    <row r="3041" spans="1:3" x14ac:dyDescent="0.2">
      <c r="A3041">
        <v>3040</v>
      </c>
      <c r="B3041">
        <v>59</v>
      </c>
      <c r="C3041" s="73">
        <v>1488</v>
      </c>
    </row>
    <row r="3042" spans="1:3" x14ac:dyDescent="0.2">
      <c r="A3042">
        <v>3041</v>
      </c>
      <c r="B3042">
        <v>18</v>
      </c>
      <c r="C3042" s="73">
        <v>320</v>
      </c>
    </row>
    <row r="3043" spans="1:3" x14ac:dyDescent="0.2">
      <c r="A3043">
        <v>3042</v>
      </c>
      <c r="B3043">
        <v>48</v>
      </c>
      <c r="C3043" s="73">
        <v>2133</v>
      </c>
    </row>
    <row r="3044" spans="1:3" x14ac:dyDescent="0.2">
      <c r="A3044">
        <v>3043</v>
      </c>
      <c r="B3044">
        <v>53</v>
      </c>
      <c r="C3044" s="73">
        <v>378</v>
      </c>
    </row>
    <row r="3045" spans="1:3" x14ac:dyDescent="0.2">
      <c r="A3045">
        <v>3044</v>
      </c>
      <c r="B3045">
        <v>45</v>
      </c>
      <c r="C3045" s="73">
        <v>1666</v>
      </c>
    </row>
    <row r="3046" spans="1:3" x14ac:dyDescent="0.2">
      <c r="A3046">
        <v>3045</v>
      </c>
      <c r="B3046">
        <v>21</v>
      </c>
      <c r="C3046" s="73">
        <v>670</v>
      </c>
    </row>
    <row r="3047" spans="1:3" x14ac:dyDescent="0.2">
      <c r="A3047">
        <v>3046</v>
      </c>
      <c r="B3047">
        <v>42</v>
      </c>
      <c r="C3047" s="73">
        <v>148</v>
      </c>
    </row>
    <row r="3048" spans="1:3" x14ac:dyDescent="0.2">
      <c r="A3048">
        <v>3047</v>
      </c>
      <c r="B3048">
        <v>60</v>
      </c>
      <c r="C3048" s="73">
        <v>1225</v>
      </c>
    </row>
    <row r="3049" spans="1:3" x14ac:dyDescent="0.2">
      <c r="A3049">
        <v>3048</v>
      </c>
      <c r="B3049">
        <v>21</v>
      </c>
      <c r="C3049" s="73">
        <v>222</v>
      </c>
    </row>
    <row r="3050" spans="1:3" x14ac:dyDescent="0.2">
      <c r="A3050">
        <v>3049</v>
      </c>
      <c r="B3050">
        <v>69</v>
      </c>
      <c r="C3050" s="73">
        <v>4371</v>
      </c>
    </row>
    <row r="3051" spans="1:3" x14ac:dyDescent="0.2">
      <c r="A3051">
        <v>3050</v>
      </c>
      <c r="B3051">
        <v>40</v>
      </c>
      <c r="C3051" s="73">
        <v>2460</v>
      </c>
    </row>
    <row r="3052" spans="1:3" x14ac:dyDescent="0.2">
      <c r="A3052">
        <v>3051</v>
      </c>
      <c r="B3052">
        <v>31</v>
      </c>
      <c r="C3052" s="73">
        <v>2128</v>
      </c>
    </row>
    <row r="3053" spans="1:3" x14ac:dyDescent="0.2">
      <c r="A3053">
        <v>3052</v>
      </c>
      <c r="B3053">
        <v>44</v>
      </c>
      <c r="C3053" s="73">
        <v>3136</v>
      </c>
    </row>
    <row r="3054" spans="1:3" x14ac:dyDescent="0.2">
      <c r="A3054">
        <v>3053</v>
      </c>
      <c r="B3054">
        <v>48</v>
      </c>
      <c r="C3054" s="73">
        <v>266</v>
      </c>
    </row>
    <row r="3055" spans="1:3" x14ac:dyDescent="0.2">
      <c r="A3055">
        <v>3054</v>
      </c>
      <c r="B3055">
        <v>32</v>
      </c>
      <c r="C3055" s="73">
        <v>2002</v>
      </c>
    </row>
    <row r="3056" spans="1:3" x14ac:dyDescent="0.2">
      <c r="A3056">
        <v>3055</v>
      </c>
      <c r="B3056">
        <v>42</v>
      </c>
      <c r="C3056" s="73">
        <v>2380</v>
      </c>
    </row>
    <row r="3057" spans="1:3" x14ac:dyDescent="0.2">
      <c r="A3057">
        <v>3056</v>
      </c>
      <c r="B3057">
        <v>27</v>
      </c>
      <c r="C3057" s="73">
        <v>110</v>
      </c>
    </row>
    <row r="3058" spans="1:3" x14ac:dyDescent="0.2">
      <c r="A3058">
        <v>3057</v>
      </c>
      <c r="B3058">
        <v>69</v>
      </c>
      <c r="C3058" s="73">
        <v>885</v>
      </c>
    </row>
    <row r="3059" spans="1:3" x14ac:dyDescent="0.2">
      <c r="A3059">
        <v>3058</v>
      </c>
      <c r="B3059">
        <v>67</v>
      </c>
      <c r="C3059" s="73">
        <v>572</v>
      </c>
    </row>
    <row r="3060" spans="1:3" x14ac:dyDescent="0.2">
      <c r="A3060">
        <v>3059</v>
      </c>
      <c r="B3060">
        <v>41</v>
      </c>
      <c r="C3060" s="73">
        <v>222</v>
      </c>
    </row>
    <row r="3061" spans="1:3" x14ac:dyDescent="0.2">
      <c r="A3061">
        <v>3060</v>
      </c>
      <c r="B3061">
        <v>46</v>
      </c>
      <c r="C3061" s="73">
        <v>2982</v>
      </c>
    </row>
    <row r="3062" spans="1:3" x14ac:dyDescent="0.2">
      <c r="A3062">
        <v>3061</v>
      </c>
      <c r="B3062">
        <v>47</v>
      </c>
      <c r="C3062" s="73">
        <v>80</v>
      </c>
    </row>
    <row r="3063" spans="1:3" x14ac:dyDescent="0.2">
      <c r="A3063">
        <v>3062</v>
      </c>
      <c r="B3063">
        <v>33</v>
      </c>
      <c r="C3063" s="73">
        <v>1180</v>
      </c>
    </row>
    <row r="3064" spans="1:3" x14ac:dyDescent="0.2">
      <c r="A3064">
        <v>3063</v>
      </c>
      <c r="B3064">
        <v>51</v>
      </c>
      <c r="C3064" s="73">
        <v>3744</v>
      </c>
    </row>
    <row r="3065" spans="1:3" x14ac:dyDescent="0.2">
      <c r="A3065">
        <v>3064</v>
      </c>
      <c r="B3065">
        <v>26</v>
      </c>
      <c r="C3065" s="73">
        <v>1032</v>
      </c>
    </row>
    <row r="3066" spans="1:3" x14ac:dyDescent="0.2">
      <c r="A3066">
        <v>3065</v>
      </c>
      <c r="B3066">
        <v>22</v>
      </c>
      <c r="C3066" s="73">
        <v>3724</v>
      </c>
    </row>
    <row r="3067" spans="1:3" x14ac:dyDescent="0.2">
      <c r="A3067">
        <v>3066</v>
      </c>
      <c r="B3067">
        <v>49</v>
      </c>
      <c r="C3067" s="73">
        <v>413</v>
      </c>
    </row>
    <row r="3068" spans="1:3" x14ac:dyDescent="0.2">
      <c r="A3068">
        <v>3067</v>
      </c>
      <c r="B3068">
        <v>58</v>
      </c>
      <c r="C3068" s="73">
        <v>624</v>
      </c>
    </row>
    <row r="3069" spans="1:3" x14ac:dyDescent="0.2">
      <c r="A3069">
        <v>3068</v>
      </c>
      <c r="B3069">
        <v>70</v>
      </c>
      <c r="C3069" s="73">
        <v>44</v>
      </c>
    </row>
    <row r="3070" spans="1:3" x14ac:dyDescent="0.2">
      <c r="A3070">
        <v>3069</v>
      </c>
      <c r="B3070">
        <v>32</v>
      </c>
      <c r="C3070" s="73">
        <v>160</v>
      </c>
    </row>
    <row r="3071" spans="1:3" x14ac:dyDescent="0.2">
      <c r="A3071">
        <v>3070</v>
      </c>
      <c r="B3071">
        <v>62</v>
      </c>
      <c r="C3071" s="73">
        <v>1241</v>
      </c>
    </row>
    <row r="3072" spans="1:3" x14ac:dyDescent="0.2">
      <c r="A3072">
        <v>3071</v>
      </c>
      <c r="B3072">
        <v>52</v>
      </c>
      <c r="C3072" s="73">
        <v>1118</v>
      </c>
    </row>
    <row r="3073" spans="1:3" x14ac:dyDescent="0.2">
      <c r="A3073">
        <v>3072</v>
      </c>
      <c r="B3073">
        <v>23</v>
      </c>
      <c r="C3073" s="73">
        <v>246</v>
      </c>
    </row>
    <row r="3074" spans="1:3" x14ac:dyDescent="0.2">
      <c r="A3074">
        <v>3073</v>
      </c>
      <c r="B3074">
        <v>26</v>
      </c>
      <c r="C3074" s="73">
        <v>4508</v>
      </c>
    </row>
    <row r="3075" spans="1:3" x14ac:dyDescent="0.2">
      <c r="A3075">
        <v>3074</v>
      </c>
      <c r="B3075">
        <v>58</v>
      </c>
      <c r="C3075" s="73">
        <v>441</v>
      </c>
    </row>
    <row r="3076" spans="1:3" x14ac:dyDescent="0.2">
      <c r="A3076">
        <v>3075</v>
      </c>
      <c r="B3076">
        <v>26</v>
      </c>
      <c r="C3076" s="73">
        <v>1870</v>
      </c>
    </row>
    <row r="3077" spans="1:3" x14ac:dyDescent="0.2">
      <c r="A3077">
        <v>3076</v>
      </c>
      <c r="B3077">
        <v>54</v>
      </c>
      <c r="C3077" s="73">
        <v>1890</v>
      </c>
    </row>
    <row r="3078" spans="1:3" x14ac:dyDescent="0.2">
      <c r="A3078">
        <v>3077</v>
      </c>
      <c r="B3078">
        <v>66</v>
      </c>
      <c r="C3078" s="73">
        <v>598</v>
      </c>
    </row>
    <row r="3079" spans="1:3" x14ac:dyDescent="0.2">
      <c r="A3079">
        <v>3078</v>
      </c>
      <c r="B3079">
        <v>60</v>
      </c>
      <c r="C3079" s="73">
        <v>2904</v>
      </c>
    </row>
    <row r="3080" spans="1:3" x14ac:dyDescent="0.2">
      <c r="A3080">
        <v>3079</v>
      </c>
      <c r="B3080">
        <v>32</v>
      </c>
      <c r="C3080" s="73">
        <v>2280</v>
      </c>
    </row>
    <row r="3081" spans="1:3" x14ac:dyDescent="0.2">
      <c r="A3081">
        <v>3080</v>
      </c>
      <c r="B3081">
        <v>48</v>
      </c>
      <c r="C3081" s="73">
        <v>124</v>
      </c>
    </row>
    <row r="3082" spans="1:3" x14ac:dyDescent="0.2">
      <c r="A3082">
        <v>3081</v>
      </c>
      <c r="B3082">
        <v>69</v>
      </c>
      <c r="C3082" s="73">
        <v>210</v>
      </c>
    </row>
    <row r="3083" spans="1:3" x14ac:dyDescent="0.2">
      <c r="A3083">
        <v>3082</v>
      </c>
      <c r="B3083">
        <v>64</v>
      </c>
      <c r="C3083" s="73">
        <v>484</v>
      </c>
    </row>
    <row r="3084" spans="1:3" x14ac:dyDescent="0.2">
      <c r="A3084">
        <v>3083</v>
      </c>
      <c r="B3084">
        <v>56</v>
      </c>
      <c r="C3084" s="73">
        <v>1980</v>
      </c>
    </row>
    <row r="3085" spans="1:3" x14ac:dyDescent="0.2">
      <c r="A3085">
        <v>3084</v>
      </c>
      <c r="B3085">
        <v>22</v>
      </c>
      <c r="C3085" s="73">
        <v>560</v>
      </c>
    </row>
    <row r="3086" spans="1:3" x14ac:dyDescent="0.2">
      <c r="A3086">
        <v>3085</v>
      </c>
      <c r="B3086">
        <v>46</v>
      </c>
      <c r="C3086" s="73">
        <v>1591</v>
      </c>
    </row>
    <row r="3087" spans="1:3" x14ac:dyDescent="0.2">
      <c r="A3087">
        <v>3086</v>
      </c>
      <c r="B3087">
        <v>24</v>
      </c>
      <c r="C3087" s="73">
        <v>500</v>
      </c>
    </row>
    <row r="3088" spans="1:3" x14ac:dyDescent="0.2">
      <c r="A3088">
        <v>3087</v>
      </c>
      <c r="B3088">
        <v>47</v>
      </c>
      <c r="C3088" s="73">
        <v>1898</v>
      </c>
    </row>
    <row r="3089" spans="1:3" x14ac:dyDescent="0.2">
      <c r="A3089">
        <v>3088</v>
      </c>
      <c r="B3089">
        <v>62</v>
      </c>
      <c r="C3089" s="73">
        <v>2436</v>
      </c>
    </row>
    <row r="3090" spans="1:3" x14ac:dyDescent="0.2">
      <c r="A3090">
        <v>3089</v>
      </c>
      <c r="B3090">
        <v>34</v>
      </c>
      <c r="C3090" s="73">
        <v>2240</v>
      </c>
    </row>
    <row r="3091" spans="1:3" x14ac:dyDescent="0.2">
      <c r="A3091">
        <v>3090</v>
      </c>
      <c r="B3091">
        <v>50</v>
      </c>
      <c r="C3091" s="73">
        <v>483</v>
      </c>
    </row>
    <row r="3092" spans="1:3" x14ac:dyDescent="0.2">
      <c r="A3092">
        <v>3091</v>
      </c>
      <c r="B3092">
        <v>29</v>
      </c>
      <c r="C3092" s="73">
        <v>540</v>
      </c>
    </row>
    <row r="3093" spans="1:3" x14ac:dyDescent="0.2">
      <c r="A3093">
        <v>3092</v>
      </c>
      <c r="B3093">
        <v>68</v>
      </c>
      <c r="C3093" s="73">
        <v>3726</v>
      </c>
    </row>
    <row r="3094" spans="1:3" x14ac:dyDescent="0.2">
      <c r="A3094">
        <v>3093</v>
      </c>
      <c r="B3094">
        <v>52</v>
      </c>
      <c r="C3094" s="73">
        <v>756</v>
      </c>
    </row>
    <row r="3095" spans="1:3" x14ac:dyDescent="0.2">
      <c r="A3095">
        <v>3094</v>
      </c>
      <c r="B3095">
        <v>29</v>
      </c>
      <c r="C3095" s="73">
        <v>1071</v>
      </c>
    </row>
    <row r="3096" spans="1:3" x14ac:dyDescent="0.2">
      <c r="A3096">
        <v>3095</v>
      </c>
      <c r="B3096">
        <v>22</v>
      </c>
      <c r="C3096" s="73">
        <v>531</v>
      </c>
    </row>
    <row r="3097" spans="1:3" x14ac:dyDescent="0.2">
      <c r="A3097">
        <v>3096</v>
      </c>
      <c r="B3097">
        <v>62</v>
      </c>
      <c r="C3097" s="73">
        <v>689</v>
      </c>
    </row>
    <row r="3098" spans="1:3" x14ac:dyDescent="0.2">
      <c r="A3098">
        <v>3097</v>
      </c>
      <c r="B3098">
        <v>69</v>
      </c>
      <c r="C3098" s="73">
        <v>1260</v>
      </c>
    </row>
    <row r="3099" spans="1:3" x14ac:dyDescent="0.2">
      <c r="A3099">
        <v>3098</v>
      </c>
      <c r="B3099">
        <v>48</v>
      </c>
      <c r="C3099" s="73">
        <v>1287</v>
      </c>
    </row>
    <row r="3100" spans="1:3" x14ac:dyDescent="0.2">
      <c r="A3100">
        <v>3099</v>
      </c>
      <c r="B3100">
        <v>66</v>
      </c>
      <c r="C3100" s="73">
        <v>3200</v>
      </c>
    </row>
    <row r="3101" spans="1:3" x14ac:dyDescent="0.2">
      <c r="A3101">
        <v>3100</v>
      </c>
      <c r="B3101">
        <v>42</v>
      </c>
      <c r="C3101" s="73">
        <v>2058</v>
      </c>
    </row>
    <row r="3102" spans="1:3" x14ac:dyDescent="0.2">
      <c r="A3102">
        <v>3101</v>
      </c>
      <c r="B3102">
        <v>50</v>
      </c>
      <c r="C3102" s="73">
        <v>255</v>
      </c>
    </row>
    <row r="3103" spans="1:3" x14ac:dyDescent="0.2">
      <c r="A3103">
        <v>3102</v>
      </c>
      <c r="B3103">
        <v>32</v>
      </c>
      <c r="C3103" s="73">
        <v>738</v>
      </c>
    </row>
    <row r="3104" spans="1:3" x14ac:dyDescent="0.2">
      <c r="A3104">
        <v>3103</v>
      </c>
      <c r="B3104">
        <v>51</v>
      </c>
      <c r="C3104" s="73">
        <v>2465</v>
      </c>
    </row>
    <row r="3105" spans="1:3" x14ac:dyDescent="0.2">
      <c r="A3105">
        <v>3104</v>
      </c>
      <c r="B3105">
        <v>27</v>
      </c>
      <c r="C3105" s="73">
        <v>1554</v>
      </c>
    </row>
    <row r="3106" spans="1:3" x14ac:dyDescent="0.2">
      <c r="A3106">
        <v>3105</v>
      </c>
      <c r="B3106">
        <v>43</v>
      </c>
      <c r="C3106" s="73">
        <v>2296</v>
      </c>
    </row>
    <row r="3107" spans="1:3" x14ac:dyDescent="0.2">
      <c r="A3107">
        <v>3106</v>
      </c>
      <c r="B3107">
        <v>48</v>
      </c>
      <c r="C3107" s="73">
        <v>561</v>
      </c>
    </row>
    <row r="3108" spans="1:3" x14ac:dyDescent="0.2">
      <c r="A3108">
        <v>3107</v>
      </c>
      <c r="B3108">
        <v>62</v>
      </c>
      <c r="C3108" s="73">
        <v>1140</v>
      </c>
    </row>
    <row r="3109" spans="1:3" x14ac:dyDescent="0.2">
      <c r="A3109">
        <v>3108</v>
      </c>
      <c r="B3109">
        <v>65</v>
      </c>
      <c r="C3109" s="73">
        <v>558</v>
      </c>
    </row>
    <row r="3110" spans="1:3" x14ac:dyDescent="0.2">
      <c r="A3110">
        <v>3109</v>
      </c>
      <c r="B3110">
        <v>50</v>
      </c>
      <c r="C3110" s="73">
        <v>483</v>
      </c>
    </row>
    <row r="3111" spans="1:3" x14ac:dyDescent="0.2">
      <c r="A3111">
        <v>3110</v>
      </c>
      <c r="B3111">
        <v>60</v>
      </c>
      <c r="C3111" s="73">
        <v>4324</v>
      </c>
    </row>
    <row r="3112" spans="1:3" x14ac:dyDescent="0.2">
      <c r="A3112">
        <v>3111</v>
      </c>
      <c r="B3112">
        <v>19</v>
      </c>
      <c r="C3112" s="73">
        <v>92</v>
      </c>
    </row>
    <row r="3113" spans="1:3" x14ac:dyDescent="0.2">
      <c r="A3113">
        <v>3112</v>
      </c>
      <c r="B3113">
        <v>21</v>
      </c>
      <c r="C3113" s="73">
        <v>2025</v>
      </c>
    </row>
    <row r="3114" spans="1:3" x14ac:dyDescent="0.2">
      <c r="A3114">
        <v>3113</v>
      </c>
      <c r="B3114">
        <v>19</v>
      </c>
      <c r="C3114" s="73">
        <v>2522</v>
      </c>
    </row>
    <row r="3115" spans="1:3" x14ac:dyDescent="0.2">
      <c r="A3115">
        <v>3114</v>
      </c>
      <c r="B3115">
        <v>46</v>
      </c>
      <c r="C3115" s="73">
        <v>186</v>
      </c>
    </row>
    <row r="3116" spans="1:3" x14ac:dyDescent="0.2">
      <c r="A3116">
        <v>3115</v>
      </c>
      <c r="B3116">
        <v>21</v>
      </c>
      <c r="C3116" s="73">
        <v>2520</v>
      </c>
    </row>
    <row r="3117" spans="1:3" x14ac:dyDescent="0.2">
      <c r="A3117">
        <v>3116</v>
      </c>
      <c r="B3117">
        <v>26</v>
      </c>
      <c r="C3117" s="73">
        <v>477</v>
      </c>
    </row>
    <row r="3118" spans="1:3" x14ac:dyDescent="0.2">
      <c r="A3118">
        <v>3117</v>
      </c>
      <c r="B3118">
        <v>50</v>
      </c>
      <c r="C3118" s="73">
        <v>66</v>
      </c>
    </row>
    <row r="3119" spans="1:3" x14ac:dyDescent="0.2">
      <c r="A3119">
        <v>3118</v>
      </c>
      <c r="B3119">
        <v>43</v>
      </c>
      <c r="C3119" s="73">
        <v>200</v>
      </c>
    </row>
    <row r="3120" spans="1:3" x14ac:dyDescent="0.2">
      <c r="A3120">
        <v>3119</v>
      </c>
      <c r="B3120">
        <v>61</v>
      </c>
      <c r="C3120" s="73">
        <v>3007</v>
      </c>
    </row>
    <row r="3121" spans="1:3" x14ac:dyDescent="0.2">
      <c r="A3121">
        <v>3120</v>
      </c>
      <c r="B3121">
        <v>63</v>
      </c>
      <c r="C3121" s="73">
        <v>1659</v>
      </c>
    </row>
    <row r="3122" spans="1:3" x14ac:dyDescent="0.2">
      <c r="A3122">
        <v>3121</v>
      </c>
      <c r="B3122">
        <v>46</v>
      </c>
      <c r="C3122" s="73">
        <v>2432</v>
      </c>
    </row>
    <row r="3123" spans="1:3" x14ac:dyDescent="0.2">
      <c r="A3123">
        <v>3122</v>
      </c>
      <c r="B3123">
        <v>63</v>
      </c>
      <c r="C3123" s="73">
        <v>608</v>
      </c>
    </row>
    <row r="3124" spans="1:3" x14ac:dyDescent="0.2">
      <c r="A3124">
        <v>3123</v>
      </c>
      <c r="B3124">
        <v>23</v>
      </c>
      <c r="C3124" s="73">
        <v>1530</v>
      </c>
    </row>
    <row r="3125" spans="1:3" x14ac:dyDescent="0.2">
      <c r="A3125">
        <v>3124</v>
      </c>
      <c r="B3125">
        <v>57</v>
      </c>
      <c r="C3125" s="73">
        <v>3080</v>
      </c>
    </row>
    <row r="3126" spans="1:3" x14ac:dyDescent="0.2">
      <c r="A3126">
        <v>3125</v>
      </c>
      <c r="B3126">
        <v>57</v>
      </c>
      <c r="C3126" s="73">
        <v>204</v>
      </c>
    </row>
    <row r="3127" spans="1:3" x14ac:dyDescent="0.2">
      <c r="A3127">
        <v>3126</v>
      </c>
      <c r="B3127">
        <v>33</v>
      </c>
      <c r="C3127" s="73">
        <v>78</v>
      </c>
    </row>
    <row r="3128" spans="1:3" x14ac:dyDescent="0.2">
      <c r="A3128">
        <v>3127</v>
      </c>
      <c r="B3128">
        <v>57</v>
      </c>
      <c r="C3128" s="73">
        <v>2128</v>
      </c>
    </row>
    <row r="3129" spans="1:3" x14ac:dyDescent="0.2">
      <c r="A3129">
        <v>3128</v>
      </c>
      <c r="B3129">
        <v>55</v>
      </c>
      <c r="C3129" s="73">
        <v>4042</v>
      </c>
    </row>
    <row r="3130" spans="1:3" x14ac:dyDescent="0.2">
      <c r="A3130">
        <v>3129</v>
      </c>
      <c r="B3130">
        <v>65</v>
      </c>
      <c r="C3130" s="73">
        <v>640</v>
      </c>
    </row>
    <row r="3131" spans="1:3" x14ac:dyDescent="0.2">
      <c r="A3131">
        <v>3130</v>
      </c>
      <c r="B3131">
        <v>60</v>
      </c>
      <c r="C3131" s="73">
        <v>800</v>
      </c>
    </row>
    <row r="3132" spans="1:3" x14ac:dyDescent="0.2">
      <c r="A3132">
        <v>3131</v>
      </c>
      <c r="B3132">
        <v>52</v>
      </c>
      <c r="C3132" s="73">
        <v>680</v>
      </c>
    </row>
    <row r="3133" spans="1:3" x14ac:dyDescent="0.2">
      <c r="A3133">
        <v>3132</v>
      </c>
      <c r="B3133">
        <v>34</v>
      </c>
      <c r="C3133" s="73">
        <v>649</v>
      </c>
    </row>
    <row r="3134" spans="1:3" x14ac:dyDescent="0.2">
      <c r="A3134">
        <v>3133</v>
      </c>
      <c r="B3134">
        <v>33</v>
      </c>
      <c r="C3134" s="73">
        <v>2522</v>
      </c>
    </row>
    <row r="3135" spans="1:3" x14ac:dyDescent="0.2">
      <c r="A3135">
        <v>3134</v>
      </c>
      <c r="B3135">
        <v>58</v>
      </c>
      <c r="C3135" s="73">
        <v>1972</v>
      </c>
    </row>
    <row r="3136" spans="1:3" x14ac:dyDescent="0.2">
      <c r="A3136">
        <v>3135</v>
      </c>
      <c r="B3136">
        <v>35</v>
      </c>
      <c r="C3136" s="73">
        <v>3102</v>
      </c>
    </row>
    <row r="3137" spans="1:3" x14ac:dyDescent="0.2">
      <c r="A3137">
        <v>3136</v>
      </c>
      <c r="B3137">
        <v>68</v>
      </c>
      <c r="C3137" s="73">
        <v>4080</v>
      </c>
    </row>
    <row r="3138" spans="1:3" x14ac:dyDescent="0.2">
      <c r="A3138">
        <v>3137</v>
      </c>
      <c r="B3138">
        <v>58</v>
      </c>
      <c r="C3138" s="73">
        <v>928</v>
      </c>
    </row>
    <row r="3139" spans="1:3" x14ac:dyDescent="0.2">
      <c r="A3139">
        <v>3138</v>
      </c>
      <c r="B3139">
        <v>34</v>
      </c>
      <c r="C3139" s="73">
        <v>616</v>
      </c>
    </row>
    <row r="3140" spans="1:3" x14ac:dyDescent="0.2">
      <c r="A3140">
        <v>3139</v>
      </c>
      <c r="B3140">
        <v>47</v>
      </c>
      <c r="C3140" s="73">
        <v>3800</v>
      </c>
    </row>
    <row r="3141" spans="1:3" x14ac:dyDescent="0.2">
      <c r="A3141">
        <v>3140</v>
      </c>
      <c r="B3141">
        <v>35</v>
      </c>
      <c r="C3141" s="73">
        <v>340</v>
      </c>
    </row>
    <row r="3142" spans="1:3" x14ac:dyDescent="0.2">
      <c r="A3142">
        <v>3141</v>
      </c>
      <c r="B3142">
        <v>34</v>
      </c>
      <c r="C3142" s="73">
        <v>1628</v>
      </c>
    </row>
    <row r="3143" spans="1:3" x14ac:dyDescent="0.2">
      <c r="A3143">
        <v>3142</v>
      </c>
      <c r="B3143">
        <v>36</v>
      </c>
      <c r="C3143" s="73">
        <v>1410</v>
      </c>
    </row>
    <row r="3144" spans="1:3" x14ac:dyDescent="0.2">
      <c r="A3144">
        <v>3143</v>
      </c>
      <c r="B3144">
        <v>23</v>
      </c>
      <c r="C3144" s="73">
        <v>21</v>
      </c>
    </row>
    <row r="3145" spans="1:3" x14ac:dyDescent="0.2">
      <c r="A3145">
        <v>3144</v>
      </c>
      <c r="B3145">
        <v>68</v>
      </c>
      <c r="C3145" s="73">
        <v>572</v>
      </c>
    </row>
    <row r="3146" spans="1:3" x14ac:dyDescent="0.2">
      <c r="A3146">
        <v>3145</v>
      </c>
      <c r="B3146">
        <v>23</v>
      </c>
      <c r="C3146" s="73">
        <v>840</v>
      </c>
    </row>
    <row r="3147" spans="1:3" x14ac:dyDescent="0.2">
      <c r="A3147">
        <v>3146</v>
      </c>
      <c r="B3147">
        <v>57</v>
      </c>
      <c r="C3147" s="73">
        <v>464</v>
      </c>
    </row>
    <row r="3148" spans="1:3" x14ac:dyDescent="0.2">
      <c r="A3148">
        <v>3147</v>
      </c>
      <c r="B3148">
        <v>21</v>
      </c>
      <c r="C3148" s="73">
        <v>1577</v>
      </c>
    </row>
    <row r="3149" spans="1:3" x14ac:dyDescent="0.2">
      <c r="A3149">
        <v>3148</v>
      </c>
      <c r="B3149">
        <v>45</v>
      </c>
      <c r="C3149" s="73">
        <v>2079</v>
      </c>
    </row>
    <row r="3150" spans="1:3" x14ac:dyDescent="0.2">
      <c r="A3150">
        <v>3149</v>
      </c>
      <c r="B3150">
        <v>37</v>
      </c>
      <c r="C3150" s="73">
        <v>525</v>
      </c>
    </row>
    <row r="3151" spans="1:3" x14ac:dyDescent="0.2">
      <c r="A3151">
        <v>3150</v>
      </c>
      <c r="B3151">
        <v>18</v>
      </c>
      <c r="C3151" s="73">
        <v>360</v>
      </c>
    </row>
    <row r="3152" spans="1:3" x14ac:dyDescent="0.2">
      <c r="A3152">
        <v>3151</v>
      </c>
      <c r="B3152">
        <v>55</v>
      </c>
      <c r="C3152" s="73">
        <v>175</v>
      </c>
    </row>
    <row r="3153" spans="1:3" x14ac:dyDescent="0.2">
      <c r="A3153">
        <v>3152</v>
      </c>
      <c r="B3153">
        <v>52</v>
      </c>
      <c r="C3153" s="73">
        <v>3008</v>
      </c>
    </row>
    <row r="3154" spans="1:3" x14ac:dyDescent="0.2">
      <c r="A3154">
        <v>3153</v>
      </c>
      <c r="B3154">
        <v>49</v>
      </c>
      <c r="C3154" s="73">
        <v>1530</v>
      </c>
    </row>
    <row r="3155" spans="1:3" x14ac:dyDescent="0.2">
      <c r="A3155">
        <v>3154</v>
      </c>
      <c r="B3155">
        <v>56</v>
      </c>
      <c r="C3155" s="73">
        <v>4048</v>
      </c>
    </row>
    <row r="3156" spans="1:3" x14ac:dyDescent="0.2">
      <c r="A3156">
        <v>3155</v>
      </c>
      <c r="B3156">
        <v>27</v>
      </c>
      <c r="C3156" s="73">
        <v>1760</v>
      </c>
    </row>
    <row r="3157" spans="1:3" x14ac:dyDescent="0.2">
      <c r="A3157">
        <v>3156</v>
      </c>
      <c r="B3157">
        <v>22</v>
      </c>
      <c r="C3157" s="73">
        <v>3060</v>
      </c>
    </row>
    <row r="3158" spans="1:3" x14ac:dyDescent="0.2">
      <c r="A3158">
        <v>3157</v>
      </c>
      <c r="B3158">
        <v>18</v>
      </c>
      <c r="C3158" s="73">
        <v>900</v>
      </c>
    </row>
    <row r="3159" spans="1:3" x14ac:dyDescent="0.2">
      <c r="A3159">
        <v>3158</v>
      </c>
      <c r="B3159">
        <v>21</v>
      </c>
      <c r="C3159" s="73">
        <v>170</v>
      </c>
    </row>
    <row r="3160" spans="1:3" x14ac:dyDescent="0.2">
      <c r="A3160">
        <v>3159</v>
      </c>
      <c r="B3160">
        <v>30</v>
      </c>
      <c r="C3160" s="73">
        <v>3388</v>
      </c>
    </row>
    <row r="3161" spans="1:3" x14ac:dyDescent="0.2">
      <c r="A3161">
        <v>3160</v>
      </c>
      <c r="B3161">
        <v>62</v>
      </c>
      <c r="C3161" s="73">
        <v>356</v>
      </c>
    </row>
    <row r="3162" spans="1:3" x14ac:dyDescent="0.2">
      <c r="A3162">
        <v>3161</v>
      </c>
      <c r="B3162">
        <v>28</v>
      </c>
      <c r="C3162" s="73">
        <v>3219</v>
      </c>
    </row>
    <row r="3163" spans="1:3" x14ac:dyDescent="0.2">
      <c r="A3163">
        <v>3162</v>
      </c>
      <c r="B3163">
        <v>66</v>
      </c>
      <c r="C3163" s="73">
        <v>3311</v>
      </c>
    </row>
    <row r="3164" spans="1:3" x14ac:dyDescent="0.2">
      <c r="A3164">
        <v>3163</v>
      </c>
      <c r="B3164">
        <v>66</v>
      </c>
      <c r="C3164" s="73">
        <v>2380</v>
      </c>
    </row>
    <row r="3165" spans="1:3" x14ac:dyDescent="0.2">
      <c r="A3165">
        <v>3164</v>
      </c>
      <c r="B3165">
        <v>49</v>
      </c>
      <c r="C3165" s="73">
        <v>2376</v>
      </c>
    </row>
    <row r="3166" spans="1:3" x14ac:dyDescent="0.2">
      <c r="A3166">
        <v>3165</v>
      </c>
      <c r="B3166">
        <v>40</v>
      </c>
      <c r="C3166" s="73">
        <v>512</v>
      </c>
    </row>
    <row r="3167" spans="1:3" x14ac:dyDescent="0.2">
      <c r="A3167">
        <v>3166</v>
      </c>
      <c r="B3167">
        <v>49</v>
      </c>
      <c r="C3167" s="73">
        <v>3496</v>
      </c>
    </row>
    <row r="3168" spans="1:3" x14ac:dyDescent="0.2">
      <c r="A3168">
        <v>3167</v>
      </c>
      <c r="B3168">
        <v>19</v>
      </c>
      <c r="C3168" s="73">
        <v>2960</v>
      </c>
    </row>
    <row r="3169" spans="1:3" x14ac:dyDescent="0.2">
      <c r="A3169">
        <v>3168</v>
      </c>
      <c r="B3169">
        <v>24</v>
      </c>
      <c r="C3169" s="73">
        <v>702</v>
      </c>
    </row>
    <row r="3170" spans="1:3" x14ac:dyDescent="0.2">
      <c r="A3170">
        <v>3169</v>
      </c>
      <c r="B3170">
        <v>31</v>
      </c>
      <c r="C3170" s="73">
        <v>336</v>
      </c>
    </row>
    <row r="3171" spans="1:3" x14ac:dyDescent="0.2">
      <c r="A3171">
        <v>3170</v>
      </c>
      <c r="B3171">
        <v>35</v>
      </c>
      <c r="C3171" s="73">
        <v>177</v>
      </c>
    </row>
    <row r="3172" spans="1:3" x14ac:dyDescent="0.2">
      <c r="A3172">
        <v>3171</v>
      </c>
      <c r="B3172">
        <v>65</v>
      </c>
      <c r="C3172" s="73">
        <v>410</v>
      </c>
    </row>
    <row r="3173" spans="1:3" x14ac:dyDescent="0.2">
      <c r="A3173">
        <v>3172</v>
      </c>
      <c r="B3173">
        <v>68</v>
      </c>
      <c r="C3173" s="73">
        <v>676</v>
      </c>
    </row>
    <row r="3174" spans="1:3" x14ac:dyDescent="0.2">
      <c r="A3174">
        <v>3173</v>
      </c>
      <c r="B3174">
        <v>57</v>
      </c>
      <c r="C3174" s="73">
        <v>1560</v>
      </c>
    </row>
    <row r="3175" spans="1:3" x14ac:dyDescent="0.2">
      <c r="A3175">
        <v>3174</v>
      </c>
      <c r="B3175">
        <v>69</v>
      </c>
      <c r="C3175" s="73">
        <v>1472</v>
      </c>
    </row>
    <row r="3176" spans="1:3" x14ac:dyDescent="0.2">
      <c r="A3176">
        <v>3175</v>
      </c>
      <c r="B3176">
        <v>45</v>
      </c>
      <c r="C3176" s="73">
        <v>1820</v>
      </c>
    </row>
    <row r="3177" spans="1:3" x14ac:dyDescent="0.2">
      <c r="A3177">
        <v>3176</v>
      </c>
      <c r="B3177">
        <v>35</v>
      </c>
      <c r="C3177" s="73">
        <v>1092</v>
      </c>
    </row>
    <row r="3178" spans="1:3" x14ac:dyDescent="0.2">
      <c r="A3178">
        <v>3177</v>
      </c>
      <c r="B3178">
        <v>36</v>
      </c>
      <c r="C3178" s="73">
        <v>1443</v>
      </c>
    </row>
    <row r="3179" spans="1:3" x14ac:dyDescent="0.2">
      <c r="A3179">
        <v>3178</v>
      </c>
      <c r="B3179">
        <v>55</v>
      </c>
      <c r="C3179" s="73">
        <v>1612</v>
      </c>
    </row>
    <row r="3180" spans="1:3" x14ac:dyDescent="0.2">
      <c r="A3180">
        <v>3179</v>
      </c>
      <c r="B3180">
        <v>66</v>
      </c>
      <c r="C3180" s="73">
        <v>952</v>
      </c>
    </row>
    <row r="3181" spans="1:3" x14ac:dyDescent="0.2">
      <c r="A3181">
        <v>3180</v>
      </c>
      <c r="B3181">
        <v>57</v>
      </c>
      <c r="C3181" s="73">
        <v>1056</v>
      </c>
    </row>
    <row r="3182" spans="1:3" x14ac:dyDescent="0.2">
      <c r="A3182">
        <v>3181</v>
      </c>
      <c r="B3182">
        <v>18</v>
      </c>
      <c r="C3182" s="73">
        <v>4048</v>
      </c>
    </row>
    <row r="3183" spans="1:3" x14ac:dyDescent="0.2">
      <c r="A3183">
        <v>3182</v>
      </c>
      <c r="B3183">
        <v>31</v>
      </c>
      <c r="C3183" s="73">
        <v>1377</v>
      </c>
    </row>
    <row r="3184" spans="1:3" x14ac:dyDescent="0.2">
      <c r="A3184">
        <v>3183</v>
      </c>
      <c r="B3184">
        <v>50</v>
      </c>
      <c r="C3184" s="73">
        <v>388</v>
      </c>
    </row>
    <row r="3185" spans="1:3" x14ac:dyDescent="0.2">
      <c r="A3185">
        <v>3184</v>
      </c>
      <c r="B3185">
        <v>50</v>
      </c>
      <c r="C3185" s="73">
        <v>784</v>
      </c>
    </row>
    <row r="3186" spans="1:3" x14ac:dyDescent="0.2">
      <c r="A3186">
        <v>3185</v>
      </c>
      <c r="B3186">
        <v>61</v>
      </c>
      <c r="C3186" s="73">
        <v>1590</v>
      </c>
    </row>
    <row r="3187" spans="1:3" x14ac:dyDescent="0.2">
      <c r="A3187">
        <v>3186</v>
      </c>
      <c r="B3187">
        <v>52</v>
      </c>
      <c r="C3187" s="73">
        <v>426</v>
      </c>
    </row>
    <row r="3188" spans="1:3" x14ac:dyDescent="0.2">
      <c r="A3188">
        <v>3187</v>
      </c>
      <c r="B3188">
        <v>38</v>
      </c>
      <c r="C3188" s="73">
        <v>3999</v>
      </c>
    </row>
    <row r="3189" spans="1:3" x14ac:dyDescent="0.2">
      <c r="A3189">
        <v>3188</v>
      </c>
      <c r="B3189">
        <v>67</v>
      </c>
      <c r="C3189" s="73">
        <v>2016</v>
      </c>
    </row>
    <row r="3190" spans="1:3" x14ac:dyDescent="0.2">
      <c r="A3190">
        <v>3189</v>
      </c>
      <c r="B3190">
        <v>42</v>
      </c>
      <c r="C3190" s="73">
        <v>2301</v>
      </c>
    </row>
    <row r="3191" spans="1:3" x14ac:dyDescent="0.2">
      <c r="A3191">
        <v>3190</v>
      </c>
      <c r="B3191">
        <v>25</v>
      </c>
      <c r="C3191" s="73">
        <v>2610</v>
      </c>
    </row>
    <row r="3192" spans="1:3" x14ac:dyDescent="0.2">
      <c r="A3192">
        <v>3191</v>
      </c>
      <c r="B3192">
        <v>41</v>
      </c>
      <c r="C3192" s="73">
        <v>390</v>
      </c>
    </row>
    <row r="3193" spans="1:3" x14ac:dyDescent="0.2">
      <c r="A3193">
        <v>3192</v>
      </c>
      <c r="B3193">
        <v>62</v>
      </c>
      <c r="C3193" s="73">
        <v>2856</v>
      </c>
    </row>
    <row r="3194" spans="1:3" x14ac:dyDescent="0.2">
      <c r="A3194">
        <v>3193</v>
      </c>
      <c r="B3194">
        <v>19</v>
      </c>
      <c r="C3194" s="73">
        <v>1520</v>
      </c>
    </row>
    <row r="3195" spans="1:3" x14ac:dyDescent="0.2">
      <c r="A3195">
        <v>3194</v>
      </c>
      <c r="B3195">
        <v>63</v>
      </c>
      <c r="C3195" s="73">
        <v>3465</v>
      </c>
    </row>
    <row r="3196" spans="1:3" x14ac:dyDescent="0.2">
      <c r="A3196">
        <v>3195</v>
      </c>
      <c r="B3196">
        <v>43</v>
      </c>
      <c r="C3196" s="73">
        <v>520</v>
      </c>
    </row>
    <row r="3197" spans="1:3" x14ac:dyDescent="0.2">
      <c r="A3197">
        <v>3196</v>
      </c>
      <c r="B3197">
        <v>68</v>
      </c>
      <c r="C3197" s="73">
        <v>2088</v>
      </c>
    </row>
    <row r="3198" spans="1:3" x14ac:dyDescent="0.2">
      <c r="A3198">
        <v>3197</v>
      </c>
      <c r="B3198">
        <v>24</v>
      </c>
      <c r="C3198" s="73">
        <v>1239</v>
      </c>
    </row>
    <row r="3199" spans="1:3" x14ac:dyDescent="0.2">
      <c r="A3199">
        <v>3198</v>
      </c>
      <c r="B3199">
        <v>27</v>
      </c>
      <c r="C3199" s="73">
        <v>2059</v>
      </c>
    </row>
    <row r="3200" spans="1:3" x14ac:dyDescent="0.2">
      <c r="A3200">
        <v>3199</v>
      </c>
      <c r="B3200">
        <v>61</v>
      </c>
      <c r="C3200" s="73">
        <v>3666</v>
      </c>
    </row>
    <row r="3201" spans="1:3" x14ac:dyDescent="0.2">
      <c r="A3201">
        <v>3200</v>
      </c>
      <c r="B3201">
        <v>59</v>
      </c>
      <c r="C3201" s="73">
        <v>640</v>
      </c>
    </row>
    <row r="3202" spans="1:3" x14ac:dyDescent="0.2">
      <c r="A3202">
        <v>3201</v>
      </c>
      <c r="B3202">
        <v>67</v>
      </c>
      <c r="C3202" s="73">
        <v>768</v>
      </c>
    </row>
    <row r="3203" spans="1:3" x14ac:dyDescent="0.2">
      <c r="A3203">
        <v>3202</v>
      </c>
      <c r="B3203">
        <v>46</v>
      </c>
      <c r="C3203" s="73">
        <v>1292</v>
      </c>
    </row>
    <row r="3204" spans="1:3" x14ac:dyDescent="0.2">
      <c r="A3204">
        <v>3203</v>
      </c>
      <c r="B3204">
        <v>65</v>
      </c>
      <c r="C3204" s="73">
        <v>1406</v>
      </c>
    </row>
    <row r="3205" spans="1:3" x14ac:dyDescent="0.2">
      <c r="A3205">
        <v>3204</v>
      </c>
      <c r="B3205">
        <v>63</v>
      </c>
      <c r="C3205" s="73">
        <v>406</v>
      </c>
    </row>
    <row r="3206" spans="1:3" x14ac:dyDescent="0.2">
      <c r="A3206">
        <v>3205</v>
      </c>
      <c r="B3206">
        <v>57</v>
      </c>
      <c r="C3206" s="73">
        <v>2116</v>
      </c>
    </row>
    <row r="3207" spans="1:3" x14ac:dyDescent="0.2">
      <c r="A3207">
        <v>3206</v>
      </c>
      <c r="B3207">
        <v>40</v>
      </c>
      <c r="C3207" s="73">
        <v>1200</v>
      </c>
    </row>
    <row r="3208" spans="1:3" x14ac:dyDescent="0.2">
      <c r="A3208">
        <v>3207</v>
      </c>
      <c r="B3208">
        <v>36</v>
      </c>
      <c r="C3208" s="73">
        <v>2548</v>
      </c>
    </row>
    <row r="3209" spans="1:3" x14ac:dyDescent="0.2">
      <c r="A3209">
        <v>3208</v>
      </c>
      <c r="B3209">
        <v>67</v>
      </c>
      <c r="C3209" s="73">
        <v>406</v>
      </c>
    </row>
    <row r="3210" spans="1:3" x14ac:dyDescent="0.2">
      <c r="A3210">
        <v>3209</v>
      </c>
      <c r="B3210">
        <v>61</v>
      </c>
      <c r="C3210" s="73">
        <v>1260</v>
      </c>
    </row>
    <row r="3211" spans="1:3" x14ac:dyDescent="0.2">
      <c r="A3211">
        <v>3210</v>
      </c>
      <c r="B3211">
        <v>64</v>
      </c>
      <c r="C3211" s="73">
        <v>1209</v>
      </c>
    </row>
    <row r="3212" spans="1:3" x14ac:dyDescent="0.2">
      <c r="A3212">
        <v>3211</v>
      </c>
      <c r="B3212">
        <v>30</v>
      </c>
      <c r="C3212" s="73">
        <v>2881</v>
      </c>
    </row>
    <row r="3213" spans="1:3" x14ac:dyDescent="0.2">
      <c r="A3213">
        <v>3212</v>
      </c>
      <c r="B3213">
        <v>53</v>
      </c>
      <c r="C3213" s="73">
        <v>780</v>
      </c>
    </row>
    <row r="3214" spans="1:3" x14ac:dyDescent="0.2">
      <c r="A3214">
        <v>3213</v>
      </c>
      <c r="B3214">
        <v>27</v>
      </c>
      <c r="C3214" s="73">
        <v>462</v>
      </c>
    </row>
    <row r="3215" spans="1:3" x14ac:dyDescent="0.2">
      <c r="A3215">
        <v>3214</v>
      </c>
      <c r="B3215">
        <v>27</v>
      </c>
      <c r="C3215" s="73">
        <v>1848</v>
      </c>
    </row>
    <row r="3216" spans="1:3" x14ac:dyDescent="0.2">
      <c r="A3216">
        <v>3215</v>
      </c>
      <c r="B3216">
        <v>53</v>
      </c>
      <c r="C3216" s="73">
        <v>468</v>
      </c>
    </row>
    <row r="3217" spans="1:3" x14ac:dyDescent="0.2">
      <c r="A3217">
        <v>3216</v>
      </c>
      <c r="B3217">
        <v>34</v>
      </c>
      <c r="C3217" s="73">
        <v>900</v>
      </c>
    </row>
    <row r="3218" spans="1:3" x14ac:dyDescent="0.2">
      <c r="A3218">
        <v>3217</v>
      </c>
      <c r="B3218">
        <v>39</v>
      </c>
      <c r="C3218" s="73">
        <v>1530</v>
      </c>
    </row>
    <row r="3219" spans="1:3" x14ac:dyDescent="0.2">
      <c r="A3219">
        <v>3218</v>
      </c>
      <c r="B3219">
        <v>44</v>
      </c>
      <c r="C3219" s="73">
        <v>2668</v>
      </c>
    </row>
    <row r="3220" spans="1:3" x14ac:dyDescent="0.2">
      <c r="A3220">
        <v>3219</v>
      </c>
      <c r="B3220">
        <v>37</v>
      </c>
      <c r="C3220" s="73">
        <v>1666</v>
      </c>
    </row>
    <row r="3221" spans="1:3" x14ac:dyDescent="0.2">
      <c r="A3221">
        <v>3220</v>
      </c>
      <c r="B3221">
        <v>57</v>
      </c>
      <c r="C3221" s="73">
        <v>1560</v>
      </c>
    </row>
    <row r="3222" spans="1:3" x14ac:dyDescent="0.2">
      <c r="A3222">
        <v>3221</v>
      </c>
      <c r="B3222">
        <v>38</v>
      </c>
      <c r="C3222" s="73">
        <v>464</v>
      </c>
    </row>
    <row r="3223" spans="1:3" x14ac:dyDescent="0.2">
      <c r="A3223">
        <v>3222</v>
      </c>
      <c r="B3223">
        <v>21</v>
      </c>
      <c r="C3223" s="73">
        <v>2128</v>
      </c>
    </row>
    <row r="3224" spans="1:3" x14ac:dyDescent="0.2">
      <c r="A3224">
        <v>3223</v>
      </c>
      <c r="B3224">
        <v>45</v>
      </c>
      <c r="C3224" s="73">
        <v>1848</v>
      </c>
    </row>
    <row r="3225" spans="1:3" x14ac:dyDescent="0.2">
      <c r="A3225">
        <v>3224</v>
      </c>
      <c r="B3225">
        <v>68</v>
      </c>
      <c r="C3225" s="73">
        <v>2340</v>
      </c>
    </row>
    <row r="3226" spans="1:3" x14ac:dyDescent="0.2">
      <c r="A3226">
        <v>3225</v>
      </c>
      <c r="B3226">
        <v>37</v>
      </c>
      <c r="C3226" s="73">
        <v>1440</v>
      </c>
    </row>
    <row r="3227" spans="1:3" x14ac:dyDescent="0.2">
      <c r="A3227">
        <v>3226</v>
      </c>
      <c r="B3227">
        <v>53</v>
      </c>
      <c r="C3227" s="73">
        <v>3038</v>
      </c>
    </row>
    <row r="3228" spans="1:3" x14ac:dyDescent="0.2">
      <c r="A3228">
        <v>3227</v>
      </c>
      <c r="B3228">
        <v>57</v>
      </c>
      <c r="C3228" s="73">
        <v>2698</v>
      </c>
    </row>
    <row r="3229" spans="1:3" x14ac:dyDescent="0.2">
      <c r="A3229">
        <v>3228</v>
      </c>
      <c r="B3229">
        <v>28</v>
      </c>
      <c r="C3229" s="73">
        <v>2898</v>
      </c>
    </row>
    <row r="3230" spans="1:3" x14ac:dyDescent="0.2">
      <c r="A3230">
        <v>3229</v>
      </c>
      <c r="B3230">
        <v>37</v>
      </c>
      <c r="C3230" s="73">
        <v>2565</v>
      </c>
    </row>
    <row r="3231" spans="1:3" x14ac:dyDescent="0.2">
      <c r="A3231">
        <v>3230</v>
      </c>
      <c r="B3231">
        <v>54</v>
      </c>
      <c r="C3231" s="73">
        <v>1608</v>
      </c>
    </row>
    <row r="3232" spans="1:3" x14ac:dyDescent="0.2">
      <c r="A3232">
        <v>3231</v>
      </c>
      <c r="B3232">
        <v>49</v>
      </c>
      <c r="C3232" s="73">
        <v>1862</v>
      </c>
    </row>
    <row r="3233" spans="1:3" x14ac:dyDescent="0.2">
      <c r="A3233">
        <v>3232</v>
      </c>
      <c r="B3233">
        <v>62</v>
      </c>
      <c r="C3233" s="73">
        <v>873</v>
      </c>
    </row>
    <row r="3234" spans="1:3" x14ac:dyDescent="0.2">
      <c r="A3234">
        <v>3233</v>
      </c>
      <c r="B3234">
        <v>45</v>
      </c>
      <c r="C3234" s="73">
        <v>646</v>
      </c>
    </row>
    <row r="3235" spans="1:3" x14ac:dyDescent="0.2">
      <c r="A3235">
        <v>3234</v>
      </c>
      <c r="B3235">
        <v>45</v>
      </c>
      <c r="C3235" s="73">
        <v>814</v>
      </c>
    </row>
    <row r="3236" spans="1:3" x14ac:dyDescent="0.2">
      <c r="A3236">
        <v>3235</v>
      </c>
      <c r="B3236">
        <v>49</v>
      </c>
      <c r="C3236" s="73">
        <v>1536</v>
      </c>
    </row>
    <row r="3237" spans="1:3" x14ac:dyDescent="0.2">
      <c r="A3237">
        <v>3236</v>
      </c>
      <c r="B3237">
        <v>27</v>
      </c>
      <c r="C3237" s="73">
        <v>1224</v>
      </c>
    </row>
    <row r="3238" spans="1:3" x14ac:dyDescent="0.2">
      <c r="A3238">
        <v>3237</v>
      </c>
      <c r="B3238">
        <v>63</v>
      </c>
      <c r="C3238" s="73">
        <v>672</v>
      </c>
    </row>
    <row r="3239" spans="1:3" x14ac:dyDescent="0.2">
      <c r="A3239">
        <v>3238</v>
      </c>
      <c r="B3239">
        <v>61</v>
      </c>
      <c r="C3239" s="73">
        <v>228</v>
      </c>
    </row>
    <row r="3240" spans="1:3" x14ac:dyDescent="0.2">
      <c r="A3240">
        <v>3239</v>
      </c>
      <c r="B3240">
        <v>25</v>
      </c>
      <c r="C3240" s="73">
        <v>3108</v>
      </c>
    </row>
    <row r="3241" spans="1:3" x14ac:dyDescent="0.2">
      <c r="A3241">
        <v>3240</v>
      </c>
      <c r="B3241">
        <v>33</v>
      </c>
      <c r="C3241" s="73">
        <v>960</v>
      </c>
    </row>
    <row r="3242" spans="1:3" x14ac:dyDescent="0.2">
      <c r="A3242">
        <v>3241</v>
      </c>
      <c r="B3242">
        <v>56</v>
      </c>
      <c r="C3242" s="73">
        <v>1369</v>
      </c>
    </row>
    <row r="3243" spans="1:3" x14ac:dyDescent="0.2">
      <c r="A3243">
        <v>3242</v>
      </c>
      <c r="B3243">
        <v>50</v>
      </c>
      <c r="C3243" s="73">
        <v>1740</v>
      </c>
    </row>
    <row r="3244" spans="1:3" x14ac:dyDescent="0.2">
      <c r="A3244">
        <v>3243</v>
      </c>
      <c r="B3244">
        <v>45</v>
      </c>
      <c r="C3244" s="73">
        <v>1258</v>
      </c>
    </row>
    <row r="3245" spans="1:3" x14ac:dyDescent="0.2">
      <c r="A3245">
        <v>3244</v>
      </c>
      <c r="B3245">
        <v>45</v>
      </c>
      <c r="C3245" s="73">
        <v>1089</v>
      </c>
    </row>
    <row r="3246" spans="1:3" x14ac:dyDescent="0.2">
      <c r="A3246">
        <v>3245</v>
      </c>
      <c r="B3246">
        <v>65</v>
      </c>
      <c r="C3246" s="73">
        <v>3402</v>
      </c>
    </row>
    <row r="3247" spans="1:3" x14ac:dyDescent="0.2">
      <c r="A3247">
        <v>3246</v>
      </c>
      <c r="B3247">
        <v>63</v>
      </c>
      <c r="C3247" s="73">
        <v>1520</v>
      </c>
    </row>
    <row r="3248" spans="1:3" x14ac:dyDescent="0.2">
      <c r="A3248">
        <v>3247</v>
      </c>
      <c r="B3248">
        <v>70</v>
      </c>
      <c r="C3248" s="73">
        <v>3626</v>
      </c>
    </row>
    <row r="3249" spans="1:3" x14ac:dyDescent="0.2">
      <c r="A3249">
        <v>3248</v>
      </c>
      <c r="B3249">
        <v>53</v>
      </c>
      <c r="C3249" s="73">
        <v>1092</v>
      </c>
    </row>
    <row r="3250" spans="1:3" x14ac:dyDescent="0.2">
      <c r="A3250">
        <v>3249</v>
      </c>
      <c r="B3250">
        <v>22</v>
      </c>
      <c r="C3250" s="73">
        <v>3239</v>
      </c>
    </row>
    <row r="3251" spans="1:3" x14ac:dyDescent="0.2">
      <c r="A3251">
        <v>3250</v>
      </c>
      <c r="B3251">
        <v>26</v>
      </c>
      <c r="C3251" s="73">
        <v>2656</v>
      </c>
    </row>
    <row r="3252" spans="1:3" x14ac:dyDescent="0.2">
      <c r="A3252">
        <v>3251</v>
      </c>
      <c r="B3252">
        <v>23</v>
      </c>
      <c r="C3252" s="73">
        <v>1350</v>
      </c>
    </row>
    <row r="3253" spans="1:3" x14ac:dyDescent="0.2">
      <c r="A3253">
        <v>3252</v>
      </c>
      <c r="B3253">
        <v>25</v>
      </c>
      <c r="C3253" s="73">
        <v>780</v>
      </c>
    </row>
    <row r="3254" spans="1:3" x14ac:dyDescent="0.2">
      <c r="A3254">
        <v>3253</v>
      </c>
      <c r="B3254">
        <v>69</v>
      </c>
      <c r="C3254" s="73">
        <v>1008</v>
      </c>
    </row>
    <row r="3255" spans="1:3" x14ac:dyDescent="0.2">
      <c r="A3255">
        <v>3254</v>
      </c>
      <c r="B3255">
        <v>36</v>
      </c>
      <c r="C3255" s="73">
        <v>480</v>
      </c>
    </row>
    <row r="3256" spans="1:3" x14ac:dyDescent="0.2">
      <c r="A3256">
        <v>3255</v>
      </c>
      <c r="B3256">
        <v>21</v>
      </c>
      <c r="C3256" s="73">
        <v>341</v>
      </c>
    </row>
    <row r="3257" spans="1:3" x14ac:dyDescent="0.2">
      <c r="A3257">
        <v>3256</v>
      </c>
      <c r="B3257">
        <v>57</v>
      </c>
      <c r="C3257" s="73">
        <v>1440</v>
      </c>
    </row>
    <row r="3258" spans="1:3" x14ac:dyDescent="0.2">
      <c r="A3258">
        <v>3257</v>
      </c>
      <c r="B3258">
        <v>60</v>
      </c>
      <c r="C3258" s="73">
        <v>1300</v>
      </c>
    </row>
    <row r="3259" spans="1:3" x14ac:dyDescent="0.2">
      <c r="A3259">
        <v>3258</v>
      </c>
      <c r="B3259">
        <v>44</v>
      </c>
      <c r="C3259" s="73">
        <v>3822</v>
      </c>
    </row>
    <row r="3260" spans="1:3" x14ac:dyDescent="0.2">
      <c r="A3260">
        <v>3259</v>
      </c>
      <c r="B3260">
        <v>31</v>
      </c>
      <c r="C3260" s="73">
        <v>561</v>
      </c>
    </row>
    <row r="3261" spans="1:3" x14ac:dyDescent="0.2">
      <c r="A3261">
        <v>3260</v>
      </c>
      <c r="B3261">
        <v>57</v>
      </c>
      <c r="C3261" s="73">
        <v>475</v>
      </c>
    </row>
    <row r="3262" spans="1:3" x14ac:dyDescent="0.2">
      <c r="A3262">
        <v>3261</v>
      </c>
      <c r="B3262">
        <v>39</v>
      </c>
      <c r="C3262" s="73">
        <v>252</v>
      </c>
    </row>
    <row r="3263" spans="1:3" x14ac:dyDescent="0.2">
      <c r="A3263">
        <v>3262</v>
      </c>
      <c r="B3263">
        <v>48</v>
      </c>
      <c r="C3263" s="73">
        <v>2600</v>
      </c>
    </row>
    <row r="3264" spans="1:3" x14ac:dyDescent="0.2">
      <c r="A3264">
        <v>3263</v>
      </c>
      <c r="B3264">
        <v>42</v>
      </c>
      <c r="C3264" s="73">
        <v>735</v>
      </c>
    </row>
    <row r="3265" spans="1:3" x14ac:dyDescent="0.2">
      <c r="A3265">
        <v>3264</v>
      </c>
      <c r="B3265">
        <v>56</v>
      </c>
      <c r="C3265" s="73">
        <v>2108</v>
      </c>
    </row>
    <row r="3266" spans="1:3" x14ac:dyDescent="0.2">
      <c r="A3266">
        <v>3265</v>
      </c>
      <c r="B3266">
        <v>28</v>
      </c>
      <c r="C3266" s="73">
        <v>1950</v>
      </c>
    </row>
    <row r="3267" spans="1:3" x14ac:dyDescent="0.2">
      <c r="A3267">
        <v>3266</v>
      </c>
      <c r="B3267">
        <v>40</v>
      </c>
      <c r="C3267" s="73">
        <v>2800</v>
      </c>
    </row>
    <row r="3268" spans="1:3" x14ac:dyDescent="0.2">
      <c r="A3268">
        <v>3267</v>
      </c>
      <c r="B3268">
        <v>49</v>
      </c>
      <c r="C3268" s="73">
        <v>2442</v>
      </c>
    </row>
    <row r="3269" spans="1:3" x14ac:dyDescent="0.2">
      <c r="A3269">
        <v>3268</v>
      </c>
      <c r="B3269">
        <v>37</v>
      </c>
      <c r="C3269" s="73">
        <v>1890</v>
      </c>
    </row>
    <row r="3270" spans="1:3" x14ac:dyDescent="0.2">
      <c r="A3270">
        <v>3269</v>
      </c>
      <c r="B3270">
        <v>22</v>
      </c>
      <c r="C3270" s="73">
        <v>485</v>
      </c>
    </row>
    <row r="3271" spans="1:3" x14ac:dyDescent="0.2">
      <c r="A3271">
        <v>3270</v>
      </c>
      <c r="B3271">
        <v>27</v>
      </c>
      <c r="C3271" s="73">
        <v>1500</v>
      </c>
    </row>
    <row r="3272" spans="1:3" x14ac:dyDescent="0.2">
      <c r="A3272">
        <v>3271</v>
      </c>
      <c r="B3272">
        <v>59</v>
      </c>
      <c r="C3272" s="73">
        <v>1200</v>
      </c>
    </row>
    <row r="3273" spans="1:3" x14ac:dyDescent="0.2">
      <c r="A3273">
        <v>3272</v>
      </c>
      <c r="B3273">
        <v>35</v>
      </c>
      <c r="C3273" s="73">
        <v>1650</v>
      </c>
    </row>
    <row r="3274" spans="1:3" x14ac:dyDescent="0.2">
      <c r="A3274">
        <v>3273</v>
      </c>
      <c r="B3274">
        <v>58</v>
      </c>
      <c r="C3274" s="73">
        <v>3366</v>
      </c>
    </row>
    <row r="3275" spans="1:3" x14ac:dyDescent="0.2">
      <c r="A3275">
        <v>3274</v>
      </c>
      <c r="B3275">
        <v>58</v>
      </c>
      <c r="C3275" s="73">
        <v>1530</v>
      </c>
    </row>
    <row r="3276" spans="1:3" x14ac:dyDescent="0.2">
      <c r="A3276">
        <v>3275</v>
      </c>
      <c r="B3276">
        <v>46</v>
      </c>
      <c r="C3276" s="73">
        <v>280</v>
      </c>
    </row>
    <row r="3277" spans="1:3" x14ac:dyDescent="0.2">
      <c r="A3277">
        <v>3276</v>
      </c>
      <c r="B3277">
        <v>43</v>
      </c>
      <c r="C3277" s="73">
        <v>176</v>
      </c>
    </row>
    <row r="3278" spans="1:3" x14ac:dyDescent="0.2">
      <c r="A3278">
        <v>3277</v>
      </c>
      <c r="B3278">
        <v>39</v>
      </c>
      <c r="C3278" s="73">
        <v>4059</v>
      </c>
    </row>
    <row r="3279" spans="1:3" x14ac:dyDescent="0.2">
      <c r="A3279">
        <v>3278</v>
      </c>
      <c r="B3279">
        <v>59</v>
      </c>
      <c r="C3279" s="73">
        <v>258</v>
      </c>
    </row>
    <row r="3280" spans="1:3" x14ac:dyDescent="0.2">
      <c r="A3280">
        <v>3279</v>
      </c>
      <c r="B3280">
        <v>59</v>
      </c>
      <c r="C3280" s="73">
        <v>1260</v>
      </c>
    </row>
    <row r="3281" spans="1:3" x14ac:dyDescent="0.2">
      <c r="A3281">
        <v>3280</v>
      </c>
      <c r="B3281">
        <v>59</v>
      </c>
      <c r="C3281" s="73">
        <v>50</v>
      </c>
    </row>
    <row r="3282" spans="1:3" x14ac:dyDescent="0.2">
      <c r="A3282">
        <v>3281</v>
      </c>
      <c r="B3282">
        <v>45</v>
      </c>
      <c r="C3282" s="73">
        <v>285</v>
      </c>
    </row>
    <row r="3283" spans="1:3" x14ac:dyDescent="0.2">
      <c r="A3283">
        <v>3282</v>
      </c>
      <c r="B3283">
        <v>27</v>
      </c>
      <c r="C3283" s="73">
        <v>2829</v>
      </c>
    </row>
    <row r="3284" spans="1:3" x14ac:dyDescent="0.2">
      <c r="A3284">
        <v>3283</v>
      </c>
      <c r="B3284">
        <v>24</v>
      </c>
      <c r="C3284" s="73">
        <v>470</v>
      </c>
    </row>
    <row r="3285" spans="1:3" x14ac:dyDescent="0.2">
      <c r="A3285">
        <v>3284</v>
      </c>
      <c r="B3285">
        <v>47</v>
      </c>
      <c r="C3285" s="73">
        <v>240</v>
      </c>
    </row>
    <row r="3286" spans="1:3" x14ac:dyDescent="0.2">
      <c r="A3286">
        <v>3285</v>
      </c>
      <c r="B3286">
        <v>70</v>
      </c>
      <c r="C3286" s="73">
        <v>1580</v>
      </c>
    </row>
    <row r="3287" spans="1:3" x14ac:dyDescent="0.2">
      <c r="A3287">
        <v>3286</v>
      </c>
      <c r="B3287">
        <v>58</v>
      </c>
      <c r="C3287" s="73">
        <v>341</v>
      </c>
    </row>
    <row r="3288" spans="1:3" x14ac:dyDescent="0.2">
      <c r="A3288">
        <v>3287</v>
      </c>
      <c r="B3288">
        <v>45</v>
      </c>
      <c r="C3288" s="73">
        <v>268</v>
      </c>
    </row>
    <row r="3289" spans="1:3" x14ac:dyDescent="0.2">
      <c r="A3289">
        <v>3288</v>
      </c>
      <c r="B3289">
        <v>24</v>
      </c>
      <c r="C3289" s="73">
        <v>2394</v>
      </c>
    </row>
    <row r="3290" spans="1:3" x14ac:dyDescent="0.2">
      <c r="A3290">
        <v>3289</v>
      </c>
      <c r="B3290">
        <v>67</v>
      </c>
      <c r="C3290" s="73">
        <v>1159</v>
      </c>
    </row>
    <row r="3291" spans="1:3" x14ac:dyDescent="0.2">
      <c r="A3291">
        <v>3290</v>
      </c>
      <c r="B3291">
        <v>31</v>
      </c>
      <c r="C3291" s="73">
        <v>800</v>
      </c>
    </row>
    <row r="3292" spans="1:3" x14ac:dyDescent="0.2">
      <c r="A3292">
        <v>3291</v>
      </c>
      <c r="B3292">
        <v>52</v>
      </c>
      <c r="C3292" s="73">
        <v>164</v>
      </c>
    </row>
    <row r="3293" spans="1:3" x14ac:dyDescent="0.2">
      <c r="A3293">
        <v>3292</v>
      </c>
      <c r="B3293">
        <v>29</v>
      </c>
      <c r="C3293" s="73">
        <v>561</v>
      </c>
    </row>
    <row r="3294" spans="1:3" x14ac:dyDescent="0.2">
      <c r="A3294">
        <v>3293</v>
      </c>
      <c r="B3294">
        <v>62</v>
      </c>
      <c r="C3294" s="73">
        <v>414</v>
      </c>
    </row>
    <row r="3295" spans="1:3" x14ac:dyDescent="0.2">
      <c r="A3295">
        <v>3294</v>
      </c>
      <c r="B3295">
        <v>19</v>
      </c>
      <c r="C3295" s="73">
        <v>4277</v>
      </c>
    </row>
    <row r="3296" spans="1:3" x14ac:dyDescent="0.2">
      <c r="A3296">
        <v>3295</v>
      </c>
      <c r="B3296">
        <v>62</v>
      </c>
      <c r="C3296" s="73">
        <v>900</v>
      </c>
    </row>
    <row r="3297" spans="1:3" x14ac:dyDescent="0.2">
      <c r="A3297">
        <v>3296</v>
      </c>
      <c r="B3297">
        <v>70</v>
      </c>
      <c r="C3297" s="73">
        <v>510</v>
      </c>
    </row>
    <row r="3298" spans="1:3" x14ac:dyDescent="0.2">
      <c r="A3298">
        <v>3297</v>
      </c>
      <c r="B3298">
        <v>20</v>
      </c>
      <c r="C3298" s="73">
        <v>1081</v>
      </c>
    </row>
    <row r="3299" spans="1:3" x14ac:dyDescent="0.2">
      <c r="A3299">
        <v>3298</v>
      </c>
      <c r="B3299">
        <v>67</v>
      </c>
      <c r="C3299" s="73">
        <v>3854</v>
      </c>
    </row>
    <row r="3300" spans="1:3" x14ac:dyDescent="0.2">
      <c r="A3300">
        <v>3299</v>
      </c>
      <c r="B3300">
        <v>65</v>
      </c>
      <c r="C3300" s="73">
        <v>438</v>
      </c>
    </row>
    <row r="3301" spans="1:3" x14ac:dyDescent="0.2">
      <c r="A3301">
        <v>3300</v>
      </c>
      <c r="B3301">
        <v>45</v>
      </c>
      <c r="C3301" s="73">
        <v>576</v>
      </c>
    </row>
    <row r="3302" spans="1:3" x14ac:dyDescent="0.2">
      <c r="A3302">
        <v>3301</v>
      </c>
      <c r="B3302">
        <v>26</v>
      </c>
      <c r="C3302" s="73">
        <v>3200</v>
      </c>
    </row>
    <row r="3303" spans="1:3" x14ac:dyDescent="0.2">
      <c r="A3303">
        <v>3302</v>
      </c>
      <c r="B3303">
        <v>36</v>
      </c>
      <c r="C3303" s="73">
        <v>1798</v>
      </c>
    </row>
    <row r="3304" spans="1:3" x14ac:dyDescent="0.2">
      <c r="A3304">
        <v>3303</v>
      </c>
      <c r="B3304">
        <v>36</v>
      </c>
      <c r="C3304" s="73">
        <v>2542</v>
      </c>
    </row>
    <row r="3305" spans="1:3" x14ac:dyDescent="0.2">
      <c r="A3305">
        <v>3304</v>
      </c>
      <c r="B3305">
        <v>20</v>
      </c>
      <c r="C3305" s="73">
        <v>240</v>
      </c>
    </row>
    <row r="3306" spans="1:3" x14ac:dyDescent="0.2">
      <c r="A3306">
        <v>3305</v>
      </c>
      <c r="B3306">
        <v>30</v>
      </c>
      <c r="C3306" s="73">
        <v>2844</v>
      </c>
    </row>
    <row r="3307" spans="1:3" x14ac:dyDescent="0.2">
      <c r="A3307">
        <v>3306</v>
      </c>
      <c r="B3307">
        <v>34</v>
      </c>
      <c r="C3307" s="73">
        <v>1271</v>
      </c>
    </row>
    <row r="3308" spans="1:3" x14ac:dyDescent="0.2">
      <c r="A3308">
        <v>3307</v>
      </c>
      <c r="B3308">
        <v>63</v>
      </c>
      <c r="C3308" s="73">
        <v>234</v>
      </c>
    </row>
    <row r="3309" spans="1:3" x14ac:dyDescent="0.2">
      <c r="A3309">
        <v>3308</v>
      </c>
      <c r="B3309">
        <v>18</v>
      </c>
      <c r="C3309" s="73">
        <v>36</v>
      </c>
    </row>
    <row r="3310" spans="1:3" x14ac:dyDescent="0.2">
      <c r="A3310">
        <v>3309</v>
      </c>
      <c r="B3310">
        <v>55</v>
      </c>
      <c r="C3310" s="73">
        <v>2030</v>
      </c>
    </row>
    <row r="3311" spans="1:3" x14ac:dyDescent="0.2">
      <c r="A3311">
        <v>3310</v>
      </c>
      <c r="B3311">
        <v>48</v>
      </c>
      <c r="C3311" s="73">
        <v>893</v>
      </c>
    </row>
    <row r="3312" spans="1:3" x14ac:dyDescent="0.2">
      <c r="A3312">
        <v>3311</v>
      </c>
      <c r="B3312">
        <v>45</v>
      </c>
      <c r="C3312" s="73">
        <v>324</v>
      </c>
    </row>
    <row r="3313" spans="1:3" x14ac:dyDescent="0.2">
      <c r="A3313">
        <v>3312</v>
      </c>
      <c r="B3313">
        <v>29</v>
      </c>
      <c r="C3313" s="73">
        <v>936</v>
      </c>
    </row>
    <row r="3314" spans="1:3" x14ac:dyDescent="0.2">
      <c r="A3314">
        <v>3313</v>
      </c>
      <c r="B3314">
        <v>55</v>
      </c>
      <c r="C3314" s="73">
        <v>3375</v>
      </c>
    </row>
    <row r="3315" spans="1:3" x14ac:dyDescent="0.2">
      <c r="A3315">
        <v>3314</v>
      </c>
      <c r="B3315">
        <v>55</v>
      </c>
      <c r="C3315" s="73">
        <v>1350</v>
      </c>
    </row>
    <row r="3316" spans="1:3" x14ac:dyDescent="0.2">
      <c r="A3316">
        <v>3315</v>
      </c>
      <c r="B3316">
        <v>55</v>
      </c>
      <c r="C3316" s="73">
        <v>752</v>
      </c>
    </row>
    <row r="3317" spans="1:3" x14ac:dyDescent="0.2">
      <c r="A3317">
        <v>3316</v>
      </c>
      <c r="B3317">
        <v>48</v>
      </c>
      <c r="C3317" s="73">
        <v>272</v>
      </c>
    </row>
    <row r="3318" spans="1:3" x14ac:dyDescent="0.2">
      <c r="A3318">
        <v>3317</v>
      </c>
      <c r="B3318">
        <v>42</v>
      </c>
      <c r="C3318" s="73">
        <v>225</v>
      </c>
    </row>
    <row r="3319" spans="1:3" x14ac:dyDescent="0.2">
      <c r="A3319">
        <v>3318</v>
      </c>
      <c r="B3319">
        <v>21</v>
      </c>
      <c r="C3319" s="73">
        <v>2010</v>
      </c>
    </row>
    <row r="3320" spans="1:3" x14ac:dyDescent="0.2">
      <c r="A3320">
        <v>3319</v>
      </c>
      <c r="B3320">
        <v>45</v>
      </c>
      <c r="C3320" s="73">
        <v>690</v>
      </c>
    </row>
    <row r="3321" spans="1:3" x14ac:dyDescent="0.2">
      <c r="A3321">
        <v>3320</v>
      </c>
      <c r="B3321">
        <v>23</v>
      </c>
      <c r="C3321" s="73">
        <v>527</v>
      </c>
    </row>
    <row r="3322" spans="1:3" x14ac:dyDescent="0.2">
      <c r="A3322">
        <v>3321</v>
      </c>
      <c r="B3322">
        <v>66</v>
      </c>
      <c r="C3322" s="73">
        <v>1980</v>
      </c>
    </row>
    <row r="3323" spans="1:3" x14ac:dyDescent="0.2">
      <c r="A3323">
        <v>3322</v>
      </c>
      <c r="B3323">
        <v>32</v>
      </c>
      <c r="C3323" s="73">
        <v>300</v>
      </c>
    </row>
    <row r="3324" spans="1:3" x14ac:dyDescent="0.2">
      <c r="A3324">
        <v>3323</v>
      </c>
      <c r="B3324">
        <v>52</v>
      </c>
      <c r="C3324" s="73">
        <v>3956</v>
      </c>
    </row>
    <row r="3325" spans="1:3" x14ac:dyDescent="0.2">
      <c r="A3325">
        <v>3324</v>
      </c>
      <c r="B3325">
        <v>54</v>
      </c>
      <c r="C3325" s="73">
        <v>312</v>
      </c>
    </row>
    <row r="3326" spans="1:3" x14ac:dyDescent="0.2">
      <c r="A3326">
        <v>3325</v>
      </c>
      <c r="B3326">
        <v>37</v>
      </c>
      <c r="C3326" s="73">
        <v>1312</v>
      </c>
    </row>
    <row r="3327" spans="1:3" x14ac:dyDescent="0.2">
      <c r="A3327">
        <v>3326</v>
      </c>
      <c r="B3327">
        <v>29</v>
      </c>
      <c r="C3327" s="73">
        <v>1552</v>
      </c>
    </row>
    <row r="3328" spans="1:3" x14ac:dyDescent="0.2">
      <c r="A3328">
        <v>3327</v>
      </c>
      <c r="B3328">
        <v>47</v>
      </c>
      <c r="C3328" s="73">
        <v>950</v>
      </c>
    </row>
    <row r="3329" spans="1:3" x14ac:dyDescent="0.2">
      <c r="A3329">
        <v>3328</v>
      </c>
      <c r="B3329">
        <v>47</v>
      </c>
      <c r="C3329" s="73">
        <v>128</v>
      </c>
    </row>
    <row r="3330" spans="1:3" x14ac:dyDescent="0.2">
      <c r="A3330">
        <v>3329</v>
      </c>
      <c r="B3330">
        <v>42</v>
      </c>
      <c r="C3330" s="73">
        <v>385</v>
      </c>
    </row>
    <row r="3331" spans="1:3" x14ac:dyDescent="0.2">
      <c r="A3331">
        <v>3330</v>
      </c>
      <c r="B3331">
        <v>34</v>
      </c>
      <c r="C3331" s="73">
        <v>54</v>
      </c>
    </row>
    <row r="3332" spans="1:3" x14ac:dyDescent="0.2">
      <c r="A3332">
        <v>3331</v>
      </c>
      <c r="B3332">
        <v>38</v>
      </c>
      <c r="C3332" s="73">
        <v>3936</v>
      </c>
    </row>
    <row r="3333" spans="1:3" x14ac:dyDescent="0.2">
      <c r="A3333">
        <v>3332</v>
      </c>
      <c r="B3333">
        <v>55</v>
      </c>
      <c r="C3333" s="73">
        <v>2262</v>
      </c>
    </row>
    <row r="3334" spans="1:3" x14ac:dyDescent="0.2">
      <c r="A3334">
        <v>3333</v>
      </c>
      <c r="B3334">
        <v>27</v>
      </c>
      <c r="C3334" s="73">
        <v>23</v>
      </c>
    </row>
    <row r="3335" spans="1:3" x14ac:dyDescent="0.2">
      <c r="A3335">
        <v>3334</v>
      </c>
      <c r="B3335">
        <v>55</v>
      </c>
      <c r="C3335" s="73">
        <v>105</v>
      </c>
    </row>
    <row r="3336" spans="1:3" x14ac:dyDescent="0.2">
      <c r="A3336">
        <v>3335</v>
      </c>
      <c r="B3336">
        <v>66</v>
      </c>
      <c r="C3336" s="73">
        <v>483</v>
      </c>
    </row>
    <row r="3337" spans="1:3" x14ac:dyDescent="0.2">
      <c r="A3337">
        <v>3336</v>
      </c>
      <c r="B3337">
        <v>44</v>
      </c>
      <c r="C3337" s="73">
        <v>4512</v>
      </c>
    </row>
    <row r="3338" spans="1:3" x14ac:dyDescent="0.2">
      <c r="A3338">
        <v>3337</v>
      </c>
      <c r="B3338">
        <v>39</v>
      </c>
      <c r="C3338" s="73">
        <v>1080</v>
      </c>
    </row>
    <row r="3339" spans="1:3" x14ac:dyDescent="0.2">
      <c r="A3339">
        <v>3338</v>
      </c>
      <c r="B3339">
        <v>23</v>
      </c>
      <c r="C3339" s="73">
        <v>1035</v>
      </c>
    </row>
    <row r="3340" spans="1:3" x14ac:dyDescent="0.2">
      <c r="A3340">
        <v>3339</v>
      </c>
      <c r="B3340">
        <v>29</v>
      </c>
      <c r="C3340" s="73">
        <v>4324</v>
      </c>
    </row>
    <row r="3341" spans="1:3" x14ac:dyDescent="0.2">
      <c r="A3341">
        <v>3340</v>
      </c>
      <c r="B3341">
        <v>20</v>
      </c>
      <c r="C3341" s="73">
        <v>3465</v>
      </c>
    </row>
    <row r="3342" spans="1:3" x14ac:dyDescent="0.2">
      <c r="A3342">
        <v>3341</v>
      </c>
      <c r="B3342">
        <v>42</v>
      </c>
      <c r="C3342" s="73">
        <v>1692</v>
      </c>
    </row>
    <row r="3343" spans="1:3" x14ac:dyDescent="0.2">
      <c r="A3343">
        <v>3342</v>
      </c>
      <c r="B3343">
        <v>55</v>
      </c>
      <c r="C3343" s="73">
        <v>1750</v>
      </c>
    </row>
    <row r="3344" spans="1:3" x14ac:dyDescent="0.2">
      <c r="A3344">
        <v>3343</v>
      </c>
      <c r="B3344">
        <v>66</v>
      </c>
      <c r="C3344" s="73">
        <v>3645</v>
      </c>
    </row>
    <row r="3345" spans="1:3" x14ac:dyDescent="0.2">
      <c r="A3345">
        <v>3344</v>
      </c>
      <c r="B3345">
        <v>24</v>
      </c>
      <c r="C3345" s="73">
        <v>186</v>
      </c>
    </row>
    <row r="3346" spans="1:3" x14ac:dyDescent="0.2">
      <c r="A3346">
        <v>3345</v>
      </c>
      <c r="B3346">
        <v>62</v>
      </c>
      <c r="C3346" s="73">
        <v>960</v>
      </c>
    </row>
    <row r="3347" spans="1:3" x14ac:dyDescent="0.2">
      <c r="A3347">
        <v>3346</v>
      </c>
      <c r="B3347">
        <v>28</v>
      </c>
      <c r="C3347" s="73">
        <v>273</v>
      </c>
    </row>
    <row r="3348" spans="1:3" x14ac:dyDescent="0.2">
      <c r="A3348">
        <v>3347</v>
      </c>
      <c r="B3348">
        <v>30</v>
      </c>
      <c r="C3348" s="73">
        <v>2970</v>
      </c>
    </row>
    <row r="3349" spans="1:3" x14ac:dyDescent="0.2">
      <c r="A3349">
        <v>3348</v>
      </c>
      <c r="B3349">
        <v>22</v>
      </c>
      <c r="C3349" s="73">
        <v>1960</v>
      </c>
    </row>
    <row r="3350" spans="1:3" x14ac:dyDescent="0.2">
      <c r="A3350">
        <v>3349</v>
      </c>
      <c r="B3350">
        <v>28</v>
      </c>
      <c r="C3350" s="73">
        <v>1110</v>
      </c>
    </row>
    <row r="3351" spans="1:3" x14ac:dyDescent="0.2">
      <c r="A3351">
        <v>3350</v>
      </c>
      <c r="B3351">
        <v>35</v>
      </c>
      <c r="C3351" s="73">
        <v>2291</v>
      </c>
    </row>
    <row r="3352" spans="1:3" x14ac:dyDescent="0.2">
      <c r="A3352">
        <v>3351</v>
      </c>
      <c r="B3352">
        <v>45</v>
      </c>
      <c r="C3352" s="73">
        <v>495</v>
      </c>
    </row>
    <row r="3353" spans="1:3" x14ac:dyDescent="0.2">
      <c r="A3353">
        <v>3352</v>
      </c>
      <c r="B3353">
        <v>43</v>
      </c>
      <c r="C3353" s="73">
        <v>882</v>
      </c>
    </row>
    <row r="3354" spans="1:3" x14ac:dyDescent="0.2">
      <c r="A3354">
        <v>3353</v>
      </c>
      <c r="B3354">
        <v>55</v>
      </c>
      <c r="C3354" s="73">
        <v>672</v>
      </c>
    </row>
    <row r="3355" spans="1:3" x14ac:dyDescent="0.2">
      <c r="A3355">
        <v>3354</v>
      </c>
      <c r="B3355">
        <v>31</v>
      </c>
      <c r="C3355" s="73">
        <v>1254</v>
      </c>
    </row>
    <row r="3356" spans="1:3" x14ac:dyDescent="0.2">
      <c r="A3356">
        <v>3355</v>
      </c>
      <c r="B3356">
        <v>42</v>
      </c>
      <c r="C3356" s="73">
        <v>675</v>
      </c>
    </row>
    <row r="3357" spans="1:3" x14ac:dyDescent="0.2">
      <c r="A3357">
        <v>3356</v>
      </c>
      <c r="B3357">
        <v>40</v>
      </c>
      <c r="C3357" s="73">
        <v>84</v>
      </c>
    </row>
    <row r="3358" spans="1:3" x14ac:dyDescent="0.2">
      <c r="A3358">
        <v>3357</v>
      </c>
      <c r="B3358">
        <v>39</v>
      </c>
      <c r="C3358" s="73">
        <v>624</v>
      </c>
    </row>
    <row r="3359" spans="1:3" x14ac:dyDescent="0.2">
      <c r="A3359">
        <v>3358</v>
      </c>
      <c r="B3359">
        <v>41</v>
      </c>
      <c r="C3359" s="73">
        <v>2479</v>
      </c>
    </row>
    <row r="3360" spans="1:3" x14ac:dyDescent="0.2">
      <c r="A3360">
        <v>3359</v>
      </c>
      <c r="B3360">
        <v>56</v>
      </c>
      <c r="C3360" s="73">
        <v>1534</v>
      </c>
    </row>
    <row r="3361" spans="1:3" x14ac:dyDescent="0.2">
      <c r="A3361">
        <v>3360</v>
      </c>
      <c r="B3361">
        <v>43</v>
      </c>
      <c r="C3361" s="73">
        <v>2146</v>
      </c>
    </row>
    <row r="3362" spans="1:3" x14ac:dyDescent="0.2">
      <c r="A3362">
        <v>3361</v>
      </c>
      <c r="B3362">
        <v>22</v>
      </c>
      <c r="C3362" s="73">
        <v>3807</v>
      </c>
    </row>
    <row r="3363" spans="1:3" x14ac:dyDescent="0.2">
      <c r="A3363">
        <v>3362</v>
      </c>
      <c r="B3363">
        <v>47</v>
      </c>
      <c r="C3363" s="73">
        <v>1222</v>
      </c>
    </row>
    <row r="3364" spans="1:3" x14ac:dyDescent="0.2">
      <c r="A3364">
        <v>3363</v>
      </c>
      <c r="B3364">
        <v>50</v>
      </c>
      <c r="C3364" s="73">
        <v>2928</v>
      </c>
    </row>
    <row r="3365" spans="1:3" x14ac:dyDescent="0.2">
      <c r="A3365">
        <v>3364</v>
      </c>
      <c r="B3365">
        <v>58</v>
      </c>
      <c r="C3365" s="73">
        <v>1058</v>
      </c>
    </row>
    <row r="3366" spans="1:3" x14ac:dyDescent="0.2">
      <c r="A3366">
        <v>3365</v>
      </c>
      <c r="B3366">
        <v>50</v>
      </c>
      <c r="C3366" s="73">
        <v>231</v>
      </c>
    </row>
    <row r="3367" spans="1:3" x14ac:dyDescent="0.2">
      <c r="A3367">
        <v>3366</v>
      </c>
      <c r="B3367">
        <v>43</v>
      </c>
      <c r="C3367" s="73">
        <v>2610</v>
      </c>
    </row>
    <row r="3368" spans="1:3" x14ac:dyDescent="0.2">
      <c r="A3368">
        <v>3367</v>
      </c>
      <c r="B3368">
        <v>38</v>
      </c>
      <c r="C3368" s="73">
        <v>3055</v>
      </c>
    </row>
    <row r="3369" spans="1:3" x14ac:dyDescent="0.2">
      <c r="A3369">
        <v>3368</v>
      </c>
      <c r="B3369">
        <v>44</v>
      </c>
      <c r="C3369" s="73">
        <v>288</v>
      </c>
    </row>
    <row r="3370" spans="1:3" x14ac:dyDescent="0.2">
      <c r="A3370">
        <v>3369</v>
      </c>
      <c r="B3370">
        <v>30</v>
      </c>
      <c r="C3370" s="73">
        <v>725</v>
      </c>
    </row>
    <row r="3371" spans="1:3" x14ac:dyDescent="0.2">
      <c r="A3371">
        <v>3370</v>
      </c>
      <c r="B3371">
        <v>47</v>
      </c>
      <c r="C3371" s="73">
        <v>2142</v>
      </c>
    </row>
    <row r="3372" spans="1:3" x14ac:dyDescent="0.2">
      <c r="A3372">
        <v>3371</v>
      </c>
      <c r="B3372">
        <v>30</v>
      </c>
      <c r="C3372" s="73">
        <v>1426</v>
      </c>
    </row>
    <row r="3373" spans="1:3" x14ac:dyDescent="0.2">
      <c r="A3373">
        <v>3372</v>
      </c>
      <c r="B3373">
        <v>49</v>
      </c>
      <c r="C3373" s="73">
        <v>2772</v>
      </c>
    </row>
    <row r="3374" spans="1:3" x14ac:dyDescent="0.2">
      <c r="A3374">
        <v>3373</v>
      </c>
      <c r="B3374">
        <v>56</v>
      </c>
      <c r="C3374" s="73">
        <v>350</v>
      </c>
    </row>
    <row r="3375" spans="1:3" x14ac:dyDescent="0.2">
      <c r="A3375">
        <v>3374</v>
      </c>
      <c r="B3375">
        <v>70</v>
      </c>
      <c r="C3375" s="73">
        <v>624</v>
      </c>
    </row>
    <row r="3376" spans="1:3" x14ac:dyDescent="0.2">
      <c r="A3376">
        <v>3375</v>
      </c>
      <c r="B3376">
        <v>22</v>
      </c>
      <c r="C3376" s="73">
        <v>1927</v>
      </c>
    </row>
    <row r="3377" spans="1:3" x14ac:dyDescent="0.2">
      <c r="A3377">
        <v>3376</v>
      </c>
      <c r="B3377">
        <v>51</v>
      </c>
      <c r="C3377" s="73">
        <v>784</v>
      </c>
    </row>
    <row r="3378" spans="1:3" x14ac:dyDescent="0.2">
      <c r="A3378">
        <v>3377</v>
      </c>
      <c r="B3378">
        <v>22</v>
      </c>
      <c r="C3378" s="73">
        <v>1104</v>
      </c>
    </row>
    <row r="3379" spans="1:3" x14ac:dyDescent="0.2">
      <c r="A3379">
        <v>3378</v>
      </c>
      <c r="B3379">
        <v>37</v>
      </c>
      <c r="C3379" s="73">
        <v>576</v>
      </c>
    </row>
    <row r="3380" spans="1:3" x14ac:dyDescent="0.2">
      <c r="A3380">
        <v>3379</v>
      </c>
      <c r="B3380">
        <v>49</v>
      </c>
      <c r="C3380" s="73">
        <v>450</v>
      </c>
    </row>
    <row r="3381" spans="1:3" x14ac:dyDescent="0.2">
      <c r="A3381">
        <v>3380</v>
      </c>
      <c r="B3381">
        <v>61</v>
      </c>
      <c r="C3381" s="73">
        <v>2040</v>
      </c>
    </row>
    <row r="3382" spans="1:3" x14ac:dyDescent="0.2">
      <c r="A3382">
        <v>3381</v>
      </c>
      <c r="B3382">
        <v>41</v>
      </c>
      <c r="C3382" s="73">
        <v>312</v>
      </c>
    </row>
    <row r="3383" spans="1:3" x14ac:dyDescent="0.2">
      <c r="A3383">
        <v>3382</v>
      </c>
      <c r="B3383">
        <v>57</v>
      </c>
      <c r="C3383" s="73">
        <v>1782</v>
      </c>
    </row>
    <row r="3384" spans="1:3" x14ac:dyDescent="0.2">
      <c r="A3384">
        <v>3383</v>
      </c>
      <c r="B3384">
        <v>34</v>
      </c>
      <c r="C3384" s="73">
        <v>70</v>
      </c>
    </row>
    <row r="3385" spans="1:3" x14ac:dyDescent="0.2">
      <c r="A3385">
        <v>3384</v>
      </c>
      <c r="B3385">
        <v>27</v>
      </c>
      <c r="C3385" s="73">
        <v>1677</v>
      </c>
    </row>
    <row r="3386" spans="1:3" x14ac:dyDescent="0.2">
      <c r="A3386">
        <v>3385</v>
      </c>
      <c r="B3386">
        <v>39</v>
      </c>
      <c r="C3386" s="73">
        <v>216</v>
      </c>
    </row>
    <row r="3387" spans="1:3" x14ac:dyDescent="0.2">
      <c r="A3387">
        <v>3386</v>
      </c>
      <c r="B3387">
        <v>62</v>
      </c>
      <c r="C3387" s="73">
        <v>1328</v>
      </c>
    </row>
    <row r="3388" spans="1:3" x14ac:dyDescent="0.2">
      <c r="A3388">
        <v>3387</v>
      </c>
      <c r="B3388">
        <v>34</v>
      </c>
      <c r="C3388" s="73">
        <v>2232</v>
      </c>
    </row>
    <row r="3389" spans="1:3" x14ac:dyDescent="0.2">
      <c r="A3389">
        <v>3388</v>
      </c>
      <c r="B3389">
        <v>53</v>
      </c>
      <c r="C3389" s="73">
        <v>156</v>
      </c>
    </row>
    <row r="3390" spans="1:3" x14ac:dyDescent="0.2">
      <c r="A3390">
        <v>3389</v>
      </c>
      <c r="B3390">
        <v>35</v>
      </c>
      <c r="C3390" s="73">
        <v>1281</v>
      </c>
    </row>
    <row r="3391" spans="1:3" x14ac:dyDescent="0.2">
      <c r="A3391">
        <v>3390</v>
      </c>
      <c r="B3391">
        <v>38</v>
      </c>
      <c r="C3391" s="73">
        <v>2223</v>
      </c>
    </row>
    <row r="3392" spans="1:3" x14ac:dyDescent="0.2">
      <c r="A3392">
        <v>3391</v>
      </c>
      <c r="B3392">
        <v>32</v>
      </c>
      <c r="C3392" s="73">
        <v>2660</v>
      </c>
    </row>
    <row r="3393" spans="1:3" x14ac:dyDescent="0.2">
      <c r="A3393">
        <v>3392</v>
      </c>
      <c r="B3393">
        <v>47</v>
      </c>
      <c r="C3393" s="73">
        <v>342</v>
      </c>
    </row>
    <row r="3394" spans="1:3" x14ac:dyDescent="0.2">
      <c r="A3394">
        <v>3393</v>
      </c>
      <c r="B3394">
        <v>53</v>
      </c>
      <c r="C3394" s="73">
        <v>444</v>
      </c>
    </row>
    <row r="3395" spans="1:3" x14ac:dyDescent="0.2">
      <c r="A3395">
        <v>3394</v>
      </c>
      <c r="B3395">
        <v>60</v>
      </c>
      <c r="C3395" s="73">
        <v>4500</v>
      </c>
    </row>
    <row r="3396" spans="1:3" x14ac:dyDescent="0.2">
      <c r="A3396">
        <v>3395</v>
      </c>
      <c r="B3396">
        <v>31</v>
      </c>
      <c r="C3396" s="73">
        <v>882</v>
      </c>
    </row>
    <row r="3397" spans="1:3" x14ac:dyDescent="0.2">
      <c r="A3397">
        <v>3396</v>
      </c>
      <c r="B3397">
        <v>44</v>
      </c>
      <c r="C3397" s="73">
        <v>645</v>
      </c>
    </row>
    <row r="3398" spans="1:3" x14ac:dyDescent="0.2">
      <c r="A3398">
        <v>3397</v>
      </c>
      <c r="B3398">
        <v>29</v>
      </c>
      <c r="C3398" s="73">
        <v>185</v>
      </c>
    </row>
    <row r="3399" spans="1:3" x14ac:dyDescent="0.2">
      <c r="A3399">
        <v>3398</v>
      </c>
      <c r="B3399">
        <v>19</v>
      </c>
      <c r="C3399" s="73">
        <v>494</v>
      </c>
    </row>
    <row r="3400" spans="1:3" x14ac:dyDescent="0.2">
      <c r="A3400">
        <v>3399</v>
      </c>
      <c r="B3400">
        <v>54</v>
      </c>
      <c r="C3400" s="73">
        <v>2640</v>
      </c>
    </row>
    <row r="3401" spans="1:3" x14ac:dyDescent="0.2">
      <c r="A3401">
        <v>3400</v>
      </c>
      <c r="B3401">
        <v>40</v>
      </c>
      <c r="C3401" s="73">
        <v>1980</v>
      </c>
    </row>
    <row r="3402" spans="1:3" x14ac:dyDescent="0.2">
      <c r="A3402">
        <v>3401</v>
      </c>
      <c r="B3402">
        <v>39</v>
      </c>
      <c r="C3402" s="73">
        <v>918</v>
      </c>
    </row>
    <row r="3403" spans="1:3" x14ac:dyDescent="0.2">
      <c r="A3403">
        <v>3402</v>
      </c>
      <c r="B3403">
        <v>44</v>
      </c>
      <c r="C3403" s="73">
        <v>2769</v>
      </c>
    </row>
    <row r="3404" spans="1:3" x14ac:dyDescent="0.2">
      <c r="A3404">
        <v>3403</v>
      </c>
      <c r="B3404">
        <v>22</v>
      </c>
      <c r="C3404" s="73">
        <v>671</v>
      </c>
    </row>
    <row r="3405" spans="1:3" x14ac:dyDescent="0.2">
      <c r="A3405">
        <v>3404</v>
      </c>
      <c r="B3405">
        <v>30</v>
      </c>
      <c r="C3405" s="73">
        <v>65</v>
      </c>
    </row>
    <row r="3406" spans="1:3" x14ac:dyDescent="0.2">
      <c r="A3406">
        <v>3405</v>
      </c>
      <c r="B3406">
        <v>69</v>
      </c>
      <c r="C3406" s="73">
        <v>1156</v>
      </c>
    </row>
    <row r="3407" spans="1:3" x14ac:dyDescent="0.2">
      <c r="A3407">
        <v>3406</v>
      </c>
      <c r="B3407">
        <v>28</v>
      </c>
      <c r="C3407" s="73">
        <v>4089</v>
      </c>
    </row>
    <row r="3408" spans="1:3" x14ac:dyDescent="0.2">
      <c r="A3408">
        <v>3407</v>
      </c>
      <c r="B3408">
        <v>57</v>
      </c>
      <c r="C3408" s="73">
        <v>1896</v>
      </c>
    </row>
    <row r="3409" spans="1:3" x14ac:dyDescent="0.2">
      <c r="A3409">
        <v>3408</v>
      </c>
      <c r="B3409">
        <v>46</v>
      </c>
      <c r="C3409" s="73">
        <v>920</v>
      </c>
    </row>
    <row r="3410" spans="1:3" x14ac:dyDescent="0.2">
      <c r="A3410">
        <v>3409</v>
      </c>
      <c r="B3410">
        <v>48</v>
      </c>
      <c r="C3410" s="73">
        <v>792</v>
      </c>
    </row>
    <row r="3411" spans="1:3" x14ac:dyDescent="0.2">
      <c r="A3411">
        <v>3410</v>
      </c>
      <c r="B3411">
        <v>24</v>
      </c>
      <c r="C3411" s="73">
        <v>279</v>
      </c>
    </row>
    <row r="3412" spans="1:3" x14ac:dyDescent="0.2">
      <c r="A3412">
        <v>3411</v>
      </c>
      <c r="B3412">
        <v>50</v>
      </c>
      <c r="C3412" s="73">
        <v>2888</v>
      </c>
    </row>
    <row r="3413" spans="1:3" x14ac:dyDescent="0.2">
      <c r="A3413">
        <v>3412</v>
      </c>
      <c r="B3413">
        <v>29</v>
      </c>
      <c r="C3413" s="73">
        <v>2520</v>
      </c>
    </row>
    <row r="3414" spans="1:3" x14ac:dyDescent="0.2">
      <c r="A3414">
        <v>3413</v>
      </c>
      <c r="B3414">
        <v>61</v>
      </c>
      <c r="C3414" s="73">
        <v>2573</v>
      </c>
    </row>
    <row r="3415" spans="1:3" x14ac:dyDescent="0.2">
      <c r="A3415">
        <v>3414</v>
      </c>
      <c r="B3415">
        <v>34</v>
      </c>
      <c r="C3415" s="73">
        <v>1440</v>
      </c>
    </row>
    <row r="3416" spans="1:3" x14ac:dyDescent="0.2">
      <c r="A3416">
        <v>3415</v>
      </c>
      <c r="B3416">
        <v>27</v>
      </c>
      <c r="C3416" s="73">
        <v>282</v>
      </c>
    </row>
    <row r="3417" spans="1:3" x14ac:dyDescent="0.2">
      <c r="A3417">
        <v>3416</v>
      </c>
      <c r="B3417">
        <v>38</v>
      </c>
      <c r="C3417" s="73">
        <v>1020</v>
      </c>
    </row>
    <row r="3418" spans="1:3" x14ac:dyDescent="0.2">
      <c r="A3418">
        <v>3417</v>
      </c>
      <c r="B3418">
        <v>25</v>
      </c>
      <c r="C3418" s="73">
        <v>583</v>
      </c>
    </row>
    <row r="3419" spans="1:3" x14ac:dyDescent="0.2">
      <c r="A3419">
        <v>3418</v>
      </c>
      <c r="B3419">
        <v>54</v>
      </c>
      <c r="C3419" s="73">
        <v>770</v>
      </c>
    </row>
    <row r="3420" spans="1:3" x14ac:dyDescent="0.2">
      <c r="A3420">
        <v>3419</v>
      </c>
      <c r="B3420">
        <v>53</v>
      </c>
      <c r="C3420" s="73">
        <v>1050</v>
      </c>
    </row>
    <row r="3421" spans="1:3" x14ac:dyDescent="0.2">
      <c r="A3421">
        <v>3420</v>
      </c>
      <c r="B3421">
        <v>23</v>
      </c>
      <c r="C3421" s="73">
        <v>130</v>
      </c>
    </row>
    <row r="3422" spans="1:3" x14ac:dyDescent="0.2">
      <c r="A3422">
        <v>3421</v>
      </c>
      <c r="B3422">
        <v>19</v>
      </c>
      <c r="C3422" s="73">
        <v>2100</v>
      </c>
    </row>
    <row r="3423" spans="1:3" x14ac:dyDescent="0.2">
      <c r="A3423">
        <v>3422</v>
      </c>
      <c r="B3423">
        <v>57</v>
      </c>
      <c r="C3423" s="73">
        <v>810</v>
      </c>
    </row>
    <row r="3424" spans="1:3" x14ac:dyDescent="0.2">
      <c r="A3424">
        <v>3423</v>
      </c>
      <c r="B3424">
        <v>19</v>
      </c>
      <c r="C3424" s="73">
        <v>819</v>
      </c>
    </row>
    <row r="3425" spans="1:3" x14ac:dyDescent="0.2">
      <c r="A3425">
        <v>3424</v>
      </c>
      <c r="B3425">
        <v>33</v>
      </c>
      <c r="C3425" s="73">
        <v>1491</v>
      </c>
    </row>
    <row r="3426" spans="1:3" x14ac:dyDescent="0.2">
      <c r="A3426">
        <v>3425</v>
      </c>
      <c r="B3426">
        <v>33</v>
      </c>
      <c r="C3426" s="73">
        <v>1472</v>
      </c>
    </row>
    <row r="3427" spans="1:3" x14ac:dyDescent="0.2">
      <c r="A3427">
        <v>3426</v>
      </c>
      <c r="B3427">
        <v>38</v>
      </c>
      <c r="C3427" s="73">
        <v>162</v>
      </c>
    </row>
    <row r="3428" spans="1:3" x14ac:dyDescent="0.2">
      <c r="A3428">
        <v>3427</v>
      </c>
      <c r="B3428">
        <v>47</v>
      </c>
      <c r="C3428" s="73">
        <v>1085</v>
      </c>
    </row>
    <row r="3429" spans="1:3" x14ac:dyDescent="0.2">
      <c r="A3429">
        <v>3428</v>
      </c>
      <c r="B3429">
        <v>39</v>
      </c>
      <c r="C3429" s="73">
        <v>1672</v>
      </c>
    </row>
    <row r="3430" spans="1:3" x14ac:dyDescent="0.2">
      <c r="A3430">
        <v>3429</v>
      </c>
      <c r="B3430">
        <v>32</v>
      </c>
      <c r="C3430" s="73">
        <v>1380</v>
      </c>
    </row>
    <row r="3431" spans="1:3" x14ac:dyDescent="0.2">
      <c r="A3431">
        <v>3430</v>
      </c>
      <c r="B3431">
        <v>27</v>
      </c>
      <c r="C3431" s="73">
        <v>3264</v>
      </c>
    </row>
    <row r="3432" spans="1:3" x14ac:dyDescent="0.2">
      <c r="A3432">
        <v>3431</v>
      </c>
      <c r="B3432">
        <v>67</v>
      </c>
      <c r="C3432" s="73">
        <v>1241</v>
      </c>
    </row>
    <row r="3433" spans="1:3" x14ac:dyDescent="0.2">
      <c r="A3433">
        <v>3432</v>
      </c>
      <c r="B3433">
        <v>46</v>
      </c>
      <c r="C3433" s="73">
        <v>980</v>
      </c>
    </row>
    <row r="3434" spans="1:3" x14ac:dyDescent="0.2">
      <c r="A3434">
        <v>3433</v>
      </c>
      <c r="B3434">
        <v>36</v>
      </c>
      <c r="C3434" s="73">
        <v>2024</v>
      </c>
    </row>
    <row r="3435" spans="1:3" x14ac:dyDescent="0.2">
      <c r="A3435">
        <v>3434</v>
      </c>
      <c r="B3435">
        <v>62</v>
      </c>
      <c r="C3435" s="73">
        <v>2604</v>
      </c>
    </row>
    <row r="3436" spans="1:3" x14ac:dyDescent="0.2">
      <c r="A3436">
        <v>3435</v>
      </c>
      <c r="B3436">
        <v>31</v>
      </c>
      <c r="C3436" s="73">
        <v>432</v>
      </c>
    </row>
    <row r="3437" spans="1:3" x14ac:dyDescent="0.2">
      <c r="A3437">
        <v>3436</v>
      </c>
      <c r="B3437">
        <v>68</v>
      </c>
      <c r="C3437" s="73">
        <v>4550</v>
      </c>
    </row>
    <row r="3438" spans="1:3" x14ac:dyDescent="0.2">
      <c r="A3438">
        <v>3437</v>
      </c>
      <c r="B3438">
        <v>57</v>
      </c>
      <c r="C3438" s="73">
        <v>3403</v>
      </c>
    </row>
    <row r="3439" spans="1:3" x14ac:dyDescent="0.2">
      <c r="A3439">
        <v>3438</v>
      </c>
      <c r="B3439">
        <v>22</v>
      </c>
      <c r="C3439" s="73">
        <v>3100</v>
      </c>
    </row>
    <row r="3440" spans="1:3" x14ac:dyDescent="0.2">
      <c r="A3440">
        <v>3439</v>
      </c>
      <c r="B3440">
        <v>26</v>
      </c>
      <c r="C3440" s="73">
        <v>2343</v>
      </c>
    </row>
    <row r="3441" spans="1:3" x14ac:dyDescent="0.2">
      <c r="A3441">
        <v>3440</v>
      </c>
      <c r="B3441">
        <v>43</v>
      </c>
      <c r="C3441" s="73">
        <v>2325</v>
      </c>
    </row>
    <row r="3442" spans="1:3" x14ac:dyDescent="0.2">
      <c r="A3442">
        <v>3441</v>
      </c>
      <c r="B3442">
        <v>45</v>
      </c>
      <c r="C3442" s="73">
        <v>126</v>
      </c>
    </row>
    <row r="3443" spans="1:3" x14ac:dyDescent="0.2">
      <c r="A3443">
        <v>3442</v>
      </c>
      <c r="B3443">
        <v>64</v>
      </c>
      <c r="C3443" s="73">
        <v>1440</v>
      </c>
    </row>
    <row r="3444" spans="1:3" x14ac:dyDescent="0.2">
      <c r="A3444">
        <v>3443</v>
      </c>
      <c r="B3444">
        <v>28</v>
      </c>
      <c r="C3444" s="73">
        <v>936</v>
      </c>
    </row>
    <row r="3445" spans="1:3" x14ac:dyDescent="0.2">
      <c r="A3445">
        <v>3444</v>
      </c>
      <c r="B3445">
        <v>47</v>
      </c>
      <c r="C3445" s="73">
        <v>672</v>
      </c>
    </row>
    <row r="3446" spans="1:3" x14ac:dyDescent="0.2">
      <c r="A3446">
        <v>3445</v>
      </c>
      <c r="B3446">
        <v>53</v>
      </c>
      <c r="C3446" s="73">
        <v>756</v>
      </c>
    </row>
    <row r="3447" spans="1:3" x14ac:dyDescent="0.2">
      <c r="A3447">
        <v>3446</v>
      </c>
      <c r="B3447">
        <v>42</v>
      </c>
      <c r="C3447" s="73">
        <v>174</v>
      </c>
    </row>
    <row r="3448" spans="1:3" x14ac:dyDescent="0.2">
      <c r="A3448">
        <v>3447</v>
      </c>
      <c r="B3448">
        <v>51</v>
      </c>
      <c r="C3448" s="73">
        <v>1100</v>
      </c>
    </row>
    <row r="3449" spans="1:3" x14ac:dyDescent="0.2">
      <c r="A3449">
        <v>3448</v>
      </c>
      <c r="B3449">
        <v>62</v>
      </c>
      <c r="C3449" s="73">
        <v>174</v>
      </c>
    </row>
    <row r="3450" spans="1:3" x14ac:dyDescent="0.2">
      <c r="A3450">
        <v>3449</v>
      </c>
      <c r="B3450">
        <v>18</v>
      </c>
      <c r="C3450" s="73">
        <v>896</v>
      </c>
    </row>
    <row r="3451" spans="1:3" x14ac:dyDescent="0.2">
      <c r="A3451">
        <v>3450</v>
      </c>
      <c r="B3451">
        <v>48</v>
      </c>
      <c r="C3451" s="73">
        <v>1295</v>
      </c>
    </row>
    <row r="3452" spans="1:3" x14ac:dyDescent="0.2">
      <c r="A3452">
        <v>3451</v>
      </c>
      <c r="B3452">
        <v>20</v>
      </c>
      <c r="C3452" s="73">
        <v>2418</v>
      </c>
    </row>
    <row r="3453" spans="1:3" x14ac:dyDescent="0.2">
      <c r="A3453">
        <v>3452</v>
      </c>
      <c r="B3453">
        <v>32</v>
      </c>
      <c r="C3453" s="73">
        <v>949</v>
      </c>
    </row>
    <row r="3454" spans="1:3" x14ac:dyDescent="0.2">
      <c r="A3454">
        <v>3453</v>
      </c>
      <c r="B3454">
        <v>26</v>
      </c>
      <c r="C3454" s="73">
        <v>60</v>
      </c>
    </row>
    <row r="3455" spans="1:3" x14ac:dyDescent="0.2">
      <c r="A3455">
        <v>3454</v>
      </c>
      <c r="B3455">
        <v>31</v>
      </c>
      <c r="C3455" s="73">
        <v>2880</v>
      </c>
    </row>
    <row r="3456" spans="1:3" x14ac:dyDescent="0.2">
      <c r="A3456">
        <v>3455</v>
      </c>
      <c r="B3456">
        <v>55</v>
      </c>
      <c r="C3456" s="73">
        <v>1065</v>
      </c>
    </row>
    <row r="3457" spans="1:3" x14ac:dyDescent="0.2">
      <c r="A3457">
        <v>3456</v>
      </c>
      <c r="B3457">
        <v>49</v>
      </c>
      <c r="C3457" s="73">
        <v>1157</v>
      </c>
    </row>
    <row r="3458" spans="1:3" x14ac:dyDescent="0.2">
      <c r="A3458">
        <v>3457</v>
      </c>
      <c r="B3458">
        <v>42</v>
      </c>
      <c r="C3458" s="73">
        <v>1113</v>
      </c>
    </row>
    <row r="3459" spans="1:3" x14ac:dyDescent="0.2">
      <c r="A3459">
        <v>3458</v>
      </c>
      <c r="B3459">
        <v>64</v>
      </c>
      <c r="C3459" s="73">
        <v>2523</v>
      </c>
    </row>
    <row r="3460" spans="1:3" x14ac:dyDescent="0.2">
      <c r="A3460">
        <v>3459</v>
      </c>
      <c r="B3460">
        <v>68</v>
      </c>
      <c r="C3460" s="73">
        <v>888</v>
      </c>
    </row>
    <row r="3461" spans="1:3" x14ac:dyDescent="0.2">
      <c r="A3461">
        <v>3460</v>
      </c>
      <c r="B3461">
        <v>68</v>
      </c>
      <c r="C3461" s="73">
        <v>777</v>
      </c>
    </row>
    <row r="3462" spans="1:3" x14ac:dyDescent="0.2">
      <c r="A3462">
        <v>3461</v>
      </c>
      <c r="B3462">
        <v>41</v>
      </c>
      <c r="C3462" s="73">
        <v>390</v>
      </c>
    </row>
    <row r="3463" spans="1:3" x14ac:dyDescent="0.2">
      <c r="A3463">
        <v>3462</v>
      </c>
      <c r="B3463">
        <v>51</v>
      </c>
      <c r="C3463" s="73">
        <v>1081</v>
      </c>
    </row>
    <row r="3464" spans="1:3" x14ac:dyDescent="0.2">
      <c r="A3464">
        <v>3463</v>
      </c>
      <c r="B3464">
        <v>44</v>
      </c>
      <c r="C3464" s="73">
        <v>2482</v>
      </c>
    </row>
    <row r="3465" spans="1:3" x14ac:dyDescent="0.2">
      <c r="A3465">
        <v>3464</v>
      </c>
      <c r="B3465">
        <v>27</v>
      </c>
      <c r="C3465" s="73">
        <v>1215</v>
      </c>
    </row>
    <row r="3466" spans="1:3" x14ac:dyDescent="0.2">
      <c r="A3466">
        <v>3465</v>
      </c>
      <c r="B3466">
        <v>36</v>
      </c>
      <c r="C3466" s="73">
        <v>708</v>
      </c>
    </row>
    <row r="3467" spans="1:3" x14ac:dyDescent="0.2">
      <c r="A3467">
        <v>3466</v>
      </c>
      <c r="B3467">
        <v>19</v>
      </c>
      <c r="C3467" s="73">
        <v>1643</v>
      </c>
    </row>
    <row r="3468" spans="1:3" x14ac:dyDescent="0.2">
      <c r="A3468">
        <v>3467</v>
      </c>
      <c r="B3468">
        <v>49</v>
      </c>
      <c r="C3468" s="73">
        <v>1806</v>
      </c>
    </row>
    <row r="3469" spans="1:3" x14ac:dyDescent="0.2">
      <c r="A3469">
        <v>3468</v>
      </c>
      <c r="B3469">
        <v>18</v>
      </c>
      <c r="C3469" s="73">
        <v>225</v>
      </c>
    </row>
    <row r="3470" spans="1:3" x14ac:dyDescent="0.2">
      <c r="A3470">
        <v>3469</v>
      </c>
      <c r="B3470">
        <v>36</v>
      </c>
      <c r="C3470" s="73">
        <v>3204</v>
      </c>
    </row>
    <row r="3471" spans="1:3" x14ac:dyDescent="0.2">
      <c r="A3471">
        <v>3470</v>
      </c>
      <c r="B3471">
        <v>36</v>
      </c>
      <c r="C3471" s="73">
        <v>1020</v>
      </c>
    </row>
    <row r="3472" spans="1:3" x14ac:dyDescent="0.2">
      <c r="A3472">
        <v>3471</v>
      </c>
      <c r="B3472">
        <v>19</v>
      </c>
      <c r="C3472" s="73">
        <v>2139</v>
      </c>
    </row>
    <row r="3473" spans="1:3" x14ac:dyDescent="0.2">
      <c r="A3473">
        <v>3472</v>
      </c>
      <c r="B3473">
        <v>43</v>
      </c>
      <c r="C3473" s="73">
        <v>2046</v>
      </c>
    </row>
    <row r="3474" spans="1:3" x14ac:dyDescent="0.2">
      <c r="A3474">
        <v>3473</v>
      </c>
      <c r="B3474">
        <v>31</v>
      </c>
      <c r="C3474" s="73">
        <v>630</v>
      </c>
    </row>
    <row r="3475" spans="1:3" x14ac:dyDescent="0.2">
      <c r="A3475">
        <v>3474</v>
      </c>
      <c r="B3475">
        <v>63</v>
      </c>
      <c r="C3475" s="73">
        <v>440</v>
      </c>
    </row>
    <row r="3476" spans="1:3" x14ac:dyDescent="0.2">
      <c r="A3476">
        <v>3475</v>
      </c>
      <c r="B3476">
        <v>41</v>
      </c>
      <c r="C3476" s="73">
        <v>1476</v>
      </c>
    </row>
    <row r="3477" spans="1:3" x14ac:dyDescent="0.2">
      <c r="A3477">
        <v>3476</v>
      </c>
      <c r="B3477">
        <v>48</v>
      </c>
      <c r="C3477" s="73">
        <v>792</v>
      </c>
    </row>
    <row r="3478" spans="1:3" x14ac:dyDescent="0.2">
      <c r="A3478">
        <v>3477</v>
      </c>
      <c r="B3478">
        <v>68</v>
      </c>
      <c r="C3478" s="73">
        <v>1089</v>
      </c>
    </row>
    <row r="3479" spans="1:3" x14ac:dyDescent="0.2">
      <c r="A3479">
        <v>3478</v>
      </c>
      <c r="B3479">
        <v>53</v>
      </c>
      <c r="C3479" s="73">
        <v>3230</v>
      </c>
    </row>
    <row r="3480" spans="1:3" x14ac:dyDescent="0.2">
      <c r="A3480">
        <v>3479</v>
      </c>
      <c r="B3480">
        <v>36</v>
      </c>
      <c r="C3480" s="73">
        <v>2394</v>
      </c>
    </row>
    <row r="3481" spans="1:3" x14ac:dyDescent="0.2">
      <c r="A3481">
        <v>3480</v>
      </c>
      <c r="B3481">
        <v>46</v>
      </c>
      <c r="C3481" s="73">
        <v>2296</v>
      </c>
    </row>
    <row r="3482" spans="1:3" x14ac:dyDescent="0.2">
      <c r="A3482">
        <v>3481</v>
      </c>
      <c r="B3482">
        <v>21</v>
      </c>
      <c r="C3482" s="73">
        <v>3555</v>
      </c>
    </row>
    <row r="3483" spans="1:3" x14ac:dyDescent="0.2">
      <c r="A3483">
        <v>3482</v>
      </c>
      <c r="B3483">
        <v>52</v>
      </c>
      <c r="C3483" s="73">
        <v>2747</v>
      </c>
    </row>
    <row r="3484" spans="1:3" x14ac:dyDescent="0.2">
      <c r="A3484">
        <v>3483</v>
      </c>
      <c r="B3484">
        <v>66</v>
      </c>
      <c r="C3484" s="73">
        <v>2135</v>
      </c>
    </row>
    <row r="3485" spans="1:3" x14ac:dyDescent="0.2">
      <c r="A3485">
        <v>3484</v>
      </c>
      <c r="B3485">
        <v>19</v>
      </c>
      <c r="C3485" s="73">
        <v>777</v>
      </c>
    </row>
    <row r="3486" spans="1:3" x14ac:dyDescent="0.2">
      <c r="A3486">
        <v>3485</v>
      </c>
      <c r="B3486">
        <v>44</v>
      </c>
      <c r="C3486" s="73">
        <v>975</v>
      </c>
    </row>
    <row r="3487" spans="1:3" x14ac:dyDescent="0.2">
      <c r="A3487">
        <v>3486</v>
      </c>
      <c r="B3487">
        <v>50</v>
      </c>
      <c r="C3487" s="73">
        <v>483</v>
      </c>
    </row>
    <row r="3488" spans="1:3" x14ac:dyDescent="0.2">
      <c r="A3488">
        <v>3487</v>
      </c>
      <c r="B3488">
        <v>51</v>
      </c>
      <c r="C3488" s="73">
        <v>534</v>
      </c>
    </row>
    <row r="3489" spans="1:3" x14ac:dyDescent="0.2">
      <c r="A3489">
        <v>3488</v>
      </c>
      <c r="B3489">
        <v>25</v>
      </c>
      <c r="C3489" s="73">
        <v>936</v>
      </c>
    </row>
    <row r="3490" spans="1:3" x14ac:dyDescent="0.2">
      <c r="A3490">
        <v>3489</v>
      </c>
      <c r="B3490">
        <v>62</v>
      </c>
      <c r="C3490" s="73">
        <v>189</v>
      </c>
    </row>
    <row r="3491" spans="1:3" x14ac:dyDescent="0.2">
      <c r="A3491">
        <v>3490</v>
      </c>
      <c r="B3491">
        <v>48</v>
      </c>
      <c r="C3491" s="73">
        <v>832</v>
      </c>
    </row>
    <row r="3492" spans="1:3" x14ac:dyDescent="0.2">
      <c r="A3492">
        <v>3491</v>
      </c>
      <c r="B3492">
        <v>62</v>
      </c>
      <c r="C3492" s="73">
        <v>3526</v>
      </c>
    </row>
    <row r="3493" spans="1:3" x14ac:dyDescent="0.2">
      <c r="A3493">
        <v>3492</v>
      </c>
      <c r="B3493">
        <v>22</v>
      </c>
      <c r="C3493" s="73">
        <v>420</v>
      </c>
    </row>
    <row r="3494" spans="1:3" x14ac:dyDescent="0.2">
      <c r="A3494">
        <v>3493</v>
      </c>
      <c r="B3494">
        <v>48</v>
      </c>
      <c r="C3494" s="73">
        <v>3120</v>
      </c>
    </row>
    <row r="3495" spans="1:3" x14ac:dyDescent="0.2">
      <c r="A3495">
        <v>3494</v>
      </c>
      <c r="B3495">
        <v>48</v>
      </c>
      <c r="C3495" s="73">
        <v>2870</v>
      </c>
    </row>
    <row r="3496" spans="1:3" x14ac:dyDescent="0.2">
      <c r="A3496">
        <v>3495</v>
      </c>
      <c r="B3496">
        <v>62</v>
      </c>
      <c r="C3496" s="73">
        <v>1558</v>
      </c>
    </row>
    <row r="3497" spans="1:3" x14ac:dyDescent="0.2">
      <c r="A3497">
        <v>3496</v>
      </c>
      <c r="B3497">
        <v>24</v>
      </c>
      <c r="C3497" s="73">
        <v>462</v>
      </c>
    </row>
    <row r="3498" spans="1:3" x14ac:dyDescent="0.2">
      <c r="A3498">
        <v>3497</v>
      </c>
      <c r="B3498">
        <v>39</v>
      </c>
      <c r="C3498" s="73">
        <v>836</v>
      </c>
    </row>
    <row r="3499" spans="1:3" x14ac:dyDescent="0.2">
      <c r="A3499">
        <v>3498</v>
      </c>
      <c r="B3499">
        <v>35</v>
      </c>
      <c r="C3499" s="73">
        <v>768</v>
      </c>
    </row>
    <row r="3500" spans="1:3" x14ac:dyDescent="0.2">
      <c r="A3500">
        <v>3499</v>
      </c>
      <c r="B3500">
        <v>47</v>
      </c>
      <c r="C3500" s="73">
        <v>70</v>
      </c>
    </row>
    <row r="3501" spans="1:3" x14ac:dyDescent="0.2">
      <c r="A3501">
        <v>3500</v>
      </c>
      <c r="B3501">
        <v>22</v>
      </c>
      <c r="C3501" s="73">
        <v>377</v>
      </c>
    </row>
    <row r="3502" spans="1:3" x14ac:dyDescent="0.2">
      <c r="A3502">
        <v>3501</v>
      </c>
      <c r="B3502">
        <v>38</v>
      </c>
      <c r="C3502" s="73">
        <v>1824</v>
      </c>
    </row>
    <row r="3503" spans="1:3" x14ac:dyDescent="0.2">
      <c r="A3503">
        <v>3502</v>
      </c>
      <c r="B3503">
        <v>53</v>
      </c>
      <c r="C3503" s="73">
        <v>3741</v>
      </c>
    </row>
    <row r="3504" spans="1:3" x14ac:dyDescent="0.2">
      <c r="A3504">
        <v>3503</v>
      </c>
      <c r="B3504">
        <v>31</v>
      </c>
      <c r="C3504" s="73">
        <v>1612</v>
      </c>
    </row>
    <row r="3505" spans="1:3" x14ac:dyDescent="0.2">
      <c r="A3505">
        <v>3504</v>
      </c>
      <c r="B3505">
        <v>31</v>
      </c>
      <c r="C3505" s="73">
        <v>3744</v>
      </c>
    </row>
    <row r="3506" spans="1:3" x14ac:dyDescent="0.2">
      <c r="A3506">
        <v>3505</v>
      </c>
      <c r="B3506">
        <v>65</v>
      </c>
      <c r="C3506" s="73">
        <v>2050</v>
      </c>
    </row>
    <row r="3507" spans="1:3" x14ac:dyDescent="0.2">
      <c r="A3507">
        <v>3506</v>
      </c>
      <c r="B3507">
        <v>48</v>
      </c>
      <c r="C3507" s="73">
        <v>1680</v>
      </c>
    </row>
    <row r="3508" spans="1:3" x14ac:dyDescent="0.2">
      <c r="A3508">
        <v>3507</v>
      </c>
      <c r="B3508">
        <v>18</v>
      </c>
      <c r="C3508" s="73">
        <v>684</v>
      </c>
    </row>
    <row r="3509" spans="1:3" x14ac:dyDescent="0.2">
      <c r="A3509">
        <v>3508</v>
      </c>
      <c r="B3509">
        <v>46</v>
      </c>
      <c r="C3509" s="73">
        <v>2145</v>
      </c>
    </row>
    <row r="3510" spans="1:3" x14ac:dyDescent="0.2">
      <c r="A3510">
        <v>3509</v>
      </c>
      <c r="B3510">
        <v>52</v>
      </c>
      <c r="C3510" s="73">
        <v>2646</v>
      </c>
    </row>
    <row r="3511" spans="1:3" x14ac:dyDescent="0.2">
      <c r="A3511">
        <v>3510</v>
      </c>
      <c r="B3511">
        <v>50</v>
      </c>
      <c r="C3511" s="73">
        <v>946</v>
      </c>
    </row>
    <row r="3512" spans="1:3" x14ac:dyDescent="0.2">
      <c r="A3512">
        <v>3511</v>
      </c>
      <c r="B3512">
        <v>49</v>
      </c>
      <c r="C3512" s="73">
        <v>1344</v>
      </c>
    </row>
    <row r="3513" spans="1:3" x14ac:dyDescent="0.2">
      <c r="A3513">
        <v>3512</v>
      </c>
      <c r="B3513">
        <v>69</v>
      </c>
      <c r="C3513" s="73">
        <v>1701</v>
      </c>
    </row>
    <row r="3514" spans="1:3" x14ac:dyDescent="0.2">
      <c r="A3514">
        <v>3513</v>
      </c>
      <c r="B3514">
        <v>36</v>
      </c>
      <c r="C3514" s="73">
        <v>1426</v>
      </c>
    </row>
    <row r="3515" spans="1:3" x14ac:dyDescent="0.2">
      <c r="A3515">
        <v>3514</v>
      </c>
      <c r="B3515">
        <v>30</v>
      </c>
      <c r="C3515" s="73">
        <v>2146</v>
      </c>
    </row>
    <row r="3516" spans="1:3" x14ac:dyDescent="0.2">
      <c r="A3516">
        <v>3515</v>
      </c>
      <c r="B3516">
        <v>25</v>
      </c>
      <c r="C3516" s="73">
        <v>1600</v>
      </c>
    </row>
    <row r="3517" spans="1:3" x14ac:dyDescent="0.2">
      <c r="A3517">
        <v>3516</v>
      </c>
      <c r="B3517">
        <v>19</v>
      </c>
      <c r="C3517" s="73">
        <v>1280</v>
      </c>
    </row>
    <row r="3518" spans="1:3" x14ac:dyDescent="0.2">
      <c r="A3518">
        <v>3517</v>
      </c>
      <c r="B3518">
        <v>34</v>
      </c>
      <c r="C3518" s="73">
        <v>2128</v>
      </c>
    </row>
    <row r="3519" spans="1:3" x14ac:dyDescent="0.2">
      <c r="A3519">
        <v>3518</v>
      </c>
      <c r="B3519">
        <v>29</v>
      </c>
      <c r="C3519" s="73">
        <v>2346</v>
      </c>
    </row>
    <row r="3520" spans="1:3" x14ac:dyDescent="0.2">
      <c r="A3520">
        <v>3519</v>
      </c>
      <c r="B3520">
        <v>50</v>
      </c>
      <c r="C3520" s="73">
        <v>2910</v>
      </c>
    </row>
    <row r="3521" spans="1:3" x14ac:dyDescent="0.2">
      <c r="A3521">
        <v>3520</v>
      </c>
      <c r="B3521">
        <v>31</v>
      </c>
      <c r="C3521" s="73">
        <v>924</v>
      </c>
    </row>
    <row r="3522" spans="1:3" x14ac:dyDescent="0.2">
      <c r="A3522">
        <v>3521</v>
      </c>
      <c r="B3522">
        <v>41</v>
      </c>
      <c r="C3522" s="73">
        <v>2310</v>
      </c>
    </row>
    <row r="3523" spans="1:3" x14ac:dyDescent="0.2">
      <c r="A3523">
        <v>3522</v>
      </c>
      <c r="B3523">
        <v>52</v>
      </c>
      <c r="C3523" s="73">
        <v>1750</v>
      </c>
    </row>
    <row r="3524" spans="1:3" x14ac:dyDescent="0.2">
      <c r="A3524">
        <v>3523</v>
      </c>
      <c r="B3524">
        <v>27</v>
      </c>
      <c r="C3524" s="73">
        <v>1105</v>
      </c>
    </row>
    <row r="3525" spans="1:3" x14ac:dyDescent="0.2">
      <c r="A3525">
        <v>3524</v>
      </c>
      <c r="B3525">
        <v>49</v>
      </c>
      <c r="C3525" s="73">
        <v>1770</v>
      </c>
    </row>
    <row r="3526" spans="1:3" x14ac:dyDescent="0.2">
      <c r="A3526">
        <v>3525</v>
      </c>
      <c r="B3526">
        <v>69</v>
      </c>
      <c r="C3526" s="73">
        <v>2220</v>
      </c>
    </row>
    <row r="3527" spans="1:3" x14ac:dyDescent="0.2">
      <c r="A3527">
        <v>3526</v>
      </c>
      <c r="B3527">
        <v>45</v>
      </c>
      <c r="C3527" s="73">
        <v>1786</v>
      </c>
    </row>
    <row r="3528" spans="1:3" x14ac:dyDescent="0.2">
      <c r="A3528">
        <v>3527</v>
      </c>
      <c r="B3528">
        <v>20</v>
      </c>
      <c r="C3528" s="73">
        <v>99</v>
      </c>
    </row>
    <row r="3529" spans="1:3" x14ac:dyDescent="0.2">
      <c r="A3529">
        <v>3528</v>
      </c>
      <c r="B3529">
        <v>25</v>
      </c>
      <c r="C3529" s="73">
        <v>97</v>
      </c>
    </row>
    <row r="3530" spans="1:3" x14ac:dyDescent="0.2">
      <c r="A3530">
        <v>3529</v>
      </c>
      <c r="B3530">
        <v>38</v>
      </c>
      <c r="C3530" s="73">
        <v>2211</v>
      </c>
    </row>
    <row r="3531" spans="1:3" x14ac:dyDescent="0.2">
      <c r="A3531">
        <v>3530</v>
      </c>
      <c r="B3531">
        <v>55</v>
      </c>
      <c r="C3531" s="73">
        <v>860</v>
      </c>
    </row>
    <row r="3532" spans="1:3" x14ac:dyDescent="0.2">
      <c r="A3532">
        <v>3531</v>
      </c>
      <c r="B3532">
        <v>62</v>
      </c>
      <c r="C3532" s="73">
        <v>1665</v>
      </c>
    </row>
    <row r="3533" spans="1:3" x14ac:dyDescent="0.2">
      <c r="A3533">
        <v>3532</v>
      </c>
      <c r="B3533">
        <v>54</v>
      </c>
      <c r="C3533" s="73">
        <v>1196</v>
      </c>
    </row>
    <row r="3534" spans="1:3" x14ac:dyDescent="0.2">
      <c r="A3534">
        <v>3533</v>
      </c>
      <c r="B3534">
        <v>61</v>
      </c>
      <c r="C3534" s="73">
        <v>816</v>
      </c>
    </row>
    <row r="3535" spans="1:3" x14ac:dyDescent="0.2">
      <c r="A3535">
        <v>3534</v>
      </c>
      <c r="B3535">
        <v>50</v>
      </c>
      <c r="C3535" s="73">
        <v>2940</v>
      </c>
    </row>
    <row r="3536" spans="1:3" x14ac:dyDescent="0.2">
      <c r="A3536">
        <v>3535</v>
      </c>
      <c r="B3536">
        <v>65</v>
      </c>
      <c r="C3536" s="73">
        <v>581</v>
      </c>
    </row>
    <row r="3537" spans="1:3" x14ac:dyDescent="0.2">
      <c r="A3537">
        <v>3536</v>
      </c>
      <c r="B3537">
        <v>68</v>
      </c>
      <c r="C3537" s="73">
        <v>1020</v>
      </c>
    </row>
    <row r="3538" spans="1:3" x14ac:dyDescent="0.2">
      <c r="A3538">
        <v>3537</v>
      </c>
      <c r="B3538">
        <v>55</v>
      </c>
      <c r="C3538" s="73">
        <v>210</v>
      </c>
    </row>
    <row r="3539" spans="1:3" x14ac:dyDescent="0.2">
      <c r="A3539">
        <v>3538</v>
      </c>
      <c r="B3539">
        <v>57</v>
      </c>
      <c r="C3539" s="73">
        <v>3680</v>
      </c>
    </row>
    <row r="3540" spans="1:3" x14ac:dyDescent="0.2">
      <c r="A3540">
        <v>3539</v>
      </c>
      <c r="B3540">
        <v>56</v>
      </c>
      <c r="C3540" s="73">
        <v>1323</v>
      </c>
    </row>
    <row r="3541" spans="1:3" x14ac:dyDescent="0.2">
      <c r="A3541">
        <v>3540</v>
      </c>
      <c r="B3541">
        <v>29</v>
      </c>
      <c r="C3541" s="73">
        <v>952</v>
      </c>
    </row>
    <row r="3542" spans="1:3" x14ac:dyDescent="0.2">
      <c r="A3542">
        <v>3541</v>
      </c>
      <c r="B3542">
        <v>24</v>
      </c>
      <c r="C3542" s="73">
        <v>475</v>
      </c>
    </row>
    <row r="3543" spans="1:3" x14ac:dyDescent="0.2">
      <c r="A3543">
        <v>3542</v>
      </c>
      <c r="B3543">
        <v>59</v>
      </c>
      <c r="C3543" s="73">
        <v>1452</v>
      </c>
    </row>
    <row r="3544" spans="1:3" x14ac:dyDescent="0.2">
      <c r="A3544">
        <v>3543</v>
      </c>
      <c r="B3544">
        <v>62</v>
      </c>
      <c r="C3544" s="73">
        <v>140</v>
      </c>
    </row>
    <row r="3545" spans="1:3" x14ac:dyDescent="0.2">
      <c r="A3545">
        <v>3544</v>
      </c>
      <c r="B3545">
        <v>58</v>
      </c>
      <c r="C3545" s="73">
        <v>1494</v>
      </c>
    </row>
    <row r="3546" spans="1:3" x14ac:dyDescent="0.2">
      <c r="A3546">
        <v>3545</v>
      </c>
      <c r="B3546">
        <v>64</v>
      </c>
      <c r="C3546" s="73">
        <v>2310</v>
      </c>
    </row>
    <row r="3547" spans="1:3" x14ac:dyDescent="0.2">
      <c r="A3547">
        <v>3546</v>
      </c>
      <c r="B3547">
        <v>48</v>
      </c>
      <c r="C3547" s="73">
        <v>616</v>
      </c>
    </row>
    <row r="3548" spans="1:3" x14ac:dyDescent="0.2">
      <c r="A3548">
        <v>3547</v>
      </c>
      <c r="B3548">
        <v>60</v>
      </c>
      <c r="C3548" s="73">
        <v>2923</v>
      </c>
    </row>
    <row r="3549" spans="1:3" x14ac:dyDescent="0.2">
      <c r="A3549">
        <v>3548</v>
      </c>
      <c r="B3549">
        <v>52</v>
      </c>
      <c r="C3549" s="73">
        <v>713</v>
      </c>
    </row>
    <row r="3550" spans="1:3" x14ac:dyDescent="0.2">
      <c r="A3550">
        <v>3549</v>
      </c>
      <c r="B3550">
        <v>63</v>
      </c>
      <c r="C3550" s="73">
        <v>1739</v>
      </c>
    </row>
    <row r="3551" spans="1:3" x14ac:dyDescent="0.2">
      <c r="A3551">
        <v>3550</v>
      </c>
      <c r="B3551">
        <v>44</v>
      </c>
      <c r="C3551" s="73">
        <v>374</v>
      </c>
    </row>
    <row r="3552" spans="1:3" x14ac:dyDescent="0.2">
      <c r="A3552">
        <v>3551</v>
      </c>
      <c r="B3552">
        <v>63</v>
      </c>
      <c r="C3552" s="73">
        <v>2368</v>
      </c>
    </row>
    <row r="3553" spans="1:3" x14ac:dyDescent="0.2">
      <c r="A3553">
        <v>3552</v>
      </c>
      <c r="B3553">
        <v>66</v>
      </c>
      <c r="C3553" s="73">
        <v>620</v>
      </c>
    </row>
    <row r="3554" spans="1:3" x14ac:dyDescent="0.2">
      <c r="A3554">
        <v>3553</v>
      </c>
      <c r="B3554">
        <v>22</v>
      </c>
      <c r="C3554" s="73">
        <v>198</v>
      </c>
    </row>
    <row r="3555" spans="1:3" x14ac:dyDescent="0.2">
      <c r="A3555">
        <v>3554</v>
      </c>
      <c r="B3555">
        <v>62</v>
      </c>
      <c r="C3555" s="73">
        <v>3168</v>
      </c>
    </row>
    <row r="3556" spans="1:3" x14ac:dyDescent="0.2">
      <c r="A3556">
        <v>3555</v>
      </c>
      <c r="B3556">
        <v>39</v>
      </c>
      <c r="C3556" s="73">
        <v>275</v>
      </c>
    </row>
    <row r="3557" spans="1:3" x14ac:dyDescent="0.2">
      <c r="A3557">
        <v>3556</v>
      </c>
      <c r="B3557">
        <v>25</v>
      </c>
      <c r="C3557" s="73">
        <v>1035</v>
      </c>
    </row>
    <row r="3558" spans="1:3" x14ac:dyDescent="0.2">
      <c r="A3558">
        <v>3557</v>
      </c>
      <c r="B3558">
        <v>70</v>
      </c>
      <c r="C3558" s="73">
        <v>3784</v>
      </c>
    </row>
    <row r="3559" spans="1:3" x14ac:dyDescent="0.2">
      <c r="A3559">
        <v>3558</v>
      </c>
      <c r="B3559">
        <v>52</v>
      </c>
      <c r="C3559" s="73">
        <v>26</v>
      </c>
    </row>
    <row r="3560" spans="1:3" x14ac:dyDescent="0.2">
      <c r="A3560">
        <v>3559</v>
      </c>
      <c r="B3560">
        <v>68</v>
      </c>
      <c r="C3560" s="73">
        <v>846</v>
      </c>
    </row>
    <row r="3561" spans="1:3" x14ac:dyDescent="0.2">
      <c r="A3561">
        <v>3560</v>
      </c>
      <c r="B3561">
        <v>18</v>
      </c>
      <c r="C3561" s="73">
        <v>325</v>
      </c>
    </row>
    <row r="3562" spans="1:3" x14ac:dyDescent="0.2">
      <c r="A3562">
        <v>3561</v>
      </c>
      <c r="B3562">
        <v>18</v>
      </c>
      <c r="C3562" s="73">
        <v>480</v>
      </c>
    </row>
    <row r="3563" spans="1:3" x14ac:dyDescent="0.2">
      <c r="A3563">
        <v>3562</v>
      </c>
      <c r="B3563">
        <v>63</v>
      </c>
      <c r="C3563" s="73">
        <v>1131</v>
      </c>
    </row>
    <row r="3564" spans="1:3" x14ac:dyDescent="0.2">
      <c r="A3564">
        <v>3563</v>
      </c>
      <c r="B3564">
        <v>47</v>
      </c>
      <c r="C3564" s="73">
        <v>252</v>
      </c>
    </row>
    <row r="3565" spans="1:3" x14ac:dyDescent="0.2">
      <c r="A3565">
        <v>3564</v>
      </c>
      <c r="B3565">
        <v>43</v>
      </c>
      <c r="C3565" s="73">
        <v>720</v>
      </c>
    </row>
    <row r="3566" spans="1:3" x14ac:dyDescent="0.2">
      <c r="A3566">
        <v>3565</v>
      </c>
      <c r="B3566">
        <v>60</v>
      </c>
      <c r="C3566" s="73">
        <v>1520</v>
      </c>
    </row>
    <row r="3567" spans="1:3" x14ac:dyDescent="0.2">
      <c r="A3567">
        <v>3566</v>
      </c>
      <c r="B3567">
        <v>49</v>
      </c>
      <c r="C3567" s="73">
        <v>1820</v>
      </c>
    </row>
    <row r="3568" spans="1:3" x14ac:dyDescent="0.2">
      <c r="A3568">
        <v>3567</v>
      </c>
      <c r="B3568">
        <v>28</v>
      </c>
      <c r="C3568" s="73">
        <v>1232</v>
      </c>
    </row>
    <row r="3569" spans="1:3" x14ac:dyDescent="0.2">
      <c r="A3569">
        <v>3568</v>
      </c>
      <c r="B3569">
        <v>32</v>
      </c>
      <c r="C3569" s="73">
        <v>1456</v>
      </c>
    </row>
    <row r="3570" spans="1:3" x14ac:dyDescent="0.2">
      <c r="A3570">
        <v>3569</v>
      </c>
      <c r="B3570">
        <v>29</v>
      </c>
      <c r="C3570" s="73">
        <v>994</v>
      </c>
    </row>
    <row r="3571" spans="1:3" x14ac:dyDescent="0.2">
      <c r="A3571">
        <v>3570</v>
      </c>
      <c r="B3571">
        <v>35</v>
      </c>
      <c r="C3571" s="73">
        <v>846</v>
      </c>
    </row>
    <row r="3572" spans="1:3" x14ac:dyDescent="0.2">
      <c r="A3572">
        <v>3571</v>
      </c>
      <c r="B3572">
        <v>23</v>
      </c>
      <c r="C3572" s="73">
        <v>3104</v>
      </c>
    </row>
    <row r="3573" spans="1:3" x14ac:dyDescent="0.2">
      <c r="A3573">
        <v>3572</v>
      </c>
      <c r="B3573">
        <v>70</v>
      </c>
      <c r="C3573" s="73">
        <v>405</v>
      </c>
    </row>
    <row r="3574" spans="1:3" x14ac:dyDescent="0.2">
      <c r="A3574">
        <v>3573</v>
      </c>
      <c r="B3574">
        <v>23</v>
      </c>
      <c r="C3574" s="73">
        <v>700</v>
      </c>
    </row>
    <row r="3575" spans="1:3" x14ac:dyDescent="0.2">
      <c r="A3575">
        <v>3574</v>
      </c>
      <c r="B3575">
        <v>43</v>
      </c>
      <c r="C3575" s="73">
        <v>1809</v>
      </c>
    </row>
    <row r="3576" spans="1:3" x14ac:dyDescent="0.2">
      <c r="A3576">
        <v>3575</v>
      </c>
      <c r="B3576">
        <v>29</v>
      </c>
      <c r="C3576" s="73">
        <v>2730</v>
      </c>
    </row>
    <row r="3577" spans="1:3" x14ac:dyDescent="0.2">
      <c r="A3577">
        <v>3576</v>
      </c>
      <c r="B3577">
        <v>61</v>
      </c>
      <c r="C3577" s="73">
        <v>4655</v>
      </c>
    </row>
    <row r="3578" spans="1:3" x14ac:dyDescent="0.2">
      <c r="A3578">
        <v>3577</v>
      </c>
      <c r="B3578">
        <v>29</v>
      </c>
      <c r="C3578" s="73">
        <v>288</v>
      </c>
    </row>
    <row r="3579" spans="1:3" x14ac:dyDescent="0.2">
      <c r="A3579">
        <v>3578</v>
      </c>
      <c r="B3579">
        <v>66</v>
      </c>
      <c r="C3579" s="73">
        <v>455</v>
      </c>
    </row>
    <row r="3580" spans="1:3" x14ac:dyDescent="0.2">
      <c r="A3580">
        <v>3579</v>
      </c>
      <c r="B3580">
        <v>46</v>
      </c>
      <c r="C3580" s="73">
        <v>484</v>
      </c>
    </row>
    <row r="3581" spans="1:3" x14ac:dyDescent="0.2">
      <c r="A3581">
        <v>3580</v>
      </c>
      <c r="B3581">
        <v>34</v>
      </c>
      <c r="C3581" s="73">
        <v>1254</v>
      </c>
    </row>
    <row r="3582" spans="1:3" x14ac:dyDescent="0.2">
      <c r="A3582">
        <v>3581</v>
      </c>
      <c r="B3582">
        <v>51</v>
      </c>
      <c r="C3582" s="73">
        <v>249</v>
      </c>
    </row>
    <row r="3583" spans="1:3" x14ac:dyDescent="0.2">
      <c r="A3583">
        <v>3582</v>
      </c>
      <c r="B3583">
        <v>26</v>
      </c>
      <c r="C3583" s="73">
        <v>4750</v>
      </c>
    </row>
    <row r="3584" spans="1:3" x14ac:dyDescent="0.2">
      <c r="A3584">
        <v>3583</v>
      </c>
      <c r="B3584">
        <v>23</v>
      </c>
      <c r="C3584" s="73">
        <v>615</v>
      </c>
    </row>
    <row r="3585" spans="1:3" x14ac:dyDescent="0.2">
      <c r="A3585">
        <v>3584</v>
      </c>
      <c r="B3585">
        <v>52</v>
      </c>
      <c r="C3585" s="73">
        <v>3388</v>
      </c>
    </row>
    <row r="3586" spans="1:3" x14ac:dyDescent="0.2">
      <c r="A3586">
        <v>3585</v>
      </c>
      <c r="B3586">
        <v>39</v>
      </c>
      <c r="C3586" s="73">
        <v>2496</v>
      </c>
    </row>
    <row r="3587" spans="1:3" x14ac:dyDescent="0.2">
      <c r="A3587">
        <v>3586</v>
      </c>
      <c r="B3587">
        <v>39</v>
      </c>
      <c r="C3587" s="73">
        <v>164</v>
      </c>
    </row>
    <row r="3588" spans="1:3" x14ac:dyDescent="0.2">
      <c r="A3588">
        <v>3587</v>
      </c>
      <c r="B3588">
        <v>33</v>
      </c>
      <c r="C3588" s="73">
        <v>336</v>
      </c>
    </row>
    <row r="3589" spans="1:3" x14ac:dyDescent="0.2">
      <c r="A3589">
        <v>3588</v>
      </c>
      <c r="B3589">
        <v>33</v>
      </c>
      <c r="C3589" s="73">
        <v>2970</v>
      </c>
    </row>
    <row r="3590" spans="1:3" x14ac:dyDescent="0.2">
      <c r="A3590">
        <v>3589</v>
      </c>
      <c r="B3590">
        <v>23</v>
      </c>
      <c r="C3590" s="73">
        <v>2200</v>
      </c>
    </row>
    <row r="3591" spans="1:3" x14ac:dyDescent="0.2">
      <c r="A3591">
        <v>3590</v>
      </c>
      <c r="B3591">
        <v>31</v>
      </c>
      <c r="C3591" s="73">
        <v>2774</v>
      </c>
    </row>
    <row r="3592" spans="1:3" x14ac:dyDescent="0.2">
      <c r="A3592">
        <v>3591</v>
      </c>
      <c r="B3592">
        <v>27</v>
      </c>
      <c r="C3592" s="73">
        <v>1653</v>
      </c>
    </row>
    <row r="3593" spans="1:3" x14ac:dyDescent="0.2">
      <c r="A3593">
        <v>3592</v>
      </c>
      <c r="B3593">
        <v>48</v>
      </c>
      <c r="C3593" s="73">
        <v>3382</v>
      </c>
    </row>
    <row r="3594" spans="1:3" x14ac:dyDescent="0.2">
      <c r="A3594">
        <v>3593</v>
      </c>
      <c r="B3594">
        <v>61</v>
      </c>
      <c r="C3594" s="73">
        <v>1476</v>
      </c>
    </row>
    <row r="3595" spans="1:3" x14ac:dyDescent="0.2">
      <c r="A3595">
        <v>3594</v>
      </c>
      <c r="B3595">
        <v>63</v>
      </c>
      <c r="C3595" s="73">
        <v>1920</v>
      </c>
    </row>
    <row r="3596" spans="1:3" x14ac:dyDescent="0.2">
      <c r="A3596">
        <v>3595</v>
      </c>
      <c r="B3596">
        <v>19</v>
      </c>
      <c r="C3596" s="73">
        <v>2523</v>
      </c>
    </row>
    <row r="3597" spans="1:3" x14ac:dyDescent="0.2">
      <c r="A3597">
        <v>3596</v>
      </c>
      <c r="B3597">
        <v>21</v>
      </c>
      <c r="C3597" s="73">
        <v>574</v>
      </c>
    </row>
    <row r="3598" spans="1:3" x14ac:dyDescent="0.2">
      <c r="A3598">
        <v>3597</v>
      </c>
      <c r="B3598">
        <v>28</v>
      </c>
      <c r="C3598" s="73">
        <v>3652</v>
      </c>
    </row>
    <row r="3599" spans="1:3" x14ac:dyDescent="0.2">
      <c r="A3599">
        <v>3598</v>
      </c>
      <c r="B3599">
        <v>29</v>
      </c>
      <c r="C3599" s="73">
        <v>1278</v>
      </c>
    </row>
    <row r="3600" spans="1:3" x14ac:dyDescent="0.2">
      <c r="A3600">
        <v>3599</v>
      </c>
      <c r="B3600">
        <v>23</v>
      </c>
      <c r="C3600" s="73">
        <v>1444</v>
      </c>
    </row>
    <row r="3601" spans="1:3" x14ac:dyDescent="0.2">
      <c r="A3601">
        <v>3600</v>
      </c>
      <c r="B3601">
        <v>37</v>
      </c>
      <c r="C3601" s="73">
        <v>136</v>
      </c>
    </row>
    <row r="3602" spans="1:3" x14ac:dyDescent="0.2">
      <c r="A3602">
        <v>3601</v>
      </c>
      <c r="B3602">
        <v>67</v>
      </c>
      <c r="C3602" s="73">
        <v>2025</v>
      </c>
    </row>
    <row r="3603" spans="1:3" x14ac:dyDescent="0.2">
      <c r="A3603">
        <v>3602</v>
      </c>
      <c r="B3603">
        <v>34</v>
      </c>
      <c r="C3603" s="73">
        <v>141</v>
      </c>
    </row>
    <row r="3604" spans="1:3" x14ac:dyDescent="0.2">
      <c r="A3604">
        <v>3603</v>
      </c>
      <c r="B3604">
        <v>58</v>
      </c>
      <c r="C3604" s="73">
        <v>1440</v>
      </c>
    </row>
    <row r="3605" spans="1:3" x14ac:dyDescent="0.2">
      <c r="A3605">
        <v>3604</v>
      </c>
      <c r="B3605">
        <v>45</v>
      </c>
      <c r="C3605" s="73">
        <v>255</v>
      </c>
    </row>
    <row r="3606" spans="1:3" x14ac:dyDescent="0.2">
      <c r="A3606">
        <v>3605</v>
      </c>
      <c r="B3606">
        <v>63</v>
      </c>
      <c r="C3606" s="73">
        <v>1462</v>
      </c>
    </row>
    <row r="3607" spans="1:3" x14ac:dyDescent="0.2">
      <c r="A3607">
        <v>3606</v>
      </c>
      <c r="B3607">
        <v>68</v>
      </c>
      <c r="C3607" s="73">
        <v>1476</v>
      </c>
    </row>
    <row r="3608" spans="1:3" x14ac:dyDescent="0.2">
      <c r="A3608">
        <v>3607</v>
      </c>
      <c r="B3608">
        <v>41</v>
      </c>
      <c r="C3608" s="73">
        <v>3690</v>
      </c>
    </row>
    <row r="3609" spans="1:3" x14ac:dyDescent="0.2">
      <c r="A3609">
        <v>3608</v>
      </c>
      <c r="B3609">
        <v>50</v>
      </c>
      <c r="C3609" s="73">
        <v>1860</v>
      </c>
    </row>
    <row r="3610" spans="1:3" x14ac:dyDescent="0.2">
      <c r="A3610">
        <v>3609</v>
      </c>
      <c r="B3610">
        <v>24</v>
      </c>
      <c r="C3610" s="73">
        <v>112</v>
      </c>
    </row>
    <row r="3611" spans="1:3" x14ac:dyDescent="0.2">
      <c r="A3611">
        <v>3610</v>
      </c>
      <c r="B3611">
        <v>21</v>
      </c>
      <c r="C3611" s="73">
        <v>1209</v>
      </c>
    </row>
    <row r="3612" spans="1:3" x14ac:dyDescent="0.2">
      <c r="A3612">
        <v>3611</v>
      </c>
      <c r="B3612">
        <v>18</v>
      </c>
      <c r="C3612" s="73">
        <v>1978</v>
      </c>
    </row>
    <row r="3613" spans="1:3" x14ac:dyDescent="0.2">
      <c r="A3613">
        <v>3612</v>
      </c>
      <c r="B3613">
        <v>63</v>
      </c>
      <c r="C3613" s="73">
        <v>2460</v>
      </c>
    </row>
    <row r="3614" spans="1:3" x14ac:dyDescent="0.2">
      <c r="A3614">
        <v>3613</v>
      </c>
      <c r="B3614">
        <v>47</v>
      </c>
      <c r="C3614" s="73">
        <v>754</v>
      </c>
    </row>
    <row r="3615" spans="1:3" x14ac:dyDescent="0.2">
      <c r="A3615">
        <v>3614</v>
      </c>
      <c r="B3615">
        <v>58</v>
      </c>
      <c r="C3615" s="73">
        <v>1080</v>
      </c>
    </row>
    <row r="3616" spans="1:3" x14ac:dyDescent="0.2">
      <c r="A3616">
        <v>3615</v>
      </c>
      <c r="B3616">
        <v>46</v>
      </c>
      <c r="C3616" s="73">
        <v>475</v>
      </c>
    </row>
    <row r="3617" spans="1:3" x14ac:dyDescent="0.2">
      <c r="A3617">
        <v>3616</v>
      </c>
      <c r="B3617">
        <v>35</v>
      </c>
      <c r="C3617" s="73">
        <v>124</v>
      </c>
    </row>
    <row r="3618" spans="1:3" x14ac:dyDescent="0.2">
      <c r="A3618">
        <v>3617</v>
      </c>
      <c r="B3618">
        <v>42</v>
      </c>
      <c r="C3618" s="73">
        <v>759</v>
      </c>
    </row>
    <row r="3619" spans="1:3" x14ac:dyDescent="0.2">
      <c r="A3619">
        <v>3618</v>
      </c>
      <c r="B3619">
        <v>48</v>
      </c>
      <c r="C3619" s="73">
        <v>1363</v>
      </c>
    </row>
    <row r="3620" spans="1:3" x14ac:dyDescent="0.2">
      <c r="A3620">
        <v>3619</v>
      </c>
      <c r="B3620">
        <v>28</v>
      </c>
      <c r="C3620" s="73">
        <v>3149</v>
      </c>
    </row>
    <row r="3621" spans="1:3" x14ac:dyDescent="0.2">
      <c r="A3621">
        <v>3620</v>
      </c>
      <c r="B3621">
        <v>44</v>
      </c>
      <c r="C3621" s="73">
        <v>3750</v>
      </c>
    </row>
    <row r="3622" spans="1:3" x14ac:dyDescent="0.2">
      <c r="A3622">
        <v>3621</v>
      </c>
      <c r="B3622">
        <v>60</v>
      </c>
      <c r="C3622" s="73">
        <v>2296</v>
      </c>
    </row>
    <row r="3623" spans="1:3" x14ac:dyDescent="0.2">
      <c r="A3623">
        <v>3622</v>
      </c>
      <c r="B3623">
        <v>38</v>
      </c>
      <c r="C3623" s="73">
        <v>160</v>
      </c>
    </row>
    <row r="3624" spans="1:3" x14ac:dyDescent="0.2">
      <c r="A3624">
        <v>3623</v>
      </c>
      <c r="B3624">
        <v>46</v>
      </c>
      <c r="C3624" s="73">
        <v>492</v>
      </c>
    </row>
    <row r="3625" spans="1:3" x14ac:dyDescent="0.2">
      <c r="A3625">
        <v>3624</v>
      </c>
      <c r="B3625">
        <v>39</v>
      </c>
      <c r="C3625" s="73">
        <v>356</v>
      </c>
    </row>
    <row r="3626" spans="1:3" x14ac:dyDescent="0.2">
      <c r="A3626">
        <v>3625</v>
      </c>
      <c r="B3626">
        <v>22</v>
      </c>
      <c r="C3626" s="73">
        <v>1804</v>
      </c>
    </row>
    <row r="3627" spans="1:3" x14ac:dyDescent="0.2">
      <c r="A3627">
        <v>3626</v>
      </c>
      <c r="B3627">
        <v>44</v>
      </c>
      <c r="C3627" s="73">
        <v>3168</v>
      </c>
    </row>
    <row r="3628" spans="1:3" x14ac:dyDescent="0.2">
      <c r="A3628">
        <v>3627</v>
      </c>
      <c r="B3628">
        <v>69</v>
      </c>
      <c r="C3628" s="73">
        <v>3136</v>
      </c>
    </row>
    <row r="3629" spans="1:3" x14ac:dyDescent="0.2">
      <c r="A3629">
        <v>3628</v>
      </c>
      <c r="B3629">
        <v>39</v>
      </c>
      <c r="C3629" s="73">
        <v>2592</v>
      </c>
    </row>
    <row r="3630" spans="1:3" x14ac:dyDescent="0.2">
      <c r="A3630">
        <v>3629</v>
      </c>
      <c r="B3630">
        <v>53</v>
      </c>
      <c r="C3630" s="73">
        <v>3080</v>
      </c>
    </row>
    <row r="3631" spans="1:3" x14ac:dyDescent="0.2">
      <c r="A3631">
        <v>3630</v>
      </c>
      <c r="B3631">
        <v>52</v>
      </c>
      <c r="C3631" s="73">
        <v>1892</v>
      </c>
    </row>
    <row r="3632" spans="1:3" x14ac:dyDescent="0.2">
      <c r="A3632">
        <v>3631</v>
      </c>
      <c r="B3632">
        <v>65</v>
      </c>
      <c r="C3632" s="73">
        <v>2117</v>
      </c>
    </row>
    <row r="3633" spans="1:3" x14ac:dyDescent="0.2">
      <c r="A3633">
        <v>3632</v>
      </c>
      <c r="B3633">
        <v>48</v>
      </c>
      <c r="C3633" s="73">
        <v>1300</v>
      </c>
    </row>
    <row r="3634" spans="1:3" x14ac:dyDescent="0.2">
      <c r="A3634">
        <v>3633</v>
      </c>
      <c r="B3634">
        <v>27</v>
      </c>
      <c r="C3634" s="73">
        <v>219</v>
      </c>
    </row>
    <row r="3635" spans="1:3" x14ac:dyDescent="0.2">
      <c r="A3635">
        <v>3634</v>
      </c>
      <c r="B3635">
        <v>39</v>
      </c>
      <c r="C3635" s="73">
        <v>51</v>
      </c>
    </row>
    <row r="3636" spans="1:3" x14ac:dyDescent="0.2">
      <c r="A3636">
        <v>3635</v>
      </c>
      <c r="B3636">
        <v>59</v>
      </c>
      <c r="C3636" s="73">
        <v>374</v>
      </c>
    </row>
    <row r="3637" spans="1:3" x14ac:dyDescent="0.2">
      <c r="A3637">
        <v>3636</v>
      </c>
      <c r="B3637">
        <v>52</v>
      </c>
      <c r="C3637" s="73">
        <v>544</v>
      </c>
    </row>
    <row r="3638" spans="1:3" x14ac:dyDescent="0.2">
      <c r="A3638">
        <v>3637</v>
      </c>
      <c r="B3638">
        <v>50</v>
      </c>
      <c r="C3638" s="73">
        <v>1368</v>
      </c>
    </row>
    <row r="3639" spans="1:3" x14ac:dyDescent="0.2">
      <c r="A3639">
        <v>3638</v>
      </c>
      <c r="B3639">
        <v>32</v>
      </c>
      <c r="C3639" s="73">
        <v>2112</v>
      </c>
    </row>
    <row r="3640" spans="1:3" x14ac:dyDescent="0.2">
      <c r="A3640">
        <v>3639</v>
      </c>
      <c r="B3640">
        <v>40</v>
      </c>
      <c r="C3640" s="73">
        <v>1000</v>
      </c>
    </row>
    <row r="3641" spans="1:3" x14ac:dyDescent="0.2">
      <c r="A3641">
        <v>3640</v>
      </c>
      <c r="B3641">
        <v>26</v>
      </c>
      <c r="C3641" s="73">
        <v>1716</v>
      </c>
    </row>
    <row r="3642" spans="1:3" x14ac:dyDescent="0.2">
      <c r="A3642">
        <v>3641</v>
      </c>
      <c r="B3642">
        <v>47</v>
      </c>
      <c r="C3642" s="73">
        <v>527</v>
      </c>
    </row>
    <row r="3643" spans="1:3" x14ac:dyDescent="0.2">
      <c r="A3643">
        <v>3642</v>
      </c>
      <c r="B3643">
        <v>51</v>
      </c>
      <c r="C3643" s="73">
        <v>1755</v>
      </c>
    </row>
    <row r="3644" spans="1:3" x14ac:dyDescent="0.2">
      <c r="A3644">
        <v>3643</v>
      </c>
      <c r="B3644">
        <v>47</v>
      </c>
      <c r="C3644" s="73">
        <v>355</v>
      </c>
    </row>
    <row r="3645" spans="1:3" x14ac:dyDescent="0.2">
      <c r="A3645">
        <v>3644</v>
      </c>
      <c r="B3645">
        <v>53</v>
      </c>
      <c r="C3645" s="73">
        <v>4512</v>
      </c>
    </row>
    <row r="3646" spans="1:3" x14ac:dyDescent="0.2">
      <c r="A3646">
        <v>3645</v>
      </c>
      <c r="B3646">
        <v>35</v>
      </c>
      <c r="C3646" s="73">
        <v>576</v>
      </c>
    </row>
    <row r="3647" spans="1:3" x14ac:dyDescent="0.2">
      <c r="A3647">
        <v>3646</v>
      </c>
      <c r="B3647">
        <v>38</v>
      </c>
      <c r="C3647" s="73">
        <v>2790</v>
      </c>
    </row>
    <row r="3648" spans="1:3" x14ac:dyDescent="0.2">
      <c r="A3648">
        <v>3647</v>
      </c>
      <c r="B3648">
        <v>69</v>
      </c>
      <c r="C3648" s="73">
        <v>2652</v>
      </c>
    </row>
    <row r="3649" spans="1:3" x14ac:dyDescent="0.2">
      <c r="A3649">
        <v>3648</v>
      </c>
      <c r="B3649">
        <v>47</v>
      </c>
      <c r="C3649" s="73">
        <v>540</v>
      </c>
    </row>
    <row r="3650" spans="1:3" x14ac:dyDescent="0.2">
      <c r="A3650">
        <v>3649</v>
      </c>
      <c r="B3650">
        <v>31</v>
      </c>
      <c r="C3650" s="73">
        <v>3015</v>
      </c>
    </row>
    <row r="3651" spans="1:3" x14ac:dyDescent="0.2">
      <c r="A3651">
        <v>3650</v>
      </c>
      <c r="B3651">
        <v>68</v>
      </c>
      <c r="C3651" s="73">
        <v>1881</v>
      </c>
    </row>
    <row r="3652" spans="1:3" x14ac:dyDescent="0.2">
      <c r="A3652">
        <v>3651</v>
      </c>
      <c r="B3652">
        <v>51</v>
      </c>
      <c r="C3652" s="73">
        <v>180</v>
      </c>
    </row>
    <row r="3653" spans="1:3" x14ac:dyDescent="0.2">
      <c r="A3653">
        <v>3652</v>
      </c>
      <c r="B3653">
        <v>20</v>
      </c>
      <c r="C3653" s="73">
        <v>160</v>
      </c>
    </row>
    <row r="3654" spans="1:3" x14ac:dyDescent="0.2">
      <c r="A3654">
        <v>3653</v>
      </c>
      <c r="B3654">
        <v>27</v>
      </c>
      <c r="C3654" s="73">
        <v>667</v>
      </c>
    </row>
    <row r="3655" spans="1:3" x14ac:dyDescent="0.2">
      <c r="A3655">
        <v>3654</v>
      </c>
      <c r="B3655">
        <v>67</v>
      </c>
      <c r="C3655" s="73">
        <v>780</v>
      </c>
    </row>
    <row r="3656" spans="1:3" x14ac:dyDescent="0.2">
      <c r="A3656">
        <v>3655</v>
      </c>
      <c r="B3656">
        <v>21</v>
      </c>
      <c r="C3656" s="73">
        <v>980</v>
      </c>
    </row>
    <row r="3657" spans="1:3" x14ac:dyDescent="0.2">
      <c r="A3657">
        <v>3656</v>
      </c>
      <c r="B3657">
        <v>20</v>
      </c>
      <c r="C3657" s="73">
        <v>108</v>
      </c>
    </row>
    <row r="3658" spans="1:3" x14ac:dyDescent="0.2">
      <c r="A3658">
        <v>3657</v>
      </c>
      <c r="B3658">
        <v>35</v>
      </c>
      <c r="C3658" s="73">
        <v>1206</v>
      </c>
    </row>
    <row r="3659" spans="1:3" x14ac:dyDescent="0.2">
      <c r="A3659">
        <v>3658</v>
      </c>
      <c r="B3659">
        <v>58</v>
      </c>
      <c r="C3659" s="73">
        <v>82</v>
      </c>
    </row>
    <row r="3660" spans="1:3" x14ac:dyDescent="0.2">
      <c r="A3660">
        <v>3659</v>
      </c>
      <c r="B3660">
        <v>28</v>
      </c>
      <c r="C3660" s="73">
        <v>1296</v>
      </c>
    </row>
    <row r="3661" spans="1:3" x14ac:dyDescent="0.2">
      <c r="A3661">
        <v>3660</v>
      </c>
      <c r="B3661">
        <v>27</v>
      </c>
      <c r="C3661" s="73">
        <v>3542</v>
      </c>
    </row>
    <row r="3662" spans="1:3" x14ac:dyDescent="0.2">
      <c r="A3662">
        <v>3661</v>
      </c>
      <c r="B3662">
        <v>19</v>
      </c>
      <c r="C3662" s="73">
        <v>962</v>
      </c>
    </row>
    <row r="3663" spans="1:3" x14ac:dyDescent="0.2">
      <c r="A3663">
        <v>3662</v>
      </c>
      <c r="B3663">
        <v>63</v>
      </c>
      <c r="C3663" s="73">
        <v>195</v>
      </c>
    </row>
    <row r="3664" spans="1:3" x14ac:dyDescent="0.2">
      <c r="A3664">
        <v>3663</v>
      </c>
      <c r="B3664">
        <v>69</v>
      </c>
      <c r="C3664" s="73">
        <v>880</v>
      </c>
    </row>
    <row r="3665" spans="1:3" x14ac:dyDescent="0.2">
      <c r="A3665">
        <v>3664</v>
      </c>
      <c r="B3665">
        <v>65</v>
      </c>
      <c r="C3665" s="73">
        <v>2891</v>
      </c>
    </row>
    <row r="3666" spans="1:3" x14ac:dyDescent="0.2">
      <c r="A3666">
        <v>3665</v>
      </c>
      <c r="B3666">
        <v>63</v>
      </c>
      <c r="C3666" s="73">
        <v>68</v>
      </c>
    </row>
    <row r="3667" spans="1:3" x14ac:dyDescent="0.2">
      <c r="A3667">
        <v>3666</v>
      </c>
      <c r="B3667">
        <v>28</v>
      </c>
      <c r="C3667" s="73">
        <v>847</v>
      </c>
    </row>
    <row r="3668" spans="1:3" x14ac:dyDescent="0.2">
      <c r="A3668">
        <v>3667</v>
      </c>
      <c r="B3668">
        <v>67</v>
      </c>
      <c r="C3668" s="73">
        <v>2350</v>
      </c>
    </row>
    <row r="3669" spans="1:3" x14ac:dyDescent="0.2">
      <c r="A3669">
        <v>3668</v>
      </c>
      <c r="B3669">
        <v>51</v>
      </c>
      <c r="C3669" s="73">
        <v>900</v>
      </c>
    </row>
    <row r="3670" spans="1:3" x14ac:dyDescent="0.2">
      <c r="A3670">
        <v>3669</v>
      </c>
      <c r="B3670">
        <v>59</v>
      </c>
      <c r="C3670" s="73">
        <v>1278</v>
      </c>
    </row>
    <row r="3671" spans="1:3" x14ac:dyDescent="0.2">
      <c r="A3671">
        <v>3670</v>
      </c>
      <c r="B3671">
        <v>25</v>
      </c>
      <c r="C3671" s="73">
        <v>2236</v>
      </c>
    </row>
    <row r="3672" spans="1:3" x14ac:dyDescent="0.2">
      <c r="A3672">
        <v>3671</v>
      </c>
      <c r="B3672">
        <v>31</v>
      </c>
      <c r="C3672" s="73">
        <v>200</v>
      </c>
    </row>
    <row r="3673" spans="1:3" x14ac:dyDescent="0.2">
      <c r="A3673">
        <v>3672</v>
      </c>
      <c r="B3673">
        <v>62</v>
      </c>
      <c r="C3673" s="73">
        <v>1320</v>
      </c>
    </row>
    <row r="3674" spans="1:3" x14ac:dyDescent="0.2">
      <c r="A3674">
        <v>3673</v>
      </c>
      <c r="B3674">
        <v>51</v>
      </c>
      <c r="C3674" s="73">
        <v>567</v>
      </c>
    </row>
    <row r="3675" spans="1:3" x14ac:dyDescent="0.2">
      <c r="A3675">
        <v>3674</v>
      </c>
      <c r="B3675">
        <v>32</v>
      </c>
      <c r="C3675" s="73">
        <v>868</v>
      </c>
    </row>
    <row r="3676" spans="1:3" x14ac:dyDescent="0.2">
      <c r="A3676">
        <v>3675</v>
      </c>
      <c r="B3676">
        <v>35</v>
      </c>
      <c r="C3676" s="73">
        <v>2665</v>
      </c>
    </row>
    <row r="3677" spans="1:3" x14ac:dyDescent="0.2">
      <c r="A3677">
        <v>3676</v>
      </c>
      <c r="B3677">
        <v>70</v>
      </c>
      <c r="C3677" s="73">
        <v>240</v>
      </c>
    </row>
    <row r="3678" spans="1:3" x14ac:dyDescent="0.2">
      <c r="A3678">
        <v>3677</v>
      </c>
      <c r="B3678">
        <v>19</v>
      </c>
      <c r="C3678" s="73">
        <v>1504</v>
      </c>
    </row>
    <row r="3679" spans="1:3" x14ac:dyDescent="0.2">
      <c r="A3679">
        <v>3678</v>
      </c>
      <c r="B3679">
        <v>32</v>
      </c>
      <c r="C3679" s="73">
        <v>1290</v>
      </c>
    </row>
    <row r="3680" spans="1:3" x14ac:dyDescent="0.2">
      <c r="A3680">
        <v>3679</v>
      </c>
      <c r="B3680">
        <v>56</v>
      </c>
      <c r="C3680" s="73">
        <v>1305</v>
      </c>
    </row>
    <row r="3681" spans="1:3" x14ac:dyDescent="0.2">
      <c r="A3681">
        <v>3680</v>
      </c>
      <c r="B3681">
        <v>53</v>
      </c>
      <c r="C3681" s="73">
        <v>455</v>
      </c>
    </row>
    <row r="3682" spans="1:3" x14ac:dyDescent="0.2">
      <c r="A3682">
        <v>3681</v>
      </c>
      <c r="B3682">
        <v>22</v>
      </c>
      <c r="C3682" s="73">
        <v>1080</v>
      </c>
    </row>
    <row r="3683" spans="1:3" x14ac:dyDescent="0.2">
      <c r="A3683">
        <v>3682</v>
      </c>
      <c r="B3683">
        <v>26</v>
      </c>
      <c r="C3683" s="73">
        <v>2409</v>
      </c>
    </row>
    <row r="3684" spans="1:3" x14ac:dyDescent="0.2">
      <c r="A3684">
        <v>3683</v>
      </c>
      <c r="B3684">
        <v>42</v>
      </c>
      <c r="C3684" s="73">
        <v>2760</v>
      </c>
    </row>
    <row r="3685" spans="1:3" x14ac:dyDescent="0.2">
      <c r="A3685">
        <v>3684</v>
      </c>
      <c r="B3685">
        <v>30</v>
      </c>
      <c r="C3685" s="73">
        <v>1309</v>
      </c>
    </row>
    <row r="3686" spans="1:3" x14ac:dyDescent="0.2">
      <c r="A3686">
        <v>3685</v>
      </c>
      <c r="B3686">
        <v>29</v>
      </c>
      <c r="C3686" s="73">
        <v>4042</v>
      </c>
    </row>
    <row r="3687" spans="1:3" x14ac:dyDescent="0.2">
      <c r="A3687">
        <v>3686</v>
      </c>
      <c r="B3687">
        <v>47</v>
      </c>
      <c r="C3687" s="73">
        <v>714</v>
      </c>
    </row>
    <row r="3688" spans="1:3" x14ac:dyDescent="0.2">
      <c r="A3688">
        <v>3687</v>
      </c>
      <c r="B3688">
        <v>59</v>
      </c>
      <c r="C3688" s="73">
        <v>1190</v>
      </c>
    </row>
    <row r="3689" spans="1:3" x14ac:dyDescent="0.2">
      <c r="A3689">
        <v>3688</v>
      </c>
      <c r="B3689">
        <v>34</v>
      </c>
      <c r="C3689" s="73">
        <v>1232</v>
      </c>
    </row>
    <row r="3690" spans="1:3" x14ac:dyDescent="0.2">
      <c r="A3690">
        <v>3689</v>
      </c>
      <c r="B3690">
        <v>52</v>
      </c>
      <c r="C3690" s="73">
        <v>728</v>
      </c>
    </row>
    <row r="3691" spans="1:3" x14ac:dyDescent="0.2">
      <c r="A3691">
        <v>3690</v>
      </c>
      <c r="B3691">
        <v>47</v>
      </c>
      <c r="C3691" s="73">
        <v>240</v>
      </c>
    </row>
    <row r="3692" spans="1:3" x14ac:dyDescent="0.2">
      <c r="A3692">
        <v>3691</v>
      </c>
      <c r="B3692">
        <v>24</v>
      </c>
      <c r="C3692" s="73">
        <v>92</v>
      </c>
    </row>
    <row r="3693" spans="1:3" x14ac:dyDescent="0.2">
      <c r="A3693">
        <v>3692</v>
      </c>
      <c r="B3693">
        <v>63</v>
      </c>
      <c r="C3693" s="73">
        <v>504</v>
      </c>
    </row>
    <row r="3694" spans="1:3" x14ac:dyDescent="0.2">
      <c r="A3694">
        <v>3693</v>
      </c>
      <c r="B3694">
        <v>59</v>
      </c>
      <c r="C3694" s="73">
        <v>986</v>
      </c>
    </row>
    <row r="3695" spans="1:3" x14ac:dyDescent="0.2">
      <c r="A3695">
        <v>3694</v>
      </c>
      <c r="B3695">
        <v>66</v>
      </c>
      <c r="C3695" s="73">
        <v>460</v>
      </c>
    </row>
    <row r="3696" spans="1:3" x14ac:dyDescent="0.2">
      <c r="A3696">
        <v>3695</v>
      </c>
      <c r="B3696">
        <v>45</v>
      </c>
      <c r="C3696" s="73">
        <v>451</v>
      </c>
    </row>
    <row r="3697" spans="1:3" x14ac:dyDescent="0.2">
      <c r="A3697">
        <v>3696</v>
      </c>
      <c r="B3697">
        <v>38</v>
      </c>
      <c r="C3697" s="73">
        <v>594</v>
      </c>
    </row>
    <row r="3698" spans="1:3" x14ac:dyDescent="0.2">
      <c r="A3698">
        <v>3697</v>
      </c>
      <c r="B3698">
        <v>63</v>
      </c>
      <c r="C3698" s="73">
        <v>1248</v>
      </c>
    </row>
    <row r="3699" spans="1:3" x14ac:dyDescent="0.2">
      <c r="A3699">
        <v>3698</v>
      </c>
      <c r="B3699">
        <v>55</v>
      </c>
      <c r="C3699" s="73">
        <v>2574</v>
      </c>
    </row>
    <row r="3700" spans="1:3" x14ac:dyDescent="0.2">
      <c r="A3700">
        <v>3699</v>
      </c>
      <c r="B3700">
        <v>25</v>
      </c>
      <c r="C3700" s="73">
        <v>216</v>
      </c>
    </row>
    <row r="3701" spans="1:3" x14ac:dyDescent="0.2">
      <c r="A3701">
        <v>3700</v>
      </c>
      <c r="B3701">
        <v>51</v>
      </c>
      <c r="C3701" s="73">
        <v>1320</v>
      </c>
    </row>
    <row r="3702" spans="1:3" x14ac:dyDescent="0.2">
      <c r="A3702">
        <v>3701</v>
      </c>
      <c r="B3702">
        <v>28</v>
      </c>
      <c r="C3702" s="73">
        <v>168</v>
      </c>
    </row>
    <row r="3703" spans="1:3" x14ac:dyDescent="0.2">
      <c r="A3703">
        <v>3702</v>
      </c>
      <c r="B3703">
        <v>46</v>
      </c>
      <c r="C3703" s="73">
        <v>2376</v>
      </c>
    </row>
    <row r="3704" spans="1:3" x14ac:dyDescent="0.2">
      <c r="A3704">
        <v>3703</v>
      </c>
      <c r="B3704">
        <v>58</v>
      </c>
      <c r="C3704" s="73">
        <v>2340</v>
      </c>
    </row>
    <row r="3705" spans="1:3" x14ac:dyDescent="0.2">
      <c r="A3705">
        <v>3704</v>
      </c>
      <c r="B3705">
        <v>30</v>
      </c>
      <c r="C3705" s="73">
        <v>1909</v>
      </c>
    </row>
    <row r="3706" spans="1:3" x14ac:dyDescent="0.2">
      <c r="A3706">
        <v>3705</v>
      </c>
      <c r="B3706">
        <v>68</v>
      </c>
      <c r="C3706" s="73">
        <v>2196</v>
      </c>
    </row>
    <row r="3707" spans="1:3" x14ac:dyDescent="0.2">
      <c r="A3707">
        <v>3706</v>
      </c>
      <c r="B3707">
        <v>28</v>
      </c>
      <c r="C3707" s="73">
        <v>130</v>
      </c>
    </row>
    <row r="3708" spans="1:3" x14ac:dyDescent="0.2">
      <c r="A3708">
        <v>3707</v>
      </c>
      <c r="B3708">
        <v>26</v>
      </c>
      <c r="C3708" s="73">
        <v>935</v>
      </c>
    </row>
    <row r="3709" spans="1:3" x14ac:dyDescent="0.2">
      <c r="A3709">
        <v>3708</v>
      </c>
      <c r="B3709">
        <v>35</v>
      </c>
      <c r="C3709" s="73">
        <v>1501</v>
      </c>
    </row>
    <row r="3710" spans="1:3" x14ac:dyDescent="0.2">
      <c r="A3710">
        <v>3709</v>
      </c>
      <c r="B3710">
        <v>40</v>
      </c>
      <c r="C3710" s="73">
        <v>3936</v>
      </c>
    </row>
    <row r="3711" spans="1:3" x14ac:dyDescent="0.2">
      <c r="A3711">
        <v>3710</v>
      </c>
      <c r="B3711">
        <v>31</v>
      </c>
      <c r="C3711" s="73">
        <v>1161</v>
      </c>
    </row>
    <row r="3712" spans="1:3" x14ac:dyDescent="0.2">
      <c r="A3712">
        <v>3711</v>
      </c>
      <c r="B3712">
        <v>60</v>
      </c>
      <c r="C3712" s="73">
        <v>1280</v>
      </c>
    </row>
    <row r="3713" spans="1:3" x14ac:dyDescent="0.2">
      <c r="A3713">
        <v>3712</v>
      </c>
      <c r="B3713">
        <v>69</v>
      </c>
      <c r="C3713" s="73">
        <v>2046</v>
      </c>
    </row>
    <row r="3714" spans="1:3" x14ac:dyDescent="0.2">
      <c r="A3714">
        <v>3713</v>
      </c>
      <c r="B3714">
        <v>51</v>
      </c>
      <c r="C3714" s="73">
        <v>1728</v>
      </c>
    </row>
    <row r="3715" spans="1:3" x14ac:dyDescent="0.2">
      <c r="A3715">
        <v>3714</v>
      </c>
      <c r="B3715">
        <v>49</v>
      </c>
      <c r="C3715" s="73">
        <v>2697</v>
      </c>
    </row>
    <row r="3716" spans="1:3" x14ac:dyDescent="0.2">
      <c r="A3716">
        <v>3715</v>
      </c>
      <c r="B3716">
        <v>18</v>
      </c>
      <c r="C3716" s="73">
        <v>1085</v>
      </c>
    </row>
    <row r="3717" spans="1:3" x14ac:dyDescent="0.2">
      <c r="A3717">
        <v>3716</v>
      </c>
      <c r="B3717">
        <v>63</v>
      </c>
      <c r="C3717" s="73">
        <v>68</v>
      </c>
    </row>
    <row r="3718" spans="1:3" x14ac:dyDescent="0.2">
      <c r="A3718">
        <v>3717</v>
      </c>
      <c r="B3718">
        <v>57</v>
      </c>
      <c r="C3718" s="73">
        <v>2226</v>
      </c>
    </row>
    <row r="3719" spans="1:3" x14ac:dyDescent="0.2">
      <c r="A3719">
        <v>3718</v>
      </c>
      <c r="B3719">
        <v>45</v>
      </c>
      <c r="C3719" s="73">
        <v>3995</v>
      </c>
    </row>
    <row r="3720" spans="1:3" x14ac:dyDescent="0.2">
      <c r="A3720">
        <v>3719</v>
      </c>
      <c r="B3720">
        <v>36</v>
      </c>
      <c r="C3720" s="73">
        <v>2200</v>
      </c>
    </row>
    <row r="3721" spans="1:3" x14ac:dyDescent="0.2">
      <c r="A3721">
        <v>3720</v>
      </c>
      <c r="B3721">
        <v>20</v>
      </c>
      <c r="C3721" s="73">
        <v>728</v>
      </c>
    </row>
    <row r="3722" spans="1:3" x14ac:dyDescent="0.2">
      <c r="A3722">
        <v>3721</v>
      </c>
      <c r="B3722">
        <v>21</v>
      </c>
      <c r="C3722" s="73">
        <v>728</v>
      </c>
    </row>
    <row r="3723" spans="1:3" x14ac:dyDescent="0.2">
      <c r="A3723">
        <v>3722</v>
      </c>
      <c r="B3723">
        <v>62</v>
      </c>
      <c r="C3723" s="73">
        <v>600</v>
      </c>
    </row>
    <row r="3724" spans="1:3" x14ac:dyDescent="0.2">
      <c r="A3724">
        <v>3723</v>
      </c>
      <c r="B3724">
        <v>23</v>
      </c>
      <c r="C3724" s="73">
        <v>34</v>
      </c>
    </row>
    <row r="3725" spans="1:3" x14ac:dyDescent="0.2">
      <c r="A3725">
        <v>3724</v>
      </c>
      <c r="B3725">
        <v>26</v>
      </c>
      <c r="C3725" s="73">
        <v>30</v>
      </c>
    </row>
    <row r="3726" spans="1:3" x14ac:dyDescent="0.2">
      <c r="A3726">
        <v>3725</v>
      </c>
      <c r="B3726">
        <v>30</v>
      </c>
      <c r="C3726" s="73">
        <v>1278</v>
      </c>
    </row>
    <row r="3727" spans="1:3" x14ac:dyDescent="0.2">
      <c r="A3727">
        <v>3726</v>
      </c>
      <c r="B3727">
        <v>18</v>
      </c>
      <c r="C3727" s="73">
        <v>200</v>
      </c>
    </row>
    <row r="3728" spans="1:3" x14ac:dyDescent="0.2">
      <c r="A3728">
        <v>3727</v>
      </c>
      <c r="B3728">
        <v>47</v>
      </c>
      <c r="C3728" s="73">
        <v>3060</v>
      </c>
    </row>
    <row r="3729" spans="1:3" x14ac:dyDescent="0.2">
      <c r="A3729">
        <v>3728</v>
      </c>
      <c r="B3729">
        <v>41</v>
      </c>
      <c r="C3729" s="73">
        <v>1411</v>
      </c>
    </row>
    <row r="3730" spans="1:3" x14ac:dyDescent="0.2">
      <c r="A3730">
        <v>3729</v>
      </c>
      <c r="B3730">
        <v>62</v>
      </c>
      <c r="C3730" s="73">
        <v>31</v>
      </c>
    </row>
    <row r="3731" spans="1:3" x14ac:dyDescent="0.2">
      <c r="A3731">
        <v>3730</v>
      </c>
      <c r="B3731">
        <v>28</v>
      </c>
      <c r="C3731" s="73">
        <v>4100</v>
      </c>
    </row>
    <row r="3732" spans="1:3" x14ac:dyDescent="0.2">
      <c r="A3732">
        <v>3731</v>
      </c>
      <c r="B3732">
        <v>46</v>
      </c>
      <c r="C3732" s="73">
        <v>237</v>
      </c>
    </row>
    <row r="3733" spans="1:3" x14ac:dyDescent="0.2">
      <c r="A3733">
        <v>3732</v>
      </c>
      <c r="B3733">
        <v>54</v>
      </c>
      <c r="C3733" s="73">
        <v>2790</v>
      </c>
    </row>
    <row r="3734" spans="1:3" x14ac:dyDescent="0.2">
      <c r="A3734">
        <v>3733</v>
      </c>
      <c r="B3734">
        <v>36</v>
      </c>
      <c r="C3734" s="73">
        <v>2576</v>
      </c>
    </row>
    <row r="3735" spans="1:3" x14ac:dyDescent="0.2">
      <c r="A3735">
        <v>3734</v>
      </c>
      <c r="B3735">
        <v>25</v>
      </c>
      <c r="C3735" s="73">
        <v>348</v>
      </c>
    </row>
    <row r="3736" spans="1:3" x14ac:dyDescent="0.2">
      <c r="A3736">
        <v>3735</v>
      </c>
      <c r="B3736">
        <v>38</v>
      </c>
      <c r="C3736" s="73">
        <v>2904</v>
      </c>
    </row>
    <row r="3737" spans="1:3" x14ac:dyDescent="0.2">
      <c r="A3737">
        <v>3736</v>
      </c>
      <c r="B3737">
        <v>38</v>
      </c>
      <c r="C3737" s="73">
        <v>1276</v>
      </c>
    </row>
    <row r="3738" spans="1:3" x14ac:dyDescent="0.2">
      <c r="A3738">
        <v>3737</v>
      </c>
      <c r="B3738">
        <v>42</v>
      </c>
      <c r="C3738" s="73">
        <v>112</v>
      </c>
    </row>
    <row r="3739" spans="1:3" x14ac:dyDescent="0.2">
      <c r="A3739">
        <v>3738</v>
      </c>
      <c r="B3739">
        <v>19</v>
      </c>
      <c r="C3739" s="73">
        <v>989</v>
      </c>
    </row>
    <row r="3740" spans="1:3" x14ac:dyDescent="0.2">
      <c r="A3740">
        <v>3739</v>
      </c>
      <c r="B3740">
        <v>34</v>
      </c>
      <c r="C3740" s="73">
        <v>2160</v>
      </c>
    </row>
    <row r="3741" spans="1:3" x14ac:dyDescent="0.2">
      <c r="A3741">
        <v>3740</v>
      </c>
      <c r="B3741">
        <v>38</v>
      </c>
      <c r="C3741" s="73">
        <v>1333</v>
      </c>
    </row>
    <row r="3742" spans="1:3" x14ac:dyDescent="0.2">
      <c r="A3742">
        <v>3741</v>
      </c>
      <c r="B3742">
        <v>42</v>
      </c>
      <c r="C3742" s="73">
        <v>2496</v>
      </c>
    </row>
    <row r="3743" spans="1:3" x14ac:dyDescent="0.2">
      <c r="A3743">
        <v>3742</v>
      </c>
      <c r="B3743">
        <v>58</v>
      </c>
      <c r="C3743" s="73">
        <v>2496</v>
      </c>
    </row>
    <row r="3744" spans="1:3" x14ac:dyDescent="0.2">
      <c r="A3744">
        <v>3743</v>
      </c>
      <c r="B3744">
        <v>56</v>
      </c>
      <c r="C3744" s="73">
        <v>4000</v>
      </c>
    </row>
    <row r="3745" spans="1:3" x14ac:dyDescent="0.2">
      <c r="A3745">
        <v>3744</v>
      </c>
      <c r="B3745">
        <v>62</v>
      </c>
      <c r="C3745" s="73">
        <v>1008</v>
      </c>
    </row>
    <row r="3746" spans="1:3" x14ac:dyDescent="0.2">
      <c r="A3746">
        <v>3745</v>
      </c>
      <c r="B3746">
        <v>24</v>
      </c>
      <c r="C3746" s="73">
        <v>1326</v>
      </c>
    </row>
    <row r="3747" spans="1:3" x14ac:dyDescent="0.2">
      <c r="A3747">
        <v>3746</v>
      </c>
      <c r="B3747">
        <v>60</v>
      </c>
      <c r="C3747" s="73">
        <v>82</v>
      </c>
    </row>
    <row r="3748" spans="1:3" x14ac:dyDescent="0.2">
      <c r="A3748">
        <v>3747</v>
      </c>
      <c r="B3748">
        <v>53</v>
      </c>
      <c r="C3748" s="73">
        <v>4851</v>
      </c>
    </row>
    <row r="3749" spans="1:3" x14ac:dyDescent="0.2">
      <c r="A3749">
        <v>3748</v>
      </c>
      <c r="B3749">
        <v>26</v>
      </c>
      <c r="C3749" s="73">
        <v>1696</v>
      </c>
    </row>
    <row r="3750" spans="1:3" x14ac:dyDescent="0.2">
      <c r="A3750">
        <v>3749</v>
      </c>
      <c r="B3750">
        <v>34</v>
      </c>
      <c r="C3750" s="73">
        <v>75</v>
      </c>
    </row>
    <row r="3751" spans="1:3" x14ac:dyDescent="0.2">
      <c r="A3751">
        <v>3750</v>
      </c>
      <c r="B3751">
        <v>24</v>
      </c>
      <c r="C3751" s="73">
        <v>3610</v>
      </c>
    </row>
    <row r="3752" spans="1:3" x14ac:dyDescent="0.2">
      <c r="A3752">
        <v>3751</v>
      </c>
      <c r="B3752">
        <v>42</v>
      </c>
      <c r="C3752" s="73">
        <v>440</v>
      </c>
    </row>
    <row r="3753" spans="1:3" x14ac:dyDescent="0.2">
      <c r="A3753">
        <v>3752</v>
      </c>
      <c r="B3753">
        <v>36</v>
      </c>
      <c r="C3753" s="73">
        <v>776</v>
      </c>
    </row>
    <row r="3754" spans="1:3" x14ac:dyDescent="0.2">
      <c r="A3754">
        <v>3753</v>
      </c>
      <c r="B3754">
        <v>24</v>
      </c>
      <c r="C3754" s="73">
        <v>3483</v>
      </c>
    </row>
    <row r="3755" spans="1:3" x14ac:dyDescent="0.2">
      <c r="A3755">
        <v>3754</v>
      </c>
      <c r="B3755">
        <v>39</v>
      </c>
      <c r="C3755" s="73">
        <v>572</v>
      </c>
    </row>
    <row r="3756" spans="1:3" x14ac:dyDescent="0.2">
      <c r="A3756">
        <v>3755</v>
      </c>
      <c r="B3756">
        <v>46</v>
      </c>
      <c r="C3756" s="73">
        <v>410</v>
      </c>
    </row>
    <row r="3757" spans="1:3" x14ac:dyDescent="0.2">
      <c r="A3757">
        <v>3756</v>
      </c>
      <c r="B3757">
        <v>64</v>
      </c>
      <c r="C3757" s="73">
        <v>2418</v>
      </c>
    </row>
    <row r="3758" spans="1:3" x14ac:dyDescent="0.2">
      <c r="A3758">
        <v>3757</v>
      </c>
      <c r="B3758">
        <v>64</v>
      </c>
      <c r="C3758" s="73">
        <v>2898</v>
      </c>
    </row>
    <row r="3759" spans="1:3" x14ac:dyDescent="0.2">
      <c r="A3759">
        <v>3758</v>
      </c>
      <c r="B3759">
        <v>61</v>
      </c>
      <c r="C3759" s="73">
        <v>1452</v>
      </c>
    </row>
    <row r="3760" spans="1:3" x14ac:dyDescent="0.2">
      <c r="A3760">
        <v>3759</v>
      </c>
      <c r="B3760">
        <v>61</v>
      </c>
      <c r="C3760" s="73">
        <v>1242</v>
      </c>
    </row>
    <row r="3761" spans="1:3" x14ac:dyDescent="0.2">
      <c r="A3761">
        <v>3760</v>
      </c>
      <c r="B3761">
        <v>44</v>
      </c>
      <c r="C3761" s="73">
        <v>1830</v>
      </c>
    </row>
    <row r="3762" spans="1:3" x14ac:dyDescent="0.2">
      <c r="A3762">
        <v>3761</v>
      </c>
      <c r="B3762">
        <v>65</v>
      </c>
      <c r="C3762" s="73">
        <v>2880</v>
      </c>
    </row>
    <row r="3763" spans="1:3" x14ac:dyDescent="0.2">
      <c r="A3763">
        <v>3762</v>
      </c>
      <c r="B3763">
        <v>60</v>
      </c>
      <c r="C3763" s="73">
        <v>90</v>
      </c>
    </row>
    <row r="3764" spans="1:3" x14ac:dyDescent="0.2">
      <c r="A3764">
        <v>3763</v>
      </c>
      <c r="B3764">
        <v>65</v>
      </c>
      <c r="C3764" s="73">
        <v>1222</v>
      </c>
    </row>
    <row r="3765" spans="1:3" x14ac:dyDescent="0.2">
      <c r="A3765">
        <v>3764</v>
      </c>
      <c r="B3765">
        <v>27</v>
      </c>
      <c r="C3765" s="73">
        <v>912</v>
      </c>
    </row>
    <row r="3766" spans="1:3" x14ac:dyDescent="0.2">
      <c r="A3766">
        <v>3765</v>
      </c>
      <c r="B3766">
        <v>36</v>
      </c>
      <c r="C3766" s="73">
        <v>399</v>
      </c>
    </row>
    <row r="3767" spans="1:3" x14ac:dyDescent="0.2">
      <c r="A3767">
        <v>3766</v>
      </c>
      <c r="B3767">
        <v>22</v>
      </c>
      <c r="C3767" s="73">
        <v>728</v>
      </c>
    </row>
    <row r="3768" spans="1:3" x14ac:dyDescent="0.2">
      <c r="A3768">
        <v>3767</v>
      </c>
      <c r="B3768">
        <v>62</v>
      </c>
      <c r="C3768" s="73">
        <v>2537</v>
      </c>
    </row>
    <row r="3769" spans="1:3" x14ac:dyDescent="0.2">
      <c r="A3769">
        <v>3768</v>
      </c>
      <c r="B3769">
        <v>59</v>
      </c>
      <c r="C3769" s="73">
        <v>510</v>
      </c>
    </row>
    <row r="3770" spans="1:3" x14ac:dyDescent="0.2">
      <c r="A3770">
        <v>3769</v>
      </c>
      <c r="B3770">
        <v>50</v>
      </c>
      <c r="C3770" s="73">
        <v>1190</v>
      </c>
    </row>
    <row r="3771" spans="1:3" x14ac:dyDescent="0.2">
      <c r="A3771">
        <v>3770</v>
      </c>
      <c r="B3771">
        <v>51</v>
      </c>
      <c r="C3771" s="73">
        <v>2697</v>
      </c>
    </row>
    <row r="3772" spans="1:3" x14ac:dyDescent="0.2">
      <c r="A3772">
        <v>3771</v>
      </c>
      <c r="B3772">
        <v>23</v>
      </c>
      <c r="C3772" s="73">
        <v>1428</v>
      </c>
    </row>
    <row r="3773" spans="1:3" x14ac:dyDescent="0.2">
      <c r="A3773">
        <v>3772</v>
      </c>
      <c r="B3773">
        <v>21</v>
      </c>
      <c r="C3773" s="73">
        <v>2408</v>
      </c>
    </row>
    <row r="3774" spans="1:3" x14ac:dyDescent="0.2">
      <c r="A3774">
        <v>3773</v>
      </c>
      <c r="B3774">
        <v>44</v>
      </c>
      <c r="C3774" s="73">
        <v>910</v>
      </c>
    </row>
    <row r="3775" spans="1:3" x14ac:dyDescent="0.2">
      <c r="A3775">
        <v>3774</v>
      </c>
      <c r="B3775">
        <v>25</v>
      </c>
      <c r="C3775" s="73">
        <v>2460</v>
      </c>
    </row>
    <row r="3776" spans="1:3" x14ac:dyDescent="0.2">
      <c r="A3776">
        <v>3775</v>
      </c>
      <c r="B3776">
        <v>57</v>
      </c>
      <c r="C3776" s="73">
        <v>3984</v>
      </c>
    </row>
    <row r="3777" spans="1:3" x14ac:dyDescent="0.2">
      <c r="A3777">
        <v>3776</v>
      </c>
      <c r="B3777">
        <v>41</v>
      </c>
      <c r="C3777" s="73">
        <v>2835</v>
      </c>
    </row>
    <row r="3778" spans="1:3" x14ac:dyDescent="0.2">
      <c r="A3778">
        <v>3777</v>
      </c>
      <c r="B3778">
        <v>19</v>
      </c>
      <c r="C3778" s="73">
        <v>250</v>
      </c>
    </row>
    <row r="3779" spans="1:3" x14ac:dyDescent="0.2">
      <c r="A3779">
        <v>3778</v>
      </c>
      <c r="B3779">
        <v>43</v>
      </c>
      <c r="C3779" s="73">
        <v>585</v>
      </c>
    </row>
    <row r="3780" spans="1:3" x14ac:dyDescent="0.2">
      <c r="A3780">
        <v>3779</v>
      </c>
      <c r="B3780">
        <v>25</v>
      </c>
      <c r="C3780" s="73">
        <v>1800</v>
      </c>
    </row>
    <row r="3781" spans="1:3" x14ac:dyDescent="0.2">
      <c r="A3781">
        <v>3780</v>
      </c>
      <c r="B3781">
        <v>60</v>
      </c>
      <c r="C3781" s="73">
        <v>3375</v>
      </c>
    </row>
    <row r="3782" spans="1:3" x14ac:dyDescent="0.2">
      <c r="A3782">
        <v>3781</v>
      </c>
      <c r="B3782">
        <v>54</v>
      </c>
      <c r="C3782" s="73">
        <v>2337</v>
      </c>
    </row>
    <row r="3783" spans="1:3" x14ac:dyDescent="0.2">
      <c r="A3783">
        <v>3782</v>
      </c>
      <c r="B3783">
        <v>52</v>
      </c>
      <c r="C3783" s="73">
        <v>3960</v>
      </c>
    </row>
    <row r="3784" spans="1:3" x14ac:dyDescent="0.2">
      <c r="A3784">
        <v>3783</v>
      </c>
      <c r="B3784">
        <v>40</v>
      </c>
      <c r="C3784" s="73">
        <v>1890</v>
      </c>
    </row>
    <row r="3785" spans="1:3" x14ac:dyDescent="0.2">
      <c r="A3785">
        <v>3784</v>
      </c>
      <c r="B3785">
        <v>39</v>
      </c>
      <c r="C3785" s="73">
        <v>1122</v>
      </c>
    </row>
    <row r="3786" spans="1:3" x14ac:dyDescent="0.2">
      <c r="A3786">
        <v>3785</v>
      </c>
      <c r="B3786">
        <v>54</v>
      </c>
      <c r="C3786" s="73">
        <v>212</v>
      </c>
    </row>
    <row r="3787" spans="1:3" x14ac:dyDescent="0.2">
      <c r="A3787">
        <v>3786</v>
      </c>
      <c r="B3787">
        <v>64</v>
      </c>
      <c r="C3787" s="73">
        <v>564</v>
      </c>
    </row>
    <row r="3788" spans="1:3" x14ac:dyDescent="0.2">
      <c r="A3788">
        <v>3787</v>
      </c>
      <c r="B3788">
        <v>31</v>
      </c>
      <c r="C3788" s="73">
        <v>1034</v>
      </c>
    </row>
    <row r="3789" spans="1:3" x14ac:dyDescent="0.2">
      <c r="A3789">
        <v>3788</v>
      </c>
      <c r="B3789">
        <v>37</v>
      </c>
      <c r="C3789" s="73">
        <v>3680</v>
      </c>
    </row>
    <row r="3790" spans="1:3" x14ac:dyDescent="0.2">
      <c r="A3790">
        <v>3789</v>
      </c>
      <c r="B3790">
        <v>43</v>
      </c>
      <c r="C3790" s="73">
        <v>1755</v>
      </c>
    </row>
    <row r="3791" spans="1:3" x14ac:dyDescent="0.2">
      <c r="A3791">
        <v>3790</v>
      </c>
      <c r="B3791">
        <v>56</v>
      </c>
      <c r="C3791" s="73">
        <v>1350</v>
      </c>
    </row>
    <row r="3792" spans="1:3" x14ac:dyDescent="0.2">
      <c r="A3792">
        <v>3791</v>
      </c>
      <c r="B3792">
        <v>27</v>
      </c>
      <c r="C3792" s="73">
        <v>1395</v>
      </c>
    </row>
    <row r="3793" spans="1:3" x14ac:dyDescent="0.2">
      <c r="A3793">
        <v>3792</v>
      </c>
      <c r="B3793">
        <v>40</v>
      </c>
      <c r="C3793" s="73">
        <v>51</v>
      </c>
    </row>
    <row r="3794" spans="1:3" x14ac:dyDescent="0.2">
      <c r="A3794">
        <v>3793</v>
      </c>
      <c r="B3794">
        <v>43</v>
      </c>
      <c r="C3794" s="73">
        <v>116</v>
      </c>
    </row>
    <row r="3795" spans="1:3" x14ac:dyDescent="0.2">
      <c r="A3795">
        <v>3794</v>
      </c>
      <c r="B3795">
        <v>62</v>
      </c>
      <c r="C3795" s="73">
        <v>920</v>
      </c>
    </row>
    <row r="3796" spans="1:3" x14ac:dyDescent="0.2">
      <c r="A3796">
        <v>3795</v>
      </c>
      <c r="B3796">
        <v>44</v>
      </c>
      <c r="C3796" s="73">
        <v>2214</v>
      </c>
    </row>
    <row r="3797" spans="1:3" x14ac:dyDescent="0.2">
      <c r="A3797">
        <v>3796</v>
      </c>
      <c r="B3797">
        <v>45</v>
      </c>
      <c r="C3797" s="73">
        <v>276</v>
      </c>
    </row>
    <row r="3798" spans="1:3" x14ac:dyDescent="0.2">
      <c r="A3798">
        <v>3797</v>
      </c>
      <c r="B3798">
        <v>40</v>
      </c>
      <c r="C3798" s="73">
        <v>3807</v>
      </c>
    </row>
    <row r="3799" spans="1:3" x14ac:dyDescent="0.2">
      <c r="A3799">
        <v>3798</v>
      </c>
      <c r="B3799">
        <v>68</v>
      </c>
      <c r="C3799" s="73">
        <v>880</v>
      </c>
    </row>
    <row r="3800" spans="1:3" x14ac:dyDescent="0.2">
      <c r="A3800">
        <v>3799</v>
      </c>
      <c r="B3800">
        <v>63</v>
      </c>
      <c r="C3800" s="73">
        <v>1656</v>
      </c>
    </row>
    <row r="3801" spans="1:3" x14ac:dyDescent="0.2">
      <c r="A3801">
        <v>3800</v>
      </c>
      <c r="B3801">
        <v>60</v>
      </c>
      <c r="C3801" s="73">
        <v>338</v>
      </c>
    </row>
    <row r="3802" spans="1:3" x14ac:dyDescent="0.2">
      <c r="A3802">
        <v>3801</v>
      </c>
      <c r="B3802">
        <v>19</v>
      </c>
      <c r="C3802" s="73">
        <v>312</v>
      </c>
    </row>
    <row r="3803" spans="1:3" x14ac:dyDescent="0.2">
      <c r="A3803">
        <v>3802</v>
      </c>
      <c r="B3803">
        <v>26</v>
      </c>
      <c r="C3803" s="73">
        <v>3024</v>
      </c>
    </row>
    <row r="3804" spans="1:3" x14ac:dyDescent="0.2">
      <c r="A3804">
        <v>3803</v>
      </c>
      <c r="B3804">
        <v>70</v>
      </c>
      <c r="C3804" s="73">
        <v>72</v>
      </c>
    </row>
    <row r="3805" spans="1:3" x14ac:dyDescent="0.2">
      <c r="A3805">
        <v>3804</v>
      </c>
      <c r="B3805">
        <v>48</v>
      </c>
      <c r="C3805" s="73">
        <v>770</v>
      </c>
    </row>
    <row r="3806" spans="1:3" x14ac:dyDescent="0.2">
      <c r="A3806">
        <v>3805</v>
      </c>
      <c r="B3806">
        <v>37</v>
      </c>
      <c r="C3806" s="73">
        <v>3465</v>
      </c>
    </row>
    <row r="3807" spans="1:3" x14ac:dyDescent="0.2">
      <c r="A3807">
        <v>3806</v>
      </c>
      <c r="B3807">
        <v>48</v>
      </c>
      <c r="C3807" s="73">
        <v>1767</v>
      </c>
    </row>
    <row r="3808" spans="1:3" x14ac:dyDescent="0.2">
      <c r="A3808">
        <v>3807</v>
      </c>
      <c r="B3808">
        <v>18</v>
      </c>
      <c r="C3808" s="73">
        <v>2911</v>
      </c>
    </row>
    <row r="3809" spans="1:3" x14ac:dyDescent="0.2">
      <c r="A3809">
        <v>3808</v>
      </c>
      <c r="B3809">
        <v>38</v>
      </c>
      <c r="C3809" s="73">
        <v>1404</v>
      </c>
    </row>
    <row r="3810" spans="1:3" x14ac:dyDescent="0.2">
      <c r="A3810">
        <v>3809</v>
      </c>
      <c r="B3810">
        <v>33</v>
      </c>
      <c r="C3810" s="73">
        <v>168</v>
      </c>
    </row>
    <row r="3811" spans="1:3" x14ac:dyDescent="0.2">
      <c r="A3811">
        <v>3810</v>
      </c>
      <c r="B3811">
        <v>57</v>
      </c>
      <c r="C3811" s="73">
        <v>924</v>
      </c>
    </row>
    <row r="3812" spans="1:3" x14ac:dyDescent="0.2">
      <c r="A3812">
        <v>3811</v>
      </c>
      <c r="B3812">
        <v>46</v>
      </c>
      <c r="C3812" s="73">
        <v>2291</v>
      </c>
    </row>
    <row r="3813" spans="1:3" x14ac:dyDescent="0.2">
      <c r="A3813">
        <v>3812</v>
      </c>
      <c r="B3813">
        <v>46</v>
      </c>
      <c r="C3813" s="73">
        <v>420</v>
      </c>
    </row>
    <row r="3814" spans="1:3" x14ac:dyDescent="0.2">
      <c r="A3814">
        <v>3813</v>
      </c>
      <c r="B3814">
        <v>50</v>
      </c>
      <c r="C3814" s="73">
        <v>525</v>
      </c>
    </row>
    <row r="3815" spans="1:3" x14ac:dyDescent="0.2">
      <c r="A3815">
        <v>3814</v>
      </c>
      <c r="B3815">
        <v>61</v>
      </c>
      <c r="C3815" s="73">
        <v>2759</v>
      </c>
    </row>
    <row r="3816" spans="1:3" x14ac:dyDescent="0.2">
      <c r="A3816">
        <v>3815</v>
      </c>
      <c r="B3816">
        <v>45</v>
      </c>
      <c r="C3816" s="73">
        <v>2470</v>
      </c>
    </row>
    <row r="3817" spans="1:3" x14ac:dyDescent="0.2">
      <c r="A3817">
        <v>3816</v>
      </c>
      <c r="B3817">
        <v>32</v>
      </c>
      <c r="C3817" s="73">
        <v>528</v>
      </c>
    </row>
    <row r="3818" spans="1:3" x14ac:dyDescent="0.2">
      <c r="A3818">
        <v>3817</v>
      </c>
      <c r="B3818">
        <v>29</v>
      </c>
      <c r="C3818" s="73">
        <v>3870</v>
      </c>
    </row>
    <row r="3819" spans="1:3" x14ac:dyDescent="0.2">
      <c r="A3819">
        <v>3818</v>
      </c>
      <c r="B3819">
        <v>66</v>
      </c>
      <c r="C3819" s="73">
        <v>3640</v>
      </c>
    </row>
    <row r="3820" spans="1:3" x14ac:dyDescent="0.2">
      <c r="A3820">
        <v>3819</v>
      </c>
      <c r="B3820">
        <v>70</v>
      </c>
      <c r="C3820" s="73">
        <v>1722</v>
      </c>
    </row>
    <row r="3821" spans="1:3" x14ac:dyDescent="0.2">
      <c r="A3821">
        <v>3820</v>
      </c>
      <c r="B3821">
        <v>36</v>
      </c>
      <c r="C3821" s="73">
        <v>4455</v>
      </c>
    </row>
    <row r="3822" spans="1:3" x14ac:dyDescent="0.2">
      <c r="A3822">
        <v>3821</v>
      </c>
      <c r="B3822">
        <v>34</v>
      </c>
      <c r="C3822" s="73">
        <v>2210</v>
      </c>
    </row>
    <row r="3823" spans="1:3" x14ac:dyDescent="0.2">
      <c r="A3823">
        <v>3822</v>
      </c>
      <c r="B3823">
        <v>20</v>
      </c>
      <c r="C3823" s="73">
        <v>1632</v>
      </c>
    </row>
    <row r="3824" spans="1:3" x14ac:dyDescent="0.2">
      <c r="A3824">
        <v>3823</v>
      </c>
      <c r="B3824">
        <v>70</v>
      </c>
      <c r="C3824" s="73">
        <v>697</v>
      </c>
    </row>
    <row r="3825" spans="1:3" x14ac:dyDescent="0.2">
      <c r="A3825">
        <v>3824</v>
      </c>
      <c r="B3825">
        <v>50</v>
      </c>
      <c r="C3825" s="73">
        <v>1134</v>
      </c>
    </row>
    <row r="3826" spans="1:3" x14ac:dyDescent="0.2">
      <c r="A3826">
        <v>3825</v>
      </c>
      <c r="B3826">
        <v>54</v>
      </c>
      <c r="C3826" s="73">
        <v>806</v>
      </c>
    </row>
    <row r="3827" spans="1:3" x14ac:dyDescent="0.2">
      <c r="A3827">
        <v>3826</v>
      </c>
      <c r="B3827">
        <v>49</v>
      </c>
      <c r="C3827" s="73">
        <v>1645</v>
      </c>
    </row>
    <row r="3828" spans="1:3" x14ac:dyDescent="0.2">
      <c r="A3828">
        <v>3827</v>
      </c>
      <c r="B3828">
        <v>50</v>
      </c>
      <c r="C3828" s="73">
        <v>775</v>
      </c>
    </row>
    <row r="3829" spans="1:3" x14ac:dyDescent="0.2">
      <c r="A3829">
        <v>3828</v>
      </c>
      <c r="B3829">
        <v>62</v>
      </c>
      <c r="C3829" s="73">
        <v>3431</v>
      </c>
    </row>
    <row r="3830" spans="1:3" x14ac:dyDescent="0.2">
      <c r="A3830">
        <v>3829</v>
      </c>
      <c r="B3830">
        <v>42</v>
      </c>
      <c r="C3830" s="73">
        <v>656</v>
      </c>
    </row>
    <row r="3831" spans="1:3" x14ac:dyDescent="0.2">
      <c r="A3831">
        <v>3830</v>
      </c>
      <c r="B3831">
        <v>69</v>
      </c>
      <c r="C3831" s="73">
        <v>1024</v>
      </c>
    </row>
    <row r="3832" spans="1:3" x14ac:dyDescent="0.2">
      <c r="A3832">
        <v>3831</v>
      </c>
      <c r="B3832">
        <v>22</v>
      </c>
      <c r="C3832" s="73">
        <v>891</v>
      </c>
    </row>
    <row r="3833" spans="1:3" x14ac:dyDescent="0.2">
      <c r="A3833">
        <v>3832</v>
      </c>
      <c r="B3833">
        <v>36</v>
      </c>
      <c r="C3833" s="73">
        <v>1376</v>
      </c>
    </row>
    <row r="3834" spans="1:3" x14ac:dyDescent="0.2">
      <c r="A3834">
        <v>3833</v>
      </c>
      <c r="B3834">
        <v>64</v>
      </c>
      <c r="C3834" s="73">
        <v>1026</v>
      </c>
    </row>
    <row r="3835" spans="1:3" x14ac:dyDescent="0.2">
      <c r="A3835">
        <v>3834</v>
      </c>
      <c r="B3835">
        <v>44</v>
      </c>
      <c r="C3835" s="73">
        <v>1581</v>
      </c>
    </row>
    <row r="3836" spans="1:3" x14ac:dyDescent="0.2">
      <c r="A3836">
        <v>3835</v>
      </c>
      <c r="B3836">
        <v>43</v>
      </c>
      <c r="C3836" s="73">
        <v>1003</v>
      </c>
    </row>
    <row r="3837" spans="1:3" x14ac:dyDescent="0.2">
      <c r="A3837">
        <v>3836</v>
      </c>
      <c r="B3837">
        <v>58</v>
      </c>
      <c r="C3837" s="73">
        <v>1624</v>
      </c>
    </row>
    <row r="3838" spans="1:3" x14ac:dyDescent="0.2">
      <c r="A3838">
        <v>3837</v>
      </c>
      <c r="B3838">
        <v>62</v>
      </c>
      <c r="C3838" s="73">
        <v>3192</v>
      </c>
    </row>
    <row r="3839" spans="1:3" x14ac:dyDescent="0.2">
      <c r="A3839">
        <v>3838</v>
      </c>
      <c r="B3839">
        <v>45</v>
      </c>
      <c r="C3839" s="73">
        <v>3300</v>
      </c>
    </row>
    <row r="3840" spans="1:3" x14ac:dyDescent="0.2">
      <c r="A3840">
        <v>3839</v>
      </c>
      <c r="B3840">
        <v>47</v>
      </c>
      <c r="C3840" s="73">
        <v>600</v>
      </c>
    </row>
    <row r="3841" spans="1:3" x14ac:dyDescent="0.2">
      <c r="A3841">
        <v>3840</v>
      </c>
      <c r="B3841">
        <v>66</v>
      </c>
      <c r="C3841" s="73">
        <v>406</v>
      </c>
    </row>
    <row r="3842" spans="1:3" x14ac:dyDescent="0.2">
      <c r="A3842">
        <v>3841</v>
      </c>
      <c r="B3842">
        <v>30</v>
      </c>
      <c r="C3842" s="73">
        <v>210</v>
      </c>
    </row>
    <row r="3843" spans="1:3" x14ac:dyDescent="0.2">
      <c r="A3843">
        <v>3842</v>
      </c>
      <c r="B3843">
        <v>68</v>
      </c>
      <c r="C3843" s="73">
        <v>456</v>
      </c>
    </row>
    <row r="3844" spans="1:3" x14ac:dyDescent="0.2">
      <c r="A3844">
        <v>3843</v>
      </c>
      <c r="B3844">
        <v>35</v>
      </c>
      <c r="C3844" s="73">
        <v>3528</v>
      </c>
    </row>
    <row r="3845" spans="1:3" x14ac:dyDescent="0.2">
      <c r="A3845">
        <v>3844</v>
      </c>
      <c r="B3845">
        <v>64</v>
      </c>
      <c r="C3845" s="73">
        <v>3408</v>
      </c>
    </row>
    <row r="3846" spans="1:3" x14ac:dyDescent="0.2">
      <c r="A3846">
        <v>3845</v>
      </c>
      <c r="B3846">
        <v>30</v>
      </c>
      <c r="C3846" s="73">
        <v>3480</v>
      </c>
    </row>
    <row r="3847" spans="1:3" x14ac:dyDescent="0.2">
      <c r="A3847">
        <v>3846</v>
      </c>
      <c r="B3847">
        <v>58</v>
      </c>
      <c r="C3847" s="73">
        <v>2392</v>
      </c>
    </row>
    <row r="3848" spans="1:3" x14ac:dyDescent="0.2">
      <c r="A3848">
        <v>3847</v>
      </c>
      <c r="B3848">
        <v>57</v>
      </c>
      <c r="C3848" s="73">
        <v>2320</v>
      </c>
    </row>
    <row r="3849" spans="1:3" x14ac:dyDescent="0.2">
      <c r="A3849">
        <v>3848</v>
      </c>
      <c r="B3849">
        <v>60</v>
      </c>
      <c r="C3849" s="73">
        <v>1054</v>
      </c>
    </row>
    <row r="3850" spans="1:3" x14ac:dyDescent="0.2">
      <c r="A3850">
        <v>3849</v>
      </c>
      <c r="B3850">
        <v>22</v>
      </c>
      <c r="C3850" s="73">
        <v>2340</v>
      </c>
    </row>
    <row r="3851" spans="1:3" x14ac:dyDescent="0.2">
      <c r="A3851">
        <v>3850</v>
      </c>
      <c r="B3851">
        <v>46</v>
      </c>
      <c r="C3851" s="73">
        <v>2448</v>
      </c>
    </row>
    <row r="3852" spans="1:3" x14ac:dyDescent="0.2">
      <c r="A3852">
        <v>3851</v>
      </c>
      <c r="B3852">
        <v>27</v>
      </c>
      <c r="C3852" s="73">
        <v>1850</v>
      </c>
    </row>
    <row r="3853" spans="1:3" x14ac:dyDescent="0.2">
      <c r="A3853">
        <v>3852</v>
      </c>
      <c r="B3853">
        <v>50</v>
      </c>
      <c r="C3853" s="73">
        <v>1992</v>
      </c>
    </row>
    <row r="3854" spans="1:3" x14ac:dyDescent="0.2">
      <c r="A3854">
        <v>3853</v>
      </c>
      <c r="B3854">
        <v>65</v>
      </c>
      <c r="C3854" s="73">
        <v>1501</v>
      </c>
    </row>
    <row r="3855" spans="1:3" x14ac:dyDescent="0.2">
      <c r="A3855">
        <v>3854</v>
      </c>
      <c r="B3855">
        <v>61</v>
      </c>
      <c r="C3855" s="73">
        <v>3724</v>
      </c>
    </row>
    <row r="3856" spans="1:3" x14ac:dyDescent="0.2">
      <c r="A3856">
        <v>3855</v>
      </c>
      <c r="B3856">
        <v>57</v>
      </c>
      <c r="C3856" s="73">
        <v>80</v>
      </c>
    </row>
    <row r="3857" spans="1:3" x14ac:dyDescent="0.2">
      <c r="A3857">
        <v>3856</v>
      </c>
      <c r="B3857">
        <v>40</v>
      </c>
      <c r="C3857" s="73">
        <v>2196</v>
      </c>
    </row>
    <row r="3858" spans="1:3" x14ac:dyDescent="0.2">
      <c r="A3858">
        <v>3857</v>
      </c>
      <c r="B3858">
        <v>39</v>
      </c>
      <c r="C3858" s="73">
        <v>624</v>
      </c>
    </row>
    <row r="3859" spans="1:3" x14ac:dyDescent="0.2">
      <c r="A3859">
        <v>3858</v>
      </c>
      <c r="B3859">
        <v>42</v>
      </c>
      <c r="C3859" s="73">
        <v>609</v>
      </c>
    </row>
    <row r="3860" spans="1:3" x14ac:dyDescent="0.2">
      <c r="A3860">
        <v>3859</v>
      </c>
      <c r="B3860">
        <v>30</v>
      </c>
      <c r="C3860" s="73">
        <v>2002</v>
      </c>
    </row>
    <row r="3861" spans="1:3" x14ac:dyDescent="0.2">
      <c r="A3861">
        <v>3860</v>
      </c>
      <c r="B3861">
        <v>65</v>
      </c>
      <c r="C3861" s="73">
        <v>4136</v>
      </c>
    </row>
    <row r="3862" spans="1:3" x14ac:dyDescent="0.2">
      <c r="A3862">
        <v>3861</v>
      </c>
      <c r="B3862">
        <v>57</v>
      </c>
      <c r="C3862" s="73">
        <v>2816</v>
      </c>
    </row>
    <row r="3863" spans="1:3" x14ac:dyDescent="0.2">
      <c r="A3863">
        <v>3862</v>
      </c>
      <c r="B3863">
        <v>64</v>
      </c>
      <c r="C3863" s="73">
        <v>2793</v>
      </c>
    </row>
    <row r="3864" spans="1:3" x14ac:dyDescent="0.2">
      <c r="A3864">
        <v>3863</v>
      </c>
      <c r="B3864">
        <v>56</v>
      </c>
      <c r="C3864" s="73">
        <v>441</v>
      </c>
    </row>
    <row r="3865" spans="1:3" x14ac:dyDescent="0.2">
      <c r="A3865">
        <v>3864</v>
      </c>
      <c r="B3865">
        <v>40</v>
      </c>
      <c r="C3865" s="73">
        <v>980</v>
      </c>
    </row>
    <row r="3866" spans="1:3" x14ac:dyDescent="0.2">
      <c r="A3866">
        <v>3865</v>
      </c>
      <c r="B3866">
        <v>55</v>
      </c>
      <c r="C3866" s="73">
        <v>99</v>
      </c>
    </row>
    <row r="3867" spans="1:3" x14ac:dyDescent="0.2">
      <c r="A3867">
        <v>3866</v>
      </c>
      <c r="B3867">
        <v>25</v>
      </c>
      <c r="C3867" s="73">
        <v>1176</v>
      </c>
    </row>
    <row r="3868" spans="1:3" x14ac:dyDescent="0.2">
      <c r="A3868">
        <v>3867</v>
      </c>
      <c r="B3868">
        <v>58</v>
      </c>
      <c r="C3868" s="73">
        <v>1056</v>
      </c>
    </row>
    <row r="3869" spans="1:3" x14ac:dyDescent="0.2">
      <c r="A3869">
        <v>3868</v>
      </c>
      <c r="B3869">
        <v>46</v>
      </c>
      <c r="C3869" s="73">
        <v>588</v>
      </c>
    </row>
    <row r="3870" spans="1:3" x14ac:dyDescent="0.2">
      <c r="A3870">
        <v>3869</v>
      </c>
      <c r="B3870">
        <v>18</v>
      </c>
      <c r="C3870" s="73">
        <v>261</v>
      </c>
    </row>
    <row r="3871" spans="1:3" x14ac:dyDescent="0.2">
      <c r="A3871">
        <v>3870</v>
      </c>
      <c r="B3871">
        <v>26</v>
      </c>
      <c r="C3871" s="73">
        <v>1792</v>
      </c>
    </row>
    <row r="3872" spans="1:3" x14ac:dyDescent="0.2">
      <c r="A3872">
        <v>3871</v>
      </c>
      <c r="B3872">
        <v>61</v>
      </c>
      <c r="C3872" s="73">
        <v>874</v>
      </c>
    </row>
    <row r="3873" spans="1:3" x14ac:dyDescent="0.2">
      <c r="A3873">
        <v>3872</v>
      </c>
      <c r="B3873">
        <v>55</v>
      </c>
      <c r="C3873" s="73">
        <v>1940</v>
      </c>
    </row>
    <row r="3874" spans="1:3" x14ac:dyDescent="0.2">
      <c r="A3874">
        <v>3873</v>
      </c>
      <c r="B3874">
        <v>41</v>
      </c>
      <c r="C3874" s="73">
        <v>282</v>
      </c>
    </row>
    <row r="3875" spans="1:3" x14ac:dyDescent="0.2">
      <c r="A3875">
        <v>3874</v>
      </c>
      <c r="B3875">
        <v>42</v>
      </c>
      <c r="C3875" s="73">
        <v>946</v>
      </c>
    </row>
    <row r="3876" spans="1:3" x14ac:dyDescent="0.2">
      <c r="A3876">
        <v>3875</v>
      </c>
      <c r="B3876">
        <v>70</v>
      </c>
      <c r="C3876" s="73">
        <v>1782</v>
      </c>
    </row>
    <row r="3877" spans="1:3" x14ac:dyDescent="0.2">
      <c r="A3877">
        <v>3876</v>
      </c>
      <c r="B3877">
        <v>63</v>
      </c>
      <c r="C3877" s="73">
        <v>1071</v>
      </c>
    </row>
    <row r="3878" spans="1:3" x14ac:dyDescent="0.2">
      <c r="A3878">
        <v>3877</v>
      </c>
      <c r="B3878">
        <v>60</v>
      </c>
      <c r="C3878" s="73">
        <v>595</v>
      </c>
    </row>
    <row r="3879" spans="1:3" x14ac:dyDescent="0.2">
      <c r="A3879">
        <v>3878</v>
      </c>
      <c r="B3879">
        <v>28</v>
      </c>
      <c r="C3879" s="73">
        <v>4416</v>
      </c>
    </row>
    <row r="3880" spans="1:3" x14ac:dyDescent="0.2">
      <c r="A3880">
        <v>3879</v>
      </c>
      <c r="B3880">
        <v>60</v>
      </c>
      <c r="C3880" s="73">
        <v>1008</v>
      </c>
    </row>
    <row r="3881" spans="1:3" x14ac:dyDescent="0.2">
      <c r="A3881">
        <v>3880</v>
      </c>
      <c r="B3881">
        <v>26</v>
      </c>
      <c r="C3881" s="73">
        <v>378</v>
      </c>
    </row>
    <row r="3882" spans="1:3" x14ac:dyDescent="0.2">
      <c r="A3882">
        <v>3881</v>
      </c>
      <c r="B3882">
        <v>42</v>
      </c>
      <c r="C3882" s="73">
        <v>800</v>
      </c>
    </row>
    <row r="3883" spans="1:3" x14ac:dyDescent="0.2">
      <c r="A3883">
        <v>3882</v>
      </c>
      <c r="B3883">
        <v>56</v>
      </c>
      <c r="C3883" s="73">
        <v>425</v>
      </c>
    </row>
    <row r="3884" spans="1:3" x14ac:dyDescent="0.2">
      <c r="A3884">
        <v>3883</v>
      </c>
      <c r="B3884">
        <v>35</v>
      </c>
      <c r="C3884" s="73">
        <v>2280</v>
      </c>
    </row>
    <row r="3885" spans="1:3" x14ac:dyDescent="0.2">
      <c r="A3885">
        <v>3884</v>
      </c>
      <c r="B3885">
        <v>34</v>
      </c>
      <c r="C3885" s="73">
        <v>836</v>
      </c>
    </row>
    <row r="3886" spans="1:3" x14ac:dyDescent="0.2">
      <c r="A3886">
        <v>3885</v>
      </c>
      <c r="B3886">
        <v>47</v>
      </c>
      <c r="C3886" s="73">
        <v>87</v>
      </c>
    </row>
    <row r="3887" spans="1:3" x14ac:dyDescent="0.2">
      <c r="A3887">
        <v>3886</v>
      </c>
      <c r="B3887">
        <v>49</v>
      </c>
      <c r="C3887" s="73">
        <v>2496</v>
      </c>
    </row>
    <row r="3888" spans="1:3" x14ac:dyDescent="0.2">
      <c r="A3888">
        <v>3887</v>
      </c>
      <c r="B3888">
        <v>37</v>
      </c>
      <c r="C3888" s="73">
        <v>3680</v>
      </c>
    </row>
    <row r="3889" spans="1:3" x14ac:dyDescent="0.2">
      <c r="A3889">
        <v>3888</v>
      </c>
      <c r="B3889">
        <v>40</v>
      </c>
      <c r="C3889" s="73">
        <v>34</v>
      </c>
    </row>
    <row r="3890" spans="1:3" x14ac:dyDescent="0.2">
      <c r="A3890">
        <v>3889</v>
      </c>
      <c r="B3890">
        <v>45</v>
      </c>
      <c r="C3890" s="73">
        <v>966</v>
      </c>
    </row>
    <row r="3891" spans="1:3" x14ac:dyDescent="0.2">
      <c r="A3891">
        <v>3890</v>
      </c>
      <c r="B3891">
        <v>57</v>
      </c>
      <c r="C3891" s="73">
        <v>3185</v>
      </c>
    </row>
    <row r="3892" spans="1:3" x14ac:dyDescent="0.2">
      <c r="A3892">
        <v>3891</v>
      </c>
      <c r="B3892">
        <v>35</v>
      </c>
      <c r="C3892" s="73">
        <v>2673</v>
      </c>
    </row>
    <row r="3893" spans="1:3" x14ac:dyDescent="0.2">
      <c r="A3893">
        <v>3892</v>
      </c>
      <c r="B3893">
        <v>36</v>
      </c>
      <c r="C3893" s="73">
        <v>180</v>
      </c>
    </row>
    <row r="3894" spans="1:3" x14ac:dyDescent="0.2">
      <c r="A3894">
        <v>3893</v>
      </c>
      <c r="B3894">
        <v>35</v>
      </c>
      <c r="C3894" s="73">
        <v>430</v>
      </c>
    </row>
    <row r="3895" spans="1:3" x14ac:dyDescent="0.2">
      <c r="A3895">
        <v>3894</v>
      </c>
      <c r="B3895">
        <v>21</v>
      </c>
      <c r="C3895" s="73">
        <v>1856</v>
      </c>
    </row>
    <row r="3896" spans="1:3" x14ac:dyDescent="0.2">
      <c r="A3896">
        <v>3895</v>
      </c>
      <c r="B3896">
        <v>66</v>
      </c>
      <c r="C3896" s="73">
        <v>3432</v>
      </c>
    </row>
    <row r="3897" spans="1:3" x14ac:dyDescent="0.2">
      <c r="A3897">
        <v>3896</v>
      </c>
      <c r="B3897">
        <v>40</v>
      </c>
      <c r="C3897" s="73">
        <v>896</v>
      </c>
    </row>
    <row r="3898" spans="1:3" x14ac:dyDescent="0.2">
      <c r="A3898">
        <v>3897</v>
      </c>
      <c r="B3898">
        <v>52</v>
      </c>
      <c r="C3898" s="73">
        <v>2009</v>
      </c>
    </row>
    <row r="3899" spans="1:3" x14ac:dyDescent="0.2">
      <c r="A3899">
        <v>3898</v>
      </c>
      <c r="B3899">
        <v>46</v>
      </c>
      <c r="C3899" s="73">
        <v>792</v>
      </c>
    </row>
    <row r="3900" spans="1:3" x14ac:dyDescent="0.2">
      <c r="A3900">
        <v>3899</v>
      </c>
      <c r="B3900">
        <v>44</v>
      </c>
      <c r="C3900" s="73">
        <v>1848</v>
      </c>
    </row>
    <row r="3901" spans="1:3" x14ac:dyDescent="0.2">
      <c r="A3901">
        <v>3900</v>
      </c>
      <c r="B3901">
        <v>52</v>
      </c>
      <c r="C3901" s="73">
        <v>2673</v>
      </c>
    </row>
  </sheetData>
  <pageMargins left="0.7" right="0.7" top="0.75" bottom="0.75" header="0.3" footer="0.3"/>
  <pageSetup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29115-979F-5F40-9622-7F6954B7C68E}">
  <dimension ref="A1:I18"/>
  <sheetViews>
    <sheetView workbookViewId="0">
      <selection activeCell="P39" sqref="P39"/>
    </sheetView>
  </sheetViews>
  <sheetFormatPr baseColWidth="10" defaultRowHeight="16" x14ac:dyDescent="0.2"/>
  <sheetData>
    <row r="1" spans="1:9" x14ac:dyDescent="0.2">
      <c r="A1" t="s">
        <v>254</v>
      </c>
    </row>
    <row r="2" spans="1:9" ht="17" thickBot="1" x14ac:dyDescent="0.25"/>
    <row r="3" spans="1:9" x14ac:dyDescent="0.2">
      <c r="A3" s="10" t="s">
        <v>255</v>
      </c>
      <c r="B3" s="10"/>
    </row>
    <row r="4" spans="1:9" x14ac:dyDescent="0.2">
      <c r="A4" t="s">
        <v>256</v>
      </c>
      <c r="B4">
        <v>2.6879712161799678E-2</v>
      </c>
    </row>
    <row r="5" spans="1:9" x14ac:dyDescent="0.2">
      <c r="A5" t="s">
        <v>257</v>
      </c>
      <c r="B5">
        <v>7.2251892590120153E-4</v>
      </c>
    </row>
    <row r="6" spans="1:9" x14ac:dyDescent="0.2">
      <c r="A6" t="s">
        <v>258</v>
      </c>
      <c r="B6">
        <v>4.6616246590271544E-4</v>
      </c>
    </row>
    <row r="7" spans="1:9" x14ac:dyDescent="0.2">
      <c r="A7" t="s">
        <v>259</v>
      </c>
      <c r="B7">
        <v>1116.682684474961</v>
      </c>
    </row>
    <row r="8" spans="1:9" ht="17" thickBot="1" x14ac:dyDescent="0.25">
      <c r="A8" s="8" t="s">
        <v>260</v>
      </c>
      <c r="B8" s="8">
        <v>3900</v>
      </c>
    </row>
    <row r="10" spans="1:9" ht="17" thickBot="1" x14ac:dyDescent="0.25">
      <c r="A10" t="s">
        <v>261</v>
      </c>
    </row>
    <row r="11" spans="1:9" x14ac:dyDescent="0.2">
      <c r="A11" s="9"/>
      <c r="B11" s="9" t="s">
        <v>232</v>
      </c>
      <c r="C11" s="9" t="s">
        <v>262</v>
      </c>
      <c r="D11" s="9" t="s">
        <v>263</v>
      </c>
      <c r="E11" s="9" t="s">
        <v>264</v>
      </c>
      <c r="F11" s="9" t="s">
        <v>265</v>
      </c>
    </row>
    <row r="12" spans="1:9" x14ac:dyDescent="0.2">
      <c r="A12" t="s">
        <v>266</v>
      </c>
      <c r="B12">
        <v>1</v>
      </c>
      <c r="C12">
        <v>3514507.9144668579</v>
      </c>
      <c r="D12">
        <v>3514507.9144668579</v>
      </c>
      <c r="E12">
        <v>2.8184151314363928</v>
      </c>
      <c r="F12">
        <v>9.3268526081835029E-2</v>
      </c>
    </row>
    <row r="13" spans="1:9" x14ac:dyDescent="0.2">
      <c r="A13" t="s">
        <v>267</v>
      </c>
      <c r="B13">
        <v>3898</v>
      </c>
      <c r="C13">
        <v>4860728889.0085888</v>
      </c>
      <c r="D13">
        <v>1246980.2178062054</v>
      </c>
    </row>
    <row r="14" spans="1:9" ht="17" thickBot="1" x14ac:dyDescent="0.25">
      <c r="A14" s="8" t="s">
        <v>212</v>
      </c>
      <c r="B14" s="8">
        <v>3899</v>
      </c>
      <c r="C14" s="8">
        <v>4864243396.9230556</v>
      </c>
      <c r="D14" s="8"/>
      <c r="E14" s="8"/>
      <c r="F14" s="8"/>
    </row>
    <row r="15" spans="1:9" ht="17" thickBot="1" x14ac:dyDescent="0.25"/>
    <row r="16" spans="1:9" x14ac:dyDescent="0.2">
      <c r="A16" s="9"/>
      <c r="B16" s="9" t="s">
        <v>268</v>
      </c>
      <c r="C16" s="9" t="s">
        <v>259</v>
      </c>
      <c r="D16" s="9" t="s">
        <v>269</v>
      </c>
      <c r="E16" s="9" t="s">
        <v>270</v>
      </c>
      <c r="F16" s="9" t="s">
        <v>271</v>
      </c>
      <c r="G16" s="9" t="s">
        <v>272</v>
      </c>
      <c r="H16" s="9" t="s">
        <v>273</v>
      </c>
      <c r="I16" s="9" t="s">
        <v>274</v>
      </c>
    </row>
    <row r="17" spans="1:9" x14ac:dyDescent="0.2">
      <c r="A17" t="s">
        <v>275</v>
      </c>
      <c r="B17">
        <v>1430.8761395129748</v>
      </c>
      <c r="C17">
        <v>54.820970010420069</v>
      </c>
      <c r="D17">
        <v>26.100890576015011</v>
      </c>
      <c r="E17">
        <v>1.51683750916933E-138</v>
      </c>
      <c r="F17">
        <v>1323.3956391920672</v>
      </c>
      <c r="G17">
        <v>1538.3566398338824</v>
      </c>
      <c r="H17">
        <v>1323.3956391920672</v>
      </c>
      <c r="I17">
        <v>1538.3566398338824</v>
      </c>
    </row>
    <row r="18" spans="1:9" ht="17" thickBot="1" x14ac:dyDescent="0.25">
      <c r="A18" s="8" t="s">
        <v>1</v>
      </c>
      <c r="B18" s="8">
        <v>1.9742187615970397</v>
      </c>
      <c r="C18" s="8">
        <v>1.1759606616392639</v>
      </c>
      <c r="D18" s="8">
        <v>1.6788136083098402</v>
      </c>
      <c r="E18" s="8">
        <v>9.3268526081259476E-2</v>
      </c>
      <c r="F18" s="8">
        <v>-0.3313376750488215</v>
      </c>
      <c r="G18" s="8">
        <v>4.2797751982429011</v>
      </c>
      <c r="H18" s="8">
        <v>-0.3313376750488215</v>
      </c>
      <c r="I18" s="8">
        <v>4.2797751982429011</v>
      </c>
    </row>
  </sheetData>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E9867-D088-5A48-998A-5C8F1565E223}">
  <dimension ref="A1:D3901"/>
  <sheetViews>
    <sheetView workbookViewId="0">
      <selection activeCell="I17" sqref="I17"/>
    </sheetView>
  </sheetViews>
  <sheetFormatPr baseColWidth="10" defaultRowHeight="16" x14ac:dyDescent="0.2"/>
  <cols>
    <col min="1" max="1" width="9.1640625" customWidth="1"/>
    <col min="2" max="2" width="19.6640625" bestFit="1" customWidth="1"/>
    <col min="3" max="3" width="13.1640625" style="73" customWidth="1"/>
    <col min="4" max="4" width="17.1640625" style="79" bestFit="1" customWidth="1"/>
  </cols>
  <sheetData>
    <row r="1" spans="1:4" x14ac:dyDescent="0.2">
      <c r="A1" t="s">
        <v>330</v>
      </c>
      <c r="B1" t="s">
        <v>331</v>
      </c>
      <c r="C1" s="73" t="s">
        <v>332</v>
      </c>
      <c r="D1" s="79" t="s">
        <v>333</v>
      </c>
    </row>
    <row r="2" spans="1:4" x14ac:dyDescent="0.2">
      <c r="A2">
        <v>1</v>
      </c>
      <c r="B2" t="s">
        <v>25</v>
      </c>
      <c r="C2" s="73">
        <v>742</v>
      </c>
      <c r="D2" s="79">
        <f>IF(B2="Yes", 1, 0)</f>
        <v>1</v>
      </c>
    </row>
    <row r="3" spans="1:4" x14ac:dyDescent="0.2">
      <c r="A3">
        <v>2</v>
      </c>
      <c r="B3" t="s">
        <v>25</v>
      </c>
      <c r="C3" s="73">
        <v>128</v>
      </c>
      <c r="D3" s="79">
        <f t="shared" ref="D3:D66" si="0">IF(B3="Yes", 1, 0)</f>
        <v>1</v>
      </c>
    </row>
    <row r="4" spans="1:4" x14ac:dyDescent="0.2">
      <c r="A4">
        <v>3</v>
      </c>
      <c r="B4" t="s">
        <v>25</v>
      </c>
      <c r="C4" s="73">
        <v>1679</v>
      </c>
      <c r="D4" s="79">
        <f t="shared" si="0"/>
        <v>1</v>
      </c>
    </row>
    <row r="5" spans="1:4" x14ac:dyDescent="0.2">
      <c r="A5">
        <v>4</v>
      </c>
      <c r="B5" t="s">
        <v>25</v>
      </c>
      <c r="C5" s="73">
        <v>4410</v>
      </c>
      <c r="D5" s="79">
        <f t="shared" si="0"/>
        <v>1</v>
      </c>
    </row>
    <row r="6" spans="1:4" x14ac:dyDescent="0.2">
      <c r="A6">
        <v>5</v>
      </c>
      <c r="B6" t="s">
        <v>25</v>
      </c>
      <c r="C6" s="73">
        <v>1519</v>
      </c>
      <c r="D6" s="79">
        <f t="shared" si="0"/>
        <v>1</v>
      </c>
    </row>
    <row r="7" spans="1:4" x14ac:dyDescent="0.2">
      <c r="A7">
        <v>6</v>
      </c>
      <c r="B7" t="s">
        <v>25</v>
      </c>
      <c r="C7" s="73">
        <v>280</v>
      </c>
      <c r="D7" s="79">
        <f t="shared" si="0"/>
        <v>1</v>
      </c>
    </row>
    <row r="8" spans="1:4" x14ac:dyDescent="0.2">
      <c r="A8">
        <v>7</v>
      </c>
      <c r="B8" t="s">
        <v>25</v>
      </c>
      <c r="C8" s="73">
        <v>4165</v>
      </c>
      <c r="D8" s="79">
        <f t="shared" si="0"/>
        <v>1</v>
      </c>
    </row>
    <row r="9" spans="1:4" x14ac:dyDescent="0.2">
      <c r="A9">
        <v>8</v>
      </c>
      <c r="B9" t="s">
        <v>25</v>
      </c>
      <c r="C9" s="73">
        <v>646</v>
      </c>
      <c r="D9" s="79">
        <f t="shared" si="0"/>
        <v>1</v>
      </c>
    </row>
    <row r="10" spans="1:4" x14ac:dyDescent="0.2">
      <c r="A10">
        <v>9</v>
      </c>
      <c r="B10" t="s">
        <v>25</v>
      </c>
      <c r="C10" s="73">
        <v>776</v>
      </c>
      <c r="D10" s="79">
        <f t="shared" si="0"/>
        <v>1</v>
      </c>
    </row>
    <row r="11" spans="1:4" x14ac:dyDescent="0.2">
      <c r="A11">
        <v>10</v>
      </c>
      <c r="B11" t="s">
        <v>25</v>
      </c>
      <c r="C11" s="73">
        <v>124</v>
      </c>
      <c r="D11" s="79">
        <f t="shared" si="0"/>
        <v>1</v>
      </c>
    </row>
    <row r="12" spans="1:4" x14ac:dyDescent="0.2">
      <c r="A12">
        <v>11</v>
      </c>
      <c r="B12" t="s">
        <v>25</v>
      </c>
      <c r="C12" s="73">
        <v>884</v>
      </c>
      <c r="D12" s="79">
        <f t="shared" si="0"/>
        <v>1</v>
      </c>
    </row>
    <row r="13" spans="1:4" x14ac:dyDescent="0.2">
      <c r="A13">
        <v>12</v>
      </c>
      <c r="B13" t="s">
        <v>25</v>
      </c>
      <c r="C13" s="73">
        <v>680</v>
      </c>
      <c r="D13" s="79">
        <f t="shared" si="0"/>
        <v>1</v>
      </c>
    </row>
    <row r="14" spans="1:4" x14ac:dyDescent="0.2">
      <c r="A14">
        <v>13</v>
      </c>
      <c r="B14" t="s">
        <v>25</v>
      </c>
      <c r="C14" s="73">
        <v>2664</v>
      </c>
      <c r="D14" s="79">
        <f t="shared" si="0"/>
        <v>1</v>
      </c>
    </row>
    <row r="15" spans="1:4" x14ac:dyDescent="0.2">
      <c r="A15">
        <v>14</v>
      </c>
      <c r="B15" t="s">
        <v>25</v>
      </c>
      <c r="C15" s="73">
        <v>1581</v>
      </c>
      <c r="D15" s="79">
        <f t="shared" si="0"/>
        <v>1</v>
      </c>
    </row>
    <row r="16" spans="1:4" x14ac:dyDescent="0.2">
      <c r="A16">
        <v>15</v>
      </c>
      <c r="B16" t="s">
        <v>25</v>
      </c>
      <c r="C16" s="73">
        <v>1802</v>
      </c>
      <c r="D16" s="79">
        <f t="shared" si="0"/>
        <v>1</v>
      </c>
    </row>
    <row r="17" spans="1:4" x14ac:dyDescent="0.2">
      <c r="A17">
        <v>16</v>
      </c>
      <c r="B17" t="s">
        <v>25</v>
      </c>
      <c r="C17" s="73">
        <v>648</v>
      </c>
      <c r="D17" s="79">
        <f t="shared" si="0"/>
        <v>1</v>
      </c>
    </row>
    <row r="18" spans="1:4" x14ac:dyDescent="0.2">
      <c r="A18">
        <v>17</v>
      </c>
      <c r="B18" t="s">
        <v>25</v>
      </c>
      <c r="C18" s="73">
        <v>1584</v>
      </c>
      <c r="D18" s="79">
        <f t="shared" si="0"/>
        <v>1</v>
      </c>
    </row>
    <row r="19" spans="1:4" x14ac:dyDescent="0.2">
      <c r="A19">
        <v>18</v>
      </c>
      <c r="B19" t="s">
        <v>25</v>
      </c>
      <c r="C19" s="73">
        <v>1368</v>
      </c>
      <c r="D19" s="79">
        <f t="shared" si="0"/>
        <v>1</v>
      </c>
    </row>
    <row r="20" spans="1:4" x14ac:dyDescent="0.2">
      <c r="A20">
        <v>19</v>
      </c>
      <c r="B20" t="s">
        <v>25</v>
      </c>
      <c r="C20" s="73">
        <v>816</v>
      </c>
      <c r="D20" s="79">
        <f t="shared" si="0"/>
        <v>1</v>
      </c>
    </row>
    <row r="21" spans="1:4" x14ac:dyDescent="0.2">
      <c r="A21">
        <v>20</v>
      </c>
      <c r="B21" t="s">
        <v>25</v>
      </c>
      <c r="C21" s="73">
        <v>4140</v>
      </c>
      <c r="D21" s="79">
        <f t="shared" si="0"/>
        <v>1</v>
      </c>
    </row>
    <row r="22" spans="1:4" x14ac:dyDescent="0.2">
      <c r="A22">
        <v>21</v>
      </c>
      <c r="B22" t="s">
        <v>25</v>
      </c>
      <c r="C22" s="73">
        <v>2550</v>
      </c>
      <c r="D22" s="79">
        <f t="shared" si="0"/>
        <v>1</v>
      </c>
    </row>
    <row r="23" spans="1:4" x14ac:dyDescent="0.2">
      <c r="A23">
        <v>22</v>
      </c>
      <c r="B23" t="s">
        <v>25</v>
      </c>
      <c r="C23" s="73">
        <v>1364</v>
      </c>
      <c r="D23" s="79">
        <f t="shared" si="0"/>
        <v>1</v>
      </c>
    </row>
    <row r="24" spans="1:4" x14ac:dyDescent="0.2">
      <c r="A24">
        <v>23</v>
      </c>
      <c r="B24" t="s">
        <v>25</v>
      </c>
      <c r="C24" s="73">
        <v>1184</v>
      </c>
      <c r="D24" s="79">
        <f t="shared" si="0"/>
        <v>1</v>
      </c>
    </row>
    <row r="25" spans="1:4" x14ac:dyDescent="0.2">
      <c r="A25">
        <v>24</v>
      </c>
      <c r="B25" t="s">
        <v>25</v>
      </c>
      <c r="C25" s="73">
        <v>3520</v>
      </c>
      <c r="D25" s="79">
        <f t="shared" si="0"/>
        <v>1</v>
      </c>
    </row>
    <row r="26" spans="1:4" x14ac:dyDescent="0.2">
      <c r="A26">
        <v>25</v>
      </c>
      <c r="B26" t="s">
        <v>25</v>
      </c>
      <c r="C26" s="73">
        <v>352</v>
      </c>
      <c r="D26" s="79">
        <f t="shared" si="0"/>
        <v>1</v>
      </c>
    </row>
    <row r="27" spans="1:4" x14ac:dyDescent="0.2">
      <c r="A27">
        <v>26</v>
      </c>
      <c r="B27" t="s">
        <v>25</v>
      </c>
      <c r="C27" s="73">
        <v>350</v>
      </c>
      <c r="D27" s="79">
        <f t="shared" si="0"/>
        <v>1</v>
      </c>
    </row>
    <row r="28" spans="1:4" x14ac:dyDescent="0.2">
      <c r="A28">
        <v>27</v>
      </c>
      <c r="B28" t="s">
        <v>25</v>
      </c>
      <c r="C28" s="73">
        <v>260</v>
      </c>
      <c r="D28" s="79">
        <f t="shared" si="0"/>
        <v>1</v>
      </c>
    </row>
    <row r="29" spans="1:4" x14ac:dyDescent="0.2">
      <c r="A29">
        <v>28</v>
      </c>
      <c r="B29" t="s">
        <v>25</v>
      </c>
      <c r="C29" s="73">
        <v>392</v>
      </c>
      <c r="D29" s="79">
        <f t="shared" si="0"/>
        <v>1</v>
      </c>
    </row>
    <row r="30" spans="1:4" x14ac:dyDescent="0.2">
      <c r="A30">
        <v>29</v>
      </c>
      <c r="B30" t="s">
        <v>25</v>
      </c>
      <c r="C30" s="73">
        <v>3854</v>
      </c>
      <c r="D30" s="79">
        <f t="shared" si="0"/>
        <v>1</v>
      </c>
    </row>
    <row r="31" spans="1:4" x14ac:dyDescent="0.2">
      <c r="A31">
        <v>30</v>
      </c>
      <c r="B31" t="s">
        <v>25</v>
      </c>
      <c r="C31" s="73">
        <v>672</v>
      </c>
      <c r="D31" s="79">
        <f t="shared" si="0"/>
        <v>1</v>
      </c>
    </row>
    <row r="32" spans="1:4" x14ac:dyDescent="0.2">
      <c r="A32">
        <v>31</v>
      </c>
      <c r="B32" t="s">
        <v>25</v>
      </c>
      <c r="C32" s="73">
        <v>496</v>
      </c>
      <c r="D32" s="79">
        <f t="shared" si="0"/>
        <v>1</v>
      </c>
    </row>
    <row r="33" spans="1:4" x14ac:dyDescent="0.2">
      <c r="A33">
        <v>32</v>
      </c>
      <c r="B33" t="s">
        <v>25</v>
      </c>
      <c r="C33" s="73">
        <v>3555</v>
      </c>
      <c r="D33" s="79">
        <f t="shared" si="0"/>
        <v>1</v>
      </c>
    </row>
    <row r="34" spans="1:4" x14ac:dyDescent="0.2">
      <c r="A34">
        <v>33</v>
      </c>
      <c r="B34" t="s">
        <v>25</v>
      </c>
      <c r="C34" s="73">
        <v>2479</v>
      </c>
      <c r="D34" s="79">
        <f t="shared" si="0"/>
        <v>1</v>
      </c>
    </row>
    <row r="35" spans="1:4" x14ac:dyDescent="0.2">
      <c r="A35">
        <v>34</v>
      </c>
      <c r="B35" t="s">
        <v>25</v>
      </c>
      <c r="C35" s="73">
        <v>1710</v>
      </c>
      <c r="D35" s="79">
        <f t="shared" si="0"/>
        <v>1</v>
      </c>
    </row>
    <row r="36" spans="1:4" x14ac:dyDescent="0.2">
      <c r="A36">
        <v>35</v>
      </c>
      <c r="B36" t="s">
        <v>25</v>
      </c>
      <c r="C36" s="73">
        <v>3458</v>
      </c>
      <c r="D36" s="79">
        <f t="shared" si="0"/>
        <v>1</v>
      </c>
    </row>
    <row r="37" spans="1:4" x14ac:dyDescent="0.2">
      <c r="A37">
        <v>36</v>
      </c>
      <c r="B37" t="s">
        <v>25</v>
      </c>
      <c r="C37" s="73">
        <v>1584</v>
      </c>
      <c r="D37" s="79">
        <f t="shared" si="0"/>
        <v>1</v>
      </c>
    </row>
    <row r="38" spans="1:4" x14ac:dyDescent="0.2">
      <c r="A38">
        <v>37</v>
      </c>
      <c r="B38" t="s">
        <v>25</v>
      </c>
      <c r="C38" s="73">
        <v>3036</v>
      </c>
      <c r="D38" s="79">
        <f t="shared" si="0"/>
        <v>1</v>
      </c>
    </row>
    <row r="39" spans="1:4" x14ac:dyDescent="0.2">
      <c r="A39">
        <v>38</v>
      </c>
      <c r="B39" t="s">
        <v>25</v>
      </c>
      <c r="C39" s="73">
        <v>450</v>
      </c>
      <c r="D39" s="79">
        <f t="shared" si="0"/>
        <v>1</v>
      </c>
    </row>
    <row r="40" spans="1:4" x14ac:dyDescent="0.2">
      <c r="A40">
        <v>39</v>
      </c>
      <c r="B40" t="s">
        <v>25</v>
      </c>
      <c r="C40" s="73">
        <v>1628</v>
      </c>
      <c r="D40" s="79">
        <f t="shared" si="0"/>
        <v>1</v>
      </c>
    </row>
    <row r="41" spans="1:4" x14ac:dyDescent="0.2">
      <c r="A41">
        <v>40</v>
      </c>
      <c r="B41" t="s">
        <v>25</v>
      </c>
      <c r="C41" s="73">
        <v>1080</v>
      </c>
      <c r="D41" s="79">
        <f t="shared" si="0"/>
        <v>1</v>
      </c>
    </row>
    <row r="42" spans="1:4" x14ac:dyDescent="0.2">
      <c r="A42">
        <v>41</v>
      </c>
      <c r="B42" t="s">
        <v>25</v>
      </c>
      <c r="C42" s="73">
        <v>2356</v>
      </c>
      <c r="D42" s="79">
        <f t="shared" si="0"/>
        <v>1</v>
      </c>
    </row>
    <row r="43" spans="1:4" x14ac:dyDescent="0.2">
      <c r="A43">
        <v>42</v>
      </c>
      <c r="B43" t="s">
        <v>25</v>
      </c>
      <c r="C43" s="73">
        <v>1560</v>
      </c>
      <c r="D43" s="79">
        <f t="shared" si="0"/>
        <v>1</v>
      </c>
    </row>
    <row r="44" spans="1:4" x14ac:dyDescent="0.2">
      <c r="A44">
        <v>43</v>
      </c>
      <c r="B44" t="s">
        <v>25</v>
      </c>
      <c r="C44" s="73">
        <v>1500</v>
      </c>
      <c r="D44" s="79">
        <f t="shared" si="0"/>
        <v>1</v>
      </c>
    </row>
    <row r="45" spans="1:4" x14ac:dyDescent="0.2">
      <c r="A45">
        <v>44</v>
      </c>
      <c r="B45" t="s">
        <v>25</v>
      </c>
      <c r="C45" s="73">
        <v>1311</v>
      </c>
      <c r="D45" s="79">
        <f t="shared" si="0"/>
        <v>1</v>
      </c>
    </row>
    <row r="46" spans="1:4" x14ac:dyDescent="0.2">
      <c r="A46">
        <v>45</v>
      </c>
      <c r="B46" t="s">
        <v>25</v>
      </c>
      <c r="C46" s="73">
        <v>2385</v>
      </c>
      <c r="D46" s="79">
        <f t="shared" si="0"/>
        <v>1</v>
      </c>
    </row>
    <row r="47" spans="1:4" x14ac:dyDescent="0.2">
      <c r="A47">
        <v>46</v>
      </c>
      <c r="B47" t="s">
        <v>25</v>
      </c>
      <c r="C47" s="73">
        <v>525</v>
      </c>
      <c r="D47" s="79">
        <f t="shared" si="0"/>
        <v>1</v>
      </c>
    </row>
    <row r="48" spans="1:4" x14ac:dyDescent="0.2">
      <c r="A48">
        <v>47</v>
      </c>
      <c r="B48" t="s">
        <v>25</v>
      </c>
      <c r="C48" s="73">
        <v>1935</v>
      </c>
      <c r="D48" s="79">
        <f t="shared" si="0"/>
        <v>1</v>
      </c>
    </row>
    <row r="49" spans="1:4" x14ac:dyDescent="0.2">
      <c r="A49">
        <v>48</v>
      </c>
      <c r="B49" t="s">
        <v>25</v>
      </c>
      <c r="C49" s="73">
        <v>1944</v>
      </c>
      <c r="D49" s="79">
        <f t="shared" si="0"/>
        <v>1</v>
      </c>
    </row>
    <row r="50" spans="1:4" x14ac:dyDescent="0.2">
      <c r="A50">
        <v>49</v>
      </c>
      <c r="B50" t="s">
        <v>25</v>
      </c>
      <c r="C50" s="73">
        <v>2090</v>
      </c>
      <c r="D50" s="79">
        <f t="shared" si="0"/>
        <v>1</v>
      </c>
    </row>
    <row r="51" spans="1:4" x14ac:dyDescent="0.2">
      <c r="A51">
        <v>50</v>
      </c>
      <c r="B51" t="s">
        <v>25</v>
      </c>
      <c r="C51" s="73">
        <v>1020</v>
      </c>
      <c r="D51" s="79">
        <f t="shared" si="0"/>
        <v>1</v>
      </c>
    </row>
    <row r="52" spans="1:4" x14ac:dyDescent="0.2">
      <c r="A52">
        <v>51</v>
      </c>
      <c r="B52" t="s">
        <v>25</v>
      </c>
      <c r="C52" s="73">
        <v>1092</v>
      </c>
      <c r="D52" s="79">
        <f t="shared" si="0"/>
        <v>1</v>
      </c>
    </row>
    <row r="53" spans="1:4" x14ac:dyDescent="0.2">
      <c r="A53">
        <v>52</v>
      </c>
      <c r="B53" t="s">
        <v>25</v>
      </c>
      <c r="C53" s="73">
        <v>413</v>
      </c>
      <c r="D53" s="79">
        <f t="shared" si="0"/>
        <v>1</v>
      </c>
    </row>
    <row r="54" spans="1:4" x14ac:dyDescent="0.2">
      <c r="A54">
        <v>53</v>
      </c>
      <c r="B54" t="s">
        <v>25</v>
      </c>
      <c r="C54" s="73">
        <v>520</v>
      </c>
      <c r="D54" s="79">
        <f t="shared" si="0"/>
        <v>1</v>
      </c>
    </row>
    <row r="55" spans="1:4" x14ac:dyDescent="0.2">
      <c r="A55">
        <v>54</v>
      </c>
      <c r="B55" t="s">
        <v>25</v>
      </c>
      <c r="C55" s="73">
        <v>840</v>
      </c>
      <c r="D55" s="79">
        <f t="shared" si="0"/>
        <v>1</v>
      </c>
    </row>
    <row r="56" spans="1:4" x14ac:dyDescent="0.2">
      <c r="A56">
        <v>55</v>
      </c>
      <c r="B56" t="s">
        <v>25</v>
      </c>
      <c r="C56" s="73">
        <v>3290</v>
      </c>
      <c r="D56" s="79">
        <f t="shared" si="0"/>
        <v>1</v>
      </c>
    </row>
    <row r="57" spans="1:4" x14ac:dyDescent="0.2">
      <c r="A57">
        <v>56</v>
      </c>
      <c r="B57" t="s">
        <v>25</v>
      </c>
      <c r="C57" s="73">
        <v>1372</v>
      </c>
      <c r="D57" s="79">
        <f t="shared" si="0"/>
        <v>1</v>
      </c>
    </row>
    <row r="58" spans="1:4" x14ac:dyDescent="0.2">
      <c r="A58">
        <v>57</v>
      </c>
      <c r="B58" t="s">
        <v>25</v>
      </c>
      <c r="C58" s="73">
        <v>3358</v>
      </c>
      <c r="D58" s="79">
        <f t="shared" si="0"/>
        <v>1</v>
      </c>
    </row>
    <row r="59" spans="1:4" x14ac:dyDescent="0.2">
      <c r="A59">
        <v>58</v>
      </c>
      <c r="B59" t="s">
        <v>25</v>
      </c>
      <c r="C59" s="73">
        <v>1088</v>
      </c>
      <c r="D59" s="79">
        <f t="shared" si="0"/>
        <v>1</v>
      </c>
    </row>
    <row r="60" spans="1:4" x14ac:dyDescent="0.2">
      <c r="A60">
        <v>59</v>
      </c>
      <c r="B60" t="s">
        <v>25</v>
      </c>
      <c r="C60" s="73">
        <v>1566</v>
      </c>
      <c r="D60" s="79">
        <f t="shared" si="0"/>
        <v>1</v>
      </c>
    </row>
    <row r="61" spans="1:4" x14ac:dyDescent="0.2">
      <c r="A61">
        <v>60</v>
      </c>
      <c r="B61" t="s">
        <v>25</v>
      </c>
      <c r="C61" s="73">
        <v>316</v>
      </c>
      <c r="D61" s="79">
        <f t="shared" si="0"/>
        <v>1</v>
      </c>
    </row>
    <row r="62" spans="1:4" x14ac:dyDescent="0.2">
      <c r="A62">
        <v>61</v>
      </c>
      <c r="B62" t="s">
        <v>25</v>
      </c>
      <c r="C62" s="73">
        <v>629</v>
      </c>
      <c r="D62" s="79">
        <f t="shared" si="0"/>
        <v>1</v>
      </c>
    </row>
    <row r="63" spans="1:4" x14ac:dyDescent="0.2">
      <c r="A63">
        <v>62</v>
      </c>
      <c r="B63" t="s">
        <v>25</v>
      </c>
      <c r="C63" s="73">
        <v>1428</v>
      </c>
      <c r="D63" s="79">
        <f t="shared" si="0"/>
        <v>1</v>
      </c>
    </row>
    <row r="64" spans="1:4" x14ac:dyDescent="0.2">
      <c r="A64">
        <v>63</v>
      </c>
      <c r="B64" t="s">
        <v>25</v>
      </c>
      <c r="C64" s="73">
        <v>651</v>
      </c>
      <c r="D64" s="79">
        <f t="shared" si="0"/>
        <v>1</v>
      </c>
    </row>
    <row r="65" spans="1:4" x14ac:dyDescent="0.2">
      <c r="A65">
        <v>64</v>
      </c>
      <c r="B65" t="s">
        <v>25</v>
      </c>
      <c r="C65" s="73">
        <v>3397</v>
      </c>
      <c r="D65" s="79">
        <f t="shared" si="0"/>
        <v>1</v>
      </c>
    </row>
    <row r="66" spans="1:4" x14ac:dyDescent="0.2">
      <c r="A66">
        <v>65</v>
      </c>
      <c r="B66" t="s">
        <v>25</v>
      </c>
      <c r="C66" s="73">
        <v>1494</v>
      </c>
      <c r="D66" s="79">
        <f t="shared" si="0"/>
        <v>1</v>
      </c>
    </row>
    <row r="67" spans="1:4" x14ac:dyDescent="0.2">
      <c r="A67">
        <v>66</v>
      </c>
      <c r="B67" t="s">
        <v>25</v>
      </c>
      <c r="C67" s="73">
        <v>1584</v>
      </c>
      <c r="D67" s="79">
        <f t="shared" ref="D67:D130" si="1">IF(B67="Yes", 1, 0)</f>
        <v>1</v>
      </c>
    </row>
    <row r="68" spans="1:4" x14ac:dyDescent="0.2">
      <c r="A68">
        <v>67</v>
      </c>
      <c r="B68" t="s">
        <v>25</v>
      </c>
      <c r="C68" s="73">
        <v>282</v>
      </c>
      <c r="D68" s="79">
        <f t="shared" si="1"/>
        <v>1</v>
      </c>
    </row>
    <row r="69" spans="1:4" x14ac:dyDescent="0.2">
      <c r="A69">
        <v>68</v>
      </c>
      <c r="B69" t="s">
        <v>25</v>
      </c>
      <c r="C69" s="73">
        <v>1617</v>
      </c>
      <c r="D69" s="79">
        <f t="shared" si="1"/>
        <v>1</v>
      </c>
    </row>
    <row r="70" spans="1:4" x14ac:dyDescent="0.2">
      <c r="A70">
        <v>69</v>
      </c>
      <c r="B70" t="s">
        <v>25</v>
      </c>
      <c r="C70" s="73">
        <v>966</v>
      </c>
      <c r="D70" s="79">
        <f t="shared" si="1"/>
        <v>1</v>
      </c>
    </row>
    <row r="71" spans="1:4" x14ac:dyDescent="0.2">
      <c r="A71">
        <v>70</v>
      </c>
      <c r="B71" t="s">
        <v>25</v>
      </c>
      <c r="C71" s="73">
        <v>350</v>
      </c>
      <c r="D71" s="79">
        <f t="shared" si="1"/>
        <v>1</v>
      </c>
    </row>
    <row r="72" spans="1:4" x14ac:dyDescent="0.2">
      <c r="A72">
        <v>71</v>
      </c>
      <c r="B72" t="s">
        <v>25</v>
      </c>
      <c r="C72" s="73">
        <v>928</v>
      </c>
      <c r="D72" s="79">
        <f t="shared" si="1"/>
        <v>1</v>
      </c>
    </row>
    <row r="73" spans="1:4" x14ac:dyDescent="0.2">
      <c r="A73">
        <v>72</v>
      </c>
      <c r="B73" t="s">
        <v>25</v>
      </c>
      <c r="C73" s="73">
        <v>1632</v>
      </c>
      <c r="D73" s="79">
        <f t="shared" si="1"/>
        <v>1</v>
      </c>
    </row>
    <row r="74" spans="1:4" x14ac:dyDescent="0.2">
      <c r="A74">
        <v>73</v>
      </c>
      <c r="B74" t="s">
        <v>25</v>
      </c>
      <c r="C74" s="73">
        <v>546</v>
      </c>
      <c r="D74" s="79">
        <f t="shared" si="1"/>
        <v>1</v>
      </c>
    </row>
    <row r="75" spans="1:4" x14ac:dyDescent="0.2">
      <c r="A75">
        <v>74</v>
      </c>
      <c r="B75" t="s">
        <v>25</v>
      </c>
      <c r="C75" s="73">
        <v>3655</v>
      </c>
      <c r="D75" s="79">
        <f t="shared" si="1"/>
        <v>1</v>
      </c>
    </row>
    <row r="76" spans="1:4" x14ac:dyDescent="0.2">
      <c r="A76">
        <v>75</v>
      </c>
      <c r="B76" t="s">
        <v>25</v>
      </c>
      <c r="C76" s="73">
        <v>174</v>
      </c>
      <c r="D76" s="79">
        <f t="shared" si="1"/>
        <v>1</v>
      </c>
    </row>
    <row r="77" spans="1:4" x14ac:dyDescent="0.2">
      <c r="A77">
        <v>76</v>
      </c>
      <c r="B77" t="s">
        <v>25</v>
      </c>
      <c r="C77" s="73">
        <v>1785</v>
      </c>
      <c r="D77" s="79">
        <f t="shared" si="1"/>
        <v>1</v>
      </c>
    </row>
    <row r="78" spans="1:4" x14ac:dyDescent="0.2">
      <c r="A78">
        <v>77</v>
      </c>
      <c r="B78" t="s">
        <v>25</v>
      </c>
      <c r="C78" s="73">
        <v>1376</v>
      </c>
      <c r="D78" s="79">
        <f t="shared" si="1"/>
        <v>1</v>
      </c>
    </row>
    <row r="79" spans="1:4" x14ac:dyDescent="0.2">
      <c r="A79">
        <v>78</v>
      </c>
      <c r="B79" t="s">
        <v>25</v>
      </c>
      <c r="C79" s="73">
        <v>1908</v>
      </c>
      <c r="D79" s="79">
        <f t="shared" si="1"/>
        <v>1</v>
      </c>
    </row>
    <row r="80" spans="1:4" x14ac:dyDescent="0.2">
      <c r="A80">
        <v>79</v>
      </c>
      <c r="B80" t="s">
        <v>25</v>
      </c>
      <c r="C80" s="73">
        <v>4550</v>
      </c>
      <c r="D80" s="79">
        <f t="shared" si="1"/>
        <v>1</v>
      </c>
    </row>
    <row r="81" spans="1:4" x14ac:dyDescent="0.2">
      <c r="A81">
        <v>80</v>
      </c>
      <c r="B81" t="s">
        <v>25</v>
      </c>
      <c r="C81" s="73">
        <v>4128</v>
      </c>
      <c r="D81" s="79">
        <f t="shared" si="1"/>
        <v>1</v>
      </c>
    </row>
    <row r="82" spans="1:4" x14ac:dyDescent="0.2">
      <c r="A82">
        <v>81</v>
      </c>
      <c r="B82" t="s">
        <v>25</v>
      </c>
      <c r="C82" s="73">
        <v>1728</v>
      </c>
      <c r="D82" s="79">
        <f t="shared" si="1"/>
        <v>1</v>
      </c>
    </row>
    <row r="83" spans="1:4" x14ac:dyDescent="0.2">
      <c r="A83">
        <v>82</v>
      </c>
      <c r="B83" t="s">
        <v>25</v>
      </c>
      <c r="C83" s="73">
        <v>3456</v>
      </c>
      <c r="D83" s="79">
        <f t="shared" si="1"/>
        <v>1</v>
      </c>
    </row>
    <row r="84" spans="1:4" x14ac:dyDescent="0.2">
      <c r="A84">
        <v>83</v>
      </c>
      <c r="B84" t="s">
        <v>25</v>
      </c>
      <c r="C84" s="73">
        <v>588</v>
      </c>
      <c r="D84" s="79">
        <f t="shared" si="1"/>
        <v>1</v>
      </c>
    </row>
    <row r="85" spans="1:4" x14ac:dyDescent="0.2">
      <c r="A85">
        <v>84</v>
      </c>
      <c r="B85" t="s">
        <v>25</v>
      </c>
      <c r="C85" s="73">
        <v>1360</v>
      </c>
      <c r="D85" s="79">
        <f t="shared" si="1"/>
        <v>1</v>
      </c>
    </row>
    <row r="86" spans="1:4" x14ac:dyDescent="0.2">
      <c r="A86">
        <v>85</v>
      </c>
      <c r="B86" t="s">
        <v>25</v>
      </c>
      <c r="C86" s="73">
        <v>1344</v>
      </c>
      <c r="D86" s="79">
        <f t="shared" si="1"/>
        <v>1</v>
      </c>
    </row>
    <row r="87" spans="1:4" x14ac:dyDescent="0.2">
      <c r="A87">
        <v>86</v>
      </c>
      <c r="B87" t="s">
        <v>25</v>
      </c>
      <c r="C87" s="73">
        <v>190</v>
      </c>
      <c r="D87" s="79">
        <f t="shared" si="1"/>
        <v>1</v>
      </c>
    </row>
    <row r="88" spans="1:4" x14ac:dyDescent="0.2">
      <c r="A88">
        <v>87</v>
      </c>
      <c r="B88" t="s">
        <v>25</v>
      </c>
      <c r="C88" s="73">
        <v>1927</v>
      </c>
      <c r="D88" s="79">
        <f t="shared" si="1"/>
        <v>1</v>
      </c>
    </row>
    <row r="89" spans="1:4" x14ac:dyDescent="0.2">
      <c r="A89">
        <v>88</v>
      </c>
      <c r="B89" t="s">
        <v>25</v>
      </c>
      <c r="C89" s="73">
        <v>2332</v>
      </c>
      <c r="D89" s="79">
        <f t="shared" si="1"/>
        <v>1</v>
      </c>
    </row>
    <row r="90" spans="1:4" x14ac:dyDescent="0.2">
      <c r="A90">
        <v>89</v>
      </c>
      <c r="B90" t="s">
        <v>25</v>
      </c>
      <c r="C90" s="73">
        <v>1645</v>
      </c>
      <c r="D90" s="79">
        <f t="shared" si="1"/>
        <v>1</v>
      </c>
    </row>
    <row r="91" spans="1:4" x14ac:dyDescent="0.2">
      <c r="A91">
        <v>90</v>
      </c>
      <c r="B91" t="s">
        <v>25</v>
      </c>
      <c r="C91" s="73">
        <v>1245</v>
      </c>
      <c r="D91" s="79">
        <f t="shared" si="1"/>
        <v>1</v>
      </c>
    </row>
    <row r="92" spans="1:4" x14ac:dyDescent="0.2">
      <c r="A92">
        <v>91</v>
      </c>
      <c r="B92" t="s">
        <v>25</v>
      </c>
      <c r="C92" s="73">
        <v>1392</v>
      </c>
      <c r="D92" s="79">
        <f t="shared" si="1"/>
        <v>1</v>
      </c>
    </row>
    <row r="93" spans="1:4" x14ac:dyDescent="0.2">
      <c r="A93">
        <v>92</v>
      </c>
      <c r="B93" t="s">
        <v>25</v>
      </c>
      <c r="C93" s="73">
        <v>1782</v>
      </c>
      <c r="D93" s="79">
        <f t="shared" si="1"/>
        <v>1</v>
      </c>
    </row>
    <row r="94" spans="1:4" x14ac:dyDescent="0.2">
      <c r="A94">
        <v>93</v>
      </c>
      <c r="B94" t="s">
        <v>25</v>
      </c>
      <c r="C94" s="73">
        <v>1131</v>
      </c>
      <c r="D94" s="79">
        <f t="shared" si="1"/>
        <v>1</v>
      </c>
    </row>
    <row r="95" spans="1:4" x14ac:dyDescent="0.2">
      <c r="A95">
        <v>94</v>
      </c>
      <c r="B95" t="s">
        <v>25</v>
      </c>
      <c r="C95" s="73">
        <v>2852</v>
      </c>
      <c r="D95" s="79">
        <f t="shared" si="1"/>
        <v>1</v>
      </c>
    </row>
    <row r="96" spans="1:4" x14ac:dyDescent="0.2">
      <c r="A96">
        <v>95</v>
      </c>
      <c r="B96" t="s">
        <v>25</v>
      </c>
      <c r="C96" s="73">
        <v>2128</v>
      </c>
      <c r="D96" s="79">
        <f t="shared" si="1"/>
        <v>1</v>
      </c>
    </row>
    <row r="97" spans="1:4" x14ac:dyDescent="0.2">
      <c r="A97">
        <v>96</v>
      </c>
      <c r="B97" t="s">
        <v>25</v>
      </c>
      <c r="C97" s="73">
        <v>4800</v>
      </c>
      <c r="D97" s="79">
        <f t="shared" si="1"/>
        <v>1</v>
      </c>
    </row>
    <row r="98" spans="1:4" x14ac:dyDescent="0.2">
      <c r="A98">
        <v>97</v>
      </c>
      <c r="B98" t="s">
        <v>25</v>
      </c>
      <c r="C98" s="73">
        <v>3139</v>
      </c>
      <c r="D98" s="79">
        <f t="shared" si="1"/>
        <v>1</v>
      </c>
    </row>
    <row r="99" spans="1:4" x14ac:dyDescent="0.2">
      <c r="A99">
        <v>98</v>
      </c>
      <c r="B99" t="s">
        <v>25</v>
      </c>
      <c r="C99" s="73">
        <v>3404</v>
      </c>
      <c r="D99" s="79">
        <f t="shared" si="1"/>
        <v>1</v>
      </c>
    </row>
    <row r="100" spans="1:4" x14ac:dyDescent="0.2">
      <c r="A100">
        <v>99</v>
      </c>
      <c r="B100" t="s">
        <v>25</v>
      </c>
      <c r="C100" s="73">
        <v>1340</v>
      </c>
      <c r="D100" s="79">
        <f t="shared" si="1"/>
        <v>1</v>
      </c>
    </row>
    <row r="101" spans="1:4" x14ac:dyDescent="0.2">
      <c r="A101">
        <v>100</v>
      </c>
      <c r="B101" t="s">
        <v>25</v>
      </c>
      <c r="C101" s="73">
        <v>1320</v>
      </c>
      <c r="D101" s="79">
        <f t="shared" si="1"/>
        <v>1</v>
      </c>
    </row>
    <row r="102" spans="1:4" x14ac:dyDescent="0.2">
      <c r="A102">
        <v>101</v>
      </c>
      <c r="B102" t="s">
        <v>25</v>
      </c>
      <c r="C102" s="73">
        <v>3038</v>
      </c>
      <c r="D102" s="79">
        <f t="shared" si="1"/>
        <v>1</v>
      </c>
    </row>
    <row r="103" spans="1:4" x14ac:dyDescent="0.2">
      <c r="A103">
        <v>102</v>
      </c>
      <c r="B103" t="s">
        <v>25</v>
      </c>
      <c r="C103" s="73">
        <v>4250</v>
      </c>
      <c r="D103" s="79">
        <f t="shared" si="1"/>
        <v>1</v>
      </c>
    </row>
    <row r="104" spans="1:4" x14ac:dyDescent="0.2">
      <c r="A104">
        <v>103</v>
      </c>
      <c r="B104" t="s">
        <v>25</v>
      </c>
      <c r="C104" s="73">
        <v>2345</v>
      </c>
      <c r="D104" s="79">
        <f t="shared" si="1"/>
        <v>1</v>
      </c>
    </row>
    <row r="105" spans="1:4" x14ac:dyDescent="0.2">
      <c r="A105">
        <v>104</v>
      </c>
      <c r="B105" t="s">
        <v>25</v>
      </c>
      <c r="C105" s="73">
        <v>1958</v>
      </c>
      <c r="D105" s="79">
        <f t="shared" si="1"/>
        <v>1</v>
      </c>
    </row>
    <row r="106" spans="1:4" x14ac:dyDescent="0.2">
      <c r="A106">
        <v>105</v>
      </c>
      <c r="B106" t="s">
        <v>25</v>
      </c>
      <c r="C106" s="73">
        <v>24</v>
      </c>
      <c r="D106" s="79">
        <f t="shared" si="1"/>
        <v>1</v>
      </c>
    </row>
    <row r="107" spans="1:4" x14ac:dyDescent="0.2">
      <c r="A107">
        <v>106</v>
      </c>
      <c r="B107" t="s">
        <v>25</v>
      </c>
      <c r="C107" s="73">
        <v>384</v>
      </c>
      <c r="D107" s="79">
        <f t="shared" si="1"/>
        <v>1</v>
      </c>
    </row>
    <row r="108" spans="1:4" x14ac:dyDescent="0.2">
      <c r="A108">
        <v>107</v>
      </c>
      <c r="B108" t="s">
        <v>25</v>
      </c>
      <c r="C108" s="73">
        <v>1085</v>
      </c>
      <c r="D108" s="79">
        <f t="shared" si="1"/>
        <v>1</v>
      </c>
    </row>
    <row r="109" spans="1:4" x14ac:dyDescent="0.2">
      <c r="A109">
        <v>108</v>
      </c>
      <c r="B109" t="s">
        <v>25</v>
      </c>
      <c r="C109" s="73">
        <v>3082</v>
      </c>
      <c r="D109" s="79">
        <f t="shared" si="1"/>
        <v>1</v>
      </c>
    </row>
    <row r="110" spans="1:4" x14ac:dyDescent="0.2">
      <c r="A110">
        <v>109</v>
      </c>
      <c r="B110" t="s">
        <v>25</v>
      </c>
      <c r="C110" s="73">
        <v>2528</v>
      </c>
      <c r="D110" s="79">
        <f t="shared" si="1"/>
        <v>1</v>
      </c>
    </row>
    <row r="111" spans="1:4" x14ac:dyDescent="0.2">
      <c r="A111">
        <v>110</v>
      </c>
      <c r="B111" t="s">
        <v>25</v>
      </c>
      <c r="C111" s="73">
        <v>3655</v>
      </c>
      <c r="D111" s="79">
        <f t="shared" si="1"/>
        <v>1</v>
      </c>
    </row>
    <row r="112" spans="1:4" x14ac:dyDescent="0.2">
      <c r="A112">
        <v>111</v>
      </c>
      <c r="B112" t="s">
        <v>25</v>
      </c>
      <c r="C112" s="73">
        <v>676</v>
      </c>
      <c r="D112" s="79">
        <f t="shared" si="1"/>
        <v>1</v>
      </c>
    </row>
    <row r="113" spans="1:4" x14ac:dyDescent="0.2">
      <c r="A113">
        <v>112</v>
      </c>
      <c r="B113" t="s">
        <v>25</v>
      </c>
      <c r="C113" s="73">
        <v>675</v>
      </c>
      <c r="D113" s="79">
        <f t="shared" si="1"/>
        <v>1</v>
      </c>
    </row>
    <row r="114" spans="1:4" x14ac:dyDescent="0.2">
      <c r="A114">
        <v>113</v>
      </c>
      <c r="B114" t="s">
        <v>25</v>
      </c>
      <c r="C114" s="73">
        <v>1820</v>
      </c>
      <c r="D114" s="79">
        <f t="shared" si="1"/>
        <v>1</v>
      </c>
    </row>
    <row r="115" spans="1:4" x14ac:dyDescent="0.2">
      <c r="A115">
        <v>114</v>
      </c>
      <c r="B115" t="s">
        <v>25</v>
      </c>
      <c r="C115" s="73">
        <v>1080</v>
      </c>
      <c r="D115" s="79">
        <f t="shared" si="1"/>
        <v>1</v>
      </c>
    </row>
    <row r="116" spans="1:4" x14ac:dyDescent="0.2">
      <c r="A116">
        <v>115</v>
      </c>
      <c r="B116" t="s">
        <v>25</v>
      </c>
      <c r="C116" s="73">
        <v>855</v>
      </c>
      <c r="D116" s="79">
        <f t="shared" si="1"/>
        <v>1</v>
      </c>
    </row>
    <row r="117" spans="1:4" x14ac:dyDescent="0.2">
      <c r="A117">
        <v>116</v>
      </c>
      <c r="B117" t="s">
        <v>25</v>
      </c>
      <c r="C117" s="73">
        <v>4512</v>
      </c>
      <c r="D117" s="79">
        <f t="shared" si="1"/>
        <v>1</v>
      </c>
    </row>
    <row r="118" spans="1:4" x14ac:dyDescent="0.2">
      <c r="A118">
        <v>117</v>
      </c>
      <c r="B118" t="s">
        <v>25</v>
      </c>
      <c r="C118" s="73">
        <v>1032</v>
      </c>
      <c r="D118" s="79">
        <f t="shared" si="1"/>
        <v>1</v>
      </c>
    </row>
    <row r="119" spans="1:4" x14ac:dyDescent="0.2">
      <c r="A119">
        <v>118</v>
      </c>
      <c r="B119" t="s">
        <v>25</v>
      </c>
      <c r="C119" s="73">
        <v>928</v>
      </c>
      <c r="D119" s="79">
        <f t="shared" si="1"/>
        <v>1</v>
      </c>
    </row>
    <row r="120" spans="1:4" x14ac:dyDescent="0.2">
      <c r="A120">
        <v>119</v>
      </c>
      <c r="B120" t="s">
        <v>25</v>
      </c>
      <c r="C120" s="73">
        <v>1215</v>
      </c>
      <c r="D120" s="79">
        <f t="shared" si="1"/>
        <v>1</v>
      </c>
    </row>
    <row r="121" spans="1:4" x14ac:dyDescent="0.2">
      <c r="A121">
        <v>120</v>
      </c>
      <c r="B121" t="s">
        <v>25</v>
      </c>
      <c r="C121" s="73">
        <v>3344</v>
      </c>
      <c r="D121" s="79">
        <f t="shared" si="1"/>
        <v>1</v>
      </c>
    </row>
    <row r="122" spans="1:4" x14ac:dyDescent="0.2">
      <c r="A122">
        <v>121</v>
      </c>
      <c r="B122" t="s">
        <v>25</v>
      </c>
      <c r="C122" s="73">
        <v>2688</v>
      </c>
      <c r="D122" s="79">
        <f t="shared" si="1"/>
        <v>1</v>
      </c>
    </row>
    <row r="123" spans="1:4" x14ac:dyDescent="0.2">
      <c r="A123">
        <v>122</v>
      </c>
      <c r="B123" t="s">
        <v>25</v>
      </c>
      <c r="C123" s="73">
        <v>792</v>
      </c>
      <c r="D123" s="79">
        <f t="shared" si="1"/>
        <v>1</v>
      </c>
    </row>
    <row r="124" spans="1:4" x14ac:dyDescent="0.2">
      <c r="A124">
        <v>123</v>
      </c>
      <c r="B124" t="s">
        <v>25</v>
      </c>
      <c r="C124" s="73">
        <v>1760</v>
      </c>
      <c r="D124" s="79">
        <f t="shared" si="1"/>
        <v>1</v>
      </c>
    </row>
    <row r="125" spans="1:4" x14ac:dyDescent="0.2">
      <c r="A125">
        <v>124</v>
      </c>
      <c r="B125" t="s">
        <v>25</v>
      </c>
      <c r="C125" s="73">
        <v>4094</v>
      </c>
      <c r="D125" s="79">
        <f t="shared" si="1"/>
        <v>1</v>
      </c>
    </row>
    <row r="126" spans="1:4" x14ac:dyDescent="0.2">
      <c r="A126">
        <v>125</v>
      </c>
      <c r="B126" t="s">
        <v>25</v>
      </c>
      <c r="C126" s="73">
        <v>4300</v>
      </c>
      <c r="D126" s="79">
        <f t="shared" si="1"/>
        <v>1</v>
      </c>
    </row>
    <row r="127" spans="1:4" x14ac:dyDescent="0.2">
      <c r="A127">
        <v>126</v>
      </c>
      <c r="B127" t="s">
        <v>25</v>
      </c>
      <c r="C127" s="73">
        <v>2430</v>
      </c>
      <c r="D127" s="79">
        <f t="shared" si="1"/>
        <v>1</v>
      </c>
    </row>
    <row r="128" spans="1:4" x14ac:dyDescent="0.2">
      <c r="A128">
        <v>127</v>
      </c>
      <c r="B128" t="s">
        <v>25</v>
      </c>
      <c r="C128" s="73">
        <v>1728</v>
      </c>
      <c r="D128" s="79">
        <f t="shared" si="1"/>
        <v>1</v>
      </c>
    </row>
    <row r="129" spans="1:4" x14ac:dyDescent="0.2">
      <c r="A129">
        <v>128</v>
      </c>
      <c r="B129" t="s">
        <v>25</v>
      </c>
      <c r="C129" s="73">
        <v>2314</v>
      </c>
      <c r="D129" s="79">
        <f t="shared" si="1"/>
        <v>1</v>
      </c>
    </row>
    <row r="130" spans="1:4" x14ac:dyDescent="0.2">
      <c r="A130">
        <v>129</v>
      </c>
      <c r="B130" t="s">
        <v>25</v>
      </c>
      <c r="C130" s="73">
        <v>672</v>
      </c>
      <c r="D130" s="79">
        <f t="shared" si="1"/>
        <v>1</v>
      </c>
    </row>
    <row r="131" spans="1:4" x14ac:dyDescent="0.2">
      <c r="A131">
        <v>130</v>
      </c>
      <c r="B131" t="s">
        <v>25</v>
      </c>
      <c r="C131" s="73">
        <v>3283</v>
      </c>
      <c r="D131" s="79">
        <f t="shared" ref="D131:D194" si="2">IF(B131="Yes", 1, 0)</f>
        <v>1</v>
      </c>
    </row>
    <row r="132" spans="1:4" x14ac:dyDescent="0.2">
      <c r="A132">
        <v>131</v>
      </c>
      <c r="B132" t="s">
        <v>25</v>
      </c>
      <c r="C132" s="73">
        <v>507</v>
      </c>
      <c r="D132" s="79">
        <f t="shared" si="2"/>
        <v>1</v>
      </c>
    </row>
    <row r="133" spans="1:4" x14ac:dyDescent="0.2">
      <c r="A133">
        <v>132</v>
      </c>
      <c r="B133" t="s">
        <v>25</v>
      </c>
      <c r="C133" s="73">
        <v>1334</v>
      </c>
      <c r="D133" s="79">
        <f t="shared" si="2"/>
        <v>1</v>
      </c>
    </row>
    <row r="134" spans="1:4" x14ac:dyDescent="0.2">
      <c r="A134">
        <v>133</v>
      </c>
      <c r="B134" t="s">
        <v>25</v>
      </c>
      <c r="C134" s="73">
        <v>2436</v>
      </c>
      <c r="D134" s="79">
        <f t="shared" si="2"/>
        <v>1</v>
      </c>
    </row>
    <row r="135" spans="1:4" x14ac:dyDescent="0.2">
      <c r="A135">
        <v>134</v>
      </c>
      <c r="B135" t="s">
        <v>25</v>
      </c>
      <c r="C135" s="73">
        <v>1625</v>
      </c>
      <c r="D135" s="79">
        <f t="shared" si="2"/>
        <v>1</v>
      </c>
    </row>
    <row r="136" spans="1:4" x14ac:dyDescent="0.2">
      <c r="A136">
        <v>135</v>
      </c>
      <c r="B136" t="s">
        <v>25</v>
      </c>
      <c r="C136" s="73">
        <v>2350</v>
      </c>
      <c r="D136" s="79">
        <f t="shared" si="2"/>
        <v>1</v>
      </c>
    </row>
    <row r="137" spans="1:4" x14ac:dyDescent="0.2">
      <c r="A137">
        <v>136</v>
      </c>
      <c r="B137" t="s">
        <v>25</v>
      </c>
      <c r="C137" s="73">
        <v>972</v>
      </c>
      <c r="D137" s="79">
        <f t="shared" si="2"/>
        <v>1</v>
      </c>
    </row>
    <row r="138" spans="1:4" x14ac:dyDescent="0.2">
      <c r="A138">
        <v>137</v>
      </c>
      <c r="B138" t="s">
        <v>25</v>
      </c>
      <c r="C138" s="73">
        <v>344</v>
      </c>
      <c r="D138" s="79">
        <f t="shared" si="2"/>
        <v>1</v>
      </c>
    </row>
    <row r="139" spans="1:4" x14ac:dyDescent="0.2">
      <c r="A139">
        <v>138</v>
      </c>
      <c r="B139" t="s">
        <v>25</v>
      </c>
      <c r="C139" s="73">
        <v>1634</v>
      </c>
      <c r="D139" s="79">
        <f t="shared" si="2"/>
        <v>1</v>
      </c>
    </row>
    <row r="140" spans="1:4" x14ac:dyDescent="0.2">
      <c r="A140">
        <v>139</v>
      </c>
      <c r="B140" t="s">
        <v>25</v>
      </c>
      <c r="C140" s="73">
        <v>1218</v>
      </c>
      <c r="D140" s="79">
        <f t="shared" si="2"/>
        <v>1</v>
      </c>
    </row>
    <row r="141" spans="1:4" x14ac:dyDescent="0.2">
      <c r="A141">
        <v>140</v>
      </c>
      <c r="B141" t="s">
        <v>25</v>
      </c>
      <c r="C141" s="73">
        <v>2850</v>
      </c>
      <c r="D141" s="79">
        <f t="shared" si="2"/>
        <v>1</v>
      </c>
    </row>
    <row r="142" spans="1:4" x14ac:dyDescent="0.2">
      <c r="A142">
        <v>141</v>
      </c>
      <c r="B142" t="s">
        <v>25</v>
      </c>
      <c r="C142" s="73">
        <v>1400</v>
      </c>
      <c r="D142" s="79">
        <f t="shared" si="2"/>
        <v>1</v>
      </c>
    </row>
    <row r="143" spans="1:4" x14ac:dyDescent="0.2">
      <c r="A143">
        <v>142</v>
      </c>
      <c r="B143" t="s">
        <v>25</v>
      </c>
      <c r="C143" s="73">
        <v>2070</v>
      </c>
      <c r="D143" s="79">
        <f t="shared" si="2"/>
        <v>1</v>
      </c>
    </row>
    <row r="144" spans="1:4" x14ac:dyDescent="0.2">
      <c r="A144">
        <v>143</v>
      </c>
      <c r="B144" t="s">
        <v>25</v>
      </c>
      <c r="C144" s="73">
        <v>1914</v>
      </c>
      <c r="D144" s="79">
        <f t="shared" si="2"/>
        <v>1</v>
      </c>
    </row>
    <row r="145" spans="1:4" x14ac:dyDescent="0.2">
      <c r="A145">
        <v>144</v>
      </c>
      <c r="B145" t="s">
        <v>25</v>
      </c>
      <c r="C145" s="73">
        <v>1200</v>
      </c>
      <c r="D145" s="79">
        <f t="shared" si="2"/>
        <v>1</v>
      </c>
    </row>
    <row r="146" spans="1:4" x14ac:dyDescent="0.2">
      <c r="A146">
        <v>145</v>
      </c>
      <c r="B146" t="s">
        <v>25</v>
      </c>
      <c r="C146" s="73">
        <v>1075</v>
      </c>
      <c r="D146" s="79">
        <f t="shared" si="2"/>
        <v>1</v>
      </c>
    </row>
    <row r="147" spans="1:4" x14ac:dyDescent="0.2">
      <c r="A147">
        <v>146</v>
      </c>
      <c r="B147" t="s">
        <v>25</v>
      </c>
      <c r="C147" s="73">
        <v>4180</v>
      </c>
      <c r="D147" s="79">
        <f t="shared" si="2"/>
        <v>1</v>
      </c>
    </row>
    <row r="148" spans="1:4" x14ac:dyDescent="0.2">
      <c r="A148">
        <v>147</v>
      </c>
      <c r="B148" t="s">
        <v>25</v>
      </c>
      <c r="C148" s="73">
        <v>630</v>
      </c>
      <c r="D148" s="79">
        <f t="shared" si="2"/>
        <v>1</v>
      </c>
    </row>
    <row r="149" spans="1:4" x14ac:dyDescent="0.2">
      <c r="A149">
        <v>148</v>
      </c>
      <c r="B149" t="s">
        <v>25</v>
      </c>
      <c r="C149" s="73">
        <v>1984</v>
      </c>
      <c r="D149" s="79">
        <f t="shared" si="2"/>
        <v>1</v>
      </c>
    </row>
    <row r="150" spans="1:4" x14ac:dyDescent="0.2">
      <c r="A150">
        <v>149</v>
      </c>
      <c r="B150" t="s">
        <v>25</v>
      </c>
      <c r="C150" s="73">
        <v>4230</v>
      </c>
      <c r="D150" s="79">
        <f t="shared" si="2"/>
        <v>1</v>
      </c>
    </row>
    <row r="151" spans="1:4" x14ac:dyDescent="0.2">
      <c r="A151">
        <v>150</v>
      </c>
      <c r="B151" t="s">
        <v>25</v>
      </c>
      <c r="C151" s="73">
        <v>1064</v>
      </c>
      <c r="D151" s="79">
        <f t="shared" si="2"/>
        <v>1</v>
      </c>
    </row>
    <row r="152" spans="1:4" x14ac:dyDescent="0.2">
      <c r="A152">
        <v>151</v>
      </c>
      <c r="B152" t="s">
        <v>25</v>
      </c>
      <c r="C152" s="73">
        <v>1632</v>
      </c>
      <c r="D152" s="79">
        <f t="shared" si="2"/>
        <v>1</v>
      </c>
    </row>
    <row r="153" spans="1:4" x14ac:dyDescent="0.2">
      <c r="A153">
        <v>152</v>
      </c>
      <c r="B153" t="s">
        <v>25</v>
      </c>
      <c r="C153" s="73">
        <v>141</v>
      </c>
      <c r="D153" s="79">
        <f t="shared" si="2"/>
        <v>1</v>
      </c>
    </row>
    <row r="154" spans="1:4" x14ac:dyDescent="0.2">
      <c r="A154">
        <v>153</v>
      </c>
      <c r="B154" t="s">
        <v>25</v>
      </c>
      <c r="C154" s="73">
        <v>3570</v>
      </c>
      <c r="D154" s="79">
        <f t="shared" si="2"/>
        <v>1</v>
      </c>
    </row>
    <row r="155" spans="1:4" x14ac:dyDescent="0.2">
      <c r="A155">
        <v>154</v>
      </c>
      <c r="B155" t="s">
        <v>25</v>
      </c>
      <c r="C155" s="73">
        <v>1210</v>
      </c>
      <c r="D155" s="79">
        <f t="shared" si="2"/>
        <v>1</v>
      </c>
    </row>
    <row r="156" spans="1:4" x14ac:dyDescent="0.2">
      <c r="A156">
        <v>155</v>
      </c>
      <c r="B156" t="s">
        <v>25</v>
      </c>
      <c r="C156" s="73">
        <v>2058</v>
      </c>
      <c r="D156" s="79">
        <f t="shared" si="2"/>
        <v>1</v>
      </c>
    </row>
    <row r="157" spans="1:4" x14ac:dyDescent="0.2">
      <c r="A157">
        <v>156</v>
      </c>
      <c r="B157" t="s">
        <v>25</v>
      </c>
      <c r="C157" s="73">
        <v>1617</v>
      </c>
      <c r="D157" s="79">
        <f t="shared" si="2"/>
        <v>1</v>
      </c>
    </row>
    <row r="158" spans="1:4" x14ac:dyDescent="0.2">
      <c r="A158">
        <v>157</v>
      </c>
      <c r="B158" t="s">
        <v>25</v>
      </c>
      <c r="C158" s="73">
        <v>1040</v>
      </c>
      <c r="D158" s="79">
        <f t="shared" si="2"/>
        <v>1</v>
      </c>
    </row>
    <row r="159" spans="1:4" x14ac:dyDescent="0.2">
      <c r="A159">
        <v>158</v>
      </c>
      <c r="B159" t="s">
        <v>25</v>
      </c>
      <c r="C159" s="73">
        <v>68</v>
      </c>
      <c r="D159" s="79">
        <f t="shared" si="2"/>
        <v>1</v>
      </c>
    </row>
    <row r="160" spans="1:4" x14ac:dyDescent="0.2">
      <c r="A160">
        <v>159</v>
      </c>
      <c r="B160" t="s">
        <v>25</v>
      </c>
      <c r="C160" s="73">
        <v>3650</v>
      </c>
      <c r="D160" s="79">
        <f t="shared" si="2"/>
        <v>1</v>
      </c>
    </row>
    <row r="161" spans="1:4" x14ac:dyDescent="0.2">
      <c r="A161">
        <v>160</v>
      </c>
      <c r="B161" t="s">
        <v>25</v>
      </c>
      <c r="C161" s="73">
        <v>1053</v>
      </c>
      <c r="D161" s="79">
        <f t="shared" si="2"/>
        <v>1</v>
      </c>
    </row>
    <row r="162" spans="1:4" x14ac:dyDescent="0.2">
      <c r="A162">
        <v>161</v>
      </c>
      <c r="B162" t="s">
        <v>25</v>
      </c>
      <c r="C162" s="73">
        <v>782</v>
      </c>
      <c r="D162" s="79">
        <f t="shared" si="2"/>
        <v>1</v>
      </c>
    </row>
    <row r="163" spans="1:4" x14ac:dyDescent="0.2">
      <c r="A163">
        <v>162</v>
      </c>
      <c r="B163" t="s">
        <v>25</v>
      </c>
      <c r="C163" s="73">
        <v>1421</v>
      </c>
      <c r="D163" s="79">
        <f t="shared" si="2"/>
        <v>1</v>
      </c>
    </row>
    <row r="164" spans="1:4" x14ac:dyDescent="0.2">
      <c r="A164">
        <v>163</v>
      </c>
      <c r="B164" t="s">
        <v>25</v>
      </c>
      <c r="C164" s="73">
        <v>2294</v>
      </c>
      <c r="D164" s="79">
        <f t="shared" si="2"/>
        <v>1</v>
      </c>
    </row>
    <row r="165" spans="1:4" x14ac:dyDescent="0.2">
      <c r="A165">
        <v>164</v>
      </c>
      <c r="B165" t="s">
        <v>25</v>
      </c>
      <c r="C165" s="73">
        <v>536</v>
      </c>
      <c r="D165" s="79">
        <f t="shared" si="2"/>
        <v>1</v>
      </c>
    </row>
    <row r="166" spans="1:4" x14ac:dyDescent="0.2">
      <c r="A166">
        <v>165</v>
      </c>
      <c r="B166" t="s">
        <v>25</v>
      </c>
      <c r="C166" s="73">
        <v>325</v>
      </c>
      <c r="D166" s="79">
        <f t="shared" si="2"/>
        <v>1</v>
      </c>
    </row>
    <row r="167" spans="1:4" x14ac:dyDescent="0.2">
      <c r="A167">
        <v>166</v>
      </c>
      <c r="B167" t="s">
        <v>25</v>
      </c>
      <c r="C167" s="73">
        <v>420</v>
      </c>
      <c r="D167" s="79">
        <f t="shared" si="2"/>
        <v>1</v>
      </c>
    </row>
    <row r="168" spans="1:4" x14ac:dyDescent="0.2">
      <c r="A168">
        <v>167</v>
      </c>
      <c r="B168" t="s">
        <v>25</v>
      </c>
      <c r="C168" s="73">
        <v>930</v>
      </c>
      <c r="D168" s="79">
        <f t="shared" si="2"/>
        <v>1</v>
      </c>
    </row>
    <row r="169" spans="1:4" x14ac:dyDescent="0.2">
      <c r="A169">
        <v>168</v>
      </c>
      <c r="B169" t="s">
        <v>25</v>
      </c>
      <c r="C169" s="73">
        <v>378</v>
      </c>
      <c r="D169" s="79">
        <f t="shared" si="2"/>
        <v>1</v>
      </c>
    </row>
    <row r="170" spans="1:4" x14ac:dyDescent="0.2">
      <c r="A170">
        <v>169</v>
      </c>
      <c r="B170" t="s">
        <v>25</v>
      </c>
      <c r="C170" s="73">
        <v>400</v>
      </c>
      <c r="D170" s="79">
        <f t="shared" si="2"/>
        <v>1</v>
      </c>
    </row>
    <row r="171" spans="1:4" x14ac:dyDescent="0.2">
      <c r="A171">
        <v>170</v>
      </c>
      <c r="B171" t="s">
        <v>25</v>
      </c>
      <c r="C171" s="73">
        <v>90</v>
      </c>
      <c r="D171" s="79">
        <f t="shared" si="2"/>
        <v>1</v>
      </c>
    </row>
    <row r="172" spans="1:4" x14ac:dyDescent="0.2">
      <c r="A172">
        <v>171</v>
      </c>
      <c r="B172" t="s">
        <v>25</v>
      </c>
      <c r="C172" s="73">
        <v>1150</v>
      </c>
      <c r="D172" s="79">
        <f t="shared" si="2"/>
        <v>1</v>
      </c>
    </row>
    <row r="173" spans="1:4" x14ac:dyDescent="0.2">
      <c r="A173">
        <v>172</v>
      </c>
      <c r="B173" t="s">
        <v>25</v>
      </c>
      <c r="C173" s="73">
        <v>140</v>
      </c>
      <c r="D173" s="79">
        <f t="shared" si="2"/>
        <v>1</v>
      </c>
    </row>
    <row r="174" spans="1:4" x14ac:dyDescent="0.2">
      <c r="A174">
        <v>173</v>
      </c>
      <c r="B174" t="s">
        <v>25</v>
      </c>
      <c r="C174" s="73">
        <v>2814</v>
      </c>
      <c r="D174" s="79">
        <f t="shared" si="2"/>
        <v>1</v>
      </c>
    </row>
    <row r="175" spans="1:4" x14ac:dyDescent="0.2">
      <c r="A175">
        <v>174</v>
      </c>
      <c r="B175" t="s">
        <v>25</v>
      </c>
      <c r="C175" s="73">
        <v>1380</v>
      </c>
      <c r="D175" s="79">
        <f t="shared" si="2"/>
        <v>1</v>
      </c>
    </row>
    <row r="176" spans="1:4" x14ac:dyDescent="0.2">
      <c r="A176">
        <v>175</v>
      </c>
      <c r="B176" t="s">
        <v>25</v>
      </c>
      <c r="C176" s="73">
        <v>1295</v>
      </c>
      <c r="D176" s="79">
        <f t="shared" si="2"/>
        <v>1</v>
      </c>
    </row>
    <row r="177" spans="1:4" x14ac:dyDescent="0.2">
      <c r="A177">
        <v>176</v>
      </c>
      <c r="B177" t="s">
        <v>25</v>
      </c>
      <c r="C177" s="73">
        <v>172</v>
      </c>
      <c r="D177" s="79">
        <f t="shared" si="2"/>
        <v>1</v>
      </c>
    </row>
    <row r="178" spans="1:4" x14ac:dyDescent="0.2">
      <c r="A178">
        <v>177</v>
      </c>
      <c r="B178" t="s">
        <v>25</v>
      </c>
      <c r="C178" s="73">
        <v>2430</v>
      </c>
      <c r="D178" s="79">
        <f t="shared" si="2"/>
        <v>1</v>
      </c>
    </row>
    <row r="179" spans="1:4" x14ac:dyDescent="0.2">
      <c r="A179">
        <v>178</v>
      </c>
      <c r="B179" t="s">
        <v>25</v>
      </c>
      <c r="C179" s="73">
        <v>1974</v>
      </c>
      <c r="D179" s="79">
        <f t="shared" si="2"/>
        <v>1</v>
      </c>
    </row>
    <row r="180" spans="1:4" x14ac:dyDescent="0.2">
      <c r="A180">
        <v>179</v>
      </c>
      <c r="B180" t="s">
        <v>25</v>
      </c>
      <c r="C180" s="73">
        <v>903</v>
      </c>
      <c r="D180" s="79">
        <f t="shared" si="2"/>
        <v>1</v>
      </c>
    </row>
    <row r="181" spans="1:4" x14ac:dyDescent="0.2">
      <c r="A181">
        <v>180</v>
      </c>
      <c r="B181" t="s">
        <v>25</v>
      </c>
      <c r="C181" s="73">
        <v>279</v>
      </c>
      <c r="D181" s="79">
        <f t="shared" si="2"/>
        <v>1</v>
      </c>
    </row>
    <row r="182" spans="1:4" x14ac:dyDescent="0.2">
      <c r="A182">
        <v>181</v>
      </c>
      <c r="B182" t="s">
        <v>25</v>
      </c>
      <c r="C182" s="73">
        <v>972</v>
      </c>
      <c r="D182" s="79">
        <f t="shared" si="2"/>
        <v>1</v>
      </c>
    </row>
    <row r="183" spans="1:4" x14ac:dyDescent="0.2">
      <c r="A183">
        <v>182</v>
      </c>
      <c r="B183" t="s">
        <v>25</v>
      </c>
      <c r="C183" s="73">
        <v>244</v>
      </c>
      <c r="D183" s="79">
        <f t="shared" si="2"/>
        <v>1</v>
      </c>
    </row>
    <row r="184" spans="1:4" x14ac:dyDescent="0.2">
      <c r="A184">
        <v>183</v>
      </c>
      <c r="B184" t="s">
        <v>25</v>
      </c>
      <c r="C184" s="73">
        <v>960</v>
      </c>
      <c r="D184" s="79">
        <f t="shared" si="2"/>
        <v>1</v>
      </c>
    </row>
    <row r="185" spans="1:4" x14ac:dyDescent="0.2">
      <c r="A185">
        <v>184</v>
      </c>
      <c r="B185" t="s">
        <v>25</v>
      </c>
      <c r="C185" s="73">
        <v>754</v>
      </c>
      <c r="D185" s="79">
        <f t="shared" si="2"/>
        <v>1</v>
      </c>
    </row>
    <row r="186" spans="1:4" x14ac:dyDescent="0.2">
      <c r="A186">
        <v>185</v>
      </c>
      <c r="B186" t="s">
        <v>25</v>
      </c>
      <c r="C186" s="73">
        <v>1320</v>
      </c>
      <c r="D186" s="79">
        <f t="shared" si="2"/>
        <v>1</v>
      </c>
    </row>
    <row r="187" spans="1:4" x14ac:dyDescent="0.2">
      <c r="A187">
        <v>186</v>
      </c>
      <c r="B187" t="s">
        <v>25</v>
      </c>
      <c r="C187" s="73">
        <v>1088</v>
      </c>
      <c r="D187" s="79">
        <f t="shared" si="2"/>
        <v>1</v>
      </c>
    </row>
    <row r="188" spans="1:4" x14ac:dyDescent="0.2">
      <c r="A188">
        <v>187</v>
      </c>
      <c r="B188" t="s">
        <v>25</v>
      </c>
      <c r="C188" s="73">
        <v>1736</v>
      </c>
      <c r="D188" s="79">
        <f t="shared" si="2"/>
        <v>1</v>
      </c>
    </row>
    <row r="189" spans="1:4" x14ac:dyDescent="0.2">
      <c r="A189">
        <v>188</v>
      </c>
      <c r="B189" t="s">
        <v>25</v>
      </c>
      <c r="C189" s="73">
        <v>94</v>
      </c>
      <c r="D189" s="79">
        <f t="shared" si="2"/>
        <v>1</v>
      </c>
    </row>
    <row r="190" spans="1:4" x14ac:dyDescent="0.2">
      <c r="A190">
        <v>189</v>
      </c>
      <c r="B190" t="s">
        <v>25</v>
      </c>
      <c r="C190" s="73">
        <v>265</v>
      </c>
      <c r="D190" s="79">
        <f t="shared" si="2"/>
        <v>1</v>
      </c>
    </row>
    <row r="191" spans="1:4" x14ac:dyDescent="0.2">
      <c r="A191">
        <v>190</v>
      </c>
      <c r="B191" t="s">
        <v>25</v>
      </c>
      <c r="C191" s="73">
        <v>328</v>
      </c>
      <c r="D191" s="79">
        <f t="shared" si="2"/>
        <v>1</v>
      </c>
    </row>
    <row r="192" spans="1:4" x14ac:dyDescent="0.2">
      <c r="A192">
        <v>191</v>
      </c>
      <c r="B192" t="s">
        <v>25</v>
      </c>
      <c r="C192" s="73">
        <v>3360</v>
      </c>
      <c r="D192" s="79">
        <f t="shared" si="2"/>
        <v>1</v>
      </c>
    </row>
    <row r="193" spans="1:4" x14ac:dyDescent="0.2">
      <c r="A193">
        <v>192</v>
      </c>
      <c r="B193" t="s">
        <v>25</v>
      </c>
      <c r="C193" s="73">
        <v>2204</v>
      </c>
      <c r="D193" s="79">
        <f t="shared" si="2"/>
        <v>1</v>
      </c>
    </row>
    <row r="194" spans="1:4" x14ac:dyDescent="0.2">
      <c r="A194">
        <v>193</v>
      </c>
      <c r="B194" t="s">
        <v>25</v>
      </c>
      <c r="C194" s="73">
        <v>348</v>
      </c>
      <c r="D194" s="79">
        <f t="shared" si="2"/>
        <v>1</v>
      </c>
    </row>
    <row r="195" spans="1:4" x14ac:dyDescent="0.2">
      <c r="A195">
        <v>194</v>
      </c>
      <c r="B195" t="s">
        <v>25</v>
      </c>
      <c r="C195" s="73">
        <v>2900</v>
      </c>
      <c r="D195" s="79">
        <f t="shared" ref="D195:D258" si="3">IF(B195="Yes", 1, 0)</f>
        <v>1</v>
      </c>
    </row>
    <row r="196" spans="1:4" x14ac:dyDescent="0.2">
      <c r="A196">
        <v>195</v>
      </c>
      <c r="B196" t="s">
        <v>25</v>
      </c>
      <c r="C196" s="73">
        <v>1410</v>
      </c>
      <c r="D196" s="79">
        <f t="shared" si="3"/>
        <v>1</v>
      </c>
    </row>
    <row r="197" spans="1:4" x14ac:dyDescent="0.2">
      <c r="A197">
        <v>196</v>
      </c>
      <c r="B197" t="s">
        <v>25</v>
      </c>
      <c r="C197" s="73">
        <v>850</v>
      </c>
      <c r="D197" s="79">
        <f t="shared" si="3"/>
        <v>1</v>
      </c>
    </row>
    <row r="198" spans="1:4" x14ac:dyDescent="0.2">
      <c r="A198">
        <v>197</v>
      </c>
      <c r="B198" t="s">
        <v>25</v>
      </c>
      <c r="C198" s="73">
        <v>3608</v>
      </c>
      <c r="D198" s="79">
        <f t="shared" si="3"/>
        <v>1</v>
      </c>
    </row>
    <row r="199" spans="1:4" x14ac:dyDescent="0.2">
      <c r="A199">
        <v>198</v>
      </c>
      <c r="B199" t="s">
        <v>25</v>
      </c>
      <c r="C199" s="73">
        <v>3198</v>
      </c>
      <c r="D199" s="79">
        <f t="shared" si="3"/>
        <v>1</v>
      </c>
    </row>
    <row r="200" spans="1:4" x14ac:dyDescent="0.2">
      <c r="A200">
        <v>199</v>
      </c>
      <c r="B200" t="s">
        <v>25</v>
      </c>
      <c r="C200" s="73">
        <v>1755</v>
      </c>
      <c r="D200" s="79">
        <f t="shared" si="3"/>
        <v>1</v>
      </c>
    </row>
    <row r="201" spans="1:4" x14ac:dyDescent="0.2">
      <c r="A201">
        <v>200</v>
      </c>
      <c r="B201" t="s">
        <v>25</v>
      </c>
      <c r="C201" s="73">
        <v>2336</v>
      </c>
      <c r="D201" s="79">
        <f t="shared" si="3"/>
        <v>1</v>
      </c>
    </row>
    <row r="202" spans="1:4" x14ac:dyDescent="0.2">
      <c r="A202">
        <v>201</v>
      </c>
      <c r="B202" t="s">
        <v>25</v>
      </c>
      <c r="C202" s="73">
        <v>1769</v>
      </c>
      <c r="D202" s="79">
        <f t="shared" si="3"/>
        <v>1</v>
      </c>
    </row>
    <row r="203" spans="1:4" x14ac:dyDescent="0.2">
      <c r="A203">
        <v>202</v>
      </c>
      <c r="B203" t="s">
        <v>25</v>
      </c>
      <c r="C203" s="73">
        <v>330</v>
      </c>
      <c r="D203" s="79">
        <f t="shared" si="3"/>
        <v>1</v>
      </c>
    </row>
    <row r="204" spans="1:4" x14ac:dyDescent="0.2">
      <c r="A204">
        <v>203</v>
      </c>
      <c r="B204" t="s">
        <v>25</v>
      </c>
      <c r="C204" s="73">
        <v>1254</v>
      </c>
      <c r="D204" s="79">
        <f t="shared" si="3"/>
        <v>1</v>
      </c>
    </row>
    <row r="205" spans="1:4" x14ac:dyDescent="0.2">
      <c r="A205">
        <v>204</v>
      </c>
      <c r="B205" t="s">
        <v>25</v>
      </c>
      <c r="C205" s="73">
        <v>684</v>
      </c>
      <c r="D205" s="79">
        <f t="shared" si="3"/>
        <v>1</v>
      </c>
    </row>
    <row r="206" spans="1:4" x14ac:dyDescent="0.2">
      <c r="A206">
        <v>205</v>
      </c>
      <c r="B206" t="s">
        <v>25</v>
      </c>
      <c r="C206" s="73">
        <v>3500</v>
      </c>
      <c r="D206" s="79">
        <f t="shared" si="3"/>
        <v>1</v>
      </c>
    </row>
    <row r="207" spans="1:4" x14ac:dyDescent="0.2">
      <c r="A207">
        <v>206</v>
      </c>
      <c r="B207" t="s">
        <v>25</v>
      </c>
      <c r="C207" s="73">
        <v>1600</v>
      </c>
      <c r="D207" s="79">
        <f t="shared" si="3"/>
        <v>1</v>
      </c>
    </row>
    <row r="208" spans="1:4" x14ac:dyDescent="0.2">
      <c r="A208">
        <v>207</v>
      </c>
      <c r="B208" t="s">
        <v>25</v>
      </c>
      <c r="C208" s="73">
        <v>330</v>
      </c>
      <c r="D208" s="79">
        <f t="shared" si="3"/>
        <v>1</v>
      </c>
    </row>
    <row r="209" spans="1:4" x14ac:dyDescent="0.2">
      <c r="A209">
        <v>208</v>
      </c>
      <c r="B209" t="s">
        <v>25</v>
      </c>
      <c r="C209" s="73">
        <v>1547</v>
      </c>
      <c r="D209" s="79">
        <f t="shared" si="3"/>
        <v>1</v>
      </c>
    </row>
    <row r="210" spans="1:4" x14ac:dyDescent="0.2">
      <c r="A210">
        <v>209</v>
      </c>
      <c r="B210" t="s">
        <v>25</v>
      </c>
      <c r="C210" s="73">
        <v>646</v>
      </c>
      <c r="D210" s="79">
        <f t="shared" si="3"/>
        <v>1</v>
      </c>
    </row>
    <row r="211" spans="1:4" x14ac:dyDescent="0.2">
      <c r="A211">
        <v>210</v>
      </c>
      <c r="B211" t="s">
        <v>25</v>
      </c>
      <c r="C211" s="73">
        <v>4268</v>
      </c>
      <c r="D211" s="79">
        <f t="shared" si="3"/>
        <v>1</v>
      </c>
    </row>
    <row r="212" spans="1:4" x14ac:dyDescent="0.2">
      <c r="A212">
        <v>211</v>
      </c>
      <c r="B212" t="s">
        <v>25</v>
      </c>
      <c r="C212" s="73">
        <v>132</v>
      </c>
      <c r="D212" s="79">
        <f t="shared" si="3"/>
        <v>1</v>
      </c>
    </row>
    <row r="213" spans="1:4" x14ac:dyDescent="0.2">
      <c r="A213">
        <v>212</v>
      </c>
      <c r="B213" t="s">
        <v>25</v>
      </c>
      <c r="C213" s="73">
        <v>4140</v>
      </c>
      <c r="D213" s="79">
        <f t="shared" si="3"/>
        <v>1</v>
      </c>
    </row>
    <row r="214" spans="1:4" x14ac:dyDescent="0.2">
      <c r="A214">
        <v>213</v>
      </c>
      <c r="B214" t="s">
        <v>25</v>
      </c>
      <c r="C214" s="73">
        <v>588</v>
      </c>
      <c r="D214" s="79">
        <f t="shared" si="3"/>
        <v>1</v>
      </c>
    </row>
    <row r="215" spans="1:4" x14ac:dyDescent="0.2">
      <c r="A215">
        <v>214</v>
      </c>
      <c r="B215" t="s">
        <v>25</v>
      </c>
      <c r="C215" s="73">
        <v>1023</v>
      </c>
      <c r="D215" s="79">
        <f t="shared" si="3"/>
        <v>1</v>
      </c>
    </row>
    <row r="216" spans="1:4" x14ac:dyDescent="0.2">
      <c r="A216">
        <v>215</v>
      </c>
      <c r="B216" t="s">
        <v>25</v>
      </c>
      <c r="C216" s="73">
        <v>2050</v>
      </c>
      <c r="D216" s="79">
        <f t="shared" si="3"/>
        <v>1</v>
      </c>
    </row>
    <row r="217" spans="1:4" x14ac:dyDescent="0.2">
      <c r="A217">
        <v>216</v>
      </c>
      <c r="B217" t="s">
        <v>25</v>
      </c>
      <c r="C217" s="73">
        <v>1536</v>
      </c>
      <c r="D217" s="79">
        <f t="shared" si="3"/>
        <v>1</v>
      </c>
    </row>
    <row r="218" spans="1:4" x14ac:dyDescent="0.2">
      <c r="A218">
        <v>217</v>
      </c>
      <c r="B218" t="s">
        <v>25</v>
      </c>
      <c r="C218" s="73">
        <v>1281</v>
      </c>
      <c r="D218" s="79">
        <f t="shared" si="3"/>
        <v>1</v>
      </c>
    </row>
    <row r="219" spans="1:4" x14ac:dyDescent="0.2">
      <c r="A219">
        <v>218</v>
      </c>
      <c r="B219" t="s">
        <v>25</v>
      </c>
      <c r="C219" s="73">
        <v>1152</v>
      </c>
      <c r="D219" s="79">
        <f t="shared" si="3"/>
        <v>1</v>
      </c>
    </row>
    <row r="220" spans="1:4" x14ac:dyDescent="0.2">
      <c r="A220">
        <v>219</v>
      </c>
      <c r="B220" t="s">
        <v>25</v>
      </c>
      <c r="C220" s="73">
        <v>360</v>
      </c>
      <c r="D220" s="79">
        <f t="shared" si="3"/>
        <v>1</v>
      </c>
    </row>
    <row r="221" spans="1:4" x14ac:dyDescent="0.2">
      <c r="A221">
        <v>220</v>
      </c>
      <c r="B221" t="s">
        <v>25</v>
      </c>
      <c r="C221" s="73">
        <v>1056</v>
      </c>
      <c r="D221" s="79">
        <f t="shared" si="3"/>
        <v>1</v>
      </c>
    </row>
    <row r="222" spans="1:4" x14ac:dyDescent="0.2">
      <c r="A222">
        <v>221</v>
      </c>
      <c r="B222" t="s">
        <v>25</v>
      </c>
      <c r="C222" s="73">
        <v>2736</v>
      </c>
      <c r="D222" s="79">
        <f t="shared" si="3"/>
        <v>1</v>
      </c>
    </row>
    <row r="223" spans="1:4" x14ac:dyDescent="0.2">
      <c r="A223">
        <v>222</v>
      </c>
      <c r="B223" t="s">
        <v>25</v>
      </c>
      <c r="C223" s="73">
        <v>408</v>
      </c>
      <c r="D223" s="79">
        <f t="shared" si="3"/>
        <v>1</v>
      </c>
    </row>
    <row r="224" spans="1:4" x14ac:dyDescent="0.2">
      <c r="A224">
        <v>223</v>
      </c>
      <c r="B224" t="s">
        <v>25</v>
      </c>
      <c r="C224" s="73">
        <v>1316</v>
      </c>
      <c r="D224" s="79">
        <f t="shared" si="3"/>
        <v>1</v>
      </c>
    </row>
    <row r="225" spans="1:4" x14ac:dyDescent="0.2">
      <c r="A225">
        <v>224</v>
      </c>
      <c r="B225" t="s">
        <v>25</v>
      </c>
      <c r="C225" s="73">
        <v>1394</v>
      </c>
      <c r="D225" s="79">
        <f t="shared" si="3"/>
        <v>1</v>
      </c>
    </row>
    <row r="226" spans="1:4" x14ac:dyDescent="0.2">
      <c r="A226">
        <v>225</v>
      </c>
      <c r="B226" t="s">
        <v>25</v>
      </c>
      <c r="C226" s="73">
        <v>996</v>
      </c>
      <c r="D226" s="79">
        <f t="shared" si="3"/>
        <v>1</v>
      </c>
    </row>
    <row r="227" spans="1:4" x14ac:dyDescent="0.2">
      <c r="A227">
        <v>226</v>
      </c>
      <c r="B227" t="s">
        <v>25</v>
      </c>
      <c r="C227" s="73">
        <v>242</v>
      </c>
      <c r="D227" s="79">
        <f t="shared" si="3"/>
        <v>1</v>
      </c>
    </row>
    <row r="228" spans="1:4" x14ac:dyDescent="0.2">
      <c r="A228">
        <v>227</v>
      </c>
      <c r="B228" t="s">
        <v>25</v>
      </c>
      <c r="C228" s="73">
        <v>370</v>
      </c>
      <c r="D228" s="79">
        <f t="shared" si="3"/>
        <v>1</v>
      </c>
    </row>
    <row r="229" spans="1:4" x14ac:dyDescent="0.2">
      <c r="A229">
        <v>228</v>
      </c>
      <c r="B229" t="s">
        <v>25</v>
      </c>
      <c r="C229" s="73">
        <v>2250</v>
      </c>
      <c r="D229" s="79">
        <f t="shared" si="3"/>
        <v>1</v>
      </c>
    </row>
    <row r="230" spans="1:4" x14ac:dyDescent="0.2">
      <c r="A230">
        <v>229</v>
      </c>
      <c r="B230" t="s">
        <v>25</v>
      </c>
      <c r="C230" s="73">
        <v>869</v>
      </c>
      <c r="D230" s="79">
        <f t="shared" si="3"/>
        <v>1</v>
      </c>
    </row>
    <row r="231" spans="1:4" x14ac:dyDescent="0.2">
      <c r="A231">
        <v>230</v>
      </c>
      <c r="B231" t="s">
        <v>25</v>
      </c>
      <c r="C231" s="73">
        <v>756</v>
      </c>
      <c r="D231" s="79">
        <f t="shared" si="3"/>
        <v>1</v>
      </c>
    </row>
    <row r="232" spans="1:4" x14ac:dyDescent="0.2">
      <c r="A232">
        <v>231</v>
      </c>
      <c r="B232" t="s">
        <v>25</v>
      </c>
      <c r="C232" s="73">
        <v>3784</v>
      </c>
      <c r="D232" s="79">
        <f t="shared" si="3"/>
        <v>1</v>
      </c>
    </row>
    <row r="233" spans="1:4" x14ac:dyDescent="0.2">
      <c r="A233">
        <v>232</v>
      </c>
      <c r="B233" t="s">
        <v>25</v>
      </c>
      <c r="C233" s="73">
        <v>468</v>
      </c>
      <c r="D233" s="79">
        <f t="shared" si="3"/>
        <v>1</v>
      </c>
    </row>
    <row r="234" spans="1:4" x14ac:dyDescent="0.2">
      <c r="A234">
        <v>233</v>
      </c>
      <c r="B234" t="s">
        <v>25</v>
      </c>
      <c r="C234" s="73">
        <v>864</v>
      </c>
      <c r="D234" s="79">
        <f t="shared" si="3"/>
        <v>1</v>
      </c>
    </row>
    <row r="235" spans="1:4" x14ac:dyDescent="0.2">
      <c r="A235">
        <v>234</v>
      </c>
      <c r="B235" t="s">
        <v>25</v>
      </c>
      <c r="C235" s="73">
        <v>2241</v>
      </c>
      <c r="D235" s="79">
        <f t="shared" si="3"/>
        <v>1</v>
      </c>
    </row>
    <row r="236" spans="1:4" x14ac:dyDescent="0.2">
      <c r="A236">
        <v>235</v>
      </c>
      <c r="B236" t="s">
        <v>25</v>
      </c>
      <c r="C236" s="73">
        <v>936</v>
      </c>
      <c r="D236" s="79">
        <f t="shared" si="3"/>
        <v>1</v>
      </c>
    </row>
    <row r="237" spans="1:4" x14ac:dyDescent="0.2">
      <c r="A237">
        <v>236</v>
      </c>
      <c r="B237" t="s">
        <v>25</v>
      </c>
      <c r="C237" s="73">
        <v>2759</v>
      </c>
      <c r="D237" s="79">
        <f t="shared" si="3"/>
        <v>1</v>
      </c>
    </row>
    <row r="238" spans="1:4" x14ac:dyDescent="0.2">
      <c r="A238">
        <v>237</v>
      </c>
      <c r="B238" t="s">
        <v>25</v>
      </c>
      <c r="C238" s="73">
        <v>2652</v>
      </c>
      <c r="D238" s="79">
        <f t="shared" si="3"/>
        <v>1</v>
      </c>
    </row>
    <row r="239" spans="1:4" x14ac:dyDescent="0.2">
      <c r="A239">
        <v>238</v>
      </c>
      <c r="B239" t="s">
        <v>25</v>
      </c>
      <c r="C239" s="73">
        <v>3240</v>
      </c>
      <c r="D239" s="79">
        <f t="shared" si="3"/>
        <v>1</v>
      </c>
    </row>
    <row r="240" spans="1:4" x14ac:dyDescent="0.2">
      <c r="A240">
        <v>239</v>
      </c>
      <c r="B240" t="s">
        <v>25</v>
      </c>
      <c r="C240" s="73">
        <v>170</v>
      </c>
      <c r="D240" s="79">
        <f t="shared" si="3"/>
        <v>1</v>
      </c>
    </row>
    <row r="241" spans="1:4" x14ac:dyDescent="0.2">
      <c r="A241">
        <v>240</v>
      </c>
      <c r="B241" t="s">
        <v>25</v>
      </c>
      <c r="C241" s="73">
        <v>2397</v>
      </c>
      <c r="D241" s="79">
        <f t="shared" si="3"/>
        <v>1</v>
      </c>
    </row>
    <row r="242" spans="1:4" x14ac:dyDescent="0.2">
      <c r="A242">
        <v>241</v>
      </c>
      <c r="B242" t="s">
        <v>25</v>
      </c>
      <c r="C242" s="73">
        <v>1305</v>
      </c>
      <c r="D242" s="79">
        <f t="shared" si="3"/>
        <v>1</v>
      </c>
    </row>
    <row r="243" spans="1:4" x14ac:dyDescent="0.2">
      <c r="A243">
        <v>242</v>
      </c>
      <c r="B243" t="s">
        <v>25</v>
      </c>
      <c r="C243" s="73">
        <v>3784</v>
      </c>
      <c r="D243" s="79">
        <f t="shared" si="3"/>
        <v>1</v>
      </c>
    </row>
    <row r="244" spans="1:4" x14ac:dyDescent="0.2">
      <c r="A244">
        <v>243</v>
      </c>
      <c r="B244" t="s">
        <v>25</v>
      </c>
      <c r="C244" s="73">
        <v>3400</v>
      </c>
      <c r="D244" s="79">
        <f t="shared" si="3"/>
        <v>1</v>
      </c>
    </row>
    <row r="245" spans="1:4" x14ac:dyDescent="0.2">
      <c r="A245">
        <v>244</v>
      </c>
      <c r="B245" t="s">
        <v>25</v>
      </c>
      <c r="C245" s="73">
        <v>400</v>
      </c>
      <c r="D245" s="79">
        <f t="shared" si="3"/>
        <v>1</v>
      </c>
    </row>
    <row r="246" spans="1:4" x14ac:dyDescent="0.2">
      <c r="A246">
        <v>245</v>
      </c>
      <c r="B246" t="s">
        <v>25</v>
      </c>
      <c r="C246" s="73">
        <v>1638</v>
      </c>
      <c r="D246" s="79">
        <f t="shared" si="3"/>
        <v>1</v>
      </c>
    </row>
    <row r="247" spans="1:4" x14ac:dyDescent="0.2">
      <c r="A247">
        <v>246</v>
      </c>
      <c r="B247" t="s">
        <v>25</v>
      </c>
      <c r="C247" s="73">
        <v>2385</v>
      </c>
      <c r="D247" s="79">
        <f t="shared" si="3"/>
        <v>1</v>
      </c>
    </row>
    <row r="248" spans="1:4" x14ac:dyDescent="0.2">
      <c r="A248">
        <v>247</v>
      </c>
      <c r="B248" t="s">
        <v>25</v>
      </c>
      <c r="C248" s="73">
        <v>1720</v>
      </c>
      <c r="D248" s="79">
        <f t="shared" si="3"/>
        <v>1</v>
      </c>
    </row>
    <row r="249" spans="1:4" x14ac:dyDescent="0.2">
      <c r="A249">
        <v>248</v>
      </c>
      <c r="B249" t="s">
        <v>25</v>
      </c>
      <c r="C249" s="73">
        <v>924</v>
      </c>
      <c r="D249" s="79">
        <f t="shared" si="3"/>
        <v>1</v>
      </c>
    </row>
    <row r="250" spans="1:4" x14ac:dyDescent="0.2">
      <c r="A250">
        <v>249</v>
      </c>
      <c r="B250" t="s">
        <v>25</v>
      </c>
      <c r="C250" s="73">
        <v>3300</v>
      </c>
      <c r="D250" s="79">
        <f t="shared" si="3"/>
        <v>1</v>
      </c>
    </row>
    <row r="251" spans="1:4" x14ac:dyDescent="0.2">
      <c r="A251">
        <v>250</v>
      </c>
      <c r="B251" t="s">
        <v>25</v>
      </c>
      <c r="C251" s="73">
        <v>846</v>
      </c>
      <c r="D251" s="79">
        <f t="shared" si="3"/>
        <v>1</v>
      </c>
    </row>
    <row r="252" spans="1:4" x14ac:dyDescent="0.2">
      <c r="A252">
        <v>251</v>
      </c>
      <c r="B252" t="s">
        <v>25</v>
      </c>
      <c r="C252" s="73">
        <v>225</v>
      </c>
      <c r="D252" s="79">
        <f t="shared" si="3"/>
        <v>1</v>
      </c>
    </row>
    <row r="253" spans="1:4" x14ac:dyDescent="0.2">
      <c r="A253">
        <v>252</v>
      </c>
      <c r="B253" t="s">
        <v>25</v>
      </c>
      <c r="C253" s="73">
        <v>1734</v>
      </c>
      <c r="D253" s="79">
        <f t="shared" si="3"/>
        <v>1</v>
      </c>
    </row>
    <row r="254" spans="1:4" x14ac:dyDescent="0.2">
      <c r="A254">
        <v>253</v>
      </c>
      <c r="B254" t="s">
        <v>25</v>
      </c>
      <c r="C254" s="73">
        <v>1353</v>
      </c>
      <c r="D254" s="79">
        <f t="shared" si="3"/>
        <v>1</v>
      </c>
    </row>
    <row r="255" spans="1:4" x14ac:dyDescent="0.2">
      <c r="A255">
        <v>254</v>
      </c>
      <c r="B255" t="s">
        <v>25</v>
      </c>
      <c r="C255" s="73">
        <v>1095</v>
      </c>
      <c r="D255" s="79">
        <f t="shared" si="3"/>
        <v>1</v>
      </c>
    </row>
    <row r="256" spans="1:4" x14ac:dyDescent="0.2">
      <c r="A256">
        <v>255</v>
      </c>
      <c r="B256" t="s">
        <v>25</v>
      </c>
      <c r="C256" s="73">
        <v>168</v>
      </c>
      <c r="D256" s="79">
        <f t="shared" si="3"/>
        <v>1</v>
      </c>
    </row>
    <row r="257" spans="1:4" x14ac:dyDescent="0.2">
      <c r="A257">
        <v>256</v>
      </c>
      <c r="B257" t="s">
        <v>25</v>
      </c>
      <c r="C257" s="73">
        <v>500</v>
      </c>
      <c r="D257" s="79">
        <f t="shared" si="3"/>
        <v>1</v>
      </c>
    </row>
    <row r="258" spans="1:4" x14ac:dyDescent="0.2">
      <c r="A258">
        <v>257</v>
      </c>
      <c r="B258" t="s">
        <v>25</v>
      </c>
      <c r="C258" s="73">
        <v>600</v>
      </c>
      <c r="D258" s="79">
        <f t="shared" si="3"/>
        <v>1</v>
      </c>
    </row>
    <row r="259" spans="1:4" x14ac:dyDescent="0.2">
      <c r="A259">
        <v>258</v>
      </c>
      <c r="B259" t="s">
        <v>25</v>
      </c>
      <c r="C259" s="73">
        <v>265</v>
      </c>
      <c r="D259" s="79">
        <f t="shared" ref="D259:D322" si="4">IF(B259="Yes", 1, 0)</f>
        <v>1</v>
      </c>
    </row>
    <row r="260" spans="1:4" x14ac:dyDescent="0.2">
      <c r="A260">
        <v>259</v>
      </c>
      <c r="B260" t="s">
        <v>25</v>
      </c>
      <c r="C260" s="73">
        <v>1184</v>
      </c>
      <c r="D260" s="79">
        <f t="shared" si="4"/>
        <v>1</v>
      </c>
    </row>
    <row r="261" spans="1:4" x14ac:dyDescent="0.2">
      <c r="A261">
        <v>260</v>
      </c>
      <c r="B261" t="s">
        <v>25</v>
      </c>
      <c r="C261" s="73">
        <v>741</v>
      </c>
      <c r="D261" s="79">
        <f t="shared" si="4"/>
        <v>1</v>
      </c>
    </row>
    <row r="262" spans="1:4" x14ac:dyDescent="0.2">
      <c r="A262">
        <v>261</v>
      </c>
      <c r="B262" t="s">
        <v>25</v>
      </c>
      <c r="C262" s="73">
        <v>627</v>
      </c>
      <c r="D262" s="79">
        <f t="shared" si="4"/>
        <v>1</v>
      </c>
    </row>
    <row r="263" spans="1:4" x14ac:dyDescent="0.2">
      <c r="A263">
        <v>262</v>
      </c>
      <c r="B263" t="s">
        <v>25</v>
      </c>
      <c r="C263" s="73">
        <v>1617</v>
      </c>
      <c r="D263" s="79">
        <f t="shared" si="4"/>
        <v>1</v>
      </c>
    </row>
    <row r="264" spans="1:4" x14ac:dyDescent="0.2">
      <c r="A264">
        <v>263</v>
      </c>
      <c r="B264" t="s">
        <v>25</v>
      </c>
      <c r="C264" s="73">
        <v>240</v>
      </c>
      <c r="D264" s="79">
        <f t="shared" si="4"/>
        <v>1</v>
      </c>
    </row>
    <row r="265" spans="1:4" x14ac:dyDescent="0.2">
      <c r="A265">
        <v>264</v>
      </c>
      <c r="B265" t="s">
        <v>25</v>
      </c>
      <c r="C265" s="73">
        <v>1334</v>
      </c>
      <c r="D265" s="79">
        <f t="shared" si="4"/>
        <v>1</v>
      </c>
    </row>
    <row r="266" spans="1:4" x14ac:dyDescent="0.2">
      <c r="A266">
        <v>265</v>
      </c>
      <c r="B266" t="s">
        <v>25</v>
      </c>
      <c r="C266" s="73">
        <v>1170</v>
      </c>
      <c r="D266" s="79">
        <f t="shared" si="4"/>
        <v>1</v>
      </c>
    </row>
    <row r="267" spans="1:4" x14ac:dyDescent="0.2">
      <c r="A267">
        <v>266</v>
      </c>
      <c r="B267" t="s">
        <v>25</v>
      </c>
      <c r="C267" s="73">
        <v>1003</v>
      </c>
      <c r="D267" s="79">
        <f t="shared" si="4"/>
        <v>1</v>
      </c>
    </row>
    <row r="268" spans="1:4" x14ac:dyDescent="0.2">
      <c r="A268">
        <v>267</v>
      </c>
      <c r="B268" t="s">
        <v>25</v>
      </c>
      <c r="C268" s="73">
        <v>2400</v>
      </c>
      <c r="D268" s="79">
        <f t="shared" si="4"/>
        <v>1</v>
      </c>
    </row>
    <row r="269" spans="1:4" x14ac:dyDescent="0.2">
      <c r="A269">
        <v>268</v>
      </c>
      <c r="B269" t="s">
        <v>25</v>
      </c>
      <c r="C269" s="73">
        <v>2268</v>
      </c>
      <c r="D269" s="79">
        <f t="shared" si="4"/>
        <v>1</v>
      </c>
    </row>
    <row r="270" spans="1:4" x14ac:dyDescent="0.2">
      <c r="A270">
        <v>269</v>
      </c>
      <c r="B270" t="s">
        <v>25</v>
      </c>
      <c r="C270" s="73">
        <v>882</v>
      </c>
      <c r="D270" s="79">
        <f t="shared" si="4"/>
        <v>1</v>
      </c>
    </row>
    <row r="271" spans="1:4" x14ac:dyDescent="0.2">
      <c r="A271">
        <v>270</v>
      </c>
      <c r="B271" t="s">
        <v>25</v>
      </c>
      <c r="C271" s="73">
        <v>396</v>
      </c>
      <c r="D271" s="79">
        <f t="shared" si="4"/>
        <v>1</v>
      </c>
    </row>
    <row r="272" spans="1:4" x14ac:dyDescent="0.2">
      <c r="A272">
        <v>271</v>
      </c>
      <c r="B272" t="s">
        <v>25</v>
      </c>
      <c r="C272" s="73">
        <v>832</v>
      </c>
      <c r="D272" s="79">
        <f t="shared" si="4"/>
        <v>1</v>
      </c>
    </row>
    <row r="273" spans="1:4" x14ac:dyDescent="0.2">
      <c r="A273">
        <v>272</v>
      </c>
      <c r="B273" t="s">
        <v>25</v>
      </c>
      <c r="C273" s="73">
        <v>2898</v>
      </c>
      <c r="D273" s="79">
        <f t="shared" si="4"/>
        <v>1</v>
      </c>
    </row>
    <row r="274" spans="1:4" x14ac:dyDescent="0.2">
      <c r="A274">
        <v>273</v>
      </c>
      <c r="B274" t="s">
        <v>25</v>
      </c>
      <c r="C274" s="73">
        <v>962</v>
      </c>
      <c r="D274" s="79">
        <f t="shared" si="4"/>
        <v>1</v>
      </c>
    </row>
    <row r="275" spans="1:4" x14ac:dyDescent="0.2">
      <c r="A275">
        <v>274</v>
      </c>
      <c r="B275" t="s">
        <v>25</v>
      </c>
      <c r="C275" s="73">
        <v>1056</v>
      </c>
      <c r="D275" s="79">
        <f t="shared" si="4"/>
        <v>1</v>
      </c>
    </row>
    <row r="276" spans="1:4" x14ac:dyDescent="0.2">
      <c r="A276">
        <v>275</v>
      </c>
      <c r="B276" t="s">
        <v>25</v>
      </c>
      <c r="C276" s="73">
        <v>896</v>
      </c>
      <c r="D276" s="79">
        <f t="shared" si="4"/>
        <v>1</v>
      </c>
    </row>
    <row r="277" spans="1:4" x14ac:dyDescent="0.2">
      <c r="A277">
        <v>276</v>
      </c>
      <c r="B277" t="s">
        <v>25</v>
      </c>
      <c r="C277" s="73">
        <v>1105</v>
      </c>
      <c r="D277" s="79">
        <f t="shared" si="4"/>
        <v>1</v>
      </c>
    </row>
    <row r="278" spans="1:4" x14ac:dyDescent="0.2">
      <c r="A278">
        <v>277</v>
      </c>
      <c r="B278" t="s">
        <v>25</v>
      </c>
      <c r="C278" s="73">
        <v>330</v>
      </c>
      <c r="D278" s="79">
        <f t="shared" si="4"/>
        <v>1</v>
      </c>
    </row>
    <row r="279" spans="1:4" x14ac:dyDescent="0.2">
      <c r="A279">
        <v>278</v>
      </c>
      <c r="B279" t="s">
        <v>25</v>
      </c>
      <c r="C279" s="73">
        <v>1044</v>
      </c>
      <c r="D279" s="79">
        <f t="shared" si="4"/>
        <v>1</v>
      </c>
    </row>
    <row r="280" spans="1:4" x14ac:dyDescent="0.2">
      <c r="A280">
        <v>279</v>
      </c>
      <c r="B280" t="s">
        <v>25</v>
      </c>
      <c r="C280" s="73">
        <v>2185</v>
      </c>
      <c r="D280" s="79">
        <f t="shared" si="4"/>
        <v>1</v>
      </c>
    </row>
    <row r="281" spans="1:4" x14ac:dyDescent="0.2">
      <c r="A281">
        <v>280</v>
      </c>
      <c r="B281" t="s">
        <v>25</v>
      </c>
      <c r="C281" s="73">
        <v>2553</v>
      </c>
      <c r="D281" s="79">
        <f t="shared" si="4"/>
        <v>1</v>
      </c>
    </row>
    <row r="282" spans="1:4" x14ac:dyDescent="0.2">
      <c r="A282">
        <v>281</v>
      </c>
      <c r="B282" t="s">
        <v>25</v>
      </c>
      <c r="C282" s="73">
        <v>1449</v>
      </c>
      <c r="D282" s="79">
        <f t="shared" si="4"/>
        <v>1</v>
      </c>
    </row>
    <row r="283" spans="1:4" x14ac:dyDescent="0.2">
      <c r="A283">
        <v>282</v>
      </c>
      <c r="B283" t="s">
        <v>25</v>
      </c>
      <c r="C283" s="73">
        <v>1342</v>
      </c>
      <c r="D283" s="79">
        <f t="shared" si="4"/>
        <v>1</v>
      </c>
    </row>
    <row r="284" spans="1:4" x14ac:dyDescent="0.2">
      <c r="A284">
        <v>283</v>
      </c>
      <c r="B284" t="s">
        <v>25</v>
      </c>
      <c r="C284" s="73">
        <v>846</v>
      </c>
      <c r="D284" s="79">
        <f t="shared" si="4"/>
        <v>1</v>
      </c>
    </row>
    <row r="285" spans="1:4" x14ac:dyDescent="0.2">
      <c r="A285">
        <v>284</v>
      </c>
      <c r="B285" t="s">
        <v>25</v>
      </c>
      <c r="C285" s="73">
        <v>480</v>
      </c>
      <c r="D285" s="79">
        <f t="shared" si="4"/>
        <v>1</v>
      </c>
    </row>
    <row r="286" spans="1:4" x14ac:dyDescent="0.2">
      <c r="A286">
        <v>285</v>
      </c>
      <c r="B286" t="s">
        <v>25</v>
      </c>
      <c r="C286" s="73">
        <v>180</v>
      </c>
      <c r="D286" s="79">
        <f t="shared" si="4"/>
        <v>1</v>
      </c>
    </row>
    <row r="287" spans="1:4" x14ac:dyDescent="0.2">
      <c r="A287">
        <v>286</v>
      </c>
      <c r="B287" t="s">
        <v>25</v>
      </c>
      <c r="C287" s="73">
        <v>117</v>
      </c>
      <c r="D287" s="79">
        <f t="shared" si="4"/>
        <v>1</v>
      </c>
    </row>
    <row r="288" spans="1:4" x14ac:dyDescent="0.2">
      <c r="A288">
        <v>287</v>
      </c>
      <c r="B288" t="s">
        <v>25</v>
      </c>
      <c r="C288" s="73">
        <v>306</v>
      </c>
      <c r="D288" s="79">
        <f t="shared" si="4"/>
        <v>1</v>
      </c>
    </row>
    <row r="289" spans="1:4" x14ac:dyDescent="0.2">
      <c r="A289">
        <v>288</v>
      </c>
      <c r="B289" t="s">
        <v>25</v>
      </c>
      <c r="C289" s="73">
        <v>666</v>
      </c>
      <c r="D289" s="79">
        <f t="shared" si="4"/>
        <v>1</v>
      </c>
    </row>
    <row r="290" spans="1:4" x14ac:dyDescent="0.2">
      <c r="A290">
        <v>289</v>
      </c>
      <c r="B290" t="s">
        <v>25</v>
      </c>
      <c r="C290" s="73">
        <v>2108</v>
      </c>
      <c r="D290" s="79">
        <f t="shared" si="4"/>
        <v>1</v>
      </c>
    </row>
    <row r="291" spans="1:4" x14ac:dyDescent="0.2">
      <c r="A291">
        <v>290</v>
      </c>
      <c r="B291" t="s">
        <v>25</v>
      </c>
      <c r="C291" s="73">
        <v>2210</v>
      </c>
      <c r="D291" s="79">
        <f t="shared" si="4"/>
        <v>1</v>
      </c>
    </row>
    <row r="292" spans="1:4" x14ac:dyDescent="0.2">
      <c r="A292">
        <v>291</v>
      </c>
      <c r="B292" t="s">
        <v>25</v>
      </c>
      <c r="C292" s="73">
        <v>1650</v>
      </c>
      <c r="D292" s="79">
        <f t="shared" si="4"/>
        <v>1</v>
      </c>
    </row>
    <row r="293" spans="1:4" x14ac:dyDescent="0.2">
      <c r="A293">
        <v>292</v>
      </c>
      <c r="B293" t="s">
        <v>25</v>
      </c>
      <c r="C293" s="73">
        <v>1040</v>
      </c>
      <c r="D293" s="79">
        <f t="shared" si="4"/>
        <v>1</v>
      </c>
    </row>
    <row r="294" spans="1:4" x14ac:dyDescent="0.2">
      <c r="A294">
        <v>293</v>
      </c>
      <c r="B294" t="s">
        <v>25</v>
      </c>
      <c r="C294" s="73">
        <v>2376</v>
      </c>
      <c r="D294" s="79">
        <f t="shared" si="4"/>
        <v>1</v>
      </c>
    </row>
    <row r="295" spans="1:4" x14ac:dyDescent="0.2">
      <c r="A295">
        <v>294</v>
      </c>
      <c r="B295" t="s">
        <v>25</v>
      </c>
      <c r="C295" s="73">
        <v>1287</v>
      </c>
      <c r="D295" s="79">
        <f t="shared" si="4"/>
        <v>1</v>
      </c>
    </row>
    <row r="296" spans="1:4" x14ac:dyDescent="0.2">
      <c r="A296">
        <v>295</v>
      </c>
      <c r="B296" t="s">
        <v>25</v>
      </c>
      <c r="C296" s="73">
        <v>380</v>
      </c>
      <c r="D296" s="79">
        <f t="shared" si="4"/>
        <v>1</v>
      </c>
    </row>
    <row r="297" spans="1:4" x14ac:dyDescent="0.2">
      <c r="A297">
        <v>296</v>
      </c>
      <c r="B297" t="s">
        <v>25</v>
      </c>
      <c r="C297" s="73">
        <v>1008</v>
      </c>
      <c r="D297" s="79">
        <f t="shared" si="4"/>
        <v>1</v>
      </c>
    </row>
    <row r="298" spans="1:4" x14ac:dyDescent="0.2">
      <c r="A298">
        <v>297</v>
      </c>
      <c r="B298" t="s">
        <v>25</v>
      </c>
      <c r="C298" s="73">
        <v>1406</v>
      </c>
      <c r="D298" s="79">
        <f t="shared" si="4"/>
        <v>1</v>
      </c>
    </row>
    <row r="299" spans="1:4" x14ac:dyDescent="0.2">
      <c r="A299">
        <v>298</v>
      </c>
      <c r="B299" t="s">
        <v>25</v>
      </c>
      <c r="C299" s="73">
        <v>104</v>
      </c>
      <c r="D299" s="79">
        <f t="shared" si="4"/>
        <v>1</v>
      </c>
    </row>
    <row r="300" spans="1:4" x14ac:dyDescent="0.2">
      <c r="A300">
        <v>299</v>
      </c>
      <c r="B300" t="s">
        <v>25</v>
      </c>
      <c r="C300" s="73">
        <v>583</v>
      </c>
      <c r="D300" s="79">
        <f t="shared" si="4"/>
        <v>1</v>
      </c>
    </row>
    <row r="301" spans="1:4" x14ac:dyDescent="0.2">
      <c r="A301">
        <v>300</v>
      </c>
      <c r="B301" t="s">
        <v>25</v>
      </c>
      <c r="C301" s="73">
        <v>2240</v>
      </c>
      <c r="D301" s="79">
        <f t="shared" si="4"/>
        <v>1</v>
      </c>
    </row>
    <row r="302" spans="1:4" x14ac:dyDescent="0.2">
      <c r="A302">
        <v>301</v>
      </c>
      <c r="B302" t="s">
        <v>25</v>
      </c>
      <c r="C302" s="73">
        <v>2352</v>
      </c>
      <c r="D302" s="79">
        <f t="shared" si="4"/>
        <v>1</v>
      </c>
    </row>
    <row r="303" spans="1:4" x14ac:dyDescent="0.2">
      <c r="A303">
        <v>302</v>
      </c>
      <c r="B303" t="s">
        <v>25</v>
      </c>
      <c r="C303" s="73">
        <v>2375</v>
      </c>
      <c r="D303" s="79">
        <f t="shared" si="4"/>
        <v>1</v>
      </c>
    </row>
    <row r="304" spans="1:4" x14ac:dyDescent="0.2">
      <c r="A304">
        <v>303</v>
      </c>
      <c r="B304" t="s">
        <v>25</v>
      </c>
      <c r="C304" s="73">
        <v>1188</v>
      </c>
      <c r="D304" s="79">
        <f t="shared" si="4"/>
        <v>1</v>
      </c>
    </row>
    <row r="305" spans="1:4" x14ac:dyDescent="0.2">
      <c r="A305">
        <v>304</v>
      </c>
      <c r="B305" t="s">
        <v>25</v>
      </c>
      <c r="C305" s="73">
        <v>2940</v>
      </c>
      <c r="D305" s="79">
        <f t="shared" si="4"/>
        <v>1</v>
      </c>
    </row>
    <row r="306" spans="1:4" x14ac:dyDescent="0.2">
      <c r="A306">
        <v>305</v>
      </c>
      <c r="B306" t="s">
        <v>25</v>
      </c>
      <c r="C306" s="73">
        <v>3780</v>
      </c>
      <c r="D306" s="79">
        <f t="shared" si="4"/>
        <v>1</v>
      </c>
    </row>
    <row r="307" spans="1:4" x14ac:dyDescent="0.2">
      <c r="A307">
        <v>306</v>
      </c>
      <c r="B307" t="s">
        <v>25</v>
      </c>
      <c r="C307" s="73">
        <v>1534</v>
      </c>
      <c r="D307" s="79">
        <f t="shared" si="4"/>
        <v>1</v>
      </c>
    </row>
    <row r="308" spans="1:4" x14ac:dyDescent="0.2">
      <c r="A308">
        <v>307</v>
      </c>
      <c r="B308" t="s">
        <v>25</v>
      </c>
      <c r="C308" s="73">
        <v>196</v>
      </c>
      <c r="D308" s="79">
        <f t="shared" si="4"/>
        <v>1</v>
      </c>
    </row>
    <row r="309" spans="1:4" x14ac:dyDescent="0.2">
      <c r="A309">
        <v>308</v>
      </c>
      <c r="B309" t="s">
        <v>25</v>
      </c>
      <c r="C309" s="73">
        <v>96</v>
      </c>
      <c r="D309" s="79">
        <f t="shared" si="4"/>
        <v>1</v>
      </c>
    </row>
    <row r="310" spans="1:4" x14ac:dyDescent="0.2">
      <c r="A310">
        <v>309</v>
      </c>
      <c r="B310" t="s">
        <v>25</v>
      </c>
      <c r="C310" s="73">
        <v>1305</v>
      </c>
      <c r="D310" s="79">
        <f t="shared" si="4"/>
        <v>1</v>
      </c>
    </row>
    <row r="311" spans="1:4" x14ac:dyDescent="0.2">
      <c r="A311">
        <v>310</v>
      </c>
      <c r="B311" t="s">
        <v>25</v>
      </c>
      <c r="C311" s="73">
        <v>462</v>
      </c>
      <c r="D311" s="79">
        <f t="shared" si="4"/>
        <v>1</v>
      </c>
    </row>
    <row r="312" spans="1:4" x14ac:dyDescent="0.2">
      <c r="A312">
        <v>311</v>
      </c>
      <c r="B312" t="s">
        <v>25</v>
      </c>
      <c r="C312" s="73">
        <v>4250</v>
      </c>
      <c r="D312" s="79">
        <f t="shared" si="4"/>
        <v>1</v>
      </c>
    </row>
    <row r="313" spans="1:4" x14ac:dyDescent="0.2">
      <c r="A313">
        <v>312</v>
      </c>
      <c r="B313" t="s">
        <v>25</v>
      </c>
      <c r="C313" s="73">
        <v>988</v>
      </c>
      <c r="D313" s="79">
        <f t="shared" si="4"/>
        <v>1</v>
      </c>
    </row>
    <row r="314" spans="1:4" x14ac:dyDescent="0.2">
      <c r="A314">
        <v>313</v>
      </c>
      <c r="B314" t="s">
        <v>25</v>
      </c>
      <c r="C314" s="73">
        <v>534</v>
      </c>
      <c r="D314" s="79">
        <f t="shared" si="4"/>
        <v>1</v>
      </c>
    </row>
    <row r="315" spans="1:4" x14ac:dyDescent="0.2">
      <c r="A315">
        <v>314</v>
      </c>
      <c r="B315" t="s">
        <v>25</v>
      </c>
      <c r="C315" s="73">
        <v>3850</v>
      </c>
      <c r="D315" s="79">
        <f t="shared" si="4"/>
        <v>1</v>
      </c>
    </row>
    <row r="316" spans="1:4" x14ac:dyDescent="0.2">
      <c r="A316">
        <v>315</v>
      </c>
      <c r="B316" t="s">
        <v>25</v>
      </c>
      <c r="C316" s="73">
        <v>408</v>
      </c>
      <c r="D316" s="79">
        <f t="shared" si="4"/>
        <v>1</v>
      </c>
    </row>
    <row r="317" spans="1:4" x14ac:dyDescent="0.2">
      <c r="A317">
        <v>316</v>
      </c>
      <c r="B317" t="s">
        <v>25</v>
      </c>
      <c r="C317" s="73">
        <v>576</v>
      </c>
      <c r="D317" s="79">
        <f t="shared" si="4"/>
        <v>1</v>
      </c>
    </row>
    <row r="318" spans="1:4" x14ac:dyDescent="0.2">
      <c r="A318">
        <v>317</v>
      </c>
      <c r="B318" t="s">
        <v>25</v>
      </c>
      <c r="C318" s="73">
        <v>1012</v>
      </c>
      <c r="D318" s="79">
        <f t="shared" si="4"/>
        <v>1</v>
      </c>
    </row>
    <row r="319" spans="1:4" x14ac:dyDescent="0.2">
      <c r="A319">
        <v>318</v>
      </c>
      <c r="B319" t="s">
        <v>25</v>
      </c>
      <c r="C319" s="73">
        <v>3444</v>
      </c>
      <c r="D319" s="79">
        <f t="shared" si="4"/>
        <v>1</v>
      </c>
    </row>
    <row r="320" spans="1:4" x14ac:dyDescent="0.2">
      <c r="A320">
        <v>319</v>
      </c>
      <c r="B320" t="s">
        <v>25</v>
      </c>
      <c r="C320" s="73">
        <v>670</v>
      </c>
      <c r="D320" s="79">
        <f t="shared" si="4"/>
        <v>1</v>
      </c>
    </row>
    <row r="321" spans="1:4" x14ac:dyDescent="0.2">
      <c r="A321">
        <v>320</v>
      </c>
      <c r="B321" t="s">
        <v>25</v>
      </c>
      <c r="C321" s="73">
        <v>74</v>
      </c>
      <c r="D321" s="79">
        <f t="shared" si="4"/>
        <v>1</v>
      </c>
    </row>
    <row r="322" spans="1:4" x14ac:dyDescent="0.2">
      <c r="A322">
        <v>321</v>
      </c>
      <c r="B322" t="s">
        <v>25</v>
      </c>
      <c r="C322" s="73">
        <v>2016</v>
      </c>
      <c r="D322" s="79">
        <f t="shared" si="4"/>
        <v>1</v>
      </c>
    </row>
    <row r="323" spans="1:4" x14ac:dyDescent="0.2">
      <c r="A323">
        <v>322</v>
      </c>
      <c r="B323" t="s">
        <v>25</v>
      </c>
      <c r="C323" s="73">
        <v>1728</v>
      </c>
      <c r="D323" s="79">
        <f t="shared" ref="D323:D386" si="5">IF(B323="Yes", 1, 0)</f>
        <v>1</v>
      </c>
    </row>
    <row r="324" spans="1:4" x14ac:dyDescent="0.2">
      <c r="A324">
        <v>323</v>
      </c>
      <c r="B324" t="s">
        <v>25</v>
      </c>
      <c r="C324" s="73">
        <v>4465</v>
      </c>
      <c r="D324" s="79">
        <f t="shared" si="5"/>
        <v>1</v>
      </c>
    </row>
    <row r="325" spans="1:4" x14ac:dyDescent="0.2">
      <c r="A325">
        <v>324</v>
      </c>
      <c r="B325" t="s">
        <v>25</v>
      </c>
      <c r="C325" s="73">
        <v>2262</v>
      </c>
      <c r="D325" s="79">
        <f t="shared" si="5"/>
        <v>1</v>
      </c>
    </row>
    <row r="326" spans="1:4" x14ac:dyDescent="0.2">
      <c r="A326">
        <v>325</v>
      </c>
      <c r="B326" t="s">
        <v>25</v>
      </c>
      <c r="C326" s="73">
        <v>3034</v>
      </c>
      <c r="D326" s="79">
        <f t="shared" si="5"/>
        <v>1</v>
      </c>
    </row>
    <row r="327" spans="1:4" x14ac:dyDescent="0.2">
      <c r="A327">
        <v>326</v>
      </c>
      <c r="B327" t="s">
        <v>25</v>
      </c>
      <c r="C327" s="73">
        <v>2660</v>
      </c>
      <c r="D327" s="79">
        <f t="shared" si="5"/>
        <v>1</v>
      </c>
    </row>
    <row r="328" spans="1:4" x14ac:dyDescent="0.2">
      <c r="A328">
        <v>327</v>
      </c>
      <c r="B328" t="s">
        <v>25</v>
      </c>
      <c r="C328" s="73">
        <v>1968</v>
      </c>
      <c r="D328" s="79">
        <f t="shared" si="5"/>
        <v>1</v>
      </c>
    </row>
    <row r="329" spans="1:4" x14ac:dyDescent="0.2">
      <c r="A329">
        <v>328</v>
      </c>
      <c r="B329" t="s">
        <v>25</v>
      </c>
      <c r="C329" s="73">
        <v>1512</v>
      </c>
      <c r="D329" s="79">
        <f t="shared" si="5"/>
        <v>1</v>
      </c>
    </row>
    <row r="330" spans="1:4" x14ac:dyDescent="0.2">
      <c r="A330">
        <v>329</v>
      </c>
      <c r="B330" t="s">
        <v>25</v>
      </c>
      <c r="C330" s="73">
        <v>450</v>
      </c>
      <c r="D330" s="79">
        <f t="shared" si="5"/>
        <v>1</v>
      </c>
    </row>
    <row r="331" spans="1:4" x14ac:dyDescent="0.2">
      <c r="A331">
        <v>330</v>
      </c>
      <c r="B331" t="s">
        <v>25</v>
      </c>
      <c r="C331" s="73">
        <v>1054</v>
      </c>
      <c r="D331" s="79">
        <f t="shared" si="5"/>
        <v>1</v>
      </c>
    </row>
    <row r="332" spans="1:4" x14ac:dyDescent="0.2">
      <c r="A332">
        <v>331</v>
      </c>
      <c r="B332" t="s">
        <v>25</v>
      </c>
      <c r="C332" s="73">
        <v>2193</v>
      </c>
      <c r="D332" s="79">
        <f t="shared" si="5"/>
        <v>1</v>
      </c>
    </row>
    <row r="333" spans="1:4" x14ac:dyDescent="0.2">
      <c r="A333">
        <v>332</v>
      </c>
      <c r="B333" t="s">
        <v>25</v>
      </c>
      <c r="C333" s="73">
        <v>4508</v>
      </c>
      <c r="D333" s="79">
        <f t="shared" si="5"/>
        <v>1</v>
      </c>
    </row>
    <row r="334" spans="1:4" x14ac:dyDescent="0.2">
      <c r="A334">
        <v>333</v>
      </c>
      <c r="B334" t="s">
        <v>25</v>
      </c>
      <c r="C334" s="73">
        <v>430</v>
      </c>
      <c r="D334" s="79">
        <f t="shared" si="5"/>
        <v>1</v>
      </c>
    </row>
    <row r="335" spans="1:4" x14ac:dyDescent="0.2">
      <c r="A335">
        <v>334</v>
      </c>
      <c r="B335" t="s">
        <v>25</v>
      </c>
      <c r="C335" s="73">
        <v>960</v>
      </c>
      <c r="D335" s="79">
        <f t="shared" si="5"/>
        <v>1</v>
      </c>
    </row>
    <row r="336" spans="1:4" x14ac:dyDescent="0.2">
      <c r="A336">
        <v>335</v>
      </c>
      <c r="B336" t="s">
        <v>25</v>
      </c>
      <c r="C336" s="73">
        <v>1380</v>
      </c>
      <c r="D336" s="79">
        <f t="shared" si="5"/>
        <v>1</v>
      </c>
    </row>
    <row r="337" spans="1:4" x14ac:dyDescent="0.2">
      <c r="A337">
        <v>336</v>
      </c>
      <c r="B337" t="s">
        <v>25</v>
      </c>
      <c r="C337" s="73">
        <v>3740</v>
      </c>
      <c r="D337" s="79">
        <f t="shared" si="5"/>
        <v>1</v>
      </c>
    </row>
    <row r="338" spans="1:4" x14ac:dyDescent="0.2">
      <c r="A338">
        <v>337</v>
      </c>
      <c r="B338" t="s">
        <v>25</v>
      </c>
      <c r="C338" s="73">
        <v>1296</v>
      </c>
      <c r="D338" s="79">
        <f t="shared" si="5"/>
        <v>1</v>
      </c>
    </row>
    <row r="339" spans="1:4" x14ac:dyDescent="0.2">
      <c r="A339">
        <v>338</v>
      </c>
      <c r="B339" t="s">
        <v>25</v>
      </c>
      <c r="C339" s="73">
        <v>944</v>
      </c>
      <c r="D339" s="79">
        <f t="shared" si="5"/>
        <v>1</v>
      </c>
    </row>
    <row r="340" spans="1:4" x14ac:dyDescent="0.2">
      <c r="A340">
        <v>339</v>
      </c>
      <c r="B340" t="s">
        <v>25</v>
      </c>
      <c r="C340" s="73">
        <v>1264</v>
      </c>
      <c r="D340" s="79">
        <f t="shared" si="5"/>
        <v>1</v>
      </c>
    </row>
    <row r="341" spans="1:4" x14ac:dyDescent="0.2">
      <c r="A341">
        <v>340</v>
      </c>
      <c r="B341" t="s">
        <v>25</v>
      </c>
      <c r="C341" s="73">
        <v>693</v>
      </c>
      <c r="D341" s="79">
        <f t="shared" si="5"/>
        <v>1</v>
      </c>
    </row>
    <row r="342" spans="1:4" x14ac:dyDescent="0.2">
      <c r="A342">
        <v>341</v>
      </c>
      <c r="B342" t="s">
        <v>25</v>
      </c>
      <c r="C342" s="73">
        <v>1833</v>
      </c>
      <c r="D342" s="79">
        <f t="shared" si="5"/>
        <v>1</v>
      </c>
    </row>
    <row r="343" spans="1:4" x14ac:dyDescent="0.2">
      <c r="A343">
        <v>342</v>
      </c>
      <c r="B343" t="s">
        <v>25</v>
      </c>
      <c r="C343" s="73">
        <v>800</v>
      </c>
      <c r="D343" s="79">
        <f t="shared" si="5"/>
        <v>1</v>
      </c>
    </row>
    <row r="344" spans="1:4" x14ac:dyDescent="0.2">
      <c r="A344">
        <v>343</v>
      </c>
      <c r="B344" t="s">
        <v>25</v>
      </c>
      <c r="C344" s="73">
        <v>1728</v>
      </c>
      <c r="D344" s="79">
        <f t="shared" si="5"/>
        <v>1</v>
      </c>
    </row>
    <row r="345" spans="1:4" x14ac:dyDescent="0.2">
      <c r="A345">
        <v>344</v>
      </c>
      <c r="B345" t="s">
        <v>25</v>
      </c>
      <c r="C345" s="73">
        <v>1014</v>
      </c>
      <c r="D345" s="79">
        <f t="shared" si="5"/>
        <v>1</v>
      </c>
    </row>
    <row r="346" spans="1:4" x14ac:dyDescent="0.2">
      <c r="A346">
        <v>345</v>
      </c>
      <c r="B346" t="s">
        <v>25</v>
      </c>
      <c r="C346" s="73">
        <v>3266</v>
      </c>
      <c r="D346" s="79">
        <f t="shared" si="5"/>
        <v>1</v>
      </c>
    </row>
    <row r="347" spans="1:4" x14ac:dyDescent="0.2">
      <c r="A347">
        <v>346</v>
      </c>
      <c r="B347" t="s">
        <v>25</v>
      </c>
      <c r="C347" s="73">
        <v>1593</v>
      </c>
      <c r="D347" s="79">
        <f t="shared" si="5"/>
        <v>1</v>
      </c>
    </row>
    <row r="348" spans="1:4" x14ac:dyDescent="0.2">
      <c r="A348">
        <v>347</v>
      </c>
      <c r="B348" t="s">
        <v>25</v>
      </c>
      <c r="C348" s="73">
        <v>250</v>
      </c>
      <c r="D348" s="79">
        <f t="shared" si="5"/>
        <v>1</v>
      </c>
    </row>
    <row r="349" spans="1:4" x14ac:dyDescent="0.2">
      <c r="A349">
        <v>348</v>
      </c>
      <c r="B349" t="s">
        <v>25</v>
      </c>
      <c r="C349" s="73">
        <v>1763</v>
      </c>
      <c r="D349" s="79">
        <f t="shared" si="5"/>
        <v>1</v>
      </c>
    </row>
    <row r="350" spans="1:4" x14ac:dyDescent="0.2">
      <c r="A350">
        <v>349</v>
      </c>
      <c r="B350" t="s">
        <v>25</v>
      </c>
      <c r="C350" s="73">
        <v>1003</v>
      </c>
      <c r="D350" s="79">
        <f t="shared" si="5"/>
        <v>1</v>
      </c>
    </row>
    <row r="351" spans="1:4" x14ac:dyDescent="0.2">
      <c r="A351">
        <v>350</v>
      </c>
      <c r="B351" t="s">
        <v>25</v>
      </c>
      <c r="C351" s="73">
        <v>261</v>
      </c>
      <c r="D351" s="79">
        <f t="shared" si="5"/>
        <v>1</v>
      </c>
    </row>
    <row r="352" spans="1:4" x14ac:dyDescent="0.2">
      <c r="A352">
        <v>351</v>
      </c>
      <c r="B352" t="s">
        <v>25</v>
      </c>
      <c r="C352" s="73">
        <v>3196</v>
      </c>
      <c r="D352" s="79">
        <f t="shared" si="5"/>
        <v>1</v>
      </c>
    </row>
    <row r="353" spans="1:4" x14ac:dyDescent="0.2">
      <c r="A353">
        <v>352</v>
      </c>
      <c r="B353" t="s">
        <v>25</v>
      </c>
      <c r="C353" s="73">
        <v>2160</v>
      </c>
      <c r="D353" s="79">
        <f t="shared" si="5"/>
        <v>1</v>
      </c>
    </row>
    <row r="354" spans="1:4" x14ac:dyDescent="0.2">
      <c r="A354">
        <v>353</v>
      </c>
      <c r="B354" t="s">
        <v>25</v>
      </c>
      <c r="C354" s="73">
        <v>852</v>
      </c>
      <c r="D354" s="79">
        <f t="shared" si="5"/>
        <v>1</v>
      </c>
    </row>
    <row r="355" spans="1:4" x14ac:dyDescent="0.2">
      <c r="A355">
        <v>354</v>
      </c>
      <c r="B355" t="s">
        <v>25</v>
      </c>
      <c r="C355" s="73">
        <v>2240</v>
      </c>
      <c r="D355" s="79">
        <f t="shared" si="5"/>
        <v>1</v>
      </c>
    </row>
    <row r="356" spans="1:4" x14ac:dyDescent="0.2">
      <c r="A356">
        <v>355</v>
      </c>
      <c r="B356" t="s">
        <v>25</v>
      </c>
      <c r="C356" s="73">
        <v>3192</v>
      </c>
      <c r="D356" s="79">
        <f t="shared" si="5"/>
        <v>1</v>
      </c>
    </row>
    <row r="357" spans="1:4" x14ac:dyDescent="0.2">
      <c r="A357">
        <v>356</v>
      </c>
      <c r="B357" t="s">
        <v>25</v>
      </c>
      <c r="C357" s="73">
        <v>42</v>
      </c>
      <c r="D357" s="79">
        <f t="shared" si="5"/>
        <v>1</v>
      </c>
    </row>
    <row r="358" spans="1:4" x14ac:dyDescent="0.2">
      <c r="A358">
        <v>357</v>
      </c>
      <c r="B358" t="s">
        <v>25</v>
      </c>
      <c r="C358" s="73">
        <v>2160</v>
      </c>
      <c r="D358" s="79">
        <f t="shared" si="5"/>
        <v>1</v>
      </c>
    </row>
    <row r="359" spans="1:4" x14ac:dyDescent="0.2">
      <c r="A359">
        <v>358</v>
      </c>
      <c r="B359" t="s">
        <v>25</v>
      </c>
      <c r="C359" s="73">
        <v>896</v>
      </c>
      <c r="D359" s="79">
        <f t="shared" si="5"/>
        <v>1</v>
      </c>
    </row>
    <row r="360" spans="1:4" x14ac:dyDescent="0.2">
      <c r="A360">
        <v>359</v>
      </c>
      <c r="B360" t="s">
        <v>25</v>
      </c>
      <c r="C360" s="73">
        <v>900</v>
      </c>
      <c r="D360" s="79">
        <f t="shared" si="5"/>
        <v>1</v>
      </c>
    </row>
    <row r="361" spans="1:4" x14ac:dyDescent="0.2">
      <c r="A361">
        <v>360</v>
      </c>
      <c r="B361" t="s">
        <v>25</v>
      </c>
      <c r="C361" s="73">
        <v>2220</v>
      </c>
      <c r="D361" s="79">
        <f t="shared" si="5"/>
        <v>1</v>
      </c>
    </row>
    <row r="362" spans="1:4" x14ac:dyDescent="0.2">
      <c r="A362">
        <v>361</v>
      </c>
      <c r="B362" t="s">
        <v>25</v>
      </c>
      <c r="C362" s="73">
        <v>540</v>
      </c>
      <c r="D362" s="79">
        <f t="shared" si="5"/>
        <v>1</v>
      </c>
    </row>
    <row r="363" spans="1:4" x14ac:dyDescent="0.2">
      <c r="A363">
        <v>362</v>
      </c>
      <c r="B363" t="s">
        <v>25</v>
      </c>
      <c r="C363" s="73">
        <v>4320</v>
      </c>
      <c r="D363" s="79">
        <f t="shared" si="5"/>
        <v>1</v>
      </c>
    </row>
    <row r="364" spans="1:4" x14ac:dyDescent="0.2">
      <c r="A364">
        <v>363</v>
      </c>
      <c r="B364" t="s">
        <v>25</v>
      </c>
      <c r="C364" s="73">
        <v>64</v>
      </c>
      <c r="D364" s="79">
        <f t="shared" si="5"/>
        <v>1</v>
      </c>
    </row>
    <row r="365" spans="1:4" x14ac:dyDescent="0.2">
      <c r="A365">
        <v>364</v>
      </c>
      <c r="B365" t="s">
        <v>25</v>
      </c>
      <c r="C365" s="73">
        <v>3696</v>
      </c>
      <c r="D365" s="79">
        <f t="shared" si="5"/>
        <v>1</v>
      </c>
    </row>
    <row r="366" spans="1:4" x14ac:dyDescent="0.2">
      <c r="A366">
        <v>365</v>
      </c>
      <c r="B366" t="s">
        <v>25</v>
      </c>
      <c r="C366" s="73">
        <v>616</v>
      </c>
      <c r="D366" s="79">
        <f t="shared" si="5"/>
        <v>1</v>
      </c>
    </row>
    <row r="367" spans="1:4" x14ac:dyDescent="0.2">
      <c r="A367">
        <v>366</v>
      </c>
      <c r="B367" t="s">
        <v>25</v>
      </c>
      <c r="C367" s="73">
        <v>4400</v>
      </c>
      <c r="D367" s="79">
        <f t="shared" si="5"/>
        <v>1</v>
      </c>
    </row>
    <row r="368" spans="1:4" x14ac:dyDescent="0.2">
      <c r="A368">
        <v>367</v>
      </c>
      <c r="B368" t="s">
        <v>25</v>
      </c>
      <c r="C368" s="73">
        <v>1332</v>
      </c>
      <c r="D368" s="79">
        <f t="shared" si="5"/>
        <v>1</v>
      </c>
    </row>
    <row r="369" spans="1:4" x14ac:dyDescent="0.2">
      <c r="A369">
        <v>368</v>
      </c>
      <c r="B369" t="s">
        <v>25</v>
      </c>
      <c r="C369" s="73">
        <v>720</v>
      </c>
      <c r="D369" s="79">
        <f t="shared" si="5"/>
        <v>1</v>
      </c>
    </row>
    <row r="370" spans="1:4" x14ac:dyDescent="0.2">
      <c r="A370">
        <v>369</v>
      </c>
      <c r="B370" t="s">
        <v>25</v>
      </c>
      <c r="C370" s="73">
        <v>1131</v>
      </c>
      <c r="D370" s="79">
        <f t="shared" si="5"/>
        <v>1</v>
      </c>
    </row>
    <row r="371" spans="1:4" x14ac:dyDescent="0.2">
      <c r="A371">
        <v>370</v>
      </c>
      <c r="B371" t="s">
        <v>25</v>
      </c>
      <c r="C371" s="73">
        <v>1800</v>
      </c>
      <c r="D371" s="79">
        <f t="shared" si="5"/>
        <v>1</v>
      </c>
    </row>
    <row r="372" spans="1:4" x14ac:dyDescent="0.2">
      <c r="A372">
        <v>371</v>
      </c>
      <c r="B372" t="s">
        <v>25</v>
      </c>
      <c r="C372" s="73">
        <v>442</v>
      </c>
      <c r="D372" s="79">
        <f t="shared" si="5"/>
        <v>1</v>
      </c>
    </row>
    <row r="373" spans="1:4" x14ac:dyDescent="0.2">
      <c r="A373">
        <v>372</v>
      </c>
      <c r="B373" t="s">
        <v>25</v>
      </c>
      <c r="C373" s="73">
        <v>3901</v>
      </c>
      <c r="D373" s="79">
        <f t="shared" si="5"/>
        <v>1</v>
      </c>
    </row>
    <row r="374" spans="1:4" x14ac:dyDescent="0.2">
      <c r="A374">
        <v>373</v>
      </c>
      <c r="B374" t="s">
        <v>25</v>
      </c>
      <c r="C374" s="73">
        <v>595</v>
      </c>
      <c r="D374" s="79">
        <f t="shared" si="5"/>
        <v>1</v>
      </c>
    </row>
    <row r="375" spans="1:4" x14ac:dyDescent="0.2">
      <c r="A375">
        <v>374</v>
      </c>
      <c r="B375" t="s">
        <v>25</v>
      </c>
      <c r="C375" s="73">
        <v>297</v>
      </c>
      <c r="D375" s="79">
        <f t="shared" si="5"/>
        <v>1</v>
      </c>
    </row>
    <row r="376" spans="1:4" x14ac:dyDescent="0.2">
      <c r="A376">
        <v>375</v>
      </c>
      <c r="B376" t="s">
        <v>25</v>
      </c>
      <c r="C376" s="73">
        <v>3042</v>
      </c>
      <c r="D376" s="79">
        <f t="shared" si="5"/>
        <v>1</v>
      </c>
    </row>
    <row r="377" spans="1:4" x14ac:dyDescent="0.2">
      <c r="A377">
        <v>376</v>
      </c>
      <c r="B377" t="s">
        <v>25</v>
      </c>
      <c r="C377" s="73">
        <v>192</v>
      </c>
      <c r="D377" s="79">
        <f t="shared" si="5"/>
        <v>1</v>
      </c>
    </row>
    <row r="378" spans="1:4" x14ac:dyDescent="0.2">
      <c r="A378">
        <v>377</v>
      </c>
      <c r="B378" t="s">
        <v>25</v>
      </c>
      <c r="C378" s="73">
        <v>102</v>
      </c>
      <c r="D378" s="79">
        <f t="shared" si="5"/>
        <v>1</v>
      </c>
    </row>
    <row r="379" spans="1:4" x14ac:dyDescent="0.2">
      <c r="A379">
        <v>378</v>
      </c>
      <c r="B379" t="s">
        <v>25</v>
      </c>
      <c r="C379" s="73">
        <v>1248</v>
      </c>
      <c r="D379" s="79">
        <f t="shared" si="5"/>
        <v>1</v>
      </c>
    </row>
    <row r="380" spans="1:4" x14ac:dyDescent="0.2">
      <c r="A380">
        <v>379</v>
      </c>
      <c r="B380" t="s">
        <v>25</v>
      </c>
      <c r="C380" s="73">
        <v>1426</v>
      </c>
      <c r="D380" s="79">
        <f t="shared" si="5"/>
        <v>1</v>
      </c>
    </row>
    <row r="381" spans="1:4" x14ac:dyDescent="0.2">
      <c r="A381">
        <v>380</v>
      </c>
      <c r="B381" t="s">
        <v>25</v>
      </c>
      <c r="C381" s="73">
        <v>1334</v>
      </c>
      <c r="D381" s="79">
        <f t="shared" si="5"/>
        <v>1</v>
      </c>
    </row>
    <row r="382" spans="1:4" x14ac:dyDescent="0.2">
      <c r="A382">
        <v>381</v>
      </c>
      <c r="B382" t="s">
        <v>25</v>
      </c>
      <c r="C382" s="73">
        <v>1311</v>
      </c>
      <c r="D382" s="79">
        <f t="shared" si="5"/>
        <v>1</v>
      </c>
    </row>
    <row r="383" spans="1:4" x14ac:dyDescent="0.2">
      <c r="A383">
        <v>382</v>
      </c>
      <c r="B383" t="s">
        <v>25</v>
      </c>
      <c r="C383" s="73">
        <v>75</v>
      </c>
      <c r="D383" s="79">
        <f t="shared" si="5"/>
        <v>1</v>
      </c>
    </row>
    <row r="384" spans="1:4" x14ac:dyDescent="0.2">
      <c r="A384">
        <v>383</v>
      </c>
      <c r="B384" t="s">
        <v>25</v>
      </c>
      <c r="C384" s="73">
        <v>3572</v>
      </c>
      <c r="D384" s="79">
        <f t="shared" si="5"/>
        <v>1</v>
      </c>
    </row>
    <row r="385" spans="1:4" x14ac:dyDescent="0.2">
      <c r="A385">
        <v>384</v>
      </c>
      <c r="B385" t="s">
        <v>25</v>
      </c>
      <c r="C385" s="73">
        <v>462</v>
      </c>
      <c r="D385" s="79">
        <f t="shared" si="5"/>
        <v>1</v>
      </c>
    </row>
    <row r="386" spans="1:4" x14ac:dyDescent="0.2">
      <c r="A386">
        <v>385</v>
      </c>
      <c r="B386" t="s">
        <v>25</v>
      </c>
      <c r="C386" s="73">
        <v>198</v>
      </c>
      <c r="D386" s="79">
        <f t="shared" si="5"/>
        <v>1</v>
      </c>
    </row>
    <row r="387" spans="1:4" x14ac:dyDescent="0.2">
      <c r="A387">
        <v>386</v>
      </c>
      <c r="B387" t="s">
        <v>25</v>
      </c>
      <c r="C387" s="73">
        <v>1116</v>
      </c>
      <c r="D387" s="79">
        <f t="shared" ref="D387:D450" si="6">IF(B387="Yes", 1, 0)</f>
        <v>1</v>
      </c>
    </row>
    <row r="388" spans="1:4" x14ac:dyDescent="0.2">
      <c r="A388">
        <v>387</v>
      </c>
      <c r="B388" t="s">
        <v>25</v>
      </c>
      <c r="C388" s="73">
        <v>1560</v>
      </c>
      <c r="D388" s="79">
        <f t="shared" si="6"/>
        <v>1</v>
      </c>
    </row>
    <row r="389" spans="1:4" x14ac:dyDescent="0.2">
      <c r="A389">
        <v>388</v>
      </c>
      <c r="B389" t="s">
        <v>25</v>
      </c>
      <c r="C389" s="73">
        <v>3534</v>
      </c>
      <c r="D389" s="79">
        <f t="shared" si="6"/>
        <v>1</v>
      </c>
    </row>
    <row r="390" spans="1:4" x14ac:dyDescent="0.2">
      <c r="A390">
        <v>389</v>
      </c>
      <c r="B390" t="s">
        <v>25</v>
      </c>
      <c r="C390" s="73">
        <v>820</v>
      </c>
      <c r="D390" s="79">
        <f t="shared" si="6"/>
        <v>1</v>
      </c>
    </row>
    <row r="391" spans="1:4" x14ac:dyDescent="0.2">
      <c r="A391">
        <v>390</v>
      </c>
      <c r="B391" t="s">
        <v>25</v>
      </c>
      <c r="C391" s="73">
        <v>1176</v>
      </c>
      <c r="D391" s="79">
        <f t="shared" si="6"/>
        <v>1</v>
      </c>
    </row>
    <row r="392" spans="1:4" x14ac:dyDescent="0.2">
      <c r="A392">
        <v>391</v>
      </c>
      <c r="B392" t="s">
        <v>25</v>
      </c>
      <c r="C392" s="73">
        <v>1349</v>
      </c>
      <c r="D392" s="79">
        <f t="shared" si="6"/>
        <v>1</v>
      </c>
    </row>
    <row r="393" spans="1:4" x14ac:dyDescent="0.2">
      <c r="A393">
        <v>392</v>
      </c>
      <c r="B393" t="s">
        <v>25</v>
      </c>
      <c r="C393" s="73">
        <v>2150</v>
      </c>
      <c r="D393" s="79">
        <f t="shared" si="6"/>
        <v>1</v>
      </c>
    </row>
    <row r="394" spans="1:4" x14ac:dyDescent="0.2">
      <c r="A394">
        <v>393</v>
      </c>
      <c r="B394" t="s">
        <v>25</v>
      </c>
      <c r="C394" s="73">
        <v>3116</v>
      </c>
      <c r="D394" s="79">
        <f t="shared" si="6"/>
        <v>1</v>
      </c>
    </row>
    <row r="395" spans="1:4" x14ac:dyDescent="0.2">
      <c r="A395">
        <v>394</v>
      </c>
      <c r="B395" t="s">
        <v>25</v>
      </c>
      <c r="C395" s="73">
        <v>390</v>
      </c>
      <c r="D395" s="79">
        <f t="shared" si="6"/>
        <v>1</v>
      </c>
    </row>
    <row r="396" spans="1:4" x14ac:dyDescent="0.2">
      <c r="A396">
        <v>395</v>
      </c>
      <c r="B396" t="s">
        <v>25</v>
      </c>
      <c r="C396" s="73">
        <v>203</v>
      </c>
      <c r="D396" s="79">
        <f t="shared" si="6"/>
        <v>1</v>
      </c>
    </row>
    <row r="397" spans="1:4" x14ac:dyDescent="0.2">
      <c r="A397">
        <v>396</v>
      </c>
      <c r="B397" t="s">
        <v>25</v>
      </c>
      <c r="C397" s="73">
        <v>130</v>
      </c>
      <c r="D397" s="79">
        <f t="shared" si="6"/>
        <v>1</v>
      </c>
    </row>
    <row r="398" spans="1:4" x14ac:dyDescent="0.2">
      <c r="A398">
        <v>397</v>
      </c>
      <c r="B398" t="s">
        <v>25</v>
      </c>
      <c r="C398" s="73">
        <v>2112</v>
      </c>
      <c r="D398" s="79">
        <f t="shared" si="6"/>
        <v>1</v>
      </c>
    </row>
    <row r="399" spans="1:4" x14ac:dyDescent="0.2">
      <c r="A399">
        <v>398</v>
      </c>
      <c r="B399" t="s">
        <v>25</v>
      </c>
      <c r="C399" s="73">
        <v>1196</v>
      </c>
      <c r="D399" s="79">
        <f t="shared" si="6"/>
        <v>1</v>
      </c>
    </row>
    <row r="400" spans="1:4" x14ac:dyDescent="0.2">
      <c r="A400">
        <v>399</v>
      </c>
      <c r="B400" t="s">
        <v>25</v>
      </c>
      <c r="C400" s="73">
        <v>1675</v>
      </c>
      <c r="D400" s="79">
        <f t="shared" si="6"/>
        <v>1</v>
      </c>
    </row>
    <row r="401" spans="1:4" x14ac:dyDescent="0.2">
      <c r="A401">
        <v>400</v>
      </c>
      <c r="B401" t="s">
        <v>25</v>
      </c>
      <c r="C401" s="73">
        <v>350</v>
      </c>
      <c r="D401" s="79">
        <f t="shared" si="6"/>
        <v>1</v>
      </c>
    </row>
    <row r="402" spans="1:4" x14ac:dyDescent="0.2">
      <c r="A402">
        <v>401</v>
      </c>
      <c r="B402" t="s">
        <v>25</v>
      </c>
      <c r="C402" s="73">
        <v>924</v>
      </c>
      <c r="D402" s="79">
        <f t="shared" si="6"/>
        <v>1</v>
      </c>
    </row>
    <row r="403" spans="1:4" x14ac:dyDescent="0.2">
      <c r="A403">
        <v>402</v>
      </c>
      <c r="B403" t="s">
        <v>25</v>
      </c>
      <c r="C403" s="73">
        <v>1911</v>
      </c>
      <c r="D403" s="79">
        <f t="shared" si="6"/>
        <v>1</v>
      </c>
    </row>
    <row r="404" spans="1:4" x14ac:dyDescent="0.2">
      <c r="A404">
        <v>403</v>
      </c>
      <c r="B404" t="s">
        <v>25</v>
      </c>
      <c r="C404" s="73">
        <v>2028</v>
      </c>
      <c r="D404" s="79">
        <f t="shared" si="6"/>
        <v>1</v>
      </c>
    </row>
    <row r="405" spans="1:4" x14ac:dyDescent="0.2">
      <c r="A405">
        <v>404</v>
      </c>
      <c r="B405" t="s">
        <v>25</v>
      </c>
      <c r="C405" s="73">
        <v>540</v>
      </c>
      <c r="D405" s="79">
        <f t="shared" si="6"/>
        <v>1</v>
      </c>
    </row>
    <row r="406" spans="1:4" x14ac:dyDescent="0.2">
      <c r="A406">
        <v>405</v>
      </c>
      <c r="B406" t="s">
        <v>25</v>
      </c>
      <c r="C406" s="73">
        <v>1023</v>
      </c>
      <c r="D406" s="79">
        <f t="shared" si="6"/>
        <v>1</v>
      </c>
    </row>
    <row r="407" spans="1:4" x14ac:dyDescent="0.2">
      <c r="A407">
        <v>406</v>
      </c>
      <c r="B407" t="s">
        <v>25</v>
      </c>
      <c r="C407" s="73">
        <v>1110</v>
      </c>
      <c r="D407" s="79">
        <f t="shared" si="6"/>
        <v>1</v>
      </c>
    </row>
    <row r="408" spans="1:4" x14ac:dyDescent="0.2">
      <c r="A408">
        <v>407</v>
      </c>
      <c r="B408" t="s">
        <v>25</v>
      </c>
      <c r="C408" s="73">
        <v>715</v>
      </c>
      <c r="D408" s="79">
        <f t="shared" si="6"/>
        <v>1</v>
      </c>
    </row>
    <row r="409" spans="1:4" x14ac:dyDescent="0.2">
      <c r="A409">
        <v>408</v>
      </c>
      <c r="B409" t="s">
        <v>25</v>
      </c>
      <c r="C409" s="73">
        <v>380</v>
      </c>
      <c r="D409" s="79">
        <f t="shared" si="6"/>
        <v>1</v>
      </c>
    </row>
    <row r="410" spans="1:4" x14ac:dyDescent="0.2">
      <c r="A410">
        <v>409</v>
      </c>
      <c r="B410" t="s">
        <v>25</v>
      </c>
      <c r="C410" s="73">
        <v>2376</v>
      </c>
      <c r="D410" s="79">
        <f t="shared" si="6"/>
        <v>1</v>
      </c>
    </row>
    <row r="411" spans="1:4" x14ac:dyDescent="0.2">
      <c r="A411">
        <v>410</v>
      </c>
      <c r="B411" t="s">
        <v>25</v>
      </c>
      <c r="C411" s="73">
        <v>1632</v>
      </c>
      <c r="D411" s="79">
        <f t="shared" si="6"/>
        <v>1</v>
      </c>
    </row>
    <row r="412" spans="1:4" x14ac:dyDescent="0.2">
      <c r="A412">
        <v>411</v>
      </c>
      <c r="B412" t="s">
        <v>25</v>
      </c>
      <c r="C412" s="73">
        <v>26</v>
      </c>
      <c r="D412" s="79">
        <f t="shared" si="6"/>
        <v>1</v>
      </c>
    </row>
    <row r="413" spans="1:4" x14ac:dyDescent="0.2">
      <c r="A413">
        <v>412</v>
      </c>
      <c r="B413" t="s">
        <v>25</v>
      </c>
      <c r="C413" s="73">
        <v>435</v>
      </c>
      <c r="D413" s="79">
        <f t="shared" si="6"/>
        <v>1</v>
      </c>
    </row>
    <row r="414" spans="1:4" x14ac:dyDescent="0.2">
      <c r="A414">
        <v>413</v>
      </c>
      <c r="B414" t="s">
        <v>25</v>
      </c>
      <c r="C414" s="73">
        <v>222</v>
      </c>
      <c r="D414" s="79">
        <f t="shared" si="6"/>
        <v>1</v>
      </c>
    </row>
    <row r="415" spans="1:4" x14ac:dyDescent="0.2">
      <c r="A415">
        <v>414</v>
      </c>
      <c r="B415" t="s">
        <v>25</v>
      </c>
      <c r="C415" s="73">
        <v>4752</v>
      </c>
      <c r="D415" s="79">
        <f t="shared" si="6"/>
        <v>1</v>
      </c>
    </row>
    <row r="416" spans="1:4" x14ac:dyDescent="0.2">
      <c r="A416">
        <v>415</v>
      </c>
      <c r="B416" t="s">
        <v>25</v>
      </c>
      <c r="C416" s="73">
        <v>2640</v>
      </c>
      <c r="D416" s="79">
        <f t="shared" si="6"/>
        <v>1</v>
      </c>
    </row>
    <row r="417" spans="1:4" x14ac:dyDescent="0.2">
      <c r="A417">
        <v>416</v>
      </c>
      <c r="B417" t="s">
        <v>25</v>
      </c>
      <c r="C417" s="73">
        <v>1240</v>
      </c>
      <c r="D417" s="79">
        <f t="shared" si="6"/>
        <v>1</v>
      </c>
    </row>
    <row r="418" spans="1:4" x14ac:dyDescent="0.2">
      <c r="A418">
        <v>417</v>
      </c>
      <c r="B418" t="s">
        <v>25</v>
      </c>
      <c r="C418" s="73">
        <v>1320</v>
      </c>
      <c r="D418" s="79">
        <f t="shared" si="6"/>
        <v>1</v>
      </c>
    </row>
    <row r="419" spans="1:4" x14ac:dyDescent="0.2">
      <c r="A419">
        <v>418</v>
      </c>
      <c r="B419" t="s">
        <v>25</v>
      </c>
      <c r="C419" s="73">
        <v>3888</v>
      </c>
      <c r="D419" s="79">
        <f t="shared" si="6"/>
        <v>1</v>
      </c>
    </row>
    <row r="420" spans="1:4" x14ac:dyDescent="0.2">
      <c r="A420">
        <v>419</v>
      </c>
      <c r="B420" t="s">
        <v>25</v>
      </c>
      <c r="C420" s="73">
        <v>1971</v>
      </c>
      <c r="D420" s="79">
        <f t="shared" si="6"/>
        <v>1</v>
      </c>
    </row>
    <row r="421" spans="1:4" x14ac:dyDescent="0.2">
      <c r="A421">
        <v>420</v>
      </c>
      <c r="B421" t="s">
        <v>25</v>
      </c>
      <c r="C421" s="73">
        <v>1274</v>
      </c>
      <c r="D421" s="79">
        <f t="shared" si="6"/>
        <v>1</v>
      </c>
    </row>
    <row r="422" spans="1:4" x14ac:dyDescent="0.2">
      <c r="A422">
        <v>421</v>
      </c>
      <c r="B422" t="s">
        <v>25</v>
      </c>
      <c r="C422" s="73">
        <v>972</v>
      </c>
      <c r="D422" s="79">
        <f t="shared" si="6"/>
        <v>1</v>
      </c>
    </row>
    <row r="423" spans="1:4" x14ac:dyDescent="0.2">
      <c r="A423">
        <v>422</v>
      </c>
      <c r="B423" t="s">
        <v>25</v>
      </c>
      <c r="C423" s="73">
        <v>1920</v>
      </c>
      <c r="D423" s="79">
        <f t="shared" si="6"/>
        <v>1</v>
      </c>
    </row>
    <row r="424" spans="1:4" x14ac:dyDescent="0.2">
      <c r="A424">
        <v>423</v>
      </c>
      <c r="B424" t="s">
        <v>25</v>
      </c>
      <c r="C424" s="73">
        <v>1888</v>
      </c>
      <c r="D424" s="79">
        <f t="shared" si="6"/>
        <v>1</v>
      </c>
    </row>
    <row r="425" spans="1:4" x14ac:dyDescent="0.2">
      <c r="A425">
        <v>424</v>
      </c>
      <c r="B425" t="s">
        <v>25</v>
      </c>
      <c r="C425" s="73">
        <v>546</v>
      </c>
      <c r="D425" s="79">
        <f t="shared" si="6"/>
        <v>1</v>
      </c>
    </row>
    <row r="426" spans="1:4" x14ac:dyDescent="0.2">
      <c r="A426">
        <v>425</v>
      </c>
      <c r="B426" t="s">
        <v>25</v>
      </c>
      <c r="C426" s="73">
        <v>966</v>
      </c>
      <c r="D426" s="79">
        <f t="shared" si="6"/>
        <v>1</v>
      </c>
    </row>
    <row r="427" spans="1:4" x14ac:dyDescent="0.2">
      <c r="A427">
        <v>426</v>
      </c>
      <c r="B427" t="s">
        <v>25</v>
      </c>
      <c r="C427" s="73">
        <v>348</v>
      </c>
      <c r="D427" s="79">
        <f t="shared" si="6"/>
        <v>1</v>
      </c>
    </row>
    <row r="428" spans="1:4" x14ac:dyDescent="0.2">
      <c r="A428">
        <v>427</v>
      </c>
      <c r="B428" t="s">
        <v>25</v>
      </c>
      <c r="C428" s="73">
        <v>1349</v>
      </c>
      <c r="D428" s="79">
        <f t="shared" si="6"/>
        <v>1</v>
      </c>
    </row>
    <row r="429" spans="1:4" x14ac:dyDescent="0.2">
      <c r="A429">
        <v>428</v>
      </c>
      <c r="B429" t="s">
        <v>25</v>
      </c>
      <c r="C429" s="73">
        <v>546</v>
      </c>
      <c r="D429" s="79">
        <f t="shared" si="6"/>
        <v>1</v>
      </c>
    </row>
    <row r="430" spans="1:4" x14ac:dyDescent="0.2">
      <c r="A430">
        <v>429</v>
      </c>
      <c r="B430" t="s">
        <v>25</v>
      </c>
      <c r="C430" s="73">
        <v>128</v>
      </c>
      <c r="D430" s="79">
        <f t="shared" si="6"/>
        <v>1</v>
      </c>
    </row>
    <row r="431" spans="1:4" x14ac:dyDescent="0.2">
      <c r="A431">
        <v>430</v>
      </c>
      <c r="B431" t="s">
        <v>25</v>
      </c>
      <c r="C431" s="73">
        <v>1974</v>
      </c>
      <c r="D431" s="79">
        <f t="shared" si="6"/>
        <v>1</v>
      </c>
    </row>
    <row r="432" spans="1:4" x14ac:dyDescent="0.2">
      <c r="A432">
        <v>431</v>
      </c>
      <c r="B432" t="s">
        <v>25</v>
      </c>
      <c r="C432" s="73">
        <v>1600</v>
      </c>
      <c r="D432" s="79">
        <f t="shared" si="6"/>
        <v>1</v>
      </c>
    </row>
    <row r="433" spans="1:4" x14ac:dyDescent="0.2">
      <c r="A433">
        <v>432</v>
      </c>
      <c r="B433" t="s">
        <v>25</v>
      </c>
      <c r="C433" s="73">
        <v>2508</v>
      </c>
      <c r="D433" s="79">
        <f t="shared" si="6"/>
        <v>1</v>
      </c>
    </row>
    <row r="434" spans="1:4" x14ac:dyDescent="0.2">
      <c r="A434">
        <v>433</v>
      </c>
      <c r="B434" t="s">
        <v>25</v>
      </c>
      <c r="C434" s="73">
        <v>2236</v>
      </c>
      <c r="D434" s="79">
        <f t="shared" si="6"/>
        <v>1</v>
      </c>
    </row>
    <row r="435" spans="1:4" x14ac:dyDescent="0.2">
      <c r="A435">
        <v>434</v>
      </c>
      <c r="B435" t="s">
        <v>25</v>
      </c>
      <c r="C435" s="73">
        <v>2116</v>
      </c>
      <c r="D435" s="79">
        <f t="shared" si="6"/>
        <v>1</v>
      </c>
    </row>
    <row r="436" spans="1:4" x14ac:dyDescent="0.2">
      <c r="A436">
        <v>435</v>
      </c>
      <c r="B436" t="s">
        <v>25</v>
      </c>
      <c r="C436" s="73">
        <v>2028</v>
      </c>
      <c r="D436" s="79">
        <f t="shared" si="6"/>
        <v>1</v>
      </c>
    </row>
    <row r="437" spans="1:4" x14ac:dyDescent="0.2">
      <c r="A437">
        <v>436</v>
      </c>
      <c r="B437" t="s">
        <v>25</v>
      </c>
      <c r="C437" s="73">
        <v>1176</v>
      </c>
      <c r="D437" s="79">
        <f t="shared" si="6"/>
        <v>1</v>
      </c>
    </row>
    <row r="438" spans="1:4" x14ac:dyDescent="0.2">
      <c r="A438">
        <v>437</v>
      </c>
      <c r="B438" t="s">
        <v>25</v>
      </c>
      <c r="C438" s="73">
        <v>1886</v>
      </c>
      <c r="D438" s="79">
        <f t="shared" si="6"/>
        <v>1</v>
      </c>
    </row>
    <row r="439" spans="1:4" x14ac:dyDescent="0.2">
      <c r="A439">
        <v>438</v>
      </c>
      <c r="B439" t="s">
        <v>25</v>
      </c>
      <c r="C439" s="73">
        <v>2050</v>
      </c>
      <c r="D439" s="79">
        <f t="shared" si="6"/>
        <v>1</v>
      </c>
    </row>
    <row r="440" spans="1:4" x14ac:dyDescent="0.2">
      <c r="A440">
        <v>439</v>
      </c>
      <c r="B440" t="s">
        <v>25</v>
      </c>
      <c r="C440" s="73">
        <v>276</v>
      </c>
      <c r="D440" s="79">
        <f t="shared" si="6"/>
        <v>1</v>
      </c>
    </row>
    <row r="441" spans="1:4" x14ac:dyDescent="0.2">
      <c r="A441">
        <v>440</v>
      </c>
      <c r="B441" t="s">
        <v>25</v>
      </c>
      <c r="C441" s="73">
        <v>1550</v>
      </c>
      <c r="D441" s="79">
        <f t="shared" si="6"/>
        <v>1</v>
      </c>
    </row>
    <row r="442" spans="1:4" x14ac:dyDescent="0.2">
      <c r="A442">
        <v>441</v>
      </c>
      <c r="B442" t="s">
        <v>25</v>
      </c>
      <c r="C442" s="73">
        <v>3026</v>
      </c>
      <c r="D442" s="79">
        <f t="shared" si="6"/>
        <v>1</v>
      </c>
    </row>
    <row r="443" spans="1:4" x14ac:dyDescent="0.2">
      <c r="A443">
        <v>442</v>
      </c>
      <c r="B443" t="s">
        <v>25</v>
      </c>
      <c r="C443" s="73">
        <v>2592</v>
      </c>
      <c r="D443" s="79">
        <f t="shared" si="6"/>
        <v>1</v>
      </c>
    </row>
    <row r="444" spans="1:4" x14ac:dyDescent="0.2">
      <c r="A444">
        <v>443</v>
      </c>
      <c r="B444" t="s">
        <v>25</v>
      </c>
      <c r="C444" s="73">
        <v>2139</v>
      </c>
      <c r="D444" s="79">
        <f t="shared" si="6"/>
        <v>1</v>
      </c>
    </row>
    <row r="445" spans="1:4" x14ac:dyDescent="0.2">
      <c r="A445">
        <v>444</v>
      </c>
      <c r="B445" t="s">
        <v>25</v>
      </c>
      <c r="C445" s="73">
        <v>1608</v>
      </c>
      <c r="D445" s="79">
        <f t="shared" si="6"/>
        <v>1</v>
      </c>
    </row>
    <row r="446" spans="1:4" x14ac:dyDescent="0.2">
      <c r="A446">
        <v>445</v>
      </c>
      <c r="B446" t="s">
        <v>25</v>
      </c>
      <c r="C446" s="73">
        <v>620</v>
      </c>
      <c r="D446" s="79">
        <f t="shared" si="6"/>
        <v>1</v>
      </c>
    </row>
    <row r="447" spans="1:4" x14ac:dyDescent="0.2">
      <c r="A447">
        <v>446</v>
      </c>
      <c r="B447" t="s">
        <v>25</v>
      </c>
      <c r="C447" s="73">
        <v>522</v>
      </c>
      <c r="D447" s="79">
        <f t="shared" si="6"/>
        <v>1</v>
      </c>
    </row>
    <row r="448" spans="1:4" x14ac:dyDescent="0.2">
      <c r="A448">
        <v>447</v>
      </c>
      <c r="B448" t="s">
        <v>25</v>
      </c>
      <c r="C448" s="73">
        <v>1110</v>
      </c>
      <c r="D448" s="79">
        <f t="shared" si="6"/>
        <v>1</v>
      </c>
    </row>
    <row r="449" spans="1:4" x14ac:dyDescent="0.2">
      <c r="A449">
        <v>448</v>
      </c>
      <c r="B449" t="s">
        <v>25</v>
      </c>
      <c r="C449" s="73">
        <v>574</v>
      </c>
      <c r="D449" s="79">
        <f t="shared" si="6"/>
        <v>1</v>
      </c>
    </row>
    <row r="450" spans="1:4" x14ac:dyDescent="0.2">
      <c r="A450">
        <v>449</v>
      </c>
      <c r="B450" t="s">
        <v>25</v>
      </c>
      <c r="C450" s="73">
        <v>805</v>
      </c>
      <c r="D450" s="79">
        <f t="shared" si="6"/>
        <v>1</v>
      </c>
    </row>
    <row r="451" spans="1:4" x14ac:dyDescent="0.2">
      <c r="A451">
        <v>450</v>
      </c>
      <c r="B451" t="s">
        <v>25</v>
      </c>
      <c r="C451" s="73">
        <v>1575</v>
      </c>
      <c r="D451" s="79">
        <f t="shared" ref="D451:D514" si="7">IF(B451="Yes", 1, 0)</f>
        <v>1</v>
      </c>
    </row>
    <row r="452" spans="1:4" x14ac:dyDescent="0.2">
      <c r="A452">
        <v>451</v>
      </c>
      <c r="B452" t="s">
        <v>25</v>
      </c>
      <c r="C452" s="73">
        <v>399</v>
      </c>
      <c r="D452" s="79">
        <f t="shared" si="7"/>
        <v>1</v>
      </c>
    </row>
    <row r="453" spans="1:4" x14ac:dyDescent="0.2">
      <c r="A453">
        <v>452</v>
      </c>
      <c r="B453" t="s">
        <v>25</v>
      </c>
      <c r="C453" s="73">
        <v>806</v>
      </c>
      <c r="D453" s="79">
        <f t="shared" si="7"/>
        <v>1</v>
      </c>
    </row>
    <row r="454" spans="1:4" x14ac:dyDescent="0.2">
      <c r="A454">
        <v>453</v>
      </c>
      <c r="B454" t="s">
        <v>25</v>
      </c>
      <c r="C454" s="73">
        <v>1755</v>
      </c>
      <c r="D454" s="79">
        <f t="shared" si="7"/>
        <v>1</v>
      </c>
    </row>
    <row r="455" spans="1:4" x14ac:dyDescent="0.2">
      <c r="A455">
        <v>454</v>
      </c>
      <c r="B455" t="s">
        <v>25</v>
      </c>
      <c r="C455" s="73">
        <v>1232</v>
      </c>
      <c r="D455" s="79">
        <f t="shared" si="7"/>
        <v>1</v>
      </c>
    </row>
    <row r="456" spans="1:4" x14ac:dyDescent="0.2">
      <c r="A456">
        <v>455</v>
      </c>
      <c r="B456" t="s">
        <v>25</v>
      </c>
      <c r="C456" s="73">
        <v>1358</v>
      </c>
      <c r="D456" s="79">
        <f t="shared" si="7"/>
        <v>1</v>
      </c>
    </row>
    <row r="457" spans="1:4" x14ac:dyDescent="0.2">
      <c r="A457">
        <v>456</v>
      </c>
      <c r="B457" t="s">
        <v>25</v>
      </c>
      <c r="C457" s="73">
        <v>5000</v>
      </c>
      <c r="D457" s="79">
        <f t="shared" si="7"/>
        <v>1</v>
      </c>
    </row>
    <row r="458" spans="1:4" x14ac:dyDescent="0.2">
      <c r="A458">
        <v>457</v>
      </c>
      <c r="B458" t="s">
        <v>25</v>
      </c>
      <c r="C458" s="73">
        <v>3168</v>
      </c>
      <c r="D458" s="79">
        <f t="shared" si="7"/>
        <v>1</v>
      </c>
    </row>
    <row r="459" spans="1:4" x14ac:dyDescent="0.2">
      <c r="A459">
        <v>458</v>
      </c>
      <c r="B459" t="s">
        <v>25</v>
      </c>
      <c r="C459" s="73">
        <v>4752</v>
      </c>
      <c r="D459" s="79">
        <f t="shared" si="7"/>
        <v>1</v>
      </c>
    </row>
    <row r="460" spans="1:4" x14ac:dyDescent="0.2">
      <c r="A460">
        <v>459</v>
      </c>
      <c r="B460" t="s">
        <v>25</v>
      </c>
      <c r="C460" s="73">
        <v>4368</v>
      </c>
      <c r="D460" s="79">
        <f t="shared" si="7"/>
        <v>1</v>
      </c>
    </row>
    <row r="461" spans="1:4" x14ac:dyDescent="0.2">
      <c r="A461">
        <v>460</v>
      </c>
      <c r="B461" t="s">
        <v>25</v>
      </c>
      <c r="C461" s="73">
        <v>810</v>
      </c>
      <c r="D461" s="79">
        <f t="shared" si="7"/>
        <v>1</v>
      </c>
    </row>
    <row r="462" spans="1:4" x14ac:dyDescent="0.2">
      <c r="A462">
        <v>461</v>
      </c>
      <c r="B462" t="s">
        <v>25</v>
      </c>
      <c r="C462" s="73">
        <v>1755</v>
      </c>
      <c r="D462" s="79">
        <f t="shared" si="7"/>
        <v>1</v>
      </c>
    </row>
    <row r="463" spans="1:4" x14ac:dyDescent="0.2">
      <c r="A463">
        <v>462</v>
      </c>
      <c r="B463" t="s">
        <v>25</v>
      </c>
      <c r="C463" s="73">
        <v>1860</v>
      </c>
      <c r="D463" s="79">
        <f t="shared" si="7"/>
        <v>1</v>
      </c>
    </row>
    <row r="464" spans="1:4" x14ac:dyDescent="0.2">
      <c r="A464">
        <v>463</v>
      </c>
      <c r="B464" t="s">
        <v>25</v>
      </c>
      <c r="C464" s="73">
        <v>3888</v>
      </c>
      <c r="D464" s="79">
        <f t="shared" si="7"/>
        <v>1</v>
      </c>
    </row>
    <row r="465" spans="1:4" x14ac:dyDescent="0.2">
      <c r="A465">
        <v>464</v>
      </c>
      <c r="B465" t="s">
        <v>25</v>
      </c>
      <c r="C465" s="73">
        <v>2349</v>
      </c>
      <c r="D465" s="79">
        <f t="shared" si="7"/>
        <v>1</v>
      </c>
    </row>
    <row r="466" spans="1:4" x14ac:dyDescent="0.2">
      <c r="A466">
        <v>465</v>
      </c>
      <c r="B466" t="s">
        <v>25</v>
      </c>
      <c r="C466" s="73">
        <v>2340</v>
      </c>
      <c r="D466" s="79">
        <f t="shared" si="7"/>
        <v>1</v>
      </c>
    </row>
    <row r="467" spans="1:4" x14ac:dyDescent="0.2">
      <c r="A467">
        <v>466</v>
      </c>
      <c r="B467" t="s">
        <v>25</v>
      </c>
      <c r="C467" s="73">
        <v>2200</v>
      </c>
      <c r="D467" s="79">
        <f t="shared" si="7"/>
        <v>1</v>
      </c>
    </row>
    <row r="468" spans="1:4" x14ac:dyDescent="0.2">
      <c r="A468">
        <v>467</v>
      </c>
      <c r="B468" t="s">
        <v>25</v>
      </c>
      <c r="C468" s="73">
        <v>600</v>
      </c>
      <c r="D468" s="79">
        <f t="shared" si="7"/>
        <v>1</v>
      </c>
    </row>
    <row r="469" spans="1:4" x14ac:dyDescent="0.2">
      <c r="A469">
        <v>468</v>
      </c>
      <c r="B469" t="s">
        <v>25</v>
      </c>
      <c r="C469" s="73">
        <v>1887</v>
      </c>
      <c r="D469" s="79">
        <f t="shared" si="7"/>
        <v>1</v>
      </c>
    </row>
    <row r="470" spans="1:4" x14ac:dyDescent="0.2">
      <c r="A470">
        <v>469</v>
      </c>
      <c r="B470" t="s">
        <v>25</v>
      </c>
      <c r="C470" s="73">
        <v>608</v>
      </c>
      <c r="D470" s="79">
        <f t="shared" si="7"/>
        <v>1</v>
      </c>
    </row>
    <row r="471" spans="1:4" x14ac:dyDescent="0.2">
      <c r="A471">
        <v>470</v>
      </c>
      <c r="B471" t="s">
        <v>25</v>
      </c>
      <c r="C471" s="73">
        <v>1380</v>
      </c>
      <c r="D471" s="79">
        <f t="shared" si="7"/>
        <v>1</v>
      </c>
    </row>
    <row r="472" spans="1:4" x14ac:dyDescent="0.2">
      <c r="A472">
        <v>471</v>
      </c>
      <c r="B472" t="s">
        <v>25</v>
      </c>
      <c r="C472" s="73">
        <v>378</v>
      </c>
      <c r="D472" s="79">
        <f t="shared" si="7"/>
        <v>1</v>
      </c>
    </row>
    <row r="473" spans="1:4" x14ac:dyDescent="0.2">
      <c r="A473">
        <v>472</v>
      </c>
      <c r="B473" t="s">
        <v>25</v>
      </c>
      <c r="C473" s="73">
        <v>2592</v>
      </c>
      <c r="D473" s="79">
        <f t="shared" si="7"/>
        <v>1</v>
      </c>
    </row>
    <row r="474" spans="1:4" x14ac:dyDescent="0.2">
      <c r="A474">
        <v>473</v>
      </c>
      <c r="B474" t="s">
        <v>25</v>
      </c>
      <c r="C474" s="73">
        <v>117</v>
      </c>
      <c r="D474" s="79">
        <f t="shared" si="7"/>
        <v>1</v>
      </c>
    </row>
    <row r="475" spans="1:4" x14ac:dyDescent="0.2">
      <c r="A475">
        <v>474</v>
      </c>
      <c r="B475" t="s">
        <v>25</v>
      </c>
      <c r="C475" s="73">
        <v>1218</v>
      </c>
      <c r="D475" s="79">
        <f t="shared" si="7"/>
        <v>1</v>
      </c>
    </row>
    <row r="476" spans="1:4" x14ac:dyDescent="0.2">
      <c r="A476">
        <v>475</v>
      </c>
      <c r="B476" t="s">
        <v>25</v>
      </c>
      <c r="C476" s="73">
        <v>1140</v>
      </c>
      <c r="D476" s="79">
        <f t="shared" si="7"/>
        <v>1</v>
      </c>
    </row>
    <row r="477" spans="1:4" x14ac:dyDescent="0.2">
      <c r="A477">
        <v>476</v>
      </c>
      <c r="B477" t="s">
        <v>25</v>
      </c>
      <c r="C477" s="73">
        <v>1188</v>
      </c>
      <c r="D477" s="79">
        <f t="shared" si="7"/>
        <v>1</v>
      </c>
    </row>
    <row r="478" spans="1:4" x14ac:dyDescent="0.2">
      <c r="A478">
        <v>477</v>
      </c>
      <c r="B478" t="s">
        <v>25</v>
      </c>
      <c r="C478" s="73">
        <v>180</v>
      </c>
      <c r="D478" s="79">
        <f t="shared" si="7"/>
        <v>1</v>
      </c>
    </row>
    <row r="479" spans="1:4" x14ac:dyDescent="0.2">
      <c r="A479">
        <v>478</v>
      </c>
      <c r="B479" t="s">
        <v>25</v>
      </c>
      <c r="C479" s="73">
        <v>2744</v>
      </c>
      <c r="D479" s="79">
        <f t="shared" si="7"/>
        <v>1</v>
      </c>
    </row>
    <row r="480" spans="1:4" x14ac:dyDescent="0.2">
      <c r="A480">
        <v>479</v>
      </c>
      <c r="B480" t="s">
        <v>25</v>
      </c>
      <c r="C480" s="73">
        <v>2064</v>
      </c>
      <c r="D480" s="79">
        <f t="shared" si="7"/>
        <v>1</v>
      </c>
    </row>
    <row r="481" spans="1:4" x14ac:dyDescent="0.2">
      <c r="A481">
        <v>480</v>
      </c>
      <c r="B481" t="s">
        <v>25</v>
      </c>
      <c r="C481" s="73">
        <v>3612</v>
      </c>
      <c r="D481" s="79">
        <f t="shared" si="7"/>
        <v>1</v>
      </c>
    </row>
    <row r="482" spans="1:4" x14ac:dyDescent="0.2">
      <c r="A482">
        <v>481</v>
      </c>
      <c r="B482" t="s">
        <v>25</v>
      </c>
      <c r="C482" s="73">
        <v>2640</v>
      </c>
      <c r="D482" s="79">
        <f t="shared" si="7"/>
        <v>1</v>
      </c>
    </row>
    <row r="483" spans="1:4" x14ac:dyDescent="0.2">
      <c r="A483">
        <v>482</v>
      </c>
      <c r="B483" t="s">
        <v>25</v>
      </c>
      <c r="C483" s="73">
        <v>880</v>
      </c>
      <c r="D483" s="79">
        <f t="shared" si="7"/>
        <v>1</v>
      </c>
    </row>
    <row r="484" spans="1:4" x14ac:dyDescent="0.2">
      <c r="A484">
        <v>483</v>
      </c>
      <c r="B484" t="s">
        <v>25</v>
      </c>
      <c r="C484" s="73">
        <v>462</v>
      </c>
      <c r="D484" s="79">
        <f t="shared" si="7"/>
        <v>1</v>
      </c>
    </row>
    <row r="485" spans="1:4" x14ac:dyDescent="0.2">
      <c r="A485">
        <v>484</v>
      </c>
      <c r="B485" t="s">
        <v>25</v>
      </c>
      <c r="C485" s="73">
        <v>876</v>
      </c>
      <c r="D485" s="79">
        <f t="shared" si="7"/>
        <v>1</v>
      </c>
    </row>
    <row r="486" spans="1:4" x14ac:dyDescent="0.2">
      <c r="A486">
        <v>485</v>
      </c>
      <c r="B486" t="s">
        <v>25</v>
      </c>
      <c r="C486" s="73">
        <v>2044</v>
      </c>
      <c r="D486" s="79">
        <f t="shared" si="7"/>
        <v>1</v>
      </c>
    </row>
    <row r="487" spans="1:4" x14ac:dyDescent="0.2">
      <c r="A487">
        <v>486</v>
      </c>
      <c r="B487" t="s">
        <v>25</v>
      </c>
      <c r="C487" s="73">
        <v>1584</v>
      </c>
      <c r="D487" s="79">
        <f t="shared" si="7"/>
        <v>1</v>
      </c>
    </row>
    <row r="488" spans="1:4" x14ac:dyDescent="0.2">
      <c r="A488">
        <v>487</v>
      </c>
      <c r="B488" t="s">
        <v>25</v>
      </c>
      <c r="C488" s="73">
        <v>2331</v>
      </c>
      <c r="D488" s="79">
        <f t="shared" si="7"/>
        <v>1</v>
      </c>
    </row>
    <row r="489" spans="1:4" x14ac:dyDescent="0.2">
      <c r="A489">
        <v>488</v>
      </c>
      <c r="B489" t="s">
        <v>25</v>
      </c>
      <c r="C489" s="73">
        <v>1496</v>
      </c>
      <c r="D489" s="79">
        <f t="shared" si="7"/>
        <v>1</v>
      </c>
    </row>
    <row r="490" spans="1:4" x14ac:dyDescent="0.2">
      <c r="A490">
        <v>489</v>
      </c>
      <c r="B490" t="s">
        <v>25</v>
      </c>
      <c r="C490" s="73">
        <v>928</v>
      </c>
      <c r="D490" s="79">
        <f t="shared" si="7"/>
        <v>1</v>
      </c>
    </row>
    <row r="491" spans="1:4" x14ac:dyDescent="0.2">
      <c r="A491">
        <v>490</v>
      </c>
      <c r="B491" t="s">
        <v>25</v>
      </c>
      <c r="C491" s="73">
        <v>3400</v>
      </c>
      <c r="D491" s="79">
        <f t="shared" si="7"/>
        <v>1</v>
      </c>
    </row>
    <row r="492" spans="1:4" x14ac:dyDescent="0.2">
      <c r="A492">
        <v>491</v>
      </c>
      <c r="B492" t="s">
        <v>25</v>
      </c>
      <c r="C492" s="73">
        <v>1974</v>
      </c>
      <c r="D492" s="79">
        <f t="shared" si="7"/>
        <v>1</v>
      </c>
    </row>
    <row r="493" spans="1:4" x14ac:dyDescent="0.2">
      <c r="A493">
        <v>492</v>
      </c>
      <c r="B493" t="s">
        <v>25</v>
      </c>
      <c r="C493" s="73">
        <v>1656</v>
      </c>
      <c r="D493" s="79">
        <f t="shared" si="7"/>
        <v>1</v>
      </c>
    </row>
    <row r="494" spans="1:4" x14ac:dyDescent="0.2">
      <c r="A494">
        <v>493</v>
      </c>
      <c r="B494" t="s">
        <v>25</v>
      </c>
      <c r="C494" s="73">
        <v>682</v>
      </c>
      <c r="D494" s="79">
        <f t="shared" si="7"/>
        <v>1</v>
      </c>
    </row>
    <row r="495" spans="1:4" x14ac:dyDescent="0.2">
      <c r="A495">
        <v>494</v>
      </c>
      <c r="B495" t="s">
        <v>25</v>
      </c>
      <c r="C495" s="73">
        <v>912</v>
      </c>
      <c r="D495" s="79">
        <f t="shared" si="7"/>
        <v>1</v>
      </c>
    </row>
    <row r="496" spans="1:4" x14ac:dyDescent="0.2">
      <c r="A496">
        <v>495</v>
      </c>
      <c r="B496" t="s">
        <v>25</v>
      </c>
      <c r="C496" s="73">
        <v>2856</v>
      </c>
      <c r="D496" s="79">
        <f t="shared" si="7"/>
        <v>1</v>
      </c>
    </row>
    <row r="497" spans="1:4" x14ac:dyDescent="0.2">
      <c r="A497">
        <v>496</v>
      </c>
      <c r="B497" t="s">
        <v>25</v>
      </c>
      <c r="C497" s="73">
        <v>216</v>
      </c>
      <c r="D497" s="79">
        <f t="shared" si="7"/>
        <v>1</v>
      </c>
    </row>
    <row r="498" spans="1:4" x14ac:dyDescent="0.2">
      <c r="A498">
        <v>497</v>
      </c>
      <c r="B498" t="s">
        <v>25</v>
      </c>
      <c r="C498" s="73">
        <v>1953</v>
      </c>
      <c r="D498" s="79">
        <f t="shared" si="7"/>
        <v>1</v>
      </c>
    </row>
    <row r="499" spans="1:4" x14ac:dyDescent="0.2">
      <c r="A499">
        <v>498</v>
      </c>
      <c r="B499" t="s">
        <v>25</v>
      </c>
      <c r="C499" s="73">
        <v>1209</v>
      </c>
      <c r="D499" s="79">
        <f t="shared" si="7"/>
        <v>1</v>
      </c>
    </row>
    <row r="500" spans="1:4" x14ac:dyDescent="0.2">
      <c r="A500">
        <v>499</v>
      </c>
      <c r="B500" t="s">
        <v>25</v>
      </c>
      <c r="C500" s="73">
        <v>2106</v>
      </c>
      <c r="D500" s="79">
        <f t="shared" si="7"/>
        <v>1</v>
      </c>
    </row>
    <row r="501" spans="1:4" x14ac:dyDescent="0.2">
      <c r="A501">
        <v>500</v>
      </c>
      <c r="B501" t="s">
        <v>25</v>
      </c>
      <c r="C501" s="73">
        <v>2376</v>
      </c>
      <c r="D501" s="79">
        <f t="shared" si="7"/>
        <v>1</v>
      </c>
    </row>
    <row r="502" spans="1:4" x14ac:dyDescent="0.2">
      <c r="A502">
        <v>501</v>
      </c>
      <c r="B502" t="s">
        <v>25</v>
      </c>
      <c r="C502" s="73">
        <v>1085</v>
      </c>
      <c r="D502" s="79">
        <f t="shared" si="7"/>
        <v>1</v>
      </c>
    </row>
    <row r="503" spans="1:4" x14ac:dyDescent="0.2">
      <c r="A503">
        <v>502</v>
      </c>
      <c r="B503" t="s">
        <v>25</v>
      </c>
      <c r="C503" s="73">
        <v>945</v>
      </c>
      <c r="D503" s="79">
        <f t="shared" si="7"/>
        <v>1</v>
      </c>
    </row>
    <row r="504" spans="1:4" x14ac:dyDescent="0.2">
      <c r="A504">
        <v>503</v>
      </c>
      <c r="B504" t="s">
        <v>25</v>
      </c>
      <c r="C504" s="73">
        <v>240</v>
      </c>
      <c r="D504" s="79">
        <f t="shared" si="7"/>
        <v>1</v>
      </c>
    </row>
    <row r="505" spans="1:4" x14ac:dyDescent="0.2">
      <c r="A505">
        <v>504</v>
      </c>
      <c r="B505" t="s">
        <v>25</v>
      </c>
      <c r="C505" s="73">
        <v>624</v>
      </c>
      <c r="D505" s="79">
        <f t="shared" si="7"/>
        <v>1</v>
      </c>
    </row>
    <row r="506" spans="1:4" x14ac:dyDescent="0.2">
      <c r="A506">
        <v>505</v>
      </c>
      <c r="B506" t="s">
        <v>25</v>
      </c>
      <c r="C506" s="73">
        <v>572</v>
      </c>
      <c r="D506" s="79">
        <f t="shared" si="7"/>
        <v>1</v>
      </c>
    </row>
    <row r="507" spans="1:4" x14ac:dyDescent="0.2">
      <c r="A507">
        <v>506</v>
      </c>
      <c r="B507" t="s">
        <v>25</v>
      </c>
      <c r="C507" s="73">
        <v>567</v>
      </c>
      <c r="D507" s="79">
        <f t="shared" si="7"/>
        <v>1</v>
      </c>
    </row>
    <row r="508" spans="1:4" x14ac:dyDescent="0.2">
      <c r="A508">
        <v>507</v>
      </c>
      <c r="B508" t="s">
        <v>25</v>
      </c>
      <c r="C508" s="73">
        <v>1920</v>
      </c>
      <c r="D508" s="79">
        <f t="shared" si="7"/>
        <v>1</v>
      </c>
    </row>
    <row r="509" spans="1:4" x14ac:dyDescent="0.2">
      <c r="A509">
        <v>508</v>
      </c>
      <c r="B509" t="s">
        <v>25</v>
      </c>
      <c r="C509" s="73">
        <v>660</v>
      </c>
      <c r="D509" s="79">
        <f t="shared" si="7"/>
        <v>1</v>
      </c>
    </row>
    <row r="510" spans="1:4" x14ac:dyDescent="0.2">
      <c r="A510">
        <v>509</v>
      </c>
      <c r="B510" t="s">
        <v>25</v>
      </c>
      <c r="C510" s="73">
        <v>620</v>
      </c>
      <c r="D510" s="79">
        <f t="shared" si="7"/>
        <v>1</v>
      </c>
    </row>
    <row r="511" spans="1:4" x14ac:dyDescent="0.2">
      <c r="A511">
        <v>510</v>
      </c>
      <c r="B511" t="s">
        <v>25</v>
      </c>
      <c r="C511" s="73">
        <v>1360</v>
      </c>
      <c r="D511" s="79">
        <f t="shared" si="7"/>
        <v>1</v>
      </c>
    </row>
    <row r="512" spans="1:4" x14ac:dyDescent="0.2">
      <c r="A512">
        <v>511</v>
      </c>
      <c r="B512" t="s">
        <v>25</v>
      </c>
      <c r="C512" s="73">
        <v>1914</v>
      </c>
      <c r="D512" s="79">
        <f t="shared" si="7"/>
        <v>1</v>
      </c>
    </row>
    <row r="513" spans="1:4" x14ac:dyDescent="0.2">
      <c r="A513">
        <v>512</v>
      </c>
      <c r="B513" t="s">
        <v>25</v>
      </c>
      <c r="C513" s="73">
        <v>368</v>
      </c>
      <c r="D513" s="79">
        <f t="shared" si="7"/>
        <v>1</v>
      </c>
    </row>
    <row r="514" spans="1:4" x14ac:dyDescent="0.2">
      <c r="A514">
        <v>513</v>
      </c>
      <c r="B514" t="s">
        <v>25</v>
      </c>
      <c r="C514" s="73">
        <v>98</v>
      </c>
      <c r="D514" s="79">
        <f t="shared" si="7"/>
        <v>1</v>
      </c>
    </row>
    <row r="515" spans="1:4" x14ac:dyDescent="0.2">
      <c r="A515">
        <v>514</v>
      </c>
      <c r="B515" t="s">
        <v>25</v>
      </c>
      <c r="C515" s="73">
        <v>2925</v>
      </c>
      <c r="D515" s="79">
        <f t="shared" ref="D515:D578" si="8">IF(B515="Yes", 1, 0)</f>
        <v>1</v>
      </c>
    </row>
    <row r="516" spans="1:4" x14ac:dyDescent="0.2">
      <c r="A516">
        <v>515</v>
      </c>
      <c r="B516" t="s">
        <v>25</v>
      </c>
      <c r="C516" s="73">
        <v>2914</v>
      </c>
      <c r="D516" s="79">
        <f t="shared" si="8"/>
        <v>1</v>
      </c>
    </row>
    <row r="517" spans="1:4" x14ac:dyDescent="0.2">
      <c r="A517">
        <v>516</v>
      </c>
      <c r="B517" t="s">
        <v>25</v>
      </c>
      <c r="C517" s="73">
        <v>469</v>
      </c>
      <c r="D517" s="79">
        <f t="shared" si="8"/>
        <v>1</v>
      </c>
    </row>
    <row r="518" spans="1:4" x14ac:dyDescent="0.2">
      <c r="A518">
        <v>517</v>
      </c>
      <c r="B518" t="s">
        <v>25</v>
      </c>
      <c r="C518" s="73">
        <v>779</v>
      </c>
      <c r="D518" s="79">
        <f t="shared" si="8"/>
        <v>1</v>
      </c>
    </row>
    <row r="519" spans="1:4" x14ac:dyDescent="0.2">
      <c r="A519">
        <v>518</v>
      </c>
      <c r="B519" t="s">
        <v>25</v>
      </c>
      <c r="C519" s="73">
        <v>2156</v>
      </c>
      <c r="D519" s="79">
        <f t="shared" si="8"/>
        <v>1</v>
      </c>
    </row>
    <row r="520" spans="1:4" x14ac:dyDescent="0.2">
      <c r="A520">
        <v>519</v>
      </c>
      <c r="B520" t="s">
        <v>25</v>
      </c>
      <c r="C520" s="73">
        <v>1600</v>
      </c>
      <c r="D520" s="79">
        <f t="shared" si="8"/>
        <v>1</v>
      </c>
    </row>
    <row r="521" spans="1:4" x14ac:dyDescent="0.2">
      <c r="A521">
        <v>520</v>
      </c>
      <c r="B521" t="s">
        <v>25</v>
      </c>
      <c r="C521" s="73">
        <v>918</v>
      </c>
      <c r="D521" s="79">
        <f t="shared" si="8"/>
        <v>1</v>
      </c>
    </row>
    <row r="522" spans="1:4" x14ac:dyDescent="0.2">
      <c r="A522">
        <v>521</v>
      </c>
      <c r="B522" t="s">
        <v>25</v>
      </c>
      <c r="C522" s="73">
        <v>1680</v>
      </c>
      <c r="D522" s="79">
        <f t="shared" si="8"/>
        <v>1</v>
      </c>
    </row>
    <row r="523" spans="1:4" x14ac:dyDescent="0.2">
      <c r="A523">
        <v>522</v>
      </c>
      <c r="B523" t="s">
        <v>25</v>
      </c>
      <c r="C523" s="73">
        <v>2050</v>
      </c>
      <c r="D523" s="79">
        <f t="shared" si="8"/>
        <v>1</v>
      </c>
    </row>
    <row r="524" spans="1:4" x14ac:dyDescent="0.2">
      <c r="A524">
        <v>523</v>
      </c>
      <c r="B524" t="s">
        <v>25</v>
      </c>
      <c r="C524" s="73">
        <v>3256</v>
      </c>
      <c r="D524" s="79">
        <f t="shared" si="8"/>
        <v>1</v>
      </c>
    </row>
    <row r="525" spans="1:4" x14ac:dyDescent="0.2">
      <c r="A525">
        <v>524</v>
      </c>
      <c r="B525" t="s">
        <v>25</v>
      </c>
      <c r="C525" s="73">
        <v>200</v>
      </c>
      <c r="D525" s="79">
        <f t="shared" si="8"/>
        <v>1</v>
      </c>
    </row>
    <row r="526" spans="1:4" x14ac:dyDescent="0.2">
      <c r="A526">
        <v>525</v>
      </c>
      <c r="B526" t="s">
        <v>25</v>
      </c>
      <c r="C526" s="73">
        <v>1716</v>
      </c>
      <c r="D526" s="79">
        <f t="shared" si="8"/>
        <v>1</v>
      </c>
    </row>
    <row r="527" spans="1:4" x14ac:dyDescent="0.2">
      <c r="A527">
        <v>526</v>
      </c>
      <c r="B527" t="s">
        <v>25</v>
      </c>
      <c r="C527" s="73">
        <v>1517</v>
      </c>
      <c r="D527" s="79">
        <f t="shared" si="8"/>
        <v>1</v>
      </c>
    </row>
    <row r="528" spans="1:4" x14ac:dyDescent="0.2">
      <c r="A528">
        <v>527</v>
      </c>
      <c r="B528" t="s">
        <v>25</v>
      </c>
      <c r="C528" s="73">
        <v>988</v>
      </c>
      <c r="D528" s="79">
        <f t="shared" si="8"/>
        <v>1</v>
      </c>
    </row>
    <row r="529" spans="1:4" x14ac:dyDescent="0.2">
      <c r="A529">
        <v>528</v>
      </c>
      <c r="B529" t="s">
        <v>25</v>
      </c>
      <c r="C529" s="73">
        <v>1081</v>
      </c>
      <c r="D529" s="79">
        <f t="shared" si="8"/>
        <v>1</v>
      </c>
    </row>
    <row r="530" spans="1:4" x14ac:dyDescent="0.2">
      <c r="A530">
        <v>529</v>
      </c>
      <c r="B530" t="s">
        <v>25</v>
      </c>
      <c r="C530" s="73">
        <v>3520</v>
      </c>
      <c r="D530" s="79">
        <f t="shared" si="8"/>
        <v>1</v>
      </c>
    </row>
    <row r="531" spans="1:4" x14ac:dyDescent="0.2">
      <c r="A531">
        <v>530</v>
      </c>
      <c r="B531" t="s">
        <v>25</v>
      </c>
      <c r="C531" s="73">
        <v>504</v>
      </c>
      <c r="D531" s="79">
        <f t="shared" si="8"/>
        <v>1</v>
      </c>
    </row>
    <row r="532" spans="1:4" x14ac:dyDescent="0.2">
      <c r="A532">
        <v>531</v>
      </c>
      <c r="B532" t="s">
        <v>25</v>
      </c>
      <c r="C532" s="73">
        <v>925</v>
      </c>
      <c r="D532" s="79">
        <f t="shared" si="8"/>
        <v>1</v>
      </c>
    </row>
    <row r="533" spans="1:4" x14ac:dyDescent="0.2">
      <c r="A533">
        <v>532</v>
      </c>
      <c r="B533" t="s">
        <v>25</v>
      </c>
      <c r="C533" s="73">
        <v>2142</v>
      </c>
      <c r="D533" s="79">
        <f t="shared" si="8"/>
        <v>1</v>
      </c>
    </row>
    <row r="534" spans="1:4" x14ac:dyDescent="0.2">
      <c r="A534">
        <v>533</v>
      </c>
      <c r="B534" t="s">
        <v>25</v>
      </c>
      <c r="C534" s="73">
        <v>2660</v>
      </c>
      <c r="D534" s="79">
        <f t="shared" si="8"/>
        <v>1</v>
      </c>
    </row>
    <row r="535" spans="1:4" x14ac:dyDescent="0.2">
      <c r="A535">
        <v>534</v>
      </c>
      <c r="B535" t="s">
        <v>25</v>
      </c>
      <c r="C535" s="73">
        <v>1020</v>
      </c>
      <c r="D535" s="79">
        <f t="shared" si="8"/>
        <v>1</v>
      </c>
    </row>
    <row r="536" spans="1:4" x14ac:dyDescent="0.2">
      <c r="A536">
        <v>535</v>
      </c>
      <c r="B536" t="s">
        <v>25</v>
      </c>
      <c r="C536" s="73">
        <v>288</v>
      </c>
      <c r="D536" s="79">
        <f t="shared" si="8"/>
        <v>1</v>
      </c>
    </row>
    <row r="537" spans="1:4" x14ac:dyDescent="0.2">
      <c r="A537">
        <v>536</v>
      </c>
      <c r="B537" t="s">
        <v>25</v>
      </c>
      <c r="C537" s="73">
        <v>1080</v>
      </c>
      <c r="D537" s="79">
        <f t="shared" si="8"/>
        <v>1</v>
      </c>
    </row>
    <row r="538" spans="1:4" x14ac:dyDescent="0.2">
      <c r="A538">
        <v>537</v>
      </c>
      <c r="B538" t="s">
        <v>25</v>
      </c>
      <c r="C538" s="73">
        <v>1344</v>
      </c>
      <c r="D538" s="79">
        <f t="shared" si="8"/>
        <v>1</v>
      </c>
    </row>
    <row r="539" spans="1:4" x14ac:dyDescent="0.2">
      <c r="A539">
        <v>538</v>
      </c>
      <c r="B539" t="s">
        <v>25</v>
      </c>
      <c r="C539" s="73">
        <v>686</v>
      </c>
      <c r="D539" s="79">
        <f t="shared" si="8"/>
        <v>1</v>
      </c>
    </row>
    <row r="540" spans="1:4" x14ac:dyDescent="0.2">
      <c r="A540">
        <v>539</v>
      </c>
      <c r="B540" t="s">
        <v>25</v>
      </c>
      <c r="C540" s="73">
        <v>946</v>
      </c>
      <c r="D540" s="79">
        <f t="shared" si="8"/>
        <v>1</v>
      </c>
    </row>
    <row r="541" spans="1:4" x14ac:dyDescent="0.2">
      <c r="A541">
        <v>540</v>
      </c>
      <c r="B541" t="s">
        <v>25</v>
      </c>
      <c r="C541" s="73">
        <v>2352</v>
      </c>
      <c r="D541" s="79">
        <f t="shared" si="8"/>
        <v>1</v>
      </c>
    </row>
    <row r="542" spans="1:4" x14ac:dyDescent="0.2">
      <c r="A542">
        <v>541</v>
      </c>
      <c r="B542" t="s">
        <v>25</v>
      </c>
      <c r="C542" s="73">
        <v>1221</v>
      </c>
      <c r="D542" s="79">
        <f t="shared" si="8"/>
        <v>1</v>
      </c>
    </row>
    <row r="543" spans="1:4" x14ac:dyDescent="0.2">
      <c r="A543">
        <v>542</v>
      </c>
      <c r="B543" t="s">
        <v>25</v>
      </c>
      <c r="C543" s="73">
        <v>1215</v>
      </c>
      <c r="D543" s="79">
        <f t="shared" si="8"/>
        <v>1</v>
      </c>
    </row>
    <row r="544" spans="1:4" x14ac:dyDescent="0.2">
      <c r="A544">
        <v>543</v>
      </c>
      <c r="B544" t="s">
        <v>25</v>
      </c>
      <c r="C544" s="73">
        <v>2765</v>
      </c>
      <c r="D544" s="79">
        <f t="shared" si="8"/>
        <v>1</v>
      </c>
    </row>
    <row r="545" spans="1:4" x14ac:dyDescent="0.2">
      <c r="A545">
        <v>544</v>
      </c>
      <c r="B545" t="s">
        <v>25</v>
      </c>
      <c r="C545" s="73">
        <v>1078</v>
      </c>
      <c r="D545" s="79">
        <f t="shared" si="8"/>
        <v>1</v>
      </c>
    </row>
    <row r="546" spans="1:4" x14ac:dyDescent="0.2">
      <c r="A546">
        <v>545</v>
      </c>
      <c r="B546" t="s">
        <v>25</v>
      </c>
      <c r="C546" s="73">
        <v>1920</v>
      </c>
      <c r="D546" s="79">
        <f t="shared" si="8"/>
        <v>1</v>
      </c>
    </row>
    <row r="547" spans="1:4" x14ac:dyDescent="0.2">
      <c r="A547">
        <v>546</v>
      </c>
      <c r="B547" t="s">
        <v>25</v>
      </c>
      <c r="C547" s="73">
        <v>1536</v>
      </c>
      <c r="D547" s="79">
        <f t="shared" si="8"/>
        <v>1</v>
      </c>
    </row>
    <row r="548" spans="1:4" x14ac:dyDescent="0.2">
      <c r="A548">
        <v>547</v>
      </c>
      <c r="B548" t="s">
        <v>25</v>
      </c>
      <c r="C548" s="73">
        <v>3330</v>
      </c>
      <c r="D548" s="79">
        <f t="shared" si="8"/>
        <v>1</v>
      </c>
    </row>
    <row r="549" spans="1:4" x14ac:dyDescent="0.2">
      <c r="A549">
        <v>548</v>
      </c>
      <c r="B549" t="s">
        <v>25</v>
      </c>
      <c r="C549" s="73">
        <v>1300</v>
      </c>
      <c r="D549" s="79">
        <f t="shared" si="8"/>
        <v>1</v>
      </c>
    </row>
    <row r="550" spans="1:4" x14ac:dyDescent="0.2">
      <c r="A550">
        <v>549</v>
      </c>
      <c r="B550" t="s">
        <v>25</v>
      </c>
      <c r="C550" s="73">
        <v>2624</v>
      </c>
      <c r="D550" s="79">
        <f t="shared" si="8"/>
        <v>1</v>
      </c>
    </row>
    <row r="551" spans="1:4" x14ac:dyDescent="0.2">
      <c r="A551">
        <v>550</v>
      </c>
      <c r="B551" t="s">
        <v>25</v>
      </c>
      <c r="C551" s="73">
        <v>1073</v>
      </c>
      <c r="D551" s="79">
        <f t="shared" si="8"/>
        <v>1</v>
      </c>
    </row>
    <row r="552" spans="1:4" x14ac:dyDescent="0.2">
      <c r="A552">
        <v>551</v>
      </c>
      <c r="B552" t="s">
        <v>25</v>
      </c>
      <c r="C552" s="73">
        <v>744</v>
      </c>
      <c r="D552" s="79">
        <f t="shared" si="8"/>
        <v>1</v>
      </c>
    </row>
    <row r="553" spans="1:4" x14ac:dyDescent="0.2">
      <c r="A553">
        <v>552</v>
      </c>
      <c r="B553" t="s">
        <v>25</v>
      </c>
      <c r="C553" s="73">
        <v>2106</v>
      </c>
      <c r="D553" s="79">
        <f t="shared" si="8"/>
        <v>1</v>
      </c>
    </row>
    <row r="554" spans="1:4" x14ac:dyDescent="0.2">
      <c r="A554">
        <v>553</v>
      </c>
      <c r="B554" t="s">
        <v>25</v>
      </c>
      <c r="C554" s="73">
        <v>1692</v>
      </c>
      <c r="D554" s="79">
        <f t="shared" si="8"/>
        <v>1</v>
      </c>
    </row>
    <row r="555" spans="1:4" x14ac:dyDescent="0.2">
      <c r="A555">
        <v>554</v>
      </c>
      <c r="B555" t="s">
        <v>25</v>
      </c>
      <c r="C555" s="73">
        <v>885</v>
      </c>
      <c r="D555" s="79">
        <f t="shared" si="8"/>
        <v>1</v>
      </c>
    </row>
    <row r="556" spans="1:4" x14ac:dyDescent="0.2">
      <c r="A556">
        <v>555</v>
      </c>
      <c r="B556" t="s">
        <v>25</v>
      </c>
      <c r="C556" s="73">
        <v>1598</v>
      </c>
      <c r="D556" s="79">
        <f t="shared" si="8"/>
        <v>1</v>
      </c>
    </row>
    <row r="557" spans="1:4" x14ac:dyDescent="0.2">
      <c r="A557">
        <v>556</v>
      </c>
      <c r="B557" t="s">
        <v>25</v>
      </c>
      <c r="C557" s="73">
        <v>2109</v>
      </c>
      <c r="D557" s="79">
        <f t="shared" si="8"/>
        <v>1</v>
      </c>
    </row>
    <row r="558" spans="1:4" x14ac:dyDescent="0.2">
      <c r="A558">
        <v>557</v>
      </c>
      <c r="B558" t="s">
        <v>25</v>
      </c>
      <c r="C558" s="73">
        <v>1890</v>
      </c>
      <c r="D558" s="79">
        <f t="shared" si="8"/>
        <v>1</v>
      </c>
    </row>
    <row r="559" spans="1:4" x14ac:dyDescent="0.2">
      <c r="A559">
        <v>558</v>
      </c>
      <c r="B559" t="s">
        <v>25</v>
      </c>
      <c r="C559" s="73">
        <v>1860</v>
      </c>
      <c r="D559" s="79">
        <f t="shared" si="8"/>
        <v>1</v>
      </c>
    </row>
    <row r="560" spans="1:4" x14ac:dyDescent="0.2">
      <c r="A560">
        <v>559</v>
      </c>
      <c r="B560" t="s">
        <v>25</v>
      </c>
      <c r="C560" s="73">
        <v>3311</v>
      </c>
      <c r="D560" s="79">
        <f t="shared" si="8"/>
        <v>1</v>
      </c>
    </row>
    <row r="561" spans="1:4" x14ac:dyDescent="0.2">
      <c r="A561">
        <v>560</v>
      </c>
      <c r="B561" t="s">
        <v>25</v>
      </c>
      <c r="C561" s="73">
        <v>902</v>
      </c>
      <c r="D561" s="79">
        <f t="shared" si="8"/>
        <v>1</v>
      </c>
    </row>
    <row r="562" spans="1:4" x14ac:dyDescent="0.2">
      <c r="A562">
        <v>561</v>
      </c>
      <c r="B562" t="s">
        <v>25</v>
      </c>
      <c r="C562" s="73">
        <v>576</v>
      </c>
      <c r="D562" s="79">
        <f t="shared" si="8"/>
        <v>1</v>
      </c>
    </row>
    <row r="563" spans="1:4" x14ac:dyDescent="0.2">
      <c r="A563">
        <v>562</v>
      </c>
      <c r="B563" t="s">
        <v>25</v>
      </c>
      <c r="C563" s="73">
        <v>1625</v>
      </c>
      <c r="D563" s="79">
        <f t="shared" si="8"/>
        <v>1</v>
      </c>
    </row>
    <row r="564" spans="1:4" x14ac:dyDescent="0.2">
      <c r="A564">
        <v>563</v>
      </c>
      <c r="B564" t="s">
        <v>25</v>
      </c>
      <c r="C564" s="73">
        <v>2480</v>
      </c>
      <c r="D564" s="79">
        <f t="shared" si="8"/>
        <v>1</v>
      </c>
    </row>
    <row r="565" spans="1:4" x14ac:dyDescent="0.2">
      <c r="A565">
        <v>564</v>
      </c>
      <c r="B565" t="s">
        <v>25</v>
      </c>
      <c r="C565" s="73">
        <v>1584</v>
      </c>
      <c r="D565" s="79">
        <f t="shared" si="8"/>
        <v>1</v>
      </c>
    </row>
    <row r="566" spans="1:4" x14ac:dyDescent="0.2">
      <c r="A566">
        <v>565</v>
      </c>
      <c r="B566" t="s">
        <v>25</v>
      </c>
      <c r="C566" s="73">
        <v>1740</v>
      </c>
      <c r="D566" s="79">
        <f t="shared" si="8"/>
        <v>1</v>
      </c>
    </row>
    <row r="567" spans="1:4" x14ac:dyDescent="0.2">
      <c r="A567">
        <v>566</v>
      </c>
      <c r="B567" t="s">
        <v>25</v>
      </c>
      <c r="C567" s="73">
        <v>430</v>
      </c>
      <c r="D567" s="79">
        <f t="shared" si="8"/>
        <v>1</v>
      </c>
    </row>
    <row r="568" spans="1:4" x14ac:dyDescent="0.2">
      <c r="A568">
        <v>567</v>
      </c>
      <c r="B568" t="s">
        <v>25</v>
      </c>
      <c r="C568" s="73">
        <v>93</v>
      </c>
      <c r="D568" s="79">
        <f t="shared" si="8"/>
        <v>1</v>
      </c>
    </row>
    <row r="569" spans="1:4" x14ac:dyDescent="0.2">
      <c r="A569">
        <v>568</v>
      </c>
      <c r="B569" t="s">
        <v>25</v>
      </c>
      <c r="C569" s="73">
        <v>1200</v>
      </c>
      <c r="D569" s="79">
        <f t="shared" si="8"/>
        <v>1</v>
      </c>
    </row>
    <row r="570" spans="1:4" x14ac:dyDescent="0.2">
      <c r="A570">
        <v>569</v>
      </c>
      <c r="B570" t="s">
        <v>25</v>
      </c>
      <c r="C570" s="73">
        <v>3168</v>
      </c>
      <c r="D570" s="79">
        <f t="shared" si="8"/>
        <v>1</v>
      </c>
    </row>
    <row r="571" spans="1:4" x14ac:dyDescent="0.2">
      <c r="A571">
        <v>570</v>
      </c>
      <c r="B571" t="s">
        <v>25</v>
      </c>
      <c r="C571" s="73">
        <v>1518</v>
      </c>
      <c r="D571" s="79">
        <f t="shared" si="8"/>
        <v>1</v>
      </c>
    </row>
    <row r="572" spans="1:4" x14ac:dyDescent="0.2">
      <c r="A572">
        <v>571</v>
      </c>
      <c r="B572" t="s">
        <v>25</v>
      </c>
      <c r="C572" s="73">
        <v>1980</v>
      </c>
      <c r="D572" s="79">
        <f t="shared" si="8"/>
        <v>1</v>
      </c>
    </row>
    <row r="573" spans="1:4" x14ac:dyDescent="0.2">
      <c r="A573">
        <v>572</v>
      </c>
      <c r="B573" t="s">
        <v>25</v>
      </c>
      <c r="C573" s="73">
        <v>2812</v>
      </c>
      <c r="D573" s="79">
        <f t="shared" si="8"/>
        <v>1</v>
      </c>
    </row>
    <row r="574" spans="1:4" x14ac:dyDescent="0.2">
      <c r="A574">
        <v>573</v>
      </c>
      <c r="B574" t="s">
        <v>25</v>
      </c>
      <c r="C574" s="73">
        <v>2522</v>
      </c>
      <c r="D574" s="79">
        <f t="shared" si="8"/>
        <v>1</v>
      </c>
    </row>
    <row r="575" spans="1:4" x14ac:dyDescent="0.2">
      <c r="A575">
        <v>574</v>
      </c>
      <c r="B575" t="s">
        <v>25</v>
      </c>
      <c r="C575" s="73">
        <v>1564</v>
      </c>
      <c r="D575" s="79">
        <f t="shared" si="8"/>
        <v>1</v>
      </c>
    </row>
    <row r="576" spans="1:4" x14ac:dyDescent="0.2">
      <c r="A576">
        <v>575</v>
      </c>
      <c r="B576" t="s">
        <v>25</v>
      </c>
      <c r="C576" s="73">
        <v>1580</v>
      </c>
      <c r="D576" s="79">
        <f t="shared" si="8"/>
        <v>1</v>
      </c>
    </row>
    <row r="577" spans="1:4" x14ac:dyDescent="0.2">
      <c r="A577">
        <v>576</v>
      </c>
      <c r="B577" t="s">
        <v>25</v>
      </c>
      <c r="C577" s="73">
        <v>3268</v>
      </c>
      <c r="D577" s="79">
        <f t="shared" si="8"/>
        <v>1</v>
      </c>
    </row>
    <row r="578" spans="1:4" x14ac:dyDescent="0.2">
      <c r="A578">
        <v>577</v>
      </c>
      <c r="B578" t="s">
        <v>25</v>
      </c>
      <c r="C578" s="73">
        <v>340</v>
      </c>
      <c r="D578" s="79">
        <f t="shared" si="8"/>
        <v>1</v>
      </c>
    </row>
    <row r="579" spans="1:4" x14ac:dyDescent="0.2">
      <c r="A579">
        <v>578</v>
      </c>
      <c r="B579" t="s">
        <v>25</v>
      </c>
      <c r="C579" s="73">
        <v>2132</v>
      </c>
      <c r="D579" s="79">
        <f t="shared" ref="D579:D642" si="9">IF(B579="Yes", 1, 0)</f>
        <v>1</v>
      </c>
    </row>
    <row r="580" spans="1:4" x14ac:dyDescent="0.2">
      <c r="A580">
        <v>579</v>
      </c>
      <c r="B580" t="s">
        <v>25</v>
      </c>
      <c r="C580" s="73">
        <v>1980</v>
      </c>
      <c r="D580" s="79">
        <f t="shared" si="9"/>
        <v>1</v>
      </c>
    </row>
    <row r="581" spans="1:4" x14ac:dyDescent="0.2">
      <c r="A581">
        <v>580</v>
      </c>
      <c r="B581" t="s">
        <v>25</v>
      </c>
      <c r="C581" s="73">
        <v>1968</v>
      </c>
      <c r="D581" s="79">
        <f t="shared" si="9"/>
        <v>1</v>
      </c>
    </row>
    <row r="582" spans="1:4" x14ac:dyDescent="0.2">
      <c r="A582">
        <v>581</v>
      </c>
      <c r="B582" t="s">
        <v>25</v>
      </c>
      <c r="C582" s="73">
        <v>800</v>
      </c>
      <c r="D582" s="79">
        <f t="shared" si="9"/>
        <v>1</v>
      </c>
    </row>
    <row r="583" spans="1:4" x14ac:dyDescent="0.2">
      <c r="A583">
        <v>582</v>
      </c>
      <c r="B583" t="s">
        <v>25</v>
      </c>
      <c r="C583" s="73">
        <v>1200</v>
      </c>
      <c r="D583" s="79">
        <f t="shared" si="9"/>
        <v>1</v>
      </c>
    </row>
    <row r="584" spans="1:4" x14ac:dyDescent="0.2">
      <c r="A584">
        <v>583</v>
      </c>
      <c r="B584" t="s">
        <v>25</v>
      </c>
      <c r="C584" s="73">
        <v>154</v>
      </c>
      <c r="D584" s="79">
        <f t="shared" si="9"/>
        <v>1</v>
      </c>
    </row>
    <row r="585" spans="1:4" x14ac:dyDescent="0.2">
      <c r="A585">
        <v>584</v>
      </c>
      <c r="B585" t="s">
        <v>25</v>
      </c>
      <c r="C585" s="73">
        <v>2964</v>
      </c>
      <c r="D585" s="79">
        <f t="shared" si="9"/>
        <v>1</v>
      </c>
    </row>
    <row r="586" spans="1:4" x14ac:dyDescent="0.2">
      <c r="A586">
        <v>585</v>
      </c>
      <c r="B586" t="s">
        <v>25</v>
      </c>
      <c r="C586" s="73">
        <v>1880</v>
      </c>
      <c r="D586" s="79">
        <f t="shared" si="9"/>
        <v>1</v>
      </c>
    </row>
    <row r="587" spans="1:4" x14ac:dyDescent="0.2">
      <c r="A587">
        <v>586</v>
      </c>
      <c r="B587" t="s">
        <v>25</v>
      </c>
      <c r="C587" s="73">
        <v>115</v>
      </c>
      <c r="D587" s="79">
        <f t="shared" si="9"/>
        <v>1</v>
      </c>
    </row>
    <row r="588" spans="1:4" x14ac:dyDescent="0.2">
      <c r="A588">
        <v>587</v>
      </c>
      <c r="B588" t="s">
        <v>25</v>
      </c>
      <c r="C588" s="73">
        <v>180</v>
      </c>
      <c r="D588" s="79">
        <f t="shared" si="9"/>
        <v>1</v>
      </c>
    </row>
    <row r="589" spans="1:4" x14ac:dyDescent="0.2">
      <c r="A589">
        <v>588</v>
      </c>
      <c r="B589" t="s">
        <v>25</v>
      </c>
      <c r="C589" s="73">
        <v>4128</v>
      </c>
      <c r="D589" s="79">
        <f t="shared" si="9"/>
        <v>1</v>
      </c>
    </row>
    <row r="590" spans="1:4" x14ac:dyDescent="0.2">
      <c r="A590">
        <v>589</v>
      </c>
      <c r="B590" t="s">
        <v>25</v>
      </c>
      <c r="C590" s="73">
        <v>540</v>
      </c>
      <c r="D590" s="79">
        <f t="shared" si="9"/>
        <v>1</v>
      </c>
    </row>
    <row r="591" spans="1:4" x14ac:dyDescent="0.2">
      <c r="A591">
        <v>590</v>
      </c>
      <c r="B591" t="s">
        <v>25</v>
      </c>
      <c r="C591" s="73">
        <v>2800</v>
      </c>
      <c r="D591" s="79">
        <f t="shared" si="9"/>
        <v>1</v>
      </c>
    </row>
    <row r="592" spans="1:4" x14ac:dyDescent="0.2">
      <c r="A592">
        <v>591</v>
      </c>
      <c r="B592" t="s">
        <v>25</v>
      </c>
      <c r="C592" s="73">
        <v>1170</v>
      </c>
      <c r="D592" s="79">
        <f t="shared" si="9"/>
        <v>1</v>
      </c>
    </row>
    <row r="593" spans="1:4" x14ac:dyDescent="0.2">
      <c r="A593">
        <v>592</v>
      </c>
      <c r="B593" t="s">
        <v>25</v>
      </c>
      <c r="C593" s="73">
        <v>222</v>
      </c>
      <c r="D593" s="79">
        <f t="shared" si="9"/>
        <v>1</v>
      </c>
    </row>
    <row r="594" spans="1:4" x14ac:dyDescent="0.2">
      <c r="A594">
        <v>593</v>
      </c>
      <c r="B594" t="s">
        <v>25</v>
      </c>
      <c r="C594" s="73">
        <v>1218</v>
      </c>
      <c r="D594" s="79">
        <f t="shared" si="9"/>
        <v>1</v>
      </c>
    </row>
    <row r="595" spans="1:4" x14ac:dyDescent="0.2">
      <c r="A595">
        <v>594</v>
      </c>
      <c r="B595" t="s">
        <v>25</v>
      </c>
      <c r="C595" s="73">
        <v>315</v>
      </c>
      <c r="D595" s="79">
        <f t="shared" si="9"/>
        <v>1</v>
      </c>
    </row>
    <row r="596" spans="1:4" x14ac:dyDescent="0.2">
      <c r="A596">
        <v>595</v>
      </c>
      <c r="B596" t="s">
        <v>25</v>
      </c>
      <c r="C596" s="73">
        <v>498</v>
      </c>
      <c r="D596" s="79">
        <f t="shared" si="9"/>
        <v>1</v>
      </c>
    </row>
    <row r="597" spans="1:4" x14ac:dyDescent="0.2">
      <c r="A597">
        <v>596</v>
      </c>
      <c r="B597" t="s">
        <v>25</v>
      </c>
      <c r="C597" s="73">
        <v>3619</v>
      </c>
      <c r="D597" s="79">
        <f t="shared" si="9"/>
        <v>1</v>
      </c>
    </row>
    <row r="598" spans="1:4" x14ac:dyDescent="0.2">
      <c r="A598">
        <v>597</v>
      </c>
      <c r="B598" t="s">
        <v>25</v>
      </c>
      <c r="C598" s="73">
        <v>1332</v>
      </c>
      <c r="D598" s="79">
        <f t="shared" si="9"/>
        <v>1</v>
      </c>
    </row>
    <row r="599" spans="1:4" x14ac:dyDescent="0.2">
      <c r="A599">
        <v>598</v>
      </c>
      <c r="B599" t="s">
        <v>25</v>
      </c>
      <c r="C599" s="73">
        <v>1311</v>
      </c>
      <c r="D599" s="79">
        <f t="shared" si="9"/>
        <v>1</v>
      </c>
    </row>
    <row r="600" spans="1:4" x14ac:dyDescent="0.2">
      <c r="A600">
        <v>599</v>
      </c>
      <c r="B600" t="s">
        <v>25</v>
      </c>
      <c r="C600" s="73">
        <v>1980</v>
      </c>
      <c r="D600" s="79">
        <f t="shared" si="9"/>
        <v>1</v>
      </c>
    </row>
    <row r="601" spans="1:4" x14ac:dyDescent="0.2">
      <c r="A601">
        <v>600</v>
      </c>
      <c r="B601" t="s">
        <v>25</v>
      </c>
      <c r="C601" s="73">
        <v>702</v>
      </c>
      <c r="D601" s="79">
        <f t="shared" si="9"/>
        <v>1</v>
      </c>
    </row>
    <row r="602" spans="1:4" x14ac:dyDescent="0.2">
      <c r="A602">
        <v>601</v>
      </c>
      <c r="B602" t="s">
        <v>25</v>
      </c>
      <c r="C602" s="73">
        <v>1575</v>
      </c>
      <c r="D602" s="79">
        <f t="shared" si="9"/>
        <v>1</v>
      </c>
    </row>
    <row r="603" spans="1:4" x14ac:dyDescent="0.2">
      <c r="A603">
        <v>602</v>
      </c>
      <c r="B603" t="s">
        <v>25</v>
      </c>
      <c r="C603" s="73">
        <v>190</v>
      </c>
      <c r="D603" s="79">
        <f t="shared" si="9"/>
        <v>1</v>
      </c>
    </row>
    <row r="604" spans="1:4" x14ac:dyDescent="0.2">
      <c r="A604">
        <v>603</v>
      </c>
      <c r="B604" t="s">
        <v>25</v>
      </c>
      <c r="C604" s="73">
        <v>580</v>
      </c>
      <c r="D604" s="79">
        <f t="shared" si="9"/>
        <v>1</v>
      </c>
    </row>
    <row r="605" spans="1:4" x14ac:dyDescent="0.2">
      <c r="A605">
        <v>604</v>
      </c>
      <c r="B605" t="s">
        <v>25</v>
      </c>
      <c r="C605" s="73">
        <v>1196</v>
      </c>
      <c r="D605" s="79">
        <f t="shared" si="9"/>
        <v>1</v>
      </c>
    </row>
    <row r="606" spans="1:4" x14ac:dyDescent="0.2">
      <c r="A606">
        <v>605</v>
      </c>
      <c r="B606" t="s">
        <v>25</v>
      </c>
      <c r="C606" s="73">
        <v>1012</v>
      </c>
      <c r="D606" s="79">
        <f t="shared" si="9"/>
        <v>1</v>
      </c>
    </row>
    <row r="607" spans="1:4" x14ac:dyDescent="0.2">
      <c r="A607">
        <v>606</v>
      </c>
      <c r="B607" t="s">
        <v>25</v>
      </c>
      <c r="C607" s="73">
        <v>544</v>
      </c>
      <c r="D607" s="79">
        <f t="shared" si="9"/>
        <v>1</v>
      </c>
    </row>
    <row r="608" spans="1:4" x14ac:dyDescent="0.2">
      <c r="A608">
        <v>607</v>
      </c>
      <c r="B608" t="s">
        <v>25</v>
      </c>
      <c r="C608" s="73">
        <v>3960</v>
      </c>
      <c r="D608" s="79">
        <f t="shared" si="9"/>
        <v>1</v>
      </c>
    </row>
    <row r="609" spans="1:4" x14ac:dyDescent="0.2">
      <c r="A609">
        <v>608</v>
      </c>
      <c r="B609" t="s">
        <v>25</v>
      </c>
      <c r="C609" s="73">
        <v>1012</v>
      </c>
      <c r="D609" s="79">
        <f t="shared" si="9"/>
        <v>1</v>
      </c>
    </row>
    <row r="610" spans="1:4" x14ac:dyDescent="0.2">
      <c r="A610">
        <v>609</v>
      </c>
      <c r="B610" t="s">
        <v>25</v>
      </c>
      <c r="C610" s="73">
        <v>525</v>
      </c>
      <c r="D610" s="79">
        <f t="shared" si="9"/>
        <v>1</v>
      </c>
    </row>
    <row r="611" spans="1:4" x14ac:dyDescent="0.2">
      <c r="A611">
        <v>610</v>
      </c>
      <c r="B611" t="s">
        <v>25</v>
      </c>
      <c r="C611" s="73">
        <v>2646</v>
      </c>
      <c r="D611" s="79">
        <f t="shared" si="9"/>
        <v>1</v>
      </c>
    </row>
    <row r="612" spans="1:4" x14ac:dyDescent="0.2">
      <c r="A612">
        <v>611</v>
      </c>
      <c r="B612" t="s">
        <v>25</v>
      </c>
      <c r="C612" s="73">
        <v>1944</v>
      </c>
      <c r="D612" s="79">
        <f t="shared" si="9"/>
        <v>1</v>
      </c>
    </row>
    <row r="613" spans="1:4" x14ac:dyDescent="0.2">
      <c r="A613">
        <v>612</v>
      </c>
      <c r="B613" t="s">
        <v>25</v>
      </c>
      <c r="C613" s="73">
        <v>627</v>
      </c>
      <c r="D613" s="79">
        <f t="shared" si="9"/>
        <v>1</v>
      </c>
    </row>
    <row r="614" spans="1:4" x14ac:dyDescent="0.2">
      <c r="A614">
        <v>613</v>
      </c>
      <c r="B614" t="s">
        <v>25</v>
      </c>
      <c r="C614" s="73">
        <v>1419</v>
      </c>
      <c r="D614" s="79">
        <f t="shared" si="9"/>
        <v>1</v>
      </c>
    </row>
    <row r="615" spans="1:4" x14ac:dyDescent="0.2">
      <c r="A615">
        <v>614</v>
      </c>
      <c r="B615" t="s">
        <v>25</v>
      </c>
      <c r="C615" s="73">
        <v>2346</v>
      </c>
      <c r="D615" s="79">
        <f t="shared" si="9"/>
        <v>1</v>
      </c>
    </row>
    <row r="616" spans="1:4" x14ac:dyDescent="0.2">
      <c r="A616">
        <v>615</v>
      </c>
      <c r="B616" t="s">
        <v>25</v>
      </c>
      <c r="C616" s="73">
        <v>1785</v>
      </c>
      <c r="D616" s="79">
        <f t="shared" si="9"/>
        <v>1</v>
      </c>
    </row>
    <row r="617" spans="1:4" x14ac:dyDescent="0.2">
      <c r="A617">
        <v>616</v>
      </c>
      <c r="B617" t="s">
        <v>25</v>
      </c>
      <c r="C617" s="73">
        <v>2300</v>
      </c>
      <c r="D617" s="79">
        <f t="shared" si="9"/>
        <v>1</v>
      </c>
    </row>
    <row r="618" spans="1:4" x14ac:dyDescent="0.2">
      <c r="A618">
        <v>617</v>
      </c>
      <c r="B618" t="s">
        <v>25</v>
      </c>
      <c r="C618" s="73">
        <v>2736</v>
      </c>
      <c r="D618" s="79">
        <f t="shared" si="9"/>
        <v>1</v>
      </c>
    </row>
    <row r="619" spans="1:4" x14ac:dyDescent="0.2">
      <c r="A619">
        <v>618</v>
      </c>
      <c r="B619" t="s">
        <v>25</v>
      </c>
      <c r="C619" s="73">
        <v>114</v>
      </c>
      <c r="D619" s="79">
        <f t="shared" si="9"/>
        <v>1</v>
      </c>
    </row>
    <row r="620" spans="1:4" x14ac:dyDescent="0.2">
      <c r="A620">
        <v>619</v>
      </c>
      <c r="B620" t="s">
        <v>25</v>
      </c>
      <c r="C620" s="73">
        <v>1974</v>
      </c>
      <c r="D620" s="79">
        <f t="shared" si="9"/>
        <v>1</v>
      </c>
    </row>
    <row r="621" spans="1:4" x14ac:dyDescent="0.2">
      <c r="A621">
        <v>620</v>
      </c>
      <c r="B621" t="s">
        <v>25</v>
      </c>
      <c r="C621" s="73">
        <v>34</v>
      </c>
      <c r="D621" s="79">
        <f t="shared" si="9"/>
        <v>1</v>
      </c>
    </row>
    <row r="622" spans="1:4" x14ac:dyDescent="0.2">
      <c r="A622">
        <v>621</v>
      </c>
      <c r="B622" t="s">
        <v>25</v>
      </c>
      <c r="C622" s="73">
        <v>890</v>
      </c>
      <c r="D622" s="79">
        <f t="shared" si="9"/>
        <v>1</v>
      </c>
    </row>
    <row r="623" spans="1:4" x14ac:dyDescent="0.2">
      <c r="A623">
        <v>622</v>
      </c>
      <c r="B623" t="s">
        <v>25</v>
      </c>
      <c r="C623" s="73">
        <v>1215</v>
      </c>
      <c r="D623" s="79">
        <f t="shared" si="9"/>
        <v>1</v>
      </c>
    </row>
    <row r="624" spans="1:4" x14ac:dyDescent="0.2">
      <c r="A624">
        <v>623</v>
      </c>
      <c r="B624" t="s">
        <v>25</v>
      </c>
      <c r="C624" s="73">
        <v>2772</v>
      </c>
      <c r="D624" s="79">
        <f t="shared" si="9"/>
        <v>1</v>
      </c>
    </row>
    <row r="625" spans="1:4" x14ac:dyDescent="0.2">
      <c r="A625">
        <v>624</v>
      </c>
      <c r="B625" t="s">
        <v>25</v>
      </c>
      <c r="C625" s="73">
        <v>3360</v>
      </c>
      <c r="D625" s="79">
        <f t="shared" si="9"/>
        <v>1</v>
      </c>
    </row>
    <row r="626" spans="1:4" x14ac:dyDescent="0.2">
      <c r="A626">
        <v>625</v>
      </c>
      <c r="B626" t="s">
        <v>25</v>
      </c>
      <c r="C626" s="73">
        <v>1827</v>
      </c>
      <c r="D626" s="79">
        <f t="shared" si="9"/>
        <v>1</v>
      </c>
    </row>
    <row r="627" spans="1:4" x14ac:dyDescent="0.2">
      <c r="A627">
        <v>626</v>
      </c>
      <c r="B627" t="s">
        <v>25</v>
      </c>
      <c r="C627" s="73">
        <v>79</v>
      </c>
      <c r="D627" s="79">
        <f t="shared" si="9"/>
        <v>1</v>
      </c>
    </row>
    <row r="628" spans="1:4" x14ac:dyDescent="0.2">
      <c r="A628">
        <v>627</v>
      </c>
      <c r="B628" t="s">
        <v>25</v>
      </c>
      <c r="C628" s="73">
        <v>790</v>
      </c>
      <c r="D628" s="79">
        <f t="shared" si="9"/>
        <v>1</v>
      </c>
    </row>
    <row r="629" spans="1:4" x14ac:dyDescent="0.2">
      <c r="A629">
        <v>628</v>
      </c>
      <c r="B629" t="s">
        <v>25</v>
      </c>
      <c r="C629" s="73">
        <v>1056</v>
      </c>
      <c r="D629" s="79">
        <f t="shared" si="9"/>
        <v>1</v>
      </c>
    </row>
    <row r="630" spans="1:4" x14ac:dyDescent="0.2">
      <c r="A630">
        <v>629</v>
      </c>
      <c r="B630" t="s">
        <v>25</v>
      </c>
      <c r="C630" s="73">
        <v>2465</v>
      </c>
      <c r="D630" s="79">
        <f t="shared" si="9"/>
        <v>1</v>
      </c>
    </row>
    <row r="631" spans="1:4" x14ac:dyDescent="0.2">
      <c r="A631">
        <v>630</v>
      </c>
      <c r="B631" t="s">
        <v>25</v>
      </c>
      <c r="C631" s="73">
        <v>990</v>
      </c>
      <c r="D631" s="79">
        <f t="shared" si="9"/>
        <v>1</v>
      </c>
    </row>
    <row r="632" spans="1:4" x14ac:dyDescent="0.2">
      <c r="A632">
        <v>631</v>
      </c>
      <c r="B632" t="s">
        <v>25</v>
      </c>
      <c r="C632" s="73">
        <v>3102</v>
      </c>
      <c r="D632" s="79">
        <f t="shared" si="9"/>
        <v>1</v>
      </c>
    </row>
    <row r="633" spans="1:4" x14ac:dyDescent="0.2">
      <c r="A633">
        <v>632</v>
      </c>
      <c r="B633" t="s">
        <v>25</v>
      </c>
      <c r="C633" s="73">
        <v>1836</v>
      </c>
      <c r="D633" s="79">
        <f t="shared" si="9"/>
        <v>1</v>
      </c>
    </row>
    <row r="634" spans="1:4" x14ac:dyDescent="0.2">
      <c r="A634">
        <v>633</v>
      </c>
      <c r="B634" t="s">
        <v>25</v>
      </c>
      <c r="C634" s="73">
        <v>969</v>
      </c>
      <c r="D634" s="79">
        <f t="shared" si="9"/>
        <v>1</v>
      </c>
    </row>
    <row r="635" spans="1:4" x14ac:dyDescent="0.2">
      <c r="A635">
        <v>634</v>
      </c>
      <c r="B635" t="s">
        <v>25</v>
      </c>
      <c r="C635" s="73">
        <v>1650</v>
      </c>
      <c r="D635" s="79">
        <f t="shared" si="9"/>
        <v>1</v>
      </c>
    </row>
    <row r="636" spans="1:4" x14ac:dyDescent="0.2">
      <c r="A636">
        <v>635</v>
      </c>
      <c r="B636" t="s">
        <v>25</v>
      </c>
      <c r="C636" s="73">
        <v>2760</v>
      </c>
      <c r="D636" s="79">
        <f t="shared" si="9"/>
        <v>1</v>
      </c>
    </row>
    <row r="637" spans="1:4" x14ac:dyDescent="0.2">
      <c r="A637">
        <v>636</v>
      </c>
      <c r="B637" t="s">
        <v>25</v>
      </c>
      <c r="C637" s="73">
        <v>1652</v>
      </c>
      <c r="D637" s="79">
        <f t="shared" si="9"/>
        <v>1</v>
      </c>
    </row>
    <row r="638" spans="1:4" x14ac:dyDescent="0.2">
      <c r="A638">
        <v>637</v>
      </c>
      <c r="B638" t="s">
        <v>25</v>
      </c>
      <c r="C638" s="73">
        <v>420</v>
      </c>
      <c r="D638" s="79">
        <f t="shared" si="9"/>
        <v>1</v>
      </c>
    </row>
    <row r="639" spans="1:4" x14ac:dyDescent="0.2">
      <c r="A639">
        <v>638</v>
      </c>
      <c r="B639" t="s">
        <v>25</v>
      </c>
      <c r="C639" s="73">
        <v>920</v>
      </c>
      <c r="D639" s="79">
        <f t="shared" si="9"/>
        <v>1</v>
      </c>
    </row>
    <row r="640" spans="1:4" x14ac:dyDescent="0.2">
      <c r="A640">
        <v>639</v>
      </c>
      <c r="B640" t="s">
        <v>25</v>
      </c>
      <c r="C640" s="73">
        <v>820</v>
      </c>
      <c r="D640" s="79">
        <f t="shared" si="9"/>
        <v>1</v>
      </c>
    </row>
    <row r="641" spans="1:4" x14ac:dyDescent="0.2">
      <c r="A641">
        <v>640</v>
      </c>
      <c r="B641" t="s">
        <v>25</v>
      </c>
      <c r="C641" s="73">
        <v>1200</v>
      </c>
      <c r="D641" s="79">
        <f t="shared" si="9"/>
        <v>1</v>
      </c>
    </row>
    <row r="642" spans="1:4" x14ac:dyDescent="0.2">
      <c r="A642">
        <v>641</v>
      </c>
      <c r="B642" t="s">
        <v>25</v>
      </c>
      <c r="C642" s="73">
        <v>2464</v>
      </c>
      <c r="D642" s="79">
        <f t="shared" si="9"/>
        <v>1</v>
      </c>
    </row>
    <row r="643" spans="1:4" x14ac:dyDescent="0.2">
      <c r="A643">
        <v>642</v>
      </c>
      <c r="B643" t="s">
        <v>25</v>
      </c>
      <c r="C643" s="73">
        <v>1794</v>
      </c>
      <c r="D643" s="79">
        <f t="shared" ref="D643:D706" si="10">IF(B643="Yes", 1, 0)</f>
        <v>1</v>
      </c>
    </row>
    <row r="644" spans="1:4" x14ac:dyDescent="0.2">
      <c r="A644">
        <v>643</v>
      </c>
      <c r="B644" t="s">
        <v>25</v>
      </c>
      <c r="C644" s="73">
        <v>350</v>
      </c>
      <c r="D644" s="79">
        <f t="shared" si="10"/>
        <v>1</v>
      </c>
    </row>
    <row r="645" spans="1:4" x14ac:dyDescent="0.2">
      <c r="A645">
        <v>644</v>
      </c>
      <c r="B645" t="s">
        <v>25</v>
      </c>
      <c r="C645" s="73">
        <v>570</v>
      </c>
      <c r="D645" s="79">
        <f t="shared" si="10"/>
        <v>1</v>
      </c>
    </row>
    <row r="646" spans="1:4" x14ac:dyDescent="0.2">
      <c r="A646">
        <v>645</v>
      </c>
      <c r="B646" t="s">
        <v>25</v>
      </c>
      <c r="C646" s="73">
        <v>3441</v>
      </c>
      <c r="D646" s="79">
        <f t="shared" si="10"/>
        <v>1</v>
      </c>
    </row>
    <row r="647" spans="1:4" x14ac:dyDescent="0.2">
      <c r="A647">
        <v>646</v>
      </c>
      <c r="B647" t="s">
        <v>25</v>
      </c>
      <c r="C647" s="73">
        <v>630</v>
      </c>
      <c r="D647" s="79">
        <f t="shared" si="10"/>
        <v>1</v>
      </c>
    </row>
    <row r="648" spans="1:4" x14ac:dyDescent="0.2">
      <c r="A648">
        <v>647</v>
      </c>
      <c r="B648" t="s">
        <v>25</v>
      </c>
      <c r="C648" s="73">
        <v>1026</v>
      </c>
      <c r="D648" s="79">
        <f t="shared" si="10"/>
        <v>1</v>
      </c>
    </row>
    <row r="649" spans="1:4" x14ac:dyDescent="0.2">
      <c r="A649">
        <v>648</v>
      </c>
      <c r="B649" t="s">
        <v>25</v>
      </c>
      <c r="C649" s="73">
        <v>1610</v>
      </c>
      <c r="D649" s="79">
        <f t="shared" si="10"/>
        <v>1</v>
      </c>
    </row>
    <row r="650" spans="1:4" x14ac:dyDescent="0.2">
      <c r="A650">
        <v>649</v>
      </c>
      <c r="B650" t="s">
        <v>25</v>
      </c>
      <c r="C650" s="73">
        <v>1085</v>
      </c>
      <c r="D650" s="79">
        <f t="shared" si="10"/>
        <v>1</v>
      </c>
    </row>
    <row r="651" spans="1:4" x14ac:dyDescent="0.2">
      <c r="A651">
        <v>650</v>
      </c>
      <c r="B651" t="s">
        <v>25</v>
      </c>
      <c r="C651" s="73">
        <v>3069</v>
      </c>
      <c r="D651" s="79">
        <f t="shared" si="10"/>
        <v>1</v>
      </c>
    </row>
    <row r="652" spans="1:4" x14ac:dyDescent="0.2">
      <c r="A652">
        <v>651</v>
      </c>
      <c r="B652" t="s">
        <v>25</v>
      </c>
      <c r="C652" s="73">
        <v>480</v>
      </c>
      <c r="D652" s="79">
        <f t="shared" si="10"/>
        <v>1</v>
      </c>
    </row>
    <row r="653" spans="1:4" x14ac:dyDescent="0.2">
      <c r="A653">
        <v>652</v>
      </c>
      <c r="B653" t="s">
        <v>25</v>
      </c>
      <c r="C653" s="73">
        <v>1312</v>
      </c>
      <c r="D653" s="79">
        <f t="shared" si="10"/>
        <v>1</v>
      </c>
    </row>
    <row r="654" spans="1:4" x14ac:dyDescent="0.2">
      <c r="A654">
        <v>653</v>
      </c>
      <c r="B654" t="s">
        <v>25</v>
      </c>
      <c r="C654" s="73">
        <v>729</v>
      </c>
      <c r="D654" s="79">
        <f t="shared" si="10"/>
        <v>1</v>
      </c>
    </row>
    <row r="655" spans="1:4" x14ac:dyDescent="0.2">
      <c r="A655">
        <v>654</v>
      </c>
      <c r="B655" t="s">
        <v>25</v>
      </c>
      <c r="C655" s="73">
        <v>3060</v>
      </c>
      <c r="D655" s="79">
        <f t="shared" si="10"/>
        <v>1</v>
      </c>
    </row>
    <row r="656" spans="1:4" x14ac:dyDescent="0.2">
      <c r="A656">
        <v>655</v>
      </c>
      <c r="B656" t="s">
        <v>25</v>
      </c>
      <c r="C656" s="73">
        <v>1357</v>
      </c>
      <c r="D656" s="79">
        <f t="shared" si="10"/>
        <v>1</v>
      </c>
    </row>
    <row r="657" spans="1:4" x14ac:dyDescent="0.2">
      <c r="A657">
        <v>656</v>
      </c>
      <c r="B657" t="s">
        <v>25</v>
      </c>
      <c r="C657" s="73">
        <v>684</v>
      </c>
      <c r="D657" s="79">
        <f t="shared" si="10"/>
        <v>1</v>
      </c>
    </row>
    <row r="658" spans="1:4" x14ac:dyDescent="0.2">
      <c r="A658">
        <v>657</v>
      </c>
      <c r="B658" t="s">
        <v>25</v>
      </c>
      <c r="C658" s="73">
        <v>138</v>
      </c>
      <c r="D658" s="79">
        <f t="shared" si="10"/>
        <v>1</v>
      </c>
    </row>
    <row r="659" spans="1:4" x14ac:dyDescent="0.2">
      <c r="A659">
        <v>658</v>
      </c>
      <c r="B659" t="s">
        <v>25</v>
      </c>
      <c r="C659" s="73">
        <v>480</v>
      </c>
      <c r="D659" s="79">
        <f t="shared" si="10"/>
        <v>1</v>
      </c>
    </row>
    <row r="660" spans="1:4" x14ac:dyDescent="0.2">
      <c r="A660">
        <v>659</v>
      </c>
      <c r="B660" t="s">
        <v>25</v>
      </c>
      <c r="C660" s="73">
        <v>740</v>
      </c>
      <c r="D660" s="79">
        <f t="shared" si="10"/>
        <v>1</v>
      </c>
    </row>
    <row r="661" spans="1:4" x14ac:dyDescent="0.2">
      <c r="A661">
        <v>660</v>
      </c>
      <c r="B661" t="s">
        <v>25</v>
      </c>
      <c r="C661" s="73">
        <v>416</v>
      </c>
      <c r="D661" s="79">
        <f t="shared" si="10"/>
        <v>1</v>
      </c>
    </row>
    <row r="662" spans="1:4" x14ac:dyDescent="0.2">
      <c r="A662">
        <v>661</v>
      </c>
      <c r="B662" t="s">
        <v>25</v>
      </c>
      <c r="C662" s="73">
        <v>3081</v>
      </c>
      <c r="D662" s="79">
        <f t="shared" si="10"/>
        <v>1</v>
      </c>
    </row>
    <row r="663" spans="1:4" x14ac:dyDescent="0.2">
      <c r="A663">
        <v>662</v>
      </c>
      <c r="B663" t="s">
        <v>25</v>
      </c>
      <c r="C663" s="73">
        <v>2652</v>
      </c>
      <c r="D663" s="79">
        <f t="shared" si="10"/>
        <v>1</v>
      </c>
    </row>
    <row r="664" spans="1:4" x14ac:dyDescent="0.2">
      <c r="A664">
        <v>663</v>
      </c>
      <c r="B664" t="s">
        <v>25</v>
      </c>
      <c r="C664" s="73">
        <v>3822</v>
      </c>
      <c r="D664" s="79">
        <f t="shared" si="10"/>
        <v>1</v>
      </c>
    </row>
    <row r="665" spans="1:4" x14ac:dyDescent="0.2">
      <c r="A665">
        <v>664</v>
      </c>
      <c r="B665" t="s">
        <v>25</v>
      </c>
      <c r="C665" s="73">
        <v>1909</v>
      </c>
      <c r="D665" s="79">
        <f t="shared" si="10"/>
        <v>1</v>
      </c>
    </row>
    <row r="666" spans="1:4" x14ac:dyDescent="0.2">
      <c r="A666">
        <v>665</v>
      </c>
      <c r="B666" t="s">
        <v>25</v>
      </c>
      <c r="C666" s="73">
        <v>3403</v>
      </c>
      <c r="D666" s="79">
        <f t="shared" si="10"/>
        <v>1</v>
      </c>
    </row>
    <row r="667" spans="1:4" x14ac:dyDescent="0.2">
      <c r="A667">
        <v>666</v>
      </c>
      <c r="B667" t="s">
        <v>25</v>
      </c>
      <c r="C667" s="73">
        <v>2750</v>
      </c>
      <c r="D667" s="79">
        <f t="shared" si="10"/>
        <v>1</v>
      </c>
    </row>
    <row r="668" spans="1:4" x14ac:dyDescent="0.2">
      <c r="A668">
        <v>667</v>
      </c>
      <c r="B668" t="s">
        <v>25</v>
      </c>
      <c r="C668" s="73">
        <v>780</v>
      </c>
      <c r="D668" s="79">
        <f t="shared" si="10"/>
        <v>1</v>
      </c>
    </row>
    <row r="669" spans="1:4" x14ac:dyDescent="0.2">
      <c r="A669">
        <v>668</v>
      </c>
      <c r="B669" t="s">
        <v>25</v>
      </c>
      <c r="C669" s="73">
        <v>2432</v>
      </c>
      <c r="D669" s="79">
        <f t="shared" si="10"/>
        <v>1</v>
      </c>
    </row>
    <row r="670" spans="1:4" x14ac:dyDescent="0.2">
      <c r="A670">
        <v>669</v>
      </c>
      <c r="B670" t="s">
        <v>25</v>
      </c>
      <c r="C670" s="73">
        <v>2975</v>
      </c>
      <c r="D670" s="79">
        <f t="shared" si="10"/>
        <v>1</v>
      </c>
    </row>
    <row r="671" spans="1:4" x14ac:dyDescent="0.2">
      <c r="A671">
        <v>670</v>
      </c>
      <c r="B671" t="s">
        <v>25</v>
      </c>
      <c r="C671" s="73">
        <v>4005</v>
      </c>
      <c r="D671" s="79">
        <f t="shared" si="10"/>
        <v>1</v>
      </c>
    </row>
    <row r="672" spans="1:4" x14ac:dyDescent="0.2">
      <c r="A672">
        <v>671</v>
      </c>
      <c r="B672" t="s">
        <v>25</v>
      </c>
      <c r="C672" s="73">
        <v>1517</v>
      </c>
      <c r="D672" s="79">
        <f t="shared" si="10"/>
        <v>1</v>
      </c>
    </row>
    <row r="673" spans="1:4" x14ac:dyDescent="0.2">
      <c r="A673">
        <v>672</v>
      </c>
      <c r="B673" t="s">
        <v>25</v>
      </c>
      <c r="C673" s="73">
        <v>1350</v>
      </c>
      <c r="D673" s="79">
        <f t="shared" si="10"/>
        <v>1</v>
      </c>
    </row>
    <row r="674" spans="1:4" x14ac:dyDescent="0.2">
      <c r="A674">
        <v>673</v>
      </c>
      <c r="B674" t="s">
        <v>25</v>
      </c>
      <c r="C674" s="73">
        <v>1537</v>
      </c>
      <c r="D674" s="79">
        <f t="shared" si="10"/>
        <v>1</v>
      </c>
    </row>
    <row r="675" spans="1:4" x14ac:dyDescent="0.2">
      <c r="A675">
        <v>674</v>
      </c>
      <c r="B675" t="s">
        <v>25</v>
      </c>
      <c r="C675" s="73">
        <v>1782</v>
      </c>
      <c r="D675" s="79">
        <f t="shared" si="10"/>
        <v>1</v>
      </c>
    </row>
    <row r="676" spans="1:4" x14ac:dyDescent="0.2">
      <c r="A676">
        <v>675</v>
      </c>
      <c r="B676" t="s">
        <v>25</v>
      </c>
      <c r="C676" s="73">
        <v>1188</v>
      </c>
      <c r="D676" s="79">
        <f t="shared" si="10"/>
        <v>1</v>
      </c>
    </row>
    <row r="677" spans="1:4" x14ac:dyDescent="0.2">
      <c r="A677">
        <v>676</v>
      </c>
      <c r="B677" t="s">
        <v>25</v>
      </c>
      <c r="C677" s="73">
        <v>774</v>
      </c>
      <c r="D677" s="79">
        <f t="shared" si="10"/>
        <v>1</v>
      </c>
    </row>
    <row r="678" spans="1:4" x14ac:dyDescent="0.2">
      <c r="A678">
        <v>677</v>
      </c>
      <c r="B678" t="s">
        <v>25</v>
      </c>
      <c r="C678" s="73">
        <v>2280</v>
      </c>
      <c r="D678" s="79">
        <f t="shared" si="10"/>
        <v>1</v>
      </c>
    </row>
    <row r="679" spans="1:4" x14ac:dyDescent="0.2">
      <c r="A679">
        <v>678</v>
      </c>
      <c r="B679" t="s">
        <v>25</v>
      </c>
      <c r="C679" s="73">
        <v>2542</v>
      </c>
      <c r="D679" s="79">
        <f t="shared" si="10"/>
        <v>1</v>
      </c>
    </row>
    <row r="680" spans="1:4" x14ac:dyDescent="0.2">
      <c r="A680">
        <v>679</v>
      </c>
      <c r="B680" t="s">
        <v>25</v>
      </c>
      <c r="C680" s="73">
        <v>1850</v>
      </c>
      <c r="D680" s="79">
        <f t="shared" si="10"/>
        <v>1</v>
      </c>
    </row>
    <row r="681" spans="1:4" x14ac:dyDescent="0.2">
      <c r="A681">
        <v>680</v>
      </c>
      <c r="B681" t="s">
        <v>25</v>
      </c>
      <c r="C681" s="73">
        <v>3515</v>
      </c>
      <c r="D681" s="79">
        <f t="shared" si="10"/>
        <v>1</v>
      </c>
    </row>
    <row r="682" spans="1:4" x14ac:dyDescent="0.2">
      <c r="A682">
        <v>681</v>
      </c>
      <c r="B682" t="s">
        <v>25</v>
      </c>
      <c r="C682" s="73">
        <v>75</v>
      </c>
      <c r="D682" s="79">
        <f t="shared" si="10"/>
        <v>1</v>
      </c>
    </row>
    <row r="683" spans="1:4" x14ac:dyDescent="0.2">
      <c r="A683">
        <v>682</v>
      </c>
      <c r="B683" t="s">
        <v>25</v>
      </c>
      <c r="C683" s="73">
        <v>1416</v>
      </c>
      <c r="D683" s="79">
        <f t="shared" si="10"/>
        <v>1</v>
      </c>
    </row>
    <row r="684" spans="1:4" x14ac:dyDescent="0.2">
      <c r="A684">
        <v>683</v>
      </c>
      <c r="B684" t="s">
        <v>25</v>
      </c>
      <c r="C684" s="73">
        <v>1421</v>
      </c>
      <c r="D684" s="79">
        <f t="shared" si="10"/>
        <v>1</v>
      </c>
    </row>
    <row r="685" spans="1:4" x14ac:dyDescent="0.2">
      <c r="A685">
        <v>684</v>
      </c>
      <c r="B685" t="s">
        <v>25</v>
      </c>
      <c r="C685" s="73">
        <v>108</v>
      </c>
      <c r="D685" s="79">
        <f t="shared" si="10"/>
        <v>1</v>
      </c>
    </row>
    <row r="686" spans="1:4" x14ac:dyDescent="0.2">
      <c r="A686">
        <v>685</v>
      </c>
      <c r="B686" t="s">
        <v>25</v>
      </c>
      <c r="C686" s="73">
        <v>3444</v>
      </c>
      <c r="D686" s="79">
        <f t="shared" si="10"/>
        <v>1</v>
      </c>
    </row>
    <row r="687" spans="1:4" x14ac:dyDescent="0.2">
      <c r="A687">
        <v>686</v>
      </c>
      <c r="B687" t="s">
        <v>25</v>
      </c>
      <c r="C687" s="73">
        <v>2272</v>
      </c>
      <c r="D687" s="79">
        <f t="shared" si="10"/>
        <v>1</v>
      </c>
    </row>
    <row r="688" spans="1:4" x14ac:dyDescent="0.2">
      <c r="A688">
        <v>687</v>
      </c>
      <c r="B688" t="s">
        <v>25</v>
      </c>
      <c r="C688" s="73">
        <v>1155</v>
      </c>
      <c r="D688" s="79">
        <f t="shared" si="10"/>
        <v>1</v>
      </c>
    </row>
    <row r="689" spans="1:4" x14ac:dyDescent="0.2">
      <c r="A689">
        <v>688</v>
      </c>
      <c r="B689" t="s">
        <v>25</v>
      </c>
      <c r="C689" s="73">
        <v>1748</v>
      </c>
      <c r="D689" s="79">
        <f t="shared" si="10"/>
        <v>1</v>
      </c>
    </row>
    <row r="690" spans="1:4" x14ac:dyDescent="0.2">
      <c r="A690">
        <v>689</v>
      </c>
      <c r="B690" t="s">
        <v>25</v>
      </c>
      <c r="C690" s="73">
        <v>2596</v>
      </c>
      <c r="D690" s="79">
        <f t="shared" si="10"/>
        <v>1</v>
      </c>
    </row>
    <row r="691" spans="1:4" x14ac:dyDescent="0.2">
      <c r="A691">
        <v>690</v>
      </c>
      <c r="B691" t="s">
        <v>25</v>
      </c>
      <c r="C691" s="73">
        <v>3185</v>
      </c>
      <c r="D691" s="79">
        <f t="shared" si="10"/>
        <v>1</v>
      </c>
    </row>
    <row r="692" spans="1:4" x14ac:dyDescent="0.2">
      <c r="A692">
        <v>691</v>
      </c>
      <c r="B692" t="s">
        <v>25</v>
      </c>
      <c r="C692" s="73">
        <v>3060</v>
      </c>
      <c r="D692" s="79">
        <f t="shared" si="10"/>
        <v>1</v>
      </c>
    </row>
    <row r="693" spans="1:4" x14ac:dyDescent="0.2">
      <c r="A693">
        <v>692</v>
      </c>
      <c r="B693" t="s">
        <v>25</v>
      </c>
      <c r="C693" s="73">
        <v>777</v>
      </c>
      <c r="D693" s="79">
        <f t="shared" si="10"/>
        <v>1</v>
      </c>
    </row>
    <row r="694" spans="1:4" x14ac:dyDescent="0.2">
      <c r="A694">
        <v>693</v>
      </c>
      <c r="B694" t="s">
        <v>25</v>
      </c>
      <c r="C694" s="73">
        <v>3800</v>
      </c>
      <c r="D694" s="79">
        <f t="shared" si="10"/>
        <v>1</v>
      </c>
    </row>
    <row r="695" spans="1:4" x14ac:dyDescent="0.2">
      <c r="A695">
        <v>694</v>
      </c>
      <c r="B695" t="s">
        <v>25</v>
      </c>
      <c r="C695" s="73">
        <v>1560</v>
      </c>
      <c r="D695" s="79">
        <f t="shared" si="10"/>
        <v>1</v>
      </c>
    </row>
    <row r="696" spans="1:4" x14ac:dyDescent="0.2">
      <c r="A696">
        <v>695</v>
      </c>
      <c r="B696" t="s">
        <v>25</v>
      </c>
      <c r="C696" s="73">
        <v>798</v>
      </c>
      <c r="D696" s="79">
        <f t="shared" si="10"/>
        <v>1</v>
      </c>
    </row>
    <row r="697" spans="1:4" x14ac:dyDescent="0.2">
      <c r="A697">
        <v>696</v>
      </c>
      <c r="B697" t="s">
        <v>25</v>
      </c>
      <c r="C697" s="73">
        <v>1005</v>
      </c>
      <c r="D697" s="79">
        <f t="shared" si="10"/>
        <v>1</v>
      </c>
    </row>
    <row r="698" spans="1:4" x14ac:dyDescent="0.2">
      <c r="A698">
        <v>697</v>
      </c>
      <c r="B698" t="s">
        <v>25</v>
      </c>
      <c r="C698" s="73">
        <v>2058</v>
      </c>
      <c r="D698" s="79">
        <f t="shared" si="10"/>
        <v>1</v>
      </c>
    </row>
    <row r="699" spans="1:4" x14ac:dyDescent="0.2">
      <c r="A699">
        <v>698</v>
      </c>
      <c r="B699" t="s">
        <v>25</v>
      </c>
      <c r="C699" s="73">
        <v>2520</v>
      </c>
      <c r="D699" s="79">
        <f t="shared" si="10"/>
        <v>1</v>
      </c>
    </row>
    <row r="700" spans="1:4" x14ac:dyDescent="0.2">
      <c r="A700">
        <v>699</v>
      </c>
      <c r="B700" t="s">
        <v>25</v>
      </c>
      <c r="C700" s="73">
        <v>1640</v>
      </c>
      <c r="D700" s="79">
        <f t="shared" si="10"/>
        <v>1</v>
      </c>
    </row>
    <row r="701" spans="1:4" x14ac:dyDescent="0.2">
      <c r="A701">
        <v>700</v>
      </c>
      <c r="B701" t="s">
        <v>25</v>
      </c>
      <c r="C701" s="73">
        <v>230</v>
      </c>
      <c r="D701" s="79">
        <f t="shared" si="10"/>
        <v>1</v>
      </c>
    </row>
    <row r="702" spans="1:4" x14ac:dyDescent="0.2">
      <c r="A702">
        <v>701</v>
      </c>
      <c r="B702" t="s">
        <v>25</v>
      </c>
      <c r="C702" s="73">
        <v>395</v>
      </c>
      <c r="D702" s="79">
        <f t="shared" si="10"/>
        <v>1</v>
      </c>
    </row>
    <row r="703" spans="1:4" x14ac:dyDescent="0.2">
      <c r="A703">
        <v>702</v>
      </c>
      <c r="B703" t="s">
        <v>25</v>
      </c>
      <c r="C703" s="73">
        <v>450</v>
      </c>
      <c r="D703" s="79">
        <f t="shared" si="10"/>
        <v>1</v>
      </c>
    </row>
    <row r="704" spans="1:4" x14ac:dyDescent="0.2">
      <c r="A704">
        <v>703</v>
      </c>
      <c r="B704" t="s">
        <v>25</v>
      </c>
      <c r="C704" s="73">
        <v>71</v>
      </c>
      <c r="D704" s="79">
        <f t="shared" si="10"/>
        <v>1</v>
      </c>
    </row>
    <row r="705" spans="1:4" x14ac:dyDescent="0.2">
      <c r="A705">
        <v>704</v>
      </c>
      <c r="B705" t="s">
        <v>25</v>
      </c>
      <c r="C705" s="73">
        <v>1827</v>
      </c>
      <c r="D705" s="79">
        <f t="shared" si="10"/>
        <v>1</v>
      </c>
    </row>
    <row r="706" spans="1:4" x14ac:dyDescent="0.2">
      <c r="A706">
        <v>705</v>
      </c>
      <c r="B706" t="s">
        <v>25</v>
      </c>
      <c r="C706" s="73">
        <v>1188</v>
      </c>
      <c r="D706" s="79">
        <f t="shared" si="10"/>
        <v>1</v>
      </c>
    </row>
    <row r="707" spans="1:4" x14ac:dyDescent="0.2">
      <c r="A707">
        <v>706</v>
      </c>
      <c r="B707" t="s">
        <v>25</v>
      </c>
      <c r="C707" s="73">
        <v>4410</v>
      </c>
      <c r="D707" s="79">
        <f t="shared" ref="D707:D770" si="11">IF(B707="Yes", 1, 0)</f>
        <v>1</v>
      </c>
    </row>
    <row r="708" spans="1:4" x14ac:dyDescent="0.2">
      <c r="A708">
        <v>707</v>
      </c>
      <c r="B708" t="s">
        <v>25</v>
      </c>
      <c r="C708" s="73">
        <v>1269</v>
      </c>
      <c r="D708" s="79">
        <f t="shared" si="11"/>
        <v>1</v>
      </c>
    </row>
    <row r="709" spans="1:4" x14ac:dyDescent="0.2">
      <c r="A709">
        <v>708</v>
      </c>
      <c r="B709" t="s">
        <v>25</v>
      </c>
      <c r="C709" s="73">
        <v>798</v>
      </c>
      <c r="D709" s="79">
        <f t="shared" si="11"/>
        <v>1</v>
      </c>
    </row>
    <row r="710" spans="1:4" x14ac:dyDescent="0.2">
      <c r="A710">
        <v>709</v>
      </c>
      <c r="B710" t="s">
        <v>25</v>
      </c>
      <c r="C710" s="73">
        <v>950</v>
      </c>
      <c r="D710" s="79">
        <f t="shared" si="11"/>
        <v>1</v>
      </c>
    </row>
    <row r="711" spans="1:4" x14ac:dyDescent="0.2">
      <c r="A711">
        <v>710</v>
      </c>
      <c r="B711" t="s">
        <v>25</v>
      </c>
      <c r="C711" s="73">
        <v>1817</v>
      </c>
      <c r="D711" s="79">
        <f t="shared" si="11"/>
        <v>1</v>
      </c>
    </row>
    <row r="712" spans="1:4" x14ac:dyDescent="0.2">
      <c r="A712">
        <v>711</v>
      </c>
      <c r="B712" t="s">
        <v>25</v>
      </c>
      <c r="C712" s="73">
        <v>2366</v>
      </c>
      <c r="D712" s="79">
        <f t="shared" si="11"/>
        <v>1</v>
      </c>
    </row>
    <row r="713" spans="1:4" x14ac:dyDescent="0.2">
      <c r="A713">
        <v>712</v>
      </c>
      <c r="B713" t="s">
        <v>25</v>
      </c>
      <c r="C713" s="73">
        <v>780</v>
      </c>
      <c r="D713" s="79">
        <f t="shared" si="11"/>
        <v>1</v>
      </c>
    </row>
    <row r="714" spans="1:4" x14ac:dyDescent="0.2">
      <c r="A714">
        <v>713</v>
      </c>
      <c r="B714" t="s">
        <v>25</v>
      </c>
      <c r="C714" s="73">
        <v>2916</v>
      </c>
      <c r="D714" s="79">
        <f t="shared" si="11"/>
        <v>1</v>
      </c>
    </row>
    <row r="715" spans="1:4" x14ac:dyDescent="0.2">
      <c r="A715">
        <v>714</v>
      </c>
      <c r="B715" t="s">
        <v>25</v>
      </c>
      <c r="C715" s="73">
        <v>3510</v>
      </c>
      <c r="D715" s="79">
        <f t="shared" si="11"/>
        <v>1</v>
      </c>
    </row>
    <row r="716" spans="1:4" x14ac:dyDescent="0.2">
      <c r="A716">
        <v>715</v>
      </c>
      <c r="B716" t="s">
        <v>25</v>
      </c>
      <c r="C716" s="73">
        <v>2800</v>
      </c>
      <c r="D716" s="79">
        <f t="shared" si="11"/>
        <v>1</v>
      </c>
    </row>
    <row r="717" spans="1:4" x14ac:dyDescent="0.2">
      <c r="A717">
        <v>716</v>
      </c>
      <c r="B717" t="s">
        <v>25</v>
      </c>
      <c r="C717" s="73">
        <v>2331</v>
      </c>
      <c r="D717" s="79">
        <f t="shared" si="11"/>
        <v>1</v>
      </c>
    </row>
    <row r="718" spans="1:4" x14ac:dyDescent="0.2">
      <c r="A718">
        <v>717</v>
      </c>
      <c r="B718" t="s">
        <v>25</v>
      </c>
      <c r="C718" s="73">
        <v>261</v>
      </c>
      <c r="D718" s="79">
        <f t="shared" si="11"/>
        <v>1</v>
      </c>
    </row>
    <row r="719" spans="1:4" x14ac:dyDescent="0.2">
      <c r="A719">
        <v>718</v>
      </c>
      <c r="B719" t="s">
        <v>25</v>
      </c>
      <c r="C719" s="73">
        <v>630</v>
      </c>
      <c r="D719" s="79">
        <f t="shared" si="11"/>
        <v>1</v>
      </c>
    </row>
    <row r="720" spans="1:4" x14ac:dyDescent="0.2">
      <c r="A720">
        <v>719</v>
      </c>
      <c r="B720" t="s">
        <v>25</v>
      </c>
      <c r="C720" s="73">
        <v>550</v>
      </c>
      <c r="D720" s="79">
        <f t="shared" si="11"/>
        <v>1</v>
      </c>
    </row>
    <row r="721" spans="1:4" x14ac:dyDescent="0.2">
      <c r="A721">
        <v>720</v>
      </c>
      <c r="B721" t="s">
        <v>25</v>
      </c>
      <c r="C721" s="73">
        <v>924</v>
      </c>
      <c r="D721" s="79">
        <f t="shared" si="11"/>
        <v>1</v>
      </c>
    </row>
    <row r="722" spans="1:4" x14ac:dyDescent="0.2">
      <c r="A722">
        <v>721</v>
      </c>
      <c r="B722" t="s">
        <v>25</v>
      </c>
      <c r="C722" s="73">
        <v>1178</v>
      </c>
      <c r="D722" s="79">
        <f t="shared" si="11"/>
        <v>1</v>
      </c>
    </row>
    <row r="723" spans="1:4" x14ac:dyDescent="0.2">
      <c r="A723">
        <v>722</v>
      </c>
      <c r="B723" t="s">
        <v>25</v>
      </c>
      <c r="C723" s="73">
        <v>2337</v>
      </c>
      <c r="D723" s="79">
        <f t="shared" si="11"/>
        <v>1</v>
      </c>
    </row>
    <row r="724" spans="1:4" x14ac:dyDescent="0.2">
      <c r="A724">
        <v>723</v>
      </c>
      <c r="B724" t="s">
        <v>25</v>
      </c>
      <c r="C724" s="73">
        <v>1600</v>
      </c>
      <c r="D724" s="79">
        <f t="shared" si="11"/>
        <v>1</v>
      </c>
    </row>
    <row r="725" spans="1:4" x14ac:dyDescent="0.2">
      <c r="A725">
        <v>724</v>
      </c>
      <c r="B725" t="s">
        <v>25</v>
      </c>
      <c r="C725" s="73">
        <v>2279</v>
      </c>
      <c r="D725" s="79">
        <f t="shared" si="11"/>
        <v>1</v>
      </c>
    </row>
    <row r="726" spans="1:4" x14ac:dyDescent="0.2">
      <c r="A726">
        <v>725</v>
      </c>
      <c r="B726" t="s">
        <v>25</v>
      </c>
      <c r="C726" s="73">
        <v>2844</v>
      </c>
      <c r="D726" s="79">
        <f t="shared" si="11"/>
        <v>1</v>
      </c>
    </row>
    <row r="727" spans="1:4" x14ac:dyDescent="0.2">
      <c r="A727">
        <v>726</v>
      </c>
      <c r="B727" t="s">
        <v>25</v>
      </c>
      <c r="C727" s="73">
        <v>2013</v>
      </c>
      <c r="D727" s="79">
        <f t="shared" si="11"/>
        <v>1</v>
      </c>
    </row>
    <row r="728" spans="1:4" x14ac:dyDescent="0.2">
      <c r="A728">
        <v>727</v>
      </c>
      <c r="B728" t="s">
        <v>25</v>
      </c>
      <c r="C728" s="73">
        <v>1560</v>
      </c>
      <c r="D728" s="79">
        <f t="shared" si="11"/>
        <v>1</v>
      </c>
    </row>
    <row r="729" spans="1:4" x14ac:dyDescent="0.2">
      <c r="A729">
        <v>728</v>
      </c>
      <c r="B729" t="s">
        <v>25</v>
      </c>
      <c r="C729" s="73">
        <v>3589</v>
      </c>
      <c r="D729" s="79">
        <f t="shared" si="11"/>
        <v>1</v>
      </c>
    </row>
    <row r="730" spans="1:4" x14ac:dyDescent="0.2">
      <c r="A730">
        <v>729</v>
      </c>
      <c r="B730" t="s">
        <v>25</v>
      </c>
      <c r="C730" s="73">
        <v>936</v>
      </c>
      <c r="D730" s="79">
        <f t="shared" si="11"/>
        <v>1</v>
      </c>
    </row>
    <row r="731" spans="1:4" x14ac:dyDescent="0.2">
      <c r="A731">
        <v>730</v>
      </c>
      <c r="B731" t="s">
        <v>25</v>
      </c>
      <c r="C731" s="73">
        <v>2576</v>
      </c>
      <c r="D731" s="79">
        <f t="shared" si="11"/>
        <v>1</v>
      </c>
    </row>
    <row r="732" spans="1:4" x14ac:dyDescent="0.2">
      <c r="A732">
        <v>731</v>
      </c>
      <c r="B732" t="s">
        <v>25</v>
      </c>
      <c r="C732" s="73">
        <v>700</v>
      </c>
      <c r="D732" s="79">
        <f t="shared" si="11"/>
        <v>1</v>
      </c>
    </row>
    <row r="733" spans="1:4" x14ac:dyDescent="0.2">
      <c r="A733">
        <v>732</v>
      </c>
      <c r="B733" t="s">
        <v>25</v>
      </c>
      <c r="C733" s="73">
        <v>840</v>
      </c>
      <c r="D733" s="79">
        <f t="shared" si="11"/>
        <v>1</v>
      </c>
    </row>
    <row r="734" spans="1:4" x14ac:dyDescent="0.2">
      <c r="A734">
        <v>733</v>
      </c>
      <c r="B734" t="s">
        <v>25</v>
      </c>
      <c r="C734" s="73">
        <v>1596</v>
      </c>
      <c r="D734" s="79">
        <f t="shared" si="11"/>
        <v>1</v>
      </c>
    </row>
    <row r="735" spans="1:4" x14ac:dyDescent="0.2">
      <c r="A735">
        <v>734</v>
      </c>
      <c r="B735" t="s">
        <v>25</v>
      </c>
      <c r="C735" s="73">
        <v>720</v>
      </c>
      <c r="D735" s="79">
        <f t="shared" si="11"/>
        <v>1</v>
      </c>
    </row>
    <row r="736" spans="1:4" x14ac:dyDescent="0.2">
      <c r="A736">
        <v>735</v>
      </c>
      <c r="B736" t="s">
        <v>25</v>
      </c>
      <c r="C736" s="73">
        <v>2691</v>
      </c>
      <c r="D736" s="79">
        <f t="shared" si="11"/>
        <v>1</v>
      </c>
    </row>
    <row r="737" spans="1:4" x14ac:dyDescent="0.2">
      <c r="A737">
        <v>736</v>
      </c>
      <c r="B737" t="s">
        <v>25</v>
      </c>
      <c r="C737" s="73">
        <v>2304</v>
      </c>
      <c r="D737" s="79">
        <f t="shared" si="11"/>
        <v>1</v>
      </c>
    </row>
    <row r="738" spans="1:4" x14ac:dyDescent="0.2">
      <c r="A738">
        <v>737</v>
      </c>
      <c r="B738" t="s">
        <v>25</v>
      </c>
      <c r="C738" s="73">
        <v>1856</v>
      </c>
      <c r="D738" s="79">
        <f t="shared" si="11"/>
        <v>1</v>
      </c>
    </row>
    <row r="739" spans="1:4" x14ac:dyDescent="0.2">
      <c r="A739">
        <v>738</v>
      </c>
      <c r="B739" t="s">
        <v>25</v>
      </c>
      <c r="C739" s="73">
        <v>672</v>
      </c>
      <c r="D739" s="79">
        <f t="shared" si="11"/>
        <v>1</v>
      </c>
    </row>
    <row r="740" spans="1:4" x14ac:dyDescent="0.2">
      <c r="A740">
        <v>739</v>
      </c>
      <c r="B740" t="s">
        <v>25</v>
      </c>
      <c r="C740" s="73">
        <v>837</v>
      </c>
      <c r="D740" s="79">
        <f t="shared" si="11"/>
        <v>1</v>
      </c>
    </row>
    <row r="741" spans="1:4" x14ac:dyDescent="0.2">
      <c r="A741">
        <v>740</v>
      </c>
      <c r="B741" t="s">
        <v>25</v>
      </c>
      <c r="C741" s="73">
        <v>754</v>
      </c>
      <c r="D741" s="79">
        <f t="shared" si="11"/>
        <v>1</v>
      </c>
    </row>
    <row r="742" spans="1:4" x14ac:dyDescent="0.2">
      <c r="A742">
        <v>741</v>
      </c>
      <c r="B742" t="s">
        <v>25</v>
      </c>
      <c r="C742" s="73">
        <v>1518</v>
      </c>
      <c r="D742" s="79">
        <f t="shared" si="11"/>
        <v>1</v>
      </c>
    </row>
    <row r="743" spans="1:4" x14ac:dyDescent="0.2">
      <c r="A743">
        <v>742</v>
      </c>
      <c r="B743" t="s">
        <v>25</v>
      </c>
      <c r="C743" s="73">
        <v>1817</v>
      </c>
      <c r="D743" s="79">
        <f t="shared" si="11"/>
        <v>1</v>
      </c>
    </row>
    <row r="744" spans="1:4" x14ac:dyDescent="0.2">
      <c r="A744">
        <v>743</v>
      </c>
      <c r="B744" t="s">
        <v>25</v>
      </c>
      <c r="C744" s="73">
        <v>819</v>
      </c>
      <c r="D744" s="79">
        <f t="shared" si="11"/>
        <v>1</v>
      </c>
    </row>
    <row r="745" spans="1:4" x14ac:dyDescent="0.2">
      <c r="A745">
        <v>744</v>
      </c>
      <c r="B745" t="s">
        <v>25</v>
      </c>
      <c r="C745" s="73">
        <v>3024</v>
      </c>
      <c r="D745" s="79">
        <f t="shared" si="11"/>
        <v>1</v>
      </c>
    </row>
    <row r="746" spans="1:4" x14ac:dyDescent="0.2">
      <c r="A746">
        <v>745</v>
      </c>
      <c r="B746" t="s">
        <v>25</v>
      </c>
      <c r="C746" s="73">
        <v>2772</v>
      </c>
      <c r="D746" s="79">
        <f t="shared" si="11"/>
        <v>1</v>
      </c>
    </row>
    <row r="747" spans="1:4" x14ac:dyDescent="0.2">
      <c r="A747">
        <v>746</v>
      </c>
      <c r="B747" t="s">
        <v>25</v>
      </c>
      <c r="C747" s="73">
        <v>368</v>
      </c>
      <c r="D747" s="79">
        <f t="shared" si="11"/>
        <v>1</v>
      </c>
    </row>
    <row r="748" spans="1:4" x14ac:dyDescent="0.2">
      <c r="A748">
        <v>747</v>
      </c>
      <c r="B748" t="s">
        <v>25</v>
      </c>
      <c r="C748" s="73">
        <v>2115</v>
      </c>
      <c r="D748" s="79">
        <f t="shared" si="11"/>
        <v>1</v>
      </c>
    </row>
    <row r="749" spans="1:4" x14ac:dyDescent="0.2">
      <c r="A749">
        <v>748</v>
      </c>
      <c r="B749" t="s">
        <v>25</v>
      </c>
      <c r="C749" s="73">
        <v>962</v>
      </c>
      <c r="D749" s="79">
        <f t="shared" si="11"/>
        <v>1</v>
      </c>
    </row>
    <row r="750" spans="1:4" x14ac:dyDescent="0.2">
      <c r="A750">
        <v>749</v>
      </c>
      <c r="B750" t="s">
        <v>25</v>
      </c>
      <c r="C750" s="73">
        <v>312</v>
      </c>
      <c r="D750" s="79">
        <f t="shared" si="11"/>
        <v>1</v>
      </c>
    </row>
    <row r="751" spans="1:4" x14ac:dyDescent="0.2">
      <c r="A751">
        <v>750</v>
      </c>
      <c r="B751" t="s">
        <v>25</v>
      </c>
      <c r="C751" s="73">
        <v>781</v>
      </c>
      <c r="D751" s="79">
        <f t="shared" si="11"/>
        <v>1</v>
      </c>
    </row>
    <row r="752" spans="1:4" x14ac:dyDescent="0.2">
      <c r="A752">
        <v>751</v>
      </c>
      <c r="B752" t="s">
        <v>25</v>
      </c>
      <c r="C752" s="73">
        <v>475</v>
      </c>
      <c r="D752" s="79">
        <f t="shared" si="11"/>
        <v>1</v>
      </c>
    </row>
    <row r="753" spans="1:4" x14ac:dyDescent="0.2">
      <c r="A753">
        <v>752</v>
      </c>
      <c r="B753" t="s">
        <v>25</v>
      </c>
      <c r="C753" s="73">
        <v>72</v>
      </c>
      <c r="D753" s="79">
        <f t="shared" si="11"/>
        <v>1</v>
      </c>
    </row>
    <row r="754" spans="1:4" x14ac:dyDescent="0.2">
      <c r="A754">
        <v>753</v>
      </c>
      <c r="B754" t="s">
        <v>25</v>
      </c>
      <c r="C754" s="73">
        <v>1445</v>
      </c>
      <c r="D754" s="79">
        <f t="shared" si="11"/>
        <v>1</v>
      </c>
    </row>
    <row r="755" spans="1:4" x14ac:dyDescent="0.2">
      <c r="A755">
        <v>754</v>
      </c>
      <c r="B755" t="s">
        <v>25</v>
      </c>
      <c r="C755" s="73">
        <v>1458</v>
      </c>
      <c r="D755" s="79">
        <f t="shared" si="11"/>
        <v>1</v>
      </c>
    </row>
    <row r="756" spans="1:4" x14ac:dyDescent="0.2">
      <c r="A756">
        <v>755</v>
      </c>
      <c r="B756" t="s">
        <v>25</v>
      </c>
      <c r="C756" s="73">
        <v>123</v>
      </c>
      <c r="D756" s="79">
        <f t="shared" si="11"/>
        <v>1</v>
      </c>
    </row>
    <row r="757" spans="1:4" x14ac:dyDescent="0.2">
      <c r="A757">
        <v>756</v>
      </c>
      <c r="B757" t="s">
        <v>25</v>
      </c>
      <c r="C757" s="73">
        <v>528</v>
      </c>
      <c r="D757" s="79">
        <f t="shared" si="11"/>
        <v>1</v>
      </c>
    </row>
    <row r="758" spans="1:4" x14ac:dyDescent="0.2">
      <c r="A758">
        <v>757</v>
      </c>
      <c r="B758" t="s">
        <v>25</v>
      </c>
      <c r="C758" s="73">
        <v>2376</v>
      </c>
      <c r="D758" s="79">
        <f t="shared" si="11"/>
        <v>1</v>
      </c>
    </row>
    <row r="759" spans="1:4" x14ac:dyDescent="0.2">
      <c r="A759">
        <v>758</v>
      </c>
      <c r="B759" t="s">
        <v>25</v>
      </c>
      <c r="C759" s="73">
        <v>576</v>
      </c>
      <c r="D759" s="79">
        <f t="shared" si="11"/>
        <v>1</v>
      </c>
    </row>
    <row r="760" spans="1:4" x14ac:dyDescent="0.2">
      <c r="A760">
        <v>759</v>
      </c>
      <c r="B760" t="s">
        <v>25</v>
      </c>
      <c r="C760" s="73">
        <v>2769</v>
      </c>
      <c r="D760" s="79">
        <f t="shared" si="11"/>
        <v>1</v>
      </c>
    </row>
    <row r="761" spans="1:4" x14ac:dyDescent="0.2">
      <c r="A761">
        <v>760</v>
      </c>
      <c r="B761" t="s">
        <v>25</v>
      </c>
      <c r="C761" s="73">
        <v>1225</v>
      </c>
      <c r="D761" s="79">
        <f t="shared" si="11"/>
        <v>1</v>
      </c>
    </row>
    <row r="762" spans="1:4" x14ac:dyDescent="0.2">
      <c r="A762">
        <v>761</v>
      </c>
      <c r="B762" t="s">
        <v>25</v>
      </c>
      <c r="C762" s="73">
        <v>300</v>
      </c>
      <c r="D762" s="79">
        <f t="shared" si="11"/>
        <v>1</v>
      </c>
    </row>
    <row r="763" spans="1:4" x14ac:dyDescent="0.2">
      <c r="A763">
        <v>762</v>
      </c>
      <c r="B763" t="s">
        <v>25</v>
      </c>
      <c r="C763" s="73">
        <v>2366</v>
      </c>
      <c r="D763" s="79">
        <f t="shared" si="11"/>
        <v>1</v>
      </c>
    </row>
    <row r="764" spans="1:4" x14ac:dyDescent="0.2">
      <c r="A764">
        <v>763</v>
      </c>
      <c r="B764" t="s">
        <v>25</v>
      </c>
      <c r="C764" s="73">
        <v>1978</v>
      </c>
      <c r="D764" s="79">
        <f t="shared" si="11"/>
        <v>1</v>
      </c>
    </row>
    <row r="765" spans="1:4" x14ac:dyDescent="0.2">
      <c r="A765">
        <v>764</v>
      </c>
      <c r="B765" t="s">
        <v>25</v>
      </c>
      <c r="C765" s="73">
        <v>300</v>
      </c>
      <c r="D765" s="79">
        <f t="shared" si="11"/>
        <v>1</v>
      </c>
    </row>
    <row r="766" spans="1:4" x14ac:dyDescent="0.2">
      <c r="A766">
        <v>765</v>
      </c>
      <c r="B766" t="s">
        <v>25</v>
      </c>
      <c r="C766" s="73">
        <v>234</v>
      </c>
      <c r="D766" s="79">
        <f t="shared" si="11"/>
        <v>1</v>
      </c>
    </row>
    <row r="767" spans="1:4" x14ac:dyDescent="0.2">
      <c r="A767">
        <v>766</v>
      </c>
      <c r="B767" t="s">
        <v>25</v>
      </c>
      <c r="C767" s="73">
        <v>1287</v>
      </c>
      <c r="D767" s="79">
        <f t="shared" si="11"/>
        <v>1</v>
      </c>
    </row>
    <row r="768" spans="1:4" x14ac:dyDescent="0.2">
      <c r="A768">
        <v>767</v>
      </c>
      <c r="B768" t="s">
        <v>25</v>
      </c>
      <c r="C768" s="73">
        <v>624</v>
      </c>
      <c r="D768" s="79">
        <f t="shared" si="11"/>
        <v>1</v>
      </c>
    </row>
    <row r="769" spans="1:4" x14ac:dyDescent="0.2">
      <c r="A769">
        <v>768</v>
      </c>
      <c r="B769" t="s">
        <v>25</v>
      </c>
      <c r="C769" s="73">
        <v>847</v>
      </c>
      <c r="D769" s="79">
        <f t="shared" si="11"/>
        <v>1</v>
      </c>
    </row>
    <row r="770" spans="1:4" x14ac:dyDescent="0.2">
      <c r="A770">
        <v>769</v>
      </c>
      <c r="B770" t="s">
        <v>25</v>
      </c>
      <c r="C770" s="73">
        <v>4275</v>
      </c>
      <c r="D770" s="79">
        <f t="shared" si="11"/>
        <v>1</v>
      </c>
    </row>
    <row r="771" spans="1:4" x14ac:dyDescent="0.2">
      <c r="A771">
        <v>770</v>
      </c>
      <c r="B771" t="s">
        <v>25</v>
      </c>
      <c r="C771" s="73">
        <v>800</v>
      </c>
      <c r="D771" s="79">
        <f t="shared" ref="D771:D834" si="12">IF(B771="Yes", 1, 0)</f>
        <v>1</v>
      </c>
    </row>
    <row r="772" spans="1:4" x14ac:dyDescent="0.2">
      <c r="A772">
        <v>771</v>
      </c>
      <c r="B772" t="s">
        <v>25</v>
      </c>
      <c r="C772" s="73">
        <v>432</v>
      </c>
      <c r="D772" s="79">
        <f t="shared" si="12"/>
        <v>1</v>
      </c>
    </row>
    <row r="773" spans="1:4" x14ac:dyDescent="0.2">
      <c r="A773">
        <v>772</v>
      </c>
      <c r="B773" t="s">
        <v>25</v>
      </c>
      <c r="C773" s="73">
        <v>2312</v>
      </c>
      <c r="D773" s="79">
        <f t="shared" si="12"/>
        <v>1</v>
      </c>
    </row>
    <row r="774" spans="1:4" x14ac:dyDescent="0.2">
      <c r="A774">
        <v>773</v>
      </c>
      <c r="B774" t="s">
        <v>25</v>
      </c>
      <c r="C774" s="73">
        <v>880</v>
      </c>
      <c r="D774" s="79">
        <f t="shared" si="12"/>
        <v>1</v>
      </c>
    </row>
    <row r="775" spans="1:4" x14ac:dyDescent="0.2">
      <c r="A775">
        <v>774</v>
      </c>
      <c r="B775" t="s">
        <v>25</v>
      </c>
      <c r="C775" s="73">
        <v>1176</v>
      </c>
      <c r="D775" s="79">
        <f t="shared" si="12"/>
        <v>1</v>
      </c>
    </row>
    <row r="776" spans="1:4" x14ac:dyDescent="0.2">
      <c r="A776">
        <v>775</v>
      </c>
      <c r="B776" t="s">
        <v>25</v>
      </c>
      <c r="C776" s="73">
        <v>506</v>
      </c>
      <c r="D776" s="79">
        <f t="shared" si="12"/>
        <v>1</v>
      </c>
    </row>
    <row r="777" spans="1:4" x14ac:dyDescent="0.2">
      <c r="A777">
        <v>776</v>
      </c>
      <c r="B777" t="s">
        <v>25</v>
      </c>
      <c r="C777" s="73">
        <v>424</v>
      </c>
      <c r="D777" s="79">
        <f t="shared" si="12"/>
        <v>1</v>
      </c>
    </row>
    <row r="778" spans="1:4" x14ac:dyDescent="0.2">
      <c r="A778">
        <v>777</v>
      </c>
      <c r="B778" t="s">
        <v>25</v>
      </c>
      <c r="C778" s="73">
        <v>480</v>
      </c>
      <c r="D778" s="79">
        <f t="shared" si="12"/>
        <v>1</v>
      </c>
    </row>
    <row r="779" spans="1:4" x14ac:dyDescent="0.2">
      <c r="A779">
        <v>778</v>
      </c>
      <c r="B779" t="s">
        <v>25</v>
      </c>
      <c r="C779" s="73">
        <v>1184</v>
      </c>
      <c r="D779" s="79">
        <f t="shared" si="12"/>
        <v>1</v>
      </c>
    </row>
    <row r="780" spans="1:4" x14ac:dyDescent="0.2">
      <c r="A780">
        <v>779</v>
      </c>
      <c r="B780" t="s">
        <v>25</v>
      </c>
      <c r="C780" s="73">
        <v>1150</v>
      </c>
      <c r="D780" s="79">
        <f t="shared" si="12"/>
        <v>1</v>
      </c>
    </row>
    <row r="781" spans="1:4" x14ac:dyDescent="0.2">
      <c r="A781">
        <v>780</v>
      </c>
      <c r="B781" t="s">
        <v>25</v>
      </c>
      <c r="C781" s="73">
        <v>3572</v>
      </c>
      <c r="D781" s="79">
        <f t="shared" si="12"/>
        <v>1</v>
      </c>
    </row>
    <row r="782" spans="1:4" x14ac:dyDescent="0.2">
      <c r="A782">
        <v>781</v>
      </c>
      <c r="B782" t="s">
        <v>25</v>
      </c>
      <c r="C782" s="73">
        <v>988</v>
      </c>
      <c r="D782" s="79">
        <f t="shared" si="12"/>
        <v>1</v>
      </c>
    </row>
    <row r="783" spans="1:4" x14ac:dyDescent="0.2">
      <c r="A783">
        <v>782</v>
      </c>
      <c r="B783" t="s">
        <v>25</v>
      </c>
      <c r="C783" s="73">
        <v>528</v>
      </c>
      <c r="D783" s="79">
        <f t="shared" si="12"/>
        <v>1</v>
      </c>
    </row>
    <row r="784" spans="1:4" x14ac:dyDescent="0.2">
      <c r="A784">
        <v>783</v>
      </c>
      <c r="B784" t="s">
        <v>25</v>
      </c>
      <c r="C784" s="73">
        <v>855</v>
      </c>
      <c r="D784" s="79">
        <f t="shared" si="12"/>
        <v>1</v>
      </c>
    </row>
    <row r="785" spans="1:4" x14ac:dyDescent="0.2">
      <c r="A785">
        <v>784</v>
      </c>
      <c r="B785" t="s">
        <v>25</v>
      </c>
      <c r="C785" s="73">
        <v>2470</v>
      </c>
      <c r="D785" s="79">
        <f t="shared" si="12"/>
        <v>1</v>
      </c>
    </row>
    <row r="786" spans="1:4" x14ac:dyDescent="0.2">
      <c r="A786">
        <v>785</v>
      </c>
      <c r="B786" t="s">
        <v>25</v>
      </c>
      <c r="C786" s="73">
        <v>2952</v>
      </c>
      <c r="D786" s="79">
        <f t="shared" si="12"/>
        <v>1</v>
      </c>
    </row>
    <row r="787" spans="1:4" x14ac:dyDescent="0.2">
      <c r="A787">
        <v>786</v>
      </c>
      <c r="B787" t="s">
        <v>25</v>
      </c>
      <c r="C787" s="73">
        <v>2294</v>
      </c>
      <c r="D787" s="79">
        <f t="shared" si="12"/>
        <v>1</v>
      </c>
    </row>
    <row r="788" spans="1:4" x14ac:dyDescent="0.2">
      <c r="A788">
        <v>787</v>
      </c>
      <c r="B788" t="s">
        <v>25</v>
      </c>
      <c r="C788" s="73">
        <v>336</v>
      </c>
      <c r="D788" s="79">
        <f t="shared" si="12"/>
        <v>1</v>
      </c>
    </row>
    <row r="789" spans="1:4" x14ac:dyDescent="0.2">
      <c r="A789">
        <v>788</v>
      </c>
      <c r="B789" t="s">
        <v>25</v>
      </c>
      <c r="C789" s="73">
        <v>2125</v>
      </c>
      <c r="D789" s="79">
        <f t="shared" si="12"/>
        <v>1</v>
      </c>
    </row>
    <row r="790" spans="1:4" x14ac:dyDescent="0.2">
      <c r="A790">
        <v>789</v>
      </c>
      <c r="B790" t="s">
        <v>25</v>
      </c>
      <c r="C790" s="73">
        <v>918</v>
      </c>
      <c r="D790" s="79">
        <f t="shared" si="12"/>
        <v>1</v>
      </c>
    </row>
    <row r="791" spans="1:4" x14ac:dyDescent="0.2">
      <c r="A791">
        <v>790</v>
      </c>
      <c r="B791" t="s">
        <v>25</v>
      </c>
      <c r="C791" s="73">
        <v>336</v>
      </c>
      <c r="D791" s="79">
        <f t="shared" si="12"/>
        <v>1</v>
      </c>
    </row>
    <row r="792" spans="1:4" x14ac:dyDescent="0.2">
      <c r="A792">
        <v>791</v>
      </c>
      <c r="B792" t="s">
        <v>25</v>
      </c>
      <c r="C792" s="73">
        <v>444</v>
      </c>
      <c r="D792" s="79">
        <f t="shared" si="12"/>
        <v>1</v>
      </c>
    </row>
    <row r="793" spans="1:4" x14ac:dyDescent="0.2">
      <c r="A793">
        <v>792</v>
      </c>
      <c r="B793" t="s">
        <v>25</v>
      </c>
      <c r="C793" s="73">
        <v>1540</v>
      </c>
      <c r="D793" s="79">
        <f t="shared" si="12"/>
        <v>1</v>
      </c>
    </row>
    <row r="794" spans="1:4" x14ac:dyDescent="0.2">
      <c r="A794">
        <v>793</v>
      </c>
      <c r="B794" t="s">
        <v>25</v>
      </c>
      <c r="C794" s="73">
        <v>2025</v>
      </c>
      <c r="D794" s="79">
        <f t="shared" si="12"/>
        <v>1</v>
      </c>
    </row>
    <row r="795" spans="1:4" x14ac:dyDescent="0.2">
      <c r="A795">
        <v>794</v>
      </c>
      <c r="B795" t="s">
        <v>25</v>
      </c>
      <c r="C795" s="73">
        <v>560</v>
      </c>
      <c r="D795" s="79">
        <f t="shared" si="12"/>
        <v>1</v>
      </c>
    </row>
    <row r="796" spans="1:4" x14ac:dyDescent="0.2">
      <c r="A796">
        <v>795</v>
      </c>
      <c r="B796" t="s">
        <v>25</v>
      </c>
      <c r="C796" s="73">
        <v>500</v>
      </c>
      <c r="D796" s="79">
        <f t="shared" si="12"/>
        <v>1</v>
      </c>
    </row>
    <row r="797" spans="1:4" x14ac:dyDescent="0.2">
      <c r="A797">
        <v>796</v>
      </c>
      <c r="B797" t="s">
        <v>25</v>
      </c>
      <c r="C797" s="73">
        <v>884</v>
      </c>
      <c r="D797" s="79">
        <f t="shared" si="12"/>
        <v>1</v>
      </c>
    </row>
    <row r="798" spans="1:4" x14ac:dyDescent="0.2">
      <c r="A798">
        <v>797</v>
      </c>
      <c r="B798" t="s">
        <v>25</v>
      </c>
      <c r="C798" s="73">
        <v>3354</v>
      </c>
      <c r="D798" s="79">
        <f t="shared" si="12"/>
        <v>1</v>
      </c>
    </row>
    <row r="799" spans="1:4" x14ac:dyDescent="0.2">
      <c r="A799">
        <v>798</v>
      </c>
      <c r="B799" t="s">
        <v>25</v>
      </c>
      <c r="C799" s="73">
        <v>3116</v>
      </c>
      <c r="D799" s="79">
        <f t="shared" si="12"/>
        <v>1</v>
      </c>
    </row>
    <row r="800" spans="1:4" x14ac:dyDescent="0.2">
      <c r="A800">
        <v>799</v>
      </c>
      <c r="B800" t="s">
        <v>25</v>
      </c>
      <c r="C800" s="73">
        <v>1872</v>
      </c>
      <c r="D800" s="79">
        <f t="shared" si="12"/>
        <v>1</v>
      </c>
    </row>
    <row r="801" spans="1:4" x14ac:dyDescent="0.2">
      <c r="A801">
        <v>800</v>
      </c>
      <c r="B801" t="s">
        <v>25</v>
      </c>
      <c r="C801" s="73">
        <v>1705</v>
      </c>
      <c r="D801" s="79">
        <f t="shared" si="12"/>
        <v>1</v>
      </c>
    </row>
    <row r="802" spans="1:4" x14ac:dyDescent="0.2">
      <c r="A802">
        <v>801</v>
      </c>
      <c r="B802" t="s">
        <v>25</v>
      </c>
      <c r="C802" s="73">
        <v>400</v>
      </c>
      <c r="D802" s="79">
        <f t="shared" si="12"/>
        <v>1</v>
      </c>
    </row>
    <row r="803" spans="1:4" x14ac:dyDescent="0.2">
      <c r="A803">
        <v>802</v>
      </c>
      <c r="B803" t="s">
        <v>25</v>
      </c>
      <c r="C803" s="73">
        <v>348</v>
      </c>
      <c r="D803" s="79">
        <f t="shared" si="12"/>
        <v>1</v>
      </c>
    </row>
    <row r="804" spans="1:4" x14ac:dyDescent="0.2">
      <c r="A804">
        <v>803</v>
      </c>
      <c r="B804" t="s">
        <v>25</v>
      </c>
      <c r="C804" s="73">
        <v>82</v>
      </c>
      <c r="D804" s="79">
        <f t="shared" si="12"/>
        <v>1</v>
      </c>
    </row>
    <row r="805" spans="1:4" x14ac:dyDescent="0.2">
      <c r="A805">
        <v>804</v>
      </c>
      <c r="B805" t="s">
        <v>25</v>
      </c>
      <c r="C805" s="73">
        <v>1140</v>
      </c>
      <c r="D805" s="79">
        <f t="shared" si="12"/>
        <v>1</v>
      </c>
    </row>
    <row r="806" spans="1:4" x14ac:dyDescent="0.2">
      <c r="A806">
        <v>805</v>
      </c>
      <c r="B806" t="s">
        <v>25</v>
      </c>
      <c r="C806" s="73">
        <v>1316</v>
      </c>
      <c r="D806" s="79">
        <f t="shared" si="12"/>
        <v>1</v>
      </c>
    </row>
    <row r="807" spans="1:4" x14ac:dyDescent="0.2">
      <c r="A807">
        <v>806</v>
      </c>
      <c r="B807" t="s">
        <v>25</v>
      </c>
      <c r="C807" s="73">
        <v>1200</v>
      </c>
      <c r="D807" s="79">
        <f t="shared" si="12"/>
        <v>1</v>
      </c>
    </row>
    <row r="808" spans="1:4" x14ac:dyDescent="0.2">
      <c r="A808">
        <v>807</v>
      </c>
      <c r="B808" t="s">
        <v>25</v>
      </c>
      <c r="C808" s="73">
        <v>2576</v>
      </c>
      <c r="D808" s="79">
        <f t="shared" si="12"/>
        <v>1</v>
      </c>
    </row>
    <row r="809" spans="1:4" x14ac:dyDescent="0.2">
      <c r="A809">
        <v>808</v>
      </c>
      <c r="B809" t="s">
        <v>25</v>
      </c>
      <c r="C809" s="73">
        <v>1335</v>
      </c>
      <c r="D809" s="79">
        <f t="shared" si="12"/>
        <v>1</v>
      </c>
    </row>
    <row r="810" spans="1:4" x14ac:dyDescent="0.2">
      <c r="A810">
        <v>809</v>
      </c>
      <c r="B810" t="s">
        <v>25</v>
      </c>
      <c r="C810" s="73">
        <v>3648</v>
      </c>
      <c r="D810" s="79">
        <f t="shared" si="12"/>
        <v>1</v>
      </c>
    </row>
    <row r="811" spans="1:4" x14ac:dyDescent="0.2">
      <c r="A811">
        <v>810</v>
      </c>
      <c r="B811" t="s">
        <v>25</v>
      </c>
      <c r="C811" s="73">
        <v>2430</v>
      </c>
      <c r="D811" s="79">
        <f t="shared" si="12"/>
        <v>1</v>
      </c>
    </row>
    <row r="812" spans="1:4" x14ac:dyDescent="0.2">
      <c r="A812">
        <v>811</v>
      </c>
      <c r="B812" t="s">
        <v>25</v>
      </c>
      <c r="C812" s="73">
        <v>2656</v>
      </c>
      <c r="D812" s="79">
        <f t="shared" si="12"/>
        <v>1</v>
      </c>
    </row>
    <row r="813" spans="1:4" x14ac:dyDescent="0.2">
      <c r="A813">
        <v>812</v>
      </c>
      <c r="B813" t="s">
        <v>25</v>
      </c>
      <c r="C813" s="73">
        <v>1260</v>
      </c>
      <c r="D813" s="79">
        <f t="shared" si="12"/>
        <v>1</v>
      </c>
    </row>
    <row r="814" spans="1:4" x14ac:dyDescent="0.2">
      <c r="A814">
        <v>813</v>
      </c>
      <c r="B814" t="s">
        <v>25</v>
      </c>
      <c r="C814" s="73">
        <v>1792</v>
      </c>
      <c r="D814" s="79">
        <f t="shared" si="12"/>
        <v>1</v>
      </c>
    </row>
    <row r="815" spans="1:4" x14ac:dyDescent="0.2">
      <c r="A815">
        <v>814</v>
      </c>
      <c r="B815" t="s">
        <v>25</v>
      </c>
      <c r="C815" s="73">
        <v>630</v>
      </c>
      <c r="D815" s="79">
        <f t="shared" si="12"/>
        <v>1</v>
      </c>
    </row>
    <row r="816" spans="1:4" x14ac:dyDescent="0.2">
      <c r="A816">
        <v>815</v>
      </c>
      <c r="B816" t="s">
        <v>25</v>
      </c>
      <c r="C816" s="73">
        <v>496</v>
      </c>
      <c r="D816" s="79">
        <f t="shared" si="12"/>
        <v>1</v>
      </c>
    </row>
    <row r="817" spans="1:4" x14ac:dyDescent="0.2">
      <c r="A817">
        <v>816</v>
      </c>
      <c r="B817" t="s">
        <v>25</v>
      </c>
      <c r="C817" s="73">
        <v>2268</v>
      </c>
      <c r="D817" s="79">
        <f t="shared" si="12"/>
        <v>1</v>
      </c>
    </row>
    <row r="818" spans="1:4" x14ac:dyDescent="0.2">
      <c r="A818">
        <v>817</v>
      </c>
      <c r="B818" t="s">
        <v>25</v>
      </c>
      <c r="C818" s="73">
        <v>576</v>
      </c>
      <c r="D818" s="79">
        <f t="shared" si="12"/>
        <v>1</v>
      </c>
    </row>
    <row r="819" spans="1:4" x14ac:dyDescent="0.2">
      <c r="A819">
        <v>818</v>
      </c>
      <c r="B819" t="s">
        <v>25</v>
      </c>
      <c r="C819" s="73">
        <v>630</v>
      </c>
      <c r="D819" s="79">
        <f t="shared" si="12"/>
        <v>1</v>
      </c>
    </row>
    <row r="820" spans="1:4" x14ac:dyDescent="0.2">
      <c r="A820">
        <v>819</v>
      </c>
      <c r="B820" t="s">
        <v>25</v>
      </c>
      <c r="C820" s="73">
        <v>3094</v>
      </c>
      <c r="D820" s="79">
        <f t="shared" si="12"/>
        <v>1</v>
      </c>
    </row>
    <row r="821" spans="1:4" x14ac:dyDescent="0.2">
      <c r="A821">
        <v>820</v>
      </c>
      <c r="B821" t="s">
        <v>25</v>
      </c>
      <c r="C821" s="73">
        <v>1008</v>
      </c>
      <c r="D821" s="79">
        <f t="shared" si="12"/>
        <v>1</v>
      </c>
    </row>
    <row r="822" spans="1:4" x14ac:dyDescent="0.2">
      <c r="A822">
        <v>821</v>
      </c>
      <c r="B822" t="s">
        <v>25</v>
      </c>
      <c r="C822" s="73">
        <v>1053</v>
      </c>
      <c r="D822" s="79">
        <f t="shared" si="12"/>
        <v>1</v>
      </c>
    </row>
    <row r="823" spans="1:4" x14ac:dyDescent="0.2">
      <c r="A823">
        <v>822</v>
      </c>
      <c r="B823" t="s">
        <v>25</v>
      </c>
      <c r="C823" s="73">
        <v>1209</v>
      </c>
      <c r="D823" s="79">
        <f t="shared" si="12"/>
        <v>1</v>
      </c>
    </row>
    <row r="824" spans="1:4" x14ac:dyDescent="0.2">
      <c r="A824">
        <v>823</v>
      </c>
      <c r="B824" t="s">
        <v>25</v>
      </c>
      <c r="C824" s="73">
        <v>1357</v>
      </c>
      <c r="D824" s="79">
        <f t="shared" si="12"/>
        <v>1</v>
      </c>
    </row>
    <row r="825" spans="1:4" x14ac:dyDescent="0.2">
      <c r="A825">
        <v>824</v>
      </c>
      <c r="B825" t="s">
        <v>25</v>
      </c>
      <c r="C825" s="73">
        <v>297</v>
      </c>
      <c r="D825" s="79">
        <f t="shared" si="12"/>
        <v>1</v>
      </c>
    </row>
    <row r="826" spans="1:4" x14ac:dyDescent="0.2">
      <c r="A826">
        <v>825</v>
      </c>
      <c r="B826" t="s">
        <v>25</v>
      </c>
      <c r="C826" s="73">
        <v>4512</v>
      </c>
      <c r="D826" s="79">
        <f t="shared" si="12"/>
        <v>1</v>
      </c>
    </row>
    <row r="827" spans="1:4" x14ac:dyDescent="0.2">
      <c r="A827">
        <v>826</v>
      </c>
      <c r="B827" t="s">
        <v>25</v>
      </c>
      <c r="C827" s="73">
        <v>1598</v>
      </c>
      <c r="D827" s="79">
        <f t="shared" si="12"/>
        <v>1</v>
      </c>
    </row>
    <row r="828" spans="1:4" x14ac:dyDescent="0.2">
      <c r="A828">
        <v>827</v>
      </c>
      <c r="B828" t="s">
        <v>25</v>
      </c>
      <c r="C828" s="73">
        <v>3384</v>
      </c>
      <c r="D828" s="79">
        <f t="shared" si="12"/>
        <v>1</v>
      </c>
    </row>
    <row r="829" spans="1:4" x14ac:dyDescent="0.2">
      <c r="A829">
        <v>828</v>
      </c>
      <c r="B829" t="s">
        <v>25</v>
      </c>
      <c r="C829" s="73">
        <v>1683</v>
      </c>
      <c r="D829" s="79">
        <f t="shared" si="12"/>
        <v>1</v>
      </c>
    </row>
    <row r="830" spans="1:4" x14ac:dyDescent="0.2">
      <c r="A830">
        <v>829</v>
      </c>
      <c r="B830" t="s">
        <v>25</v>
      </c>
      <c r="C830" s="73">
        <v>1674</v>
      </c>
      <c r="D830" s="79">
        <f t="shared" si="12"/>
        <v>1</v>
      </c>
    </row>
    <row r="831" spans="1:4" x14ac:dyDescent="0.2">
      <c r="A831">
        <v>830</v>
      </c>
      <c r="B831" t="s">
        <v>25</v>
      </c>
      <c r="C831" s="73">
        <v>798</v>
      </c>
      <c r="D831" s="79">
        <f t="shared" si="12"/>
        <v>1</v>
      </c>
    </row>
    <row r="832" spans="1:4" x14ac:dyDescent="0.2">
      <c r="A832">
        <v>831</v>
      </c>
      <c r="B832" t="s">
        <v>25</v>
      </c>
      <c r="C832" s="73">
        <v>380</v>
      </c>
      <c r="D832" s="79">
        <f t="shared" si="12"/>
        <v>1</v>
      </c>
    </row>
    <row r="833" spans="1:4" x14ac:dyDescent="0.2">
      <c r="A833">
        <v>832</v>
      </c>
      <c r="B833" t="s">
        <v>25</v>
      </c>
      <c r="C833" s="73">
        <v>2961</v>
      </c>
      <c r="D833" s="79">
        <f t="shared" si="12"/>
        <v>1</v>
      </c>
    </row>
    <row r="834" spans="1:4" x14ac:dyDescent="0.2">
      <c r="A834">
        <v>833</v>
      </c>
      <c r="B834" t="s">
        <v>25</v>
      </c>
      <c r="C834" s="73">
        <v>2240</v>
      </c>
      <c r="D834" s="79">
        <f t="shared" si="12"/>
        <v>1</v>
      </c>
    </row>
    <row r="835" spans="1:4" x14ac:dyDescent="0.2">
      <c r="A835">
        <v>834</v>
      </c>
      <c r="B835" t="s">
        <v>25</v>
      </c>
      <c r="C835" s="73">
        <v>748</v>
      </c>
      <c r="D835" s="79">
        <f t="shared" ref="D835:D898" si="13">IF(B835="Yes", 1, 0)</f>
        <v>1</v>
      </c>
    </row>
    <row r="836" spans="1:4" x14ac:dyDescent="0.2">
      <c r="A836">
        <v>835</v>
      </c>
      <c r="B836" t="s">
        <v>25</v>
      </c>
      <c r="C836" s="73">
        <v>1602</v>
      </c>
      <c r="D836" s="79">
        <f t="shared" si="13"/>
        <v>1</v>
      </c>
    </row>
    <row r="837" spans="1:4" x14ac:dyDescent="0.2">
      <c r="A837">
        <v>836</v>
      </c>
      <c r="B837" t="s">
        <v>25</v>
      </c>
      <c r="C837" s="73">
        <v>546</v>
      </c>
      <c r="D837" s="79">
        <f t="shared" si="13"/>
        <v>1</v>
      </c>
    </row>
    <row r="838" spans="1:4" x14ac:dyDescent="0.2">
      <c r="A838">
        <v>837</v>
      </c>
      <c r="B838" t="s">
        <v>25</v>
      </c>
      <c r="C838" s="73">
        <v>1980</v>
      </c>
      <c r="D838" s="79">
        <f t="shared" si="13"/>
        <v>1</v>
      </c>
    </row>
    <row r="839" spans="1:4" x14ac:dyDescent="0.2">
      <c r="A839">
        <v>838</v>
      </c>
      <c r="B839" t="s">
        <v>25</v>
      </c>
      <c r="C839" s="73">
        <v>924</v>
      </c>
      <c r="D839" s="79">
        <f t="shared" si="13"/>
        <v>1</v>
      </c>
    </row>
    <row r="840" spans="1:4" x14ac:dyDescent="0.2">
      <c r="A840">
        <v>839</v>
      </c>
      <c r="B840" t="s">
        <v>25</v>
      </c>
      <c r="C840" s="73">
        <v>1421</v>
      </c>
      <c r="D840" s="79">
        <f t="shared" si="13"/>
        <v>1</v>
      </c>
    </row>
    <row r="841" spans="1:4" x14ac:dyDescent="0.2">
      <c r="A841">
        <v>840</v>
      </c>
      <c r="B841" t="s">
        <v>25</v>
      </c>
      <c r="C841" s="73">
        <v>310</v>
      </c>
      <c r="D841" s="79">
        <f t="shared" si="13"/>
        <v>1</v>
      </c>
    </row>
    <row r="842" spans="1:4" x14ac:dyDescent="0.2">
      <c r="A842">
        <v>841</v>
      </c>
      <c r="B842" t="s">
        <v>25</v>
      </c>
      <c r="C842" s="73">
        <v>432</v>
      </c>
      <c r="D842" s="79">
        <f t="shared" si="13"/>
        <v>1</v>
      </c>
    </row>
    <row r="843" spans="1:4" x14ac:dyDescent="0.2">
      <c r="A843">
        <v>842</v>
      </c>
      <c r="B843" t="s">
        <v>25</v>
      </c>
      <c r="C843" s="73">
        <v>2464</v>
      </c>
      <c r="D843" s="79">
        <f t="shared" si="13"/>
        <v>1</v>
      </c>
    </row>
    <row r="844" spans="1:4" x14ac:dyDescent="0.2">
      <c r="A844">
        <v>843</v>
      </c>
      <c r="B844" t="s">
        <v>25</v>
      </c>
      <c r="C844" s="73">
        <v>2175</v>
      </c>
      <c r="D844" s="79">
        <f t="shared" si="13"/>
        <v>1</v>
      </c>
    </row>
    <row r="845" spans="1:4" x14ac:dyDescent="0.2">
      <c r="A845">
        <v>844</v>
      </c>
      <c r="B845" t="s">
        <v>25</v>
      </c>
      <c r="C845" s="73">
        <v>480</v>
      </c>
      <c r="D845" s="79">
        <f t="shared" si="13"/>
        <v>1</v>
      </c>
    </row>
    <row r="846" spans="1:4" x14ac:dyDescent="0.2">
      <c r="A846">
        <v>845</v>
      </c>
      <c r="B846" t="s">
        <v>25</v>
      </c>
      <c r="C846" s="73">
        <v>2112</v>
      </c>
      <c r="D846" s="79">
        <f t="shared" si="13"/>
        <v>1</v>
      </c>
    </row>
    <row r="847" spans="1:4" x14ac:dyDescent="0.2">
      <c r="A847">
        <v>846</v>
      </c>
      <c r="B847" t="s">
        <v>25</v>
      </c>
      <c r="C847" s="73">
        <v>630</v>
      </c>
      <c r="D847" s="79">
        <f t="shared" si="13"/>
        <v>1</v>
      </c>
    </row>
    <row r="848" spans="1:4" x14ac:dyDescent="0.2">
      <c r="A848">
        <v>847</v>
      </c>
      <c r="B848" t="s">
        <v>25</v>
      </c>
      <c r="C848" s="73">
        <v>3024</v>
      </c>
      <c r="D848" s="79">
        <f t="shared" si="13"/>
        <v>1</v>
      </c>
    </row>
    <row r="849" spans="1:4" x14ac:dyDescent="0.2">
      <c r="A849">
        <v>848</v>
      </c>
      <c r="B849" t="s">
        <v>25</v>
      </c>
      <c r="C849" s="73">
        <v>1320</v>
      </c>
      <c r="D849" s="79">
        <f t="shared" si="13"/>
        <v>1</v>
      </c>
    </row>
    <row r="850" spans="1:4" x14ac:dyDescent="0.2">
      <c r="A850">
        <v>849</v>
      </c>
      <c r="B850" t="s">
        <v>25</v>
      </c>
      <c r="C850" s="73">
        <v>2409</v>
      </c>
      <c r="D850" s="79">
        <f t="shared" si="13"/>
        <v>1</v>
      </c>
    </row>
    <row r="851" spans="1:4" x14ac:dyDescent="0.2">
      <c r="A851">
        <v>850</v>
      </c>
      <c r="B851" t="s">
        <v>25</v>
      </c>
      <c r="C851" s="73">
        <v>1464</v>
      </c>
      <c r="D851" s="79">
        <f t="shared" si="13"/>
        <v>1</v>
      </c>
    </row>
    <row r="852" spans="1:4" x14ac:dyDescent="0.2">
      <c r="A852">
        <v>851</v>
      </c>
      <c r="B852" t="s">
        <v>25</v>
      </c>
      <c r="C852" s="73">
        <v>260</v>
      </c>
      <c r="D852" s="79">
        <f t="shared" si="13"/>
        <v>1</v>
      </c>
    </row>
    <row r="853" spans="1:4" x14ac:dyDescent="0.2">
      <c r="A853">
        <v>852</v>
      </c>
      <c r="B853" t="s">
        <v>25</v>
      </c>
      <c r="C853" s="73">
        <v>1634</v>
      </c>
      <c r="D853" s="79">
        <f t="shared" si="13"/>
        <v>1</v>
      </c>
    </row>
    <row r="854" spans="1:4" x14ac:dyDescent="0.2">
      <c r="A854">
        <v>853</v>
      </c>
      <c r="B854" t="s">
        <v>25</v>
      </c>
      <c r="C854" s="73">
        <v>1380</v>
      </c>
      <c r="D854" s="79">
        <f t="shared" si="13"/>
        <v>1</v>
      </c>
    </row>
    <row r="855" spans="1:4" x14ac:dyDescent="0.2">
      <c r="A855">
        <v>854</v>
      </c>
      <c r="B855" t="s">
        <v>25</v>
      </c>
      <c r="C855" s="73">
        <v>1505</v>
      </c>
      <c r="D855" s="79">
        <f t="shared" si="13"/>
        <v>1</v>
      </c>
    </row>
    <row r="856" spans="1:4" x14ac:dyDescent="0.2">
      <c r="A856">
        <v>855</v>
      </c>
      <c r="B856" t="s">
        <v>25</v>
      </c>
      <c r="C856" s="73">
        <v>968</v>
      </c>
      <c r="D856" s="79">
        <f t="shared" si="13"/>
        <v>1</v>
      </c>
    </row>
    <row r="857" spans="1:4" x14ac:dyDescent="0.2">
      <c r="A857">
        <v>856</v>
      </c>
      <c r="B857" t="s">
        <v>25</v>
      </c>
      <c r="C857" s="73">
        <v>1064</v>
      </c>
      <c r="D857" s="79">
        <f t="shared" si="13"/>
        <v>1</v>
      </c>
    </row>
    <row r="858" spans="1:4" x14ac:dyDescent="0.2">
      <c r="A858">
        <v>857</v>
      </c>
      <c r="B858" t="s">
        <v>25</v>
      </c>
      <c r="C858" s="73">
        <v>1551</v>
      </c>
      <c r="D858" s="79">
        <f t="shared" si="13"/>
        <v>1</v>
      </c>
    </row>
    <row r="859" spans="1:4" x14ac:dyDescent="0.2">
      <c r="A859">
        <v>858</v>
      </c>
      <c r="B859" t="s">
        <v>25</v>
      </c>
      <c r="C859" s="73">
        <v>3000</v>
      </c>
      <c r="D859" s="79">
        <f t="shared" si="13"/>
        <v>1</v>
      </c>
    </row>
    <row r="860" spans="1:4" x14ac:dyDescent="0.2">
      <c r="A860">
        <v>859</v>
      </c>
      <c r="B860" t="s">
        <v>25</v>
      </c>
      <c r="C860" s="73">
        <v>858</v>
      </c>
      <c r="D860" s="79">
        <f t="shared" si="13"/>
        <v>1</v>
      </c>
    </row>
    <row r="861" spans="1:4" x14ac:dyDescent="0.2">
      <c r="A861">
        <v>860</v>
      </c>
      <c r="B861" t="s">
        <v>25</v>
      </c>
      <c r="C861" s="73">
        <v>511</v>
      </c>
      <c r="D861" s="79">
        <f t="shared" si="13"/>
        <v>1</v>
      </c>
    </row>
    <row r="862" spans="1:4" x14ac:dyDescent="0.2">
      <c r="A862">
        <v>861</v>
      </c>
      <c r="B862" t="s">
        <v>25</v>
      </c>
      <c r="C862" s="73">
        <v>261</v>
      </c>
      <c r="D862" s="79">
        <f t="shared" si="13"/>
        <v>1</v>
      </c>
    </row>
    <row r="863" spans="1:4" x14ac:dyDescent="0.2">
      <c r="A863">
        <v>862</v>
      </c>
      <c r="B863" t="s">
        <v>25</v>
      </c>
      <c r="C863" s="73">
        <v>3500</v>
      </c>
      <c r="D863" s="79">
        <f t="shared" si="13"/>
        <v>1</v>
      </c>
    </row>
    <row r="864" spans="1:4" x14ac:dyDescent="0.2">
      <c r="A864">
        <v>863</v>
      </c>
      <c r="B864" t="s">
        <v>25</v>
      </c>
      <c r="C864" s="73">
        <v>1092</v>
      </c>
      <c r="D864" s="79">
        <f t="shared" si="13"/>
        <v>1</v>
      </c>
    </row>
    <row r="865" spans="1:4" x14ac:dyDescent="0.2">
      <c r="A865">
        <v>864</v>
      </c>
      <c r="B865" t="s">
        <v>25</v>
      </c>
      <c r="C865" s="73">
        <v>1722</v>
      </c>
      <c r="D865" s="79">
        <f t="shared" si="13"/>
        <v>1</v>
      </c>
    </row>
    <row r="866" spans="1:4" x14ac:dyDescent="0.2">
      <c r="A866">
        <v>865</v>
      </c>
      <c r="B866" t="s">
        <v>25</v>
      </c>
      <c r="C866" s="73">
        <v>295</v>
      </c>
      <c r="D866" s="79">
        <f t="shared" si="13"/>
        <v>1</v>
      </c>
    </row>
    <row r="867" spans="1:4" x14ac:dyDescent="0.2">
      <c r="A867">
        <v>866</v>
      </c>
      <c r="B867" t="s">
        <v>25</v>
      </c>
      <c r="C867" s="73">
        <v>598</v>
      </c>
      <c r="D867" s="79">
        <f t="shared" si="13"/>
        <v>1</v>
      </c>
    </row>
    <row r="868" spans="1:4" x14ac:dyDescent="0.2">
      <c r="A868">
        <v>867</v>
      </c>
      <c r="B868" t="s">
        <v>25</v>
      </c>
      <c r="C868" s="73">
        <v>759</v>
      </c>
      <c r="D868" s="79">
        <f t="shared" si="13"/>
        <v>1</v>
      </c>
    </row>
    <row r="869" spans="1:4" x14ac:dyDescent="0.2">
      <c r="A869">
        <v>868</v>
      </c>
      <c r="B869" t="s">
        <v>25</v>
      </c>
      <c r="C869" s="73">
        <v>460</v>
      </c>
      <c r="D869" s="79">
        <f t="shared" si="13"/>
        <v>1</v>
      </c>
    </row>
    <row r="870" spans="1:4" x14ac:dyDescent="0.2">
      <c r="A870">
        <v>869</v>
      </c>
      <c r="B870" t="s">
        <v>25</v>
      </c>
      <c r="C870" s="73">
        <v>166</v>
      </c>
      <c r="D870" s="79">
        <f t="shared" si="13"/>
        <v>1</v>
      </c>
    </row>
    <row r="871" spans="1:4" x14ac:dyDescent="0.2">
      <c r="A871">
        <v>870</v>
      </c>
      <c r="B871" t="s">
        <v>25</v>
      </c>
      <c r="C871" s="73">
        <v>1782</v>
      </c>
      <c r="D871" s="79">
        <f t="shared" si="13"/>
        <v>1</v>
      </c>
    </row>
    <row r="872" spans="1:4" x14ac:dyDescent="0.2">
      <c r="A872">
        <v>871</v>
      </c>
      <c r="B872" t="s">
        <v>25</v>
      </c>
      <c r="C872" s="73">
        <v>396</v>
      </c>
      <c r="D872" s="79">
        <f t="shared" si="13"/>
        <v>1</v>
      </c>
    </row>
    <row r="873" spans="1:4" x14ac:dyDescent="0.2">
      <c r="A873">
        <v>872</v>
      </c>
      <c r="B873" t="s">
        <v>25</v>
      </c>
      <c r="C873" s="73">
        <v>1890</v>
      </c>
      <c r="D873" s="79">
        <f t="shared" si="13"/>
        <v>1</v>
      </c>
    </row>
    <row r="874" spans="1:4" x14ac:dyDescent="0.2">
      <c r="A874">
        <v>873</v>
      </c>
      <c r="B874" t="s">
        <v>25</v>
      </c>
      <c r="C874" s="73">
        <v>825</v>
      </c>
      <c r="D874" s="79">
        <f t="shared" si="13"/>
        <v>1</v>
      </c>
    </row>
    <row r="875" spans="1:4" x14ac:dyDescent="0.2">
      <c r="A875">
        <v>874</v>
      </c>
      <c r="B875" t="s">
        <v>25</v>
      </c>
      <c r="C875" s="73">
        <v>1848</v>
      </c>
      <c r="D875" s="79">
        <f t="shared" si="13"/>
        <v>1</v>
      </c>
    </row>
    <row r="876" spans="1:4" x14ac:dyDescent="0.2">
      <c r="A876">
        <v>875</v>
      </c>
      <c r="B876" t="s">
        <v>25</v>
      </c>
      <c r="C876" s="73">
        <v>650</v>
      </c>
      <c r="D876" s="79">
        <f t="shared" si="13"/>
        <v>1</v>
      </c>
    </row>
    <row r="877" spans="1:4" x14ac:dyDescent="0.2">
      <c r="A877">
        <v>876</v>
      </c>
      <c r="B877" t="s">
        <v>25</v>
      </c>
      <c r="C877" s="73">
        <v>273</v>
      </c>
      <c r="D877" s="79">
        <f t="shared" si="13"/>
        <v>1</v>
      </c>
    </row>
    <row r="878" spans="1:4" x14ac:dyDescent="0.2">
      <c r="A878">
        <v>877</v>
      </c>
      <c r="B878" t="s">
        <v>25</v>
      </c>
      <c r="C878" s="73">
        <v>51</v>
      </c>
      <c r="D878" s="79">
        <f t="shared" si="13"/>
        <v>1</v>
      </c>
    </row>
    <row r="879" spans="1:4" x14ac:dyDescent="0.2">
      <c r="A879">
        <v>878</v>
      </c>
      <c r="B879" t="s">
        <v>25</v>
      </c>
      <c r="C879" s="73">
        <v>2925</v>
      </c>
      <c r="D879" s="79">
        <f t="shared" si="13"/>
        <v>1</v>
      </c>
    </row>
    <row r="880" spans="1:4" x14ac:dyDescent="0.2">
      <c r="A880">
        <v>879</v>
      </c>
      <c r="B880" t="s">
        <v>25</v>
      </c>
      <c r="C880" s="73">
        <v>3293</v>
      </c>
      <c r="D880" s="79">
        <f t="shared" si="13"/>
        <v>1</v>
      </c>
    </row>
    <row r="881" spans="1:4" x14ac:dyDescent="0.2">
      <c r="A881">
        <v>880</v>
      </c>
      <c r="B881" t="s">
        <v>25</v>
      </c>
      <c r="C881" s="73">
        <v>1064</v>
      </c>
      <c r="D881" s="79">
        <f t="shared" si="13"/>
        <v>1</v>
      </c>
    </row>
    <row r="882" spans="1:4" x14ac:dyDescent="0.2">
      <c r="A882">
        <v>881</v>
      </c>
      <c r="B882" t="s">
        <v>25</v>
      </c>
      <c r="C882" s="73">
        <v>1875</v>
      </c>
      <c r="D882" s="79">
        <f t="shared" si="13"/>
        <v>1</v>
      </c>
    </row>
    <row r="883" spans="1:4" x14ac:dyDescent="0.2">
      <c r="A883">
        <v>882</v>
      </c>
      <c r="B883" t="s">
        <v>25</v>
      </c>
      <c r="C883" s="73">
        <v>1098</v>
      </c>
      <c r="D883" s="79">
        <f t="shared" si="13"/>
        <v>1</v>
      </c>
    </row>
    <row r="884" spans="1:4" x14ac:dyDescent="0.2">
      <c r="A884">
        <v>883</v>
      </c>
      <c r="B884" t="s">
        <v>25</v>
      </c>
      <c r="C884" s="73">
        <v>1295</v>
      </c>
      <c r="D884" s="79">
        <f t="shared" si="13"/>
        <v>1</v>
      </c>
    </row>
    <row r="885" spans="1:4" x14ac:dyDescent="0.2">
      <c r="A885">
        <v>884</v>
      </c>
      <c r="B885" t="s">
        <v>25</v>
      </c>
      <c r="C885" s="73">
        <v>1110</v>
      </c>
      <c r="D885" s="79">
        <f t="shared" si="13"/>
        <v>1</v>
      </c>
    </row>
    <row r="886" spans="1:4" x14ac:dyDescent="0.2">
      <c r="A886">
        <v>885</v>
      </c>
      <c r="B886" t="s">
        <v>25</v>
      </c>
      <c r="C886" s="73">
        <v>3094</v>
      </c>
      <c r="D886" s="79">
        <f t="shared" si="13"/>
        <v>1</v>
      </c>
    </row>
    <row r="887" spans="1:4" x14ac:dyDescent="0.2">
      <c r="A887">
        <v>886</v>
      </c>
      <c r="B887" t="s">
        <v>25</v>
      </c>
      <c r="C887" s="73">
        <v>4851</v>
      </c>
      <c r="D887" s="79">
        <f t="shared" si="13"/>
        <v>1</v>
      </c>
    </row>
    <row r="888" spans="1:4" x14ac:dyDescent="0.2">
      <c r="A888">
        <v>887</v>
      </c>
      <c r="B888" t="s">
        <v>25</v>
      </c>
      <c r="C888" s="73">
        <v>2592</v>
      </c>
      <c r="D888" s="79">
        <f t="shared" si="13"/>
        <v>1</v>
      </c>
    </row>
    <row r="889" spans="1:4" x14ac:dyDescent="0.2">
      <c r="A889">
        <v>888</v>
      </c>
      <c r="B889" t="s">
        <v>25</v>
      </c>
      <c r="C889" s="73">
        <v>1551</v>
      </c>
      <c r="D889" s="79">
        <f t="shared" si="13"/>
        <v>1</v>
      </c>
    </row>
    <row r="890" spans="1:4" x14ac:dyDescent="0.2">
      <c r="A890">
        <v>889</v>
      </c>
      <c r="B890" t="s">
        <v>25</v>
      </c>
      <c r="C890" s="73">
        <v>3388</v>
      </c>
      <c r="D890" s="79">
        <f t="shared" si="13"/>
        <v>1</v>
      </c>
    </row>
    <row r="891" spans="1:4" x14ac:dyDescent="0.2">
      <c r="A891">
        <v>890</v>
      </c>
      <c r="B891" t="s">
        <v>25</v>
      </c>
      <c r="C891" s="73">
        <v>4200</v>
      </c>
      <c r="D891" s="79">
        <f t="shared" si="13"/>
        <v>1</v>
      </c>
    </row>
    <row r="892" spans="1:4" x14ac:dyDescent="0.2">
      <c r="A892">
        <v>891</v>
      </c>
      <c r="B892" t="s">
        <v>25</v>
      </c>
      <c r="C892" s="73">
        <v>2397</v>
      </c>
      <c r="D892" s="79">
        <f t="shared" si="13"/>
        <v>1</v>
      </c>
    </row>
    <row r="893" spans="1:4" x14ac:dyDescent="0.2">
      <c r="A893">
        <v>892</v>
      </c>
      <c r="B893" t="s">
        <v>25</v>
      </c>
      <c r="C893" s="73">
        <v>624</v>
      </c>
      <c r="D893" s="79">
        <f t="shared" si="13"/>
        <v>1</v>
      </c>
    </row>
    <row r="894" spans="1:4" x14ac:dyDescent="0.2">
      <c r="A894">
        <v>893</v>
      </c>
      <c r="B894" t="s">
        <v>25</v>
      </c>
      <c r="C894" s="73">
        <v>2752</v>
      </c>
      <c r="D894" s="79">
        <f t="shared" si="13"/>
        <v>1</v>
      </c>
    </row>
    <row r="895" spans="1:4" x14ac:dyDescent="0.2">
      <c r="A895">
        <v>894</v>
      </c>
      <c r="B895" t="s">
        <v>25</v>
      </c>
      <c r="C895" s="73">
        <v>714</v>
      </c>
      <c r="D895" s="79">
        <f t="shared" si="13"/>
        <v>1</v>
      </c>
    </row>
    <row r="896" spans="1:4" x14ac:dyDescent="0.2">
      <c r="A896">
        <v>895</v>
      </c>
      <c r="B896" t="s">
        <v>25</v>
      </c>
      <c r="C896" s="73">
        <v>180</v>
      </c>
      <c r="D896" s="79">
        <f t="shared" si="13"/>
        <v>1</v>
      </c>
    </row>
    <row r="897" spans="1:4" x14ac:dyDescent="0.2">
      <c r="A897">
        <v>896</v>
      </c>
      <c r="B897" t="s">
        <v>25</v>
      </c>
      <c r="C897" s="73">
        <v>2277</v>
      </c>
      <c r="D897" s="79">
        <f t="shared" si="13"/>
        <v>1</v>
      </c>
    </row>
    <row r="898" spans="1:4" x14ac:dyDescent="0.2">
      <c r="A898">
        <v>897</v>
      </c>
      <c r="B898" t="s">
        <v>25</v>
      </c>
      <c r="C898" s="73">
        <v>1102</v>
      </c>
      <c r="D898" s="79">
        <f t="shared" si="13"/>
        <v>1</v>
      </c>
    </row>
    <row r="899" spans="1:4" x14ac:dyDescent="0.2">
      <c r="A899">
        <v>898</v>
      </c>
      <c r="B899" t="s">
        <v>25</v>
      </c>
      <c r="C899" s="73">
        <v>4186</v>
      </c>
      <c r="D899" s="79">
        <f t="shared" ref="D899:D962" si="14">IF(B899="Yes", 1, 0)</f>
        <v>1</v>
      </c>
    </row>
    <row r="900" spans="1:4" x14ac:dyDescent="0.2">
      <c r="A900">
        <v>899</v>
      </c>
      <c r="B900" t="s">
        <v>25</v>
      </c>
      <c r="C900" s="73">
        <v>1330</v>
      </c>
      <c r="D900" s="79">
        <f t="shared" si="14"/>
        <v>1</v>
      </c>
    </row>
    <row r="901" spans="1:4" x14ac:dyDescent="0.2">
      <c r="A901">
        <v>900</v>
      </c>
      <c r="B901" t="s">
        <v>25</v>
      </c>
      <c r="C901" s="73">
        <v>1160</v>
      </c>
      <c r="D901" s="79">
        <f t="shared" si="14"/>
        <v>1</v>
      </c>
    </row>
    <row r="902" spans="1:4" x14ac:dyDescent="0.2">
      <c r="A902">
        <v>901</v>
      </c>
      <c r="B902" t="s">
        <v>25</v>
      </c>
      <c r="C902" s="73">
        <v>4116</v>
      </c>
      <c r="D902" s="79">
        <f t="shared" si="14"/>
        <v>1</v>
      </c>
    </row>
    <row r="903" spans="1:4" x14ac:dyDescent="0.2">
      <c r="A903">
        <v>902</v>
      </c>
      <c r="B903" t="s">
        <v>25</v>
      </c>
      <c r="C903" s="73">
        <v>2312</v>
      </c>
      <c r="D903" s="79">
        <f t="shared" si="14"/>
        <v>1</v>
      </c>
    </row>
    <row r="904" spans="1:4" x14ac:dyDescent="0.2">
      <c r="A904">
        <v>903</v>
      </c>
      <c r="B904" t="s">
        <v>25</v>
      </c>
      <c r="C904" s="73">
        <v>220</v>
      </c>
      <c r="D904" s="79">
        <f t="shared" si="14"/>
        <v>1</v>
      </c>
    </row>
    <row r="905" spans="1:4" x14ac:dyDescent="0.2">
      <c r="A905">
        <v>904</v>
      </c>
      <c r="B905" t="s">
        <v>25</v>
      </c>
      <c r="C905" s="73">
        <v>135</v>
      </c>
      <c r="D905" s="79">
        <f t="shared" si="14"/>
        <v>1</v>
      </c>
    </row>
    <row r="906" spans="1:4" x14ac:dyDescent="0.2">
      <c r="A906">
        <v>905</v>
      </c>
      <c r="B906" t="s">
        <v>25</v>
      </c>
      <c r="C906" s="73">
        <v>4554</v>
      </c>
      <c r="D906" s="79">
        <f t="shared" si="14"/>
        <v>1</v>
      </c>
    </row>
    <row r="907" spans="1:4" x14ac:dyDescent="0.2">
      <c r="A907">
        <v>906</v>
      </c>
      <c r="B907" t="s">
        <v>25</v>
      </c>
      <c r="C907" s="73">
        <v>1088</v>
      </c>
      <c r="D907" s="79">
        <f t="shared" si="14"/>
        <v>1</v>
      </c>
    </row>
    <row r="908" spans="1:4" x14ac:dyDescent="0.2">
      <c r="A908">
        <v>907</v>
      </c>
      <c r="B908" t="s">
        <v>25</v>
      </c>
      <c r="C908" s="73">
        <v>1176</v>
      </c>
      <c r="D908" s="79">
        <f t="shared" si="14"/>
        <v>1</v>
      </c>
    </row>
    <row r="909" spans="1:4" x14ac:dyDescent="0.2">
      <c r="A909">
        <v>908</v>
      </c>
      <c r="B909" t="s">
        <v>25</v>
      </c>
      <c r="C909" s="73">
        <v>1462</v>
      </c>
      <c r="D909" s="79">
        <f t="shared" si="14"/>
        <v>1</v>
      </c>
    </row>
    <row r="910" spans="1:4" x14ac:dyDescent="0.2">
      <c r="A910">
        <v>909</v>
      </c>
      <c r="B910" t="s">
        <v>25</v>
      </c>
      <c r="C910" s="73">
        <v>891</v>
      </c>
      <c r="D910" s="79">
        <f t="shared" si="14"/>
        <v>1</v>
      </c>
    </row>
    <row r="911" spans="1:4" x14ac:dyDescent="0.2">
      <c r="A911">
        <v>910</v>
      </c>
      <c r="B911" t="s">
        <v>25</v>
      </c>
      <c r="C911" s="73">
        <v>2016</v>
      </c>
      <c r="D911" s="79">
        <f t="shared" si="14"/>
        <v>1</v>
      </c>
    </row>
    <row r="912" spans="1:4" x14ac:dyDescent="0.2">
      <c r="A912">
        <v>911</v>
      </c>
      <c r="B912" t="s">
        <v>25</v>
      </c>
      <c r="C912" s="73">
        <v>550</v>
      </c>
      <c r="D912" s="79">
        <f t="shared" si="14"/>
        <v>1</v>
      </c>
    </row>
    <row r="913" spans="1:4" x14ac:dyDescent="0.2">
      <c r="A913">
        <v>912</v>
      </c>
      <c r="B913" t="s">
        <v>25</v>
      </c>
      <c r="C913" s="73">
        <v>148</v>
      </c>
      <c r="D913" s="79">
        <f t="shared" si="14"/>
        <v>1</v>
      </c>
    </row>
    <row r="914" spans="1:4" x14ac:dyDescent="0.2">
      <c r="A914">
        <v>913</v>
      </c>
      <c r="B914" t="s">
        <v>25</v>
      </c>
      <c r="C914" s="73">
        <v>1792</v>
      </c>
      <c r="D914" s="79">
        <f t="shared" si="14"/>
        <v>1</v>
      </c>
    </row>
    <row r="915" spans="1:4" x14ac:dyDescent="0.2">
      <c r="A915">
        <v>914</v>
      </c>
      <c r="B915" t="s">
        <v>25</v>
      </c>
      <c r="C915" s="73">
        <v>1363</v>
      </c>
      <c r="D915" s="79">
        <f t="shared" si="14"/>
        <v>1</v>
      </c>
    </row>
    <row r="916" spans="1:4" x14ac:dyDescent="0.2">
      <c r="A916">
        <v>915</v>
      </c>
      <c r="B916" t="s">
        <v>25</v>
      </c>
      <c r="C916" s="73">
        <v>1809</v>
      </c>
      <c r="D916" s="79">
        <f t="shared" si="14"/>
        <v>1</v>
      </c>
    </row>
    <row r="917" spans="1:4" x14ac:dyDescent="0.2">
      <c r="A917">
        <v>916</v>
      </c>
      <c r="B917" t="s">
        <v>25</v>
      </c>
      <c r="C917" s="73">
        <v>726</v>
      </c>
      <c r="D917" s="79">
        <f t="shared" si="14"/>
        <v>1</v>
      </c>
    </row>
    <row r="918" spans="1:4" x14ac:dyDescent="0.2">
      <c r="A918">
        <v>917</v>
      </c>
      <c r="B918" t="s">
        <v>25</v>
      </c>
      <c r="C918" s="73">
        <v>544</v>
      </c>
      <c r="D918" s="79">
        <f t="shared" si="14"/>
        <v>1</v>
      </c>
    </row>
    <row r="919" spans="1:4" x14ac:dyDescent="0.2">
      <c r="A919">
        <v>918</v>
      </c>
      <c r="B919" t="s">
        <v>25</v>
      </c>
      <c r="C919" s="73">
        <v>704</v>
      </c>
      <c r="D919" s="79">
        <f t="shared" si="14"/>
        <v>1</v>
      </c>
    </row>
    <row r="920" spans="1:4" x14ac:dyDescent="0.2">
      <c r="A920">
        <v>919</v>
      </c>
      <c r="B920" t="s">
        <v>25</v>
      </c>
      <c r="C920" s="73">
        <v>462</v>
      </c>
      <c r="D920" s="79">
        <f t="shared" si="14"/>
        <v>1</v>
      </c>
    </row>
    <row r="921" spans="1:4" x14ac:dyDescent="0.2">
      <c r="A921">
        <v>920</v>
      </c>
      <c r="B921" t="s">
        <v>25</v>
      </c>
      <c r="C921" s="73">
        <v>1394</v>
      </c>
      <c r="D921" s="79">
        <f t="shared" si="14"/>
        <v>1</v>
      </c>
    </row>
    <row r="922" spans="1:4" x14ac:dyDescent="0.2">
      <c r="A922">
        <v>921</v>
      </c>
      <c r="B922" t="s">
        <v>25</v>
      </c>
      <c r="C922" s="73">
        <v>2997</v>
      </c>
      <c r="D922" s="79">
        <f t="shared" si="14"/>
        <v>1</v>
      </c>
    </row>
    <row r="923" spans="1:4" x14ac:dyDescent="0.2">
      <c r="A923">
        <v>922</v>
      </c>
      <c r="B923" t="s">
        <v>25</v>
      </c>
      <c r="C923" s="73">
        <v>432</v>
      </c>
      <c r="D923" s="79">
        <f t="shared" si="14"/>
        <v>1</v>
      </c>
    </row>
    <row r="924" spans="1:4" x14ac:dyDescent="0.2">
      <c r="A924">
        <v>923</v>
      </c>
      <c r="B924" t="s">
        <v>25</v>
      </c>
      <c r="C924" s="73">
        <v>780</v>
      </c>
      <c r="D924" s="79">
        <f t="shared" si="14"/>
        <v>1</v>
      </c>
    </row>
    <row r="925" spans="1:4" x14ac:dyDescent="0.2">
      <c r="A925">
        <v>924</v>
      </c>
      <c r="B925" t="s">
        <v>25</v>
      </c>
      <c r="C925" s="73">
        <v>168</v>
      </c>
      <c r="D925" s="79">
        <f t="shared" si="14"/>
        <v>1</v>
      </c>
    </row>
    <row r="926" spans="1:4" x14ac:dyDescent="0.2">
      <c r="A926">
        <v>925</v>
      </c>
      <c r="B926" t="s">
        <v>25</v>
      </c>
      <c r="C926" s="73">
        <v>2886</v>
      </c>
      <c r="D926" s="79">
        <f t="shared" si="14"/>
        <v>1</v>
      </c>
    </row>
    <row r="927" spans="1:4" x14ac:dyDescent="0.2">
      <c r="A927">
        <v>926</v>
      </c>
      <c r="B927" t="s">
        <v>25</v>
      </c>
      <c r="C927" s="73">
        <v>704</v>
      </c>
      <c r="D927" s="79">
        <f t="shared" si="14"/>
        <v>1</v>
      </c>
    </row>
    <row r="928" spans="1:4" x14ac:dyDescent="0.2">
      <c r="A928">
        <v>927</v>
      </c>
      <c r="B928" t="s">
        <v>25</v>
      </c>
      <c r="C928" s="73">
        <v>693</v>
      </c>
      <c r="D928" s="79">
        <f t="shared" si="14"/>
        <v>1</v>
      </c>
    </row>
    <row r="929" spans="1:4" x14ac:dyDescent="0.2">
      <c r="A929">
        <v>928</v>
      </c>
      <c r="B929" t="s">
        <v>25</v>
      </c>
      <c r="C929" s="73">
        <v>624</v>
      </c>
      <c r="D929" s="79">
        <f t="shared" si="14"/>
        <v>1</v>
      </c>
    </row>
    <row r="930" spans="1:4" x14ac:dyDescent="0.2">
      <c r="A930">
        <v>929</v>
      </c>
      <c r="B930" t="s">
        <v>25</v>
      </c>
      <c r="C930" s="73">
        <v>1147</v>
      </c>
      <c r="D930" s="79">
        <f t="shared" si="14"/>
        <v>1</v>
      </c>
    </row>
    <row r="931" spans="1:4" x14ac:dyDescent="0.2">
      <c r="A931">
        <v>930</v>
      </c>
      <c r="B931" t="s">
        <v>25</v>
      </c>
      <c r="C931" s="73">
        <v>2444</v>
      </c>
      <c r="D931" s="79">
        <f t="shared" si="14"/>
        <v>1</v>
      </c>
    </row>
    <row r="932" spans="1:4" x14ac:dyDescent="0.2">
      <c r="A932">
        <v>931</v>
      </c>
      <c r="B932" t="s">
        <v>25</v>
      </c>
      <c r="C932" s="73">
        <v>1560</v>
      </c>
      <c r="D932" s="79">
        <f t="shared" si="14"/>
        <v>1</v>
      </c>
    </row>
    <row r="933" spans="1:4" x14ac:dyDescent="0.2">
      <c r="A933">
        <v>932</v>
      </c>
      <c r="B933" t="s">
        <v>25</v>
      </c>
      <c r="C933" s="73">
        <v>864</v>
      </c>
      <c r="D933" s="79">
        <f t="shared" si="14"/>
        <v>1</v>
      </c>
    </row>
    <row r="934" spans="1:4" x14ac:dyDescent="0.2">
      <c r="A934">
        <v>933</v>
      </c>
      <c r="B934" t="s">
        <v>25</v>
      </c>
      <c r="C934" s="73">
        <v>1080</v>
      </c>
      <c r="D934" s="79">
        <f t="shared" si="14"/>
        <v>1</v>
      </c>
    </row>
    <row r="935" spans="1:4" x14ac:dyDescent="0.2">
      <c r="A935">
        <v>934</v>
      </c>
      <c r="B935" t="s">
        <v>25</v>
      </c>
      <c r="C935" s="73">
        <v>2772</v>
      </c>
      <c r="D935" s="79">
        <f t="shared" si="14"/>
        <v>1</v>
      </c>
    </row>
    <row r="936" spans="1:4" x14ac:dyDescent="0.2">
      <c r="A936">
        <v>935</v>
      </c>
      <c r="B936" t="s">
        <v>25</v>
      </c>
      <c r="C936" s="73">
        <v>987</v>
      </c>
      <c r="D936" s="79">
        <f t="shared" si="14"/>
        <v>1</v>
      </c>
    </row>
    <row r="937" spans="1:4" x14ac:dyDescent="0.2">
      <c r="A937">
        <v>936</v>
      </c>
      <c r="B937" t="s">
        <v>25</v>
      </c>
      <c r="C937" s="73">
        <v>102</v>
      </c>
      <c r="D937" s="79">
        <f t="shared" si="14"/>
        <v>1</v>
      </c>
    </row>
    <row r="938" spans="1:4" x14ac:dyDescent="0.2">
      <c r="A938">
        <v>937</v>
      </c>
      <c r="B938" t="s">
        <v>25</v>
      </c>
      <c r="C938" s="73">
        <v>2352</v>
      </c>
      <c r="D938" s="79">
        <f t="shared" si="14"/>
        <v>1</v>
      </c>
    </row>
    <row r="939" spans="1:4" x14ac:dyDescent="0.2">
      <c r="A939">
        <v>938</v>
      </c>
      <c r="B939" t="s">
        <v>25</v>
      </c>
      <c r="C939" s="73">
        <v>432</v>
      </c>
      <c r="D939" s="79">
        <f t="shared" si="14"/>
        <v>1</v>
      </c>
    </row>
    <row r="940" spans="1:4" x14ac:dyDescent="0.2">
      <c r="A940">
        <v>939</v>
      </c>
      <c r="B940" t="s">
        <v>25</v>
      </c>
      <c r="C940" s="73">
        <v>2037</v>
      </c>
      <c r="D940" s="79">
        <f t="shared" si="14"/>
        <v>1</v>
      </c>
    </row>
    <row r="941" spans="1:4" x14ac:dyDescent="0.2">
      <c r="A941">
        <v>940</v>
      </c>
      <c r="B941" t="s">
        <v>25</v>
      </c>
      <c r="C941" s="73">
        <v>2136</v>
      </c>
      <c r="D941" s="79">
        <f t="shared" si="14"/>
        <v>1</v>
      </c>
    </row>
    <row r="942" spans="1:4" x14ac:dyDescent="0.2">
      <c r="A942">
        <v>941</v>
      </c>
      <c r="B942" t="s">
        <v>25</v>
      </c>
      <c r="C942" s="73">
        <v>660</v>
      </c>
      <c r="D942" s="79">
        <f t="shared" si="14"/>
        <v>1</v>
      </c>
    </row>
    <row r="943" spans="1:4" x14ac:dyDescent="0.2">
      <c r="A943">
        <v>942</v>
      </c>
      <c r="B943" t="s">
        <v>25</v>
      </c>
      <c r="C943" s="73">
        <v>1330</v>
      </c>
      <c r="D943" s="79">
        <f t="shared" si="14"/>
        <v>1</v>
      </c>
    </row>
    <row r="944" spans="1:4" x14ac:dyDescent="0.2">
      <c r="A944">
        <v>943</v>
      </c>
      <c r="B944" t="s">
        <v>25</v>
      </c>
      <c r="C944" s="73">
        <v>3458</v>
      </c>
      <c r="D944" s="79">
        <f t="shared" si="14"/>
        <v>1</v>
      </c>
    </row>
    <row r="945" spans="1:4" x14ac:dyDescent="0.2">
      <c r="A945">
        <v>944</v>
      </c>
      <c r="B945" t="s">
        <v>25</v>
      </c>
      <c r="C945" s="73">
        <v>819</v>
      </c>
      <c r="D945" s="79">
        <f t="shared" si="14"/>
        <v>1</v>
      </c>
    </row>
    <row r="946" spans="1:4" x14ac:dyDescent="0.2">
      <c r="A946">
        <v>945</v>
      </c>
      <c r="B946" t="s">
        <v>25</v>
      </c>
      <c r="C946" s="73">
        <v>3783</v>
      </c>
      <c r="D946" s="79">
        <f t="shared" si="14"/>
        <v>1</v>
      </c>
    </row>
    <row r="947" spans="1:4" x14ac:dyDescent="0.2">
      <c r="A947">
        <v>946</v>
      </c>
      <c r="B947" t="s">
        <v>25</v>
      </c>
      <c r="C947" s="73">
        <v>304</v>
      </c>
      <c r="D947" s="79">
        <f t="shared" si="14"/>
        <v>1</v>
      </c>
    </row>
    <row r="948" spans="1:4" x14ac:dyDescent="0.2">
      <c r="A948">
        <v>947</v>
      </c>
      <c r="B948" t="s">
        <v>25</v>
      </c>
      <c r="C948" s="73">
        <v>96</v>
      </c>
      <c r="D948" s="79">
        <f t="shared" si="14"/>
        <v>1</v>
      </c>
    </row>
    <row r="949" spans="1:4" x14ac:dyDescent="0.2">
      <c r="A949">
        <v>948</v>
      </c>
      <c r="B949" t="s">
        <v>25</v>
      </c>
      <c r="C949" s="73">
        <v>192</v>
      </c>
      <c r="D949" s="79">
        <f t="shared" si="14"/>
        <v>1</v>
      </c>
    </row>
    <row r="950" spans="1:4" x14ac:dyDescent="0.2">
      <c r="A950">
        <v>949</v>
      </c>
      <c r="B950" t="s">
        <v>25</v>
      </c>
      <c r="C950" s="73">
        <v>990</v>
      </c>
      <c r="D950" s="79">
        <f t="shared" si="14"/>
        <v>1</v>
      </c>
    </row>
    <row r="951" spans="1:4" x14ac:dyDescent="0.2">
      <c r="A951">
        <v>950</v>
      </c>
      <c r="B951" t="s">
        <v>25</v>
      </c>
      <c r="C951" s="73">
        <v>1764</v>
      </c>
      <c r="D951" s="79">
        <f t="shared" si="14"/>
        <v>1</v>
      </c>
    </row>
    <row r="952" spans="1:4" x14ac:dyDescent="0.2">
      <c r="A952">
        <v>951</v>
      </c>
      <c r="B952" t="s">
        <v>25</v>
      </c>
      <c r="C952" s="73">
        <v>1110</v>
      </c>
      <c r="D952" s="79">
        <f t="shared" si="14"/>
        <v>1</v>
      </c>
    </row>
    <row r="953" spans="1:4" x14ac:dyDescent="0.2">
      <c r="A953">
        <v>952</v>
      </c>
      <c r="B953" t="s">
        <v>25</v>
      </c>
      <c r="C953" s="73">
        <v>1734</v>
      </c>
      <c r="D953" s="79">
        <f t="shared" si="14"/>
        <v>1</v>
      </c>
    </row>
    <row r="954" spans="1:4" x14ac:dyDescent="0.2">
      <c r="A954">
        <v>953</v>
      </c>
      <c r="B954" t="s">
        <v>25</v>
      </c>
      <c r="C954" s="73">
        <v>1988</v>
      </c>
      <c r="D954" s="79">
        <f t="shared" si="14"/>
        <v>1</v>
      </c>
    </row>
    <row r="955" spans="1:4" x14ac:dyDescent="0.2">
      <c r="A955">
        <v>954</v>
      </c>
      <c r="B955" t="s">
        <v>25</v>
      </c>
      <c r="C955" s="73">
        <v>1800</v>
      </c>
      <c r="D955" s="79">
        <f t="shared" si="14"/>
        <v>1</v>
      </c>
    </row>
    <row r="956" spans="1:4" x14ac:dyDescent="0.2">
      <c r="A956">
        <v>955</v>
      </c>
      <c r="B956" t="s">
        <v>25</v>
      </c>
      <c r="C956" s="73">
        <v>1332</v>
      </c>
      <c r="D956" s="79">
        <f t="shared" si="14"/>
        <v>1</v>
      </c>
    </row>
    <row r="957" spans="1:4" x14ac:dyDescent="0.2">
      <c r="A957">
        <v>956</v>
      </c>
      <c r="B957" t="s">
        <v>25</v>
      </c>
      <c r="C957" s="73">
        <v>300</v>
      </c>
      <c r="D957" s="79">
        <f t="shared" si="14"/>
        <v>1</v>
      </c>
    </row>
    <row r="958" spans="1:4" x14ac:dyDescent="0.2">
      <c r="A958">
        <v>957</v>
      </c>
      <c r="B958" t="s">
        <v>25</v>
      </c>
      <c r="C958" s="73">
        <v>4158</v>
      </c>
      <c r="D958" s="79">
        <f t="shared" si="14"/>
        <v>1</v>
      </c>
    </row>
    <row r="959" spans="1:4" x14ac:dyDescent="0.2">
      <c r="A959">
        <v>958</v>
      </c>
      <c r="B959" t="s">
        <v>25</v>
      </c>
      <c r="C959" s="73">
        <v>253</v>
      </c>
      <c r="D959" s="79">
        <f t="shared" si="14"/>
        <v>1</v>
      </c>
    </row>
    <row r="960" spans="1:4" x14ac:dyDescent="0.2">
      <c r="A960">
        <v>959</v>
      </c>
      <c r="B960" t="s">
        <v>25</v>
      </c>
      <c r="C960" s="73">
        <v>1643</v>
      </c>
      <c r="D960" s="79">
        <f t="shared" si="14"/>
        <v>1</v>
      </c>
    </row>
    <row r="961" spans="1:4" x14ac:dyDescent="0.2">
      <c r="A961">
        <v>960</v>
      </c>
      <c r="B961" t="s">
        <v>25</v>
      </c>
      <c r="C961" s="73">
        <v>1188</v>
      </c>
      <c r="D961" s="79">
        <f t="shared" si="14"/>
        <v>1</v>
      </c>
    </row>
    <row r="962" spans="1:4" x14ac:dyDescent="0.2">
      <c r="A962">
        <v>961</v>
      </c>
      <c r="B962" t="s">
        <v>25</v>
      </c>
      <c r="C962" s="73">
        <v>960</v>
      </c>
      <c r="D962" s="79">
        <f t="shared" si="14"/>
        <v>1</v>
      </c>
    </row>
    <row r="963" spans="1:4" x14ac:dyDescent="0.2">
      <c r="A963">
        <v>962</v>
      </c>
      <c r="B963" t="s">
        <v>25</v>
      </c>
      <c r="C963" s="73">
        <v>2664</v>
      </c>
      <c r="D963" s="79">
        <f t="shared" ref="D963:D1026" si="15">IF(B963="Yes", 1, 0)</f>
        <v>1</v>
      </c>
    </row>
    <row r="964" spans="1:4" x14ac:dyDescent="0.2">
      <c r="A964">
        <v>963</v>
      </c>
      <c r="B964" t="s">
        <v>25</v>
      </c>
      <c r="C964" s="73">
        <v>1664</v>
      </c>
      <c r="D964" s="79">
        <f t="shared" si="15"/>
        <v>1</v>
      </c>
    </row>
    <row r="965" spans="1:4" x14ac:dyDescent="0.2">
      <c r="A965">
        <v>964</v>
      </c>
      <c r="B965" t="s">
        <v>25</v>
      </c>
      <c r="C965" s="73">
        <v>882</v>
      </c>
      <c r="D965" s="79">
        <f t="shared" si="15"/>
        <v>1</v>
      </c>
    </row>
    <row r="966" spans="1:4" x14ac:dyDescent="0.2">
      <c r="A966">
        <v>965</v>
      </c>
      <c r="B966" t="s">
        <v>25</v>
      </c>
      <c r="C966" s="73">
        <v>612</v>
      </c>
      <c r="D966" s="79">
        <f t="shared" si="15"/>
        <v>1</v>
      </c>
    </row>
    <row r="967" spans="1:4" x14ac:dyDescent="0.2">
      <c r="A967">
        <v>966</v>
      </c>
      <c r="B967" t="s">
        <v>25</v>
      </c>
      <c r="C967" s="73">
        <v>550</v>
      </c>
      <c r="D967" s="79">
        <f t="shared" si="15"/>
        <v>1</v>
      </c>
    </row>
    <row r="968" spans="1:4" x14ac:dyDescent="0.2">
      <c r="A968">
        <v>967</v>
      </c>
      <c r="B968" t="s">
        <v>25</v>
      </c>
      <c r="C968" s="73">
        <v>1045</v>
      </c>
      <c r="D968" s="79">
        <f t="shared" si="15"/>
        <v>1</v>
      </c>
    </row>
    <row r="969" spans="1:4" x14ac:dyDescent="0.2">
      <c r="A969">
        <v>968</v>
      </c>
      <c r="B969" t="s">
        <v>25</v>
      </c>
      <c r="C969" s="73">
        <v>104</v>
      </c>
      <c r="D969" s="79">
        <f t="shared" si="15"/>
        <v>1</v>
      </c>
    </row>
    <row r="970" spans="1:4" x14ac:dyDescent="0.2">
      <c r="A970">
        <v>969</v>
      </c>
      <c r="B970" t="s">
        <v>25</v>
      </c>
      <c r="C970" s="73">
        <v>3216</v>
      </c>
      <c r="D970" s="79">
        <f t="shared" si="15"/>
        <v>1</v>
      </c>
    </row>
    <row r="971" spans="1:4" x14ac:dyDescent="0.2">
      <c r="A971">
        <v>970</v>
      </c>
      <c r="B971" t="s">
        <v>25</v>
      </c>
      <c r="C971" s="73">
        <v>1147</v>
      </c>
      <c r="D971" s="79">
        <f t="shared" si="15"/>
        <v>1</v>
      </c>
    </row>
    <row r="972" spans="1:4" x14ac:dyDescent="0.2">
      <c r="A972">
        <v>971</v>
      </c>
      <c r="B972" t="s">
        <v>25</v>
      </c>
      <c r="C972" s="73">
        <v>264</v>
      </c>
      <c r="D972" s="79">
        <f t="shared" si="15"/>
        <v>1</v>
      </c>
    </row>
    <row r="973" spans="1:4" x14ac:dyDescent="0.2">
      <c r="A973">
        <v>972</v>
      </c>
      <c r="B973" t="s">
        <v>25</v>
      </c>
      <c r="C973" s="73">
        <v>1005</v>
      </c>
      <c r="D973" s="79">
        <f t="shared" si="15"/>
        <v>1</v>
      </c>
    </row>
    <row r="974" spans="1:4" x14ac:dyDescent="0.2">
      <c r="A974">
        <v>973</v>
      </c>
      <c r="B974" t="s">
        <v>25</v>
      </c>
      <c r="C974" s="73">
        <v>2013</v>
      </c>
      <c r="D974" s="79">
        <f t="shared" si="15"/>
        <v>1</v>
      </c>
    </row>
    <row r="975" spans="1:4" x14ac:dyDescent="0.2">
      <c r="A975">
        <v>974</v>
      </c>
      <c r="B975" t="s">
        <v>25</v>
      </c>
      <c r="C975" s="73">
        <v>2250</v>
      </c>
      <c r="D975" s="79">
        <f t="shared" si="15"/>
        <v>1</v>
      </c>
    </row>
    <row r="976" spans="1:4" x14ac:dyDescent="0.2">
      <c r="A976">
        <v>975</v>
      </c>
      <c r="B976" t="s">
        <v>25</v>
      </c>
      <c r="C976" s="73">
        <v>2070</v>
      </c>
      <c r="D976" s="79">
        <f t="shared" si="15"/>
        <v>1</v>
      </c>
    </row>
    <row r="977" spans="1:4" x14ac:dyDescent="0.2">
      <c r="A977">
        <v>976</v>
      </c>
      <c r="B977" t="s">
        <v>25</v>
      </c>
      <c r="C977" s="73">
        <v>80</v>
      </c>
      <c r="D977" s="79">
        <f t="shared" si="15"/>
        <v>1</v>
      </c>
    </row>
    <row r="978" spans="1:4" x14ac:dyDescent="0.2">
      <c r="A978">
        <v>977</v>
      </c>
      <c r="B978" t="s">
        <v>25</v>
      </c>
      <c r="C978" s="73">
        <v>4500</v>
      </c>
      <c r="D978" s="79">
        <f t="shared" si="15"/>
        <v>1</v>
      </c>
    </row>
    <row r="979" spans="1:4" x14ac:dyDescent="0.2">
      <c r="A979">
        <v>978</v>
      </c>
      <c r="B979" t="s">
        <v>25</v>
      </c>
      <c r="C979" s="73">
        <v>680</v>
      </c>
      <c r="D979" s="79">
        <f t="shared" si="15"/>
        <v>1</v>
      </c>
    </row>
    <row r="980" spans="1:4" x14ac:dyDescent="0.2">
      <c r="A980">
        <v>979</v>
      </c>
      <c r="B980" t="s">
        <v>25</v>
      </c>
      <c r="C980" s="73">
        <v>1320</v>
      </c>
      <c r="D980" s="79">
        <f t="shared" si="15"/>
        <v>1</v>
      </c>
    </row>
    <row r="981" spans="1:4" x14ac:dyDescent="0.2">
      <c r="A981">
        <v>980</v>
      </c>
      <c r="B981" t="s">
        <v>25</v>
      </c>
      <c r="C981" s="73">
        <v>1122</v>
      </c>
      <c r="D981" s="79">
        <f t="shared" si="15"/>
        <v>1</v>
      </c>
    </row>
    <row r="982" spans="1:4" x14ac:dyDescent="0.2">
      <c r="A982">
        <v>981</v>
      </c>
      <c r="B982" t="s">
        <v>25</v>
      </c>
      <c r="C982" s="73">
        <v>3822</v>
      </c>
      <c r="D982" s="79">
        <f t="shared" si="15"/>
        <v>1</v>
      </c>
    </row>
    <row r="983" spans="1:4" x14ac:dyDescent="0.2">
      <c r="A983">
        <v>982</v>
      </c>
      <c r="B983" t="s">
        <v>25</v>
      </c>
      <c r="C983" s="73">
        <v>1974</v>
      </c>
      <c r="D983" s="79">
        <f t="shared" si="15"/>
        <v>1</v>
      </c>
    </row>
    <row r="984" spans="1:4" x14ac:dyDescent="0.2">
      <c r="A984">
        <v>983</v>
      </c>
      <c r="B984" t="s">
        <v>25</v>
      </c>
      <c r="C984" s="73">
        <v>2294</v>
      </c>
      <c r="D984" s="79">
        <f t="shared" si="15"/>
        <v>1</v>
      </c>
    </row>
    <row r="985" spans="1:4" x14ac:dyDescent="0.2">
      <c r="A985">
        <v>984</v>
      </c>
      <c r="B985" t="s">
        <v>25</v>
      </c>
      <c r="C985" s="73">
        <v>1800</v>
      </c>
      <c r="D985" s="79">
        <f t="shared" si="15"/>
        <v>1</v>
      </c>
    </row>
    <row r="986" spans="1:4" x14ac:dyDescent="0.2">
      <c r="A986">
        <v>985</v>
      </c>
      <c r="B986" t="s">
        <v>25</v>
      </c>
      <c r="C986" s="73">
        <v>624</v>
      </c>
      <c r="D986" s="79">
        <f t="shared" si="15"/>
        <v>1</v>
      </c>
    </row>
    <row r="987" spans="1:4" x14ac:dyDescent="0.2">
      <c r="A987">
        <v>986</v>
      </c>
      <c r="B987" t="s">
        <v>25</v>
      </c>
      <c r="C987" s="73">
        <v>960</v>
      </c>
      <c r="D987" s="79">
        <f t="shared" si="15"/>
        <v>1</v>
      </c>
    </row>
    <row r="988" spans="1:4" x14ac:dyDescent="0.2">
      <c r="A988">
        <v>987</v>
      </c>
      <c r="B988" t="s">
        <v>25</v>
      </c>
      <c r="C988" s="73">
        <v>3456</v>
      </c>
      <c r="D988" s="79">
        <f t="shared" si="15"/>
        <v>1</v>
      </c>
    </row>
    <row r="989" spans="1:4" x14ac:dyDescent="0.2">
      <c r="A989">
        <v>988</v>
      </c>
      <c r="B989" t="s">
        <v>25</v>
      </c>
      <c r="C989" s="73">
        <v>2256</v>
      </c>
      <c r="D989" s="79">
        <f t="shared" si="15"/>
        <v>1</v>
      </c>
    </row>
    <row r="990" spans="1:4" x14ac:dyDescent="0.2">
      <c r="A990">
        <v>989</v>
      </c>
      <c r="B990" t="s">
        <v>25</v>
      </c>
      <c r="C990" s="73">
        <v>3948</v>
      </c>
      <c r="D990" s="79">
        <f t="shared" si="15"/>
        <v>1</v>
      </c>
    </row>
    <row r="991" spans="1:4" x14ac:dyDescent="0.2">
      <c r="A991">
        <v>990</v>
      </c>
      <c r="B991" t="s">
        <v>25</v>
      </c>
      <c r="C991" s="73">
        <v>62</v>
      </c>
      <c r="D991" s="79">
        <f t="shared" si="15"/>
        <v>1</v>
      </c>
    </row>
    <row r="992" spans="1:4" x14ac:dyDescent="0.2">
      <c r="A992">
        <v>991</v>
      </c>
      <c r="B992" t="s">
        <v>25</v>
      </c>
      <c r="C992" s="73">
        <v>1512</v>
      </c>
      <c r="D992" s="79">
        <f t="shared" si="15"/>
        <v>1</v>
      </c>
    </row>
    <row r="993" spans="1:4" x14ac:dyDescent="0.2">
      <c r="A993">
        <v>992</v>
      </c>
      <c r="B993" t="s">
        <v>25</v>
      </c>
      <c r="C993" s="73">
        <v>3880</v>
      </c>
      <c r="D993" s="79">
        <f t="shared" si="15"/>
        <v>1</v>
      </c>
    </row>
    <row r="994" spans="1:4" x14ac:dyDescent="0.2">
      <c r="A994">
        <v>993</v>
      </c>
      <c r="B994" t="s">
        <v>25</v>
      </c>
      <c r="C994" s="73">
        <v>4950</v>
      </c>
      <c r="D994" s="79">
        <f t="shared" si="15"/>
        <v>1</v>
      </c>
    </row>
    <row r="995" spans="1:4" x14ac:dyDescent="0.2">
      <c r="A995">
        <v>994</v>
      </c>
      <c r="B995" t="s">
        <v>25</v>
      </c>
      <c r="C995" s="73">
        <v>2250</v>
      </c>
      <c r="D995" s="79">
        <f t="shared" si="15"/>
        <v>1</v>
      </c>
    </row>
    <row r="996" spans="1:4" x14ac:dyDescent="0.2">
      <c r="A996">
        <v>995</v>
      </c>
      <c r="B996" t="s">
        <v>25</v>
      </c>
      <c r="C996" s="73">
        <v>1360</v>
      </c>
      <c r="D996" s="79">
        <f t="shared" si="15"/>
        <v>1</v>
      </c>
    </row>
    <row r="997" spans="1:4" x14ac:dyDescent="0.2">
      <c r="A997">
        <v>996</v>
      </c>
      <c r="B997" t="s">
        <v>25</v>
      </c>
      <c r="C997" s="73">
        <v>800</v>
      </c>
      <c r="D997" s="79">
        <f t="shared" si="15"/>
        <v>1</v>
      </c>
    </row>
    <row r="998" spans="1:4" x14ac:dyDescent="0.2">
      <c r="A998">
        <v>997</v>
      </c>
      <c r="B998" t="s">
        <v>25</v>
      </c>
      <c r="C998" s="73">
        <v>2912</v>
      </c>
      <c r="D998" s="79">
        <f t="shared" si="15"/>
        <v>1</v>
      </c>
    </row>
    <row r="999" spans="1:4" x14ac:dyDescent="0.2">
      <c r="A999">
        <v>998</v>
      </c>
      <c r="B999" t="s">
        <v>25</v>
      </c>
      <c r="C999" s="73">
        <v>930</v>
      </c>
      <c r="D999" s="79">
        <f t="shared" si="15"/>
        <v>1</v>
      </c>
    </row>
    <row r="1000" spans="1:4" x14ac:dyDescent="0.2">
      <c r="A1000">
        <v>999</v>
      </c>
      <c r="B1000" t="s">
        <v>25</v>
      </c>
      <c r="C1000" s="73">
        <v>4320</v>
      </c>
      <c r="D1000" s="79">
        <f t="shared" si="15"/>
        <v>1</v>
      </c>
    </row>
    <row r="1001" spans="1:4" x14ac:dyDescent="0.2">
      <c r="A1001">
        <v>1000</v>
      </c>
      <c r="B1001" t="s">
        <v>25</v>
      </c>
      <c r="C1001" s="73">
        <v>644</v>
      </c>
      <c r="D1001" s="79">
        <f t="shared" si="15"/>
        <v>1</v>
      </c>
    </row>
    <row r="1002" spans="1:4" x14ac:dyDescent="0.2">
      <c r="A1002">
        <v>1001</v>
      </c>
      <c r="B1002" t="s">
        <v>25</v>
      </c>
      <c r="C1002" s="73">
        <v>46</v>
      </c>
      <c r="D1002" s="79">
        <f t="shared" si="15"/>
        <v>1</v>
      </c>
    </row>
    <row r="1003" spans="1:4" x14ac:dyDescent="0.2">
      <c r="A1003">
        <v>1002</v>
      </c>
      <c r="B1003" t="s">
        <v>25</v>
      </c>
      <c r="C1003" s="73">
        <v>240</v>
      </c>
      <c r="D1003" s="79">
        <f t="shared" si="15"/>
        <v>1</v>
      </c>
    </row>
    <row r="1004" spans="1:4" x14ac:dyDescent="0.2">
      <c r="A1004">
        <v>1003</v>
      </c>
      <c r="B1004" t="s">
        <v>25</v>
      </c>
      <c r="C1004" s="73">
        <v>177</v>
      </c>
      <c r="D1004" s="79">
        <f t="shared" si="15"/>
        <v>1</v>
      </c>
    </row>
    <row r="1005" spans="1:4" x14ac:dyDescent="0.2">
      <c r="A1005">
        <v>1004</v>
      </c>
      <c r="B1005" t="s">
        <v>25</v>
      </c>
      <c r="C1005" s="73">
        <v>204</v>
      </c>
      <c r="D1005" s="79">
        <f t="shared" si="15"/>
        <v>1</v>
      </c>
    </row>
    <row r="1006" spans="1:4" x14ac:dyDescent="0.2">
      <c r="A1006">
        <v>1005</v>
      </c>
      <c r="B1006" t="s">
        <v>25</v>
      </c>
      <c r="C1006" s="73">
        <v>3476</v>
      </c>
      <c r="D1006" s="79">
        <f t="shared" si="15"/>
        <v>1</v>
      </c>
    </row>
    <row r="1007" spans="1:4" x14ac:dyDescent="0.2">
      <c r="A1007">
        <v>1006</v>
      </c>
      <c r="B1007" t="s">
        <v>25</v>
      </c>
      <c r="C1007" s="73">
        <v>470</v>
      </c>
      <c r="D1007" s="79">
        <f t="shared" si="15"/>
        <v>1</v>
      </c>
    </row>
    <row r="1008" spans="1:4" x14ac:dyDescent="0.2">
      <c r="A1008">
        <v>1007</v>
      </c>
      <c r="B1008" t="s">
        <v>25</v>
      </c>
      <c r="C1008" s="73">
        <v>4150</v>
      </c>
      <c r="D1008" s="79">
        <f t="shared" si="15"/>
        <v>1</v>
      </c>
    </row>
    <row r="1009" spans="1:4" x14ac:dyDescent="0.2">
      <c r="A1009">
        <v>1008</v>
      </c>
      <c r="B1009" t="s">
        <v>25</v>
      </c>
      <c r="C1009" s="73">
        <v>124</v>
      </c>
      <c r="D1009" s="79">
        <f t="shared" si="15"/>
        <v>1</v>
      </c>
    </row>
    <row r="1010" spans="1:4" x14ac:dyDescent="0.2">
      <c r="A1010">
        <v>1009</v>
      </c>
      <c r="B1010" t="s">
        <v>25</v>
      </c>
      <c r="C1010" s="73">
        <v>2465</v>
      </c>
      <c r="D1010" s="79">
        <f t="shared" si="15"/>
        <v>1</v>
      </c>
    </row>
    <row r="1011" spans="1:4" x14ac:dyDescent="0.2">
      <c r="A1011">
        <v>1010</v>
      </c>
      <c r="B1011" t="s">
        <v>25</v>
      </c>
      <c r="C1011" s="73">
        <v>330</v>
      </c>
      <c r="D1011" s="79">
        <f t="shared" si="15"/>
        <v>1</v>
      </c>
    </row>
    <row r="1012" spans="1:4" x14ac:dyDescent="0.2">
      <c r="A1012">
        <v>1011</v>
      </c>
      <c r="B1012" t="s">
        <v>25</v>
      </c>
      <c r="C1012" s="73">
        <v>888</v>
      </c>
      <c r="D1012" s="79">
        <f t="shared" si="15"/>
        <v>1</v>
      </c>
    </row>
    <row r="1013" spans="1:4" x14ac:dyDescent="0.2">
      <c r="A1013">
        <v>1012</v>
      </c>
      <c r="B1013" t="s">
        <v>25</v>
      </c>
      <c r="C1013" s="73">
        <v>800</v>
      </c>
      <c r="D1013" s="79">
        <f t="shared" si="15"/>
        <v>1</v>
      </c>
    </row>
    <row r="1014" spans="1:4" x14ac:dyDescent="0.2">
      <c r="A1014">
        <v>1013</v>
      </c>
      <c r="B1014" t="s">
        <v>25</v>
      </c>
      <c r="C1014" s="73">
        <v>999</v>
      </c>
      <c r="D1014" s="79">
        <f t="shared" si="15"/>
        <v>1</v>
      </c>
    </row>
    <row r="1015" spans="1:4" x14ac:dyDescent="0.2">
      <c r="A1015">
        <v>1014</v>
      </c>
      <c r="B1015" t="s">
        <v>25</v>
      </c>
      <c r="C1015" s="73">
        <v>2139</v>
      </c>
      <c r="D1015" s="79">
        <f t="shared" si="15"/>
        <v>1</v>
      </c>
    </row>
    <row r="1016" spans="1:4" x14ac:dyDescent="0.2">
      <c r="A1016">
        <v>1015</v>
      </c>
      <c r="B1016" t="s">
        <v>25</v>
      </c>
      <c r="C1016" s="73">
        <v>3492</v>
      </c>
      <c r="D1016" s="79">
        <f t="shared" si="15"/>
        <v>1</v>
      </c>
    </row>
    <row r="1017" spans="1:4" x14ac:dyDescent="0.2">
      <c r="A1017">
        <v>1016</v>
      </c>
      <c r="B1017" t="s">
        <v>25</v>
      </c>
      <c r="C1017" s="73">
        <v>816</v>
      </c>
      <c r="D1017" s="79">
        <f t="shared" si="15"/>
        <v>1</v>
      </c>
    </row>
    <row r="1018" spans="1:4" x14ac:dyDescent="0.2">
      <c r="A1018">
        <v>1017</v>
      </c>
      <c r="B1018" t="s">
        <v>25</v>
      </c>
      <c r="C1018" s="73">
        <v>450</v>
      </c>
      <c r="D1018" s="79">
        <f t="shared" si="15"/>
        <v>1</v>
      </c>
    </row>
    <row r="1019" spans="1:4" x14ac:dyDescent="0.2">
      <c r="A1019">
        <v>1018</v>
      </c>
      <c r="B1019" t="s">
        <v>25</v>
      </c>
      <c r="C1019" s="73">
        <v>742</v>
      </c>
      <c r="D1019" s="79">
        <f t="shared" si="15"/>
        <v>1</v>
      </c>
    </row>
    <row r="1020" spans="1:4" x14ac:dyDescent="0.2">
      <c r="A1020">
        <v>1019</v>
      </c>
      <c r="B1020" t="s">
        <v>25</v>
      </c>
      <c r="C1020" s="73">
        <v>3220</v>
      </c>
      <c r="D1020" s="79">
        <f t="shared" si="15"/>
        <v>1</v>
      </c>
    </row>
    <row r="1021" spans="1:4" x14ac:dyDescent="0.2">
      <c r="A1021">
        <v>1020</v>
      </c>
      <c r="B1021" t="s">
        <v>25</v>
      </c>
      <c r="C1021" s="73">
        <v>2508</v>
      </c>
      <c r="D1021" s="79">
        <f t="shared" si="15"/>
        <v>1</v>
      </c>
    </row>
    <row r="1022" spans="1:4" x14ac:dyDescent="0.2">
      <c r="A1022">
        <v>1021</v>
      </c>
      <c r="B1022" t="s">
        <v>25</v>
      </c>
      <c r="C1022" s="73">
        <v>3895</v>
      </c>
      <c r="D1022" s="79">
        <f t="shared" si="15"/>
        <v>1</v>
      </c>
    </row>
    <row r="1023" spans="1:4" x14ac:dyDescent="0.2">
      <c r="A1023">
        <v>1022</v>
      </c>
      <c r="B1023" t="s">
        <v>25</v>
      </c>
      <c r="C1023" s="73">
        <v>1989</v>
      </c>
      <c r="D1023" s="79">
        <f t="shared" si="15"/>
        <v>1</v>
      </c>
    </row>
    <row r="1024" spans="1:4" x14ac:dyDescent="0.2">
      <c r="A1024">
        <v>1023</v>
      </c>
      <c r="B1024" t="s">
        <v>25</v>
      </c>
      <c r="C1024" s="73">
        <v>287</v>
      </c>
      <c r="D1024" s="79">
        <f t="shared" si="15"/>
        <v>1</v>
      </c>
    </row>
    <row r="1025" spans="1:4" x14ac:dyDescent="0.2">
      <c r="A1025">
        <v>1024</v>
      </c>
      <c r="B1025" t="s">
        <v>25</v>
      </c>
      <c r="C1025" s="73">
        <v>2059</v>
      </c>
      <c r="D1025" s="79">
        <f t="shared" si="15"/>
        <v>1</v>
      </c>
    </row>
    <row r="1026" spans="1:4" x14ac:dyDescent="0.2">
      <c r="A1026">
        <v>1025</v>
      </c>
      <c r="B1026" t="s">
        <v>25</v>
      </c>
      <c r="C1026" s="73">
        <v>1188</v>
      </c>
      <c r="D1026" s="79">
        <f t="shared" si="15"/>
        <v>1</v>
      </c>
    </row>
    <row r="1027" spans="1:4" x14ac:dyDescent="0.2">
      <c r="A1027">
        <v>1026</v>
      </c>
      <c r="B1027" t="s">
        <v>25</v>
      </c>
      <c r="C1027" s="73">
        <v>1260</v>
      </c>
      <c r="D1027" s="79">
        <f t="shared" ref="D1027:D1090" si="16">IF(B1027="Yes", 1, 0)</f>
        <v>1</v>
      </c>
    </row>
    <row r="1028" spans="1:4" x14ac:dyDescent="0.2">
      <c r="A1028">
        <v>1027</v>
      </c>
      <c r="B1028" t="s">
        <v>25</v>
      </c>
      <c r="C1028" s="73">
        <v>3705</v>
      </c>
      <c r="D1028" s="79">
        <f t="shared" si="16"/>
        <v>1</v>
      </c>
    </row>
    <row r="1029" spans="1:4" x14ac:dyDescent="0.2">
      <c r="A1029">
        <v>1028</v>
      </c>
      <c r="B1029" t="s">
        <v>25</v>
      </c>
      <c r="C1029" s="73">
        <v>990</v>
      </c>
      <c r="D1029" s="79">
        <f t="shared" si="16"/>
        <v>1</v>
      </c>
    </row>
    <row r="1030" spans="1:4" x14ac:dyDescent="0.2">
      <c r="A1030">
        <v>1029</v>
      </c>
      <c r="B1030" t="s">
        <v>25</v>
      </c>
      <c r="C1030" s="73">
        <v>144</v>
      </c>
      <c r="D1030" s="79">
        <f t="shared" si="16"/>
        <v>1</v>
      </c>
    </row>
    <row r="1031" spans="1:4" x14ac:dyDescent="0.2">
      <c r="A1031">
        <v>1030</v>
      </c>
      <c r="B1031" t="s">
        <v>25</v>
      </c>
      <c r="C1031" s="73">
        <v>726</v>
      </c>
      <c r="D1031" s="79">
        <f t="shared" si="16"/>
        <v>1</v>
      </c>
    </row>
    <row r="1032" spans="1:4" x14ac:dyDescent="0.2">
      <c r="A1032">
        <v>1031</v>
      </c>
      <c r="B1032" t="s">
        <v>25</v>
      </c>
      <c r="C1032" s="73">
        <v>3293</v>
      </c>
      <c r="D1032" s="79">
        <f t="shared" si="16"/>
        <v>1</v>
      </c>
    </row>
    <row r="1033" spans="1:4" x14ac:dyDescent="0.2">
      <c r="A1033">
        <v>1032</v>
      </c>
      <c r="B1033" t="s">
        <v>25</v>
      </c>
      <c r="C1033" s="73">
        <v>1600</v>
      </c>
      <c r="D1033" s="79">
        <f t="shared" si="16"/>
        <v>1</v>
      </c>
    </row>
    <row r="1034" spans="1:4" x14ac:dyDescent="0.2">
      <c r="A1034">
        <v>1033</v>
      </c>
      <c r="B1034" t="s">
        <v>25</v>
      </c>
      <c r="C1034" s="73">
        <v>1584</v>
      </c>
      <c r="D1034" s="79">
        <f t="shared" si="16"/>
        <v>1</v>
      </c>
    </row>
    <row r="1035" spans="1:4" x14ac:dyDescent="0.2">
      <c r="A1035">
        <v>1034</v>
      </c>
      <c r="B1035" t="s">
        <v>25</v>
      </c>
      <c r="C1035" s="73">
        <v>2132</v>
      </c>
      <c r="D1035" s="79">
        <f t="shared" si="16"/>
        <v>1</v>
      </c>
    </row>
    <row r="1036" spans="1:4" x14ac:dyDescent="0.2">
      <c r="A1036">
        <v>1035</v>
      </c>
      <c r="B1036" t="s">
        <v>25</v>
      </c>
      <c r="C1036" s="73">
        <v>1276</v>
      </c>
      <c r="D1036" s="79">
        <f t="shared" si="16"/>
        <v>1</v>
      </c>
    </row>
    <row r="1037" spans="1:4" x14ac:dyDescent="0.2">
      <c r="A1037">
        <v>1036</v>
      </c>
      <c r="B1037" t="s">
        <v>25</v>
      </c>
      <c r="C1037" s="73">
        <v>2848</v>
      </c>
      <c r="D1037" s="79">
        <f t="shared" si="16"/>
        <v>1</v>
      </c>
    </row>
    <row r="1038" spans="1:4" x14ac:dyDescent="0.2">
      <c r="A1038">
        <v>1037</v>
      </c>
      <c r="B1038" t="s">
        <v>25</v>
      </c>
      <c r="C1038" s="73">
        <v>611</v>
      </c>
      <c r="D1038" s="79">
        <f t="shared" si="16"/>
        <v>1</v>
      </c>
    </row>
    <row r="1039" spans="1:4" x14ac:dyDescent="0.2">
      <c r="A1039">
        <v>1038</v>
      </c>
      <c r="B1039" t="s">
        <v>25</v>
      </c>
      <c r="C1039" s="73">
        <v>1200</v>
      </c>
      <c r="D1039" s="79">
        <f t="shared" si="16"/>
        <v>1</v>
      </c>
    </row>
    <row r="1040" spans="1:4" x14ac:dyDescent="0.2">
      <c r="A1040">
        <v>1039</v>
      </c>
      <c r="B1040" t="s">
        <v>25</v>
      </c>
      <c r="C1040" s="73">
        <v>222</v>
      </c>
      <c r="D1040" s="79">
        <f t="shared" si="16"/>
        <v>1</v>
      </c>
    </row>
    <row r="1041" spans="1:4" x14ac:dyDescent="0.2">
      <c r="A1041">
        <v>1040</v>
      </c>
      <c r="B1041" t="s">
        <v>25</v>
      </c>
      <c r="C1041" s="73">
        <v>1794</v>
      </c>
      <c r="D1041" s="79">
        <f t="shared" si="16"/>
        <v>1</v>
      </c>
    </row>
    <row r="1042" spans="1:4" x14ac:dyDescent="0.2">
      <c r="A1042">
        <v>1041</v>
      </c>
      <c r="B1042" t="s">
        <v>25</v>
      </c>
      <c r="C1042" s="73">
        <v>154</v>
      </c>
      <c r="D1042" s="79">
        <f t="shared" si="16"/>
        <v>1</v>
      </c>
    </row>
    <row r="1043" spans="1:4" x14ac:dyDescent="0.2">
      <c r="A1043">
        <v>1042</v>
      </c>
      <c r="B1043" t="s">
        <v>25</v>
      </c>
      <c r="C1043" s="73">
        <v>275</v>
      </c>
      <c r="D1043" s="79">
        <f t="shared" si="16"/>
        <v>1</v>
      </c>
    </row>
    <row r="1044" spans="1:4" x14ac:dyDescent="0.2">
      <c r="A1044">
        <v>1043</v>
      </c>
      <c r="B1044" t="s">
        <v>25</v>
      </c>
      <c r="C1044" s="73">
        <v>3760</v>
      </c>
      <c r="D1044" s="79">
        <f t="shared" si="16"/>
        <v>1</v>
      </c>
    </row>
    <row r="1045" spans="1:4" x14ac:dyDescent="0.2">
      <c r="A1045">
        <v>1044</v>
      </c>
      <c r="B1045" t="s">
        <v>25</v>
      </c>
      <c r="C1045" s="73">
        <v>2128</v>
      </c>
      <c r="D1045" s="79">
        <f t="shared" si="16"/>
        <v>1</v>
      </c>
    </row>
    <row r="1046" spans="1:4" x14ac:dyDescent="0.2">
      <c r="A1046">
        <v>1045</v>
      </c>
      <c r="B1046" t="s">
        <v>25</v>
      </c>
      <c r="C1046" s="73">
        <v>510</v>
      </c>
      <c r="D1046" s="79">
        <f t="shared" si="16"/>
        <v>1</v>
      </c>
    </row>
    <row r="1047" spans="1:4" x14ac:dyDescent="0.2">
      <c r="A1047">
        <v>1046</v>
      </c>
      <c r="B1047" t="s">
        <v>25</v>
      </c>
      <c r="C1047" s="73">
        <v>869</v>
      </c>
      <c r="D1047" s="79">
        <f t="shared" si="16"/>
        <v>1</v>
      </c>
    </row>
    <row r="1048" spans="1:4" x14ac:dyDescent="0.2">
      <c r="A1048">
        <v>1047</v>
      </c>
      <c r="B1048" t="s">
        <v>25</v>
      </c>
      <c r="C1048" s="73">
        <v>264</v>
      </c>
      <c r="D1048" s="79">
        <f t="shared" si="16"/>
        <v>1</v>
      </c>
    </row>
    <row r="1049" spans="1:4" x14ac:dyDescent="0.2">
      <c r="A1049">
        <v>1048</v>
      </c>
      <c r="B1049" t="s">
        <v>25</v>
      </c>
      <c r="C1049" s="73">
        <v>252</v>
      </c>
      <c r="D1049" s="79">
        <f t="shared" si="16"/>
        <v>1</v>
      </c>
    </row>
    <row r="1050" spans="1:4" x14ac:dyDescent="0.2">
      <c r="A1050">
        <v>1049</v>
      </c>
      <c r="B1050" t="s">
        <v>25</v>
      </c>
      <c r="C1050" s="73">
        <v>1463</v>
      </c>
      <c r="D1050" s="79">
        <f t="shared" si="16"/>
        <v>1</v>
      </c>
    </row>
    <row r="1051" spans="1:4" x14ac:dyDescent="0.2">
      <c r="A1051">
        <v>1050</v>
      </c>
      <c r="B1051" t="s">
        <v>25</v>
      </c>
      <c r="C1051" s="73">
        <v>792</v>
      </c>
      <c r="D1051" s="79">
        <f t="shared" si="16"/>
        <v>1</v>
      </c>
    </row>
    <row r="1052" spans="1:4" x14ac:dyDescent="0.2">
      <c r="A1052">
        <v>1051</v>
      </c>
      <c r="B1052" t="s">
        <v>25</v>
      </c>
      <c r="C1052" s="73">
        <v>1216</v>
      </c>
      <c r="D1052" s="79">
        <f t="shared" si="16"/>
        <v>1</v>
      </c>
    </row>
    <row r="1053" spans="1:4" x14ac:dyDescent="0.2">
      <c r="A1053">
        <v>1052</v>
      </c>
      <c r="B1053" t="s">
        <v>25</v>
      </c>
      <c r="C1053" s="73">
        <v>2067</v>
      </c>
      <c r="D1053" s="79">
        <f t="shared" si="16"/>
        <v>1</v>
      </c>
    </row>
    <row r="1054" spans="1:4" x14ac:dyDescent="0.2">
      <c r="A1054">
        <v>1053</v>
      </c>
      <c r="B1054" t="s">
        <v>25</v>
      </c>
      <c r="C1054" s="73">
        <v>36</v>
      </c>
      <c r="D1054" s="79">
        <f t="shared" si="16"/>
        <v>1</v>
      </c>
    </row>
    <row r="1055" spans="1:4" x14ac:dyDescent="0.2">
      <c r="A1055">
        <v>1054</v>
      </c>
      <c r="B1055" t="s">
        <v>151</v>
      </c>
      <c r="C1055" s="73">
        <v>700</v>
      </c>
      <c r="D1055" s="79">
        <f t="shared" si="16"/>
        <v>0</v>
      </c>
    </row>
    <row r="1056" spans="1:4" x14ac:dyDescent="0.2">
      <c r="A1056">
        <v>1055</v>
      </c>
      <c r="B1056" t="s">
        <v>151</v>
      </c>
      <c r="C1056" s="73">
        <v>4608</v>
      </c>
      <c r="D1056" s="79">
        <f t="shared" si="16"/>
        <v>0</v>
      </c>
    </row>
    <row r="1057" spans="1:4" x14ac:dyDescent="0.2">
      <c r="A1057">
        <v>1056</v>
      </c>
      <c r="B1057" t="s">
        <v>151</v>
      </c>
      <c r="C1057" s="73">
        <v>648</v>
      </c>
      <c r="D1057" s="79">
        <f t="shared" si="16"/>
        <v>0</v>
      </c>
    </row>
    <row r="1058" spans="1:4" x14ac:dyDescent="0.2">
      <c r="A1058">
        <v>1057</v>
      </c>
      <c r="B1058" t="s">
        <v>151</v>
      </c>
      <c r="C1058" s="73">
        <v>2688</v>
      </c>
      <c r="D1058" s="79">
        <f t="shared" si="16"/>
        <v>0</v>
      </c>
    </row>
    <row r="1059" spans="1:4" x14ac:dyDescent="0.2">
      <c r="A1059">
        <v>1058</v>
      </c>
      <c r="B1059" t="s">
        <v>151</v>
      </c>
      <c r="C1059" s="73">
        <v>460</v>
      </c>
      <c r="D1059" s="79">
        <f t="shared" si="16"/>
        <v>0</v>
      </c>
    </row>
    <row r="1060" spans="1:4" x14ac:dyDescent="0.2">
      <c r="A1060">
        <v>1059</v>
      </c>
      <c r="B1060" t="s">
        <v>151</v>
      </c>
      <c r="C1060" s="73">
        <v>1617</v>
      </c>
      <c r="D1060" s="79">
        <f t="shared" si="16"/>
        <v>0</v>
      </c>
    </row>
    <row r="1061" spans="1:4" x14ac:dyDescent="0.2">
      <c r="A1061">
        <v>1060</v>
      </c>
      <c r="B1061" t="s">
        <v>151</v>
      </c>
      <c r="C1061" s="73">
        <v>850</v>
      </c>
      <c r="D1061" s="79">
        <f t="shared" si="16"/>
        <v>0</v>
      </c>
    </row>
    <row r="1062" spans="1:4" x14ac:dyDescent="0.2">
      <c r="A1062">
        <v>1061</v>
      </c>
      <c r="B1062" t="s">
        <v>151</v>
      </c>
      <c r="C1062" s="73">
        <v>735</v>
      </c>
      <c r="D1062" s="79">
        <f t="shared" si="16"/>
        <v>0</v>
      </c>
    </row>
    <row r="1063" spans="1:4" x14ac:dyDescent="0.2">
      <c r="A1063">
        <v>1062</v>
      </c>
      <c r="B1063" t="s">
        <v>151</v>
      </c>
      <c r="C1063" s="73">
        <v>744</v>
      </c>
      <c r="D1063" s="79">
        <f t="shared" si="16"/>
        <v>0</v>
      </c>
    </row>
    <row r="1064" spans="1:4" x14ac:dyDescent="0.2">
      <c r="A1064">
        <v>1063</v>
      </c>
      <c r="B1064" t="s">
        <v>151</v>
      </c>
      <c r="C1064" s="73">
        <v>1575</v>
      </c>
      <c r="D1064" s="79">
        <f t="shared" si="16"/>
        <v>0</v>
      </c>
    </row>
    <row r="1065" spans="1:4" x14ac:dyDescent="0.2">
      <c r="A1065">
        <v>1064</v>
      </c>
      <c r="B1065" t="s">
        <v>151</v>
      </c>
      <c r="C1065" s="73">
        <v>1015</v>
      </c>
      <c r="D1065" s="79">
        <f t="shared" si="16"/>
        <v>0</v>
      </c>
    </row>
    <row r="1066" spans="1:4" x14ac:dyDescent="0.2">
      <c r="A1066">
        <v>1065</v>
      </c>
      <c r="B1066" t="s">
        <v>151</v>
      </c>
      <c r="C1066" s="73">
        <v>1176</v>
      </c>
      <c r="D1066" s="79">
        <f t="shared" si="16"/>
        <v>0</v>
      </c>
    </row>
    <row r="1067" spans="1:4" x14ac:dyDescent="0.2">
      <c r="A1067">
        <v>1066</v>
      </c>
      <c r="B1067" t="s">
        <v>151</v>
      </c>
      <c r="C1067" s="73">
        <v>60</v>
      </c>
      <c r="D1067" s="79">
        <f t="shared" si="16"/>
        <v>0</v>
      </c>
    </row>
    <row r="1068" spans="1:4" x14ac:dyDescent="0.2">
      <c r="A1068">
        <v>1067</v>
      </c>
      <c r="B1068" t="s">
        <v>151</v>
      </c>
      <c r="C1068" s="73">
        <v>1056</v>
      </c>
      <c r="D1068" s="79">
        <f t="shared" si="16"/>
        <v>0</v>
      </c>
    </row>
    <row r="1069" spans="1:4" x14ac:dyDescent="0.2">
      <c r="A1069">
        <v>1068</v>
      </c>
      <c r="B1069" t="s">
        <v>151</v>
      </c>
      <c r="C1069" s="73">
        <v>946</v>
      </c>
      <c r="D1069" s="79">
        <f t="shared" si="16"/>
        <v>0</v>
      </c>
    </row>
    <row r="1070" spans="1:4" x14ac:dyDescent="0.2">
      <c r="A1070">
        <v>1069</v>
      </c>
      <c r="B1070" t="s">
        <v>151</v>
      </c>
      <c r="C1070" s="73">
        <v>4418</v>
      </c>
      <c r="D1070" s="79">
        <f t="shared" si="16"/>
        <v>0</v>
      </c>
    </row>
    <row r="1071" spans="1:4" x14ac:dyDescent="0.2">
      <c r="A1071">
        <v>1070</v>
      </c>
      <c r="B1071" t="s">
        <v>151</v>
      </c>
      <c r="C1071" s="73">
        <v>2673</v>
      </c>
      <c r="D1071" s="79">
        <f t="shared" si="16"/>
        <v>0</v>
      </c>
    </row>
    <row r="1072" spans="1:4" x14ac:dyDescent="0.2">
      <c r="A1072">
        <v>1071</v>
      </c>
      <c r="B1072" t="s">
        <v>151</v>
      </c>
      <c r="C1072" s="73">
        <v>3750</v>
      </c>
      <c r="D1072" s="79">
        <f t="shared" si="16"/>
        <v>0</v>
      </c>
    </row>
    <row r="1073" spans="1:4" x14ac:dyDescent="0.2">
      <c r="A1073">
        <v>1072</v>
      </c>
      <c r="B1073" t="s">
        <v>151</v>
      </c>
      <c r="C1073" s="73">
        <v>3726</v>
      </c>
      <c r="D1073" s="79">
        <f t="shared" si="16"/>
        <v>0</v>
      </c>
    </row>
    <row r="1074" spans="1:4" x14ac:dyDescent="0.2">
      <c r="A1074">
        <v>1073</v>
      </c>
      <c r="B1074" t="s">
        <v>151</v>
      </c>
      <c r="C1074" s="73">
        <v>3128</v>
      </c>
      <c r="D1074" s="79">
        <f t="shared" si="16"/>
        <v>0</v>
      </c>
    </row>
    <row r="1075" spans="1:4" x14ac:dyDescent="0.2">
      <c r="A1075">
        <v>1074</v>
      </c>
      <c r="B1075" t="s">
        <v>151</v>
      </c>
      <c r="C1075" s="73">
        <v>3168</v>
      </c>
      <c r="D1075" s="79">
        <f t="shared" si="16"/>
        <v>0</v>
      </c>
    </row>
    <row r="1076" spans="1:4" x14ac:dyDescent="0.2">
      <c r="A1076">
        <v>1075</v>
      </c>
      <c r="B1076" t="s">
        <v>151</v>
      </c>
      <c r="C1076" s="73">
        <v>3195</v>
      </c>
      <c r="D1076" s="79">
        <f t="shared" si="16"/>
        <v>0</v>
      </c>
    </row>
    <row r="1077" spans="1:4" x14ac:dyDescent="0.2">
      <c r="A1077">
        <v>1076</v>
      </c>
      <c r="B1077" t="s">
        <v>151</v>
      </c>
      <c r="C1077" s="73">
        <v>1600</v>
      </c>
      <c r="D1077" s="79">
        <f t="shared" si="16"/>
        <v>0</v>
      </c>
    </row>
    <row r="1078" spans="1:4" x14ac:dyDescent="0.2">
      <c r="A1078">
        <v>1077</v>
      </c>
      <c r="B1078" t="s">
        <v>151</v>
      </c>
      <c r="C1078" s="73">
        <v>3384</v>
      </c>
      <c r="D1078" s="79">
        <f t="shared" si="16"/>
        <v>0</v>
      </c>
    </row>
    <row r="1079" spans="1:4" x14ac:dyDescent="0.2">
      <c r="A1079">
        <v>1078</v>
      </c>
      <c r="B1079" t="s">
        <v>151</v>
      </c>
      <c r="C1079" s="73">
        <v>140</v>
      </c>
      <c r="D1079" s="79">
        <f t="shared" si="16"/>
        <v>0</v>
      </c>
    </row>
    <row r="1080" spans="1:4" x14ac:dyDescent="0.2">
      <c r="A1080">
        <v>1079</v>
      </c>
      <c r="B1080" t="s">
        <v>151</v>
      </c>
      <c r="C1080" s="73">
        <v>2891</v>
      </c>
      <c r="D1080" s="79">
        <f t="shared" si="16"/>
        <v>0</v>
      </c>
    </row>
    <row r="1081" spans="1:4" x14ac:dyDescent="0.2">
      <c r="A1081">
        <v>1080</v>
      </c>
      <c r="B1081" t="s">
        <v>151</v>
      </c>
      <c r="C1081" s="73">
        <v>1584</v>
      </c>
      <c r="D1081" s="79">
        <f t="shared" si="16"/>
        <v>0</v>
      </c>
    </row>
    <row r="1082" spans="1:4" x14ac:dyDescent="0.2">
      <c r="A1082">
        <v>1081</v>
      </c>
      <c r="B1082" t="s">
        <v>151</v>
      </c>
      <c r="C1082" s="73">
        <v>1298</v>
      </c>
      <c r="D1082" s="79">
        <f t="shared" si="16"/>
        <v>0</v>
      </c>
    </row>
    <row r="1083" spans="1:4" x14ac:dyDescent="0.2">
      <c r="A1083">
        <v>1082</v>
      </c>
      <c r="B1083" t="s">
        <v>151</v>
      </c>
      <c r="C1083" s="73">
        <v>1350</v>
      </c>
      <c r="D1083" s="79">
        <f t="shared" si="16"/>
        <v>0</v>
      </c>
    </row>
    <row r="1084" spans="1:4" x14ac:dyDescent="0.2">
      <c r="A1084">
        <v>1083</v>
      </c>
      <c r="B1084" t="s">
        <v>151</v>
      </c>
      <c r="C1084" s="73">
        <v>2550</v>
      </c>
      <c r="D1084" s="79">
        <f t="shared" si="16"/>
        <v>0</v>
      </c>
    </row>
    <row r="1085" spans="1:4" x14ac:dyDescent="0.2">
      <c r="A1085">
        <v>1084</v>
      </c>
      <c r="B1085" t="s">
        <v>151</v>
      </c>
      <c r="C1085" s="73">
        <v>4171</v>
      </c>
      <c r="D1085" s="79">
        <f t="shared" si="16"/>
        <v>0</v>
      </c>
    </row>
    <row r="1086" spans="1:4" x14ac:dyDescent="0.2">
      <c r="A1086">
        <v>1085</v>
      </c>
      <c r="B1086" t="s">
        <v>151</v>
      </c>
      <c r="C1086" s="73">
        <v>1728</v>
      </c>
      <c r="D1086" s="79">
        <f t="shared" si="16"/>
        <v>0</v>
      </c>
    </row>
    <row r="1087" spans="1:4" x14ac:dyDescent="0.2">
      <c r="A1087">
        <v>1086</v>
      </c>
      <c r="B1087" t="s">
        <v>151</v>
      </c>
      <c r="C1087" s="73">
        <v>1955</v>
      </c>
      <c r="D1087" s="79">
        <f t="shared" si="16"/>
        <v>0</v>
      </c>
    </row>
    <row r="1088" spans="1:4" x14ac:dyDescent="0.2">
      <c r="A1088">
        <v>1087</v>
      </c>
      <c r="B1088" t="s">
        <v>151</v>
      </c>
      <c r="C1088" s="73">
        <v>1674</v>
      </c>
      <c r="D1088" s="79">
        <f t="shared" si="16"/>
        <v>0</v>
      </c>
    </row>
    <row r="1089" spans="1:4" x14ac:dyDescent="0.2">
      <c r="A1089">
        <v>1088</v>
      </c>
      <c r="B1089" t="s">
        <v>151</v>
      </c>
      <c r="C1089" s="73">
        <v>497</v>
      </c>
      <c r="D1089" s="79">
        <f t="shared" si="16"/>
        <v>0</v>
      </c>
    </row>
    <row r="1090" spans="1:4" x14ac:dyDescent="0.2">
      <c r="A1090">
        <v>1089</v>
      </c>
      <c r="B1090" t="s">
        <v>151</v>
      </c>
      <c r="C1090" s="73">
        <v>42</v>
      </c>
      <c r="D1090" s="79">
        <f t="shared" si="16"/>
        <v>0</v>
      </c>
    </row>
    <row r="1091" spans="1:4" x14ac:dyDescent="0.2">
      <c r="A1091">
        <v>1090</v>
      </c>
      <c r="B1091" t="s">
        <v>151</v>
      </c>
      <c r="C1091" s="73">
        <v>2013</v>
      </c>
      <c r="D1091" s="79">
        <f t="shared" ref="D1091:D1154" si="17">IF(B1091="Yes", 1, 0)</f>
        <v>0</v>
      </c>
    </row>
    <row r="1092" spans="1:4" x14ac:dyDescent="0.2">
      <c r="A1092">
        <v>1091</v>
      </c>
      <c r="B1092" t="s">
        <v>151</v>
      </c>
      <c r="C1092" s="73">
        <v>1566</v>
      </c>
      <c r="D1092" s="79">
        <f t="shared" si="17"/>
        <v>0</v>
      </c>
    </row>
    <row r="1093" spans="1:4" x14ac:dyDescent="0.2">
      <c r="A1093">
        <v>1092</v>
      </c>
      <c r="B1093" t="s">
        <v>151</v>
      </c>
      <c r="C1093" s="73">
        <v>480</v>
      </c>
      <c r="D1093" s="79">
        <f t="shared" si="17"/>
        <v>0</v>
      </c>
    </row>
    <row r="1094" spans="1:4" x14ac:dyDescent="0.2">
      <c r="A1094">
        <v>1093</v>
      </c>
      <c r="B1094" t="s">
        <v>151</v>
      </c>
      <c r="C1094" s="73">
        <v>1000</v>
      </c>
      <c r="D1094" s="79">
        <f t="shared" si="17"/>
        <v>0</v>
      </c>
    </row>
    <row r="1095" spans="1:4" x14ac:dyDescent="0.2">
      <c r="A1095">
        <v>1094</v>
      </c>
      <c r="B1095" t="s">
        <v>151</v>
      </c>
      <c r="C1095" s="73">
        <v>2208</v>
      </c>
      <c r="D1095" s="79">
        <f t="shared" si="17"/>
        <v>0</v>
      </c>
    </row>
    <row r="1096" spans="1:4" x14ac:dyDescent="0.2">
      <c r="A1096">
        <v>1095</v>
      </c>
      <c r="B1096" t="s">
        <v>151</v>
      </c>
      <c r="C1096" s="73">
        <v>1000</v>
      </c>
      <c r="D1096" s="79">
        <f t="shared" si="17"/>
        <v>0</v>
      </c>
    </row>
    <row r="1097" spans="1:4" x14ac:dyDescent="0.2">
      <c r="A1097">
        <v>1096</v>
      </c>
      <c r="B1097" t="s">
        <v>151</v>
      </c>
      <c r="C1097" s="73">
        <v>1020</v>
      </c>
      <c r="D1097" s="79">
        <f t="shared" si="17"/>
        <v>0</v>
      </c>
    </row>
    <row r="1098" spans="1:4" x14ac:dyDescent="0.2">
      <c r="A1098">
        <v>1097</v>
      </c>
      <c r="B1098" t="s">
        <v>151</v>
      </c>
      <c r="C1098" s="73">
        <v>2208</v>
      </c>
      <c r="D1098" s="79">
        <f t="shared" si="17"/>
        <v>0</v>
      </c>
    </row>
    <row r="1099" spans="1:4" x14ac:dyDescent="0.2">
      <c r="A1099">
        <v>1098</v>
      </c>
      <c r="B1099" t="s">
        <v>151</v>
      </c>
      <c r="C1099" s="73">
        <v>1269</v>
      </c>
      <c r="D1099" s="79">
        <f t="shared" si="17"/>
        <v>0</v>
      </c>
    </row>
    <row r="1100" spans="1:4" x14ac:dyDescent="0.2">
      <c r="A1100">
        <v>1099</v>
      </c>
      <c r="B1100" t="s">
        <v>151</v>
      </c>
      <c r="C1100" s="73">
        <v>2646</v>
      </c>
      <c r="D1100" s="79">
        <f t="shared" si="17"/>
        <v>0</v>
      </c>
    </row>
    <row r="1101" spans="1:4" x14ac:dyDescent="0.2">
      <c r="A1101">
        <v>1100</v>
      </c>
      <c r="B1101" t="s">
        <v>151</v>
      </c>
      <c r="C1101" s="73">
        <v>3285</v>
      </c>
      <c r="D1101" s="79">
        <f t="shared" si="17"/>
        <v>0</v>
      </c>
    </row>
    <row r="1102" spans="1:4" x14ac:dyDescent="0.2">
      <c r="A1102">
        <v>1101</v>
      </c>
      <c r="B1102" t="s">
        <v>151</v>
      </c>
      <c r="C1102" s="73">
        <v>56</v>
      </c>
      <c r="D1102" s="79">
        <f t="shared" si="17"/>
        <v>0</v>
      </c>
    </row>
    <row r="1103" spans="1:4" x14ac:dyDescent="0.2">
      <c r="A1103">
        <v>1102</v>
      </c>
      <c r="B1103" t="s">
        <v>151</v>
      </c>
      <c r="C1103" s="73">
        <v>2964</v>
      </c>
      <c r="D1103" s="79">
        <f t="shared" si="17"/>
        <v>0</v>
      </c>
    </row>
    <row r="1104" spans="1:4" x14ac:dyDescent="0.2">
      <c r="A1104">
        <v>1103</v>
      </c>
      <c r="B1104" t="s">
        <v>151</v>
      </c>
      <c r="C1104" s="73">
        <v>1992</v>
      </c>
      <c r="D1104" s="79">
        <f t="shared" si="17"/>
        <v>0</v>
      </c>
    </row>
    <row r="1105" spans="1:4" x14ac:dyDescent="0.2">
      <c r="A1105">
        <v>1104</v>
      </c>
      <c r="B1105" t="s">
        <v>151</v>
      </c>
      <c r="C1105" s="73">
        <v>184</v>
      </c>
      <c r="D1105" s="79">
        <f t="shared" si="17"/>
        <v>0</v>
      </c>
    </row>
    <row r="1106" spans="1:4" x14ac:dyDescent="0.2">
      <c r="A1106">
        <v>1105</v>
      </c>
      <c r="B1106" t="s">
        <v>151</v>
      </c>
      <c r="C1106" s="73">
        <v>224</v>
      </c>
      <c r="D1106" s="79">
        <f t="shared" si="17"/>
        <v>0</v>
      </c>
    </row>
    <row r="1107" spans="1:4" x14ac:dyDescent="0.2">
      <c r="A1107">
        <v>1106</v>
      </c>
      <c r="B1107" t="s">
        <v>151</v>
      </c>
      <c r="C1107" s="73">
        <v>498</v>
      </c>
      <c r="D1107" s="79">
        <f t="shared" si="17"/>
        <v>0</v>
      </c>
    </row>
    <row r="1108" spans="1:4" x14ac:dyDescent="0.2">
      <c r="A1108">
        <v>1107</v>
      </c>
      <c r="B1108" t="s">
        <v>151</v>
      </c>
      <c r="C1108" s="73">
        <v>1152</v>
      </c>
      <c r="D1108" s="79">
        <f t="shared" si="17"/>
        <v>0</v>
      </c>
    </row>
    <row r="1109" spans="1:4" x14ac:dyDescent="0.2">
      <c r="A1109">
        <v>1108</v>
      </c>
      <c r="B1109" t="s">
        <v>151</v>
      </c>
      <c r="C1109" s="73">
        <v>1612</v>
      </c>
      <c r="D1109" s="79">
        <f t="shared" si="17"/>
        <v>0</v>
      </c>
    </row>
    <row r="1110" spans="1:4" x14ac:dyDescent="0.2">
      <c r="A1110">
        <v>1109</v>
      </c>
      <c r="B1110" t="s">
        <v>151</v>
      </c>
      <c r="C1110" s="73">
        <v>1250</v>
      </c>
      <c r="D1110" s="79">
        <f t="shared" si="17"/>
        <v>0</v>
      </c>
    </row>
    <row r="1111" spans="1:4" x14ac:dyDescent="0.2">
      <c r="A1111">
        <v>1110</v>
      </c>
      <c r="B1111" t="s">
        <v>151</v>
      </c>
      <c r="C1111" s="73">
        <v>194</v>
      </c>
      <c r="D1111" s="79">
        <f t="shared" si="17"/>
        <v>0</v>
      </c>
    </row>
    <row r="1112" spans="1:4" x14ac:dyDescent="0.2">
      <c r="A1112">
        <v>1111</v>
      </c>
      <c r="B1112" t="s">
        <v>151</v>
      </c>
      <c r="C1112" s="73">
        <v>1891</v>
      </c>
      <c r="D1112" s="79">
        <f t="shared" si="17"/>
        <v>0</v>
      </c>
    </row>
    <row r="1113" spans="1:4" x14ac:dyDescent="0.2">
      <c r="A1113">
        <v>1112</v>
      </c>
      <c r="B1113" t="s">
        <v>151</v>
      </c>
      <c r="C1113" s="73">
        <v>264</v>
      </c>
      <c r="D1113" s="79">
        <f t="shared" si="17"/>
        <v>0</v>
      </c>
    </row>
    <row r="1114" spans="1:4" x14ac:dyDescent="0.2">
      <c r="A1114">
        <v>1113</v>
      </c>
      <c r="B1114" t="s">
        <v>151</v>
      </c>
      <c r="C1114" s="73">
        <v>2144</v>
      </c>
      <c r="D1114" s="79">
        <f t="shared" si="17"/>
        <v>0</v>
      </c>
    </row>
    <row r="1115" spans="1:4" x14ac:dyDescent="0.2">
      <c r="A1115">
        <v>1114</v>
      </c>
      <c r="B1115" t="s">
        <v>151</v>
      </c>
      <c r="C1115" s="73">
        <v>880</v>
      </c>
      <c r="D1115" s="79">
        <f t="shared" si="17"/>
        <v>0</v>
      </c>
    </row>
    <row r="1116" spans="1:4" x14ac:dyDescent="0.2">
      <c r="A1116">
        <v>1115</v>
      </c>
      <c r="B1116" t="s">
        <v>151</v>
      </c>
      <c r="C1116" s="73">
        <v>1175</v>
      </c>
      <c r="D1116" s="79">
        <f t="shared" si="17"/>
        <v>0</v>
      </c>
    </row>
    <row r="1117" spans="1:4" x14ac:dyDescent="0.2">
      <c r="A1117">
        <v>1116</v>
      </c>
      <c r="B1117" t="s">
        <v>151</v>
      </c>
      <c r="C1117" s="73">
        <v>2146</v>
      </c>
      <c r="D1117" s="79">
        <f t="shared" si="17"/>
        <v>0</v>
      </c>
    </row>
    <row r="1118" spans="1:4" x14ac:dyDescent="0.2">
      <c r="A1118">
        <v>1117</v>
      </c>
      <c r="B1118" t="s">
        <v>151</v>
      </c>
      <c r="C1118" s="73">
        <v>3744</v>
      </c>
      <c r="D1118" s="79">
        <f t="shared" si="17"/>
        <v>0</v>
      </c>
    </row>
    <row r="1119" spans="1:4" x14ac:dyDescent="0.2">
      <c r="A1119">
        <v>1118</v>
      </c>
      <c r="B1119" t="s">
        <v>151</v>
      </c>
      <c r="C1119" s="73">
        <v>1848</v>
      </c>
      <c r="D1119" s="79">
        <f t="shared" si="17"/>
        <v>0</v>
      </c>
    </row>
    <row r="1120" spans="1:4" x14ac:dyDescent="0.2">
      <c r="A1120">
        <v>1119</v>
      </c>
      <c r="B1120" t="s">
        <v>151</v>
      </c>
      <c r="C1120" s="73">
        <v>715</v>
      </c>
      <c r="D1120" s="79">
        <f t="shared" si="17"/>
        <v>0</v>
      </c>
    </row>
    <row r="1121" spans="1:4" x14ac:dyDescent="0.2">
      <c r="A1121">
        <v>1120</v>
      </c>
      <c r="B1121" t="s">
        <v>151</v>
      </c>
      <c r="C1121" s="73">
        <v>1296</v>
      </c>
      <c r="D1121" s="79">
        <f t="shared" si="17"/>
        <v>0</v>
      </c>
    </row>
    <row r="1122" spans="1:4" x14ac:dyDescent="0.2">
      <c r="A1122">
        <v>1121</v>
      </c>
      <c r="B1122" t="s">
        <v>151</v>
      </c>
      <c r="C1122" s="73">
        <v>3360</v>
      </c>
      <c r="D1122" s="79">
        <f t="shared" si="17"/>
        <v>0</v>
      </c>
    </row>
    <row r="1123" spans="1:4" x14ac:dyDescent="0.2">
      <c r="A1123">
        <v>1122</v>
      </c>
      <c r="B1123" t="s">
        <v>151</v>
      </c>
      <c r="C1123" s="73">
        <v>1450</v>
      </c>
      <c r="D1123" s="79">
        <f t="shared" si="17"/>
        <v>0</v>
      </c>
    </row>
    <row r="1124" spans="1:4" x14ac:dyDescent="0.2">
      <c r="A1124">
        <v>1123</v>
      </c>
      <c r="B1124" t="s">
        <v>151</v>
      </c>
      <c r="C1124" s="73">
        <v>744</v>
      </c>
      <c r="D1124" s="79">
        <f t="shared" si="17"/>
        <v>0</v>
      </c>
    </row>
    <row r="1125" spans="1:4" x14ac:dyDescent="0.2">
      <c r="A1125">
        <v>1124</v>
      </c>
      <c r="B1125" t="s">
        <v>151</v>
      </c>
      <c r="C1125" s="73">
        <v>2546</v>
      </c>
      <c r="D1125" s="79">
        <f t="shared" si="17"/>
        <v>0</v>
      </c>
    </row>
    <row r="1126" spans="1:4" x14ac:dyDescent="0.2">
      <c r="A1126">
        <v>1125</v>
      </c>
      <c r="B1126" t="s">
        <v>151</v>
      </c>
      <c r="C1126" s="73">
        <v>800</v>
      </c>
      <c r="D1126" s="79">
        <f t="shared" si="17"/>
        <v>0</v>
      </c>
    </row>
    <row r="1127" spans="1:4" x14ac:dyDescent="0.2">
      <c r="A1127">
        <v>1126</v>
      </c>
      <c r="B1127" t="s">
        <v>151</v>
      </c>
      <c r="C1127" s="73">
        <v>900</v>
      </c>
      <c r="D1127" s="79">
        <f t="shared" si="17"/>
        <v>0</v>
      </c>
    </row>
    <row r="1128" spans="1:4" x14ac:dyDescent="0.2">
      <c r="A1128">
        <v>1127</v>
      </c>
      <c r="B1128" t="s">
        <v>151</v>
      </c>
      <c r="C1128" s="73">
        <v>2726</v>
      </c>
      <c r="D1128" s="79">
        <f t="shared" si="17"/>
        <v>0</v>
      </c>
    </row>
    <row r="1129" spans="1:4" x14ac:dyDescent="0.2">
      <c r="A1129">
        <v>1128</v>
      </c>
      <c r="B1129" t="s">
        <v>151</v>
      </c>
      <c r="C1129" s="73">
        <v>1166</v>
      </c>
      <c r="D1129" s="79">
        <f t="shared" si="17"/>
        <v>0</v>
      </c>
    </row>
    <row r="1130" spans="1:4" x14ac:dyDescent="0.2">
      <c r="A1130">
        <v>1129</v>
      </c>
      <c r="B1130" t="s">
        <v>151</v>
      </c>
      <c r="C1130" s="73">
        <v>1050</v>
      </c>
      <c r="D1130" s="79">
        <f t="shared" si="17"/>
        <v>0</v>
      </c>
    </row>
    <row r="1131" spans="1:4" x14ac:dyDescent="0.2">
      <c r="A1131">
        <v>1130</v>
      </c>
      <c r="B1131" t="s">
        <v>151</v>
      </c>
      <c r="C1131" s="73">
        <v>2990</v>
      </c>
      <c r="D1131" s="79">
        <f t="shared" si="17"/>
        <v>0</v>
      </c>
    </row>
    <row r="1132" spans="1:4" x14ac:dyDescent="0.2">
      <c r="A1132">
        <v>1131</v>
      </c>
      <c r="B1132" t="s">
        <v>151</v>
      </c>
      <c r="C1132" s="73">
        <v>1230</v>
      </c>
      <c r="D1132" s="79">
        <f t="shared" si="17"/>
        <v>0</v>
      </c>
    </row>
    <row r="1133" spans="1:4" x14ac:dyDescent="0.2">
      <c r="A1133">
        <v>1132</v>
      </c>
      <c r="B1133" t="s">
        <v>151</v>
      </c>
      <c r="C1133" s="73">
        <v>1460</v>
      </c>
      <c r="D1133" s="79">
        <f t="shared" si="17"/>
        <v>0</v>
      </c>
    </row>
    <row r="1134" spans="1:4" x14ac:dyDescent="0.2">
      <c r="A1134">
        <v>1133</v>
      </c>
      <c r="B1134" t="s">
        <v>151</v>
      </c>
      <c r="C1134" s="73">
        <v>2450</v>
      </c>
      <c r="D1134" s="79">
        <f t="shared" si="17"/>
        <v>0</v>
      </c>
    </row>
    <row r="1135" spans="1:4" x14ac:dyDescent="0.2">
      <c r="A1135">
        <v>1134</v>
      </c>
      <c r="B1135" t="s">
        <v>151</v>
      </c>
      <c r="C1135" s="73">
        <v>1044</v>
      </c>
      <c r="D1135" s="79">
        <f t="shared" si="17"/>
        <v>0</v>
      </c>
    </row>
    <row r="1136" spans="1:4" x14ac:dyDescent="0.2">
      <c r="A1136">
        <v>1135</v>
      </c>
      <c r="B1136" t="s">
        <v>151</v>
      </c>
      <c r="C1136" s="73">
        <v>162</v>
      </c>
      <c r="D1136" s="79">
        <f t="shared" si="17"/>
        <v>0</v>
      </c>
    </row>
    <row r="1137" spans="1:4" x14ac:dyDescent="0.2">
      <c r="A1137">
        <v>1136</v>
      </c>
      <c r="B1137" t="s">
        <v>151</v>
      </c>
      <c r="C1137" s="73">
        <v>2880</v>
      </c>
      <c r="D1137" s="79">
        <f t="shared" si="17"/>
        <v>0</v>
      </c>
    </row>
    <row r="1138" spans="1:4" x14ac:dyDescent="0.2">
      <c r="A1138">
        <v>1137</v>
      </c>
      <c r="B1138" t="s">
        <v>151</v>
      </c>
      <c r="C1138" s="73">
        <v>3071</v>
      </c>
      <c r="D1138" s="79">
        <f t="shared" si="17"/>
        <v>0</v>
      </c>
    </row>
    <row r="1139" spans="1:4" x14ac:dyDescent="0.2">
      <c r="A1139">
        <v>1138</v>
      </c>
      <c r="B1139" t="s">
        <v>151</v>
      </c>
      <c r="C1139" s="73">
        <v>1456</v>
      </c>
      <c r="D1139" s="79">
        <f t="shared" si="17"/>
        <v>0</v>
      </c>
    </row>
    <row r="1140" spans="1:4" x14ac:dyDescent="0.2">
      <c r="A1140">
        <v>1139</v>
      </c>
      <c r="B1140" t="s">
        <v>151</v>
      </c>
      <c r="C1140" s="73">
        <v>1152</v>
      </c>
      <c r="D1140" s="79">
        <f t="shared" si="17"/>
        <v>0</v>
      </c>
    </row>
    <row r="1141" spans="1:4" x14ac:dyDescent="0.2">
      <c r="A1141">
        <v>1140</v>
      </c>
      <c r="B1141" t="s">
        <v>151</v>
      </c>
      <c r="C1141" s="73">
        <v>2226</v>
      </c>
      <c r="D1141" s="79">
        <f t="shared" si="17"/>
        <v>0</v>
      </c>
    </row>
    <row r="1142" spans="1:4" x14ac:dyDescent="0.2">
      <c r="A1142">
        <v>1141</v>
      </c>
      <c r="B1142" t="s">
        <v>151</v>
      </c>
      <c r="C1142" s="73">
        <v>234</v>
      </c>
      <c r="D1142" s="79">
        <f t="shared" si="17"/>
        <v>0</v>
      </c>
    </row>
    <row r="1143" spans="1:4" x14ac:dyDescent="0.2">
      <c r="A1143">
        <v>1142</v>
      </c>
      <c r="B1143" t="s">
        <v>151</v>
      </c>
      <c r="C1143" s="73">
        <v>759</v>
      </c>
      <c r="D1143" s="79">
        <f t="shared" si="17"/>
        <v>0</v>
      </c>
    </row>
    <row r="1144" spans="1:4" x14ac:dyDescent="0.2">
      <c r="A1144">
        <v>1143</v>
      </c>
      <c r="B1144" t="s">
        <v>151</v>
      </c>
      <c r="C1144" s="73">
        <v>2052</v>
      </c>
      <c r="D1144" s="79">
        <f t="shared" si="17"/>
        <v>0</v>
      </c>
    </row>
    <row r="1145" spans="1:4" x14ac:dyDescent="0.2">
      <c r="A1145">
        <v>1144</v>
      </c>
      <c r="B1145" t="s">
        <v>151</v>
      </c>
      <c r="C1145" s="73">
        <v>989</v>
      </c>
      <c r="D1145" s="79">
        <f t="shared" si="17"/>
        <v>0</v>
      </c>
    </row>
    <row r="1146" spans="1:4" x14ac:dyDescent="0.2">
      <c r="A1146">
        <v>1145</v>
      </c>
      <c r="B1146" t="s">
        <v>151</v>
      </c>
      <c r="C1146" s="73">
        <v>1350</v>
      </c>
      <c r="D1146" s="79">
        <f t="shared" si="17"/>
        <v>0</v>
      </c>
    </row>
    <row r="1147" spans="1:4" x14ac:dyDescent="0.2">
      <c r="A1147">
        <v>1146</v>
      </c>
      <c r="B1147" t="s">
        <v>151</v>
      </c>
      <c r="C1147" s="73">
        <v>2670</v>
      </c>
      <c r="D1147" s="79">
        <f t="shared" si="17"/>
        <v>0</v>
      </c>
    </row>
    <row r="1148" spans="1:4" x14ac:dyDescent="0.2">
      <c r="A1148">
        <v>1147</v>
      </c>
      <c r="B1148" t="s">
        <v>151</v>
      </c>
      <c r="C1148" s="73">
        <v>266</v>
      </c>
      <c r="D1148" s="79">
        <f t="shared" si="17"/>
        <v>0</v>
      </c>
    </row>
    <row r="1149" spans="1:4" x14ac:dyDescent="0.2">
      <c r="A1149">
        <v>1148</v>
      </c>
      <c r="B1149" t="s">
        <v>151</v>
      </c>
      <c r="C1149" s="73">
        <v>612</v>
      </c>
      <c r="D1149" s="79">
        <f t="shared" si="17"/>
        <v>0</v>
      </c>
    </row>
    <row r="1150" spans="1:4" x14ac:dyDescent="0.2">
      <c r="A1150">
        <v>1149</v>
      </c>
      <c r="B1150" t="s">
        <v>151</v>
      </c>
      <c r="C1150" s="73">
        <v>660</v>
      </c>
      <c r="D1150" s="79">
        <f t="shared" si="17"/>
        <v>0</v>
      </c>
    </row>
    <row r="1151" spans="1:4" x14ac:dyDescent="0.2">
      <c r="A1151">
        <v>1150</v>
      </c>
      <c r="B1151" t="s">
        <v>151</v>
      </c>
      <c r="C1151" s="73">
        <v>1680</v>
      </c>
      <c r="D1151" s="79">
        <f t="shared" si="17"/>
        <v>0</v>
      </c>
    </row>
    <row r="1152" spans="1:4" x14ac:dyDescent="0.2">
      <c r="A1152">
        <v>1151</v>
      </c>
      <c r="B1152" t="s">
        <v>151</v>
      </c>
      <c r="C1152" s="73">
        <v>1800</v>
      </c>
      <c r="D1152" s="79">
        <f t="shared" si="17"/>
        <v>0</v>
      </c>
    </row>
    <row r="1153" spans="1:4" x14ac:dyDescent="0.2">
      <c r="A1153">
        <v>1152</v>
      </c>
      <c r="B1153" t="s">
        <v>151</v>
      </c>
      <c r="C1153" s="73">
        <v>2064</v>
      </c>
      <c r="D1153" s="79">
        <f t="shared" si="17"/>
        <v>0</v>
      </c>
    </row>
    <row r="1154" spans="1:4" x14ac:dyDescent="0.2">
      <c r="A1154">
        <v>1153</v>
      </c>
      <c r="B1154" t="s">
        <v>151</v>
      </c>
      <c r="C1154" s="73">
        <v>392</v>
      </c>
      <c r="D1154" s="79">
        <f t="shared" si="17"/>
        <v>0</v>
      </c>
    </row>
    <row r="1155" spans="1:4" x14ac:dyDescent="0.2">
      <c r="A1155">
        <v>1154</v>
      </c>
      <c r="B1155" t="s">
        <v>151</v>
      </c>
      <c r="C1155" s="73">
        <v>246</v>
      </c>
      <c r="D1155" s="79">
        <f t="shared" ref="D1155:D1218" si="18">IF(B1155="Yes", 1, 0)</f>
        <v>0</v>
      </c>
    </row>
    <row r="1156" spans="1:4" x14ac:dyDescent="0.2">
      <c r="A1156">
        <v>1155</v>
      </c>
      <c r="B1156" t="s">
        <v>151</v>
      </c>
      <c r="C1156" s="73">
        <v>3608</v>
      </c>
      <c r="D1156" s="79">
        <f t="shared" si="18"/>
        <v>0</v>
      </c>
    </row>
    <row r="1157" spans="1:4" x14ac:dyDescent="0.2">
      <c r="A1157">
        <v>1156</v>
      </c>
      <c r="B1157" t="s">
        <v>151</v>
      </c>
      <c r="C1157" s="73">
        <v>2491</v>
      </c>
      <c r="D1157" s="79">
        <f t="shared" si="18"/>
        <v>0</v>
      </c>
    </row>
    <row r="1158" spans="1:4" x14ac:dyDescent="0.2">
      <c r="A1158">
        <v>1157</v>
      </c>
      <c r="B1158" t="s">
        <v>151</v>
      </c>
      <c r="C1158" s="73">
        <v>126</v>
      </c>
      <c r="D1158" s="79">
        <f t="shared" si="18"/>
        <v>0</v>
      </c>
    </row>
    <row r="1159" spans="1:4" x14ac:dyDescent="0.2">
      <c r="A1159">
        <v>1158</v>
      </c>
      <c r="B1159" t="s">
        <v>151</v>
      </c>
      <c r="C1159" s="73">
        <v>726</v>
      </c>
      <c r="D1159" s="79">
        <f t="shared" si="18"/>
        <v>0</v>
      </c>
    </row>
    <row r="1160" spans="1:4" x14ac:dyDescent="0.2">
      <c r="A1160">
        <v>1159</v>
      </c>
      <c r="B1160" t="s">
        <v>151</v>
      </c>
      <c r="C1160" s="73">
        <v>3649</v>
      </c>
      <c r="D1160" s="79">
        <f t="shared" si="18"/>
        <v>0</v>
      </c>
    </row>
    <row r="1161" spans="1:4" x14ac:dyDescent="0.2">
      <c r="A1161">
        <v>1160</v>
      </c>
      <c r="B1161" t="s">
        <v>151</v>
      </c>
      <c r="C1161" s="73">
        <v>2530</v>
      </c>
      <c r="D1161" s="79">
        <f t="shared" si="18"/>
        <v>0</v>
      </c>
    </row>
    <row r="1162" spans="1:4" x14ac:dyDescent="0.2">
      <c r="A1162">
        <v>1161</v>
      </c>
      <c r="B1162" t="s">
        <v>151</v>
      </c>
      <c r="C1162" s="73">
        <v>378</v>
      </c>
      <c r="D1162" s="79">
        <f t="shared" si="18"/>
        <v>0</v>
      </c>
    </row>
    <row r="1163" spans="1:4" x14ac:dyDescent="0.2">
      <c r="A1163">
        <v>1162</v>
      </c>
      <c r="B1163" t="s">
        <v>151</v>
      </c>
      <c r="C1163" s="73">
        <v>1924</v>
      </c>
      <c r="D1163" s="79">
        <f t="shared" si="18"/>
        <v>0</v>
      </c>
    </row>
    <row r="1164" spans="1:4" x14ac:dyDescent="0.2">
      <c r="A1164">
        <v>1163</v>
      </c>
      <c r="B1164" t="s">
        <v>151</v>
      </c>
      <c r="C1164" s="73">
        <v>1196</v>
      </c>
      <c r="D1164" s="79">
        <f t="shared" si="18"/>
        <v>0</v>
      </c>
    </row>
    <row r="1165" spans="1:4" x14ac:dyDescent="0.2">
      <c r="A1165">
        <v>1164</v>
      </c>
      <c r="B1165" t="s">
        <v>151</v>
      </c>
      <c r="C1165" s="73">
        <v>1344</v>
      </c>
      <c r="D1165" s="79">
        <f t="shared" si="18"/>
        <v>0</v>
      </c>
    </row>
    <row r="1166" spans="1:4" x14ac:dyDescent="0.2">
      <c r="A1166">
        <v>1165</v>
      </c>
      <c r="B1166" t="s">
        <v>151</v>
      </c>
      <c r="C1166" s="73">
        <v>4512</v>
      </c>
      <c r="D1166" s="79">
        <f t="shared" si="18"/>
        <v>0</v>
      </c>
    </row>
    <row r="1167" spans="1:4" x14ac:dyDescent="0.2">
      <c r="A1167">
        <v>1166</v>
      </c>
      <c r="B1167" t="s">
        <v>151</v>
      </c>
      <c r="C1167" s="73">
        <v>1344</v>
      </c>
      <c r="D1167" s="79">
        <f t="shared" si="18"/>
        <v>0</v>
      </c>
    </row>
    <row r="1168" spans="1:4" x14ac:dyDescent="0.2">
      <c r="A1168">
        <v>1167</v>
      </c>
      <c r="B1168" t="s">
        <v>151</v>
      </c>
      <c r="C1168" s="73">
        <v>1056</v>
      </c>
      <c r="D1168" s="79">
        <f t="shared" si="18"/>
        <v>0</v>
      </c>
    </row>
    <row r="1169" spans="1:4" x14ac:dyDescent="0.2">
      <c r="A1169">
        <v>1168</v>
      </c>
      <c r="B1169" t="s">
        <v>151</v>
      </c>
      <c r="C1169" s="73">
        <v>1328</v>
      </c>
      <c r="D1169" s="79">
        <f t="shared" si="18"/>
        <v>0</v>
      </c>
    </row>
    <row r="1170" spans="1:4" x14ac:dyDescent="0.2">
      <c r="A1170">
        <v>1169</v>
      </c>
      <c r="B1170" t="s">
        <v>151</v>
      </c>
      <c r="C1170" s="73">
        <v>3367</v>
      </c>
      <c r="D1170" s="79">
        <f t="shared" si="18"/>
        <v>0</v>
      </c>
    </row>
    <row r="1171" spans="1:4" x14ac:dyDescent="0.2">
      <c r="A1171">
        <v>1170</v>
      </c>
      <c r="B1171" t="s">
        <v>151</v>
      </c>
      <c r="C1171" s="73">
        <v>282</v>
      </c>
      <c r="D1171" s="79">
        <f t="shared" si="18"/>
        <v>0</v>
      </c>
    </row>
    <row r="1172" spans="1:4" x14ac:dyDescent="0.2">
      <c r="A1172">
        <v>1171</v>
      </c>
      <c r="B1172" t="s">
        <v>151</v>
      </c>
      <c r="C1172" s="73">
        <v>2046</v>
      </c>
      <c r="D1172" s="79">
        <f t="shared" si="18"/>
        <v>0</v>
      </c>
    </row>
    <row r="1173" spans="1:4" x14ac:dyDescent="0.2">
      <c r="A1173">
        <v>1172</v>
      </c>
      <c r="B1173" t="s">
        <v>151</v>
      </c>
      <c r="C1173" s="73">
        <v>825</v>
      </c>
      <c r="D1173" s="79">
        <f t="shared" si="18"/>
        <v>0</v>
      </c>
    </row>
    <row r="1174" spans="1:4" x14ac:dyDescent="0.2">
      <c r="A1174">
        <v>1173</v>
      </c>
      <c r="B1174" t="s">
        <v>151</v>
      </c>
      <c r="C1174" s="73">
        <v>2856</v>
      </c>
      <c r="D1174" s="79">
        <f t="shared" si="18"/>
        <v>0</v>
      </c>
    </row>
    <row r="1175" spans="1:4" x14ac:dyDescent="0.2">
      <c r="A1175">
        <v>1174</v>
      </c>
      <c r="B1175" t="s">
        <v>151</v>
      </c>
      <c r="C1175" s="73">
        <v>3192</v>
      </c>
      <c r="D1175" s="79">
        <f t="shared" si="18"/>
        <v>0</v>
      </c>
    </row>
    <row r="1176" spans="1:4" x14ac:dyDescent="0.2">
      <c r="A1176">
        <v>1175</v>
      </c>
      <c r="B1176" t="s">
        <v>151</v>
      </c>
      <c r="C1176" s="73">
        <v>589</v>
      </c>
      <c r="D1176" s="79">
        <f t="shared" si="18"/>
        <v>0</v>
      </c>
    </row>
    <row r="1177" spans="1:4" x14ac:dyDescent="0.2">
      <c r="A1177">
        <v>1176</v>
      </c>
      <c r="B1177" t="s">
        <v>151</v>
      </c>
      <c r="C1177" s="73">
        <v>2106</v>
      </c>
      <c r="D1177" s="79">
        <f t="shared" si="18"/>
        <v>0</v>
      </c>
    </row>
    <row r="1178" spans="1:4" x14ac:dyDescent="0.2">
      <c r="A1178">
        <v>1177</v>
      </c>
      <c r="B1178" t="s">
        <v>151</v>
      </c>
      <c r="C1178" s="73">
        <v>3237</v>
      </c>
      <c r="D1178" s="79">
        <f t="shared" si="18"/>
        <v>0</v>
      </c>
    </row>
    <row r="1179" spans="1:4" x14ac:dyDescent="0.2">
      <c r="A1179">
        <v>1178</v>
      </c>
      <c r="B1179" t="s">
        <v>151</v>
      </c>
      <c r="C1179" s="73">
        <v>504</v>
      </c>
      <c r="D1179" s="79">
        <f t="shared" si="18"/>
        <v>0</v>
      </c>
    </row>
    <row r="1180" spans="1:4" x14ac:dyDescent="0.2">
      <c r="A1180">
        <v>1179</v>
      </c>
      <c r="B1180" t="s">
        <v>151</v>
      </c>
      <c r="C1180" s="73">
        <v>506</v>
      </c>
      <c r="D1180" s="79">
        <f t="shared" si="18"/>
        <v>0</v>
      </c>
    </row>
    <row r="1181" spans="1:4" x14ac:dyDescent="0.2">
      <c r="A1181">
        <v>1180</v>
      </c>
      <c r="B1181" t="s">
        <v>151</v>
      </c>
      <c r="C1181" s="73">
        <v>1452</v>
      </c>
      <c r="D1181" s="79">
        <f t="shared" si="18"/>
        <v>0</v>
      </c>
    </row>
    <row r="1182" spans="1:4" x14ac:dyDescent="0.2">
      <c r="A1182">
        <v>1181</v>
      </c>
      <c r="B1182" t="s">
        <v>151</v>
      </c>
      <c r="C1182" s="73">
        <v>782</v>
      </c>
      <c r="D1182" s="79">
        <f t="shared" si="18"/>
        <v>0</v>
      </c>
    </row>
    <row r="1183" spans="1:4" x14ac:dyDescent="0.2">
      <c r="A1183">
        <v>1182</v>
      </c>
      <c r="B1183" t="s">
        <v>151</v>
      </c>
      <c r="C1183" s="73">
        <v>4128</v>
      </c>
      <c r="D1183" s="79">
        <f t="shared" si="18"/>
        <v>0</v>
      </c>
    </row>
    <row r="1184" spans="1:4" x14ac:dyDescent="0.2">
      <c r="A1184">
        <v>1183</v>
      </c>
      <c r="B1184" t="s">
        <v>151</v>
      </c>
      <c r="C1184" s="73">
        <v>945</v>
      </c>
      <c r="D1184" s="79">
        <f t="shared" si="18"/>
        <v>0</v>
      </c>
    </row>
    <row r="1185" spans="1:4" x14ac:dyDescent="0.2">
      <c r="A1185">
        <v>1184</v>
      </c>
      <c r="B1185" t="s">
        <v>151</v>
      </c>
      <c r="C1185" s="73">
        <v>156</v>
      </c>
      <c r="D1185" s="79">
        <f t="shared" si="18"/>
        <v>0</v>
      </c>
    </row>
    <row r="1186" spans="1:4" x14ac:dyDescent="0.2">
      <c r="A1186">
        <v>1185</v>
      </c>
      <c r="B1186" t="s">
        <v>151</v>
      </c>
      <c r="C1186" s="73">
        <v>1387</v>
      </c>
      <c r="D1186" s="79">
        <f t="shared" si="18"/>
        <v>0</v>
      </c>
    </row>
    <row r="1187" spans="1:4" x14ac:dyDescent="0.2">
      <c r="A1187">
        <v>1186</v>
      </c>
      <c r="B1187" t="s">
        <v>151</v>
      </c>
      <c r="C1187" s="73">
        <v>1856</v>
      </c>
      <c r="D1187" s="79">
        <f t="shared" si="18"/>
        <v>0</v>
      </c>
    </row>
    <row r="1188" spans="1:4" x14ac:dyDescent="0.2">
      <c r="A1188">
        <v>1187</v>
      </c>
      <c r="B1188" t="s">
        <v>151</v>
      </c>
      <c r="C1188" s="73">
        <v>1836</v>
      </c>
      <c r="D1188" s="79">
        <f t="shared" si="18"/>
        <v>0</v>
      </c>
    </row>
    <row r="1189" spans="1:4" x14ac:dyDescent="0.2">
      <c r="A1189">
        <v>1188</v>
      </c>
      <c r="B1189" t="s">
        <v>151</v>
      </c>
      <c r="C1189" s="73">
        <v>3293</v>
      </c>
      <c r="D1189" s="79">
        <f t="shared" si="18"/>
        <v>0</v>
      </c>
    </row>
    <row r="1190" spans="1:4" x14ac:dyDescent="0.2">
      <c r="A1190">
        <v>1189</v>
      </c>
      <c r="B1190" t="s">
        <v>151</v>
      </c>
      <c r="C1190" s="73">
        <v>319</v>
      </c>
      <c r="D1190" s="79">
        <f t="shared" si="18"/>
        <v>0</v>
      </c>
    </row>
    <row r="1191" spans="1:4" x14ac:dyDescent="0.2">
      <c r="A1191">
        <v>1190</v>
      </c>
      <c r="B1191" t="s">
        <v>151</v>
      </c>
      <c r="C1191" s="73">
        <v>2716</v>
      </c>
      <c r="D1191" s="79">
        <f t="shared" si="18"/>
        <v>0</v>
      </c>
    </row>
    <row r="1192" spans="1:4" x14ac:dyDescent="0.2">
      <c r="A1192">
        <v>1191</v>
      </c>
      <c r="B1192" t="s">
        <v>151</v>
      </c>
      <c r="C1192" s="73">
        <v>1395</v>
      </c>
      <c r="D1192" s="79">
        <f t="shared" si="18"/>
        <v>0</v>
      </c>
    </row>
    <row r="1193" spans="1:4" x14ac:dyDescent="0.2">
      <c r="A1193">
        <v>1192</v>
      </c>
      <c r="B1193" t="s">
        <v>151</v>
      </c>
      <c r="C1193" s="73">
        <v>3500</v>
      </c>
      <c r="D1193" s="79">
        <f t="shared" si="18"/>
        <v>0</v>
      </c>
    </row>
    <row r="1194" spans="1:4" x14ac:dyDescent="0.2">
      <c r="A1194">
        <v>1193</v>
      </c>
      <c r="B1194" t="s">
        <v>151</v>
      </c>
      <c r="C1194" s="73">
        <v>2352</v>
      </c>
      <c r="D1194" s="79">
        <f t="shared" si="18"/>
        <v>0</v>
      </c>
    </row>
    <row r="1195" spans="1:4" x14ac:dyDescent="0.2">
      <c r="A1195">
        <v>1194</v>
      </c>
      <c r="B1195" t="s">
        <v>151</v>
      </c>
      <c r="C1195" s="73">
        <v>990</v>
      </c>
      <c r="D1195" s="79">
        <f t="shared" si="18"/>
        <v>0</v>
      </c>
    </row>
    <row r="1196" spans="1:4" x14ac:dyDescent="0.2">
      <c r="A1196">
        <v>1195</v>
      </c>
      <c r="B1196" t="s">
        <v>151</v>
      </c>
      <c r="C1196" s="73">
        <v>276</v>
      </c>
      <c r="D1196" s="79">
        <f t="shared" si="18"/>
        <v>0</v>
      </c>
    </row>
    <row r="1197" spans="1:4" x14ac:dyDescent="0.2">
      <c r="A1197">
        <v>1196</v>
      </c>
      <c r="B1197" t="s">
        <v>151</v>
      </c>
      <c r="C1197" s="73">
        <v>3135</v>
      </c>
      <c r="D1197" s="79">
        <f t="shared" si="18"/>
        <v>0</v>
      </c>
    </row>
    <row r="1198" spans="1:4" x14ac:dyDescent="0.2">
      <c r="A1198">
        <v>1197</v>
      </c>
      <c r="B1198" t="s">
        <v>151</v>
      </c>
      <c r="C1198" s="73">
        <v>1144</v>
      </c>
      <c r="D1198" s="79">
        <f t="shared" si="18"/>
        <v>0</v>
      </c>
    </row>
    <row r="1199" spans="1:4" x14ac:dyDescent="0.2">
      <c r="A1199">
        <v>1198</v>
      </c>
      <c r="B1199" t="s">
        <v>151</v>
      </c>
      <c r="C1199" s="73">
        <v>2392</v>
      </c>
      <c r="D1199" s="79">
        <f t="shared" si="18"/>
        <v>0</v>
      </c>
    </row>
    <row r="1200" spans="1:4" x14ac:dyDescent="0.2">
      <c r="A1200">
        <v>1199</v>
      </c>
      <c r="B1200" t="s">
        <v>151</v>
      </c>
      <c r="C1200" s="73">
        <v>833</v>
      </c>
      <c r="D1200" s="79">
        <f t="shared" si="18"/>
        <v>0</v>
      </c>
    </row>
    <row r="1201" spans="1:4" x14ac:dyDescent="0.2">
      <c r="A1201">
        <v>1200</v>
      </c>
      <c r="B1201" t="s">
        <v>151</v>
      </c>
      <c r="C1201" s="73">
        <v>267</v>
      </c>
      <c r="D1201" s="79">
        <f t="shared" si="18"/>
        <v>0</v>
      </c>
    </row>
    <row r="1202" spans="1:4" x14ac:dyDescent="0.2">
      <c r="A1202">
        <v>1201</v>
      </c>
      <c r="B1202" t="s">
        <v>151</v>
      </c>
      <c r="C1202" s="73">
        <v>154</v>
      </c>
      <c r="D1202" s="79">
        <f t="shared" si="18"/>
        <v>0</v>
      </c>
    </row>
    <row r="1203" spans="1:4" x14ac:dyDescent="0.2">
      <c r="A1203">
        <v>1202</v>
      </c>
      <c r="B1203" t="s">
        <v>151</v>
      </c>
      <c r="C1203" s="73">
        <v>2806</v>
      </c>
      <c r="D1203" s="79">
        <f t="shared" si="18"/>
        <v>0</v>
      </c>
    </row>
    <row r="1204" spans="1:4" x14ac:dyDescent="0.2">
      <c r="A1204">
        <v>1203</v>
      </c>
      <c r="B1204" t="s">
        <v>151</v>
      </c>
      <c r="C1204" s="73">
        <v>406</v>
      </c>
      <c r="D1204" s="79">
        <f t="shared" si="18"/>
        <v>0</v>
      </c>
    </row>
    <row r="1205" spans="1:4" x14ac:dyDescent="0.2">
      <c r="A1205">
        <v>1204</v>
      </c>
      <c r="B1205" t="s">
        <v>151</v>
      </c>
      <c r="C1205" s="73">
        <v>1886</v>
      </c>
      <c r="D1205" s="79">
        <f t="shared" si="18"/>
        <v>0</v>
      </c>
    </row>
    <row r="1206" spans="1:4" x14ac:dyDescent="0.2">
      <c r="A1206">
        <v>1205</v>
      </c>
      <c r="B1206" t="s">
        <v>151</v>
      </c>
      <c r="C1206" s="73">
        <v>1880</v>
      </c>
      <c r="D1206" s="79">
        <f t="shared" si="18"/>
        <v>0</v>
      </c>
    </row>
    <row r="1207" spans="1:4" x14ac:dyDescent="0.2">
      <c r="A1207">
        <v>1206</v>
      </c>
      <c r="B1207" t="s">
        <v>151</v>
      </c>
      <c r="C1207" s="73">
        <v>3762</v>
      </c>
      <c r="D1207" s="79">
        <f t="shared" si="18"/>
        <v>0</v>
      </c>
    </row>
    <row r="1208" spans="1:4" x14ac:dyDescent="0.2">
      <c r="A1208">
        <v>1207</v>
      </c>
      <c r="B1208" t="s">
        <v>151</v>
      </c>
      <c r="C1208" s="73">
        <v>944</v>
      </c>
      <c r="D1208" s="79">
        <f t="shared" si="18"/>
        <v>0</v>
      </c>
    </row>
    <row r="1209" spans="1:4" x14ac:dyDescent="0.2">
      <c r="A1209">
        <v>1208</v>
      </c>
      <c r="B1209" t="s">
        <v>151</v>
      </c>
      <c r="C1209" s="73">
        <v>4320</v>
      </c>
      <c r="D1209" s="79">
        <f t="shared" si="18"/>
        <v>0</v>
      </c>
    </row>
    <row r="1210" spans="1:4" x14ac:dyDescent="0.2">
      <c r="A1210">
        <v>1209</v>
      </c>
      <c r="B1210" t="s">
        <v>151</v>
      </c>
      <c r="C1210" s="73">
        <v>800</v>
      </c>
      <c r="D1210" s="79">
        <f t="shared" si="18"/>
        <v>0</v>
      </c>
    </row>
    <row r="1211" spans="1:4" x14ac:dyDescent="0.2">
      <c r="A1211">
        <v>1210</v>
      </c>
      <c r="B1211" t="s">
        <v>151</v>
      </c>
      <c r="C1211" s="73">
        <v>992</v>
      </c>
      <c r="D1211" s="79">
        <f t="shared" si="18"/>
        <v>0</v>
      </c>
    </row>
    <row r="1212" spans="1:4" x14ac:dyDescent="0.2">
      <c r="A1212">
        <v>1211</v>
      </c>
      <c r="B1212" t="s">
        <v>151</v>
      </c>
      <c r="C1212" s="73">
        <v>390</v>
      </c>
      <c r="D1212" s="79">
        <f t="shared" si="18"/>
        <v>0</v>
      </c>
    </row>
    <row r="1213" spans="1:4" x14ac:dyDescent="0.2">
      <c r="A1213">
        <v>1212</v>
      </c>
      <c r="B1213" t="s">
        <v>151</v>
      </c>
      <c r="C1213" s="73">
        <v>1316</v>
      </c>
      <c r="D1213" s="79">
        <f t="shared" si="18"/>
        <v>0</v>
      </c>
    </row>
    <row r="1214" spans="1:4" x14ac:dyDescent="0.2">
      <c r="A1214">
        <v>1213</v>
      </c>
      <c r="B1214" t="s">
        <v>151</v>
      </c>
      <c r="C1214" s="73">
        <v>1332</v>
      </c>
      <c r="D1214" s="79">
        <f t="shared" si="18"/>
        <v>0</v>
      </c>
    </row>
    <row r="1215" spans="1:4" x14ac:dyDescent="0.2">
      <c r="A1215">
        <v>1214</v>
      </c>
      <c r="B1215" t="s">
        <v>151</v>
      </c>
      <c r="C1215" s="73">
        <v>728</v>
      </c>
      <c r="D1215" s="79">
        <f t="shared" si="18"/>
        <v>0</v>
      </c>
    </row>
    <row r="1216" spans="1:4" x14ac:dyDescent="0.2">
      <c r="A1216">
        <v>1215</v>
      </c>
      <c r="B1216" t="s">
        <v>151</v>
      </c>
      <c r="C1216" s="73">
        <v>405</v>
      </c>
      <c r="D1216" s="79">
        <f t="shared" si="18"/>
        <v>0</v>
      </c>
    </row>
    <row r="1217" spans="1:4" x14ac:dyDescent="0.2">
      <c r="A1217">
        <v>1216</v>
      </c>
      <c r="B1217" t="s">
        <v>151</v>
      </c>
      <c r="C1217" s="73">
        <v>300</v>
      </c>
      <c r="D1217" s="79">
        <f t="shared" si="18"/>
        <v>0</v>
      </c>
    </row>
    <row r="1218" spans="1:4" x14ac:dyDescent="0.2">
      <c r="A1218">
        <v>1217</v>
      </c>
      <c r="B1218" t="s">
        <v>151</v>
      </c>
      <c r="C1218" s="73">
        <v>96</v>
      </c>
      <c r="D1218" s="79">
        <f t="shared" si="18"/>
        <v>0</v>
      </c>
    </row>
    <row r="1219" spans="1:4" x14ac:dyDescent="0.2">
      <c r="A1219">
        <v>1218</v>
      </c>
      <c r="B1219" t="s">
        <v>151</v>
      </c>
      <c r="C1219" s="73">
        <v>756</v>
      </c>
      <c r="D1219" s="79">
        <f t="shared" ref="D1219:D1282" si="19">IF(B1219="Yes", 1, 0)</f>
        <v>0</v>
      </c>
    </row>
    <row r="1220" spans="1:4" x14ac:dyDescent="0.2">
      <c r="A1220">
        <v>1219</v>
      </c>
      <c r="B1220" t="s">
        <v>151</v>
      </c>
      <c r="C1220" s="73">
        <v>3397</v>
      </c>
      <c r="D1220" s="79">
        <f t="shared" si="19"/>
        <v>0</v>
      </c>
    </row>
    <row r="1221" spans="1:4" x14ac:dyDescent="0.2">
      <c r="A1221">
        <v>1220</v>
      </c>
      <c r="B1221" t="s">
        <v>151</v>
      </c>
      <c r="C1221" s="73">
        <v>805</v>
      </c>
      <c r="D1221" s="79">
        <f t="shared" si="19"/>
        <v>0</v>
      </c>
    </row>
    <row r="1222" spans="1:4" x14ac:dyDescent="0.2">
      <c r="A1222">
        <v>1221</v>
      </c>
      <c r="B1222" t="s">
        <v>151</v>
      </c>
      <c r="C1222" s="73">
        <v>2304</v>
      </c>
      <c r="D1222" s="79">
        <f t="shared" si="19"/>
        <v>0</v>
      </c>
    </row>
    <row r="1223" spans="1:4" x14ac:dyDescent="0.2">
      <c r="A1223">
        <v>1222</v>
      </c>
      <c r="B1223" t="s">
        <v>151</v>
      </c>
      <c r="C1223" s="73">
        <v>207</v>
      </c>
      <c r="D1223" s="79">
        <f t="shared" si="19"/>
        <v>0</v>
      </c>
    </row>
    <row r="1224" spans="1:4" x14ac:dyDescent="0.2">
      <c r="A1224">
        <v>1223</v>
      </c>
      <c r="B1224" t="s">
        <v>151</v>
      </c>
      <c r="C1224" s="73">
        <v>1863</v>
      </c>
      <c r="D1224" s="79">
        <f t="shared" si="19"/>
        <v>0</v>
      </c>
    </row>
    <row r="1225" spans="1:4" x14ac:dyDescent="0.2">
      <c r="A1225">
        <v>1224</v>
      </c>
      <c r="B1225" t="s">
        <v>151</v>
      </c>
      <c r="C1225" s="73">
        <v>504</v>
      </c>
      <c r="D1225" s="79">
        <f t="shared" si="19"/>
        <v>0</v>
      </c>
    </row>
    <row r="1226" spans="1:4" x14ac:dyDescent="0.2">
      <c r="A1226">
        <v>1225</v>
      </c>
      <c r="B1226" t="s">
        <v>151</v>
      </c>
      <c r="C1226" s="73">
        <v>900</v>
      </c>
      <c r="D1226" s="79">
        <f t="shared" si="19"/>
        <v>0</v>
      </c>
    </row>
    <row r="1227" spans="1:4" x14ac:dyDescent="0.2">
      <c r="A1227">
        <v>1226</v>
      </c>
      <c r="B1227" t="s">
        <v>151</v>
      </c>
      <c r="C1227" s="73">
        <v>1552</v>
      </c>
      <c r="D1227" s="79">
        <f t="shared" si="19"/>
        <v>0</v>
      </c>
    </row>
    <row r="1228" spans="1:4" x14ac:dyDescent="0.2">
      <c r="A1228">
        <v>1227</v>
      </c>
      <c r="B1228" t="s">
        <v>151</v>
      </c>
      <c r="C1228" s="73">
        <v>1638</v>
      </c>
      <c r="D1228" s="79">
        <f t="shared" si="19"/>
        <v>0</v>
      </c>
    </row>
    <row r="1229" spans="1:4" x14ac:dyDescent="0.2">
      <c r="A1229">
        <v>1228</v>
      </c>
      <c r="B1229" t="s">
        <v>151</v>
      </c>
      <c r="C1229" s="73">
        <v>703</v>
      </c>
      <c r="D1229" s="79">
        <f t="shared" si="19"/>
        <v>0</v>
      </c>
    </row>
    <row r="1230" spans="1:4" x14ac:dyDescent="0.2">
      <c r="A1230">
        <v>1229</v>
      </c>
      <c r="B1230" t="s">
        <v>151</v>
      </c>
      <c r="C1230" s="73">
        <v>55</v>
      </c>
      <c r="D1230" s="79">
        <f t="shared" si="19"/>
        <v>0</v>
      </c>
    </row>
    <row r="1231" spans="1:4" x14ac:dyDescent="0.2">
      <c r="A1231">
        <v>1230</v>
      </c>
      <c r="B1231" t="s">
        <v>151</v>
      </c>
      <c r="C1231" s="73">
        <v>2028</v>
      </c>
      <c r="D1231" s="79">
        <f t="shared" si="19"/>
        <v>0</v>
      </c>
    </row>
    <row r="1232" spans="1:4" x14ac:dyDescent="0.2">
      <c r="A1232">
        <v>1231</v>
      </c>
      <c r="B1232" t="s">
        <v>151</v>
      </c>
      <c r="C1232" s="73">
        <v>3920</v>
      </c>
      <c r="D1232" s="79">
        <f t="shared" si="19"/>
        <v>0</v>
      </c>
    </row>
    <row r="1233" spans="1:4" x14ac:dyDescent="0.2">
      <c r="A1233">
        <v>1232</v>
      </c>
      <c r="B1233" t="s">
        <v>151</v>
      </c>
      <c r="C1233" s="73">
        <v>3397</v>
      </c>
      <c r="D1233" s="79">
        <f t="shared" si="19"/>
        <v>0</v>
      </c>
    </row>
    <row r="1234" spans="1:4" x14ac:dyDescent="0.2">
      <c r="A1234">
        <v>1233</v>
      </c>
      <c r="B1234" t="s">
        <v>151</v>
      </c>
      <c r="C1234" s="73">
        <v>713</v>
      </c>
      <c r="D1234" s="79">
        <f t="shared" si="19"/>
        <v>0</v>
      </c>
    </row>
    <row r="1235" spans="1:4" x14ac:dyDescent="0.2">
      <c r="A1235">
        <v>1234</v>
      </c>
      <c r="B1235" t="s">
        <v>151</v>
      </c>
      <c r="C1235" s="73">
        <v>2920</v>
      </c>
      <c r="D1235" s="79">
        <f t="shared" si="19"/>
        <v>0</v>
      </c>
    </row>
    <row r="1236" spans="1:4" x14ac:dyDescent="0.2">
      <c r="A1236">
        <v>1235</v>
      </c>
      <c r="B1236" t="s">
        <v>151</v>
      </c>
      <c r="C1236" s="73">
        <v>198</v>
      </c>
      <c r="D1236" s="79">
        <f t="shared" si="19"/>
        <v>0</v>
      </c>
    </row>
    <row r="1237" spans="1:4" x14ac:dyDescent="0.2">
      <c r="A1237">
        <v>1236</v>
      </c>
      <c r="B1237" t="s">
        <v>151</v>
      </c>
      <c r="C1237" s="73">
        <v>1012</v>
      </c>
      <c r="D1237" s="79">
        <f t="shared" si="19"/>
        <v>0</v>
      </c>
    </row>
    <row r="1238" spans="1:4" x14ac:dyDescent="0.2">
      <c r="A1238">
        <v>1237</v>
      </c>
      <c r="B1238" t="s">
        <v>151</v>
      </c>
      <c r="C1238" s="73">
        <v>2380</v>
      </c>
      <c r="D1238" s="79">
        <f t="shared" si="19"/>
        <v>0</v>
      </c>
    </row>
    <row r="1239" spans="1:4" x14ac:dyDescent="0.2">
      <c r="A1239">
        <v>1238</v>
      </c>
      <c r="B1239" t="s">
        <v>151</v>
      </c>
      <c r="C1239" s="73">
        <v>3864</v>
      </c>
      <c r="D1239" s="79">
        <f t="shared" si="19"/>
        <v>0</v>
      </c>
    </row>
    <row r="1240" spans="1:4" x14ac:dyDescent="0.2">
      <c r="A1240">
        <v>1239</v>
      </c>
      <c r="B1240" t="s">
        <v>151</v>
      </c>
      <c r="C1240" s="73">
        <v>231</v>
      </c>
      <c r="D1240" s="79">
        <f t="shared" si="19"/>
        <v>0</v>
      </c>
    </row>
    <row r="1241" spans="1:4" x14ac:dyDescent="0.2">
      <c r="A1241">
        <v>1240</v>
      </c>
      <c r="B1241" t="s">
        <v>151</v>
      </c>
      <c r="C1241" s="73">
        <v>1184</v>
      </c>
      <c r="D1241" s="79">
        <f t="shared" si="19"/>
        <v>0</v>
      </c>
    </row>
    <row r="1242" spans="1:4" x14ac:dyDescent="0.2">
      <c r="A1242">
        <v>1241</v>
      </c>
      <c r="B1242" t="s">
        <v>151</v>
      </c>
      <c r="C1242" s="73">
        <v>3792</v>
      </c>
      <c r="D1242" s="79">
        <f t="shared" si="19"/>
        <v>0</v>
      </c>
    </row>
    <row r="1243" spans="1:4" x14ac:dyDescent="0.2">
      <c r="A1243">
        <v>1242</v>
      </c>
      <c r="B1243" t="s">
        <v>151</v>
      </c>
      <c r="C1243" s="73">
        <v>1734</v>
      </c>
      <c r="D1243" s="79">
        <f t="shared" si="19"/>
        <v>0</v>
      </c>
    </row>
    <row r="1244" spans="1:4" x14ac:dyDescent="0.2">
      <c r="A1244">
        <v>1243</v>
      </c>
      <c r="B1244" t="s">
        <v>151</v>
      </c>
      <c r="C1244" s="73">
        <v>405</v>
      </c>
      <c r="D1244" s="79">
        <f t="shared" si="19"/>
        <v>0</v>
      </c>
    </row>
    <row r="1245" spans="1:4" x14ac:dyDescent="0.2">
      <c r="A1245">
        <v>1244</v>
      </c>
      <c r="B1245" t="s">
        <v>151</v>
      </c>
      <c r="C1245" s="73">
        <v>506</v>
      </c>
      <c r="D1245" s="79">
        <f t="shared" si="19"/>
        <v>0</v>
      </c>
    </row>
    <row r="1246" spans="1:4" x14ac:dyDescent="0.2">
      <c r="A1246">
        <v>1245</v>
      </c>
      <c r="B1246" t="s">
        <v>151</v>
      </c>
      <c r="C1246" s="73">
        <v>152</v>
      </c>
      <c r="D1246" s="79">
        <f t="shared" si="19"/>
        <v>0</v>
      </c>
    </row>
    <row r="1247" spans="1:4" x14ac:dyDescent="0.2">
      <c r="A1247">
        <v>1246</v>
      </c>
      <c r="B1247" t="s">
        <v>151</v>
      </c>
      <c r="C1247" s="73">
        <v>930</v>
      </c>
      <c r="D1247" s="79">
        <f t="shared" si="19"/>
        <v>0</v>
      </c>
    </row>
    <row r="1248" spans="1:4" x14ac:dyDescent="0.2">
      <c r="A1248">
        <v>1247</v>
      </c>
      <c r="B1248" t="s">
        <v>151</v>
      </c>
      <c r="C1248" s="73">
        <v>1620</v>
      </c>
      <c r="D1248" s="79">
        <f t="shared" si="19"/>
        <v>0</v>
      </c>
    </row>
    <row r="1249" spans="1:4" x14ac:dyDescent="0.2">
      <c r="A1249">
        <v>1248</v>
      </c>
      <c r="B1249" t="s">
        <v>151</v>
      </c>
      <c r="C1249" s="73">
        <v>1782</v>
      </c>
      <c r="D1249" s="79">
        <f t="shared" si="19"/>
        <v>0</v>
      </c>
    </row>
    <row r="1250" spans="1:4" x14ac:dyDescent="0.2">
      <c r="A1250">
        <v>1249</v>
      </c>
      <c r="B1250" t="s">
        <v>151</v>
      </c>
      <c r="C1250" s="73">
        <v>296</v>
      </c>
      <c r="D1250" s="79">
        <f t="shared" si="19"/>
        <v>0</v>
      </c>
    </row>
    <row r="1251" spans="1:4" x14ac:dyDescent="0.2">
      <c r="A1251">
        <v>1250</v>
      </c>
      <c r="B1251" t="s">
        <v>151</v>
      </c>
      <c r="C1251" s="73">
        <v>2400</v>
      </c>
      <c r="D1251" s="79">
        <f t="shared" si="19"/>
        <v>0</v>
      </c>
    </row>
    <row r="1252" spans="1:4" x14ac:dyDescent="0.2">
      <c r="A1252">
        <v>1251</v>
      </c>
      <c r="B1252" t="s">
        <v>151</v>
      </c>
      <c r="C1252" s="73">
        <v>624</v>
      </c>
      <c r="D1252" s="79">
        <f t="shared" si="19"/>
        <v>0</v>
      </c>
    </row>
    <row r="1253" spans="1:4" x14ac:dyDescent="0.2">
      <c r="A1253">
        <v>1252</v>
      </c>
      <c r="B1253" t="s">
        <v>151</v>
      </c>
      <c r="C1253" s="73">
        <v>3698</v>
      </c>
      <c r="D1253" s="79">
        <f t="shared" si="19"/>
        <v>0</v>
      </c>
    </row>
    <row r="1254" spans="1:4" x14ac:dyDescent="0.2">
      <c r="A1254">
        <v>1253</v>
      </c>
      <c r="B1254" t="s">
        <v>151</v>
      </c>
      <c r="C1254" s="73">
        <v>328</v>
      </c>
      <c r="D1254" s="79">
        <f t="shared" si="19"/>
        <v>0</v>
      </c>
    </row>
    <row r="1255" spans="1:4" x14ac:dyDescent="0.2">
      <c r="A1255">
        <v>1254</v>
      </c>
      <c r="B1255" t="s">
        <v>151</v>
      </c>
      <c r="C1255" s="73">
        <v>1127</v>
      </c>
      <c r="D1255" s="79">
        <f t="shared" si="19"/>
        <v>0</v>
      </c>
    </row>
    <row r="1256" spans="1:4" x14ac:dyDescent="0.2">
      <c r="A1256">
        <v>1255</v>
      </c>
      <c r="B1256" t="s">
        <v>151</v>
      </c>
      <c r="C1256" s="73">
        <v>112</v>
      </c>
      <c r="D1256" s="79">
        <f t="shared" si="19"/>
        <v>0</v>
      </c>
    </row>
    <row r="1257" spans="1:4" x14ac:dyDescent="0.2">
      <c r="A1257">
        <v>1256</v>
      </c>
      <c r="B1257" t="s">
        <v>151</v>
      </c>
      <c r="C1257" s="73">
        <v>2584</v>
      </c>
      <c r="D1257" s="79">
        <f t="shared" si="19"/>
        <v>0</v>
      </c>
    </row>
    <row r="1258" spans="1:4" x14ac:dyDescent="0.2">
      <c r="A1258">
        <v>1257</v>
      </c>
      <c r="B1258" t="s">
        <v>151</v>
      </c>
      <c r="C1258" s="73">
        <v>192</v>
      </c>
      <c r="D1258" s="79">
        <f t="shared" si="19"/>
        <v>0</v>
      </c>
    </row>
    <row r="1259" spans="1:4" x14ac:dyDescent="0.2">
      <c r="A1259">
        <v>1258</v>
      </c>
      <c r="B1259" t="s">
        <v>151</v>
      </c>
      <c r="C1259" s="73">
        <v>2077</v>
      </c>
      <c r="D1259" s="79">
        <f t="shared" si="19"/>
        <v>0</v>
      </c>
    </row>
    <row r="1260" spans="1:4" x14ac:dyDescent="0.2">
      <c r="A1260">
        <v>1259</v>
      </c>
      <c r="B1260" t="s">
        <v>151</v>
      </c>
      <c r="C1260" s="73">
        <v>2958</v>
      </c>
      <c r="D1260" s="79">
        <f t="shared" si="19"/>
        <v>0</v>
      </c>
    </row>
    <row r="1261" spans="1:4" x14ac:dyDescent="0.2">
      <c r="A1261">
        <v>1260</v>
      </c>
      <c r="B1261" t="s">
        <v>151</v>
      </c>
      <c r="C1261" s="73">
        <v>2880</v>
      </c>
      <c r="D1261" s="79">
        <f t="shared" si="19"/>
        <v>0</v>
      </c>
    </row>
    <row r="1262" spans="1:4" x14ac:dyDescent="0.2">
      <c r="A1262">
        <v>1261</v>
      </c>
      <c r="B1262" t="s">
        <v>151</v>
      </c>
      <c r="C1262" s="73">
        <v>2790</v>
      </c>
      <c r="D1262" s="79">
        <f t="shared" si="19"/>
        <v>0</v>
      </c>
    </row>
    <row r="1263" spans="1:4" x14ac:dyDescent="0.2">
      <c r="A1263">
        <v>1262</v>
      </c>
      <c r="B1263" t="s">
        <v>151</v>
      </c>
      <c r="C1263" s="73">
        <v>58</v>
      </c>
      <c r="D1263" s="79">
        <f t="shared" si="19"/>
        <v>0</v>
      </c>
    </row>
    <row r="1264" spans="1:4" x14ac:dyDescent="0.2">
      <c r="A1264">
        <v>1263</v>
      </c>
      <c r="B1264" t="s">
        <v>151</v>
      </c>
      <c r="C1264" s="73">
        <v>2728</v>
      </c>
      <c r="D1264" s="79">
        <f t="shared" si="19"/>
        <v>0</v>
      </c>
    </row>
    <row r="1265" spans="1:4" x14ac:dyDescent="0.2">
      <c r="A1265">
        <v>1264</v>
      </c>
      <c r="B1265" t="s">
        <v>151</v>
      </c>
      <c r="C1265" s="73">
        <v>70</v>
      </c>
      <c r="D1265" s="79">
        <f t="shared" si="19"/>
        <v>0</v>
      </c>
    </row>
    <row r="1266" spans="1:4" x14ac:dyDescent="0.2">
      <c r="A1266">
        <v>1265</v>
      </c>
      <c r="B1266" t="s">
        <v>151</v>
      </c>
      <c r="C1266" s="73">
        <v>92</v>
      </c>
      <c r="D1266" s="79">
        <f t="shared" si="19"/>
        <v>0</v>
      </c>
    </row>
    <row r="1267" spans="1:4" x14ac:dyDescent="0.2">
      <c r="A1267">
        <v>1266</v>
      </c>
      <c r="B1267" t="s">
        <v>151</v>
      </c>
      <c r="C1267" s="73">
        <v>2133</v>
      </c>
      <c r="D1267" s="79">
        <f t="shared" si="19"/>
        <v>0</v>
      </c>
    </row>
    <row r="1268" spans="1:4" x14ac:dyDescent="0.2">
      <c r="A1268">
        <v>1267</v>
      </c>
      <c r="B1268" t="s">
        <v>151</v>
      </c>
      <c r="C1268" s="73">
        <v>434</v>
      </c>
      <c r="D1268" s="79">
        <f t="shared" si="19"/>
        <v>0</v>
      </c>
    </row>
    <row r="1269" spans="1:4" x14ac:dyDescent="0.2">
      <c r="A1269">
        <v>1268</v>
      </c>
      <c r="B1269" t="s">
        <v>151</v>
      </c>
      <c r="C1269" s="73">
        <v>3403</v>
      </c>
      <c r="D1269" s="79">
        <f t="shared" si="19"/>
        <v>0</v>
      </c>
    </row>
    <row r="1270" spans="1:4" x14ac:dyDescent="0.2">
      <c r="A1270">
        <v>1269</v>
      </c>
      <c r="B1270" t="s">
        <v>151</v>
      </c>
      <c r="C1270" s="73">
        <v>2200</v>
      </c>
      <c r="D1270" s="79">
        <f t="shared" si="19"/>
        <v>0</v>
      </c>
    </row>
    <row r="1271" spans="1:4" x14ac:dyDescent="0.2">
      <c r="A1271">
        <v>1270</v>
      </c>
      <c r="B1271" t="s">
        <v>151</v>
      </c>
      <c r="C1271" s="73">
        <v>2491</v>
      </c>
      <c r="D1271" s="79">
        <f t="shared" si="19"/>
        <v>0</v>
      </c>
    </row>
    <row r="1272" spans="1:4" x14ac:dyDescent="0.2">
      <c r="A1272">
        <v>1271</v>
      </c>
      <c r="B1272" t="s">
        <v>151</v>
      </c>
      <c r="C1272" s="73">
        <v>1960</v>
      </c>
      <c r="D1272" s="79">
        <f t="shared" si="19"/>
        <v>0</v>
      </c>
    </row>
    <row r="1273" spans="1:4" x14ac:dyDescent="0.2">
      <c r="A1273">
        <v>1272</v>
      </c>
      <c r="B1273" t="s">
        <v>151</v>
      </c>
      <c r="C1273" s="73">
        <v>2394</v>
      </c>
      <c r="D1273" s="79">
        <f t="shared" si="19"/>
        <v>0</v>
      </c>
    </row>
    <row r="1274" spans="1:4" x14ac:dyDescent="0.2">
      <c r="A1274">
        <v>1273</v>
      </c>
      <c r="B1274" t="s">
        <v>151</v>
      </c>
      <c r="C1274" s="73">
        <v>1280</v>
      </c>
      <c r="D1274" s="79">
        <f t="shared" si="19"/>
        <v>0</v>
      </c>
    </row>
    <row r="1275" spans="1:4" x14ac:dyDescent="0.2">
      <c r="A1275">
        <v>1274</v>
      </c>
      <c r="B1275" t="s">
        <v>151</v>
      </c>
      <c r="C1275" s="73">
        <v>928</v>
      </c>
      <c r="D1275" s="79">
        <f t="shared" si="19"/>
        <v>0</v>
      </c>
    </row>
    <row r="1276" spans="1:4" x14ac:dyDescent="0.2">
      <c r="A1276">
        <v>1275</v>
      </c>
      <c r="B1276" t="s">
        <v>151</v>
      </c>
      <c r="C1276" s="73">
        <v>2701</v>
      </c>
      <c r="D1276" s="79">
        <f t="shared" si="19"/>
        <v>0</v>
      </c>
    </row>
    <row r="1277" spans="1:4" x14ac:dyDescent="0.2">
      <c r="A1277">
        <v>1276</v>
      </c>
      <c r="B1277" t="s">
        <v>151</v>
      </c>
      <c r="C1277" s="73">
        <v>32</v>
      </c>
      <c r="D1277" s="79">
        <f t="shared" si="19"/>
        <v>0</v>
      </c>
    </row>
    <row r="1278" spans="1:4" x14ac:dyDescent="0.2">
      <c r="A1278">
        <v>1277</v>
      </c>
      <c r="B1278" t="s">
        <v>151</v>
      </c>
      <c r="C1278" s="73">
        <v>2516</v>
      </c>
      <c r="D1278" s="79">
        <f t="shared" si="19"/>
        <v>0</v>
      </c>
    </row>
    <row r="1279" spans="1:4" x14ac:dyDescent="0.2">
      <c r="A1279">
        <v>1278</v>
      </c>
      <c r="B1279" t="s">
        <v>151</v>
      </c>
      <c r="C1279" s="73">
        <v>485</v>
      </c>
      <c r="D1279" s="79">
        <f t="shared" si="19"/>
        <v>0</v>
      </c>
    </row>
    <row r="1280" spans="1:4" x14ac:dyDescent="0.2">
      <c r="A1280">
        <v>1279</v>
      </c>
      <c r="B1280" t="s">
        <v>151</v>
      </c>
      <c r="C1280" s="73">
        <v>3038</v>
      </c>
      <c r="D1280" s="79">
        <f t="shared" si="19"/>
        <v>0</v>
      </c>
    </row>
    <row r="1281" spans="1:4" x14ac:dyDescent="0.2">
      <c r="A1281">
        <v>1280</v>
      </c>
      <c r="B1281" t="s">
        <v>151</v>
      </c>
      <c r="C1281" s="73">
        <v>1008</v>
      </c>
      <c r="D1281" s="79">
        <f t="shared" si="19"/>
        <v>0</v>
      </c>
    </row>
    <row r="1282" spans="1:4" x14ac:dyDescent="0.2">
      <c r="A1282">
        <v>1281</v>
      </c>
      <c r="B1282" t="s">
        <v>151</v>
      </c>
      <c r="C1282" s="73">
        <v>3042</v>
      </c>
      <c r="D1282" s="79">
        <f t="shared" si="19"/>
        <v>0</v>
      </c>
    </row>
    <row r="1283" spans="1:4" x14ac:dyDescent="0.2">
      <c r="A1283">
        <v>1282</v>
      </c>
      <c r="B1283" t="s">
        <v>151</v>
      </c>
      <c r="C1283" s="73">
        <v>648</v>
      </c>
      <c r="D1283" s="79">
        <f t="shared" ref="D1283:D1346" si="20">IF(B1283="Yes", 1, 0)</f>
        <v>0</v>
      </c>
    </row>
    <row r="1284" spans="1:4" x14ac:dyDescent="0.2">
      <c r="A1284">
        <v>1283</v>
      </c>
      <c r="B1284" t="s">
        <v>151</v>
      </c>
      <c r="C1284" s="73">
        <v>1360</v>
      </c>
      <c r="D1284" s="79">
        <f t="shared" si="20"/>
        <v>0</v>
      </c>
    </row>
    <row r="1285" spans="1:4" x14ac:dyDescent="0.2">
      <c r="A1285">
        <v>1284</v>
      </c>
      <c r="B1285" t="s">
        <v>151</v>
      </c>
      <c r="C1285" s="73">
        <v>2162</v>
      </c>
      <c r="D1285" s="79">
        <f t="shared" si="20"/>
        <v>0</v>
      </c>
    </row>
    <row r="1286" spans="1:4" x14ac:dyDescent="0.2">
      <c r="A1286">
        <v>1285</v>
      </c>
      <c r="B1286" t="s">
        <v>151</v>
      </c>
      <c r="C1286" s="73">
        <v>3534</v>
      </c>
      <c r="D1286" s="79">
        <f t="shared" si="20"/>
        <v>0</v>
      </c>
    </row>
    <row r="1287" spans="1:4" x14ac:dyDescent="0.2">
      <c r="A1287">
        <v>1286</v>
      </c>
      <c r="B1287" t="s">
        <v>151</v>
      </c>
      <c r="C1287" s="73">
        <v>4455</v>
      </c>
      <c r="D1287" s="79">
        <f t="shared" si="20"/>
        <v>0</v>
      </c>
    </row>
    <row r="1288" spans="1:4" x14ac:dyDescent="0.2">
      <c r="A1288">
        <v>1287</v>
      </c>
      <c r="B1288" t="s">
        <v>151</v>
      </c>
      <c r="C1288" s="73">
        <v>2156</v>
      </c>
      <c r="D1288" s="79">
        <f t="shared" si="20"/>
        <v>0</v>
      </c>
    </row>
    <row r="1289" spans="1:4" x14ac:dyDescent="0.2">
      <c r="A1289">
        <v>1288</v>
      </c>
      <c r="B1289" t="s">
        <v>151</v>
      </c>
      <c r="C1289" s="73">
        <v>560</v>
      </c>
      <c r="D1289" s="79">
        <f t="shared" si="20"/>
        <v>0</v>
      </c>
    </row>
    <row r="1290" spans="1:4" x14ac:dyDescent="0.2">
      <c r="A1290">
        <v>1289</v>
      </c>
      <c r="B1290" t="s">
        <v>151</v>
      </c>
      <c r="C1290" s="73">
        <v>3162</v>
      </c>
      <c r="D1290" s="79">
        <f t="shared" si="20"/>
        <v>0</v>
      </c>
    </row>
    <row r="1291" spans="1:4" x14ac:dyDescent="0.2">
      <c r="A1291">
        <v>1290</v>
      </c>
      <c r="B1291" t="s">
        <v>151</v>
      </c>
      <c r="C1291" s="73">
        <v>240</v>
      </c>
      <c r="D1291" s="79">
        <f t="shared" si="20"/>
        <v>0</v>
      </c>
    </row>
    <row r="1292" spans="1:4" x14ac:dyDescent="0.2">
      <c r="A1292">
        <v>1291</v>
      </c>
      <c r="B1292" t="s">
        <v>151</v>
      </c>
      <c r="C1292" s="73">
        <v>105</v>
      </c>
      <c r="D1292" s="79">
        <f t="shared" si="20"/>
        <v>0</v>
      </c>
    </row>
    <row r="1293" spans="1:4" x14ac:dyDescent="0.2">
      <c r="A1293">
        <v>1292</v>
      </c>
      <c r="B1293" t="s">
        <v>151</v>
      </c>
      <c r="C1293" s="73">
        <v>1564</v>
      </c>
      <c r="D1293" s="79">
        <f t="shared" si="20"/>
        <v>0</v>
      </c>
    </row>
    <row r="1294" spans="1:4" x14ac:dyDescent="0.2">
      <c r="A1294">
        <v>1293</v>
      </c>
      <c r="B1294" t="s">
        <v>151</v>
      </c>
      <c r="C1294" s="73">
        <v>2562</v>
      </c>
      <c r="D1294" s="79">
        <f t="shared" si="20"/>
        <v>0</v>
      </c>
    </row>
    <row r="1295" spans="1:4" x14ac:dyDescent="0.2">
      <c r="A1295">
        <v>1294</v>
      </c>
      <c r="B1295" t="s">
        <v>151</v>
      </c>
      <c r="C1295" s="73">
        <v>2220</v>
      </c>
      <c r="D1295" s="79">
        <f t="shared" si="20"/>
        <v>0</v>
      </c>
    </row>
    <row r="1296" spans="1:4" x14ac:dyDescent="0.2">
      <c r="A1296">
        <v>1295</v>
      </c>
      <c r="B1296" t="s">
        <v>151</v>
      </c>
      <c r="C1296" s="73">
        <v>1344</v>
      </c>
      <c r="D1296" s="79">
        <f t="shared" si="20"/>
        <v>0</v>
      </c>
    </row>
    <row r="1297" spans="1:4" x14ac:dyDescent="0.2">
      <c r="A1297">
        <v>1296</v>
      </c>
      <c r="B1297" t="s">
        <v>151</v>
      </c>
      <c r="C1297" s="73">
        <v>3000</v>
      </c>
      <c r="D1297" s="79">
        <f t="shared" si="20"/>
        <v>0</v>
      </c>
    </row>
    <row r="1298" spans="1:4" x14ac:dyDescent="0.2">
      <c r="A1298">
        <v>1297</v>
      </c>
      <c r="B1298" t="s">
        <v>151</v>
      </c>
      <c r="C1298" s="73">
        <v>464</v>
      </c>
      <c r="D1298" s="79">
        <f t="shared" si="20"/>
        <v>0</v>
      </c>
    </row>
    <row r="1299" spans="1:4" x14ac:dyDescent="0.2">
      <c r="A1299">
        <v>1298</v>
      </c>
      <c r="B1299" t="s">
        <v>151</v>
      </c>
      <c r="C1299" s="73">
        <v>2720</v>
      </c>
      <c r="D1299" s="79">
        <f t="shared" si="20"/>
        <v>0</v>
      </c>
    </row>
    <row r="1300" spans="1:4" x14ac:dyDescent="0.2">
      <c r="A1300">
        <v>1299</v>
      </c>
      <c r="B1300" t="s">
        <v>151</v>
      </c>
      <c r="C1300" s="73">
        <v>1134</v>
      </c>
      <c r="D1300" s="79">
        <f t="shared" si="20"/>
        <v>0</v>
      </c>
    </row>
    <row r="1301" spans="1:4" x14ac:dyDescent="0.2">
      <c r="A1301">
        <v>1300</v>
      </c>
      <c r="B1301" t="s">
        <v>151</v>
      </c>
      <c r="C1301" s="73">
        <v>966</v>
      </c>
      <c r="D1301" s="79">
        <f t="shared" si="20"/>
        <v>0</v>
      </c>
    </row>
    <row r="1302" spans="1:4" x14ac:dyDescent="0.2">
      <c r="A1302">
        <v>1301</v>
      </c>
      <c r="B1302" t="s">
        <v>151</v>
      </c>
      <c r="C1302" s="73">
        <v>4700</v>
      </c>
      <c r="D1302" s="79">
        <f t="shared" si="20"/>
        <v>0</v>
      </c>
    </row>
    <row r="1303" spans="1:4" x14ac:dyDescent="0.2">
      <c r="A1303">
        <v>1302</v>
      </c>
      <c r="B1303" t="s">
        <v>151</v>
      </c>
      <c r="C1303" s="73">
        <v>1134</v>
      </c>
      <c r="D1303" s="79">
        <f t="shared" si="20"/>
        <v>0</v>
      </c>
    </row>
    <row r="1304" spans="1:4" x14ac:dyDescent="0.2">
      <c r="A1304">
        <v>1303</v>
      </c>
      <c r="B1304" t="s">
        <v>151</v>
      </c>
      <c r="C1304" s="73">
        <v>925</v>
      </c>
      <c r="D1304" s="79">
        <f t="shared" si="20"/>
        <v>0</v>
      </c>
    </row>
    <row r="1305" spans="1:4" x14ac:dyDescent="0.2">
      <c r="A1305">
        <v>1304</v>
      </c>
      <c r="B1305" t="s">
        <v>151</v>
      </c>
      <c r="C1305" s="73">
        <v>320</v>
      </c>
      <c r="D1305" s="79">
        <f t="shared" si="20"/>
        <v>0</v>
      </c>
    </row>
    <row r="1306" spans="1:4" x14ac:dyDescent="0.2">
      <c r="A1306">
        <v>1305</v>
      </c>
      <c r="B1306" t="s">
        <v>151</v>
      </c>
      <c r="C1306" s="73">
        <v>1134</v>
      </c>
      <c r="D1306" s="79">
        <f t="shared" si="20"/>
        <v>0</v>
      </c>
    </row>
    <row r="1307" spans="1:4" x14ac:dyDescent="0.2">
      <c r="A1307">
        <v>1306</v>
      </c>
      <c r="B1307" t="s">
        <v>151</v>
      </c>
      <c r="C1307" s="73">
        <v>112</v>
      </c>
      <c r="D1307" s="79">
        <f t="shared" si="20"/>
        <v>0</v>
      </c>
    </row>
    <row r="1308" spans="1:4" x14ac:dyDescent="0.2">
      <c r="A1308">
        <v>1307</v>
      </c>
      <c r="B1308" t="s">
        <v>151</v>
      </c>
      <c r="C1308" s="73">
        <v>1320</v>
      </c>
      <c r="D1308" s="79">
        <f t="shared" si="20"/>
        <v>0</v>
      </c>
    </row>
    <row r="1309" spans="1:4" x14ac:dyDescent="0.2">
      <c r="A1309">
        <v>1308</v>
      </c>
      <c r="B1309" t="s">
        <v>151</v>
      </c>
      <c r="C1309" s="73">
        <v>1376</v>
      </c>
      <c r="D1309" s="79">
        <f t="shared" si="20"/>
        <v>0</v>
      </c>
    </row>
    <row r="1310" spans="1:4" x14ac:dyDescent="0.2">
      <c r="A1310">
        <v>1309</v>
      </c>
      <c r="B1310" t="s">
        <v>151</v>
      </c>
      <c r="C1310" s="73">
        <v>532</v>
      </c>
      <c r="D1310" s="79">
        <f t="shared" si="20"/>
        <v>0</v>
      </c>
    </row>
    <row r="1311" spans="1:4" x14ac:dyDescent="0.2">
      <c r="A1311">
        <v>1310</v>
      </c>
      <c r="B1311" t="s">
        <v>151</v>
      </c>
      <c r="C1311" s="73">
        <v>861</v>
      </c>
      <c r="D1311" s="79">
        <f t="shared" si="20"/>
        <v>0</v>
      </c>
    </row>
    <row r="1312" spans="1:4" x14ac:dyDescent="0.2">
      <c r="A1312">
        <v>1311</v>
      </c>
      <c r="B1312" t="s">
        <v>151</v>
      </c>
      <c r="C1312" s="73">
        <v>2242</v>
      </c>
      <c r="D1312" s="79">
        <f t="shared" si="20"/>
        <v>0</v>
      </c>
    </row>
    <row r="1313" spans="1:4" x14ac:dyDescent="0.2">
      <c r="A1313">
        <v>1312</v>
      </c>
      <c r="B1313" t="s">
        <v>151</v>
      </c>
      <c r="C1313" s="73">
        <v>1044</v>
      </c>
      <c r="D1313" s="79">
        <f t="shared" si="20"/>
        <v>0</v>
      </c>
    </row>
    <row r="1314" spans="1:4" x14ac:dyDescent="0.2">
      <c r="A1314">
        <v>1313</v>
      </c>
      <c r="B1314" t="s">
        <v>151</v>
      </c>
      <c r="C1314" s="73">
        <v>1501</v>
      </c>
      <c r="D1314" s="79">
        <f t="shared" si="20"/>
        <v>0</v>
      </c>
    </row>
    <row r="1315" spans="1:4" x14ac:dyDescent="0.2">
      <c r="A1315">
        <v>1314</v>
      </c>
      <c r="B1315" t="s">
        <v>151</v>
      </c>
      <c r="C1315" s="73">
        <v>644</v>
      </c>
      <c r="D1315" s="79">
        <f t="shared" si="20"/>
        <v>0</v>
      </c>
    </row>
    <row r="1316" spans="1:4" x14ac:dyDescent="0.2">
      <c r="A1316">
        <v>1315</v>
      </c>
      <c r="B1316" t="s">
        <v>151</v>
      </c>
      <c r="C1316" s="73">
        <v>3283</v>
      </c>
      <c r="D1316" s="79">
        <f t="shared" si="20"/>
        <v>0</v>
      </c>
    </row>
    <row r="1317" spans="1:4" x14ac:dyDescent="0.2">
      <c r="A1317">
        <v>1316</v>
      </c>
      <c r="B1317" t="s">
        <v>151</v>
      </c>
      <c r="C1317" s="73">
        <v>2175</v>
      </c>
      <c r="D1317" s="79">
        <f t="shared" si="20"/>
        <v>0</v>
      </c>
    </row>
    <row r="1318" spans="1:4" x14ac:dyDescent="0.2">
      <c r="A1318">
        <v>1317</v>
      </c>
      <c r="B1318" t="s">
        <v>151</v>
      </c>
      <c r="C1318" s="73">
        <v>448</v>
      </c>
      <c r="D1318" s="79">
        <f t="shared" si="20"/>
        <v>0</v>
      </c>
    </row>
    <row r="1319" spans="1:4" x14ac:dyDescent="0.2">
      <c r="A1319">
        <v>1318</v>
      </c>
      <c r="B1319" t="s">
        <v>151</v>
      </c>
      <c r="C1319" s="73">
        <v>817</v>
      </c>
      <c r="D1319" s="79">
        <f t="shared" si="20"/>
        <v>0</v>
      </c>
    </row>
    <row r="1320" spans="1:4" x14ac:dyDescent="0.2">
      <c r="A1320">
        <v>1319</v>
      </c>
      <c r="B1320" t="s">
        <v>151</v>
      </c>
      <c r="C1320" s="73">
        <v>1767</v>
      </c>
      <c r="D1320" s="79">
        <f t="shared" si="20"/>
        <v>0</v>
      </c>
    </row>
    <row r="1321" spans="1:4" x14ac:dyDescent="0.2">
      <c r="A1321">
        <v>1320</v>
      </c>
      <c r="B1321" t="s">
        <v>151</v>
      </c>
      <c r="C1321" s="73">
        <v>1152</v>
      </c>
      <c r="D1321" s="79">
        <f t="shared" si="20"/>
        <v>0</v>
      </c>
    </row>
    <row r="1322" spans="1:4" x14ac:dyDescent="0.2">
      <c r="A1322">
        <v>1321</v>
      </c>
      <c r="B1322" t="s">
        <v>151</v>
      </c>
      <c r="C1322" s="73">
        <v>589</v>
      </c>
      <c r="D1322" s="79">
        <f t="shared" si="20"/>
        <v>0</v>
      </c>
    </row>
    <row r="1323" spans="1:4" x14ac:dyDescent="0.2">
      <c r="A1323">
        <v>1322</v>
      </c>
      <c r="B1323" t="s">
        <v>151</v>
      </c>
      <c r="C1323" s="73">
        <v>3780</v>
      </c>
      <c r="D1323" s="79">
        <f t="shared" si="20"/>
        <v>0</v>
      </c>
    </row>
    <row r="1324" spans="1:4" x14ac:dyDescent="0.2">
      <c r="A1324">
        <v>1323</v>
      </c>
      <c r="B1324" t="s">
        <v>151</v>
      </c>
      <c r="C1324" s="73">
        <v>1258</v>
      </c>
      <c r="D1324" s="79">
        <f t="shared" si="20"/>
        <v>0</v>
      </c>
    </row>
    <row r="1325" spans="1:4" x14ac:dyDescent="0.2">
      <c r="A1325">
        <v>1324</v>
      </c>
      <c r="B1325" t="s">
        <v>151</v>
      </c>
      <c r="C1325" s="73">
        <v>930</v>
      </c>
      <c r="D1325" s="79">
        <f t="shared" si="20"/>
        <v>0</v>
      </c>
    </row>
    <row r="1326" spans="1:4" x14ac:dyDescent="0.2">
      <c r="A1326">
        <v>1325</v>
      </c>
      <c r="B1326" t="s">
        <v>151</v>
      </c>
      <c r="C1326" s="73">
        <v>847</v>
      </c>
      <c r="D1326" s="79">
        <f t="shared" si="20"/>
        <v>0</v>
      </c>
    </row>
    <row r="1327" spans="1:4" x14ac:dyDescent="0.2">
      <c r="A1327">
        <v>1326</v>
      </c>
      <c r="B1327" t="s">
        <v>151</v>
      </c>
      <c r="C1327" s="73">
        <v>73</v>
      </c>
      <c r="D1327" s="79">
        <f t="shared" si="20"/>
        <v>0</v>
      </c>
    </row>
    <row r="1328" spans="1:4" x14ac:dyDescent="0.2">
      <c r="A1328">
        <v>1327</v>
      </c>
      <c r="B1328" t="s">
        <v>151</v>
      </c>
      <c r="C1328" s="73">
        <v>850</v>
      </c>
      <c r="D1328" s="79">
        <f t="shared" si="20"/>
        <v>0</v>
      </c>
    </row>
    <row r="1329" spans="1:4" x14ac:dyDescent="0.2">
      <c r="A1329">
        <v>1328</v>
      </c>
      <c r="B1329" t="s">
        <v>151</v>
      </c>
      <c r="C1329" s="73">
        <v>1480</v>
      </c>
      <c r="D1329" s="79">
        <f t="shared" si="20"/>
        <v>0</v>
      </c>
    </row>
    <row r="1330" spans="1:4" x14ac:dyDescent="0.2">
      <c r="A1330">
        <v>1329</v>
      </c>
      <c r="B1330" t="s">
        <v>151</v>
      </c>
      <c r="C1330" s="73">
        <v>3880</v>
      </c>
      <c r="D1330" s="79">
        <f t="shared" si="20"/>
        <v>0</v>
      </c>
    </row>
    <row r="1331" spans="1:4" x14ac:dyDescent="0.2">
      <c r="A1331">
        <v>1330</v>
      </c>
      <c r="B1331" t="s">
        <v>151</v>
      </c>
      <c r="C1331" s="73">
        <v>3150</v>
      </c>
      <c r="D1331" s="79">
        <f t="shared" si="20"/>
        <v>0</v>
      </c>
    </row>
    <row r="1332" spans="1:4" x14ac:dyDescent="0.2">
      <c r="A1332">
        <v>1331</v>
      </c>
      <c r="B1332" t="s">
        <v>151</v>
      </c>
      <c r="C1332" s="73">
        <v>1300</v>
      </c>
      <c r="D1332" s="79">
        <f t="shared" si="20"/>
        <v>0</v>
      </c>
    </row>
    <row r="1333" spans="1:4" x14ac:dyDescent="0.2">
      <c r="A1333">
        <v>1332</v>
      </c>
      <c r="B1333" t="s">
        <v>151</v>
      </c>
      <c r="C1333" s="73">
        <v>728</v>
      </c>
      <c r="D1333" s="79">
        <f t="shared" si="20"/>
        <v>0</v>
      </c>
    </row>
    <row r="1334" spans="1:4" x14ac:dyDescent="0.2">
      <c r="A1334">
        <v>1333</v>
      </c>
      <c r="B1334" t="s">
        <v>151</v>
      </c>
      <c r="C1334" s="73">
        <v>960</v>
      </c>
      <c r="D1334" s="79">
        <f t="shared" si="20"/>
        <v>0</v>
      </c>
    </row>
    <row r="1335" spans="1:4" x14ac:dyDescent="0.2">
      <c r="A1335">
        <v>1334</v>
      </c>
      <c r="B1335" t="s">
        <v>151</v>
      </c>
      <c r="C1335" s="73">
        <v>621</v>
      </c>
      <c r="D1335" s="79">
        <f t="shared" si="20"/>
        <v>0</v>
      </c>
    </row>
    <row r="1336" spans="1:4" x14ac:dyDescent="0.2">
      <c r="A1336">
        <v>1335</v>
      </c>
      <c r="B1336" t="s">
        <v>151</v>
      </c>
      <c r="C1336" s="73">
        <v>624</v>
      </c>
      <c r="D1336" s="79">
        <f t="shared" si="20"/>
        <v>0</v>
      </c>
    </row>
    <row r="1337" spans="1:4" x14ac:dyDescent="0.2">
      <c r="A1337">
        <v>1336</v>
      </c>
      <c r="B1337" t="s">
        <v>151</v>
      </c>
      <c r="C1337" s="73">
        <v>1274</v>
      </c>
      <c r="D1337" s="79">
        <f t="shared" si="20"/>
        <v>0</v>
      </c>
    </row>
    <row r="1338" spans="1:4" x14ac:dyDescent="0.2">
      <c r="A1338">
        <v>1337</v>
      </c>
      <c r="B1338" t="s">
        <v>151</v>
      </c>
      <c r="C1338" s="73">
        <v>3740</v>
      </c>
      <c r="D1338" s="79">
        <f t="shared" si="20"/>
        <v>0</v>
      </c>
    </row>
    <row r="1339" spans="1:4" x14ac:dyDescent="0.2">
      <c r="A1339">
        <v>1338</v>
      </c>
      <c r="B1339" t="s">
        <v>151</v>
      </c>
      <c r="C1339" s="73">
        <v>1634</v>
      </c>
      <c r="D1339" s="79">
        <f t="shared" si="20"/>
        <v>0</v>
      </c>
    </row>
    <row r="1340" spans="1:4" x14ac:dyDescent="0.2">
      <c r="A1340">
        <v>1339</v>
      </c>
      <c r="B1340" t="s">
        <v>151</v>
      </c>
      <c r="C1340" s="73">
        <v>2193</v>
      </c>
      <c r="D1340" s="79">
        <f t="shared" si="20"/>
        <v>0</v>
      </c>
    </row>
    <row r="1341" spans="1:4" x14ac:dyDescent="0.2">
      <c r="A1341">
        <v>1340</v>
      </c>
      <c r="B1341" t="s">
        <v>151</v>
      </c>
      <c r="C1341" s="73">
        <v>280</v>
      </c>
      <c r="D1341" s="79">
        <f t="shared" si="20"/>
        <v>0</v>
      </c>
    </row>
    <row r="1342" spans="1:4" x14ac:dyDescent="0.2">
      <c r="A1342">
        <v>1341</v>
      </c>
      <c r="B1342" t="s">
        <v>151</v>
      </c>
      <c r="C1342" s="73">
        <v>360</v>
      </c>
      <c r="D1342" s="79">
        <f t="shared" si="20"/>
        <v>0</v>
      </c>
    </row>
    <row r="1343" spans="1:4" x14ac:dyDescent="0.2">
      <c r="A1343">
        <v>1342</v>
      </c>
      <c r="B1343" t="s">
        <v>151</v>
      </c>
      <c r="C1343" s="73">
        <v>837</v>
      </c>
      <c r="D1343" s="79">
        <f t="shared" si="20"/>
        <v>0</v>
      </c>
    </row>
    <row r="1344" spans="1:4" x14ac:dyDescent="0.2">
      <c r="A1344">
        <v>1343</v>
      </c>
      <c r="B1344" t="s">
        <v>151</v>
      </c>
      <c r="C1344" s="73">
        <v>473</v>
      </c>
      <c r="D1344" s="79">
        <f t="shared" si="20"/>
        <v>0</v>
      </c>
    </row>
    <row r="1345" spans="1:4" x14ac:dyDescent="0.2">
      <c r="A1345">
        <v>1344</v>
      </c>
      <c r="B1345" t="s">
        <v>151</v>
      </c>
      <c r="C1345" s="73">
        <v>1904</v>
      </c>
      <c r="D1345" s="79">
        <f t="shared" si="20"/>
        <v>0</v>
      </c>
    </row>
    <row r="1346" spans="1:4" x14ac:dyDescent="0.2">
      <c r="A1346">
        <v>1345</v>
      </c>
      <c r="B1346" t="s">
        <v>151</v>
      </c>
      <c r="C1346" s="73">
        <v>518</v>
      </c>
      <c r="D1346" s="79">
        <f t="shared" si="20"/>
        <v>0</v>
      </c>
    </row>
    <row r="1347" spans="1:4" x14ac:dyDescent="0.2">
      <c r="A1347">
        <v>1346</v>
      </c>
      <c r="B1347" t="s">
        <v>151</v>
      </c>
      <c r="C1347" s="73">
        <v>882</v>
      </c>
      <c r="D1347" s="79">
        <f t="shared" ref="D1347:D1410" si="21">IF(B1347="Yes", 1, 0)</f>
        <v>0</v>
      </c>
    </row>
    <row r="1348" spans="1:4" x14ac:dyDescent="0.2">
      <c r="A1348">
        <v>1347</v>
      </c>
      <c r="B1348" t="s">
        <v>151</v>
      </c>
      <c r="C1348" s="73">
        <v>1365</v>
      </c>
      <c r="D1348" s="79">
        <f t="shared" si="21"/>
        <v>0</v>
      </c>
    </row>
    <row r="1349" spans="1:4" x14ac:dyDescent="0.2">
      <c r="A1349">
        <v>1348</v>
      </c>
      <c r="B1349" t="s">
        <v>151</v>
      </c>
      <c r="C1349" s="73">
        <v>4465</v>
      </c>
      <c r="D1349" s="79">
        <f t="shared" si="21"/>
        <v>0</v>
      </c>
    </row>
    <row r="1350" spans="1:4" x14ac:dyDescent="0.2">
      <c r="A1350">
        <v>1349</v>
      </c>
      <c r="B1350" t="s">
        <v>151</v>
      </c>
      <c r="C1350" s="73">
        <v>1242</v>
      </c>
      <c r="D1350" s="79">
        <f t="shared" si="21"/>
        <v>0</v>
      </c>
    </row>
    <row r="1351" spans="1:4" x14ac:dyDescent="0.2">
      <c r="A1351">
        <v>1350</v>
      </c>
      <c r="B1351" t="s">
        <v>151</v>
      </c>
      <c r="C1351" s="73">
        <v>828</v>
      </c>
      <c r="D1351" s="79">
        <f t="shared" si="21"/>
        <v>0</v>
      </c>
    </row>
    <row r="1352" spans="1:4" x14ac:dyDescent="0.2">
      <c r="A1352">
        <v>1351</v>
      </c>
      <c r="B1352" t="s">
        <v>151</v>
      </c>
      <c r="C1352" s="73">
        <v>71</v>
      </c>
      <c r="D1352" s="79">
        <f t="shared" si="21"/>
        <v>0</v>
      </c>
    </row>
    <row r="1353" spans="1:4" x14ac:dyDescent="0.2">
      <c r="A1353">
        <v>1352</v>
      </c>
      <c r="B1353" t="s">
        <v>151</v>
      </c>
      <c r="C1353" s="73">
        <v>868</v>
      </c>
      <c r="D1353" s="79">
        <f t="shared" si="21"/>
        <v>0</v>
      </c>
    </row>
    <row r="1354" spans="1:4" x14ac:dyDescent="0.2">
      <c r="A1354">
        <v>1353</v>
      </c>
      <c r="B1354" t="s">
        <v>151</v>
      </c>
      <c r="C1354" s="73">
        <v>3293</v>
      </c>
      <c r="D1354" s="79">
        <f t="shared" si="21"/>
        <v>0</v>
      </c>
    </row>
    <row r="1355" spans="1:4" x14ac:dyDescent="0.2">
      <c r="A1355">
        <v>1354</v>
      </c>
      <c r="B1355" t="s">
        <v>151</v>
      </c>
      <c r="C1355" s="73">
        <v>332</v>
      </c>
      <c r="D1355" s="79">
        <f t="shared" si="21"/>
        <v>0</v>
      </c>
    </row>
    <row r="1356" spans="1:4" x14ac:dyDescent="0.2">
      <c r="A1356">
        <v>1355</v>
      </c>
      <c r="B1356" t="s">
        <v>151</v>
      </c>
      <c r="C1356" s="73">
        <v>882</v>
      </c>
      <c r="D1356" s="79">
        <f t="shared" si="21"/>
        <v>0</v>
      </c>
    </row>
    <row r="1357" spans="1:4" x14ac:dyDescent="0.2">
      <c r="A1357">
        <v>1356</v>
      </c>
      <c r="B1357" t="s">
        <v>151</v>
      </c>
      <c r="C1357" s="73">
        <v>4550</v>
      </c>
      <c r="D1357" s="79">
        <f t="shared" si="21"/>
        <v>0</v>
      </c>
    </row>
    <row r="1358" spans="1:4" x14ac:dyDescent="0.2">
      <c r="A1358">
        <v>1357</v>
      </c>
      <c r="B1358" t="s">
        <v>151</v>
      </c>
      <c r="C1358" s="73">
        <v>2074</v>
      </c>
      <c r="D1358" s="79">
        <f t="shared" si="21"/>
        <v>0</v>
      </c>
    </row>
    <row r="1359" spans="1:4" x14ac:dyDescent="0.2">
      <c r="A1359">
        <v>1358</v>
      </c>
      <c r="B1359" t="s">
        <v>151</v>
      </c>
      <c r="C1359" s="73">
        <v>1320</v>
      </c>
      <c r="D1359" s="79">
        <f t="shared" si="21"/>
        <v>0</v>
      </c>
    </row>
    <row r="1360" spans="1:4" x14ac:dyDescent="0.2">
      <c r="A1360">
        <v>1359</v>
      </c>
      <c r="B1360" t="s">
        <v>151</v>
      </c>
      <c r="C1360" s="73">
        <v>550</v>
      </c>
      <c r="D1360" s="79">
        <f t="shared" si="21"/>
        <v>0</v>
      </c>
    </row>
    <row r="1361" spans="1:4" x14ac:dyDescent="0.2">
      <c r="A1361">
        <v>1360</v>
      </c>
      <c r="B1361" t="s">
        <v>151</v>
      </c>
      <c r="C1361" s="73">
        <v>1768</v>
      </c>
      <c r="D1361" s="79">
        <f t="shared" si="21"/>
        <v>0</v>
      </c>
    </row>
    <row r="1362" spans="1:4" x14ac:dyDescent="0.2">
      <c r="A1362">
        <v>1361</v>
      </c>
      <c r="B1362" t="s">
        <v>151</v>
      </c>
      <c r="C1362" s="73">
        <v>172</v>
      </c>
      <c r="D1362" s="79">
        <f t="shared" si="21"/>
        <v>0</v>
      </c>
    </row>
    <row r="1363" spans="1:4" x14ac:dyDescent="0.2">
      <c r="A1363">
        <v>1362</v>
      </c>
      <c r="B1363" t="s">
        <v>151</v>
      </c>
      <c r="C1363" s="73">
        <v>1248</v>
      </c>
      <c r="D1363" s="79">
        <f t="shared" si="21"/>
        <v>0</v>
      </c>
    </row>
    <row r="1364" spans="1:4" x14ac:dyDescent="0.2">
      <c r="A1364">
        <v>1363</v>
      </c>
      <c r="B1364" t="s">
        <v>151</v>
      </c>
      <c r="C1364" s="73">
        <v>1334</v>
      </c>
      <c r="D1364" s="79">
        <f t="shared" si="21"/>
        <v>0</v>
      </c>
    </row>
    <row r="1365" spans="1:4" x14ac:dyDescent="0.2">
      <c r="A1365">
        <v>1364</v>
      </c>
      <c r="B1365" t="s">
        <v>151</v>
      </c>
      <c r="C1365" s="73">
        <v>4230</v>
      </c>
      <c r="D1365" s="79">
        <f t="shared" si="21"/>
        <v>0</v>
      </c>
    </row>
    <row r="1366" spans="1:4" x14ac:dyDescent="0.2">
      <c r="A1366">
        <v>1365</v>
      </c>
      <c r="B1366" t="s">
        <v>151</v>
      </c>
      <c r="C1366" s="73">
        <v>375</v>
      </c>
      <c r="D1366" s="79">
        <f t="shared" si="21"/>
        <v>0</v>
      </c>
    </row>
    <row r="1367" spans="1:4" x14ac:dyDescent="0.2">
      <c r="A1367">
        <v>1366</v>
      </c>
      <c r="B1367" t="s">
        <v>151</v>
      </c>
      <c r="C1367" s="73">
        <v>1242</v>
      </c>
      <c r="D1367" s="79">
        <f t="shared" si="21"/>
        <v>0</v>
      </c>
    </row>
    <row r="1368" spans="1:4" x14ac:dyDescent="0.2">
      <c r="A1368">
        <v>1367</v>
      </c>
      <c r="B1368" t="s">
        <v>151</v>
      </c>
      <c r="C1368" s="73">
        <v>400</v>
      </c>
      <c r="D1368" s="79">
        <f t="shared" si="21"/>
        <v>0</v>
      </c>
    </row>
    <row r="1369" spans="1:4" x14ac:dyDescent="0.2">
      <c r="A1369">
        <v>1368</v>
      </c>
      <c r="B1369" t="s">
        <v>151</v>
      </c>
      <c r="C1369" s="73">
        <v>1575</v>
      </c>
      <c r="D1369" s="79">
        <f t="shared" si="21"/>
        <v>0</v>
      </c>
    </row>
    <row r="1370" spans="1:4" x14ac:dyDescent="0.2">
      <c r="A1370">
        <v>1369</v>
      </c>
      <c r="B1370" t="s">
        <v>151</v>
      </c>
      <c r="C1370" s="73">
        <v>72</v>
      </c>
      <c r="D1370" s="79">
        <f t="shared" si="21"/>
        <v>0</v>
      </c>
    </row>
    <row r="1371" spans="1:4" x14ac:dyDescent="0.2">
      <c r="A1371">
        <v>1370</v>
      </c>
      <c r="B1371" t="s">
        <v>151</v>
      </c>
      <c r="C1371" s="73">
        <v>3600</v>
      </c>
      <c r="D1371" s="79">
        <f t="shared" si="21"/>
        <v>0</v>
      </c>
    </row>
    <row r="1372" spans="1:4" x14ac:dyDescent="0.2">
      <c r="A1372">
        <v>1371</v>
      </c>
      <c r="B1372" t="s">
        <v>151</v>
      </c>
      <c r="C1372" s="73">
        <v>2747</v>
      </c>
      <c r="D1372" s="79">
        <f t="shared" si="21"/>
        <v>0</v>
      </c>
    </row>
    <row r="1373" spans="1:4" x14ac:dyDescent="0.2">
      <c r="A1373">
        <v>1372</v>
      </c>
      <c r="B1373" t="s">
        <v>151</v>
      </c>
      <c r="C1373" s="73">
        <v>2688</v>
      </c>
      <c r="D1373" s="79">
        <f t="shared" si="21"/>
        <v>0</v>
      </c>
    </row>
    <row r="1374" spans="1:4" x14ac:dyDescent="0.2">
      <c r="A1374">
        <v>1373</v>
      </c>
      <c r="B1374" t="s">
        <v>151</v>
      </c>
      <c r="C1374" s="73">
        <v>2684</v>
      </c>
      <c r="D1374" s="79">
        <f t="shared" si="21"/>
        <v>0</v>
      </c>
    </row>
    <row r="1375" spans="1:4" x14ac:dyDescent="0.2">
      <c r="A1375">
        <v>1374</v>
      </c>
      <c r="B1375" t="s">
        <v>151</v>
      </c>
      <c r="C1375" s="73">
        <v>240</v>
      </c>
      <c r="D1375" s="79">
        <f t="shared" si="21"/>
        <v>0</v>
      </c>
    </row>
    <row r="1376" spans="1:4" x14ac:dyDescent="0.2">
      <c r="A1376">
        <v>1375</v>
      </c>
      <c r="B1376" t="s">
        <v>151</v>
      </c>
      <c r="C1376" s="73">
        <v>485</v>
      </c>
      <c r="D1376" s="79">
        <f t="shared" si="21"/>
        <v>0</v>
      </c>
    </row>
    <row r="1377" spans="1:4" x14ac:dyDescent="0.2">
      <c r="A1377">
        <v>1376</v>
      </c>
      <c r="B1377" t="s">
        <v>151</v>
      </c>
      <c r="C1377" s="73">
        <v>248</v>
      </c>
      <c r="D1377" s="79">
        <f t="shared" si="21"/>
        <v>0</v>
      </c>
    </row>
    <row r="1378" spans="1:4" x14ac:dyDescent="0.2">
      <c r="A1378">
        <v>1377</v>
      </c>
      <c r="B1378" t="s">
        <v>151</v>
      </c>
      <c r="C1378" s="73">
        <v>1560</v>
      </c>
      <c r="D1378" s="79">
        <f t="shared" si="21"/>
        <v>0</v>
      </c>
    </row>
    <row r="1379" spans="1:4" x14ac:dyDescent="0.2">
      <c r="A1379">
        <v>1378</v>
      </c>
      <c r="B1379" t="s">
        <v>151</v>
      </c>
      <c r="C1379" s="73">
        <v>2268</v>
      </c>
      <c r="D1379" s="79">
        <f t="shared" si="21"/>
        <v>0</v>
      </c>
    </row>
    <row r="1380" spans="1:4" x14ac:dyDescent="0.2">
      <c r="A1380">
        <v>1379</v>
      </c>
      <c r="B1380" t="s">
        <v>151</v>
      </c>
      <c r="C1380" s="73">
        <v>1176</v>
      </c>
      <c r="D1380" s="79">
        <f t="shared" si="21"/>
        <v>0</v>
      </c>
    </row>
    <row r="1381" spans="1:4" x14ac:dyDescent="0.2">
      <c r="A1381">
        <v>1380</v>
      </c>
      <c r="B1381" t="s">
        <v>151</v>
      </c>
      <c r="C1381" s="73">
        <v>2432</v>
      </c>
      <c r="D1381" s="79">
        <f t="shared" si="21"/>
        <v>0</v>
      </c>
    </row>
    <row r="1382" spans="1:4" x14ac:dyDescent="0.2">
      <c r="A1382">
        <v>1381</v>
      </c>
      <c r="B1382" t="s">
        <v>151</v>
      </c>
      <c r="C1382" s="73">
        <v>1435</v>
      </c>
      <c r="D1382" s="79">
        <f t="shared" si="21"/>
        <v>0</v>
      </c>
    </row>
    <row r="1383" spans="1:4" x14ac:dyDescent="0.2">
      <c r="A1383">
        <v>1382</v>
      </c>
      <c r="B1383" t="s">
        <v>151</v>
      </c>
      <c r="C1383" s="73">
        <v>4128</v>
      </c>
      <c r="D1383" s="79">
        <f t="shared" si="21"/>
        <v>0</v>
      </c>
    </row>
    <row r="1384" spans="1:4" x14ac:dyDescent="0.2">
      <c r="A1384">
        <v>1383</v>
      </c>
      <c r="B1384" t="s">
        <v>151</v>
      </c>
      <c r="C1384" s="73">
        <v>880</v>
      </c>
      <c r="D1384" s="79">
        <f t="shared" si="21"/>
        <v>0</v>
      </c>
    </row>
    <row r="1385" spans="1:4" x14ac:dyDescent="0.2">
      <c r="A1385">
        <v>1384</v>
      </c>
      <c r="B1385" t="s">
        <v>151</v>
      </c>
      <c r="C1385" s="73">
        <v>232</v>
      </c>
      <c r="D1385" s="79">
        <f t="shared" si="21"/>
        <v>0</v>
      </c>
    </row>
    <row r="1386" spans="1:4" x14ac:dyDescent="0.2">
      <c r="A1386">
        <v>1385</v>
      </c>
      <c r="B1386" t="s">
        <v>151</v>
      </c>
      <c r="C1386" s="73">
        <v>768</v>
      </c>
      <c r="D1386" s="79">
        <f t="shared" si="21"/>
        <v>0</v>
      </c>
    </row>
    <row r="1387" spans="1:4" x14ac:dyDescent="0.2">
      <c r="A1387">
        <v>1386</v>
      </c>
      <c r="B1387" t="s">
        <v>151</v>
      </c>
      <c r="C1387" s="73">
        <v>64</v>
      </c>
      <c r="D1387" s="79">
        <f t="shared" si="21"/>
        <v>0</v>
      </c>
    </row>
    <row r="1388" spans="1:4" x14ac:dyDescent="0.2">
      <c r="A1388">
        <v>1387</v>
      </c>
      <c r="B1388" t="s">
        <v>151</v>
      </c>
      <c r="C1388" s="73">
        <v>224</v>
      </c>
      <c r="D1388" s="79">
        <f t="shared" si="21"/>
        <v>0</v>
      </c>
    </row>
    <row r="1389" spans="1:4" x14ac:dyDescent="0.2">
      <c r="A1389">
        <v>1388</v>
      </c>
      <c r="B1389" t="s">
        <v>151</v>
      </c>
      <c r="C1389" s="73">
        <v>1700</v>
      </c>
      <c r="D1389" s="79">
        <f t="shared" si="21"/>
        <v>0</v>
      </c>
    </row>
    <row r="1390" spans="1:4" x14ac:dyDescent="0.2">
      <c r="A1390">
        <v>1389</v>
      </c>
      <c r="B1390" t="s">
        <v>151</v>
      </c>
      <c r="C1390" s="73">
        <v>920</v>
      </c>
      <c r="D1390" s="79">
        <f t="shared" si="21"/>
        <v>0</v>
      </c>
    </row>
    <row r="1391" spans="1:4" x14ac:dyDescent="0.2">
      <c r="A1391">
        <v>1390</v>
      </c>
      <c r="B1391" t="s">
        <v>151</v>
      </c>
      <c r="C1391" s="73">
        <v>576</v>
      </c>
      <c r="D1391" s="79">
        <f t="shared" si="21"/>
        <v>0</v>
      </c>
    </row>
    <row r="1392" spans="1:4" x14ac:dyDescent="0.2">
      <c r="A1392">
        <v>1391</v>
      </c>
      <c r="B1392" t="s">
        <v>151</v>
      </c>
      <c r="C1392" s="73">
        <v>1596</v>
      </c>
      <c r="D1392" s="79">
        <f t="shared" si="21"/>
        <v>0</v>
      </c>
    </row>
    <row r="1393" spans="1:4" x14ac:dyDescent="0.2">
      <c r="A1393">
        <v>1392</v>
      </c>
      <c r="B1393" t="s">
        <v>151</v>
      </c>
      <c r="C1393" s="73">
        <v>1102</v>
      </c>
      <c r="D1393" s="79">
        <f t="shared" si="21"/>
        <v>0</v>
      </c>
    </row>
    <row r="1394" spans="1:4" x14ac:dyDescent="0.2">
      <c r="A1394">
        <v>1393</v>
      </c>
      <c r="B1394" t="s">
        <v>151</v>
      </c>
      <c r="C1394" s="73">
        <v>1564</v>
      </c>
      <c r="D1394" s="79">
        <f t="shared" si="21"/>
        <v>0</v>
      </c>
    </row>
    <row r="1395" spans="1:4" x14ac:dyDescent="0.2">
      <c r="A1395">
        <v>1394</v>
      </c>
      <c r="B1395" t="s">
        <v>151</v>
      </c>
      <c r="C1395" s="73">
        <v>812</v>
      </c>
      <c r="D1395" s="79">
        <f t="shared" si="21"/>
        <v>0</v>
      </c>
    </row>
    <row r="1396" spans="1:4" x14ac:dyDescent="0.2">
      <c r="A1396">
        <v>1395</v>
      </c>
      <c r="B1396" t="s">
        <v>151</v>
      </c>
      <c r="C1396" s="73">
        <v>1677</v>
      </c>
      <c r="D1396" s="79">
        <f t="shared" si="21"/>
        <v>0</v>
      </c>
    </row>
    <row r="1397" spans="1:4" x14ac:dyDescent="0.2">
      <c r="A1397">
        <v>1396</v>
      </c>
      <c r="B1397" t="s">
        <v>151</v>
      </c>
      <c r="C1397" s="73">
        <v>1280</v>
      </c>
      <c r="D1397" s="79">
        <f t="shared" si="21"/>
        <v>0</v>
      </c>
    </row>
    <row r="1398" spans="1:4" x14ac:dyDescent="0.2">
      <c r="A1398">
        <v>1397</v>
      </c>
      <c r="B1398" t="s">
        <v>151</v>
      </c>
      <c r="C1398" s="73">
        <v>1470</v>
      </c>
      <c r="D1398" s="79">
        <f t="shared" si="21"/>
        <v>0</v>
      </c>
    </row>
    <row r="1399" spans="1:4" x14ac:dyDescent="0.2">
      <c r="A1399">
        <v>1398</v>
      </c>
      <c r="B1399" t="s">
        <v>151</v>
      </c>
      <c r="C1399" s="73">
        <v>2211</v>
      </c>
      <c r="D1399" s="79">
        <f t="shared" si="21"/>
        <v>0</v>
      </c>
    </row>
    <row r="1400" spans="1:4" x14ac:dyDescent="0.2">
      <c r="A1400">
        <v>1399</v>
      </c>
      <c r="B1400" t="s">
        <v>151</v>
      </c>
      <c r="C1400" s="73">
        <v>1125</v>
      </c>
      <c r="D1400" s="79">
        <f t="shared" si="21"/>
        <v>0</v>
      </c>
    </row>
    <row r="1401" spans="1:4" x14ac:dyDescent="0.2">
      <c r="A1401">
        <v>1400</v>
      </c>
      <c r="B1401" t="s">
        <v>151</v>
      </c>
      <c r="C1401" s="73">
        <v>3888</v>
      </c>
      <c r="D1401" s="79">
        <f t="shared" si="21"/>
        <v>0</v>
      </c>
    </row>
    <row r="1402" spans="1:4" x14ac:dyDescent="0.2">
      <c r="A1402">
        <v>1401</v>
      </c>
      <c r="B1402" t="s">
        <v>151</v>
      </c>
      <c r="C1402" s="73">
        <v>506</v>
      </c>
      <c r="D1402" s="79">
        <f t="shared" si="21"/>
        <v>0</v>
      </c>
    </row>
    <row r="1403" spans="1:4" x14ac:dyDescent="0.2">
      <c r="A1403">
        <v>1402</v>
      </c>
      <c r="B1403" t="s">
        <v>151</v>
      </c>
      <c r="C1403" s="73">
        <v>59</v>
      </c>
      <c r="D1403" s="79">
        <f t="shared" si="21"/>
        <v>0</v>
      </c>
    </row>
    <row r="1404" spans="1:4" x14ac:dyDescent="0.2">
      <c r="A1404">
        <v>1403</v>
      </c>
      <c r="B1404" t="s">
        <v>151</v>
      </c>
      <c r="C1404" s="73">
        <v>987</v>
      </c>
      <c r="D1404" s="79">
        <f t="shared" si="21"/>
        <v>0</v>
      </c>
    </row>
    <row r="1405" spans="1:4" x14ac:dyDescent="0.2">
      <c r="A1405">
        <v>1404</v>
      </c>
      <c r="B1405" t="s">
        <v>151</v>
      </c>
      <c r="C1405" s="73">
        <v>400</v>
      </c>
      <c r="D1405" s="79">
        <f t="shared" si="21"/>
        <v>0</v>
      </c>
    </row>
    <row r="1406" spans="1:4" x14ac:dyDescent="0.2">
      <c r="A1406">
        <v>1405</v>
      </c>
      <c r="B1406" t="s">
        <v>151</v>
      </c>
      <c r="C1406" s="73">
        <v>280</v>
      </c>
      <c r="D1406" s="79">
        <f t="shared" si="21"/>
        <v>0</v>
      </c>
    </row>
    <row r="1407" spans="1:4" x14ac:dyDescent="0.2">
      <c r="A1407">
        <v>1406</v>
      </c>
      <c r="B1407" t="s">
        <v>151</v>
      </c>
      <c r="C1407" s="73">
        <v>3900</v>
      </c>
      <c r="D1407" s="79">
        <f t="shared" si="21"/>
        <v>0</v>
      </c>
    </row>
    <row r="1408" spans="1:4" x14ac:dyDescent="0.2">
      <c r="A1408">
        <v>1407</v>
      </c>
      <c r="B1408" t="s">
        <v>151</v>
      </c>
      <c r="C1408" s="73">
        <v>690</v>
      </c>
      <c r="D1408" s="79">
        <f t="shared" si="21"/>
        <v>0</v>
      </c>
    </row>
    <row r="1409" spans="1:4" x14ac:dyDescent="0.2">
      <c r="A1409">
        <v>1408</v>
      </c>
      <c r="B1409" t="s">
        <v>151</v>
      </c>
      <c r="C1409" s="73">
        <v>671</v>
      </c>
      <c r="D1409" s="79">
        <f t="shared" si="21"/>
        <v>0</v>
      </c>
    </row>
    <row r="1410" spans="1:4" x14ac:dyDescent="0.2">
      <c r="A1410">
        <v>1409</v>
      </c>
      <c r="B1410" t="s">
        <v>151</v>
      </c>
      <c r="C1410" s="73">
        <v>2204</v>
      </c>
      <c r="D1410" s="79">
        <f t="shared" si="21"/>
        <v>0</v>
      </c>
    </row>
    <row r="1411" spans="1:4" x14ac:dyDescent="0.2">
      <c r="A1411">
        <v>1410</v>
      </c>
      <c r="B1411" t="s">
        <v>151</v>
      </c>
      <c r="C1411" s="73">
        <v>2050</v>
      </c>
      <c r="D1411" s="79">
        <f t="shared" ref="D1411:D1474" si="22">IF(B1411="Yes", 1, 0)</f>
        <v>0</v>
      </c>
    </row>
    <row r="1412" spans="1:4" x14ac:dyDescent="0.2">
      <c r="A1412">
        <v>1411</v>
      </c>
      <c r="B1412" t="s">
        <v>151</v>
      </c>
      <c r="C1412" s="73">
        <v>1674</v>
      </c>
      <c r="D1412" s="79">
        <f t="shared" si="22"/>
        <v>0</v>
      </c>
    </row>
    <row r="1413" spans="1:4" x14ac:dyDescent="0.2">
      <c r="A1413">
        <v>1412</v>
      </c>
      <c r="B1413" t="s">
        <v>151</v>
      </c>
      <c r="C1413" s="73">
        <v>312</v>
      </c>
      <c r="D1413" s="79">
        <f t="shared" si="22"/>
        <v>0</v>
      </c>
    </row>
    <row r="1414" spans="1:4" x14ac:dyDescent="0.2">
      <c r="A1414">
        <v>1413</v>
      </c>
      <c r="B1414" t="s">
        <v>151</v>
      </c>
      <c r="C1414" s="73">
        <v>4300</v>
      </c>
      <c r="D1414" s="79">
        <f t="shared" si="22"/>
        <v>0</v>
      </c>
    </row>
    <row r="1415" spans="1:4" x14ac:dyDescent="0.2">
      <c r="A1415">
        <v>1414</v>
      </c>
      <c r="B1415" t="s">
        <v>151</v>
      </c>
      <c r="C1415" s="73">
        <v>948</v>
      </c>
      <c r="D1415" s="79">
        <f t="shared" si="22"/>
        <v>0</v>
      </c>
    </row>
    <row r="1416" spans="1:4" x14ac:dyDescent="0.2">
      <c r="A1416">
        <v>1415</v>
      </c>
      <c r="B1416" t="s">
        <v>151</v>
      </c>
      <c r="C1416" s="73">
        <v>153</v>
      </c>
      <c r="D1416" s="79">
        <f t="shared" si="22"/>
        <v>0</v>
      </c>
    </row>
    <row r="1417" spans="1:4" x14ac:dyDescent="0.2">
      <c r="A1417">
        <v>1416</v>
      </c>
      <c r="B1417" t="s">
        <v>151</v>
      </c>
      <c r="C1417" s="73">
        <v>1080</v>
      </c>
      <c r="D1417" s="79">
        <f t="shared" si="22"/>
        <v>0</v>
      </c>
    </row>
    <row r="1418" spans="1:4" x14ac:dyDescent="0.2">
      <c r="A1418">
        <v>1417</v>
      </c>
      <c r="B1418" t="s">
        <v>151</v>
      </c>
      <c r="C1418" s="73">
        <v>2576</v>
      </c>
      <c r="D1418" s="79">
        <f t="shared" si="22"/>
        <v>0</v>
      </c>
    </row>
    <row r="1419" spans="1:4" x14ac:dyDescent="0.2">
      <c r="A1419">
        <v>1418</v>
      </c>
      <c r="B1419" t="s">
        <v>151</v>
      </c>
      <c r="C1419" s="73">
        <v>525</v>
      </c>
      <c r="D1419" s="79">
        <f t="shared" si="22"/>
        <v>0</v>
      </c>
    </row>
    <row r="1420" spans="1:4" x14ac:dyDescent="0.2">
      <c r="A1420">
        <v>1419</v>
      </c>
      <c r="B1420" t="s">
        <v>151</v>
      </c>
      <c r="C1420" s="73">
        <v>1725</v>
      </c>
      <c r="D1420" s="79">
        <f t="shared" si="22"/>
        <v>0</v>
      </c>
    </row>
    <row r="1421" spans="1:4" x14ac:dyDescent="0.2">
      <c r="A1421">
        <v>1420</v>
      </c>
      <c r="B1421" t="s">
        <v>151</v>
      </c>
      <c r="C1421" s="73">
        <v>300</v>
      </c>
      <c r="D1421" s="79">
        <f t="shared" si="22"/>
        <v>0</v>
      </c>
    </row>
    <row r="1422" spans="1:4" x14ac:dyDescent="0.2">
      <c r="A1422">
        <v>1421</v>
      </c>
      <c r="B1422" t="s">
        <v>151</v>
      </c>
      <c r="C1422" s="73">
        <v>2385</v>
      </c>
      <c r="D1422" s="79">
        <f t="shared" si="22"/>
        <v>0</v>
      </c>
    </row>
    <row r="1423" spans="1:4" x14ac:dyDescent="0.2">
      <c r="A1423">
        <v>1422</v>
      </c>
      <c r="B1423" t="s">
        <v>151</v>
      </c>
      <c r="C1423" s="73">
        <v>2400</v>
      </c>
      <c r="D1423" s="79">
        <f t="shared" si="22"/>
        <v>0</v>
      </c>
    </row>
    <row r="1424" spans="1:4" x14ac:dyDescent="0.2">
      <c r="A1424">
        <v>1423</v>
      </c>
      <c r="B1424" t="s">
        <v>151</v>
      </c>
      <c r="C1424" s="73">
        <v>81</v>
      </c>
      <c r="D1424" s="79">
        <f t="shared" si="22"/>
        <v>0</v>
      </c>
    </row>
    <row r="1425" spans="1:4" x14ac:dyDescent="0.2">
      <c r="A1425">
        <v>1424</v>
      </c>
      <c r="B1425" t="s">
        <v>151</v>
      </c>
      <c r="C1425" s="73">
        <v>720</v>
      </c>
      <c r="D1425" s="79">
        <f t="shared" si="22"/>
        <v>0</v>
      </c>
    </row>
    <row r="1426" spans="1:4" x14ac:dyDescent="0.2">
      <c r="A1426">
        <v>1425</v>
      </c>
      <c r="B1426" t="s">
        <v>151</v>
      </c>
      <c r="C1426" s="73">
        <v>782</v>
      </c>
      <c r="D1426" s="79">
        <f t="shared" si="22"/>
        <v>0</v>
      </c>
    </row>
    <row r="1427" spans="1:4" x14ac:dyDescent="0.2">
      <c r="A1427">
        <v>1426</v>
      </c>
      <c r="B1427" t="s">
        <v>151</v>
      </c>
      <c r="C1427" s="73">
        <v>1560</v>
      </c>
      <c r="D1427" s="79">
        <f t="shared" si="22"/>
        <v>0</v>
      </c>
    </row>
    <row r="1428" spans="1:4" x14ac:dyDescent="0.2">
      <c r="A1428">
        <v>1427</v>
      </c>
      <c r="B1428" t="s">
        <v>151</v>
      </c>
      <c r="C1428" s="73">
        <v>1330</v>
      </c>
      <c r="D1428" s="79">
        <f t="shared" si="22"/>
        <v>0</v>
      </c>
    </row>
    <row r="1429" spans="1:4" x14ac:dyDescent="0.2">
      <c r="A1429">
        <v>1428</v>
      </c>
      <c r="B1429" t="s">
        <v>151</v>
      </c>
      <c r="C1429" s="73">
        <v>720</v>
      </c>
      <c r="D1429" s="79">
        <f t="shared" si="22"/>
        <v>0</v>
      </c>
    </row>
    <row r="1430" spans="1:4" x14ac:dyDescent="0.2">
      <c r="A1430">
        <v>1429</v>
      </c>
      <c r="B1430" t="s">
        <v>151</v>
      </c>
      <c r="C1430" s="73">
        <v>4074</v>
      </c>
      <c r="D1430" s="79">
        <f t="shared" si="22"/>
        <v>0</v>
      </c>
    </row>
    <row r="1431" spans="1:4" x14ac:dyDescent="0.2">
      <c r="A1431">
        <v>1430</v>
      </c>
      <c r="B1431" t="s">
        <v>151</v>
      </c>
      <c r="C1431" s="73">
        <v>228</v>
      </c>
      <c r="D1431" s="79">
        <f t="shared" si="22"/>
        <v>0</v>
      </c>
    </row>
    <row r="1432" spans="1:4" x14ac:dyDescent="0.2">
      <c r="A1432">
        <v>1431</v>
      </c>
      <c r="B1432" t="s">
        <v>151</v>
      </c>
      <c r="C1432" s="73">
        <v>90</v>
      </c>
      <c r="D1432" s="79">
        <f t="shared" si="22"/>
        <v>0</v>
      </c>
    </row>
    <row r="1433" spans="1:4" x14ac:dyDescent="0.2">
      <c r="A1433">
        <v>1432</v>
      </c>
      <c r="B1433" t="s">
        <v>151</v>
      </c>
      <c r="C1433" s="73">
        <v>2552</v>
      </c>
      <c r="D1433" s="79">
        <f t="shared" si="22"/>
        <v>0</v>
      </c>
    </row>
    <row r="1434" spans="1:4" x14ac:dyDescent="0.2">
      <c r="A1434">
        <v>1433</v>
      </c>
      <c r="B1434" t="s">
        <v>151</v>
      </c>
      <c r="C1434" s="73">
        <v>1056</v>
      </c>
      <c r="D1434" s="79">
        <f t="shared" si="22"/>
        <v>0</v>
      </c>
    </row>
    <row r="1435" spans="1:4" x14ac:dyDescent="0.2">
      <c r="A1435">
        <v>1434</v>
      </c>
      <c r="B1435" t="s">
        <v>151</v>
      </c>
      <c r="C1435" s="73">
        <v>2700</v>
      </c>
      <c r="D1435" s="79">
        <f t="shared" si="22"/>
        <v>0</v>
      </c>
    </row>
    <row r="1436" spans="1:4" x14ac:dyDescent="0.2">
      <c r="A1436">
        <v>1435</v>
      </c>
      <c r="B1436" t="s">
        <v>151</v>
      </c>
      <c r="C1436" s="73">
        <v>1344</v>
      </c>
      <c r="D1436" s="79">
        <f t="shared" si="22"/>
        <v>0</v>
      </c>
    </row>
    <row r="1437" spans="1:4" x14ac:dyDescent="0.2">
      <c r="A1437">
        <v>1436</v>
      </c>
      <c r="B1437" t="s">
        <v>151</v>
      </c>
      <c r="C1437" s="73">
        <v>3895</v>
      </c>
      <c r="D1437" s="79">
        <f t="shared" si="22"/>
        <v>0</v>
      </c>
    </row>
    <row r="1438" spans="1:4" x14ac:dyDescent="0.2">
      <c r="A1438">
        <v>1437</v>
      </c>
      <c r="B1438" t="s">
        <v>151</v>
      </c>
      <c r="C1438" s="73">
        <v>1909</v>
      </c>
      <c r="D1438" s="79">
        <f t="shared" si="22"/>
        <v>0</v>
      </c>
    </row>
    <row r="1439" spans="1:4" x14ac:dyDescent="0.2">
      <c r="A1439">
        <v>1438</v>
      </c>
      <c r="B1439" t="s">
        <v>151</v>
      </c>
      <c r="C1439" s="73">
        <v>1358</v>
      </c>
      <c r="D1439" s="79">
        <f t="shared" si="22"/>
        <v>0</v>
      </c>
    </row>
    <row r="1440" spans="1:4" x14ac:dyDescent="0.2">
      <c r="A1440">
        <v>1439</v>
      </c>
      <c r="B1440" t="s">
        <v>151</v>
      </c>
      <c r="C1440" s="73">
        <v>912</v>
      </c>
      <c r="D1440" s="79">
        <f t="shared" si="22"/>
        <v>0</v>
      </c>
    </row>
    <row r="1441" spans="1:4" x14ac:dyDescent="0.2">
      <c r="A1441">
        <v>1440</v>
      </c>
      <c r="B1441" t="s">
        <v>151</v>
      </c>
      <c r="C1441" s="73">
        <v>1200</v>
      </c>
      <c r="D1441" s="79">
        <f t="shared" si="22"/>
        <v>0</v>
      </c>
    </row>
    <row r="1442" spans="1:4" x14ac:dyDescent="0.2">
      <c r="A1442">
        <v>1441</v>
      </c>
      <c r="B1442" t="s">
        <v>151</v>
      </c>
      <c r="C1442" s="73">
        <v>988</v>
      </c>
      <c r="D1442" s="79">
        <f t="shared" si="22"/>
        <v>0</v>
      </c>
    </row>
    <row r="1443" spans="1:4" x14ac:dyDescent="0.2">
      <c r="A1443">
        <v>1442</v>
      </c>
      <c r="B1443" t="s">
        <v>151</v>
      </c>
      <c r="C1443" s="73">
        <v>75</v>
      </c>
      <c r="D1443" s="79">
        <f t="shared" si="22"/>
        <v>0</v>
      </c>
    </row>
    <row r="1444" spans="1:4" x14ac:dyDescent="0.2">
      <c r="A1444">
        <v>1443</v>
      </c>
      <c r="B1444" t="s">
        <v>151</v>
      </c>
      <c r="C1444" s="73">
        <v>3864</v>
      </c>
      <c r="D1444" s="79">
        <f t="shared" si="22"/>
        <v>0</v>
      </c>
    </row>
    <row r="1445" spans="1:4" x14ac:dyDescent="0.2">
      <c r="A1445">
        <v>1444</v>
      </c>
      <c r="B1445" t="s">
        <v>151</v>
      </c>
      <c r="C1445" s="73">
        <v>94</v>
      </c>
      <c r="D1445" s="79">
        <f t="shared" si="22"/>
        <v>0</v>
      </c>
    </row>
    <row r="1446" spans="1:4" x14ac:dyDescent="0.2">
      <c r="A1446">
        <v>1445</v>
      </c>
      <c r="B1446" t="s">
        <v>151</v>
      </c>
      <c r="C1446" s="73">
        <v>936</v>
      </c>
      <c r="D1446" s="79">
        <f t="shared" si="22"/>
        <v>0</v>
      </c>
    </row>
    <row r="1447" spans="1:4" x14ac:dyDescent="0.2">
      <c r="A1447">
        <v>1446</v>
      </c>
      <c r="B1447" t="s">
        <v>151</v>
      </c>
      <c r="C1447" s="73">
        <v>1224</v>
      </c>
      <c r="D1447" s="79">
        <f t="shared" si="22"/>
        <v>0</v>
      </c>
    </row>
    <row r="1448" spans="1:4" x14ac:dyDescent="0.2">
      <c r="A1448">
        <v>1447</v>
      </c>
      <c r="B1448" t="s">
        <v>151</v>
      </c>
      <c r="C1448" s="73">
        <v>210</v>
      </c>
      <c r="D1448" s="79">
        <f t="shared" si="22"/>
        <v>0</v>
      </c>
    </row>
    <row r="1449" spans="1:4" x14ac:dyDescent="0.2">
      <c r="A1449">
        <v>1448</v>
      </c>
      <c r="B1449" t="s">
        <v>151</v>
      </c>
      <c r="C1449" s="73">
        <v>1425</v>
      </c>
      <c r="D1449" s="79">
        <f t="shared" si="22"/>
        <v>0</v>
      </c>
    </row>
    <row r="1450" spans="1:4" x14ac:dyDescent="0.2">
      <c r="A1450">
        <v>1449</v>
      </c>
      <c r="B1450" t="s">
        <v>151</v>
      </c>
      <c r="C1450" s="73">
        <v>1045</v>
      </c>
      <c r="D1450" s="79">
        <f t="shared" si="22"/>
        <v>0</v>
      </c>
    </row>
    <row r="1451" spans="1:4" x14ac:dyDescent="0.2">
      <c r="A1451">
        <v>1450</v>
      </c>
      <c r="B1451" t="s">
        <v>151</v>
      </c>
      <c r="C1451" s="73">
        <v>820</v>
      </c>
      <c r="D1451" s="79">
        <f t="shared" si="22"/>
        <v>0</v>
      </c>
    </row>
    <row r="1452" spans="1:4" x14ac:dyDescent="0.2">
      <c r="A1452">
        <v>1451</v>
      </c>
      <c r="B1452" t="s">
        <v>151</v>
      </c>
      <c r="C1452" s="73">
        <v>1100</v>
      </c>
      <c r="D1452" s="79">
        <f t="shared" si="22"/>
        <v>0</v>
      </c>
    </row>
    <row r="1453" spans="1:4" x14ac:dyDescent="0.2">
      <c r="A1453">
        <v>1452</v>
      </c>
      <c r="B1453" t="s">
        <v>151</v>
      </c>
      <c r="C1453" s="73">
        <v>1190</v>
      </c>
      <c r="D1453" s="79">
        <f t="shared" si="22"/>
        <v>0</v>
      </c>
    </row>
    <row r="1454" spans="1:4" x14ac:dyDescent="0.2">
      <c r="A1454">
        <v>1453</v>
      </c>
      <c r="B1454" t="s">
        <v>151</v>
      </c>
      <c r="C1454" s="73">
        <v>275</v>
      </c>
      <c r="D1454" s="79">
        <f t="shared" si="22"/>
        <v>0</v>
      </c>
    </row>
    <row r="1455" spans="1:4" x14ac:dyDescent="0.2">
      <c r="A1455">
        <v>1454</v>
      </c>
      <c r="B1455" t="s">
        <v>151</v>
      </c>
      <c r="C1455" s="73">
        <v>3813</v>
      </c>
      <c r="D1455" s="79">
        <f t="shared" si="22"/>
        <v>0</v>
      </c>
    </row>
    <row r="1456" spans="1:4" x14ac:dyDescent="0.2">
      <c r="A1456">
        <v>1455</v>
      </c>
      <c r="B1456" t="s">
        <v>151</v>
      </c>
      <c r="C1456" s="73">
        <v>850</v>
      </c>
      <c r="D1456" s="79">
        <f t="shared" si="22"/>
        <v>0</v>
      </c>
    </row>
    <row r="1457" spans="1:4" x14ac:dyDescent="0.2">
      <c r="A1457">
        <v>1456</v>
      </c>
      <c r="B1457" t="s">
        <v>151</v>
      </c>
      <c r="C1457" s="73">
        <v>79</v>
      </c>
      <c r="D1457" s="79">
        <f t="shared" si="22"/>
        <v>0</v>
      </c>
    </row>
    <row r="1458" spans="1:4" x14ac:dyDescent="0.2">
      <c r="A1458">
        <v>1457</v>
      </c>
      <c r="B1458" t="s">
        <v>151</v>
      </c>
      <c r="C1458" s="73">
        <v>3000</v>
      </c>
      <c r="D1458" s="79">
        <f t="shared" si="22"/>
        <v>0</v>
      </c>
    </row>
    <row r="1459" spans="1:4" x14ac:dyDescent="0.2">
      <c r="A1459">
        <v>1458</v>
      </c>
      <c r="B1459" t="s">
        <v>151</v>
      </c>
      <c r="C1459" s="73">
        <v>2679</v>
      </c>
      <c r="D1459" s="79">
        <f t="shared" si="22"/>
        <v>0</v>
      </c>
    </row>
    <row r="1460" spans="1:4" x14ac:dyDescent="0.2">
      <c r="A1460">
        <v>1459</v>
      </c>
      <c r="B1460" t="s">
        <v>151</v>
      </c>
      <c r="C1460" s="73">
        <v>952</v>
      </c>
      <c r="D1460" s="79">
        <f t="shared" si="22"/>
        <v>0</v>
      </c>
    </row>
    <row r="1461" spans="1:4" x14ac:dyDescent="0.2">
      <c r="A1461">
        <v>1460</v>
      </c>
      <c r="B1461" t="s">
        <v>151</v>
      </c>
      <c r="C1461" s="73">
        <v>630</v>
      </c>
      <c r="D1461" s="79">
        <f t="shared" si="22"/>
        <v>0</v>
      </c>
    </row>
    <row r="1462" spans="1:4" x14ac:dyDescent="0.2">
      <c r="A1462">
        <v>1461</v>
      </c>
      <c r="B1462" t="s">
        <v>151</v>
      </c>
      <c r="C1462" s="73">
        <v>2805</v>
      </c>
      <c r="D1462" s="79">
        <f t="shared" si="22"/>
        <v>0</v>
      </c>
    </row>
    <row r="1463" spans="1:4" x14ac:dyDescent="0.2">
      <c r="A1463">
        <v>1462</v>
      </c>
      <c r="B1463" t="s">
        <v>151</v>
      </c>
      <c r="C1463" s="73">
        <v>3990</v>
      </c>
      <c r="D1463" s="79">
        <f t="shared" si="22"/>
        <v>0</v>
      </c>
    </row>
    <row r="1464" spans="1:4" x14ac:dyDescent="0.2">
      <c r="A1464">
        <v>1463</v>
      </c>
      <c r="B1464" t="s">
        <v>151</v>
      </c>
      <c r="C1464" s="73">
        <v>180</v>
      </c>
      <c r="D1464" s="79">
        <f t="shared" si="22"/>
        <v>0</v>
      </c>
    </row>
    <row r="1465" spans="1:4" x14ac:dyDescent="0.2">
      <c r="A1465">
        <v>1464</v>
      </c>
      <c r="B1465" t="s">
        <v>151</v>
      </c>
      <c r="C1465" s="73">
        <v>49</v>
      </c>
      <c r="D1465" s="79">
        <f t="shared" si="22"/>
        <v>0</v>
      </c>
    </row>
    <row r="1466" spans="1:4" x14ac:dyDescent="0.2">
      <c r="A1466">
        <v>1465</v>
      </c>
      <c r="B1466" t="s">
        <v>151</v>
      </c>
      <c r="C1466" s="73">
        <v>2116</v>
      </c>
      <c r="D1466" s="79">
        <f t="shared" si="22"/>
        <v>0</v>
      </c>
    </row>
    <row r="1467" spans="1:4" x14ac:dyDescent="0.2">
      <c r="A1467">
        <v>1466</v>
      </c>
      <c r="B1467" t="s">
        <v>151</v>
      </c>
      <c r="C1467" s="73">
        <v>3024</v>
      </c>
      <c r="D1467" s="79">
        <f t="shared" si="22"/>
        <v>0</v>
      </c>
    </row>
    <row r="1468" spans="1:4" x14ac:dyDescent="0.2">
      <c r="A1468">
        <v>1467</v>
      </c>
      <c r="B1468" t="s">
        <v>151</v>
      </c>
      <c r="C1468" s="73">
        <v>213</v>
      </c>
      <c r="D1468" s="79">
        <f t="shared" si="22"/>
        <v>0</v>
      </c>
    </row>
    <row r="1469" spans="1:4" x14ac:dyDescent="0.2">
      <c r="A1469">
        <v>1468</v>
      </c>
      <c r="B1469" t="s">
        <v>151</v>
      </c>
      <c r="C1469" s="73">
        <v>432</v>
      </c>
      <c r="D1469" s="79">
        <f t="shared" si="22"/>
        <v>0</v>
      </c>
    </row>
    <row r="1470" spans="1:4" x14ac:dyDescent="0.2">
      <c r="A1470">
        <v>1469</v>
      </c>
      <c r="B1470" t="s">
        <v>151</v>
      </c>
      <c r="C1470" s="73">
        <v>1794</v>
      </c>
      <c r="D1470" s="79">
        <f t="shared" si="22"/>
        <v>0</v>
      </c>
    </row>
    <row r="1471" spans="1:4" x14ac:dyDescent="0.2">
      <c r="A1471">
        <v>1470</v>
      </c>
      <c r="B1471" t="s">
        <v>151</v>
      </c>
      <c r="C1471" s="73">
        <v>3038</v>
      </c>
      <c r="D1471" s="79">
        <f t="shared" si="22"/>
        <v>0</v>
      </c>
    </row>
    <row r="1472" spans="1:4" x14ac:dyDescent="0.2">
      <c r="A1472">
        <v>1471</v>
      </c>
      <c r="B1472" t="s">
        <v>151</v>
      </c>
      <c r="C1472" s="73">
        <v>405</v>
      </c>
      <c r="D1472" s="79">
        <f t="shared" si="22"/>
        <v>0</v>
      </c>
    </row>
    <row r="1473" spans="1:4" x14ac:dyDescent="0.2">
      <c r="A1473">
        <v>1472</v>
      </c>
      <c r="B1473" t="s">
        <v>151</v>
      </c>
      <c r="C1473" s="73">
        <v>3408</v>
      </c>
      <c r="D1473" s="79">
        <f t="shared" si="22"/>
        <v>0</v>
      </c>
    </row>
    <row r="1474" spans="1:4" x14ac:dyDescent="0.2">
      <c r="A1474">
        <v>1473</v>
      </c>
      <c r="B1474" t="s">
        <v>151</v>
      </c>
      <c r="C1474" s="73">
        <v>264</v>
      </c>
      <c r="D1474" s="79">
        <f t="shared" si="22"/>
        <v>0</v>
      </c>
    </row>
    <row r="1475" spans="1:4" x14ac:dyDescent="0.2">
      <c r="A1475">
        <v>1474</v>
      </c>
      <c r="B1475" t="s">
        <v>151</v>
      </c>
      <c r="C1475" s="73">
        <v>1260</v>
      </c>
      <c r="D1475" s="79">
        <f t="shared" ref="D1475:D1538" si="23">IF(B1475="Yes", 1, 0)</f>
        <v>0</v>
      </c>
    </row>
    <row r="1476" spans="1:4" x14ac:dyDescent="0.2">
      <c r="A1476">
        <v>1475</v>
      </c>
      <c r="B1476" t="s">
        <v>151</v>
      </c>
      <c r="C1476" s="73">
        <v>432</v>
      </c>
      <c r="D1476" s="79">
        <f t="shared" si="23"/>
        <v>0</v>
      </c>
    </row>
    <row r="1477" spans="1:4" x14ac:dyDescent="0.2">
      <c r="A1477">
        <v>1476</v>
      </c>
      <c r="B1477" t="s">
        <v>151</v>
      </c>
      <c r="C1477" s="73">
        <v>1464</v>
      </c>
      <c r="D1477" s="79">
        <f t="shared" si="23"/>
        <v>0</v>
      </c>
    </row>
    <row r="1478" spans="1:4" x14ac:dyDescent="0.2">
      <c r="A1478">
        <v>1477</v>
      </c>
      <c r="B1478" t="s">
        <v>151</v>
      </c>
      <c r="C1478" s="73">
        <v>1008</v>
      </c>
      <c r="D1478" s="79">
        <f t="shared" si="23"/>
        <v>0</v>
      </c>
    </row>
    <row r="1479" spans="1:4" x14ac:dyDescent="0.2">
      <c r="A1479">
        <v>1478</v>
      </c>
      <c r="B1479" t="s">
        <v>151</v>
      </c>
      <c r="C1479" s="73">
        <v>32</v>
      </c>
      <c r="D1479" s="79">
        <f t="shared" si="23"/>
        <v>0</v>
      </c>
    </row>
    <row r="1480" spans="1:4" x14ac:dyDescent="0.2">
      <c r="A1480">
        <v>1479</v>
      </c>
      <c r="B1480" t="s">
        <v>151</v>
      </c>
      <c r="C1480" s="73">
        <v>299</v>
      </c>
      <c r="D1480" s="79">
        <f t="shared" si="23"/>
        <v>0</v>
      </c>
    </row>
    <row r="1481" spans="1:4" x14ac:dyDescent="0.2">
      <c r="A1481">
        <v>1480</v>
      </c>
      <c r="B1481" t="s">
        <v>151</v>
      </c>
      <c r="C1481" s="73">
        <v>200</v>
      </c>
      <c r="D1481" s="79">
        <f t="shared" si="23"/>
        <v>0</v>
      </c>
    </row>
    <row r="1482" spans="1:4" x14ac:dyDescent="0.2">
      <c r="A1482">
        <v>1481</v>
      </c>
      <c r="B1482" t="s">
        <v>151</v>
      </c>
      <c r="C1482" s="73">
        <v>1924</v>
      </c>
      <c r="D1482" s="79">
        <f t="shared" si="23"/>
        <v>0</v>
      </c>
    </row>
    <row r="1483" spans="1:4" x14ac:dyDescent="0.2">
      <c r="A1483">
        <v>1482</v>
      </c>
      <c r="B1483" t="s">
        <v>151</v>
      </c>
      <c r="C1483" s="73">
        <v>1023</v>
      </c>
      <c r="D1483" s="79">
        <f t="shared" si="23"/>
        <v>0</v>
      </c>
    </row>
    <row r="1484" spans="1:4" x14ac:dyDescent="0.2">
      <c r="A1484">
        <v>1483</v>
      </c>
      <c r="B1484" t="s">
        <v>151</v>
      </c>
      <c r="C1484" s="73">
        <v>2881</v>
      </c>
      <c r="D1484" s="79">
        <f t="shared" si="23"/>
        <v>0</v>
      </c>
    </row>
    <row r="1485" spans="1:4" x14ac:dyDescent="0.2">
      <c r="A1485">
        <v>1484</v>
      </c>
      <c r="B1485" t="s">
        <v>151</v>
      </c>
      <c r="C1485" s="73">
        <v>732</v>
      </c>
      <c r="D1485" s="79">
        <f t="shared" si="23"/>
        <v>0</v>
      </c>
    </row>
    <row r="1486" spans="1:4" x14ac:dyDescent="0.2">
      <c r="A1486">
        <v>1485</v>
      </c>
      <c r="B1486" t="s">
        <v>151</v>
      </c>
      <c r="C1486" s="73">
        <v>1012</v>
      </c>
      <c r="D1486" s="79">
        <f t="shared" si="23"/>
        <v>0</v>
      </c>
    </row>
    <row r="1487" spans="1:4" x14ac:dyDescent="0.2">
      <c r="A1487">
        <v>1486</v>
      </c>
      <c r="B1487" t="s">
        <v>151</v>
      </c>
      <c r="C1487" s="73">
        <v>168</v>
      </c>
      <c r="D1487" s="79">
        <f t="shared" si="23"/>
        <v>0</v>
      </c>
    </row>
    <row r="1488" spans="1:4" x14ac:dyDescent="0.2">
      <c r="A1488">
        <v>1487</v>
      </c>
      <c r="B1488" t="s">
        <v>151</v>
      </c>
      <c r="C1488" s="73">
        <v>1679</v>
      </c>
      <c r="D1488" s="79">
        <f t="shared" si="23"/>
        <v>0</v>
      </c>
    </row>
    <row r="1489" spans="1:4" x14ac:dyDescent="0.2">
      <c r="A1489">
        <v>1488</v>
      </c>
      <c r="B1489" t="s">
        <v>151</v>
      </c>
      <c r="C1489" s="73">
        <v>1144</v>
      </c>
      <c r="D1489" s="79">
        <f t="shared" si="23"/>
        <v>0</v>
      </c>
    </row>
    <row r="1490" spans="1:4" x14ac:dyDescent="0.2">
      <c r="A1490">
        <v>1489</v>
      </c>
      <c r="B1490" t="s">
        <v>151</v>
      </c>
      <c r="C1490" s="73">
        <v>1628</v>
      </c>
      <c r="D1490" s="79">
        <f t="shared" si="23"/>
        <v>0</v>
      </c>
    </row>
    <row r="1491" spans="1:4" x14ac:dyDescent="0.2">
      <c r="A1491">
        <v>1490</v>
      </c>
      <c r="B1491" t="s">
        <v>151</v>
      </c>
      <c r="C1491" s="73">
        <v>1092</v>
      </c>
      <c r="D1491" s="79">
        <f t="shared" si="23"/>
        <v>0</v>
      </c>
    </row>
    <row r="1492" spans="1:4" x14ac:dyDescent="0.2">
      <c r="A1492">
        <v>1491</v>
      </c>
      <c r="B1492" t="s">
        <v>151</v>
      </c>
      <c r="C1492" s="73">
        <v>780</v>
      </c>
      <c r="D1492" s="79">
        <f t="shared" si="23"/>
        <v>0</v>
      </c>
    </row>
    <row r="1493" spans="1:4" x14ac:dyDescent="0.2">
      <c r="A1493">
        <v>1492</v>
      </c>
      <c r="B1493" t="s">
        <v>151</v>
      </c>
      <c r="C1493" s="73">
        <v>540</v>
      </c>
      <c r="D1493" s="79">
        <f t="shared" si="23"/>
        <v>0</v>
      </c>
    </row>
    <row r="1494" spans="1:4" x14ac:dyDescent="0.2">
      <c r="A1494">
        <v>1493</v>
      </c>
      <c r="B1494" t="s">
        <v>151</v>
      </c>
      <c r="C1494" s="73">
        <v>114</v>
      </c>
      <c r="D1494" s="79">
        <f t="shared" si="23"/>
        <v>0</v>
      </c>
    </row>
    <row r="1495" spans="1:4" x14ac:dyDescent="0.2">
      <c r="A1495">
        <v>1494</v>
      </c>
      <c r="B1495" t="s">
        <v>151</v>
      </c>
      <c r="C1495" s="73">
        <v>1936</v>
      </c>
      <c r="D1495" s="79">
        <f t="shared" si="23"/>
        <v>0</v>
      </c>
    </row>
    <row r="1496" spans="1:4" x14ac:dyDescent="0.2">
      <c r="A1496">
        <v>1495</v>
      </c>
      <c r="B1496" t="s">
        <v>151</v>
      </c>
      <c r="C1496" s="73">
        <v>1748</v>
      </c>
      <c r="D1496" s="79">
        <f t="shared" si="23"/>
        <v>0</v>
      </c>
    </row>
    <row r="1497" spans="1:4" x14ac:dyDescent="0.2">
      <c r="A1497">
        <v>1496</v>
      </c>
      <c r="B1497" t="s">
        <v>151</v>
      </c>
      <c r="C1497" s="73">
        <v>138</v>
      </c>
      <c r="D1497" s="79">
        <f t="shared" si="23"/>
        <v>0</v>
      </c>
    </row>
    <row r="1498" spans="1:4" x14ac:dyDescent="0.2">
      <c r="A1498">
        <v>1497</v>
      </c>
      <c r="B1498" t="s">
        <v>151</v>
      </c>
      <c r="C1498" s="73">
        <v>882</v>
      </c>
      <c r="D1498" s="79">
        <f t="shared" si="23"/>
        <v>0</v>
      </c>
    </row>
    <row r="1499" spans="1:4" x14ac:dyDescent="0.2">
      <c r="A1499">
        <v>1498</v>
      </c>
      <c r="B1499" t="s">
        <v>151</v>
      </c>
      <c r="C1499" s="73">
        <v>528</v>
      </c>
      <c r="D1499" s="79">
        <f t="shared" si="23"/>
        <v>0</v>
      </c>
    </row>
    <row r="1500" spans="1:4" x14ac:dyDescent="0.2">
      <c r="A1500">
        <v>1499</v>
      </c>
      <c r="B1500" t="s">
        <v>151</v>
      </c>
      <c r="C1500" s="73">
        <v>1472</v>
      </c>
      <c r="D1500" s="79">
        <f t="shared" si="23"/>
        <v>0</v>
      </c>
    </row>
    <row r="1501" spans="1:4" x14ac:dyDescent="0.2">
      <c r="A1501">
        <v>1500</v>
      </c>
      <c r="B1501" t="s">
        <v>151</v>
      </c>
      <c r="C1501" s="73">
        <v>2040</v>
      </c>
      <c r="D1501" s="79">
        <f t="shared" si="23"/>
        <v>0</v>
      </c>
    </row>
    <row r="1502" spans="1:4" x14ac:dyDescent="0.2">
      <c r="A1502">
        <v>1501</v>
      </c>
      <c r="B1502" t="s">
        <v>151</v>
      </c>
      <c r="C1502" s="73">
        <v>1518</v>
      </c>
      <c r="D1502" s="79">
        <f t="shared" si="23"/>
        <v>0</v>
      </c>
    </row>
    <row r="1503" spans="1:4" x14ac:dyDescent="0.2">
      <c r="A1503">
        <v>1502</v>
      </c>
      <c r="B1503" t="s">
        <v>151</v>
      </c>
      <c r="C1503" s="73">
        <v>715</v>
      </c>
      <c r="D1503" s="79">
        <f t="shared" si="23"/>
        <v>0</v>
      </c>
    </row>
    <row r="1504" spans="1:4" x14ac:dyDescent="0.2">
      <c r="A1504">
        <v>1503</v>
      </c>
      <c r="B1504" t="s">
        <v>151</v>
      </c>
      <c r="C1504" s="73">
        <v>1320</v>
      </c>
      <c r="D1504" s="79">
        <f t="shared" si="23"/>
        <v>0</v>
      </c>
    </row>
    <row r="1505" spans="1:4" x14ac:dyDescent="0.2">
      <c r="A1505">
        <v>1504</v>
      </c>
      <c r="B1505" t="s">
        <v>151</v>
      </c>
      <c r="C1505" s="73">
        <v>1380</v>
      </c>
      <c r="D1505" s="79">
        <f t="shared" si="23"/>
        <v>0</v>
      </c>
    </row>
    <row r="1506" spans="1:4" x14ac:dyDescent="0.2">
      <c r="A1506">
        <v>1505</v>
      </c>
      <c r="B1506" t="s">
        <v>151</v>
      </c>
      <c r="C1506" s="73">
        <v>800</v>
      </c>
      <c r="D1506" s="79">
        <f t="shared" si="23"/>
        <v>0</v>
      </c>
    </row>
    <row r="1507" spans="1:4" x14ac:dyDescent="0.2">
      <c r="A1507">
        <v>1506</v>
      </c>
      <c r="B1507" t="s">
        <v>151</v>
      </c>
      <c r="C1507" s="73">
        <v>780</v>
      </c>
      <c r="D1507" s="79">
        <f t="shared" si="23"/>
        <v>0</v>
      </c>
    </row>
    <row r="1508" spans="1:4" x14ac:dyDescent="0.2">
      <c r="A1508">
        <v>1507</v>
      </c>
      <c r="B1508" t="s">
        <v>151</v>
      </c>
      <c r="C1508" s="73">
        <v>1320</v>
      </c>
      <c r="D1508" s="79">
        <f t="shared" si="23"/>
        <v>0</v>
      </c>
    </row>
    <row r="1509" spans="1:4" x14ac:dyDescent="0.2">
      <c r="A1509">
        <v>1508</v>
      </c>
      <c r="B1509" t="s">
        <v>151</v>
      </c>
      <c r="C1509" s="73">
        <v>602</v>
      </c>
      <c r="D1509" s="79">
        <f t="shared" si="23"/>
        <v>0</v>
      </c>
    </row>
    <row r="1510" spans="1:4" x14ac:dyDescent="0.2">
      <c r="A1510">
        <v>1509</v>
      </c>
      <c r="B1510" t="s">
        <v>151</v>
      </c>
      <c r="C1510" s="73">
        <v>252</v>
      </c>
      <c r="D1510" s="79">
        <f t="shared" si="23"/>
        <v>0</v>
      </c>
    </row>
    <row r="1511" spans="1:4" x14ac:dyDescent="0.2">
      <c r="A1511">
        <v>1510</v>
      </c>
      <c r="B1511" t="s">
        <v>151</v>
      </c>
      <c r="C1511" s="73">
        <v>2376</v>
      </c>
      <c r="D1511" s="79">
        <f t="shared" si="23"/>
        <v>0</v>
      </c>
    </row>
    <row r="1512" spans="1:4" x14ac:dyDescent="0.2">
      <c r="A1512">
        <v>1511</v>
      </c>
      <c r="B1512" t="s">
        <v>151</v>
      </c>
      <c r="C1512" s="73">
        <v>930</v>
      </c>
      <c r="D1512" s="79">
        <f t="shared" si="23"/>
        <v>0</v>
      </c>
    </row>
    <row r="1513" spans="1:4" x14ac:dyDescent="0.2">
      <c r="A1513">
        <v>1512</v>
      </c>
      <c r="B1513" t="s">
        <v>151</v>
      </c>
      <c r="C1513" s="73">
        <v>4368</v>
      </c>
      <c r="D1513" s="79">
        <f t="shared" si="23"/>
        <v>0</v>
      </c>
    </row>
    <row r="1514" spans="1:4" x14ac:dyDescent="0.2">
      <c r="A1514">
        <v>1513</v>
      </c>
      <c r="B1514" t="s">
        <v>151</v>
      </c>
      <c r="C1514" s="73">
        <v>414</v>
      </c>
      <c r="D1514" s="79">
        <f t="shared" si="23"/>
        <v>0</v>
      </c>
    </row>
    <row r="1515" spans="1:4" x14ac:dyDescent="0.2">
      <c r="A1515">
        <v>1514</v>
      </c>
      <c r="B1515" t="s">
        <v>151</v>
      </c>
      <c r="C1515" s="73">
        <v>945</v>
      </c>
      <c r="D1515" s="79">
        <f t="shared" si="23"/>
        <v>0</v>
      </c>
    </row>
    <row r="1516" spans="1:4" x14ac:dyDescent="0.2">
      <c r="A1516">
        <v>1515</v>
      </c>
      <c r="B1516" t="s">
        <v>151</v>
      </c>
      <c r="C1516" s="73">
        <v>90</v>
      </c>
      <c r="D1516" s="79">
        <f t="shared" si="23"/>
        <v>0</v>
      </c>
    </row>
    <row r="1517" spans="1:4" x14ac:dyDescent="0.2">
      <c r="A1517">
        <v>1516</v>
      </c>
      <c r="B1517" t="s">
        <v>151</v>
      </c>
      <c r="C1517" s="73">
        <v>3162</v>
      </c>
      <c r="D1517" s="79">
        <f t="shared" si="23"/>
        <v>0</v>
      </c>
    </row>
    <row r="1518" spans="1:4" x14ac:dyDescent="0.2">
      <c r="A1518">
        <v>1517</v>
      </c>
      <c r="B1518" t="s">
        <v>151</v>
      </c>
      <c r="C1518" s="73">
        <v>340</v>
      </c>
      <c r="D1518" s="79">
        <f t="shared" si="23"/>
        <v>0</v>
      </c>
    </row>
    <row r="1519" spans="1:4" x14ac:dyDescent="0.2">
      <c r="A1519">
        <v>1518</v>
      </c>
      <c r="B1519" t="s">
        <v>151</v>
      </c>
      <c r="C1519" s="73">
        <v>492</v>
      </c>
      <c r="D1519" s="79">
        <f t="shared" si="23"/>
        <v>0</v>
      </c>
    </row>
    <row r="1520" spans="1:4" x14ac:dyDescent="0.2">
      <c r="A1520">
        <v>1519</v>
      </c>
      <c r="B1520" t="s">
        <v>151</v>
      </c>
      <c r="C1520" s="73">
        <v>1022</v>
      </c>
      <c r="D1520" s="79">
        <f t="shared" si="23"/>
        <v>0</v>
      </c>
    </row>
    <row r="1521" spans="1:4" x14ac:dyDescent="0.2">
      <c r="A1521">
        <v>1520</v>
      </c>
      <c r="B1521" t="s">
        <v>151</v>
      </c>
      <c r="C1521" s="73">
        <v>2920</v>
      </c>
      <c r="D1521" s="79">
        <f t="shared" si="23"/>
        <v>0</v>
      </c>
    </row>
    <row r="1522" spans="1:4" x14ac:dyDescent="0.2">
      <c r="A1522">
        <v>1521</v>
      </c>
      <c r="B1522" t="s">
        <v>151</v>
      </c>
      <c r="C1522" s="73">
        <v>2574</v>
      </c>
      <c r="D1522" s="79">
        <f t="shared" si="23"/>
        <v>0</v>
      </c>
    </row>
    <row r="1523" spans="1:4" x14ac:dyDescent="0.2">
      <c r="A1523">
        <v>1522</v>
      </c>
      <c r="B1523" t="s">
        <v>151</v>
      </c>
      <c r="C1523" s="73">
        <v>2950</v>
      </c>
      <c r="D1523" s="79">
        <f t="shared" si="23"/>
        <v>0</v>
      </c>
    </row>
    <row r="1524" spans="1:4" x14ac:dyDescent="0.2">
      <c r="A1524">
        <v>1523</v>
      </c>
      <c r="B1524" t="s">
        <v>151</v>
      </c>
      <c r="C1524" s="73">
        <v>360</v>
      </c>
      <c r="D1524" s="79">
        <f t="shared" si="23"/>
        <v>0</v>
      </c>
    </row>
    <row r="1525" spans="1:4" x14ac:dyDescent="0.2">
      <c r="A1525">
        <v>1524</v>
      </c>
      <c r="B1525" t="s">
        <v>151</v>
      </c>
      <c r="C1525" s="73">
        <v>3080</v>
      </c>
      <c r="D1525" s="79">
        <f t="shared" si="23"/>
        <v>0</v>
      </c>
    </row>
    <row r="1526" spans="1:4" x14ac:dyDescent="0.2">
      <c r="A1526">
        <v>1525</v>
      </c>
      <c r="B1526" t="s">
        <v>151</v>
      </c>
      <c r="C1526" s="73">
        <v>456</v>
      </c>
      <c r="D1526" s="79">
        <f t="shared" si="23"/>
        <v>0</v>
      </c>
    </row>
    <row r="1527" spans="1:4" x14ac:dyDescent="0.2">
      <c r="A1527">
        <v>1526</v>
      </c>
      <c r="B1527" t="s">
        <v>151</v>
      </c>
      <c r="C1527" s="73">
        <v>682</v>
      </c>
      <c r="D1527" s="79">
        <f t="shared" si="23"/>
        <v>0</v>
      </c>
    </row>
    <row r="1528" spans="1:4" x14ac:dyDescent="0.2">
      <c r="A1528">
        <v>1527</v>
      </c>
      <c r="B1528" t="s">
        <v>151</v>
      </c>
      <c r="C1528" s="73">
        <v>594</v>
      </c>
      <c r="D1528" s="79">
        <f t="shared" si="23"/>
        <v>0</v>
      </c>
    </row>
    <row r="1529" spans="1:4" x14ac:dyDescent="0.2">
      <c r="A1529">
        <v>1528</v>
      </c>
      <c r="B1529" t="s">
        <v>151</v>
      </c>
      <c r="C1529" s="73">
        <v>2475</v>
      </c>
      <c r="D1529" s="79">
        <f t="shared" si="23"/>
        <v>0</v>
      </c>
    </row>
    <row r="1530" spans="1:4" x14ac:dyDescent="0.2">
      <c r="A1530">
        <v>1529</v>
      </c>
      <c r="B1530" t="s">
        <v>151</v>
      </c>
      <c r="C1530" s="73">
        <v>3525</v>
      </c>
      <c r="D1530" s="79">
        <f t="shared" si="23"/>
        <v>0</v>
      </c>
    </row>
    <row r="1531" spans="1:4" x14ac:dyDescent="0.2">
      <c r="A1531">
        <v>1530</v>
      </c>
      <c r="B1531" t="s">
        <v>151</v>
      </c>
      <c r="C1531" s="73">
        <v>3024</v>
      </c>
      <c r="D1531" s="79">
        <f t="shared" si="23"/>
        <v>0</v>
      </c>
    </row>
    <row r="1532" spans="1:4" x14ac:dyDescent="0.2">
      <c r="A1532">
        <v>1531</v>
      </c>
      <c r="B1532" t="s">
        <v>151</v>
      </c>
      <c r="C1532" s="73">
        <v>462</v>
      </c>
      <c r="D1532" s="79">
        <f t="shared" si="23"/>
        <v>0</v>
      </c>
    </row>
    <row r="1533" spans="1:4" x14ac:dyDescent="0.2">
      <c r="A1533">
        <v>1532</v>
      </c>
      <c r="B1533" t="s">
        <v>151</v>
      </c>
      <c r="C1533" s="73">
        <v>664</v>
      </c>
      <c r="D1533" s="79">
        <f t="shared" si="23"/>
        <v>0</v>
      </c>
    </row>
    <row r="1534" spans="1:4" x14ac:dyDescent="0.2">
      <c r="A1534">
        <v>1533</v>
      </c>
      <c r="B1534" t="s">
        <v>151</v>
      </c>
      <c r="C1534" s="73">
        <v>230</v>
      </c>
      <c r="D1534" s="79">
        <f t="shared" si="23"/>
        <v>0</v>
      </c>
    </row>
    <row r="1535" spans="1:4" x14ac:dyDescent="0.2">
      <c r="A1535">
        <v>1534</v>
      </c>
      <c r="B1535" t="s">
        <v>151</v>
      </c>
      <c r="C1535" s="73">
        <v>944</v>
      </c>
      <c r="D1535" s="79">
        <f t="shared" si="23"/>
        <v>0</v>
      </c>
    </row>
    <row r="1536" spans="1:4" x14ac:dyDescent="0.2">
      <c r="A1536">
        <v>1535</v>
      </c>
      <c r="B1536" t="s">
        <v>151</v>
      </c>
      <c r="C1536" s="73">
        <v>1716</v>
      </c>
      <c r="D1536" s="79">
        <f t="shared" si="23"/>
        <v>0</v>
      </c>
    </row>
    <row r="1537" spans="1:4" x14ac:dyDescent="0.2">
      <c r="A1537">
        <v>1536</v>
      </c>
      <c r="B1537" t="s">
        <v>151</v>
      </c>
      <c r="C1537" s="73">
        <v>592</v>
      </c>
      <c r="D1537" s="79">
        <f t="shared" si="23"/>
        <v>0</v>
      </c>
    </row>
    <row r="1538" spans="1:4" x14ac:dyDescent="0.2">
      <c r="A1538">
        <v>1537</v>
      </c>
      <c r="B1538" t="s">
        <v>151</v>
      </c>
      <c r="C1538" s="73">
        <v>1394</v>
      </c>
      <c r="D1538" s="79">
        <f t="shared" si="23"/>
        <v>0</v>
      </c>
    </row>
    <row r="1539" spans="1:4" x14ac:dyDescent="0.2">
      <c r="A1539">
        <v>1538</v>
      </c>
      <c r="B1539" t="s">
        <v>151</v>
      </c>
      <c r="C1539" s="73">
        <v>4450</v>
      </c>
      <c r="D1539" s="79">
        <f t="shared" ref="D1539:D1602" si="24">IF(B1539="Yes", 1, 0)</f>
        <v>0</v>
      </c>
    </row>
    <row r="1540" spans="1:4" x14ac:dyDescent="0.2">
      <c r="A1540">
        <v>1539</v>
      </c>
      <c r="B1540" t="s">
        <v>151</v>
      </c>
      <c r="C1540" s="73">
        <v>1430</v>
      </c>
      <c r="D1540" s="79">
        <f t="shared" si="24"/>
        <v>0</v>
      </c>
    </row>
    <row r="1541" spans="1:4" x14ac:dyDescent="0.2">
      <c r="A1541">
        <v>1540</v>
      </c>
      <c r="B1541" t="s">
        <v>151</v>
      </c>
      <c r="C1541" s="73">
        <v>1045</v>
      </c>
      <c r="D1541" s="79">
        <f t="shared" si="24"/>
        <v>0</v>
      </c>
    </row>
    <row r="1542" spans="1:4" x14ac:dyDescent="0.2">
      <c r="A1542">
        <v>1541</v>
      </c>
      <c r="B1542" t="s">
        <v>151</v>
      </c>
      <c r="C1542" s="73">
        <v>1330</v>
      </c>
      <c r="D1542" s="79">
        <f t="shared" si="24"/>
        <v>0</v>
      </c>
    </row>
    <row r="1543" spans="1:4" x14ac:dyDescent="0.2">
      <c r="A1543">
        <v>1542</v>
      </c>
      <c r="B1543" t="s">
        <v>151</v>
      </c>
      <c r="C1543" s="73">
        <v>2695</v>
      </c>
      <c r="D1543" s="79">
        <f t="shared" si="24"/>
        <v>0</v>
      </c>
    </row>
    <row r="1544" spans="1:4" x14ac:dyDescent="0.2">
      <c r="A1544">
        <v>1543</v>
      </c>
      <c r="B1544" t="s">
        <v>151</v>
      </c>
      <c r="C1544" s="73">
        <v>1892</v>
      </c>
      <c r="D1544" s="79">
        <f t="shared" si="24"/>
        <v>0</v>
      </c>
    </row>
    <row r="1545" spans="1:4" x14ac:dyDescent="0.2">
      <c r="A1545">
        <v>1544</v>
      </c>
      <c r="B1545" t="s">
        <v>151</v>
      </c>
      <c r="C1545" s="73">
        <v>2136</v>
      </c>
      <c r="D1545" s="79">
        <f t="shared" si="24"/>
        <v>0</v>
      </c>
    </row>
    <row r="1546" spans="1:4" x14ac:dyDescent="0.2">
      <c r="A1546">
        <v>1545</v>
      </c>
      <c r="B1546" t="s">
        <v>151</v>
      </c>
      <c r="C1546" s="73">
        <v>408</v>
      </c>
      <c r="D1546" s="79">
        <f t="shared" si="24"/>
        <v>0</v>
      </c>
    </row>
    <row r="1547" spans="1:4" x14ac:dyDescent="0.2">
      <c r="A1547">
        <v>1546</v>
      </c>
      <c r="B1547" t="s">
        <v>151</v>
      </c>
      <c r="C1547" s="73">
        <v>2107</v>
      </c>
      <c r="D1547" s="79">
        <f t="shared" si="24"/>
        <v>0</v>
      </c>
    </row>
    <row r="1548" spans="1:4" x14ac:dyDescent="0.2">
      <c r="A1548">
        <v>1547</v>
      </c>
      <c r="B1548" t="s">
        <v>151</v>
      </c>
      <c r="C1548" s="73">
        <v>867</v>
      </c>
      <c r="D1548" s="79">
        <f t="shared" si="24"/>
        <v>0</v>
      </c>
    </row>
    <row r="1549" spans="1:4" x14ac:dyDescent="0.2">
      <c r="A1549">
        <v>1548</v>
      </c>
      <c r="B1549" t="s">
        <v>151</v>
      </c>
      <c r="C1549" s="73">
        <v>1840</v>
      </c>
      <c r="D1549" s="79">
        <f t="shared" si="24"/>
        <v>0</v>
      </c>
    </row>
    <row r="1550" spans="1:4" x14ac:dyDescent="0.2">
      <c r="A1550">
        <v>1549</v>
      </c>
      <c r="B1550" t="s">
        <v>151</v>
      </c>
      <c r="C1550" s="73">
        <v>1376</v>
      </c>
      <c r="D1550" s="79">
        <f t="shared" si="24"/>
        <v>0</v>
      </c>
    </row>
    <row r="1551" spans="1:4" x14ac:dyDescent="0.2">
      <c r="A1551">
        <v>1550</v>
      </c>
      <c r="B1551" t="s">
        <v>151</v>
      </c>
      <c r="C1551" s="73">
        <v>1045</v>
      </c>
      <c r="D1551" s="79">
        <f t="shared" si="24"/>
        <v>0</v>
      </c>
    </row>
    <row r="1552" spans="1:4" x14ac:dyDescent="0.2">
      <c r="A1552">
        <v>1551</v>
      </c>
      <c r="B1552" t="s">
        <v>151</v>
      </c>
      <c r="C1552" s="73">
        <v>1040</v>
      </c>
      <c r="D1552" s="79">
        <f t="shared" si="24"/>
        <v>0</v>
      </c>
    </row>
    <row r="1553" spans="1:4" x14ac:dyDescent="0.2">
      <c r="A1553">
        <v>1552</v>
      </c>
      <c r="B1553" t="s">
        <v>151</v>
      </c>
      <c r="C1553" s="73">
        <v>377</v>
      </c>
      <c r="D1553" s="79">
        <f t="shared" si="24"/>
        <v>0</v>
      </c>
    </row>
    <row r="1554" spans="1:4" x14ac:dyDescent="0.2">
      <c r="A1554">
        <v>1553</v>
      </c>
      <c r="B1554" t="s">
        <v>151</v>
      </c>
      <c r="C1554" s="73">
        <v>980</v>
      </c>
      <c r="D1554" s="79">
        <f t="shared" si="24"/>
        <v>0</v>
      </c>
    </row>
    <row r="1555" spans="1:4" x14ac:dyDescent="0.2">
      <c r="A1555">
        <v>1554</v>
      </c>
      <c r="B1555" t="s">
        <v>151</v>
      </c>
      <c r="C1555" s="73">
        <v>945</v>
      </c>
      <c r="D1555" s="79">
        <f t="shared" si="24"/>
        <v>0</v>
      </c>
    </row>
    <row r="1556" spans="1:4" x14ac:dyDescent="0.2">
      <c r="A1556">
        <v>1555</v>
      </c>
      <c r="B1556" t="s">
        <v>151</v>
      </c>
      <c r="C1556" s="73">
        <v>864</v>
      </c>
      <c r="D1556" s="79">
        <f t="shared" si="24"/>
        <v>0</v>
      </c>
    </row>
    <row r="1557" spans="1:4" x14ac:dyDescent="0.2">
      <c r="A1557">
        <v>1556</v>
      </c>
      <c r="B1557" t="s">
        <v>151</v>
      </c>
      <c r="C1557" s="73">
        <v>2068</v>
      </c>
      <c r="D1557" s="79">
        <f t="shared" si="24"/>
        <v>0</v>
      </c>
    </row>
    <row r="1558" spans="1:4" x14ac:dyDescent="0.2">
      <c r="A1558">
        <v>1557</v>
      </c>
      <c r="B1558" t="s">
        <v>151</v>
      </c>
      <c r="C1558" s="73">
        <v>1482</v>
      </c>
      <c r="D1558" s="79">
        <f t="shared" si="24"/>
        <v>0</v>
      </c>
    </row>
    <row r="1559" spans="1:4" x14ac:dyDescent="0.2">
      <c r="A1559">
        <v>1558</v>
      </c>
      <c r="B1559" t="s">
        <v>151</v>
      </c>
      <c r="C1559" s="73">
        <v>1156</v>
      </c>
      <c r="D1559" s="79">
        <f t="shared" si="24"/>
        <v>0</v>
      </c>
    </row>
    <row r="1560" spans="1:4" x14ac:dyDescent="0.2">
      <c r="A1560">
        <v>1559</v>
      </c>
      <c r="B1560" t="s">
        <v>151</v>
      </c>
      <c r="C1560" s="73">
        <v>1800</v>
      </c>
      <c r="D1560" s="79">
        <f t="shared" si="24"/>
        <v>0</v>
      </c>
    </row>
    <row r="1561" spans="1:4" x14ac:dyDescent="0.2">
      <c r="A1561">
        <v>1560</v>
      </c>
      <c r="B1561" t="s">
        <v>151</v>
      </c>
      <c r="C1561" s="73">
        <v>2162</v>
      </c>
      <c r="D1561" s="79">
        <f t="shared" si="24"/>
        <v>0</v>
      </c>
    </row>
    <row r="1562" spans="1:4" x14ac:dyDescent="0.2">
      <c r="A1562">
        <v>1561</v>
      </c>
      <c r="B1562" t="s">
        <v>151</v>
      </c>
      <c r="C1562" s="73">
        <v>252</v>
      </c>
      <c r="D1562" s="79">
        <f t="shared" si="24"/>
        <v>0</v>
      </c>
    </row>
    <row r="1563" spans="1:4" x14ac:dyDescent="0.2">
      <c r="A1563">
        <v>1562</v>
      </c>
      <c r="B1563" t="s">
        <v>151</v>
      </c>
      <c r="C1563" s="73">
        <v>76</v>
      </c>
      <c r="D1563" s="79">
        <f t="shared" si="24"/>
        <v>0</v>
      </c>
    </row>
    <row r="1564" spans="1:4" x14ac:dyDescent="0.2">
      <c r="A1564">
        <v>1563</v>
      </c>
      <c r="B1564" t="s">
        <v>151</v>
      </c>
      <c r="C1564" s="73">
        <v>1725</v>
      </c>
      <c r="D1564" s="79">
        <f t="shared" si="24"/>
        <v>0</v>
      </c>
    </row>
    <row r="1565" spans="1:4" x14ac:dyDescent="0.2">
      <c r="A1565">
        <v>1564</v>
      </c>
      <c r="B1565" t="s">
        <v>151</v>
      </c>
      <c r="C1565" s="73">
        <v>352</v>
      </c>
      <c r="D1565" s="79">
        <f t="shared" si="24"/>
        <v>0</v>
      </c>
    </row>
    <row r="1566" spans="1:4" x14ac:dyDescent="0.2">
      <c r="A1566">
        <v>1565</v>
      </c>
      <c r="B1566" t="s">
        <v>151</v>
      </c>
      <c r="C1566" s="73">
        <v>990</v>
      </c>
      <c r="D1566" s="79">
        <f t="shared" si="24"/>
        <v>0</v>
      </c>
    </row>
    <row r="1567" spans="1:4" x14ac:dyDescent="0.2">
      <c r="A1567">
        <v>1566</v>
      </c>
      <c r="B1567" t="s">
        <v>151</v>
      </c>
      <c r="C1567" s="73">
        <v>4464</v>
      </c>
      <c r="D1567" s="79">
        <f t="shared" si="24"/>
        <v>0</v>
      </c>
    </row>
    <row r="1568" spans="1:4" x14ac:dyDescent="0.2">
      <c r="A1568">
        <v>1567</v>
      </c>
      <c r="B1568" t="s">
        <v>151</v>
      </c>
      <c r="C1568" s="73">
        <v>2079</v>
      </c>
      <c r="D1568" s="79">
        <f t="shared" si="24"/>
        <v>0</v>
      </c>
    </row>
    <row r="1569" spans="1:4" x14ac:dyDescent="0.2">
      <c r="A1569">
        <v>1568</v>
      </c>
      <c r="B1569" t="s">
        <v>151</v>
      </c>
      <c r="C1569" s="73">
        <v>297</v>
      </c>
      <c r="D1569" s="79">
        <f t="shared" si="24"/>
        <v>0</v>
      </c>
    </row>
    <row r="1570" spans="1:4" x14ac:dyDescent="0.2">
      <c r="A1570">
        <v>1569</v>
      </c>
      <c r="B1570" t="s">
        <v>151</v>
      </c>
      <c r="C1570" s="73">
        <v>608</v>
      </c>
      <c r="D1570" s="79">
        <f t="shared" si="24"/>
        <v>0</v>
      </c>
    </row>
    <row r="1571" spans="1:4" x14ac:dyDescent="0.2">
      <c r="A1571">
        <v>1570</v>
      </c>
      <c r="B1571" t="s">
        <v>151</v>
      </c>
      <c r="C1571" s="73">
        <v>1827</v>
      </c>
      <c r="D1571" s="79">
        <f t="shared" si="24"/>
        <v>0</v>
      </c>
    </row>
    <row r="1572" spans="1:4" x14ac:dyDescent="0.2">
      <c r="A1572">
        <v>1571</v>
      </c>
      <c r="B1572" t="s">
        <v>151</v>
      </c>
      <c r="C1572" s="73">
        <v>123</v>
      </c>
      <c r="D1572" s="79">
        <f t="shared" si="24"/>
        <v>0</v>
      </c>
    </row>
    <row r="1573" spans="1:4" x14ac:dyDescent="0.2">
      <c r="A1573">
        <v>1572</v>
      </c>
      <c r="B1573" t="s">
        <v>151</v>
      </c>
      <c r="C1573" s="73">
        <v>968</v>
      </c>
      <c r="D1573" s="79">
        <f t="shared" si="24"/>
        <v>0</v>
      </c>
    </row>
    <row r="1574" spans="1:4" x14ac:dyDescent="0.2">
      <c r="A1574">
        <v>1573</v>
      </c>
      <c r="B1574" t="s">
        <v>151</v>
      </c>
      <c r="C1574" s="73">
        <v>1472</v>
      </c>
      <c r="D1574" s="79">
        <f t="shared" si="24"/>
        <v>0</v>
      </c>
    </row>
    <row r="1575" spans="1:4" x14ac:dyDescent="0.2">
      <c r="A1575">
        <v>1574</v>
      </c>
      <c r="B1575" t="s">
        <v>151</v>
      </c>
      <c r="C1575" s="73">
        <v>775</v>
      </c>
      <c r="D1575" s="79">
        <f t="shared" si="24"/>
        <v>0</v>
      </c>
    </row>
    <row r="1576" spans="1:4" x14ac:dyDescent="0.2">
      <c r="A1576">
        <v>1575</v>
      </c>
      <c r="B1576" t="s">
        <v>151</v>
      </c>
      <c r="C1576" s="73">
        <v>800</v>
      </c>
      <c r="D1576" s="79">
        <f t="shared" si="24"/>
        <v>0</v>
      </c>
    </row>
    <row r="1577" spans="1:4" x14ac:dyDescent="0.2">
      <c r="A1577">
        <v>1576</v>
      </c>
      <c r="B1577" t="s">
        <v>151</v>
      </c>
      <c r="C1577" s="73">
        <v>784</v>
      </c>
      <c r="D1577" s="79">
        <f t="shared" si="24"/>
        <v>0</v>
      </c>
    </row>
    <row r="1578" spans="1:4" x14ac:dyDescent="0.2">
      <c r="A1578">
        <v>1577</v>
      </c>
      <c r="B1578" t="s">
        <v>151</v>
      </c>
      <c r="C1578" s="73">
        <v>2700</v>
      </c>
      <c r="D1578" s="79">
        <f t="shared" si="24"/>
        <v>0</v>
      </c>
    </row>
    <row r="1579" spans="1:4" x14ac:dyDescent="0.2">
      <c r="A1579">
        <v>1578</v>
      </c>
      <c r="B1579" t="s">
        <v>151</v>
      </c>
      <c r="C1579" s="73">
        <v>238</v>
      </c>
      <c r="D1579" s="79">
        <f t="shared" si="24"/>
        <v>0</v>
      </c>
    </row>
    <row r="1580" spans="1:4" x14ac:dyDescent="0.2">
      <c r="A1580">
        <v>1579</v>
      </c>
      <c r="B1580" t="s">
        <v>151</v>
      </c>
      <c r="C1580" s="73">
        <v>194</v>
      </c>
      <c r="D1580" s="79">
        <f t="shared" si="24"/>
        <v>0</v>
      </c>
    </row>
    <row r="1581" spans="1:4" x14ac:dyDescent="0.2">
      <c r="A1581">
        <v>1580</v>
      </c>
      <c r="B1581" t="s">
        <v>151</v>
      </c>
      <c r="C1581" s="73">
        <v>480</v>
      </c>
      <c r="D1581" s="79">
        <f t="shared" si="24"/>
        <v>0</v>
      </c>
    </row>
    <row r="1582" spans="1:4" x14ac:dyDescent="0.2">
      <c r="A1582">
        <v>1581</v>
      </c>
      <c r="B1582" t="s">
        <v>151</v>
      </c>
      <c r="C1582" s="73">
        <v>2130</v>
      </c>
      <c r="D1582" s="79">
        <f t="shared" si="24"/>
        <v>0</v>
      </c>
    </row>
    <row r="1583" spans="1:4" x14ac:dyDescent="0.2">
      <c r="A1583">
        <v>1582</v>
      </c>
      <c r="B1583" t="s">
        <v>151</v>
      </c>
      <c r="C1583" s="73">
        <v>3542</v>
      </c>
      <c r="D1583" s="79">
        <f t="shared" si="24"/>
        <v>0</v>
      </c>
    </row>
    <row r="1584" spans="1:4" x14ac:dyDescent="0.2">
      <c r="A1584">
        <v>1583</v>
      </c>
      <c r="B1584" t="s">
        <v>151</v>
      </c>
      <c r="C1584" s="73">
        <v>1599</v>
      </c>
      <c r="D1584" s="79">
        <f t="shared" si="24"/>
        <v>0</v>
      </c>
    </row>
    <row r="1585" spans="1:4" x14ac:dyDescent="0.2">
      <c r="A1585">
        <v>1584</v>
      </c>
      <c r="B1585" t="s">
        <v>151</v>
      </c>
      <c r="C1585" s="73">
        <v>736</v>
      </c>
      <c r="D1585" s="79">
        <f t="shared" si="24"/>
        <v>0</v>
      </c>
    </row>
    <row r="1586" spans="1:4" x14ac:dyDescent="0.2">
      <c r="A1586">
        <v>1585</v>
      </c>
      <c r="B1586" t="s">
        <v>151</v>
      </c>
      <c r="C1586" s="73">
        <v>4370</v>
      </c>
      <c r="D1586" s="79">
        <f t="shared" si="24"/>
        <v>0</v>
      </c>
    </row>
    <row r="1587" spans="1:4" x14ac:dyDescent="0.2">
      <c r="A1587">
        <v>1586</v>
      </c>
      <c r="B1587" t="s">
        <v>151</v>
      </c>
      <c r="C1587" s="73">
        <v>1000</v>
      </c>
      <c r="D1587" s="79">
        <f t="shared" si="24"/>
        <v>0</v>
      </c>
    </row>
    <row r="1588" spans="1:4" x14ac:dyDescent="0.2">
      <c r="A1588">
        <v>1587</v>
      </c>
      <c r="B1588" t="s">
        <v>151</v>
      </c>
      <c r="C1588" s="73">
        <v>1617</v>
      </c>
      <c r="D1588" s="79">
        <f t="shared" si="24"/>
        <v>0</v>
      </c>
    </row>
    <row r="1589" spans="1:4" x14ac:dyDescent="0.2">
      <c r="A1589">
        <v>1588</v>
      </c>
      <c r="B1589" t="s">
        <v>151</v>
      </c>
      <c r="C1589" s="73">
        <v>3267</v>
      </c>
      <c r="D1589" s="79">
        <f t="shared" si="24"/>
        <v>0</v>
      </c>
    </row>
    <row r="1590" spans="1:4" x14ac:dyDescent="0.2">
      <c r="A1590">
        <v>1589</v>
      </c>
      <c r="B1590" t="s">
        <v>151</v>
      </c>
      <c r="C1590" s="73">
        <v>72</v>
      </c>
      <c r="D1590" s="79">
        <f t="shared" si="24"/>
        <v>0</v>
      </c>
    </row>
    <row r="1591" spans="1:4" x14ac:dyDescent="0.2">
      <c r="A1591">
        <v>1590</v>
      </c>
      <c r="B1591" t="s">
        <v>151</v>
      </c>
      <c r="C1591" s="73">
        <v>3456</v>
      </c>
      <c r="D1591" s="79">
        <f t="shared" si="24"/>
        <v>0</v>
      </c>
    </row>
    <row r="1592" spans="1:4" x14ac:dyDescent="0.2">
      <c r="A1592">
        <v>1591</v>
      </c>
      <c r="B1592" t="s">
        <v>151</v>
      </c>
      <c r="C1592" s="73">
        <v>640</v>
      </c>
      <c r="D1592" s="79">
        <f t="shared" si="24"/>
        <v>0</v>
      </c>
    </row>
    <row r="1593" spans="1:4" x14ac:dyDescent="0.2">
      <c r="A1593">
        <v>1592</v>
      </c>
      <c r="B1593" t="s">
        <v>151</v>
      </c>
      <c r="C1593" s="73">
        <v>2400</v>
      </c>
      <c r="D1593" s="79">
        <f t="shared" si="24"/>
        <v>0</v>
      </c>
    </row>
    <row r="1594" spans="1:4" x14ac:dyDescent="0.2">
      <c r="A1594">
        <v>1593</v>
      </c>
      <c r="B1594" t="s">
        <v>151</v>
      </c>
      <c r="C1594" s="73">
        <v>830</v>
      </c>
      <c r="D1594" s="79">
        <f t="shared" si="24"/>
        <v>0</v>
      </c>
    </row>
    <row r="1595" spans="1:4" x14ac:dyDescent="0.2">
      <c r="A1595">
        <v>1594</v>
      </c>
      <c r="B1595" t="s">
        <v>151</v>
      </c>
      <c r="C1595" s="73">
        <v>2375</v>
      </c>
      <c r="D1595" s="79">
        <f t="shared" si="24"/>
        <v>0</v>
      </c>
    </row>
    <row r="1596" spans="1:4" x14ac:dyDescent="0.2">
      <c r="A1596">
        <v>1595</v>
      </c>
      <c r="B1596" t="s">
        <v>151</v>
      </c>
      <c r="C1596" s="73">
        <v>123</v>
      </c>
      <c r="D1596" s="79">
        <f t="shared" si="24"/>
        <v>0</v>
      </c>
    </row>
    <row r="1597" spans="1:4" x14ac:dyDescent="0.2">
      <c r="A1597">
        <v>1596</v>
      </c>
      <c r="B1597" t="s">
        <v>151</v>
      </c>
      <c r="C1597" s="73">
        <v>1575</v>
      </c>
      <c r="D1597" s="79">
        <f t="shared" si="24"/>
        <v>0</v>
      </c>
    </row>
    <row r="1598" spans="1:4" x14ac:dyDescent="0.2">
      <c r="A1598">
        <v>1597</v>
      </c>
      <c r="B1598" t="s">
        <v>151</v>
      </c>
      <c r="C1598" s="73">
        <v>450</v>
      </c>
      <c r="D1598" s="79">
        <f t="shared" si="24"/>
        <v>0</v>
      </c>
    </row>
    <row r="1599" spans="1:4" x14ac:dyDescent="0.2">
      <c r="A1599">
        <v>1598</v>
      </c>
      <c r="B1599" t="s">
        <v>151</v>
      </c>
      <c r="C1599" s="73">
        <v>714</v>
      </c>
      <c r="D1599" s="79">
        <f t="shared" si="24"/>
        <v>0</v>
      </c>
    </row>
    <row r="1600" spans="1:4" x14ac:dyDescent="0.2">
      <c r="A1600">
        <v>1599</v>
      </c>
      <c r="B1600" t="s">
        <v>151</v>
      </c>
      <c r="C1600" s="73">
        <v>1785</v>
      </c>
      <c r="D1600" s="79">
        <f t="shared" si="24"/>
        <v>0</v>
      </c>
    </row>
    <row r="1601" spans="1:4" x14ac:dyDescent="0.2">
      <c r="A1601">
        <v>1600</v>
      </c>
      <c r="B1601" t="s">
        <v>151</v>
      </c>
      <c r="C1601" s="73">
        <v>1188</v>
      </c>
      <c r="D1601" s="79">
        <f t="shared" si="24"/>
        <v>0</v>
      </c>
    </row>
    <row r="1602" spans="1:4" x14ac:dyDescent="0.2">
      <c r="A1602">
        <v>1601</v>
      </c>
      <c r="B1602" t="s">
        <v>151</v>
      </c>
      <c r="C1602" s="73">
        <v>624</v>
      </c>
      <c r="D1602" s="79">
        <f t="shared" si="24"/>
        <v>0</v>
      </c>
    </row>
    <row r="1603" spans="1:4" x14ac:dyDescent="0.2">
      <c r="A1603">
        <v>1602</v>
      </c>
      <c r="B1603" t="s">
        <v>151</v>
      </c>
      <c r="C1603" s="73">
        <v>1947</v>
      </c>
      <c r="D1603" s="79">
        <f t="shared" ref="D1603:D1666" si="25">IF(B1603="Yes", 1, 0)</f>
        <v>0</v>
      </c>
    </row>
    <row r="1604" spans="1:4" x14ac:dyDescent="0.2">
      <c r="A1604">
        <v>1603</v>
      </c>
      <c r="B1604" t="s">
        <v>151</v>
      </c>
      <c r="C1604" s="73">
        <v>624</v>
      </c>
      <c r="D1604" s="79">
        <f t="shared" si="25"/>
        <v>0</v>
      </c>
    </row>
    <row r="1605" spans="1:4" x14ac:dyDescent="0.2">
      <c r="A1605">
        <v>1604</v>
      </c>
      <c r="B1605" t="s">
        <v>151</v>
      </c>
      <c r="C1605" s="73">
        <v>1666</v>
      </c>
      <c r="D1605" s="79">
        <f t="shared" si="25"/>
        <v>0</v>
      </c>
    </row>
    <row r="1606" spans="1:4" x14ac:dyDescent="0.2">
      <c r="A1606">
        <v>1605</v>
      </c>
      <c r="B1606" t="s">
        <v>151</v>
      </c>
      <c r="C1606" s="73">
        <v>2300</v>
      </c>
      <c r="D1606" s="79">
        <f t="shared" si="25"/>
        <v>0</v>
      </c>
    </row>
    <row r="1607" spans="1:4" x14ac:dyDescent="0.2">
      <c r="A1607">
        <v>1606</v>
      </c>
      <c r="B1607" t="s">
        <v>151</v>
      </c>
      <c r="C1607" s="73">
        <v>690</v>
      </c>
      <c r="D1607" s="79">
        <f t="shared" si="25"/>
        <v>0</v>
      </c>
    </row>
    <row r="1608" spans="1:4" x14ac:dyDescent="0.2">
      <c r="A1608">
        <v>1607</v>
      </c>
      <c r="B1608" t="s">
        <v>151</v>
      </c>
      <c r="C1608" s="73">
        <v>84</v>
      </c>
      <c r="D1608" s="79">
        <f t="shared" si="25"/>
        <v>0</v>
      </c>
    </row>
    <row r="1609" spans="1:4" x14ac:dyDescent="0.2">
      <c r="A1609">
        <v>1608</v>
      </c>
      <c r="B1609" t="s">
        <v>151</v>
      </c>
      <c r="C1609" s="73">
        <v>3096</v>
      </c>
      <c r="D1609" s="79">
        <f t="shared" si="25"/>
        <v>0</v>
      </c>
    </row>
    <row r="1610" spans="1:4" x14ac:dyDescent="0.2">
      <c r="A1610">
        <v>1609</v>
      </c>
      <c r="B1610" t="s">
        <v>151</v>
      </c>
      <c r="C1610" s="73">
        <v>696</v>
      </c>
      <c r="D1610" s="79">
        <f t="shared" si="25"/>
        <v>0</v>
      </c>
    </row>
    <row r="1611" spans="1:4" x14ac:dyDescent="0.2">
      <c r="A1611">
        <v>1610</v>
      </c>
      <c r="B1611" t="s">
        <v>151</v>
      </c>
      <c r="C1611" s="73">
        <v>279</v>
      </c>
      <c r="D1611" s="79">
        <f t="shared" si="25"/>
        <v>0</v>
      </c>
    </row>
    <row r="1612" spans="1:4" x14ac:dyDescent="0.2">
      <c r="A1612">
        <v>1611</v>
      </c>
      <c r="B1612" t="s">
        <v>151</v>
      </c>
      <c r="C1612" s="73">
        <v>31</v>
      </c>
      <c r="D1612" s="79">
        <f t="shared" si="25"/>
        <v>0</v>
      </c>
    </row>
    <row r="1613" spans="1:4" x14ac:dyDescent="0.2">
      <c r="A1613">
        <v>1612</v>
      </c>
      <c r="B1613" t="s">
        <v>151</v>
      </c>
      <c r="C1613" s="73">
        <v>156</v>
      </c>
      <c r="D1613" s="79">
        <f t="shared" si="25"/>
        <v>0</v>
      </c>
    </row>
    <row r="1614" spans="1:4" x14ac:dyDescent="0.2">
      <c r="A1614">
        <v>1613</v>
      </c>
      <c r="B1614" t="s">
        <v>151</v>
      </c>
      <c r="C1614" s="73">
        <v>1768</v>
      </c>
      <c r="D1614" s="79">
        <f t="shared" si="25"/>
        <v>0</v>
      </c>
    </row>
    <row r="1615" spans="1:4" x14ac:dyDescent="0.2">
      <c r="A1615">
        <v>1614</v>
      </c>
      <c r="B1615" t="s">
        <v>151</v>
      </c>
      <c r="C1615" s="73">
        <v>186</v>
      </c>
      <c r="D1615" s="79">
        <f t="shared" si="25"/>
        <v>0</v>
      </c>
    </row>
    <row r="1616" spans="1:4" x14ac:dyDescent="0.2">
      <c r="A1616">
        <v>1615</v>
      </c>
      <c r="B1616" t="s">
        <v>151</v>
      </c>
      <c r="C1616" s="73">
        <v>902</v>
      </c>
      <c r="D1616" s="79">
        <f t="shared" si="25"/>
        <v>0</v>
      </c>
    </row>
    <row r="1617" spans="1:4" x14ac:dyDescent="0.2">
      <c r="A1617">
        <v>1616</v>
      </c>
      <c r="B1617" t="s">
        <v>151</v>
      </c>
      <c r="C1617" s="73">
        <v>2790</v>
      </c>
      <c r="D1617" s="79">
        <f t="shared" si="25"/>
        <v>0</v>
      </c>
    </row>
    <row r="1618" spans="1:4" x14ac:dyDescent="0.2">
      <c r="A1618">
        <v>1617</v>
      </c>
      <c r="B1618" t="s">
        <v>151</v>
      </c>
      <c r="C1618" s="73">
        <v>2050</v>
      </c>
      <c r="D1618" s="79">
        <f t="shared" si="25"/>
        <v>0</v>
      </c>
    </row>
    <row r="1619" spans="1:4" x14ac:dyDescent="0.2">
      <c r="A1619">
        <v>1618</v>
      </c>
      <c r="B1619" t="s">
        <v>151</v>
      </c>
      <c r="C1619" s="73">
        <v>3200</v>
      </c>
      <c r="D1619" s="79">
        <f t="shared" si="25"/>
        <v>0</v>
      </c>
    </row>
    <row r="1620" spans="1:4" x14ac:dyDescent="0.2">
      <c r="A1620">
        <v>1619</v>
      </c>
      <c r="B1620" t="s">
        <v>151</v>
      </c>
      <c r="C1620" s="73">
        <v>2808</v>
      </c>
      <c r="D1620" s="79">
        <f t="shared" si="25"/>
        <v>0</v>
      </c>
    </row>
    <row r="1621" spans="1:4" x14ac:dyDescent="0.2">
      <c r="A1621">
        <v>1620</v>
      </c>
      <c r="B1621" t="s">
        <v>151</v>
      </c>
      <c r="C1621" s="73">
        <v>3900</v>
      </c>
      <c r="D1621" s="79">
        <f t="shared" si="25"/>
        <v>0</v>
      </c>
    </row>
    <row r="1622" spans="1:4" x14ac:dyDescent="0.2">
      <c r="A1622">
        <v>1621</v>
      </c>
      <c r="B1622" t="s">
        <v>151</v>
      </c>
      <c r="C1622" s="73">
        <v>1269</v>
      </c>
      <c r="D1622" s="79">
        <f t="shared" si="25"/>
        <v>0</v>
      </c>
    </row>
    <row r="1623" spans="1:4" x14ac:dyDescent="0.2">
      <c r="A1623">
        <v>1622</v>
      </c>
      <c r="B1623" t="s">
        <v>151</v>
      </c>
      <c r="C1623" s="73">
        <v>1748</v>
      </c>
      <c r="D1623" s="79">
        <f t="shared" si="25"/>
        <v>0</v>
      </c>
    </row>
    <row r="1624" spans="1:4" x14ac:dyDescent="0.2">
      <c r="A1624">
        <v>1623</v>
      </c>
      <c r="B1624" t="s">
        <v>151</v>
      </c>
      <c r="C1624" s="73">
        <v>1591</v>
      </c>
      <c r="D1624" s="79">
        <f t="shared" si="25"/>
        <v>0</v>
      </c>
    </row>
    <row r="1625" spans="1:4" x14ac:dyDescent="0.2">
      <c r="A1625">
        <v>1624</v>
      </c>
      <c r="B1625" t="s">
        <v>151</v>
      </c>
      <c r="C1625" s="73">
        <v>2900</v>
      </c>
      <c r="D1625" s="79">
        <f t="shared" si="25"/>
        <v>0</v>
      </c>
    </row>
    <row r="1626" spans="1:4" x14ac:dyDescent="0.2">
      <c r="A1626">
        <v>1625</v>
      </c>
      <c r="B1626" t="s">
        <v>151</v>
      </c>
      <c r="C1626" s="73">
        <v>1280</v>
      </c>
      <c r="D1626" s="79">
        <f t="shared" si="25"/>
        <v>0</v>
      </c>
    </row>
    <row r="1627" spans="1:4" x14ac:dyDescent="0.2">
      <c r="A1627">
        <v>1626</v>
      </c>
      <c r="B1627" t="s">
        <v>151</v>
      </c>
      <c r="C1627" s="73">
        <v>135</v>
      </c>
      <c r="D1627" s="79">
        <f t="shared" si="25"/>
        <v>0</v>
      </c>
    </row>
    <row r="1628" spans="1:4" x14ac:dyDescent="0.2">
      <c r="A1628">
        <v>1627</v>
      </c>
      <c r="B1628" t="s">
        <v>151</v>
      </c>
      <c r="C1628" s="73">
        <v>1575</v>
      </c>
      <c r="D1628" s="79">
        <f t="shared" si="25"/>
        <v>0</v>
      </c>
    </row>
    <row r="1629" spans="1:4" x14ac:dyDescent="0.2">
      <c r="A1629">
        <v>1628</v>
      </c>
      <c r="B1629" t="s">
        <v>151</v>
      </c>
      <c r="C1629" s="73">
        <v>168</v>
      </c>
      <c r="D1629" s="79">
        <f t="shared" si="25"/>
        <v>0</v>
      </c>
    </row>
    <row r="1630" spans="1:4" x14ac:dyDescent="0.2">
      <c r="A1630">
        <v>1629</v>
      </c>
      <c r="B1630" t="s">
        <v>151</v>
      </c>
      <c r="C1630" s="73">
        <v>448</v>
      </c>
      <c r="D1630" s="79">
        <f t="shared" si="25"/>
        <v>0</v>
      </c>
    </row>
    <row r="1631" spans="1:4" x14ac:dyDescent="0.2">
      <c r="A1631">
        <v>1630</v>
      </c>
      <c r="B1631" t="s">
        <v>151</v>
      </c>
      <c r="C1631" s="73">
        <v>1144</v>
      </c>
      <c r="D1631" s="79">
        <f t="shared" si="25"/>
        <v>0</v>
      </c>
    </row>
    <row r="1632" spans="1:4" x14ac:dyDescent="0.2">
      <c r="A1632">
        <v>1631</v>
      </c>
      <c r="B1632" t="s">
        <v>151</v>
      </c>
      <c r="C1632" s="73">
        <v>1392</v>
      </c>
      <c r="D1632" s="79">
        <f t="shared" si="25"/>
        <v>0</v>
      </c>
    </row>
    <row r="1633" spans="1:4" x14ac:dyDescent="0.2">
      <c r="A1633">
        <v>1632</v>
      </c>
      <c r="B1633" t="s">
        <v>151</v>
      </c>
      <c r="C1633" s="73">
        <v>252</v>
      </c>
      <c r="D1633" s="79">
        <f t="shared" si="25"/>
        <v>0</v>
      </c>
    </row>
    <row r="1634" spans="1:4" x14ac:dyDescent="0.2">
      <c r="A1634">
        <v>1633</v>
      </c>
      <c r="B1634" t="s">
        <v>151</v>
      </c>
      <c r="C1634" s="73">
        <v>1400</v>
      </c>
      <c r="D1634" s="79">
        <f t="shared" si="25"/>
        <v>0</v>
      </c>
    </row>
    <row r="1635" spans="1:4" x14ac:dyDescent="0.2">
      <c r="A1635">
        <v>1634</v>
      </c>
      <c r="B1635" t="s">
        <v>151</v>
      </c>
      <c r="C1635" s="73">
        <v>2640</v>
      </c>
      <c r="D1635" s="79">
        <f t="shared" si="25"/>
        <v>0</v>
      </c>
    </row>
    <row r="1636" spans="1:4" x14ac:dyDescent="0.2">
      <c r="A1636">
        <v>1635</v>
      </c>
      <c r="B1636" t="s">
        <v>151</v>
      </c>
      <c r="C1636" s="73">
        <v>690</v>
      </c>
      <c r="D1636" s="79">
        <f t="shared" si="25"/>
        <v>0</v>
      </c>
    </row>
    <row r="1637" spans="1:4" x14ac:dyDescent="0.2">
      <c r="A1637">
        <v>1636</v>
      </c>
      <c r="B1637" t="s">
        <v>151</v>
      </c>
      <c r="C1637" s="73">
        <v>960</v>
      </c>
      <c r="D1637" s="79">
        <f t="shared" si="25"/>
        <v>0</v>
      </c>
    </row>
    <row r="1638" spans="1:4" x14ac:dyDescent="0.2">
      <c r="A1638">
        <v>1637</v>
      </c>
      <c r="B1638" t="s">
        <v>151</v>
      </c>
      <c r="C1638" s="73">
        <v>1078</v>
      </c>
      <c r="D1638" s="79">
        <f t="shared" si="25"/>
        <v>0</v>
      </c>
    </row>
    <row r="1639" spans="1:4" x14ac:dyDescent="0.2">
      <c r="A1639">
        <v>1638</v>
      </c>
      <c r="B1639" t="s">
        <v>151</v>
      </c>
      <c r="C1639" s="73">
        <v>672</v>
      </c>
      <c r="D1639" s="79">
        <f t="shared" si="25"/>
        <v>0</v>
      </c>
    </row>
    <row r="1640" spans="1:4" x14ac:dyDescent="0.2">
      <c r="A1640">
        <v>1639</v>
      </c>
      <c r="B1640" t="s">
        <v>151</v>
      </c>
      <c r="C1640" s="73">
        <v>918</v>
      </c>
      <c r="D1640" s="79">
        <f t="shared" si="25"/>
        <v>0</v>
      </c>
    </row>
    <row r="1641" spans="1:4" x14ac:dyDescent="0.2">
      <c r="A1641">
        <v>1640</v>
      </c>
      <c r="B1641" t="s">
        <v>151</v>
      </c>
      <c r="C1641" s="73">
        <v>3250</v>
      </c>
      <c r="D1641" s="79">
        <f t="shared" si="25"/>
        <v>0</v>
      </c>
    </row>
    <row r="1642" spans="1:4" x14ac:dyDescent="0.2">
      <c r="A1642">
        <v>1641</v>
      </c>
      <c r="B1642" t="s">
        <v>151</v>
      </c>
      <c r="C1642" s="73">
        <v>663</v>
      </c>
      <c r="D1642" s="79">
        <f t="shared" si="25"/>
        <v>0</v>
      </c>
    </row>
    <row r="1643" spans="1:4" x14ac:dyDescent="0.2">
      <c r="A1643">
        <v>1642</v>
      </c>
      <c r="B1643" t="s">
        <v>151</v>
      </c>
      <c r="C1643" s="73">
        <v>32</v>
      </c>
      <c r="D1643" s="79">
        <f t="shared" si="25"/>
        <v>0</v>
      </c>
    </row>
    <row r="1644" spans="1:4" x14ac:dyDescent="0.2">
      <c r="A1644">
        <v>1643</v>
      </c>
      <c r="B1644" t="s">
        <v>151</v>
      </c>
      <c r="C1644" s="73">
        <v>1120</v>
      </c>
      <c r="D1644" s="79">
        <f t="shared" si="25"/>
        <v>0</v>
      </c>
    </row>
    <row r="1645" spans="1:4" x14ac:dyDescent="0.2">
      <c r="A1645">
        <v>1644</v>
      </c>
      <c r="B1645" t="s">
        <v>151</v>
      </c>
      <c r="C1645" s="73">
        <v>462</v>
      </c>
      <c r="D1645" s="79">
        <f t="shared" si="25"/>
        <v>0</v>
      </c>
    </row>
    <row r="1646" spans="1:4" x14ac:dyDescent="0.2">
      <c r="A1646">
        <v>1645</v>
      </c>
      <c r="B1646" t="s">
        <v>151</v>
      </c>
      <c r="C1646" s="73">
        <v>1890</v>
      </c>
      <c r="D1646" s="79">
        <f t="shared" si="25"/>
        <v>0</v>
      </c>
    </row>
    <row r="1647" spans="1:4" x14ac:dyDescent="0.2">
      <c r="A1647">
        <v>1646</v>
      </c>
      <c r="B1647" t="s">
        <v>151</v>
      </c>
      <c r="C1647" s="73">
        <v>1296</v>
      </c>
      <c r="D1647" s="79">
        <f t="shared" si="25"/>
        <v>0</v>
      </c>
    </row>
    <row r="1648" spans="1:4" x14ac:dyDescent="0.2">
      <c r="A1648">
        <v>1647</v>
      </c>
      <c r="B1648" t="s">
        <v>151</v>
      </c>
      <c r="C1648" s="73">
        <v>1540</v>
      </c>
      <c r="D1648" s="79">
        <f t="shared" si="25"/>
        <v>0</v>
      </c>
    </row>
    <row r="1649" spans="1:4" x14ac:dyDescent="0.2">
      <c r="A1649">
        <v>1648</v>
      </c>
      <c r="B1649" t="s">
        <v>151</v>
      </c>
      <c r="C1649" s="73">
        <v>624</v>
      </c>
      <c r="D1649" s="79">
        <f t="shared" si="25"/>
        <v>0</v>
      </c>
    </row>
    <row r="1650" spans="1:4" x14ac:dyDescent="0.2">
      <c r="A1650">
        <v>1649</v>
      </c>
      <c r="B1650" t="s">
        <v>151</v>
      </c>
      <c r="C1650" s="73">
        <v>1518</v>
      </c>
      <c r="D1650" s="79">
        <f t="shared" si="25"/>
        <v>0</v>
      </c>
    </row>
    <row r="1651" spans="1:4" x14ac:dyDescent="0.2">
      <c r="A1651">
        <v>1650</v>
      </c>
      <c r="B1651" t="s">
        <v>151</v>
      </c>
      <c r="C1651" s="73">
        <v>189</v>
      </c>
      <c r="D1651" s="79">
        <f t="shared" si="25"/>
        <v>0</v>
      </c>
    </row>
    <row r="1652" spans="1:4" x14ac:dyDescent="0.2">
      <c r="A1652">
        <v>1651</v>
      </c>
      <c r="B1652" t="s">
        <v>151</v>
      </c>
      <c r="C1652" s="73">
        <v>1656</v>
      </c>
      <c r="D1652" s="79">
        <f t="shared" si="25"/>
        <v>0</v>
      </c>
    </row>
    <row r="1653" spans="1:4" x14ac:dyDescent="0.2">
      <c r="A1653">
        <v>1652</v>
      </c>
      <c r="B1653" t="s">
        <v>151</v>
      </c>
      <c r="C1653" s="73">
        <v>3360</v>
      </c>
      <c r="D1653" s="79">
        <f t="shared" si="25"/>
        <v>0</v>
      </c>
    </row>
    <row r="1654" spans="1:4" x14ac:dyDescent="0.2">
      <c r="A1654">
        <v>1653</v>
      </c>
      <c r="B1654" t="s">
        <v>151</v>
      </c>
      <c r="C1654" s="73">
        <v>35</v>
      </c>
      <c r="D1654" s="79">
        <f t="shared" si="25"/>
        <v>0</v>
      </c>
    </row>
    <row r="1655" spans="1:4" x14ac:dyDescent="0.2">
      <c r="A1655">
        <v>1654</v>
      </c>
      <c r="B1655" t="s">
        <v>151</v>
      </c>
      <c r="C1655" s="73">
        <v>2697</v>
      </c>
      <c r="D1655" s="79">
        <f t="shared" si="25"/>
        <v>0</v>
      </c>
    </row>
    <row r="1656" spans="1:4" x14ac:dyDescent="0.2">
      <c r="A1656">
        <v>1655</v>
      </c>
      <c r="B1656" t="s">
        <v>151</v>
      </c>
      <c r="C1656" s="73">
        <v>350</v>
      </c>
      <c r="D1656" s="79">
        <f t="shared" si="25"/>
        <v>0</v>
      </c>
    </row>
    <row r="1657" spans="1:4" x14ac:dyDescent="0.2">
      <c r="A1657">
        <v>1656</v>
      </c>
      <c r="B1657" t="s">
        <v>151</v>
      </c>
      <c r="C1657" s="73">
        <v>324</v>
      </c>
      <c r="D1657" s="79">
        <f t="shared" si="25"/>
        <v>0</v>
      </c>
    </row>
    <row r="1658" spans="1:4" x14ac:dyDescent="0.2">
      <c r="A1658">
        <v>1657</v>
      </c>
      <c r="B1658" t="s">
        <v>151</v>
      </c>
      <c r="C1658" s="73">
        <v>1722</v>
      </c>
      <c r="D1658" s="79">
        <f t="shared" si="25"/>
        <v>0</v>
      </c>
    </row>
    <row r="1659" spans="1:4" x14ac:dyDescent="0.2">
      <c r="A1659">
        <v>1658</v>
      </c>
      <c r="B1659" t="s">
        <v>151</v>
      </c>
      <c r="C1659" s="73">
        <v>144</v>
      </c>
      <c r="D1659" s="79">
        <f t="shared" si="25"/>
        <v>0</v>
      </c>
    </row>
    <row r="1660" spans="1:4" x14ac:dyDescent="0.2">
      <c r="A1660">
        <v>1659</v>
      </c>
      <c r="B1660" t="s">
        <v>151</v>
      </c>
      <c r="C1660" s="73">
        <v>3102</v>
      </c>
      <c r="D1660" s="79">
        <f t="shared" si="25"/>
        <v>0</v>
      </c>
    </row>
    <row r="1661" spans="1:4" x14ac:dyDescent="0.2">
      <c r="A1661">
        <v>1660</v>
      </c>
      <c r="B1661" t="s">
        <v>151</v>
      </c>
      <c r="C1661" s="73">
        <v>1628</v>
      </c>
      <c r="D1661" s="79">
        <f t="shared" si="25"/>
        <v>0</v>
      </c>
    </row>
    <row r="1662" spans="1:4" x14ac:dyDescent="0.2">
      <c r="A1662">
        <v>1661</v>
      </c>
      <c r="B1662" t="s">
        <v>151</v>
      </c>
      <c r="C1662" s="73">
        <v>1665</v>
      </c>
      <c r="D1662" s="79">
        <f t="shared" si="25"/>
        <v>0</v>
      </c>
    </row>
    <row r="1663" spans="1:4" x14ac:dyDescent="0.2">
      <c r="A1663">
        <v>1662</v>
      </c>
      <c r="B1663" t="s">
        <v>151</v>
      </c>
      <c r="C1663" s="73">
        <v>1806</v>
      </c>
      <c r="D1663" s="79">
        <f t="shared" si="25"/>
        <v>0</v>
      </c>
    </row>
    <row r="1664" spans="1:4" x14ac:dyDescent="0.2">
      <c r="A1664">
        <v>1663</v>
      </c>
      <c r="B1664" t="s">
        <v>151</v>
      </c>
      <c r="C1664" s="73">
        <v>1104</v>
      </c>
      <c r="D1664" s="79">
        <f t="shared" si="25"/>
        <v>0</v>
      </c>
    </row>
    <row r="1665" spans="1:4" x14ac:dyDescent="0.2">
      <c r="A1665">
        <v>1664</v>
      </c>
      <c r="B1665" t="s">
        <v>151</v>
      </c>
      <c r="C1665" s="73">
        <v>22</v>
      </c>
      <c r="D1665" s="79">
        <f t="shared" si="25"/>
        <v>0</v>
      </c>
    </row>
    <row r="1666" spans="1:4" x14ac:dyDescent="0.2">
      <c r="A1666">
        <v>1665</v>
      </c>
      <c r="B1666" t="s">
        <v>151</v>
      </c>
      <c r="C1666" s="73">
        <v>1855</v>
      </c>
      <c r="D1666" s="79">
        <f t="shared" si="25"/>
        <v>0</v>
      </c>
    </row>
    <row r="1667" spans="1:4" x14ac:dyDescent="0.2">
      <c r="A1667">
        <v>1666</v>
      </c>
      <c r="B1667" t="s">
        <v>151</v>
      </c>
      <c r="C1667" s="73">
        <v>2009</v>
      </c>
      <c r="D1667" s="79">
        <f t="shared" ref="D1667:D1730" si="26">IF(B1667="Yes", 1, 0)</f>
        <v>0</v>
      </c>
    </row>
    <row r="1668" spans="1:4" x14ac:dyDescent="0.2">
      <c r="A1668">
        <v>1667</v>
      </c>
      <c r="B1668" t="s">
        <v>151</v>
      </c>
      <c r="C1668" s="73">
        <v>3008</v>
      </c>
      <c r="D1668" s="79">
        <f t="shared" si="26"/>
        <v>0</v>
      </c>
    </row>
    <row r="1669" spans="1:4" x14ac:dyDescent="0.2">
      <c r="A1669">
        <v>1668</v>
      </c>
      <c r="B1669" t="s">
        <v>151</v>
      </c>
      <c r="C1669" s="73">
        <v>960</v>
      </c>
      <c r="D1669" s="79">
        <f t="shared" si="26"/>
        <v>0</v>
      </c>
    </row>
    <row r="1670" spans="1:4" x14ac:dyDescent="0.2">
      <c r="A1670">
        <v>1669</v>
      </c>
      <c r="B1670" t="s">
        <v>151</v>
      </c>
      <c r="C1670" s="73">
        <v>924</v>
      </c>
      <c r="D1670" s="79">
        <f t="shared" si="26"/>
        <v>0</v>
      </c>
    </row>
    <row r="1671" spans="1:4" x14ac:dyDescent="0.2">
      <c r="A1671">
        <v>1670</v>
      </c>
      <c r="B1671" t="s">
        <v>151</v>
      </c>
      <c r="C1671" s="73">
        <v>1298</v>
      </c>
      <c r="D1671" s="79">
        <f t="shared" si="26"/>
        <v>0</v>
      </c>
    </row>
    <row r="1672" spans="1:4" x14ac:dyDescent="0.2">
      <c r="A1672">
        <v>1671</v>
      </c>
      <c r="B1672" t="s">
        <v>151</v>
      </c>
      <c r="C1672" s="73">
        <v>1460</v>
      </c>
      <c r="D1672" s="79">
        <f t="shared" si="26"/>
        <v>0</v>
      </c>
    </row>
    <row r="1673" spans="1:4" x14ac:dyDescent="0.2">
      <c r="A1673">
        <v>1672</v>
      </c>
      <c r="B1673" t="s">
        <v>151</v>
      </c>
      <c r="C1673" s="73">
        <v>550</v>
      </c>
      <c r="D1673" s="79">
        <f t="shared" si="26"/>
        <v>0</v>
      </c>
    </row>
    <row r="1674" spans="1:4" x14ac:dyDescent="0.2">
      <c r="A1674">
        <v>1673</v>
      </c>
      <c r="B1674" t="s">
        <v>151</v>
      </c>
      <c r="C1674" s="73">
        <v>1095</v>
      </c>
      <c r="D1674" s="79">
        <f t="shared" si="26"/>
        <v>0</v>
      </c>
    </row>
    <row r="1675" spans="1:4" x14ac:dyDescent="0.2">
      <c r="A1675">
        <v>1674</v>
      </c>
      <c r="B1675" t="s">
        <v>151</v>
      </c>
      <c r="C1675" s="73">
        <v>3038</v>
      </c>
      <c r="D1675" s="79">
        <f t="shared" si="26"/>
        <v>0</v>
      </c>
    </row>
    <row r="1676" spans="1:4" x14ac:dyDescent="0.2">
      <c r="A1676">
        <v>1675</v>
      </c>
      <c r="B1676" t="s">
        <v>151</v>
      </c>
      <c r="C1676" s="73">
        <v>560</v>
      </c>
      <c r="D1676" s="79">
        <f t="shared" si="26"/>
        <v>0</v>
      </c>
    </row>
    <row r="1677" spans="1:4" x14ac:dyDescent="0.2">
      <c r="A1677">
        <v>1676</v>
      </c>
      <c r="B1677" t="s">
        <v>151</v>
      </c>
      <c r="C1677" s="73">
        <v>1890</v>
      </c>
      <c r="D1677" s="79">
        <f t="shared" si="26"/>
        <v>0</v>
      </c>
    </row>
    <row r="1678" spans="1:4" x14ac:dyDescent="0.2">
      <c r="A1678">
        <v>1677</v>
      </c>
      <c r="B1678" t="s">
        <v>151</v>
      </c>
      <c r="C1678" s="73">
        <v>1496</v>
      </c>
      <c r="D1678" s="79">
        <f t="shared" si="26"/>
        <v>0</v>
      </c>
    </row>
    <row r="1679" spans="1:4" x14ac:dyDescent="0.2">
      <c r="A1679">
        <v>1678</v>
      </c>
      <c r="B1679" t="s">
        <v>151</v>
      </c>
      <c r="C1679" s="73">
        <v>1435</v>
      </c>
      <c r="D1679" s="79">
        <f t="shared" si="26"/>
        <v>0</v>
      </c>
    </row>
    <row r="1680" spans="1:4" x14ac:dyDescent="0.2">
      <c r="A1680">
        <v>1679</v>
      </c>
      <c r="B1680" t="s">
        <v>151</v>
      </c>
      <c r="C1680" s="73">
        <v>2130</v>
      </c>
      <c r="D1680" s="79">
        <f t="shared" si="26"/>
        <v>0</v>
      </c>
    </row>
    <row r="1681" spans="1:4" x14ac:dyDescent="0.2">
      <c r="A1681">
        <v>1680</v>
      </c>
      <c r="B1681" t="s">
        <v>151</v>
      </c>
      <c r="C1681" s="73">
        <v>1248</v>
      </c>
      <c r="D1681" s="79">
        <f t="shared" si="26"/>
        <v>0</v>
      </c>
    </row>
    <row r="1682" spans="1:4" x14ac:dyDescent="0.2">
      <c r="A1682">
        <v>1681</v>
      </c>
      <c r="B1682" t="s">
        <v>151</v>
      </c>
      <c r="C1682" s="73">
        <v>222</v>
      </c>
      <c r="D1682" s="79">
        <f t="shared" si="26"/>
        <v>0</v>
      </c>
    </row>
    <row r="1683" spans="1:4" x14ac:dyDescent="0.2">
      <c r="A1683">
        <v>1682</v>
      </c>
      <c r="B1683" t="s">
        <v>151</v>
      </c>
      <c r="C1683" s="73">
        <v>1330</v>
      </c>
      <c r="D1683" s="79">
        <f t="shared" si="26"/>
        <v>0</v>
      </c>
    </row>
    <row r="1684" spans="1:4" x14ac:dyDescent="0.2">
      <c r="A1684">
        <v>1683</v>
      </c>
      <c r="B1684" t="s">
        <v>151</v>
      </c>
      <c r="C1684" s="73">
        <v>3589</v>
      </c>
      <c r="D1684" s="79">
        <f t="shared" si="26"/>
        <v>0</v>
      </c>
    </row>
    <row r="1685" spans="1:4" x14ac:dyDescent="0.2">
      <c r="A1685">
        <v>1684</v>
      </c>
      <c r="B1685" t="s">
        <v>151</v>
      </c>
      <c r="C1685" s="73">
        <v>2109</v>
      </c>
      <c r="D1685" s="79">
        <f t="shared" si="26"/>
        <v>0</v>
      </c>
    </row>
    <row r="1686" spans="1:4" x14ac:dyDescent="0.2">
      <c r="A1686">
        <v>1685</v>
      </c>
      <c r="B1686" t="s">
        <v>151</v>
      </c>
      <c r="C1686" s="73">
        <v>2604</v>
      </c>
      <c r="D1686" s="79">
        <f t="shared" si="26"/>
        <v>0</v>
      </c>
    </row>
    <row r="1687" spans="1:4" x14ac:dyDescent="0.2">
      <c r="A1687">
        <v>1686</v>
      </c>
      <c r="B1687" t="s">
        <v>151</v>
      </c>
      <c r="C1687" s="73">
        <v>2064</v>
      </c>
      <c r="D1687" s="79">
        <f t="shared" si="26"/>
        <v>0</v>
      </c>
    </row>
    <row r="1688" spans="1:4" x14ac:dyDescent="0.2">
      <c r="A1688">
        <v>1687</v>
      </c>
      <c r="B1688" t="s">
        <v>151</v>
      </c>
      <c r="C1688" s="73">
        <v>1875</v>
      </c>
      <c r="D1688" s="79">
        <f t="shared" si="26"/>
        <v>0</v>
      </c>
    </row>
    <row r="1689" spans="1:4" x14ac:dyDescent="0.2">
      <c r="A1689">
        <v>1688</v>
      </c>
      <c r="B1689" t="s">
        <v>151</v>
      </c>
      <c r="C1689" s="73">
        <v>280</v>
      </c>
      <c r="D1689" s="79">
        <f t="shared" si="26"/>
        <v>0</v>
      </c>
    </row>
    <row r="1690" spans="1:4" x14ac:dyDescent="0.2">
      <c r="A1690">
        <v>1689</v>
      </c>
      <c r="B1690" t="s">
        <v>151</v>
      </c>
      <c r="C1690" s="73">
        <v>338</v>
      </c>
      <c r="D1690" s="79">
        <f t="shared" si="26"/>
        <v>0</v>
      </c>
    </row>
    <row r="1691" spans="1:4" x14ac:dyDescent="0.2">
      <c r="A1691">
        <v>1690</v>
      </c>
      <c r="B1691" t="s">
        <v>151</v>
      </c>
      <c r="C1691" s="73">
        <v>2336</v>
      </c>
      <c r="D1691" s="79">
        <f t="shared" si="26"/>
        <v>0</v>
      </c>
    </row>
    <row r="1692" spans="1:4" x14ac:dyDescent="0.2">
      <c r="A1692">
        <v>1691</v>
      </c>
      <c r="B1692" t="s">
        <v>151</v>
      </c>
      <c r="C1692" s="73">
        <v>30</v>
      </c>
      <c r="D1692" s="79">
        <f t="shared" si="26"/>
        <v>0</v>
      </c>
    </row>
    <row r="1693" spans="1:4" x14ac:dyDescent="0.2">
      <c r="A1693">
        <v>1692</v>
      </c>
      <c r="B1693" t="s">
        <v>151</v>
      </c>
      <c r="C1693" s="73">
        <v>244</v>
      </c>
      <c r="D1693" s="79">
        <f t="shared" si="26"/>
        <v>0</v>
      </c>
    </row>
    <row r="1694" spans="1:4" x14ac:dyDescent="0.2">
      <c r="A1694">
        <v>1693</v>
      </c>
      <c r="B1694" t="s">
        <v>151</v>
      </c>
      <c r="C1694" s="73">
        <v>2475</v>
      </c>
      <c r="D1694" s="79">
        <f t="shared" si="26"/>
        <v>0</v>
      </c>
    </row>
    <row r="1695" spans="1:4" x14ac:dyDescent="0.2">
      <c r="A1695">
        <v>1694</v>
      </c>
      <c r="B1695" t="s">
        <v>151</v>
      </c>
      <c r="C1695" s="73">
        <v>3960</v>
      </c>
      <c r="D1695" s="79">
        <f t="shared" si="26"/>
        <v>0</v>
      </c>
    </row>
    <row r="1696" spans="1:4" x14ac:dyDescent="0.2">
      <c r="A1696">
        <v>1695</v>
      </c>
      <c r="B1696" t="s">
        <v>151</v>
      </c>
      <c r="C1696" s="73">
        <v>1340</v>
      </c>
      <c r="D1696" s="79">
        <f t="shared" si="26"/>
        <v>0</v>
      </c>
    </row>
    <row r="1697" spans="1:4" x14ac:dyDescent="0.2">
      <c r="A1697">
        <v>1696</v>
      </c>
      <c r="B1697" t="s">
        <v>151</v>
      </c>
      <c r="C1697" s="73">
        <v>95</v>
      </c>
      <c r="D1697" s="79">
        <f t="shared" si="26"/>
        <v>0</v>
      </c>
    </row>
    <row r="1698" spans="1:4" x14ac:dyDescent="0.2">
      <c r="A1698">
        <v>1697</v>
      </c>
      <c r="B1698" t="s">
        <v>151</v>
      </c>
      <c r="C1698" s="73">
        <v>483</v>
      </c>
      <c r="D1698" s="79">
        <f t="shared" si="26"/>
        <v>0</v>
      </c>
    </row>
    <row r="1699" spans="1:4" x14ac:dyDescent="0.2">
      <c r="A1699">
        <v>1698</v>
      </c>
      <c r="B1699" t="s">
        <v>151</v>
      </c>
      <c r="C1699" s="73">
        <v>4176</v>
      </c>
      <c r="D1699" s="79">
        <f t="shared" si="26"/>
        <v>0</v>
      </c>
    </row>
    <row r="1700" spans="1:4" x14ac:dyDescent="0.2">
      <c r="A1700">
        <v>1699</v>
      </c>
      <c r="B1700" t="s">
        <v>151</v>
      </c>
      <c r="C1700" s="73">
        <v>1886</v>
      </c>
      <c r="D1700" s="79">
        <f t="shared" si="26"/>
        <v>0</v>
      </c>
    </row>
    <row r="1701" spans="1:4" x14ac:dyDescent="0.2">
      <c r="A1701">
        <v>1700</v>
      </c>
      <c r="B1701" t="s">
        <v>151</v>
      </c>
      <c r="C1701" s="73">
        <v>2278</v>
      </c>
      <c r="D1701" s="79">
        <f t="shared" si="26"/>
        <v>0</v>
      </c>
    </row>
    <row r="1702" spans="1:4" x14ac:dyDescent="0.2">
      <c r="A1702">
        <v>1701</v>
      </c>
      <c r="B1702" t="s">
        <v>151</v>
      </c>
      <c r="C1702" s="73">
        <v>2520</v>
      </c>
      <c r="D1702" s="79">
        <f t="shared" si="26"/>
        <v>0</v>
      </c>
    </row>
    <row r="1703" spans="1:4" x14ac:dyDescent="0.2">
      <c r="A1703">
        <v>1702</v>
      </c>
      <c r="B1703" t="s">
        <v>151</v>
      </c>
      <c r="C1703" s="73">
        <v>1804</v>
      </c>
      <c r="D1703" s="79">
        <f t="shared" si="26"/>
        <v>0</v>
      </c>
    </row>
    <row r="1704" spans="1:4" x14ac:dyDescent="0.2">
      <c r="A1704">
        <v>1703</v>
      </c>
      <c r="B1704" t="s">
        <v>151</v>
      </c>
      <c r="C1704" s="73">
        <v>3984</v>
      </c>
      <c r="D1704" s="79">
        <f t="shared" si="26"/>
        <v>0</v>
      </c>
    </row>
    <row r="1705" spans="1:4" x14ac:dyDescent="0.2">
      <c r="A1705">
        <v>1704</v>
      </c>
      <c r="B1705" t="s">
        <v>151</v>
      </c>
      <c r="C1705" s="73">
        <v>264</v>
      </c>
      <c r="D1705" s="79">
        <f t="shared" si="26"/>
        <v>0</v>
      </c>
    </row>
    <row r="1706" spans="1:4" x14ac:dyDescent="0.2">
      <c r="A1706">
        <v>1705</v>
      </c>
      <c r="B1706" t="s">
        <v>151</v>
      </c>
      <c r="C1706" s="73">
        <v>380</v>
      </c>
      <c r="D1706" s="79">
        <f t="shared" si="26"/>
        <v>0</v>
      </c>
    </row>
    <row r="1707" spans="1:4" x14ac:dyDescent="0.2">
      <c r="A1707">
        <v>1706</v>
      </c>
      <c r="B1707" t="s">
        <v>151</v>
      </c>
      <c r="C1707" s="73">
        <v>1421</v>
      </c>
      <c r="D1707" s="79">
        <f t="shared" si="26"/>
        <v>0</v>
      </c>
    </row>
    <row r="1708" spans="1:4" x14ac:dyDescent="0.2">
      <c r="A1708">
        <v>1707</v>
      </c>
      <c r="B1708" t="s">
        <v>151</v>
      </c>
      <c r="C1708" s="73">
        <v>2175</v>
      </c>
      <c r="D1708" s="79">
        <f t="shared" si="26"/>
        <v>0</v>
      </c>
    </row>
    <row r="1709" spans="1:4" x14ac:dyDescent="0.2">
      <c r="A1709">
        <v>1708</v>
      </c>
      <c r="B1709" t="s">
        <v>151</v>
      </c>
      <c r="C1709" s="73">
        <v>2025</v>
      </c>
      <c r="D1709" s="79">
        <f t="shared" si="26"/>
        <v>0</v>
      </c>
    </row>
    <row r="1710" spans="1:4" x14ac:dyDescent="0.2">
      <c r="A1710">
        <v>1709</v>
      </c>
      <c r="B1710" t="s">
        <v>151</v>
      </c>
      <c r="C1710" s="73">
        <v>58</v>
      </c>
      <c r="D1710" s="79">
        <f t="shared" si="26"/>
        <v>0</v>
      </c>
    </row>
    <row r="1711" spans="1:4" x14ac:dyDescent="0.2">
      <c r="A1711">
        <v>1710</v>
      </c>
      <c r="B1711" t="s">
        <v>151</v>
      </c>
      <c r="C1711" s="73">
        <v>1577</v>
      </c>
      <c r="D1711" s="79">
        <f t="shared" si="26"/>
        <v>0</v>
      </c>
    </row>
    <row r="1712" spans="1:4" x14ac:dyDescent="0.2">
      <c r="A1712">
        <v>1711</v>
      </c>
      <c r="B1712" t="s">
        <v>151</v>
      </c>
      <c r="C1712" s="73">
        <v>413</v>
      </c>
      <c r="D1712" s="79">
        <f t="shared" si="26"/>
        <v>0</v>
      </c>
    </row>
    <row r="1713" spans="1:4" x14ac:dyDescent="0.2">
      <c r="A1713">
        <v>1712</v>
      </c>
      <c r="B1713" t="s">
        <v>151</v>
      </c>
      <c r="C1713" s="73">
        <v>1767</v>
      </c>
      <c r="D1713" s="79">
        <f t="shared" si="26"/>
        <v>0</v>
      </c>
    </row>
    <row r="1714" spans="1:4" x14ac:dyDescent="0.2">
      <c r="A1714">
        <v>1713</v>
      </c>
      <c r="B1714" t="s">
        <v>151</v>
      </c>
      <c r="C1714" s="73">
        <v>783</v>
      </c>
      <c r="D1714" s="79">
        <f t="shared" si="26"/>
        <v>0</v>
      </c>
    </row>
    <row r="1715" spans="1:4" x14ac:dyDescent="0.2">
      <c r="A1715">
        <v>1714</v>
      </c>
      <c r="B1715" t="s">
        <v>151</v>
      </c>
      <c r="C1715" s="73">
        <v>814</v>
      </c>
      <c r="D1715" s="79">
        <f t="shared" si="26"/>
        <v>0</v>
      </c>
    </row>
    <row r="1716" spans="1:4" x14ac:dyDescent="0.2">
      <c r="A1716">
        <v>1715</v>
      </c>
      <c r="B1716" t="s">
        <v>151</v>
      </c>
      <c r="C1716" s="73">
        <v>1065</v>
      </c>
      <c r="D1716" s="79">
        <f t="shared" si="26"/>
        <v>0</v>
      </c>
    </row>
    <row r="1717" spans="1:4" x14ac:dyDescent="0.2">
      <c r="A1717">
        <v>1716</v>
      </c>
      <c r="B1717" t="s">
        <v>151</v>
      </c>
      <c r="C1717" s="73">
        <v>2070</v>
      </c>
      <c r="D1717" s="79">
        <f t="shared" si="26"/>
        <v>0</v>
      </c>
    </row>
    <row r="1718" spans="1:4" x14ac:dyDescent="0.2">
      <c r="A1718">
        <v>1717</v>
      </c>
      <c r="B1718" t="s">
        <v>151</v>
      </c>
      <c r="C1718" s="73">
        <v>1410</v>
      </c>
      <c r="D1718" s="79">
        <f t="shared" si="26"/>
        <v>0</v>
      </c>
    </row>
    <row r="1719" spans="1:4" x14ac:dyDescent="0.2">
      <c r="A1719">
        <v>1718</v>
      </c>
      <c r="B1719" t="s">
        <v>151</v>
      </c>
      <c r="C1719" s="73">
        <v>800</v>
      </c>
      <c r="D1719" s="79">
        <f t="shared" si="26"/>
        <v>0</v>
      </c>
    </row>
    <row r="1720" spans="1:4" x14ac:dyDescent="0.2">
      <c r="A1720">
        <v>1719</v>
      </c>
      <c r="B1720" t="s">
        <v>151</v>
      </c>
      <c r="C1720" s="73">
        <v>1344</v>
      </c>
      <c r="D1720" s="79">
        <f t="shared" si="26"/>
        <v>0</v>
      </c>
    </row>
    <row r="1721" spans="1:4" x14ac:dyDescent="0.2">
      <c r="A1721">
        <v>1720</v>
      </c>
      <c r="B1721" t="s">
        <v>151</v>
      </c>
      <c r="C1721" s="73">
        <v>312</v>
      </c>
      <c r="D1721" s="79">
        <f t="shared" si="26"/>
        <v>0</v>
      </c>
    </row>
    <row r="1722" spans="1:4" x14ac:dyDescent="0.2">
      <c r="A1722">
        <v>1721</v>
      </c>
      <c r="B1722" t="s">
        <v>151</v>
      </c>
      <c r="C1722" s="73">
        <v>3360</v>
      </c>
      <c r="D1722" s="79">
        <f t="shared" si="26"/>
        <v>0</v>
      </c>
    </row>
    <row r="1723" spans="1:4" x14ac:dyDescent="0.2">
      <c r="A1723">
        <v>1722</v>
      </c>
      <c r="B1723" t="s">
        <v>151</v>
      </c>
      <c r="C1723" s="73">
        <v>672</v>
      </c>
      <c r="D1723" s="79">
        <f t="shared" si="26"/>
        <v>0</v>
      </c>
    </row>
    <row r="1724" spans="1:4" x14ac:dyDescent="0.2">
      <c r="A1724">
        <v>1723</v>
      </c>
      <c r="B1724" t="s">
        <v>151</v>
      </c>
      <c r="C1724" s="73">
        <v>714</v>
      </c>
      <c r="D1724" s="79">
        <f t="shared" si="26"/>
        <v>0</v>
      </c>
    </row>
    <row r="1725" spans="1:4" x14ac:dyDescent="0.2">
      <c r="A1725">
        <v>1724</v>
      </c>
      <c r="B1725" t="s">
        <v>151</v>
      </c>
      <c r="C1725" s="73">
        <v>780</v>
      </c>
      <c r="D1725" s="79">
        <f t="shared" si="26"/>
        <v>0</v>
      </c>
    </row>
    <row r="1726" spans="1:4" x14ac:dyDescent="0.2">
      <c r="A1726">
        <v>1725</v>
      </c>
      <c r="B1726" t="s">
        <v>151</v>
      </c>
      <c r="C1726" s="73">
        <v>1512</v>
      </c>
      <c r="D1726" s="79">
        <f t="shared" si="26"/>
        <v>0</v>
      </c>
    </row>
    <row r="1727" spans="1:4" x14ac:dyDescent="0.2">
      <c r="A1727">
        <v>1726</v>
      </c>
      <c r="B1727" t="s">
        <v>151</v>
      </c>
      <c r="C1727" s="73">
        <v>1056</v>
      </c>
      <c r="D1727" s="79">
        <f t="shared" si="26"/>
        <v>0</v>
      </c>
    </row>
    <row r="1728" spans="1:4" x14ac:dyDescent="0.2">
      <c r="A1728">
        <v>1727</v>
      </c>
      <c r="B1728" t="s">
        <v>151</v>
      </c>
      <c r="C1728" s="73">
        <v>1260</v>
      </c>
      <c r="D1728" s="79">
        <f t="shared" si="26"/>
        <v>0</v>
      </c>
    </row>
    <row r="1729" spans="1:4" x14ac:dyDescent="0.2">
      <c r="A1729">
        <v>1728</v>
      </c>
      <c r="B1729" t="s">
        <v>151</v>
      </c>
      <c r="C1729" s="73">
        <v>1007</v>
      </c>
      <c r="D1729" s="79">
        <f t="shared" si="26"/>
        <v>0</v>
      </c>
    </row>
    <row r="1730" spans="1:4" x14ac:dyDescent="0.2">
      <c r="A1730">
        <v>1729</v>
      </c>
      <c r="B1730" t="s">
        <v>151</v>
      </c>
      <c r="C1730" s="73">
        <v>48</v>
      </c>
      <c r="D1730" s="79">
        <f t="shared" si="26"/>
        <v>0</v>
      </c>
    </row>
    <row r="1731" spans="1:4" x14ac:dyDescent="0.2">
      <c r="A1731">
        <v>1730</v>
      </c>
      <c r="B1731" t="s">
        <v>151</v>
      </c>
      <c r="C1731" s="73">
        <v>252</v>
      </c>
      <c r="D1731" s="79">
        <f t="shared" ref="D1731:D1794" si="27">IF(B1731="Yes", 1, 0)</f>
        <v>0</v>
      </c>
    </row>
    <row r="1732" spans="1:4" x14ac:dyDescent="0.2">
      <c r="A1732">
        <v>1731</v>
      </c>
      <c r="B1732" t="s">
        <v>151</v>
      </c>
      <c r="C1732" s="73">
        <v>572</v>
      </c>
      <c r="D1732" s="79">
        <f t="shared" si="27"/>
        <v>0</v>
      </c>
    </row>
    <row r="1733" spans="1:4" x14ac:dyDescent="0.2">
      <c r="A1733">
        <v>1732</v>
      </c>
      <c r="B1733" t="s">
        <v>151</v>
      </c>
      <c r="C1733" s="73">
        <v>1044</v>
      </c>
      <c r="D1733" s="79">
        <f t="shared" si="27"/>
        <v>0</v>
      </c>
    </row>
    <row r="1734" spans="1:4" x14ac:dyDescent="0.2">
      <c r="A1734">
        <v>1733</v>
      </c>
      <c r="B1734" t="s">
        <v>151</v>
      </c>
      <c r="C1734" s="73">
        <v>1800</v>
      </c>
      <c r="D1734" s="79">
        <f t="shared" si="27"/>
        <v>0</v>
      </c>
    </row>
    <row r="1735" spans="1:4" x14ac:dyDescent="0.2">
      <c r="A1735">
        <v>1734</v>
      </c>
      <c r="B1735" t="s">
        <v>151</v>
      </c>
      <c r="C1735" s="73">
        <v>1870</v>
      </c>
      <c r="D1735" s="79">
        <f t="shared" si="27"/>
        <v>0</v>
      </c>
    </row>
    <row r="1736" spans="1:4" x14ac:dyDescent="0.2">
      <c r="A1736">
        <v>1735</v>
      </c>
      <c r="B1736" t="s">
        <v>151</v>
      </c>
      <c r="C1736" s="73">
        <v>1568</v>
      </c>
      <c r="D1736" s="79">
        <f t="shared" si="27"/>
        <v>0</v>
      </c>
    </row>
    <row r="1737" spans="1:4" x14ac:dyDescent="0.2">
      <c r="A1737">
        <v>1736</v>
      </c>
      <c r="B1737" t="s">
        <v>151</v>
      </c>
      <c r="C1737" s="73">
        <v>1054</v>
      </c>
      <c r="D1737" s="79">
        <f t="shared" si="27"/>
        <v>0</v>
      </c>
    </row>
    <row r="1738" spans="1:4" x14ac:dyDescent="0.2">
      <c r="A1738">
        <v>1737</v>
      </c>
      <c r="B1738" t="s">
        <v>151</v>
      </c>
      <c r="C1738" s="73">
        <v>2623</v>
      </c>
      <c r="D1738" s="79">
        <f t="shared" si="27"/>
        <v>0</v>
      </c>
    </row>
    <row r="1739" spans="1:4" x14ac:dyDescent="0.2">
      <c r="A1739">
        <v>1738</v>
      </c>
      <c r="B1739" t="s">
        <v>151</v>
      </c>
      <c r="C1739" s="73">
        <v>4900</v>
      </c>
      <c r="D1739" s="79">
        <f t="shared" si="27"/>
        <v>0</v>
      </c>
    </row>
    <row r="1740" spans="1:4" x14ac:dyDescent="0.2">
      <c r="A1740">
        <v>1739</v>
      </c>
      <c r="B1740" t="s">
        <v>151</v>
      </c>
      <c r="C1740" s="73">
        <v>2257</v>
      </c>
      <c r="D1740" s="79">
        <f t="shared" si="27"/>
        <v>0</v>
      </c>
    </row>
    <row r="1741" spans="1:4" x14ac:dyDescent="0.2">
      <c r="A1741">
        <v>1740</v>
      </c>
      <c r="B1741" t="s">
        <v>151</v>
      </c>
      <c r="C1741" s="73">
        <v>2254</v>
      </c>
      <c r="D1741" s="79">
        <f t="shared" si="27"/>
        <v>0</v>
      </c>
    </row>
    <row r="1742" spans="1:4" x14ac:dyDescent="0.2">
      <c r="A1742">
        <v>1741</v>
      </c>
      <c r="B1742" t="s">
        <v>151</v>
      </c>
      <c r="C1742" s="73">
        <v>210</v>
      </c>
      <c r="D1742" s="79">
        <f t="shared" si="27"/>
        <v>0</v>
      </c>
    </row>
    <row r="1743" spans="1:4" x14ac:dyDescent="0.2">
      <c r="A1743">
        <v>1742</v>
      </c>
      <c r="B1743" t="s">
        <v>151</v>
      </c>
      <c r="C1743" s="73">
        <v>1020</v>
      </c>
      <c r="D1743" s="79">
        <f t="shared" si="27"/>
        <v>0</v>
      </c>
    </row>
    <row r="1744" spans="1:4" x14ac:dyDescent="0.2">
      <c r="A1744">
        <v>1743</v>
      </c>
      <c r="B1744" t="s">
        <v>151</v>
      </c>
      <c r="C1744" s="73">
        <v>1440</v>
      </c>
      <c r="D1744" s="79">
        <f t="shared" si="27"/>
        <v>0</v>
      </c>
    </row>
    <row r="1745" spans="1:4" x14ac:dyDescent="0.2">
      <c r="A1745">
        <v>1744</v>
      </c>
      <c r="B1745" t="s">
        <v>151</v>
      </c>
      <c r="C1745" s="73">
        <v>216</v>
      </c>
      <c r="D1745" s="79">
        <f t="shared" si="27"/>
        <v>0</v>
      </c>
    </row>
    <row r="1746" spans="1:4" x14ac:dyDescent="0.2">
      <c r="A1746">
        <v>1745</v>
      </c>
      <c r="B1746" t="s">
        <v>151</v>
      </c>
      <c r="C1746" s="73">
        <v>1449</v>
      </c>
      <c r="D1746" s="79">
        <f t="shared" si="27"/>
        <v>0</v>
      </c>
    </row>
    <row r="1747" spans="1:4" x14ac:dyDescent="0.2">
      <c r="A1747">
        <v>1746</v>
      </c>
      <c r="B1747" t="s">
        <v>151</v>
      </c>
      <c r="C1747" s="73">
        <v>729</v>
      </c>
      <c r="D1747" s="79">
        <f t="shared" si="27"/>
        <v>0</v>
      </c>
    </row>
    <row r="1748" spans="1:4" x14ac:dyDescent="0.2">
      <c r="A1748">
        <v>1747</v>
      </c>
      <c r="B1748" t="s">
        <v>151</v>
      </c>
      <c r="C1748" s="73">
        <v>1936</v>
      </c>
      <c r="D1748" s="79">
        <f t="shared" si="27"/>
        <v>0</v>
      </c>
    </row>
    <row r="1749" spans="1:4" x14ac:dyDescent="0.2">
      <c r="A1749">
        <v>1748</v>
      </c>
      <c r="B1749" t="s">
        <v>151</v>
      </c>
      <c r="C1749" s="73">
        <v>943</v>
      </c>
      <c r="D1749" s="79">
        <f t="shared" si="27"/>
        <v>0</v>
      </c>
    </row>
    <row r="1750" spans="1:4" x14ac:dyDescent="0.2">
      <c r="A1750">
        <v>1749</v>
      </c>
      <c r="B1750" t="s">
        <v>151</v>
      </c>
      <c r="C1750" s="73">
        <v>3813</v>
      </c>
      <c r="D1750" s="79">
        <f t="shared" si="27"/>
        <v>0</v>
      </c>
    </row>
    <row r="1751" spans="1:4" x14ac:dyDescent="0.2">
      <c r="A1751">
        <v>1750</v>
      </c>
      <c r="B1751" t="s">
        <v>151</v>
      </c>
      <c r="C1751" s="73">
        <v>2520</v>
      </c>
      <c r="D1751" s="79">
        <f t="shared" si="27"/>
        <v>0</v>
      </c>
    </row>
    <row r="1752" spans="1:4" x14ac:dyDescent="0.2">
      <c r="A1752">
        <v>1751</v>
      </c>
      <c r="B1752" t="s">
        <v>151</v>
      </c>
      <c r="C1752" s="73">
        <v>3230</v>
      </c>
      <c r="D1752" s="79">
        <f t="shared" si="27"/>
        <v>0</v>
      </c>
    </row>
    <row r="1753" spans="1:4" x14ac:dyDescent="0.2">
      <c r="A1753">
        <v>1752</v>
      </c>
      <c r="B1753" t="s">
        <v>151</v>
      </c>
      <c r="C1753" s="73">
        <v>1360</v>
      </c>
      <c r="D1753" s="79">
        <f t="shared" si="27"/>
        <v>0</v>
      </c>
    </row>
    <row r="1754" spans="1:4" x14ac:dyDescent="0.2">
      <c r="A1754">
        <v>1753</v>
      </c>
      <c r="B1754" t="s">
        <v>151</v>
      </c>
      <c r="C1754" s="73">
        <v>406</v>
      </c>
      <c r="D1754" s="79">
        <f t="shared" si="27"/>
        <v>0</v>
      </c>
    </row>
    <row r="1755" spans="1:4" x14ac:dyDescent="0.2">
      <c r="A1755">
        <v>1754</v>
      </c>
      <c r="B1755" t="s">
        <v>151</v>
      </c>
      <c r="C1755" s="73">
        <v>621</v>
      </c>
      <c r="D1755" s="79">
        <f t="shared" si="27"/>
        <v>0</v>
      </c>
    </row>
    <row r="1756" spans="1:4" x14ac:dyDescent="0.2">
      <c r="A1756">
        <v>1755</v>
      </c>
      <c r="B1756" t="s">
        <v>151</v>
      </c>
      <c r="C1756" s="73">
        <v>1674</v>
      </c>
      <c r="D1756" s="79">
        <f t="shared" si="27"/>
        <v>0</v>
      </c>
    </row>
    <row r="1757" spans="1:4" x14ac:dyDescent="0.2">
      <c r="A1757">
        <v>1756</v>
      </c>
      <c r="B1757" t="s">
        <v>151</v>
      </c>
      <c r="C1757" s="73">
        <v>900</v>
      </c>
      <c r="D1757" s="79">
        <f t="shared" si="27"/>
        <v>0</v>
      </c>
    </row>
    <row r="1758" spans="1:4" x14ac:dyDescent="0.2">
      <c r="A1758">
        <v>1757</v>
      </c>
      <c r="B1758" t="s">
        <v>151</v>
      </c>
      <c r="C1758" s="73">
        <v>770</v>
      </c>
      <c r="D1758" s="79">
        <f t="shared" si="27"/>
        <v>0</v>
      </c>
    </row>
    <row r="1759" spans="1:4" x14ac:dyDescent="0.2">
      <c r="A1759">
        <v>1758</v>
      </c>
      <c r="B1759" t="s">
        <v>151</v>
      </c>
      <c r="C1759" s="73">
        <v>4512</v>
      </c>
      <c r="D1759" s="79">
        <f t="shared" si="27"/>
        <v>0</v>
      </c>
    </row>
    <row r="1760" spans="1:4" x14ac:dyDescent="0.2">
      <c r="A1760">
        <v>1759</v>
      </c>
      <c r="B1760" t="s">
        <v>151</v>
      </c>
      <c r="C1760" s="73">
        <v>952</v>
      </c>
      <c r="D1760" s="79">
        <f t="shared" si="27"/>
        <v>0</v>
      </c>
    </row>
    <row r="1761" spans="1:4" x14ac:dyDescent="0.2">
      <c r="A1761">
        <v>1760</v>
      </c>
      <c r="B1761" t="s">
        <v>151</v>
      </c>
      <c r="C1761" s="73">
        <v>58</v>
      </c>
      <c r="D1761" s="79">
        <f t="shared" si="27"/>
        <v>0</v>
      </c>
    </row>
    <row r="1762" spans="1:4" x14ac:dyDescent="0.2">
      <c r="A1762">
        <v>1761</v>
      </c>
      <c r="B1762" t="s">
        <v>151</v>
      </c>
      <c r="C1762" s="73">
        <v>1716</v>
      </c>
      <c r="D1762" s="79">
        <f t="shared" si="27"/>
        <v>0</v>
      </c>
    </row>
    <row r="1763" spans="1:4" x14ac:dyDescent="0.2">
      <c r="A1763">
        <v>1762</v>
      </c>
      <c r="B1763" t="s">
        <v>151</v>
      </c>
      <c r="C1763" s="73">
        <v>2280</v>
      </c>
      <c r="D1763" s="79">
        <f t="shared" si="27"/>
        <v>0</v>
      </c>
    </row>
    <row r="1764" spans="1:4" x14ac:dyDescent="0.2">
      <c r="A1764">
        <v>1763</v>
      </c>
      <c r="B1764" t="s">
        <v>151</v>
      </c>
      <c r="C1764" s="73">
        <v>1722</v>
      </c>
      <c r="D1764" s="79">
        <f t="shared" si="27"/>
        <v>0</v>
      </c>
    </row>
    <row r="1765" spans="1:4" x14ac:dyDescent="0.2">
      <c r="A1765">
        <v>1764</v>
      </c>
      <c r="B1765" t="s">
        <v>151</v>
      </c>
      <c r="C1765" s="73">
        <v>2604</v>
      </c>
      <c r="D1765" s="79">
        <f t="shared" si="27"/>
        <v>0</v>
      </c>
    </row>
    <row r="1766" spans="1:4" x14ac:dyDescent="0.2">
      <c r="A1766">
        <v>1765</v>
      </c>
      <c r="B1766" t="s">
        <v>151</v>
      </c>
      <c r="C1766" s="73">
        <v>1904</v>
      </c>
      <c r="D1766" s="79">
        <f t="shared" si="27"/>
        <v>0</v>
      </c>
    </row>
    <row r="1767" spans="1:4" x14ac:dyDescent="0.2">
      <c r="A1767">
        <v>1766</v>
      </c>
      <c r="B1767" t="s">
        <v>151</v>
      </c>
      <c r="C1767" s="73">
        <v>3608</v>
      </c>
      <c r="D1767" s="79">
        <f t="shared" si="27"/>
        <v>0</v>
      </c>
    </row>
    <row r="1768" spans="1:4" x14ac:dyDescent="0.2">
      <c r="A1768">
        <v>1767</v>
      </c>
      <c r="B1768" t="s">
        <v>151</v>
      </c>
      <c r="C1768" s="73">
        <v>1458</v>
      </c>
      <c r="D1768" s="79">
        <f t="shared" si="27"/>
        <v>0</v>
      </c>
    </row>
    <row r="1769" spans="1:4" x14ac:dyDescent="0.2">
      <c r="A1769">
        <v>1768</v>
      </c>
      <c r="B1769" t="s">
        <v>151</v>
      </c>
      <c r="C1769" s="73">
        <v>4094</v>
      </c>
      <c r="D1769" s="79">
        <f t="shared" si="27"/>
        <v>0</v>
      </c>
    </row>
    <row r="1770" spans="1:4" x14ac:dyDescent="0.2">
      <c r="A1770">
        <v>1769</v>
      </c>
      <c r="B1770" t="s">
        <v>151</v>
      </c>
      <c r="C1770" s="73">
        <v>90</v>
      </c>
      <c r="D1770" s="79">
        <f t="shared" si="27"/>
        <v>0</v>
      </c>
    </row>
    <row r="1771" spans="1:4" x14ac:dyDescent="0.2">
      <c r="A1771">
        <v>1770</v>
      </c>
      <c r="B1771" t="s">
        <v>151</v>
      </c>
      <c r="C1771" s="73">
        <v>3375</v>
      </c>
      <c r="D1771" s="79">
        <f t="shared" si="27"/>
        <v>0</v>
      </c>
    </row>
    <row r="1772" spans="1:4" x14ac:dyDescent="0.2">
      <c r="A1772">
        <v>1771</v>
      </c>
      <c r="B1772" t="s">
        <v>151</v>
      </c>
      <c r="C1772" s="73">
        <v>748</v>
      </c>
      <c r="D1772" s="79">
        <f t="shared" si="27"/>
        <v>0</v>
      </c>
    </row>
    <row r="1773" spans="1:4" x14ac:dyDescent="0.2">
      <c r="A1773">
        <v>1772</v>
      </c>
      <c r="B1773" t="s">
        <v>151</v>
      </c>
      <c r="C1773" s="73">
        <v>738</v>
      </c>
      <c r="D1773" s="79">
        <f t="shared" si="27"/>
        <v>0</v>
      </c>
    </row>
    <row r="1774" spans="1:4" x14ac:dyDescent="0.2">
      <c r="A1774">
        <v>1773</v>
      </c>
      <c r="B1774" t="s">
        <v>151</v>
      </c>
      <c r="C1774" s="73">
        <v>34</v>
      </c>
      <c r="D1774" s="79">
        <f t="shared" si="27"/>
        <v>0</v>
      </c>
    </row>
    <row r="1775" spans="1:4" x14ac:dyDescent="0.2">
      <c r="A1775">
        <v>1774</v>
      </c>
      <c r="B1775" t="s">
        <v>151</v>
      </c>
      <c r="C1775" s="73">
        <v>1564</v>
      </c>
      <c r="D1775" s="79">
        <f t="shared" si="27"/>
        <v>0</v>
      </c>
    </row>
    <row r="1776" spans="1:4" x14ac:dyDescent="0.2">
      <c r="A1776">
        <v>1775</v>
      </c>
      <c r="B1776" t="s">
        <v>151</v>
      </c>
      <c r="C1776" s="73">
        <v>468</v>
      </c>
      <c r="D1776" s="79">
        <f t="shared" si="27"/>
        <v>0</v>
      </c>
    </row>
    <row r="1777" spans="1:4" x14ac:dyDescent="0.2">
      <c r="A1777">
        <v>1776</v>
      </c>
      <c r="B1777" t="s">
        <v>151</v>
      </c>
      <c r="C1777" s="73">
        <v>564</v>
      </c>
      <c r="D1777" s="79">
        <f t="shared" si="27"/>
        <v>0</v>
      </c>
    </row>
    <row r="1778" spans="1:4" x14ac:dyDescent="0.2">
      <c r="A1778">
        <v>1777</v>
      </c>
      <c r="B1778" t="s">
        <v>151</v>
      </c>
      <c r="C1778" s="73">
        <v>640</v>
      </c>
      <c r="D1778" s="79">
        <f t="shared" si="27"/>
        <v>0</v>
      </c>
    </row>
    <row r="1779" spans="1:4" x14ac:dyDescent="0.2">
      <c r="A1779">
        <v>1778</v>
      </c>
      <c r="B1779" t="s">
        <v>151</v>
      </c>
      <c r="C1779" s="73">
        <v>176</v>
      </c>
      <c r="D1779" s="79">
        <f t="shared" si="27"/>
        <v>0</v>
      </c>
    </row>
    <row r="1780" spans="1:4" x14ac:dyDescent="0.2">
      <c r="A1780">
        <v>1779</v>
      </c>
      <c r="B1780" t="s">
        <v>151</v>
      </c>
      <c r="C1780" s="73">
        <v>752</v>
      </c>
      <c r="D1780" s="79">
        <f t="shared" si="27"/>
        <v>0</v>
      </c>
    </row>
    <row r="1781" spans="1:4" x14ac:dyDescent="0.2">
      <c r="A1781">
        <v>1780</v>
      </c>
      <c r="B1781" t="s">
        <v>151</v>
      </c>
      <c r="C1781" s="73">
        <v>2542</v>
      </c>
      <c r="D1781" s="79">
        <f t="shared" si="27"/>
        <v>0</v>
      </c>
    </row>
    <row r="1782" spans="1:4" x14ac:dyDescent="0.2">
      <c r="A1782">
        <v>1781</v>
      </c>
      <c r="B1782" t="s">
        <v>151</v>
      </c>
      <c r="C1782" s="73">
        <v>3969</v>
      </c>
      <c r="D1782" s="79">
        <f t="shared" si="27"/>
        <v>0</v>
      </c>
    </row>
    <row r="1783" spans="1:4" x14ac:dyDescent="0.2">
      <c r="A1783">
        <v>1782</v>
      </c>
      <c r="B1783" t="s">
        <v>151</v>
      </c>
      <c r="C1783" s="73">
        <v>1617</v>
      </c>
      <c r="D1783" s="79">
        <f t="shared" si="27"/>
        <v>0</v>
      </c>
    </row>
    <row r="1784" spans="1:4" x14ac:dyDescent="0.2">
      <c r="A1784">
        <v>1783</v>
      </c>
      <c r="B1784" t="s">
        <v>151</v>
      </c>
      <c r="C1784" s="73">
        <v>3520</v>
      </c>
      <c r="D1784" s="79">
        <f t="shared" si="27"/>
        <v>0</v>
      </c>
    </row>
    <row r="1785" spans="1:4" x14ac:dyDescent="0.2">
      <c r="A1785">
        <v>1784</v>
      </c>
      <c r="B1785" t="s">
        <v>151</v>
      </c>
      <c r="C1785" s="73">
        <v>1470</v>
      </c>
      <c r="D1785" s="79">
        <f t="shared" si="27"/>
        <v>0</v>
      </c>
    </row>
    <row r="1786" spans="1:4" x14ac:dyDescent="0.2">
      <c r="A1786">
        <v>1785</v>
      </c>
      <c r="B1786" t="s">
        <v>151</v>
      </c>
      <c r="C1786" s="73">
        <v>124</v>
      </c>
      <c r="D1786" s="79">
        <f t="shared" si="27"/>
        <v>0</v>
      </c>
    </row>
    <row r="1787" spans="1:4" x14ac:dyDescent="0.2">
      <c r="A1787">
        <v>1786</v>
      </c>
      <c r="B1787" t="s">
        <v>151</v>
      </c>
      <c r="C1787" s="73">
        <v>638</v>
      </c>
      <c r="D1787" s="79">
        <f t="shared" si="27"/>
        <v>0</v>
      </c>
    </row>
    <row r="1788" spans="1:4" x14ac:dyDescent="0.2">
      <c r="A1788">
        <v>1787</v>
      </c>
      <c r="B1788" t="s">
        <v>151</v>
      </c>
      <c r="C1788" s="73">
        <v>748</v>
      </c>
      <c r="D1788" s="79">
        <f t="shared" si="27"/>
        <v>0</v>
      </c>
    </row>
    <row r="1789" spans="1:4" x14ac:dyDescent="0.2">
      <c r="A1789">
        <v>1788</v>
      </c>
      <c r="B1789" t="s">
        <v>151</v>
      </c>
      <c r="C1789" s="73">
        <v>380</v>
      </c>
      <c r="D1789" s="79">
        <f t="shared" si="27"/>
        <v>0</v>
      </c>
    </row>
    <row r="1790" spans="1:4" x14ac:dyDescent="0.2">
      <c r="A1790">
        <v>1789</v>
      </c>
      <c r="B1790" t="s">
        <v>151</v>
      </c>
      <c r="C1790" s="73">
        <v>943</v>
      </c>
      <c r="D1790" s="79">
        <f t="shared" si="27"/>
        <v>0</v>
      </c>
    </row>
    <row r="1791" spans="1:4" x14ac:dyDescent="0.2">
      <c r="A1791">
        <v>1790</v>
      </c>
      <c r="B1791" t="s">
        <v>151</v>
      </c>
      <c r="C1791" s="73">
        <v>1462</v>
      </c>
      <c r="D1791" s="79">
        <f t="shared" si="27"/>
        <v>0</v>
      </c>
    </row>
    <row r="1792" spans="1:4" x14ac:dyDescent="0.2">
      <c r="A1792">
        <v>1791</v>
      </c>
      <c r="B1792" t="s">
        <v>151</v>
      </c>
      <c r="C1792" s="73">
        <v>806</v>
      </c>
      <c r="D1792" s="79">
        <f t="shared" si="27"/>
        <v>0</v>
      </c>
    </row>
    <row r="1793" spans="1:4" x14ac:dyDescent="0.2">
      <c r="A1793">
        <v>1792</v>
      </c>
      <c r="B1793" t="s">
        <v>151</v>
      </c>
      <c r="C1793" s="73">
        <v>3724</v>
      </c>
      <c r="D1793" s="79">
        <f t="shared" si="27"/>
        <v>0</v>
      </c>
    </row>
    <row r="1794" spans="1:4" x14ac:dyDescent="0.2">
      <c r="A1794">
        <v>1793</v>
      </c>
      <c r="B1794" t="s">
        <v>151</v>
      </c>
      <c r="C1794" s="73">
        <v>1298</v>
      </c>
      <c r="D1794" s="79">
        <f t="shared" si="27"/>
        <v>0</v>
      </c>
    </row>
    <row r="1795" spans="1:4" x14ac:dyDescent="0.2">
      <c r="A1795">
        <v>1794</v>
      </c>
      <c r="B1795" t="s">
        <v>151</v>
      </c>
      <c r="C1795" s="73">
        <v>4140</v>
      </c>
      <c r="D1795" s="79">
        <f t="shared" ref="D1795:D1858" si="28">IF(B1795="Yes", 1, 0)</f>
        <v>0</v>
      </c>
    </row>
    <row r="1796" spans="1:4" x14ac:dyDescent="0.2">
      <c r="A1796">
        <v>1795</v>
      </c>
      <c r="B1796" t="s">
        <v>151</v>
      </c>
      <c r="C1796" s="73">
        <v>840</v>
      </c>
      <c r="D1796" s="79">
        <f t="shared" si="28"/>
        <v>0</v>
      </c>
    </row>
    <row r="1797" spans="1:4" x14ac:dyDescent="0.2">
      <c r="A1797">
        <v>1796</v>
      </c>
      <c r="B1797" t="s">
        <v>151</v>
      </c>
      <c r="C1797" s="73">
        <v>180</v>
      </c>
      <c r="D1797" s="79">
        <f t="shared" si="28"/>
        <v>0</v>
      </c>
    </row>
    <row r="1798" spans="1:4" x14ac:dyDescent="0.2">
      <c r="A1798">
        <v>1797</v>
      </c>
      <c r="B1798" t="s">
        <v>151</v>
      </c>
      <c r="C1798" s="73">
        <v>1190</v>
      </c>
      <c r="D1798" s="79">
        <f t="shared" si="28"/>
        <v>0</v>
      </c>
    </row>
    <row r="1799" spans="1:4" x14ac:dyDescent="0.2">
      <c r="A1799">
        <v>1798</v>
      </c>
      <c r="B1799" t="s">
        <v>151</v>
      </c>
      <c r="C1799" s="73">
        <v>910</v>
      </c>
      <c r="D1799" s="79">
        <f t="shared" si="28"/>
        <v>0</v>
      </c>
    </row>
    <row r="1800" spans="1:4" x14ac:dyDescent="0.2">
      <c r="A1800">
        <v>1799</v>
      </c>
      <c r="B1800" t="s">
        <v>151</v>
      </c>
      <c r="C1800" s="73">
        <v>82</v>
      </c>
      <c r="D1800" s="79">
        <f t="shared" si="28"/>
        <v>0</v>
      </c>
    </row>
    <row r="1801" spans="1:4" x14ac:dyDescent="0.2">
      <c r="A1801">
        <v>1800</v>
      </c>
      <c r="B1801" t="s">
        <v>151</v>
      </c>
      <c r="C1801" s="73">
        <v>2256</v>
      </c>
      <c r="D1801" s="79">
        <f t="shared" si="28"/>
        <v>0</v>
      </c>
    </row>
    <row r="1802" spans="1:4" x14ac:dyDescent="0.2">
      <c r="A1802">
        <v>1801</v>
      </c>
      <c r="B1802" t="s">
        <v>151</v>
      </c>
      <c r="C1802" s="73">
        <v>1740</v>
      </c>
      <c r="D1802" s="79">
        <f t="shared" si="28"/>
        <v>0</v>
      </c>
    </row>
    <row r="1803" spans="1:4" x14ac:dyDescent="0.2">
      <c r="A1803">
        <v>1802</v>
      </c>
      <c r="B1803" t="s">
        <v>151</v>
      </c>
      <c r="C1803" s="73">
        <v>2736</v>
      </c>
      <c r="D1803" s="79">
        <f t="shared" si="28"/>
        <v>0</v>
      </c>
    </row>
    <row r="1804" spans="1:4" x14ac:dyDescent="0.2">
      <c r="A1804">
        <v>1803</v>
      </c>
      <c r="B1804" t="s">
        <v>151</v>
      </c>
      <c r="C1804" s="73">
        <v>2976</v>
      </c>
      <c r="D1804" s="79">
        <f t="shared" si="28"/>
        <v>0</v>
      </c>
    </row>
    <row r="1805" spans="1:4" x14ac:dyDescent="0.2">
      <c r="A1805">
        <v>1804</v>
      </c>
      <c r="B1805" t="s">
        <v>151</v>
      </c>
      <c r="C1805" s="73">
        <v>3201</v>
      </c>
      <c r="D1805" s="79">
        <f t="shared" si="28"/>
        <v>0</v>
      </c>
    </row>
    <row r="1806" spans="1:4" x14ac:dyDescent="0.2">
      <c r="A1806">
        <v>1805</v>
      </c>
      <c r="B1806" t="s">
        <v>151</v>
      </c>
      <c r="C1806" s="73">
        <v>1638</v>
      </c>
      <c r="D1806" s="79">
        <f t="shared" si="28"/>
        <v>0</v>
      </c>
    </row>
    <row r="1807" spans="1:4" x14ac:dyDescent="0.2">
      <c r="A1807">
        <v>1806</v>
      </c>
      <c r="B1807" t="s">
        <v>151</v>
      </c>
      <c r="C1807" s="73">
        <v>2852</v>
      </c>
      <c r="D1807" s="79">
        <f t="shared" si="28"/>
        <v>0</v>
      </c>
    </row>
    <row r="1808" spans="1:4" x14ac:dyDescent="0.2">
      <c r="A1808">
        <v>1807</v>
      </c>
      <c r="B1808" t="s">
        <v>151</v>
      </c>
      <c r="C1808" s="73">
        <v>1608</v>
      </c>
      <c r="D1808" s="79">
        <f t="shared" si="28"/>
        <v>0</v>
      </c>
    </row>
    <row r="1809" spans="1:4" x14ac:dyDescent="0.2">
      <c r="A1809">
        <v>1808</v>
      </c>
      <c r="B1809" t="s">
        <v>151</v>
      </c>
      <c r="C1809" s="73">
        <v>1702</v>
      </c>
      <c r="D1809" s="79">
        <f t="shared" si="28"/>
        <v>0</v>
      </c>
    </row>
    <row r="1810" spans="1:4" x14ac:dyDescent="0.2">
      <c r="A1810">
        <v>1809</v>
      </c>
      <c r="B1810" t="s">
        <v>151</v>
      </c>
      <c r="C1810" s="73">
        <v>497</v>
      </c>
      <c r="D1810" s="79">
        <f t="shared" si="28"/>
        <v>0</v>
      </c>
    </row>
    <row r="1811" spans="1:4" x14ac:dyDescent="0.2">
      <c r="A1811">
        <v>1810</v>
      </c>
      <c r="B1811" t="s">
        <v>151</v>
      </c>
      <c r="C1811" s="73">
        <v>594</v>
      </c>
      <c r="D1811" s="79">
        <f t="shared" si="28"/>
        <v>0</v>
      </c>
    </row>
    <row r="1812" spans="1:4" x14ac:dyDescent="0.2">
      <c r="A1812">
        <v>1811</v>
      </c>
      <c r="B1812" t="s">
        <v>151</v>
      </c>
      <c r="C1812" s="73">
        <v>448</v>
      </c>
      <c r="D1812" s="79">
        <f t="shared" si="28"/>
        <v>0</v>
      </c>
    </row>
    <row r="1813" spans="1:4" x14ac:dyDescent="0.2">
      <c r="A1813">
        <v>1812</v>
      </c>
      <c r="B1813" t="s">
        <v>151</v>
      </c>
      <c r="C1813" s="73">
        <v>2541</v>
      </c>
      <c r="D1813" s="79">
        <f t="shared" si="28"/>
        <v>0</v>
      </c>
    </row>
    <row r="1814" spans="1:4" x14ac:dyDescent="0.2">
      <c r="A1814">
        <v>1813</v>
      </c>
      <c r="B1814" t="s">
        <v>151</v>
      </c>
      <c r="C1814" s="73">
        <v>1134</v>
      </c>
      <c r="D1814" s="79">
        <f t="shared" si="28"/>
        <v>0</v>
      </c>
    </row>
    <row r="1815" spans="1:4" x14ac:dyDescent="0.2">
      <c r="A1815">
        <v>1814</v>
      </c>
      <c r="B1815" t="s">
        <v>151</v>
      </c>
      <c r="C1815" s="73">
        <v>1488</v>
      </c>
      <c r="D1815" s="79">
        <f t="shared" si="28"/>
        <v>0</v>
      </c>
    </row>
    <row r="1816" spans="1:4" x14ac:dyDescent="0.2">
      <c r="A1816">
        <v>1815</v>
      </c>
      <c r="B1816" t="s">
        <v>151</v>
      </c>
      <c r="C1816" s="73">
        <v>2208</v>
      </c>
      <c r="D1816" s="79">
        <f t="shared" si="28"/>
        <v>0</v>
      </c>
    </row>
    <row r="1817" spans="1:4" x14ac:dyDescent="0.2">
      <c r="A1817">
        <v>1816</v>
      </c>
      <c r="B1817" t="s">
        <v>151</v>
      </c>
      <c r="C1817" s="73">
        <v>3456</v>
      </c>
      <c r="D1817" s="79">
        <f t="shared" si="28"/>
        <v>0</v>
      </c>
    </row>
    <row r="1818" spans="1:4" x14ac:dyDescent="0.2">
      <c r="A1818">
        <v>1817</v>
      </c>
      <c r="B1818" t="s">
        <v>151</v>
      </c>
      <c r="C1818" s="73">
        <v>316</v>
      </c>
      <c r="D1818" s="79">
        <f t="shared" si="28"/>
        <v>0</v>
      </c>
    </row>
    <row r="1819" spans="1:4" x14ac:dyDescent="0.2">
      <c r="A1819">
        <v>1818</v>
      </c>
      <c r="B1819" t="s">
        <v>151</v>
      </c>
      <c r="C1819" s="73">
        <v>540</v>
      </c>
      <c r="D1819" s="79">
        <f t="shared" si="28"/>
        <v>0</v>
      </c>
    </row>
    <row r="1820" spans="1:4" x14ac:dyDescent="0.2">
      <c r="A1820">
        <v>1819</v>
      </c>
      <c r="B1820" t="s">
        <v>151</v>
      </c>
      <c r="C1820" s="73">
        <v>1833</v>
      </c>
      <c r="D1820" s="79">
        <f t="shared" si="28"/>
        <v>0</v>
      </c>
    </row>
    <row r="1821" spans="1:4" x14ac:dyDescent="0.2">
      <c r="A1821">
        <v>1820</v>
      </c>
      <c r="B1821" t="s">
        <v>151</v>
      </c>
      <c r="C1821" s="73">
        <v>4300</v>
      </c>
      <c r="D1821" s="79">
        <f t="shared" si="28"/>
        <v>0</v>
      </c>
    </row>
    <row r="1822" spans="1:4" x14ac:dyDescent="0.2">
      <c r="A1822">
        <v>1821</v>
      </c>
      <c r="B1822" t="s">
        <v>151</v>
      </c>
      <c r="C1822" s="73">
        <v>2914</v>
      </c>
      <c r="D1822" s="79">
        <f t="shared" si="28"/>
        <v>0</v>
      </c>
    </row>
    <row r="1823" spans="1:4" x14ac:dyDescent="0.2">
      <c r="A1823">
        <v>1822</v>
      </c>
      <c r="B1823" t="s">
        <v>151</v>
      </c>
      <c r="C1823" s="73">
        <v>1537</v>
      </c>
      <c r="D1823" s="79">
        <f t="shared" si="28"/>
        <v>0</v>
      </c>
    </row>
    <row r="1824" spans="1:4" x14ac:dyDescent="0.2">
      <c r="A1824">
        <v>1823</v>
      </c>
      <c r="B1824" t="s">
        <v>151</v>
      </c>
      <c r="C1824" s="73">
        <v>340</v>
      </c>
      <c r="D1824" s="79">
        <f t="shared" si="28"/>
        <v>0</v>
      </c>
    </row>
    <row r="1825" spans="1:4" x14ac:dyDescent="0.2">
      <c r="A1825">
        <v>1824</v>
      </c>
      <c r="B1825" t="s">
        <v>151</v>
      </c>
      <c r="C1825" s="73">
        <v>2000</v>
      </c>
      <c r="D1825" s="79">
        <f t="shared" si="28"/>
        <v>0</v>
      </c>
    </row>
    <row r="1826" spans="1:4" x14ac:dyDescent="0.2">
      <c r="A1826">
        <v>1825</v>
      </c>
      <c r="B1826" t="s">
        <v>151</v>
      </c>
      <c r="C1826" s="73">
        <v>1457</v>
      </c>
      <c r="D1826" s="79">
        <f t="shared" si="28"/>
        <v>0</v>
      </c>
    </row>
    <row r="1827" spans="1:4" x14ac:dyDescent="0.2">
      <c r="A1827">
        <v>1826</v>
      </c>
      <c r="B1827" t="s">
        <v>151</v>
      </c>
      <c r="C1827" s="73">
        <v>3075</v>
      </c>
      <c r="D1827" s="79">
        <f t="shared" si="28"/>
        <v>0</v>
      </c>
    </row>
    <row r="1828" spans="1:4" x14ac:dyDescent="0.2">
      <c r="A1828">
        <v>1827</v>
      </c>
      <c r="B1828" t="s">
        <v>151</v>
      </c>
      <c r="C1828" s="73">
        <v>2640</v>
      </c>
      <c r="D1828" s="79">
        <f t="shared" si="28"/>
        <v>0</v>
      </c>
    </row>
    <row r="1829" spans="1:4" x14ac:dyDescent="0.2">
      <c r="A1829">
        <v>1828</v>
      </c>
      <c r="B1829" t="s">
        <v>151</v>
      </c>
      <c r="C1829" s="73">
        <v>1116</v>
      </c>
      <c r="D1829" s="79">
        <f t="shared" si="28"/>
        <v>0</v>
      </c>
    </row>
    <row r="1830" spans="1:4" x14ac:dyDescent="0.2">
      <c r="A1830">
        <v>1829</v>
      </c>
      <c r="B1830" t="s">
        <v>151</v>
      </c>
      <c r="C1830" s="73">
        <v>3600</v>
      </c>
      <c r="D1830" s="79">
        <f t="shared" si="28"/>
        <v>0</v>
      </c>
    </row>
    <row r="1831" spans="1:4" x14ac:dyDescent="0.2">
      <c r="A1831">
        <v>1830</v>
      </c>
      <c r="B1831" t="s">
        <v>151</v>
      </c>
      <c r="C1831" s="73">
        <v>4800</v>
      </c>
      <c r="D1831" s="79">
        <f t="shared" si="28"/>
        <v>0</v>
      </c>
    </row>
    <row r="1832" spans="1:4" x14ac:dyDescent="0.2">
      <c r="A1832">
        <v>1831</v>
      </c>
      <c r="B1832" t="s">
        <v>151</v>
      </c>
      <c r="C1832" s="73">
        <v>560</v>
      </c>
      <c r="D1832" s="79">
        <f t="shared" si="28"/>
        <v>0</v>
      </c>
    </row>
    <row r="1833" spans="1:4" x14ac:dyDescent="0.2">
      <c r="A1833">
        <v>1832</v>
      </c>
      <c r="B1833" t="s">
        <v>151</v>
      </c>
      <c r="C1833" s="73">
        <v>355</v>
      </c>
      <c r="D1833" s="79">
        <f t="shared" si="28"/>
        <v>0</v>
      </c>
    </row>
    <row r="1834" spans="1:4" x14ac:dyDescent="0.2">
      <c r="A1834">
        <v>1833</v>
      </c>
      <c r="B1834" t="s">
        <v>151</v>
      </c>
      <c r="C1834" s="73">
        <v>1392</v>
      </c>
      <c r="D1834" s="79">
        <f t="shared" si="28"/>
        <v>0</v>
      </c>
    </row>
    <row r="1835" spans="1:4" x14ac:dyDescent="0.2">
      <c r="A1835">
        <v>1834</v>
      </c>
      <c r="B1835" t="s">
        <v>151</v>
      </c>
      <c r="C1835" s="73">
        <v>1007</v>
      </c>
      <c r="D1835" s="79">
        <f t="shared" si="28"/>
        <v>0</v>
      </c>
    </row>
    <row r="1836" spans="1:4" x14ac:dyDescent="0.2">
      <c r="A1836">
        <v>1835</v>
      </c>
      <c r="B1836" t="s">
        <v>151</v>
      </c>
      <c r="C1836" s="73">
        <v>1365</v>
      </c>
      <c r="D1836" s="79">
        <f t="shared" si="28"/>
        <v>0</v>
      </c>
    </row>
    <row r="1837" spans="1:4" x14ac:dyDescent="0.2">
      <c r="A1837">
        <v>1836</v>
      </c>
      <c r="B1837" t="s">
        <v>151</v>
      </c>
      <c r="C1837" s="73">
        <v>3375</v>
      </c>
      <c r="D1837" s="79">
        <f t="shared" si="28"/>
        <v>0</v>
      </c>
    </row>
    <row r="1838" spans="1:4" x14ac:dyDescent="0.2">
      <c r="A1838">
        <v>1837</v>
      </c>
      <c r="B1838" t="s">
        <v>151</v>
      </c>
      <c r="C1838" s="73">
        <v>1820</v>
      </c>
      <c r="D1838" s="79">
        <f t="shared" si="28"/>
        <v>0</v>
      </c>
    </row>
    <row r="1839" spans="1:4" x14ac:dyDescent="0.2">
      <c r="A1839">
        <v>1838</v>
      </c>
      <c r="B1839" t="s">
        <v>151</v>
      </c>
      <c r="C1839" s="73">
        <v>616</v>
      </c>
      <c r="D1839" s="79">
        <f t="shared" si="28"/>
        <v>0</v>
      </c>
    </row>
    <row r="1840" spans="1:4" x14ac:dyDescent="0.2">
      <c r="A1840">
        <v>1839</v>
      </c>
      <c r="B1840" t="s">
        <v>151</v>
      </c>
      <c r="C1840" s="73">
        <v>264</v>
      </c>
      <c r="D1840" s="79">
        <f t="shared" si="28"/>
        <v>0</v>
      </c>
    </row>
    <row r="1841" spans="1:4" x14ac:dyDescent="0.2">
      <c r="A1841">
        <v>1840</v>
      </c>
      <c r="B1841" t="s">
        <v>151</v>
      </c>
      <c r="C1841" s="73">
        <v>2496</v>
      </c>
      <c r="D1841" s="79">
        <f t="shared" si="28"/>
        <v>0</v>
      </c>
    </row>
    <row r="1842" spans="1:4" x14ac:dyDescent="0.2">
      <c r="A1842">
        <v>1841</v>
      </c>
      <c r="B1842" t="s">
        <v>151</v>
      </c>
      <c r="C1842" s="73">
        <v>4508</v>
      </c>
      <c r="D1842" s="79">
        <f t="shared" si="28"/>
        <v>0</v>
      </c>
    </row>
    <row r="1843" spans="1:4" x14ac:dyDescent="0.2">
      <c r="A1843">
        <v>1842</v>
      </c>
      <c r="B1843" t="s">
        <v>151</v>
      </c>
      <c r="C1843" s="73">
        <v>399</v>
      </c>
      <c r="D1843" s="79">
        <f t="shared" si="28"/>
        <v>0</v>
      </c>
    </row>
    <row r="1844" spans="1:4" x14ac:dyDescent="0.2">
      <c r="A1844">
        <v>1843</v>
      </c>
      <c r="B1844" t="s">
        <v>151</v>
      </c>
      <c r="C1844" s="73">
        <v>78</v>
      </c>
      <c r="D1844" s="79">
        <f t="shared" si="28"/>
        <v>0</v>
      </c>
    </row>
    <row r="1845" spans="1:4" x14ac:dyDescent="0.2">
      <c r="A1845">
        <v>1844</v>
      </c>
      <c r="B1845" t="s">
        <v>151</v>
      </c>
      <c r="C1845" s="73">
        <v>2432</v>
      </c>
      <c r="D1845" s="79">
        <f t="shared" si="28"/>
        <v>0</v>
      </c>
    </row>
    <row r="1846" spans="1:4" x14ac:dyDescent="0.2">
      <c r="A1846">
        <v>1845</v>
      </c>
      <c r="B1846" t="s">
        <v>151</v>
      </c>
      <c r="C1846" s="73">
        <v>806</v>
      </c>
      <c r="D1846" s="79">
        <f t="shared" si="28"/>
        <v>0</v>
      </c>
    </row>
    <row r="1847" spans="1:4" x14ac:dyDescent="0.2">
      <c r="A1847">
        <v>1846</v>
      </c>
      <c r="B1847" t="s">
        <v>151</v>
      </c>
      <c r="C1847" s="73">
        <v>3042</v>
      </c>
      <c r="D1847" s="79">
        <f t="shared" si="28"/>
        <v>0</v>
      </c>
    </row>
    <row r="1848" spans="1:4" x14ac:dyDescent="0.2">
      <c r="A1848">
        <v>1847</v>
      </c>
      <c r="B1848" t="s">
        <v>151</v>
      </c>
      <c r="C1848" s="73">
        <v>477</v>
      </c>
      <c r="D1848" s="79">
        <f t="shared" si="28"/>
        <v>0</v>
      </c>
    </row>
    <row r="1849" spans="1:4" x14ac:dyDescent="0.2">
      <c r="A1849">
        <v>1848</v>
      </c>
      <c r="B1849" t="s">
        <v>151</v>
      </c>
      <c r="C1849" s="73">
        <v>4900</v>
      </c>
      <c r="D1849" s="79">
        <f t="shared" si="28"/>
        <v>0</v>
      </c>
    </row>
    <row r="1850" spans="1:4" x14ac:dyDescent="0.2">
      <c r="A1850">
        <v>1849</v>
      </c>
      <c r="B1850" t="s">
        <v>151</v>
      </c>
      <c r="C1850" s="73">
        <v>2482</v>
      </c>
      <c r="D1850" s="79">
        <f t="shared" si="28"/>
        <v>0</v>
      </c>
    </row>
    <row r="1851" spans="1:4" x14ac:dyDescent="0.2">
      <c r="A1851">
        <v>1850</v>
      </c>
      <c r="B1851" t="s">
        <v>151</v>
      </c>
      <c r="C1851" s="73">
        <v>1400</v>
      </c>
      <c r="D1851" s="79">
        <f t="shared" si="28"/>
        <v>0</v>
      </c>
    </row>
    <row r="1852" spans="1:4" x14ac:dyDescent="0.2">
      <c r="A1852">
        <v>1851</v>
      </c>
      <c r="B1852" t="s">
        <v>151</v>
      </c>
      <c r="C1852" s="73">
        <v>3800</v>
      </c>
      <c r="D1852" s="79">
        <f t="shared" si="28"/>
        <v>0</v>
      </c>
    </row>
    <row r="1853" spans="1:4" x14ac:dyDescent="0.2">
      <c r="A1853">
        <v>1852</v>
      </c>
      <c r="B1853" t="s">
        <v>151</v>
      </c>
      <c r="C1853" s="73">
        <v>320</v>
      </c>
      <c r="D1853" s="79">
        <f t="shared" si="28"/>
        <v>0</v>
      </c>
    </row>
    <row r="1854" spans="1:4" x14ac:dyDescent="0.2">
      <c r="A1854">
        <v>1853</v>
      </c>
      <c r="B1854" t="s">
        <v>151</v>
      </c>
      <c r="C1854" s="73">
        <v>2560</v>
      </c>
      <c r="D1854" s="79">
        <f t="shared" si="28"/>
        <v>0</v>
      </c>
    </row>
    <row r="1855" spans="1:4" x14ac:dyDescent="0.2">
      <c r="A1855">
        <v>1854</v>
      </c>
      <c r="B1855" t="s">
        <v>151</v>
      </c>
      <c r="C1855" s="73">
        <v>737</v>
      </c>
      <c r="D1855" s="79">
        <f t="shared" si="28"/>
        <v>0</v>
      </c>
    </row>
    <row r="1856" spans="1:4" x14ac:dyDescent="0.2">
      <c r="A1856">
        <v>1855</v>
      </c>
      <c r="B1856" t="s">
        <v>151</v>
      </c>
      <c r="C1856" s="73">
        <v>2989</v>
      </c>
      <c r="D1856" s="79">
        <f t="shared" si="28"/>
        <v>0</v>
      </c>
    </row>
    <row r="1857" spans="1:4" x14ac:dyDescent="0.2">
      <c r="A1857">
        <v>1856</v>
      </c>
      <c r="B1857" t="s">
        <v>151</v>
      </c>
      <c r="C1857" s="73">
        <v>684</v>
      </c>
      <c r="D1857" s="79">
        <f t="shared" si="28"/>
        <v>0</v>
      </c>
    </row>
    <row r="1858" spans="1:4" x14ac:dyDescent="0.2">
      <c r="A1858">
        <v>1857</v>
      </c>
      <c r="B1858" t="s">
        <v>151</v>
      </c>
      <c r="C1858" s="73">
        <v>1650</v>
      </c>
      <c r="D1858" s="79">
        <f t="shared" si="28"/>
        <v>0</v>
      </c>
    </row>
    <row r="1859" spans="1:4" x14ac:dyDescent="0.2">
      <c r="A1859">
        <v>1858</v>
      </c>
      <c r="B1859" t="s">
        <v>151</v>
      </c>
      <c r="C1859" s="73">
        <v>2805</v>
      </c>
      <c r="D1859" s="79">
        <f t="shared" ref="D1859:D1922" si="29">IF(B1859="Yes", 1, 0)</f>
        <v>0</v>
      </c>
    </row>
    <row r="1860" spans="1:4" x14ac:dyDescent="0.2">
      <c r="A1860">
        <v>1859</v>
      </c>
      <c r="B1860" t="s">
        <v>151</v>
      </c>
      <c r="C1860" s="73">
        <v>552</v>
      </c>
      <c r="D1860" s="79">
        <f t="shared" si="29"/>
        <v>0</v>
      </c>
    </row>
    <row r="1861" spans="1:4" x14ac:dyDescent="0.2">
      <c r="A1861">
        <v>1860</v>
      </c>
      <c r="B1861" t="s">
        <v>151</v>
      </c>
      <c r="C1861" s="73">
        <v>754</v>
      </c>
      <c r="D1861" s="79">
        <f t="shared" si="29"/>
        <v>0</v>
      </c>
    </row>
    <row r="1862" spans="1:4" x14ac:dyDescent="0.2">
      <c r="A1862">
        <v>1861</v>
      </c>
      <c r="B1862" t="s">
        <v>151</v>
      </c>
      <c r="C1862" s="73">
        <v>256</v>
      </c>
      <c r="D1862" s="79">
        <f t="shared" si="29"/>
        <v>0</v>
      </c>
    </row>
    <row r="1863" spans="1:4" x14ac:dyDescent="0.2">
      <c r="A1863">
        <v>1862</v>
      </c>
      <c r="B1863" t="s">
        <v>151</v>
      </c>
      <c r="C1863" s="73">
        <v>1140</v>
      </c>
      <c r="D1863" s="79">
        <f t="shared" si="29"/>
        <v>0</v>
      </c>
    </row>
    <row r="1864" spans="1:4" x14ac:dyDescent="0.2">
      <c r="A1864">
        <v>1863</v>
      </c>
      <c r="B1864" t="s">
        <v>151</v>
      </c>
      <c r="C1864" s="73">
        <v>360</v>
      </c>
      <c r="D1864" s="79">
        <f t="shared" si="29"/>
        <v>0</v>
      </c>
    </row>
    <row r="1865" spans="1:4" x14ac:dyDescent="0.2">
      <c r="A1865">
        <v>1864</v>
      </c>
      <c r="B1865" t="s">
        <v>151</v>
      </c>
      <c r="C1865" s="73">
        <v>819</v>
      </c>
      <c r="D1865" s="79">
        <f t="shared" si="29"/>
        <v>0</v>
      </c>
    </row>
    <row r="1866" spans="1:4" x14ac:dyDescent="0.2">
      <c r="A1866">
        <v>1865</v>
      </c>
      <c r="B1866" t="s">
        <v>151</v>
      </c>
      <c r="C1866" s="73">
        <v>1512</v>
      </c>
      <c r="D1866" s="79">
        <f t="shared" si="29"/>
        <v>0</v>
      </c>
    </row>
    <row r="1867" spans="1:4" x14ac:dyDescent="0.2">
      <c r="A1867">
        <v>1866</v>
      </c>
      <c r="B1867" t="s">
        <v>151</v>
      </c>
      <c r="C1867" s="73">
        <v>744</v>
      </c>
      <c r="D1867" s="79">
        <f t="shared" si="29"/>
        <v>0</v>
      </c>
    </row>
    <row r="1868" spans="1:4" x14ac:dyDescent="0.2">
      <c r="A1868">
        <v>1867</v>
      </c>
      <c r="B1868" t="s">
        <v>151</v>
      </c>
      <c r="C1868" s="73">
        <v>396</v>
      </c>
      <c r="D1868" s="79">
        <f t="shared" si="29"/>
        <v>0</v>
      </c>
    </row>
    <row r="1869" spans="1:4" x14ac:dyDescent="0.2">
      <c r="A1869">
        <v>1868</v>
      </c>
      <c r="B1869" t="s">
        <v>151</v>
      </c>
      <c r="C1869" s="73">
        <v>1040</v>
      </c>
      <c r="D1869" s="79">
        <f t="shared" si="29"/>
        <v>0</v>
      </c>
    </row>
    <row r="1870" spans="1:4" x14ac:dyDescent="0.2">
      <c r="A1870">
        <v>1869</v>
      </c>
      <c r="B1870" t="s">
        <v>151</v>
      </c>
      <c r="C1870" s="73">
        <v>2552</v>
      </c>
      <c r="D1870" s="79">
        <f t="shared" si="29"/>
        <v>0</v>
      </c>
    </row>
    <row r="1871" spans="1:4" x14ac:dyDescent="0.2">
      <c r="A1871">
        <v>1870</v>
      </c>
      <c r="B1871" t="s">
        <v>151</v>
      </c>
      <c r="C1871" s="73">
        <v>1232</v>
      </c>
      <c r="D1871" s="79">
        <f t="shared" si="29"/>
        <v>0</v>
      </c>
    </row>
    <row r="1872" spans="1:4" x14ac:dyDescent="0.2">
      <c r="A1872">
        <v>1871</v>
      </c>
      <c r="B1872" t="s">
        <v>151</v>
      </c>
      <c r="C1872" s="73">
        <v>2673</v>
      </c>
      <c r="D1872" s="79">
        <f t="shared" si="29"/>
        <v>0</v>
      </c>
    </row>
    <row r="1873" spans="1:4" x14ac:dyDescent="0.2">
      <c r="A1873">
        <v>1872</v>
      </c>
      <c r="B1873" t="s">
        <v>151</v>
      </c>
      <c r="C1873" s="73">
        <v>1344</v>
      </c>
      <c r="D1873" s="79">
        <f t="shared" si="29"/>
        <v>0</v>
      </c>
    </row>
    <row r="1874" spans="1:4" x14ac:dyDescent="0.2">
      <c r="A1874">
        <v>1873</v>
      </c>
      <c r="B1874" t="s">
        <v>151</v>
      </c>
      <c r="C1874" s="73">
        <v>1536</v>
      </c>
      <c r="D1874" s="79">
        <f t="shared" si="29"/>
        <v>0</v>
      </c>
    </row>
    <row r="1875" spans="1:4" x14ac:dyDescent="0.2">
      <c r="A1875">
        <v>1874</v>
      </c>
      <c r="B1875" t="s">
        <v>151</v>
      </c>
      <c r="C1875" s="73">
        <v>2156</v>
      </c>
      <c r="D1875" s="79">
        <f t="shared" si="29"/>
        <v>0</v>
      </c>
    </row>
    <row r="1876" spans="1:4" x14ac:dyDescent="0.2">
      <c r="A1876">
        <v>1875</v>
      </c>
      <c r="B1876" t="s">
        <v>151</v>
      </c>
      <c r="C1876" s="73">
        <v>462</v>
      </c>
      <c r="D1876" s="79">
        <f t="shared" si="29"/>
        <v>0</v>
      </c>
    </row>
    <row r="1877" spans="1:4" x14ac:dyDescent="0.2">
      <c r="A1877">
        <v>1876</v>
      </c>
      <c r="B1877" t="s">
        <v>151</v>
      </c>
      <c r="C1877" s="73">
        <v>426</v>
      </c>
      <c r="D1877" s="79">
        <f t="shared" si="29"/>
        <v>0</v>
      </c>
    </row>
    <row r="1878" spans="1:4" x14ac:dyDescent="0.2">
      <c r="A1878">
        <v>1877</v>
      </c>
      <c r="B1878" t="s">
        <v>151</v>
      </c>
      <c r="C1878" s="73">
        <v>720</v>
      </c>
      <c r="D1878" s="79">
        <f t="shared" si="29"/>
        <v>0</v>
      </c>
    </row>
    <row r="1879" spans="1:4" x14ac:dyDescent="0.2">
      <c r="A1879">
        <v>1878</v>
      </c>
      <c r="B1879" t="s">
        <v>151</v>
      </c>
      <c r="C1879" s="73">
        <v>186</v>
      </c>
      <c r="D1879" s="79">
        <f t="shared" si="29"/>
        <v>0</v>
      </c>
    </row>
    <row r="1880" spans="1:4" x14ac:dyDescent="0.2">
      <c r="A1880">
        <v>1879</v>
      </c>
      <c r="B1880" t="s">
        <v>151</v>
      </c>
      <c r="C1880" s="73">
        <v>145</v>
      </c>
      <c r="D1880" s="79">
        <f t="shared" si="29"/>
        <v>0</v>
      </c>
    </row>
    <row r="1881" spans="1:4" x14ac:dyDescent="0.2">
      <c r="A1881">
        <v>1880</v>
      </c>
      <c r="B1881" t="s">
        <v>151</v>
      </c>
      <c r="C1881" s="73">
        <v>1518</v>
      </c>
      <c r="D1881" s="79">
        <f t="shared" si="29"/>
        <v>0</v>
      </c>
    </row>
    <row r="1882" spans="1:4" x14ac:dyDescent="0.2">
      <c r="A1882">
        <v>1881</v>
      </c>
      <c r="B1882" t="s">
        <v>151</v>
      </c>
      <c r="C1882" s="73">
        <v>264</v>
      </c>
      <c r="D1882" s="79">
        <f t="shared" si="29"/>
        <v>0</v>
      </c>
    </row>
    <row r="1883" spans="1:4" x14ac:dyDescent="0.2">
      <c r="A1883">
        <v>1882</v>
      </c>
      <c r="B1883" t="s">
        <v>151</v>
      </c>
      <c r="C1883" s="73">
        <v>533</v>
      </c>
      <c r="D1883" s="79">
        <f t="shared" si="29"/>
        <v>0</v>
      </c>
    </row>
    <row r="1884" spans="1:4" x14ac:dyDescent="0.2">
      <c r="A1884">
        <v>1883</v>
      </c>
      <c r="B1884" t="s">
        <v>151</v>
      </c>
      <c r="C1884" s="73">
        <v>1350</v>
      </c>
      <c r="D1884" s="79">
        <f t="shared" si="29"/>
        <v>0</v>
      </c>
    </row>
    <row r="1885" spans="1:4" x14ac:dyDescent="0.2">
      <c r="A1885">
        <v>1884</v>
      </c>
      <c r="B1885" t="s">
        <v>151</v>
      </c>
      <c r="C1885" s="73">
        <v>2262</v>
      </c>
      <c r="D1885" s="79">
        <f t="shared" si="29"/>
        <v>0</v>
      </c>
    </row>
    <row r="1886" spans="1:4" x14ac:dyDescent="0.2">
      <c r="A1886">
        <v>1885</v>
      </c>
      <c r="B1886" t="s">
        <v>151</v>
      </c>
      <c r="C1886" s="73">
        <v>450</v>
      </c>
      <c r="D1886" s="79">
        <f t="shared" si="29"/>
        <v>0</v>
      </c>
    </row>
    <row r="1887" spans="1:4" x14ac:dyDescent="0.2">
      <c r="A1887">
        <v>1886</v>
      </c>
      <c r="B1887" t="s">
        <v>151</v>
      </c>
      <c r="C1887" s="73">
        <v>1855</v>
      </c>
      <c r="D1887" s="79">
        <f t="shared" si="29"/>
        <v>0</v>
      </c>
    </row>
    <row r="1888" spans="1:4" x14ac:dyDescent="0.2">
      <c r="A1888">
        <v>1887</v>
      </c>
      <c r="B1888" t="s">
        <v>151</v>
      </c>
      <c r="C1888" s="73">
        <v>4186</v>
      </c>
      <c r="D1888" s="79">
        <f t="shared" si="29"/>
        <v>0</v>
      </c>
    </row>
    <row r="1889" spans="1:4" x14ac:dyDescent="0.2">
      <c r="A1889">
        <v>1888</v>
      </c>
      <c r="B1889" t="s">
        <v>151</v>
      </c>
      <c r="C1889" s="73">
        <v>132</v>
      </c>
      <c r="D1889" s="79">
        <f t="shared" si="29"/>
        <v>0</v>
      </c>
    </row>
    <row r="1890" spans="1:4" x14ac:dyDescent="0.2">
      <c r="A1890">
        <v>1889</v>
      </c>
      <c r="B1890" t="s">
        <v>151</v>
      </c>
      <c r="C1890" s="73">
        <v>4272</v>
      </c>
      <c r="D1890" s="79">
        <f t="shared" si="29"/>
        <v>0</v>
      </c>
    </row>
    <row r="1891" spans="1:4" x14ac:dyDescent="0.2">
      <c r="A1891">
        <v>1890</v>
      </c>
      <c r="B1891" t="s">
        <v>151</v>
      </c>
      <c r="C1891" s="73">
        <v>1539</v>
      </c>
      <c r="D1891" s="79">
        <f t="shared" si="29"/>
        <v>0</v>
      </c>
    </row>
    <row r="1892" spans="1:4" x14ac:dyDescent="0.2">
      <c r="A1892">
        <v>1891</v>
      </c>
      <c r="B1892" t="s">
        <v>151</v>
      </c>
      <c r="C1892" s="73">
        <v>285</v>
      </c>
      <c r="D1892" s="79">
        <f t="shared" si="29"/>
        <v>0</v>
      </c>
    </row>
    <row r="1893" spans="1:4" x14ac:dyDescent="0.2">
      <c r="A1893">
        <v>1892</v>
      </c>
      <c r="B1893" t="s">
        <v>151</v>
      </c>
      <c r="C1893" s="73">
        <v>3552</v>
      </c>
      <c r="D1893" s="79">
        <f t="shared" si="29"/>
        <v>0</v>
      </c>
    </row>
    <row r="1894" spans="1:4" x14ac:dyDescent="0.2">
      <c r="A1894">
        <v>1893</v>
      </c>
      <c r="B1894" t="s">
        <v>151</v>
      </c>
      <c r="C1894" s="73">
        <v>360</v>
      </c>
      <c r="D1894" s="79">
        <f t="shared" si="29"/>
        <v>0</v>
      </c>
    </row>
    <row r="1895" spans="1:4" x14ac:dyDescent="0.2">
      <c r="A1895">
        <v>1894</v>
      </c>
      <c r="B1895" t="s">
        <v>151</v>
      </c>
      <c r="C1895" s="73">
        <v>200</v>
      </c>
      <c r="D1895" s="79">
        <f t="shared" si="29"/>
        <v>0</v>
      </c>
    </row>
    <row r="1896" spans="1:4" x14ac:dyDescent="0.2">
      <c r="A1896">
        <v>1895</v>
      </c>
      <c r="B1896" t="s">
        <v>151</v>
      </c>
      <c r="C1896" s="73">
        <v>4320</v>
      </c>
      <c r="D1896" s="79">
        <f t="shared" si="29"/>
        <v>0</v>
      </c>
    </row>
    <row r="1897" spans="1:4" x14ac:dyDescent="0.2">
      <c r="A1897">
        <v>1896</v>
      </c>
      <c r="B1897" t="s">
        <v>151</v>
      </c>
      <c r="C1897" s="73">
        <v>183</v>
      </c>
      <c r="D1897" s="79">
        <f t="shared" si="29"/>
        <v>0</v>
      </c>
    </row>
    <row r="1898" spans="1:4" x14ac:dyDescent="0.2">
      <c r="A1898">
        <v>1897</v>
      </c>
      <c r="B1898" t="s">
        <v>151</v>
      </c>
      <c r="C1898" s="73">
        <v>969</v>
      </c>
      <c r="D1898" s="79">
        <f t="shared" si="29"/>
        <v>0</v>
      </c>
    </row>
    <row r="1899" spans="1:4" x14ac:dyDescent="0.2">
      <c r="A1899">
        <v>1898</v>
      </c>
      <c r="B1899" t="s">
        <v>151</v>
      </c>
      <c r="C1899" s="73">
        <v>1067</v>
      </c>
      <c r="D1899" s="79">
        <f t="shared" si="29"/>
        <v>0</v>
      </c>
    </row>
    <row r="1900" spans="1:4" x14ac:dyDescent="0.2">
      <c r="A1900">
        <v>1899</v>
      </c>
      <c r="B1900" t="s">
        <v>151</v>
      </c>
      <c r="C1900" s="73">
        <v>2425</v>
      </c>
      <c r="D1900" s="79">
        <f t="shared" si="29"/>
        <v>0</v>
      </c>
    </row>
    <row r="1901" spans="1:4" x14ac:dyDescent="0.2">
      <c r="A1901">
        <v>1900</v>
      </c>
      <c r="B1901" t="s">
        <v>151</v>
      </c>
      <c r="C1901" s="73">
        <v>1680</v>
      </c>
      <c r="D1901" s="79">
        <f t="shared" si="29"/>
        <v>0</v>
      </c>
    </row>
    <row r="1902" spans="1:4" x14ac:dyDescent="0.2">
      <c r="A1902">
        <v>1901</v>
      </c>
      <c r="B1902" t="s">
        <v>151</v>
      </c>
      <c r="C1902" s="73">
        <v>2890</v>
      </c>
      <c r="D1902" s="79">
        <f t="shared" si="29"/>
        <v>0</v>
      </c>
    </row>
    <row r="1903" spans="1:4" x14ac:dyDescent="0.2">
      <c r="A1903">
        <v>1902</v>
      </c>
      <c r="B1903" t="s">
        <v>151</v>
      </c>
      <c r="C1903" s="73">
        <v>3800</v>
      </c>
      <c r="D1903" s="79">
        <f t="shared" si="29"/>
        <v>0</v>
      </c>
    </row>
    <row r="1904" spans="1:4" x14ac:dyDescent="0.2">
      <c r="A1904">
        <v>1903</v>
      </c>
      <c r="B1904" t="s">
        <v>151</v>
      </c>
      <c r="C1904" s="73">
        <v>462</v>
      </c>
      <c r="D1904" s="79">
        <f t="shared" si="29"/>
        <v>0</v>
      </c>
    </row>
    <row r="1905" spans="1:4" x14ac:dyDescent="0.2">
      <c r="A1905">
        <v>1904</v>
      </c>
      <c r="B1905" t="s">
        <v>151</v>
      </c>
      <c r="C1905" s="73">
        <v>2331</v>
      </c>
      <c r="D1905" s="79">
        <f t="shared" si="29"/>
        <v>0</v>
      </c>
    </row>
    <row r="1906" spans="1:4" x14ac:dyDescent="0.2">
      <c r="A1906">
        <v>1905</v>
      </c>
      <c r="B1906" t="s">
        <v>151</v>
      </c>
      <c r="C1906" s="73">
        <v>3266</v>
      </c>
      <c r="D1906" s="79">
        <f t="shared" si="29"/>
        <v>0</v>
      </c>
    </row>
    <row r="1907" spans="1:4" x14ac:dyDescent="0.2">
      <c r="A1907">
        <v>1906</v>
      </c>
      <c r="B1907" t="s">
        <v>151</v>
      </c>
      <c r="C1907" s="73">
        <v>490</v>
      </c>
      <c r="D1907" s="79">
        <f t="shared" si="29"/>
        <v>0</v>
      </c>
    </row>
    <row r="1908" spans="1:4" x14ac:dyDescent="0.2">
      <c r="A1908">
        <v>1907</v>
      </c>
      <c r="B1908" t="s">
        <v>151</v>
      </c>
      <c r="C1908" s="73">
        <v>720</v>
      </c>
      <c r="D1908" s="79">
        <f t="shared" si="29"/>
        <v>0</v>
      </c>
    </row>
    <row r="1909" spans="1:4" x14ac:dyDescent="0.2">
      <c r="A1909">
        <v>1908</v>
      </c>
      <c r="B1909" t="s">
        <v>151</v>
      </c>
      <c r="C1909" s="73">
        <v>2664</v>
      </c>
      <c r="D1909" s="79">
        <f t="shared" si="29"/>
        <v>0</v>
      </c>
    </row>
    <row r="1910" spans="1:4" x14ac:dyDescent="0.2">
      <c r="A1910">
        <v>1909</v>
      </c>
      <c r="B1910" t="s">
        <v>151</v>
      </c>
      <c r="C1910" s="73">
        <v>1349</v>
      </c>
      <c r="D1910" s="79">
        <f t="shared" si="29"/>
        <v>0</v>
      </c>
    </row>
    <row r="1911" spans="1:4" x14ac:dyDescent="0.2">
      <c r="A1911">
        <v>1910</v>
      </c>
      <c r="B1911" t="s">
        <v>151</v>
      </c>
      <c r="C1911" s="73">
        <v>1008</v>
      </c>
      <c r="D1911" s="79">
        <f t="shared" si="29"/>
        <v>0</v>
      </c>
    </row>
    <row r="1912" spans="1:4" x14ac:dyDescent="0.2">
      <c r="A1912">
        <v>1911</v>
      </c>
      <c r="B1912" t="s">
        <v>151</v>
      </c>
      <c r="C1912" s="73">
        <v>494</v>
      </c>
      <c r="D1912" s="79">
        <f t="shared" si="29"/>
        <v>0</v>
      </c>
    </row>
    <row r="1913" spans="1:4" x14ac:dyDescent="0.2">
      <c r="A1913">
        <v>1912</v>
      </c>
      <c r="B1913" t="s">
        <v>151</v>
      </c>
      <c r="C1913" s="73">
        <v>2592</v>
      </c>
      <c r="D1913" s="79">
        <f t="shared" si="29"/>
        <v>0</v>
      </c>
    </row>
    <row r="1914" spans="1:4" x14ac:dyDescent="0.2">
      <c r="A1914">
        <v>1913</v>
      </c>
      <c r="B1914" t="s">
        <v>151</v>
      </c>
      <c r="C1914" s="73">
        <v>280</v>
      </c>
      <c r="D1914" s="79">
        <f t="shared" si="29"/>
        <v>0</v>
      </c>
    </row>
    <row r="1915" spans="1:4" x14ac:dyDescent="0.2">
      <c r="A1915">
        <v>1914</v>
      </c>
      <c r="B1915" t="s">
        <v>151</v>
      </c>
      <c r="C1915" s="73">
        <v>1392</v>
      </c>
      <c r="D1915" s="79">
        <f t="shared" si="29"/>
        <v>0</v>
      </c>
    </row>
    <row r="1916" spans="1:4" x14ac:dyDescent="0.2">
      <c r="A1916">
        <v>1915</v>
      </c>
      <c r="B1916" t="s">
        <v>151</v>
      </c>
      <c r="C1916" s="73">
        <v>3880</v>
      </c>
      <c r="D1916" s="79">
        <f t="shared" si="29"/>
        <v>0</v>
      </c>
    </row>
    <row r="1917" spans="1:4" x14ac:dyDescent="0.2">
      <c r="A1917">
        <v>1916</v>
      </c>
      <c r="B1917" t="s">
        <v>151</v>
      </c>
      <c r="C1917" s="73">
        <v>3256</v>
      </c>
      <c r="D1917" s="79">
        <f t="shared" si="29"/>
        <v>0</v>
      </c>
    </row>
    <row r="1918" spans="1:4" x14ac:dyDescent="0.2">
      <c r="A1918">
        <v>1917</v>
      </c>
      <c r="B1918" t="s">
        <v>151</v>
      </c>
      <c r="C1918" s="73">
        <v>150</v>
      </c>
      <c r="D1918" s="79">
        <f t="shared" si="29"/>
        <v>0</v>
      </c>
    </row>
    <row r="1919" spans="1:4" x14ac:dyDescent="0.2">
      <c r="A1919">
        <v>1918</v>
      </c>
      <c r="B1919" t="s">
        <v>151</v>
      </c>
      <c r="C1919" s="73">
        <v>2485</v>
      </c>
      <c r="D1919" s="79">
        <f t="shared" si="29"/>
        <v>0</v>
      </c>
    </row>
    <row r="1920" spans="1:4" x14ac:dyDescent="0.2">
      <c r="A1920">
        <v>1919</v>
      </c>
      <c r="B1920" t="s">
        <v>151</v>
      </c>
      <c r="C1920" s="73">
        <v>1089</v>
      </c>
      <c r="D1920" s="79">
        <f t="shared" si="29"/>
        <v>0</v>
      </c>
    </row>
    <row r="1921" spans="1:4" x14ac:dyDescent="0.2">
      <c r="A1921">
        <v>1920</v>
      </c>
      <c r="B1921" t="s">
        <v>151</v>
      </c>
      <c r="C1921" s="73">
        <v>1120</v>
      </c>
      <c r="D1921" s="79">
        <f t="shared" si="29"/>
        <v>0</v>
      </c>
    </row>
    <row r="1922" spans="1:4" x14ac:dyDescent="0.2">
      <c r="A1922">
        <v>1921</v>
      </c>
      <c r="B1922" t="s">
        <v>151</v>
      </c>
      <c r="C1922" s="73">
        <v>3360</v>
      </c>
      <c r="D1922" s="79">
        <f t="shared" si="29"/>
        <v>0</v>
      </c>
    </row>
    <row r="1923" spans="1:4" x14ac:dyDescent="0.2">
      <c r="A1923">
        <v>1922</v>
      </c>
      <c r="B1923" t="s">
        <v>151</v>
      </c>
      <c r="C1923" s="73">
        <v>468</v>
      </c>
      <c r="D1923" s="79">
        <f t="shared" ref="D1923:D1986" si="30">IF(B1923="Yes", 1, 0)</f>
        <v>0</v>
      </c>
    </row>
    <row r="1924" spans="1:4" x14ac:dyDescent="0.2">
      <c r="A1924">
        <v>1923</v>
      </c>
      <c r="B1924" t="s">
        <v>151</v>
      </c>
      <c r="C1924" s="73">
        <v>567</v>
      </c>
      <c r="D1924" s="79">
        <f t="shared" si="30"/>
        <v>0</v>
      </c>
    </row>
    <row r="1925" spans="1:4" x14ac:dyDescent="0.2">
      <c r="A1925">
        <v>1924</v>
      </c>
      <c r="B1925" t="s">
        <v>151</v>
      </c>
      <c r="C1925" s="73">
        <v>252</v>
      </c>
      <c r="D1925" s="79">
        <f t="shared" si="30"/>
        <v>0</v>
      </c>
    </row>
    <row r="1926" spans="1:4" x14ac:dyDescent="0.2">
      <c r="A1926">
        <v>1925</v>
      </c>
      <c r="B1926" t="s">
        <v>151</v>
      </c>
      <c r="C1926" s="73">
        <v>2646</v>
      </c>
      <c r="D1926" s="79">
        <f t="shared" si="30"/>
        <v>0</v>
      </c>
    </row>
    <row r="1927" spans="1:4" x14ac:dyDescent="0.2">
      <c r="A1927">
        <v>1926</v>
      </c>
      <c r="B1927" t="s">
        <v>151</v>
      </c>
      <c r="C1927" s="73">
        <v>1408</v>
      </c>
      <c r="D1927" s="79">
        <f t="shared" si="30"/>
        <v>0</v>
      </c>
    </row>
    <row r="1928" spans="1:4" x14ac:dyDescent="0.2">
      <c r="A1928">
        <v>1927</v>
      </c>
      <c r="B1928" t="s">
        <v>151</v>
      </c>
      <c r="C1928" s="73">
        <v>558</v>
      </c>
      <c r="D1928" s="79">
        <f t="shared" si="30"/>
        <v>0</v>
      </c>
    </row>
    <row r="1929" spans="1:4" x14ac:dyDescent="0.2">
      <c r="A1929">
        <v>1928</v>
      </c>
      <c r="B1929" t="s">
        <v>151</v>
      </c>
      <c r="C1929" s="73">
        <v>232</v>
      </c>
      <c r="D1929" s="79">
        <f t="shared" si="30"/>
        <v>0</v>
      </c>
    </row>
    <row r="1930" spans="1:4" x14ac:dyDescent="0.2">
      <c r="A1930">
        <v>1929</v>
      </c>
      <c r="B1930" t="s">
        <v>151</v>
      </c>
      <c r="C1930" s="73">
        <v>920</v>
      </c>
      <c r="D1930" s="79">
        <f t="shared" si="30"/>
        <v>0</v>
      </c>
    </row>
    <row r="1931" spans="1:4" x14ac:dyDescent="0.2">
      <c r="A1931">
        <v>1930</v>
      </c>
      <c r="B1931" t="s">
        <v>151</v>
      </c>
      <c r="C1931" s="73">
        <v>1518</v>
      </c>
      <c r="D1931" s="79">
        <f t="shared" si="30"/>
        <v>0</v>
      </c>
    </row>
    <row r="1932" spans="1:4" x14ac:dyDescent="0.2">
      <c r="A1932">
        <v>1931</v>
      </c>
      <c r="B1932" t="s">
        <v>151</v>
      </c>
      <c r="C1932" s="73">
        <v>1352</v>
      </c>
      <c r="D1932" s="79">
        <f t="shared" si="30"/>
        <v>0</v>
      </c>
    </row>
    <row r="1933" spans="1:4" x14ac:dyDescent="0.2">
      <c r="A1933">
        <v>1932</v>
      </c>
      <c r="B1933" t="s">
        <v>151</v>
      </c>
      <c r="C1933" s="73">
        <v>252</v>
      </c>
      <c r="D1933" s="79">
        <f t="shared" si="30"/>
        <v>0</v>
      </c>
    </row>
    <row r="1934" spans="1:4" x14ac:dyDescent="0.2">
      <c r="A1934">
        <v>1933</v>
      </c>
      <c r="B1934" t="s">
        <v>151</v>
      </c>
      <c r="C1934" s="73">
        <v>1692</v>
      </c>
      <c r="D1934" s="79">
        <f t="shared" si="30"/>
        <v>0</v>
      </c>
    </row>
    <row r="1935" spans="1:4" x14ac:dyDescent="0.2">
      <c r="A1935">
        <v>1934</v>
      </c>
      <c r="B1935" t="s">
        <v>151</v>
      </c>
      <c r="C1935" s="73">
        <v>1876</v>
      </c>
      <c r="D1935" s="79">
        <f t="shared" si="30"/>
        <v>0</v>
      </c>
    </row>
    <row r="1936" spans="1:4" x14ac:dyDescent="0.2">
      <c r="A1936">
        <v>1935</v>
      </c>
      <c r="B1936" t="s">
        <v>151</v>
      </c>
      <c r="C1936" s="73">
        <v>989</v>
      </c>
      <c r="D1936" s="79">
        <f t="shared" si="30"/>
        <v>0</v>
      </c>
    </row>
    <row r="1937" spans="1:4" x14ac:dyDescent="0.2">
      <c r="A1937">
        <v>1936</v>
      </c>
      <c r="B1937" t="s">
        <v>151</v>
      </c>
      <c r="C1937" s="73">
        <v>3060</v>
      </c>
      <c r="D1937" s="79">
        <f t="shared" si="30"/>
        <v>0</v>
      </c>
    </row>
    <row r="1938" spans="1:4" x14ac:dyDescent="0.2">
      <c r="A1938">
        <v>1937</v>
      </c>
      <c r="B1938" t="s">
        <v>151</v>
      </c>
      <c r="C1938" s="73">
        <v>2640</v>
      </c>
      <c r="D1938" s="79">
        <f t="shared" si="30"/>
        <v>0</v>
      </c>
    </row>
    <row r="1939" spans="1:4" x14ac:dyDescent="0.2">
      <c r="A1939">
        <v>1938</v>
      </c>
      <c r="B1939" t="s">
        <v>151</v>
      </c>
      <c r="C1939" s="73">
        <v>583</v>
      </c>
      <c r="D1939" s="79">
        <f t="shared" si="30"/>
        <v>0</v>
      </c>
    </row>
    <row r="1940" spans="1:4" x14ac:dyDescent="0.2">
      <c r="A1940">
        <v>1939</v>
      </c>
      <c r="B1940" t="s">
        <v>151</v>
      </c>
      <c r="C1940" s="73">
        <v>897</v>
      </c>
      <c r="D1940" s="79">
        <f t="shared" si="30"/>
        <v>0</v>
      </c>
    </row>
    <row r="1941" spans="1:4" x14ac:dyDescent="0.2">
      <c r="A1941">
        <v>1940</v>
      </c>
      <c r="B1941" t="s">
        <v>151</v>
      </c>
      <c r="C1941" s="73">
        <v>1140</v>
      </c>
      <c r="D1941" s="79">
        <f t="shared" si="30"/>
        <v>0</v>
      </c>
    </row>
    <row r="1942" spans="1:4" x14ac:dyDescent="0.2">
      <c r="A1942">
        <v>1941</v>
      </c>
      <c r="B1942" t="s">
        <v>151</v>
      </c>
      <c r="C1942" s="73">
        <v>4272</v>
      </c>
      <c r="D1942" s="79">
        <f t="shared" si="30"/>
        <v>0</v>
      </c>
    </row>
    <row r="1943" spans="1:4" x14ac:dyDescent="0.2">
      <c r="A1943">
        <v>1942</v>
      </c>
      <c r="B1943" t="s">
        <v>151</v>
      </c>
      <c r="C1943" s="73">
        <v>4554</v>
      </c>
      <c r="D1943" s="79">
        <f t="shared" si="30"/>
        <v>0</v>
      </c>
    </row>
    <row r="1944" spans="1:4" x14ac:dyDescent="0.2">
      <c r="A1944">
        <v>1943</v>
      </c>
      <c r="B1944" t="s">
        <v>151</v>
      </c>
      <c r="C1944" s="73">
        <v>616</v>
      </c>
      <c r="D1944" s="79">
        <f t="shared" si="30"/>
        <v>0</v>
      </c>
    </row>
    <row r="1945" spans="1:4" x14ac:dyDescent="0.2">
      <c r="A1945">
        <v>1944</v>
      </c>
      <c r="B1945" t="s">
        <v>151</v>
      </c>
      <c r="C1945" s="73">
        <v>2385</v>
      </c>
      <c r="D1945" s="79">
        <f t="shared" si="30"/>
        <v>0</v>
      </c>
    </row>
    <row r="1946" spans="1:4" x14ac:dyDescent="0.2">
      <c r="A1946">
        <v>1945</v>
      </c>
      <c r="B1946" t="s">
        <v>151</v>
      </c>
      <c r="C1946" s="73">
        <v>2205</v>
      </c>
      <c r="D1946" s="79">
        <f t="shared" si="30"/>
        <v>0</v>
      </c>
    </row>
    <row r="1947" spans="1:4" x14ac:dyDescent="0.2">
      <c r="A1947">
        <v>1946</v>
      </c>
      <c r="B1947" t="s">
        <v>151</v>
      </c>
      <c r="C1947" s="73">
        <v>342</v>
      </c>
      <c r="D1947" s="79">
        <f t="shared" si="30"/>
        <v>0</v>
      </c>
    </row>
    <row r="1948" spans="1:4" x14ac:dyDescent="0.2">
      <c r="A1948">
        <v>1947</v>
      </c>
      <c r="B1948" t="s">
        <v>151</v>
      </c>
      <c r="C1948" s="73">
        <v>2009</v>
      </c>
      <c r="D1948" s="79">
        <f t="shared" si="30"/>
        <v>0</v>
      </c>
    </row>
    <row r="1949" spans="1:4" x14ac:dyDescent="0.2">
      <c r="A1949">
        <v>1948</v>
      </c>
      <c r="B1949" t="s">
        <v>151</v>
      </c>
      <c r="C1949" s="73">
        <v>64</v>
      </c>
      <c r="D1949" s="79">
        <f t="shared" si="30"/>
        <v>0</v>
      </c>
    </row>
    <row r="1950" spans="1:4" x14ac:dyDescent="0.2">
      <c r="A1950">
        <v>1949</v>
      </c>
      <c r="B1950" t="s">
        <v>151</v>
      </c>
      <c r="C1950" s="73">
        <v>1443</v>
      </c>
      <c r="D1950" s="79">
        <f t="shared" si="30"/>
        <v>0</v>
      </c>
    </row>
    <row r="1951" spans="1:4" x14ac:dyDescent="0.2">
      <c r="A1951">
        <v>1950</v>
      </c>
      <c r="B1951" t="s">
        <v>151</v>
      </c>
      <c r="C1951" s="73">
        <v>960</v>
      </c>
      <c r="D1951" s="79">
        <f t="shared" si="30"/>
        <v>0</v>
      </c>
    </row>
    <row r="1952" spans="1:4" x14ac:dyDescent="0.2">
      <c r="A1952">
        <v>1951</v>
      </c>
      <c r="B1952" t="s">
        <v>151</v>
      </c>
      <c r="C1952" s="73">
        <v>2028</v>
      </c>
      <c r="D1952" s="79">
        <f t="shared" si="30"/>
        <v>0</v>
      </c>
    </row>
    <row r="1953" spans="1:4" x14ac:dyDescent="0.2">
      <c r="A1953">
        <v>1952</v>
      </c>
      <c r="B1953" t="s">
        <v>151</v>
      </c>
      <c r="C1953" s="73">
        <v>1696</v>
      </c>
      <c r="D1953" s="79">
        <f t="shared" si="30"/>
        <v>0</v>
      </c>
    </row>
    <row r="1954" spans="1:4" x14ac:dyDescent="0.2">
      <c r="A1954">
        <v>1953</v>
      </c>
      <c r="B1954" t="s">
        <v>151</v>
      </c>
      <c r="C1954" s="73">
        <v>4100</v>
      </c>
      <c r="D1954" s="79">
        <f t="shared" si="30"/>
        <v>0</v>
      </c>
    </row>
    <row r="1955" spans="1:4" x14ac:dyDescent="0.2">
      <c r="A1955">
        <v>1954</v>
      </c>
      <c r="B1955" t="s">
        <v>151</v>
      </c>
      <c r="C1955" s="73">
        <v>99</v>
      </c>
      <c r="D1955" s="79">
        <f t="shared" si="30"/>
        <v>0</v>
      </c>
    </row>
    <row r="1956" spans="1:4" x14ac:dyDescent="0.2">
      <c r="A1956">
        <v>1955</v>
      </c>
      <c r="B1956" t="s">
        <v>151</v>
      </c>
      <c r="C1956" s="73">
        <v>231</v>
      </c>
      <c r="D1956" s="79">
        <f t="shared" si="30"/>
        <v>0</v>
      </c>
    </row>
    <row r="1957" spans="1:4" x14ac:dyDescent="0.2">
      <c r="A1957">
        <v>1956</v>
      </c>
      <c r="B1957" t="s">
        <v>151</v>
      </c>
      <c r="C1957" s="73">
        <v>2072</v>
      </c>
      <c r="D1957" s="79">
        <f t="shared" si="30"/>
        <v>0</v>
      </c>
    </row>
    <row r="1958" spans="1:4" x14ac:dyDescent="0.2">
      <c r="A1958">
        <v>1957</v>
      </c>
      <c r="B1958" t="s">
        <v>151</v>
      </c>
      <c r="C1958" s="73">
        <v>740</v>
      </c>
      <c r="D1958" s="79">
        <f t="shared" si="30"/>
        <v>0</v>
      </c>
    </row>
    <row r="1959" spans="1:4" x14ac:dyDescent="0.2">
      <c r="A1959">
        <v>1958</v>
      </c>
      <c r="B1959" t="s">
        <v>151</v>
      </c>
      <c r="C1959" s="73">
        <v>1404</v>
      </c>
      <c r="D1959" s="79">
        <f t="shared" si="30"/>
        <v>0</v>
      </c>
    </row>
    <row r="1960" spans="1:4" x14ac:dyDescent="0.2">
      <c r="A1960">
        <v>1959</v>
      </c>
      <c r="B1960" t="s">
        <v>151</v>
      </c>
      <c r="C1960" s="73">
        <v>3149</v>
      </c>
      <c r="D1960" s="79">
        <f t="shared" si="30"/>
        <v>0</v>
      </c>
    </row>
    <row r="1961" spans="1:4" x14ac:dyDescent="0.2">
      <c r="A1961">
        <v>1960</v>
      </c>
      <c r="B1961" t="s">
        <v>151</v>
      </c>
      <c r="C1961" s="73">
        <v>630</v>
      </c>
      <c r="D1961" s="79">
        <f t="shared" si="30"/>
        <v>0</v>
      </c>
    </row>
    <row r="1962" spans="1:4" x14ac:dyDescent="0.2">
      <c r="A1962">
        <v>1961</v>
      </c>
      <c r="B1962" t="s">
        <v>151</v>
      </c>
      <c r="C1962" s="73">
        <v>2880</v>
      </c>
      <c r="D1962" s="79">
        <f t="shared" si="30"/>
        <v>0</v>
      </c>
    </row>
    <row r="1963" spans="1:4" x14ac:dyDescent="0.2">
      <c r="A1963">
        <v>1962</v>
      </c>
      <c r="B1963" t="s">
        <v>151</v>
      </c>
      <c r="C1963" s="73">
        <v>2655</v>
      </c>
      <c r="D1963" s="79">
        <f t="shared" si="30"/>
        <v>0</v>
      </c>
    </row>
    <row r="1964" spans="1:4" x14ac:dyDescent="0.2">
      <c r="A1964">
        <v>1963</v>
      </c>
      <c r="B1964" t="s">
        <v>151</v>
      </c>
      <c r="C1964" s="73">
        <v>900</v>
      </c>
      <c r="D1964" s="79">
        <f t="shared" si="30"/>
        <v>0</v>
      </c>
    </row>
    <row r="1965" spans="1:4" x14ac:dyDescent="0.2">
      <c r="A1965">
        <v>1964</v>
      </c>
      <c r="B1965" t="s">
        <v>151</v>
      </c>
      <c r="C1965" s="73">
        <v>330</v>
      </c>
      <c r="D1965" s="79">
        <f t="shared" si="30"/>
        <v>0</v>
      </c>
    </row>
    <row r="1966" spans="1:4" x14ac:dyDescent="0.2">
      <c r="A1966">
        <v>1965</v>
      </c>
      <c r="B1966" t="s">
        <v>151</v>
      </c>
      <c r="C1966" s="73">
        <v>2550</v>
      </c>
      <c r="D1966" s="79">
        <f t="shared" si="30"/>
        <v>0</v>
      </c>
    </row>
    <row r="1967" spans="1:4" x14ac:dyDescent="0.2">
      <c r="A1967">
        <v>1966</v>
      </c>
      <c r="B1967" t="s">
        <v>151</v>
      </c>
      <c r="C1967" s="73">
        <v>2250</v>
      </c>
      <c r="D1967" s="79">
        <f t="shared" si="30"/>
        <v>0</v>
      </c>
    </row>
    <row r="1968" spans="1:4" x14ac:dyDescent="0.2">
      <c r="A1968">
        <v>1967</v>
      </c>
      <c r="B1968" t="s">
        <v>151</v>
      </c>
      <c r="C1968" s="73">
        <v>475</v>
      </c>
      <c r="D1968" s="79">
        <f t="shared" si="30"/>
        <v>0</v>
      </c>
    </row>
    <row r="1969" spans="1:4" x14ac:dyDescent="0.2">
      <c r="A1969">
        <v>1968</v>
      </c>
      <c r="B1969" t="s">
        <v>151</v>
      </c>
      <c r="C1969" s="73">
        <v>324</v>
      </c>
      <c r="D1969" s="79">
        <f t="shared" si="30"/>
        <v>0</v>
      </c>
    </row>
    <row r="1970" spans="1:4" x14ac:dyDescent="0.2">
      <c r="A1970">
        <v>1969</v>
      </c>
      <c r="B1970" t="s">
        <v>151</v>
      </c>
      <c r="C1970" s="73">
        <v>1750</v>
      </c>
      <c r="D1970" s="79">
        <f t="shared" si="30"/>
        <v>0</v>
      </c>
    </row>
    <row r="1971" spans="1:4" x14ac:dyDescent="0.2">
      <c r="A1971">
        <v>1970</v>
      </c>
      <c r="B1971" t="s">
        <v>151</v>
      </c>
      <c r="C1971" s="73">
        <v>352</v>
      </c>
      <c r="D1971" s="79">
        <f t="shared" si="30"/>
        <v>0</v>
      </c>
    </row>
    <row r="1972" spans="1:4" x14ac:dyDescent="0.2">
      <c r="A1972">
        <v>1971</v>
      </c>
      <c r="B1972" t="s">
        <v>151</v>
      </c>
      <c r="C1972" s="73">
        <v>376</v>
      </c>
      <c r="D1972" s="79">
        <f t="shared" si="30"/>
        <v>0</v>
      </c>
    </row>
    <row r="1973" spans="1:4" x14ac:dyDescent="0.2">
      <c r="A1973">
        <v>1972</v>
      </c>
      <c r="B1973" t="s">
        <v>151</v>
      </c>
      <c r="C1973" s="73">
        <v>29</v>
      </c>
      <c r="D1973" s="79">
        <f t="shared" si="30"/>
        <v>0</v>
      </c>
    </row>
    <row r="1974" spans="1:4" x14ac:dyDescent="0.2">
      <c r="A1974">
        <v>1973</v>
      </c>
      <c r="B1974" t="s">
        <v>151</v>
      </c>
      <c r="C1974" s="73">
        <v>1488</v>
      </c>
      <c r="D1974" s="79">
        <f t="shared" si="30"/>
        <v>0</v>
      </c>
    </row>
    <row r="1975" spans="1:4" x14ac:dyDescent="0.2">
      <c r="A1975">
        <v>1974</v>
      </c>
      <c r="B1975" t="s">
        <v>151</v>
      </c>
      <c r="C1975" s="73">
        <v>180</v>
      </c>
      <c r="D1975" s="79">
        <f t="shared" si="30"/>
        <v>0</v>
      </c>
    </row>
    <row r="1976" spans="1:4" x14ac:dyDescent="0.2">
      <c r="A1976">
        <v>1975</v>
      </c>
      <c r="B1976" t="s">
        <v>151</v>
      </c>
      <c r="C1976" s="73">
        <v>88</v>
      </c>
      <c r="D1976" s="79">
        <f t="shared" si="30"/>
        <v>0</v>
      </c>
    </row>
    <row r="1977" spans="1:4" x14ac:dyDescent="0.2">
      <c r="A1977">
        <v>1976</v>
      </c>
      <c r="B1977" t="s">
        <v>151</v>
      </c>
      <c r="C1977" s="73">
        <v>308</v>
      </c>
      <c r="D1977" s="79">
        <f t="shared" si="30"/>
        <v>0</v>
      </c>
    </row>
    <row r="1978" spans="1:4" x14ac:dyDescent="0.2">
      <c r="A1978">
        <v>1977</v>
      </c>
      <c r="B1978" t="s">
        <v>151</v>
      </c>
      <c r="C1978" s="73">
        <v>2193</v>
      </c>
      <c r="D1978" s="79">
        <f t="shared" si="30"/>
        <v>0</v>
      </c>
    </row>
    <row r="1979" spans="1:4" x14ac:dyDescent="0.2">
      <c r="A1979">
        <v>1978</v>
      </c>
      <c r="B1979" t="s">
        <v>151</v>
      </c>
      <c r="C1979" s="73">
        <v>1568</v>
      </c>
      <c r="D1979" s="79">
        <f t="shared" si="30"/>
        <v>0</v>
      </c>
    </row>
    <row r="1980" spans="1:4" x14ac:dyDescent="0.2">
      <c r="A1980">
        <v>1979</v>
      </c>
      <c r="B1980" t="s">
        <v>151</v>
      </c>
      <c r="C1980" s="73">
        <v>78</v>
      </c>
      <c r="D1980" s="79">
        <f t="shared" si="30"/>
        <v>0</v>
      </c>
    </row>
    <row r="1981" spans="1:4" x14ac:dyDescent="0.2">
      <c r="A1981">
        <v>1980</v>
      </c>
      <c r="B1981" t="s">
        <v>151</v>
      </c>
      <c r="C1981" s="73">
        <v>3724</v>
      </c>
      <c r="D1981" s="79">
        <f t="shared" si="30"/>
        <v>0</v>
      </c>
    </row>
    <row r="1982" spans="1:4" x14ac:dyDescent="0.2">
      <c r="A1982">
        <v>1981</v>
      </c>
      <c r="B1982" t="s">
        <v>151</v>
      </c>
      <c r="C1982" s="73">
        <v>2350</v>
      </c>
      <c r="D1982" s="79">
        <f t="shared" si="30"/>
        <v>0</v>
      </c>
    </row>
    <row r="1983" spans="1:4" x14ac:dyDescent="0.2">
      <c r="A1983">
        <v>1982</v>
      </c>
      <c r="B1983" t="s">
        <v>151</v>
      </c>
      <c r="C1983" s="73">
        <v>3822</v>
      </c>
      <c r="D1983" s="79">
        <f t="shared" si="30"/>
        <v>0</v>
      </c>
    </row>
    <row r="1984" spans="1:4" x14ac:dyDescent="0.2">
      <c r="A1984">
        <v>1983</v>
      </c>
      <c r="B1984" t="s">
        <v>151</v>
      </c>
      <c r="C1984" s="73">
        <v>2464</v>
      </c>
      <c r="D1984" s="79">
        <f t="shared" si="30"/>
        <v>0</v>
      </c>
    </row>
    <row r="1985" spans="1:4" x14ac:dyDescent="0.2">
      <c r="A1985">
        <v>1984</v>
      </c>
      <c r="B1985" t="s">
        <v>151</v>
      </c>
      <c r="C1985" s="73">
        <v>2037</v>
      </c>
      <c r="D1985" s="79">
        <f t="shared" si="30"/>
        <v>0</v>
      </c>
    </row>
    <row r="1986" spans="1:4" x14ac:dyDescent="0.2">
      <c r="A1986">
        <v>1985</v>
      </c>
      <c r="B1986" t="s">
        <v>151</v>
      </c>
      <c r="C1986" s="73">
        <v>1508</v>
      </c>
      <c r="D1986" s="79">
        <f t="shared" si="30"/>
        <v>0</v>
      </c>
    </row>
    <row r="1987" spans="1:4" x14ac:dyDescent="0.2">
      <c r="A1987">
        <v>1986</v>
      </c>
      <c r="B1987" t="s">
        <v>151</v>
      </c>
      <c r="C1987" s="73">
        <v>582</v>
      </c>
      <c r="D1987" s="79">
        <f t="shared" ref="D1987:D2050" si="31">IF(B1987="Yes", 1, 0)</f>
        <v>0</v>
      </c>
    </row>
    <row r="1988" spans="1:4" x14ac:dyDescent="0.2">
      <c r="A1988">
        <v>1987</v>
      </c>
      <c r="B1988" t="s">
        <v>151</v>
      </c>
      <c r="C1988" s="73">
        <v>672</v>
      </c>
      <c r="D1988" s="79">
        <f t="shared" si="31"/>
        <v>0</v>
      </c>
    </row>
    <row r="1989" spans="1:4" x14ac:dyDescent="0.2">
      <c r="A1989">
        <v>1988</v>
      </c>
      <c r="B1989" t="s">
        <v>151</v>
      </c>
      <c r="C1989" s="73">
        <v>92</v>
      </c>
      <c r="D1989" s="79">
        <f t="shared" si="31"/>
        <v>0</v>
      </c>
    </row>
    <row r="1990" spans="1:4" x14ac:dyDescent="0.2">
      <c r="A1990">
        <v>1989</v>
      </c>
      <c r="B1990" t="s">
        <v>151</v>
      </c>
      <c r="C1990" s="73">
        <v>2054</v>
      </c>
      <c r="D1990" s="79">
        <f t="shared" si="31"/>
        <v>0</v>
      </c>
    </row>
    <row r="1991" spans="1:4" x14ac:dyDescent="0.2">
      <c r="A1991">
        <v>1990</v>
      </c>
      <c r="B1991" t="s">
        <v>151</v>
      </c>
      <c r="C1991" s="73">
        <v>1638</v>
      </c>
      <c r="D1991" s="79">
        <f t="shared" si="31"/>
        <v>0</v>
      </c>
    </row>
    <row r="1992" spans="1:4" x14ac:dyDescent="0.2">
      <c r="A1992">
        <v>1991</v>
      </c>
      <c r="B1992" t="s">
        <v>151</v>
      </c>
      <c r="C1992" s="73">
        <v>1425</v>
      </c>
      <c r="D1992" s="79">
        <f t="shared" si="31"/>
        <v>0</v>
      </c>
    </row>
    <row r="1993" spans="1:4" x14ac:dyDescent="0.2">
      <c r="A1993">
        <v>1992</v>
      </c>
      <c r="B1993" t="s">
        <v>151</v>
      </c>
      <c r="C1993" s="73">
        <v>29</v>
      </c>
      <c r="D1993" s="79">
        <f t="shared" si="31"/>
        <v>0</v>
      </c>
    </row>
    <row r="1994" spans="1:4" x14ac:dyDescent="0.2">
      <c r="A1994">
        <v>1993</v>
      </c>
      <c r="B1994" t="s">
        <v>151</v>
      </c>
      <c r="C1994" s="73">
        <v>2744</v>
      </c>
      <c r="D1994" s="79">
        <f t="shared" si="31"/>
        <v>0</v>
      </c>
    </row>
    <row r="1995" spans="1:4" x14ac:dyDescent="0.2">
      <c r="A1995">
        <v>1994</v>
      </c>
      <c r="B1995" t="s">
        <v>151</v>
      </c>
      <c r="C1995" s="73">
        <v>1632</v>
      </c>
      <c r="D1995" s="79">
        <f t="shared" si="31"/>
        <v>0</v>
      </c>
    </row>
    <row r="1996" spans="1:4" x14ac:dyDescent="0.2">
      <c r="A1996">
        <v>1995</v>
      </c>
      <c r="B1996" t="s">
        <v>151</v>
      </c>
      <c r="C1996" s="73">
        <v>1584</v>
      </c>
      <c r="D1996" s="79">
        <f t="shared" si="31"/>
        <v>0</v>
      </c>
    </row>
    <row r="1997" spans="1:4" x14ac:dyDescent="0.2">
      <c r="A1997">
        <v>1996</v>
      </c>
      <c r="B1997" t="s">
        <v>151</v>
      </c>
      <c r="C1997" s="73">
        <v>2320</v>
      </c>
      <c r="D1997" s="79">
        <f t="shared" si="31"/>
        <v>0</v>
      </c>
    </row>
    <row r="1998" spans="1:4" x14ac:dyDescent="0.2">
      <c r="A1998">
        <v>1997</v>
      </c>
      <c r="B1998" t="s">
        <v>151</v>
      </c>
      <c r="C1998" s="73">
        <v>486</v>
      </c>
      <c r="D1998" s="79">
        <f t="shared" si="31"/>
        <v>0</v>
      </c>
    </row>
    <row r="1999" spans="1:4" x14ac:dyDescent="0.2">
      <c r="A1999">
        <v>1998</v>
      </c>
      <c r="B1999" t="s">
        <v>151</v>
      </c>
      <c r="C1999" s="73">
        <v>250</v>
      </c>
      <c r="D1999" s="79">
        <f t="shared" si="31"/>
        <v>0</v>
      </c>
    </row>
    <row r="2000" spans="1:4" x14ac:dyDescent="0.2">
      <c r="A2000">
        <v>1999</v>
      </c>
      <c r="B2000" t="s">
        <v>151</v>
      </c>
      <c r="C2000" s="73">
        <v>855</v>
      </c>
      <c r="D2000" s="79">
        <f t="shared" si="31"/>
        <v>0</v>
      </c>
    </row>
    <row r="2001" spans="1:4" x14ac:dyDescent="0.2">
      <c r="A2001">
        <v>2000</v>
      </c>
      <c r="B2001" t="s">
        <v>151</v>
      </c>
      <c r="C2001" s="73">
        <v>2314</v>
      </c>
      <c r="D2001" s="79">
        <f t="shared" si="31"/>
        <v>0</v>
      </c>
    </row>
    <row r="2002" spans="1:4" x14ac:dyDescent="0.2">
      <c r="A2002">
        <v>2001</v>
      </c>
      <c r="B2002" t="s">
        <v>151</v>
      </c>
      <c r="C2002" s="73">
        <v>675</v>
      </c>
      <c r="D2002" s="79">
        <f t="shared" si="31"/>
        <v>0</v>
      </c>
    </row>
    <row r="2003" spans="1:4" x14ac:dyDescent="0.2">
      <c r="A2003">
        <v>2002</v>
      </c>
      <c r="B2003" t="s">
        <v>151</v>
      </c>
      <c r="C2003" s="73">
        <v>180</v>
      </c>
      <c r="D2003" s="79">
        <f t="shared" si="31"/>
        <v>0</v>
      </c>
    </row>
    <row r="2004" spans="1:4" x14ac:dyDescent="0.2">
      <c r="A2004">
        <v>2003</v>
      </c>
      <c r="B2004" t="s">
        <v>151</v>
      </c>
      <c r="C2004" s="73">
        <v>1235</v>
      </c>
      <c r="D2004" s="79">
        <f t="shared" si="31"/>
        <v>0</v>
      </c>
    </row>
    <row r="2005" spans="1:4" x14ac:dyDescent="0.2">
      <c r="A2005">
        <v>2004</v>
      </c>
      <c r="B2005" t="s">
        <v>151</v>
      </c>
      <c r="C2005" s="73">
        <v>2304</v>
      </c>
      <c r="D2005" s="79">
        <f t="shared" si="31"/>
        <v>0</v>
      </c>
    </row>
    <row r="2006" spans="1:4" x14ac:dyDescent="0.2">
      <c r="A2006">
        <v>2005</v>
      </c>
      <c r="B2006" t="s">
        <v>151</v>
      </c>
      <c r="C2006" s="73">
        <v>910</v>
      </c>
      <c r="D2006" s="79">
        <f t="shared" si="31"/>
        <v>0</v>
      </c>
    </row>
    <row r="2007" spans="1:4" x14ac:dyDescent="0.2">
      <c r="A2007">
        <v>2006</v>
      </c>
      <c r="B2007" t="s">
        <v>151</v>
      </c>
      <c r="C2007" s="73">
        <v>2460</v>
      </c>
      <c r="D2007" s="79">
        <f t="shared" si="31"/>
        <v>0</v>
      </c>
    </row>
    <row r="2008" spans="1:4" x14ac:dyDescent="0.2">
      <c r="A2008">
        <v>2007</v>
      </c>
      <c r="B2008" t="s">
        <v>151</v>
      </c>
      <c r="C2008" s="73">
        <v>194</v>
      </c>
      <c r="D2008" s="79">
        <f t="shared" si="31"/>
        <v>0</v>
      </c>
    </row>
    <row r="2009" spans="1:4" x14ac:dyDescent="0.2">
      <c r="A2009">
        <v>2008</v>
      </c>
      <c r="B2009" t="s">
        <v>151</v>
      </c>
      <c r="C2009" s="73">
        <v>200</v>
      </c>
      <c r="D2009" s="79">
        <f t="shared" si="31"/>
        <v>0</v>
      </c>
    </row>
    <row r="2010" spans="1:4" x14ac:dyDescent="0.2">
      <c r="A2010">
        <v>2009</v>
      </c>
      <c r="B2010" t="s">
        <v>151</v>
      </c>
      <c r="C2010" s="73">
        <v>1296</v>
      </c>
      <c r="D2010" s="79">
        <f t="shared" si="31"/>
        <v>0</v>
      </c>
    </row>
    <row r="2011" spans="1:4" x14ac:dyDescent="0.2">
      <c r="A2011">
        <v>2010</v>
      </c>
      <c r="B2011" t="s">
        <v>151</v>
      </c>
      <c r="C2011" s="73">
        <v>2574</v>
      </c>
      <c r="D2011" s="79">
        <f t="shared" si="31"/>
        <v>0</v>
      </c>
    </row>
    <row r="2012" spans="1:4" x14ac:dyDescent="0.2">
      <c r="A2012">
        <v>2011</v>
      </c>
      <c r="B2012" t="s">
        <v>151</v>
      </c>
      <c r="C2012" s="73">
        <v>63</v>
      </c>
      <c r="D2012" s="79">
        <f t="shared" si="31"/>
        <v>0</v>
      </c>
    </row>
    <row r="2013" spans="1:4" x14ac:dyDescent="0.2">
      <c r="A2013">
        <v>2012</v>
      </c>
      <c r="B2013" t="s">
        <v>151</v>
      </c>
      <c r="C2013" s="73">
        <v>376</v>
      </c>
      <c r="D2013" s="79">
        <f t="shared" si="31"/>
        <v>0</v>
      </c>
    </row>
    <row r="2014" spans="1:4" x14ac:dyDescent="0.2">
      <c r="A2014">
        <v>2013</v>
      </c>
      <c r="B2014" t="s">
        <v>151</v>
      </c>
      <c r="C2014" s="73">
        <v>265</v>
      </c>
      <c r="D2014" s="79">
        <f t="shared" si="31"/>
        <v>0</v>
      </c>
    </row>
    <row r="2015" spans="1:4" x14ac:dyDescent="0.2">
      <c r="A2015">
        <v>2014</v>
      </c>
      <c r="B2015" t="s">
        <v>151</v>
      </c>
      <c r="C2015" s="73">
        <v>1750</v>
      </c>
      <c r="D2015" s="79">
        <f t="shared" si="31"/>
        <v>0</v>
      </c>
    </row>
    <row r="2016" spans="1:4" x14ac:dyDescent="0.2">
      <c r="A2016">
        <v>2015</v>
      </c>
      <c r="B2016" t="s">
        <v>151</v>
      </c>
      <c r="C2016" s="73">
        <v>1222</v>
      </c>
      <c r="D2016" s="79">
        <f t="shared" si="31"/>
        <v>0</v>
      </c>
    </row>
    <row r="2017" spans="1:4" x14ac:dyDescent="0.2">
      <c r="A2017">
        <v>2016</v>
      </c>
      <c r="B2017" t="s">
        <v>151</v>
      </c>
      <c r="C2017" s="73">
        <v>656</v>
      </c>
      <c r="D2017" s="79">
        <f t="shared" si="31"/>
        <v>0</v>
      </c>
    </row>
    <row r="2018" spans="1:4" x14ac:dyDescent="0.2">
      <c r="A2018">
        <v>2017</v>
      </c>
      <c r="B2018" t="s">
        <v>151</v>
      </c>
      <c r="C2018" s="73">
        <v>940</v>
      </c>
      <c r="D2018" s="79">
        <f t="shared" si="31"/>
        <v>0</v>
      </c>
    </row>
    <row r="2019" spans="1:4" x14ac:dyDescent="0.2">
      <c r="A2019">
        <v>2018</v>
      </c>
      <c r="B2019" t="s">
        <v>151</v>
      </c>
      <c r="C2019" s="73">
        <v>1344</v>
      </c>
      <c r="D2019" s="79">
        <f t="shared" si="31"/>
        <v>0</v>
      </c>
    </row>
    <row r="2020" spans="1:4" x14ac:dyDescent="0.2">
      <c r="A2020">
        <v>2019</v>
      </c>
      <c r="B2020" t="s">
        <v>151</v>
      </c>
      <c r="C2020" s="73">
        <v>1940</v>
      </c>
      <c r="D2020" s="79">
        <f t="shared" si="31"/>
        <v>0</v>
      </c>
    </row>
    <row r="2021" spans="1:4" x14ac:dyDescent="0.2">
      <c r="A2021">
        <v>2020</v>
      </c>
      <c r="B2021" t="s">
        <v>151</v>
      </c>
      <c r="C2021" s="73">
        <v>1564</v>
      </c>
      <c r="D2021" s="79">
        <f t="shared" si="31"/>
        <v>0</v>
      </c>
    </row>
    <row r="2022" spans="1:4" x14ac:dyDescent="0.2">
      <c r="A2022">
        <v>2021</v>
      </c>
      <c r="B2022" t="s">
        <v>151</v>
      </c>
      <c r="C2022" s="73">
        <v>598</v>
      </c>
      <c r="D2022" s="79">
        <f t="shared" si="31"/>
        <v>0</v>
      </c>
    </row>
    <row r="2023" spans="1:4" x14ac:dyDescent="0.2">
      <c r="A2023">
        <v>2022</v>
      </c>
      <c r="B2023" t="s">
        <v>151</v>
      </c>
      <c r="C2023" s="73">
        <v>1584</v>
      </c>
      <c r="D2023" s="79">
        <f t="shared" si="31"/>
        <v>0</v>
      </c>
    </row>
    <row r="2024" spans="1:4" x14ac:dyDescent="0.2">
      <c r="A2024">
        <v>2023</v>
      </c>
      <c r="B2024" t="s">
        <v>151</v>
      </c>
      <c r="C2024" s="73">
        <v>608</v>
      </c>
      <c r="D2024" s="79">
        <f t="shared" si="31"/>
        <v>0</v>
      </c>
    </row>
    <row r="2025" spans="1:4" x14ac:dyDescent="0.2">
      <c r="A2025">
        <v>2024</v>
      </c>
      <c r="B2025" t="s">
        <v>151</v>
      </c>
      <c r="C2025" s="73">
        <v>1904</v>
      </c>
      <c r="D2025" s="79">
        <f t="shared" si="31"/>
        <v>0</v>
      </c>
    </row>
    <row r="2026" spans="1:4" x14ac:dyDescent="0.2">
      <c r="A2026">
        <v>2025</v>
      </c>
      <c r="B2026" t="s">
        <v>151</v>
      </c>
      <c r="C2026" s="73">
        <v>897</v>
      </c>
      <c r="D2026" s="79">
        <f t="shared" si="31"/>
        <v>0</v>
      </c>
    </row>
    <row r="2027" spans="1:4" x14ac:dyDescent="0.2">
      <c r="A2027">
        <v>2026</v>
      </c>
      <c r="B2027" t="s">
        <v>151</v>
      </c>
      <c r="C2027" s="73">
        <v>1247</v>
      </c>
      <c r="D2027" s="79">
        <f t="shared" si="31"/>
        <v>0</v>
      </c>
    </row>
    <row r="2028" spans="1:4" x14ac:dyDescent="0.2">
      <c r="A2028">
        <v>2027</v>
      </c>
      <c r="B2028" t="s">
        <v>151</v>
      </c>
      <c r="C2028" s="73">
        <v>1575</v>
      </c>
      <c r="D2028" s="79">
        <f t="shared" si="31"/>
        <v>0</v>
      </c>
    </row>
    <row r="2029" spans="1:4" x14ac:dyDescent="0.2">
      <c r="A2029">
        <v>2028</v>
      </c>
      <c r="B2029" t="s">
        <v>151</v>
      </c>
      <c r="C2029" s="73">
        <v>3650</v>
      </c>
      <c r="D2029" s="79">
        <f t="shared" si="31"/>
        <v>0</v>
      </c>
    </row>
    <row r="2030" spans="1:4" x14ac:dyDescent="0.2">
      <c r="A2030">
        <v>2029</v>
      </c>
      <c r="B2030" t="s">
        <v>151</v>
      </c>
      <c r="C2030" s="73">
        <v>840</v>
      </c>
      <c r="D2030" s="79">
        <f t="shared" si="31"/>
        <v>0</v>
      </c>
    </row>
    <row r="2031" spans="1:4" x14ac:dyDescent="0.2">
      <c r="A2031">
        <v>2030</v>
      </c>
      <c r="B2031" t="s">
        <v>151</v>
      </c>
      <c r="C2031" s="73">
        <v>920</v>
      </c>
      <c r="D2031" s="79">
        <f t="shared" si="31"/>
        <v>0</v>
      </c>
    </row>
    <row r="2032" spans="1:4" x14ac:dyDescent="0.2">
      <c r="A2032">
        <v>2031</v>
      </c>
      <c r="B2032" t="s">
        <v>151</v>
      </c>
      <c r="C2032" s="73">
        <v>2546</v>
      </c>
      <c r="D2032" s="79">
        <f t="shared" si="31"/>
        <v>0</v>
      </c>
    </row>
    <row r="2033" spans="1:4" x14ac:dyDescent="0.2">
      <c r="A2033">
        <v>2032</v>
      </c>
      <c r="B2033" t="s">
        <v>151</v>
      </c>
      <c r="C2033" s="73">
        <v>102</v>
      </c>
      <c r="D2033" s="79">
        <f t="shared" si="31"/>
        <v>0</v>
      </c>
    </row>
    <row r="2034" spans="1:4" x14ac:dyDescent="0.2">
      <c r="A2034">
        <v>2033</v>
      </c>
      <c r="B2034" t="s">
        <v>151</v>
      </c>
      <c r="C2034" s="73">
        <v>468</v>
      </c>
      <c r="D2034" s="79">
        <f t="shared" si="31"/>
        <v>0</v>
      </c>
    </row>
    <row r="2035" spans="1:4" x14ac:dyDescent="0.2">
      <c r="A2035">
        <v>2034</v>
      </c>
      <c r="B2035" t="s">
        <v>151</v>
      </c>
      <c r="C2035" s="73">
        <v>1815</v>
      </c>
      <c r="D2035" s="79">
        <f t="shared" si="31"/>
        <v>0</v>
      </c>
    </row>
    <row r="2036" spans="1:4" x14ac:dyDescent="0.2">
      <c r="A2036">
        <v>2035</v>
      </c>
      <c r="B2036" t="s">
        <v>151</v>
      </c>
      <c r="C2036" s="73">
        <v>810</v>
      </c>
      <c r="D2036" s="79">
        <f t="shared" si="31"/>
        <v>0</v>
      </c>
    </row>
    <row r="2037" spans="1:4" x14ac:dyDescent="0.2">
      <c r="A2037">
        <v>2036</v>
      </c>
      <c r="B2037" t="s">
        <v>151</v>
      </c>
      <c r="C2037" s="73">
        <v>3010</v>
      </c>
      <c r="D2037" s="79">
        <f t="shared" si="31"/>
        <v>0</v>
      </c>
    </row>
    <row r="2038" spans="1:4" x14ac:dyDescent="0.2">
      <c r="A2038">
        <v>2037</v>
      </c>
      <c r="B2038" t="s">
        <v>151</v>
      </c>
      <c r="C2038" s="73">
        <v>2898</v>
      </c>
      <c r="D2038" s="79">
        <f t="shared" si="31"/>
        <v>0</v>
      </c>
    </row>
    <row r="2039" spans="1:4" x14ac:dyDescent="0.2">
      <c r="A2039">
        <v>2038</v>
      </c>
      <c r="B2039" t="s">
        <v>151</v>
      </c>
      <c r="C2039" s="73">
        <v>609</v>
      </c>
      <c r="D2039" s="79">
        <f t="shared" si="31"/>
        <v>0</v>
      </c>
    </row>
    <row r="2040" spans="1:4" x14ac:dyDescent="0.2">
      <c r="A2040">
        <v>2039</v>
      </c>
      <c r="B2040" t="s">
        <v>151</v>
      </c>
      <c r="C2040" s="73">
        <v>2450</v>
      </c>
      <c r="D2040" s="79">
        <f t="shared" si="31"/>
        <v>0</v>
      </c>
    </row>
    <row r="2041" spans="1:4" x14ac:dyDescent="0.2">
      <c r="A2041">
        <v>2040</v>
      </c>
      <c r="B2041" t="s">
        <v>151</v>
      </c>
      <c r="C2041" s="73">
        <v>1581</v>
      </c>
      <c r="D2041" s="79">
        <f t="shared" si="31"/>
        <v>0</v>
      </c>
    </row>
    <row r="2042" spans="1:4" x14ac:dyDescent="0.2">
      <c r="A2042">
        <v>2041</v>
      </c>
      <c r="B2042" t="s">
        <v>151</v>
      </c>
      <c r="C2042" s="73">
        <v>1050</v>
      </c>
      <c r="D2042" s="79">
        <f t="shared" si="31"/>
        <v>0</v>
      </c>
    </row>
    <row r="2043" spans="1:4" x14ac:dyDescent="0.2">
      <c r="A2043">
        <v>2042</v>
      </c>
      <c r="B2043" t="s">
        <v>151</v>
      </c>
      <c r="C2043" s="73">
        <v>448</v>
      </c>
      <c r="D2043" s="79">
        <f t="shared" si="31"/>
        <v>0</v>
      </c>
    </row>
    <row r="2044" spans="1:4" x14ac:dyDescent="0.2">
      <c r="A2044">
        <v>2043</v>
      </c>
      <c r="B2044" t="s">
        <v>151</v>
      </c>
      <c r="C2044" s="73">
        <v>1820</v>
      </c>
      <c r="D2044" s="79">
        <f t="shared" si="31"/>
        <v>0</v>
      </c>
    </row>
    <row r="2045" spans="1:4" x14ac:dyDescent="0.2">
      <c r="A2045">
        <v>2044</v>
      </c>
      <c r="B2045" t="s">
        <v>151</v>
      </c>
      <c r="C2045" s="73">
        <v>1617</v>
      </c>
      <c r="D2045" s="79">
        <f t="shared" si="31"/>
        <v>0</v>
      </c>
    </row>
    <row r="2046" spans="1:4" x14ac:dyDescent="0.2">
      <c r="A2046">
        <v>2045</v>
      </c>
      <c r="B2046" t="s">
        <v>151</v>
      </c>
      <c r="C2046" s="73">
        <v>1156</v>
      </c>
      <c r="D2046" s="79">
        <f t="shared" si="31"/>
        <v>0</v>
      </c>
    </row>
    <row r="2047" spans="1:4" x14ac:dyDescent="0.2">
      <c r="A2047">
        <v>2046</v>
      </c>
      <c r="B2047" t="s">
        <v>151</v>
      </c>
      <c r="C2047" s="73">
        <v>520</v>
      </c>
      <c r="D2047" s="79">
        <f t="shared" si="31"/>
        <v>0</v>
      </c>
    </row>
    <row r="2048" spans="1:4" x14ac:dyDescent="0.2">
      <c r="A2048">
        <v>2047</v>
      </c>
      <c r="B2048" t="s">
        <v>151</v>
      </c>
      <c r="C2048" s="73">
        <v>960</v>
      </c>
      <c r="D2048" s="79">
        <f t="shared" si="31"/>
        <v>0</v>
      </c>
    </row>
    <row r="2049" spans="1:4" x14ac:dyDescent="0.2">
      <c r="A2049">
        <v>2048</v>
      </c>
      <c r="B2049" t="s">
        <v>151</v>
      </c>
      <c r="C2049" s="73">
        <v>2624</v>
      </c>
      <c r="D2049" s="79">
        <f t="shared" si="31"/>
        <v>0</v>
      </c>
    </row>
    <row r="2050" spans="1:4" x14ac:dyDescent="0.2">
      <c r="A2050">
        <v>2049</v>
      </c>
      <c r="B2050" t="s">
        <v>151</v>
      </c>
      <c r="C2050" s="73">
        <v>2240</v>
      </c>
      <c r="D2050" s="79">
        <f t="shared" si="31"/>
        <v>0</v>
      </c>
    </row>
    <row r="2051" spans="1:4" x14ac:dyDescent="0.2">
      <c r="A2051">
        <v>2050</v>
      </c>
      <c r="B2051" t="s">
        <v>151</v>
      </c>
      <c r="C2051" s="73">
        <v>360</v>
      </c>
      <c r="D2051" s="79">
        <f t="shared" ref="D2051:D2114" si="32">IF(B2051="Yes", 1, 0)</f>
        <v>0</v>
      </c>
    </row>
    <row r="2052" spans="1:4" x14ac:dyDescent="0.2">
      <c r="A2052">
        <v>2051</v>
      </c>
      <c r="B2052" t="s">
        <v>151</v>
      </c>
      <c r="C2052" s="73">
        <v>960</v>
      </c>
      <c r="D2052" s="79">
        <f t="shared" si="32"/>
        <v>0</v>
      </c>
    </row>
    <row r="2053" spans="1:4" x14ac:dyDescent="0.2">
      <c r="A2053">
        <v>2052</v>
      </c>
      <c r="B2053" t="s">
        <v>151</v>
      </c>
      <c r="C2053" s="73">
        <v>1316</v>
      </c>
      <c r="D2053" s="79">
        <f t="shared" si="32"/>
        <v>0</v>
      </c>
    </row>
    <row r="2054" spans="1:4" x14ac:dyDescent="0.2">
      <c r="A2054">
        <v>2053</v>
      </c>
      <c r="B2054" t="s">
        <v>151</v>
      </c>
      <c r="C2054" s="73">
        <v>1440</v>
      </c>
      <c r="D2054" s="79">
        <f t="shared" si="32"/>
        <v>0</v>
      </c>
    </row>
    <row r="2055" spans="1:4" x14ac:dyDescent="0.2">
      <c r="A2055">
        <v>2054</v>
      </c>
      <c r="B2055" t="s">
        <v>151</v>
      </c>
      <c r="C2055" s="73">
        <v>960</v>
      </c>
      <c r="D2055" s="79">
        <f t="shared" si="32"/>
        <v>0</v>
      </c>
    </row>
    <row r="2056" spans="1:4" x14ac:dyDescent="0.2">
      <c r="A2056">
        <v>2055</v>
      </c>
      <c r="B2056" t="s">
        <v>151</v>
      </c>
      <c r="C2056" s="73">
        <v>784</v>
      </c>
      <c r="D2056" s="79">
        <f t="shared" si="32"/>
        <v>0</v>
      </c>
    </row>
    <row r="2057" spans="1:4" x14ac:dyDescent="0.2">
      <c r="A2057">
        <v>2056</v>
      </c>
      <c r="B2057" t="s">
        <v>151</v>
      </c>
      <c r="C2057" s="73">
        <v>924</v>
      </c>
      <c r="D2057" s="79">
        <f t="shared" si="32"/>
        <v>0</v>
      </c>
    </row>
    <row r="2058" spans="1:4" x14ac:dyDescent="0.2">
      <c r="A2058">
        <v>2057</v>
      </c>
      <c r="B2058" t="s">
        <v>151</v>
      </c>
      <c r="C2058" s="73">
        <v>1334</v>
      </c>
      <c r="D2058" s="79">
        <f t="shared" si="32"/>
        <v>0</v>
      </c>
    </row>
    <row r="2059" spans="1:4" x14ac:dyDescent="0.2">
      <c r="A2059">
        <v>2058</v>
      </c>
      <c r="B2059" t="s">
        <v>151</v>
      </c>
      <c r="C2059" s="73">
        <v>185</v>
      </c>
      <c r="D2059" s="79">
        <f t="shared" si="32"/>
        <v>0</v>
      </c>
    </row>
    <row r="2060" spans="1:4" x14ac:dyDescent="0.2">
      <c r="A2060">
        <v>2059</v>
      </c>
      <c r="B2060" t="s">
        <v>151</v>
      </c>
      <c r="C2060" s="73">
        <v>1666</v>
      </c>
      <c r="D2060" s="79">
        <f t="shared" si="32"/>
        <v>0</v>
      </c>
    </row>
    <row r="2061" spans="1:4" x14ac:dyDescent="0.2">
      <c r="A2061">
        <v>2060</v>
      </c>
      <c r="B2061" t="s">
        <v>151</v>
      </c>
      <c r="C2061" s="73">
        <v>2500</v>
      </c>
      <c r="D2061" s="79">
        <f t="shared" si="32"/>
        <v>0</v>
      </c>
    </row>
    <row r="2062" spans="1:4" x14ac:dyDescent="0.2">
      <c r="A2062">
        <v>2061</v>
      </c>
      <c r="B2062" t="s">
        <v>151</v>
      </c>
      <c r="C2062" s="73">
        <v>1449</v>
      </c>
      <c r="D2062" s="79">
        <f t="shared" si="32"/>
        <v>0</v>
      </c>
    </row>
    <row r="2063" spans="1:4" x14ac:dyDescent="0.2">
      <c r="A2063">
        <v>2062</v>
      </c>
      <c r="B2063" t="s">
        <v>151</v>
      </c>
      <c r="C2063" s="73">
        <v>1540</v>
      </c>
      <c r="D2063" s="79">
        <f t="shared" si="32"/>
        <v>0</v>
      </c>
    </row>
    <row r="2064" spans="1:4" x14ac:dyDescent="0.2">
      <c r="A2064">
        <v>2063</v>
      </c>
      <c r="B2064" t="s">
        <v>151</v>
      </c>
      <c r="C2064" s="73">
        <v>945</v>
      </c>
      <c r="D2064" s="79">
        <f t="shared" si="32"/>
        <v>0</v>
      </c>
    </row>
    <row r="2065" spans="1:4" x14ac:dyDescent="0.2">
      <c r="A2065">
        <v>2064</v>
      </c>
      <c r="B2065" t="s">
        <v>151</v>
      </c>
      <c r="C2065" s="73">
        <v>2752</v>
      </c>
      <c r="D2065" s="79">
        <f t="shared" si="32"/>
        <v>0</v>
      </c>
    </row>
    <row r="2066" spans="1:4" x14ac:dyDescent="0.2">
      <c r="A2066">
        <v>2065</v>
      </c>
      <c r="B2066" t="s">
        <v>151</v>
      </c>
      <c r="C2066" s="73">
        <v>495</v>
      </c>
      <c r="D2066" s="79">
        <f t="shared" si="32"/>
        <v>0</v>
      </c>
    </row>
    <row r="2067" spans="1:4" x14ac:dyDescent="0.2">
      <c r="A2067">
        <v>2066</v>
      </c>
      <c r="B2067" t="s">
        <v>151</v>
      </c>
      <c r="C2067" s="73">
        <v>240</v>
      </c>
      <c r="D2067" s="79">
        <f t="shared" si="32"/>
        <v>0</v>
      </c>
    </row>
    <row r="2068" spans="1:4" x14ac:dyDescent="0.2">
      <c r="A2068">
        <v>2067</v>
      </c>
      <c r="B2068" t="s">
        <v>151</v>
      </c>
      <c r="C2068" s="73">
        <v>4048</v>
      </c>
      <c r="D2068" s="79">
        <f t="shared" si="32"/>
        <v>0</v>
      </c>
    </row>
    <row r="2069" spans="1:4" x14ac:dyDescent="0.2">
      <c r="A2069">
        <v>2068</v>
      </c>
      <c r="B2069" t="s">
        <v>151</v>
      </c>
      <c r="C2069" s="73">
        <v>483</v>
      </c>
      <c r="D2069" s="79">
        <f t="shared" si="32"/>
        <v>0</v>
      </c>
    </row>
    <row r="2070" spans="1:4" x14ac:dyDescent="0.2">
      <c r="A2070">
        <v>2069</v>
      </c>
      <c r="B2070" t="s">
        <v>151</v>
      </c>
      <c r="C2070" s="73">
        <v>3564</v>
      </c>
      <c r="D2070" s="79">
        <f t="shared" si="32"/>
        <v>0</v>
      </c>
    </row>
    <row r="2071" spans="1:4" x14ac:dyDescent="0.2">
      <c r="A2071">
        <v>2070</v>
      </c>
      <c r="B2071" t="s">
        <v>151</v>
      </c>
      <c r="C2071" s="73">
        <v>246</v>
      </c>
      <c r="D2071" s="79">
        <f t="shared" si="32"/>
        <v>0</v>
      </c>
    </row>
    <row r="2072" spans="1:4" x14ac:dyDescent="0.2">
      <c r="A2072">
        <v>2071</v>
      </c>
      <c r="B2072" t="s">
        <v>151</v>
      </c>
      <c r="C2072" s="73">
        <v>1232</v>
      </c>
      <c r="D2072" s="79">
        <f t="shared" si="32"/>
        <v>0</v>
      </c>
    </row>
    <row r="2073" spans="1:4" x14ac:dyDescent="0.2">
      <c r="A2073">
        <v>2072</v>
      </c>
      <c r="B2073" t="s">
        <v>151</v>
      </c>
      <c r="C2073" s="73">
        <v>3700</v>
      </c>
      <c r="D2073" s="79">
        <f t="shared" si="32"/>
        <v>0</v>
      </c>
    </row>
    <row r="2074" spans="1:4" x14ac:dyDescent="0.2">
      <c r="A2074">
        <v>2073</v>
      </c>
      <c r="B2074" t="s">
        <v>151</v>
      </c>
      <c r="C2074" s="73">
        <v>1452</v>
      </c>
      <c r="D2074" s="79">
        <f t="shared" si="32"/>
        <v>0</v>
      </c>
    </row>
    <row r="2075" spans="1:4" x14ac:dyDescent="0.2">
      <c r="A2075">
        <v>2074</v>
      </c>
      <c r="B2075" t="s">
        <v>151</v>
      </c>
      <c r="C2075" s="73">
        <v>50</v>
      </c>
      <c r="D2075" s="79">
        <f t="shared" si="32"/>
        <v>0</v>
      </c>
    </row>
    <row r="2076" spans="1:4" x14ac:dyDescent="0.2">
      <c r="A2076">
        <v>2075</v>
      </c>
      <c r="B2076" t="s">
        <v>151</v>
      </c>
      <c r="C2076" s="73">
        <v>2332</v>
      </c>
      <c r="D2076" s="79">
        <f t="shared" si="32"/>
        <v>0</v>
      </c>
    </row>
    <row r="2077" spans="1:4" x14ac:dyDescent="0.2">
      <c r="A2077">
        <v>2076</v>
      </c>
      <c r="B2077" t="s">
        <v>151</v>
      </c>
      <c r="C2077" s="73">
        <v>1372</v>
      </c>
      <c r="D2077" s="79">
        <f t="shared" si="32"/>
        <v>0</v>
      </c>
    </row>
    <row r="2078" spans="1:4" x14ac:dyDescent="0.2">
      <c r="A2078">
        <v>2077</v>
      </c>
      <c r="B2078" t="s">
        <v>151</v>
      </c>
      <c r="C2078" s="73">
        <v>506</v>
      </c>
      <c r="D2078" s="79">
        <f t="shared" si="32"/>
        <v>0</v>
      </c>
    </row>
    <row r="2079" spans="1:4" x14ac:dyDescent="0.2">
      <c r="A2079">
        <v>2078</v>
      </c>
      <c r="B2079" t="s">
        <v>151</v>
      </c>
      <c r="C2079" s="73">
        <v>884</v>
      </c>
      <c r="D2079" s="79">
        <f t="shared" si="32"/>
        <v>0</v>
      </c>
    </row>
    <row r="2080" spans="1:4" x14ac:dyDescent="0.2">
      <c r="A2080">
        <v>2079</v>
      </c>
      <c r="B2080" t="s">
        <v>151</v>
      </c>
      <c r="C2080" s="73">
        <v>1680</v>
      </c>
      <c r="D2080" s="79">
        <f t="shared" si="32"/>
        <v>0</v>
      </c>
    </row>
    <row r="2081" spans="1:4" x14ac:dyDescent="0.2">
      <c r="A2081">
        <v>2080</v>
      </c>
      <c r="B2081" t="s">
        <v>151</v>
      </c>
      <c r="C2081" s="73">
        <v>384</v>
      </c>
      <c r="D2081" s="79">
        <f t="shared" si="32"/>
        <v>0</v>
      </c>
    </row>
    <row r="2082" spans="1:4" x14ac:dyDescent="0.2">
      <c r="A2082">
        <v>2081</v>
      </c>
      <c r="B2082" t="s">
        <v>151</v>
      </c>
      <c r="C2082" s="73">
        <v>799</v>
      </c>
      <c r="D2082" s="79">
        <f t="shared" si="32"/>
        <v>0</v>
      </c>
    </row>
    <row r="2083" spans="1:4" x14ac:dyDescent="0.2">
      <c r="A2083">
        <v>2082</v>
      </c>
      <c r="B2083" t="s">
        <v>151</v>
      </c>
      <c r="C2083" s="73">
        <v>3744</v>
      </c>
      <c r="D2083" s="79">
        <f t="shared" si="32"/>
        <v>0</v>
      </c>
    </row>
    <row r="2084" spans="1:4" x14ac:dyDescent="0.2">
      <c r="A2084">
        <v>2083</v>
      </c>
      <c r="B2084" t="s">
        <v>151</v>
      </c>
      <c r="C2084" s="73">
        <v>2492</v>
      </c>
      <c r="D2084" s="79">
        <f t="shared" si="32"/>
        <v>0</v>
      </c>
    </row>
    <row r="2085" spans="1:4" x14ac:dyDescent="0.2">
      <c r="A2085">
        <v>2084</v>
      </c>
      <c r="B2085" t="s">
        <v>151</v>
      </c>
      <c r="C2085" s="73">
        <v>1534</v>
      </c>
      <c r="D2085" s="79">
        <f t="shared" si="32"/>
        <v>0</v>
      </c>
    </row>
    <row r="2086" spans="1:4" x14ac:dyDescent="0.2">
      <c r="A2086">
        <v>2085</v>
      </c>
      <c r="B2086" t="s">
        <v>151</v>
      </c>
      <c r="C2086" s="73">
        <v>4042</v>
      </c>
      <c r="D2086" s="79">
        <f t="shared" si="32"/>
        <v>0</v>
      </c>
    </row>
    <row r="2087" spans="1:4" x14ac:dyDescent="0.2">
      <c r="A2087">
        <v>2086</v>
      </c>
      <c r="B2087" t="s">
        <v>151</v>
      </c>
      <c r="C2087" s="73">
        <v>1862</v>
      </c>
      <c r="D2087" s="79">
        <f t="shared" si="32"/>
        <v>0</v>
      </c>
    </row>
    <row r="2088" spans="1:4" x14ac:dyDescent="0.2">
      <c r="A2088">
        <v>2087</v>
      </c>
      <c r="B2088" t="s">
        <v>151</v>
      </c>
      <c r="C2088" s="73">
        <v>3204</v>
      </c>
      <c r="D2088" s="79">
        <f t="shared" si="32"/>
        <v>0</v>
      </c>
    </row>
    <row r="2089" spans="1:4" x14ac:dyDescent="0.2">
      <c r="A2089">
        <v>2088</v>
      </c>
      <c r="B2089" t="s">
        <v>151</v>
      </c>
      <c r="C2089" s="73">
        <v>91</v>
      </c>
      <c r="D2089" s="79">
        <f t="shared" si="32"/>
        <v>0</v>
      </c>
    </row>
    <row r="2090" spans="1:4" x14ac:dyDescent="0.2">
      <c r="A2090">
        <v>2089</v>
      </c>
      <c r="B2090" t="s">
        <v>151</v>
      </c>
      <c r="C2090" s="73">
        <v>4361</v>
      </c>
      <c r="D2090" s="79">
        <f t="shared" si="32"/>
        <v>0</v>
      </c>
    </row>
    <row r="2091" spans="1:4" x14ac:dyDescent="0.2">
      <c r="A2091">
        <v>2090</v>
      </c>
      <c r="B2091" t="s">
        <v>151</v>
      </c>
      <c r="C2091" s="73">
        <v>2337</v>
      </c>
      <c r="D2091" s="79">
        <f t="shared" si="32"/>
        <v>0</v>
      </c>
    </row>
    <row r="2092" spans="1:4" x14ac:dyDescent="0.2">
      <c r="A2092">
        <v>2091</v>
      </c>
      <c r="B2092" t="s">
        <v>151</v>
      </c>
      <c r="C2092" s="73">
        <v>1491</v>
      </c>
      <c r="D2092" s="79">
        <f t="shared" si="32"/>
        <v>0</v>
      </c>
    </row>
    <row r="2093" spans="1:4" x14ac:dyDescent="0.2">
      <c r="A2093">
        <v>2092</v>
      </c>
      <c r="B2093" t="s">
        <v>151</v>
      </c>
      <c r="C2093" s="73">
        <v>2328</v>
      </c>
      <c r="D2093" s="79">
        <f t="shared" si="32"/>
        <v>0</v>
      </c>
    </row>
    <row r="2094" spans="1:4" x14ac:dyDescent="0.2">
      <c r="A2094">
        <v>2093</v>
      </c>
      <c r="B2094" t="s">
        <v>151</v>
      </c>
      <c r="C2094" s="73">
        <v>1215</v>
      </c>
      <c r="D2094" s="79">
        <f t="shared" si="32"/>
        <v>0</v>
      </c>
    </row>
    <row r="2095" spans="1:4" x14ac:dyDescent="0.2">
      <c r="A2095">
        <v>2094</v>
      </c>
      <c r="B2095" t="s">
        <v>151</v>
      </c>
      <c r="C2095" s="73">
        <v>364</v>
      </c>
      <c r="D2095" s="79">
        <f t="shared" si="32"/>
        <v>0</v>
      </c>
    </row>
    <row r="2096" spans="1:4" x14ac:dyDescent="0.2">
      <c r="A2096">
        <v>2095</v>
      </c>
      <c r="B2096" t="s">
        <v>151</v>
      </c>
      <c r="C2096" s="73">
        <v>475</v>
      </c>
      <c r="D2096" s="79">
        <f t="shared" si="32"/>
        <v>0</v>
      </c>
    </row>
    <row r="2097" spans="1:4" x14ac:dyDescent="0.2">
      <c r="A2097">
        <v>2096</v>
      </c>
      <c r="B2097" t="s">
        <v>151</v>
      </c>
      <c r="C2097" s="73">
        <v>63</v>
      </c>
      <c r="D2097" s="79">
        <f t="shared" si="32"/>
        <v>0</v>
      </c>
    </row>
    <row r="2098" spans="1:4" x14ac:dyDescent="0.2">
      <c r="A2098">
        <v>2097</v>
      </c>
      <c r="B2098" t="s">
        <v>151</v>
      </c>
      <c r="C2098" s="73">
        <v>1404</v>
      </c>
      <c r="D2098" s="79">
        <f t="shared" si="32"/>
        <v>0</v>
      </c>
    </row>
    <row r="2099" spans="1:4" x14ac:dyDescent="0.2">
      <c r="A2099">
        <v>2098</v>
      </c>
      <c r="B2099" t="s">
        <v>151</v>
      </c>
      <c r="C2099" s="73">
        <v>215</v>
      </c>
      <c r="D2099" s="79">
        <f t="shared" si="32"/>
        <v>0</v>
      </c>
    </row>
    <row r="2100" spans="1:4" x14ac:dyDescent="0.2">
      <c r="A2100">
        <v>2099</v>
      </c>
      <c r="B2100" t="s">
        <v>151</v>
      </c>
      <c r="C2100" s="73">
        <v>560</v>
      </c>
      <c r="D2100" s="79">
        <f t="shared" si="32"/>
        <v>0</v>
      </c>
    </row>
    <row r="2101" spans="1:4" x14ac:dyDescent="0.2">
      <c r="A2101">
        <v>2100</v>
      </c>
      <c r="B2101" t="s">
        <v>151</v>
      </c>
      <c r="C2101" s="73">
        <v>3900</v>
      </c>
      <c r="D2101" s="79">
        <f t="shared" si="32"/>
        <v>0</v>
      </c>
    </row>
    <row r="2102" spans="1:4" x14ac:dyDescent="0.2">
      <c r="A2102">
        <v>2101</v>
      </c>
      <c r="B2102" t="s">
        <v>151</v>
      </c>
      <c r="C2102" s="73">
        <v>1116</v>
      </c>
      <c r="D2102" s="79">
        <f t="shared" si="32"/>
        <v>0</v>
      </c>
    </row>
    <row r="2103" spans="1:4" x14ac:dyDescent="0.2">
      <c r="A2103">
        <v>2102</v>
      </c>
      <c r="B2103" t="s">
        <v>151</v>
      </c>
      <c r="C2103" s="73">
        <v>276</v>
      </c>
      <c r="D2103" s="79">
        <f t="shared" si="32"/>
        <v>0</v>
      </c>
    </row>
    <row r="2104" spans="1:4" x14ac:dyDescent="0.2">
      <c r="A2104">
        <v>2103</v>
      </c>
      <c r="B2104" t="s">
        <v>151</v>
      </c>
      <c r="C2104" s="73">
        <v>575</v>
      </c>
      <c r="D2104" s="79">
        <f t="shared" si="32"/>
        <v>0</v>
      </c>
    </row>
    <row r="2105" spans="1:4" x14ac:dyDescent="0.2">
      <c r="A2105">
        <v>2104</v>
      </c>
      <c r="B2105" t="s">
        <v>151</v>
      </c>
      <c r="C2105" s="73">
        <v>1806</v>
      </c>
      <c r="D2105" s="79">
        <f t="shared" si="32"/>
        <v>0</v>
      </c>
    </row>
    <row r="2106" spans="1:4" x14ac:dyDescent="0.2">
      <c r="A2106">
        <v>2105</v>
      </c>
      <c r="B2106" t="s">
        <v>151</v>
      </c>
      <c r="C2106" s="73">
        <v>4136</v>
      </c>
      <c r="D2106" s="79">
        <f t="shared" si="32"/>
        <v>0</v>
      </c>
    </row>
    <row r="2107" spans="1:4" x14ac:dyDescent="0.2">
      <c r="A2107">
        <v>2106</v>
      </c>
      <c r="B2107" t="s">
        <v>151</v>
      </c>
      <c r="C2107" s="73">
        <v>1330</v>
      </c>
      <c r="D2107" s="79">
        <f t="shared" si="32"/>
        <v>0</v>
      </c>
    </row>
    <row r="2108" spans="1:4" x14ac:dyDescent="0.2">
      <c r="A2108">
        <v>2107</v>
      </c>
      <c r="B2108" t="s">
        <v>151</v>
      </c>
      <c r="C2108" s="73">
        <v>1360</v>
      </c>
      <c r="D2108" s="79">
        <f t="shared" si="32"/>
        <v>0</v>
      </c>
    </row>
    <row r="2109" spans="1:4" x14ac:dyDescent="0.2">
      <c r="A2109">
        <v>2108</v>
      </c>
      <c r="B2109" t="s">
        <v>151</v>
      </c>
      <c r="C2109" s="73">
        <v>2625</v>
      </c>
      <c r="D2109" s="79">
        <f t="shared" si="32"/>
        <v>0</v>
      </c>
    </row>
    <row r="2110" spans="1:4" x14ac:dyDescent="0.2">
      <c r="A2110">
        <v>2109</v>
      </c>
      <c r="B2110" t="s">
        <v>151</v>
      </c>
      <c r="C2110" s="73">
        <v>184</v>
      </c>
      <c r="D2110" s="79">
        <f t="shared" si="32"/>
        <v>0</v>
      </c>
    </row>
    <row r="2111" spans="1:4" x14ac:dyDescent="0.2">
      <c r="A2111">
        <v>2110</v>
      </c>
      <c r="B2111" t="s">
        <v>151</v>
      </c>
      <c r="C2111" s="73">
        <v>868</v>
      </c>
      <c r="D2111" s="79">
        <f t="shared" si="32"/>
        <v>0</v>
      </c>
    </row>
    <row r="2112" spans="1:4" x14ac:dyDescent="0.2">
      <c r="A2112">
        <v>2111</v>
      </c>
      <c r="B2112" t="s">
        <v>151</v>
      </c>
      <c r="C2112" s="73">
        <v>3348</v>
      </c>
      <c r="D2112" s="79">
        <f t="shared" si="32"/>
        <v>0</v>
      </c>
    </row>
    <row r="2113" spans="1:4" x14ac:dyDescent="0.2">
      <c r="A2113">
        <v>2112</v>
      </c>
      <c r="B2113" t="s">
        <v>151</v>
      </c>
      <c r="C2113" s="73">
        <v>1275</v>
      </c>
      <c r="D2113" s="79">
        <f t="shared" si="32"/>
        <v>0</v>
      </c>
    </row>
    <row r="2114" spans="1:4" x14ac:dyDescent="0.2">
      <c r="A2114">
        <v>2113</v>
      </c>
      <c r="B2114" t="s">
        <v>151</v>
      </c>
      <c r="C2114" s="73">
        <v>476</v>
      </c>
      <c r="D2114" s="79">
        <f t="shared" si="32"/>
        <v>0</v>
      </c>
    </row>
    <row r="2115" spans="1:4" x14ac:dyDescent="0.2">
      <c r="A2115">
        <v>2114</v>
      </c>
      <c r="B2115" t="s">
        <v>151</v>
      </c>
      <c r="C2115" s="73">
        <v>1160</v>
      </c>
      <c r="D2115" s="79">
        <f t="shared" ref="D2115:D2178" si="33">IF(B2115="Yes", 1, 0)</f>
        <v>0</v>
      </c>
    </row>
    <row r="2116" spans="1:4" x14ac:dyDescent="0.2">
      <c r="A2116">
        <v>2115</v>
      </c>
      <c r="B2116" t="s">
        <v>151</v>
      </c>
      <c r="C2116" s="73">
        <v>612</v>
      </c>
      <c r="D2116" s="79">
        <f t="shared" si="33"/>
        <v>0</v>
      </c>
    </row>
    <row r="2117" spans="1:4" x14ac:dyDescent="0.2">
      <c r="A2117">
        <v>2116</v>
      </c>
      <c r="B2117" t="s">
        <v>151</v>
      </c>
      <c r="C2117" s="73">
        <v>1360</v>
      </c>
      <c r="D2117" s="79">
        <f t="shared" si="33"/>
        <v>0</v>
      </c>
    </row>
    <row r="2118" spans="1:4" x14ac:dyDescent="0.2">
      <c r="A2118">
        <v>2117</v>
      </c>
      <c r="B2118" t="s">
        <v>151</v>
      </c>
      <c r="C2118" s="73">
        <v>1150</v>
      </c>
      <c r="D2118" s="79">
        <f t="shared" si="33"/>
        <v>0</v>
      </c>
    </row>
    <row r="2119" spans="1:4" x14ac:dyDescent="0.2">
      <c r="A2119">
        <v>2118</v>
      </c>
      <c r="B2119" t="s">
        <v>151</v>
      </c>
      <c r="C2119" s="73">
        <v>308</v>
      </c>
      <c r="D2119" s="79">
        <f t="shared" si="33"/>
        <v>0</v>
      </c>
    </row>
    <row r="2120" spans="1:4" x14ac:dyDescent="0.2">
      <c r="A2120">
        <v>2119</v>
      </c>
      <c r="B2120" t="s">
        <v>151</v>
      </c>
      <c r="C2120" s="73">
        <v>1232</v>
      </c>
      <c r="D2120" s="79">
        <f t="shared" si="33"/>
        <v>0</v>
      </c>
    </row>
    <row r="2121" spans="1:4" x14ac:dyDescent="0.2">
      <c r="A2121">
        <v>2120</v>
      </c>
      <c r="B2121" t="s">
        <v>151</v>
      </c>
      <c r="C2121" s="73">
        <v>2052</v>
      </c>
      <c r="D2121" s="79">
        <f t="shared" si="33"/>
        <v>0</v>
      </c>
    </row>
    <row r="2122" spans="1:4" x14ac:dyDescent="0.2">
      <c r="A2122">
        <v>2121</v>
      </c>
      <c r="B2122" t="s">
        <v>151</v>
      </c>
      <c r="C2122" s="73">
        <v>3724</v>
      </c>
      <c r="D2122" s="79">
        <f t="shared" si="33"/>
        <v>0</v>
      </c>
    </row>
    <row r="2123" spans="1:4" x14ac:dyDescent="0.2">
      <c r="A2123">
        <v>2122</v>
      </c>
      <c r="B2123" t="s">
        <v>151</v>
      </c>
      <c r="C2123" s="73">
        <v>2176</v>
      </c>
      <c r="D2123" s="79">
        <f t="shared" si="33"/>
        <v>0</v>
      </c>
    </row>
    <row r="2124" spans="1:4" x14ac:dyDescent="0.2">
      <c r="A2124">
        <v>2123</v>
      </c>
      <c r="B2124" t="s">
        <v>151</v>
      </c>
      <c r="C2124" s="73">
        <v>1512</v>
      </c>
      <c r="D2124" s="79">
        <f t="shared" si="33"/>
        <v>0</v>
      </c>
    </row>
    <row r="2125" spans="1:4" x14ac:dyDescent="0.2">
      <c r="A2125">
        <v>2124</v>
      </c>
      <c r="B2125" t="s">
        <v>151</v>
      </c>
      <c r="C2125" s="73">
        <v>1562</v>
      </c>
      <c r="D2125" s="79">
        <f t="shared" si="33"/>
        <v>0</v>
      </c>
    </row>
    <row r="2126" spans="1:4" x14ac:dyDescent="0.2">
      <c r="A2126">
        <v>2125</v>
      </c>
      <c r="B2126" t="s">
        <v>151</v>
      </c>
      <c r="C2126" s="73">
        <v>1320</v>
      </c>
      <c r="D2126" s="79">
        <f t="shared" si="33"/>
        <v>0</v>
      </c>
    </row>
    <row r="2127" spans="1:4" x14ac:dyDescent="0.2">
      <c r="A2127">
        <v>2126</v>
      </c>
      <c r="B2127" t="s">
        <v>151</v>
      </c>
      <c r="C2127" s="73">
        <v>2697</v>
      </c>
      <c r="D2127" s="79">
        <f t="shared" si="33"/>
        <v>0</v>
      </c>
    </row>
    <row r="2128" spans="1:4" x14ac:dyDescent="0.2">
      <c r="A2128">
        <v>2127</v>
      </c>
      <c r="B2128" t="s">
        <v>151</v>
      </c>
      <c r="C2128" s="73">
        <v>1064</v>
      </c>
      <c r="D2128" s="79">
        <f t="shared" si="33"/>
        <v>0</v>
      </c>
    </row>
    <row r="2129" spans="1:4" x14ac:dyDescent="0.2">
      <c r="A2129">
        <v>2128</v>
      </c>
      <c r="B2129" t="s">
        <v>151</v>
      </c>
      <c r="C2129" s="73">
        <v>1800</v>
      </c>
      <c r="D2129" s="79">
        <f t="shared" si="33"/>
        <v>0</v>
      </c>
    </row>
    <row r="2130" spans="1:4" x14ac:dyDescent="0.2">
      <c r="A2130">
        <v>2129</v>
      </c>
      <c r="B2130" t="s">
        <v>151</v>
      </c>
      <c r="C2130" s="73">
        <v>987</v>
      </c>
      <c r="D2130" s="79">
        <f t="shared" si="33"/>
        <v>0</v>
      </c>
    </row>
    <row r="2131" spans="1:4" x14ac:dyDescent="0.2">
      <c r="A2131">
        <v>2130</v>
      </c>
      <c r="B2131" t="s">
        <v>151</v>
      </c>
      <c r="C2131" s="73">
        <v>684</v>
      </c>
      <c r="D2131" s="79">
        <f t="shared" si="33"/>
        <v>0</v>
      </c>
    </row>
    <row r="2132" spans="1:4" x14ac:dyDescent="0.2">
      <c r="A2132">
        <v>2131</v>
      </c>
      <c r="B2132" t="s">
        <v>151</v>
      </c>
      <c r="C2132" s="73">
        <v>2244</v>
      </c>
      <c r="D2132" s="79">
        <f t="shared" si="33"/>
        <v>0</v>
      </c>
    </row>
    <row r="2133" spans="1:4" x14ac:dyDescent="0.2">
      <c r="A2133">
        <v>2132</v>
      </c>
      <c r="B2133" t="s">
        <v>151</v>
      </c>
      <c r="C2133" s="73">
        <v>468</v>
      </c>
      <c r="D2133" s="79">
        <f t="shared" si="33"/>
        <v>0</v>
      </c>
    </row>
    <row r="2134" spans="1:4" x14ac:dyDescent="0.2">
      <c r="A2134">
        <v>2133</v>
      </c>
      <c r="B2134" t="s">
        <v>151</v>
      </c>
      <c r="C2134" s="73">
        <v>1305</v>
      </c>
      <c r="D2134" s="79">
        <f t="shared" si="33"/>
        <v>0</v>
      </c>
    </row>
    <row r="2135" spans="1:4" x14ac:dyDescent="0.2">
      <c r="A2135">
        <v>2134</v>
      </c>
      <c r="B2135" t="s">
        <v>151</v>
      </c>
      <c r="C2135" s="73">
        <v>442</v>
      </c>
      <c r="D2135" s="79">
        <f t="shared" si="33"/>
        <v>0</v>
      </c>
    </row>
    <row r="2136" spans="1:4" x14ac:dyDescent="0.2">
      <c r="A2136">
        <v>2135</v>
      </c>
      <c r="B2136" t="s">
        <v>151</v>
      </c>
      <c r="C2136" s="73">
        <v>1435</v>
      </c>
      <c r="D2136" s="79">
        <f t="shared" si="33"/>
        <v>0</v>
      </c>
    </row>
    <row r="2137" spans="1:4" x14ac:dyDescent="0.2">
      <c r="A2137">
        <v>2136</v>
      </c>
      <c r="B2137" t="s">
        <v>151</v>
      </c>
      <c r="C2137" s="73">
        <v>94</v>
      </c>
      <c r="D2137" s="79">
        <f t="shared" si="33"/>
        <v>0</v>
      </c>
    </row>
    <row r="2138" spans="1:4" x14ac:dyDescent="0.2">
      <c r="A2138">
        <v>2137</v>
      </c>
      <c r="B2138" t="s">
        <v>151</v>
      </c>
      <c r="C2138" s="73">
        <v>2325</v>
      </c>
      <c r="D2138" s="79">
        <f t="shared" si="33"/>
        <v>0</v>
      </c>
    </row>
    <row r="2139" spans="1:4" x14ac:dyDescent="0.2">
      <c r="A2139">
        <v>2138</v>
      </c>
      <c r="B2139" t="s">
        <v>151</v>
      </c>
      <c r="C2139" s="73">
        <v>1020</v>
      </c>
      <c r="D2139" s="79">
        <f t="shared" si="33"/>
        <v>0</v>
      </c>
    </row>
    <row r="2140" spans="1:4" x14ac:dyDescent="0.2">
      <c r="A2140">
        <v>2139</v>
      </c>
      <c r="B2140" t="s">
        <v>151</v>
      </c>
      <c r="C2140" s="73">
        <v>1512</v>
      </c>
      <c r="D2140" s="79">
        <f t="shared" si="33"/>
        <v>0</v>
      </c>
    </row>
    <row r="2141" spans="1:4" x14ac:dyDescent="0.2">
      <c r="A2141">
        <v>2140</v>
      </c>
      <c r="B2141" t="s">
        <v>151</v>
      </c>
      <c r="C2141" s="73">
        <v>3135</v>
      </c>
      <c r="D2141" s="79">
        <f t="shared" si="33"/>
        <v>0</v>
      </c>
    </row>
    <row r="2142" spans="1:4" x14ac:dyDescent="0.2">
      <c r="A2142">
        <v>2141</v>
      </c>
      <c r="B2142" t="s">
        <v>151</v>
      </c>
      <c r="C2142" s="73">
        <v>3240</v>
      </c>
      <c r="D2142" s="79">
        <f t="shared" si="33"/>
        <v>0</v>
      </c>
    </row>
    <row r="2143" spans="1:4" x14ac:dyDescent="0.2">
      <c r="A2143">
        <v>2142</v>
      </c>
      <c r="B2143" t="s">
        <v>151</v>
      </c>
      <c r="C2143" s="73">
        <v>3136</v>
      </c>
      <c r="D2143" s="79">
        <f t="shared" si="33"/>
        <v>0</v>
      </c>
    </row>
    <row r="2144" spans="1:4" x14ac:dyDescent="0.2">
      <c r="A2144">
        <v>2143</v>
      </c>
      <c r="B2144" t="s">
        <v>151</v>
      </c>
      <c r="C2144" s="73">
        <v>819</v>
      </c>
      <c r="D2144" s="79">
        <f t="shared" si="33"/>
        <v>0</v>
      </c>
    </row>
    <row r="2145" spans="1:4" x14ac:dyDescent="0.2">
      <c r="A2145">
        <v>2144</v>
      </c>
      <c r="B2145" t="s">
        <v>151</v>
      </c>
      <c r="C2145" s="73">
        <v>3168</v>
      </c>
      <c r="D2145" s="79">
        <f t="shared" si="33"/>
        <v>0</v>
      </c>
    </row>
    <row r="2146" spans="1:4" x14ac:dyDescent="0.2">
      <c r="A2146">
        <v>2145</v>
      </c>
      <c r="B2146" t="s">
        <v>151</v>
      </c>
      <c r="C2146" s="73">
        <v>575</v>
      </c>
      <c r="D2146" s="79">
        <f t="shared" si="33"/>
        <v>0</v>
      </c>
    </row>
    <row r="2147" spans="1:4" x14ac:dyDescent="0.2">
      <c r="A2147">
        <v>2146</v>
      </c>
      <c r="B2147" t="s">
        <v>151</v>
      </c>
      <c r="C2147" s="73">
        <v>2336</v>
      </c>
      <c r="D2147" s="79">
        <f t="shared" si="33"/>
        <v>0</v>
      </c>
    </row>
    <row r="2148" spans="1:4" x14ac:dyDescent="0.2">
      <c r="A2148">
        <v>2147</v>
      </c>
      <c r="B2148" t="s">
        <v>151</v>
      </c>
      <c r="C2148" s="73">
        <v>1035</v>
      </c>
      <c r="D2148" s="79">
        <f t="shared" si="33"/>
        <v>0</v>
      </c>
    </row>
    <row r="2149" spans="1:4" x14ac:dyDescent="0.2">
      <c r="A2149">
        <v>2148</v>
      </c>
      <c r="B2149" t="s">
        <v>151</v>
      </c>
      <c r="C2149" s="73">
        <v>172</v>
      </c>
      <c r="D2149" s="79">
        <f t="shared" si="33"/>
        <v>0</v>
      </c>
    </row>
    <row r="2150" spans="1:4" x14ac:dyDescent="0.2">
      <c r="A2150">
        <v>2149</v>
      </c>
      <c r="B2150" t="s">
        <v>151</v>
      </c>
      <c r="C2150" s="73">
        <v>855</v>
      </c>
      <c r="D2150" s="79">
        <f t="shared" si="33"/>
        <v>0</v>
      </c>
    </row>
    <row r="2151" spans="1:4" x14ac:dyDescent="0.2">
      <c r="A2151">
        <v>2150</v>
      </c>
      <c r="B2151" t="s">
        <v>151</v>
      </c>
      <c r="C2151" s="73">
        <v>21</v>
      </c>
      <c r="D2151" s="79">
        <f t="shared" si="33"/>
        <v>0</v>
      </c>
    </row>
    <row r="2152" spans="1:4" x14ac:dyDescent="0.2">
      <c r="A2152">
        <v>2151</v>
      </c>
      <c r="B2152" t="s">
        <v>151</v>
      </c>
      <c r="C2152" s="73">
        <v>480</v>
      </c>
      <c r="D2152" s="79">
        <f t="shared" si="33"/>
        <v>0</v>
      </c>
    </row>
    <row r="2153" spans="1:4" x14ac:dyDescent="0.2">
      <c r="A2153">
        <v>2152</v>
      </c>
      <c r="B2153" t="s">
        <v>151</v>
      </c>
      <c r="C2153" s="73">
        <v>1044</v>
      </c>
      <c r="D2153" s="79">
        <f t="shared" si="33"/>
        <v>0</v>
      </c>
    </row>
    <row r="2154" spans="1:4" x14ac:dyDescent="0.2">
      <c r="A2154">
        <v>2153</v>
      </c>
      <c r="B2154" t="s">
        <v>151</v>
      </c>
      <c r="C2154" s="73">
        <v>2064</v>
      </c>
      <c r="D2154" s="79">
        <f t="shared" si="33"/>
        <v>0</v>
      </c>
    </row>
    <row r="2155" spans="1:4" x14ac:dyDescent="0.2">
      <c r="A2155">
        <v>2154</v>
      </c>
      <c r="B2155" t="s">
        <v>151</v>
      </c>
      <c r="C2155" s="73">
        <v>2914</v>
      </c>
      <c r="D2155" s="79">
        <f t="shared" si="33"/>
        <v>0</v>
      </c>
    </row>
    <row r="2156" spans="1:4" x14ac:dyDescent="0.2">
      <c r="A2156">
        <v>2155</v>
      </c>
      <c r="B2156" t="s">
        <v>151</v>
      </c>
      <c r="C2156" s="73">
        <v>2442</v>
      </c>
      <c r="D2156" s="79">
        <f t="shared" si="33"/>
        <v>0</v>
      </c>
    </row>
    <row r="2157" spans="1:4" x14ac:dyDescent="0.2">
      <c r="A2157">
        <v>2156</v>
      </c>
      <c r="B2157" t="s">
        <v>151</v>
      </c>
      <c r="C2157" s="73">
        <v>2346</v>
      </c>
      <c r="D2157" s="79">
        <f t="shared" si="33"/>
        <v>0</v>
      </c>
    </row>
    <row r="2158" spans="1:4" x14ac:dyDescent="0.2">
      <c r="A2158">
        <v>2157</v>
      </c>
      <c r="B2158" t="s">
        <v>151</v>
      </c>
      <c r="C2158" s="73">
        <v>3403</v>
      </c>
      <c r="D2158" s="79">
        <f t="shared" si="33"/>
        <v>0</v>
      </c>
    </row>
    <row r="2159" spans="1:4" x14ac:dyDescent="0.2">
      <c r="A2159">
        <v>2158</v>
      </c>
      <c r="B2159" t="s">
        <v>151</v>
      </c>
      <c r="C2159" s="73">
        <v>2788</v>
      </c>
      <c r="D2159" s="79">
        <f t="shared" si="33"/>
        <v>0</v>
      </c>
    </row>
    <row r="2160" spans="1:4" x14ac:dyDescent="0.2">
      <c r="A2160">
        <v>2159</v>
      </c>
      <c r="B2160" t="s">
        <v>151</v>
      </c>
      <c r="C2160" s="73">
        <v>756</v>
      </c>
      <c r="D2160" s="79">
        <f t="shared" si="33"/>
        <v>0</v>
      </c>
    </row>
    <row r="2161" spans="1:4" x14ac:dyDescent="0.2">
      <c r="A2161">
        <v>2160</v>
      </c>
      <c r="B2161" t="s">
        <v>151</v>
      </c>
      <c r="C2161" s="73">
        <v>1972</v>
      </c>
      <c r="D2161" s="79">
        <f t="shared" si="33"/>
        <v>0</v>
      </c>
    </row>
    <row r="2162" spans="1:4" x14ac:dyDescent="0.2">
      <c r="A2162">
        <v>2161</v>
      </c>
      <c r="B2162" t="s">
        <v>151</v>
      </c>
      <c r="C2162" s="73">
        <v>1932</v>
      </c>
      <c r="D2162" s="79">
        <f t="shared" si="33"/>
        <v>0</v>
      </c>
    </row>
    <row r="2163" spans="1:4" x14ac:dyDescent="0.2">
      <c r="A2163">
        <v>2162</v>
      </c>
      <c r="B2163" t="s">
        <v>151</v>
      </c>
      <c r="C2163" s="73">
        <v>345</v>
      </c>
      <c r="D2163" s="79">
        <f t="shared" si="33"/>
        <v>0</v>
      </c>
    </row>
    <row r="2164" spans="1:4" x14ac:dyDescent="0.2">
      <c r="A2164">
        <v>2163</v>
      </c>
      <c r="B2164" t="s">
        <v>151</v>
      </c>
      <c r="C2164" s="73">
        <v>1536</v>
      </c>
      <c r="D2164" s="79">
        <f t="shared" si="33"/>
        <v>0</v>
      </c>
    </row>
    <row r="2165" spans="1:4" x14ac:dyDescent="0.2">
      <c r="A2165">
        <v>2164</v>
      </c>
      <c r="B2165" t="s">
        <v>151</v>
      </c>
      <c r="C2165" s="73">
        <v>2640</v>
      </c>
      <c r="D2165" s="79">
        <f t="shared" si="33"/>
        <v>0</v>
      </c>
    </row>
    <row r="2166" spans="1:4" x14ac:dyDescent="0.2">
      <c r="A2166">
        <v>2165</v>
      </c>
      <c r="B2166" t="s">
        <v>151</v>
      </c>
      <c r="C2166" s="73">
        <v>920</v>
      </c>
      <c r="D2166" s="79">
        <f t="shared" si="33"/>
        <v>0</v>
      </c>
    </row>
    <row r="2167" spans="1:4" x14ac:dyDescent="0.2">
      <c r="A2167">
        <v>2166</v>
      </c>
      <c r="B2167" t="s">
        <v>151</v>
      </c>
      <c r="C2167" s="73">
        <v>2310</v>
      </c>
      <c r="D2167" s="79">
        <f t="shared" si="33"/>
        <v>0</v>
      </c>
    </row>
    <row r="2168" spans="1:4" x14ac:dyDescent="0.2">
      <c r="A2168">
        <v>2167</v>
      </c>
      <c r="B2168" t="s">
        <v>151</v>
      </c>
      <c r="C2168" s="73">
        <v>4400</v>
      </c>
      <c r="D2168" s="79">
        <f t="shared" si="33"/>
        <v>0</v>
      </c>
    </row>
    <row r="2169" spans="1:4" x14ac:dyDescent="0.2">
      <c r="A2169">
        <v>2168</v>
      </c>
      <c r="B2169" t="s">
        <v>151</v>
      </c>
      <c r="C2169" s="73">
        <v>1584</v>
      </c>
      <c r="D2169" s="79">
        <f t="shared" si="33"/>
        <v>0</v>
      </c>
    </row>
    <row r="2170" spans="1:4" x14ac:dyDescent="0.2">
      <c r="A2170">
        <v>2169</v>
      </c>
      <c r="B2170" t="s">
        <v>151</v>
      </c>
      <c r="C2170" s="73">
        <v>2368</v>
      </c>
      <c r="D2170" s="79">
        <f t="shared" si="33"/>
        <v>0</v>
      </c>
    </row>
    <row r="2171" spans="1:4" x14ac:dyDescent="0.2">
      <c r="A2171">
        <v>2170</v>
      </c>
      <c r="B2171" t="s">
        <v>151</v>
      </c>
      <c r="C2171" s="73">
        <v>1344</v>
      </c>
      <c r="D2171" s="79">
        <f t="shared" si="33"/>
        <v>0</v>
      </c>
    </row>
    <row r="2172" spans="1:4" x14ac:dyDescent="0.2">
      <c r="A2172">
        <v>2171</v>
      </c>
      <c r="B2172" t="s">
        <v>151</v>
      </c>
      <c r="C2172" s="73">
        <v>1184</v>
      </c>
      <c r="D2172" s="79">
        <f t="shared" si="33"/>
        <v>0</v>
      </c>
    </row>
    <row r="2173" spans="1:4" x14ac:dyDescent="0.2">
      <c r="A2173">
        <v>2172</v>
      </c>
      <c r="B2173" t="s">
        <v>151</v>
      </c>
      <c r="C2173" s="73">
        <v>882</v>
      </c>
      <c r="D2173" s="79">
        <f t="shared" si="33"/>
        <v>0</v>
      </c>
    </row>
    <row r="2174" spans="1:4" x14ac:dyDescent="0.2">
      <c r="A2174">
        <v>2173</v>
      </c>
      <c r="B2174" t="s">
        <v>151</v>
      </c>
      <c r="C2174" s="73">
        <v>534</v>
      </c>
      <c r="D2174" s="79">
        <f t="shared" si="33"/>
        <v>0</v>
      </c>
    </row>
    <row r="2175" spans="1:4" x14ac:dyDescent="0.2">
      <c r="A2175">
        <v>2174</v>
      </c>
      <c r="B2175" t="s">
        <v>151</v>
      </c>
      <c r="C2175" s="73">
        <v>3492</v>
      </c>
      <c r="D2175" s="79">
        <f t="shared" si="33"/>
        <v>0</v>
      </c>
    </row>
    <row r="2176" spans="1:4" x14ac:dyDescent="0.2">
      <c r="A2176">
        <v>2175</v>
      </c>
      <c r="B2176" t="s">
        <v>151</v>
      </c>
      <c r="C2176" s="73">
        <v>49</v>
      </c>
      <c r="D2176" s="79">
        <f t="shared" si="33"/>
        <v>0</v>
      </c>
    </row>
    <row r="2177" spans="1:4" x14ac:dyDescent="0.2">
      <c r="A2177">
        <v>2176</v>
      </c>
      <c r="B2177" t="s">
        <v>151</v>
      </c>
      <c r="C2177" s="73">
        <v>2400</v>
      </c>
      <c r="D2177" s="79">
        <f t="shared" si="33"/>
        <v>0</v>
      </c>
    </row>
    <row r="2178" spans="1:4" x14ac:dyDescent="0.2">
      <c r="A2178">
        <v>2177</v>
      </c>
      <c r="B2178" t="s">
        <v>151</v>
      </c>
      <c r="C2178" s="73">
        <v>4004</v>
      </c>
      <c r="D2178" s="79">
        <f t="shared" si="33"/>
        <v>0</v>
      </c>
    </row>
    <row r="2179" spans="1:4" x14ac:dyDescent="0.2">
      <c r="A2179">
        <v>2178</v>
      </c>
      <c r="B2179" t="s">
        <v>151</v>
      </c>
      <c r="C2179" s="73">
        <v>837</v>
      </c>
      <c r="D2179" s="79">
        <f t="shared" ref="D2179:D2242" si="34">IF(B2179="Yes", 1, 0)</f>
        <v>0</v>
      </c>
    </row>
    <row r="2180" spans="1:4" x14ac:dyDescent="0.2">
      <c r="A2180">
        <v>2179</v>
      </c>
      <c r="B2180" t="s">
        <v>151</v>
      </c>
      <c r="C2180" s="73">
        <v>3136</v>
      </c>
      <c r="D2180" s="79">
        <f t="shared" si="34"/>
        <v>0</v>
      </c>
    </row>
    <row r="2181" spans="1:4" x14ac:dyDescent="0.2">
      <c r="A2181">
        <v>2180</v>
      </c>
      <c r="B2181" t="s">
        <v>151</v>
      </c>
      <c r="C2181" s="73">
        <v>1148</v>
      </c>
      <c r="D2181" s="79">
        <f t="shared" si="34"/>
        <v>0</v>
      </c>
    </row>
    <row r="2182" spans="1:4" x14ac:dyDescent="0.2">
      <c r="A2182">
        <v>2181</v>
      </c>
      <c r="B2182" t="s">
        <v>151</v>
      </c>
      <c r="C2182" s="73">
        <v>1591</v>
      </c>
      <c r="D2182" s="79">
        <f t="shared" si="34"/>
        <v>0</v>
      </c>
    </row>
    <row r="2183" spans="1:4" x14ac:dyDescent="0.2">
      <c r="A2183">
        <v>2182</v>
      </c>
      <c r="B2183" t="s">
        <v>151</v>
      </c>
      <c r="C2183" s="73">
        <v>2016</v>
      </c>
      <c r="D2183" s="79">
        <f t="shared" si="34"/>
        <v>0</v>
      </c>
    </row>
    <row r="2184" spans="1:4" x14ac:dyDescent="0.2">
      <c r="A2184">
        <v>2183</v>
      </c>
      <c r="B2184" t="s">
        <v>151</v>
      </c>
      <c r="C2184" s="73">
        <v>2574</v>
      </c>
      <c r="D2184" s="79">
        <f t="shared" si="34"/>
        <v>0</v>
      </c>
    </row>
    <row r="2185" spans="1:4" x14ac:dyDescent="0.2">
      <c r="A2185">
        <v>2184</v>
      </c>
      <c r="B2185" t="s">
        <v>151</v>
      </c>
      <c r="C2185" s="73">
        <v>74</v>
      </c>
      <c r="D2185" s="79">
        <f t="shared" si="34"/>
        <v>0</v>
      </c>
    </row>
    <row r="2186" spans="1:4" x14ac:dyDescent="0.2">
      <c r="A2186">
        <v>2185</v>
      </c>
      <c r="B2186" t="s">
        <v>151</v>
      </c>
      <c r="C2186" s="73">
        <v>544</v>
      </c>
      <c r="D2186" s="79">
        <f t="shared" si="34"/>
        <v>0</v>
      </c>
    </row>
    <row r="2187" spans="1:4" x14ac:dyDescent="0.2">
      <c r="A2187">
        <v>2186</v>
      </c>
      <c r="B2187" t="s">
        <v>151</v>
      </c>
      <c r="C2187" s="73">
        <v>1600</v>
      </c>
      <c r="D2187" s="79">
        <f t="shared" si="34"/>
        <v>0</v>
      </c>
    </row>
    <row r="2188" spans="1:4" x14ac:dyDescent="0.2">
      <c r="A2188">
        <v>2187</v>
      </c>
      <c r="B2188" t="s">
        <v>151</v>
      </c>
      <c r="C2188" s="73">
        <v>138</v>
      </c>
      <c r="D2188" s="79">
        <f t="shared" si="34"/>
        <v>0</v>
      </c>
    </row>
    <row r="2189" spans="1:4" x14ac:dyDescent="0.2">
      <c r="A2189">
        <v>2188</v>
      </c>
      <c r="B2189" t="s">
        <v>151</v>
      </c>
      <c r="C2189" s="73">
        <v>1560</v>
      </c>
      <c r="D2189" s="79">
        <f t="shared" si="34"/>
        <v>0</v>
      </c>
    </row>
    <row r="2190" spans="1:4" x14ac:dyDescent="0.2">
      <c r="A2190">
        <v>2189</v>
      </c>
      <c r="B2190" t="s">
        <v>151</v>
      </c>
      <c r="C2190" s="73">
        <v>486</v>
      </c>
      <c r="D2190" s="79">
        <f t="shared" si="34"/>
        <v>0</v>
      </c>
    </row>
    <row r="2191" spans="1:4" x14ac:dyDescent="0.2">
      <c r="A2191">
        <v>2190</v>
      </c>
      <c r="B2191" t="s">
        <v>151</v>
      </c>
      <c r="C2191" s="73">
        <v>4418</v>
      </c>
      <c r="D2191" s="79">
        <f t="shared" si="34"/>
        <v>0</v>
      </c>
    </row>
    <row r="2192" spans="1:4" x14ac:dyDescent="0.2">
      <c r="A2192">
        <v>2191</v>
      </c>
      <c r="B2192" t="s">
        <v>151</v>
      </c>
      <c r="C2192" s="73">
        <v>2475</v>
      </c>
      <c r="D2192" s="79">
        <f t="shared" si="34"/>
        <v>0</v>
      </c>
    </row>
    <row r="2193" spans="1:4" x14ac:dyDescent="0.2">
      <c r="A2193">
        <v>2192</v>
      </c>
      <c r="B2193" t="s">
        <v>151</v>
      </c>
      <c r="C2193" s="73">
        <v>3174</v>
      </c>
      <c r="D2193" s="79">
        <f t="shared" si="34"/>
        <v>0</v>
      </c>
    </row>
    <row r="2194" spans="1:4" x14ac:dyDescent="0.2">
      <c r="A2194">
        <v>2193</v>
      </c>
      <c r="B2194" t="s">
        <v>151</v>
      </c>
      <c r="C2194" s="73">
        <v>315</v>
      </c>
      <c r="D2194" s="79">
        <f t="shared" si="34"/>
        <v>0</v>
      </c>
    </row>
    <row r="2195" spans="1:4" x14ac:dyDescent="0.2">
      <c r="A2195">
        <v>2194</v>
      </c>
      <c r="B2195" t="s">
        <v>151</v>
      </c>
      <c r="C2195" s="73">
        <v>624</v>
      </c>
      <c r="D2195" s="79">
        <f t="shared" si="34"/>
        <v>0</v>
      </c>
    </row>
    <row r="2196" spans="1:4" x14ac:dyDescent="0.2">
      <c r="A2196">
        <v>2195</v>
      </c>
      <c r="B2196" t="s">
        <v>151</v>
      </c>
      <c r="C2196" s="73">
        <v>1392</v>
      </c>
      <c r="D2196" s="79">
        <f t="shared" si="34"/>
        <v>0</v>
      </c>
    </row>
    <row r="2197" spans="1:4" x14ac:dyDescent="0.2">
      <c r="A2197">
        <v>2196</v>
      </c>
      <c r="B2197" t="s">
        <v>151</v>
      </c>
      <c r="C2197" s="73">
        <v>124</v>
      </c>
      <c r="D2197" s="79">
        <f t="shared" si="34"/>
        <v>0</v>
      </c>
    </row>
    <row r="2198" spans="1:4" x14ac:dyDescent="0.2">
      <c r="A2198">
        <v>2197</v>
      </c>
      <c r="B2198" t="s">
        <v>151</v>
      </c>
      <c r="C2198" s="73">
        <v>1798</v>
      </c>
      <c r="D2198" s="79">
        <f t="shared" si="34"/>
        <v>0</v>
      </c>
    </row>
    <row r="2199" spans="1:4" x14ac:dyDescent="0.2">
      <c r="A2199">
        <v>2198</v>
      </c>
      <c r="B2199" t="s">
        <v>151</v>
      </c>
      <c r="C2199" s="73">
        <v>3520</v>
      </c>
      <c r="D2199" s="79">
        <f t="shared" si="34"/>
        <v>0</v>
      </c>
    </row>
    <row r="2200" spans="1:4" x14ac:dyDescent="0.2">
      <c r="A2200">
        <v>2199</v>
      </c>
      <c r="B2200" t="s">
        <v>151</v>
      </c>
      <c r="C2200" s="73">
        <v>2800</v>
      </c>
      <c r="D2200" s="79">
        <f t="shared" si="34"/>
        <v>0</v>
      </c>
    </row>
    <row r="2201" spans="1:4" x14ac:dyDescent="0.2">
      <c r="A2201">
        <v>2200</v>
      </c>
      <c r="B2201" t="s">
        <v>151</v>
      </c>
      <c r="C2201" s="73">
        <v>1880</v>
      </c>
      <c r="D2201" s="79">
        <f t="shared" si="34"/>
        <v>0</v>
      </c>
    </row>
    <row r="2202" spans="1:4" x14ac:dyDescent="0.2">
      <c r="A2202">
        <v>2201</v>
      </c>
      <c r="B2202" t="s">
        <v>151</v>
      </c>
      <c r="C2202" s="73">
        <v>1377</v>
      </c>
      <c r="D2202" s="79">
        <f t="shared" si="34"/>
        <v>0</v>
      </c>
    </row>
    <row r="2203" spans="1:4" x14ac:dyDescent="0.2">
      <c r="A2203">
        <v>2202</v>
      </c>
      <c r="B2203" t="s">
        <v>151</v>
      </c>
      <c r="C2203" s="73">
        <v>250</v>
      </c>
      <c r="D2203" s="79">
        <f t="shared" si="34"/>
        <v>0</v>
      </c>
    </row>
    <row r="2204" spans="1:4" x14ac:dyDescent="0.2">
      <c r="A2204">
        <v>2203</v>
      </c>
      <c r="B2204" t="s">
        <v>151</v>
      </c>
      <c r="C2204" s="73">
        <v>828</v>
      </c>
      <c r="D2204" s="79">
        <f t="shared" si="34"/>
        <v>0</v>
      </c>
    </row>
    <row r="2205" spans="1:4" x14ac:dyDescent="0.2">
      <c r="A2205">
        <v>2204</v>
      </c>
      <c r="B2205" t="s">
        <v>151</v>
      </c>
      <c r="C2205" s="73">
        <v>2528</v>
      </c>
      <c r="D2205" s="79">
        <f t="shared" si="34"/>
        <v>0</v>
      </c>
    </row>
    <row r="2206" spans="1:4" x14ac:dyDescent="0.2">
      <c r="A2206">
        <v>2205</v>
      </c>
      <c r="B2206" t="s">
        <v>151</v>
      </c>
      <c r="C2206" s="73">
        <v>246</v>
      </c>
      <c r="D2206" s="79">
        <f t="shared" si="34"/>
        <v>0</v>
      </c>
    </row>
    <row r="2207" spans="1:4" x14ac:dyDescent="0.2">
      <c r="A2207">
        <v>2206</v>
      </c>
      <c r="B2207" t="s">
        <v>151</v>
      </c>
      <c r="C2207" s="73">
        <v>1836</v>
      </c>
      <c r="D2207" s="79">
        <f t="shared" si="34"/>
        <v>0</v>
      </c>
    </row>
    <row r="2208" spans="1:4" x14ac:dyDescent="0.2">
      <c r="A2208">
        <v>2207</v>
      </c>
      <c r="B2208" t="s">
        <v>151</v>
      </c>
      <c r="C2208" s="73">
        <v>1275</v>
      </c>
      <c r="D2208" s="79">
        <f t="shared" si="34"/>
        <v>0</v>
      </c>
    </row>
    <row r="2209" spans="1:4" x14ac:dyDescent="0.2">
      <c r="A2209">
        <v>2208</v>
      </c>
      <c r="B2209" t="s">
        <v>151</v>
      </c>
      <c r="C2209" s="73">
        <v>418</v>
      </c>
      <c r="D2209" s="79">
        <f t="shared" si="34"/>
        <v>0</v>
      </c>
    </row>
    <row r="2210" spans="1:4" x14ac:dyDescent="0.2">
      <c r="A2210">
        <v>2209</v>
      </c>
      <c r="B2210" t="s">
        <v>151</v>
      </c>
      <c r="C2210" s="73">
        <v>1058</v>
      </c>
      <c r="D2210" s="79">
        <f t="shared" si="34"/>
        <v>0</v>
      </c>
    </row>
    <row r="2211" spans="1:4" x14ac:dyDescent="0.2">
      <c r="A2211">
        <v>2210</v>
      </c>
      <c r="B2211" t="s">
        <v>151</v>
      </c>
      <c r="C2211" s="73">
        <v>880</v>
      </c>
      <c r="D2211" s="79">
        <f t="shared" si="34"/>
        <v>0</v>
      </c>
    </row>
    <row r="2212" spans="1:4" x14ac:dyDescent="0.2">
      <c r="A2212">
        <v>2211</v>
      </c>
      <c r="B2212" t="s">
        <v>151</v>
      </c>
      <c r="C2212" s="73">
        <v>875</v>
      </c>
      <c r="D2212" s="79">
        <f t="shared" si="34"/>
        <v>0</v>
      </c>
    </row>
    <row r="2213" spans="1:4" x14ac:dyDescent="0.2">
      <c r="A2213">
        <v>2212</v>
      </c>
      <c r="B2213" t="s">
        <v>151</v>
      </c>
      <c r="C2213" s="73">
        <v>4005</v>
      </c>
      <c r="D2213" s="79">
        <f t="shared" si="34"/>
        <v>0</v>
      </c>
    </row>
    <row r="2214" spans="1:4" x14ac:dyDescent="0.2">
      <c r="A2214">
        <v>2213</v>
      </c>
      <c r="B2214" t="s">
        <v>151</v>
      </c>
      <c r="C2214" s="73">
        <v>1694</v>
      </c>
      <c r="D2214" s="79">
        <f t="shared" si="34"/>
        <v>0</v>
      </c>
    </row>
    <row r="2215" spans="1:4" x14ac:dyDescent="0.2">
      <c r="A2215">
        <v>2214</v>
      </c>
      <c r="B2215" t="s">
        <v>151</v>
      </c>
      <c r="C2215" s="73">
        <v>1692</v>
      </c>
      <c r="D2215" s="79">
        <f t="shared" si="34"/>
        <v>0</v>
      </c>
    </row>
    <row r="2216" spans="1:4" x14ac:dyDescent="0.2">
      <c r="A2216">
        <v>2215</v>
      </c>
      <c r="B2216" t="s">
        <v>151</v>
      </c>
      <c r="C2216" s="73">
        <v>2000</v>
      </c>
      <c r="D2216" s="79">
        <f t="shared" si="34"/>
        <v>0</v>
      </c>
    </row>
    <row r="2217" spans="1:4" x14ac:dyDescent="0.2">
      <c r="A2217">
        <v>2216</v>
      </c>
      <c r="B2217" t="s">
        <v>151</v>
      </c>
      <c r="C2217" s="73">
        <v>2688</v>
      </c>
      <c r="D2217" s="79">
        <f t="shared" si="34"/>
        <v>0</v>
      </c>
    </row>
    <row r="2218" spans="1:4" x14ac:dyDescent="0.2">
      <c r="A2218">
        <v>2217</v>
      </c>
      <c r="B2218" t="s">
        <v>151</v>
      </c>
      <c r="C2218" s="73">
        <v>540</v>
      </c>
      <c r="D2218" s="79">
        <f t="shared" si="34"/>
        <v>0</v>
      </c>
    </row>
    <row r="2219" spans="1:4" x14ac:dyDescent="0.2">
      <c r="A2219">
        <v>2218</v>
      </c>
      <c r="B2219" t="s">
        <v>151</v>
      </c>
      <c r="C2219" s="73">
        <v>1134</v>
      </c>
      <c r="D2219" s="79">
        <f t="shared" si="34"/>
        <v>0</v>
      </c>
    </row>
    <row r="2220" spans="1:4" x14ac:dyDescent="0.2">
      <c r="A2220">
        <v>2219</v>
      </c>
      <c r="B2220" t="s">
        <v>151</v>
      </c>
      <c r="C2220" s="73">
        <v>1340</v>
      </c>
      <c r="D2220" s="79">
        <f t="shared" si="34"/>
        <v>0</v>
      </c>
    </row>
    <row r="2221" spans="1:4" x14ac:dyDescent="0.2">
      <c r="A2221">
        <v>2220</v>
      </c>
      <c r="B2221" t="s">
        <v>151</v>
      </c>
      <c r="C2221" s="73">
        <v>1456</v>
      </c>
      <c r="D2221" s="79">
        <f t="shared" si="34"/>
        <v>0</v>
      </c>
    </row>
    <row r="2222" spans="1:4" x14ac:dyDescent="0.2">
      <c r="A2222">
        <v>2221</v>
      </c>
      <c r="B2222" t="s">
        <v>151</v>
      </c>
      <c r="C2222" s="73">
        <v>2914</v>
      </c>
      <c r="D2222" s="79">
        <f t="shared" si="34"/>
        <v>0</v>
      </c>
    </row>
    <row r="2223" spans="1:4" x14ac:dyDescent="0.2">
      <c r="A2223">
        <v>2222</v>
      </c>
      <c r="B2223" t="s">
        <v>151</v>
      </c>
      <c r="C2223" s="73">
        <v>2992</v>
      </c>
      <c r="D2223" s="79">
        <f t="shared" si="34"/>
        <v>0</v>
      </c>
    </row>
    <row r="2224" spans="1:4" x14ac:dyDescent="0.2">
      <c r="A2224">
        <v>2223</v>
      </c>
      <c r="B2224" t="s">
        <v>151</v>
      </c>
      <c r="C2224" s="73">
        <v>1980</v>
      </c>
      <c r="D2224" s="79">
        <f t="shared" si="34"/>
        <v>0</v>
      </c>
    </row>
    <row r="2225" spans="1:4" x14ac:dyDescent="0.2">
      <c r="A2225">
        <v>2224</v>
      </c>
      <c r="B2225" t="s">
        <v>151</v>
      </c>
      <c r="C2225" s="73">
        <v>325</v>
      </c>
      <c r="D2225" s="79">
        <f t="shared" si="34"/>
        <v>0</v>
      </c>
    </row>
    <row r="2226" spans="1:4" x14ac:dyDescent="0.2">
      <c r="A2226">
        <v>2225</v>
      </c>
      <c r="B2226" t="s">
        <v>151</v>
      </c>
      <c r="C2226" s="73">
        <v>950</v>
      </c>
      <c r="D2226" s="79">
        <f t="shared" si="34"/>
        <v>0</v>
      </c>
    </row>
    <row r="2227" spans="1:4" x14ac:dyDescent="0.2">
      <c r="A2227">
        <v>2226</v>
      </c>
      <c r="B2227" t="s">
        <v>151</v>
      </c>
      <c r="C2227" s="73">
        <v>1152</v>
      </c>
      <c r="D2227" s="79">
        <f t="shared" si="34"/>
        <v>0</v>
      </c>
    </row>
    <row r="2228" spans="1:4" x14ac:dyDescent="0.2">
      <c r="A2228">
        <v>2227</v>
      </c>
      <c r="B2228" t="s">
        <v>151</v>
      </c>
      <c r="C2228" s="73">
        <v>2016</v>
      </c>
      <c r="D2228" s="79">
        <f t="shared" si="34"/>
        <v>0</v>
      </c>
    </row>
    <row r="2229" spans="1:4" x14ac:dyDescent="0.2">
      <c r="A2229">
        <v>2228</v>
      </c>
      <c r="B2229" t="s">
        <v>151</v>
      </c>
      <c r="C2229" s="73">
        <v>3108</v>
      </c>
      <c r="D2229" s="79">
        <f t="shared" si="34"/>
        <v>0</v>
      </c>
    </row>
    <row r="2230" spans="1:4" x14ac:dyDescent="0.2">
      <c r="A2230">
        <v>2229</v>
      </c>
      <c r="B2230" t="s">
        <v>151</v>
      </c>
      <c r="C2230" s="73">
        <v>250</v>
      </c>
      <c r="D2230" s="79">
        <f t="shared" si="34"/>
        <v>0</v>
      </c>
    </row>
    <row r="2231" spans="1:4" x14ac:dyDescent="0.2">
      <c r="A2231">
        <v>2230</v>
      </c>
      <c r="B2231" t="s">
        <v>151</v>
      </c>
      <c r="C2231" s="73">
        <v>4850</v>
      </c>
      <c r="D2231" s="79">
        <f t="shared" si="34"/>
        <v>0</v>
      </c>
    </row>
    <row r="2232" spans="1:4" x14ac:dyDescent="0.2">
      <c r="A2232">
        <v>2231</v>
      </c>
      <c r="B2232" t="s">
        <v>151</v>
      </c>
      <c r="C2232" s="73">
        <v>1188</v>
      </c>
      <c r="D2232" s="79">
        <f t="shared" si="34"/>
        <v>0</v>
      </c>
    </row>
    <row r="2233" spans="1:4" x14ac:dyDescent="0.2">
      <c r="A2233">
        <v>2232</v>
      </c>
      <c r="B2233" t="s">
        <v>151</v>
      </c>
      <c r="C2233" s="73">
        <v>49</v>
      </c>
      <c r="D2233" s="79">
        <f t="shared" si="34"/>
        <v>0</v>
      </c>
    </row>
    <row r="2234" spans="1:4" x14ac:dyDescent="0.2">
      <c r="A2234">
        <v>2233</v>
      </c>
      <c r="B2234" t="s">
        <v>151</v>
      </c>
      <c r="C2234" s="73">
        <v>896</v>
      </c>
      <c r="D2234" s="79">
        <f t="shared" si="34"/>
        <v>0</v>
      </c>
    </row>
    <row r="2235" spans="1:4" x14ac:dyDescent="0.2">
      <c r="A2235">
        <v>2234</v>
      </c>
      <c r="B2235" t="s">
        <v>151</v>
      </c>
      <c r="C2235" s="73">
        <v>1488</v>
      </c>
      <c r="D2235" s="79">
        <f t="shared" si="34"/>
        <v>0</v>
      </c>
    </row>
    <row r="2236" spans="1:4" x14ac:dyDescent="0.2">
      <c r="A2236">
        <v>2235</v>
      </c>
      <c r="B2236" t="s">
        <v>151</v>
      </c>
      <c r="C2236" s="73">
        <v>1716</v>
      </c>
      <c r="D2236" s="79">
        <f t="shared" si="34"/>
        <v>0</v>
      </c>
    </row>
    <row r="2237" spans="1:4" x14ac:dyDescent="0.2">
      <c r="A2237">
        <v>2236</v>
      </c>
      <c r="B2237" t="s">
        <v>151</v>
      </c>
      <c r="C2237" s="73">
        <v>3608</v>
      </c>
      <c r="D2237" s="79">
        <f t="shared" si="34"/>
        <v>0</v>
      </c>
    </row>
    <row r="2238" spans="1:4" x14ac:dyDescent="0.2">
      <c r="A2238">
        <v>2237</v>
      </c>
      <c r="B2238" t="s">
        <v>151</v>
      </c>
      <c r="C2238" s="73">
        <v>1584</v>
      </c>
      <c r="D2238" s="79">
        <f t="shared" si="34"/>
        <v>0</v>
      </c>
    </row>
    <row r="2239" spans="1:4" x14ac:dyDescent="0.2">
      <c r="A2239">
        <v>2238</v>
      </c>
      <c r="B2239" t="s">
        <v>151</v>
      </c>
      <c r="C2239" s="73">
        <v>1054</v>
      </c>
      <c r="D2239" s="79">
        <f t="shared" si="34"/>
        <v>0</v>
      </c>
    </row>
    <row r="2240" spans="1:4" x14ac:dyDescent="0.2">
      <c r="A2240">
        <v>2239</v>
      </c>
      <c r="B2240" t="s">
        <v>151</v>
      </c>
      <c r="C2240" s="73">
        <v>1512</v>
      </c>
      <c r="D2240" s="79">
        <f t="shared" si="34"/>
        <v>0</v>
      </c>
    </row>
    <row r="2241" spans="1:4" x14ac:dyDescent="0.2">
      <c r="A2241">
        <v>2240</v>
      </c>
      <c r="B2241" t="s">
        <v>151</v>
      </c>
      <c r="C2241" s="73">
        <v>3936</v>
      </c>
      <c r="D2241" s="79">
        <f t="shared" si="34"/>
        <v>0</v>
      </c>
    </row>
    <row r="2242" spans="1:4" x14ac:dyDescent="0.2">
      <c r="A2242">
        <v>2241</v>
      </c>
      <c r="B2242" t="s">
        <v>151</v>
      </c>
      <c r="C2242" s="73">
        <v>1278</v>
      </c>
      <c r="D2242" s="79">
        <f t="shared" si="34"/>
        <v>0</v>
      </c>
    </row>
    <row r="2243" spans="1:4" x14ac:dyDescent="0.2">
      <c r="A2243">
        <v>2242</v>
      </c>
      <c r="B2243" t="s">
        <v>151</v>
      </c>
      <c r="C2243" s="73">
        <v>231</v>
      </c>
      <c r="D2243" s="79">
        <f t="shared" ref="D2243:D2306" si="35">IF(B2243="Yes", 1, 0)</f>
        <v>0</v>
      </c>
    </row>
    <row r="2244" spans="1:4" x14ac:dyDescent="0.2">
      <c r="A2244">
        <v>2243</v>
      </c>
      <c r="B2244" t="s">
        <v>151</v>
      </c>
      <c r="C2244" s="73">
        <v>330</v>
      </c>
      <c r="D2244" s="79">
        <f t="shared" si="35"/>
        <v>0</v>
      </c>
    </row>
    <row r="2245" spans="1:4" x14ac:dyDescent="0.2">
      <c r="A2245">
        <v>2244</v>
      </c>
      <c r="B2245" t="s">
        <v>151</v>
      </c>
      <c r="C2245" s="73">
        <v>273</v>
      </c>
      <c r="D2245" s="79">
        <f t="shared" si="35"/>
        <v>0</v>
      </c>
    </row>
    <row r="2246" spans="1:4" x14ac:dyDescent="0.2">
      <c r="A2246">
        <v>2245</v>
      </c>
      <c r="B2246" t="s">
        <v>151</v>
      </c>
      <c r="C2246" s="73">
        <v>814</v>
      </c>
      <c r="D2246" s="79">
        <f t="shared" si="35"/>
        <v>0</v>
      </c>
    </row>
    <row r="2247" spans="1:4" x14ac:dyDescent="0.2">
      <c r="A2247">
        <v>2246</v>
      </c>
      <c r="B2247" t="s">
        <v>151</v>
      </c>
      <c r="C2247" s="73">
        <v>4050</v>
      </c>
      <c r="D2247" s="79">
        <f t="shared" si="35"/>
        <v>0</v>
      </c>
    </row>
    <row r="2248" spans="1:4" x14ac:dyDescent="0.2">
      <c r="A2248">
        <v>2247</v>
      </c>
      <c r="B2248" t="s">
        <v>151</v>
      </c>
      <c r="C2248" s="73">
        <v>3744</v>
      </c>
      <c r="D2248" s="79">
        <f t="shared" si="35"/>
        <v>0</v>
      </c>
    </row>
    <row r="2249" spans="1:4" x14ac:dyDescent="0.2">
      <c r="A2249">
        <v>2248</v>
      </c>
      <c r="B2249" t="s">
        <v>151</v>
      </c>
      <c r="C2249" s="73">
        <v>666</v>
      </c>
      <c r="D2249" s="79">
        <f t="shared" si="35"/>
        <v>0</v>
      </c>
    </row>
    <row r="2250" spans="1:4" x14ac:dyDescent="0.2">
      <c r="A2250">
        <v>2249</v>
      </c>
      <c r="B2250" t="s">
        <v>151</v>
      </c>
      <c r="C2250" s="73">
        <v>1254</v>
      </c>
      <c r="D2250" s="79">
        <f t="shared" si="35"/>
        <v>0</v>
      </c>
    </row>
    <row r="2251" spans="1:4" x14ac:dyDescent="0.2">
      <c r="A2251">
        <v>2250</v>
      </c>
      <c r="B2251" t="s">
        <v>151</v>
      </c>
      <c r="C2251" s="73">
        <v>1305</v>
      </c>
      <c r="D2251" s="79">
        <f t="shared" si="35"/>
        <v>0</v>
      </c>
    </row>
    <row r="2252" spans="1:4" x14ac:dyDescent="0.2">
      <c r="A2252">
        <v>2251</v>
      </c>
      <c r="B2252" t="s">
        <v>151</v>
      </c>
      <c r="C2252" s="73">
        <v>1691</v>
      </c>
      <c r="D2252" s="79">
        <f t="shared" si="35"/>
        <v>0</v>
      </c>
    </row>
    <row r="2253" spans="1:4" x14ac:dyDescent="0.2">
      <c r="A2253">
        <v>2252</v>
      </c>
      <c r="B2253" t="s">
        <v>151</v>
      </c>
      <c r="C2253" s="73">
        <v>2068</v>
      </c>
      <c r="D2253" s="79">
        <f t="shared" si="35"/>
        <v>0</v>
      </c>
    </row>
    <row r="2254" spans="1:4" x14ac:dyDescent="0.2">
      <c r="A2254">
        <v>2253</v>
      </c>
      <c r="B2254" t="s">
        <v>151</v>
      </c>
      <c r="C2254" s="73">
        <v>2016</v>
      </c>
      <c r="D2254" s="79">
        <f t="shared" si="35"/>
        <v>0</v>
      </c>
    </row>
    <row r="2255" spans="1:4" x14ac:dyDescent="0.2">
      <c r="A2255">
        <v>2254</v>
      </c>
      <c r="B2255" t="s">
        <v>151</v>
      </c>
      <c r="C2255" s="73">
        <v>682</v>
      </c>
      <c r="D2255" s="79">
        <f t="shared" si="35"/>
        <v>0</v>
      </c>
    </row>
    <row r="2256" spans="1:4" x14ac:dyDescent="0.2">
      <c r="A2256">
        <v>2255</v>
      </c>
      <c r="B2256" t="s">
        <v>151</v>
      </c>
      <c r="C2256" s="73">
        <v>3476</v>
      </c>
      <c r="D2256" s="79">
        <f t="shared" si="35"/>
        <v>0</v>
      </c>
    </row>
    <row r="2257" spans="1:4" x14ac:dyDescent="0.2">
      <c r="A2257">
        <v>2256</v>
      </c>
      <c r="B2257" t="s">
        <v>151</v>
      </c>
      <c r="C2257" s="73">
        <v>1638</v>
      </c>
      <c r="D2257" s="79">
        <f t="shared" si="35"/>
        <v>0</v>
      </c>
    </row>
    <row r="2258" spans="1:4" x14ac:dyDescent="0.2">
      <c r="A2258">
        <v>2257</v>
      </c>
      <c r="B2258" t="s">
        <v>151</v>
      </c>
      <c r="C2258" s="73">
        <v>726</v>
      </c>
      <c r="D2258" s="79">
        <f t="shared" si="35"/>
        <v>0</v>
      </c>
    </row>
    <row r="2259" spans="1:4" x14ac:dyDescent="0.2">
      <c r="A2259">
        <v>2258</v>
      </c>
      <c r="B2259" t="s">
        <v>151</v>
      </c>
      <c r="C2259" s="73">
        <v>192</v>
      </c>
      <c r="D2259" s="79">
        <f t="shared" si="35"/>
        <v>0</v>
      </c>
    </row>
    <row r="2260" spans="1:4" x14ac:dyDescent="0.2">
      <c r="A2260">
        <v>2259</v>
      </c>
      <c r="B2260" t="s">
        <v>151</v>
      </c>
      <c r="C2260" s="73">
        <v>3124</v>
      </c>
      <c r="D2260" s="79">
        <f t="shared" si="35"/>
        <v>0</v>
      </c>
    </row>
    <row r="2261" spans="1:4" x14ac:dyDescent="0.2">
      <c r="A2261">
        <v>2260</v>
      </c>
      <c r="B2261" t="s">
        <v>151</v>
      </c>
      <c r="C2261" s="73">
        <v>2304</v>
      </c>
      <c r="D2261" s="79">
        <f t="shared" si="35"/>
        <v>0</v>
      </c>
    </row>
    <row r="2262" spans="1:4" x14ac:dyDescent="0.2">
      <c r="A2262">
        <v>2261</v>
      </c>
      <c r="B2262" t="s">
        <v>151</v>
      </c>
      <c r="C2262" s="73">
        <v>1312</v>
      </c>
      <c r="D2262" s="79">
        <f t="shared" si="35"/>
        <v>0</v>
      </c>
    </row>
    <row r="2263" spans="1:4" x14ac:dyDescent="0.2">
      <c r="A2263">
        <v>2262</v>
      </c>
      <c r="B2263" t="s">
        <v>151</v>
      </c>
      <c r="C2263" s="73">
        <v>912</v>
      </c>
      <c r="D2263" s="79">
        <f t="shared" si="35"/>
        <v>0</v>
      </c>
    </row>
    <row r="2264" spans="1:4" x14ac:dyDescent="0.2">
      <c r="A2264">
        <v>2263</v>
      </c>
      <c r="B2264" t="s">
        <v>151</v>
      </c>
      <c r="C2264" s="73">
        <v>1100</v>
      </c>
      <c r="D2264" s="79">
        <f t="shared" si="35"/>
        <v>0</v>
      </c>
    </row>
    <row r="2265" spans="1:4" x14ac:dyDescent="0.2">
      <c r="A2265">
        <v>2264</v>
      </c>
      <c r="B2265" t="s">
        <v>151</v>
      </c>
      <c r="C2265" s="73">
        <v>1680</v>
      </c>
      <c r="D2265" s="79">
        <f t="shared" si="35"/>
        <v>0</v>
      </c>
    </row>
    <row r="2266" spans="1:4" x14ac:dyDescent="0.2">
      <c r="A2266">
        <v>2265</v>
      </c>
      <c r="B2266" t="s">
        <v>151</v>
      </c>
      <c r="C2266" s="73">
        <v>4600</v>
      </c>
      <c r="D2266" s="79">
        <f t="shared" si="35"/>
        <v>0</v>
      </c>
    </row>
    <row r="2267" spans="1:4" x14ac:dyDescent="0.2">
      <c r="A2267">
        <v>2266</v>
      </c>
      <c r="B2267" t="s">
        <v>151</v>
      </c>
      <c r="C2267" s="73">
        <v>940</v>
      </c>
      <c r="D2267" s="79">
        <f t="shared" si="35"/>
        <v>0</v>
      </c>
    </row>
    <row r="2268" spans="1:4" x14ac:dyDescent="0.2">
      <c r="A2268">
        <v>2267</v>
      </c>
      <c r="B2268" t="s">
        <v>151</v>
      </c>
      <c r="C2268" s="73">
        <v>1408</v>
      </c>
      <c r="D2268" s="79">
        <f t="shared" si="35"/>
        <v>0</v>
      </c>
    </row>
    <row r="2269" spans="1:4" x14ac:dyDescent="0.2">
      <c r="A2269">
        <v>2268</v>
      </c>
      <c r="B2269" t="s">
        <v>151</v>
      </c>
      <c r="C2269" s="73">
        <v>1813</v>
      </c>
      <c r="D2269" s="79">
        <f t="shared" si="35"/>
        <v>0</v>
      </c>
    </row>
    <row r="2270" spans="1:4" x14ac:dyDescent="0.2">
      <c r="A2270">
        <v>2269</v>
      </c>
      <c r="B2270" t="s">
        <v>151</v>
      </c>
      <c r="C2270" s="73">
        <v>390</v>
      </c>
      <c r="D2270" s="79">
        <f t="shared" si="35"/>
        <v>0</v>
      </c>
    </row>
    <row r="2271" spans="1:4" x14ac:dyDescent="0.2">
      <c r="A2271">
        <v>2270</v>
      </c>
      <c r="B2271" t="s">
        <v>151</v>
      </c>
      <c r="C2271" s="73">
        <v>1026</v>
      </c>
      <c r="D2271" s="79">
        <f t="shared" si="35"/>
        <v>0</v>
      </c>
    </row>
    <row r="2272" spans="1:4" x14ac:dyDescent="0.2">
      <c r="A2272">
        <v>2271</v>
      </c>
      <c r="B2272" t="s">
        <v>151</v>
      </c>
      <c r="C2272" s="73">
        <v>504</v>
      </c>
      <c r="D2272" s="79">
        <f t="shared" si="35"/>
        <v>0</v>
      </c>
    </row>
    <row r="2273" spans="1:4" x14ac:dyDescent="0.2">
      <c r="A2273">
        <v>2272</v>
      </c>
      <c r="B2273" t="s">
        <v>151</v>
      </c>
      <c r="C2273" s="73">
        <v>4851</v>
      </c>
      <c r="D2273" s="79">
        <f t="shared" si="35"/>
        <v>0</v>
      </c>
    </row>
    <row r="2274" spans="1:4" x14ac:dyDescent="0.2">
      <c r="A2274">
        <v>2273</v>
      </c>
      <c r="B2274" t="s">
        <v>151</v>
      </c>
      <c r="C2274" s="73">
        <v>1672</v>
      </c>
      <c r="D2274" s="79">
        <f t="shared" si="35"/>
        <v>0</v>
      </c>
    </row>
    <row r="2275" spans="1:4" x14ac:dyDescent="0.2">
      <c r="A2275">
        <v>2274</v>
      </c>
      <c r="B2275" t="s">
        <v>151</v>
      </c>
      <c r="C2275" s="73">
        <v>1248</v>
      </c>
      <c r="D2275" s="79">
        <f t="shared" si="35"/>
        <v>0</v>
      </c>
    </row>
    <row r="2276" spans="1:4" x14ac:dyDescent="0.2">
      <c r="A2276">
        <v>2275</v>
      </c>
      <c r="B2276" t="s">
        <v>151</v>
      </c>
      <c r="C2276" s="73">
        <v>1026</v>
      </c>
      <c r="D2276" s="79">
        <f t="shared" si="35"/>
        <v>0</v>
      </c>
    </row>
    <row r="2277" spans="1:4" x14ac:dyDescent="0.2">
      <c r="A2277">
        <v>2276</v>
      </c>
      <c r="B2277" t="s">
        <v>151</v>
      </c>
      <c r="C2277" s="73">
        <v>240</v>
      </c>
      <c r="D2277" s="79">
        <f t="shared" si="35"/>
        <v>0</v>
      </c>
    </row>
    <row r="2278" spans="1:4" x14ac:dyDescent="0.2">
      <c r="A2278">
        <v>2277</v>
      </c>
      <c r="B2278" t="s">
        <v>151</v>
      </c>
      <c r="C2278" s="73">
        <v>2050</v>
      </c>
      <c r="D2278" s="79">
        <f t="shared" si="35"/>
        <v>0</v>
      </c>
    </row>
    <row r="2279" spans="1:4" x14ac:dyDescent="0.2">
      <c r="A2279">
        <v>2278</v>
      </c>
      <c r="B2279" t="s">
        <v>151</v>
      </c>
      <c r="C2279" s="73">
        <v>1008</v>
      </c>
      <c r="D2279" s="79">
        <f t="shared" si="35"/>
        <v>0</v>
      </c>
    </row>
    <row r="2280" spans="1:4" x14ac:dyDescent="0.2">
      <c r="A2280">
        <v>2279</v>
      </c>
      <c r="B2280" t="s">
        <v>151</v>
      </c>
      <c r="C2280" s="73">
        <v>150</v>
      </c>
      <c r="D2280" s="79">
        <f t="shared" si="35"/>
        <v>0</v>
      </c>
    </row>
    <row r="2281" spans="1:4" x14ac:dyDescent="0.2">
      <c r="A2281">
        <v>2280</v>
      </c>
      <c r="B2281" t="s">
        <v>151</v>
      </c>
      <c r="C2281" s="73">
        <v>2345</v>
      </c>
      <c r="D2281" s="79">
        <f t="shared" si="35"/>
        <v>0</v>
      </c>
    </row>
    <row r="2282" spans="1:4" x14ac:dyDescent="0.2">
      <c r="A2282">
        <v>2281</v>
      </c>
      <c r="B2282" t="s">
        <v>151</v>
      </c>
      <c r="C2282" s="73">
        <v>651</v>
      </c>
      <c r="D2282" s="79">
        <f t="shared" si="35"/>
        <v>0</v>
      </c>
    </row>
    <row r="2283" spans="1:4" x14ac:dyDescent="0.2">
      <c r="A2283">
        <v>2282</v>
      </c>
      <c r="B2283" t="s">
        <v>151</v>
      </c>
      <c r="C2283" s="73">
        <v>1107</v>
      </c>
      <c r="D2283" s="79">
        <f t="shared" si="35"/>
        <v>0</v>
      </c>
    </row>
    <row r="2284" spans="1:4" x14ac:dyDescent="0.2">
      <c r="A2284">
        <v>2283</v>
      </c>
      <c r="B2284" t="s">
        <v>151</v>
      </c>
      <c r="C2284" s="73">
        <v>776</v>
      </c>
      <c r="D2284" s="79">
        <f t="shared" si="35"/>
        <v>0</v>
      </c>
    </row>
    <row r="2285" spans="1:4" x14ac:dyDescent="0.2">
      <c r="A2285">
        <v>2284</v>
      </c>
      <c r="B2285" t="s">
        <v>151</v>
      </c>
      <c r="C2285" s="73">
        <v>1530</v>
      </c>
      <c r="D2285" s="79">
        <f t="shared" si="35"/>
        <v>0</v>
      </c>
    </row>
    <row r="2286" spans="1:4" x14ac:dyDescent="0.2">
      <c r="A2286">
        <v>2285</v>
      </c>
      <c r="B2286" t="s">
        <v>151</v>
      </c>
      <c r="C2286" s="73">
        <v>1260</v>
      </c>
      <c r="D2286" s="79">
        <f t="shared" si="35"/>
        <v>0</v>
      </c>
    </row>
    <row r="2287" spans="1:4" x14ac:dyDescent="0.2">
      <c r="A2287">
        <v>2286</v>
      </c>
      <c r="B2287" t="s">
        <v>151</v>
      </c>
      <c r="C2287" s="73">
        <v>3800</v>
      </c>
      <c r="D2287" s="79">
        <f t="shared" si="35"/>
        <v>0</v>
      </c>
    </row>
    <row r="2288" spans="1:4" x14ac:dyDescent="0.2">
      <c r="A2288">
        <v>2287</v>
      </c>
      <c r="B2288" t="s">
        <v>151</v>
      </c>
      <c r="C2288" s="73">
        <v>1330</v>
      </c>
      <c r="D2288" s="79">
        <f t="shared" si="35"/>
        <v>0</v>
      </c>
    </row>
    <row r="2289" spans="1:4" x14ac:dyDescent="0.2">
      <c r="A2289">
        <v>2288</v>
      </c>
      <c r="B2289" t="s">
        <v>151</v>
      </c>
      <c r="C2289" s="73">
        <v>270</v>
      </c>
      <c r="D2289" s="79">
        <f t="shared" si="35"/>
        <v>0</v>
      </c>
    </row>
    <row r="2290" spans="1:4" x14ac:dyDescent="0.2">
      <c r="A2290">
        <v>2289</v>
      </c>
      <c r="B2290" t="s">
        <v>151</v>
      </c>
      <c r="C2290" s="73">
        <v>4550</v>
      </c>
      <c r="D2290" s="79">
        <f t="shared" si="35"/>
        <v>0</v>
      </c>
    </row>
    <row r="2291" spans="1:4" x14ac:dyDescent="0.2">
      <c r="A2291">
        <v>2290</v>
      </c>
      <c r="B2291" t="s">
        <v>151</v>
      </c>
      <c r="C2291" s="73">
        <v>3854</v>
      </c>
      <c r="D2291" s="79">
        <f t="shared" si="35"/>
        <v>0</v>
      </c>
    </row>
    <row r="2292" spans="1:4" x14ac:dyDescent="0.2">
      <c r="A2292">
        <v>2291</v>
      </c>
      <c r="B2292" t="s">
        <v>151</v>
      </c>
      <c r="C2292" s="73">
        <v>1104</v>
      </c>
      <c r="D2292" s="79">
        <f t="shared" si="35"/>
        <v>0</v>
      </c>
    </row>
    <row r="2293" spans="1:4" x14ac:dyDescent="0.2">
      <c r="A2293">
        <v>2292</v>
      </c>
      <c r="B2293" t="s">
        <v>151</v>
      </c>
      <c r="C2293" s="73">
        <v>390</v>
      </c>
      <c r="D2293" s="79">
        <f t="shared" si="35"/>
        <v>0</v>
      </c>
    </row>
    <row r="2294" spans="1:4" x14ac:dyDescent="0.2">
      <c r="A2294">
        <v>2293</v>
      </c>
      <c r="B2294" t="s">
        <v>151</v>
      </c>
      <c r="C2294" s="73">
        <v>1054</v>
      </c>
      <c r="D2294" s="79">
        <f t="shared" si="35"/>
        <v>0</v>
      </c>
    </row>
    <row r="2295" spans="1:4" x14ac:dyDescent="0.2">
      <c r="A2295">
        <v>2294</v>
      </c>
      <c r="B2295" t="s">
        <v>151</v>
      </c>
      <c r="C2295" s="73">
        <v>1088</v>
      </c>
      <c r="D2295" s="79">
        <f t="shared" si="35"/>
        <v>0</v>
      </c>
    </row>
    <row r="2296" spans="1:4" x14ac:dyDescent="0.2">
      <c r="A2296">
        <v>2295</v>
      </c>
      <c r="B2296" t="s">
        <v>151</v>
      </c>
      <c r="C2296" s="73">
        <v>3800</v>
      </c>
      <c r="D2296" s="79">
        <f t="shared" si="35"/>
        <v>0</v>
      </c>
    </row>
    <row r="2297" spans="1:4" x14ac:dyDescent="0.2">
      <c r="A2297">
        <v>2296</v>
      </c>
      <c r="B2297" t="s">
        <v>151</v>
      </c>
      <c r="C2297" s="73">
        <v>990</v>
      </c>
      <c r="D2297" s="79">
        <f t="shared" si="35"/>
        <v>0</v>
      </c>
    </row>
    <row r="2298" spans="1:4" x14ac:dyDescent="0.2">
      <c r="A2298">
        <v>2297</v>
      </c>
      <c r="B2298" t="s">
        <v>151</v>
      </c>
      <c r="C2298" s="73">
        <v>4400</v>
      </c>
      <c r="D2298" s="79">
        <f t="shared" si="35"/>
        <v>0</v>
      </c>
    </row>
    <row r="2299" spans="1:4" x14ac:dyDescent="0.2">
      <c r="A2299">
        <v>2298</v>
      </c>
      <c r="B2299" t="s">
        <v>151</v>
      </c>
      <c r="C2299" s="73">
        <v>83</v>
      </c>
      <c r="D2299" s="79">
        <f t="shared" si="35"/>
        <v>0</v>
      </c>
    </row>
    <row r="2300" spans="1:4" x14ac:dyDescent="0.2">
      <c r="A2300">
        <v>2299</v>
      </c>
      <c r="B2300" t="s">
        <v>151</v>
      </c>
      <c r="C2300" s="73">
        <v>870</v>
      </c>
      <c r="D2300" s="79">
        <f t="shared" si="35"/>
        <v>0</v>
      </c>
    </row>
    <row r="2301" spans="1:4" x14ac:dyDescent="0.2">
      <c r="A2301">
        <v>2300</v>
      </c>
      <c r="B2301" t="s">
        <v>151</v>
      </c>
      <c r="C2301" s="73">
        <v>2736</v>
      </c>
      <c r="D2301" s="79">
        <f t="shared" si="35"/>
        <v>0</v>
      </c>
    </row>
    <row r="2302" spans="1:4" x14ac:dyDescent="0.2">
      <c r="A2302">
        <v>2301</v>
      </c>
      <c r="B2302" t="s">
        <v>151</v>
      </c>
      <c r="C2302" s="73">
        <v>3344</v>
      </c>
      <c r="D2302" s="79">
        <f t="shared" si="35"/>
        <v>0</v>
      </c>
    </row>
    <row r="2303" spans="1:4" x14ac:dyDescent="0.2">
      <c r="A2303">
        <v>2302</v>
      </c>
      <c r="B2303" t="s">
        <v>151</v>
      </c>
      <c r="C2303" s="73">
        <v>420</v>
      </c>
      <c r="D2303" s="79">
        <f t="shared" si="35"/>
        <v>0</v>
      </c>
    </row>
    <row r="2304" spans="1:4" x14ac:dyDescent="0.2">
      <c r="A2304">
        <v>2303</v>
      </c>
      <c r="B2304" t="s">
        <v>151</v>
      </c>
      <c r="C2304" s="73">
        <v>1482</v>
      </c>
      <c r="D2304" s="79">
        <f t="shared" si="35"/>
        <v>0</v>
      </c>
    </row>
    <row r="2305" spans="1:4" x14ac:dyDescent="0.2">
      <c r="A2305">
        <v>2304</v>
      </c>
      <c r="B2305" t="s">
        <v>151</v>
      </c>
      <c r="C2305" s="73">
        <v>2201</v>
      </c>
      <c r="D2305" s="79">
        <f t="shared" si="35"/>
        <v>0</v>
      </c>
    </row>
    <row r="2306" spans="1:4" x14ac:dyDescent="0.2">
      <c r="A2306">
        <v>2305</v>
      </c>
      <c r="B2306" t="s">
        <v>151</v>
      </c>
      <c r="C2306" s="73">
        <v>657</v>
      </c>
      <c r="D2306" s="79">
        <f t="shared" si="35"/>
        <v>0</v>
      </c>
    </row>
    <row r="2307" spans="1:4" x14ac:dyDescent="0.2">
      <c r="A2307">
        <v>2306</v>
      </c>
      <c r="B2307" t="s">
        <v>151</v>
      </c>
      <c r="C2307" s="73">
        <v>2961</v>
      </c>
      <c r="D2307" s="79">
        <f t="shared" ref="D2307:D2370" si="36">IF(B2307="Yes", 1, 0)</f>
        <v>0</v>
      </c>
    </row>
    <row r="2308" spans="1:4" x14ac:dyDescent="0.2">
      <c r="A2308">
        <v>2307</v>
      </c>
      <c r="B2308" t="s">
        <v>151</v>
      </c>
      <c r="C2308" s="73">
        <v>624</v>
      </c>
      <c r="D2308" s="79">
        <f t="shared" si="36"/>
        <v>0</v>
      </c>
    </row>
    <row r="2309" spans="1:4" x14ac:dyDescent="0.2">
      <c r="A2309">
        <v>2308</v>
      </c>
      <c r="B2309" t="s">
        <v>151</v>
      </c>
      <c r="C2309" s="73">
        <v>2880</v>
      </c>
      <c r="D2309" s="79">
        <f t="shared" si="36"/>
        <v>0</v>
      </c>
    </row>
    <row r="2310" spans="1:4" x14ac:dyDescent="0.2">
      <c r="A2310">
        <v>2309</v>
      </c>
      <c r="B2310" t="s">
        <v>151</v>
      </c>
      <c r="C2310" s="73">
        <v>1782</v>
      </c>
      <c r="D2310" s="79">
        <f t="shared" si="36"/>
        <v>0</v>
      </c>
    </row>
    <row r="2311" spans="1:4" x14ac:dyDescent="0.2">
      <c r="A2311">
        <v>2310</v>
      </c>
      <c r="B2311" t="s">
        <v>151</v>
      </c>
      <c r="C2311" s="73">
        <v>285</v>
      </c>
      <c r="D2311" s="79">
        <f t="shared" si="36"/>
        <v>0</v>
      </c>
    </row>
    <row r="2312" spans="1:4" x14ac:dyDescent="0.2">
      <c r="A2312">
        <v>2311</v>
      </c>
      <c r="B2312" t="s">
        <v>151</v>
      </c>
      <c r="C2312" s="73">
        <v>1020</v>
      </c>
      <c r="D2312" s="79">
        <f t="shared" si="36"/>
        <v>0</v>
      </c>
    </row>
    <row r="2313" spans="1:4" x14ac:dyDescent="0.2">
      <c r="A2313">
        <v>2312</v>
      </c>
      <c r="B2313" t="s">
        <v>151</v>
      </c>
      <c r="C2313" s="73">
        <v>280</v>
      </c>
      <c r="D2313" s="79">
        <f t="shared" si="36"/>
        <v>0</v>
      </c>
    </row>
    <row r="2314" spans="1:4" x14ac:dyDescent="0.2">
      <c r="A2314">
        <v>2313</v>
      </c>
      <c r="B2314" t="s">
        <v>151</v>
      </c>
      <c r="C2314" s="73">
        <v>570</v>
      </c>
      <c r="D2314" s="79">
        <f t="shared" si="36"/>
        <v>0</v>
      </c>
    </row>
    <row r="2315" spans="1:4" x14ac:dyDescent="0.2">
      <c r="A2315">
        <v>2314</v>
      </c>
      <c r="B2315" t="s">
        <v>151</v>
      </c>
      <c r="C2315" s="73">
        <v>1116</v>
      </c>
      <c r="D2315" s="79">
        <f t="shared" si="36"/>
        <v>0</v>
      </c>
    </row>
    <row r="2316" spans="1:4" x14ac:dyDescent="0.2">
      <c r="A2316">
        <v>2315</v>
      </c>
      <c r="B2316" t="s">
        <v>151</v>
      </c>
      <c r="C2316" s="73">
        <v>1140</v>
      </c>
      <c r="D2316" s="79">
        <f t="shared" si="36"/>
        <v>0</v>
      </c>
    </row>
    <row r="2317" spans="1:4" x14ac:dyDescent="0.2">
      <c r="A2317">
        <v>2316</v>
      </c>
      <c r="B2317" t="s">
        <v>151</v>
      </c>
      <c r="C2317" s="73">
        <v>3871</v>
      </c>
      <c r="D2317" s="79">
        <f t="shared" si="36"/>
        <v>0</v>
      </c>
    </row>
    <row r="2318" spans="1:4" x14ac:dyDescent="0.2">
      <c r="A2318">
        <v>2317</v>
      </c>
      <c r="B2318" t="s">
        <v>151</v>
      </c>
      <c r="C2318" s="73">
        <v>273</v>
      </c>
      <c r="D2318" s="79">
        <f t="shared" si="36"/>
        <v>0</v>
      </c>
    </row>
    <row r="2319" spans="1:4" x14ac:dyDescent="0.2">
      <c r="A2319">
        <v>2318</v>
      </c>
      <c r="B2319" t="s">
        <v>151</v>
      </c>
      <c r="C2319" s="73">
        <v>952</v>
      </c>
      <c r="D2319" s="79">
        <f t="shared" si="36"/>
        <v>0</v>
      </c>
    </row>
    <row r="2320" spans="1:4" x14ac:dyDescent="0.2">
      <c r="A2320">
        <v>2319</v>
      </c>
      <c r="B2320" t="s">
        <v>151</v>
      </c>
      <c r="C2320" s="73">
        <v>840</v>
      </c>
      <c r="D2320" s="79">
        <f t="shared" si="36"/>
        <v>0</v>
      </c>
    </row>
    <row r="2321" spans="1:4" x14ac:dyDescent="0.2">
      <c r="A2321">
        <v>2320</v>
      </c>
      <c r="B2321" t="s">
        <v>151</v>
      </c>
      <c r="C2321" s="73">
        <v>1102</v>
      </c>
      <c r="D2321" s="79">
        <f t="shared" si="36"/>
        <v>0</v>
      </c>
    </row>
    <row r="2322" spans="1:4" x14ac:dyDescent="0.2">
      <c r="A2322">
        <v>2321</v>
      </c>
      <c r="B2322" t="s">
        <v>151</v>
      </c>
      <c r="C2322" s="73">
        <v>495</v>
      </c>
      <c r="D2322" s="79">
        <f t="shared" si="36"/>
        <v>0</v>
      </c>
    </row>
    <row r="2323" spans="1:4" x14ac:dyDescent="0.2">
      <c r="A2323">
        <v>2322</v>
      </c>
      <c r="B2323" t="s">
        <v>151</v>
      </c>
      <c r="C2323" s="73">
        <v>837</v>
      </c>
      <c r="D2323" s="79">
        <f t="shared" si="36"/>
        <v>0</v>
      </c>
    </row>
    <row r="2324" spans="1:4" x14ac:dyDescent="0.2">
      <c r="A2324">
        <v>2323</v>
      </c>
      <c r="B2324" t="s">
        <v>151</v>
      </c>
      <c r="C2324" s="73">
        <v>1764</v>
      </c>
      <c r="D2324" s="79">
        <f t="shared" si="36"/>
        <v>0</v>
      </c>
    </row>
    <row r="2325" spans="1:4" x14ac:dyDescent="0.2">
      <c r="A2325">
        <v>2324</v>
      </c>
      <c r="B2325" t="s">
        <v>151</v>
      </c>
      <c r="C2325" s="73">
        <v>3348</v>
      </c>
      <c r="D2325" s="79">
        <f t="shared" si="36"/>
        <v>0</v>
      </c>
    </row>
    <row r="2326" spans="1:4" x14ac:dyDescent="0.2">
      <c r="A2326">
        <v>2325</v>
      </c>
      <c r="B2326" t="s">
        <v>151</v>
      </c>
      <c r="C2326" s="73">
        <v>532</v>
      </c>
      <c r="D2326" s="79">
        <f t="shared" si="36"/>
        <v>0</v>
      </c>
    </row>
    <row r="2327" spans="1:4" x14ac:dyDescent="0.2">
      <c r="A2327">
        <v>2326</v>
      </c>
      <c r="B2327" t="s">
        <v>151</v>
      </c>
      <c r="C2327" s="73">
        <v>2585</v>
      </c>
      <c r="D2327" s="79">
        <f t="shared" si="36"/>
        <v>0</v>
      </c>
    </row>
    <row r="2328" spans="1:4" x14ac:dyDescent="0.2">
      <c r="A2328">
        <v>2327</v>
      </c>
      <c r="B2328" t="s">
        <v>151</v>
      </c>
      <c r="C2328" s="73">
        <v>2394</v>
      </c>
      <c r="D2328" s="79">
        <f t="shared" si="36"/>
        <v>0</v>
      </c>
    </row>
    <row r="2329" spans="1:4" x14ac:dyDescent="0.2">
      <c r="A2329">
        <v>2328</v>
      </c>
      <c r="B2329" t="s">
        <v>151</v>
      </c>
      <c r="C2329" s="73">
        <v>2068</v>
      </c>
      <c r="D2329" s="79">
        <f t="shared" si="36"/>
        <v>0</v>
      </c>
    </row>
    <row r="2330" spans="1:4" x14ac:dyDescent="0.2">
      <c r="A2330">
        <v>2329</v>
      </c>
      <c r="B2330" t="s">
        <v>151</v>
      </c>
      <c r="C2330" s="73">
        <v>1044</v>
      </c>
      <c r="D2330" s="79">
        <f t="shared" si="36"/>
        <v>0</v>
      </c>
    </row>
    <row r="2331" spans="1:4" x14ac:dyDescent="0.2">
      <c r="A2331">
        <v>2330</v>
      </c>
      <c r="B2331" t="s">
        <v>151</v>
      </c>
      <c r="C2331" s="73">
        <v>4074</v>
      </c>
      <c r="D2331" s="79">
        <f t="shared" si="36"/>
        <v>0</v>
      </c>
    </row>
    <row r="2332" spans="1:4" x14ac:dyDescent="0.2">
      <c r="A2332">
        <v>2331</v>
      </c>
      <c r="B2332" t="s">
        <v>151</v>
      </c>
      <c r="C2332" s="73">
        <v>2961</v>
      </c>
      <c r="D2332" s="79">
        <f t="shared" si="36"/>
        <v>0</v>
      </c>
    </row>
    <row r="2333" spans="1:4" x14ac:dyDescent="0.2">
      <c r="A2333">
        <v>2332</v>
      </c>
      <c r="B2333" t="s">
        <v>151</v>
      </c>
      <c r="C2333" s="73">
        <v>770</v>
      </c>
      <c r="D2333" s="79">
        <f t="shared" si="36"/>
        <v>0</v>
      </c>
    </row>
    <row r="2334" spans="1:4" x14ac:dyDescent="0.2">
      <c r="A2334">
        <v>2333</v>
      </c>
      <c r="B2334" t="s">
        <v>151</v>
      </c>
      <c r="C2334" s="73">
        <v>530</v>
      </c>
      <c r="D2334" s="79">
        <f t="shared" si="36"/>
        <v>0</v>
      </c>
    </row>
    <row r="2335" spans="1:4" x14ac:dyDescent="0.2">
      <c r="A2335">
        <v>2334</v>
      </c>
      <c r="B2335" t="s">
        <v>151</v>
      </c>
      <c r="C2335" s="73">
        <v>77</v>
      </c>
      <c r="D2335" s="79">
        <f t="shared" si="36"/>
        <v>0</v>
      </c>
    </row>
    <row r="2336" spans="1:4" x14ac:dyDescent="0.2">
      <c r="A2336">
        <v>2335</v>
      </c>
      <c r="B2336" t="s">
        <v>151</v>
      </c>
      <c r="C2336" s="73">
        <v>553</v>
      </c>
      <c r="D2336" s="79">
        <f t="shared" si="36"/>
        <v>0</v>
      </c>
    </row>
    <row r="2337" spans="1:4" x14ac:dyDescent="0.2">
      <c r="A2337">
        <v>2336</v>
      </c>
      <c r="B2337" t="s">
        <v>151</v>
      </c>
      <c r="C2337" s="73">
        <v>370</v>
      </c>
      <c r="D2337" s="79">
        <f t="shared" si="36"/>
        <v>0</v>
      </c>
    </row>
    <row r="2338" spans="1:4" x14ac:dyDescent="0.2">
      <c r="A2338">
        <v>2337</v>
      </c>
      <c r="B2338" t="s">
        <v>151</v>
      </c>
      <c r="C2338" s="73">
        <v>1034</v>
      </c>
      <c r="D2338" s="79">
        <f t="shared" si="36"/>
        <v>0</v>
      </c>
    </row>
    <row r="2339" spans="1:4" x14ac:dyDescent="0.2">
      <c r="A2339">
        <v>2338</v>
      </c>
      <c r="B2339" t="s">
        <v>151</v>
      </c>
      <c r="C2339" s="73">
        <v>380</v>
      </c>
      <c r="D2339" s="79">
        <f t="shared" si="36"/>
        <v>0</v>
      </c>
    </row>
    <row r="2340" spans="1:4" x14ac:dyDescent="0.2">
      <c r="A2340">
        <v>2339</v>
      </c>
      <c r="B2340" t="s">
        <v>151</v>
      </c>
      <c r="C2340" s="73">
        <v>1428</v>
      </c>
      <c r="D2340" s="79">
        <f t="shared" si="36"/>
        <v>0</v>
      </c>
    </row>
    <row r="2341" spans="1:4" x14ac:dyDescent="0.2">
      <c r="A2341">
        <v>2340</v>
      </c>
      <c r="B2341" t="s">
        <v>151</v>
      </c>
      <c r="C2341" s="73">
        <v>1560</v>
      </c>
      <c r="D2341" s="79">
        <f t="shared" si="36"/>
        <v>0</v>
      </c>
    </row>
    <row r="2342" spans="1:4" x14ac:dyDescent="0.2">
      <c r="A2342">
        <v>2341</v>
      </c>
      <c r="B2342" t="s">
        <v>151</v>
      </c>
      <c r="C2342" s="73">
        <v>888</v>
      </c>
      <c r="D2342" s="79">
        <f t="shared" si="36"/>
        <v>0</v>
      </c>
    </row>
    <row r="2343" spans="1:4" x14ac:dyDescent="0.2">
      <c r="A2343">
        <v>2342</v>
      </c>
      <c r="B2343" t="s">
        <v>151</v>
      </c>
      <c r="C2343" s="73">
        <v>682</v>
      </c>
      <c r="D2343" s="79">
        <f t="shared" si="36"/>
        <v>0</v>
      </c>
    </row>
    <row r="2344" spans="1:4" x14ac:dyDescent="0.2">
      <c r="A2344">
        <v>2343</v>
      </c>
      <c r="B2344" t="s">
        <v>151</v>
      </c>
      <c r="C2344" s="73">
        <v>1424</v>
      </c>
      <c r="D2344" s="79">
        <f t="shared" si="36"/>
        <v>0</v>
      </c>
    </row>
    <row r="2345" spans="1:4" x14ac:dyDescent="0.2">
      <c r="A2345">
        <v>2344</v>
      </c>
      <c r="B2345" t="s">
        <v>151</v>
      </c>
      <c r="C2345" s="73">
        <v>2156</v>
      </c>
      <c r="D2345" s="79">
        <f t="shared" si="36"/>
        <v>0</v>
      </c>
    </row>
    <row r="2346" spans="1:4" x14ac:dyDescent="0.2">
      <c r="A2346">
        <v>2345</v>
      </c>
      <c r="B2346" t="s">
        <v>151</v>
      </c>
      <c r="C2346" s="73">
        <v>1288</v>
      </c>
      <c r="D2346" s="79">
        <f t="shared" si="36"/>
        <v>0</v>
      </c>
    </row>
    <row r="2347" spans="1:4" x14ac:dyDescent="0.2">
      <c r="A2347">
        <v>2346</v>
      </c>
      <c r="B2347" t="s">
        <v>151</v>
      </c>
      <c r="C2347" s="73">
        <v>736</v>
      </c>
      <c r="D2347" s="79">
        <f t="shared" si="36"/>
        <v>0</v>
      </c>
    </row>
    <row r="2348" spans="1:4" x14ac:dyDescent="0.2">
      <c r="A2348">
        <v>2347</v>
      </c>
      <c r="B2348" t="s">
        <v>151</v>
      </c>
      <c r="C2348" s="73">
        <v>3082</v>
      </c>
      <c r="D2348" s="79">
        <f t="shared" si="36"/>
        <v>0</v>
      </c>
    </row>
    <row r="2349" spans="1:4" x14ac:dyDescent="0.2">
      <c r="A2349">
        <v>2348</v>
      </c>
      <c r="B2349" t="s">
        <v>151</v>
      </c>
      <c r="C2349" s="73">
        <v>2944</v>
      </c>
      <c r="D2349" s="79">
        <f t="shared" si="36"/>
        <v>0</v>
      </c>
    </row>
    <row r="2350" spans="1:4" x14ac:dyDescent="0.2">
      <c r="A2350">
        <v>2349</v>
      </c>
      <c r="B2350" t="s">
        <v>151</v>
      </c>
      <c r="C2350" s="73">
        <v>1344</v>
      </c>
      <c r="D2350" s="79">
        <f t="shared" si="36"/>
        <v>0</v>
      </c>
    </row>
    <row r="2351" spans="1:4" x14ac:dyDescent="0.2">
      <c r="A2351">
        <v>2350</v>
      </c>
      <c r="B2351" t="s">
        <v>151</v>
      </c>
      <c r="C2351" s="73">
        <v>1360</v>
      </c>
      <c r="D2351" s="79">
        <f t="shared" si="36"/>
        <v>0</v>
      </c>
    </row>
    <row r="2352" spans="1:4" x14ac:dyDescent="0.2">
      <c r="A2352">
        <v>2351</v>
      </c>
      <c r="B2352" t="s">
        <v>151</v>
      </c>
      <c r="C2352" s="73">
        <v>546</v>
      </c>
      <c r="D2352" s="79">
        <f t="shared" si="36"/>
        <v>0</v>
      </c>
    </row>
    <row r="2353" spans="1:4" x14ac:dyDescent="0.2">
      <c r="A2353">
        <v>2352</v>
      </c>
      <c r="B2353" t="s">
        <v>151</v>
      </c>
      <c r="C2353" s="73">
        <v>1250</v>
      </c>
      <c r="D2353" s="79">
        <f t="shared" si="36"/>
        <v>0</v>
      </c>
    </row>
    <row r="2354" spans="1:4" x14ac:dyDescent="0.2">
      <c r="A2354">
        <v>2353</v>
      </c>
      <c r="B2354" t="s">
        <v>151</v>
      </c>
      <c r="C2354" s="73">
        <v>1150</v>
      </c>
      <c r="D2354" s="79">
        <f t="shared" si="36"/>
        <v>0</v>
      </c>
    </row>
    <row r="2355" spans="1:4" x14ac:dyDescent="0.2">
      <c r="A2355">
        <v>2354</v>
      </c>
      <c r="B2355" t="s">
        <v>151</v>
      </c>
      <c r="C2355" s="73">
        <v>1775</v>
      </c>
      <c r="D2355" s="79">
        <f t="shared" si="36"/>
        <v>0</v>
      </c>
    </row>
    <row r="2356" spans="1:4" x14ac:dyDescent="0.2">
      <c r="A2356">
        <v>2355</v>
      </c>
      <c r="B2356" t="s">
        <v>151</v>
      </c>
      <c r="C2356" s="73">
        <v>2106</v>
      </c>
      <c r="D2356" s="79">
        <f t="shared" si="36"/>
        <v>0</v>
      </c>
    </row>
    <row r="2357" spans="1:4" x14ac:dyDescent="0.2">
      <c r="A2357">
        <v>2356</v>
      </c>
      <c r="B2357" t="s">
        <v>151</v>
      </c>
      <c r="C2357" s="73">
        <v>420</v>
      </c>
      <c r="D2357" s="79">
        <f t="shared" si="36"/>
        <v>0</v>
      </c>
    </row>
    <row r="2358" spans="1:4" x14ac:dyDescent="0.2">
      <c r="A2358">
        <v>2357</v>
      </c>
      <c r="B2358" t="s">
        <v>151</v>
      </c>
      <c r="C2358" s="73">
        <v>1566</v>
      </c>
      <c r="D2358" s="79">
        <f t="shared" si="36"/>
        <v>0</v>
      </c>
    </row>
    <row r="2359" spans="1:4" x14ac:dyDescent="0.2">
      <c r="A2359">
        <v>2358</v>
      </c>
      <c r="B2359" t="s">
        <v>151</v>
      </c>
      <c r="C2359" s="73">
        <v>2680</v>
      </c>
      <c r="D2359" s="79">
        <f t="shared" si="36"/>
        <v>0</v>
      </c>
    </row>
    <row r="2360" spans="1:4" x14ac:dyDescent="0.2">
      <c r="A2360">
        <v>2359</v>
      </c>
      <c r="B2360" t="s">
        <v>151</v>
      </c>
      <c r="C2360" s="73">
        <v>3534</v>
      </c>
      <c r="D2360" s="79">
        <f t="shared" si="36"/>
        <v>0</v>
      </c>
    </row>
    <row r="2361" spans="1:4" x14ac:dyDescent="0.2">
      <c r="A2361">
        <v>2360</v>
      </c>
      <c r="B2361" t="s">
        <v>151</v>
      </c>
      <c r="C2361" s="73">
        <v>3564</v>
      </c>
      <c r="D2361" s="79">
        <f t="shared" si="36"/>
        <v>0</v>
      </c>
    </row>
    <row r="2362" spans="1:4" x14ac:dyDescent="0.2">
      <c r="A2362">
        <v>2361</v>
      </c>
      <c r="B2362" t="s">
        <v>151</v>
      </c>
      <c r="C2362" s="73">
        <v>2160</v>
      </c>
      <c r="D2362" s="79">
        <f t="shared" si="36"/>
        <v>0</v>
      </c>
    </row>
    <row r="2363" spans="1:4" x14ac:dyDescent="0.2">
      <c r="A2363">
        <v>2362</v>
      </c>
      <c r="B2363" t="s">
        <v>151</v>
      </c>
      <c r="C2363" s="73">
        <v>1920</v>
      </c>
      <c r="D2363" s="79">
        <f t="shared" si="36"/>
        <v>0</v>
      </c>
    </row>
    <row r="2364" spans="1:4" x14ac:dyDescent="0.2">
      <c r="A2364">
        <v>2363</v>
      </c>
      <c r="B2364" t="s">
        <v>151</v>
      </c>
      <c r="C2364" s="73">
        <v>984</v>
      </c>
      <c r="D2364" s="79">
        <f t="shared" si="36"/>
        <v>0</v>
      </c>
    </row>
    <row r="2365" spans="1:4" x14ac:dyDescent="0.2">
      <c r="A2365">
        <v>2364</v>
      </c>
      <c r="B2365" t="s">
        <v>151</v>
      </c>
      <c r="C2365" s="73">
        <v>3002</v>
      </c>
      <c r="D2365" s="79">
        <f t="shared" si="36"/>
        <v>0</v>
      </c>
    </row>
    <row r="2366" spans="1:4" x14ac:dyDescent="0.2">
      <c r="A2366">
        <v>2365</v>
      </c>
      <c r="B2366" t="s">
        <v>151</v>
      </c>
      <c r="C2366" s="73">
        <v>240</v>
      </c>
      <c r="D2366" s="79">
        <f t="shared" si="36"/>
        <v>0</v>
      </c>
    </row>
    <row r="2367" spans="1:4" x14ac:dyDescent="0.2">
      <c r="A2367">
        <v>2366</v>
      </c>
      <c r="B2367" t="s">
        <v>151</v>
      </c>
      <c r="C2367" s="73">
        <v>2912</v>
      </c>
      <c r="D2367" s="79">
        <f t="shared" si="36"/>
        <v>0</v>
      </c>
    </row>
    <row r="2368" spans="1:4" x14ac:dyDescent="0.2">
      <c r="A2368">
        <v>2367</v>
      </c>
      <c r="B2368" t="s">
        <v>151</v>
      </c>
      <c r="C2368" s="73">
        <v>2112</v>
      </c>
      <c r="D2368" s="79">
        <f t="shared" si="36"/>
        <v>0</v>
      </c>
    </row>
    <row r="2369" spans="1:4" x14ac:dyDescent="0.2">
      <c r="A2369">
        <v>2368</v>
      </c>
      <c r="B2369" t="s">
        <v>151</v>
      </c>
      <c r="C2369" s="73">
        <v>2380</v>
      </c>
      <c r="D2369" s="79">
        <f t="shared" si="36"/>
        <v>0</v>
      </c>
    </row>
    <row r="2370" spans="1:4" x14ac:dyDescent="0.2">
      <c r="A2370">
        <v>2369</v>
      </c>
      <c r="B2370" t="s">
        <v>151</v>
      </c>
      <c r="C2370" s="73">
        <v>228</v>
      </c>
      <c r="D2370" s="79">
        <f t="shared" si="36"/>
        <v>0</v>
      </c>
    </row>
    <row r="2371" spans="1:4" x14ac:dyDescent="0.2">
      <c r="A2371">
        <v>2370</v>
      </c>
      <c r="B2371" t="s">
        <v>151</v>
      </c>
      <c r="C2371" s="73">
        <v>552</v>
      </c>
      <c r="D2371" s="79">
        <f t="shared" ref="D2371:D2434" si="37">IF(B2371="Yes", 1, 0)</f>
        <v>0</v>
      </c>
    </row>
    <row r="2372" spans="1:4" x14ac:dyDescent="0.2">
      <c r="A2372">
        <v>2371</v>
      </c>
      <c r="B2372" t="s">
        <v>151</v>
      </c>
      <c r="C2372" s="73">
        <v>2698</v>
      </c>
      <c r="D2372" s="79">
        <f t="shared" si="37"/>
        <v>0</v>
      </c>
    </row>
    <row r="2373" spans="1:4" x14ac:dyDescent="0.2">
      <c r="A2373">
        <v>2372</v>
      </c>
      <c r="B2373" t="s">
        <v>151</v>
      </c>
      <c r="C2373" s="73">
        <v>700</v>
      </c>
      <c r="D2373" s="79">
        <f t="shared" si="37"/>
        <v>0</v>
      </c>
    </row>
    <row r="2374" spans="1:4" x14ac:dyDescent="0.2">
      <c r="A2374">
        <v>2373</v>
      </c>
      <c r="B2374" t="s">
        <v>151</v>
      </c>
      <c r="C2374" s="73">
        <v>351</v>
      </c>
      <c r="D2374" s="79">
        <f t="shared" si="37"/>
        <v>0</v>
      </c>
    </row>
    <row r="2375" spans="1:4" x14ac:dyDescent="0.2">
      <c r="A2375">
        <v>2374</v>
      </c>
      <c r="B2375" t="s">
        <v>151</v>
      </c>
      <c r="C2375" s="73">
        <v>420</v>
      </c>
      <c r="D2375" s="79">
        <f t="shared" si="37"/>
        <v>0</v>
      </c>
    </row>
    <row r="2376" spans="1:4" x14ac:dyDescent="0.2">
      <c r="A2376">
        <v>2375</v>
      </c>
      <c r="B2376" t="s">
        <v>151</v>
      </c>
      <c r="C2376" s="73">
        <v>2263</v>
      </c>
      <c r="D2376" s="79">
        <f t="shared" si="37"/>
        <v>0</v>
      </c>
    </row>
    <row r="2377" spans="1:4" x14ac:dyDescent="0.2">
      <c r="A2377">
        <v>2376</v>
      </c>
      <c r="B2377" t="s">
        <v>151</v>
      </c>
      <c r="C2377" s="73">
        <v>1134</v>
      </c>
      <c r="D2377" s="79">
        <f t="shared" si="37"/>
        <v>0</v>
      </c>
    </row>
    <row r="2378" spans="1:4" x14ac:dyDescent="0.2">
      <c r="A2378">
        <v>2377</v>
      </c>
      <c r="B2378" t="s">
        <v>151</v>
      </c>
      <c r="C2378" s="73">
        <v>470</v>
      </c>
      <c r="D2378" s="79">
        <f t="shared" si="37"/>
        <v>0</v>
      </c>
    </row>
    <row r="2379" spans="1:4" x14ac:dyDescent="0.2">
      <c r="A2379">
        <v>2378</v>
      </c>
      <c r="B2379" t="s">
        <v>151</v>
      </c>
      <c r="C2379" s="73">
        <v>2068</v>
      </c>
      <c r="D2379" s="79">
        <f t="shared" si="37"/>
        <v>0</v>
      </c>
    </row>
    <row r="2380" spans="1:4" x14ac:dyDescent="0.2">
      <c r="A2380">
        <v>2379</v>
      </c>
      <c r="B2380" t="s">
        <v>151</v>
      </c>
      <c r="C2380" s="73">
        <v>2627</v>
      </c>
      <c r="D2380" s="79">
        <f t="shared" si="37"/>
        <v>0</v>
      </c>
    </row>
    <row r="2381" spans="1:4" x14ac:dyDescent="0.2">
      <c r="A2381">
        <v>2380</v>
      </c>
      <c r="B2381" t="s">
        <v>151</v>
      </c>
      <c r="C2381" s="73">
        <v>1694</v>
      </c>
      <c r="D2381" s="79">
        <f t="shared" si="37"/>
        <v>0</v>
      </c>
    </row>
    <row r="2382" spans="1:4" x14ac:dyDescent="0.2">
      <c r="A2382">
        <v>2381</v>
      </c>
      <c r="B2382" t="s">
        <v>151</v>
      </c>
      <c r="C2382" s="73">
        <v>2376</v>
      </c>
      <c r="D2382" s="79">
        <f t="shared" si="37"/>
        <v>0</v>
      </c>
    </row>
    <row r="2383" spans="1:4" x14ac:dyDescent="0.2">
      <c r="A2383">
        <v>2382</v>
      </c>
      <c r="B2383" t="s">
        <v>151</v>
      </c>
      <c r="C2383" s="73">
        <v>529</v>
      </c>
      <c r="D2383" s="79">
        <f t="shared" si="37"/>
        <v>0</v>
      </c>
    </row>
    <row r="2384" spans="1:4" x14ac:dyDescent="0.2">
      <c r="A2384">
        <v>2383</v>
      </c>
      <c r="B2384" t="s">
        <v>151</v>
      </c>
      <c r="C2384" s="73">
        <v>2640</v>
      </c>
      <c r="D2384" s="79">
        <f t="shared" si="37"/>
        <v>0</v>
      </c>
    </row>
    <row r="2385" spans="1:4" x14ac:dyDescent="0.2">
      <c r="A2385">
        <v>2384</v>
      </c>
      <c r="B2385" t="s">
        <v>151</v>
      </c>
      <c r="C2385" s="73">
        <v>1800</v>
      </c>
      <c r="D2385" s="79">
        <f t="shared" si="37"/>
        <v>0</v>
      </c>
    </row>
    <row r="2386" spans="1:4" x14ac:dyDescent="0.2">
      <c r="A2386">
        <v>2385</v>
      </c>
      <c r="B2386" t="s">
        <v>151</v>
      </c>
      <c r="C2386" s="73">
        <v>1400</v>
      </c>
      <c r="D2386" s="79">
        <f t="shared" si="37"/>
        <v>0</v>
      </c>
    </row>
    <row r="2387" spans="1:4" x14ac:dyDescent="0.2">
      <c r="A2387">
        <v>2386</v>
      </c>
      <c r="B2387" t="s">
        <v>151</v>
      </c>
      <c r="C2387" s="73">
        <v>372</v>
      </c>
      <c r="D2387" s="79">
        <f t="shared" si="37"/>
        <v>0</v>
      </c>
    </row>
    <row r="2388" spans="1:4" x14ac:dyDescent="0.2">
      <c r="A2388">
        <v>2387</v>
      </c>
      <c r="B2388" t="s">
        <v>151</v>
      </c>
      <c r="C2388" s="73">
        <v>462</v>
      </c>
      <c r="D2388" s="79">
        <f t="shared" si="37"/>
        <v>0</v>
      </c>
    </row>
    <row r="2389" spans="1:4" x14ac:dyDescent="0.2">
      <c r="A2389">
        <v>2388</v>
      </c>
      <c r="B2389" t="s">
        <v>151</v>
      </c>
      <c r="C2389" s="73">
        <v>1330</v>
      </c>
      <c r="D2389" s="79">
        <f t="shared" si="37"/>
        <v>0</v>
      </c>
    </row>
    <row r="2390" spans="1:4" x14ac:dyDescent="0.2">
      <c r="A2390">
        <v>2389</v>
      </c>
      <c r="B2390" t="s">
        <v>151</v>
      </c>
      <c r="C2390" s="73">
        <v>680</v>
      </c>
      <c r="D2390" s="79">
        <f t="shared" si="37"/>
        <v>0</v>
      </c>
    </row>
    <row r="2391" spans="1:4" x14ac:dyDescent="0.2">
      <c r="A2391">
        <v>2390</v>
      </c>
      <c r="B2391" t="s">
        <v>151</v>
      </c>
      <c r="C2391" s="73">
        <v>1479</v>
      </c>
      <c r="D2391" s="79">
        <f t="shared" si="37"/>
        <v>0</v>
      </c>
    </row>
    <row r="2392" spans="1:4" x14ac:dyDescent="0.2">
      <c r="A2392">
        <v>2391</v>
      </c>
      <c r="B2392" t="s">
        <v>151</v>
      </c>
      <c r="C2392" s="73">
        <v>1536</v>
      </c>
      <c r="D2392" s="79">
        <f t="shared" si="37"/>
        <v>0</v>
      </c>
    </row>
    <row r="2393" spans="1:4" x14ac:dyDescent="0.2">
      <c r="A2393">
        <v>2392</v>
      </c>
      <c r="B2393" t="s">
        <v>151</v>
      </c>
      <c r="C2393" s="73">
        <v>2294</v>
      </c>
      <c r="D2393" s="79">
        <f t="shared" si="37"/>
        <v>0</v>
      </c>
    </row>
    <row r="2394" spans="1:4" x14ac:dyDescent="0.2">
      <c r="A2394">
        <v>2393</v>
      </c>
      <c r="B2394" t="s">
        <v>151</v>
      </c>
      <c r="C2394" s="73">
        <v>2232</v>
      </c>
      <c r="D2394" s="79">
        <f t="shared" si="37"/>
        <v>0</v>
      </c>
    </row>
    <row r="2395" spans="1:4" x14ac:dyDescent="0.2">
      <c r="A2395">
        <v>2394</v>
      </c>
      <c r="B2395" t="s">
        <v>151</v>
      </c>
      <c r="C2395" s="73">
        <v>3686</v>
      </c>
      <c r="D2395" s="79">
        <f t="shared" si="37"/>
        <v>0</v>
      </c>
    </row>
    <row r="2396" spans="1:4" x14ac:dyDescent="0.2">
      <c r="A2396">
        <v>2395</v>
      </c>
      <c r="B2396" t="s">
        <v>151</v>
      </c>
      <c r="C2396" s="73">
        <v>1081</v>
      </c>
      <c r="D2396" s="79">
        <f t="shared" si="37"/>
        <v>0</v>
      </c>
    </row>
    <row r="2397" spans="1:4" x14ac:dyDescent="0.2">
      <c r="A2397">
        <v>2396</v>
      </c>
      <c r="B2397" t="s">
        <v>151</v>
      </c>
      <c r="C2397" s="73">
        <v>3901</v>
      </c>
      <c r="D2397" s="79">
        <f t="shared" si="37"/>
        <v>0</v>
      </c>
    </row>
    <row r="2398" spans="1:4" x14ac:dyDescent="0.2">
      <c r="A2398">
        <v>2397</v>
      </c>
      <c r="B2398" t="s">
        <v>151</v>
      </c>
      <c r="C2398" s="73">
        <v>1640</v>
      </c>
      <c r="D2398" s="79">
        <f t="shared" si="37"/>
        <v>0</v>
      </c>
    </row>
    <row r="2399" spans="1:4" x14ac:dyDescent="0.2">
      <c r="A2399">
        <v>2398</v>
      </c>
      <c r="B2399" t="s">
        <v>151</v>
      </c>
      <c r="C2399" s="73">
        <v>1066</v>
      </c>
      <c r="D2399" s="79">
        <f t="shared" si="37"/>
        <v>0</v>
      </c>
    </row>
    <row r="2400" spans="1:4" x14ac:dyDescent="0.2">
      <c r="A2400">
        <v>2399</v>
      </c>
      <c r="B2400" t="s">
        <v>151</v>
      </c>
      <c r="C2400" s="73">
        <v>3564</v>
      </c>
      <c r="D2400" s="79">
        <f t="shared" si="37"/>
        <v>0</v>
      </c>
    </row>
    <row r="2401" spans="1:4" x14ac:dyDescent="0.2">
      <c r="A2401">
        <v>2400</v>
      </c>
      <c r="B2401" t="s">
        <v>151</v>
      </c>
      <c r="C2401" s="73">
        <v>1364</v>
      </c>
      <c r="D2401" s="79">
        <f t="shared" si="37"/>
        <v>0</v>
      </c>
    </row>
    <row r="2402" spans="1:4" x14ac:dyDescent="0.2">
      <c r="A2402">
        <v>2401</v>
      </c>
      <c r="B2402" t="s">
        <v>151</v>
      </c>
      <c r="C2402" s="73">
        <v>968</v>
      </c>
      <c r="D2402" s="79">
        <f t="shared" si="37"/>
        <v>0</v>
      </c>
    </row>
    <row r="2403" spans="1:4" x14ac:dyDescent="0.2">
      <c r="A2403">
        <v>2402</v>
      </c>
      <c r="B2403" t="s">
        <v>151</v>
      </c>
      <c r="C2403" s="73">
        <v>1900</v>
      </c>
      <c r="D2403" s="79">
        <f t="shared" si="37"/>
        <v>0</v>
      </c>
    </row>
    <row r="2404" spans="1:4" x14ac:dyDescent="0.2">
      <c r="A2404">
        <v>2403</v>
      </c>
      <c r="B2404" t="s">
        <v>151</v>
      </c>
      <c r="C2404" s="73">
        <v>2759</v>
      </c>
      <c r="D2404" s="79">
        <f t="shared" si="37"/>
        <v>0</v>
      </c>
    </row>
    <row r="2405" spans="1:4" x14ac:dyDescent="0.2">
      <c r="A2405">
        <v>2404</v>
      </c>
      <c r="B2405" t="s">
        <v>151</v>
      </c>
      <c r="C2405" s="73">
        <v>880</v>
      </c>
      <c r="D2405" s="79">
        <f t="shared" si="37"/>
        <v>0</v>
      </c>
    </row>
    <row r="2406" spans="1:4" x14ac:dyDescent="0.2">
      <c r="A2406">
        <v>2405</v>
      </c>
      <c r="B2406" t="s">
        <v>151</v>
      </c>
      <c r="C2406" s="73">
        <v>759</v>
      </c>
      <c r="D2406" s="79">
        <f t="shared" si="37"/>
        <v>0</v>
      </c>
    </row>
    <row r="2407" spans="1:4" x14ac:dyDescent="0.2">
      <c r="A2407">
        <v>2406</v>
      </c>
      <c r="B2407" t="s">
        <v>151</v>
      </c>
      <c r="C2407" s="73">
        <v>485</v>
      </c>
      <c r="D2407" s="79">
        <f t="shared" si="37"/>
        <v>0</v>
      </c>
    </row>
    <row r="2408" spans="1:4" x14ac:dyDescent="0.2">
      <c r="A2408">
        <v>2407</v>
      </c>
      <c r="B2408" t="s">
        <v>151</v>
      </c>
      <c r="C2408" s="73">
        <v>1482</v>
      </c>
      <c r="D2408" s="79">
        <f t="shared" si="37"/>
        <v>0</v>
      </c>
    </row>
    <row r="2409" spans="1:4" x14ac:dyDescent="0.2">
      <c r="A2409">
        <v>2408</v>
      </c>
      <c r="B2409" t="s">
        <v>151</v>
      </c>
      <c r="C2409" s="73">
        <v>418</v>
      </c>
      <c r="D2409" s="79">
        <f t="shared" si="37"/>
        <v>0</v>
      </c>
    </row>
    <row r="2410" spans="1:4" x14ac:dyDescent="0.2">
      <c r="A2410">
        <v>2409</v>
      </c>
      <c r="B2410" t="s">
        <v>151</v>
      </c>
      <c r="C2410" s="73">
        <v>2420</v>
      </c>
      <c r="D2410" s="79">
        <f t="shared" si="37"/>
        <v>0</v>
      </c>
    </row>
    <row r="2411" spans="1:4" x14ac:dyDescent="0.2">
      <c r="A2411">
        <v>2410</v>
      </c>
      <c r="B2411" t="s">
        <v>151</v>
      </c>
      <c r="C2411" s="73">
        <v>1739</v>
      </c>
      <c r="D2411" s="79">
        <f t="shared" si="37"/>
        <v>0</v>
      </c>
    </row>
    <row r="2412" spans="1:4" x14ac:dyDescent="0.2">
      <c r="A2412">
        <v>2411</v>
      </c>
      <c r="B2412" t="s">
        <v>151</v>
      </c>
      <c r="C2412" s="73">
        <v>1978</v>
      </c>
      <c r="D2412" s="79">
        <f t="shared" si="37"/>
        <v>0</v>
      </c>
    </row>
    <row r="2413" spans="1:4" x14ac:dyDescent="0.2">
      <c r="A2413">
        <v>2412</v>
      </c>
      <c r="B2413" t="s">
        <v>151</v>
      </c>
      <c r="C2413" s="73">
        <v>3360</v>
      </c>
      <c r="D2413" s="79">
        <f t="shared" si="37"/>
        <v>0</v>
      </c>
    </row>
    <row r="2414" spans="1:4" x14ac:dyDescent="0.2">
      <c r="A2414">
        <v>2413</v>
      </c>
      <c r="B2414" t="s">
        <v>151</v>
      </c>
      <c r="C2414" s="73">
        <v>408</v>
      </c>
      <c r="D2414" s="79">
        <f t="shared" si="37"/>
        <v>0</v>
      </c>
    </row>
    <row r="2415" spans="1:4" x14ac:dyDescent="0.2">
      <c r="A2415">
        <v>2414</v>
      </c>
      <c r="B2415" t="s">
        <v>151</v>
      </c>
      <c r="C2415" s="73">
        <v>2850</v>
      </c>
      <c r="D2415" s="79">
        <f t="shared" si="37"/>
        <v>0</v>
      </c>
    </row>
    <row r="2416" spans="1:4" x14ac:dyDescent="0.2">
      <c r="A2416">
        <v>2415</v>
      </c>
      <c r="B2416" t="s">
        <v>151</v>
      </c>
      <c r="C2416" s="73">
        <v>364</v>
      </c>
      <c r="D2416" s="79">
        <f t="shared" si="37"/>
        <v>0</v>
      </c>
    </row>
    <row r="2417" spans="1:4" x14ac:dyDescent="0.2">
      <c r="A2417">
        <v>2416</v>
      </c>
      <c r="B2417" t="s">
        <v>151</v>
      </c>
      <c r="C2417" s="73">
        <v>1020</v>
      </c>
      <c r="D2417" s="79">
        <f t="shared" si="37"/>
        <v>0</v>
      </c>
    </row>
    <row r="2418" spans="1:4" x14ac:dyDescent="0.2">
      <c r="A2418">
        <v>2417</v>
      </c>
      <c r="B2418" t="s">
        <v>151</v>
      </c>
      <c r="C2418" s="73">
        <v>2158</v>
      </c>
      <c r="D2418" s="79">
        <f t="shared" si="37"/>
        <v>0</v>
      </c>
    </row>
    <row r="2419" spans="1:4" x14ac:dyDescent="0.2">
      <c r="A2419">
        <v>2418</v>
      </c>
      <c r="B2419" t="s">
        <v>151</v>
      </c>
      <c r="C2419" s="73">
        <v>768</v>
      </c>
      <c r="D2419" s="79">
        <f t="shared" si="37"/>
        <v>0</v>
      </c>
    </row>
    <row r="2420" spans="1:4" x14ac:dyDescent="0.2">
      <c r="A2420">
        <v>2419</v>
      </c>
      <c r="B2420" t="s">
        <v>151</v>
      </c>
      <c r="C2420" s="73">
        <v>3243</v>
      </c>
      <c r="D2420" s="79">
        <f t="shared" si="37"/>
        <v>0</v>
      </c>
    </row>
    <row r="2421" spans="1:4" x14ac:dyDescent="0.2">
      <c r="A2421">
        <v>2420</v>
      </c>
      <c r="B2421" t="s">
        <v>151</v>
      </c>
      <c r="C2421" s="73">
        <v>440</v>
      </c>
      <c r="D2421" s="79">
        <f t="shared" si="37"/>
        <v>0</v>
      </c>
    </row>
    <row r="2422" spans="1:4" x14ac:dyDescent="0.2">
      <c r="A2422">
        <v>2421</v>
      </c>
      <c r="B2422" t="s">
        <v>151</v>
      </c>
      <c r="C2422" s="73">
        <v>2436</v>
      </c>
      <c r="D2422" s="79">
        <f t="shared" si="37"/>
        <v>0</v>
      </c>
    </row>
    <row r="2423" spans="1:4" x14ac:dyDescent="0.2">
      <c r="A2423">
        <v>2422</v>
      </c>
      <c r="B2423" t="s">
        <v>151</v>
      </c>
      <c r="C2423" s="73">
        <v>92</v>
      </c>
      <c r="D2423" s="79">
        <f t="shared" si="37"/>
        <v>0</v>
      </c>
    </row>
    <row r="2424" spans="1:4" x14ac:dyDescent="0.2">
      <c r="A2424">
        <v>2423</v>
      </c>
      <c r="B2424" t="s">
        <v>151</v>
      </c>
      <c r="C2424" s="73">
        <v>3690</v>
      </c>
      <c r="D2424" s="79">
        <f t="shared" si="37"/>
        <v>0</v>
      </c>
    </row>
    <row r="2425" spans="1:4" x14ac:dyDescent="0.2">
      <c r="A2425">
        <v>2424</v>
      </c>
      <c r="B2425" t="s">
        <v>151</v>
      </c>
      <c r="C2425" s="73">
        <v>567</v>
      </c>
      <c r="D2425" s="79">
        <f t="shared" si="37"/>
        <v>0</v>
      </c>
    </row>
    <row r="2426" spans="1:4" x14ac:dyDescent="0.2">
      <c r="A2426">
        <v>2425</v>
      </c>
      <c r="B2426" t="s">
        <v>151</v>
      </c>
      <c r="C2426" s="73">
        <v>1596</v>
      </c>
      <c r="D2426" s="79">
        <f t="shared" si="37"/>
        <v>0</v>
      </c>
    </row>
    <row r="2427" spans="1:4" x14ac:dyDescent="0.2">
      <c r="A2427">
        <v>2426</v>
      </c>
      <c r="B2427" t="s">
        <v>151</v>
      </c>
      <c r="C2427" s="73">
        <v>1666</v>
      </c>
      <c r="D2427" s="79">
        <f t="shared" si="37"/>
        <v>0</v>
      </c>
    </row>
    <row r="2428" spans="1:4" x14ac:dyDescent="0.2">
      <c r="A2428">
        <v>2427</v>
      </c>
      <c r="B2428" t="s">
        <v>151</v>
      </c>
      <c r="C2428" s="73">
        <v>1092</v>
      </c>
      <c r="D2428" s="79">
        <f t="shared" si="37"/>
        <v>0</v>
      </c>
    </row>
    <row r="2429" spans="1:4" x14ac:dyDescent="0.2">
      <c r="A2429">
        <v>2428</v>
      </c>
      <c r="B2429" t="s">
        <v>151</v>
      </c>
      <c r="C2429" s="73">
        <v>1170</v>
      </c>
      <c r="D2429" s="79">
        <f t="shared" si="37"/>
        <v>0</v>
      </c>
    </row>
    <row r="2430" spans="1:4" x14ac:dyDescent="0.2">
      <c r="A2430">
        <v>2429</v>
      </c>
      <c r="B2430" t="s">
        <v>151</v>
      </c>
      <c r="C2430" s="73">
        <v>1292</v>
      </c>
      <c r="D2430" s="79">
        <f t="shared" si="37"/>
        <v>0</v>
      </c>
    </row>
    <row r="2431" spans="1:4" x14ac:dyDescent="0.2">
      <c r="A2431">
        <v>2430</v>
      </c>
      <c r="B2431" t="s">
        <v>151</v>
      </c>
      <c r="C2431" s="73">
        <v>2679</v>
      </c>
      <c r="D2431" s="79">
        <f t="shared" si="37"/>
        <v>0</v>
      </c>
    </row>
    <row r="2432" spans="1:4" x14ac:dyDescent="0.2">
      <c r="A2432">
        <v>2431</v>
      </c>
      <c r="B2432" t="s">
        <v>151</v>
      </c>
      <c r="C2432" s="73">
        <v>4200</v>
      </c>
      <c r="D2432" s="79">
        <f t="shared" si="37"/>
        <v>0</v>
      </c>
    </row>
    <row r="2433" spans="1:4" x14ac:dyDescent="0.2">
      <c r="A2433">
        <v>2432</v>
      </c>
      <c r="B2433" t="s">
        <v>151</v>
      </c>
      <c r="C2433" s="73">
        <v>1971</v>
      </c>
      <c r="D2433" s="79">
        <f t="shared" si="37"/>
        <v>0</v>
      </c>
    </row>
    <row r="2434" spans="1:4" x14ac:dyDescent="0.2">
      <c r="A2434">
        <v>2433</v>
      </c>
      <c r="B2434" t="s">
        <v>151</v>
      </c>
      <c r="C2434" s="73">
        <v>2838</v>
      </c>
      <c r="D2434" s="79">
        <f t="shared" si="37"/>
        <v>0</v>
      </c>
    </row>
    <row r="2435" spans="1:4" x14ac:dyDescent="0.2">
      <c r="A2435">
        <v>2434</v>
      </c>
      <c r="B2435" t="s">
        <v>151</v>
      </c>
      <c r="C2435" s="73">
        <v>1168</v>
      </c>
      <c r="D2435" s="79">
        <f t="shared" ref="D2435:D2498" si="38">IF(B2435="Yes", 1, 0)</f>
        <v>0</v>
      </c>
    </row>
    <row r="2436" spans="1:4" x14ac:dyDescent="0.2">
      <c r="A2436">
        <v>2435</v>
      </c>
      <c r="B2436" t="s">
        <v>151</v>
      </c>
      <c r="C2436" s="73">
        <v>1800</v>
      </c>
      <c r="D2436" s="79">
        <f t="shared" si="38"/>
        <v>0</v>
      </c>
    </row>
    <row r="2437" spans="1:4" x14ac:dyDescent="0.2">
      <c r="A2437">
        <v>2436</v>
      </c>
      <c r="B2437" t="s">
        <v>151</v>
      </c>
      <c r="C2437" s="73">
        <v>783</v>
      </c>
      <c r="D2437" s="79">
        <f t="shared" si="38"/>
        <v>0</v>
      </c>
    </row>
    <row r="2438" spans="1:4" x14ac:dyDescent="0.2">
      <c r="A2438">
        <v>2437</v>
      </c>
      <c r="B2438" t="s">
        <v>151</v>
      </c>
      <c r="C2438" s="73">
        <v>912</v>
      </c>
      <c r="D2438" s="79">
        <f t="shared" si="38"/>
        <v>0</v>
      </c>
    </row>
    <row r="2439" spans="1:4" x14ac:dyDescent="0.2">
      <c r="A2439">
        <v>2438</v>
      </c>
      <c r="B2439" t="s">
        <v>151</v>
      </c>
      <c r="C2439" s="73">
        <v>2006</v>
      </c>
      <c r="D2439" s="79">
        <f t="shared" si="38"/>
        <v>0</v>
      </c>
    </row>
    <row r="2440" spans="1:4" x14ac:dyDescent="0.2">
      <c r="A2440">
        <v>2439</v>
      </c>
      <c r="B2440" t="s">
        <v>151</v>
      </c>
      <c r="C2440" s="73">
        <v>600</v>
      </c>
      <c r="D2440" s="79">
        <f t="shared" si="38"/>
        <v>0</v>
      </c>
    </row>
    <row r="2441" spans="1:4" x14ac:dyDescent="0.2">
      <c r="A2441">
        <v>2440</v>
      </c>
      <c r="B2441" t="s">
        <v>151</v>
      </c>
      <c r="C2441" s="73">
        <v>1980</v>
      </c>
      <c r="D2441" s="79">
        <f t="shared" si="38"/>
        <v>0</v>
      </c>
    </row>
    <row r="2442" spans="1:4" x14ac:dyDescent="0.2">
      <c r="A2442">
        <v>2441</v>
      </c>
      <c r="B2442" t="s">
        <v>151</v>
      </c>
      <c r="C2442" s="73">
        <v>4230</v>
      </c>
      <c r="D2442" s="79">
        <f t="shared" si="38"/>
        <v>0</v>
      </c>
    </row>
    <row r="2443" spans="1:4" x14ac:dyDescent="0.2">
      <c r="A2443">
        <v>2442</v>
      </c>
      <c r="B2443" t="s">
        <v>151</v>
      </c>
      <c r="C2443" s="73">
        <v>180</v>
      </c>
      <c r="D2443" s="79">
        <f t="shared" si="38"/>
        <v>0</v>
      </c>
    </row>
    <row r="2444" spans="1:4" x14ac:dyDescent="0.2">
      <c r="A2444">
        <v>2443</v>
      </c>
      <c r="B2444" t="s">
        <v>151</v>
      </c>
      <c r="C2444" s="73">
        <v>4750</v>
      </c>
      <c r="D2444" s="79">
        <f t="shared" si="38"/>
        <v>0</v>
      </c>
    </row>
    <row r="2445" spans="1:4" x14ac:dyDescent="0.2">
      <c r="A2445">
        <v>2444</v>
      </c>
      <c r="B2445" t="s">
        <v>151</v>
      </c>
      <c r="C2445" s="73">
        <v>720</v>
      </c>
      <c r="D2445" s="79">
        <f t="shared" si="38"/>
        <v>0</v>
      </c>
    </row>
    <row r="2446" spans="1:4" x14ac:dyDescent="0.2">
      <c r="A2446">
        <v>2445</v>
      </c>
      <c r="B2446" t="s">
        <v>151</v>
      </c>
      <c r="C2446" s="73">
        <v>975</v>
      </c>
      <c r="D2446" s="79">
        <f t="shared" si="38"/>
        <v>0</v>
      </c>
    </row>
    <row r="2447" spans="1:4" x14ac:dyDescent="0.2">
      <c r="A2447">
        <v>2446</v>
      </c>
      <c r="B2447" t="s">
        <v>151</v>
      </c>
      <c r="C2447" s="73">
        <v>4800</v>
      </c>
      <c r="D2447" s="79">
        <f t="shared" si="38"/>
        <v>0</v>
      </c>
    </row>
    <row r="2448" spans="1:4" x14ac:dyDescent="0.2">
      <c r="A2448">
        <v>2447</v>
      </c>
      <c r="B2448" t="s">
        <v>151</v>
      </c>
      <c r="C2448" s="73">
        <v>455</v>
      </c>
      <c r="D2448" s="79">
        <f t="shared" si="38"/>
        <v>0</v>
      </c>
    </row>
    <row r="2449" spans="1:4" x14ac:dyDescent="0.2">
      <c r="A2449">
        <v>2448</v>
      </c>
      <c r="B2449" t="s">
        <v>151</v>
      </c>
      <c r="C2449" s="73">
        <v>470</v>
      </c>
      <c r="D2449" s="79">
        <f t="shared" si="38"/>
        <v>0</v>
      </c>
    </row>
    <row r="2450" spans="1:4" x14ac:dyDescent="0.2">
      <c r="A2450">
        <v>2449</v>
      </c>
      <c r="B2450" t="s">
        <v>151</v>
      </c>
      <c r="C2450" s="73">
        <v>950</v>
      </c>
      <c r="D2450" s="79">
        <f t="shared" si="38"/>
        <v>0</v>
      </c>
    </row>
    <row r="2451" spans="1:4" x14ac:dyDescent="0.2">
      <c r="A2451">
        <v>2450</v>
      </c>
      <c r="B2451" t="s">
        <v>151</v>
      </c>
      <c r="C2451" s="73">
        <v>1736</v>
      </c>
      <c r="D2451" s="79">
        <f t="shared" si="38"/>
        <v>0</v>
      </c>
    </row>
    <row r="2452" spans="1:4" x14ac:dyDescent="0.2">
      <c r="A2452">
        <v>2451</v>
      </c>
      <c r="B2452" t="s">
        <v>151</v>
      </c>
      <c r="C2452" s="73">
        <v>532</v>
      </c>
      <c r="D2452" s="79">
        <f t="shared" si="38"/>
        <v>0</v>
      </c>
    </row>
    <row r="2453" spans="1:4" x14ac:dyDescent="0.2">
      <c r="A2453">
        <v>2452</v>
      </c>
      <c r="B2453" t="s">
        <v>151</v>
      </c>
      <c r="C2453" s="73">
        <v>1620</v>
      </c>
      <c r="D2453" s="79">
        <f t="shared" si="38"/>
        <v>0</v>
      </c>
    </row>
    <row r="2454" spans="1:4" x14ac:dyDescent="0.2">
      <c r="A2454">
        <v>2453</v>
      </c>
      <c r="B2454" t="s">
        <v>151</v>
      </c>
      <c r="C2454" s="73">
        <v>3015</v>
      </c>
      <c r="D2454" s="79">
        <f t="shared" si="38"/>
        <v>0</v>
      </c>
    </row>
    <row r="2455" spans="1:4" x14ac:dyDescent="0.2">
      <c r="A2455">
        <v>2454</v>
      </c>
      <c r="B2455" t="s">
        <v>151</v>
      </c>
      <c r="C2455" s="73">
        <v>1235</v>
      </c>
      <c r="D2455" s="79">
        <f t="shared" si="38"/>
        <v>0</v>
      </c>
    </row>
    <row r="2456" spans="1:4" x14ac:dyDescent="0.2">
      <c r="A2456">
        <v>2455</v>
      </c>
      <c r="B2456" t="s">
        <v>151</v>
      </c>
      <c r="C2456" s="73">
        <v>2376</v>
      </c>
      <c r="D2456" s="79">
        <f t="shared" si="38"/>
        <v>0</v>
      </c>
    </row>
    <row r="2457" spans="1:4" x14ac:dyDescent="0.2">
      <c r="A2457">
        <v>2456</v>
      </c>
      <c r="B2457" t="s">
        <v>151</v>
      </c>
      <c r="C2457" s="73">
        <v>2450</v>
      </c>
      <c r="D2457" s="79">
        <f t="shared" si="38"/>
        <v>0</v>
      </c>
    </row>
    <row r="2458" spans="1:4" x14ac:dyDescent="0.2">
      <c r="A2458">
        <v>2457</v>
      </c>
      <c r="B2458" t="s">
        <v>151</v>
      </c>
      <c r="C2458" s="73">
        <v>415</v>
      </c>
      <c r="D2458" s="79">
        <f t="shared" si="38"/>
        <v>0</v>
      </c>
    </row>
    <row r="2459" spans="1:4" x14ac:dyDescent="0.2">
      <c r="A2459">
        <v>2458</v>
      </c>
      <c r="B2459" t="s">
        <v>151</v>
      </c>
      <c r="C2459" s="73">
        <v>851</v>
      </c>
      <c r="D2459" s="79">
        <f t="shared" si="38"/>
        <v>0</v>
      </c>
    </row>
    <row r="2460" spans="1:4" x14ac:dyDescent="0.2">
      <c r="A2460">
        <v>2459</v>
      </c>
      <c r="B2460" t="s">
        <v>151</v>
      </c>
      <c r="C2460" s="73">
        <v>1445</v>
      </c>
      <c r="D2460" s="79">
        <f t="shared" si="38"/>
        <v>0</v>
      </c>
    </row>
    <row r="2461" spans="1:4" x14ac:dyDescent="0.2">
      <c r="A2461">
        <v>2460</v>
      </c>
      <c r="B2461" t="s">
        <v>151</v>
      </c>
      <c r="C2461" s="73">
        <v>504</v>
      </c>
      <c r="D2461" s="79">
        <f t="shared" si="38"/>
        <v>0</v>
      </c>
    </row>
    <row r="2462" spans="1:4" x14ac:dyDescent="0.2">
      <c r="A2462">
        <v>2461</v>
      </c>
      <c r="B2462" t="s">
        <v>151</v>
      </c>
      <c r="C2462" s="73">
        <v>1008</v>
      </c>
      <c r="D2462" s="79">
        <f t="shared" si="38"/>
        <v>0</v>
      </c>
    </row>
    <row r="2463" spans="1:4" x14ac:dyDescent="0.2">
      <c r="A2463">
        <v>2462</v>
      </c>
      <c r="B2463" t="s">
        <v>151</v>
      </c>
      <c r="C2463" s="73">
        <v>1634</v>
      </c>
      <c r="D2463" s="79">
        <f t="shared" si="38"/>
        <v>0</v>
      </c>
    </row>
    <row r="2464" spans="1:4" x14ac:dyDescent="0.2">
      <c r="A2464">
        <v>2463</v>
      </c>
      <c r="B2464" t="s">
        <v>151</v>
      </c>
      <c r="C2464" s="73">
        <v>3069</v>
      </c>
      <c r="D2464" s="79">
        <f t="shared" si="38"/>
        <v>0</v>
      </c>
    </row>
    <row r="2465" spans="1:4" x14ac:dyDescent="0.2">
      <c r="A2465">
        <v>2464</v>
      </c>
      <c r="B2465" t="s">
        <v>151</v>
      </c>
      <c r="C2465" s="73">
        <v>525</v>
      </c>
      <c r="D2465" s="79">
        <f t="shared" si="38"/>
        <v>0</v>
      </c>
    </row>
    <row r="2466" spans="1:4" x14ac:dyDescent="0.2">
      <c r="A2466">
        <v>2465</v>
      </c>
      <c r="B2466" t="s">
        <v>151</v>
      </c>
      <c r="C2466" s="73">
        <v>336</v>
      </c>
      <c r="D2466" s="79">
        <f t="shared" si="38"/>
        <v>0</v>
      </c>
    </row>
    <row r="2467" spans="1:4" x14ac:dyDescent="0.2">
      <c r="A2467">
        <v>2466</v>
      </c>
      <c r="B2467" t="s">
        <v>151</v>
      </c>
      <c r="C2467" s="73">
        <v>1260</v>
      </c>
      <c r="D2467" s="79">
        <f t="shared" si="38"/>
        <v>0</v>
      </c>
    </row>
    <row r="2468" spans="1:4" x14ac:dyDescent="0.2">
      <c r="A2468">
        <v>2467</v>
      </c>
      <c r="B2468" t="s">
        <v>151</v>
      </c>
      <c r="C2468" s="73">
        <v>3108</v>
      </c>
      <c r="D2468" s="79">
        <f t="shared" si="38"/>
        <v>0</v>
      </c>
    </row>
    <row r="2469" spans="1:4" x14ac:dyDescent="0.2">
      <c r="A2469">
        <v>2468</v>
      </c>
      <c r="B2469" t="s">
        <v>151</v>
      </c>
      <c r="C2469" s="73">
        <v>2016</v>
      </c>
      <c r="D2469" s="79">
        <f t="shared" si="38"/>
        <v>0</v>
      </c>
    </row>
    <row r="2470" spans="1:4" x14ac:dyDescent="0.2">
      <c r="A2470">
        <v>2469</v>
      </c>
      <c r="B2470" t="s">
        <v>151</v>
      </c>
      <c r="C2470" s="73">
        <v>126</v>
      </c>
      <c r="D2470" s="79">
        <f t="shared" si="38"/>
        <v>0</v>
      </c>
    </row>
    <row r="2471" spans="1:4" x14ac:dyDescent="0.2">
      <c r="A2471">
        <v>2470</v>
      </c>
      <c r="B2471" t="s">
        <v>151</v>
      </c>
      <c r="C2471" s="73">
        <v>2484</v>
      </c>
      <c r="D2471" s="79">
        <f t="shared" si="38"/>
        <v>0</v>
      </c>
    </row>
    <row r="2472" spans="1:4" x14ac:dyDescent="0.2">
      <c r="A2472">
        <v>2471</v>
      </c>
      <c r="B2472" t="s">
        <v>151</v>
      </c>
      <c r="C2472" s="73">
        <v>2088</v>
      </c>
      <c r="D2472" s="79">
        <f t="shared" si="38"/>
        <v>0</v>
      </c>
    </row>
    <row r="2473" spans="1:4" x14ac:dyDescent="0.2">
      <c r="A2473">
        <v>2472</v>
      </c>
      <c r="B2473" t="s">
        <v>151</v>
      </c>
      <c r="C2473" s="73">
        <v>83</v>
      </c>
      <c r="D2473" s="79">
        <f t="shared" si="38"/>
        <v>0</v>
      </c>
    </row>
    <row r="2474" spans="1:4" x14ac:dyDescent="0.2">
      <c r="A2474">
        <v>2473</v>
      </c>
      <c r="B2474" t="s">
        <v>151</v>
      </c>
      <c r="C2474" s="73">
        <v>2263</v>
      </c>
      <c r="D2474" s="79">
        <f t="shared" si="38"/>
        <v>0</v>
      </c>
    </row>
    <row r="2475" spans="1:4" x14ac:dyDescent="0.2">
      <c r="A2475">
        <v>2474</v>
      </c>
      <c r="B2475" t="s">
        <v>151</v>
      </c>
      <c r="C2475" s="73">
        <v>2744</v>
      </c>
      <c r="D2475" s="79">
        <f t="shared" si="38"/>
        <v>0</v>
      </c>
    </row>
    <row r="2476" spans="1:4" x14ac:dyDescent="0.2">
      <c r="A2476">
        <v>2475</v>
      </c>
      <c r="B2476" t="s">
        <v>151</v>
      </c>
      <c r="C2476" s="73">
        <v>1444</v>
      </c>
      <c r="D2476" s="79">
        <f t="shared" si="38"/>
        <v>0</v>
      </c>
    </row>
    <row r="2477" spans="1:4" x14ac:dyDescent="0.2">
      <c r="A2477">
        <v>2476</v>
      </c>
      <c r="B2477" t="s">
        <v>151</v>
      </c>
      <c r="C2477" s="73">
        <v>1548</v>
      </c>
      <c r="D2477" s="79">
        <f t="shared" si="38"/>
        <v>0</v>
      </c>
    </row>
    <row r="2478" spans="1:4" x14ac:dyDescent="0.2">
      <c r="A2478">
        <v>2477</v>
      </c>
      <c r="B2478" t="s">
        <v>151</v>
      </c>
      <c r="C2478" s="73">
        <v>1680</v>
      </c>
      <c r="D2478" s="79">
        <f t="shared" si="38"/>
        <v>0</v>
      </c>
    </row>
    <row r="2479" spans="1:4" x14ac:dyDescent="0.2">
      <c r="A2479">
        <v>2478</v>
      </c>
      <c r="B2479" t="s">
        <v>151</v>
      </c>
      <c r="C2479" s="73">
        <v>1160</v>
      </c>
      <c r="D2479" s="79">
        <f t="shared" si="38"/>
        <v>0</v>
      </c>
    </row>
    <row r="2480" spans="1:4" x14ac:dyDescent="0.2">
      <c r="A2480">
        <v>2479</v>
      </c>
      <c r="B2480" t="s">
        <v>151</v>
      </c>
      <c r="C2480" s="73">
        <v>837</v>
      </c>
      <c r="D2480" s="79">
        <f t="shared" si="38"/>
        <v>0</v>
      </c>
    </row>
    <row r="2481" spans="1:4" x14ac:dyDescent="0.2">
      <c r="A2481">
        <v>2480</v>
      </c>
      <c r="B2481" t="s">
        <v>151</v>
      </c>
      <c r="C2481" s="73">
        <v>2548</v>
      </c>
      <c r="D2481" s="79">
        <f t="shared" si="38"/>
        <v>0</v>
      </c>
    </row>
    <row r="2482" spans="1:4" x14ac:dyDescent="0.2">
      <c r="A2482">
        <v>2481</v>
      </c>
      <c r="B2482" t="s">
        <v>151</v>
      </c>
      <c r="C2482" s="73">
        <v>637</v>
      </c>
      <c r="D2482" s="79">
        <f t="shared" si="38"/>
        <v>0</v>
      </c>
    </row>
    <row r="2483" spans="1:4" x14ac:dyDescent="0.2">
      <c r="A2483">
        <v>2482</v>
      </c>
      <c r="B2483" t="s">
        <v>151</v>
      </c>
      <c r="C2483" s="73">
        <v>3220</v>
      </c>
      <c r="D2483" s="79">
        <f t="shared" si="38"/>
        <v>0</v>
      </c>
    </row>
    <row r="2484" spans="1:4" x14ac:dyDescent="0.2">
      <c r="A2484">
        <v>2483</v>
      </c>
      <c r="B2484" t="s">
        <v>151</v>
      </c>
      <c r="C2484" s="73">
        <v>4002</v>
      </c>
      <c r="D2484" s="79">
        <f t="shared" si="38"/>
        <v>0</v>
      </c>
    </row>
    <row r="2485" spans="1:4" x14ac:dyDescent="0.2">
      <c r="A2485">
        <v>2484</v>
      </c>
      <c r="B2485" t="s">
        <v>151</v>
      </c>
      <c r="C2485" s="73">
        <v>768</v>
      </c>
      <c r="D2485" s="79">
        <f t="shared" si="38"/>
        <v>0</v>
      </c>
    </row>
    <row r="2486" spans="1:4" x14ac:dyDescent="0.2">
      <c r="A2486">
        <v>2485</v>
      </c>
      <c r="B2486" t="s">
        <v>151</v>
      </c>
      <c r="C2486" s="73">
        <v>4850</v>
      </c>
      <c r="D2486" s="79">
        <f t="shared" si="38"/>
        <v>0</v>
      </c>
    </row>
    <row r="2487" spans="1:4" x14ac:dyDescent="0.2">
      <c r="A2487">
        <v>2486</v>
      </c>
      <c r="B2487" t="s">
        <v>151</v>
      </c>
      <c r="C2487" s="73">
        <v>2035</v>
      </c>
      <c r="D2487" s="79">
        <f t="shared" si="38"/>
        <v>0</v>
      </c>
    </row>
    <row r="2488" spans="1:4" x14ac:dyDescent="0.2">
      <c r="A2488">
        <v>2487</v>
      </c>
      <c r="B2488" t="s">
        <v>151</v>
      </c>
      <c r="C2488" s="73">
        <v>348</v>
      </c>
      <c r="D2488" s="79">
        <f t="shared" si="38"/>
        <v>0</v>
      </c>
    </row>
    <row r="2489" spans="1:4" x14ac:dyDescent="0.2">
      <c r="A2489">
        <v>2488</v>
      </c>
      <c r="B2489" t="s">
        <v>151</v>
      </c>
      <c r="C2489" s="73">
        <v>336</v>
      </c>
      <c r="D2489" s="79">
        <f t="shared" si="38"/>
        <v>0</v>
      </c>
    </row>
    <row r="2490" spans="1:4" x14ac:dyDescent="0.2">
      <c r="A2490">
        <v>2489</v>
      </c>
      <c r="B2490" t="s">
        <v>151</v>
      </c>
      <c r="C2490" s="73">
        <v>2460</v>
      </c>
      <c r="D2490" s="79">
        <f t="shared" si="38"/>
        <v>0</v>
      </c>
    </row>
    <row r="2491" spans="1:4" x14ac:dyDescent="0.2">
      <c r="A2491">
        <v>2490</v>
      </c>
      <c r="B2491" t="s">
        <v>151</v>
      </c>
      <c r="C2491" s="73">
        <v>1700</v>
      </c>
      <c r="D2491" s="79">
        <f t="shared" si="38"/>
        <v>0</v>
      </c>
    </row>
    <row r="2492" spans="1:4" x14ac:dyDescent="0.2">
      <c r="A2492">
        <v>2491</v>
      </c>
      <c r="B2492" t="s">
        <v>151</v>
      </c>
      <c r="C2492" s="73">
        <v>390</v>
      </c>
      <c r="D2492" s="79">
        <f t="shared" si="38"/>
        <v>0</v>
      </c>
    </row>
    <row r="2493" spans="1:4" x14ac:dyDescent="0.2">
      <c r="A2493">
        <v>2492</v>
      </c>
      <c r="B2493" t="s">
        <v>151</v>
      </c>
      <c r="C2493" s="73">
        <v>705</v>
      </c>
      <c r="D2493" s="79">
        <f t="shared" si="38"/>
        <v>0</v>
      </c>
    </row>
    <row r="2494" spans="1:4" x14ac:dyDescent="0.2">
      <c r="A2494">
        <v>2493</v>
      </c>
      <c r="B2494" t="s">
        <v>151</v>
      </c>
      <c r="C2494" s="73">
        <v>3264</v>
      </c>
      <c r="D2494" s="79">
        <f t="shared" si="38"/>
        <v>0</v>
      </c>
    </row>
    <row r="2495" spans="1:4" x14ac:dyDescent="0.2">
      <c r="A2495">
        <v>2494</v>
      </c>
      <c r="B2495" t="s">
        <v>151</v>
      </c>
      <c r="C2495" s="73">
        <v>138</v>
      </c>
      <c r="D2495" s="79">
        <f t="shared" si="38"/>
        <v>0</v>
      </c>
    </row>
    <row r="2496" spans="1:4" x14ac:dyDescent="0.2">
      <c r="A2496">
        <v>2495</v>
      </c>
      <c r="B2496" t="s">
        <v>151</v>
      </c>
      <c r="C2496" s="73">
        <v>702</v>
      </c>
      <c r="D2496" s="79">
        <f t="shared" si="38"/>
        <v>0</v>
      </c>
    </row>
    <row r="2497" spans="1:4" x14ac:dyDescent="0.2">
      <c r="A2497">
        <v>2496</v>
      </c>
      <c r="B2497" t="s">
        <v>151</v>
      </c>
      <c r="C2497" s="73">
        <v>1258</v>
      </c>
      <c r="D2497" s="79">
        <f t="shared" si="38"/>
        <v>0</v>
      </c>
    </row>
    <row r="2498" spans="1:4" x14ac:dyDescent="0.2">
      <c r="A2498">
        <v>2497</v>
      </c>
      <c r="B2498" t="s">
        <v>151</v>
      </c>
      <c r="C2498" s="73">
        <v>2923</v>
      </c>
      <c r="D2498" s="79">
        <f t="shared" si="38"/>
        <v>0</v>
      </c>
    </row>
    <row r="2499" spans="1:4" x14ac:dyDescent="0.2">
      <c r="A2499">
        <v>2498</v>
      </c>
      <c r="B2499" t="s">
        <v>151</v>
      </c>
      <c r="C2499" s="73">
        <v>1120</v>
      </c>
      <c r="D2499" s="79">
        <f t="shared" ref="D2499:D2562" si="39">IF(B2499="Yes", 1, 0)</f>
        <v>0</v>
      </c>
    </row>
    <row r="2500" spans="1:4" x14ac:dyDescent="0.2">
      <c r="A2500">
        <v>2499</v>
      </c>
      <c r="B2500" t="s">
        <v>151</v>
      </c>
      <c r="C2500" s="73">
        <v>1482</v>
      </c>
      <c r="D2500" s="79">
        <f t="shared" si="39"/>
        <v>0</v>
      </c>
    </row>
    <row r="2501" spans="1:4" x14ac:dyDescent="0.2">
      <c r="A2501">
        <v>2500</v>
      </c>
      <c r="B2501" t="s">
        <v>151</v>
      </c>
      <c r="C2501" s="73">
        <v>146</v>
      </c>
      <c r="D2501" s="79">
        <f t="shared" si="39"/>
        <v>0</v>
      </c>
    </row>
    <row r="2502" spans="1:4" x14ac:dyDescent="0.2">
      <c r="A2502">
        <v>2501</v>
      </c>
      <c r="B2502" t="s">
        <v>151</v>
      </c>
      <c r="C2502" s="73">
        <v>2688</v>
      </c>
      <c r="D2502" s="79">
        <f t="shared" si="39"/>
        <v>0</v>
      </c>
    </row>
    <row r="2503" spans="1:4" x14ac:dyDescent="0.2">
      <c r="A2503">
        <v>2502</v>
      </c>
      <c r="B2503" t="s">
        <v>151</v>
      </c>
      <c r="C2503" s="73">
        <v>2820</v>
      </c>
      <c r="D2503" s="79">
        <f t="shared" si="39"/>
        <v>0</v>
      </c>
    </row>
    <row r="2504" spans="1:4" x14ac:dyDescent="0.2">
      <c r="A2504">
        <v>2503</v>
      </c>
      <c r="B2504" t="s">
        <v>151</v>
      </c>
      <c r="C2504" s="73">
        <v>799</v>
      </c>
      <c r="D2504" s="79">
        <f t="shared" si="39"/>
        <v>0</v>
      </c>
    </row>
    <row r="2505" spans="1:4" x14ac:dyDescent="0.2">
      <c r="A2505">
        <v>2504</v>
      </c>
      <c r="B2505" t="s">
        <v>151</v>
      </c>
      <c r="C2505" s="73">
        <v>385</v>
      </c>
      <c r="D2505" s="79">
        <f t="shared" si="39"/>
        <v>0</v>
      </c>
    </row>
    <row r="2506" spans="1:4" x14ac:dyDescent="0.2">
      <c r="A2506">
        <v>2505</v>
      </c>
      <c r="B2506" t="s">
        <v>151</v>
      </c>
      <c r="C2506" s="73">
        <v>2914</v>
      </c>
      <c r="D2506" s="79">
        <f t="shared" si="39"/>
        <v>0</v>
      </c>
    </row>
    <row r="2507" spans="1:4" x14ac:dyDescent="0.2">
      <c r="A2507">
        <v>2506</v>
      </c>
      <c r="B2507" t="s">
        <v>151</v>
      </c>
      <c r="C2507" s="73">
        <v>3225</v>
      </c>
      <c r="D2507" s="79">
        <f t="shared" si="39"/>
        <v>0</v>
      </c>
    </row>
    <row r="2508" spans="1:4" x14ac:dyDescent="0.2">
      <c r="A2508">
        <v>2507</v>
      </c>
      <c r="B2508" t="s">
        <v>151</v>
      </c>
      <c r="C2508" s="73">
        <v>1558</v>
      </c>
      <c r="D2508" s="79">
        <f t="shared" si="39"/>
        <v>0</v>
      </c>
    </row>
    <row r="2509" spans="1:4" x14ac:dyDescent="0.2">
      <c r="A2509">
        <v>2508</v>
      </c>
      <c r="B2509" t="s">
        <v>151</v>
      </c>
      <c r="C2509" s="73">
        <v>1152</v>
      </c>
      <c r="D2509" s="79">
        <f t="shared" si="39"/>
        <v>0</v>
      </c>
    </row>
    <row r="2510" spans="1:4" x14ac:dyDescent="0.2">
      <c r="A2510">
        <v>2509</v>
      </c>
      <c r="B2510" t="s">
        <v>151</v>
      </c>
      <c r="C2510" s="73">
        <v>450</v>
      </c>
      <c r="D2510" s="79">
        <f t="shared" si="39"/>
        <v>0</v>
      </c>
    </row>
    <row r="2511" spans="1:4" x14ac:dyDescent="0.2">
      <c r="A2511">
        <v>2510</v>
      </c>
      <c r="B2511" t="s">
        <v>151</v>
      </c>
      <c r="C2511" s="73">
        <v>432</v>
      </c>
      <c r="D2511" s="79">
        <f t="shared" si="39"/>
        <v>0</v>
      </c>
    </row>
    <row r="2512" spans="1:4" x14ac:dyDescent="0.2">
      <c r="A2512">
        <v>2511</v>
      </c>
      <c r="B2512" t="s">
        <v>151</v>
      </c>
      <c r="C2512" s="73">
        <v>2016</v>
      </c>
      <c r="D2512" s="79">
        <f t="shared" si="39"/>
        <v>0</v>
      </c>
    </row>
    <row r="2513" spans="1:4" x14ac:dyDescent="0.2">
      <c r="A2513">
        <v>2512</v>
      </c>
      <c r="B2513" t="s">
        <v>151</v>
      </c>
      <c r="C2513" s="73">
        <v>33</v>
      </c>
      <c r="D2513" s="79">
        <f t="shared" si="39"/>
        <v>0</v>
      </c>
    </row>
    <row r="2514" spans="1:4" x14ac:dyDescent="0.2">
      <c r="A2514">
        <v>2513</v>
      </c>
      <c r="B2514" t="s">
        <v>151</v>
      </c>
      <c r="C2514" s="73">
        <v>1260</v>
      </c>
      <c r="D2514" s="79">
        <f t="shared" si="39"/>
        <v>0</v>
      </c>
    </row>
    <row r="2515" spans="1:4" x14ac:dyDescent="0.2">
      <c r="A2515">
        <v>2514</v>
      </c>
      <c r="B2515" t="s">
        <v>151</v>
      </c>
      <c r="C2515" s="73">
        <v>2226</v>
      </c>
      <c r="D2515" s="79">
        <f t="shared" si="39"/>
        <v>0</v>
      </c>
    </row>
    <row r="2516" spans="1:4" x14ac:dyDescent="0.2">
      <c r="A2516">
        <v>2515</v>
      </c>
      <c r="B2516" t="s">
        <v>151</v>
      </c>
      <c r="C2516" s="73">
        <v>1665</v>
      </c>
      <c r="D2516" s="79">
        <f t="shared" si="39"/>
        <v>0</v>
      </c>
    </row>
    <row r="2517" spans="1:4" x14ac:dyDescent="0.2">
      <c r="A2517">
        <v>2516</v>
      </c>
      <c r="B2517" t="s">
        <v>151</v>
      </c>
      <c r="C2517" s="73">
        <v>3772</v>
      </c>
      <c r="D2517" s="79">
        <f t="shared" si="39"/>
        <v>0</v>
      </c>
    </row>
    <row r="2518" spans="1:4" x14ac:dyDescent="0.2">
      <c r="A2518">
        <v>2517</v>
      </c>
      <c r="B2518" t="s">
        <v>151</v>
      </c>
      <c r="C2518" s="73">
        <v>2628</v>
      </c>
      <c r="D2518" s="79">
        <f t="shared" si="39"/>
        <v>0</v>
      </c>
    </row>
    <row r="2519" spans="1:4" x14ac:dyDescent="0.2">
      <c r="A2519">
        <v>2518</v>
      </c>
      <c r="B2519" t="s">
        <v>151</v>
      </c>
      <c r="C2519" s="73">
        <v>380</v>
      </c>
      <c r="D2519" s="79">
        <f t="shared" si="39"/>
        <v>0</v>
      </c>
    </row>
    <row r="2520" spans="1:4" x14ac:dyDescent="0.2">
      <c r="A2520">
        <v>2519</v>
      </c>
      <c r="B2520" t="s">
        <v>151</v>
      </c>
      <c r="C2520" s="73">
        <v>1581</v>
      </c>
      <c r="D2520" s="79">
        <f t="shared" si="39"/>
        <v>0</v>
      </c>
    </row>
    <row r="2521" spans="1:4" x14ac:dyDescent="0.2">
      <c r="A2521">
        <v>2520</v>
      </c>
      <c r="B2521" t="s">
        <v>151</v>
      </c>
      <c r="C2521" s="73">
        <v>1890</v>
      </c>
      <c r="D2521" s="79">
        <f t="shared" si="39"/>
        <v>0</v>
      </c>
    </row>
    <row r="2522" spans="1:4" x14ac:dyDescent="0.2">
      <c r="A2522">
        <v>2521</v>
      </c>
      <c r="B2522" t="s">
        <v>151</v>
      </c>
      <c r="C2522" s="73">
        <v>896</v>
      </c>
      <c r="D2522" s="79">
        <f t="shared" si="39"/>
        <v>0</v>
      </c>
    </row>
    <row r="2523" spans="1:4" x14ac:dyDescent="0.2">
      <c r="A2523">
        <v>2522</v>
      </c>
      <c r="B2523" t="s">
        <v>151</v>
      </c>
      <c r="C2523" s="73">
        <v>594</v>
      </c>
      <c r="D2523" s="79">
        <f t="shared" si="39"/>
        <v>0</v>
      </c>
    </row>
    <row r="2524" spans="1:4" x14ac:dyDescent="0.2">
      <c r="A2524">
        <v>2523</v>
      </c>
      <c r="B2524" t="s">
        <v>151</v>
      </c>
      <c r="C2524" s="73">
        <v>1060</v>
      </c>
      <c r="D2524" s="79">
        <f t="shared" si="39"/>
        <v>0</v>
      </c>
    </row>
    <row r="2525" spans="1:4" x14ac:dyDescent="0.2">
      <c r="A2525">
        <v>2524</v>
      </c>
      <c r="B2525" t="s">
        <v>151</v>
      </c>
      <c r="C2525" s="73">
        <v>504</v>
      </c>
      <c r="D2525" s="79">
        <f t="shared" si="39"/>
        <v>0</v>
      </c>
    </row>
    <row r="2526" spans="1:4" x14ac:dyDescent="0.2">
      <c r="A2526">
        <v>2525</v>
      </c>
      <c r="B2526" t="s">
        <v>151</v>
      </c>
      <c r="C2526" s="73">
        <v>1357</v>
      </c>
      <c r="D2526" s="79">
        <f t="shared" si="39"/>
        <v>0</v>
      </c>
    </row>
    <row r="2527" spans="1:4" x14ac:dyDescent="0.2">
      <c r="A2527">
        <v>2526</v>
      </c>
      <c r="B2527" t="s">
        <v>151</v>
      </c>
      <c r="C2527" s="73">
        <v>1440</v>
      </c>
      <c r="D2527" s="79">
        <f t="shared" si="39"/>
        <v>0</v>
      </c>
    </row>
    <row r="2528" spans="1:4" x14ac:dyDescent="0.2">
      <c r="A2528">
        <v>2527</v>
      </c>
      <c r="B2528" t="s">
        <v>151</v>
      </c>
      <c r="C2528" s="73">
        <v>840</v>
      </c>
      <c r="D2528" s="79">
        <f t="shared" si="39"/>
        <v>0</v>
      </c>
    </row>
    <row r="2529" spans="1:4" x14ac:dyDescent="0.2">
      <c r="A2529">
        <v>2528</v>
      </c>
      <c r="B2529" t="s">
        <v>151</v>
      </c>
      <c r="C2529" s="73">
        <v>1188</v>
      </c>
      <c r="D2529" s="79">
        <f t="shared" si="39"/>
        <v>0</v>
      </c>
    </row>
    <row r="2530" spans="1:4" x14ac:dyDescent="0.2">
      <c r="A2530">
        <v>2529</v>
      </c>
      <c r="B2530" t="s">
        <v>151</v>
      </c>
      <c r="C2530" s="73">
        <v>1457</v>
      </c>
      <c r="D2530" s="79">
        <f t="shared" si="39"/>
        <v>0</v>
      </c>
    </row>
    <row r="2531" spans="1:4" x14ac:dyDescent="0.2">
      <c r="A2531">
        <v>2530</v>
      </c>
      <c r="B2531" t="s">
        <v>151</v>
      </c>
      <c r="C2531" s="73">
        <v>2976</v>
      </c>
      <c r="D2531" s="79">
        <f t="shared" si="39"/>
        <v>0</v>
      </c>
    </row>
    <row r="2532" spans="1:4" x14ac:dyDescent="0.2">
      <c r="A2532">
        <v>2531</v>
      </c>
      <c r="B2532" t="s">
        <v>151</v>
      </c>
      <c r="C2532" s="73">
        <v>2744</v>
      </c>
      <c r="D2532" s="79">
        <f t="shared" si="39"/>
        <v>0</v>
      </c>
    </row>
    <row r="2533" spans="1:4" x14ac:dyDescent="0.2">
      <c r="A2533">
        <v>2532</v>
      </c>
      <c r="B2533" t="s">
        <v>151</v>
      </c>
      <c r="C2533" s="73">
        <v>196</v>
      </c>
      <c r="D2533" s="79">
        <f t="shared" si="39"/>
        <v>0</v>
      </c>
    </row>
    <row r="2534" spans="1:4" x14ac:dyDescent="0.2">
      <c r="A2534">
        <v>2533</v>
      </c>
      <c r="B2534" t="s">
        <v>151</v>
      </c>
      <c r="C2534" s="73">
        <v>344</v>
      </c>
      <c r="D2534" s="79">
        <f t="shared" si="39"/>
        <v>0</v>
      </c>
    </row>
    <row r="2535" spans="1:4" x14ac:dyDescent="0.2">
      <c r="A2535">
        <v>2534</v>
      </c>
      <c r="B2535" t="s">
        <v>151</v>
      </c>
      <c r="C2535" s="73">
        <v>2254</v>
      </c>
      <c r="D2535" s="79">
        <f t="shared" si="39"/>
        <v>0</v>
      </c>
    </row>
    <row r="2536" spans="1:4" x14ac:dyDescent="0.2">
      <c r="A2536">
        <v>2535</v>
      </c>
      <c r="B2536" t="s">
        <v>151</v>
      </c>
      <c r="C2536" s="73">
        <v>924</v>
      </c>
      <c r="D2536" s="79">
        <f t="shared" si="39"/>
        <v>0</v>
      </c>
    </row>
    <row r="2537" spans="1:4" x14ac:dyDescent="0.2">
      <c r="A2537">
        <v>2536</v>
      </c>
      <c r="B2537" t="s">
        <v>151</v>
      </c>
      <c r="C2537" s="73">
        <v>3120</v>
      </c>
      <c r="D2537" s="79">
        <f t="shared" si="39"/>
        <v>0</v>
      </c>
    </row>
    <row r="2538" spans="1:4" x14ac:dyDescent="0.2">
      <c r="A2538">
        <v>2537</v>
      </c>
      <c r="B2538" t="s">
        <v>151</v>
      </c>
      <c r="C2538" s="73">
        <v>1755</v>
      </c>
      <c r="D2538" s="79">
        <f t="shared" si="39"/>
        <v>0</v>
      </c>
    </row>
    <row r="2539" spans="1:4" x14ac:dyDescent="0.2">
      <c r="A2539">
        <v>2538</v>
      </c>
      <c r="B2539" t="s">
        <v>151</v>
      </c>
      <c r="C2539" s="73">
        <v>1470</v>
      </c>
      <c r="D2539" s="79">
        <f t="shared" si="39"/>
        <v>0</v>
      </c>
    </row>
    <row r="2540" spans="1:4" x14ac:dyDescent="0.2">
      <c r="A2540">
        <v>2539</v>
      </c>
      <c r="B2540" t="s">
        <v>151</v>
      </c>
      <c r="C2540" s="73">
        <v>1056</v>
      </c>
      <c r="D2540" s="79">
        <f t="shared" si="39"/>
        <v>0</v>
      </c>
    </row>
    <row r="2541" spans="1:4" x14ac:dyDescent="0.2">
      <c r="A2541">
        <v>2540</v>
      </c>
      <c r="B2541" t="s">
        <v>151</v>
      </c>
      <c r="C2541" s="73">
        <v>1752</v>
      </c>
      <c r="D2541" s="79">
        <f t="shared" si="39"/>
        <v>0</v>
      </c>
    </row>
    <row r="2542" spans="1:4" x14ac:dyDescent="0.2">
      <c r="A2542">
        <v>2541</v>
      </c>
      <c r="B2542" t="s">
        <v>151</v>
      </c>
      <c r="C2542" s="73">
        <v>462</v>
      </c>
      <c r="D2542" s="79">
        <f t="shared" si="39"/>
        <v>0</v>
      </c>
    </row>
    <row r="2543" spans="1:4" x14ac:dyDescent="0.2">
      <c r="A2543">
        <v>2542</v>
      </c>
      <c r="B2543" t="s">
        <v>151</v>
      </c>
      <c r="C2543" s="73">
        <v>754</v>
      </c>
      <c r="D2543" s="79">
        <f t="shared" si="39"/>
        <v>0</v>
      </c>
    </row>
    <row r="2544" spans="1:4" x14ac:dyDescent="0.2">
      <c r="A2544">
        <v>2543</v>
      </c>
      <c r="B2544" t="s">
        <v>151</v>
      </c>
      <c r="C2544" s="73">
        <v>594</v>
      </c>
      <c r="D2544" s="79">
        <f t="shared" si="39"/>
        <v>0</v>
      </c>
    </row>
    <row r="2545" spans="1:4" x14ac:dyDescent="0.2">
      <c r="A2545">
        <v>2544</v>
      </c>
      <c r="B2545" t="s">
        <v>151</v>
      </c>
      <c r="C2545" s="73">
        <v>1680</v>
      </c>
      <c r="D2545" s="79">
        <f t="shared" si="39"/>
        <v>0</v>
      </c>
    </row>
    <row r="2546" spans="1:4" x14ac:dyDescent="0.2">
      <c r="A2546">
        <v>2545</v>
      </c>
      <c r="B2546" t="s">
        <v>151</v>
      </c>
      <c r="C2546" s="73">
        <v>2730</v>
      </c>
      <c r="D2546" s="79">
        <f t="shared" si="39"/>
        <v>0</v>
      </c>
    </row>
    <row r="2547" spans="1:4" x14ac:dyDescent="0.2">
      <c r="A2547">
        <v>2546</v>
      </c>
      <c r="B2547" t="s">
        <v>151</v>
      </c>
      <c r="C2547" s="73">
        <v>500</v>
      </c>
      <c r="D2547" s="79">
        <f t="shared" si="39"/>
        <v>0</v>
      </c>
    </row>
    <row r="2548" spans="1:4" x14ac:dyDescent="0.2">
      <c r="A2548">
        <v>2547</v>
      </c>
      <c r="B2548" t="s">
        <v>151</v>
      </c>
      <c r="C2548" s="73">
        <v>84</v>
      </c>
      <c r="D2548" s="79">
        <f t="shared" si="39"/>
        <v>0</v>
      </c>
    </row>
    <row r="2549" spans="1:4" x14ac:dyDescent="0.2">
      <c r="A2549">
        <v>2548</v>
      </c>
      <c r="B2549" t="s">
        <v>151</v>
      </c>
      <c r="C2549" s="73">
        <v>1552</v>
      </c>
      <c r="D2549" s="79">
        <f t="shared" si="39"/>
        <v>0</v>
      </c>
    </row>
    <row r="2550" spans="1:4" x14ac:dyDescent="0.2">
      <c r="A2550">
        <v>2549</v>
      </c>
      <c r="B2550" t="s">
        <v>151</v>
      </c>
      <c r="C2550" s="73">
        <v>2142</v>
      </c>
      <c r="D2550" s="79">
        <f t="shared" si="39"/>
        <v>0</v>
      </c>
    </row>
    <row r="2551" spans="1:4" x14ac:dyDescent="0.2">
      <c r="A2551">
        <v>2550</v>
      </c>
      <c r="B2551" t="s">
        <v>151</v>
      </c>
      <c r="C2551" s="73">
        <v>660</v>
      </c>
      <c r="D2551" s="79">
        <f t="shared" si="39"/>
        <v>0</v>
      </c>
    </row>
    <row r="2552" spans="1:4" x14ac:dyDescent="0.2">
      <c r="A2552">
        <v>2551</v>
      </c>
      <c r="B2552" t="s">
        <v>151</v>
      </c>
      <c r="C2552" s="73">
        <v>1560</v>
      </c>
      <c r="D2552" s="79">
        <f t="shared" si="39"/>
        <v>0</v>
      </c>
    </row>
    <row r="2553" spans="1:4" x14ac:dyDescent="0.2">
      <c r="A2553">
        <v>2552</v>
      </c>
      <c r="B2553" t="s">
        <v>151</v>
      </c>
      <c r="C2553" s="73">
        <v>1280</v>
      </c>
      <c r="D2553" s="79">
        <f t="shared" si="39"/>
        <v>0</v>
      </c>
    </row>
    <row r="2554" spans="1:4" x14ac:dyDescent="0.2">
      <c r="A2554">
        <v>2553</v>
      </c>
      <c r="B2554" t="s">
        <v>151</v>
      </c>
      <c r="C2554" s="73">
        <v>624</v>
      </c>
      <c r="D2554" s="79">
        <f t="shared" si="39"/>
        <v>0</v>
      </c>
    </row>
    <row r="2555" spans="1:4" x14ac:dyDescent="0.2">
      <c r="A2555">
        <v>2554</v>
      </c>
      <c r="B2555" t="s">
        <v>151</v>
      </c>
      <c r="C2555" s="73">
        <v>700</v>
      </c>
      <c r="D2555" s="79">
        <f t="shared" si="39"/>
        <v>0</v>
      </c>
    </row>
    <row r="2556" spans="1:4" x14ac:dyDescent="0.2">
      <c r="A2556">
        <v>2555</v>
      </c>
      <c r="B2556" t="s">
        <v>151</v>
      </c>
      <c r="C2556" s="73">
        <v>3332</v>
      </c>
      <c r="D2556" s="79">
        <f t="shared" si="39"/>
        <v>0</v>
      </c>
    </row>
    <row r="2557" spans="1:4" x14ac:dyDescent="0.2">
      <c r="A2557">
        <v>2556</v>
      </c>
      <c r="B2557" t="s">
        <v>151</v>
      </c>
      <c r="C2557" s="73">
        <v>1702</v>
      </c>
      <c r="D2557" s="79">
        <f t="shared" si="39"/>
        <v>0</v>
      </c>
    </row>
    <row r="2558" spans="1:4" x14ac:dyDescent="0.2">
      <c r="A2558">
        <v>2557</v>
      </c>
      <c r="B2558" t="s">
        <v>151</v>
      </c>
      <c r="C2558" s="73">
        <v>352</v>
      </c>
      <c r="D2558" s="79">
        <f t="shared" si="39"/>
        <v>0</v>
      </c>
    </row>
    <row r="2559" spans="1:4" x14ac:dyDescent="0.2">
      <c r="A2559">
        <v>2558</v>
      </c>
      <c r="B2559" t="s">
        <v>151</v>
      </c>
      <c r="C2559" s="73">
        <v>391</v>
      </c>
      <c r="D2559" s="79">
        <f t="shared" si="39"/>
        <v>0</v>
      </c>
    </row>
    <row r="2560" spans="1:4" x14ac:dyDescent="0.2">
      <c r="A2560">
        <v>2559</v>
      </c>
      <c r="B2560" t="s">
        <v>151</v>
      </c>
      <c r="C2560" s="73">
        <v>768</v>
      </c>
      <c r="D2560" s="79">
        <f t="shared" si="39"/>
        <v>0</v>
      </c>
    </row>
    <row r="2561" spans="1:4" x14ac:dyDescent="0.2">
      <c r="A2561">
        <v>2560</v>
      </c>
      <c r="B2561" t="s">
        <v>151</v>
      </c>
      <c r="C2561" s="73">
        <v>1491</v>
      </c>
      <c r="D2561" s="79">
        <f t="shared" si="39"/>
        <v>0</v>
      </c>
    </row>
    <row r="2562" spans="1:4" x14ac:dyDescent="0.2">
      <c r="A2562">
        <v>2561</v>
      </c>
      <c r="B2562" t="s">
        <v>151</v>
      </c>
      <c r="C2562" s="73">
        <v>1054</v>
      </c>
      <c r="D2562" s="79">
        <f t="shared" si="39"/>
        <v>0</v>
      </c>
    </row>
    <row r="2563" spans="1:4" x14ac:dyDescent="0.2">
      <c r="A2563">
        <v>2562</v>
      </c>
      <c r="B2563" t="s">
        <v>151</v>
      </c>
      <c r="C2563" s="73">
        <v>440</v>
      </c>
      <c r="D2563" s="79">
        <f t="shared" ref="D2563:D2626" si="40">IF(B2563="Yes", 1, 0)</f>
        <v>0</v>
      </c>
    </row>
    <row r="2564" spans="1:4" x14ac:dyDescent="0.2">
      <c r="A2564">
        <v>2563</v>
      </c>
      <c r="B2564" t="s">
        <v>151</v>
      </c>
      <c r="C2564" s="73">
        <v>1674</v>
      </c>
      <c r="D2564" s="79">
        <f t="shared" si="40"/>
        <v>0</v>
      </c>
    </row>
    <row r="2565" spans="1:4" x14ac:dyDescent="0.2">
      <c r="A2565">
        <v>2564</v>
      </c>
      <c r="B2565" t="s">
        <v>151</v>
      </c>
      <c r="C2565" s="73">
        <v>81</v>
      </c>
      <c r="D2565" s="79">
        <f t="shared" si="40"/>
        <v>0</v>
      </c>
    </row>
    <row r="2566" spans="1:4" x14ac:dyDescent="0.2">
      <c r="A2566">
        <v>2565</v>
      </c>
      <c r="B2566" t="s">
        <v>151</v>
      </c>
      <c r="C2566" s="73">
        <v>2430</v>
      </c>
      <c r="D2566" s="79">
        <f t="shared" si="40"/>
        <v>0</v>
      </c>
    </row>
    <row r="2567" spans="1:4" x14ac:dyDescent="0.2">
      <c r="A2567">
        <v>2566</v>
      </c>
      <c r="B2567" t="s">
        <v>151</v>
      </c>
      <c r="C2567" s="73">
        <v>344</v>
      </c>
      <c r="D2567" s="79">
        <f t="shared" si="40"/>
        <v>0</v>
      </c>
    </row>
    <row r="2568" spans="1:4" x14ac:dyDescent="0.2">
      <c r="A2568">
        <v>2567</v>
      </c>
      <c r="B2568" t="s">
        <v>151</v>
      </c>
      <c r="C2568" s="73">
        <v>1634</v>
      </c>
      <c r="D2568" s="79">
        <f t="shared" si="40"/>
        <v>0</v>
      </c>
    </row>
    <row r="2569" spans="1:4" x14ac:dyDescent="0.2">
      <c r="A2569">
        <v>2568</v>
      </c>
      <c r="B2569" t="s">
        <v>151</v>
      </c>
      <c r="C2569" s="73">
        <v>600</v>
      </c>
      <c r="D2569" s="79">
        <f t="shared" si="40"/>
        <v>0</v>
      </c>
    </row>
    <row r="2570" spans="1:4" x14ac:dyDescent="0.2">
      <c r="A2570">
        <v>2569</v>
      </c>
      <c r="B2570" t="s">
        <v>151</v>
      </c>
      <c r="C2570" s="73">
        <v>2842</v>
      </c>
      <c r="D2570" s="79">
        <f t="shared" si="40"/>
        <v>0</v>
      </c>
    </row>
    <row r="2571" spans="1:4" x14ac:dyDescent="0.2">
      <c r="A2571">
        <v>2570</v>
      </c>
      <c r="B2571" t="s">
        <v>151</v>
      </c>
      <c r="C2571" s="73">
        <v>750</v>
      </c>
      <c r="D2571" s="79">
        <f t="shared" si="40"/>
        <v>0</v>
      </c>
    </row>
    <row r="2572" spans="1:4" x14ac:dyDescent="0.2">
      <c r="A2572">
        <v>2571</v>
      </c>
      <c r="B2572" t="s">
        <v>151</v>
      </c>
      <c r="C2572" s="73">
        <v>324</v>
      </c>
      <c r="D2572" s="79">
        <f t="shared" si="40"/>
        <v>0</v>
      </c>
    </row>
    <row r="2573" spans="1:4" x14ac:dyDescent="0.2">
      <c r="A2573">
        <v>2572</v>
      </c>
      <c r="B2573" t="s">
        <v>151</v>
      </c>
      <c r="C2573" s="73">
        <v>1296</v>
      </c>
      <c r="D2573" s="79">
        <f t="shared" si="40"/>
        <v>0</v>
      </c>
    </row>
    <row r="2574" spans="1:4" x14ac:dyDescent="0.2">
      <c r="A2574">
        <v>2573</v>
      </c>
      <c r="B2574" t="s">
        <v>151</v>
      </c>
      <c r="C2574" s="73">
        <v>1680</v>
      </c>
      <c r="D2574" s="79">
        <f t="shared" si="40"/>
        <v>0</v>
      </c>
    </row>
    <row r="2575" spans="1:4" x14ac:dyDescent="0.2">
      <c r="A2575">
        <v>2574</v>
      </c>
      <c r="B2575" t="s">
        <v>151</v>
      </c>
      <c r="C2575" s="73">
        <v>90</v>
      </c>
      <c r="D2575" s="79">
        <f t="shared" si="40"/>
        <v>0</v>
      </c>
    </row>
    <row r="2576" spans="1:4" x14ac:dyDescent="0.2">
      <c r="A2576">
        <v>2575</v>
      </c>
      <c r="B2576" t="s">
        <v>151</v>
      </c>
      <c r="C2576" s="73">
        <v>1638</v>
      </c>
      <c r="D2576" s="79">
        <f t="shared" si="40"/>
        <v>0</v>
      </c>
    </row>
    <row r="2577" spans="1:4" x14ac:dyDescent="0.2">
      <c r="A2577">
        <v>2576</v>
      </c>
      <c r="B2577" t="s">
        <v>151</v>
      </c>
      <c r="C2577" s="73">
        <v>864</v>
      </c>
      <c r="D2577" s="79">
        <f t="shared" si="40"/>
        <v>0</v>
      </c>
    </row>
    <row r="2578" spans="1:4" x14ac:dyDescent="0.2">
      <c r="A2578">
        <v>2577</v>
      </c>
      <c r="B2578" t="s">
        <v>151</v>
      </c>
      <c r="C2578" s="73">
        <v>760</v>
      </c>
      <c r="D2578" s="79">
        <f t="shared" si="40"/>
        <v>0</v>
      </c>
    </row>
    <row r="2579" spans="1:4" x14ac:dyDescent="0.2">
      <c r="A2579">
        <v>2578</v>
      </c>
      <c r="B2579" t="s">
        <v>151</v>
      </c>
      <c r="C2579" s="73">
        <v>1443</v>
      </c>
      <c r="D2579" s="79">
        <f t="shared" si="40"/>
        <v>0</v>
      </c>
    </row>
    <row r="2580" spans="1:4" x14ac:dyDescent="0.2">
      <c r="A2580">
        <v>2579</v>
      </c>
      <c r="B2580" t="s">
        <v>151</v>
      </c>
      <c r="C2580" s="73">
        <v>144</v>
      </c>
      <c r="D2580" s="79">
        <f t="shared" si="40"/>
        <v>0</v>
      </c>
    </row>
    <row r="2581" spans="1:4" x14ac:dyDescent="0.2">
      <c r="A2581">
        <v>2580</v>
      </c>
      <c r="B2581" t="s">
        <v>151</v>
      </c>
      <c r="C2581" s="73">
        <v>800</v>
      </c>
      <c r="D2581" s="79">
        <f t="shared" si="40"/>
        <v>0</v>
      </c>
    </row>
    <row r="2582" spans="1:4" x14ac:dyDescent="0.2">
      <c r="A2582">
        <v>2581</v>
      </c>
      <c r="B2582" t="s">
        <v>151</v>
      </c>
      <c r="C2582" s="73">
        <v>377</v>
      </c>
      <c r="D2582" s="79">
        <f t="shared" si="40"/>
        <v>0</v>
      </c>
    </row>
    <row r="2583" spans="1:4" x14ac:dyDescent="0.2">
      <c r="A2583">
        <v>2582</v>
      </c>
      <c r="B2583" t="s">
        <v>151</v>
      </c>
      <c r="C2583" s="73">
        <v>3888</v>
      </c>
      <c r="D2583" s="79">
        <f t="shared" si="40"/>
        <v>0</v>
      </c>
    </row>
    <row r="2584" spans="1:4" x14ac:dyDescent="0.2">
      <c r="A2584">
        <v>2583</v>
      </c>
      <c r="B2584" t="s">
        <v>151</v>
      </c>
      <c r="C2584" s="73">
        <v>392</v>
      </c>
      <c r="D2584" s="79">
        <f t="shared" si="40"/>
        <v>0</v>
      </c>
    </row>
    <row r="2585" spans="1:4" x14ac:dyDescent="0.2">
      <c r="A2585">
        <v>2584</v>
      </c>
      <c r="B2585" t="s">
        <v>151</v>
      </c>
      <c r="C2585" s="73">
        <v>837</v>
      </c>
      <c r="D2585" s="79">
        <f t="shared" si="40"/>
        <v>0</v>
      </c>
    </row>
    <row r="2586" spans="1:4" x14ac:dyDescent="0.2">
      <c r="A2586">
        <v>2585</v>
      </c>
      <c r="B2586" t="s">
        <v>151</v>
      </c>
      <c r="C2586" s="73">
        <v>780</v>
      </c>
      <c r="D2586" s="79">
        <f t="shared" si="40"/>
        <v>0</v>
      </c>
    </row>
    <row r="2587" spans="1:4" x14ac:dyDescent="0.2">
      <c r="A2587">
        <v>2586</v>
      </c>
      <c r="B2587" t="s">
        <v>151</v>
      </c>
      <c r="C2587" s="73">
        <v>703</v>
      </c>
      <c r="D2587" s="79">
        <f t="shared" si="40"/>
        <v>0</v>
      </c>
    </row>
    <row r="2588" spans="1:4" x14ac:dyDescent="0.2">
      <c r="A2588">
        <v>2587</v>
      </c>
      <c r="B2588" t="s">
        <v>151</v>
      </c>
      <c r="C2588" s="73">
        <v>28</v>
      </c>
      <c r="D2588" s="79">
        <f t="shared" si="40"/>
        <v>0</v>
      </c>
    </row>
    <row r="2589" spans="1:4" x14ac:dyDescent="0.2">
      <c r="A2589">
        <v>2588</v>
      </c>
      <c r="B2589" t="s">
        <v>151</v>
      </c>
      <c r="C2589" s="73">
        <v>841</v>
      </c>
      <c r="D2589" s="79">
        <f t="shared" si="40"/>
        <v>0</v>
      </c>
    </row>
    <row r="2590" spans="1:4" x14ac:dyDescent="0.2">
      <c r="A2590">
        <v>2589</v>
      </c>
      <c r="B2590" t="s">
        <v>151</v>
      </c>
      <c r="C2590" s="73">
        <v>1862</v>
      </c>
      <c r="D2590" s="79">
        <f t="shared" si="40"/>
        <v>0</v>
      </c>
    </row>
    <row r="2591" spans="1:4" x14ac:dyDescent="0.2">
      <c r="A2591">
        <v>2590</v>
      </c>
      <c r="B2591" t="s">
        <v>151</v>
      </c>
      <c r="C2591" s="73">
        <v>1643</v>
      </c>
      <c r="D2591" s="79">
        <f t="shared" si="40"/>
        <v>0</v>
      </c>
    </row>
    <row r="2592" spans="1:4" x14ac:dyDescent="0.2">
      <c r="A2592">
        <v>2591</v>
      </c>
      <c r="B2592" t="s">
        <v>151</v>
      </c>
      <c r="C2592" s="73">
        <v>2310</v>
      </c>
      <c r="D2592" s="79">
        <f t="shared" si="40"/>
        <v>0</v>
      </c>
    </row>
    <row r="2593" spans="1:4" x14ac:dyDescent="0.2">
      <c r="A2593">
        <v>2592</v>
      </c>
      <c r="B2593" t="s">
        <v>151</v>
      </c>
      <c r="C2593" s="73">
        <v>2440</v>
      </c>
      <c r="D2593" s="79">
        <f t="shared" si="40"/>
        <v>0</v>
      </c>
    </row>
    <row r="2594" spans="1:4" x14ac:dyDescent="0.2">
      <c r="A2594">
        <v>2593</v>
      </c>
      <c r="B2594" t="s">
        <v>151</v>
      </c>
      <c r="C2594" s="73">
        <v>299</v>
      </c>
      <c r="D2594" s="79">
        <f t="shared" si="40"/>
        <v>0</v>
      </c>
    </row>
    <row r="2595" spans="1:4" x14ac:dyDescent="0.2">
      <c r="A2595">
        <v>2594</v>
      </c>
      <c r="B2595" t="s">
        <v>151</v>
      </c>
      <c r="C2595" s="73">
        <v>324</v>
      </c>
      <c r="D2595" s="79">
        <f t="shared" si="40"/>
        <v>0</v>
      </c>
    </row>
    <row r="2596" spans="1:4" x14ac:dyDescent="0.2">
      <c r="A2596">
        <v>2595</v>
      </c>
      <c r="B2596" t="s">
        <v>151</v>
      </c>
      <c r="C2596" s="73">
        <v>2025</v>
      </c>
      <c r="D2596" s="79">
        <f t="shared" si="40"/>
        <v>0</v>
      </c>
    </row>
    <row r="2597" spans="1:4" x14ac:dyDescent="0.2">
      <c r="A2597">
        <v>2596</v>
      </c>
      <c r="B2597" t="s">
        <v>151</v>
      </c>
      <c r="C2597" s="73">
        <v>168</v>
      </c>
      <c r="D2597" s="79">
        <f t="shared" si="40"/>
        <v>0</v>
      </c>
    </row>
    <row r="2598" spans="1:4" x14ac:dyDescent="0.2">
      <c r="A2598">
        <v>2597</v>
      </c>
      <c r="B2598" t="s">
        <v>151</v>
      </c>
      <c r="C2598" s="73">
        <v>2730</v>
      </c>
      <c r="D2598" s="79">
        <f t="shared" si="40"/>
        <v>0</v>
      </c>
    </row>
    <row r="2599" spans="1:4" x14ac:dyDescent="0.2">
      <c r="A2599">
        <v>2598</v>
      </c>
      <c r="B2599" t="s">
        <v>151</v>
      </c>
      <c r="C2599" s="73">
        <v>325</v>
      </c>
      <c r="D2599" s="79">
        <f t="shared" si="40"/>
        <v>0</v>
      </c>
    </row>
    <row r="2600" spans="1:4" x14ac:dyDescent="0.2">
      <c r="A2600">
        <v>2599</v>
      </c>
      <c r="B2600" t="s">
        <v>151</v>
      </c>
      <c r="C2600" s="73">
        <v>2666</v>
      </c>
      <c r="D2600" s="79">
        <f t="shared" si="40"/>
        <v>0</v>
      </c>
    </row>
    <row r="2601" spans="1:4" x14ac:dyDescent="0.2">
      <c r="A2601">
        <v>2600</v>
      </c>
      <c r="B2601" t="s">
        <v>151</v>
      </c>
      <c r="C2601" s="73">
        <v>4752</v>
      </c>
      <c r="D2601" s="79">
        <f t="shared" si="40"/>
        <v>0</v>
      </c>
    </row>
    <row r="2602" spans="1:4" x14ac:dyDescent="0.2">
      <c r="A2602">
        <v>2601</v>
      </c>
      <c r="B2602" t="s">
        <v>151</v>
      </c>
      <c r="C2602" s="73">
        <v>498</v>
      </c>
      <c r="D2602" s="79">
        <f t="shared" si="40"/>
        <v>0</v>
      </c>
    </row>
    <row r="2603" spans="1:4" x14ac:dyDescent="0.2">
      <c r="A2603">
        <v>2602</v>
      </c>
      <c r="B2603" t="s">
        <v>151</v>
      </c>
      <c r="C2603" s="73">
        <v>1419</v>
      </c>
      <c r="D2603" s="79">
        <f t="shared" si="40"/>
        <v>0</v>
      </c>
    </row>
    <row r="2604" spans="1:4" x14ac:dyDescent="0.2">
      <c r="A2604">
        <v>2603</v>
      </c>
      <c r="B2604" t="s">
        <v>151</v>
      </c>
      <c r="C2604" s="73">
        <v>44</v>
      </c>
      <c r="D2604" s="79">
        <f t="shared" si="40"/>
        <v>0</v>
      </c>
    </row>
    <row r="2605" spans="1:4" x14ac:dyDescent="0.2">
      <c r="A2605">
        <v>2604</v>
      </c>
      <c r="B2605" t="s">
        <v>151</v>
      </c>
      <c r="C2605" s="73">
        <v>464</v>
      </c>
      <c r="D2605" s="79">
        <f t="shared" si="40"/>
        <v>0</v>
      </c>
    </row>
    <row r="2606" spans="1:4" x14ac:dyDescent="0.2">
      <c r="A2606">
        <v>2605</v>
      </c>
      <c r="B2606" t="s">
        <v>151</v>
      </c>
      <c r="C2606" s="73">
        <v>324</v>
      </c>
      <c r="D2606" s="79">
        <f t="shared" si="40"/>
        <v>0</v>
      </c>
    </row>
    <row r="2607" spans="1:4" x14ac:dyDescent="0.2">
      <c r="A2607">
        <v>2606</v>
      </c>
      <c r="B2607" t="s">
        <v>151</v>
      </c>
      <c r="C2607" s="73">
        <v>2976</v>
      </c>
      <c r="D2607" s="79">
        <f t="shared" si="40"/>
        <v>0</v>
      </c>
    </row>
    <row r="2608" spans="1:4" x14ac:dyDescent="0.2">
      <c r="A2608">
        <v>2607</v>
      </c>
      <c r="B2608" t="s">
        <v>151</v>
      </c>
      <c r="C2608" s="73">
        <v>4508</v>
      </c>
      <c r="D2608" s="79">
        <f t="shared" si="40"/>
        <v>0</v>
      </c>
    </row>
    <row r="2609" spans="1:4" x14ac:dyDescent="0.2">
      <c r="A2609">
        <v>2608</v>
      </c>
      <c r="B2609" t="s">
        <v>151</v>
      </c>
      <c r="C2609" s="73">
        <v>1368</v>
      </c>
      <c r="D2609" s="79">
        <f t="shared" si="40"/>
        <v>0</v>
      </c>
    </row>
    <row r="2610" spans="1:4" x14ac:dyDescent="0.2">
      <c r="A2610">
        <v>2609</v>
      </c>
      <c r="B2610" t="s">
        <v>151</v>
      </c>
      <c r="C2610" s="73">
        <v>3264</v>
      </c>
      <c r="D2610" s="79">
        <f t="shared" si="40"/>
        <v>0</v>
      </c>
    </row>
    <row r="2611" spans="1:4" x14ac:dyDescent="0.2">
      <c r="A2611">
        <v>2610</v>
      </c>
      <c r="B2611" t="s">
        <v>151</v>
      </c>
      <c r="C2611" s="73">
        <v>1710</v>
      </c>
      <c r="D2611" s="79">
        <f t="shared" si="40"/>
        <v>0</v>
      </c>
    </row>
    <row r="2612" spans="1:4" x14ac:dyDescent="0.2">
      <c r="A2612">
        <v>2611</v>
      </c>
      <c r="B2612" t="s">
        <v>151</v>
      </c>
      <c r="C2612" s="73">
        <v>2325</v>
      </c>
      <c r="D2612" s="79">
        <f t="shared" si="40"/>
        <v>0</v>
      </c>
    </row>
    <row r="2613" spans="1:4" x14ac:dyDescent="0.2">
      <c r="A2613">
        <v>2612</v>
      </c>
      <c r="B2613" t="s">
        <v>151</v>
      </c>
      <c r="C2613" s="73">
        <v>396</v>
      </c>
      <c r="D2613" s="79">
        <f t="shared" si="40"/>
        <v>0</v>
      </c>
    </row>
    <row r="2614" spans="1:4" x14ac:dyDescent="0.2">
      <c r="A2614">
        <v>2613</v>
      </c>
      <c r="B2614" t="s">
        <v>151</v>
      </c>
      <c r="C2614" s="73">
        <v>594</v>
      </c>
      <c r="D2614" s="79">
        <f t="shared" si="40"/>
        <v>0</v>
      </c>
    </row>
    <row r="2615" spans="1:4" x14ac:dyDescent="0.2">
      <c r="A2615">
        <v>2614</v>
      </c>
      <c r="B2615" t="s">
        <v>151</v>
      </c>
      <c r="C2615" s="73">
        <v>1232</v>
      </c>
      <c r="D2615" s="79">
        <f t="shared" si="40"/>
        <v>0</v>
      </c>
    </row>
    <row r="2616" spans="1:4" x14ac:dyDescent="0.2">
      <c r="A2616">
        <v>2615</v>
      </c>
      <c r="B2616" t="s">
        <v>151</v>
      </c>
      <c r="C2616" s="73">
        <v>2340</v>
      </c>
      <c r="D2616" s="79">
        <f t="shared" si="40"/>
        <v>0</v>
      </c>
    </row>
    <row r="2617" spans="1:4" x14ac:dyDescent="0.2">
      <c r="A2617">
        <v>2616</v>
      </c>
      <c r="B2617" t="s">
        <v>151</v>
      </c>
      <c r="C2617" s="73">
        <v>372</v>
      </c>
      <c r="D2617" s="79">
        <f t="shared" si="40"/>
        <v>0</v>
      </c>
    </row>
    <row r="2618" spans="1:4" x14ac:dyDescent="0.2">
      <c r="A2618">
        <v>2617</v>
      </c>
      <c r="B2618" t="s">
        <v>151</v>
      </c>
      <c r="C2618" s="73">
        <v>2530</v>
      </c>
      <c r="D2618" s="79">
        <f t="shared" si="40"/>
        <v>0</v>
      </c>
    </row>
    <row r="2619" spans="1:4" x14ac:dyDescent="0.2">
      <c r="A2619">
        <v>2618</v>
      </c>
      <c r="B2619" t="s">
        <v>151</v>
      </c>
      <c r="C2619" s="73">
        <v>2813</v>
      </c>
      <c r="D2619" s="79">
        <f t="shared" si="40"/>
        <v>0</v>
      </c>
    </row>
    <row r="2620" spans="1:4" x14ac:dyDescent="0.2">
      <c r="A2620">
        <v>2619</v>
      </c>
      <c r="B2620" t="s">
        <v>151</v>
      </c>
      <c r="C2620" s="73">
        <v>924</v>
      </c>
      <c r="D2620" s="79">
        <f t="shared" si="40"/>
        <v>0</v>
      </c>
    </row>
    <row r="2621" spans="1:4" x14ac:dyDescent="0.2">
      <c r="A2621">
        <v>2620</v>
      </c>
      <c r="B2621" t="s">
        <v>151</v>
      </c>
      <c r="C2621" s="73">
        <v>1880</v>
      </c>
      <c r="D2621" s="79">
        <f t="shared" si="40"/>
        <v>0</v>
      </c>
    </row>
    <row r="2622" spans="1:4" x14ac:dyDescent="0.2">
      <c r="A2622">
        <v>2621</v>
      </c>
      <c r="B2622" t="s">
        <v>151</v>
      </c>
      <c r="C2622" s="73">
        <v>644</v>
      </c>
      <c r="D2622" s="79">
        <f t="shared" si="40"/>
        <v>0</v>
      </c>
    </row>
    <row r="2623" spans="1:4" x14ac:dyDescent="0.2">
      <c r="A2623">
        <v>2622</v>
      </c>
      <c r="B2623" t="s">
        <v>151</v>
      </c>
      <c r="C2623" s="73">
        <v>966</v>
      </c>
      <c r="D2623" s="79">
        <f t="shared" si="40"/>
        <v>0</v>
      </c>
    </row>
    <row r="2624" spans="1:4" x14ac:dyDescent="0.2">
      <c r="A2624">
        <v>2623</v>
      </c>
      <c r="B2624" t="s">
        <v>151</v>
      </c>
      <c r="C2624" s="73">
        <v>1125</v>
      </c>
      <c r="D2624" s="79">
        <f t="shared" si="40"/>
        <v>0</v>
      </c>
    </row>
    <row r="2625" spans="1:4" x14ac:dyDescent="0.2">
      <c r="A2625">
        <v>2624</v>
      </c>
      <c r="B2625" t="s">
        <v>151</v>
      </c>
      <c r="C2625" s="73">
        <v>2888</v>
      </c>
      <c r="D2625" s="79">
        <f t="shared" si="40"/>
        <v>0</v>
      </c>
    </row>
    <row r="2626" spans="1:4" x14ac:dyDescent="0.2">
      <c r="A2626">
        <v>2625</v>
      </c>
      <c r="B2626" t="s">
        <v>151</v>
      </c>
      <c r="C2626" s="73">
        <v>1121</v>
      </c>
      <c r="D2626" s="79">
        <f t="shared" si="40"/>
        <v>0</v>
      </c>
    </row>
    <row r="2627" spans="1:4" x14ac:dyDescent="0.2">
      <c r="A2627">
        <v>2626</v>
      </c>
      <c r="B2627" t="s">
        <v>151</v>
      </c>
      <c r="C2627" s="73">
        <v>1581</v>
      </c>
      <c r="D2627" s="79">
        <f t="shared" ref="D2627:D2690" si="41">IF(B2627="Yes", 1, 0)</f>
        <v>0</v>
      </c>
    </row>
    <row r="2628" spans="1:4" x14ac:dyDescent="0.2">
      <c r="A2628">
        <v>2627</v>
      </c>
      <c r="B2628" t="s">
        <v>151</v>
      </c>
      <c r="C2628" s="73">
        <v>1380</v>
      </c>
      <c r="D2628" s="79">
        <f t="shared" si="41"/>
        <v>0</v>
      </c>
    </row>
    <row r="2629" spans="1:4" x14ac:dyDescent="0.2">
      <c r="A2629">
        <v>2628</v>
      </c>
      <c r="B2629" t="s">
        <v>151</v>
      </c>
      <c r="C2629" s="73">
        <v>1040</v>
      </c>
      <c r="D2629" s="79">
        <f t="shared" si="41"/>
        <v>0</v>
      </c>
    </row>
    <row r="2630" spans="1:4" x14ac:dyDescent="0.2">
      <c r="A2630">
        <v>2629</v>
      </c>
      <c r="B2630" t="s">
        <v>151</v>
      </c>
      <c r="C2630" s="73">
        <v>2142</v>
      </c>
      <c r="D2630" s="79">
        <f t="shared" si="41"/>
        <v>0</v>
      </c>
    </row>
    <row r="2631" spans="1:4" x14ac:dyDescent="0.2">
      <c r="A2631">
        <v>2630</v>
      </c>
      <c r="B2631" t="s">
        <v>151</v>
      </c>
      <c r="C2631" s="73">
        <v>1100</v>
      </c>
      <c r="D2631" s="79">
        <f t="shared" si="41"/>
        <v>0</v>
      </c>
    </row>
    <row r="2632" spans="1:4" x14ac:dyDescent="0.2">
      <c r="A2632">
        <v>2631</v>
      </c>
      <c r="B2632" t="s">
        <v>151</v>
      </c>
      <c r="C2632" s="73">
        <v>1640</v>
      </c>
      <c r="D2632" s="79">
        <f t="shared" si="41"/>
        <v>0</v>
      </c>
    </row>
    <row r="2633" spans="1:4" x14ac:dyDescent="0.2">
      <c r="A2633">
        <v>2632</v>
      </c>
      <c r="B2633" t="s">
        <v>151</v>
      </c>
      <c r="C2633" s="73">
        <v>132</v>
      </c>
      <c r="D2633" s="79">
        <f t="shared" si="41"/>
        <v>0</v>
      </c>
    </row>
    <row r="2634" spans="1:4" x14ac:dyDescent="0.2">
      <c r="A2634">
        <v>2633</v>
      </c>
      <c r="B2634" t="s">
        <v>151</v>
      </c>
      <c r="C2634" s="73">
        <v>378</v>
      </c>
      <c r="D2634" s="79">
        <f t="shared" si="41"/>
        <v>0</v>
      </c>
    </row>
    <row r="2635" spans="1:4" x14ac:dyDescent="0.2">
      <c r="A2635">
        <v>2634</v>
      </c>
      <c r="B2635" t="s">
        <v>151</v>
      </c>
      <c r="C2635" s="73">
        <v>2880</v>
      </c>
      <c r="D2635" s="79">
        <f t="shared" si="41"/>
        <v>0</v>
      </c>
    </row>
    <row r="2636" spans="1:4" x14ac:dyDescent="0.2">
      <c r="A2636">
        <v>2635</v>
      </c>
      <c r="B2636" t="s">
        <v>151</v>
      </c>
      <c r="C2636" s="73">
        <v>1160</v>
      </c>
      <c r="D2636" s="79">
        <f t="shared" si="41"/>
        <v>0</v>
      </c>
    </row>
    <row r="2637" spans="1:4" x14ac:dyDescent="0.2">
      <c r="A2637">
        <v>2636</v>
      </c>
      <c r="B2637" t="s">
        <v>151</v>
      </c>
      <c r="C2637" s="73">
        <v>2720</v>
      </c>
      <c r="D2637" s="79">
        <f t="shared" si="41"/>
        <v>0</v>
      </c>
    </row>
    <row r="2638" spans="1:4" x14ac:dyDescent="0.2">
      <c r="A2638">
        <v>2637</v>
      </c>
      <c r="B2638" t="s">
        <v>151</v>
      </c>
      <c r="C2638" s="73">
        <v>240</v>
      </c>
      <c r="D2638" s="79">
        <f t="shared" si="41"/>
        <v>0</v>
      </c>
    </row>
    <row r="2639" spans="1:4" x14ac:dyDescent="0.2">
      <c r="A2639">
        <v>2638</v>
      </c>
      <c r="B2639" t="s">
        <v>151</v>
      </c>
      <c r="C2639" s="73">
        <v>46</v>
      </c>
      <c r="D2639" s="79">
        <f t="shared" si="41"/>
        <v>0</v>
      </c>
    </row>
    <row r="2640" spans="1:4" x14ac:dyDescent="0.2">
      <c r="A2640">
        <v>2639</v>
      </c>
      <c r="B2640" t="s">
        <v>151</v>
      </c>
      <c r="C2640" s="73">
        <v>1190</v>
      </c>
      <c r="D2640" s="79">
        <f t="shared" si="41"/>
        <v>0</v>
      </c>
    </row>
    <row r="2641" spans="1:4" x14ac:dyDescent="0.2">
      <c r="A2641">
        <v>2640</v>
      </c>
      <c r="B2641" t="s">
        <v>151</v>
      </c>
      <c r="C2641" s="73">
        <v>1155</v>
      </c>
      <c r="D2641" s="79">
        <f t="shared" si="41"/>
        <v>0</v>
      </c>
    </row>
    <row r="2642" spans="1:4" x14ac:dyDescent="0.2">
      <c r="A2642">
        <v>2641</v>
      </c>
      <c r="B2642" t="s">
        <v>151</v>
      </c>
      <c r="C2642" s="73">
        <v>3375</v>
      </c>
      <c r="D2642" s="79">
        <f t="shared" si="41"/>
        <v>0</v>
      </c>
    </row>
    <row r="2643" spans="1:4" x14ac:dyDescent="0.2">
      <c r="A2643">
        <v>2642</v>
      </c>
      <c r="B2643" t="s">
        <v>151</v>
      </c>
      <c r="C2643" s="73">
        <v>1200</v>
      </c>
      <c r="D2643" s="79">
        <f t="shared" si="41"/>
        <v>0</v>
      </c>
    </row>
    <row r="2644" spans="1:4" x14ac:dyDescent="0.2">
      <c r="A2644">
        <v>2643</v>
      </c>
      <c r="B2644" t="s">
        <v>151</v>
      </c>
      <c r="C2644" s="73">
        <v>4176</v>
      </c>
      <c r="D2644" s="79">
        <f t="shared" si="41"/>
        <v>0</v>
      </c>
    </row>
    <row r="2645" spans="1:4" x14ac:dyDescent="0.2">
      <c r="A2645">
        <v>2644</v>
      </c>
      <c r="B2645" t="s">
        <v>151</v>
      </c>
      <c r="C2645" s="73">
        <v>1517</v>
      </c>
      <c r="D2645" s="79">
        <f t="shared" si="41"/>
        <v>0</v>
      </c>
    </row>
    <row r="2646" spans="1:4" x14ac:dyDescent="0.2">
      <c r="A2646">
        <v>2645</v>
      </c>
      <c r="B2646" t="s">
        <v>151</v>
      </c>
      <c r="C2646" s="73">
        <v>332</v>
      </c>
      <c r="D2646" s="79">
        <f t="shared" si="41"/>
        <v>0</v>
      </c>
    </row>
    <row r="2647" spans="1:4" x14ac:dyDescent="0.2">
      <c r="A2647">
        <v>2646</v>
      </c>
      <c r="B2647" t="s">
        <v>151</v>
      </c>
      <c r="C2647" s="73">
        <v>1944</v>
      </c>
      <c r="D2647" s="79">
        <f t="shared" si="41"/>
        <v>0</v>
      </c>
    </row>
    <row r="2648" spans="1:4" x14ac:dyDescent="0.2">
      <c r="A2648">
        <v>2647</v>
      </c>
      <c r="B2648" t="s">
        <v>151</v>
      </c>
      <c r="C2648" s="73">
        <v>224</v>
      </c>
      <c r="D2648" s="79">
        <f t="shared" si="41"/>
        <v>0</v>
      </c>
    </row>
    <row r="2649" spans="1:4" x14ac:dyDescent="0.2">
      <c r="A2649">
        <v>2648</v>
      </c>
      <c r="B2649" t="s">
        <v>151</v>
      </c>
      <c r="C2649" s="73">
        <v>1450</v>
      </c>
      <c r="D2649" s="79">
        <f t="shared" si="41"/>
        <v>0</v>
      </c>
    </row>
    <row r="2650" spans="1:4" x14ac:dyDescent="0.2">
      <c r="A2650">
        <v>2649</v>
      </c>
      <c r="B2650" t="s">
        <v>151</v>
      </c>
      <c r="C2650" s="73">
        <v>1176</v>
      </c>
      <c r="D2650" s="79">
        <f t="shared" si="41"/>
        <v>0</v>
      </c>
    </row>
    <row r="2651" spans="1:4" x14ac:dyDescent="0.2">
      <c r="A2651">
        <v>2650</v>
      </c>
      <c r="B2651" t="s">
        <v>151</v>
      </c>
      <c r="C2651" s="73">
        <v>294</v>
      </c>
      <c r="D2651" s="79">
        <f t="shared" si="41"/>
        <v>0</v>
      </c>
    </row>
    <row r="2652" spans="1:4" x14ac:dyDescent="0.2">
      <c r="A2652">
        <v>2651</v>
      </c>
      <c r="B2652" t="s">
        <v>151</v>
      </c>
      <c r="C2652" s="73">
        <v>1610</v>
      </c>
      <c r="D2652" s="79">
        <f t="shared" si="41"/>
        <v>0</v>
      </c>
    </row>
    <row r="2653" spans="1:4" x14ac:dyDescent="0.2">
      <c r="A2653">
        <v>2652</v>
      </c>
      <c r="B2653" t="s">
        <v>151</v>
      </c>
      <c r="C2653" s="73">
        <v>1161</v>
      </c>
      <c r="D2653" s="79">
        <f t="shared" si="41"/>
        <v>0</v>
      </c>
    </row>
    <row r="2654" spans="1:4" x14ac:dyDescent="0.2">
      <c r="A2654">
        <v>2653</v>
      </c>
      <c r="B2654" t="s">
        <v>151</v>
      </c>
      <c r="C2654" s="73">
        <v>920</v>
      </c>
      <c r="D2654" s="79">
        <f t="shared" si="41"/>
        <v>0</v>
      </c>
    </row>
    <row r="2655" spans="1:4" x14ac:dyDescent="0.2">
      <c r="A2655">
        <v>2654</v>
      </c>
      <c r="B2655" t="s">
        <v>151</v>
      </c>
      <c r="C2655" s="73">
        <v>864</v>
      </c>
      <c r="D2655" s="79">
        <f t="shared" si="41"/>
        <v>0</v>
      </c>
    </row>
    <row r="2656" spans="1:4" x14ac:dyDescent="0.2">
      <c r="A2656">
        <v>2655</v>
      </c>
      <c r="B2656" t="s">
        <v>151</v>
      </c>
      <c r="C2656" s="73">
        <v>280</v>
      </c>
      <c r="D2656" s="79">
        <f t="shared" si="41"/>
        <v>0</v>
      </c>
    </row>
    <row r="2657" spans="1:4" x14ac:dyDescent="0.2">
      <c r="A2657">
        <v>2656</v>
      </c>
      <c r="B2657" t="s">
        <v>151</v>
      </c>
      <c r="C2657" s="73">
        <v>166</v>
      </c>
      <c r="D2657" s="79">
        <f t="shared" si="41"/>
        <v>0</v>
      </c>
    </row>
    <row r="2658" spans="1:4" x14ac:dyDescent="0.2">
      <c r="A2658">
        <v>2657</v>
      </c>
      <c r="B2658" t="s">
        <v>151</v>
      </c>
      <c r="C2658" s="73">
        <v>2204</v>
      </c>
      <c r="D2658" s="79">
        <f t="shared" si="41"/>
        <v>0</v>
      </c>
    </row>
    <row r="2659" spans="1:4" x14ac:dyDescent="0.2">
      <c r="A2659">
        <v>2658</v>
      </c>
      <c r="B2659" t="s">
        <v>151</v>
      </c>
      <c r="C2659" s="73">
        <v>567</v>
      </c>
      <c r="D2659" s="79">
        <f t="shared" si="41"/>
        <v>0</v>
      </c>
    </row>
    <row r="2660" spans="1:4" x14ac:dyDescent="0.2">
      <c r="A2660">
        <v>2659</v>
      </c>
      <c r="B2660" t="s">
        <v>151</v>
      </c>
      <c r="C2660" s="73">
        <v>1833</v>
      </c>
      <c r="D2660" s="79">
        <f t="shared" si="41"/>
        <v>0</v>
      </c>
    </row>
    <row r="2661" spans="1:4" x14ac:dyDescent="0.2">
      <c r="A2661">
        <v>2660</v>
      </c>
      <c r="B2661" t="s">
        <v>151</v>
      </c>
      <c r="C2661" s="73">
        <v>1610</v>
      </c>
      <c r="D2661" s="79">
        <f t="shared" si="41"/>
        <v>0</v>
      </c>
    </row>
    <row r="2662" spans="1:4" x14ac:dyDescent="0.2">
      <c r="A2662">
        <v>2661</v>
      </c>
      <c r="B2662" t="s">
        <v>151</v>
      </c>
      <c r="C2662" s="73">
        <v>3740</v>
      </c>
      <c r="D2662" s="79">
        <f t="shared" si="41"/>
        <v>0</v>
      </c>
    </row>
    <row r="2663" spans="1:4" x14ac:dyDescent="0.2">
      <c r="A2663">
        <v>2662</v>
      </c>
      <c r="B2663" t="s">
        <v>151</v>
      </c>
      <c r="C2663" s="73">
        <v>1920</v>
      </c>
      <c r="D2663" s="79">
        <f t="shared" si="41"/>
        <v>0</v>
      </c>
    </row>
    <row r="2664" spans="1:4" x14ac:dyDescent="0.2">
      <c r="A2664">
        <v>2663</v>
      </c>
      <c r="B2664" t="s">
        <v>151</v>
      </c>
      <c r="C2664" s="73">
        <v>4312</v>
      </c>
      <c r="D2664" s="79">
        <f t="shared" si="41"/>
        <v>0</v>
      </c>
    </row>
    <row r="2665" spans="1:4" x14ac:dyDescent="0.2">
      <c r="A2665">
        <v>2664</v>
      </c>
      <c r="B2665" t="s">
        <v>151</v>
      </c>
      <c r="C2665" s="73">
        <v>1196</v>
      </c>
      <c r="D2665" s="79">
        <f t="shared" si="41"/>
        <v>0</v>
      </c>
    </row>
    <row r="2666" spans="1:4" x14ac:dyDescent="0.2">
      <c r="A2666">
        <v>2665</v>
      </c>
      <c r="B2666" t="s">
        <v>151</v>
      </c>
      <c r="C2666" s="73">
        <v>3108</v>
      </c>
      <c r="D2666" s="79">
        <f t="shared" si="41"/>
        <v>0</v>
      </c>
    </row>
    <row r="2667" spans="1:4" x14ac:dyDescent="0.2">
      <c r="A2667">
        <v>2666</v>
      </c>
      <c r="B2667" t="s">
        <v>151</v>
      </c>
      <c r="C2667" s="73">
        <v>284</v>
      </c>
      <c r="D2667" s="79">
        <f t="shared" si="41"/>
        <v>0</v>
      </c>
    </row>
    <row r="2668" spans="1:4" x14ac:dyDescent="0.2">
      <c r="A2668">
        <v>2667</v>
      </c>
      <c r="B2668" t="s">
        <v>151</v>
      </c>
      <c r="C2668" s="73">
        <v>1330</v>
      </c>
      <c r="D2668" s="79">
        <f t="shared" si="41"/>
        <v>0</v>
      </c>
    </row>
    <row r="2669" spans="1:4" x14ac:dyDescent="0.2">
      <c r="A2669">
        <v>2668</v>
      </c>
      <c r="B2669" t="s">
        <v>151</v>
      </c>
      <c r="C2669" s="73">
        <v>1457</v>
      </c>
      <c r="D2669" s="79">
        <f t="shared" si="41"/>
        <v>0</v>
      </c>
    </row>
    <row r="2670" spans="1:4" x14ac:dyDescent="0.2">
      <c r="A2670">
        <v>2669</v>
      </c>
      <c r="B2670" t="s">
        <v>151</v>
      </c>
      <c r="C2670" s="73">
        <v>675</v>
      </c>
      <c r="D2670" s="79">
        <f t="shared" si="41"/>
        <v>0</v>
      </c>
    </row>
    <row r="2671" spans="1:4" x14ac:dyDescent="0.2">
      <c r="A2671">
        <v>2670</v>
      </c>
      <c r="B2671" t="s">
        <v>151</v>
      </c>
      <c r="C2671" s="73">
        <v>868</v>
      </c>
      <c r="D2671" s="79">
        <f t="shared" si="41"/>
        <v>0</v>
      </c>
    </row>
    <row r="2672" spans="1:4" x14ac:dyDescent="0.2">
      <c r="A2672">
        <v>2671</v>
      </c>
      <c r="B2672" t="s">
        <v>151</v>
      </c>
      <c r="C2672" s="73">
        <v>1144</v>
      </c>
      <c r="D2672" s="79">
        <f t="shared" si="41"/>
        <v>0</v>
      </c>
    </row>
    <row r="2673" spans="1:4" x14ac:dyDescent="0.2">
      <c r="A2673">
        <v>2672</v>
      </c>
      <c r="B2673" t="s">
        <v>151</v>
      </c>
      <c r="C2673" s="73">
        <v>2624</v>
      </c>
      <c r="D2673" s="79">
        <f t="shared" si="41"/>
        <v>0</v>
      </c>
    </row>
    <row r="2674" spans="1:4" x14ac:dyDescent="0.2">
      <c r="A2674">
        <v>2673</v>
      </c>
      <c r="B2674" t="s">
        <v>151</v>
      </c>
      <c r="C2674" s="73">
        <v>364</v>
      </c>
      <c r="D2674" s="79">
        <f t="shared" si="41"/>
        <v>0</v>
      </c>
    </row>
    <row r="2675" spans="1:4" x14ac:dyDescent="0.2">
      <c r="A2675">
        <v>2674</v>
      </c>
      <c r="B2675" t="s">
        <v>151</v>
      </c>
      <c r="C2675" s="73">
        <v>84</v>
      </c>
      <c r="D2675" s="79">
        <f t="shared" si="41"/>
        <v>0</v>
      </c>
    </row>
    <row r="2676" spans="1:4" x14ac:dyDescent="0.2">
      <c r="A2676">
        <v>2675</v>
      </c>
      <c r="B2676" t="s">
        <v>151</v>
      </c>
      <c r="C2676" s="73">
        <v>615</v>
      </c>
      <c r="D2676" s="79">
        <f t="shared" si="41"/>
        <v>0</v>
      </c>
    </row>
    <row r="2677" spans="1:4" x14ac:dyDescent="0.2">
      <c r="A2677">
        <v>2676</v>
      </c>
      <c r="B2677" t="s">
        <v>151</v>
      </c>
      <c r="C2677" s="73">
        <v>1444</v>
      </c>
      <c r="D2677" s="79">
        <f t="shared" si="41"/>
        <v>0</v>
      </c>
    </row>
    <row r="2678" spans="1:4" x14ac:dyDescent="0.2">
      <c r="A2678">
        <v>2677</v>
      </c>
      <c r="B2678" t="s">
        <v>151</v>
      </c>
      <c r="C2678" s="73">
        <v>231</v>
      </c>
      <c r="D2678" s="79">
        <f t="shared" si="41"/>
        <v>0</v>
      </c>
    </row>
    <row r="2679" spans="1:4" x14ac:dyDescent="0.2">
      <c r="A2679">
        <v>2678</v>
      </c>
      <c r="B2679" t="s">
        <v>151</v>
      </c>
      <c r="C2679" s="73">
        <v>258</v>
      </c>
      <c r="D2679" s="79">
        <f t="shared" si="41"/>
        <v>0</v>
      </c>
    </row>
    <row r="2680" spans="1:4" x14ac:dyDescent="0.2">
      <c r="A2680">
        <v>2679</v>
      </c>
      <c r="B2680" t="s">
        <v>151</v>
      </c>
      <c r="C2680" s="73">
        <v>3094</v>
      </c>
      <c r="D2680" s="79">
        <f t="shared" si="41"/>
        <v>0</v>
      </c>
    </row>
    <row r="2681" spans="1:4" x14ac:dyDescent="0.2">
      <c r="A2681">
        <v>2680</v>
      </c>
      <c r="B2681" t="s">
        <v>151</v>
      </c>
      <c r="C2681" s="73">
        <v>476</v>
      </c>
      <c r="D2681" s="79">
        <f t="shared" si="41"/>
        <v>0</v>
      </c>
    </row>
    <row r="2682" spans="1:4" x14ac:dyDescent="0.2">
      <c r="A2682">
        <v>2681</v>
      </c>
      <c r="B2682" t="s">
        <v>151</v>
      </c>
      <c r="C2682" s="73">
        <v>777</v>
      </c>
      <c r="D2682" s="79">
        <f t="shared" si="41"/>
        <v>0</v>
      </c>
    </row>
    <row r="2683" spans="1:4" x14ac:dyDescent="0.2">
      <c r="A2683">
        <v>2682</v>
      </c>
      <c r="B2683" t="s">
        <v>151</v>
      </c>
      <c r="C2683" s="73">
        <v>391</v>
      </c>
      <c r="D2683" s="79">
        <f t="shared" si="41"/>
        <v>0</v>
      </c>
    </row>
    <row r="2684" spans="1:4" x14ac:dyDescent="0.2">
      <c r="A2684">
        <v>2683</v>
      </c>
      <c r="B2684" t="s">
        <v>151</v>
      </c>
      <c r="C2684" s="73">
        <v>325</v>
      </c>
      <c r="D2684" s="79">
        <f t="shared" si="41"/>
        <v>0</v>
      </c>
    </row>
    <row r="2685" spans="1:4" x14ac:dyDescent="0.2">
      <c r="A2685">
        <v>2684</v>
      </c>
      <c r="B2685" t="s">
        <v>151</v>
      </c>
      <c r="C2685" s="73">
        <v>630</v>
      </c>
      <c r="D2685" s="79">
        <f t="shared" si="41"/>
        <v>0</v>
      </c>
    </row>
    <row r="2686" spans="1:4" x14ac:dyDescent="0.2">
      <c r="A2686">
        <v>2685</v>
      </c>
      <c r="B2686" t="s">
        <v>151</v>
      </c>
      <c r="C2686" s="73">
        <v>1890</v>
      </c>
      <c r="D2686" s="79">
        <f t="shared" si="41"/>
        <v>0</v>
      </c>
    </row>
    <row r="2687" spans="1:4" x14ac:dyDescent="0.2">
      <c r="A2687">
        <v>2686</v>
      </c>
      <c r="B2687" t="s">
        <v>151</v>
      </c>
      <c r="C2687" s="73">
        <v>1225</v>
      </c>
      <c r="D2687" s="79">
        <f t="shared" si="41"/>
        <v>0</v>
      </c>
    </row>
    <row r="2688" spans="1:4" x14ac:dyDescent="0.2">
      <c r="A2688">
        <v>2687</v>
      </c>
      <c r="B2688" t="s">
        <v>151</v>
      </c>
      <c r="C2688" s="73">
        <v>2376</v>
      </c>
      <c r="D2688" s="79">
        <f t="shared" si="41"/>
        <v>0</v>
      </c>
    </row>
    <row r="2689" spans="1:4" x14ac:dyDescent="0.2">
      <c r="A2689">
        <v>2688</v>
      </c>
      <c r="B2689" t="s">
        <v>151</v>
      </c>
      <c r="C2689" s="73">
        <v>900</v>
      </c>
      <c r="D2689" s="79">
        <f t="shared" si="41"/>
        <v>0</v>
      </c>
    </row>
    <row r="2690" spans="1:4" x14ac:dyDescent="0.2">
      <c r="A2690">
        <v>2689</v>
      </c>
      <c r="B2690" t="s">
        <v>151</v>
      </c>
      <c r="C2690" s="73">
        <v>1134</v>
      </c>
      <c r="D2690" s="79">
        <f t="shared" si="41"/>
        <v>0</v>
      </c>
    </row>
    <row r="2691" spans="1:4" x14ac:dyDescent="0.2">
      <c r="A2691">
        <v>2690</v>
      </c>
      <c r="B2691" t="s">
        <v>151</v>
      </c>
      <c r="C2691" s="73">
        <v>1645</v>
      </c>
      <c r="D2691" s="79">
        <f t="shared" ref="D2691:D2754" si="42">IF(B2691="Yes", 1, 0)</f>
        <v>0</v>
      </c>
    </row>
    <row r="2692" spans="1:4" x14ac:dyDescent="0.2">
      <c r="A2692">
        <v>2691</v>
      </c>
      <c r="B2692" t="s">
        <v>151</v>
      </c>
      <c r="C2692" s="73">
        <v>576</v>
      </c>
      <c r="D2692" s="79">
        <f t="shared" si="42"/>
        <v>0</v>
      </c>
    </row>
    <row r="2693" spans="1:4" x14ac:dyDescent="0.2">
      <c r="A2693">
        <v>2692</v>
      </c>
      <c r="B2693" t="s">
        <v>151</v>
      </c>
      <c r="C2693" s="73">
        <v>1200</v>
      </c>
      <c r="D2693" s="79">
        <f t="shared" si="42"/>
        <v>0</v>
      </c>
    </row>
    <row r="2694" spans="1:4" x14ac:dyDescent="0.2">
      <c r="A2694">
        <v>2693</v>
      </c>
      <c r="B2694" t="s">
        <v>151</v>
      </c>
      <c r="C2694" s="73">
        <v>1620</v>
      </c>
      <c r="D2694" s="79">
        <f t="shared" si="42"/>
        <v>0</v>
      </c>
    </row>
    <row r="2695" spans="1:4" x14ac:dyDescent="0.2">
      <c r="A2695">
        <v>2694</v>
      </c>
      <c r="B2695" t="s">
        <v>151</v>
      </c>
      <c r="C2695" s="73">
        <v>3220</v>
      </c>
      <c r="D2695" s="79">
        <f t="shared" si="42"/>
        <v>0</v>
      </c>
    </row>
    <row r="2696" spans="1:4" x14ac:dyDescent="0.2">
      <c r="A2696">
        <v>2695</v>
      </c>
      <c r="B2696" t="s">
        <v>151</v>
      </c>
      <c r="C2696" s="73">
        <v>918</v>
      </c>
      <c r="D2696" s="79">
        <f t="shared" si="42"/>
        <v>0</v>
      </c>
    </row>
    <row r="2697" spans="1:4" x14ac:dyDescent="0.2">
      <c r="A2697">
        <v>2696</v>
      </c>
      <c r="B2697" t="s">
        <v>151</v>
      </c>
      <c r="C2697" s="73">
        <v>920</v>
      </c>
      <c r="D2697" s="79">
        <f t="shared" si="42"/>
        <v>0</v>
      </c>
    </row>
    <row r="2698" spans="1:4" x14ac:dyDescent="0.2">
      <c r="A2698">
        <v>2697</v>
      </c>
      <c r="B2698" t="s">
        <v>151</v>
      </c>
      <c r="C2698" s="73">
        <v>240</v>
      </c>
      <c r="D2698" s="79">
        <f t="shared" si="42"/>
        <v>0</v>
      </c>
    </row>
    <row r="2699" spans="1:4" x14ac:dyDescent="0.2">
      <c r="A2699">
        <v>2698</v>
      </c>
      <c r="B2699" t="s">
        <v>151</v>
      </c>
      <c r="C2699" s="73">
        <v>1872</v>
      </c>
      <c r="D2699" s="79">
        <f t="shared" si="42"/>
        <v>0</v>
      </c>
    </row>
    <row r="2700" spans="1:4" x14ac:dyDescent="0.2">
      <c r="A2700">
        <v>2699</v>
      </c>
      <c r="B2700" t="s">
        <v>151</v>
      </c>
      <c r="C2700" s="73">
        <v>1938</v>
      </c>
      <c r="D2700" s="79">
        <f t="shared" si="42"/>
        <v>0</v>
      </c>
    </row>
    <row r="2701" spans="1:4" x14ac:dyDescent="0.2">
      <c r="A2701">
        <v>2700</v>
      </c>
      <c r="B2701" t="s">
        <v>151</v>
      </c>
      <c r="C2701" s="73">
        <v>4704</v>
      </c>
      <c r="D2701" s="79">
        <f t="shared" si="42"/>
        <v>0</v>
      </c>
    </row>
    <row r="2702" spans="1:4" x14ac:dyDescent="0.2">
      <c r="A2702">
        <v>2701</v>
      </c>
      <c r="B2702" t="s">
        <v>151</v>
      </c>
      <c r="C2702" s="73">
        <v>2448</v>
      </c>
      <c r="D2702" s="79">
        <f t="shared" si="42"/>
        <v>0</v>
      </c>
    </row>
    <row r="2703" spans="1:4" x14ac:dyDescent="0.2">
      <c r="A2703">
        <v>2702</v>
      </c>
      <c r="B2703" t="s">
        <v>151</v>
      </c>
      <c r="C2703" s="73">
        <v>540</v>
      </c>
      <c r="D2703" s="79">
        <f t="shared" si="42"/>
        <v>0</v>
      </c>
    </row>
    <row r="2704" spans="1:4" x14ac:dyDescent="0.2">
      <c r="A2704">
        <v>2703</v>
      </c>
      <c r="B2704" t="s">
        <v>151</v>
      </c>
      <c r="C2704" s="73">
        <v>1443</v>
      </c>
      <c r="D2704" s="79">
        <f t="shared" si="42"/>
        <v>0</v>
      </c>
    </row>
    <row r="2705" spans="1:4" x14ac:dyDescent="0.2">
      <c r="A2705">
        <v>2704</v>
      </c>
      <c r="B2705" t="s">
        <v>151</v>
      </c>
      <c r="C2705" s="73">
        <v>1428</v>
      </c>
      <c r="D2705" s="79">
        <f t="shared" si="42"/>
        <v>0</v>
      </c>
    </row>
    <row r="2706" spans="1:4" x14ac:dyDescent="0.2">
      <c r="A2706">
        <v>2705</v>
      </c>
      <c r="B2706" t="s">
        <v>151</v>
      </c>
      <c r="C2706" s="73">
        <v>1890</v>
      </c>
      <c r="D2706" s="79">
        <f t="shared" si="42"/>
        <v>0</v>
      </c>
    </row>
    <row r="2707" spans="1:4" x14ac:dyDescent="0.2">
      <c r="A2707">
        <v>2706</v>
      </c>
      <c r="B2707" t="s">
        <v>151</v>
      </c>
      <c r="C2707" s="73">
        <v>81</v>
      </c>
      <c r="D2707" s="79">
        <f t="shared" si="42"/>
        <v>0</v>
      </c>
    </row>
    <row r="2708" spans="1:4" x14ac:dyDescent="0.2">
      <c r="A2708">
        <v>2707</v>
      </c>
      <c r="B2708" t="s">
        <v>151</v>
      </c>
      <c r="C2708" s="73">
        <v>1920</v>
      </c>
      <c r="D2708" s="79">
        <f t="shared" si="42"/>
        <v>0</v>
      </c>
    </row>
    <row r="2709" spans="1:4" x14ac:dyDescent="0.2">
      <c r="A2709">
        <v>2708</v>
      </c>
      <c r="B2709" t="s">
        <v>151</v>
      </c>
      <c r="C2709" s="73">
        <v>1672</v>
      </c>
      <c r="D2709" s="79">
        <f t="shared" si="42"/>
        <v>0</v>
      </c>
    </row>
    <row r="2710" spans="1:4" x14ac:dyDescent="0.2">
      <c r="A2710">
        <v>2709</v>
      </c>
      <c r="B2710" t="s">
        <v>151</v>
      </c>
      <c r="C2710" s="73">
        <v>4136</v>
      </c>
      <c r="D2710" s="79">
        <f t="shared" si="42"/>
        <v>0</v>
      </c>
    </row>
    <row r="2711" spans="1:4" x14ac:dyDescent="0.2">
      <c r="A2711">
        <v>2710</v>
      </c>
      <c r="B2711" t="s">
        <v>151</v>
      </c>
      <c r="C2711" s="73">
        <v>486</v>
      </c>
      <c r="D2711" s="79">
        <f t="shared" si="42"/>
        <v>0</v>
      </c>
    </row>
    <row r="2712" spans="1:4" x14ac:dyDescent="0.2">
      <c r="A2712">
        <v>2711</v>
      </c>
      <c r="B2712" t="s">
        <v>151</v>
      </c>
      <c r="C2712" s="73">
        <v>153</v>
      </c>
      <c r="D2712" s="79">
        <f t="shared" si="42"/>
        <v>0</v>
      </c>
    </row>
    <row r="2713" spans="1:4" x14ac:dyDescent="0.2">
      <c r="A2713">
        <v>2712</v>
      </c>
      <c r="B2713" t="s">
        <v>151</v>
      </c>
      <c r="C2713" s="73">
        <v>1100</v>
      </c>
      <c r="D2713" s="79">
        <f t="shared" si="42"/>
        <v>0</v>
      </c>
    </row>
    <row r="2714" spans="1:4" x14ac:dyDescent="0.2">
      <c r="A2714">
        <v>2713</v>
      </c>
      <c r="B2714" t="s">
        <v>151</v>
      </c>
      <c r="C2714" s="73">
        <v>665</v>
      </c>
      <c r="D2714" s="79">
        <f t="shared" si="42"/>
        <v>0</v>
      </c>
    </row>
    <row r="2715" spans="1:4" x14ac:dyDescent="0.2">
      <c r="A2715">
        <v>2714</v>
      </c>
      <c r="B2715" t="s">
        <v>151</v>
      </c>
      <c r="C2715" s="73">
        <v>1140</v>
      </c>
      <c r="D2715" s="79">
        <f t="shared" si="42"/>
        <v>0</v>
      </c>
    </row>
    <row r="2716" spans="1:4" x14ac:dyDescent="0.2">
      <c r="A2716">
        <v>2715</v>
      </c>
      <c r="B2716" t="s">
        <v>151</v>
      </c>
      <c r="C2716" s="73">
        <v>720</v>
      </c>
      <c r="D2716" s="79">
        <f t="shared" si="42"/>
        <v>0</v>
      </c>
    </row>
    <row r="2717" spans="1:4" x14ac:dyDescent="0.2">
      <c r="A2717">
        <v>2716</v>
      </c>
      <c r="B2717" t="s">
        <v>151</v>
      </c>
      <c r="C2717" s="73">
        <v>2668</v>
      </c>
      <c r="D2717" s="79">
        <f t="shared" si="42"/>
        <v>0</v>
      </c>
    </row>
    <row r="2718" spans="1:4" x14ac:dyDescent="0.2">
      <c r="A2718">
        <v>2717</v>
      </c>
      <c r="B2718" t="s">
        <v>151</v>
      </c>
      <c r="C2718" s="73">
        <v>840</v>
      </c>
      <c r="D2718" s="79">
        <f t="shared" si="42"/>
        <v>0</v>
      </c>
    </row>
    <row r="2719" spans="1:4" x14ac:dyDescent="0.2">
      <c r="A2719">
        <v>2718</v>
      </c>
      <c r="B2719" t="s">
        <v>151</v>
      </c>
      <c r="C2719" s="73">
        <v>1178</v>
      </c>
      <c r="D2719" s="79">
        <f t="shared" si="42"/>
        <v>0</v>
      </c>
    </row>
    <row r="2720" spans="1:4" x14ac:dyDescent="0.2">
      <c r="A2720">
        <v>2719</v>
      </c>
      <c r="B2720" t="s">
        <v>151</v>
      </c>
      <c r="C2720" s="73">
        <v>900</v>
      </c>
      <c r="D2720" s="79">
        <f t="shared" si="42"/>
        <v>0</v>
      </c>
    </row>
    <row r="2721" spans="1:4" x14ac:dyDescent="0.2">
      <c r="A2721">
        <v>2720</v>
      </c>
      <c r="B2721" t="s">
        <v>151</v>
      </c>
      <c r="C2721" s="73">
        <v>328</v>
      </c>
      <c r="D2721" s="79">
        <f t="shared" si="42"/>
        <v>0</v>
      </c>
    </row>
    <row r="2722" spans="1:4" x14ac:dyDescent="0.2">
      <c r="A2722">
        <v>2721</v>
      </c>
      <c r="B2722" t="s">
        <v>151</v>
      </c>
      <c r="C2722" s="73">
        <v>2340</v>
      </c>
      <c r="D2722" s="79">
        <f t="shared" si="42"/>
        <v>0</v>
      </c>
    </row>
    <row r="2723" spans="1:4" x14ac:dyDescent="0.2">
      <c r="A2723">
        <v>2722</v>
      </c>
      <c r="B2723" t="s">
        <v>151</v>
      </c>
      <c r="C2723" s="73">
        <v>1190</v>
      </c>
      <c r="D2723" s="79">
        <f t="shared" si="42"/>
        <v>0</v>
      </c>
    </row>
    <row r="2724" spans="1:4" x14ac:dyDescent="0.2">
      <c r="A2724">
        <v>2723</v>
      </c>
      <c r="B2724" t="s">
        <v>151</v>
      </c>
      <c r="C2724" s="73">
        <v>1826</v>
      </c>
      <c r="D2724" s="79">
        <f t="shared" si="42"/>
        <v>0</v>
      </c>
    </row>
    <row r="2725" spans="1:4" x14ac:dyDescent="0.2">
      <c r="A2725">
        <v>2724</v>
      </c>
      <c r="B2725" t="s">
        <v>151</v>
      </c>
      <c r="C2725" s="73">
        <v>147</v>
      </c>
      <c r="D2725" s="79">
        <f t="shared" si="42"/>
        <v>0</v>
      </c>
    </row>
    <row r="2726" spans="1:4" x14ac:dyDescent="0.2">
      <c r="A2726">
        <v>2725</v>
      </c>
      <c r="B2726" t="s">
        <v>151</v>
      </c>
      <c r="C2726" s="73">
        <v>1001</v>
      </c>
      <c r="D2726" s="79">
        <f t="shared" si="42"/>
        <v>0</v>
      </c>
    </row>
    <row r="2727" spans="1:4" x14ac:dyDescent="0.2">
      <c r="A2727">
        <v>2726</v>
      </c>
      <c r="B2727" t="s">
        <v>151</v>
      </c>
      <c r="C2727" s="73">
        <v>396</v>
      </c>
      <c r="D2727" s="79">
        <f t="shared" si="42"/>
        <v>0</v>
      </c>
    </row>
    <row r="2728" spans="1:4" x14ac:dyDescent="0.2">
      <c r="A2728">
        <v>2727</v>
      </c>
      <c r="B2728" t="s">
        <v>151</v>
      </c>
      <c r="C2728" s="73">
        <v>1012</v>
      </c>
      <c r="D2728" s="79">
        <f t="shared" si="42"/>
        <v>0</v>
      </c>
    </row>
    <row r="2729" spans="1:4" x14ac:dyDescent="0.2">
      <c r="A2729">
        <v>2728</v>
      </c>
      <c r="B2729" t="s">
        <v>151</v>
      </c>
      <c r="C2729" s="73">
        <v>4089</v>
      </c>
      <c r="D2729" s="79">
        <f t="shared" si="42"/>
        <v>0</v>
      </c>
    </row>
    <row r="2730" spans="1:4" x14ac:dyDescent="0.2">
      <c r="A2730">
        <v>2729</v>
      </c>
      <c r="B2730" t="s">
        <v>151</v>
      </c>
      <c r="C2730" s="73">
        <v>476</v>
      </c>
      <c r="D2730" s="79">
        <f t="shared" si="42"/>
        <v>0</v>
      </c>
    </row>
    <row r="2731" spans="1:4" x14ac:dyDescent="0.2">
      <c r="A2731">
        <v>2730</v>
      </c>
      <c r="B2731" t="s">
        <v>151</v>
      </c>
      <c r="C2731" s="73">
        <v>2272</v>
      </c>
      <c r="D2731" s="79">
        <f t="shared" si="42"/>
        <v>0</v>
      </c>
    </row>
    <row r="2732" spans="1:4" x14ac:dyDescent="0.2">
      <c r="A2732">
        <v>2731</v>
      </c>
      <c r="B2732" t="s">
        <v>151</v>
      </c>
      <c r="C2732" s="73">
        <v>1184</v>
      </c>
      <c r="D2732" s="79">
        <f t="shared" si="42"/>
        <v>0</v>
      </c>
    </row>
    <row r="2733" spans="1:4" x14ac:dyDescent="0.2">
      <c r="A2733">
        <v>2732</v>
      </c>
      <c r="B2733" t="s">
        <v>151</v>
      </c>
      <c r="C2733" s="73">
        <v>1452</v>
      </c>
      <c r="D2733" s="79">
        <f t="shared" si="42"/>
        <v>0</v>
      </c>
    </row>
    <row r="2734" spans="1:4" x14ac:dyDescent="0.2">
      <c r="A2734">
        <v>2733</v>
      </c>
      <c r="B2734" t="s">
        <v>151</v>
      </c>
      <c r="C2734" s="73">
        <v>2025</v>
      </c>
      <c r="D2734" s="79">
        <f t="shared" si="42"/>
        <v>0</v>
      </c>
    </row>
    <row r="2735" spans="1:4" x14ac:dyDescent="0.2">
      <c r="A2735">
        <v>2734</v>
      </c>
      <c r="B2735" t="s">
        <v>151</v>
      </c>
      <c r="C2735" s="73">
        <v>3818</v>
      </c>
      <c r="D2735" s="79">
        <f t="shared" si="42"/>
        <v>0</v>
      </c>
    </row>
    <row r="2736" spans="1:4" x14ac:dyDescent="0.2">
      <c r="A2736">
        <v>2735</v>
      </c>
      <c r="B2736" t="s">
        <v>151</v>
      </c>
      <c r="C2736" s="73">
        <v>1209</v>
      </c>
      <c r="D2736" s="79">
        <f t="shared" si="42"/>
        <v>0</v>
      </c>
    </row>
    <row r="2737" spans="1:4" x14ac:dyDescent="0.2">
      <c r="A2737">
        <v>2736</v>
      </c>
      <c r="B2737" t="s">
        <v>151</v>
      </c>
      <c r="C2737" s="73">
        <v>58</v>
      </c>
      <c r="D2737" s="79">
        <f t="shared" si="42"/>
        <v>0</v>
      </c>
    </row>
    <row r="2738" spans="1:4" x14ac:dyDescent="0.2">
      <c r="A2738">
        <v>2737</v>
      </c>
      <c r="B2738" t="s">
        <v>151</v>
      </c>
      <c r="C2738" s="73">
        <v>1125</v>
      </c>
      <c r="D2738" s="79">
        <f t="shared" si="42"/>
        <v>0</v>
      </c>
    </row>
    <row r="2739" spans="1:4" x14ac:dyDescent="0.2">
      <c r="A2739">
        <v>2738</v>
      </c>
      <c r="B2739" t="s">
        <v>151</v>
      </c>
      <c r="C2739" s="73">
        <v>2660</v>
      </c>
      <c r="D2739" s="79">
        <f t="shared" si="42"/>
        <v>0</v>
      </c>
    </row>
    <row r="2740" spans="1:4" x14ac:dyDescent="0.2">
      <c r="A2740">
        <v>2739</v>
      </c>
      <c r="B2740" t="s">
        <v>151</v>
      </c>
      <c r="C2740" s="73">
        <v>3159</v>
      </c>
      <c r="D2740" s="79">
        <f t="shared" si="42"/>
        <v>0</v>
      </c>
    </row>
    <row r="2741" spans="1:4" x14ac:dyDescent="0.2">
      <c r="A2741">
        <v>2740</v>
      </c>
      <c r="B2741" t="s">
        <v>151</v>
      </c>
      <c r="C2741" s="73">
        <v>3120</v>
      </c>
      <c r="D2741" s="79">
        <f t="shared" si="42"/>
        <v>0</v>
      </c>
    </row>
    <row r="2742" spans="1:4" x14ac:dyDescent="0.2">
      <c r="A2742">
        <v>2741</v>
      </c>
      <c r="B2742" t="s">
        <v>151</v>
      </c>
      <c r="C2742" s="73">
        <v>2380</v>
      </c>
      <c r="D2742" s="79">
        <f t="shared" si="42"/>
        <v>0</v>
      </c>
    </row>
    <row r="2743" spans="1:4" x14ac:dyDescent="0.2">
      <c r="A2743">
        <v>2742</v>
      </c>
      <c r="B2743" t="s">
        <v>151</v>
      </c>
      <c r="C2743" s="73">
        <v>3321</v>
      </c>
      <c r="D2743" s="79">
        <f t="shared" si="42"/>
        <v>0</v>
      </c>
    </row>
    <row r="2744" spans="1:4" x14ac:dyDescent="0.2">
      <c r="A2744">
        <v>2743</v>
      </c>
      <c r="B2744" t="s">
        <v>151</v>
      </c>
      <c r="C2744" s="73">
        <v>4042</v>
      </c>
      <c r="D2744" s="79">
        <f t="shared" si="42"/>
        <v>0</v>
      </c>
    </row>
    <row r="2745" spans="1:4" x14ac:dyDescent="0.2">
      <c r="A2745">
        <v>2744</v>
      </c>
      <c r="B2745" t="s">
        <v>151</v>
      </c>
      <c r="C2745" s="73">
        <v>1598</v>
      </c>
      <c r="D2745" s="79">
        <f t="shared" si="42"/>
        <v>0</v>
      </c>
    </row>
    <row r="2746" spans="1:4" x14ac:dyDescent="0.2">
      <c r="A2746">
        <v>2745</v>
      </c>
      <c r="B2746" t="s">
        <v>151</v>
      </c>
      <c r="C2746" s="73">
        <v>2640</v>
      </c>
      <c r="D2746" s="79">
        <f t="shared" si="42"/>
        <v>0</v>
      </c>
    </row>
    <row r="2747" spans="1:4" x14ac:dyDescent="0.2">
      <c r="A2747">
        <v>2746</v>
      </c>
      <c r="B2747" t="s">
        <v>151</v>
      </c>
      <c r="C2747" s="73">
        <v>4312</v>
      </c>
      <c r="D2747" s="79">
        <f t="shared" si="42"/>
        <v>0</v>
      </c>
    </row>
    <row r="2748" spans="1:4" x14ac:dyDescent="0.2">
      <c r="A2748">
        <v>2747</v>
      </c>
      <c r="B2748" t="s">
        <v>151</v>
      </c>
      <c r="C2748" s="73">
        <v>525</v>
      </c>
      <c r="D2748" s="79">
        <f t="shared" si="42"/>
        <v>0</v>
      </c>
    </row>
    <row r="2749" spans="1:4" x14ac:dyDescent="0.2">
      <c r="A2749">
        <v>2748</v>
      </c>
      <c r="B2749" t="s">
        <v>151</v>
      </c>
      <c r="C2749" s="73">
        <v>1302</v>
      </c>
      <c r="D2749" s="79">
        <f t="shared" si="42"/>
        <v>0</v>
      </c>
    </row>
    <row r="2750" spans="1:4" x14ac:dyDescent="0.2">
      <c r="A2750">
        <v>2749</v>
      </c>
      <c r="B2750" t="s">
        <v>151</v>
      </c>
      <c r="C2750" s="73">
        <v>1568</v>
      </c>
      <c r="D2750" s="79">
        <f t="shared" si="42"/>
        <v>0</v>
      </c>
    </row>
    <row r="2751" spans="1:4" x14ac:dyDescent="0.2">
      <c r="A2751">
        <v>2750</v>
      </c>
      <c r="B2751" t="s">
        <v>151</v>
      </c>
      <c r="C2751" s="73">
        <v>795</v>
      </c>
      <c r="D2751" s="79">
        <f t="shared" si="42"/>
        <v>0</v>
      </c>
    </row>
    <row r="2752" spans="1:4" x14ac:dyDescent="0.2">
      <c r="A2752">
        <v>2751</v>
      </c>
      <c r="B2752" t="s">
        <v>151</v>
      </c>
      <c r="C2752" s="73">
        <v>1716</v>
      </c>
      <c r="D2752" s="79">
        <f t="shared" si="42"/>
        <v>0</v>
      </c>
    </row>
    <row r="2753" spans="1:4" x14ac:dyDescent="0.2">
      <c r="A2753">
        <v>2752</v>
      </c>
      <c r="B2753" t="s">
        <v>151</v>
      </c>
      <c r="C2753" s="73">
        <v>2600</v>
      </c>
      <c r="D2753" s="79">
        <f t="shared" si="42"/>
        <v>0</v>
      </c>
    </row>
    <row r="2754" spans="1:4" x14ac:dyDescent="0.2">
      <c r="A2754">
        <v>2753</v>
      </c>
      <c r="B2754" t="s">
        <v>151</v>
      </c>
      <c r="C2754" s="73">
        <v>1920</v>
      </c>
      <c r="D2754" s="79">
        <f t="shared" si="42"/>
        <v>0</v>
      </c>
    </row>
    <row r="2755" spans="1:4" x14ac:dyDescent="0.2">
      <c r="A2755">
        <v>2754</v>
      </c>
      <c r="B2755" t="s">
        <v>151</v>
      </c>
      <c r="C2755" s="73">
        <v>2832</v>
      </c>
      <c r="D2755" s="79">
        <f t="shared" ref="D2755:D2818" si="43">IF(B2755="Yes", 1, 0)</f>
        <v>0</v>
      </c>
    </row>
    <row r="2756" spans="1:4" x14ac:dyDescent="0.2">
      <c r="A2756">
        <v>2755</v>
      </c>
      <c r="B2756" t="s">
        <v>151</v>
      </c>
      <c r="C2756" s="73">
        <v>1281</v>
      </c>
      <c r="D2756" s="79">
        <f t="shared" si="43"/>
        <v>0</v>
      </c>
    </row>
    <row r="2757" spans="1:4" x14ac:dyDescent="0.2">
      <c r="A2757">
        <v>2756</v>
      </c>
      <c r="B2757" t="s">
        <v>151</v>
      </c>
      <c r="C2757" s="73">
        <v>1746</v>
      </c>
      <c r="D2757" s="79">
        <f t="shared" si="43"/>
        <v>0</v>
      </c>
    </row>
    <row r="2758" spans="1:4" x14ac:dyDescent="0.2">
      <c r="A2758">
        <v>2757</v>
      </c>
      <c r="B2758" t="s">
        <v>151</v>
      </c>
      <c r="C2758" s="73">
        <v>943</v>
      </c>
      <c r="D2758" s="79">
        <f t="shared" si="43"/>
        <v>0</v>
      </c>
    </row>
    <row r="2759" spans="1:4" x14ac:dyDescent="0.2">
      <c r="A2759">
        <v>2758</v>
      </c>
      <c r="B2759" t="s">
        <v>151</v>
      </c>
      <c r="C2759" s="73">
        <v>1078</v>
      </c>
      <c r="D2759" s="79">
        <f t="shared" si="43"/>
        <v>0</v>
      </c>
    </row>
    <row r="2760" spans="1:4" x14ac:dyDescent="0.2">
      <c r="A2760">
        <v>2759</v>
      </c>
      <c r="B2760" t="s">
        <v>151</v>
      </c>
      <c r="C2760" s="73">
        <v>784</v>
      </c>
      <c r="D2760" s="79">
        <f t="shared" si="43"/>
        <v>0</v>
      </c>
    </row>
    <row r="2761" spans="1:4" x14ac:dyDescent="0.2">
      <c r="A2761">
        <v>2760</v>
      </c>
      <c r="B2761" t="s">
        <v>151</v>
      </c>
      <c r="C2761" s="73">
        <v>2478</v>
      </c>
      <c r="D2761" s="79">
        <f t="shared" si="43"/>
        <v>0</v>
      </c>
    </row>
    <row r="2762" spans="1:4" x14ac:dyDescent="0.2">
      <c r="A2762">
        <v>2761</v>
      </c>
      <c r="B2762" t="s">
        <v>151</v>
      </c>
      <c r="C2762" s="73">
        <v>3362</v>
      </c>
      <c r="D2762" s="79">
        <f t="shared" si="43"/>
        <v>0</v>
      </c>
    </row>
    <row r="2763" spans="1:4" x14ac:dyDescent="0.2">
      <c r="A2763">
        <v>2762</v>
      </c>
      <c r="B2763" t="s">
        <v>151</v>
      </c>
      <c r="C2763" s="73">
        <v>246</v>
      </c>
      <c r="D2763" s="79">
        <f t="shared" si="43"/>
        <v>0</v>
      </c>
    </row>
    <row r="2764" spans="1:4" x14ac:dyDescent="0.2">
      <c r="A2764">
        <v>2763</v>
      </c>
      <c r="B2764" t="s">
        <v>151</v>
      </c>
      <c r="C2764" s="73">
        <v>410</v>
      </c>
      <c r="D2764" s="79">
        <f t="shared" si="43"/>
        <v>0</v>
      </c>
    </row>
    <row r="2765" spans="1:4" x14ac:dyDescent="0.2">
      <c r="A2765">
        <v>2764</v>
      </c>
      <c r="B2765" t="s">
        <v>151</v>
      </c>
      <c r="C2765" s="73">
        <v>1820</v>
      </c>
      <c r="D2765" s="79">
        <f t="shared" si="43"/>
        <v>0</v>
      </c>
    </row>
    <row r="2766" spans="1:4" x14ac:dyDescent="0.2">
      <c r="A2766">
        <v>2765</v>
      </c>
      <c r="B2766" t="s">
        <v>151</v>
      </c>
      <c r="C2766" s="73">
        <v>82</v>
      </c>
      <c r="D2766" s="79">
        <f t="shared" si="43"/>
        <v>0</v>
      </c>
    </row>
    <row r="2767" spans="1:4" x14ac:dyDescent="0.2">
      <c r="A2767">
        <v>2766</v>
      </c>
      <c r="B2767" t="s">
        <v>151</v>
      </c>
      <c r="C2767" s="73">
        <v>1680</v>
      </c>
      <c r="D2767" s="79">
        <f t="shared" si="43"/>
        <v>0</v>
      </c>
    </row>
    <row r="2768" spans="1:4" x14ac:dyDescent="0.2">
      <c r="A2768">
        <v>2767</v>
      </c>
      <c r="B2768" t="s">
        <v>151</v>
      </c>
      <c r="C2768" s="73">
        <v>4277</v>
      </c>
      <c r="D2768" s="79">
        <f t="shared" si="43"/>
        <v>0</v>
      </c>
    </row>
    <row r="2769" spans="1:4" x14ac:dyDescent="0.2">
      <c r="A2769">
        <v>2768</v>
      </c>
      <c r="B2769" t="s">
        <v>151</v>
      </c>
      <c r="C2769" s="73">
        <v>2945</v>
      </c>
      <c r="D2769" s="79">
        <f t="shared" si="43"/>
        <v>0</v>
      </c>
    </row>
    <row r="2770" spans="1:4" x14ac:dyDescent="0.2">
      <c r="A2770">
        <v>2769</v>
      </c>
      <c r="B2770" t="s">
        <v>151</v>
      </c>
      <c r="C2770" s="73">
        <v>700</v>
      </c>
      <c r="D2770" s="79">
        <f t="shared" si="43"/>
        <v>0</v>
      </c>
    </row>
    <row r="2771" spans="1:4" x14ac:dyDescent="0.2">
      <c r="A2771">
        <v>2770</v>
      </c>
      <c r="B2771" t="s">
        <v>151</v>
      </c>
      <c r="C2771" s="73">
        <v>1157</v>
      </c>
      <c r="D2771" s="79">
        <f t="shared" si="43"/>
        <v>0</v>
      </c>
    </row>
    <row r="2772" spans="1:4" x14ac:dyDescent="0.2">
      <c r="A2772">
        <v>2771</v>
      </c>
      <c r="B2772" t="s">
        <v>151</v>
      </c>
      <c r="C2772" s="73">
        <v>968</v>
      </c>
      <c r="D2772" s="79">
        <f t="shared" si="43"/>
        <v>0</v>
      </c>
    </row>
    <row r="2773" spans="1:4" x14ac:dyDescent="0.2">
      <c r="A2773">
        <v>2772</v>
      </c>
      <c r="B2773" t="s">
        <v>151</v>
      </c>
      <c r="C2773" s="73">
        <v>624</v>
      </c>
      <c r="D2773" s="79">
        <f t="shared" si="43"/>
        <v>0</v>
      </c>
    </row>
    <row r="2774" spans="1:4" x14ac:dyDescent="0.2">
      <c r="A2774">
        <v>2773</v>
      </c>
      <c r="B2774" t="s">
        <v>151</v>
      </c>
      <c r="C2774" s="73">
        <v>940</v>
      </c>
      <c r="D2774" s="79">
        <f t="shared" si="43"/>
        <v>0</v>
      </c>
    </row>
    <row r="2775" spans="1:4" x14ac:dyDescent="0.2">
      <c r="A2775">
        <v>2774</v>
      </c>
      <c r="B2775" t="s">
        <v>151</v>
      </c>
      <c r="C2775" s="73">
        <v>4410</v>
      </c>
      <c r="D2775" s="79">
        <f t="shared" si="43"/>
        <v>0</v>
      </c>
    </row>
    <row r="2776" spans="1:4" x14ac:dyDescent="0.2">
      <c r="A2776">
        <v>2775</v>
      </c>
      <c r="B2776" t="s">
        <v>151</v>
      </c>
      <c r="C2776" s="73">
        <v>1680</v>
      </c>
      <c r="D2776" s="79">
        <f t="shared" si="43"/>
        <v>0</v>
      </c>
    </row>
    <row r="2777" spans="1:4" x14ac:dyDescent="0.2">
      <c r="A2777">
        <v>2776</v>
      </c>
      <c r="B2777" t="s">
        <v>151</v>
      </c>
      <c r="C2777" s="73">
        <v>400</v>
      </c>
      <c r="D2777" s="79">
        <f t="shared" si="43"/>
        <v>0</v>
      </c>
    </row>
    <row r="2778" spans="1:4" x14ac:dyDescent="0.2">
      <c r="A2778">
        <v>2777</v>
      </c>
      <c r="B2778" t="s">
        <v>151</v>
      </c>
      <c r="C2778" s="73">
        <v>372</v>
      </c>
      <c r="D2778" s="79">
        <f t="shared" si="43"/>
        <v>0</v>
      </c>
    </row>
    <row r="2779" spans="1:4" x14ac:dyDescent="0.2">
      <c r="A2779">
        <v>2778</v>
      </c>
      <c r="B2779" t="s">
        <v>151</v>
      </c>
      <c r="C2779" s="73">
        <v>672</v>
      </c>
      <c r="D2779" s="79">
        <f t="shared" si="43"/>
        <v>0</v>
      </c>
    </row>
    <row r="2780" spans="1:4" x14ac:dyDescent="0.2">
      <c r="A2780">
        <v>2779</v>
      </c>
      <c r="B2780" t="s">
        <v>151</v>
      </c>
      <c r="C2780" s="73">
        <v>1368</v>
      </c>
      <c r="D2780" s="79">
        <f t="shared" si="43"/>
        <v>0</v>
      </c>
    </row>
    <row r="2781" spans="1:4" x14ac:dyDescent="0.2">
      <c r="A2781">
        <v>2780</v>
      </c>
      <c r="B2781" t="s">
        <v>151</v>
      </c>
      <c r="C2781" s="73">
        <v>924</v>
      </c>
      <c r="D2781" s="79">
        <f t="shared" si="43"/>
        <v>0</v>
      </c>
    </row>
    <row r="2782" spans="1:4" x14ac:dyDescent="0.2">
      <c r="A2782">
        <v>2781</v>
      </c>
      <c r="B2782" t="s">
        <v>151</v>
      </c>
      <c r="C2782" s="73">
        <v>2030</v>
      </c>
      <c r="D2782" s="79">
        <f t="shared" si="43"/>
        <v>0</v>
      </c>
    </row>
    <row r="2783" spans="1:4" x14ac:dyDescent="0.2">
      <c r="A2783">
        <v>2782</v>
      </c>
      <c r="B2783" t="s">
        <v>151</v>
      </c>
      <c r="C2783" s="73">
        <v>1287</v>
      </c>
      <c r="D2783" s="79">
        <f t="shared" si="43"/>
        <v>0</v>
      </c>
    </row>
    <row r="2784" spans="1:4" x14ac:dyDescent="0.2">
      <c r="A2784">
        <v>2783</v>
      </c>
      <c r="B2784" t="s">
        <v>151</v>
      </c>
      <c r="C2784" s="73">
        <v>1020</v>
      </c>
      <c r="D2784" s="79">
        <f t="shared" si="43"/>
        <v>0</v>
      </c>
    </row>
    <row r="2785" spans="1:4" x14ac:dyDescent="0.2">
      <c r="A2785">
        <v>2784</v>
      </c>
      <c r="B2785" t="s">
        <v>151</v>
      </c>
      <c r="C2785" s="73">
        <v>988</v>
      </c>
      <c r="D2785" s="79">
        <f t="shared" si="43"/>
        <v>0</v>
      </c>
    </row>
    <row r="2786" spans="1:4" x14ac:dyDescent="0.2">
      <c r="A2786">
        <v>2785</v>
      </c>
      <c r="B2786" t="s">
        <v>151</v>
      </c>
      <c r="C2786" s="73">
        <v>840</v>
      </c>
      <c r="D2786" s="79">
        <f t="shared" si="43"/>
        <v>0</v>
      </c>
    </row>
    <row r="2787" spans="1:4" x14ac:dyDescent="0.2">
      <c r="A2787">
        <v>2786</v>
      </c>
      <c r="B2787" t="s">
        <v>151</v>
      </c>
      <c r="C2787" s="73">
        <v>1040</v>
      </c>
      <c r="D2787" s="79">
        <f t="shared" si="43"/>
        <v>0</v>
      </c>
    </row>
    <row r="2788" spans="1:4" x14ac:dyDescent="0.2">
      <c r="A2788">
        <v>2787</v>
      </c>
      <c r="B2788" t="s">
        <v>151</v>
      </c>
      <c r="C2788" s="73">
        <v>2091</v>
      </c>
      <c r="D2788" s="79">
        <f t="shared" si="43"/>
        <v>0</v>
      </c>
    </row>
    <row r="2789" spans="1:4" x14ac:dyDescent="0.2">
      <c r="A2789">
        <v>2788</v>
      </c>
      <c r="B2789" t="s">
        <v>151</v>
      </c>
      <c r="C2789" s="73">
        <v>316</v>
      </c>
      <c r="D2789" s="79">
        <f t="shared" si="43"/>
        <v>0</v>
      </c>
    </row>
    <row r="2790" spans="1:4" x14ac:dyDescent="0.2">
      <c r="A2790">
        <v>2789</v>
      </c>
      <c r="B2790" t="s">
        <v>151</v>
      </c>
      <c r="C2790" s="73">
        <v>184</v>
      </c>
      <c r="D2790" s="79">
        <f t="shared" si="43"/>
        <v>0</v>
      </c>
    </row>
    <row r="2791" spans="1:4" x14ac:dyDescent="0.2">
      <c r="A2791">
        <v>2790</v>
      </c>
      <c r="B2791" t="s">
        <v>151</v>
      </c>
      <c r="C2791" s="73">
        <v>2380</v>
      </c>
      <c r="D2791" s="79">
        <f t="shared" si="43"/>
        <v>0</v>
      </c>
    </row>
    <row r="2792" spans="1:4" x14ac:dyDescent="0.2">
      <c r="A2792">
        <v>2791</v>
      </c>
      <c r="B2792" t="s">
        <v>151</v>
      </c>
      <c r="C2792" s="73">
        <v>1512</v>
      </c>
      <c r="D2792" s="79">
        <f t="shared" si="43"/>
        <v>0</v>
      </c>
    </row>
    <row r="2793" spans="1:4" x14ac:dyDescent="0.2">
      <c r="A2793">
        <v>2792</v>
      </c>
      <c r="B2793" t="s">
        <v>151</v>
      </c>
      <c r="C2793" s="73">
        <v>840</v>
      </c>
      <c r="D2793" s="79">
        <f t="shared" si="43"/>
        <v>0</v>
      </c>
    </row>
    <row r="2794" spans="1:4" x14ac:dyDescent="0.2">
      <c r="A2794">
        <v>2793</v>
      </c>
      <c r="B2794" t="s">
        <v>151</v>
      </c>
      <c r="C2794" s="73">
        <v>484</v>
      </c>
      <c r="D2794" s="79">
        <f t="shared" si="43"/>
        <v>0</v>
      </c>
    </row>
    <row r="2795" spans="1:4" x14ac:dyDescent="0.2">
      <c r="A2795">
        <v>2794</v>
      </c>
      <c r="B2795" t="s">
        <v>151</v>
      </c>
      <c r="C2795" s="73">
        <v>1539</v>
      </c>
      <c r="D2795" s="79">
        <f t="shared" si="43"/>
        <v>0</v>
      </c>
    </row>
    <row r="2796" spans="1:4" x14ac:dyDescent="0.2">
      <c r="A2796">
        <v>2795</v>
      </c>
      <c r="B2796" t="s">
        <v>151</v>
      </c>
      <c r="C2796" s="73">
        <v>168</v>
      </c>
      <c r="D2796" s="79">
        <f t="shared" si="43"/>
        <v>0</v>
      </c>
    </row>
    <row r="2797" spans="1:4" x14ac:dyDescent="0.2">
      <c r="A2797">
        <v>2796</v>
      </c>
      <c r="B2797" t="s">
        <v>151</v>
      </c>
      <c r="C2797" s="73">
        <v>1715</v>
      </c>
      <c r="D2797" s="79">
        <f t="shared" si="43"/>
        <v>0</v>
      </c>
    </row>
    <row r="2798" spans="1:4" x14ac:dyDescent="0.2">
      <c r="A2798">
        <v>2797</v>
      </c>
      <c r="B2798" t="s">
        <v>151</v>
      </c>
      <c r="C2798" s="73">
        <v>1533</v>
      </c>
      <c r="D2798" s="79">
        <f t="shared" si="43"/>
        <v>0</v>
      </c>
    </row>
    <row r="2799" spans="1:4" x14ac:dyDescent="0.2">
      <c r="A2799">
        <v>2798</v>
      </c>
      <c r="B2799" t="s">
        <v>151</v>
      </c>
      <c r="C2799" s="73">
        <v>420</v>
      </c>
      <c r="D2799" s="79">
        <f t="shared" si="43"/>
        <v>0</v>
      </c>
    </row>
    <row r="2800" spans="1:4" x14ac:dyDescent="0.2">
      <c r="A2800">
        <v>2799</v>
      </c>
      <c r="B2800" t="s">
        <v>151</v>
      </c>
      <c r="C2800" s="73">
        <v>740</v>
      </c>
      <c r="D2800" s="79">
        <f t="shared" si="43"/>
        <v>0</v>
      </c>
    </row>
    <row r="2801" spans="1:4" x14ac:dyDescent="0.2">
      <c r="A2801">
        <v>2800</v>
      </c>
      <c r="B2801" t="s">
        <v>151</v>
      </c>
      <c r="C2801" s="73">
        <v>801</v>
      </c>
      <c r="D2801" s="79">
        <f t="shared" si="43"/>
        <v>0</v>
      </c>
    </row>
    <row r="2802" spans="1:4" x14ac:dyDescent="0.2">
      <c r="A2802">
        <v>2801</v>
      </c>
      <c r="B2802" t="s">
        <v>151</v>
      </c>
      <c r="C2802" s="73">
        <v>1064</v>
      </c>
      <c r="D2802" s="79">
        <f t="shared" si="43"/>
        <v>0</v>
      </c>
    </row>
    <row r="2803" spans="1:4" x14ac:dyDescent="0.2">
      <c r="A2803">
        <v>2802</v>
      </c>
      <c r="B2803" t="s">
        <v>151</v>
      </c>
      <c r="C2803" s="73">
        <v>1680</v>
      </c>
      <c r="D2803" s="79">
        <f t="shared" si="43"/>
        <v>0</v>
      </c>
    </row>
    <row r="2804" spans="1:4" x14ac:dyDescent="0.2">
      <c r="A2804">
        <v>2803</v>
      </c>
      <c r="B2804" t="s">
        <v>151</v>
      </c>
      <c r="C2804" s="73">
        <v>4200</v>
      </c>
      <c r="D2804" s="79">
        <f t="shared" si="43"/>
        <v>0</v>
      </c>
    </row>
    <row r="2805" spans="1:4" x14ac:dyDescent="0.2">
      <c r="A2805">
        <v>2804</v>
      </c>
      <c r="B2805" t="s">
        <v>151</v>
      </c>
      <c r="C2805" s="73">
        <v>1364</v>
      </c>
      <c r="D2805" s="79">
        <f t="shared" si="43"/>
        <v>0</v>
      </c>
    </row>
    <row r="2806" spans="1:4" x14ac:dyDescent="0.2">
      <c r="A2806">
        <v>2805</v>
      </c>
      <c r="B2806" t="s">
        <v>151</v>
      </c>
      <c r="C2806" s="73">
        <v>3648</v>
      </c>
      <c r="D2806" s="79">
        <f t="shared" si="43"/>
        <v>0</v>
      </c>
    </row>
    <row r="2807" spans="1:4" x14ac:dyDescent="0.2">
      <c r="A2807">
        <v>2806</v>
      </c>
      <c r="B2807" t="s">
        <v>151</v>
      </c>
      <c r="C2807" s="73">
        <v>4656</v>
      </c>
      <c r="D2807" s="79">
        <f t="shared" si="43"/>
        <v>0</v>
      </c>
    </row>
    <row r="2808" spans="1:4" x14ac:dyDescent="0.2">
      <c r="A2808">
        <v>2807</v>
      </c>
      <c r="B2808" t="s">
        <v>151</v>
      </c>
      <c r="C2808" s="73">
        <v>1950</v>
      </c>
      <c r="D2808" s="79">
        <f t="shared" si="43"/>
        <v>0</v>
      </c>
    </row>
    <row r="2809" spans="1:4" x14ac:dyDescent="0.2">
      <c r="A2809">
        <v>2808</v>
      </c>
      <c r="B2809" t="s">
        <v>151</v>
      </c>
      <c r="C2809" s="73">
        <v>1000</v>
      </c>
      <c r="D2809" s="79">
        <f t="shared" si="43"/>
        <v>0</v>
      </c>
    </row>
    <row r="2810" spans="1:4" x14ac:dyDescent="0.2">
      <c r="A2810">
        <v>2809</v>
      </c>
      <c r="B2810" t="s">
        <v>151</v>
      </c>
      <c r="C2810" s="73">
        <v>2790</v>
      </c>
      <c r="D2810" s="79">
        <f t="shared" si="43"/>
        <v>0</v>
      </c>
    </row>
    <row r="2811" spans="1:4" x14ac:dyDescent="0.2">
      <c r="A2811">
        <v>2810</v>
      </c>
      <c r="B2811" t="s">
        <v>151</v>
      </c>
      <c r="C2811" s="73">
        <v>2646</v>
      </c>
      <c r="D2811" s="79">
        <f t="shared" si="43"/>
        <v>0</v>
      </c>
    </row>
    <row r="2812" spans="1:4" x14ac:dyDescent="0.2">
      <c r="A2812">
        <v>2811</v>
      </c>
      <c r="B2812" t="s">
        <v>151</v>
      </c>
      <c r="C2812" s="73">
        <v>310</v>
      </c>
      <c r="D2812" s="79">
        <f t="shared" si="43"/>
        <v>0</v>
      </c>
    </row>
    <row r="2813" spans="1:4" x14ac:dyDescent="0.2">
      <c r="A2813">
        <v>2812</v>
      </c>
      <c r="B2813" t="s">
        <v>151</v>
      </c>
      <c r="C2813" s="73">
        <v>1691</v>
      </c>
      <c r="D2813" s="79">
        <f t="shared" si="43"/>
        <v>0</v>
      </c>
    </row>
    <row r="2814" spans="1:4" x14ac:dyDescent="0.2">
      <c r="A2814">
        <v>2813</v>
      </c>
      <c r="B2814" t="s">
        <v>151</v>
      </c>
      <c r="C2814" s="73">
        <v>91</v>
      </c>
      <c r="D2814" s="79">
        <f t="shared" si="43"/>
        <v>0</v>
      </c>
    </row>
    <row r="2815" spans="1:4" x14ac:dyDescent="0.2">
      <c r="A2815">
        <v>2814</v>
      </c>
      <c r="B2815" t="s">
        <v>151</v>
      </c>
      <c r="C2815" s="73">
        <v>1950</v>
      </c>
      <c r="D2815" s="79">
        <f t="shared" si="43"/>
        <v>0</v>
      </c>
    </row>
    <row r="2816" spans="1:4" x14ac:dyDescent="0.2">
      <c r="A2816">
        <v>2815</v>
      </c>
      <c r="B2816" t="s">
        <v>151</v>
      </c>
      <c r="C2816" s="73">
        <v>448</v>
      </c>
      <c r="D2816" s="79">
        <f t="shared" si="43"/>
        <v>0</v>
      </c>
    </row>
    <row r="2817" spans="1:4" x14ac:dyDescent="0.2">
      <c r="A2817">
        <v>2816</v>
      </c>
      <c r="B2817" t="s">
        <v>151</v>
      </c>
      <c r="C2817" s="73">
        <v>2680</v>
      </c>
      <c r="D2817" s="79">
        <f t="shared" si="43"/>
        <v>0</v>
      </c>
    </row>
    <row r="2818" spans="1:4" x14ac:dyDescent="0.2">
      <c r="A2818">
        <v>2817</v>
      </c>
      <c r="B2818" t="s">
        <v>151</v>
      </c>
      <c r="C2818" s="73">
        <v>1260</v>
      </c>
      <c r="D2818" s="79">
        <f t="shared" si="43"/>
        <v>0</v>
      </c>
    </row>
    <row r="2819" spans="1:4" x14ac:dyDescent="0.2">
      <c r="A2819">
        <v>2818</v>
      </c>
      <c r="B2819" t="s">
        <v>151</v>
      </c>
      <c r="C2819" s="73">
        <v>390</v>
      </c>
      <c r="D2819" s="79">
        <f t="shared" ref="D2819:D2882" si="44">IF(B2819="Yes", 1, 0)</f>
        <v>0</v>
      </c>
    </row>
    <row r="2820" spans="1:4" x14ac:dyDescent="0.2">
      <c r="A2820">
        <v>2819</v>
      </c>
      <c r="B2820" t="s">
        <v>151</v>
      </c>
      <c r="C2820" s="73">
        <v>876</v>
      </c>
      <c r="D2820" s="79">
        <f t="shared" si="44"/>
        <v>0</v>
      </c>
    </row>
    <row r="2821" spans="1:4" x14ac:dyDescent="0.2">
      <c r="A2821">
        <v>2820</v>
      </c>
      <c r="B2821" t="s">
        <v>151</v>
      </c>
      <c r="C2821" s="73">
        <v>513</v>
      </c>
      <c r="D2821" s="79">
        <f t="shared" si="44"/>
        <v>0</v>
      </c>
    </row>
    <row r="2822" spans="1:4" x14ac:dyDescent="0.2">
      <c r="A2822">
        <v>2821</v>
      </c>
      <c r="B2822" t="s">
        <v>151</v>
      </c>
      <c r="C2822" s="73">
        <v>445</v>
      </c>
      <c r="D2822" s="79">
        <f t="shared" si="44"/>
        <v>0</v>
      </c>
    </row>
    <row r="2823" spans="1:4" x14ac:dyDescent="0.2">
      <c r="A2823">
        <v>2822</v>
      </c>
      <c r="B2823" t="s">
        <v>151</v>
      </c>
      <c r="C2823" s="73">
        <v>2664</v>
      </c>
      <c r="D2823" s="79">
        <f t="shared" si="44"/>
        <v>0</v>
      </c>
    </row>
    <row r="2824" spans="1:4" x14ac:dyDescent="0.2">
      <c r="A2824">
        <v>2823</v>
      </c>
      <c r="B2824" t="s">
        <v>151</v>
      </c>
      <c r="C2824" s="73">
        <v>1221</v>
      </c>
      <c r="D2824" s="79">
        <f t="shared" si="44"/>
        <v>0</v>
      </c>
    </row>
    <row r="2825" spans="1:4" x14ac:dyDescent="0.2">
      <c r="A2825">
        <v>2824</v>
      </c>
      <c r="B2825" t="s">
        <v>151</v>
      </c>
      <c r="C2825" s="73">
        <v>2961</v>
      </c>
      <c r="D2825" s="79">
        <f t="shared" si="44"/>
        <v>0</v>
      </c>
    </row>
    <row r="2826" spans="1:4" x14ac:dyDescent="0.2">
      <c r="A2826">
        <v>2825</v>
      </c>
      <c r="B2826" t="s">
        <v>151</v>
      </c>
      <c r="C2826" s="73">
        <v>4410</v>
      </c>
      <c r="D2826" s="79">
        <f t="shared" si="44"/>
        <v>0</v>
      </c>
    </row>
    <row r="2827" spans="1:4" x14ac:dyDescent="0.2">
      <c r="A2827">
        <v>2826</v>
      </c>
      <c r="B2827" t="s">
        <v>151</v>
      </c>
      <c r="C2827" s="73">
        <v>1736</v>
      </c>
      <c r="D2827" s="79">
        <f t="shared" si="44"/>
        <v>0</v>
      </c>
    </row>
    <row r="2828" spans="1:4" x14ac:dyDescent="0.2">
      <c r="A2828">
        <v>2827</v>
      </c>
      <c r="B2828" t="s">
        <v>151</v>
      </c>
      <c r="C2828" s="73">
        <v>989</v>
      </c>
      <c r="D2828" s="79">
        <f t="shared" si="44"/>
        <v>0</v>
      </c>
    </row>
    <row r="2829" spans="1:4" x14ac:dyDescent="0.2">
      <c r="A2829">
        <v>2828</v>
      </c>
      <c r="B2829" t="s">
        <v>151</v>
      </c>
      <c r="C2829" s="73">
        <v>1056</v>
      </c>
      <c r="D2829" s="79">
        <f t="shared" si="44"/>
        <v>0</v>
      </c>
    </row>
    <row r="2830" spans="1:4" x14ac:dyDescent="0.2">
      <c r="A2830">
        <v>2829</v>
      </c>
      <c r="B2830" t="s">
        <v>151</v>
      </c>
      <c r="C2830" s="73">
        <v>2739</v>
      </c>
      <c r="D2830" s="79">
        <f t="shared" si="44"/>
        <v>0</v>
      </c>
    </row>
    <row r="2831" spans="1:4" x14ac:dyDescent="0.2">
      <c r="A2831">
        <v>2830</v>
      </c>
      <c r="B2831" t="s">
        <v>151</v>
      </c>
      <c r="C2831" s="73">
        <v>3149</v>
      </c>
      <c r="D2831" s="79">
        <f t="shared" si="44"/>
        <v>0</v>
      </c>
    </row>
    <row r="2832" spans="1:4" x14ac:dyDescent="0.2">
      <c r="A2832">
        <v>2831</v>
      </c>
      <c r="B2832" t="s">
        <v>151</v>
      </c>
      <c r="C2832" s="73">
        <v>1170</v>
      </c>
      <c r="D2832" s="79">
        <f t="shared" si="44"/>
        <v>0</v>
      </c>
    </row>
    <row r="2833" spans="1:4" x14ac:dyDescent="0.2">
      <c r="A2833">
        <v>2832</v>
      </c>
      <c r="B2833" t="s">
        <v>151</v>
      </c>
      <c r="C2833" s="73">
        <v>212</v>
      </c>
      <c r="D2833" s="79">
        <f t="shared" si="44"/>
        <v>0</v>
      </c>
    </row>
    <row r="2834" spans="1:4" x14ac:dyDescent="0.2">
      <c r="A2834">
        <v>2833</v>
      </c>
      <c r="B2834" t="s">
        <v>151</v>
      </c>
      <c r="C2834" s="73">
        <v>1480</v>
      </c>
      <c r="D2834" s="79">
        <f t="shared" si="44"/>
        <v>0</v>
      </c>
    </row>
    <row r="2835" spans="1:4" x14ac:dyDescent="0.2">
      <c r="A2835">
        <v>2834</v>
      </c>
      <c r="B2835" t="s">
        <v>151</v>
      </c>
      <c r="C2835" s="73">
        <v>1064</v>
      </c>
      <c r="D2835" s="79">
        <f t="shared" si="44"/>
        <v>0</v>
      </c>
    </row>
    <row r="2836" spans="1:4" x14ac:dyDescent="0.2">
      <c r="A2836">
        <v>2835</v>
      </c>
      <c r="B2836" t="s">
        <v>151</v>
      </c>
      <c r="C2836" s="73">
        <v>731</v>
      </c>
      <c r="D2836" s="79">
        <f t="shared" si="44"/>
        <v>0</v>
      </c>
    </row>
    <row r="2837" spans="1:4" x14ac:dyDescent="0.2">
      <c r="A2837">
        <v>2836</v>
      </c>
      <c r="B2837" t="s">
        <v>151</v>
      </c>
      <c r="C2837" s="73">
        <v>588</v>
      </c>
      <c r="D2837" s="79">
        <f t="shared" si="44"/>
        <v>0</v>
      </c>
    </row>
    <row r="2838" spans="1:4" x14ac:dyDescent="0.2">
      <c r="A2838">
        <v>2837</v>
      </c>
      <c r="B2838" t="s">
        <v>151</v>
      </c>
      <c r="C2838" s="73">
        <v>1050</v>
      </c>
      <c r="D2838" s="79">
        <f t="shared" si="44"/>
        <v>0</v>
      </c>
    </row>
    <row r="2839" spans="1:4" x14ac:dyDescent="0.2">
      <c r="A2839">
        <v>2838</v>
      </c>
      <c r="B2839" t="s">
        <v>151</v>
      </c>
      <c r="C2839" s="73">
        <v>3872</v>
      </c>
      <c r="D2839" s="79">
        <f t="shared" si="44"/>
        <v>0</v>
      </c>
    </row>
    <row r="2840" spans="1:4" x14ac:dyDescent="0.2">
      <c r="A2840">
        <v>2839</v>
      </c>
      <c r="B2840" t="s">
        <v>151</v>
      </c>
      <c r="C2840" s="73">
        <v>100</v>
      </c>
      <c r="D2840" s="79">
        <f t="shared" si="44"/>
        <v>0</v>
      </c>
    </row>
    <row r="2841" spans="1:4" x14ac:dyDescent="0.2">
      <c r="A2841">
        <v>2840</v>
      </c>
      <c r="B2841" t="s">
        <v>151</v>
      </c>
      <c r="C2841" s="73">
        <v>2400</v>
      </c>
      <c r="D2841" s="79">
        <f t="shared" si="44"/>
        <v>0</v>
      </c>
    </row>
    <row r="2842" spans="1:4" x14ac:dyDescent="0.2">
      <c r="A2842">
        <v>2841</v>
      </c>
      <c r="B2842" t="s">
        <v>151</v>
      </c>
      <c r="C2842" s="73">
        <v>1927</v>
      </c>
      <c r="D2842" s="79">
        <f t="shared" si="44"/>
        <v>0</v>
      </c>
    </row>
    <row r="2843" spans="1:4" x14ac:dyDescent="0.2">
      <c r="A2843">
        <v>2842</v>
      </c>
      <c r="B2843" t="s">
        <v>151</v>
      </c>
      <c r="C2843" s="73">
        <v>1023</v>
      </c>
      <c r="D2843" s="79">
        <f t="shared" si="44"/>
        <v>0</v>
      </c>
    </row>
    <row r="2844" spans="1:4" x14ac:dyDescent="0.2">
      <c r="A2844">
        <v>2843</v>
      </c>
      <c r="B2844" t="s">
        <v>151</v>
      </c>
      <c r="C2844" s="73">
        <v>4800</v>
      </c>
      <c r="D2844" s="79">
        <f t="shared" si="44"/>
        <v>0</v>
      </c>
    </row>
    <row r="2845" spans="1:4" x14ac:dyDescent="0.2">
      <c r="A2845">
        <v>2844</v>
      </c>
      <c r="B2845" t="s">
        <v>151</v>
      </c>
      <c r="C2845" s="73">
        <v>1066</v>
      </c>
      <c r="D2845" s="79">
        <f t="shared" si="44"/>
        <v>0</v>
      </c>
    </row>
    <row r="2846" spans="1:4" x14ac:dyDescent="0.2">
      <c r="A2846">
        <v>2845</v>
      </c>
      <c r="B2846" t="s">
        <v>151</v>
      </c>
      <c r="C2846" s="73">
        <v>3318</v>
      </c>
      <c r="D2846" s="79">
        <f t="shared" si="44"/>
        <v>0</v>
      </c>
    </row>
    <row r="2847" spans="1:4" x14ac:dyDescent="0.2">
      <c r="A2847">
        <v>2846</v>
      </c>
      <c r="B2847" t="s">
        <v>151</v>
      </c>
      <c r="C2847" s="73">
        <v>3003</v>
      </c>
      <c r="D2847" s="79">
        <f t="shared" si="44"/>
        <v>0</v>
      </c>
    </row>
    <row r="2848" spans="1:4" x14ac:dyDescent="0.2">
      <c r="A2848">
        <v>2847</v>
      </c>
      <c r="B2848" t="s">
        <v>151</v>
      </c>
      <c r="C2848" s="73">
        <v>540</v>
      </c>
      <c r="D2848" s="79">
        <f t="shared" si="44"/>
        <v>0</v>
      </c>
    </row>
    <row r="2849" spans="1:4" x14ac:dyDescent="0.2">
      <c r="A2849">
        <v>2848</v>
      </c>
      <c r="B2849" t="s">
        <v>151</v>
      </c>
      <c r="C2849" s="73">
        <v>63</v>
      </c>
      <c r="D2849" s="79">
        <f t="shared" si="44"/>
        <v>0</v>
      </c>
    </row>
    <row r="2850" spans="1:4" x14ac:dyDescent="0.2">
      <c r="A2850">
        <v>2849</v>
      </c>
      <c r="B2850" t="s">
        <v>151</v>
      </c>
      <c r="C2850" s="73">
        <v>2016</v>
      </c>
      <c r="D2850" s="79">
        <f t="shared" si="44"/>
        <v>0</v>
      </c>
    </row>
    <row r="2851" spans="1:4" x14ac:dyDescent="0.2">
      <c r="A2851">
        <v>2850</v>
      </c>
      <c r="B2851" t="s">
        <v>151</v>
      </c>
      <c r="C2851" s="73">
        <v>675</v>
      </c>
      <c r="D2851" s="79">
        <f t="shared" si="44"/>
        <v>0</v>
      </c>
    </row>
    <row r="2852" spans="1:4" x14ac:dyDescent="0.2">
      <c r="A2852">
        <v>2851</v>
      </c>
      <c r="B2852" t="s">
        <v>151</v>
      </c>
      <c r="C2852" s="73">
        <v>2844</v>
      </c>
      <c r="D2852" s="79">
        <f t="shared" si="44"/>
        <v>0</v>
      </c>
    </row>
    <row r="2853" spans="1:4" x14ac:dyDescent="0.2">
      <c r="A2853">
        <v>2852</v>
      </c>
      <c r="B2853" t="s">
        <v>151</v>
      </c>
      <c r="C2853" s="73">
        <v>3066</v>
      </c>
      <c r="D2853" s="79">
        <f t="shared" si="44"/>
        <v>0</v>
      </c>
    </row>
    <row r="2854" spans="1:4" x14ac:dyDescent="0.2">
      <c r="A2854">
        <v>2853</v>
      </c>
      <c r="B2854" t="s">
        <v>151</v>
      </c>
      <c r="C2854" s="73">
        <v>2130</v>
      </c>
      <c r="D2854" s="79">
        <f t="shared" si="44"/>
        <v>0</v>
      </c>
    </row>
    <row r="2855" spans="1:4" x14ac:dyDescent="0.2">
      <c r="A2855">
        <v>2854</v>
      </c>
      <c r="B2855" t="s">
        <v>151</v>
      </c>
      <c r="C2855" s="73">
        <v>432</v>
      </c>
      <c r="D2855" s="79">
        <f t="shared" si="44"/>
        <v>0</v>
      </c>
    </row>
    <row r="2856" spans="1:4" x14ac:dyDescent="0.2">
      <c r="A2856">
        <v>2855</v>
      </c>
      <c r="B2856" t="s">
        <v>151</v>
      </c>
      <c r="C2856" s="73">
        <v>700</v>
      </c>
      <c r="D2856" s="79">
        <f t="shared" si="44"/>
        <v>0</v>
      </c>
    </row>
    <row r="2857" spans="1:4" x14ac:dyDescent="0.2">
      <c r="A2857">
        <v>2856</v>
      </c>
      <c r="B2857" t="s">
        <v>151</v>
      </c>
      <c r="C2857" s="73">
        <v>3135</v>
      </c>
      <c r="D2857" s="79">
        <f t="shared" si="44"/>
        <v>0</v>
      </c>
    </row>
    <row r="2858" spans="1:4" x14ac:dyDescent="0.2">
      <c r="A2858">
        <v>2857</v>
      </c>
      <c r="B2858" t="s">
        <v>151</v>
      </c>
      <c r="C2858" s="73">
        <v>1488</v>
      </c>
      <c r="D2858" s="79">
        <f t="shared" si="44"/>
        <v>0</v>
      </c>
    </row>
    <row r="2859" spans="1:4" x14ac:dyDescent="0.2">
      <c r="A2859">
        <v>2858</v>
      </c>
      <c r="B2859" t="s">
        <v>151</v>
      </c>
      <c r="C2859" s="73">
        <v>3255</v>
      </c>
      <c r="D2859" s="79">
        <f t="shared" si="44"/>
        <v>0</v>
      </c>
    </row>
    <row r="2860" spans="1:4" x14ac:dyDescent="0.2">
      <c r="A2860">
        <v>2859</v>
      </c>
      <c r="B2860" t="s">
        <v>151</v>
      </c>
      <c r="C2860" s="73">
        <v>4002</v>
      </c>
      <c r="D2860" s="79">
        <f t="shared" si="44"/>
        <v>0</v>
      </c>
    </row>
    <row r="2861" spans="1:4" x14ac:dyDescent="0.2">
      <c r="A2861">
        <v>2860</v>
      </c>
      <c r="B2861" t="s">
        <v>151</v>
      </c>
      <c r="C2861" s="73">
        <v>928</v>
      </c>
      <c r="D2861" s="79">
        <f t="shared" si="44"/>
        <v>0</v>
      </c>
    </row>
    <row r="2862" spans="1:4" x14ac:dyDescent="0.2">
      <c r="A2862">
        <v>2861</v>
      </c>
      <c r="B2862" t="s">
        <v>151</v>
      </c>
      <c r="C2862" s="73">
        <v>1862</v>
      </c>
      <c r="D2862" s="79">
        <f t="shared" si="44"/>
        <v>0</v>
      </c>
    </row>
    <row r="2863" spans="1:4" x14ac:dyDescent="0.2">
      <c r="A2863">
        <v>2862</v>
      </c>
      <c r="B2863" t="s">
        <v>151</v>
      </c>
      <c r="C2863" s="73">
        <v>1458</v>
      </c>
      <c r="D2863" s="79">
        <f t="shared" si="44"/>
        <v>0</v>
      </c>
    </row>
    <row r="2864" spans="1:4" x14ac:dyDescent="0.2">
      <c r="A2864">
        <v>2863</v>
      </c>
      <c r="B2864" t="s">
        <v>151</v>
      </c>
      <c r="C2864" s="73">
        <v>375</v>
      </c>
      <c r="D2864" s="79">
        <f t="shared" si="44"/>
        <v>0</v>
      </c>
    </row>
    <row r="2865" spans="1:4" x14ac:dyDescent="0.2">
      <c r="A2865">
        <v>2864</v>
      </c>
      <c r="B2865" t="s">
        <v>151</v>
      </c>
      <c r="C2865" s="73">
        <v>1008</v>
      </c>
      <c r="D2865" s="79">
        <f t="shared" si="44"/>
        <v>0</v>
      </c>
    </row>
    <row r="2866" spans="1:4" x14ac:dyDescent="0.2">
      <c r="A2866">
        <v>2865</v>
      </c>
      <c r="B2866" t="s">
        <v>151</v>
      </c>
      <c r="C2866" s="73">
        <v>1333</v>
      </c>
      <c r="D2866" s="79">
        <f t="shared" si="44"/>
        <v>0</v>
      </c>
    </row>
    <row r="2867" spans="1:4" x14ac:dyDescent="0.2">
      <c r="A2867">
        <v>2866</v>
      </c>
      <c r="B2867" t="s">
        <v>151</v>
      </c>
      <c r="C2867" s="73">
        <v>2619</v>
      </c>
      <c r="D2867" s="79">
        <f t="shared" si="44"/>
        <v>0</v>
      </c>
    </row>
    <row r="2868" spans="1:4" x14ac:dyDescent="0.2">
      <c r="A2868">
        <v>2867</v>
      </c>
      <c r="B2868" t="s">
        <v>151</v>
      </c>
      <c r="C2868" s="73">
        <v>1425</v>
      </c>
      <c r="D2868" s="79">
        <f t="shared" si="44"/>
        <v>0</v>
      </c>
    </row>
    <row r="2869" spans="1:4" x14ac:dyDescent="0.2">
      <c r="A2869">
        <v>2868</v>
      </c>
      <c r="B2869" t="s">
        <v>151</v>
      </c>
      <c r="C2869" s="73">
        <v>1815</v>
      </c>
      <c r="D2869" s="79">
        <f t="shared" si="44"/>
        <v>0</v>
      </c>
    </row>
    <row r="2870" spans="1:4" x14ac:dyDescent="0.2">
      <c r="A2870">
        <v>2869</v>
      </c>
      <c r="B2870" t="s">
        <v>151</v>
      </c>
      <c r="C2870" s="73">
        <v>2058</v>
      </c>
      <c r="D2870" s="79">
        <f t="shared" si="44"/>
        <v>0</v>
      </c>
    </row>
    <row r="2871" spans="1:4" x14ac:dyDescent="0.2">
      <c r="A2871">
        <v>2870</v>
      </c>
      <c r="B2871" t="s">
        <v>151</v>
      </c>
      <c r="C2871" s="73">
        <v>928</v>
      </c>
      <c r="D2871" s="79">
        <f t="shared" si="44"/>
        <v>0</v>
      </c>
    </row>
    <row r="2872" spans="1:4" x14ac:dyDescent="0.2">
      <c r="A2872">
        <v>2871</v>
      </c>
      <c r="B2872" t="s">
        <v>151</v>
      </c>
      <c r="C2872" s="73">
        <v>1666</v>
      </c>
      <c r="D2872" s="79">
        <f t="shared" si="44"/>
        <v>0</v>
      </c>
    </row>
    <row r="2873" spans="1:4" x14ac:dyDescent="0.2">
      <c r="A2873">
        <v>2872</v>
      </c>
      <c r="B2873" t="s">
        <v>151</v>
      </c>
      <c r="C2873" s="73">
        <v>1720</v>
      </c>
      <c r="D2873" s="79">
        <f t="shared" si="44"/>
        <v>0</v>
      </c>
    </row>
    <row r="2874" spans="1:4" x14ac:dyDescent="0.2">
      <c r="A2874">
        <v>2873</v>
      </c>
      <c r="B2874" t="s">
        <v>151</v>
      </c>
      <c r="C2874" s="73">
        <v>240</v>
      </c>
      <c r="D2874" s="79">
        <f t="shared" si="44"/>
        <v>0</v>
      </c>
    </row>
    <row r="2875" spans="1:4" x14ac:dyDescent="0.2">
      <c r="A2875">
        <v>2874</v>
      </c>
      <c r="B2875" t="s">
        <v>151</v>
      </c>
      <c r="C2875" s="73">
        <v>320</v>
      </c>
      <c r="D2875" s="79">
        <f t="shared" si="44"/>
        <v>0</v>
      </c>
    </row>
    <row r="2876" spans="1:4" x14ac:dyDescent="0.2">
      <c r="A2876">
        <v>2875</v>
      </c>
      <c r="B2876" t="s">
        <v>151</v>
      </c>
      <c r="C2876" s="73">
        <v>58</v>
      </c>
      <c r="D2876" s="79">
        <f t="shared" si="44"/>
        <v>0</v>
      </c>
    </row>
    <row r="2877" spans="1:4" x14ac:dyDescent="0.2">
      <c r="A2877">
        <v>2876</v>
      </c>
      <c r="B2877" t="s">
        <v>151</v>
      </c>
      <c r="C2877" s="73">
        <v>1134</v>
      </c>
      <c r="D2877" s="79">
        <f t="shared" si="44"/>
        <v>0</v>
      </c>
    </row>
    <row r="2878" spans="1:4" x14ac:dyDescent="0.2">
      <c r="A2878">
        <v>2877</v>
      </c>
      <c r="B2878" t="s">
        <v>151</v>
      </c>
      <c r="C2878" s="73">
        <v>420</v>
      </c>
      <c r="D2878" s="79">
        <f t="shared" si="44"/>
        <v>0</v>
      </c>
    </row>
    <row r="2879" spans="1:4" x14ac:dyDescent="0.2">
      <c r="A2879">
        <v>2878</v>
      </c>
      <c r="B2879" t="s">
        <v>151</v>
      </c>
      <c r="C2879" s="73">
        <v>1564</v>
      </c>
      <c r="D2879" s="79">
        <f t="shared" si="44"/>
        <v>0</v>
      </c>
    </row>
    <row r="2880" spans="1:4" x14ac:dyDescent="0.2">
      <c r="A2880">
        <v>2879</v>
      </c>
      <c r="B2880" t="s">
        <v>151</v>
      </c>
      <c r="C2880" s="73">
        <v>1118</v>
      </c>
      <c r="D2880" s="79">
        <f t="shared" si="44"/>
        <v>0</v>
      </c>
    </row>
    <row r="2881" spans="1:4" x14ac:dyDescent="0.2">
      <c r="A2881">
        <v>2880</v>
      </c>
      <c r="B2881" t="s">
        <v>151</v>
      </c>
      <c r="C2881" s="73">
        <v>1767</v>
      </c>
      <c r="D2881" s="79">
        <f t="shared" si="44"/>
        <v>0</v>
      </c>
    </row>
    <row r="2882" spans="1:4" x14ac:dyDescent="0.2">
      <c r="A2882">
        <v>2881</v>
      </c>
      <c r="B2882" t="s">
        <v>151</v>
      </c>
      <c r="C2882" s="73">
        <v>2623</v>
      </c>
      <c r="D2882" s="79">
        <f t="shared" si="44"/>
        <v>0</v>
      </c>
    </row>
    <row r="2883" spans="1:4" x14ac:dyDescent="0.2">
      <c r="A2883">
        <v>2882</v>
      </c>
      <c r="B2883" t="s">
        <v>151</v>
      </c>
      <c r="C2883" s="73">
        <v>540</v>
      </c>
      <c r="D2883" s="79">
        <f t="shared" ref="D2883:D2946" si="45">IF(B2883="Yes", 1, 0)</f>
        <v>0</v>
      </c>
    </row>
    <row r="2884" spans="1:4" x14ac:dyDescent="0.2">
      <c r="A2884">
        <v>2883</v>
      </c>
      <c r="B2884" t="s">
        <v>151</v>
      </c>
      <c r="C2884" s="73">
        <v>1173</v>
      </c>
      <c r="D2884" s="79">
        <f t="shared" si="45"/>
        <v>0</v>
      </c>
    </row>
    <row r="2885" spans="1:4" x14ac:dyDescent="0.2">
      <c r="A2885">
        <v>2884</v>
      </c>
      <c r="B2885" t="s">
        <v>151</v>
      </c>
      <c r="C2885" s="73">
        <v>480</v>
      </c>
      <c r="D2885" s="79">
        <f t="shared" si="45"/>
        <v>0</v>
      </c>
    </row>
    <row r="2886" spans="1:4" x14ac:dyDescent="0.2">
      <c r="A2886">
        <v>2885</v>
      </c>
      <c r="B2886" t="s">
        <v>151</v>
      </c>
      <c r="C2886" s="73">
        <v>2350</v>
      </c>
      <c r="D2886" s="79">
        <f t="shared" si="45"/>
        <v>0</v>
      </c>
    </row>
    <row r="2887" spans="1:4" x14ac:dyDescent="0.2">
      <c r="A2887">
        <v>2886</v>
      </c>
      <c r="B2887" t="s">
        <v>151</v>
      </c>
      <c r="C2887" s="73">
        <v>1148</v>
      </c>
      <c r="D2887" s="79">
        <f t="shared" si="45"/>
        <v>0</v>
      </c>
    </row>
    <row r="2888" spans="1:4" x14ac:dyDescent="0.2">
      <c r="A2888">
        <v>2887</v>
      </c>
      <c r="B2888" t="s">
        <v>151</v>
      </c>
      <c r="C2888" s="73">
        <v>957</v>
      </c>
      <c r="D2888" s="79">
        <f t="shared" si="45"/>
        <v>0</v>
      </c>
    </row>
    <row r="2889" spans="1:4" x14ac:dyDescent="0.2">
      <c r="A2889">
        <v>2888</v>
      </c>
      <c r="B2889" t="s">
        <v>151</v>
      </c>
      <c r="C2889" s="73">
        <v>336</v>
      </c>
      <c r="D2889" s="79">
        <f t="shared" si="45"/>
        <v>0</v>
      </c>
    </row>
    <row r="2890" spans="1:4" x14ac:dyDescent="0.2">
      <c r="A2890">
        <v>2889</v>
      </c>
      <c r="B2890" t="s">
        <v>151</v>
      </c>
      <c r="C2890" s="73">
        <v>1050</v>
      </c>
      <c r="D2890" s="79">
        <f t="shared" si="45"/>
        <v>0</v>
      </c>
    </row>
    <row r="2891" spans="1:4" x14ac:dyDescent="0.2">
      <c r="A2891">
        <v>2890</v>
      </c>
      <c r="B2891" t="s">
        <v>151</v>
      </c>
      <c r="C2891" s="73">
        <v>903</v>
      </c>
      <c r="D2891" s="79">
        <f t="shared" si="45"/>
        <v>0</v>
      </c>
    </row>
    <row r="2892" spans="1:4" x14ac:dyDescent="0.2">
      <c r="A2892">
        <v>2891</v>
      </c>
      <c r="B2892" t="s">
        <v>151</v>
      </c>
      <c r="C2892" s="73">
        <v>1265</v>
      </c>
      <c r="D2892" s="79">
        <f t="shared" si="45"/>
        <v>0</v>
      </c>
    </row>
    <row r="2893" spans="1:4" x14ac:dyDescent="0.2">
      <c r="A2893">
        <v>2892</v>
      </c>
      <c r="B2893" t="s">
        <v>151</v>
      </c>
      <c r="C2893" s="73">
        <v>730</v>
      </c>
      <c r="D2893" s="79">
        <f t="shared" si="45"/>
        <v>0</v>
      </c>
    </row>
    <row r="2894" spans="1:4" x14ac:dyDescent="0.2">
      <c r="A2894">
        <v>2893</v>
      </c>
      <c r="B2894" t="s">
        <v>151</v>
      </c>
      <c r="C2894" s="73">
        <v>1833</v>
      </c>
      <c r="D2894" s="79">
        <f t="shared" si="45"/>
        <v>0</v>
      </c>
    </row>
    <row r="2895" spans="1:4" x14ac:dyDescent="0.2">
      <c r="A2895">
        <v>2894</v>
      </c>
      <c r="B2895" t="s">
        <v>151</v>
      </c>
      <c r="C2895" s="73">
        <v>880</v>
      </c>
      <c r="D2895" s="79">
        <f t="shared" si="45"/>
        <v>0</v>
      </c>
    </row>
    <row r="2896" spans="1:4" x14ac:dyDescent="0.2">
      <c r="A2896">
        <v>2895</v>
      </c>
      <c r="B2896" t="s">
        <v>151</v>
      </c>
      <c r="C2896" s="73">
        <v>1312</v>
      </c>
      <c r="D2896" s="79">
        <f t="shared" si="45"/>
        <v>0</v>
      </c>
    </row>
    <row r="2897" spans="1:4" x14ac:dyDescent="0.2">
      <c r="A2897">
        <v>2896</v>
      </c>
      <c r="B2897" t="s">
        <v>151</v>
      </c>
      <c r="C2897" s="73">
        <v>2494</v>
      </c>
      <c r="D2897" s="79">
        <f t="shared" si="45"/>
        <v>0</v>
      </c>
    </row>
    <row r="2898" spans="1:4" x14ac:dyDescent="0.2">
      <c r="A2898">
        <v>2897</v>
      </c>
      <c r="B2898" t="s">
        <v>151</v>
      </c>
      <c r="C2898" s="73">
        <v>182</v>
      </c>
      <c r="D2898" s="79">
        <f t="shared" si="45"/>
        <v>0</v>
      </c>
    </row>
    <row r="2899" spans="1:4" x14ac:dyDescent="0.2">
      <c r="A2899">
        <v>2898</v>
      </c>
      <c r="B2899" t="s">
        <v>151</v>
      </c>
      <c r="C2899" s="73">
        <v>118</v>
      </c>
      <c r="D2899" s="79">
        <f t="shared" si="45"/>
        <v>0</v>
      </c>
    </row>
    <row r="2900" spans="1:4" x14ac:dyDescent="0.2">
      <c r="A2900">
        <v>2899</v>
      </c>
      <c r="B2900" t="s">
        <v>151</v>
      </c>
      <c r="C2900" s="73">
        <v>957</v>
      </c>
      <c r="D2900" s="79">
        <f t="shared" si="45"/>
        <v>0</v>
      </c>
    </row>
    <row r="2901" spans="1:4" x14ac:dyDescent="0.2">
      <c r="A2901">
        <v>2900</v>
      </c>
      <c r="B2901" t="s">
        <v>151</v>
      </c>
      <c r="C2901" s="73">
        <v>1408</v>
      </c>
      <c r="D2901" s="79">
        <f t="shared" si="45"/>
        <v>0</v>
      </c>
    </row>
    <row r="2902" spans="1:4" x14ac:dyDescent="0.2">
      <c r="A2902">
        <v>2901</v>
      </c>
      <c r="B2902" t="s">
        <v>151</v>
      </c>
      <c r="C2902" s="73">
        <v>1541</v>
      </c>
      <c r="D2902" s="79">
        <f t="shared" si="45"/>
        <v>0</v>
      </c>
    </row>
    <row r="2903" spans="1:4" x14ac:dyDescent="0.2">
      <c r="A2903">
        <v>2902</v>
      </c>
      <c r="B2903" t="s">
        <v>151</v>
      </c>
      <c r="C2903" s="73">
        <v>1978</v>
      </c>
      <c r="D2903" s="79">
        <f t="shared" si="45"/>
        <v>0</v>
      </c>
    </row>
    <row r="2904" spans="1:4" x14ac:dyDescent="0.2">
      <c r="A2904">
        <v>2903</v>
      </c>
      <c r="B2904" t="s">
        <v>151</v>
      </c>
      <c r="C2904" s="73">
        <v>608</v>
      </c>
      <c r="D2904" s="79">
        <f t="shared" si="45"/>
        <v>0</v>
      </c>
    </row>
    <row r="2905" spans="1:4" x14ac:dyDescent="0.2">
      <c r="A2905">
        <v>2904</v>
      </c>
      <c r="B2905" t="s">
        <v>151</v>
      </c>
      <c r="C2905" s="73">
        <v>936</v>
      </c>
      <c r="D2905" s="79">
        <f t="shared" si="45"/>
        <v>0</v>
      </c>
    </row>
    <row r="2906" spans="1:4" x14ac:dyDescent="0.2">
      <c r="A2906">
        <v>2905</v>
      </c>
      <c r="B2906" t="s">
        <v>151</v>
      </c>
      <c r="C2906" s="73">
        <v>1763</v>
      </c>
      <c r="D2906" s="79">
        <f t="shared" si="45"/>
        <v>0</v>
      </c>
    </row>
    <row r="2907" spans="1:4" x14ac:dyDescent="0.2">
      <c r="A2907">
        <v>2906</v>
      </c>
      <c r="B2907" t="s">
        <v>151</v>
      </c>
      <c r="C2907" s="73">
        <v>742</v>
      </c>
      <c r="D2907" s="79">
        <f t="shared" si="45"/>
        <v>0</v>
      </c>
    </row>
    <row r="2908" spans="1:4" x14ac:dyDescent="0.2">
      <c r="A2908">
        <v>2907</v>
      </c>
      <c r="B2908" t="s">
        <v>151</v>
      </c>
      <c r="C2908" s="73">
        <v>189</v>
      </c>
      <c r="D2908" s="79">
        <f t="shared" si="45"/>
        <v>0</v>
      </c>
    </row>
    <row r="2909" spans="1:4" x14ac:dyDescent="0.2">
      <c r="A2909">
        <v>2908</v>
      </c>
      <c r="B2909" t="s">
        <v>151</v>
      </c>
      <c r="C2909" s="73">
        <v>4100</v>
      </c>
      <c r="D2909" s="79">
        <f t="shared" si="45"/>
        <v>0</v>
      </c>
    </row>
    <row r="2910" spans="1:4" x14ac:dyDescent="0.2">
      <c r="A2910">
        <v>2909</v>
      </c>
      <c r="B2910" t="s">
        <v>151</v>
      </c>
      <c r="C2910" s="73">
        <v>1305</v>
      </c>
      <c r="D2910" s="79">
        <f t="shared" si="45"/>
        <v>0</v>
      </c>
    </row>
    <row r="2911" spans="1:4" x14ac:dyDescent="0.2">
      <c r="A2911">
        <v>2910</v>
      </c>
      <c r="B2911" t="s">
        <v>151</v>
      </c>
      <c r="C2911" s="73">
        <v>3120</v>
      </c>
      <c r="D2911" s="79">
        <f t="shared" si="45"/>
        <v>0</v>
      </c>
    </row>
    <row r="2912" spans="1:4" x14ac:dyDescent="0.2">
      <c r="A2912">
        <v>2911</v>
      </c>
      <c r="B2912" t="s">
        <v>151</v>
      </c>
      <c r="C2912" s="73">
        <v>1312</v>
      </c>
      <c r="D2912" s="79">
        <f t="shared" si="45"/>
        <v>0</v>
      </c>
    </row>
    <row r="2913" spans="1:4" x14ac:dyDescent="0.2">
      <c r="A2913">
        <v>2912</v>
      </c>
      <c r="B2913" t="s">
        <v>151</v>
      </c>
      <c r="C2913" s="73">
        <v>1292</v>
      </c>
      <c r="D2913" s="79">
        <f t="shared" si="45"/>
        <v>0</v>
      </c>
    </row>
    <row r="2914" spans="1:4" x14ac:dyDescent="0.2">
      <c r="A2914">
        <v>2913</v>
      </c>
      <c r="B2914" t="s">
        <v>151</v>
      </c>
      <c r="C2914" s="73">
        <v>999</v>
      </c>
      <c r="D2914" s="79">
        <f t="shared" si="45"/>
        <v>0</v>
      </c>
    </row>
    <row r="2915" spans="1:4" x14ac:dyDescent="0.2">
      <c r="A2915">
        <v>2914</v>
      </c>
      <c r="B2915" t="s">
        <v>151</v>
      </c>
      <c r="C2915" s="73">
        <v>996</v>
      </c>
      <c r="D2915" s="79">
        <f t="shared" si="45"/>
        <v>0</v>
      </c>
    </row>
    <row r="2916" spans="1:4" x14ac:dyDescent="0.2">
      <c r="A2916">
        <v>2915</v>
      </c>
      <c r="B2916" t="s">
        <v>151</v>
      </c>
      <c r="C2916" s="73">
        <v>72</v>
      </c>
      <c r="D2916" s="79">
        <f t="shared" si="45"/>
        <v>0</v>
      </c>
    </row>
    <row r="2917" spans="1:4" x14ac:dyDescent="0.2">
      <c r="A2917">
        <v>2916</v>
      </c>
      <c r="B2917" t="s">
        <v>151</v>
      </c>
      <c r="C2917" s="73">
        <v>1170</v>
      </c>
      <c r="D2917" s="79">
        <f t="shared" si="45"/>
        <v>0</v>
      </c>
    </row>
    <row r="2918" spans="1:4" x14ac:dyDescent="0.2">
      <c r="A2918">
        <v>2917</v>
      </c>
      <c r="B2918" t="s">
        <v>151</v>
      </c>
      <c r="C2918" s="73">
        <v>858</v>
      </c>
      <c r="D2918" s="79">
        <f t="shared" si="45"/>
        <v>0</v>
      </c>
    </row>
    <row r="2919" spans="1:4" x14ac:dyDescent="0.2">
      <c r="A2919">
        <v>2918</v>
      </c>
      <c r="B2919" t="s">
        <v>151</v>
      </c>
      <c r="C2919" s="73">
        <v>2250</v>
      </c>
      <c r="D2919" s="79">
        <f t="shared" si="45"/>
        <v>0</v>
      </c>
    </row>
    <row r="2920" spans="1:4" x14ac:dyDescent="0.2">
      <c r="A2920">
        <v>2919</v>
      </c>
      <c r="B2920" t="s">
        <v>151</v>
      </c>
      <c r="C2920" s="73">
        <v>2628</v>
      </c>
      <c r="D2920" s="79">
        <f t="shared" si="45"/>
        <v>0</v>
      </c>
    </row>
    <row r="2921" spans="1:4" x14ac:dyDescent="0.2">
      <c r="A2921">
        <v>2920</v>
      </c>
      <c r="B2921" t="s">
        <v>151</v>
      </c>
      <c r="C2921" s="73">
        <v>2077</v>
      </c>
      <c r="D2921" s="79">
        <f t="shared" si="45"/>
        <v>0</v>
      </c>
    </row>
    <row r="2922" spans="1:4" x14ac:dyDescent="0.2">
      <c r="A2922">
        <v>2921</v>
      </c>
      <c r="B2922" t="s">
        <v>151</v>
      </c>
      <c r="C2922" s="73">
        <v>216</v>
      </c>
      <c r="D2922" s="79">
        <f t="shared" si="45"/>
        <v>0</v>
      </c>
    </row>
    <row r="2923" spans="1:4" x14ac:dyDescent="0.2">
      <c r="A2923">
        <v>2922</v>
      </c>
      <c r="B2923" t="s">
        <v>151</v>
      </c>
      <c r="C2923" s="73">
        <v>264</v>
      </c>
      <c r="D2923" s="79">
        <f t="shared" si="45"/>
        <v>0</v>
      </c>
    </row>
    <row r="2924" spans="1:4" x14ac:dyDescent="0.2">
      <c r="A2924">
        <v>2923</v>
      </c>
      <c r="B2924" t="s">
        <v>151</v>
      </c>
      <c r="C2924" s="73">
        <v>1088</v>
      </c>
      <c r="D2924" s="79">
        <f t="shared" si="45"/>
        <v>0</v>
      </c>
    </row>
    <row r="2925" spans="1:4" x14ac:dyDescent="0.2">
      <c r="A2925">
        <v>2924</v>
      </c>
      <c r="B2925" t="s">
        <v>151</v>
      </c>
      <c r="C2925" s="73">
        <v>840</v>
      </c>
      <c r="D2925" s="79">
        <f t="shared" si="45"/>
        <v>0</v>
      </c>
    </row>
    <row r="2926" spans="1:4" x14ac:dyDescent="0.2">
      <c r="A2926">
        <v>2925</v>
      </c>
      <c r="B2926" t="s">
        <v>151</v>
      </c>
      <c r="C2926" s="73">
        <v>2368</v>
      </c>
      <c r="D2926" s="79">
        <f t="shared" si="45"/>
        <v>0</v>
      </c>
    </row>
    <row r="2927" spans="1:4" x14ac:dyDescent="0.2">
      <c r="A2927">
        <v>2926</v>
      </c>
      <c r="B2927" t="s">
        <v>151</v>
      </c>
      <c r="C2927" s="73">
        <v>3913</v>
      </c>
      <c r="D2927" s="79">
        <f t="shared" si="45"/>
        <v>0</v>
      </c>
    </row>
    <row r="2928" spans="1:4" x14ac:dyDescent="0.2">
      <c r="A2928">
        <v>2927</v>
      </c>
      <c r="B2928" t="s">
        <v>151</v>
      </c>
      <c r="C2928" s="73">
        <v>738</v>
      </c>
      <c r="D2928" s="79">
        <f t="shared" si="45"/>
        <v>0</v>
      </c>
    </row>
    <row r="2929" spans="1:4" x14ac:dyDescent="0.2">
      <c r="A2929">
        <v>2928</v>
      </c>
      <c r="B2929" t="s">
        <v>151</v>
      </c>
      <c r="C2929" s="73">
        <v>360</v>
      </c>
      <c r="D2929" s="79">
        <f t="shared" si="45"/>
        <v>0</v>
      </c>
    </row>
    <row r="2930" spans="1:4" x14ac:dyDescent="0.2">
      <c r="A2930">
        <v>2929</v>
      </c>
      <c r="B2930" t="s">
        <v>151</v>
      </c>
      <c r="C2930" s="73">
        <v>1360</v>
      </c>
      <c r="D2930" s="79">
        <f t="shared" si="45"/>
        <v>0</v>
      </c>
    </row>
    <row r="2931" spans="1:4" x14ac:dyDescent="0.2">
      <c r="A2931">
        <v>2930</v>
      </c>
      <c r="B2931" t="s">
        <v>151</v>
      </c>
      <c r="C2931" s="73">
        <v>2226</v>
      </c>
      <c r="D2931" s="79">
        <f t="shared" si="45"/>
        <v>0</v>
      </c>
    </row>
    <row r="2932" spans="1:4" x14ac:dyDescent="0.2">
      <c r="A2932">
        <v>2931</v>
      </c>
      <c r="B2932" t="s">
        <v>151</v>
      </c>
      <c r="C2932" s="73">
        <v>700</v>
      </c>
      <c r="D2932" s="79">
        <f t="shared" si="45"/>
        <v>0</v>
      </c>
    </row>
    <row r="2933" spans="1:4" x14ac:dyDescent="0.2">
      <c r="A2933">
        <v>2932</v>
      </c>
      <c r="B2933" t="s">
        <v>151</v>
      </c>
      <c r="C2933" s="73">
        <v>1519</v>
      </c>
      <c r="D2933" s="79">
        <f t="shared" si="45"/>
        <v>0</v>
      </c>
    </row>
    <row r="2934" spans="1:4" x14ac:dyDescent="0.2">
      <c r="A2934">
        <v>2933</v>
      </c>
      <c r="B2934" t="s">
        <v>151</v>
      </c>
      <c r="C2934" s="73">
        <v>264</v>
      </c>
      <c r="D2934" s="79">
        <f t="shared" si="45"/>
        <v>0</v>
      </c>
    </row>
    <row r="2935" spans="1:4" x14ac:dyDescent="0.2">
      <c r="A2935">
        <v>2934</v>
      </c>
      <c r="B2935" t="s">
        <v>151</v>
      </c>
      <c r="C2935" s="73">
        <v>1456</v>
      </c>
      <c r="D2935" s="79">
        <f t="shared" si="45"/>
        <v>0</v>
      </c>
    </row>
    <row r="2936" spans="1:4" x14ac:dyDescent="0.2">
      <c r="A2936">
        <v>2935</v>
      </c>
      <c r="B2936" t="s">
        <v>151</v>
      </c>
      <c r="C2936" s="73">
        <v>902</v>
      </c>
      <c r="D2936" s="79">
        <f t="shared" si="45"/>
        <v>0</v>
      </c>
    </row>
    <row r="2937" spans="1:4" x14ac:dyDescent="0.2">
      <c r="A2937">
        <v>2936</v>
      </c>
      <c r="B2937" t="s">
        <v>151</v>
      </c>
      <c r="C2937" s="73">
        <v>297</v>
      </c>
      <c r="D2937" s="79">
        <f t="shared" si="45"/>
        <v>0</v>
      </c>
    </row>
    <row r="2938" spans="1:4" x14ac:dyDescent="0.2">
      <c r="A2938">
        <v>2937</v>
      </c>
      <c r="B2938" t="s">
        <v>151</v>
      </c>
      <c r="C2938" s="73">
        <v>1564</v>
      </c>
      <c r="D2938" s="79">
        <f t="shared" si="45"/>
        <v>0</v>
      </c>
    </row>
    <row r="2939" spans="1:4" x14ac:dyDescent="0.2">
      <c r="A2939">
        <v>2938</v>
      </c>
      <c r="B2939" t="s">
        <v>151</v>
      </c>
      <c r="C2939" s="73">
        <v>585</v>
      </c>
      <c r="D2939" s="79">
        <f t="shared" si="45"/>
        <v>0</v>
      </c>
    </row>
    <row r="2940" spans="1:4" x14ac:dyDescent="0.2">
      <c r="A2940">
        <v>2939</v>
      </c>
      <c r="B2940" t="s">
        <v>151</v>
      </c>
      <c r="C2940" s="73">
        <v>795</v>
      </c>
      <c r="D2940" s="79">
        <f t="shared" si="45"/>
        <v>0</v>
      </c>
    </row>
    <row r="2941" spans="1:4" x14ac:dyDescent="0.2">
      <c r="A2941">
        <v>2940</v>
      </c>
      <c r="B2941" t="s">
        <v>151</v>
      </c>
      <c r="C2941" s="73">
        <v>1564</v>
      </c>
      <c r="D2941" s="79">
        <f t="shared" si="45"/>
        <v>0</v>
      </c>
    </row>
    <row r="2942" spans="1:4" x14ac:dyDescent="0.2">
      <c r="A2942">
        <v>2941</v>
      </c>
      <c r="B2942" t="s">
        <v>151</v>
      </c>
      <c r="C2942" s="73">
        <v>1105</v>
      </c>
      <c r="D2942" s="79">
        <f t="shared" si="45"/>
        <v>0</v>
      </c>
    </row>
    <row r="2943" spans="1:4" x14ac:dyDescent="0.2">
      <c r="A2943">
        <v>2942</v>
      </c>
      <c r="B2943" t="s">
        <v>151</v>
      </c>
      <c r="C2943" s="73">
        <v>2322</v>
      </c>
      <c r="D2943" s="79">
        <f t="shared" si="45"/>
        <v>0</v>
      </c>
    </row>
    <row r="2944" spans="1:4" x14ac:dyDescent="0.2">
      <c r="A2944">
        <v>2943</v>
      </c>
      <c r="B2944" t="s">
        <v>151</v>
      </c>
      <c r="C2944" s="73">
        <v>2331</v>
      </c>
      <c r="D2944" s="79">
        <f t="shared" si="45"/>
        <v>0</v>
      </c>
    </row>
    <row r="2945" spans="1:4" x14ac:dyDescent="0.2">
      <c r="A2945">
        <v>2944</v>
      </c>
      <c r="B2945" t="s">
        <v>151</v>
      </c>
      <c r="C2945" s="73">
        <v>1628</v>
      </c>
      <c r="D2945" s="79">
        <f t="shared" si="45"/>
        <v>0</v>
      </c>
    </row>
    <row r="2946" spans="1:4" x14ac:dyDescent="0.2">
      <c r="A2946">
        <v>2945</v>
      </c>
      <c r="B2946" t="s">
        <v>151</v>
      </c>
      <c r="C2946" s="73">
        <v>380</v>
      </c>
      <c r="D2946" s="79">
        <f t="shared" si="45"/>
        <v>0</v>
      </c>
    </row>
    <row r="2947" spans="1:4" x14ac:dyDescent="0.2">
      <c r="A2947">
        <v>2946</v>
      </c>
      <c r="B2947" t="s">
        <v>151</v>
      </c>
      <c r="C2947" s="73">
        <v>49</v>
      </c>
      <c r="D2947" s="79">
        <f t="shared" ref="D2947:D3010" si="46">IF(B2947="Yes", 1, 0)</f>
        <v>0</v>
      </c>
    </row>
    <row r="2948" spans="1:4" x14ac:dyDescent="0.2">
      <c r="A2948">
        <v>2947</v>
      </c>
      <c r="B2948" t="s">
        <v>151</v>
      </c>
      <c r="C2948" s="73">
        <v>2233</v>
      </c>
      <c r="D2948" s="79">
        <f t="shared" si="46"/>
        <v>0</v>
      </c>
    </row>
    <row r="2949" spans="1:4" x14ac:dyDescent="0.2">
      <c r="A2949">
        <v>2948</v>
      </c>
      <c r="B2949" t="s">
        <v>151</v>
      </c>
      <c r="C2949" s="73">
        <v>3150</v>
      </c>
      <c r="D2949" s="79">
        <f t="shared" si="46"/>
        <v>0</v>
      </c>
    </row>
    <row r="2950" spans="1:4" x14ac:dyDescent="0.2">
      <c r="A2950">
        <v>2949</v>
      </c>
      <c r="B2950" t="s">
        <v>151</v>
      </c>
      <c r="C2950" s="73">
        <v>3154</v>
      </c>
      <c r="D2950" s="79">
        <f t="shared" si="46"/>
        <v>0</v>
      </c>
    </row>
    <row r="2951" spans="1:4" x14ac:dyDescent="0.2">
      <c r="A2951">
        <v>2950</v>
      </c>
      <c r="B2951" t="s">
        <v>151</v>
      </c>
      <c r="C2951" s="73">
        <v>1395</v>
      </c>
      <c r="D2951" s="79">
        <f t="shared" si="46"/>
        <v>0</v>
      </c>
    </row>
    <row r="2952" spans="1:4" x14ac:dyDescent="0.2">
      <c r="A2952">
        <v>2951</v>
      </c>
      <c r="B2952" t="s">
        <v>151</v>
      </c>
      <c r="C2952" s="73">
        <v>4004</v>
      </c>
      <c r="D2952" s="79">
        <f t="shared" si="46"/>
        <v>0</v>
      </c>
    </row>
    <row r="2953" spans="1:4" x14ac:dyDescent="0.2">
      <c r="A2953">
        <v>2952</v>
      </c>
      <c r="B2953" t="s">
        <v>151</v>
      </c>
      <c r="C2953" s="73">
        <v>1386</v>
      </c>
      <c r="D2953" s="79">
        <f t="shared" si="46"/>
        <v>0</v>
      </c>
    </row>
    <row r="2954" spans="1:4" x14ac:dyDescent="0.2">
      <c r="A2954">
        <v>2953</v>
      </c>
      <c r="B2954" t="s">
        <v>151</v>
      </c>
      <c r="C2954" s="73">
        <v>120</v>
      </c>
      <c r="D2954" s="79">
        <f t="shared" si="46"/>
        <v>0</v>
      </c>
    </row>
    <row r="2955" spans="1:4" x14ac:dyDescent="0.2">
      <c r="A2955">
        <v>2954</v>
      </c>
      <c r="B2955" t="s">
        <v>151</v>
      </c>
      <c r="C2955" s="73">
        <v>902</v>
      </c>
      <c r="D2955" s="79">
        <f t="shared" si="46"/>
        <v>0</v>
      </c>
    </row>
    <row r="2956" spans="1:4" x14ac:dyDescent="0.2">
      <c r="A2956">
        <v>2955</v>
      </c>
      <c r="B2956" t="s">
        <v>151</v>
      </c>
      <c r="C2956" s="73">
        <v>420</v>
      </c>
      <c r="D2956" s="79">
        <f t="shared" si="46"/>
        <v>0</v>
      </c>
    </row>
    <row r="2957" spans="1:4" x14ac:dyDescent="0.2">
      <c r="A2957">
        <v>2956</v>
      </c>
      <c r="B2957" t="s">
        <v>151</v>
      </c>
      <c r="C2957" s="73">
        <v>3082</v>
      </c>
      <c r="D2957" s="79">
        <f t="shared" si="46"/>
        <v>0</v>
      </c>
    </row>
    <row r="2958" spans="1:4" x14ac:dyDescent="0.2">
      <c r="A2958">
        <v>2957</v>
      </c>
      <c r="B2958" t="s">
        <v>151</v>
      </c>
      <c r="C2958" s="73">
        <v>2640</v>
      </c>
      <c r="D2958" s="79">
        <f t="shared" si="46"/>
        <v>0</v>
      </c>
    </row>
    <row r="2959" spans="1:4" x14ac:dyDescent="0.2">
      <c r="A2959">
        <v>2958</v>
      </c>
      <c r="B2959" t="s">
        <v>151</v>
      </c>
      <c r="C2959" s="73">
        <v>140</v>
      </c>
      <c r="D2959" s="79">
        <f t="shared" si="46"/>
        <v>0</v>
      </c>
    </row>
    <row r="2960" spans="1:4" x14ac:dyDescent="0.2">
      <c r="A2960">
        <v>2959</v>
      </c>
      <c r="B2960" t="s">
        <v>151</v>
      </c>
      <c r="C2960" s="73">
        <v>2800</v>
      </c>
      <c r="D2960" s="79">
        <f t="shared" si="46"/>
        <v>0</v>
      </c>
    </row>
    <row r="2961" spans="1:4" x14ac:dyDescent="0.2">
      <c r="A2961">
        <v>2960</v>
      </c>
      <c r="B2961" t="s">
        <v>151</v>
      </c>
      <c r="C2961" s="73">
        <v>252</v>
      </c>
      <c r="D2961" s="79">
        <f t="shared" si="46"/>
        <v>0</v>
      </c>
    </row>
    <row r="2962" spans="1:4" x14ac:dyDescent="0.2">
      <c r="A2962">
        <v>2961</v>
      </c>
      <c r="B2962" t="s">
        <v>151</v>
      </c>
      <c r="C2962" s="73">
        <v>2256</v>
      </c>
      <c r="D2962" s="79">
        <f t="shared" si="46"/>
        <v>0</v>
      </c>
    </row>
    <row r="2963" spans="1:4" x14ac:dyDescent="0.2">
      <c r="A2963">
        <v>2962</v>
      </c>
      <c r="B2963" t="s">
        <v>151</v>
      </c>
      <c r="C2963" s="73">
        <v>903</v>
      </c>
      <c r="D2963" s="79">
        <f t="shared" si="46"/>
        <v>0</v>
      </c>
    </row>
    <row r="2964" spans="1:4" x14ac:dyDescent="0.2">
      <c r="A2964">
        <v>2963</v>
      </c>
      <c r="B2964" t="s">
        <v>151</v>
      </c>
      <c r="C2964" s="73">
        <v>1680</v>
      </c>
      <c r="D2964" s="79">
        <f t="shared" si="46"/>
        <v>0</v>
      </c>
    </row>
    <row r="2965" spans="1:4" x14ac:dyDescent="0.2">
      <c r="A2965">
        <v>2964</v>
      </c>
      <c r="B2965" t="s">
        <v>151</v>
      </c>
      <c r="C2965" s="73">
        <v>2716</v>
      </c>
      <c r="D2965" s="79">
        <f t="shared" si="46"/>
        <v>0</v>
      </c>
    </row>
    <row r="2966" spans="1:4" x14ac:dyDescent="0.2">
      <c r="A2966">
        <v>2965</v>
      </c>
      <c r="B2966" t="s">
        <v>151</v>
      </c>
      <c r="C2966" s="73">
        <v>325</v>
      </c>
      <c r="D2966" s="79">
        <f t="shared" si="46"/>
        <v>0</v>
      </c>
    </row>
    <row r="2967" spans="1:4" x14ac:dyDescent="0.2">
      <c r="A2967">
        <v>2966</v>
      </c>
      <c r="B2967" t="s">
        <v>151</v>
      </c>
      <c r="C2967" s="73">
        <v>1125</v>
      </c>
      <c r="D2967" s="79">
        <f t="shared" si="46"/>
        <v>0</v>
      </c>
    </row>
    <row r="2968" spans="1:4" x14ac:dyDescent="0.2">
      <c r="A2968">
        <v>2967</v>
      </c>
      <c r="B2968" t="s">
        <v>151</v>
      </c>
      <c r="C2968" s="73">
        <v>1862</v>
      </c>
      <c r="D2968" s="79">
        <f t="shared" si="46"/>
        <v>0</v>
      </c>
    </row>
    <row r="2969" spans="1:4" x14ac:dyDescent="0.2">
      <c r="A2969">
        <v>2968</v>
      </c>
      <c r="B2969" t="s">
        <v>151</v>
      </c>
      <c r="C2969" s="73">
        <v>1440</v>
      </c>
      <c r="D2969" s="79">
        <f t="shared" si="46"/>
        <v>0</v>
      </c>
    </row>
    <row r="2970" spans="1:4" x14ac:dyDescent="0.2">
      <c r="A2970">
        <v>2969</v>
      </c>
      <c r="B2970" t="s">
        <v>151</v>
      </c>
      <c r="C2970" s="73">
        <v>1200</v>
      </c>
      <c r="D2970" s="79">
        <f t="shared" si="46"/>
        <v>0</v>
      </c>
    </row>
    <row r="2971" spans="1:4" x14ac:dyDescent="0.2">
      <c r="A2971">
        <v>2970</v>
      </c>
      <c r="B2971" t="s">
        <v>151</v>
      </c>
      <c r="C2971" s="73">
        <v>1240</v>
      </c>
      <c r="D2971" s="79">
        <f t="shared" si="46"/>
        <v>0</v>
      </c>
    </row>
    <row r="2972" spans="1:4" x14ac:dyDescent="0.2">
      <c r="A2972">
        <v>2971</v>
      </c>
      <c r="B2972" t="s">
        <v>151</v>
      </c>
      <c r="C2972" s="73">
        <v>3256</v>
      </c>
      <c r="D2972" s="79">
        <f t="shared" si="46"/>
        <v>0</v>
      </c>
    </row>
    <row r="2973" spans="1:4" x14ac:dyDescent="0.2">
      <c r="A2973">
        <v>2972</v>
      </c>
      <c r="B2973" t="s">
        <v>151</v>
      </c>
      <c r="C2973" s="73">
        <v>900</v>
      </c>
      <c r="D2973" s="79">
        <f t="shared" si="46"/>
        <v>0</v>
      </c>
    </row>
    <row r="2974" spans="1:4" x14ac:dyDescent="0.2">
      <c r="A2974">
        <v>2973</v>
      </c>
      <c r="B2974" t="s">
        <v>151</v>
      </c>
      <c r="C2974" s="73">
        <v>429</v>
      </c>
      <c r="D2974" s="79">
        <f t="shared" si="46"/>
        <v>0</v>
      </c>
    </row>
    <row r="2975" spans="1:4" x14ac:dyDescent="0.2">
      <c r="A2975">
        <v>2974</v>
      </c>
      <c r="B2975" t="s">
        <v>151</v>
      </c>
      <c r="C2975" s="73">
        <v>195</v>
      </c>
      <c r="D2975" s="79">
        <f t="shared" si="46"/>
        <v>0</v>
      </c>
    </row>
    <row r="2976" spans="1:4" x14ac:dyDescent="0.2">
      <c r="A2976">
        <v>2975</v>
      </c>
      <c r="B2976" t="s">
        <v>151</v>
      </c>
      <c r="C2976" s="73">
        <v>3366</v>
      </c>
      <c r="D2976" s="79">
        <f t="shared" si="46"/>
        <v>0</v>
      </c>
    </row>
    <row r="2977" spans="1:4" x14ac:dyDescent="0.2">
      <c r="A2977">
        <v>2976</v>
      </c>
      <c r="B2977" t="s">
        <v>151</v>
      </c>
      <c r="C2977" s="73">
        <v>3264</v>
      </c>
      <c r="D2977" s="79">
        <f t="shared" si="46"/>
        <v>0</v>
      </c>
    </row>
    <row r="2978" spans="1:4" x14ac:dyDescent="0.2">
      <c r="A2978">
        <v>2977</v>
      </c>
      <c r="B2978" t="s">
        <v>151</v>
      </c>
      <c r="C2978" s="73">
        <v>2716</v>
      </c>
      <c r="D2978" s="79">
        <f t="shared" si="46"/>
        <v>0</v>
      </c>
    </row>
    <row r="2979" spans="1:4" x14ac:dyDescent="0.2">
      <c r="A2979">
        <v>2978</v>
      </c>
      <c r="B2979" t="s">
        <v>151</v>
      </c>
      <c r="C2979" s="73">
        <v>940</v>
      </c>
      <c r="D2979" s="79">
        <f t="shared" si="46"/>
        <v>0</v>
      </c>
    </row>
    <row r="2980" spans="1:4" x14ac:dyDescent="0.2">
      <c r="A2980">
        <v>2979</v>
      </c>
      <c r="B2980" t="s">
        <v>151</v>
      </c>
      <c r="C2980" s="73">
        <v>2744</v>
      </c>
      <c r="D2980" s="79">
        <f t="shared" si="46"/>
        <v>0</v>
      </c>
    </row>
    <row r="2981" spans="1:4" x14ac:dyDescent="0.2">
      <c r="A2981">
        <v>2980</v>
      </c>
      <c r="B2981" t="s">
        <v>151</v>
      </c>
      <c r="C2981" s="73">
        <v>1274</v>
      </c>
      <c r="D2981" s="79">
        <f t="shared" si="46"/>
        <v>0</v>
      </c>
    </row>
    <row r="2982" spans="1:4" x14ac:dyDescent="0.2">
      <c r="A2982">
        <v>2981</v>
      </c>
      <c r="B2982" t="s">
        <v>151</v>
      </c>
      <c r="C2982" s="73">
        <v>837</v>
      </c>
      <c r="D2982" s="79">
        <f t="shared" si="46"/>
        <v>0</v>
      </c>
    </row>
    <row r="2983" spans="1:4" x14ac:dyDescent="0.2">
      <c r="A2983">
        <v>2982</v>
      </c>
      <c r="B2983" t="s">
        <v>151</v>
      </c>
      <c r="C2983" s="73">
        <v>1332</v>
      </c>
      <c r="D2983" s="79">
        <f t="shared" si="46"/>
        <v>0</v>
      </c>
    </row>
    <row r="2984" spans="1:4" x14ac:dyDescent="0.2">
      <c r="A2984">
        <v>2983</v>
      </c>
      <c r="B2984" t="s">
        <v>151</v>
      </c>
      <c r="C2984" s="73">
        <v>180</v>
      </c>
      <c r="D2984" s="79">
        <f t="shared" si="46"/>
        <v>0</v>
      </c>
    </row>
    <row r="2985" spans="1:4" x14ac:dyDescent="0.2">
      <c r="A2985">
        <v>2984</v>
      </c>
      <c r="B2985" t="s">
        <v>151</v>
      </c>
      <c r="C2985" s="73">
        <v>44</v>
      </c>
      <c r="D2985" s="79">
        <f t="shared" si="46"/>
        <v>0</v>
      </c>
    </row>
    <row r="2986" spans="1:4" x14ac:dyDescent="0.2">
      <c r="A2986">
        <v>2985</v>
      </c>
      <c r="B2986" t="s">
        <v>151</v>
      </c>
      <c r="C2986" s="73">
        <v>1152</v>
      </c>
      <c r="D2986" s="79">
        <f t="shared" si="46"/>
        <v>0</v>
      </c>
    </row>
    <row r="2987" spans="1:4" x14ac:dyDescent="0.2">
      <c r="A2987">
        <v>2986</v>
      </c>
      <c r="B2987" t="s">
        <v>151</v>
      </c>
      <c r="C2987" s="73">
        <v>756</v>
      </c>
      <c r="D2987" s="79">
        <f t="shared" si="46"/>
        <v>0</v>
      </c>
    </row>
    <row r="2988" spans="1:4" x14ac:dyDescent="0.2">
      <c r="A2988">
        <v>2987</v>
      </c>
      <c r="B2988" t="s">
        <v>151</v>
      </c>
      <c r="C2988" s="73">
        <v>1360</v>
      </c>
      <c r="D2988" s="79">
        <f t="shared" si="46"/>
        <v>0</v>
      </c>
    </row>
    <row r="2989" spans="1:4" x14ac:dyDescent="0.2">
      <c r="A2989">
        <v>2988</v>
      </c>
      <c r="B2989" t="s">
        <v>151</v>
      </c>
      <c r="C2989" s="73">
        <v>1512</v>
      </c>
      <c r="D2989" s="79">
        <f t="shared" si="46"/>
        <v>0</v>
      </c>
    </row>
    <row r="2990" spans="1:4" x14ac:dyDescent="0.2">
      <c r="A2990">
        <v>2989</v>
      </c>
      <c r="B2990" t="s">
        <v>151</v>
      </c>
      <c r="C2990" s="73">
        <v>1705</v>
      </c>
      <c r="D2990" s="79">
        <f t="shared" si="46"/>
        <v>0</v>
      </c>
    </row>
    <row r="2991" spans="1:4" x14ac:dyDescent="0.2">
      <c r="A2991">
        <v>2990</v>
      </c>
      <c r="B2991" t="s">
        <v>151</v>
      </c>
      <c r="C2991" s="73">
        <v>120</v>
      </c>
      <c r="D2991" s="79">
        <f t="shared" si="46"/>
        <v>0</v>
      </c>
    </row>
    <row r="2992" spans="1:4" x14ac:dyDescent="0.2">
      <c r="A2992">
        <v>2991</v>
      </c>
      <c r="B2992" t="s">
        <v>151</v>
      </c>
      <c r="C2992" s="73">
        <v>2184</v>
      </c>
      <c r="D2992" s="79">
        <f t="shared" si="46"/>
        <v>0</v>
      </c>
    </row>
    <row r="2993" spans="1:4" x14ac:dyDescent="0.2">
      <c r="A2993">
        <v>2992</v>
      </c>
      <c r="B2993" t="s">
        <v>151</v>
      </c>
      <c r="C2993" s="73">
        <v>497</v>
      </c>
      <c r="D2993" s="79">
        <f t="shared" si="46"/>
        <v>0</v>
      </c>
    </row>
    <row r="2994" spans="1:4" x14ac:dyDescent="0.2">
      <c r="A2994">
        <v>2993</v>
      </c>
      <c r="B2994" t="s">
        <v>151</v>
      </c>
      <c r="C2994" s="73">
        <v>1600</v>
      </c>
      <c r="D2994" s="79">
        <f t="shared" si="46"/>
        <v>0</v>
      </c>
    </row>
    <row r="2995" spans="1:4" x14ac:dyDescent="0.2">
      <c r="A2995">
        <v>2994</v>
      </c>
      <c r="B2995" t="s">
        <v>151</v>
      </c>
      <c r="C2995" s="73">
        <v>378</v>
      </c>
      <c r="D2995" s="79">
        <f t="shared" si="46"/>
        <v>0</v>
      </c>
    </row>
    <row r="2996" spans="1:4" x14ac:dyDescent="0.2">
      <c r="A2996">
        <v>2995</v>
      </c>
      <c r="B2996" t="s">
        <v>151</v>
      </c>
      <c r="C2996" s="73">
        <v>1400</v>
      </c>
      <c r="D2996" s="79">
        <f t="shared" si="46"/>
        <v>0</v>
      </c>
    </row>
    <row r="2997" spans="1:4" x14ac:dyDescent="0.2">
      <c r="A2997">
        <v>2996</v>
      </c>
      <c r="B2997" t="s">
        <v>151</v>
      </c>
      <c r="C2997" s="73">
        <v>4032</v>
      </c>
      <c r="D2997" s="79">
        <f t="shared" si="46"/>
        <v>0</v>
      </c>
    </row>
    <row r="2998" spans="1:4" x14ac:dyDescent="0.2">
      <c r="A2998">
        <v>2997</v>
      </c>
      <c r="B2998" t="s">
        <v>151</v>
      </c>
      <c r="C2998" s="73">
        <v>546</v>
      </c>
      <c r="D2998" s="79">
        <f t="shared" si="46"/>
        <v>0</v>
      </c>
    </row>
    <row r="2999" spans="1:4" x14ac:dyDescent="0.2">
      <c r="A2999">
        <v>2998</v>
      </c>
      <c r="B2999" t="s">
        <v>151</v>
      </c>
      <c r="C2999" s="73">
        <v>560</v>
      </c>
      <c r="D2999" s="79">
        <f t="shared" si="46"/>
        <v>0</v>
      </c>
    </row>
    <row r="3000" spans="1:4" x14ac:dyDescent="0.2">
      <c r="A3000">
        <v>2999</v>
      </c>
      <c r="B3000" t="s">
        <v>151</v>
      </c>
      <c r="C3000" s="73">
        <v>1590</v>
      </c>
      <c r="D3000" s="79">
        <f t="shared" si="46"/>
        <v>0</v>
      </c>
    </row>
    <row r="3001" spans="1:4" x14ac:dyDescent="0.2">
      <c r="A3001">
        <v>3000</v>
      </c>
      <c r="B3001" t="s">
        <v>151</v>
      </c>
      <c r="C3001" s="73">
        <v>480</v>
      </c>
      <c r="D3001" s="79">
        <f t="shared" si="46"/>
        <v>0</v>
      </c>
    </row>
    <row r="3002" spans="1:4" x14ac:dyDescent="0.2">
      <c r="A3002">
        <v>3001</v>
      </c>
      <c r="B3002" t="s">
        <v>151</v>
      </c>
      <c r="C3002" s="73">
        <v>490</v>
      </c>
      <c r="D3002" s="79">
        <f t="shared" si="46"/>
        <v>0</v>
      </c>
    </row>
    <row r="3003" spans="1:4" x14ac:dyDescent="0.2">
      <c r="A3003">
        <v>3002</v>
      </c>
      <c r="B3003" t="s">
        <v>151</v>
      </c>
      <c r="C3003" s="73">
        <v>812</v>
      </c>
      <c r="D3003" s="79">
        <f t="shared" si="46"/>
        <v>0</v>
      </c>
    </row>
    <row r="3004" spans="1:4" x14ac:dyDescent="0.2">
      <c r="A3004">
        <v>3003</v>
      </c>
      <c r="B3004" t="s">
        <v>151</v>
      </c>
      <c r="C3004" s="73">
        <v>551</v>
      </c>
      <c r="D3004" s="79">
        <f t="shared" si="46"/>
        <v>0</v>
      </c>
    </row>
    <row r="3005" spans="1:4" x14ac:dyDescent="0.2">
      <c r="A3005">
        <v>3004</v>
      </c>
      <c r="B3005" t="s">
        <v>151</v>
      </c>
      <c r="C3005" s="73">
        <v>689</v>
      </c>
      <c r="D3005" s="79">
        <f t="shared" si="46"/>
        <v>0</v>
      </c>
    </row>
    <row r="3006" spans="1:4" x14ac:dyDescent="0.2">
      <c r="A3006">
        <v>3005</v>
      </c>
      <c r="B3006" t="s">
        <v>151</v>
      </c>
      <c r="C3006" s="73">
        <v>1817</v>
      </c>
      <c r="D3006" s="79">
        <f t="shared" si="46"/>
        <v>0</v>
      </c>
    </row>
    <row r="3007" spans="1:4" x14ac:dyDescent="0.2">
      <c r="A3007">
        <v>3006</v>
      </c>
      <c r="B3007" t="s">
        <v>151</v>
      </c>
      <c r="C3007" s="73">
        <v>325</v>
      </c>
      <c r="D3007" s="79">
        <f t="shared" si="46"/>
        <v>0</v>
      </c>
    </row>
    <row r="3008" spans="1:4" x14ac:dyDescent="0.2">
      <c r="A3008">
        <v>3007</v>
      </c>
      <c r="B3008" t="s">
        <v>151</v>
      </c>
      <c r="C3008" s="73">
        <v>1683</v>
      </c>
      <c r="D3008" s="79">
        <f t="shared" si="46"/>
        <v>0</v>
      </c>
    </row>
    <row r="3009" spans="1:4" x14ac:dyDescent="0.2">
      <c r="A3009">
        <v>3008</v>
      </c>
      <c r="B3009" t="s">
        <v>151</v>
      </c>
      <c r="C3009" s="73">
        <v>1860</v>
      </c>
      <c r="D3009" s="79">
        <f t="shared" si="46"/>
        <v>0</v>
      </c>
    </row>
    <row r="3010" spans="1:4" x14ac:dyDescent="0.2">
      <c r="A3010">
        <v>3009</v>
      </c>
      <c r="B3010" t="s">
        <v>151</v>
      </c>
      <c r="C3010" s="73">
        <v>1634</v>
      </c>
      <c r="D3010" s="79">
        <f t="shared" si="46"/>
        <v>0</v>
      </c>
    </row>
    <row r="3011" spans="1:4" x14ac:dyDescent="0.2">
      <c r="A3011">
        <v>3010</v>
      </c>
      <c r="B3011" t="s">
        <v>151</v>
      </c>
      <c r="C3011" s="73">
        <v>584</v>
      </c>
      <c r="D3011" s="79">
        <f t="shared" ref="D3011:D3074" si="47">IF(B3011="Yes", 1, 0)</f>
        <v>0</v>
      </c>
    </row>
    <row r="3012" spans="1:4" x14ac:dyDescent="0.2">
      <c r="A3012">
        <v>3011</v>
      </c>
      <c r="B3012" t="s">
        <v>151</v>
      </c>
      <c r="C3012" s="73">
        <v>675</v>
      </c>
      <c r="D3012" s="79">
        <f t="shared" si="47"/>
        <v>0</v>
      </c>
    </row>
    <row r="3013" spans="1:4" x14ac:dyDescent="0.2">
      <c r="A3013">
        <v>3012</v>
      </c>
      <c r="B3013" t="s">
        <v>151</v>
      </c>
      <c r="C3013" s="73">
        <v>1260</v>
      </c>
      <c r="D3013" s="79">
        <f t="shared" si="47"/>
        <v>0</v>
      </c>
    </row>
    <row r="3014" spans="1:4" x14ac:dyDescent="0.2">
      <c r="A3014">
        <v>3013</v>
      </c>
      <c r="B3014" t="s">
        <v>151</v>
      </c>
      <c r="C3014" s="73">
        <v>1040</v>
      </c>
      <c r="D3014" s="79">
        <f t="shared" si="47"/>
        <v>0</v>
      </c>
    </row>
    <row r="3015" spans="1:4" x14ac:dyDescent="0.2">
      <c r="A3015">
        <v>3014</v>
      </c>
      <c r="B3015" t="s">
        <v>151</v>
      </c>
      <c r="C3015" s="73">
        <v>715</v>
      </c>
      <c r="D3015" s="79">
        <f t="shared" si="47"/>
        <v>0</v>
      </c>
    </row>
    <row r="3016" spans="1:4" x14ac:dyDescent="0.2">
      <c r="A3016">
        <v>3015</v>
      </c>
      <c r="B3016" t="s">
        <v>151</v>
      </c>
      <c r="C3016" s="73">
        <v>2470</v>
      </c>
      <c r="D3016" s="79">
        <f t="shared" si="47"/>
        <v>0</v>
      </c>
    </row>
    <row r="3017" spans="1:4" x14ac:dyDescent="0.2">
      <c r="A3017">
        <v>3016</v>
      </c>
      <c r="B3017" t="s">
        <v>151</v>
      </c>
      <c r="C3017" s="73">
        <v>567</v>
      </c>
      <c r="D3017" s="79">
        <f t="shared" si="47"/>
        <v>0</v>
      </c>
    </row>
    <row r="3018" spans="1:4" x14ac:dyDescent="0.2">
      <c r="A3018">
        <v>3017</v>
      </c>
      <c r="B3018" t="s">
        <v>151</v>
      </c>
      <c r="C3018" s="73">
        <v>806</v>
      </c>
      <c r="D3018" s="79">
        <f t="shared" si="47"/>
        <v>0</v>
      </c>
    </row>
    <row r="3019" spans="1:4" x14ac:dyDescent="0.2">
      <c r="A3019">
        <v>3018</v>
      </c>
      <c r="B3019" t="s">
        <v>151</v>
      </c>
      <c r="C3019" s="73">
        <v>1704</v>
      </c>
      <c r="D3019" s="79">
        <f t="shared" si="47"/>
        <v>0</v>
      </c>
    </row>
    <row r="3020" spans="1:4" x14ac:dyDescent="0.2">
      <c r="A3020">
        <v>3019</v>
      </c>
      <c r="B3020" t="s">
        <v>151</v>
      </c>
      <c r="C3020" s="73">
        <v>861</v>
      </c>
      <c r="D3020" s="79">
        <f t="shared" si="47"/>
        <v>0</v>
      </c>
    </row>
    <row r="3021" spans="1:4" x14ac:dyDescent="0.2">
      <c r="A3021">
        <v>3020</v>
      </c>
      <c r="B3021" t="s">
        <v>151</v>
      </c>
      <c r="C3021" s="73">
        <v>660</v>
      </c>
      <c r="D3021" s="79">
        <f t="shared" si="47"/>
        <v>0</v>
      </c>
    </row>
    <row r="3022" spans="1:4" x14ac:dyDescent="0.2">
      <c r="A3022">
        <v>3021</v>
      </c>
      <c r="B3022" t="s">
        <v>151</v>
      </c>
      <c r="C3022" s="73">
        <v>3888</v>
      </c>
      <c r="D3022" s="79">
        <f t="shared" si="47"/>
        <v>0</v>
      </c>
    </row>
    <row r="3023" spans="1:4" x14ac:dyDescent="0.2">
      <c r="A3023">
        <v>3022</v>
      </c>
      <c r="B3023" t="s">
        <v>151</v>
      </c>
      <c r="C3023" s="73">
        <v>3619</v>
      </c>
      <c r="D3023" s="79">
        <f t="shared" si="47"/>
        <v>0</v>
      </c>
    </row>
    <row r="3024" spans="1:4" x14ac:dyDescent="0.2">
      <c r="A3024">
        <v>3023</v>
      </c>
      <c r="B3024" t="s">
        <v>151</v>
      </c>
      <c r="C3024" s="73">
        <v>598</v>
      </c>
      <c r="D3024" s="79">
        <f t="shared" si="47"/>
        <v>0</v>
      </c>
    </row>
    <row r="3025" spans="1:4" x14ac:dyDescent="0.2">
      <c r="A3025">
        <v>3024</v>
      </c>
      <c r="B3025" t="s">
        <v>151</v>
      </c>
      <c r="C3025" s="73">
        <v>124</v>
      </c>
      <c r="D3025" s="79">
        <f t="shared" si="47"/>
        <v>0</v>
      </c>
    </row>
    <row r="3026" spans="1:4" x14ac:dyDescent="0.2">
      <c r="A3026">
        <v>3025</v>
      </c>
      <c r="B3026" t="s">
        <v>151</v>
      </c>
      <c r="C3026" s="73">
        <v>3854</v>
      </c>
      <c r="D3026" s="79">
        <f t="shared" si="47"/>
        <v>0</v>
      </c>
    </row>
    <row r="3027" spans="1:4" x14ac:dyDescent="0.2">
      <c r="A3027">
        <v>3026</v>
      </c>
      <c r="B3027" t="s">
        <v>151</v>
      </c>
      <c r="C3027" s="73">
        <v>420</v>
      </c>
      <c r="D3027" s="79">
        <f t="shared" si="47"/>
        <v>0</v>
      </c>
    </row>
    <row r="3028" spans="1:4" x14ac:dyDescent="0.2">
      <c r="A3028">
        <v>3027</v>
      </c>
      <c r="B3028" t="s">
        <v>151</v>
      </c>
      <c r="C3028" s="73">
        <v>420</v>
      </c>
      <c r="D3028" s="79">
        <f t="shared" si="47"/>
        <v>0</v>
      </c>
    </row>
    <row r="3029" spans="1:4" x14ac:dyDescent="0.2">
      <c r="A3029">
        <v>3028</v>
      </c>
      <c r="B3029" t="s">
        <v>151</v>
      </c>
      <c r="C3029" s="73">
        <v>1222</v>
      </c>
      <c r="D3029" s="79">
        <f t="shared" si="47"/>
        <v>0</v>
      </c>
    </row>
    <row r="3030" spans="1:4" x14ac:dyDescent="0.2">
      <c r="A3030">
        <v>3029</v>
      </c>
      <c r="B3030" t="s">
        <v>151</v>
      </c>
      <c r="C3030" s="73">
        <v>700</v>
      </c>
      <c r="D3030" s="79">
        <f t="shared" si="47"/>
        <v>0</v>
      </c>
    </row>
    <row r="3031" spans="1:4" x14ac:dyDescent="0.2">
      <c r="A3031">
        <v>3030</v>
      </c>
      <c r="B3031" t="s">
        <v>151</v>
      </c>
      <c r="C3031" s="73">
        <v>82</v>
      </c>
      <c r="D3031" s="79">
        <f t="shared" si="47"/>
        <v>0</v>
      </c>
    </row>
    <row r="3032" spans="1:4" x14ac:dyDescent="0.2">
      <c r="A3032">
        <v>3031</v>
      </c>
      <c r="B3032" t="s">
        <v>151</v>
      </c>
      <c r="C3032" s="73">
        <v>552</v>
      </c>
      <c r="D3032" s="79">
        <f t="shared" si="47"/>
        <v>0</v>
      </c>
    </row>
    <row r="3033" spans="1:4" x14ac:dyDescent="0.2">
      <c r="A3033">
        <v>3032</v>
      </c>
      <c r="B3033" t="s">
        <v>151</v>
      </c>
      <c r="C3033" s="73">
        <v>2220</v>
      </c>
      <c r="D3033" s="79">
        <f t="shared" si="47"/>
        <v>0</v>
      </c>
    </row>
    <row r="3034" spans="1:4" x14ac:dyDescent="0.2">
      <c r="A3034">
        <v>3033</v>
      </c>
      <c r="B3034" t="s">
        <v>151</v>
      </c>
      <c r="C3034" s="73">
        <v>1392</v>
      </c>
      <c r="D3034" s="79">
        <f t="shared" si="47"/>
        <v>0</v>
      </c>
    </row>
    <row r="3035" spans="1:4" x14ac:dyDescent="0.2">
      <c r="A3035">
        <v>3034</v>
      </c>
      <c r="B3035" t="s">
        <v>151</v>
      </c>
      <c r="C3035" s="73">
        <v>504</v>
      </c>
      <c r="D3035" s="79">
        <f t="shared" si="47"/>
        <v>0</v>
      </c>
    </row>
    <row r="3036" spans="1:4" x14ac:dyDescent="0.2">
      <c r="A3036">
        <v>3035</v>
      </c>
      <c r="B3036" t="s">
        <v>151</v>
      </c>
      <c r="C3036" s="73">
        <v>925</v>
      </c>
      <c r="D3036" s="79">
        <f t="shared" si="47"/>
        <v>0</v>
      </c>
    </row>
    <row r="3037" spans="1:4" x14ac:dyDescent="0.2">
      <c r="A3037">
        <v>3036</v>
      </c>
      <c r="B3037" t="s">
        <v>151</v>
      </c>
      <c r="C3037" s="73">
        <v>1152</v>
      </c>
      <c r="D3037" s="79">
        <f t="shared" si="47"/>
        <v>0</v>
      </c>
    </row>
    <row r="3038" spans="1:4" x14ac:dyDescent="0.2">
      <c r="A3038">
        <v>3037</v>
      </c>
      <c r="B3038" t="s">
        <v>151</v>
      </c>
      <c r="C3038" s="73">
        <v>406</v>
      </c>
      <c r="D3038" s="79">
        <f t="shared" si="47"/>
        <v>0</v>
      </c>
    </row>
    <row r="3039" spans="1:4" x14ac:dyDescent="0.2">
      <c r="A3039">
        <v>3038</v>
      </c>
      <c r="B3039" t="s">
        <v>151</v>
      </c>
      <c r="C3039" s="73">
        <v>88</v>
      </c>
      <c r="D3039" s="79">
        <f t="shared" si="47"/>
        <v>0</v>
      </c>
    </row>
    <row r="3040" spans="1:4" x14ac:dyDescent="0.2">
      <c r="A3040">
        <v>3039</v>
      </c>
      <c r="B3040" t="s">
        <v>151</v>
      </c>
      <c r="C3040" s="73">
        <v>1404</v>
      </c>
      <c r="D3040" s="79">
        <f t="shared" si="47"/>
        <v>0</v>
      </c>
    </row>
    <row r="3041" spans="1:4" x14ac:dyDescent="0.2">
      <c r="A3041">
        <v>3040</v>
      </c>
      <c r="B3041" t="s">
        <v>151</v>
      </c>
      <c r="C3041" s="73">
        <v>1488</v>
      </c>
      <c r="D3041" s="79">
        <f t="shared" si="47"/>
        <v>0</v>
      </c>
    </row>
    <row r="3042" spans="1:4" x14ac:dyDescent="0.2">
      <c r="A3042">
        <v>3041</v>
      </c>
      <c r="B3042" t="s">
        <v>151</v>
      </c>
      <c r="C3042" s="73">
        <v>320</v>
      </c>
      <c r="D3042" s="79">
        <f t="shared" si="47"/>
        <v>0</v>
      </c>
    </row>
    <row r="3043" spans="1:4" x14ac:dyDescent="0.2">
      <c r="A3043">
        <v>3042</v>
      </c>
      <c r="B3043" t="s">
        <v>151</v>
      </c>
      <c r="C3043" s="73">
        <v>2133</v>
      </c>
      <c r="D3043" s="79">
        <f t="shared" si="47"/>
        <v>0</v>
      </c>
    </row>
    <row r="3044" spans="1:4" x14ac:dyDescent="0.2">
      <c r="A3044">
        <v>3043</v>
      </c>
      <c r="B3044" t="s">
        <v>151</v>
      </c>
      <c r="C3044" s="73">
        <v>378</v>
      </c>
      <c r="D3044" s="79">
        <f t="shared" si="47"/>
        <v>0</v>
      </c>
    </row>
    <row r="3045" spans="1:4" x14ac:dyDescent="0.2">
      <c r="A3045">
        <v>3044</v>
      </c>
      <c r="B3045" t="s">
        <v>151</v>
      </c>
      <c r="C3045" s="73">
        <v>1666</v>
      </c>
      <c r="D3045" s="79">
        <f t="shared" si="47"/>
        <v>0</v>
      </c>
    </row>
    <row r="3046" spans="1:4" x14ac:dyDescent="0.2">
      <c r="A3046">
        <v>3045</v>
      </c>
      <c r="B3046" t="s">
        <v>151</v>
      </c>
      <c r="C3046" s="73">
        <v>670</v>
      </c>
      <c r="D3046" s="79">
        <f t="shared" si="47"/>
        <v>0</v>
      </c>
    </row>
    <row r="3047" spans="1:4" x14ac:dyDescent="0.2">
      <c r="A3047">
        <v>3046</v>
      </c>
      <c r="B3047" t="s">
        <v>151</v>
      </c>
      <c r="C3047" s="73">
        <v>148</v>
      </c>
      <c r="D3047" s="79">
        <f t="shared" si="47"/>
        <v>0</v>
      </c>
    </row>
    <row r="3048" spans="1:4" x14ac:dyDescent="0.2">
      <c r="A3048">
        <v>3047</v>
      </c>
      <c r="B3048" t="s">
        <v>151</v>
      </c>
      <c r="C3048" s="73">
        <v>1225</v>
      </c>
      <c r="D3048" s="79">
        <f t="shared" si="47"/>
        <v>0</v>
      </c>
    </row>
    <row r="3049" spans="1:4" x14ac:dyDescent="0.2">
      <c r="A3049">
        <v>3048</v>
      </c>
      <c r="B3049" t="s">
        <v>151</v>
      </c>
      <c r="C3049" s="73">
        <v>222</v>
      </c>
      <c r="D3049" s="79">
        <f t="shared" si="47"/>
        <v>0</v>
      </c>
    </row>
    <row r="3050" spans="1:4" x14ac:dyDescent="0.2">
      <c r="A3050">
        <v>3049</v>
      </c>
      <c r="B3050" t="s">
        <v>151</v>
      </c>
      <c r="C3050" s="73">
        <v>4371</v>
      </c>
      <c r="D3050" s="79">
        <f t="shared" si="47"/>
        <v>0</v>
      </c>
    </row>
    <row r="3051" spans="1:4" x14ac:dyDescent="0.2">
      <c r="A3051">
        <v>3050</v>
      </c>
      <c r="B3051" t="s">
        <v>151</v>
      </c>
      <c r="C3051" s="73">
        <v>2460</v>
      </c>
      <c r="D3051" s="79">
        <f t="shared" si="47"/>
        <v>0</v>
      </c>
    </row>
    <row r="3052" spans="1:4" x14ac:dyDescent="0.2">
      <c r="A3052">
        <v>3051</v>
      </c>
      <c r="B3052" t="s">
        <v>151</v>
      </c>
      <c r="C3052" s="73">
        <v>2128</v>
      </c>
      <c r="D3052" s="79">
        <f t="shared" si="47"/>
        <v>0</v>
      </c>
    </row>
    <row r="3053" spans="1:4" x14ac:dyDescent="0.2">
      <c r="A3053">
        <v>3052</v>
      </c>
      <c r="B3053" t="s">
        <v>151</v>
      </c>
      <c r="C3053" s="73">
        <v>3136</v>
      </c>
      <c r="D3053" s="79">
        <f t="shared" si="47"/>
        <v>0</v>
      </c>
    </row>
    <row r="3054" spans="1:4" x14ac:dyDescent="0.2">
      <c r="A3054">
        <v>3053</v>
      </c>
      <c r="B3054" t="s">
        <v>151</v>
      </c>
      <c r="C3054" s="73">
        <v>266</v>
      </c>
      <c r="D3054" s="79">
        <f t="shared" si="47"/>
        <v>0</v>
      </c>
    </row>
    <row r="3055" spans="1:4" x14ac:dyDescent="0.2">
      <c r="A3055">
        <v>3054</v>
      </c>
      <c r="B3055" t="s">
        <v>151</v>
      </c>
      <c r="C3055" s="73">
        <v>2002</v>
      </c>
      <c r="D3055" s="79">
        <f t="shared" si="47"/>
        <v>0</v>
      </c>
    </row>
    <row r="3056" spans="1:4" x14ac:dyDescent="0.2">
      <c r="A3056">
        <v>3055</v>
      </c>
      <c r="B3056" t="s">
        <v>151</v>
      </c>
      <c r="C3056" s="73">
        <v>2380</v>
      </c>
      <c r="D3056" s="79">
        <f t="shared" si="47"/>
        <v>0</v>
      </c>
    </row>
    <row r="3057" spans="1:4" x14ac:dyDescent="0.2">
      <c r="A3057">
        <v>3056</v>
      </c>
      <c r="B3057" t="s">
        <v>151</v>
      </c>
      <c r="C3057" s="73">
        <v>110</v>
      </c>
      <c r="D3057" s="79">
        <f t="shared" si="47"/>
        <v>0</v>
      </c>
    </row>
    <row r="3058" spans="1:4" x14ac:dyDescent="0.2">
      <c r="A3058">
        <v>3057</v>
      </c>
      <c r="B3058" t="s">
        <v>151</v>
      </c>
      <c r="C3058" s="73">
        <v>885</v>
      </c>
      <c r="D3058" s="79">
        <f t="shared" si="47"/>
        <v>0</v>
      </c>
    </row>
    <row r="3059" spans="1:4" x14ac:dyDescent="0.2">
      <c r="A3059">
        <v>3058</v>
      </c>
      <c r="B3059" t="s">
        <v>151</v>
      </c>
      <c r="C3059" s="73">
        <v>572</v>
      </c>
      <c r="D3059" s="79">
        <f t="shared" si="47"/>
        <v>0</v>
      </c>
    </row>
    <row r="3060" spans="1:4" x14ac:dyDescent="0.2">
      <c r="A3060">
        <v>3059</v>
      </c>
      <c r="B3060" t="s">
        <v>151</v>
      </c>
      <c r="C3060" s="73">
        <v>222</v>
      </c>
      <c r="D3060" s="79">
        <f t="shared" si="47"/>
        <v>0</v>
      </c>
    </row>
    <row r="3061" spans="1:4" x14ac:dyDescent="0.2">
      <c r="A3061">
        <v>3060</v>
      </c>
      <c r="B3061" t="s">
        <v>151</v>
      </c>
      <c r="C3061" s="73">
        <v>2982</v>
      </c>
      <c r="D3061" s="79">
        <f t="shared" si="47"/>
        <v>0</v>
      </c>
    </row>
    <row r="3062" spans="1:4" x14ac:dyDescent="0.2">
      <c r="A3062">
        <v>3061</v>
      </c>
      <c r="B3062" t="s">
        <v>151</v>
      </c>
      <c r="C3062" s="73">
        <v>80</v>
      </c>
      <c r="D3062" s="79">
        <f t="shared" si="47"/>
        <v>0</v>
      </c>
    </row>
    <row r="3063" spans="1:4" x14ac:dyDescent="0.2">
      <c r="A3063">
        <v>3062</v>
      </c>
      <c r="B3063" t="s">
        <v>151</v>
      </c>
      <c r="C3063" s="73">
        <v>1180</v>
      </c>
      <c r="D3063" s="79">
        <f t="shared" si="47"/>
        <v>0</v>
      </c>
    </row>
    <row r="3064" spans="1:4" x14ac:dyDescent="0.2">
      <c r="A3064">
        <v>3063</v>
      </c>
      <c r="B3064" t="s">
        <v>151</v>
      </c>
      <c r="C3064" s="73">
        <v>3744</v>
      </c>
      <c r="D3064" s="79">
        <f t="shared" si="47"/>
        <v>0</v>
      </c>
    </row>
    <row r="3065" spans="1:4" x14ac:dyDescent="0.2">
      <c r="A3065">
        <v>3064</v>
      </c>
      <c r="B3065" t="s">
        <v>151</v>
      </c>
      <c r="C3065" s="73">
        <v>1032</v>
      </c>
      <c r="D3065" s="79">
        <f t="shared" si="47"/>
        <v>0</v>
      </c>
    </row>
    <row r="3066" spans="1:4" x14ac:dyDescent="0.2">
      <c r="A3066">
        <v>3065</v>
      </c>
      <c r="B3066" t="s">
        <v>151</v>
      </c>
      <c r="C3066" s="73">
        <v>3724</v>
      </c>
      <c r="D3066" s="79">
        <f t="shared" si="47"/>
        <v>0</v>
      </c>
    </row>
    <row r="3067" spans="1:4" x14ac:dyDescent="0.2">
      <c r="A3067">
        <v>3066</v>
      </c>
      <c r="B3067" t="s">
        <v>151</v>
      </c>
      <c r="C3067" s="73">
        <v>413</v>
      </c>
      <c r="D3067" s="79">
        <f t="shared" si="47"/>
        <v>0</v>
      </c>
    </row>
    <row r="3068" spans="1:4" x14ac:dyDescent="0.2">
      <c r="A3068">
        <v>3067</v>
      </c>
      <c r="B3068" t="s">
        <v>151</v>
      </c>
      <c r="C3068" s="73">
        <v>624</v>
      </c>
      <c r="D3068" s="79">
        <f t="shared" si="47"/>
        <v>0</v>
      </c>
    </row>
    <row r="3069" spans="1:4" x14ac:dyDescent="0.2">
      <c r="A3069">
        <v>3068</v>
      </c>
      <c r="B3069" t="s">
        <v>151</v>
      </c>
      <c r="C3069" s="73">
        <v>44</v>
      </c>
      <c r="D3069" s="79">
        <f t="shared" si="47"/>
        <v>0</v>
      </c>
    </row>
    <row r="3070" spans="1:4" x14ac:dyDescent="0.2">
      <c r="A3070">
        <v>3069</v>
      </c>
      <c r="B3070" t="s">
        <v>151</v>
      </c>
      <c r="C3070" s="73">
        <v>160</v>
      </c>
      <c r="D3070" s="79">
        <f t="shared" si="47"/>
        <v>0</v>
      </c>
    </row>
    <row r="3071" spans="1:4" x14ac:dyDescent="0.2">
      <c r="A3071">
        <v>3070</v>
      </c>
      <c r="B3071" t="s">
        <v>151</v>
      </c>
      <c r="C3071" s="73">
        <v>1241</v>
      </c>
      <c r="D3071" s="79">
        <f t="shared" si="47"/>
        <v>0</v>
      </c>
    </row>
    <row r="3072" spans="1:4" x14ac:dyDescent="0.2">
      <c r="A3072">
        <v>3071</v>
      </c>
      <c r="B3072" t="s">
        <v>151</v>
      </c>
      <c r="C3072" s="73">
        <v>1118</v>
      </c>
      <c r="D3072" s="79">
        <f t="shared" si="47"/>
        <v>0</v>
      </c>
    </row>
    <row r="3073" spans="1:4" x14ac:dyDescent="0.2">
      <c r="A3073">
        <v>3072</v>
      </c>
      <c r="B3073" t="s">
        <v>151</v>
      </c>
      <c r="C3073" s="73">
        <v>246</v>
      </c>
      <c r="D3073" s="79">
        <f t="shared" si="47"/>
        <v>0</v>
      </c>
    </row>
    <row r="3074" spans="1:4" x14ac:dyDescent="0.2">
      <c r="A3074">
        <v>3073</v>
      </c>
      <c r="B3074" t="s">
        <v>151</v>
      </c>
      <c r="C3074" s="73">
        <v>4508</v>
      </c>
      <c r="D3074" s="79">
        <f t="shared" si="47"/>
        <v>0</v>
      </c>
    </row>
    <row r="3075" spans="1:4" x14ac:dyDescent="0.2">
      <c r="A3075">
        <v>3074</v>
      </c>
      <c r="B3075" t="s">
        <v>151</v>
      </c>
      <c r="C3075" s="73">
        <v>441</v>
      </c>
      <c r="D3075" s="79">
        <f t="shared" ref="D3075:D3138" si="48">IF(B3075="Yes", 1, 0)</f>
        <v>0</v>
      </c>
    </row>
    <row r="3076" spans="1:4" x14ac:dyDescent="0.2">
      <c r="A3076">
        <v>3075</v>
      </c>
      <c r="B3076" t="s">
        <v>151</v>
      </c>
      <c r="C3076" s="73">
        <v>1870</v>
      </c>
      <c r="D3076" s="79">
        <f t="shared" si="48"/>
        <v>0</v>
      </c>
    </row>
    <row r="3077" spans="1:4" x14ac:dyDescent="0.2">
      <c r="A3077">
        <v>3076</v>
      </c>
      <c r="B3077" t="s">
        <v>151</v>
      </c>
      <c r="C3077" s="73">
        <v>1890</v>
      </c>
      <c r="D3077" s="79">
        <f t="shared" si="48"/>
        <v>0</v>
      </c>
    </row>
    <row r="3078" spans="1:4" x14ac:dyDescent="0.2">
      <c r="A3078">
        <v>3077</v>
      </c>
      <c r="B3078" t="s">
        <v>151</v>
      </c>
      <c r="C3078" s="73">
        <v>598</v>
      </c>
      <c r="D3078" s="79">
        <f t="shared" si="48"/>
        <v>0</v>
      </c>
    </row>
    <row r="3079" spans="1:4" x14ac:dyDescent="0.2">
      <c r="A3079">
        <v>3078</v>
      </c>
      <c r="B3079" t="s">
        <v>151</v>
      </c>
      <c r="C3079" s="73">
        <v>2904</v>
      </c>
      <c r="D3079" s="79">
        <f t="shared" si="48"/>
        <v>0</v>
      </c>
    </row>
    <row r="3080" spans="1:4" x14ac:dyDescent="0.2">
      <c r="A3080">
        <v>3079</v>
      </c>
      <c r="B3080" t="s">
        <v>151</v>
      </c>
      <c r="C3080" s="73">
        <v>2280</v>
      </c>
      <c r="D3080" s="79">
        <f t="shared" si="48"/>
        <v>0</v>
      </c>
    </row>
    <row r="3081" spans="1:4" x14ac:dyDescent="0.2">
      <c r="A3081">
        <v>3080</v>
      </c>
      <c r="B3081" t="s">
        <v>151</v>
      </c>
      <c r="C3081" s="73">
        <v>124</v>
      </c>
      <c r="D3081" s="79">
        <f t="shared" si="48"/>
        <v>0</v>
      </c>
    </row>
    <row r="3082" spans="1:4" x14ac:dyDescent="0.2">
      <c r="A3082">
        <v>3081</v>
      </c>
      <c r="B3082" t="s">
        <v>151</v>
      </c>
      <c r="C3082" s="73">
        <v>210</v>
      </c>
      <c r="D3082" s="79">
        <f t="shared" si="48"/>
        <v>0</v>
      </c>
    </row>
    <row r="3083" spans="1:4" x14ac:dyDescent="0.2">
      <c r="A3083">
        <v>3082</v>
      </c>
      <c r="B3083" t="s">
        <v>151</v>
      </c>
      <c r="C3083" s="73">
        <v>484</v>
      </c>
      <c r="D3083" s="79">
        <f t="shared" si="48"/>
        <v>0</v>
      </c>
    </row>
    <row r="3084" spans="1:4" x14ac:dyDescent="0.2">
      <c r="A3084">
        <v>3083</v>
      </c>
      <c r="B3084" t="s">
        <v>151</v>
      </c>
      <c r="C3084" s="73">
        <v>1980</v>
      </c>
      <c r="D3084" s="79">
        <f t="shared" si="48"/>
        <v>0</v>
      </c>
    </row>
    <row r="3085" spans="1:4" x14ac:dyDescent="0.2">
      <c r="A3085">
        <v>3084</v>
      </c>
      <c r="B3085" t="s">
        <v>151</v>
      </c>
      <c r="C3085" s="73">
        <v>560</v>
      </c>
      <c r="D3085" s="79">
        <f t="shared" si="48"/>
        <v>0</v>
      </c>
    </row>
    <row r="3086" spans="1:4" x14ac:dyDescent="0.2">
      <c r="A3086">
        <v>3085</v>
      </c>
      <c r="B3086" t="s">
        <v>151</v>
      </c>
      <c r="C3086" s="73">
        <v>1591</v>
      </c>
      <c r="D3086" s="79">
        <f t="shared" si="48"/>
        <v>0</v>
      </c>
    </row>
    <row r="3087" spans="1:4" x14ac:dyDescent="0.2">
      <c r="A3087">
        <v>3086</v>
      </c>
      <c r="B3087" t="s">
        <v>151</v>
      </c>
      <c r="C3087" s="73">
        <v>500</v>
      </c>
      <c r="D3087" s="79">
        <f t="shared" si="48"/>
        <v>0</v>
      </c>
    </row>
    <row r="3088" spans="1:4" x14ac:dyDescent="0.2">
      <c r="A3088">
        <v>3087</v>
      </c>
      <c r="B3088" t="s">
        <v>151</v>
      </c>
      <c r="C3088" s="73">
        <v>1898</v>
      </c>
      <c r="D3088" s="79">
        <f t="shared" si="48"/>
        <v>0</v>
      </c>
    </row>
    <row r="3089" spans="1:4" x14ac:dyDescent="0.2">
      <c r="A3089">
        <v>3088</v>
      </c>
      <c r="B3089" t="s">
        <v>151</v>
      </c>
      <c r="C3089" s="73">
        <v>2436</v>
      </c>
      <c r="D3089" s="79">
        <f t="shared" si="48"/>
        <v>0</v>
      </c>
    </row>
    <row r="3090" spans="1:4" x14ac:dyDescent="0.2">
      <c r="A3090">
        <v>3089</v>
      </c>
      <c r="B3090" t="s">
        <v>151</v>
      </c>
      <c r="C3090" s="73">
        <v>2240</v>
      </c>
      <c r="D3090" s="79">
        <f t="shared" si="48"/>
        <v>0</v>
      </c>
    </row>
    <row r="3091" spans="1:4" x14ac:dyDescent="0.2">
      <c r="A3091">
        <v>3090</v>
      </c>
      <c r="B3091" t="s">
        <v>151</v>
      </c>
      <c r="C3091" s="73">
        <v>483</v>
      </c>
      <c r="D3091" s="79">
        <f t="shared" si="48"/>
        <v>0</v>
      </c>
    </row>
    <row r="3092" spans="1:4" x14ac:dyDescent="0.2">
      <c r="A3092">
        <v>3091</v>
      </c>
      <c r="B3092" t="s">
        <v>151</v>
      </c>
      <c r="C3092" s="73">
        <v>540</v>
      </c>
      <c r="D3092" s="79">
        <f t="shared" si="48"/>
        <v>0</v>
      </c>
    </row>
    <row r="3093" spans="1:4" x14ac:dyDescent="0.2">
      <c r="A3093">
        <v>3092</v>
      </c>
      <c r="B3093" t="s">
        <v>151</v>
      </c>
      <c r="C3093" s="73">
        <v>3726</v>
      </c>
      <c r="D3093" s="79">
        <f t="shared" si="48"/>
        <v>0</v>
      </c>
    </row>
    <row r="3094" spans="1:4" x14ac:dyDescent="0.2">
      <c r="A3094">
        <v>3093</v>
      </c>
      <c r="B3094" t="s">
        <v>151</v>
      </c>
      <c r="C3094" s="73">
        <v>756</v>
      </c>
      <c r="D3094" s="79">
        <f t="shared" si="48"/>
        <v>0</v>
      </c>
    </row>
    <row r="3095" spans="1:4" x14ac:dyDescent="0.2">
      <c r="A3095">
        <v>3094</v>
      </c>
      <c r="B3095" t="s">
        <v>151</v>
      </c>
      <c r="C3095" s="73">
        <v>1071</v>
      </c>
      <c r="D3095" s="79">
        <f t="shared" si="48"/>
        <v>0</v>
      </c>
    </row>
    <row r="3096" spans="1:4" x14ac:dyDescent="0.2">
      <c r="A3096">
        <v>3095</v>
      </c>
      <c r="B3096" t="s">
        <v>151</v>
      </c>
      <c r="C3096" s="73">
        <v>531</v>
      </c>
      <c r="D3096" s="79">
        <f t="shared" si="48"/>
        <v>0</v>
      </c>
    </row>
    <row r="3097" spans="1:4" x14ac:dyDescent="0.2">
      <c r="A3097">
        <v>3096</v>
      </c>
      <c r="B3097" t="s">
        <v>151</v>
      </c>
      <c r="C3097" s="73">
        <v>689</v>
      </c>
      <c r="D3097" s="79">
        <f t="shared" si="48"/>
        <v>0</v>
      </c>
    </row>
    <row r="3098" spans="1:4" x14ac:dyDescent="0.2">
      <c r="A3098">
        <v>3097</v>
      </c>
      <c r="B3098" t="s">
        <v>151</v>
      </c>
      <c r="C3098" s="73">
        <v>1260</v>
      </c>
      <c r="D3098" s="79">
        <f t="shared" si="48"/>
        <v>0</v>
      </c>
    </row>
    <row r="3099" spans="1:4" x14ac:dyDescent="0.2">
      <c r="A3099">
        <v>3098</v>
      </c>
      <c r="B3099" t="s">
        <v>151</v>
      </c>
      <c r="C3099" s="73">
        <v>1287</v>
      </c>
      <c r="D3099" s="79">
        <f t="shared" si="48"/>
        <v>0</v>
      </c>
    </row>
    <row r="3100" spans="1:4" x14ac:dyDescent="0.2">
      <c r="A3100">
        <v>3099</v>
      </c>
      <c r="B3100" t="s">
        <v>151</v>
      </c>
      <c r="C3100" s="73">
        <v>3200</v>
      </c>
      <c r="D3100" s="79">
        <f t="shared" si="48"/>
        <v>0</v>
      </c>
    </row>
    <row r="3101" spans="1:4" x14ac:dyDescent="0.2">
      <c r="A3101">
        <v>3100</v>
      </c>
      <c r="B3101" t="s">
        <v>151</v>
      </c>
      <c r="C3101" s="73">
        <v>2058</v>
      </c>
      <c r="D3101" s="79">
        <f t="shared" si="48"/>
        <v>0</v>
      </c>
    </row>
    <row r="3102" spans="1:4" x14ac:dyDescent="0.2">
      <c r="A3102">
        <v>3101</v>
      </c>
      <c r="B3102" t="s">
        <v>151</v>
      </c>
      <c r="C3102" s="73">
        <v>255</v>
      </c>
      <c r="D3102" s="79">
        <f t="shared" si="48"/>
        <v>0</v>
      </c>
    </row>
    <row r="3103" spans="1:4" x14ac:dyDescent="0.2">
      <c r="A3103">
        <v>3102</v>
      </c>
      <c r="B3103" t="s">
        <v>151</v>
      </c>
      <c r="C3103" s="73">
        <v>738</v>
      </c>
      <c r="D3103" s="79">
        <f t="shared" si="48"/>
        <v>0</v>
      </c>
    </row>
    <row r="3104" spans="1:4" x14ac:dyDescent="0.2">
      <c r="A3104">
        <v>3103</v>
      </c>
      <c r="B3104" t="s">
        <v>151</v>
      </c>
      <c r="C3104" s="73">
        <v>2465</v>
      </c>
      <c r="D3104" s="79">
        <f t="shared" si="48"/>
        <v>0</v>
      </c>
    </row>
    <row r="3105" spans="1:4" x14ac:dyDescent="0.2">
      <c r="A3105">
        <v>3104</v>
      </c>
      <c r="B3105" t="s">
        <v>151</v>
      </c>
      <c r="C3105" s="73">
        <v>1554</v>
      </c>
      <c r="D3105" s="79">
        <f t="shared" si="48"/>
        <v>0</v>
      </c>
    </row>
    <row r="3106" spans="1:4" x14ac:dyDescent="0.2">
      <c r="A3106">
        <v>3105</v>
      </c>
      <c r="B3106" t="s">
        <v>151</v>
      </c>
      <c r="C3106" s="73">
        <v>2296</v>
      </c>
      <c r="D3106" s="79">
        <f t="shared" si="48"/>
        <v>0</v>
      </c>
    </row>
    <row r="3107" spans="1:4" x14ac:dyDescent="0.2">
      <c r="A3107">
        <v>3106</v>
      </c>
      <c r="B3107" t="s">
        <v>151</v>
      </c>
      <c r="C3107" s="73">
        <v>561</v>
      </c>
      <c r="D3107" s="79">
        <f t="shared" si="48"/>
        <v>0</v>
      </c>
    </row>
    <row r="3108" spans="1:4" x14ac:dyDescent="0.2">
      <c r="A3108">
        <v>3107</v>
      </c>
      <c r="B3108" t="s">
        <v>151</v>
      </c>
      <c r="C3108" s="73">
        <v>1140</v>
      </c>
      <c r="D3108" s="79">
        <f t="shared" si="48"/>
        <v>0</v>
      </c>
    </row>
    <row r="3109" spans="1:4" x14ac:dyDescent="0.2">
      <c r="A3109">
        <v>3108</v>
      </c>
      <c r="B3109" t="s">
        <v>151</v>
      </c>
      <c r="C3109" s="73">
        <v>558</v>
      </c>
      <c r="D3109" s="79">
        <f t="shared" si="48"/>
        <v>0</v>
      </c>
    </row>
    <row r="3110" spans="1:4" x14ac:dyDescent="0.2">
      <c r="A3110">
        <v>3109</v>
      </c>
      <c r="B3110" t="s">
        <v>151</v>
      </c>
      <c r="C3110" s="73">
        <v>483</v>
      </c>
      <c r="D3110" s="79">
        <f t="shared" si="48"/>
        <v>0</v>
      </c>
    </row>
    <row r="3111" spans="1:4" x14ac:dyDescent="0.2">
      <c r="A3111">
        <v>3110</v>
      </c>
      <c r="B3111" t="s">
        <v>151</v>
      </c>
      <c r="C3111" s="73">
        <v>4324</v>
      </c>
      <c r="D3111" s="79">
        <f t="shared" si="48"/>
        <v>0</v>
      </c>
    </row>
    <row r="3112" spans="1:4" x14ac:dyDescent="0.2">
      <c r="A3112">
        <v>3111</v>
      </c>
      <c r="B3112" t="s">
        <v>151</v>
      </c>
      <c r="C3112" s="73">
        <v>92</v>
      </c>
      <c r="D3112" s="79">
        <f t="shared" si="48"/>
        <v>0</v>
      </c>
    </row>
    <row r="3113" spans="1:4" x14ac:dyDescent="0.2">
      <c r="A3113">
        <v>3112</v>
      </c>
      <c r="B3113" t="s">
        <v>151</v>
      </c>
      <c r="C3113" s="73">
        <v>2025</v>
      </c>
      <c r="D3113" s="79">
        <f t="shared" si="48"/>
        <v>0</v>
      </c>
    </row>
    <row r="3114" spans="1:4" x14ac:dyDescent="0.2">
      <c r="A3114">
        <v>3113</v>
      </c>
      <c r="B3114" t="s">
        <v>151</v>
      </c>
      <c r="C3114" s="73">
        <v>2522</v>
      </c>
      <c r="D3114" s="79">
        <f t="shared" si="48"/>
        <v>0</v>
      </c>
    </row>
    <row r="3115" spans="1:4" x14ac:dyDescent="0.2">
      <c r="A3115">
        <v>3114</v>
      </c>
      <c r="B3115" t="s">
        <v>151</v>
      </c>
      <c r="C3115" s="73">
        <v>186</v>
      </c>
      <c r="D3115" s="79">
        <f t="shared" si="48"/>
        <v>0</v>
      </c>
    </row>
    <row r="3116" spans="1:4" x14ac:dyDescent="0.2">
      <c r="A3116">
        <v>3115</v>
      </c>
      <c r="B3116" t="s">
        <v>151</v>
      </c>
      <c r="C3116" s="73">
        <v>2520</v>
      </c>
      <c r="D3116" s="79">
        <f t="shared" si="48"/>
        <v>0</v>
      </c>
    </row>
    <row r="3117" spans="1:4" x14ac:dyDescent="0.2">
      <c r="A3117">
        <v>3116</v>
      </c>
      <c r="B3117" t="s">
        <v>151</v>
      </c>
      <c r="C3117" s="73">
        <v>477</v>
      </c>
      <c r="D3117" s="79">
        <f t="shared" si="48"/>
        <v>0</v>
      </c>
    </row>
    <row r="3118" spans="1:4" x14ac:dyDescent="0.2">
      <c r="A3118">
        <v>3117</v>
      </c>
      <c r="B3118" t="s">
        <v>151</v>
      </c>
      <c r="C3118" s="73">
        <v>66</v>
      </c>
      <c r="D3118" s="79">
        <f t="shared" si="48"/>
        <v>0</v>
      </c>
    </row>
    <row r="3119" spans="1:4" x14ac:dyDescent="0.2">
      <c r="A3119">
        <v>3118</v>
      </c>
      <c r="B3119" t="s">
        <v>151</v>
      </c>
      <c r="C3119" s="73">
        <v>200</v>
      </c>
      <c r="D3119" s="79">
        <f t="shared" si="48"/>
        <v>0</v>
      </c>
    </row>
    <row r="3120" spans="1:4" x14ac:dyDescent="0.2">
      <c r="A3120">
        <v>3119</v>
      </c>
      <c r="B3120" t="s">
        <v>151</v>
      </c>
      <c r="C3120" s="73">
        <v>3007</v>
      </c>
      <c r="D3120" s="79">
        <f t="shared" si="48"/>
        <v>0</v>
      </c>
    </row>
    <row r="3121" spans="1:4" x14ac:dyDescent="0.2">
      <c r="A3121">
        <v>3120</v>
      </c>
      <c r="B3121" t="s">
        <v>151</v>
      </c>
      <c r="C3121" s="73">
        <v>1659</v>
      </c>
      <c r="D3121" s="79">
        <f t="shared" si="48"/>
        <v>0</v>
      </c>
    </row>
    <row r="3122" spans="1:4" x14ac:dyDescent="0.2">
      <c r="A3122">
        <v>3121</v>
      </c>
      <c r="B3122" t="s">
        <v>151</v>
      </c>
      <c r="C3122" s="73">
        <v>2432</v>
      </c>
      <c r="D3122" s="79">
        <f t="shared" si="48"/>
        <v>0</v>
      </c>
    </row>
    <row r="3123" spans="1:4" x14ac:dyDescent="0.2">
      <c r="A3123">
        <v>3122</v>
      </c>
      <c r="B3123" t="s">
        <v>151</v>
      </c>
      <c r="C3123" s="73">
        <v>608</v>
      </c>
      <c r="D3123" s="79">
        <f t="shared" si="48"/>
        <v>0</v>
      </c>
    </row>
    <row r="3124" spans="1:4" x14ac:dyDescent="0.2">
      <c r="A3124">
        <v>3123</v>
      </c>
      <c r="B3124" t="s">
        <v>151</v>
      </c>
      <c r="C3124" s="73">
        <v>1530</v>
      </c>
      <c r="D3124" s="79">
        <f t="shared" si="48"/>
        <v>0</v>
      </c>
    </row>
    <row r="3125" spans="1:4" x14ac:dyDescent="0.2">
      <c r="A3125">
        <v>3124</v>
      </c>
      <c r="B3125" t="s">
        <v>151</v>
      </c>
      <c r="C3125" s="73">
        <v>3080</v>
      </c>
      <c r="D3125" s="79">
        <f t="shared" si="48"/>
        <v>0</v>
      </c>
    </row>
    <row r="3126" spans="1:4" x14ac:dyDescent="0.2">
      <c r="A3126">
        <v>3125</v>
      </c>
      <c r="B3126" t="s">
        <v>151</v>
      </c>
      <c r="C3126" s="73">
        <v>204</v>
      </c>
      <c r="D3126" s="79">
        <f t="shared" si="48"/>
        <v>0</v>
      </c>
    </row>
    <row r="3127" spans="1:4" x14ac:dyDescent="0.2">
      <c r="A3127">
        <v>3126</v>
      </c>
      <c r="B3127" t="s">
        <v>151</v>
      </c>
      <c r="C3127" s="73">
        <v>78</v>
      </c>
      <c r="D3127" s="79">
        <f t="shared" si="48"/>
        <v>0</v>
      </c>
    </row>
    <row r="3128" spans="1:4" x14ac:dyDescent="0.2">
      <c r="A3128">
        <v>3127</v>
      </c>
      <c r="B3128" t="s">
        <v>151</v>
      </c>
      <c r="C3128" s="73">
        <v>2128</v>
      </c>
      <c r="D3128" s="79">
        <f t="shared" si="48"/>
        <v>0</v>
      </c>
    </row>
    <row r="3129" spans="1:4" x14ac:dyDescent="0.2">
      <c r="A3129">
        <v>3128</v>
      </c>
      <c r="B3129" t="s">
        <v>151</v>
      </c>
      <c r="C3129" s="73">
        <v>4042</v>
      </c>
      <c r="D3129" s="79">
        <f t="shared" si="48"/>
        <v>0</v>
      </c>
    </row>
    <row r="3130" spans="1:4" x14ac:dyDescent="0.2">
      <c r="A3130">
        <v>3129</v>
      </c>
      <c r="B3130" t="s">
        <v>151</v>
      </c>
      <c r="C3130" s="73">
        <v>640</v>
      </c>
      <c r="D3130" s="79">
        <f t="shared" si="48"/>
        <v>0</v>
      </c>
    </row>
    <row r="3131" spans="1:4" x14ac:dyDescent="0.2">
      <c r="A3131">
        <v>3130</v>
      </c>
      <c r="B3131" t="s">
        <v>151</v>
      </c>
      <c r="C3131" s="73">
        <v>800</v>
      </c>
      <c r="D3131" s="79">
        <f t="shared" si="48"/>
        <v>0</v>
      </c>
    </row>
    <row r="3132" spans="1:4" x14ac:dyDescent="0.2">
      <c r="A3132">
        <v>3131</v>
      </c>
      <c r="B3132" t="s">
        <v>151</v>
      </c>
      <c r="C3132" s="73">
        <v>680</v>
      </c>
      <c r="D3132" s="79">
        <f t="shared" si="48"/>
        <v>0</v>
      </c>
    </row>
    <row r="3133" spans="1:4" x14ac:dyDescent="0.2">
      <c r="A3133">
        <v>3132</v>
      </c>
      <c r="B3133" t="s">
        <v>151</v>
      </c>
      <c r="C3133" s="73">
        <v>649</v>
      </c>
      <c r="D3133" s="79">
        <f t="shared" si="48"/>
        <v>0</v>
      </c>
    </row>
    <row r="3134" spans="1:4" x14ac:dyDescent="0.2">
      <c r="A3134">
        <v>3133</v>
      </c>
      <c r="B3134" t="s">
        <v>151</v>
      </c>
      <c r="C3134" s="73">
        <v>2522</v>
      </c>
      <c r="D3134" s="79">
        <f t="shared" si="48"/>
        <v>0</v>
      </c>
    </row>
    <row r="3135" spans="1:4" x14ac:dyDescent="0.2">
      <c r="A3135">
        <v>3134</v>
      </c>
      <c r="B3135" t="s">
        <v>151</v>
      </c>
      <c r="C3135" s="73">
        <v>1972</v>
      </c>
      <c r="D3135" s="79">
        <f t="shared" si="48"/>
        <v>0</v>
      </c>
    </row>
    <row r="3136" spans="1:4" x14ac:dyDescent="0.2">
      <c r="A3136">
        <v>3135</v>
      </c>
      <c r="B3136" t="s">
        <v>151</v>
      </c>
      <c r="C3136" s="73">
        <v>3102</v>
      </c>
      <c r="D3136" s="79">
        <f t="shared" si="48"/>
        <v>0</v>
      </c>
    </row>
    <row r="3137" spans="1:4" x14ac:dyDescent="0.2">
      <c r="A3137">
        <v>3136</v>
      </c>
      <c r="B3137" t="s">
        <v>151</v>
      </c>
      <c r="C3137" s="73">
        <v>4080</v>
      </c>
      <c r="D3137" s="79">
        <f t="shared" si="48"/>
        <v>0</v>
      </c>
    </row>
    <row r="3138" spans="1:4" x14ac:dyDescent="0.2">
      <c r="A3138">
        <v>3137</v>
      </c>
      <c r="B3138" t="s">
        <v>151</v>
      </c>
      <c r="C3138" s="73">
        <v>928</v>
      </c>
      <c r="D3138" s="79">
        <f t="shared" si="48"/>
        <v>0</v>
      </c>
    </row>
    <row r="3139" spans="1:4" x14ac:dyDescent="0.2">
      <c r="A3139">
        <v>3138</v>
      </c>
      <c r="B3139" t="s">
        <v>151</v>
      </c>
      <c r="C3139" s="73">
        <v>616</v>
      </c>
      <c r="D3139" s="79">
        <f t="shared" ref="D3139:D3202" si="49">IF(B3139="Yes", 1, 0)</f>
        <v>0</v>
      </c>
    </row>
    <row r="3140" spans="1:4" x14ac:dyDescent="0.2">
      <c r="A3140">
        <v>3139</v>
      </c>
      <c r="B3140" t="s">
        <v>151</v>
      </c>
      <c r="C3140" s="73">
        <v>3800</v>
      </c>
      <c r="D3140" s="79">
        <f t="shared" si="49"/>
        <v>0</v>
      </c>
    </row>
    <row r="3141" spans="1:4" x14ac:dyDescent="0.2">
      <c r="A3141">
        <v>3140</v>
      </c>
      <c r="B3141" t="s">
        <v>151</v>
      </c>
      <c r="C3141" s="73">
        <v>340</v>
      </c>
      <c r="D3141" s="79">
        <f t="shared" si="49"/>
        <v>0</v>
      </c>
    </row>
    <row r="3142" spans="1:4" x14ac:dyDescent="0.2">
      <c r="A3142">
        <v>3141</v>
      </c>
      <c r="B3142" t="s">
        <v>151</v>
      </c>
      <c r="C3142" s="73">
        <v>1628</v>
      </c>
      <c r="D3142" s="79">
        <f t="shared" si="49"/>
        <v>0</v>
      </c>
    </row>
    <row r="3143" spans="1:4" x14ac:dyDescent="0.2">
      <c r="A3143">
        <v>3142</v>
      </c>
      <c r="B3143" t="s">
        <v>151</v>
      </c>
      <c r="C3143" s="73">
        <v>1410</v>
      </c>
      <c r="D3143" s="79">
        <f t="shared" si="49"/>
        <v>0</v>
      </c>
    </row>
    <row r="3144" spans="1:4" x14ac:dyDescent="0.2">
      <c r="A3144">
        <v>3143</v>
      </c>
      <c r="B3144" t="s">
        <v>151</v>
      </c>
      <c r="C3144" s="73">
        <v>21</v>
      </c>
      <c r="D3144" s="79">
        <f t="shared" si="49"/>
        <v>0</v>
      </c>
    </row>
    <row r="3145" spans="1:4" x14ac:dyDescent="0.2">
      <c r="A3145">
        <v>3144</v>
      </c>
      <c r="B3145" t="s">
        <v>151</v>
      </c>
      <c r="C3145" s="73">
        <v>572</v>
      </c>
      <c r="D3145" s="79">
        <f t="shared" si="49"/>
        <v>0</v>
      </c>
    </row>
    <row r="3146" spans="1:4" x14ac:dyDescent="0.2">
      <c r="A3146">
        <v>3145</v>
      </c>
      <c r="B3146" t="s">
        <v>151</v>
      </c>
      <c r="C3146" s="73">
        <v>840</v>
      </c>
      <c r="D3146" s="79">
        <f t="shared" si="49"/>
        <v>0</v>
      </c>
    </row>
    <row r="3147" spans="1:4" x14ac:dyDescent="0.2">
      <c r="A3147">
        <v>3146</v>
      </c>
      <c r="B3147" t="s">
        <v>151</v>
      </c>
      <c r="C3147" s="73">
        <v>464</v>
      </c>
      <c r="D3147" s="79">
        <f t="shared" si="49"/>
        <v>0</v>
      </c>
    </row>
    <row r="3148" spans="1:4" x14ac:dyDescent="0.2">
      <c r="A3148">
        <v>3147</v>
      </c>
      <c r="B3148" t="s">
        <v>151</v>
      </c>
      <c r="C3148" s="73">
        <v>1577</v>
      </c>
      <c r="D3148" s="79">
        <f t="shared" si="49"/>
        <v>0</v>
      </c>
    </row>
    <row r="3149" spans="1:4" x14ac:dyDescent="0.2">
      <c r="A3149">
        <v>3148</v>
      </c>
      <c r="B3149" t="s">
        <v>151</v>
      </c>
      <c r="C3149" s="73">
        <v>2079</v>
      </c>
      <c r="D3149" s="79">
        <f t="shared" si="49"/>
        <v>0</v>
      </c>
    </row>
    <row r="3150" spans="1:4" x14ac:dyDescent="0.2">
      <c r="A3150">
        <v>3149</v>
      </c>
      <c r="B3150" t="s">
        <v>151</v>
      </c>
      <c r="C3150" s="73">
        <v>525</v>
      </c>
      <c r="D3150" s="79">
        <f t="shared" si="49"/>
        <v>0</v>
      </c>
    </row>
    <row r="3151" spans="1:4" x14ac:dyDescent="0.2">
      <c r="A3151">
        <v>3150</v>
      </c>
      <c r="B3151" t="s">
        <v>151</v>
      </c>
      <c r="C3151" s="73">
        <v>360</v>
      </c>
      <c r="D3151" s="79">
        <f t="shared" si="49"/>
        <v>0</v>
      </c>
    </row>
    <row r="3152" spans="1:4" x14ac:dyDescent="0.2">
      <c r="A3152">
        <v>3151</v>
      </c>
      <c r="B3152" t="s">
        <v>151</v>
      </c>
      <c r="C3152" s="73">
        <v>175</v>
      </c>
      <c r="D3152" s="79">
        <f t="shared" si="49"/>
        <v>0</v>
      </c>
    </row>
    <row r="3153" spans="1:4" x14ac:dyDescent="0.2">
      <c r="A3153">
        <v>3152</v>
      </c>
      <c r="B3153" t="s">
        <v>151</v>
      </c>
      <c r="C3153" s="73">
        <v>3008</v>
      </c>
      <c r="D3153" s="79">
        <f t="shared" si="49"/>
        <v>0</v>
      </c>
    </row>
    <row r="3154" spans="1:4" x14ac:dyDescent="0.2">
      <c r="A3154">
        <v>3153</v>
      </c>
      <c r="B3154" t="s">
        <v>151</v>
      </c>
      <c r="C3154" s="73">
        <v>1530</v>
      </c>
      <c r="D3154" s="79">
        <f t="shared" si="49"/>
        <v>0</v>
      </c>
    </row>
    <row r="3155" spans="1:4" x14ac:dyDescent="0.2">
      <c r="A3155">
        <v>3154</v>
      </c>
      <c r="B3155" t="s">
        <v>151</v>
      </c>
      <c r="C3155" s="73">
        <v>4048</v>
      </c>
      <c r="D3155" s="79">
        <f t="shared" si="49"/>
        <v>0</v>
      </c>
    </row>
    <row r="3156" spans="1:4" x14ac:dyDescent="0.2">
      <c r="A3156">
        <v>3155</v>
      </c>
      <c r="B3156" t="s">
        <v>151</v>
      </c>
      <c r="C3156" s="73">
        <v>1760</v>
      </c>
      <c r="D3156" s="79">
        <f t="shared" si="49"/>
        <v>0</v>
      </c>
    </row>
    <row r="3157" spans="1:4" x14ac:dyDescent="0.2">
      <c r="A3157">
        <v>3156</v>
      </c>
      <c r="B3157" t="s">
        <v>151</v>
      </c>
      <c r="C3157" s="73">
        <v>3060</v>
      </c>
      <c r="D3157" s="79">
        <f t="shared" si="49"/>
        <v>0</v>
      </c>
    </row>
    <row r="3158" spans="1:4" x14ac:dyDescent="0.2">
      <c r="A3158">
        <v>3157</v>
      </c>
      <c r="B3158" t="s">
        <v>151</v>
      </c>
      <c r="C3158" s="73">
        <v>900</v>
      </c>
      <c r="D3158" s="79">
        <f t="shared" si="49"/>
        <v>0</v>
      </c>
    </row>
    <row r="3159" spans="1:4" x14ac:dyDescent="0.2">
      <c r="A3159">
        <v>3158</v>
      </c>
      <c r="B3159" t="s">
        <v>151</v>
      </c>
      <c r="C3159" s="73">
        <v>170</v>
      </c>
      <c r="D3159" s="79">
        <f t="shared" si="49"/>
        <v>0</v>
      </c>
    </row>
    <row r="3160" spans="1:4" x14ac:dyDescent="0.2">
      <c r="A3160">
        <v>3159</v>
      </c>
      <c r="B3160" t="s">
        <v>151</v>
      </c>
      <c r="C3160" s="73">
        <v>3388</v>
      </c>
      <c r="D3160" s="79">
        <f t="shared" si="49"/>
        <v>0</v>
      </c>
    </row>
    <row r="3161" spans="1:4" x14ac:dyDescent="0.2">
      <c r="A3161">
        <v>3160</v>
      </c>
      <c r="B3161" t="s">
        <v>151</v>
      </c>
      <c r="C3161" s="73">
        <v>356</v>
      </c>
      <c r="D3161" s="79">
        <f t="shared" si="49"/>
        <v>0</v>
      </c>
    </row>
    <row r="3162" spans="1:4" x14ac:dyDescent="0.2">
      <c r="A3162">
        <v>3161</v>
      </c>
      <c r="B3162" t="s">
        <v>151</v>
      </c>
      <c r="C3162" s="73">
        <v>3219</v>
      </c>
      <c r="D3162" s="79">
        <f t="shared" si="49"/>
        <v>0</v>
      </c>
    </row>
    <row r="3163" spans="1:4" x14ac:dyDescent="0.2">
      <c r="A3163">
        <v>3162</v>
      </c>
      <c r="B3163" t="s">
        <v>151</v>
      </c>
      <c r="C3163" s="73">
        <v>3311</v>
      </c>
      <c r="D3163" s="79">
        <f t="shared" si="49"/>
        <v>0</v>
      </c>
    </row>
    <row r="3164" spans="1:4" x14ac:dyDescent="0.2">
      <c r="A3164">
        <v>3163</v>
      </c>
      <c r="B3164" t="s">
        <v>151</v>
      </c>
      <c r="C3164" s="73">
        <v>2380</v>
      </c>
      <c r="D3164" s="79">
        <f t="shared" si="49"/>
        <v>0</v>
      </c>
    </row>
    <row r="3165" spans="1:4" x14ac:dyDescent="0.2">
      <c r="A3165">
        <v>3164</v>
      </c>
      <c r="B3165" t="s">
        <v>151</v>
      </c>
      <c r="C3165" s="73">
        <v>2376</v>
      </c>
      <c r="D3165" s="79">
        <f t="shared" si="49"/>
        <v>0</v>
      </c>
    </row>
    <row r="3166" spans="1:4" x14ac:dyDescent="0.2">
      <c r="A3166">
        <v>3165</v>
      </c>
      <c r="B3166" t="s">
        <v>151</v>
      </c>
      <c r="C3166" s="73">
        <v>512</v>
      </c>
      <c r="D3166" s="79">
        <f t="shared" si="49"/>
        <v>0</v>
      </c>
    </row>
    <row r="3167" spans="1:4" x14ac:dyDescent="0.2">
      <c r="A3167">
        <v>3166</v>
      </c>
      <c r="B3167" t="s">
        <v>151</v>
      </c>
      <c r="C3167" s="73">
        <v>3496</v>
      </c>
      <c r="D3167" s="79">
        <f t="shared" si="49"/>
        <v>0</v>
      </c>
    </row>
    <row r="3168" spans="1:4" x14ac:dyDescent="0.2">
      <c r="A3168">
        <v>3167</v>
      </c>
      <c r="B3168" t="s">
        <v>151</v>
      </c>
      <c r="C3168" s="73">
        <v>2960</v>
      </c>
      <c r="D3168" s="79">
        <f t="shared" si="49"/>
        <v>0</v>
      </c>
    </row>
    <row r="3169" spans="1:4" x14ac:dyDescent="0.2">
      <c r="A3169">
        <v>3168</v>
      </c>
      <c r="B3169" t="s">
        <v>151</v>
      </c>
      <c r="C3169" s="73">
        <v>702</v>
      </c>
      <c r="D3169" s="79">
        <f t="shared" si="49"/>
        <v>0</v>
      </c>
    </row>
    <row r="3170" spans="1:4" x14ac:dyDescent="0.2">
      <c r="A3170">
        <v>3169</v>
      </c>
      <c r="B3170" t="s">
        <v>151</v>
      </c>
      <c r="C3170" s="73">
        <v>336</v>
      </c>
      <c r="D3170" s="79">
        <f t="shared" si="49"/>
        <v>0</v>
      </c>
    </row>
    <row r="3171" spans="1:4" x14ac:dyDescent="0.2">
      <c r="A3171">
        <v>3170</v>
      </c>
      <c r="B3171" t="s">
        <v>151</v>
      </c>
      <c r="C3171" s="73">
        <v>177</v>
      </c>
      <c r="D3171" s="79">
        <f t="shared" si="49"/>
        <v>0</v>
      </c>
    </row>
    <row r="3172" spans="1:4" x14ac:dyDescent="0.2">
      <c r="A3172">
        <v>3171</v>
      </c>
      <c r="B3172" t="s">
        <v>151</v>
      </c>
      <c r="C3172" s="73">
        <v>410</v>
      </c>
      <c r="D3172" s="79">
        <f t="shared" si="49"/>
        <v>0</v>
      </c>
    </row>
    <row r="3173" spans="1:4" x14ac:dyDescent="0.2">
      <c r="A3173">
        <v>3172</v>
      </c>
      <c r="B3173" t="s">
        <v>151</v>
      </c>
      <c r="C3173" s="73">
        <v>676</v>
      </c>
      <c r="D3173" s="79">
        <f t="shared" si="49"/>
        <v>0</v>
      </c>
    </row>
    <row r="3174" spans="1:4" x14ac:dyDescent="0.2">
      <c r="A3174">
        <v>3173</v>
      </c>
      <c r="B3174" t="s">
        <v>151</v>
      </c>
      <c r="C3174" s="73">
        <v>1560</v>
      </c>
      <c r="D3174" s="79">
        <f t="shared" si="49"/>
        <v>0</v>
      </c>
    </row>
    <row r="3175" spans="1:4" x14ac:dyDescent="0.2">
      <c r="A3175">
        <v>3174</v>
      </c>
      <c r="B3175" t="s">
        <v>151</v>
      </c>
      <c r="C3175" s="73">
        <v>1472</v>
      </c>
      <c r="D3175" s="79">
        <f t="shared" si="49"/>
        <v>0</v>
      </c>
    </row>
    <row r="3176" spans="1:4" x14ac:dyDescent="0.2">
      <c r="A3176">
        <v>3175</v>
      </c>
      <c r="B3176" t="s">
        <v>151</v>
      </c>
      <c r="C3176" s="73">
        <v>1820</v>
      </c>
      <c r="D3176" s="79">
        <f t="shared" si="49"/>
        <v>0</v>
      </c>
    </row>
    <row r="3177" spans="1:4" x14ac:dyDescent="0.2">
      <c r="A3177">
        <v>3176</v>
      </c>
      <c r="B3177" t="s">
        <v>151</v>
      </c>
      <c r="C3177" s="73">
        <v>1092</v>
      </c>
      <c r="D3177" s="79">
        <f t="shared" si="49"/>
        <v>0</v>
      </c>
    </row>
    <row r="3178" spans="1:4" x14ac:dyDescent="0.2">
      <c r="A3178">
        <v>3177</v>
      </c>
      <c r="B3178" t="s">
        <v>151</v>
      </c>
      <c r="C3178" s="73">
        <v>1443</v>
      </c>
      <c r="D3178" s="79">
        <f t="shared" si="49"/>
        <v>0</v>
      </c>
    </row>
    <row r="3179" spans="1:4" x14ac:dyDescent="0.2">
      <c r="A3179">
        <v>3178</v>
      </c>
      <c r="B3179" t="s">
        <v>151</v>
      </c>
      <c r="C3179" s="73">
        <v>1612</v>
      </c>
      <c r="D3179" s="79">
        <f t="shared" si="49"/>
        <v>0</v>
      </c>
    </row>
    <row r="3180" spans="1:4" x14ac:dyDescent="0.2">
      <c r="A3180">
        <v>3179</v>
      </c>
      <c r="B3180" t="s">
        <v>151</v>
      </c>
      <c r="C3180" s="73">
        <v>952</v>
      </c>
      <c r="D3180" s="79">
        <f t="shared" si="49"/>
        <v>0</v>
      </c>
    </row>
    <row r="3181" spans="1:4" x14ac:dyDescent="0.2">
      <c r="A3181">
        <v>3180</v>
      </c>
      <c r="B3181" t="s">
        <v>151</v>
      </c>
      <c r="C3181" s="73">
        <v>1056</v>
      </c>
      <c r="D3181" s="79">
        <f t="shared" si="49"/>
        <v>0</v>
      </c>
    </row>
    <row r="3182" spans="1:4" x14ac:dyDescent="0.2">
      <c r="A3182">
        <v>3181</v>
      </c>
      <c r="B3182" t="s">
        <v>151</v>
      </c>
      <c r="C3182" s="73">
        <v>4048</v>
      </c>
      <c r="D3182" s="79">
        <f t="shared" si="49"/>
        <v>0</v>
      </c>
    </row>
    <row r="3183" spans="1:4" x14ac:dyDescent="0.2">
      <c r="A3183">
        <v>3182</v>
      </c>
      <c r="B3183" t="s">
        <v>151</v>
      </c>
      <c r="C3183" s="73">
        <v>1377</v>
      </c>
      <c r="D3183" s="79">
        <f t="shared" si="49"/>
        <v>0</v>
      </c>
    </row>
    <row r="3184" spans="1:4" x14ac:dyDescent="0.2">
      <c r="A3184">
        <v>3183</v>
      </c>
      <c r="B3184" t="s">
        <v>151</v>
      </c>
      <c r="C3184" s="73">
        <v>388</v>
      </c>
      <c r="D3184" s="79">
        <f t="shared" si="49"/>
        <v>0</v>
      </c>
    </row>
    <row r="3185" spans="1:4" x14ac:dyDescent="0.2">
      <c r="A3185">
        <v>3184</v>
      </c>
      <c r="B3185" t="s">
        <v>151</v>
      </c>
      <c r="C3185" s="73">
        <v>784</v>
      </c>
      <c r="D3185" s="79">
        <f t="shared" si="49"/>
        <v>0</v>
      </c>
    </row>
    <row r="3186" spans="1:4" x14ac:dyDescent="0.2">
      <c r="A3186">
        <v>3185</v>
      </c>
      <c r="B3186" t="s">
        <v>151</v>
      </c>
      <c r="C3186" s="73">
        <v>1590</v>
      </c>
      <c r="D3186" s="79">
        <f t="shared" si="49"/>
        <v>0</v>
      </c>
    </row>
    <row r="3187" spans="1:4" x14ac:dyDescent="0.2">
      <c r="A3187">
        <v>3186</v>
      </c>
      <c r="B3187" t="s">
        <v>151</v>
      </c>
      <c r="C3187" s="73">
        <v>426</v>
      </c>
      <c r="D3187" s="79">
        <f t="shared" si="49"/>
        <v>0</v>
      </c>
    </row>
    <row r="3188" spans="1:4" x14ac:dyDescent="0.2">
      <c r="A3188">
        <v>3187</v>
      </c>
      <c r="B3188" t="s">
        <v>151</v>
      </c>
      <c r="C3188" s="73">
        <v>3999</v>
      </c>
      <c r="D3188" s="79">
        <f t="shared" si="49"/>
        <v>0</v>
      </c>
    </row>
    <row r="3189" spans="1:4" x14ac:dyDescent="0.2">
      <c r="A3189">
        <v>3188</v>
      </c>
      <c r="B3189" t="s">
        <v>151</v>
      </c>
      <c r="C3189" s="73">
        <v>2016</v>
      </c>
      <c r="D3189" s="79">
        <f t="shared" si="49"/>
        <v>0</v>
      </c>
    </row>
    <row r="3190" spans="1:4" x14ac:dyDescent="0.2">
      <c r="A3190">
        <v>3189</v>
      </c>
      <c r="B3190" t="s">
        <v>151</v>
      </c>
      <c r="C3190" s="73">
        <v>2301</v>
      </c>
      <c r="D3190" s="79">
        <f t="shared" si="49"/>
        <v>0</v>
      </c>
    </row>
    <row r="3191" spans="1:4" x14ac:dyDescent="0.2">
      <c r="A3191">
        <v>3190</v>
      </c>
      <c r="B3191" t="s">
        <v>151</v>
      </c>
      <c r="C3191" s="73">
        <v>2610</v>
      </c>
      <c r="D3191" s="79">
        <f t="shared" si="49"/>
        <v>0</v>
      </c>
    </row>
    <row r="3192" spans="1:4" x14ac:dyDescent="0.2">
      <c r="A3192">
        <v>3191</v>
      </c>
      <c r="B3192" t="s">
        <v>151</v>
      </c>
      <c r="C3192" s="73">
        <v>390</v>
      </c>
      <c r="D3192" s="79">
        <f t="shared" si="49"/>
        <v>0</v>
      </c>
    </row>
    <row r="3193" spans="1:4" x14ac:dyDescent="0.2">
      <c r="A3193">
        <v>3192</v>
      </c>
      <c r="B3193" t="s">
        <v>151</v>
      </c>
      <c r="C3193" s="73">
        <v>2856</v>
      </c>
      <c r="D3193" s="79">
        <f t="shared" si="49"/>
        <v>0</v>
      </c>
    </row>
    <row r="3194" spans="1:4" x14ac:dyDescent="0.2">
      <c r="A3194">
        <v>3193</v>
      </c>
      <c r="B3194" t="s">
        <v>151</v>
      </c>
      <c r="C3194" s="73">
        <v>1520</v>
      </c>
      <c r="D3194" s="79">
        <f t="shared" si="49"/>
        <v>0</v>
      </c>
    </row>
    <row r="3195" spans="1:4" x14ac:dyDescent="0.2">
      <c r="A3195">
        <v>3194</v>
      </c>
      <c r="B3195" t="s">
        <v>151</v>
      </c>
      <c r="C3195" s="73">
        <v>3465</v>
      </c>
      <c r="D3195" s="79">
        <f t="shared" si="49"/>
        <v>0</v>
      </c>
    </row>
    <row r="3196" spans="1:4" x14ac:dyDescent="0.2">
      <c r="A3196">
        <v>3195</v>
      </c>
      <c r="B3196" t="s">
        <v>151</v>
      </c>
      <c r="C3196" s="73">
        <v>520</v>
      </c>
      <c r="D3196" s="79">
        <f t="shared" si="49"/>
        <v>0</v>
      </c>
    </row>
    <row r="3197" spans="1:4" x14ac:dyDescent="0.2">
      <c r="A3197">
        <v>3196</v>
      </c>
      <c r="B3197" t="s">
        <v>151</v>
      </c>
      <c r="C3197" s="73">
        <v>2088</v>
      </c>
      <c r="D3197" s="79">
        <f t="shared" si="49"/>
        <v>0</v>
      </c>
    </row>
    <row r="3198" spans="1:4" x14ac:dyDescent="0.2">
      <c r="A3198">
        <v>3197</v>
      </c>
      <c r="B3198" t="s">
        <v>151</v>
      </c>
      <c r="C3198" s="73">
        <v>1239</v>
      </c>
      <c r="D3198" s="79">
        <f t="shared" si="49"/>
        <v>0</v>
      </c>
    </row>
    <row r="3199" spans="1:4" x14ac:dyDescent="0.2">
      <c r="A3199">
        <v>3198</v>
      </c>
      <c r="B3199" t="s">
        <v>151</v>
      </c>
      <c r="C3199" s="73">
        <v>2059</v>
      </c>
      <c r="D3199" s="79">
        <f t="shared" si="49"/>
        <v>0</v>
      </c>
    </row>
    <row r="3200" spans="1:4" x14ac:dyDescent="0.2">
      <c r="A3200">
        <v>3199</v>
      </c>
      <c r="B3200" t="s">
        <v>151</v>
      </c>
      <c r="C3200" s="73">
        <v>3666</v>
      </c>
      <c r="D3200" s="79">
        <f t="shared" si="49"/>
        <v>0</v>
      </c>
    </row>
    <row r="3201" spans="1:4" x14ac:dyDescent="0.2">
      <c r="A3201">
        <v>3200</v>
      </c>
      <c r="B3201" t="s">
        <v>151</v>
      </c>
      <c r="C3201" s="73">
        <v>640</v>
      </c>
      <c r="D3201" s="79">
        <f t="shared" si="49"/>
        <v>0</v>
      </c>
    </row>
    <row r="3202" spans="1:4" x14ac:dyDescent="0.2">
      <c r="A3202">
        <v>3201</v>
      </c>
      <c r="B3202" t="s">
        <v>151</v>
      </c>
      <c r="C3202" s="73">
        <v>768</v>
      </c>
      <c r="D3202" s="79">
        <f t="shared" si="49"/>
        <v>0</v>
      </c>
    </row>
    <row r="3203" spans="1:4" x14ac:dyDescent="0.2">
      <c r="A3203">
        <v>3202</v>
      </c>
      <c r="B3203" t="s">
        <v>151</v>
      </c>
      <c r="C3203" s="73">
        <v>1292</v>
      </c>
      <c r="D3203" s="79">
        <f t="shared" ref="D3203:D3266" si="50">IF(B3203="Yes", 1, 0)</f>
        <v>0</v>
      </c>
    </row>
    <row r="3204" spans="1:4" x14ac:dyDescent="0.2">
      <c r="A3204">
        <v>3203</v>
      </c>
      <c r="B3204" t="s">
        <v>151</v>
      </c>
      <c r="C3204" s="73">
        <v>1406</v>
      </c>
      <c r="D3204" s="79">
        <f t="shared" si="50"/>
        <v>0</v>
      </c>
    </row>
    <row r="3205" spans="1:4" x14ac:dyDescent="0.2">
      <c r="A3205">
        <v>3204</v>
      </c>
      <c r="B3205" t="s">
        <v>151</v>
      </c>
      <c r="C3205" s="73">
        <v>406</v>
      </c>
      <c r="D3205" s="79">
        <f t="shared" si="50"/>
        <v>0</v>
      </c>
    </row>
    <row r="3206" spans="1:4" x14ac:dyDescent="0.2">
      <c r="A3206">
        <v>3205</v>
      </c>
      <c r="B3206" t="s">
        <v>151</v>
      </c>
      <c r="C3206" s="73">
        <v>2116</v>
      </c>
      <c r="D3206" s="79">
        <f t="shared" si="50"/>
        <v>0</v>
      </c>
    </row>
    <row r="3207" spans="1:4" x14ac:dyDescent="0.2">
      <c r="A3207">
        <v>3206</v>
      </c>
      <c r="B3207" t="s">
        <v>151</v>
      </c>
      <c r="C3207" s="73">
        <v>1200</v>
      </c>
      <c r="D3207" s="79">
        <f t="shared" si="50"/>
        <v>0</v>
      </c>
    </row>
    <row r="3208" spans="1:4" x14ac:dyDescent="0.2">
      <c r="A3208">
        <v>3207</v>
      </c>
      <c r="B3208" t="s">
        <v>151</v>
      </c>
      <c r="C3208" s="73">
        <v>2548</v>
      </c>
      <c r="D3208" s="79">
        <f t="shared" si="50"/>
        <v>0</v>
      </c>
    </row>
    <row r="3209" spans="1:4" x14ac:dyDescent="0.2">
      <c r="A3209">
        <v>3208</v>
      </c>
      <c r="B3209" t="s">
        <v>151</v>
      </c>
      <c r="C3209" s="73">
        <v>406</v>
      </c>
      <c r="D3209" s="79">
        <f t="shared" si="50"/>
        <v>0</v>
      </c>
    </row>
    <row r="3210" spans="1:4" x14ac:dyDescent="0.2">
      <c r="A3210">
        <v>3209</v>
      </c>
      <c r="B3210" t="s">
        <v>151</v>
      </c>
      <c r="C3210" s="73">
        <v>1260</v>
      </c>
      <c r="D3210" s="79">
        <f t="shared" si="50"/>
        <v>0</v>
      </c>
    </row>
    <row r="3211" spans="1:4" x14ac:dyDescent="0.2">
      <c r="A3211">
        <v>3210</v>
      </c>
      <c r="B3211" t="s">
        <v>151</v>
      </c>
      <c r="C3211" s="73">
        <v>1209</v>
      </c>
      <c r="D3211" s="79">
        <f t="shared" si="50"/>
        <v>0</v>
      </c>
    </row>
    <row r="3212" spans="1:4" x14ac:dyDescent="0.2">
      <c r="A3212">
        <v>3211</v>
      </c>
      <c r="B3212" t="s">
        <v>151</v>
      </c>
      <c r="C3212" s="73">
        <v>2881</v>
      </c>
      <c r="D3212" s="79">
        <f t="shared" si="50"/>
        <v>0</v>
      </c>
    </row>
    <row r="3213" spans="1:4" x14ac:dyDescent="0.2">
      <c r="A3213">
        <v>3212</v>
      </c>
      <c r="B3213" t="s">
        <v>151</v>
      </c>
      <c r="C3213" s="73">
        <v>780</v>
      </c>
      <c r="D3213" s="79">
        <f t="shared" si="50"/>
        <v>0</v>
      </c>
    </row>
    <row r="3214" spans="1:4" x14ac:dyDescent="0.2">
      <c r="A3214">
        <v>3213</v>
      </c>
      <c r="B3214" t="s">
        <v>151</v>
      </c>
      <c r="C3214" s="73">
        <v>462</v>
      </c>
      <c r="D3214" s="79">
        <f t="shared" si="50"/>
        <v>0</v>
      </c>
    </row>
    <row r="3215" spans="1:4" x14ac:dyDescent="0.2">
      <c r="A3215">
        <v>3214</v>
      </c>
      <c r="B3215" t="s">
        <v>151</v>
      </c>
      <c r="C3215" s="73">
        <v>1848</v>
      </c>
      <c r="D3215" s="79">
        <f t="shared" si="50"/>
        <v>0</v>
      </c>
    </row>
    <row r="3216" spans="1:4" x14ac:dyDescent="0.2">
      <c r="A3216">
        <v>3215</v>
      </c>
      <c r="B3216" t="s">
        <v>151</v>
      </c>
      <c r="C3216" s="73">
        <v>468</v>
      </c>
      <c r="D3216" s="79">
        <f t="shared" si="50"/>
        <v>0</v>
      </c>
    </row>
    <row r="3217" spans="1:4" x14ac:dyDescent="0.2">
      <c r="A3217">
        <v>3216</v>
      </c>
      <c r="B3217" t="s">
        <v>151</v>
      </c>
      <c r="C3217" s="73">
        <v>900</v>
      </c>
      <c r="D3217" s="79">
        <f t="shared" si="50"/>
        <v>0</v>
      </c>
    </row>
    <row r="3218" spans="1:4" x14ac:dyDescent="0.2">
      <c r="A3218">
        <v>3217</v>
      </c>
      <c r="B3218" t="s">
        <v>151</v>
      </c>
      <c r="C3218" s="73">
        <v>1530</v>
      </c>
      <c r="D3218" s="79">
        <f t="shared" si="50"/>
        <v>0</v>
      </c>
    </row>
    <row r="3219" spans="1:4" x14ac:dyDescent="0.2">
      <c r="A3219">
        <v>3218</v>
      </c>
      <c r="B3219" t="s">
        <v>151</v>
      </c>
      <c r="C3219" s="73">
        <v>2668</v>
      </c>
      <c r="D3219" s="79">
        <f t="shared" si="50"/>
        <v>0</v>
      </c>
    </row>
    <row r="3220" spans="1:4" x14ac:dyDescent="0.2">
      <c r="A3220">
        <v>3219</v>
      </c>
      <c r="B3220" t="s">
        <v>151</v>
      </c>
      <c r="C3220" s="73">
        <v>1666</v>
      </c>
      <c r="D3220" s="79">
        <f t="shared" si="50"/>
        <v>0</v>
      </c>
    </row>
    <row r="3221" spans="1:4" x14ac:dyDescent="0.2">
      <c r="A3221">
        <v>3220</v>
      </c>
      <c r="B3221" t="s">
        <v>151</v>
      </c>
      <c r="C3221" s="73">
        <v>1560</v>
      </c>
      <c r="D3221" s="79">
        <f t="shared" si="50"/>
        <v>0</v>
      </c>
    </row>
    <row r="3222" spans="1:4" x14ac:dyDescent="0.2">
      <c r="A3222">
        <v>3221</v>
      </c>
      <c r="B3222" t="s">
        <v>151</v>
      </c>
      <c r="C3222" s="73">
        <v>464</v>
      </c>
      <c r="D3222" s="79">
        <f t="shared" si="50"/>
        <v>0</v>
      </c>
    </row>
    <row r="3223" spans="1:4" x14ac:dyDescent="0.2">
      <c r="A3223">
        <v>3222</v>
      </c>
      <c r="B3223" t="s">
        <v>151</v>
      </c>
      <c r="C3223" s="73">
        <v>2128</v>
      </c>
      <c r="D3223" s="79">
        <f t="shared" si="50"/>
        <v>0</v>
      </c>
    </row>
    <row r="3224" spans="1:4" x14ac:dyDescent="0.2">
      <c r="A3224">
        <v>3223</v>
      </c>
      <c r="B3224" t="s">
        <v>151</v>
      </c>
      <c r="C3224" s="73">
        <v>1848</v>
      </c>
      <c r="D3224" s="79">
        <f t="shared" si="50"/>
        <v>0</v>
      </c>
    </row>
    <row r="3225" spans="1:4" x14ac:dyDescent="0.2">
      <c r="A3225">
        <v>3224</v>
      </c>
      <c r="B3225" t="s">
        <v>151</v>
      </c>
      <c r="C3225" s="73">
        <v>2340</v>
      </c>
      <c r="D3225" s="79">
        <f t="shared" si="50"/>
        <v>0</v>
      </c>
    </row>
    <row r="3226" spans="1:4" x14ac:dyDescent="0.2">
      <c r="A3226">
        <v>3225</v>
      </c>
      <c r="B3226" t="s">
        <v>151</v>
      </c>
      <c r="C3226" s="73">
        <v>1440</v>
      </c>
      <c r="D3226" s="79">
        <f t="shared" si="50"/>
        <v>0</v>
      </c>
    </row>
    <row r="3227" spans="1:4" x14ac:dyDescent="0.2">
      <c r="A3227">
        <v>3226</v>
      </c>
      <c r="B3227" t="s">
        <v>151</v>
      </c>
      <c r="C3227" s="73">
        <v>3038</v>
      </c>
      <c r="D3227" s="79">
        <f t="shared" si="50"/>
        <v>0</v>
      </c>
    </row>
    <row r="3228" spans="1:4" x14ac:dyDescent="0.2">
      <c r="A3228">
        <v>3227</v>
      </c>
      <c r="B3228" t="s">
        <v>151</v>
      </c>
      <c r="C3228" s="73">
        <v>2698</v>
      </c>
      <c r="D3228" s="79">
        <f t="shared" si="50"/>
        <v>0</v>
      </c>
    </row>
    <row r="3229" spans="1:4" x14ac:dyDescent="0.2">
      <c r="A3229">
        <v>3228</v>
      </c>
      <c r="B3229" t="s">
        <v>151</v>
      </c>
      <c r="C3229" s="73">
        <v>2898</v>
      </c>
      <c r="D3229" s="79">
        <f t="shared" si="50"/>
        <v>0</v>
      </c>
    </row>
    <row r="3230" spans="1:4" x14ac:dyDescent="0.2">
      <c r="A3230">
        <v>3229</v>
      </c>
      <c r="B3230" t="s">
        <v>151</v>
      </c>
      <c r="C3230" s="73">
        <v>2565</v>
      </c>
      <c r="D3230" s="79">
        <f t="shared" si="50"/>
        <v>0</v>
      </c>
    </row>
    <row r="3231" spans="1:4" x14ac:dyDescent="0.2">
      <c r="A3231">
        <v>3230</v>
      </c>
      <c r="B3231" t="s">
        <v>151</v>
      </c>
      <c r="C3231" s="73">
        <v>1608</v>
      </c>
      <c r="D3231" s="79">
        <f t="shared" si="50"/>
        <v>0</v>
      </c>
    </row>
    <row r="3232" spans="1:4" x14ac:dyDescent="0.2">
      <c r="A3232">
        <v>3231</v>
      </c>
      <c r="B3232" t="s">
        <v>151</v>
      </c>
      <c r="C3232" s="73">
        <v>1862</v>
      </c>
      <c r="D3232" s="79">
        <f t="shared" si="50"/>
        <v>0</v>
      </c>
    </row>
    <row r="3233" spans="1:4" x14ac:dyDescent="0.2">
      <c r="A3233">
        <v>3232</v>
      </c>
      <c r="B3233" t="s">
        <v>151</v>
      </c>
      <c r="C3233" s="73">
        <v>873</v>
      </c>
      <c r="D3233" s="79">
        <f t="shared" si="50"/>
        <v>0</v>
      </c>
    </row>
    <row r="3234" spans="1:4" x14ac:dyDescent="0.2">
      <c r="A3234">
        <v>3233</v>
      </c>
      <c r="B3234" t="s">
        <v>151</v>
      </c>
      <c r="C3234" s="73">
        <v>646</v>
      </c>
      <c r="D3234" s="79">
        <f t="shared" si="50"/>
        <v>0</v>
      </c>
    </row>
    <row r="3235" spans="1:4" x14ac:dyDescent="0.2">
      <c r="A3235">
        <v>3234</v>
      </c>
      <c r="B3235" t="s">
        <v>151</v>
      </c>
      <c r="C3235" s="73">
        <v>814</v>
      </c>
      <c r="D3235" s="79">
        <f t="shared" si="50"/>
        <v>0</v>
      </c>
    </row>
    <row r="3236" spans="1:4" x14ac:dyDescent="0.2">
      <c r="A3236">
        <v>3235</v>
      </c>
      <c r="B3236" t="s">
        <v>151</v>
      </c>
      <c r="C3236" s="73">
        <v>1536</v>
      </c>
      <c r="D3236" s="79">
        <f t="shared" si="50"/>
        <v>0</v>
      </c>
    </row>
    <row r="3237" spans="1:4" x14ac:dyDescent="0.2">
      <c r="A3237">
        <v>3236</v>
      </c>
      <c r="B3237" t="s">
        <v>151</v>
      </c>
      <c r="C3237" s="73">
        <v>1224</v>
      </c>
      <c r="D3237" s="79">
        <f t="shared" si="50"/>
        <v>0</v>
      </c>
    </row>
    <row r="3238" spans="1:4" x14ac:dyDescent="0.2">
      <c r="A3238">
        <v>3237</v>
      </c>
      <c r="B3238" t="s">
        <v>151</v>
      </c>
      <c r="C3238" s="73">
        <v>672</v>
      </c>
      <c r="D3238" s="79">
        <f t="shared" si="50"/>
        <v>0</v>
      </c>
    </row>
    <row r="3239" spans="1:4" x14ac:dyDescent="0.2">
      <c r="A3239">
        <v>3238</v>
      </c>
      <c r="B3239" t="s">
        <v>151</v>
      </c>
      <c r="C3239" s="73">
        <v>228</v>
      </c>
      <c r="D3239" s="79">
        <f t="shared" si="50"/>
        <v>0</v>
      </c>
    </row>
    <row r="3240" spans="1:4" x14ac:dyDescent="0.2">
      <c r="A3240">
        <v>3239</v>
      </c>
      <c r="B3240" t="s">
        <v>151</v>
      </c>
      <c r="C3240" s="73">
        <v>3108</v>
      </c>
      <c r="D3240" s="79">
        <f t="shared" si="50"/>
        <v>0</v>
      </c>
    </row>
    <row r="3241" spans="1:4" x14ac:dyDescent="0.2">
      <c r="A3241">
        <v>3240</v>
      </c>
      <c r="B3241" t="s">
        <v>151</v>
      </c>
      <c r="C3241" s="73">
        <v>960</v>
      </c>
      <c r="D3241" s="79">
        <f t="shared" si="50"/>
        <v>0</v>
      </c>
    </row>
    <row r="3242" spans="1:4" x14ac:dyDescent="0.2">
      <c r="A3242">
        <v>3241</v>
      </c>
      <c r="B3242" t="s">
        <v>151</v>
      </c>
      <c r="C3242" s="73">
        <v>1369</v>
      </c>
      <c r="D3242" s="79">
        <f t="shared" si="50"/>
        <v>0</v>
      </c>
    </row>
    <row r="3243" spans="1:4" x14ac:dyDescent="0.2">
      <c r="A3243">
        <v>3242</v>
      </c>
      <c r="B3243" t="s">
        <v>151</v>
      </c>
      <c r="C3243" s="73">
        <v>1740</v>
      </c>
      <c r="D3243" s="79">
        <f t="shared" si="50"/>
        <v>0</v>
      </c>
    </row>
    <row r="3244" spans="1:4" x14ac:dyDescent="0.2">
      <c r="A3244">
        <v>3243</v>
      </c>
      <c r="B3244" t="s">
        <v>151</v>
      </c>
      <c r="C3244" s="73">
        <v>1258</v>
      </c>
      <c r="D3244" s="79">
        <f t="shared" si="50"/>
        <v>0</v>
      </c>
    </row>
    <row r="3245" spans="1:4" x14ac:dyDescent="0.2">
      <c r="A3245">
        <v>3244</v>
      </c>
      <c r="B3245" t="s">
        <v>151</v>
      </c>
      <c r="C3245" s="73">
        <v>1089</v>
      </c>
      <c r="D3245" s="79">
        <f t="shared" si="50"/>
        <v>0</v>
      </c>
    </row>
    <row r="3246" spans="1:4" x14ac:dyDescent="0.2">
      <c r="A3246">
        <v>3245</v>
      </c>
      <c r="B3246" t="s">
        <v>151</v>
      </c>
      <c r="C3246" s="73">
        <v>3402</v>
      </c>
      <c r="D3246" s="79">
        <f t="shared" si="50"/>
        <v>0</v>
      </c>
    </row>
    <row r="3247" spans="1:4" x14ac:dyDescent="0.2">
      <c r="A3247">
        <v>3246</v>
      </c>
      <c r="B3247" t="s">
        <v>151</v>
      </c>
      <c r="C3247" s="73">
        <v>1520</v>
      </c>
      <c r="D3247" s="79">
        <f t="shared" si="50"/>
        <v>0</v>
      </c>
    </row>
    <row r="3248" spans="1:4" x14ac:dyDescent="0.2">
      <c r="A3248">
        <v>3247</v>
      </c>
      <c r="B3248" t="s">
        <v>151</v>
      </c>
      <c r="C3248" s="73">
        <v>3626</v>
      </c>
      <c r="D3248" s="79">
        <f t="shared" si="50"/>
        <v>0</v>
      </c>
    </row>
    <row r="3249" spans="1:4" x14ac:dyDescent="0.2">
      <c r="A3249">
        <v>3248</v>
      </c>
      <c r="B3249" t="s">
        <v>151</v>
      </c>
      <c r="C3249" s="73">
        <v>1092</v>
      </c>
      <c r="D3249" s="79">
        <f t="shared" si="50"/>
        <v>0</v>
      </c>
    </row>
    <row r="3250" spans="1:4" x14ac:dyDescent="0.2">
      <c r="A3250">
        <v>3249</v>
      </c>
      <c r="B3250" t="s">
        <v>151</v>
      </c>
      <c r="C3250" s="73">
        <v>3239</v>
      </c>
      <c r="D3250" s="79">
        <f t="shared" si="50"/>
        <v>0</v>
      </c>
    </row>
    <row r="3251" spans="1:4" x14ac:dyDescent="0.2">
      <c r="A3251">
        <v>3250</v>
      </c>
      <c r="B3251" t="s">
        <v>151</v>
      </c>
      <c r="C3251" s="73">
        <v>2656</v>
      </c>
      <c r="D3251" s="79">
        <f t="shared" si="50"/>
        <v>0</v>
      </c>
    </row>
    <row r="3252" spans="1:4" x14ac:dyDescent="0.2">
      <c r="A3252">
        <v>3251</v>
      </c>
      <c r="B3252" t="s">
        <v>151</v>
      </c>
      <c r="C3252" s="73">
        <v>1350</v>
      </c>
      <c r="D3252" s="79">
        <f t="shared" si="50"/>
        <v>0</v>
      </c>
    </row>
    <row r="3253" spans="1:4" x14ac:dyDescent="0.2">
      <c r="A3253">
        <v>3252</v>
      </c>
      <c r="B3253" t="s">
        <v>151</v>
      </c>
      <c r="C3253" s="73">
        <v>780</v>
      </c>
      <c r="D3253" s="79">
        <f t="shared" si="50"/>
        <v>0</v>
      </c>
    </row>
    <row r="3254" spans="1:4" x14ac:dyDescent="0.2">
      <c r="A3254">
        <v>3253</v>
      </c>
      <c r="B3254" t="s">
        <v>151</v>
      </c>
      <c r="C3254" s="73">
        <v>1008</v>
      </c>
      <c r="D3254" s="79">
        <f t="shared" si="50"/>
        <v>0</v>
      </c>
    </row>
    <row r="3255" spans="1:4" x14ac:dyDescent="0.2">
      <c r="A3255">
        <v>3254</v>
      </c>
      <c r="B3255" t="s">
        <v>151</v>
      </c>
      <c r="C3255" s="73">
        <v>480</v>
      </c>
      <c r="D3255" s="79">
        <f t="shared" si="50"/>
        <v>0</v>
      </c>
    </row>
    <row r="3256" spans="1:4" x14ac:dyDescent="0.2">
      <c r="A3256">
        <v>3255</v>
      </c>
      <c r="B3256" t="s">
        <v>151</v>
      </c>
      <c r="C3256" s="73">
        <v>341</v>
      </c>
      <c r="D3256" s="79">
        <f t="shared" si="50"/>
        <v>0</v>
      </c>
    </row>
    <row r="3257" spans="1:4" x14ac:dyDescent="0.2">
      <c r="A3257">
        <v>3256</v>
      </c>
      <c r="B3257" t="s">
        <v>151</v>
      </c>
      <c r="C3257" s="73">
        <v>1440</v>
      </c>
      <c r="D3257" s="79">
        <f t="shared" si="50"/>
        <v>0</v>
      </c>
    </row>
    <row r="3258" spans="1:4" x14ac:dyDescent="0.2">
      <c r="A3258">
        <v>3257</v>
      </c>
      <c r="B3258" t="s">
        <v>151</v>
      </c>
      <c r="C3258" s="73">
        <v>1300</v>
      </c>
      <c r="D3258" s="79">
        <f t="shared" si="50"/>
        <v>0</v>
      </c>
    </row>
    <row r="3259" spans="1:4" x14ac:dyDescent="0.2">
      <c r="A3259">
        <v>3258</v>
      </c>
      <c r="B3259" t="s">
        <v>151</v>
      </c>
      <c r="C3259" s="73">
        <v>3822</v>
      </c>
      <c r="D3259" s="79">
        <f t="shared" si="50"/>
        <v>0</v>
      </c>
    </row>
    <row r="3260" spans="1:4" x14ac:dyDescent="0.2">
      <c r="A3260">
        <v>3259</v>
      </c>
      <c r="B3260" t="s">
        <v>151</v>
      </c>
      <c r="C3260" s="73">
        <v>561</v>
      </c>
      <c r="D3260" s="79">
        <f t="shared" si="50"/>
        <v>0</v>
      </c>
    </row>
    <row r="3261" spans="1:4" x14ac:dyDescent="0.2">
      <c r="A3261">
        <v>3260</v>
      </c>
      <c r="B3261" t="s">
        <v>151</v>
      </c>
      <c r="C3261" s="73">
        <v>475</v>
      </c>
      <c r="D3261" s="79">
        <f t="shared" si="50"/>
        <v>0</v>
      </c>
    </row>
    <row r="3262" spans="1:4" x14ac:dyDescent="0.2">
      <c r="A3262">
        <v>3261</v>
      </c>
      <c r="B3262" t="s">
        <v>151</v>
      </c>
      <c r="C3262" s="73">
        <v>252</v>
      </c>
      <c r="D3262" s="79">
        <f t="shared" si="50"/>
        <v>0</v>
      </c>
    </row>
    <row r="3263" spans="1:4" x14ac:dyDescent="0.2">
      <c r="A3263">
        <v>3262</v>
      </c>
      <c r="B3263" t="s">
        <v>151</v>
      </c>
      <c r="C3263" s="73">
        <v>2600</v>
      </c>
      <c r="D3263" s="79">
        <f t="shared" si="50"/>
        <v>0</v>
      </c>
    </row>
    <row r="3264" spans="1:4" x14ac:dyDescent="0.2">
      <c r="A3264">
        <v>3263</v>
      </c>
      <c r="B3264" t="s">
        <v>151</v>
      </c>
      <c r="C3264" s="73">
        <v>735</v>
      </c>
      <c r="D3264" s="79">
        <f t="shared" si="50"/>
        <v>0</v>
      </c>
    </row>
    <row r="3265" spans="1:4" x14ac:dyDescent="0.2">
      <c r="A3265">
        <v>3264</v>
      </c>
      <c r="B3265" t="s">
        <v>151</v>
      </c>
      <c r="C3265" s="73">
        <v>2108</v>
      </c>
      <c r="D3265" s="79">
        <f t="shared" si="50"/>
        <v>0</v>
      </c>
    </row>
    <row r="3266" spans="1:4" x14ac:dyDescent="0.2">
      <c r="A3266">
        <v>3265</v>
      </c>
      <c r="B3266" t="s">
        <v>151</v>
      </c>
      <c r="C3266" s="73">
        <v>1950</v>
      </c>
      <c r="D3266" s="79">
        <f t="shared" si="50"/>
        <v>0</v>
      </c>
    </row>
    <row r="3267" spans="1:4" x14ac:dyDescent="0.2">
      <c r="A3267">
        <v>3266</v>
      </c>
      <c r="B3267" t="s">
        <v>151</v>
      </c>
      <c r="C3267" s="73">
        <v>2800</v>
      </c>
      <c r="D3267" s="79">
        <f t="shared" ref="D3267:D3330" si="51">IF(B3267="Yes", 1, 0)</f>
        <v>0</v>
      </c>
    </row>
    <row r="3268" spans="1:4" x14ac:dyDescent="0.2">
      <c r="A3268">
        <v>3267</v>
      </c>
      <c r="B3268" t="s">
        <v>151</v>
      </c>
      <c r="C3268" s="73">
        <v>2442</v>
      </c>
      <c r="D3268" s="79">
        <f t="shared" si="51"/>
        <v>0</v>
      </c>
    </row>
    <row r="3269" spans="1:4" x14ac:dyDescent="0.2">
      <c r="A3269">
        <v>3268</v>
      </c>
      <c r="B3269" t="s">
        <v>151</v>
      </c>
      <c r="C3269" s="73">
        <v>1890</v>
      </c>
      <c r="D3269" s="79">
        <f t="shared" si="51"/>
        <v>0</v>
      </c>
    </row>
    <row r="3270" spans="1:4" x14ac:dyDescent="0.2">
      <c r="A3270">
        <v>3269</v>
      </c>
      <c r="B3270" t="s">
        <v>151</v>
      </c>
      <c r="C3270" s="73">
        <v>485</v>
      </c>
      <c r="D3270" s="79">
        <f t="shared" si="51"/>
        <v>0</v>
      </c>
    </row>
    <row r="3271" spans="1:4" x14ac:dyDescent="0.2">
      <c r="A3271">
        <v>3270</v>
      </c>
      <c r="B3271" t="s">
        <v>151</v>
      </c>
      <c r="C3271" s="73">
        <v>1500</v>
      </c>
      <c r="D3271" s="79">
        <f t="shared" si="51"/>
        <v>0</v>
      </c>
    </row>
    <row r="3272" spans="1:4" x14ac:dyDescent="0.2">
      <c r="A3272">
        <v>3271</v>
      </c>
      <c r="B3272" t="s">
        <v>151</v>
      </c>
      <c r="C3272" s="73">
        <v>1200</v>
      </c>
      <c r="D3272" s="79">
        <f t="shared" si="51"/>
        <v>0</v>
      </c>
    </row>
    <row r="3273" spans="1:4" x14ac:dyDescent="0.2">
      <c r="A3273">
        <v>3272</v>
      </c>
      <c r="B3273" t="s">
        <v>151</v>
      </c>
      <c r="C3273" s="73">
        <v>1650</v>
      </c>
      <c r="D3273" s="79">
        <f t="shared" si="51"/>
        <v>0</v>
      </c>
    </row>
    <row r="3274" spans="1:4" x14ac:dyDescent="0.2">
      <c r="A3274">
        <v>3273</v>
      </c>
      <c r="B3274" t="s">
        <v>151</v>
      </c>
      <c r="C3274" s="73">
        <v>3366</v>
      </c>
      <c r="D3274" s="79">
        <f t="shared" si="51"/>
        <v>0</v>
      </c>
    </row>
    <row r="3275" spans="1:4" x14ac:dyDescent="0.2">
      <c r="A3275">
        <v>3274</v>
      </c>
      <c r="B3275" t="s">
        <v>151</v>
      </c>
      <c r="C3275" s="73">
        <v>1530</v>
      </c>
      <c r="D3275" s="79">
        <f t="shared" si="51"/>
        <v>0</v>
      </c>
    </row>
    <row r="3276" spans="1:4" x14ac:dyDescent="0.2">
      <c r="A3276">
        <v>3275</v>
      </c>
      <c r="B3276" t="s">
        <v>151</v>
      </c>
      <c r="C3276" s="73">
        <v>280</v>
      </c>
      <c r="D3276" s="79">
        <f t="shared" si="51"/>
        <v>0</v>
      </c>
    </row>
    <row r="3277" spans="1:4" x14ac:dyDescent="0.2">
      <c r="A3277">
        <v>3276</v>
      </c>
      <c r="B3277" t="s">
        <v>151</v>
      </c>
      <c r="C3277" s="73">
        <v>176</v>
      </c>
      <c r="D3277" s="79">
        <f t="shared" si="51"/>
        <v>0</v>
      </c>
    </row>
    <row r="3278" spans="1:4" x14ac:dyDescent="0.2">
      <c r="A3278">
        <v>3277</v>
      </c>
      <c r="B3278" t="s">
        <v>151</v>
      </c>
      <c r="C3278" s="73">
        <v>4059</v>
      </c>
      <c r="D3278" s="79">
        <f t="shared" si="51"/>
        <v>0</v>
      </c>
    </row>
    <row r="3279" spans="1:4" x14ac:dyDescent="0.2">
      <c r="A3279">
        <v>3278</v>
      </c>
      <c r="B3279" t="s">
        <v>151</v>
      </c>
      <c r="C3279" s="73">
        <v>258</v>
      </c>
      <c r="D3279" s="79">
        <f t="shared" si="51"/>
        <v>0</v>
      </c>
    </row>
    <row r="3280" spans="1:4" x14ac:dyDescent="0.2">
      <c r="A3280">
        <v>3279</v>
      </c>
      <c r="B3280" t="s">
        <v>151</v>
      </c>
      <c r="C3280" s="73">
        <v>1260</v>
      </c>
      <c r="D3280" s="79">
        <f t="shared" si="51"/>
        <v>0</v>
      </c>
    </row>
    <row r="3281" spans="1:4" x14ac:dyDescent="0.2">
      <c r="A3281">
        <v>3280</v>
      </c>
      <c r="B3281" t="s">
        <v>151</v>
      </c>
      <c r="C3281" s="73">
        <v>50</v>
      </c>
      <c r="D3281" s="79">
        <f t="shared" si="51"/>
        <v>0</v>
      </c>
    </row>
    <row r="3282" spans="1:4" x14ac:dyDescent="0.2">
      <c r="A3282">
        <v>3281</v>
      </c>
      <c r="B3282" t="s">
        <v>151</v>
      </c>
      <c r="C3282" s="73">
        <v>285</v>
      </c>
      <c r="D3282" s="79">
        <f t="shared" si="51"/>
        <v>0</v>
      </c>
    </row>
    <row r="3283" spans="1:4" x14ac:dyDescent="0.2">
      <c r="A3283">
        <v>3282</v>
      </c>
      <c r="B3283" t="s">
        <v>151</v>
      </c>
      <c r="C3283" s="73">
        <v>2829</v>
      </c>
      <c r="D3283" s="79">
        <f t="shared" si="51"/>
        <v>0</v>
      </c>
    </row>
    <row r="3284" spans="1:4" x14ac:dyDescent="0.2">
      <c r="A3284">
        <v>3283</v>
      </c>
      <c r="B3284" t="s">
        <v>151</v>
      </c>
      <c r="C3284" s="73">
        <v>470</v>
      </c>
      <c r="D3284" s="79">
        <f t="shared" si="51"/>
        <v>0</v>
      </c>
    </row>
    <row r="3285" spans="1:4" x14ac:dyDescent="0.2">
      <c r="A3285">
        <v>3284</v>
      </c>
      <c r="B3285" t="s">
        <v>151</v>
      </c>
      <c r="C3285" s="73">
        <v>240</v>
      </c>
      <c r="D3285" s="79">
        <f t="shared" si="51"/>
        <v>0</v>
      </c>
    </row>
    <row r="3286" spans="1:4" x14ac:dyDescent="0.2">
      <c r="A3286">
        <v>3285</v>
      </c>
      <c r="B3286" t="s">
        <v>151</v>
      </c>
      <c r="C3286" s="73">
        <v>1580</v>
      </c>
      <c r="D3286" s="79">
        <f t="shared" si="51"/>
        <v>0</v>
      </c>
    </row>
    <row r="3287" spans="1:4" x14ac:dyDescent="0.2">
      <c r="A3287">
        <v>3286</v>
      </c>
      <c r="B3287" t="s">
        <v>151</v>
      </c>
      <c r="C3287" s="73">
        <v>341</v>
      </c>
      <c r="D3287" s="79">
        <f t="shared" si="51"/>
        <v>0</v>
      </c>
    </row>
    <row r="3288" spans="1:4" x14ac:dyDescent="0.2">
      <c r="A3288">
        <v>3287</v>
      </c>
      <c r="B3288" t="s">
        <v>151</v>
      </c>
      <c r="C3288" s="73">
        <v>268</v>
      </c>
      <c r="D3288" s="79">
        <f t="shared" si="51"/>
        <v>0</v>
      </c>
    </row>
    <row r="3289" spans="1:4" x14ac:dyDescent="0.2">
      <c r="A3289">
        <v>3288</v>
      </c>
      <c r="B3289" t="s">
        <v>151</v>
      </c>
      <c r="C3289" s="73">
        <v>2394</v>
      </c>
      <c r="D3289" s="79">
        <f t="shared" si="51"/>
        <v>0</v>
      </c>
    </row>
    <row r="3290" spans="1:4" x14ac:dyDescent="0.2">
      <c r="A3290">
        <v>3289</v>
      </c>
      <c r="B3290" t="s">
        <v>151</v>
      </c>
      <c r="C3290" s="73">
        <v>1159</v>
      </c>
      <c r="D3290" s="79">
        <f t="shared" si="51"/>
        <v>0</v>
      </c>
    </row>
    <row r="3291" spans="1:4" x14ac:dyDescent="0.2">
      <c r="A3291">
        <v>3290</v>
      </c>
      <c r="B3291" t="s">
        <v>151</v>
      </c>
      <c r="C3291" s="73">
        <v>800</v>
      </c>
      <c r="D3291" s="79">
        <f t="shared" si="51"/>
        <v>0</v>
      </c>
    </row>
    <row r="3292" spans="1:4" x14ac:dyDescent="0.2">
      <c r="A3292">
        <v>3291</v>
      </c>
      <c r="B3292" t="s">
        <v>151</v>
      </c>
      <c r="C3292" s="73">
        <v>164</v>
      </c>
      <c r="D3292" s="79">
        <f t="shared" si="51"/>
        <v>0</v>
      </c>
    </row>
    <row r="3293" spans="1:4" x14ac:dyDescent="0.2">
      <c r="A3293">
        <v>3292</v>
      </c>
      <c r="B3293" t="s">
        <v>151</v>
      </c>
      <c r="C3293" s="73">
        <v>561</v>
      </c>
      <c r="D3293" s="79">
        <f t="shared" si="51"/>
        <v>0</v>
      </c>
    </row>
    <row r="3294" spans="1:4" x14ac:dyDescent="0.2">
      <c r="A3294">
        <v>3293</v>
      </c>
      <c r="B3294" t="s">
        <v>151</v>
      </c>
      <c r="C3294" s="73">
        <v>414</v>
      </c>
      <c r="D3294" s="79">
        <f t="shared" si="51"/>
        <v>0</v>
      </c>
    </row>
    <row r="3295" spans="1:4" x14ac:dyDescent="0.2">
      <c r="A3295">
        <v>3294</v>
      </c>
      <c r="B3295" t="s">
        <v>151</v>
      </c>
      <c r="C3295" s="73">
        <v>4277</v>
      </c>
      <c r="D3295" s="79">
        <f t="shared" si="51"/>
        <v>0</v>
      </c>
    </row>
    <row r="3296" spans="1:4" x14ac:dyDescent="0.2">
      <c r="A3296">
        <v>3295</v>
      </c>
      <c r="B3296" t="s">
        <v>151</v>
      </c>
      <c r="C3296" s="73">
        <v>900</v>
      </c>
      <c r="D3296" s="79">
        <f t="shared" si="51"/>
        <v>0</v>
      </c>
    </row>
    <row r="3297" spans="1:4" x14ac:dyDescent="0.2">
      <c r="A3297">
        <v>3296</v>
      </c>
      <c r="B3297" t="s">
        <v>151</v>
      </c>
      <c r="C3297" s="73">
        <v>510</v>
      </c>
      <c r="D3297" s="79">
        <f t="shared" si="51"/>
        <v>0</v>
      </c>
    </row>
    <row r="3298" spans="1:4" x14ac:dyDescent="0.2">
      <c r="A3298">
        <v>3297</v>
      </c>
      <c r="B3298" t="s">
        <v>151</v>
      </c>
      <c r="C3298" s="73">
        <v>1081</v>
      </c>
      <c r="D3298" s="79">
        <f t="shared" si="51"/>
        <v>0</v>
      </c>
    </row>
    <row r="3299" spans="1:4" x14ac:dyDescent="0.2">
      <c r="A3299">
        <v>3298</v>
      </c>
      <c r="B3299" t="s">
        <v>151</v>
      </c>
      <c r="C3299" s="73">
        <v>3854</v>
      </c>
      <c r="D3299" s="79">
        <f t="shared" si="51"/>
        <v>0</v>
      </c>
    </row>
    <row r="3300" spans="1:4" x14ac:dyDescent="0.2">
      <c r="A3300">
        <v>3299</v>
      </c>
      <c r="B3300" t="s">
        <v>151</v>
      </c>
      <c r="C3300" s="73">
        <v>438</v>
      </c>
      <c r="D3300" s="79">
        <f t="shared" si="51"/>
        <v>0</v>
      </c>
    </row>
    <row r="3301" spans="1:4" x14ac:dyDescent="0.2">
      <c r="A3301">
        <v>3300</v>
      </c>
      <c r="B3301" t="s">
        <v>151</v>
      </c>
      <c r="C3301" s="73">
        <v>576</v>
      </c>
      <c r="D3301" s="79">
        <f t="shared" si="51"/>
        <v>0</v>
      </c>
    </row>
    <row r="3302" spans="1:4" x14ac:dyDescent="0.2">
      <c r="A3302">
        <v>3301</v>
      </c>
      <c r="B3302" t="s">
        <v>151</v>
      </c>
      <c r="C3302" s="73">
        <v>3200</v>
      </c>
      <c r="D3302" s="79">
        <f t="shared" si="51"/>
        <v>0</v>
      </c>
    </row>
    <row r="3303" spans="1:4" x14ac:dyDescent="0.2">
      <c r="A3303">
        <v>3302</v>
      </c>
      <c r="B3303" t="s">
        <v>151</v>
      </c>
      <c r="C3303" s="73">
        <v>1798</v>
      </c>
      <c r="D3303" s="79">
        <f t="shared" si="51"/>
        <v>0</v>
      </c>
    </row>
    <row r="3304" spans="1:4" x14ac:dyDescent="0.2">
      <c r="A3304">
        <v>3303</v>
      </c>
      <c r="B3304" t="s">
        <v>151</v>
      </c>
      <c r="C3304" s="73">
        <v>2542</v>
      </c>
      <c r="D3304" s="79">
        <f t="shared" si="51"/>
        <v>0</v>
      </c>
    </row>
    <row r="3305" spans="1:4" x14ac:dyDescent="0.2">
      <c r="A3305">
        <v>3304</v>
      </c>
      <c r="B3305" t="s">
        <v>151</v>
      </c>
      <c r="C3305" s="73">
        <v>240</v>
      </c>
      <c r="D3305" s="79">
        <f t="shared" si="51"/>
        <v>0</v>
      </c>
    </row>
    <row r="3306" spans="1:4" x14ac:dyDescent="0.2">
      <c r="A3306">
        <v>3305</v>
      </c>
      <c r="B3306" t="s">
        <v>151</v>
      </c>
      <c r="C3306" s="73">
        <v>2844</v>
      </c>
      <c r="D3306" s="79">
        <f t="shared" si="51"/>
        <v>0</v>
      </c>
    </row>
    <row r="3307" spans="1:4" x14ac:dyDescent="0.2">
      <c r="A3307">
        <v>3306</v>
      </c>
      <c r="B3307" t="s">
        <v>151</v>
      </c>
      <c r="C3307" s="73">
        <v>1271</v>
      </c>
      <c r="D3307" s="79">
        <f t="shared" si="51"/>
        <v>0</v>
      </c>
    </row>
    <row r="3308" spans="1:4" x14ac:dyDescent="0.2">
      <c r="A3308">
        <v>3307</v>
      </c>
      <c r="B3308" t="s">
        <v>151</v>
      </c>
      <c r="C3308" s="73">
        <v>234</v>
      </c>
      <c r="D3308" s="79">
        <f t="shared" si="51"/>
        <v>0</v>
      </c>
    </row>
    <row r="3309" spans="1:4" x14ac:dyDescent="0.2">
      <c r="A3309">
        <v>3308</v>
      </c>
      <c r="B3309" t="s">
        <v>151</v>
      </c>
      <c r="C3309" s="73">
        <v>36</v>
      </c>
      <c r="D3309" s="79">
        <f t="shared" si="51"/>
        <v>0</v>
      </c>
    </row>
    <row r="3310" spans="1:4" x14ac:dyDescent="0.2">
      <c r="A3310">
        <v>3309</v>
      </c>
      <c r="B3310" t="s">
        <v>151</v>
      </c>
      <c r="C3310" s="73">
        <v>2030</v>
      </c>
      <c r="D3310" s="79">
        <f t="shared" si="51"/>
        <v>0</v>
      </c>
    </row>
    <row r="3311" spans="1:4" x14ac:dyDescent="0.2">
      <c r="A3311">
        <v>3310</v>
      </c>
      <c r="B3311" t="s">
        <v>151</v>
      </c>
      <c r="C3311" s="73">
        <v>893</v>
      </c>
      <c r="D3311" s="79">
        <f t="shared" si="51"/>
        <v>0</v>
      </c>
    </row>
    <row r="3312" spans="1:4" x14ac:dyDescent="0.2">
      <c r="A3312">
        <v>3311</v>
      </c>
      <c r="B3312" t="s">
        <v>151</v>
      </c>
      <c r="C3312" s="73">
        <v>324</v>
      </c>
      <c r="D3312" s="79">
        <f t="shared" si="51"/>
        <v>0</v>
      </c>
    </row>
    <row r="3313" spans="1:4" x14ac:dyDescent="0.2">
      <c r="A3313">
        <v>3312</v>
      </c>
      <c r="B3313" t="s">
        <v>151</v>
      </c>
      <c r="C3313" s="73">
        <v>936</v>
      </c>
      <c r="D3313" s="79">
        <f t="shared" si="51"/>
        <v>0</v>
      </c>
    </row>
    <row r="3314" spans="1:4" x14ac:dyDescent="0.2">
      <c r="A3314">
        <v>3313</v>
      </c>
      <c r="B3314" t="s">
        <v>151</v>
      </c>
      <c r="C3314" s="73">
        <v>3375</v>
      </c>
      <c r="D3314" s="79">
        <f t="shared" si="51"/>
        <v>0</v>
      </c>
    </row>
    <row r="3315" spans="1:4" x14ac:dyDescent="0.2">
      <c r="A3315">
        <v>3314</v>
      </c>
      <c r="B3315" t="s">
        <v>151</v>
      </c>
      <c r="C3315" s="73">
        <v>1350</v>
      </c>
      <c r="D3315" s="79">
        <f t="shared" si="51"/>
        <v>0</v>
      </c>
    </row>
    <row r="3316" spans="1:4" x14ac:dyDescent="0.2">
      <c r="A3316">
        <v>3315</v>
      </c>
      <c r="B3316" t="s">
        <v>151</v>
      </c>
      <c r="C3316" s="73">
        <v>752</v>
      </c>
      <c r="D3316" s="79">
        <f t="shared" si="51"/>
        <v>0</v>
      </c>
    </row>
    <row r="3317" spans="1:4" x14ac:dyDescent="0.2">
      <c r="A3317">
        <v>3316</v>
      </c>
      <c r="B3317" t="s">
        <v>151</v>
      </c>
      <c r="C3317" s="73">
        <v>272</v>
      </c>
      <c r="D3317" s="79">
        <f t="shared" si="51"/>
        <v>0</v>
      </c>
    </row>
    <row r="3318" spans="1:4" x14ac:dyDescent="0.2">
      <c r="A3318">
        <v>3317</v>
      </c>
      <c r="B3318" t="s">
        <v>151</v>
      </c>
      <c r="C3318" s="73">
        <v>225</v>
      </c>
      <c r="D3318" s="79">
        <f t="shared" si="51"/>
        <v>0</v>
      </c>
    </row>
    <row r="3319" spans="1:4" x14ac:dyDescent="0.2">
      <c r="A3319">
        <v>3318</v>
      </c>
      <c r="B3319" t="s">
        <v>151</v>
      </c>
      <c r="C3319" s="73">
        <v>2010</v>
      </c>
      <c r="D3319" s="79">
        <f t="shared" si="51"/>
        <v>0</v>
      </c>
    </row>
    <row r="3320" spans="1:4" x14ac:dyDescent="0.2">
      <c r="A3320">
        <v>3319</v>
      </c>
      <c r="B3320" t="s">
        <v>151</v>
      </c>
      <c r="C3320" s="73">
        <v>690</v>
      </c>
      <c r="D3320" s="79">
        <f t="shared" si="51"/>
        <v>0</v>
      </c>
    </row>
    <row r="3321" spans="1:4" x14ac:dyDescent="0.2">
      <c r="A3321">
        <v>3320</v>
      </c>
      <c r="B3321" t="s">
        <v>151</v>
      </c>
      <c r="C3321" s="73">
        <v>527</v>
      </c>
      <c r="D3321" s="79">
        <f t="shared" si="51"/>
        <v>0</v>
      </c>
    </row>
    <row r="3322" spans="1:4" x14ac:dyDescent="0.2">
      <c r="A3322">
        <v>3321</v>
      </c>
      <c r="B3322" t="s">
        <v>151</v>
      </c>
      <c r="C3322" s="73">
        <v>1980</v>
      </c>
      <c r="D3322" s="79">
        <f t="shared" si="51"/>
        <v>0</v>
      </c>
    </row>
    <row r="3323" spans="1:4" x14ac:dyDescent="0.2">
      <c r="A3323">
        <v>3322</v>
      </c>
      <c r="B3323" t="s">
        <v>151</v>
      </c>
      <c r="C3323" s="73">
        <v>300</v>
      </c>
      <c r="D3323" s="79">
        <f t="shared" si="51"/>
        <v>0</v>
      </c>
    </row>
    <row r="3324" spans="1:4" x14ac:dyDescent="0.2">
      <c r="A3324">
        <v>3323</v>
      </c>
      <c r="B3324" t="s">
        <v>151</v>
      </c>
      <c r="C3324" s="73">
        <v>3956</v>
      </c>
      <c r="D3324" s="79">
        <f t="shared" si="51"/>
        <v>0</v>
      </c>
    </row>
    <row r="3325" spans="1:4" x14ac:dyDescent="0.2">
      <c r="A3325">
        <v>3324</v>
      </c>
      <c r="B3325" t="s">
        <v>151</v>
      </c>
      <c r="C3325" s="73">
        <v>312</v>
      </c>
      <c r="D3325" s="79">
        <f t="shared" si="51"/>
        <v>0</v>
      </c>
    </row>
    <row r="3326" spans="1:4" x14ac:dyDescent="0.2">
      <c r="A3326">
        <v>3325</v>
      </c>
      <c r="B3326" t="s">
        <v>151</v>
      </c>
      <c r="C3326" s="73">
        <v>1312</v>
      </c>
      <c r="D3326" s="79">
        <f t="shared" si="51"/>
        <v>0</v>
      </c>
    </row>
    <row r="3327" spans="1:4" x14ac:dyDescent="0.2">
      <c r="A3327">
        <v>3326</v>
      </c>
      <c r="B3327" t="s">
        <v>151</v>
      </c>
      <c r="C3327" s="73">
        <v>1552</v>
      </c>
      <c r="D3327" s="79">
        <f t="shared" si="51"/>
        <v>0</v>
      </c>
    </row>
    <row r="3328" spans="1:4" x14ac:dyDescent="0.2">
      <c r="A3328">
        <v>3327</v>
      </c>
      <c r="B3328" t="s">
        <v>151</v>
      </c>
      <c r="C3328" s="73">
        <v>950</v>
      </c>
      <c r="D3328" s="79">
        <f t="shared" si="51"/>
        <v>0</v>
      </c>
    </row>
    <row r="3329" spans="1:4" x14ac:dyDescent="0.2">
      <c r="A3329">
        <v>3328</v>
      </c>
      <c r="B3329" t="s">
        <v>151</v>
      </c>
      <c r="C3329" s="73">
        <v>128</v>
      </c>
      <c r="D3329" s="79">
        <f t="shared" si="51"/>
        <v>0</v>
      </c>
    </row>
    <row r="3330" spans="1:4" x14ac:dyDescent="0.2">
      <c r="A3330">
        <v>3329</v>
      </c>
      <c r="B3330" t="s">
        <v>151</v>
      </c>
      <c r="C3330" s="73">
        <v>385</v>
      </c>
      <c r="D3330" s="79">
        <f t="shared" si="51"/>
        <v>0</v>
      </c>
    </row>
    <row r="3331" spans="1:4" x14ac:dyDescent="0.2">
      <c r="A3331">
        <v>3330</v>
      </c>
      <c r="B3331" t="s">
        <v>151</v>
      </c>
      <c r="C3331" s="73">
        <v>54</v>
      </c>
      <c r="D3331" s="79">
        <f t="shared" ref="D3331:D3394" si="52">IF(B3331="Yes", 1, 0)</f>
        <v>0</v>
      </c>
    </row>
    <row r="3332" spans="1:4" x14ac:dyDescent="0.2">
      <c r="A3332">
        <v>3331</v>
      </c>
      <c r="B3332" t="s">
        <v>151</v>
      </c>
      <c r="C3332" s="73">
        <v>3936</v>
      </c>
      <c r="D3332" s="79">
        <f t="shared" si="52"/>
        <v>0</v>
      </c>
    </row>
    <row r="3333" spans="1:4" x14ac:dyDescent="0.2">
      <c r="A3333">
        <v>3332</v>
      </c>
      <c r="B3333" t="s">
        <v>151</v>
      </c>
      <c r="C3333" s="73">
        <v>2262</v>
      </c>
      <c r="D3333" s="79">
        <f t="shared" si="52"/>
        <v>0</v>
      </c>
    </row>
    <row r="3334" spans="1:4" x14ac:dyDescent="0.2">
      <c r="A3334">
        <v>3333</v>
      </c>
      <c r="B3334" t="s">
        <v>151</v>
      </c>
      <c r="C3334" s="73">
        <v>23</v>
      </c>
      <c r="D3334" s="79">
        <f t="shared" si="52"/>
        <v>0</v>
      </c>
    </row>
    <row r="3335" spans="1:4" x14ac:dyDescent="0.2">
      <c r="A3335">
        <v>3334</v>
      </c>
      <c r="B3335" t="s">
        <v>151</v>
      </c>
      <c r="C3335" s="73">
        <v>105</v>
      </c>
      <c r="D3335" s="79">
        <f t="shared" si="52"/>
        <v>0</v>
      </c>
    </row>
    <row r="3336" spans="1:4" x14ac:dyDescent="0.2">
      <c r="A3336">
        <v>3335</v>
      </c>
      <c r="B3336" t="s">
        <v>151</v>
      </c>
      <c r="C3336" s="73">
        <v>483</v>
      </c>
      <c r="D3336" s="79">
        <f t="shared" si="52"/>
        <v>0</v>
      </c>
    </row>
    <row r="3337" spans="1:4" x14ac:dyDescent="0.2">
      <c r="A3337">
        <v>3336</v>
      </c>
      <c r="B3337" t="s">
        <v>151</v>
      </c>
      <c r="C3337" s="73">
        <v>4512</v>
      </c>
      <c r="D3337" s="79">
        <f t="shared" si="52"/>
        <v>0</v>
      </c>
    </row>
    <row r="3338" spans="1:4" x14ac:dyDescent="0.2">
      <c r="A3338">
        <v>3337</v>
      </c>
      <c r="B3338" t="s">
        <v>151</v>
      </c>
      <c r="C3338" s="73">
        <v>1080</v>
      </c>
      <c r="D3338" s="79">
        <f t="shared" si="52"/>
        <v>0</v>
      </c>
    </row>
    <row r="3339" spans="1:4" x14ac:dyDescent="0.2">
      <c r="A3339">
        <v>3338</v>
      </c>
      <c r="B3339" t="s">
        <v>151</v>
      </c>
      <c r="C3339" s="73">
        <v>1035</v>
      </c>
      <c r="D3339" s="79">
        <f t="shared" si="52"/>
        <v>0</v>
      </c>
    </row>
    <row r="3340" spans="1:4" x14ac:dyDescent="0.2">
      <c r="A3340">
        <v>3339</v>
      </c>
      <c r="B3340" t="s">
        <v>151</v>
      </c>
      <c r="C3340" s="73">
        <v>4324</v>
      </c>
      <c r="D3340" s="79">
        <f t="shared" si="52"/>
        <v>0</v>
      </c>
    </row>
    <row r="3341" spans="1:4" x14ac:dyDescent="0.2">
      <c r="A3341">
        <v>3340</v>
      </c>
      <c r="B3341" t="s">
        <v>151</v>
      </c>
      <c r="C3341" s="73">
        <v>3465</v>
      </c>
      <c r="D3341" s="79">
        <f t="shared" si="52"/>
        <v>0</v>
      </c>
    </row>
    <row r="3342" spans="1:4" x14ac:dyDescent="0.2">
      <c r="A3342">
        <v>3341</v>
      </c>
      <c r="B3342" t="s">
        <v>151</v>
      </c>
      <c r="C3342" s="73">
        <v>1692</v>
      </c>
      <c r="D3342" s="79">
        <f t="shared" si="52"/>
        <v>0</v>
      </c>
    </row>
    <row r="3343" spans="1:4" x14ac:dyDescent="0.2">
      <c r="A3343">
        <v>3342</v>
      </c>
      <c r="B3343" t="s">
        <v>151</v>
      </c>
      <c r="C3343" s="73">
        <v>1750</v>
      </c>
      <c r="D3343" s="79">
        <f t="shared" si="52"/>
        <v>0</v>
      </c>
    </row>
    <row r="3344" spans="1:4" x14ac:dyDescent="0.2">
      <c r="A3344">
        <v>3343</v>
      </c>
      <c r="B3344" t="s">
        <v>151</v>
      </c>
      <c r="C3344" s="73">
        <v>3645</v>
      </c>
      <c r="D3344" s="79">
        <f t="shared" si="52"/>
        <v>0</v>
      </c>
    </row>
    <row r="3345" spans="1:4" x14ac:dyDescent="0.2">
      <c r="A3345">
        <v>3344</v>
      </c>
      <c r="B3345" t="s">
        <v>151</v>
      </c>
      <c r="C3345" s="73">
        <v>186</v>
      </c>
      <c r="D3345" s="79">
        <f t="shared" si="52"/>
        <v>0</v>
      </c>
    </row>
    <row r="3346" spans="1:4" x14ac:dyDescent="0.2">
      <c r="A3346">
        <v>3345</v>
      </c>
      <c r="B3346" t="s">
        <v>151</v>
      </c>
      <c r="C3346" s="73">
        <v>960</v>
      </c>
      <c r="D3346" s="79">
        <f t="shared" si="52"/>
        <v>0</v>
      </c>
    </row>
    <row r="3347" spans="1:4" x14ac:dyDescent="0.2">
      <c r="A3347">
        <v>3346</v>
      </c>
      <c r="B3347" t="s">
        <v>151</v>
      </c>
      <c r="C3347" s="73">
        <v>273</v>
      </c>
      <c r="D3347" s="79">
        <f t="shared" si="52"/>
        <v>0</v>
      </c>
    </row>
    <row r="3348" spans="1:4" x14ac:dyDescent="0.2">
      <c r="A3348">
        <v>3347</v>
      </c>
      <c r="B3348" t="s">
        <v>151</v>
      </c>
      <c r="C3348" s="73">
        <v>2970</v>
      </c>
      <c r="D3348" s="79">
        <f t="shared" si="52"/>
        <v>0</v>
      </c>
    </row>
    <row r="3349" spans="1:4" x14ac:dyDescent="0.2">
      <c r="A3349">
        <v>3348</v>
      </c>
      <c r="B3349" t="s">
        <v>151</v>
      </c>
      <c r="C3349" s="73">
        <v>1960</v>
      </c>
      <c r="D3349" s="79">
        <f t="shared" si="52"/>
        <v>0</v>
      </c>
    </row>
    <row r="3350" spans="1:4" x14ac:dyDescent="0.2">
      <c r="A3350">
        <v>3349</v>
      </c>
      <c r="B3350" t="s">
        <v>151</v>
      </c>
      <c r="C3350" s="73">
        <v>1110</v>
      </c>
      <c r="D3350" s="79">
        <f t="shared" si="52"/>
        <v>0</v>
      </c>
    </row>
    <row r="3351" spans="1:4" x14ac:dyDescent="0.2">
      <c r="A3351">
        <v>3350</v>
      </c>
      <c r="B3351" t="s">
        <v>151</v>
      </c>
      <c r="C3351" s="73">
        <v>2291</v>
      </c>
      <c r="D3351" s="79">
        <f t="shared" si="52"/>
        <v>0</v>
      </c>
    </row>
    <row r="3352" spans="1:4" x14ac:dyDescent="0.2">
      <c r="A3352">
        <v>3351</v>
      </c>
      <c r="B3352" t="s">
        <v>151</v>
      </c>
      <c r="C3352" s="73">
        <v>495</v>
      </c>
      <c r="D3352" s="79">
        <f t="shared" si="52"/>
        <v>0</v>
      </c>
    </row>
    <row r="3353" spans="1:4" x14ac:dyDescent="0.2">
      <c r="A3353">
        <v>3352</v>
      </c>
      <c r="B3353" t="s">
        <v>151</v>
      </c>
      <c r="C3353" s="73">
        <v>882</v>
      </c>
      <c r="D3353" s="79">
        <f t="shared" si="52"/>
        <v>0</v>
      </c>
    </row>
    <row r="3354" spans="1:4" x14ac:dyDescent="0.2">
      <c r="A3354">
        <v>3353</v>
      </c>
      <c r="B3354" t="s">
        <v>151</v>
      </c>
      <c r="C3354" s="73">
        <v>672</v>
      </c>
      <c r="D3354" s="79">
        <f t="shared" si="52"/>
        <v>0</v>
      </c>
    </row>
    <row r="3355" spans="1:4" x14ac:dyDescent="0.2">
      <c r="A3355">
        <v>3354</v>
      </c>
      <c r="B3355" t="s">
        <v>151</v>
      </c>
      <c r="C3355" s="73">
        <v>1254</v>
      </c>
      <c r="D3355" s="79">
        <f t="shared" si="52"/>
        <v>0</v>
      </c>
    </row>
    <row r="3356" spans="1:4" x14ac:dyDescent="0.2">
      <c r="A3356">
        <v>3355</v>
      </c>
      <c r="B3356" t="s">
        <v>151</v>
      </c>
      <c r="C3356" s="73">
        <v>675</v>
      </c>
      <c r="D3356" s="79">
        <f t="shared" si="52"/>
        <v>0</v>
      </c>
    </row>
    <row r="3357" spans="1:4" x14ac:dyDescent="0.2">
      <c r="A3357">
        <v>3356</v>
      </c>
      <c r="B3357" t="s">
        <v>151</v>
      </c>
      <c r="C3357" s="73">
        <v>84</v>
      </c>
      <c r="D3357" s="79">
        <f t="shared" si="52"/>
        <v>0</v>
      </c>
    </row>
    <row r="3358" spans="1:4" x14ac:dyDescent="0.2">
      <c r="A3358">
        <v>3357</v>
      </c>
      <c r="B3358" t="s">
        <v>151</v>
      </c>
      <c r="C3358" s="73">
        <v>624</v>
      </c>
      <c r="D3358" s="79">
        <f t="shared" si="52"/>
        <v>0</v>
      </c>
    </row>
    <row r="3359" spans="1:4" x14ac:dyDescent="0.2">
      <c r="A3359">
        <v>3358</v>
      </c>
      <c r="B3359" t="s">
        <v>151</v>
      </c>
      <c r="C3359" s="73">
        <v>2479</v>
      </c>
      <c r="D3359" s="79">
        <f t="shared" si="52"/>
        <v>0</v>
      </c>
    </row>
    <row r="3360" spans="1:4" x14ac:dyDescent="0.2">
      <c r="A3360">
        <v>3359</v>
      </c>
      <c r="B3360" t="s">
        <v>151</v>
      </c>
      <c r="C3360" s="73">
        <v>1534</v>
      </c>
      <c r="D3360" s="79">
        <f t="shared" si="52"/>
        <v>0</v>
      </c>
    </row>
    <row r="3361" spans="1:4" x14ac:dyDescent="0.2">
      <c r="A3361">
        <v>3360</v>
      </c>
      <c r="B3361" t="s">
        <v>151</v>
      </c>
      <c r="C3361" s="73">
        <v>2146</v>
      </c>
      <c r="D3361" s="79">
        <f t="shared" si="52"/>
        <v>0</v>
      </c>
    </row>
    <row r="3362" spans="1:4" x14ac:dyDescent="0.2">
      <c r="A3362">
        <v>3361</v>
      </c>
      <c r="B3362" t="s">
        <v>151</v>
      </c>
      <c r="C3362" s="73">
        <v>3807</v>
      </c>
      <c r="D3362" s="79">
        <f t="shared" si="52"/>
        <v>0</v>
      </c>
    </row>
    <row r="3363" spans="1:4" x14ac:dyDescent="0.2">
      <c r="A3363">
        <v>3362</v>
      </c>
      <c r="B3363" t="s">
        <v>151</v>
      </c>
      <c r="C3363" s="73">
        <v>1222</v>
      </c>
      <c r="D3363" s="79">
        <f t="shared" si="52"/>
        <v>0</v>
      </c>
    </row>
    <row r="3364" spans="1:4" x14ac:dyDescent="0.2">
      <c r="A3364">
        <v>3363</v>
      </c>
      <c r="B3364" t="s">
        <v>151</v>
      </c>
      <c r="C3364" s="73">
        <v>2928</v>
      </c>
      <c r="D3364" s="79">
        <f t="shared" si="52"/>
        <v>0</v>
      </c>
    </row>
    <row r="3365" spans="1:4" x14ac:dyDescent="0.2">
      <c r="A3365">
        <v>3364</v>
      </c>
      <c r="B3365" t="s">
        <v>151</v>
      </c>
      <c r="C3365" s="73">
        <v>1058</v>
      </c>
      <c r="D3365" s="79">
        <f t="shared" si="52"/>
        <v>0</v>
      </c>
    </row>
    <row r="3366" spans="1:4" x14ac:dyDescent="0.2">
      <c r="A3366">
        <v>3365</v>
      </c>
      <c r="B3366" t="s">
        <v>151</v>
      </c>
      <c r="C3366" s="73">
        <v>231</v>
      </c>
      <c r="D3366" s="79">
        <f t="shared" si="52"/>
        <v>0</v>
      </c>
    </row>
    <row r="3367" spans="1:4" x14ac:dyDescent="0.2">
      <c r="A3367">
        <v>3366</v>
      </c>
      <c r="B3367" t="s">
        <v>151</v>
      </c>
      <c r="C3367" s="73">
        <v>2610</v>
      </c>
      <c r="D3367" s="79">
        <f t="shared" si="52"/>
        <v>0</v>
      </c>
    </row>
    <row r="3368" spans="1:4" x14ac:dyDescent="0.2">
      <c r="A3368">
        <v>3367</v>
      </c>
      <c r="B3368" t="s">
        <v>151</v>
      </c>
      <c r="C3368" s="73">
        <v>3055</v>
      </c>
      <c r="D3368" s="79">
        <f t="shared" si="52"/>
        <v>0</v>
      </c>
    </row>
    <row r="3369" spans="1:4" x14ac:dyDescent="0.2">
      <c r="A3369">
        <v>3368</v>
      </c>
      <c r="B3369" t="s">
        <v>151</v>
      </c>
      <c r="C3369" s="73">
        <v>288</v>
      </c>
      <c r="D3369" s="79">
        <f t="shared" si="52"/>
        <v>0</v>
      </c>
    </row>
    <row r="3370" spans="1:4" x14ac:dyDescent="0.2">
      <c r="A3370">
        <v>3369</v>
      </c>
      <c r="B3370" t="s">
        <v>151</v>
      </c>
      <c r="C3370" s="73">
        <v>725</v>
      </c>
      <c r="D3370" s="79">
        <f t="shared" si="52"/>
        <v>0</v>
      </c>
    </row>
    <row r="3371" spans="1:4" x14ac:dyDescent="0.2">
      <c r="A3371">
        <v>3370</v>
      </c>
      <c r="B3371" t="s">
        <v>151</v>
      </c>
      <c r="C3371" s="73">
        <v>2142</v>
      </c>
      <c r="D3371" s="79">
        <f t="shared" si="52"/>
        <v>0</v>
      </c>
    </row>
    <row r="3372" spans="1:4" x14ac:dyDescent="0.2">
      <c r="A3372">
        <v>3371</v>
      </c>
      <c r="B3372" t="s">
        <v>151</v>
      </c>
      <c r="C3372" s="73">
        <v>1426</v>
      </c>
      <c r="D3372" s="79">
        <f t="shared" si="52"/>
        <v>0</v>
      </c>
    </row>
    <row r="3373" spans="1:4" x14ac:dyDescent="0.2">
      <c r="A3373">
        <v>3372</v>
      </c>
      <c r="B3373" t="s">
        <v>151</v>
      </c>
      <c r="C3373" s="73">
        <v>2772</v>
      </c>
      <c r="D3373" s="79">
        <f t="shared" si="52"/>
        <v>0</v>
      </c>
    </row>
    <row r="3374" spans="1:4" x14ac:dyDescent="0.2">
      <c r="A3374">
        <v>3373</v>
      </c>
      <c r="B3374" t="s">
        <v>151</v>
      </c>
      <c r="C3374" s="73">
        <v>350</v>
      </c>
      <c r="D3374" s="79">
        <f t="shared" si="52"/>
        <v>0</v>
      </c>
    </row>
    <row r="3375" spans="1:4" x14ac:dyDescent="0.2">
      <c r="A3375">
        <v>3374</v>
      </c>
      <c r="B3375" t="s">
        <v>151</v>
      </c>
      <c r="C3375" s="73">
        <v>624</v>
      </c>
      <c r="D3375" s="79">
        <f t="shared" si="52"/>
        <v>0</v>
      </c>
    </row>
    <row r="3376" spans="1:4" x14ac:dyDescent="0.2">
      <c r="A3376">
        <v>3375</v>
      </c>
      <c r="B3376" t="s">
        <v>151</v>
      </c>
      <c r="C3376" s="73">
        <v>1927</v>
      </c>
      <c r="D3376" s="79">
        <f t="shared" si="52"/>
        <v>0</v>
      </c>
    </row>
    <row r="3377" spans="1:4" x14ac:dyDescent="0.2">
      <c r="A3377">
        <v>3376</v>
      </c>
      <c r="B3377" t="s">
        <v>151</v>
      </c>
      <c r="C3377" s="73">
        <v>784</v>
      </c>
      <c r="D3377" s="79">
        <f t="shared" si="52"/>
        <v>0</v>
      </c>
    </row>
    <row r="3378" spans="1:4" x14ac:dyDescent="0.2">
      <c r="A3378">
        <v>3377</v>
      </c>
      <c r="B3378" t="s">
        <v>151</v>
      </c>
      <c r="C3378" s="73">
        <v>1104</v>
      </c>
      <c r="D3378" s="79">
        <f t="shared" si="52"/>
        <v>0</v>
      </c>
    </row>
    <row r="3379" spans="1:4" x14ac:dyDescent="0.2">
      <c r="A3379">
        <v>3378</v>
      </c>
      <c r="B3379" t="s">
        <v>151</v>
      </c>
      <c r="C3379" s="73">
        <v>576</v>
      </c>
      <c r="D3379" s="79">
        <f t="shared" si="52"/>
        <v>0</v>
      </c>
    </row>
    <row r="3380" spans="1:4" x14ac:dyDescent="0.2">
      <c r="A3380">
        <v>3379</v>
      </c>
      <c r="B3380" t="s">
        <v>151</v>
      </c>
      <c r="C3380" s="73">
        <v>450</v>
      </c>
      <c r="D3380" s="79">
        <f t="shared" si="52"/>
        <v>0</v>
      </c>
    </row>
    <row r="3381" spans="1:4" x14ac:dyDescent="0.2">
      <c r="A3381">
        <v>3380</v>
      </c>
      <c r="B3381" t="s">
        <v>151</v>
      </c>
      <c r="C3381" s="73">
        <v>2040</v>
      </c>
      <c r="D3381" s="79">
        <f t="shared" si="52"/>
        <v>0</v>
      </c>
    </row>
    <row r="3382" spans="1:4" x14ac:dyDescent="0.2">
      <c r="A3382">
        <v>3381</v>
      </c>
      <c r="B3382" t="s">
        <v>151</v>
      </c>
      <c r="C3382" s="73">
        <v>312</v>
      </c>
      <c r="D3382" s="79">
        <f t="shared" si="52"/>
        <v>0</v>
      </c>
    </row>
    <row r="3383" spans="1:4" x14ac:dyDescent="0.2">
      <c r="A3383">
        <v>3382</v>
      </c>
      <c r="B3383" t="s">
        <v>151</v>
      </c>
      <c r="C3383" s="73">
        <v>1782</v>
      </c>
      <c r="D3383" s="79">
        <f t="shared" si="52"/>
        <v>0</v>
      </c>
    </row>
    <row r="3384" spans="1:4" x14ac:dyDescent="0.2">
      <c r="A3384">
        <v>3383</v>
      </c>
      <c r="B3384" t="s">
        <v>151</v>
      </c>
      <c r="C3384" s="73">
        <v>70</v>
      </c>
      <c r="D3384" s="79">
        <f t="shared" si="52"/>
        <v>0</v>
      </c>
    </row>
    <row r="3385" spans="1:4" x14ac:dyDescent="0.2">
      <c r="A3385">
        <v>3384</v>
      </c>
      <c r="B3385" t="s">
        <v>151</v>
      </c>
      <c r="C3385" s="73">
        <v>1677</v>
      </c>
      <c r="D3385" s="79">
        <f t="shared" si="52"/>
        <v>0</v>
      </c>
    </row>
    <row r="3386" spans="1:4" x14ac:dyDescent="0.2">
      <c r="A3386">
        <v>3385</v>
      </c>
      <c r="B3386" t="s">
        <v>151</v>
      </c>
      <c r="C3386" s="73">
        <v>216</v>
      </c>
      <c r="D3386" s="79">
        <f t="shared" si="52"/>
        <v>0</v>
      </c>
    </row>
    <row r="3387" spans="1:4" x14ac:dyDescent="0.2">
      <c r="A3387">
        <v>3386</v>
      </c>
      <c r="B3387" t="s">
        <v>151</v>
      </c>
      <c r="C3387" s="73">
        <v>1328</v>
      </c>
      <c r="D3387" s="79">
        <f t="shared" si="52"/>
        <v>0</v>
      </c>
    </row>
    <row r="3388" spans="1:4" x14ac:dyDescent="0.2">
      <c r="A3388">
        <v>3387</v>
      </c>
      <c r="B3388" t="s">
        <v>151</v>
      </c>
      <c r="C3388" s="73">
        <v>2232</v>
      </c>
      <c r="D3388" s="79">
        <f t="shared" si="52"/>
        <v>0</v>
      </c>
    </row>
    <row r="3389" spans="1:4" x14ac:dyDescent="0.2">
      <c r="A3389">
        <v>3388</v>
      </c>
      <c r="B3389" t="s">
        <v>151</v>
      </c>
      <c r="C3389" s="73">
        <v>156</v>
      </c>
      <c r="D3389" s="79">
        <f t="shared" si="52"/>
        <v>0</v>
      </c>
    </row>
    <row r="3390" spans="1:4" x14ac:dyDescent="0.2">
      <c r="A3390">
        <v>3389</v>
      </c>
      <c r="B3390" t="s">
        <v>151</v>
      </c>
      <c r="C3390" s="73">
        <v>1281</v>
      </c>
      <c r="D3390" s="79">
        <f t="shared" si="52"/>
        <v>0</v>
      </c>
    </row>
    <row r="3391" spans="1:4" x14ac:dyDescent="0.2">
      <c r="A3391">
        <v>3390</v>
      </c>
      <c r="B3391" t="s">
        <v>151</v>
      </c>
      <c r="C3391" s="73">
        <v>2223</v>
      </c>
      <c r="D3391" s="79">
        <f t="shared" si="52"/>
        <v>0</v>
      </c>
    </row>
    <row r="3392" spans="1:4" x14ac:dyDescent="0.2">
      <c r="A3392">
        <v>3391</v>
      </c>
      <c r="B3392" t="s">
        <v>151</v>
      </c>
      <c r="C3392" s="73">
        <v>2660</v>
      </c>
      <c r="D3392" s="79">
        <f t="shared" si="52"/>
        <v>0</v>
      </c>
    </row>
    <row r="3393" spans="1:4" x14ac:dyDescent="0.2">
      <c r="A3393">
        <v>3392</v>
      </c>
      <c r="B3393" t="s">
        <v>151</v>
      </c>
      <c r="C3393" s="73">
        <v>342</v>
      </c>
      <c r="D3393" s="79">
        <f t="shared" si="52"/>
        <v>0</v>
      </c>
    </row>
    <row r="3394" spans="1:4" x14ac:dyDescent="0.2">
      <c r="A3394">
        <v>3393</v>
      </c>
      <c r="B3394" t="s">
        <v>151</v>
      </c>
      <c r="C3394" s="73">
        <v>444</v>
      </c>
      <c r="D3394" s="79">
        <f t="shared" si="52"/>
        <v>0</v>
      </c>
    </row>
    <row r="3395" spans="1:4" x14ac:dyDescent="0.2">
      <c r="A3395">
        <v>3394</v>
      </c>
      <c r="B3395" t="s">
        <v>151</v>
      </c>
      <c r="C3395" s="73">
        <v>4500</v>
      </c>
      <c r="D3395" s="79">
        <f t="shared" ref="D3395:D3458" si="53">IF(B3395="Yes", 1, 0)</f>
        <v>0</v>
      </c>
    </row>
    <row r="3396" spans="1:4" x14ac:dyDescent="0.2">
      <c r="A3396">
        <v>3395</v>
      </c>
      <c r="B3396" t="s">
        <v>151</v>
      </c>
      <c r="C3396" s="73">
        <v>882</v>
      </c>
      <c r="D3396" s="79">
        <f t="shared" si="53"/>
        <v>0</v>
      </c>
    </row>
    <row r="3397" spans="1:4" x14ac:dyDescent="0.2">
      <c r="A3397">
        <v>3396</v>
      </c>
      <c r="B3397" t="s">
        <v>151</v>
      </c>
      <c r="C3397" s="73">
        <v>645</v>
      </c>
      <c r="D3397" s="79">
        <f t="shared" si="53"/>
        <v>0</v>
      </c>
    </row>
    <row r="3398" spans="1:4" x14ac:dyDescent="0.2">
      <c r="A3398">
        <v>3397</v>
      </c>
      <c r="B3398" t="s">
        <v>151</v>
      </c>
      <c r="C3398" s="73">
        <v>185</v>
      </c>
      <c r="D3398" s="79">
        <f t="shared" si="53"/>
        <v>0</v>
      </c>
    </row>
    <row r="3399" spans="1:4" x14ac:dyDescent="0.2">
      <c r="A3399">
        <v>3398</v>
      </c>
      <c r="B3399" t="s">
        <v>151</v>
      </c>
      <c r="C3399" s="73">
        <v>494</v>
      </c>
      <c r="D3399" s="79">
        <f t="shared" si="53"/>
        <v>0</v>
      </c>
    </row>
    <row r="3400" spans="1:4" x14ac:dyDescent="0.2">
      <c r="A3400">
        <v>3399</v>
      </c>
      <c r="B3400" t="s">
        <v>151</v>
      </c>
      <c r="C3400" s="73">
        <v>2640</v>
      </c>
      <c r="D3400" s="79">
        <f t="shared" si="53"/>
        <v>0</v>
      </c>
    </row>
    <row r="3401" spans="1:4" x14ac:dyDescent="0.2">
      <c r="A3401">
        <v>3400</v>
      </c>
      <c r="B3401" t="s">
        <v>151</v>
      </c>
      <c r="C3401" s="73">
        <v>1980</v>
      </c>
      <c r="D3401" s="79">
        <f t="shared" si="53"/>
        <v>0</v>
      </c>
    </row>
    <row r="3402" spans="1:4" x14ac:dyDescent="0.2">
      <c r="A3402">
        <v>3401</v>
      </c>
      <c r="B3402" t="s">
        <v>151</v>
      </c>
      <c r="C3402" s="73">
        <v>918</v>
      </c>
      <c r="D3402" s="79">
        <f t="shared" si="53"/>
        <v>0</v>
      </c>
    </row>
    <row r="3403" spans="1:4" x14ac:dyDescent="0.2">
      <c r="A3403">
        <v>3402</v>
      </c>
      <c r="B3403" t="s">
        <v>151</v>
      </c>
      <c r="C3403" s="73">
        <v>2769</v>
      </c>
      <c r="D3403" s="79">
        <f t="shared" si="53"/>
        <v>0</v>
      </c>
    </row>
    <row r="3404" spans="1:4" x14ac:dyDescent="0.2">
      <c r="A3404">
        <v>3403</v>
      </c>
      <c r="B3404" t="s">
        <v>151</v>
      </c>
      <c r="C3404" s="73">
        <v>671</v>
      </c>
      <c r="D3404" s="79">
        <f t="shared" si="53"/>
        <v>0</v>
      </c>
    </row>
    <row r="3405" spans="1:4" x14ac:dyDescent="0.2">
      <c r="A3405">
        <v>3404</v>
      </c>
      <c r="B3405" t="s">
        <v>151</v>
      </c>
      <c r="C3405" s="73">
        <v>65</v>
      </c>
      <c r="D3405" s="79">
        <f t="shared" si="53"/>
        <v>0</v>
      </c>
    </row>
    <row r="3406" spans="1:4" x14ac:dyDescent="0.2">
      <c r="A3406">
        <v>3405</v>
      </c>
      <c r="B3406" t="s">
        <v>151</v>
      </c>
      <c r="C3406" s="73">
        <v>1156</v>
      </c>
      <c r="D3406" s="79">
        <f t="shared" si="53"/>
        <v>0</v>
      </c>
    </row>
    <row r="3407" spans="1:4" x14ac:dyDescent="0.2">
      <c r="A3407">
        <v>3406</v>
      </c>
      <c r="B3407" t="s">
        <v>151</v>
      </c>
      <c r="C3407" s="73">
        <v>4089</v>
      </c>
      <c r="D3407" s="79">
        <f t="shared" si="53"/>
        <v>0</v>
      </c>
    </row>
    <row r="3408" spans="1:4" x14ac:dyDescent="0.2">
      <c r="A3408">
        <v>3407</v>
      </c>
      <c r="B3408" t="s">
        <v>151</v>
      </c>
      <c r="C3408" s="73">
        <v>1896</v>
      </c>
      <c r="D3408" s="79">
        <f t="shared" si="53"/>
        <v>0</v>
      </c>
    </row>
    <row r="3409" spans="1:4" x14ac:dyDescent="0.2">
      <c r="A3409">
        <v>3408</v>
      </c>
      <c r="B3409" t="s">
        <v>151</v>
      </c>
      <c r="C3409" s="73">
        <v>920</v>
      </c>
      <c r="D3409" s="79">
        <f t="shared" si="53"/>
        <v>0</v>
      </c>
    </row>
    <row r="3410" spans="1:4" x14ac:dyDescent="0.2">
      <c r="A3410">
        <v>3409</v>
      </c>
      <c r="B3410" t="s">
        <v>151</v>
      </c>
      <c r="C3410" s="73">
        <v>792</v>
      </c>
      <c r="D3410" s="79">
        <f t="shared" si="53"/>
        <v>0</v>
      </c>
    </row>
    <row r="3411" spans="1:4" x14ac:dyDescent="0.2">
      <c r="A3411">
        <v>3410</v>
      </c>
      <c r="B3411" t="s">
        <v>151</v>
      </c>
      <c r="C3411" s="73">
        <v>279</v>
      </c>
      <c r="D3411" s="79">
        <f t="shared" si="53"/>
        <v>0</v>
      </c>
    </row>
    <row r="3412" spans="1:4" x14ac:dyDescent="0.2">
      <c r="A3412">
        <v>3411</v>
      </c>
      <c r="B3412" t="s">
        <v>151</v>
      </c>
      <c r="C3412" s="73">
        <v>2888</v>
      </c>
      <c r="D3412" s="79">
        <f t="shared" si="53"/>
        <v>0</v>
      </c>
    </row>
    <row r="3413" spans="1:4" x14ac:dyDescent="0.2">
      <c r="A3413">
        <v>3412</v>
      </c>
      <c r="B3413" t="s">
        <v>151</v>
      </c>
      <c r="C3413" s="73">
        <v>2520</v>
      </c>
      <c r="D3413" s="79">
        <f t="shared" si="53"/>
        <v>0</v>
      </c>
    </row>
    <row r="3414" spans="1:4" x14ac:dyDescent="0.2">
      <c r="A3414">
        <v>3413</v>
      </c>
      <c r="B3414" t="s">
        <v>151</v>
      </c>
      <c r="C3414" s="73">
        <v>2573</v>
      </c>
      <c r="D3414" s="79">
        <f t="shared" si="53"/>
        <v>0</v>
      </c>
    </row>
    <row r="3415" spans="1:4" x14ac:dyDescent="0.2">
      <c r="A3415">
        <v>3414</v>
      </c>
      <c r="B3415" t="s">
        <v>151</v>
      </c>
      <c r="C3415" s="73">
        <v>1440</v>
      </c>
      <c r="D3415" s="79">
        <f t="shared" si="53"/>
        <v>0</v>
      </c>
    </row>
    <row r="3416" spans="1:4" x14ac:dyDescent="0.2">
      <c r="A3416">
        <v>3415</v>
      </c>
      <c r="B3416" t="s">
        <v>151</v>
      </c>
      <c r="C3416" s="73">
        <v>282</v>
      </c>
      <c r="D3416" s="79">
        <f t="shared" si="53"/>
        <v>0</v>
      </c>
    </row>
    <row r="3417" spans="1:4" x14ac:dyDescent="0.2">
      <c r="A3417">
        <v>3416</v>
      </c>
      <c r="B3417" t="s">
        <v>151</v>
      </c>
      <c r="C3417" s="73">
        <v>1020</v>
      </c>
      <c r="D3417" s="79">
        <f t="shared" si="53"/>
        <v>0</v>
      </c>
    </row>
    <row r="3418" spans="1:4" x14ac:dyDescent="0.2">
      <c r="A3418">
        <v>3417</v>
      </c>
      <c r="B3418" t="s">
        <v>151</v>
      </c>
      <c r="C3418" s="73">
        <v>583</v>
      </c>
      <c r="D3418" s="79">
        <f t="shared" si="53"/>
        <v>0</v>
      </c>
    </row>
    <row r="3419" spans="1:4" x14ac:dyDescent="0.2">
      <c r="A3419">
        <v>3418</v>
      </c>
      <c r="B3419" t="s">
        <v>151</v>
      </c>
      <c r="C3419" s="73">
        <v>770</v>
      </c>
      <c r="D3419" s="79">
        <f t="shared" si="53"/>
        <v>0</v>
      </c>
    </row>
    <row r="3420" spans="1:4" x14ac:dyDescent="0.2">
      <c r="A3420">
        <v>3419</v>
      </c>
      <c r="B3420" t="s">
        <v>151</v>
      </c>
      <c r="C3420" s="73">
        <v>1050</v>
      </c>
      <c r="D3420" s="79">
        <f t="shared" si="53"/>
        <v>0</v>
      </c>
    </row>
    <row r="3421" spans="1:4" x14ac:dyDescent="0.2">
      <c r="A3421">
        <v>3420</v>
      </c>
      <c r="B3421" t="s">
        <v>151</v>
      </c>
      <c r="C3421" s="73">
        <v>130</v>
      </c>
      <c r="D3421" s="79">
        <f t="shared" si="53"/>
        <v>0</v>
      </c>
    </row>
    <row r="3422" spans="1:4" x14ac:dyDescent="0.2">
      <c r="A3422">
        <v>3421</v>
      </c>
      <c r="B3422" t="s">
        <v>151</v>
      </c>
      <c r="C3422" s="73">
        <v>2100</v>
      </c>
      <c r="D3422" s="79">
        <f t="shared" si="53"/>
        <v>0</v>
      </c>
    </row>
    <row r="3423" spans="1:4" x14ac:dyDescent="0.2">
      <c r="A3423">
        <v>3422</v>
      </c>
      <c r="B3423" t="s">
        <v>151</v>
      </c>
      <c r="C3423" s="73">
        <v>810</v>
      </c>
      <c r="D3423" s="79">
        <f t="shared" si="53"/>
        <v>0</v>
      </c>
    </row>
    <row r="3424" spans="1:4" x14ac:dyDescent="0.2">
      <c r="A3424">
        <v>3423</v>
      </c>
      <c r="B3424" t="s">
        <v>151</v>
      </c>
      <c r="C3424" s="73">
        <v>819</v>
      </c>
      <c r="D3424" s="79">
        <f t="shared" si="53"/>
        <v>0</v>
      </c>
    </row>
    <row r="3425" spans="1:4" x14ac:dyDescent="0.2">
      <c r="A3425">
        <v>3424</v>
      </c>
      <c r="B3425" t="s">
        <v>151</v>
      </c>
      <c r="C3425" s="73">
        <v>1491</v>
      </c>
      <c r="D3425" s="79">
        <f t="shared" si="53"/>
        <v>0</v>
      </c>
    </row>
    <row r="3426" spans="1:4" x14ac:dyDescent="0.2">
      <c r="A3426">
        <v>3425</v>
      </c>
      <c r="B3426" t="s">
        <v>151</v>
      </c>
      <c r="C3426" s="73">
        <v>1472</v>
      </c>
      <c r="D3426" s="79">
        <f t="shared" si="53"/>
        <v>0</v>
      </c>
    </row>
    <row r="3427" spans="1:4" x14ac:dyDescent="0.2">
      <c r="A3427">
        <v>3426</v>
      </c>
      <c r="B3427" t="s">
        <v>151</v>
      </c>
      <c r="C3427" s="73">
        <v>162</v>
      </c>
      <c r="D3427" s="79">
        <f t="shared" si="53"/>
        <v>0</v>
      </c>
    </row>
    <row r="3428" spans="1:4" x14ac:dyDescent="0.2">
      <c r="A3428">
        <v>3427</v>
      </c>
      <c r="B3428" t="s">
        <v>151</v>
      </c>
      <c r="C3428" s="73">
        <v>1085</v>
      </c>
      <c r="D3428" s="79">
        <f t="shared" si="53"/>
        <v>0</v>
      </c>
    </row>
    <row r="3429" spans="1:4" x14ac:dyDescent="0.2">
      <c r="A3429">
        <v>3428</v>
      </c>
      <c r="B3429" t="s">
        <v>151</v>
      </c>
      <c r="C3429" s="73">
        <v>1672</v>
      </c>
      <c r="D3429" s="79">
        <f t="shared" si="53"/>
        <v>0</v>
      </c>
    </row>
    <row r="3430" spans="1:4" x14ac:dyDescent="0.2">
      <c r="A3430">
        <v>3429</v>
      </c>
      <c r="B3430" t="s">
        <v>151</v>
      </c>
      <c r="C3430" s="73">
        <v>1380</v>
      </c>
      <c r="D3430" s="79">
        <f t="shared" si="53"/>
        <v>0</v>
      </c>
    </row>
    <row r="3431" spans="1:4" x14ac:dyDescent="0.2">
      <c r="A3431">
        <v>3430</v>
      </c>
      <c r="B3431" t="s">
        <v>151</v>
      </c>
      <c r="C3431" s="73">
        <v>3264</v>
      </c>
      <c r="D3431" s="79">
        <f t="shared" si="53"/>
        <v>0</v>
      </c>
    </row>
    <row r="3432" spans="1:4" x14ac:dyDescent="0.2">
      <c r="A3432">
        <v>3431</v>
      </c>
      <c r="B3432" t="s">
        <v>151</v>
      </c>
      <c r="C3432" s="73">
        <v>1241</v>
      </c>
      <c r="D3432" s="79">
        <f t="shared" si="53"/>
        <v>0</v>
      </c>
    </row>
    <row r="3433" spans="1:4" x14ac:dyDescent="0.2">
      <c r="A3433">
        <v>3432</v>
      </c>
      <c r="B3433" t="s">
        <v>151</v>
      </c>
      <c r="C3433" s="73">
        <v>980</v>
      </c>
      <c r="D3433" s="79">
        <f t="shared" si="53"/>
        <v>0</v>
      </c>
    </row>
    <row r="3434" spans="1:4" x14ac:dyDescent="0.2">
      <c r="A3434">
        <v>3433</v>
      </c>
      <c r="B3434" t="s">
        <v>151</v>
      </c>
      <c r="C3434" s="73">
        <v>2024</v>
      </c>
      <c r="D3434" s="79">
        <f t="shared" si="53"/>
        <v>0</v>
      </c>
    </row>
    <row r="3435" spans="1:4" x14ac:dyDescent="0.2">
      <c r="A3435">
        <v>3434</v>
      </c>
      <c r="B3435" t="s">
        <v>151</v>
      </c>
      <c r="C3435" s="73">
        <v>2604</v>
      </c>
      <c r="D3435" s="79">
        <f t="shared" si="53"/>
        <v>0</v>
      </c>
    </row>
    <row r="3436" spans="1:4" x14ac:dyDescent="0.2">
      <c r="A3436">
        <v>3435</v>
      </c>
      <c r="B3436" t="s">
        <v>151</v>
      </c>
      <c r="C3436" s="73">
        <v>432</v>
      </c>
      <c r="D3436" s="79">
        <f t="shared" si="53"/>
        <v>0</v>
      </c>
    </row>
    <row r="3437" spans="1:4" x14ac:dyDescent="0.2">
      <c r="A3437">
        <v>3436</v>
      </c>
      <c r="B3437" t="s">
        <v>151</v>
      </c>
      <c r="C3437" s="73">
        <v>4550</v>
      </c>
      <c r="D3437" s="79">
        <f t="shared" si="53"/>
        <v>0</v>
      </c>
    </row>
    <row r="3438" spans="1:4" x14ac:dyDescent="0.2">
      <c r="A3438">
        <v>3437</v>
      </c>
      <c r="B3438" t="s">
        <v>151</v>
      </c>
      <c r="C3438" s="73">
        <v>3403</v>
      </c>
      <c r="D3438" s="79">
        <f t="shared" si="53"/>
        <v>0</v>
      </c>
    </row>
    <row r="3439" spans="1:4" x14ac:dyDescent="0.2">
      <c r="A3439">
        <v>3438</v>
      </c>
      <c r="B3439" t="s">
        <v>151</v>
      </c>
      <c r="C3439" s="73">
        <v>3100</v>
      </c>
      <c r="D3439" s="79">
        <f t="shared" si="53"/>
        <v>0</v>
      </c>
    </row>
    <row r="3440" spans="1:4" x14ac:dyDescent="0.2">
      <c r="A3440">
        <v>3439</v>
      </c>
      <c r="B3440" t="s">
        <v>151</v>
      </c>
      <c r="C3440" s="73">
        <v>2343</v>
      </c>
      <c r="D3440" s="79">
        <f t="shared" si="53"/>
        <v>0</v>
      </c>
    </row>
    <row r="3441" spans="1:4" x14ac:dyDescent="0.2">
      <c r="A3441">
        <v>3440</v>
      </c>
      <c r="B3441" t="s">
        <v>151</v>
      </c>
      <c r="C3441" s="73">
        <v>2325</v>
      </c>
      <c r="D3441" s="79">
        <f t="shared" si="53"/>
        <v>0</v>
      </c>
    </row>
    <row r="3442" spans="1:4" x14ac:dyDescent="0.2">
      <c r="A3442">
        <v>3441</v>
      </c>
      <c r="B3442" t="s">
        <v>151</v>
      </c>
      <c r="C3442" s="73">
        <v>126</v>
      </c>
      <c r="D3442" s="79">
        <f t="shared" si="53"/>
        <v>0</v>
      </c>
    </row>
    <row r="3443" spans="1:4" x14ac:dyDescent="0.2">
      <c r="A3443">
        <v>3442</v>
      </c>
      <c r="B3443" t="s">
        <v>151</v>
      </c>
      <c r="C3443" s="73">
        <v>1440</v>
      </c>
      <c r="D3443" s="79">
        <f t="shared" si="53"/>
        <v>0</v>
      </c>
    </row>
    <row r="3444" spans="1:4" x14ac:dyDescent="0.2">
      <c r="A3444">
        <v>3443</v>
      </c>
      <c r="B3444" t="s">
        <v>151</v>
      </c>
      <c r="C3444" s="73">
        <v>936</v>
      </c>
      <c r="D3444" s="79">
        <f t="shared" si="53"/>
        <v>0</v>
      </c>
    </row>
    <row r="3445" spans="1:4" x14ac:dyDescent="0.2">
      <c r="A3445">
        <v>3444</v>
      </c>
      <c r="B3445" t="s">
        <v>151</v>
      </c>
      <c r="C3445" s="73">
        <v>672</v>
      </c>
      <c r="D3445" s="79">
        <f t="shared" si="53"/>
        <v>0</v>
      </c>
    </row>
    <row r="3446" spans="1:4" x14ac:dyDescent="0.2">
      <c r="A3446">
        <v>3445</v>
      </c>
      <c r="B3446" t="s">
        <v>151</v>
      </c>
      <c r="C3446" s="73">
        <v>756</v>
      </c>
      <c r="D3446" s="79">
        <f t="shared" si="53"/>
        <v>0</v>
      </c>
    </row>
    <row r="3447" spans="1:4" x14ac:dyDescent="0.2">
      <c r="A3447">
        <v>3446</v>
      </c>
      <c r="B3447" t="s">
        <v>151</v>
      </c>
      <c r="C3447" s="73">
        <v>174</v>
      </c>
      <c r="D3447" s="79">
        <f t="shared" si="53"/>
        <v>0</v>
      </c>
    </row>
    <row r="3448" spans="1:4" x14ac:dyDescent="0.2">
      <c r="A3448">
        <v>3447</v>
      </c>
      <c r="B3448" t="s">
        <v>151</v>
      </c>
      <c r="C3448" s="73">
        <v>1100</v>
      </c>
      <c r="D3448" s="79">
        <f t="shared" si="53"/>
        <v>0</v>
      </c>
    </row>
    <row r="3449" spans="1:4" x14ac:dyDescent="0.2">
      <c r="A3449">
        <v>3448</v>
      </c>
      <c r="B3449" t="s">
        <v>151</v>
      </c>
      <c r="C3449" s="73">
        <v>174</v>
      </c>
      <c r="D3449" s="79">
        <f t="shared" si="53"/>
        <v>0</v>
      </c>
    </row>
    <row r="3450" spans="1:4" x14ac:dyDescent="0.2">
      <c r="A3450">
        <v>3449</v>
      </c>
      <c r="B3450" t="s">
        <v>151</v>
      </c>
      <c r="C3450" s="73">
        <v>896</v>
      </c>
      <c r="D3450" s="79">
        <f t="shared" si="53"/>
        <v>0</v>
      </c>
    </row>
    <row r="3451" spans="1:4" x14ac:dyDescent="0.2">
      <c r="A3451">
        <v>3450</v>
      </c>
      <c r="B3451" t="s">
        <v>151</v>
      </c>
      <c r="C3451" s="73">
        <v>1295</v>
      </c>
      <c r="D3451" s="79">
        <f t="shared" si="53"/>
        <v>0</v>
      </c>
    </row>
    <row r="3452" spans="1:4" x14ac:dyDescent="0.2">
      <c r="A3452">
        <v>3451</v>
      </c>
      <c r="B3452" t="s">
        <v>151</v>
      </c>
      <c r="C3452" s="73">
        <v>2418</v>
      </c>
      <c r="D3452" s="79">
        <f t="shared" si="53"/>
        <v>0</v>
      </c>
    </row>
    <row r="3453" spans="1:4" x14ac:dyDescent="0.2">
      <c r="A3453">
        <v>3452</v>
      </c>
      <c r="B3453" t="s">
        <v>151</v>
      </c>
      <c r="C3453" s="73">
        <v>949</v>
      </c>
      <c r="D3453" s="79">
        <f t="shared" si="53"/>
        <v>0</v>
      </c>
    </row>
    <row r="3454" spans="1:4" x14ac:dyDescent="0.2">
      <c r="A3454">
        <v>3453</v>
      </c>
      <c r="B3454" t="s">
        <v>151</v>
      </c>
      <c r="C3454" s="73">
        <v>60</v>
      </c>
      <c r="D3454" s="79">
        <f t="shared" si="53"/>
        <v>0</v>
      </c>
    </row>
    <row r="3455" spans="1:4" x14ac:dyDescent="0.2">
      <c r="A3455">
        <v>3454</v>
      </c>
      <c r="B3455" t="s">
        <v>151</v>
      </c>
      <c r="C3455" s="73">
        <v>2880</v>
      </c>
      <c r="D3455" s="79">
        <f t="shared" si="53"/>
        <v>0</v>
      </c>
    </row>
    <row r="3456" spans="1:4" x14ac:dyDescent="0.2">
      <c r="A3456">
        <v>3455</v>
      </c>
      <c r="B3456" t="s">
        <v>151</v>
      </c>
      <c r="C3456" s="73">
        <v>1065</v>
      </c>
      <c r="D3456" s="79">
        <f t="shared" si="53"/>
        <v>0</v>
      </c>
    </row>
    <row r="3457" spans="1:4" x14ac:dyDescent="0.2">
      <c r="A3457">
        <v>3456</v>
      </c>
      <c r="B3457" t="s">
        <v>151</v>
      </c>
      <c r="C3457" s="73">
        <v>1157</v>
      </c>
      <c r="D3457" s="79">
        <f t="shared" si="53"/>
        <v>0</v>
      </c>
    </row>
    <row r="3458" spans="1:4" x14ac:dyDescent="0.2">
      <c r="A3458">
        <v>3457</v>
      </c>
      <c r="B3458" t="s">
        <v>151</v>
      </c>
      <c r="C3458" s="73">
        <v>1113</v>
      </c>
      <c r="D3458" s="79">
        <f t="shared" si="53"/>
        <v>0</v>
      </c>
    </row>
    <row r="3459" spans="1:4" x14ac:dyDescent="0.2">
      <c r="A3459">
        <v>3458</v>
      </c>
      <c r="B3459" t="s">
        <v>151</v>
      </c>
      <c r="C3459" s="73">
        <v>2523</v>
      </c>
      <c r="D3459" s="79">
        <f t="shared" ref="D3459:D3522" si="54">IF(B3459="Yes", 1, 0)</f>
        <v>0</v>
      </c>
    </row>
    <row r="3460" spans="1:4" x14ac:dyDescent="0.2">
      <c r="A3460">
        <v>3459</v>
      </c>
      <c r="B3460" t="s">
        <v>151</v>
      </c>
      <c r="C3460" s="73">
        <v>888</v>
      </c>
      <c r="D3460" s="79">
        <f t="shared" si="54"/>
        <v>0</v>
      </c>
    </row>
    <row r="3461" spans="1:4" x14ac:dyDescent="0.2">
      <c r="A3461">
        <v>3460</v>
      </c>
      <c r="B3461" t="s">
        <v>151</v>
      </c>
      <c r="C3461" s="73">
        <v>777</v>
      </c>
      <c r="D3461" s="79">
        <f t="shared" si="54"/>
        <v>0</v>
      </c>
    </row>
    <row r="3462" spans="1:4" x14ac:dyDescent="0.2">
      <c r="A3462">
        <v>3461</v>
      </c>
      <c r="B3462" t="s">
        <v>151</v>
      </c>
      <c r="C3462" s="73">
        <v>390</v>
      </c>
      <c r="D3462" s="79">
        <f t="shared" si="54"/>
        <v>0</v>
      </c>
    </row>
    <row r="3463" spans="1:4" x14ac:dyDescent="0.2">
      <c r="A3463">
        <v>3462</v>
      </c>
      <c r="B3463" t="s">
        <v>151</v>
      </c>
      <c r="C3463" s="73">
        <v>1081</v>
      </c>
      <c r="D3463" s="79">
        <f t="shared" si="54"/>
        <v>0</v>
      </c>
    </row>
    <row r="3464" spans="1:4" x14ac:dyDescent="0.2">
      <c r="A3464">
        <v>3463</v>
      </c>
      <c r="B3464" t="s">
        <v>151</v>
      </c>
      <c r="C3464" s="73">
        <v>2482</v>
      </c>
      <c r="D3464" s="79">
        <f t="shared" si="54"/>
        <v>0</v>
      </c>
    </row>
    <row r="3465" spans="1:4" x14ac:dyDescent="0.2">
      <c r="A3465">
        <v>3464</v>
      </c>
      <c r="B3465" t="s">
        <v>151</v>
      </c>
      <c r="C3465" s="73">
        <v>1215</v>
      </c>
      <c r="D3465" s="79">
        <f t="shared" si="54"/>
        <v>0</v>
      </c>
    </row>
    <row r="3466" spans="1:4" x14ac:dyDescent="0.2">
      <c r="A3466">
        <v>3465</v>
      </c>
      <c r="B3466" t="s">
        <v>151</v>
      </c>
      <c r="C3466" s="73">
        <v>708</v>
      </c>
      <c r="D3466" s="79">
        <f t="shared" si="54"/>
        <v>0</v>
      </c>
    </row>
    <row r="3467" spans="1:4" x14ac:dyDescent="0.2">
      <c r="A3467">
        <v>3466</v>
      </c>
      <c r="B3467" t="s">
        <v>151</v>
      </c>
      <c r="C3467" s="73">
        <v>1643</v>
      </c>
      <c r="D3467" s="79">
        <f t="shared" si="54"/>
        <v>0</v>
      </c>
    </row>
    <row r="3468" spans="1:4" x14ac:dyDescent="0.2">
      <c r="A3468">
        <v>3467</v>
      </c>
      <c r="B3468" t="s">
        <v>151</v>
      </c>
      <c r="C3468" s="73">
        <v>1806</v>
      </c>
      <c r="D3468" s="79">
        <f t="shared" si="54"/>
        <v>0</v>
      </c>
    </row>
    <row r="3469" spans="1:4" x14ac:dyDescent="0.2">
      <c r="A3469">
        <v>3468</v>
      </c>
      <c r="B3469" t="s">
        <v>151</v>
      </c>
      <c r="C3469" s="73">
        <v>225</v>
      </c>
      <c r="D3469" s="79">
        <f t="shared" si="54"/>
        <v>0</v>
      </c>
    </row>
    <row r="3470" spans="1:4" x14ac:dyDescent="0.2">
      <c r="A3470">
        <v>3469</v>
      </c>
      <c r="B3470" t="s">
        <v>151</v>
      </c>
      <c r="C3470" s="73">
        <v>3204</v>
      </c>
      <c r="D3470" s="79">
        <f t="shared" si="54"/>
        <v>0</v>
      </c>
    </row>
    <row r="3471" spans="1:4" x14ac:dyDescent="0.2">
      <c r="A3471">
        <v>3470</v>
      </c>
      <c r="B3471" t="s">
        <v>151</v>
      </c>
      <c r="C3471" s="73">
        <v>1020</v>
      </c>
      <c r="D3471" s="79">
        <f t="shared" si="54"/>
        <v>0</v>
      </c>
    </row>
    <row r="3472" spans="1:4" x14ac:dyDescent="0.2">
      <c r="A3472">
        <v>3471</v>
      </c>
      <c r="B3472" t="s">
        <v>151</v>
      </c>
      <c r="C3472" s="73">
        <v>2139</v>
      </c>
      <c r="D3472" s="79">
        <f t="shared" si="54"/>
        <v>0</v>
      </c>
    </row>
    <row r="3473" spans="1:4" x14ac:dyDescent="0.2">
      <c r="A3473">
        <v>3472</v>
      </c>
      <c r="B3473" t="s">
        <v>151</v>
      </c>
      <c r="C3473" s="73">
        <v>2046</v>
      </c>
      <c r="D3473" s="79">
        <f t="shared" si="54"/>
        <v>0</v>
      </c>
    </row>
    <row r="3474" spans="1:4" x14ac:dyDescent="0.2">
      <c r="A3474">
        <v>3473</v>
      </c>
      <c r="B3474" t="s">
        <v>151</v>
      </c>
      <c r="C3474" s="73">
        <v>630</v>
      </c>
      <c r="D3474" s="79">
        <f t="shared" si="54"/>
        <v>0</v>
      </c>
    </row>
    <row r="3475" spans="1:4" x14ac:dyDescent="0.2">
      <c r="A3475">
        <v>3474</v>
      </c>
      <c r="B3475" t="s">
        <v>151</v>
      </c>
      <c r="C3475" s="73">
        <v>440</v>
      </c>
      <c r="D3475" s="79">
        <f t="shared" si="54"/>
        <v>0</v>
      </c>
    </row>
    <row r="3476" spans="1:4" x14ac:dyDescent="0.2">
      <c r="A3476">
        <v>3475</v>
      </c>
      <c r="B3476" t="s">
        <v>151</v>
      </c>
      <c r="C3476" s="73">
        <v>1476</v>
      </c>
      <c r="D3476" s="79">
        <f t="shared" si="54"/>
        <v>0</v>
      </c>
    </row>
    <row r="3477" spans="1:4" x14ac:dyDescent="0.2">
      <c r="A3477">
        <v>3476</v>
      </c>
      <c r="B3477" t="s">
        <v>151</v>
      </c>
      <c r="C3477" s="73">
        <v>792</v>
      </c>
      <c r="D3477" s="79">
        <f t="shared" si="54"/>
        <v>0</v>
      </c>
    </row>
    <row r="3478" spans="1:4" x14ac:dyDescent="0.2">
      <c r="A3478">
        <v>3477</v>
      </c>
      <c r="B3478" t="s">
        <v>151</v>
      </c>
      <c r="C3478" s="73">
        <v>1089</v>
      </c>
      <c r="D3478" s="79">
        <f t="shared" si="54"/>
        <v>0</v>
      </c>
    </row>
    <row r="3479" spans="1:4" x14ac:dyDescent="0.2">
      <c r="A3479">
        <v>3478</v>
      </c>
      <c r="B3479" t="s">
        <v>151</v>
      </c>
      <c r="C3479" s="73">
        <v>3230</v>
      </c>
      <c r="D3479" s="79">
        <f t="shared" si="54"/>
        <v>0</v>
      </c>
    </row>
    <row r="3480" spans="1:4" x14ac:dyDescent="0.2">
      <c r="A3480">
        <v>3479</v>
      </c>
      <c r="B3480" t="s">
        <v>151</v>
      </c>
      <c r="C3480" s="73">
        <v>2394</v>
      </c>
      <c r="D3480" s="79">
        <f t="shared" si="54"/>
        <v>0</v>
      </c>
    </row>
    <row r="3481" spans="1:4" x14ac:dyDescent="0.2">
      <c r="A3481">
        <v>3480</v>
      </c>
      <c r="B3481" t="s">
        <v>151</v>
      </c>
      <c r="C3481" s="73">
        <v>2296</v>
      </c>
      <c r="D3481" s="79">
        <f t="shared" si="54"/>
        <v>0</v>
      </c>
    </row>
    <row r="3482" spans="1:4" x14ac:dyDescent="0.2">
      <c r="A3482">
        <v>3481</v>
      </c>
      <c r="B3482" t="s">
        <v>151</v>
      </c>
      <c r="C3482" s="73">
        <v>3555</v>
      </c>
      <c r="D3482" s="79">
        <f t="shared" si="54"/>
        <v>0</v>
      </c>
    </row>
    <row r="3483" spans="1:4" x14ac:dyDescent="0.2">
      <c r="A3483">
        <v>3482</v>
      </c>
      <c r="B3483" t="s">
        <v>151</v>
      </c>
      <c r="C3483" s="73">
        <v>2747</v>
      </c>
      <c r="D3483" s="79">
        <f t="shared" si="54"/>
        <v>0</v>
      </c>
    </row>
    <row r="3484" spans="1:4" x14ac:dyDescent="0.2">
      <c r="A3484">
        <v>3483</v>
      </c>
      <c r="B3484" t="s">
        <v>151</v>
      </c>
      <c r="C3484" s="73">
        <v>2135</v>
      </c>
      <c r="D3484" s="79">
        <f t="shared" si="54"/>
        <v>0</v>
      </c>
    </row>
    <row r="3485" spans="1:4" x14ac:dyDescent="0.2">
      <c r="A3485">
        <v>3484</v>
      </c>
      <c r="B3485" t="s">
        <v>151</v>
      </c>
      <c r="C3485" s="73">
        <v>777</v>
      </c>
      <c r="D3485" s="79">
        <f t="shared" si="54"/>
        <v>0</v>
      </c>
    </row>
    <row r="3486" spans="1:4" x14ac:dyDescent="0.2">
      <c r="A3486">
        <v>3485</v>
      </c>
      <c r="B3486" t="s">
        <v>151</v>
      </c>
      <c r="C3486" s="73">
        <v>975</v>
      </c>
      <c r="D3486" s="79">
        <f t="shared" si="54"/>
        <v>0</v>
      </c>
    </row>
    <row r="3487" spans="1:4" x14ac:dyDescent="0.2">
      <c r="A3487">
        <v>3486</v>
      </c>
      <c r="B3487" t="s">
        <v>151</v>
      </c>
      <c r="C3487" s="73">
        <v>483</v>
      </c>
      <c r="D3487" s="79">
        <f t="shared" si="54"/>
        <v>0</v>
      </c>
    </row>
    <row r="3488" spans="1:4" x14ac:dyDescent="0.2">
      <c r="A3488">
        <v>3487</v>
      </c>
      <c r="B3488" t="s">
        <v>151</v>
      </c>
      <c r="C3488" s="73">
        <v>534</v>
      </c>
      <c r="D3488" s="79">
        <f t="shared" si="54"/>
        <v>0</v>
      </c>
    </row>
    <row r="3489" spans="1:4" x14ac:dyDescent="0.2">
      <c r="A3489">
        <v>3488</v>
      </c>
      <c r="B3489" t="s">
        <v>151</v>
      </c>
      <c r="C3489" s="73">
        <v>936</v>
      </c>
      <c r="D3489" s="79">
        <f t="shared" si="54"/>
        <v>0</v>
      </c>
    </row>
    <row r="3490" spans="1:4" x14ac:dyDescent="0.2">
      <c r="A3490">
        <v>3489</v>
      </c>
      <c r="B3490" t="s">
        <v>151</v>
      </c>
      <c r="C3490" s="73">
        <v>189</v>
      </c>
      <c r="D3490" s="79">
        <f t="shared" si="54"/>
        <v>0</v>
      </c>
    </row>
    <row r="3491" spans="1:4" x14ac:dyDescent="0.2">
      <c r="A3491">
        <v>3490</v>
      </c>
      <c r="B3491" t="s">
        <v>151</v>
      </c>
      <c r="C3491" s="73">
        <v>832</v>
      </c>
      <c r="D3491" s="79">
        <f t="shared" si="54"/>
        <v>0</v>
      </c>
    </row>
    <row r="3492" spans="1:4" x14ac:dyDescent="0.2">
      <c r="A3492">
        <v>3491</v>
      </c>
      <c r="B3492" t="s">
        <v>151</v>
      </c>
      <c r="C3492" s="73">
        <v>3526</v>
      </c>
      <c r="D3492" s="79">
        <f t="shared" si="54"/>
        <v>0</v>
      </c>
    </row>
    <row r="3493" spans="1:4" x14ac:dyDescent="0.2">
      <c r="A3493">
        <v>3492</v>
      </c>
      <c r="B3493" t="s">
        <v>151</v>
      </c>
      <c r="C3493" s="73">
        <v>420</v>
      </c>
      <c r="D3493" s="79">
        <f t="shared" si="54"/>
        <v>0</v>
      </c>
    </row>
    <row r="3494" spans="1:4" x14ac:dyDescent="0.2">
      <c r="A3494">
        <v>3493</v>
      </c>
      <c r="B3494" t="s">
        <v>151</v>
      </c>
      <c r="C3494" s="73">
        <v>3120</v>
      </c>
      <c r="D3494" s="79">
        <f t="shared" si="54"/>
        <v>0</v>
      </c>
    </row>
    <row r="3495" spans="1:4" x14ac:dyDescent="0.2">
      <c r="A3495">
        <v>3494</v>
      </c>
      <c r="B3495" t="s">
        <v>151</v>
      </c>
      <c r="C3495" s="73">
        <v>2870</v>
      </c>
      <c r="D3495" s="79">
        <f t="shared" si="54"/>
        <v>0</v>
      </c>
    </row>
    <row r="3496" spans="1:4" x14ac:dyDescent="0.2">
      <c r="A3496">
        <v>3495</v>
      </c>
      <c r="B3496" t="s">
        <v>151</v>
      </c>
      <c r="C3496" s="73">
        <v>1558</v>
      </c>
      <c r="D3496" s="79">
        <f t="shared" si="54"/>
        <v>0</v>
      </c>
    </row>
    <row r="3497" spans="1:4" x14ac:dyDescent="0.2">
      <c r="A3497">
        <v>3496</v>
      </c>
      <c r="B3497" t="s">
        <v>151</v>
      </c>
      <c r="C3497" s="73">
        <v>462</v>
      </c>
      <c r="D3497" s="79">
        <f t="shared" si="54"/>
        <v>0</v>
      </c>
    </row>
    <row r="3498" spans="1:4" x14ac:dyDescent="0.2">
      <c r="A3498">
        <v>3497</v>
      </c>
      <c r="B3498" t="s">
        <v>151</v>
      </c>
      <c r="C3498" s="73">
        <v>836</v>
      </c>
      <c r="D3498" s="79">
        <f t="shared" si="54"/>
        <v>0</v>
      </c>
    </row>
    <row r="3499" spans="1:4" x14ac:dyDescent="0.2">
      <c r="A3499">
        <v>3498</v>
      </c>
      <c r="B3499" t="s">
        <v>151</v>
      </c>
      <c r="C3499" s="73">
        <v>768</v>
      </c>
      <c r="D3499" s="79">
        <f t="shared" si="54"/>
        <v>0</v>
      </c>
    </row>
    <row r="3500" spans="1:4" x14ac:dyDescent="0.2">
      <c r="A3500">
        <v>3499</v>
      </c>
      <c r="B3500" t="s">
        <v>151</v>
      </c>
      <c r="C3500" s="73">
        <v>70</v>
      </c>
      <c r="D3500" s="79">
        <f t="shared" si="54"/>
        <v>0</v>
      </c>
    </row>
    <row r="3501" spans="1:4" x14ac:dyDescent="0.2">
      <c r="A3501">
        <v>3500</v>
      </c>
      <c r="B3501" t="s">
        <v>151</v>
      </c>
      <c r="C3501" s="73">
        <v>377</v>
      </c>
      <c r="D3501" s="79">
        <f t="shared" si="54"/>
        <v>0</v>
      </c>
    </row>
    <row r="3502" spans="1:4" x14ac:dyDescent="0.2">
      <c r="A3502">
        <v>3501</v>
      </c>
      <c r="B3502" t="s">
        <v>151</v>
      </c>
      <c r="C3502" s="73">
        <v>1824</v>
      </c>
      <c r="D3502" s="79">
        <f t="shared" si="54"/>
        <v>0</v>
      </c>
    </row>
    <row r="3503" spans="1:4" x14ac:dyDescent="0.2">
      <c r="A3503">
        <v>3502</v>
      </c>
      <c r="B3503" t="s">
        <v>151</v>
      </c>
      <c r="C3503" s="73">
        <v>3741</v>
      </c>
      <c r="D3503" s="79">
        <f t="shared" si="54"/>
        <v>0</v>
      </c>
    </row>
    <row r="3504" spans="1:4" x14ac:dyDescent="0.2">
      <c r="A3504">
        <v>3503</v>
      </c>
      <c r="B3504" t="s">
        <v>151</v>
      </c>
      <c r="C3504" s="73">
        <v>1612</v>
      </c>
      <c r="D3504" s="79">
        <f t="shared" si="54"/>
        <v>0</v>
      </c>
    </row>
    <row r="3505" spans="1:4" x14ac:dyDescent="0.2">
      <c r="A3505">
        <v>3504</v>
      </c>
      <c r="B3505" t="s">
        <v>151</v>
      </c>
      <c r="C3505" s="73">
        <v>3744</v>
      </c>
      <c r="D3505" s="79">
        <f t="shared" si="54"/>
        <v>0</v>
      </c>
    </row>
    <row r="3506" spans="1:4" x14ac:dyDescent="0.2">
      <c r="A3506">
        <v>3505</v>
      </c>
      <c r="B3506" t="s">
        <v>151</v>
      </c>
      <c r="C3506" s="73">
        <v>2050</v>
      </c>
      <c r="D3506" s="79">
        <f t="shared" si="54"/>
        <v>0</v>
      </c>
    </row>
    <row r="3507" spans="1:4" x14ac:dyDescent="0.2">
      <c r="A3507">
        <v>3506</v>
      </c>
      <c r="B3507" t="s">
        <v>151</v>
      </c>
      <c r="C3507" s="73">
        <v>1680</v>
      </c>
      <c r="D3507" s="79">
        <f t="shared" si="54"/>
        <v>0</v>
      </c>
    </row>
    <row r="3508" spans="1:4" x14ac:dyDescent="0.2">
      <c r="A3508">
        <v>3507</v>
      </c>
      <c r="B3508" t="s">
        <v>151</v>
      </c>
      <c r="C3508" s="73">
        <v>684</v>
      </c>
      <c r="D3508" s="79">
        <f t="shared" si="54"/>
        <v>0</v>
      </c>
    </row>
    <row r="3509" spans="1:4" x14ac:dyDescent="0.2">
      <c r="A3509">
        <v>3508</v>
      </c>
      <c r="B3509" t="s">
        <v>151</v>
      </c>
      <c r="C3509" s="73">
        <v>2145</v>
      </c>
      <c r="D3509" s="79">
        <f t="shared" si="54"/>
        <v>0</v>
      </c>
    </row>
    <row r="3510" spans="1:4" x14ac:dyDescent="0.2">
      <c r="A3510">
        <v>3509</v>
      </c>
      <c r="B3510" t="s">
        <v>151</v>
      </c>
      <c r="C3510" s="73">
        <v>2646</v>
      </c>
      <c r="D3510" s="79">
        <f t="shared" si="54"/>
        <v>0</v>
      </c>
    </row>
    <row r="3511" spans="1:4" x14ac:dyDescent="0.2">
      <c r="A3511">
        <v>3510</v>
      </c>
      <c r="B3511" t="s">
        <v>151</v>
      </c>
      <c r="C3511" s="73">
        <v>946</v>
      </c>
      <c r="D3511" s="79">
        <f t="shared" si="54"/>
        <v>0</v>
      </c>
    </row>
    <row r="3512" spans="1:4" x14ac:dyDescent="0.2">
      <c r="A3512">
        <v>3511</v>
      </c>
      <c r="B3512" t="s">
        <v>151</v>
      </c>
      <c r="C3512" s="73">
        <v>1344</v>
      </c>
      <c r="D3512" s="79">
        <f t="shared" si="54"/>
        <v>0</v>
      </c>
    </row>
    <row r="3513" spans="1:4" x14ac:dyDescent="0.2">
      <c r="A3513">
        <v>3512</v>
      </c>
      <c r="B3513" t="s">
        <v>151</v>
      </c>
      <c r="C3513" s="73">
        <v>1701</v>
      </c>
      <c r="D3513" s="79">
        <f t="shared" si="54"/>
        <v>0</v>
      </c>
    </row>
    <row r="3514" spans="1:4" x14ac:dyDescent="0.2">
      <c r="A3514">
        <v>3513</v>
      </c>
      <c r="B3514" t="s">
        <v>151</v>
      </c>
      <c r="C3514" s="73">
        <v>1426</v>
      </c>
      <c r="D3514" s="79">
        <f t="shared" si="54"/>
        <v>0</v>
      </c>
    </row>
    <row r="3515" spans="1:4" x14ac:dyDescent="0.2">
      <c r="A3515">
        <v>3514</v>
      </c>
      <c r="B3515" t="s">
        <v>151</v>
      </c>
      <c r="C3515" s="73">
        <v>2146</v>
      </c>
      <c r="D3515" s="79">
        <f t="shared" si="54"/>
        <v>0</v>
      </c>
    </row>
    <row r="3516" spans="1:4" x14ac:dyDescent="0.2">
      <c r="A3516">
        <v>3515</v>
      </c>
      <c r="B3516" t="s">
        <v>151</v>
      </c>
      <c r="C3516" s="73">
        <v>1600</v>
      </c>
      <c r="D3516" s="79">
        <f t="shared" si="54"/>
        <v>0</v>
      </c>
    </row>
    <row r="3517" spans="1:4" x14ac:dyDescent="0.2">
      <c r="A3517">
        <v>3516</v>
      </c>
      <c r="B3517" t="s">
        <v>151</v>
      </c>
      <c r="C3517" s="73">
        <v>1280</v>
      </c>
      <c r="D3517" s="79">
        <f t="shared" si="54"/>
        <v>0</v>
      </c>
    </row>
    <row r="3518" spans="1:4" x14ac:dyDescent="0.2">
      <c r="A3518">
        <v>3517</v>
      </c>
      <c r="B3518" t="s">
        <v>151</v>
      </c>
      <c r="C3518" s="73">
        <v>2128</v>
      </c>
      <c r="D3518" s="79">
        <f t="shared" si="54"/>
        <v>0</v>
      </c>
    </row>
    <row r="3519" spans="1:4" x14ac:dyDescent="0.2">
      <c r="A3519">
        <v>3518</v>
      </c>
      <c r="B3519" t="s">
        <v>151</v>
      </c>
      <c r="C3519" s="73">
        <v>2346</v>
      </c>
      <c r="D3519" s="79">
        <f t="shared" si="54"/>
        <v>0</v>
      </c>
    </row>
    <row r="3520" spans="1:4" x14ac:dyDescent="0.2">
      <c r="A3520">
        <v>3519</v>
      </c>
      <c r="B3520" t="s">
        <v>151</v>
      </c>
      <c r="C3520" s="73">
        <v>2910</v>
      </c>
      <c r="D3520" s="79">
        <f t="shared" si="54"/>
        <v>0</v>
      </c>
    </row>
    <row r="3521" spans="1:4" x14ac:dyDescent="0.2">
      <c r="A3521">
        <v>3520</v>
      </c>
      <c r="B3521" t="s">
        <v>151</v>
      </c>
      <c r="C3521" s="73">
        <v>924</v>
      </c>
      <c r="D3521" s="79">
        <f t="shared" si="54"/>
        <v>0</v>
      </c>
    </row>
    <row r="3522" spans="1:4" x14ac:dyDescent="0.2">
      <c r="A3522">
        <v>3521</v>
      </c>
      <c r="B3522" t="s">
        <v>151</v>
      </c>
      <c r="C3522" s="73">
        <v>2310</v>
      </c>
      <c r="D3522" s="79">
        <f t="shared" si="54"/>
        <v>0</v>
      </c>
    </row>
    <row r="3523" spans="1:4" x14ac:dyDescent="0.2">
      <c r="A3523">
        <v>3522</v>
      </c>
      <c r="B3523" t="s">
        <v>151</v>
      </c>
      <c r="C3523" s="73">
        <v>1750</v>
      </c>
      <c r="D3523" s="79">
        <f t="shared" ref="D3523:D3586" si="55">IF(B3523="Yes", 1, 0)</f>
        <v>0</v>
      </c>
    </row>
    <row r="3524" spans="1:4" x14ac:dyDescent="0.2">
      <c r="A3524">
        <v>3523</v>
      </c>
      <c r="B3524" t="s">
        <v>151</v>
      </c>
      <c r="C3524" s="73">
        <v>1105</v>
      </c>
      <c r="D3524" s="79">
        <f t="shared" si="55"/>
        <v>0</v>
      </c>
    </row>
    <row r="3525" spans="1:4" x14ac:dyDescent="0.2">
      <c r="A3525">
        <v>3524</v>
      </c>
      <c r="B3525" t="s">
        <v>151</v>
      </c>
      <c r="C3525" s="73">
        <v>1770</v>
      </c>
      <c r="D3525" s="79">
        <f t="shared" si="55"/>
        <v>0</v>
      </c>
    </row>
    <row r="3526" spans="1:4" x14ac:dyDescent="0.2">
      <c r="A3526">
        <v>3525</v>
      </c>
      <c r="B3526" t="s">
        <v>151</v>
      </c>
      <c r="C3526" s="73">
        <v>2220</v>
      </c>
      <c r="D3526" s="79">
        <f t="shared" si="55"/>
        <v>0</v>
      </c>
    </row>
    <row r="3527" spans="1:4" x14ac:dyDescent="0.2">
      <c r="A3527">
        <v>3526</v>
      </c>
      <c r="B3527" t="s">
        <v>151</v>
      </c>
      <c r="C3527" s="73">
        <v>1786</v>
      </c>
      <c r="D3527" s="79">
        <f t="shared" si="55"/>
        <v>0</v>
      </c>
    </row>
    <row r="3528" spans="1:4" x14ac:dyDescent="0.2">
      <c r="A3528">
        <v>3527</v>
      </c>
      <c r="B3528" t="s">
        <v>151</v>
      </c>
      <c r="C3528" s="73">
        <v>99</v>
      </c>
      <c r="D3528" s="79">
        <f t="shared" si="55"/>
        <v>0</v>
      </c>
    </row>
    <row r="3529" spans="1:4" x14ac:dyDescent="0.2">
      <c r="A3529">
        <v>3528</v>
      </c>
      <c r="B3529" t="s">
        <v>151</v>
      </c>
      <c r="C3529" s="73">
        <v>97</v>
      </c>
      <c r="D3529" s="79">
        <f t="shared" si="55"/>
        <v>0</v>
      </c>
    </row>
    <row r="3530" spans="1:4" x14ac:dyDescent="0.2">
      <c r="A3530">
        <v>3529</v>
      </c>
      <c r="B3530" t="s">
        <v>151</v>
      </c>
      <c r="C3530" s="73">
        <v>2211</v>
      </c>
      <c r="D3530" s="79">
        <f t="shared" si="55"/>
        <v>0</v>
      </c>
    </row>
    <row r="3531" spans="1:4" x14ac:dyDescent="0.2">
      <c r="A3531">
        <v>3530</v>
      </c>
      <c r="B3531" t="s">
        <v>151</v>
      </c>
      <c r="C3531" s="73">
        <v>860</v>
      </c>
      <c r="D3531" s="79">
        <f t="shared" si="55"/>
        <v>0</v>
      </c>
    </row>
    <row r="3532" spans="1:4" x14ac:dyDescent="0.2">
      <c r="A3532">
        <v>3531</v>
      </c>
      <c r="B3532" t="s">
        <v>151</v>
      </c>
      <c r="C3532" s="73">
        <v>1665</v>
      </c>
      <c r="D3532" s="79">
        <f t="shared" si="55"/>
        <v>0</v>
      </c>
    </row>
    <row r="3533" spans="1:4" x14ac:dyDescent="0.2">
      <c r="A3533">
        <v>3532</v>
      </c>
      <c r="B3533" t="s">
        <v>151</v>
      </c>
      <c r="C3533" s="73">
        <v>1196</v>
      </c>
      <c r="D3533" s="79">
        <f t="shared" si="55"/>
        <v>0</v>
      </c>
    </row>
    <row r="3534" spans="1:4" x14ac:dyDescent="0.2">
      <c r="A3534">
        <v>3533</v>
      </c>
      <c r="B3534" t="s">
        <v>151</v>
      </c>
      <c r="C3534" s="73">
        <v>816</v>
      </c>
      <c r="D3534" s="79">
        <f t="shared" si="55"/>
        <v>0</v>
      </c>
    </row>
    <row r="3535" spans="1:4" x14ac:dyDescent="0.2">
      <c r="A3535">
        <v>3534</v>
      </c>
      <c r="B3535" t="s">
        <v>151</v>
      </c>
      <c r="C3535" s="73">
        <v>2940</v>
      </c>
      <c r="D3535" s="79">
        <f t="shared" si="55"/>
        <v>0</v>
      </c>
    </row>
    <row r="3536" spans="1:4" x14ac:dyDescent="0.2">
      <c r="A3536">
        <v>3535</v>
      </c>
      <c r="B3536" t="s">
        <v>151</v>
      </c>
      <c r="C3536" s="73">
        <v>581</v>
      </c>
      <c r="D3536" s="79">
        <f t="shared" si="55"/>
        <v>0</v>
      </c>
    </row>
    <row r="3537" spans="1:4" x14ac:dyDescent="0.2">
      <c r="A3537">
        <v>3536</v>
      </c>
      <c r="B3537" t="s">
        <v>151</v>
      </c>
      <c r="C3537" s="73">
        <v>1020</v>
      </c>
      <c r="D3537" s="79">
        <f t="shared" si="55"/>
        <v>0</v>
      </c>
    </row>
    <row r="3538" spans="1:4" x14ac:dyDescent="0.2">
      <c r="A3538">
        <v>3537</v>
      </c>
      <c r="B3538" t="s">
        <v>151</v>
      </c>
      <c r="C3538" s="73">
        <v>210</v>
      </c>
      <c r="D3538" s="79">
        <f t="shared" si="55"/>
        <v>0</v>
      </c>
    </row>
    <row r="3539" spans="1:4" x14ac:dyDescent="0.2">
      <c r="A3539">
        <v>3538</v>
      </c>
      <c r="B3539" t="s">
        <v>151</v>
      </c>
      <c r="C3539" s="73">
        <v>3680</v>
      </c>
      <c r="D3539" s="79">
        <f t="shared" si="55"/>
        <v>0</v>
      </c>
    </row>
    <row r="3540" spans="1:4" x14ac:dyDescent="0.2">
      <c r="A3540">
        <v>3539</v>
      </c>
      <c r="B3540" t="s">
        <v>151</v>
      </c>
      <c r="C3540" s="73">
        <v>1323</v>
      </c>
      <c r="D3540" s="79">
        <f t="shared" si="55"/>
        <v>0</v>
      </c>
    </row>
    <row r="3541" spans="1:4" x14ac:dyDescent="0.2">
      <c r="A3541">
        <v>3540</v>
      </c>
      <c r="B3541" t="s">
        <v>151</v>
      </c>
      <c r="C3541" s="73">
        <v>952</v>
      </c>
      <c r="D3541" s="79">
        <f t="shared" si="55"/>
        <v>0</v>
      </c>
    </row>
    <row r="3542" spans="1:4" x14ac:dyDescent="0.2">
      <c r="A3542">
        <v>3541</v>
      </c>
      <c r="B3542" t="s">
        <v>151</v>
      </c>
      <c r="C3542" s="73">
        <v>475</v>
      </c>
      <c r="D3542" s="79">
        <f t="shared" si="55"/>
        <v>0</v>
      </c>
    </row>
    <row r="3543" spans="1:4" x14ac:dyDescent="0.2">
      <c r="A3543">
        <v>3542</v>
      </c>
      <c r="B3543" t="s">
        <v>151</v>
      </c>
      <c r="C3543" s="73">
        <v>1452</v>
      </c>
      <c r="D3543" s="79">
        <f t="shared" si="55"/>
        <v>0</v>
      </c>
    </row>
    <row r="3544" spans="1:4" x14ac:dyDescent="0.2">
      <c r="A3544">
        <v>3543</v>
      </c>
      <c r="B3544" t="s">
        <v>151</v>
      </c>
      <c r="C3544" s="73">
        <v>140</v>
      </c>
      <c r="D3544" s="79">
        <f t="shared" si="55"/>
        <v>0</v>
      </c>
    </row>
    <row r="3545" spans="1:4" x14ac:dyDescent="0.2">
      <c r="A3545">
        <v>3544</v>
      </c>
      <c r="B3545" t="s">
        <v>151</v>
      </c>
      <c r="C3545" s="73">
        <v>1494</v>
      </c>
      <c r="D3545" s="79">
        <f t="shared" si="55"/>
        <v>0</v>
      </c>
    </row>
    <row r="3546" spans="1:4" x14ac:dyDescent="0.2">
      <c r="A3546">
        <v>3545</v>
      </c>
      <c r="B3546" t="s">
        <v>151</v>
      </c>
      <c r="C3546" s="73">
        <v>2310</v>
      </c>
      <c r="D3546" s="79">
        <f t="shared" si="55"/>
        <v>0</v>
      </c>
    </row>
    <row r="3547" spans="1:4" x14ac:dyDescent="0.2">
      <c r="A3547">
        <v>3546</v>
      </c>
      <c r="B3547" t="s">
        <v>151</v>
      </c>
      <c r="C3547" s="73">
        <v>616</v>
      </c>
      <c r="D3547" s="79">
        <f t="shared" si="55"/>
        <v>0</v>
      </c>
    </row>
    <row r="3548" spans="1:4" x14ac:dyDescent="0.2">
      <c r="A3548">
        <v>3547</v>
      </c>
      <c r="B3548" t="s">
        <v>151</v>
      </c>
      <c r="C3548" s="73">
        <v>2923</v>
      </c>
      <c r="D3548" s="79">
        <f t="shared" si="55"/>
        <v>0</v>
      </c>
    </row>
    <row r="3549" spans="1:4" x14ac:dyDescent="0.2">
      <c r="A3549">
        <v>3548</v>
      </c>
      <c r="B3549" t="s">
        <v>151</v>
      </c>
      <c r="C3549" s="73">
        <v>713</v>
      </c>
      <c r="D3549" s="79">
        <f t="shared" si="55"/>
        <v>0</v>
      </c>
    </row>
    <row r="3550" spans="1:4" x14ac:dyDescent="0.2">
      <c r="A3550">
        <v>3549</v>
      </c>
      <c r="B3550" t="s">
        <v>151</v>
      </c>
      <c r="C3550" s="73">
        <v>1739</v>
      </c>
      <c r="D3550" s="79">
        <f t="shared" si="55"/>
        <v>0</v>
      </c>
    </row>
    <row r="3551" spans="1:4" x14ac:dyDescent="0.2">
      <c r="A3551">
        <v>3550</v>
      </c>
      <c r="B3551" t="s">
        <v>151</v>
      </c>
      <c r="C3551" s="73">
        <v>374</v>
      </c>
      <c r="D3551" s="79">
        <f t="shared" si="55"/>
        <v>0</v>
      </c>
    </row>
    <row r="3552" spans="1:4" x14ac:dyDescent="0.2">
      <c r="A3552">
        <v>3551</v>
      </c>
      <c r="B3552" t="s">
        <v>151</v>
      </c>
      <c r="C3552" s="73">
        <v>2368</v>
      </c>
      <c r="D3552" s="79">
        <f t="shared" si="55"/>
        <v>0</v>
      </c>
    </row>
    <row r="3553" spans="1:4" x14ac:dyDescent="0.2">
      <c r="A3553">
        <v>3552</v>
      </c>
      <c r="B3553" t="s">
        <v>151</v>
      </c>
      <c r="C3553" s="73">
        <v>620</v>
      </c>
      <c r="D3553" s="79">
        <f t="shared" si="55"/>
        <v>0</v>
      </c>
    </row>
    <row r="3554" spans="1:4" x14ac:dyDescent="0.2">
      <c r="A3554">
        <v>3553</v>
      </c>
      <c r="B3554" t="s">
        <v>151</v>
      </c>
      <c r="C3554" s="73">
        <v>198</v>
      </c>
      <c r="D3554" s="79">
        <f t="shared" si="55"/>
        <v>0</v>
      </c>
    </row>
    <row r="3555" spans="1:4" x14ac:dyDescent="0.2">
      <c r="A3555">
        <v>3554</v>
      </c>
      <c r="B3555" t="s">
        <v>151</v>
      </c>
      <c r="C3555" s="73">
        <v>3168</v>
      </c>
      <c r="D3555" s="79">
        <f t="shared" si="55"/>
        <v>0</v>
      </c>
    </row>
    <row r="3556" spans="1:4" x14ac:dyDescent="0.2">
      <c r="A3556">
        <v>3555</v>
      </c>
      <c r="B3556" t="s">
        <v>151</v>
      </c>
      <c r="C3556" s="73">
        <v>275</v>
      </c>
      <c r="D3556" s="79">
        <f t="shared" si="55"/>
        <v>0</v>
      </c>
    </row>
    <row r="3557" spans="1:4" x14ac:dyDescent="0.2">
      <c r="A3557">
        <v>3556</v>
      </c>
      <c r="B3557" t="s">
        <v>151</v>
      </c>
      <c r="C3557" s="73">
        <v>1035</v>
      </c>
      <c r="D3557" s="79">
        <f t="shared" si="55"/>
        <v>0</v>
      </c>
    </row>
    <row r="3558" spans="1:4" x14ac:dyDescent="0.2">
      <c r="A3558">
        <v>3557</v>
      </c>
      <c r="B3558" t="s">
        <v>151</v>
      </c>
      <c r="C3558" s="73">
        <v>3784</v>
      </c>
      <c r="D3558" s="79">
        <f t="shared" si="55"/>
        <v>0</v>
      </c>
    </row>
    <row r="3559" spans="1:4" x14ac:dyDescent="0.2">
      <c r="A3559">
        <v>3558</v>
      </c>
      <c r="B3559" t="s">
        <v>151</v>
      </c>
      <c r="C3559" s="73">
        <v>26</v>
      </c>
      <c r="D3559" s="79">
        <f t="shared" si="55"/>
        <v>0</v>
      </c>
    </row>
    <row r="3560" spans="1:4" x14ac:dyDescent="0.2">
      <c r="A3560">
        <v>3559</v>
      </c>
      <c r="B3560" t="s">
        <v>151</v>
      </c>
      <c r="C3560" s="73">
        <v>846</v>
      </c>
      <c r="D3560" s="79">
        <f t="shared" si="55"/>
        <v>0</v>
      </c>
    </row>
    <row r="3561" spans="1:4" x14ac:dyDescent="0.2">
      <c r="A3561">
        <v>3560</v>
      </c>
      <c r="B3561" t="s">
        <v>151</v>
      </c>
      <c r="C3561" s="73">
        <v>325</v>
      </c>
      <c r="D3561" s="79">
        <f t="shared" si="55"/>
        <v>0</v>
      </c>
    </row>
    <row r="3562" spans="1:4" x14ac:dyDescent="0.2">
      <c r="A3562">
        <v>3561</v>
      </c>
      <c r="B3562" t="s">
        <v>151</v>
      </c>
      <c r="C3562" s="73">
        <v>480</v>
      </c>
      <c r="D3562" s="79">
        <f t="shared" si="55"/>
        <v>0</v>
      </c>
    </row>
    <row r="3563" spans="1:4" x14ac:dyDescent="0.2">
      <c r="A3563">
        <v>3562</v>
      </c>
      <c r="B3563" t="s">
        <v>151</v>
      </c>
      <c r="C3563" s="73">
        <v>1131</v>
      </c>
      <c r="D3563" s="79">
        <f t="shared" si="55"/>
        <v>0</v>
      </c>
    </row>
    <row r="3564" spans="1:4" x14ac:dyDescent="0.2">
      <c r="A3564">
        <v>3563</v>
      </c>
      <c r="B3564" t="s">
        <v>151</v>
      </c>
      <c r="C3564" s="73">
        <v>252</v>
      </c>
      <c r="D3564" s="79">
        <f t="shared" si="55"/>
        <v>0</v>
      </c>
    </row>
    <row r="3565" spans="1:4" x14ac:dyDescent="0.2">
      <c r="A3565">
        <v>3564</v>
      </c>
      <c r="B3565" t="s">
        <v>151</v>
      </c>
      <c r="C3565" s="73">
        <v>720</v>
      </c>
      <c r="D3565" s="79">
        <f t="shared" si="55"/>
        <v>0</v>
      </c>
    </row>
    <row r="3566" spans="1:4" x14ac:dyDescent="0.2">
      <c r="A3566">
        <v>3565</v>
      </c>
      <c r="B3566" t="s">
        <v>151</v>
      </c>
      <c r="C3566" s="73">
        <v>1520</v>
      </c>
      <c r="D3566" s="79">
        <f t="shared" si="55"/>
        <v>0</v>
      </c>
    </row>
    <row r="3567" spans="1:4" x14ac:dyDescent="0.2">
      <c r="A3567">
        <v>3566</v>
      </c>
      <c r="B3567" t="s">
        <v>151</v>
      </c>
      <c r="C3567" s="73">
        <v>1820</v>
      </c>
      <c r="D3567" s="79">
        <f t="shared" si="55"/>
        <v>0</v>
      </c>
    </row>
    <row r="3568" spans="1:4" x14ac:dyDescent="0.2">
      <c r="A3568">
        <v>3567</v>
      </c>
      <c r="B3568" t="s">
        <v>151</v>
      </c>
      <c r="C3568" s="73">
        <v>1232</v>
      </c>
      <c r="D3568" s="79">
        <f t="shared" si="55"/>
        <v>0</v>
      </c>
    </row>
    <row r="3569" spans="1:4" x14ac:dyDescent="0.2">
      <c r="A3569">
        <v>3568</v>
      </c>
      <c r="B3569" t="s">
        <v>151</v>
      </c>
      <c r="C3569" s="73">
        <v>1456</v>
      </c>
      <c r="D3569" s="79">
        <f t="shared" si="55"/>
        <v>0</v>
      </c>
    </row>
    <row r="3570" spans="1:4" x14ac:dyDescent="0.2">
      <c r="A3570">
        <v>3569</v>
      </c>
      <c r="B3570" t="s">
        <v>151</v>
      </c>
      <c r="C3570" s="73">
        <v>994</v>
      </c>
      <c r="D3570" s="79">
        <f t="shared" si="55"/>
        <v>0</v>
      </c>
    </row>
    <row r="3571" spans="1:4" x14ac:dyDescent="0.2">
      <c r="A3571">
        <v>3570</v>
      </c>
      <c r="B3571" t="s">
        <v>151</v>
      </c>
      <c r="C3571" s="73">
        <v>846</v>
      </c>
      <c r="D3571" s="79">
        <f t="shared" si="55"/>
        <v>0</v>
      </c>
    </row>
    <row r="3572" spans="1:4" x14ac:dyDescent="0.2">
      <c r="A3572">
        <v>3571</v>
      </c>
      <c r="B3572" t="s">
        <v>151</v>
      </c>
      <c r="C3572" s="73">
        <v>3104</v>
      </c>
      <c r="D3572" s="79">
        <f t="shared" si="55"/>
        <v>0</v>
      </c>
    </row>
    <row r="3573" spans="1:4" x14ac:dyDescent="0.2">
      <c r="A3573">
        <v>3572</v>
      </c>
      <c r="B3573" t="s">
        <v>151</v>
      </c>
      <c r="C3573" s="73">
        <v>405</v>
      </c>
      <c r="D3573" s="79">
        <f t="shared" si="55"/>
        <v>0</v>
      </c>
    </row>
    <row r="3574" spans="1:4" x14ac:dyDescent="0.2">
      <c r="A3574">
        <v>3573</v>
      </c>
      <c r="B3574" t="s">
        <v>151</v>
      </c>
      <c r="C3574" s="73">
        <v>700</v>
      </c>
      <c r="D3574" s="79">
        <f t="shared" si="55"/>
        <v>0</v>
      </c>
    </row>
    <row r="3575" spans="1:4" x14ac:dyDescent="0.2">
      <c r="A3575">
        <v>3574</v>
      </c>
      <c r="B3575" t="s">
        <v>151</v>
      </c>
      <c r="C3575" s="73">
        <v>1809</v>
      </c>
      <c r="D3575" s="79">
        <f t="shared" si="55"/>
        <v>0</v>
      </c>
    </row>
    <row r="3576" spans="1:4" x14ac:dyDescent="0.2">
      <c r="A3576">
        <v>3575</v>
      </c>
      <c r="B3576" t="s">
        <v>151</v>
      </c>
      <c r="C3576" s="73">
        <v>2730</v>
      </c>
      <c r="D3576" s="79">
        <f t="shared" si="55"/>
        <v>0</v>
      </c>
    </row>
    <row r="3577" spans="1:4" x14ac:dyDescent="0.2">
      <c r="A3577">
        <v>3576</v>
      </c>
      <c r="B3577" t="s">
        <v>151</v>
      </c>
      <c r="C3577" s="73">
        <v>4655</v>
      </c>
      <c r="D3577" s="79">
        <f t="shared" si="55"/>
        <v>0</v>
      </c>
    </row>
    <row r="3578" spans="1:4" x14ac:dyDescent="0.2">
      <c r="A3578">
        <v>3577</v>
      </c>
      <c r="B3578" t="s">
        <v>151</v>
      </c>
      <c r="C3578" s="73">
        <v>288</v>
      </c>
      <c r="D3578" s="79">
        <f t="shared" si="55"/>
        <v>0</v>
      </c>
    </row>
    <row r="3579" spans="1:4" x14ac:dyDescent="0.2">
      <c r="A3579">
        <v>3578</v>
      </c>
      <c r="B3579" t="s">
        <v>151</v>
      </c>
      <c r="C3579" s="73">
        <v>455</v>
      </c>
      <c r="D3579" s="79">
        <f t="shared" si="55"/>
        <v>0</v>
      </c>
    </row>
    <row r="3580" spans="1:4" x14ac:dyDescent="0.2">
      <c r="A3580">
        <v>3579</v>
      </c>
      <c r="B3580" t="s">
        <v>151</v>
      </c>
      <c r="C3580" s="73">
        <v>484</v>
      </c>
      <c r="D3580" s="79">
        <f t="shared" si="55"/>
        <v>0</v>
      </c>
    </row>
    <row r="3581" spans="1:4" x14ac:dyDescent="0.2">
      <c r="A3581">
        <v>3580</v>
      </c>
      <c r="B3581" t="s">
        <v>151</v>
      </c>
      <c r="C3581" s="73">
        <v>1254</v>
      </c>
      <c r="D3581" s="79">
        <f t="shared" si="55"/>
        <v>0</v>
      </c>
    </row>
    <row r="3582" spans="1:4" x14ac:dyDescent="0.2">
      <c r="A3582">
        <v>3581</v>
      </c>
      <c r="B3582" t="s">
        <v>151</v>
      </c>
      <c r="C3582" s="73">
        <v>249</v>
      </c>
      <c r="D3582" s="79">
        <f t="shared" si="55"/>
        <v>0</v>
      </c>
    </row>
    <row r="3583" spans="1:4" x14ac:dyDescent="0.2">
      <c r="A3583">
        <v>3582</v>
      </c>
      <c r="B3583" t="s">
        <v>151</v>
      </c>
      <c r="C3583" s="73">
        <v>4750</v>
      </c>
      <c r="D3583" s="79">
        <f t="shared" si="55"/>
        <v>0</v>
      </c>
    </row>
    <row r="3584" spans="1:4" x14ac:dyDescent="0.2">
      <c r="A3584">
        <v>3583</v>
      </c>
      <c r="B3584" t="s">
        <v>151</v>
      </c>
      <c r="C3584" s="73">
        <v>615</v>
      </c>
      <c r="D3584" s="79">
        <f t="shared" si="55"/>
        <v>0</v>
      </c>
    </row>
    <row r="3585" spans="1:4" x14ac:dyDescent="0.2">
      <c r="A3585">
        <v>3584</v>
      </c>
      <c r="B3585" t="s">
        <v>151</v>
      </c>
      <c r="C3585" s="73">
        <v>3388</v>
      </c>
      <c r="D3585" s="79">
        <f t="shared" si="55"/>
        <v>0</v>
      </c>
    </row>
    <row r="3586" spans="1:4" x14ac:dyDescent="0.2">
      <c r="A3586">
        <v>3585</v>
      </c>
      <c r="B3586" t="s">
        <v>151</v>
      </c>
      <c r="C3586" s="73">
        <v>2496</v>
      </c>
      <c r="D3586" s="79">
        <f t="shared" si="55"/>
        <v>0</v>
      </c>
    </row>
    <row r="3587" spans="1:4" x14ac:dyDescent="0.2">
      <c r="A3587">
        <v>3586</v>
      </c>
      <c r="B3587" t="s">
        <v>151</v>
      </c>
      <c r="C3587" s="73">
        <v>164</v>
      </c>
      <c r="D3587" s="79">
        <f t="shared" ref="D3587:D3650" si="56">IF(B3587="Yes", 1, 0)</f>
        <v>0</v>
      </c>
    </row>
    <row r="3588" spans="1:4" x14ac:dyDescent="0.2">
      <c r="A3588">
        <v>3587</v>
      </c>
      <c r="B3588" t="s">
        <v>151</v>
      </c>
      <c r="C3588" s="73">
        <v>336</v>
      </c>
      <c r="D3588" s="79">
        <f t="shared" si="56"/>
        <v>0</v>
      </c>
    </row>
    <row r="3589" spans="1:4" x14ac:dyDescent="0.2">
      <c r="A3589">
        <v>3588</v>
      </c>
      <c r="B3589" t="s">
        <v>151</v>
      </c>
      <c r="C3589" s="73">
        <v>2970</v>
      </c>
      <c r="D3589" s="79">
        <f t="shared" si="56"/>
        <v>0</v>
      </c>
    </row>
    <row r="3590" spans="1:4" x14ac:dyDescent="0.2">
      <c r="A3590">
        <v>3589</v>
      </c>
      <c r="B3590" t="s">
        <v>151</v>
      </c>
      <c r="C3590" s="73">
        <v>2200</v>
      </c>
      <c r="D3590" s="79">
        <f t="shared" si="56"/>
        <v>0</v>
      </c>
    </row>
    <row r="3591" spans="1:4" x14ac:dyDescent="0.2">
      <c r="A3591">
        <v>3590</v>
      </c>
      <c r="B3591" t="s">
        <v>151</v>
      </c>
      <c r="C3591" s="73">
        <v>2774</v>
      </c>
      <c r="D3591" s="79">
        <f t="shared" si="56"/>
        <v>0</v>
      </c>
    </row>
    <row r="3592" spans="1:4" x14ac:dyDescent="0.2">
      <c r="A3592">
        <v>3591</v>
      </c>
      <c r="B3592" t="s">
        <v>151</v>
      </c>
      <c r="C3592" s="73">
        <v>1653</v>
      </c>
      <c r="D3592" s="79">
        <f t="shared" si="56"/>
        <v>0</v>
      </c>
    </row>
    <row r="3593" spans="1:4" x14ac:dyDescent="0.2">
      <c r="A3593">
        <v>3592</v>
      </c>
      <c r="B3593" t="s">
        <v>151</v>
      </c>
      <c r="C3593" s="73">
        <v>3382</v>
      </c>
      <c r="D3593" s="79">
        <f t="shared" si="56"/>
        <v>0</v>
      </c>
    </row>
    <row r="3594" spans="1:4" x14ac:dyDescent="0.2">
      <c r="A3594">
        <v>3593</v>
      </c>
      <c r="B3594" t="s">
        <v>151</v>
      </c>
      <c r="C3594" s="73">
        <v>1476</v>
      </c>
      <c r="D3594" s="79">
        <f t="shared" si="56"/>
        <v>0</v>
      </c>
    </row>
    <row r="3595" spans="1:4" x14ac:dyDescent="0.2">
      <c r="A3595">
        <v>3594</v>
      </c>
      <c r="B3595" t="s">
        <v>151</v>
      </c>
      <c r="C3595" s="73">
        <v>1920</v>
      </c>
      <c r="D3595" s="79">
        <f t="shared" si="56"/>
        <v>0</v>
      </c>
    </row>
    <row r="3596" spans="1:4" x14ac:dyDescent="0.2">
      <c r="A3596">
        <v>3595</v>
      </c>
      <c r="B3596" t="s">
        <v>151</v>
      </c>
      <c r="C3596" s="73">
        <v>2523</v>
      </c>
      <c r="D3596" s="79">
        <f t="shared" si="56"/>
        <v>0</v>
      </c>
    </row>
    <row r="3597" spans="1:4" x14ac:dyDescent="0.2">
      <c r="A3597">
        <v>3596</v>
      </c>
      <c r="B3597" t="s">
        <v>151</v>
      </c>
      <c r="C3597" s="73">
        <v>574</v>
      </c>
      <c r="D3597" s="79">
        <f t="shared" si="56"/>
        <v>0</v>
      </c>
    </row>
    <row r="3598" spans="1:4" x14ac:dyDescent="0.2">
      <c r="A3598">
        <v>3597</v>
      </c>
      <c r="B3598" t="s">
        <v>151</v>
      </c>
      <c r="C3598" s="73">
        <v>3652</v>
      </c>
      <c r="D3598" s="79">
        <f t="shared" si="56"/>
        <v>0</v>
      </c>
    </row>
    <row r="3599" spans="1:4" x14ac:dyDescent="0.2">
      <c r="A3599">
        <v>3598</v>
      </c>
      <c r="B3599" t="s">
        <v>151</v>
      </c>
      <c r="C3599" s="73">
        <v>1278</v>
      </c>
      <c r="D3599" s="79">
        <f t="shared" si="56"/>
        <v>0</v>
      </c>
    </row>
    <row r="3600" spans="1:4" x14ac:dyDescent="0.2">
      <c r="A3600">
        <v>3599</v>
      </c>
      <c r="B3600" t="s">
        <v>151</v>
      </c>
      <c r="C3600" s="73">
        <v>1444</v>
      </c>
      <c r="D3600" s="79">
        <f t="shared" si="56"/>
        <v>0</v>
      </c>
    </row>
    <row r="3601" spans="1:4" x14ac:dyDescent="0.2">
      <c r="A3601">
        <v>3600</v>
      </c>
      <c r="B3601" t="s">
        <v>151</v>
      </c>
      <c r="C3601" s="73">
        <v>136</v>
      </c>
      <c r="D3601" s="79">
        <f t="shared" si="56"/>
        <v>0</v>
      </c>
    </row>
    <row r="3602" spans="1:4" x14ac:dyDescent="0.2">
      <c r="A3602">
        <v>3601</v>
      </c>
      <c r="B3602" t="s">
        <v>151</v>
      </c>
      <c r="C3602" s="73">
        <v>2025</v>
      </c>
      <c r="D3602" s="79">
        <f t="shared" si="56"/>
        <v>0</v>
      </c>
    </row>
    <row r="3603" spans="1:4" x14ac:dyDescent="0.2">
      <c r="A3603">
        <v>3602</v>
      </c>
      <c r="B3603" t="s">
        <v>151</v>
      </c>
      <c r="C3603" s="73">
        <v>141</v>
      </c>
      <c r="D3603" s="79">
        <f t="shared" si="56"/>
        <v>0</v>
      </c>
    </row>
    <row r="3604" spans="1:4" x14ac:dyDescent="0.2">
      <c r="A3604">
        <v>3603</v>
      </c>
      <c r="B3604" t="s">
        <v>151</v>
      </c>
      <c r="C3604" s="73">
        <v>1440</v>
      </c>
      <c r="D3604" s="79">
        <f t="shared" si="56"/>
        <v>0</v>
      </c>
    </row>
    <row r="3605" spans="1:4" x14ac:dyDescent="0.2">
      <c r="A3605">
        <v>3604</v>
      </c>
      <c r="B3605" t="s">
        <v>151</v>
      </c>
      <c r="C3605" s="73">
        <v>255</v>
      </c>
      <c r="D3605" s="79">
        <f t="shared" si="56"/>
        <v>0</v>
      </c>
    </row>
    <row r="3606" spans="1:4" x14ac:dyDescent="0.2">
      <c r="A3606">
        <v>3605</v>
      </c>
      <c r="B3606" t="s">
        <v>151</v>
      </c>
      <c r="C3606" s="73">
        <v>1462</v>
      </c>
      <c r="D3606" s="79">
        <f t="shared" si="56"/>
        <v>0</v>
      </c>
    </row>
    <row r="3607" spans="1:4" x14ac:dyDescent="0.2">
      <c r="A3607">
        <v>3606</v>
      </c>
      <c r="B3607" t="s">
        <v>151</v>
      </c>
      <c r="C3607" s="73">
        <v>1476</v>
      </c>
      <c r="D3607" s="79">
        <f t="shared" si="56"/>
        <v>0</v>
      </c>
    </row>
    <row r="3608" spans="1:4" x14ac:dyDescent="0.2">
      <c r="A3608">
        <v>3607</v>
      </c>
      <c r="B3608" t="s">
        <v>151</v>
      </c>
      <c r="C3608" s="73">
        <v>3690</v>
      </c>
      <c r="D3608" s="79">
        <f t="shared" si="56"/>
        <v>0</v>
      </c>
    </row>
    <row r="3609" spans="1:4" x14ac:dyDescent="0.2">
      <c r="A3609">
        <v>3608</v>
      </c>
      <c r="B3609" t="s">
        <v>151</v>
      </c>
      <c r="C3609" s="73">
        <v>1860</v>
      </c>
      <c r="D3609" s="79">
        <f t="shared" si="56"/>
        <v>0</v>
      </c>
    </row>
    <row r="3610" spans="1:4" x14ac:dyDescent="0.2">
      <c r="A3610">
        <v>3609</v>
      </c>
      <c r="B3610" t="s">
        <v>151</v>
      </c>
      <c r="C3610" s="73">
        <v>112</v>
      </c>
      <c r="D3610" s="79">
        <f t="shared" si="56"/>
        <v>0</v>
      </c>
    </row>
    <row r="3611" spans="1:4" x14ac:dyDescent="0.2">
      <c r="A3611">
        <v>3610</v>
      </c>
      <c r="B3611" t="s">
        <v>151</v>
      </c>
      <c r="C3611" s="73">
        <v>1209</v>
      </c>
      <c r="D3611" s="79">
        <f t="shared" si="56"/>
        <v>0</v>
      </c>
    </row>
    <row r="3612" spans="1:4" x14ac:dyDescent="0.2">
      <c r="A3612">
        <v>3611</v>
      </c>
      <c r="B3612" t="s">
        <v>151</v>
      </c>
      <c r="C3612" s="73">
        <v>1978</v>
      </c>
      <c r="D3612" s="79">
        <f t="shared" si="56"/>
        <v>0</v>
      </c>
    </row>
    <row r="3613" spans="1:4" x14ac:dyDescent="0.2">
      <c r="A3613">
        <v>3612</v>
      </c>
      <c r="B3613" t="s">
        <v>151</v>
      </c>
      <c r="C3613" s="73">
        <v>2460</v>
      </c>
      <c r="D3613" s="79">
        <f t="shared" si="56"/>
        <v>0</v>
      </c>
    </row>
    <row r="3614" spans="1:4" x14ac:dyDescent="0.2">
      <c r="A3614">
        <v>3613</v>
      </c>
      <c r="B3614" t="s">
        <v>151</v>
      </c>
      <c r="C3614" s="73">
        <v>754</v>
      </c>
      <c r="D3614" s="79">
        <f t="shared" si="56"/>
        <v>0</v>
      </c>
    </row>
    <row r="3615" spans="1:4" x14ac:dyDescent="0.2">
      <c r="A3615">
        <v>3614</v>
      </c>
      <c r="B3615" t="s">
        <v>151</v>
      </c>
      <c r="C3615" s="73">
        <v>1080</v>
      </c>
      <c r="D3615" s="79">
        <f t="shared" si="56"/>
        <v>0</v>
      </c>
    </row>
    <row r="3616" spans="1:4" x14ac:dyDescent="0.2">
      <c r="A3616">
        <v>3615</v>
      </c>
      <c r="B3616" t="s">
        <v>151</v>
      </c>
      <c r="C3616" s="73">
        <v>475</v>
      </c>
      <c r="D3616" s="79">
        <f t="shared" si="56"/>
        <v>0</v>
      </c>
    </row>
    <row r="3617" spans="1:4" x14ac:dyDescent="0.2">
      <c r="A3617">
        <v>3616</v>
      </c>
      <c r="B3617" t="s">
        <v>151</v>
      </c>
      <c r="C3617" s="73">
        <v>124</v>
      </c>
      <c r="D3617" s="79">
        <f t="shared" si="56"/>
        <v>0</v>
      </c>
    </row>
    <row r="3618" spans="1:4" x14ac:dyDescent="0.2">
      <c r="A3618">
        <v>3617</v>
      </c>
      <c r="B3618" t="s">
        <v>151</v>
      </c>
      <c r="C3618" s="73">
        <v>759</v>
      </c>
      <c r="D3618" s="79">
        <f t="shared" si="56"/>
        <v>0</v>
      </c>
    </row>
    <row r="3619" spans="1:4" x14ac:dyDescent="0.2">
      <c r="A3619">
        <v>3618</v>
      </c>
      <c r="B3619" t="s">
        <v>151</v>
      </c>
      <c r="C3619" s="73">
        <v>1363</v>
      </c>
      <c r="D3619" s="79">
        <f t="shared" si="56"/>
        <v>0</v>
      </c>
    </row>
    <row r="3620" spans="1:4" x14ac:dyDescent="0.2">
      <c r="A3620">
        <v>3619</v>
      </c>
      <c r="B3620" t="s">
        <v>151</v>
      </c>
      <c r="C3620" s="73">
        <v>3149</v>
      </c>
      <c r="D3620" s="79">
        <f t="shared" si="56"/>
        <v>0</v>
      </c>
    </row>
    <row r="3621" spans="1:4" x14ac:dyDescent="0.2">
      <c r="A3621">
        <v>3620</v>
      </c>
      <c r="B3621" t="s">
        <v>151</v>
      </c>
      <c r="C3621" s="73">
        <v>3750</v>
      </c>
      <c r="D3621" s="79">
        <f t="shared" si="56"/>
        <v>0</v>
      </c>
    </row>
    <row r="3622" spans="1:4" x14ac:dyDescent="0.2">
      <c r="A3622">
        <v>3621</v>
      </c>
      <c r="B3622" t="s">
        <v>151</v>
      </c>
      <c r="C3622" s="73">
        <v>2296</v>
      </c>
      <c r="D3622" s="79">
        <f t="shared" si="56"/>
        <v>0</v>
      </c>
    </row>
    <row r="3623" spans="1:4" x14ac:dyDescent="0.2">
      <c r="A3623">
        <v>3622</v>
      </c>
      <c r="B3623" t="s">
        <v>151</v>
      </c>
      <c r="C3623" s="73">
        <v>160</v>
      </c>
      <c r="D3623" s="79">
        <f t="shared" si="56"/>
        <v>0</v>
      </c>
    </row>
    <row r="3624" spans="1:4" x14ac:dyDescent="0.2">
      <c r="A3624">
        <v>3623</v>
      </c>
      <c r="B3624" t="s">
        <v>151</v>
      </c>
      <c r="C3624" s="73">
        <v>492</v>
      </c>
      <c r="D3624" s="79">
        <f t="shared" si="56"/>
        <v>0</v>
      </c>
    </row>
    <row r="3625" spans="1:4" x14ac:dyDescent="0.2">
      <c r="A3625">
        <v>3624</v>
      </c>
      <c r="B3625" t="s">
        <v>151</v>
      </c>
      <c r="C3625" s="73">
        <v>356</v>
      </c>
      <c r="D3625" s="79">
        <f t="shared" si="56"/>
        <v>0</v>
      </c>
    </row>
    <row r="3626" spans="1:4" x14ac:dyDescent="0.2">
      <c r="A3626">
        <v>3625</v>
      </c>
      <c r="B3626" t="s">
        <v>151</v>
      </c>
      <c r="C3626" s="73">
        <v>1804</v>
      </c>
      <c r="D3626" s="79">
        <f t="shared" si="56"/>
        <v>0</v>
      </c>
    </row>
    <row r="3627" spans="1:4" x14ac:dyDescent="0.2">
      <c r="A3627">
        <v>3626</v>
      </c>
      <c r="B3627" t="s">
        <v>151</v>
      </c>
      <c r="C3627" s="73">
        <v>3168</v>
      </c>
      <c r="D3627" s="79">
        <f t="shared" si="56"/>
        <v>0</v>
      </c>
    </row>
    <row r="3628" spans="1:4" x14ac:dyDescent="0.2">
      <c r="A3628">
        <v>3627</v>
      </c>
      <c r="B3628" t="s">
        <v>151</v>
      </c>
      <c r="C3628" s="73">
        <v>3136</v>
      </c>
      <c r="D3628" s="79">
        <f t="shared" si="56"/>
        <v>0</v>
      </c>
    </row>
    <row r="3629" spans="1:4" x14ac:dyDescent="0.2">
      <c r="A3629">
        <v>3628</v>
      </c>
      <c r="B3629" t="s">
        <v>151</v>
      </c>
      <c r="C3629" s="73">
        <v>2592</v>
      </c>
      <c r="D3629" s="79">
        <f t="shared" si="56"/>
        <v>0</v>
      </c>
    </row>
    <row r="3630" spans="1:4" x14ac:dyDescent="0.2">
      <c r="A3630">
        <v>3629</v>
      </c>
      <c r="B3630" t="s">
        <v>151</v>
      </c>
      <c r="C3630" s="73">
        <v>3080</v>
      </c>
      <c r="D3630" s="79">
        <f t="shared" si="56"/>
        <v>0</v>
      </c>
    </row>
    <row r="3631" spans="1:4" x14ac:dyDescent="0.2">
      <c r="A3631">
        <v>3630</v>
      </c>
      <c r="B3631" t="s">
        <v>151</v>
      </c>
      <c r="C3631" s="73">
        <v>1892</v>
      </c>
      <c r="D3631" s="79">
        <f t="shared" si="56"/>
        <v>0</v>
      </c>
    </row>
    <row r="3632" spans="1:4" x14ac:dyDescent="0.2">
      <c r="A3632">
        <v>3631</v>
      </c>
      <c r="B3632" t="s">
        <v>151</v>
      </c>
      <c r="C3632" s="73">
        <v>2117</v>
      </c>
      <c r="D3632" s="79">
        <f t="shared" si="56"/>
        <v>0</v>
      </c>
    </row>
    <row r="3633" spans="1:4" x14ac:dyDescent="0.2">
      <c r="A3633">
        <v>3632</v>
      </c>
      <c r="B3633" t="s">
        <v>151</v>
      </c>
      <c r="C3633" s="73">
        <v>1300</v>
      </c>
      <c r="D3633" s="79">
        <f t="shared" si="56"/>
        <v>0</v>
      </c>
    </row>
    <row r="3634" spans="1:4" x14ac:dyDescent="0.2">
      <c r="A3634">
        <v>3633</v>
      </c>
      <c r="B3634" t="s">
        <v>151</v>
      </c>
      <c r="C3634" s="73">
        <v>219</v>
      </c>
      <c r="D3634" s="79">
        <f t="shared" si="56"/>
        <v>0</v>
      </c>
    </row>
    <row r="3635" spans="1:4" x14ac:dyDescent="0.2">
      <c r="A3635">
        <v>3634</v>
      </c>
      <c r="B3635" t="s">
        <v>151</v>
      </c>
      <c r="C3635" s="73">
        <v>51</v>
      </c>
      <c r="D3635" s="79">
        <f t="shared" si="56"/>
        <v>0</v>
      </c>
    </row>
    <row r="3636" spans="1:4" x14ac:dyDescent="0.2">
      <c r="A3636">
        <v>3635</v>
      </c>
      <c r="B3636" t="s">
        <v>151</v>
      </c>
      <c r="C3636" s="73">
        <v>374</v>
      </c>
      <c r="D3636" s="79">
        <f t="shared" si="56"/>
        <v>0</v>
      </c>
    </row>
    <row r="3637" spans="1:4" x14ac:dyDescent="0.2">
      <c r="A3637">
        <v>3636</v>
      </c>
      <c r="B3637" t="s">
        <v>151</v>
      </c>
      <c r="C3637" s="73">
        <v>544</v>
      </c>
      <c r="D3637" s="79">
        <f t="shared" si="56"/>
        <v>0</v>
      </c>
    </row>
    <row r="3638" spans="1:4" x14ac:dyDescent="0.2">
      <c r="A3638">
        <v>3637</v>
      </c>
      <c r="B3638" t="s">
        <v>151</v>
      </c>
      <c r="C3638" s="73">
        <v>1368</v>
      </c>
      <c r="D3638" s="79">
        <f t="shared" si="56"/>
        <v>0</v>
      </c>
    </row>
    <row r="3639" spans="1:4" x14ac:dyDescent="0.2">
      <c r="A3639">
        <v>3638</v>
      </c>
      <c r="B3639" t="s">
        <v>151</v>
      </c>
      <c r="C3639" s="73">
        <v>2112</v>
      </c>
      <c r="D3639" s="79">
        <f t="shared" si="56"/>
        <v>0</v>
      </c>
    </row>
    <row r="3640" spans="1:4" x14ac:dyDescent="0.2">
      <c r="A3640">
        <v>3639</v>
      </c>
      <c r="B3640" t="s">
        <v>151</v>
      </c>
      <c r="C3640" s="73">
        <v>1000</v>
      </c>
      <c r="D3640" s="79">
        <f t="shared" si="56"/>
        <v>0</v>
      </c>
    </row>
    <row r="3641" spans="1:4" x14ac:dyDescent="0.2">
      <c r="A3641">
        <v>3640</v>
      </c>
      <c r="B3641" t="s">
        <v>151</v>
      </c>
      <c r="C3641" s="73">
        <v>1716</v>
      </c>
      <c r="D3641" s="79">
        <f t="shared" si="56"/>
        <v>0</v>
      </c>
    </row>
    <row r="3642" spans="1:4" x14ac:dyDescent="0.2">
      <c r="A3642">
        <v>3641</v>
      </c>
      <c r="B3642" t="s">
        <v>151</v>
      </c>
      <c r="C3642" s="73">
        <v>527</v>
      </c>
      <c r="D3642" s="79">
        <f t="shared" si="56"/>
        <v>0</v>
      </c>
    </row>
    <row r="3643" spans="1:4" x14ac:dyDescent="0.2">
      <c r="A3643">
        <v>3642</v>
      </c>
      <c r="B3643" t="s">
        <v>151</v>
      </c>
      <c r="C3643" s="73">
        <v>1755</v>
      </c>
      <c r="D3643" s="79">
        <f t="shared" si="56"/>
        <v>0</v>
      </c>
    </row>
    <row r="3644" spans="1:4" x14ac:dyDescent="0.2">
      <c r="A3644">
        <v>3643</v>
      </c>
      <c r="B3644" t="s">
        <v>151</v>
      </c>
      <c r="C3644" s="73">
        <v>355</v>
      </c>
      <c r="D3644" s="79">
        <f t="shared" si="56"/>
        <v>0</v>
      </c>
    </row>
    <row r="3645" spans="1:4" x14ac:dyDescent="0.2">
      <c r="A3645">
        <v>3644</v>
      </c>
      <c r="B3645" t="s">
        <v>151</v>
      </c>
      <c r="C3645" s="73">
        <v>4512</v>
      </c>
      <c r="D3645" s="79">
        <f t="shared" si="56"/>
        <v>0</v>
      </c>
    </row>
    <row r="3646" spans="1:4" x14ac:dyDescent="0.2">
      <c r="A3646">
        <v>3645</v>
      </c>
      <c r="B3646" t="s">
        <v>151</v>
      </c>
      <c r="C3646" s="73">
        <v>576</v>
      </c>
      <c r="D3646" s="79">
        <f t="shared" si="56"/>
        <v>0</v>
      </c>
    </row>
    <row r="3647" spans="1:4" x14ac:dyDescent="0.2">
      <c r="A3647">
        <v>3646</v>
      </c>
      <c r="B3647" t="s">
        <v>151</v>
      </c>
      <c r="C3647" s="73">
        <v>2790</v>
      </c>
      <c r="D3647" s="79">
        <f t="shared" si="56"/>
        <v>0</v>
      </c>
    </row>
    <row r="3648" spans="1:4" x14ac:dyDescent="0.2">
      <c r="A3648">
        <v>3647</v>
      </c>
      <c r="B3648" t="s">
        <v>151</v>
      </c>
      <c r="C3648" s="73">
        <v>2652</v>
      </c>
      <c r="D3648" s="79">
        <f t="shared" si="56"/>
        <v>0</v>
      </c>
    </row>
    <row r="3649" spans="1:4" x14ac:dyDescent="0.2">
      <c r="A3649">
        <v>3648</v>
      </c>
      <c r="B3649" t="s">
        <v>151</v>
      </c>
      <c r="C3649" s="73">
        <v>540</v>
      </c>
      <c r="D3649" s="79">
        <f t="shared" si="56"/>
        <v>0</v>
      </c>
    </row>
    <row r="3650" spans="1:4" x14ac:dyDescent="0.2">
      <c r="A3650">
        <v>3649</v>
      </c>
      <c r="B3650" t="s">
        <v>151</v>
      </c>
      <c r="C3650" s="73">
        <v>3015</v>
      </c>
      <c r="D3650" s="79">
        <f t="shared" si="56"/>
        <v>0</v>
      </c>
    </row>
    <row r="3651" spans="1:4" x14ac:dyDescent="0.2">
      <c r="A3651">
        <v>3650</v>
      </c>
      <c r="B3651" t="s">
        <v>151</v>
      </c>
      <c r="C3651" s="73">
        <v>1881</v>
      </c>
      <c r="D3651" s="79">
        <f t="shared" ref="D3651:D3714" si="57">IF(B3651="Yes", 1, 0)</f>
        <v>0</v>
      </c>
    </row>
    <row r="3652" spans="1:4" x14ac:dyDescent="0.2">
      <c r="A3652">
        <v>3651</v>
      </c>
      <c r="B3652" t="s">
        <v>151</v>
      </c>
      <c r="C3652" s="73">
        <v>180</v>
      </c>
      <c r="D3652" s="79">
        <f t="shared" si="57"/>
        <v>0</v>
      </c>
    </row>
    <row r="3653" spans="1:4" x14ac:dyDescent="0.2">
      <c r="A3653">
        <v>3652</v>
      </c>
      <c r="B3653" t="s">
        <v>151</v>
      </c>
      <c r="C3653" s="73">
        <v>160</v>
      </c>
      <c r="D3653" s="79">
        <f t="shared" si="57"/>
        <v>0</v>
      </c>
    </row>
    <row r="3654" spans="1:4" x14ac:dyDescent="0.2">
      <c r="A3654">
        <v>3653</v>
      </c>
      <c r="B3654" t="s">
        <v>151</v>
      </c>
      <c r="C3654" s="73">
        <v>667</v>
      </c>
      <c r="D3654" s="79">
        <f t="shared" si="57"/>
        <v>0</v>
      </c>
    </row>
    <row r="3655" spans="1:4" x14ac:dyDescent="0.2">
      <c r="A3655">
        <v>3654</v>
      </c>
      <c r="B3655" t="s">
        <v>151</v>
      </c>
      <c r="C3655" s="73">
        <v>780</v>
      </c>
      <c r="D3655" s="79">
        <f t="shared" si="57"/>
        <v>0</v>
      </c>
    </row>
    <row r="3656" spans="1:4" x14ac:dyDescent="0.2">
      <c r="A3656">
        <v>3655</v>
      </c>
      <c r="B3656" t="s">
        <v>151</v>
      </c>
      <c r="C3656" s="73">
        <v>980</v>
      </c>
      <c r="D3656" s="79">
        <f t="shared" si="57"/>
        <v>0</v>
      </c>
    </row>
    <row r="3657" spans="1:4" x14ac:dyDescent="0.2">
      <c r="A3657">
        <v>3656</v>
      </c>
      <c r="B3657" t="s">
        <v>151</v>
      </c>
      <c r="C3657" s="73">
        <v>108</v>
      </c>
      <c r="D3657" s="79">
        <f t="shared" si="57"/>
        <v>0</v>
      </c>
    </row>
    <row r="3658" spans="1:4" x14ac:dyDescent="0.2">
      <c r="A3658">
        <v>3657</v>
      </c>
      <c r="B3658" t="s">
        <v>151</v>
      </c>
      <c r="C3658" s="73">
        <v>1206</v>
      </c>
      <c r="D3658" s="79">
        <f t="shared" si="57"/>
        <v>0</v>
      </c>
    </row>
    <row r="3659" spans="1:4" x14ac:dyDescent="0.2">
      <c r="A3659">
        <v>3658</v>
      </c>
      <c r="B3659" t="s">
        <v>151</v>
      </c>
      <c r="C3659" s="73">
        <v>82</v>
      </c>
      <c r="D3659" s="79">
        <f t="shared" si="57"/>
        <v>0</v>
      </c>
    </row>
    <row r="3660" spans="1:4" x14ac:dyDescent="0.2">
      <c r="A3660">
        <v>3659</v>
      </c>
      <c r="B3660" t="s">
        <v>151</v>
      </c>
      <c r="C3660" s="73">
        <v>1296</v>
      </c>
      <c r="D3660" s="79">
        <f t="shared" si="57"/>
        <v>0</v>
      </c>
    </row>
    <row r="3661" spans="1:4" x14ac:dyDescent="0.2">
      <c r="A3661">
        <v>3660</v>
      </c>
      <c r="B3661" t="s">
        <v>151</v>
      </c>
      <c r="C3661" s="73">
        <v>3542</v>
      </c>
      <c r="D3661" s="79">
        <f t="shared" si="57"/>
        <v>0</v>
      </c>
    </row>
    <row r="3662" spans="1:4" x14ac:dyDescent="0.2">
      <c r="A3662">
        <v>3661</v>
      </c>
      <c r="B3662" t="s">
        <v>151</v>
      </c>
      <c r="C3662" s="73">
        <v>962</v>
      </c>
      <c r="D3662" s="79">
        <f t="shared" si="57"/>
        <v>0</v>
      </c>
    </row>
    <row r="3663" spans="1:4" x14ac:dyDescent="0.2">
      <c r="A3663">
        <v>3662</v>
      </c>
      <c r="B3663" t="s">
        <v>151</v>
      </c>
      <c r="C3663" s="73">
        <v>195</v>
      </c>
      <c r="D3663" s="79">
        <f t="shared" si="57"/>
        <v>0</v>
      </c>
    </row>
    <row r="3664" spans="1:4" x14ac:dyDescent="0.2">
      <c r="A3664">
        <v>3663</v>
      </c>
      <c r="B3664" t="s">
        <v>151</v>
      </c>
      <c r="C3664" s="73">
        <v>880</v>
      </c>
      <c r="D3664" s="79">
        <f t="shared" si="57"/>
        <v>0</v>
      </c>
    </row>
    <row r="3665" spans="1:4" x14ac:dyDescent="0.2">
      <c r="A3665">
        <v>3664</v>
      </c>
      <c r="B3665" t="s">
        <v>151</v>
      </c>
      <c r="C3665" s="73">
        <v>2891</v>
      </c>
      <c r="D3665" s="79">
        <f t="shared" si="57"/>
        <v>0</v>
      </c>
    </row>
    <row r="3666" spans="1:4" x14ac:dyDescent="0.2">
      <c r="A3666">
        <v>3665</v>
      </c>
      <c r="B3666" t="s">
        <v>151</v>
      </c>
      <c r="C3666" s="73">
        <v>68</v>
      </c>
      <c r="D3666" s="79">
        <f t="shared" si="57"/>
        <v>0</v>
      </c>
    </row>
    <row r="3667" spans="1:4" x14ac:dyDescent="0.2">
      <c r="A3667">
        <v>3666</v>
      </c>
      <c r="B3667" t="s">
        <v>151</v>
      </c>
      <c r="C3667" s="73">
        <v>847</v>
      </c>
      <c r="D3667" s="79">
        <f t="shared" si="57"/>
        <v>0</v>
      </c>
    </row>
    <row r="3668" spans="1:4" x14ac:dyDescent="0.2">
      <c r="A3668">
        <v>3667</v>
      </c>
      <c r="B3668" t="s">
        <v>151</v>
      </c>
      <c r="C3668" s="73">
        <v>2350</v>
      </c>
      <c r="D3668" s="79">
        <f t="shared" si="57"/>
        <v>0</v>
      </c>
    </row>
    <row r="3669" spans="1:4" x14ac:dyDescent="0.2">
      <c r="A3669">
        <v>3668</v>
      </c>
      <c r="B3669" t="s">
        <v>151</v>
      </c>
      <c r="C3669" s="73">
        <v>900</v>
      </c>
      <c r="D3669" s="79">
        <f t="shared" si="57"/>
        <v>0</v>
      </c>
    </row>
    <row r="3670" spans="1:4" x14ac:dyDescent="0.2">
      <c r="A3670">
        <v>3669</v>
      </c>
      <c r="B3670" t="s">
        <v>151</v>
      </c>
      <c r="C3670" s="73">
        <v>1278</v>
      </c>
      <c r="D3670" s="79">
        <f t="shared" si="57"/>
        <v>0</v>
      </c>
    </row>
    <row r="3671" spans="1:4" x14ac:dyDescent="0.2">
      <c r="A3671">
        <v>3670</v>
      </c>
      <c r="B3671" t="s">
        <v>151</v>
      </c>
      <c r="C3671" s="73">
        <v>2236</v>
      </c>
      <c r="D3671" s="79">
        <f t="shared" si="57"/>
        <v>0</v>
      </c>
    </row>
    <row r="3672" spans="1:4" x14ac:dyDescent="0.2">
      <c r="A3672">
        <v>3671</v>
      </c>
      <c r="B3672" t="s">
        <v>151</v>
      </c>
      <c r="C3672" s="73">
        <v>200</v>
      </c>
      <c r="D3672" s="79">
        <f t="shared" si="57"/>
        <v>0</v>
      </c>
    </row>
    <row r="3673" spans="1:4" x14ac:dyDescent="0.2">
      <c r="A3673">
        <v>3672</v>
      </c>
      <c r="B3673" t="s">
        <v>151</v>
      </c>
      <c r="C3673" s="73">
        <v>1320</v>
      </c>
      <c r="D3673" s="79">
        <f t="shared" si="57"/>
        <v>0</v>
      </c>
    </row>
    <row r="3674" spans="1:4" x14ac:dyDescent="0.2">
      <c r="A3674">
        <v>3673</v>
      </c>
      <c r="B3674" t="s">
        <v>151</v>
      </c>
      <c r="C3674" s="73">
        <v>567</v>
      </c>
      <c r="D3674" s="79">
        <f t="shared" si="57"/>
        <v>0</v>
      </c>
    </row>
    <row r="3675" spans="1:4" x14ac:dyDescent="0.2">
      <c r="A3675">
        <v>3674</v>
      </c>
      <c r="B3675" t="s">
        <v>151</v>
      </c>
      <c r="C3675" s="73">
        <v>868</v>
      </c>
      <c r="D3675" s="79">
        <f t="shared" si="57"/>
        <v>0</v>
      </c>
    </row>
    <row r="3676" spans="1:4" x14ac:dyDescent="0.2">
      <c r="A3676">
        <v>3675</v>
      </c>
      <c r="B3676" t="s">
        <v>151</v>
      </c>
      <c r="C3676" s="73">
        <v>2665</v>
      </c>
      <c r="D3676" s="79">
        <f t="shared" si="57"/>
        <v>0</v>
      </c>
    </row>
    <row r="3677" spans="1:4" x14ac:dyDescent="0.2">
      <c r="A3677">
        <v>3676</v>
      </c>
      <c r="B3677" t="s">
        <v>151</v>
      </c>
      <c r="C3677" s="73">
        <v>240</v>
      </c>
      <c r="D3677" s="79">
        <f t="shared" si="57"/>
        <v>0</v>
      </c>
    </row>
    <row r="3678" spans="1:4" x14ac:dyDescent="0.2">
      <c r="A3678">
        <v>3677</v>
      </c>
      <c r="B3678" t="s">
        <v>151</v>
      </c>
      <c r="C3678" s="73">
        <v>1504</v>
      </c>
      <c r="D3678" s="79">
        <f t="shared" si="57"/>
        <v>0</v>
      </c>
    </row>
    <row r="3679" spans="1:4" x14ac:dyDescent="0.2">
      <c r="A3679">
        <v>3678</v>
      </c>
      <c r="B3679" t="s">
        <v>151</v>
      </c>
      <c r="C3679" s="73">
        <v>1290</v>
      </c>
      <c r="D3679" s="79">
        <f t="shared" si="57"/>
        <v>0</v>
      </c>
    </row>
    <row r="3680" spans="1:4" x14ac:dyDescent="0.2">
      <c r="A3680">
        <v>3679</v>
      </c>
      <c r="B3680" t="s">
        <v>151</v>
      </c>
      <c r="C3680" s="73">
        <v>1305</v>
      </c>
      <c r="D3680" s="79">
        <f t="shared" si="57"/>
        <v>0</v>
      </c>
    </row>
    <row r="3681" spans="1:4" x14ac:dyDescent="0.2">
      <c r="A3681">
        <v>3680</v>
      </c>
      <c r="B3681" t="s">
        <v>151</v>
      </c>
      <c r="C3681" s="73">
        <v>455</v>
      </c>
      <c r="D3681" s="79">
        <f t="shared" si="57"/>
        <v>0</v>
      </c>
    </row>
    <row r="3682" spans="1:4" x14ac:dyDescent="0.2">
      <c r="A3682">
        <v>3681</v>
      </c>
      <c r="B3682" t="s">
        <v>151</v>
      </c>
      <c r="C3682" s="73">
        <v>1080</v>
      </c>
      <c r="D3682" s="79">
        <f t="shared" si="57"/>
        <v>0</v>
      </c>
    </row>
    <row r="3683" spans="1:4" x14ac:dyDescent="0.2">
      <c r="A3683">
        <v>3682</v>
      </c>
      <c r="B3683" t="s">
        <v>151</v>
      </c>
      <c r="C3683" s="73">
        <v>2409</v>
      </c>
      <c r="D3683" s="79">
        <f t="shared" si="57"/>
        <v>0</v>
      </c>
    </row>
    <row r="3684" spans="1:4" x14ac:dyDescent="0.2">
      <c r="A3684">
        <v>3683</v>
      </c>
      <c r="B3684" t="s">
        <v>151</v>
      </c>
      <c r="C3684" s="73">
        <v>2760</v>
      </c>
      <c r="D3684" s="79">
        <f t="shared" si="57"/>
        <v>0</v>
      </c>
    </row>
    <row r="3685" spans="1:4" x14ac:dyDescent="0.2">
      <c r="A3685">
        <v>3684</v>
      </c>
      <c r="B3685" t="s">
        <v>151</v>
      </c>
      <c r="C3685" s="73">
        <v>1309</v>
      </c>
      <c r="D3685" s="79">
        <f t="shared" si="57"/>
        <v>0</v>
      </c>
    </row>
    <row r="3686" spans="1:4" x14ac:dyDescent="0.2">
      <c r="A3686">
        <v>3685</v>
      </c>
      <c r="B3686" t="s">
        <v>151</v>
      </c>
      <c r="C3686" s="73">
        <v>4042</v>
      </c>
      <c r="D3686" s="79">
        <f t="shared" si="57"/>
        <v>0</v>
      </c>
    </row>
    <row r="3687" spans="1:4" x14ac:dyDescent="0.2">
      <c r="A3687">
        <v>3686</v>
      </c>
      <c r="B3687" t="s">
        <v>151</v>
      </c>
      <c r="C3687" s="73">
        <v>714</v>
      </c>
      <c r="D3687" s="79">
        <f t="shared" si="57"/>
        <v>0</v>
      </c>
    </row>
    <row r="3688" spans="1:4" x14ac:dyDescent="0.2">
      <c r="A3688">
        <v>3687</v>
      </c>
      <c r="B3688" t="s">
        <v>151</v>
      </c>
      <c r="C3688" s="73">
        <v>1190</v>
      </c>
      <c r="D3688" s="79">
        <f t="shared" si="57"/>
        <v>0</v>
      </c>
    </row>
    <row r="3689" spans="1:4" x14ac:dyDescent="0.2">
      <c r="A3689">
        <v>3688</v>
      </c>
      <c r="B3689" t="s">
        <v>151</v>
      </c>
      <c r="C3689" s="73">
        <v>1232</v>
      </c>
      <c r="D3689" s="79">
        <f t="shared" si="57"/>
        <v>0</v>
      </c>
    </row>
    <row r="3690" spans="1:4" x14ac:dyDescent="0.2">
      <c r="A3690">
        <v>3689</v>
      </c>
      <c r="B3690" t="s">
        <v>151</v>
      </c>
      <c r="C3690" s="73">
        <v>728</v>
      </c>
      <c r="D3690" s="79">
        <f t="shared" si="57"/>
        <v>0</v>
      </c>
    </row>
    <row r="3691" spans="1:4" x14ac:dyDescent="0.2">
      <c r="A3691">
        <v>3690</v>
      </c>
      <c r="B3691" t="s">
        <v>151</v>
      </c>
      <c r="C3691" s="73">
        <v>240</v>
      </c>
      <c r="D3691" s="79">
        <f t="shared" si="57"/>
        <v>0</v>
      </c>
    </row>
    <row r="3692" spans="1:4" x14ac:dyDescent="0.2">
      <c r="A3692">
        <v>3691</v>
      </c>
      <c r="B3692" t="s">
        <v>151</v>
      </c>
      <c r="C3692" s="73">
        <v>92</v>
      </c>
      <c r="D3692" s="79">
        <f t="shared" si="57"/>
        <v>0</v>
      </c>
    </row>
    <row r="3693" spans="1:4" x14ac:dyDescent="0.2">
      <c r="A3693">
        <v>3692</v>
      </c>
      <c r="B3693" t="s">
        <v>151</v>
      </c>
      <c r="C3693" s="73">
        <v>504</v>
      </c>
      <c r="D3693" s="79">
        <f t="shared" si="57"/>
        <v>0</v>
      </c>
    </row>
    <row r="3694" spans="1:4" x14ac:dyDescent="0.2">
      <c r="A3694">
        <v>3693</v>
      </c>
      <c r="B3694" t="s">
        <v>151</v>
      </c>
      <c r="C3694" s="73">
        <v>986</v>
      </c>
      <c r="D3694" s="79">
        <f t="shared" si="57"/>
        <v>0</v>
      </c>
    </row>
    <row r="3695" spans="1:4" x14ac:dyDescent="0.2">
      <c r="A3695">
        <v>3694</v>
      </c>
      <c r="B3695" t="s">
        <v>151</v>
      </c>
      <c r="C3695" s="73">
        <v>460</v>
      </c>
      <c r="D3695" s="79">
        <f t="shared" si="57"/>
        <v>0</v>
      </c>
    </row>
    <row r="3696" spans="1:4" x14ac:dyDescent="0.2">
      <c r="A3696">
        <v>3695</v>
      </c>
      <c r="B3696" t="s">
        <v>151</v>
      </c>
      <c r="C3696" s="73">
        <v>451</v>
      </c>
      <c r="D3696" s="79">
        <f t="shared" si="57"/>
        <v>0</v>
      </c>
    </row>
    <row r="3697" spans="1:4" x14ac:dyDescent="0.2">
      <c r="A3697">
        <v>3696</v>
      </c>
      <c r="B3697" t="s">
        <v>151</v>
      </c>
      <c r="C3697" s="73">
        <v>594</v>
      </c>
      <c r="D3697" s="79">
        <f t="shared" si="57"/>
        <v>0</v>
      </c>
    </row>
    <row r="3698" spans="1:4" x14ac:dyDescent="0.2">
      <c r="A3698">
        <v>3697</v>
      </c>
      <c r="B3698" t="s">
        <v>151</v>
      </c>
      <c r="C3698" s="73">
        <v>1248</v>
      </c>
      <c r="D3698" s="79">
        <f t="shared" si="57"/>
        <v>0</v>
      </c>
    </row>
    <row r="3699" spans="1:4" x14ac:dyDescent="0.2">
      <c r="A3699">
        <v>3698</v>
      </c>
      <c r="B3699" t="s">
        <v>151</v>
      </c>
      <c r="C3699" s="73">
        <v>2574</v>
      </c>
      <c r="D3699" s="79">
        <f t="shared" si="57"/>
        <v>0</v>
      </c>
    </row>
    <row r="3700" spans="1:4" x14ac:dyDescent="0.2">
      <c r="A3700">
        <v>3699</v>
      </c>
      <c r="B3700" t="s">
        <v>151</v>
      </c>
      <c r="C3700" s="73">
        <v>216</v>
      </c>
      <c r="D3700" s="79">
        <f t="shared" si="57"/>
        <v>0</v>
      </c>
    </row>
    <row r="3701" spans="1:4" x14ac:dyDescent="0.2">
      <c r="A3701">
        <v>3700</v>
      </c>
      <c r="B3701" t="s">
        <v>151</v>
      </c>
      <c r="C3701" s="73">
        <v>1320</v>
      </c>
      <c r="D3701" s="79">
        <f t="shared" si="57"/>
        <v>0</v>
      </c>
    </row>
    <row r="3702" spans="1:4" x14ac:dyDescent="0.2">
      <c r="A3702">
        <v>3701</v>
      </c>
      <c r="B3702" t="s">
        <v>151</v>
      </c>
      <c r="C3702" s="73">
        <v>168</v>
      </c>
      <c r="D3702" s="79">
        <f t="shared" si="57"/>
        <v>0</v>
      </c>
    </row>
    <row r="3703" spans="1:4" x14ac:dyDescent="0.2">
      <c r="A3703">
        <v>3702</v>
      </c>
      <c r="B3703" t="s">
        <v>151</v>
      </c>
      <c r="C3703" s="73">
        <v>2376</v>
      </c>
      <c r="D3703" s="79">
        <f t="shared" si="57"/>
        <v>0</v>
      </c>
    </row>
    <row r="3704" spans="1:4" x14ac:dyDescent="0.2">
      <c r="A3704">
        <v>3703</v>
      </c>
      <c r="B3704" t="s">
        <v>151</v>
      </c>
      <c r="C3704" s="73">
        <v>2340</v>
      </c>
      <c r="D3704" s="79">
        <f t="shared" si="57"/>
        <v>0</v>
      </c>
    </row>
    <row r="3705" spans="1:4" x14ac:dyDescent="0.2">
      <c r="A3705">
        <v>3704</v>
      </c>
      <c r="B3705" t="s">
        <v>151</v>
      </c>
      <c r="C3705" s="73">
        <v>1909</v>
      </c>
      <c r="D3705" s="79">
        <f t="shared" si="57"/>
        <v>0</v>
      </c>
    </row>
    <row r="3706" spans="1:4" x14ac:dyDescent="0.2">
      <c r="A3706">
        <v>3705</v>
      </c>
      <c r="B3706" t="s">
        <v>151</v>
      </c>
      <c r="C3706" s="73">
        <v>2196</v>
      </c>
      <c r="D3706" s="79">
        <f t="shared" si="57"/>
        <v>0</v>
      </c>
    </row>
    <row r="3707" spans="1:4" x14ac:dyDescent="0.2">
      <c r="A3707">
        <v>3706</v>
      </c>
      <c r="B3707" t="s">
        <v>151</v>
      </c>
      <c r="C3707" s="73">
        <v>130</v>
      </c>
      <c r="D3707" s="79">
        <f t="shared" si="57"/>
        <v>0</v>
      </c>
    </row>
    <row r="3708" spans="1:4" x14ac:dyDescent="0.2">
      <c r="A3708">
        <v>3707</v>
      </c>
      <c r="B3708" t="s">
        <v>151</v>
      </c>
      <c r="C3708" s="73">
        <v>935</v>
      </c>
      <c r="D3708" s="79">
        <f t="shared" si="57"/>
        <v>0</v>
      </c>
    </row>
    <row r="3709" spans="1:4" x14ac:dyDescent="0.2">
      <c r="A3709">
        <v>3708</v>
      </c>
      <c r="B3709" t="s">
        <v>151</v>
      </c>
      <c r="C3709" s="73">
        <v>1501</v>
      </c>
      <c r="D3709" s="79">
        <f t="shared" si="57"/>
        <v>0</v>
      </c>
    </row>
    <row r="3710" spans="1:4" x14ac:dyDescent="0.2">
      <c r="A3710">
        <v>3709</v>
      </c>
      <c r="B3710" t="s">
        <v>151</v>
      </c>
      <c r="C3710" s="73">
        <v>3936</v>
      </c>
      <c r="D3710" s="79">
        <f t="shared" si="57"/>
        <v>0</v>
      </c>
    </row>
    <row r="3711" spans="1:4" x14ac:dyDescent="0.2">
      <c r="A3711">
        <v>3710</v>
      </c>
      <c r="B3711" t="s">
        <v>151</v>
      </c>
      <c r="C3711" s="73">
        <v>1161</v>
      </c>
      <c r="D3711" s="79">
        <f t="shared" si="57"/>
        <v>0</v>
      </c>
    </row>
    <row r="3712" spans="1:4" x14ac:dyDescent="0.2">
      <c r="A3712">
        <v>3711</v>
      </c>
      <c r="B3712" t="s">
        <v>151</v>
      </c>
      <c r="C3712" s="73">
        <v>1280</v>
      </c>
      <c r="D3712" s="79">
        <f t="shared" si="57"/>
        <v>0</v>
      </c>
    </row>
    <row r="3713" spans="1:4" x14ac:dyDescent="0.2">
      <c r="A3713">
        <v>3712</v>
      </c>
      <c r="B3713" t="s">
        <v>151</v>
      </c>
      <c r="C3713" s="73">
        <v>2046</v>
      </c>
      <c r="D3713" s="79">
        <f t="shared" si="57"/>
        <v>0</v>
      </c>
    </row>
    <row r="3714" spans="1:4" x14ac:dyDescent="0.2">
      <c r="A3714">
        <v>3713</v>
      </c>
      <c r="B3714" t="s">
        <v>151</v>
      </c>
      <c r="C3714" s="73">
        <v>1728</v>
      </c>
      <c r="D3714" s="79">
        <f t="shared" si="57"/>
        <v>0</v>
      </c>
    </row>
    <row r="3715" spans="1:4" x14ac:dyDescent="0.2">
      <c r="A3715">
        <v>3714</v>
      </c>
      <c r="B3715" t="s">
        <v>151</v>
      </c>
      <c r="C3715" s="73">
        <v>2697</v>
      </c>
      <c r="D3715" s="79">
        <f t="shared" ref="D3715:D3778" si="58">IF(B3715="Yes", 1, 0)</f>
        <v>0</v>
      </c>
    </row>
    <row r="3716" spans="1:4" x14ac:dyDescent="0.2">
      <c r="A3716">
        <v>3715</v>
      </c>
      <c r="B3716" t="s">
        <v>151</v>
      </c>
      <c r="C3716" s="73">
        <v>1085</v>
      </c>
      <c r="D3716" s="79">
        <f t="shared" si="58"/>
        <v>0</v>
      </c>
    </row>
    <row r="3717" spans="1:4" x14ac:dyDescent="0.2">
      <c r="A3717">
        <v>3716</v>
      </c>
      <c r="B3717" t="s">
        <v>151</v>
      </c>
      <c r="C3717" s="73">
        <v>68</v>
      </c>
      <c r="D3717" s="79">
        <f t="shared" si="58"/>
        <v>0</v>
      </c>
    </row>
    <row r="3718" spans="1:4" x14ac:dyDescent="0.2">
      <c r="A3718">
        <v>3717</v>
      </c>
      <c r="B3718" t="s">
        <v>151</v>
      </c>
      <c r="C3718" s="73">
        <v>2226</v>
      </c>
      <c r="D3718" s="79">
        <f t="shared" si="58"/>
        <v>0</v>
      </c>
    </row>
    <row r="3719" spans="1:4" x14ac:dyDescent="0.2">
      <c r="A3719">
        <v>3718</v>
      </c>
      <c r="B3719" t="s">
        <v>151</v>
      </c>
      <c r="C3719" s="73">
        <v>3995</v>
      </c>
      <c r="D3719" s="79">
        <f t="shared" si="58"/>
        <v>0</v>
      </c>
    </row>
    <row r="3720" spans="1:4" x14ac:dyDescent="0.2">
      <c r="A3720">
        <v>3719</v>
      </c>
      <c r="B3720" t="s">
        <v>151</v>
      </c>
      <c r="C3720" s="73">
        <v>2200</v>
      </c>
      <c r="D3720" s="79">
        <f t="shared" si="58"/>
        <v>0</v>
      </c>
    </row>
    <row r="3721" spans="1:4" x14ac:dyDescent="0.2">
      <c r="A3721">
        <v>3720</v>
      </c>
      <c r="B3721" t="s">
        <v>151</v>
      </c>
      <c r="C3721" s="73">
        <v>728</v>
      </c>
      <c r="D3721" s="79">
        <f t="shared" si="58"/>
        <v>0</v>
      </c>
    </row>
    <row r="3722" spans="1:4" x14ac:dyDescent="0.2">
      <c r="A3722">
        <v>3721</v>
      </c>
      <c r="B3722" t="s">
        <v>151</v>
      </c>
      <c r="C3722" s="73">
        <v>728</v>
      </c>
      <c r="D3722" s="79">
        <f t="shared" si="58"/>
        <v>0</v>
      </c>
    </row>
    <row r="3723" spans="1:4" x14ac:dyDescent="0.2">
      <c r="A3723">
        <v>3722</v>
      </c>
      <c r="B3723" t="s">
        <v>151</v>
      </c>
      <c r="C3723" s="73">
        <v>600</v>
      </c>
      <c r="D3723" s="79">
        <f t="shared" si="58"/>
        <v>0</v>
      </c>
    </row>
    <row r="3724" spans="1:4" x14ac:dyDescent="0.2">
      <c r="A3724">
        <v>3723</v>
      </c>
      <c r="B3724" t="s">
        <v>151</v>
      </c>
      <c r="C3724" s="73">
        <v>34</v>
      </c>
      <c r="D3724" s="79">
        <f t="shared" si="58"/>
        <v>0</v>
      </c>
    </row>
    <row r="3725" spans="1:4" x14ac:dyDescent="0.2">
      <c r="A3725">
        <v>3724</v>
      </c>
      <c r="B3725" t="s">
        <v>151</v>
      </c>
      <c r="C3725" s="73">
        <v>30</v>
      </c>
      <c r="D3725" s="79">
        <f t="shared" si="58"/>
        <v>0</v>
      </c>
    </row>
    <row r="3726" spans="1:4" x14ac:dyDescent="0.2">
      <c r="A3726">
        <v>3725</v>
      </c>
      <c r="B3726" t="s">
        <v>151</v>
      </c>
      <c r="C3726" s="73">
        <v>1278</v>
      </c>
      <c r="D3726" s="79">
        <f t="shared" si="58"/>
        <v>0</v>
      </c>
    </row>
    <row r="3727" spans="1:4" x14ac:dyDescent="0.2">
      <c r="A3727">
        <v>3726</v>
      </c>
      <c r="B3727" t="s">
        <v>151</v>
      </c>
      <c r="C3727" s="73">
        <v>200</v>
      </c>
      <c r="D3727" s="79">
        <f t="shared" si="58"/>
        <v>0</v>
      </c>
    </row>
    <row r="3728" spans="1:4" x14ac:dyDescent="0.2">
      <c r="A3728">
        <v>3727</v>
      </c>
      <c r="B3728" t="s">
        <v>151</v>
      </c>
      <c r="C3728" s="73">
        <v>3060</v>
      </c>
      <c r="D3728" s="79">
        <f t="shared" si="58"/>
        <v>0</v>
      </c>
    </row>
    <row r="3729" spans="1:4" x14ac:dyDescent="0.2">
      <c r="A3729">
        <v>3728</v>
      </c>
      <c r="B3729" t="s">
        <v>151</v>
      </c>
      <c r="C3729" s="73">
        <v>1411</v>
      </c>
      <c r="D3729" s="79">
        <f t="shared" si="58"/>
        <v>0</v>
      </c>
    </row>
    <row r="3730" spans="1:4" x14ac:dyDescent="0.2">
      <c r="A3730">
        <v>3729</v>
      </c>
      <c r="B3730" t="s">
        <v>151</v>
      </c>
      <c r="C3730" s="73">
        <v>31</v>
      </c>
      <c r="D3730" s="79">
        <f t="shared" si="58"/>
        <v>0</v>
      </c>
    </row>
    <row r="3731" spans="1:4" x14ac:dyDescent="0.2">
      <c r="A3731">
        <v>3730</v>
      </c>
      <c r="B3731" t="s">
        <v>151</v>
      </c>
      <c r="C3731" s="73">
        <v>4100</v>
      </c>
      <c r="D3731" s="79">
        <f t="shared" si="58"/>
        <v>0</v>
      </c>
    </row>
    <row r="3732" spans="1:4" x14ac:dyDescent="0.2">
      <c r="A3732">
        <v>3731</v>
      </c>
      <c r="B3732" t="s">
        <v>151</v>
      </c>
      <c r="C3732" s="73">
        <v>237</v>
      </c>
      <c r="D3732" s="79">
        <f t="shared" si="58"/>
        <v>0</v>
      </c>
    </row>
    <row r="3733" spans="1:4" x14ac:dyDescent="0.2">
      <c r="A3733">
        <v>3732</v>
      </c>
      <c r="B3733" t="s">
        <v>151</v>
      </c>
      <c r="C3733" s="73">
        <v>2790</v>
      </c>
      <c r="D3733" s="79">
        <f t="shared" si="58"/>
        <v>0</v>
      </c>
    </row>
    <row r="3734" spans="1:4" x14ac:dyDescent="0.2">
      <c r="A3734">
        <v>3733</v>
      </c>
      <c r="B3734" t="s">
        <v>151</v>
      </c>
      <c r="C3734" s="73">
        <v>2576</v>
      </c>
      <c r="D3734" s="79">
        <f t="shared" si="58"/>
        <v>0</v>
      </c>
    </row>
    <row r="3735" spans="1:4" x14ac:dyDescent="0.2">
      <c r="A3735">
        <v>3734</v>
      </c>
      <c r="B3735" t="s">
        <v>151</v>
      </c>
      <c r="C3735" s="73">
        <v>348</v>
      </c>
      <c r="D3735" s="79">
        <f t="shared" si="58"/>
        <v>0</v>
      </c>
    </row>
    <row r="3736" spans="1:4" x14ac:dyDescent="0.2">
      <c r="A3736">
        <v>3735</v>
      </c>
      <c r="B3736" t="s">
        <v>151</v>
      </c>
      <c r="C3736" s="73">
        <v>2904</v>
      </c>
      <c r="D3736" s="79">
        <f t="shared" si="58"/>
        <v>0</v>
      </c>
    </row>
    <row r="3737" spans="1:4" x14ac:dyDescent="0.2">
      <c r="A3737">
        <v>3736</v>
      </c>
      <c r="B3737" t="s">
        <v>151</v>
      </c>
      <c r="C3737" s="73">
        <v>1276</v>
      </c>
      <c r="D3737" s="79">
        <f t="shared" si="58"/>
        <v>0</v>
      </c>
    </row>
    <row r="3738" spans="1:4" x14ac:dyDescent="0.2">
      <c r="A3738">
        <v>3737</v>
      </c>
      <c r="B3738" t="s">
        <v>151</v>
      </c>
      <c r="C3738" s="73">
        <v>112</v>
      </c>
      <c r="D3738" s="79">
        <f t="shared" si="58"/>
        <v>0</v>
      </c>
    </row>
    <row r="3739" spans="1:4" x14ac:dyDescent="0.2">
      <c r="A3739">
        <v>3738</v>
      </c>
      <c r="B3739" t="s">
        <v>151</v>
      </c>
      <c r="C3739" s="73">
        <v>989</v>
      </c>
      <c r="D3739" s="79">
        <f t="shared" si="58"/>
        <v>0</v>
      </c>
    </row>
    <row r="3740" spans="1:4" x14ac:dyDescent="0.2">
      <c r="A3740">
        <v>3739</v>
      </c>
      <c r="B3740" t="s">
        <v>151</v>
      </c>
      <c r="C3740" s="73">
        <v>2160</v>
      </c>
      <c r="D3740" s="79">
        <f t="shared" si="58"/>
        <v>0</v>
      </c>
    </row>
    <row r="3741" spans="1:4" x14ac:dyDescent="0.2">
      <c r="A3741">
        <v>3740</v>
      </c>
      <c r="B3741" t="s">
        <v>151</v>
      </c>
      <c r="C3741" s="73">
        <v>1333</v>
      </c>
      <c r="D3741" s="79">
        <f t="shared" si="58"/>
        <v>0</v>
      </c>
    </row>
    <row r="3742" spans="1:4" x14ac:dyDescent="0.2">
      <c r="A3742">
        <v>3741</v>
      </c>
      <c r="B3742" t="s">
        <v>151</v>
      </c>
      <c r="C3742" s="73">
        <v>2496</v>
      </c>
      <c r="D3742" s="79">
        <f t="shared" si="58"/>
        <v>0</v>
      </c>
    </row>
    <row r="3743" spans="1:4" x14ac:dyDescent="0.2">
      <c r="A3743">
        <v>3742</v>
      </c>
      <c r="B3743" t="s">
        <v>151</v>
      </c>
      <c r="C3743" s="73">
        <v>2496</v>
      </c>
      <c r="D3743" s="79">
        <f t="shared" si="58"/>
        <v>0</v>
      </c>
    </row>
    <row r="3744" spans="1:4" x14ac:dyDescent="0.2">
      <c r="A3744">
        <v>3743</v>
      </c>
      <c r="B3744" t="s">
        <v>151</v>
      </c>
      <c r="C3744" s="73">
        <v>4000</v>
      </c>
      <c r="D3744" s="79">
        <f t="shared" si="58"/>
        <v>0</v>
      </c>
    </row>
    <row r="3745" spans="1:4" x14ac:dyDescent="0.2">
      <c r="A3745">
        <v>3744</v>
      </c>
      <c r="B3745" t="s">
        <v>151</v>
      </c>
      <c r="C3745" s="73">
        <v>1008</v>
      </c>
      <c r="D3745" s="79">
        <f t="shared" si="58"/>
        <v>0</v>
      </c>
    </row>
    <row r="3746" spans="1:4" x14ac:dyDescent="0.2">
      <c r="A3746">
        <v>3745</v>
      </c>
      <c r="B3746" t="s">
        <v>151</v>
      </c>
      <c r="C3746" s="73">
        <v>1326</v>
      </c>
      <c r="D3746" s="79">
        <f t="shared" si="58"/>
        <v>0</v>
      </c>
    </row>
    <row r="3747" spans="1:4" x14ac:dyDescent="0.2">
      <c r="A3747">
        <v>3746</v>
      </c>
      <c r="B3747" t="s">
        <v>151</v>
      </c>
      <c r="C3747" s="73">
        <v>82</v>
      </c>
      <c r="D3747" s="79">
        <f t="shared" si="58"/>
        <v>0</v>
      </c>
    </row>
    <row r="3748" spans="1:4" x14ac:dyDescent="0.2">
      <c r="A3748">
        <v>3747</v>
      </c>
      <c r="B3748" t="s">
        <v>151</v>
      </c>
      <c r="C3748" s="73">
        <v>4851</v>
      </c>
      <c r="D3748" s="79">
        <f t="shared" si="58"/>
        <v>0</v>
      </c>
    </row>
    <row r="3749" spans="1:4" x14ac:dyDescent="0.2">
      <c r="A3749">
        <v>3748</v>
      </c>
      <c r="B3749" t="s">
        <v>151</v>
      </c>
      <c r="C3749" s="73">
        <v>1696</v>
      </c>
      <c r="D3749" s="79">
        <f t="shared" si="58"/>
        <v>0</v>
      </c>
    </row>
    <row r="3750" spans="1:4" x14ac:dyDescent="0.2">
      <c r="A3750">
        <v>3749</v>
      </c>
      <c r="B3750" t="s">
        <v>151</v>
      </c>
      <c r="C3750" s="73">
        <v>75</v>
      </c>
      <c r="D3750" s="79">
        <f t="shared" si="58"/>
        <v>0</v>
      </c>
    </row>
    <row r="3751" spans="1:4" x14ac:dyDescent="0.2">
      <c r="A3751">
        <v>3750</v>
      </c>
      <c r="B3751" t="s">
        <v>151</v>
      </c>
      <c r="C3751" s="73">
        <v>3610</v>
      </c>
      <c r="D3751" s="79">
        <f t="shared" si="58"/>
        <v>0</v>
      </c>
    </row>
    <row r="3752" spans="1:4" x14ac:dyDescent="0.2">
      <c r="A3752">
        <v>3751</v>
      </c>
      <c r="B3752" t="s">
        <v>151</v>
      </c>
      <c r="C3752" s="73">
        <v>440</v>
      </c>
      <c r="D3752" s="79">
        <f t="shared" si="58"/>
        <v>0</v>
      </c>
    </row>
    <row r="3753" spans="1:4" x14ac:dyDescent="0.2">
      <c r="A3753">
        <v>3752</v>
      </c>
      <c r="B3753" t="s">
        <v>151</v>
      </c>
      <c r="C3753" s="73">
        <v>776</v>
      </c>
      <c r="D3753" s="79">
        <f t="shared" si="58"/>
        <v>0</v>
      </c>
    </row>
    <row r="3754" spans="1:4" x14ac:dyDescent="0.2">
      <c r="A3754">
        <v>3753</v>
      </c>
      <c r="B3754" t="s">
        <v>151</v>
      </c>
      <c r="C3754" s="73">
        <v>3483</v>
      </c>
      <c r="D3754" s="79">
        <f t="shared" si="58"/>
        <v>0</v>
      </c>
    </row>
    <row r="3755" spans="1:4" x14ac:dyDescent="0.2">
      <c r="A3755">
        <v>3754</v>
      </c>
      <c r="B3755" t="s">
        <v>151</v>
      </c>
      <c r="C3755" s="73">
        <v>572</v>
      </c>
      <c r="D3755" s="79">
        <f t="shared" si="58"/>
        <v>0</v>
      </c>
    </row>
    <row r="3756" spans="1:4" x14ac:dyDescent="0.2">
      <c r="A3756">
        <v>3755</v>
      </c>
      <c r="B3756" t="s">
        <v>151</v>
      </c>
      <c r="C3756" s="73">
        <v>410</v>
      </c>
      <c r="D3756" s="79">
        <f t="shared" si="58"/>
        <v>0</v>
      </c>
    </row>
    <row r="3757" spans="1:4" x14ac:dyDescent="0.2">
      <c r="A3757">
        <v>3756</v>
      </c>
      <c r="B3757" t="s">
        <v>151</v>
      </c>
      <c r="C3757" s="73">
        <v>2418</v>
      </c>
      <c r="D3757" s="79">
        <f t="shared" si="58"/>
        <v>0</v>
      </c>
    </row>
    <row r="3758" spans="1:4" x14ac:dyDescent="0.2">
      <c r="A3758">
        <v>3757</v>
      </c>
      <c r="B3758" t="s">
        <v>151</v>
      </c>
      <c r="C3758" s="73">
        <v>2898</v>
      </c>
      <c r="D3758" s="79">
        <f t="shared" si="58"/>
        <v>0</v>
      </c>
    </row>
    <row r="3759" spans="1:4" x14ac:dyDescent="0.2">
      <c r="A3759">
        <v>3758</v>
      </c>
      <c r="B3759" t="s">
        <v>151</v>
      </c>
      <c r="C3759" s="73">
        <v>1452</v>
      </c>
      <c r="D3759" s="79">
        <f t="shared" si="58"/>
        <v>0</v>
      </c>
    </row>
    <row r="3760" spans="1:4" x14ac:dyDescent="0.2">
      <c r="A3760">
        <v>3759</v>
      </c>
      <c r="B3760" t="s">
        <v>151</v>
      </c>
      <c r="C3760" s="73">
        <v>1242</v>
      </c>
      <c r="D3760" s="79">
        <f t="shared" si="58"/>
        <v>0</v>
      </c>
    </row>
    <row r="3761" spans="1:4" x14ac:dyDescent="0.2">
      <c r="A3761">
        <v>3760</v>
      </c>
      <c r="B3761" t="s">
        <v>151</v>
      </c>
      <c r="C3761" s="73">
        <v>1830</v>
      </c>
      <c r="D3761" s="79">
        <f t="shared" si="58"/>
        <v>0</v>
      </c>
    </row>
    <row r="3762" spans="1:4" x14ac:dyDescent="0.2">
      <c r="A3762">
        <v>3761</v>
      </c>
      <c r="B3762" t="s">
        <v>151</v>
      </c>
      <c r="C3762" s="73">
        <v>2880</v>
      </c>
      <c r="D3762" s="79">
        <f t="shared" si="58"/>
        <v>0</v>
      </c>
    </row>
    <row r="3763" spans="1:4" x14ac:dyDescent="0.2">
      <c r="A3763">
        <v>3762</v>
      </c>
      <c r="B3763" t="s">
        <v>151</v>
      </c>
      <c r="C3763" s="73">
        <v>90</v>
      </c>
      <c r="D3763" s="79">
        <f t="shared" si="58"/>
        <v>0</v>
      </c>
    </row>
    <row r="3764" spans="1:4" x14ac:dyDescent="0.2">
      <c r="A3764">
        <v>3763</v>
      </c>
      <c r="B3764" t="s">
        <v>151</v>
      </c>
      <c r="C3764" s="73">
        <v>1222</v>
      </c>
      <c r="D3764" s="79">
        <f t="shared" si="58"/>
        <v>0</v>
      </c>
    </row>
    <row r="3765" spans="1:4" x14ac:dyDescent="0.2">
      <c r="A3765">
        <v>3764</v>
      </c>
      <c r="B3765" t="s">
        <v>151</v>
      </c>
      <c r="C3765" s="73">
        <v>912</v>
      </c>
      <c r="D3765" s="79">
        <f t="shared" si="58"/>
        <v>0</v>
      </c>
    </row>
    <row r="3766" spans="1:4" x14ac:dyDescent="0.2">
      <c r="A3766">
        <v>3765</v>
      </c>
      <c r="B3766" t="s">
        <v>151</v>
      </c>
      <c r="C3766" s="73">
        <v>399</v>
      </c>
      <c r="D3766" s="79">
        <f t="shared" si="58"/>
        <v>0</v>
      </c>
    </row>
    <row r="3767" spans="1:4" x14ac:dyDescent="0.2">
      <c r="A3767">
        <v>3766</v>
      </c>
      <c r="B3767" t="s">
        <v>151</v>
      </c>
      <c r="C3767" s="73">
        <v>728</v>
      </c>
      <c r="D3767" s="79">
        <f t="shared" si="58"/>
        <v>0</v>
      </c>
    </row>
    <row r="3768" spans="1:4" x14ac:dyDescent="0.2">
      <c r="A3768">
        <v>3767</v>
      </c>
      <c r="B3768" t="s">
        <v>151</v>
      </c>
      <c r="C3768" s="73">
        <v>2537</v>
      </c>
      <c r="D3768" s="79">
        <f t="shared" si="58"/>
        <v>0</v>
      </c>
    </row>
    <row r="3769" spans="1:4" x14ac:dyDescent="0.2">
      <c r="A3769">
        <v>3768</v>
      </c>
      <c r="B3769" t="s">
        <v>151</v>
      </c>
      <c r="C3769" s="73">
        <v>510</v>
      </c>
      <c r="D3769" s="79">
        <f t="shared" si="58"/>
        <v>0</v>
      </c>
    </row>
    <row r="3770" spans="1:4" x14ac:dyDescent="0.2">
      <c r="A3770">
        <v>3769</v>
      </c>
      <c r="B3770" t="s">
        <v>151</v>
      </c>
      <c r="C3770" s="73">
        <v>1190</v>
      </c>
      <c r="D3770" s="79">
        <f t="shared" si="58"/>
        <v>0</v>
      </c>
    </row>
    <row r="3771" spans="1:4" x14ac:dyDescent="0.2">
      <c r="A3771">
        <v>3770</v>
      </c>
      <c r="B3771" t="s">
        <v>151</v>
      </c>
      <c r="C3771" s="73">
        <v>2697</v>
      </c>
      <c r="D3771" s="79">
        <f t="shared" si="58"/>
        <v>0</v>
      </c>
    </row>
    <row r="3772" spans="1:4" x14ac:dyDescent="0.2">
      <c r="A3772">
        <v>3771</v>
      </c>
      <c r="B3772" t="s">
        <v>151</v>
      </c>
      <c r="C3772" s="73">
        <v>1428</v>
      </c>
      <c r="D3772" s="79">
        <f t="shared" si="58"/>
        <v>0</v>
      </c>
    </row>
    <row r="3773" spans="1:4" x14ac:dyDescent="0.2">
      <c r="A3773">
        <v>3772</v>
      </c>
      <c r="B3773" t="s">
        <v>151</v>
      </c>
      <c r="C3773" s="73">
        <v>2408</v>
      </c>
      <c r="D3773" s="79">
        <f t="shared" si="58"/>
        <v>0</v>
      </c>
    </row>
    <row r="3774" spans="1:4" x14ac:dyDescent="0.2">
      <c r="A3774">
        <v>3773</v>
      </c>
      <c r="B3774" t="s">
        <v>151</v>
      </c>
      <c r="C3774" s="73">
        <v>910</v>
      </c>
      <c r="D3774" s="79">
        <f t="shared" si="58"/>
        <v>0</v>
      </c>
    </row>
    <row r="3775" spans="1:4" x14ac:dyDescent="0.2">
      <c r="A3775">
        <v>3774</v>
      </c>
      <c r="B3775" t="s">
        <v>151</v>
      </c>
      <c r="C3775" s="73">
        <v>2460</v>
      </c>
      <c r="D3775" s="79">
        <f t="shared" si="58"/>
        <v>0</v>
      </c>
    </row>
    <row r="3776" spans="1:4" x14ac:dyDescent="0.2">
      <c r="A3776">
        <v>3775</v>
      </c>
      <c r="B3776" t="s">
        <v>151</v>
      </c>
      <c r="C3776" s="73">
        <v>3984</v>
      </c>
      <c r="D3776" s="79">
        <f t="shared" si="58"/>
        <v>0</v>
      </c>
    </row>
    <row r="3777" spans="1:4" x14ac:dyDescent="0.2">
      <c r="A3777">
        <v>3776</v>
      </c>
      <c r="B3777" t="s">
        <v>151</v>
      </c>
      <c r="C3777" s="73">
        <v>2835</v>
      </c>
      <c r="D3777" s="79">
        <f t="shared" si="58"/>
        <v>0</v>
      </c>
    </row>
    <row r="3778" spans="1:4" x14ac:dyDescent="0.2">
      <c r="A3778">
        <v>3777</v>
      </c>
      <c r="B3778" t="s">
        <v>151</v>
      </c>
      <c r="C3778" s="73">
        <v>250</v>
      </c>
      <c r="D3778" s="79">
        <f t="shared" si="58"/>
        <v>0</v>
      </c>
    </row>
    <row r="3779" spans="1:4" x14ac:dyDescent="0.2">
      <c r="A3779">
        <v>3778</v>
      </c>
      <c r="B3779" t="s">
        <v>151</v>
      </c>
      <c r="C3779" s="73">
        <v>585</v>
      </c>
      <c r="D3779" s="79">
        <f t="shared" ref="D3779:D3842" si="59">IF(B3779="Yes", 1, 0)</f>
        <v>0</v>
      </c>
    </row>
    <row r="3780" spans="1:4" x14ac:dyDescent="0.2">
      <c r="A3780">
        <v>3779</v>
      </c>
      <c r="B3780" t="s">
        <v>151</v>
      </c>
      <c r="C3780" s="73">
        <v>1800</v>
      </c>
      <c r="D3780" s="79">
        <f t="shared" si="59"/>
        <v>0</v>
      </c>
    </row>
    <row r="3781" spans="1:4" x14ac:dyDescent="0.2">
      <c r="A3781">
        <v>3780</v>
      </c>
      <c r="B3781" t="s">
        <v>151</v>
      </c>
      <c r="C3781" s="73">
        <v>3375</v>
      </c>
      <c r="D3781" s="79">
        <f t="shared" si="59"/>
        <v>0</v>
      </c>
    </row>
    <row r="3782" spans="1:4" x14ac:dyDescent="0.2">
      <c r="A3782">
        <v>3781</v>
      </c>
      <c r="B3782" t="s">
        <v>151</v>
      </c>
      <c r="C3782" s="73">
        <v>2337</v>
      </c>
      <c r="D3782" s="79">
        <f t="shared" si="59"/>
        <v>0</v>
      </c>
    </row>
    <row r="3783" spans="1:4" x14ac:dyDescent="0.2">
      <c r="A3783">
        <v>3782</v>
      </c>
      <c r="B3783" t="s">
        <v>151</v>
      </c>
      <c r="C3783" s="73">
        <v>3960</v>
      </c>
      <c r="D3783" s="79">
        <f t="shared" si="59"/>
        <v>0</v>
      </c>
    </row>
    <row r="3784" spans="1:4" x14ac:dyDescent="0.2">
      <c r="A3784">
        <v>3783</v>
      </c>
      <c r="B3784" t="s">
        <v>151</v>
      </c>
      <c r="C3784" s="73">
        <v>1890</v>
      </c>
      <c r="D3784" s="79">
        <f t="shared" si="59"/>
        <v>0</v>
      </c>
    </row>
    <row r="3785" spans="1:4" x14ac:dyDescent="0.2">
      <c r="A3785">
        <v>3784</v>
      </c>
      <c r="B3785" t="s">
        <v>151</v>
      </c>
      <c r="C3785" s="73">
        <v>1122</v>
      </c>
      <c r="D3785" s="79">
        <f t="shared" si="59"/>
        <v>0</v>
      </c>
    </row>
    <row r="3786" spans="1:4" x14ac:dyDescent="0.2">
      <c r="A3786">
        <v>3785</v>
      </c>
      <c r="B3786" t="s">
        <v>151</v>
      </c>
      <c r="C3786" s="73">
        <v>212</v>
      </c>
      <c r="D3786" s="79">
        <f t="shared" si="59"/>
        <v>0</v>
      </c>
    </row>
    <row r="3787" spans="1:4" x14ac:dyDescent="0.2">
      <c r="A3787">
        <v>3786</v>
      </c>
      <c r="B3787" t="s">
        <v>151</v>
      </c>
      <c r="C3787" s="73">
        <v>564</v>
      </c>
      <c r="D3787" s="79">
        <f t="shared" si="59"/>
        <v>0</v>
      </c>
    </row>
    <row r="3788" spans="1:4" x14ac:dyDescent="0.2">
      <c r="A3788">
        <v>3787</v>
      </c>
      <c r="B3788" t="s">
        <v>151</v>
      </c>
      <c r="C3788" s="73">
        <v>1034</v>
      </c>
      <c r="D3788" s="79">
        <f t="shared" si="59"/>
        <v>0</v>
      </c>
    </row>
    <row r="3789" spans="1:4" x14ac:dyDescent="0.2">
      <c r="A3789">
        <v>3788</v>
      </c>
      <c r="B3789" t="s">
        <v>151</v>
      </c>
      <c r="C3789" s="73">
        <v>3680</v>
      </c>
      <c r="D3789" s="79">
        <f t="shared" si="59"/>
        <v>0</v>
      </c>
    </row>
    <row r="3790" spans="1:4" x14ac:dyDescent="0.2">
      <c r="A3790">
        <v>3789</v>
      </c>
      <c r="B3790" t="s">
        <v>151</v>
      </c>
      <c r="C3790" s="73">
        <v>1755</v>
      </c>
      <c r="D3790" s="79">
        <f t="shared" si="59"/>
        <v>0</v>
      </c>
    </row>
    <row r="3791" spans="1:4" x14ac:dyDescent="0.2">
      <c r="A3791">
        <v>3790</v>
      </c>
      <c r="B3791" t="s">
        <v>151</v>
      </c>
      <c r="C3791" s="73">
        <v>1350</v>
      </c>
      <c r="D3791" s="79">
        <f t="shared" si="59"/>
        <v>0</v>
      </c>
    </row>
    <row r="3792" spans="1:4" x14ac:dyDescent="0.2">
      <c r="A3792">
        <v>3791</v>
      </c>
      <c r="B3792" t="s">
        <v>151</v>
      </c>
      <c r="C3792" s="73">
        <v>1395</v>
      </c>
      <c r="D3792" s="79">
        <f t="shared" si="59"/>
        <v>0</v>
      </c>
    </row>
    <row r="3793" spans="1:4" x14ac:dyDescent="0.2">
      <c r="A3793">
        <v>3792</v>
      </c>
      <c r="B3793" t="s">
        <v>151</v>
      </c>
      <c r="C3793" s="73">
        <v>51</v>
      </c>
      <c r="D3793" s="79">
        <f t="shared" si="59"/>
        <v>0</v>
      </c>
    </row>
    <row r="3794" spans="1:4" x14ac:dyDescent="0.2">
      <c r="A3794">
        <v>3793</v>
      </c>
      <c r="B3794" t="s">
        <v>151</v>
      </c>
      <c r="C3794" s="73">
        <v>116</v>
      </c>
      <c r="D3794" s="79">
        <f t="shared" si="59"/>
        <v>0</v>
      </c>
    </row>
    <row r="3795" spans="1:4" x14ac:dyDescent="0.2">
      <c r="A3795">
        <v>3794</v>
      </c>
      <c r="B3795" t="s">
        <v>151</v>
      </c>
      <c r="C3795" s="73">
        <v>920</v>
      </c>
      <c r="D3795" s="79">
        <f t="shared" si="59"/>
        <v>0</v>
      </c>
    </row>
    <row r="3796" spans="1:4" x14ac:dyDescent="0.2">
      <c r="A3796">
        <v>3795</v>
      </c>
      <c r="B3796" t="s">
        <v>151</v>
      </c>
      <c r="C3796" s="73">
        <v>2214</v>
      </c>
      <c r="D3796" s="79">
        <f t="shared" si="59"/>
        <v>0</v>
      </c>
    </row>
    <row r="3797" spans="1:4" x14ac:dyDescent="0.2">
      <c r="A3797">
        <v>3796</v>
      </c>
      <c r="B3797" t="s">
        <v>151</v>
      </c>
      <c r="C3797" s="73">
        <v>276</v>
      </c>
      <c r="D3797" s="79">
        <f t="shared" si="59"/>
        <v>0</v>
      </c>
    </row>
    <row r="3798" spans="1:4" x14ac:dyDescent="0.2">
      <c r="A3798">
        <v>3797</v>
      </c>
      <c r="B3798" t="s">
        <v>151</v>
      </c>
      <c r="C3798" s="73">
        <v>3807</v>
      </c>
      <c r="D3798" s="79">
        <f t="shared" si="59"/>
        <v>0</v>
      </c>
    </row>
    <row r="3799" spans="1:4" x14ac:dyDescent="0.2">
      <c r="A3799">
        <v>3798</v>
      </c>
      <c r="B3799" t="s">
        <v>151</v>
      </c>
      <c r="C3799" s="73">
        <v>880</v>
      </c>
      <c r="D3799" s="79">
        <f t="shared" si="59"/>
        <v>0</v>
      </c>
    </row>
    <row r="3800" spans="1:4" x14ac:dyDescent="0.2">
      <c r="A3800">
        <v>3799</v>
      </c>
      <c r="B3800" t="s">
        <v>151</v>
      </c>
      <c r="C3800" s="73">
        <v>1656</v>
      </c>
      <c r="D3800" s="79">
        <f t="shared" si="59"/>
        <v>0</v>
      </c>
    </row>
    <row r="3801" spans="1:4" x14ac:dyDescent="0.2">
      <c r="A3801">
        <v>3800</v>
      </c>
      <c r="B3801" t="s">
        <v>151</v>
      </c>
      <c r="C3801" s="73">
        <v>338</v>
      </c>
      <c r="D3801" s="79">
        <f t="shared" si="59"/>
        <v>0</v>
      </c>
    </row>
    <row r="3802" spans="1:4" x14ac:dyDescent="0.2">
      <c r="A3802">
        <v>3801</v>
      </c>
      <c r="B3802" t="s">
        <v>151</v>
      </c>
      <c r="C3802" s="73">
        <v>312</v>
      </c>
      <c r="D3802" s="79">
        <f t="shared" si="59"/>
        <v>0</v>
      </c>
    </row>
    <row r="3803" spans="1:4" x14ac:dyDescent="0.2">
      <c r="A3803">
        <v>3802</v>
      </c>
      <c r="B3803" t="s">
        <v>151</v>
      </c>
      <c r="C3803" s="73">
        <v>3024</v>
      </c>
      <c r="D3803" s="79">
        <f t="shared" si="59"/>
        <v>0</v>
      </c>
    </row>
    <row r="3804" spans="1:4" x14ac:dyDescent="0.2">
      <c r="A3804">
        <v>3803</v>
      </c>
      <c r="B3804" t="s">
        <v>151</v>
      </c>
      <c r="C3804" s="73">
        <v>72</v>
      </c>
      <c r="D3804" s="79">
        <f t="shared" si="59"/>
        <v>0</v>
      </c>
    </row>
    <row r="3805" spans="1:4" x14ac:dyDescent="0.2">
      <c r="A3805">
        <v>3804</v>
      </c>
      <c r="B3805" t="s">
        <v>151</v>
      </c>
      <c r="C3805" s="73">
        <v>770</v>
      </c>
      <c r="D3805" s="79">
        <f t="shared" si="59"/>
        <v>0</v>
      </c>
    </row>
    <row r="3806" spans="1:4" x14ac:dyDescent="0.2">
      <c r="A3806">
        <v>3805</v>
      </c>
      <c r="B3806" t="s">
        <v>151</v>
      </c>
      <c r="C3806" s="73">
        <v>3465</v>
      </c>
      <c r="D3806" s="79">
        <f t="shared" si="59"/>
        <v>0</v>
      </c>
    </row>
    <row r="3807" spans="1:4" x14ac:dyDescent="0.2">
      <c r="A3807">
        <v>3806</v>
      </c>
      <c r="B3807" t="s">
        <v>151</v>
      </c>
      <c r="C3807" s="73">
        <v>1767</v>
      </c>
      <c r="D3807" s="79">
        <f t="shared" si="59"/>
        <v>0</v>
      </c>
    </row>
    <row r="3808" spans="1:4" x14ac:dyDescent="0.2">
      <c r="A3808">
        <v>3807</v>
      </c>
      <c r="B3808" t="s">
        <v>151</v>
      </c>
      <c r="C3808" s="73">
        <v>2911</v>
      </c>
      <c r="D3808" s="79">
        <f t="shared" si="59"/>
        <v>0</v>
      </c>
    </row>
    <row r="3809" spans="1:4" x14ac:dyDescent="0.2">
      <c r="A3809">
        <v>3808</v>
      </c>
      <c r="B3809" t="s">
        <v>151</v>
      </c>
      <c r="C3809" s="73">
        <v>1404</v>
      </c>
      <c r="D3809" s="79">
        <f t="shared" si="59"/>
        <v>0</v>
      </c>
    </row>
    <row r="3810" spans="1:4" x14ac:dyDescent="0.2">
      <c r="A3810">
        <v>3809</v>
      </c>
      <c r="B3810" t="s">
        <v>151</v>
      </c>
      <c r="C3810" s="73">
        <v>168</v>
      </c>
      <c r="D3810" s="79">
        <f t="shared" si="59"/>
        <v>0</v>
      </c>
    </row>
    <row r="3811" spans="1:4" x14ac:dyDescent="0.2">
      <c r="A3811">
        <v>3810</v>
      </c>
      <c r="B3811" t="s">
        <v>151</v>
      </c>
      <c r="C3811" s="73">
        <v>924</v>
      </c>
      <c r="D3811" s="79">
        <f t="shared" si="59"/>
        <v>0</v>
      </c>
    </row>
    <row r="3812" spans="1:4" x14ac:dyDescent="0.2">
      <c r="A3812">
        <v>3811</v>
      </c>
      <c r="B3812" t="s">
        <v>151</v>
      </c>
      <c r="C3812" s="73">
        <v>2291</v>
      </c>
      <c r="D3812" s="79">
        <f t="shared" si="59"/>
        <v>0</v>
      </c>
    </row>
    <row r="3813" spans="1:4" x14ac:dyDescent="0.2">
      <c r="A3813">
        <v>3812</v>
      </c>
      <c r="B3813" t="s">
        <v>151</v>
      </c>
      <c r="C3813" s="73">
        <v>420</v>
      </c>
      <c r="D3813" s="79">
        <f t="shared" si="59"/>
        <v>0</v>
      </c>
    </row>
    <row r="3814" spans="1:4" x14ac:dyDescent="0.2">
      <c r="A3814">
        <v>3813</v>
      </c>
      <c r="B3814" t="s">
        <v>151</v>
      </c>
      <c r="C3814" s="73">
        <v>525</v>
      </c>
      <c r="D3814" s="79">
        <f t="shared" si="59"/>
        <v>0</v>
      </c>
    </row>
    <row r="3815" spans="1:4" x14ac:dyDescent="0.2">
      <c r="A3815">
        <v>3814</v>
      </c>
      <c r="B3815" t="s">
        <v>151</v>
      </c>
      <c r="C3815" s="73">
        <v>2759</v>
      </c>
      <c r="D3815" s="79">
        <f t="shared" si="59"/>
        <v>0</v>
      </c>
    </row>
    <row r="3816" spans="1:4" x14ac:dyDescent="0.2">
      <c r="A3816">
        <v>3815</v>
      </c>
      <c r="B3816" t="s">
        <v>151</v>
      </c>
      <c r="C3816" s="73">
        <v>2470</v>
      </c>
      <c r="D3816" s="79">
        <f t="shared" si="59"/>
        <v>0</v>
      </c>
    </row>
    <row r="3817" spans="1:4" x14ac:dyDescent="0.2">
      <c r="A3817">
        <v>3816</v>
      </c>
      <c r="B3817" t="s">
        <v>151</v>
      </c>
      <c r="C3817" s="73">
        <v>528</v>
      </c>
      <c r="D3817" s="79">
        <f t="shared" si="59"/>
        <v>0</v>
      </c>
    </row>
    <row r="3818" spans="1:4" x14ac:dyDescent="0.2">
      <c r="A3818">
        <v>3817</v>
      </c>
      <c r="B3818" t="s">
        <v>151</v>
      </c>
      <c r="C3818" s="73">
        <v>3870</v>
      </c>
      <c r="D3818" s="79">
        <f t="shared" si="59"/>
        <v>0</v>
      </c>
    </row>
    <row r="3819" spans="1:4" x14ac:dyDescent="0.2">
      <c r="A3819">
        <v>3818</v>
      </c>
      <c r="B3819" t="s">
        <v>151</v>
      </c>
      <c r="C3819" s="73">
        <v>3640</v>
      </c>
      <c r="D3819" s="79">
        <f t="shared" si="59"/>
        <v>0</v>
      </c>
    </row>
    <row r="3820" spans="1:4" x14ac:dyDescent="0.2">
      <c r="A3820">
        <v>3819</v>
      </c>
      <c r="B3820" t="s">
        <v>151</v>
      </c>
      <c r="C3820" s="73">
        <v>1722</v>
      </c>
      <c r="D3820" s="79">
        <f t="shared" si="59"/>
        <v>0</v>
      </c>
    </row>
    <row r="3821" spans="1:4" x14ac:dyDescent="0.2">
      <c r="A3821">
        <v>3820</v>
      </c>
      <c r="B3821" t="s">
        <v>151</v>
      </c>
      <c r="C3821" s="73">
        <v>4455</v>
      </c>
      <c r="D3821" s="79">
        <f t="shared" si="59"/>
        <v>0</v>
      </c>
    </row>
    <row r="3822" spans="1:4" x14ac:dyDescent="0.2">
      <c r="A3822">
        <v>3821</v>
      </c>
      <c r="B3822" t="s">
        <v>151</v>
      </c>
      <c r="C3822" s="73">
        <v>2210</v>
      </c>
      <c r="D3822" s="79">
        <f t="shared" si="59"/>
        <v>0</v>
      </c>
    </row>
    <row r="3823" spans="1:4" x14ac:dyDescent="0.2">
      <c r="A3823">
        <v>3822</v>
      </c>
      <c r="B3823" t="s">
        <v>151</v>
      </c>
      <c r="C3823" s="73">
        <v>1632</v>
      </c>
      <c r="D3823" s="79">
        <f t="shared" si="59"/>
        <v>0</v>
      </c>
    </row>
    <row r="3824" spans="1:4" x14ac:dyDescent="0.2">
      <c r="A3824">
        <v>3823</v>
      </c>
      <c r="B3824" t="s">
        <v>151</v>
      </c>
      <c r="C3824" s="73">
        <v>697</v>
      </c>
      <c r="D3824" s="79">
        <f t="shared" si="59"/>
        <v>0</v>
      </c>
    </row>
    <row r="3825" spans="1:4" x14ac:dyDescent="0.2">
      <c r="A3825">
        <v>3824</v>
      </c>
      <c r="B3825" t="s">
        <v>151</v>
      </c>
      <c r="C3825" s="73">
        <v>1134</v>
      </c>
      <c r="D3825" s="79">
        <f t="shared" si="59"/>
        <v>0</v>
      </c>
    </row>
    <row r="3826" spans="1:4" x14ac:dyDescent="0.2">
      <c r="A3826">
        <v>3825</v>
      </c>
      <c r="B3826" t="s">
        <v>151</v>
      </c>
      <c r="C3826" s="73">
        <v>806</v>
      </c>
      <c r="D3826" s="79">
        <f t="shared" si="59"/>
        <v>0</v>
      </c>
    </row>
    <row r="3827" spans="1:4" x14ac:dyDescent="0.2">
      <c r="A3827">
        <v>3826</v>
      </c>
      <c r="B3827" t="s">
        <v>151</v>
      </c>
      <c r="C3827" s="73">
        <v>1645</v>
      </c>
      <c r="D3827" s="79">
        <f t="shared" si="59"/>
        <v>0</v>
      </c>
    </row>
    <row r="3828" spans="1:4" x14ac:dyDescent="0.2">
      <c r="A3828">
        <v>3827</v>
      </c>
      <c r="B3828" t="s">
        <v>151</v>
      </c>
      <c r="C3828" s="73">
        <v>775</v>
      </c>
      <c r="D3828" s="79">
        <f t="shared" si="59"/>
        <v>0</v>
      </c>
    </row>
    <row r="3829" spans="1:4" x14ac:dyDescent="0.2">
      <c r="A3829">
        <v>3828</v>
      </c>
      <c r="B3829" t="s">
        <v>151</v>
      </c>
      <c r="C3829" s="73">
        <v>3431</v>
      </c>
      <c r="D3829" s="79">
        <f t="shared" si="59"/>
        <v>0</v>
      </c>
    </row>
    <row r="3830" spans="1:4" x14ac:dyDescent="0.2">
      <c r="A3830">
        <v>3829</v>
      </c>
      <c r="B3830" t="s">
        <v>151</v>
      </c>
      <c r="C3830" s="73">
        <v>656</v>
      </c>
      <c r="D3830" s="79">
        <f t="shared" si="59"/>
        <v>0</v>
      </c>
    </row>
    <row r="3831" spans="1:4" x14ac:dyDescent="0.2">
      <c r="A3831">
        <v>3830</v>
      </c>
      <c r="B3831" t="s">
        <v>151</v>
      </c>
      <c r="C3831" s="73">
        <v>1024</v>
      </c>
      <c r="D3831" s="79">
        <f t="shared" si="59"/>
        <v>0</v>
      </c>
    </row>
    <row r="3832" spans="1:4" x14ac:dyDescent="0.2">
      <c r="A3832">
        <v>3831</v>
      </c>
      <c r="B3832" t="s">
        <v>151</v>
      </c>
      <c r="C3832" s="73">
        <v>891</v>
      </c>
      <c r="D3832" s="79">
        <f t="shared" si="59"/>
        <v>0</v>
      </c>
    </row>
    <row r="3833" spans="1:4" x14ac:dyDescent="0.2">
      <c r="A3833">
        <v>3832</v>
      </c>
      <c r="B3833" t="s">
        <v>151</v>
      </c>
      <c r="C3833" s="73">
        <v>1376</v>
      </c>
      <c r="D3833" s="79">
        <f t="shared" si="59"/>
        <v>0</v>
      </c>
    </row>
    <row r="3834" spans="1:4" x14ac:dyDescent="0.2">
      <c r="A3834">
        <v>3833</v>
      </c>
      <c r="B3834" t="s">
        <v>151</v>
      </c>
      <c r="C3834" s="73">
        <v>1026</v>
      </c>
      <c r="D3834" s="79">
        <f t="shared" si="59"/>
        <v>0</v>
      </c>
    </row>
    <row r="3835" spans="1:4" x14ac:dyDescent="0.2">
      <c r="A3835">
        <v>3834</v>
      </c>
      <c r="B3835" t="s">
        <v>151</v>
      </c>
      <c r="C3835" s="73">
        <v>1581</v>
      </c>
      <c r="D3835" s="79">
        <f t="shared" si="59"/>
        <v>0</v>
      </c>
    </row>
    <row r="3836" spans="1:4" x14ac:dyDescent="0.2">
      <c r="A3836">
        <v>3835</v>
      </c>
      <c r="B3836" t="s">
        <v>151</v>
      </c>
      <c r="C3836" s="73">
        <v>1003</v>
      </c>
      <c r="D3836" s="79">
        <f t="shared" si="59"/>
        <v>0</v>
      </c>
    </row>
    <row r="3837" spans="1:4" x14ac:dyDescent="0.2">
      <c r="A3837">
        <v>3836</v>
      </c>
      <c r="B3837" t="s">
        <v>151</v>
      </c>
      <c r="C3837" s="73">
        <v>1624</v>
      </c>
      <c r="D3837" s="79">
        <f t="shared" si="59"/>
        <v>0</v>
      </c>
    </row>
    <row r="3838" spans="1:4" x14ac:dyDescent="0.2">
      <c r="A3838">
        <v>3837</v>
      </c>
      <c r="B3838" t="s">
        <v>151</v>
      </c>
      <c r="C3838" s="73">
        <v>3192</v>
      </c>
      <c r="D3838" s="79">
        <f t="shared" si="59"/>
        <v>0</v>
      </c>
    </row>
    <row r="3839" spans="1:4" x14ac:dyDescent="0.2">
      <c r="A3839">
        <v>3838</v>
      </c>
      <c r="B3839" t="s">
        <v>151</v>
      </c>
      <c r="C3839" s="73">
        <v>3300</v>
      </c>
      <c r="D3839" s="79">
        <f t="shared" si="59"/>
        <v>0</v>
      </c>
    </row>
    <row r="3840" spans="1:4" x14ac:dyDescent="0.2">
      <c r="A3840">
        <v>3839</v>
      </c>
      <c r="B3840" t="s">
        <v>151</v>
      </c>
      <c r="C3840" s="73">
        <v>600</v>
      </c>
      <c r="D3840" s="79">
        <f t="shared" si="59"/>
        <v>0</v>
      </c>
    </row>
    <row r="3841" spans="1:4" x14ac:dyDescent="0.2">
      <c r="A3841">
        <v>3840</v>
      </c>
      <c r="B3841" t="s">
        <v>151</v>
      </c>
      <c r="C3841" s="73">
        <v>406</v>
      </c>
      <c r="D3841" s="79">
        <f t="shared" si="59"/>
        <v>0</v>
      </c>
    </row>
    <row r="3842" spans="1:4" x14ac:dyDescent="0.2">
      <c r="A3842">
        <v>3841</v>
      </c>
      <c r="B3842" t="s">
        <v>151</v>
      </c>
      <c r="C3842" s="73">
        <v>210</v>
      </c>
      <c r="D3842" s="79">
        <f t="shared" si="59"/>
        <v>0</v>
      </c>
    </row>
    <row r="3843" spans="1:4" x14ac:dyDescent="0.2">
      <c r="A3843">
        <v>3842</v>
      </c>
      <c r="B3843" t="s">
        <v>151</v>
      </c>
      <c r="C3843" s="73">
        <v>456</v>
      </c>
      <c r="D3843" s="79">
        <f t="shared" ref="D3843:D3901" si="60">IF(B3843="Yes", 1, 0)</f>
        <v>0</v>
      </c>
    </row>
    <row r="3844" spans="1:4" x14ac:dyDescent="0.2">
      <c r="A3844">
        <v>3843</v>
      </c>
      <c r="B3844" t="s">
        <v>151</v>
      </c>
      <c r="C3844" s="73">
        <v>3528</v>
      </c>
      <c r="D3844" s="79">
        <f t="shared" si="60"/>
        <v>0</v>
      </c>
    </row>
    <row r="3845" spans="1:4" x14ac:dyDescent="0.2">
      <c r="A3845">
        <v>3844</v>
      </c>
      <c r="B3845" t="s">
        <v>151</v>
      </c>
      <c r="C3845" s="73">
        <v>3408</v>
      </c>
      <c r="D3845" s="79">
        <f t="shared" si="60"/>
        <v>0</v>
      </c>
    </row>
    <row r="3846" spans="1:4" x14ac:dyDescent="0.2">
      <c r="A3846">
        <v>3845</v>
      </c>
      <c r="B3846" t="s">
        <v>151</v>
      </c>
      <c r="C3846" s="73">
        <v>3480</v>
      </c>
      <c r="D3846" s="79">
        <f t="shared" si="60"/>
        <v>0</v>
      </c>
    </row>
    <row r="3847" spans="1:4" x14ac:dyDescent="0.2">
      <c r="A3847">
        <v>3846</v>
      </c>
      <c r="B3847" t="s">
        <v>151</v>
      </c>
      <c r="C3847" s="73">
        <v>2392</v>
      </c>
      <c r="D3847" s="79">
        <f t="shared" si="60"/>
        <v>0</v>
      </c>
    </row>
    <row r="3848" spans="1:4" x14ac:dyDescent="0.2">
      <c r="A3848">
        <v>3847</v>
      </c>
      <c r="B3848" t="s">
        <v>151</v>
      </c>
      <c r="C3848" s="73">
        <v>2320</v>
      </c>
      <c r="D3848" s="79">
        <f t="shared" si="60"/>
        <v>0</v>
      </c>
    </row>
    <row r="3849" spans="1:4" x14ac:dyDescent="0.2">
      <c r="A3849">
        <v>3848</v>
      </c>
      <c r="B3849" t="s">
        <v>151</v>
      </c>
      <c r="C3849" s="73">
        <v>1054</v>
      </c>
      <c r="D3849" s="79">
        <f t="shared" si="60"/>
        <v>0</v>
      </c>
    </row>
    <row r="3850" spans="1:4" x14ac:dyDescent="0.2">
      <c r="A3850">
        <v>3849</v>
      </c>
      <c r="B3850" t="s">
        <v>151</v>
      </c>
      <c r="C3850" s="73">
        <v>2340</v>
      </c>
      <c r="D3850" s="79">
        <f t="shared" si="60"/>
        <v>0</v>
      </c>
    </row>
    <row r="3851" spans="1:4" x14ac:dyDescent="0.2">
      <c r="A3851">
        <v>3850</v>
      </c>
      <c r="B3851" t="s">
        <v>151</v>
      </c>
      <c r="C3851" s="73">
        <v>2448</v>
      </c>
      <c r="D3851" s="79">
        <f t="shared" si="60"/>
        <v>0</v>
      </c>
    </row>
    <row r="3852" spans="1:4" x14ac:dyDescent="0.2">
      <c r="A3852">
        <v>3851</v>
      </c>
      <c r="B3852" t="s">
        <v>151</v>
      </c>
      <c r="C3852" s="73">
        <v>1850</v>
      </c>
      <c r="D3852" s="79">
        <f t="shared" si="60"/>
        <v>0</v>
      </c>
    </row>
    <row r="3853" spans="1:4" x14ac:dyDescent="0.2">
      <c r="A3853">
        <v>3852</v>
      </c>
      <c r="B3853" t="s">
        <v>151</v>
      </c>
      <c r="C3853" s="73">
        <v>1992</v>
      </c>
      <c r="D3853" s="79">
        <f t="shared" si="60"/>
        <v>0</v>
      </c>
    </row>
    <row r="3854" spans="1:4" x14ac:dyDescent="0.2">
      <c r="A3854">
        <v>3853</v>
      </c>
      <c r="B3854" t="s">
        <v>151</v>
      </c>
      <c r="C3854" s="73">
        <v>1501</v>
      </c>
      <c r="D3854" s="79">
        <f t="shared" si="60"/>
        <v>0</v>
      </c>
    </row>
    <row r="3855" spans="1:4" x14ac:dyDescent="0.2">
      <c r="A3855">
        <v>3854</v>
      </c>
      <c r="B3855" t="s">
        <v>151</v>
      </c>
      <c r="C3855" s="73">
        <v>3724</v>
      </c>
      <c r="D3855" s="79">
        <f t="shared" si="60"/>
        <v>0</v>
      </c>
    </row>
    <row r="3856" spans="1:4" x14ac:dyDescent="0.2">
      <c r="A3856">
        <v>3855</v>
      </c>
      <c r="B3856" t="s">
        <v>151</v>
      </c>
      <c r="C3856" s="73">
        <v>80</v>
      </c>
      <c r="D3856" s="79">
        <f t="shared" si="60"/>
        <v>0</v>
      </c>
    </row>
    <row r="3857" spans="1:4" x14ac:dyDescent="0.2">
      <c r="A3857">
        <v>3856</v>
      </c>
      <c r="B3857" t="s">
        <v>151</v>
      </c>
      <c r="C3857" s="73">
        <v>2196</v>
      </c>
      <c r="D3857" s="79">
        <f t="shared" si="60"/>
        <v>0</v>
      </c>
    </row>
    <row r="3858" spans="1:4" x14ac:dyDescent="0.2">
      <c r="A3858">
        <v>3857</v>
      </c>
      <c r="B3858" t="s">
        <v>151</v>
      </c>
      <c r="C3858" s="73">
        <v>624</v>
      </c>
      <c r="D3858" s="79">
        <f t="shared" si="60"/>
        <v>0</v>
      </c>
    </row>
    <row r="3859" spans="1:4" x14ac:dyDescent="0.2">
      <c r="A3859">
        <v>3858</v>
      </c>
      <c r="B3859" t="s">
        <v>151</v>
      </c>
      <c r="C3859" s="73">
        <v>609</v>
      </c>
      <c r="D3859" s="79">
        <f t="shared" si="60"/>
        <v>0</v>
      </c>
    </row>
    <row r="3860" spans="1:4" x14ac:dyDescent="0.2">
      <c r="A3860">
        <v>3859</v>
      </c>
      <c r="B3860" t="s">
        <v>151</v>
      </c>
      <c r="C3860" s="73">
        <v>2002</v>
      </c>
      <c r="D3860" s="79">
        <f t="shared" si="60"/>
        <v>0</v>
      </c>
    </row>
    <row r="3861" spans="1:4" x14ac:dyDescent="0.2">
      <c r="A3861">
        <v>3860</v>
      </c>
      <c r="B3861" t="s">
        <v>151</v>
      </c>
      <c r="C3861" s="73">
        <v>4136</v>
      </c>
      <c r="D3861" s="79">
        <f t="shared" si="60"/>
        <v>0</v>
      </c>
    </row>
    <row r="3862" spans="1:4" x14ac:dyDescent="0.2">
      <c r="A3862">
        <v>3861</v>
      </c>
      <c r="B3862" t="s">
        <v>151</v>
      </c>
      <c r="C3862" s="73">
        <v>2816</v>
      </c>
      <c r="D3862" s="79">
        <f t="shared" si="60"/>
        <v>0</v>
      </c>
    </row>
    <row r="3863" spans="1:4" x14ac:dyDescent="0.2">
      <c r="A3863">
        <v>3862</v>
      </c>
      <c r="B3863" t="s">
        <v>151</v>
      </c>
      <c r="C3863" s="73">
        <v>2793</v>
      </c>
      <c r="D3863" s="79">
        <f t="shared" si="60"/>
        <v>0</v>
      </c>
    </row>
    <row r="3864" spans="1:4" x14ac:dyDescent="0.2">
      <c r="A3864">
        <v>3863</v>
      </c>
      <c r="B3864" t="s">
        <v>151</v>
      </c>
      <c r="C3864" s="73">
        <v>441</v>
      </c>
      <c r="D3864" s="79">
        <f t="shared" si="60"/>
        <v>0</v>
      </c>
    </row>
    <row r="3865" spans="1:4" x14ac:dyDescent="0.2">
      <c r="A3865">
        <v>3864</v>
      </c>
      <c r="B3865" t="s">
        <v>151</v>
      </c>
      <c r="C3865" s="73">
        <v>980</v>
      </c>
      <c r="D3865" s="79">
        <f t="shared" si="60"/>
        <v>0</v>
      </c>
    </row>
    <row r="3866" spans="1:4" x14ac:dyDescent="0.2">
      <c r="A3866">
        <v>3865</v>
      </c>
      <c r="B3866" t="s">
        <v>151</v>
      </c>
      <c r="C3866" s="73">
        <v>99</v>
      </c>
      <c r="D3866" s="79">
        <f t="shared" si="60"/>
        <v>0</v>
      </c>
    </row>
    <row r="3867" spans="1:4" x14ac:dyDescent="0.2">
      <c r="A3867">
        <v>3866</v>
      </c>
      <c r="B3867" t="s">
        <v>151</v>
      </c>
      <c r="C3867" s="73">
        <v>1176</v>
      </c>
      <c r="D3867" s="79">
        <f t="shared" si="60"/>
        <v>0</v>
      </c>
    </row>
    <row r="3868" spans="1:4" x14ac:dyDescent="0.2">
      <c r="A3868">
        <v>3867</v>
      </c>
      <c r="B3868" t="s">
        <v>151</v>
      </c>
      <c r="C3868" s="73">
        <v>1056</v>
      </c>
      <c r="D3868" s="79">
        <f t="shared" si="60"/>
        <v>0</v>
      </c>
    </row>
    <row r="3869" spans="1:4" x14ac:dyDescent="0.2">
      <c r="A3869">
        <v>3868</v>
      </c>
      <c r="B3869" t="s">
        <v>151</v>
      </c>
      <c r="C3869" s="73">
        <v>588</v>
      </c>
      <c r="D3869" s="79">
        <f t="shared" si="60"/>
        <v>0</v>
      </c>
    </row>
    <row r="3870" spans="1:4" x14ac:dyDescent="0.2">
      <c r="A3870">
        <v>3869</v>
      </c>
      <c r="B3870" t="s">
        <v>151</v>
      </c>
      <c r="C3870" s="73">
        <v>261</v>
      </c>
      <c r="D3870" s="79">
        <f t="shared" si="60"/>
        <v>0</v>
      </c>
    </row>
    <row r="3871" spans="1:4" x14ac:dyDescent="0.2">
      <c r="A3871">
        <v>3870</v>
      </c>
      <c r="B3871" t="s">
        <v>151</v>
      </c>
      <c r="C3871" s="73">
        <v>1792</v>
      </c>
      <c r="D3871" s="79">
        <f t="shared" si="60"/>
        <v>0</v>
      </c>
    </row>
    <row r="3872" spans="1:4" x14ac:dyDescent="0.2">
      <c r="A3872">
        <v>3871</v>
      </c>
      <c r="B3872" t="s">
        <v>151</v>
      </c>
      <c r="C3872" s="73">
        <v>874</v>
      </c>
      <c r="D3872" s="79">
        <f t="shared" si="60"/>
        <v>0</v>
      </c>
    </row>
    <row r="3873" spans="1:4" x14ac:dyDescent="0.2">
      <c r="A3873">
        <v>3872</v>
      </c>
      <c r="B3873" t="s">
        <v>151</v>
      </c>
      <c r="C3873" s="73">
        <v>1940</v>
      </c>
      <c r="D3873" s="79">
        <f t="shared" si="60"/>
        <v>0</v>
      </c>
    </row>
    <row r="3874" spans="1:4" x14ac:dyDescent="0.2">
      <c r="A3874">
        <v>3873</v>
      </c>
      <c r="B3874" t="s">
        <v>151</v>
      </c>
      <c r="C3874" s="73">
        <v>282</v>
      </c>
      <c r="D3874" s="79">
        <f t="shared" si="60"/>
        <v>0</v>
      </c>
    </row>
    <row r="3875" spans="1:4" x14ac:dyDescent="0.2">
      <c r="A3875">
        <v>3874</v>
      </c>
      <c r="B3875" t="s">
        <v>151</v>
      </c>
      <c r="C3875" s="73">
        <v>946</v>
      </c>
      <c r="D3875" s="79">
        <f t="shared" si="60"/>
        <v>0</v>
      </c>
    </row>
    <row r="3876" spans="1:4" x14ac:dyDescent="0.2">
      <c r="A3876">
        <v>3875</v>
      </c>
      <c r="B3876" t="s">
        <v>151</v>
      </c>
      <c r="C3876" s="73">
        <v>1782</v>
      </c>
      <c r="D3876" s="79">
        <f t="shared" si="60"/>
        <v>0</v>
      </c>
    </row>
    <row r="3877" spans="1:4" x14ac:dyDescent="0.2">
      <c r="A3877">
        <v>3876</v>
      </c>
      <c r="B3877" t="s">
        <v>151</v>
      </c>
      <c r="C3877" s="73">
        <v>1071</v>
      </c>
      <c r="D3877" s="79">
        <f t="shared" si="60"/>
        <v>0</v>
      </c>
    </row>
    <row r="3878" spans="1:4" x14ac:dyDescent="0.2">
      <c r="A3878">
        <v>3877</v>
      </c>
      <c r="B3878" t="s">
        <v>151</v>
      </c>
      <c r="C3878" s="73">
        <v>595</v>
      </c>
      <c r="D3878" s="79">
        <f t="shared" si="60"/>
        <v>0</v>
      </c>
    </row>
    <row r="3879" spans="1:4" x14ac:dyDescent="0.2">
      <c r="A3879">
        <v>3878</v>
      </c>
      <c r="B3879" t="s">
        <v>151</v>
      </c>
      <c r="C3879" s="73">
        <v>4416</v>
      </c>
      <c r="D3879" s="79">
        <f t="shared" si="60"/>
        <v>0</v>
      </c>
    </row>
    <row r="3880" spans="1:4" x14ac:dyDescent="0.2">
      <c r="A3880">
        <v>3879</v>
      </c>
      <c r="B3880" t="s">
        <v>151</v>
      </c>
      <c r="C3880" s="73">
        <v>1008</v>
      </c>
      <c r="D3880" s="79">
        <f t="shared" si="60"/>
        <v>0</v>
      </c>
    </row>
    <row r="3881" spans="1:4" x14ac:dyDescent="0.2">
      <c r="A3881">
        <v>3880</v>
      </c>
      <c r="B3881" t="s">
        <v>151</v>
      </c>
      <c r="C3881" s="73">
        <v>378</v>
      </c>
      <c r="D3881" s="79">
        <f t="shared" si="60"/>
        <v>0</v>
      </c>
    </row>
    <row r="3882" spans="1:4" x14ac:dyDescent="0.2">
      <c r="A3882">
        <v>3881</v>
      </c>
      <c r="B3882" t="s">
        <v>151</v>
      </c>
      <c r="C3882" s="73">
        <v>800</v>
      </c>
      <c r="D3882" s="79">
        <f t="shared" si="60"/>
        <v>0</v>
      </c>
    </row>
    <row r="3883" spans="1:4" x14ac:dyDescent="0.2">
      <c r="A3883">
        <v>3882</v>
      </c>
      <c r="B3883" t="s">
        <v>151</v>
      </c>
      <c r="C3883" s="73">
        <v>425</v>
      </c>
      <c r="D3883" s="79">
        <f t="shared" si="60"/>
        <v>0</v>
      </c>
    </row>
    <row r="3884" spans="1:4" x14ac:dyDescent="0.2">
      <c r="A3884">
        <v>3883</v>
      </c>
      <c r="B3884" t="s">
        <v>151</v>
      </c>
      <c r="C3884" s="73">
        <v>2280</v>
      </c>
      <c r="D3884" s="79">
        <f t="shared" si="60"/>
        <v>0</v>
      </c>
    </row>
    <row r="3885" spans="1:4" x14ac:dyDescent="0.2">
      <c r="A3885">
        <v>3884</v>
      </c>
      <c r="B3885" t="s">
        <v>151</v>
      </c>
      <c r="C3885" s="73">
        <v>836</v>
      </c>
      <c r="D3885" s="79">
        <f t="shared" si="60"/>
        <v>0</v>
      </c>
    </row>
    <row r="3886" spans="1:4" x14ac:dyDescent="0.2">
      <c r="A3886">
        <v>3885</v>
      </c>
      <c r="B3886" t="s">
        <v>151</v>
      </c>
      <c r="C3886" s="73">
        <v>87</v>
      </c>
      <c r="D3886" s="79">
        <f t="shared" si="60"/>
        <v>0</v>
      </c>
    </row>
    <row r="3887" spans="1:4" x14ac:dyDescent="0.2">
      <c r="A3887">
        <v>3886</v>
      </c>
      <c r="B3887" t="s">
        <v>151</v>
      </c>
      <c r="C3887" s="73">
        <v>2496</v>
      </c>
      <c r="D3887" s="79">
        <f t="shared" si="60"/>
        <v>0</v>
      </c>
    </row>
    <row r="3888" spans="1:4" x14ac:dyDescent="0.2">
      <c r="A3888">
        <v>3887</v>
      </c>
      <c r="B3888" t="s">
        <v>151</v>
      </c>
      <c r="C3888" s="73">
        <v>3680</v>
      </c>
      <c r="D3888" s="79">
        <f t="shared" si="60"/>
        <v>0</v>
      </c>
    </row>
    <row r="3889" spans="1:4" x14ac:dyDescent="0.2">
      <c r="A3889">
        <v>3888</v>
      </c>
      <c r="B3889" t="s">
        <v>151</v>
      </c>
      <c r="C3889" s="73">
        <v>34</v>
      </c>
      <c r="D3889" s="79">
        <f t="shared" si="60"/>
        <v>0</v>
      </c>
    </row>
    <row r="3890" spans="1:4" x14ac:dyDescent="0.2">
      <c r="A3890">
        <v>3889</v>
      </c>
      <c r="B3890" t="s">
        <v>151</v>
      </c>
      <c r="C3890" s="73">
        <v>966</v>
      </c>
      <c r="D3890" s="79">
        <f t="shared" si="60"/>
        <v>0</v>
      </c>
    </row>
    <row r="3891" spans="1:4" x14ac:dyDescent="0.2">
      <c r="A3891">
        <v>3890</v>
      </c>
      <c r="B3891" t="s">
        <v>151</v>
      </c>
      <c r="C3891" s="73">
        <v>3185</v>
      </c>
      <c r="D3891" s="79">
        <f t="shared" si="60"/>
        <v>0</v>
      </c>
    </row>
    <row r="3892" spans="1:4" x14ac:dyDescent="0.2">
      <c r="A3892">
        <v>3891</v>
      </c>
      <c r="B3892" t="s">
        <v>151</v>
      </c>
      <c r="C3892" s="73">
        <v>2673</v>
      </c>
      <c r="D3892" s="79">
        <f t="shared" si="60"/>
        <v>0</v>
      </c>
    </row>
    <row r="3893" spans="1:4" x14ac:dyDescent="0.2">
      <c r="A3893">
        <v>3892</v>
      </c>
      <c r="B3893" t="s">
        <v>151</v>
      </c>
      <c r="C3893" s="73">
        <v>180</v>
      </c>
      <c r="D3893" s="79">
        <f t="shared" si="60"/>
        <v>0</v>
      </c>
    </row>
    <row r="3894" spans="1:4" x14ac:dyDescent="0.2">
      <c r="A3894">
        <v>3893</v>
      </c>
      <c r="B3894" t="s">
        <v>151</v>
      </c>
      <c r="C3894" s="73">
        <v>430</v>
      </c>
      <c r="D3894" s="79">
        <f t="shared" si="60"/>
        <v>0</v>
      </c>
    </row>
    <row r="3895" spans="1:4" x14ac:dyDescent="0.2">
      <c r="A3895">
        <v>3894</v>
      </c>
      <c r="B3895" t="s">
        <v>151</v>
      </c>
      <c r="C3895" s="73">
        <v>1856</v>
      </c>
      <c r="D3895" s="79">
        <f t="shared" si="60"/>
        <v>0</v>
      </c>
    </row>
    <row r="3896" spans="1:4" x14ac:dyDescent="0.2">
      <c r="A3896">
        <v>3895</v>
      </c>
      <c r="B3896" t="s">
        <v>151</v>
      </c>
      <c r="C3896" s="73">
        <v>3432</v>
      </c>
      <c r="D3896" s="79">
        <f t="shared" si="60"/>
        <v>0</v>
      </c>
    </row>
    <row r="3897" spans="1:4" x14ac:dyDescent="0.2">
      <c r="A3897">
        <v>3896</v>
      </c>
      <c r="B3897" t="s">
        <v>151</v>
      </c>
      <c r="C3897" s="73">
        <v>896</v>
      </c>
      <c r="D3897" s="79">
        <f t="shared" si="60"/>
        <v>0</v>
      </c>
    </row>
    <row r="3898" spans="1:4" x14ac:dyDescent="0.2">
      <c r="A3898">
        <v>3897</v>
      </c>
      <c r="B3898" t="s">
        <v>151</v>
      </c>
      <c r="C3898" s="73">
        <v>2009</v>
      </c>
      <c r="D3898" s="79">
        <f t="shared" si="60"/>
        <v>0</v>
      </c>
    </row>
    <row r="3899" spans="1:4" x14ac:dyDescent="0.2">
      <c r="A3899">
        <v>3898</v>
      </c>
      <c r="B3899" t="s">
        <v>151</v>
      </c>
      <c r="C3899" s="73">
        <v>792</v>
      </c>
      <c r="D3899" s="79">
        <f t="shared" si="60"/>
        <v>0</v>
      </c>
    </row>
    <row r="3900" spans="1:4" x14ac:dyDescent="0.2">
      <c r="A3900">
        <v>3899</v>
      </c>
      <c r="B3900" t="s">
        <v>151</v>
      </c>
      <c r="C3900" s="73">
        <v>1848</v>
      </c>
      <c r="D3900" s="79">
        <f t="shared" si="60"/>
        <v>0</v>
      </c>
    </row>
    <row r="3901" spans="1:4" x14ac:dyDescent="0.2">
      <c r="A3901">
        <v>3900</v>
      </c>
      <c r="B3901" t="s">
        <v>151</v>
      </c>
      <c r="C3901" s="73">
        <v>2673</v>
      </c>
      <c r="D3901" s="79">
        <f t="shared" si="60"/>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FE79-2806-784E-A3EA-B90B25E02277}">
  <dimension ref="A1:I18"/>
  <sheetViews>
    <sheetView workbookViewId="0">
      <selection activeCell="V36" sqref="V36"/>
    </sheetView>
  </sheetViews>
  <sheetFormatPr baseColWidth="10" defaultRowHeight="16" x14ac:dyDescent="0.2"/>
  <sheetData>
    <row r="1" spans="1:9" x14ac:dyDescent="0.2">
      <c r="A1" t="s">
        <v>254</v>
      </c>
    </row>
    <row r="2" spans="1:9" ht="17" thickBot="1" x14ac:dyDescent="0.25"/>
    <row r="3" spans="1:9" x14ac:dyDescent="0.2">
      <c r="A3" s="81" t="s">
        <v>255</v>
      </c>
      <c r="B3" s="81"/>
    </row>
    <row r="4" spans="1:9" x14ac:dyDescent="0.2">
      <c r="A4" t="s">
        <v>256</v>
      </c>
      <c r="B4">
        <v>1.8481191469547575E-2</v>
      </c>
    </row>
    <row r="5" spans="1:9" x14ac:dyDescent="0.2">
      <c r="A5" t="s">
        <v>257</v>
      </c>
      <c r="B5">
        <v>3.4155443813407805E-4</v>
      </c>
    </row>
    <row r="6" spans="1:9" x14ac:dyDescent="0.2">
      <c r="A6" t="s">
        <v>258</v>
      </c>
      <c r="B6">
        <v>8.5100244813948256E-5</v>
      </c>
    </row>
    <row r="7" spans="1:9" x14ac:dyDescent="0.2">
      <c r="A7" t="s">
        <v>259</v>
      </c>
      <c r="B7">
        <v>1116.8955262112343</v>
      </c>
    </row>
    <row r="8" spans="1:9" ht="17" thickBot="1" x14ac:dyDescent="0.25">
      <c r="A8" s="8" t="s">
        <v>260</v>
      </c>
      <c r="B8" s="8">
        <v>3900</v>
      </c>
    </row>
    <row r="10" spans="1:9" ht="17" thickBot="1" x14ac:dyDescent="0.25">
      <c r="A10" t="s">
        <v>261</v>
      </c>
    </row>
    <row r="11" spans="1:9" x14ac:dyDescent="0.2">
      <c r="A11" s="80"/>
      <c r="B11" s="80" t="s">
        <v>232</v>
      </c>
      <c r="C11" s="80" t="s">
        <v>262</v>
      </c>
      <c r="D11" s="80" t="s">
        <v>263</v>
      </c>
      <c r="E11" s="80" t="s">
        <v>264</v>
      </c>
      <c r="F11" s="80" t="s">
        <v>265</v>
      </c>
    </row>
    <row r="12" spans="1:9" x14ac:dyDescent="0.2">
      <c r="A12" t="s">
        <v>266</v>
      </c>
      <c r="B12">
        <v>1</v>
      </c>
      <c r="C12">
        <v>1661403.9203834534</v>
      </c>
      <c r="D12">
        <v>1661403.9203834534</v>
      </c>
      <c r="E12">
        <v>1.3318340936921951</v>
      </c>
      <c r="F12">
        <v>0.24854994266189193</v>
      </c>
    </row>
    <row r="13" spans="1:9" x14ac:dyDescent="0.2">
      <c r="A13" t="s">
        <v>267</v>
      </c>
      <c r="B13">
        <v>3898</v>
      </c>
      <c r="C13">
        <v>4862581993.0026722</v>
      </c>
      <c r="D13">
        <v>1247455.6164706701</v>
      </c>
    </row>
    <row r="14" spans="1:9" ht="17" thickBot="1" x14ac:dyDescent="0.25">
      <c r="A14" s="8" t="s">
        <v>212</v>
      </c>
      <c r="B14" s="8">
        <v>3899</v>
      </c>
      <c r="C14" s="8">
        <v>4864243396.9230556</v>
      </c>
      <c r="D14" s="8"/>
      <c r="E14" s="8"/>
      <c r="F14" s="8"/>
    </row>
    <row r="15" spans="1:9" ht="17" thickBot="1" x14ac:dyDescent="0.25"/>
    <row r="16" spans="1:9" x14ac:dyDescent="0.2">
      <c r="A16" s="80"/>
      <c r="B16" s="80" t="s">
        <v>268</v>
      </c>
      <c r="C16" s="80" t="s">
        <v>259</v>
      </c>
      <c r="D16" s="80" t="s">
        <v>269</v>
      </c>
      <c r="E16" s="80" t="s">
        <v>270</v>
      </c>
      <c r="F16" s="80" t="s">
        <v>271</v>
      </c>
      <c r="G16" s="80" t="s">
        <v>272</v>
      </c>
      <c r="H16" s="80" t="s">
        <v>273</v>
      </c>
      <c r="I16" s="80" t="s">
        <v>274</v>
      </c>
    </row>
    <row r="17" spans="1:9" x14ac:dyDescent="0.2">
      <c r="A17" t="s">
        <v>275</v>
      </c>
      <c r="B17">
        <v>1505.3245521601666</v>
      </c>
      <c r="C17">
        <v>20.932390005492177</v>
      </c>
      <c r="D17">
        <v>71.91364921851752</v>
      </c>
      <c r="E17">
        <v>0</v>
      </c>
      <c r="F17">
        <v>1464.2850785741459</v>
      </c>
      <c r="G17">
        <v>1546.3640257461873</v>
      </c>
      <c r="H17">
        <v>1464.2850785741459</v>
      </c>
      <c r="I17">
        <v>1546.3640257461873</v>
      </c>
    </row>
    <row r="18" spans="1:9" ht="17" thickBot="1" x14ac:dyDescent="0.25">
      <c r="A18" s="8" t="s">
        <v>333</v>
      </c>
      <c r="B18" s="8">
        <v>46.490262654653229</v>
      </c>
      <c r="C18" s="8">
        <v>40.284403348179119</v>
      </c>
      <c r="D18" s="8">
        <v>1.1540511659769839</v>
      </c>
      <c r="E18" s="8">
        <v>0.24854994266177818</v>
      </c>
      <c r="F18" s="8">
        <v>-32.490241086315926</v>
      </c>
      <c r="G18" s="8">
        <v>125.47076639562238</v>
      </c>
      <c r="H18" s="8">
        <v>-32.490241086315926</v>
      </c>
      <c r="I18" s="8">
        <v>125.47076639562238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F0493-37E5-B04E-AF6B-99591E8C8E25}">
  <dimension ref="A1:C56"/>
  <sheetViews>
    <sheetView topLeftCell="A22" workbookViewId="0">
      <selection activeCell="A68" sqref="A68"/>
    </sheetView>
  </sheetViews>
  <sheetFormatPr baseColWidth="10" defaultRowHeight="16" x14ac:dyDescent="0.2"/>
  <cols>
    <col min="1" max="1" width="26.5" customWidth="1"/>
    <col min="2" max="2" width="49.5" customWidth="1"/>
    <col min="3" max="3" width="83.1640625" customWidth="1"/>
    <col min="6" max="6" width="10.33203125" customWidth="1"/>
  </cols>
  <sheetData>
    <row r="1" spans="1:3" ht="29" customHeight="1" x14ac:dyDescent="0.3">
      <c r="A1" s="64" t="s">
        <v>153</v>
      </c>
      <c r="B1" s="64"/>
      <c r="C1" s="64"/>
    </row>
    <row r="2" spans="1:3" ht="20" x14ac:dyDescent="0.25">
      <c r="A2" s="86" t="s">
        <v>154</v>
      </c>
      <c r="B2" s="87" t="s">
        <v>155</v>
      </c>
      <c r="C2" s="86" t="s">
        <v>156</v>
      </c>
    </row>
    <row r="3" spans="1:3" ht="34" x14ac:dyDescent="0.2">
      <c r="A3" s="62" t="s">
        <v>0</v>
      </c>
      <c r="B3" s="63" t="s">
        <v>157</v>
      </c>
      <c r="C3" s="5" t="s">
        <v>158</v>
      </c>
    </row>
    <row r="4" spans="1:3" ht="17" x14ac:dyDescent="0.2">
      <c r="A4" s="5" t="s">
        <v>1</v>
      </c>
      <c r="B4" s="59" t="s">
        <v>159</v>
      </c>
      <c r="C4" s="5"/>
    </row>
    <row r="5" spans="1:3" ht="17" x14ac:dyDescent="0.2">
      <c r="A5" s="5" t="s">
        <v>2</v>
      </c>
      <c r="B5" s="59" t="s">
        <v>160</v>
      </c>
      <c r="C5" s="5"/>
    </row>
    <row r="6" spans="1:3" ht="409.5" x14ac:dyDescent="0.2">
      <c r="A6" s="60" t="s">
        <v>3</v>
      </c>
      <c r="B6" s="61" t="s">
        <v>161</v>
      </c>
      <c r="C6" s="59" t="s">
        <v>162</v>
      </c>
    </row>
    <row r="7" spans="1:3" ht="68" x14ac:dyDescent="0.2">
      <c r="A7" s="62" t="s">
        <v>4</v>
      </c>
      <c r="B7" s="63" t="s">
        <v>163</v>
      </c>
      <c r="C7" s="59" t="s">
        <v>164</v>
      </c>
    </row>
    <row r="8" spans="1:3" ht="17" x14ac:dyDescent="0.2">
      <c r="A8" s="5" t="s">
        <v>5</v>
      </c>
      <c r="B8" s="59" t="s">
        <v>165</v>
      </c>
      <c r="C8" s="5" t="s">
        <v>166</v>
      </c>
    </row>
    <row r="9" spans="1:3" ht="17" x14ac:dyDescent="0.2">
      <c r="A9" s="5" t="s">
        <v>6</v>
      </c>
      <c r="B9" s="59" t="s">
        <v>167</v>
      </c>
      <c r="C9" s="5" t="s">
        <v>168</v>
      </c>
    </row>
    <row r="10" spans="1:3" ht="17" x14ac:dyDescent="0.2">
      <c r="A10" s="5" t="s">
        <v>7</v>
      </c>
      <c r="B10" s="59" t="s">
        <v>169</v>
      </c>
      <c r="C10" s="5" t="s">
        <v>170</v>
      </c>
    </row>
    <row r="11" spans="1:3" ht="409.5" x14ac:dyDescent="0.2">
      <c r="A11" s="62" t="s">
        <v>8</v>
      </c>
      <c r="B11" s="63" t="s">
        <v>171</v>
      </c>
      <c r="C11" s="63" t="s">
        <v>320</v>
      </c>
    </row>
    <row r="12" spans="1:3" ht="68" x14ac:dyDescent="0.2">
      <c r="A12" s="62" t="s">
        <v>9</v>
      </c>
      <c r="B12" s="63" t="s">
        <v>172</v>
      </c>
      <c r="C12" s="63" t="s">
        <v>319</v>
      </c>
    </row>
    <row r="13" spans="1:3" ht="17" x14ac:dyDescent="0.2">
      <c r="A13" s="5" t="s">
        <v>10</v>
      </c>
      <c r="B13" s="59" t="s">
        <v>173</v>
      </c>
      <c r="C13" s="5"/>
    </row>
    <row r="14" spans="1:3" ht="17" x14ac:dyDescent="0.2">
      <c r="A14" s="62" t="s">
        <v>11</v>
      </c>
      <c r="B14" s="63" t="s">
        <v>174</v>
      </c>
      <c r="C14" s="65" t="s">
        <v>175</v>
      </c>
    </row>
    <row r="15" spans="1:3" ht="102" x14ac:dyDescent="0.2">
      <c r="A15" s="62" t="s">
        <v>12</v>
      </c>
      <c r="B15" s="63" t="s">
        <v>176</v>
      </c>
      <c r="C15" s="63" t="s">
        <v>322</v>
      </c>
    </row>
    <row r="16" spans="1:3" ht="17" x14ac:dyDescent="0.2">
      <c r="A16" s="5" t="s">
        <v>13</v>
      </c>
      <c r="B16" s="59" t="s">
        <v>177</v>
      </c>
      <c r="C16" s="5" t="s">
        <v>175</v>
      </c>
    </row>
    <row r="17" spans="1:3" ht="17" x14ac:dyDescent="0.2">
      <c r="A17" s="5" t="s">
        <v>14</v>
      </c>
      <c r="B17" s="59" t="s">
        <v>178</v>
      </c>
      <c r="C17" s="5" t="s">
        <v>175</v>
      </c>
    </row>
    <row r="18" spans="1:3" ht="17" x14ac:dyDescent="0.2">
      <c r="A18" s="62" t="s">
        <v>15</v>
      </c>
      <c r="B18" s="63" t="s">
        <v>179</v>
      </c>
      <c r="C18" s="62"/>
    </row>
    <row r="19" spans="1:3" ht="102" x14ac:dyDescent="0.2">
      <c r="A19" s="62" t="s">
        <v>16</v>
      </c>
      <c r="B19" s="63" t="s">
        <v>316</v>
      </c>
      <c r="C19" s="63" t="s">
        <v>318</v>
      </c>
    </row>
    <row r="20" spans="1:3" ht="119" x14ac:dyDescent="0.2">
      <c r="A20" s="62" t="s">
        <v>17</v>
      </c>
      <c r="B20" s="63" t="s">
        <v>317</v>
      </c>
      <c r="C20" s="63" t="s">
        <v>321</v>
      </c>
    </row>
    <row r="21" spans="1:3" x14ac:dyDescent="0.2">
      <c r="B21" s="2"/>
    </row>
    <row r="22" spans="1:3" ht="22" x14ac:dyDescent="0.3">
      <c r="A22" s="91" t="s">
        <v>180</v>
      </c>
      <c r="B22" s="92"/>
      <c r="C22" s="93"/>
    </row>
    <row r="23" spans="1:3" ht="20" x14ac:dyDescent="0.25">
      <c r="A23" s="86" t="s">
        <v>154</v>
      </c>
      <c r="B23" s="87" t="s">
        <v>181</v>
      </c>
      <c r="C23" s="86" t="s">
        <v>156</v>
      </c>
    </row>
    <row r="24" spans="1:3" ht="17" x14ac:dyDescent="0.2">
      <c r="A24" s="74" t="s">
        <v>182</v>
      </c>
      <c r="B24" s="59" t="s">
        <v>312</v>
      </c>
      <c r="C24" s="5" t="s">
        <v>183</v>
      </c>
    </row>
    <row r="25" spans="1:3" ht="119" x14ac:dyDescent="0.2">
      <c r="A25" s="75" t="s">
        <v>184</v>
      </c>
      <c r="B25" s="61" t="s">
        <v>313</v>
      </c>
      <c r="C25" s="65" t="s">
        <v>183</v>
      </c>
    </row>
    <row r="26" spans="1:3" x14ac:dyDescent="0.2">
      <c r="B26" s="2"/>
    </row>
    <row r="27" spans="1:3" ht="22" x14ac:dyDescent="0.3">
      <c r="A27" s="91" t="s">
        <v>185</v>
      </c>
      <c r="B27" s="92"/>
      <c r="C27" s="93"/>
    </row>
    <row r="28" spans="1:3" ht="20" x14ac:dyDescent="0.25">
      <c r="A28" s="86" t="s">
        <v>154</v>
      </c>
      <c r="B28" s="87" t="s">
        <v>181</v>
      </c>
      <c r="C28" s="86" t="s">
        <v>156</v>
      </c>
    </row>
    <row r="29" spans="1:3" ht="17" x14ac:dyDescent="0.2">
      <c r="A29" s="74" t="s">
        <v>186</v>
      </c>
      <c r="B29" s="59" t="s">
        <v>314</v>
      </c>
      <c r="C29" s="5" t="s">
        <v>183</v>
      </c>
    </row>
    <row r="30" spans="1:3" ht="68" x14ac:dyDescent="0.2">
      <c r="A30" s="76" t="s">
        <v>187</v>
      </c>
      <c r="B30" s="63" t="s">
        <v>328</v>
      </c>
      <c r="C30" s="62" t="s">
        <v>183</v>
      </c>
    </row>
    <row r="31" spans="1:3" x14ac:dyDescent="0.2">
      <c r="B31" s="2"/>
    </row>
    <row r="32" spans="1:3" ht="22" x14ac:dyDescent="0.3">
      <c r="A32" s="91" t="s">
        <v>188</v>
      </c>
      <c r="B32" s="92"/>
      <c r="C32" s="93"/>
    </row>
    <row r="33" spans="1:3" ht="20" x14ac:dyDescent="0.25">
      <c r="A33" s="86" t="s">
        <v>154</v>
      </c>
      <c r="B33" s="87" t="s">
        <v>181</v>
      </c>
      <c r="C33" s="86" t="s">
        <v>156</v>
      </c>
    </row>
    <row r="34" spans="1:3" ht="17" x14ac:dyDescent="0.2">
      <c r="A34" s="74" t="s">
        <v>189</v>
      </c>
      <c r="B34" s="59" t="s">
        <v>312</v>
      </c>
      <c r="C34" s="5" t="s">
        <v>183</v>
      </c>
    </row>
    <row r="35" spans="1:3" x14ac:dyDescent="0.2">
      <c r="A35" s="74" t="s">
        <v>190</v>
      </c>
      <c r="B35" s="5" t="s">
        <v>315</v>
      </c>
      <c r="C35" s="5" t="s">
        <v>183</v>
      </c>
    </row>
    <row r="36" spans="1:3" x14ac:dyDescent="0.2">
      <c r="A36" s="73"/>
    </row>
    <row r="37" spans="1:3" ht="22" x14ac:dyDescent="0.3">
      <c r="A37" s="91" t="s">
        <v>388</v>
      </c>
      <c r="B37" s="92"/>
      <c r="C37" s="93"/>
    </row>
    <row r="38" spans="1:3" ht="20" x14ac:dyDescent="0.25">
      <c r="A38" s="86" t="s">
        <v>154</v>
      </c>
      <c r="B38" s="87" t="s">
        <v>181</v>
      </c>
      <c r="C38" s="86" t="s">
        <v>156</v>
      </c>
    </row>
    <row r="39" spans="1:3" ht="17" x14ac:dyDescent="0.2">
      <c r="A39" s="74" t="s">
        <v>367</v>
      </c>
      <c r="B39" s="59" t="s">
        <v>312</v>
      </c>
      <c r="C39" s="5" t="s">
        <v>183</v>
      </c>
    </row>
    <row r="40" spans="1:3" x14ac:dyDescent="0.2">
      <c r="A40" s="74" t="s">
        <v>366</v>
      </c>
      <c r="B40" s="5" t="s">
        <v>314</v>
      </c>
      <c r="C40" s="5" t="s">
        <v>183</v>
      </c>
    </row>
    <row r="41" spans="1:3" x14ac:dyDescent="0.2">
      <c r="A41" s="73"/>
    </row>
    <row r="42" spans="1:3" ht="22" x14ac:dyDescent="0.3">
      <c r="A42" s="91" t="s">
        <v>389</v>
      </c>
      <c r="B42" s="92"/>
      <c r="C42" s="93"/>
    </row>
    <row r="43" spans="1:3" ht="20" x14ac:dyDescent="0.25">
      <c r="A43" s="86" t="s">
        <v>154</v>
      </c>
      <c r="B43" s="87" t="s">
        <v>181</v>
      </c>
      <c r="C43" s="86" t="s">
        <v>156</v>
      </c>
    </row>
    <row r="44" spans="1:3" ht="17" x14ac:dyDescent="0.2">
      <c r="A44" s="74" t="s">
        <v>390</v>
      </c>
      <c r="B44" s="59" t="s">
        <v>391</v>
      </c>
      <c r="C44" s="5" t="s">
        <v>183</v>
      </c>
    </row>
    <row r="45" spans="1:3" x14ac:dyDescent="0.2">
      <c r="A45" s="74" t="s">
        <v>366</v>
      </c>
      <c r="B45" s="5" t="s">
        <v>314</v>
      </c>
      <c r="C45" s="5" t="s">
        <v>183</v>
      </c>
    </row>
    <row r="47" spans="1:3" ht="22" x14ac:dyDescent="0.3">
      <c r="A47" s="91" t="s">
        <v>191</v>
      </c>
      <c r="B47" s="92"/>
      <c r="C47" s="93"/>
    </row>
    <row r="48" spans="1:3" ht="20" x14ac:dyDescent="0.25">
      <c r="A48" s="86" t="s">
        <v>154</v>
      </c>
      <c r="B48" s="87" t="s">
        <v>181</v>
      </c>
      <c r="C48" s="86" t="s">
        <v>156</v>
      </c>
    </row>
    <row r="49" spans="1:3" x14ac:dyDescent="0.2">
      <c r="A49" s="74" t="s">
        <v>192</v>
      </c>
      <c r="B49" s="5" t="s">
        <v>323</v>
      </c>
      <c r="C49" s="5" t="s">
        <v>193</v>
      </c>
    </row>
    <row r="50" spans="1:3" x14ac:dyDescent="0.2">
      <c r="A50" s="74" t="s">
        <v>194</v>
      </c>
      <c r="B50" s="5" t="s">
        <v>324</v>
      </c>
      <c r="C50" s="5" t="s">
        <v>195</v>
      </c>
    </row>
    <row r="51" spans="1:3" ht="51" x14ac:dyDescent="0.2">
      <c r="A51" s="76" t="s">
        <v>196</v>
      </c>
      <c r="B51" s="63" t="s">
        <v>325</v>
      </c>
      <c r="C51" s="63" t="s">
        <v>197</v>
      </c>
    </row>
    <row r="52" spans="1:3" x14ac:dyDescent="0.2">
      <c r="A52" s="90"/>
      <c r="B52" s="4"/>
      <c r="C52" s="4"/>
    </row>
    <row r="54" spans="1:3" ht="22" x14ac:dyDescent="0.3">
      <c r="A54" s="64" t="s">
        <v>198</v>
      </c>
      <c r="B54" s="64"/>
      <c r="C54" s="64"/>
    </row>
    <row r="55" spans="1:3" ht="20" x14ac:dyDescent="0.25">
      <c r="A55" s="86" t="s">
        <v>154</v>
      </c>
      <c r="B55" s="87" t="s">
        <v>181</v>
      </c>
      <c r="C55" s="86" t="s">
        <v>156</v>
      </c>
    </row>
    <row r="56" spans="1:3" ht="51" x14ac:dyDescent="0.2">
      <c r="A56" s="76" t="s">
        <v>199</v>
      </c>
      <c r="B56" s="63" t="s">
        <v>326</v>
      </c>
      <c r="C56" s="63" t="s">
        <v>327</v>
      </c>
    </row>
  </sheetData>
  <mergeCells count="6">
    <mergeCell ref="A47:C47"/>
    <mergeCell ref="A37:C37"/>
    <mergeCell ref="A32:C32"/>
    <mergeCell ref="A27:C27"/>
    <mergeCell ref="A22:C22"/>
    <mergeCell ref="A42:C42"/>
  </mergeCells>
  <pageMargins left="0.7" right="0.7" top="0.75" bottom="0.75" header="0.3" footer="0.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4374A-7FF7-344C-89E1-480AD24FE299}">
  <dimension ref="A1:L3901"/>
  <sheetViews>
    <sheetView workbookViewId="0">
      <selection activeCell="M21" sqref="M21"/>
    </sheetView>
  </sheetViews>
  <sheetFormatPr baseColWidth="10" defaultRowHeight="16" x14ac:dyDescent="0.2"/>
  <cols>
    <col min="1" max="1" width="21.6640625" customWidth="1"/>
    <col min="2" max="2" width="14.5" customWidth="1"/>
    <col min="3" max="3" width="17.5" style="79" bestFit="1" customWidth="1"/>
    <col min="4" max="6" width="10.83203125" style="79"/>
  </cols>
  <sheetData>
    <row r="1" spans="1:12" x14ac:dyDescent="0.2">
      <c r="A1" t="s">
        <v>334</v>
      </c>
      <c r="B1" t="s">
        <v>335</v>
      </c>
      <c r="C1" s="79" t="s">
        <v>344</v>
      </c>
      <c r="D1" s="79" t="s">
        <v>340</v>
      </c>
      <c r="E1" s="79" t="s">
        <v>341</v>
      </c>
      <c r="F1" s="79" t="s">
        <v>342</v>
      </c>
    </row>
    <row r="2" spans="1:12" x14ac:dyDescent="0.2">
      <c r="A2">
        <v>53</v>
      </c>
      <c r="B2" t="s">
        <v>24</v>
      </c>
      <c r="C2" s="79" cm="1">
        <f t="array" ref="C2">_xlfn.IFS(B2= "Winter", 1, B2="Spring", 2, B2="Summer", 3, B2="Fall", 4)</f>
        <v>1</v>
      </c>
      <c r="D2" s="79">
        <f>IF(C2=1, 1, 0)</f>
        <v>1</v>
      </c>
      <c r="E2" s="79">
        <f>IF(C2=2, 1, 0)</f>
        <v>0</v>
      </c>
      <c r="F2" s="79">
        <f>IF(C2=3,1, 0)</f>
        <v>0</v>
      </c>
    </row>
    <row r="3" spans="1:12" x14ac:dyDescent="0.2">
      <c r="A3">
        <v>64</v>
      </c>
      <c r="B3" t="s">
        <v>24</v>
      </c>
      <c r="C3" s="79" cm="1">
        <f t="array" ref="C3">_xlfn.IFS(B3= "Winter", 1, B3="Spring", 2, B3="Summer", 3, B3="Fall", 4)</f>
        <v>1</v>
      </c>
      <c r="D3" s="79">
        <f t="shared" ref="D3:D66" si="0">IF(C3=1, 1, 0)</f>
        <v>1</v>
      </c>
      <c r="E3" s="79">
        <f t="shared" ref="E3:E66" si="1">IF(C3=2, 1, 0)</f>
        <v>0</v>
      </c>
      <c r="F3" s="79">
        <f t="shared" ref="F3:F66" si="2">IF(C3=3,1, 0)</f>
        <v>0</v>
      </c>
      <c r="H3" s="160" t="s">
        <v>343</v>
      </c>
      <c r="I3" s="160"/>
      <c r="J3" s="160"/>
      <c r="K3" s="160"/>
      <c r="L3" s="160"/>
    </row>
    <row r="4" spans="1:12" x14ac:dyDescent="0.2">
      <c r="A4">
        <v>73</v>
      </c>
      <c r="B4" t="s">
        <v>36</v>
      </c>
      <c r="C4" s="79" cm="1">
        <f t="array" ref="C4">_xlfn.IFS(B4= "Winter", 1, B4="Spring", 2, B4="Summer", 3, B4="Fall", 4)</f>
        <v>2</v>
      </c>
      <c r="D4" s="79">
        <f t="shared" si="0"/>
        <v>0</v>
      </c>
      <c r="E4" s="79">
        <f t="shared" si="1"/>
        <v>1</v>
      </c>
      <c r="F4" s="79">
        <f t="shared" si="2"/>
        <v>0</v>
      </c>
      <c r="H4" s="160"/>
      <c r="I4" s="160"/>
      <c r="J4" s="160"/>
      <c r="K4" s="160"/>
      <c r="L4" s="160"/>
    </row>
    <row r="5" spans="1:12" x14ac:dyDescent="0.2">
      <c r="A5">
        <v>90</v>
      </c>
      <c r="B5" t="s">
        <v>36</v>
      </c>
      <c r="C5" s="79" cm="1">
        <f t="array" ref="C5">_xlfn.IFS(B5= "Winter", 1, B5="Spring", 2, B5="Summer", 3, B5="Fall", 4)</f>
        <v>2</v>
      </c>
      <c r="D5" s="79">
        <f t="shared" si="0"/>
        <v>0</v>
      </c>
      <c r="E5" s="79">
        <f t="shared" si="1"/>
        <v>1</v>
      </c>
      <c r="F5" s="79">
        <f t="shared" si="2"/>
        <v>0</v>
      </c>
      <c r="H5" s="160"/>
      <c r="I5" s="160"/>
      <c r="J5" s="160"/>
      <c r="K5" s="160"/>
      <c r="L5" s="160"/>
    </row>
    <row r="6" spans="1:12" x14ac:dyDescent="0.2">
      <c r="A6">
        <v>49</v>
      </c>
      <c r="B6" t="s">
        <v>36</v>
      </c>
      <c r="C6" s="79" cm="1">
        <f t="array" ref="C6">_xlfn.IFS(B6= "Winter", 1, B6="Spring", 2, B6="Summer", 3, B6="Fall", 4)</f>
        <v>2</v>
      </c>
      <c r="D6" s="79">
        <f t="shared" si="0"/>
        <v>0</v>
      </c>
      <c r="E6" s="79">
        <f t="shared" si="1"/>
        <v>1</v>
      </c>
      <c r="F6" s="79">
        <f t="shared" si="2"/>
        <v>0</v>
      </c>
      <c r="H6" s="160"/>
      <c r="I6" s="160"/>
      <c r="J6" s="160"/>
      <c r="K6" s="160"/>
      <c r="L6" s="160"/>
    </row>
    <row r="7" spans="1:12" x14ac:dyDescent="0.2">
      <c r="A7">
        <v>20</v>
      </c>
      <c r="B7" t="s">
        <v>52</v>
      </c>
      <c r="C7" s="79" cm="1">
        <f t="array" ref="C7">_xlfn.IFS(B7= "Winter", 1, B7="Spring", 2, B7="Summer", 3, B7="Fall", 4)</f>
        <v>3</v>
      </c>
      <c r="D7" s="79">
        <f t="shared" si="0"/>
        <v>0</v>
      </c>
      <c r="E7" s="79">
        <f t="shared" si="1"/>
        <v>0</v>
      </c>
      <c r="F7" s="79">
        <f t="shared" si="2"/>
        <v>1</v>
      </c>
      <c r="H7" s="160"/>
      <c r="I7" s="160"/>
      <c r="J7" s="160"/>
      <c r="K7" s="160"/>
      <c r="L7" s="160"/>
    </row>
    <row r="8" spans="1:12" x14ac:dyDescent="0.2">
      <c r="A8">
        <v>85</v>
      </c>
      <c r="B8" t="s">
        <v>56</v>
      </c>
      <c r="C8" s="79" cm="1">
        <f t="array" ref="C8">_xlfn.IFS(B8= "Winter", 1, B8="Spring", 2, B8="Summer", 3, B8="Fall", 4)</f>
        <v>4</v>
      </c>
      <c r="D8" s="79">
        <f t="shared" si="0"/>
        <v>0</v>
      </c>
      <c r="E8" s="79">
        <f t="shared" si="1"/>
        <v>0</v>
      </c>
      <c r="F8" s="79">
        <f t="shared" si="2"/>
        <v>0</v>
      </c>
      <c r="H8" s="160"/>
      <c r="I8" s="160"/>
      <c r="J8" s="160"/>
      <c r="K8" s="160"/>
      <c r="L8" s="160"/>
    </row>
    <row r="9" spans="1:12" x14ac:dyDescent="0.2">
      <c r="A9">
        <v>34</v>
      </c>
      <c r="B9" t="s">
        <v>24</v>
      </c>
      <c r="C9" s="79" cm="1">
        <f t="array" ref="C9">_xlfn.IFS(B9= "Winter", 1, B9="Spring", 2, B9="Summer", 3, B9="Fall", 4)</f>
        <v>1</v>
      </c>
      <c r="D9" s="79">
        <f t="shared" si="0"/>
        <v>1</v>
      </c>
      <c r="E9" s="79">
        <f t="shared" si="1"/>
        <v>0</v>
      </c>
      <c r="F9" s="79">
        <f t="shared" si="2"/>
        <v>0</v>
      </c>
      <c r="H9" s="160"/>
      <c r="I9" s="160"/>
      <c r="J9" s="160"/>
      <c r="K9" s="160"/>
      <c r="L9" s="160"/>
    </row>
    <row r="10" spans="1:12" x14ac:dyDescent="0.2">
      <c r="A10">
        <v>97</v>
      </c>
      <c r="B10" t="s">
        <v>52</v>
      </c>
      <c r="C10" s="79" cm="1">
        <f t="array" ref="C10">_xlfn.IFS(B10= "Winter", 1, B10="Spring", 2, B10="Summer", 3, B10="Fall", 4)</f>
        <v>3</v>
      </c>
      <c r="D10" s="79">
        <f t="shared" si="0"/>
        <v>0</v>
      </c>
      <c r="E10" s="79">
        <f t="shared" si="1"/>
        <v>0</v>
      </c>
      <c r="F10" s="79">
        <f t="shared" si="2"/>
        <v>1</v>
      </c>
      <c r="H10" s="160"/>
      <c r="I10" s="160"/>
      <c r="J10" s="160"/>
      <c r="K10" s="160"/>
      <c r="L10" s="160"/>
    </row>
    <row r="11" spans="1:12" x14ac:dyDescent="0.2">
      <c r="A11">
        <v>31</v>
      </c>
      <c r="B11" t="s">
        <v>36</v>
      </c>
      <c r="C11" s="79" cm="1">
        <f t="array" ref="C11">_xlfn.IFS(B11= "Winter", 1, B11="Spring", 2, B11="Summer", 3, B11="Fall", 4)</f>
        <v>2</v>
      </c>
      <c r="D11" s="79">
        <f t="shared" si="0"/>
        <v>0</v>
      </c>
      <c r="E11" s="79">
        <f t="shared" si="1"/>
        <v>1</v>
      </c>
      <c r="F11" s="79">
        <f t="shared" si="2"/>
        <v>0</v>
      </c>
    </row>
    <row r="12" spans="1:12" x14ac:dyDescent="0.2">
      <c r="A12">
        <v>34</v>
      </c>
      <c r="B12" t="s">
        <v>56</v>
      </c>
      <c r="C12" s="79" cm="1">
        <f t="array" ref="C12">_xlfn.IFS(B12= "Winter", 1, B12="Spring", 2, B12="Summer", 3, B12="Fall", 4)</f>
        <v>4</v>
      </c>
      <c r="D12" s="79">
        <f t="shared" si="0"/>
        <v>0</v>
      </c>
      <c r="E12" s="79">
        <f t="shared" si="1"/>
        <v>0</v>
      </c>
      <c r="F12" s="79">
        <f t="shared" si="2"/>
        <v>0</v>
      </c>
    </row>
    <row r="13" spans="1:12" x14ac:dyDescent="0.2">
      <c r="A13">
        <v>68</v>
      </c>
      <c r="B13" t="s">
        <v>24</v>
      </c>
      <c r="C13" s="79" cm="1">
        <f t="array" ref="C13">_xlfn.IFS(B13= "Winter", 1, B13="Spring", 2, B13="Summer", 3, B13="Fall", 4)</f>
        <v>1</v>
      </c>
      <c r="D13" s="79">
        <f t="shared" si="0"/>
        <v>1</v>
      </c>
      <c r="E13" s="79">
        <f t="shared" si="1"/>
        <v>0</v>
      </c>
      <c r="F13" s="79">
        <f t="shared" si="2"/>
        <v>0</v>
      </c>
    </row>
    <row r="14" spans="1:12" x14ac:dyDescent="0.2">
      <c r="A14">
        <v>72</v>
      </c>
      <c r="B14" t="s">
        <v>24</v>
      </c>
      <c r="C14" s="79" cm="1">
        <f t="array" ref="C14">_xlfn.IFS(B14= "Winter", 1, B14="Spring", 2, B14="Summer", 3, B14="Fall", 4)</f>
        <v>1</v>
      </c>
      <c r="D14" s="79">
        <f t="shared" si="0"/>
        <v>1</v>
      </c>
      <c r="E14" s="79">
        <f t="shared" si="1"/>
        <v>0</v>
      </c>
      <c r="F14" s="79">
        <f t="shared" si="2"/>
        <v>0</v>
      </c>
    </row>
    <row r="15" spans="1:12" x14ac:dyDescent="0.2">
      <c r="A15">
        <v>51</v>
      </c>
      <c r="B15" t="s">
        <v>36</v>
      </c>
      <c r="C15" s="79" cm="1">
        <f t="array" ref="C15">_xlfn.IFS(B15= "Winter", 1, B15="Spring", 2, B15="Summer", 3, B15="Fall", 4)</f>
        <v>2</v>
      </c>
      <c r="D15" s="79">
        <f t="shared" si="0"/>
        <v>0</v>
      </c>
      <c r="E15" s="79">
        <f t="shared" si="1"/>
        <v>1</v>
      </c>
      <c r="F15" s="79">
        <f t="shared" si="2"/>
        <v>0</v>
      </c>
    </row>
    <row r="16" spans="1:12" x14ac:dyDescent="0.2">
      <c r="A16">
        <v>53</v>
      </c>
      <c r="B16" t="s">
        <v>24</v>
      </c>
      <c r="C16" s="79" cm="1">
        <f t="array" ref="C16">_xlfn.IFS(B16= "Winter", 1, B16="Spring", 2, B16="Summer", 3, B16="Fall", 4)</f>
        <v>1</v>
      </c>
      <c r="D16" s="79">
        <f t="shared" si="0"/>
        <v>1</v>
      </c>
      <c r="E16" s="79">
        <f t="shared" si="1"/>
        <v>0</v>
      </c>
      <c r="F16" s="79">
        <f t="shared" si="2"/>
        <v>0</v>
      </c>
    </row>
    <row r="17" spans="1:6" x14ac:dyDescent="0.2">
      <c r="A17">
        <v>81</v>
      </c>
      <c r="B17" t="s">
        <v>24</v>
      </c>
      <c r="C17" s="79" cm="1">
        <f t="array" ref="C17">_xlfn.IFS(B17= "Winter", 1, B17="Spring", 2, B17="Summer", 3, B17="Fall", 4)</f>
        <v>1</v>
      </c>
      <c r="D17" s="79">
        <f t="shared" si="0"/>
        <v>1</v>
      </c>
      <c r="E17" s="79">
        <f t="shared" si="1"/>
        <v>0</v>
      </c>
      <c r="F17" s="79">
        <f t="shared" si="2"/>
        <v>0</v>
      </c>
    </row>
    <row r="18" spans="1:6" x14ac:dyDescent="0.2">
      <c r="A18">
        <v>36</v>
      </c>
      <c r="B18" t="s">
        <v>36</v>
      </c>
      <c r="C18" s="79" cm="1">
        <f t="array" ref="C18">_xlfn.IFS(B18= "Winter", 1, B18="Spring", 2, B18="Summer", 3, B18="Fall", 4)</f>
        <v>2</v>
      </c>
      <c r="D18" s="79">
        <f t="shared" si="0"/>
        <v>0</v>
      </c>
      <c r="E18" s="79">
        <f t="shared" si="1"/>
        <v>1</v>
      </c>
      <c r="F18" s="79">
        <f t="shared" si="2"/>
        <v>0</v>
      </c>
    </row>
    <row r="19" spans="1:6" x14ac:dyDescent="0.2">
      <c r="A19">
        <v>38</v>
      </c>
      <c r="B19" t="s">
        <v>24</v>
      </c>
      <c r="C19" s="79" cm="1">
        <f t="array" ref="C19">_xlfn.IFS(B19= "Winter", 1, B19="Spring", 2, B19="Summer", 3, B19="Fall", 4)</f>
        <v>1</v>
      </c>
      <c r="D19" s="79">
        <f t="shared" si="0"/>
        <v>1</v>
      </c>
      <c r="E19" s="79">
        <f t="shared" si="1"/>
        <v>0</v>
      </c>
      <c r="F19" s="79">
        <f t="shared" si="2"/>
        <v>0</v>
      </c>
    </row>
    <row r="20" spans="1:6" x14ac:dyDescent="0.2">
      <c r="A20">
        <v>48</v>
      </c>
      <c r="B20" t="s">
        <v>52</v>
      </c>
      <c r="C20" s="79" cm="1">
        <f t="array" ref="C20">_xlfn.IFS(B20= "Winter", 1, B20="Spring", 2, B20="Summer", 3, B20="Fall", 4)</f>
        <v>3</v>
      </c>
      <c r="D20" s="79">
        <f t="shared" si="0"/>
        <v>0</v>
      </c>
      <c r="E20" s="79">
        <f t="shared" si="1"/>
        <v>0</v>
      </c>
      <c r="F20" s="79">
        <f t="shared" si="2"/>
        <v>1</v>
      </c>
    </row>
    <row r="21" spans="1:6" x14ac:dyDescent="0.2">
      <c r="A21">
        <v>90</v>
      </c>
      <c r="B21" t="s">
        <v>52</v>
      </c>
      <c r="C21" s="79" cm="1">
        <f t="array" ref="C21">_xlfn.IFS(B21= "Winter", 1, B21="Spring", 2, B21="Summer", 3, B21="Fall", 4)</f>
        <v>3</v>
      </c>
      <c r="D21" s="79">
        <f t="shared" si="0"/>
        <v>0</v>
      </c>
      <c r="E21" s="79">
        <f t="shared" si="1"/>
        <v>0</v>
      </c>
      <c r="F21" s="79">
        <f t="shared" si="2"/>
        <v>1</v>
      </c>
    </row>
    <row r="22" spans="1:6" x14ac:dyDescent="0.2">
      <c r="A22">
        <v>51</v>
      </c>
      <c r="B22" t="s">
        <v>24</v>
      </c>
      <c r="C22" s="79" cm="1">
        <f t="array" ref="C22">_xlfn.IFS(B22= "Winter", 1, B22="Spring", 2, B22="Summer", 3, B22="Fall", 4)</f>
        <v>1</v>
      </c>
      <c r="D22" s="79">
        <f t="shared" si="0"/>
        <v>1</v>
      </c>
      <c r="E22" s="79">
        <f t="shared" si="1"/>
        <v>0</v>
      </c>
      <c r="F22" s="79">
        <f t="shared" si="2"/>
        <v>0</v>
      </c>
    </row>
    <row r="23" spans="1:6" x14ac:dyDescent="0.2">
      <c r="A23">
        <v>62</v>
      </c>
      <c r="B23" t="s">
        <v>24</v>
      </c>
      <c r="C23" s="79" cm="1">
        <f t="array" ref="C23">_xlfn.IFS(B23= "Winter", 1, B23="Spring", 2, B23="Summer", 3, B23="Fall", 4)</f>
        <v>1</v>
      </c>
      <c r="D23" s="79">
        <f t="shared" si="0"/>
        <v>1</v>
      </c>
      <c r="E23" s="79">
        <f t="shared" si="1"/>
        <v>0</v>
      </c>
      <c r="F23" s="79">
        <f t="shared" si="2"/>
        <v>0</v>
      </c>
    </row>
    <row r="24" spans="1:6" x14ac:dyDescent="0.2">
      <c r="A24">
        <v>37</v>
      </c>
      <c r="B24" t="s">
        <v>52</v>
      </c>
      <c r="C24" s="79" cm="1">
        <f t="array" ref="C24">_xlfn.IFS(B24= "Winter", 1, B24="Spring", 2, B24="Summer", 3, B24="Fall", 4)</f>
        <v>3</v>
      </c>
      <c r="D24" s="79">
        <f t="shared" si="0"/>
        <v>0</v>
      </c>
      <c r="E24" s="79">
        <f t="shared" si="1"/>
        <v>0</v>
      </c>
      <c r="F24" s="79">
        <f t="shared" si="2"/>
        <v>1</v>
      </c>
    </row>
    <row r="25" spans="1:6" x14ac:dyDescent="0.2">
      <c r="A25">
        <v>88</v>
      </c>
      <c r="B25" t="s">
        <v>24</v>
      </c>
      <c r="C25" s="79" cm="1">
        <f t="array" ref="C25">_xlfn.IFS(B25= "Winter", 1, B25="Spring", 2, B25="Summer", 3, B25="Fall", 4)</f>
        <v>1</v>
      </c>
      <c r="D25" s="79">
        <f t="shared" si="0"/>
        <v>1</v>
      </c>
      <c r="E25" s="79">
        <f t="shared" si="1"/>
        <v>0</v>
      </c>
      <c r="F25" s="79">
        <f t="shared" si="2"/>
        <v>0</v>
      </c>
    </row>
    <row r="26" spans="1:6" x14ac:dyDescent="0.2">
      <c r="A26">
        <v>22</v>
      </c>
      <c r="B26" t="s">
        <v>56</v>
      </c>
      <c r="C26" s="79" cm="1">
        <f t="array" ref="C26">_xlfn.IFS(B26= "Winter", 1, B26="Spring", 2, B26="Summer", 3, B26="Fall", 4)</f>
        <v>4</v>
      </c>
      <c r="D26" s="79">
        <f t="shared" si="0"/>
        <v>0</v>
      </c>
      <c r="E26" s="79">
        <f t="shared" si="1"/>
        <v>0</v>
      </c>
      <c r="F26" s="79">
        <f t="shared" si="2"/>
        <v>0</v>
      </c>
    </row>
    <row r="27" spans="1:6" x14ac:dyDescent="0.2">
      <c r="A27">
        <v>25</v>
      </c>
      <c r="B27" t="s">
        <v>52</v>
      </c>
      <c r="C27" s="79" cm="1">
        <f t="array" ref="C27">_xlfn.IFS(B27= "Winter", 1, B27="Spring", 2, B27="Summer", 3, B27="Fall", 4)</f>
        <v>3</v>
      </c>
      <c r="D27" s="79">
        <f t="shared" si="0"/>
        <v>0</v>
      </c>
      <c r="E27" s="79">
        <f t="shared" si="1"/>
        <v>0</v>
      </c>
      <c r="F27" s="79">
        <f t="shared" si="2"/>
        <v>1</v>
      </c>
    </row>
    <row r="28" spans="1:6" x14ac:dyDescent="0.2">
      <c r="A28">
        <v>20</v>
      </c>
      <c r="B28" t="s">
        <v>36</v>
      </c>
      <c r="C28" s="79" cm="1">
        <f t="array" ref="C28">_xlfn.IFS(B28= "Winter", 1, B28="Spring", 2, B28="Summer", 3, B28="Fall", 4)</f>
        <v>2</v>
      </c>
      <c r="D28" s="79">
        <f t="shared" si="0"/>
        <v>0</v>
      </c>
      <c r="E28" s="79">
        <f t="shared" si="1"/>
        <v>1</v>
      </c>
      <c r="F28" s="79">
        <f t="shared" si="2"/>
        <v>0</v>
      </c>
    </row>
    <row r="29" spans="1:6" x14ac:dyDescent="0.2">
      <c r="A29">
        <v>56</v>
      </c>
      <c r="B29" t="s">
        <v>52</v>
      </c>
      <c r="C29" s="79" cm="1">
        <f t="array" ref="C29">_xlfn.IFS(B29= "Winter", 1, B29="Spring", 2, B29="Summer", 3, B29="Fall", 4)</f>
        <v>3</v>
      </c>
      <c r="D29" s="79">
        <f t="shared" si="0"/>
        <v>0</v>
      </c>
      <c r="E29" s="79">
        <f t="shared" si="1"/>
        <v>0</v>
      </c>
      <c r="F29" s="79">
        <f t="shared" si="2"/>
        <v>1</v>
      </c>
    </row>
    <row r="30" spans="1:6" x14ac:dyDescent="0.2">
      <c r="A30">
        <v>94</v>
      </c>
      <c r="B30" t="s">
        <v>56</v>
      </c>
      <c r="C30" s="79" cm="1">
        <f t="array" ref="C30">_xlfn.IFS(B30= "Winter", 1, B30="Spring", 2, B30="Summer", 3, B30="Fall", 4)</f>
        <v>4</v>
      </c>
      <c r="D30" s="79">
        <f t="shared" si="0"/>
        <v>0</v>
      </c>
      <c r="E30" s="79">
        <f t="shared" si="1"/>
        <v>0</v>
      </c>
      <c r="F30" s="79">
        <f t="shared" si="2"/>
        <v>0</v>
      </c>
    </row>
    <row r="31" spans="1:6" x14ac:dyDescent="0.2">
      <c r="A31">
        <v>48</v>
      </c>
      <c r="B31" t="s">
        <v>56</v>
      </c>
      <c r="C31" s="79" cm="1">
        <f t="array" ref="C31">_xlfn.IFS(B31= "Winter", 1, B31="Spring", 2, B31="Summer", 3, B31="Fall", 4)</f>
        <v>4</v>
      </c>
      <c r="D31" s="79">
        <f t="shared" si="0"/>
        <v>0</v>
      </c>
      <c r="E31" s="79">
        <f t="shared" si="1"/>
        <v>0</v>
      </c>
      <c r="F31" s="79">
        <f t="shared" si="2"/>
        <v>0</v>
      </c>
    </row>
    <row r="32" spans="1:6" x14ac:dyDescent="0.2">
      <c r="A32">
        <v>31</v>
      </c>
      <c r="B32" t="s">
        <v>24</v>
      </c>
      <c r="C32" s="79" cm="1">
        <f t="array" ref="C32">_xlfn.IFS(B32= "Winter", 1, B32="Spring", 2, B32="Summer", 3, B32="Fall", 4)</f>
        <v>1</v>
      </c>
      <c r="D32" s="79">
        <f t="shared" si="0"/>
        <v>1</v>
      </c>
      <c r="E32" s="79">
        <f t="shared" si="1"/>
        <v>0</v>
      </c>
      <c r="F32" s="79">
        <f t="shared" si="2"/>
        <v>0</v>
      </c>
    </row>
    <row r="33" spans="1:6" x14ac:dyDescent="0.2">
      <c r="A33">
        <v>79</v>
      </c>
      <c r="B33" t="s">
        <v>24</v>
      </c>
      <c r="C33" s="79" cm="1">
        <f t="array" ref="C33">_xlfn.IFS(B33= "Winter", 1, B33="Spring", 2, B33="Summer", 3, B33="Fall", 4)</f>
        <v>1</v>
      </c>
      <c r="D33" s="79">
        <f t="shared" si="0"/>
        <v>1</v>
      </c>
      <c r="E33" s="79">
        <f t="shared" si="1"/>
        <v>0</v>
      </c>
      <c r="F33" s="79">
        <f t="shared" si="2"/>
        <v>0</v>
      </c>
    </row>
    <row r="34" spans="1:6" x14ac:dyDescent="0.2">
      <c r="A34">
        <v>67</v>
      </c>
      <c r="B34" t="s">
        <v>52</v>
      </c>
      <c r="C34" s="79" cm="1">
        <f t="array" ref="C34">_xlfn.IFS(B34= "Winter", 1, B34="Spring", 2, B34="Summer", 3, B34="Fall", 4)</f>
        <v>3</v>
      </c>
      <c r="D34" s="79">
        <f t="shared" si="0"/>
        <v>0</v>
      </c>
      <c r="E34" s="79">
        <f t="shared" si="1"/>
        <v>0</v>
      </c>
      <c r="F34" s="79">
        <f t="shared" si="2"/>
        <v>1</v>
      </c>
    </row>
    <row r="35" spans="1:6" x14ac:dyDescent="0.2">
      <c r="A35">
        <v>38</v>
      </c>
      <c r="B35" t="s">
        <v>52</v>
      </c>
      <c r="C35" s="79" cm="1">
        <f t="array" ref="C35">_xlfn.IFS(B35= "Winter", 1, B35="Spring", 2, B35="Summer", 3, B35="Fall", 4)</f>
        <v>3</v>
      </c>
      <c r="D35" s="79">
        <f t="shared" si="0"/>
        <v>0</v>
      </c>
      <c r="E35" s="79">
        <f t="shared" si="1"/>
        <v>0</v>
      </c>
      <c r="F35" s="79">
        <f t="shared" si="2"/>
        <v>1</v>
      </c>
    </row>
    <row r="36" spans="1:6" x14ac:dyDescent="0.2">
      <c r="A36">
        <v>91</v>
      </c>
      <c r="B36" t="s">
        <v>36</v>
      </c>
      <c r="C36" s="79" cm="1">
        <f t="array" ref="C36">_xlfn.IFS(B36= "Winter", 1, B36="Spring", 2, B36="Summer", 3, B36="Fall", 4)</f>
        <v>2</v>
      </c>
      <c r="D36" s="79">
        <f t="shared" si="0"/>
        <v>0</v>
      </c>
      <c r="E36" s="79">
        <f t="shared" si="1"/>
        <v>1</v>
      </c>
      <c r="F36" s="79">
        <f t="shared" si="2"/>
        <v>0</v>
      </c>
    </row>
    <row r="37" spans="1:6" x14ac:dyDescent="0.2">
      <c r="A37">
        <v>33</v>
      </c>
      <c r="B37" t="s">
        <v>52</v>
      </c>
      <c r="C37" s="79" cm="1">
        <f t="array" ref="C37">_xlfn.IFS(B37= "Winter", 1, B37="Spring", 2, B37="Summer", 3, B37="Fall", 4)</f>
        <v>3</v>
      </c>
      <c r="D37" s="79">
        <f t="shared" si="0"/>
        <v>0</v>
      </c>
      <c r="E37" s="79">
        <f t="shared" si="1"/>
        <v>0</v>
      </c>
      <c r="F37" s="79">
        <f t="shared" si="2"/>
        <v>1</v>
      </c>
    </row>
    <row r="38" spans="1:6" x14ac:dyDescent="0.2">
      <c r="A38">
        <v>69</v>
      </c>
      <c r="B38" t="s">
        <v>24</v>
      </c>
      <c r="C38" s="79" cm="1">
        <f t="array" ref="C38">_xlfn.IFS(B38= "Winter", 1, B38="Spring", 2, B38="Summer", 3, B38="Fall", 4)</f>
        <v>1</v>
      </c>
      <c r="D38" s="79">
        <f t="shared" si="0"/>
        <v>1</v>
      </c>
      <c r="E38" s="79">
        <f t="shared" si="1"/>
        <v>0</v>
      </c>
      <c r="F38" s="79">
        <f t="shared" si="2"/>
        <v>0</v>
      </c>
    </row>
    <row r="39" spans="1:6" x14ac:dyDescent="0.2">
      <c r="A39">
        <v>45</v>
      </c>
      <c r="B39" t="s">
        <v>52</v>
      </c>
      <c r="C39" s="79" cm="1">
        <f t="array" ref="C39">_xlfn.IFS(B39= "Winter", 1, B39="Spring", 2, B39="Summer", 3, B39="Fall", 4)</f>
        <v>3</v>
      </c>
      <c r="D39" s="79">
        <f t="shared" si="0"/>
        <v>0</v>
      </c>
      <c r="E39" s="79">
        <f t="shared" si="1"/>
        <v>0</v>
      </c>
      <c r="F39" s="79">
        <f t="shared" si="2"/>
        <v>1</v>
      </c>
    </row>
    <row r="40" spans="1:6" x14ac:dyDescent="0.2">
      <c r="A40">
        <v>37</v>
      </c>
      <c r="B40" t="s">
        <v>24</v>
      </c>
      <c r="C40" s="79" cm="1">
        <f t="array" ref="C40">_xlfn.IFS(B40= "Winter", 1, B40="Spring", 2, B40="Summer", 3, B40="Fall", 4)</f>
        <v>1</v>
      </c>
      <c r="D40" s="79">
        <f t="shared" si="0"/>
        <v>1</v>
      </c>
      <c r="E40" s="79">
        <f t="shared" si="1"/>
        <v>0</v>
      </c>
      <c r="F40" s="79">
        <f t="shared" si="2"/>
        <v>0</v>
      </c>
    </row>
    <row r="41" spans="1:6" x14ac:dyDescent="0.2">
      <c r="A41">
        <v>60</v>
      </c>
      <c r="B41" t="s">
        <v>52</v>
      </c>
      <c r="C41" s="79" cm="1">
        <f t="array" ref="C41">_xlfn.IFS(B41= "Winter", 1, B41="Spring", 2, B41="Summer", 3, B41="Fall", 4)</f>
        <v>3</v>
      </c>
      <c r="D41" s="79">
        <f t="shared" si="0"/>
        <v>0</v>
      </c>
      <c r="E41" s="79">
        <f t="shared" si="1"/>
        <v>0</v>
      </c>
      <c r="F41" s="79">
        <f t="shared" si="2"/>
        <v>1</v>
      </c>
    </row>
    <row r="42" spans="1:6" x14ac:dyDescent="0.2">
      <c r="A42">
        <v>76</v>
      </c>
      <c r="B42" t="s">
        <v>24</v>
      </c>
      <c r="C42" s="79" cm="1">
        <f t="array" ref="C42">_xlfn.IFS(B42= "Winter", 1, B42="Spring", 2, B42="Summer", 3, B42="Fall", 4)</f>
        <v>1</v>
      </c>
      <c r="D42" s="79">
        <f t="shared" si="0"/>
        <v>1</v>
      </c>
      <c r="E42" s="79">
        <f t="shared" si="1"/>
        <v>0</v>
      </c>
      <c r="F42" s="79">
        <f t="shared" si="2"/>
        <v>0</v>
      </c>
    </row>
    <row r="43" spans="1:6" x14ac:dyDescent="0.2">
      <c r="A43">
        <v>39</v>
      </c>
      <c r="B43" t="s">
        <v>36</v>
      </c>
      <c r="C43" s="79" cm="1">
        <f t="array" ref="C43">_xlfn.IFS(B43= "Winter", 1, B43="Spring", 2, B43="Summer", 3, B43="Fall", 4)</f>
        <v>2</v>
      </c>
      <c r="D43" s="79">
        <f t="shared" si="0"/>
        <v>0</v>
      </c>
      <c r="E43" s="79">
        <f t="shared" si="1"/>
        <v>1</v>
      </c>
      <c r="F43" s="79">
        <f t="shared" si="2"/>
        <v>0</v>
      </c>
    </row>
    <row r="44" spans="1:6" x14ac:dyDescent="0.2">
      <c r="A44">
        <v>100</v>
      </c>
      <c r="B44" t="s">
        <v>36</v>
      </c>
      <c r="C44" s="79" cm="1">
        <f t="array" ref="C44">_xlfn.IFS(B44= "Winter", 1, B44="Spring", 2, B44="Summer", 3, B44="Fall", 4)</f>
        <v>2</v>
      </c>
      <c r="D44" s="79">
        <f t="shared" si="0"/>
        <v>0</v>
      </c>
      <c r="E44" s="79">
        <f t="shared" si="1"/>
        <v>1</v>
      </c>
      <c r="F44" s="79">
        <f t="shared" si="2"/>
        <v>0</v>
      </c>
    </row>
    <row r="45" spans="1:6" x14ac:dyDescent="0.2">
      <c r="A45">
        <v>69</v>
      </c>
      <c r="B45" t="s">
        <v>56</v>
      </c>
      <c r="C45" s="79" cm="1">
        <f t="array" ref="C45">_xlfn.IFS(B45= "Winter", 1, B45="Spring", 2, B45="Summer", 3, B45="Fall", 4)</f>
        <v>4</v>
      </c>
      <c r="D45" s="79">
        <f t="shared" si="0"/>
        <v>0</v>
      </c>
      <c r="E45" s="79">
        <f t="shared" si="1"/>
        <v>0</v>
      </c>
      <c r="F45" s="79">
        <f t="shared" si="2"/>
        <v>0</v>
      </c>
    </row>
    <row r="46" spans="1:6" x14ac:dyDescent="0.2">
      <c r="A46">
        <v>53</v>
      </c>
      <c r="B46" t="s">
        <v>52</v>
      </c>
      <c r="C46" s="79" cm="1">
        <f t="array" ref="C46">_xlfn.IFS(B46= "Winter", 1, B46="Spring", 2, B46="Summer", 3, B46="Fall", 4)</f>
        <v>3</v>
      </c>
      <c r="D46" s="79">
        <f t="shared" si="0"/>
        <v>0</v>
      </c>
      <c r="E46" s="79">
        <f t="shared" si="1"/>
        <v>0</v>
      </c>
      <c r="F46" s="79">
        <f t="shared" si="2"/>
        <v>1</v>
      </c>
    </row>
    <row r="47" spans="1:6" x14ac:dyDescent="0.2">
      <c r="A47">
        <v>21</v>
      </c>
      <c r="B47" t="s">
        <v>56</v>
      </c>
      <c r="C47" s="79" cm="1">
        <f t="array" ref="C47">_xlfn.IFS(B47= "Winter", 1, B47="Spring", 2, B47="Summer", 3, B47="Fall", 4)</f>
        <v>4</v>
      </c>
      <c r="D47" s="79">
        <f t="shared" si="0"/>
        <v>0</v>
      </c>
      <c r="E47" s="79">
        <f t="shared" si="1"/>
        <v>0</v>
      </c>
      <c r="F47" s="79">
        <f t="shared" si="2"/>
        <v>0</v>
      </c>
    </row>
    <row r="48" spans="1:6" x14ac:dyDescent="0.2">
      <c r="A48">
        <v>43</v>
      </c>
      <c r="B48" t="s">
        <v>52</v>
      </c>
      <c r="C48" s="79" cm="1">
        <f t="array" ref="C48">_xlfn.IFS(B48= "Winter", 1, B48="Spring", 2, B48="Summer", 3, B48="Fall", 4)</f>
        <v>3</v>
      </c>
      <c r="D48" s="79">
        <f t="shared" si="0"/>
        <v>0</v>
      </c>
      <c r="E48" s="79">
        <f t="shared" si="1"/>
        <v>0</v>
      </c>
      <c r="F48" s="79">
        <f t="shared" si="2"/>
        <v>1</v>
      </c>
    </row>
    <row r="49" spans="1:6" x14ac:dyDescent="0.2">
      <c r="A49">
        <v>54</v>
      </c>
      <c r="B49" t="s">
        <v>24</v>
      </c>
      <c r="C49" s="79" cm="1">
        <f t="array" ref="C49">_xlfn.IFS(B49= "Winter", 1, B49="Spring", 2, B49="Summer", 3, B49="Fall", 4)</f>
        <v>1</v>
      </c>
      <c r="D49" s="79">
        <f t="shared" si="0"/>
        <v>1</v>
      </c>
      <c r="E49" s="79">
        <f t="shared" si="1"/>
        <v>0</v>
      </c>
      <c r="F49" s="79">
        <f t="shared" si="2"/>
        <v>0</v>
      </c>
    </row>
    <row r="50" spans="1:6" x14ac:dyDescent="0.2">
      <c r="A50">
        <v>55</v>
      </c>
      <c r="B50" t="s">
        <v>52</v>
      </c>
      <c r="C50" s="79" cm="1">
        <f t="array" ref="C50">_xlfn.IFS(B50= "Winter", 1, B50="Spring", 2, B50="Summer", 3, B50="Fall", 4)</f>
        <v>3</v>
      </c>
      <c r="D50" s="79">
        <f t="shared" si="0"/>
        <v>0</v>
      </c>
      <c r="E50" s="79">
        <f t="shared" si="1"/>
        <v>0</v>
      </c>
      <c r="F50" s="79">
        <f t="shared" si="2"/>
        <v>1</v>
      </c>
    </row>
    <row r="51" spans="1:6" x14ac:dyDescent="0.2">
      <c r="A51">
        <v>30</v>
      </c>
      <c r="B51" t="s">
        <v>36</v>
      </c>
      <c r="C51" s="79" cm="1">
        <f t="array" ref="C51">_xlfn.IFS(B51= "Winter", 1, B51="Spring", 2, B51="Summer", 3, B51="Fall", 4)</f>
        <v>2</v>
      </c>
      <c r="D51" s="79">
        <f t="shared" si="0"/>
        <v>0</v>
      </c>
      <c r="E51" s="79">
        <f t="shared" si="1"/>
        <v>1</v>
      </c>
      <c r="F51" s="79">
        <f t="shared" si="2"/>
        <v>0</v>
      </c>
    </row>
    <row r="52" spans="1:6" x14ac:dyDescent="0.2">
      <c r="A52">
        <v>28</v>
      </c>
      <c r="B52" t="s">
        <v>36</v>
      </c>
      <c r="C52" s="79" cm="1">
        <f t="array" ref="C52">_xlfn.IFS(B52= "Winter", 1, B52="Spring", 2, B52="Summer", 3, B52="Fall", 4)</f>
        <v>2</v>
      </c>
      <c r="D52" s="79">
        <f t="shared" si="0"/>
        <v>0</v>
      </c>
      <c r="E52" s="79">
        <f t="shared" si="1"/>
        <v>1</v>
      </c>
      <c r="F52" s="79">
        <f t="shared" si="2"/>
        <v>0</v>
      </c>
    </row>
    <row r="53" spans="1:6" x14ac:dyDescent="0.2">
      <c r="A53">
        <v>59</v>
      </c>
      <c r="B53" t="s">
        <v>24</v>
      </c>
      <c r="C53" s="79" cm="1">
        <f t="array" ref="C53">_xlfn.IFS(B53= "Winter", 1, B53="Spring", 2, B53="Summer", 3, B53="Fall", 4)</f>
        <v>1</v>
      </c>
      <c r="D53" s="79">
        <f t="shared" si="0"/>
        <v>1</v>
      </c>
      <c r="E53" s="79">
        <f t="shared" si="1"/>
        <v>0</v>
      </c>
      <c r="F53" s="79">
        <f t="shared" si="2"/>
        <v>0</v>
      </c>
    </row>
    <row r="54" spans="1:6" x14ac:dyDescent="0.2">
      <c r="A54">
        <v>20</v>
      </c>
      <c r="B54" t="s">
        <v>52</v>
      </c>
      <c r="C54" s="79" cm="1">
        <f t="array" ref="C54">_xlfn.IFS(B54= "Winter", 1, B54="Spring", 2, B54="Summer", 3, B54="Fall", 4)</f>
        <v>3</v>
      </c>
      <c r="D54" s="79">
        <f t="shared" si="0"/>
        <v>0</v>
      </c>
      <c r="E54" s="79">
        <f t="shared" si="1"/>
        <v>0</v>
      </c>
      <c r="F54" s="79">
        <f t="shared" si="2"/>
        <v>1</v>
      </c>
    </row>
    <row r="55" spans="1:6" x14ac:dyDescent="0.2">
      <c r="A55">
        <v>24</v>
      </c>
      <c r="B55" t="s">
        <v>24</v>
      </c>
      <c r="C55" s="79" cm="1">
        <f t="array" ref="C55">_xlfn.IFS(B55= "Winter", 1, B55="Spring", 2, B55="Summer", 3, B55="Fall", 4)</f>
        <v>1</v>
      </c>
      <c r="D55" s="79">
        <f t="shared" si="0"/>
        <v>1</v>
      </c>
      <c r="E55" s="79">
        <f t="shared" si="1"/>
        <v>0</v>
      </c>
      <c r="F55" s="79">
        <f t="shared" si="2"/>
        <v>0</v>
      </c>
    </row>
    <row r="56" spans="1:6" x14ac:dyDescent="0.2">
      <c r="A56">
        <v>94</v>
      </c>
      <c r="B56" t="s">
        <v>52</v>
      </c>
      <c r="C56" s="79" cm="1">
        <f t="array" ref="C56">_xlfn.IFS(B56= "Winter", 1, B56="Spring", 2, B56="Summer", 3, B56="Fall", 4)</f>
        <v>3</v>
      </c>
      <c r="D56" s="79">
        <f t="shared" si="0"/>
        <v>0</v>
      </c>
      <c r="E56" s="79">
        <f t="shared" si="1"/>
        <v>0</v>
      </c>
      <c r="F56" s="79">
        <f t="shared" si="2"/>
        <v>1</v>
      </c>
    </row>
    <row r="57" spans="1:6" x14ac:dyDescent="0.2">
      <c r="A57">
        <v>28</v>
      </c>
      <c r="B57" t="s">
        <v>24</v>
      </c>
      <c r="C57" s="79" cm="1">
        <f t="array" ref="C57">_xlfn.IFS(B57= "Winter", 1, B57="Spring", 2, B57="Summer", 3, B57="Fall", 4)</f>
        <v>1</v>
      </c>
      <c r="D57" s="79">
        <f t="shared" si="0"/>
        <v>1</v>
      </c>
      <c r="E57" s="79">
        <f t="shared" si="1"/>
        <v>0</v>
      </c>
      <c r="F57" s="79">
        <f t="shared" si="2"/>
        <v>0</v>
      </c>
    </row>
    <row r="58" spans="1:6" x14ac:dyDescent="0.2">
      <c r="A58">
        <v>73</v>
      </c>
      <c r="B58" t="s">
        <v>52</v>
      </c>
      <c r="C58" s="79" cm="1">
        <f t="array" ref="C58">_xlfn.IFS(B58= "Winter", 1, B58="Spring", 2, B58="Summer", 3, B58="Fall", 4)</f>
        <v>3</v>
      </c>
      <c r="D58" s="79">
        <f t="shared" si="0"/>
        <v>0</v>
      </c>
      <c r="E58" s="79">
        <f t="shared" si="1"/>
        <v>0</v>
      </c>
      <c r="F58" s="79">
        <f t="shared" si="2"/>
        <v>1</v>
      </c>
    </row>
    <row r="59" spans="1:6" x14ac:dyDescent="0.2">
      <c r="A59">
        <v>64</v>
      </c>
      <c r="B59" t="s">
        <v>52</v>
      </c>
      <c r="C59" s="79" cm="1">
        <f t="array" ref="C59">_xlfn.IFS(B59= "Winter", 1, B59="Spring", 2, B59="Summer", 3, B59="Fall", 4)</f>
        <v>3</v>
      </c>
      <c r="D59" s="79">
        <f t="shared" si="0"/>
        <v>0</v>
      </c>
      <c r="E59" s="79">
        <f t="shared" si="1"/>
        <v>0</v>
      </c>
      <c r="F59" s="79">
        <f t="shared" si="2"/>
        <v>1</v>
      </c>
    </row>
    <row r="60" spans="1:6" x14ac:dyDescent="0.2">
      <c r="A60">
        <v>54</v>
      </c>
      <c r="B60" t="s">
        <v>52</v>
      </c>
      <c r="C60" s="79" cm="1">
        <f t="array" ref="C60">_xlfn.IFS(B60= "Winter", 1, B60="Spring", 2, B60="Summer", 3, B60="Fall", 4)</f>
        <v>3</v>
      </c>
      <c r="D60" s="79">
        <f t="shared" si="0"/>
        <v>0</v>
      </c>
      <c r="E60" s="79">
        <f t="shared" si="1"/>
        <v>0</v>
      </c>
      <c r="F60" s="79">
        <f t="shared" si="2"/>
        <v>1</v>
      </c>
    </row>
    <row r="61" spans="1:6" x14ac:dyDescent="0.2">
      <c r="A61">
        <v>79</v>
      </c>
      <c r="B61" t="s">
        <v>36</v>
      </c>
      <c r="C61" s="79" cm="1">
        <f t="array" ref="C61">_xlfn.IFS(B61= "Winter", 1, B61="Spring", 2, B61="Summer", 3, B61="Fall", 4)</f>
        <v>2</v>
      </c>
      <c r="D61" s="79">
        <f t="shared" si="0"/>
        <v>0</v>
      </c>
      <c r="E61" s="79">
        <f t="shared" si="1"/>
        <v>1</v>
      </c>
      <c r="F61" s="79">
        <f t="shared" si="2"/>
        <v>0</v>
      </c>
    </row>
    <row r="62" spans="1:6" x14ac:dyDescent="0.2">
      <c r="A62">
        <v>37</v>
      </c>
      <c r="B62" t="s">
        <v>52</v>
      </c>
      <c r="C62" s="79" cm="1">
        <f t="array" ref="C62">_xlfn.IFS(B62= "Winter", 1, B62="Spring", 2, B62="Summer", 3, B62="Fall", 4)</f>
        <v>3</v>
      </c>
      <c r="D62" s="79">
        <f t="shared" si="0"/>
        <v>0</v>
      </c>
      <c r="E62" s="79">
        <f t="shared" si="1"/>
        <v>0</v>
      </c>
      <c r="F62" s="79">
        <f t="shared" si="2"/>
        <v>1</v>
      </c>
    </row>
    <row r="63" spans="1:6" x14ac:dyDescent="0.2">
      <c r="A63">
        <v>68</v>
      </c>
      <c r="B63" t="s">
        <v>24</v>
      </c>
      <c r="C63" s="79" cm="1">
        <f t="array" ref="C63">_xlfn.IFS(B63= "Winter", 1, B63="Spring", 2, B63="Summer", 3, B63="Fall", 4)</f>
        <v>1</v>
      </c>
      <c r="D63" s="79">
        <f t="shared" si="0"/>
        <v>1</v>
      </c>
      <c r="E63" s="79">
        <f t="shared" si="1"/>
        <v>0</v>
      </c>
      <c r="F63" s="79">
        <f t="shared" si="2"/>
        <v>0</v>
      </c>
    </row>
    <row r="64" spans="1:6" x14ac:dyDescent="0.2">
      <c r="A64">
        <v>21</v>
      </c>
      <c r="B64" t="s">
        <v>36</v>
      </c>
      <c r="C64" s="79" cm="1">
        <f t="array" ref="C64">_xlfn.IFS(B64= "Winter", 1, B64="Spring", 2, B64="Summer", 3, B64="Fall", 4)</f>
        <v>2</v>
      </c>
      <c r="D64" s="79">
        <f t="shared" si="0"/>
        <v>0</v>
      </c>
      <c r="E64" s="79">
        <f t="shared" si="1"/>
        <v>1</v>
      </c>
      <c r="F64" s="79">
        <f t="shared" si="2"/>
        <v>0</v>
      </c>
    </row>
    <row r="65" spans="1:6" x14ac:dyDescent="0.2">
      <c r="A65">
        <v>79</v>
      </c>
      <c r="B65" t="s">
        <v>24</v>
      </c>
      <c r="C65" s="79" cm="1">
        <f t="array" ref="C65">_xlfn.IFS(B65= "Winter", 1, B65="Spring", 2, B65="Summer", 3, B65="Fall", 4)</f>
        <v>1</v>
      </c>
      <c r="D65" s="79">
        <f t="shared" si="0"/>
        <v>1</v>
      </c>
      <c r="E65" s="79">
        <f t="shared" si="1"/>
        <v>0</v>
      </c>
      <c r="F65" s="79">
        <f t="shared" si="2"/>
        <v>0</v>
      </c>
    </row>
    <row r="66" spans="1:6" x14ac:dyDescent="0.2">
      <c r="A66">
        <v>83</v>
      </c>
      <c r="B66" t="s">
        <v>56</v>
      </c>
      <c r="C66" s="79" cm="1">
        <f t="array" ref="C66">_xlfn.IFS(B66= "Winter", 1, B66="Spring", 2, B66="Summer", 3, B66="Fall", 4)</f>
        <v>4</v>
      </c>
      <c r="D66" s="79">
        <f t="shared" si="0"/>
        <v>0</v>
      </c>
      <c r="E66" s="79">
        <f t="shared" si="1"/>
        <v>0</v>
      </c>
      <c r="F66" s="79">
        <f t="shared" si="2"/>
        <v>0</v>
      </c>
    </row>
    <row r="67" spans="1:6" x14ac:dyDescent="0.2">
      <c r="A67">
        <v>36</v>
      </c>
      <c r="B67" t="s">
        <v>36</v>
      </c>
      <c r="C67" s="79" cm="1">
        <f t="array" ref="C67">_xlfn.IFS(B67= "Winter", 1, B67="Spring", 2, B67="Summer", 3, B67="Fall", 4)</f>
        <v>2</v>
      </c>
      <c r="D67" s="79">
        <f t="shared" ref="D67:D130" si="3">IF(C67=1, 1, 0)</f>
        <v>0</v>
      </c>
      <c r="E67" s="79">
        <f t="shared" ref="E67:E130" si="4">IF(C67=2, 1, 0)</f>
        <v>1</v>
      </c>
      <c r="F67" s="79">
        <f t="shared" ref="F67:F130" si="5">IF(C67=3,1, 0)</f>
        <v>0</v>
      </c>
    </row>
    <row r="68" spans="1:6" x14ac:dyDescent="0.2">
      <c r="A68">
        <v>94</v>
      </c>
      <c r="B68" t="s">
        <v>24</v>
      </c>
      <c r="C68" s="79" cm="1">
        <f t="array" ref="C68">_xlfn.IFS(B68= "Winter", 1, B68="Spring", 2, B68="Summer", 3, B68="Fall", 4)</f>
        <v>1</v>
      </c>
      <c r="D68" s="79">
        <f t="shared" si="3"/>
        <v>1</v>
      </c>
      <c r="E68" s="79">
        <f t="shared" si="4"/>
        <v>0</v>
      </c>
      <c r="F68" s="79">
        <f t="shared" si="5"/>
        <v>0</v>
      </c>
    </row>
    <row r="69" spans="1:6" x14ac:dyDescent="0.2">
      <c r="A69">
        <v>33</v>
      </c>
      <c r="B69" t="s">
        <v>24</v>
      </c>
      <c r="C69" s="79" cm="1">
        <f t="array" ref="C69">_xlfn.IFS(B69= "Winter", 1, B69="Spring", 2, B69="Summer", 3, B69="Fall", 4)</f>
        <v>1</v>
      </c>
      <c r="D69" s="79">
        <f t="shared" si="3"/>
        <v>1</v>
      </c>
      <c r="E69" s="79">
        <f t="shared" si="4"/>
        <v>0</v>
      </c>
      <c r="F69" s="79">
        <f t="shared" si="5"/>
        <v>0</v>
      </c>
    </row>
    <row r="70" spans="1:6" x14ac:dyDescent="0.2">
      <c r="A70">
        <v>46</v>
      </c>
      <c r="B70" t="s">
        <v>52</v>
      </c>
      <c r="C70" s="79" cm="1">
        <f t="array" ref="C70">_xlfn.IFS(B70= "Winter", 1, B70="Spring", 2, B70="Summer", 3, B70="Fall", 4)</f>
        <v>3</v>
      </c>
      <c r="D70" s="79">
        <f t="shared" si="3"/>
        <v>0</v>
      </c>
      <c r="E70" s="79">
        <f t="shared" si="4"/>
        <v>0</v>
      </c>
      <c r="F70" s="79">
        <f t="shared" si="5"/>
        <v>1</v>
      </c>
    </row>
    <row r="71" spans="1:6" x14ac:dyDescent="0.2">
      <c r="A71">
        <v>70</v>
      </c>
      <c r="B71" t="s">
        <v>52</v>
      </c>
      <c r="C71" s="79" cm="1">
        <f t="array" ref="C71">_xlfn.IFS(B71= "Winter", 1, B71="Spring", 2, B71="Summer", 3, B71="Fall", 4)</f>
        <v>3</v>
      </c>
      <c r="D71" s="79">
        <f t="shared" si="3"/>
        <v>0</v>
      </c>
      <c r="E71" s="79">
        <f t="shared" si="4"/>
        <v>0</v>
      </c>
      <c r="F71" s="79">
        <f t="shared" si="5"/>
        <v>1</v>
      </c>
    </row>
    <row r="72" spans="1:6" x14ac:dyDescent="0.2">
      <c r="A72">
        <v>29</v>
      </c>
      <c r="B72" t="s">
        <v>56</v>
      </c>
      <c r="C72" s="79" cm="1">
        <f t="array" ref="C72">_xlfn.IFS(B72= "Winter", 1, B72="Spring", 2, B72="Summer", 3, B72="Fall", 4)</f>
        <v>4</v>
      </c>
      <c r="D72" s="79">
        <f t="shared" si="3"/>
        <v>0</v>
      </c>
      <c r="E72" s="79">
        <f t="shared" si="4"/>
        <v>0</v>
      </c>
      <c r="F72" s="79">
        <f t="shared" si="5"/>
        <v>0</v>
      </c>
    </row>
    <row r="73" spans="1:6" x14ac:dyDescent="0.2">
      <c r="A73">
        <v>48</v>
      </c>
      <c r="B73" t="s">
        <v>52</v>
      </c>
      <c r="C73" s="79" cm="1">
        <f t="array" ref="C73">_xlfn.IFS(B73= "Winter", 1, B73="Spring", 2, B73="Summer", 3, B73="Fall", 4)</f>
        <v>3</v>
      </c>
      <c r="D73" s="79">
        <f t="shared" si="3"/>
        <v>0</v>
      </c>
      <c r="E73" s="79">
        <f t="shared" si="4"/>
        <v>0</v>
      </c>
      <c r="F73" s="79">
        <f t="shared" si="5"/>
        <v>1</v>
      </c>
    </row>
    <row r="74" spans="1:6" x14ac:dyDescent="0.2">
      <c r="A74">
        <v>26</v>
      </c>
      <c r="B74" t="s">
        <v>24</v>
      </c>
      <c r="C74" s="79" cm="1">
        <f t="array" ref="C74">_xlfn.IFS(B74= "Winter", 1, B74="Spring", 2, B74="Summer", 3, B74="Fall", 4)</f>
        <v>1</v>
      </c>
      <c r="D74" s="79">
        <f t="shared" si="3"/>
        <v>1</v>
      </c>
      <c r="E74" s="79">
        <f t="shared" si="4"/>
        <v>0</v>
      </c>
      <c r="F74" s="79">
        <f t="shared" si="5"/>
        <v>0</v>
      </c>
    </row>
    <row r="75" spans="1:6" x14ac:dyDescent="0.2">
      <c r="A75">
        <v>85</v>
      </c>
      <c r="B75" t="s">
        <v>36</v>
      </c>
      <c r="C75" s="79" cm="1">
        <f t="array" ref="C75">_xlfn.IFS(B75= "Winter", 1, B75="Spring", 2, B75="Summer", 3, B75="Fall", 4)</f>
        <v>2</v>
      </c>
      <c r="D75" s="79">
        <f t="shared" si="3"/>
        <v>0</v>
      </c>
      <c r="E75" s="79">
        <f t="shared" si="4"/>
        <v>1</v>
      </c>
      <c r="F75" s="79">
        <f t="shared" si="5"/>
        <v>0</v>
      </c>
    </row>
    <row r="76" spans="1:6" x14ac:dyDescent="0.2">
      <c r="A76">
        <v>58</v>
      </c>
      <c r="B76" t="s">
        <v>36</v>
      </c>
      <c r="C76" s="79" cm="1">
        <f t="array" ref="C76">_xlfn.IFS(B76= "Winter", 1, B76="Spring", 2, B76="Summer", 3, B76="Fall", 4)</f>
        <v>2</v>
      </c>
      <c r="D76" s="79">
        <f t="shared" si="3"/>
        <v>0</v>
      </c>
      <c r="E76" s="79">
        <f t="shared" si="4"/>
        <v>1</v>
      </c>
      <c r="F76" s="79">
        <f t="shared" si="5"/>
        <v>0</v>
      </c>
    </row>
    <row r="77" spans="1:6" x14ac:dyDescent="0.2">
      <c r="A77">
        <v>85</v>
      </c>
      <c r="B77" t="s">
        <v>52</v>
      </c>
      <c r="C77" s="79" cm="1">
        <f t="array" ref="C77">_xlfn.IFS(B77= "Winter", 1, B77="Spring", 2, B77="Summer", 3, B77="Fall", 4)</f>
        <v>3</v>
      </c>
      <c r="D77" s="79">
        <f t="shared" si="3"/>
        <v>0</v>
      </c>
      <c r="E77" s="79">
        <f t="shared" si="4"/>
        <v>0</v>
      </c>
      <c r="F77" s="79">
        <f t="shared" si="5"/>
        <v>1</v>
      </c>
    </row>
    <row r="78" spans="1:6" x14ac:dyDescent="0.2">
      <c r="A78">
        <v>43</v>
      </c>
      <c r="B78" t="s">
        <v>52</v>
      </c>
      <c r="C78" s="79" cm="1">
        <f t="array" ref="C78">_xlfn.IFS(B78= "Winter", 1, B78="Spring", 2, B78="Summer", 3, B78="Fall", 4)</f>
        <v>3</v>
      </c>
      <c r="D78" s="79">
        <f t="shared" si="3"/>
        <v>0</v>
      </c>
      <c r="E78" s="79">
        <f t="shared" si="4"/>
        <v>0</v>
      </c>
      <c r="F78" s="79">
        <f t="shared" si="5"/>
        <v>1</v>
      </c>
    </row>
    <row r="79" spans="1:6" x14ac:dyDescent="0.2">
      <c r="A79">
        <v>53</v>
      </c>
      <c r="B79" t="s">
        <v>52</v>
      </c>
      <c r="C79" s="79" cm="1">
        <f t="array" ref="C79">_xlfn.IFS(B79= "Winter", 1, B79="Spring", 2, B79="Summer", 3, B79="Fall", 4)</f>
        <v>3</v>
      </c>
      <c r="D79" s="79">
        <f t="shared" si="3"/>
        <v>0</v>
      </c>
      <c r="E79" s="79">
        <f t="shared" si="4"/>
        <v>0</v>
      </c>
      <c r="F79" s="79">
        <f t="shared" si="5"/>
        <v>1</v>
      </c>
    </row>
    <row r="80" spans="1:6" x14ac:dyDescent="0.2">
      <c r="A80">
        <v>91</v>
      </c>
      <c r="B80" t="s">
        <v>36</v>
      </c>
      <c r="C80" s="79" cm="1">
        <f t="array" ref="C80">_xlfn.IFS(B80= "Winter", 1, B80="Spring", 2, B80="Summer", 3, B80="Fall", 4)</f>
        <v>2</v>
      </c>
      <c r="D80" s="79">
        <f t="shared" si="3"/>
        <v>0</v>
      </c>
      <c r="E80" s="79">
        <f t="shared" si="4"/>
        <v>1</v>
      </c>
      <c r="F80" s="79">
        <f t="shared" si="5"/>
        <v>0</v>
      </c>
    </row>
    <row r="81" spans="1:6" x14ac:dyDescent="0.2">
      <c r="A81">
        <v>96</v>
      </c>
      <c r="B81" t="s">
        <v>24</v>
      </c>
      <c r="C81" s="79" cm="1">
        <f t="array" ref="C81">_xlfn.IFS(B81= "Winter", 1, B81="Spring", 2, B81="Summer", 3, B81="Fall", 4)</f>
        <v>1</v>
      </c>
      <c r="D81" s="79">
        <f t="shared" si="3"/>
        <v>1</v>
      </c>
      <c r="E81" s="79">
        <f t="shared" si="4"/>
        <v>0</v>
      </c>
      <c r="F81" s="79">
        <f t="shared" si="5"/>
        <v>0</v>
      </c>
    </row>
    <row r="82" spans="1:6" x14ac:dyDescent="0.2">
      <c r="A82">
        <v>72</v>
      </c>
      <c r="B82" t="s">
        <v>52</v>
      </c>
      <c r="C82" s="79" cm="1">
        <f t="array" ref="C82">_xlfn.IFS(B82= "Winter", 1, B82="Spring", 2, B82="Summer", 3, B82="Fall", 4)</f>
        <v>3</v>
      </c>
      <c r="D82" s="79">
        <f t="shared" si="3"/>
        <v>0</v>
      </c>
      <c r="E82" s="79">
        <f t="shared" si="4"/>
        <v>0</v>
      </c>
      <c r="F82" s="79">
        <f t="shared" si="5"/>
        <v>1</v>
      </c>
    </row>
    <row r="83" spans="1:6" x14ac:dyDescent="0.2">
      <c r="A83">
        <v>96</v>
      </c>
      <c r="B83" t="s">
        <v>52</v>
      </c>
      <c r="C83" s="79" cm="1">
        <f t="array" ref="C83">_xlfn.IFS(B83= "Winter", 1, B83="Spring", 2, B83="Summer", 3, B83="Fall", 4)</f>
        <v>3</v>
      </c>
      <c r="D83" s="79">
        <f t="shared" si="3"/>
        <v>0</v>
      </c>
      <c r="E83" s="79">
        <f t="shared" si="4"/>
        <v>0</v>
      </c>
      <c r="F83" s="79">
        <f t="shared" si="5"/>
        <v>1</v>
      </c>
    </row>
    <row r="84" spans="1:6" x14ac:dyDescent="0.2">
      <c r="A84">
        <v>28</v>
      </c>
      <c r="B84" t="s">
        <v>36</v>
      </c>
      <c r="C84" s="79" cm="1">
        <f t="array" ref="C84">_xlfn.IFS(B84= "Winter", 1, B84="Spring", 2, B84="Summer", 3, B84="Fall", 4)</f>
        <v>2</v>
      </c>
      <c r="D84" s="79">
        <f t="shared" si="3"/>
        <v>0</v>
      </c>
      <c r="E84" s="79">
        <f t="shared" si="4"/>
        <v>1</v>
      </c>
      <c r="F84" s="79">
        <f t="shared" si="5"/>
        <v>0</v>
      </c>
    </row>
    <row r="85" spans="1:6" x14ac:dyDescent="0.2">
      <c r="A85">
        <v>40</v>
      </c>
      <c r="B85" t="s">
        <v>52</v>
      </c>
      <c r="C85" s="79" cm="1">
        <f t="array" ref="C85">_xlfn.IFS(B85= "Winter", 1, B85="Spring", 2, B85="Summer", 3, B85="Fall", 4)</f>
        <v>3</v>
      </c>
      <c r="D85" s="79">
        <f t="shared" si="3"/>
        <v>0</v>
      </c>
      <c r="E85" s="79">
        <f t="shared" si="4"/>
        <v>0</v>
      </c>
      <c r="F85" s="79">
        <f t="shared" si="5"/>
        <v>1</v>
      </c>
    </row>
    <row r="86" spans="1:6" x14ac:dyDescent="0.2">
      <c r="A86">
        <v>32</v>
      </c>
      <c r="B86" t="s">
        <v>36</v>
      </c>
      <c r="C86" s="79" cm="1">
        <f t="array" ref="C86">_xlfn.IFS(B86= "Winter", 1, B86="Spring", 2, B86="Summer", 3, B86="Fall", 4)</f>
        <v>2</v>
      </c>
      <c r="D86" s="79">
        <f t="shared" si="3"/>
        <v>0</v>
      </c>
      <c r="E86" s="79">
        <f t="shared" si="4"/>
        <v>1</v>
      </c>
      <c r="F86" s="79">
        <f t="shared" si="5"/>
        <v>0</v>
      </c>
    </row>
    <row r="87" spans="1:6" x14ac:dyDescent="0.2">
      <c r="A87">
        <v>95</v>
      </c>
      <c r="B87" t="s">
        <v>24</v>
      </c>
      <c r="C87" s="79" cm="1">
        <f t="array" ref="C87">_xlfn.IFS(B87= "Winter", 1, B87="Spring", 2, B87="Summer", 3, B87="Fall", 4)</f>
        <v>1</v>
      </c>
      <c r="D87" s="79">
        <f t="shared" si="3"/>
        <v>1</v>
      </c>
      <c r="E87" s="79">
        <f t="shared" si="4"/>
        <v>0</v>
      </c>
      <c r="F87" s="79">
        <f t="shared" si="5"/>
        <v>0</v>
      </c>
    </row>
    <row r="88" spans="1:6" x14ac:dyDescent="0.2">
      <c r="A88">
        <v>41</v>
      </c>
      <c r="B88" t="s">
        <v>36</v>
      </c>
      <c r="C88" s="79" cm="1">
        <f t="array" ref="C88">_xlfn.IFS(B88= "Winter", 1, B88="Spring", 2, B88="Summer", 3, B88="Fall", 4)</f>
        <v>2</v>
      </c>
      <c r="D88" s="79">
        <f t="shared" si="3"/>
        <v>0</v>
      </c>
      <c r="E88" s="79">
        <f t="shared" si="4"/>
        <v>1</v>
      </c>
      <c r="F88" s="79">
        <f t="shared" si="5"/>
        <v>0</v>
      </c>
    </row>
    <row r="89" spans="1:6" x14ac:dyDescent="0.2">
      <c r="A89">
        <v>53</v>
      </c>
      <c r="B89" t="s">
        <v>56</v>
      </c>
      <c r="C89" s="79" cm="1">
        <f t="array" ref="C89">_xlfn.IFS(B89= "Winter", 1, B89="Spring", 2, B89="Summer", 3, B89="Fall", 4)</f>
        <v>4</v>
      </c>
      <c r="D89" s="79">
        <f t="shared" si="3"/>
        <v>0</v>
      </c>
      <c r="E89" s="79">
        <f t="shared" si="4"/>
        <v>0</v>
      </c>
      <c r="F89" s="79">
        <f t="shared" si="5"/>
        <v>0</v>
      </c>
    </row>
    <row r="90" spans="1:6" x14ac:dyDescent="0.2">
      <c r="A90">
        <v>47</v>
      </c>
      <c r="B90" t="s">
        <v>56</v>
      </c>
      <c r="C90" s="79" cm="1">
        <f t="array" ref="C90">_xlfn.IFS(B90= "Winter", 1, B90="Spring", 2, B90="Summer", 3, B90="Fall", 4)</f>
        <v>4</v>
      </c>
      <c r="D90" s="79">
        <f t="shared" si="3"/>
        <v>0</v>
      </c>
      <c r="E90" s="79">
        <f t="shared" si="4"/>
        <v>0</v>
      </c>
      <c r="F90" s="79">
        <f t="shared" si="5"/>
        <v>0</v>
      </c>
    </row>
    <row r="91" spans="1:6" x14ac:dyDescent="0.2">
      <c r="A91">
        <v>83</v>
      </c>
      <c r="B91" t="s">
        <v>56</v>
      </c>
      <c r="C91" s="79" cm="1">
        <f t="array" ref="C91">_xlfn.IFS(B91= "Winter", 1, B91="Spring", 2, B91="Summer", 3, B91="Fall", 4)</f>
        <v>4</v>
      </c>
      <c r="D91" s="79">
        <f t="shared" si="3"/>
        <v>0</v>
      </c>
      <c r="E91" s="79">
        <f t="shared" si="4"/>
        <v>0</v>
      </c>
      <c r="F91" s="79">
        <f t="shared" si="5"/>
        <v>0</v>
      </c>
    </row>
    <row r="92" spans="1:6" x14ac:dyDescent="0.2">
      <c r="A92">
        <v>48</v>
      </c>
      <c r="B92" t="s">
        <v>52</v>
      </c>
      <c r="C92" s="79" cm="1">
        <f t="array" ref="C92">_xlfn.IFS(B92= "Winter", 1, B92="Spring", 2, B92="Summer", 3, B92="Fall", 4)</f>
        <v>3</v>
      </c>
      <c r="D92" s="79">
        <f t="shared" si="3"/>
        <v>0</v>
      </c>
      <c r="E92" s="79">
        <f t="shared" si="4"/>
        <v>0</v>
      </c>
      <c r="F92" s="79">
        <f t="shared" si="5"/>
        <v>1</v>
      </c>
    </row>
    <row r="93" spans="1:6" x14ac:dyDescent="0.2">
      <c r="A93">
        <v>99</v>
      </c>
      <c r="B93" t="s">
        <v>24</v>
      </c>
      <c r="C93" s="79" cm="1">
        <f t="array" ref="C93">_xlfn.IFS(B93= "Winter", 1, B93="Spring", 2, B93="Summer", 3, B93="Fall", 4)</f>
        <v>1</v>
      </c>
      <c r="D93" s="79">
        <f t="shared" si="3"/>
        <v>1</v>
      </c>
      <c r="E93" s="79">
        <f t="shared" si="4"/>
        <v>0</v>
      </c>
      <c r="F93" s="79">
        <f t="shared" si="5"/>
        <v>0</v>
      </c>
    </row>
    <row r="94" spans="1:6" x14ac:dyDescent="0.2">
      <c r="A94">
        <v>87</v>
      </c>
      <c r="B94" t="s">
        <v>24</v>
      </c>
      <c r="C94" s="79" cm="1">
        <f t="array" ref="C94">_xlfn.IFS(B94= "Winter", 1, B94="Spring", 2, B94="Summer", 3, B94="Fall", 4)</f>
        <v>1</v>
      </c>
      <c r="D94" s="79">
        <f t="shared" si="3"/>
        <v>1</v>
      </c>
      <c r="E94" s="79">
        <f t="shared" si="4"/>
        <v>0</v>
      </c>
      <c r="F94" s="79">
        <f t="shared" si="5"/>
        <v>0</v>
      </c>
    </row>
    <row r="95" spans="1:6" x14ac:dyDescent="0.2">
      <c r="A95">
        <v>62</v>
      </c>
      <c r="B95" t="s">
        <v>56</v>
      </c>
      <c r="C95" s="79" cm="1">
        <f t="array" ref="C95">_xlfn.IFS(B95= "Winter", 1, B95="Spring", 2, B95="Summer", 3, B95="Fall", 4)</f>
        <v>4</v>
      </c>
      <c r="D95" s="79">
        <f t="shared" si="3"/>
        <v>0</v>
      </c>
      <c r="E95" s="79">
        <f t="shared" si="4"/>
        <v>0</v>
      </c>
      <c r="F95" s="79">
        <f t="shared" si="5"/>
        <v>0</v>
      </c>
    </row>
    <row r="96" spans="1:6" x14ac:dyDescent="0.2">
      <c r="A96">
        <v>76</v>
      </c>
      <c r="B96" t="s">
        <v>36</v>
      </c>
      <c r="C96" s="79" cm="1">
        <f t="array" ref="C96">_xlfn.IFS(B96= "Winter", 1, B96="Spring", 2, B96="Summer", 3, B96="Fall", 4)</f>
        <v>2</v>
      </c>
      <c r="D96" s="79">
        <f t="shared" si="3"/>
        <v>0</v>
      </c>
      <c r="E96" s="79">
        <f t="shared" si="4"/>
        <v>1</v>
      </c>
      <c r="F96" s="79">
        <f t="shared" si="5"/>
        <v>0</v>
      </c>
    </row>
    <row r="97" spans="1:6" x14ac:dyDescent="0.2">
      <c r="A97">
        <v>100</v>
      </c>
      <c r="B97" t="s">
        <v>56</v>
      </c>
      <c r="C97" s="79" cm="1">
        <f t="array" ref="C97">_xlfn.IFS(B97= "Winter", 1, B97="Spring", 2, B97="Summer", 3, B97="Fall", 4)</f>
        <v>4</v>
      </c>
      <c r="D97" s="79">
        <f t="shared" si="3"/>
        <v>0</v>
      </c>
      <c r="E97" s="79">
        <f t="shared" si="4"/>
        <v>0</v>
      </c>
      <c r="F97" s="79">
        <f t="shared" si="5"/>
        <v>0</v>
      </c>
    </row>
    <row r="98" spans="1:6" x14ac:dyDescent="0.2">
      <c r="A98">
        <v>73</v>
      </c>
      <c r="B98" t="s">
        <v>36</v>
      </c>
      <c r="C98" s="79" cm="1">
        <f t="array" ref="C98">_xlfn.IFS(B98= "Winter", 1, B98="Spring", 2, B98="Summer", 3, B98="Fall", 4)</f>
        <v>2</v>
      </c>
      <c r="D98" s="79">
        <f t="shared" si="3"/>
        <v>0</v>
      </c>
      <c r="E98" s="79">
        <f t="shared" si="4"/>
        <v>1</v>
      </c>
      <c r="F98" s="79">
        <f t="shared" si="5"/>
        <v>0</v>
      </c>
    </row>
    <row r="99" spans="1:6" x14ac:dyDescent="0.2">
      <c r="A99">
        <v>92</v>
      </c>
      <c r="B99" t="s">
        <v>24</v>
      </c>
      <c r="C99" s="79" cm="1">
        <f t="array" ref="C99">_xlfn.IFS(B99= "Winter", 1, B99="Spring", 2, B99="Summer", 3, B99="Fall", 4)</f>
        <v>1</v>
      </c>
      <c r="D99" s="79">
        <f t="shared" si="3"/>
        <v>1</v>
      </c>
      <c r="E99" s="79">
        <f t="shared" si="4"/>
        <v>0</v>
      </c>
      <c r="F99" s="79">
        <f t="shared" si="5"/>
        <v>0</v>
      </c>
    </row>
    <row r="100" spans="1:6" x14ac:dyDescent="0.2">
      <c r="A100">
        <v>67</v>
      </c>
      <c r="B100" t="s">
        <v>36</v>
      </c>
      <c r="C100" s="79" cm="1">
        <f t="array" ref="C100">_xlfn.IFS(B100= "Winter", 1, B100="Spring", 2, B100="Summer", 3, B100="Fall", 4)</f>
        <v>2</v>
      </c>
      <c r="D100" s="79">
        <f t="shared" si="3"/>
        <v>0</v>
      </c>
      <c r="E100" s="79">
        <f t="shared" si="4"/>
        <v>1</v>
      </c>
      <c r="F100" s="79">
        <f t="shared" si="5"/>
        <v>0</v>
      </c>
    </row>
    <row r="101" spans="1:6" x14ac:dyDescent="0.2">
      <c r="A101">
        <v>40</v>
      </c>
      <c r="B101" t="s">
        <v>52</v>
      </c>
      <c r="C101" s="79" cm="1">
        <f t="array" ref="C101">_xlfn.IFS(B101= "Winter", 1, B101="Spring", 2, B101="Summer", 3, B101="Fall", 4)</f>
        <v>3</v>
      </c>
      <c r="D101" s="79">
        <f t="shared" si="3"/>
        <v>0</v>
      </c>
      <c r="E101" s="79">
        <f t="shared" si="4"/>
        <v>0</v>
      </c>
      <c r="F101" s="79">
        <f t="shared" si="5"/>
        <v>1</v>
      </c>
    </row>
    <row r="102" spans="1:6" x14ac:dyDescent="0.2">
      <c r="A102">
        <v>98</v>
      </c>
      <c r="B102" t="s">
        <v>56</v>
      </c>
      <c r="C102" s="79" cm="1">
        <f t="array" ref="C102">_xlfn.IFS(B102= "Winter", 1, B102="Spring", 2, B102="Summer", 3, B102="Fall", 4)</f>
        <v>4</v>
      </c>
      <c r="D102" s="79">
        <f t="shared" si="3"/>
        <v>0</v>
      </c>
      <c r="E102" s="79">
        <f t="shared" si="4"/>
        <v>0</v>
      </c>
      <c r="F102" s="79">
        <f t="shared" si="5"/>
        <v>0</v>
      </c>
    </row>
    <row r="103" spans="1:6" x14ac:dyDescent="0.2">
      <c r="A103">
        <v>85</v>
      </c>
      <c r="B103" t="s">
        <v>36</v>
      </c>
      <c r="C103" s="79" cm="1">
        <f t="array" ref="C103">_xlfn.IFS(B103= "Winter", 1, B103="Spring", 2, B103="Summer", 3, B103="Fall", 4)</f>
        <v>2</v>
      </c>
      <c r="D103" s="79">
        <f t="shared" si="3"/>
        <v>0</v>
      </c>
      <c r="E103" s="79">
        <f t="shared" si="4"/>
        <v>1</v>
      </c>
      <c r="F103" s="79">
        <f t="shared" si="5"/>
        <v>0</v>
      </c>
    </row>
    <row r="104" spans="1:6" x14ac:dyDescent="0.2">
      <c r="A104">
        <v>67</v>
      </c>
      <c r="B104" t="s">
        <v>24</v>
      </c>
      <c r="C104" s="79" cm="1">
        <f t="array" ref="C104">_xlfn.IFS(B104= "Winter", 1, B104="Spring", 2, B104="Summer", 3, B104="Fall", 4)</f>
        <v>1</v>
      </c>
      <c r="D104" s="79">
        <f t="shared" si="3"/>
        <v>1</v>
      </c>
      <c r="E104" s="79">
        <f t="shared" si="4"/>
        <v>0</v>
      </c>
      <c r="F104" s="79">
        <f t="shared" si="5"/>
        <v>0</v>
      </c>
    </row>
    <row r="105" spans="1:6" x14ac:dyDescent="0.2">
      <c r="A105">
        <v>89</v>
      </c>
      <c r="B105" t="s">
        <v>24</v>
      </c>
      <c r="C105" s="79" cm="1">
        <f t="array" ref="C105">_xlfn.IFS(B105= "Winter", 1, B105="Spring", 2, B105="Summer", 3, B105="Fall", 4)</f>
        <v>1</v>
      </c>
      <c r="D105" s="79">
        <f t="shared" si="3"/>
        <v>1</v>
      </c>
      <c r="E105" s="79">
        <f t="shared" si="4"/>
        <v>0</v>
      </c>
      <c r="F105" s="79">
        <f t="shared" si="5"/>
        <v>0</v>
      </c>
    </row>
    <row r="106" spans="1:6" x14ac:dyDescent="0.2">
      <c r="A106">
        <v>24</v>
      </c>
      <c r="B106" t="s">
        <v>36</v>
      </c>
      <c r="C106" s="79" cm="1">
        <f t="array" ref="C106">_xlfn.IFS(B106= "Winter", 1, B106="Spring", 2, B106="Summer", 3, B106="Fall", 4)</f>
        <v>2</v>
      </c>
      <c r="D106" s="79">
        <f t="shared" si="3"/>
        <v>0</v>
      </c>
      <c r="E106" s="79">
        <f t="shared" si="4"/>
        <v>1</v>
      </c>
      <c r="F106" s="79">
        <f t="shared" si="5"/>
        <v>0</v>
      </c>
    </row>
    <row r="107" spans="1:6" x14ac:dyDescent="0.2">
      <c r="A107">
        <v>96</v>
      </c>
      <c r="B107" t="s">
        <v>56</v>
      </c>
      <c r="C107" s="79" cm="1">
        <f t="array" ref="C107">_xlfn.IFS(B107= "Winter", 1, B107="Spring", 2, B107="Summer", 3, B107="Fall", 4)</f>
        <v>4</v>
      </c>
      <c r="D107" s="79">
        <f t="shared" si="3"/>
        <v>0</v>
      </c>
      <c r="E107" s="79">
        <f t="shared" si="4"/>
        <v>0</v>
      </c>
      <c r="F107" s="79">
        <f t="shared" si="5"/>
        <v>0</v>
      </c>
    </row>
    <row r="108" spans="1:6" x14ac:dyDescent="0.2">
      <c r="A108">
        <v>35</v>
      </c>
      <c r="B108" t="s">
        <v>52</v>
      </c>
      <c r="C108" s="79" cm="1">
        <f t="array" ref="C108">_xlfn.IFS(B108= "Winter", 1, B108="Spring", 2, B108="Summer", 3, B108="Fall", 4)</f>
        <v>3</v>
      </c>
      <c r="D108" s="79">
        <f t="shared" si="3"/>
        <v>0</v>
      </c>
      <c r="E108" s="79">
        <f t="shared" si="4"/>
        <v>0</v>
      </c>
      <c r="F108" s="79">
        <f t="shared" si="5"/>
        <v>1</v>
      </c>
    </row>
    <row r="109" spans="1:6" x14ac:dyDescent="0.2">
      <c r="A109">
        <v>67</v>
      </c>
      <c r="B109" t="s">
        <v>24</v>
      </c>
      <c r="C109" s="79" cm="1">
        <f t="array" ref="C109">_xlfn.IFS(B109= "Winter", 1, B109="Spring", 2, B109="Summer", 3, B109="Fall", 4)</f>
        <v>1</v>
      </c>
      <c r="D109" s="79">
        <f t="shared" si="3"/>
        <v>1</v>
      </c>
      <c r="E109" s="79">
        <f t="shared" si="4"/>
        <v>0</v>
      </c>
      <c r="F109" s="79">
        <f t="shared" si="5"/>
        <v>0</v>
      </c>
    </row>
    <row r="110" spans="1:6" x14ac:dyDescent="0.2">
      <c r="A110">
        <v>79</v>
      </c>
      <c r="B110" t="s">
        <v>36</v>
      </c>
      <c r="C110" s="79" cm="1">
        <f t="array" ref="C110">_xlfn.IFS(B110= "Winter", 1, B110="Spring", 2, B110="Summer", 3, B110="Fall", 4)</f>
        <v>2</v>
      </c>
      <c r="D110" s="79">
        <f t="shared" si="3"/>
        <v>0</v>
      </c>
      <c r="E110" s="79">
        <f t="shared" si="4"/>
        <v>1</v>
      </c>
      <c r="F110" s="79">
        <f t="shared" si="5"/>
        <v>0</v>
      </c>
    </row>
    <row r="111" spans="1:6" x14ac:dyDescent="0.2">
      <c r="A111">
        <v>85</v>
      </c>
      <c r="B111" t="s">
        <v>36</v>
      </c>
      <c r="C111" s="79" cm="1">
        <f t="array" ref="C111">_xlfn.IFS(B111= "Winter", 1, B111="Spring", 2, B111="Summer", 3, B111="Fall", 4)</f>
        <v>2</v>
      </c>
      <c r="D111" s="79">
        <f t="shared" si="3"/>
        <v>0</v>
      </c>
      <c r="E111" s="79">
        <f t="shared" si="4"/>
        <v>1</v>
      </c>
      <c r="F111" s="79">
        <f t="shared" si="5"/>
        <v>0</v>
      </c>
    </row>
    <row r="112" spans="1:6" x14ac:dyDescent="0.2">
      <c r="A112">
        <v>26</v>
      </c>
      <c r="B112" t="s">
        <v>52</v>
      </c>
      <c r="C112" s="79" cm="1">
        <f t="array" ref="C112">_xlfn.IFS(B112= "Winter", 1, B112="Spring", 2, B112="Summer", 3, B112="Fall", 4)</f>
        <v>3</v>
      </c>
      <c r="D112" s="79">
        <f t="shared" si="3"/>
        <v>0</v>
      </c>
      <c r="E112" s="79">
        <f t="shared" si="4"/>
        <v>0</v>
      </c>
      <c r="F112" s="79">
        <f t="shared" si="5"/>
        <v>1</v>
      </c>
    </row>
    <row r="113" spans="1:6" x14ac:dyDescent="0.2">
      <c r="A113">
        <v>75</v>
      </c>
      <c r="B113" t="s">
        <v>52</v>
      </c>
      <c r="C113" s="79" cm="1">
        <f t="array" ref="C113">_xlfn.IFS(B113= "Winter", 1, B113="Spring", 2, B113="Summer", 3, B113="Fall", 4)</f>
        <v>3</v>
      </c>
      <c r="D113" s="79">
        <f t="shared" si="3"/>
        <v>0</v>
      </c>
      <c r="E113" s="79">
        <f t="shared" si="4"/>
        <v>0</v>
      </c>
      <c r="F113" s="79">
        <f t="shared" si="5"/>
        <v>1</v>
      </c>
    </row>
    <row r="114" spans="1:6" x14ac:dyDescent="0.2">
      <c r="A114">
        <v>65</v>
      </c>
      <c r="B114" t="s">
        <v>36</v>
      </c>
      <c r="C114" s="79" cm="1">
        <f t="array" ref="C114">_xlfn.IFS(B114= "Winter", 1, B114="Spring", 2, B114="Summer", 3, B114="Fall", 4)</f>
        <v>2</v>
      </c>
      <c r="D114" s="79">
        <f t="shared" si="3"/>
        <v>0</v>
      </c>
      <c r="E114" s="79">
        <f t="shared" si="4"/>
        <v>1</v>
      </c>
      <c r="F114" s="79">
        <f t="shared" si="5"/>
        <v>0</v>
      </c>
    </row>
    <row r="115" spans="1:6" x14ac:dyDescent="0.2">
      <c r="A115">
        <v>54</v>
      </c>
      <c r="B115" t="s">
        <v>24</v>
      </c>
      <c r="C115" s="79" cm="1">
        <f t="array" ref="C115">_xlfn.IFS(B115= "Winter", 1, B115="Spring", 2, B115="Summer", 3, B115="Fall", 4)</f>
        <v>1</v>
      </c>
      <c r="D115" s="79">
        <f t="shared" si="3"/>
        <v>1</v>
      </c>
      <c r="E115" s="79">
        <f t="shared" si="4"/>
        <v>0</v>
      </c>
      <c r="F115" s="79">
        <f t="shared" si="5"/>
        <v>0</v>
      </c>
    </row>
    <row r="116" spans="1:6" x14ac:dyDescent="0.2">
      <c r="A116">
        <v>95</v>
      </c>
      <c r="B116" t="s">
        <v>52</v>
      </c>
      <c r="C116" s="79" cm="1">
        <f t="array" ref="C116">_xlfn.IFS(B116= "Winter", 1, B116="Spring", 2, B116="Summer", 3, B116="Fall", 4)</f>
        <v>3</v>
      </c>
      <c r="D116" s="79">
        <f t="shared" si="3"/>
        <v>0</v>
      </c>
      <c r="E116" s="79">
        <f t="shared" si="4"/>
        <v>0</v>
      </c>
      <c r="F116" s="79">
        <f t="shared" si="5"/>
        <v>1</v>
      </c>
    </row>
    <row r="117" spans="1:6" x14ac:dyDescent="0.2">
      <c r="A117">
        <v>94</v>
      </c>
      <c r="B117" t="s">
        <v>36</v>
      </c>
      <c r="C117" s="79" cm="1">
        <f t="array" ref="C117">_xlfn.IFS(B117= "Winter", 1, B117="Spring", 2, B117="Summer", 3, B117="Fall", 4)</f>
        <v>2</v>
      </c>
      <c r="D117" s="79">
        <f t="shared" si="3"/>
        <v>0</v>
      </c>
      <c r="E117" s="79">
        <f t="shared" si="4"/>
        <v>1</v>
      </c>
      <c r="F117" s="79">
        <f t="shared" si="5"/>
        <v>0</v>
      </c>
    </row>
    <row r="118" spans="1:6" x14ac:dyDescent="0.2">
      <c r="A118">
        <v>86</v>
      </c>
      <c r="B118" t="s">
        <v>36</v>
      </c>
      <c r="C118" s="79" cm="1">
        <f t="array" ref="C118">_xlfn.IFS(B118= "Winter", 1, B118="Spring", 2, B118="Summer", 3, B118="Fall", 4)</f>
        <v>2</v>
      </c>
      <c r="D118" s="79">
        <f t="shared" si="3"/>
        <v>0</v>
      </c>
      <c r="E118" s="79">
        <f t="shared" si="4"/>
        <v>1</v>
      </c>
      <c r="F118" s="79">
        <f t="shared" si="5"/>
        <v>0</v>
      </c>
    </row>
    <row r="119" spans="1:6" x14ac:dyDescent="0.2">
      <c r="A119">
        <v>32</v>
      </c>
      <c r="B119" t="s">
        <v>52</v>
      </c>
      <c r="C119" s="79" cm="1">
        <f t="array" ref="C119">_xlfn.IFS(B119= "Winter", 1, B119="Spring", 2, B119="Summer", 3, B119="Fall", 4)</f>
        <v>3</v>
      </c>
      <c r="D119" s="79">
        <f t="shared" si="3"/>
        <v>0</v>
      </c>
      <c r="E119" s="79">
        <f t="shared" si="4"/>
        <v>0</v>
      </c>
      <c r="F119" s="79">
        <f t="shared" si="5"/>
        <v>1</v>
      </c>
    </row>
    <row r="120" spans="1:6" x14ac:dyDescent="0.2">
      <c r="A120">
        <v>45</v>
      </c>
      <c r="B120" t="s">
        <v>56</v>
      </c>
      <c r="C120" s="79" cm="1">
        <f t="array" ref="C120">_xlfn.IFS(B120= "Winter", 1, B120="Spring", 2, B120="Summer", 3, B120="Fall", 4)</f>
        <v>4</v>
      </c>
      <c r="D120" s="79">
        <f t="shared" si="3"/>
        <v>0</v>
      </c>
      <c r="E120" s="79">
        <f t="shared" si="4"/>
        <v>0</v>
      </c>
      <c r="F120" s="79">
        <f t="shared" si="5"/>
        <v>0</v>
      </c>
    </row>
    <row r="121" spans="1:6" x14ac:dyDescent="0.2">
      <c r="A121">
        <v>76</v>
      </c>
      <c r="B121" t="s">
        <v>56</v>
      </c>
      <c r="C121" s="79" cm="1">
        <f t="array" ref="C121">_xlfn.IFS(B121= "Winter", 1, B121="Spring", 2, B121="Summer", 3, B121="Fall", 4)</f>
        <v>4</v>
      </c>
      <c r="D121" s="79">
        <f t="shared" si="3"/>
        <v>0</v>
      </c>
      <c r="E121" s="79">
        <f t="shared" si="4"/>
        <v>0</v>
      </c>
      <c r="F121" s="79">
        <f t="shared" si="5"/>
        <v>0</v>
      </c>
    </row>
    <row r="122" spans="1:6" x14ac:dyDescent="0.2">
      <c r="A122">
        <v>84</v>
      </c>
      <c r="B122" t="s">
        <v>52</v>
      </c>
      <c r="C122" s="79" cm="1">
        <f t="array" ref="C122">_xlfn.IFS(B122= "Winter", 1, B122="Spring", 2, B122="Summer", 3, B122="Fall", 4)</f>
        <v>3</v>
      </c>
      <c r="D122" s="79">
        <f t="shared" si="3"/>
        <v>0</v>
      </c>
      <c r="E122" s="79">
        <f t="shared" si="4"/>
        <v>0</v>
      </c>
      <c r="F122" s="79">
        <f t="shared" si="5"/>
        <v>1</v>
      </c>
    </row>
    <row r="123" spans="1:6" x14ac:dyDescent="0.2">
      <c r="A123">
        <v>72</v>
      </c>
      <c r="B123" t="s">
        <v>24</v>
      </c>
      <c r="C123" s="79" cm="1">
        <f t="array" ref="C123">_xlfn.IFS(B123= "Winter", 1, B123="Spring", 2, B123="Summer", 3, B123="Fall", 4)</f>
        <v>1</v>
      </c>
      <c r="D123" s="79">
        <f t="shared" si="3"/>
        <v>1</v>
      </c>
      <c r="E123" s="79">
        <f t="shared" si="4"/>
        <v>0</v>
      </c>
      <c r="F123" s="79">
        <f t="shared" si="5"/>
        <v>0</v>
      </c>
    </row>
    <row r="124" spans="1:6" x14ac:dyDescent="0.2">
      <c r="A124">
        <v>40</v>
      </c>
      <c r="B124" t="s">
        <v>36</v>
      </c>
      <c r="C124" s="79" cm="1">
        <f t="array" ref="C124">_xlfn.IFS(B124= "Winter", 1, B124="Spring", 2, B124="Summer", 3, B124="Fall", 4)</f>
        <v>2</v>
      </c>
      <c r="D124" s="79">
        <f t="shared" si="3"/>
        <v>0</v>
      </c>
      <c r="E124" s="79">
        <f t="shared" si="4"/>
        <v>1</v>
      </c>
      <c r="F124" s="79">
        <f t="shared" si="5"/>
        <v>0</v>
      </c>
    </row>
    <row r="125" spans="1:6" x14ac:dyDescent="0.2">
      <c r="A125">
        <v>89</v>
      </c>
      <c r="B125" t="s">
        <v>56</v>
      </c>
      <c r="C125" s="79" cm="1">
        <f t="array" ref="C125">_xlfn.IFS(B125= "Winter", 1, B125="Spring", 2, B125="Summer", 3, B125="Fall", 4)</f>
        <v>4</v>
      </c>
      <c r="D125" s="79">
        <f t="shared" si="3"/>
        <v>0</v>
      </c>
      <c r="E125" s="79">
        <f t="shared" si="4"/>
        <v>0</v>
      </c>
      <c r="F125" s="79">
        <f t="shared" si="5"/>
        <v>0</v>
      </c>
    </row>
    <row r="126" spans="1:6" x14ac:dyDescent="0.2">
      <c r="A126">
        <v>86</v>
      </c>
      <c r="B126" t="s">
        <v>36</v>
      </c>
      <c r="C126" s="79" cm="1">
        <f t="array" ref="C126">_xlfn.IFS(B126= "Winter", 1, B126="Spring", 2, B126="Summer", 3, B126="Fall", 4)</f>
        <v>2</v>
      </c>
      <c r="D126" s="79">
        <f t="shared" si="3"/>
        <v>0</v>
      </c>
      <c r="E126" s="79">
        <f t="shared" si="4"/>
        <v>1</v>
      </c>
      <c r="F126" s="79">
        <f t="shared" si="5"/>
        <v>0</v>
      </c>
    </row>
    <row r="127" spans="1:6" x14ac:dyDescent="0.2">
      <c r="A127">
        <v>54</v>
      </c>
      <c r="B127" t="s">
        <v>24</v>
      </c>
      <c r="C127" s="79" cm="1">
        <f t="array" ref="C127">_xlfn.IFS(B127= "Winter", 1, B127="Spring", 2, B127="Summer", 3, B127="Fall", 4)</f>
        <v>1</v>
      </c>
      <c r="D127" s="79">
        <f t="shared" si="3"/>
        <v>1</v>
      </c>
      <c r="E127" s="79">
        <f t="shared" si="4"/>
        <v>0</v>
      </c>
      <c r="F127" s="79">
        <f t="shared" si="5"/>
        <v>0</v>
      </c>
    </row>
    <row r="128" spans="1:6" x14ac:dyDescent="0.2">
      <c r="A128">
        <v>36</v>
      </c>
      <c r="B128" t="s">
        <v>36</v>
      </c>
      <c r="C128" s="79" cm="1">
        <f t="array" ref="C128">_xlfn.IFS(B128= "Winter", 1, B128="Spring", 2, B128="Summer", 3, B128="Fall", 4)</f>
        <v>2</v>
      </c>
      <c r="D128" s="79">
        <f t="shared" si="3"/>
        <v>0</v>
      </c>
      <c r="E128" s="79">
        <f t="shared" si="4"/>
        <v>1</v>
      </c>
      <c r="F128" s="79">
        <f t="shared" si="5"/>
        <v>0</v>
      </c>
    </row>
    <row r="129" spans="1:6" x14ac:dyDescent="0.2">
      <c r="A129">
        <v>89</v>
      </c>
      <c r="B129" t="s">
        <v>24</v>
      </c>
      <c r="C129" s="79" cm="1">
        <f t="array" ref="C129">_xlfn.IFS(B129= "Winter", 1, B129="Spring", 2, B129="Summer", 3, B129="Fall", 4)</f>
        <v>1</v>
      </c>
      <c r="D129" s="79">
        <f t="shared" si="3"/>
        <v>1</v>
      </c>
      <c r="E129" s="79">
        <f t="shared" si="4"/>
        <v>0</v>
      </c>
      <c r="F129" s="79">
        <f t="shared" si="5"/>
        <v>0</v>
      </c>
    </row>
    <row r="130" spans="1:6" x14ac:dyDescent="0.2">
      <c r="A130">
        <v>32</v>
      </c>
      <c r="B130" t="s">
        <v>36</v>
      </c>
      <c r="C130" s="79" cm="1">
        <f t="array" ref="C130">_xlfn.IFS(B130= "Winter", 1, B130="Spring", 2, B130="Summer", 3, B130="Fall", 4)</f>
        <v>2</v>
      </c>
      <c r="D130" s="79">
        <f t="shared" si="3"/>
        <v>0</v>
      </c>
      <c r="E130" s="79">
        <f t="shared" si="4"/>
        <v>1</v>
      </c>
      <c r="F130" s="79">
        <f t="shared" si="5"/>
        <v>0</v>
      </c>
    </row>
    <row r="131" spans="1:6" x14ac:dyDescent="0.2">
      <c r="A131">
        <v>67</v>
      </c>
      <c r="B131" t="s">
        <v>52</v>
      </c>
      <c r="C131" s="79" cm="1">
        <f t="array" ref="C131">_xlfn.IFS(B131= "Winter", 1, B131="Spring", 2, B131="Summer", 3, B131="Fall", 4)</f>
        <v>3</v>
      </c>
      <c r="D131" s="79">
        <f t="shared" ref="D131:D194" si="6">IF(C131=1, 1, 0)</f>
        <v>0</v>
      </c>
      <c r="E131" s="79">
        <f t="shared" ref="E131:E194" si="7">IF(C131=2, 1, 0)</f>
        <v>0</v>
      </c>
      <c r="F131" s="79">
        <f t="shared" ref="F131:F194" si="8">IF(C131=3,1, 0)</f>
        <v>1</v>
      </c>
    </row>
    <row r="132" spans="1:6" x14ac:dyDescent="0.2">
      <c r="A132">
        <v>39</v>
      </c>
      <c r="B132" t="s">
        <v>56</v>
      </c>
      <c r="C132" s="79" cm="1">
        <f t="array" ref="C132">_xlfn.IFS(B132= "Winter", 1, B132="Spring", 2, B132="Summer", 3, B132="Fall", 4)</f>
        <v>4</v>
      </c>
      <c r="D132" s="79">
        <f t="shared" si="6"/>
        <v>0</v>
      </c>
      <c r="E132" s="79">
        <f t="shared" si="7"/>
        <v>0</v>
      </c>
      <c r="F132" s="79">
        <f t="shared" si="8"/>
        <v>0</v>
      </c>
    </row>
    <row r="133" spans="1:6" x14ac:dyDescent="0.2">
      <c r="A133">
        <v>29</v>
      </c>
      <c r="B133" t="s">
        <v>52</v>
      </c>
      <c r="C133" s="79" cm="1">
        <f t="array" ref="C133">_xlfn.IFS(B133= "Winter", 1, B133="Spring", 2, B133="Summer", 3, B133="Fall", 4)</f>
        <v>3</v>
      </c>
      <c r="D133" s="79">
        <f t="shared" si="6"/>
        <v>0</v>
      </c>
      <c r="E133" s="79">
        <f t="shared" si="7"/>
        <v>0</v>
      </c>
      <c r="F133" s="79">
        <f t="shared" si="8"/>
        <v>1</v>
      </c>
    </row>
    <row r="134" spans="1:6" x14ac:dyDescent="0.2">
      <c r="A134">
        <v>58</v>
      </c>
      <c r="B134" t="s">
        <v>56</v>
      </c>
      <c r="C134" s="79" cm="1">
        <f t="array" ref="C134">_xlfn.IFS(B134= "Winter", 1, B134="Spring", 2, B134="Summer", 3, B134="Fall", 4)</f>
        <v>4</v>
      </c>
      <c r="D134" s="79">
        <f t="shared" si="6"/>
        <v>0</v>
      </c>
      <c r="E134" s="79">
        <f t="shared" si="7"/>
        <v>0</v>
      </c>
      <c r="F134" s="79">
        <f t="shared" si="8"/>
        <v>0</v>
      </c>
    </row>
    <row r="135" spans="1:6" x14ac:dyDescent="0.2">
      <c r="A135">
        <v>65</v>
      </c>
      <c r="B135" t="s">
        <v>24</v>
      </c>
      <c r="C135" s="79" cm="1">
        <f t="array" ref="C135">_xlfn.IFS(B135= "Winter", 1, B135="Spring", 2, B135="Summer", 3, B135="Fall", 4)</f>
        <v>1</v>
      </c>
      <c r="D135" s="79">
        <f t="shared" si="6"/>
        <v>1</v>
      </c>
      <c r="E135" s="79">
        <f t="shared" si="7"/>
        <v>0</v>
      </c>
      <c r="F135" s="79">
        <f t="shared" si="8"/>
        <v>0</v>
      </c>
    </row>
    <row r="136" spans="1:6" x14ac:dyDescent="0.2">
      <c r="A136">
        <v>94</v>
      </c>
      <c r="B136" t="s">
        <v>56</v>
      </c>
      <c r="C136" s="79" cm="1">
        <f t="array" ref="C136">_xlfn.IFS(B136= "Winter", 1, B136="Spring", 2, B136="Summer", 3, B136="Fall", 4)</f>
        <v>4</v>
      </c>
      <c r="D136" s="79">
        <f t="shared" si="6"/>
        <v>0</v>
      </c>
      <c r="E136" s="79">
        <f t="shared" si="7"/>
        <v>0</v>
      </c>
      <c r="F136" s="79">
        <f t="shared" si="8"/>
        <v>0</v>
      </c>
    </row>
    <row r="137" spans="1:6" x14ac:dyDescent="0.2">
      <c r="A137">
        <v>81</v>
      </c>
      <c r="B137" t="s">
        <v>56</v>
      </c>
      <c r="C137" s="79" cm="1">
        <f t="array" ref="C137">_xlfn.IFS(B137= "Winter", 1, B137="Spring", 2, B137="Summer", 3, B137="Fall", 4)</f>
        <v>4</v>
      </c>
      <c r="D137" s="79">
        <f t="shared" si="6"/>
        <v>0</v>
      </c>
      <c r="E137" s="79">
        <f t="shared" si="7"/>
        <v>0</v>
      </c>
      <c r="F137" s="79">
        <f t="shared" si="8"/>
        <v>0</v>
      </c>
    </row>
    <row r="138" spans="1:6" x14ac:dyDescent="0.2">
      <c r="A138">
        <v>86</v>
      </c>
      <c r="B138" t="s">
        <v>24</v>
      </c>
      <c r="C138" s="79" cm="1">
        <f t="array" ref="C138">_xlfn.IFS(B138= "Winter", 1, B138="Spring", 2, B138="Summer", 3, B138="Fall", 4)</f>
        <v>1</v>
      </c>
      <c r="D138" s="79">
        <f t="shared" si="6"/>
        <v>1</v>
      </c>
      <c r="E138" s="79">
        <f t="shared" si="7"/>
        <v>0</v>
      </c>
      <c r="F138" s="79">
        <f t="shared" si="8"/>
        <v>0</v>
      </c>
    </row>
    <row r="139" spans="1:6" x14ac:dyDescent="0.2">
      <c r="A139">
        <v>43</v>
      </c>
      <c r="B139" t="s">
        <v>36</v>
      </c>
      <c r="C139" s="79" cm="1">
        <f t="array" ref="C139">_xlfn.IFS(B139= "Winter", 1, B139="Spring", 2, B139="Summer", 3, B139="Fall", 4)</f>
        <v>2</v>
      </c>
      <c r="D139" s="79">
        <f t="shared" si="6"/>
        <v>0</v>
      </c>
      <c r="E139" s="79">
        <f t="shared" si="7"/>
        <v>1</v>
      </c>
      <c r="F139" s="79">
        <f t="shared" si="8"/>
        <v>0</v>
      </c>
    </row>
    <row r="140" spans="1:6" x14ac:dyDescent="0.2">
      <c r="A140">
        <v>29</v>
      </c>
      <c r="B140" t="s">
        <v>24</v>
      </c>
      <c r="C140" s="79" cm="1">
        <f t="array" ref="C140">_xlfn.IFS(B140= "Winter", 1, B140="Spring", 2, B140="Summer", 3, B140="Fall", 4)</f>
        <v>1</v>
      </c>
      <c r="D140" s="79">
        <f t="shared" si="6"/>
        <v>1</v>
      </c>
      <c r="E140" s="79">
        <f t="shared" si="7"/>
        <v>0</v>
      </c>
      <c r="F140" s="79">
        <f t="shared" si="8"/>
        <v>0</v>
      </c>
    </row>
    <row r="141" spans="1:6" x14ac:dyDescent="0.2">
      <c r="A141">
        <v>95</v>
      </c>
      <c r="B141" t="s">
        <v>56</v>
      </c>
      <c r="C141" s="79" cm="1">
        <f t="array" ref="C141">_xlfn.IFS(B141= "Winter", 1, B141="Spring", 2, B141="Summer", 3, B141="Fall", 4)</f>
        <v>4</v>
      </c>
      <c r="D141" s="79">
        <f t="shared" si="6"/>
        <v>0</v>
      </c>
      <c r="E141" s="79">
        <f t="shared" si="7"/>
        <v>0</v>
      </c>
      <c r="F141" s="79">
        <f t="shared" si="8"/>
        <v>0</v>
      </c>
    </row>
    <row r="142" spans="1:6" x14ac:dyDescent="0.2">
      <c r="A142">
        <v>28</v>
      </c>
      <c r="B142" t="s">
        <v>56</v>
      </c>
      <c r="C142" s="79" cm="1">
        <f t="array" ref="C142">_xlfn.IFS(B142= "Winter", 1, B142="Spring", 2, B142="Summer", 3, B142="Fall", 4)</f>
        <v>4</v>
      </c>
      <c r="D142" s="79">
        <f t="shared" si="6"/>
        <v>0</v>
      </c>
      <c r="E142" s="79">
        <f t="shared" si="7"/>
        <v>0</v>
      </c>
      <c r="F142" s="79">
        <f t="shared" si="8"/>
        <v>0</v>
      </c>
    </row>
    <row r="143" spans="1:6" x14ac:dyDescent="0.2">
      <c r="A143">
        <v>46</v>
      </c>
      <c r="B143" t="s">
        <v>56</v>
      </c>
      <c r="C143" s="79" cm="1">
        <f t="array" ref="C143">_xlfn.IFS(B143= "Winter", 1, B143="Spring", 2, B143="Summer", 3, B143="Fall", 4)</f>
        <v>4</v>
      </c>
      <c r="D143" s="79">
        <f t="shared" si="6"/>
        <v>0</v>
      </c>
      <c r="E143" s="79">
        <f t="shared" si="7"/>
        <v>0</v>
      </c>
      <c r="F143" s="79">
        <f t="shared" si="8"/>
        <v>0</v>
      </c>
    </row>
    <row r="144" spans="1:6" x14ac:dyDescent="0.2">
      <c r="A144">
        <v>58</v>
      </c>
      <c r="B144" t="s">
        <v>56</v>
      </c>
      <c r="C144" s="79" cm="1">
        <f t="array" ref="C144">_xlfn.IFS(B144= "Winter", 1, B144="Spring", 2, B144="Summer", 3, B144="Fall", 4)</f>
        <v>4</v>
      </c>
      <c r="D144" s="79">
        <f t="shared" si="6"/>
        <v>0</v>
      </c>
      <c r="E144" s="79">
        <f t="shared" si="7"/>
        <v>0</v>
      </c>
      <c r="F144" s="79">
        <f t="shared" si="8"/>
        <v>0</v>
      </c>
    </row>
    <row r="145" spans="1:6" x14ac:dyDescent="0.2">
      <c r="A145">
        <v>48</v>
      </c>
      <c r="B145" t="s">
        <v>56</v>
      </c>
      <c r="C145" s="79" cm="1">
        <f t="array" ref="C145">_xlfn.IFS(B145= "Winter", 1, B145="Spring", 2, B145="Summer", 3, B145="Fall", 4)</f>
        <v>4</v>
      </c>
      <c r="D145" s="79">
        <f t="shared" si="6"/>
        <v>0</v>
      </c>
      <c r="E145" s="79">
        <f t="shared" si="7"/>
        <v>0</v>
      </c>
      <c r="F145" s="79">
        <f t="shared" si="8"/>
        <v>0</v>
      </c>
    </row>
    <row r="146" spans="1:6" x14ac:dyDescent="0.2">
      <c r="A146">
        <v>43</v>
      </c>
      <c r="B146" t="s">
        <v>56</v>
      </c>
      <c r="C146" s="79" cm="1">
        <f t="array" ref="C146">_xlfn.IFS(B146= "Winter", 1, B146="Spring", 2, B146="Summer", 3, B146="Fall", 4)</f>
        <v>4</v>
      </c>
      <c r="D146" s="79">
        <f t="shared" si="6"/>
        <v>0</v>
      </c>
      <c r="E146" s="79">
        <f t="shared" si="7"/>
        <v>0</v>
      </c>
      <c r="F146" s="79">
        <f t="shared" si="8"/>
        <v>0</v>
      </c>
    </row>
    <row r="147" spans="1:6" x14ac:dyDescent="0.2">
      <c r="A147">
        <v>95</v>
      </c>
      <c r="B147" t="s">
        <v>56</v>
      </c>
      <c r="C147" s="79" cm="1">
        <f t="array" ref="C147">_xlfn.IFS(B147= "Winter", 1, B147="Spring", 2, B147="Summer", 3, B147="Fall", 4)</f>
        <v>4</v>
      </c>
      <c r="D147" s="79">
        <f t="shared" si="6"/>
        <v>0</v>
      </c>
      <c r="E147" s="79">
        <f t="shared" si="7"/>
        <v>0</v>
      </c>
      <c r="F147" s="79">
        <f t="shared" si="8"/>
        <v>0</v>
      </c>
    </row>
    <row r="148" spans="1:6" x14ac:dyDescent="0.2">
      <c r="A148">
        <v>30</v>
      </c>
      <c r="B148" t="s">
        <v>56</v>
      </c>
      <c r="C148" s="79" cm="1">
        <f t="array" ref="C148">_xlfn.IFS(B148= "Winter", 1, B148="Spring", 2, B148="Summer", 3, B148="Fall", 4)</f>
        <v>4</v>
      </c>
      <c r="D148" s="79">
        <f t="shared" si="6"/>
        <v>0</v>
      </c>
      <c r="E148" s="79">
        <f t="shared" si="7"/>
        <v>0</v>
      </c>
      <c r="F148" s="79">
        <f t="shared" si="8"/>
        <v>0</v>
      </c>
    </row>
    <row r="149" spans="1:6" x14ac:dyDescent="0.2">
      <c r="A149">
        <v>64</v>
      </c>
      <c r="B149" t="s">
        <v>52</v>
      </c>
      <c r="C149" s="79" cm="1">
        <f t="array" ref="C149">_xlfn.IFS(B149= "Winter", 1, B149="Spring", 2, B149="Summer", 3, B149="Fall", 4)</f>
        <v>3</v>
      </c>
      <c r="D149" s="79">
        <f t="shared" si="6"/>
        <v>0</v>
      </c>
      <c r="E149" s="79">
        <f t="shared" si="7"/>
        <v>0</v>
      </c>
      <c r="F149" s="79">
        <f t="shared" si="8"/>
        <v>1</v>
      </c>
    </row>
    <row r="150" spans="1:6" x14ac:dyDescent="0.2">
      <c r="A150">
        <v>90</v>
      </c>
      <c r="B150" t="s">
        <v>56</v>
      </c>
      <c r="C150" s="79" cm="1">
        <f t="array" ref="C150">_xlfn.IFS(B150= "Winter", 1, B150="Spring", 2, B150="Summer", 3, B150="Fall", 4)</f>
        <v>4</v>
      </c>
      <c r="D150" s="79">
        <f t="shared" si="6"/>
        <v>0</v>
      </c>
      <c r="E150" s="79">
        <f t="shared" si="7"/>
        <v>0</v>
      </c>
      <c r="F150" s="79">
        <f t="shared" si="8"/>
        <v>0</v>
      </c>
    </row>
    <row r="151" spans="1:6" x14ac:dyDescent="0.2">
      <c r="A151">
        <v>76</v>
      </c>
      <c r="B151" t="s">
        <v>52</v>
      </c>
      <c r="C151" s="79" cm="1">
        <f t="array" ref="C151">_xlfn.IFS(B151= "Winter", 1, B151="Spring", 2, B151="Summer", 3, B151="Fall", 4)</f>
        <v>3</v>
      </c>
      <c r="D151" s="79">
        <f t="shared" si="6"/>
        <v>0</v>
      </c>
      <c r="E151" s="79">
        <f t="shared" si="7"/>
        <v>0</v>
      </c>
      <c r="F151" s="79">
        <f t="shared" si="8"/>
        <v>1</v>
      </c>
    </row>
    <row r="152" spans="1:6" x14ac:dyDescent="0.2">
      <c r="A152">
        <v>96</v>
      </c>
      <c r="B152" t="s">
        <v>56</v>
      </c>
      <c r="C152" s="79" cm="1">
        <f t="array" ref="C152">_xlfn.IFS(B152= "Winter", 1, B152="Spring", 2, B152="Summer", 3, B152="Fall", 4)</f>
        <v>4</v>
      </c>
      <c r="D152" s="79">
        <f t="shared" si="6"/>
        <v>0</v>
      </c>
      <c r="E152" s="79">
        <f t="shared" si="7"/>
        <v>0</v>
      </c>
      <c r="F152" s="79">
        <f t="shared" si="8"/>
        <v>0</v>
      </c>
    </row>
    <row r="153" spans="1:6" x14ac:dyDescent="0.2">
      <c r="A153">
        <v>47</v>
      </c>
      <c r="B153" t="s">
        <v>56</v>
      </c>
      <c r="C153" s="79" cm="1">
        <f t="array" ref="C153">_xlfn.IFS(B153= "Winter", 1, B153="Spring", 2, B153="Summer", 3, B153="Fall", 4)</f>
        <v>4</v>
      </c>
      <c r="D153" s="79">
        <f t="shared" si="6"/>
        <v>0</v>
      </c>
      <c r="E153" s="79">
        <f t="shared" si="7"/>
        <v>0</v>
      </c>
      <c r="F153" s="79">
        <f t="shared" si="8"/>
        <v>0</v>
      </c>
    </row>
    <row r="154" spans="1:6" x14ac:dyDescent="0.2">
      <c r="A154">
        <v>85</v>
      </c>
      <c r="B154" t="s">
        <v>52</v>
      </c>
      <c r="C154" s="79" cm="1">
        <f t="array" ref="C154">_xlfn.IFS(B154= "Winter", 1, B154="Spring", 2, B154="Summer", 3, B154="Fall", 4)</f>
        <v>3</v>
      </c>
      <c r="D154" s="79">
        <f t="shared" si="6"/>
        <v>0</v>
      </c>
      <c r="E154" s="79">
        <f t="shared" si="7"/>
        <v>0</v>
      </c>
      <c r="F154" s="79">
        <f t="shared" si="8"/>
        <v>1</v>
      </c>
    </row>
    <row r="155" spans="1:6" x14ac:dyDescent="0.2">
      <c r="A155">
        <v>55</v>
      </c>
      <c r="B155" t="s">
        <v>24</v>
      </c>
      <c r="C155" s="79" cm="1">
        <f t="array" ref="C155">_xlfn.IFS(B155= "Winter", 1, B155="Spring", 2, B155="Summer", 3, B155="Fall", 4)</f>
        <v>1</v>
      </c>
      <c r="D155" s="79">
        <f t="shared" si="6"/>
        <v>1</v>
      </c>
      <c r="E155" s="79">
        <f t="shared" si="7"/>
        <v>0</v>
      </c>
      <c r="F155" s="79">
        <f t="shared" si="8"/>
        <v>0</v>
      </c>
    </row>
    <row r="156" spans="1:6" x14ac:dyDescent="0.2">
      <c r="A156">
        <v>98</v>
      </c>
      <c r="B156" t="s">
        <v>56</v>
      </c>
      <c r="C156" s="79" cm="1">
        <f t="array" ref="C156">_xlfn.IFS(B156= "Winter", 1, B156="Spring", 2, B156="Summer", 3, B156="Fall", 4)</f>
        <v>4</v>
      </c>
      <c r="D156" s="79">
        <f t="shared" si="6"/>
        <v>0</v>
      </c>
      <c r="E156" s="79">
        <f t="shared" si="7"/>
        <v>0</v>
      </c>
      <c r="F156" s="79">
        <f t="shared" si="8"/>
        <v>0</v>
      </c>
    </row>
    <row r="157" spans="1:6" x14ac:dyDescent="0.2">
      <c r="A157">
        <v>77</v>
      </c>
      <c r="B157" t="s">
        <v>36</v>
      </c>
      <c r="C157" s="79" cm="1">
        <f t="array" ref="C157">_xlfn.IFS(B157= "Winter", 1, B157="Spring", 2, B157="Summer", 3, B157="Fall", 4)</f>
        <v>2</v>
      </c>
      <c r="D157" s="79">
        <f t="shared" si="6"/>
        <v>0</v>
      </c>
      <c r="E157" s="79">
        <f t="shared" si="7"/>
        <v>1</v>
      </c>
      <c r="F157" s="79">
        <f t="shared" si="8"/>
        <v>0</v>
      </c>
    </row>
    <row r="158" spans="1:6" x14ac:dyDescent="0.2">
      <c r="A158">
        <v>26</v>
      </c>
      <c r="B158" t="s">
        <v>56</v>
      </c>
      <c r="C158" s="79" cm="1">
        <f t="array" ref="C158">_xlfn.IFS(B158= "Winter", 1, B158="Spring", 2, B158="Summer", 3, B158="Fall", 4)</f>
        <v>4</v>
      </c>
      <c r="D158" s="79">
        <f t="shared" si="6"/>
        <v>0</v>
      </c>
      <c r="E158" s="79">
        <f t="shared" si="7"/>
        <v>0</v>
      </c>
      <c r="F158" s="79">
        <f t="shared" si="8"/>
        <v>0</v>
      </c>
    </row>
    <row r="159" spans="1:6" x14ac:dyDescent="0.2">
      <c r="A159">
        <v>68</v>
      </c>
      <c r="B159" t="s">
        <v>56</v>
      </c>
      <c r="C159" s="79" cm="1">
        <f t="array" ref="C159">_xlfn.IFS(B159= "Winter", 1, B159="Spring", 2, B159="Summer", 3, B159="Fall", 4)</f>
        <v>4</v>
      </c>
      <c r="D159" s="79">
        <f t="shared" si="6"/>
        <v>0</v>
      </c>
      <c r="E159" s="79">
        <f t="shared" si="7"/>
        <v>0</v>
      </c>
      <c r="F159" s="79">
        <f t="shared" si="8"/>
        <v>0</v>
      </c>
    </row>
    <row r="160" spans="1:6" x14ac:dyDescent="0.2">
      <c r="A160">
        <v>73</v>
      </c>
      <c r="B160" t="s">
        <v>56</v>
      </c>
      <c r="C160" s="79" cm="1">
        <f t="array" ref="C160">_xlfn.IFS(B160= "Winter", 1, B160="Spring", 2, B160="Summer", 3, B160="Fall", 4)</f>
        <v>4</v>
      </c>
      <c r="D160" s="79">
        <f t="shared" si="6"/>
        <v>0</v>
      </c>
      <c r="E160" s="79">
        <f t="shared" si="7"/>
        <v>0</v>
      </c>
      <c r="F160" s="79">
        <f t="shared" si="8"/>
        <v>0</v>
      </c>
    </row>
    <row r="161" spans="1:6" x14ac:dyDescent="0.2">
      <c r="A161">
        <v>27</v>
      </c>
      <c r="B161" t="s">
        <v>56</v>
      </c>
      <c r="C161" s="79" cm="1">
        <f t="array" ref="C161">_xlfn.IFS(B161= "Winter", 1, B161="Spring", 2, B161="Summer", 3, B161="Fall", 4)</f>
        <v>4</v>
      </c>
      <c r="D161" s="79">
        <f t="shared" si="6"/>
        <v>0</v>
      </c>
      <c r="E161" s="79">
        <f t="shared" si="7"/>
        <v>0</v>
      </c>
      <c r="F161" s="79">
        <f t="shared" si="8"/>
        <v>0</v>
      </c>
    </row>
    <row r="162" spans="1:6" x14ac:dyDescent="0.2">
      <c r="A162">
        <v>23</v>
      </c>
      <c r="B162" t="s">
        <v>52</v>
      </c>
      <c r="C162" s="79" cm="1">
        <f t="array" ref="C162">_xlfn.IFS(B162= "Winter", 1, B162="Spring", 2, B162="Summer", 3, B162="Fall", 4)</f>
        <v>3</v>
      </c>
      <c r="D162" s="79">
        <f t="shared" si="6"/>
        <v>0</v>
      </c>
      <c r="E162" s="79">
        <f t="shared" si="7"/>
        <v>0</v>
      </c>
      <c r="F162" s="79">
        <f t="shared" si="8"/>
        <v>1</v>
      </c>
    </row>
    <row r="163" spans="1:6" x14ac:dyDescent="0.2">
      <c r="A163">
        <v>49</v>
      </c>
      <c r="B163" t="s">
        <v>56</v>
      </c>
      <c r="C163" s="79" cm="1">
        <f t="array" ref="C163">_xlfn.IFS(B163= "Winter", 1, B163="Spring", 2, B163="Summer", 3, B163="Fall", 4)</f>
        <v>4</v>
      </c>
      <c r="D163" s="79">
        <f t="shared" si="6"/>
        <v>0</v>
      </c>
      <c r="E163" s="79">
        <f t="shared" si="7"/>
        <v>0</v>
      </c>
      <c r="F163" s="79">
        <f t="shared" si="8"/>
        <v>0</v>
      </c>
    </row>
    <row r="164" spans="1:6" x14ac:dyDescent="0.2">
      <c r="A164">
        <v>74</v>
      </c>
      <c r="B164" t="s">
        <v>52</v>
      </c>
      <c r="C164" s="79" cm="1">
        <f t="array" ref="C164">_xlfn.IFS(B164= "Winter", 1, B164="Spring", 2, B164="Summer", 3, B164="Fall", 4)</f>
        <v>3</v>
      </c>
      <c r="D164" s="79">
        <f t="shared" si="6"/>
        <v>0</v>
      </c>
      <c r="E164" s="79">
        <f t="shared" si="7"/>
        <v>0</v>
      </c>
      <c r="F164" s="79">
        <f t="shared" si="8"/>
        <v>1</v>
      </c>
    </row>
    <row r="165" spans="1:6" x14ac:dyDescent="0.2">
      <c r="A165">
        <v>67</v>
      </c>
      <c r="B165" t="s">
        <v>52</v>
      </c>
      <c r="C165" s="79" cm="1">
        <f t="array" ref="C165">_xlfn.IFS(B165= "Winter", 1, B165="Spring", 2, B165="Summer", 3, B165="Fall", 4)</f>
        <v>3</v>
      </c>
      <c r="D165" s="79">
        <f t="shared" si="6"/>
        <v>0</v>
      </c>
      <c r="E165" s="79">
        <f t="shared" si="7"/>
        <v>0</v>
      </c>
      <c r="F165" s="79">
        <f t="shared" si="8"/>
        <v>1</v>
      </c>
    </row>
    <row r="166" spans="1:6" x14ac:dyDescent="0.2">
      <c r="A166">
        <v>65</v>
      </c>
      <c r="B166" t="s">
        <v>36</v>
      </c>
      <c r="C166" s="79" cm="1">
        <f t="array" ref="C166">_xlfn.IFS(B166= "Winter", 1, B166="Spring", 2, B166="Summer", 3, B166="Fall", 4)</f>
        <v>2</v>
      </c>
      <c r="D166" s="79">
        <f t="shared" si="6"/>
        <v>0</v>
      </c>
      <c r="E166" s="79">
        <f t="shared" si="7"/>
        <v>1</v>
      </c>
      <c r="F166" s="79">
        <f t="shared" si="8"/>
        <v>0</v>
      </c>
    </row>
    <row r="167" spans="1:6" x14ac:dyDescent="0.2">
      <c r="A167">
        <v>60</v>
      </c>
      <c r="B167" t="s">
        <v>24</v>
      </c>
      <c r="C167" s="79" cm="1">
        <f t="array" ref="C167">_xlfn.IFS(B167= "Winter", 1, B167="Spring", 2, B167="Summer", 3, B167="Fall", 4)</f>
        <v>1</v>
      </c>
      <c r="D167" s="79">
        <f t="shared" si="6"/>
        <v>1</v>
      </c>
      <c r="E167" s="79">
        <f t="shared" si="7"/>
        <v>0</v>
      </c>
      <c r="F167" s="79">
        <f t="shared" si="8"/>
        <v>0</v>
      </c>
    </row>
    <row r="168" spans="1:6" x14ac:dyDescent="0.2">
      <c r="A168">
        <v>31</v>
      </c>
      <c r="B168" t="s">
        <v>56</v>
      </c>
      <c r="C168" s="79" cm="1">
        <f t="array" ref="C168">_xlfn.IFS(B168= "Winter", 1, B168="Spring", 2, B168="Summer", 3, B168="Fall", 4)</f>
        <v>4</v>
      </c>
      <c r="D168" s="79">
        <f t="shared" si="6"/>
        <v>0</v>
      </c>
      <c r="E168" s="79">
        <f t="shared" si="7"/>
        <v>0</v>
      </c>
      <c r="F168" s="79">
        <f t="shared" si="8"/>
        <v>0</v>
      </c>
    </row>
    <row r="169" spans="1:6" x14ac:dyDescent="0.2">
      <c r="A169">
        <v>27</v>
      </c>
      <c r="B169" t="s">
        <v>56</v>
      </c>
      <c r="C169" s="79" cm="1">
        <f t="array" ref="C169">_xlfn.IFS(B169= "Winter", 1, B169="Spring", 2, B169="Summer", 3, B169="Fall", 4)</f>
        <v>4</v>
      </c>
      <c r="D169" s="79">
        <f t="shared" si="6"/>
        <v>0</v>
      </c>
      <c r="E169" s="79">
        <f t="shared" si="7"/>
        <v>0</v>
      </c>
      <c r="F169" s="79">
        <f t="shared" si="8"/>
        <v>0</v>
      </c>
    </row>
    <row r="170" spans="1:6" x14ac:dyDescent="0.2">
      <c r="A170">
        <v>80</v>
      </c>
      <c r="B170" t="s">
        <v>52</v>
      </c>
      <c r="C170" s="79" cm="1">
        <f t="array" ref="C170">_xlfn.IFS(B170= "Winter", 1, B170="Spring", 2, B170="Summer", 3, B170="Fall", 4)</f>
        <v>3</v>
      </c>
      <c r="D170" s="79">
        <f t="shared" si="6"/>
        <v>0</v>
      </c>
      <c r="E170" s="79">
        <f t="shared" si="7"/>
        <v>0</v>
      </c>
      <c r="F170" s="79">
        <f t="shared" si="8"/>
        <v>1</v>
      </c>
    </row>
    <row r="171" spans="1:6" x14ac:dyDescent="0.2">
      <c r="A171">
        <v>30</v>
      </c>
      <c r="B171" t="s">
        <v>52</v>
      </c>
      <c r="C171" s="79" cm="1">
        <f t="array" ref="C171">_xlfn.IFS(B171= "Winter", 1, B171="Spring", 2, B171="Summer", 3, B171="Fall", 4)</f>
        <v>3</v>
      </c>
      <c r="D171" s="79">
        <f t="shared" si="6"/>
        <v>0</v>
      </c>
      <c r="E171" s="79">
        <f t="shared" si="7"/>
        <v>0</v>
      </c>
      <c r="F171" s="79">
        <f t="shared" si="8"/>
        <v>1</v>
      </c>
    </row>
    <row r="172" spans="1:6" x14ac:dyDescent="0.2">
      <c r="A172">
        <v>25</v>
      </c>
      <c r="B172" t="s">
        <v>56</v>
      </c>
      <c r="C172" s="79" cm="1">
        <f t="array" ref="C172">_xlfn.IFS(B172= "Winter", 1, B172="Spring", 2, B172="Summer", 3, B172="Fall", 4)</f>
        <v>4</v>
      </c>
      <c r="D172" s="79">
        <f t="shared" si="6"/>
        <v>0</v>
      </c>
      <c r="E172" s="79">
        <f t="shared" si="7"/>
        <v>0</v>
      </c>
      <c r="F172" s="79">
        <f t="shared" si="8"/>
        <v>0</v>
      </c>
    </row>
    <row r="173" spans="1:6" x14ac:dyDescent="0.2">
      <c r="A173">
        <v>35</v>
      </c>
      <c r="B173" t="s">
        <v>52</v>
      </c>
      <c r="C173" s="79" cm="1">
        <f t="array" ref="C173">_xlfn.IFS(B173= "Winter", 1, B173="Spring", 2, B173="Summer", 3, B173="Fall", 4)</f>
        <v>3</v>
      </c>
      <c r="D173" s="79">
        <f t="shared" si="6"/>
        <v>0</v>
      </c>
      <c r="E173" s="79">
        <f t="shared" si="7"/>
        <v>0</v>
      </c>
      <c r="F173" s="79">
        <f t="shared" si="8"/>
        <v>1</v>
      </c>
    </row>
    <row r="174" spans="1:6" x14ac:dyDescent="0.2">
      <c r="A174">
        <v>67</v>
      </c>
      <c r="B174" t="s">
        <v>52</v>
      </c>
      <c r="C174" s="79" cm="1">
        <f t="array" ref="C174">_xlfn.IFS(B174= "Winter", 1, B174="Spring", 2, B174="Summer", 3, B174="Fall", 4)</f>
        <v>3</v>
      </c>
      <c r="D174" s="79">
        <f t="shared" si="6"/>
        <v>0</v>
      </c>
      <c r="E174" s="79">
        <f t="shared" si="7"/>
        <v>0</v>
      </c>
      <c r="F174" s="79">
        <f t="shared" si="8"/>
        <v>1</v>
      </c>
    </row>
    <row r="175" spans="1:6" x14ac:dyDescent="0.2">
      <c r="A175">
        <v>46</v>
      </c>
      <c r="B175" t="s">
        <v>56</v>
      </c>
      <c r="C175" s="79" cm="1">
        <f t="array" ref="C175">_xlfn.IFS(B175= "Winter", 1, B175="Spring", 2, B175="Summer", 3, B175="Fall", 4)</f>
        <v>4</v>
      </c>
      <c r="D175" s="79">
        <f t="shared" si="6"/>
        <v>0</v>
      </c>
      <c r="E175" s="79">
        <f t="shared" si="7"/>
        <v>0</v>
      </c>
      <c r="F175" s="79">
        <f t="shared" si="8"/>
        <v>0</v>
      </c>
    </row>
    <row r="176" spans="1:6" x14ac:dyDescent="0.2">
      <c r="A176">
        <v>35</v>
      </c>
      <c r="B176" t="s">
        <v>24</v>
      </c>
      <c r="C176" s="79" cm="1">
        <f t="array" ref="C176">_xlfn.IFS(B176= "Winter", 1, B176="Spring", 2, B176="Summer", 3, B176="Fall", 4)</f>
        <v>1</v>
      </c>
      <c r="D176" s="79">
        <f t="shared" si="6"/>
        <v>1</v>
      </c>
      <c r="E176" s="79">
        <f t="shared" si="7"/>
        <v>0</v>
      </c>
      <c r="F176" s="79">
        <f t="shared" si="8"/>
        <v>0</v>
      </c>
    </row>
    <row r="177" spans="1:6" x14ac:dyDescent="0.2">
      <c r="A177">
        <v>86</v>
      </c>
      <c r="B177" t="s">
        <v>56</v>
      </c>
      <c r="C177" s="79" cm="1">
        <f t="array" ref="C177">_xlfn.IFS(B177= "Winter", 1, B177="Spring", 2, B177="Summer", 3, B177="Fall", 4)</f>
        <v>4</v>
      </c>
      <c r="D177" s="79">
        <f t="shared" si="6"/>
        <v>0</v>
      </c>
      <c r="E177" s="79">
        <f t="shared" si="7"/>
        <v>0</v>
      </c>
      <c r="F177" s="79">
        <f t="shared" si="8"/>
        <v>0</v>
      </c>
    </row>
    <row r="178" spans="1:6" x14ac:dyDescent="0.2">
      <c r="A178">
        <v>81</v>
      </c>
      <c r="B178" t="s">
        <v>36</v>
      </c>
      <c r="C178" s="79" cm="1">
        <f t="array" ref="C178">_xlfn.IFS(B178= "Winter", 1, B178="Spring", 2, B178="Summer", 3, B178="Fall", 4)</f>
        <v>2</v>
      </c>
      <c r="D178" s="79">
        <f t="shared" si="6"/>
        <v>0</v>
      </c>
      <c r="E178" s="79">
        <f t="shared" si="7"/>
        <v>1</v>
      </c>
      <c r="F178" s="79">
        <f t="shared" si="8"/>
        <v>0</v>
      </c>
    </row>
    <row r="179" spans="1:6" x14ac:dyDescent="0.2">
      <c r="A179">
        <v>42</v>
      </c>
      <c r="B179" t="s">
        <v>56</v>
      </c>
      <c r="C179" s="79" cm="1">
        <f t="array" ref="C179">_xlfn.IFS(B179= "Winter", 1, B179="Spring", 2, B179="Summer", 3, B179="Fall", 4)</f>
        <v>4</v>
      </c>
      <c r="D179" s="79">
        <f t="shared" si="6"/>
        <v>0</v>
      </c>
      <c r="E179" s="79">
        <f t="shared" si="7"/>
        <v>0</v>
      </c>
      <c r="F179" s="79">
        <f t="shared" si="8"/>
        <v>0</v>
      </c>
    </row>
    <row r="180" spans="1:6" x14ac:dyDescent="0.2">
      <c r="A180">
        <v>43</v>
      </c>
      <c r="B180" t="s">
        <v>56</v>
      </c>
      <c r="C180" s="79" cm="1">
        <f t="array" ref="C180">_xlfn.IFS(B180= "Winter", 1, B180="Spring", 2, B180="Summer", 3, B180="Fall", 4)</f>
        <v>4</v>
      </c>
      <c r="D180" s="79">
        <f t="shared" si="6"/>
        <v>0</v>
      </c>
      <c r="E180" s="79">
        <f t="shared" si="7"/>
        <v>0</v>
      </c>
      <c r="F180" s="79">
        <f t="shared" si="8"/>
        <v>0</v>
      </c>
    </row>
    <row r="181" spans="1:6" x14ac:dyDescent="0.2">
      <c r="A181">
        <v>31</v>
      </c>
      <c r="B181" t="s">
        <v>56</v>
      </c>
      <c r="C181" s="79" cm="1">
        <f t="array" ref="C181">_xlfn.IFS(B181= "Winter", 1, B181="Spring", 2, B181="Summer", 3, B181="Fall", 4)</f>
        <v>4</v>
      </c>
      <c r="D181" s="79">
        <f t="shared" si="6"/>
        <v>0</v>
      </c>
      <c r="E181" s="79">
        <f t="shared" si="7"/>
        <v>0</v>
      </c>
      <c r="F181" s="79">
        <f t="shared" si="8"/>
        <v>0</v>
      </c>
    </row>
    <row r="182" spans="1:6" x14ac:dyDescent="0.2">
      <c r="A182">
        <v>81</v>
      </c>
      <c r="B182" t="s">
        <v>56</v>
      </c>
      <c r="C182" s="79" cm="1">
        <f t="array" ref="C182">_xlfn.IFS(B182= "Winter", 1, B182="Spring", 2, B182="Summer", 3, B182="Fall", 4)</f>
        <v>4</v>
      </c>
      <c r="D182" s="79">
        <f t="shared" si="6"/>
        <v>0</v>
      </c>
      <c r="E182" s="79">
        <f t="shared" si="7"/>
        <v>0</v>
      </c>
      <c r="F182" s="79">
        <f t="shared" si="8"/>
        <v>0</v>
      </c>
    </row>
    <row r="183" spans="1:6" x14ac:dyDescent="0.2">
      <c r="A183">
        <v>61</v>
      </c>
      <c r="B183" t="s">
        <v>52</v>
      </c>
      <c r="C183" s="79" cm="1">
        <f t="array" ref="C183">_xlfn.IFS(B183= "Winter", 1, B183="Spring", 2, B183="Summer", 3, B183="Fall", 4)</f>
        <v>3</v>
      </c>
      <c r="D183" s="79">
        <f t="shared" si="6"/>
        <v>0</v>
      </c>
      <c r="E183" s="79">
        <f t="shared" si="7"/>
        <v>0</v>
      </c>
      <c r="F183" s="79">
        <f t="shared" si="8"/>
        <v>1</v>
      </c>
    </row>
    <row r="184" spans="1:6" x14ac:dyDescent="0.2">
      <c r="A184">
        <v>96</v>
      </c>
      <c r="B184" t="s">
        <v>52</v>
      </c>
      <c r="C184" s="79" cm="1">
        <f t="array" ref="C184">_xlfn.IFS(B184= "Winter", 1, B184="Spring", 2, B184="Summer", 3, B184="Fall", 4)</f>
        <v>3</v>
      </c>
      <c r="D184" s="79">
        <f t="shared" si="6"/>
        <v>0</v>
      </c>
      <c r="E184" s="79">
        <f t="shared" si="7"/>
        <v>0</v>
      </c>
      <c r="F184" s="79">
        <f t="shared" si="8"/>
        <v>1</v>
      </c>
    </row>
    <row r="185" spans="1:6" x14ac:dyDescent="0.2">
      <c r="A185">
        <v>29</v>
      </c>
      <c r="B185" t="s">
        <v>36</v>
      </c>
      <c r="C185" s="79" cm="1">
        <f t="array" ref="C185">_xlfn.IFS(B185= "Winter", 1, B185="Spring", 2, B185="Summer", 3, B185="Fall", 4)</f>
        <v>2</v>
      </c>
      <c r="D185" s="79">
        <f t="shared" si="6"/>
        <v>0</v>
      </c>
      <c r="E185" s="79">
        <f t="shared" si="7"/>
        <v>1</v>
      </c>
      <c r="F185" s="79">
        <f t="shared" si="8"/>
        <v>0</v>
      </c>
    </row>
    <row r="186" spans="1:6" x14ac:dyDescent="0.2">
      <c r="A186">
        <v>33</v>
      </c>
      <c r="B186" t="s">
        <v>36</v>
      </c>
      <c r="C186" s="79" cm="1">
        <f t="array" ref="C186">_xlfn.IFS(B186= "Winter", 1, B186="Spring", 2, B186="Summer", 3, B186="Fall", 4)</f>
        <v>2</v>
      </c>
      <c r="D186" s="79">
        <f t="shared" si="6"/>
        <v>0</v>
      </c>
      <c r="E186" s="79">
        <f t="shared" si="7"/>
        <v>1</v>
      </c>
      <c r="F186" s="79">
        <f t="shared" si="8"/>
        <v>0</v>
      </c>
    </row>
    <row r="187" spans="1:6" x14ac:dyDescent="0.2">
      <c r="A187">
        <v>32</v>
      </c>
      <c r="B187" t="s">
        <v>52</v>
      </c>
      <c r="C187" s="79" cm="1">
        <f t="array" ref="C187">_xlfn.IFS(B187= "Winter", 1, B187="Spring", 2, B187="Summer", 3, B187="Fall", 4)</f>
        <v>3</v>
      </c>
      <c r="D187" s="79">
        <f t="shared" si="6"/>
        <v>0</v>
      </c>
      <c r="E187" s="79">
        <f t="shared" si="7"/>
        <v>0</v>
      </c>
      <c r="F187" s="79">
        <f t="shared" si="8"/>
        <v>1</v>
      </c>
    </row>
    <row r="188" spans="1:6" x14ac:dyDescent="0.2">
      <c r="A188">
        <v>56</v>
      </c>
      <c r="B188" t="s">
        <v>52</v>
      </c>
      <c r="C188" s="79" cm="1">
        <f t="array" ref="C188">_xlfn.IFS(B188= "Winter", 1, B188="Spring", 2, B188="Summer", 3, B188="Fall", 4)</f>
        <v>3</v>
      </c>
      <c r="D188" s="79">
        <f t="shared" si="6"/>
        <v>0</v>
      </c>
      <c r="E188" s="79">
        <f t="shared" si="7"/>
        <v>0</v>
      </c>
      <c r="F188" s="79">
        <f t="shared" si="8"/>
        <v>1</v>
      </c>
    </row>
    <row r="189" spans="1:6" x14ac:dyDescent="0.2">
      <c r="A189">
        <v>94</v>
      </c>
      <c r="B189" t="s">
        <v>36</v>
      </c>
      <c r="C189" s="79" cm="1">
        <f t="array" ref="C189">_xlfn.IFS(B189= "Winter", 1, B189="Spring", 2, B189="Summer", 3, B189="Fall", 4)</f>
        <v>2</v>
      </c>
      <c r="D189" s="79">
        <f t="shared" si="6"/>
        <v>0</v>
      </c>
      <c r="E189" s="79">
        <f t="shared" si="7"/>
        <v>1</v>
      </c>
      <c r="F189" s="79">
        <f t="shared" si="8"/>
        <v>0</v>
      </c>
    </row>
    <row r="190" spans="1:6" x14ac:dyDescent="0.2">
      <c r="A190">
        <v>53</v>
      </c>
      <c r="B190" t="s">
        <v>36</v>
      </c>
      <c r="C190" s="79" cm="1">
        <f t="array" ref="C190">_xlfn.IFS(B190= "Winter", 1, B190="Spring", 2, B190="Summer", 3, B190="Fall", 4)</f>
        <v>2</v>
      </c>
      <c r="D190" s="79">
        <f t="shared" si="6"/>
        <v>0</v>
      </c>
      <c r="E190" s="79">
        <f t="shared" si="7"/>
        <v>1</v>
      </c>
      <c r="F190" s="79">
        <f t="shared" si="8"/>
        <v>0</v>
      </c>
    </row>
    <row r="191" spans="1:6" x14ac:dyDescent="0.2">
      <c r="A191">
        <v>82</v>
      </c>
      <c r="B191" t="s">
        <v>56</v>
      </c>
      <c r="C191" s="79" cm="1">
        <f t="array" ref="C191">_xlfn.IFS(B191= "Winter", 1, B191="Spring", 2, B191="Summer", 3, B191="Fall", 4)</f>
        <v>4</v>
      </c>
      <c r="D191" s="79">
        <f t="shared" si="6"/>
        <v>0</v>
      </c>
      <c r="E191" s="79">
        <f t="shared" si="7"/>
        <v>0</v>
      </c>
      <c r="F191" s="79">
        <f t="shared" si="8"/>
        <v>0</v>
      </c>
    </row>
    <row r="192" spans="1:6" x14ac:dyDescent="0.2">
      <c r="A192">
        <v>70</v>
      </c>
      <c r="B192" t="s">
        <v>56</v>
      </c>
      <c r="C192" s="79" cm="1">
        <f t="array" ref="C192">_xlfn.IFS(B192= "Winter", 1, B192="Spring", 2, B192="Summer", 3, B192="Fall", 4)</f>
        <v>4</v>
      </c>
      <c r="D192" s="79">
        <f t="shared" si="6"/>
        <v>0</v>
      </c>
      <c r="E192" s="79">
        <f t="shared" si="7"/>
        <v>0</v>
      </c>
      <c r="F192" s="79">
        <f t="shared" si="8"/>
        <v>0</v>
      </c>
    </row>
    <row r="193" spans="1:6" x14ac:dyDescent="0.2">
      <c r="A193">
        <v>76</v>
      </c>
      <c r="B193" t="s">
        <v>56</v>
      </c>
      <c r="C193" s="79" cm="1">
        <f t="array" ref="C193">_xlfn.IFS(B193= "Winter", 1, B193="Spring", 2, B193="Summer", 3, B193="Fall", 4)</f>
        <v>4</v>
      </c>
      <c r="D193" s="79">
        <f t="shared" si="6"/>
        <v>0</v>
      </c>
      <c r="E193" s="79">
        <f t="shared" si="7"/>
        <v>0</v>
      </c>
      <c r="F193" s="79">
        <f t="shared" si="8"/>
        <v>0</v>
      </c>
    </row>
    <row r="194" spans="1:6" x14ac:dyDescent="0.2">
      <c r="A194">
        <v>29</v>
      </c>
      <c r="B194" t="s">
        <v>52</v>
      </c>
      <c r="C194" s="79" cm="1">
        <f t="array" ref="C194">_xlfn.IFS(B194= "Winter", 1, B194="Spring", 2, B194="Summer", 3, B194="Fall", 4)</f>
        <v>3</v>
      </c>
      <c r="D194" s="79">
        <f t="shared" si="6"/>
        <v>0</v>
      </c>
      <c r="E194" s="79">
        <f t="shared" si="7"/>
        <v>0</v>
      </c>
      <c r="F194" s="79">
        <f t="shared" si="8"/>
        <v>1</v>
      </c>
    </row>
    <row r="195" spans="1:6" x14ac:dyDescent="0.2">
      <c r="A195">
        <v>100</v>
      </c>
      <c r="B195" t="s">
        <v>56</v>
      </c>
      <c r="C195" s="79" cm="1">
        <f t="array" ref="C195">_xlfn.IFS(B195= "Winter", 1, B195="Spring", 2, B195="Summer", 3, B195="Fall", 4)</f>
        <v>4</v>
      </c>
      <c r="D195" s="79">
        <f t="shared" ref="D195:D258" si="9">IF(C195=1, 1, 0)</f>
        <v>0</v>
      </c>
      <c r="E195" s="79">
        <f t="shared" ref="E195:E258" si="10">IF(C195=2, 1, 0)</f>
        <v>0</v>
      </c>
      <c r="F195" s="79">
        <f t="shared" ref="F195:F258" si="11">IF(C195=3,1, 0)</f>
        <v>0</v>
      </c>
    </row>
    <row r="196" spans="1:6" x14ac:dyDescent="0.2">
      <c r="A196">
        <v>94</v>
      </c>
      <c r="B196" t="s">
        <v>36</v>
      </c>
      <c r="C196" s="79" cm="1">
        <f t="array" ref="C196">_xlfn.IFS(B196= "Winter", 1, B196="Spring", 2, B196="Summer", 3, B196="Fall", 4)</f>
        <v>2</v>
      </c>
      <c r="D196" s="79">
        <f t="shared" si="9"/>
        <v>0</v>
      </c>
      <c r="E196" s="79">
        <f t="shared" si="10"/>
        <v>1</v>
      </c>
      <c r="F196" s="79">
        <f t="shared" si="11"/>
        <v>0</v>
      </c>
    </row>
    <row r="197" spans="1:6" x14ac:dyDescent="0.2">
      <c r="A197">
        <v>25</v>
      </c>
      <c r="B197" t="s">
        <v>56</v>
      </c>
      <c r="C197" s="79" cm="1">
        <f t="array" ref="C197">_xlfn.IFS(B197= "Winter", 1, B197="Spring", 2, B197="Summer", 3, B197="Fall", 4)</f>
        <v>4</v>
      </c>
      <c r="D197" s="79">
        <f t="shared" si="9"/>
        <v>0</v>
      </c>
      <c r="E197" s="79">
        <f t="shared" si="10"/>
        <v>0</v>
      </c>
      <c r="F197" s="79">
        <f t="shared" si="11"/>
        <v>0</v>
      </c>
    </row>
    <row r="198" spans="1:6" x14ac:dyDescent="0.2">
      <c r="A198">
        <v>88</v>
      </c>
      <c r="B198" t="s">
        <v>52</v>
      </c>
      <c r="C198" s="79" cm="1">
        <f t="array" ref="C198">_xlfn.IFS(B198= "Winter", 1, B198="Spring", 2, B198="Summer", 3, B198="Fall", 4)</f>
        <v>3</v>
      </c>
      <c r="D198" s="79">
        <f t="shared" si="9"/>
        <v>0</v>
      </c>
      <c r="E198" s="79">
        <f t="shared" si="10"/>
        <v>0</v>
      </c>
      <c r="F198" s="79">
        <f t="shared" si="11"/>
        <v>1</v>
      </c>
    </row>
    <row r="199" spans="1:6" x14ac:dyDescent="0.2">
      <c r="A199">
        <v>78</v>
      </c>
      <c r="B199" t="s">
        <v>56</v>
      </c>
      <c r="C199" s="79" cm="1">
        <f t="array" ref="C199">_xlfn.IFS(B199= "Winter", 1, B199="Spring", 2, B199="Summer", 3, B199="Fall", 4)</f>
        <v>4</v>
      </c>
      <c r="D199" s="79">
        <f t="shared" si="9"/>
        <v>0</v>
      </c>
      <c r="E199" s="79">
        <f t="shared" si="10"/>
        <v>0</v>
      </c>
      <c r="F199" s="79">
        <f t="shared" si="11"/>
        <v>0</v>
      </c>
    </row>
    <row r="200" spans="1:6" x14ac:dyDescent="0.2">
      <c r="A200">
        <v>45</v>
      </c>
      <c r="B200" t="s">
        <v>24</v>
      </c>
      <c r="C200" s="79" cm="1">
        <f t="array" ref="C200">_xlfn.IFS(B200= "Winter", 1, B200="Spring", 2, B200="Summer", 3, B200="Fall", 4)</f>
        <v>1</v>
      </c>
      <c r="D200" s="79">
        <f t="shared" si="9"/>
        <v>1</v>
      </c>
      <c r="E200" s="79">
        <f t="shared" si="10"/>
        <v>0</v>
      </c>
      <c r="F200" s="79">
        <f t="shared" si="11"/>
        <v>0</v>
      </c>
    </row>
    <row r="201" spans="1:6" x14ac:dyDescent="0.2">
      <c r="A201">
        <v>73</v>
      </c>
      <c r="B201" t="s">
        <v>52</v>
      </c>
      <c r="C201" s="79" cm="1">
        <f t="array" ref="C201">_xlfn.IFS(B201= "Winter", 1, B201="Spring", 2, B201="Summer", 3, B201="Fall", 4)</f>
        <v>3</v>
      </c>
      <c r="D201" s="79">
        <f t="shared" si="9"/>
        <v>0</v>
      </c>
      <c r="E201" s="79">
        <f t="shared" si="10"/>
        <v>0</v>
      </c>
      <c r="F201" s="79">
        <f t="shared" si="11"/>
        <v>1</v>
      </c>
    </row>
    <row r="202" spans="1:6" x14ac:dyDescent="0.2">
      <c r="A202">
        <v>61</v>
      </c>
      <c r="B202" t="s">
        <v>52</v>
      </c>
      <c r="C202" s="79" cm="1">
        <f t="array" ref="C202">_xlfn.IFS(B202= "Winter", 1, B202="Spring", 2, B202="Summer", 3, B202="Fall", 4)</f>
        <v>3</v>
      </c>
      <c r="D202" s="79">
        <f t="shared" si="9"/>
        <v>0</v>
      </c>
      <c r="E202" s="79">
        <f t="shared" si="10"/>
        <v>0</v>
      </c>
      <c r="F202" s="79">
        <f t="shared" si="11"/>
        <v>1</v>
      </c>
    </row>
    <row r="203" spans="1:6" x14ac:dyDescent="0.2">
      <c r="A203">
        <v>22</v>
      </c>
      <c r="B203" t="s">
        <v>56</v>
      </c>
      <c r="C203" s="79" cm="1">
        <f t="array" ref="C203">_xlfn.IFS(B203= "Winter", 1, B203="Spring", 2, B203="Summer", 3, B203="Fall", 4)</f>
        <v>4</v>
      </c>
      <c r="D203" s="79">
        <f t="shared" si="9"/>
        <v>0</v>
      </c>
      <c r="E203" s="79">
        <f t="shared" si="10"/>
        <v>0</v>
      </c>
      <c r="F203" s="79">
        <f t="shared" si="11"/>
        <v>0</v>
      </c>
    </row>
    <row r="204" spans="1:6" x14ac:dyDescent="0.2">
      <c r="A204">
        <v>38</v>
      </c>
      <c r="B204" t="s">
        <v>36</v>
      </c>
      <c r="C204" s="79" cm="1">
        <f t="array" ref="C204">_xlfn.IFS(B204= "Winter", 1, B204="Spring", 2, B204="Summer", 3, B204="Fall", 4)</f>
        <v>2</v>
      </c>
      <c r="D204" s="79">
        <f t="shared" si="9"/>
        <v>0</v>
      </c>
      <c r="E204" s="79">
        <f t="shared" si="10"/>
        <v>1</v>
      </c>
      <c r="F204" s="79">
        <f t="shared" si="11"/>
        <v>0</v>
      </c>
    </row>
    <row r="205" spans="1:6" x14ac:dyDescent="0.2">
      <c r="A205">
        <v>38</v>
      </c>
      <c r="B205" t="s">
        <v>56</v>
      </c>
      <c r="C205" s="79" cm="1">
        <f t="array" ref="C205">_xlfn.IFS(B205= "Winter", 1, B205="Spring", 2, B205="Summer", 3, B205="Fall", 4)</f>
        <v>4</v>
      </c>
      <c r="D205" s="79">
        <f t="shared" si="9"/>
        <v>0</v>
      </c>
      <c r="E205" s="79">
        <f t="shared" si="10"/>
        <v>0</v>
      </c>
      <c r="F205" s="79">
        <f t="shared" si="11"/>
        <v>0</v>
      </c>
    </row>
    <row r="206" spans="1:6" x14ac:dyDescent="0.2">
      <c r="A206">
        <v>100</v>
      </c>
      <c r="B206" t="s">
        <v>56</v>
      </c>
      <c r="C206" s="79" cm="1">
        <f t="array" ref="C206">_xlfn.IFS(B206= "Winter", 1, B206="Spring", 2, B206="Summer", 3, B206="Fall", 4)</f>
        <v>4</v>
      </c>
      <c r="D206" s="79">
        <f t="shared" si="9"/>
        <v>0</v>
      </c>
      <c r="E206" s="79">
        <f t="shared" si="10"/>
        <v>0</v>
      </c>
      <c r="F206" s="79">
        <f t="shared" si="11"/>
        <v>0</v>
      </c>
    </row>
    <row r="207" spans="1:6" x14ac:dyDescent="0.2">
      <c r="A207">
        <v>64</v>
      </c>
      <c r="B207" t="s">
        <v>24</v>
      </c>
      <c r="C207" s="79" cm="1">
        <f t="array" ref="C207">_xlfn.IFS(B207= "Winter", 1, B207="Spring", 2, B207="Summer", 3, B207="Fall", 4)</f>
        <v>1</v>
      </c>
      <c r="D207" s="79">
        <f t="shared" si="9"/>
        <v>1</v>
      </c>
      <c r="E207" s="79">
        <f t="shared" si="10"/>
        <v>0</v>
      </c>
      <c r="F207" s="79">
        <f t="shared" si="11"/>
        <v>0</v>
      </c>
    </row>
    <row r="208" spans="1:6" x14ac:dyDescent="0.2">
      <c r="A208">
        <v>55</v>
      </c>
      <c r="B208" t="s">
        <v>52</v>
      </c>
      <c r="C208" s="79" cm="1">
        <f t="array" ref="C208">_xlfn.IFS(B208= "Winter", 1, B208="Spring", 2, B208="Summer", 3, B208="Fall", 4)</f>
        <v>3</v>
      </c>
      <c r="D208" s="79">
        <f t="shared" si="9"/>
        <v>0</v>
      </c>
      <c r="E208" s="79">
        <f t="shared" si="10"/>
        <v>0</v>
      </c>
      <c r="F208" s="79">
        <f t="shared" si="11"/>
        <v>1</v>
      </c>
    </row>
    <row r="209" spans="1:6" x14ac:dyDescent="0.2">
      <c r="A209">
        <v>91</v>
      </c>
      <c r="B209" t="s">
        <v>52</v>
      </c>
      <c r="C209" s="79" cm="1">
        <f t="array" ref="C209">_xlfn.IFS(B209= "Winter", 1, B209="Spring", 2, B209="Summer", 3, B209="Fall", 4)</f>
        <v>3</v>
      </c>
      <c r="D209" s="79">
        <f t="shared" si="9"/>
        <v>0</v>
      </c>
      <c r="E209" s="79">
        <f t="shared" si="10"/>
        <v>0</v>
      </c>
      <c r="F209" s="79">
        <f t="shared" si="11"/>
        <v>1</v>
      </c>
    </row>
    <row r="210" spans="1:6" x14ac:dyDescent="0.2">
      <c r="A210">
        <v>38</v>
      </c>
      <c r="B210" t="s">
        <v>36</v>
      </c>
      <c r="C210" s="79" cm="1">
        <f t="array" ref="C210">_xlfn.IFS(B210= "Winter", 1, B210="Spring", 2, B210="Summer", 3, B210="Fall", 4)</f>
        <v>2</v>
      </c>
      <c r="D210" s="79">
        <f t="shared" si="9"/>
        <v>0</v>
      </c>
      <c r="E210" s="79">
        <f t="shared" si="10"/>
        <v>1</v>
      </c>
      <c r="F210" s="79">
        <f t="shared" si="11"/>
        <v>0</v>
      </c>
    </row>
    <row r="211" spans="1:6" x14ac:dyDescent="0.2">
      <c r="A211">
        <v>97</v>
      </c>
      <c r="B211" t="s">
        <v>24</v>
      </c>
      <c r="C211" s="79" cm="1">
        <f t="array" ref="C211">_xlfn.IFS(B211= "Winter", 1, B211="Spring", 2, B211="Summer", 3, B211="Fall", 4)</f>
        <v>1</v>
      </c>
      <c r="D211" s="79">
        <f t="shared" si="9"/>
        <v>1</v>
      </c>
      <c r="E211" s="79">
        <f t="shared" si="10"/>
        <v>0</v>
      </c>
      <c r="F211" s="79">
        <f t="shared" si="11"/>
        <v>0</v>
      </c>
    </row>
    <row r="212" spans="1:6" x14ac:dyDescent="0.2">
      <c r="A212">
        <v>22</v>
      </c>
      <c r="B212" t="s">
        <v>56</v>
      </c>
      <c r="C212" s="79" cm="1">
        <f t="array" ref="C212">_xlfn.IFS(B212= "Winter", 1, B212="Spring", 2, B212="Summer", 3, B212="Fall", 4)</f>
        <v>4</v>
      </c>
      <c r="D212" s="79">
        <f t="shared" si="9"/>
        <v>0</v>
      </c>
      <c r="E212" s="79">
        <f t="shared" si="10"/>
        <v>0</v>
      </c>
      <c r="F212" s="79">
        <f t="shared" si="11"/>
        <v>0</v>
      </c>
    </row>
    <row r="213" spans="1:6" x14ac:dyDescent="0.2">
      <c r="A213">
        <v>92</v>
      </c>
      <c r="B213" t="s">
        <v>56</v>
      </c>
      <c r="C213" s="79" cm="1">
        <f t="array" ref="C213">_xlfn.IFS(B213= "Winter", 1, B213="Spring", 2, B213="Summer", 3, B213="Fall", 4)</f>
        <v>4</v>
      </c>
      <c r="D213" s="79">
        <f t="shared" si="9"/>
        <v>0</v>
      </c>
      <c r="E213" s="79">
        <f t="shared" si="10"/>
        <v>0</v>
      </c>
      <c r="F213" s="79">
        <f t="shared" si="11"/>
        <v>0</v>
      </c>
    </row>
    <row r="214" spans="1:6" x14ac:dyDescent="0.2">
      <c r="A214">
        <v>84</v>
      </c>
      <c r="B214" t="s">
        <v>56</v>
      </c>
      <c r="C214" s="79" cm="1">
        <f t="array" ref="C214">_xlfn.IFS(B214= "Winter", 1, B214="Spring", 2, B214="Summer", 3, B214="Fall", 4)</f>
        <v>4</v>
      </c>
      <c r="D214" s="79">
        <f t="shared" si="9"/>
        <v>0</v>
      </c>
      <c r="E214" s="79">
        <f t="shared" si="10"/>
        <v>0</v>
      </c>
      <c r="F214" s="79">
        <f t="shared" si="11"/>
        <v>0</v>
      </c>
    </row>
    <row r="215" spans="1:6" x14ac:dyDescent="0.2">
      <c r="A215">
        <v>93</v>
      </c>
      <c r="B215" t="s">
        <v>56</v>
      </c>
      <c r="C215" s="79" cm="1">
        <f t="array" ref="C215">_xlfn.IFS(B215= "Winter", 1, B215="Spring", 2, B215="Summer", 3, B215="Fall", 4)</f>
        <v>4</v>
      </c>
      <c r="D215" s="79">
        <f t="shared" si="9"/>
        <v>0</v>
      </c>
      <c r="E215" s="79">
        <f t="shared" si="10"/>
        <v>0</v>
      </c>
      <c r="F215" s="79">
        <f t="shared" si="11"/>
        <v>0</v>
      </c>
    </row>
    <row r="216" spans="1:6" x14ac:dyDescent="0.2">
      <c r="A216">
        <v>50</v>
      </c>
      <c r="B216" t="s">
        <v>52</v>
      </c>
      <c r="C216" s="79" cm="1">
        <f t="array" ref="C216">_xlfn.IFS(B216= "Winter", 1, B216="Spring", 2, B216="Summer", 3, B216="Fall", 4)</f>
        <v>3</v>
      </c>
      <c r="D216" s="79">
        <f t="shared" si="9"/>
        <v>0</v>
      </c>
      <c r="E216" s="79">
        <f t="shared" si="10"/>
        <v>0</v>
      </c>
      <c r="F216" s="79">
        <f t="shared" si="11"/>
        <v>1</v>
      </c>
    </row>
    <row r="217" spans="1:6" x14ac:dyDescent="0.2">
      <c r="A217">
        <v>64</v>
      </c>
      <c r="B217" t="s">
        <v>36</v>
      </c>
      <c r="C217" s="79" cm="1">
        <f t="array" ref="C217">_xlfn.IFS(B217= "Winter", 1, B217="Spring", 2, B217="Summer", 3, B217="Fall", 4)</f>
        <v>2</v>
      </c>
      <c r="D217" s="79">
        <f t="shared" si="9"/>
        <v>0</v>
      </c>
      <c r="E217" s="79">
        <f t="shared" si="10"/>
        <v>1</v>
      </c>
      <c r="F217" s="79">
        <f t="shared" si="11"/>
        <v>0</v>
      </c>
    </row>
    <row r="218" spans="1:6" x14ac:dyDescent="0.2">
      <c r="A218">
        <v>61</v>
      </c>
      <c r="B218" t="s">
        <v>36</v>
      </c>
      <c r="C218" s="79" cm="1">
        <f t="array" ref="C218">_xlfn.IFS(B218= "Winter", 1, B218="Spring", 2, B218="Summer", 3, B218="Fall", 4)</f>
        <v>2</v>
      </c>
      <c r="D218" s="79">
        <f t="shared" si="9"/>
        <v>0</v>
      </c>
      <c r="E218" s="79">
        <f t="shared" si="10"/>
        <v>1</v>
      </c>
      <c r="F218" s="79">
        <f t="shared" si="11"/>
        <v>0</v>
      </c>
    </row>
    <row r="219" spans="1:6" x14ac:dyDescent="0.2">
      <c r="A219">
        <v>48</v>
      </c>
      <c r="B219" t="s">
        <v>24</v>
      </c>
      <c r="C219" s="79" cm="1">
        <f t="array" ref="C219">_xlfn.IFS(B219= "Winter", 1, B219="Spring", 2, B219="Summer", 3, B219="Fall", 4)</f>
        <v>1</v>
      </c>
      <c r="D219" s="79">
        <f t="shared" si="9"/>
        <v>1</v>
      </c>
      <c r="E219" s="79">
        <f t="shared" si="10"/>
        <v>0</v>
      </c>
      <c r="F219" s="79">
        <f t="shared" si="11"/>
        <v>0</v>
      </c>
    </row>
    <row r="220" spans="1:6" x14ac:dyDescent="0.2">
      <c r="A220">
        <v>45</v>
      </c>
      <c r="B220" t="s">
        <v>36</v>
      </c>
      <c r="C220" s="79" cm="1">
        <f t="array" ref="C220">_xlfn.IFS(B220= "Winter", 1, B220="Spring", 2, B220="Summer", 3, B220="Fall", 4)</f>
        <v>2</v>
      </c>
      <c r="D220" s="79">
        <f t="shared" si="9"/>
        <v>0</v>
      </c>
      <c r="E220" s="79">
        <f t="shared" si="10"/>
        <v>1</v>
      </c>
      <c r="F220" s="79">
        <f t="shared" si="11"/>
        <v>0</v>
      </c>
    </row>
    <row r="221" spans="1:6" x14ac:dyDescent="0.2">
      <c r="A221">
        <v>88</v>
      </c>
      <c r="B221" t="s">
        <v>36</v>
      </c>
      <c r="C221" s="79" cm="1">
        <f t="array" ref="C221">_xlfn.IFS(B221= "Winter", 1, B221="Spring", 2, B221="Summer", 3, B221="Fall", 4)</f>
        <v>2</v>
      </c>
      <c r="D221" s="79">
        <f t="shared" si="9"/>
        <v>0</v>
      </c>
      <c r="E221" s="79">
        <f t="shared" si="10"/>
        <v>1</v>
      </c>
      <c r="F221" s="79">
        <f t="shared" si="11"/>
        <v>0</v>
      </c>
    </row>
    <row r="222" spans="1:6" x14ac:dyDescent="0.2">
      <c r="A222">
        <v>57</v>
      </c>
      <c r="B222" t="s">
        <v>36</v>
      </c>
      <c r="C222" s="79" cm="1">
        <f t="array" ref="C222">_xlfn.IFS(B222= "Winter", 1, B222="Spring", 2, B222="Summer", 3, B222="Fall", 4)</f>
        <v>2</v>
      </c>
      <c r="D222" s="79">
        <f t="shared" si="9"/>
        <v>0</v>
      </c>
      <c r="E222" s="79">
        <f t="shared" si="10"/>
        <v>1</v>
      </c>
      <c r="F222" s="79">
        <f t="shared" si="11"/>
        <v>0</v>
      </c>
    </row>
    <row r="223" spans="1:6" x14ac:dyDescent="0.2">
      <c r="A223">
        <v>68</v>
      </c>
      <c r="B223" t="s">
        <v>52</v>
      </c>
      <c r="C223" s="79" cm="1">
        <f t="array" ref="C223">_xlfn.IFS(B223= "Winter", 1, B223="Spring", 2, B223="Summer", 3, B223="Fall", 4)</f>
        <v>3</v>
      </c>
      <c r="D223" s="79">
        <f t="shared" si="9"/>
        <v>0</v>
      </c>
      <c r="E223" s="79">
        <f t="shared" si="10"/>
        <v>0</v>
      </c>
      <c r="F223" s="79">
        <f t="shared" si="11"/>
        <v>1</v>
      </c>
    </row>
    <row r="224" spans="1:6" x14ac:dyDescent="0.2">
      <c r="A224">
        <v>94</v>
      </c>
      <c r="B224" t="s">
        <v>36</v>
      </c>
      <c r="C224" s="79" cm="1">
        <f t="array" ref="C224">_xlfn.IFS(B224= "Winter", 1, B224="Spring", 2, B224="Summer", 3, B224="Fall", 4)</f>
        <v>2</v>
      </c>
      <c r="D224" s="79">
        <f t="shared" si="9"/>
        <v>0</v>
      </c>
      <c r="E224" s="79">
        <f t="shared" si="10"/>
        <v>1</v>
      </c>
      <c r="F224" s="79">
        <f t="shared" si="11"/>
        <v>0</v>
      </c>
    </row>
    <row r="225" spans="1:6" x14ac:dyDescent="0.2">
      <c r="A225">
        <v>41</v>
      </c>
      <c r="B225" t="s">
        <v>36</v>
      </c>
      <c r="C225" s="79" cm="1">
        <f t="array" ref="C225">_xlfn.IFS(B225= "Winter", 1, B225="Spring", 2, B225="Summer", 3, B225="Fall", 4)</f>
        <v>2</v>
      </c>
      <c r="D225" s="79">
        <f t="shared" si="9"/>
        <v>0</v>
      </c>
      <c r="E225" s="79">
        <f t="shared" si="10"/>
        <v>1</v>
      </c>
      <c r="F225" s="79">
        <f t="shared" si="11"/>
        <v>0</v>
      </c>
    </row>
    <row r="226" spans="1:6" x14ac:dyDescent="0.2">
      <c r="A226">
        <v>83</v>
      </c>
      <c r="B226" t="s">
        <v>52</v>
      </c>
      <c r="C226" s="79" cm="1">
        <f t="array" ref="C226">_xlfn.IFS(B226= "Winter", 1, B226="Spring", 2, B226="Summer", 3, B226="Fall", 4)</f>
        <v>3</v>
      </c>
      <c r="D226" s="79">
        <f t="shared" si="9"/>
        <v>0</v>
      </c>
      <c r="E226" s="79">
        <f t="shared" si="10"/>
        <v>0</v>
      </c>
      <c r="F226" s="79">
        <f t="shared" si="11"/>
        <v>1</v>
      </c>
    </row>
    <row r="227" spans="1:6" x14ac:dyDescent="0.2">
      <c r="A227">
        <v>22</v>
      </c>
      <c r="B227" t="s">
        <v>36</v>
      </c>
      <c r="C227" s="79" cm="1">
        <f t="array" ref="C227">_xlfn.IFS(B227= "Winter", 1, B227="Spring", 2, B227="Summer", 3, B227="Fall", 4)</f>
        <v>2</v>
      </c>
      <c r="D227" s="79">
        <f t="shared" si="9"/>
        <v>0</v>
      </c>
      <c r="E227" s="79">
        <f t="shared" si="10"/>
        <v>1</v>
      </c>
      <c r="F227" s="79">
        <f t="shared" si="11"/>
        <v>0</v>
      </c>
    </row>
    <row r="228" spans="1:6" x14ac:dyDescent="0.2">
      <c r="A228">
        <v>74</v>
      </c>
      <c r="B228" t="s">
        <v>36</v>
      </c>
      <c r="C228" s="79" cm="1">
        <f t="array" ref="C228">_xlfn.IFS(B228= "Winter", 1, B228="Spring", 2, B228="Summer", 3, B228="Fall", 4)</f>
        <v>2</v>
      </c>
      <c r="D228" s="79">
        <f t="shared" si="9"/>
        <v>0</v>
      </c>
      <c r="E228" s="79">
        <f t="shared" si="10"/>
        <v>1</v>
      </c>
      <c r="F228" s="79">
        <f t="shared" si="11"/>
        <v>0</v>
      </c>
    </row>
    <row r="229" spans="1:6" x14ac:dyDescent="0.2">
      <c r="A229">
        <v>90</v>
      </c>
      <c r="B229" t="s">
        <v>24</v>
      </c>
      <c r="C229" s="79" cm="1">
        <f t="array" ref="C229">_xlfn.IFS(B229= "Winter", 1, B229="Spring", 2, B229="Summer", 3, B229="Fall", 4)</f>
        <v>1</v>
      </c>
      <c r="D229" s="79">
        <f t="shared" si="9"/>
        <v>1</v>
      </c>
      <c r="E229" s="79">
        <f t="shared" si="10"/>
        <v>0</v>
      </c>
      <c r="F229" s="79">
        <f t="shared" si="11"/>
        <v>0</v>
      </c>
    </row>
    <row r="230" spans="1:6" x14ac:dyDescent="0.2">
      <c r="A230">
        <v>79</v>
      </c>
      <c r="B230" t="s">
        <v>36</v>
      </c>
      <c r="C230" s="79" cm="1">
        <f t="array" ref="C230">_xlfn.IFS(B230= "Winter", 1, B230="Spring", 2, B230="Summer", 3, B230="Fall", 4)</f>
        <v>2</v>
      </c>
      <c r="D230" s="79">
        <f t="shared" si="9"/>
        <v>0</v>
      </c>
      <c r="E230" s="79">
        <f t="shared" si="10"/>
        <v>1</v>
      </c>
      <c r="F230" s="79">
        <f t="shared" si="11"/>
        <v>0</v>
      </c>
    </row>
    <row r="231" spans="1:6" x14ac:dyDescent="0.2">
      <c r="A231">
        <v>28</v>
      </c>
      <c r="B231" t="s">
        <v>36</v>
      </c>
      <c r="C231" s="79" cm="1">
        <f t="array" ref="C231">_xlfn.IFS(B231= "Winter", 1, B231="Spring", 2, B231="Summer", 3, B231="Fall", 4)</f>
        <v>2</v>
      </c>
      <c r="D231" s="79">
        <f t="shared" si="9"/>
        <v>0</v>
      </c>
      <c r="E231" s="79">
        <f t="shared" si="10"/>
        <v>1</v>
      </c>
      <c r="F231" s="79">
        <f t="shared" si="11"/>
        <v>0</v>
      </c>
    </row>
    <row r="232" spans="1:6" x14ac:dyDescent="0.2">
      <c r="A232">
        <v>88</v>
      </c>
      <c r="B232" t="s">
        <v>56</v>
      </c>
      <c r="C232" s="79" cm="1">
        <f t="array" ref="C232">_xlfn.IFS(B232= "Winter", 1, B232="Spring", 2, B232="Summer", 3, B232="Fall", 4)</f>
        <v>4</v>
      </c>
      <c r="D232" s="79">
        <f t="shared" si="9"/>
        <v>0</v>
      </c>
      <c r="E232" s="79">
        <f t="shared" si="10"/>
        <v>0</v>
      </c>
      <c r="F232" s="79">
        <f t="shared" si="11"/>
        <v>0</v>
      </c>
    </row>
    <row r="233" spans="1:6" x14ac:dyDescent="0.2">
      <c r="A233">
        <v>26</v>
      </c>
      <c r="B233" t="s">
        <v>36</v>
      </c>
      <c r="C233" s="79" cm="1">
        <f t="array" ref="C233">_xlfn.IFS(B233= "Winter", 1, B233="Spring", 2, B233="Summer", 3, B233="Fall", 4)</f>
        <v>2</v>
      </c>
      <c r="D233" s="79">
        <f t="shared" si="9"/>
        <v>0</v>
      </c>
      <c r="E233" s="79">
        <f t="shared" si="10"/>
        <v>1</v>
      </c>
      <c r="F233" s="79">
        <f t="shared" si="11"/>
        <v>0</v>
      </c>
    </row>
    <row r="234" spans="1:6" x14ac:dyDescent="0.2">
      <c r="A234">
        <v>27</v>
      </c>
      <c r="B234" t="s">
        <v>24</v>
      </c>
      <c r="C234" s="79" cm="1">
        <f t="array" ref="C234">_xlfn.IFS(B234= "Winter", 1, B234="Spring", 2, B234="Summer", 3, B234="Fall", 4)</f>
        <v>1</v>
      </c>
      <c r="D234" s="79">
        <f t="shared" si="9"/>
        <v>1</v>
      </c>
      <c r="E234" s="79">
        <f t="shared" si="10"/>
        <v>0</v>
      </c>
      <c r="F234" s="79">
        <f t="shared" si="11"/>
        <v>0</v>
      </c>
    </row>
    <row r="235" spans="1:6" x14ac:dyDescent="0.2">
      <c r="A235">
        <v>83</v>
      </c>
      <c r="B235" t="s">
        <v>56</v>
      </c>
      <c r="C235" s="79" cm="1">
        <f t="array" ref="C235">_xlfn.IFS(B235= "Winter", 1, B235="Spring", 2, B235="Summer", 3, B235="Fall", 4)</f>
        <v>4</v>
      </c>
      <c r="D235" s="79">
        <f t="shared" si="9"/>
        <v>0</v>
      </c>
      <c r="E235" s="79">
        <f t="shared" si="10"/>
        <v>0</v>
      </c>
      <c r="F235" s="79">
        <f t="shared" si="11"/>
        <v>0</v>
      </c>
    </row>
    <row r="236" spans="1:6" x14ac:dyDescent="0.2">
      <c r="A236">
        <v>39</v>
      </c>
      <c r="B236" t="s">
        <v>52</v>
      </c>
      <c r="C236" s="79" cm="1">
        <f t="array" ref="C236">_xlfn.IFS(B236= "Winter", 1, B236="Spring", 2, B236="Summer", 3, B236="Fall", 4)</f>
        <v>3</v>
      </c>
      <c r="D236" s="79">
        <f t="shared" si="9"/>
        <v>0</v>
      </c>
      <c r="E236" s="79">
        <f t="shared" si="10"/>
        <v>0</v>
      </c>
      <c r="F236" s="79">
        <f t="shared" si="11"/>
        <v>1</v>
      </c>
    </row>
    <row r="237" spans="1:6" x14ac:dyDescent="0.2">
      <c r="A237">
        <v>89</v>
      </c>
      <c r="B237" t="s">
        <v>24</v>
      </c>
      <c r="C237" s="79" cm="1">
        <f t="array" ref="C237">_xlfn.IFS(B237= "Winter", 1, B237="Spring", 2, B237="Summer", 3, B237="Fall", 4)</f>
        <v>1</v>
      </c>
      <c r="D237" s="79">
        <f t="shared" si="9"/>
        <v>1</v>
      </c>
      <c r="E237" s="79">
        <f t="shared" si="10"/>
        <v>0</v>
      </c>
      <c r="F237" s="79">
        <f t="shared" si="11"/>
        <v>0</v>
      </c>
    </row>
    <row r="238" spans="1:6" x14ac:dyDescent="0.2">
      <c r="A238">
        <v>68</v>
      </c>
      <c r="B238" t="s">
        <v>24</v>
      </c>
      <c r="C238" s="79" cm="1">
        <f t="array" ref="C238">_xlfn.IFS(B238= "Winter", 1, B238="Spring", 2, B238="Summer", 3, B238="Fall", 4)</f>
        <v>1</v>
      </c>
      <c r="D238" s="79">
        <f t="shared" si="9"/>
        <v>1</v>
      </c>
      <c r="E238" s="79">
        <f t="shared" si="10"/>
        <v>0</v>
      </c>
      <c r="F238" s="79">
        <f t="shared" si="11"/>
        <v>0</v>
      </c>
    </row>
    <row r="239" spans="1:6" x14ac:dyDescent="0.2">
      <c r="A239">
        <v>90</v>
      </c>
      <c r="B239" t="s">
        <v>52</v>
      </c>
      <c r="C239" s="79" cm="1">
        <f t="array" ref="C239">_xlfn.IFS(B239= "Winter", 1, B239="Spring", 2, B239="Summer", 3, B239="Fall", 4)</f>
        <v>3</v>
      </c>
      <c r="D239" s="79">
        <f t="shared" si="9"/>
        <v>0</v>
      </c>
      <c r="E239" s="79">
        <f t="shared" si="10"/>
        <v>0</v>
      </c>
      <c r="F239" s="79">
        <f t="shared" si="11"/>
        <v>1</v>
      </c>
    </row>
    <row r="240" spans="1:6" x14ac:dyDescent="0.2">
      <c r="A240">
        <v>34</v>
      </c>
      <c r="B240" t="s">
        <v>56</v>
      </c>
      <c r="C240" s="79" cm="1">
        <f t="array" ref="C240">_xlfn.IFS(B240= "Winter", 1, B240="Spring", 2, B240="Summer", 3, B240="Fall", 4)</f>
        <v>4</v>
      </c>
      <c r="D240" s="79">
        <f t="shared" si="9"/>
        <v>0</v>
      </c>
      <c r="E240" s="79">
        <f t="shared" si="10"/>
        <v>0</v>
      </c>
      <c r="F240" s="79">
        <f t="shared" si="11"/>
        <v>0</v>
      </c>
    </row>
    <row r="241" spans="1:6" x14ac:dyDescent="0.2">
      <c r="A241">
        <v>51</v>
      </c>
      <c r="B241" t="s">
        <v>52</v>
      </c>
      <c r="C241" s="79" cm="1">
        <f t="array" ref="C241">_xlfn.IFS(B241= "Winter", 1, B241="Spring", 2, B241="Summer", 3, B241="Fall", 4)</f>
        <v>3</v>
      </c>
      <c r="D241" s="79">
        <f t="shared" si="9"/>
        <v>0</v>
      </c>
      <c r="E241" s="79">
        <f t="shared" si="10"/>
        <v>0</v>
      </c>
      <c r="F241" s="79">
        <f t="shared" si="11"/>
        <v>1</v>
      </c>
    </row>
    <row r="242" spans="1:6" x14ac:dyDescent="0.2">
      <c r="A242">
        <v>45</v>
      </c>
      <c r="B242" t="s">
        <v>24</v>
      </c>
      <c r="C242" s="79" cm="1">
        <f t="array" ref="C242">_xlfn.IFS(B242= "Winter", 1, B242="Spring", 2, B242="Summer", 3, B242="Fall", 4)</f>
        <v>1</v>
      </c>
      <c r="D242" s="79">
        <f t="shared" si="9"/>
        <v>1</v>
      </c>
      <c r="E242" s="79">
        <f t="shared" si="10"/>
        <v>0</v>
      </c>
      <c r="F242" s="79">
        <f t="shared" si="11"/>
        <v>0</v>
      </c>
    </row>
    <row r="243" spans="1:6" x14ac:dyDescent="0.2">
      <c r="A243">
        <v>88</v>
      </c>
      <c r="B243" t="s">
        <v>24</v>
      </c>
      <c r="C243" s="79" cm="1">
        <f t="array" ref="C243">_xlfn.IFS(B243= "Winter", 1, B243="Spring", 2, B243="Summer", 3, B243="Fall", 4)</f>
        <v>1</v>
      </c>
      <c r="D243" s="79">
        <f t="shared" si="9"/>
        <v>1</v>
      </c>
      <c r="E243" s="79">
        <f t="shared" si="10"/>
        <v>0</v>
      </c>
      <c r="F243" s="79">
        <f t="shared" si="11"/>
        <v>0</v>
      </c>
    </row>
    <row r="244" spans="1:6" x14ac:dyDescent="0.2">
      <c r="A244">
        <v>85</v>
      </c>
      <c r="B244" t="s">
        <v>52</v>
      </c>
      <c r="C244" s="79" cm="1">
        <f t="array" ref="C244">_xlfn.IFS(B244= "Winter", 1, B244="Spring", 2, B244="Summer", 3, B244="Fall", 4)</f>
        <v>3</v>
      </c>
      <c r="D244" s="79">
        <f t="shared" si="9"/>
        <v>0</v>
      </c>
      <c r="E244" s="79">
        <f t="shared" si="10"/>
        <v>0</v>
      </c>
      <c r="F244" s="79">
        <f t="shared" si="11"/>
        <v>1</v>
      </c>
    </row>
    <row r="245" spans="1:6" x14ac:dyDescent="0.2">
      <c r="A245">
        <v>100</v>
      </c>
      <c r="B245" t="s">
        <v>24</v>
      </c>
      <c r="C245" s="79" cm="1">
        <f t="array" ref="C245">_xlfn.IFS(B245= "Winter", 1, B245="Spring", 2, B245="Summer", 3, B245="Fall", 4)</f>
        <v>1</v>
      </c>
      <c r="D245" s="79">
        <f t="shared" si="9"/>
        <v>1</v>
      </c>
      <c r="E245" s="79">
        <f t="shared" si="10"/>
        <v>0</v>
      </c>
      <c r="F245" s="79">
        <f t="shared" si="11"/>
        <v>0</v>
      </c>
    </row>
    <row r="246" spans="1:6" x14ac:dyDescent="0.2">
      <c r="A246">
        <v>42</v>
      </c>
      <c r="B246" t="s">
        <v>36</v>
      </c>
      <c r="C246" s="79" cm="1">
        <f t="array" ref="C246">_xlfn.IFS(B246= "Winter", 1, B246="Spring", 2, B246="Summer", 3, B246="Fall", 4)</f>
        <v>2</v>
      </c>
      <c r="D246" s="79">
        <f t="shared" si="9"/>
        <v>0</v>
      </c>
      <c r="E246" s="79">
        <f t="shared" si="10"/>
        <v>1</v>
      </c>
      <c r="F246" s="79">
        <f t="shared" si="11"/>
        <v>0</v>
      </c>
    </row>
    <row r="247" spans="1:6" x14ac:dyDescent="0.2">
      <c r="A247">
        <v>53</v>
      </c>
      <c r="B247" t="s">
        <v>52</v>
      </c>
      <c r="C247" s="79" cm="1">
        <f t="array" ref="C247">_xlfn.IFS(B247= "Winter", 1, B247="Spring", 2, B247="Summer", 3, B247="Fall", 4)</f>
        <v>3</v>
      </c>
      <c r="D247" s="79">
        <f t="shared" si="9"/>
        <v>0</v>
      </c>
      <c r="E247" s="79">
        <f t="shared" si="10"/>
        <v>0</v>
      </c>
      <c r="F247" s="79">
        <f t="shared" si="11"/>
        <v>1</v>
      </c>
    </row>
    <row r="248" spans="1:6" x14ac:dyDescent="0.2">
      <c r="A248">
        <v>86</v>
      </c>
      <c r="B248" t="s">
        <v>36</v>
      </c>
      <c r="C248" s="79" cm="1">
        <f t="array" ref="C248">_xlfn.IFS(B248= "Winter", 1, B248="Spring", 2, B248="Summer", 3, B248="Fall", 4)</f>
        <v>2</v>
      </c>
      <c r="D248" s="79">
        <f t="shared" si="9"/>
        <v>0</v>
      </c>
      <c r="E248" s="79">
        <f t="shared" si="10"/>
        <v>1</v>
      </c>
      <c r="F248" s="79">
        <f t="shared" si="11"/>
        <v>0</v>
      </c>
    </row>
    <row r="249" spans="1:6" x14ac:dyDescent="0.2">
      <c r="A249">
        <v>66</v>
      </c>
      <c r="B249" t="s">
        <v>36</v>
      </c>
      <c r="C249" s="79" cm="1">
        <f t="array" ref="C249">_xlfn.IFS(B249= "Winter", 1, B249="Spring", 2, B249="Summer", 3, B249="Fall", 4)</f>
        <v>2</v>
      </c>
      <c r="D249" s="79">
        <f t="shared" si="9"/>
        <v>0</v>
      </c>
      <c r="E249" s="79">
        <f t="shared" si="10"/>
        <v>1</v>
      </c>
      <c r="F249" s="79">
        <f t="shared" si="11"/>
        <v>0</v>
      </c>
    </row>
    <row r="250" spans="1:6" x14ac:dyDescent="0.2">
      <c r="A250">
        <v>100</v>
      </c>
      <c r="B250" t="s">
        <v>24</v>
      </c>
      <c r="C250" s="79" cm="1">
        <f t="array" ref="C250">_xlfn.IFS(B250= "Winter", 1, B250="Spring", 2, B250="Summer", 3, B250="Fall", 4)</f>
        <v>1</v>
      </c>
      <c r="D250" s="79">
        <f t="shared" si="9"/>
        <v>1</v>
      </c>
      <c r="E250" s="79">
        <f t="shared" si="10"/>
        <v>0</v>
      </c>
      <c r="F250" s="79">
        <f t="shared" si="11"/>
        <v>0</v>
      </c>
    </row>
    <row r="251" spans="1:6" x14ac:dyDescent="0.2">
      <c r="A251">
        <v>47</v>
      </c>
      <c r="B251" t="s">
        <v>56</v>
      </c>
      <c r="C251" s="79" cm="1">
        <f t="array" ref="C251">_xlfn.IFS(B251= "Winter", 1, B251="Spring", 2, B251="Summer", 3, B251="Fall", 4)</f>
        <v>4</v>
      </c>
      <c r="D251" s="79">
        <f t="shared" si="9"/>
        <v>0</v>
      </c>
      <c r="E251" s="79">
        <f t="shared" si="10"/>
        <v>0</v>
      </c>
      <c r="F251" s="79">
        <f t="shared" si="11"/>
        <v>0</v>
      </c>
    </row>
    <row r="252" spans="1:6" x14ac:dyDescent="0.2">
      <c r="A252">
        <v>25</v>
      </c>
      <c r="B252" t="s">
        <v>56</v>
      </c>
      <c r="C252" s="79" cm="1">
        <f t="array" ref="C252">_xlfn.IFS(B252= "Winter", 1, B252="Spring", 2, B252="Summer", 3, B252="Fall", 4)</f>
        <v>4</v>
      </c>
      <c r="D252" s="79">
        <f t="shared" si="9"/>
        <v>0</v>
      </c>
      <c r="E252" s="79">
        <f t="shared" si="10"/>
        <v>0</v>
      </c>
      <c r="F252" s="79">
        <f t="shared" si="11"/>
        <v>0</v>
      </c>
    </row>
    <row r="253" spans="1:6" x14ac:dyDescent="0.2">
      <c r="A253">
        <v>51</v>
      </c>
      <c r="B253" t="s">
        <v>24</v>
      </c>
      <c r="C253" s="79" cm="1">
        <f t="array" ref="C253">_xlfn.IFS(B253= "Winter", 1, B253="Spring", 2, B253="Summer", 3, B253="Fall", 4)</f>
        <v>1</v>
      </c>
      <c r="D253" s="79">
        <f t="shared" si="9"/>
        <v>1</v>
      </c>
      <c r="E253" s="79">
        <f t="shared" si="10"/>
        <v>0</v>
      </c>
      <c r="F253" s="79">
        <f t="shared" si="11"/>
        <v>0</v>
      </c>
    </row>
    <row r="254" spans="1:6" x14ac:dyDescent="0.2">
      <c r="A254">
        <v>41</v>
      </c>
      <c r="B254" t="s">
        <v>52</v>
      </c>
      <c r="C254" s="79" cm="1">
        <f t="array" ref="C254">_xlfn.IFS(B254= "Winter", 1, B254="Spring", 2, B254="Summer", 3, B254="Fall", 4)</f>
        <v>3</v>
      </c>
      <c r="D254" s="79">
        <f t="shared" si="9"/>
        <v>0</v>
      </c>
      <c r="E254" s="79">
        <f t="shared" si="10"/>
        <v>0</v>
      </c>
      <c r="F254" s="79">
        <f t="shared" si="11"/>
        <v>1</v>
      </c>
    </row>
    <row r="255" spans="1:6" x14ac:dyDescent="0.2">
      <c r="A255">
        <v>73</v>
      </c>
      <c r="B255" t="s">
        <v>24</v>
      </c>
      <c r="C255" s="79" cm="1">
        <f t="array" ref="C255">_xlfn.IFS(B255= "Winter", 1, B255="Spring", 2, B255="Summer", 3, B255="Fall", 4)</f>
        <v>1</v>
      </c>
      <c r="D255" s="79">
        <f t="shared" si="9"/>
        <v>1</v>
      </c>
      <c r="E255" s="79">
        <f t="shared" si="10"/>
        <v>0</v>
      </c>
      <c r="F255" s="79">
        <f t="shared" si="11"/>
        <v>0</v>
      </c>
    </row>
    <row r="256" spans="1:6" x14ac:dyDescent="0.2">
      <c r="A256">
        <v>42</v>
      </c>
      <c r="B256" t="s">
        <v>24</v>
      </c>
      <c r="C256" s="79" cm="1">
        <f t="array" ref="C256">_xlfn.IFS(B256= "Winter", 1, B256="Spring", 2, B256="Summer", 3, B256="Fall", 4)</f>
        <v>1</v>
      </c>
      <c r="D256" s="79">
        <f t="shared" si="9"/>
        <v>1</v>
      </c>
      <c r="E256" s="79">
        <f t="shared" si="10"/>
        <v>0</v>
      </c>
      <c r="F256" s="79">
        <f t="shared" si="11"/>
        <v>0</v>
      </c>
    </row>
    <row r="257" spans="1:6" x14ac:dyDescent="0.2">
      <c r="A257">
        <v>20</v>
      </c>
      <c r="B257" t="s">
        <v>36</v>
      </c>
      <c r="C257" s="79" cm="1">
        <f t="array" ref="C257">_xlfn.IFS(B257= "Winter", 1, B257="Spring", 2, B257="Summer", 3, B257="Fall", 4)</f>
        <v>2</v>
      </c>
      <c r="D257" s="79">
        <f t="shared" si="9"/>
        <v>0</v>
      </c>
      <c r="E257" s="79">
        <f t="shared" si="10"/>
        <v>1</v>
      </c>
      <c r="F257" s="79">
        <f t="shared" si="11"/>
        <v>0</v>
      </c>
    </row>
    <row r="258" spans="1:6" x14ac:dyDescent="0.2">
      <c r="A258">
        <v>30</v>
      </c>
      <c r="B258" t="s">
        <v>36</v>
      </c>
      <c r="C258" s="79" cm="1">
        <f t="array" ref="C258">_xlfn.IFS(B258= "Winter", 1, B258="Spring", 2, B258="Summer", 3, B258="Fall", 4)</f>
        <v>2</v>
      </c>
      <c r="D258" s="79">
        <f t="shared" si="9"/>
        <v>0</v>
      </c>
      <c r="E258" s="79">
        <f t="shared" si="10"/>
        <v>1</v>
      </c>
      <c r="F258" s="79">
        <f t="shared" si="11"/>
        <v>0</v>
      </c>
    </row>
    <row r="259" spans="1:6" x14ac:dyDescent="0.2">
      <c r="A259">
        <v>53</v>
      </c>
      <c r="B259" t="s">
        <v>52</v>
      </c>
      <c r="C259" s="79" cm="1">
        <f t="array" ref="C259">_xlfn.IFS(B259= "Winter", 1, B259="Spring", 2, B259="Summer", 3, B259="Fall", 4)</f>
        <v>3</v>
      </c>
      <c r="D259" s="79">
        <f t="shared" ref="D259:D322" si="12">IF(C259=1, 1, 0)</f>
        <v>0</v>
      </c>
      <c r="E259" s="79">
        <f t="shared" ref="E259:E322" si="13">IF(C259=2, 1, 0)</f>
        <v>0</v>
      </c>
      <c r="F259" s="79">
        <f t="shared" ref="F259:F322" si="14">IF(C259=3,1, 0)</f>
        <v>1</v>
      </c>
    </row>
    <row r="260" spans="1:6" x14ac:dyDescent="0.2">
      <c r="A260">
        <v>74</v>
      </c>
      <c r="B260" t="s">
        <v>36</v>
      </c>
      <c r="C260" s="79" cm="1">
        <f t="array" ref="C260">_xlfn.IFS(B260= "Winter", 1, B260="Spring", 2, B260="Summer", 3, B260="Fall", 4)</f>
        <v>2</v>
      </c>
      <c r="D260" s="79">
        <f t="shared" si="12"/>
        <v>0</v>
      </c>
      <c r="E260" s="79">
        <f t="shared" si="13"/>
        <v>1</v>
      </c>
      <c r="F260" s="79">
        <f t="shared" si="14"/>
        <v>0</v>
      </c>
    </row>
    <row r="261" spans="1:6" x14ac:dyDescent="0.2">
      <c r="A261">
        <v>57</v>
      </c>
      <c r="B261" t="s">
        <v>56</v>
      </c>
      <c r="C261" s="79" cm="1">
        <f t="array" ref="C261">_xlfn.IFS(B261= "Winter", 1, B261="Spring", 2, B261="Summer", 3, B261="Fall", 4)</f>
        <v>4</v>
      </c>
      <c r="D261" s="79">
        <f t="shared" si="12"/>
        <v>0</v>
      </c>
      <c r="E261" s="79">
        <f t="shared" si="13"/>
        <v>0</v>
      </c>
      <c r="F261" s="79">
        <f t="shared" si="14"/>
        <v>0</v>
      </c>
    </row>
    <row r="262" spans="1:6" x14ac:dyDescent="0.2">
      <c r="A262">
        <v>57</v>
      </c>
      <c r="B262" t="s">
        <v>24</v>
      </c>
      <c r="C262" s="79" cm="1">
        <f t="array" ref="C262">_xlfn.IFS(B262= "Winter", 1, B262="Spring", 2, B262="Summer", 3, B262="Fall", 4)</f>
        <v>1</v>
      </c>
      <c r="D262" s="79">
        <f t="shared" si="12"/>
        <v>1</v>
      </c>
      <c r="E262" s="79">
        <f t="shared" si="13"/>
        <v>0</v>
      </c>
      <c r="F262" s="79">
        <f t="shared" si="14"/>
        <v>0</v>
      </c>
    </row>
    <row r="263" spans="1:6" x14ac:dyDescent="0.2">
      <c r="A263">
        <v>77</v>
      </c>
      <c r="B263" t="s">
        <v>24</v>
      </c>
      <c r="C263" s="79" cm="1">
        <f t="array" ref="C263">_xlfn.IFS(B263= "Winter", 1, B263="Spring", 2, B263="Summer", 3, B263="Fall", 4)</f>
        <v>1</v>
      </c>
      <c r="D263" s="79">
        <f t="shared" si="12"/>
        <v>1</v>
      </c>
      <c r="E263" s="79">
        <f t="shared" si="13"/>
        <v>0</v>
      </c>
      <c r="F263" s="79">
        <f t="shared" si="14"/>
        <v>0</v>
      </c>
    </row>
    <row r="264" spans="1:6" x14ac:dyDescent="0.2">
      <c r="A264">
        <v>40</v>
      </c>
      <c r="B264" t="s">
        <v>52</v>
      </c>
      <c r="C264" s="79" cm="1">
        <f t="array" ref="C264">_xlfn.IFS(B264= "Winter", 1, B264="Spring", 2, B264="Summer", 3, B264="Fall", 4)</f>
        <v>3</v>
      </c>
      <c r="D264" s="79">
        <f t="shared" si="12"/>
        <v>0</v>
      </c>
      <c r="E264" s="79">
        <f t="shared" si="13"/>
        <v>0</v>
      </c>
      <c r="F264" s="79">
        <f t="shared" si="14"/>
        <v>1</v>
      </c>
    </row>
    <row r="265" spans="1:6" x14ac:dyDescent="0.2">
      <c r="A265">
        <v>46</v>
      </c>
      <c r="B265" t="s">
        <v>52</v>
      </c>
      <c r="C265" s="79" cm="1">
        <f t="array" ref="C265">_xlfn.IFS(B265= "Winter", 1, B265="Spring", 2, B265="Summer", 3, B265="Fall", 4)</f>
        <v>3</v>
      </c>
      <c r="D265" s="79">
        <f t="shared" si="12"/>
        <v>0</v>
      </c>
      <c r="E265" s="79">
        <f t="shared" si="13"/>
        <v>0</v>
      </c>
      <c r="F265" s="79">
        <f t="shared" si="14"/>
        <v>1</v>
      </c>
    </row>
    <row r="266" spans="1:6" x14ac:dyDescent="0.2">
      <c r="A266">
        <v>78</v>
      </c>
      <c r="B266" t="s">
        <v>56</v>
      </c>
      <c r="C266" s="79" cm="1">
        <f t="array" ref="C266">_xlfn.IFS(B266= "Winter", 1, B266="Spring", 2, B266="Summer", 3, B266="Fall", 4)</f>
        <v>4</v>
      </c>
      <c r="D266" s="79">
        <f t="shared" si="12"/>
        <v>0</v>
      </c>
      <c r="E266" s="79">
        <f t="shared" si="13"/>
        <v>0</v>
      </c>
      <c r="F266" s="79">
        <f t="shared" si="14"/>
        <v>0</v>
      </c>
    </row>
    <row r="267" spans="1:6" x14ac:dyDescent="0.2">
      <c r="A267">
        <v>59</v>
      </c>
      <c r="B267" t="s">
        <v>36</v>
      </c>
      <c r="C267" s="79" cm="1">
        <f t="array" ref="C267">_xlfn.IFS(B267= "Winter", 1, B267="Spring", 2, B267="Summer", 3, B267="Fall", 4)</f>
        <v>2</v>
      </c>
      <c r="D267" s="79">
        <f t="shared" si="12"/>
        <v>0</v>
      </c>
      <c r="E267" s="79">
        <f t="shared" si="13"/>
        <v>1</v>
      </c>
      <c r="F267" s="79">
        <f t="shared" si="14"/>
        <v>0</v>
      </c>
    </row>
    <row r="268" spans="1:6" x14ac:dyDescent="0.2">
      <c r="A268">
        <v>75</v>
      </c>
      <c r="B268" t="s">
        <v>52</v>
      </c>
      <c r="C268" s="79" cm="1">
        <f t="array" ref="C268">_xlfn.IFS(B268= "Winter", 1, B268="Spring", 2, B268="Summer", 3, B268="Fall", 4)</f>
        <v>3</v>
      </c>
      <c r="D268" s="79">
        <f t="shared" si="12"/>
        <v>0</v>
      </c>
      <c r="E268" s="79">
        <f t="shared" si="13"/>
        <v>0</v>
      </c>
      <c r="F268" s="79">
        <f t="shared" si="14"/>
        <v>1</v>
      </c>
    </row>
    <row r="269" spans="1:6" x14ac:dyDescent="0.2">
      <c r="A269">
        <v>54</v>
      </c>
      <c r="B269" t="s">
        <v>36</v>
      </c>
      <c r="C269" s="79" cm="1">
        <f t="array" ref="C269">_xlfn.IFS(B269= "Winter", 1, B269="Spring", 2, B269="Summer", 3, B269="Fall", 4)</f>
        <v>2</v>
      </c>
      <c r="D269" s="79">
        <f t="shared" si="12"/>
        <v>0</v>
      </c>
      <c r="E269" s="79">
        <f t="shared" si="13"/>
        <v>1</v>
      </c>
      <c r="F269" s="79">
        <f t="shared" si="14"/>
        <v>0</v>
      </c>
    </row>
    <row r="270" spans="1:6" x14ac:dyDescent="0.2">
      <c r="A270">
        <v>42</v>
      </c>
      <c r="B270" t="s">
        <v>36</v>
      </c>
      <c r="C270" s="79" cm="1">
        <f t="array" ref="C270">_xlfn.IFS(B270= "Winter", 1, B270="Spring", 2, B270="Summer", 3, B270="Fall", 4)</f>
        <v>2</v>
      </c>
      <c r="D270" s="79">
        <f t="shared" si="12"/>
        <v>0</v>
      </c>
      <c r="E270" s="79">
        <f t="shared" si="13"/>
        <v>1</v>
      </c>
      <c r="F270" s="79">
        <f t="shared" si="14"/>
        <v>0</v>
      </c>
    </row>
    <row r="271" spans="1:6" x14ac:dyDescent="0.2">
      <c r="A271">
        <v>44</v>
      </c>
      <c r="B271" t="s">
        <v>24</v>
      </c>
      <c r="C271" s="79" cm="1">
        <f t="array" ref="C271">_xlfn.IFS(B271= "Winter", 1, B271="Spring", 2, B271="Summer", 3, B271="Fall", 4)</f>
        <v>1</v>
      </c>
      <c r="D271" s="79">
        <f t="shared" si="12"/>
        <v>1</v>
      </c>
      <c r="E271" s="79">
        <f t="shared" si="13"/>
        <v>0</v>
      </c>
      <c r="F271" s="79">
        <f t="shared" si="14"/>
        <v>0</v>
      </c>
    </row>
    <row r="272" spans="1:6" x14ac:dyDescent="0.2">
      <c r="A272">
        <v>52</v>
      </c>
      <c r="B272" t="s">
        <v>56</v>
      </c>
      <c r="C272" s="79" cm="1">
        <f t="array" ref="C272">_xlfn.IFS(B272= "Winter", 1, B272="Spring", 2, B272="Summer", 3, B272="Fall", 4)</f>
        <v>4</v>
      </c>
      <c r="D272" s="79">
        <f t="shared" si="12"/>
        <v>0</v>
      </c>
      <c r="E272" s="79">
        <f t="shared" si="13"/>
        <v>0</v>
      </c>
      <c r="F272" s="79">
        <f t="shared" si="14"/>
        <v>0</v>
      </c>
    </row>
    <row r="273" spans="1:6" x14ac:dyDescent="0.2">
      <c r="A273">
        <v>69</v>
      </c>
      <c r="B273" t="s">
        <v>52</v>
      </c>
      <c r="C273" s="79" cm="1">
        <f t="array" ref="C273">_xlfn.IFS(B273= "Winter", 1, B273="Spring", 2, B273="Summer", 3, B273="Fall", 4)</f>
        <v>3</v>
      </c>
      <c r="D273" s="79">
        <f t="shared" si="12"/>
        <v>0</v>
      </c>
      <c r="E273" s="79">
        <f t="shared" si="13"/>
        <v>0</v>
      </c>
      <c r="F273" s="79">
        <f t="shared" si="14"/>
        <v>1</v>
      </c>
    </row>
    <row r="274" spans="1:6" x14ac:dyDescent="0.2">
      <c r="A274">
        <v>26</v>
      </c>
      <c r="B274" t="s">
        <v>52</v>
      </c>
      <c r="C274" s="79" cm="1">
        <f t="array" ref="C274">_xlfn.IFS(B274= "Winter", 1, B274="Spring", 2, B274="Summer", 3, B274="Fall", 4)</f>
        <v>3</v>
      </c>
      <c r="D274" s="79">
        <f t="shared" si="12"/>
        <v>0</v>
      </c>
      <c r="E274" s="79">
        <f t="shared" si="13"/>
        <v>0</v>
      </c>
      <c r="F274" s="79">
        <f t="shared" si="14"/>
        <v>1</v>
      </c>
    </row>
    <row r="275" spans="1:6" x14ac:dyDescent="0.2">
      <c r="A275">
        <v>33</v>
      </c>
      <c r="B275" t="s">
        <v>36</v>
      </c>
      <c r="C275" s="79" cm="1">
        <f t="array" ref="C275">_xlfn.IFS(B275= "Winter", 1, B275="Spring", 2, B275="Summer", 3, B275="Fall", 4)</f>
        <v>2</v>
      </c>
      <c r="D275" s="79">
        <f t="shared" si="12"/>
        <v>0</v>
      </c>
      <c r="E275" s="79">
        <f t="shared" si="13"/>
        <v>1</v>
      </c>
      <c r="F275" s="79">
        <f t="shared" si="14"/>
        <v>0</v>
      </c>
    </row>
    <row r="276" spans="1:6" x14ac:dyDescent="0.2">
      <c r="A276">
        <v>32</v>
      </c>
      <c r="B276" t="s">
        <v>36</v>
      </c>
      <c r="C276" s="79" cm="1">
        <f t="array" ref="C276">_xlfn.IFS(B276= "Winter", 1, B276="Spring", 2, B276="Summer", 3, B276="Fall", 4)</f>
        <v>2</v>
      </c>
      <c r="D276" s="79">
        <f t="shared" si="12"/>
        <v>0</v>
      </c>
      <c r="E276" s="79">
        <f t="shared" si="13"/>
        <v>1</v>
      </c>
      <c r="F276" s="79">
        <f t="shared" si="14"/>
        <v>0</v>
      </c>
    </row>
    <row r="277" spans="1:6" x14ac:dyDescent="0.2">
      <c r="A277">
        <v>85</v>
      </c>
      <c r="B277" t="s">
        <v>24</v>
      </c>
      <c r="C277" s="79" cm="1">
        <f t="array" ref="C277">_xlfn.IFS(B277= "Winter", 1, B277="Spring", 2, B277="Summer", 3, B277="Fall", 4)</f>
        <v>1</v>
      </c>
      <c r="D277" s="79">
        <f t="shared" si="12"/>
        <v>1</v>
      </c>
      <c r="E277" s="79">
        <f t="shared" si="13"/>
        <v>0</v>
      </c>
      <c r="F277" s="79">
        <f t="shared" si="14"/>
        <v>0</v>
      </c>
    </row>
    <row r="278" spans="1:6" x14ac:dyDescent="0.2">
      <c r="A278">
        <v>30</v>
      </c>
      <c r="B278" t="s">
        <v>56</v>
      </c>
      <c r="C278" s="79" cm="1">
        <f t="array" ref="C278">_xlfn.IFS(B278= "Winter", 1, B278="Spring", 2, B278="Summer", 3, B278="Fall", 4)</f>
        <v>4</v>
      </c>
      <c r="D278" s="79">
        <f t="shared" si="12"/>
        <v>0</v>
      </c>
      <c r="E278" s="79">
        <f t="shared" si="13"/>
        <v>0</v>
      </c>
      <c r="F278" s="79">
        <f t="shared" si="14"/>
        <v>0</v>
      </c>
    </row>
    <row r="279" spans="1:6" x14ac:dyDescent="0.2">
      <c r="A279">
        <v>29</v>
      </c>
      <c r="B279" t="s">
        <v>24</v>
      </c>
      <c r="C279" s="79" cm="1">
        <f t="array" ref="C279">_xlfn.IFS(B279= "Winter", 1, B279="Spring", 2, B279="Summer", 3, B279="Fall", 4)</f>
        <v>1</v>
      </c>
      <c r="D279" s="79">
        <f t="shared" si="12"/>
        <v>1</v>
      </c>
      <c r="E279" s="79">
        <f t="shared" si="13"/>
        <v>0</v>
      </c>
      <c r="F279" s="79">
        <f t="shared" si="14"/>
        <v>0</v>
      </c>
    </row>
    <row r="280" spans="1:6" x14ac:dyDescent="0.2">
      <c r="A280">
        <v>95</v>
      </c>
      <c r="B280" t="s">
        <v>36</v>
      </c>
      <c r="C280" s="79" cm="1">
        <f t="array" ref="C280">_xlfn.IFS(B280= "Winter", 1, B280="Spring", 2, B280="Summer", 3, B280="Fall", 4)</f>
        <v>2</v>
      </c>
      <c r="D280" s="79">
        <f t="shared" si="12"/>
        <v>0</v>
      </c>
      <c r="E280" s="79">
        <f t="shared" si="13"/>
        <v>1</v>
      </c>
      <c r="F280" s="79">
        <f t="shared" si="14"/>
        <v>0</v>
      </c>
    </row>
    <row r="281" spans="1:6" x14ac:dyDescent="0.2">
      <c r="A281">
        <v>69</v>
      </c>
      <c r="B281" t="s">
        <v>52</v>
      </c>
      <c r="C281" s="79" cm="1">
        <f t="array" ref="C281">_xlfn.IFS(B281= "Winter", 1, B281="Spring", 2, B281="Summer", 3, B281="Fall", 4)</f>
        <v>3</v>
      </c>
      <c r="D281" s="79">
        <f t="shared" si="12"/>
        <v>0</v>
      </c>
      <c r="E281" s="79">
        <f t="shared" si="13"/>
        <v>0</v>
      </c>
      <c r="F281" s="79">
        <f t="shared" si="14"/>
        <v>1</v>
      </c>
    </row>
    <row r="282" spans="1:6" x14ac:dyDescent="0.2">
      <c r="A282">
        <v>69</v>
      </c>
      <c r="B282" t="s">
        <v>56</v>
      </c>
      <c r="C282" s="79" cm="1">
        <f t="array" ref="C282">_xlfn.IFS(B282= "Winter", 1, B282="Spring", 2, B282="Summer", 3, B282="Fall", 4)</f>
        <v>4</v>
      </c>
      <c r="D282" s="79">
        <f t="shared" si="12"/>
        <v>0</v>
      </c>
      <c r="E282" s="79">
        <f t="shared" si="13"/>
        <v>0</v>
      </c>
      <c r="F282" s="79">
        <f t="shared" si="14"/>
        <v>0</v>
      </c>
    </row>
    <row r="283" spans="1:6" x14ac:dyDescent="0.2">
      <c r="A283">
        <v>61</v>
      </c>
      <c r="B283" t="s">
        <v>36</v>
      </c>
      <c r="C283" s="79" cm="1">
        <f t="array" ref="C283">_xlfn.IFS(B283= "Winter", 1, B283="Spring", 2, B283="Summer", 3, B283="Fall", 4)</f>
        <v>2</v>
      </c>
      <c r="D283" s="79">
        <f t="shared" si="12"/>
        <v>0</v>
      </c>
      <c r="E283" s="79">
        <f t="shared" si="13"/>
        <v>1</v>
      </c>
      <c r="F283" s="79">
        <f t="shared" si="14"/>
        <v>0</v>
      </c>
    </row>
    <row r="284" spans="1:6" x14ac:dyDescent="0.2">
      <c r="A284">
        <v>94</v>
      </c>
      <c r="B284" t="s">
        <v>52</v>
      </c>
      <c r="C284" s="79" cm="1">
        <f t="array" ref="C284">_xlfn.IFS(B284= "Winter", 1, B284="Spring", 2, B284="Summer", 3, B284="Fall", 4)</f>
        <v>3</v>
      </c>
      <c r="D284" s="79">
        <f t="shared" si="12"/>
        <v>0</v>
      </c>
      <c r="E284" s="79">
        <f t="shared" si="13"/>
        <v>0</v>
      </c>
      <c r="F284" s="79">
        <f t="shared" si="14"/>
        <v>1</v>
      </c>
    </row>
    <row r="285" spans="1:6" x14ac:dyDescent="0.2">
      <c r="A285">
        <v>30</v>
      </c>
      <c r="B285" t="s">
        <v>56</v>
      </c>
      <c r="C285" s="79" cm="1">
        <f t="array" ref="C285">_xlfn.IFS(B285= "Winter", 1, B285="Spring", 2, B285="Summer", 3, B285="Fall", 4)</f>
        <v>4</v>
      </c>
      <c r="D285" s="79">
        <f t="shared" si="12"/>
        <v>0</v>
      </c>
      <c r="E285" s="79">
        <f t="shared" si="13"/>
        <v>0</v>
      </c>
      <c r="F285" s="79">
        <f t="shared" si="14"/>
        <v>0</v>
      </c>
    </row>
    <row r="286" spans="1:6" x14ac:dyDescent="0.2">
      <c r="A286">
        <v>45</v>
      </c>
      <c r="B286" t="s">
        <v>52</v>
      </c>
      <c r="C286" s="79" cm="1">
        <f t="array" ref="C286">_xlfn.IFS(B286= "Winter", 1, B286="Spring", 2, B286="Summer", 3, B286="Fall", 4)</f>
        <v>3</v>
      </c>
      <c r="D286" s="79">
        <f t="shared" si="12"/>
        <v>0</v>
      </c>
      <c r="E286" s="79">
        <f t="shared" si="13"/>
        <v>0</v>
      </c>
      <c r="F286" s="79">
        <f t="shared" si="14"/>
        <v>1</v>
      </c>
    </row>
    <row r="287" spans="1:6" x14ac:dyDescent="0.2">
      <c r="A287">
        <v>39</v>
      </c>
      <c r="B287" t="s">
        <v>52</v>
      </c>
      <c r="C287" s="79" cm="1">
        <f t="array" ref="C287">_xlfn.IFS(B287= "Winter", 1, B287="Spring", 2, B287="Summer", 3, B287="Fall", 4)</f>
        <v>3</v>
      </c>
      <c r="D287" s="79">
        <f t="shared" si="12"/>
        <v>0</v>
      </c>
      <c r="E287" s="79">
        <f t="shared" si="13"/>
        <v>0</v>
      </c>
      <c r="F287" s="79">
        <f t="shared" si="14"/>
        <v>1</v>
      </c>
    </row>
    <row r="288" spans="1:6" x14ac:dyDescent="0.2">
      <c r="A288">
        <v>51</v>
      </c>
      <c r="B288" t="s">
        <v>52</v>
      </c>
      <c r="C288" s="79" cm="1">
        <f t="array" ref="C288">_xlfn.IFS(B288= "Winter", 1, B288="Spring", 2, B288="Summer", 3, B288="Fall", 4)</f>
        <v>3</v>
      </c>
      <c r="D288" s="79">
        <f t="shared" si="12"/>
        <v>0</v>
      </c>
      <c r="E288" s="79">
        <f t="shared" si="13"/>
        <v>0</v>
      </c>
      <c r="F288" s="79">
        <f t="shared" si="14"/>
        <v>1</v>
      </c>
    </row>
    <row r="289" spans="1:6" x14ac:dyDescent="0.2">
      <c r="A289">
        <v>37</v>
      </c>
      <c r="B289" t="s">
        <v>36</v>
      </c>
      <c r="C289" s="79" cm="1">
        <f t="array" ref="C289">_xlfn.IFS(B289= "Winter", 1, B289="Spring", 2, B289="Summer", 3, B289="Fall", 4)</f>
        <v>2</v>
      </c>
      <c r="D289" s="79">
        <f t="shared" si="12"/>
        <v>0</v>
      </c>
      <c r="E289" s="79">
        <f t="shared" si="13"/>
        <v>1</v>
      </c>
      <c r="F289" s="79">
        <f t="shared" si="14"/>
        <v>0</v>
      </c>
    </row>
    <row r="290" spans="1:6" x14ac:dyDescent="0.2">
      <c r="A290">
        <v>62</v>
      </c>
      <c r="B290" t="s">
        <v>24</v>
      </c>
      <c r="C290" s="79" cm="1">
        <f t="array" ref="C290">_xlfn.IFS(B290= "Winter", 1, B290="Spring", 2, B290="Summer", 3, B290="Fall", 4)</f>
        <v>1</v>
      </c>
      <c r="D290" s="79">
        <f t="shared" si="12"/>
        <v>1</v>
      </c>
      <c r="E290" s="79">
        <f t="shared" si="13"/>
        <v>0</v>
      </c>
      <c r="F290" s="79">
        <f t="shared" si="14"/>
        <v>0</v>
      </c>
    </row>
    <row r="291" spans="1:6" x14ac:dyDescent="0.2">
      <c r="A291">
        <v>85</v>
      </c>
      <c r="B291" t="s">
        <v>56</v>
      </c>
      <c r="C291" s="79" cm="1">
        <f t="array" ref="C291">_xlfn.IFS(B291= "Winter", 1, B291="Spring", 2, B291="Summer", 3, B291="Fall", 4)</f>
        <v>4</v>
      </c>
      <c r="D291" s="79">
        <f t="shared" si="12"/>
        <v>0</v>
      </c>
      <c r="E291" s="79">
        <f t="shared" si="13"/>
        <v>0</v>
      </c>
      <c r="F291" s="79">
        <f t="shared" si="14"/>
        <v>0</v>
      </c>
    </row>
    <row r="292" spans="1:6" x14ac:dyDescent="0.2">
      <c r="A292">
        <v>33</v>
      </c>
      <c r="B292" t="s">
        <v>24</v>
      </c>
      <c r="C292" s="79" cm="1">
        <f t="array" ref="C292">_xlfn.IFS(B292= "Winter", 1, B292="Spring", 2, B292="Summer", 3, B292="Fall", 4)</f>
        <v>1</v>
      </c>
      <c r="D292" s="79">
        <f t="shared" si="12"/>
        <v>1</v>
      </c>
      <c r="E292" s="79">
        <f t="shared" si="13"/>
        <v>0</v>
      </c>
      <c r="F292" s="79">
        <f t="shared" si="14"/>
        <v>0</v>
      </c>
    </row>
    <row r="293" spans="1:6" x14ac:dyDescent="0.2">
      <c r="A293">
        <v>26</v>
      </c>
      <c r="B293" t="s">
        <v>56</v>
      </c>
      <c r="C293" s="79" cm="1">
        <f t="array" ref="C293">_xlfn.IFS(B293= "Winter", 1, B293="Spring", 2, B293="Summer", 3, B293="Fall", 4)</f>
        <v>4</v>
      </c>
      <c r="D293" s="79">
        <f t="shared" si="12"/>
        <v>0</v>
      </c>
      <c r="E293" s="79">
        <f t="shared" si="13"/>
        <v>0</v>
      </c>
      <c r="F293" s="79">
        <f t="shared" si="14"/>
        <v>0</v>
      </c>
    </row>
    <row r="294" spans="1:6" x14ac:dyDescent="0.2">
      <c r="A294">
        <v>99</v>
      </c>
      <c r="B294" t="s">
        <v>36</v>
      </c>
      <c r="C294" s="79" cm="1">
        <f t="array" ref="C294">_xlfn.IFS(B294= "Winter", 1, B294="Spring", 2, B294="Summer", 3, B294="Fall", 4)</f>
        <v>2</v>
      </c>
      <c r="D294" s="79">
        <f t="shared" si="12"/>
        <v>0</v>
      </c>
      <c r="E294" s="79">
        <f t="shared" si="13"/>
        <v>1</v>
      </c>
      <c r="F294" s="79">
        <f t="shared" si="14"/>
        <v>0</v>
      </c>
    </row>
    <row r="295" spans="1:6" x14ac:dyDescent="0.2">
      <c r="A295">
        <v>39</v>
      </c>
      <c r="B295" t="s">
        <v>36</v>
      </c>
      <c r="C295" s="79" cm="1">
        <f t="array" ref="C295">_xlfn.IFS(B295= "Winter", 1, B295="Spring", 2, B295="Summer", 3, B295="Fall", 4)</f>
        <v>2</v>
      </c>
      <c r="D295" s="79">
        <f t="shared" si="12"/>
        <v>0</v>
      </c>
      <c r="E295" s="79">
        <f t="shared" si="13"/>
        <v>1</v>
      </c>
      <c r="F295" s="79">
        <f t="shared" si="14"/>
        <v>0</v>
      </c>
    </row>
    <row r="296" spans="1:6" x14ac:dyDescent="0.2">
      <c r="A296">
        <v>20</v>
      </c>
      <c r="B296" t="s">
        <v>36</v>
      </c>
      <c r="C296" s="79" cm="1">
        <f t="array" ref="C296">_xlfn.IFS(B296= "Winter", 1, B296="Spring", 2, B296="Summer", 3, B296="Fall", 4)</f>
        <v>2</v>
      </c>
      <c r="D296" s="79">
        <f t="shared" si="12"/>
        <v>0</v>
      </c>
      <c r="E296" s="79">
        <f t="shared" si="13"/>
        <v>1</v>
      </c>
      <c r="F296" s="79">
        <f t="shared" si="14"/>
        <v>0</v>
      </c>
    </row>
    <row r="297" spans="1:6" x14ac:dyDescent="0.2">
      <c r="A297">
        <v>42</v>
      </c>
      <c r="B297" t="s">
        <v>24</v>
      </c>
      <c r="C297" s="79" cm="1">
        <f t="array" ref="C297">_xlfn.IFS(B297= "Winter", 1, B297="Spring", 2, B297="Summer", 3, B297="Fall", 4)</f>
        <v>1</v>
      </c>
      <c r="D297" s="79">
        <f t="shared" si="12"/>
        <v>1</v>
      </c>
      <c r="E297" s="79">
        <f t="shared" si="13"/>
        <v>0</v>
      </c>
      <c r="F297" s="79">
        <f t="shared" si="14"/>
        <v>0</v>
      </c>
    </row>
    <row r="298" spans="1:6" x14ac:dyDescent="0.2">
      <c r="A298">
        <v>74</v>
      </c>
      <c r="B298" t="s">
        <v>36</v>
      </c>
      <c r="C298" s="79" cm="1">
        <f t="array" ref="C298">_xlfn.IFS(B298= "Winter", 1, B298="Spring", 2, B298="Summer", 3, B298="Fall", 4)</f>
        <v>2</v>
      </c>
      <c r="D298" s="79">
        <f t="shared" si="12"/>
        <v>0</v>
      </c>
      <c r="E298" s="79">
        <f t="shared" si="13"/>
        <v>1</v>
      </c>
      <c r="F298" s="79">
        <f t="shared" si="14"/>
        <v>0</v>
      </c>
    </row>
    <row r="299" spans="1:6" x14ac:dyDescent="0.2">
      <c r="A299">
        <v>26</v>
      </c>
      <c r="B299" t="s">
        <v>52</v>
      </c>
      <c r="C299" s="79" cm="1">
        <f t="array" ref="C299">_xlfn.IFS(B299= "Winter", 1, B299="Spring", 2, B299="Summer", 3, B299="Fall", 4)</f>
        <v>3</v>
      </c>
      <c r="D299" s="79">
        <f t="shared" si="12"/>
        <v>0</v>
      </c>
      <c r="E299" s="79">
        <f t="shared" si="13"/>
        <v>0</v>
      </c>
      <c r="F299" s="79">
        <f t="shared" si="14"/>
        <v>1</v>
      </c>
    </row>
    <row r="300" spans="1:6" x14ac:dyDescent="0.2">
      <c r="A300">
        <v>53</v>
      </c>
      <c r="B300" t="s">
        <v>24</v>
      </c>
      <c r="C300" s="79" cm="1">
        <f t="array" ref="C300">_xlfn.IFS(B300= "Winter", 1, B300="Spring", 2, B300="Summer", 3, B300="Fall", 4)</f>
        <v>1</v>
      </c>
      <c r="D300" s="79">
        <f t="shared" si="12"/>
        <v>1</v>
      </c>
      <c r="E300" s="79">
        <f t="shared" si="13"/>
        <v>0</v>
      </c>
      <c r="F300" s="79">
        <f t="shared" si="14"/>
        <v>0</v>
      </c>
    </row>
    <row r="301" spans="1:6" x14ac:dyDescent="0.2">
      <c r="A301">
        <v>80</v>
      </c>
      <c r="B301" t="s">
        <v>52</v>
      </c>
      <c r="C301" s="79" cm="1">
        <f t="array" ref="C301">_xlfn.IFS(B301= "Winter", 1, B301="Spring", 2, B301="Summer", 3, B301="Fall", 4)</f>
        <v>3</v>
      </c>
      <c r="D301" s="79">
        <f t="shared" si="12"/>
        <v>0</v>
      </c>
      <c r="E301" s="79">
        <f t="shared" si="13"/>
        <v>0</v>
      </c>
      <c r="F301" s="79">
        <f t="shared" si="14"/>
        <v>1</v>
      </c>
    </row>
    <row r="302" spans="1:6" x14ac:dyDescent="0.2">
      <c r="A302">
        <v>98</v>
      </c>
      <c r="B302" t="s">
        <v>36</v>
      </c>
      <c r="C302" s="79" cm="1">
        <f t="array" ref="C302">_xlfn.IFS(B302= "Winter", 1, B302="Spring", 2, B302="Summer", 3, B302="Fall", 4)</f>
        <v>2</v>
      </c>
      <c r="D302" s="79">
        <f t="shared" si="12"/>
        <v>0</v>
      </c>
      <c r="E302" s="79">
        <f t="shared" si="13"/>
        <v>1</v>
      </c>
      <c r="F302" s="79">
        <f t="shared" si="14"/>
        <v>0</v>
      </c>
    </row>
    <row r="303" spans="1:6" x14ac:dyDescent="0.2">
      <c r="A303">
        <v>95</v>
      </c>
      <c r="B303" t="s">
        <v>36</v>
      </c>
      <c r="C303" s="79" cm="1">
        <f t="array" ref="C303">_xlfn.IFS(B303= "Winter", 1, B303="Spring", 2, B303="Summer", 3, B303="Fall", 4)</f>
        <v>2</v>
      </c>
      <c r="D303" s="79">
        <f t="shared" si="12"/>
        <v>0</v>
      </c>
      <c r="E303" s="79">
        <f t="shared" si="13"/>
        <v>1</v>
      </c>
      <c r="F303" s="79">
        <f t="shared" si="14"/>
        <v>0</v>
      </c>
    </row>
    <row r="304" spans="1:6" x14ac:dyDescent="0.2">
      <c r="A304">
        <v>44</v>
      </c>
      <c r="B304" t="s">
        <v>52</v>
      </c>
      <c r="C304" s="79" cm="1">
        <f t="array" ref="C304">_xlfn.IFS(B304= "Winter", 1, B304="Spring", 2, B304="Summer", 3, B304="Fall", 4)</f>
        <v>3</v>
      </c>
      <c r="D304" s="79">
        <f t="shared" si="12"/>
        <v>0</v>
      </c>
      <c r="E304" s="79">
        <f t="shared" si="13"/>
        <v>0</v>
      </c>
      <c r="F304" s="79">
        <f t="shared" si="14"/>
        <v>1</v>
      </c>
    </row>
    <row r="305" spans="1:6" x14ac:dyDescent="0.2">
      <c r="A305">
        <v>60</v>
      </c>
      <c r="B305" t="s">
        <v>52</v>
      </c>
      <c r="C305" s="79" cm="1">
        <f t="array" ref="C305">_xlfn.IFS(B305= "Winter", 1, B305="Spring", 2, B305="Summer", 3, B305="Fall", 4)</f>
        <v>3</v>
      </c>
      <c r="D305" s="79">
        <f t="shared" si="12"/>
        <v>0</v>
      </c>
      <c r="E305" s="79">
        <f t="shared" si="13"/>
        <v>0</v>
      </c>
      <c r="F305" s="79">
        <f t="shared" si="14"/>
        <v>1</v>
      </c>
    </row>
    <row r="306" spans="1:6" x14ac:dyDescent="0.2">
      <c r="A306">
        <v>84</v>
      </c>
      <c r="B306" t="s">
        <v>24</v>
      </c>
      <c r="C306" s="79" cm="1">
        <f t="array" ref="C306">_xlfn.IFS(B306= "Winter", 1, B306="Spring", 2, B306="Summer", 3, B306="Fall", 4)</f>
        <v>1</v>
      </c>
      <c r="D306" s="79">
        <f t="shared" si="12"/>
        <v>1</v>
      </c>
      <c r="E306" s="79">
        <f t="shared" si="13"/>
        <v>0</v>
      </c>
      <c r="F306" s="79">
        <f t="shared" si="14"/>
        <v>0</v>
      </c>
    </row>
    <row r="307" spans="1:6" x14ac:dyDescent="0.2">
      <c r="A307">
        <v>59</v>
      </c>
      <c r="B307" t="s">
        <v>56</v>
      </c>
      <c r="C307" s="79" cm="1">
        <f t="array" ref="C307">_xlfn.IFS(B307= "Winter", 1, B307="Spring", 2, B307="Summer", 3, B307="Fall", 4)</f>
        <v>4</v>
      </c>
      <c r="D307" s="79">
        <f t="shared" si="12"/>
        <v>0</v>
      </c>
      <c r="E307" s="79">
        <f t="shared" si="13"/>
        <v>0</v>
      </c>
      <c r="F307" s="79">
        <f t="shared" si="14"/>
        <v>0</v>
      </c>
    </row>
    <row r="308" spans="1:6" x14ac:dyDescent="0.2">
      <c r="A308">
        <v>49</v>
      </c>
      <c r="B308" t="s">
        <v>52</v>
      </c>
      <c r="C308" s="79" cm="1">
        <f t="array" ref="C308">_xlfn.IFS(B308= "Winter", 1, B308="Spring", 2, B308="Summer", 3, B308="Fall", 4)</f>
        <v>3</v>
      </c>
      <c r="D308" s="79">
        <f t="shared" si="12"/>
        <v>0</v>
      </c>
      <c r="E308" s="79">
        <f t="shared" si="13"/>
        <v>0</v>
      </c>
      <c r="F308" s="79">
        <f t="shared" si="14"/>
        <v>1</v>
      </c>
    </row>
    <row r="309" spans="1:6" x14ac:dyDescent="0.2">
      <c r="A309">
        <v>32</v>
      </c>
      <c r="B309" t="s">
        <v>24</v>
      </c>
      <c r="C309" s="79" cm="1">
        <f t="array" ref="C309">_xlfn.IFS(B309= "Winter", 1, B309="Spring", 2, B309="Summer", 3, B309="Fall", 4)</f>
        <v>1</v>
      </c>
      <c r="D309" s="79">
        <f t="shared" si="12"/>
        <v>1</v>
      </c>
      <c r="E309" s="79">
        <f t="shared" si="13"/>
        <v>0</v>
      </c>
      <c r="F309" s="79">
        <f t="shared" si="14"/>
        <v>0</v>
      </c>
    </row>
    <row r="310" spans="1:6" x14ac:dyDescent="0.2">
      <c r="A310">
        <v>29</v>
      </c>
      <c r="B310" t="s">
        <v>56</v>
      </c>
      <c r="C310" s="79" cm="1">
        <f t="array" ref="C310">_xlfn.IFS(B310= "Winter", 1, B310="Spring", 2, B310="Summer", 3, B310="Fall", 4)</f>
        <v>4</v>
      </c>
      <c r="D310" s="79">
        <f t="shared" si="12"/>
        <v>0</v>
      </c>
      <c r="E310" s="79">
        <f t="shared" si="13"/>
        <v>0</v>
      </c>
      <c r="F310" s="79">
        <f t="shared" si="14"/>
        <v>0</v>
      </c>
    </row>
    <row r="311" spans="1:6" x14ac:dyDescent="0.2">
      <c r="A311">
        <v>22</v>
      </c>
      <c r="B311" t="s">
        <v>36</v>
      </c>
      <c r="C311" s="79" cm="1">
        <f t="array" ref="C311">_xlfn.IFS(B311= "Winter", 1, B311="Spring", 2, B311="Summer", 3, B311="Fall", 4)</f>
        <v>2</v>
      </c>
      <c r="D311" s="79">
        <f t="shared" si="12"/>
        <v>0</v>
      </c>
      <c r="E311" s="79">
        <f t="shared" si="13"/>
        <v>1</v>
      </c>
      <c r="F311" s="79">
        <f t="shared" si="14"/>
        <v>0</v>
      </c>
    </row>
    <row r="312" spans="1:6" x14ac:dyDescent="0.2">
      <c r="A312">
        <v>85</v>
      </c>
      <c r="B312" t="s">
        <v>24</v>
      </c>
      <c r="C312" s="79" cm="1">
        <f t="array" ref="C312">_xlfn.IFS(B312= "Winter", 1, B312="Spring", 2, B312="Summer", 3, B312="Fall", 4)</f>
        <v>1</v>
      </c>
      <c r="D312" s="79">
        <f t="shared" si="12"/>
        <v>1</v>
      </c>
      <c r="E312" s="79">
        <f t="shared" si="13"/>
        <v>0</v>
      </c>
      <c r="F312" s="79">
        <f t="shared" si="14"/>
        <v>0</v>
      </c>
    </row>
    <row r="313" spans="1:6" x14ac:dyDescent="0.2">
      <c r="A313">
        <v>52</v>
      </c>
      <c r="B313" t="s">
        <v>24</v>
      </c>
      <c r="C313" s="79" cm="1">
        <f t="array" ref="C313">_xlfn.IFS(B313= "Winter", 1, B313="Spring", 2, B313="Summer", 3, B313="Fall", 4)</f>
        <v>1</v>
      </c>
      <c r="D313" s="79">
        <f t="shared" si="12"/>
        <v>1</v>
      </c>
      <c r="E313" s="79">
        <f t="shared" si="13"/>
        <v>0</v>
      </c>
      <c r="F313" s="79">
        <f t="shared" si="14"/>
        <v>0</v>
      </c>
    </row>
    <row r="314" spans="1:6" x14ac:dyDescent="0.2">
      <c r="A314">
        <v>89</v>
      </c>
      <c r="B314" t="s">
        <v>36</v>
      </c>
      <c r="C314" s="79" cm="1">
        <f t="array" ref="C314">_xlfn.IFS(B314= "Winter", 1, B314="Spring", 2, B314="Summer", 3, B314="Fall", 4)</f>
        <v>2</v>
      </c>
      <c r="D314" s="79">
        <f t="shared" si="12"/>
        <v>0</v>
      </c>
      <c r="E314" s="79">
        <f t="shared" si="13"/>
        <v>1</v>
      </c>
      <c r="F314" s="79">
        <f t="shared" si="14"/>
        <v>0</v>
      </c>
    </row>
    <row r="315" spans="1:6" x14ac:dyDescent="0.2">
      <c r="A315">
        <v>77</v>
      </c>
      <c r="B315" t="s">
        <v>36</v>
      </c>
      <c r="C315" s="79" cm="1">
        <f t="array" ref="C315">_xlfn.IFS(B315= "Winter", 1, B315="Spring", 2, B315="Summer", 3, B315="Fall", 4)</f>
        <v>2</v>
      </c>
      <c r="D315" s="79">
        <f t="shared" si="12"/>
        <v>0</v>
      </c>
      <c r="E315" s="79">
        <f t="shared" si="13"/>
        <v>1</v>
      </c>
      <c r="F315" s="79">
        <f t="shared" si="14"/>
        <v>0</v>
      </c>
    </row>
    <row r="316" spans="1:6" x14ac:dyDescent="0.2">
      <c r="A316">
        <v>24</v>
      </c>
      <c r="B316" t="s">
        <v>52</v>
      </c>
      <c r="C316" s="79" cm="1">
        <f t="array" ref="C316">_xlfn.IFS(B316= "Winter", 1, B316="Spring", 2, B316="Summer", 3, B316="Fall", 4)</f>
        <v>3</v>
      </c>
      <c r="D316" s="79">
        <f t="shared" si="12"/>
        <v>0</v>
      </c>
      <c r="E316" s="79">
        <f t="shared" si="13"/>
        <v>0</v>
      </c>
      <c r="F316" s="79">
        <f t="shared" si="14"/>
        <v>1</v>
      </c>
    </row>
    <row r="317" spans="1:6" x14ac:dyDescent="0.2">
      <c r="A317">
        <v>24</v>
      </c>
      <c r="B317" t="s">
        <v>36</v>
      </c>
      <c r="C317" s="79" cm="1">
        <f t="array" ref="C317">_xlfn.IFS(B317= "Winter", 1, B317="Spring", 2, B317="Summer", 3, B317="Fall", 4)</f>
        <v>2</v>
      </c>
      <c r="D317" s="79">
        <f t="shared" si="12"/>
        <v>0</v>
      </c>
      <c r="E317" s="79">
        <f t="shared" si="13"/>
        <v>1</v>
      </c>
      <c r="F317" s="79">
        <f t="shared" si="14"/>
        <v>0</v>
      </c>
    </row>
    <row r="318" spans="1:6" x14ac:dyDescent="0.2">
      <c r="A318">
        <v>22</v>
      </c>
      <c r="B318" t="s">
        <v>56</v>
      </c>
      <c r="C318" s="79" cm="1">
        <f t="array" ref="C318">_xlfn.IFS(B318= "Winter", 1, B318="Spring", 2, B318="Summer", 3, B318="Fall", 4)</f>
        <v>4</v>
      </c>
      <c r="D318" s="79">
        <f t="shared" si="12"/>
        <v>0</v>
      </c>
      <c r="E318" s="79">
        <f t="shared" si="13"/>
        <v>0</v>
      </c>
      <c r="F318" s="79">
        <f t="shared" si="14"/>
        <v>0</v>
      </c>
    </row>
    <row r="319" spans="1:6" x14ac:dyDescent="0.2">
      <c r="A319">
        <v>82</v>
      </c>
      <c r="B319" t="s">
        <v>56</v>
      </c>
      <c r="C319" s="79" cm="1">
        <f t="array" ref="C319">_xlfn.IFS(B319= "Winter", 1, B319="Spring", 2, B319="Summer", 3, B319="Fall", 4)</f>
        <v>4</v>
      </c>
      <c r="D319" s="79">
        <f t="shared" si="12"/>
        <v>0</v>
      </c>
      <c r="E319" s="79">
        <f t="shared" si="13"/>
        <v>0</v>
      </c>
      <c r="F319" s="79">
        <f t="shared" si="14"/>
        <v>0</v>
      </c>
    </row>
    <row r="320" spans="1:6" x14ac:dyDescent="0.2">
      <c r="A320">
        <v>67</v>
      </c>
      <c r="B320" t="s">
        <v>24</v>
      </c>
      <c r="C320" s="79" cm="1">
        <f t="array" ref="C320">_xlfn.IFS(B320= "Winter", 1, B320="Spring", 2, B320="Summer", 3, B320="Fall", 4)</f>
        <v>1</v>
      </c>
      <c r="D320" s="79">
        <f t="shared" si="12"/>
        <v>1</v>
      </c>
      <c r="E320" s="79">
        <f t="shared" si="13"/>
        <v>0</v>
      </c>
      <c r="F320" s="79">
        <f t="shared" si="14"/>
        <v>0</v>
      </c>
    </row>
    <row r="321" spans="1:6" x14ac:dyDescent="0.2">
      <c r="A321">
        <v>74</v>
      </c>
      <c r="B321" t="s">
        <v>36</v>
      </c>
      <c r="C321" s="79" cm="1">
        <f t="array" ref="C321">_xlfn.IFS(B321= "Winter", 1, B321="Spring", 2, B321="Summer", 3, B321="Fall", 4)</f>
        <v>2</v>
      </c>
      <c r="D321" s="79">
        <f t="shared" si="12"/>
        <v>0</v>
      </c>
      <c r="E321" s="79">
        <f t="shared" si="13"/>
        <v>1</v>
      </c>
      <c r="F321" s="79">
        <f t="shared" si="14"/>
        <v>0</v>
      </c>
    </row>
    <row r="322" spans="1:6" x14ac:dyDescent="0.2">
      <c r="A322">
        <v>72</v>
      </c>
      <c r="B322" t="s">
        <v>52</v>
      </c>
      <c r="C322" s="79" cm="1">
        <f t="array" ref="C322">_xlfn.IFS(B322= "Winter", 1, B322="Spring", 2, B322="Summer", 3, B322="Fall", 4)</f>
        <v>3</v>
      </c>
      <c r="D322" s="79">
        <f t="shared" si="12"/>
        <v>0</v>
      </c>
      <c r="E322" s="79">
        <f t="shared" si="13"/>
        <v>0</v>
      </c>
      <c r="F322" s="79">
        <f t="shared" si="14"/>
        <v>1</v>
      </c>
    </row>
    <row r="323" spans="1:6" x14ac:dyDescent="0.2">
      <c r="A323">
        <v>36</v>
      </c>
      <c r="B323" t="s">
        <v>52</v>
      </c>
      <c r="C323" s="79" cm="1">
        <f t="array" ref="C323">_xlfn.IFS(B323= "Winter", 1, B323="Spring", 2, B323="Summer", 3, B323="Fall", 4)</f>
        <v>3</v>
      </c>
      <c r="D323" s="79">
        <f t="shared" ref="D323:D386" si="15">IF(C323=1, 1, 0)</f>
        <v>0</v>
      </c>
      <c r="E323" s="79">
        <f t="shared" ref="E323:E386" si="16">IF(C323=2, 1, 0)</f>
        <v>0</v>
      </c>
      <c r="F323" s="79">
        <f t="shared" ref="F323:F386" si="17">IF(C323=3,1, 0)</f>
        <v>1</v>
      </c>
    </row>
    <row r="324" spans="1:6" x14ac:dyDescent="0.2">
      <c r="A324">
        <v>95</v>
      </c>
      <c r="B324" t="s">
        <v>24</v>
      </c>
      <c r="C324" s="79" cm="1">
        <f t="array" ref="C324">_xlfn.IFS(B324= "Winter", 1, B324="Spring", 2, B324="Summer", 3, B324="Fall", 4)</f>
        <v>1</v>
      </c>
      <c r="D324" s="79">
        <f t="shared" si="15"/>
        <v>1</v>
      </c>
      <c r="E324" s="79">
        <f t="shared" si="16"/>
        <v>0</v>
      </c>
      <c r="F324" s="79">
        <f t="shared" si="17"/>
        <v>0</v>
      </c>
    </row>
    <row r="325" spans="1:6" x14ac:dyDescent="0.2">
      <c r="A325">
        <v>78</v>
      </c>
      <c r="B325" t="s">
        <v>24</v>
      </c>
      <c r="C325" s="79" cm="1">
        <f t="array" ref="C325">_xlfn.IFS(B325= "Winter", 1, B325="Spring", 2, B325="Summer", 3, B325="Fall", 4)</f>
        <v>1</v>
      </c>
      <c r="D325" s="79">
        <f t="shared" si="15"/>
        <v>1</v>
      </c>
      <c r="E325" s="79">
        <f t="shared" si="16"/>
        <v>0</v>
      </c>
      <c r="F325" s="79">
        <f t="shared" si="17"/>
        <v>0</v>
      </c>
    </row>
    <row r="326" spans="1:6" x14ac:dyDescent="0.2">
      <c r="A326">
        <v>82</v>
      </c>
      <c r="B326" t="s">
        <v>52</v>
      </c>
      <c r="C326" s="79" cm="1">
        <f t="array" ref="C326">_xlfn.IFS(B326= "Winter", 1, B326="Spring", 2, B326="Summer", 3, B326="Fall", 4)</f>
        <v>3</v>
      </c>
      <c r="D326" s="79">
        <f t="shared" si="15"/>
        <v>0</v>
      </c>
      <c r="E326" s="79">
        <f t="shared" si="16"/>
        <v>0</v>
      </c>
      <c r="F326" s="79">
        <f t="shared" si="17"/>
        <v>1</v>
      </c>
    </row>
    <row r="327" spans="1:6" x14ac:dyDescent="0.2">
      <c r="A327">
        <v>70</v>
      </c>
      <c r="B327" t="s">
        <v>24</v>
      </c>
      <c r="C327" s="79" cm="1">
        <f t="array" ref="C327">_xlfn.IFS(B327= "Winter", 1, B327="Spring", 2, B327="Summer", 3, B327="Fall", 4)</f>
        <v>1</v>
      </c>
      <c r="D327" s="79">
        <f t="shared" si="15"/>
        <v>1</v>
      </c>
      <c r="E327" s="79">
        <f t="shared" si="16"/>
        <v>0</v>
      </c>
      <c r="F327" s="79">
        <f t="shared" si="17"/>
        <v>0</v>
      </c>
    </row>
    <row r="328" spans="1:6" x14ac:dyDescent="0.2">
      <c r="A328">
        <v>41</v>
      </c>
      <c r="B328" t="s">
        <v>56</v>
      </c>
      <c r="C328" s="79" cm="1">
        <f t="array" ref="C328">_xlfn.IFS(B328= "Winter", 1, B328="Spring", 2, B328="Summer", 3, B328="Fall", 4)</f>
        <v>4</v>
      </c>
      <c r="D328" s="79">
        <f t="shared" si="15"/>
        <v>0</v>
      </c>
      <c r="E328" s="79">
        <f t="shared" si="16"/>
        <v>0</v>
      </c>
      <c r="F328" s="79">
        <f t="shared" si="17"/>
        <v>0</v>
      </c>
    </row>
    <row r="329" spans="1:6" x14ac:dyDescent="0.2">
      <c r="A329">
        <v>42</v>
      </c>
      <c r="B329" t="s">
        <v>52</v>
      </c>
      <c r="C329" s="79" cm="1">
        <f t="array" ref="C329">_xlfn.IFS(B329= "Winter", 1, B329="Spring", 2, B329="Summer", 3, B329="Fall", 4)</f>
        <v>3</v>
      </c>
      <c r="D329" s="79">
        <f t="shared" si="15"/>
        <v>0</v>
      </c>
      <c r="E329" s="79">
        <f t="shared" si="16"/>
        <v>0</v>
      </c>
      <c r="F329" s="79">
        <f t="shared" si="17"/>
        <v>1</v>
      </c>
    </row>
    <row r="330" spans="1:6" x14ac:dyDescent="0.2">
      <c r="A330">
        <v>50</v>
      </c>
      <c r="B330" t="s">
        <v>56</v>
      </c>
      <c r="C330" s="79" cm="1">
        <f t="array" ref="C330">_xlfn.IFS(B330= "Winter", 1, B330="Spring", 2, B330="Summer", 3, B330="Fall", 4)</f>
        <v>4</v>
      </c>
      <c r="D330" s="79">
        <f t="shared" si="15"/>
        <v>0</v>
      </c>
      <c r="E330" s="79">
        <f t="shared" si="16"/>
        <v>0</v>
      </c>
      <c r="F330" s="79">
        <f t="shared" si="17"/>
        <v>0</v>
      </c>
    </row>
    <row r="331" spans="1:6" x14ac:dyDescent="0.2">
      <c r="A331">
        <v>31</v>
      </c>
      <c r="B331" t="s">
        <v>52</v>
      </c>
      <c r="C331" s="79" cm="1">
        <f t="array" ref="C331">_xlfn.IFS(B331= "Winter", 1, B331="Spring", 2, B331="Summer", 3, B331="Fall", 4)</f>
        <v>3</v>
      </c>
      <c r="D331" s="79">
        <f t="shared" si="15"/>
        <v>0</v>
      </c>
      <c r="E331" s="79">
        <f t="shared" si="16"/>
        <v>0</v>
      </c>
      <c r="F331" s="79">
        <f t="shared" si="17"/>
        <v>1</v>
      </c>
    </row>
    <row r="332" spans="1:6" x14ac:dyDescent="0.2">
      <c r="A332">
        <v>51</v>
      </c>
      <c r="B332" t="s">
        <v>24</v>
      </c>
      <c r="C332" s="79" cm="1">
        <f t="array" ref="C332">_xlfn.IFS(B332= "Winter", 1, B332="Spring", 2, B332="Summer", 3, B332="Fall", 4)</f>
        <v>1</v>
      </c>
      <c r="D332" s="79">
        <f t="shared" si="15"/>
        <v>1</v>
      </c>
      <c r="E332" s="79">
        <f t="shared" si="16"/>
        <v>0</v>
      </c>
      <c r="F332" s="79">
        <f t="shared" si="17"/>
        <v>0</v>
      </c>
    </row>
    <row r="333" spans="1:6" x14ac:dyDescent="0.2">
      <c r="A333">
        <v>98</v>
      </c>
      <c r="B333" t="s">
        <v>56</v>
      </c>
      <c r="C333" s="79" cm="1">
        <f t="array" ref="C333">_xlfn.IFS(B333= "Winter", 1, B333="Spring", 2, B333="Summer", 3, B333="Fall", 4)</f>
        <v>4</v>
      </c>
      <c r="D333" s="79">
        <f t="shared" si="15"/>
        <v>0</v>
      </c>
      <c r="E333" s="79">
        <f t="shared" si="16"/>
        <v>0</v>
      </c>
      <c r="F333" s="79">
        <f t="shared" si="17"/>
        <v>0</v>
      </c>
    </row>
    <row r="334" spans="1:6" x14ac:dyDescent="0.2">
      <c r="A334">
        <v>86</v>
      </c>
      <c r="B334" t="s">
        <v>24</v>
      </c>
      <c r="C334" s="79" cm="1">
        <f t="array" ref="C334">_xlfn.IFS(B334= "Winter", 1, B334="Spring", 2, B334="Summer", 3, B334="Fall", 4)</f>
        <v>1</v>
      </c>
      <c r="D334" s="79">
        <f t="shared" si="15"/>
        <v>1</v>
      </c>
      <c r="E334" s="79">
        <f t="shared" si="16"/>
        <v>0</v>
      </c>
      <c r="F334" s="79">
        <f t="shared" si="17"/>
        <v>0</v>
      </c>
    </row>
    <row r="335" spans="1:6" x14ac:dyDescent="0.2">
      <c r="A335">
        <v>64</v>
      </c>
      <c r="B335" t="s">
        <v>24</v>
      </c>
      <c r="C335" s="79" cm="1">
        <f t="array" ref="C335">_xlfn.IFS(B335= "Winter", 1, B335="Spring", 2, B335="Summer", 3, B335="Fall", 4)</f>
        <v>1</v>
      </c>
      <c r="D335" s="79">
        <f t="shared" si="15"/>
        <v>1</v>
      </c>
      <c r="E335" s="79">
        <f t="shared" si="16"/>
        <v>0</v>
      </c>
      <c r="F335" s="79">
        <f t="shared" si="17"/>
        <v>0</v>
      </c>
    </row>
    <row r="336" spans="1:6" x14ac:dyDescent="0.2">
      <c r="A336">
        <v>46</v>
      </c>
      <c r="B336" t="s">
        <v>56</v>
      </c>
      <c r="C336" s="79" cm="1">
        <f t="array" ref="C336">_xlfn.IFS(B336= "Winter", 1, B336="Spring", 2, B336="Summer", 3, B336="Fall", 4)</f>
        <v>4</v>
      </c>
      <c r="D336" s="79">
        <f t="shared" si="15"/>
        <v>0</v>
      </c>
      <c r="E336" s="79">
        <f t="shared" si="16"/>
        <v>0</v>
      </c>
      <c r="F336" s="79">
        <f t="shared" si="17"/>
        <v>0</v>
      </c>
    </row>
    <row r="337" spans="1:6" x14ac:dyDescent="0.2">
      <c r="A337">
        <v>85</v>
      </c>
      <c r="B337" t="s">
        <v>36</v>
      </c>
      <c r="C337" s="79" cm="1">
        <f t="array" ref="C337">_xlfn.IFS(B337= "Winter", 1, B337="Spring", 2, B337="Summer", 3, B337="Fall", 4)</f>
        <v>2</v>
      </c>
      <c r="D337" s="79">
        <f t="shared" si="15"/>
        <v>0</v>
      </c>
      <c r="E337" s="79">
        <f t="shared" si="16"/>
        <v>1</v>
      </c>
      <c r="F337" s="79">
        <f t="shared" si="17"/>
        <v>0</v>
      </c>
    </row>
    <row r="338" spans="1:6" x14ac:dyDescent="0.2">
      <c r="A338">
        <v>81</v>
      </c>
      <c r="B338" t="s">
        <v>56</v>
      </c>
      <c r="C338" s="79" cm="1">
        <f t="array" ref="C338">_xlfn.IFS(B338= "Winter", 1, B338="Spring", 2, B338="Summer", 3, B338="Fall", 4)</f>
        <v>4</v>
      </c>
      <c r="D338" s="79">
        <f t="shared" si="15"/>
        <v>0</v>
      </c>
      <c r="E338" s="79">
        <f t="shared" si="16"/>
        <v>0</v>
      </c>
      <c r="F338" s="79">
        <f t="shared" si="17"/>
        <v>0</v>
      </c>
    </row>
    <row r="339" spans="1:6" x14ac:dyDescent="0.2">
      <c r="A339">
        <v>59</v>
      </c>
      <c r="B339" t="s">
        <v>24</v>
      </c>
      <c r="C339" s="79" cm="1">
        <f t="array" ref="C339">_xlfn.IFS(B339= "Winter", 1, B339="Spring", 2, B339="Summer", 3, B339="Fall", 4)</f>
        <v>1</v>
      </c>
      <c r="D339" s="79">
        <f t="shared" si="15"/>
        <v>1</v>
      </c>
      <c r="E339" s="79">
        <f t="shared" si="16"/>
        <v>0</v>
      </c>
      <c r="F339" s="79">
        <f t="shared" si="17"/>
        <v>0</v>
      </c>
    </row>
    <row r="340" spans="1:6" x14ac:dyDescent="0.2">
      <c r="A340">
        <v>79</v>
      </c>
      <c r="B340" t="s">
        <v>24</v>
      </c>
      <c r="C340" s="79" cm="1">
        <f t="array" ref="C340">_xlfn.IFS(B340= "Winter", 1, B340="Spring", 2, B340="Summer", 3, B340="Fall", 4)</f>
        <v>1</v>
      </c>
      <c r="D340" s="79">
        <f t="shared" si="15"/>
        <v>1</v>
      </c>
      <c r="E340" s="79">
        <f t="shared" si="16"/>
        <v>0</v>
      </c>
      <c r="F340" s="79">
        <f t="shared" si="17"/>
        <v>0</v>
      </c>
    </row>
    <row r="341" spans="1:6" x14ac:dyDescent="0.2">
      <c r="A341">
        <v>33</v>
      </c>
      <c r="B341" t="s">
        <v>36</v>
      </c>
      <c r="C341" s="79" cm="1">
        <f t="array" ref="C341">_xlfn.IFS(B341= "Winter", 1, B341="Spring", 2, B341="Summer", 3, B341="Fall", 4)</f>
        <v>2</v>
      </c>
      <c r="D341" s="79">
        <f t="shared" si="15"/>
        <v>0</v>
      </c>
      <c r="E341" s="79">
        <f t="shared" si="16"/>
        <v>1</v>
      </c>
      <c r="F341" s="79">
        <f t="shared" si="17"/>
        <v>0</v>
      </c>
    </row>
    <row r="342" spans="1:6" x14ac:dyDescent="0.2">
      <c r="A342">
        <v>47</v>
      </c>
      <c r="B342" t="s">
        <v>52</v>
      </c>
      <c r="C342" s="79" cm="1">
        <f t="array" ref="C342">_xlfn.IFS(B342= "Winter", 1, B342="Spring", 2, B342="Summer", 3, B342="Fall", 4)</f>
        <v>3</v>
      </c>
      <c r="D342" s="79">
        <f t="shared" si="15"/>
        <v>0</v>
      </c>
      <c r="E342" s="79">
        <f t="shared" si="16"/>
        <v>0</v>
      </c>
      <c r="F342" s="79">
        <f t="shared" si="17"/>
        <v>1</v>
      </c>
    </row>
    <row r="343" spans="1:6" x14ac:dyDescent="0.2">
      <c r="A343">
        <v>20</v>
      </c>
      <c r="B343" t="s">
        <v>52</v>
      </c>
      <c r="C343" s="79" cm="1">
        <f t="array" ref="C343">_xlfn.IFS(B343= "Winter", 1, B343="Spring", 2, B343="Summer", 3, B343="Fall", 4)</f>
        <v>3</v>
      </c>
      <c r="D343" s="79">
        <f t="shared" si="15"/>
        <v>0</v>
      </c>
      <c r="E343" s="79">
        <f t="shared" si="16"/>
        <v>0</v>
      </c>
      <c r="F343" s="79">
        <f t="shared" si="17"/>
        <v>1</v>
      </c>
    </row>
    <row r="344" spans="1:6" x14ac:dyDescent="0.2">
      <c r="A344">
        <v>36</v>
      </c>
      <c r="B344" t="s">
        <v>36</v>
      </c>
      <c r="C344" s="79" cm="1">
        <f t="array" ref="C344">_xlfn.IFS(B344= "Winter", 1, B344="Spring", 2, B344="Summer", 3, B344="Fall", 4)</f>
        <v>2</v>
      </c>
      <c r="D344" s="79">
        <f t="shared" si="15"/>
        <v>0</v>
      </c>
      <c r="E344" s="79">
        <f t="shared" si="16"/>
        <v>1</v>
      </c>
      <c r="F344" s="79">
        <f t="shared" si="17"/>
        <v>0</v>
      </c>
    </row>
    <row r="345" spans="1:6" x14ac:dyDescent="0.2">
      <c r="A345">
        <v>39</v>
      </c>
      <c r="B345" t="s">
        <v>52</v>
      </c>
      <c r="C345" s="79" cm="1">
        <f t="array" ref="C345">_xlfn.IFS(B345= "Winter", 1, B345="Spring", 2, B345="Summer", 3, B345="Fall", 4)</f>
        <v>3</v>
      </c>
      <c r="D345" s="79">
        <f t="shared" si="15"/>
        <v>0</v>
      </c>
      <c r="E345" s="79">
        <f t="shared" si="16"/>
        <v>0</v>
      </c>
      <c r="F345" s="79">
        <f t="shared" si="17"/>
        <v>1</v>
      </c>
    </row>
    <row r="346" spans="1:6" x14ac:dyDescent="0.2">
      <c r="A346">
        <v>71</v>
      </c>
      <c r="B346" t="s">
        <v>24</v>
      </c>
      <c r="C346" s="79" cm="1">
        <f t="array" ref="C346">_xlfn.IFS(B346= "Winter", 1, B346="Spring", 2, B346="Summer", 3, B346="Fall", 4)</f>
        <v>1</v>
      </c>
      <c r="D346" s="79">
        <f t="shared" si="15"/>
        <v>1</v>
      </c>
      <c r="E346" s="79">
        <f t="shared" si="16"/>
        <v>0</v>
      </c>
      <c r="F346" s="79">
        <f t="shared" si="17"/>
        <v>0</v>
      </c>
    </row>
    <row r="347" spans="1:6" x14ac:dyDescent="0.2">
      <c r="A347">
        <v>59</v>
      </c>
      <c r="B347" t="s">
        <v>24</v>
      </c>
      <c r="C347" s="79" cm="1">
        <f t="array" ref="C347">_xlfn.IFS(B347= "Winter", 1, B347="Spring", 2, B347="Summer", 3, B347="Fall", 4)</f>
        <v>1</v>
      </c>
      <c r="D347" s="79">
        <f t="shared" si="15"/>
        <v>1</v>
      </c>
      <c r="E347" s="79">
        <f t="shared" si="16"/>
        <v>0</v>
      </c>
      <c r="F347" s="79">
        <f t="shared" si="17"/>
        <v>0</v>
      </c>
    </row>
    <row r="348" spans="1:6" x14ac:dyDescent="0.2">
      <c r="A348">
        <v>50</v>
      </c>
      <c r="B348" t="s">
        <v>36</v>
      </c>
      <c r="C348" s="79" cm="1">
        <f t="array" ref="C348">_xlfn.IFS(B348= "Winter", 1, B348="Spring", 2, B348="Summer", 3, B348="Fall", 4)</f>
        <v>2</v>
      </c>
      <c r="D348" s="79">
        <f t="shared" si="15"/>
        <v>0</v>
      </c>
      <c r="E348" s="79">
        <f t="shared" si="16"/>
        <v>1</v>
      </c>
      <c r="F348" s="79">
        <f t="shared" si="17"/>
        <v>0</v>
      </c>
    </row>
    <row r="349" spans="1:6" x14ac:dyDescent="0.2">
      <c r="A349">
        <v>41</v>
      </c>
      <c r="B349" t="s">
        <v>56</v>
      </c>
      <c r="C349" s="79" cm="1">
        <f t="array" ref="C349">_xlfn.IFS(B349= "Winter", 1, B349="Spring", 2, B349="Summer", 3, B349="Fall", 4)</f>
        <v>4</v>
      </c>
      <c r="D349" s="79">
        <f t="shared" si="15"/>
        <v>0</v>
      </c>
      <c r="E349" s="79">
        <f t="shared" si="16"/>
        <v>0</v>
      </c>
      <c r="F349" s="79">
        <f t="shared" si="17"/>
        <v>0</v>
      </c>
    </row>
    <row r="350" spans="1:6" x14ac:dyDescent="0.2">
      <c r="A350">
        <v>59</v>
      </c>
      <c r="B350" t="s">
        <v>56</v>
      </c>
      <c r="C350" s="79" cm="1">
        <f t="array" ref="C350">_xlfn.IFS(B350= "Winter", 1, B350="Spring", 2, B350="Summer", 3, B350="Fall", 4)</f>
        <v>4</v>
      </c>
      <c r="D350" s="79">
        <f t="shared" si="15"/>
        <v>0</v>
      </c>
      <c r="E350" s="79">
        <f t="shared" si="16"/>
        <v>0</v>
      </c>
      <c r="F350" s="79">
        <f t="shared" si="17"/>
        <v>0</v>
      </c>
    </row>
    <row r="351" spans="1:6" x14ac:dyDescent="0.2">
      <c r="A351">
        <v>87</v>
      </c>
      <c r="B351" t="s">
        <v>24</v>
      </c>
      <c r="C351" s="79" cm="1">
        <f t="array" ref="C351">_xlfn.IFS(B351= "Winter", 1, B351="Spring", 2, B351="Summer", 3, B351="Fall", 4)</f>
        <v>1</v>
      </c>
      <c r="D351" s="79">
        <f t="shared" si="15"/>
        <v>1</v>
      </c>
      <c r="E351" s="79">
        <f t="shared" si="16"/>
        <v>0</v>
      </c>
      <c r="F351" s="79">
        <f t="shared" si="17"/>
        <v>0</v>
      </c>
    </row>
    <row r="352" spans="1:6" x14ac:dyDescent="0.2">
      <c r="A352">
        <v>68</v>
      </c>
      <c r="B352" t="s">
        <v>36</v>
      </c>
      <c r="C352" s="79" cm="1">
        <f t="array" ref="C352">_xlfn.IFS(B352= "Winter", 1, B352="Spring", 2, B352="Summer", 3, B352="Fall", 4)</f>
        <v>2</v>
      </c>
      <c r="D352" s="79">
        <f t="shared" si="15"/>
        <v>0</v>
      </c>
      <c r="E352" s="79">
        <f t="shared" si="16"/>
        <v>1</v>
      </c>
      <c r="F352" s="79">
        <f t="shared" si="17"/>
        <v>0</v>
      </c>
    </row>
    <row r="353" spans="1:6" x14ac:dyDescent="0.2">
      <c r="A353">
        <v>90</v>
      </c>
      <c r="B353" t="s">
        <v>24</v>
      </c>
      <c r="C353" s="79" cm="1">
        <f t="array" ref="C353">_xlfn.IFS(B353= "Winter", 1, B353="Spring", 2, B353="Summer", 3, B353="Fall", 4)</f>
        <v>1</v>
      </c>
      <c r="D353" s="79">
        <f t="shared" si="15"/>
        <v>1</v>
      </c>
      <c r="E353" s="79">
        <f t="shared" si="16"/>
        <v>0</v>
      </c>
      <c r="F353" s="79">
        <f t="shared" si="17"/>
        <v>0</v>
      </c>
    </row>
    <row r="354" spans="1:6" x14ac:dyDescent="0.2">
      <c r="A354">
        <v>71</v>
      </c>
      <c r="B354" t="s">
        <v>56</v>
      </c>
      <c r="C354" s="79" cm="1">
        <f t="array" ref="C354">_xlfn.IFS(B354= "Winter", 1, B354="Spring", 2, B354="Summer", 3, B354="Fall", 4)</f>
        <v>4</v>
      </c>
      <c r="D354" s="79">
        <f t="shared" si="15"/>
        <v>0</v>
      </c>
      <c r="E354" s="79">
        <f t="shared" si="16"/>
        <v>0</v>
      </c>
      <c r="F354" s="79">
        <f t="shared" si="17"/>
        <v>0</v>
      </c>
    </row>
    <row r="355" spans="1:6" x14ac:dyDescent="0.2">
      <c r="A355">
        <v>64</v>
      </c>
      <c r="B355" t="s">
        <v>56</v>
      </c>
      <c r="C355" s="79" cm="1">
        <f t="array" ref="C355">_xlfn.IFS(B355= "Winter", 1, B355="Spring", 2, B355="Summer", 3, B355="Fall", 4)</f>
        <v>4</v>
      </c>
      <c r="D355" s="79">
        <f t="shared" si="15"/>
        <v>0</v>
      </c>
      <c r="E355" s="79">
        <f t="shared" si="16"/>
        <v>0</v>
      </c>
      <c r="F355" s="79">
        <f t="shared" si="17"/>
        <v>0</v>
      </c>
    </row>
    <row r="356" spans="1:6" x14ac:dyDescent="0.2">
      <c r="A356">
        <v>76</v>
      </c>
      <c r="B356" t="s">
        <v>56</v>
      </c>
      <c r="C356" s="79" cm="1">
        <f t="array" ref="C356">_xlfn.IFS(B356= "Winter", 1, B356="Spring", 2, B356="Summer", 3, B356="Fall", 4)</f>
        <v>4</v>
      </c>
      <c r="D356" s="79">
        <f t="shared" si="15"/>
        <v>0</v>
      </c>
      <c r="E356" s="79">
        <f t="shared" si="16"/>
        <v>0</v>
      </c>
      <c r="F356" s="79">
        <f t="shared" si="17"/>
        <v>0</v>
      </c>
    </row>
    <row r="357" spans="1:6" x14ac:dyDescent="0.2">
      <c r="A357">
        <v>42</v>
      </c>
      <c r="B357" t="s">
        <v>56</v>
      </c>
      <c r="C357" s="79" cm="1">
        <f t="array" ref="C357">_xlfn.IFS(B357= "Winter", 1, B357="Spring", 2, B357="Summer", 3, B357="Fall", 4)</f>
        <v>4</v>
      </c>
      <c r="D357" s="79">
        <f t="shared" si="15"/>
        <v>0</v>
      </c>
      <c r="E357" s="79">
        <f t="shared" si="16"/>
        <v>0</v>
      </c>
      <c r="F357" s="79">
        <f t="shared" si="17"/>
        <v>0</v>
      </c>
    </row>
    <row r="358" spans="1:6" x14ac:dyDescent="0.2">
      <c r="A358">
        <v>80</v>
      </c>
      <c r="B358" t="s">
        <v>36</v>
      </c>
      <c r="C358" s="79" cm="1">
        <f t="array" ref="C358">_xlfn.IFS(B358= "Winter", 1, B358="Spring", 2, B358="Summer", 3, B358="Fall", 4)</f>
        <v>2</v>
      </c>
      <c r="D358" s="79">
        <f t="shared" si="15"/>
        <v>0</v>
      </c>
      <c r="E358" s="79">
        <f t="shared" si="16"/>
        <v>1</v>
      </c>
      <c r="F358" s="79">
        <f t="shared" si="17"/>
        <v>0</v>
      </c>
    </row>
    <row r="359" spans="1:6" x14ac:dyDescent="0.2">
      <c r="A359">
        <v>56</v>
      </c>
      <c r="B359" t="s">
        <v>36</v>
      </c>
      <c r="C359" s="79" cm="1">
        <f t="array" ref="C359">_xlfn.IFS(B359= "Winter", 1, B359="Spring", 2, B359="Summer", 3, B359="Fall", 4)</f>
        <v>2</v>
      </c>
      <c r="D359" s="79">
        <f t="shared" si="15"/>
        <v>0</v>
      </c>
      <c r="E359" s="79">
        <f t="shared" si="16"/>
        <v>1</v>
      </c>
      <c r="F359" s="79">
        <f t="shared" si="17"/>
        <v>0</v>
      </c>
    </row>
    <row r="360" spans="1:6" x14ac:dyDescent="0.2">
      <c r="A360">
        <v>25</v>
      </c>
      <c r="B360" t="s">
        <v>52</v>
      </c>
      <c r="C360" s="79" cm="1">
        <f t="array" ref="C360">_xlfn.IFS(B360= "Winter", 1, B360="Spring", 2, B360="Summer", 3, B360="Fall", 4)</f>
        <v>3</v>
      </c>
      <c r="D360" s="79">
        <f t="shared" si="15"/>
        <v>0</v>
      </c>
      <c r="E360" s="79">
        <f t="shared" si="16"/>
        <v>0</v>
      </c>
      <c r="F360" s="79">
        <f t="shared" si="17"/>
        <v>1</v>
      </c>
    </row>
    <row r="361" spans="1:6" x14ac:dyDescent="0.2">
      <c r="A361">
        <v>74</v>
      </c>
      <c r="B361" t="s">
        <v>24</v>
      </c>
      <c r="C361" s="79" cm="1">
        <f t="array" ref="C361">_xlfn.IFS(B361= "Winter", 1, B361="Spring", 2, B361="Summer", 3, B361="Fall", 4)</f>
        <v>1</v>
      </c>
      <c r="D361" s="79">
        <f t="shared" si="15"/>
        <v>1</v>
      </c>
      <c r="E361" s="79">
        <f t="shared" si="16"/>
        <v>0</v>
      </c>
      <c r="F361" s="79">
        <f t="shared" si="17"/>
        <v>0</v>
      </c>
    </row>
    <row r="362" spans="1:6" x14ac:dyDescent="0.2">
      <c r="A362">
        <v>30</v>
      </c>
      <c r="B362" t="s">
        <v>52</v>
      </c>
      <c r="C362" s="79" cm="1">
        <f t="array" ref="C362">_xlfn.IFS(B362= "Winter", 1, B362="Spring", 2, B362="Summer", 3, B362="Fall", 4)</f>
        <v>3</v>
      </c>
      <c r="D362" s="79">
        <f t="shared" si="15"/>
        <v>0</v>
      </c>
      <c r="E362" s="79">
        <f t="shared" si="16"/>
        <v>0</v>
      </c>
      <c r="F362" s="79">
        <f t="shared" si="17"/>
        <v>1</v>
      </c>
    </row>
    <row r="363" spans="1:6" x14ac:dyDescent="0.2">
      <c r="A363">
        <v>96</v>
      </c>
      <c r="B363" t="s">
        <v>36</v>
      </c>
      <c r="C363" s="79" cm="1">
        <f t="array" ref="C363">_xlfn.IFS(B363= "Winter", 1, B363="Spring", 2, B363="Summer", 3, B363="Fall", 4)</f>
        <v>2</v>
      </c>
      <c r="D363" s="79">
        <f t="shared" si="15"/>
        <v>0</v>
      </c>
      <c r="E363" s="79">
        <f t="shared" si="16"/>
        <v>1</v>
      </c>
      <c r="F363" s="79">
        <f t="shared" si="17"/>
        <v>0</v>
      </c>
    </row>
    <row r="364" spans="1:6" x14ac:dyDescent="0.2">
      <c r="A364">
        <v>64</v>
      </c>
      <c r="B364" t="s">
        <v>56</v>
      </c>
      <c r="C364" s="79" cm="1">
        <f t="array" ref="C364">_xlfn.IFS(B364= "Winter", 1, B364="Spring", 2, B364="Summer", 3, B364="Fall", 4)</f>
        <v>4</v>
      </c>
      <c r="D364" s="79">
        <f t="shared" si="15"/>
        <v>0</v>
      </c>
      <c r="E364" s="79">
        <f t="shared" si="16"/>
        <v>0</v>
      </c>
      <c r="F364" s="79">
        <f t="shared" si="17"/>
        <v>0</v>
      </c>
    </row>
    <row r="365" spans="1:6" x14ac:dyDescent="0.2">
      <c r="A365">
        <v>88</v>
      </c>
      <c r="B365" t="s">
        <v>24</v>
      </c>
      <c r="C365" s="79" cm="1">
        <f t="array" ref="C365">_xlfn.IFS(B365= "Winter", 1, B365="Spring", 2, B365="Summer", 3, B365="Fall", 4)</f>
        <v>1</v>
      </c>
      <c r="D365" s="79">
        <f t="shared" si="15"/>
        <v>1</v>
      </c>
      <c r="E365" s="79">
        <f t="shared" si="16"/>
        <v>0</v>
      </c>
      <c r="F365" s="79">
        <f t="shared" si="17"/>
        <v>0</v>
      </c>
    </row>
    <row r="366" spans="1:6" x14ac:dyDescent="0.2">
      <c r="A366">
        <v>88</v>
      </c>
      <c r="B366" t="s">
        <v>52</v>
      </c>
      <c r="C366" s="79" cm="1">
        <f t="array" ref="C366">_xlfn.IFS(B366= "Winter", 1, B366="Spring", 2, B366="Summer", 3, B366="Fall", 4)</f>
        <v>3</v>
      </c>
      <c r="D366" s="79">
        <f t="shared" si="15"/>
        <v>0</v>
      </c>
      <c r="E366" s="79">
        <f t="shared" si="16"/>
        <v>0</v>
      </c>
      <c r="F366" s="79">
        <f t="shared" si="17"/>
        <v>1</v>
      </c>
    </row>
    <row r="367" spans="1:6" x14ac:dyDescent="0.2">
      <c r="A367">
        <v>88</v>
      </c>
      <c r="B367" t="s">
        <v>52</v>
      </c>
      <c r="C367" s="79" cm="1">
        <f t="array" ref="C367">_xlfn.IFS(B367= "Winter", 1, B367="Spring", 2, B367="Summer", 3, B367="Fall", 4)</f>
        <v>3</v>
      </c>
      <c r="D367" s="79">
        <f t="shared" si="15"/>
        <v>0</v>
      </c>
      <c r="E367" s="79">
        <f t="shared" si="16"/>
        <v>0</v>
      </c>
      <c r="F367" s="79">
        <f t="shared" si="17"/>
        <v>1</v>
      </c>
    </row>
    <row r="368" spans="1:6" x14ac:dyDescent="0.2">
      <c r="A368">
        <v>36</v>
      </c>
      <c r="B368" t="s">
        <v>36</v>
      </c>
      <c r="C368" s="79" cm="1">
        <f t="array" ref="C368">_xlfn.IFS(B368= "Winter", 1, B368="Spring", 2, B368="Summer", 3, B368="Fall", 4)</f>
        <v>2</v>
      </c>
      <c r="D368" s="79">
        <f t="shared" si="15"/>
        <v>0</v>
      </c>
      <c r="E368" s="79">
        <f t="shared" si="16"/>
        <v>1</v>
      </c>
      <c r="F368" s="79">
        <f t="shared" si="17"/>
        <v>0</v>
      </c>
    </row>
    <row r="369" spans="1:6" x14ac:dyDescent="0.2">
      <c r="A369">
        <v>40</v>
      </c>
      <c r="B369" t="s">
        <v>36</v>
      </c>
      <c r="C369" s="79" cm="1">
        <f t="array" ref="C369">_xlfn.IFS(B369= "Winter", 1, B369="Spring", 2, B369="Summer", 3, B369="Fall", 4)</f>
        <v>2</v>
      </c>
      <c r="D369" s="79">
        <f t="shared" si="15"/>
        <v>0</v>
      </c>
      <c r="E369" s="79">
        <f t="shared" si="16"/>
        <v>1</v>
      </c>
      <c r="F369" s="79">
        <f t="shared" si="17"/>
        <v>0</v>
      </c>
    </row>
    <row r="370" spans="1:6" x14ac:dyDescent="0.2">
      <c r="A370">
        <v>39</v>
      </c>
      <c r="B370" t="s">
        <v>36</v>
      </c>
      <c r="C370" s="79" cm="1">
        <f t="array" ref="C370">_xlfn.IFS(B370= "Winter", 1, B370="Spring", 2, B370="Summer", 3, B370="Fall", 4)</f>
        <v>2</v>
      </c>
      <c r="D370" s="79">
        <f t="shared" si="15"/>
        <v>0</v>
      </c>
      <c r="E370" s="79">
        <f t="shared" si="16"/>
        <v>1</v>
      </c>
      <c r="F370" s="79">
        <f t="shared" si="17"/>
        <v>0</v>
      </c>
    </row>
    <row r="371" spans="1:6" x14ac:dyDescent="0.2">
      <c r="A371">
        <v>40</v>
      </c>
      <c r="B371" t="s">
        <v>52</v>
      </c>
      <c r="C371" s="79" cm="1">
        <f t="array" ref="C371">_xlfn.IFS(B371= "Winter", 1, B371="Spring", 2, B371="Summer", 3, B371="Fall", 4)</f>
        <v>3</v>
      </c>
      <c r="D371" s="79">
        <f t="shared" si="15"/>
        <v>0</v>
      </c>
      <c r="E371" s="79">
        <f t="shared" si="16"/>
        <v>0</v>
      </c>
      <c r="F371" s="79">
        <f t="shared" si="17"/>
        <v>1</v>
      </c>
    </row>
    <row r="372" spans="1:6" x14ac:dyDescent="0.2">
      <c r="A372">
        <v>34</v>
      </c>
      <c r="B372" t="s">
        <v>24</v>
      </c>
      <c r="C372" s="79" cm="1">
        <f t="array" ref="C372">_xlfn.IFS(B372= "Winter", 1, B372="Spring", 2, B372="Summer", 3, B372="Fall", 4)</f>
        <v>1</v>
      </c>
      <c r="D372" s="79">
        <f t="shared" si="15"/>
        <v>1</v>
      </c>
      <c r="E372" s="79">
        <f t="shared" si="16"/>
        <v>0</v>
      </c>
      <c r="F372" s="79">
        <f t="shared" si="17"/>
        <v>0</v>
      </c>
    </row>
    <row r="373" spans="1:6" x14ac:dyDescent="0.2">
      <c r="A373">
        <v>83</v>
      </c>
      <c r="B373" t="s">
        <v>24</v>
      </c>
      <c r="C373" s="79" cm="1">
        <f t="array" ref="C373">_xlfn.IFS(B373= "Winter", 1, B373="Spring", 2, B373="Summer", 3, B373="Fall", 4)</f>
        <v>1</v>
      </c>
      <c r="D373" s="79">
        <f t="shared" si="15"/>
        <v>1</v>
      </c>
      <c r="E373" s="79">
        <f t="shared" si="16"/>
        <v>0</v>
      </c>
      <c r="F373" s="79">
        <f t="shared" si="17"/>
        <v>0</v>
      </c>
    </row>
    <row r="374" spans="1:6" x14ac:dyDescent="0.2">
      <c r="A374">
        <v>85</v>
      </c>
      <c r="B374" t="s">
        <v>52</v>
      </c>
      <c r="C374" s="79" cm="1">
        <f t="array" ref="C374">_xlfn.IFS(B374= "Winter", 1, B374="Spring", 2, B374="Summer", 3, B374="Fall", 4)</f>
        <v>3</v>
      </c>
      <c r="D374" s="79">
        <f t="shared" si="15"/>
        <v>0</v>
      </c>
      <c r="E374" s="79">
        <f t="shared" si="16"/>
        <v>0</v>
      </c>
      <c r="F374" s="79">
        <f t="shared" si="17"/>
        <v>1</v>
      </c>
    </row>
    <row r="375" spans="1:6" x14ac:dyDescent="0.2">
      <c r="A375">
        <v>27</v>
      </c>
      <c r="B375" t="s">
        <v>52</v>
      </c>
      <c r="C375" s="79" cm="1">
        <f t="array" ref="C375">_xlfn.IFS(B375= "Winter", 1, B375="Spring", 2, B375="Summer", 3, B375="Fall", 4)</f>
        <v>3</v>
      </c>
      <c r="D375" s="79">
        <f t="shared" si="15"/>
        <v>0</v>
      </c>
      <c r="E375" s="79">
        <f t="shared" si="16"/>
        <v>0</v>
      </c>
      <c r="F375" s="79">
        <f t="shared" si="17"/>
        <v>1</v>
      </c>
    </row>
    <row r="376" spans="1:6" x14ac:dyDescent="0.2">
      <c r="A376">
        <v>78</v>
      </c>
      <c r="B376" t="s">
        <v>36</v>
      </c>
      <c r="C376" s="79" cm="1">
        <f t="array" ref="C376">_xlfn.IFS(B376= "Winter", 1, B376="Spring", 2, B376="Summer", 3, B376="Fall", 4)</f>
        <v>2</v>
      </c>
      <c r="D376" s="79">
        <f t="shared" si="15"/>
        <v>0</v>
      </c>
      <c r="E376" s="79">
        <f t="shared" si="16"/>
        <v>1</v>
      </c>
      <c r="F376" s="79">
        <f t="shared" si="17"/>
        <v>0</v>
      </c>
    </row>
    <row r="377" spans="1:6" x14ac:dyDescent="0.2">
      <c r="A377">
        <v>32</v>
      </c>
      <c r="B377" t="s">
        <v>52</v>
      </c>
      <c r="C377" s="79" cm="1">
        <f t="array" ref="C377">_xlfn.IFS(B377= "Winter", 1, B377="Spring", 2, B377="Summer", 3, B377="Fall", 4)</f>
        <v>3</v>
      </c>
      <c r="D377" s="79">
        <f t="shared" si="15"/>
        <v>0</v>
      </c>
      <c r="E377" s="79">
        <f t="shared" si="16"/>
        <v>0</v>
      </c>
      <c r="F377" s="79">
        <f t="shared" si="17"/>
        <v>1</v>
      </c>
    </row>
    <row r="378" spans="1:6" x14ac:dyDescent="0.2">
      <c r="A378">
        <v>51</v>
      </c>
      <c r="B378" t="s">
        <v>56</v>
      </c>
      <c r="C378" s="79" cm="1">
        <f t="array" ref="C378">_xlfn.IFS(B378= "Winter", 1, B378="Spring", 2, B378="Summer", 3, B378="Fall", 4)</f>
        <v>4</v>
      </c>
      <c r="D378" s="79">
        <f t="shared" si="15"/>
        <v>0</v>
      </c>
      <c r="E378" s="79">
        <f t="shared" si="16"/>
        <v>0</v>
      </c>
      <c r="F378" s="79">
        <f t="shared" si="17"/>
        <v>0</v>
      </c>
    </row>
    <row r="379" spans="1:6" x14ac:dyDescent="0.2">
      <c r="A379">
        <v>32</v>
      </c>
      <c r="B379" t="s">
        <v>36</v>
      </c>
      <c r="C379" s="79" cm="1">
        <f t="array" ref="C379">_xlfn.IFS(B379= "Winter", 1, B379="Spring", 2, B379="Summer", 3, B379="Fall", 4)</f>
        <v>2</v>
      </c>
      <c r="D379" s="79">
        <f t="shared" si="15"/>
        <v>0</v>
      </c>
      <c r="E379" s="79">
        <f t="shared" si="16"/>
        <v>1</v>
      </c>
      <c r="F379" s="79">
        <f t="shared" si="17"/>
        <v>0</v>
      </c>
    </row>
    <row r="380" spans="1:6" x14ac:dyDescent="0.2">
      <c r="A380">
        <v>62</v>
      </c>
      <c r="B380" t="s">
        <v>24</v>
      </c>
      <c r="C380" s="79" cm="1">
        <f t="array" ref="C380">_xlfn.IFS(B380= "Winter", 1, B380="Spring", 2, B380="Summer", 3, B380="Fall", 4)</f>
        <v>1</v>
      </c>
      <c r="D380" s="79">
        <f t="shared" si="15"/>
        <v>1</v>
      </c>
      <c r="E380" s="79">
        <f t="shared" si="16"/>
        <v>0</v>
      </c>
      <c r="F380" s="79">
        <f t="shared" si="17"/>
        <v>0</v>
      </c>
    </row>
    <row r="381" spans="1:6" x14ac:dyDescent="0.2">
      <c r="A381">
        <v>29</v>
      </c>
      <c r="B381" t="s">
        <v>56</v>
      </c>
      <c r="C381" s="79" cm="1">
        <f t="array" ref="C381">_xlfn.IFS(B381= "Winter", 1, B381="Spring", 2, B381="Summer", 3, B381="Fall", 4)</f>
        <v>4</v>
      </c>
      <c r="D381" s="79">
        <f t="shared" si="15"/>
        <v>0</v>
      </c>
      <c r="E381" s="79">
        <f t="shared" si="16"/>
        <v>0</v>
      </c>
      <c r="F381" s="79">
        <f t="shared" si="17"/>
        <v>0</v>
      </c>
    </row>
    <row r="382" spans="1:6" x14ac:dyDescent="0.2">
      <c r="A382">
        <v>69</v>
      </c>
      <c r="B382" t="s">
        <v>56</v>
      </c>
      <c r="C382" s="79" cm="1">
        <f t="array" ref="C382">_xlfn.IFS(B382= "Winter", 1, B382="Spring", 2, B382="Summer", 3, B382="Fall", 4)</f>
        <v>4</v>
      </c>
      <c r="D382" s="79">
        <f t="shared" si="15"/>
        <v>0</v>
      </c>
      <c r="E382" s="79">
        <f t="shared" si="16"/>
        <v>0</v>
      </c>
      <c r="F382" s="79">
        <f t="shared" si="17"/>
        <v>0</v>
      </c>
    </row>
    <row r="383" spans="1:6" x14ac:dyDescent="0.2">
      <c r="A383">
        <v>25</v>
      </c>
      <c r="B383" t="s">
        <v>24</v>
      </c>
      <c r="C383" s="79" cm="1">
        <f t="array" ref="C383">_xlfn.IFS(B383= "Winter", 1, B383="Spring", 2, B383="Summer", 3, B383="Fall", 4)</f>
        <v>1</v>
      </c>
      <c r="D383" s="79">
        <f t="shared" si="15"/>
        <v>1</v>
      </c>
      <c r="E383" s="79">
        <f t="shared" si="16"/>
        <v>0</v>
      </c>
      <c r="F383" s="79">
        <f t="shared" si="17"/>
        <v>0</v>
      </c>
    </row>
    <row r="384" spans="1:6" x14ac:dyDescent="0.2">
      <c r="A384">
        <v>76</v>
      </c>
      <c r="B384" t="s">
        <v>24</v>
      </c>
      <c r="C384" s="79" cm="1">
        <f t="array" ref="C384">_xlfn.IFS(B384= "Winter", 1, B384="Spring", 2, B384="Summer", 3, B384="Fall", 4)</f>
        <v>1</v>
      </c>
      <c r="D384" s="79">
        <f t="shared" si="15"/>
        <v>1</v>
      </c>
      <c r="E384" s="79">
        <f t="shared" si="16"/>
        <v>0</v>
      </c>
      <c r="F384" s="79">
        <f t="shared" si="17"/>
        <v>0</v>
      </c>
    </row>
    <row r="385" spans="1:6" x14ac:dyDescent="0.2">
      <c r="A385">
        <v>77</v>
      </c>
      <c r="B385" t="s">
        <v>56</v>
      </c>
      <c r="C385" s="79" cm="1">
        <f t="array" ref="C385">_xlfn.IFS(B385= "Winter", 1, B385="Spring", 2, B385="Summer", 3, B385="Fall", 4)</f>
        <v>4</v>
      </c>
      <c r="D385" s="79">
        <f t="shared" si="15"/>
        <v>0</v>
      </c>
      <c r="E385" s="79">
        <f t="shared" si="16"/>
        <v>0</v>
      </c>
      <c r="F385" s="79">
        <f t="shared" si="17"/>
        <v>0</v>
      </c>
    </row>
    <row r="386" spans="1:6" x14ac:dyDescent="0.2">
      <c r="A386">
        <v>33</v>
      </c>
      <c r="B386" t="s">
        <v>56</v>
      </c>
      <c r="C386" s="79" cm="1">
        <f t="array" ref="C386">_xlfn.IFS(B386= "Winter", 1, B386="Spring", 2, B386="Summer", 3, B386="Fall", 4)</f>
        <v>4</v>
      </c>
      <c r="D386" s="79">
        <f t="shared" si="15"/>
        <v>0</v>
      </c>
      <c r="E386" s="79">
        <f t="shared" si="16"/>
        <v>0</v>
      </c>
      <c r="F386" s="79">
        <f t="shared" si="17"/>
        <v>0</v>
      </c>
    </row>
    <row r="387" spans="1:6" x14ac:dyDescent="0.2">
      <c r="A387">
        <v>93</v>
      </c>
      <c r="B387" t="s">
        <v>56</v>
      </c>
      <c r="C387" s="79" cm="1">
        <f t="array" ref="C387">_xlfn.IFS(B387= "Winter", 1, B387="Spring", 2, B387="Summer", 3, B387="Fall", 4)</f>
        <v>4</v>
      </c>
      <c r="D387" s="79">
        <f t="shared" ref="D387:D450" si="18">IF(C387=1, 1, 0)</f>
        <v>0</v>
      </c>
      <c r="E387" s="79">
        <f t="shared" ref="E387:E450" si="19">IF(C387=2, 1, 0)</f>
        <v>0</v>
      </c>
      <c r="F387" s="79">
        <f t="shared" ref="F387:F450" si="20">IF(C387=3,1, 0)</f>
        <v>0</v>
      </c>
    </row>
    <row r="388" spans="1:6" x14ac:dyDescent="0.2">
      <c r="A388">
        <v>39</v>
      </c>
      <c r="B388" t="s">
        <v>36</v>
      </c>
      <c r="C388" s="79" cm="1">
        <f t="array" ref="C388">_xlfn.IFS(B388= "Winter", 1, B388="Spring", 2, B388="Summer", 3, B388="Fall", 4)</f>
        <v>2</v>
      </c>
      <c r="D388" s="79">
        <f t="shared" si="18"/>
        <v>0</v>
      </c>
      <c r="E388" s="79">
        <f t="shared" si="19"/>
        <v>1</v>
      </c>
      <c r="F388" s="79">
        <f t="shared" si="20"/>
        <v>0</v>
      </c>
    </row>
    <row r="389" spans="1:6" x14ac:dyDescent="0.2">
      <c r="A389">
        <v>93</v>
      </c>
      <c r="B389" t="s">
        <v>52</v>
      </c>
      <c r="C389" s="79" cm="1">
        <f t="array" ref="C389">_xlfn.IFS(B389= "Winter", 1, B389="Spring", 2, B389="Summer", 3, B389="Fall", 4)</f>
        <v>3</v>
      </c>
      <c r="D389" s="79">
        <f t="shared" si="18"/>
        <v>0</v>
      </c>
      <c r="E389" s="79">
        <f t="shared" si="19"/>
        <v>0</v>
      </c>
      <c r="F389" s="79">
        <f t="shared" si="20"/>
        <v>1</v>
      </c>
    </row>
    <row r="390" spans="1:6" x14ac:dyDescent="0.2">
      <c r="A390">
        <v>82</v>
      </c>
      <c r="B390" t="s">
        <v>52</v>
      </c>
      <c r="C390" s="79" cm="1">
        <f t="array" ref="C390">_xlfn.IFS(B390= "Winter", 1, B390="Spring", 2, B390="Summer", 3, B390="Fall", 4)</f>
        <v>3</v>
      </c>
      <c r="D390" s="79">
        <f t="shared" si="18"/>
        <v>0</v>
      </c>
      <c r="E390" s="79">
        <f t="shared" si="19"/>
        <v>0</v>
      </c>
      <c r="F390" s="79">
        <f t="shared" si="20"/>
        <v>1</v>
      </c>
    </row>
    <row r="391" spans="1:6" x14ac:dyDescent="0.2">
      <c r="A391">
        <v>42</v>
      </c>
      <c r="B391" t="s">
        <v>36</v>
      </c>
      <c r="C391" s="79" cm="1">
        <f t="array" ref="C391">_xlfn.IFS(B391= "Winter", 1, B391="Spring", 2, B391="Summer", 3, B391="Fall", 4)</f>
        <v>2</v>
      </c>
      <c r="D391" s="79">
        <f t="shared" si="18"/>
        <v>0</v>
      </c>
      <c r="E391" s="79">
        <f t="shared" si="19"/>
        <v>1</v>
      </c>
      <c r="F391" s="79">
        <f t="shared" si="20"/>
        <v>0</v>
      </c>
    </row>
    <row r="392" spans="1:6" x14ac:dyDescent="0.2">
      <c r="A392">
        <v>71</v>
      </c>
      <c r="B392" t="s">
        <v>24</v>
      </c>
      <c r="C392" s="79" cm="1">
        <f t="array" ref="C392">_xlfn.IFS(B392= "Winter", 1, B392="Spring", 2, B392="Summer", 3, B392="Fall", 4)</f>
        <v>1</v>
      </c>
      <c r="D392" s="79">
        <f t="shared" si="18"/>
        <v>1</v>
      </c>
      <c r="E392" s="79">
        <f t="shared" si="19"/>
        <v>0</v>
      </c>
      <c r="F392" s="79">
        <f t="shared" si="20"/>
        <v>0</v>
      </c>
    </row>
    <row r="393" spans="1:6" x14ac:dyDescent="0.2">
      <c r="A393">
        <v>86</v>
      </c>
      <c r="B393" t="s">
        <v>36</v>
      </c>
      <c r="C393" s="79" cm="1">
        <f t="array" ref="C393">_xlfn.IFS(B393= "Winter", 1, B393="Spring", 2, B393="Summer", 3, B393="Fall", 4)</f>
        <v>2</v>
      </c>
      <c r="D393" s="79">
        <f t="shared" si="18"/>
        <v>0</v>
      </c>
      <c r="E393" s="79">
        <f t="shared" si="19"/>
        <v>1</v>
      </c>
      <c r="F393" s="79">
        <f t="shared" si="20"/>
        <v>0</v>
      </c>
    </row>
    <row r="394" spans="1:6" x14ac:dyDescent="0.2">
      <c r="A394">
        <v>82</v>
      </c>
      <c r="B394" t="s">
        <v>36</v>
      </c>
      <c r="C394" s="79" cm="1">
        <f t="array" ref="C394">_xlfn.IFS(B394= "Winter", 1, B394="Spring", 2, B394="Summer", 3, B394="Fall", 4)</f>
        <v>2</v>
      </c>
      <c r="D394" s="79">
        <f t="shared" si="18"/>
        <v>0</v>
      </c>
      <c r="E394" s="79">
        <f t="shared" si="19"/>
        <v>1</v>
      </c>
      <c r="F394" s="79">
        <f t="shared" si="20"/>
        <v>0</v>
      </c>
    </row>
    <row r="395" spans="1:6" x14ac:dyDescent="0.2">
      <c r="A395">
        <v>65</v>
      </c>
      <c r="B395" t="s">
        <v>56</v>
      </c>
      <c r="C395" s="79" cm="1">
        <f t="array" ref="C395">_xlfn.IFS(B395= "Winter", 1, B395="Spring", 2, B395="Summer", 3, B395="Fall", 4)</f>
        <v>4</v>
      </c>
      <c r="D395" s="79">
        <f t="shared" si="18"/>
        <v>0</v>
      </c>
      <c r="E395" s="79">
        <f t="shared" si="19"/>
        <v>0</v>
      </c>
      <c r="F395" s="79">
        <f t="shared" si="20"/>
        <v>0</v>
      </c>
    </row>
    <row r="396" spans="1:6" x14ac:dyDescent="0.2">
      <c r="A396">
        <v>29</v>
      </c>
      <c r="B396" t="s">
        <v>36</v>
      </c>
      <c r="C396" s="79" cm="1">
        <f t="array" ref="C396">_xlfn.IFS(B396= "Winter", 1, B396="Spring", 2, B396="Summer", 3, B396="Fall", 4)</f>
        <v>2</v>
      </c>
      <c r="D396" s="79">
        <f t="shared" si="18"/>
        <v>0</v>
      </c>
      <c r="E396" s="79">
        <f t="shared" si="19"/>
        <v>1</v>
      </c>
      <c r="F396" s="79">
        <f t="shared" si="20"/>
        <v>0</v>
      </c>
    </row>
    <row r="397" spans="1:6" x14ac:dyDescent="0.2">
      <c r="A397">
        <v>65</v>
      </c>
      <c r="B397" t="s">
        <v>24</v>
      </c>
      <c r="C397" s="79" cm="1">
        <f t="array" ref="C397">_xlfn.IFS(B397= "Winter", 1, B397="Spring", 2, B397="Summer", 3, B397="Fall", 4)</f>
        <v>1</v>
      </c>
      <c r="D397" s="79">
        <f t="shared" si="18"/>
        <v>1</v>
      </c>
      <c r="E397" s="79">
        <f t="shared" si="19"/>
        <v>0</v>
      </c>
      <c r="F397" s="79">
        <f t="shared" si="20"/>
        <v>0</v>
      </c>
    </row>
    <row r="398" spans="1:6" x14ac:dyDescent="0.2">
      <c r="A398">
        <v>88</v>
      </c>
      <c r="B398" t="s">
        <v>56</v>
      </c>
      <c r="C398" s="79" cm="1">
        <f t="array" ref="C398">_xlfn.IFS(B398= "Winter", 1, B398="Spring", 2, B398="Summer", 3, B398="Fall", 4)</f>
        <v>4</v>
      </c>
      <c r="D398" s="79">
        <f t="shared" si="18"/>
        <v>0</v>
      </c>
      <c r="E398" s="79">
        <f t="shared" si="19"/>
        <v>0</v>
      </c>
      <c r="F398" s="79">
        <f t="shared" si="20"/>
        <v>0</v>
      </c>
    </row>
    <row r="399" spans="1:6" x14ac:dyDescent="0.2">
      <c r="A399">
        <v>46</v>
      </c>
      <c r="B399" t="s">
        <v>56</v>
      </c>
      <c r="C399" s="79" cm="1">
        <f t="array" ref="C399">_xlfn.IFS(B399= "Winter", 1, B399="Spring", 2, B399="Summer", 3, B399="Fall", 4)</f>
        <v>4</v>
      </c>
      <c r="D399" s="79">
        <f t="shared" si="18"/>
        <v>0</v>
      </c>
      <c r="E399" s="79">
        <f t="shared" si="19"/>
        <v>0</v>
      </c>
      <c r="F399" s="79">
        <f t="shared" si="20"/>
        <v>0</v>
      </c>
    </row>
    <row r="400" spans="1:6" x14ac:dyDescent="0.2">
      <c r="A400">
        <v>67</v>
      </c>
      <c r="B400" t="s">
        <v>24</v>
      </c>
      <c r="C400" s="79" cm="1">
        <f t="array" ref="C400">_xlfn.IFS(B400= "Winter", 1, B400="Spring", 2, B400="Summer", 3, B400="Fall", 4)</f>
        <v>1</v>
      </c>
      <c r="D400" s="79">
        <f t="shared" si="18"/>
        <v>1</v>
      </c>
      <c r="E400" s="79">
        <f t="shared" si="19"/>
        <v>0</v>
      </c>
      <c r="F400" s="79">
        <f t="shared" si="20"/>
        <v>0</v>
      </c>
    </row>
    <row r="401" spans="1:6" x14ac:dyDescent="0.2">
      <c r="A401">
        <v>35</v>
      </c>
      <c r="B401" t="s">
        <v>56</v>
      </c>
      <c r="C401" s="79" cm="1">
        <f t="array" ref="C401">_xlfn.IFS(B401= "Winter", 1, B401="Spring", 2, B401="Summer", 3, B401="Fall", 4)</f>
        <v>4</v>
      </c>
      <c r="D401" s="79">
        <f t="shared" si="18"/>
        <v>0</v>
      </c>
      <c r="E401" s="79">
        <f t="shared" si="19"/>
        <v>0</v>
      </c>
      <c r="F401" s="79">
        <f t="shared" si="20"/>
        <v>0</v>
      </c>
    </row>
    <row r="402" spans="1:6" x14ac:dyDescent="0.2">
      <c r="A402">
        <v>66</v>
      </c>
      <c r="B402" t="s">
        <v>24</v>
      </c>
      <c r="C402" s="79" cm="1">
        <f t="array" ref="C402">_xlfn.IFS(B402= "Winter", 1, B402="Spring", 2, B402="Summer", 3, B402="Fall", 4)</f>
        <v>1</v>
      </c>
      <c r="D402" s="79">
        <f t="shared" si="18"/>
        <v>1</v>
      </c>
      <c r="E402" s="79">
        <f t="shared" si="19"/>
        <v>0</v>
      </c>
      <c r="F402" s="79">
        <f t="shared" si="20"/>
        <v>0</v>
      </c>
    </row>
    <row r="403" spans="1:6" x14ac:dyDescent="0.2">
      <c r="A403">
        <v>91</v>
      </c>
      <c r="B403" t="s">
        <v>56</v>
      </c>
      <c r="C403" s="79" cm="1">
        <f t="array" ref="C403">_xlfn.IFS(B403= "Winter", 1, B403="Spring", 2, B403="Summer", 3, B403="Fall", 4)</f>
        <v>4</v>
      </c>
      <c r="D403" s="79">
        <f t="shared" si="18"/>
        <v>0</v>
      </c>
      <c r="E403" s="79">
        <f t="shared" si="19"/>
        <v>0</v>
      </c>
      <c r="F403" s="79">
        <f t="shared" si="20"/>
        <v>0</v>
      </c>
    </row>
    <row r="404" spans="1:6" x14ac:dyDescent="0.2">
      <c r="A404">
        <v>78</v>
      </c>
      <c r="B404" t="s">
        <v>56</v>
      </c>
      <c r="C404" s="79" cm="1">
        <f t="array" ref="C404">_xlfn.IFS(B404= "Winter", 1, B404="Spring", 2, B404="Summer", 3, B404="Fall", 4)</f>
        <v>4</v>
      </c>
      <c r="D404" s="79">
        <f t="shared" si="18"/>
        <v>0</v>
      </c>
      <c r="E404" s="79">
        <f t="shared" si="19"/>
        <v>0</v>
      </c>
      <c r="F404" s="79">
        <f t="shared" si="20"/>
        <v>0</v>
      </c>
    </row>
    <row r="405" spans="1:6" x14ac:dyDescent="0.2">
      <c r="A405">
        <v>45</v>
      </c>
      <c r="B405" t="s">
        <v>24</v>
      </c>
      <c r="C405" s="79" cm="1">
        <f t="array" ref="C405">_xlfn.IFS(B405= "Winter", 1, B405="Spring", 2, B405="Summer", 3, B405="Fall", 4)</f>
        <v>1</v>
      </c>
      <c r="D405" s="79">
        <f t="shared" si="18"/>
        <v>1</v>
      </c>
      <c r="E405" s="79">
        <f t="shared" si="19"/>
        <v>0</v>
      </c>
      <c r="F405" s="79">
        <f t="shared" si="20"/>
        <v>0</v>
      </c>
    </row>
    <row r="406" spans="1:6" x14ac:dyDescent="0.2">
      <c r="A406">
        <v>93</v>
      </c>
      <c r="B406" t="s">
        <v>36</v>
      </c>
      <c r="C406" s="79" cm="1">
        <f t="array" ref="C406">_xlfn.IFS(B406= "Winter", 1, B406="Spring", 2, B406="Summer", 3, B406="Fall", 4)</f>
        <v>2</v>
      </c>
      <c r="D406" s="79">
        <f t="shared" si="18"/>
        <v>0</v>
      </c>
      <c r="E406" s="79">
        <f t="shared" si="19"/>
        <v>1</v>
      </c>
      <c r="F406" s="79">
        <f t="shared" si="20"/>
        <v>0</v>
      </c>
    </row>
    <row r="407" spans="1:6" x14ac:dyDescent="0.2">
      <c r="A407">
        <v>74</v>
      </c>
      <c r="B407" t="s">
        <v>52</v>
      </c>
      <c r="C407" s="79" cm="1">
        <f t="array" ref="C407">_xlfn.IFS(B407= "Winter", 1, B407="Spring", 2, B407="Summer", 3, B407="Fall", 4)</f>
        <v>3</v>
      </c>
      <c r="D407" s="79">
        <f t="shared" si="18"/>
        <v>0</v>
      </c>
      <c r="E407" s="79">
        <f t="shared" si="19"/>
        <v>0</v>
      </c>
      <c r="F407" s="79">
        <f t="shared" si="20"/>
        <v>1</v>
      </c>
    </row>
    <row r="408" spans="1:6" x14ac:dyDescent="0.2">
      <c r="A408">
        <v>55</v>
      </c>
      <c r="B408" t="s">
        <v>36</v>
      </c>
      <c r="C408" s="79" cm="1">
        <f t="array" ref="C408">_xlfn.IFS(B408= "Winter", 1, B408="Spring", 2, B408="Summer", 3, B408="Fall", 4)</f>
        <v>2</v>
      </c>
      <c r="D408" s="79">
        <f t="shared" si="18"/>
        <v>0</v>
      </c>
      <c r="E408" s="79">
        <f t="shared" si="19"/>
        <v>1</v>
      </c>
      <c r="F408" s="79">
        <f t="shared" si="20"/>
        <v>0</v>
      </c>
    </row>
    <row r="409" spans="1:6" x14ac:dyDescent="0.2">
      <c r="A409">
        <v>76</v>
      </c>
      <c r="B409" t="s">
        <v>36</v>
      </c>
      <c r="C409" s="79" cm="1">
        <f t="array" ref="C409">_xlfn.IFS(B409= "Winter", 1, B409="Spring", 2, B409="Summer", 3, B409="Fall", 4)</f>
        <v>2</v>
      </c>
      <c r="D409" s="79">
        <f t="shared" si="18"/>
        <v>0</v>
      </c>
      <c r="E409" s="79">
        <f t="shared" si="19"/>
        <v>1</v>
      </c>
      <c r="F409" s="79">
        <f t="shared" si="20"/>
        <v>0</v>
      </c>
    </row>
    <row r="410" spans="1:6" x14ac:dyDescent="0.2">
      <c r="A410">
        <v>66</v>
      </c>
      <c r="B410" t="s">
        <v>36</v>
      </c>
      <c r="C410" s="79" cm="1">
        <f t="array" ref="C410">_xlfn.IFS(B410= "Winter", 1, B410="Spring", 2, B410="Summer", 3, B410="Fall", 4)</f>
        <v>2</v>
      </c>
      <c r="D410" s="79">
        <f t="shared" si="18"/>
        <v>0</v>
      </c>
      <c r="E410" s="79">
        <f t="shared" si="19"/>
        <v>1</v>
      </c>
      <c r="F410" s="79">
        <f t="shared" si="20"/>
        <v>0</v>
      </c>
    </row>
    <row r="411" spans="1:6" x14ac:dyDescent="0.2">
      <c r="A411">
        <v>51</v>
      </c>
      <c r="B411" t="s">
        <v>24</v>
      </c>
      <c r="C411" s="79" cm="1">
        <f t="array" ref="C411">_xlfn.IFS(B411= "Winter", 1, B411="Spring", 2, B411="Summer", 3, B411="Fall", 4)</f>
        <v>1</v>
      </c>
      <c r="D411" s="79">
        <f t="shared" si="18"/>
        <v>1</v>
      </c>
      <c r="E411" s="79">
        <f t="shared" si="19"/>
        <v>0</v>
      </c>
      <c r="F411" s="79">
        <f t="shared" si="20"/>
        <v>0</v>
      </c>
    </row>
    <row r="412" spans="1:6" x14ac:dyDescent="0.2">
      <c r="A412">
        <v>26</v>
      </c>
      <c r="B412" t="s">
        <v>36</v>
      </c>
      <c r="C412" s="79" cm="1">
        <f t="array" ref="C412">_xlfn.IFS(B412= "Winter", 1, B412="Spring", 2, B412="Summer", 3, B412="Fall", 4)</f>
        <v>2</v>
      </c>
      <c r="D412" s="79">
        <f t="shared" si="18"/>
        <v>0</v>
      </c>
      <c r="E412" s="79">
        <f t="shared" si="19"/>
        <v>1</v>
      </c>
      <c r="F412" s="79">
        <f t="shared" si="20"/>
        <v>0</v>
      </c>
    </row>
    <row r="413" spans="1:6" x14ac:dyDescent="0.2">
      <c r="A413">
        <v>29</v>
      </c>
      <c r="B413" t="s">
        <v>52</v>
      </c>
      <c r="C413" s="79" cm="1">
        <f t="array" ref="C413">_xlfn.IFS(B413= "Winter", 1, B413="Spring", 2, B413="Summer", 3, B413="Fall", 4)</f>
        <v>3</v>
      </c>
      <c r="D413" s="79">
        <f t="shared" si="18"/>
        <v>0</v>
      </c>
      <c r="E413" s="79">
        <f t="shared" si="19"/>
        <v>0</v>
      </c>
      <c r="F413" s="79">
        <f t="shared" si="20"/>
        <v>1</v>
      </c>
    </row>
    <row r="414" spans="1:6" x14ac:dyDescent="0.2">
      <c r="A414">
        <v>74</v>
      </c>
      <c r="B414" t="s">
        <v>52</v>
      </c>
      <c r="C414" s="79" cm="1">
        <f t="array" ref="C414">_xlfn.IFS(B414= "Winter", 1, B414="Spring", 2, B414="Summer", 3, B414="Fall", 4)</f>
        <v>3</v>
      </c>
      <c r="D414" s="79">
        <f t="shared" si="18"/>
        <v>0</v>
      </c>
      <c r="E414" s="79">
        <f t="shared" si="19"/>
        <v>0</v>
      </c>
      <c r="F414" s="79">
        <f t="shared" si="20"/>
        <v>1</v>
      </c>
    </row>
    <row r="415" spans="1:6" x14ac:dyDescent="0.2">
      <c r="A415">
        <v>99</v>
      </c>
      <c r="B415" t="s">
        <v>52</v>
      </c>
      <c r="C415" s="79" cm="1">
        <f t="array" ref="C415">_xlfn.IFS(B415= "Winter", 1, B415="Spring", 2, B415="Summer", 3, B415="Fall", 4)</f>
        <v>3</v>
      </c>
      <c r="D415" s="79">
        <f t="shared" si="18"/>
        <v>0</v>
      </c>
      <c r="E415" s="79">
        <f t="shared" si="19"/>
        <v>0</v>
      </c>
      <c r="F415" s="79">
        <f t="shared" si="20"/>
        <v>1</v>
      </c>
    </row>
    <row r="416" spans="1:6" x14ac:dyDescent="0.2">
      <c r="A416">
        <v>88</v>
      </c>
      <c r="B416" t="s">
        <v>24</v>
      </c>
      <c r="C416" s="79" cm="1">
        <f t="array" ref="C416">_xlfn.IFS(B416= "Winter", 1, B416="Spring", 2, B416="Summer", 3, B416="Fall", 4)</f>
        <v>1</v>
      </c>
      <c r="D416" s="79">
        <f t="shared" si="18"/>
        <v>1</v>
      </c>
      <c r="E416" s="79">
        <f t="shared" si="19"/>
        <v>0</v>
      </c>
      <c r="F416" s="79">
        <f t="shared" si="20"/>
        <v>0</v>
      </c>
    </row>
    <row r="417" spans="1:6" x14ac:dyDescent="0.2">
      <c r="A417">
        <v>31</v>
      </c>
      <c r="B417" t="s">
        <v>24</v>
      </c>
      <c r="C417" s="79" cm="1">
        <f t="array" ref="C417">_xlfn.IFS(B417= "Winter", 1, B417="Spring", 2, B417="Summer", 3, B417="Fall", 4)</f>
        <v>1</v>
      </c>
      <c r="D417" s="79">
        <f t="shared" si="18"/>
        <v>1</v>
      </c>
      <c r="E417" s="79">
        <f t="shared" si="19"/>
        <v>0</v>
      </c>
      <c r="F417" s="79">
        <f t="shared" si="20"/>
        <v>0</v>
      </c>
    </row>
    <row r="418" spans="1:6" x14ac:dyDescent="0.2">
      <c r="A418">
        <v>55</v>
      </c>
      <c r="B418" t="s">
        <v>36</v>
      </c>
      <c r="C418" s="79" cm="1">
        <f t="array" ref="C418">_xlfn.IFS(B418= "Winter", 1, B418="Spring", 2, B418="Summer", 3, B418="Fall", 4)</f>
        <v>2</v>
      </c>
      <c r="D418" s="79">
        <f t="shared" si="18"/>
        <v>0</v>
      </c>
      <c r="E418" s="79">
        <f t="shared" si="19"/>
        <v>1</v>
      </c>
      <c r="F418" s="79">
        <f t="shared" si="20"/>
        <v>0</v>
      </c>
    </row>
    <row r="419" spans="1:6" x14ac:dyDescent="0.2">
      <c r="A419">
        <v>81</v>
      </c>
      <c r="B419" t="s">
        <v>56</v>
      </c>
      <c r="C419" s="79" cm="1">
        <f t="array" ref="C419">_xlfn.IFS(B419= "Winter", 1, B419="Spring", 2, B419="Summer", 3, B419="Fall", 4)</f>
        <v>4</v>
      </c>
      <c r="D419" s="79">
        <f t="shared" si="18"/>
        <v>0</v>
      </c>
      <c r="E419" s="79">
        <f t="shared" si="19"/>
        <v>0</v>
      </c>
      <c r="F419" s="79">
        <f t="shared" si="20"/>
        <v>0</v>
      </c>
    </row>
    <row r="420" spans="1:6" x14ac:dyDescent="0.2">
      <c r="A420">
        <v>73</v>
      </c>
      <c r="B420" t="s">
        <v>36</v>
      </c>
      <c r="C420" s="79" cm="1">
        <f t="array" ref="C420">_xlfn.IFS(B420= "Winter", 1, B420="Spring", 2, B420="Summer", 3, B420="Fall", 4)</f>
        <v>2</v>
      </c>
      <c r="D420" s="79">
        <f t="shared" si="18"/>
        <v>0</v>
      </c>
      <c r="E420" s="79">
        <f t="shared" si="19"/>
        <v>1</v>
      </c>
      <c r="F420" s="79">
        <f t="shared" si="20"/>
        <v>0</v>
      </c>
    </row>
    <row r="421" spans="1:6" x14ac:dyDescent="0.2">
      <c r="A421">
        <v>91</v>
      </c>
      <c r="B421" t="s">
        <v>24</v>
      </c>
      <c r="C421" s="79" cm="1">
        <f t="array" ref="C421">_xlfn.IFS(B421= "Winter", 1, B421="Spring", 2, B421="Summer", 3, B421="Fall", 4)</f>
        <v>1</v>
      </c>
      <c r="D421" s="79">
        <f t="shared" si="18"/>
        <v>1</v>
      </c>
      <c r="E421" s="79">
        <f t="shared" si="19"/>
        <v>0</v>
      </c>
      <c r="F421" s="79">
        <f t="shared" si="20"/>
        <v>0</v>
      </c>
    </row>
    <row r="422" spans="1:6" x14ac:dyDescent="0.2">
      <c r="A422">
        <v>54</v>
      </c>
      <c r="B422" t="s">
        <v>36</v>
      </c>
      <c r="C422" s="79" cm="1">
        <f t="array" ref="C422">_xlfn.IFS(B422= "Winter", 1, B422="Spring", 2, B422="Summer", 3, B422="Fall", 4)</f>
        <v>2</v>
      </c>
      <c r="D422" s="79">
        <f t="shared" si="18"/>
        <v>0</v>
      </c>
      <c r="E422" s="79">
        <f t="shared" si="19"/>
        <v>1</v>
      </c>
      <c r="F422" s="79">
        <f t="shared" si="20"/>
        <v>0</v>
      </c>
    </row>
    <row r="423" spans="1:6" x14ac:dyDescent="0.2">
      <c r="A423">
        <v>40</v>
      </c>
      <c r="B423" t="s">
        <v>24</v>
      </c>
      <c r="C423" s="79" cm="1">
        <f t="array" ref="C423">_xlfn.IFS(B423= "Winter", 1, B423="Spring", 2, B423="Summer", 3, B423="Fall", 4)</f>
        <v>1</v>
      </c>
      <c r="D423" s="79">
        <f t="shared" si="18"/>
        <v>1</v>
      </c>
      <c r="E423" s="79">
        <f t="shared" si="19"/>
        <v>0</v>
      </c>
      <c r="F423" s="79">
        <f t="shared" si="20"/>
        <v>0</v>
      </c>
    </row>
    <row r="424" spans="1:6" x14ac:dyDescent="0.2">
      <c r="A424">
        <v>59</v>
      </c>
      <c r="B424" t="s">
        <v>56</v>
      </c>
      <c r="C424" s="79" cm="1">
        <f t="array" ref="C424">_xlfn.IFS(B424= "Winter", 1, B424="Spring", 2, B424="Summer", 3, B424="Fall", 4)</f>
        <v>4</v>
      </c>
      <c r="D424" s="79">
        <f t="shared" si="18"/>
        <v>0</v>
      </c>
      <c r="E424" s="79">
        <f t="shared" si="19"/>
        <v>0</v>
      </c>
      <c r="F424" s="79">
        <f t="shared" si="20"/>
        <v>0</v>
      </c>
    </row>
    <row r="425" spans="1:6" x14ac:dyDescent="0.2">
      <c r="A425">
        <v>26</v>
      </c>
      <c r="B425" t="s">
        <v>36</v>
      </c>
      <c r="C425" s="79" cm="1">
        <f t="array" ref="C425">_xlfn.IFS(B425= "Winter", 1, B425="Spring", 2, B425="Summer", 3, B425="Fall", 4)</f>
        <v>2</v>
      </c>
      <c r="D425" s="79">
        <f t="shared" si="18"/>
        <v>0</v>
      </c>
      <c r="E425" s="79">
        <f t="shared" si="19"/>
        <v>1</v>
      </c>
      <c r="F425" s="79">
        <f t="shared" si="20"/>
        <v>0</v>
      </c>
    </row>
    <row r="426" spans="1:6" x14ac:dyDescent="0.2">
      <c r="A426">
        <v>23</v>
      </c>
      <c r="B426" t="s">
        <v>24</v>
      </c>
      <c r="C426" s="79" cm="1">
        <f t="array" ref="C426">_xlfn.IFS(B426= "Winter", 1, B426="Spring", 2, B426="Summer", 3, B426="Fall", 4)</f>
        <v>1</v>
      </c>
      <c r="D426" s="79">
        <f t="shared" si="18"/>
        <v>1</v>
      </c>
      <c r="E426" s="79">
        <f t="shared" si="19"/>
        <v>0</v>
      </c>
      <c r="F426" s="79">
        <f t="shared" si="20"/>
        <v>0</v>
      </c>
    </row>
    <row r="427" spans="1:6" x14ac:dyDescent="0.2">
      <c r="A427">
        <v>87</v>
      </c>
      <c r="B427" t="s">
        <v>24</v>
      </c>
      <c r="C427" s="79" cm="1">
        <f t="array" ref="C427">_xlfn.IFS(B427= "Winter", 1, B427="Spring", 2, B427="Summer", 3, B427="Fall", 4)</f>
        <v>1</v>
      </c>
      <c r="D427" s="79">
        <f t="shared" si="18"/>
        <v>1</v>
      </c>
      <c r="E427" s="79">
        <f t="shared" si="19"/>
        <v>0</v>
      </c>
      <c r="F427" s="79">
        <f t="shared" si="20"/>
        <v>0</v>
      </c>
    </row>
    <row r="428" spans="1:6" x14ac:dyDescent="0.2">
      <c r="A428">
        <v>71</v>
      </c>
      <c r="B428" t="s">
        <v>24</v>
      </c>
      <c r="C428" s="79" cm="1">
        <f t="array" ref="C428">_xlfn.IFS(B428= "Winter", 1, B428="Spring", 2, B428="Summer", 3, B428="Fall", 4)</f>
        <v>1</v>
      </c>
      <c r="D428" s="79">
        <f t="shared" si="18"/>
        <v>1</v>
      </c>
      <c r="E428" s="79">
        <f t="shared" si="19"/>
        <v>0</v>
      </c>
      <c r="F428" s="79">
        <f t="shared" si="20"/>
        <v>0</v>
      </c>
    </row>
    <row r="429" spans="1:6" x14ac:dyDescent="0.2">
      <c r="A429">
        <v>91</v>
      </c>
      <c r="B429" t="s">
        <v>24</v>
      </c>
      <c r="C429" s="79" cm="1">
        <f t="array" ref="C429">_xlfn.IFS(B429= "Winter", 1, B429="Spring", 2, B429="Summer", 3, B429="Fall", 4)</f>
        <v>1</v>
      </c>
      <c r="D429" s="79">
        <f t="shared" si="18"/>
        <v>1</v>
      </c>
      <c r="E429" s="79">
        <f t="shared" si="19"/>
        <v>0</v>
      </c>
      <c r="F429" s="79">
        <f t="shared" si="20"/>
        <v>0</v>
      </c>
    </row>
    <row r="430" spans="1:6" x14ac:dyDescent="0.2">
      <c r="A430">
        <v>64</v>
      </c>
      <c r="B430" t="s">
        <v>24</v>
      </c>
      <c r="C430" s="79" cm="1">
        <f t="array" ref="C430">_xlfn.IFS(B430= "Winter", 1, B430="Spring", 2, B430="Summer", 3, B430="Fall", 4)</f>
        <v>1</v>
      </c>
      <c r="D430" s="79">
        <f t="shared" si="18"/>
        <v>1</v>
      </c>
      <c r="E430" s="79">
        <f t="shared" si="19"/>
        <v>0</v>
      </c>
      <c r="F430" s="79">
        <f t="shared" si="20"/>
        <v>0</v>
      </c>
    </row>
    <row r="431" spans="1:6" x14ac:dyDescent="0.2">
      <c r="A431">
        <v>94</v>
      </c>
      <c r="B431" t="s">
        <v>24</v>
      </c>
      <c r="C431" s="79" cm="1">
        <f t="array" ref="C431">_xlfn.IFS(B431= "Winter", 1, B431="Spring", 2, B431="Summer", 3, B431="Fall", 4)</f>
        <v>1</v>
      </c>
      <c r="D431" s="79">
        <f t="shared" si="18"/>
        <v>1</v>
      </c>
      <c r="E431" s="79">
        <f t="shared" si="19"/>
        <v>0</v>
      </c>
      <c r="F431" s="79">
        <f t="shared" si="20"/>
        <v>0</v>
      </c>
    </row>
    <row r="432" spans="1:6" x14ac:dyDescent="0.2">
      <c r="A432">
        <v>40</v>
      </c>
      <c r="B432" t="s">
        <v>52</v>
      </c>
      <c r="C432" s="79" cm="1">
        <f t="array" ref="C432">_xlfn.IFS(B432= "Winter", 1, B432="Spring", 2, B432="Summer", 3, B432="Fall", 4)</f>
        <v>3</v>
      </c>
      <c r="D432" s="79">
        <f t="shared" si="18"/>
        <v>0</v>
      </c>
      <c r="E432" s="79">
        <f t="shared" si="19"/>
        <v>0</v>
      </c>
      <c r="F432" s="79">
        <f t="shared" si="20"/>
        <v>1</v>
      </c>
    </row>
    <row r="433" spans="1:6" x14ac:dyDescent="0.2">
      <c r="A433">
        <v>76</v>
      </c>
      <c r="B433" t="s">
        <v>24</v>
      </c>
      <c r="C433" s="79" cm="1">
        <f t="array" ref="C433">_xlfn.IFS(B433= "Winter", 1, B433="Spring", 2, B433="Summer", 3, B433="Fall", 4)</f>
        <v>1</v>
      </c>
      <c r="D433" s="79">
        <f t="shared" si="18"/>
        <v>1</v>
      </c>
      <c r="E433" s="79">
        <f t="shared" si="19"/>
        <v>0</v>
      </c>
      <c r="F433" s="79">
        <f t="shared" si="20"/>
        <v>0</v>
      </c>
    </row>
    <row r="434" spans="1:6" x14ac:dyDescent="0.2">
      <c r="A434">
        <v>86</v>
      </c>
      <c r="B434" t="s">
        <v>56</v>
      </c>
      <c r="C434" s="79" cm="1">
        <f t="array" ref="C434">_xlfn.IFS(B434= "Winter", 1, B434="Spring", 2, B434="Summer", 3, B434="Fall", 4)</f>
        <v>4</v>
      </c>
      <c r="D434" s="79">
        <f t="shared" si="18"/>
        <v>0</v>
      </c>
      <c r="E434" s="79">
        <f t="shared" si="19"/>
        <v>0</v>
      </c>
      <c r="F434" s="79">
        <f t="shared" si="20"/>
        <v>0</v>
      </c>
    </row>
    <row r="435" spans="1:6" x14ac:dyDescent="0.2">
      <c r="A435">
        <v>92</v>
      </c>
      <c r="B435" t="s">
        <v>56</v>
      </c>
      <c r="C435" s="79" cm="1">
        <f t="array" ref="C435">_xlfn.IFS(B435= "Winter", 1, B435="Spring", 2, B435="Summer", 3, B435="Fall", 4)</f>
        <v>4</v>
      </c>
      <c r="D435" s="79">
        <f t="shared" si="18"/>
        <v>0</v>
      </c>
      <c r="E435" s="79">
        <f t="shared" si="19"/>
        <v>0</v>
      </c>
      <c r="F435" s="79">
        <f t="shared" si="20"/>
        <v>0</v>
      </c>
    </row>
    <row r="436" spans="1:6" x14ac:dyDescent="0.2">
      <c r="A436">
        <v>52</v>
      </c>
      <c r="B436" t="s">
        <v>36</v>
      </c>
      <c r="C436" s="79" cm="1">
        <f t="array" ref="C436">_xlfn.IFS(B436= "Winter", 1, B436="Spring", 2, B436="Summer", 3, B436="Fall", 4)</f>
        <v>2</v>
      </c>
      <c r="D436" s="79">
        <f t="shared" si="18"/>
        <v>0</v>
      </c>
      <c r="E436" s="79">
        <f t="shared" si="19"/>
        <v>1</v>
      </c>
      <c r="F436" s="79">
        <f t="shared" si="20"/>
        <v>0</v>
      </c>
    </row>
    <row r="437" spans="1:6" x14ac:dyDescent="0.2">
      <c r="A437">
        <v>28</v>
      </c>
      <c r="B437" t="s">
        <v>24</v>
      </c>
      <c r="C437" s="79" cm="1">
        <f t="array" ref="C437">_xlfn.IFS(B437= "Winter", 1, B437="Spring", 2, B437="Summer", 3, B437="Fall", 4)</f>
        <v>1</v>
      </c>
      <c r="D437" s="79">
        <f t="shared" si="18"/>
        <v>1</v>
      </c>
      <c r="E437" s="79">
        <f t="shared" si="19"/>
        <v>0</v>
      </c>
      <c r="F437" s="79">
        <f t="shared" si="20"/>
        <v>0</v>
      </c>
    </row>
    <row r="438" spans="1:6" x14ac:dyDescent="0.2">
      <c r="A438">
        <v>46</v>
      </c>
      <c r="B438" t="s">
        <v>52</v>
      </c>
      <c r="C438" s="79" cm="1">
        <f t="array" ref="C438">_xlfn.IFS(B438= "Winter", 1, B438="Spring", 2, B438="Summer", 3, B438="Fall", 4)</f>
        <v>3</v>
      </c>
      <c r="D438" s="79">
        <f t="shared" si="18"/>
        <v>0</v>
      </c>
      <c r="E438" s="79">
        <f t="shared" si="19"/>
        <v>0</v>
      </c>
      <c r="F438" s="79">
        <f t="shared" si="20"/>
        <v>1</v>
      </c>
    </row>
    <row r="439" spans="1:6" x14ac:dyDescent="0.2">
      <c r="A439">
        <v>50</v>
      </c>
      <c r="B439" t="s">
        <v>52</v>
      </c>
      <c r="C439" s="79" cm="1">
        <f t="array" ref="C439">_xlfn.IFS(B439= "Winter", 1, B439="Spring", 2, B439="Summer", 3, B439="Fall", 4)</f>
        <v>3</v>
      </c>
      <c r="D439" s="79">
        <f t="shared" si="18"/>
        <v>0</v>
      </c>
      <c r="E439" s="79">
        <f t="shared" si="19"/>
        <v>0</v>
      </c>
      <c r="F439" s="79">
        <f t="shared" si="20"/>
        <v>1</v>
      </c>
    </row>
    <row r="440" spans="1:6" x14ac:dyDescent="0.2">
      <c r="A440">
        <v>23</v>
      </c>
      <c r="B440" t="s">
        <v>24</v>
      </c>
      <c r="C440" s="79" cm="1">
        <f t="array" ref="C440">_xlfn.IFS(B440= "Winter", 1, B440="Spring", 2, B440="Summer", 3, B440="Fall", 4)</f>
        <v>1</v>
      </c>
      <c r="D440" s="79">
        <f t="shared" si="18"/>
        <v>1</v>
      </c>
      <c r="E440" s="79">
        <f t="shared" si="19"/>
        <v>0</v>
      </c>
      <c r="F440" s="79">
        <f t="shared" si="20"/>
        <v>0</v>
      </c>
    </row>
    <row r="441" spans="1:6" x14ac:dyDescent="0.2">
      <c r="A441">
        <v>50</v>
      </c>
      <c r="B441" t="s">
        <v>52</v>
      </c>
      <c r="C441" s="79" cm="1">
        <f t="array" ref="C441">_xlfn.IFS(B441= "Winter", 1, B441="Spring", 2, B441="Summer", 3, B441="Fall", 4)</f>
        <v>3</v>
      </c>
      <c r="D441" s="79">
        <f t="shared" si="18"/>
        <v>0</v>
      </c>
      <c r="E441" s="79">
        <f t="shared" si="19"/>
        <v>0</v>
      </c>
      <c r="F441" s="79">
        <f t="shared" si="20"/>
        <v>1</v>
      </c>
    </row>
    <row r="442" spans="1:6" x14ac:dyDescent="0.2">
      <c r="A442">
        <v>89</v>
      </c>
      <c r="B442" t="s">
        <v>24</v>
      </c>
      <c r="C442" s="79" cm="1">
        <f t="array" ref="C442">_xlfn.IFS(B442= "Winter", 1, B442="Spring", 2, B442="Summer", 3, B442="Fall", 4)</f>
        <v>1</v>
      </c>
      <c r="D442" s="79">
        <f t="shared" si="18"/>
        <v>1</v>
      </c>
      <c r="E442" s="79">
        <f t="shared" si="19"/>
        <v>0</v>
      </c>
      <c r="F442" s="79">
        <f t="shared" si="20"/>
        <v>0</v>
      </c>
    </row>
    <row r="443" spans="1:6" x14ac:dyDescent="0.2">
      <c r="A443">
        <v>81</v>
      </c>
      <c r="B443" t="s">
        <v>24</v>
      </c>
      <c r="C443" s="79" cm="1">
        <f t="array" ref="C443">_xlfn.IFS(B443= "Winter", 1, B443="Spring", 2, B443="Summer", 3, B443="Fall", 4)</f>
        <v>1</v>
      </c>
      <c r="D443" s="79">
        <f t="shared" si="18"/>
        <v>1</v>
      </c>
      <c r="E443" s="79">
        <f t="shared" si="19"/>
        <v>0</v>
      </c>
      <c r="F443" s="79">
        <f t="shared" si="20"/>
        <v>0</v>
      </c>
    </row>
    <row r="444" spans="1:6" x14ac:dyDescent="0.2">
      <c r="A444">
        <v>69</v>
      </c>
      <c r="B444" t="s">
        <v>56</v>
      </c>
      <c r="C444" s="79" cm="1">
        <f t="array" ref="C444">_xlfn.IFS(B444= "Winter", 1, B444="Spring", 2, B444="Summer", 3, B444="Fall", 4)</f>
        <v>4</v>
      </c>
      <c r="D444" s="79">
        <f t="shared" si="18"/>
        <v>0</v>
      </c>
      <c r="E444" s="79">
        <f t="shared" si="19"/>
        <v>0</v>
      </c>
      <c r="F444" s="79">
        <f t="shared" si="20"/>
        <v>0</v>
      </c>
    </row>
    <row r="445" spans="1:6" x14ac:dyDescent="0.2">
      <c r="A445">
        <v>67</v>
      </c>
      <c r="B445" t="s">
        <v>52</v>
      </c>
      <c r="C445" s="79" cm="1">
        <f t="array" ref="C445">_xlfn.IFS(B445= "Winter", 1, B445="Spring", 2, B445="Summer", 3, B445="Fall", 4)</f>
        <v>3</v>
      </c>
      <c r="D445" s="79">
        <f t="shared" si="18"/>
        <v>0</v>
      </c>
      <c r="E445" s="79">
        <f t="shared" si="19"/>
        <v>0</v>
      </c>
      <c r="F445" s="79">
        <f t="shared" si="20"/>
        <v>1</v>
      </c>
    </row>
    <row r="446" spans="1:6" x14ac:dyDescent="0.2">
      <c r="A446">
        <v>20</v>
      </c>
      <c r="B446" t="s">
        <v>52</v>
      </c>
      <c r="C446" s="79" cm="1">
        <f t="array" ref="C446">_xlfn.IFS(B446= "Winter", 1, B446="Spring", 2, B446="Summer", 3, B446="Fall", 4)</f>
        <v>3</v>
      </c>
      <c r="D446" s="79">
        <f t="shared" si="18"/>
        <v>0</v>
      </c>
      <c r="E446" s="79">
        <f t="shared" si="19"/>
        <v>0</v>
      </c>
      <c r="F446" s="79">
        <f t="shared" si="20"/>
        <v>1</v>
      </c>
    </row>
    <row r="447" spans="1:6" x14ac:dyDescent="0.2">
      <c r="A447">
        <v>29</v>
      </c>
      <c r="B447" t="s">
        <v>56</v>
      </c>
      <c r="C447" s="79" cm="1">
        <f t="array" ref="C447">_xlfn.IFS(B447= "Winter", 1, B447="Spring", 2, B447="Summer", 3, B447="Fall", 4)</f>
        <v>4</v>
      </c>
      <c r="D447" s="79">
        <f t="shared" si="18"/>
        <v>0</v>
      </c>
      <c r="E447" s="79">
        <f t="shared" si="19"/>
        <v>0</v>
      </c>
      <c r="F447" s="79">
        <f t="shared" si="20"/>
        <v>0</v>
      </c>
    </row>
    <row r="448" spans="1:6" x14ac:dyDescent="0.2">
      <c r="A448">
        <v>74</v>
      </c>
      <c r="B448" t="s">
        <v>52</v>
      </c>
      <c r="C448" s="79" cm="1">
        <f t="array" ref="C448">_xlfn.IFS(B448= "Winter", 1, B448="Spring", 2, B448="Summer", 3, B448="Fall", 4)</f>
        <v>3</v>
      </c>
      <c r="D448" s="79">
        <f t="shared" si="18"/>
        <v>0</v>
      </c>
      <c r="E448" s="79">
        <f t="shared" si="19"/>
        <v>0</v>
      </c>
      <c r="F448" s="79">
        <f t="shared" si="20"/>
        <v>1</v>
      </c>
    </row>
    <row r="449" spans="1:6" x14ac:dyDescent="0.2">
      <c r="A449">
        <v>82</v>
      </c>
      <c r="B449" t="s">
        <v>36</v>
      </c>
      <c r="C449" s="79" cm="1">
        <f t="array" ref="C449">_xlfn.IFS(B449= "Winter", 1, B449="Spring", 2, B449="Summer", 3, B449="Fall", 4)</f>
        <v>2</v>
      </c>
      <c r="D449" s="79">
        <f t="shared" si="18"/>
        <v>0</v>
      </c>
      <c r="E449" s="79">
        <f t="shared" si="19"/>
        <v>1</v>
      </c>
      <c r="F449" s="79">
        <f t="shared" si="20"/>
        <v>0</v>
      </c>
    </row>
    <row r="450" spans="1:6" x14ac:dyDescent="0.2">
      <c r="A450">
        <v>23</v>
      </c>
      <c r="B450" t="s">
        <v>52</v>
      </c>
      <c r="C450" s="79" cm="1">
        <f t="array" ref="C450">_xlfn.IFS(B450= "Winter", 1, B450="Spring", 2, B450="Summer", 3, B450="Fall", 4)</f>
        <v>3</v>
      </c>
      <c r="D450" s="79">
        <f t="shared" si="18"/>
        <v>0</v>
      </c>
      <c r="E450" s="79">
        <f t="shared" si="19"/>
        <v>0</v>
      </c>
      <c r="F450" s="79">
        <f t="shared" si="20"/>
        <v>1</v>
      </c>
    </row>
    <row r="451" spans="1:6" x14ac:dyDescent="0.2">
      <c r="A451">
        <v>45</v>
      </c>
      <c r="B451" t="s">
        <v>52</v>
      </c>
      <c r="C451" s="79" cm="1">
        <f t="array" ref="C451">_xlfn.IFS(B451= "Winter", 1, B451="Spring", 2, B451="Summer", 3, B451="Fall", 4)</f>
        <v>3</v>
      </c>
      <c r="D451" s="79">
        <f t="shared" ref="D451:D514" si="21">IF(C451=1, 1, 0)</f>
        <v>0</v>
      </c>
      <c r="E451" s="79">
        <f t="shared" ref="E451:E514" si="22">IF(C451=2, 1, 0)</f>
        <v>0</v>
      </c>
      <c r="F451" s="79">
        <f t="shared" ref="F451:F514" si="23">IF(C451=3,1, 0)</f>
        <v>1</v>
      </c>
    </row>
    <row r="452" spans="1:6" x14ac:dyDescent="0.2">
      <c r="A452">
        <v>21</v>
      </c>
      <c r="B452" t="s">
        <v>52</v>
      </c>
      <c r="C452" s="79" cm="1">
        <f t="array" ref="C452">_xlfn.IFS(B452= "Winter", 1, B452="Spring", 2, B452="Summer", 3, B452="Fall", 4)</f>
        <v>3</v>
      </c>
      <c r="D452" s="79">
        <f t="shared" si="21"/>
        <v>0</v>
      </c>
      <c r="E452" s="79">
        <f t="shared" si="22"/>
        <v>0</v>
      </c>
      <c r="F452" s="79">
        <f t="shared" si="23"/>
        <v>1</v>
      </c>
    </row>
    <row r="453" spans="1:6" x14ac:dyDescent="0.2">
      <c r="A453">
        <v>31</v>
      </c>
      <c r="B453" t="s">
        <v>52</v>
      </c>
      <c r="C453" s="79" cm="1">
        <f t="array" ref="C453">_xlfn.IFS(B453= "Winter", 1, B453="Spring", 2, B453="Summer", 3, B453="Fall", 4)</f>
        <v>3</v>
      </c>
      <c r="D453" s="79">
        <f t="shared" si="21"/>
        <v>0</v>
      </c>
      <c r="E453" s="79">
        <f t="shared" si="22"/>
        <v>0</v>
      </c>
      <c r="F453" s="79">
        <f t="shared" si="23"/>
        <v>1</v>
      </c>
    </row>
    <row r="454" spans="1:6" x14ac:dyDescent="0.2">
      <c r="A454">
        <v>45</v>
      </c>
      <c r="B454" t="s">
        <v>52</v>
      </c>
      <c r="C454" s="79" cm="1">
        <f t="array" ref="C454">_xlfn.IFS(B454= "Winter", 1, B454="Spring", 2, B454="Summer", 3, B454="Fall", 4)</f>
        <v>3</v>
      </c>
      <c r="D454" s="79">
        <f t="shared" si="21"/>
        <v>0</v>
      </c>
      <c r="E454" s="79">
        <f t="shared" si="22"/>
        <v>0</v>
      </c>
      <c r="F454" s="79">
        <f t="shared" si="23"/>
        <v>1</v>
      </c>
    </row>
    <row r="455" spans="1:6" x14ac:dyDescent="0.2">
      <c r="A455">
        <v>56</v>
      </c>
      <c r="B455" t="s">
        <v>24</v>
      </c>
      <c r="C455" s="79" cm="1">
        <f t="array" ref="C455">_xlfn.IFS(B455= "Winter", 1, B455="Spring", 2, B455="Summer", 3, B455="Fall", 4)</f>
        <v>1</v>
      </c>
      <c r="D455" s="79">
        <f t="shared" si="21"/>
        <v>1</v>
      </c>
      <c r="E455" s="79">
        <f t="shared" si="22"/>
        <v>0</v>
      </c>
      <c r="F455" s="79">
        <f t="shared" si="23"/>
        <v>0</v>
      </c>
    </row>
    <row r="456" spans="1:6" x14ac:dyDescent="0.2">
      <c r="A456">
        <v>97</v>
      </c>
      <c r="B456" t="s">
        <v>52</v>
      </c>
      <c r="C456" s="79" cm="1">
        <f t="array" ref="C456">_xlfn.IFS(B456= "Winter", 1, B456="Spring", 2, B456="Summer", 3, B456="Fall", 4)</f>
        <v>3</v>
      </c>
      <c r="D456" s="79">
        <f t="shared" si="21"/>
        <v>0</v>
      </c>
      <c r="E456" s="79">
        <f t="shared" si="22"/>
        <v>0</v>
      </c>
      <c r="F456" s="79">
        <f t="shared" si="23"/>
        <v>1</v>
      </c>
    </row>
    <row r="457" spans="1:6" x14ac:dyDescent="0.2">
      <c r="A457">
        <v>100</v>
      </c>
      <c r="B457" t="s">
        <v>56</v>
      </c>
      <c r="C457" s="79" cm="1">
        <f t="array" ref="C457">_xlfn.IFS(B457= "Winter", 1, B457="Spring", 2, B457="Summer", 3, B457="Fall", 4)</f>
        <v>4</v>
      </c>
      <c r="D457" s="79">
        <f t="shared" si="21"/>
        <v>0</v>
      </c>
      <c r="E457" s="79">
        <f t="shared" si="22"/>
        <v>0</v>
      </c>
      <c r="F457" s="79">
        <f t="shared" si="23"/>
        <v>0</v>
      </c>
    </row>
    <row r="458" spans="1:6" x14ac:dyDescent="0.2">
      <c r="A458">
        <v>96</v>
      </c>
      <c r="B458" t="s">
        <v>56</v>
      </c>
      <c r="C458" s="79" cm="1">
        <f t="array" ref="C458">_xlfn.IFS(B458= "Winter", 1, B458="Spring", 2, B458="Summer", 3, B458="Fall", 4)</f>
        <v>4</v>
      </c>
      <c r="D458" s="79">
        <f t="shared" si="21"/>
        <v>0</v>
      </c>
      <c r="E458" s="79">
        <f t="shared" si="22"/>
        <v>0</v>
      </c>
      <c r="F458" s="79">
        <f t="shared" si="23"/>
        <v>0</v>
      </c>
    </row>
    <row r="459" spans="1:6" x14ac:dyDescent="0.2">
      <c r="A459">
        <v>99</v>
      </c>
      <c r="B459" t="s">
        <v>36</v>
      </c>
      <c r="C459" s="79" cm="1">
        <f t="array" ref="C459">_xlfn.IFS(B459= "Winter", 1, B459="Spring", 2, B459="Summer", 3, B459="Fall", 4)</f>
        <v>2</v>
      </c>
      <c r="D459" s="79">
        <f t="shared" si="21"/>
        <v>0</v>
      </c>
      <c r="E459" s="79">
        <f t="shared" si="22"/>
        <v>1</v>
      </c>
      <c r="F459" s="79">
        <f t="shared" si="23"/>
        <v>0</v>
      </c>
    </row>
    <row r="460" spans="1:6" x14ac:dyDescent="0.2">
      <c r="A460">
        <v>91</v>
      </c>
      <c r="B460" t="s">
        <v>24</v>
      </c>
      <c r="C460" s="79" cm="1">
        <f t="array" ref="C460">_xlfn.IFS(B460= "Winter", 1, B460="Spring", 2, B460="Summer", 3, B460="Fall", 4)</f>
        <v>1</v>
      </c>
      <c r="D460" s="79">
        <f t="shared" si="21"/>
        <v>1</v>
      </c>
      <c r="E460" s="79">
        <f t="shared" si="22"/>
        <v>0</v>
      </c>
      <c r="F460" s="79">
        <f t="shared" si="23"/>
        <v>0</v>
      </c>
    </row>
    <row r="461" spans="1:6" x14ac:dyDescent="0.2">
      <c r="A461">
        <v>30</v>
      </c>
      <c r="B461" t="s">
        <v>24</v>
      </c>
      <c r="C461" s="79" cm="1">
        <f t="array" ref="C461">_xlfn.IFS(B461= "Winter", 1, B461="Spring", 2, B461="Summer", 3, B461="Fall", 4)</f>
        <v>1</v>
      </c>
      <c r="D461" s="79">
        <f t="shared" si="21"/>
        <v>1</v>
      </c>
      <c r="E461" s="79">
        <f t="shared" si="22"/>
        <v>0</v>
      </c>
      <c r="F461" s="79">
        <f t="shared" si="23"/>
        <v>0</v>
      </c>
    </row>
    <row r="462" spans="1:6" x14ac:dyDescent="0.2">
      <c r="A462">
        <v>65</v>
      </c>
      <c r="B462" t="s">
        <v>52</v>
      </c>
      <c r="C462" s="79" cm="1">
        <f t="array" ref="C462">_xlfn.IFS(B462= "Winter", 1, B462="Spring", 2, B462="Summer", 3, B462="Fall", 4)</f>
        <v>3</v>
      </c>
      <c r="D462" s="79">
        <f t="shared" si="21"/>
        <v>0</v>
      </c>
      <c r="E462" s="79">
        <f t="shared" si="22"/>
        <v>0</v>
      </c>
      <c r="F462" s="79">
        <f t="shared" si="23"/>
        <v>1</v>
      </c>
    </row>
    <row r="463" spans="1:6" x14ac:dyDescent="0.2">
      <c r="A463">
        <v>93</v>
      </c>
      <c r="B463" t="s">
        <v>24</v>
      </c>
      <c r="C463" s="79" cm="1">
        <f t="array" ref="C463">_xlfn.IFS(B463= "Winter", 1, B463="Spring", 2, B463="Summer", 3, B463="Fall", 4)</f>
        <v>1</v>
      </c>
      <c r="D463" s="79">
        <f t="shared" si="21"/>
        <v>1</v>
      </c>
      <c r="E463" s="79">
        <f t="shared" si="22"/>
        <v>0</v>
      </c>
      <c r="F463" s="79">
        <f t="shared" si="23"/>
        <v>0</v>
      </c>
    </row>
    <row r="464" spans="1:6" x14ac:dyDescent="0.2">
      <c r="A464">
        <v>81</v>
      </c>
      <c r="B464" t="s">
        <v>56</v>
      </c>
      <c r="C464" s="79" cm="1">
        <f t="array" ref="C464">_xlfn.IFS(B464= "Winter", 1, B464="Spring", 2, B464="Summer", 3, B464="Fall", 4)</f>
        <v>4</v>
      </c>
      <c r="D464" s="79">
        <f t="shared" si="21"/>
        <v>0</v>
      </c>
      <c r="E464" s="79">
        <f t="shared" si="22"/>
        <v>0</v>
      </c>
      <c r="F464" s="79">
        <f t="shared" si="23"/>
        <v>0</v>
      </c>
    </row>
    <row r="465" spans="1:6" x14ac:dyDescent="0.2">
      <c r="A465">
        <v>81</v>
      </c>
      <c r="B465" t="s">
        <v>52</v>
      </c>
      <c r="C465" s="79" cm="1">
        <f t="array" ref="C465">_xlfn.IFS(B465= "Winter", 1, B465="Spring", 2, B465="Summer", 3, B465="Fall", 4)</f>
        <v>3</v>
      </c>
      <c r="D465" s="79">
        <f t="shared" si="21"/>
        <v>0</v>
      </c>
      <c r="E465" s="79">
        <f t="shared" si="22"/>
        <v>0</v>
      </c>
      <c r="F465" s="79">
        <f t="shared" si="23"/>
        <v>1</v>
      </c>
    </row>
    <row r="466" spans="1:6" x14ac:dyDescent="0.2">
      <c r="A466">
        <v>52</v>
      </c>
      <c r="B466" t="s">
        <v>24</v>
      </c>
      <c r="C466" s="79" cm="1">
        <f t="array" ref="C466">_xlfn.IFS(B466= "Winter", 1, B466="Spring", 2, B466="Summer", 3, B466="Fall", 4)</f>
        <v>1</v>
      </c>
      <c r="D466" s="79">
        <f t="shared" si="21"/>
        <v>1</v>
      </c>
      <c r="E466" s="79">
        <f t="shared" si="22"/>
        <v>0</v>
      </c>
      <c r="F466" s="79">
        <f t="shared" si="23"/>
        <v>0</v>
      </c>
    </row>
    <row r="467" spans="1:6" x14ac:dyDescent="0.2">
      <c r="A467">
        <v>88</v>
      </c>
      <c r="B467" t="s">
        <v>52</v>
      </c>
      <c r="C467" s="79" cm="1">
        <f t="array" ref="C467">_xlfn.IFS(B467= "Winter", 1, B467="Spring", 2, B467="Summer", 3, B467="Fall", 4)</f>
        <v>3</v>
      </c>
      <c r="D467" s="79">
        <f t="shared" si="21"/>
        <v>0</v>
      </c>
      <c r="E467" s="79">
        <f t="shared" si="22"/>
        <v>0</v>
      </c>
      <c r="F467" s="79">
        <f t="shared" si="23"/>
        <v>1</v>
      </c>
    </row>
    <row r="468" spans="1:6" x14ac:dyDescent="0.2">
      <c r="A468">
        <v>24</v>
      </c>
      <c r="B468" t="s">
        <v>24</v>
      </c>
      <c r="C468" s="79" cm="1">
        <f t="array" ref="C468">_xlfn.IFS(B468= "Winter", 1, B468="Spring", 2, B468="Summer", 3, B468="Fall", 4)</f>
        <v>1</v>
      </c>
      <c r="D468" s="79">
        <f t="shared" si="21"/>
        <v>1</v>
      </c>
      <c r="E468" s="79">
        <f t="shared" si="22"/>
        <v>0</v>
      </c>
      <c r="F468" s="79">
        <f t="shared" si="23"/>
        <v>0</v>
      </c>
    </row>
    <row r="469" spans="1:6" x14ac:dyDescent="0.2">
      <c r="A469">
        <v>51</v>
      </c>
      <c r="B469" t="s">
        <v>36</v>
      </c>
      <c r="C469" s="79" cm="1">
        <f t="array" ref="C469">_xlfn.IFS(B469= "Winter", 1, B469="Spring", 2, B469="Summer", 3, B469="Fall", 4)</f>
        <v>2</v>
      </c>
      <c r="D469" s="79">
        <f t="shared" si="21"/>
        <v>0</v>
      </c>
      <c r="E469" s="79">
        <f t="shared" si="22"/>
        <v>1</v>
      </c>
      <c r="F469" s="79">
        <f t="shared" si="23"/>
        <v>0</v>
      </c>
    </row>
    <row r="470" spans="1:6" x14ac:dyDescent="0.2">
      <c r="A470">
        <v>38</v>
      </c>
      <c r="B470" t="s">
        <v>56</v>
      </c>
      <c r="C470" s="79" cm="1">
        <f t="array" ref="C470">_xlfn.IFS(B470= "Winter", 1, B470="Spring", 2, B470="Summer", 3, B470="Fall", 4)</f>
        <v>4</v>
      </c>
      <c r="D470" s="79">
        <f t="shared" si="21"/>
        <v>0</v>
      </c>
      <c r="E470" s="79">
        <f t="shared" si="22"/>
        <v>0</v>
      </c>
      <c r="F470" s="79">
        <f t="shared" si="23"/>
        <v>0</v>
      </c>
    </row>
    <row r="471" spans="1:6" x14ac:dyDescent="0.2">
      <c r="A471">
        <v>46</v>
      </c>
      <c r="B471" t="s">
        <v>56</v>
      </c>
      <c r="C471" s="79" cm="1">
        <f t="array" ref="C471">_xlfn.IFS(B471= "Winter", 1, B471="Spring", 2, B471="Summer", 3, B471="Fall", 4)</f>
        <v>4</v>
      </c>
      <c r="D471" s="79">
        <f t="shared" si="21"/>
        <v>0</v>
      </c>
      <c r="E471" s="79">
        <f t="shared" si="22"/>
        <v>0</v>
      </c>
      <c r="F471" s="79">
        <f t="shared" si="23"/>
        <v>0</v>
      </c>
    </row>
    <row r="472" spans="1:6" x14ac:dyDescent="0.2">
      <c r="A472">
        <v>63</v>
      </c>
      <c r="B472" t="s">
        <v>52</v>
      </c>
      <c r="C472" s="79" cm="1">
        <f t="array" ref="C472">_xlfn.IFS(B472= "Winter", 1, B472="Spring", 2, B472="Summer", 3, B472="Fall", 4)</f>
        <v>3</v>
      </c>
      <c r="D472" s="79">
        <f t="shared" si="21"/>
        <v>0</v>
      </c>
      <c r="E472" s="79">
        <f t="shared" si="22"/>
        <v>0</v>
      </c>
      <c r="F472" s="79">
        <f t="shared" si="23"/>
        <v>1</v>
      </c>
    </row>
    <row r="473" spans="1:6" x14ac:dyDescent="0.2">
      <c r="A473">
        <v>72</v>
      </c>
      <c r="B473" t="s">
        <v>24</v>
      </c>
      <c r="C473" s="79" cm="1">
        <f t="array" ref="C473">_xlfn.IFS(B473= "Winter", 1, B473="Spring", 2, B473="Summer", 3, B473="Fall", 4)</f>
        <v>1</v>
      </c>
      <c r="D473" s="79">
        <f t="shared" si="21"/>
        <v>1</v>
      </c>
      <c r="E473" s="79">
        <f t="shared" si="22"/>
        <v>0</v>
      </c>
      <c r="F473" s="79">
        <f t="shared" si="23"/>
        <v>0</v>
      </c>
    </row>
    <row r="474" spans="1:6" x14ac:dyDescent="0.2">
      <c r="A474">
        <v>39</v>
      </c>
      <c r="B474" t="s">
        <v>24</v>
      </c>
      <c r="C474" s="79" cm="1">
        <f t="array" ref="C474">_xlfn.IFS(B474= "Winter", 1, B474="Spring", 2, B474="Summer", 3, B474="Fall", 4)</f>
        <v>1</v>
      </c>
      <c r="D474" s="79">
        <f t="shared" si="21"/>
        <v>1</v>
      </c>
      <c r="E474" s="79">
        <f t="shared" si="22"/>
        <v>0</v>
      </c>
      <c r="F474" s="79">
        <f t="shared" si="23"/>
        <v>0</v>
      </c>
    </row>
    <row r="475" spans="1:6" x14ac:dyDescent="0.2">
      <c r="A475">
        <v>42</v>
      </c>
      <c r="B475" t="s">
        <v>36</v>
      </c>
      <c r="C475" s="79" cm="1">
        <f t="array" ref="C475">_xlfn.IFS(B475= "Winter", 1, B475="Spring", 2, B475="Summer", 3, B475="Fall", 4)</f>
        <v>2</v>
      </c>
      <c r="D475" s="79">
        <f t="shared" si="21"/>
        <v>0</v>
      </c>
      <c r="E475" s="79">
        <f t="shared" si="22"/>
        <v>1</v>
      </c>
      <c r="F475" s="79">
        <f t="shared" si="23"/>
        <v>0</v>
      </c>
    </row>
    <row r="476" spans="1:6" x14ac:dyDescent="0.2">
      <c r="A476">
        <v>76</v>
      </c>
      <c r="B476" t="s">
        <v>52</v>
      </c>
      <c r="C476" s="79" cm="1">
        <f t="array" ref="C476">_xlfn.IFS(B476= "Winter", 1, B476="Spring", 2, B476="Summer", 3, B476="Fall", 4)</f>
        <v>3</v>
      </c>
      <c r="D476" s="79">
        <f t="shared" si="21"/>
        <v>0</v>
      </c>
      <c r="E476" s="79">
        <f t="shared" si="22"/>
        <v>0</v>
      </c>
      <c r="F476" s="79">
        <f t="shared" si="23"/>
        <v>1</v>
      </c>
    </row>
    <row r="477" spans="1:6" x14ac:dyDescent="0.2">
      <c r="A477">
        <v>66</v>
      </c>
      <c r="B477" t="s">
        <v>52</v>
      </c>
      <c r="C477" s="79" cm="1">
        <f t="array" ref="C477">_xlfn.IFS(B477= "Winter", 1, B477="Spring", 2, B477="Summer", 3, B477="Fall", 4)</f>
        <v>3</v>
      </c>
      <c r="D477" s="79">
        <f t="shared" si="21"/>
        <v>0</v>
      </c>
      <c r="E477" s="79">
        <f t="shared" si="22"/>
        <v>0</v>
      </c>
      <c r="F477" s="79">
        <f t="shared" si="23"/>
        <v>1</v>
      </c>
    </row>
    <row r="478" spans="1:6" x14ac:dyDescent="0.2">
      <c r="A478">
        <v>90</v>
      </c>
      <c r="B478" t="s">
        <v>36</v>
      </c>
      <c r="C478" s="79" cm="1">
        <f t="array" ref="C478">_xlfn.IFS(B478= "Winter", 1, B478="Spring", 2, B478="Summer", 3, B478="Fall", 4)</f>
        <v>2</v>
      </c>
      <c r="D478" s="79">
        <f t="shared" si="21"/>
        <v>0</v>
      </c>
      <c r="E478" s="79">
        <f t="shared" si="22"/>
        <v>1</v>
      </c>
      <c r="F478" s="79">
        <f t="shared" si="23"/>
        <v>0</v>
      </c>
    </row>
    <row r="479" spans="1:6" x14ac:dyDescent="0.2">
      <c r="A479">
        <v>56</v>
      </c>
      <c r="B479" t="s">
        <v>52</v>
      </c>
      <c r="C479" s="79" cm="1">
        <f t="array" ref="C479">_xlfn.IFS(B479= "Winter", 1, B479="Spring", 2, B479="Summer", 3, B479="Fall", 4)</f>
        <v>3</v>
      </c>
      <c r="D479" s="79">
        <f t="shared" si="21"/>
        <v>0</v>
      </c>
      <c r="E479" s="79">
        <f t="shared" si="22"/>
        <v>0</v>
      </c>
      <c r="F479" s="79">
        <f t="shared" si="23"/>
        <v>1</v>
      </c>
    </row>
    <row r="480" spans="1:6" x14ac:dyDescent="0.2">
      <c r="A480">
        <v>43</v>
      </c>
      <c r="B480" t="s">
        <v>24</v>
      </c>
      <c r="C480" s="79" cm="1">
        <f t="array" ref="C480">_xlfn.IFS(B480= "Winter", 1, B480="Spring", 2, B480="Summer", 3, B480="Fall", 4)</f>
        <v>1</v>
      </c>
      <c r="D480" s="79">
        <f t="shared" si="21"/>
        <v>1</v>
      </c>
      <c r="E480" s="79">
        <f t="shared" si="22"/>
        <v>0</v>
      </c>
      <c r="F480" s="79">
        <f t="shared" si="23"/>
        <v>0</v>
      </c>
    </row>
    <row r="481" spans="1:6" x14ac:dyDescent="0.2">
      <c r="A481">
        <v>84</v>
      </c>
      <c r="B481" t="s">
        <v>24</v>
      </c>
      <c r="C481" s="79" cm="1">
        <f t="array" ref="C481">_xlfn.IFS(B481= "Winter", 1, B481="Spring", 2, B481="Summer", 3, B481="Fall", 4)</f>
        <v>1</v>
      </c>
      <c r="D481" s="79">
        <f t="shared" si="21"/>
        <v>1</v>
      </c>
      <c r="E481" s="79">
        <f t="shared" si="22"/>
        <v>0</v>
      </c>
      <c r="F481" s="79">
        <f t="shared" si="23"/>
        <v>0</v>
      </c>
    </row>
    <row r="482" spans="1:6" x14ac:dyDescent="0.2">
      <c r="A482">
        <v>88</v>
      </c>
      <c r="B482" t="s">
        <v>52</v>
      </c>
      <c r="C482" s="79" cm="1">
        <f t="array" ref="C482">_xlfn.IFS(B482= "Winter", 1, B482="Spring", 2, B482="Summer", 3, B482="Fall", 4)</f>
        <v>3</v>
      </c>
      <c r="D482" s="79">
        <f t="shared" si="21"/>
        <v>0</v>
      </c>
      <c r="E482" s="79">
        <f t="shared" si="22"/>
        <v>0</v>
      </c>
      <c r="F482" s="79">
        <f t="shared" si="23"/>
        <v>1</v>
      </c>
    </row>
    <row r="483" spans="1:6" x14ac:dyDescent="0.2">
      <c r="A483">
        <v>88</v>
      </c>
      <c r="B483" t="s">
        <v>56</v>
      </c>
      <c r="C483" s="79" cm="1">
        <f t="array" ref="C483">_xlfn.IFS(B483= "Winter", 1, B483="Spring", 2, B483="Summer", 3, B483="Fall", 4)</f>
        <v>4</v>
      </c>
      <c r="D483" s="79">
        <f t="shared" si="21"/>
        <v>0</v>
      </c>
      <c r="E483" s="79">
        <f t="shared" si="22"/>
        <v>0</v>
      </c>
      <c r="F483" s="79">
        <f t="shared" si="23"/>
        <v>0</v>
      </c>
    </row>
    <row r="484" spans="1:6" x14ac:dyDescent="0.2">
      <c r="A484">
        <v>42</v>
      </c>
      <c r="B484" t="s">
        <v>24</v>
      </c>
      <c r="C484" s="79" cm="1">
        <f t="array" ref="C484">_xlfn.IFS(B484= "Winter", 1, B484="Spring", 2, B484="Summer", 3, B484="Fall", 4)</f>
        <v>1</v>
      </c>
      <c r="D484" s="79">
        <f t="shared" si="21"/>
        <v>1</v>
      </c>
      <c r="E484" s="79">
        <f t="shared" si="22"/>
        <v>0</v>
      </c>
      <c r="F484" s="79">
        <f t="shared" si="23"/>
        <v>0</v>
      </c>
    </row>
    <row r="485" spans="1:6" x14ac:dyDescent="0.2">
      <c r="A485">
        <v>73</v>
      </c>
      <c r="B485" t="s">
        <v>56</v>
      </c>
      <c r="C485" s="79" cm="1">
        <f t="array" ref="C485">_xlfn.IFS(B485= "Winter", 1, B485="Spring", 2, B485="Summer", 3, B485="Fall", 4)</f>
        <v>4</v>
      </c>
      <c r="D485" s="79">
        <f t="shared" si="21"/>
        <v>0</v>
      </c>
      <c r="E485" s="79">
        <f t="shared" si="22"/>
        <v>0</v>
      </c>
      <c r="F485" s="79">
        <f t="shared" si="23"/>
        <v>0</v>
      </c>
    </row>
    <row r="486" spans="1:6" x14ac:dyDescent="0.2">
      <c r="A486">
        <v>73</v>
      </c>
      <c r="B486" t="s">
        <v>52</v>
      </c>
      <c r="C486" s="79" cm="1">
        <f t="array" ref="C486">_xlfn.IFS(B486= "Winter", 1, B486="Spring", 2, B486="Summer", 3, B486="Fall", 4)</f>
        <v>3</v>
      </c>
      <c r="D486" s="79">
        <f t="shared" si="21"/>
        <v>0</v>
      </c>
      <c r="E486" s="79">
        <f t="shared" si="22"/>
        <v>0</v>
      </c>
      <c r="F486" s="79">
        <f t="shared" si="23"/>
        <v>1</v>
      </c>
    </row>
    <row r="487" spans="1:6" x14ac:dyDescent="0.2">
      <c r="A487">
        <v>44</v>
      </c>
      <c r="B487" t="s">
        <v>36</v>
      </c>
      <c r="C487" s="79" cm="1">
        <f t="array" ref="C487">_xlfn.IFS(B487= "Winter", 1, B487="Spring", 2, B487="Summer", 3, B487="Fall", 4)</f>
        <v>2</v>
      </c>
      <c r="D487" s="79">
        <f t="shared" si="21"/>
        <v>0</v>
      </c>
      <c r="E487" s="79">
        <f t="shared" si="22"/>
        <v>1</v>
      </c>
      <c r="F487" s="79">
        <f t="shared" si="23"/>
        <v>0</v>
      </c>
    </row>
    <row r="488" spans="1:6" x14ac:dyDescent="0.2">
      <c r="A488">
        <v>63</v>
      </c>
      <c r="B488" t="s">
        <v>56</v>
      </c>
      <c r="C488" s="79" cm="1">
        <f t="array" ref="C488">_xlfn.IFS(B488= "Winter", 1, B488="Spring", 2, B488="Summer", 3, B488="Fall", 4)</f>
        <v>4</v>
      </c>
      <c r="D488" s="79">
        <f t="shared" si="21"/>
        <v>0</v>
      </c>
      <c r="E488" s="79">
        <f t="shared" si="22"/>
        <v>0</v>
      </c>
      <c r="F488" s="79">
        <f t="shared" si="23"/>
        <v>0</v>
      </c>
    </row>
    <row r="489" spans="1:6" x14ac:dyDescent="0.2">
      <c r="A489">
        <v>68</v>
      </c>
      <c r="B489" t="s">
        <v>24</v>
      </c>
      <c r="C489" s="79" cm="1">
        <f t="array" ref="C489">_xlfn.IFS(B489= "Winter", 1, B489="Spring", 2, B489="Summer", 3, B489="Fall", 4)</f>
        <v>1</v>
      </c>
      <c r="D489" s="79">
        <f t="shared" si="21"/>
        <v>1</v>
      </c>
      <c r="E489" s="79">
        <f t="shared" si="22"/>
        <v>0</v>
      </c>
      <c r="F489" s="79">
        <f t="shared" si="23"/>
        <v>0</v>
      </c>
    </row>
    <row r="490" spans="1:6" x14ac:dyDescent="0.2">
      <c r="A490">
        <v>29</v>
      </c>
      <c r="B490" t="s">
        <v>36</v>
      </c>
      <c r="C490" s="79" cm="1">
        <f t="array" ref="C490">_xlfn.IFS(B490= "Winter", 1, B490="Spring", 2, B490="Summer", 3, B490="Fall", 4)</f>
        <v>2</v>
      </c>
      <c r="D490" s="79">
        <f t="shared" si="21"/>
        <v>0</v>
      </c>
      <c r="E490" s="79">
        <f t="shared" si="22"/>
        <v>1</v>
      </c>
      <c r="F490" s="79">
        <f t="shared" si="23"/>
        <v>0</v>
      </c>
    </row>
    <row r="491" spans="1:6" x14ac:dyDescent="0.2">
      <c r="A491">
        <v>85</v>
      </c>
      <c r="B491" t="s">
        <v>52</v>
      </c>
      <c r="C491" s="79" cm="1">
        <f t="array" ref="C491">_xlfn.IFS(B491= "Winter", 1, B491="Spring", 2, B491="Summer", 3, B491="Fall", 4)</f>
        <v>3</v>
      </c>
      <c r="D491" s="79">
        <f t="shared" si="21"/>
        <v>0</v>
      </c>
      <c r="E491" s="79">
        <f t="shared" si="22"/>
        <v>0</v>
      </c>
      <c r="F491" s="79">
        <f t="shared" si="23"/>
        <v>1</v>
      </c>
    </row>
    <row r="492" spans="1:6" x14ac:dyDescent="0.2">
      <c r="A492">
        <v>42</v>
      </c>
      <c r="B492" t="s">
        <v>24</v>
      </c>
      <c r="C492" s="79" cm="1">
        <f t="array" ref="C492">_xlfn.IFS(B492= "Winter", 1, B492="Spring", 2, B492="Summer", 3, B492="Fall", 4)</f>
        <v>1</v>
      </c>
      <c r="D492" s="79">
        <f t="shared" si="21"/>
        <v>1</v>
      </c>
      <c r="E492" s="79">
        <f t="shared" si="22"/>
        <v>0</v>
      </c>
      <c r="F492" s="79">
        <f t="shared" si="23"/>
        <v>0</v>
      </c>
    </row>
    <row r="493" spans="1:6" x14ac:dyDescent="0.2">
      <c r="A493">
        <v>69</v>
      </c>
      <c r="B493" t="s">
        <v>52</v>
      </c>
      <c r="C493" s="79" cm="1">
        <f t="array" ref="C493">_xlfn.IFS(B493= "Winter", 1, B493="Spring", 2, B493="Summer", 3, B493="Fall", 4)</f>
        <v>3</v>
      </c>
      <c r="D493" s="79">
        <f t="shared" si="21"/>
        <v>0</v>
      </c>
      <c r="E493" s="79">
        <f t="shared" si="22"/>
        <v>0</v>
      </c>
      <c r="F493" s="79">
        <f t="shared" si="23"/>
        <v>1</v>
      </c>
    </row>
    <row r="494" spans="1:6" x14ac:dyDescent="0.2">
      <c r="A494">
        <v>62</v>
      </c>
      <c r="B494" t="s">
        <v>56</v>
      </c>
      <c r="C494" s="79" cm="1">
        <f t="array" ref="C494">_xlfn.IFS(B494= "Winter", 1, B494="Spring", 2, B494="Summer", 3, B494="Fall", 4)</f>
        <v>4</v>
      </c>
      <c r="D494" s="79">
        <f t="shared" si="21"/>
        <v>0</v>
      </c>
      <c r="E494" s="79">
        <f t="shared" si="22"/>
        <v>0</v>
      </c>
      <c r="F494" s="79">
        <f t="shared" si="23"/>
        <v>0</v>
      </c>
    </row>
    <row r="495" spans="1:6" x14ac:dyDescent="0.2">
      <c r="A495">
        <v>48</v>
      </c>
      <c r="B495" t="s">
        <v>52</v>
      </c>
      <c r="C495" s="79" cm="1">
        <f t="array" ref="C495">_xlfn.IFS(B495= "Winter", 1, B495="Spring", 2, B495="Summer", 3, B495="Fall", 4)</f>
        <v>3</v>
      </c>
      <c r="D495" s="79">
        <f t="shared" si="21"/>
        <v>0</v>
      </c>
      <c r="E495" s="79">
        <f t="shared" si="22"/>
        <v>0</v>
      </c>
      <c r="F495" s="79">
        <f t="shared" si="23"/>
        <v>1</v>
      </c>
    </row>
    <row r="496" spans="1:6" x14ac:dyDescent="0.2">
      <c r="A496">
        <v>68</v>
      </c>
      <c r="B496" t="s">
        <v>24</v>
      </c>
      <c r="C496" s="79" cm="1">
        <f t="array" ref="C496">_xlfn.IFS(B496= "Winter", 1, B496="Spring", 2, B496="Summer", 3, B496="Fall", 4)</f>
        <v>1</v>
      </c>
      <c r="D496" s="79">
        <f t="shared" si="21"/>
        <v>1</v>
      </c>
      <c r="E496" s="79">
        <f t="shared" si="22"/>
        <v>0</v>
      </c>
      <c r="F496" s="79">
        <f t="shared" si="23"/>
        <v>0</v>
      </c>
    </row>
    <row r="497" spans="1:6" x14ac:dyDescent="0.2">
      <c r="A497">
        <v>36</v>
      </c>
      <c r="B497" t="s">
        <v>56</v>
      </c>
      <c r="C497" s="79" cm="1">
        <f t="array" ref="C497">_xlfn.IFS(B497= "Winter", 1, B497="Spring", 2, B497="Summer", 3, B497="Fall", 4)</f>
        <v>4</v>
      </c>
      <c r="D497" s="79">
        <f t="shared" si="21"/>
        <v>0</v>
      </c>
      <c r="E497" s="79">
        <f t="shared" si="22"/>
        <v>0</v>
      </c>
      <c r="F497" s="79">
        <f t="shared" si="23"/>
        <v>0</v>
      </c>
    </row>
    <row r="498" spans="1:6" x14ac:dyDescent="0.2">
      <c r="A498">
        <v>63</v>
      </c>
      <c r="B498" t="s">
        <v>56</v>
      </c>
      <c r="C498" s="79" cm="1">
        <f t="array" ref="C498">_xlfn.IFS(B498= "Winter", 1, B498="Spring", 2, B498="Summer", 3, B498="Fall", 4)</f>
        <v>4</v>
      </c>
      <c r="D498" s="79">
        <f t="shared" si="21"/>
        <v>0</v>
      </c>
      <c r="E498" s="79">
        <f t="shared" si="22"/>
        <v>0</v>
      </c>
      <c r="F498" s="79">
        <f t="shared" si="23"/>
        <v>0</v>
      </c>
    </row>
    <row r="499" spans="1:6" x14ac:dyDescent="0.2">
      <c r="A499">
        <v>39</v>
      </c>
      <c r="B499" t="s">
        <v>24</v>
      </c>
      <c r="C499" s="79" cm="1">
        <f t="array" ref="C499">_xlfn.IFS(B499= "Winter", 1, B499="Spring", 2, B499="Summer", 3, B499="Fall", 4)</f>
        <v>1</v>
      </c>
      <c r="D499" s="79">
        <f t="shared" si="21"/>
        <v>1</v>
      </c>
      <c r="E499" s="79">
        <f t="shared" si="22"/>
        <v>0</v>
      </c>
      <c r="F499" s="79">
        <f t="shared" si="23"/>
        <v>0</v>
      </c>
    </row>
    <row r="500" spans="1:6" x14ac:dyDescent="0.2">
      <c r="A500">
        <v>78</v>
      </c>
      <c r="B500" t="s">
        <v>36</v>
      </c>
      <c r="C500" s="79" cm="1">
        <f t="array" ref="C500">_xlfn.IFS(B500= "Winter", 1, B500="Spring", 2, B500="Summer", 3, B500="Fall", 4)</f>
        <v>2</v>
      </c>
      <c r="D500" s="79">
        <f t="shared" si="21"/>
        <v>0</v>
      </c>
      <c r="E500" s="79">
        <f t="shared" si="22"/>
        <v>1</v>
      </c>
      <c r="F500" s="79">
        <f t="shared" si="23"/>
        <v>0</v>
      </c>
    </row>
    <row r="501" spans="1:6" x14ac:dyDescent="0.2">
      <c r="A501">
        <v>99</v>
      </c>
      <c r="B501" t="s">
        <v>24</v>
      </c>
      <c r="C501" s="79" cm="1">
        <f t="array" ref="C501">_xlfn.IFS(B501= "Winter", 1, B501="Spring", 2, B501="Summer", 3, B501="Fall", 4)</f>
        <v>1</v>
      </c>
      <c r="D501" s="79">
        <f t="shared" si="21"/>
        <v>1</v>
      </c>
      <c r="E501" s="79">
        <f t="shared" si="22"/>
        <v>0</v>
      </c>
      <c r="F501" s="79">
        <f t="shared" si="23"/>
        <v>0</v>
      </c>
    </row>
    <row r="502" spans="1:6" x14ac:dyDescent="0.2">
      <c r="A502">
        <v>31</v>
      </c>
      <c r="B502" t="s">
        <v>56</v>
      </c>
      <c r="C502" s="79" cm="1">
        <f t="array" ref="C502">_xlfn.IFS(B502= "Winter", 1, B502="Spring", 2, B502="Summer", 3, B502="Fall", 4)</f>
        <v>4</v>
      </c>
      <c r="D502" s="79">
        <f t="shared" si="21"/>
        <v>0</v>
      </c>
      <c r="E502" s="79">
        <f t="shared" si="22"/>
        <v>0</v>
      </c>
      <c r="F502" s="79">
        <f t="shared" si="23"/>
        <v>0</v>
      </c>
    </row>
    <row r="503" spans="1:6" x14ac:dyDescent="0.2">
      <c r="A503">
        <v>45</v>
      </c>
      <c r="B503" t="s">
        <v>36</v>
      </c>
      <c r="C503" s="79" cm="1">
        <f t="array" ref="C503">_xlfn.IFS(B503= "Winter", 1, B503="Spring", 2, B503="Summer", 3, B503="Fall", 4)</f>
        <v>2</v>
      </c>
      <c r="D503" s="79">
        <f t="shared" si="21"/>
        <v>0</v>
      </c>
      <c r="E503" s="79">
        <f t="shared" si="22"/>
        <v>1</v>
      </c>
      <c r="F503" s="79">
        <f t="shared" si="23"/>
        <v>0</v>
      </c>
    </row>
    <row r="504" spans="1:6" x14ac:dyDescent="0.2">
      <c r="A504">
        <v>30</v>
      </c>
      <c r="B504" t="s">
        <v>56</v>
      </c>
      <c r="C504" s="79" cm="1">
        <f t="array" ref="C504">_xlfn.IFS(B504= "Winter", 1, B504="Spring", 2, B504="Summer", 3, B504="Fall", 4)</f>
        <v>4</v>
      </c>
      <c r="D504" s="79">
        <f t="shared" si="21"/>
        <v>0</v>
      </c>
      <c r="E504" s="79">
        <f t="shared" si="22"/>
        <v>0</v>
      </c>
      <c r="F504" s="79">
        <f t="shared" si="23"/>
        <v>0</v>
      </c>
    </row>
    <row r="505" spans="1:6" x14ac:dyDescent="0.2">
      <c r="A505">
        <v>24</v>
      </c>
      <c r="B505" t="s">
        <v>52</v>
      </c>
      <c r="C505" s="79" cm="1">
        <f t="array" ref="C505">_xlfn.IFS(B505= "Winter", 1, B505="Spring", 2, B505="Summer", 3, B505="Fall", 4)</f>
        <v>3</v>
      </c>
      <c r="D505" s="79">
        <f t="shared" si="21"/>
        <v>0</v>
      </c>
      <c r="E505" s="79">
        <f t="shared" si="22"/>
        <v>0</v>
      </c>
      <c r="F505" s="79">
        <f t="shared" si="23"/>
        <v>1</v>
      </c>
    </row>
    <row r="506" spans="1:6" x14ac:dyDescent="0.2">
      <c r="A506">
        <v>22</v>
      </c>
      <c r="B506" t="s">
        <v>24</v>
      </c>
      <c r="C506" s="79" cm="1">
        <f t="array" ref="C506">_xlfn.IFS(B506= "Winter", 1, B506="Spring", 2, B506="Summer", 3, B506="Fall", 4)</f>
        <v>1</v>
      </c>
      <c r="D506" s="79">
        <f t="shared" si="21"/>
        <v>1</v>
      </c>
      <c r="E506" s="79">
        <f t="shared" si="22"/>
        <v>0</v>
      </c>
      <c r="F506" s="79">
        <f t="shared" si="23"/>
        <v>0</v>
      </c>
    </row>
    <row r="507" spans="1:6" x14ac:dyDescent="0.2">
      <c r="A507">
        <v>63</v>
      </c>
      <c r="B507" t="s">
        <v>36</v>
      </c>
      <c r="C507" s="79" cm="1">
        <f t="array" ref="C507">_xlfn.IFS(B507= "Winter", 1, B507="Spring", 2, B507="Summer", 3, B507="Fall", 4)</f>
        <v>2</v>
      </c>
      <c r="D507" s="79">
        <f t="shared" si="21"/>
        <v>0</v>
      </c>
      <c r="E507" s="79">
        <f t="shared" si="22"/>
        <v>1</v>
      </c>
      <c r="F507" s="79">
        <f t="shared" si="23"/>
        <v>0</v>
      </c>
    </row>
    <row r="508" spans="1:6" x14ac:dyDescent="0.2">
      <c r="A508">
        <v>40</v>
      </c>
      <c r="B508" t="s">
        <v>56</v>
      </c>
      <c r="C508" s="79" cm="1">
        <f t="array" ref="C508">_xlfn.IFS(B508= "Winter", 1, B508="Spring", 2, B508="Summer", 3, B508="Fall", 4)</f>
        <v>4</v>
      </c>
      <c r="D508" s="79">
        <f t="shared" si="21"/>
        <v>0</v>
      </c>
      <c r="E508" s="79">
        <f t="shared" si="22"/>
        <v>0</v>
      </c>
      <c r="F508" s="79">
        <f t="shared" si="23"/>
        <v>0</v>
      </c>
    </row>
    <row r="509" spans="1:6" x14ac:dyDescent="0.2">
      <c r="A509">
        <v>20</v>
      </c>
      <c r="B509" t="s">
        <v>36</v>
      </c>
      <c r="C509" s="79" cm="1">
        <f t="array" ref="C509">_xlfn.IFS(B509= "Winter", 1, B509="Spring", 2, B509="Summer", 3, B509="Fall", 4)</f>
        <v>2</v>
      </c>
      <c r="D509" s="79">
        <f t="shared" si="21"/>
        <v>0</v>
      </c>
      <c r="E509" s="79">
        <f t="shared" si="22"/>
        <v>1</v>
      </c>
      <c r="F509" s="79">
        <f t="shared" si="23"/>
        <v>0</v>
      </c>
    </row>
    <row r="510" spans="1:6" x14ac:dyDescent="0.2">
      <c r="A510">
        <v>20</v>
      </c>
      <c r="B510" t="s">
        <v>24</v>
      </c>
      <c r="C510" s="79" cm="1">
        <f t="array" ref="C510">_xlfn.IFS(B510= "Winter", 1, B510="Spring", 2, B510="Summer", 3, B510="Fall", 4)</f>
        <v>1</v>
      </c>
      <c r="D510" s="79">
        <f t="shared" si="21"/>
        <v>1</v>
      </c>
      <c r="E510" s="79">
        <f t="shared" si="22"/>
        <v>0</v>
      </c>
      <c r="F510" s="79">
        <f t="shared" si="23"/>
        <v>0</v>
      </c>
    </row>
    <row r="511" spans="1:6" x14ac:dyDescent="0.2">
      <c r="A511">
        <v>80</v>
      </c>
      <c r="B511" t="s">
        <v>52</v>
      </c>
      <c r="C511" s="79" cm="1">
        <f t="array" ref="C511">_xlfn.IFS(B511= "Winter", 1, B511="Spring", 2, B511="Summer", 3, B511="Fall", 4)</f>
        <v>3</v>
      </c>
      <c r="D511" s="79">
        <f t="shared" si="21"/>
        <v>0</v>
      </c>
      <c r="E511" s="79">
        <f t="shared" si="22"/>
        <v>0</v>
      </c>
      <c r="F511" s="79">
        <f t="shared" si="23"/>
        <v>1</v>
      </c>
    </row>
    <row r="512" spans="1:6" x14ac:dyDescent="0.2">
      <c r="A512">
        <v>87</v>
      </c>
      <c r="B512" t="s">
        <v>56</v>
      </c>
      <c r="C512" s="79" cm="1">
        <f t="array" ref="C512">_xlfn.IFS(B512= "Winter", 1, B512="Spring", 2, B512="Summer", 3, B512="Fall", 4)</f>
        <v>4</v>
      </c>
      <c r="D512" s="79">
        <f t="shared" si="21"/>
        <v>0</v>
      </c>
      <c r="E512" s="79">
        <f t="shared" si="22"/>
        <v>0</v>
      </c>
      <c r="F512" s="79">
        <f t="shared" si="23"/>
        <v>0</v>
      </c>
    </row>
    <row r="513" spans="1:6" x14ac:dyDescent="0.2">
      <c r="A513">
        <v>46</v>
      </c>
      <c r="B513" t="s">
        <v>56</v>
      </c>
      <c r="C513" s="79" cm="1">
        <f t="array" ref="C513">_xlfn.IFS(B513= "Winter", 1, B513="Spring", 2, B513="Summer", 3, B513="Fall", 4)</f>
        <v>4</v>
      </c>
      <c r="D513" s="79">
        <f t="shared" si="21"/>
        <v>0</v>
      </c>
      <c r="E513" s="79">
        <f t="shared" si="22"/>
        <v>0</v>
      </c>
      <c r="F513" s="79">
        <f t="shared" si="23"/>
        <v>0</v>
      </c>
    </row>
    <row r="514" spans="1:6" x14ac:dyDescent="0.2">
      <c r="A514">
        <v>49</v>
      </c>
      <c r="B514" t="s">
        <v>24</v>
      </c>
      <c r="C514" s="79" cm="1">
        <f t="array" ref="C514">_xlfn.IFS(B514= "Winter", 1, B514="Spring", 2, B514="Summer", 3, B514="Fall", 4)</f>
        <v>1</v>
      </c>
      <c r="D514" s="79">
        <f t="shared" si="21"/>
        <v>1</v>
      </c>
      <c r="E514" s="79">
        <f t="shared" si="22"/>
        <v>0</v>
      </c>
      <c r="F514" s="79">
        <f t="shared" si="23"/>
        <v>0</v>
      </c>
    </row>
    <row r="515" spans="1:6" x14ac:dyDescent="0.2">
      <c r="A515">
        <v>65</v>
      </c>
      <c r="B515" t="s">
        <v>56</v>
      </c>
      <c r="C515" s="79" cm="1">
        <f t="array" ref="C515">_xlfn.IFS(B515= "Winter", 1, B515="Spring", 2, B515="Summer", 3, B515="Fall", 4)</f>
        <v>4</v>
      </c>
      <c r="D515" s="79">
        <f t="shared" ref="D515:D578" si="24">IF(C515=1, 1, 0)</f>
        <v>0</v>
      </c>
      <c r="E515" s="79">
        <f t="shared" ref="E515:E578" si="25">IF(C515=2, 1, 0)</f>
        <v>0</v>
      </c>
      <c r="F515" s="79">
        <f t="shared" ref="F515:F578" si="26">IF(C515=3,1, 0)</f>
        <v>0</v>
      </c>
    </row>
    <row r="516" spans="1:6" x14ac:dyDescent="0.2">
      <c r="A516">
        <v>62</v>
      </c>
      <c r="B516" t="s">
        <v>24</v>
      </c>
      <c r="C516" s="79" cm="1">
        <f t="array" ref="C516">_xlfn.IFS(B516= "Winter", 1, B516="Spring", 2, B516="Summer", 3, B516="Fall", 4)</f>
        <v>1</v>
      </c>
      <c r="D516" s="79">
        <f t="shared" si="24"/>
        <v>1</v>
      </c>
      <c r="E516" s="79">
        <f t="shared" si="25"/>
        <v>0</v>
      </c>
      <c r="F516" s="79">
        <f t="shared" si="26"/>
        <v>0</v>
      </c>
    </row>
    <row r="517" spans="1:6" x14ac:dyDescent="0.2">
      <c r="A517">
        <v>67</v>
      </c>
      <c r="B517" t="s">
        <v>36</v>
      </c>
      <c r="C517" s="79" cm="1">
        <f t="array" ref="C517">_xlfn.IFS(B517= "Winter", 1, B517="Spring", 2, B517="Summer", 3, B517="Fall", 4)</f>
        <v>2</v>
      </c>
      <c r="D517" s="79">
        <f t="shared" si="24"/>
        <v>0</v>
      </c>
      <c r="E517" s="79">
        <f t="shared" si="25"/>
        <v>1</v>
      </c>
      <c r="F517" s="79">
        <f t="shared" si="26"/>
        <v>0</v>
      </c>
    </row>
    <row r="518" spans="1:6" x14ac:dyDescent="0.2">
      <c r="A518">
        <v>41</v>
      </c>
      <c r="B518" t="s">
        <v>56</v>
      </c>
      <c r="C518" s="79" cm="1">
        <f t="array" ref="C518">_xlfn.IFS(B518= "Winter", 1, B518="Spring", 2, B518="Summer", 3, B518="Fall", 4)</f>
        <v>4</v>
      </c>
      <c r="D518" s="79">
        <f t="shared" si="24"/>
        <v>0</v>
      </c>
      <c r="E518" s="79">
        <f t="shared" si="25"/>
        <v>0</v>
      </c>
      <c r="F518" s="79">
        <f t="shared" si="26"/>
        <v>0</v>
      </c>
    </row>
    <row r="519" spans="1:6" x14ac:dyDescent="0.2">
      <c r="A519">
        <v>49</v>
      </c>
      <c r="B519" t="s">
        <v>56</v>
      </c>
      <c r="C519" s="79" cm="1">
        <f t="array" ref="C519">_xlfn.IFS(B519= "Winter", 1, B519="Spring", 2, B519="Summer", 3, B519="Fall", 4)</f>
        <v>4</v>
      </c>
      <c r="D519" s="79">
        <f t="shared" si="24"/>
        <v>0</v>
      </c>
      <c r="E519" s="79">
        <f t="shared" si="25"/>
        <v>0</v>
      </c>
      <c r="F519" s="79">
        <f t="shared" si="26"/>
        <v>0</v>
      </c>
    </row>
    <row r="520" spans="1:6" x14ac:dyDescent="0.2">
      <c r="A520">
        <v>100</v>
      </c>
      <c r="B520" t="s">
        <v>56</v>
      </c>
      <c r="C520" s="79" cm="1">
        <f t="array" ref="C520">_xlfn.IFS(B520= "Winter", 1, B520="Spring", 2, B520="Summer", 3, B520="Fall", 4)</f>
        <v>4</v>
      </c>
      <c r="D520" s="79">
        <f t="shared" si="24"/>
        <v>0</v>
      </c>
      <c r="E520" s="79">
        <f t="shared" si="25"/>
        <v>0</v>
      </c>
      <c r="F520" s="79">
        <f t="shared" si="26"/>
        <v>0</v>
      </c>
    </row>
    <row r="521" spans="1:6" x14ac:dyDescent="0.2">
      <c r="A521">
        <v>54</v>
      </c>
      <c r="B521" t="s">
        <v>52</v>
      </c>
      <c r="C521" s="79" cm="1">
        <f t="array" ref="C521">_xlfn.IFS(B521= "Winter", 1, B521="Spring", 2, B521="Summer", 3, B521="Fall", 4)</f>
        <v>3</v>
      </c>
      <c r="D521" s="79">
        <f t="shared" si="24"/>
        <v>0</v>
      </c>
      <c r="E521" s="79">
        <f t="shared" si="25"/>
        <v>0</v>
      </c>
      <c r="F521" s="79">
        <f t="shared" si="26"/>
        <v>1</v>
      </c>
    </row>
    <row r="522" spans="1:6" x14ac:dyDescent="0.2">
      <c r="A522">
        <v>84</v>
      </c>
      <c r="B522" t="s">
        <v>36</v>
      </c>
      <c r="C522" s="79" cm="1">
        <f t="array" ref="C522">_xlfn.IFS(B522= "Winter", 1, B522="Spring", 2, B522="Summer", 3, B522="Fall", 4)</f>
        <v>2</v>
      </c>
      <c r="D522" s="79">
        <f t="shared" si="24"/>
        <v>0</v>
      </c>
      <c r="E522" s="79">
        <f t="shared" si="25"/>
        <v>1</v>
      </c>
      <c r="F522" s="79">
        <f t="shared" si="26"/>
        <v>0</v>
      </c>
    </row>
    <row r="523" spans="1:6" x14ac:dyDescent="0.2">
      <c r="A523">
        <v>41</v>
      </c>
      <c r="B523" t="s">
        <v>24</v>
      </c>
      <c r="C523" s="79" cm="1">
        <f t="array" ref="C523">_xlfn.IFS(B523= "Winter", 1, B523="Spring", 2, B523="Summer", 3, B523="Fall", 4)</f>
        <v>1</v>
      </c>
      <c r="D523" s="79">
        <f t="shared" si="24"/>
        <v>1</v>
      </c>
      <c r="E523" s="79">
        <f t="shared" si="25"/>
        <v>0</v>
      </c>
      <c r="F523" s="79">
        <f t="shared" si="26"/>
        <v>0</v>
      </c>
    </row>
    <row r="524" spans="1:6" x14ac:dyDescent="0.2">
      <c r="A524">
        <v>88</v>
      </c>
      <c r="B524" t="s">
        <v>36</v>
      </c>
      <c r="C524" s="79" cm="1">
        <f t="array" ref="C524">_xlfn.IFS(B524= "Winter", 1, B524="Spring", 2, B524="Summer", 3, B524="Fall", 4)</f>
        <v>2</v>
      </c>
      <c r="D524" s="79">
        <f t="shared" si="24"/>
        <v>0</v>
      </c>
      <c r="E524" s="79">
        <f t="shared" si="25"/>
        <v>1</v>
      </c>
      <c r="F524" s="79">
        <f t="shared" si="26"/>
        <v>0</v>
      </c>
    </row>
    <row r="525" spans="1:6" x14ac:dyDescent="0.2">
      <c r="A525">
        <v>40</v>
      </c>
      <c r="B525" t="s">
        <v>36</v>
      </c>
      <c r="C525" s="79" cm="1">
        <f t="array" ref="C525">_xlfn.IFS(B525= "Winter", 1, B525="Spring", 2, B525="Summer", 3, B525="Fall", 4)</f>
        <v>2</v>
      </c>
      <c r="D525" s="79">
        <f t="shared" si="24"/>
        <v>0</v>
      </c>
      <c r="E525" s="79">
        <f t="shared" si="25"/>
        <v>1</v>
      </c>
      <c r="F525" s="79">
        <f t="shared" si="26"/>
        <v>0</v>
      </c>
    </row>
    <row r="526" spans="1:6" x14ac:dyDescent="0.2">
      <c r="A526">
        <v>39</v>
      </c>
      <c r="B526" t="s">
        <v>52</v>
      </c>
      <c r="C526" s="79" cm="1">
        <f t="array" ref="C526">_xlfn.IFS(B526= "Winter", 1, B526="Spring", 2, B526="Summer", 3, B526="Fall", 4)</f>
        <v>3</v>
      </c>
      <c r="D526" s="79">
        <f t="shared" si="24"/>
        <v>0</v>
      </c>
      <c r="E526" s="79">
        <f t="shared" si="25"/>
        <v>0</v>
      </c>
      <c r="F526" s="79">
        <f t="shared" si="26"/>
        <v>1</v>
      </c>
    </row>
    <row r="527" spans="1:6" x14ac:dyDescent="0.2">
      <c r="A527">
        <v>37</v>
      </c>
      <c r="B527" t="s">
        <v>36</v>
      </c>
      <c r="C527" s="79" cm="1">
        <f t="array" ref="C527">_xlfn.IFS(B527= "Winter", 1, B527="Spring", 2, B527="Summer", 3, B527="Fall", 4)</f>
        <v>2</v>
      </c>
      <c r="D527" s="79">
        <f t="shared" si="24"/>
        <v>0</v>
      </c>
      <c r="E527" s="79">
        <f t="shared" si="25"/>
        <v>1</v>
      </c>
      <c r="F527" s="79">
        <f t="shared" si="26"/>
        <v>0</v>
      </c>
    </row>
    <row r="528" spans="1:6" x14ac:dyDescent="0.2">
      <c r="A528">
        <v>52</v>
      </c>
      <c r="B528" t="s">
        <v>24</v>
      </c>
      <c r="C528" s="79" cm="1">
        <f t="array" ref="C528">_xlfn.IFS(B528= "Winter", 1, B528="Spring", 2, B528="Summer", 3, B528="Fall", 4)</f>
        <v>1</v>
      </c>
      <c r="D528" s="79">
        <f t="shared" si="24"/>
        <v>1</v>
      </c>
      <c r="E528" s="79">
        <f t="shared" si="25"/>
        <v>0</v>
      </c>
      <c r="F528" s="79">
        <f t="shared" si="26"/>
        <v>0</v>
      </c>
    </row>
    <row r="529" spans="1:6" x14ac:dyDescent="0.2">
      <c r="A529">
        <v>23</v>
      </c>
      <c r="B529" t="s">
        <v>24</v>
      </c>
      <c r="C529" s="79" cm="1">
        <f t="array" ref="C529">_xlfn.IFS(B529= "Winter", 1, B529="Spring", 2, B529="Summer", 3, B529="Fall", 4)</f>
        <v>1</v>
      </c>
      <c r="D529" s="79">
        <f t="shared" si="24"/>
        <v>1</v>
      </c>
      <c r="E529" s="79">
        <f t="shared" si="25"/>
        <v>0</v>
      </c>
      <c r="F529" s="79">
        <f t="shared" si="26"/>
        <v>0</v>
      </c>
    </row>
    <row r="530" spans="1:6" x14ac:dyDescent="0.2">
      <c r="A530">
        <v>88</v>
      </c>
      <c r="B530" t="s">
        <v>24</v>
      </c>
      <c r="C530" s="79" cm="1">
        <f t="array" ref="C530">_xlfn.IFS(B530= "Winter", 1, B530="Spring", 2, B530="Summer", 3, B530="Fall", 4)</f>
        <v>1</v>
      </c>
      <c r="D530" s="79">
        <f t="shared" si="24"/>
        <v>1</v>
      </c>
      <c r="E530" s="79">
        <f t="shared" si="25"/>
        <v>0</v>
      </c>
      <c r="F530" s="79">
        <f t="shared" si="26"/>
        <v>0</v>
      </c>
    </row>
    <row r="531" spans="1:6" x14ac:dyDescent="0.2">
      <c r="A531">
        <v>84</v>
      </c>
      <c r="B531" t="s">
        <v>56</v>
      </c>
      <c r="C531" s="79" cm="1">
        <f t="array" ref="C531">_xlfn.IFS(B531= "Winter", 1, B531="Spring", 2, B531="Summer", 3, B531="Fall", 4)</f>
        <v>4</v>
      </c>
      <c r="D531" s="79">
        <f t="shared" si="24"/>
        <v>0</v>
      </c>
      <c r="E531" s="79">
        <f t="shared" si="25"/>
        <v>0</v>
      </c>
      <c r="F531" s="79">
        <f t="shared" si="26"/>
        <v>0</v>
      </c>
    </row>
    <row r="532" spans="1:6" x14ac:dyDescent="0.2">
      <c r="A532">
        <v>37</v>
      </c>
      <c r="B532" t="s">
        <v>24</v>
      </c>
      <c r="C532" s="79" cm="1">
        <f t="array" ref="C532">_xlfn.IFS(B532= "Winter", 1, B532="Spring", 2, B532="Summer", 3, B532="Fall", 4)</f>
        <v>1</v>
      </c>
      <c r="D532" s="79">
        <f t="shared" si="24"/>
        <v>1</v>
      </c>
      <c r="E532" s="79">
        <f t="shared" si="25"/>
        <v>0</v>
      </c>
      <c r="F532" s="79">
        <f t="shared" si="26"/>
        <v>0</v>
      </c>
    </row>
    <row r="533" spans="1:6" x14ac:dyDescent="0.2">
      <c r="A533">
        <v>51</v>
      </c>
      <c r="B533" t="s">
        <v>56</v>
      </c>
      <c r="C533" s="79" cm="1">
        <f t="array" ref="C533">_xlfn.IFS(B533= "Winter", 1, B533="Spring", 2, B533="Summer", 3, B533="Fall", 4)</f>
        <v>4</v>
      </c>
      <c r="D533" s="79">
        <f t="shared" si="24"/>
        <v>0</v>
      </c>
      <c r="E533" s="79">
        <f t="shared" si="25"/>
        <v>0</v>
      </c>
      <c r="F533" s="79">
        <f t="shared" si="26"/>
        <v>0</v>
      </c>
    </row>
    <row r="534" spans="1:6" x14ac:dyDescent="0.2">
      <c r="A534">
        <v>76</v>
      </c>
      <c r="B534" t="s">
        <v>24</v>
      </c>
      <c r="C534" s="79" cm="1">
        <f t="array" ref="C534">_xlfn.IFS(B534= "Winter", 1, B534="Spring", 2, B534="Summer", 3, B534="Fall", 4)</f>
        <v>1</v>
      </c>
      <c r="D534" s="79">
        <f t="shared" si="24"/>
        <v>1</v>
      </c>
      <c r="E534" s="79">
        <f t="shared" si="25"/>
        <v>0</v>
      </c>
      <c r="F534" s="79">
        <f t="shared" si="26"/>
        <v>0</v>
      </c>
    </row>
    <row r="535" spans="1:6" x14ac:dyDescent="0.2">
      <c r="A535">
        <v>60</v>
      </c>
      <c r="B535" t="s">
        <v>36</v>
      </c>
      <c r="C535" s="79" cm="1">
        <f t="array" ref="C535">_xlfn.IFS(B535= "Winter", 1, B535="Spring", 2, B535="Summer", 3, B535="Fall", 4)</f>
        <v>2</v>
      </c>
      <c r="D535" s="79">
        <f t="shared" si="24"/>
        <v>0</v>
      </c>
      <c r="E535" s="79">
        <f t="shared" si="25"/>
        <v>1</v>
      </c>
      <c r="F535" s="79">
        <f t="shared" si="26"/>
        <v>0</v>
      </c>
    </row>
    <row r="536" spans="1:6" x14ac:dyDescent="0.2">
      <c r="A536">
        <v>72</v>
      </c>
      <c r="B536" t="s">
        <v>56</v>
      </c>
      <c r="C536" s="79" cm="1">
        <f t="array" ref="C536">_xlfn.IFS(B536= "Winter", 1, B536="Spring", 2, B536="Summer", 3, B536="Fall", 4)</f>
        <v>4</v>
      </c>
      <c r="D536" s="79">
        <f t="shared" si="24"/>
        <v>0</v>
      </c>
      <c r="E536" s="79">
        <f t="shared" si="25"/>
        <v>0</v>
      </c>
      <c r="F536" s="79">
        <f t="shared" si="26"/>
        <v>0</v>
      </c>
    </row>
    <row r="537" spans="1:6" x14ac:dyDescent="0.2">
      <c r="A537">
        <v>45</v>
      </c>
      <c r="B537" t="s">
        <v>36</v>
      </c>
      <c r="C537" s="79" cm="1">
        <f t="array" ref="C537">_xlfn.IFS(B537= "Winter", 1, B537="Spring", 2, B537="Summer", 3, B537="Fall", 4)</f>
        <v>2</v>
      </c>
      <c r="D537" s="79">
        <f t="shared" si="24"/>
        <v>0</v>
      </c>
      <c r="E537" s="79">
        <f t="shared" si="25"/>
        <v>1</v>
      </c>
      <c r="F537" s="79">
        <f t="shared" si="26"/>
        <v>0</v>
      </c>
    </row>
    <row r="538" spans="1:6" x14ac:dyDescent="0.2">
      <c r="A538">
        <v>84</v>
      </c>
      <c r="B538" t="s">
        <v>56</v>
      </c>
      <c r="C538" s="79" cm="1">
        <f t="array" ref="C538">_xlfn.IFS(B538= "Winter", 1, B538="Spring", 2, B538="Summer", 3, B538="Fall", 4)</f>
        <v>4</v>
      </c>
      <c r="D538" s="79">
        <f t="shared" si="24"/>
        <v>0</v>
      </c>
      <c r="E538" s="79">
        <f t="shared" si="25"/>
        <v>0</v>
      </c>
      <c r="F538" s="79">
        <f t="shared" si="26"/>
        <v>0</v>
      </c>
    </row>
    <row r="539" spans="1:6" x14ac:dyDescent="0.2">
      <c r="A539">
        <v>49</v>
      </c>
      <c r="B539" t="s">
        <v>52</v>
      </c>
      <c r="C539" s="79" cm="1">
        <f t="array" ref="C539">_xlfn.IFS(B539= "Winter", 1, B539="Spring", 2, B539="Summer", 3, B539="Fall", 4)</f>
        <v>3</v>
      </c>
      <c r="D539" s="79">
        <f t="shared" si="24"/>
        <v>0</v>
      </c>
      <c r="E539" s="79">
        <f t="shared" si="25"/>
        <v>0</v>
      </c>
      <c r="F539" s="79">
        <f t="shared" si="26"/>
        <v>1</v>
      </c>
    </row>
    <row r="540" spans="1:6" x14ac:dyDescent="0.2">
      <c r="A540">
        <v>22</v>
      </c>
      <c r="B540" t="s">
        <v>36</v>
      </c>
      <c r="C540" s="79" cm="1">
        <f t="array" ref="C540">_xlfn.IFS(B540= "Winter", 1, B540="Spring", 2, B540="Summer", 3, B540="Fall", 4)</f>
        <v>2</v>
      </c>
      <c r="D540" s="79">
        <f t="shared" si="24"/>
        <v>0</v>
      </c>
      <c r="E540" s="79">
        <f t="shared" si="25"/>
        <v>1</v>
      </c>
      <c r="F540" s="79">
        <f t="shared" si="26"/>
        <v>0</v>
      </c>
    </row>
    <row r="541" spans="1:6" x14ac:dyDescent="0.2">
      <c r="A541">
        <v>48</v>
      </c>
      <c r="B541" t="s">
        <v>24</v>
      </c>
      <c r="C541" s="79" cm="1">
        <f t="array" ref="C541">_xlfn.IFS(B541= "Winter", 1, B541="Spring", 2, B541="Summer", 3, B541="Fall", 4)</f>
        <v>1</v>
      </c>
      <c r="D541" s="79">
        <f t="shared" si="24"/>
        <v>1</v>
      </c>
      <c r="E541" s="79">
        <f t="shared" si="25"/>
        <v>0</v>
      </c>
      <c r="F541" s="79">
        <f t="shared" si="26"/>
        <v>0</v>
      </c>
    </row>
    <row r="542" spans="1:6" x14ac:dyDescent="0.2">
      <c r="A542">
        <v>37</v>
      </c>
      <c r="B542" t="s">
        <v>36</v>
      </c>
      <c r="C542" s="79" cm="1">
        <f t="array" ref="C542">_xlfn.IFS(B542= "Winter", 1, B542="Spring", 2, B542="Summer", 3, B542="Fall", 4)</f>
        <v>2</v>
      </c>
      <c r="D542" s="79">
        <f t="shared" si="24"/>
        <v>0</v>
      </c>
      <c r="E542" s="79">
        <f t="shared" si="25"/>
        <v>1</v>
      </c>
      <c r="F542" s="79">
        <f t="shared" si="26"/>
        <v>0</v>
      </c>
    </row>
    <row r="543" spans="1:6" x14ac:dyDescent="0.2">
      <c r="A543">
        <v>27</v>
      </c>
      <c r="B543" t="s">
        <v>56</v>
      </c>
      <c r="C543" s="79" cm="1">
        <f t="array" ref="C543">_xlfn.IFS(B543= "Winter", 1, B543="Spring", 2, B543="Summer", 3, B543="Fall", 4)</f>
        <v>4</v>
      </c>
      <c r="D543" s="79">
        <f t="shared" si="24"/>
        <v>0</v>
      </c>
      <c r="E543" s="79">
        <f t="shared" si="25"/>
        <v>0</v>
      </c>
      <c r="F543" s="79">
        <f t="shared" si="26"/>
        <v>0</v>
      </c>
    </row>
    <row r="544" spans="1:6" x14ac:dyDescent="0.2">
      <c r="A544">
        <v>79</v>
      </c>
      <c r="B544" t="s">
        <v>36</v>
      </c>
      <c r="C544" s="79" cm="1">
        <f t="array" ref="C544">_xlfn.IFS(B544= "Winter", 1, B544="Spring", 2, B544="Summer", 3, B544="Fall", 4)</f>
        <v>2</v>
      </c>
      <c r="D544" s="79">
        <f t="shared" si="24"/>
        <v>0</v>
      </c>
      <c r="E544" s="79">
        <f t="shared" si="25"/>
        <v>1</v>
      </c>
      <c r="F544" s="79">
        <f t="shared" si="26"/>
        <v>0</v>
      </c>
    </row>
    <row r="545" spans="1:6" x14ac:dyDescent="0.2">
      <c r="A545">
        <v>98</v>
      </c>
      <c r="B545" t="s">
        <v>36</v>
      </c>
      <c r="C545" s="79" cm="1">
        <f t="array" ref="C545">_xlfn.IFS(B545= "Winter", 1, B545="Spring", 2, B545="Summer", 3, B545="Fall", 4)</f>
        <v>2</v>
      </c>
      <c r="D545" s="79">
        <f t="shared" si="24"/>
        <v>0</v>
      </c>
      <c r="E545" s="79">
        <f t="shared" si="25"/>
        <v>1</v>
      </c>
      <c r="F545" s="79">
        <f t="shared" si="26"/>
        <v>0</v>
      </c>
    </row>
    <row r="546" spans="1:6" x14ac:dyDescent="0.2">
      <c r="A546">
        <v>64</v>
      </c>
      <c r="B546" t="s">
        <v>52</v>
      </c>
      <c r="C546" s="79" cm="1">
        <f t="array" ref="C546">_xlfn.IFS(B546= "Winter", 1, B546="Spring", 2, B546="Summer", 3, B546="Fall", 4)</f>
        <v>3</v>
      </c>
      <c r="D546" s="79">
        <f t="shared" si="24"/>
        <v>0</v>
      </c>
      <c r="E546" s="79">
        <f t="shared" si="25"/>
        <v>0</v>
      </c>
      <c r="F546" s="79">
        <f t="shared" si="26"/>
        <v>1</v>
      </c>
    </row>
    <row r="547" spans="1:6" x14ac:dyDescent="0.2">
      <c r="A547">
        <v>32</v>
      </c>
      <c r="B547" t="s">
        <v>52</v>
      </c>
      <c r="C547" s="79" cm="1">
        <f t="array" ref="C547">_xlfn.IFS(B547= "Winter", 1, B547="Spring", 2, B547="Summer", 3, B547="Fall", 4)</f>
        <v>3</v>
      </c>
      <c r="D547" s="79">
        <f t="shared" si="24"/>
        <v>0</v>
      </c>
      <c r="E547" s="79">
        <f t="shared" si="25"/>
        <v>0</v>
      </c>
      <c r="F547" s="79">
        <f t="shared" si="26"/>
        <v>1</v>
      </c>
    </row>
    <row r="548" spans="1:6" x14ac:dyDescent="0.2">
      <c r="A548">
        <v>74</v>
      </c>
      <c r="B548" t="s">
        <v>24</v>
      </c>
      <c r="C548" s="79" cm="1">
        <f t="array" ref="C548">_xlfn.IFS(B548= "Winter", 1, B548="Spring", 2, B548="Summer", 3, B548="Fall", 4)</f>
        <v>1</v>
      </c>
      <c r="D548" s="79">
        <f t="shared" si="24"/>
        <v>1</v>
      </c>
      <c r="E548" s="79">
        <f t="shared" si="25"/>
        <v>0</v>
      </c>
      <c r="F548" s="79">
        <f t="shared" si="26"/>
        <v>0</v>
      </c>
    </row>
    <row r="549" spans="1:6" x14ac:dyDescent="0.2">
      <c r="A549">
        <v>50</v>
      </c>
      <c r="B549" t="s">
        <v>24</v>
      </c>
      <c r="C549" s="79" cm="1">
        <f t="array" ref="C549">_xlfn.IFS(B549= "Winter", 1, B549="Spring", 2, B549="Summer", 3, B549="Fall", 4)</f>
        <v>1</v>
      </c>
      <c r="D549" s="79">
        <f t="shared" si="24"/>
        <v>1</v>
      </c>
      <c r="E549" s="79">
        <f t="shared" si="25"/>
        <v>0</v>
      </c>
      <c r="F549" s="79">
        <f t="shared" si="26"/>
        <v>0</v>
      </c>
    </row>
    <row r="550" spans="1:6" x14ac:dyDescent="0.2">
      <c r="A550">
        <v>64</v>
      </c>
      <c r="B550" t="s">
        <v>24</v>
      </c>
      <c r="C550" s="79" cm="1">
        <f t="array" ref="C550">_xlfn.IFS(B550= "Winter", 1, B550="Spring", 2, B550="Summer", 3, B550="Fall", 4)</f>
        <v>1</v>
      </c>
      <c r="D550" s="79">
        <f t="shared" si="24"/>
        <v>1</v>
      </c>
      <c r="E550" s="79">
        <f t="shared" si="25"/>
        <v>0</v>
      </c>
      <c r="F550" s="79">
        <f t="shared" si="26"/>
        <v>0</v>
      </c>
    </row>
    <row r="551" spans="1:6" x14ac:dyDescent="0.2">
      <c r="A551">
        <v>29</v>
      </c>
      <c r="B551" t="s">
        <v>56</v>
      </c>
      <c r="C551" s="79" cm="1">
        <f t="array" ref="C551">_xlfn.IFS(B551= "Winter", 1, B551="Spring", 2, B551="Summer", 3, B551="Fall", 4)</f>
        <v>4</v>
      </c>
      <c r="D551" s="79">
        <f t="shared" si="24"/>
        <v>0</v>
      </c>
      <c r="E551" s="79">
        <f t="shared" si="25"/>
        <v>0</v>
      </c>
      <c r="F551" s="79">
        <f t="shared" si="26"/>
        <v>0</v>
      </c>
    </row>
    <row r="552" spans="1:6" x14ac:dyDescent="0.2">
      <c r="A552">
        <v>62</v>
      </c>
      <c r="B552" t="s">
        <v>52</v>
      </c>
      <c r="C552" s="79" cm="1">
        <f t="array" ref="C552">_xlfn.IFS(B552= "Winter", 1, B552="Spring", 2, B552="Summer", 3, B552="Fall", 4)</f>
        <v>3</v>
      </c>
      <c r="D552" s="79">
        <f t="shared" si="24"/>
        <v>0</v>
      </c>
      <c r="E552" s="79">
        <f t="shared" si="25"/>
        <v>0</v>
      </c>
      <c r="F552" s="79">
        <f t="shared" si="26"/>
        <v>1</v>
      </c>
    </row>
    <row r="553" spans="1:6" x14ac:dyDescent="0.2">
      <c r="A553">
        <v>78</v>
      </c>
      <c r="B553" t="s">
        <v>56</v>
      </c>
      <c r="C553" s="79" cm="1">
        <f t="array" ref="C553">_xlfn.IFS(B553= "Winter", 1, B553="Spring", 2, B553="Summer", 3, B553="Fall", 4)</f>
        <v>4</v>
      </c>
      <c r="D553" s="79">
        <f t="shared" si="24"/>
        <v>0</v>
      </c>
      <c r="E553" s="79">
        <f t="shared" si="25"/>
        <v>0</v>
      </c>
      <c r="F553" s="79">
        <f t="shared" si="26"/>
        <v>0</v>
      </c>
    </row>
    <row r="554" spans="1:6" x14ac:dyDescent="0.2">
      <c r="A554">
        <v>94</v>
      </c>
      <c r="B554" t="s">
        <v>56</v>
      </c>
      <c r="C554" s="79" cm="1">
        <f t="array" ref="C554">_xlfn.IFS(B554= "Winter", 1, B554="Spring", 2, B554="Summer", 3, B554="Fall", 4)</f>
        <v>4</v>
      </c>
      <c r="D554" s="79">
        <f t="shared" si="24"/>
        <v>0</v>
      </c>
      <c r="E554" s="79">
        <f t="shared" si="25"/>
        <v>0</v>
      </c>
      <c r="F554" s="79">
        <f t="shared" si="26"/>
        <v>0</v>
      </c>
    </row>
    <row r="555" spans="1:6" x14ac:dyDescent="0.2">
      <c r="A555">
        <v>59</v>
      </c>
      <c r="B555" t="s">
        <v>24</v>
      </c>
      <c r="C555" s="79" cm="1">
        <f t="array" ref="C555">_xlfn.IFS(B555= "Winter", 1, B555="Spring", 2, B555="Summer", 3, B555="Fall", 4)</f>
        <v>1</v>
      </c>
      <c r="D555" s="79">
        <f t="shared" si="24"/>
        <v>1</v>
      </c>
      <c r="E555" s="79">
        <f t="shared" si="25"/>
        <v>0</v>
      </c>
      <c r="F555" s="79">
        <f t="shared" si="26"/>
        <v>0</v>
      </c>
    </row>
    <row r="556" spans="1:6" x14ac:dyDescent="0.2">
      <c r="A556">
        <v>47</v>
      </c>
      <c r="B556" t="s">
        <v>52</v>
      </c>
      <c r="C556" s="79" cm="1">
        <f t="array" ref="C556">_xlfn.IFS(B556= "Winter", 1, B556="Spring", 2, B556="Summer", 3, B556="Fall", 4)</f>
        <v>3</v>
      </c>
      <c r="D556" s="79">
        <f t="shared" si="24"/>
        <v>0</v>
      </c>
      <c r="E556" s="79">
        <f t="shared" si="25"/>
        <v>0</v>
      </c>
      <c r="F556" s="79">
        <f t="shared" si="26"/>
        <v>1</v>
      </c>
    </row>
    <row r="557" spans="1:6" x14ac:dyDescent="0.2">
      <c r="A557">
        <v>57</v>
      </c>
      <c r="B557" t="s">
        <v>56</v>
      </c>
      <c r="C557" s="79" cm="1">
        <f t="array" ref="C557">_xlfn.IFS(B557= "Winter", 1, B557="Spring", 2, B557="Summer", 3, B557="Fall", 4)</f>
        <v>4</v>
      </c>
      <c r="D557" s="79">
        <f t="shared" si="24"/>
        <v>0</v>
      </c>
      <c r="E557" s="79">
        <f t="shared" si="25"/>
        <v>0</v>
      </c>
      <c r="F557" s="79">
        <f t="shared" si="26"/>
        <v>0</v>
      </c>
    </row>
    <row r="558" spans="1:6" x14ac:dyDescent="0.2">
      <c r="A558">
        <v>90</v>
      </c>
      <c r="B558" t="s">
        <v>24</v>
      </c>
      <c r="C558" s="79" cm="1">
        <f t="array" ref="C558">_xlfn.IFS(B558= "Winter", 1, B558="Spring", 2, B558="Summer", 3, B558="Fall", 4)</f>
        <v>1</v>
      </c>
      <c r="D558" s="79">
        <f t="shared" si="24"/>
        <v>1</v>
      </c>
      <c r="E558" s="79">
        <f t="shared" si="25"/>
        <v>0</v>
      </c>
      <c r="F558" s="79">
        <f t="shared" si="26"/>
        <v>0</v>
      </c>
    </row>
    <row r="559" spans="1:6" x14ac:dyDescent="0.2">
      <c r="A559">
        <v>60</v>
      </c>
      <c r="B559" t="s">
        <v>36</v>
      </c>
      <c r="C559" s="79" cm="1">
        <f t="array" ref="C559">_xlfn.IFS(B559= "Winter", 1, B559="Spring", 2, B559="Summer", 3, B559="Fall", 4)</f>
        <v>2</v>
      </c>
      <c r="D559" s="79">
        <f t="shared" si="24"/>
        <v>0</v>
      </c>
      <c r="E559" s="79">
        <f t="shared" si="25"/>
        <v>1</v>
      </c>
      <c r="F559" s="79">
        <f t="shared" si="26"/>
        <v>0</v>
      </c>
    </row>
    <row r="560" spans="1:6" x14ac:dyDescent="0.2">
      <c r="A560">
        <v>77</v>
      </c>
      <c r="B560" t="s">
        <v>56</v>
      </c>
      <c r="C560" s="79" cm="1">
        <f t="array" ref="C560">_xlfn.IFS(B560= "Winter", 1, B560="Spring", 2, B560="Summer", 3, B560="Fall", 4)</f>
        <v>4</v>
      </c>
      <c r="D560" s="79">
        <f t="shared" si="24"/>
        <v>0</v>
      </c>
      <c r="E560" s="79">
        <f t="shared" si="25"/>
        <v>0</v>
      </c>
      <c r="F560" s="79">
        <f t="shared" si="26"/>
        <v>0</v>
      </c>
    </row>
    <row r="561" spans="1:6" x14ac:dyDescent="0.2">
      <c r="A561">
        <v>41</v>
      </c>
      <c r="B561" t="s">
        <v>56</v>
      </c>
      <c r="C561" s="79" cm="1">
        <f t="array" ref="C561">_xlfn.IFS(B561= "Winter", 1, B561="Spring", 2, B561="Summer", 3, B561="Fall", 4)</f>
        <v>4</v>
      </c>
      <c r="D561" s="79">
        <f t="shared" si="24"/>
        <v>0</v>
      </c>
      <c r="E561" s="79">
        <f t="shared" si="25"/>
        <v>0</v>
      </c>
      <c r="F561" s="79">
        <f t="shared" si="26"/>
        <v>0</v>
      </c>
    </row>
    <row r="562" spans="1:6" x14ac:dyDescent="0.2">
      <c r="A562">
        <v>48</v>
      </c>
      <c r="B562" t="s">
        <v>56</v>
      </c>
      <c r="C562" s="79" cm="1">
        <f t="array" ref="C562">_xlfn.IFS(B562= "Winter", 1, B562="Spring", 2, B562="Summer", 3, B562="Fall", 4)</f>
        <v>4</v>
      </c>
      <c r="D562" s="79">
        <f t="shared" si="24"/>
        <v>0</v>
      </c>
      <c r="E562" s="79">
        <f t="shared" si="25"/>
        <v>0</v>
      </c>
      <c r="F562" s="79">
        <f t="shared" si="26"/>
        <v>0</v>
      </c>
    </row>
    <row r="563" spans="1:6" x14ac:dyDescent="0.2">
      <c r="A563">
        <v>65</v>
      </c>
      <c r="B563" t="s">
        <v>56</v>
      </c>
      <c r="C563" s="79" cm="1">
        <f t="array" ref="C563">_xlfn.IFS(B563= "Winter", 1, B563="Spring", 2, B563="Summer", 3, B563="Fall", 4)</f>
        <v>4</v>
      </c>
      <c r="D563" s="79">
        <f t="shared" si="24"/>
        <v>0</v>
      </c>
      <c r="E563" s="79">
        <f t="shared" si="25"/>
        <v>0</v>
      </c>
      <c r="F563" s="79">
        <f t="shared" si="26"/>
        <v>0</v>
      </c>
    </row>
    <row r="564" spans="1:6" x14ac:dyDescent="0.2">
      <c r="A564">
        <v>62</v>
      </c>
      <c r="B564" t="s">
        <v>52</v>
      </c>
      <c r="C564" s="79" cm="1">
        <f t="array" ref="C564">_xlfn.IFS(B564= "Winter", 1, B564="Spring", 2, B564="Summer", 3, B564="Fall", 4)</f>
        <v>3</v>
      </c>
      <c r="D564" s="79">
        <f t="shared" si="24"/>
        <v>0</v>
      </c>
      <c r="E564" s="79">
        <f t="shared" si="25"/>
        <v>0</v>
      </c>
      <c r="F564" s="79">
        <f t="shared" si="26"/>
        <v>1</v>
      </c>
    </row>
    <row r="565" spans="1:6" x14ac:dyDescent="0.2">
      <c r="A565">
        <v>99</v>
      </c>
      <c r="B565" t="s">
        <v>56</v>
      </c>
      <c r="C565" s="79" cm="1">
        <f t="array" ref="C565">_xlfn.IFS(B565= "Winter", 1, B565="Spring", 2, B565="Summer", 3, B565="Fall", 4)</f>
        <v>4</v>
      </c>
      <c r="D565" s="79">
        <f t="shared" si="24"/>
        <v>0</v>
      </c>
      <c r="E565" s="79">
        <f t="shared" si="25"/>
        <v>0</v>
      </c>
      <c r="F565" s="79">
        <f t="shared" si="26"/>
        <v>0</v>
      </c>
    </row>
    <row r="566" spans="1:6" x14ac:dyDescent="0.2">
      <c r="A566">
        <v>58</v>
      </c>
      <c r="B566" t="s">
        <v>24</v>
      </c>
      <c r="C566" s="79" cm="1">
        <f t="array" ref="C566">_xlfn.IFS(B566= "Winter", 1, B566="Spring", 2, B566="Summer", 3, B566="Fall", 4)</f>
        <v>1</v>
      </c>
      <c r="D566" s="79">
        <f t="shared" si="24"/>
        <v>1</v>
      </c>
      <c r="E566" s="79">
        <f t="shared" si="25"/>
        <v>0</v>
      </c>
      <c r="F566" s="79">
        <f t="shared" si="26"/>
        <v>0</v>
      </c>
    </row>
    <row r="567" spans="1:6" x14ac:dyDescent="0.2">
      <c r="A567">
        <v>43</v>
      </c>
      <c r="B567" t="s">
        <v>56</v>
      </c>
      <c r="C567" s="79" cm="1">
        <f t="array" ref="C567">_xlfn.IFS(B567= "Winter", 1, B567="Spring", 2, B567="Summer", 3, B567="Fall", 4)</f>
        <v>4</v>
      </c>
      <c r="D567" s="79">
        <f t="shared" si="24"/>
        <v>0</v>
      </c>
      <c r="E567" s="79">
        <f t="shared" si="25"/>
        <v>0</v>
      </c>
      <c r="F567" s="79">
        <f t="shared" si="26"/>
        <v>0</v>
      </c>
    </row>
    <row r="568" spans="1:6" x14ac:dyDescent="0.2">
      <c r="A568">
        <v>93</v>
      </c>
      <c r="B568" t="s">
        <v>36</v>
      </c>
      <c r="C568" s="79" cm="1">
        <f t="array" ref="C568">_xlfn.IFS(B568= "Winter", 1, B568="Spring", 2, B568="Summer", 3, B568="Fall", 4)</f>
        <v>2</v>
      </c>
      <c r="D568" s="79">
        <f t="shared" si="24"/>
        <v>0</v>
      </c>
      <c r="E568" s="79">
        <f t="shared" si="25"/>
        <v>1</v>
      </c>
      <c r="F568" s="79">
        <f t="shared" si="26"/>
        <v>0</v>
      </c>
    </row>
    <row r="569" spans="1:6" x14ac:dyDescent="0.2">
      <c r="A569">
        <v>50</v>
      </c>
      <c r="B569" t="s">
        <v>24</v>
      </c>
      <c r="C569" s="79" cm="1">
        <f t="array" ref="C569">_xlfn.IFS(B569= "Winter", 1, B569="Spring", 2, B569="Summer", 3, B569="Fall", 4)</f>
        <v>1</v>
      </c>
      <c r="D569" s="79">
        <f t="shared" si="24"/>
        <v>1</v>
      </c>
      <c r="E569" s="79">
        <f t="shared" si="25"/>
        <v>0</v>
      </c>
      <c r="F569" s="79">
        <f t="shared" si="26"/>
        <v>0</v>
      </c>
    </row>
    <row r="570" spans="1:6" x14ac:dyDescent="0.2">
      <c r="A570">
        <v>88</v>
      </c>
      <c r="B570" t="s">
        <v>52</v>
      </c>
      <c r="C570" s="79" cm="1">
        <f t="array" ref="C570">_xlfn.IFS(B570= "Winter", 1, B570="Spring", 2, B570="Summer", 3, B570="Fall", 4)</f>
        <v>3</v>
      </c>
      <c r="D570" s="79">
        <f t="shared" si="24"/>
        <v>0</v>
      </c>
      <c r="E570" s="79">
        <f t="shared" si="25"/>
        <v>0</v>
      </c>
      <c r="F570" s="79">
        <f t="shared" si="26"/>
        <v>1</v>
      </c>
    </row>
    <row r="571" spans="1:6" x14ac:dyDescent="0.2">
      <c r="A571">
        <v>33</v>
      </c>
      <c r="B571" t="s">
        <v>56</v>
      </c>
      <c r="C571" s="79" cm="1">
        <f t="array" ref="C571">_xlfn.IFS(B571= "Winter", 1, B571="Spring", 2, B571="Summer", 3, B571="Fall", 4)</f>
        <v>4</v>
      </c>
      <c r="D571" s="79">
        <f t="shared" si="24"/>
        <v>0</v>
      </c>
      <c r="E571" s="79">
        <f t="shared" si="25"/>
        <v>0</v>
      </c>
      <c r="F571" s="79">
        <f t="shared" si="26"/>
        <v>0</v>
      </c>
    </row>
    <row r="572" spans="1:6" x14ac:dyDescent="0.2">
      <c r="A572">
        <v>99</v>
      </c>
      <c r="B572" t="s">
        <v>56</v>
      </c>
      <c r="C572" s="79" cm="1">
        <f t="array" ref="C572">_xlfn.IFS(B572= "Winter", 1, B572="Spring", 2, B572="Summer", 3, B572="Fall", 4)</f>
        <v>4</v>
      </c>
      <c r="D572" s="79">
        <f t="shared" si="24"/>
        <v>0</v>
      </c>
      <c r="E572" s="79">
        <f t="shared" si="25"/>
        <v>0</v>
      </c>
      <c r="F572" s="79">
        <f t="shared" si="26"/>
        <v>0</v>
      </c>
    </row>
    <row r="573" spans="1:6" x14ac:dyDescent="0.2">
      <c r="A573">
        <v>76</v>
      </c>
      <c r="B573" t="s">
        <v>36</v>
      </c>
      <c r="C573" s="79" cm="1">
        <f t="array" ref="C573">_xlfn.IFS(B573= "Winter", 1, B573="Spring", 2, B573="Summer", 3, B573="Fall", 4)</f>
        <v>2</v>
      </c>
      <c r="D573" s="79">
        <f t="shared" si="24"/>
        <v>0</v>
      </c>
      <c r="E573" s="79">
        <f t="shared" si="25"/>
        <v>1</v>
      </c>
      <c r="F573" s="79">
        <f t="shared" si="26"/>
        <v>0</v>
      </c>
    </row>
    <row r="574" spans="1:6" x14ac:dyDescent="0.2">
      <c r="A574">
        <v>97</v>
      </c>
      <c r="B574" t="s">
        <v>52</v>
      </c>
      <c r="C574" s="79" cm="1">
        <f t="array" ref="C574">_xlfn.IFS(B574= "Winter", 1, B574="Spring", 2, B574="Summer", 3, B574="Fall", 4)</f>
        <v>3</v>
      </c>
      <c r="D574" s="79">
        <f t="shared" si="24"/>
        <v>0</v>
      </c>
      <c r="E574" s="79">
        <f t="shared" si="25"/>
        <v>0</v>
      </c>
      <c r="F574" s="79">
        <f t="shared" si="26"/>
        <v>1</v>
      </c>
    </row>
    <row r="575" spans="1:6" x14ac:dyDescent="0.2">
      <c r="A575">
        <v>68</v>
      </c>
      <c r="B575" t="s">
        <v>52</v>
      </c>
      <c r="C575" s="79" cm="1">
        <f t="array" ref="C575">_xlfn.IFS(B575= "Winter", 1, B575="Spring", 2, B575="Summer", 3, B575="Fall", 4)</f>
        <v>3</v>
      </c>
      <c r="D575" s="79">
        <f t="shared" si="24"/>
        <v>0</v>
      </c>
      <c r="E575" s="79">
        <f t="shared" si="25"/>
        <v>0</v>
      </c>
      <c r="F575" s="79">
        <f t="shared" si="26"/>
        <v>1</v>
      </c>
    </row>
    <row r="576" spans="1:6" x14ac:dyDescent="0.2">
      <c r="A576">
        <v>79</v>
      </c>
      <c r="B576" t="s">
        <v>56</v>
      </c>
      <c r="C576" s="79" cm="1">
        <f t="array" ref="C576">_xlfn.IFS(B576= "Winter", 1, B576="Spring", 2, B576="Summer", 3, B576="Fall", 4)</f>
        <v>4</v>
      </c>
      <c r="D576" s="79">
        <f t="shared" si="24"/>
        <v>0</v>
      </c>
      <c r="E576" s="79">
        <f t="shared" si="25"/>
        <v>0</v>
      </c>
      <c r="F576" s="79">
        <f t="shared" si="26"/>
        <v>0</v>
      </c>
    </row>
    <row r="577" spans="1:6" x14ac:dyDescent="0.2">
      <c r="A577">
        <v>86</v>
      </c>
      <c r="B577" t="s">
        <v>56</v>
      </c>
      <c r="C577" s="79" cm="1">
        <f t="array" ref="C577">_xlfn.IFS(B577= "Winter", 1, B577="Spring", 2, B577="Summer", 3, B577="Fall", 4)</f>
        <v>4</v>
      </c>
      <c r="D577" s="79">
        <f t="shared" si="24"/>
        <v>0</v>
      </c>
      <c r="E577" s="79">
        <f t="shared" si="25"/>
        <v>0</v>
      </c>
      <c r="F577" s="79">
        <f t="shared" si="26"/>
        <v>0</v>
      </c>
    </row>
    <row r="578" spans="1:6" x14ac:dyDescent="0.2">
      <c r="A578">
        <v>68</v>
      </c>
      <c r="B578" t="s">
        <v>24</v>
      </c>
      <c r="C578" s="79" cm="1">
        <f t="array" ref="C578">_xlfn.IFS(B578= "Winter", 1, B578="Spring", 2, B578="Summer", 3, B578="Fall", 4)</f>
        <v>1</v>
      </c>
      <c r="D578" s="79">
        <f t="shared" si="24"/>
        <v>1</v>
      </c>
      <c r="E578" s="79">
        <f t="shared" si="25"/>
        <v>0</v>
      </c>
      <c r="F578" s="79">
        <f t="shared" si="26"/>
        <v>0</v>
      </c>
    </row>
    <row r="579" spans="1:6" x14ac:dyDescent="0.2">
      <c r="A579">
        <v>52</v>
      </c>
      <c r="B579" t="s">
        <v>56</v>
      </c>
      <c r="C579" s="79" cm="1">
        <f t="array" ref="C579">_xlfn.IFS(B579= "Winter", 1, B579="Spring", 2, B579="Summer", 3, B579="Fall", 4)</f>
        <v>4</v>
      </c>
      <c r="D579" s="79">
        <f t="shared" ref="D579:D642" si="27">IF(C579=1, 1, 0)</f>
        <v>0</v>
      </c>
      <c r="E579" s="79">
        <f t="shared" ref="E579:E642" si="28">IF(C579=2, 1, 0)</f>
        <v>0</v>
      </c>
      <c r="F579" s="79">
        <f t="shared" ref="F579:F642" si="29">IF(C579=3,1, 0)</f>
        <v>0</v>
      </c>
    </row>
    <row r="580" spans="1:6" x14ac:dyDescent="0.2">
      <c r="A580">
        <v>90</v>
      </c>
      <c r="B580" t="s">
        <v>56</v>
      </c>
      <c r="C580" s="79" cm="1">
        <f t="array" ref="C580">_xlfn.IFS(B580= "Winter", 1, B580="Spring", 2, B580="Summer", 3, B580="Fall", 4)</f>
        <v>4</v>
      </c>
      <c r="D580" s="79">
        <f t="shared" si="27"/>
        <v>0</v>
      </c>
      <c r="E580" s="79">
        <f t="shared" si="28"/>
        <v>0</v>
      </c>
      <c r="F580" s="79">
        <f t="shared" si="29"/>
        <v>0</v>
      </c>
    </row>
    <row r="581" spans="1:6" x14ac:dyDescent="0.2">
      <c r="A581">
        <v>41</v>
      </c>
      <c r="B581" t="s">
        <v>24</v>
      </c>
      <c r="C581" s="79" cm="1">
        <f t="array" ref="C581">_xlfn.IFS(B581= "Winter", 1, B581="Spring", 2, B581="Summer", 3, B581="Fall", 4)</f>
        <v>1</v>
      </c>
      <c r="D581" s="79">
        <f t="shared" si="27"/>
        <v>1</v>
      </c>
      <c r="E581" s="79">
        <f t="shared" si="28"/>
        <v>0</v>
      </c>
      <c r="F581" s="79">
        <f t="shared" si="29"/>
        <v>0</v>
      </c>
    </row>
    <row r="582" spans="1:6" x14ac:dyDescent="0.2">
      <c r="A582">
        <v>80</v>
      </c>
      <c r="B582" t="s">
        <v>36</v>
      </c>
      <c r="C582" s="79" cm="1">
        <f t="array" ref="C582">_xlfn.IFS(B582= "Winter", 1, B582="Spring", 2, B582="Summer", 3, B582="Fall", 4)</f>
        <v>2</v>
      </c>
      <c r="D582" s="79">
        <f t="shared" si="27"/>
        <v>0</v>
      </c>
      <c r="E582" s="79">
        <f t="shared" si="28"/>
        <v>1</v>
      </c>
      <c r="F582" s="79">
        <f t="shared" si="29"/>
        <v>0</v>
      </c>
    </row>
    <row r="583" spans="1:6" x14ac:dyDescent="0.2">
      <c r="A583">
        <v>100</v>
      </c>
      <c r="B583" t="s">
        <v>24</v>
      </c>
      <c r="C583" s="79" cm="1">
        <f t="array" ref="C583">_xlfn.IFS(B583= "Winter", 1, B583="Spring", 2, B583="Summer", 3, B583="Fall", 4)</f>
        <v>1</v>
      </c>
      <c r="D583" s="79">
        <f t="shared" si="27"/>
        <v>1</v>
      </c>
      <c r="E583" s="79">
        <f t="shared" si="28"/>
        <v>0</v>
      </c>
      <c r="F583" s="79">
        <f t="shared" si="29"/>
        <v>0</v>
      </c>
    </row>
    <row r="584" spans="1:6" x14ac:dyDescent="0.2">
      <c r="A584">
        <v>77</v>
      </c>
      <c r="B584" t="s">
        <v>36</v>
      </c>
      <c r="C584" s="79" cm="1">
        <f t="array" ref="C584">_xlfn.IFS(B584= "Winter", 1, B584="Spring", 2, B584="Summer", 3, B584="Fall", 4)</f>
        <v>2</v>
      </c>
      <c r="D584" s="79">
        <f t="shared" si="27"/>
        <v>0</v>
      </c>
      <c r="E584" s="79">
        <f t="shared" si="28"/>
        <v>1</v>
      </c>
      <c r="F584" s="79">
        <f t="shared" si="29"/>
        <v>0</v>
      </c>
    </row>
    <row r="585" spans="1:6" x14ac:dyDescent="0.2">
      <c r="A585">
        <v>78</v>
      </c>
      <c r="B585" t="s">
        <v>36</v>
      </c>
      <c r="C585" s="79" cm="1">
        <f t="array" ref="C585">_xlfn.IFS(B585= "Winter", 1, B585="Spring", 2, B585="Summer", 3, B585="Fall", 4)</f>
        <v>2</v>
      </c>
      <c r="D585" s="79">
        <f t="shared" si="27"/>
        <v>0</v>
      </c>
      <c r="E585" s="79">
        <f t="shared" si="28"/>
        <v>1</v>
      </c>
      <c r="F585" s="79">
        <f t="shared" si="29"/>
        <v>0</v>
      </c>
    </row>
    <row r="586" spans="1:6" x14ac:dyDescent="0.2">
      <c r="A586">
        <v>94</v>
      </c>
      <c r="B586" t="s">
        <v>36</v>
      </c>
      <c r="C586" s="79" cm="1">
        <f t="array" ref="C586">_xlfn.IFS(B586= "Winter", 1, B586="Spring", 2, B586="Summer", 3, B586="Fall", 4)</f>
        <v>2</v>
      </c>
      <c r="D586" s="79">
        <f t="shared" si="27"/>
        <v>0</v>
      </c>
      <c r="E586" s="79">
        <f t="shared" si="28"/>
        <v>1</v>
      </c>
      <c r="F586" s="79">
        <f t="shared" si="29"/>
        <v>0</v>
      </c>
    </row>
    <row r="587" spans="1:6" x14ac:dyDescent="0.2">
      <c r="A587">
        <v>23</v>
      </c>
      <c r="B587" t="s">
        <v>56</v>
      </c>
      <c r="C587" s="79" cm="1">
        <f t="array" ref="C587">_xlfn.IFS(B587= "Winter", 1, B587="Spring", 2, B587="Summer", 3, B587="Fall", 4)</f>
        <v>4</v>
      </c>
      <c r="D587" s="79">
        <f t="shared" si="27"/>
        <v>0</v>
      </c>
      <c r="E587" s="79">
        <f t="shared" si="28"/>
        <v>0</v>
      </c>
      <c r="F587" s="79">
        <f t="shared" si="29"/>
        <v>0</v>
      </c>
    </row>
    <row r="588" spans="1:6" x14ac:dyDescent="0.2">
      <c r="A588">
        <v>20</v>
      </c>
      <c r="B588" t="s">
        <v>24</v>
      </c>
      <c r="C588" s="79" cm="1">
        <f t="array" ref="C588">_xlfn.IFS(B588= "Winter", 1, B588="Spring", 2, B588="Summer", 3, B588="Fall", 4)</f>
        <v>1</v>
      </c>
      <c r="D588" s="79">
        <f t="shared" si="27"/>
        <v>1</v>
      </c>
      <c r="E588" s="79">
        <f t="shared" si="28"/>
        <v>0</v>
      </c>
      <c r="F588" s="79">
        <f t="shared" si="29"/>
        <v>0</v>
      </c>
    </row>
    <row r="589" spans="1:6" x14ac:dyDescent="0.2">
      <c r="A589">
        <v>86</v>
      </c>
      <c r="B589" t="s">
        <v>56</v>
      </c>
      <c r="C589" s="79" cm="1">
        <f t="array" ref="C589">_xlfn.IFS(B589= "Winter", 1, B589="Spring", 2, B589="Summer", 3, B589="Fall", 4)</f>
        <v>4</v>
      </c>
      <c r="D589" s="79">
        <f t="shared" si="27"/>
        <v>0</v>
      </c>
      <c r="E589" s="79">
        <f t="shared" si="28"/>
        <v>0</v>
      </c>
      <c r="F589" s="79">
        <f t="shared" si="29"/>
        <v>0</v>
      </c>
    </row>
    <row r="590" spans="1:6" x14ac:dyDescent="0.2">
      <c r="A590">
        <v>60</v>
      </c>
      <c r="B590" t="s">
        <v>56</v>
      </c>
      <c r="C590" s="79" cm="1">
        <f t="array" ref="C590">_xlfn.IFS(B590= "Winter", 1, B590="Spring", 2, B590="Summer", 3, B590="Fall", 4)</f>
        <v>4</v>
      </c>
      <c r="D590" s="79">
        <f t="shared" si="27"/>
        <v>0</v>
      </c>
      <c r="E590" s="79">
        <f t="shared" si="28"/>
        <v>0</v>
      </c>
      <c r="F590" s="79">
        <f t="shared" si="29"/>
        <v>0</v>
      </c>
    </row>
    <row r="591" spans="1:6" x14ac:dyDescent="0.2">
      <c r="A591">
        <v>70</v>
      </c>
      <c r="B591" t="s">
        <v>56</v>
      </c>
      <c r="C591" s="79" cm="1">
        <f t="array" ref="C591">_xlfn.IFS(B591= "Winter", 1, B591="Spring", 2, B591="Summer", 3, B591="Fall", 4)</f>
        <v>4</v>
      </c>
      <c r="D591" s="79">
        <f t="shared" si="27"/>
        <v>0</v>
      </c>
      <c r="E591" s="79">
        <f t="shared" si="28"/>
        <v>0</v>
      </c>
      <c r="F591" s="79">
        <f t="shared" si="29"/>
        <v>0</v>
      </c>
    </row>
    <row r="592" spans="1:6" x14ac:dyDescent="0.2">
      <c r="A592">
        <v>39</v>
      </c>
      <c r="B592" t="s">
        <v>56</v>
      </c>
      <c r="C592" s="79" cm="1">
        <f t="array" ref="C592">_xlfn.IFS(B592= "Winter", 1, B592="Spring", 2, B592="Summer", 3, B592="Fall", 4)</f>
        <v>4</v>
      </c>
      <c r="D592" s="79">
        <f t="shared" si="27"/>
        <v>0</v>
      </c>
      <c r="E592" s="79">
        <f t="shared" si="28"/>
        <v>0</v>
      </c>
      <c r="F592" s="79">
        <f t="shared" si="29"/>
        <v>0</v>
      </c>
    </row>
    <row r="593" spans="1:6" x14ac:dyDescent="0.2">
      <c r="A593">
        <v>37</v>
      </c>
      <c r="B593" t="s">
        <v>56</v>
      </c>
      <c r="C593" s="79" cm="1">
        <f t="array" ref="C593">_xlfn.IFS(B593= "Winter", 1, B593="Spring", 2, B593="Summer", 3, B593="Fall", 4)</f>
        <v>4</v>
      </c>
      <c r="D593" s="79">
        <f t="shared" si="27"/>
        <v>0</v>
      </c>
      <c r="E593" s="79">
        <f t="shared" si="28"/>
        <v>0</v>
      </c>
      <c r="F593" s="79">
        <f t="shared" si="29"/>
        <v>0</v>
      </c>
    </row>
    <row r="594" spans="1:6" x14ac:dyDescent="0.2">
      <c r="A594">
        <v>29</v>
      </c>
      <c r="B594" t="s">
        <v>56</v>
      </c>
      <c r="C594" s="79" cm="1">
        <f t="array" ref="C594">_xlfn.IFS(B594= "Winter", 1, B594="Spring", 2, B594="Summer", 3, B594="Fall", 4)</f>
        <v>4</v>
      </c>
      <c r="D594" s="79">
        <f t="shared" si="27"/>
        <v>0</v>
      </c>
      <c r="E594" s="79">
        <f t="shared" si="28"/>
        <v>0</v>
      </c>
      <c r="F594" s="79">
        <f t="shared" si="29"/>
        <v>0</v>
      </c>
    </row>
    <row r="595" spans="1:6" x14ac:dyDescent="0.2">
      <c r="A595">
        <v>35</v>
      </c>
      <c r="B595" t="s">
        <v>24</v>
      </c>
      <c r="C595" s="79" cm="1">
        <f t="array" ref="C595">_xlfn.IFS(B595= "Winter", 1, B595="Spring", 2, B595="Summer", 3, B595="Fall", 4)</f>
        <v>1</v>
      </c>
      <c r="D595" s="79">
        <f t="shared" si="27"/>
        <v>1</v>
      </c>
      <c r="E595" s="79">
        <f t="shared" si="28"/>
        <v>0</v>
      </c>
      <c r="F595" s="79">
        <f t="shared" si="29"/>
        <v>0</v>
      </c>
    </row>
    <row r="596" spans="1:6" x14ac:dyDescent="0.2">
      <c r="A596">
        <v>83</v>
      </c>
      <c r="B596" t="s">
        <v>24</v>
      </c>
      <c r="C596" s="79" cm="1">
        <f t="array" ref="C596">_xlfn.IFS(B596= "Winter", 1, B596="Spring", 2, B596="Summer", 3, B596="Fall", 4)</f>
        <v>1</v>
      </c>
      <c r="D596" s="79">
        <f t="shared" si="27"/>
        <v>1</v>
      </c>
      <c r="E596" s="79">
        <f t="shared" si="28"/>
        <v>0</v>
      </c>
      <c r="F596" s="79">
        <f t="shared" si="29"/>
        <v>0</v>
      </c>
    </row>
    <row r="597" spans="1:6" x14ac:dyDescent="0.2">
      <c r="A597">
        <v>77</v>
      </c>
      <c r="B597" t="s">
        <v>52</v>
      </c>
      <c r="C597" s="79" cm="1">
        <f t="array" ref="C597">_xlfn.IFS(B597= "Winter", 1, B597="Spring", 2, B597="Summer", 3, B597="Fall", 4)</f>
        <v>3</v>
      </c>
      <c r="D597" s="79">
        <f t="shared" si="27"/>
        <v>0</v>
      </c>
      <c r="E597" s="79">
        <f t="shared" si="28"/>
        <v>0</v>
      </c>
      <c r="F597" s="79">
        <f t="shared" si="29"/>
        <v>1</v>
      </c>
    </row>
    <row r="598" spans="1:6" x14ac:dyDescent="0.2">
      <c r="A598">
        <v>37</v>
      </c>
      <c r="B598" t="s">
        <v>52</v>
      </c>
      <c r="C598" s="79" cm="1">
        <f t="array" ref="C598">_xlfn.IFS(B598= "Winter", 1, B598="Spring", 2, B598="Summer", 3, B598="Fall", 4)</f>
        <v>3</v>
      </c>
      <c r="D598" s="79">
        <f t="shared" si="27"/>
        <v>0</v>
      </c>
      <c r="E598" s="79">
        <f t="shared" si="28"/>
        <v>0</v>
      </c>
      <c r="F598" s="79">
        <f t="shared" si="29"/>
        <v>1</v>
      </c>
    </row>
    <row r="599" spans="1:6" x14ac:dyDescent="0.2">
      <c r="A599">
        <v>69</v>
      </c>
      <c r="B599" t="s">
        <v>52</v>
      </c>
      <c r="C599" s="79" cm="1">
        <f t="array" ref="C599">_xlfn.IFS(B599= "Winter", 1, B599="Spring", 2, B599="Summer", 3, B599="Fall", 4)</f>
        <v>3</v>
      </c>
      <c r="D599" s="79">
        <f t="shared" si="27"/>
        <v>0</v>
      </c>
      <c r="E599" s="79">
        <f t="shared" si="28"/>
        <v>0</v>
      </c>
      <c r="F599" s="79">
        <f t="shared" si="29"/>
        <v>1</v>
      </c>
    </row>
    <row r="600" spans="1:6" x14ac:dyDescent="0.2">
      <c r="A600">
        <v>66</v>
      </c>
      <c r="B600" t="s">
        <v>24</v>
      </c>
      <c r="C600" s="79" cm="1">
        <f t="array" ref="C600">_xlfn.IFS(B600= "Winter", 1, B600="Spring", 2, B600="Summer", 3, B600="Fall", 4)</f>
        <v>1</v>
      </c>
      <c r="D600" s="79">
        <f t="shared" si="27"/>
        <v>1</v>
      </c>
      <c r="E600" s="79">
        <f t="shared" si="28"/>
        <v>0</v>
      </c>
      <c r="F600" s="79">
        <f t="shared" si="29"/>
        <v>0</v>
      </c>
    </row>
    <row r="601" spans="1:6" x14ac:dyDescent="0.2">
      <c r="A601">
        <v>26</v>
      </c>
      <c r="B601" t="s">
        <v>36</v>
      </c>
      <c r="C601" s="79" cm="1">
        <f t="array" ref="C601">_xlfn.IFS(B601= "Winter", 1, B601="Spring", 2, B601="Summer", 3, B601="Fall", 4)</f>
        <v>2</v>
      </c>
      <c r="D601" s="79">
        <f t="shared" si="27"/>
        <v>0</v>
      </c>
      <c r="E601" s="79">
        <f t="shared" si="28"/>
        <v>1</v>
      </c>
      <c r="F601" s="79">
        <f t="shared" si="29"/>
        <v>0</v>
      </c>
    </row>
    <row r="602" spans="1:6" x14ac:dyDescent="0.2">
      <c r="A602">
        <v>63</v>
      </c>
      <c r="B602" t="s">
        <v>36</v>
      </c>
      <c r="C602" s="79" cm="1">
        <f t="array" ref="C602">_xlfn.IFS(B602= "Winter", 1, B602="Spring", 2, B602="Summer", 3, B602="Fall", 4)</f>
        <v>2</v>
      </c>
      <c r="D602" s="79">
        <f t="shared" si="27"/>
        <v>0</v>
      </c>
      <c r="E602" s="79">
        <f t="shared" si="28"/>
        <v>1</v>
      </c>
      <c r="F602" s="79">
        <f t="shared" si="29"/>
        <v>0</v>
      </c>
    </row>
    <row r="603" spans="1:6" x14ac:dyDescent="0.2">
      <c r="A603">
        <v>38</v>
      </c>
      <c r="B603" t="s">
        <v>52</v>
      </c>
      <c r="C603" s="79" cm="1">
        <f t="array" ref="C603">_xlfn.IFS(B603= "Winter", 1, B603="Spring", 2, B603="Summer", 3, B603="Fall", 4)</f>
        <v>3</v>
      </c>
      <c r="D603" s="79">
        <f t="shared" si="27"/>
        <v>0</v>
      </c>
      <c r="E603" s="79">
        <f t="shared" si="28"/>
        <v>0</v>
      </c>
      <c r="F603" s="79">
        <f t="shared" si="29"/>
        <v>1</v>
      </c>
    </row>
    <row r="604" spans="1:6" x14ac:dyDescent="0.2">
      <c r="A604">
        <v>58</v>
      </c>
      <c r="B604" t="s">
        <v>52</v>
      </c>
      <c r="C604" s="79" cm="1">
        <f t="array" ref="C604">_xlfn.IFS(B604= "Winter", 1, B604="Spring", 2, B604="Summer", 3, B604="Fall", 4)</f>
        <v>3</v>
      </c>
      <c r="D604" s="79">
        <f t="shared" si="27"/>
        <v>0</v>
      </c>
      <c r="E604" s="79">
        <f t="shared" si="28"/>
        <v>0</v>
      </c>
      <c r="F604" s="79">
        <f t="shared" si="29"/>
        <v>1</v>
      </c>
    </row>
    <row r="605" spans="1:6" x14ac:dyDescent="0.2">
      <c r="A605">
        <v>46</v>
      </c>
      <c r="B605" t="s">
        <v>24</v>
      </c>
      <c r="C605" s="79" cm="1">
        <f t="array" ref="C605">_xlfn.IFS(B605= "Winter", 1, B605="Spring", 2, B605="Summer", 3, B605="Fall", 4)</f>
        <v>1</v>
      </c>
      <c r="D605" s="79">
        <f t="shared" si="27"/>
        <v>1</v>
      </c>
      <c r="E605" s="79">
        <f t="shared" si="28"/>
        <v>0</v>
      </c>
      <c r="F605" s="79">
        <f t="shared" si="29"/>
        <v>0</v>
      </c>
    </row>
    <row r="606" spans="1:6" x14ac:dyDescent="0.2">
      <c r="A606">
        <v>92</v>
      </c>
      <c r="B606" t="s">
        <v>56</v>
      </c>
      <c r="C606" s="79" cm="1">
        <f t="array" ref="C606">_xlfn.IFS(B606= "Winter", 1, B606="Spring", 2, B606="Summer", 3, B606="Fall", 4)</f>
        <v>4</v>
      </c>
      <c r="D606" s="79">
        <f t="shared" si="27"/>
        <v>0</v>
      </c>
      <c r="E606" s="79">
        <f t="shared" si="28"/>
        <v>0</v>
      </c>
      <c r="F606" s="79">
        <f t="shared" si="29"/>
        <v>0</v>
      </c>
    </row>
    <row r="607" spans="1:6" x14ac:dyDescent="0.2">
      <c r="A607">
        <v>32</v>
      </c>
      <c r="B607" t="s">
        <v>24</v>
      </c>
      <c r="C607" s="79" cm="1">
        <f t="array" ref="C607">_xlfn.IFS(B607= "Winter", 1, B607="Spring", 2, B607="Summer", 3, B607="Fall", 4)</f>
        <v>1</v>
      </c>
      <c r="D607" s="79">
        <f t="shared" si="27"/>
        <v>1</v>
      </c>
      <c r="E607" s="79">
        <f t="shared" si="28"/>
        <v>0</v>
      </c>
      <c r="F607" s="79">
        <f t="shared" si="29"/>
        <v>0</v>
      </c>
    </row>
    <row r="608" spans="1:6" x14ac:dyDescent="0.2">
      <c r="A608">
        <v>90</v>
      </c>
      <c r="B608" t="s">
        <v>36</v>
      </c>
      <c r="C608" s="79" cm="1">
        <f t="array" ref="C608">_xlfn.IFS(B608= "Winter", 1, B608="Spring", 2, B608="Summer", 3, B608="Fall", 4)</f>
        <v>2</v>
      </c>
      <c r="D608" s="79">
        <f t="shared" si="27"/>
        <v>0</v>
      </c>
      <c r="E608" s="79">
        <f t="shared" si="28"/>
        <v>1</v>
      </c>
      <c r="F608" s="79">
        <f t="shared" si="29"/>
        <v>0</v>
      </c>
    </row>
    <row r="609" spans="1:6" x14ac:dyDescent="0.2">
      <c r="A609">
        <v>23</v>
      </c>
      <c r="B609" t="s">
        <v>56</v>
      </c>
      <c r="C609" s="79" cm="1">
        <f t="array" ref="C609">_xlfn.IFS(B609= "Winter", 1, B609="Spring", 2, B609="Summer", 3, B609="Fall", 4)</f>
        <v>4</v>
      </c>
      <c r="D609" s="79">
        <f t="shared" si="27"/>
        <v>0</v>
      </c>
      <c r="E609" s="79">
        <f t="shared" si="28"/>
        <v>0</v>
      </c>
      <c r="F609" s="79">
        <f t="shared" si="29"/>
        <v>0</v>
      </c>
    </row>
    <row r="610" spans="1:6" x14ac:dyDescent="0.2">
      <c r="A610">
        <v>25</v>
      </c>
      <c r="B610" t="s">
        <v>56</v>
      </c>
      <c r="C610" s="79" cm="1">
        <f t="array" ref="C610">_xlfn.IFS(B610= "Winter", 1, B610="Spring", 2, B610="Summer", 3, B610="Fall", 4)</f>
        <v>4</v>
      </c>
      <c r="D610" s="79">
        <f t="shared" si="27"/>
        <v>0</v>
      </c>
      <c r="E610" s="79">
        <f t="shared" si="28"/>
        <v>0</v>
      </c>
      <c r="F610" s="79">
        <f t="shared" si="29"/>
        <v>0</v>
      </c>
    </row>
    <row r="611" spans="1:6" x14ac:dyDescent="0.2">
      <c r="A611">
        <v>54</v>
      </c>
      <c r="B611" t="s">
        <v>56</v>
      </c>
      <c r="C611" s="79" cm="1">
        <f t="array" ref="C611">_xlfn.IFS(B611= "Winter", 1, B611="Spring", 2, B611="Summer", 3, B611="Fall", 4)</f>
        <v>4</v>
      </c>
      <c r="D611" s="79">
        <f t="shared" si="27"/>
        <v>0</v>
      </c>
      <c r="E611" s="79">
        <f t="shared" si="28"/>
        <v>0</v>
      </c>
      <c r="F611" s="79">
        <f t="shared" si="29"/>
        <v>0</v>
      </c>
    </row>
    <row r="612" spans="1:6" x14ac:dyDescent="0.2">
      <c r="A612">
        <v>72</v>
      </c>
      <c r="B612" t="s">
        <v>52</v>
      </c>
      <c r="C612" s="79" cm="1">
        <f t="array" ref="C612">_xlfn.IFS(B612= "Winter", 1, B612="Spring", 2, B612="Summer", 3, B612="Fall", 4)</f>
        <v>3</v>
      </c>
      <c r="D612" s="79">
        <f t="shared" si="27"/>
        <v>0</v>
      </c>
      <c r="E612" s="79">
        <f t="shared" si="28"/>
        <v>0</v>
      </c>
      <c r="F612" s="79">
        <f t="shared" si="29"/>
        <v>1</v>
      </c>
    </row>
    <row r="613" spans="1:6" x14ac:dyDescent="0.2">
      <c r="A613">
        <v>33</v>
      </c>
      <c r="B613" t="s">
        <v>24</v>
      </c>
      <c r="C613" s="79" cm="1">
        <f t="array" ref="C613">_xlfn.IFS(B613= "Winter", 1, B613="Spring", 2, B613="Summer", 3, B613="Fall", 4)</f>
        <v>1</v>
      </c>
      <c r="D613" s="79">
        <f t="shared" si="27"/>
        <v>1</v>
      </c>
      <c r="E613" s="79">
        <f t="shared" si="28"/>
        <v>0</v>
      </c>
      <c r="F613" s="79">
        <f t="shared" si="29"/>
        <v>0</v>
      </c>
    </row>
    <row r="614" spans="1:6" x14ac:dyDescent="0.2">
      <c r="A614">
        <v>43</v>
      </c>
      <c r="B614" t="s">
        <v>56</v>
      </c>
      <c r="C614" s="79" cm="1">
        <f t="array" ref="C614">_xlfn.IFS(B614= "Winter", 1, B614="Spring", 2, B614="Summer", 3, B614="Fall", 4)</f>
        <v>4</v>
      </c>
      <c r="D614" s="79">
        <f t="shared" si="27"/>
        <v>0</v>
      </c>
      <c r="E614" s="79">
        <f t="shared" si="28"/>
        <v>0</v>
      </c>
      <c r="F614" s="79">
        <f t="shared" si="29"/>
        <v>0</v>
      </c>
    </row>
    <row r="615" spans="1:6" x14ac:dyDescent="0.2">
      <c r="A615">
        <v>51</v>
      </c>
      <c r="B615" t="s">
        <v>56</v>
      </c>
      <c r="C615" s="79" cm="1">
        <f t="array" ref="C615">_xlfn.IFS(B615= "Winter", 1, B615="Spring", 2, B615="Summer", 3, B615="Fall", 4)</f>
        <v>4</v>
      </c>
      <c r="D615" s="79">
        <f t="shared" si="27"/>
        <v>0</v>
      </c>
      <c r="E615" s="79">
        <f t="shared" si="28"/>
        <v>0</v>
      </c>
      <c r="F615" s="79">
        <f t="shared" si="29"/>
        <v>0</v>
      </c>
    </row>
    <row r="616" spans="1:6" x14ac:dyDescent="0.2">
      <c r="A616">
        <v>85</v>
      </c>
      <c r="B616" t="s">
        <v>24</v>
      </c>
      <c r="C616" s="79" cm="1">
        <f t="array" ref="C616">_xlfn.IFS(B616= "Winter", 1, B616="Spring", 2, B616="Summer", 3, B616="Fall", 4)</f>
        <v>1</v>
      </c>
      <c r="D616" s="79">
        <f t="shared" si="27"/>
        <v>1</v>
      </c>
      <c r="E616" s="79">
        <f t="shared" si="28"/>
        <v>0</v>
      </c>
      <c r="F616" s="79">
        <f t="shared" si="29"/>
        <v>0</v>
      </c>
    </row>
    <row r="617" spans="1:6" x14ac:dyDescent="0.2">
      <c r="A617">
        <v>100</v>
      </c>
      <c r="B617" t="s">
        <v>52</v>
      </c>
      <c r="C617" s="79" cm="1">
        <f t="array" ref="C617">_xlfn.IFS(B617= "Winter", 1, B617="Spring", 2, B617="Summer", 3, B617="Fall", 4)</f>
        <v>3</v>
      </c>
      <c r="D617" s="79">
        <f t="shared" si="27"/>
        <v>0</v>
      </c>
      <c r="E617" s="79">
        <f t="shared" si="28"/>
        <v>0</v>
      </c>
      <c r="F617" s="79">
        <f t="shared" si="29"/>
        <v>1</v>
      </c>
    </row>
    <row r="618" spans="1:6" x14ac:dyDescent="0.2">
      <c r="A618">
        <v>72</v>
      </c>
      <c r="B618" t="s">
        <v>36</v>
      </c>
      <c r="C618" s="79" cm="1">
        <f t="array" ref="C618">_xlfn.IFS(B618= "Winter", 1, B618="Spring", 2, B618="Summer", 3, B618="Fall", 4)</f>
        <v>2</v>
      </c>
      <c r="D618" s="79">
        <f t="shared" si="27"/>
        <v>0</v>
      </c>
      <c r="E618" s="79">
        <f t="shared" si="28"/>
        <v>1</v>
      </c>
      <c r="F618" s="79">
        <f t="shared" si="29"/>
        <v>0</v>
      </c>
    </row>
    <row r="619" spans="1:6" x14ac:dyDescent="0.2">
      <c r="A619">
        <v>57</v>
      </c>
      <c r="B619" t="s">
        <v>56</v>
      </c>
      <c r="C619" s="79" cm="1">
        <f t="array" ref="C619">_xlfn.IFS(B619= "Winter", 1, B619="Spring", 2, B619="Summer", 3, B619="Fall", 4)</f>
        <v>4</v>
      </c>
      <c r="D619" s="79">
        <f t="shared" si="27"/>
        <v>0</v>
      </c>
      <c r="E619" s="79">
        <f t="shared" si="28"/>
        <v>0</v>
      </c>
      <c r="F619" s="79">
        <f t="shared" si="29"/>
        <v>0</v>
      </c>
    </row>
    <row r="620" spans="1:6" x14ac:dyDescent="0.2">
      <c r="A620">
        <v>94</v>
      </c>
      <c r="B620" t="s">
        <v>36</v>
      </c>
      <c r="C620" s="79" cm="1">
        <f t="array" ref="C620">_xlfn.IFS(B620= "Winter", 1, B620="Spring", 2, B620="Summer", 3, B620="Fall", 4)</f>
        <v>2</v>
      </c>
      <c r="D620" s="79">
        <f t="shared" si="27"/>
        <v>0</v>
      </c>
      <c r="E620" s="79">
        <f t="shared" si="28"/>
        <v>1</v>
      </c>
      <c r="F620" s="79">
        <f t="shared" si="29"/>
        <v>0</v>
      </c>
    </row>
    <row r="621" spans="1:6" x14ac:dyDescent="0.2">
      <c r="A621">
        <v>34</v>
      </c>
      <c r="B621" t="s">
        <v>52</v>
      </c>
      <c r="C621" s="79" cm="1">
        <f t="array" ref="C621">_xlfn.IFS(B621= "Winter", 1, B621="Spring", 2, B621="Summer", 3, B621="Fall", 4)</f>
        <v>3</v>
      </c>
      <c r="D621" s="79">
        <f t="shared" si="27"/>
        <v>0</v>
      </c>
      <c r="E621" s="79">
        <f t="shared" si="28"/>
        <v>0</v>
      </c>
      <c r="F621" s="79">
        <f t="shared" si="29"/>
        <v>1</v>
      </c>
    </row>
    <row r="622" spans="1:6" x14ac:dyDescent="0.2">
      <c r="A622">
        <v>89</v>
      </c>
      <c r="B622" t="s">
        <v>56</v>
      </c>
      <c r="C622" s="79" cm="1">
        <f t="array" ref="C622">_xlfn.IFS(B622= "Winter", 1, B622="Spring", 2, B622="Summer", 3, B622="Fall", 4)</f>
        <v>4</v>
      </c>
      <c r="D622" s="79">
        <f t="shared" si="27"/>
        <v>0</v>
      </c>
      <c r="E622" s="79">
        <f t="shared" si="28"/>
        <v>0</v>
      </c>
      <c r="F622" s="79">
        <f t="shared" si="29"/>
        <v>0</v>
      </c>
    </row>
    <row r="623" spans="1:6" x14ac:dyDescent="0.2">
      <c r="A623">
        <v>27</v>
      </c>
      <c r="B623" t="s">
        <v>56</v>
      </c>
      <c r="C623" s="79" cm="1">
        <f t="array" ref="C623">_xlfn.IFS(B623= "Winter", 1, B623="Spring", 2, B623="Summer", 3, B623="Fall", 4)</f>
        <v>4</v>
      </c>
      <c r="D623" s="79">
        <f t="shared" si="27"/>
        <v>0</v>
      </c>
      <c r="E623" s="79">
        <f t="shared" si="28"/>
        <v>0</v>
      </c>
      <c r="F623" s="79">
        <f t="shared" si="29"/>
        <v>0</v>
      </c>
    </row>
    <row r="624" spans="1:6" x14ac:dyDescent="0.2">
      <c r="A624">
        <v>63</v>
      </c>
      <c r="B624" t="s">
        <v>36</v>
      </c>
      <c r="C624" s="79" cm="1">
        <f t="array" ref="C624">_xlfn.IFS(B624= "Winter", 1, B624="Spring", 2, B624="Summer", 3, B624="Fall", 4)</f>
        <v>2</v>
      </c>
      <c r="D624" s="79">
        <f t="shared" si="27"/>
        <v>0</v>
      </c>
      <c r="E624" s="79">
        <f t="shared" si="28"/>
        <v>1</v>
      </c>
      <c r="F624" s="79">
        <f t="shared" si="29"/>
        <v>0</v>
      </c>
    </row>
    <row r="625" spans="1:6" x14ac:dyDescent="0.2">
      <c r="A625">
        <v>70</v>
      </c>
      <c r="B625" t="s">
        <v>56</v>
      </c>
      <c r="C625" s="79" cm="1">
        <f t="array" ref="C625">_xlfn.IFS(B625= "Winter", 1, B625="Spring", 2, B625="Summer", 3, B625="Fall", 4)</f>
        <v>4</v>
      </c>
      <c r="D625" s="79">
        <f t="shared" si="27"/>
        <v>0</v>
      </c>
      <c r="E625" s="79">
        <f t="shared" si="28"/>
        <v>0</v>
      </c>
      <c r="F625" s="79">
        <f t="shared" si="29"/>
        <v>0</v>
      </c>
    </row>
    <row r="626" spans="1:6" x14ac:dyDescent="0.2">
      <c r="A626">
        <v>87</v>
      </c>
      <c r="B626" t="s">
        <v>56</v>
      </c>
      <c r="C626" s="79" cm="1">
        <f t="array" ref="C626">_xlfn.IFS(B626= "Winter", 1, B626="Spring", 2, B626="Summer", 3, B626="Fall", 4)</f>
        <v>4</v>
      </c>
      <c r="D626" s="79">
        <f t="shared" si="27"/>
        <v>0</v>
      </c>
      <c r="E626" s="79">
        <f t="shared" si="28"/>
        <v>0</v>
      </c>
      <c r="F626" s="79">
        <f t="shared" si="29"/>
        <v>0</v>
      </c>
    </row>
    <row r="627" spans="1:6" x14ac:dyDescent="0.2">
      <c r="A627">
        <v>79</v>
      </c>
      <c r="B627" t="s">
        <v>56</v>
      </c>
      <c r="C627" s="79" cm="1">
        <f t="array" ref="C627">_xlfn.IFS(B627= "Winter", 1, B627="Spring", 2, B627="Summer", 3, B627="Fall", 4)</f>
        <v>4</v>
      </c>
      <c r="D627" s="79">
        <f t="shared" si="27"/>
        <v>0</v>
      </c>
      <c r="E627" s="79">
        <f t="shared" si="28"/>
        <v>0</v>
      </c>
      <c r="F627" s="79">
        <f t="shared" si="29"/>
        <v>0</v>
      </c>
    </row>
    <row r="628" spans="1:6" x14ac:dyDescent="0.2">
      <c r="A628">
        <v>79</v>
      </c>
      <c r="B628" t="s">
        <v>36</v>
      </c>
      <c r="C628" s="79" cm="1">
        <f t="array" ref="C628">_xlfn.IFS(B628= "Winter", 1, B628="Spring", 2, B628="Summer", 3, B628="Fall", 4)</f>
        <v>2</v>
      </c>
      <c r="D628" s="79">
        <f t="shared" si="27"/>
        <v>0</v>
      </c>
      <c r="E628" s="79">
        <f t="shared" si="28"/>
        <v>1</v>
      </c>
      <c r="F628" s="79">
        <f t="shared" si="29"/>
        <v>0</v>
      </c>
    </row>
    <row r="629" spans="1:6" x14ac:dyDescent="0.2">
      <c r="A629">
        <v>44</v>
      </c>
      <c r="B629" t="s">
        <v>24</v>
      </c>
      <c r="C629" s="79" cm="1">
        <f t="array" ref="C629">_xlfn.IFS(B629= "Winter", 1, B629="Spring", 2, B629="Summer", 3, B629="Fall", 4)</f>
        <v>1</v>
      </c>
      <c r="D629" s="79">
        <f t="shared" si="27"/>
        <v>1</v>
      </c>
      <c r="E629" s="79">
        <f t="shared" si="28"/>
        <v>0</v>
      </c>
      <c r="F629" s="79">
        <f t="shared" si="29"/>
        <v>0</v>
      </c>
    </row>
    <row r="630" spans="1:6" x14ac:dyDescent="0.2">
      <c r="A630">
        <v>85</v>
      </c>
      <c r="B630" t="s">
        <v>56</v>
      </c>
      <c r="C630" s="79" cm="1">
        <f t="array" ref="C630">_xlfn.IFS(B630= "Winter", 1, B630="Spring", 2, B630="Summer", 3, B630="Fall", 4)</f>
        <v>4</v>
      </c>
      <c r="D630" s="79">
        <f t="shared" si="27"/>
        <v>0</v>
      </c>
      <c r="E630" s="79">
        <f t="shared" si="28"/>
        <v>0</v>
      </c>
      <c r="F630" s="79">
        <f t="shared" si="29"/>
        <v>0</v>
      </c>
    </row>
    <row r="631" spans="1:6" x14ac:dyDescent="0.2">
      <c r="A631">
        <v>90</v>
      </c>
      <c r="B631" t="s">
        <v>36</v>
      </c>
      <c r="C631" s="79" cm="1">
        <f t="array" ref="C631">_xlfn.IFS(B631= "Winter", 1, B631="Spring", 2, B631="Summer", 3, B631="Fall", 4)</f>
        <v>2</v>
      </c>
      <c r="D631" s="79">
        <f t="shared" si="27"/>
        <v>0</v>
      </c>
      <c r="E631" s="79">
        <f t="shared" si="28"/>
        <v>1</v>
      </c>
      <c r="F631" s="79">
        <f t="shared" si="29"/>
        <v>0</v>
      </c>
    </row>
    <row r="632" spans="1:6" x14ac:dyDescent="0.2">
      <c r="A632">
        <v>94</v>
      </c>
      <c r="B632" t="s">
        <v>56</v>
      </c>
      <c r="C632" s="79" cm="1">
        <f t="array" ref="C632">_xlfn.IFS(B632= "Winter", 1, B632="Spring", 2, B632="Summer", 3, B632="Fall", 4)</f>
        <v>4</v>
      </c>
      <c r="D632" s="79">
        <f t="shared" si="27"/>
        <v>0</v>
      </c>
      <c r="E632" s="79">
        <f t="shared" si="28"/>
        <v>0</v>
      </c>
      <c r="F632" s="79">
        <f t="shared" si="29"/>
        <v>0</v>
      </c>
    </row>
    <row r="633" spans="1:6" x14ac:dyDescent="0.2">
      <c r="A633">
        <v>68</v>
      </c>
      <c r="B633" t="s">
        <v>52</v>
      </c>
      <c r="C633" s="79" cm="1">
        <f t="array" ref="C633">_xlfn.IFS(B633= "Winter", 1, B633="Spring", 2, B633="Summer", 3, B633="Fall", 4)</f>
        <v>3</v>
      </c>
      <c r="D633" s="79">
        <f t="shared" si="27"/>
        <v>0</v>
      </c>
      <c r="E633" s="79">
        <f t="shared" si="28"/>
        <v>0</v>
      </c>
      <c r="F633" s="79">
        <f t="shared" si="29"/>
        <v>1</v>
      </c>
    </row>
    <row r="634" spans="1:6" x14ac:dyDescent="0.2">
      <c r="A634">
        <v>51</v>
      </c>
      <c r="B634" t="s">
        <v>24</v>
      </c>
      <c r="C634" s="79" cm="1">
        <f t="array" ref="C634">_xlfn.IFS(B634= "Winter", 1, B634="Spring", 2, B634="Summer", 3, B634="Fall", 4)</f>
        <v>1</v>
      </c>
      <c r="D634" s="79">
        <f t="shared" si="27"/>
        <v>1</v>
      </c>
      <c r="E634" s="79">
        <f t="shared" si="28"/>
        <v>0</v>
      </c>
      <c r="F634" s="79">
        <f t="shared" si="29"/>
        <v>0</v>
      </c>
    </row>
    <row r="635" spans="1:6" x14ac:dyDescent="0.2">
      <c r="A635">
        <v>33</v>
      </c>
      <c r="B635" t="s">
        <v>36</v>
      </c>
      <c r="C635" s="79" cm="1">
        <f t="array" ref="C635">_xlfn.IFS(B635= "Winter", 1, B635="Spring", 2, B635="Summer", 3, B635="Fall", 4)</f>
        <v>2</v>
      </c>
      <c r="D635" s="79">
        <f t="shared" si="27"/>
        <v>0</v>
      </c>
      <c r="E635" s="79">
        <f t="shared" si="28"/>
        <v>1</v>
      </c>
      <c r="F635" s="79">
        <f t="shared" si="29"/>
        <v>0</v>
      </c>
    </row>
    <row r="636" spans="1:6" x14ac:dyDescent="0.2">
      <c r="A636">
        <v>60</v>
      </c>
      <c r="B636" t="s">
        <v>52</v>
      </c>
      <c r="C636" s="79" cm="1">
        <f t="array" ref="C636">_xlfn.IFS(B636= "Winter", 1, B636="Spring", 2, B636="Summer", 3, B636="Fall", 4)</f>
        <v>3</v>
      </c>
      <c r="D636" s="79">
        <f t="shared" si="27"/>
        <v>0</v>
      </c>
      <c r="E636" s="79">
        <f t="shared" si="28"/>
        <v>0</v>
      </c>
      <c r="F636" s="79">
        <f t="shared" si="29"/>
        <v>1</v>
      </c>
    </row>
    <row r="637" spans="1:6" x14ac:dyDescent="0.2">
      <c r="A637">
        <v>59</v>
      </c>
      <c r="B637" t="s">
        <v>56</v>
      </c>
      <c r="C637" s="79" cm="1">
        <f t="array" ref="C637">_xlfn.IFS(B637= "Winter", 1, B637="Spring", 2, B637="Summer", 3, B637="Fall", 4)</f>
        <v>4</v>
      </c>
      <c r="D637" s="79">
        <f t="shared" si="27"/>
        <v>0</v>
      </c>
      <c r="E637" s="79">
        <f t="shared" si="28"/>
        <v>0</v>
      </c>
      <c r="F637" s="79">
        <f t="shared" si="29"/>
        <v>0</v>
      </c>
    </row>
    <row r="638" spans="1:6" x14ac:dyDescent="0.2">
      <c r="A638">
        <v>30</v>
      </c>
      <c r="B638" t="s">
        <v>52</v>
      </c>
      <c r="C638" s="79" cm="1">
        <f t="array" ref="C638">_xlfn.IFS(B638= "Winter", 1, B638="Spring", 2, B638="Summer", 3, B638="Fall", 4)</f>
        <v>3</v>
      </c>
      <c r="D638" s="79">
        <f t="shared" si="27"/>
        <v>0</v>
      </c>
      <c r="E638" s="79">
        <f t="shared" si="28"/>
        <v>0</v>
      </c>
      <c r="F638" s="79">
        <f t="shared" si="29"/>
        <v>1</v>
      </c>
    </row>
    <row r="639" spans="1:6" x14ac:dyDescent="0.2">
      <c r="A639">
        <v>20</v>
      </c>
      <c r="B639" t="s">
        <v>24</v>
      </c>
      <c r="C639" s="79" cm="1">
        <f t="array" ref="C639">_xlfn.IFS(B639= "Winter", 1, B639="Spring", 2, B639="Summer", 3, B639="Fall", 4)</f>
        <v>1</v>
      </c>
      <c r="D639" s="79">
        <f t="shared" si="27"/>
        <v>1</v>
      </c>
      <c r="E639" s="79">
        <f t="shared" si="28"/>
        <v>0</v>
      </c>
      <c r="F639" s="79">
        <f t="shared" si="29"/>
        <v>0</v>
      </c>
    </row>
    <row r="640" spans="1:6" x14ac:dyDescent="0.2">
      <c r="A640">
        <v>20</v>
      </c>
      <c r="B640" t="s">
        <v>52</v>
      </c>
      <c r="C640" s="79" cm="1">
        <f t="array" ref="C640">_xlfn.IFS(B640= "Winter", 1, B640="Spring", 2, B640="Summer", 3, B640="Fall", 4)</f>
        <v>3</v>
      </c>
      <c r="D640" s="79">
        <f t="shared" si="27"/>
        <v>0</v>
      </c>
      <c r="E640" s="79">
        <f t="shared" si="28"/>
        <v>0</v>
      </c>
      <c r="F640" s="79">
        <f t="shared" si="29"/>
        <v>1</v>
      </c>
    </row>
    <row r="641" spans="1:6" x14ac:dyDescent="0.2">
      <c r="A641">
        <v>24</v>
      </c>
      <c r="B641" t="s">
        <v>36</v>
      </c>
      <c r="C641" s="79" cm="1">
        <f t="array" ref="C641">_xlfn.IFS(B641= "Winter", 1, B641="Spring", 2, B641="Summer", 3, B641="Fall", 4)</f>
        <v>2</v>
      </c>
      <c r="D641" s="79">
        <f t="shared" si="27"/>
        <v>0</v>
      </c>
      <c r="E641" s="79">
        <f t="shared" si="28"/>
        <v>1</v>
      </c>
      <c r="F641" s="79">
        <f t="shared" si="29"/>
        <v>0</v>
      </c>
    </row>
    <row r="642" spans="1:6" x14ac:dyDescent="0.2">
      <c r="A642">
        <v>88</v>
      </c>
      <c r="B642" t="s">
        <v>52</v>
      </c>
      <c r="C642" s="79" cm="1">
        <f t="array" ref="C642">_xlfn.IFS(B642= "Winter", 1, B642="Spring", 2, B642="Summer", 3, B642="Fall", 4)</f>
        <v>3</v>
      </c>
      <c r="D642" s="79">
        <f t="shared" si="27"/>
        <v>0</v>
      </c>
      <c r="E642" s="79">
        <f t="shared" si="28"/>
        <v>0</v>
      </c>
      <c r="F642" s="79">
        <f t="shared" si="29"/>
        <v>1</v>
      </c>
    </row>
    <row r="643" spans="1:6" x14ac:dyDescent="0.2">
      <c r="A643">
        <v>78</v>
      </c>
      <c r="B643" t="s">
        <v>24</v>
      </c>
      <c r="C643" s="79" cm="1">
        <f t="array" ref="C643">_xlfn.IFS(B643= "Winter", 1, B643="Spring", 2, B643="Summer", 3, B643="Fall", 4)</f>
        <v>1</v>
      </c>
      <c r="D643" s="79">
        <f t="shared" ref="D643:D706" si="30">IF(C643=1, 1, 0)</f>
        <v>1</v>
      </c>
      <c r="E643" s="79">
        <f t="shared" ref="E643:E706" si="31">IF(C643=2, 1, 0)</f>
        <v>0</v>
      </c>
      <c r="F643" s="79">
        <f t="shared" ref="F643:F706" si="32">IF(C643=3,1, 0)</f>
        <v>0</v>
      </c>
    </row>
    <row r="644" spans="1:6" x14ac:dyDescent="0.2">
      <c r="A644">
        <v>25</v>
      </c>
      <c r="B644" t="s">
        <v>36</v>
      </c>
      <c r="C644" s="79" cm="1">
        <f t="array" ref="C644">_xlfn.IFS(B644= "Winter", 1, B644="Spring", 2, B644="Summer", 3, B644="Fall", 4)</f>
        <v>2</v>
      </c>
      <c r="D644" s="79">
        <f t="shared" si="30"/>
        <v>0</v>
      </c>
      <c r="E644" s="79">
        <f t="shared" si="31"/>
        <v>1</v>
      </c>
      <c r="F644" s="79">
        <f t="shared" si="32"/>
        <v>0</v>
      </c>
    </row>
    <row r="645" spans="1:6" x14ac:dyDescent="0.2">
      <c r="A645">
        <v>57</v>
      </c>
      <c r="B645" t="s">
        <v>24</v>
      </c>
      <c r="C645" s="79" cm="1">
        <f t="array" ref="C645">_xlfn.IFS(B645= "Winter", 1, B645="Spring", 2, B645="Summer", 3, B645="Fall", 4)</f>
        <v>1</v>
      </c>
      <c r="D645" s="79">
        <f t="shared" si="30"/>
        <v>1</v>
      </c>
      <c r="E645" s="79">
        <f t="shared" si="31"/>
        <v>0</v>
      </c>
      <c r="F645" s="79">
        <f t="shared" si="32"/>
        <v>0</v>
      </c>
    </row>
    <row r="646" spans="1:6" x14ac:dyDescent="0.2">
      <c r="A646">
        <v>93</v>
      </c>
      <c r="B646" t="s">
        <v>52</v>
      </c>
      <c r="C646" s="79" cm="1">
        <f t="array" ref="C646">_xlfn.IFS(B646= "Winter", 1, B646="Spring", 2, B646="Summer", 3, B646="Fall", 4)</f>
        <v>3</v>
      </c>
      <c r="D646" s="79">
        <f t="shared" si="30"/>
        <v>0</v>
      </c>
      <c r="E646" s="79">
        <f t="shared" si="31"/>
        <v>0</v>
      </c>
      <c r="F646" s="79">
        <f t="shared" si="32"/>
        <v>1</v>
      </c>
    </row>
    <row r="647" spans="1:6" x14ac:dyDescent="0.2">
      <c r="A647">
        <v>42</v>
      </c>
      <c r="B647" t="s">
        <v>52</v>
      </c>
      <c r="C647" s="79" cm="1">
        <f t="array" ref="C647">_xlfn.IFS(B647= "Winter", 1, B647="Spring", 2, B647="Summer", 3, B647="Fall", 4)</f>
        <v>3</v>
      </c>
      <c r="D647" s="79">
        <f t="shared" si="30"/>
        <v>0</v>
      </c>
      <c r="E647" s="79">
        <f t="shared" si="31"/>
        <v>0</v>
      </c>
      <c r="F647" s="79">
        <f t="shared" si="32"/>
        <v>1</v>
      </c>
    </row>
    <row r="648" spans="1:6" x14ac:dyDescent="0.2">
      <c r="A648">
        <v>54</v>
      </c>
      <c r="B648" t="s">
        <v>36</v>
      </c>
      <c r="C648" s="79" cm="1">
        <f t="array" ref="C648">_xlfn.IFS(B648= "Winter", 1, B648="Spring", 2, B648="Summer", 3, B648="Fall", 4)</f>
        <v>2</v>
      </c>
      <c r="D648" s="79">
        <f t="shared" si="30"/>
        <v>0</v>
      </c>
      <c r="E648" s="79">
        <f t="shared" si="31"/>
        <v>1</v>
      </c>
      <c r="F648" s="79">
        <f t="shared" si="32"/>
        <v>0</v>
      </c>
    </row>
    <row r="649" spans="1:6" x14ac:dyDescent="0.2">
      <c r="A649">
        <v>70</v>
      </c>
      <c r="B649" t="s">
        <v>52</v>
      </c>
      <c r="C649" s="79" cm="1">
        <f t="array" ref="C649">_xlfn.IFS(B649= "Winter", 1, B649="Spring", 2, B649="Summer", 3, B649="Fall", 4)</f>
        <v>3</v>
      </c>
      <c r="D649" s="79">
        <f t="shared" si="30"/>
        <v>0</v>
      </c>
      <c r="E649" s="79">
        <f t="shared" si="31"/>
        <v>0</v>
      </c>
      <c r="F649" s="79">
        <f t="shared" si="32"/>
        <v>1</v>
      </c>
    </row>
    <row r="650" spans="1:6" x14ac:dyDescent="0.2">
      <c r="A650">
        <v>31</v>
      </c>
      <c r="B650" t="s">
        <v>24</v>
      </c>
      <c r="C650" s="79" cm="1">
        <f t="array" ref="C650">_xlfn.IFS(B650= "Winter", 1, B650="Spring", 2, B650="Summer", 3, B650="Fall", 4)</f>
        <v>1</v>
      </c>
      <c r="D650" s="79">
        <f t="shared" si="30"/>
        <v>1</v>
      </c>
      <c r="E650" s="79">
        <f t="shared" si="31"/>
        <v>0</v>
      </c>
      <c r="F650" s="79">
        <f t="shared" si="32"/>
        <v>0</v>
      </c>
    </row>
    <row r="651" spans="1:6" x14ac:dyDescent="0.2">
      <c r="A651">
        <v>93</v>
      </c>
      <c r="B651" t="s">
        <v>36</v>
      </c>
      <c r="C651" s="79" cm="1">
        <f t="array" ref="C651">_xlfn.IFS(B651= "Winter", 1, B651="Spring", 2, B651="Summer", 3, B651="Fall", 4)</f>
        <v>2</v>
      </c>
      <c r="D651" s="79">
        <f t="shared" si="30"/>
        <v>0</v>
      </c>
      <c r="E651" s="79">
        <f t="shared" si="31"/>
        <v>1</v>
      </c>
      <c r="F651" s="79">
        <f t="shared" si="32"/>
        <v>0</v>
      </c>
    </row>
    <row r="652" spans="1:6" x14ac:dyDescent="0.2">
      <c r="A652">
        <v>40</v>
      </c>
      <c r="B652" t="s">
        <v>36</v>
      </c>
      <c r="C652" s="79" cm="1">
        <f t="array" ref="C652">_xlfn.IFS(B652= "Winter", 1, B652="Spring", 2, B652="Summer", 3, B652="Fall", 4)</f>
        <v>2</v>
      </c>
      <c r="D652" s="79">
        <f t="shared" si="30"/>
        <v>0</v>
      </c>
      <c r="E652" s="79">
        <f t="shared" si="31"/>
        <v>1</v>
      </c>
      <c r="F652" s="79">
        <f t="shared" si="32"/>
        <v>0</v>
      </c>
    </row>
    <row r="653" spans="1:6" x14ac:dyDescent="0.2">
      <c r="A653">
        <v>32</v>
      </c>
      <c r="B653" t="s">
        <v>52</v>
      </c>
      <c r="C653" s="79" cm="1">
        <f t="array" ref="C653">_xlfn.IFS(B653= "Winter", 1, B653="Spring", 2, B653="Summer", 3, B653="Fall", 4)</f>
        <v>3</v>
      </c>
      <c r="D653" s="79">
        <f t="shared" si="30"/>
        <v>0</v>
      </c>
      <c r="E653" s="79">
        <f t="shared" si="31"/>
        <v>0</v>
      </c>
      <c r="F653" s="79">
        <f t="shared" si="32"/>
        <v>1</v>
      </c>
    </row>
    <row r="654" spans="1:6" x14ac:dyDescent="0.2">
      <c r="A654">
        <v>27</v>
      </c>
      <c r="B654" t="s">
        <v>24</v>
      </c>
      <c r="C654" s="79" cm="1">
        <f t="array" ref="C654">_xlfn.IFS(B654= "Winter", 1, B654="Spring", 2, B654="Summer", 3, B654="Fall", 4)</f>
        <v>1</v>
      </c>
      <c r="D654" s="79">
        <f t="shared" si="30"/>
        <v>1</v>
      </c>
      <c r="E654" s="79">
        <f t="shared" si="31"/>
        <v>0</v>
      </c>
      <c r="F654" s="79">
        <f t="shared" si="32"/>
        <v>0</v>
      </c>
    </row>
    <row r="655" spans="1:6" x14ac:dyDescent="0.2">
      <c r="A655">
        <v>68</v>
      </c>
      <c r="B655" t="s">
        <v>24</v>
      </c>
      <c r="C655" s="79" cm="1">
        <f t="array" ref="C655">_xlfn.IFS(B655= "Winter", 1, B655="Spring", 2, B655="Summer", 3, B655="Fall", 4)</f>
        <v>1</v>
      </c>
      <c r="D655" s="79">
        <f t="shared" si="30"/>
        <v>1</v>
      </c>
      <c r="E655" s="79">
        <f t="shared" si="31"/>
        <v>0</v>
      </c>
      <c r="F655" s="79">
        <f t="shared" si="32"/>
        <v>0</v>
      </c>
    </row>
    <row r="656" spans="1:6" x14ac:dyDescent="0.2">
      <c r="A656">
        <v>59</v>
      </c>
      <c r="B656" t="s">
        <v>52</v>
      </c>
      <c r="C656" s="79" cm="1">
        <f t="array" ref="C656">_xlfn.IFS(B656= "Winter", 1, B656="Spring", 2, B656="Summer", 3, B656="Fall", 4)</f>
        <v>3</v>
      </c>
      <c r="D656" s="79">
        <f t="shared" si="30"/>
        <v>0</v>
      </c>
      <c r="E656" s="79">
        <f t="shared" si="31"/>
        <v>0</v>
      </c>
      <c r="F656" s="79">
        <f t="shared" si="32"/>
        <v>1</v>
      </c>
    </row>
    <row r="657" spans="1:6" x14ac:dyDescent="0.2">
      <c r="A657">
        <v>36</v>
      </c>
      <c r="B657" t="s">
        <v>56</v>
      </c>
      <c r="C657" s="79" cm="1">
        <f t="array" ref="C657">_xlfn.IFS(B657= "Winter", 1, B657="Spring", 2, B657="Summer", 3, B657="Fall", 4)</f>
        <v>4</v>
      </c>
      <c r="D657" s="79">
        <f t="shared" si="30"/>
        <v>0</v>
      </c>
      <c r="E657" s="79">
        <f t="shared" si="31"/>
        <v>0</v>
      </c>
      <c r="F657" s="79">
        <f t="shared" si="32"/>
        <v>0</v>
      </c>
    </row>
    <row r="658" spans="1:6" x14ac:dyDescent="0.2">
      <c r="A658">
        <v>23</v>
      </c>
      <c r="B658" t="s">
        <v>52</v>
      </c>
      <c r="C658" s="79" cm="1">
        <f t="array" ref="C658">_xlfn.IFS(B658= "Winter", 1, B658="Spring", 2, B658="Summer", 3, B658="Fall", 4)</f>
        <v>3</v>
      </c>
      <c r="D658" s="79">
        <f t="shared" si="30"/>
        <v>0</v>
      </c>
      <c r="E658" s="79">
        <f t="shared" si="31"/>
        <v>0</v>
      </c>
      <c r="F658" s="79">
        <f t="shared" si="32"/>
        <v>1</v>
      </c>
    </row>
    <row r="659" spans="1:6" x14ac:dyDescent="0.2">
      <c r="A659">
        <v>80</v>
      </c>
      <c r="B659" t="s">
        <v>24</v>
      </c>
      <c r="C659" s="79" cm="1">
        <f t="array" ref="C659">_xlfn.IFS(B659= "Winter", 1, B659="Spring", 2, B659="Summer", 3, B659="Fall", 4)</f>
        <v>1</v>
      </c>
      <c r="D659" s="79">
        <f t="shared" si="30"/>
        <v>1</v>
      </c>
      <c r="E659" s="79">
        <f t="shared" si="31"/>
        <v>0</v>
      </c>
      <c r="F659" s="79">
        <f t="shared" si="32"/>
        <v>0</v>
      </c>
    </row>
    <row r="660" spans="1:6" x14ac:dyDescent="0.2">
      <c r="A660">
        <v>37</v>
      </c>
      <c r="B660" t="s">
        <v>56</v>
      </c>
      <c r="C660" s="79" cm="1">
        <f t="array" ref="C660">_xlfn.IFS(B660= "Winter", 1, B660="Spring", 2, B660="Summer", 3, B660="Fall", 4)</f>
        <v>4</v>
      </c>
      <c r="D660" s="79">
        <f t="shared" si="30"/>
        <v>0</v>
      </c>
      <c r="E660" s="79">
        <f t="shared" si="31"/>
        <v>0</v>
      </c>
      <c r="F660" s="79">
        <f t="shared" si="32"/>
        <v>0</v>
      </c>
    </row>
    <row r="661" spans="1:6" x14ac:dyDescent="0.2">
      <c r="A661">
        <v>52</v>
      </c>
      <c r="B661" t="s">
        <v>36</v>
      </c>
      <c r="C661" s="79" cm="1">
        <f t="array" ref="C661">_xlfn.IFS(B661= "Winter", 1, B661="Spring", 2, B661="Summer", 3, B661="Fall", 4)</f>
        <v>2</v>
      </c>
      <c r="D661" s="79">
        <f t="shared" si="30"/>
        <v>0</v>
      </c>
      <c r="E661" s="79">
        <f t="shared" si="31"/>
        <v>1</v>
      </c>
      <c r="F661" s="79">
        <f t="shared" si="32"/>
        <v>0</v>
      </c>
    </row>
    <row r="662" spans="1:6" x14ac:dyDescent="0.2">
      <c r="A662">
        <v>79</v>
      </c>
      <c r="B662" t="s">
        <v>56</v>
      </c>
      <c r="C662" s="79" cm="1">
        <f t="array" ref="C662">_xlfn.IFS(B662= "Winter", 1, B662="Spring", 2, B662="Summer", 3, B662="Fall", 4)</f>
        <v>4</v>
      </c>
      <c r="D662" s="79">
        <f t="shared" si="30"/>
        <v>0</v>
      </c>
      <c r="E662" s="79">
        <f t="shared" si="31"/>
        <v>0</v>
      </c>
      <c r="F662" s="79">
        <f t="shared" si="32"/>
        <v>0</v>
      </c>
    </row>
    <row r="663" spans="1:6" x14ac:dyDescent="0.2">
      <c r="A663">
        <v>68</v>
      </c>
      <c r="B663" t="s">
        <v>56</v>
      </c>
      <c r="C663" s="79" cm="1">
        <f t="array" ref="C663">_xlfn.IFS(B663= "Winter", 1, B663="Spring", 2, B663="Summer", 3, B663="Fall", 4)</f>
        <v>4</v>
      </c>
      <c r="D663" s="79">
        <f t="shared" si="30"/>
        <v>0</v>
      </c>
      <c r="E663" s="79">
        <f t="shared" si="31"/>
        <v>0</v>
      </c>
      <c r="F663" s="79">
        <f t="shared" si="32"/>
        <v>0</v>
      </c>
    </row>
    <row r="664" spans="1:6" x14ac:dyDescent="0.2">
      <c r="A664">
        <v>98</v>
      </c>
      <c r="B664" t="s">
        <v>56</v>
      </c>
      <c r="C664" s="79" cm="1">
        <f t="array" ref="C664">_xlfn.IFS(B664= "Winter", 1, B664="Spring", 2, B664="Summer", 3, B664="Fall", 4)</f>
        <v>4</v>
      </c>
      <c r="D664" s="79">
        <f t="shared" si="30"/>
        <v>0</v>
      </c>
      <c r="E664" s="79">
        <f t="shared" si="31"/>
        <v>0</v>
      </c>
      <c r="F664" s="79">
        <f t="shared" si="32"/>
        <v>0</v>
      </c>
    </row>
    <row r="665" spans="1:6" x14ac:dyDescent="0.2">
      <c r="A665">
        <v>83</v>
      </c>
      <c r="B665" t="s">
        <v>56</v>
      </c>
      <c r="C665" s="79" cm="1">
        <f t="array" ref="C665">_xlfn.IFS(B665= "Winter", 1, B665="Spring", 2, B665="Summer", 3, B665="Fall", 4)</f>
        <v>4</v>
      </c>
      <c r="D665" s="79">
        <f t="shared" si="30"/>
        <v>0</v>
      </c>
      <c r="E665" s="79">
        <f t="shared" si="31"/>
        <v>0</v>
      </c>
      <c r="F665" s="79">
        <f t="shared" si="32"/>
        <v>0</v>
      </c>
    </row>
    <row r="666" spans="1:6" x14ac:dyDescent="0.2">
      <c r="A666">
        <v>83</v>
      </c>
      <c r="B666" t="s">
        <v>24</v>
      </c>
      <c r="C666" s="79" cm="1">
        <f t="array" ref="C666">_xlfn.IFS(B666= "Winter", 1, B666="Spring", 2, B666="Summer", 3, B666="Fall", 4)</f>
        <v>1</v>
      </c>
      <c r="D666" s="79">
        <f t="shared" si="30"/>
        <v>1</v>
      </c>
      <c r="E666" s="79">
        <f t="shared" si="31"/>
        <v>0</v>
      </c>
      <c r="F666" s="79">
        <f t="shared" si="32"/>
        <v>0</v>
      </c>
    </row>
    <row r="667" spans="1:6" x14ac:dyDescent="0.2">
      <c r="A667">
        <v>55</v>
      </c>
      <c r="B667" t="s">
        <v>36</v>
      </c>
      <c r="C667" s="79" cm="1">
        <f t="array" ref="C667">_xlfn.IFS(B667= "Winter", 1, B667="Spring", 2, B667="Summer", 3, B667="Fall", 4)</f>
        <v>2</v>
      </c>
      <c r="D667" s="79">
        <f t="shared" si="30"/>
        <v>0</v>
      </c>
      <c r="E667" s="79">
        <f t="shared" si="31"/>
        <v>1</v>
      </c>
      <c r="F667" s="79">
        <f t="shared" si="32"/>
        <v>0</v>
      </c>
    </row>
    <row r="668" spans="1:6" x14ac:dyDescent="0.2">
      <c r="A668">
        <v>26</v>
      </c>
      <c r="B668" t="s">
        <v>24</v>
      </c>
      <c r="C668" s="79" cm="1">
        <f t="array" ref="C668">_xlfn.IFS(B668= "Winter", 1, B668="Spring", 2, B668="Summer", 3, B668="Fall", 4)</f>
        <v>1</v>
      </c>
      <c r="D668" s="79">
        <f t="shared" si="30"/>
        <v>1</v>
      </c>
      <c r="E668" s="79">
        <f t="shared" si="31"/>
        <v>0</v>
      </c>
      <c r="F668" s="79">
        <f t="shared" si="32"/>
        <v>0</v>
      </c>
    </row>
    <row r="669" spans="1:6" x14ac:dyDescent="0.2">
      <c r="A669">
        <v>76</v>
      </c>
      <c r="B669" t="s">
        <v>24</v>
      </c>
      <c r="C669" s="79" cm="1">
        <f t="array" ref="C669">_xlfn.IFS(B669= "Winter", 1, B669="Spring", 2, B669="Summer", 3, B669="Fall", 4)</f>
        <v>1</v>
      </c>
      <c r="D669" s="79">
        <f t="shared" si="30"/>
        <v>1</v>
      </c>
      <c r="E669" s="79">
        <f t="shared" si="31"/>
        <v>0</v>
      </c>
      <c r="F669" s="79">
        <f t="shared" si="32"/>
        <v>0</v>
      </c>
    </row>
    <row r="670" spans="1:6" x14ac:dyDescent="0.2">
      <c r="A670">
        <v>85</v>
      </c>
      <c r="B670" t="s">
        <v>56</v>
      </c>
      <c r="C670" s="79" cm="1">
        <f t="array" ref="C670">_xlfn.IFS(B670= "Winter", 1, B670="Spring", 2, B670="Summer", 3, B670="Fall", 4)</f>
        <v>4</v>
      </c>
      <c r="D670" s="79">
        <f t="shared" si="30"/>
        <v>0</v>
      </c>
      <c r="E670" s="79">
        <f t="shared" si="31"/>
        <v>0</v>
      </c>
      <c r="F670" s="79">
        <f t="shared" si="32"/>
        <v>0</v>
      </c>
    </row>
    <row r="671" spans="1:6" x14ac:dyDescent="0.2">
      <c r="A671">
        <v>89</v>
      </c>
      <c r="B671" t="s">
        <v>36</v>
      </c>
      <c r="C671" s="79" cm="1">
        <f t="array" ref="C671">_xlfn.IFS(B671= "Winter", 1, B671="Spring", 2, B671="Summer", 3, B671="Fall", 4)</f>
        <v>2</v>
      </c>
      <c r="D671" s="79">
        <f t="shared" si="30"/>
        <v>0</v>
      </c>
      <c r="E671" s="79">
        <f t="shared" si="31"/>
        <v>1</v>
      </c>
      <c r="F671" s="79">
        <f t="shared" si="32"/>
        <v>0</v>
      </c>
    </row>
    <row r="672" spans="1:6" x14ac:dyDescent="0.2">
      <c r="A672">
        <v>41</v>
      </c>
      <c r="B672" t="s">
        <v>36</v>
      </c>
      <c r="C672" s="79" cm="1">
        <f t="array" ref="C672">_xlfn.IFS(B672= "Winter", 1, B672="Spring", 2, B672="Summer", 3, B672="Fall", 4)</f>
        <v>2</v>
      </c>
      <c r="D672" s="79">
        <f t="shared" si="30"/>
        <v>0</v>
      </c>
      <c r="E672" s="79">
        <f t="shared" si="31"/>
        <v>1</v>
      </c>
      <c r="F672" s="79">
        <f t="shared" si="32"/>
        <v>0</v>
      </c>
    </row>
    <row r="673" spans="1:6" x14ac:dyDescent="0.2">
      <c r="A673">
        <v>30</v>
      </c>
      <c r="B673" t="s">
        <v>24</v>
      </c>
      <c r="C673" s="79" cm="1">
        <f t="array" ref="C673">_xlfn.IFS(B673= "Winter", 1, B673="Spring", 2, B673="Summer", 3, B673="Fall", 4)</f>
        <v>1</v>
      </c>
      <c r="D673" s="79">
        <f t="shared" si="30"/>
        <v>1</v>
      </c>
      <c r="E673" s="79">
        <f t="shared" si="31"/>
        <v>0</v>
      </c>
      <c r="F673" s="79">
        <f t="shared" si="32"/>
        <v>0</v>
      </c>
    </row>
    <row r="674" spans="1:6" x14ac:dyDescent="0.2">
      <c r="A674">
        <v>53</v>
      </c>
      <c r="B674" t="s">
        <v>24</v>
      </c>
      <c r="C674" s="79" cm="1">
        <f t="array" ref="C674">_xlfn.IFS(B674= "Winter", 1, B674="Spring", 2, B674="Summer", 3, B674="Fall", 4)</f>
        <v>1</v>
      </c>
      <c r="D674" s="79">
        <f t="shared" si="30"/>
        <v>1</v>
      </c>
      <c r="E674" s="79">
        <f t="shared" si="31"/>
        <v>0</v>
      </c>
      <c r="F674" s="79">
        <f t="shared" si="32"/>
        <v>0</v>
      </c>
    </row>
    <row r="675" spans="1:6" x14ac:dyDescent="0.2">
      <c r="A675">
        <v>66</v>
      </c>
      <c r="B675" t="s">
        <v>36</v>
      </c>
      <c r="C675" s="79" cm="1">
        <f t="array" ref="C675">_xlfn.IFS(B675= "Winter", 1, B675="Spring", 2, B675="Summer", 3, B675="Fall", 4)</f>
        <v>2</v>
      </c>
      <c r="D675" s="79">
        <f t="shared" si="30"/>
        <v>0</v>
      </c>
      <c r="E675" s="79">
        <f t="shared" si="31"/>
        <v>1</v>
      </c>
      <c r="F675" s="79">
        <f t="shared" si="32"/>
        <v>0</v>
      </c>
    </row>
    <row r="676" spans="1:6" x14ac:dyDescent="0.2">
      <c r="A676">
        <v>33</v>
      </c>
      <c r="B676" t="s">
        <v>24</v>
      </c>
      <c r="C676" s="79" cm="1">
        <f t="array" ref="C676">_xlfn.IFS(B676= "Winter", 1, B676="Spring", 2, B676="Summer", 3, B676="Fall", 4)</f>
        <v>1</v>
      </c>
      <c r="D676" s="79">
        <f t="shared" si="30"/>
        <v>1</v>
      </c>
      <c r="E676" s="79">
        <f t="shared" si="31"/>
        <v>0</v>
      </c>
      <c r="F676" s="79">
        <f t="shared" si="32"/>
        <v>0</v>
      </c>
    </row>
    <row r="677" spans="1:6" x14ac:dyDescent="0.2">
      <c r="A677">
        <v>86</v>
      </c>
      <c r="B677" t="s">
        <v>36</v>
      </c>
      <c r="C677" s="79" cm="1">
        <f t="array" ref="C677">_xlfn.IFS(B677= "Winter", 1, B677="Spring", 2, B677="Summer", 3, B677="Fall", 4)</f>
        <v>2</v>
      </c>
      <c r="D677" s="79">
        <f t="shared" si="30"/>
        <v>0</v>
      </c>
      <c r="E677" s="79">
        <f t="shared" si="31"/>
        <v>1</v>
      </c>
      <c r="F677" s="79">
        <f t="shared" si="32"/>
        <v>0</v>
      </c>
    </row>
    <row r="678" spans="1:6" x14ac:dyDescent="0.2">
      <c r="A678">
        <v>60</v>
      </c>
      <c r="B678" t="s">
        <v>24</v>
      </c>
      <c r="C678" s="79" cm="1">
        <f t="array" ref="C678">_xlfn.IFS(B678= "Winter", 1, B678="Spring", 2, B678="Summer", 3, B678="Fall", 4)</f>
        <v>1</v>
      </c>
      <c r="D678" s="79">
        <f t="shared" si="30"/>
        <v>1</v>
      </c>
      <c r="E678" s="79">
        <f t="shared" si="31"/>
        <v>0</v>
      </c>
      <c r="F678" s="79">
        <f t="shared" si="32"/>
        <v>0</v>
      </c>
    </row>
    <row r="679" spans="1:6" x14ac:dyDescent="0.2">
      <c r="A679">
        <v>62</v>
      </c>
      <c r="B679" t="s">
        <v>52</v>
      </c>
      <c r="C679" s="79" cm="1">
        <f t="array" ref="C679">_xlfn.IFS(B679= "Winter", 1, B679="Spring", 2, B679="Summer", 3, B679="Fall", 4)</f>
        <v>3</v>
      </c>
      <c r="D679" s="79">
        <f t="shared" si="30"/>
        <v>0</v>
      </c>
      <c r="E679" s="79">
        <f t="shared" si="31"/>
        <v>0</v>
      </c>
      <c r="F679" s="79">
        <f t="shared" si="32"/>
        <v>1</v>
      </c>
    </row>
    <row r="680" spans="1:6" x14ac:dyDescent="0.2">
      <c r="A680">
        <v>74</v>
      </c>
      <c r="B680" t="s">
        <v>56</v>
      </c>
      <c r="C680" s="79" cm="1">
        <f t="array" ref="C680">_xlfn.IFS(B680= "Winter", 1, B680="Spring", 2, B680="Summer", 3, B680="Fall", 4)</f>
        <v>4</v>
      </c>
      <c r="D680" s="79">
        <f t="shared" si="30"/>
        <v>0</v>
      </c>
      <c r="E680" s="79">
        <f t="shared" si="31"/>
        <v>0</v>
      </c>
      <c r="F680" s="79">
        <f t="shared" si="32"/>
        <v>0</v>
      </c>
    </row>
    <row r="681" spans="1:6" x14ac:dyDescent="0.2">
      <c r="A681">
        <v>95</v>
      </c>
      <c r="B681" t="s">
        <v>56</v>
      </c>
      <c r="C681" s="79" cm="1">
        <f t="array" ref="C681">_xlfn.IFS(B681= "Winter", 1, B681="Spring", 2, B681="Summer", 3, B681="Fall", 4)</f>
        <v>4</v>
      </c>
      <c r="D681" s="79">
        <f t="shared" si="30"/>
        <v>0</v>
      </c>
      <c r="E681" s="79">
        <f t="shared" si="31"/>
        <v>0</v>
      </c>
      <c r="F681" s="79">
        <f t="shared" si="32"/>
        <v>0</v>
      </c>
    </row>
    <row r="682" spans="1:6" x14ac:dyDescent="0.2">
      <c r="A682">
        <v>25</v>
      </c>
      <c r="B682" t="s">
        <v>36</v>
      </c>
      <c r="C682" s="79" cm="1">
        <f t="array" ref="C682">_xlfn.IFS(B682= "Winter", 1, B682="Spring", 2, B682="Summer", 3, B682="Fall", 4)</f>
        <v>2</v>
      </c>
      <c r="D682" s="79">
        <f t="shared" si="30"/>
        <v>0</v>
      </c>
      <c r="E682" s="79">
        <f t="shared" si="31"/>
        <v>1</v>
      </c>
      <c r="F682" s="79">
        <f t="shared" si="32"/>
        <v>0</v>
      </c>
    </row>
    <row r="683" spans="1:6" x14ac:dyDescent="0.2">
      <c r="A683">
        <v>59</v>
      </c>
      <c r="B683" t="s">
        <v>24</v>
      </c>
      <c r="C683" s="79" cm="1">
        <f t="array" ref="C683">_xlfn.IFS(B683= "Winter", 1, B683="Spring", 2, B683="Summer", 3, B683="Fall", 4)</f>
        <v>1</v>
      </c>
      <c r="D683" s="79">
        <f t="shared" si="30"/>
        <v>1</v>
      </c>
      <c r="E683" s="79">
        <f t="shared" si="31"/>
        <v>0</v>
      </c>
      <c r="F683" s="79">
        <f t="shared" si="32"/>
        <v>0</v>
      </c>
    </row>
    <row r="684" spans="1:6" x14ac:dyDescent="0.2">
      <c r="A684">
        <v>29</v>
      </c>
      <c r="B684" t="s">
        <v>52</v>
      </c>
      <c r="C684" s="79" cm="1">
        <f t="array" ref="C684">_xlfn.IFS(B684= "Winter", 1, B684="Spring", 2, B684="Summer", 3, B684="Fall", 4)</f>
        <v>3</v>
      </c>
      <c r="D684" s="79">
        <f t="shared" si="30"/>
        <v>0</v>
      </c>
      <c r="E684" s="79">
        <f t="shared" si="31"/>
        <v>0</v>
      </c>
      <c r="F684" s="79">
        <f t="shared" si="32"/>
        <v>1</v>
      </c>
    </row>
    <row r="685" spans="1:6" x14ac:dyDescent="0.2">
      <c r="A685">
        <v>36</v>
      </c>
      <c r="B685" t="s">
        <v>24</v>
      </c>
      <c r="C685" s="79" cm="1">
        <f t="array" ref="C685">_xlfn.IFS(B685= "Winter", 1, B685="Spring", 2, B685="Summer", 3, B685="Fall", 4)</f>
        <v>1</v>
      </c>
      <c r="D685" s="79">
        <f t="shared" si="30"/>
        <v>1</v>
      </c>
      <c r="E685" s="79">
        <f t="shared" si="31"/>
        <v>0</v>
      </c>
      <c r="F685" s="79">
        <f t="shared" si="32"/>
        <v>0</v>
      </c>
    </row>
    <row r="686" spans="1:6" x14ac:dyDescent="0.2">
      <c r="A686">
        <v>82</v>
      </c>
      <c r="B686" t="s">
        <v>52</v>
      </c>
      <c r="C686" s="79" cm="1">
        <f t="array" ref="C686">_xlfn.IFS(B686= "Winter", 1, B686="Spring", 2, B686="Summer", 3, B686="Fall", 4)</f>
        <v>3</v>
      </c>
      <c r="D686" s="79">
        <f t="shared" si="30"/>
        <v>0</v>
      </c>
      <c r="E686" s="79">
        <f t="shared" si="31"/>
        <v>0</v>
      </c>
      <c r="F686" s="79">
        <f t="shared" si="32"/>
        <v>1</v>
      </c>
    </row>
    <row r="687" spans="1:6" x14ac:dyDescent="0.2">
      <c r="A687">
        <v>71</v>
      </c>
      <c r="B687" t="s">
        <v>24</v>
      </c>
      <c r="C687" s="79" cm="1">
        <f t="array" ref="C687">_xlfn.IFS(B687= "Winter", 1, B687="Spring", 2, B687="Summer", 3, B687="Fall", 4)</f>
        <v>1</v>
      </c>
      <c r="D687" s="79">
        <f t="shared" si="30"/>
        <v>1</v>
      </c>
      <c r="E687" s="79">
        <f t="shared" si="31"/>
        <v>0</v>
      </c>
      <c r="F687" s="79">
        <f t="shared" si="32"/>
        <v>0</v>
      </c>
    </row>
    <row r="688" spans="1:6" x14ac:dyDescent="0.2">
      <c r="A688">
        <v>35</v>
      </c>
      <c r="B688" t="s">
        <v>56</v>
      </c>
      <c r="C688" s="79" cm="1">
        <f t="array" ref="C688">_xlfn.IFS(B688= "Winter", 1, B688="Spring", 2, B688="Summer", 3, B688="Fall", 4)</f>
        <v>4</v>
      </c>
      <c r="D688" s="79">
        <f t="shared" si="30"/>
        <v>0</v>
      </c>
      <c r="E688" s="79">
        <f t="shared" si="31"/>
        <v>0</v>
      </c>
      <c r="F688" s="79">
        <f t="shared" si="32"/>
        <v>0</v>
      </c>
    </row>
    <row r="689" spans="1:6" x14ac:dyDescent="0.2">
      <c r="A689">
        <v>38</v>
      </c>
      <c r="B689" t="s">
        <v>24</v>
      </c>
      <c r="C689" s="79" cm="1">
        <f t="array" ref="C689">_xlfn.IFS(B689= "Winter", 1, B689="Spring", 2, B689="Summer", 3, B689="Fall", 4)</f>
        <v>1</v>
      </c>
      <c r="D689" s="79">
        <f t="shared" si="30"/>
        <v>1</v>
      </c>
      <c r="E689" s="79">
        <f t="shared" si="31"/>
        <v>0</v>
      </c>
      <c r="F689" s="79">
        <f t="shared" si="32"/>
        <v>0</v>
      </c>
    </row>
    <row r="690" spans="1:6" x14ac:dyDescent="0.2">
      <c r="A690">
        <v>59</v>
      </c>
      <c r="B690" t="s">
        <v>52</v>
      </c>
      <c r="C690" s="79" cm="1">
        <f t="array" ref="C690">_xlfn.IFS(B690= "Winter", 1, B690="Spring", 2, B690="Summer", 3, B690="Fall", 4)</f>
        <v>3</v>
      </c>
      <c r="D690" s="79">
        <f t="shared" si="30"/>
        <v>0</v>
      </c>
      <c r="E690" s="79">
        <f t="shared" si="31"/>
        <v>0</v>
      </c>
      <c r="F690" s="79">
        <f t="shared" si="32"/>
        <v>1</v>
      </c>
    </row>
    <row r="691" spans="1:6" x14ac:dyDescent="0.2">
      <c r="A691">
        <v>91</v>
      </c>
      <c r="B691" t="s">
        <v>52</v>
      </c>
      <c r="C691" s="79" cm="1">
        <f t="array" ref="C691">_xlfn.IFS(B691= "Winter", 1, B691="Spring", 2, B691="Summer", 3, B691="Fall", 4)</f>
        <v>3</v>
      </c>
      <c r="D691" s="79">
        <f t="shared" si="30"/>
        <v>0</v>
      </c>
      <c r="E691" s="79">
        <f t="shared" si="31"/>
        <v>0</v>
      </c>
      <c r="F691" s="79">
        <f t="shared" si="32"/>
        <v>1</v>
      </c>
    </row>
    <row r="692" spans="1:6" x14ac:dyDescent="0.2">
      <c r="A692">
        <v>68</v>
      </c>
      <c r="B692" t="s">
        <v>36</v>
      </c>
      <c r="C692" s="79" cm="1">
        <f t="array" ref="C692">_xlfn.IFS(B692= "Winter", 1, B692="Spring", 2, B692="Summer", 3, B692="Fall", 4)</f>
        <v>2</v>
      </c>
      <c r="D692" s="79">
        <f t="shared" si="30"/>
        <v>0</v>
      </c>
      <c r="E692" s="79">
        <f t="shared" si="31"/>
        <v>1</v>
      </c>
      <c r="F692" s="79">
        <f t="shared" si="32"/>
        <v>0</v>
      </c>
    </row>
    <row r="693" spans="1:6" x14ac:dyDescent="0.2">
      <c r="A693">
        <v>21</v>
      </c>
      <c r="B693" t="s">
        <v>52</v>
      </c>
      <c r="C693" s="79" cm="1">
        <f t="array" ref="C693">_xlfn.IFS(B693= "Winter", 1, B693="Spring", 2, B693="Summer", 3, B693="Fall", 4)</f>
        <v>3</v>
      </c>
      <c r="D693" s="79">
        <f t="shared" si="30"/>
        <v>0</v>
      </c>
      <c r="E693" s="79">
        <f t="shared" si="31"/>
        <v>0</v>
      </c>
      <c r="F693" s="79">
        <f t="shared" si="32"/>
        <v>1</v>
      </c>
    </row>
    <row r="694" spans="1:6" x14ac:dyDescent="0.2">
      <c r="A694">
        <v>95</v>
      </c>
      <c r="B694" t="s">
        <v>36</v>
      </c>
      <c r="C694" s="79" cm="1">
        <f t="array" ref="C694">_xlfn.IFS(B694= "Winter", 1, B694="Spring", 2, B694="Summer", 3, B694="Fall", 4)</f>
        <v>2</v>
      </c>
      <c r="D694" s="79">
        <f t="shared" si="30"/>
        <v>0</v>
      </c>
      <c r="E694" s="79">
        <f t="shared" si="31"/>
        <v>1</v>
      </c>
      <c r="F694" s="79">
        <f t="shared" si="32"/>
        <v>0</v>
      </c>
    </row>
    <row r="695" spans="1:6" x14ac:dyDescent="0.2">
      <c r="A695">
        <v>52</v>
      </c>
      <c r="B695" t="s">
        <v>36</v>
      </c>
      <c r="C695" s="79" cm="1">
        <f t="array" ref="C695">_xlfn.IFS(B695= "Winter", 1, B695="Spring", 2, B695="Summer", 3, B695="Fall", 4)</f>
        <v>2</v>
      </c>
      <c r="D695" s="79">
        <f t="shared" si="30"/>
        <v>0</v>
      </c>
      <c r="E695" s="79">
        <f t="shared" si="31"/>
        <v>1</v>
      </c>
      <c r="F695" s="79">
        <f t="shared" si="32"/>
        <v>0</v>
      </c>
    </row>
    <row r="696" spans="1:6" x14ac:dyDescent="0.2">
      <c r="A696">
        <v>21</v>
      </c>
      <c r="B696" t="s">
        <v>56</v>
      </c>
      <c r="C696" s="79" cm="1">
        <f t="array" ref="C696">_xlfn.IFS(B696= "Winter", 1, B696="Spring", 2, B696="Summer", 3, B696="Fall", 4)</f>
        <v>4</v>
      </c>
      <c r="D696" s="79">
        <f t="shared" si="30"/>
        <v>0</v>
      </c>
      <c r="E696" s="79">
        <f t="shared" si="31"/>
        <v>0</v>
      </c>
      <c r="F696" s="79">
        <f t="shared" si="32"/>
        <v>0</v>
      </c>
    </row>
    <row r="697" spans="1:6" x14ac:dyDescent="0.2">
      <c r="A697">
        <v>67</v>
      </c>
      <c r="B697" t="s">
        <v>52</v>
      </c>
      <c r="C697" s="79" cm="1">
        <f t="array" ref="C697">_xlfn.IFS(B697= "Winter", 1, B697="Spring", 2, B697="Summer", 3, B697="Fall", 4)</f>
        <v>3</v>
      </c>
      <c r="D697" s="79">
        <f t="shared" si="30"/>
        <v>0</v>
      </c>
      <c r="E697" s="79">
        <f t="shared" si="31"/>
        <v>0</v>
      </c>
      <c r="F697" s="79">
        <f t="shared" si="32"/>
        <v>1</v>
      </c>
    </row>
    <row r="698" spans="1:6" x14ac:dyDescent="0.2">
      <c r="A698">
        <v>42</v>
      </c>
      <c r="B698" t="s">
        <v>56</v>
      </c>
      <c r="C698" s="79" cm="1">
        <f t="array" ref="C698">_xlfn.IFS(B698= "Winter", 1, B698="Spring", 2, B698="Summer", 3, B698="Fall", 4)</f>
        <v>4</v>
      </c>
      <c r="D698" s="79">
        <f t="shared" si="30"/>
        <v>0</v>
      </c>
      <c r="E698" s="79">
        <f t="shared" si="31"/>
        <v>0</v>
      </c>
      <c r="F698" s="79">
        <f t="shared" si="32"/>
        <v>0</v>
      </c>
    </row>
    <row r="699" spans="1:6" x14ac:dyDescent="0.2">
      <c r="A699">
        <v>63</v>
      </c>
      <c r="B699" t="s">
        <v>52</v>
      </c>
      <c r="C699" s="79" cm="1">
        <f t="array" ref="C699">_xlfn.IFS(B699= "Winter", 1, B699="Spring", 2, B699="Summer", 3, B699="Fall", 4)</f>
        <v>3</v>
      </c>
      <c r="D699" s="79">
        <f t="shared" si="30"/>
        <v>0</v>
      </c>
      <c r="E699" s="79">
        <f t="shared" si="31"/>
        <v>0</v>
      </c>
      <c r="F699" s="79">
        <f t="shared" si="32"/>
        <v>1</v>
      </c>
    </row>
    <row r="700" spans="1:6" x14ac:dyDescent="0.2">
      <c r="A700">
        <v>41</v>
      </c>
      <c r="B700" t="s">
        <v>24</v>
      </c>
      <c r="C700" s="79" cm="1">
        <f t="array" ref="C700">_xlfn.IFS(B700= "Winter", 1, B700="Spring", 2, B700="Summer", 3, B700="Fall", 4)</f>
        <v>1</v>
      </c>
      <c r="D700" s="79">
        <f t="shared" si="30"/>
        <v>1</v>
      </c>
      <c r="E700" s="79">
        <f t="shared" si="31"/>
        <v>0</v>
      </c>
      <c r="F700" s="79">
        <f t="shared" si="32"/>
        <v>0</v>
      </c>
    </row>
    <row r="701" spans="1:6" x14ac:dyDescent="0.2">
      <c r="A701">
        <v>46</v>
      </c>
      <c r="B701" t="s">
        <v>56</v>
      </c>
      <c r="C701" s="79" cm="1">
        <f t="array" ref="C701">_xlfn.IFS(B701= "Winter", 1, B701="Spring", 2, B701="Summer", 3, B701="Fall", 4)</f>
        <v>4</v>
      </c>
      <c r="D701" s="79">
        <f t="shared" si="30"/>
        <v>0</v>
      </c>
      <c r="E701" s="79">
        <f t="shared" si="31"/>
        <v>0</v>
      </c>
      <c r="F701" s="79">
        <f t="shared" si="32"/>
        <v>0</v>
      </c>
    </row>
    <row r="702" spans="1:6" x14ac:dyDescent="0.2">
      <c r="A702">
        <v>79</v>
      </c>
      <c r="B702" t="s">
        <v>24</v>
      </c>
      <c r="C702" s="79" cm="1">
        <f t="array" ref="C702">_xlfn.IFS(B702= "Winter", 1, B702="Spring", 2, B702="Summer", 3, B702="Fall", 4)</f>
        <v>1</v>
      </c>
      <c r="D702" s="79">
        <f t="shared" si="30"/>
        <v>1</v>
      </c>
      <c r="E702" s="79">
        <f t="shared" si="31"/>
        <v>0</v>
      </c>
      <c r="F702" s="79">
        <f t="shared" si="32"/>
        <v>0</v>
      </c>
    </row>
    <row r="703" spans="1:6" x14ac:dyDescent="0.2">
      <c r="A703">
        <v>90</v>
      </c>
      <c r="B703" t="s">
        <v>56</v>
      </c>
      <c r="C703" s="79" cm="1">
        <f t="array" ref="C703">_xlfn.IFS(B703= "Winter", 1, B703="Spring", 2, B703="Summer", 3, B703="Fall", 4)</f>
        <v>4</v>
      </c>
      <c r="D703" s="79">
        <f t="shared" si="30"/>
        <v>0</v>
      </c>
      <c r="E703" s="79">
        <f t="shared" si="31"/>
        <v>0</v>
      </c>
      <c r="F703" s="79">
        <f t="shared" si="32"/>
        <v>0</v>
      </c>
    </row>
    <row r="704" spans="1:6" x14ac:dyDescent="0.2">
      <c r="A704">
        <v>71</v>
      </c>
      <c r="B704" t="s">
        <v>24</v>
      </c>
      <c r="C704" s="79" cm="1">
        <f t="array" ref="C704">_xlfn.IFS(B704= "Winter", 1, B704="Spring", 2, B704="Summer", 3, B704="Fall", 4)</f>
        <v>1</v>
      </c>
      <c r="D704" s="79">
        <f t="shared" si="30"/>
        <v>1</v>
      </c>
      <c r="E704" s="79">
        <f t="shared" si="31"/>
        <v>0</v>
      </c>
      <c r="F704" s="79">
        <f t="shared" si="32"/>
        <v>0</v>
      </c>
    </row>
    <row r="705" spans="1:6" x14ac:dyDescent="0.2">
      <c r="A705">
        <v>87</v>
      </c>
      <c r="B705" t="s">
        <v>52</v>
      </c>
      <c r="C705" s="79" cm="1">
        <f t="array" ref="C705">_xlfn.IFS(B705= "Winter", 1, B705="Spring", 2, B705="Summer", 3, B705="Fall", 4)</f>
        <v>3</v>
      </c>
      <c r="D705" s="79">
        <f t="shared" si="30"/>
        <v>0</v>
      </c>
      <c r="E705" s="79">
        <f t="shared" si="31"/>
        <v>0</v>
      </c>
      <c r="F705" s="79">
        <f t="shared" si="32"/>
        <v>1</v>
      </c>
    </row>
    <row r="706" spans="1:6" x14ac:dyDescent="0.2">
      <c r="A706">
        <v>66</v>
      </c>
      <c r="B706" t="s">
        <v>36</v>
      </c>
      <c r="C706" s="79" cm="1">
        <f t="array" ref="C706">_xlfn.IFS(B706= "Winter", 1, B706="Spring", 2, B706="Summer", 3, B706="Fall", 4)</f>
        <v>2</v>
      </c>
      <c r="D706" s="79">
        <f t="shared" si="30"/>
        <v>0</v>
      </c>
      <c r="E706" s="79">
        <f t="shared" si="31"/>
        <v>1</v>
      </c>
      <c r="F706" s="79">
        <f t="shared" si="32"/>
        <v>0</v>
      </c>
    </row>
    <row r="707" spans="1:6" x14ac:dyDescent="0.2">
      <c r="A707">
        <v>90</v>
      </c>
      <c r="B707" t="s">
        <v>52</v>
      </c>
      <c r="C707" s="79" cm="1">
        <f t="array" ref="C707">_xlfn.IFS(B707= "Winter", 1, B707="Spring", 2, B707="Summer", 3, B707="Fall", 4)</f>
        <v>3</v>
      </c>
      <c r="D707" s="79">
        <f t="shared" ref="D707:D770" si="33">IF(C707=1, 1, 0)</f>
        <v>0</v>
      </c>
      <c r="E707" s="79">
        <f t="shared" ref="E707:E770" si="34">IF(C707=2, 1, 0)</f>
        <v>0</v>
      </c>
      <c r="F707" s="79">
        <f t="shared" ref="F707:F770" si="35">IF(C707=3,1, 0)</f>
        <v>1</v>
      </c>
    </row>
    <row r="708" spans="1:6" x14ac:dyDescent="0.2">
      <c r="A708">
        <v>47</v>
      </c>
      <c r="B708" t="s">
        <v>52</v>
      </c>
      <c r="C708" s="79" cm="1">
        <f t="array" ref="C708">_xlfn.IFS(B708= "Winter", 1, B708="Spring", 2, B708="Summer", 3, B708="Fall", 4)</f>
        <v>3</v>
      </c>
      <c r="D708" s="79">
        <f t="shared" si="33"/>
        <v>0</v>
      </c>
      <c r="E708" s="79">
        <f t="shared" si="34"/>
        <v>0</v>
      </c>
      <c r="F708" s="79">
        <f t="shared" si="35"/>
        <v>1</v>
      </c>
    </row>
    <row r="709" spans="1:6" x14ac:dyDescent="0.2">
      <c r="A709">
        <v>38</v>
      </c>
      <c r="B709" t="s">
        <v>36</v>
      </c>
      <c r="C709" s="79" cm="1">
        <f t="array" ref="C709">_xlfn.IFS(B709= "Winter", 1, B709="Spring", 2, B709="Summer", 3, B709="Fall", 4)</f>
        <v>2</v>
      </c>
      <c r="D709" s="79">
        <f t="shared" si="33"/>
        <v>0</v>
      </c>
      <c r="E709" s="79">
        <f t="shared" si="34"/>
        <v>1</v>
      </c>
      <c r="F709" s="79">
        <f t="shared" si="35"/>
        <v>0</v>
      </c>
    </row>
    <row r="710" spans="1:6" x14ac:dyDescent="0.2">
      <c r="A710">
        <v>50</v>
      </c>
      <c r="B710" t="s">
        <v>52</v>
      </c>
      <c r="C710" s="79" cm="1">
        <f t="array" ref="C710">_xlfn.IFS(B710= "Winter", 1, B710="Spring", 2, B710="Summer", 3, B710="Fall", 4)</f>
        <v>3</v>
      </c>
      <c r="D710" s="79">
        <f t="shared" si="33"/>
        <v>0</v>
      </c>
      <c r="E710" s="79">
        <f t="shared" si="34"/>
        <v>0</v>
      </c>
      <c r="F710" s="79">
        <f t="shared" si="35"/>
        <v>1</v>
      </c>
    </row>
    <row r="711" spans="1:6" x14ac:dyDescent="0.2">
      <c r="A711">
        <v>79</v>
      </c>
      <c r="B711" t="s">
        <v>52</v>
      </c>
      <c r="C711" s="79" cm="1">
        <f t="array" ref="C711">_xlfn.IFS(B711= "Winter", 1, B711="Spring", 2, B711="Summer", 3, B711="Fall", 4)</f>
        <v>3</v>
      </c>
      <c r="D711" s="79">
        <f t="shared" si="33"/>
        <v>0</v>
      </c>
      <c r="E711" s="79">
        <f t="shared" si="34"/>
        <v>0</v>
      </c>
      <c r="F711" s="79">
        <f t="shared" si="35"/>
        <v>1</v>
      </c>
    </row>
    <row r="712" spans="1:6" x14ac:dyDescent="0.2">
      <c r="A712">
        <v>91</v>
      </c>
      <c r="B712" t="s">
        <v>36</v>
      </c>
      <c r="C712" s="79" cm="1">
        <f t="array" ref="C712">_xlfn.IFS(B712= "Winter", 1, B712="Spring", 2, B712="Summer", 3, B712="Fall", 4)</f>
        <v>2</v>
      </c>
      <c r="D712" s="79">
        <f t="shared" si="33"/>
        <v>0</v>
      </c>
      <c r="E712" s="79">
        <f t="shared" si="34"/>
        <v>1</v>
      </c>
      <c r="F712" s="79">
        <f t="shared" si="35"/>
        <v>0</v>
      </c>
    </row>
    <row r="713" spans="1:6" x14ac:dyDescent="0.2">
      <c r="A713">
        <v>60</v>
      </c>
      <c r="B713" t="s">
        <v>36</v>
      </c>
      <c r="C713" s="79" cm="1">
        <f t="array" ref="C713">_xlfn.IFS(B713= "Winter", 1, B713="Spring", 2, B713="Summer", 3, B713="Fall", 4)</f>
        <v>2</v>
      </c>
      <c r="D713" s="79">
        <f t="shared" si="33"/>
        <v>0</v>
      </c>
      <c r="E713" s="79">
        <f t="shared" si="34"/>
        <v>1</v>
      </c>
      <c r="F713" s="79">
        <f t="shared" si="35"/>
        <v>0</v>
      </c>
    </row>
    <row r="714" spans="1:6" x14ac:dyDescent="0.2">
      <c r="A714">
        <v>81</v>
      </c>
      <c r="B714" t="s">
        <v>52</v>
      </c>
      <c r="C714" s="79" cm="1">
        <f t="array" ref="C714">_xlfn.IFS(B714= "Winter", 1, B714="Spring", 2, B714="Summer", 3, B714="Fall", 4)</f>
        <v>3</v>
      </c>
      <c r="D714" s="79">
        <f t="shared" si="33"/>
        <v>0</v>
      </c>
      <c r="E714" s="79">
        <f t="shared" si="34"/>
        <v>0</v>
      </c>
      <c r="F714" s="79">
        <f t="shared" si="35"/>
        <v>1</v>
      </c>
    </row>
    <row r="715" spans="1:6" x14ac:dyDescent="0.2">
      <c r="A715">
        <v>90</v>
      </c>
      <c r="B715" t="s">
        <v>52</v>
      </c>
      <c r="C715" s="79" cm="1">
        <f t="array" ref="C715">_xlfn.IFS(B715= "Winter", 1, B715="Spring", 2, B715="Summer", 3, B715="Fall", 4)</f>
        <v>3</v>
      </c>
      <c r="D715" s="79">
        <f t="shared" si="33"/>
        <v>0</v>
      </c>
      <c r="E715" s="79">
        <f t="shared" si="34"/>
        <v>0</v>
      </c>
      <c r="F715" s="79">
        <f t="shared" si="35"/>
        <v>1</v>
      </c>
    </row>
    <row r="716" spans="1:6" x14ac:dyDescent="0.2">
      <c r="A716">
        <v>70</v>
      </c>
      <c r="B716" t="s">
        <v>56</v>
      </c>
      <c r="C716" s="79" cm="1">
        <f t="array" ref="C716">_xlfn.IFS(B716= "Winter", 1, B716="Spring", 2, B716="Summer", 3, B716="Fall", 4)</f>
        <v>4</v>
      </c>
      <c r="D716" s="79">
        <f t="shared" si="33"/>
        <v>0</v>
      </c>
      <c r="E716" s="79">
        <f t="shared" si="34"/>
        <v>0</v>
      </c>
      <c r="F716" s="79">
        <f t="shared" si="35"/>
        <v>0</v>
      </c>
    </row>
    <row r="717" spans="1:6" x14ac:dyDescent="0.2">
      <c r="A717">
        <v>63</v>
      </c>
      <c r="B717" t="s">
        <v>36</v>
      </c>
      <c r="C717" s="79" cm="1">
        <f t="array" ref="C717">_xlfn.IFS(B717= "Winter", 1, B717="Spring", 2, B717="Summer", 3, B717="Fall", 4)</f>
        <v>2</v>
      </c>
      <c r="D717" s="79">
        <f t="shared" si="33"/>
        <v>0</v>
      </c>
      <c r="E717" s="79">
        <f t="shared" si="34"/>
        <v>1</v>
      </c>
      <c r="F717" s="79">
        <f t="shared" si="35"/>
        <v>0</v>
      </c>
    </row>
    <row r="718" spans="1:6" x14ac:dyDescent="0.2">
      <c r="A718">
        <v>29</v>
      </c>
      <c r="B718" t="s">
        <v>36</v>
      </c>
      <c r="C718" s="79" cm="1">
        <f t="array" ref="C718">_xlfn.IFS(B718= "Winter", 1, B718="Spring", 2, B718="Summer", 3, B718="Fall", 4)</f>
        <v>2</v>
      </c>
      <c r="D718" s="79">
        <f t="shared" si="33"/>
        <v>0</v>
      </c>
      <c r="E718" s="79">
        <f t="shared" si="34"/>
        <v>1</v>
      </c>
      <c r="F718" s="79">
        <f t="shared" si="35"/>
        <v>0</v>
      </c>
    </row>
    <row r="719" spans="1:6" x14ac:dyDescent="0.2">
      <c r="A719">
        <v>90</v>
      </c>
      <c r="B719" t="s">
        <v>36</v>
      </c>
      <c r="C719" s="79" cm="1">
        <f t="array" ref="C719">_xlfn.IFS(B719= "Winter", 1, B719="Spring", 2, B719="Summer", 3, B719="Fall", 4)</f>
        <v>2</v>
      </c>
      <c r="D719" s="79">
        <f t="shared" si="33"/>
        <v>0</v>
      </c>
      <c r="E719" s="79">
        <f t="shared" si="34"/>
        <v>1</v>
      </c>
      <c r="F719" s="79">
        <f t="shared" si="35"/>
        <v>0</v>
      </c>
    </row>
    <row r="720" spans="1:6" x14ac:dyDescent="0.2">
      <c r="A720">
        <v>22</v>
      </c>
      <c r="B720" t="s">
        <v>52</v>
      </c>
      <c r="C720" s="79" cm="1">
        <f t="array" ref="C720">_xlfn.IFS(B720= "Winter", 1, B720="Spring", 2, B720="Summer", 3, B720="Fall", 4)</f>
        <v>3</v>
      </c>
      <c r="D720" s="79">
        <f t="shared" si="33"/>
        <v>0</v>
      </c>
      <c r="E720" s="79">
        <f t="shared" si="34"/>
        <v>0</v>
      </c>
      <c r="F720" s="79">
        <f t="shared" si="35"/>
        <v>1</v>
      </c>
    </row>
    <row r="721" spans="1:6" x14ac:dyDescent="0.2">
      <c r="A721">
        <v>22</v>
      </c>
      <c r="B721" t="s">
        <v>52</v>
      </c>
      <c r="C721" s="79" cm="1">
        <f t="array" ref="C721">_xlfn.IFS(B721= "Winter", 1, B721="Spring", 2, B721="Summer", 3, B721="Fall", 4)</f>
        <v>3</v>
      </c>
      <c r="D721" s="79">
        <f t="shared" si="33"/>
        <v>0</v>
      </c>
      <c r="E721" s="79">
        <f t="shared" si="34"/>
        <v>0</v>
      </c>
      <c r="F721" s="79">
        <f t="shared" si="35"/>
        <v>1</v>
      </c>
    </row>
    <row r="722" spans="1:6" x14ac:dyDescent="0.2">
      <c r="A722">
        <v>62</v>
      </c>
      <c r="B722" t="s">
        <v>56</v>
      </c>
      <c r="C722" s="79" cm="1">
        <f t="array" ref="C722">_xlfn.IFS(B722= "Winter", 1, B722="Spring", 2, B722="Summer", 3, B722="Fall", 4)</f>
        <v>4</v>
      </c>
      <c r="D722" s="79">
        <f t="shared" si="33"/>
        <v>0</v>
      </c>
      <c r="E722" s="79">
        <f t="shared" si="34"/>
        <v>0</v>
      </c>
      <c r="F722" s="79">
        <f t="shared" si="35"/>
        <v>0</v>
      </c>
    </row>
    <row r="723" spans="1:6" x14ac:dyDescent="0.2">
      <c r="A723">
        <v>57</v>
      </c>
      <c r="B723" t="s">
        <v>52</v>
      </c>
      <c r="C723" s="79" cm="1">
        <f t="array" ref="C723">_xlfn.IFS(B723= "Winter", 1, B723="Spring", 2, B723="Summer", 3, B723="Fall", 4)</f>
        <v>3</v>
      </c>
      <c r="D723" s="79">
        <f t="shared" si="33"/>
        <v>0</v>
      </c>
      <c r="E723" s="79">
        <f t="shared" si="34"/>
        <v>0</v>
      </c>
      <c r="F723" s="79">
        <f t="shared" si="35"/>
        <v>1</v>
      </c>
    </row>
    <row r="724" spans="1:6" x14ac:dyDescent="0.2">
      <c r="A724">
        <v>32</v>
      </c>
      <c r="B724" t="s">
        <v>52</v>
      </c>
      <c r="C724" s="79" cm="1">
        <f t="array" ref="C724">_xlfn.IFS(B724= "Winter", 1, B724="Spring", 2, B724="Summer", 3, B724="Fall", 4)</f>
        <v>3</v>
      </c>
      <c r="D724" s="79">
        <f t="shared" si="33"/>
        <v>0</v>
      </c>
      <c r="E724" s="79">
        <f t="shared" si="34"/>
        <v>0</v>
      </c>
      <c r="F724" s="79">
        <f t="shared" si="35"/>
        <v>1</v>
      </c>
    </row>
    <row r="725" spans="1:6" x14ac:dyDescent="0.2">
      <c r="A725">
        <v>53</v>
      </c>
      <c r="B725" t="s">
        <v>56</v>
      </c>
      <c r="C725" s="79" cm="1">
        <f t="array" ref="C725">_xlfn.IFS(B725= "Winter", 1, B725="Spring", 2, B725="Summer", 3, B725="Fall", 4)</f>
        <v>4</v>
      </c>
      <c r="D725" s="79">
        <f t="shared" si="33"/>
        <v>0</v>
      </c>
      <c r="E725" s="79">
        <f t="shared" si="34"/>
        <v>0</v>
      </c>
      <c r="F725" s="79">
        <f t="shared" si="35"/>
        <v>0</v>
      </c>
    </row>
    <row r="726" spans="1:6" x14ac:dyDescent="0.2">
      <c r="A726">
        <v>79</v>
      </c>
      <c r="B726" t="s">
        <v>56</v>
      </c>
      <c r="C726" s="79" cm="1">
        <f t="array" ref="C726">_xlfn.IFS(B726= "Winter", 1, B726="Spring", 2, B726="Summer", 3, B726="Fall", 4)</f>
        <v>4</v>
      </c>
      <c r="D726" s="79">
        <f t="shared" si="33"/>
        <v>0</v>
      </c>
      <c r="E726" s="79">
        <f t="shared" si="34"/>
        <v>0</v>
      </c>
      <c r="F726" s="79">
        <f t="shared" si="35"/>
        <v>0</v>
      </c>
    </row>
    <row r="727" spans="1:6" x14ac:dyDescent="0.2">
      <c r="A727">
        <v>61</v>
      </c>
      <c r="B727" t="s">
        <v>24</v>
      </c>
      <c r="C727" s="79" cm="1">
        <f t="array" ref="C727">_xlfn.IFS(B727= "Winter", 1, B727="Spring", 2, B727="Summer", 3, B727="Fall", 4)</f>
        <v>1</v>
      </c>
      <c r="D727" s="79">
        <f t="shared" si="33"/>
        <v>1</v>
      </c>
      <c r="E727" s="79">
        <f t="shared" si="34"/>
        <v>0</v>
      </c>
      <c r="F727" s="79">
        <f t="shared" si="35"/>
        <v>0</v>
      </c>
    </row>
    <row r="728" spans="1:6" x14ac:dyDescent="0.2">
      <c r="A728">
        <v>78</v>
      </c>
      <c r="B728" t="s">
        <v>52</v>
      </c>
      <c r="C728" s="79" cm="1">
        <f t="array" ref="C728">_xlfn.IFS(B728= "Winter", 1, B728="Spring", 2, B728="Summer", 3, B728="Fall", 4)</f>
        <v>3</v>
      </c>
      <c r="D728" s="79">
        <f t="shared" si="33"/>
        <v>0</v>
      </c>
      <c r="E728" s="79">
        <f t="shared" si="34"/>
        <v>0</v>
      </c>
      <c r="F728" s="79">
        <f t="shared" si="35"/>
        <v>1</v>
      </c>
    </row>
    <row r="729" spans="1:6" x14ac:dyDescent="0.2">
      <c r="A729">
        <v>97</v>
      </c>
      <c r="B729" t="s">
        <v>24</v>
      </c>
      <c r="C729" s="79" cm="1">
        <f t="array" ref="C729">_xlfn.IFS(B729= "Winter", 1, B729="Spring", 2, B729="Summer", 3, B729="Fall", 4)</f>
        <v>1</v>
      </c>
      <c r="D729" s="79">
        <f t="shared" si="33"/>
        <v>1</v>
      </c>
      <c r="E729" s="79">
        <f t="shared" si="34"/>
        <v>0</v>
      </c>
      <c r="F729" s="79">
        <f t="shared" si="35"/>
        <v>0</v>
      </c>
    </row>
    <row r="730" spans="1:6" x14ac:dyDescent="0.2">
      <c r="A730">
        <v>78</v>
      </c>
      <c r="B730" t="s">
        <v>24</v>
      </c>
      <c r="C730" s="79" cm="1">
        <f t="array" ref="C730">_xlfn.IFS(B730= "Winter", 1, B730="Spring", 2, B730="Summer", 3, B730="Fall", 4)</f>
        <v>1</v>
      </c>
      <c r="D730" s="79">
        <f t="shared" si="33"/>
        <v>1</v>
      </c>
      <c r="E730" s="79">
        <f t="shared" si="34"/>
        <v>0</v>
      </c>
      <c r="F730" s="79">
        <f t="shared" si="35"/>
        <v>0</v>
      </c>
    </row>
    <row r="731" spans="1:6" x14ac:dyDescent="0.2">
      <c r="A731">
        <v>56</v>
      </c>
      <c r="B731" t="s">
        <v>52</v>
      </c>
      <c r="C731" s="79" cm="1">
        <f t="array" ref="C731">_xlfn.IFS(B731= "Winter", 1, B731="Spring", 2, B731="Summer", 3, B731="Fall", 4)</f>
        <v>3</v>
      </c>
      <c r="D731" s="79">
        <f t="shared" si="33"/>
        <v>0</v>
      </c>
      <c r="E731" s="79">
        <f t="shared" si="34"/>
        <v>0</v>
      </c>
      <c r="F731" s="79">
        <f t="shared" si="35"/>
        <v>1</v>
      </c>
    </row>
    <row r="732" spans="1:6" x14ac:dyDescent="0.2">
      <c r="A732">
        <v>25</v>
      </c>
      <c r="B732" t="s">
        <v>52</v>
      </c>
      <c r="C732" s="79" cm="1">
        <f t="array" ref="C732">_xlfn.IFS(B732= "Winter", 1, B732="Spring", 2, B732="Summer", 3, B732="Fall", 4)</f>
        <v>3</v>
      </c>
      <c r="D732" s="79">
        <f t="shared" si="33"/>
        <v>0</v>
      </c>
      <c r="E732" s="79">
        <f t="shared" si="34"/>
        <v>0</v>
      </c>
      <c r="F732" s="79">
        <f t="shared" si="35"/>
        <v>1</v>
      </c>
    </row>
    <row r="733" spans="1:6" x14ac:dyDescent="0.2">
      <c r="A733">
        <v>28</v>
      </c>
      <c r="B733" t="s">
        <v>36</v>
      </c>
      <c r="C733" s="79" cm="1">
        <f t="array" ref="C733">_xlfn.IFS(B733= "Winter", 1, B733="Spring", 2, B733="Summer", 3, B733="Fall", 4)</f>
        <v>2</v>
      </c>
      <c r="D733" s="79">
        <f t="shared" si="33"/>
        <v>0</v>
      </c>
      <c r="E733" s="79">
        <f t="shared" si="34"/>
        <v>1</v>
      </c>
      <c r="F733" s="79">
        <f t="shared" si="35"/>
        <v>0</v>
      </c>
    </row>
    <row r="734" spans="1:6" x14ac:dyDescent="0.2">
      <c r="A734">
        <v>57</v>
      </c>
      <c r="B734" t="s">
        <v>36</v>
      </c>
      <c r="C734" s="79" cm="1">
        <f t="array" ref="C734">_xlfn.IFS(B734= "Winter", 1, B734="Spring", 2, B734="Summer", 3, B734="Fall", 4)</f>
        <v>2</v>
      </c>
      <c r="D734" s="79">
        <f t="shared" si="33"/>
        <v>0</v>
      </c>
      <c r="E734" s="79">
        <f t="shared" si="34"/>
        <v>1</v>
      </c>
      <c r="F734" s="79">
        <f t="shared" si="35"/>
        <v>0</v>
      </c>
    </row>
    <row r="735" spans="1:6" x14ac:dyDescent="0.2">
      <c r="A735">
        <v>36</v>
      </c>
      <c r="B735" t="s">
        <v>56</v>
      </c>
      <c r="C735" s="79" cm="1">
        <f t="array" ref="C735">_xlfn.IFS(B735= "Winter", 1, B735="Spring", 2, B735="Summer", 3, B735="Fall", 4)</f>
        <v>4</v>
      </c>
      <c r="D735" s="79">
        <f t="shared" si="33"/>
        <v>0</v>
      </c>
      <c r="E735" s="79">
        <f t="shared" si="34"/>
        <v>0</v>
      </c>
      <c r="F735" s="79">
        <f t="shared" si="35"/>
        <v>0</v>
      </c>
    </row>
    <row r="736" spans="1:6" x14ac:dyDescent="0.2">
      <c r="A736">
        <v>69</v>
      </c>
      <c r="B736" t="s">
        <v>24</v>
      </c>
      <c r="C736" s="79" cm="1">
        <f t="array" ref="C736">_xlfn.IFS(B736= "Winter", 1, B736="Spring", 2, B736="Summer", 3, B736="Fall", 4)</f>
        <v>1</v>
      </c>
      <c r="D736" s="79">
        <f t="shared" si="33"/>
        <v>1</v>
      </c>
      <c r="E736" s="79">
        <f t="shared" si="34"/>
        <v>0</v>
      </c>
      <c r="F736" s="79">
        <f t="shared" si="35"/>
        <v>0</v>
      </c>
    </row>
    <row r="737" spans="1:6" x14ac:dyDescent="0.2">
      <c r="A737">
        <v>48</v>
      </c>
      <c r="B737" t="s">
        <v>56</v>
      </c>
      <c r="C737" s="79" cm="1">
        <f t="array" ref="C737">_xlfn.IFS(B737= "Winter", 1, B737="Spring", 2, B737="Summer", 3, B737="Fall", 4)</f>
        <v>4</v>
      </c>
      <c r="D737" s="79">
        <f t="shared" si="33"/>
        <v>0</v>
      </c>
      <c r="E737" s="79">
        <f t="shared" si="34"/>
        <v>0</v>
      </c>
      <c r="F737" s="79">
        <f t="shared" si="35"/>
        <v>0</v>
      </c>
    </row>
    <row r="738" spans="1:6" x14ac:dyDescent="0.2">
      <c r="A738">
        <v>58</v>
      </c>
      <c r="B738" t="s">
        <v>36</v>
      </c>
      <c r="C738" s="79" cm="1">
        <f t="array" ref="C738">_xlfn.IFS(B738= "Winter", 1, B738="Spring", 2, B738="Summer", 3, B738="Fall", 4)</f>
        <v>2</v>
      </c>
      <c r="D738" s="79">
        <f t="shared" si="33"/>
        <v>0</v>
      </c>
      <c r="E738" s="79">
        <f t="shared" si="34"/>
        <v>1</v>
      </c>
      <c r="F738" s="79">
        <f t="shared" si="35"/>
        <v>0</v>
      </c>
    </row>
    <row r="739" spans="1:6" x14ac:dyDescent="0.2">
      <c r="A739">
        <v>24</v>
      </c>
      <c r="B739" t="s">
        <v>36</v>
      </c>
      <c r="C739" s="79" cm="1">
        <f t="array" ref="C739">_xlfn.IFS(B739= "Winter", 1, B739="Spring", 2, B739="Summer", 3, B739="Fall", 4)</f>
        <v>2</v>
      </c>
      <c r="D739" s="79">
        <f t="shared" si="33"/>
        <v>0</v>
      </c>
      <c r="E739" s="79">
        <f t="shared" si="34"/>
        <v>1</v>
      </c>
      <c r="F739" s="79">
        <f t="shared" si="35"/>
        <v>0</v>
      </c>
    </row>
    <row r="740" spans="1:6" x14ac:dyDescent="0.2">
      <c r="A740">
        <v>31</v>
      </c>
      <c r="B740" t="s">
        <v>24</v>
      </c>
      <c r="C740" s="79" cm="1">
        <f t="array" ref="C740">_xlfn.IFS(B740= "Winter", 1, B740="Spring", 2, B740="Summer", 3, B740="Fall", 4)</f>
        <v>1</v>
      </c>
      <c r="D740" s="79">
        <f t="shared" si="33"/>
        <v>1</v>
      </c>
      <c r="E740" s="79">
        <f t="shared" si="34"/>
        <v>0</v>
      </c>
      <c r="F740" s="79">
        <f t="shared" si="35"/>
        <v>0</v>
      </c>
    </row>
    <row r="741" spans="1:6" x14ac:dyDescent="0.2">
      <c r="A741">
        <v>29</v>
      </c>
      <c r="B741" t="s">
        <v>52</v>
      </c>
      <c r="C741" s="79" cm="1">
        <f t="array" ref="C741">_xlfn.IFS(B741= "Winter", 1, B741="Spring", 2, B741="Summer", 3, B741="Fall", 4)</f>
        <v>3</v>
      </c>
      <c r="D741" s="79">
        <f t="shared" si="33"/>
        <v>0</v>
      </c>
      <c r="E741" s="79">
        <f t="shared" si="34"/>
        <v>0</v>
      </c>
      <c r="F741" s="79">
        <f t="shared" si="35"/>
        <v>1</v>
      </c>
    </row>
    <row r="742" spans="1:6" x14ac:dyDescent="0.2">
      <c r="A742">
        <v>69</v>
      </c>
      <c r="B742" t="s">
        <v>52</v>
      </c>
      <c r="C742" s="79" cm="1">
        <f t="array" ref="C742">_xlfn.IFS(B742= "Winter", 1, B742="Spring", 2, B742="Summer", 3, B742="Fall", 4)</f>
        <v>3</v>
      </c>
      <c r="D742" s="79">
        <f t="shared" si="33"/>
        <v>0</v>
      </c>
      <c r="E742" s="79">
        <f t="shared" si="34"/>
        <v>0</v>
      </c>
      <c r="F742" s="79">
        <f t="shared" si="35"/>
        <v>1</v>
      </c>
    </row>
    <row r="743" spans="1:6" x14ac:dyDescent="0.2">
      <c r="A743">
        <v>79</v>
      </c>
      <c r="B743" t="s">
        <v>52</v>
      </c>
      <c r="C743" s="79" cm="1">
        <f t="array" ref="C743">_xlfn.IFS(B743= "Winter", 1, B743="Spring", 2, B743="Summer", 3, B743="Fall", 4)</f>
        <v>3</v>
      </c>
      <c r="D743" s="79">
        <f t="shared" si="33"/>
        <v>0</v>
      </c>
      <c r="E743" s="79">
        <f t="shared" si="34"/>
        <v>0</v>
      </c>
      <c r="F743" s="79">
        <f t="shared" si="35"/>
        <v>1</v>
      </c>
    </row>
    <row r="744" spans="1:6" x14ac:dyDescent="0.2">
      <c r="A744">
        <v>39</v>
      </c>
      <c r="B744" t="s">
        <v>52</v>
      </c>
      <c r="C744" s="79" cm="1">
        <f t="array" ref="C744">_xlfn.IFS(B744= "Winter", 1, B744="Spring", 2, B744="Summer", 3, B744="Fall", 4)</f>
        <v>3</v>
      </c>
      <c r="D744" s="79">
        <f t="shared" si="33"/>
        <v>0</v>
      </c>
      <c r="E744" s="79">
        <f t="shared" si="34"/>
        <v>0</v>
      </c>
      <c r="F744" s="79">
        <f t="shared" si="35"/>
        <v>1</v>
      </c>
    </row>
    <row r="745" spans="1:6" x14ac:dyDescent="0.2">
      <c r="A745">
        <v>84</v>
      </c>
      <c r="B745" t="s">
        <v>56</v>
      </c>
      <c r="C745" s="79" cm="1">
        <f t="array" ref="C745">_xlfn.IFS(B745= "Winter", 1, B745="Spring", 2, B745="Summer", 3, B745="Fall", 4)</f>
        <v>4</v>
      </c>
      <c r="D745" s="79">
        <f t="shared" si="33"/>
        <v>0</v>
      </c>
      <c r="E745" s="79">
        <f t="shared" si="34"/>
        <v>0</v>
      </c>
      <c r="F745" s="79">
        <f t="shared" si="35"/>
        <v>0</v>
      </c>
    </row>
    <row r="746" spans="1:6" x14ac:dyDescent="0.2">
      <c r="A746">
        <v>66</v>
      </c>
      <c r="B746" t="s">
        <v>36</v>
      </c>
      <c r="C746" s="79" cm="1">
        <f t="array" ref="C746">_xlfn.IFS(B746= "Winter", 1, B746="Spring", 2, B746="Summer", 3, B746="Fall", 4)</f>
        <v>2</v>
      </c>
      <c r="D746" s="79">
        <f t="shared" si="33"/>
        <v>0</v>
      </c>
      <c r="E746" s="79">
        <f t="shared" si="34"/>
        <v>1</v>
      </c>
      <c r="F746" s="79">
        <f t="shared" si="35"/>
        <v>0</v>
      </c>
    </row>
    <row r="747" spans="1:6" x14ac:dyDescent="0.2">
      <c r="A747">
        <v>92</v>
      </c>
      <c r="B747" t="s">
        <v>56</v>
      </c>
      <c r="C747" s="79" cm="1">
        <f t="array" ref="C747">_xlfn.IFS(B747= "Winter", 1, B747="Spring", 2, B747="Summer", 3, B747="Fall", 4)</f>
        <v>4</v>
      </c>
      <c r="D747" s="79">
        <f t="shared" si="33"/>
        <v>0</v>
      </c>
      <c r="E747" s="79">
        <f t="shared" si="34"/>
        <v>0</v>
      </c>
      <c r="F747" s="79">
        <f t="shared" si="35"/>
        <v>0</v>
      </c>
    </row>
    <row r="748" spans="1:6" x14ac:dyDescent="0.2">
      <c r="A748">
        <v>45</v>
      </c>
      <c r="B748" t="s">
        <v>24</v>
      </c>
      <c r="C748" s="79" cm="1">
        <f t="array" ref="C748">_xlfn.IFS(B748= "Winter", 1, B748="Spring", 2, B748="Summer", 3, B748="Fall", 4)</f>
        <v>1</v>
      </c>
      <c r="D748" s="79">
        <f t="shared" si="33"/>
        <v>1</v>
      </c>
      <c r="E748" s="79">
        <f t="shared" si="34"/>
        <v>0</v>
      </c>
      <c r="F748" s="79">
        <f t="shared" si="35"/>
        <v>0</v>
      </c>
    </row>
    <row r="749" spans="1:6" x14ac:dyDescent="0.2">
      <c r="A749">
        <v>74</v>
      </c>
      <c r="B749" t="s">
        <v>36</v>
      </c>
      <c r="C749" s="79" cm="1">
        <f t="array" ref="C749">_xlfn.IFS(B749= "Winter", 1, B749="Spring", 2, B749="Summer", 3, B749="Fall", 4)</f>
        <v>2</v>
      </c>
      <c r="D749" s="79">
        <f t="shared" si="33"/>
        <v>0</v>
      </c>
      <c r="E749" s="79">
        <f t="shared" si="34"/>
        <v>1</v>
      </c>
      <c r="F749" s="79">
        <f t="shared" si="35"/>
        <v>0</v>
      </c>
    </row>
    <row r="750" spans="1:6" x14ac:dyDescent="0.2">
      <c r="A750">
        <v>39</v>
      </c>
      <c r="B750" t="s">
        <v>56</v>
      </c>
      <c r="C750" s="79" cm="1">
        <f t="array" ref="C750">_xlfn.IFS(B750= "Winter", 1, B750="Spring", 2, B750="Summer", 3, B750="Fall", 4)</f>
        <v>4</v>
      </c>
      <c r="D750" s="79">
        <f t="shared" si="33"/>
        <v>0</v>
      </c>
      <c r="E750" s="79">
        <f t="shared" si="34"/>
        <v>0</v>
      </c>
      <c r="F750" s="79">
        <f t="shared" si="35"/>
        <v>0</v>
      </c>
    </row>
    <row r="751" spans="1:6" x14ac:dyDescent="0.2">
      <c r="A751">
        <v>71</v>
      </c>
      <c r="B751" t="s">
        <v>24</v>
      </c>
      <c r="C751" s="79" cm="1">
        <f t="array" ref="C751">_xlfn.IFS(B751= "Winter", 1, B751="Spring", 2, B751="Summer", 3, B751="Fall", 4)</f>
        <v>1</v>
      </c>
      <c r="D751" s="79">
        <f t="shared" si="33"/>
        <v>1</v>
      </c>
      <c r="E751" s="79">
        <f t="shared" si="34"/>
        <v>0</v>
      </c>
      <c r="F751" s="79">
        <f t="shared" si="35"/>
        <v>0</v>
      </c>
    </row>
    <row r="752" spans="1:6" x14ac:dyDescent="0.2">
      <c r="A752">
        <v>95</v>
      </c>
      <c r="B752" t="s">
        <v>56</v>
      </c>
      <c r="C752" s="79" cm="1">
        <f t="array" ref="C752">_xlfn.IFS(B752= "Winter", 1, B752="Spring", 2, B752="Summer", 3, B752="Fall", 4)</f>
        <v>4</v>
      </c>
      <c r="D752" s="79">
        <f t="shared" si="33"/>
        <v>0</v>
      </c>
      <c r="E752" s="79">
        <f t="shared" si="34"/>
        <v>0</v>
      </c>
      <c r="F752" s="79">
        <f t="shared" si="35"/>
        <v>0</v>
      </c>
    </row>
    <row r="753" spans="1:6" x14ac:dyDescent="0.2">
      <c r="A753">
        <v>72</v>
      </c>
      <c r="B753" t="s">
        <v>56</v>
      </c>
      <c r="C753" s="79" cm="1">
        <f t="array" ref="C753">_xlfn.IFS(B753= "Winter", 1, B753="Spring", 2, B753="Summer", 3, B753="Fall", 4)</f>
        <v>4</v>
      </c>
      <c r="D753" s="79">
        <f t="shared" si="33"/>
        <v>0</v>
      </c>
      <c r="E753" s="79">
        <f t="shared" si="34"/>
        <v>0</v>
      </c>
      <c r="F753" s="79">
        <f t="shared" si="35"/>
        <v>0</v>
      </c>
    </row>
    <row r="754" spans="1:6" x14ac:dyDescent="0.2">
      <c r="A754">
        <v>85</v>
      </c>
      <c r="B754" t="s">
        <v>56</v>
      </c>
      <c r="C754" s="79" cm="1">
        <f t="array" ref="C754">_xlfn.IFS(B754= "Winter", 1, B754="Spring", 2, B754="Summer", 3, B754="Fall", 4)</f>
        <v>4</v>
      </c>
      <c r="D754" s="79">
        <f t="shared" si="33"/>
        <v>0</v>
      </c>
      <c r="E754" s="79">
        <f t="shared" si="34"/>
        <v>0</v>
      </c>
      <c r="F754" s="79">
        <f t="shared" si="35"/>
        <v>0</v>
      </c>
    </row>
    <row r="755" spans="1:6" x14ac:dyDescent="0.2">
      <c r="A755">
        <v>54</v>
      </c>
      <c r="B755" t="s">
        <v>56</v>
      </c>
      <c r="C755" s="79" cm="1">
        <f t="array" ref="C755">_xlfn.IFS(B755= "Winter", 1, B755="Spring", 2, B755="Summer", 3, B755="Fall", 4)</f>
        <v>4</v>
      </c>
      <c r="D755" s="79">
        <f t="shared" si="33"/>
        <v>0</v>
      </c>
      <c r="E755" s="79">
        <f t="shared" si="34"/>
        <v>0</v>
      </c>
      <c r="F755" s="79">
        <f t="shared" si="35"/>
        <v>0</v>
      </c>
    </row>
    <row r="756" spans="1:6" x14ac:dyDescent="0.2">
      <c r="A756">
        <v>41</v>
      </c>
      <c r="B756" t="s">
        <v>36</v>
      </c>
      <c r="C756" s="79" cm="1">
        <f t="array" ref="C756">_xlfn.IFS(B756= "Winter", 1, B756="Spring", 2, B756="Summer", 3, B756="Fall", 4)</f>
        <v>2</v>
      </c>
      <c r="D756" s="79">
        <f t="shared" si="33"/>
        <v>0</v>
      </c>
      <c r="E756" s="79">
        <f t="shared" si="34"/>
        <v>1</v>
      </c>
      <c r="F756" s="79">
        <f t="shared" si="35"/>
        <v>0</v>
      </c>
    </row>
    <row r="757" spans="1:6" x14ac:dyDescent="0.2">
      <c r="A757">
        <v>24</v>
      </c>
      <c r="B757" t="s">
        <v>36</v>
      </c>
      <c r="C757" s="79" cm="1">
        <f t="array" ref="C757">_xlfn.IFS(B757= "Winter", 1, B757="Spring", 2, B757="Summer", 3, B757="Fall", 4)</f>
        <v>2</v>
      </c>
      <c r="D757" s="79">
        <f t="shared" si="33"/>
        <v>0</v>
      </c>
      <c r="E757" s="79">
        <f t="shared" si="34"/>
        <v>1</v>
      </c>
      <c r="F757" s="79">
        <f t="shared" si="35"/>
        <v>0</v>
      </c>
    </row>
    <row r="758" spans="1:6" x14ac:dyDescent="0.2">
      <c r="A758">
        <v>99</v>
      </c>
      <c r="B758" t="s">
        <v>52</v>
      </c>
      <c r="C758" s="79" cm="1">
        <f t="array" ref="C758">_xlfn.IFS(B758= "Winter", 1, B758="Spring", 2, B758="Summer", 3, B758="Fall", 4)</f>
        <v>3</v>
      </c>
      <c r="D758" s="79">
        <f t="shared" si="33"/>
        <v>0</v>
      </c>
      <c r="E758" s="79">
        <f t="shared" si="34"/>
        <v>0</v>
      </c>
      <c r="F758" s="79">
        <f t="shared" si="35"/>
        <v>1</v>
      </c>
    </row>
    <row r="759" spans="1:6" x14ac:dyDescent="0.2">
      <c r="A759">
        <v>32</v>
      </c>
      <c r="B759" t="s">
        <v>56</v>
      </c>
      <c r="C759" s="79" cm="1">
        <f t="array" ref="C759">_xlfn.IFS(B759= "Winter", 1, B759="Spring", 2, B759="Summer", 3, B759="Fall", 4)</f>
        <v>4</v>
      </c>
      <c r="D759" s="79">
        <f t="shared" si="33"/>
        <v>0</v>
      </c>
      <c r="E759" s="79">
        <f t="shared" si="34"/>
        <v>0</v>
      </c>
      <c r="F759" s="79">
        <f t="shared" si="35"/>
        <v>0</v>
      </c>
    </row>
    <row r="760" spans="1:6" x14ac:dyDescent="0.2">
      <c r="A760">
        <v>71</v>
      </c>
      <c r="B760" t="s">
        <v>52</v>
      </c>
      <c r="C760" s="79" cm="1">
        <f t="array" ref="C760">_xlfn.IFS(B760= "Winter", 1, B760="Spring", 2, B760="Summer", 3, B760="Fall", 4)</f>
        <v>3</v>
      </c>
      <c r="D760" s="79">
        <f t="shared" si="33"/>
        <v>0</v>
      </c>
      <c r="E760" s="79">
        <f t="shared" si="34"/>
        <v>0</v>
      </c>
      <c r="F760" s="79">
        <f t="shared" si="35"/>
        <v>1</v>
      </c>
    </row>
    <row r="761" spans="1:6" x14ac:dyDescent="0.2">
      <c r="A761">
        <v>49</v>
      </c>
      <c r="B761" t="s">
        <v>24</v>
      </c>
      <c r="C761" s="79" cm="1">
        <f t="array" ref="C761">_xlfn.IFS(B761= "Winter", 1, B761="Spring", 2, B761="Summer", 3, B761="Fall", 4)</f>
        <v>1</v>
      </c>
      <c r="D761" s="79">
        <f t="shared" si="33"/>
        <v>1</v>
      </c>
      <c r="E761" s="79">
        <f t="shared" si="34"/>
        <v>0</v>
      </c>
      <c r="F761" s="79">
        <f t="shared" si="35"/>
        <v>0</v>
      </c>
    </row>
    <row r="762" spans="1:6" x14ac:dyDescent="0.2">
      <c r="A762">
        <v>50</v>
      </c>
      <c r="B762" t="s">
        <v>56</v>
      </c>
      <c r="C762" s="79" cm="1">
        <f t="array" ref="C762">_xlfn.IFS(B762= "Winter", 1, B762="Spring", 2, B762="Summer", 3, B762="Fall", 4)</f>
        <v>4</v>
      </c>
      <c r="D762" s="79">
        <f t="shared" si="33"/>
        <v>0</v>
      </c>
      <c r="E762" s="79">
        <f t="shared" si="34"/>
        <v>0</v>
      </c>
      <c r="F762" s="79">
        <f t="shared" si="35"/>
        <v>0</v>
      </c>
    </row>
    <row r="763" spans="1:6" x14ac:dyDescent="0.2">
      <c r="A763">
        <v>91</v>
      </c>
      <c r="B763" t="s">
        <v>56</v>
      </c>
      <c r="C763" s="79" cm="1">
        <f t="array" ref="C763">_xlfn.IFS(B763= "Winter", 1, B763="Spring", 2, B763="Summer", 3, B763="Fall", 4)</f>
        <v>4</v>
      </c>
      <c r="D763" s="79">
        <f t="shared" si="33"/>
        <v>0</v>
      </c>
      <c r="E763" s="79">
        <f t="shared" si="34"/>
        <v>0</v>
      </c>
      <c r="F763" s="79">
        <f t="shared" si="35"/>
        <v>0</v>
      </c>
    </row>
    <row r="764" spans="1:6" x14ac:dyDescent="0.2">
      <c r="A764">
        <v>46</v>
      </c>
      <c r="B764" t="s">
        <v>56</v>
      </c>
      <c r="C764" s="79" cm="1">
        <f t="array" ref="C764">_xlfn.IFS(B764= "Winter", 1, B764="Spring", 2, B764="Summer", 3, B764="Fall", 4)</f>
        <v>4</v>
      </c>
      <c r="D764" s="79">
        <f t="shared" si="33"/>
        <v>0</v>
      </c>
      <c r="E764" s="79">
        <f t="shared" si="34"/>
        <v>0</v>
      </c>
      <c r="F764" s="79">
        <f t="shared" si="35"/>
        <v>0</v>
      </c>
    </row>
    <row r="765" spans="1:6" x14ac:dyDescent="0.2">
      <c r="A765">
        <v>50</v>
      </c>
      <c r="B765" t="s">
        <v>36</v>
      </c>
      <c r="C765" s="79" cm="1">
        <f t="array" ref="C765">_xlfn.IFS(B765= "Winter", 1, B765="Spring", 2, B765="Summer", 3, B765="Fall", 4)</f>
        <v>2</v>
      </c>
      <c r="D765" s="79">
        <f t="shared" si="33"/>
        <v>0</v>
      </c>
      <c r="E765" s="79">
        <f t="shared" si="34"/>
        <v>1</v>
      </c>
      <c r="F765" s="79">
        <f t="shared" si="35"/>
        <v>0</v>
      </c>
    </row>
    <row r="766" spans="1:6" x14ac:dyDescent="0.2">
      <c r="A766">
        <v>39</v>
      </c>
      <c r="B766" t="s">
        <v>56</v>
      </c>
      <c r="C766" s="79" cm="1">
        <f t="array" ref="C766">_xlfn.IFS(B766= "Winter", 1, B766="Spring", 2, B766="Summer", 3, B766="Fall", 4)</f>
        <v>4</v>
      </c>
      <c r="D766" s="79">
        <f t="shared" si="33"/>
        <v>0</v>
      </c>
      <c r="E766" s="79">
        <f t="shared" si="34"/>
        <v>0</v>
      </c>
      <c r="F766" s="79">
        <f t="shared" si="35"/>
        <v>0</v>
      </c>
    </row>
    <row r="767" spans="1:6" x14ac:dyDescent="0.2">
      <c r="A767">
        <v>99</v>
      </c>
      <c r="B767" t="s">
        <v>52</v>
      </c>
      <c r="C767" s="79" cm="1">
        <f t="array" ref="C767">_xlfn.IFS(B767= "Winter", 1, B767="Spring", 2, B767="Summer", 3, B767="Fall", 4)</f>
        <v>3</v>
      </c>
      <c r="D767" s="79">
        <f t="shared" si="33"/>
        <v>0</v>
      </c>
      <c r="E767" s="79">
        <f t="shared" si="34"/>
        <v>0</v>
      </c>
      <c r="F767" s="79">
        <f t="shared" si="35"/>
        <v>1</v>
      </c>
    </row>
    <row r="768" spans="1:6" x14ac:dyDescent="0.2">
      <c r="A768">
        <v>48</v>
      </c>
      <c r="B768" t="s">
        <v>24</v>
      </c>
      <c r="C768" s="79" cm="1">
        <f t="array" ref="C768">_xlfn.IFS(B768= "Winter", 1, B768="Spring", 2, B768="Summer", 3, B768="Fall", 4)</f>
        <v>1</v>
      </c>
      <c r="D768" s="79">
        <f t="shared" si="33"/>
        <v>1</v>
      </c>
      <c r="E768" s="79">
        <f t="shared" si="34"/>
        <v>0</v>
      </c>
      <c r="F768" s="79">
        <f t="shared" si="35"/>
        <v>0</v>
      </c>
    </row>
    <row r="769" spans="1:6" x14ac:dyDescent="0.2">
      <c r="A769">
        <v>77</v>
      </c>
      <c r="B769" t="s">
        <v>56</v>
      </c>
      <c r="C769" s="79" cm="1">
        <f t="array" ref="C769">_xlfn.IFS(B769= "Winter", 1, B769="Spring", 2, B769="Summer", 3, B769="Fall", 4)</f>
        <v>4</v>
      </c>
      <c r="D769" s="79">
        <f t="shared" si="33"/>
        <v>0</v>
      </c>
      <c r="E769" s="79">
        <f t="shared" si="34"/>
        <v>0</v>
      </c>
      <c r="F769" s="79">
        <f t="shared" si="35"/>
        <v>0</v>
      </c>
    </row>
    <row r="770" spans="1:6" x14ac:dyDescent="0.2">
      <c r="A770">
        <v>95</v>
      </c>
      <c r="B770" t="s">
        <v>36</v>
      </c>
      <c r="C770" s="79" cm="1">
        <f t="array" ref="C770">_xlfn.IFS(B770= "Winter", 1, B770="Spring", 2, B770="Summer", 3, B770="Fall", 4)</f>
        <v>2</v>
      </c>
      <c r="D770" s="79">
        <f t="shared" si="33"/>
        <v>0</v>
      </c>
      <c r="E770" s="79">
        <f t="shared" si="34"/>
        <v>1</v>
      </c>
      <c r="F770" s="79">
        <f t="shared" si="35"/>
        <v>0</v>
      </c>
    </row>
    <row r="771" spans="1:6" x14ac:dyDescent="0.2">
      <c r="A771">
        <v>100</v>
      </c>
      <c r="B771" t="s">
        <v>36</v>
      </c>
      <c r="C771" s="79" cm="1">
        <f t="array" ref="C771">_xlfn.IFS(B771= "Winter", 1, B771="Spring", 2, B771="Summer", 3, B771="Fall", 4)</f>
        <v>2</v>
      </c>
      <c r="D771" s="79">
        <f t="shared" ref="D771:D834" si="36">IF(C771=1, 1, 0)</f>
        <v>0</v>
      </c>
      <c r="E771" s="79">
        <f t="shared" ref="E771:E834" si="37">IF(C771=2, 1, 0)</f>
        <v>1</v>
      </c>
      <c r="F771" s="79">
        <f t="shared" ref="F771:F834" si="38">IF(C771=3,1, 0)</f>
        <v>0</v>
      </c>
    </row>
    <row r="772" spans="1:6" x14ac:dyDescent="0.2">
      <c r="A772">
        <v>54</v>
      </c>
      <c r="B772" t="s">
        <v>36</v>
      </c>
      <c r="C772" s="79" cm="1">
        <f t="array" ref="C772">_xlfn.IFS(B772= "Winter", 1, B772="Spring", 2, B772="Summer", 3, B772="Fall", 4)</f>
        <v>2</v>
      </c>
      <c r="D772" s="79">
        <f t="shared" si="36"/>
        <v>0</v>
      </c>
      <c r="E772" s="79">
        <f t="shared" si="37"/>
        <v>1</v>
      </c>
      <c r="F772" s="79">
        <f t="shared" si="38"/>
        <v>0</v>
      </c>
    </row>
    <row r="773" spans="1:6" x14ac:dyDescent="0.2">
      <c r="A773">
        <v>68</v>
      </c>
      <c r="B773" t="s">
        <v>56</v>
      </c>
      <c r="C773" s="79" cm="1">
        <f t="array" ref="C773">_xlfn.IFS(B773= "Winter", 1, B773="Spring", 2, B773="Summer", 3, B773="Fall", 4)</f>
        <v>4</v>
      </c>
      <c r="D773" s="79">
        <f t="shared" si="36"/>
        <v>0</v>
      </c>
      <c r="E773" s="79">
        <f t="shared" si="37"/>
        <v>0</v>
      </c>
      <c r="F773" s="79">
        <f t="shared" si="38"/>
        <v>0</v>
      </c>
    </row>
    <row r="774" spans="1:6" x14ac:dyDescent="0.2">
      <c r="A774">
        <v>22</v>
      </c>
      <c r="B774" t="s">
        <v>56</v>
      </c>
      <c r="C774" s="79" cm="1">
        <f t="array" ref="C774">_xlfn.IFS(B774= "Winter", 1, B774="Spring", 2, B774="Summer", 3, B774="Fall", 4)</f>
        <v>4</v>
      </c>
      <c r="D774" s="79">
        <f t="shared" si="36"/>
        <v>0</v>
      </c>
      <c r="E774" s="79">
        <f t="shared" si="37"/>
        <v>0</v>
      </c>
      <c r="F774" s="79">
        <f t="shared" si="38"/>
        <v>0</v>
      </c>
    </row>
    <row r="775" spans="1:6" x14ac:dyDescent="0.2">
      <c r="A775">
        <v>84</v>
      </c>
      <c r="B775" t="s">
        <v>24</v>
      </c>
      <c r="C775" s="79" cm="1">
        <f t="array" ref="C775">_xlfn.IFS(B775= "Winter", 1, B775="Spring", 2, B775="Summer", 3, B775="Fall", 4)</f>
        <v>1</v>
      </c>
      <c r="D775" s="79">
        <f t="shared" si="36"/>
        <v>1</v>
      </c>
      <c r="E775" s="79">
        <f t="shared" si="37"/>
        <v>0</v>
      </c>
      <c r="F775" s="79">
        <f t="shared" si="38"/>
        <v>0</v>
      </c>
    </row>
    <row r="776" spans="1:6" x14ac:dyDescent="0.2">
      <c r="A776">
        <v>46</v>
      </c>
      <c r="B776" t="s">
        <v>52</v>
      </c>
      <c r="C776" s="79" cm="1">
        <f t="array" ref="C776">_xlfn.IFS(B776= "Winter", 1, B776="Spring", 2, B776="Summer", 3, B776="Fall", 4)</f>
        <v>3</v>
      </c>
      <c r="D776" s="79">
        <f t="shared" si="36"/>
        <v>0</v>
      </c>
      <c r="E776" s="79">
        <f t="shared" si="37"/>
        <v>0</v>
      </c>
      <c r="F776" s="79">
        <f t="shared" si="38"/>
        <v>1</v>
      </c>
    </row>
    <row r="777" spans="1:6" x14ac:dyDescent="0.2">
      <c r="A777">
        <v>53</v>
      </c>
      <c r="B777" t="s">
        <v>24</v>
      </c>
      <c r="C777" s="79" cm="1">
        <f t="array" ref="C777">_xlfn.IFS(B777= "Winter", 1, B777="Spring", 2, B777="Summer", 3, B777="Fall", 4)</f>
        <v>1</v>
      </c>
      <c r="D777" s="79">
        <f t="shared" si="36"/>
        <v>1</v>
      </c>
      <c r="E777" s="79">
        <f t="shared" si="37"/>
        <v>0</v>
      </c>
      <c r="F777" s="79">
        <f t="shared" si="38"/>
        <v>0</v>
      </c>
    </row>
    <row r="778" spans="1:6" x14ac:dyDescent="0.2">
      <c r="A778">
        <v>60</v>
      </c>
      <c r="B778" t="s">
        <v>36</v>
      </c>
      <c r="C778" s="79" cm="1">
        <f t="array" ref="C778">_xlfn.IFS(B778= "Winter", 1, B778="Spring", 2, B778="Summer", 3, B778="Fall", 4)</f>
        <v>2</v>
      </c>
      <c r="D778" s="79">
        <f t="shared" si="36"/>
        <v>0</v>
      </c>
      <c r="E778" s="79">
        <f t="shared" si="37"/>
        <v>1</v>
      </c>
      <c r="F778" s="79">
        <f t="shared" si="38"/>
        <v>0</v>
      </c>
    </row>
    <row r="779" spans="1:6" x14ac:dyDescent="0.2">
      <c r="A779">
        <v>32</v>
      </c>
      <c r="B779" t="s">
        <v>36</v>
      </c>
      <c r="C779" s="79" cm="1">
        <f t="array" ref="C779">_xlfn.IFS(B779= "Winter", 1, B779="Spring", 2, B779="Summer", 3, B779="Fall", 4)</f>
        <v>2</v>
      </c>
      <c r="D779" s="79">
        <f t="shared" si="36"/>
        <v>0</v>
      </c>
      <c r="E779" s="79">
        <f t="shared" si="37"/>
        <v>1</v>
      </c>
      <c r="F779" s="79">
        <f t="shared" si="38"/>
        <v>0</v>
      </c>
    </row>
    <row r="780" spans="1:6" x14ac:dyDescent="0.2">
      <c r="A780">
        <v>50</v>
      </c>
      <c r="B780" t="s">
        <v>52</v>
      </c>
      <c r="C780" s="79" cm="1">
        <f t="array" ref="C780">_xlfn.IFS(B780= "Winter", 1, B780="Spring", 2, B780="Summer", 3, B780="Fall", 4)</f>
        <v>3</v>
      </c>
      <c r="D780" s="79">
        <f t="shared" si="36"/>
        <v>0</v>
      </c>
      <c r="E780" s="79">
        <f t="shared" si="37"/>
        <v>0</v>
      </c>
      <c r="F780" s="79">
        <f t="shared" si="38"/>
        <v>1</v>
      </c>
    </row>
    <row r="781" spans="1:6" x14ac:dyDescent="0.2">
      <c r="A781">
        <v>94</v>
      </c>
      <c r="B781" t="s">
        <v>36</v>
      </c>
      <c r="C781" s="79" cm="1">
        <f t="array" ref="C781">_xlfn.IFS(B781= "Winter", 1, B781="Spring", 2, B781="Summer", 3, B781="Fall", 4)</f>
        <v>2</v>
      </c>
      <c r="D781" s="79">
        <f t="shared" si="36"/>
        <v>0</v>
      </c>
      <c r="E781" s="79">
        <f t="shared" si="37"/>
        <v>1</v>
      </c>
      <c r="F781" s="79">
        <f t="shared" si="38"/>
        <v>0</v>
      </c>
    </row>
    <row r="782" spans="1:6" x14ac:dyDescent="0.2">
      <c r="A782">
        <v>26</v>
      </c>
      <c r="B782" t="s">
        <v>36</v>
      </c>
      <c r="C782" s="79" cm="1">
        <f t="array" ref="C782">_xlfn.IFS(B782= "Winter", 1, B782="Spring", 2, B782="Summer", 3, B782="Fall", 4)</f>
        <v>2</v>
      </c>
      <c r="D782" s="79">
        <f t="shared" si="36"/>
        <v>0</v>
      </c>
      <c r="E782" s="79">
        <f t="shared" si="37"/>
        <v>1</v>
      </c>
      <c r="F782" s="79">
        <f t="shared" si="38"/>
        <v>0</v>
      </c>
    </row>
    <row r="783" spans="1:6" x14ac:dyDescent="0.2">
      <c r="A783">
        <v>44</v>
      </c>
      <c r="B783" t="s">
        <v>24</v>
      </c>
      <c r="C783" s="79" cm="1">
        <f t="array" ref="C783">_xlfn.IFS(B783= "Winter", 1, B783="Spring", 2, B783="Summer", 3, B783="Fall", 4)</f>
        <v>1</v>
      </c>
      <c r="D783" s="79">
        <f t="shared" si="36"/>
        <v>1</v>
      </c>
      <c r="E783" s="79">
        <f t="shared" si="37"/>
        <v>0</v>
      </c>
      <c r="F783" s="79">
        <f t="shared" si="38"/>
        <v>0</v>
      </c>
    </row>
    <row r="784" spans="1:6" x14ac:dyDescent="0.2">
      <c r="A784">
        <v>57</v>
      </c>
      <c r="B784" t="s">
        <v>52</v>
      </c>
      <c r="C784" s="79" cm="1">
        <f t="array" ref="C784">_xlfn.IFS(B784= "Winter", 1, B784="Spring", 2, B784="Summer", 3, B784="Fall", 4)</f>
        <v>3</v>
      </c>
      <c r="D784" s="79">
        <f t="shared" si="36"/>
        <v>0</v>
      </c>
      <c r="E784" s="79">
        <f t="shared" si="37"/>
        <v>0</v>
      </c>
      <c r="F784" s="79">
        <f t="shared" si="38"/>
        <v>1</v>
      </c>
    </row>
    <row r="785" spans="1:6" x14ac:dyDescent="0.2">
      <c r="A785">
        <v>65</v>
      </c>
      <c r="B785" t="s">
        <v>24</v>
      </c>
      <c r="C785" s="79" cm="1">
        <f t="array" ref="C785">_xlfn.IFS(B785= "Winter", 1, B785="Spring", 2, B785="Summer", 3, B785="Fall", 4)</f>
        <v>1</v>
      </c>
      <c r="D785" s="79">
        <f t="shared" si="36"/>
        <v>1</v>
      </c>
      <c r="E785" s="79">
        <f t="shared" si="37"/>
        <v>0</v>
      </c>
      <c r="F785" s="79">
        <f t="shared" si="38"/>
        <v>0</v>
      </c>
    </row>
    <row r="786" spans="1:6" x14ac:dyDescent="0.2">
      <c r="A786">
        <v>72</v>
      </c>
      <c r="B786" t="s">
        <v>24</v>
      </c>
      <c r="C786" s="79" cm="1">
        <f t="array" ref="C786">_xlfn.IFS(B786= "Winter", 1, B786="Spring", 2, B786="Summer", 3, B786="Fall", 4)</f>
        <v>1</v>
      </c>
      <c r="D786" s="79">
        <f t="shared" si="36"/>
        <v>1</v>
      </c>
      <c r="E786" s="79">
        <f t="shared" si="37"/>
        <v>0</v>
      </c>
      <c r="F786" s="79">
        <f t="shared" si="38"/>
        <v>0</v>
      </c>
    </row>
    <row r="787" spans="1:6" x14ac:dyDescent="0.2">
      <c r="A787">
        <v>62</v>
      </c>
      <c r="B787" t="s">
        <v>36</v>
      </c>
      <c r="C787" s="79" cm="1">
        <f t="array" ref="C787">_xlfn.IFS(B787= "Winter", 1, B787="Spring", 2, B787="Summer", 3, B787="Fall", 4)</f>
        <v>2</v>
      </c>
      <c r="D787" s="79">
        <f t="shared" si="36"/>
        <v>0</v>
      </c>
      <c r="E787" s="79">
        <f t="shared" si="37"/>
        <v>1</v>
      </c>
      <c r="F787" s="79">
        <f t="shared" si="38"/>
        <v>0</v>
      </c>
    </row>
    <row r="788" spans="1:6" x14ac:dyDescent="0.2">
      <c r="A788">
        <v>21</v>
      </c>
      <c r="B788" t="s">
        <v>24</v>
      </c>
      <c r="C788" s="79" cm="1">
        <f t="array" ref="C788">_xlfn.IFS(B788= "Winter", 1, B788="Spring", 2, B788="Summer", 3, B788="Fall", 4)</f>
        <v>1</v>
      </c>
      <c r="D788" s="79">
        <f t="shared" si="36"/>
        <v>1</v>
      </c>
      <c r="E788" s="79">
        <f t="shared" si="37"/>
        <v>0</v>
      </c>
      <c r="F788" s="79">
        <f t="shared" si="38"/>
        <v>0</v>
      </c>
    </row>
    <row r="789" spans="1:6" x14ac:dyDescent="0.2">
      <c r="A789">
        <v>85</v>
      </c>
      <c r="B789" t="s">
        <v>36</v>
      </c>
      <c r="C789" s="79" cm="1">
        <f t="array" ref="C789">_xlfn.IFS(B789= "Winter", 1, B789="Spring", 2, B789="Summer", 3, B789="Fall", 4)</f>
        <v>2</v>
      </c>
      <c r="D789" s="79">
        <f t="shared" si="36"/>
        <v>0</v>
      </c>
      <c r="E789" s="79">
        <f t="shared" si="37"/>
        <v>1</v>
      </c>
      <c r="F789" s="79">
        <f t="shared" si="38"/>
        <v>0</v>
      </c>
    </row>
    <row r="790" spans="1:6" x14ac:dyDescent="0.2">
      <c r="A790">
        <v>51</v>
      </c>
      <c r="B790" t="s">
        <v>52</v>
      </c>
      <c r="C790" s="79" cm="1">
        <f t="array" ref="C790">_xlfn.IFS(B790= "Winter", 1, B790="Spring", 2, B790="Summer", 3, B790="Fall", 4)</f>
        <v>3</v>
      </c>
      <c r="D790" s="79">
        <f t="shared" si="36"/>
        <v>0</v>
      </c>
      <c r="E790" s="79">
        <f t="shared" si="37"/>
        <v>0</v>
      </c>
      <c r="F790" s="79">
        <f t="shared" si="38"/>
        <v>1</v>
      </c>
    </row>
    <row r="791" spans="1:6" x14ac:dyDescent="0.2">
      <c r="A791">
        <v>84</v>
      </c>
      <c r="B791" t="s">
        <v>56</v>
      </c>
      <c r="C791" s="79" cm="1">
        <f t="array" ref="C791">_xlfn.IFS(B791= "Winter", 1, B791="Spring", 2, B791="Summer", 3, B791="Fall", 4)</f>
        <v>4</v>
      </c>
      <c r="D791" s="79">
        <f t="shared" si="36"/>
        <v>0</v>
      </c>
      <c r="E791" s="79">
        <f t="shared" si="37"/>
        <v>0</v>
      </c>
      <c r="F791" s="79">
        <f t="shared" si="38"/>
        <v>0</v>
      </c>
    </row>
    <row r="792" spans="1:6" x14ac:dyDescent="0.2">
      <c r="A792">
        <v>37</v>
      </c>
      <c r="B792" t="s">
        <v>52</v>
      </c>
      <c r="C792" s="79" cm="1">
        <f t="array" ref="C792">_xlfn.IFS(B792= "Winter", 1, B792="Spring", 2, B792="Summer", 3, B792="Fall", 4)</f>
        <v>3</v>
      </c>
      <c r="D792" s="79">
        <f t="shared" si="36"/>
        <v>0</v>
      </c>
      <c r="E792" s="79">
        <f t="shared" si="37"/>
        <v>0</v>
      </c>
      <c r="F792" s="79">
        <f t="shared" si="38"/>
        <v>1</v>
      </c>
    </row>
    <row r="793" spans="1:6" x14ac:dyDescent="0.2">
      <c r="A793">
        <v>44</v>
      </c>
      <c r="B793" t="s">
        <v>52</v>
      </c>
      <c r="C793" s="79" cm="1">
        <f t="array" ref="C793">_xlfn.IFS(B793= "Winter", 1, B793="Spring", 2, B793="Summer", 3, B793="Fall", 4)</f>
        <v>3</v>
      </c>
      <c r="D793" s="79">
        <f t="shared" si="36"/>
        <v>0</v>
      </c>
      <c r="E793" s="79">
        <f t="shared" si="37"/>
        <v>0</v>
      </c>
      <c r="F793" s="79">
        <f t="shared" si="38"/>
        <v>1</v>
      </c>
    </row>
    <row r="794" spans="1:6" x14ac:dyDescent="0.2">
      <c r="A794">
        <v>45</v>
      </c>
      <c r="B794" t="s">
        <v>36</v>
      </c>
      <c r="C794" s="79" cm="1">
        <f t="array" ref="C794">_xlfn.IFS(B794= "Winter", 1, B794="Spring", 2, B794="Summer", 3, B794="Fall", 4)</f>
        <v>2</v>
      </c>
      <c r="D794" s="79">
        <f t="shared" si="36"/>
        <v>0</v>
      </c>
      <c r="E794" s="79">
        <f t="shared" si="37"/>
        <v>1</v>
      </c>
      <c r="F794" s="79">
        <f t="shared" si="38"/>
        <v>0</v>
      </c>
    </row>
    <row r="795" spans="1:6" x14ac:dyDescent="0.2">
      <c r="A795">
        <v>35</v>
      </c>
      <c r="B795" t="s">
        <v>52</v>
      </c>
      <c r="C795" s="79" cm="1">
        <f t="array" ref="C795">_xlfn.IFS(B795= "Winter", 1, B795="Spring", 2, B795="Summer", 3, B795="Fall", 4)</f>
        <v>3</v>
      </c>
      <c r="D795" s="79">
        <f t="shared" si="36"/>
        <v>0</v>
      </c>
      <c r="E795" s="79">
        <f t="shared" si="37"/>
        <v>0</v>
      </c>
      <c r="F795" s="79">
        <f t="shared" si="38"/>
        <v>1</v>
      </c>
    </row>
    <row r="796" spans="1:6" x14ac:dyDescent="0.2">
      <c r="A796">
        <v>50</v>
      </c>
      <c r="B796" t="s">
        <v>24</v>
      </c>
      <c r="C796" s="79" cm="1">
        <f t="array" ref="C796">_xlfn.IFS(B796= "Winter", 1, B796="Spring", 2, B796="Summer", 3, B796="Fall", 4)</f>
        <v>1</v>
      </c>
      <c r="D796" s="79">
        <f t="shared" si="36"/>
        <v>1</v>
      </c>
      <c r="E796" s="79">
        <f t="shared" si="37"/>
        <v>0</v>
      </c>
      <c r="F796" s="79">
        <f t="shared" si="38"/>
        <v>0</v>
      </c>
    </row>
    <row r="797" spans="1:6" x14ac:dyDescent="0.2">
      <c r="A797">
        <v>26</v>
      </c>
      <c r="B797" t="s">
        <v>52</v>
      </c>
      <c r="C797" s="79" cm="1">
        <f t="array" ref="C797">_xlfn.IFS(B797= "Winter", 1, B797="Spring", 2, B797="Summer", 3, B797="Fall", 4)</f>
        <v>3</v>
      </c>
      <c r="D797" s="79">
        <f t="shared" si="36"/>
        <v>0</v>
      </c>
      <c r="E797" s="79">
        <f t="shared" si="37"/>
        <v>0</v>
      </c>
      <c r="F797" s="79">
        <f t="shared" si="38"/>
        <v>1</v>
      </c>
    </row>
    <row r="798" spans="1:6" x14ac:dyDescent="0.2">
      <c r="A798">
        <v>78</v>
      </c>
      <c r="B798" t="s">
        <v>56</v>
      </c>
      <c r="C798" s="79" cm="1">
        <f t="array" ref="C798">_xlfn.IFS(B798= "Winter", 1, B798="Spring", 2, B798="Summer", 3, B798="Fall", 4)</f>
        <v>4</v>
      </c>
      <c r="D798" s="79">
        <f t="shared" si="36"/>
        <v>0</v>
      </c>
      <c r="E798" s="79">
        <f t="shared" si="37"/>
        <v>0</v>
      </c>
      <c r="F798" s="79">
        <f t="shared" si="38"/>
        <v>0</v>
      </c>
    </row>
    <row r="799" spans="1:6" x14ac:dyDescent="0.2">
      <c r="A799">
        <v>82</v>
      </c>
      <c r="B799" t="s">
        <v>56</v>
      </c>
      <c r="C799" s="79" cm="1">
        <f t="array" ref="C799">_xlfn.IFS(B799= "Winter", 1, B799="Spring", 2, B799="Summer", 3, B799="Fall", 4)</f>
        <v>4</v>
      </c>
      <c r="D799" s="79">
        <f t="shared" si="36"/>
        <v>0</v>
      </c>
      <c r="E799" s="79">
        <f t="shared" si="37"/>
        <v>0</v>
      </c>
      <c r="F799" s="79">
        <f t="shared" si="38"/>
        <v>0</v>
      </c>
    </row>
    <row r="800" spans="1:6" x14ac:dyDescent="0.2">
      <c r="A800">
        <v>39</v>
      </c>
      <c r="B800" t="s">
        <v>36</v>
      </c>
      <c r="C800" s="79" cm="1">
        <f t="array" ref="C800">_xlfn.IFS(B800= "Winter", 1, B800="Spring", 2, B800="Summer", 3, B800="Fall", 4)</f>
        <v>2</v>
      </c>
      <c r="D800" s="79">
        <f t="shared" si="36"/>
        <v>0</v>
      </c>
      <c r="E800" s="79">
        <f t="shared" si="37"/>
        <v>1</v>
      </c>
      <c r="F800" s="79">
        <f t="shared" si="38"/>
        <v>0</v>
      </c>
    </row>
    <row r="801" spans="1:6" x14ac:dyDescent="0.2">
      <c r="A801">
        <v>55</v>
      </c>
      <c r="B801" t="s">
        <v>52</v>
      </c>
      <c r="C801" s="79" cm="1">
        <f t="array" ref="C801">_xlfn.IFS(B801= "Winter", 1, B801="Spring", 2, B801="Summer", 3, B801="Fall", 4)</f>
        <v>3</v>
      </c>
      <c r="D801" s="79">
        <f t="shared" si="36"/>
        <v>0</v>
      </c>
      <c r="E801" s="79">
        <f t="shared" si="37"/>
        <v>0</v>
      </c>
      <c r="F801" s="79">
        <f t="shared" si="38"/>
        <v>1</v>
      </c>
    </row>
    <row r="802" spans="1:6" x14ac:dyDescent="0.2">
      <c r="A802">
        <v>20</v>
      </c>
      <c r="B802" t="s">
        <v>52</v>
      </c>
      <c r="C802" s="79" cm="1">
        <f t="array" ref="C802">_xlfn.IFS(B802= "Winter", 1, B802="Spring", 2, B802="Summer", 3, B802="Fall", 4)</f>
        <v>3</v>
      </c>
      <c r="D802" s="79">
        <f t="shared" si="36"/>
        <v>0</v>
      </c>
      <c r="E802" s="79">
        <f t="shared" si="37"/>
        <v>0</v>
      </c>
      <c r="F802" s="79">
        <f t="shared" si="38"/>
        <v>1</v>
      </c>
    </row>
    <row r="803" spans="1:6" x14ac:dyDescent="0.2">
      <c r="A803">
        <v>29</v>
      </c>
      <c r="B803" t="s">
        <v>56</v>
      </c>
      <c r="C803" s="79" cm="1">
        <f t="array" ref="C803">_xlfn.IFS(B803= "Winter", 1, B803="Spring", 2, B803="Summer", 3, B803="Fall", 4)</f>
        <v>4</v>
      </c>
      <c r="D803" s="79">
        <f t="shared" si="36"/>
        <v>0</v>
      </c>
      <c r="E803" s="79">
        <f t="shared" si="37"/>
        <v>0</v>
      </c>
      <c r="F803" s="79">
        <f t="shared" si="38"/>
        <v>0</v>
      </c>
    </row>
    <row r="804" spans="1:6" x14ac:dyDescent="0.2">
      <c r="A804">
        <v>41</v>
      </c>
      <c r="B804" t="s">
        <v>24</v>
      </c>
      <c r="C804" s="79" cm="1">
        <f t="array" ref="C804">_xlfn.IFS(B804= "Winter", 1, B804="Spring", 2, B804="Summer", 3, B804="Fall", 4)</f>
        <v>1</v>
      </c>
      <c r="D804" s="79">
        <f t="shared" si="36"/>
        <v>1</v>
      </c>
      <c r="E804" s="79">
        <f t="shared" si="37"/>
        <v>0</v>
      </c>
      <c r="F804" s="79">
        <f t="shared" si="38"/>
        <v>0</v>
      </c>
    </row>
    <row r="805" spans="1:6" x14ac:dyDescent="0.2">
      <c r="A805">
        <v>38</v>
      </c>
      <c r="B805" t="s">
        <v>24</v>
      </c>
      <c r="C805" s="79" cm="1">
        <f t="array" ref="C805">_xlfn.IFS(B805= "Winter", 1, B805="Spring", 2, B805="Summer", 3, B805="Fall", 4)</f>
        <v>1</v>
      </c>
      <c r="D805" s="79">
        <f t="shared" si="36"/>
        <v>1</v>
      </c>
      <c r="E805" s="79">
        <f t="shared" si="37"/>
        <v>0</v>
      </c>
      <c r="F805" s="79">
        <f t="shared" si="38"/>
        <v>0</v>
      </c>
    </row>
    <row r="806" spans="1:6" x14ac:dyDescent="0.2">
      <c r="A806">
        <v>47</v>
      </c>
      <c r="B806" t="s">
        <v>52</v>
      </c>
      <c r="C806" s="79" cm="1">
        <f t="array" ref="C806">_xlfn.IFS(B806= "Winter", 1, B806="Spring", 2, B806="Summer", 3, B806="Fall", 4)</f>
        <v>3</v>
      </c>
      <c r="D806" s="79">
        <f t="shared" si="36"/>
        <v>0</v>
      </c>
      <c r="E806" s="79">
        <f t="shared" si="37"/>
        <v>0</v>
      </c>
      <c r="F806" s="79">
        <f t="shared" si="38"/>
        <v>1</v>
      </c>
    </row>
    <row r="807" spans="1:6" x14ac:dyDescent="0.2">
      <c r="A807">
        <v>30</v>
      </c>
      <c r="B807" t="s">
        <v>52</v>
      </c>
      <c r="C807" s="79" cm="1">
        <f t="array" ref="C807">_xlfn.IFS(B807= "Winter", 1, B807="Spring", 2, B807="Summer", 3, B807="Fall", 4)</f>
        <v>3</v>
      </c>
      <c r="D807" s="79">
        <f t="shared" si="36"/>
        <v>0</v>
      </c>
      <c r="E807" s="79">
        <f t="shared" si="37"/>
        <v>0</v>
      </c>
      <c r="F807" s="79">
        <f t="shared" si="38"/>
        <v>1</v>
      </c>
    </row>
    <row r="808" spans="1:6" x14ac:dyDescent="0.2">
      <c r="A808">
        <v>56</v>
      </c>
      <c r="B808" t="s">
        <v>52</v>
      </c>
      <c r="C808" s="79" cm="1">
        <f t="array" ref="C808">_xlfn.IFS(B808= "Winter", 1, B808="Spring", 2, B808="Summer", 3, B808="Fall", 4)</f>
        <v>3</v>
      </c>
      <c r="D808" s="79">
        <f t="shared" si="36"/>
        <v>0</v>
      </c>
      <c r="E808" s="79">
        <f t="shared" si="37"/>
        <v>0</v>
      </c>
      <c r="F808" s="79">
        <f t="shared" si="38"/>
        <v>1</v>
      </c>
    </row>
    <row r="809" spans="1:6" x14ac:dyDescent="0.2">
      <c r="A809">
        <v>89</v>
      </c>
      <c r="B809" t="s">
        <v>24</v>
      </c>
      <c r="C809" s="79" cm="1">
        <f t="array" ref="C809">_xlfn.IFS(B809= "Winter", 1, B809="Spring", 2, B809="Summer", 3, B809="Fall", 4)</f>
        <v>1</v>
      </c>
      <c r="D809" s="79">
        <f t="shared" si="36"/>
        <v>1</v>
      </c>
      <c r="E809" s="79">
        <f t="shared" si="37"/>
        <v>0</v>
      </c>
      <c r="F809" s="79">
        <f t="shared" si="38"/>
        <v>0</v>
      </c>
    </row>
    <row r="810" spans="1:6" x14ac:dyDescent="0.2">
      <c r="A810">
        <v>96</v>
      </c>
      <c r="B810" t="s">
        <v>56</v>
      </c>
      <c r="C810" s="79" cm="1">
        <f t="array" ref="C810">_xlfn.IFS(B810= "Winter", 1, B810="Spring", 2, B810="Summer", 3, B810="Fall", 4)</f>
        <v>4</v>
      </c>
      <c r="D810" s="79">
        <f t="shared" si="36"/>
        <v>0</v>
      </c>
      <c r="E810" s="79">
        <f t="shared" si="37"/>
        <v>0</v>
      </c>
      <c r="F810" s="79">
        <f t="shared" si="38"/>
        <v>0</v>
      </c>
    </row>
    <row r="811" spans="1:6" x14ac:dyDescent="0.2">
      <c r="A811">
        <v>81</v>
      </c>
      <c r="B811" t="s">
        <v>56</v>
      </c>
      <c r="C811" s="79" cm="1">
        <f t="array" ref="C811">_xlfn.IFS(B811= "Winter", 1, B811="Spring", 2, B811="Summer", 3, B811="Fall", 4)</f>
        <v>4</v>
      </c>
      <c r="D811" s="79">
        <f t="shared" si="36"/>
        <v>0</v>
      </c>
      <c r="E811" s="79">
        <f t="shared" si="37"/>
        <v>0</v>
      </c>
      <c r="F811" s="79">
        <f t="shared" si="38"/>
        <v>0</v>
      </c>
    </row>
    <row r="812" spans="1:6" x14ac:dyDescent="0.2">
      <c r="A812">
        <v>83</v>
      </c>
      <c r="B812" t="s">
        <v>56</v>
      </c>
      <c r="C812" s="79" cm="1">
        <f t="array" ref="C812">_xlfn.IFS(B812= "Winter", 1, B812="Spring", 2, B812="Summer", 3, B812="Fall", 4)</f>
        <v>4</v>
      </c>
      <c r="D812" s="79">
        <f t="shared" si="36"/>
        <v>0</v>
      </c>
      <c r="E812" s="79">
        <f t="shared" si="37"/>
        <v>0</v>
      </c>
      <c r="F812" s="79">
        <f t="shared" si="38"/>
        <v>0</v>
      </c>
    </row>
    <row r="813" spans="1:6" x14ac:dyDescent="0.2">
      <c r="A813">
        <v>35</v>
      </c>
      <c r="B813" t="s">
        <v>24</v>
      </c>
      <c r="C813" s="79" cm="1">
        <f t="array" ref="C813">_xlfn.IFS(B813= "Winter", 1, B813="Spring", 2, B813="Summer", 3, B813="Fall", 4)</f>
        <v>1</v>
      </c>
      <c r="D813" s="79">
        <f t="shared" si="36"/>
        <v>1</v>
      </c>
      <c r="E813" s="79">
        <f t="shared" si="37"/>
        <v>0</v>
      </c>
      <c r="F813" s="79">
        <f t="shared" si="38"/>
        <v>0</v>
      </c>
    </row>
    <row r="814" spans="1:6" x14ac:dyDescent="0.2">
      <c r="A814">
        <v>56</v>
      </c>
      <c r="B814" t="s">
        <v>52</v>
      </c>
      <c r="C814" s="79" cm="1">
        <f t="array" ref="C814">_xlfn.IFS(B814= "Winter", 1, B814="Spring", 2, B814="Summer", 3, B814="Fall", 4)</f>
        <v>3</v>
      </c>
      <c r="D814" s="79">
        <f t="shared" si="36"/>
        <v>0</v>
      </c>
      <c r="E814" s="79">
        <f t="shared" si="37"/>
        <v>0</v>
      </c>
      <c r="F814" s="79">
        <f t="shared" si="38"/>
        <v>1</v>
      </c>
    </row>
    <row r="815" spans="1:6" x14ac:dyDescent="0.2">
      <c r="A815">
        <v>45</v>
      </c>
      <c r="B815" t="s">
        <v>52</v>
      </c>
      <c r="C815" s="79" cm="1">
        <f t="array" ref="C815">_xlfn.IFS(B815= "Winter", 1, B815="Spring", 2, B815="Summer", 3, B815="Fall", 4)</f>
        <v>3</v>
      </c>
      <c r="D815" s="79">
        <f t="shared" si="36"/>
        <v>0</v>
      </c>
      <c r="E815" s="79">
        <f t="shared" si="37"/>
        <v>0</v>
      </c>
      <c r="F815" s="79">
        <f t="shared" si="38"/>
        <v>1</v>
      </c>
    </row>
    <row r="816" spans="1:6" x14ac:dyDescent="0.2">
      <c r="A816">
        <v>62</v>
      </c>
      <c r="B816" t="s">
        <v>24</v>
      </c>
      <c r="C816" s="79" cm="1">
        <f t="array" ref="C816">_xlfn.IFS(B816= "Winter", 1, B816="Spring", 2, B816="Summer", 3, B816="Fall", 4)</f>
        <v>1</v>
      </c>
      <c r="D816" s="79">
        <f t="shared" si="36"/>
        <v>1</v>
      </c>
      <c r="E816" s="79">
        <f t="shared" si="37"/>
        <v>0</v>
      </c>
      <c r="F816" s="79">
        <f t="shared" si="38"/>
        <v>0</v>
      </c>
    </row>
    <row r="817" spans="1:6" x14ac:dyDescent="0.2">
      <c r="A817">
        <v>84</v>
      </c>
      <c r="B817" t="s">
        <v>36</v>
      </c>
      <c r="C817" s="79" cm="1">
        <f t="array" ref="C817">_xlfn.IFS(B817= "Winter", 1, B817="Spring", 2, B817="Summer", 3, B817="Fall", 4)</f>
        <v>2</v>
      </c>
      <c r="D817" s="79">
        <f t="shared" si="36"/>
        <v>0</v>
      </c>
      <c r="E817" s="79">
        <f t="shared" si="37"/>
        <v>1</v>
      </c>
      <c r="F817" s="79">
        <f t="shared" si="38"/>
        <v>0</v>
      </c>
    </row>
    <row r="818" spans="1:6" x14ac:dyDescent="0.2">
      <c r="A818">
        <v>24</v>
      </c>
      <c r="B818" t="s">
        <v>52</v>
      </c>
      <c r="C818" s="79" cm="1">
        <f t="array" ref="C818">_xlfn.IFS(B818= "Winter", 1, B818="Spring", 2, B818="Summer", 3, B818="Fall", 4)</f>
        <v>3</v>
      </c>
      <c r="D818" s="79">
        <f t="shared" si="36"/>
        <v>0</v>
      </c>
      <c r="E818" s="79">
        <f t="shared" si="37"/>
        <v>0</v>
      </c>
      <c r="F818" s="79">
        <f t="shared" si="38"/>
        <v>1</v>
      </c>
    </row>
    <row r="819" spans="1:6" x14ac:dyDescent="0.2">
      <c r="A819">
        <v>21</v>
      </c>
      <c r="B819" t="s">
        <v>36</v>
      </c>
      <c r="C819" s="79" cm="1">
        <f t="array" ref="C819">_xlfn.IFS(B819= "Winter", 1, B819="Spring", 2, B819="Summer", 3, B819="Fall", 4)</f>
        <v>2</v>
      </c>
      <c r="D819" s="79">
        <f t="shared" si="36"/>
        <v>0</v>
      </c>
      <c r="E819" s="79">
        <f t="shared" si="37"/>
        <v>1</v>
      </c>
      <c r="F819" s="79">
        <f t="shared" si="38"/>
        <v>0</v>
      </c>
    </row>
    <row r="820" spans="1:6" x14ac:dyDescent="0.2">
      <c r="A820">
        <v>91</v>
      </c>
      <c r="B820" t="s">
        <v>24</v>
      </c>
      <c r="C820" s="79" cm="1">
        <f t="array" ref="C820">_xlfn.IFS(B820= "Winter", 1, B820="Spring", 2, B820="Summer", 3, B820="Fall", 4)</f>
        <v>1</v>
      </c>
      <c r="D820" s="79">
        <f t="shared" si="36"/>
        <v>1</v>
      </c>
      <c r="E820" s="79">
        <f t="shared" si="37"/>
        <v>0</v>
      </c>
      <c r="F820" s="79">
        <f t="shared" si="38"/>
        <v>0</v>
      </c>
    </row>
    <row r="821" spans="1:6" x14ac:dyDescent="0.2">
      <c r="A821">
        <v>36</v>
      </c>
      <c r="B821" t="s">
        <v>24</v>
      </c>
      <c r="C821" s="79" cm="1">
        <f t="array" ref="C821">_xlfn.IFS(B821= "Winter", 1, B821="Spring", 2, B821="Summer", 3, B821="Fall", 4)</f>
        <v>1</v>
      </c>
      <c r="D821" s="79">
        <f t="shared" si="36"/>
        <v>1</v>
      </c>
      <c r="E821" s="79">
        <f t="shared" si="37"/>
        <v>0</v>
      </c>
      <c r="F821" s="79">
        <f t="shared" si="38"/>
        <v>0</v>
      </c>
    </row>
    <row r="822" spans="1:6" x14ac:dyDescent="0.2">
      <c r="A822">
        <v>39</v>
      </c>
      <c r="B822" t="s">
        <v>36</v>
      </c>
      <c r="C822" s="79" cm="1">
        <f t="array" ref="C822">_xlfn.IFS(B822= "Winter", 1, B822="Spring", 2, B822="Summer", 3, B822="Fall", 4)</f>
        <v>2</v>
      </c>
      <c r="D822" s="79">
        <f t="shared" si="36"/>
        <v>0</v>
      </c>
      <c r="E822" s="79">
        <f t="shared" si="37"/>
        <v>1</v>
      </c>
      <c r="F822" s="79">
        <f t="shared" si="38"/>
        <v>0</v>
      </c>
    </row>
    <row r="823" spans="1:6" x14ac:dyDescent="0.2">
      <c r="A823">
        <v>39</v>
      </c>
      <c r="B823" t="s">
        <v>36</v>
      </c>
      <c r="C823" s="79" cm="1">
        <f t="array" ref="C823">_xlfn.IFS(B823= "Winter", 1, B823="Spring", 2, B823="Summer", 3, B823="Fall", 4)</f>
        <v>2</v>
      </c>
      <c r="D823" s="79">
        <f t="shared" si="36"/>
        <v>0</v>
      </c>
      <c r="E823" s="79">
        <f t="shared" si="37"/>
        <v>1</v>
      </c>
      <c r="F823" s="79">
        <f t="shared" si="38"/>
        <v>0</v>
      </c>
    </row>
    <row r="824" spans="1:6" x14ac:dyDescent="0.2">
      <c r="A824">
        <v>59</v>
      </c>
      <c r="B824" t="s">
        <v>24</v>
      </c>
      <c r="C824" s="79" cm="1">
        <f t="array" ref="C824">_xlfn.IFS(B824= "Winter", 1, B824="Spring", 2, B824="Summer", 3, B824="Fall", 4)</f>
        <v>1</v>
      </c>
      <c r="D824" s="79">
        <f t="shared" si="36"/>
        <v>1</v>
      </c>
      <c r="E824" s="79">
        <f t="shared" si="37"/>
        <v>0</v>
      </c>
      <c r="F824" s="79">
        <f t="shared" si="38"/>
        <v>0</v>
      </c>
    </row>
    <row r="825" spans="1:6" x14ac:dyDescent="0.2">
      <c r="A825">
        <v>27</v>
      </c>
      <c r="B825" t="s">
        <v>24</v>
      </c>
      <c r="C825" s="79" cm="1">
        <f t="array" ref="C825">_xlfn.IFS(B825= "Winter", 1, B825="Spring", 2, B825="Summer", 3, B825="Fall", 4)</f>
        <v>1</v>
      </c>
      <c r="D825" s="79">
        <f t="shared" si="36"/>
        <v>1</v>
      </c>
      <c r="E825" s="79">
        <f t="shared" si="37"/>
        <v>0</v>
      </c>
      <c r="F825" s="79">
        <f t="shared" si="38"/>
        <v>0</v>
      </c>
    </row>
    <row r="826" spans="1:6" x14ac:dyDescent="0.2">
      <c r="A826">
        <v>94</v>
      </c>
      <c r="B826" t="s">
        <v>36</v>
      </c>
      <c r="C826" s="79" cm="1">
        <f t="array" ref="C826">_xlfn.IFS(B826= "Winter", 1, B826="Spring", 2, B826="Summer", 3, B826="Fall", 4)</f>
        <v>2</v>
      </c>
      <c r="D826" s="79">
        <f t="shared" si="36"/>
        <v>0</v>
      </c>
      <c r="E826" s="79">
        <f t="shared" si="37"/>
        <v>1</v>
      </c>
      <c r="F826" s="79">
        <f t="shared" si="38"/>
        <v>0</v>
      </c>
    </row>
    <row r="827" spans="1:6" x14ac:dyDescent="0.2">
      <c r="A827">
        <v>94</v>
      </c>
      <c r="B827" t="s">
        <v>56</v>
      </c>
      <c r="C827" s="79" cm="1">
        <f t="array" ref="C827">_xlfn.IFS(B827= "Winter", 1, B827="Spring", 2, B827="Summer", 3, B827="Fall", 4)</f>
        <v>4</v>
      </c>
      <c r="D827" s="79">
        <f t="shared" si="36"/>
        <v>0</v>
      </c>
      <c r="E827" s="79">
        <f t="shared" si="37"/>
        <v>0</v>
      </c>
      <c r="F827" s="79">
        <f t="shared" si="38"/>
        <v>0</v>
      </c>
    </row>
    <row r="828" spans="1:6" x14ac:dyDescent="0.2">
      <c r="A828">
        <v>94</v>
      </c>
      <c r="B828" t="s">
        <v>24</v>
      </c>
      <c r="C828" s="79" cm="1">
        <f t="array" ref="C828">_xlfn.IFS(B828= "Winter", 1, B828="Spring", 2, B828="Summer", 3, B828="Fall", 4)</f>
        <v>1</v>
      </c>
      <c r="D828" s="79">
        <f t="shared" si="36"/>
        <v>1</v>
      </c>
      <c r="E828" s="79">
        <f t="shared" si="37"/>
        <v>0</v>
      </c>
      <c r="F828" s="79">
        <f t="shared" si="38"/>
        <v>0</v>
      </c>
    </row>
    <row r="829" spans="1:6" x14ac:dyDescent="0.2">
      <c r="A829">
        <v>51</v>
      </c>
      <c r="B829" t="s">
        <v>56</v>
      </c>
      <c r="C829" s="79" cm="1">
        <f t="array" ref="C829">_xlfn.IFS(B829= "Winter", 1, B829="Spring", 2, B829="Summer", 3, B829="Fall", 4)</f>
        <v>4</v>
      </c>
      <c r="D829" s="79">
        <f t="shared" si="36"/>
        <v>0</v>
      </c>
      <c r="E829" s="79">
        <f t="shared" si="37"/>
        <v>0</v>
      </c>
      <c r="F829" s="79">
        <f t="shared" si="38"/>
        <v>0</v>
      </c>
    </row>
    <row r="830" spans="1:6" x14ac:dyDescent="0.2">
      <c r="A830">
        <v>62</v>
      </c>
      <c r="B830" t="s">
        <v>56</v>
      </c>
      <c r="C830" s="79" cm="1">
        <f t="array" ref="C830">_xlfn.IFS(B830= "Winter", 1, B830="Spring", 2, B830="Summer", 3, B830="Fall", 4)</f>
        <v>4</v>
      </c>
      <c r="D830" s="79">
        <f t="shared" si="36"/>
        <v>0</v>
      </c>
      <c r="E830" s="79">
        <f t="shared" si="37"/>
        <v>0</v>
      </c>
      <c r="F830" s="79">
        <f t="shared" si="38"/>
        <v>0</v>
      </c>
    </row>
    <row r="831" spans="1:6" x14ac:dyDescent="0.2">
      <c r="A831">
        <v>57</v>
      </c>
      <c r="B831" t="s">
        <v>36</v>
      </c>
      <c r="C831" s="79" cm="1">
        <f t="array" ref="C831">_xlfn.IFS(B831= "Winter", 1, B831="Spring", 2, B831="Summer", 3, B831="Fall", 4)</f>
        <v>2</v>
      </c>
      <c r="D831" s="79">
        <f t="shared" si="36"/>
        <v>0</v>
      </c>
      <c r="E831" s="79">
        <f t="shared" si="37"/>
        <v>1</v>
      </c>
      <c r="F831" s="79">
        <f t="shared" si="38"/>
        <v>0</v>
      </c>
    </row>
    <row r="832" spans="1:6" x14ac:dyDescent="0.2">
      <c r="A832">
        <v>76</v>
      </c>
      <c r="B832" t="s">
        <v>56</v>
      </c>
      <c r="C832" s="79" cm="1">
        <f t="array" ref="C832">_xlfn.IFS(B832= "Winter", 1, B832="Spring", 2, B832="Summer", 3, B832="Fall", 4)</f>
        <v>4</v>
      </c>
      <c r="D832" s="79">
        <f t="shared" si="36"/>
        <v>0</v>
      </c>
      <c r="E832" s="79">
        <f t="shared" si="37"/>
        <v>0</v>
      </c>
      <c r="F832" s="79">
        <f t="shared" si="38"/>
        <v>0</v>
      </c>
    </row>
    <row r="833" spans="1:6" x14ac:dyDescent="0.2">
      <c r="A833">
        <v>63</v>
      </c>
      <c r="B833" t="s">
        <v>52</v>
      </c>
      <c r="C833" s="79" cm="1">
        <f t="array" ref="C833">_xlfn.IFS(B833= "Winter", 1, B833="Spring", 2, B833="Summer", 3, B833="Fall", 4)</f>
        <v>3</v>
      </c>
      <c r="D833" s="79">
        <f t="shared" si="36"/>
        <v>0</v>
      </c>
      <c r="E833" s="79">
        <f t="shared" si="37"/>
        <v>0</v>
      </c>
      <c r="F833" s="79">
        <f t="shared" si="38"/>
        <v>1</v>
      </c>
    </row>
    <row r="834" spans="1:6" x14ac:dyDescent="0.2">
      <c r="A834">
        <v>80</v>
      </c>
      <c r="B834" t="s">
        <v>56</v>
      </c>
      <c r="C834" s="79" cm="1">
        <f t="array" ref="C834">_xlfn.IFS(B834= "Winter", 1, B834="Spring", 2, B834="Summer", 3, B834="Fall", 4)</f>
        <v>4</v>
      </c>
      <c r="D834" s="79">
        <f t="shared" si="36"/>
        <v>0</v>
      </c>
      <c r="E834" s="79">
        <f t="shared" si="37"/>
        <v>0</v>
      </c>
      <c r="F834" s="79">
        <f t="shared" si="38"/>
        <v>0</v>
      </c>
    </row>
    <row r="835" spans="1:6" x14ac:dyDescent="0.2">
      <c r="A835">
        <v>68</v>
      </c>
      <c r="B835" t="s">
        <v>56</v>
      </c>
      <c r="C835" s="79" cm="1">
        <f t="array" ref="C835">_xlfn.IFS(B835= "Winter", 1, B835="Spring", 2, B835="Summer", 3, B835="Fall", 4)</f>
        <v>4</v>
      </c>
      <c r="D835" s="79">
        <f t="shared" ref="D835:D898" si="39">IF(C835=1, 1, 0)</f>
        <v>0</v>
      </c>
      <c r="E835" s="79">
        <f t="shared" ref="E835:E898" si="40">IF(C835=2, 1, 0)</f>
        <v>0</v>
      </c>
      <c r="F835" s="79">
        <f t="shared" ref="F835:F898" si="41">IF(C835=3,1, 0)</f>
        <v>0</v>
      </c>
    </row>
    <row r="836" spans="1:6" x14ac:dyDescent="0.2">
      <c r="A836">
        <v>89</v>
      </c>
      <c r="B836" t="s">
        <v>52</v>
      </c>
      <c r="C836" s="79" cm="1">
        <f t="array" ref="C836">_xlfn.IFS(B836= "Winter", 1, B836="Spring", 2, B836="Summer", 3, B836="Fall", 4)</f>
        <v>3</v>
      </c>
      <c r="D836" s="79">
        <f t="shared" si="39"/>
        <v>0</v>
      </c>
      <c r="E836" s="79">
        <f t="shared" si="40"/>
        <v>0</v>
      </c>
      <c r="F836" s="79">
        <f t="shared" si="41"/>
        <v>1</v>
      </c>
    </row>
    <row r="837" spans="1:6" x14ac:dyDescent="0.2">
      <c r="A837">
        <v>26</v>
      </c>
      <c r="B837" t="s">
        <v>52</v>
      </c>
      <c r="C837" s="79" cm="1">
        <f t="array" ref="C837">_xlfn.IFS(B837= "Winter", 1, B837="Spring", 2, B837="Summer", 3, B837="Fall", 4)</f>
        <v>3</v>
      </c>
      <c r="D837" s="79">
        <f t="shared" si="39"/>
        <v>0</v>
      </c>
      <c r="E837" s="79">
        <f t="shared" si="40"/>
        <v>0</v>
      </c>
      <c r="F837" s="79">
        <f t="shared" si="41"/>
        <v>1</v>
      </c>
    </row>
    <row r="838" spans="1:6" x14ac:dyDescent="0.2">
      <c r="A838">
        <v>90</v>
      </c>
      <c r="B838" t="s">
        <v>24</v>
      </c>
      <c r="C838" s="79" cm="1">
        <f t="array" ref="C838">_xlfn.IFS(B838= "Winter", 1, B838="Spring", 2, B838="Summer", 3, B838="Fall", 4)</f>
        <v>1</v>
      </c>
      <c r="D838" s="79">
        <f t="shared" si="39"/>
        <v>1</v>
      </c>
      <c r="E838" s="79">
        <f t="shared" si="40"/>
        <v>0</v>
      </c>
      <c r="F838" s="79">
        <f t="shared" si="41"/>
        <v>0</v>
      </c>
    </row>
    <row r="839" spans="1:6" x14ac:dyDescent="0.2">
      <c r="A839">
        <v>28</v>
      </c>
      <c r="B839" t="s">
        <v>36</v>
      </c>
      <c r="C839" s="79" cm="1">
        <f t="array" ref="C839">_xlfn.IFS(B839= "Winter", 1, B839="Spring", 2, B839="Summer", 3, B839="Fall", 4)</f>
        <v>2</v>
      </c>
      <c r="D839" s="79">
        <f t="shared" si="39"/>
        <v>0</v>
      </c>
      <c r="E839" s="79">
        <f t="shared" si="40"/>
        <v>1</v>
      </c>
      <c r="F839" s="79">
        <f t="shared" si="41"/>
        <v>0</v>
      </c>
    </row>
    <row r="840" spans="1:6" x14ac:dyDescent="0.2">
      <c r="A840">
        <v>29</v>
      </c>
      <c r="B840" t="s">
        <v>36</v>
      </c>
      <c r="C840" s="79" cm="1">
        <f t="array" ref="C840">_xlfn.IFS(B840= "Winter", 1, B840="Spring", 2, B840="Summer", 3, B840="Fall", 4)</f>
        <v>2</v>
      </c>
      <c r="D840" s="79">
        <f t="shared" si="39"/>
        <v>0</v>
      </c>
      <c r="E840" s="79">
        <f t="shared" si="40"/>
        <v>1</v>
      </c>
      <c r="F840" s="79">
        <f t="shared" si="41"/>
        <v>0</v>
      </c>
    </row>
    <row r="841" spans="1:6" x14ac:dyDescent="0.2">
      <c r="A841">
        <v>31</v>
      </c>
      <c r="B841" t="s">
        <v>36</v>
      </c>
      <c r="C841" s="79" cm="1">
        <f t="array" ref="C841">_xlfn.IFS(B841= "Winter", 1, B841="Spring", 2, B841="Summer", 3, B841="Fall", 4)</f>
        <v>2</v>
      </c>
      <c r="D841" s="79">
        <f t="shared" si="39"/>
        <v>0</v>
      </c>
      <c r="E841" s="79">
        <f t="shared" si="40"/>
        <v>1</v>
      </c>
      <c r="F841" s="79">
        <f t="shared" si="41"/>
        <v>0</v>
      </c>
    </row>
    <row r="842" spans="1:6" x14ac:dyDescent="0.2">
      <c r="A842">
        <v>24</v>
      </c>
      <c r="B842" t="s">
        <v>52</v>
      </c>
      <c r="C842" s="79" cm="1">
        <f t="array" ref="C842">_xlfn.IFS(B842= "Winter", 1, B842="Spring", 2, B842="Summer", 3, B842="Fall", 4)</f>
        <v>3</v>
      </c>
      <c r="D842" s="79">
        <f t="shared" si="39"/>
        <v>0</v>
      </c>
      <c r="E842" s="79">
        <f t="shared" si="40"/>
        <v>0</v>
      </c>
      <c r="F842" s="79">
        <f t="shared" si="41"/>
        <v>1</v>
      </c>
    </row>
    <row r="843" spans="1:6" x14ac:dyDescent="0.2">
      <c r="A843">
        <v>88</v>
      </c>
      <c r="B843" t="s">
        <v>52</v>
      </c>
      <c r="C843" s="79" cm="1">
        <f t="array" ref="C843">_xlfn.IFS(B843= "Winter", 1, B843="Spring", 2, B843="Summer", 3, B843="Fall", 4)</f>
        <v>3</v>
      </c>
      <c r="D843" s="79">
        <f t="shared" si="39"/>
        <v>0</v>
      </c>
      <c r="E843" s="79">
        <f t="shared" si="40"/>
        <v>0</v>
      </c>
      <c r="F843" s="79">
        <f t="shared" si="41"/>
        <v>1</v>
      </c>
    </row>
    <row r="844" spans="1:6" x14ac:dyDescent="0.2">
      <c r="A844">
        <v>87</v>
      </c>
      <c r="B844" t="s">
        <v>36</v>
      </c>
      <c r="C844" s="79" cm="1">
        <f t="array" ref="C844">_xlfn.IFS(B844= "Winter", 1, B844="Spring", 2, B844="Summer", 3, B844="Fall", 4)</f>
        <v>2</v>
      </c>
      <c r="D844" s="79">
        <f t="shared" si="39"/>
        <v>0</v>
      </c>
      <c r="E844" s="79">
        <f t="shared" si="40"/>
        <v>1</v>
      </c>
      <c r="F844" s="79">
        <f t="shared" si="41"/>
        <v>0</v>
      </c>
    </row>
    <row r="845" spans="1:6" x14ac:dyDescent="0.2">
      <c r="A845">
        <v>80</v>
      </c>
      <c r="B845" t="s">
        <v>52</v>
      </c>
      <c r="C845" s="79" cm="1">
        <f t="array" ref="C845">_xlfn.IFS(B845= "Winter", 1, B845="Spring", 2, B845="Summer", 3, B845="Fall", 4)</f>
        <v>3</v>
      </c>
      <c r="D845" s="79">
        <f t="shared" si="39"/>
        <v>0</v>
      </c>
      <c r="E845" s="79">
        <f t="shared" si="40"/>
        <v>0</v>
      </c>
      <c r="F845" s="79">
        <f t="shared" si="41"/>
        <v>1</v>
      </c>
    </row>
    <row r="846" spans="1:6" x14ac:dyDescent="0.2">
      <c r="A846">
        <v>48</v>
      </c>
      <c r="B846" t="s">
        <v>24</v>
      </c>
      <c r="C846" s="79" cm="1">
        <f t="array" ref="C846">_xlfn.IFS(B846= "Winter", 1, B846="Spring", 2, B846="Summer", 3, B846="Fall", 4)</f>
        <v>1</v>
      </c>
      <c r="D846" s="79">
        <f t="shared" si="39"/>
        <v>1</v>
      </c>
      <c r="E846" s="79">
        <f t="shared" si="40"/>
        <v>0</v>
      </c>
      <c r="F846" s="79">
        <f t="shared" si="41"/>
        <v>0</v>
      </c>
    </row>
    <row r="847" spans="1:6" x14ac:dyDescent="0.2">
      <c r="A847">
        <v>21</v>
      </c>
      <c r="B847" t="s">
        <v>24</v>
      </c>
      <c r="C847" s="79" cm="1">
        <f t="array" ref="C847">_xlfn.IFS(B847= "Winter", 1, B847="Spring", 2, B847="Summer", 3, B847="Fall", 4)</f>
        <v>1</v>
      </c>
      <c r="D847" s="79">
        <f t="shared" si="39"/>
        <v>1</v>
      </c>
      <c r="E847" s="79">
        <f t="shared" si="40"/>
        <v>0</v>
      </c>
      <c r="F847" s="79">
        <f t="shared" si="41"/>
        <v>0</v>
      </c>
    </row>
    <row r="848" spans="1:6" x14ac:dyDescent="0.2">
      <c r="A848">
        <v>72</v>
      </c>
      <c r="B848" t="s">
        <v>36</v>
      </c>
      <c r="C848" s="79" cm="1">
        <f t="array" ref="C848">_xlfn.IFS(B848= "Winter", 1, B848="Spring", 2, B848="Summer", 3, B848="Fall", 4)</f>
        <v>2</v>
      </c>
      <c r="D848" s="79">
        <f t="shared" si="39"/>
        <v>0</v>
      </c>
      <c r="E848" s="79">
        <f t="shared" si="40"/>
        <v>1</v>
      </c>
      <c r="F848" s="79">
        <f t="shared" si="41"/>
        <v>0</v>
      </c>
    </row>
    <row r="849" spans="1:6" x14ac:dyDescent="0.2">
      <c r="A849">
        <v>44</v>
      </c>
      <c r="B849" t="s">
        <v>56</v>
      </c>
      <c r="C849" s="79" cm="1">
        <f t="array" ref="C849">_xlfn.IFS(B849= "Winter", 1, B849="Spring", 2, B849="Summer", 3, B849="Fall", 4)</f>
        <v>4</v>
      </c>
      <c r="D849" s="79">
        <f t="shared" si="39"/>
        <v>0</v>
      </c>
      <c r="E849" s="79">
        <f t="shared" si="40"/>
        <v>0</v>
      </c>
      <c r="F849" s="79">
        <f t="shared" si="41"/>
        <v>0</v>
      </c>
    </row>
    <row r="850" spans="1:6" x14ac:dyDescent="0.2">
      <c r="A850">
        <v>73</v>
      </c>
      <c r="B850" t="s">
        <v>56</v>
      </c>
      <c r="C850" s="79" cm="1">
        <f t="array" ref="C850">_xlfn.IFS(B850= "Winter", 1, B850="Spring", 2, B850="Summer", 3, B850="Fall", 4)</f>
        <v>4</v>
      </c>
      <c r="D850" s="79">
        <f t="shared" si="39"/>
        <v>0</v>
      </c>
      <c r="E850" s="79">
        <f t="shared" si="40"/>
        <v>0</v>
      </c>
      <c r="F850" s="79">
        <f t="shared" si="41"/>
        <v>0</v>
      </c>
    </row>
    <row r="851" spans="1:6" x14ac:dyDescent="0.2">
      <c r="A851">
        <v>61</v>
      </c>
      <c r="B851" t="s">
        <v>36</v>
      </c>
      <c r="C851" s="79" cm="1">
        <f t="array" ref="C851">_xlfn.IFS(B851= "Winter", 1, B851="Spring", 2, B851="Summer", 3, B851="Fall", 4)</f>
        <v>2</v>
      </c>
      <c r="D851" s="79">
        <f t="shared" si="39"/>
        <v>0</v>
      </c>
      <c r="E851" s="79">
        <f t="shared" si="40"/>
        <v>1</v>
      </c>
      <c r="F851" s="79">
        <f t="shared" si="41"/>
        <v>0</v>
      </c>
    </row>
    <row r="852" spans="1:6" x14ac:dyDescent="0.2">
      <c r="A852">
        <v>20</v>
      </c>
      <c r="B852" t="s">
        <v>24</v>
      </c>
      <c r="C852" s="79" cm="1">
        <f t="array" ref="C852">_xlfn.IFS(B852= "Winter", 1, B852="Spring", 2, B852="Summer", 3, B852="Fall", 4)</f>
        <v>1</v>
      </c>
      <c r="D852" s="79">
        <f t="shared" si="39"/>
        <v>1</v>
      </c>
      <c r="E852" s="79">
        <f t="shared" si="40"/>
        <v>0</v>
      </c>
      <c r="F852" s="79">
        <f t="shared" si="41"/>
        <v>0</v>
      </c>
    </row>
    <row r="853" spans="1:6" x14ac:dyDescent="0.2">
      <c r="A853">
        <v>86</v>
      </c>
      <c r="B853" t="s">
        <v>52</v>
      </c>
      <c r="C853" s="79" cm="1">
        <f t="array" ref="C853">_xlfn.IFS(B853= "Winter", 1, B853="Spring", 2, B853="Summer", 3, B853="Fall", 4)</f>
        <v>3</v>
      </c>
      <c r="D853" s="79">
        <f t="shared" si="39"/>
        <v>0</v>
      </c>
      <c r="E853" s="79">
        <f t="shared" si="40"/>
        <v>0</v>
      </c>
      <c r="F853" s="79">
        <f t="shared" si="41"/>
        <v>1</v>
      </c>
    </row>
    <row r="854" spans="1:6" x14ac:dyDescent="0.2">
      <c r="A854">
        <v>60</v>
      </c>
      <c r="B854" t="s">
        <v>36</v>
      </c>
      <c r="C854" s="79" cm="1">
        <f t="array" ref="C854">_xlfn.IFS(B854= "Winter", 1, B854="Spring", 2, B854="Summer", 3, B854="Fall", 4)</f>
        <v>2</v>
      </c>
      <c r="D854" s="79">
        <f t="shared" si="39"/>
        <v>0</v>
      </c>
      <c r="E854" s="79">
        <f t="shared" si="40"/>
        <v>1</v>
      </c>
      <c r="F854" s="79">
        <f t="shared" si="41"/>
        <v>0</v>
      </c>
    </row>
    <row r="855" spans="1:6" x14ac:dyDescent="0.2">
      <c r="A855">
        <v>43</v>
      </c>
      <c r="B855" t="s">
        <v>24</v>
      </c>
      <c r="C855" s="79" cm="1">
        <f t="array" ref="C855">_xlfn.IFS(B855= "Winter", 1, B855="Spring", 2, B855="Summer", 3, B855="Fall", 4)</f>
        <v>1</v>
      </c>
      <c r="D855" s="79">
        <f t="shared" si="39"/>
        <v>1</v>
      </c>
      <c r="E855" s="79">
        <f t="shared" si="40"/>
        <v>0</v>
      </c>
      <c r="F855" s="79">
        <f t="shared" si="41"/>
        <v>0</v>
      </c>
    </row>
    <row r="856" spans="1:6" x14ac:dyDescent="0.2">
      <c r="A856">
        <v>44</v>
      </c>
      <c r="B856" t="s">
        <v>36</v>
      </c>
      <c r="C856" s="79" cm="1">
        <f t="array" ref="C856">_xlfn.IFS(B856= "Winter", 1, B856="Spring", 2, B856="Summer", 3, B856="Fall", 4)</f>
        <v>2</v>
      </c>
      <c r="D856" s="79">
        <f t="shared" si="39"/>
        <v>0</v>
      </c>
      <c r="E856" s="79">
        <f t="shared" si="40"/>
        <v>1</v>
      </c>
      <c r="F856" s="79">
        <f t="shared" si="41"/>
        <v>0</v>
      </c>
    </row>
    <row r="857" spans="1:6" x14ac:dyDescent="0.2">
      <c r="A857">
        <v>76</v>
      </c>
      <c r="B857" t="s">
        <v>36</v>
      </c>
      <c r="C857" s="79" cm="1">
        <f t="array" ref="C857">_xlfn.IFS(B857= "Winter", 1, B857="Spring", 2, B857="Summer", 3, B857="Fall", 4)</f>
        <v>2</v>
      </c>
      <c r="D857" s="79">
        <f t="shared" si="39"/>
        <v>0</v>
      </c>
      <c r="E857" s="79">
        <f t="shared" si="40"/>
        <v>1</v>
      </c>
      <c r="F857" s="79">
        <f t="shared" si="41"/>
        <v>0</v>
      </c>
    </row>
    <row r="858" spans="1:6" x14ac:dyDescent="0.2">
      <c r="A858">
        <v>33</v>
      </c>
      <c r="B858" t="s">
        <v>52</v>
      </c>
      <c r="C858" s="79" cm="1">
        <f t="array" ref="C858">_xlfn.IFS(B858= "Winter", 1, B858="Spring", 2, B858="Summer", 3, B858="Fall", 4)</f>
        <v>3</v>
      </c>
      <c r="D858" s="79">
        <f t="shared" si="39"/>
        <v>0</v>
      </c>
      <c r="E858" s="79">
        <f t="shared" si="40"/>
        <v>0</v>
      </c>
      <c r="F858" s="79">
        <f t="shared" si="41"/>
        <v>1</v>
      </c>
    </row>
    <row r="859" spans="1:6" x14ac:dyDescent="0.2">
      <c r="A859">
        <v>60</v>
      </c>
      <c r="B859" t="s">
        <v>56</v>
      </c>
      <c r="C859" s="79" cm="1">
        <f t="array" ref="C859">_xlfn.IFS(B859= "Winter", 1, B859="Spring", 2, B859="Summer", 3, B859="Fall", 4)</f>
        <v>4</v>
      </c>
      <c r="D859" s="79">
        <f t="shared" si="39"/>
        <v>0</v>
      </c>
      <c r="E859" s="79">
        <f t="shared" si="40"/>
        <v>0</v>
      </c>
      <c r="F859" s="79">
        <f t="shared" si="41"/>
        <v>0</v>
      </c>
    </row>
    <row r="860" spans="1:6" x14ac:dyDescent="0.2">
      <c r="A860">
        <v>26</v>
      </c>
      <c r="B860" t="s">
        <v>56</v>
      </c>
      <c r="C860" s="79" cm="1">
        <f t="array" ref="C860">_xlfn.IFS(B860= "Winter", 1, B860="Spring", 2, B860="Summer", 3, B860="Fall", 4)</f>
        <v>4</v>
      </c>
      <c r="D860" s="79">
        <f t="shared" si="39"/>
        <v>0</v>
      </c>
      <c r="E860" s="79">
        <f t="shared" si="40"/>
        <v>0</v>
      </c>
      <c r="F860" s="79">
        <f t="shared" si="41"/>
        <v>0</v>
      </c>
    </row>
    <row r="861" spans="1:6" x14ac:dyDescent="0.2">
      <c r="A861">
        <v>73</v>
      </c>
      <c r="B861" t="s">
        <v>24</v>
      </c>
      <c r="C861" s="79" cm="1">
        <f t="array" ref="C861">_xlfn.IFS(B861= "Winter", 1, B861="Spring", 2, B861="Summer", 3, B861="Fall", 4)</f>
        <v>1</v>
      </c>
      <c r="D861" s="79">
        <f t="shared" si="39"/>
        <v>1</v>
      </c>
      <c r="E861" s="79">
        <f t="shared" si="40"/>
        <v>0</v>
      </c>
      <c r="F861" s="79">
        <f t="shared" si="41"/>
        <v>0</v>
      </c>
    </row>
    <row r="862" spans="1:6" x14ac:dyDescent="0.2">
      <c r="A862">
        <v>87</v>
      </c>
      <c r="B862" t="s">
        <v>36</v>
      </c>
      <c r="C862" s="79" cm="1">
        <f t="array" ref="C862">_xlfn.IFS(B862= "Winter", 1, B862="Spring", 2, B862="Summer", 3, B862="Fall", 4)</f>
        <v>2</v>
      </c>
      <c r="D862" s="79">
        <f t="shared" si="39"/>
        <v>0</v>
      </c>
      <c r="E862" s="79">
        <f t="shared" si="40"/>
        <v>1</v>
      </c>
      <c r="F862" s="79">
        <f t="shared" si="41"/>
        <v>0</v>
      </c>
    </row>
    <row r="863" spans="1:6" x14ac:dyDescent="0.2">
      <c r="A863">
        <v>100</v>
      </c>
      <c r="B863" t="s">
        <v>36</v>
      </c>
      <c r="C863" s="79" cm="1">
        <f t="array" ref="C863">_xlfn.IFS(B863= "Winter", 1, B863="Spring", 2, B863="Summer", 3, B863="Fall", 4)</f>
        <v>2</v>
      </c>
      <c r="D863" s="79">
        <f t="shared" si="39"/>
        <v>0</v>
      </c>
      <c r="E863" s="79">
        <f t="shared" si="40"/>
        <v>1</v>
      </c>
      <c r="F863" s="79">
        <f t="shared" si="41"/>
        <v>0</v>
      </c>
    </row>
    <row r="864" spans="1:6" x14ac:dyDescent="0.2">
      <c r="A864">
        <v>84</v>
      </c>
      <c r="B864" t="s">
        <v>24</v>
      </c>
      <c r="C864" s="79" cm="1">
        <f t="array" ref="C864">_xlfn.IFS(B864= "Winter", 1, B864="Spring", 2, B864="Summer", 3, B864="Fall", 4)</f>
        <v>1</v>
      </c>
      <c r="D864" s="79">
        <f t="shared" si="39"/>
        <v>1</v>
      </c>
      <c r="E864" s="79">
        <f t="shared" si="40"/>
        <v>0</v>
      </c>
      <c r="F864" s="79">
        <f t="shared" si="41"/>
        <v>0</v>
      </c>
    </row>
    <row r="865" spans="1:6" x14ac:dyDescent="0.2">
      <c r="A865">
        <v>41</v>
      </c>
      <c r="B865" t="s">
        <v>52</v>
      </c>
      <c r="C865" s="79" cm="1">
        <f t="array" ref="C865">_xlfn.IFS(B865= "Winter", 1, B865="Spring", 2, B865="Summer", 3, B865="Fall", 4)</f>
        <v>3</v>
      </c>
      <c r="D865" s="79">
        <f t="shared" si="39"/>
        <v>0</v>
      </c>
      <c r="E865" s="79">
        <f t="shared" si="40"/>
        <v>0</v>
      </c>
      <c r="F865" s="79">
        <f t="shared" si="41"/>
        <v>1</v>
      </c>
    </row>
    <row r="866" spans="1:6" x14ac:dyDescent="0.2">
      <c r="A866">
        <v>59</v>
      </c>
      <c r="B866" t="s">
        <v>24</v>
      </c>
      <c r="C866" s="79" cm="1">
        <f t="array" ref="C866">_xlfn.IFS(B866= "Winter", 1, B866="Spring", 2, B866="Summer", 3, B866="Fall", 4)</f>
        <v>1</v>
      </c>
      <c r="D866" s="79">
        <f t="shared" si="39"/>
        <v>1</v>
      </c>
      <c r="E866" s="79">
        <f t="shared" si="40"/>
        <v>0</v>
      </c>
      <c r="F866" s="79">
        <f t="shared" si="41"/>
        <v>0</v>
      </c>
    </row>
    <row r="867" spans="1:6" x14ac:dyDescent="0.2">
      <c r="A867">
        <v>26</v>
      </c>
      <c r="B867" t="s">
        <v>24</v>
      </c>
      <c r="C867" s="79" cm="1">
        <f t="array" ref="C867">_xlfn.IFS(B867= "Winter", 1, B867="Spring", 2, B867="Summer", 3, B867="Fall", 4)</f>
        <v>1</v>
      </c>
      <c r="D867" s="79">
        <f t="shared" si="39"/>
        <v>1</v>
      </c>
      <c r="E867" s="79">
        <f t="shared" si="40"/>
        <v>0</v>
      </c>
      <c r="F867" s="79">
        <f t="shared" si="41"/>
        <v>0</v>
      </c>
    </row>
    <row r="868" spans="1:6" x14ac:dyDescent="0.2">
      <c r="A868">
        <v>69</v>
      </c>
      <c r="B868" t="s">
        <v>52</v>
      </c>
      <c r="C868" s="79" cm="1">
        <f t="array" ref="C868">_xlfn.IFS(B868= "Winter", 1, B868="Spring", 2, B868="Summer", 3, B868="Fall", 4)</f>
        <v>3</v>
      </c>
      <c r="D868" s="79">
        <f t="shared" si="39"/>
        <v>0</v>
      </c>
      <c r="E868" s="79">
        <f t="shared" si="40"/>
        <v>0</v>
      </c>
      <c r="F868" s="79">
        <f t="shared" si="41"/>
        <v>1</v>
      </c>
    </row>
    <row r="869" spans="1:6" x14ac:dyDescent="0.2">
      <c r="A869">
        <v>20</v>
      </c>
      <c r="B869" t="s">
        <v>36</v>
      </c>
      <c r="C869" s="79" cm="1">
        <f t="array" ref="C869">_xlfn.IFS(B869= "Winter", 1, B869="Spring", 2, B869="Summer", 3, B869="Fall", 4)</f>
        <v>2</v>
      </c>
      <c r="D869" s="79">
        <f t="shared" si="39"/>
        <v>0</v>
      </c>
      <c r="E869" s="79">
        <f t="shared" si="40"/>
        <v>1</v>
      </c>
      <c r="F869" s="79">
        <f t="shared" si="41"/>
        <v>0</v>
      </c>
    </row>
    <row r="870" spans="1:6" x14ac:dyDescent="0.2">
      <c r="A870">
        <v>83</v>
      </c>
      <c r="B870" t="s">
        <v>52</v>
      </c>
      <c r="C870" s="79" cm="1">
        <f t="array" ref="C870">_xlfn.IFS(B870= "Winter", 1, B870="Spring", 2, B870="Summer", 3, B870="Fall", 4)</f>
        <v>3</v>
      </c>
      <c r="D870" s="79">
        <f t="shared" si="39"/>
        <v>0</v>
      </c>
      <c r="E870" s="79">
        <f t="shared" si="40"/>
        <v>0</v>
      </c>
      <c r="F870" s="79">
        <f t="shared" si="41"/>
        <v>1</v>
      </c>
    </row>
    <row r="871" spans="1:6" x14ac:dyDescent="0.2">
      <c r="A871">
        <v>54</v>
      </c>
      <c r="B871" t="s">
        <v>36</v>
      </c>
      <c r="C871" s="79" cm="1">
        <f t="array" ref="C871">_xlfn.IFS(B871= "Winter", 1, B871="Spring", 2, B871="Summer", 3, B871="Fall", 4)</f>
        <v>2</v>
      </c>
      <c r="D871" s="79">
        <f t="shared" si="39"/>
        <v>0</v>
      </c>
      <c r="E871" s="79">
        <f t="shared" si="40"/>
        <v>1</v>
      </c>
      <c r="F871" s="79">
        <f t="shared" si="41"/>
        <v>0</v>
      </c>
    </row>
    <row r="872" spans="1:6" x14ac:dyDescent="0.2">
      <c r="A872">
        <v>66</v>
      </c>
      <c r="B872" t="s">
        <v>56</v>
      </c>
      <c r="C872" s="79" cm="1">
        <f t="array" ref="C872">_xlfn.IFS(B872= "Winter", 1, B872="Spring", 2, B872="Summer", 3, B872="Fall", 4)</f>
        <v>4</v>
      </c>
      <c r="D872" s="79">
        <f t="shared" si="39"/>
        <v>0</v>
      </c>
      <c r="E872" s="79">
        <f t="shared" si="40"/>
        <v>0</v>
      </c>
      <c r="F872" s="79">
        <f t="shared" si="41"/>
        <v>0</v>
      </c>
    </row>
    <row r="873" spans="1:6" x14ac:dyDescent="0.2">
      <c r="A873">
        <v>42</v>
      </c>
      <c r="B873" t="s">
        <v>36</v>
      </c>
      <c r="C873" s="79" cm="1">
        <f t="array" ref="C873">_xlfn.IFS(B873= "Winter", 1, B873="Spring", 2, B873="Summer", 3, B873="Fall", 4)</f>
        <v>2</v>
      </c>
      <c r="D873" s="79">
        <f t="shared" si="39"/>
        <v>0</v>
      </c>
      <c r="E873" s="79">
        <f t="shared" si="40"/>
        <v>1</v>
      </c>
      <c r="F873" s="79">
        <f t="shared" si="41"/>
        <v>0</v>
      </c>
    </row>
    <row r="874" spans="1:6" x14ac:dyDescent="0.2">
      <c r="A874">
        <v>33</v>
      </c>
      <c r="B874" t="s">
        <v>36</v>
      </c>
      <c r="C874" s="79" cm="1">
        <f t="array" ref="C874">_xlfn.IFS(B874= "Winter", 1, B874="Spring", 2, B874="Summer", 3, B874="Fall", 4)</f>
        <v>2</v>
      </c>
      <c r="D874" s="79">
        <f t="shared" si="39"/>
        <v>0</v>
      </c>
      <c r="E874" s="79">
        <f t="shared" si="40"/>
        <v>1</v>
      </c>
      <c r="F874" s="79">
        <f t="shared" si="41"/>
        <v>0</v>
      </c>
    </row>
    <row r="875" spans="1:6" x14ac:dyDescent="0.2">
      <c r="A875">
        <v>77</v>
      </c>
      <c r="B875" t="s">
        <v>52</v>
      </c>
      <c r="C875" s="79" cm="1">
        <f t="array" ref="C875">_xlfn.IFS(B875= "Winter", 1, B875="Spring", 2, B875="Summer", 3, B875="Fall", 4)</f>
        <v>3</v>
      </c>
      <c r="D875" s="79">
        <f t="shared" si="39"/>
        <v>0</v>
      </c>
      <c r="E875" s="79">
        <f t="shared" si="40"/>
        <v>0</v>
      </c>
      <c r="F875" s="79">
        <f t="shared" si="41"/>
        <v>1</v>
      </c>
    </row>
    <row r="876" spans="1:6" x14ac:dyDescent="0.2">
      <c r="A876">
        <v>65</v>
      </c>
      <c r="B876" t="s">
        <v>56</v>
      </c>
      <c r="C876" s="79" cm="1">
        <f t="array" ref="C876">_xlfn.IFS(B876= "Winter", 1, B876="Spring", 2, B876="Summer", 3, B876="Fall", 4)</f>
        <v>4</v>
      </c>
      <c r="D876" s="79">
        <f t="shared" si="39"/>
        <v>0</v>
      </c>
      <c r="E876" s="79">
        <f t="shared" si="40"/>
        <v>0</v>
      </c>
      <c r="F876" s="79">
        <f t="shared" si="41"/>
        <v>0</v>
      </c>
    </row>
    <row r="877" spans="1:6" x14ac:dyDescent="0.2">
      <c r="A877">
        <v>39</v>
      </c>
      <c r="B877" t="s">
        <v>52</v>
      </c>
      <c r="C877" s="79" cm="1">
        <f t="array" ref="C877">_xlfn.IFS(B877= "Winter", 1, B877="Spring", 2, B877="Summer", 3, B877="Fall", 4)</f>
        <v>3</v>
      </c>
      <c r="D877" s="79">
        <f t="shared" si="39"/>
        <v>0</v>
      </c>
      <c r="E877" s="79">
        <f t="shared" si="40"/>
        <v>0</v>
      </c>
      <c r="F877" s="79">
        <f t="shared" si="41"/>
        <v>1</v>
      </c>
    </row>
    <row r="878" spans="1:6" x14ac:dyDescent="0.2">
      <c r="A878">
        <v>51</v>
      </c>
      <c r="B878" t="s">
        <v>52</v>
      </c>
      <c r="C878" s="79" cm="1">
        <f t="array" ref="C878">_xlfn.IFS(B878= "Winter", 1, B878="Spring", 2, B878="Summer", 3, B878="Fall", 4)</f>
        <v>3</v>
      </c>
      <c r="D878" s="79">
        <f t="shared" si="39"/>
        <v>0</v>
      </c>
      <c r="E878" s="79">
        <f t="shared" si="40"/>
        <v>0</v>
      </c>
      <c r="F878" s="79">
        <f t="shared" si="41"/>
        <v>1</v>
      </c>
    </row>
    <row r="879" spans="1:6" x14ac:dyDescent="0.2">
      <c r="A879">
        <v>65</v>
      </c>
      <c r="B879" t="s">
        <v>24</v>
      </c>
      <c r="C879" s="79" cm="1">
        <f t="array" ref="C879">_xlfn.IFS(B879= "Winter", 1, B879="Spring", 2, B879="Summer", 3, B879="Fall", 4)</f>
        <v>1</v>
      </c>
      <c r="D879" s="79">
        <f t="shared" si="39"/>
        <v>1</v>
      </c>
      <c r="E879" s="79">
        <f t="shared" si="40"/>
        <v>0</v>
      </c>
      <c r="F879" s="79">
        <f t="shared" si="41"/>
        <v>0</v>
      </c>
    </row>
    <row r="880" spans="1:6" x14ac:dyDescent="0.2">
      <c r="A880">
        <v>89</v>
      </c>
      <c r="B880" t="s">
        <v>52</v>
      </c>
      <c r="C880" s="79" cm="1">
        <f t="array" ref="C880">_xlfn.IFS(B880= "Winter", 1, B880="Spring", 2, B880="Summer", 3, B880="Fall", 4)</f>
        <v>3</v>
      </c>
      <c r="D880" s="79">
        <f t="shared" si="39"/>
        <v>0</v>
      </c>
      <c r="E880" s="79">
        <f t="shared" si="40"/>
        <v>0</v>
      </c>
      <c r="F880" s="79">
        <f t="shared" si="41"/>
        <v>1</v>
      </c>
    </row>
    <row r="881" spans="1:6" x14ac:dyDescent="0.2">
      <c r="A881">
        <v>76</v>
      </c>
      <c r="B881" t="s">
        <v>36</v>
      </c>
      <c r="C881" s="79" cm="1">
        <f t="array" ref="C881">_xlfn.IFS(B881= "Winter", 1, B881="Spring", 2, B881="Summer", 3, B881="Fall", 4)</f>
        <v>2</v>
      </c>
      <c r="D881" s="79">
        <f t="shared" si="39"/>
        <v>0</v>
      </c>
      <c r="E881" s="79">
        <f t="shared" si="40"/>
        <v>1</v>
      </c>
      <c r="F881" s="79">
        <f t="shared" si="41"/>
        <v>0</v>
      </c>
    </row>
    <row r="882" spans="1:6" x14ac:dyDescent="0.2">
      <c r="A882">
        <v>75</v>
      </c>
      <c r="B882" t="s">
        <v>36</v>
      </c>
      <c r="C882" s="79" cm="1">
        <f t="array" ref="C882">_xlfn.IFS(B882= "Winter", 1, B882="Spring", 2, B882="Summer", 3, B882="Fall", 4)</f>
        <v>2</v>
      </c>
      <c r="D882" s="79">
        <f t="shared" si="39"/>
        <v>0</v>
      </c>
      <c r="E882" s="79">
        <f t="shared" si="40"/>
        <v>1</v>
      </c>
      <c r="F882" s="79">
        <f t="shared" si="41"/>
        <v>0</v>
      </c>
    </row>
    <row r="883" spans="1:6" x14ac:dyDescent="0.2">
      <c r="A883">
        <v>61</v>
      </c>
      <c r="B883" t="s">
        <v>52</v>
      </c>
      <c r="C883" s="79" cm="1">
        <f t="array" ref="C883">_xlfn.IFS(B883= "Winter", 1, B883="Spring", 2, B883="Summer", 3, B883="Fall", 4)</f>
        <v>3</v>
      </c>
      <c r="D883" s="79">
        <f t="shared" si="39"/>
        <v>0</v>
      </c>
      <c r="E883" s="79">
        <f t="shared" si="40"/>
        <v>0</v>
      </c>
      <c r="F883" s="79">
        <f t="shared" si="41"/>
        <v>1</v>
      </c>
    </row>
    <row r="884" spans="1:6" x14ac:dyDescent="0.2">
      <c r="A884">
        <v>35</v>
      </c>
      <c r="B884" t="s">
        <v>56</v>
      </c>
      <c r="C884" s="79" cm="1">
        <f t="array" ref="C884">_xlfn.IFS(B884= "Winter", 1, B884="Spring", 2, B884="Summer", 3, B884="Fall", 4)</f>
        <v>4</v>
      </c>
      <c r="D884" s="79">
        <f t="shared" si="39"/>
        <v>0</v>
      </c>
      <c r="E884" s="79">
        <f t="shared" si="40"/>
        <v>0</v>
      </c>
      <c r="F884" s="79">
        <f t="shared" si="41"/>
        <v>0</v>
      </c>
    </row>
    <row r="885" spans="1:6" x14ac:dyDescent="0.2">
      <c r="A885">
        <v>37</v>
      </c>
      <c r="B885" t="s">
        <v>56</v>
      </c>
      <c r="C885" s="79" cm="1">
        <f t="array" ref="C885">_xlfn.IFS(B885= "Winter", 1, B885="Spring", 2, B885="Summer", 3, B885="Fall", 4)</f>
        <v>4</v>
      </c>
      <c r="D885" s="79">
        <f t="shared" si="39"/>
        <v>0</v>
      </c>
      <c r="E885" s="79">
        <f t="shared" si="40"/>
        <v>0</v>
      </c>
      <c r="F885" s="79">
        <f t="shared" si="41"/>
        <v>0</v>
      </c>
    </row>
    <row r="886" spans="1:6" x14ac:dyDescent="0.2">
      <c r="A886">
        <v>91</v>
      </c>
      <c r="B886" t="s">
        <v>24</v>
      </c>
      <c r="C886" s="79" cm="1">
        <f t="array" ref="C886">_xlfn.IFS(B886= "Winter", 1, B886="Spring", 2, B886="Summer", 3, B886="Fall", 4)</f>
        <v>1</v>
      </c>
      <c r="D886" s="79">
        <f t="shared" si="39"/>
        <v>1</v>
      </c>
      <c r="E886" s="79">
        <f t="shared" si="40"/>
        <v>0</v>
      </c>
      <c r="F886" s="79">
        <f t="shared" si="41"/>
        <v>0</v>
      </c>
    </row>
    <row r="887" spans="1:6" x14ac:dyDescent="0.2">
      <c r="A887">
        <v>99</v>
      </c>
      <c r="B887" t="s">
        <v>56</v>
      </c>
      <c r="C887" s="79" cm="1">
        <f t="array" ref="C887">_xlfn.IFS(B887= "Winter", 1, B887="Spring", 2, B887="Summer", 3, B887="Fall", 4)</f>
        <v>4</v>
      </c>
      <c r="D887" s="79">
        <f t="shared" si="39"/>
        <v>0</v>
      </c>
      <c r="E887" s="79">
        <f t="shared" si="40"/>
        <v>0</v>
      </c>
      <c r="F887" s="79">
        <f t="shared" si="41"/>
        <v>0</v>
      </c>
    </row>
    <row r="888" spans="1:6" x14ac:dyDescent="0.2">
      <c r="A888">
        <v>54</v>
      </c>
      <c r="B888" t="s">
        <v>52</v>
      </c>
      <c r="C888" s="79" cm="1">
        <f t="array" ref="C888">_xlfn.IFS(B888= "Winter", 1, B888="Spring", 2, B888="Summer", 3, B888="Fall", 4)</f>
        <v>3</v>
      </c>
      <c r="D888" s="79">
        <f t="shared" si="39"/>
        <v>0</v>
      </c>
      <c r="E888" s="79">
        <f t="shared" si="40"/>
        <v>0</v>
      </c>
      <c r="F888" s="79">
        <f t="shared" si="41"/>
        <v>1</v>
      </c>
    </row>
    <row r="889" spans="1:6" x14ac:dyDescent="0.2">
      <c r="A889">
        <v>47</v>
      </c>
      <c r="B889" t="s">
        <v>24</v>
      </c>
      <c r="C889" s="79" cm="1">
        <f t="array" ref="C889">_xlfn.IFS(B889= "Winter", 1, B889="Spring", 2, B889="Summer", 3, B889="Fall", 4)</f>
        <v>1</v>
      </c>
      <c r="D889" s="79">
        <f t="shared" si="39"/>
        <v>1</v>
      </c>
      <c r="E889" s="79">
        <f t="shared" si="40"/>
        <v>0</v>
      </c>
      <c r="F889" s="79">
        <f t="shared" si="41"/>
        <v>0</v>
      </c>
    </row>
    <row r="890" spans="1:6" x14ac:dyDescent="0.2">
      <c r="A890">
        <v>77</v>
      </c>
      <c r="B890" t="s">
        <v>36</v>
      </c>
      <c r="C890" s="79" cm="1">
        <f t="array" ref="C890">_xlfn.IFS(B890= "Winter", 1, B890="Spring", 2, B890="Summer", 3, B890="Fall", 4)</f>
        <v>2</v>
      </c>
      <c r="D890" s="79">
        <f t="shared" si="39"/>
        <v>0</v>
      </c>
      <c r="E890" s="79">
        <f t="shared" si="40"/>
        <v>1</v>
      </c>
      <c r="F890" s="79">
        <f t="shared" si="41"/>
        <v>0</v>
      </c>
    </row>
    <row r="891" spans="1:6" x14ac:dyDescent="0.2">
      <c r="A891">
        <v>84</v>
      </c>
      <c r="B891" t="s">
        <v>56</v>
      </c>
      <c r="C891" s="79" cm="1">
        <f t="array" ref="C891">_xlfn.IFS(B891= "Winter", 1, B891="Spring", 2, B891="Summer", 3, B891="Fall", 4)</f>
        <v>4</v>
      </c>
      <c r="D891" s="79">
        <f t="shared" si="39"/>
        <v>0</v>
      </c>
      <c r="E891" s="79">
        <f t="shared" si="40"/>
        <v>0</v>
      </c>
      <c r="F891" s="79">
        <f t="shared" si="41"/>
        <v>0</v>
      </c>
    </row>
    <row r="892" spans="1:6" x14ac:dyDescent="0.2">
      <c r="A892">
        <v>51</v>
      </c>
      <c r="B892" t="s">
        <v>36</v>
      </c>
      <c r="C892" s="79" cm="1">
        <f t="array" ref="C892">_xlfn.IFS(B892= "Winter", 1, B892="Spring", 2, B892="Summer", 3, B892="Fall", 4)</f>
        <v>2</v>
      </c>
      <c r="D892" s="79">
        <f t="shared" si="39"/>
        <v>0</v>
      </c>
      <c r="E892" s="79">
        <f t="shared" si="40"/>
        <v>1</v>
      </c>
      <c r="F892" s="79">
        <f t="shared" si="41"/>
        <v>0</v>
      </c>
    </row>
    <row r="893" spans="1:6" x14ac:dyDescent="0.2">
      <c r="A893">
        <v>26</v>
      </c>
      <c r="B893" t="s">
        <v>52</v>
      </c>
      <c r="C893" s="79" cm="1">
        <f t="array" ref="C893">_xlfn.IFS(B893= "Winter", 1, B893="Spring", 2, B893="Summer", 3, B893="Fall", 4)</f>
        <v>3</v>
      </c>
      <c r="D893" s="79">
        <f t="shared" si="39"/>
        <v>0</v>
      </c>
      <c r="E893" s="79">
        <f t="shared" si="40"/>
        <v>0</v>
      </c>
      <c r="F893" s="79">
        <f t="shared" si="41"/>
        <v>1</v>
      </c>
    </row>
    <row r="894" spans="1:6" x14ac:dyDescent="0.2">
      <c r="A894">
        <v>64</v>
      </c>
      <c r="B894" t="s">
        <v>52</v>
      </c>
      <c r="C894" s="79" cm="1">
        <f t="array" ref="C894">_xlfn.IFS(B894= "Winter", 1, B894="Spring", 2, B894="Summer", 3, B894="Fall", 4)</f>
        <v>3</v>
      </c>
      <c r="D894" s="79">
        <f t="shared" si="39"/>
        <v>0</v>
      </c>
      <c r="E894" s="79">
        <f t="shared" si="40"/>
        <v>0</v>
      </c>
      <c r="F894" s="79">
        <f t="shared" si="41"/>
        <v>1</v>
      </c>
    </row>
    <row r="895" spans="1:6" x14ac:dyDescent="0.2">
      <c r="A895">
        <v>51</v>
      </c>
      <c r="B895" t="s">
        <v>36</v>
      </c>
      <c r="C895" s="79" cm="1">
        <f t="array" ref="C895">_xlfn.IFS(B895= "Winter", 1, B895="Spring", 2, B895="Summer", 3, B895="Fall", 4)</f>
        <v>2</v>
      </c>
      <c r="D895" s="79">
        <f t="shared" si="39"/>
        <v>0</v>
      </c>
      <c r="E895" s="79">
        <f t="shared" si="40"/>
        <v>1</v>
      </c>
      <c r="F895" s="79">
        <f t="shared" si="41"/>
        <v>0</v>
      </c>
    </row>
    <row r="896" spans="1:6" x14ac:dyDescent="0.2">
      <c r="A896">
        <v>60</v>
      </c>
      <c r="B896" t="s">
        <v>36</v>
      </c>
      <c r="C896" s="79" cm="1">
        <f t="array" ref="C896">_xlfn.IFS(B896= "Winter", 1, B896="Spring", 2, B896="Summer", 3, B896="Fall", 4)</f>
        <v>2</v>
      </c>
      <c r="D896" s="79">
        <f t="shared" si="39"/>
        <v>0</v>
      </c>
      <c r="E896" s="79">
        <f t="shared" si="40"/>
        <v>1</v>
      </c>
      <c r="F896" s="79">
        <f t="shared" si="41"/>
        <v>0</v>
      </c>
    </row>
    <row r="897" spans="1:6" x14ac:dyDescent="0.2">
      <c r="A897">
        <v>69</v>
      </c>
      <c r="B897" t="s">
        <v>36</v>
      </c>
      <c r="C897" s="79" cm="1">
        <f t="array" ref="C897">_xlfn.IFS(B897= "Winter", 1, B897="Spring", 2, B897="Summer", 3, B897="Fall", 4)</f>
        <v>2</v>
      </c>
      <c r="D897" s="79">
        <f t="shared" si="39"/>
        <v>0</v>
      </c>
      <c r="E897" s="79">
        <f t="shared" si="40"/>
        <v>1</v>
      </c>
      <c r="F897" s="79">
        <f t="shared" si="41"/>
        <v>0</v>
      </c>
    </row>
    <row r="898" spans="1:6" x14ac:dyDescent="0.2">
      <c r="A898">
        <v>29</v>
      </c>
      <c r="B898" t="s">
        <v>36</v>
      </c>
      <c r="C898" s="79" cm="1">
        <f t="array" ref="C898">_xlfn.IFS(B898= "Winter", 1, B898="Spring", 2, B898="Summer", 3, B898="Fall", 4)</f>
        <v>2</v>
      </c>
      <c r="D898" s="79">
        <f t="shared" si="39"/>
        <v>0</v>
      </c>
      <c r="E898" s="79">
        <f t="shared" si="40"/>
        <v>1</v>
      </c>
      <c r="F898" s="79">
        <f t="shared" si="41"/>
        <v>0</v>
      </c>
    </row>
    <row r="899" spans="1:6" x14ac:dyDescent="0.2">
      <c r="A899">
        <v>91</v>
      </c>
      <c r="B899" t="s">
        <v>36</v>
      </c>
      <c r="C899" s="79" cm="1">
        <f t="array" ref="C899">_xlfn.IFS(B899= "Winter", 1, B899="Spring", 2, B899="Summer", 3, B899="Fall", 4)</f>
        <v>2</v>
      </c>
      <c r="D899" s="79">
        <f t="shared" ref="D899:D962" si="42">IF(C899=1, 1, 0)</f>
        <v>0</v>
      </c>
      <c r="E899" s="79">
        <f t="shared" ref="E899:E962" si="43">IF(C899=2, 1, 0)</f>
        <v>1</v>
      </c>
      <c r="F899" s="79">
        <f t="shared" ref="F899:F962" si="44">IF(C899=3,1, 0)</f>
        <v>0</v>
      </c>
    </row>
    <row r="900" spans="1:6" x14ac:dyDescent="0.2">
      <c r="A900">
        <v>70</v>
      </c>
      <c r="B900" t="s">
        <v>36</v>
      </c>
      <c r="C900" s="79" cm="1">
        <f t="array" ref="C900">_xlfn.IFS(B900= "Winter", 1, B900="Spring", 2, B900="Summer", 3, B900="Fall", 4)</f>
        <v>2</v>
      </c>
      <c r="D900" s="79">
        <f t="shared" si="42"/>
        <v>0</v>
      </c>
      <c r="E900" s="79">
        <f t="shared" si="43"/>
        <v>1</v>
      </c>
      <c r="F900" s="79">
        <f t="shared" si="44"/>
        <v>0</v>
      </c>
    </row>
    <row r="901" spans="1:6" x14ac:dyDescent="0.2">
      <c r="A901">
        <v>58</v>
      </c>
      <c r="B901" t="s">
        <v>52</v>
      </c>
      <c r="C901" s="79" cm="1">
        <f t="array" ref="C901">_xlfn.IFS(B901= "Winter", 1, B901="Spring", 2, B901="Summer", 3, B901="Fall", 4)</f>
        <v>3</v>
      </c>
      <c r="D901" s="79">
        <f t="shared" si="42"/>
        <v>0</v>
      </c>
      <c r="E901" s="79">
        <f t="shared" si="43"/>
        <v>0</v>
      </c>
      <c r="F901" s="79">
        <f t="shared" si="44"/>
        <v>1</v>
      </c>
    </row>
    <row r="902" spans="1:6" x14ac:dyDescent="0.2">
      <c r="A902">
        <v>98</v>
      </c>
      <c r="B902" t="s">
        <v>56</v>
      </c>
      <c r="C902" s="79" cm="1">
        <f t="array" ref="C902">_xlfn.IFS(B902= "Winter", 1, B902="Spring", 2, B902="Summer", 3, B902="Fall", 4)</f>
        <v>4</v>
      </c>
      <c r="D902" s="79">
        <f t="shared" si="42"/>
        <v>0</v>
      </c>
      <c r="E902" s="79">
        <f t="shared" si="43"/>
        <v>0</v>
      </c>
      <c r="F902" s="79">
        <f t="shared" si="44"/>
        <v>0</v>
      </c>
    </row>
    <row r="903" spans="1:6" x14ac:dyDescent="0.2">
      <c r="A903">
        <v>68</v>
      </c>
      <c r="B903" t="s">
        <v>52</v>
      </c>
      <c r="C903" s="79" cm="1">
        <f t="array" ref="C903">_xlfn.IFS(B903= "Winter", 1, B903="Spring", 2, B903="Summer", 3, B903="Fall", 4)</f>
        <v>3</v>
      </c>
      <c r="D903" s="79">
        <f t="shared" si="42"/>
        <v>0</v>
      </c>
      <c r="E903" s="79">
        <f t="shared" si="43"/>
        <v>0</v>
      </c>
      <c r="F903" s="79">
        <f t="shared" si="44"/>
        <v>1</v>
      </c>
    </row>
    <row r="904" spans="1:6" x14ac:dyDescent="0.2">
      <c r="A904">
        <v>44</v>
      </c>
      <c r="B904" t="s">
        <v>52</v>
      </c>
      <c r="C904" s="79" cm="1">
        <f t="array" ref="C904">_xlfn.IFS(B904= "Winter", 1, B904="Spring", 2, B904="Summer", 3, B904="Fall", 4)</f>
        <v>3</v>
      </c>
      <c r="D904" s="79">
        <f t="shared" si="42"/>
        <v>0</v>
      </c>
      <c r="E904" s="79">
        <f t="shared" si="43"/>
        <v>0</v>
      </c>
      <c r="F904" s="79">
        <f t="shared" si="44"/>
        <v>1</v>
      </c>
    </row>
    <row r="905" spans="1:6" x14ac:dyDescent="0.2">
      <c r="A905">
        <v>45</v>
      </c>
      <c r="B905" t="s">
        <v>24</v>
      </c>
      <c r="C905" s="79" cm="1">
        <f t="array" ref="C905">_xlfn.IFS(B905= "Winter", 1, B905="Spring", 2, B905="Summer", 3, B905="Fall", 4)</f>
        <v>1</v>
      </c>
      <c r="D905" s="79">
        <f t="shared" si="42"/>
        <v>1</v>
      </c>
      <c r="E905" s="79">
        <f t="shared" si="43"/>
        <v>0</v>
      </c>
      <c r="F905" s="79">
        <f t="shared" si="44"/>
        <v>0</v>
      </c>
    </row>
    <row r="906" spans="1:6" x14ac:dyDescent="0.2">
      <c r="A906">
        <v>99</v>
      </c>
      <c r="B906" t="s">
        <v>36</v>
      </c>
      <c r="C906" s="79" cm="1">
        <f t="array" ref="C906">_xlfn.IFS(B906= "Winter", 1, B906="Spring", 2, B906="Summer", 3, B906="Fall", 4)</f>
        <v>2</v>
      </c>
      <c r="D906" s="79">
        <f t="shared" si="42"/>
        <v>0</v>
      </c>
      <c r="E906" s="79">
        <f t="shared" si="43"/>
        <v>1</v>
      </c>
      <c r="F906" s="79">
        <f t="shared" si="44"/>
        <v>0</v>
      </c>
    </row>
    <row r="907" spans="1:6" x14ac:dyDescent="0.2">
      <c r="A907">
        <v>68</v>
      </c>
      <c r="B907" t="s">
        <v>36</v>
      </c>
      <c r="C907" s="79" cm="1">
        <f t="array" ref="C907">_xlfn.IFS(B907= "Winter", 1, B907="Spring", 2, B907="Summer", 3, B907="Fall", 4)</f>
        <v>2</v>
      </c>
      <c r="D907" s="79">
        <f t="shared" si="42"/>
        <v>0</v>
      </c>
      <c r="E907" s="79">
        <f t="shared" si="43"/>
        <v>1</v>
      </c>
      <c r="F907" s="79">
        <f t="shared" si="44"/>
        <v>0</v>
      </c>
    </row>
    <row r="908" spans="1:6" x14ac:dyDescent="0.2">
      <c r="A908">
        <v>56</v>
      </c>
      <c r="B908" t="s">
        <v>36</v>
      </c>
      <c r="C908" s="79" cm="1">
        <f t="array" ref="C908">_xlfn.IFS(B908= "Winter", 1, B908="Spring", 2, B908="Summer", 3, B908="Fall", 4)</f>
        <v>2</v>
      </c>
      <c r="D908" s="79">
        <f t="shared" si="42"/>
        <v>0</v>
      </c>
      <c r="E908" s="79">
        <f t="shared" si="43"/>
        <v>1</v>
      </c>
      <c r="F908" s="79">
        <f t="shared" si="44"/>
        <v>0</v>
      </c>
    </row>
    <row r="909" spans="1:6" x14ac:dyDescent="0.2">
      <c r="A909">
        <v>43</v>
      </c>
      <c r="B909" t="s">
        <v>24</v>
      </c>
      <c r="C909" s="79" cm="1">
        <f t="array" ref="C909">_xlfn.IFS(B909= "Winter", 1, B909="Spring", 2, B909="Summer", 3, B909="Fall", 4)</f>
        <v>1</v>
      </c>
      <c r="D909" s="79">
        <f t="shared" si="42"/>
        <v>1</v>
      </c>
      <c r="E909" s="79">
        <f t="shared" si="43"/>
        <v>0</v>
      </c>
      <c r="F909" s="79">
        <f t="shared" si="44"/>
        <v>0</v>
      </c>
    </row>
    <row r="910" spans="1:6" x14ac:dyDescent="0.2">
      <c r="A910">
        <v>99</v>
      </c>
      <c r="B910" t="s">
        <v>24</v>
      </c>
      <c r="C910" s="79" cm="1">
        <f t="array" ref="C910">_xlfn.IFS(B910= "Winter", 1, B910="Spring", 2, B910="Summer", 3, B910="Fall", 4)</f>
        <v>1</v>
      </c>
      <c r="D910" s="79">
        <f t="shared" si="42"/>
        <v>1</v>
      </c>
      <c r="E910" s="79">
        <f t="shared" si="43"/>
        <v>0</v>
      </c>
      <c r="F910" s="79">
        <f t="shared" si="44"/>
        <v>0</v>
      </c>
    </row>
    <row r="911" spans="1:6" x14ac:dyDescent="0.2">
      <c r="A911">
        <v>56</v>
      </c>
      <c r="B911" t="s">
        <v>56</v>
      </c>
      <c r="C911" s="79" cm="1">
        <f t="array" ref="C911">_xlfn.IFS(B911= "Winter", 1, B911="Spring", 2, B911="Summer", 3, B911="Fall", 4)</f>
        <v>4</v>
      </c>
      <c r="D911" s="79">
        <f t="shared" si="42"/>
        <v>0</v>
      </c>
      <c r="E911" s="79">
        <f t="shared" si="43"/>
        <v>0</v>
      </c>
      <c r="F911" s="79">
        <f t="shared" si="44"/>
        <v>0</v>
      </c>
    </row>
    <row r="912" spans="1:6" x14ac:dyDescent="0.2">
      <c r="A912">
        <v>25</v>
      </c>
      <c r="B912" t="s">
        <v>36</v>
      </c>
      <c r="C912" s="79" cm="1">
        <f t="array" ref="C912">_xlfn.IFS(B912= "Winter", 1, B912="Spring", 2, B912="Summer", 3, B912="Fall", 4)</f>
        <v>2</v>
      </c>
      <c r="D912" s="79">
        <f t="shared" si="42"/>
        <v>0</v>
      </c>
      <c r="E912" s="79">
        <f t="shared" si="43"/>
        <v>1</v>
      </c>
      <c r="F912" s="79">
        <f t="shared" si="44"/>
        <v>0</v>
      </c>
    </row>
    <row r="913" spans="1:6" x14ac:dyDescent="0.2">
      <c r="A913">
        <v>74</v>
      </c>
      <c r="B913" t="s">
        <v>24</v>
      </c>
      <c r="C913" s="79" cm="1">
        <f t="array" ref="C913">_xlfn.IFS(B913= "Winter", 1, B913="Spring", 2, B913="Summer", 3, B913="Fall", 4)</f>
        <v>1</v>
      </c>
      <c r="D913" s="79">
        <f t="shared" si="42"/>
        <v>1</v>
      </c>
      <c r="E913" s="79">
        <f t="shared" si="43"/>
        <v>0</v>
      </c>
      <c r="F913" s="79">
        <f t="shared" si="44"/>
        <v>0</v>
      </c>
    </row>
    <row r="914" spans="1:6" x14ac:dyDescent="0.2">
      <c r="A914">
        <v>56</v>
      </c>
      <c r="B914" t="s">
        <v>24</v>
      </c>
      <c r="C914" s="79" cm="1">
        <f t="array" ref="C914">_xlfn.IFS(B914= "Winter", 1, B914="Spring", 2, B914="Summer", 3, B914="Fall", 4)</f>
        <v>1</v>
      </c>
      <c r="D914" s="79">
        <f t="shared" si="42"/>
        <v>1</v>
      </c>
      <c r="E914" s="79">
        <f t="shared" si="43"/>
        <v>0</v>
      </c>
      <c r="F914" s="79">
        <f t="shared" si="44"/>
        <v>0</v>
      </c>
    </row>
    <row r="915" spans="1:6" x14ac:dyDescent="0.2">
      <c r="A915">
        <v>47</v>
      </c>
      <c r="B915" t="s">
        <v>56</v>
      </c>
      <c r="C915" s="79" cm="1">
        <f t="array" ref="C915">_xlfn.IFS(B915= "Winter", 1, B915="Spring", 2, B915="Summer", 3, B915="Fall", 4)</f>
        <v>4</v>
      </c>
      <c r="D915" s="79">
        <f t="shared" si="42"/>
        <v>0</v>
      </c>
      <c r="E915" s="79">
        <f t="shared" si="43"/>
        <v>0</v>
      </c>
      <c r="F915" s="79">
        <f t="shared" si="44"/>
        <v>0</v>
      </c>
    </row>
    <row r="916" spans="1:6" x14ac:dyDescent="0.2">
      <c r="A916">
        <v>67</v>
      </c>
      <c r="B916" t="s">
        <v>52</v>
      </c>
      <c r="C916" s="79" cm="1">
        <f t="array" ref="C916">_xlfn.IFS(B916= "Winter", 1, B916="Spring", 2, B916="Summer", 3, B916="Fall", 4)</f>
        <v>3</v>
      </c>
      <c r="D916" s="79">
        <f t="shared" si="42"/>
        <v>0</v>
      </c>
      <c r="E916" s="79">
        <f t="shared" si="43"/>
        <v>0</v>
      </c>
      <c r="F916" s="79">
        <f t="shared" si="44"/>
        <v>1</v>
      </c>
    </row>
    <row r="917" spans="1:6" x14ac:dyDescent="0.2">
      <c r="A917">
        <v>22</v>
      </c>
      <c r="B917" t="s">
        <v>24</v>
      </c>
      <c r="C917" s="79" cm="1">
        <f t="array" ref="C917">_xlfn.IFS(B917= "Winter", 1, B917="Spring", 2, B917="Summer", 3, B917="Fall", 4)</f>
        <v>1</v>
      </c>
      <c r="D917" s="79">
        <f t="shared" si="42"/>
        <v>1</v>
      </c>
      <c r="E917" s="79">
        <f t="shared" si="43"/>
        <v>0</v>
      </c>
      <c r="F917" s="79">
        <f t="shared" si="44"/>
        <v>0</v>
      </c>
    </row>
    <row r="918" spans="1:6" x14ac:dyDescent="0.2">
      <c r="A918">
        <v>34</v>
      </c>
      <c r="B918" t="s">
        <v>36</v>
      </c>
      <c r="C918" s="79" cm="1">
        <f t="array" ref="C918">_xlfn.IFS(B918= "Winter", 1, B918="Spring", 2, B918="Summer", 3, B918="Fall", 4)</f>
        <v>2</v>
      </c>
      <c r="D918" s="79">
        <f t="shared" si="42"/>
        <v>0</v>
      </c>
      <c r="E918" s="79">
        <f t="shared" si="43"/>
        <v>1</v>
      </c>
      <c r="F918" s="79">
        <f t="shared" si="44"/>
        <v>0</v>
      </c>
    </row>
    <row r="919" spans="1:6" x14ac:dyDescent="0.2">
      <c r="A919">
        <v>64</v>
      </c>
      <c r="B919" t="s">
        <v>36</v>
      </c>
      <c r="C919" s="79" cm="1">
        <f t="array" ref="C919">_xlfn.IFS(B919= "Winter", 1, B919="Spring", 2, B919="Summer", 3, B919="Fall", 4)</f>
        <v>2</v>
      </c>
      <c r="D919" s="79">
        <f t="shared" si="42"/>
        <v>0</v>
      </c>
      <c r="E919" s="79">
        <f t="shared" si="43"/>
        <v>1</v>
      </c>
      <c r="F919" s="79">
        <f t="shared" si="44"/>
        <v>0</v>
      </c>
    </row>
    <row r="920" spans="1:6" x14ac:dyDescent="0.2">
      <c r="A920">
        <v>42</v>
      </c>
      <c r="B920" t="s">
        <v>36</v>
      </c>
      <c r="C920" s="79" cm="1">
        <f t="array" ref="C920">_xlfn.IFS(B920= "Winter", 1, B920="Spring", 2, B920="Summer", 3, B920="Fall", 4)</f>
        <v>2</v>
      </c>
      <c r="D920" s="79">
        <f t="shared" si="42"/>
        <v>0</v>
      </c>
      <c r="E920" s="79">
        <f t="shared" si="43"/>
        <v>1</v>
      </c>
      <c r="F920" s="79">
        <f t="shared" si="44"/>
        <v>0</v>
      </c>
    </row>
    <row r="921" spans="1:6" x14ac:dyDescent="0.2">
      <c r="A921">
        <v>82</v>
      </c>
      <c r="B921" t="s">
        <v>24</v>
      </c>
      <c r="C921" s="79" cm="1">
        <f t="array" ref="C921">_xlfn.IFS(B921= "Winter", 1, B921="Spring", 2, B921="Summer", 3, B921="Fall", 4)</f>
        <v>1</v>
      </c>
      <c r="D921" s="79">
        <f t="shared" si="42"/>
        <v>1</v>
      </c>
      <c r="E921" s="79">
        <f t="shared" si="43"/>
        <v>0</v>
      </c>
      <c r="F921" s="79">
        <f t="shared" si="44"/>
        <v>0</v>
      </c>
    </row>
    <row r="922" spans="1:6" x14ac:dyDescent="0.2">
      <c r="A922">
        <v>81</v>
      </c>
      <c r="B922" t="s">
        <v>52</v>
      </c>
      <c r="C922" s="79" cm="1">
        <f t="array" ref="C922">_xlfn.IFS(B922= "Winter", 1, B922="Spring", 2, B922="Summer", 3, B922="Fall", 4)</f>
        <v>3</v>
      </c>
      <c r="D922" s="79">
        <f t="shared" si="42"/>
        <v>0</v>
      </c>
      <c r="E922" s="79">
        <f t="shared" si="43"/>
        <v>0</v>
      </c>
      <c r="F922" s="79">
        <f t="shared" si="44"/>
        <v>1</v>
      </c>
    </row>
    <row r="923" spans="1:6" x14ac:dyDescent="0.2">
      <c r="A923">
        <v>24</v>
      </c>
      <c r="B923" t="s">
        <v>52</v>
      </c>
      <c r="C923" s="79" cm="1">
        <f t="array" ref="C923">_xlfn.IFS(B923= "Winter", 1, B923="Spring", 2, B923="Summer", 3, B923="Fall", 4)</f>
        <v>3</v>
      </c>
      <c r="D923" s="79">
        <f t="shared" si="42"/>
        <v>0</v>
      </c>
      <c r="E923" s="79">
        <f t="shared" si="43"/>
        <v>0</v>
      </c>
      <c r="F923" s="79">
        <f t="shared" si="44"/>
        <v>1</v>
      </c>
    </row>
    <row r="924" spans="1:6" x14ac:dyDescent="0.2">
      <c r="A924">
        <v>60</v>
      </c>
      <c r="B924" t="s">
        <v>56</v>
      </c>
      <c r="C924" s="79" cm="1">
        <f t="array" ref="C924">_xlfn.IFS(B924= "Winter", 1, B924="Spring", 2, B924="Summer", 3, B924="Fall", 4)</f>
        <v>4</v>
      </c>
      <c r="D924" s="79">
        <f t="shared" si="42"/>
        <v>0</v>
      </c>
      <c r="E924" s="79">
        <f t="shared" si="43"/>
        <v>0</v>
      </c>
      <c r="F924" s="79">
        <f t="shared" si="44"/>
        <v>0</v>
      </c>
    </row>
    <row r="925" spans="1:6" x14ac:dyDescent="0.2">
      <c r="A925">
        <v>24</v>
      </c>
      <c r="B925" t="s">
        <v>36</v>
      </c>
      <c r="C925" s="79" cm="1">
        <f t="array" ref="C925">_xlfn.IFS(B925= "Winter", 1, B925="Spring", 2, B925="Summer", 3, B925="Fall", 4)</f>
        <v>2</v>
      </c>
      <c r="D925" s="79">
        <f t="shared" si="42"/>
        <v>0</v>
      </c>
      <c r="E925" s="79">
        <f t="shared" si="43"/>
        <v>1</v>
      </c>
      <c r="F925" s="79">
        <f t="shared" si="44"/>
        <v>0</v>
      </c>
    </row>
    <row r="926" spans="1:6" x14ac:dyDescent="0.2">
      <c r="A926">
        <v>78</v>
      </c>
      <c r="B926" t="s">
        <v>24</v>
      </c>
      <c r="C926" s="79" cm="1">
        <f t="array" ref="C926">_xlfn.IFS(B926= "Winter", 1, B926="Spring", 2, B926="Summer", 3, B926="Fall", 4)</f>
        <v>1</v>
      </c>
      <c r="D926" s="79">
        <f t="shared" si="42"/>
        <v>1</v>
      </c>
      <c r="E926" s="79">
        <f t="shared" si="43"/>
        <v>0</v>
      </c>
      <c r="F926" s="79">
        <f t="shared" si="44"/>
        <v>0</v>
      </c>
    </row>
    <row r="927" spans="1:6" x14ac:dyDescent="0.2">
      <c r="A927">
        <v>88</v>
      </c>
      <c r="B927" t="s">
        <v>24</v>
      </c>
      <c r="C927" s="79" cm="1">
        <f t="array" ref="C927">_xlfn.IFS(B927= "Winter", 1, B927="Spring", 2, B927="Summer", 3, B927="Fall", 4)</f>
        <v>1</v>
      </c>
      <c r="D927" s="79">
        <f t="shared" si="42"/>
        <v>1</v>
      </c>
      <c r="E927" s="79">
        <f t="shared" si="43"/>
        <v>0</v>
      </c>
      <c r="F927" s="79">
        <f t="shared" si="44"/>
        <v>0</v>
      </c>
    </row>
    <row r="928" spans="1:6" x14ac:dyDescent="0.2">
      <c r="A928">
        <v>63</v>
      </c>
      <c r="B928" t="s">
        <v>36</v>
      </c>
      <c r="C928" s="79" cm="1">
        <f t="array" ref="C928">_xlfn.IFS(B928= "Winter", 1, B928="Spring", 2, B928="Summer", 3, B928="Fall", 4)</f>
        <v>2</v>
      </c>
      <c r="D928" s="79">
        <f t="shared" si="42"/>
        <v>0</v>
      </c>
      <c r="E928" s="79">
        <f t="shared" si="43"/>
        <v>1</v>
      </c>
      <c r="F928" s="79">
        <f t="shared" si="44"/>
        <v>0</v>
      </c>
    </row>
    <row r="929" spans="1:6" x14ac:dyDescent="0.2">
      <c r="A929">
        <v>78</v>
      </c>
      <c r="B929" t="s">
        <v>52</v>
      </c>
      <c r="C929" s="79" cm="1">
        <f t="array" ref="C929">_xlfn.IFS(B929= "Winter", 1, B929="Spring", 2, B929="Summer", 3, B929="Fall", 4)</f>
        <v>3</v>
      </c>
      <c r="D929" s="79">
        <f t="shared" si="42"/>
        <v>0</v>
      </c>
      <c r="E929" s="79">
        <f t="shared" si="43"/>
        <v>0</v>
      </c>
      <c r="F929" s="79">
        <f t="shared" si="44"/>
        <v>1</v>
      </c>
    </row>
    <row r="930" spans="1:6" x14ac:dyDescent="0.2">
      <c r="A930">
        <v>37</v>
      </c>
      <c r="B930" t="s">
        <v>24</v>
      </c>
      <c r="C930" s="79" cm="1">
        <f t="array" ref="C930">_xlfn.IFS(B930= "Winter", 1, B930="Spring", 2, B930="Summer", 3, B930="Fall", 4)</f>
        <v>1</v>
      </c>
      <c r="D930" s="79">
        <f t="shared" si="42"/>
        <v>1</v>
      </c>
      <c r="E930" s="79">
        <f t="shared" si="43"/>
        <v>0</v>
      </c>
      <c r="F930" s="79">
        <f t="shared" si="44"/>
        <v>0</v>
      </c>
    </row>
    <row r="931" spans="1:6" x14ac:dyDescent="0.2">
      <c r="A931">
        <v>94</v>
      </c>
      <c r="B931" t="s">
        <v>56</v>
      </c>
      <c r="C931" s="79" cm="1">
        <f t="array" ref="C931">_xlfn.IFS(B931= "Winter", 1, B931="Spring", 2, B931="Summer", 3, B931="Fall", 4)</f>
        <v>4</v>
      </c>
      <c r="D931" s="79">
        <f t="shared" si="42"/>
        <v>0</v>
      </c>
      <c r="E931" s="79">
        <f t="shared" si="43"/>
        <v>0</v>
      </c>
      <c r="F931" s="79">
        <f t="shared" si="44"/>
        <v>0</v>
      </c>
    </row>
    <row r="932" spans="1:6" x14ac:dyDescent="0.2">
      <c r="A932">
        <v>78</v>
      </c>
      <c r="B932" t="s">
        <v>56</v>
      </c>
      <c r="C932" s="79" cm="1">
        <f t="array" ref="C932">_xlfn.IFS(B932= "Winter", 1, B932="Spring", 2, B932="Summer", 3, B932="Fall", 4)</f>
        <v>4</v>
      </c>
      <c r="D932" s="79">
        <f t="shared" si="42"/>
        <v>0</v>
      </c>
      <c r="E932" s="79">
        <f t="shared" si="43"/>
        <v>0</v>
      </c>
      <c r="F932" s="79">
        <f t="shared" si="44"/>
        <v>0</v>
      </c>
    </row>
    <row r="933" spans="1:6" x14ac:dyDescent="0.2">
      <c r="A933">
        <v>36</v>
      </c>
      <c r="B933" t="s">
        <v>24</v>
      </c>
      <c r="C933" s="79" cm="1">
        <f t="array" ref="C933">_xlfn.IFS(B933= "Winter", 1, B933="Spring", 2, B933="Summer", 3, B933="Fall", 4)</f>
        <v>1</v>
      </c>
      <c r="D933" s="79">
        <f t="shared" si="42"/>
        <v>1</v>
      </c>
      <c r="E933" s="79">
        <f t="shared" si="43"/>
        <v>0</v>
      </c>
      <c r="F933" s="79">
        <f t="shared" si="44"/>
        <v>0</v>
      </c>
    </row>
    <row r="934" spans="1:6" x14ac:dyDescent="0.2">
      <c r="A934">
        <v>24</v>
      </c>
      <c r="B934" t="s">
        <v>24</v>
      </c>
      <c r="C934" s="79" cm="1">
        <f t="array" ref="C934">_xlfn.IFS(B934= "Winter", 1, B934="Spring", 2, B934="Summer", 3, B934="Fall", 4)</f>
        <v>1</v>
      </c>
      <c r="D934" s="79">
        <f t="shared" si="42"/>
        <v>1</v>
      </c>
      <c r="E934" s="79">
        <f t="shared" si="43"/>
        <v>0</v>
      </c>
      <c r="F934" s="79">
        <f t="shared" si="44"/>
        <v>0</v>
      </c>
    </row>
    <row r="935" spans="1:6" x14ac:dyDescent="0.2">
      <c r="A935">
        <v>84</v>
      </c>
      <c r="B935" t="s">
        <v>36</v>
      </c>
      <c r="C935" s="79" cm="1">
        <f t="array" ref="C935">_xlfn.IFS(B935= "Winter", 1, B935="Spring", 2, B935="Summer", 3, B935="Fall", 4)</f>
        <v>2</v>
      </c>
      <c r="D935" s="79">
        <f t="shared" si="42"/>
        <v>0</v>
      </c>
      <c r="E935" s="79">
        <f t="shared" si="43"/>
        <v>1</v>
      </c>
      <c r="F935" s="79">
        <f t="shared" si="44"/>
        <v>0</v>
      </c>
    </row>
    <row r="936" spans="1:6" x14ac:dyDescent="0.2">
      <c r="A936">
        <v>47</v>
      </c>
      <c r="B936" t="s">
        <v>36</v>
      </c>
      <c r="C936" s="79" cm="1">
        <f t="array" ref="C936">_xlfn.IFS(B936= "Winter", 1, B936="Spring", 2, B936="Summer", 3, B936="Fall", 4)</f>
        <v>2</v>
      </c>
      <c r="D936" s="79">
        <f t="shared" si="42"/>
        <v>0</v>
      </c>
      <c r="E936" s="79">
        <f t="shared" si="43"/>
        <v>1</v>
      </c>
      <c r="F936" s="79">
        <f t="shared" si="44"/>
        <v>0</v>
      </c>
    </row>
    <row r="937" spans="1:6" x14ac:dyDescent="0.2">
      <c r="A937">
        <v>51</v>
      </c>
      <c r="B937" t="s">
        <v>56</v>
      </c>
      <c r="C937" s="79" cm="1">
        <f t="array" ref="C937">_xlfn.IFS(B937= "Winter", 1, B937="Spring", 2, B937="Summer", 3, B937="Fall", 4)</f>
        <v>4</v>
      </c>
      <c r="D937" s="79">
        <f t="shared" si="42"/>
        <v>0</v>
      </c>
      <c r="E937" s="79">
        <f t="shared" si="43"/>
        <v>0</v>
      </c>
      <c r="F937" s="79">
        <f t="shared" si="44"/>
        <v>0</v>
      </c>
    </row>
    <row r="938" spans="1:6" x14ac:dyDescent="0.2">
      <c r="A938">
        <v>84</v>
      </c>
      <c r="B938" t="s">
        <v>52</v>
      </c>
      <c r="C938" s="79" cm="1">
        <f t="array" ref="C938">_xlfn.IFS(B938= "Winter", 1, B938="Spring", 2, B938="Summer", 3, B938="Fall", 4)</f>
        <v>3</v>
      </c>
      <c r="D938" s="79">
        <f t="shared" si="42"/>
        <v>0</v>
      </c>
      <c r="E938" s="79">
        <f t="shared" si="43"/>
        <v>0</v>
      </c>
      <c r="F938" s="79">
        <f t="shared" si="44"/>
        <v>1</v>
      </c>
    </row>
    <row r="939" spans="1:6" x14ac:dyDescent="0.2">
      <c r="A939">
        <v>24</v>
      </c>
      <c r="B939" t="s">
        <v>52</v>
      </c>
      <c r="C939" s="79" cm="1">
        <f t="array" ref="C939">_xlfn.IFS(B939= "Winter", 1, B939="Spring", 2, B939="Summer", 3, B939="Fall", 4)</f>
        <v>3</v>
      </c>
      <c r="D939" s="79">
        <f t="shared" si="42"/>
        <v>0</v>
      </c>
      <c r="E939" s="79">
        <f t="shared" si="43"/>
        <v>0</v>
      </c>
      <c r="F939" s="79">
        <f t="shared" si="44"/>
        <v>1</v>
      </c>
    </row>
    <row r="940" spans="1:6" x14ac:dyDescent="0.2">
      <c r="A940">
        <v>97</v>
      </c>
      <c r="B940" t="s">
        <v>56</v>
      </c>
      <c r="C940" s="79" cm="1">
        <f t="array" ref="C940">_xlfn.IFS(B940= "Winter", 1, B940="Spring", 2, B940="Summer", 3, B940="Fall", 4)</f>
        <v>4</v>
      </c>
      <c r="D940" s="79">
        <f t="shared" si="42"/>
        <v>0</v>
      </c>
      <c r="E940" s="79">
        <f t="shared" si="43"/>
        <v>0</v>
      </c>
      <c r="F940" s="79">
        <f t="shared" si="44"/>
        <v>0</v>
      </c>
    </row>
    <row r="941" spans="1:6" x14ac:dyDescent="0.2">
      <c r="A941">
        <v>89</v>
      </c>
      <c r="B941" t="s">
        <v>24</v>
      </c>
      <c r="C941" s="79" cm="1">
        <f t="array" ref="C941">_xlfn.IFS(B941= "Winter", 1, B941="Spring", 2, B941="Summer", 3, B941="Fall", 4)</f>
        <v>1</v>
      </c>
      <c r="D941" s="79">
        <f t="shared" si="42"/>
        <v>1</v>
      </c>
      <c r="E941" s="79">
        <f t="shared" si="43"/>
        <v>0</v>
      </c>
      <c r="F941" s="79">
        <f t="shared" si="44"/>
        <v>0</v>
      </c>
    </row>
    <row r="942" spans="1:6" x14ac:dyDescent="0.2">
      <c r="A942">
        <v>44</v>
      </c>
      <c r="B942" t="s">
        <v>36</v>
      </c>
      <c r="C942" s="79" cm="1">
        <f t="array" ref="C942">_xlfn.IFS(B942= "Winter", 1, B942="Spring", 2, B942="Summer", 3, B942="Fall", 4)</f>
        <v>2</v>
      </c>
      <c r="D942" s="79">
        <f t="shared" si="42"/>
        <v>0</v>
      </c>
      <c r="E942" s="79">
        <f t="shared" si="43"/>
        <v>1</v>
      </c>
      <c r="F942" s="79">
        <f t="shared" si="44"/>
        <v>0</v>
      </c>
    </row>
    <row r="943" spans="1:6" x14ac:dyDescent="0.2">
      <c r="A943">
        <v>35</v>
      </c>
      <c r="B943" t="s">
        <v>24</v>
      </c>
      <c r="C943" s="79" cm="1">
        <f t="array" ref="C943">_xlfn.IFS(B943= "Winter", 1, B943="Spring", 2, B943="Summer", 3, B943="Fall", 4)</f>
        <v>1</v>
      </c>
      <c r="D943" s="79">
        <f t="shared" si="42"/>
        <v>1</v>
      </c>
      <c r="E943" s="79">
        <f t="shared" si="43"/>
        <v>0</v>
      </c>
      <c r="F943" s="79">
        <f t="shared" si="44"/>
        <v>0</v>
      </c>
    </row>
    <row r="944" spans="1:6" x14ac:dyDescent="0.2">
      <c r="A944">
        <v>91</v>
      </c>
      <c r="B944" t="s">
        <v>24</v>
      </c>
      <c r="C944" s="79" cm="1">
        <f t="array" ref="C944">_xlfn.IFS(B944= "Winter", 1, B944="Spring", 2, B944="Summer", 3, B944="Fall", 4)</f>
        <v>1</v>
      </c>
      <c r="D944" s="79">
        <f t="shared" si="42"/>
        <v>1</v>
      </c>
      <c r="E944" s="79">
        <f t="shared" si="43"/>
        <v>0</v>
      </c>
      <c r="F944" s="79">
        <f t="shared" si="44"/>
        <v>0</v>
      </c>
    </row>
    <row r="945" spans="1:6" x14ac:dyDescent="0.2">
      <c r="A945">
        <v>63</v>
      </c>
      <c r="B945" t="s">
        <v>24</v>
      </c>
      <c r="C945" s="79" cm="1">
        <f t="array" ref="C945">_xlfn.IFS(B945= "Winter", 1, B945="Spring", 2, B945="Summer", 3, B945="Fall", 4)</f>
        <v>1</v>
      </c>
      <c r="D945" s="79">
        <f t="shared" si="42"/>
        <v>1</v>
      </c>
      <c r="E945" s="79">
        <f t="shared" si="43"/>
        <v>0</v>
      </c>
      <c r="F945" s="79">
        <f t="shared" si="44"/>
        <v>0</v>
      </c>
    </row>
    <row r="946" spans="1:6" x14ac:dyDescent="0.2">
      <c r="A946">
        <v>97</v>
      </c>
      <c r="B946" t="s">
        <v>36</v>
      </c>
      <c r="C946" s="79" cm="1">
        <f t="array" ref="C946">_xlfn.IFS(B946= "Winter", 1, B946="Spring", 2, B946="Summer", 3, B946="Fall", 4)</f>
        <v>2</v>
      </c>
      <c r="D946" s="79">
        <f t="shared" si="42"/>
        <v>0</v>
      </c>
      <c r="E946" s="79">
        <f t="shared" si="43"/>
        <v>1</v>
      </c>
      <c r="F946" s="79">
        <f t="shared" si="44"/>
        <v>0</v>
      </c>
    </row>
    <row r="947" spans="1:6" x14ac:dyDescent="0.2">
      <c r="A947">
        <v>38</v>
      </c>
      <c r="B947" t="s">
        <v>52</v>
      </c>
      <c r="C947" s="79" cm="1">
        <f t="array" ref="C947">_xlfn.IFS(B947= "Winter", 1, B947="Spring", 2, B947="Summer", 3, B947="Fall", 4)</f>
        <v>3</v>
      </c>
      <c r="D947" s="79">
        <f t="shared" si="42"/>
        <v>0</v>
      </c>
      <c r="E947" s="79">
        <f t="shared" si="43"/>
        <v>0</v>
      </c>
      <c r="F947" s="79">
        <f t="shared" si="44"/>
        <v>1</v>
      </c>
    </row>
    <row r="948" spans="1:6" x14ac:dyDescent="0.2">
      <c r="A948">
        <v>24</v>
      </c>
      <c r="B948" t="s">
        <v>36</v>
      </c>
      <c r="C948" s="79" cm="1">
        <f t="array" ref="C948">_xlfn.IFS(B948= "Winter", 1, B948="Spring", 2, B948="Summer", 3, B948="Fall", 4)</f>
        <v>2</v>
      </c>
      <c r="D948" s="79">
        <f t="shared" si="42"/>
        <v>0</v>
      </c>
      <c r="E948" s="79">
        <f t="shared" si="43"/>
        <v>1</v>
      </c>
      <c r="F948" s="79">
        <f t="shared" si="44"/>
        <v>0</v>
      </c>
    </row>
    <row r="949" spans="1:6" x14ac:dyDescent="0.2">
      <c r="A949">
        <v>32</v>
      </c>
      <c r="B949" t="s">
        <v>24</v>
      </c>
      <c r="C949" s="79" cm="1">
        <f t="array" ref="C949">_xlfn.IFS(B949= "Winter", 1, B949="Spring", 2, B949="Summer", 3, B949="Fall", 4)</f>
        <v>1</v>
      </c>
      <c r="D949" s="79">
        <f t="shared" si="42"/>
        <v>1</v>
      </c>
      <c r="E949" s="79">
        <f t="shared" si="43"/>
        <v>0</v>
      </c>
      <c r="F949" s="79">
        <f t="shared" si="44"/>
        <v>0</v>
      </c>
    </row>
    <row r="950" spans="1:6" x14ac:dyDescent="0.2">
      <c r="A950">
        <v>90</v>
      </c>
      <c r="B950" t="s">
        <v>52</v>
      </c>
      <c r="C950" s="79" cm="1">
        <f t="array" ref="C950">_xlfn.IFS(B950= "Winter", 1, B950="Spring", 2, B950="Summer", 3, B950="Fall", 4)</f>
        <v>3</v>
      </c>
      <c r="D950" s="79">
        <f t="shared" si="42"/>
        <v>0</v>
      </c>
      <c r="E950" s="79">
        <f t="shared" si="43"/>
        <v>0</v>
      </c>
      <c r="F950" s="79">
        <f t="shared" si="44"/>
        <v>1</v>
      </c>
    </row>
    <row r="951" spans="1:6" x14ac:dyDescent="0.2">
      <c r="A951">
        <v>36</v>
      </c>
      <c r="B951" t="s">
        <v>52</v>
      </c>
      <c r="C951" s="79" cm="1">
        <f t="array" ref="C951">_xlfn.IFS(B951= "Winter", 1, B951="Spring", 2, B951="Summer", 3, B951="Fall", 4)</f>
        <v>3</v>
      </c>
      <c r="D951" s="79">
        <f t="shared" si="42"/>
        <v>0</v>
      </c>
      <c r="E951" s="79">
        <f t="shared" si="43"/>
        <v>0</v>
      </c>
      <c r="F951" s="79">
        <f t="shared" si="44"/>
        <v>1</v>
      </c>
    </row>
    <row r="952" spans="1:6" x14ac:dyDescent="0.2">
      <c r="A952">
        <v>37</v>
      </c>
      <c r="B952" t="s">
        <v>24</v>
      </c>
      <c r="C952" s="79" cm="1">
        <f t="array" ref="C952">_xlfn.IFS(B952= "Winter", 1, B952="Spring", 2, B952="Summer", 3, B952="Fall", 4)</f>
        <v>1</v>
      </c>
      <c r="D952" s="79">
        <f t="shared" si="42"/>
        <v>1</v>
      </c>
      <c r="E952" s="79">
        <f t="shared" si="43"/>
        <v>0</v>
      </c>
      <c r="F952" s="79">
        <f t="shared" si="44"/>
        <v>0</v>
      </c>
    </row>
    <row r="953" spans="1:6" x14ac:dyDescent="0.2">
      <c r="A953">
        <v>51</v>
      </c>
      <c r="B953" t="s">
        <v>52</v>
      </c>
      <c r="C953" s="79" cm="1">
        <f t="array" ref="C953">_xlfn.IFS(B953= "Winter", 1, B953="Spring", 2, B953="Summer", 3, B953="Fall", 4)</f>
        <v>3</v>
      </c>
      <c r="D953" s="79">
        <f t="shared" si="42"/>
        <v>0</v>
      </c>
      <c r="E953" s="79">
        <f t="shared" si="43"/>
        <v>0</v>
      </c>
      <c r="F953" s="79">
        <f t="shared" si="44"/>
        <v>1</v>
      </c>
    </row>
    <row r="954" spans="1:6" x14ac:dyDescent="0.2">
      <c r="A954">
        <v>71</v>
      </c>
      <c r="B954" t="s">
        <v>56</v>
      </c>
      <c r="C954" s="79" cm="1">
        <f t="array" ref="C954">_xlfn.IFS(B954= "Winter", 1, B954="Spring", 2, B954="Summer", 3, B954="Fall", 4)</f>
        <v>4</v>
      </c>
      <c r="D954" s="79">
        <f t="shared" si="42"/>
        <v>0</v>
      </c>
      <c r="E954" s="79">
        <f t="shared" si="43"/>
        <v>0</v>
      </c>
      <c r="F954" s="79">
        <f t="shared" si="44"/>
        <v>0</v>
      </c>
    </row>
    <row r="955" spans="1:6" x14ac:dyDescent="0.2">
      <c r="A955">
        <v>50</v>
      </c>
      <c r="B955" t="s">
        <v>36</v>
      </c>
      <c r="C955" s="79" cm="1">
        <f t="array" ref="C955">_xlfn.IFS(B955= "Winter", 1, B955="Spring", 2, B955="Summer", 3, B955="Fall", 4)</f>
        <v>2</v>
      </c>
      <c r="D955" s="79">
        <f t="shared" si="42"/>
        <v>0</v>
      </c>
      <c r="E955" s="79">
        <f t="shared" si="43"/>
        <v>1</v>
      </c>
      <c r="F955" s="79">
        <f t="shared" si="44"/>
        <v>0</v>
      </c>
    </row>
    <row r="956" spans="1:6" x14ac:dyDescent="0.2">
      <c r="A956">
        <v>74</v>
      </c>
      <c r="B956" t="s">
        <v>56</v>
      </c>
      <c r="C956" s="79" cm="1">
        <f t="array" ref="C956">_xlfn.IFS(B956= "Winter", 1, B956="Spring", 2, B956="Summer", 3, B956="Fall", 4)</f>
        <v>4</v>
      </c>
      <c r="D956" s="79">
        <f t="shared" si="42"/>
        <v>0</v>
      </c>
      <c r="E956" s="79">
        <f t="shared" si="43"/>
        <v>0</v>
      </c>
      <c r="F956" s="79">
        <f t="shared" si="44"/>
        <v>0</v>
      </c>
    </row>
    <row r="957" spans="1:6" x14ac:dyDescent="0.2">
      <c r="A957">
        <v>75</v>
      </c>
      <c r="B957" t="s">
        <v>52</v>
      </c>
      <c r="C957" s="79" cm="1">
        <f t="array" ref="C957">_xlfn.IFS(B957= "Winter", 1, B957="Spring", 2, B957="Summer", 3, B957="Fall", 4)</f>
        <v>3</v>
      </c>
      <c r="D957" s="79">
        <f t="shared" si="42"/>
        <v>0</v>
      </c>
      <c r="E957" s="79">
        <f t="shared" si="43"/>
        <v>0</v>
      </c>
      <c r="F957" s="79">
        <f t="shared" si="44"/>
        <v>1</v>
      </c>
    </row>
    <row r="958" spans="1:6" x14ac:dyDescent="0.2">
      <c r="A958">
        <v>99</v>
      </c>
      <c r="B958" t="s">
        <v>36</v>
      </c>
      <c r="C958" s="79" cm="1">
        <f t="array" ref="C958">_xlfn.IFS(B958= "Winter", 1, B958="Spring", 2, B958="Summer", 3, B958="Fall", 4)</f>
        <v>2</v>
      </c>
      <c r="D958" s="79">
        <f t="shared" si="42"/>
        <v>0</v>
      </c>
      <c r="E958" s="79">
        <f t="shared" si="43"/>
        <v>1</v>
      </c>
      <c r="F958" s="79">
        <f t="shared" si="44"/>
        <v>0</v>
      </c>
    </row>
    <row r="959" spans="1:6" x14ac:dyDescent="0.2">
      <c r="A959">
        <v>23</v>
      </c>
      <c r="B959" t="s">
        <v>36</v>
      </c>
      <c r="C959" s="79" cm="1">
        <f t="array" ref="C959">_xlfn.IFS(B959= "Winter", 1, B959="Spring", 2, B959="Summer", 3, B959="Fall", 4)</f>
        <v>2</v>
      </c>
      <c r="D959" s="79">
        <f t="shared" si="42"/>
        <v>0</v>
      </c>
      <c r="E959" s="79">
        <f t="shared" si="43"/>
        <v>1</v>
      </c>
      <c r="F959" s="79">
        <f t="shared" si="44"/>
        <v>0</v>
      </c>
    </row>
    <row r="960" spans="1:6" x14ac:dyDescent="0.2">
      <c r="A960">
        <v>53</v>
      </c>
      <c r="B960" t="s">
        <v>24</v>
      </c>
      <c r="C960" s="79" cm="1">
        <f t="array" ref="C960">_xlfn.IFS(B960= "Winter", 1, B960="Spring", 2, B960="Summer", 3, B960="Fall", 4)</f>
        <v>1</v>
      </c>
      <c r="D960" s="79">
        <f t="shared" si="42"/>
        <v>1</v>
      </c>
      <c r="E960" s="79">
        <f t="shared" si="43"/>
        <v>0</v>
      </c>
      <c r="F960" s="79">
        <f t="shared" si="44"/>
        <v>0</v>
      </c>
    </row>
    <row r="961" spans="1:6" x14ac:dyDescent="0.2">
      <c r="A961">
        <v>99</v>
      </c>
      <c r="B961" t="s">
        <v>36</v>
      </c>
      <c r="C961" s="79" cm="1">
        <f t="array" ref="C961">_xlfn.IFS(B961= "Winter", 1, B961="Spring", 2, B961="Summer", 3, B961="Fall", 4)</f>
        <v>2</v>
      </c>
      <c r="D961" s="79">
        <f t="shared" si="42"/>
        <v>0</v>
      </c>
      <c r="E961" s="79">
        <f t="shared" si="43"/>
        <v>1</v>
      </c>
      <c r="F961" s="79">
        <f t="shared" si="44"/>
        <v>0</v>
      </c>
    </row>
    <row r="962" spans="1:6" x14ac:dyDescent="0.2">
      <c r="A962">
        <v>48</v>
      </c>
      <c r="B962" t="s">
        <v>36</v>
      </c>
      <c r="C962" s="79" cm="1">
        <f t="array" ref="C962">_xlfn.IFS(B962= "Winter", 1, B962="Spring", 2, B962="Summer", 3, B962="Fall", 4)</f>
        <v>2</v>
      </c>
      <c r="D962" s="79">
        <f t="shared" si="42"/>
        <v>0</v>
      </c>
      <c r="E962" s="79">
        <f t="shared" si="43"/>
        <v>1</v>
      </c>
      <c r="F962" s="79">
        <f t="shared" si="44"/>
        <v>0</v>
      </c>
    </row>
    <row r="963" spans="1:6" x14ac:dyDescent="0.2">
      <c r="A963">
        <v>72</v>
      </c>
      <c r="B963" t="s">
        <v>56</v>
      </c>
      <c r="C963" s="79" cm="1">
        <f t="array" ref="C963">_xlfn.IFS(B963= "Winter", 1, B963="Spring", 2, B963="Summer", 3, B963="Fall", 4)</f>
        <v>4</v>
      </c>
      <c r="D963" s="79">
        <f t="shared" ref="D963:D1026" si="45">IF(C963=1, 1, 0)</f>
        <v>0</v>
      </c>
      <c r="E963" s="79">
        <f t="shared" ref="E963:E1026" si="46">IF(C963=2, 1, 0)</f>
        <v>0</v>
      </c>
      <c r="F963" s="79">
        <f t="shared" ref="F963:F1026" si="47">IF(C963=3,1, 0)</f>
        <v>0</v>
      </c>
    </row>
    <row r="964" spans="1:6" x14ac:dyDescent="0.2">
      <c r="A964">
        <v>64</v>
      </c>
      <c r="B964" t="s">
        <v>36</v>
      </c>
      <c r="C964" s="79" cm="1">
        <f t="array" ref="C964">_xlfn.IFS(B964= "Winter", 1, B964="Spring", 2, B964="Summer", 3, B964="Fall", 4)</f>
        <v>2</v>
      </c>
      <c r="D964" s="79">
        <f t="shared" si="45"/>
        <v>0</v>
      </c>
      <c r="E964" s="79">
        <f t="shared" si="46"/>
        <v>1</v>
      </c>
      <c r="F964" s="79">
        <f t="shared" si="47"/>
        <v>0</v>
      </c>
    </row>
    <row r="965" spans="1:6" x14ac:dyDescent="0.2">
      <c r="A965">
        <v>63</v>
      </c>
      <c r="B965" t="s">
        <v>36</v>
      </c>
      <c r="C965" s="79" cm="1">
        <f t="array" ref="C965">_xlfn.IFS(B965= "Winter", 1, B965="Spring", 2, B965="Summer", 3, B965="Fall", 4)</f>
        <v>2</v>
      </c>
      <c r="D965" s="79">
        <f t="shared" si="45"/>
        <v>0</v>
      </c>
      <c r="E965" s="79">
        <f t="shared" si="46"/>
        <v>1</v>
      </c>
      <c r="F965" s="79">
        <f t="shared" si="47"/>
        <v>0</v>
      </c>
    </row>
    <row r="966" spans="1:6" x14ac:dyDescent="0.2">
      <c r="A966">
        <v>51</v>
      </c>
      <c r="B966" t="s">
        <v>36</v>
      </c>
      <c r="C966" s="79" cm="1">
        <f t="array" ref="C966">_xlfn.IFS(B966= "Winter", 1, B966="Spring", 2, B966="Summer", 3, B966="Fall", 4)</f>
        <v>2</v>
      </c>
      <c r="D966" s="79">
        <f t="shared" si="45"/>
        <v>0</v>
      </c>
      <c r="E966" s="79">
        <f t="shared" si="46"/>
        <v>1</v>
      </c>
      <c r="F966" s="79">
        <f t="shared" si="47"/>
        <v>0</v>
      </c>
    </row>
    <row r="967" spans="1:6" x14ac:dyDescent="0.2">
      <c r="A967">
        <v>55</v>
      </c>
      <c r="B967" t="s">
        <v>36</v>
      </c>
      <c r="C967" s="79" cm="1">
        <f t="array" ref="C967">_xlfn.IFS(B967= "Winter", 1, B967="Spring", 2, B967="Summer", 3, B967="Fall", 4)</f>
        <v>2</v>
      </c>
      <c r="D967" s="79">
        <f t="shared" si="45"/>
        <v>0</v>
      </c>
      <c r="E967" s="79">
        <f t="shared" si="46"/>
        <v>1</v>
      </c>
      <c r="F967" s="79">
        <f t="shared" si="47"/>
        <v>0</v>
      </c>
    </row>
    <row r="968" spans="1:6" x14ac:dyDescent="0.2">
      <c r="A968">
        <v>55</v>
      </c>
      <c r="B968" t="s">
        <v>36</v>
      </c>
      <c r="C968" s="79" cm="1">
        <f t="array" ref="C968">_xlfn.IFS(B968= "Winter", 1, B968="Spring", 2, B968="Summer", 3, B968="Fall", 4)</f>
        <v>2</v>
      </c>
      <c r="D968" s="79">
        <f t="shared" si="45"/>
        <v>0</v>
      </c>
      <c r="E968" s="79">
        <f t="shared" si="46"/>
        <v>1</v>
      </c>
      <c r="F968" s="79">
        <f t="shared" si="47"/>
        <v>0</v>
      </c>
    </row>
    <row r="969" spans="1:6" x14ac:dyDescent="0.2">
      <c r="A969">
        <v>26</v>
      </c>
      <c r="B969" t="s">
        <v>52</v>
      </c>
      <c r="C969" s="79" cm="1">
        <f t="array" ref="C969">_xlfn.IFS(B969= "Winter", 1, B969="Spring", 2, B969="Summer", 3, B969="Fall", 4)</f>
        <v>3</v>
      </c>
      <c r="D969" s="79">
        <f t="shared" si="45"/>
        <v>0</v>
      </c>
      <c r="E969" s="79">
        <f t="shared" si="46"/>
        <v>0</v>
      </c>
      <c r="F969" s="79">
        <f t="shared" si="47"/>
        <v>1</v>
      </c>
    </row>
    <row r="970" spans="1:6" x14ac:dyDescent="0.2">
      <c r="A970">
        <v>67</v>
      </c>
      <c r="B970" t="s">
        <v>52</v>
      </c>
      <c r="C970" s="79" cm="1">
        <f t="array" ref="C970">_xlfn.IFS(B970= "Winter", 1, B970="Spring", 2, B970="Summer", 3, B970="Fall", 4)</f>
        <v>3</v>
      </c>
      <c r="D970" s="79">
        <f t="shared" si="45"/>
        <v>0</v>
      </c>
      <c r="E970" s="79">
        <f t="shared" si="46"/>
        <v>0</v>
      </c>
      <c r="F970" s="79">
        <f t="shared" si="47"/>
        <v>1</v>
      </c>
    </row>
    <row r="971" spans="1:6" x14ac:dyDescent="0.2">
      <c r="A971">
        <v>31</v>
      </c>
      <c r="B971" t="s">
        <v>56</v>
      </c>
      <c r="C971" s="79" cm="1">
        <f t="array" ref="C971">_xlfn.IFS(B971= "Winter", 1, B971="Spring", 2, B971="Summer", 3, B971="Fall", 4)</f>
        <v>4</v>
      </c>
      <c r="D971" s="79">
        <f t="shared" si="45"/>
        <v>0</v>
      </c>
      <c r="E971" s="79">
        <f t="shared" si="46"/>
        <v>0</v>
      </c>
      <c r="F971" s="79">
        <f t="shared" si="47"/>
        <v>0</v>
      </c>
    </row>
    <row r="972" spans="1:6" x14ac:dyDescent="0.2">
      <c r="A972">
        <v>66</v>
      </c>
      <c r="B972" t="s">
        <v>24</v>
      </c>
      <c r="C972" s="79" cm="1">
        <f t="array" ref="C972">_xlfn.IFS(B972= "Winter", 1, B972="Spring", 2, B972="Summer", 3, B972="Fall", 4)</f>
        <v>1</v>
      </c>
      <c r="D972" s="79">
        <f t="shared" si="45"/>
        <v>1</v>
      </c>
      <c r="E972" s="79">
        <f t="shared" si="46"/>
        <v>0</v>
      </c>
      <c r="F972" s="79">
        <f t="shared" si="47"/>
        <v>0</v>
      </c>
    </row>
    <row r="973" spans="1:6" x14ac:dyDescent="0.2">
      <c r="A973">
        <v>67</v>
      </c>
      <c r="B973" t="s">
        <v>52</v>
      </c>
      <c r="C973" s="79" cm="1">
        <f t="array" ref="C973">_xlfn.IFS(B973= "Winter", 1, B973="Spring", 2, B973="Summer", 3, B973="Fall", 4)</f>
        <v>3</v>
      </c>
      <c r="D973" s="79">
        <f t="shared" si="45"/>
        <v>0</v>
      </c>
      <c r="E973" s="79">
        <f t="shared" si="46"/>
        <v>0</v>
      </c>
      <c r="F973" s="79">
        <f t="shared" si="47"/>
        <v>1</v>
      </c>
    </row>
    <row r="974" spans="1:6" x14ac:dyDescent="0.2">
      <c r="A974">
        <v>61</v>
      </c>
      <c r="B974" t="s">
        <v>24</v>
      </c>
      <c r="C974" s="79" cm="1">
        <f t="array" ref="C974">_xlfn.IFS(B974= "Winter", 1, B974="Spring", 2, B974="Summer", 3, B974="Fall", 4)</f>
        <v>1</v>
      </c>
      <c r="D974" s="79">
        <f t="shared" si="45"/>
        <v>1</v>
      </c>
      <c r="E974" s="79">
        <f t="shared" si="46"/>
        <v>0</v>
      </c>
      <c r="F974" s="79">
        <f t="shared" si="47"/>
        <v>0</v>
      </c>
    </row>
    <row r="975" spans="1:6" x14ac:dyDescent="0.2">
      <c r="A975">
        <v>75</v>
      </c>
      <c r="B975" t="s">
        <v>56</v>
      </c>
      <c r="C975" s="79" cm="1">
        <f t="array" ref="C975">_xlfn.IFS(B975= "Winter", 1, B975="Spring", 2, B975="Summer", 3, B975="Fall", 4)</f>
        <v>4</v>
      </c>
      <c r="D975" s="79">
        <f t="shared" si="45"/>
        <v>0</v>
      </c>
      <c r="E975" s="79">
        <f t="shared" si="46"/>
        <v>0</v>
      </c>
      <c r="F975" s="79">
        <f t="shared" si="47"/>
        <v>0</v>
      </c>
    </row>
    <row r="976" spans="1:6" x14ac:dyDescent="0.2">
      <c r="A976">
        <v>90</v>
      </c>
      <c r="B976" t="s">
        <v>36</v>
      </c>
      <c r="C976" s="79" cm="1">
        <f t="array" ref="C976">_xlfn.IFS(B976= "Winter", 1, B976="Spring", 2, B976="Summer", 3, B976="Fall", 4)</f>
        <v>2</v>
      </c>
      <c r="D976" s="79">
        <f t="shared" si="45"/>
        <v>0</v>
      </c>
      <c r="E976" s="79">
        <f t="shared" si="46"/>
        <v>1</v>
      </c>
      <c r="F976" s="79">
        <f t="shared" si="47"/>
        <v>0</v>
      </c>
    </row>
    <row r="977" spans="1:6" x14ac:dyDescent="0.2">
      <c r="A977">
        <v>40</v>
      </c>
      <c r="B977" t="s">
        <v>52</v>
      </c>
      <c r="C977" s="79" cm="1">
        <f t="array" ref="C977">_xlfn.IFS(B977= "Winter", 1, B977="Spring", 2, B977="Summer", 3, B977="Fall", 4)</f>
        <v>3</v>
      </c>
      <c r="D977" s="79">
        <f t="shared" si="45"/>
        <v>0</v>
      </c>
      <c r="E977" s="79">
        <f t="shared" si="46"/>
        <v>0</v>
      </c>
      <c r="F977" s="79">
        <f t="shared" si="47"/>
        <v>1</v>
      </c>
    </row>
    <row r="978" spans="1:6" x14ac:dyDescent="0.2">
      <c r="A978">
        <v>90</v>
      </c>
      <c r="B978" t="s">
        <v>56</v>
      </c>
      <c r="C978" s="79" cm="1">
        <f t="array" ref="C978">_xlfn.IFS(B978= "Winter", 1, B978="Spring", 2, B978="Summer", 3, B978="Fall", 4)</f>
        <v>4</v>
      </c>
      <c r="D978" s="79">
        <f t="shared" si="45"/>
        <v>0</v>
      </c>
      <c r="E978" s="79">
        <f t="shared" si="46"/>
        <v>0</v>
      </c>
      <c r="F978" s="79">
        <f t="shared" si="47"/>
        <v>0</v>
      </c>
    </row>
    <row r="979" spans="1:6" x14ac:dyDescent="0.2">
      <c r="A979">
        <v>20</v>
      </c>
      <c r="B979" t="s">
        <v>36</v>
      </c>
      <c r="C979" s="79" cm="1">
        <f t="array" ref="C979">_xlfn.IFS(B979= "Winter", 1, B979="Spring", 2, B979="Summer", 3, B979="Fall", 4)</f>
        <v>2</v>
      </c>
      <c r="D979" s="79">
        <f t="shared" si="45"/>
        <v>0</v>
      </c>
      <c r="E979" s="79">
        <f t="shared" si="46"/>
        <v>1</v>
      </c>
      <c r="F979" s="79">
        <f t="shared" si="47"/>
        <v>0</v>
      </c>
    </row>
    <row r="980" spans="1:6" x14ac:dyDescent="0.2">
      <c r="A980">
        <v>40</v>
      </c>
      <c r="B980" t="s">
        <v>52</v>
      </c>
      <c r="C980" s="79" cm="1">
        <f t="array" ref="C980">_xlfn.IFS(B980= "Winter", 1, B980="Spring", 2, B980="Summer", 3, B980="Fall", 4)</f>
        <v>3</v>
      </c>
      <c r="D980" s="79">
        <f t="shared" si="45"/>
        <v>0</v>
      </c>
      <c r="E980" s="79">
        <f t="shared" si="46"/>
        <v>0</v>
      </c>
      <c r="F980" s="79">
        <f t="shared" si="47"/>
        <v>1</v>
      </c>
    </row>
    <row r="981" spans="1:6" x14ac:dyDescent="0.2">
      <c r="A981">
        <v>33</v>
      </c>
      <c r="B981" t="s">
        <v>56</v>
      </c>
      <c r="C981" s="79" cm="1">
        <f t="array" ref="C981">_xlfn.IFS(B981= "Winter", 1, B981="Spring", 2, B981="Summer", 3, B981="Fall", 4)</f>
        <v>4</v>
      </c>
      <c r="D981" s="79">
        <f t="shared" si="45"/>
        <v>0</v>
      </c>
      <c r="E981" s="79">
        <f t="shared" si="46"/>
        <v>0</v>
      </c>
      <c r="F981" s="79">
        <f t="shared" si="47"/>
        <v>0</v>
      </c>
    </row>
    <row r="982" spans="1:6" x14ac:dyDescent="0.2">
      <c r="A982">
        <v>98</v>
      </c>
      <c r="B982" t="s">
        <v>36</v>
      </c>
      <c r="C982" s="79" cm="1">
        <f t="array" ref="C982">_xlfn.IFS(B982= "Winter", 1, B982="Spring", 2, B982="Summer", 3, B982="Fall", 4)</f>
        <v>2</v>
      </c>
      <c r="D982" s="79">
        <f t="shared" si="45"/>
        <v>0</v>
      </c>
      <c r="E982" s="79">
        <f t="shared" si="46"/>
        <v>1</v>
      </c>
      <c r="F982" s="79">
        <f t="shared" si="47"/>
        <v>0</v>
      </c>
    </row>
    <row r="983" spans="1:6" x14ac:dyDescent="0.2">
      <c r="A983">
        <v>42</v>
      </c>
      <c r="B983" t="s">
        <v>36</v>
      </c>
      <c r="C983" s="79" cm="1">
        <f t="array" ref="C983">_xlfn.IFS(B983= "Winter", 1, B983="Spring", 2, B983="Summer", 3, B983="Fall", 4)</f>
        <v>2</v>
      </c>
      <c r="D983" s="79">
        <f t="shared" si="45"/>
        <v>0</v>
      </c>
      <c r="E983" s="79">
        <f t="shared" si="46"/>
        <v>1</v>
      </c>
      <c r="F983" s="79">
        <f t="shared" si="47"/>
        <v>0</v>
      </c>
    </row>
    <row r="984" spans="1:6" x14ac:dyDescent="0.2">
      <c r="A984">
        <v>62</v>
      </c>
      <c r="B984" t="s">
        <v>52</v>
      </c>
      <c r="C984" s="79" cm="1">
        <f t="array" ref="C984">_xlfn.IFS(B984= "Winter", 1, B984="Spring", 2, B984="Summer", 3, B984="Fall", 4)</f>
        <v>3</v>
      </c>
      <c r="D984" s="79">
        <f t="shared" si="45"/>
        <v>0</v>
      </c>
      <c r="E984" s="79">
        <f t="shared" si="46"/>
        <v>0</v>
      </c>
      <c r="F984" s="79">
        <f t="shared" si="47"/>
        <v>1</v>
      </c>
    </row>
    <row r="985" spans="1:6" x14ac:dyDescent="0.2">
      <c r="A985">
        <v>45</v>
      </c>
      <c r="B985" t="s">
        <v>24</v>
      </c>
      <c r="C985" s="79" cm="1">
        <f t="array" ref="C985">_xlfn.IFS(B985= "Winter", 1, B985="Spring", 2, B985="Summer", 3, B985="Fall", 4)</f>
        <v>1</v>
      </c>
      <c r="D985" s="79">
        <f t="shared" si="45"/>
        <v>1</v>
      </c>
      <c r="E985" s="79">
        <f t="shared" si="46"/>
        <v>0</v>
      </c>
      <c r="F985" s="79">
        <f t="shared" si="47"/>
        <v>0</v>
      </c>
    </row>
    <row r="986" spans="1:6" x14ac:dyDescent="0.2">
      <c r="A986">
        <v>78</v>
      </c>
      <c r="B986" t="s">
        <v>52</v>
      </c>
      <c r="C986" s="79" cm="1">
        <f t="array" ref="C986">_xlfn.IFS(B986= "Winter", 1, B986="Spring", 2, B986="Summer", 3, B986="Fall", 4)</f>
        <v>3</v>
      </c>
      <c r="D986" s="79">
        <f t="shared" si="45"/>
        <v>0</v>
      </c>
      <c r="E986" s="79">
        <f t="shared" si="46"/>
        <v>0</v>
      </c>
      <c r="F986" s="79">
        <f t="shared" si="47"/>
        <v>1</v>
      </c>
    </row>
    <row r="987" spans="1:6" x14ac:dyDescent="0.2">
      <c r="A987">
        <v>80</v>
      </c>
      <c r="B987" t="s">
        <v>56</v>
      </c>
      <c r="C987" s="79" cm="1">
        <f t="array" ref="C987">_xlfn.IFS(B987= "Winter", 1, B987="Spring", 2, B987="Summer", 3, B987="Fall", 4)</f>
        <v>4</v>
      </c>
      <c r="D987" s="79">
        <f t="shared" si="45"/>
        <v>0</v>
      </c>
      <c r="E987" s="79">
        <f t="shared" si="46"/>
        <v>0</v>
      </c>
      <c r="F987" s="79">
        <f t="shared" si="47"/>
        <v>0</v>
      </c>
    </row>
    <row r="988" spans="1:6" x14ac:dyDescent="0.2">
      <c r="A988">
        <v>96</v>
      </c>
      <c r="B988" t="s">
        <v>36</v>
      </c>
      <c r="C988" s="79" cm="1">
        <f t="array" ref="C988">_xlfn.IFS(B988= "Winter", 1, B988="Spring", 2, B988="Summer", 3, B988="Fall", 4)</f>
        <v>2</v>
      </c>
      <c r="D988" s="79">
        <f t="shared" si="45"/>
        <v>0</v>
      </c>
      <c r="E988" s="79">
        <f t="shared" si="46"/>
        <v>1</v>
      </c>
      <c r="F988" s="79">
        <f t="shared" si="47"/>
        <v>0</v>
      </c>
    </row>
    <row r="989" spans="1:6" x14ac:dyDescent="0.2">
      <c r="A989">
        <v>47</v>
      </c>
      <c r="B989" t="s">
        <v>52</v>
      </c>
      <c r="C989" s="79" cm="1">
        <f t="array" ref="C989">_xlfn.IFS(B989= "Winter", 1, B989="Spring", 2, B989="Summer", 3, B989="Fall", 4)</f>
        <v>3</v>
      </c>
      <c r="D989" s="79">
        <f t="shared" si="45"/>
        <v>0</v>
      </c>
      <c r="E989" s="79">
        <f t="shared" si="46"/>
        <v>0</v>
      </c>
      <c r="F989" s="79">
        <f t="shared" si="47"/>
        <v>1</v>
      </c>
    </row>
    <row r="990" spans="1:6" x14ac:dyDescent="0.2">
      <c r="A990">
        <v>84</v>
      </c>
      <c r="B990" t="s">
        <v>24</v>
      </c>
      <c r="C990" s="79" cm="1">
        <f t="array" ref="C990">_xlfn.IFS(B990= "Winter", 1, B990="Spring", 2, B990="Summer", 3, B990="Fall", 4)</f>
        <v>1</v>
      </c>
      <c r="D990" s="79">
        <f t="shared" si="45"/>
        <v>1</v>
      </c>
      <c r="E990" s="79">
        <f t="shared" si="46"/>
        <v>0</v>
      </c>
      <c r="F990" s="79">
        <f t="shared" si="47"/>
        <v>0</v>
      </c>
    </row>
    <row r="991" spans="1:6" x14ac:dyDescent="0.2">
      <c r="A991">
        <v>31</v>
      </c>
      <c r="B991" t="s">
        <v>36</v>
      </c>
      <c r="C991" s="79" cm="1">
        <f t="array" ref="C991">_xlfn.IFS(B991= "Winter", 1, B991="Spring", 2, B991="Summer", 3, B991="Fall", 4)</f>
        <v>2</v>
      </c>
      <c r="D991" s="79">
        <f t="shared" si="45"/>
        <v>0</v>
      </c>
      <c r="E991" s="79">
        <f t="shared" si="46"/>
        <v>1</v>
      </c>
      <c r="F991" s="79">
        <f t="shared" si="47"/>
        <v>0</v>
      </c>
    </row>
    <row r="992" spans="1:6" x14ac:dyDescent="0.2">
      <c r="A992">
        <v>63</v>
      </c>
      <c r="B992" t="s">
        <v>36</v>
      </c>
      <c r="C992" s="79" cm="1">
        <f t="array" ref="C992">_xlfn.IFS(B992= "Winter", 1, B992="Spring", 2, B992="Summer", 3, B992="Fall", 4)</f>
        <v>2</v>
      </c>
      <c r="D992" s="79">
        <f t="shared" si="45"/>
        <v>0</v>
      </c>
      <c r="E992" s="79">
        <f t="shared" si="46"/>
        <v>1</v>
      </c>
      <c r="F992" s="79">
        <f t="shared" si="47"/>
        <v>0</v>
      </c>
    </row>
    <row r="993" spans="1:6" x14ac:dyDescent="0.2">
      <c r="A993">
        <v>97</v>
      </c>
      <c r="B993" t="s">
        <v>36</v>
      </c>
      <c r="C993" s="79" cm="1">
        <f t="array" ref="C993">_xlfn.IFS(B993= "Winter", 1, B993="Spring", 2, B993="Summer", 3, B993="Fall", 4)</f>
        <v>2</v>
      </c>
      <c r="D993" s="79">
        <f t="shared" si="45"/>
        <v>0</v>
      </c>
      <c r="E993" s="79">
        <f t="shared" si="46"/>
        <v>1</v>
      </c>
      <c r="F993" s="79">
        <f t="shared" si="47"/>
        <v>0</v>
      </c>
    </row>
    <row r="994" spans="1:6" x14ac:dyDescent="0.2">
      <c r="A994">
        <v>99</v>
      </c>
      <c r="B994" t="s">
        <v>24</v>
      </c>
      <c r="C994" s="79" cm="1">
        <f t="array" ref="C994">_xlfn.IFS(B994= "Winter", 1, B994="Spring", 2, B994="Summer", 3, B994="Fall", 4)</f>
        <v>1</v>
      </c>
      <c r="D994" s="79">
        <f t="shared" si="45"/>
        <v>1</v>
      </c>
      <c r="E994" s="79">
        <f t="shared" si="46"/>
        <v>0</v>
      </c>
      <c r="F994" s="79">
        <f t="shared" si="47"/>
        <v>0</v>
      </c>
    </row>
    <row r="995" spans="1:6" x14ac:dyDescent="0.2">
      <c r="A995">
        <v>90</v>
      </c>
      <c r="B995" t="s">
        <v>24</v>
      </c>
      <c r="C995" s="79" cm="1">
        <f t="array" ref="C995">_xlfn.IFS(B995= "Winter", 1, B995="Spring", 2, B995="Summer", 3, B995="Fall", 4)</f>
        <v>1</v>
      </c>
      <c r="D995" s="79">
        <f t="shared" si="45"/>
        <v>1</v>
      </c>
      <c r="E995" s="79">
        <f t="shared" si="46"/>
        <v>0</v>
      </c>
      <c r="F995" s="79">
        <f t="shared" si="47"/>
        <v>0</v>
      </c>
    </row>
    <row r="996" spans="1:6" x14ac:dyDescent="0.2">
      <c r="A996">
        <v>68</v>
      </c>
      <c r="B996" t="s">
        <v>56</v>
      </c>
      <c r="C996" s="79" cm="1">
        <f t="array" ref="C996">_xlfn.IFS(B996= "Winter", 1, B996="Spring", 2, B996="Summer", 3, B996="Fall", 4)</f>
        <v>4</v>
      </c>
      <c r="D996" s="79">
        <f t="shared" si="45"/>
        <v>0</v>
      </c>
      <c r="E996" s="79">
        <f t="shared" si="46"/>
        <v>0</v>
      </c>
      <c r="F996" s="79">
        <f t="shared" si="47"/>
        <v>0</v>
      </c>
    </row>
    <row r="997" spans="1:6" x14ac:dyDescent="0.2">
      <c r="A997">
        <v>80</v>
      </c>
      <c r="B997" t="s">
        <v>36</v>
      </c>
      <c r="C997" s="79" cm="1">
        <f t="array" ref="C997">_xlfn.IFS(B997= "Winter", 1, B997="Spring", 2, B997="Summer", 3, B997="Fall", 4)</f>
        <v>2</v>
      </c>
      <c r="D997" s="79">
        <f t="shared" si="45"/>
        <v>0</v>
      </c>
      <c r="E997" s="79">
        <f t="shared" si="46"/>
        <v>1</v>
      </c>
      <c r="F997" s="79">
        <f t="shared" si="47"/>
        <v>0</v>
      </c>
    </row>
    <row r="998" spans="1:6" x14ac:dyDescent="0.2">
      <c r="A998">
        <v>91</v>
      </c>
      <c r="B998" t="s">
        <v>52</v>
      </c>
      <c r="C998" s="79" cm="1">
        <f t="array" ref="C998">_xlfn.IFS(B998= "Winter", 1, B998="Spring", 2, B998="Summer", 3, B998="Fall", 4)</f>
        <v>3</v>
      </c>
      <c r="D998" s="79">
        <f t="shared" si="45"/>
        <v>0</v>
      </c>
      <c r="E998" s="79">
        <f t="shared" si="46"/>
        <v>0</v>
      </c>
      <c r="F998" s="79">
        <f t="shared" si="47"/>
        <v>1</v>
      </c>
    </row>
    <row r="999" spans="1:6" x14ac:dyDescent="0.2">
      <c r="A999">
        <v>30</v>
      </c>
      <c r="B999" t="s">
        <v>36</v>
      </c>
      <c r="C999" s="79" cm="1">
        <f t="array" ref="C999">_xlfn.IFS(B999= "Winter", 1, B999="Spring", 2, B999="Summer", 3, B999="Fall", 4)</f>
        <v>2</v>
      </c>
      <c r="D999" s="79">
        <f t="shared" si="45"/>
        <v>0</v>
      </c>
      <c r="E999" s="79">
        <f t="shared" si="46"/>
        <v>1</v>
      </c>
      <c r="F999" s="79">
        <f t="shared" si="47"/>
        <v>0</v>
      </c>
    </row>
    <row r="1000" spans="1:6" x14ac:dyDescent="0.2">
      <c r="A1000">
        <v>90</v>
      </c>
      <c r="B1000" t="s">
        <v>36</v>
      </c>
      <c r="C1000" s="79" cm="1">
        <f t="array" ref="C1000">_xlfn.IFS(B1000= "Winter", 1, B1000="Spring", 2, B1000="Summer", 3, B1000="Fall", 4)</f>
        <v>2</v>
      </c>
      <c r="D1000" s="79">
        <f t="shared" si="45"/>
        <v>0</v>
      </c>
      <c r="E1000" s="79">
        <f t="shared" si="46"/>
        <v>1</v>
      </c>
      <c r="F1000" s="79">
        <f t="shared" si="47"/>
        <v>0</v>
      </c>
    </row>
    <row r="1001" spans="1:6" x14ac:dyDescent="0.2">
      <c r="A1001">
        <v>28</v>
      </c>
      <c r="B1001" t="s">
        <v>36</v>
      </c>
      <c r="C1001" s="79" cm="1">
        <f t="array" ref="C1001">_xlfn.IFS(B1001= "Winter", 1, B1001="Spring", 2, B1001="Summer", 3, B1001="Fall", 4)</f>
        <v>2</v>
      </c>
      <c r="D1001" s="79">
        <f t="shared" si="45"/>
        <v>0</v>
      </c>
      <c r="E1001" s="79">
        <f t="shared" si="46"/>
        <v>1</v>
      </c>
      <c r="F1001" s="79">
        <f t="shared" si="47"/>
        <v>0</v>
      </c>
    </row>
    <row r="1002" spans="1:6" x14ac:dyDescent="0.2">
      <c r="A1002">
        <v>46</v>
      </c>
      <c r="B1002" t="s">
        <v>24</v>
      </c>
      <c r="C1002" s="79" cm="1">
        <f t="array" ref="C1002">_xlfn.IFS(B1002= "Winter", 1, B1002="Spring", 2, B1002="Summer", 3, B1002="Fall", 4)</f>
        <v>1</v>
      </c>
      <c r="D1002" s="79">
        <f t="shared" si="45"/>
        <v>1</v>
      </c>
      <c r="E1002" s="79">
        <f t="shared" si="46"/>
        <v>0</v>
      </c>
      <c r="F1002" s="79">
        <f t="shared" si="47"/>
        <v>0</v>
      </c>
    </row>
    <row r="1003" spans="1:6" x14ac:dyDescent="0.2">
      <c r="A1003">
        <v>60</v>
      </c>
      <c r="B1003" t="s">
        <v>56</v>
      </c>
      <c r="C1003" s="79" cm="1">
        <f t="array" ref="C1003">_xlfn.IFS(B1003= "Winter", 1, B1003="Spring", 2, B1003="Summer", 3, B1003="Fall", 4)</f>
        <v>4</v>
      </c>
      <c r="D1003" s="79">
        <f t="shared" si="45"/>
        <v>0</v>
      </c>
      <c r="E1003" s="79">
        <f t="shared" si="46"/>
        <v>0</v>
      </c>
      <c r="F1003" s="79">
        <f t="shared" si="47"/>
        <v>0</v>
      </c>
    </row>
    <row r="1004" spans="1:6" x14ac:dyDescent="0.2">
      <c r="A1004">
        <v>59</v>
      </c>
      <c r="B1004" t="s">
        <v>36</v>
      </c>
      <c r="C1004" s="79" cm="1">
        <f t="array" ref="C1004">_xlfn.IFS(B1004= "Winter", 1, B1004="Spring", 2, B1004="Summer", 3, B1004="Fall", 4)</f>
        <v>2</v>
      </c>
      <c r="D1004" s="79">
        <f t="shared" si="45"/>
        <v>0</v>
      </c>
      <c r="E1004" s="79">
        <f t="shared" si="46"/>
        <v>1</v>
      </c>
      <c r="F1004" s="79">
        <f t="shared" si="47"/>
        <v>0</v>
      </c>
    </row>
    <row r="1005" spans="1:6" x14ac:dyDescent="0.2">
      <c r="A1005">
        <v>68</v>
      </c>
      <c r="B1005" t="s">
        <v>56</v>
      </c>
      <c r="C1005" s="79" cm="1">
        <f t="array" ref="C1005">_xlfn.IFS(B1005= "Winter", 1, B1005="Spring", 2, B1005="Summer", 3, B1005="Fall", 4)</f>
        <v>4</v>
      </c>
      <c r="D1005" s="79">
        <f t="shared" si="45"/>
        <v>0</v>
      </c>
      <c r="E1005" s="79">
        <f t="shared" si="46"/>
        <v>0</v>
      </c>
      <c r="F1005" s="79">
        <f t="shared" si="47"/>
        <v>0</v>
      </c>
    </row>
    <row r="1006" spans="1:6" x14ac:dyDescent="0.2">
      <c r="A1006">
        <v>79</v>
      </c>
      <c r="B1006" t="s">
        <v>52</v>
      </c>
      <c r="C1006" s="79" cm="1">
        <f t="array" ref="C1006">_xlfn.IFS(B1006= "Winter", 1, B1006="Spring", 2, B1006="Summer", 3, B1006="Fall", 4)</f>
        <v>3</v>
      </c>
      <c r="D1006" s="79">
        <f t="shared" si="45"/>
        <v>0</v>
      </c>
      <c r="E1006" s="79">
        <f t="shared" si="46"/>
        <v>0</v>
      </c>
      <c r="F1006" s="79">
        <f t="shared" si="47"/>
        <v>1</v>
      </c>
    </row>
    <row r="1007" spans="1:6" x14ac:dyDescent="0.2">
      <c r="A1007">
        <v>94</v>
      </c>
      <c r="B1007" t="s">
        <v>24</v>
      </c>
      <c r="C1007" s="79" cm="1">
        <f t="array" ref="C1007">_xlfn.IFS(B1007= "Winter", 1, B1007="Spring", 2, B1007="Summer", 3, B1007="Fall", 4)</f>
        <v>1</v>
      </c>
      <c r="D1007" s="79">
        <f t="shared" si="45"/>
        <v>1</v>
      </c>
      <c r="E1007" s="79">
        <f t="shared" si="46"/>
        <v>0</v>
      </c>
      <c r="F1007" s="79">
        <f t="shared" si="47"/>
        <v>0</v>
      </c>
    </row>
    <row r="1008" spans="1:6" x14ac:dyDescent="0.2">
      <c r="A1008">
        <v>83</v>
      </c>
      <c r="B1008" t="s">
        <v>52</v>
      </c>
      <c r="C1008" s="79" cm="1">
        <f t="array" ref="C1008">_xlfn.IFS(B1008= "Winter", 1, B1008="Spring", 2, B1008="Summer", 3, B1008="Fall", 4)</f>
        <v>3</v>
      </c>
      <c r="D1008" s="79">
        <f t="shared" si="45"/>
        <v>0</v>
      </c>
      <c r="E1008" s="79">
        <f t="shared" si="46"/>
        <v>0</v>
      </c>
      <c r="F1008" s="79">
        <f t="shared" si="47"/>
        <v>1</v>
      </c>
    </row>
    <row r="1009" spans="1:6" x14ac:dyDescent="0.2">
      <c r="A1009">
        <v>62</v>
      </c>
      <c r="B1009" t="s">
        <v>36</v>
      </c>
      <c r="C1009" s="79" cm="1">
        <f t="array" ref="C1009">_xlfn.IFS(B1009= "Winter", 1, B1009="Spring", 2, B1009="Summer", 3, B1009="Fall", 4)</f>
        <v>2</v>
      </c>
      <c r="D1009" s="79">
        <f t="shared" si="45"/>
        <v>0</v>
      </c>
      <c r="E1009" s="79">
        <f t="shared" si="46"/>
        <v>1</v>
      </c>
      <c r="F1009" s="79">
        <f t="shared" si="47"/>
        <v>0</v>
      </c>
    </row>
    <row r="1010" spans="1:6" x14ac:dyDescent="0.2">
      <c r="A1010">
        <v>85</v>
      </c>
      <c r="B1010" t="s">
        <v>36</v>
      </c>
      <c r="C1010" s="79" cm="1">
        <f t="array" ref="C1010">_xlfn.IFS(B1010= "Winter", 1, B1010="Spring", 2, B1010="Summer", 3, B1010="Fall", 4)</f>
        <v>2</v>
      </c>
      <c r="D1010" s="79">
        <f t="shared" si="45"/>
        <v>0</v>
      </c>
      <c r="E1010" s="79">
        <f t="shared" si="46"/>
        <v>1</v>
      </c>
      <c r="F1010" s="79">
        <f t="shared" si="47"/>
        <v>0</v>
      </c>
    </row>
    <row r="1011" spans="1:6" x14ac:dyDescent="0.2">
      <c r="A1011">
        <v>30</v>
      </c>
      <c r="B1011" t="s">
        <v>52</v>
      </c>
      <c r="C1011" s="79" cm="1">
        <f t="array" ref="C1011">_xlfn.IFS(B1011= "Winter", 1, B1011="Spring", 2, B1011="Summer", 3, B1011="Fall", 4)</f>
        <v>3</v>
      </c>
      <c r="D1011" s="79">
        <f t="shared" si="45"/>
        <v>0</v>
      </c>
      <c r="E1011" s="79">
        <f t="shared" si="46"/>
        <v>0</v>
      </c>
      <c r="F1011" s="79">
        <f t="shared" si="47"/>
        <v>1</v>
      </c>
    </row>
    <row r="1012" spans="1:6" x14ac:dyDescent="0.2">
      <c r="A1012">
        <v>24</v>
      </c>
      <c r="B1012" t="s">
        <v>36</v>
      </c>
      <c r="C1012" s="79" cm="1">
        <f t="array" ref="C1012">_xlfn.IFS(B1012= "Winter", 1, B1012="Spring", 2, B1012="Summer", 3, B1012="Fall", 4)</f>
        <v>2</v>
      </c>
      <c r="D1012" s="79">
        <f t="shared" si="45"/>
        <v>0</v>
      </c>
      <c r="E1012" s="79">
        <f t="shared" si="46"/>
        <v>1</v>
      </c>
      <c r="F1012" s="79">
        <f t="shared" si="47"/>
        <v>0</v>
      </c>
    </row>
    <row r="1013" spans="1:6" x14ac:dyDescent="0.2">
      <c r="A1013">
        <v>25</v>
      </c>
      <c r="B1013" t="s">
        <v>36</v>
      </c>
      <c r="C1013" s="79" cm="1">
        <f t="array" ref="C1013">_xlfn.IFS(B1013= "Winter", 1, B1013="Spring", 2, B1013="Summer", 3, B1013="Fall", 4)</f>
        <v>2</v>
      </c>
      <c r="D1013" s="79">
        <f t="shared" si="45"/>
        <v>0</v>
      </c>
      <c r="E1013" s="79">
        <f t="shared" si="46"/>
        <v>1</v>
      </c>
      <c r="F1013" s="79">
        <f t="shared" si="47"/>
        <v>0</v>
      </c>
    </row>
    <row r="1014" spans="1:6" x14ac:dyDescent="0.2">
      <c r="A1014">
        <v>37</v>
      </c>
      <c r="B1014" t="s">
        <v>52</v>
      </c>
      <c r="C1014" s="79" cm="1">
        <f t="array" ref="C1014">_xlfn.IFS(B1014= "Winter", 1, B1014="Spring", 2, B1014="Summer", 3, B1014="Fall", 4)</f>
        <v>3</v>
      </c>
      <c r="D1014" s="79">
        <f t="shared" si="45"/>
        <v>0</v>
      </c>
      <c r="E1014" s="79">
        <f t="shared" si="46"/>
        <v>0</v>
      </c>
      <c r="F1014" s="79">
        <f t="shared" si="47"/>
        <v>1</v>
      </c>
    </row>
    <row r="1015" spans="1:6" x14ac:dyDescent="0.2">
      <c r="A1015">
        <v>69</v>
      </c>
      <c r="B1015" t="s">
        <v>52</v>
      </c>
      <c r="C1015" s="79" cm="1">
        <f t="array" ref="C1015">_xlfn.IFS(B1015= "Winter", 1, B1015="Spring", 2, B1015="Summer", 3, B1015="Fall", 4)</f>
        <v>3</v>
      </c>
      <c r="D1015" s="79">
        <f t="shared" si="45"/>
        <v>0</v>
      </c>
      <c r="E1015" s="79">
        <f t="shared" si="46"/>
        <v>0</v>
      </c>
      <c r="F1015" s="79">
        <f t="shared" si="47"/>
        <v>1</v>
      </c>
    </row>
    <row r="1016" spans="1:6" x14ac:dyDescent="0.2">
      <c r="A1016">
        <v>97</v>
      </c>
      <c r="B1016" t="s">
        <v>52</v>
      </c>
      <c r="C1016" s="79" cm="1">
        <f t="array" ref="C1016">_xlfn.IFS(B1016= "Winter", 1, B1016="Spring", 2, B1016="Summer", 3, B1016="Fall", 4)</f>
        <v>3</v>
      </c>
      <c r="D1016" s="79">
        <f t="shared" si="45"/>
        <v>0</v>
      </c>
      <c r="E1016" s="79">
        <f t="shared" si="46"/>
        <v>0</v>
      </c>
      <c r="F1016" s="79">
        <f t="shared" si="47"/>
        <v>1</v>
      </c>
    </row>
    <row r="1017" spans="1:6" x14ac:dyDescent="0.2">
      <c r="A1017">
        <v>24</v>
      </c>
      <c r="B1017" t="s">
        <v>52</v>
      </c>
      <c r="C1017" s="79" cm="1">
        <f t="array" ref="C1017">_xlfn.IFS(B1017= "Winter", 1, B1017="Spring", 2, B1017="Summer", 3, B1017="Fall", 4)</f>
        <v>3</v>
      </c>
      <c r="D1017" s="79">
        <f t="shared" si="45"/>
        <v>0</v>
      </c>
      <c r="E1017" s="79">
        <f t="shared" si="46"/>
        <v>0</v>
      </c>
      <c r="F1017" s="79">
        <f t="shared" si="47"/>
        <v>1</v>
      </c>
    </row>
    <row r="1018" spans="1:6" x14ac:dyDescent="0.2">
      <c r="A1018">
        <v>30</v>
      </c>
      <c r="B1018" t="s">
        <v>52</v>
      </c>
      <c r="C1018" s="79" cm="1">
        <f t="array" ref="C1018">_xlfn.IFS(B1018= "Winter", 1, B1018="Spring", 2, B1018="Summer", 3, B1018="Fall", 4)</f>
        <v>3</v>
      </c>
      <c r="D1018" s="79">
        <f t="shared" si="45"/>
        <v>0</v>
      </c>
      <c r="E1018" s="79">
        <f t="shared" si="46"/>
        <v>0</v>
      </c>
      <c r="F1018" s="79">
        <f t="shared" si="47"/>
        <v>1</v>
      </c>
    </row>
    <row r="1019" spans="1:6" x14ac:dyDescent="0.2">
      <c r="A1019">
        <v>53</v>
      </c>
      <c r="B1019" t="s">
        <v>56</v>
      </c>
      <c r="C1019" s="79" cm="1">
        <f t="array" ref="C1019">_xlfn.IFS(B1019= "Winter", 1, B1019="Spring", 2, B1019="Summer", 3, B1019="Fall", 4)</f>
        <v>4</v>
      </c>
      <c r="D1019" s="79">
        <f t="shared" si="45"/>
        <v>0</v>
      </c>
      <c r="E1019" s="79">
        <f t="shared" si="46"/>
        <v>0</v>
      </c>
      <c r="F1019" s="79">
        <f t="shared" si="47"/>
        <v>0</v>
      </c>
    </row>
    <row r="1020" spans="1:6" x14ac:dyDescent="0.2">
      <c r="A1020">
        <v>70</v>
      </c>
      <c r="B1020" t="s">
        <v>36</v>
      </c>
      <c r="C1020" s="79" cm="1">
        <f t="array" ref="C1020">_xlfn.IFS(B1020= "Winter", 1, B1020="Spring", 2, B1020="Summer", 3, B1020="Fall", 4)</f>
        <v>2</v>
      </c>
      <c r="D1020" s="79">
        <f t="shared" si="45"/>
        <v>0</v>
      </c>
      <c r="E1020" s="79">
        <f t="shared" si="46"/>
        <v>1</v>
      </c>
      <c r="F1020" s="79">
        <f t="shared" si="47"/>
        <v>0</v>
      </c>
    </row>
    <row r="1021" spans="1:6" x14ac:dyDescent="0.2">
      <c r="A1021">
        <v>76</v>
      </c>
      <c r="B1021" t="s">
        <v>24</v>
      </c>
      <c r="C1021" s="79" cm="1">
        <f t="array" ref="C1021">_xlfn.IFS(B1021= "Winter", 1, B1021="Spring", 2, B1021="Summer", 3, B1021="Fall", 4)</f>
        <v>1</v>
      </c>
      <c r="D1021" s="79">
        <f t="shared" si="45"/>
        <v>1</v>
      </c>
      <c r="E1021" s="79">
        <f t="shared" si="46"/>
        <v>0</v>
      </c>
      <c r="F1021" s="79">
        <f t="shared" si="47"/>
        <v>0</v>
      </c>
    </row>
    <row r="1022" spans="1:6" x14ac:dyDescent="0.2">
      <c r="A1022">
        <v>95</v>
      </c>
      <c r="B1022" t="s">
        <v>56</v>
      </c>
      <c r="C1022" s="79" cm="1">
        <f t="array" ref="C1022">_xlfn.IFS(B1022= "Winter", 1, B1022="Spring", 2, B1022="Summer", 3, B1022="Fall", 4)</f>
        <v>4</v>
      </c>
      <c r="D1022" s="79">
        <f t="shared" si="45"/>
        <v>0</v>
      </c>
      <c r="E1022" s="79">
        <f t="shared" si="46"/>
        <v>0</v>
      </c>
      <c r="F1022" s="79">
        <f t="shared" si="47"/>
        <v>0</v>
      </c>
    </row>
    <row r="1023" spans="1:6" x14ac:dyDescent="0.2">
      <c r="A1023">
        <v>51</v>
      </c>
      <c r="B1023" t="s">
        <v>24</v>
      </c>
      <c r="C1023" s="79" cm="1">
        <f t="array" ref="C1023">_xlfn.IFS(B1023= "Winter", 1, B1023="Spring", 2, B1023="Summer", 3, B1023="Fall", 4)</f>
        <v>1</v>
      </c>
      <c r="D1023" s="79">
        <f t="shared" si="45"/>
        <v>1</v>
      </c>
      <c r="E1023" s="79">
        <f t="shared" si="46"/>
        <v>0</v>
      </c>
      <c r="F1023" s="79">
        <f t="shared" si="47"/>
        <v>0</v>
      </c>
    </row>
    <row r="1024" spans="1:6" x14ac:dyDescent="0.2">
      <c r="A1024">
        <v>41</v>
      </c>
      <c r="B1024" t="s">
        <v>24</v>
      </c>
      <c r="C1024" s="79" cm="1">
        <f t="array" ref="C1024">_xlfn.IFS(B1024= "Winter", 1, B1024="Spring", 2, B1024="Summer", 3, B1024="Fall", 4)</f>
        <v>1</v>
      </c>
      <c r="D1024" s="79">
        <f t="shared" si="45"/>
        <v>1</v>
      </c>
      <c r="E1024" s="79">
        <f t="shared" si="46"/>
        <v>0</v>
      </c>
      <c r="F1024" s="79">
        <f t="shared" si="47"/>
        <v>0</v>
      </c>
    </row>
    <row r="1025" spans="1:6" x14ac:dyDescent="0.2">
      <c r="A1025">
        <v>71</v>
      </c>
      <c r="B1025" t="s">
        <v>24</v>
      </c>
      <c r="C1025" s="79" cm="1">
        <f t="array" ref="C1025">_xlfn.IFS(B1025= "Winter", 1, B1025="Spring", 2, B1025="Summer", 3, B1025="Fall", 4)</f>
        <v>1</v>
      </c>
      <c r="D1025" s="79">
        <f t="shared" si="45"/>
        <v>1</v>
      </c>
      <c r="E1025" s="79">
        <f t="shared" si="46"/>
        <v>0</v>
      </c>
      <c r="F1025" s="79">
        <f t="shared" si="47"/>
        <v>0</v>
      </c>
    </row>
    <row r="1026" spans="1:6" x14ac:dyDescent="0.2">
      <c r="A1026">
        <v>66</v>
      </c>
      <c r="B1026" t="s">
        <v>52</v>
      </c>
      <c r="C1026" s="79" cm="1">
        <f t="array" ref="C1026">_xlfn.IFS(B1026= "Winter", 1, B1026="Spring", 2, B1026="Summer", 3, B1026="Fall", 4)</f>
        <v>3</v>
      </c>
      <c r="D1026" s="79">
        <f t="shared" si="45"/>
        <v>0</v>
      </c>
      <c r="E1026" s="79">
        <f t="shared" si="46"/>
        <v>0</v>
      </c>
      <c r="F1026" s="79">
        <f t="shared" si="47"/>
        <v>1</v>
      </c>
    </row>
    <row r="1027" spans="1:6" x14ac:dyDescent="0.2">
      <c r="A1027">
        <v>84</v>
      </c>
      <c r="B1027" t="s">
        <v>24</v>
      </c>
      <c r="C1027" s="79" cm="1">
        <f t="array" ref="C1027">_xlfn.IFS(B1027= "Winter", 1, B1027="Spring", 2, B1027="Summer", 3, B1027="Fall", 4)</f>
        <v>1</v>
      </c>
      <c r="D1027" s="79">
        <f t="shared" ref="D1027:D1090" si="48">IF(C1027=1, 1, 0)</f>
        <v>1</v>
      </c>
      <c r="E1027" s="79">
        <f t="shared" ref="E1027:E1090" si="49">IF(C1027=2, 1, 0)</f>
        <v>0</v>
      </c>
      <c r="F1027" s="79">
        <f t="shared" ref="F1027:F1090" si="50">IF(C1027=3,1, 0)</f>
        <v>0</v>
      </c>
    </row>
    <row r="1028" spans="1:6" x14ac:dyDescent="0.2">
      <c r="A1028">
        <v>95</v>
      </c>
      <c r="B1028" t="s">
        <v>24</v>
      </c>
      <c r="C1028" s="79" cm="1">
        <f t="array" ref="C1028">_xlfn.IFS(B1028= "Winter", 1, B1028="Spring", 2, B1028="Summer", 3, B1028="Fall", 4)</f>
        <v>1</v>
      </c>
      <c r="D1028" s="79">
        <f t="shared" si="48"/>
        <v>1</v>
      </c>
      <c r="E1028" s="79">
        <f t="shared" si="49"/>
        <v>0</v>
      </c>
      <c r="F1028" s="79">
        <f t="shared" si="50"/>
        <v>0</v>
      </c>
    </row>
    <row r="1029" spans="1:6" x14ac:dyDescent="0.2">
      <c r="A1029">
        <v>90</v>
      </c>
      <c r="B1029" t="s">
        <v>52</v>
      </c>
      <c r="C1029" s="79" cm="1">
        <f t="array" ref="C1029">_xlfn.IFS(B1029= "Winter", 1, B1029="Spring", 2, B1029="Summer", 3, B1029="Fall", 4)</f>
        <v>3</v>
      </c>
      <c r="D1029" s="79">
        <f t="shared" si="48"/>
        <v>0</v>
      </c>
      <c r="E1029" s="79">
        <f t="shared" si="49"/>
        <v>0</v>
      </c>
      <c r="F1029" s="79">
        <f t="shared" si="50"/>
        <v>1</v>
      </c>
    </row>
    <row r="1030" spans="1:6" x14ac:dyDescent="0.2">
      <c r="A1030">
        <v>36</v>
      </c>
      <c r="B1030" t="s">
        <v>52</v>
      </c>
      <c r="C1030" s="79" cm="1">
        <f t="array" ref="C1030">_xlfn.IFS(B1030= "Winter", 1, B1030="Spring", 2, B1030="Summer", 3, B1030="Fall", 4)</f>
        <v>3</v>
      </c>
      <c r="D1030" s="79">
        <f t="shared" si="48"/>
        <v>0</v>
      </c>
      <c r="E1030" s="79">
        <f t="shared" si="49"/>
        <v>0</v>
      </c>
      <c r="F1030" s="79">
        <f t="shared" si="50"/>
        <v>1</v>
      </c>
    </row>
    <row r="1031" spans="1:6" x14ac:dyDescent="0.2">
      <c r="A1031">
        <v>22</v>
      </c>
      <c r="B1031" t="s">
        <v>36</v>
      </c>
      <c r="C1031" s="79" cm="1">
        <f t="array" ref="C1031">_xlfn.IFS(B1031= "Winter", 1, B1031="Spring", 2, B1031="Summer", 3, B1031="Fall", 4)</f>
        <v>2</v>
      </c>
      <c r="D1031" s="79">
        <f t="shared" si="48"/>
        <v>0</v>
      </c>
      <c r="E1031" s="79">
        <f t="shared" si="49"/>
        <v>1</v>
      </c>
      <c r="F1031" s="79">
        <f t="shared" si="50"/>
        <v>0</v>
      </c>
    </row>
    <row r="1032" spans="1:6" x14ac:dyDescent="0.2">
      <c r="A1032">
        <v>89</v>
      </c>
      <c r="B1032" t="s">
        <v>24</v>
      </c>
      <c r="C1032" s="79" cm="1">
        <f t="array" ref="C1032">_xlfn.IFS(B1032= "Winter", 1, B1032="Spring", 2, B1032="Summer", 3, B1032="Fall", 4)</f>
        <v>1</v>
      </c>
      <c r="D1032" s="79">
        <f t="shared" si="48"/>
        <v>1</v>
      </c>
      <c r="E1032" s="79">
        <f t="shared" si="49"/>
        <v>0</v>
      </c>
      <c r="F1032" s="79">
        <f t="shared" si="50"/>
        <v>0</v>
      </c>
    </row>
    <row r="1033" spans="1:6" x14ac:dyDescent="0.2">
      <c r="A1033">
        <v>50</v>
      </c>
      <c r="B1033" t="s">
        <v>36</v>
      </c>
      <c r="C1033" s="79" cm="1">
        <f t="array" ref="C1033">_xlfn.IFS(B1033= "Winter", 1, B1033="Spring", 2, B1033="Summer", 3, B1033="Fall", 4)</f>
        <v>2</v>
      </c>
      <c r="D1033" s="79">
        <f t="shared" si="48"/>
        <v>0</v>
      </c>
      <c r="E1033" s="79">
        <f t="shared" si="49"/>
        <v>1</v>
      </c>
      <c r="F1033" s="79">
        <f t="shared" si="50"/>
        <v>0</v>
      </c>
    </row>
    <row r="1034" spans="1:6" x14ac:dyDescent="0.2">
      <c r="A1034">
        <v>36</v>
      </c>
      <c r="B1034" t="s">
        <v>56</v>
      </c>
      <c r="C1034" s="79" cm="1">
        <f t="array" ref="C1034">_xlfn.IFS(B1034= "Winter", 1, B1034="Spring", 2, B1034="Summer", 3, B1034="Fall", 4)</f>
        <v>4</v>
      </c>
      <c r="D1034" s="79">
        <f t="shared" si="48"/>
        <v>0</v>
      </c>
      <c r="E1034" s="79">
        <f t="shared" si="49"/>
        <v>0</v>
      </c>
      <c r="F1034" s="79">
        <f t="shared" si="50"/>
        <v>0</v>
      </c>
    </row>
    <row r="1035" spans="1:6" x14ac:dyDescent="0.2">
      <c r="A1035">
        <v>52</v>
      </c>
      <c r="B1035" t="s">
        <v>36</v>
      </c>
      <c r="C1035" s="79" cm="1">
        <f t="array" ref="C1035">_xlfn.IFS(B1035= "Winter", 1, B1035="Spring", 2, B1035="Summer", 3, B1035="Fall", 4)</f>
        <v>2</v>
      </c>
      <c r="D1035" s="79">
        <f t="shared" si="48"/>
        <v>0</v>
      </c>
      <c r="E1035" s="79">
        <f t="shared" si="49"/>
        <v>1</v>
      </c>
      <c r="F1035" s="79">
        <f t="shared" si="50"/>
        <v>0</v>
      </c>
    </row>
    <row r="1036" spans="1:6" x14ac:dyDescent="0.2">
      <c r="A1036">
        <v>29</v>
      </c>
      <c r="B1036" t="s">
        <v>56</v>
      </c>
      <c r="C1036" s="79" cm="1">
        <f t="array" ref="C1036">_xlfn.IFS(B1036= "Winter", 1, B1036="Spring", 2, B1036="Summer", 3, B1036="Fall", 4)</f>
        <v>4</v>
      </c>
      <c r="D1036" s="79">
        <f t="shared" si="48"/>
        <v>0</v>
      </c>
      <c r="E1036" s="79">
        <f t="shared" si="49"/>
        <v>0</v>
      </c>
      <c r="F1036" s="79">
        <f t="shared" si="50"/>
        <v>0</v>
      </c>
    </row>
    <row r="1037" spans="1:6" x14ac:dyDescent="0.2">
      <c r="A1037">
        <v>89</v>
      </c>
      <c r="B1037" t="s">
        <v>56</v>
      </c>
      <c r="C1037" s="79" cm="1">
        <f t="array" ref="C1037">_xlfn.IFS(B1037= "Winter", 1, B1037="Spring", 2, B1037="Summer", 3, B1037="Fall", 4)</f>
        <v>4</v>
      </c>
      <c r="D1037" s="79">
        <f t="shared" si="48"/>
        <v>0</v>
      </c>
      <c r="E1037" s="79">
        <f t="shared" si="49"/>
        <v>0</v>
      </c>
      <c r="F1037" s="79">
        <f t="shared" si="50"/>
        <v>0</v>
      </c>
    </row>
    <row r="1038" spans="1:6" x14ac:dyDescent="0.2">
      <c r="A1038">
        <v>47</v>
      </c>
      <c r="B1038" t="s">
        <v>56</v>
      </c>
      <c r="C1038" s="79" cm="1">
        <f t="array" ref="C1038">_xlfn.IFS(B1038= "Winter", 1, B1038="Spring", 2, B1038="Summer", 3, B1038="Fall", 4)</f>
        <v>4</v>
      </c>
      <c r="D1038" s="79">
        <f t="shared" si="48"/>
        <v>0</v>
      </c>
      <c r="E1038" s="79">
        <f t="shared" si="49"/>
        <v>0</v>
      </c>
      <c r="F1038" s="79">
        <f t="shared" si="50"/>
        <v>0</v>
      </c>
    </row>
    <row r="1039" spans="1:6" x14ac:dyDescent="0.2">
      <c r="A1039">
        <v>25</v>
      </c>
      <c r="B1039" t="s">
        <v>36</v>
      </c>
      <c r="C1039" s="79" cm="1">
        <f t="array" ref="C1039">_xlfn.IFS(B1039= "Winter", 1, B1039="Spring", 2, B1039="Summer", 3, B1039="Fall", 4)</f>
        <v>2</v>
      </c>
      <c r="D1039" s="79">
        <f t="shared" si="48"/>
        <v>0</v>
      </c>
      <c r="E1039" s="79">
        <f t="shared" si="49"/>
        <v>1</v>
      </c>
      <c r="F1039" s="79">
        <f t="shared" si="50"/>
        <v>0</v>
      </c>
    </row>
    <row r="1040" spans="1:6" x14ac:dyDescent="0.2">
      <c r="A1040">
        <v>74</v>
      </c>
      <c r="B1040" t="s">
        <v>56</v>
      </c>
      <c r="C1040" s="79" cm="1">
        <f t="array" ref="C1040">_xlfn.IFS(B1040= "Winter", 1, B1040="Spring", 2, B1040="Summer", 3, B1040="Fall", 4)</f>
        <v>4</v>
      </c>
      <c r="D1040" s="79">
        <f t="shared" si="48"/>
        <v>0</v>
      </c>
      <c r="E1040" s="79">
        <f t="shared" si="49"/>
        <v>0</v>
      </c>
      <c r="F1040" s="79">
        <f t="shared" si="50"/>
        <v>0</v>
      </c>
    </row>
    <row r="1041" spans="1:6" x14ac:dyDescent="0.2">
      <c r="A1041">
        <v>46</v>
      </c>
      <c r="B1041" t="s">
        <v>56</v>
      </c>
      <c r="C1041" s="79" cm="1">
        <f t="array" ref="C1041">_xlfn.IFS(B1041= "Winter", 1, B1041="Spring", 2, B1041="Summer", 3, B1041="Fall", 4)</f>
        <v>4</v>
      </c>
      <c r="D1041" s="79">
        <f t="shared" si="48"/>
        <v>0</v>
      </c>
      <c r="E1041" s="79">
        <f t="shared" si="49"/>
        <v>0</v>
      </c>
      <c r="F1041" s="79">
        <f t="shared" si="50"/>
        <v>0</v>
      </c>
    </row>
    <row r="1042" spans="1:6" x14ac:dyDescent="0.2">
      <c r="A1042">
        <v>22</v>
      </c>
      <c r="B1042" t="s">
        <v>56</v>
      </c>
      <c r="C1042" s="79" cm="1">
        <f t="array" ref="C1042">_xlfn.IFS(B1042= "Winter", 1, B1042="Spring", 2, B1042="Summer", 3, B1042="Fall", 4)</f>
        <v>4</v>
      </c>
      <c r="D1042" s="79">
        <f t="shared" si="48"/>
        <v>0</v>
      </c>
      <c r="E1042" s="79">
        <f t="shared" si="49"/>
        <v>0</v>
      </c>
      <c r="F1042" s="79">
        <f t="shared" si="50"/>
        <v>0</v>
      </c>
    </row>
    <row r="1043" spans="1:6" x14ac:dyDescent="0.2">
      <c r="A1043">
        <v>25</v>
      </c>
      <c r="B1043" t="s">
        <v>52</v>
      </c>
      <c r="C1043" s="79" cm="1">
        <f t="array" ref="C1043">_xlfn.IFS(B1043= "Winter", 1, B1043="Spring", 2, B1043="Summer", 3, B1043="Fall", 4)</f>
        <v>3</v>
      </c>
      <c r="D1043" s="79">
        <f t="shared" si="48"/>
        <v>0</v>
      </c>
      <c r="E1043" s="79">
        <f t="shared" si="49"/>
        <v>0</v>
      </c>
      <c r="F1043" s="79">
        <f t="shared" si="50"/>
        <v>1</v>
      </c>
    </row>
    <row r="1044" spans="1:6" x14ac:dyDescent="0.2">
      <c r="A1044">
        <v>80</v>
      </c>
      <c r="B1044" t="s">
        <v>36</v>
      </c>
      <c r="C1044" s="79" cm="1">
        <f t="array" ref="C1044">_xlfn.IFS(B1044= "Winter", 1, B1044="Spring", 2, B1044="Summer", 3, B1044="Fall", 4)</f>
        <v>2</v>
      </c>
      <c r="D1044" s="79">
        <f t="shared" si="48"/>
        <v>0</v>
      </c>
      <c r="E1044" s="79">
        <f t="shared" si="49"/>
        <v>1</v>
      </c>
      <c r="F1044" s="79">
        <f t="shared" si="50"/>
        <v>0</v>
      </c>
    </row>
    <row r="1045" spans="1:6" x14ac:dyDescent="0.2">
      <c r="A1045">
        <v>76</v>
      </c>
      <c r="B1045" t="s">
        <v>36</v>
      </c>
      <c r="C1045" s="79" cm="1">
        <f t="array" ref="C1045">_xlfn.IFS(B1045= "Winter", 1, B1045="Spring", 2, B1045="Summer", 3, B1045="Fall", 4)</f>
        <v>2</v>
      </c>
      <c r="D1045" s="79">
        <f t="shared" si="48"/>
        <v>0</v>
      </c>
      <c r="E1045" s="79">
        <f t="shared" si="49"/>
        <v>1</v>
      </c>
      <c r="F1045" s="79">
        <f t="shared" si="50"/>
        <v>0</v>
      </c>
    </row>
    <row r="1046" spans="1:6" x14ac:dyDescent="0.2">
      <c r="A1046">
        <v>30</v>
      </c>
      <c r="B1046" t="s">
        <v>52</v>
      </c>
      <c r="C1046" s="79" cm="1">
        <f t="array" ref="C1046">_xlfn.IFS(B1046= "Winter", 1, B1046="Spring", 2, B1046="Summer", 3, B1046="Fall", 4)</f>
        <v>3</v>
      </c>
      <c r="D1046" s="79">
        <f t="shared" si="48"/>
        <v>0</v>
      </c>
      <c r="E1046" s="79">
        <f t="shared" si="49"/>
        <v>0</v>
      </c>
      <c r="F1046" s="79">
        <f t="shared" si="50"/>
        <v>1</v>
      </c>
    </row>
    <row r="1047" spans="1:6" x14ac:dyDescent="0.2">
      <c r="A1047">
        <v>79</v>
      </c>
      <c r="B1047" t="s">
        <v>56</v>
      </c>
      <c r="C1047" s="79" cm="1">
        <f t="array" ref="C1047">_xlfn.IFS(B1047= "Winter", 1, B1047="Spring", 2, B1047="Summer", 3, B1047="Fall", 4)</f>
        <v>4</v>
      </c>
      <c r="D1047" s="79">
        <f t="shared" si="48"/>
        <v>0</v>
      </c>
      <c r="E1047" s="79">
        <f t="shared" si="49"/>
        <v>0</v>
      </c>
      <c r="F1047" s="79">
        <f t="shared" si="50"/>
        <v>0</v>
      </c>
    </row>
    <row r="1048" spans="1:6" x14ac:dyDescent="0.2">
      <c r="A1048">
        <v>22</v>
      </c>
      <c r="B1048" t="s">
        <v>24</v>
      </c>
      <c r="C1048" s="79" cm="1">
        <f t="array" ref="C1048">_xlfn.IFS(B1048= "Winter", 1, B1048="Spring", 2, B1048="Summer", 3, B1048="Fall", 4)</f>
        <v>1</v>
      </c>
      <c r="D1048" s="79">
        <f t="shared" si="48"/>
        <v>1</v>
      </c>
      <c r="E1048" s="79">
        <f t="shared" si="49"/>
        <v>0</v>
      </c>
      <c r="F1048" s="79">
        <f t="shared" si="50"/>
        <v>0</v>
      </c>
    </row>
    <row r="1049" spans="1:6" x14ac:dyDescent="0.2">
      <c r="A1049">
        <v>36</v>
      </c>
      <c r="B1049" t="s">
        <v>56</v>
      </c>
      <c r="C1049" s="79" cm="1">
        <f t="array" ref="C1049">_xlfn.IFS(B1049= "Winter", 1, B1049="Spring", 2, B1049="Summer", 3, B1049="Fall", 4)</f>
        <v>4</v>
      </c>
      <c r="D1049" s="79">
        <f t="shared" si="48"/>
        <v>0</v>
      </c>
      <c r="E1049" s="79">
        <f t="shared" si="49"/>
        <v>0</v>
      </c>
      <c r="F1049" s="79">
        <f t="shared" si="50"/>
        <v>0</v>
      </c>
    </row>
    <row r="1050" spans="1:6" x14ac:dyDescent="0.2">
      <c r="A1050">
        <v>77</v>
      </c>
      <c r="B1050" t="s">
        <v>56</v>
      </c>
      <c r="C1050" s="79" cm="1">
        <f t="array" ref="C1050">_xlfn.IFS(B1050= "Winter", 1, B1050="Spring", 2, B1050="Summer", 3, B1050="Fall", 4)</f>
        <v>4</v>
      </c>
      <c r="D1050" s="79">
        <f t="shared" si="48"/>
        <v>0</v>
      </c>
      <c r="E1050" s="79">
        <f t="shared" si="49"/>
        <v>0</v>
      </c>
      <c r="F1050" s="79">
        <f t="shared" si="50"/>
        <v>0</v>
      </c>
    </row>
    <row r="1051" spans="1:6" x14ac:dyDescent="0.2">
      <c r="A1051">
        <v>33</v>
      </c>
      <c r="B1051" t="s">
        <v>56</v>
      </c>
      <c r="C1051" s="79" cm="1">
        <f t="array" ref="C1051">_xlfn.IFS(B1051= "Winter", 1, B1051="Spring", 2, B1051="Summer", 3, B1051="Fall", 4)</f>
        <v>4</v>
      </c>
      <c r="D1051" s="79">
        <f t="shared" si="48"/>
        <v>0</v>
      </c>
      <c r="E1051" s="79">
        <f t="shared" si="49"/>
        <v>0</v>
      </c>
      <c r="F1051" s="79">
        <f t="shared" si="50"/>
        <v>0</v>
      </c>
    </row>
    <row r="1052" spans="1:6" x14ac:dyDescent="0.2">
      <c r="A1052">
        <v>64</v>
      </c>
      <c r="B1052" t="s">
        <v>24</v>
      </c>
      <c r="C1052" s="79" cm="1">
        <f t="array" ref="C1052">_xlfn.IFS(B1052= "Winter", 1, B1052="Spring", 2, B1052="Summer", 3, B1052="Fall", 4)</f>
        <v>1</v>
      </c>
      <c r="D1052" s="79">
        <f t="shared" si="48"/>
        <v>1</v>
      </c>
      <c r="E1052" s="79">
        <f t="shared" si="49"/>
        <v>0</v>
      </c>
      <c r="F1052" s="79">
        <f t="shared" si="50"/>
        <v>0</v>
      </c>
    </row>
    <row r="1053" spans="1:6" x14ac:dyDescent="0.2">
      <c r="A1053">
        <v>53</v>
      </c>
      <c r="B1053" t="s">
        <v>56</v>
      </c>
      <c r="C1053" s="79" cm="1">
        <f t="array" ref="C1053">_xlfn.IFS(B1053= "Winter", 1, B1053="Spring", 2, B1053="Summer", 3, B1053="Fall", 4)</f>
        <v>4</v>
      </c>
      <c r="D1053" s="79">
        <f t="shared" si="48"/>
        <v>0</v>
      </c>
      <c r="E1053" s="79">
        <f t="shared" si="49"/>
        <v>0</v>
      </c>
      <c r="F1053" s="79">
        <f t="shared" si="50"/>
        <v>0</v>
      </c>
    </row>
    <row r="1054" spans="1:6" x14ac:dyDescent="0.2">
      <c r="A1054">
        <v>36</v>
      </c>
      <c r="B1054" t="s">
        <v>56</v>
      </c>
      <c r="C1054" s="79" cm="1">
        <f t="array" ref="C1054">_xlfn.IFS(B1054= "Winter", 1, B1054="Spring", 2, B1054="Summer", 3, B1054="Fall", 4)</f>
        <v>4</v>
      </c>
      <c r="D1054" s="79">
        <f t="shared" si="48"/>
        <v>0</v>
      </c>
      <c r="E1054" s="79">
        <f t="shared" si="49"/>
        <v>0</v>
      </c>
      <c r="F1054" s="79">
        <f t="shared" si="50"/>
        <v>0</v>
      </c>
    </row>
    <row r="1055" spans="1:6" x14ac:dyDescent="0.2">
      <c r="A1055">
        <v>70</v>
      </c>
      <c r="B1055" t="s">
        <v>36</v>
      </c>
      <c r="C1055" s="79" cm="1">
        <f t="array" ref="C1055">_xlfn.IFS(B1055= "Winter", 1, B1055="Spring", 2, B1055="Summer", 3, B1055="Fall", 4)</f>
        <v>2</v>
      </c>
      <c r="D1055" s="79">
        <f t="shared" si="48"/>
        <v>0</v>
      </c>
      <c r="E1055" s="79">
        <f t="shared" si="49"/>
        <v>1</v>
      </c>
      <c r="F1055" s="79">
        <f t="shared" si="50"/>
        <v>0</v>
      </c>
    </row>
    <row r="1056" spans="1:6" x14ac:dyDescent="0.2">
      <c r="A1056">
        <v>96</v>
      </c>
      <c r="B1056" t="s">
        <v>24</v>
      </c>
      <c r="C1056" s="79" cm="1">
        <f t="array" ref="C1056">_xlfn.IFS(B1056= "Winter", 1, B1056="Spring", 2, B1056="Summer", 3, B1056="Fall", 4)</f>
        <v>1</v>
      </c>
      <c r="D1056" s="79">
        <f t="shared" si="48"/>
        <v>1</v>
      </c>
      <c r="E1056" s="79">
        <f t="shared" si="49"/>
        <v>0</v>
      </c>
      <c r="F1056" s="79">
        <f t="shared" si="50"/>
        <v>0</v>
      </c>
    </row>
    <row r="1057" spans="1:6" x14ac:dyDescent="0.2">
      <c r="A1057">
        <v>27</v>
      </c>
      <c r="B1057" t="s">
        <v>36</v>
      </c>
      <c r="C1057" s="79" cm="1">
        <f t="array" ref="C1057">_xlfn.IFS(B1057= "Winter", 1, B1057="Spring", 2, B1057="Summer", 3, B1057="Fall", 4)</f>
        <v>2</v>
      </c>
      <c r="D1057" s="79">
        <f t="shared" si="48"/>
        <v>0</v>
      </c>
      <c r="E1057" s="79">
        <f t="shared" si="49"/>
        <v>1</v>
      </c>
      <c r="F1057" s="79">
        <f t="shared" si="50"/>
        <v>0</v>
      </c>
    </row>
    <row r="1058" spans="1:6" x14ac:dyDescent="0.2">
      <c r="A1058">
        <v>64</v>
      </c>
      <c r="B1058" t="s">
        <v>24</v>
      </c>
      <c r="C1058" s="79" cm="1">
        <f t="array" ref="C1058">_xlfn.IFS(B1058= "Winter", 1, B1058="Spring", 2, B1058="Summer", 3, B1058="Fall", 4)</f>
        <v>1</v>
      </c>
      <c r="D1058" s="79">
        <f t="shared" si="48"/>
        <v>1</v>
      </c>
      <c r="E1058" s="79">
        <f t="shared" si="49"/>
        <v>0</v>
      </c>
      <c r="F1058" s="79">
        <f t="shared" si="50"/>
        <v>0</v>
      </c>
    </row>
    <row r="1059" spans="1:6" x14ac:dyDescent="0.2">
      <c r="A1059">
        <v>23</v>
      </c>
      <c r="B1059" t="s">
        <v>36</v>
      </c>
      <c r="C1059" s="79" cm="1">
        <f t="array" ref="C1059">_xlfn.IFS(B1059= "Winter", 1, B1059="Spring", 2, B1059="Summer", 3, B1059="Fall", 4)</f>
        <v>2</v>
      </c>
      <c r="D1059" s="79">
        <f t="shared" si="48"/>
        <v>0</v>
      </c>
      <c r="E1059" s="79">
        <f t="shared" si="49"/>
        <v>1</v>
      </c>
      <c r="F1059" s="79">
        <f t="shared" si="50"/>
        <v>0</v>
      </c>
    </row>
    <row r="1060" spans="1:6" x14ac:dyDescent="0.2">
      <c r="A1060">
        <v>33</v>
      </c>
      <c r="B1060" t="s">
        <v>52</v>
      </c>
      <c r="C1060" s="79" cm="1">
        <f t="array" ref="C1060">_xlfn.IFS(B1060= "Winter", 1, B1060="Spring", 2, B1060="Summer", 3, B1060="Fall", 4)</f>
        <v>3</v>
      </c>
      <c r="D1060" s="79">
        <f t="shared" si="48"/>
        <v>0</v>
      </c>
      <c r="E1060" s="79">
        <f t="shared" si="49"/>
        <v>0</v>
      </c>
      <c r="F1060" s="79">
        <f t="shared" si="50"/>
        <v>1</v>
      </c>
    </row>
    <row r="1061" spans="1:6" x14ac:dyDescent="0.2">
      <c r="A1061">
        <v>34</v>
      </c>
      <c r="B1061" t="s">
        <v>24</v>
      </c>
      <c r="C1061" s="79" cm="1">
        <f t="array" ref="C1061">_xlfn.IFS(B1061= "Winter", 1, B1061="Spring", 2, B1061="Summer", 3, B1061="Fall", 4)</f>
        <v>1</v>
      </c>
      <c r="D1061" s="79">
        <f t="shared" si="48"/>
        <v>1</v>
      </c>
      <c r="E1061" s="79">
        <f t="shared" si="49"/>
        <v>0</v>
      </c>
      <c r="F1061" s="79">
        <f t="shared" si="50"/>
        <v>0</v>
      </c>
    </row>
    <row r="1062" spans="1:6" x14ac:dyDescent="0.2">
      <c r="A1062">
        <v>35</v>
      </c>
      <c r="B1062" t="s">
        <v>52</v>
      </c>
      <c r="C1062" s="79" cm="1">
        <f t="array" ref="C1062">_xlfn.IFS(B1062= "Winter", 1, B1062="Spring", 2, B1062="Summer", 3, B1062="Fall", 4)</f>
        <v>3</v>
      </c>
      <c r="D1062" s="79">
        <f t="shared" si="48"/>
        <v>0</v>
      </c>
      <c r="E1062" s="79">
        <f t="shared" si="49"/>
        <v>0</v>
      </c>
      <c r="F1062" s="79">
        <f t="shared" si="50"/>
        <v>1</v>
      </c>
    </row>
    <row r="1063" spans="1:6" x14ac:dyDescent="0.2">
      <c r="A1063">
        <v>62</v>
      </c>
      <c r="B1063" t="s">
        <v>52</v>
      </c>
      <c r="C1063" s="79" cm="1">
        <f t="array" ref="C1063">_xlfn.IFS(B1063= "Winter", 1, B1063="Spring", 2, B1063="Summer", 3, B1063="Fall", 4)</f>
        <v>3</v>
      </c>
      <c r="D1063" s="79">
        <f t="shared" si="48"/>
        <v>0</v>
      </c>
      <c r="E1063" s="79">
        <f t="shared" si="49"/>
        <v>0</v>
      </c>
      <c r="F1063" s="79">
        <f t="shared" si="50"/>
        <v>1</v>
      </c>
    </row>
    <row r="1064" spans="1:6" x14ac:dyDescent="0.2">
      <c r="A1064">
        <v>75</v>
      </c>
      <c r="B1064" t="s">
        <v>56</v>
      </c>
      <c r="C1064" s="79" cm="1">
        <f t="array" ref="C1064">_xlfn.IFS(B1064= "Winter", 1, B1064="Spring", 2, B1064="Summer", 3, B1064="Fall", 4)</f>
        <v>4</v>
      </c>
      <c r="D1064" s="79">
        <f t="shared" si="48"/>
        <v>0</v>
      </c>
      <c r="E1064" s="79">
        <f t="shared" si="49"/>
        <v>0</v>
      </c>
      <c r="F1064" s="79">
        <f t="shared" si="50"/>
        <v>0</v>
      </c>
    </row>
    <row r="1065" spans="1:6" x14ac:dyDescent="0.2">
      <c r="A1065">
        <v>29</v>
      </c>
      <c r="B1065" t="s">
        <v>52</v>
      </c>
      <c r="C1065" s="79" cm="1">
        <f t="array" ref="C1065">_xlfn.IFS(B1065= "Winter", 1, B1065="Spring", 2, B1065="Summer", 3, B1065="Fall", 4)</f>
        <v>3</v>
      </c>
      <c r="D1065" s="79">
        <f t="shared" si="48"/>
        <v>0</v>
      </c>
      <c r="E1065" s="79">
        <f t="shared" si="49"/>
        <v>0</v>
      </c>
      <c r="F1065" s="79">
        <f t="shared" si="50"/>
        <v>1</v>
      </c>
    </row>
    <row r="1066" spans="1:6" x14ac:dyDescent="0.2">
      <c r="A1066">
        <v>28</v>
      </c>
      <c r="B1066" t="s">
        <v>36</v>
      </c>
      <c r="C1066" s="79" cm="1">
        <f t="array" ref="C1066">_xlfn.IFS(B1066= "Winter", 1, B1066="Spring", 2, B1066="Summer", 3, B1066="Fall", 4)</f>
        <v>2</v>
      </c>
      <c r="D1066" s="79">
        <f t="shared" si="48"/>
        <v>0</v>
      </c>
      <c r="E1066" s="79">
        <f t="shared" si="49"/>
        <v>1</v>
      </c>
      <c r="F1066" s="79">
        <f t="shared" si="50"/>
        <v>0</v>
      </c>
    </row>
    <row r="1067" spans="1:6" x14ac:dyDescent="0.2">
      <c r="A1067">
        <v>20</v>
      </c>
      <c r="B1067" t="s">
        <v>36</v>
      </c>
      <c r="C1067" s="79" cm="1">
        <f t="array" ref="C1067">_xlfn.IFS(B1067= "Winter", 1, B1067="Spring", 2, B1067="Summer", 3, B1067="Fall", 4)</f>
        <v>2</v>
      </c>
      <c r="D1067" s="79">
        <f t="shared" si="48"/>
        <v>0</v>
      </c>
      <c r="E1067" s="79">
        <f t="shared" si="49"/>
        <v>1</v>
      </c>
      <c r="F1067" s="79">
        <f t="shared" si="50"/>
        <v>0</v>
      </c>
    </row>
    <row r="1068" spans="1:6" x14ac:dyDescent="0.2">
      <c r="A1068">
        <v>96</v>
      </c>
      <c r="B1068" t="s">
        <v>24</v>
      </c>
      <c r="C1068" s="79" cm="1">
        <f t="array" ref="C1068">_xlfn.IFS(B1068= "Winter", 1, B1068="Spring", 2, B1068="Summer", 3, B1068="Fall", 4)</f>
        <v>1</v>
      </c>
      <c r="D1068" s="79">
        <f t="shared" si="48"/>
        <v>1</v>
      </c>
      <c r="E1068" s="79">
        <f t="shared" si="49"/>
        <v>0</v>
      </c>
      <c r="F1068" s="79">
        <f t="shared" si="50"/>
        <v>0</v>
      </c>
    </row>
    <row r="1069" spans="1:6" x14ac:dyDescent="0.2">
      <c r="A1069">
        <v>43</v>
      </c>
      <c r="B1069" t="s">
        <v>52</v>
      </c>
      <c r="C1069" s="79" cm="1">
        <f t="array" ref="C1069">_xlfn.IFS(B1069= "Winter", 1, B1069="Spring", 2, B1069="Summer", 3, B1069="Fall", 4)</f>
        <v>3</v>
      </c>
      <c r="D1069" s="79">
        <f t="shared" si="48"/>
        <v>0</v>
      </c>
      <c r="E1069" s="79">
        <f t="shared" si="49"/>
        <v>0</v>
      </c>
      <c r="F1069" s="79">
        <f t="shared" si="50"/>
        <v>1</v>
      </c>
    </row>
    <row r="1070" spans="1:6" x14ac:dyDescent="0.2">
      <c r="A1070">
        <v>94</v>
      </c>
      <c r="B1070" t="s">
        <v>56</v>
      </c>
      <c r="C1070" s="79" cm="1">
        <f t="array" ref="C1070">_xlfn.IFS(B1070= "Winter", 1, B1070="Spring", 2, B1070="Summer", 3, B1070="Fall", 4)</f>
        <v>4</v>
      </c>
      <c r="D1070" s="79">
        <f t="shared" si="48"/>
        <v>0</v>
      </c>
      <c r="E1070" s="79">
        <f t="shared" si="49"/>
        <v>0</v>
      </c>
      <c r="F1070" s="79">
        <f t="shared" si="50"/>
        <v>0</v>
      </c>
    </row>
    <row r="1071" spans="1:6" x14ac:dyDescent="0.2">
      <c r="A1071">
        <v>81</v>
      </c>
      <c r="B1071" t="s">
        <v>56</v>
      </c>
      <c r="C1071" s="79" cm="1">
        <f t="array" ref="C1071">_xlfn.IFS(B1071= "Winter", 1, B1071="Spring", 2, B1071="Summer", 3, B1071="Fall", 4)</f>
        <v>4</v>
      </c>
      <c r="D1071" s="79">
        <f t="shared" si="48"/>
        <v>0</v>
      </c>
      <c r="E1071" s="79">
        <f t="shared" si="49"/>
        <v>0</v>
      </c>
      <c r="F1071" s="79">
        <f t="shared" si="50"/>
        <v>0</v>
      </c>
    </row>
    <row r="1072" spans="1:6" x14ac:dyDescent="0.2">
      <c r="A1072">
        <v>75</v>
      </c>
      <c r="B1072" t="s">
        <v>52</v>
      </c>
      <c r="C1072" s="79" cm="1">
        <f t="array" ref="C1072">_xlfn.IFS(B1072= "Winter", 1, B1072="Spring", 2, B1072="Summer", 3, B1072="Fall", 4)</f>
        <v>3</v>
      </c>
      <c r="D1072" s="79">
        <f t="shared" si="48"/>
        <v>0</v>
      </c>
      <c r="E1072" s="79">
        <f t="shared" si="49"/>
        <v>0</v>
      </c>
      <c r="F1072" s="79">
        <f t="shared" si="50"/>
        <v>1</v>
      </c>
    </row>
    <row r="1073" spans="1:6" x14ac:dyDescent="0.2">
      <c r="A1073">
        <v>81</v>
      </c>
      <c r="B1073" t="s">
        <v>52</v>
      </c>
      <c r="C1073" s="79" cm="1">
        <f t="array" ref="C1073">_xlfn.IFS(B1073= "Winter", 1, B1073="Spring", 2, B1073="Summer", 3, B1073="Fall", 4)</f>
        <v>3</v>
      </c>
      <c r="D1073" s="79">
        <f t="shared" si="48"/>
        <v>0</v>
      </c>
      <c r="E1073" s="79">
        <f t="shared" si="49"/>
        <v>0</v>
      </c>
      <c r="F1073" s="79">
        <f t="shared" si="50"/>
        <v>1</v>
      </c>
    </row>
    <row r="1074" spans="1:6" x14ac:dyDescent="0.2">
      <c r="A1074">
        <v>92</v>
      </c>
      <c r="B1074" t="s">
        <v>56</v>
      </c>
      <c r="C1074" s="79" cm="1">
        <f t="array" ref="C1074">_xlfn.IFS(B1074= "Winter", 1, B1074="Spring", 2, B1074="Summer", 3, B1074="Fall", 4)</f>
        <v>4</v>
      </c>
      <c r="D1074" s="79">
        <f t="shared" si="48"/>
        <v>0</v>
      </c>
      <c r="E1074" s="79">
        <f t="shared" si="49"/>
        <v>0</v>
      </c>
      <c r="F1074" s="79">
        <f t="shared" si="50"/>
        <v>0</v>
      </c>
    </row>
    <row r="1075" spans="1:6" x14ac:dyDescent="0.2">
      <c r="A1075">
        <v>96</v>
      </c>
      <c r="B1075" t="s">
        <v>36</v>
      </c>
      <c r="C1075" s="79" cm="1">
        <f t="array" ref="C1075">_xlfn.IFS(B1075= "Winter", 1, B1075="Spring", 2, B1075="Summer", 3, B1075="Fall", 4)</f>
        <v>2</v>
      </c>
      <c r="D1075" s="79">
        <f t="shared" si="48"/>
        <v>0</v>
      </c>
      <c r="E1075" s="79">
        <f t="shared" si="49"/>
        <v>1</v>
      </c>
      <c r="F1075" s="79">
        <f t="shared" si="50"/>
        <v>0</v>
      </c>
    </row>
    <row r="1076" spans="1:6" x14ac:dyDescent="0.2">
      <c r="A1076">
        <v>71</v>
      </c>
      <c r="B1076" t="s">
        <v>56</v>
      </c>
      <c r="C1076" s="79" cm="1">
        <f t="array" ref="C1076">_xlfn.IFS(B1076= "Winter", 1, B1076="Spring", 2, B1076="Summer", 3, B1076="Fall", 4)</f>
        <v>4</v>
      </c>
      <c r="D1076" s="79">
        <f t="shared" si="48"/>
        <v>0</v>
      </c>
      <c r="E1076" s="79">
        <f t="shared" si="49"/>
        <v>0</v>
      </c>
      <c r="F1076" s="79">
        <f t="shared" si="50"/>
        <v>0</v>
      </c>
    </row>
    <row r="1077" spans="1:6" x14ac:dyDescent="0.2">
      <c r="A1077">
        <v>50</v>
      </c>
      <c r="B1077" t="s">
        <v>52</v>
      </c>
      <c r="C1077" s="79" cm="1">
        <f t="array" ref="C1077">_xlfn.IFS(B1077= "Winter", 1, B1077="Spring", 2, B1077="Summer", 3, B1077="Fall", 4)</f>
        <v>3</v>
      </c>
      <c r="D1077" s="79">
        <f t="shared" si="48"/>
        <v>0</v>
      </c>
      <c r="E1077" s="79">
        <f t="shared" si="49"/>
        <v>0</v>
      </c>
      <c r="F1077" s="79">
        <f t="shared" si="50"/>
        <v>1</v>
      </c>
    </row>
    <row r="1078" spans="1:6" x14ac:dyDescent="0.2">
      <c r="A1078">
        <v>72</v>
      </c>
      <c r="B1078" t="s">
        <v>36</v>
      </c>
      <c r="C1078" s="79" cm="1">
        <f t="array" ref="C1078">_xlfn.IFS(B1078= "Winter", 1, B1078="Spring", 2, B1078="Summer", 3, B1078="Fall", 4)</f>
        <v>2</v>
      </c>
      <c r="D1078" s="79">
        <f t="shared" si="48"/>
        <v>0</v>
      </c>
      <c r="E1078" s="79">
        <f t="shared" si="49"/>
        <v>1</v>
      </c>
      <c r="F1078" s="79">
        <f t="shared" si="50"/>
        <v>0</v>
      </c>
    </row>
    <row r="1079" spans="1:6" x14ac:dyDescent="0.2">
      <c r="A1079">
        <v>28</v>
      </c>
      <c r="B1079" t="s">
        <v>24</v>
      </c>
      <c r="C1079" s="79" cm="1">
        <f t="array" ref="C1079">_xlfn.IFS(B1079= "Winter", 1, B1079="Spring", 2, B1079="Summer", 3, B1079="Fall", 4)</f>
        <v>1</v>
      </c>
      <c r="D1079" s="79">
        <f t="shared" si="48"/>
        <v>1</v>
      </c>
      <c r="E1079" s="79">
        <f t="shared" si="49"/>
        <v>0</v>
      </c>
      <c r="F1079" s="79">
        <f t="shared" si="50"/>
        <v>0</v>
      </c>
    </row>
    <row r="1080" spans="1:6" x14ac:dyDescent="0.2">
      <c r="A1080">
        <v>59</v>
      </c>
      <c r="B1080" t="s">
        <v>56</v>
      </c>
      <c r="C1080" s="79" cm="1">
        <f t="array" ref="C1080">_xlfn.IFS(B1080= "Winter", 1, B1080="Spring", 2, B1080="Summer", 3, B1080="Fall", 4)</f>
        <v>4</v>
      </c>
      <c r="D1080" s="79">
        <f t="shared" si="48"/>
        <v>0</v>
      </c>
      <c r="E1080" s="79">
        <f t="shared" si="49"/>
        <v>0</v>
      </c>
      <c r="F1080" s="79">
        <f t="shared" si="50"/>
        <v>0</v>
      </c>
    </row>
    <row r="1081" spans="1:6" x14ac:dyDescent="0.2">
      <c r="A1081">
        <v>33</v>
      </c>
      <c r="B1081" t="s">
        <v>52</v>
      </c>
      <c r="C1081" s="79" cm="1">
        <f t="array" ref="C1081">_xlfn.IFS(B1081= "Winter", 1, B1081="Spring", 2, B1081="Summer", 3, B1081="Fall", 4)</f>
        <v>3</v>
      </c>
      <c r="D1081" s="79">
        <f t="shared" si="48"/>
        <v>0</v>
      </c>
      <c r="E1081" s="79">
        <f t="shared" si="49"/>
        <v>0</v>
      </c>
      <c r="F1081" s="79">
        <f t="shared" si="50"/>
        <v>1</v>
      </c>
    </row>
    <row r="1082" spans="1:6" x14ac:dyDescent="0.2">
      <c r="A1082">
        <v>59</v>
      </c>
      <c r="B1082" t="s">
        <v>56</v>
      </c>
      <c r="C1082" s="79" cm="1">
        <f t="array" ref="C1082">_xlfn.IFS(B1082= "Winter", 1, B1082="Spring", 2, B1082="Summer", 3, B1082="Fall", 4)</f>
        <v>4</v>
      </c>
      <c r="D1082" s="79">
        <f t="shared" si="48"/>
        <v>0</v>
      </c>
      <c r="E1082" s="79">
        <f t="shared" si="49"/>
        <v>0</v>
      </c>
      <c r="F1082" s="79">
        <f t="shared" si="50"/>
        <v>0</v>
      </c>
    </row>
    <row r="1083" spans="1:6" x14ac:dyDescent="0.2">
      <c r="A1083">
        <v>30</v>
      </c>
      <c r="B1083" t="s">
        <v>36</v>
      </c>
      <c r="C1083" s="79" cm="1">
        <f t="array" ref="C1083">_xlfn.IFS(B1083= "Winter", 1, B1083="Spring", 2, B1083="Summer", 3, B1083="Fall", 4)</f>
        <v>2</v>
      </c>
      <c r="D1083" s="79">
        <f t="shared" si="48"/>
        <v>0</v>
      </c>
      <c r="E1083" s="79">
        <f t="shared" si="49"/>
        <v>1</v>
      </c>
      <c r="F1083" s="79">
        <f t="shared" si="50"/>
        <v>0</v>
      </c>
    </row>
    <row r="1084" spans="1:6" x14ac:dyDescent="0.2">
      <c r="A1084">
        <v>85</v>
      </c>
      <c r="B1084" t="s">
        <v>24</v>
      </c>
      <c r="C1084" s="79" cm="1">
        <f t="array" ref="C1084">_xlfn.IFS(B1084= "Winter", 1, B1084="Spring", 2, B1084="Summer", 3, B1084="Fall", 4)</f>
        <v>1</v>
      </c>
      <c r="D1084" s="79">
        <f t="shared" si="48"/>
        <v>1</v>
      </c>
      <c r="E1084" s="79">
        <f t="shared" si="49"/>
        <v>0</v>
      </c>
      <c r="F1084" s="79">
        <f t="shared" si="50"/>
        <v>0</v>
      </c>
    </row>
    <row r="1085" spans="1:6" x14ac:dyDescent="0.2">
      <c r="A1085">
        <v>97</v>
      </c>
      <c r="B1085" t="s">
        <v>52</v>
      </c>
      <c r="C1085" s="79" cm="1">
        <f t="array" ref="C1085">_xlfn.IFS(B1085= "Winter", 1, B1085="Spring", 2, B1085="Summer", 3, B1085="Fall", 4)</f>
        <v>3</v>
      </c>
      <c r="D1085" s="79">
        <f t="shared" si="48"/>
        <v>0</v>
      </c>
      <c r="E1085" s="79">
        <f t="shared" si="49"/>
        <v>0</v>
      </c>
      <c r="F1085" s="79">
        <f t="shared" si="50"/>
        <v>1</v>
      </c>
    </row>
    <row r="1086" spans="1:6" x14ac:dyDescent="0.2">
      <c r="A1086">
        <v>36</v>
      </c>
      <c r="B1086" t="s">
        <v>56</v>
      </c>
      <c r="C1086" s="79" cm="1">
        <f t="array" ref="C1086">_xlfn.IFS(B1086= "Winter", 1, B1086="Spring", 2, B1086="Summer", 3, B1086="Fall", 4)</f>
        <v>4</v>
      </c>
      <c r="D1086" s="79">
        <f t="shared" si="48"/>
        <v>0</v>
      </c>
      <c r="E1086" s="79">
        <f t="shared" si="49"/>
        <v>0</v>
      </c>
      <c r="F1086" s="79">
        <f t="shared" si="50"/>
        <v>0</v>
      </c>
    </row>
    <row r="1087" spans="1:6" x14ac:dyDescent="0.2">
      <c r="A1087">
        <v>85</v>
      </c>
      <c r="B1087" t="s">
        <v>24</v>
      </c>
      <c r="C1087" s="79" cm="1">
        <f t="array" ref="C1087">_xlfn.IFS(B1087= "Winter", 1, B1087="Spring", 2, B1087="Summer", 3, B1087="Fall", 4)</f>
        <v>1</v>
      </c>
      <c r="D1087" s="79">
        <f t="shared" si="48"/>
        <v>1</v>
      </c>
      <c r="E1087" s="79">
        <f t="shared" si="49"/>
        <v>0</v>
      </c>
      <c r="F1087" s="79">
        <f t="shared" si="50"/>
        <v>0</v>
      </c>
    </row>
    <row r="1088" spans="1:6" x14ac:dyDescent="0.2">
      <c r="A1088">
        <v>62</v>
      </c>
      <c r="B1088" t="s">
        <v>24</v>
      </c>
      <c r="C1088" s="79" cm="1">
        <f t="array" ref="C1088">_xlfn.IFS(B1088= "Winter", 1, B1088="Spring", 2, B1088="Summer", 3, B1088="Fall", 4)</f>
        <v>1</v>
      </c>
      <c r="D1088" s="79">
        <f t="shared" si="48"/>
        <v>1</v>
      </c>
      <c r="E1088" s="79">
        <f t="shared" si="49"/>
        <v>0</v>
      </c>
      <c r="F1088" s="79">
        <f t="shared" si="50"/>
        <v>0</v>
      </c>
    </row>
    <row r="1089" spans="1:6" x14ac:dyDescent="0.2">
      <c r="A1089">
        <v>71</v>
      </c>
      <c r="B1089" t="s">
        <v>24</v>
      </c>
      <c r="C1089" s="79" cm="1">
        <f t="array" ref="C1089">_xlfn.IFS(B1089= "Winter", 1, B1089="Spring", 2, B1089="Summer", 3, B1089="Fall", 4)</f>
        <v>1</v>
      </c>
      <c r="D1089" s="79">
        <f t="shared" si="48"/>
        <v>1</v>
      </c>
      <c r="E1089" s="79">
        <f t="shared" si="49"/>
        <v>0</v>
      </c>
      <c r="F1089" s="79">
        <f t="shared" si="50"/>
        <v>0</v>
      </c>
    </row>
    <row r="1090" spans="1:6" x14ac:dyDescent="0.2">
      <c r="A1090">
        <v>21</v>
      </c>
      <c r="B1090" t="s">
        <v>24</v>
      </c>
      <c r="C1090" s="79" cm="1">
        <f t="array" ref="C1090">_xlfn.IFS(B1090= "Winter", 1, B1090="Spring", 2, B1090="Summer", 3, B1090="Fall", 4)</f>
        <v>1</v>
      </c>
      <c r="D1090" s="79">
        <f t="shared" si="48"/>
        <v>1</v>
      </c>
      <c r="E1090" s="79">
        <f t="shared" si="49"/>
        <v>0</v>
      </c>
      <c r="F1090" s="79">
        <f t="shared" si="50"/>
        <v>0</v>
      </c>
    </row>
    <row r="1091" spans="1:6" x14ac:dyDescent="0.2">
      <c r="A1091">
        <v>61</v>
      </c>
      <c r="B1091" t="s">
        <v>36</v>
      </c>
      <c r="C1091" s="79" cm="1">
        <f t="array" ref="C1091">_xlfn.IFS(B1091= "Winter", 1, B1091="Spring", 2, B1091="Summer", 3, B1091="Fall", 4)</f>
        <v>2</v>
      </c>
      <c r="D1091" s="79">
        <f t="shared" ref="D1091:D1154" si="51">IF(C1091=1, 1, 0)</f>
        <v>0</v>
      </c>
      <c r="E1091" s="79">
        <f t="shared" ref="E1091:E1154" si="52">IF(C1091=2, 1, 0)</f>
        <v>1</v>
      </c>
      <c r="F1091" s="79">
        <f t="shared" ref="F1091:F1154" si="53">IF(C1091=3,1, 0)</f>
        <v>0</v>
      </c>
    </row>
    <row r="1092" spans="1:6" x14ac:dyDescent="0.2">
      <c r="A1092">
        <v>58</v>
      </c>
      <c r="B1092" t="s">
        <v>36</v>
      </c>
      <c r="C1092" s="79" cm="1">
        <f t="array" ref="C1092">_xlfn.IFS(B1092= "Winter", 1, B1092="Spring", 2, B1092="Summer", 3, B1092="Fall", 4)</f>
        <v>2</v>
      </c>
      <c r="D1092" s="79">
        <f t="shared" si="51"/>
        <v>0</v>
      </c>
      <c r="E1092" s="79">
        <f t="shared" si="52"/>
        <v>1</v>
      </c>
      <c r="F1092" s="79">
        <f t="shared" si="53"/>
        <v>0</v>
      </c>
    </row>
    <row r="1093" spans="1:6" x14ac:dyDescent="0.2">
      <c r="A1093">
        <v>80</v>
      </c>
      <c r="B1093" t="s">
        <v>36</v>
      </c>
      <c r="C1093" s="79" cm="1">
        <f t="array" ref="C1093">_xlfn.IFS(B1093= "Winter", 1, B1093="Spring", 2, B1093="Summer", 3, B1093="Fall", 4)</f>
        <v>2</v>
      </c>
      <c r="D1093" s="79">
        <f t="shared" si="51"/>
        <v>0</v>
      </c>
      <c r="E1093" s="79">
        <f t="shared" si="52"/>
        <v>1</v>
      </c>
      <c r="F1093" s="79">
        <f t="shared" si="53"/>
        <v>0</v>
      </c>
    </row>
    <row r="1094" spans="1:6" x14ac:dyDescent="0.2">
      <c r="A1094">
        <v>50</v>
      </c>
      <c r="B1094" t="s">
        <v>36</v>
      </c>
      <c r="C1094" s="79" cm="1">
        <f t="array" ref="C1094">_xlfn.IFS(B1094= "Winter", 1, B1094="Spring", 2, B1094="Summer", 3, B1094="Fall", 4)</f>
        <v>2</v>
      </c>
      <c r="D1094" s="79">
        <f t="shared" si="51"/>
        <v>0</v>
      </c>
      <c r="E1094" s="79">
        <f t="shared" si="52"/>
        <v>1</v>
      </c>
      <c r="F1094" s="79">
        <f t="shared" si="53"/>
        <v>0</v>
      </c>
    </row>
    <row r="1095" spans="1:6" x14ac:dyDescent="0.2">
      <c r="A1095">
        <v>48</v>
      </c>
      <c r="B1095" t="s">
        <v>24</v>
      </c>
      <c r="C1095" s="79" cm="1">
        <f t="array" ref="C1095">_xlfn.IFS(B1095= "Winter", 1, B1095="Spring", 2, B1095="Summer", 3, B1095="Fall", 4)</f>
        <v>1</v>
      </c>
      <c r="D1095" s="79">
        <f t="shared" si="51"/>
        <v>1</v>
      </c>
      <c r="E1095" s="79">
        <f t="shared" si="52"/>
        <v>0</v>
      </c>
      <c r="F1095" s="79">
        <f t="shared" si="53"/>
        <v>0</v>
      </c>
    </row>
    <row r="1096" spans="1:6" x14ac:dyDescent="0.2">
      <c r="A1096">
        <v>40</v>
      </c>
      <c r="B1096" t="s">
        <v>24</v>
      </c>
      <c r="C1096" s="79" cm="1">
        <f t="array" ref="C1096">_xlfn.IFS(B1096= "Winter", 1, B1096="Spring", 2, B1096="Summer", 3, B1096="Fall", 4)</f>
        <v>1</v>
      </c>
      <c r="D1096" s="79">
        <f t="shared" si="51"/>
        <v>1</v>
      </c>
      <c r="E1096" s="79">
        <f t="shared" si="52"/>
        <v>0</v>
      </c>
      <c r="F1096" s="79">
        <f t="shared" si="53"/>
        <v>0</v>
      </c>
    </row>
    <row r="1097" spans="1:6" x14ac:dyDescent="0.2">
      <c r="A1097">
        <v>34</v>
      </c>
      <c r="B1097" t="s">
        <v>52</v>
      </c>
      <c r="C1097" s="79" cm="1">
        <f t="array" ref="C1097">_xlfn.IFS(B1097= "Winter", 1, B1097="Spring", 2, B1097="Summer", 3, B1097="Fall", 4)</f>
        <v>3</v>
      </c>
      <c r="D1097" s="79">
        <f t="shared" si="51"/>
        <v>0</v>
      </c>
      <c r="E1097" s="79">
        <f t="shared" si="52"/>
        <v>0</v>
      </c>
      <c r="F1097" s="79">
        <f t="shared" si="53"/>
        <v>1</v>
      </c>
    </row>
    <row r="1098" spans="1:6" x14ac:dyDescent="0.2">
      <c r="A1098">
        <v>46</v>
      </c>
      <c r="B1098" t="s">
        <v>56</v>
      </c>
      <c r="C1098" s="79" cm="1">
        <f t="array" ref="C1098">_xlfn.IFS(B1098= "Winter", 1, B1098="Spring", 2, B1098="Summer", 3, B1098="Fall", 4)</f>
        <v>4</v>
      </c>
      <c r="D1098" s="79">
        <f t="shared" si="51"/>
        <v>0</v>
      </c>
      <c r="E1098" s="79">
        <f t="shared" si="52"/>
        <v>0</v>
      </c>
      <c r="F1098" s="79">
        <f t="shared" si="53"/>
        <v>0</v>
      </c>
    </row>
    <row r="1099" spans="1:6" x14ac:dyDescent="0.2">
      <c r="A1099">
        <v>27</v>
      </c>
      <c r="B1099" t="s">
        <v>52</v>
      </c>
      <c r="C1099" s="79" cm="1">
        <f t="array" ref="C1099">_xlfn.IFS(B1099= "Winter", 1, B1099="Spring", 2, B1099="Summer", 3, B1099="Fall", 4)</f>
        <v>3</v>
      </c>
      <c r="D1099" s="79">
        <f t="shared" si="51"/>
        <v>0</v>
      </c>
      <c r="E1099" s="79">
        <f t="shared" si="52"/>
        <v>0</v>
      </c>
      <c r="F1099" s="79">
        <f t="shared" si="53"/>
        <v>1</v>
      </c>
    </row>
    <row r="1100" spans="1:6" x14ac:dyDescent="0.2">
      <c r="A1100">
        <v>98</v>
      </c>
      <c r="B1100" t="s">
        <v>36</v>
      </c>
      <c r="C1100" s="79" cm="1">
        <f t="array" ref="C1100">_xlfn.IFS(B1100= "Winter", 1, B1100="Spring", 2, B1100="Summer", 3, B1100="Fall", 4)</f>
        <v>2</v>
      </c>
      <c r="D1100" s="79">
        <f t="shared" si="51"/>
        <v>0</v>
      </c>
      <c r="E1100" s="79">
        <f t="shared" si="52"/>
        <v>1</v>
      </c>
      <c r="F1100" s="79">
        <f t="shared" si="53"/>
        <v>0</v>
      </c>
    </row>
    <row r="1101" spans="1:6" x14ac:dyDescent="0.2">
      <c r="A1101">
        <v>73</v>
      </c>
      <c r="B1101" t="s">
        <v>56</v>
      </c>
      <c r="C1101" s="79" cm="1">
        <f t="array" ref="C1101">_xlfn.IFS(B1101= "Winter", 1, B1101="Spring", 2, B1101="Summer", 3, B1101="Fall", 4)</f>
        <v>4</v>
      </c>
      <c r="D1101" s="79">
        <f t="shared" si="51"/>
        <v>0</v>
      </c>
      <c r="E1101" s="79">
        <f t="shared" si="52"/>
        <v>0</v>
      </c>
      <c r="F1101" s="79">
        <f t="shared" si="53"/>
        <v>0</v>
      </c>
    </row>
    <row r="1102" spans="1:6" x14ac:dyDescent="0.2">
      <c r="A1102">
        <v>28</v>
      </c>
      <c r="B1102" t="s">
        <v>36</v>
      </c>
      <c r="C1102" s="79" cm="1">
        <f t="array" ref="C1102">_xlfn.IFS(B1102= "Winter", 1, B1102="Spring", 2, B1102="Summer", 3, B1102="Fall", 4)</f>
        <v>2</v>
      </c>
      <c r="D1102" s="79">
        <f t="shared" si="51"/>
        <v>0</v>
      </c>
      <c r="E1102" s="79">
        <f t="shared" si="52"/>
        <v>1</v>
      </c>
      <c r="F1102" s="79">
        <f t="shared" si="53"/>
        <v>0</v>
      </c>
    </row>
    <row r="1103" spans="1:6" x14ac:dyDescent="0.2">
      <c r="A1103">
        <v>76</v>
      </c>
      <c r="B1103" t="s">
        <v>56</v>
      </c>
      <c r="C1103" s="79" cm="1">
        <f t="array" ref="C1103">_xlfn.IFS(B1103= "Winter", 1, B1103="Spring", 2, B1103="Summer", 3, B1103="Fall", 4)</f>
        <v>4</v>
      </c>
      <c r="D1103" s="79">
        <f t="shared" si="51"/>
        <v>0</v>
      </c>
      <c r="E1103" s="79">
        <f t="shared" si="52"/>
        <v>0</v>
      </c>
      <c r="F1103" s="79">
        <f t="shared" si="53"/>
        <v>0</v>
      </c>
    </row>
    <row r="1104" spans="1:6" x14ac:dyDescent="0.2">
      <c r="A1104">
        <v>83</v>
      </c>
      <c r="B1104" t="s">
        <v>56</v>
      </c>
      <c r="C1104" s="79" cm="1">
        <f t="array" ref="C1104">_xlfn.IFS(B1104= "Winter", 1, B1104="Spring", 2, B1104="Summer", 3, B1104="Fall", 4)</f>
        <v>4</v>
      </c>
      <c r="D1104" s="79">
        <f t="shared" si="51"/>
        <v>0</v>
      </c>
      <c r="E1104" s="79">
        <f t="shared" si="52"/>
        <v>0</v>
      </c>
      <c r="F1104" s="79">
        <f t="shared" si="53"/>
        <v>0</v>
      </c>
    </row>
    <row r="1105" spans="1:6" x14ac:dyDescent="0.2">
      <c r="A1105">
        <v>23</v>
      </c>
      <c r="B1105" t="s">
        <v>36</v>
      </c>
      <c r="C1105" s="79" cm="1">
        <f t="array" ref="C1105">_xlfn.IFS(B1105= "Winter", 1, B1105="Spring", 2, B1105="Summer", 3, B1105="Fall", 4)</f>
        <v>2</v>
      </c>
      <c r="D1105" s="79">
        <f t="shared" si="51"/>
        <v>0</v>
      </c>
      <c r="E1105" s="79">
        <f t="shared" si="52"/>
        <v>1</v>
      </c>
      <c r="F1105" s="79">
        <f t="shared" si="53"/>
        <v>0</v>
      </c>
    </row>
    <row r="1106" spans="1:6" x14ac:dyDescent="0.2">
      <c r="A1106">
        <v>28</v>
      </c>
      <c r="B1106" t="s">
        <v>56</v>
      </c>
      <c r="C1106" s="79" cm="1">
        <f t="array" ref="C1106">_xlfn.IFS(B1106= "Winter", 1, B1106="Spring", 2, B1106="Summer", 3, B1106="Fall", 4)</f>
        <v>4</v>
      </c>
      <c r="D1106" s="79">
        <f t="shared" si="51"/>
        <v>0</v>
      </c>
      <c r="E1106" s="79">
        <f t="shared" si="52"/>
        <v>0</v>
      </c>
      <c r="F1106" s="79">
        <f t="shared" si="53"/>
        <v>0</v>
      </c>
    </row>
    <row r="1107" spans="1:6" x14ac:dyDescent="0.2">
      <c r="A1107">
        <v>83</v>
      </c>
      <c r="B1107" t="s">
        <v>36</v>
      </c>
      <c r="C1107" s="79" cm="1">
        <f t="array" ref="C1107">_xlfn.IFS(B1107= "Winter", 1, B1107="Spring", 2, B1107="Summer", 3, B1107="Fall", 4)</f>
        <v>2</v>
      </c>
      <c r="D1107" s="79">
        <f t="shared" si="51"/>
        <v>0</v>
      </c>
      <c r="E1107" s="79">
        <f t="shared" si="52"/>
        <v>1</v>
      </c>
      <c r="F1107" s="79">
        <f t="shared" si="53"/>
        <v>0</v>
      </c>
    </row>
    <row r="1108" spans="1:6" x14ac:dyDescent="0.2">
      <c r="A1108">
        <v>96</v>
      </c>
      <c r="B1108" t="s">
        <v>24</v>
      </c>
      <c r="C1108" s="79" cm="1">
        <f t="array" ref="C1108">_xlfn.IFS(B1108= "Winter", 1, B1108="Spring", 2, B1108="Summer", 3, B1108="Fall", 4)</f>
        <v>1</v>
      </c>
      <c r="D1108" s="79">
        <f t="shared" si="51"/>
        <v>1</v>
      </c>
      <c r="E1108" s="79">
        <f t="shared" si="52"/>
        <v>0</v>
      </c>
      <c r="F1108" s="79">
        <f t="shared" si="53"/>
        <v>0</v>
      </c>
    </row>
    <row r="1109" spans="1:6" x14ac:dyDescent="0.2">
      <c r="A1109">
        <v>62</v>
      </c>
      <c r="B1109" t="s">
        <v>56</v>
      </c>
      <c r="C1109" s="79" cm="1">
        <f t="array" ref="C1109">_xlfn.IFS(B1109= "Winter", 1, B1109="Spring", 2, B1109="Summer", 3, B1109="Fall", 4)</f>
        <v>4</v>
      </c>
      <c r="D1109" s="79">
        <f t="shared" si="51"/>
        <v>0</v>
      </c>
      <c r="E1109" s="79">
        <f t="shared" si="52"/>
        <v>0</v>
      </c>
      <c r="F1109" s="79">
        <f t="shared" si="53"/>
        <v>0</v>
      </c>
    </row>
    <row r="1110" spans="1:6" x14ac:dyDescent="0.2">
      <c r="A1110">
        <v>25</v>
      </c>
      <c r="B1110" t="s">
        <v>56</v>
      </c>
      <c r="C1110" s="79" cm="1">
        <f t="array" ref="C1110">_xlfn.IFS(B1110= "Winter", 1, B1110="Spring", 2, B1110="Summer", 3, B1110="Fall", 4)</f>
        <v>4</v>
      </c>
      <c r="D1110" s="79">
        <f t="shared" si="51"/>
        <v>0</v>
      </c>
      <c r="E1110" s="79">
        <f t="shared" si="52"/>
        <v>0</v>
      </c>
      <c r="F1110" s="79">
        <f t="shared" si="53"/>
        <v>0</v>
      </c>
    </row>
    <row r="1111" spans="1:6" x14ac:dyDescent="0.2">
      <c r="A1111">
        <v>97</v>
      </c>
      <c r="B1111" t="s">
        <v>24</v>
      </c>
      <c r="C1111" s="79" cm="1">
        <f t="array" ref="C1111">_xlfn.IFS(B1111= "Winter", 1, B1111="Spring", 2, B1111="Summer", 3, B1111="Fall", 4)</f>
        <v>1</v>
      </c>
      <c r="D1111" s="79">
        <f t="shared" si="51"/>
        <v>1</v>
      </c>
      <c r="E1111" s="79">
        <f t="shared" si="52"/>
        <v>0</v>
      </c>
      <c r="F1111" s="79">
        <f t="shared" si="53"/>
        <v>0</v>
      </c>
    </row>
    <row r="1112" spans="1:6" x14ac:dyDescent="0.2">
      <c r="A1112">
        <v>61</v>
      </c>
      <c r="B1112" t="s">
        <v>56</v>
      </c>
      <c r="C1112" s="79" cm="1">
        <f t="array" ref="C1112">_xlfn.IFS(B1112= "Winter", 1, B1112="Spring", 2, B1112="Summer", 3, B1112="Fall", 4)</f>
        <v>4</v>
      </c>
      <c r="D1112" s="79">
        <f t="shared" si="51"/>
        <v>0</v>
      </c>
      <c r="E1112" s="79">
        <f t="shared" si="52"/>
        <v>0</v>
      </c>
      <c r="F1112" s="79">
        <f t="shared" si="53"/>
        <v>0</v>
      </c>
    </row>
    <row r="1113" spans="1:6" x14ac:dyDescent="0.2">
      <c r="A1113">
        <v>66</v>
      </c>
      <c r="B1113" t="s">
        <v>52</v>
      </c>
      <c r="C1113" s="79" cm="1">
        <f t="array" ref="C1113">_xlfn.IFS(B1113= "Winter", 1, B1113="Spring", 2, B1113="Summer", 3, B1113="Fall", 4)</f>
        <v>3</v>
      </c>
      <c r="D1113" s="79">
        <f t="shared" si="51"/>
        <v>0</v>
      </c>
      <c r="E1113" s="79">
        <f t="shared" si="52"/>
        <v>0</v>
      </c>
      <c r="F1113" s="79">
        <f t="shared" si="53"/>
        <v>1</v>
      </c>
    </row>
    <row r="1114" spans="1:6" x14ac:dyDescent="0.2">
      <c r="A1114">
        <v>67</v>
      </c>
      <c r="B1114" t="s">
        <v>36</v>
      </c>
      <c r="C1114" s="79" cm="1">
        <f t="array" ref="C1114">_xlfn.IFS(B1114= "Winter", 1, B1114="Spring", 2, B1114="Summer", 3, B1114="Fall", 4)</f>
        <v>2</v>
      </c>
      <c r="D1114" s="79">
        <f t="shared" si="51"/>
        <v>0</v>
      </c>
      <c r="E1114" s="79">
        <f t="shared" si="52"/>
        <v>1</v>
      </c>
      <c r="F1114" s="79">
        <f t="shared" si="53"/>
        <v>0</v>
      </c>
    </row>
    <row r="1115" spans="1:6" x14ac:dyDescent="0.2">
      <c r="A1115">
        <v>80</v>
      </c>
      <c r="B1115" t="s">
        <v>52</v>
      </c>
      <c r="C1115" s="79" cm="1">
        <f t="array" ref="C1115">_xlfn.IFS(B1115= "Winter", 1, B1115="Spring", 2, B1115="Summer", 3, B1115="Fall", 4)</f>
        <v>3</v>
      </c>
      <c r="D1115" s="79">
        <f t="shared" si="51"/>
        <v>0</v>
      </c>
      <c r="E1115" s="79">
        <f t="shared" si="52"/>
        <v>0</v>
      </c>
      <c r="F1115" s="79">
        <f t="shared" si="53"/>
        <v>1</v>
      </c>
    </row>
    <row r="1116" spans="1:6" x14ac:dyDescent="0.2">
      <c r="A1116">
        <v>25</v>
      </c>
      <c r="B1116" t="s">
        <v>56</v>
      </c>
      <c r="C1116" s="79" cm="1">
        <f t="array" ref="C1116">_xlfn.IFS(B1116= "Winter", 1, B1116="Spring", 2, B1116="Summer", 3, B1116="Fall", 4)</f>
        <v>4</v>
      </c>
      <c r="D1116" s="79">
        <f t="shared" si="51"/>
        <v>0</v>
      </c>
      <c r="E1116" s="79">
        <f t="shared" si="52"/>
        <v>0</v>
      </c>
      <c r="F1116" s="79">
        <f t="shared" si="53"/>
        <v>0</v>
      </c>
    </row>
    <row r="1117" spans="1:6" x14ac:dyDescent="0.2">
      <c r="A1117">
        <v>58</v>
      </c>
      <c r="B1117" t="s">
        <v>56</v>
      </c>
      <c r="C1117" s="79" cm="1">
        <f t="array" ref="C1117">_xlfn.IFS(B1117= "Winter", 1, B1117="Spring", 2, B1117="Summer", 3, B1117="Fall", 4)</f>
        <v>4</v>
      </c>
      <c r="D1117" s="79">
        <f t="shared" si="51"/>
        <v>0</v>
      </c>
      <c r="E1117" s="79">
        <f t="shared" si="52"/>
        <v>0</v>
      </c>
      <c r="F1117" s="79">
        <f t="shared" si="53"/>
        <v>0</v>
      </c>
    </row>
    <row r="1118" spans="1:6" x14ac:dyDescent="0.2">
      <c r="A1118">
        <v>96</v>
      </c>
      <c r="B1118" t="s">
        <v>24</v>
      </c>
      <c r="C1118" s="79" cm="1">
        <f t="array" ref="C1118">_xlfn.IFS(B1118= "Winter", 1, B1118="Spring", 2, B1118="Summer", 3, B1118="Fall", 4)</f>
        <v>1</v>
      </c>
      <c r="D1118" s="79">
        <f t="shared" si="51"/>
        <v>1</v>
      </c>
      <c r="E1118" s="79">
        <f t="shared" si="52"/>
        <v>0</v>
      </c>
      <c r="F1118" s="79">
        <f t="shared" si="53"/>
        <v>0</v>
      </c>
    </row>
    <row r="1119" spans="1:6" x14ac:dyDescent="0.2">
      <c r="A1119">
        <v>77</v>
      </c>
      <c r="B1119" t="s">
        <v>36</v>
      </c>
      <c r="C1119" s="79" cm="1">
        <f t="array" ref="C1119">_xlfn.IFS(B1119= "Winter", 1, B1119="Spring", 2, B1119="Summer", 3, B1119="Fall", 4)</f>
        <v>2</v>
      </c>
      <c r="D1119" s="79">
        <f t="shared" si="51"/>
        <v>0</v>
      </c>
      <c r="E1119" s="79">
        <f t="shared" si="52"/>
        <v>1</v>
      </c>
      <c r="F1119" s="79">
        <f t="shared" si="53"/>
        <v>0</v>
      </c>
    </row>
    <row r="1120" spans="1:6" x14ac:dyDescent="0.2">
      <c r="A1120">
        <v>65</v>
      </c>
      <c r="B1120" t="s">
        <v>52</v>
      </c>
      <c r="C1120" s="79" cm="1">
        <f t="array" ref="C1120">_xlfn.IFS(B1120= "Winter", 1, B1120="Spring", 2, B1120="Summer", 3, B1120="Fall", 4)</f>
        <v>3</v>
      </c>
      <c r="D1120" s="79">
        <f t="shared" si="51"/>
        <v>0</v>
      </c>
      <c r="E1120" s="79">
        <f t="shared" si="52"/>
        <v>0</v>
      </c>
      <c r="F1120" s="79">
        <f t="shared" si="53"/>
        <v>1</v>
      </c>
    </row>
    <row r="1121" spans="1:6" x14ac:dyDescent="0.2">
      <c r="A1121">
        <v>36</v>
      </c>
      <c r="B1121" t="s">
        <v>36</v>
      </c>
      <c r="C1121" s="79" cm="1">
        <f t="array" ref="C1121">_xlfn.IFS(B1121= "Winter", 1, B1121="Spring", 2, B1121="Summer", 3, B1121="Fall", 4)</f>
        <v>2</v>
      </c>
      <c r="D1121" s="79">
        <f t="shared" si="51"/>
        <v>0</v>
      </c>
      <c r="E1121" s="79">
        <f t="shared" si="52"/>
        <v>1</v>
      </c>
      <c r="F1121" s="79">
        <f t="shared" si="53"/>
        <v>0</v>
      </c>
    </row>
    <row r="1122" spans="1:6" x14ac:dyDescent="0.2">
      <c r="A1122">
        <v>84</v>
      </c>
      <c r="B1122" t="s">
        <v>24</v>
      </c>
      <c r="C1122" s="79" cm="1">
        <f t="array" ref="C1122">_xlfn.IFS(B1122= "Winter", 1, B1122="Spring", 2, B1122="Summer", 3, B1122="Fall", 4)</f>
        <v>1</v>
      </c>
      <c r="D1122" s="79">
        <f t="shared" si="51"/>
        <v>1</v>
      </c>
      <c r="E1122" s="79">
        <f t="shared" si="52"/>
        <v>0</v>
      </c>
      <c r="F1122" s="79">
        <f t="shared" si="53"/>
        <v>0</v>
      </c>
    </row>
    <row r="1123" spans="1:6" x14ac:dyDescent="0.2">
      <c r="A1123">
        <v>58</v>
      </c>
      <c r="B1123" t="s">
        <v>56</v>
      </c>
      <c r="C1123" s="79" cm="1">
        <f t="array" ref="C1123">_xlfn.IFS(B1123= "Winter", 1, B1123="Spring", 2, B1123="Summer", 3, B1123="Fall", 4)</f>
        <v>4</v>
      </c>
      <c r="D1123" s="79">
        <f t="shared" si="51"/>
        <v>0</v>
      </c>
      <c r="E1123" s="79">
        <f t="shared" si="52"/>
        <v>0</v>
      </c>
      <c r="F1123" s="79">
        <f t="shared" si="53"/>
        <v>0</v>
      </c>
    </row>
    <row r="1124" spans="1:6" x14ac:dyDescent="0.2">
      <c r="A1124">
        <v>62</v>
      </c>
      <c r="B1124" t="s">
        <v>36</v>
      </c>
      <c r="C1124" s="79" cm="1">
        <f t="array" ref="C1124">_xlfn.IFS(B1124= "Winter", 1, B1124="Spring", 2, B1124="Summer", 3, B1124="Fall", 4)</f>
        <v>2</v>
      </c>
      <c r="D1124" s="79">
        <f t="shared" si="51"/>
        <v>0</v>
      </c>
      <c r="E1124" s="79">
        <f t="shared" si="52"/>
        <v>1</v>
      </c>
      <c r="F1124" s="79">
        <f t="shared" si="53"/>
        <v>0</v>
      </c>
    </row>
    <row r="1125" spans="1:6" x14ac:dyDescent="0.2">
      <c r="A1125">
        <v>67</v>
      </c>
      <c r="B1125" t="s">
        <v>56</v>
      </c>
      <c r="C1125" s="79" cm="1">
        <f t="array" ref="C1125">_xlfn.IFS(B1125= "Winter", 1, B1125="Spring", 2, B1125="Summer", 3, B1125="Fall", 4)</f>
        <v>4</v>
      </c>
      <c r="D1125" s="79">
        <f t="shared" si="51"/>
        <v>0</v>
      </c>
      <c r="E1125" s="79">
        <f t="shared" si="52"/>
        <v>0</v>
      </c>
      <c r="F1125" s="79">
        <f t="shared" si="53"/>
        <v>0</v>
      </c>
    </row>
    <row r="1126" spans="1:6" x14ac:dyDescent="0.2">
      <c r="A1126">
        <v>20</v>
      </c>
      <c r="B1126" t="s">
        <v>36</v>
      </c>
      <c r="C1126" s="79" cm="1">
        <f t="array" ref="C1126">_xlfn.IFS(B1126= "Winter", 1, B1126="Spring", 2, B1126="Summer", 3, B1126="Fall", 4)</f>
        <v>2</v>
      </c>
      <c r="D1126" s="79">
        <f t="shared" si="51"/>
        <v>0</v>
      </c>
      <c r="E1126" s="79">
        <f t="shared" si="52"/>
        <v>1</v>
      </c>
      <c r="F1126" s="79">
        <f t="shared" si="53"/>
        <v>0</v>
      </c>
    </row>
    <row r="1127" spans="1:6" x14ac:dyDescent="0.2">
      <c r="A1127">
        <v>90</v>
      </c>
      <c r="B1127" t="s">
        <v>52</v>
      </c>
      <c r="C1127" s="79" cm="1">
        <f t="array" ref="C1127">_xlfn.IFS(B1127= "Winter", 1, B1127="Spring", 2, B1127="Summer", 3, B1127="Fall", 4)</f>
        <v>3</v>
      </c>
      <c r="D1127" s="79">
        <f t="shared" si="51"/>
        <v>0</v>
      </c>
      <c r="E1127" s="79">
        <f t="shared" si="52"/>
        <v>0</v>
      </c>
      <c r="F1127" s="79">
        <f t="shared" si="53"/>
        <v>1</v>
      </c>
    </row>
    <row r="1128" spans="1:6" x14ac:dyDescent="0.2">
      <c r="A1128">
        <v>58</v>
      </c>
      <c r="B1128" t="s">
        <v>24</v>
      </c>
      <c r="C1128" s="79" cm="1">
        <f t="array" ref="C1128">_xlfn.IFS(B1128= "Winter", 1, B1128="Spring", 2, B1128="Summer", 3, B1128="Fall", 4)</f>
        <v>1</v>
      </c>
      <c r="D1128" s="79">
        <f t="shared" si="51"/>
        <v>1</v>
      </c>
      <c r="E1128" s="79">
        <f t="shared" si="52"/>
        <v>0</v>
      </c>
      <c r="F1128" s="79">
        <f t="shared" si="53"/>
        <v>0</v>
      </c>
    </row>
    <row r="1129" spans="1:6" x14ac:dyDescent="0.2">
      <c r="A1129">
        <v>53</v>
      </c>
      <c r="B1129" t="s">
        <v>36</v>
      </c>
      <c r="C1129" s="79" cm="1">
        <f t="array" ref="C1129">_xlfn.IFS(B1129= "Winter", 1, B1129="Spring", 2, B1129="Summer", 3, B1129="Fall", 4)</f>
        <v>2</v>
      </c>
      <c r="D1129" s="79">
        <f t="shared" si="51"/>
        <v>0</v>
      </c>
      <c r="E1129" s="79">
        <f t="shared" si="52"/>
        <v>1</v>
      </c>
      <c r="F1129" s="79">
        <f t="shared" si="53"/>
        <v>0</v>
      </c>
    </row>
    <row r="1130" spans="1:6" x14ac:dyDescent="0.2">
      <c r="A1130">
        <v>30</v>
      </c>
      <c r="B1130" t="s">
        <v>24</v>
      </c>
      <c r="C1130" s="79" cm="1">
        <f t="array" ref="C1130">_xlfn.IFS(B1130= "Winter", 1, B1130="Spring", 2, B1130="Summer", 3, B1130="Fall", 4)</f>
        <v>1</v>
      </c>
      <c r="D1130" s="79">
        <f t="shared" si="51"/>
        <v>1</v>
      </c>
      <c r="E1130" s="79">
        <f t="shared" si="52"/>
        <v>0</v>
      </c>
      <c r="F1130" s="79">
        <f t="shared" si="53"/>
        <v>0</v>
      </c>
    </row>
    <row r="1131" spans="1:6" x14ac:dyDescent="0.2">
      <c r="A1131">
        <v>65</v>
      </c>
      <c r="B1131" t="s">
        <v>24</v>
      </c>
      <c r="C1131" s="79" cm="1">
        <f t="array" ref="C1131">_xlfn.IFS(B1131= "Winter", 1, B1131="Spring", 2, B1131="Summer", 3, B1131="Fall", 4)</f>
        <v>1</v>
      </c>
      <c r="D1131" s="79">
        <f t="shared" si="51"/>
        <v>1</v>
      </c>
      <c r="E1131" s="79">
        <f t="shared" si="52"/>
        <v>0</v>
      </c>
      <c r="F1131" s="79">
        <f t="shared" si="53"/>
        <v>0</v>
      </c>
    </row>
    <row r="1132" spans="1:6" x14ac:dyDescent="0.2">
      <c r="A1132">
        <v>41</v>
      </c>
      <c r="B1132" t="s">
        <v>52</v>
      </c>
      <c r="C1132" s="79" cm="1">
        <f t="array" ref="C1132">_xlfn.IFS(B1132= "Winter", 1, B1132="Spring", 2, B1132="Summer", 3, B1132="Fall", 4)</f>
        <v>3</v>
      </c>
      <c r="D1132" s="79">
        <f t="shared" si="51"/>
        <v>0</v>
      </c>
      <c r="E1132" s="79">
        <f t="shared" si="52"/>
        <v>0</v>
      </c>
      <c r="F1132" s="79">
        <f t="shared" si="53"/>
        <v>1</v>
      </c>
    </row>
    <row r="1133" spans="1:6" x14ac:dyDescent="0.2">
      <c r="A1133">
        <v>73</v>
      </c>
      <c r="B1133" t="s">
        <v>36</v>
      </c>
      <c r="C1133" s="79" cm="1">
        <f t="array" ref="C1133">_xlfn.IFS(B1133= "Winter", 1, B1133="Spring", 2, B1133="Summer", 3, B1133="Fall", 4)</f>
        <v>2</v>
      </c>
      <c r="D1133" s="79">
        <f t="shared" si="51"/>
        <v>0</v>
      </c>
      <c r="E1133" s="79">
        <f t="shared" si="52"/>
        <v>1</v>
      </c>
      <c r="F1133" s="79">
        <f t="shared" si="53"/>
        <v>0</v>
      </c>
    </row>
    <row r="1134" spans="1:6" x14ac:dyDescent="0.2">
      <c r="A1134">
        <v>98</v>
      </c>
      <c r="B1134" t="s">
        <v>36</v>
      </c>
      <c r="C1134" s="79" cm="1">
        <f t="array" ref="C1134">_xlfn.IFS(B1134= "Winter", 1, B1134="Spring", 2, B1134="Summer", 3, B1134="Fall", 4)</f>
        <v>2</v>
      </c>
      <c r="D1134" s="79">
        <f t="shared" si="51"/>
        <v>0</v>
      </c>
      <c r="E1134" s="79">
        <f t="shared" si="52"/>
        <v>1</v>
      </c>
      <c r="F1134" s="79">
        <f t="shared" si="53"/>
        <v>0</v>
      </c>
    </row>
    <row r="1135" spans="1:6" x14ac:dyDescent="0.2">
      <c r="A1135">
        <v>36</v>
      </c>
      <c r="B1135" t="s">
        <v>24</v>
      </c>
      <c r="C1135" s="79" cm="1">
        <f t="array" ref="C1135">_xlfn.IFS(B1135= "Winter", 1, B1135="Spring", 2, B1135="Summer", 3, B1135="Fall", 4)</f>
        <v>1</v>
      </c>
      <c r="D1135" s="79">
        <f t="shared" si="51"/>
        <v>1</v>
      </c>
      <c r="E1135" s="79">
        <f t="shared" si="52"/>
        <v>0</v>
      </c>
      <c r="F1135" s="79">
        <f t="shared" si="53"/>
        <v>0</v>
      </c>
    </row>
    <row r="1136" spans="1:6" x14ac:dyDescent="0.2">
      <c r="A1136">
        <v>81</v>
      </c>
      <c r="B1136" t="s">
        <v>52</v>
      </c>
      <c r="C1136" s="79" cm="1">
        <f t="array" ref="C1136">_xlfn.IFS(B1136= "Winter", 1, B1136="Spring", 2, B1136="Summer", 3, B1136="Fall", 4)</f>
        <v>3</v>
      </c>
      <c r="D1136" s="79">
        <f t="shared" si="51"/>
        <v>0</v>
      </c>
      <c r="E1136" s="79">
        <f t="shared" si="52"/>
        <v>0</v>
      </c>
      <c r="F1136" s="79">
        <f t="shared" si="53"/>
        <v>1</v>
      </c>
    </row>
    <row r="1137" spans="1:6" x14ac:dyDescent="0.2">
      <c r="A1137">
        <v>90</v>
      </c>
      <c r="B1137" t="s">
        <v>24</v>
      </c>
      <c r="C1137" s="79" cm="1">
        <f t="array" ref="C1137">_xlfn.IFS(B1137= "Winter", 1, B1137="Spring", 2, B1137="Summer", 3, B1137="Fall", 4)</f>
        <v>1</v>
      </c>
      <c r="D1137" s="79">
        <f t="shared" si="51"/>
        <v>1</v>
      </c>
      <c r="E1137" s="79">
        <f t="shared" si="52"/>
        <v>0</v>
      </c>
      <c r="F1137" s="79">
        <f t="shared" si="53"/>
        <v>0</v>
      </c>
    </row>
    <row r="1138" spans="1:6" x14ac:dyDescent="0.2">
      <c r="A1138">
        <v>83</v>
      </c>
      <c r="B1138" t="s">
        <v>52</v>
      </c>
      <c r="C1138" s="79" cm="1">
        <f t="array" ref="C1138">_xlfn.IFS(B1138= "Winter", 1, B1138="Spring", 2, B1138="Summer", 3, B1138="Fall", 4)</f>
        <v>3</v>
      </c>
      <c r="D1138" s="79">
        <f t="shared" si="51"/>
        <v>0</v>
      </c>
      <c r="E1138" s="79">
        <f t="shared" si="52"/>
        <v>0</v>
      </c>
      <c r="F1138" s="79">
        <f t="shared" si="53"/>
        <v>1</v>
      </c>
    </row>
    <row r="1139" spans="1:6" x14ac:dyDescent="0.2">
      <c r="A1139">
        <v>91</v>
      </c>
      <c r="B1139" t="s">
        <v>24</v>
      </c>
      <c r="C1139" s="79" cm="1">
        <f t="array" ref="C1139">_xlfn.IFS(B1139= "Winter", 1, B1139="Spring", 2, B1139="Summer", 3, B1139="Fall", 4)</f>
        <v>1</v>
      </c>
      <c r="D1139" s="79">
        <f t="shared" si="51"/>
        <v>1</v>
      </c>
      <c r="E1139" s="79">
        <f t="shared" si="52"/>
        <v>0</v>
      </c>
      <c r="F1139" s="79">
        <f t="shared" si="53"/>
        <v>0</v>
      </c>
    </row>
    <row r="1140" spans="1:6" x14ac:dyDescent="0.2">
      <c r="A1140">
        <v>36</v>
      </c>
      <c r="B1140" t="s">
        <v>52</v>
      </c>
      <c r="C1140" s="79" cm="1">
        <f t="array" ref="C1140">_xlfn.IFS(B1140= "Winter", 1, B1140="Spring", 2, B1140="Summer", 3, B1140="Fall", 4)</f>
        <v>3</v>
      </c>
      <c r="D1140" s="79">
        <f t="shared" si="51"/>
        <v>0</v>
      </c>
      <c r="E1140" s="79">
        <f t="shared" si="52"/>
        <v>0</v>
      </c>
      <c r="F1140" s="79">
        <f t="shared" si="53"/>
        <v>1</v>
      </c>
    </row>
    <row r="1141" spans="1:6" x14ac:dyDescent="0.2">
      <c r="A1141">
        <v>53</v>
      </c>
      <c r="B1141" t="s">
        <v>36</v>
      </c>
      <c r="C1141" s="79" cm="1">
        <f t="array" ref="C1141">_xlfn.IFS(B1141= "Winter", 1, B1141="Spring", 2, B1141="Summer", 3, B1141="Fall", 4)</f>
        <v>2</v>
      </c>
      <c r="D1141" s="79">
        <f t="shared" si="51"/>
        <v>0</v>
      </c>
      <c r="E1141" s="79">
        <f t="shared" si="52"/>
        <v>1</v>
      </c>
      <c r="F1141" s="79">
        <f t="shared" si="53"/>
        <v>0</v>
      </c>
    </row>
    <row r="1142" spans="1:6" x14ac:dyDescent="0.2">
      <c r="A1142">
        <v>39</v>
      </c>
      <c r="B1142" t="s">
        <v>24</v>
      </c>
      <c r="C1142" s="79" cm="1">
        <f t="array" ref="C1142">_xlfn.IFS(B1142= "Winter", 1, B1142="Spring", 2, B1142="Summer", 3, B1142="Fall", 4)</f>
        <v>1</v>
      </c>
      <c r="D1142" s="79">
        <f t="shared" si="51"/>
        <v>1</v>
      </c>
      <c r="E1142" s="79">
        <f t="shared" si="52"/>
        <v>0</v>
      </c>
      <c r="F1142" s="79">
        <f t="shared" si="53"/>
        <v>0</v>
      </c>
    </row>
    <row r="1143" spans="1:6" x14ac:dyDescent="0.2">
      <c r="A1143">
        <v>33</v>
      </c>
      <c r="B1143" t="s">
        <v>24</v>
      </c>
      <c r="C1143" s="79" cm="1">
        <f t="array" ref="C1143">_xlfn.IFS(B1143= "Winter", 1, B1143="Spring", 2, B1143="Summer", 3, B1143="Fall", 4)</f>
        <v>1</v>
      </c>
      <c r="D1143" s="79">
        <f t="shared" si="51"/>
        <v>1</v>
      </c>
      <c r="E1143" s="79">
        <f t="shared" si="52"/>
        <v>0</v>
      </c>
      <c r="F1143" s="79">
        <f t="shared" si="53"/>
        <v>0</v>
      </c>
    </row>
    <row r="1144" spans="1:6" x14ac:dyDescent="0.2">
      <c r="A1144">
        <v>76</v>
      </c>
      <c r="B1144" t="s">
        <v>36</v>
      </c>
      <c r="C1144" s="79" cm="1">
        <f t="array" ref="C1144">_xlfn.IFS(B1144= "Winter", 1, B1144="Spring", 2, B1144="Summer", 3, B1144="Fall", 4)</f>
        <v>2</v>
      </c>
      <c r="D1144" s="79">
        <f t="shared" si="51"/>
        <v>0</v>
      </c>
      <c r="E1144" s="79">
        <f t="shared" si="52"/>
        <v>1</v>
      </c>
      <c r="F1144" s="79">
        <f t="shared" si="53"/>
        <v>0</v>
      </c>
    </row>
    <row r="1145" spans="1:6" x14ac:dyDescent="0.2">
      <c r="A1145">
        <v>23</v>
      </c>
      <c r="B1145" t="s">
        <v>24</v>
      </c>
      <c r="C1145" s="79" cm="1">
        <f t="array" ref="C1145">_xlfn.IFS(B1145= "Winter", 1, B1145="Spring", 2, B1145="Summer", 3, B1145="Fall", 4)</f>
        <v>1</v>
      </c>
      <c r="D1145" s="79">
        <f t="shared" si="51"/>
        <v>1</v>
      </c>
      <c r="E1145" s="79">
        <f t="shared" si="52"/>
        <v>0</v>
      </c>
      <c r="F1145" s="79">
        <f t="shared" si="53"/>
        <v>0</v>
      </c>
    </row>
    <row r="1146" spans="1:6" x14ac:dyDescent="0.2">
      <c r="A1146">
        <v>54</v>
      </c>
      <c r="B1146" t="s">
        <v>56</v>
      </c>
      <c r="C1146" s="79" cm="1">
        <f t="array" ref="C1146">_xlfn.IFS(B1146= "Winter", 1, B1146="Spring", 2, B1146="Summer", 3, B1146="Fall", 4)</f>
        <v>4</v>
      </c>
      <c r="D1146" s="79">
        <f t="shared" si="51"/>
        <v>0</v>
      </c>
      <c r="E1146" s="79">
        <f t="shared" si="52"/>
        <v>0</v>
      </c>
      <c r="F1146" s="79">
        <f t="shared" si="53"/>
        <v>0</v>
      </c>
    </row>
    <row r="1147" spans="1:6" x14ac:dyDescent="0.2">
      <c r="A1147">
        <v>89</v>
      </c>
      <c r="B1147" t="s">
        <v>52</v>
      </c>
      <c r="C1147" s="79" cm="1">
        <f t="array" ref="C1147">_xlfn.IFS(B1147= "Winter", 1, B1147="Spring", 2, B1147="Summer", 3, B1147="Fall", 4)</f>
        <v>3</v>
      </c>
      <c r="D1147" s="79">
        <f t="shared" si="51"/>
        <v>0</v>
      </c>
      <c r="E1147" s="79">
        <f t="shared" si="52"/>
        <v>0</v>
      </c>
      <c r="F1147" s="79">
        <f t="shared" si="53"/>
        <v>1</v>
      </c>
    </row>
    <row r="1148" spans="1:6" x14ac:dyDescent="0.2">
      <c r="A1148">
        <v>38</v>
      </c>
      <c r="B1148" t="s">
        <v>52</v>
      </c>
      <c r="C1148" s="79" cm="1">
        <f t="array" ref="C1148">_xlfn.IFS(B1148= "Winter", 1, B1148="Spring", 2, B1148="Summer", 3, B1148="Fall", 4)</f>
        <v>3</v>
      </c>
      <c r="D1148" s="79">
        <f t="shared" si="51"/>
        <v>0</v>
      </c>
      <c r="E1148" s="79">
        <f t="shared" si="52"/>
        <v>0</v>
      </c>
      <c r="F1148" s="79">
        <f t="shared" si="53"/>
        <v>1</v>
      </c>
    </row>
    <row r="1149" spans="1:6" x14ac:dyDescent="0.2">
      <c r="A1149">
        <v>36</v>
      </c>
      <c r="B1149" t="s">
        <v>24</v>
      </c>
      <c r="C1149" s="79" cm="1">
        <f t="array" ref="C1149">_xlfn.IFS(B1149= "Winter", 1, B1149="Spring", 2, B1149="Summer", 3, B1149="Fall", 4)</f>
        <v>1</v>
      </c>
      <c r="D1149" s="79">
        <f t="shared" si="51"/>
        <v>1</v>
      </c>
      <c r="E1149" s="79">
        <f t="shared" si="52"/>
        <v>0</v>
      </c>
      <c r="F1149" s="79">
        <f t="shared" si="53"/>
        <v>0</v>
      </c>
    </row>
    <row r="1150" spans="1:6" x14ac:dyDescent="0.2">
      <c r="A1150">
        <v>66</v>
      </c>
      <c r="B1150" t="s">
        <v>36</v>
      </c>
      <c r="C1150" s="79" cm="1">
        <f t="array" ref="C1150">_xlfn.IFS(B1150= "Winter", 1, B1150="Spring", 2, B1150="Summer", 3, B1150="Fall", 4)</f>
        <v>2</v>
      </c>
      <c r="D1150" s="79">
        <f t="shared" si="51"/>
        <v>0</v>
      </c>
      <c r="E1150" s="79">
        <f t="shared" si="52"/>
        <v>1</v>
      </c>
      <c r="F1150" s="79">
        <f t="shared" si="53"/>
        <v>0</v>
      </c>
    </row>
    <row r="1151" spans="1:6" x14ac:dyDescent="0.2">
      <c r="A1151">
        <v>42</v>
      </c>
      <c r="B1151" t="s">
        <v>36</v>
      </c>
      <c r="C1151" s="79" cm="1">
        <f t="array" ref="C1151">_xlfn.IFS(B1151= "Winter", 1, B1151="Spring", 2, B1151="Summer", 3, B1151="Fall", 4)</f>
        <v>2</v>
      </c>
      <c r="D1151" s="79">
        <f t="shared" si="51"/>
        <v>0</v>
      </c>
      <c r="E1151" s="79">
        <f t="shared" si="52"/>
        <v>1</v>
      </c>
      <c r="F1151" s="79">
        <f t="shared" si="53"/>
        <v>0</v>
      </c>
    </row>
    <row r="1152" spans="1:6" x14ac:dyDescent="0.2">
      <c r="A1152">
        <v>36</v>
      </c>
      <c r="B1152" t="s">
        <v>24</v>
      </c>
      <c r="C1152" s="79" cm="1">
        <f t="array" ref="C1152">_xlfn.IFS(B1152= "Winter", 1, B1152="Spring", 2, B1152="Summer", 3, B1152="Fall", 4)</f>
        <v>1</v>
      </c>
      <c r="D1152" s="79">
        <f t="shared" si="51"/>
        <v>1</v>
      </c>
      <c r="E1152" s="79">
        <f t="shared" si="52"/>
        <v>0</v>
      </c>
      <c r="F1152" s="79">
        <f t="shared" si="53"/>
        <v>0</v>
      </c>
    </row>
    <row r="1153" spans="1:6" x14ac:dyDescent="0.2">
      <c r="A1153">
        <v>86</v>
      </c>
      <c r="B1153" t="s">
        <v>36</v>
      </c>
      <c r="C1153" s="79" cm="1">
        <f t="array" ref="C1153">_xlfn.IFS(B1153= "Winter", 1, B1153="Spring", 2, B1153="Summer", 3, B1153="Fall", 4)</f>
        <v>2</v>
      </c>
      <c r="D1153" s="79">
        <f t="shared" si="51"/>
        <v>0</v>
      </c>
      <c r="E1153" s="79">
        <f t="shared" si="52"/>
        <v>1</v>
      </c>
      <c r="F1153" s="79">
        <f t="shared" si="53"/>
        <v>0</v>
      </c>
    </row>
    <row r="1154" spans="1:6" x14ac:dyDescent="0.2">
      <c r="A1154">
        <v>49</v>
      </c>
      <c r="B1154" t="s">
        <v>56</v>
      </c>
      <c r="C1154" s="79" cm="1">
        <f t="array" ref="C1154">_xlfn.IFS(B1154= "Winter", 1, B1154="Spring", 2, B1154="Summer", 3, B1154="Fall", 4)</f>
        <v>4</v>
      </c>
      <c r="D1154" s="79">
        <f t="shared" si="51"/>
        <v>0</v>
      </c>
      <c r="E1154" s="79">
        <f t="shared" si="52"/>
        <v>0</v>
      </c>
      <c r="F1154" s="79">
        <f t="shared" si="53"/>
        <v>0</v>
      </c>
    </row>
    <row r="1155" spans="1:6" x14ac:dyDescent="0.2">
      <c r="A1155">
        <v>41</v>
      </c>
      <c r="B1155" t="s">
        <v>52</v>
      </c>
      <c r="C1155" s="79" cm="1">
        <f t="array" ref="C1155">_xlfn.IFS(B1155= "Winter", 1, B1155="Spring", 2, B1155="Summer", 3, B1155="Fall", 4)</f>
        <v>3</v>
      </c>
      <c r="D1155" s="79">
        <f t="shared" ref="D1155:D1218" si="54">IF(C1155=1, 1, 0)</f>
        <v>0</v>
      </c>
      <c r="E1155" s="79">
        <f t="shared" ref="E1155:E1218" si="55">IF(C1155=2, 1, 0)</f>
        <v>0</v>
      </c>
      <c r="F1155" s="79">
        <f t="shared" ref="F1155:F1218" si="56">IF(C1155=3,1, 0)</f>
        <v>1</v>
      </c>
    </row>
    <row r="1156" spans="1:6" x14ac:dyDescent="0.2">
      <c r="A1156">
        <v>82</v>
      </c>
      <c r="B1156" t="s">
        <v>36</v>
      </c>
      <c r="C1156" s="79" cm="1">
        <f t="array" ref="C1156">_xlfn.IFS(B1156= "Winter", 1, B1156="Spring", 2, B1156="Summer", 3, B1156="Fall", 4)</f>
        <v>2</v>
      </c>
      <c r="D1156" s="79">
        <f t="shared" si="54"/>
        <v>0</v>
      </c>
      <c r="E1156" s="79">
        <f t="shared" si="55"/>
        <v>1</v>
      </c>
      <c r="F1156" s="79">
        <f t="shared" si="56"/>
        <v>0</v>
      </c>
    </row>
    <row r="1157" spans="1:6" x14ac:dyDescent="0.2">
      <c r="A1157">
        <v>53</v>
      </c>
      <c r="B1157" t="s">
        <v>56</v>
      </c>
      <c r="C1157" s="79" cm="1">
        <f t="array" ref="C1157">_xlfn.IFS(B1157= "Winter", 1, B1157="Spring", 2, B1157="Summer", 3, B1157="Fall", 4)</f>
        <v>4</v>
      </c>
      <c r="D1157" s="79">
        <f t="shared" si="54"/>
        <v>0</v>
      </c>
      <c r="E1157" s="79">
        <f t="shared" si="55"/>
        <v>0</v>
      </c>
      <c r="F1157" s="79">
        <f t="shared" si="56"/>
        <v>0</v>
      </c>
    </row>
    <row r="1158" spans="1:6" x14ac:dyDescent="0.2">
      <c r="A1158">
        <v>21</v>
      </c>
      <c r="B1158" t="s">
        <v>52</v>
      </c>
      <c r="C1158" s="79" cm="1">
        <f t="array" ref="C1158">_xlfn.IFS(B1158= "Winter", 1, B1158="Spring", 2, B1158="Summer", 3, B1158="Fall", 4)</f>
        <v>3</v>
      </c>
      <c r="D1158" s="79">
        <f t="shared" si="54"/>
        <v>0</v>
      </c>
      <c r="E1158" s="79">
        <f t="shared" si="55"/>
        <v>0</v>
      </c>
      <c r="F1158" s="79">
        <f t="shared" si="56"/>
        <v>1</v>
      </c>
    </row>
    <row r="1159" spans="1:6" x14ac:dyDescent="0.2">
      <c r="A1159">
        <v>66</v>
      </c>
      <c r="B1159" t="s">
        <v>56</v>
      </c>
      <c r="C1159" s="79" cm="1">
        <f t="array" ref="C1159">_xlfn.IFS(B1159= "Winter", 1, B1159="Spring", 2, B1159="Summer", 3, B1159="Fall", 4)</f>
        <v>4</v>
      </c>
      <c r="D1159" s="79">
        <f t="shared" si="54"/>
        <v>0</v>
      </c>
      <c r="E1159" s="79">
        <f t="shared" si="55"/>
        <v>0</v>
      </c>
      <c r="F1159" s="79">
        <f t="shared" si="56"/>
        <v>0</v>
      </c>
    </row>
    <row r="1160" spans="1:6" x14ac:dyDescent="0.2">
      <c r="A1160">
        <v>89</v>
      </c>
      <c r="B1160" t="s">
        <v>52</v>
      </c>
      <c r="C1160" s="79" cm="1">
        <f t="array" ref="C1160">_xlfn.IFS(B1160= "Winter", 1, B1160="Spring", 2, B1160="Summer", 3, B1160="Fall", 4)</f>
        <v>3</v>
      </c>
      <c r="D1160" s="79">
        <f t="shared" si="54"/>
        <v>0</v>
      </c>
      <c r="E1160" s="79">
        <f t="shared" si="55"/>
        <v>0</v>
      </c>
      <c r="F1160" s="79">
        <f t="shared" si="56"/>
        <v>1</v>
      </c>
    </row>
    <row r="1161" spans="1:6" x14ac:dyDescent="0.2">
      <c r="A1161">
        <v>55</v>
      </c>
      <c r="B1161" t="s">
        <v>56</v>
      </c>
      <c r="C1161" s="79" cm="1">
        <f t="array" ref="C1161">_xlfn.IFS(B1161= "Winter", 1, B1161="Spring", 2, B1161="Summer", 3, B1161="Fall", 4)</f>
        <v>4</v>
      </c>
      <c r="D1161" s="79">
        <f t="shared" si="54"/>
        <v>0</v>
      </c>
      <c r="E1161" s="79">
        <f t="shared" si="55"/>
        <v>0</v>
      </c>
      <c r="F1161" s="79">
        <f t="shared" si="56"/>
        <v>0</v>
      </c>
    </row>
    <row r="1162" spans="1:6" x14ac:dyDescent="0.2">
      <c r="A1162">
        <v>42</v>
      </c>
      <c r="B1162" t="s">
        <v>52</v>
      </c>
      <c r="C1162" s="79" cm="1">
        <f t="array" ref="C1162">_xlfn.IFS(B1162= "Winter", 1, B1162="Spring", 2, B1162="Summer", 3, B1162="Fall", 4)</f>
        <v>3</v>
      </c>
      <c r="D1162" s="79">
        <f t="shared" si="54"/>
        <v>0</v>
      </c>
      <c r="E1162" s="79">
        <f t="shared" si="55"/>
        <v>0</v>
      </c>
      <c r="F1162" s="79">
        <f t="shared" si="56"/>
        <v>1</v>
      </c>
    </row>
    <row r="1163" spans="1:6" x14ac:dyDescent="0.2">
      <c r="A1163">
        <v>52</v>
      </c>
      <c r="B1163" t="s">
        <v>56</v>
      </c>
      <c r="C1163" s="79" cm="1">
        <f t="array" ref="C1163">_xlfn.IFS(B1163= "Winter", 1, B1163="Spring", 2, B1163="Summer", 3, B1163="Fall", 4)</f>
        <v>4</v>
      </c>
      <c r="D1163" s="79">
        <f t="shared" si="54"/>
        <v>0</v>
      </c>
      <c r="E1163" s="79">
        <f t="shared" si="55"/>
        <v>0</v>
      </c>
      <c r="F1163" s="79">
        <f t="shared" si="56"/>
        <v>0</v>
      </c>
    </row>
    <row r="1164" spans="1:6" x14ac:dyDescent="0.2">
      <c r="A1164">
        <v>92</v>
      </c>
      <c r="B1164" t="s">
        <v>24</v>
      </c>
      <c r="C1164" s="79" cm="1">
        <f t="array" ref="C1164">_xlfn.IFS(B1164= "Winter", 1, B1164="Spring", 2, B1164="Summer", 3, B1164="Fall", 4)</f>
        <v>1</v>
      </c>
      <c r="D1164" s="79">
        <f t="shared" si="54"/>
        <v>1</v>
      </c>
      <c r="E1164" s="79">
        <f t="shared" si="55"/>
        <v>0</v>
      </c>
      <c r="F1164" s="79">
        <f t="shared" si="56"/>
        <v>0</v>
      </c>
    </row>
    <row r="1165" spans="1:6" x14ac:dyDescent="0.2">
      <c r="A1165">
        <v>56</v>
      </c>
      <c r="B1165" t="s">
        <v>52</v>
      </c>
      <c r="C1165" s="79" cm="1">
        <f t="array" ref="C1165">_xlfn.IFS(B1165= "Winter", 1, B1165="Spring", 2, B1165="Summer", 3, B1165="Fall", 4)</f>
        <v>3</v>
      </c>
      <c r="D1165" s="79">
        <f t="shared" si="54"/>
        <v>0</v>
      </c>
      <c r="E1165" s="79">
        <f t="shared" si="55"/>
        <v>0</v>
      </c>
      <c r="F1165" s="79">
        <f t="shared" si="56"/>
        <v>1</v>
      </c>
    </row>
    <row r="1166" spans="1:6" x14ac:dyDescent="0.2">
      <c r="A1166">
        <v>96</v>
      </c>
      <c r="B1166" t="s">
        <v>24</v>
      </c>
      <c r="C1166" s="79" cm="1">
        <f t="array" ref="C1166">_xlfn.IFS(B1166= "Winter", 1, B1166="Spring", 2, B1166="Summer", 3, B1166="Fall", 4)</f>
        <v>1</v>
      </c>
      <c r="D1166" s="79">
        <f t="shared" si="54"/>
        <v>1</v>
      </c>
      <c r="E1166" s="79">
        <f t="shared" si="55"/>
        <v>0</v>
      </c>
      <c r="F1166" s="79">
        <f t="shared" si="56"/>
        <v>0</v>
      </c>
    </row>
    <row r="1167" spans="1:6" x14ac:dyDescent="0.2">
      <c r="A1167">
        <v>64</v>
      </c>
      <c r="B1167" t="s">
        <v>24</v>
      </c>
      <c r="C1167" s="79" cm="1">
        <f t="array" ref="C1167">_xlfn.IFS(B1167= "Winter", 1, B1167="Spring", 2, B1167="Summer", 3, B1167="Fall", 4)</f>
        <v>1</v>
      </c>
      <c r="D1167" s="79">
        <f t="shared" si="54"/>
        <v>1</v>
      </c>
      <c r="E1167" s="79">
        <f t="shared" si="55"/>
        <v>0</v>
      </c>
      <c r="F1167" s="79">
        <f t="shared" si="56"/>
        <v>0</v>
      </c>
    </row>
    <row r="1168" spans="1:6" x14ac:dyDescent="0.2">
      <c r="A1168">
        <v>48</v>
      </c>
      <c r="B1168" t="s">
        <v>24</v>
      </c>
      <c r="C1168" s="79" cm="1">
        <f t="array" ref="C1168">_xlfn.IFS(B1168= "Winter", 1, B1168="Spring", 2, B1168="Summer", 3, B1168="Fall", 4)</f>
        <v>1</v>
      </c>
      <c r="D1168" s="79">
        <f t="shared" si="54"/>
        <v>1</v>
      </c>
      <c r="E1168" s="79">
        <f t="shared" si="55"/>
        <v>0</v>
      </c>
      <c r="F1168" s="79">
        <f t="shared" si="56"/>
        <v>0</v>
      </c>
    </row>
    <row r="1169" spans="1:6" x14ac:dyDescent="0.2">
      <c r="A1169">
        <v>83</v>
      </c>
      <c r="B1169" t="s">
        <v>52</v>
      </c>
      <c r="C1169" s="79" cm="1">
        <f t="array" ref="C1169">_xlfn.IFS(B1169= "Winter", 1, B1169="Spring", 2, B1169="Summer", 3, B1169="Fall", 4)</f>
        <v>3</v>
      </c>
      <c r="D1169" s="79">
        <f t="shared" si="54"/>
        <v>0</v>
      </c>
      <c r="E1169" s="79">
        <f t="shared" si="55"/>
        <v>0</v>
      </c>
      <c r="F1169" s="79">
        <f t="shared" si="56"/>
        <v>1</v>
      </c>
    </row>
    <row r="1170" spans="1:6" x14ac:dyDescent="0.2">
      <c r="A1170">
        <v>91</v>
      </c>
      <c r="B1170" t="s">
        <v>52</v>
      </c>
      <c r="C1170" s="79" cm="1">
        <f t="array" ref="C1170">_xlfn.IFS(B1170= "Winter", 1, B1170="Spring", 2, B1170="Summer", 3, B1170="Fall", 4)</f>
        <v>3</v>
      </c>
      <c r="D1170" s="79">
        <f t="shared" si="54"/>
        <v>0</v>
      </c>
      <c r="E1170" s="79">
        <f t="shared" si="55"/>
        <v>0</v>
      </c>
      <c r="F1170" s="79">
        <f t="shared" si="56"/>
        <v>1</v>
      </c>
    </row>
    <row r="1171" spans="1:6" x14ac:dyDescent="0.2">
      <c r="A1171">
        <v>94</v>
      </c>
      <c r="B1171" t="s">
        <v>56</v>
      </c>
      <c r="C1171" s="79" cm="1">
        <f t="array" ref="C1171">_xlfn.IFS(B1171= "Winter", 1, B1171="Spring", 2, B1171="Summer", 3, B1171="Fall", 4)</f>
        <v>4</v>
      </c>
      <c r="D1171" s="79">
        <f t="shared" si="54"/>
        <v>0</v>
      </c>
      <c r="E1171" s="79">
        <f t="shared" si="55"/>
        <v>0</v>
      </c>
      <c r="F1171" s="79">
        <f t="shared" si="56"/>
        <v>0</v>
      </c>
    </row>
    <row r="1172" spans="1:6" x14ac:dyDescent="0.2">
      <c r="A1172">
        <v>62</v>
      </c>
      <c r="B1172" t="s">
        <v>36</v>
      </c>
      <c r="C1172" s="79" cm="1">
        <f t="array" ref="C1172">_xlfn.IFS(B1172= "Winter", 1, B1172="Spring", 2, B1172="Summer", 3, B1172="Fall", 4)</f>
        <v>2</v>
      </c>
      <c r="D1172" s="79">
        <f t="shared" si="54"/>
        <v>0</v>
      </c>
      <c r="E1172" s="79">
        <f t="shared" si="55"/>
        <v>1</v>
      </c>
      <c r="F1172" s="79">
        <f t="shared" si="56"/>
        <v>0</v>
      </c>
    </row>
    <row r="1173" spans="1:6" x14ac:dyDescent="0.2">
      <c r="A1173">
        <v>55</v>
      </c>
      <c r="B1173" t="s">
        <v>36</v>
      </c>
      <c r="C1173" s="79" cm="1">
        <f t="array" ref="C1173">_xlfn.IFS(B1173= "Winter", 1, B1173="Spring", 2, B1173="Summer", 3, B1173="Fall", 4)</f>
        <v>2</v>
      </c>
      <c r="D1173" s="79">
        <f t="shared" si="54"/>
        <v>0</v>
      </c>
      <c r="E1173" s="79">
        <f t="shared" si="55"/>
        <v>1</v>
      </c>
      <c r="F1173" s="79">
        <f t="shared" si="56"/>
        <v>0</v>
      </c>
    </row>
    <row r="1174" spans="1:6" x14ac:dyDescent="0.2">
      <c r="A1174">
        <v>68</v>
      </c>
      <c r="B1174" t="s">
        <v>36</v>
      </c>
      <c r="C1174" s="79" cm="1">
        <f t="array" ref="C1174">_xlfn.IFS(B1174= "Winter", 1, B1174="Spring", 2, B1174="Summer", 3, B1174="Fall", 4)</f>
        <v>2</v>
      </c>
      <c r="D1174" s="79">
        <f t="shared" si="54"/>
        <v>0</v>
      </c>
      <c r="E1174" s="79">
        <f t="shared" si="55"/>
        <v>1</v>
      </c>
      <c r="F1174" s="79">
        <f t="shared" si="56"/>
        <v>0</v>
      </c>
    </row>
    <row r="1175" spans="1:6" x14ac:dyDescent="0.2">
      <c r="A1175">
        <v>76</v>
      </c>
      <c r="B1175" t="s">
        <v>24</v>
      </c>
      <c r="C1175" s="79" cm="1">
        <f t="array" ref="C1175">_xlfn.IFS(B1175= "Winter", 1, B1175="Spring", 2, B1175="Summer", 3, B1175="Fall", 4)</f>
        <v>1</v>
      </c>
      <c r="D1175" s="79">
        <f t="shared" si="54"/>
        <v>1</v>
      </c>
      <c r="E1175" s="79">
        <f t="shared" si="55"/>
        <v>0</v>
      </c>
      <c r="F1175" s="79">
        <f t="shared" si="56"/>
        <v>0</v>
      </c>
    </row>
    <row r="1176" spans="1:6" x14ac:dyDescent="0.2">
      <c r="A1176">
        <v>31</v>
      </c>
      <c r="B1176" t="s">
        <v>24</v>
      </c>
      <c r="C1176" s="79" cm="1">
        <f t="array" ref="C1176">_xlfn.IFS(B1176= "Winter", 1, B1176="Spring", 2, B1176="Summer", 3, B1176="Fall", 4)</f>
        <v>1</v>
      </c>
      <c r="D1176" s="79">
        <f t="shared" si="54"/>
        <v>1</v>
      </c>
      <c r="E1176" s="79">
        <f t="shared" si="55"/>
        <v>0</v>
      </c>
      <c r="F1176" s="79">
        <f t="shared" si="56"/>
        <v>0</v>
      </c>
    </row>
    <row r="1177" spans="1:6" x14ac:dyDescent="0.2">
      <c r="A1177">
        <v>81</v>
      </c>
      <c r="B1177" t="s">
        <v>36</v>
      </c>
      <c r="C1177" s="79" cm="1">
        <f t="array" ref="C1177">_xlfn.IFS(B1177= "Winter", 1, B1177="Spring", 2, B1177="Summer", 3, B1177="Fall", 4)</f>
        <v>2</v>
      </c>
      <c r="D1177" s="79">
        <f t="shared" si="54"/>
        <v>0</v>
      </c>
      <c r="E1177" s="79">
        <f t="shared" si="55"/>
        <v>1</v>
      </c>
      <c r="F1177" s="79">
        <f t="shared" si="56"/>
        <v>0</v>
      </c>
    </row>
    <row r="1178" spans="1:6" x14ac:dyDescent="0.2">
      <c r="A1178">
        <v>83</v>
      </c>
      <c r="B1178" t="s">
        <v>24</v>
      </c>
      <c r="C1178" s="79" cm="1">
        <f t="array" ref="C1178">_xlfn.IFS(B1178= "Winter", 1, B1178="Spring", 2, B1178="Summer", 3, B1178="Fall", 4)</f>
        <v>1</v>
      </c>
      <c r="D1178" s="79">
        <f t="shared" si="54"/>
        <v>1</v>
      </c>
      <c r="E1178" s="79">
        <f t="shared" si="55"/>
        <v>0</v>
      </c>
      <c r="F1178" s="79">
        <f t="shared" si="56"/>
        <v>0</v>
      </c>
    </row>
    <row r="1179" spans="1:6" x14ac:dyDescent="0.2">
      <c r="A1179">
        <v>21</v>
      </c>
      <c r="B1179" t="s">
        <v>36</v>
      </c>
      <c r="C1179" s="79" cm="1">
        <f t="array" ref="C1179">_xlfn.IFS(B1179= "Winter", 1, B1179="Spring", 2, B1179="Summer", 3, B1179="Fall", 4)</f>
        <v>2</v>
      </c>
      <c r="D1179" s="79">
        <f t="shared" si="54"/>
        <v>0</v>
      </c>
      <c r="E1179" s="79">
        <f t="shared" si="55"/>
        <v>1</v>
      </c>
      <c r="F1179" s="79">
        <f t="shared" si="56"/>
        <v>0</v>
      </c>
    </row>
    <row r="1180" spans="1:6" x14ac:dyDescent="0.2">
      <c r="A1180">
        <v>22</v>
      </c>
      <c r="B1180" t="s">
        <v>36</v>
      </c>
      <c r="C1180" s="79" cm="1">
        <f t="array" ref="C1180">_xlfn.IFS(B1180= "Winter", 1, B1180="Spring", 2, B1180="Summer", 3, B1180="Fall", 4)</f>
        <v>2</v>
      </c>
      <c r="D1180" s="79">
        <f t="shared" si="54"/>
        <v>0</v>
      </c>
      <c r="E1180" s="79">
        <f t="shared" si="55"/>
        <v>1</v>
      </c>
      <c r="F1180" s="79">
        <f t="shared" si="56"/>
        <v>0</v>
      </c>
    </row>
    <row r="1181" spans="1:6" x14ac:dyDescent="0.2">
      <c r="A1181">
        <v>33</v>
      </c>
      <c r="B1181" t="s">
        <v>52</v>
      </c>
      <c r="C1181" s="79" cm="1">
        <f t="array" ref="C1181">_xlfn.IFS(B1181= "Winter", 1, B1181="Spring", 2, B1181="Summer", 3, B1181="Fall", 4)</f>
        <v>3</v>
      </c>
      <c r="D1181" s="79">
        <f t="shared" si="54"/>
        <v>0</v>
      </c>
      <c r="E1181" s="79">
        <f t="shared" si="55"/>
        <v>0</v>
      </c>
      <c r="F1181" s="79">
        <f t="shared" si="56"/>
        <v>1</v>
      </c>
    </row>
    <row r="1182" spans="1:6" x14ac:dyDescent="0.2">
      <c r="A1182">
        <v>23</v>
      </c>
      <c r="B1182" t="s">
        <v>36</v>
      </c>
      <c r="C1182" s="79" cm="1">
        <f t="array" ref="C1182">_xlfn.IFS(B1182= "Winter", 1, B1182="Spring", 2, B1182="Summer", 3, B1182="Fall", 4)</f>
        <v>2</v>
      </c>
      <c r="D1182" s="79">
        <f t="shared" si="54"/>
        <v>0</v>
      </c>
      <c r="E1182" s="79">
        <f t="shared" si="55"/>
        <v>1</v>
      </c>
      <c r="F1182" s="79">
        <f t="shared" si="56"/>
        <v>0</v>
      </c>
    </row>
    <row r="1183" spans="1:6" x14ac:dyDescent="0.2">
      <c r="A1183">
        <v>96</v>
      </c>
      <c r="B1183" t="s">
        <v>52</v>
      </c>
      <c r="C1183" s="79" cm="1">
        <f t="array" ref="C1183">_xlfn.IFS(B1183= "Winter", 1, B1183="Spring", 2, B1183="Summer", 3, B1183="Fall", 4)</f>
        <v>3</v>
      </c>
      <c r="D1183" s="79">
        <f t="shared" si="54"/>
        <v>0</v>
      </c>
      <c r="E1183" s="79">
        <f t="shared" si="55"/>
        <v>0</v>
      </c>
      <c r="F1183" s="79">
        <f t="shared" si="56"/>
        <v>1</v>
      </c>
    </row>
    <row r="1184" spans="1:6" x14ac:dyDescent="0.2">
      <c r="A1184">
        <v>21</v>
      </c>
      <c r="B1184" t="s">
        <v>36</v>
      </c>
      <c r="C1184" s="79" cm="1">
        <f t="array" ref="C1184">_xlfn.IFS(B1184= "Winter", 1, B1184="Spring", 2, B1184="Summer", 3, B1184="Fall", 4)</f>
        <v>2</v>
      </c>
      <c r="D1184" s="79">
        <f t="shared" si="54"/>
        <v>0</v>
      </c>
      <c r="E1184" s="79">
        <f t="shared" si="55"/>
        <v>1</v>
      </c>
      <c r="F1184" s="79">
        <f t="shared" si="56"/>
        <v>0</v>
      </c>
    </row>
    <row r="1185" spans="1:6" x14ac:dyDescent="0.2">
      <c r="A1185">
        <v>39</v>
      </c>
      <c r="B1185" t="s">
        <v>36</v>
      </c>
      <c r="C1185" s="79" cm="1">
        <f t="array" ref="C1185">_xlfn.IFS(B1185= "Winter", 1, B1185="Spring", 2, B1185="Summer", 3, B1185="Fall", 4)</f>
        <v>2</v>
      </c>
      <c r="D1185" s="79">
        <f t="shared" si="54"/>
        <v>0</v>
      </c>
      <c r="E1185" s="79">
        <f t="shared" si="55"/>
        <v>1</v>
      </c>
      <c r="F1185" s="79">
        <f t="shared" si="56"/>
        <v>0</v>
      </c>
    </row>
    <row r="1186" spans="1:6" x14ac:dyDescent="0.2">
      <c r="A1186">
        <v>73</v>
      </c>
      <c r="B1186" t="s">
        <v>56</v>
      </c>
      <c r="C1186" s="79" cm="1">
        <f t="array" ref="C1186">_xlfn.IFS(B1186= "Winter", 1, B1186="Spring", 2, B1186="Summer", 3, B1186="Fall", 4)</f>
        <v>4</v>
      </c>
      <c r="D1186" s="79">
        <f t="shared" si="54"/>
        <v>0</v>
      </c>
      <c r="E1186" s="79">
        <f t="shared" si="55"/>
        <v>0</v>
      </c>
      <c r="F1186" s="79">
        <f t="shared" si="56"/>
        <v>0</v>
      </c>
    </row>
    <row r="1187" spans="1:6" x14ac:dyDescent="0.2">
      <c r="A1187">
        <v>64</v>
      </c>
      <c r="B1187" t="s">
        <v>36</v>
      </c>
      <c r="C1187" s="79" cm="1">
        <f t="array" ref="C1187">_xlfn.IFS(B1187= "Winter", 1, B1187="Spring", 2, B1187="Summer", 3, B1187="Fall", 4)</f>
        <v>2</v>
      </c>
      <c r="D1187" s="79">
        <f t="shared" si="54"/>
        <v>0</v>
      </c>
      <c r="E1187" s="79">
        <f t="shared" si="55"/>
        <v>1</v>
      </c>
      <c r="F1187" s="79">
        <f t="shared" si="56"/>
        <v>0</v>
      </c>
    </row>
    <row r="1188" spans="1:6" x14ac:dyDescent="0.2">
      <c r="A1188">
        <v>68</v>
      </c>
      <c r="B1188" t="s">
        <v>52</v>
      </c>
      <c r="C1188" s="79" cm="1">
        <f t="array" ref="C1188">_xlfn.IFS(B1188= "Winter", 1, B1188="Spring", 2, B1188="Summer", 3, B1188="Fall", 4)</f>
        <v>3</v>
      </c>
      <c r="D1188" s="79">
        <f t="shared" si="54"/>
        <v>0</v>
      </c>
      <c r="E1188" s="79">
        <f t="shared" si="55"/>
        <v>0</v>
      </c>
      <c r="F1188" s="79">
        <f t="shared" si="56"/>
        <v>1</v>
      </c>
    </row>
    <row r="1189" spans="1:6" x14ac:dyDescent="0.2">
      <c r="A1189">
        <v>89</v>
      </c>
      <c r="B1189" t="s">
        <v>56</v>
      </c>
      <c r="C1189" s="79" cm="1">
        <f t="array" ref="C1189">_xlfn.IFS(B1189= "Winter", 1, B1189="Spring", 2, B1189="Summer", 3, B1189="Fall", 4)</f>
        <v>4</v>
      </c>
      <c r="D1189" s="79">
        <f t="shared" si="54"/>
        <v>0</v>
      </c>
      <c r="E1189" s="79">
        <f t="shared" si="55"/>
        <v>0</v>
      </c>
      <c r="F1189" s="79">
        <f t="shared" si="56"/>
        <v>0</v>
      </c>
    </row>
    <row r="1190" spans="1:6" x14ac:dyDescent="0.2">
      <c r="A1190">
        <v>29</v>
      </c>
      <c r="B1190" t="s">
        <v>52</v>
      </c>
      <c r="C1190" s="79" cm="1">
        <f t="array" ref="C1190">_xlfn.IFS(B1190= "Winter", 1, B1190="Spring", 2, B1190="Summer", 3, B1190="Fall", 4)</f>
        <v>3</v>
      </c>
      <c r="D1190" s="79">
        <f t="shared" si="54"/>
        <v>0</v>
      </c>
      <c r="E1190" s="79">
        <f t="shared" si="55"/>
        <v>0</v>
      </c>
      <c r="F1190" s="79">
        <f t="shared" si="56"/>
        <v>1</v>
      </c>
    </row>
    <row r="1191" spans="1:6" x14ac:dyDescent="0.2">
      <c r="A1191">
        <v>97</v>
      </c>
      <c r="B1191" t="s">
        <v>52</v>
      </c>
      <c r="C1191" s="79" cm="1">
        <f t="array" ref="C1191">_xlfn.IFS(B1191= "Winter", 1, B1191="Spring", 2, B1191="Summer", 3, B1191="Fall", 4)</f>
        <v>3</v>
      </c>
      <c r="D1191" s="79">
        <f t="shared" si="54"/>
        <v>0</v>
      </c>
      <c r="E1191" s="79">
        <f t="shared" si="55"/>
        <v>0</v>
      </c>
      <c r="F1191" s="79">
        <f t="shared" si="56"/>
        <v>1</v>
      </c>
    </row>
    <row r="1192" spans="1:6" x14ac:dyDescent="0.2">
      <c r="A1192">
        <v>45</v>
      </c>
      <c r="B1192" t="s">
        <v>24</v>
      </c>
      <c r="C1192" s="79" cm="1">
        <f t="array" ref="C1192">_xlfn.IFS(B1192= "Winter", 1, B1192="Spring", 2, B1192="Summer", 3, B1192="Fall", 4)</f>
        <v>1</v>
      </c>
      <c r="D1192" s="79">
        <f t="shared" si="54"/>
        <v>1</v>
      </c>
      <c r="E1192" s="79">
        <f t="shared" si="55"/>
        <v>0</v>
      </c>
      <c r="F1192" s="79">
        <f t="shared" si="56"/>
        <v>0</v>
      </c>
    </row>
    <row r="1193" spans="1:6" x14ac:dyDescent="0.2">
      <c r="A1193">
        <v>70</v>
      </c>
      <c r="B1193" t="s">
        <v>24</v>
      </c>
      <c r="C1193" s="79" cm="1">
        <f t="array" ref="C1193">_xlfn.IFS(B1193= "Winter", 1, B1193="Spring", 2, B1193="Summer", 3, B1193="Fall", 4)</f>
        <v>1</v>
      </c>
      <c r="D1193" s="79">
        <f t="shared" si="54"/>
        <v>1</v>
      </c>
      <c r="E1193" s="79">
        <f t="shared" si="55"/>
        <v>0</v>
      </c>
      <c r="F1193" s="79">
        <f t="shared" si="56"/>
        <v>0</v>
      </c>
    </row>
    <row r="1194" spans="1:6" x14ac:dyDescent="0.2">
      <c r="A1194">
        <v>56</v>
      </c>
      <c r="B1194" t="s">
        <v>52</v>
      </c>
      <c r="C1194" s="79" cm="1">
        <f t="array" ref="C1194">_xlfn.IFS(B1194= "Winter", 1, B1194="Spring", 2, B1194="Summer", 3, B1194="Fall", 4)</f>
        <v>3</v>
      </c>
      <c r="D1194" s="79">
        <f t="shared" si="54"/>
        <v>0</v>
      </c>
      <c r="E1194" s="79">
        <f t="shared" si="55"/>
        <v>0</v>
      </c>
      <c r="F1194" s="79">
        <f t="shared" si="56"/>
        <v>1</v>
      </c>
    </row>
    <row r="1195" spans="1:6" x14ac:dyDescent="0.2">
      <c r="A1195">
        <v>55</v>
      </c>
      <c r="B1195" t="s">
        <v>56</v>
      </c>
      <c r="C1195" s="79" cm="1">
        <f t="array" ref="C1195">_xlfn.IFS(B1195= "Winter", 1, B1195="Spring", 2, B1195="Summer", 3, B1195="Fall", 4)</f>
        <v>4</v>
      </c>
      <c r="D1195" s="79">
        <f t="shared" si="54"/>
        <v>0</v>
      </c>
      <c r="E1195" s="79">
        <f t="shared" si="55"/>
        <v>0</v>
      </c>
      <c r="F1195" s="79">
        <f t="shared" si="56"/>
        <v>0</v>
      </c>
    </row>
    <row r="1196" spans="1:6" x14ac:dyDescent="0.2">
      <c r="A1196">
        <v>46</v>
      </c>
      <c r="B1196" t="s">
        <v>24</v>
      </c>
      <c r="C1196" s="79" cm="1">
        <f t="array" ref="C1196">_xlfn.IFS(B1196= "Winter", 1, B1196="Spring", 2, B1196="Summer", 3, B1196="Fall", 4)</f>
        <v>1</v>
      </c>
      <c r="D1196" s="79">
        <f t="shared" si="54"/>
        <v>1</v>
      </c>
      <c r="E1196" s="79">
        <f t="shared" si="55"/>
        <v>0</v>
      </c>
      <c r="F1196" s="79">
        <f t="shared" si="56"/>
        <v>0</v>
      </c>
    </row>
    <row r="1197" spans="1:6" x14ac:dyDescent="0.2">
      <c r="A1197">
        <v>95</v>
      </c>
      <c r="B1197" t="s">
        <v>24</v>
      </c>
      <c r="C1197" s="79" cm="1">
        <f t="array" ref="C1197">_xlfn.IFS(B1197= "Winter", 1, B1197="Spring", 2, B1197="Summer", 3, B1197="Fall", 4)</f>
        <v>1</v>
      </c>
      <c r="D1197" s="79">
        <f t="shared" si="54"/>
        <v>1</v>
      </c>
      <c r="E1197" s="79">
        <f t="shared" si="55"/>
        <v>0</v>
      </c>
      <c r="F1197" s="79">
        <f t="shared" si="56"/>
        <v>0</v>
      </c>
    </row>
    <row r="1198" spans="1:6" x14ac:dyDescent="0.2">
      <c r="A1198">
        <v>88</v>
      </c>
      <c r="B1198" t="s">
        <v>24</v>
      </c>
      <c r="C1198" s="79" cm="1">
        <f t="array" ref="C1198">_xlfn.IFS(B1198= "Winter", 1, B1198="Spring", 2, B1198="Summer", 3, B1198="Fall", 4)</f>
        <v>1</v>
      </c>
      <c r="D1198" s="79">
        <f t="shared" si="54"/>
        <v>1</v>
      </c>
      <c r="E1198" s="79">
        <f t="shared" si="55"/>
        <v>0</v>
      </c>
      <c r="F1198" s="79">
        <f t="shared" si="56"/>
        <v>0</v>
      </c>
    </row>
    <row r="1199" spans="1:6" x14ac:dyDescent="0.2">
      <c r="A1199">
        <v>92</v>
      </c>
      <c r="B1199" t="s">
        <v>56</v>
      </c>
      <c r="C1199" s="79" cm="1">
        <f t="array" ref="C1199">_xlfn.IFS(B1199= "Winter", 1, B1199="Spring", 2, B1199="Summer", 3, B1199="Fall", 4)</f>
        <v>4</v>
      </c>
      <c r="D1199" s="79">
        <f t="shared" si="54"/>
        <v>0</v>
      </c>
      <c r="E1199" s="79">
        <f t="shared" si="55"/>
        <v>0</v>
      </c>
      <c r="F1199" s="79">
        <f t="shared" si="56"/>
        <v>0</v>
      </c>
    </row>
    <row r="1200" spans="1:6" x14ac:dyDescent="0.2">
      <c r="A1200">
        <v>49</v>
      </c>
      <c r="B1200" t="s">
        <v>52</v>
      </c>
      <c r="C1200" s="79" cm="1">
        <f t="array" ref="C1200">_xlfn.IFS(B1200= "Winter", 1, B1200="Spring", 2, B1200="Summer", 3, B1200="Fall", 4)</f>
        <v>3</v>
      </c>
      <c r="D1200" s="79">
        <f t="shared" si="54"/>
        <v>0</v>
      </c>
      <c r="E1200" s="79">
        <f t="shared" si="55"/>
        <v>0</v>
      </c>
      <c r="F1200" s="79">
        <f t="shared" si="56"/>
        <v>1</v>
      </c>
    </row>
    <row r="1201" spans="1:6" x14ac:dyDescent="0.2">
      <c r="A1201">
        <v>89</v>
      </c>
      <c r="B1201" t="s">
        <v>56</v>
      </c>
      <c r="C1201" s="79" cm="1">
        <f t="array" ref="C1201">_xlfn.IFS(B1201= "Winter", 1, B1201="Spring", 2, B1201="Summer", 3, B1201="Fall", 4)</f>
        <v>4</v>
      </c>
      <c r="D1201" s="79">
        <f t="shared" si="54"/>
        <v>0</v>
      </c>
      <c r="E1201" s="79">
        <f t="shared" si="55"/>
        <v>0</v>
      </c>
      <c r="F1201" s="79">
        <f t="shared" si="56"/>
        <v>0</v>
      </c>
    </row>
    <row r="1202" spans="1:6" x14ac:dyDescent="0.2">
      <c r="A1202">
        <v>22</v>
      </c>
      <c r="B1202" t="s">
        <v>24</v>
      </c>
      <c r="C1202" s="79" cm="1">
        <f t="array" ref="C1202">_xlfn.IFS(B1202= "Winter", 1, B1202="Spring", 2, B1202="Summer", 3, B1202="Fall", 4)</f>
        <v>1</v>
      </c>
      <c r="D1202" s="79">
        <f t="shared" si="54"/>
        <v>1</v>
      </c>
      <c r="E1202" s="79">
        <f t="shared" si="55"/>
        <v>0</v>
      </c>
      <c r="F1202" s="79">
        <f t="shared" si="56"/>
        <v>0</v>
      </c>
    </row>
    <row r="1203" spans="1:6" x14ac:dyDescent="0.2">
      <c r="A1203">
        <v>61</v>
      </c>
      <c r="B1203" t="s">
        <v>52</v>
      </c>
      <c r="C1203" s="79" cm="1">
        <f t="array" ref="C1203">_xlfn.IFS(B1203= "Winter", 1, B1203="Spring", 2, B1203="Summer", 3, B1203="Fall", 4)</f>
        <v>3</v>
      </c>
      <c r="D1203" s="79">
        <f t="shared" si="54"/>
        <v>0</v>
      </c>
      <c r="E1203" s="79">
        <f t="shared" si="55"/>
        <v>0</v>
      </c>
      <c r="F1203" s="79">
        <f t="shared" si="56"/>
        <v>1</v>
      </c>
    </row>
    <row r="1204" spans="1:6" x14ac:dyDescent="0.2">
      <c r="A1204">
        <v>29</v>
      </c>
      <c r="B1204" t="s">
        <v>36</v>
      </c>
      <c r="C1204" s="79" cm="1">
        <f t="array" ref="C1204">_xlfn.IFS(B1204= "Winter", 1, B1204="Spring", 2, B1204="Summer", 3, B1204="Fall", 4)</f>
        <v>2</v>
      </c>
      <c r="D1204" s="79">
        <f t="shared" si="54"/>
        <v>0</v>
      </c>
      <c r="E1204" s="79">
        <f t="shared" si="55"/>
        <v>1</v>
      </c>
      <c r="F1204" s="79">
        <f t="shared" si="56"/>
        <v>0</v>
      </c>
    </row>
    <row r="1205" spans="1:6" x14ac:dyDescent="0.2">
      <c r="A1205">
        <v>82</v>
      </c>
      <c r="B1205" t="s">
        <v>24</v>
      </c>
      <c r="C1205" s="79" cm="1">
        <f t="array" ref="C1205">_xlfn.IFS(B1205= "Winter", 1, B1205="Spring", 2, B1205="Summer", 3, B1205="Fall", 4)</f>
        <v>1</v>
      </c>
      <c r="D1205" s="79">
        <f t="shared" si="54"/>
        <v>1</v>
      </c>
      <c r="E1205" s="79">
        <f t="shared" si="55"/>
        <v>0</v>
      </c>
      <c r="F1205" s="79">
        <f t="shared" si="56"/>
        <v>0</v>
      </c>
    </row>
    <row r="1206" spans="1:6" x14ac:dyDescent="0.2">
      <c r="A1206">
        <v>94</v>
      </c>
      <c r="B1206" t="s">
        <v>36</v>
      </c>
      <c r="C1206" s="79" cm="1">
        <f t="array" ref="C1206">_xlfn.IFS(B1206= "Winter", 1, B1206="Spring", 2, B1206="Summer", 3, B1206="Fall", 4)</f>
        <v>2</v>
      </c>
      <c r="D1206" s="79">
        <f t="shared" si="54"/>
        <v>0</v>
      </c>
      <c r="E1206" s="79">
        <f t="shared" si="55"/>
        <v>1</v>
      </c>
      <c r="F1206" s="79">
        <f t="shared" si="56"/>
        <v>0</v>
      </c>
    </row>
    <row r="1207" spans="1:6" x14ac:dyDescent="0.2">
      <c r="A1207">
        <v>99</v>
      </c>
      <c r="B1207" t="s">
        <v>36</v>
      </c>
      <c r="C1207" s="79" cm="1">
        <f t="array" ref="C1207">_xlfn.IFS(B1207= "Winter", 1, B1207="Spring", 2, B1207="Summer", 3, B1207="Fall", 4)</f>
        <v>2</v>
      </c>
      <c r="D1207" s="79">
        <f t="shared" si="54"/>
        <v>0</v>
      </c>
      <c r="E1207" s="79">
        <f t="shared" si="55"/>
        <v>1</v>
      </c>
      <c r="F1207" s="79">
        <f t="shared" si="56"/>
        <v>0</v>
      </c>
    </row>
    <row r="1208" spans="1:6" x14ac:dyDescent="0.2">
      <c r="A1208">
        <v>59</v>
      </c>
      <c r="B1208" t="s">
        <v>56</v>
      </c>
      <c r="C1208" s="79" cm="1">
        <f t="array" ref="C1208">_xlfn.IFS(B1208= "Winter", 1, B1208="Spring", 2, B1208="Summer", 3, B1208="Fall", 4)</f>
        <v>4</v>
      </c>
      <c r="D1208" s="79">
        <f t="shared" si="54"/>
        <v>0</v>
      </c>
      <c r="E1208" s="79">
        <f t="shared" si="55"/>
        <v>0</v>
      </c>
      <c r="F1208" s="79">
        <f t="shared" si="56"/>
        <v>0</v>
      </c>
    </row>
    <row r="1209" spans="1:6" x14ac:dyDescent="0.2">
      <c r="A1209">
        <v>90</v>
      </c>
      <c r="B1209" t="s">
        <v>52</v>
      </c>
      <c r="C1209" s="79" cm="1">
        <f t="array" ref="C1209">_xlfn.IFS(B1209= "Winter", 1, B1209="Spring", 2, B1209="Summer", 3, B1209="Fall", 4)</f>
        <v>3</v>
      </c>
      <c r="D1209" s="79">
        <f t="shared" si="54"/>
        <v>0</v>
      </c>
      <c r="E1209" s="79">
        <f t="shared" si="55"/>
        <v>0</v>
      </c>
      <c r="F1209" s="79">
        <f t="shared" si="56"/>
        <v>1</v>
      </c>
    </row>
    <row r="1210" spans="1:6" x14ac:dyDescent="0.2">
      <c r="A1210">
        <v>100</v>
      </c>
      <c r="B1210" t="s">
        <v>24</v>
      </c>
      <c r="C1210" s="79" cm="1">
        <f t="array" ref="C1210">_xlfn.IFS(B1210= "Winter", 1, B1210="Spring", 2, B1210="Summer", 3, B1210="Fall", 4)</f>
        <v>1</v>
      </c>
      <c r="D1210" s="79">
        <f t="shared" si="54"/>
        <v>1</v>
      </c>
      <c r="E1210" s="79">
        <f t="shared" si="55"/>
        <v>0</v>
      </c>
      <c r="F1210" s="79">
        <f t="shared" si="56"/>
        <v>0</v>
      </c>
    </row>
    <row r="1211" spans="1:6" x14ac:dyDescent="0.2">
      <c r="A1211">
        <v>62</v>
      </c>
      <c r="B1211" t="s">
        <v>24</v>
      </c>
      <c r="C1211" s="79" cm="1">
        <f t="array" ref="C1211">_xlfn.IFS(B1211= "Winter", 1, B1211="Spring", 2, B1211="Summer", 3, B1211="Fall", 4)</f>
        <v>1</v>
      </c>
      <c r="D1211" s="79">
        <f t="shared" si="54"/>
        <v>1</v>
      </c>
      <c r="E1211" s="79">
        <f t="shared" si="55"/>
        <v>0</v>
      </c>
      <c r="F1211" s="79">
        <f t="shared" si="56"/>
        <v>0</v>
      </c>
    </row>
    <row r="1212" spans="1:6" x14ac:dyDescent="0.2">
      <c r="A1212">
        <v>78</v>
      </c>
      <c r="B1212" t="s">
        <v>56</v>
      </c>
      <c r="C1212" s="79" cm="1">
        <f t="array" ref="C1212">_xlfn.IFS(B1212= "Winter", 1, B1212="Spring", 2, B1212="Summer", 3, B1212="Fall", 4)</f>
        <v>4</v>
      </c>
      <c r="D1212" s="79">
        <f t="shared" si="54"/>
        <v>0</v>
      </c>
      <c r="E1212" s="79">
        <f t="shared" si="55"/>
        <v>0</v>
      </c>
      <c r="F1212" s="79">
        <f t="shared" si="56"/>
        <v>0</v>
      </c>
    </row>
    <row r="1213" spans="1:6" x14ac:dyDescent="0.2">
      <c r="A1213">
        <v>94</v>
      </c>
      <c r="B1213" t="s">
        <v>36</v>
      </c>
      <c r="C1213" s="79" cm="1">
        <f t="array" ref="C1213">_xlfn.IFS(B1213= "Winter", 1, B1213="Spring", 2, B1213="Summer", 3, B1213="Fall", 4)</f>
        <v>2</v>
      </c>
      <c r="D1213" s="79">
        <f t="shared" si="54"/>
        <v>0</v>
      </c>
      <c r="E1213" s="79">
        <f t="shared" si="55"/>
        <v>1</v>
      </c>
      <c r="F1213" s="79">
        <f t="shared" si="56"/>
        <v>0</v>
      </c>
    </row>
    <row r="1214" spans="1:6" x14ac:dyDescent="0.2">
      <c r="A1214">
        <v>74</v>
      </c>
      <c r="B1214" t="s">
        <v>52</v>
      </c>
      <c r="C1214" s="79" cm="1">
        <f t="array" ref="C1214">_xlfn.IFS(B1214= "Winter", 1, B1214="Spring", 2, B1214="Summer", 3, B1214="Fall", 4)</f>
        <v>3</v>
      </c>
      <c r="D1214" s="79">
        <f t="shared" si="54"/>
        <v>0</v>
      </c>
      <c r="E1214" s="79">
        <f t="shared" si="55"/>
        <v>0</v>
      </c>
      <c r="F1214" s="79">
        <f t="shared" si="56"/>
        <v>1</v>
      </c>
    </row>
    <row r="1215" spans="1:6" x14ac:dyDescent="0.2">
      <c r="A1215">
        <v>52</v>
      </c>
      <c r="B1215" t="s">
        <v>36</v>
      </c>
      <c r="C1215" s="79" cm="1">
        <f t="array" ref="C1215">_xlfn.IFS(B1215= "Winter", 1, B1215="Spring", 2, B1215="Summer", 3, B1215="Fall", 4)</f>
        <v>2</v>
      </c>
      <c r="D1215" s="79">
        <f t="shared" si="54"/>
        <v>0</v>
      </c>
      <c r="E1215" s="79">
        <f t="shared" si="55"/>
        <v>1</v>
      </c>
      <c r="F1215" s="79">
        <f t="shared" si="56"/>
        <v>0</v>
      </c>
    </row>
    <row r="1216" spans="1:6" x14ac:dyDescent="0.2">
      <c r="A1216">
        <v>81</v>
      </c>
      <c r="B1216" t="s">
        <v>56</v>
      </c>
      <c r="C1216" s="79" cm="1">
        <f t="array" ref="C1216">_xlfn.IFS(B1216= "Winter", 1, B1216="Spring", 2, B1216="Summer", 3, B1216="Fall", 4)</f>
        <v>4</v>
      </c>
      <c r="D1216" s="79">
        <f t="shared" si="54"/>
        <v>0</v>
      </c>
      <c r="E1216" s="79">
        <f t="shared" si="55"/>
        <v>0</v>
      </c>
      <c r="F1216" s="79">
        <f t="shared" si="56"/>
        <v>0</v>
      </c>
    </row>
    <row r="1217" spans="1:6" x14ac:dyDescent="0.2">
      <c r="A1217">
        <v>20</v>
      </c>
      <c r="B1217" t="s">
        <v>24</v>
      </c>
      <c r="C1217" s="79" cm="1">
        <f t="array" ref="C1217">_xlfn.IFS(B1217= "Winter", 1, B1217="Spring", 2, B1217="Summer", 3, B1217="Fall", 4)</f>
        <v>1</v>
      </c>
      <c r="D1217" s="79">
        <f t="shared" si="54"/>
        <v>1</v>
      </c>
      <c r="E1217" s="79">
        <f t="shared" si="55"/>
        <v>0</v>
      </c>
      <c r="F1217" s="79">
        <f t="shared" si="56"/>
        <v>0</v>
      </c>
    </row>
    <row r="1218" spans="1:6" x14ac:dyDescent="0.2">
      <c r="A1218">
        <v>32</v>
      </c>
      <c r="B1218" t="s">
        <v>52</v>
      </c>
      <c r="C1218" s="79" cm="1">
        <f t="array" ref="C1218">_xlfn.IFS(B1218= "Winter", 1, B1218="Spring", 2, B1218="Summer", 3, B1218="Fall", 4)</f>
        <v>3</v>
      </c>
      <c r="D1218" s="79">
        <f t="shared" si="54"/>
        <v>0</v>
      </c>
      <c r="E1218" s="79">
        <f t="shared" si="55"/>
        <v>0</v>
      </c>
      <c r="F1218" s="79">
        <f t="shared" si="56"/>
        <v>1</v>
      </c>
    </row>
    <row r="1219" spans="1:6" x14ac:dyDescent="0.2">
      <c r="A1219">
        <v>63</v>
      </c>
      <c r="B1219" t="s">
        <v>56</v>
      </c>
      <c r="C1219" s="79" cm="1">
        <f t="array" ref="C1219">_xlfn.IFS(B1219= "Winter", 1, B1219="Spring", 2, B1219="Summer", 3, B1219="Fall", 4)</f>
        <v>4</v>
      </c>
      <c r="D1219" s="79">
        <f t="shared" ref="D1219:D1282" si="57">IF(C1219=1, 1, 0)</f>
        <v>0</v>
      </c>
      <c r="E1219" s="79">
        <f t="shared" ref="E1219:E1282" si="58">IF(C1219=2, 1, 0)</f>
        <v>0</v>
      </c>
      <c r="F1219" s="79">
        <f t="shared" ref="F1219:F1282" si="59">IF(C1219=3,1, 0)</f>
        <v>0</v>
      </c>
    </row>
    <row r="1220" spans="1:6" x14ac:dyDescent="0.2">
      <c r="A1220">
        <v>79</v>
      </c>
      <c r="B1220" t="s">
        <v>36</v>
      </c>
      <c r="C1220" s="79" cm="1">
        <f t="array" ref="C1220">_xlfn.IFS(B1220= "Winter", 1, B1220="Spring", 2, B1220="Summer", 3, B1220="Fall", 4)</f>
        <v>2</v>
      </c>
      <c r="D1220" s="79">
        <f t="shared" si="57"/>
        <v>0</v>
      </c>
      <c r="E1220" s="79">
        <f t="shared" si="58"/>
        <v>1</v>
      </c>
      <c r="F1220" s="79">
        <f t="shared" si="59"/>
        <v>0</v>
      </c>
    </row>
    <row r="1221" spans="1:6" x14ac:dyDescent="0.2">
      <c r="A1221">
        <v>23</v>
      </c>
      <c r="B1221" t="s">
        <v>24</v>
      </c>
      <c r="C1221" s="79" cm="1">
        <f t="array" ref="C1221">_xlfn.IFS(B1221= "Winter", 1, B1221="Spring", 2, B1221="Summer", 3, B1221="Fall", 4)</f>
        <v>1</v>
      </c>
      <c r="D1221" s="79">
        <f t="shared" si="57"/>
        <v>1</v>
      </c>
      <c r="E1221" s="79">
        <f t="shared" si="58"/>
        <v>0</v>
      </c>
      <c r="F1221" s="79">
        <f t="shared" si="59"/>
        <v>0</v>
      </c>
    </row>
    <row r="1222" spans="1:6" x14ac:dyDescent="0.2">
      <c r="A1222">
        <v>64</v>
      </c>
      <c r="B1222" t="s">
        <v>24</v>
      </c>
      <c r="C1222" s="79" cm="1">
        <f t="array" ref="C1222">_xlfn.IFS(B1222= "Winter", 1, B1222="Spring", 2, B1222="Summer", 3, B1222="Fall", 4)</f>
        <v>1</v>
      </c>
      <c r="D1222" s="79">
        <f t="shared" si="57"/>
        <v>1</v>
      </c>
      <c r="E1222" s="79">
        <f t="shared" si="58"/>
        <v>0</v>
      </c>
      <c r="F1222" s="79">
        <f t="shared" si="59"/>
        <v>0</v>
      </c>
    </row>
    <row r="1223" spans="1:6" x14ac:dyDescent="0.2">
      <c r="A1223">
        <v>69</v>
      </c>
      <c r="B1223" t="s">
        <v>24</v>
      </c>
      <c r="C1223" s="79" cm="1">
        <f t="array" ref="C1223">_xlfn.IFS(B1223= "Winter", 1, B1223="Spring", 2, B1223="Summer", 3, B1223="Fall", 4)</f>
        <v>1</v>
      </c>
      <c r="D1223" s="79">
        <f t="shared" si="57"/>
        <v>1</v>
      </c>
      <c r="E1223" s="79">
        <f t="shared" si="58"/>
        <v>0</v>
      </c>
      <c r="F1223" s="79">
        <f t="shared" si="59"/>
        <v>0</v>
      </c>
    </row>
    <row r="1224" spans="1:6" x14ac:dyDescent="0.2">
      <c r="A1224">
        <v>69</v>
      </c>
      <c r="B1224" t="s">
        <v>56</v>
      </c>
      <c r="C1224" s="79" cm="1">
        <f t="array" ref="C1224">_xlfn.IFS(B1224= "Winter", 1, B1224="Spring", 2, B1224="Summer", 3, B1224="Fall", 4)</f>
        <v>4</v>
      </c>
      <c r="D1224" s="79">
        <f t="shared" si="57"/>
        <v>0</v>
      </c>
      <c r="E1224" s="79">
        <f t="shared" si="58"/>
        <v>0</v>
      </c>
      <c r="F1224" s="79">
        <f t="shared" si="59"/>
        <v>0</v>
      </c>
    </row>
    <row r="1225" spans="1:6" x14ac:dyDescent="0.2">
      <c r="A1225">
        <v>24</v>
      </c>
      <c r="B1225" t="s">
        <v>24</v>
      </c>
      <c r="C1225" s="79" cm="1">
        <f t="array" ref="C1225">_xlfn.IFS(B1225= "Winter", 1, B1225="Spring", 2, B1225="Summer", 3, B1225="Fall", 4)</f>
        <v>1</v>
      </c>
      <c r="D1225" s="79">
        <f t="shared" si="57"/>
        <v>1</v>
      </c>
      <c r="E1225" s="79">
        <f t="shared" si="58"/>
        <v>0</v>
      </c>
      <c r="F1225" s="79">
        <f t="shared" si="59"/>
        <v>0</v>
      </c>
    </row>
    <row r="1226" spans="1:6" x14ac:dyDescent="0.2">
      <c r="A1226">
        <v>50</v>
      </c>
      <c r="B1226" t="s">
        <v>52</v>
      </c>
      <c r="C1226" s="79" cm="1">
        <f t="array" ref="C1226">_xlfn.IFS(B1226= "Winter", 1, B1226="Spring", 2, B1226="Summer", 3, B1226="Fall", 4)</f>
        <v>3</v>
      </c>
      <c r="D1226" s="79">
        <f t="shared" si="57"/>
        <v>0</v>
      </c>
      <c r="E1226" s="79">
        <f t="shared" si="58"/>
        <v>0</v>
      </c>
      <c r="F1226" s="79">
        <f t="shared" si="59"/>
        <v>1</v>
      </c>
    </row>
    <row r="1227" spans="1:6" x14ac:dyDescent="0.2">
      <c r="A1227">
        <v>97</v>
      </c>
      <c r="B1227" t="s">
        <v>56</v>
      </c>
      <c r="C1227" s="79" cm="1">
        <f t="array" ref="C1227">_xlfn.IFS(B1227= "Winter", 1, B1227="Spring", 2, B1227="Summer", 3, B1227="Fall", 4)</f>
        <v>4</v>
      </c>
      <c r="D1227" s="79">
        <f t="shared" si="57"/>
        <v>0</v>
      </c>
      <c r="E1227" s="79">
        <f t="shared" si="58"/>
        <v>0</v>
      </c>
      <c r="F1227" s="79">
        <f t="shared" si="59"/>
        <v>0</v>
      </c>
    </row>
    <row r="1228" spans="1:6" x14ac:dyDescent="0.2">
      <c r="A1228">
        <v>91</v>
      </c>
      <c r="B1228" t="s">
        <v>56</v>
      </c>
      <c r="C1228" s="79" cm="1">
        <f t="array" ref="C1228">_xlfn.IFS(B1228= "Winter", 1, B1228="Spring", 2, B1228="Summer", 3, B1228="Fall", 4)</f>
        <v>4</v>
      </c>
      <c r="D1228" s="79">
        <f t="shared" si="57"/>
        <v>0</v>
      </c>
      <c r="E1228" s="79">
        <f t="shared" si="58"/>
        <v>0</v>
      </c>
      <c r="F1228" s="79">
        <f t="shared" si="59"/>
        <v>0</v>
      </c>
    </row>
    <row r="1229" spans="1:6" x14ac:dyDescent="0.2">
      <c r="A1229">
        <v>37</v>
      </c>
      <c r="B1229" t="s">
        <v>36</v>
      </c>
      <c r="C1229" s="79" cm="1">
        <f t="array" ref="C1229">_xlfn.IFS(B1229= "Winter", 1, B1229="Spring", 2, B1229="Summer", 3, B1229="Fall", 4)</f>
        <v>2</v>
      </c>
      <c r="D1229" s="79">
        <f t="shared" si="57"/>
        <v>0</v>
      </c>
      <c r="E1229" s="79">
        <f t="shared" si="58"/>
        <v>1</v>
      </c>
      <c r="F1229" s="79">
        <f t="shared" si="59"/>
        <v>0</v>
      </c>
    </row>
    <row r="1230" spans="1:6" x14ac:dyDescent="0.2">
      <c r="A1230">
        <v>55</v>
      </c>
      <c r="B1230" t="s">
        <v>24</v>
      </c>
      <c r="C1230" s="79" cm="1">
        <f t="array" ref="C1230">_xlfn.IFS(B1230= "Winter", 1, B1230="Spring", 2, B1230="Summer", 3, B1230="Fall", 4)</f>
        <v>1</v>
      </c>
      <c r="D1230" s="79">
        <f t="shared" si="57"/>
        <v>1</v>
      </c>
      <c r="E1230" s="79">
        <f t="shared" si="58"/>
        <v>0</v>
      </c>
      <c r="F1230" s="79">
        <f t="shared" si="59"/>
        <v>0</v>
      </c>
    </row>
    <row r="1231" spans="1:6" x14ac:dyDescent="0.2">
      <c r="A1231">
        <v>52</v>
      </c>
      <c r="B1231" t="s">
        <v>24</v>
      </c>
      <c r="C1231" s="79" cm="1">
        <f t="array" ref="C1231">_xlfn.IFS(B1231= "Winter", 1, B1231="Spring", 2, B1231="Summer", 3, B1231="Fall", 4)</f>
        <v>1</v>
      </c>
      <c r="D1231" s="79">
        <f t="shared" si="57"/>
        <v>1</v>
      </c>
      <c r="E1231" s="79">
        <f t="shared" si="58"/>
        <v>0</v>
      </c>
      <c r="F1231" s="79">
        <f t="shared" si="59"/>
        <v>0</v>
      </c>
    </row>
    <row r="1232" spans="1:6" x14ac:dyDescent="0.2">
      <c r="A1232">
        <v>80</v>
      </c>
      <c r="B1232" t="s">
        <v>36</v>
      </c>
      <c r="C1232" s="79" cm="1">
        <f t="array" ref="C1232">_xlfn.IFS(B1232= "Winter", 1, B1232="Spring", 2, B1232="Summer", 3, B1232="Fall", 4)</f>
        <v>2</v>
      </c>
      <c r="D1232" s="79">
        <f t="shared" si="57"/>
        <v>0</v>
      </c>
      <c r="E1232" s="79">
        <f t="shared" si="58"/>
        <v>1</v>
      </c>
      <c r="F1232" s="79">
        <f t="shared" si="59"/>
        <v>0</v>
      </c>
    </row>
    <row r="1233" spans="1:6" x14ac:dyDescent="0.2">
      <c r="A1233">
        <v>79</v>
      </c>
      <c r="B1233" t="s">
        <v>36</v>
      </c>
      <c r="C1233" s="79" cm="1">
        <f t="array" ref="C1233">_xlfn.IFS(B1233= "Winter", 1, B1233="Spring", 2, B1233="Summer", 3, B1233="Fall", 4)</f>
        <v>2</v>
      </c>
      <c r="D1233" s="79">
        <f t="shared" si="57"/>
        <v>0</v>
      </c>
      <c r="E1233" s="79">
        <f t="shared" si="58"/>
        <v>1</v>
      </c>
      <c r="F1233" s="79">
        <f t="shared" si="59"/>
        <v>0</v>
      </c>
    </row>
    <row r="1234" spans="1:6" x14ac:dyDescent="0.2">
      <c r="A1234">
        <v>23</v>
      </c>
      <c r="B1234" t="s">
        <v>52</v>
      </c>
      <c r="C1234" s="79" cm="1">
        <f t="array" ref="C1234">_xlfn.IFS(B1234= "Winter", 1, B1234="Spring", 2, B1234="Summer", 3, B1234="Fall", 4)</f>
        <v>3</v>
      </c>
      <c r="D1234" s="79">
        <f t="shared" si="57"/>
        <v>0</v>
      </c>
      <c r="E1234" s="79">
        <f t="shared" si="58"/>
        <v>0</v>
      </c>
      <c r="F1234" s="79">
        <f t="shared" si="59"/>
        <v>1</v>
      </c>
    </row>
    <row r="1235" spans="1:6" x14ac:dyDescent="0.2">
      <c r="A1235">
        <v>73</v>
      </c>
      <c r="B1235" t="s">
        <v>24</v>
      </c>
      <c r="C1235" s="79" cm="1">
        <f t="array" ref="C1235">_xlfn.IFS(B1235= "Winter", 1, B1235="Spring", 2, B1235="Summer", 3, B1235="Fall", 4)</f>
        <v>1</v>
      </c>
      <c r="D1235" s="79">
        <f t="shared" si="57"/>
        <v>1</v>
      </c>
      <c r="E1235" s="79">
        <f t="shared" si="58"/>
        <v>0</v>
      </c>
      <c r="F1235" s="79">
        <f t="shared" si="59"/>
        <v>0</v>
      </c>
    </row>
    <row r="1236" spans="1:6" x14ac:dyDescent="0.2">
      <c r="A1236">
        <v>99</v>
      </c>
      <c r="B1236" t="s">
        <v>56</v>
      </c>
      <c r="C1236" s="79" cm="1">
        <f t="array" ref="C1236">_xlfn.IFS(B1236= "Winter", 1, B1236="Spring", 2, B1236="Summer", 3, B1236="Fall", 4)</f>
        <v>4</v>
      </c>
      <c r="D1236" s="79">
        <f t="shared" si="57"/>
        <v>0</v>
      </c>
      <c r="E1236" s="79">
        <f t="shared" si="58"/>
        <v>0</v>
      </c>
      <c r="F1236" s="79">
        <f t="shared" si="59"/>
        <v>0</v>
      </c>
    </row>
    <row r="1237" spans="1:6" x14ac:dyDescent="0.2">
      <c r="A1237">
        <v>22</v>
      </c>
      <c r="B1237" t="s">
        <v>36</v>
      </c>
      <c r="C1237" s="79" cm="1">
        <f t="array" ref="C1237">_xlfn.IFS(B1237= "Winter", 1, B1237="Spring", 2, B1237="Summer", 3, B1237="Fall", 4)</f>
        <v>2</v>
      </c>
      <c r="D1237" s="79">
        <f t="shared" si="57"/>
        <v>0</v>
      </c>
      <c r="E1237" s="79">
        <f t="shared" si="58"/>
        <v>1</v>
      </c>
      <c r="F1237" s="79">
        <f t="shared" si="59"/>
        <v>0</v>
      </c>
    </row>
    <row r="1238" spans="1:6" x14ac:dyDescent="0.2">
      <c r="A1238">
        <v>68</v>
      </c>
      <c r="B1238" t="s">
        <v>52</v>
      </c>
      <c r="C1238" s="79" cm="1">
        <f t="array" ref="C1238">_xlfn.IFS(B1238= "Winter", 1, B1238="Spring", 2, B1238="Summer", 3, B1238="Fall", 4)</f>
        <v>3</v>
      </c>
      <c r="D1238" s="79">
        <f t="shared" si="57"/>
        <v>0</v>
      </c>
      <c r="E1238" s="79">
        <f t="shared" si="58"/>
        <v>0</v>
      </c>
      <c r="F1238" s="79">
        <f t="shared" si="59"/>
        <v>1</v>
      </c>
    </row>
    <row r="1239" spans="1:6" x14ac:dyDescent="0.2">
      <c r="A1239">
        <v>92</v>
      </c>
      <c r="B1239" t="s">
        <v>36</v>
      </c>
      <c r="C1239" s="79" cm="1">
        <f t="array" ref="C1239">_xlfn.IFS(B1239= "Winter", 1, B1239="Spring", 2, B1239="Summer", 3, B1239="Fall", 4)</f>
        <v>2</v>
      </c>
      <c r="D1239" s="79">
        <f t="shared" si="57"/>
        <v>0</v>
      </c>
      <c r="E1239" s="79">
        <f t="shared" si="58"/>
        <v>1</v>
      </c>
      <c r="F1239" s="79">
        <f t="shared" si="59"/>
        <v>0</v>
      </c>
    </row>
    <row r="1240" spans="1:6" x14ac:dyDescent="0.2">
      <c r="A1240">
        <v>77</v>
      </c>
      <c r="B1240" t="s">
        <v>24</v>
      </c>
      <c r="C1240" s="79" cm="1">
        <f t="array" ref="C1240">_xlfn.IFS(B1240= "Winter", 1, B1240="Spring", 2, B1240="Summer", 3, B1240="Fall", 4)</f>
        <v>1</v>
      </c>
      <c r="D1240" s="79">
        <f t="shared" si="57"/>
        <v>1</v>
      </c>
      <c r="E1240" s="79">
        <f t="shared" si="58"/>
        <v>0</v>
      </c>
      <c r="F1240" s="79">
        <f t="shared" si="59"/>
        <v>0</v>
      </c>
    </row>
    <row r="1241" spans="1:6" x14ac:dyDescent="0.2">
      <c r="A1241">
        <v>37</v>
      </c>
      <c r="B1241" t="s">
        <v>36</v>
      </c>
      <c r="C1241" s="79" cm="1">
        <f t="array" ref="C1241">_xlfn.IFS(B1241= "Winter", 1, B1241="Spring", 2, B1241="Summer", 3, B1241="Fall", 4)</f>
        <v>2</v>
      </c>
      <c r="D1241" s="79">
        <f t="shared" si="57"/>
        <v>0</v>
      </c>
      <c r="E1241" s="79">
        <f t="shared" si="58"/>
        <v>1</v>
      </c>
      <c r="F1241" s="79">
        <f t="shared" si="59"/>
        <v>0</v>
      </c>
    </row>
    <row r="1242" spans="1:6" x14ac:dyDescent="0.2">
      <c r="A1242">
        <v>79</v>
      </c>
      <c r="B1242" t="s">
        <v>24</v>
      </c>
      <c r="C1242" s="79" cm="1">
        <f t="array" ref="C1242">_xlfn.IFS(B1242= "Winter", 1, B1242="Spring", 2, B1242="Summer", 3, B1242="Fall", 4)</f>
        <v>1</v>
      </c>
      <c r="D1242" s="79">
        <f t="shared" si="57"/>
        <v>1</v>
      </c>
      <c r="E1242" s="79">
        <f t="shared" si="58"/>
        <v>0</v>
      </c>
      <c r="F1242" s="79">
        <f t="shared" si="59"/>
        <v>0</v>
      </c>
    </row>
    <row r="1243" spans="1:6" x14ac:dyDescent="0.2">
      <c r="A1243">
        <v>51</v>
      </c>
      <c r="B1243" t="s">
        <v>24</v>
      </c>
      <c r="C1243" s="79" cm="1">
        <f t="array" ref="C1243">_xlfn.IFS(B1243= "Winter", 1, B1243="Spring", 2, B1243="Summer", 3, B1243="Fall", 4)</f>
        <v>1</v>
      </c>
      <c r="D1243" s="79">
        <f t="shared" si="57"/>
        <v>1</v>
      </c>
      <c r="E1243" s="79">
        <f t="shared" si="58"/>
        <v>0</v>
      </c>
      <c r="F1243" s="79">
        <f t="shared" si="59"/>
        <v>0</v>
      </c>
    </row>
    <row r="1244" spans="1:6" x14ac:dyDescent="0.2">
      <c r="A1244">
        <v>27</v>
      </c>
      <c r="B1244" t="s">
        <v>52</v>
      </c>
      <c r="C1244" s="79" cm="1">
        <f t="array" ref="C1244">_xlfn.IFS(B1244= "Winter", 1, B1244="Spring", 2, B1244="Summer", 3, B1244="Fall", 4)</f>
        <v>3</v>
      </c>
      <c r="D1244" s="79">
        <f t="shared" si="57"/>
        <v>0</v>
      </c>
      <c r="E1244" s="79">
        <f t="shared" si="58"/>
        <v>0</v>
      </c>
      <c r="F1244" s="79">
        <f t="shared" si="59"/>
        <v>1</v>
      </c>
    </row>
    <row r="1245" spans="1:6" x14ac:dyDescent="0.2">
      <c r="A1245">
        <v>23</v>
      </c>
      <c r="B1245" t="s">
        <v>36</v>
      </c>
      <c r="C1245" s="79" cm="1">
        <f t="array" ref="C1245">_xlfn.IFS(B1245= "Winter", 1, B1245="Spring", 2, B1245="Summer", 3, B1245="Fall", 4)</f>
        <v>2</v>
      </c>
      <c r="D1245" s="79">
        <f t="shared" si="57"/>
        <v>0</v>
      </c>
      <c r="E1245" s="79">
        <f t="shared" si="58"/>
        <v>1</v>
      </c>
      <c r="F1245" s="79">
        <f t="shared" si="59"/>
        <v>0</v>
      </c>
    </row>
    <row r="1246" spans="1:6" x14ac:dyDescent="0.2">
      <c r="A1246">
        <v>76</v>
      </c>
      <c r="B1246" t="s">
        <v>52</v>
      </c>
      <c r="C1246" s="79" cm="1">
        <f t="array" ref="C1246">_xlfn.IFS(B1246= "Winter", 1, B1246="Spring", 2, B1246="Summer", 3, B1246="Fall", 4)</f>
        <v>3</v>
      </c>
      <c r="D1246" s="79">
        <f t="shared" si="57"/>
        <v>0</v>
      </c>
      <c r="E1246" s="79">
        <f t="shared" si="58"/>
        <v>0</v>
      </c>
      <c r="F1246" s="79">
        <f t="shared" si="59"/>
        <v>1</v>
      </c>
    </row>
    <row r="1247" spans="1:6" x14ac:dyDescent="0.2">
      <c r="A1247">
        <v>31</v>
      </c>
      <c r="B1247" t="s">
        <v>56</v>
      </c>
      <c r="C1247" s="79" cm="1">
        <f t="array" ref="C1247">_xlfn.IFS(B1247= "Winter", 1, B1247="Spring", 2, B1247="Summer", 3, B1247="Fall", 4)</f>
        <v>4</v>
      </c>
      <c r="D1247" s="79">
        <f t="shared" si="57"/>
        <v>0</v>
      </c>
      <c r="E1247" s="79">
        <f t="shared" si="58"/>
        <v>0</v>
      </c>
      <c r="F1247" s="79">
        <f t="shared" si="59"/>
        <v>0</v>
      </c>
    </row>
    <row r="1248" spans="1:6" x14ac:dyDescent="0.2">
      <c r="A1248">
        <v>60</v>
      </c>
      <c r="B1248" t="s">
        <v>24</v>
      </c>
      <c r="C1248" s="79" cm="1">
        <f t="array" ref="C1248">_xlfn.IFS(B1248= "Winter", 1, B1248="Spring", 2, B1248="Summer", 3, B1248="Fall", 4)</f>
        <v>1</v>
      </c>
      <c r="D1248" s="79">
        <f t="shared" si="57"/>
        <v>1</v>
      </c>
      <c r="E1248" s="79">
        <f t="shared" si="58"/>
        <v>0</v>
      </c>
      <c r="F1248" s="79">
        <f t="shared" si="59"/>
        <v>0</v>
      </c>
    </row>
    <row r="1249" spans="1:6" x14ac:dyDescent="0.2">
      <c r="A1249">
        <v>99</v>
      </c>
      <c r="B1249" t="s">
        <v>36</v>
      </c>
      <c r="C1249" s="79" cm="1">
        <f t="array" ref="C1249">_xlfn.IFS(B1249= "Winter", 1, B1249="Spring", 2, B1249="Summer", 3, B1249="Fall", 4)</f>
        <v>2</v>
      </c>
      <c r="D1249" s="79">
        <f t="shared" si="57"/>
        <v>0</v>
      </c>
      <c r="E1249" s="79">
        <f t="shared" si="58"/>
        <v>1</v>
      </c>
      <c r="F1249" s="79">
        <f t="shared" si="59"/>
        <v>0</v>
      </c>
    </row>
    <row r="1250" spans="1:6" x14ac:dyDescent="0.2">
      <c r="A1250">
        <v>37</v>
      </c>
      <c r="B1250" t="s">
        <v>24</v>
      </c>
      <c r="C1250" s="79" cm="1">
        <f t="array" ref="C1250">_xlfn.IFS(B1250= "Winter", 1, B1250="Spring", 2, B1250="Summer", 3, B1250="Fall", 4)</f>
        <v>1</v>
      </c>
      <c r="D1250" s="79">
        <f t="shared" si="57"/>
        <v>1</v>
      </c>
      <c r="E1250" s="79">
        <f t="shared" si="58"/>
        <v>0</v>
      </c>
      <c r="F1250" s="79">
        <f t="shared" si="59"/>
        <v>0</v>
      </c>
    </row>
    <row r="1251" spans="1:6" x14ac:dyDescent="0.2">
      <c r="A1251">
        <v>50</v>
      </c>
      <c r="B1251" t="s">
        <v>24</v>
      </c>
      <c r="C1251" s="79" cm="1">
        <f t="array" ref="C1251">_xlfn.IFS(B1251= "Winter", 1, B1251="Spring", 2, B1251="Summer", 3, B1251="Fall", 4)</f>
        <v>1</v>
      </c>
      <c r="D1251" s="79">
        <f t="shared" si="57"/>
        <v>1</v>
      </c>
      <c r="E1251" s="79">
        <f t="shared" si="58"/>
        <v>0</v>
      </c>
      <c r="F1251" s="79">
        <f t="shared" si="59"/>
        <v>0</v>
      </c>
    </row>
    <row r="1252" spans="1:6" x14ac:dyDescent="0.2">
      <c r="A1252">
        <v>26</v>
      </c>
      <c r="B1252" t="s">
        <v>24</v>
      </c>
      <c r="C1252" s="79" cm="1">
        <f t="array" ref="C1252">_xlfn.IFS(B1252= "Winter", 1, B1252="Spring", 2, B1252="Summer", 3, B1252="Fall", 4)</f>
        <v>1</v>
      </c>
      <c r="D1252" s="79">
        <f t="shared" si="57"/>
        <v>1</v>
      </c>
      <c r="E1252" s="79">
        <f t="shared" si="58"/>
        <v>0</v>
      </c>
      <c r="F1252" s="79">
        <f t="shared" si="59"/>
        <v>0</v>
      </c>
    </row>
    <row r="1253" spans="1:6" x14ac:dyDescent="0.2">
      <c r="A1253">
        <v>86</v>
      </c>
      <c r="B1253" t="s">
        <v>36</v>
      </c>
      <c r="C1253" s="79" cm="1">
        <f t="array" ref="C1253">_xlfn.IFS(B1253= "Winter", 1, B1253="Spring", 2, B1253="Summer", 3, B1253="Fall", 4)</f>
        <v>2</v>
      </c>
      <c r="D1253" s="79">
        <f t="shared" si="57"/>
        <v>0</v>
      </c>
      <c r="E1253" s="79">
        <f t="shared" si="58"/>
        <v>1</v>
      </c>
      <c r="F1253" s="79">
        <f t="shared" si="59"/>
        <v>0</v>
      </c>
    </row>
    <row r="1254" spans="1:6" x14ac:dyDescent="0.2">
      <c r="A1254">
        <v>41</v>
      </c>
      <c r="B1254" t="s">
        <v>56</v>
      </c>
      <c r="C1254" s="79" cm="1">
        <f t="array" ref="C1254">_xlfn.IFS(B1254= "Winter", 1, B1254="Spring", 2, B1254="Summer", 3, B1254="Fall", 4)</f>
        <v>4</v>
      </c>
      <c r="D1254" s="79">
        <f t="shared" si="57"/>
        <v>0</v>
      </c>
      <c r="E1254" s="79">
        <f t="shared" si="58"/>
        <v>0</v>
      </c>
      <c r="F1254" s="79">
        <f t="shared" si="59"/>
        <v>0</v>
      </c>
    </row>
    <row r="1255" spans="1:6" x14ac:dyDescent="0.2">
      <c r="A1255">
        <v>23</v>
      </c>
      <c r="B1255" t="s">
        <v>24</v>
      </c>
      <c r="C1255" s="79" cm="1">
        <f t="array" ref="C1255">_xlfn.IFS(B1255= "Winter", 1, B1255="Spring", 2, B1255="Summer", 3, B1255="Fall", 4)</f>
        <v>1</v>
      </c>
      <c r="D1255" s="79">
        <f t="shared" si="57"/>
        <v>1</v>
      </c>
      <c r="E1255" s="79">
        <f t="shared" si="58"/>
        <v>0</v>
      </c>
      <c r="F1255" s="79">
        <f t="shared" si="59"/>
        <v>0</v>
      </c>
    </row>
    <row r="1256" spans="1:6" x14ac:dyDescent="0.2">
      <c r="A1256">
        <v>56</v>
      </c>
      <c r="B1256" t="s">
        <v>36</v>
      </c>
      <c r="C1256" s="79" cm="1">
        <f t="array" ref="C1256">_xlfn.IFS(B1256= "Winter", 1, B1256="Spring", 2, B1256="Summer", 3, B1256="Fall", 4)</f>
        <v>2</v>
      </c>
      <c r="D1256" s="79">
        <f t="shared" si="57"/>
        <v>0</v>
      </c>
      <c r="E1256" s="79">
        <f t="shared" si="58"/>
        <v>1</v>
      </c>
      <c r="F1256" s="79">
        <f t="shared" si="59"/>
        <v>0</v>
      </c>
    </row>
    <row r="1257" spans="1:6" x14ac:dyDescent="0.2">
      <c r="A1257">
        <v>68</v>
      </c>
      <c r="B1257" t="s">
        <v>56</v>
      </c>
      <c r="C1257" s="79" cm="1">
        <f t="array" ref="C1257">_xlfn.IFS(B1257= "Winter", 1, B1257="Spring", 2, B1257="Summer", 3, B1257="Fall", 4)</f>
        <v>4</v>
      </c>
      <c r="D1257" s="79">
        <f t="shared" si="57"/>
        <v>0</v>
      </c>
      <c r="E1257" s="79">
        <f t="shared" si="58"/>
        <v>0</v>
      </c>
      <c r="F1257" s="79">
        <f t="shared" si="59"/>
        <v>0</v>
      </c>
    </row>
    <row r="1258" spans="1:6" x14ac:dyDescent="0.2">
      <c r="A1258">
        <v>48</v>
      </c>
      <c r="B1258" t="s">
        <v>24</v>
      </c>
      <c r="C1258" s="79" cm="1">
        <f t="array" ref="C1258">_xlfn.IFS(B1258= "Winter", 1, B1258="Spring", 2, B1258="Summer", 3, B1258="Fall", 4)</f>
        <v>1</v>
      </c>
      <c r="D1258" s="79">
        <f t="shared" si="57"/>
        <v>1</v>
      </c>
      <c r="E1258" s="79">
        <f t="shared" si="58"/>
        <v>0</v>
      </c>
      <c r="F1258" s="79">
        <f t="shared" si="59"/>
        <v>0</v>
      </c>
    </row>
    <row r="1259" spans="1:6" x14ac:dyDescent="0.2">
      <c r="A1259">
        <v>67</v>
      </c>
      <c r="B1259" t="s">
        <v>36</v>
      </c>
      <c r="C1259" s="79" cm="1">
        <f t="array" ref="C1259">_xlfn.IFS(B1259= "Winter", 1, B1259="Spring", 2, B1259="Summer", 3, B1259="Fall", 4)</f>
        <v>2</v>
      </c>
      <c r="D1259" s="79">
        <f t="shared" si="57"/>
        <v>0</v>
      </c>
      <c r="E1259" s="79">
        <f t="shared" si="58"/>
        <v>1</v>
      </c>
      <c r="F1259" s="79">
        <f t="shared" si="59"/>
        <v>0</v>
      </c>
    </row>
    <row r="1260" spans="1:6" x14ac:dyDescent="0.2">
      <c r="A1260">
        <v>87</v>
      </c>
      <c r="B1260" t="s">
        <v>36</v>
      </c>
      <c r="C1260" s="79" cm="1">
        <f t="array" ref="C1260">_xlfn.IFS(B1260= "Winter", 1, B1260="Spring", 2, B1260="Summer", 3, B1260="Fall", 4)</f>
        <v>2</v>
      </c>
      <c r="D1260" s="79">
        <f t="shared" si="57"/>
        <v>0</v>
      </c>
      <c r="E1260" s="79">
        <f t="shared" si="58"/>
        <v>1</v>
      </c>
      <c r="F1260" s="79">
        <f t="shared" si="59"/>
        <v>0</v>
      </c>
    </row>
    <row r="1261" spans="1:6" x14ac:dyDescent="0.2">
      <c r="A1261">
        <v>64</v>
      </c>
      <c r="B1261" t="s">
        <v>56</v>
      </c>
      <c r="C1261" s="79" cm="1">
        <f t="array" ref="C1261">_xlfn.IFS(B1261= "Winter", 1, B1261="Spring", 2, B1261="Summer", 3, B1261="Fall", 4)</f>
        <v>4</v>
      </c>
      <c r="D1261" s="79">
        <f t="shared" si="57"/>
        <v>0</v>
      </c>
      <c r="E1261" s="79">
        <f t="shared" si="58"/>
        <v>0</v>
      </c>
      <c r="F1261" s="79">
        <f t="shared" si="59"/>
        <v>0</v>
      </c>
    </row>
    <row r="1262" spans="1:6" x14ac:dyDescent="0.2">
      <c r="A1262">
        <v>93</v>
      </c>
      <c r="B1262" t="s">
        <v>36</v>
      </c>
      <c r="C1262" s="79" cm="1">
        <f t="array" ref="C1262">_xlfn.IFS(B1262= "Winter", 1, B1262="Spring", 2, B1262="Summer", 3, B1262="Fall", 4)</f>
        <v>2</v>
      </c>
      <c r="D1262" s="79">
        <f t="shared" si="57"/>
        <v>0</v>
      </c>
      <c r="E1262" s="79">
        <f t="shared" si="58"/>
        <v>1</v>
      </c>
      <c r="F1262" s="79">
        <f t="shared" si="59"/>
        <v>0</v>
      </c>
    </row>
    <row r="1263" spans="1:6" x14ac:dyDescent="0.2">
      <c r="A1263">
        <v>29</v>
      </c>
      <c r="B1263" t="s">
        <v>52</v>
      </c>
      <c r="C1263" s="79" cm="1">
        <f t="array" ref="C1263">_xlfn.IFS(B1263= "Winter", 1, B1263="Spring", 2, B1263="Summer", 3, B1263="Fall", 4)</f>
        <v>3</v>
      </c>
      <c r="D1263" s="79">
        <f t="shared" si="57"/>
        <v>0</v>
      </c>
      <c r="E1263" s="79">
        <f t="shared" si="58"/>
        <v>0</v>
      </c>
      <c r="F1263" s="79">
        <f t="shared" si="59"/>
        <v>1</v>
      </c>
    </row>
    <row r="1264" spans="1:6" x14ac:dyDescent="0.2">
      <c r="A1264">
        <v>62</v>
      </c>
      <c r="B1264" t="s">
        <v>24</v>
      </c>
      <c r="C1264" s="79" cm="1">
        <f t="array" ref="C1264">_xlfn.IFS(B1264= "Winter", 1, B1264="Spring", 2, B1264="Summer", 3, B1264="Fall", 4)</f>
        <v>1</v>
      </c>
      <c r="D1264" s="79">
        <f t="shared" si="57"/>
        <v>1</v>
      </c>
      <c r="E1264" s="79">
        <f t="shared" si="58"/>
        <v>0</v>
      </c>
      <c r="F1264" s="79">
        <f t="shared" si="59"/>
        <v>0</v>
      </c>
    </row>
    <row r="1265" spans="1:6" x14ac:dyDescent="0.2">
      <c r="A1265">
        <v>70</v>
      </c>
      <c r="B1265" t="s">
        <v>24</v>
      </c>
      <c r="C1265" s="79" cm="1">
        <f t="array" ref="C1265">_xlfn.IFS(B1265= "Winter", 1, B1265="Spring", 2, B1265="Summer", 3, B1265="Fall", 4)</f>
        <v>1</v>
      </c>
      <c r="D1265" s="79">
        <f t="shared" si="57"/>
        <v>1</v>
      </c>
      <c r="E1265" s="79">
        <f t="shared" si="58"/>
        <v>0</v>
      </c>
      <c r="F1265" s="79">
        <f t="shared" si="59"/>
        <v>0</v>
      </c>
    </row>
    <row r="1266" spans="1:6" x14ac:dyDescent="0.2">
      <c r="A1266">
        <v>92</v>
      </c>
      <c r="B1266" t="s">
        <v>24</v>
      </c>
      <c r="C1266" s="79" cm="1">
        <f t="array" ref="C1266">_xlfn.IFS(B1266= "Winter", 1, B1266="Spring", 2, B1266="Summer", 3, B1266="Fall", 4)</f>
        <v>1</v>
      </c>
      <c r="D1266" s="79">
        <f t="shared" si="57"/>
        <v>1</v>
      </c>
      <c r="E1266" s="79">
        <f t="shared" si="58"/>
        <v>0</v>
      </c>
      <c r="F1266" s="79">
        <f t="shared" si="59"/>
        <v>0</v>
      </c>
    </row>
    <row r="1267" spans="1:6" x14ac:dyDescent="0.2">
      <c r="A1267">
        <v>79</v>
      </c>
      <c r="B1267" t="s">
        <v>36</v>
      </c>
      <c r="C1267" s="79" cm="1">
        <f t="array" ref="C1267">_xlfn.IFS(B1267= "Winter", 1, B1267="Spring", 2, B1267="Summer", 3, B1267="Fall", 4)</f>
        <v>2</v>
      </c>
      <c r="D1267" s="79">
        <f t="shared" si="57"/>
        <v>0</v>
      </c>
      <c r="E1267" s="79">
        <f t="shared" si="58"/>
        <v>1</v>
      </c>
      <c r="F1267" s="79">
        <f t="shared" si="59"/>
        <v>0</v>
      </c>
    </row>
    <row r="1268" spans="1:6" x14ac:dyDescent="0.2">
      <c r="A1268">
        <v>31</v>
      </c>
      <c r="B1268" t="s">
        <v>56</v>
      </c>
      <c r="C1268" s="79" cm="1">
        <f t="array" ref="C1268">_xlfn.IFS(B1268= "Winter", 1, B1268="Spring", 2, B1268="Summer", 3, B1268="Fall", 4)</f>
        <v>4</v>
      </c>
      <c r="D1268" s="79">
        <f t="shared" si="57"/>
        <v>0</v>
      </c>
      <c r="E1268" s="79">
        <f t="shared" si="58"/>
        <v>0</v>
      </c>
      <c r="F1268" s="79">
        <f t="shared" si="59"/>
        <v>0</v>
      </c>
    </row>
    <row r="1269" spans="1:6" x14ac:dyDescent="0.2">
      <c r="A1269">
        <v>83</v>
      </c>
      <c r="B1269" t="s">
        <v>36</v>
      </c>
      <c r="C1269" s="79" cm="1">
        <f t="array" ref="C1269">_xlfn.IFS(B1269= "Winter", 1, B1269="Spring", 2, B1269="Summer", 3, B1269="Fall", 4)</f>
        <v>2</v>
      </c>
      <c r="D1269" s="79">
        <f t="shared" si="57"/>
        <v>0</v>
      </c>
      <c r="E1269" s="79">
        <f t="shared" si="58"/>
        <v>1</v>
      </c>
      <c r="F1269" s="79">
        <f t="shared" si="59"/>
        <v>0</v>
      </c>
    </row>
    <row r="1270" spans="1:6" x14ac:dyDescent="0.2">
      <c r="A1270">
        <v>88</v>
      </c>
      <c r="B1270" t="s">
        <v>24</v>
      </c>
      <c r="C1270" s="79" cm="1">
        <f t="array" ref="C1270">_xlfn.IFS(B1270= "Winter", 1, B1270="Spring", 2, B1270="Summer", 3, B1270="Fall", 4)</f>
        <v>1</v>
      </c>
      <c r="D1270" s="79">
        <f t="shared" si="57"/>
        <v>1</v>
      </c>
      <c r="E1270" s="79">
        <f t="shared" si="58"/>
        <v>0</v>
      </c>
      <c r="F1270" s="79">
        <f t="shared" si="59"/>
        <v>0</v>
      </c>
    </row>
    <row r="1271" spans="1:6" x14ac:dyDescent="0.2">
      <c r="A1271">
        <v>53</v>
      </c>
      <c r="B1271" t="s">
        <v>36</v>
      </c>
      <c r="C1271" s="79" cm="1">
        <f t="array" ref="C1271">_xlfn.IFS(B1271= "Winter", 1, B1271="Spring", 2, B1271="Summer", 3, B1271="Fall", 4)</f>
        <v>2</v>
      </c>
      <c r="D1271" s="79">
        <f t="shared" si="57"/>
        <v>0</v>
      </c>
      <c r="E1271" s="79">
        <f t="shared" si="58"/>
        <v>1</v>
      </c>
      <c r="F1271" s="79">
        <f t="shared" si="59"/>
        <v>0</v>
      </c>
    </row>
    <row r="1272" spans="1:6" x14ac:dyDescent="0.2">
      <c r="A1272">
        <v>98</v>
      </c>
      <c r="B1272" t="s">
        <v>56</v>
      </c>
      <c r="C1272" s="79" cm="1">
        <f t="array" ref="C1272">_xlfn.IFS(B1272= "Winter", 1, B1272="Spring", 2, B1272="Summer", 3, B1272="Fall", 4)</f>
        <v>4</v>
      </c>
      <c r="D1272" s="79">
        <f t="shared" si="57"/>
        <v>0</v>
      </c>
      <c r="E1272" s="79">
        <f t="shared" si="58"/>
        <v>0</v>
      </c>
      <c r="F1272" s="79">
        <f t="shared" si="59"/>
        <v>0</v>
      </c>
    </row>
    <row r="1273" spans="1:6" x14ac:dyDescent="0.2">
      <c r="A1273">
        <v>57</v>
      </c>
      <c r="B1273" t="s">
        <v>36</v>
      </c>
      <c r="C1273" s="79" cm="1">
        <f t="array" ref="C1273">_xlfn.IFS(B1273= "Winter", 1, B1273="Spring", 2, B1273="Summer", 3, B1273="Fall", 4)</f>
        <v>2</v>
      </c>
      <c r="D1273" s="79">
        <f t="shared" si="57"/>
        <v>0</v>
      </c>
      <c r="E1273" s="79">
        <f t="shared" si="58"/>
        <v>1</v>
      </c>
      <c r="F1273" s="79">
        <f t="shared" si="59"/>
        <v>0</v>
      </c>
    </row>
    <row r="1274" spans="1:6" x14ac:dyDescent="0.2">
      <c r="A1274">
        <v>80</v>
      </c>
      <c r="B1274" t="s">
        <v>24</v>
      </c>
      <c r="C1274" s="79" cm="1">
        <f t="array" ref="C1274">_xlfn.IFS(B1274= "Winter", 1, B1274="Spring", 2, B1274="Summer", 3, B1274="Fall", 4)</f>
        <v>1</v>
      </c>
      <c r="D1274" s="79">
        <f t="shared" si="57"/>
        <v>1</v>
      </c>
      <c r="E1274" s="79">
        <f t="shared" si="58"/>
        <v>0</v>
      </c>
      <c r="F1274" s="79">
        <f t="shared" si="59"/>
        <v>0</v>
      </c>
    </row>
    <row r="1275" spans="1:6" x14ac:dyDescent="0.2">
      <c r="A1275">
        <v>29</v>
      </c>
      <c r="B1275" t="s">
        <v>36</v>
      </c>
      <c r="C1275" s="79" cm="1">
        <f t="array" ref="C1275">_xlfn.IFS(B1275= "Winter", 1, B1275="Spring", 2, B1275="Summer", 3, B1275="Fall", 4)</f>
        <v>2</v>
      </c>
      <c r="D1275" s="79">
        <f t="shared" si="57"/>
        <v>0</v>
      </c>
      <c r="E1275" s="79">
        <f t="shared" si="58"/>
        <v>1</v>
      </c>
      <c r="F1275" s="79">
        <f t="shared" si="59"/>
        <v>0</v>
      </c>
    </row>
    <row r="1276" spans="1:6" x14ac:dyDescent="0.2">
      <c r="A1276">
        <v>73</v>
      </c>
      <c r="B1276" t="s">
        <v>36</v>
      </c>
      <c r="C1276" s="79" cm="1">
        <f t="array" ref="C1276">_xlfn.IFS(B1276= "Winter", 1, B1276="Spring", 2, B1276="Summer", 3, B1276="Fall", 4)</f>
        <v>2</v>
      </c>
      <c r="D1276" s="79">
        <f t="shared" si="57"/>
        <v>0</v>
      </c>
      <c r="E1276" s="79">
        <f t="shared" si="58"/>
        <v>1</v>
      </c>
      <c r="F1276" s="79">
        <f t="shared" si="59"/>
        <v>0</v>
      </c>
    </row>
    <row r="1277" spans="1:6" x14ac:dyDescent="0.2">
      <c r="A1277">
        <v>32</v>
      </c>
      <c r="B1277" t="s">
        <v>56</v>
      </c>
      <c r="C1277" s="79" cm="1">
        <f t="array" ref="C1277">_xlfn.IFS(B1277= "Winter", 1, B1277="Spring", 2, B1277="Summer", 3, B1277="Fall", 4)</f>
        <v>4</v>
      </c>
      <c r="D1277" s="79">
        <f t="shared" si="57"/>
        <v>0</v>
      </c>
      <c r="E1277" s="79">
        <f t="shared" si="58"/>
        <v>0</v>
      </c>
      <c r="F1277" s="79">
        <f t="shared" si="59"/>
        <v>0</v>
      </c>
    </row>
    <row r="1278" spans="1:6" x14ac:dyDescent="0.2">
      <c r="A1278">
        <v>68</v>
      </c>
      <c r="B1278" t="s">
        <v>36</v>
      </c>
      <c r="C1278" s="79" cm="1">
        <f t="array" ref="C1278">_xlfn.IFS(B1278= "Winter", 1, B1278="Spring", 2, B1278="Summer", 3, B1278="Fall", 4)</f>
        <v>2</v>
      </c>
      <c r="D1278" s="79">
        <f t="shared" si="57"/>
        <v>0</v>
      </c>
      <c r="E1278" s="79">
        <f t="shared" si="58"/>
        <v>1</v>
      </c>
      <c r="F1278" s="79">
        <f t="shared" si="59"/>
        <v>0</v>
      </c>
    </row>
    <row r="1279" spans="1:6" x14ac:dyDescent="0.2">
      <c r="A1279">
        <v>97</v>
      </c>
      <c r="B1279" t="s">
        <v>36</v>
      </c>
      <c r="C1279" s="79" cm="1">
        <f t="array" ref="C1279">_xlfn.IFS(B1279= "Winter", 1, B1279="Spring", 2, B1279="Summer", 3, B1279="Fall", 4)</f>
        <v>2</v>
      </c>
      <c r="D1279" s="79">
        <f t="shared" si="57"/>
        <v>0</v>
      </c>
      <c r="E1279" s="79">
        <f t="shared" si="58"/>
        <v>1</v>
      </c>
      <c r="F1279" s="79">
        <f t="shared" si="59"/>
        <v>0</v>
      </c>
    </row>
    <row r="1280" spans="1:6" x14ac:dyDescent="0.2">
      <c r="A1280">
        <v>98</v>
      </c>
      <c r="B1280" t="s">
        <v>56</v>
      </c>
      <c r="C1280" s="79" cm="1">
        <f t="array" ref="C1280">_xlfn.IFS(B1280= "Winter", 1, B1280="Spring", 2, B1280="Summer", 3, B1280="Fall", 4)</f>
        <v>4</v>
      </c>
      <c r="D1280" s="79">
        <f t="shared" si="57"/>
        <v>0</v>
      </c>
      <c r="E1280" s="79">
        <f t="shared" si="58"/>
        <v>0</v>
      </c>
      <c r="F1280" s="79">
        <f t="shared" si="59"/>
        <v>0</v>
      </c>
    </row>
    <row r="1281" spans="1:6" x14ac:dyDescent="0.2">
      <c r="A1281">
        <v>56</v>
      </c>
      <c r="B1281" t="s">
        <v>56</v>
      </c>
      <c r="C1281" s="79" cm="1">
        <f t="array" ref="C1281">_xlfn.IFS(B1281= "Winter", 1, B1281="Spring", 2, B1281="Summer", 3, B1281="Fall", 4)</f>
        <v>4</v>
      </c>
      <c r="D1281" s="79">
        <f t="shared" si="57"/>
        <v>0</v>
      </c>
      <c r="E1281" s="79">
        <f t="shared" si="58"/>
        <v>0</v>
      </c>
      <c r="F1281" s="79">
        <f t="shared" si="59"/>
        <v>0</v>
      </c>
    </row>
    <row r="1282" spans="1:6" x14ac:dyDescent="0.2">
      <c r="A1282">
        <v>78</v>
      </c>
      <c r="B1282" t="s">
        <v>24</v>
      </c>
      <c r="C1282" s="79" cm="1">
        <f t="array" ref="C1282">_xlfn.IFS(B1282= "Winter", 1, B1282="Spring", 2, B1282="Summer", 3, B1282="Fall", 4)</f>
        <v>1</v>
      </c>
      <c r="D1282" s="79">
        <f t="shared" si="57"/>
        <v>1</v>
      </c>
      <c r="E1282" s="79">
        <f t="shared" si="58"/>
        <v>0</v>
      </c>
      <c r="F1282" s="79">
        <f t="shared" si="59"/>
        <v>0</v>
      </c>
    </row>
    <row r="1283" spans="1:6" x14ac:dyDescent="0.2">
      <c r="A1283">
        <v>81</v>
      </c>
      <c r="B1283" t="s">
        <v>36</v>
      </c>
      <c r="C1283" s="79" cm="1">
        <f t="array" ref="C1283">_xlfn.IFS(B1283= "Winter", 1, B1283="Spring", 2, B1283="Summer", 3, B1283="Fall", 4)</f>
        <v>2</v>
      </c>
      <c r="D1283" s="79">
        <f t="shared" ref="D1283:D1346" si="60">IF(C1283=1, 1, 0)</f>
        <v>0</v>
      </c>
      <c r="E1283" s="79">
        <f t="shared" ref="E1283:E1346" si="61">IF(C1283=2, 1, 0)</f>
        <v>1</v>
      </c>
      <c r="F1283" s="79">
        <f t="shared" ref="F1283:F1346" si="62">IF(C1283=3,1, 0)</f>
        <v>0</v>
      </c>
    </row>
    <row r="1284" spans="1:6" x14ac:dyDescent="0.2">
      <c r="A1284">
        <v>68</v>
      </c>
      <c r="B1284" t="s">
        <v>24</v>
      </c>
      <c r="C1284" s="79" cm="1">
        <f t="array" ref="C1284">_xlfn.IFS(B1284= "Winter", 1, B1284="Spring", 2, B1284="Summer", 3, B1284="Fall", 4)</f>
        <v>1</v>
      </c>
      <c r="D1284" s="79">
        <f t="shared" si="60"/>
        <v>1</v>
      </c>
      <c r="E1284" s="79">
        <f t="shared" si="61"/>
        <v>0</v>
      </c>
      <c r="F1284" s="79">
        <f t="shared" si="62"/>
        <v>0</v>
      </c>
    </row>
    <row r="1285" spans="1:6" x14ac:dyDescent="0.2">
      <c r="A1285">
        <v>94</v>
      </c>
      <c r="B1285" t="s">
        <v>24</v>
      </c>
      <c r="C1285" s="79" cm="1">
        <f t="array" ref="C1285">_xlfn.IFS(B1285= "Winter", 1, B1285="Spring", 2, B1285="Summer", 3, B1285="Fall", 4)</f>
        <v>1</v>
      </c>
      <c r="D1285" s="79">
        <f t="shared" si="60"/>
        <v>1</v>
      </c>
      <c r="E1285" s="79">
        <f t="shared" si="61"/>
        <v>0</v>
      </c>
      <c r="F1285" s="79">
        <f t="shared" si="62"/>
        <v>0</v>
      </c>
    </row>
    <row r="1286" spans="1:6" x14ac:dyDescent="0.2">
      <c r="A1286">
        <v>93</v>
      </c>
      <c r="B1286" t="s">
        <v>36</v>
      </c>
      <c r="C1286" s="79" cm="1">
        <f t="array" ref="C1286">_xlfn.IFS(B1286= "Winter", 1, B1286="Spring", 2, B1286="Summer", 3, B1286="Fall", 4)</f>
        <v>2</v>
      </c>
      <c r="D1286" s="79">
        <f t="shared" si="60"/>
        <v>0</v>
      </c>
      <c r="E1286" s="79">
        <f t="shared" si="61"/>
        <v>1</v>
      </c>
      <c r="F1286" s="79">
        <f t="shared" si="62"/>
        <v>0</v>
      </c>
    </row>
    <row r="1287" spans="1:6" x14ac:dyDescent="0.2">
      <c r="A1287">
        <v>99</v>
      </c>
      <c r="B1287" t="s">
        <v>56</v>
      </c>
      <c r="C1287" s="79" cm="1">
        <f t="array" ref="C1287">_xlfn.IFS(B1287= "Winter", 1, B1287="Spring", 2, B1287="Summer", 3, B1287="Fall", 4)</f>
        <v>4</v>
      </c>
      <c r="D1287" s="79">
        <f t="shared" si="60"/>
        <v>0</v>
      </c>
      <c r="E1287" s="79">
        <f t="shared" si="61"/>
        <v>0</v>
      </c>
      <c r="F1287" s="79">
        <f t="shared" si="62"/>
        <v>0</v>
      </c>
    </row>
    <row r="1288" spans="1:6" x14ac:dyDescent="0.2">
      <c r="A1288">
        <v>49</v>
      </c>
      <c r="B1288" t="s">
        <v>24</v>
      </c>
      <c r="C1288" s="79" cm="1">
        <f t="array" ref="C1288">_xlfn.IFS(B1288= "Winter", 1, B1288="Spring", 2, B1288="Summer", 3, B1288="Fall", 4)</f>
        <v>1</v>
      </c>
      <c r="D1288" s="79">
        <f t="shared" si="60"/>
        <v>1</v>
      </c>
      <c r="E1288" s="79">
        <f t="shared" si="61"/>
        <v>0</v>
      </c>
      <c r="F1288" s="79">
        <f t="shared" si="62"/>
        <v>0</v>
      </c>
    </row>
    <row r="1289" spans="1:6" x14ac:dyDescent="0.2">
      <c r="A1289">
        <v>28</v>
      </c>
      <c r="B1289" t="s">
        <v>24</v>
      </c>
      <c r="C1289" s="79" cm="1">
        <f t="array" ref="C1289">_xlfn.IFS(B1289= "Winter", 1, B1289="Spring", 2, B1289="Summer", 3, B1289="Fall", 4)</f>
        <v>1</v>
      </c>
      <c r="D1289" s="79">
        <f t="shared" si="60"/>
        <v>1</v>
      </c>
      <c r="E1289" s="79">
        <f t="shared" si="61"/>
        <v>0</v>
      </c>
      <c r="F1289" s="79">
        <f t="shared" si="62"/>
        <v>0</v>
      </c>
    </row>
    <row r="1290" spans="1:6" x14ac:dyDescent="0.2">
      <c r="A1290">
        <v>93</v>
      </c>
      <c r="B1290" t="s">
        <v>24</v>
      </c>
      <c r="C1290" s="79" cm="1">
        <f t="array" ref="C1290">_xlfn.IFS(B1290= "Winter", 1, B1290="Spring", 2, B1290="Summer", 3, B1290="Fall", 4)</f>
        <v>1</v>
      </c>
      <c r="D1290" s="79">
        <f t="shared" si="60"/>
        <v>1</v>
      </c>
      <c r="E1290" s="79">
        <f t="shared" si="61"/>
        <v>0</v>
      </c>
      <c r="F1290" s="79">
        <f t="shared" si="62"/>
        <v>0</v>
      </c>
    </row>
    <row r="1291" spans="1:6" x14ac:dyDescent="0.2">
      <c r="A1291">
        <v>24</v>
      </c>
      <c r="B1291" t="s">
        <v>56</v>
      </c>
      <c r="C1291" s="79" cm="1">
        <f t="array" ref="C1291">_xlfn.IFS(B1291= "Winter", 1, B1291="Spring", 2, B1291="Summer", 3, B1291="Fall", 4)</f>
        <v>4</v>
      </c>
      <c r="D1291" s="79">
        <f t="shared" si="60"/>
        <v>0</v>
      </c>
      <c r="E1291" s="79">
        <f t="shared" si="61"/>
        <v>0</v>
      </c>
      <c r="F1291" s="79">
        <f t="shared" si="62"/>
        <v>0</v>
      </c>
    </row>
    <row r="1292" spans="1:6" x14ac:dyDescent="0.2">
      <c r="A1292">
        <v>35</v>
      </c>
      <c r="B1292" t="s">
        <v>36</v>
      </c>
      <c r="C1292" s="79" cm="1">
        <f t="array" ref="C1292">_xlfn.IFS(B1292= "Winter", 1, B1292="Spring", 2, B1292="Summer", 3, B1292="Fall", 4)</f>
        <v>2</v>
      </c>
      <c r="D1292" s="79">
        <f t="shared" si="60"/>
        <v>0</v>
      </c>
      <c r="E1292" s="79">
        <f t="shared" si="61"/>
        <v>1</v>
      </c>
      <c r="F1292" s="79">
        <f t="shared" si="62"/>
        <v>0</v>
      </c>
    </row>
    <row r="1293" spans="1:6" x14ac:dyDescent="0.2">
      <c r="A1293">
        <v>68</v>
      </c>
      <c r="B1293" t="s">
        <v>36</v>
      </c>
      <c r="C1293" s="79" cm="1">
        <f t="array" ref="C1293">_xlfn.IFS(B1293= "Winter", 1, B1293="Spring", 2, B1293="Summer", 3, B1293="Fall", 4)</f>
        <v>2</v>
      </c>
      <c r="D1293" s="79">
        <f t="shared" si="60"/>
        <v>0</v>
      </c>
      <c r="E1293" s="79">
        <f t="shared" si="61"/>
        <v>1</v>
      </c>
      <c r="F1293" s="79">
        <f t="shared" si="62"/>
        <v>0</v>
      </c>
    </row>
    <row r="1294" spans="1:6" x14ac:dyDescent="0.2">
      <c r="A1294">
        <v>61</v>
      </c>
      <c r="B1294" t="s">
        <v>52</v>
      </c>
      <c r="C1294" s="79" cm="1">
        <f t="array" ref="C1294">_xlfn.IFS(B1294= "Winter", 1, B1294="Spring", 2, B1294="Summer", 3, B1294="Fall", 4)</f>
        <v>3</v>
      </c>
      <c r="D1294" s="79">
        <f t="shared" si="60"/>
        <v>0</v>
      </c>
      <c r="E1294" s="79">
        <f t="shared" si="61"/>
        <v>0</v>
      </c>
      <c r="F1294" s="79">
        <f t="shared" si="62"/>
        <v>1</v>
      </c>
    </row>
    <row r="1295" spans="1:6" x14ac:dyDescent="0.2">
      <c r="A1295">
        <v>74</v>
      </c>
      <c r="B1295" t="s">
        <v>56</v>
      </c>
      <c r="C1295" s="79" cm="1">
        <f t="array" ref="C1295">_xlfn.IFS(B1295= "Winter", 1, B1295="Spring", 2, B1295="Summer", 3, B1295="Fall", 4)</f>
        <v>4</v>
      </c>
      <c r="D1295" s="79">
        <f t="shared" si="60"/>
        <v>0</v>
      </c>
      <c r="E1295" s="79">
        <f t="shared" si="61"/>
        <v>0</v>
      </c>
      <c r="F1295" s="79">
        <f t="shared" si="62"/>
        <v>0</v>
      </c>
    </row>
    <row r="1296" spans="1:6" x14ac:dyDescent="0.2">
      <c r="A1296">
        <v>64</v>
      </c>
      <c r="B1296" t="s">
        <v>52</v>
      </c>
      <c r="C1296" s="79" cm="1">
        <f t="array" ref="C1296">_xlfn.IFS(B1296= "Winter", 1, B1296="Spring", 2, B1296="Summer", 3, B1296="Fall", 4)</f>
        <v>3</v>
      </c>
      <c r="D1296" s="79">
        <f t="shared" si="60"/>
        <v>0</v>
      </c>
      <c r="E1296" s="79">
        <f t="shared" si="61"/>
        <v>0</v>
      </c>
      <c r="F1296" s="79">
        <f t="shared" si="62"/>
        <v>1</v>
      </c>
    </row>
    <row r="1297" spans="1:6" x14ac:dyDescent="0.2">
      <c r="A1297">
        <v>60</v>
      </c>
      <c r="B1297" t="s">
        <v>56</v>
      </c>
      <c r="C1297" s="79" cm="1">
        <f t="array" ref="C1297">_xlfn.IFS(B1297= "Winter", 1, B1297="Spring", 2, B1297="Summer", 3, B1297="Fall", 4)</f>
        <v>4</v>
      </c>
      <c r="D1297" s="79">
        <f t="shared" si="60"/>
        <v>0</v>
      </c>
      <c r="E1297" s="79">
        <f t="shared" si="61"/>
        <v>0</v>
      </c>
      <c r="F1297" s="79">
        <f t="shared" si="62"/>
        <v>0</v>
      </c>
    </row>
    <row r="1298" spans="1:6" x14ac:dyDescent="0.2">
      <c r="A1298">
        <v>29</v>
      </c>
      <c r="B1298" t="s">
        <v>36</v>
      </c>
      <c r="C1298" s="79" cm="1">
        <f t="array" ref="C1298">_xlfn.IFS(B1298= "Winter", 1, B1298="Spring", 2, B1298="Summer", 3, B1298="Fall", 4)</f>
        <v>2</v>
      </c>
      <c r="D1298" s="79">
        <f t="shared" si="60"/>
        <v>0</v>
      </c>
      <c r="E1298" s="79">
        <f t="shared" si="61"/>
        <v>1</v>
      </c>
      <c r="F1298" s="79">
        <f t="shared" si="62"/>
        <v>0</v>
      </c>
    </row>
    <row r="1299" spans="1:6" x14ac:dyDescent="0.2">
      <c r="A1299">
        <v>85</v>
      </c>
      <c r="B1299" t="s">
        <v>52</v>
      </c>
      <c r="C1299" s="79" cm="1">
        <f t="array" ref="C1299">_xlfn.IFS(B1299= "Winter", 1, B1299="Spring", 2, B1299="Summer", 3, B1299="Fall", 4)</f>
        <v>3</v>
      </c>
      <c r="D1299" s="79">
        <f t="shared" si="60"/>
        <v>0</v>
      </c>
      <c r="E1299" s="79">
        <f t="shared" si="61"/>
        <v>0</v>
      </c>
      <c r="F1299" s="79">
        <f t="shared" si="62"/>
        <v>1</v>
      </c>
    </row>
    <row r="1300" spans="1:6" x14ac:dyDescent="0.2">
      <c r="A1300">
        <v>81</v>
      </c>
      <c r="B1300" t="s">
        <v>52</v>
      </c>
      <c r="C1300" s="79" cm="1">
        <f t="array" ref="C1300">_xlfn.IFS(B1300= "Winter", 1, B1300="Spring", 2, B1300="Summer", 3, B1300="Fall", 4)</f>
        <v>3</v>
      </c>
      <c r="D1300" s="79">
        <f t="shared" si="60"/>
        <v>0</v>
      </c>
      <c r="E1300" s="79">
        <f t="shared" si="61"/>
        <v>0</v>
      </c>
      <c r="F1300" s="79">
        <f t="shared" si="62"/>
        <v>1</v>
      </c>
    </row>
    <row r="1301" spans="1:6" x14ac:dyDescent="0.2">
      <c r="A1301">
        <v>23</v>
      </c>
      <c r="B1301" t="s">
        <v>56</v>
      </c>
      <c r="C1301" s="79" cm="1">
        <f t="array" ref="C1301">_xlfn.IFS(B1301= "Winter", 1, B1301="Spring", 2, B1301="Summer", 3, B1301="Fall", 4)</f>
        <v>4</v>
      </c>
      <c r="D1301" s="79">
        <f t="shared" si="60"/>
        <v>0</v>
      </c>
      <c r="E1301" s="79">
        <f t="shared" si="61"/>
        <v>0</v>
      </c>
      <c r="F1301" s="79">
        <f t="shared" si="62"/>
        <v>0</v>
      </c>
    </row>
    <row r="1302" spans="1:6" x14ac:dyDescent="0.2">
      <c r="A1302">
        <v>100</v>
      </c>
      <c r="B1302" t="s">
        <v>36</v>
      </c>
      <c r="C1302" s="79" cm="1">
        <f t="array" ref="C1302">_xlfn.IFS(B1302= "Winter", 1, B1302="Spring", 2, B1302="Summer", 3, B1302="Fall", 4)</f>
        <v>2</v>
      </c>
      <c r="D1302" s="79">
        <f t="shared" si="60"/>
        <v>0</v>
      </c>
      <c r="E1302" s="79">
        <f t="shared" si="61"/>
        <v>1</v>
      </c>
      <c r="F1302" s="79">
        <f t="shared" si="62"/>
        <v>0</v>
      </c>
    </row>
    <row r="1303" spans="1:6" x14ac:dyDescent="0.2">
      <c r="A1303">
        <v>54</v>
      </c>
      <c r="B1303" t="s">
        <v>56</v>
      </c>
      <c r="C1303" s="79" cm="1">
        <f t="array" ref="C1303">_xlfn.IFS(B1303= "Winter", 1, B1303="Spring", 2, B1303="Summer", 3, B1303="Fall", 4)</f>
        <v>4</v>
      </c>
      <c r="D1303" s="79">
        <f t="shared" si="60"/>
        <v>0</v>
      </c>
      <c r="E1303" s="79">
        <f t="shared" si="61"/>
        <v>0</v>
      </c>
      <c r="F1303" s="79">
        <f t="shared" si="62"/>
        <v>0</v>
      </c>
    </row>
    <row r="1304" spans="1:6" x14ac:dyDescent="0.2">
      <c r="A1304">
        <v>25</v>
      </c>
      <c r="B1304" t="s">
        <v>56</v>
      </c>
      <c r="C1304" s="79" cm="1">
        <f t="array" ref="C1304">_xlfn.IFS(B1304= "Winter", 1, B1304="Spring", 2, B1304="Summer", 3, B1304="Fall", 4)</f>
        <v>4</v>
      </c>
      <c r="D1304" s="79">
        <f t="shared" si="60"/>
        <v>0</v>
      </c>
      <c r="E1304" s="79">
        <f t="shared" si="61"/>
        <v>0</v>
      </c>
      <c r="F1304" s="79">
        <f t="shared" si="62"/>
        <v>0</v>
      </c>
    </row>
    <row r="1305" spans="1:6" x14ac:dyDescent="0.2">
      <c r="A1305">
        <v>32</v>
      </c>
      <c r="B1305" t="s">
        <v>52</v>
      </c>
      <c r="C1305" s="79" cm="1">
        <f t="array" ref="C1305">_xlfn.IFS(B1305= "Winter", 1, B1305="Spring", 2, B1305="Summer", 3, B1305="Fall", 4)</f>
        <v>3</v>
      </c>
      <c r="D1305" s="79">
        <f t="shared" si="60"/>
        <v>0</v>
      </c>
      <c r="E1305" s="79">
        <f t="shared" si="61"/>
        <v>0</v>
      </c>
      <c r="F1305" s="79">
        <f t="shared" si="62"/>
        <v>1</v>
      </c>
    </row>
    <row r="1306" spans="1:6" x14ac:dyDescent="0.2">
      <c r="A1306">
        <v>63</v>
      </c>
      <c r="B1306" t="s">
        <v>36</v>
      </c>
      <c r="C1306" s="79" cm="1">
        <f t="array" ref="C1306">_xlfn.IFS(B1306= "Winter", 1, B1306="Spring", 2, B1306="Summer", 3, B1306="Fall", 4)</f>
        <v>2</v>
      </c>
      <c r="D1306" s="79">
        <f t="shared" si="60"/>
        <v>0</v>
      </c>
      <c r="E1306" s="79">
        <f t="shared" si="61"/>
        <v>1</v>
      </c>
      <c r="F1306" s="79">
        <f t="shared" si="62"/>
        <v>0</v>
      </c>
    </row>
    <row r="1307" spans="1:6" x14ac:dyDescent="0.2">
      <c r="A1307">
        <v>56</v>
      </c>
      <c r="B1307" t="s">
        <v>36</v>
      </c>
      <c r="C1307" s="79" cm="1">
        <f t="array" ref="C1307">_xlfn.IFS(B1307= "Winter", 1, B1307="Spring", 2, B1307="Summer", 3, B1307="Fall", 4)</f>
        <v>2</v>
      </c>
      <c r="D1307" s="79">
        <f t="shared" si="60"/>
        <v>0</v>
      </c>
      <c r="E1307" s="79">
        <f t="shared" si="61"/>
        <v>1</v>
      </c>
      <c r="F1307" s="79">
        <f t="shared" si="62"/>
        <v>0</v>
      </c>
    </row>
    <row r="1308" spans="1:6" x14ac:dyDescent="0.2">
      <c r="A1308">
        <v>33</v>
      </c>
      <c r="B1308" t="s">
        <v>24</v>
      </c>
      <c r="C1308" s="79" cm="1">
        <f t="array" ref="C1308">_xlfn.IFS(B1308= "Winter", 1, B1308="Spring", 2, B1308="Summer", 3, B1308="Fall", 4)</f>
        <v>1</v>
      </c>
      <c r="D1308" s="79">
        <f t="shared" si="60"/>
        <v>1</v>
      </c>
      <c r="E1308" s="79">
        <f t="shared" si="61"/>
        <v>0</v>
      </c>
      <c r="F1308" s="79">
        <f t="shared" si="62"/>
        <v>0</v>
      </c>
    </row>
    <row r="1309" spans="1:6" x14ac:dyDescent="0.2">
      <c r="A1309">
        <v>32</v>
      </c>
      <c r="B1309" t="s">
        <v>52</v>
      </c>
      <c r="C1309" s="79" cm="1">
        <f t="array" ref="C1309">_xlfn.IFS(B1309= "Winter", 1, B1309="Spring", 2, B1309="Summer", 3, B1309="Fall", 4)</f>
        <v>3</v>
      </c>
      <c r="D1309" s="79">
        <f t="shared" si="60"/>
        <v>0</v>
      </c>
      <c r="E1309" s="79">
        <f t="shared" si="61"/>
        <v>0</v>
      </c>
      <c r="F1309" s="79">
        <f t="shared" si="62"/>
        <v>1</v>
      </c>
    </row>
    <row r="1310" spans="1:6" x14ac:dyDescent="0.2">
      <c r="A1310">
        <v>38</v>
      </c>
      <c r="B1310" t="s">
        <v>52</v>
      </c>
      <c r="C1310" s="79" cm="1">
        <f t="array" ref="C1310">_xlfn.IFS(B1310= "Winter", 1, B1310="Spring", 2, B1310="Summer", 3, B1310="Fall", 4)</f>
        <v>3</v>
      </c>
      <c r="D1310" s="79">
        <f t="shared" si="60"/>
        <v>0</v>
      </c>
      <c r="E1310" s="79">
        <f t="shared" si="61"/>
        <v>0</v>
      </c>
      <c r="F1310" s="79">
        <f t="shared" si="62"/>
        <v>1</v>
      </c>
    </row>
    <row r="1311" spans="1:6" x14ac:dyDescent="0.2">
      <c r="A1311">
        <v>21</v>
      </c>
      <c r="B1311" t="s">
        <v>52</v>
      </c>
      <c r="C1311" s="79" cm="1">
        <f t="array" ref="C1311">_xlfn.IFS(B1311= "Winter", 1, B1311="Spring", 2, B1311="Summer", 3, B1311="Fall", 4)</f>
        <v>3</v>
      </c>
      <c r="D1311" s="79">
        <f t="shared" si="60"/>
        <v>0</v>
      </c>
      <c r="E1311" s="79">
        <f t="shared" si="61"/>
        <v>0</v>
      </c>
      <c r="F1311" s="79">
        <f t="shared" si="62"/>
        <v>1</v>
      </c>
    </row>
    <row r="1312" spans="1:6" x14ac:dyDescent="0.2">
      <c r="A1312">
        <v>59</v>
      </c>
      <c r="B1312" t="s">
        <v>24</v>
      </c>
      <c r="C1312" s="79" cm="1">
        <f t="array" ref="C1312">_xlfn.IFS(B1312= "Winter", 1, B1312="Spring", 2, B1312="Summer", 3, B1312="Fall", 4)</f>
        <v>1</v>
      </c>
      <c r="D1312" s="79">
        <f t="shared" si="60"/>
        <v>1</v>
      </c>
      <c r="E1312" s="79">
        <f t="shared" si="61"/>
        <v>0</v>
      </c>
      <c r="F1312" s="79">
        <f t="shared" si="62"/>
        <v>0</v>
      </c>
    </row>
    <row r="1313" spans="1:6" x14ac:dyDescent="0.2">
      <c r="A1313">
        <v>87</v>
      </c>
      <c r="B1313" t="s">
        <v>56</v>
      </c>
      <c r="C1313" s="79" cm="1">
        <f t="array" ref="C1313">_xlfn.IFS(B1313= "Winter", 1, B1313="Spring", 2, B1313="Summer", 3, B1313="Fall", 4)</f>
        <v>4</v>
      </c>
      <c r="D1313" s="79">
        <f t="shared" si="60"/>
        <v>0</v>
      </c>
      <c r="E1313" s="79">
        <f t="shared" si="61"/>
        <v>0</v>
      </c>
      <c r="F1313" s="79">
        <f t="shared" si="62"/>
        <v>0</v>
      </c>
    </row>
    <row r="1314" spans="1:6" x14ac:dyDescent="0.2">
      <c r="A1314">
        <v>79</v>
      </c>
      <c r="B1314" t="s">
        <v>24</v>
      </c>
      <c r="C1314" s="79" cm="1">
        <f t="array" ref="C1314">_xlfn.IFS(B1314= "Winter", 1, B1314="Spring", 2, B1314="Summer", 3, B1314="Fall", 4)</f>
        <v>1</v>
      </c>
      <c r="D1314" s="79">
        <f t="shared" si="60"/>
        <v>1</v>
      </c>
      <c r="E1314" s="79">
        <f t="shared" si="61"/>
        <v>0</v>
      </c>
      <c r="F1314" s="79">
        <f t="shared" si="62"/>
        <v>0</v>
      </c>
    </row>
    <row r="1315" spans="1:6" x14ac:dyDescent="0.2">
      <c r="A1315">
        <v>28</v>
      </c>
      <c r="B1315" t="s">
        <v>52</v>
      </c>
      <c r="C1315" s="79" cm="1">
        <f t="array" ref="C1315">_xlfn.IFS(B1315= "Winter", 1, B1315="Spring", 2, B1315="Summer", 3, B1315="Fall", 4)</f>
        <v>3</v>
      </c>
      <c r="D1315" s="79">
        <f t="shared" si="60"/>
        <v>0</v>
      </c>
      <c r="E1315" s="79">
        <f t="shared" si="61"/>
        <v>0</v>
      </c>
      <c r="F1315" s="79">
        <f t="shared" si="62"/>
        <v>1</v>
      </c>
    </row>
    <row r="1316" spans="1:6" x14ac:dyDescent="0.2">
      <c r="A1316">
        <v>67</v>
      </c>
      <c r="B1316" t="s">
        <v>52</v>
      </c>
      <c r="C1316" s="79" cm="1">
        <f t="array" ref="C1316">_xlfn.IFS(B1316= "Winter", 1, B1316="Spring", 2, B1316="Summer", 3, B1316="Fall", 4)</f>
        <v>3</v>
      </c>
      <c r="D1316" s="79">
        <f t="shared" si="60"/>
        <v>0</v>
      </c>
      <c r="E1316" s="79">
        <f t="shared" si="61"/>
        <v>0</v>
      </c>
      <c r="F1316" s="79">
        <f t="shared" si="62"/>
        <v>1</v>
      </c>
    </row>
    <row r="1317" spans="1:6" x14ac:dyDescent="0.2">
      <c r="A1317">
        <v>75</v>
      </c>
      <c r="B1317" t="s">
        <v>36</v>
      </c>
      <c r="C1317" s="79" cm="1">
        <f t="array" ref="C1317">_xlfn.IFS(B1317= "Winter", 1, B1317="Spring", 2, B1317="Summer", 3, B1317="Fall", 4)</f>
        <v>2</v>
      </c>
      <c r="D1317" s="79">
        <f t="shared" si="60"/>
        <v>0</v>
      </c>
      <c r="E1317" s="79">
        <f t="shared" si="61"/>
        <v>1</v>
      </c>
      <c r="F1317" s="79">
        <f t="shared" si="62"/>
        <v>0</v>
      </c>
    </row>
    <row r="1318" spans="1:6" x14ac:dyDescent="0.2">
      <c r="A1318">
        <v>32</v>
      </c>
      <c r="B1318" t="s">
        <v>36</v>
      </c>
      <c r="C1318" s="79" cm="1">
        <f t="array" ref="C1318">_xlfn.IFS(B1318= "Winter", 1, B1318="Spring", 2, B1318="Summer", 3, B1318="Fall", 4)</f>
        <v>2</v>
      </c>
      <c r="D1318" s="79">
        <f t="shared" si="60"/>
        <v>0</v>
      </c>
      <c r="E1318" s="79">
        <f t="shared" si="61"/>
        <v>1</v>
      </c>
      <c r="F1318" s="79">
        <f t="shared" si="62"/>
        <v>0</v>
      </c>
    </row>
    <row r="1319" spans="1:6" x14ac:dyDescent="0.2">
      <c r="A1319">
        <v>43</v>
      </c>
      <c r="B1319" t="s">
        <v>36</v>
      </c>
      <c r="C1319" s="79" cm="1">
        <f t="array" ref="C1319">_xlfn.IFS(B1319= "Winter", 1, B1319="Spring", 2, B1319="Summer", 3, B1319="Fall", 4)</f>
        <v>2</v>
      </c>
      <c r="D1319" s="79">
        <f t="shared" si="60"/>
        <v>0</v>
      </c>
      <c r="E1319" s="79">
        <f t="shared" si="61"/>
        <v>1</v>
      </c>
      <c r="F1319" s="79">
        <f t="shared" si="62"/>
        <v>0</v>
      </c>
    </row>
    <row r="1320" spans="1:6" x14ac:dyDescent="0.2">
      <c r="A1320">
        <v>93</v>
      </c>
      <c r="B1320" t="s">
        <v>36</v>
      </c>
      <c r="C1320" s="79" cm="1">
        <f t="array" ref="C1320">_xlfn.IFS(B1320= "Winter", 1, B1320="Spring", 2, B1320="Summer", 3, B1320="Fall", 4)</f>
        <v>2</v>
      </c>
      <c r="D1320" s="79">
        <f t="shared" si="60"/>
        <v>0</v>
      </c>
      <c r="E1320" s="79">
        <f t="shared" si="61"/>
        <v>1</v>
      </c>
      <c r="F1320" s="79">
        <f t="shared" si="62"/>
        <v>0</v>
      </c>
    </row>
    <row r="1321" spans="1:6" x14ac:dyDescent="0.2">
      <c r="A1321">
        <v>24</v>
      </c>
      <c r="B1321" t="s">
        <v>36</v>
      </c>
      <c r="C1321" s="79" cm="1">
        <f t="array" ref="C1321">_xlfn.IFS(B1321= "Winter", 1, B1321="Spring", 2, B1321="Summer", 3, B1321="Fall", 4)</f>
        <v>2</v>
      </c>
      <c r="D1321" s="79">
        <f t="shared" si="60"/>
        <v>0</v>
      </c>
      <c r="E1321" s="79">
        <f t="shared" si="61"/>
        <v>1</v>
      </c>
      <c r="F1321" s="79">
        <f t="shared" si="62"/>
        <v>0</v>
      </c>
    </row>
    <row r="1322" spans="1:6" x14ac:dyDescent="0.2">
      <c r="A1322">
        <v>31</v>
      </c>
      <c r="B1322" t="s">
        <v>56</v>
      </c>
      <c r="C1322" s="79" cm="1">
        <f t="array" ref="C1322">_xlfn.IFS(B1322= "Winter", 1, B1322="Spring", 2, B1322="Summer", 3, B1322="Fall", 4)</f>
        <v>4</v>
      </c>
      <c r="D1322" s="79">
        <f t="shared" si="60"/>
        <v>0</v>
      </c>
      <c r="E1322" s="79">
        <f t="shared" si="61"/>
        <v>0</v>
      </c>
      <c r="F1322" s="79">
        <f t="shared" si="62"/>
        <v>0</v>
      </c>
    </row>
    <row r="1323" spans="1:6" x14ac:dyDescent="0.2">
      <c r="A1323">
        <v>84</v>
      </c>
      <c r="B1323" t="s">
        <v>24</v>
      </c>
      <c r="C1323" s="79" cm="1">
        <f t="array" ref="C1323">_xlfn.IFS(B1323= "Winter", 1, B1323="Spring", 2, B1323="Summer", 3, B1323="Fall", 4)</f>
        <v>1</v>
      </c>
      <c r="D1323" s="79">
        <f t="shared" si="60"/>
        <v>1</v>
      </c>
      <c r="E1323" s="79">
        <f t="shared" si="61"/>
        <v>0</v>
      </c>
      <c r="F1323" s="79">
        <f t="shared" si="62"/>
        <v>0</v>
      </c>
    </row>
    <row r="1324" spans="1:6" x14ac:dyDescent="0.2">
      <c r="A1324">
        <v>74</v>
      </c>
      <c r="B1324" t="s">
        <v>24</v>
      </c>
      <c r="C1324" s="79" cm="1">
        <f t="array" ref="C1324">_xlfn.IFS(B1324= "Winter", 1, B1324="Spring", 2, B1324="Summer", 3, B1324="Fall", 4)</f>
        <v>1</v>
      </c>
      <c r="D1324" s="79">
        <f t="shared" si="60"/>
        <v>1</v>
      </c>
      <c r="E1324" s="79">
        <f t="shared" si="61"/>
        <v>0</v>
      </c>
      <c r="F1324" s="79">
        <f t="shared" si="62"/>
        <v>0</v>
      </c>
    </row>
    <row r="1325" spans="1:6" x14ac:dyDescent="0.2">
      <c r="A1325">
        <v>62</v>
      </c>
      <c r="B1325" t="s">
        <v>36</v>
      </c>
      <c r="C1325" s="79" cm="1">
        <f t="array" ref="C1325">_xlfn.IFS(B1325= "Winter", 1, B1325="Spring", 2, B1325="Summer", 3, B1325="Fall", 4)</f>
        <v>2</v>
      </c>
      <c r="D1325" s="79">
        <f t="shared" si="60"/>
        <v>0</v>
      </c>
      <c r="E1325" s="79">
        <f t="shared" si="61"/>
        <v>1</v>
      </c>
      <c r="F1325" s="79">
        <f t="shared" si="62"/>
        <v>0</v>
      </c>
    </row>
    <row r="1326" spans="1:6" x14ac:dyDescent="0.2">
      <c r="A1326">
        <v>77</v>
      </c>
      <c r="B1326" t="s">
        <v>52</v>
      </c>
      <c r="C1326" s="79" cm="1">
        <f t="array" ref="C1326">_xlfn.IFS(B1326= "Winter", 1, B1326="Spring", 2, B1326="Summer", 3, B1326="Fall", 4)</f>
        <v>3</v>
      </c>
      <c r="D1326" s="79">
        <f t="shared" si="60"/>
        <v>0</v>
      </c>
      <c r="E1326" s="79">
        <f t="shared" si="61"/>
        <v>0</v>
      </c>
      <c r="F1326" s="79">
        <f t="shared" si="62"/>
        <v>1</v>
      </c>
    </row>
    <row r="1327" spans="1:6" x14ac:dyDescent="0.2">
      <c r="A1327">
        <v>73</v>
      </c>
      <c r="B1327" t="s">
        <v>52</v>
      </c>
      <c r="C1327" s="79" cm="1">
        <f t="array" ref="C1327">_xlfn.IFS(B1327= "Winter", 1, B1327="Spring", 2, B1327="Summer", 3, B1327="Fall", 4)</f>
        <v>3</v>
      </c>
      <c r="D1327" s="79">
        <f t="shared" si="60"/>
        <v>0</v>
      </c>
      <c r="E1327" s="79">
        <f t="shared" si="61"/>
        <v>0</v>
      </c>
      <c r="F1327" s="79">
        <f t="shared" si="62"/>
        <v>1</v>
      </c>
    </row>
    <row r="1328" spans="1:6" x14ac:dyDescent="0.2">
      <c r="A1328">
        <v>50</v>
      </c>
      <c r="B1328" t="s">
        <v>36</v>
      </c>
      <c r="C1328" s="79" cm="1">
        <f t="array" ref="C1328">_xlfn.IFS(B1328= "Winter", 1, B1328="Spring", 2, B1328="Summer", 3, B1328="Fall", 4)</f>
        <v>2</v>
      </c>
      <c r="D1328" s="79">
        <f t="shared" si="60"/>
        <v>0</v>
      </c>
      <c r="E1328" s="79">
        <f t="shared" si="61"/>
        <v>1</v>
      </c>
      <c r="F1328" s="79">
        <f t="shared" si="62"/>
        <v>0</v>
      </c>
    </row>
    <row r="1329" spans="1:6" x14ac:dyDescent="0.2">
      <c r="A1329">
        <v>40</v>
      </c>
      <c r="B1329" t="s">
        <v>24</v>
      </c>
      <c r="C1329" s="79" cm="1">
        <f t="array" ref="C1329">_xlfn.IFS(B1329= "Winter", 1, B1329="Spring", 2, B1329="Summer", 3, B1329="Fall", 4)</f>
        <v>1</v>
      </c>
      <c r="D1329" s="79">
        <f t="shared" si="60"/>
        <v>1</v>
      </c>
      <c r="E1329" s="79">
        <f t="shared" si="61"/>
        <v>0</v>
      </c>
      <c r="F1329" s="79">
        <f t="shared" si="62"/>
        <v>0</v>
      </c>
    </row>
    <row r="1330" spans="1:6" x14ac:dyDescent="0.2">
      <c r="A1330">
        <v>97</v>
      </c>
      <c r="B1330" t="s">
        <v>24</v>
      </c>
      <c r="C1330" s="79" cm="1">
        <f t="array" ref="C1330">_xlfn.IFS(B1330= "Winter", 1, B1330="Spring", 2, B1330="Summer", 3, B1330="Fall", 4)</f>
        <v>1</v>
      </c>
      <c r="D1330" s="79">
        <f t="shared" si="60"/>
        <v>1</v>
      </c>
      <c r="E1330" s="79">
        <f t="shared" si="61"/>
        <v>0</v>
      </c>
      <c r="F1330" s="79">
        <f t="shared" si="62"/>
        <v>0</v>
      </c>
    </row>
    <row r="1331" spans="1:6" x14ac:dyDescent="0.2">
      <c r="A1331">
        <v>63</v>
      </c>
      <c r="B1331" t="s">
        <v>56</v>
      </c>
      <c r="C1331" s="79" cm="1">
        <f t="array" ref="C1331">_xlfn.IFS(B1331= "Winter", 1, B1331="Spring", 2, B1331="Summer", 3, B1331="Fall", 4)</f>
        <v>4</v>
      </c>
      <c r="D1331" s="79">
        <f t="shared" si="60"/>
        <v>0</v>
      </c>
      <c r="E1331" s="79">
        <f t="shared" si="61"/>
        <v>0</v>
      </c>
      <c r="F1331" s="79">
        <f t="shared" si="62"/>
        <v>0</v>
      </c>
    </row>
    <row r="1332" spans="1:6" x14ac:dyDescent="0.2">
      <c r="A1332">
        <v>65</v>
      </c>
      <c r="B1332" t="s">
        <v>56</v>
      </c>
      <c r="C1332" s="79" cm="1">
        <f t="array" ref="C1332">_xlfn.IFS(B1332= "Winter", 1, B1332="Spring", 2, B1332="Summer", 3, B1332="Fall", 4)</f>
        <v>4</v>
      </c>
      <c r="D1332" s="79">
        <f t="shared" si="60"/>
        <v>0</v>
      </c>
      <c r="E1332" s="79">
        <f t="shared" si="61"/>
        <v>0</v>
      </c>
      <c r="F1332" s="79">
        <f t="shared" si="62"/>
        <v>0</v>
      </c>
    </row>
    <row r="1333" spans="1:6" x14ac:dyDescent="0.2">
      <c r="A1333">
        <v>91</v>
      </c>
      <c r="B1333" t="s">
        <v>36</v>
      </c>
      <c r="C1333" s="79" cm="1">
        <f t="array" ref="C1333">_xlfn.IFS(B1333= "Winter", 1, B1333="Spring", 2, B1333="Summer", 3, B1333="Fall", 4)</f>
        <v>2</v>
      </c>
      <c r="D1333" s="79">
        <f t="shared" si="60"/>
        <v>0</v>
      </c>
      <c r="E1333" s="79">
        <f t="shared" si="61"/>
        <v>1</v>
      </c>
      <c r="F1333" s="79">
        <f t="shared" si="62"/>
        <v>0</v>
      </c>
    </row>
    <row r="1334" spans="1:6" x14ac:dyDescent="0.2">
      <c r="A1334">
        <v>60</v>
      </c>
      <c r="B1334" t="s">
        <v>36</v>
      </c>
      <c r="C1334" s="79" cm="1">
        <f t="array" ref="C1334">_xlfn.IFS(B1334= "Winter", 1, B1334="Spring", 2, B1334="Summer", 3, B1334="Fall", 4)</f>
        <v>2</v>
      </c>
      <c r="D1334" s="79">
        <f t="shared" si="60"/>
        <v>0</v>
      </c>
      <c r="E1334" s="79">
        <f t="shared" si="61"/>
        <v>1</v>
      </c>
      <c r="F1334" s="79">
        <f t="shared" si="62"/>
        <v>0</v>
      </c>
    </row>
    <row r="1335" spans="1:6" x14ac:dyDescent="0.2">
      <c r="A1335">
        <v>69</v>
      </c>
      <c r="B1335" t="s">
        <v>24</v>
      </c>
      <c r="C1335" s="79" cm="1">
        <f t="array" ref="C1335">_xlfn.IFS(B1335= "Winter", 1, B1335="Spring", 2, B1335="Summer", 3, B1335="Fall", 4)</f>
        <v>1</v>
      </c>
      <c r="D1335" s="79">
        <f t="shared" si="60"/>
        <v>1</v>
      </c>
      <c r="E1335" s="79">
        <f t="shared" si="61"/>
        <v>0</v>
      </c>
      <c r="F1335" s="79">
        <f t="shared" si="62"/>
        <v>0</v>
      </c>
    </row>
    <row r="1336" spans="1:6" x14ac:dyDescent="0.2">
      <c r="A1336">
        <v>52</v>
      </c>
      <c r="B1336" t="s">
        <v>36</v>
      </c>
      <c r="C1336" s="79" cm="1">
        <f t="array" ref="C1336">_xlfn.IFS(B1336= "Winter", 1, B1336="Spring", 2, B1336="Summer", 3, B1336="Fall", 4)</f>
        <v>2</v>
      </c>
      <c r="D1336" s="79">
        <f t="shared" si="60"/>
        <v>0</v>
      </c>
      <c r="E1336" s="79">
        <f t="shared" si="61"/>
        <v>1</v>
      </c>
      <c r="F1336" s="79">
        <f t="shared" si="62"/>
        <v>0</v>
      </c>
    </row>
    <row r="1337" spans="1:6" x14ac:dyDescent="0.2">
      <c r="A1337">
        <v>49</v>
      </c>
      <c r="B1337" t="s">
        <v>56</v>
      </c>
      <c r="C1337" s="79" cm="1">
        <f t="array" ref="C1337">_xlfn.IFS(B1337= "Winter", 1, B1337="Spring", 2, B1337="Summer", 3, B1337="Fall", 4)</f>
        <v>4</v>
      </c>
      <c r="D1337" s="79">
        <f t="shared" si="60"/>
        <v>0</v>
      </c>
      <c r="E1337" s="79">
        <f t="shared" si="61"/>
        <v>0</v>
      </c>
      <c r="F1337" s="79">
        <f t="shared" si="62"/>
        <v>0</v>
      </c>
    </row>
    <row r="1338" spans="1:6" x14ac:dyDescent="0.2">
      <c r="A1338">
        <v>85</v>
      </c>
      <c r="B1338" t="s">
        <v>36</v>
      </c>
      <c r="C1338" s="79" cm="1">
        <f t="array" ref="C1338">_xlfn.IFS(B1338= "Winter", 1, B1338="Spring", 2, B1338="Summer", 3, B1338="Fall", 4)</f>
        <v>2</v>
      </c>
      <c r="D1338" s="79">
        <f t="shared" si="60"/>
        <v>0</v>
      </c>
      <c r="E1338" s="79">
        <f t="shared" si="61"/>
        <v>1</v>
      </c>
      <c r="F1338" s="79">
        <f t="shared" si="62"/>
        <v>0</v>
      </c>
    </row>
    <row r="1339" spans="1:6" x14ac:dyDescent="0.2">
      <c r="A1339">
        <v>86</v>
      </c>
      <c r="B1339" t="s">
        <v>36</v>
      </c>
      <c r="C1339" s="79" cm="1">
        <f t="array" ref="C1339">_xlfn.IFS(B1339= "Winter", 1, B1339="Spring", 2, B1339="Summer", 3, B1339="Fall", 4)</f>
        <v>2</v>
      </c>
      <c r="D1339" s="79">
        <f t="shared" si="60"/>
        <v>0</v>
      </c>
      <c r="E1339" s="79">
        <f t="shared" si="61"/>
        <v>1</v>
      </c>
      <c r="F1339" s="79">
        <f t="shared" si="62"/>
        <v>0</v>
      </c>
    </row>
    <row r="1340" spans="1:6" x14ac:dyDescent="0.2">
      <c r="A1340">
        <v>51</v>
      </c>
      <c r="B1340" t="s">
        <v>24</v>
      </c>
      <c r="C1340" s="79" cm="1">
        <f t="array" ref="C1340">_xlfn.IFS(B1340= "Winter", 1, B1340="Spring", 2, B1340="Summer", 3, B1340="Fall", 4)</f>
        <v>1</v>
      </c>
      <c r="D1340" s="79">
        <f t="shared" si="60"/>
        <v>1</v>
      </c>
      <c r="E1340" s="79">
        <f t="shared" si="61"/>
        <v>0</v>
      </c>
      <c r="F1340" s="79">
        <f t="shared" si="62"/>
        <v>0</v>
      </c>
    </row>
    <row r="1341" spans="1:6" x14ac:dyDescent="0.2">
      <c r="A1341">
        <v>56</v>
      </c>
      <c r="B1341" t="s">
        <v>24</v>
      </c>
      <c r="C1341" s="79" cm="1">
        <f t="array" ref="C1341">_xlfn.IFS(B1341= "Winter", 1, B1341="Spring", 2, B1341="Summer", 3, B1341="Fall", 4)</f>
        <v>1</v>
      </c>
      <c r="D1341" s="79">
        <f t="shared" si="60"/>
        <v>1</v>
      </c>
      <c r="E1341" s="79">
        <f t="shared" si="61"/>
        <v>0</v>
      </c>
      <c r="F1341" s="79">
        <f t="shared" si="62"/>
        <v>0</v>
      </c>
    </row>
    <row r="1342" spans="1:6" x14ac:dyDescent="0.2">
      <c r="A1342">
        <v>72</v>
      </c>
      <c r="B1342" t="s">
        <v>56</v>
      </c>
      <c r="C1342" s="79" cm="1">
        <f t="array" ref="C1342">_xlfn.IFS(B1342= "Winter", 1, B1342="Spring", 2, B1342="Summer", 3, B1342="Fall", 4)</f>
        <v>4</v>
      </c>
      <c r="D1342" s="79">
        <f t="shared" si="60"/>
        <v>0</v>
      </c>
      <c r="E1342" s="79">
        <f t="shared" si="61"/>
        <v>0</v>
      </c>
      <c r="F1342" s="79">
        <f t="shared" si="62"/>
        <v>0</v>
      </c>
    </row>
    <row r="1343" spans="1:6" x14ac:dyDescent="0.2">
      <c r="A1343">
        <v>27</v>
      </c>
      <c r="B1343" t="s">
        <v>56</v>
      </c>
      <c r="C1343" s="79" cm="1">
        <f t="array" ref="C1343">_xlfn.IFS(B1343= "Winter", 1, B1343="Spring", 2, B1343="Summer", 3, B1343="Fall", 4)</f>
        <v>4</v>
      </c>
      <c r="D1343" s="79">
        <f t="shared" si="60"/>
        <v>0</v>
      </c>
      <c r="E1343" s="79">
        <f t="shared" si="61"/>
        <v>0</v>
      </c>
      <c r="F1343" s="79">
        <f t="shared" si="62"/>
        <v>0</v>
      </c>
    </row>
    <row r="1344" spans="1:6" x14ac:dyDescent="0.2">
      <c r="A1344">
        <v>43</v>
      </c>
      <c r="B1344" t="s">
        <v>52</v>
      </c>
      <c r="C1344" s="79" cm="1">
        <f t="array" ref="C1344">_xlfn.IFS(B1344= "Winter", 1, B1344="Spring", 2, B1344="Summer", 3, B1344="Fall", 4)</f>
        <v>3</v>
      </c>
      <c r="D1344" s="79">
        <f t="shared" si="60"/>
        <v>0</v>
      </c>
      <c r="E1344" s="79">
        <f t="shared" si="61"/>
        <v>0</v>
      </c>
      <c r="F1344" s="79">
        <f t="shared" si="62"/>
        <v>1</v>
      </c>
    </row>
    <row r="1345" spans="1:6" x14ac:dyDescent="0.2">
      <c r="A1345">
        <v>56</v>
      </c>
      <c r="B1345" t="s">
        <v>36</v>
      </c>
      <c r="C1345" s="79" cm="1">
        <f t="array" ref="C1345">_xlfn.IFS(B1345= "Winter", 1, B1345="Spring", 2, B1345="Summer", 3, B1345="Fall", 4)</f>
        <v>2</v>
      </c>
      <c r="D1345" s="79">
        <f t="shared" si="60"/>
        <v>0</v>
      </c>
      <c r="E1345" s="79">
        <f t="shared" si="61"/>
        <v>1</v>
      </c>
      <c r="F1345" s="79">
        <f t="shared" si="62"/>
        <v>0</v>
      </c>
    </row>
    <row r="1346" spans="1:6" x14ac:dyDescent="0.2">
      <c r="A1346">
        <v>37</v>
      </c>
      <c r="B1346" t="s">
        <v>56</v>
      </c>
      <c r="C1346" s="79" cm="1">
        <f t="array" ref="C1346">_xlfn.IFS(B1346= "Winter", 1, B1346="Spring", 2, B1346="Summer", 3, B1346="Fall", 4)</f>
        <v>4</v>
      </c>
      <c r="D1346" s="79">
        <f t="shared" si="60"/>
        <v>0</v>
      </c>
      <c r="E1346" s="79">
        <f t="shared" si="61"/>
        <v>0</v>
      </c>
      <c r="F1346" s="79">
        <f t="shared" si="62"/>
        <v>0</v>
      </c>
    </row>
    <row r="1347" spans="1:6" x14ac:dyDescent="0.2">
      <c r="A1347">
        <v>21</v>
      </c>
      <c r="B1347" t="s">
        <v>56</v>
      </c>
      <c r="C1347" s="79" cm="1">
        <f t="array" ref="C1347">_xlfn.IFS(B1347= "Winter", 1, B1347="Spring", 2, B1347="Summer", 3, B1347="Fall", 4)</f>
        <v>4</v>
      </c>
      <c r="D1347" s="79">
        <f t="shared" ref="D1347:D1410" si="63">IF(C1347=1, 1, 0)</f>
        <v>0</v>
      </c>
      <c r="E1347" s="79">
        <f t="shared" ref="E1347:E1410" si="64">IF(C1347=2, 1, 0)</f>
        <v>0</v>
      </c>
      <c r="F1347" s="79">
        <f t="shared" ref="F1347:F1410" si="65">IF(C1347=3,1, 0)</f>
        <v>0</v>
      </c>
    </row>
    <row r="1348" spans="1:6" x14ac:dyDescent="0.2">
      <c r="A1348">
        <v>91</v>
      </c>
      <c r="B1348" t="s">
        <v>24</v>
      </c>
      <c r="C1348" s="79" cm="1">
        <f t="array" ref="C1348">_xlfn.IFS(B1348= "Winter", 1, B1348="Spring", 2, B1348="Summer", 3, B1348="Fall", 4)</f>
        <v>1</v>
      </c>
      <c r="D1348" s="79">
        <f t="shared" si="63"/>
        <v>1</v>
      </c>
      <c r="E1348" s="79">
        <f t="shared" si="64"/>
        <v>0</v>
      </c>
      <c r="F1348" s="79">
        <f t="shared" si="65"/>
        <v>0</v>
      </c>
    </row>
    <row r="1349" spans="1:6" x14ac:dyDescent="0.2">
      <c r="A1349">
        <v>95</v>
      </c>
      <c r="B1349" t="s">
        <v>52</v>
      </c>
      <c r="C1349" s="79" cm="1">
        <f t="array" ref="C1349">_xlfn.IFS(B1349= "Winter", 1, B1349="Spring", 2, B1349="Summer", 3, B1349="Fall", 4)</f>
        <v>3</v>
      </c>
      <c r="D1349" s="79">
        <f t="shared" si="63"/>
        <v>0</v>
      </c>
      <c r="E1349" s="79">
        <f t="shared" si="64"/>
        <v>0</v>
      </c>
      <c r="F1349" s="79">
        <f t="shared" si="65"/>
        <v>1</v>
      </c>
    </row>
    <row r="1350" spans="1:6" x14ac:dyDescent="0.2">
      <c r="A1350">
        <v>54</v>
      </c>
      <c r="B1350" t="s">
        <v>36</v>
      </c>
      <c r="C1350" s="79" cm="1">
        <f t="array" ref="C1350">_xlfn.IFS(B1350= "Winter", 1, B1350="Spring", 2, B1350="Summer", 3, B1350="Fall", 4)</f>
        <v>2</v>
      </c>
      <c r="D1350" s="79">
        <f t="shared" si="63"/>
        <v>0</v>
      </c>
      <c r="E1350" s="79">
        <f t="shared" si="64"/>
        <v>1</v>
      </c>
      <c r="F1350" s="79">
        <f t="shared" si="65"/>
        <v>0</v>
      </c>
    </row>
    <row r="1351" spans="1:6" x14ac:dyDescent="0.2">
      <c r="A1351">
        <v>36</v>
      </c>
      <c r="B1351" t="s">
        <v>36</v>
      </c>
      <c r="C1351" s="79" cm="1">
        <f t="array" ref="C1351">_xlfn.IFS(B1351= "Winter", 1, B1351="Spring", 2, B1351="Summer", 3, B1351="Fall", 4)</f>
        <v>2</v>
      </c>
      <c r="D1351" s="79">
        <f t="shared" si="63"/>
        <v>0</v>
      </c>
      <c r="E1351" s="79">
        <f t="shared" si="64"/>
        <v>1</v>
      </c>
      <c r="F1351" s="79">
        <f t="shared" si="65"/>
        <v>0</v>
      </c>
    </row>
    <row r="1352" spans="1:6" x14ac:dyDescent="0.2">
      <c r="A1352">
        <v>71</v>
      </c>
      <c r="B1352" t="s">
        <v>56</v>
      </c>
      <c r="C1352" s="79" cm="1">
        <f t="array" ref="C1352">_xlfn.IFS(B1352= "Winter", 1, B1352="Spring", 2, B1352="Summer", 3, B1352="Fall", 4)</f>
        <v>4</v>
      </c>
      <c r="D1352" s="79">
        <f t="shared" si="63"/>
        <v>0</v>
      </c>
      <c r="E1352" s="79">
        <f t="shared" si="64"/>
        <v>0</v>
      </c>
      <c r="F1352" s="79">
        <f t="shared" si="65"/>
        <v>0</v>
      </c>
    </row>
    <row r="1353" spans="1:6" x14ac:dyDescent="0.2">
      <c r="A1353">
        <v>31</v>
      </c>
      <c r="B1353" t="s">
        <v>52</v>
      </c>
      <c r="C1353" s="79" cm="1">
        <f t="array" ref="C1353">_xlfn.IFS(B1353= "Winter", 1, B1353="Spring", 2, B1353="Summer", 3, B1353="Fall", 4)</f>
        <v>3</v>
      </c>
      <c r="D1353" s="79">
        <f t="shared" si="63"/>
        <v>0</v>
      </c>
      <c r="E1353" s="79">
        <f t="shared" si="64"/>
        <v>0</v>
      </c>
      <c r="F1353" s="79">
        <f t="shared" si="65"/>
        <v>1</v>
      </c>
    </row>
    <row r="1354" spans="1:6" x14ac:dyDescent="0.2">
      <c r="A1354">
        <v>89</v>
      </c>
      <c r="B1354" t="s">
        <v>36</v>
      </c>
      <c r="C1354" s="79" cm="1">
        <f t="array" ref="C1354">_xlfn.IFS(B1354= "Winter", 1, B1354="Spring", 2, B1354="Summer", 3, B1354="Fall", 4)</f>
        <v>2</v>
      </c>
      <c r="D1354" s="79">
        <f t="shared" si="63"/>
        <v>0</v>
      </c>
      <c r="E1354" s="79">
        <f t="shared" si="64"/>
        <v>1</v>
      </c>
      <c r="F1354" s="79">
        <f t="shared" si="65"/>
        <v>0</v>
      </c>
    </row>
    <row r="1355" spans="1:6" x14ac:dyDescent="0.2">
      <c r="A1355">
        <v>83</v>
      </c>
      <c r="B1355" t="s">
        <v>24</v>
      </c>
      <c r="C1355" s="79" cm="1">
        <f t="array" ref="C1355">_xlfn.IFS(B1355= "Winter", 1, B1355="Spring", 2, B1355="Summer", 3, B1355="Fall", 4)</f>
        <v>1</v>
      </c>
      <c r="D1355" s="79">
        <f t="shared" si="63"/>
        <v>1</v>
      </c>
      <c r="E1355" s="79">
        <f t="shared" si="64"/>
        <v>0</v>
      </c>
      <c r="F1355" s="79">
        <f t="shared" si="65"/>
        <v>0</v>
      </c>
    </row>
    <row r="1356" spans="1:6" x14ac:dyDescent="0.2">
      <c r="A1356">
        <v>42</v>
      </c>
      <c r="B1356" t="s">
        <v>36</v>
      </c>
      <c r="C1356" s="79" cm="1">
        <f t="array" ref="C1356">_xlfn.IFS(B1356= "Winter", 1, B1356="Spring", 2, B1356="Summer", 3, B1356="Fall", 4)</f>
        <v>2</v>
      </c>
      <c r="D1356" s="79">
        <f t="shared" si="63"/>
        <v>0</v>
      </c>
      <c r="E1356" s="79">
        <f t="shared" si="64"/>
        <v>1</v>
      </c>
      <c r="F1356" s="79">
        <f t="shared" si="65"/>
        <v>0</v>
      </c>
    </row>
    <row r="1357" spans="1:6" x14ac:dyDescent="0.2">
      <c r="A1357">
        <v>91</v>
      </c>
      <c r="B1357" t="s">
        <v>52</v>
      </c>
      <c r="C1357" s="79" cm="1">
        <f t="array" ref="C1357">_xlfn.IFS(B1357= "Winter", 1, B1357="Spring", 2, B1357="Summer", 3, B1357="Fall", 4)</f>
        <v>3</v>
      </c>
      <c r="D1357" s="79">
        <f t="shared" si="63"/>
        <v>0</v>
      </c>
      <c r="E1357" s="79">
        <f t="shared" si="64"/>
        <v>0</v>
      </c>
      <c r="F1357" s="79">
        <f t="shared" si="65"/>
        <v>1</v>
      </c>
    </row>
    <row r="1358" spans="1:6" x14ac:dyDescent="0.2">
      <c r="A1358">
        <v>61</v>
      </c>
      <c r="B1358" t="s">
        <v>36</v>
      </c>
      <c r="C1358" s="79" cm="1">
        <f t="array" ref="C1358">_xlfn.IFS(B1358= "Winter", 1, B1358="Spring", 2, B1358="Summer", 3, B1358="Fall", 4)</f>
        <v>2</v>
      </c>
      <c r="D1358" s="79">
        <f t="shared" si="63"/>
        <v>0</v>
      </c>
      <c r="E1358" s="79">
        <f t="shared" si="64"/>
        <v>1</v>
      </c>
      <c r="F1358" s="79">
        <f t="shared" si="65"/>
        <v>0</v>
      </c>
    </row>
    <row r="1359" spans="1:6" x14ac:dyDescent="0.2">
      <c r="A1359">
        <v>66</v>
      </c>
      <c r="B1359" t="s">
        <v>52</v>
      </c>
      <c r="C1359" s="79" cm="1">
        <f t="array" ref="C1359">_xlfn.IFS(B1359= "Winter", 1, B1359="Spring", 2, B1359="Summer", 3, B1359="Fall", 4)</f>
        <v>3</v>
      </c>
      <c r="D1359" s="79">
        <f t="shared" si="63"/>
        <v>0</v>
      </c>
      <c r="E1359" s="79">
        <f t="shared" si="64"/>
        <v>0</v>
      </c>
      <c r="F1359" s="79">
        <f t="shared" si="65"/>
        <v>1</v>
      </c>
    </row>
    <row r="1360" spans="1:6" x14ac:dyDescent="0.2">
      <c r="A1360">
        <v>22</v>
      </c>
      <c r="B1360" t="s">
        <v>36</v>
      </c>
      <c r="C1360" s="79" cm="1">
        <f t="array" ref="C1360">_xlfn.IFS(B1360= "Winter", 1, B1360="Spring", 2, B1360="Summer", 3, B1360="Fall", 4)</f>
        <v>2</v>
      </c>
      <c r="D1360" s="79">
        <f t="shared" si="63"/>
        <v>0</v>
      </c>
      <c r="E1360" s="79">
        <f t="shared" si="64"/>
        <v>1</v>
      </c>
      <c r="F1360" s="79">
        <f t="shared" si="65"/>
        <v>0</v>
      </c>
    </row>
    <row r="1361" spans="1:6" x14ac:dyDescent="0.2">
      <c r="A1361">
        <v>68</v>
      </c>
      <c r="B1361" t="s">
        <v>24</v>
      </c>
      <c r="C1361" s="79" cm="1">
        <f t="array" ref="C1361">_xlfn.IFS(B1361= "Winter", 1, B1361="Spring", 2, B1361="Summer", 3, B1361="Fall", 4)</f>
        <v>1</v>
      </c>
      <c r="D1361" s="79">
        <f t="shared" si="63"/>
        <v>1</v>
      </c>
      <c r="E1361" s="79">
        <f t="shared" si="64"/>
        <v>0</v>
      </c>
      <c r="F1361" s="79">
        <f t="shared" si="65"/>
        <v>0</v>
      </c>
    </row>
    <row r="1362" spans="1:6" x14ac:dyDescent="0.2">
      <c r="A1362">
        <v>43</v>
      </c>
      <c r="B1362" t="s">
        <v>56</v>
      </c>
      <c r="C1362" s="79" cm="1">
        <f t="array" ref="C1362">_xlfn.IFS(B1362= "Winter", 1, B1362="Spring", 2, B1362="Summer", 3, B1362="Fall", 4)</f>
        <v>4</v>
      </c>
      <c r="D1362" s="79">
        <f t="shared" si="63"/>
        <v>0</v>
      </c>
      <c r="E1362" s="79">
        <f t="shared" si="64"/>
        <v>0</v>
      </c>
      <c r="F1362" s="79">
        <f t="shared" si="65"/>
        <v>0</v>
      </c>
    </row>
    <row r="1363" spans="1:6" x14ac:dyDescent="0.2">
      <c r="A1363">
        <v>32</v>
      </c>
      <c r="B1363" t="s">
        <v>56</v>
      </c>
      <c r="C1363" s="79" cm="1">
        <f t="array" ref="C1363">_xlfn.IFS(B1363= "Winter", 1, B1363="Spring", 2, B1363="Summer", 3, B1363="Fall", 4)</f>
        <v>4</v>
      </c>
      <c r="D1363" s="79">
        <f t="shared" si="63"/>
        <v>0</v>
      </c>
      <c r="E1363" s="79">
        <f t="shared" si="64"/>
        <v>0</v>
      </c>
      <c r="F1363" s="79">
        <f t="shared" si="65"/>
        <v>0</v>
      </c>
    </row>
    <row r="1364" spans="1:6" x14ac:dyDescent="0.2">
      <c r="A1364">
        <v>46</v>
      </c>
      <c r="B1364" t="s">
        <v>56</v>
      </c>
      <c r="C1364" s="79" cm="1">
        <f t="array" ref="C1364">_xlfn.IFS(B1364= "Winter", 1, B1364="Spring", 2, B1364="Summer", 3, B1364="Fall", 4)</f>
        <v>4</v>
      </c>
      <c r="D1364" s="79">
        <f t="shared" si="63"/>
        <v>0</v>
      </c>
      <c r="E1364" s="79">
        <f t="shared" si="64"/>
        <v>0</v>
      </c>
      <c r="F1364" s="79">
        <f t="shared" si="65"/>
        <v>0</v>
      </c>
    </row>
    <row r="1365" spans="1:6" x14ac:dyDescent="0.2">
      <c r="A1365">
        <v>90</v>
      </c>
      <c r="B1365" t="s">
        <v>52</v>
      </c>
      <c r="C1365" s="79" cm="1">
        <f t="array" ref="C1365">_xlfn.IFS(B1365= "Winter", 1, B1365="Spring", 2, B1365="Summer", 3, B1365="Fall", 4)</f>
        <v>3</v>
      </c>
      <c r="D1365" s="79">
        <f t="shared" si="63"/>
        <v>0</v>
      </c>
      <c r="E1365" s="79">
        <f t="shared" si="64"/>
        <v>0</v>
      </c>
      <c r="F1365" s="79">
        <f t="shared" si="65"/>
        <v>1</v>
      </c>
    </row>
    <row r="1366" spans="1:6" x14ac:dyDescent="0.2">
      <c r="A1366">
        <v>75</v>
      </c>
      <c r="B1366" t="s">
        <v>56</v>
      </c>
      <c r="C1366" s="79" cm="1">
        <f t="array" ref="C1366">_xlfn.IFS(B1366= "Winter", 1, B1366="Spring", 2, B1366="Summer", 3, B1366="Fall", 4)</f>
        <v>4</v>
      </c>
      <c r="D1366" s="79">
        <f t="shared" si="63"/>
        <v>0</v>
      </c>
      <c r="E1366" s="79">
        <f t="shared" si="64"/>
        <v>0</v>
      </c>
      <c r="F1366" s="79">
        <f t="shared" si="65"/>
        <v>0</v>
      </c>
    </row>
    <row r="1367" spans="1:6" x14ac:dyDescent="0.2">
      <c r="A1367">
        <v>69</v>
      </c>
      <c r="B1367" t="s">
        <v>24</v>
      </c>
      <c r="C1367" s="79" cm="1">
        <f t="array" ref="C1367">_xlfn.IFS(B1367= "Winter", 1, B1367="Spring", 2, B1367="Summer", 3, B1367="Fall", 4)</f>
        <v>1</v>
      </c>
      <c r="D1367" s="79">
        <f t="shared" si="63"/>
        <v>1</v>
      </c>
      <c r="E1367" s="79">
        <f t="shared" si="64"/>
        <v>0</v>
      </c>
      <c r="F1367" s="79">
        <f t="shared" si="65"/>
        <v>0</v>
      </c>
    </row>
    <row r="1368" spans="1:6" x14ac:dyDescent="0.2">
      <c r="A1368">
        <v>40</v>
      </c>
      <c r="B1368" t="s">
        <v>56</v>
      </c>
      <c r="C1368" s="79" cm="1">
        <f t="array" ref="C1368">_xlfn.IFS(B1368= "Winter", 1, B1368="Spring", 2, B1368="Summer", 3, B1368="Fall", 4)</f>
        <v>4</v>
      </c>
      <c r="D1368" s="79">
        <f t="shared" si="63"/>
        <v>0</v>
      </c>
      <c r="E1368" s="79">
        <f t="shared" si="64"/>
        <v>0</v>
      </c>
      <c r="F1368" s="79">
        <f t="shared" si="65"/>
        <v>0</v>
      </c>
    </row>
    <row r="1369" spans="1:6" x14ac:dyDescent="0.2">
      <c r="A1369">
        <v>63</v>
      </c>
      <c r="B1369" t="s">
        <v>56</v>
      </c>
      <c r="C1369" s="79" cm="1">
        <f t="array" ref="C1369">_xlfn.IFS(B1369= "Winter", 1, B1369="Spring", 2, B1369="Summer", 3, B1369="Fall", 4)</f>
        <v>4</v>
      </c>
      <c r="D1369" s="79">
        <f t="shared" si="63"/>
        <v>0</v>
      </c>
      <c r="E1369" s="79">
        <f t="shared" si="64"/>
        <v>0</v>
      </c>
      <c r="F1369" s="79">
        <f t="shared" si="65"/>
        <v>0</v>
      </c>
    </row>
    <row r="1370" spans="1:6" x14ac:dyDescent="0.2">
      <c r="A1370">
        <v>36</v>
      </c>
      <c r="B1370" t="s">
        <v>52</v>
      </c>
      <c r="C1370" s="79" cm="1">
        <f t="array" ref="C1370">_xlfn.IFS(B1370= "Winter", 1, B1370="Spring", 2, B1370="Summer", 3, B1370="Fall", 4)</f>
        <v>3</v>
      </c>
      <c r="D1370" s="79">
        <f t="shared" si="63"/>
        <v>0</v>
      </c>
      <c r="E1370" s="79">
        <f t="shared" si="64"/>
        <v>0</v>
      </c>
      <c r="F1370" s="79">
        <f t="shared" si="65"/>
        <v>1</v>
      </c>
    </row>
    <row r="1371" spans="1:6" x14ac:dyDescent="0.2">
      <c r="A1371">
        <v>75</v>
      </c>
      <c r="B1371" t="s">
        <v>24</v>
      </c>
      <c r="C1371" s="79" cm="1">
        <f t="array" ref="C1371">_xlfn.IFS(B1371= "Winter", 1, B1371="Spring", 2, B1371="Summer", 3, B1371="Fall", 4)</f>
        <v>1</v>
      </c>
      <c r="D1371" s="79">
        <f t="shared" si="63"/>
        <v>1</v>
      </c>
      <c r="E1371" s="79">
        <f t="shared" si="64"/>
        <v>0</v>
      </c>
      <c r="F1371" s="79">
        <f t="shared" si="65"/>
        <v>0</v>
      </c>
    </row>
    <row r="1372" spans="1:6" x14ac:dyDescent="0.2">
      <c r="A1372">
        <v>67</v>
      </c>
      <c r="B1372" t="s">
        <v>52</v>
      </c>
      <c r="C1372" s="79" cm="1">
        <f t="array" ref="C1372">_xlfn.IFS(B1372= "Winter", 1, B1372="Spring", 2, B1372="Summer", 3, B1372="Fall", 4)</f>
        <v>3</v>
      </c>
      <c r="D1372" s="79">
        <f t="shared" si="63"/>
        <v>0</v>
      </c>
      <c r="E1372" s="79">
        <f t="shared" si="64"/>
        <v>0</v>
      </c>
      <c r="F1372" s="79">
        <f t="shared" si="65"/>
        <v>1</v>
      </c>
    </row>
    <row r="1373" spans="1:6" x14ac:dyDescent="0.2">
      <c r="A1373">
        <v>64</v>
      </c>
      <c r="B1373" t="s">
        <v>36</v>
      </c>
      <c r="C1373" s="79" cm="1">
        <f t="array" ref="C1373">_xlfn.IFS(B1373= "Winter", 1, B1373="Spring", 2, B1373="Summer", 3, B1373="Fall", 4)</f>
        <v>2</v>
      </c>
      <c r="D1373" s="79">
        <f t="shared" si="63"/>
        <v>0</v>
      </c>
      <c r="E1373" s="79">
        <f t="shared" si="64"/>
        <v>1</v>
      </c>
      <c r="F1373" s="79">
        <f t="shared" si="65"/>
        <v>0</v>
      </c>
    </row>
    <row r="1374" spans="1:6" x14ac:dyDescent="0.2">
      <c r="A1374">
        <v>61</v>
      </c>
      <c r="B1374" t="s">
        <v>56</v>
      </c>
      <c r="C1374" s="79" cm="1">
        <f t="array" ref="C1374">_xlfn.IFS(B1374= "Winter", 1, B1374="Spring", 2, B1374="Summer", 3, B1374="Fall", 4)</f>
        <v>4</v>
      </c>
      <c r="D1374" s="79">
        <f t="shared" si="63"/>
        <v>0</v>
      </c>
      <c r="E1374" s="79">
        <f t="shared" si="64"/>
        <v>0</v>
      </c>
      <c r="F1374" s="79">
        <f t="shared" si="65"/>
        <v>0</v>
      </c>
    </row>
    <row r="1375" spans="1:6" x14ac:dyDescent="0.2">
      <c r="A1375">
        <v>40</v>
      </c>
      <c r="B1375" t="s">
        <v>24</v>
      </c>
      <c r="C1375" s="79" cm="1">
        <f t="array" ref="C1375">_xlfn.IFS(B1375= "Winter", 1, B1375="Spring", 2, B1375="Summer", 3, B1375="Fall", 4)</f>
        <v>1</v>
      </c>
      <c r="D1375" s="79">
        <f t="shared" si="63"/>
        <v>1</v>
      </c>
      <c r="E1375" s="79">
        <f t="shared" si="64"/>
        <v>0</v>
      </c>
      <c r="F1375" s="79">
        <f t="shared" si="65"/>
        <v>0</v>
      </c>
    </row>
    <row r="1376" spans="1:6" x14ac:dyDescent="0.2">
      <c r="A1376">
        <v>97</v>
      </c>
      <c r="B1376" t="s">
        <v>56</v>
      </c>
      <c r="C1376" s="79" cm="1">
        <f t="array" ref="C1376">_xlfn.IFS(B1376= "Winter", 1, B1376="Spring", 2, B1376="Summer", 3, B1376="Fall", 4)</f>
        <v>4</v>
      </c>
      <c r="D1376" s="79">
        <f t="shared" si="63"/>
        <v>0</v>
      </c>
      <c r="E1376" s="79">
        <f t="shared" si="64"/>
        <v>0</v>
      </c>
      <c r="F1376" s="79">
        <f t="shared" si="65"/>
        <v>0</v>
      </c>
    </row>
    <row r="1377" spans="1:6" x14ac:dyDescent="0.2">
      <c r="A1377">
        <v>31</v>
      </c>
      <c r="B1377" t="s">
        <v>36</v>
      </c>
      <c r="C1377" s="79" cm="1">
        <f t="array" ref="C1377">_xlfn.IFS(B1377= "Winter", 1, B1377="Spring", 2, B1377="Summer", 3, B1377="Fall", 4)</f>
        <v>2</v>
      </c>
      <c r="D1377" s="79">
        <f t="shared" si="63"/>
        <v>0</v>
      </c>
      <c r="E1377" s="79">
        <f t="shared" si="64"/>
        <v>1</v>
      </c>
      <c r="F1377" s="79">
        <f t="shared" si="65"/>
        <v>0</v>
      </c>
    </row>
    <row r="1378" spans="1:6" x14ac:dyDescent="0.2">
      <c r="A1378">
        <v>65</v>
      </c>
      <c r="B1378" t="s">
        <v>36</v>
      </c>
      <c r="C1378" s="79" cm="1">
        <f t="array" ref="C1378">_xlfn.IFS(B1378= "Winter", 1, B1378="Spring", 2, B1378="Summer", 3, B1378="Fall", 4)</f>
        <v>2</v>
      </c>
      <c r="D1378" s="79">
        <f t="shared" si="63"/>
        <v>0</v>
      </c>
      <c r="E1378" s="79">
        <f t="shared" si="64"/>
        <v>1</v>
      </c>
      <c r="F1378" s="79">
        <f t="shared" si="65"/>
        <v>0</v>
      </c>
    </row>
    <row r="1379" spans="1:6" x14ac:dyDescent="0.2">
      <c r="A1379">
        <v>54</v>
      </c>
      <c r="B1379" t="s">
        <v>36</v>
      </c>
      <c r="C1379" s="79" cm="1">
        <f t="array" ref="C1379">_xlfn.IFS(B1379= "Winter", 1, B1379="Spring", 2, B1379="Summer", 3, B1379="Fall", 4)</f>
        <v>2</v>
      </c>
      <c r="D1379" s="79">
        <f t="shared" si="63"/>
        <v>0</v>
      </c>
      <c r="E1379" s="79">
        <f t="shared" si="64"/>
        <v>1</v>
      </c>
      <c r="F1379" s="79">
        <f t="shared" si="65"/>
        <v>0</v>
      </c>
    </row>
    <row r="1380" spans="1:6" x14ac:dyDescent="0.2">
      <c r="A1380">
        <v>49</v>
      </c>
      <c r="B1380" t="s">
        <v>56</v>
      </c>
      <c r="C1380" s="79" cm="1">
        <f t="array" ref="C1380">_xlfn.IFS(B1380= "Winter", 1, B1380="Spring", 2, B1380="Summer", 3, B1380="Fall", 4)</f>
        <v>4</v>
      </c>
      <c r="D1380" s="79">
        <f t="shared" si="63"/>
        <v>0</v>
      </c>
      <c r="E1380" s="79">
        <f t="shared" si="64"/>
        <v>0</v>
      </c>
      <c r="F1380" s="79">
        <f t="shared" si="65"/>
        <v>0</v>
      </c>
    </row>
    <row r="1381" spans="1:6" x14ac:dyDescent="0.2">
      <c r="A1381">
        <v>64</v>
      </c>
      <c r="B1381" t="s">
        <v>56</v>
      </c>
      <c r="C1381" s="79" cm="1">
        <f t="array" ref="C1381">_xlfn.IFS(B1381= "Winter", 1, B1381="Spring", 2, B1381="Summer", 3, B1381="Fall", 4)</f>
        <v>4</v>
      </c>
      <c r="D1381" s="79">
        <f t="shared" si="63"/>
        <v>0</v>
      </c>
      <c r="E1381" s="79">
        <f t="shared" si="64"/>
        <v>0</v>
      </c>
      <c r="F1381" s="79">
        <f t="shared" si="65"/>
        <v>0</v>
      </c>
    </row>
    <row r="1382" spans="1:6" x14ac:dyDescent="0.2">
      <c r="A1382">
        <v>35</v>
      </c>
      <c r="B1382" t="s">
        <v>24</v>
      </c>
      <c r="C1382" s="79" cm="1">
        <f t="array" ref="C1382">_xlfn.IFS(B1382= "Winter", 1, B1382="Spring", 2, B1382="Summer", 3, B1382="Fall", 4)</f>
        <v>1</v>
      </c>
      <c r="D1382" s="79">
        <f t="shared" si="63"/>
        <v>1</v>
      </c>
      <c r="E1382" s="79">
        <f t="shared" si="64"/>
        <v>0</v>
      </c>
      <c r="F1382" s="79">
        <f t="shared" si="65"/>
        <v>0</v>
      </c>
    </row>
    <row r="1383" spans="1:6" x14ac:dyDescent="0.2">
      <c r="A1383">
        <v>86</v>
      </c>
      <c r="B1383" t="s">
        <v>24</v>
      </c>
      <c r="C1383" s="79" cm="1">
        <f t="array" ref="C1383">_xlfn.IFS(B1383= "Winter", 1, B1383="Spring", 2, B1383="Summer", 3, B1383="Fall", 4)</f>
        <v>1</v>
      </c>
      <c r="D1383" s="79">
        <f t="shared" si="63"/>
        <v>1</v>
      </c>
      <c r="E1383" s="79">
        <f t="shared" si="64"/>
        <v>0</v>
      </c>
      <c r="F1383" s="79">
        <f t="shared" si="65"/>
        <v>0</v>
      </c>
    </row>
    <row r="1384" spans="1:6" x14ac:dyDescent="0.2">
      <c r="A1384">
        <v>55</v>
      </c>
      <c r="B1384" t="s">
        <v>24</v>
      </c>
      <c r="C1384" s="79" cm="1">
        <f t="array" ref="C1384">_xlfn.IFS(B1384= "Winter", 1, B1384="Spring", 2, B1384="Summer", 3, B1384="Fall", 4)</f>
        <v>1</v>
      </c>
      <c r="D1384" s="79">
        <f t="shared" si="63"/>
        <v>1</v>
      </c>
      <c r="E1384" s="79">
        <f t="shared" si="64"/>
        <v>0</v>
      </c>
      <c r="F1384" s="79">
        <f t="shared" si="65"/>
        <v>0</v>
      </c>
    </row>
    <row r="1385" spans="1:6" x14ac:dyDescent="0.2">
      <c r="A1385">
        <v>58</v>
      </c>
      <c r="B1385" t="s">
        <v>36</v>
      </c>
      <c r="C1385" s="79" cm="1">
        <f t="array" ref="C1385">_xlfn.IFS(B1385= "Winter", 1, B1385="Spring", 2, B1385="Summer", 3, B1385="Fall", 4)</f>
        <v>2</v>
      </c>
      <c r="D1385" s="79">
        <f t="shared" si="63"/>
        <v>0</v>
      </c>
      <c r="E1385" s="79">
        <f t="shared" si="64"/>
        <v>1</v>
      </c>
      <c r="F1385" s="79">
        <f t="shared" si="65"/>
        <v>0</v>
      </c>
    </row>
    <row r="1386" spans="1:6" x14ac:dyDescent="0.2">
      <c r="A1386">
        <v>96</v>
      </c>
      <c r="B1386" t="s">
        <v>56</v>
      </c>
      <c r="C1386" s="79" cm="1">
        <f t="array" ref="C1386">_xlfn.IFS(B1386= "Winter", 1, B1386="Spring", 2, B1386="Summer", 3, B1386="Fall", 4)</f>
        <v>4</v>
      </c>
      <c r="D1386" s="79">
        <f t="shared" si="63"/>
        <v>0</v>
      </c>
      <c r="E1386" s="79">
        <f t="shared" si="64"/>
        <v>0</v>
      </c>
      <c r="F1386" s="79">
        <f t="shared" si="65"/>
        <v>0</v>
      </c>
    </row>
    <row r="1387" spans="1:6" x14ac:dyDescent="0.2">
      <c r="A1387">
        <v>64</v>
      </c>
      <c r="B1387" t="s">
        <v>56</v>
      </c>
      <c r="C1387" s="79" cm="1">
        <f t="array" ref="C1387">_xlfn.IFS(B1387= "Winter", 1, B1387="Spring", 2, B1387="Summer", 3, B1387="Fall", 4)</f>
        <v>4</v>
      </c>
      <c r="D1387" s="79">
        <f t="shared" si="63"/>
        <v>0</v>
      </c>
      <c r="E1387" s="79">
        <f t="shared" si="64"/>
        <v>0</v>
      </c>
      <c r="F1387" s="79">
        <f t="shared" si="65"/>
        <v>0</v>
      </c>
    </row>
    <row r="1388" spans="1:6" x14ac:dyDescent="0.2">
      <c r="A1388">
        <v>56</v>
      </c>
      <c r="B1388" t="s">
        <v>56</v>
      </c>
      <c r="C1388" s="79" cm="1">
        <f t="array" ref="C1388">_xlfn.IFS(B1388= "Winter", 1, B1388="Spring", 2, B1388="Summer", 3, B1388="Fall", 4)</f>
        <v>4</v>
      </c>
      <c r="D1388" s="79">
        <f t="shared" si="63"/>
        <v>0</v>
      </c>
      <c r="E1388" s="79">
        <f t="shared" si="64"/>
        <v>0</v>
      </c>
      <c r="F1388" s="79">
        <f t="shared" si="65"/>
        <v>0</v>
      </c>
    </row>
    <row r="1389" spans="1:6" x14ac:dyDescent="0.2">
      <c r="A1389">
        <v>85</v>
      </c>
      <c r="B1389" t="s">
        <v>24</v>
      </c>
      <c r="C1389" s="79" cm="1">
        <f t="array" ref="C1389">_xlfn.IFS(B1389= "Winter", 1, B1389="Spring", 2, B1389="Summer", 3, B1389="Fall", 4)</f>
        <v>1</v>
      </c>
      <c r="D1389" s="79">
        <f t="shared" si="63"/>
        <v>1</v>
      </c>
      <c r="E1389" s="79">
        <f t="shared" si="64"/>
        <v>0</v>
      </c>
      <c r="F1389" s="79">
        <f t="shared" si="65"/>
        <v>0</v>
      </c>
    </row>
    <row r="1390" spans="1:6" x14ac:dyDescent="0.2">
      <c r="A1390">
        <v>23</v>
      </c>
      <c r="B1390" t="s">
        <v>36</v>
      </c>
      <c r="C1390" s="79" cm="1">
        <f t="array" ref="C1390">_xlfn.IFS(B1390= "Winter", 1, B1390="Spring", 2, B1390="Summer", 3, B1390="Fall", 4)</f>
        <v>2</v>
      </c>
      <c r="D1390" s="79">
        <f t="shared" si="63"/>
        <v>0</v>
      </c>
      <c r="E1390" s="79">
        <f t="shared" si="64"/>
        <v>1</v>
      </c>
      <c r="F1390" s="79">
        <f t="shared" si="65"/>
        <v>0</v>
      </c>
    </row>
    <row r="1391" spans="1:6" x14ac:dyDescent="0.2">
      <c r="A1391">
        <v>72</v>
      </c>
      <c r="B1391" t="s">
        <v>56</v>
      </c>
      <c r="C1391" s="79" cm="1">
        <f t="array" ref="C1391">_xlfn.IFS(B1391= "Winter", 1, B1391="Spring", 2, B1391="Summer", 3, B1391="Fall", 4)</f>
        <v>4</v>
      </c>
      <c r="D1391" s="79">
        <f t="shared" si="63"/>
        <v>0</v>
      </c>
      <c r="E1391" s="79">
        <f t="shared" si="64"/>
        <v>0</v>
      </c>
      <c r="F1391" s="79">
        <f t="shared" si="65"/>
        <v>0</v>
      </c>
    </row>
    <row r="1392" spans="1:6" x14ac:dyDescent="0.2">
      <c r="A1392">
        <v>38</v>
      </c>
      <c r="B1392" t="s">
        <v>52</v>
      </c>
      <c r="C1392" s="79" cm="1">
        <f t="array" ref="C1392">_xlfn.IFS(B1392= "Winter", 1, B1392="Spring", 2, B1392="Summer", 3, B1392="Fall", 4)</f>
        <v>3</v>
      </c>
      <c r="D1392" s="79">
        <f t="shared" si="63"/>
        <v>0</v>
      </c>
      <c r="E1392" s="79">
        <f t="shared" si="64"/>
        <v>0</v>
      </c>
      <c r="F1392" s="79">
        <f t="shared" si="65"/>
        <v>1</v>
      </c>
    </row>
    <row r="1393" spans="1:6" x14ac:dyDescent="0.2">
      <c r="A1393">
        <v>29</v>
      </c>
      <c r="B1393" t="s">
        <v>24</v>
      </c>
      <c r="C1393" s="79" cm="1">
        <f t="array" ref="C1393">_xlfn.IFS(B1393= "Winter", 1, B1393="Spring", 2, B1393="Summer", 3, B1393="Fall", 4)</f>
        <v>1</v>
      </c>
      <c r="D1393" s="79">
        <f t="shared" si="63"/>
        <v>1</v>
      </c>
      <c r="E1393" s="79">
        <f t="shared" si="64"/>
        <v>0</v>
      </c>
      <c r="F1393" s="79">
        <f t="shared" si="65"/>
        <v>0</v>
      </c>
    </row>
    <row r="1394" spans="1:6" x14ac:dyDescent="0.2">
      <c r="A1394">
        <v>46</v>
      </c>
      <c r="B1394" t="s">
        <v>36</v>
      </c>
      <c r="C1394" s="79" cm="1">
        <f t="array" ref="C1394">_xlfn.IFS(B1394= "Winter", 1, B1394="Spring", 2, B1394="Summer", 3, B1394="Fall", 4)</f>
        <v>2</v>
      </c>
      <c r="D1394" s="79">
        <f t="shared" si="63"/>
        <v>0</v>
      </c>
      <c r="E1394" s="79">
        <f t="shared" si="64"/>
        <v>1</v>
      </c>
      <c r="F1394" s="79">
        <f t="shared" si="65"/>
        <v>0</v>
      </c>
    </row>
    <row r="1395" spans="1:6" x14ac:dyDescent="0.2">
      <c r="A1395">
        <v>58</v>
      </c>
      <c r="B1395" t="s">
        <v>36</v>
      </c>
      <c r="C1395" s="79" cm="1">
        <f t="array" ref="C1395">_xlfn.IFS(B1395= "Winter", 1, B1395="Spring", 2, B1395="Summer", 3, B1395="Fall", 4)</f>
        <v>2</v>
      </c>
      <c r="D1395" s="79">
        <f t="shared" si="63"/>
        <v>0</v>
      </c>
      <c r="E1395" s="79">
        <f t="shared" si="64"/>
        <v>1</v>
      </c>
      <c r="F1395" s="79">
        <f t="shared" si="65"/>
        <v>0</v>
      </c>
    </row>
    <row r="1396" spans="1:6" x14ac:dyDescent="0.2">
      <c r="A1396">
        <v>43</v>
      </c>
      <c r="B1396" t="s">
        <v>56</v>
      </c>
      <c r="C1396" s="79" cm="1">
        <f t="array" ref="C1396">_xlfn.IFS(B1396= "Winter", 1, B1396="Spring", 2, B1396="Summer", 3, B1396="Fall", 4)</f>
        <v>4</v>
      </c>
      <c r="D1396" s="79">
        <f t="shared" si="63"/>
        <v>0</v>
      </c>
      <c r="E1396" s="79">
        <f t="shared" si="64"/>
        <v>0</v>
      </c>
      <c r="F1396" s="79">
        <f t="shared" si="65"/>
        <v>0</v>
      </c>
    </row>
    <row r="1397" spans="1:6" x14ac:dyDescent="0.2">
      <c r="A1397">
        <v>32</v>
      </c>
      <c r="B1397" t="s">
        <v>36</v>
      </c>
      <c r="C1397" s="79" cm="1">
        <f t="array" ref="C1397">_xlfn.IFS(B1397= "Winter", 1, B1397="Spring", 2, B1397="Summer", 3, B1397="Fall", 4)</f>
        <v>2</v>
      </c>
      <c r="D1397" s="79">
        <f t="shared" si="63"/>
        <v>0</v>
      </c>
      <c r="E1397" s="79">
        <f t="shared" si="64"/>
        <v>1</v>
      </c>
      <c r="F1397" s="79">
        <f t="shared" si="65"/>
        <v>0</v>
      </c>
    </row>
    <row r="1398" spans="1:6" x14ac:dyDescent="0.2">
      <c r="A1398">
        <v>30</v>
      </c>
      <c r="B1398" t="s">
        <v>24</v>
      </c>
      <c r="C1398" s="79" cm="1">
        <f t="array" ref="C1398">_xlfn.IFS(B1398= "Winter", 1, B1398="Spring", 2, B1398="Summer", 3, B1398="Fall", 4)</f>
        <v>1</v>
      </c>
      <c r="D1398" s="79">
        <f t="shared" si="63"/>
        <v>1</v>
      </c>
      <c r="E1398" s="79">
        <f t="shared" si="64"/>
        <v>0</v>
      </c>
      <c r="F1398" s="79">
        <f t="shared" si="65"/>
        <v>0</v>
      </c>
    </row>
    <row r="1399" spans="1:6" x14ac:dyDescent="0.2">
      <c r="A1399">
        <v>67</v>
      </c>
      <c r="B1399" t="s">
        <v>52</v>
      </c>
      <c r="C1399" s="79" cm="1">
        <f t="array" ref="C1399">_xlfn.IFS(B1399= "Winter", 1, B1399="Spring", 2, B1399="Summer", 3, B1399="Fall", 4)</f>
        <v>3</v>
      </c>
      <c r="D1399" s="79">
        <f t="shared" si="63"/>
        <v>0</v>
      </c>
      <c r="E1399" s="79">
        <f t="shared" si="64"/>
        <v>0</v>
      </c>
      <c r="F1399" s="79">
        <f t="shared" si="65"/>
        <v>1</v>
      </c>
    </row>
    <row r="1400" spans="1:6" x14ac:dyDescent="0.2">
      <c r="A1400">
        <v>45</v>
      </c>
      <c r="B1400" t="s">
        <v>52</v>
      </c>
      <c r="C1400" s="79" cm="1">
        <f t="array" ref="C1400">_xlfn.IFS(B1400= "Winter", 1, B1400="Spring", 2, B1400="Summer", 3, B1400="Fall", 4)</f>
        <v>3</v>
      </c>
      <c r="D1400" s="79">
        <f t="shared" si="63"/>
        <v>0</v>
      </c>
      <c r="E1400" s="79">
        <f t="shared" si="64"/>
        <v>0</v>
      </c>
      <c r="F1400" s="79">
        <f t="shared" si="65"/>
        <v>1</v>
      </c>
    </row>
    <row r="1401" spans="1:6" x14ac:dyDescent="0.2">
      <c r="A1401">
        <v>81</v>
      </c>
      <c r="B1401" t="s">
        <v>24</v>
      </c>
      <c r="C1401" s="79" cm="1">
        <f t="array" ref="C1401">_xlfn.IFS(B1401= "Winter", 1, B1401="Spring", 2, B1401="Summer", 3, B1401="Fall", 4)</f>
        <v>1</v>
      </c>
      <c r="D1401" s="79">
        <f t="shared" si="63"/>
        <v>1</v>
      </c>
      <c r="E1401" s="79">
        <f t="shared" si="64"/>
        <v>0</v>
      </c>
      <c r="F1401" s="79">
        <f t="shared" si="65"/>
        <v>0</v>
      </c>
    </row>
    <row r="1402" spans="1:6" x14ac:dyDescent="0.2">
      <c r="A1402">
        <v>23</v>
      </c>
      <c r="B1402" t="s">
        <v>56</v>
      </c>
      <c r="C1402" s="79" cm="1">
        <f t="array" ref="C1402">_xlfn.IFS(B1402= "Winter", 1, B1402="Spring", 2, B1402="Summer", 3, B1402="Fall", 4)</f>
        <v>4</v>
      </c>
      <c r="D1402" s="79">
        <f t="shared" si="63"/>
        <v>0</v>
      </c>
      <c r="E1402" s="79">
        <f t="shared" si="64"/>
        <v>0</v>
      </c>
      <c r="F1402" s="79">
        <f t="shared" si="65"/>
        <v>0</v>
      </c>
    </row>
    <row r="1403" spans="1:6" x14ac:dyDescent="0.2">
      <c r="A1403">
        <v>59</v>
      </c>
      <c r="B1403" t="s">
        <v>56</v>
      </c>
      <c r="C1403" s="79" cm="1">
        <f t="array" ref="C1403">_xlfn.IFS(B1403= "Winter", 1, B1403="Spring", 2, B1403="Summer", 3, B1403="Fall", 4)</f>
        <v>4</v>
      </c>
      <c r="D1403" s="79">
        <f t="shared" si="63"/>
        <v>0</v>
      </c>
      <c r="E1403" s="79">
        <f t="shared" si="64"/>
        <v>0</v>
      </c>
      <c r="F1403" s="79">
        <f t="shared" si="65"/>
        <v>0</v>
      </c>
    </row>
    <row r="1404" spans="1:6" x14ac:dyDescent="0.2">
      <c r="A1404">
        <v>21</v>
      </c>
      <c r="B1404" t="s">
        <v>52</v>
      </c>
      <c r="C1404" s="79" cm="1">
        <f t="array" ref="C1404">_xlfn.IFS(B1404= "Winter", 1, B1404="Spring", 2, B1404="Summer", 3, B1404="Fall", 4)</f>
        <v>3</v>
      </c>
      <c r="D1404" s="79">
        <f t="shared" si="63"/>
        <v>0</v>
      </c>
      <c r="E1404" s="79">
        <f t="shared" si="64"/>
        <v>0</v>
      </c>
      <c r="F1404" s="79">
        <f t="shared" si="65"/>
        <v>1</v>
      </c>
    </row>
    <row r="1405" spans="1:6" x14ac:dyDescent="0.2">
      <c r="A1405">
        <v>20</v>
      </c>
      <c r="B1405" t="s">
        <v>36</v>
      </c>
      <c r="C1405" s="79" cm="1">
        <f t="array" ref="C1405">_xlfn.IFS(B1405= "Winter", 1, B1405="Spring", 2, B1405="Summer", 3, B1405="Fall", 4)</f>
        <v>2</v>
      </c>
      <c r="D1405" s="79">
        <f t="shared" si="63"/>
        <v>0</v>
      </c>
      <c r="E1405" s="79">
        <f t="shared" si="64"/>
        <v>1</v>
      </c>
      <c r="F1405" s="79">
        <f t="shared" si="65"/>
        <v>0</v>
      </c>
    </row>
    <row r="1406" spans="1:6" x14ac:dyDescent="0.2">
      <c r="A1406">
        <v>28</v>
      </c>
      <c r="B1406" t="s">
        <v>24</v>
      </c>
      <c r="C1406" s="79" cm="1">
        <f t="array" ref="C1406">_xlfn.IFS(B1406= "Winter", 1, B1406="Spring", 2, B1406="Summer", 3, B1406="Fall", 4)</f>
        <v>1</v>
      </c>
      <c r="D1406" s="79">
        <f t="shared" si="63"/>
        <v>1</v>
      </c>
      <c r="E1406" s="79">
        <f t="shared" si="64"/>
        <v>0</v>
      </c>
      <c r="F1406" s="79">
        <f t="shared" si="65"/>
        <v>0</v>
      </c>
    </row>
    <row r="1407" spans="1:6" x14ac:dyDescent="0.2">
      <c r="A1407">
        <v>100</v>
      </c>
      <c r="B1407" t="s">
        <v>24</v>
      </c>
      <c r="C1407" s="79" cm="1">
        <f t="array" ref="C1407">_xlfn.IFS(B1407= "Winter", 1, B1407="Spring", 2, B1407="Summer", 3, B1407="Fall", 4)</f>
        <v>1</v>
      </c>
      <c r="D1407" s="79">
        <f t="shared" si="63"/>
        <v>1</v>
      </c>
      <c r="E1407" s="79">
        <f t="shared" si="64"/>
        <v>0</v>
      </c>
      <c r="F1407" s="79">
        <f t="shared" si="65"/>
        <v>0</v>
      </c>
    </row>
    <row r="1408" spans="1:6" x14ac:dyDescent="0.2">
      <c r="A1408">
        <v>46</v>
      </c>
      <c r="B1408" t="s">
        <v>36</v>
      </c>
      <c r="C1408" s="79" cm="1">
        <f t="array" ref="C1408">_xlfn.IFS(B1408= "Winter", 1, B1408="Spring", 2, B1408="Summer", 3, B1408="Fall", 4)</f>
        <v>2</v>
      </c>
      <c r="D1408" s="79">
        <f t="shared" si="63"/>
        <v>0</v>
      </c>
      <c r="E1408" s="79">
        <f t="shared" si="64"/>
        <v>1</v>
      </c>
      <c r="F1408" s="79">
        <f t="shared" si="65"/>
        <v>0</v>
      </c>
    </row>
    <row r="1409" spans="1:6" x14ac:dyDescent="0.2">
      <c r="A1409">
        <v>61</v>
      </c>
      <c r="B1409" t="s">
        <v>36</v>
      </c>
      <c r="C1409" s="79" cm="1">
        <f t="array" ref="C1409">_xlfn.IFS(B1409= "Winter", 1, B1409="Spring", 2, B1409="Summer", 3, B1409="Fall", 4)</f>
        <v>2</v>
      </c>
      <c r="D1409" s="79">
        <f t="shared" si="63"/>
        <v>0</v>
      </c>
      <c r="E1409" s="79">
        <f t="shared" si="64"/>
        <v>1</v>
      </c>
      <c r="F1409" s="79">
        <f t="shared" si="65"/>
        <v>0</v>
      </c>
    </row>
    <row r="1410" spans="1:6" x14ac:dyDescent="0.2">
      <c r="A1410">
        <v>58</v>
      </c>
      <c r="B1410" t="s">
        <v>24</v>
      </c>
      <c r="C1410" s="79" cm="1">
        <f t="array" ref="C1410">_xlfn.IFS(B1410= "Winter", 1, B1410="Spring", 2, B1410="Summer", 3, B1410="Fall", 4)</f>
        <v>1</v>
      </c>
      <c r="D1410" s="79">
        <f t="shared" si="63"/>
        <v>1</v>
      </c>
      <c r="E1410" s="79">
        <f t="shared" si="64"/>
        <v>0</v>
      </c>
      <c r="F1410" s="79">
        <f t="shared" si="65"/>
        <v>0</v>
      </c>
    </row>
    <row r="1411" spans="1:6" x14ac:dyDescent="0.2">
      <c r="A1411">
        <v>50</v>
      </c>
      <c r="B1411" t="s">
        <v>36</v>
      </c>
      <c r="C1411" s="79" cm="1">
        <f t="array" ref="C1411">_xlfn.IFS(B1411= "Winter", 1, B1411="Spring", 2, B1411="Summer", 3, B1411="Fall", 4)</f>
        <v>2</v>
      </c>
      <c r="D1411" s="79">
        <f t="shared" ref="D1411:D1474" si="66">IF(C1411=1, 1, 0)</f>
        <v>0</v>
      </c>
      <c r="E1411" s="79">
        <f t="shared" ref="E1411:E1474" si="67">IF(C1411=2, 1, 0)</f>
        <v>1</v>
      </c>
      <c r="F1411" s="79">
        <f t="shared" ref="F1411:F1474" si="68">IF(C1411=3,1, 0)</f>
        <v>0</v>
      </c>
    </row>
    <row r="1412" spans="1:6" x14ac:dyDescent="0.2">
      <c r="A1412">
        <v>93</v>
      </c>
      <c r="B1412" t="s">
        <v>52</v>
      </c>
      <c r="C1412" s="79" cm="1">
        <f t="array" ref="C1412">_xlfn.IFS(B1412= "Winter", 1, B1412="Spring", 2, B1412="Summer", 3, B1412="Fall", 4)</f>
        <v>3</v>
      </c>
      <c r="D1412" s="79">
        <f t="shared" si="66"/>
        <v>0</v>
      </c>
      <c r="E1412" s="79">
        <f t="shared" si="67"/>
        <v>0</v>
      </c>
      <c r="F1412" s="79">
        <f t="shared" si="68"/>
        <v>1</v>
      </c>
    </row>
    <row r="1413" spans="1:6" x14ac:dyDescent="0.2">
      <c r="A1413">
        <v>24</v>
      </c>
      <c r="B1413" t="s">
        <v>52</v>
      </c>
      <c r="C1413" s="79" cm="1">
        <f t="array" ref="C1413">_xlfn.IFS(B1413= "Winter", 1, B1413="Spring", 2, B1413="Summer", 3, B1413="Fall", 4)</f>
        <v>3</v>
      </c>
      <c r="D1413" s="79">
        <f t="shared" si="66"/>
        <v>0</v>
      </c>
      <c r="E1413" s="79">
        <f t="shared" si="67"/>
        <v>0</v>
      </c>
      <c r="F1413" s="79">
        <f t="shared" si="68"/>
        <v>1</v>
      </c>
    </row>
    <row r="1414" spans="1:6" x14ac:dyDescent="0.2">
      <c r="A1414">
        <v>100</v>
      </c>
      <c r="B1414" t="s">
        <v>52</v>
      </c>
      <c r="C1414" s="79" cm="1">
        <f t="array" ref="C1414">_xlfn.IFS(B1414= "Winter", 1, B1414="Spring", 2, B1414="Summer", 3, B1414="Fall", 4)</f>
        <v>3</v>
      </c>
      <c r="D1414" s="79">
        <f t="shared" si="66"/>
        <v>0</v>
      </c>
      <c r="E1414" s="79">
        <f t="shared" si="67"/>
        <v>0</v>
      </c>
      <c r="F1414" s="79">
        <f t="shared" si="68"/>
        <v>1</v>
      </c>
    </row>
    <row r="1415" spans="1:6" x14ac:dyDescent="0.2">
      <c r="A1415">
        <v>79</v>
      </c>
      <c r="B1415" t="s">
        <v>56</v>
      </c>
      <c r="C1415" s="79" cm="1">
        <f t="array" ref="C1415">_xlfn.IFS(B1415= "Winter", 1, B1415="Spring", 2, B1415="Summer", 3, B1415="Fall", 4)</f>
        <v>4</v>
      </c>
      <c r="D1415" s="79">
        <f t="shared" si="66"/>
        <v>0</v>
      </c>
      <c r="E1415" s="79">
        <f t="shared" si="67"/>
        <v>0</v>
      </c>
      <c r="F1415" s="79">
        <f t="shared" si="68"/>
        <v>0</v>
      </c>
    </row>
    <row r="1416" spans="1:6" x14ac:dyDescent="0.2">
      <c r="A1416">
        <v>51</v>
      </c>
      <c r="B1416" t="s">
        <v>52</v>
      </c>
      <c r="C1416" s="79" cm="1">
        <f t="array" ref="C1416">_xlfn.IFS(B1416= "Winter", 1, B1416="Spring", 2, B1416="Summer", 3, B1416="Fall", 4)</f>
        <v>3</v>
      </c>
      <c r="D1416" s="79">
        <f t="shared" si="66"/>
        <v>0</v>
      </c>
      <c r="E1416" s="79">
        <f t="shared" si="67"/>
        <v>0</v>
      </c>
      <c r="F1416" s="79">
        <f t="shared" si="68"/>
        <v>1</v>
      </c>
    </row>
    <row r="1417" spans="1:6" x14ac:dyDescent="0.2">
      <c r="A1417">
        <v>90</v>
      </c>
      <c r="B1417" t="s">
        <v>24</v>
      </c>
      <c r="C1417" s="79" cm="1">
        <f t="array" ref="C1417">_xlfn.IFS(B1417= "Winter", 1, B1417="Spring", 2, B1417="Summer", 3, B1417="Fall", 4)</f>
        <v>1</v>
      </c>
      <c r="D1417" s="79">
        <f t="shared" si="66"/>
        <v>1</v>
      </c>
      <c r="E1417" s="79">
        <f t="shared" si="67"/>
        <v>0</v>
      </c>
      <c r="F1417" s="79">
        <f t="shared" si="68"/>
        <v>0</v>
      </c>
    </row>
    <row r="1418" spans="1:6" x14ac:dyDescent="0.2">
      <c r="A1418">
        <v>56</v>
      </c>
      <c r="B1418" t="s">
        <v>52</v>
      </c>
      <c r="C1418" s="79" cm="1">
        <f t="array" ref="C1418">_xlfn.IFS(B1418= "Winter", 1, B1418="Spring", 2, B1418="Summer", 3, B1418="Fall", 4)</f>
        <v>3</v>
      </c>
      <c r="D1418" s="79">
        <f t="shared" si="66"/>
        <v>0</v>
      </c>
      <c r="E1418" s="79">
        <f t="shared" si="67"/>
        <v>0</v>
      </c>
      <c r="F1418" s="79">
        <f t="shared" si="68"/>
        <v>1</v>
      </c>
    </row>
    <row r="1419" spans="1:6" x14ac:dyDescent="0.2">
      <c r="A1419">
        <v>25</v>
      </c>
      <c r="B1419" t="s">
        <v>36</v>
      </c>
      <c r="C1419" s="79" cm="1">
        <f t="array" ref="C1419">_xlfn.IFS(B1419= "Winter", 1, B1419="Spring", 2, B1419="Summer", 3, B1419="Fall", 4)</f>
        <v>2</v>
      </c>
      <c r="D1419" s="79">
        <f t="shared" si="66"/>
        <v>0</v>
      </c>
      <c r="E1419" s="79">
        <f t="shared" si="67"/>
        <v>1</v>
      </c>
      <c r="F1419" s="79">
        <f t="shared" si="68"/>
        <v>0</v>
      </c>
    </row>
    <row r="1420" spans="1:6" x14ac:dyDescent="0.2">
      <c r="A1420">
        <v>75</v>
      </c>
      <c r="B1420" t="s">
        <v>52</v>
      </c>
      <c r="C1420" s="79" cm="1">
        <f t="array" ref="C1420">_xlfn.IFS(B1420= "Winter", 1, B1420="Spring", 2, B1420="Summer", 3, B1420="Fall", 4)</f>
        <v>3</v>
      </c>
      <c r="D1420" s="79">
        <f t="shared" si="66"/>
        <v>0</v>
      </c>
      <c r="E1420" s="79">
        <f t="shared" si="67"/>
        <v>0</v>
      </c>
      <c r="F1420" s="79">
        <f t="shared" si="68"/>
        <v>1</v>
      </c>
    </row>
    <row r="1421" spans="1:6" x14ac:dyDescent="0.2">
      <c r="A1421">
        <v>75</v>
      </c>
      <c r="B1421" t="s">
        <v>52</v>
      </c>
      <c r="C1421" s="79" cm="1">
        <f t="array" ref="C1421">_xlfn.IFS(B1421= "Winter", 1, B1421="Spring", 2, B1421="Summer", 3, B1421="Fall", 4)</f>
        <v>3</v>
      </c>
      <c r="D1421" s="79">
        <f t="shared" si="66"/>
        <v>0</v>
      </c>
      <c r="E1421" s="79">
        <f t="shared" si="67"/>
        <v>0</v>
      </c>
      <c r="F1421" s="79">
        <f t="shared" si="68"/>
        <v>1</v>
      </c>
    </row>
    <row r="1422" spans="1:6" x14ac:dyDescent="0.2">
      <c r="A1422">
        <v>53</v>
      </c>
      <c r="B1422" t="s">
        <v>52</v>
      </c>
      <c r="C1422" s="79" cm="1">
        <f t="array" ref="C1422">_xlfn.IFS(B1422= "Winter", 1, B1422="Spring", 2, B1422="Summer", 3, B1422="Fall", 4)</f>
        <v>3</v>
      </c>
      <c r="D1422" s="79">
        <f t="shared" si="66"/>
        <v>0</v>
      </c>
      <c r="E1422" s="79">
        <f t="shared" si="67"/>
        <v>0</v>
      </c>
      <c r="F1422" s="79">
        <f t="shared" si="68"/>
        <v>1</v>
      </c>
    </row>
    <row r="1423" spans="1:6" x14ac:dyDescent="0.2">
      <c r="A1423">
        <v>100</v>
      </c>
      <c r="B1423" t="s">
        <v>36</v>
      </c>
      <c r="C1423" s="79" cm="1">
        <f t="array" ref="C1423">_xlfn.IFS(B1423= "Winter", 1, B1423="Spring", 2, B1423="Summer", 3, B1423="Fall", 4)</f>
        <v>2</v>
      </c>
      <c r="D1423" s="79">
        <f t="shared" si="66"/>
        <v>0</v>
      </c>
      <c r="E1423" s="79">
        <f t="shared" si="67"/>
        <v>1</v>
      </c>
      <c r="F1423" s="79">
        <f t="shared" si="68"/>
        <v>0</v>
      </c>
    </row>
    <row r="1424" spans="1:6" x14ac:dyDescent="0.2">
      <c r="A1424">
        <v>27</v>
      </c>
      <c r="B1424" t="s">
        <v>56</v>
      </c>
      <c r="C1424" s="79" cm="1">
        <f t="array" ref="C1424">_xlfn.IFS(B1424= "Winter", 1, B1424="Spring", 2, B1424="Summer", 3, B1424="Fall", 4)</f>
        <v>4</v>
      </c>
      <c r="D1424" s="79">
        <f t="shared" si="66"/>
        <v>0</v>
      </c>
      <c r="E1424" s="79">
        <f t="shared" si="67"/>
        <v>0</v>
      </c>
      <c r="F1424" s="79">
        <f t="shared" si="68"/>
        <v>0</v>
      </c>
    </row>
    <row r="1425" spans="1:6" x14ac:dyDescent="0.2">
      <c r="A1425">
        <v>60</v>
      </c>
      <c r="B1425" t="s">
        <v>56</v>
      </c>
      <c r="C1425" s="79" cm="1">
        <f t="array" ref="C1425">_xlfn.IFS(B1425= "Winter", 1, B1425="Spring", 2, B1425="Summer", 3, B1425="Fall", 4)</f>
        <v>4</v>
      </c>
      <c r="D1425" s="79">
        <f t="shared" si="66"/>
        <v>0</v>
      </c>
      <c r="E1425" s="79">
        <f t="shared" si="67"/>
        <v>0</v>
      </c>
      <c r="F1425" s="79">
        <f t="shared" si="68"/>
        <v>0</v>
      </c>
    </row>
    <row r="1426" spans="1:6" x14ac:dyDescent="0.2">
      <c r="A1426">
        <v>23</v>
      </c>
      <c r="B1426" t="s">
        <v>56</v>
      </c>
      <c r="C1426" s="79" cm="1">
        <f t="array" ref="C1426">_xlfn.IFS(B1426= "Winter", 1, B1426="Spring", 2, B1426="Summer", 3, B1426="Fall", 4)</f>
        <v>4</v>
      </c>
      <c r="D1426" s="79">
        <f t="shared" si="66"/>
        <v>0</v>
      </c>
      <c r="E1426" s="79">
        <f t="shared" si="67"/>
        <v>0</v>
      </c>
      <c r="F1426" s="79">
        <f t="shared" si="68"/>
        <v>0</v>
      </c>
    </row>
    <row r="1427" spans="1:6" x14ac:dyDescent="0.2">
      <c r="A1427">
        <v>40</v>
      </c>
      <c r="B1427" t="s">
        <v>24</v>
      </c>
      <c r="C1427" s="79" cm="1">
        <f t="array" ref="C1427">_xlfn.IFS(B1427= "Winter", 1, B1427="Spring", 2, B1427="Summer", 3, B1427="Fall", 4)</f>
        <v>1</v>
      </c>
      <c r="D1427" s="79">
        <f t="shared" si="66"/>
        <v>1</v>
      </c>
      <c r="E1427" s="79">
        <f t="shared" si="67"/>
        <v>0</v>
      </c>
      <c r="F1427" s="79">
        <f t="shared" si="68"/>
        <v>0</v>
      </c>
    </row>
    <row r="1428" spans="1:6" x14ac:dyDescent="0.2">
      <c r="A1428">
        <v>38</v>
      </c>
      <c r="B1428" t="s">
        <v>52</v>
      </c>
      <c r="C1428" s="79" cm="1">
        <f t="array" ref="C1428">_xlfn.IFS(B1428= "Winter", 1, B1428="Spring", 2, B1428="Summer", 3, B1428="Fall", 4)</f>
        <v>3</v>
      </c>
      <c r="D1428" s="79">
        <f t="shared" si="66"/>
        <v>0</v>
      </c>
      <c r="E1428" s="79">
        <f t="shared" si="67"/>
        <v>0</v>
      </c>
      <c r="F1428" s="79">
        <f t="shared" si="68"/>
        <v>1</v>
      </c>
    </row>
    <row r="1429" spans="1:6" x14ac:dyDescent="0.2">
      <c r="A1429">
        <v>90</v>
      </c>
      <c r="B1429" t="s">
        <v>52</v>
      </c>
      <c r="C1429" s="79" cm="1">
        <f t="array" ref="C1429">_xlfn.IFS(B1429= "Winter", 1, B1429="Spring", 2, B1429="Summer", 3, B1429="Fall", 4)</f>
        <v>3</v>
      </c>
      <c r="D1429" s="79">
        <f t="shared" si="66"/>
        <v>0</v>
      </c>
      <c r="E1429" s="79">
        <f t="shared" si="67"/>
        <v>0</v>
      </c>
      <c r="F1429" s="79">
        <f t="shared" si="68"/>
        <v>1</v>
      </c>
    </row>
    <row r="1430" spans="1:6" x14ac:dyDescent="0.2">
      <c r="A1430">
        <v>97</v>
      </c>
      <c r="B1430" t="s">
        <v>52</v>
      </c>
      <c r="C1430" s="79" cm="1">
        <f t="array" ref="C1430">_xlfn.IFS(B1430= "Winter", 1, B1430="Spring", 2, B1430="Summer", 3, B1430="Fall", 4)</f>
        <v>3</v>
      </c>
      <c r="D1430" s="79">
        <f t="shared" si="66"/>
        <v>0</v>
      </c>
      <c r="E1430" s="79">
        <f t="shared" si="67"/>
        <v>0</v>
      </c>
      <c r="F1430" s="79">
        <f t="shared" si="68"/>
        <v>1</v>
      </c>
    </row>
    <row r="1431" spans="1:6" x14ac:dyDescent="0.2">
      <c r="A1431">
        <v>38</v>
      </c>
      <c r="B1431" t="s">
        <v>56</v>
      </c>
      <c r="C1431" s="79" cm="1">
        <f t="array" ref="C1431">_xlfn.IFS(B1431= "Winter", 1, B1431="Spring", 2, B1431="Summer", 3, B1431="Fall", 4)</f>
        <v>4</v>
      </c>
      <c r="D1431" s="79">
        <f t="shared" si="66"/>
        <v>0</v>
      </c>
      <c r="E1431" s="79">
        <f t="shared" si="67"/>
        <v>0</v>
      </c>
      <c r="F1431" s="79">
        <f t="shared" si="68"/>
        <v>0</v>
      </c>
    </row>
    <row r="1432" spans="1:6" x14ac:dyDescent="0.2">
      <c r="A1432">
        <v>30</v>
      </c>
      <c r="B1432" t="s">
        <v>52</v>
      </c>
      <c r="C1432" s="79" cm="1">
        <f t="array" ref="C1432">_xlfn.IFS(B1432= "Winter", 1, B1432="Spring", 2, B1432="Summer", 3, B1432="Fall", 4)</f>
        <v>3</v>
      </c>
      <c r="D1432" s="79">
        <f t="shared" si="66"/>
        <v>0</v>
      </c>
      <c r="E1432" s="79">
        <f t="shared" si="67"/>
        <v>0</v>
      </c>
      <c r="F1432" s="79">
        <f t="shared" si="68"/>
        <v>1</v>
      </c>
    </row>
    <row r="1433" spans="1:6" x14ac:dyDescent="0.2">
      <c r="A1433">
        <v>88</v>
      </c>
      <c r="B1433" t="s">
        <v>56</v>
      </c>
      <c r="C1433" s="79" cm="1">
        <f t="array" ref="C1433">_xlfn.IFS(B1433= "Winter", 1, B1433="Spring", 2, B1433="Summer", 3, B1433="Fall", 4)</f>
        <v>4</v>
      </c>
      <c r="D1433" s="79">
        <f t="shared" si="66"/>
        <v>0</v>
      </c>
      <c r="E1433" s="79">
        <f t="shared" si="67"/>
        <v>0</v>
      </c>
      <c r="F1433" s="79">
        <f t="shared" si="68"/>
        <v>0</v>
      </c>
    </row>
    <row r="1434" spans="1:6" x14ac:dyDescent="0.2">
      <c r="A1434">
        <v>33</v>
      </c>
      <c r="B1434" t="s">
        <v>24</v>
      </c>
      <c r="C1434" s="79" cm="1">
        <f t="array" ref="C1434">_xlfn.IFS(B1434= "Winter", 1, B1434="Spring", 2, B1434="Summer", 3, B1434="Fall", 4)</f>
        <v>1</v>
      </c>
      <c r="D1434" s="79">
        <f t="shared" si="66"/>
        <v>1</v>
      </c>
      <c r="E1434" s="79">
        <f t="shared" si="67"/>
        <v>0</v>
      </c>
      <c r="F1434" s="79">
        <f t="shared" si="68"/>
        <v>0</v>
      </c>
    </row>
    <row r="1435" spans="1:6" x14ac:dyDescent="0.2">
      <c r="A1435">
        <v>60</v>
      </c>
      <c r="B1435" t="s">
        <v>24</v>
      </c>
      <c r="C1435" s="79" cm="1">
        <f t="array" ref="C1435">_xlfn.IFS(B1435= "Winter", 1, B1435="Spring", 2, B1435="Summer", 3, B1435="Fall", 4)</f>
        <v>1</v>
      </c>
      <c r="D1435" s="79">
        <f t="shared" si="66"/>
        <v>1</v>
      </c>
      <c r="E1435" s="79">
        <f t="shared" si="67"/>
        <v>0</v>
      </c>
      <c r="F1435" s="79">
        <f t="shared" si="68"/>
        <v>0</v>
      </c>
    </row>
    <row r="1436" spans="1:6" x14ac:dyDescent="0.2">
      <c r="A1436">
        <v>64</v>
      </c>
      <c r="B1436" t="s">
        <v>52</v>
      </c>
      <c r="C1436" s="79" cm="1">
        <f t="array" ref="C1436">_xlfn.IFS(B1436= "Winter", 1, B1436="Spring", 2, B1436="Summer", 3, B1436="Fall", 4)</f>
        <v>3</v>
      </c>
      <c r="D1436" s="79">
        <f t="shared" si="66"/>
        <v>0</v>
      </c>
      <c r="E1436" s="79">
        <f t="shared" si="67"/>
        <v>0</v>
      </c>
      <c r="F1436" s="79">
        <f t="shared" si="68"/>
        <v>1</v>
      </c>
    </row>
    <row r="1437" spans="1:6" x14ac:dyDescent="0.2">
      <c r="A1437">
        <v>95</v>
      </c>
      <c r="B1437" t="s">
        <v>56</v>
      </c>
      <c r="C1437" s="79" cm="1">
        <f t="array" ref="C1437">_xlfn.IFS(B1437= "Winter", 1, B1437="Spring", 2, B1437="Summer", 3, B1437="Fall", 4)</f>
        <v>4</v>
      </c>
      <c r="D1437" s="79">
        <f t="shared" si="66"/>
        <v>0</v>
      </c>
      <c r="E1437" s="79">
        <f t="shared" si="67"/>
        <v>0</v>
      </c>
      <c r="F1437" s="79">
        <f t="shared" si="68"/>
        <v>0</v>
      </c>
    </row>
    <row r="1438" spans="1:6" x14ac:dyDescent="0.2">
      <c r="A1438">
        <v>83</v>
      </c>
      <c r="B1438" t="s">
        <v>24</v>
      </c>
      <c r="C1438" s="79" cm="1">
        <f t="array" ref="C1438">_xlfn.IFS(B1438= "Winter", 1, B1438="Spring", 2, B1438="Summer", 3, B1438="Fall", 4)</f>
        <v>1</v>
      </c>
      <c r="D1438" s="79">
        <f t="shared" si="66"/>
        <v>1</v>
      </c>
      <c r="E1438" s="79">
        <f t="shared" si="67"/>
        <v>0</v>
      </c>
      <c r="F1438" s="79">
        <f t="shared" si="68"/>
        <v>0</v>
      </c>
    </row>
    <row r="1439" spans="1:6" x14ac:dyDescent="0.2">
      <c r="A1439">
        <v>97</v>
      </c>
      <c r="B1439" t="s">
        <v>24</v>
      </c>
      <c r="C1439" s="79" cm="1">
        <f t="array" ref="C1439">_xlfn.IFS(B1439= "Winter", 1, B1439="Spring", 2, B1439="Summer", 3, B1439="Fall", 4)</f>
        <v>1</v>
      </c>
      <c r="D1439" s="79">
        <f t="shared" si="66"/>
        <v>1</v>
      </c>
      <c r="E1439" s="79">
        <f t="shared" si="67"/>
        <v>0</v>
      </c>
      <c r="F1439" s="79">
        <f t="shared" si="68"/>
        <v>0</v>
      </c>
    </row>
    <row r="1440" spans="1:6" x14ac:dyDescent="0.2">
      <c r="A1440">
        <v>38</v>
      </c>
      <c r="B1440" t="s">
        <v>36</v>
      </c>
      <c r="C1440" s="79" cm="1">
        <f t="array" ref="C1440">_xlfn.IFS(B1440= "Winter", 1, B1440="Spring", 2, B1440="Summer", 3, B1440="Fall", 4)</f>
        <v>2</v>
      </c>
      <c r="D1440" s="79">
        <f t="shared" si="66"/>
        <v>0</v>
      </c>
      <c r="E1440" s="79">
        <f t="shared" si="67"/>
        <v>1</v>
      </c>
      <c r="F1440" s="79">
        <f t="shared" si="68"/>
        <v>0</v>
      </c>
    </row>
    <row r="1441" spans="1:6" x14ac:dyDescent="0.2">
      <c r="A1441">
        <v>48</v>
      </c>
      <c r="B1441" t="s">
        <v>52</v>
      </c>
      <c r="C1441" s="79" cm="1">
        <f t="array" ref="C1441">_xlfn.IFS(B1441= "Winter", 1, B1441="Spring", 2, B1441="Summer", 3, B1441="Fall", 4)</f>
        <v>3</v>
      </c>
      <c r="D1441" s="79">
        <f t="shared" si="66"/>
        <v>0</v>
      </c>
      <c r="E1441" s="79">
        <f t="shared" si="67"/>
        <v>0</v>
      </c>
      <c r="F1441" s="79">
        <f t="shared" si="68"/>
        <v>1</v>
      </c>
    </row>
    <row r="1442" spans="1:6" x14ac:dyDescent="0.2">
      <c r="A1442">
        <v>76</v>
      </c>
      <c r="B1442" t="s">
        <v>36</v>
      </c>
      <c r="C1442" s="79" cm="1">
        <f t="array" ref="C1442">_xlfn.IFS(B1442= "Winter", 1, B1442="Spring", 2, B1442="Summer", 3, B1442="Fall", 4)</f>
        <v>2</v>
      </c>
      <c r="D1442" s="79">
        <f t="shared" si="66"/>
        <v>0</v>
      </c>
      <c r="E1442" s="79">
        <f t="shared" si="67"/>
        <v>1</v>
      </c>
      <c r="F1442" s="79">
        <f t="shared" si="68"/>
        <v>0</v>
      </c>
    </row>
    <row r="1443" spans="1:6" x14ac:dyDescent="0.2">
      <c r="A1443">
        <v>25</v>
      </c>
      <c r="B1443" t="s">
        <v>52</v>
      </c>
      <c r="C1443" s="79" cm="1">
        <f t="array" ref="C1443">_xlfn.IFS(B1443= "Winter", 1, B1443="Spring", 2, B1443="Summer", 3, B1443="Fall", 4)</f>
        <v>3</v>
      </c>
      <c r="D1443" s="79">
        <f t="shared" si="66"/>
        <v>0</v>
      </c>
      <c r="E1443" s="79">
        <f t="shared" si="67"/>
        <v>0</v>
      </c>
      <c r="F1443" s="79">
        <f t="shared" si="68"/>
        <v>1</v>
      </c>
    </row>
    <row r="1444" spans="1:6" x14ac:dyDescent="0.2">
      <c r="A1444">
        <v>92</v>
      </c>
      <c r="B1444" t="s">
        <v>36</v>
      </c>
      <c r="C1444" s="79" cm="1">
        <f t="array" ref="C1444">_xlfn.IFS(B1444= "Winter", 1, B1444="Spring", 2, B1444="Summer", 3, B1444="Fall", 4)</f>
        <v>2</v>
      </c>
      <c r="D1444" s="79">
        <f t="shared" si="66"/>
        <v>0</v>
      </c>
      <c r="E1444" s="79">
        <f t="shared" si="67"/>
        <v>1</v>
      </c>
      <c r="F1444" s="79">
        <f t="shared" si="68"/>
        <v>0</v>
      </c>
    </row>
    <row r="1445" spans="1:6" x14ac:dyDescent="0.2">
      <c r="A1445">
        <v>47</v>
      </c>
      <c r="B1445" t="s">
        <v>56</v>
      </c>
      <c r="C1445" s="79" cm="1">
        <f t="array" ref="C1445">_xlfn.IFS(B1445= "Winter", 1, B1445="Spring", 2, B1445="Summer", 3, B1445="Fall", 4)</f>
        <v>4</v>
      </c>
      <c r="D1445" s="79">
        <f t="shared" si="66"/>
        <v>0</v>
      </c>
      <c r="E1445" s="79">
        <f t="shared" si="67"/>
        <v>0</v>
      </c>
      <c r="F1445" s="79">
        <f t="shared" si="68"/>
        <v>0</v>
      </c>
    </row>
    <row r="1446" spans="1:6" x14ac:dyDescent="0.2">
      <c r="A1446">
        <v>36</v>
      </c>
      <c r="B1446" t="s">
        <v>56</v>
      </c>
      <c r="C1446" s="79" cm="1">
        <f t="array" ref="C1446">_xlfn.IFS(B1446= "Winter", 1, B1446="Spring", 2, B1446="Summer", 3, B1446="Fall", 4)</f>
        <v>4</v>
      </c>
      <c r="D1446" s="79">
        <f t="shared" si="66"/>
        <v>0</v>
      </c>
      <c r="E1446" s="79">
        <f t="shared" si="67"/>
        <v>0</v>
      </c>
      <c r="F1446" s="79">
        <f t="shared" si="68"/>
        <v>0</v>
      </c>
    </row>
    <row r="1447" spans="1:6" x14ac:dyDescent="0.2">
      <c r="A1447">
        <v>51</v>
      </c>
      <c r="B1447" t="s">
        <v>56</v>
      </c>
      <c r="C1447" s="79" cm="1">
        <f t="array" ref="C1447">_xlfn.IFS(B1447= "Winter", 1, B1447="Spring", 2, B1447="Summer", 3, B1447="Fall", 4)</f>
        <v>4</v>
      </c>
      <c r="D1447" s="79">
        <f t="shared" si="66"/>
        <v>0</v>
      </c>
      <c r="E1447" s="79">
        <f t="shared" si="67"/>
        <v>0</v>
      </c>
      <c r="F1447" s="79">
        <f t="shared" si="68"/>
        <v>0</v>
      </c>
    </row>
    <row r="1448" spans="1:6" x14ac:dyDescent="0.2">
      <c r="A1448">
        <v>35</v>
      </c>
      <c r="B1448" t="s">
        <v>52</v>
      </c>
      <c r="C1448" s="79" cm="1">
        <f t="array" ref="C1448">_xlfn.IFS(B1448= "Winter", 1, B1448="Spring", 2, B1448="Summer", 3, B1448="Fall", 4)</f>
        <v>3</v>
      </c>
      <c r="D1448" s="79">
        <f t="shared" si="66"/>
        <v>0</v>
      </c>
      <c r="E1448" s="79">
        <f t="shared" si="67"/>
        <v>0</v>
      </c>
      <c r="F1448" s="79">
        <f t="shared" si="68"/>
        <v>1</v>
      </c>
    </row>
    <row r="1449" spans="1:6" x14ac:dyDescent="0.2">
      <c r="A1449">
        <v>57</v>
      </c>
      <c r="B1449" t="s">
        <v>52</v>
      </c>
      <c r="C1449" s="79" cm="1">
        <f t="array" ref="C1449">_xlfn.IFS(B1449= "Winter", 1, B1449="Spring", 2, B1449="Summer", 3, B1449="Fall", 4)</f>
        <v>3</v>
      </c>
      <c r="D1449" s="79">
        <f t="shared" si="66"/>
        <v>0</v>
      </c>
      <c r="E1449" s="79">
        <f t="shared" si="67"/>
        <v>0</v>
      </c>
      <c r="F1449" s="79">
        <f t="shared" si="68"/>
        <v>1</v>
      </c>
    </row>
    <row r="1450" spans="1:6" x14ac:dyDescent="0.2">
      <c r="A1450">
        <v>95</v>
      </c>
      <c r="B1450" t="s">
        <v>52</v>
      </c>
      <c r="C1450" s="79" cm="1">
        <f t="array" ref="C1450">_xlfn.IFS(B1450= "Winter", 1, B1450="Spring", 2, B1450="Summer", 3, B1450="Fall", 4)</f>
        <v>3</v>
      </c>
      <c r="D1450" s="79">
        <f t="shared" si="66"/>
        <v>0</v>
      </c>
      <c r="E1450" s="79">
        <f t="shared" si="67"/>
        <v>0</v>
      </c>
      <c r="F1450" s="79">
        <f t="shared" si="68"/>
        <v>1</v>
      </c>
    </row>
    <row r="1451" spans="1:6" x14ac:dyDescent="0.2">
      <c r="A1451">
        <v>41</v>
      </c>
      <c r="B1451" t="s">
        <v>24</v>
      </c>
      <c r="C1451" s="79" cm="1">
        <f t="array" ref="C1451">_xlfn.IFS(B1451= "Winter", 1, B1451="Spring", 2, B1451="Summer", 3, B1451="Fall", 4)</f>
        <v>1</v>
      </c>
      <c r="D1451" s="79">
        <f t="shared" si="66"/>
        <v>1</v>
      </c>
      <c r="E1451" s="79">
        <f t="shared" si="67"/>
        <v>0</v>
      </c>
      <c r="F1451" s="79">
        <f t="shared" si="68"/>
        <v>0</v>
      </c>
    </row>
    <row r="1452" spans="1:6" x14ac:dyDescent="0.2">
      <c r="A1452">
        <v>44</v>
      </c>
      <c r="B1452" t="s">
        <v>24</v>
      </c>
      <c r="C1452" s="79" cm="1">
        <f t="array" ref="C1452">_xlfn.IFS(B1452= "Winter", 1, B1452="Spring", 2, B1452="Summer", 3, B1452="Fall", 4)</f>
        <v>1</v>
      </c>
      <c r="D1452" s="79">
        <f t="shared" si="66"/>
        <v>1</v>
      </c>
      <c r="E1452" s="79">
        <f t="shared" si="67"/>
        <v>0</v>
      </c>
      <c r="F1452" s="79">
        <f t="shared" si="68"/>
        <v>0</v>
      </c>
    </row>
    <row r="1453" spans="1:6" x14ac:dyDescent="0.2">
      <c r="A1453">
        <v>34</v>
      </c>
      <c r="B1453" t="s">
        <v>56</v>
      </c>
      <c r="C1453" s="79" cm="1">
        <f t="array" ref="C1453">_xlfn.IFS(B1453= "Winter", 1, B1453="Spring", 2, B1453="Summer", 3, B1453="Fall", 4)</f>
        <v>4</v>
      </c>
      <c r="D1453" s="79">
        <f t="shared" si="66"/>
        <v>0</v>
      </c>
      <c r="E1453" s="79">
        <f t="shared" si="67"/>
        <v>0</v>
      </c>
      <c r="F1453" s="79">
        <f t="shared" si="68"/>
        <v>0</v>
      </c>
    </row>
    <row r="1454" spans="1:6" x14ac:dyDescent="0.2">
      <c r="A1454">
        <v>25</v>
      </c>
      <c r="B1454" t="s">
        <v>36</v>
      </c>
      <c r="C1454" s="79" cm="1">
        <f t="array" ref="C1454">_xlfn.IFS(B1454= "Winter", 1, B1454="Spring", 2, B1454="Summer", 3, B1454="Fall", 4)</f>
        <v>2</v>
      </c>
      <c r="D1454" s="79">
        <f t="shared" si="66"/>
        <v>0</v>
      </c>
      <c r="E1454" s="79">
        <f t="shared" si="67"/>
        <v>1</v>
      </c>
      <c r="F1454" s="79">
        <f t="shared" si="68"/>
        <v>0</v>
      </c>
    </row>
    <row r="1455" spans="1:6" x14ac:dyDescent="0.2">
      <c r="A1455">
        <v>93</v>
      </c>
      <c r="B1455" t="s">
        <v>24</v>
      </c>
      <c r="C1455" s="79" cm="1">
        <f t="array" ref="C1455">_xlfn.IFS(B1455= "Winter", 1, B1455="Spring", 2, B1455="Summer", 3, B1455="Fall", 4)</f>
        <v>1</v>
      </c>
      <c r="D1455" s="79">
        <f t="shared" si="66"/>
        <v>1</v>
      </c>
      <c r="E1455" s="79">
        <f t="shared" si="67"/>
        <v>0</v>
      </c>
      <c r="F1455" s="79">
        <f t="shared" si="68"/>
        <v>0</v>
      </c>
    </row>
    <row r="1456" spans="1:6" x14ac:dyDescent="0.2">
      <c r="A1456">
        <v>50</v>
      </c>
      <c r="B1456" t="s">
        <v>24</v>
      </c>
      <c r="C1456" s="79" cm="1">
        <f t="array" ref="C1456">_xlfn.IFS(B1456= "Winter", 1, B1456="Spring", 2, B1456="Summer", 3, B1456="Fall", 4)</f>
        <v>1</v>
      </c>
      <c r="D1456" s="79">
        <f t="shared" si="66"/>
        <v>1</v>
      </c>
      <c r="E1456" s="79">
        <f t="shared" si="67"/>
        <v>0</v>
      </c>
      <c r="F1456" s="79">
        <f t="shared" si="68"/>
        <v>0</v>
      </c>
    </row>
    <row r="1457" spans="1:6" x14ac:dyDescent="0.2">
      <c r="A1457">
        <v>79</v>
      </c>
      <c r="B1457" t="s">
        <v>56</v>
      </c>
      <c r="C1457" s="79" cm="1">
        <f t="array" ref="C1457">_xlfn.IFS(B1457= "Winter", 1, B1457="Spring", 2, B1457="Summer", 3, B1457="Fall", 4)</f>
        <v>4</v>
      </c>
      <c r="D1457" s="79">
        <f t="shared" si="66"/>
        <v>0</v>
      </c>
      <c r="E1457" s="79">
        <f t="shared" si="67"/>
        <v>0</v>
      </c>
      <c r="F1457" s="79">
        <f t="shared" si="68"/>
        <v>0</v>
      </c>
    </row>
    <row r="1458" spans="1:6" x14ac:dyDescent="0.2">
      <c r="A1458">
        <v>100</v>
      </c>
      <c r="B1458" t="s">
        <v>36</v>
      </c>
      <c r="C1458" s="79" cm="1">
        <f t="array" ref="C1458">_xlfn.IFS(B1458= "Winter", 1, B1458="Spring", 2, B1458="Summer", 3, B1458="Fall", 4)</f>
        <v>2</v>
      </c>
      <c r="D1458" s="79">
        <f t="shared" si="66"/>
        <v>0</v>
      </c>
      <c r="E1458" s="79">
        <f t="shared" si="67"/>
        <v>1</v>
      </c>
      <c r="F1458" s="79">
        <f t="shared" si="68"/>
        <v>0</v>
      </c>
    </row>
    <row r="1459" spans="1:6" x14ac:dyDescent="0.2">
      <c r="A1459">
        <v>57</v>
      </c>
      <c r="B1459" t="s">
        <v>36</v>
      </c>
      <c r="C1459" s="79" cm="1">
        <f t="array" ref="C1459">_xlfn.IFS(B1459= "Winter", 1, B1459="Spring", 2, B1459="Summer", 3, B1459="Fall", 4)</f>
        <v>2</v>
      </c>
      <c r="D1459" s="79">
        <f t="shared" si="66"/>
        <v>0</v>
      </c>
      <c r="E1459" s="79">
        <f t="shared" si="67"/>
        <v>1</v>
      </c>
      <c r="F1459" s="79">
        <f t="shared" si="68"/>
        <v>0</v>
      </c>
    </row>
    <row r="1460" spans="1:6" x14ac:dyDescent="0.2">
      <c r="A1460">
        <v>28</v>
      </c>
      <c r="B1460" t="s">
        <v>36</v>
      </c>
      <c r="C1460" s="79" cm="1">
        <f t="array" ref="C1460">_xlfn.IFS(B1460= "Winter", 1, B1460="Spring", 2, B1460="Summer", 3, B1460="Fall", 4)</f>
        <v>2</v>
      </c>
      <c r="D1460" s="79">
        <f t="shared" si="66"/>
        <v>0</v>
      </c>
      <c r="E1460" s="79">
        <f t="shared" si="67"/>
        <v>1</v>
      </c>
      <c r="F1460" s="79">
        <f t="shared" si="68"/>
        <v>0</v>
      </c>
    </row>
    <row r="1461" spans="1:6" x14ac:dyDescent="0.2">
      <c r="A1461">
        <v>35</v>
      </c>
      <c r="B1461" t="s">
        <v>24</v>
      </c>
      <c r="C1461" s="79" cm="1">
        <f t="array" ref="C1461">_xlfn.IFS(B1461= "Winter", 1, B1461="Spring", 2, B1461="Summer", 3, B1461="Fall", 4)</f>
        <v>1</v>
      </c>
      <c r="D1461" s="79">
        <f t="shared" si="66"/>
        <v>1</v>
      </c>
      <c r="E1461" s="79">
        <f t="shared" si="67"/>
        <v>0</v>
      </c>
      <c r="F1461" s="79">
        <f t="shared" si="68"/>
        <v>0</v>
      </c>
    </row>
    <row r="1462" spans="1:6" x14ac:dyDescent="0.2">
      <c r="A1462">
        <v>85</v>
      </c>
      <c r="B1462" t="s">
        <v>56</v>
      </c>
      <c r="C1462" s="79" cm="1">
        <f t="array" ref="C1462">_xlfn.IFS(B1462= "Winter", 1, B1462="Spring", 2, B1462="Summer", 3, B1462="Fall", 4)</f>
        <v>4</v>
      </c>
      <c r="D1462" s="79">
        <f t="shared" si="66"/>
        <v>0</v>
      </c>
      <c r="E1462" s="79">
        <f t="shared" si="67"/>
        <v>0</v>
      </c>
      <c r="F1462" s="79">
        <f t="shared" si="68"/>
        <v>0</v>
      </c>
    </row>
    <row r="1463" spans="1:6" x14ac:dyDescent="0.2">
      <c r="A1463">
        <v>95</v>
      </c>
      <c r="B1463" t="s">
        <v>52</v>
      </c>
      <c r="C1463" s="79" cm="1">
        <f t="array" ref="C1463">_xlfn.IFS(B1463= "Winter", 1, B1463="Spring", 2, B1463="Summer", 3, B1463="Fall", 4)</f>
        <v>3</v>
      </c>
      <c r="D1463" s="79">
        <f t="shared" si="66"/>
        <v>0</v>
      </c>
      <c r="E1463" s="79">
        <f t="shared" si="67"/>
        <v>0</v>
      </c>
      <c r="F1463" s="79">
        <f t="shared" si="68"/>
        <v>1</v>
      </c>
    </row>
    <row r="1464" spans="1:6" x14ac:dyDescent="0.2">
      <c r="A1464">
        <v>90</v>
      </c>
      <c r="B1464" t="s">
        <v>52</v>
      </c>
      <c r="C1464" s="79" cm="1">
        <f t="array" ref="C1464">_xlfn.IFS(B1464= "Winter", 1, B1464="Spring", 2, B1464="Summer", 3, B1464="Fall", 4)</f>
        <v>3</v>
      </c>
      <c r="D1464" s="79">
        <f t="shared" si="66"/>
        <v>0</v>
      </c>
      <c r="E1464" s="79">
        <f t="shared" si="67"/>
        <v>0</v>
      </c>
      <c r="F1464" s="79">
        <f t="shared" si="68"/>
        <v>1</v>
      </c>
    </row>
    <row r="1465" spans="1:6" x14ac:dyDescent="0.2">
      <c r="A1465">
        <v>49</v>
      </c>
      <c r="B1465" t="s">
        <v>52</v>
      </c>
      <c r="C1465" s="79" cm="1">
        <f t="array" ref="C1465">_xlfn.IFS(B1465= "Winter", 1, B1465="Spring", 2, B1465="Summer", 3, B1465="Fall", 4)</f>
        <v>3</v>
      </c>
      <c r="D1465" s="79">
        <f t="shared" si="66"/>
        <v>0</v>
      </c>
      <c r="E1465" s="79">
        <f t="shared" si="67"/>
        <v>0</v>
      </c>
      <c r="F1465" s="79">
        <f t="shared" si="68"/>
        <v>1</v>
      </c>
    </row>
    <row r="1466" spans="1:6" x14ac:dyDescent="0.2">
      <c r="A1466">
        <v>92</v>
      </c>
      <c r="B1466" t="s">
        <v>24</v>
      </c>
      <c r="C1466" s="79" cm="1">
        <f t="array" ref="C1466">_xlfn.IFS(B1466= "Winter", 1, B1466="Spring", 2, B1466="Summer", 3, B1466="Fall", 4)</f>
        <v>1</v>
      </c>
      <c r="D1466" s="79">
        <f t="shared" si="66"/>
        <v>1</v>
      </c>
      <c r="E1466" s="79">
        <f t="shared" si="67"/>
        <v>0</v>
      </c>
      <c r="F1466" s="79">
        <f t="shared" si="68"/>
        <v>0</v>
      </c>
    </row>
    <row r="1467" spans="1:6" x14ac:dyDescent="0.2">
      <c r="A1467">
        <v>72</v>
      </c>
      <c r="B1467" t="s">
        <v>24</v>
      </c>
      <c r="C1467" s="79" cm="1">
        <f t="array" ref="C1467">_xlfn.IFS(B1467= "Winter", 1, B1467="Spring", 2, B1467="Summer", 3, B1467="Fall", 4)</f>
        <v>1</v>
      </c>
      <c r="D1467" s="79">
        <f t="shared" si="66"/>
        <v>1</v>
      </c>
      <c r="E1467" s="79">
        <f t="shared" si="67"/>
        <v>0</v>
      </c>
      <c r="F1467" s="79">
        <f t="shared" si="68"/>
        <v>0</v>
      </c>
    </row>
    <row r="1468" spans="1:6" x14ac:dyDescent="0.2">
      <c r="A1468">
        <v>71</v>
      </c>
      <c r="B1468" t="s">
        <v>52</v>
      </c>
      <c r="C1468" s="79" cm="1">
        <f t="array" ref="C1468">_xlfn.IFS(B1468= "Winter", 1, B1468="Spring", 2, B1468="Summer", 3, B1468="Fall", 4)</f>
        <v>3</v>
      </c>
      <c r="D1468" s="79">
        <f t="shared" si="66"/>
        <v>0</v>
      </c>
      <c r="E1468" s="79">
        <f t="shared" si="67"/>
        <v>0</v>
      </c>
      <c r="F1468" s="79">
        <f t="shared" si="68"/>
        <v>1</v>
      </c>
    </row>
    <row r="1469" spans="1:6" x14ac:dyDescent="0.2">
      <c r="A1469">
        <v>27</v>
      </c>
      <c r="B1469" t="s">
        <v>24</v>
      </c>
      <c r="C1469" s="79" cm="1">
        <f t="array" ref="C1469">_xlfn.IFS(B1469= "Winter", 1, B1469="Spring", 2, B1469="Summer", 3, B1469="Fall", 4)</f>
        <v>1</v>
      </c>
      <c r="D1469" s="79">
        <f t="shared" si="66"/>
        <v>1</v>
      </c>
      <c r="E1469" s="79">
        <f t="shared" si="67"/>
        <v>0</v>
      </c>
      <c r="F1469" s="79">
        <f t="shared" si="68"/>
        <v>0</v>
      </c>
    </row>
    <row r="1470" spans="1:6" x14ac:dyDescent="0.2">
      <c r="A1470">
        <v>39</v>
      </c>
      <c r="B1470" t="s">
        <v>56</v>
      </c>
      <c r="C1470" s="79" cm="1">
        <f t="array" ref="C1470">_xlfn.IFS(B1470= "Winter", 1, B1470="Spring", 2, B1470="Summer", 3, B1470="Fall", 4)</f>
        <v>4</v>
      </c>
      <c r="D1470" s="79">
        <f t="shared" si="66"/>
        <v>0</v>
      </c>
      <c r="E1470" s="79">
        <f t="shared" si="67"/>
        <v>0</v>
      </c>
      <c r="F1470" s="79">
        <f t="shared" si="68"/>
        <v>0</v>
      </c>
    </row>
    <row r="1471" spans="1:6" x14ac:dyDescent="0.2">
      <c r="A1471">
        <v>98</v>
      </c>
      <c r="B1471" t="s">
        <v>24</v>
      </c>
      <c r="C1471" s="79" cm="1">
        <f t="array" ref="C1471">_xlfn.IFS(B1471= "Winter", 1, B1471="Spring", 2, B1471="Summer", 3, B1471="Fall", 4)</f>
        <v>1</v>
      </c>
      <c r="D1471" s="79">
        <f t="shared" si="66"/>
        <v>1</v>
      </c>
      <c r="E1471" s="79">
        <f t="shared" si="67"/>
        <v>0</v>
      </c>
      <c r="F1471" s="79">
        <f t="shared" si="68"/>
        <v>0</v>
      </c>
    </row>
    <row r="1472" spans="1:6" x14ac:dyDescent="0.2">
      <c r="A1472">
        <v>27</v>
      </c>
      <c r="B1472" t="s">
        <v>36</v>
      </c>
      <c r="C1472" s="79" cm="1">
        <f t="array" ref="C1472">_xlfn.IFS(B1472= "Winter", 1, B1472="Spring", 2, B1472="Summer", 3, B1472="Fall", 4)</f>
        <v>2</v>
      </c>
      <c r="D1472" s="79">
        <f t="shared" si="66"/>
        <v>0</v>
      </c>
      <c r="E1472" s="79">
        <f t="shared" si="67"/>
        <v>1</v>
      </c>
      <c r="F1472" s="79">
        <f t="shared" si="68"/>
        <v>0</v>
      </c>
    </row>
    <row r="1473" spans="1:6" x14ac:dyDescent="0.2">
      <c r="A1473">
        <v>71</v>
      </c>
      <c r="B1473" t="s">
        <v>36</v>
      </c>
      <c r="C1473" s="79" cm="1">
        <f t="array" ref="C1473">_xlfn.IFS(B1473= "Winter", 1, B1473="Spring", 2, B1473="Summer", 3, B1473="Fall", 4)</f>
        <v>2</v>
      </c>
      <c r="D1473" s="79">
        <f t="shared" si="66"/>
        <v>0</v>
      </c>
      <c r="E1473" s="79">
        <f t="shared" si="67"/>
        <v>1</v>
      </c>
      <c r="F1473" s="79">
        <f t="shared" si="68"/>
        <v>0</v>
      </c>
    </row>
    <row r="1474" spans="1:6" x14ac:dyDescent="0.2">
      <c r="A1474">
        <v>24</v>
      </c>
      <c r="B1474" t="s">
        <v>36</v>
      </c>
      <c r="C1474" s="79" cm="1">
        <f t="array" ref="C1474">_xlfn.IFS(B1474= "Winter", 1, B1474="Spring", 2, B1474="Summer", 3, B1474="Fall", 4)</f>
        <v>2</v>
      </c>
      <c r="D1474" s="79">
        <f t="shared" si="66"/>
        <v>0</v>
      </c>
      <c r="E1474" s="79">
        <f t="shared" si="67"/>
        <v>1</v>
      </c>
      <c r="F1474" s="79">
        <f t="shared" si="68"/>
        <v>0</v>
      </c>
    </row>
    <row r="1475" spans="1:6" x14ac:dyDescent="0.2">
      <c r="A1475">
        <v>63</v>
      </c>
      <c r="B1475" t="s">
        <v>56</v>
      </c>
      <c r="C1475" s="79" cm="1">
        <f t="array" ref="C1475">_xlfn.IFS(B1475= "Winter", 1, B1475="Spring", 2, B1475="Summer", 3, B1475="Fall", 4)</f>
        <v>4</v>
      </c>
      <c r="D1475" s="79">
        <f t="shared" ref="D1475:D1538" si="69">IF(C1475=1, 1, 0)</f>
        <v>0</v>
      </c>
      <c r="E1475" s="79">
        <f t="shared" ref="E1475:E1538" si="70">IF(C1475=2, 1, 0)</f>
        <v>0</v>
      </c>
      <c r="F1475" s="79">
        <f t="shared" ref="F1475:F1538" si="71">IF(C1475=3,1, 0)</f>
        <v>0</v>
      </c>
    </row>
    <row r="1476" spans="1:6" x14ac:dyDescent="0.2">
      <c r="A1476">
        <v>72</v>
      </c>
      <c r="B1476" t="s">
        <v>56</v>
      </c>
      <c r="C1476" s="79" cm="1">
        <f t="array" ref="C1476">_xlfn.IFS(B1476= "Winter", 1, B1476="Spring", 2, B1476="Summer", 3, B1476="Fall", 4)</f>
        <v>4</v>
      </c>
      <c r="D1476" s="79">
        <f t="shared" si="69"/>
        <v>0</v>
      </c>
      <c r="E1476" s="79">
        <f t="shared" si="70"/>
        <v>0</v>
      </c>
      <c r="F1476" s="79">
        <f t="shared" si="71"/>
        <v>0</v>
      </c>
    </row>
    <row r="1477" spans="1:6" x14ac:dyDescent="0.2">
      <c r="A1477">
        <v>61</v>
      </c>
      <c r="B1477" t="s">
        <v>36</v>
      </c>
      <c r="C1477" s="79" cm="1">
        <f t="array" ref="C1477">_xlfn.IFS(B1477= "Winter", 1, B1477="Spring", 2, B1477="Summer", 3, B1477="Fall", 4)</f>
        <v>2</v>
      </c>
      <c r="D1477" s="79">
        <f t="shared" si="69"/>
        <v>0</v>
      </c>
      <c r="E1477" s="79">
        <f t="shared" si="70"/>
        <v>1</v>
      </c>
      <c r="F1477" s="79">
        <f t="shared" si="71"/>
        <v>0</v>
      </c>
    </row>
    <row r="1478" spans="1:6" x14ac:dyDescent="0.2">
      <c r="A1478">
        <v>56</v>
      </c>
      <c r="B1478" t="s">
        <v>56</v>
      </c>
      <c r="C1478" s="79" cm="1">
        <f t="array" ref="C1478">_xlfn.IFS(B1478= "Winter", 1, B1478="Spring", 2, B1478="Summer", 3, B1478="Fall", 4)</f>
        <v>4</v>
      </c>
      <c r="D1478" s="79">
        <f t="shared" si="69"/>
        <v>0</v>
      </c>
      <c r="E1478" s="79">
        <f t="shared" si="70"/>
        <v>0</v>
      </c>
      <c r="F1478" s="79">
        <f t="shared" si="71"/>
        <v>0</v>
      </c>
    </row>
    <row r="1479" spans="1:6" x14ac:dyDescent="0.2">
      <c r="A1479">
        <v>32</v>
      </c>
      <c r="B1479" t="s">
        <v>52</v>
      </c>
      <c r="C1479" s="79" cm="1">
        <f t="array" ref="C1479">_xlfn.IFS(B1479= "Winter", 1, B1479="Spring", 2, B1479="Summer", 3, B1479="Fall", 4)</f>
        <v>3</v>
      </c>
      <c r="D1479" s="79">
        <f t="shared" si="69"/>
        <v>0</v>
      </c>
      <c r="E1479" s="79">
        <f t="shared" si="70"/>
        <v>0</v>
      </c>
      <c r="F1479" s="79">
        <f t="shared" si="71"/>
        <v>1</v>
      </c>
    </row>
    <row r="1480" spans="1:6" x14ac:dyDescent="0.2">
      <c r="A1480">
        <v>23</v>
      </c>
      <c r="B1480" t="s">
        <v>52</v>
      </c>
      <c r="C1480" s="79" cm="1">
        <f t="array" ref="C1480">_xlfn.IFS(B1480= "Winter", 1, B1480="Spring", 2, B1480="Summer", 3, B1480="Fall", 4)</f>
        <v>3</v>
      </c>
      <c r="D1480" s="79">
        <f t="shared" si="69"/>
        <v>0</v>
      </c>
      <c r="E1480" s="79">
        <f t="shared" si="70"/>
        <v>0</v>
      </c>
      <c r="F1480" s="79">
        <f t="shared" si="71"/>
        <v>1</v>
      </c>
    </row>
    <row r="1481" spans="1:6" x14ac:dyDescent="0.2">
      <c r="A1481">
        <v>100</v>
      </c>
      <c r="B1481" t="s">
        <v>36</v>
      </c>
      <c r="C1481" s="79" cm="1">
        <f t="array" ref="C1481">_xlfn.IFS(B1481= "Winter", 1, B1481="Spring", 2, B1481="Summer", 3, B1481="Fall", 4)</f>
        <v>2</v>
      </c>
      <c r="D1481" s="79">
        <f t="shared" si="69"/>
        <v>0</v>
      </c>
      <c r="E1481" s="79">
        <f t="shared" si="70"/>
        <v>1</v>
      </c>
      <c r="F1481" s="79">
        <f t="shared" si="71"/>
        <v>0</v>
      </c>
    </row>
    <row r="1482" spans="1:6" x14ac:dyDescent="0.2">
      <c r="A1482">
        <v>74</v>
      </c>
      <c r="B1482" t="s">
        <v>56</v>
      </c>
      <c r="C1482" s="79" cm="1">
        <f t="array" ref="C1482">_xlfn.IFS(B1482= "Winter", 1, B1482="Spring", 2, B1482="Summer", 3, B1482="Fall", 4)</f>
        <v>4</v>
      </c>
      <c r="D1482" s="79">
        <f t="shared" si="69"/>
        <v>0</v>
      </c>
      <c r="E1482" s="79">
        <f t="shared" si="70"/>
        <v>0</v>
      </c>
      <c r="F1482" s="79">
        <f t="shared" si="71"/>
        <v>0</v>
      </c>
    </row>
    <row r="1483" spans="1:6" x14ac:dyDescent="0.2">
      <c r="A1483">
        <v>33</v>
      </c>
      <c r="B1483" t="s">
        <v>36</v>
      </c>
      <c r="C1483" s="79" cm="1">
        <f t="array" ref="C1483">_xlfn.IFS(B1483= "Winter", 1, B1483="Spring", 2, B1483="Summer", 3, B1483="Fall", 4)</f>
        <v>2</v>
      </c>
      <c r="D1483" s="79">
        <f t="shared" si="69"/>
        <v>0</v>
      </c>
      <c r="E1483" s="79">
        <f t="shared" si="70"/>
        <v>1</v>
      </c>
      <c r="F1483" s="79">
        <f t="shared" si="71"/>
        <v>0</v>
      </c>
    </row>
    <row r="1484" spans="1:6" x14ac:dyDescent="0.2">
      <c r="A1484">
        <v>67</v>
      </c>
      <c r="B1484" t="s">
        <v>36</v>
      </c>
      <c r="C1484" s="79" cm="1">
        <f t="array" ref="C1484">_xlfn.IFS(B1484= "Winter", 1, B1484="Spring", 2, B1484="Summer", 3, B1484="Fall", 4)</f>
        <v>2</v>
      </c>
      <c r="D1484" s="79">
        <f t="shared" si="69"/>
        <v>0</v>
      </c>
      <c r="E1484" s="79">
        <f t="shared" si="70"/>
        <v>1</v>
      </c>
      <c r="F1484" s="79">
        <f t="shared" si="71"/>
        <v>0</v>
      </c>
    </row>
    <row r="1485" spans="1:6" x14ac:dyDescent="0.2">
      <c r="A1485">
        <v>61</v>
      </c>
      <c r="B1485" t="s">
        <v>52</v>
      </c>
      <c r="C1485" s="79" cm="1">
        <f t="array" ref="C1485">_xlfn.IFS(B1485= "Winter", 1, B1485="Spring", 2, B1485="Summer", 3, B1485="Fall", 4)</f>
        <v>3</v>
      </c>
      <c r="D1485" s="79">
        <f t="shared" si="69"/>
        <v>0</v>
      </c>
      <c r="E1485" s="79">
        <f t="shared" si="70"/>
        <v>0</v>
      </c>
      <c r="F1485" s="79">
        <f t="shared" si="71"/>
        <v>1</v>
      </c>
    </row>
    <row r="1486" spans="1:6" x14ac:dyDescent="0.2">
      <c r="A1486">
        <v>46</v>
      </c>
      <c r="B1486" t="s">
        <v>52</v>
      </c>
      <c r="C1486" s="79" cm="1">
        <f t="array" ref="C1486">_xlfn.IFS(B1486= "Winter", 1, B1486="Spring", 2, B1486="Summer", 3, B1486="Fall", 4)</f>
        <v>3</v>
      </c>
      <c r="D1486" s="79">
        <f t="shared" si="69"/>
        <v>0</v>
      </c>
      <c r="E1486" s="79">
        <f t="shared" si="70"/>
        <v>0</v>
      </c>
      <c r="F1486" s="79">
        <f t="shared" si="71"/>
        <v>1</v>
      </c>
    </row>
    <row r="1487" spans="1:6" x14ac:dyDescent="0.2">
      <c r="A1487">
        <v>56</v>
      </c>
      <c r="B1487" t="s">
        <v>36</v>
      </c>
      <c r="C1487" s="79" cm="1">
        <f t="array" ref="C1487">_xlfn.IFS(B1487= "Winter", 1, B1487="Spring", 2, B1487="Summer", 3, B1487="Fall", 4)</f>
        <v>2</v>
      </c>
      <c r="D1487" s="79">
        <f t="shared" si="69"/>
        <v>0</v>
      </c>
      <c r="E1487" s="79">
        <f t="shared" si="70"/>
        <v>1</v>
      </c>
      <c r="F1487" s="79">
        <f t="shared" si="71"/>
        <v>0</v>
      </c>
    </row>
    <row r="1488" spans="1:6" x14ac:dyDescent="0.2">
      <c r="A1488">
        <v>73</v>
      </c>
      <c r="B1488" t="s">
        <v>36</v>
      </c>
      <c r="C1488" s="79" cm="1">
        <f t="array" ref="C1488">_xlfn.IFS(B1488= "Winter", 1, B1488="Spring", 2, B1488="Summer", 3, B1488="Fall", 4)</f>
        <v>2</v>
      </c>
      <c r="D1488" s="79">
        <f t="shared" si="69"/>
        <v>0</v>
      </c>
      <c r="E1488" s="79">
        <f t="shared" si="70"/>
        <v>1</v>
      </c>
      <c r="F1488" s="79">
        <f t="shared" si="71"/>
        <v>0</v>
      </c>
    </row>
    <row r="1489" spans="1:6" x14ac:dyDescent="0.2">
      <c r="A1489">
        <v>44</v>
      </c>
      <c r="B1489" t="s">
        <v>52</v>
      </c>
      <c r="C1489" s="79" cm="1">
        <f t="array" ref="C1489">_xlfn.IFS(B1489= "Winter", 1, B1489="Spring", 2, B1489="Summer", 3, B1489="Fall", 4)</f>
        <v>3</v>
      </c>
      <c r="D1489" s="79">
        <f t="shared" si="69"/>
        <v>0</v>
      </c>
      <c r="E1489" s="79">
        <f t="shared" si="70"/>
        <v>0</v>
      </c>
      <c r="F1489" s="79">
        <f t="shared" si="71"/>
        <v>1</v>
      </c>
    </row>
    <row r="1490" spans="1:6" x14ac:dyDescent="0.2">
      <c r="A1490">
        <v>44</v>
      </c>
      <c r="B1490" t="s">
        <v>24</v>
      </c>
      <c r="C1490" s="79" cm="1">
        <f t="array" ref="C1490">_xlfn.IFS(B1490= "Winter", 1, B1490="Spring", 2, B1490="Summer", 3, B1490="Fall", 4)</f>
        <v>1</v>
      </c>
      <c r="D1490" s="79">
        <f t="shared" si="69"/>
        <v>1</v>
      </c>
      <c r="E1490" s="79">
        <f t="shared" si="70"/>
        <v>0</v>
      </c>
      <c r="F1490" s="79">
        <f t="shared" si="71"/>
        <v>0</v>
      </c>
    </row>
    <row r="1491" spans="1:6" x14ac:dyDescent="0.2">
      <c r="A1491">
        <v>26</v>
      </c>
      <c r="B1491" t="s">
        <v>52</v>
      </c>
      <c r="C1491" s="79" cm="1">
        <f t="array" ref="C1491">_xlfn.IFS(B1491= "Winter", 1, B1491="Spring", 2, B1491="Summer", 3, B1491="Fall", 4)</f>
        <v>3</v>
      </c>
      <c r="D1491" s="79">
        <f t="shared" si="69"/>
        <v>0</v>
      </c>
      <c r="E1491" s="79">
        <f t="shared" si="70"/>
        <v>0</v>
      </c>
      <c r="F1491" s="79">
        <f t="shared" si="71"/>
        <v>1</v>
      </c>
    </row>
    <row r="1492" spans="1:6" x14ac:dyDescent="0.2">
      <c r="A1492">
        <v>52</v>
      </c>
      <c r="B1492" t="s">
        <v>36</v>
      </c>
      <c r="C1492" s="79" cm="1">
        <f t="array" ref="C1492">_xlfn.IFS(B1492= "Winter", 1, B1492="Spring", 2, B1492="Summer", 3, B1492="Fall", 4)</f>
        <v>2</v>
      </c>
      <c r="D1492" s="79">
        <f t="shared" si="69"/>
        <v>0</v>
      </c>
      <c r="E1492" s="79">
        <f t="shared" si="70"/>
        <v>1</v>
      </c>
      <c r="F1492" s="79">
        <f t="shared" si="71"/>
        <v>0</v>
      </c>
    </row>
    <row r="1493" spans="1:6" x14ac:dyDescent="0.2">
      <c r="A1493">
        <v>54</v>
      </c>
      <c r="B1493" t="s">
        <v>52</v>
      </c>
      <c r="C1493" s="79" cm="1">
        <f t="array" ref="C1493">_xlfn.IFS(B1493= "Winter", 1, B1493="Spring", 2, B1493="Summer", 3, B1493="Fall", 4)</f>
        <v>3</v>
      </c>
      <c r="D1493" s="79">
        <f t="shared" si="69"/>
        <v>0</v>
      </c>
      <c r="E1493" s="79">
        <f t="shared" si="70"/>
        <v>0</v>
      </c>
      <c r="F1493" s="79">
        <f t="shared" si="71"/>
        <v>1</v>
      </c>
    </row>
    <row r="1494" spans="1:6" x14ac:dyDescent="0.2">
      <c r="A1494">
        <v>38</v>
      </c>
      <c r="B1494" t="s">
        <v>52</v>
      </c>
      <c r="C1494" s="79" cm="1">
        <f t="array" ref="C1494">_xlfn.IFS(B1494= "Winter", 1, B1494="Spring", 2, B1494="Summer", 3, B1494="Fall", 4)</f>
        <v>3</v>
      </c>
      <c r="D1494" s="79">
        <f t="shared" si="69"/>
        <v>0</v>
      </c>
      <c r="E1494" s="79">
        <f t="shared" si="70"/>
        <v>0</v>
      </c>
      <c r="F1494" s="79">
        <f t="shared" si="71"/>
        <v>1</v>
      </c>
    </row>
    <row r="1495" spans="1:6" x14ac:dyDescent="0.2">
      <c r="A1495">
        <v>44</v>
      </c>
      <c r="B1495" t="s">
        <v>56</v>
      </c>
      <c r="C1495" s="79" cm="1">
        <f t="array" ref="C1495">_xlfn.IFS(B1495= "Winter", 1, B1495="Spring", 2, B1495="Summer", 3, B1495="Fall", 4)</f>
        <v>4</v>
      </c>
      <c r="D1495" s="79">
        <f t="shared" si="69"/>
        <v>0</v>
      </c>
      <c r="E1495" s="79">
        <f t="shared" si="70"/>
        <v>0</v>
      </c>
      <c r="F1495" s="79">
        <f t="shared" si="71"/>
        <v>0</v>
      </c>
    </row>
    <row r="1496" spans="1:6" x14ac:dyDescent="0.2">
      <c r="A1496">
        <v>76</v>
      </c>
      <c r="B1496" t="s">
        <v>36</v>
      </c>
      <c r="C1496" s="79" cm="1">
        <f t="array" ref="C1496">_xlfn.IFS(B1496= "Winter", 1, B1496="Spring", 2, B1496="Summer", 3, B1496="Fall", 4)</f>
        <v>2</v>
      </c>
      <c r="D1496" s="79">
        <f t="shared" si="69"/>
        <v>0</v>
      </c>
      <c r="E1496" s="79">
        <f t="shared" si="70"/>
        <v>1</v>
      </c>
      <c r="F1496" s="79">
        <f t="shared" si="71"/>
        <v>0</v>
      </c>
    </row>
    <row r="1497" spans="1:6" x14ac:dyDescent="0.2">
      <c r="A1497">
        <v>23</v>
      </c>
      <c r="B1497" t="s">
        <v>24</v>
      </c>
      <c r="C1497" s="79" cm="1">
        <f t="array" ref="C1497">_xlfn.IFS(B1497= "Winter", 1, B1497="Spring", 2, B1497="Summer", 3, B1497="Fall", 4)</f>
        <v>1</v>
      </c>
      <c r="D1497" s="79">
        <f t="shared" si="69"/>
        <v>1</v>
      </c>
      <c r="E1497" s="79">
        <f t="shared" si="70"/>
        <v>0</v>
      </c>
      <c r="F1497" s="79">
        <f t="shared" si="71"/>
        <v>0</v>
      </c>
    </row>
    <row r="1498" spans="1:6" x14ac:dyDescent="0.2">
      <c r="A1498">
        <v>98</v>
      </c>
      <c r="B1498" t="s">
        <v>24</v>
      </c>
      <c r="C1498" s="79" cm="1">
        <f t="array" ref="C1498">_xlfn.IFS(B1498= "Winter", 1, B1498="Spring", 2, B1498="Summer", 3, B1498="Fall", 4)</f>
        <v>1</v>
      </c>
      <c r="D1498" s="79">
        <f t="shared" si="69"/>
        <v>1</v>
      </c>
      <c r="E1498" s="79">
        <f t="shared" si="70"/>
        <v>0</v>
      </c>
      <c r="F1498" s="79">
        <f t="shared" si="71"/>
        <v>0</v>
      </c>
    </row>
    <row r="1499" spans="1:6" x14ac:dyDescent="0.2">
      <c r="A1499">
        <v>33</v>
      </c>
      <c r="B1499" t="s">
        <v>36</v>
      </c>
      <c r="C1499" s="79" cm="1">
        <f t="array" ref="C1499">_xlfn.IFS(B1499= "Winter", 1, B1499="Spring", 2, B1499="Summer", 3, B1499="Fall", 4)</f>
        <v>2</v>
      </c>
      <c r="D1499" s="79">
        <f t="shared" si="69"/>
        <v>0</v>
      </c>
      <c r="E1499" s="79">
        <f t="shared" si="70"/>
        <v>1</v>
      </c>
      <c r="F1499" s="79">
        <f t="shared" si="71"/>
        <v>0</v>
      </c>
    </row>
    <row r="1500" spans="1:6" x14ac:dyDescent="0.2">
      <c r="A1500">
        <v>32</v>
      </c>
      <c r="B1500" t="s">
        <v>52</v>
      </c>
      <c r="C1500" s="79" cm="1">
        <f t="array" ref="C1500">_xlfn.IFS(B1500= "Winter", 1, B1500="Spring", 2, B1500="Summer", 3, B1500="Fall", 4)</f>
        <v>3</v>
      </c>
      <c r="D1500" s="79">
        <f t="shared" si="69"/>
        <v>0</v>
      </c>
      <c r="E1500" s="79">
        <f t="shared" si="70"/>
        <v>0</v>
      </c>
      <c r="F1500" s="79">
        <f t="shared" si="71"/>
        <v>1</v>
      </c>
    </row>
    <row r="1501" spans="1:6" x14ac:dyDescent="0.2">
      <c r="A1501">
        <v>85</v>
      </c>
      <c r="B1501" t="s">
        <v>56</v>
      </c>
      <c r="C1501" s="79" cm="1">
        <f t="array" ref="C1501">_xlfn.IFS(B1501= "Winter", 1, B1501="Spring", 2, B1501="Summer", 3, B1501="Fall", 4)</f>
        <v>4</v>
      </c>
      <c r="D1501" s="79">
        <f t="shared" si="69"/>
        <v>0</v>
      </c>
      <c r="E1501" s="79">
        <f t="shared" si="70"/>
        <v>0</v>
      </c>
      <c r="F1501" s="79">
        <f t="shared" si="71"/>
        <v>0</v>
      </c>
    </row>
    <row r="1502" spans="1:6" x14ac:dyDescent="0.2">
      <c r="A1502">
        <v>69</v>
      </c>
      <c r="B1502" t="s">
        <v>52</v>
      </c>
      <c r="C1502" s="79" cm="1">
        <f t="array" ref="C1502">_xlfn.IFS(B1502= "Winter", 1, B1502="Spring", 2, B1502="Summer", 3, B1502="Fall", 4)</f>
        <v>3</v>
      </c>
      <c r="D1502" s="79">
        <f t="shared" si="69"/>
        <v>0</v>
      </c>
      <c r="E1502" s="79">
        <f t="shared" si="70"/>
        <v>0</v>
      </c>
      <c r="F1502" s="79">
        <f t="shared" si="71"/>
        <v>1</v>
      </c>
    </row>
    <row r="1503" spans="1:6" x14ac:dyDescent="0.2">
      <c r="A1503">
        <v>55</v>
      </c>
      <c r="B1503" t="s">
        <v>36</v>
      </c>
      <c r="C1503" s="79" cm="1">
        <f t="array" ref="C1503">_xlfn.IFS(B1503= "Winter", 1, B1503="Spring", 2, B1503="Summer", 3, B1503="Fall", 4)</f>
        <v>2</v>
      </c>
      <c r="D1503" s="79">
        <f t="shared" si="69"/>
        <v>0</v>
      </c>
      <c r="E1503" s="79">
        <f t="shared" si="70"/>
        <v>1</v>
      </c>
      <c r="F1503" s="79">
        <f t="shared" si="71"/>
        <v>0</v>
      </c>
    </row>
    <row r="1504" spans="1:6" x14ac:dyDescent="0.2">
      <c r="A1504">
        <v>66</v>
      </c>
      <c r="B1504" t="s">
        <v>52</v>
      </c>
      <c r="C1504" s="79" cm="1">
        <f t="array" ref="C1504">_xlfn.IFS(B1504= "Winter", 1, B1504="Spring", 2, B1504="Summer", 3, B1504="Fall", 4)</f>
        <v>3</v>
      </c>
      <c r="D1504" s="79">
        <f t="shared" si="69"/>
        <v>0</v>
      </c>
      <c r="E1504" s="79">
        <f t="shared" si="70"/>
        <v>0</v>
      </c>
      <c r="F1504" s="79">
        <f t="shared" si="71"/>
        <v>1</v>
      </c>
    </row>
    <row r="1505" spans="1:6" x14ac:dyDescent="0.2">
      <c r="A1505">
        <v>30</v>
      </c>
      <c r="B1505" t="s">
        <v>56</v>
      </c>
      <c r="C1505" s="79" cm="1">
        <f t="array" ref="C1505">_xlfn.IFS(B1505= "Winter", 1, B1505="Spring", 2, B1505="Summer", 3, B1505="Fall", 4)</f>
        <v>4</v>
      </c>
      <c r="D1505" s="79">
        <f t="shared" si="69"/>
        <v>0</v>
      </c>
      <c r="E1505" s="79">
        <f t="shared" si="70"/>
        <v>0</v>
      </c>
      <c r="F1505" s="79">
        <f t="shared" si="71"/>
        <v>0</v>
      </c>
    </row>
    <row r="1506" spans="1:6" x14ac:dyDescent="0.2">
      <c r="A1506">
        <v>80</v>
      </c>
      <c r="B1506" t="s">
        <v>24</v>
      </c>
      <c r="C1506" s="79" cm="1">
        <f t="array" ref="C1506">_xlfn.IFS(B1506= "Winter", 1, B1506="Spring", 2, B1506="Summer", 3, B1506="Fall", 4)</f>
        <v>1</v>
      </c>
      <c r="D1506" s="79">
        <f t="shared" si="69"/>
        <v>1</v>
      </c>
      <c r="E1506" s="79">
        <f t="shared" si="70"/>
        <v>0</v>
      </c>
      <c r="F1506" s="79">
        <f t="shared" si="71"/>
        <v>0</v>
      </c>
    </row>
    <row r="1507" spans="1:6" x14ac:dyDescent="0.2">
      <c r="A1507">
        <v>20</v>
      </c>
      <c r="B1507" t="s">
        <v>52</v>
      </c>
      <c r="C1507" s="79" cm="1">
        <f t="array" ref="C1507">_xlfn.IFS(B1507= "Winter", 1, B1507="Spring", 2, B1507="Summer", 3, B1507="Fall", 4)</f>
        <v>3</v>
      </c>
      <c r="D1507" s="79">
        <f t="shared" si="69"/>
        <v>0</v>
      </c>
      <c r="E1507" s="79">
        <f t="shared" si="70"/>
        <v>0</v>
      </c>
      <c r="F1507" s="79">
        <f t="shared" si="71"/>
        <v>1</v>
      </c>
    </row>
    <row r="1508" spans="1:6" x14ac:dyDescent="0.2">
      <c r="A1508">
        <v>30</v>
      </c>
      <c r="B1508" t="s">
        <v>56</v>
      </c>
      <c r="C1508" s="79" cm="1">
        <f t="array" ref="C1508">_xlfn.IFS(B1508= "Winter", 1, B1508="Spring", 2, B1508="Summer", 3, B1508="Fall", 4)</f>
        <v>4</v>
      </c>
      <c r="D1508" s="79">
        <f t="shared" si="69"/>
        <v>0</v>
      </c>
      <c r="E1508" s="79">
        <f t="shared" si="70"/>
        <v>0</v>
      </c>
      <c r="F1508" s="79">
        <f t="shared" si="71"/>
        <v>0</v>
      </c>
    </row>
    <row r="1509" spans="1:6" x14ac:dyDescent="0.2">
      <c r="A1509">
        <v>86</v>
      </c>
      <c r="B1509" t="s">
        <v>24</v>
      </c>
      <c r="C1509" s="79" cm="1">
        <f t="array" ref="C1509">_xlfn.IFS(B1509= "Winter", 1, B1509="Spring", 2, B1509="Summer", 3, B1509="Fall", 4)</f>
        <v>1</v>
      </c>
      <c r="D1509" s="79">
        <f t="shared" si="69"/>
        <v>1</v>
      </c>
      <c r="E1509" s="79">
        <f t="shared" si="70"/>
        <v>0</v>
      </c>
      <c r="F1509" s="79">
        <f t="shared" si="71"/>
        <v>0</v>
      </c>
    </row>
    <row r="1510" spans="1:6" x14ac:dyDescent="0.2">
      <c r="A1510">
        <v>84</v>
      </c>
      <c r="B1510" t="s">
        <v>36</v>
      </c>
      <c r="C1510" s="79" cm="1">
        <f t="array" ref="C1510">_xlfn.IFS(B1510= "Winter", 1, B1510="Spring", 2, B1510="Summer", 3, B1510="Fall", 4)</f>
        <v>2</v>
      </c>
      <c r="D1510" s="79">
        <f t="shared" si="69"/>
        <v>0</v>
      </c>
      <c r="E1510" s="79">
        <f t="shared" si="70"/>
        <v>1</v>
      </c>
      <c r="F1510" s="79">
        <f t="shared" si="71"/>
        <v>0</v>
      </c>
    </row>
    <row r="1511" spans="1:6" x14ac:dyDescent="0.2">
      <c r="A1511">
        <v>54</v>
      </c>
      <c r="B1511" t="s">
        <v>52</v>
      </c>
      <c r="C1511" s="79" cm="1">
        <f t="array" ref="C1511">_xlfn.IFS(B1511= "Winter", 1, B1511="Spring", 2, B1511="Summer", 3, B1511="Fall", 4)</f>
        <v>3</v>
      </c>
      <c r="D1511" s="79">
        <f t="shared" si="69"/>
        <v>0</v>
      </c>
      <c r="E1511" s="79">
        <f t="shared" si="70"/>
        <v>0</v>
      </c>
      <c r="F1511" s="79">
        <f t="shared" si="71"/>
        <v>1</v>
      </c>
    </row>
    <row r="1512" spans="1:6" x14ac:dyDescent="0.2">
      <c r="A1512">
        <v>30</v>
      </c>
      <c r="B1512" t="s">
        <v>56</v>
      </c>
      <c r="C1512" s="79" cm="1">
        <f t="array" ref="C1512">_xlfn.IFS(B1512= "Winter", 1, B1512="Spring", 2, B1512="Summer", 3, B1512="Fall", 4)</f>
        <v>4</v>
      </c>
      <c r="D1512" s="79">
        <f t="shared" si="69"/>
        <v>0</v>
      </c>
      <c r="E1512" s="79">
        <f t="shared" si="70"/>
        <v>0</v>
      </c>
      <c r="F1512" s="79">
        <f t="shared" si="71"/>
        <v>0</v>
      </c>
    </row>
    <row r="1513" spans="1:6" x14ac:dyDescent="0.2">
      <c r="A1513">
        <v>91</v>
      </c>
      <c r="B1513" t="s">
        <v>24</v>
      </c>
      <c r="C1513" s="79" cm="1">
        <f t="array" ref="C1513">_xlfn.IFS(B1513= "Winter", 1, B1513="Spring", 2, B1513="Summer", 3, B1513="Fall", 4)</f>
        <v>1</v>
      </c>
      <c r="D1513" s="79">
        <f t="shared" si="69"/>
        <v>1</v>
      </c>
      <c r="E1513" s="79">
        <f t="shared" si="70"/>
        <v>0</v>
      </c>
      <c r="F1513" s="79">
        <f t="shared" si="71"/>
        <v>0</v>
      </c>
    </row>
    <row r="1514" spans="1:6" x14ac:dyDescent="0.2">
      <c r="A1514">
        <v>23</v>
      </c>
      <c r="B1514" t="s">
        <v>24</v>
      </c>
      <c r="C1514" s="79" cm="1">
        <f t="array" ref="C1514">_xlfn.IFS(B1514= "Winter", 1, B1514="Spring", 2, B1514="Summer", 3, B1514="Fall", 4)</f>
        <v>1</v>
      </c>
      <c r="D1514" s="79">
        <f t="shared" si="69"/>
        <v>1</v>
      </c>
      <c r="E1514" s="79">
        <f t="shared" si="70"/>
        <v>0</v>
      </c>
      <c r="F1514" s="79">
        <f t="shared" si="71"/>
        <v>0</v>
      </c>
    </row>
    <row r="1515" spans="1:6" x14ac:dyDescent="0.2">
      <c r="A1515">
        <v>35</v>
      </c>
      <c r="B1515" t="s">
        <v>36</v>
      </c>
      <c r="C1515" s="79" cm="1">
        <f t="array" ref="C1515">_xlfn.IFS(B1515= "Winter", 1, B1515="Spring", 2, B1515="Summer", 3, B1515="Fall", 4)</f>
        <v>2</v>
      </c>
      <c r="D1515" s="79">
        <f t="shared" si="69"/>
        <v>0</v>
      </c>
      <c r="E1515" s="79">
        <f t="shared" si="70"/>
        <v>1</v>
      </c>
      <c r="F1515" s="79">
        <f t="shared" si="71"/>
        <v>0</v>
      </c>
    </row>
    <row r="1516" spans="1:6" x14ac:dyDescent="0.2">
      <c r="A1516">
        <v>90</v>
      </c>
      <c r="B1516" t="s">
        <v>24</v>
      </c>
      <c r="C1516" s="79" cm="1">
        <f t="array" ref="C1516">_xlfn.IFS(B1516= "Winter", 1, B1516="Spring", 2, B1516="Summer", 3, B1516="Fall", 4)</f>
        <v>1</v>
      </c>
      <c r="D1516" s="79">
        <f t="shared" si="69"/>
        <v>1</v>
      </c>
      <c r="E1516" s="79">
        <f t="shared" si="70"/>
        <v>0</v>
      </c>
      <c r="F1516" s="79">
        <f t="shared" si="71"/>
        <v>0</v>
      </c>
    </row>
    <row r="1517" spans="1:6" x14ac:dyDescent="0.2">
      <c r="A1517">
        <v>93</v>
      </c>
      <c r="B1517" t="s">
        <v>56</v>
      </c>
      <c r="C1517" s="79" cm="1">
        <f t="array" ref="C1517">_xlfn.IFS(B1517= "Winter", 1, B1517="Spring", 2, B1517="Summer", 3, B1517="Fall", 4)</f>
        <v>4</v>
      </c>
      <c r="D1517" s="79">
        <f t="shared" si="69"/>
        <v>0</v>
      </c>
      <c r="E1517" s="79">
        <f t="shared" si="70"/>
        <v>0</v>
      </c>
      <c r="F1517" s="79">
        <f t="shared" si="71"/>
        <v>0</v>
      </c>
    </row>
    <row r="1518" spans="1:6" x14ac:dyDescent="0.2">
      <c r="A1518">
        <v>68</v>
      </c>
      <c r="B1518" t="s">
        <v>24</v>
      </c>
      <c r="C1518" s="79" cm="1">
        <f t="array" ref="C1518">_xlfn.IFS(B1518= "Winter", 1, B1518="Spring", 2, B1518="Summer", 3, B1518="Fall", 4)</f>
        <v>1</v>
      </c>
      <c r="D1518" s="79">
        <f t="shared" si="69"/>
        <v>1</v>
      </c>
      <c r="E1518" s="79">
        <f t="shared" si="70"/>
        <v>0</v>
      </c>
      <c r="F1518" s="79">
        <f t="shared" si="71"/>
        <v>0</v>
      </c>
    </row>
    <row r="1519" spans="1:6" x14ac:dyDescent="0.2">
      <c r="A1519">
        <v>41</v>
      </c>
      <c r="B1519" t="s">
        <v>36</v>
      </c>
      <c r="C1519" s="79" cm="1">
        <f t="array" ref="C1519">_xlfn.IFS(B1519= "Winter", 1, B1519="Spring", 2, B1519="Summer", 3, B1519="Fall", 4)</f>
        <v>2</v>
      </c>
      <c r="D1519" s="79">
        <f t="shared" si="69"/>
        <v>0</v>
      </c>
      <c r="E1519" s="79">
        <f t="shared" si="70"/>
        <v>1</v>
      </c>
      <c r="F1519" s="79">
        <f t="shared" si="71"/>
        <v>0</v>
      </c>
    </row>
    <row r="1520" spans="1:6" x14ac:dyDescent="0.2">
      <c r="A1520">
        <v>73</v>
      </c>
      <c r="B1520" t="s">
        <v>24</v>
      </c>
      <c r="C1520" s="79" cm="1">
        <f t="array" ref="C1520">_xlfn.IFS(B1520= "Winter", 1, B1520="Spring", 2, B1520="Summer", 3, B1520="Fall", 4)</f>
        <v>1</v>
      </c>
      <c r="D1520" s="79">
        <f t="shared" si="69"/>
        <v>1</v>
      </c>
      <c r="E1520" s="79">
        <f t="shared" si="70"/>
        <v>0</v>
      </c>
      <c r="F1520" s="79">
        <f t="shared" si="71"/>
        <v>0</v>
      </c>
    </row>
    <row r="1521" spans="1:6" x14ac:dyDescent="0.2">
      <c r="A1521">
        <v>73</v>
      </c>
      <c r="B1521" t="s">
        <v>56</v>
      </c>
      <c r="C1521" s="79" cm="1">
        <f t="array" ref="C1521">_xlfn.IFS(B1521= "Winter", 1, B1521="Spring", 2, B1521="Summer", 3, B1521="Fall", 4)</f>
        <v>4</v>
      </c>
      <c r="D1521" s="79">
        <f t="shared" si="69"/>
        <v>0</v>
      </c>
      <c r="E1521" s="79">
        <f t="shared" si="70"/>
        <v>0</v>
      </c>
      <c r="F1521" s="79">
        <f t="shared" si="71"/>
        <v>0</v>
      </c>
    </row>
    <row r="1522" spans="1:6" x14ac:dyDescent="0.2">
      <c r="A1522">
        <v>66</v>
      </c>
      <c r="B1522" t="s">
        <v>52</v>
      </c>
      <c r="C1522" s="79" cm="1">
        <f t="array" ref="C1522">_xlfn.IFS(B1522= "Winter", 1, B1522="Spring", 2, B1522="Summer", 3, B1522="Fall", 4)</f>
        <v>3</v>
      </c>
      <c r="D1522" s="79">
        <f t="shared" si="69"/>
        <v>0</v>
      </c>
      <c r="E1522" s="79">
        <f t="shared" si="70"/>
        <v>0</v>
      </c>
      <c r="F1522" s="79">
        <f t="shared" si="71"/>
        <v>1</v>
      </c>
    </row>
    <row r="1523" spans="1:6" x14ac:dyDescent="0.2">
      <c r="A1523">
        <v>59</v>
      </c>
      <c r="B1523" t="s">
        <v>52</v>
      </c>
      <c r="C1523" s="79" cm="1">
        <f t="array" ref="C1523">_xlfn.IFS(B1523= "Winter", 1, B1523="Spring", 2, B1523="Summer", 3, B1523="Fall", 4)</f>
        <v>3</v>
      </c>
      <c r="D1523" s="79">
        <f t="shared" si="69"/>
        <v>0</v>
      </c>
      <c r="E1523" s="79">
        <f t="shared" si="70"/>
        <v>0</v>
      </c>
      <c r="F1523" s="79">
        <f t="shared" si="71"/>
        <v>1</v>
      </c>
    </row>
    <row r="1524" spans="1:6" x14ac:dyDescent="0.2">
      <c r="A1524">
        <v>72</v>
      </c>
      <c r="B1524" t="s">
        <v>36</v>
      </c>
      <c r="C1524" s="79" cm="1">
        <f t="array" ref="C1524">_xlfn.IFS(B1524= "Winter", 1, B1524="Spring", 2, B1524="Summer", 3, B1524="Fall", 4)</f>
        <v>2</v>
      </c>
      <c r="D1524" s="79">
        <f t="shared" si="69"/>
        <v>0</v>
      </c>
      <c r="E1524" s="79">
        <f t="shared" si="70"/>
        <v>1</v>
      </c>
      <c r="F1524" s="79">
        <f t="shared" si="71"/>
        <v>0</v>
      </c>
    </row>
    <row r="1525" spans="1:6" x14ac:dyDescent="0.2">
      <c r="A1525">
        <v>88</v>
      </c>
      <c r="B1525" t="s">
        <v>52</v>
      </c>
      <c r="C1525" s="79" cm="1">
        <f t="array" ref="C1525">_xlfn.IFS(B1525= "Winter", 1, B1525="Spring", 2, B1525="Summer", 3, B1525="Fall", 4)</f>
        <v>3</v>
      </c>
      <c r="D1525" s="79">
        <f t="shared" si="69"/>
        <v>0</v>
      </c>
      <c r="E1525" s="79">
        <f t="shared" si="70"/>
        <v>0</v>
      </c>
      <c r="F1525" s="79">
        <f t="shared" si="71"/>
        <v>1</v>
      </c>
    </row>
    <row r="1526" spans="1:6" x14ac:dyDescent="0.2">
      <c r="A1526">
        <v>76</v>
      </c>
      <c r="B1526" t="s">
        <v>52</v>
      </c>
      <c r="C1526" s="79" cm="1">
        <f t="array" ref="C1526">_xlfn.IFS(B1526= "Winter", 1, B1526="Spring", 2, B1526="Summer", 3, B1526="Fall", 4)</f>
        <v>3</v>
      </c>
      <c r="D1526" s="79">
        <f t="shared" si="69"/>
        <v>0</v>
      </c>
      <c r="E1526" s="79">
        <f t="shared" si="70"/>
        <v>0</v>
      </c>
      <c r="F1526" s="79">
        <f t="shared" si="71"/>
        <v>1</v>
      </c>
    </row>
    <row r="1527" spans="1:6" x14ac:dyDescent="0.2">
      <c r="A1527">
        <v>31</v>
      </c>
      <c r="B1527" t="s">
        <v>24</v>
      </c>
      <c r="C1527" s="79" cm="1">
        <f t="array" ref="C1527">_xlfn.IFS(B1527= "Winter", 1, B1527="Spring", 2, B1527="Summer", 3, B1527="Fall", 4)</f>
        <v>1</v>
      </c>
      <c r="D1527" s="79">
        <f t="shared" si="69"/>
        <v>1</v>
      </c>
      <c r="E1527" s="79">
        <f t="shared" si="70"/>
        <v>0</v>
      </c>
      <c r="F1527" s="79">
        <f t="shared" si="71"/>
        <v>0</v>
      </c>
    </row>
    <row r="1528" spans="1:6" x14ac:dyDescent="0.2">
      <c r="A1528">
        <v>22</v>
      </c>
      <c r="B1528" t="s">
        <v>52</v>
      </c>
      <c r="C1528" s="79" cm="1">
        <f t="array" ref="C1528">_xlfn.IFS(B1528= "Winter", 1, B1528="Spring", 2, B1528="Summer", 3, B1528="Fall", 4)</f>
        <v>3</v>
      </c>
      <c r="D1528" s="79">
        <f t="shared" si="69"/>
        <v>0</v>
      </c>
      <c r="E1528" s="79">
        <f t="shared" si="70"/>
        <v>0</v>
      </c>
      <c r="F1528" s="79">
        <f t="shared" si="71"/>
        <v>1</v>
      </c>
    </row>
    <row r="1529" spans="1:6" x14ac:dyDescent="0.2">
      <c r="A1529">
        <v>75</v>
      </c>
      <c r="B1529" t="s">
        <v>56</v>
      </c>
      <c r="C1529" s="79" cm="1">
        <f t="array" ref="C1529">_xlfn.IFS(B1529= "Winter", 1, B1529="Spring", 2, B1529="Summer", 3, B1529="Fall", 4)</f>
        <v>4</v>
      </c>
      <c r="D1529" s="79">
        <f t="shared" si="69"/>
        <v>0</v>
      </c>
      <c r="E1529" s="79">
        <f t="shared" si="70"/>
        <v>0</v>
      </c>
      <c r="F1529" s="79">
        <f t="shared" si="71"/>
        <v>0</v>
      </c>
    </row>
    <row r="1530" spans="1:6" x14ac:dyDescent="0.2">
      <c r="A1530">
        <v>75</v>
      </c>
      <c r="B1530" t="s">
        <v>36</v>
      </c>
      <c r="C1530" s="79" cm="1">
        <f t="array" ref="C1530">_xlfn.IFS(B1530= "Winter", 1, B1530="Spring", 2, B1530="Summer", 3, B1530="Fall", 4)</f>
        <v>2</v>
      </c>
      <c r="D1530" s="79">
        <f t="shared" si="69"/>
        <v>0</v>
      </c>
      <c r="E1530" s="79">
        <f t="shared" si="70"/>
        <v>1</v>
      </c>
      <c r="F1530" s="79">
        <f t="shared" si="71"/>
        <v>0</v>
      </c>
    </row>
    <row r="1531" spans="1:6" x14ac:dyDescent="0.2">
      <c r="A1531">
        <v>63</v>
      </c>
      <c r="B1531" t="s">
        <v>24</v>
      </c>
      <c r="C1531" s="79" cm="1">
        <f t="array" ref="C1531">_xlfn.IFS(B1531= "Winter", 1, B1531="Spring", 2, B1531="Summer", 3, B1531="Fall", 4)</f>
        <v>1</v>
      </c>
      <c r="D1531" s="79">
        <f t="shared" si="69"/>
        <v>1</v>
      </c>
      <c r="E1531" s="79">
        <f t="shared" si="70"/>
        <v>0</v>
      </c>
      <c r="F1531" s="79">
        <f t="shared" si="71"/>
        <v>0</v>
      </c>
    </row>
    <row r="1532" spans="1:6" x14ac:dyDescent="0.2">
      <c r="A1532">
        <v>21</v>
      </c>
      <c r="B1532" t="s">
        <v>36</v>
      </c>
      <c r="C1532" s="79" cm="1">
        <f t="array" ref="C1532">_xlfn.IFS(B1532= "Winter", 1, B1532="Spring", 2, B1532="Summer", 3, B1532="Fall", 4)</f>
        <v>2</v>
      </c>
      <c r="D1532" s="79">
        <f t="shared" si="69"/>
        <v>0</v>
      </c>
      <c r="E1532" s="79">
        <f t="shared" si="70"/>
        <v>1</v>
      </c>
      <c r="F1532" s="79">
        <f t="shared" si="71"/>
        <v>0</v>
      </c>
    </row>
    <row r="1533" spans="1:6" x14ac:dyDescent="0.2">
      <c r="A1533">
        <v>83</v>
      </c>
      <c r="B1533" t="s">
        <v>36</v>
      </c>
      <c r="C1533" s="79" cm="1">
        <f t="array" ref="C1533">_xlfn.IFS(B1533= "Winter", 1, B1533="Spring", 2, B1533="Summer", 3, B1533="Fall", 4)</f>
        <v>2</v>
      </c>
      <c r="D1533" s="79">
        <f t="shared" si="69"/>
        <v>0</v>
      </c>
      <c r="E1533" s="79">
        <f t="shared" si="70"/>
        <v>1</v>
      </c>
      <c r="F1533" s="79">
        <f t="shared" si="71"/>
        <v>0</v>
      </c>
    </row>
    <row r="1534" spans="1:6" x14ac:dyDescent="0.2">
      <c r="A1534">
        <v>46</v>
      </c>
      <c r="B1534" t="s">
        <v>24</v>
      </c>
      <c r="C1534" s="79" cm="1">
        <f t="array" ref="C1534">_xlfn.IFS(B1534= "Winter", 1, B1534="Spring", 2, B1534="Summer", 3, B1534="Fall", 4)</f>
        <v>1</v>
      </c>
      <c r="D1534" s="79">
        <f t="shared" si="69"/>
        <v>1</v>
      </c>
      <c r="E1534" s="79">
        <f t="shared" si="70"/>
        <v>0</v>
      </c>
      <c r="F1534" s="79">
        <f t="shared" si="71"/>
        <v>0</v>
      </c>
    </row>
    <row r="1535" spans="1:6" x14ac:dyDescent="0.2">
      <c r="A1535">
        <v>59</v>
      </c>
      <c r="B1535" t="s">
        <v>52</v>
      </c>
      <c r="C1535" s="79" cm="1">
        <f t="array" ref="C1535">_xlfn.IFS(B1535= "Winter", 1, B1535="Spring", 2, B1535="Summer", 3, B1535="Fall", 4)</f>
        <v>3</v>
      </c>
      <c r="D1535" s="79">
        <f t="shared" si="69"/>
        <v>0</v>
      </c>
      <c r="E1535" s="79">
        <f t="shared" si="70"/>
        <v>0</v>
      </c>
      <c r="F1535" s="79">
        <f t="shared" si="71"/>
        <v>1</v>
      </c>
    </row>
    <row r="1536" spans="1:6" x14ac:dyDescent="0.2">
      <c r="A1536">
        <v>66</v>
      </c>
      <c r="B1536" t="s">
        <v>52</v>
      </c>
      <c r="C1536" s="79" cm="1">
        <f t="array" ref="C1536">_xlfn.IFS(B1536= "Winter", 1, B1536="Spring", 2, B1536="Summer", 3, B1536="Fall", 4)</f>
        <v>3</v>
      </c>
      <c r="D1536" s="79">
        <f t="shared" si="69"/>
        <v>0</v>
      </c>
      <c r="E1536" s="79">
        <f t="shared" si="70"/>
        <v>0</v>
      </c>
      <c r="F1536" s="79">
        <f t="shared" si="71"/>
        <v>1</v>
      </c>
    </row>
    <row r="1537" spans="1:6" x14ac:dyDescent="0.2">
      <c r="A1537">
        <v>74</v>
      </c>
      <c r="B1537" t="s">
        <v>56</v>
      </c>
      <c r="C1537" s="79" cm="1">
        <f t="array" ref="C1537">_xlfn.IFS(B1537= "Winter", 1, B1537="Spring", 2, B1537="Summer", 3, B1537="Fall", 4)</f>
        <v>4</v>
      </c>
      <c r="D1537" s="79">
        <f t="shared" si="69"/>
        <v>0</v>
      </c>
      <c r="E1537" s="79">
        <f t="shared" si="70"/>
        <v>0</v>
      </c>
      <c r="F1537" s="79">
        <f t="shared" si="71"/>
        <v>0</v>
      </c>
    </row>
    <row r="1538" spans="1:6" x14ac:dyDescent="0.2">
      <c r="A1538">
        <v>82</v>
      </c>
      <c r="B1538" t="s">
        <v>52</v>
      </c>
      <c r="C1538" s="79" cm="1">
        <f t="array" ref="C1538">_xlfn.IFS(B1538= "Winter", 1, B1538="Spring", 2, B1538="Summer", 3, B1538="Fall", 4)</f>
        <v>3</v>
      </c>
      <c r="D1538" s="79">
        <f t="shared" si="69"/>
        <v>0</v>
      </c>
      <c r="E1538" s="79">
        <f t="shared" si="70"/>
        <v>0</v>
      </c>
      <c r="F1538" s="79">
        <f t="shared" si="71"/>
        <v>1</v>
      </c>
    </row>
    <row r="1539" spans="1:6" x14ac:dyDescent="0.2">
      <c r="A1539">
        <v>89</v>
      </c>
      <c r="B1539" t="s">
        <v>36</v>
      </c>
      <c r="C1539" s="79" cm="1">
        <f t="array" ref="C1539">_xlfn.IFS(B1539= "Winter", 1, B1539="Spring", 2, B1539="Summer", 3, B1539="Fall", 4)</f>
        <v>2</v>
      </c>
      <c r="D1539" s="79">
        <f t="shared" ref="D1539:D1602" si="72">IF(C1539=1, 1, 0)</f>
        <v>0</v>
      </c>
      <c r="E1539" s="79">
        <f t="shared" ref="E1539:E1602" si="73">IF(C1539=2, 1, 0)</f>
        <v>1</v>
      </c>
      <c r="F1539" s="79">
        <f t="shared" ref="F1539:F1602" si="74">IF(C1539=3,1, 0)</f>
        <v>0</v>
      </c>
    </row>
    <row r="1540" spans="1:6" x14ac:dyDescent="0.2">
      <c r="A1540">
        <v>65</v>
      </c>
      <c r="B1540" t="s">
        <v>56</v>
      </c>
      <c r="C1540" s="79" cm="1">
        <f t="array" ref="C1540">_xlfn.IFS(B1540= "Winter", 1, B1540="Spring", 2, B1540="Summer", 3, B1540="Fall", 4)</f>
        <v>4</v>
      </c>
      <c r="D1540" s="79">
        <f t="shared" si="72"/>
        <v>0</v>
      </c>
      <c r="E1540" s="79">
        <f t="shared" si="73"/>
        <v>0</v>
      </c>
      <c r="F1540" s="79">
        <f t="shared" si="74"/>
        <v>0</v>
      </c>
    </row>
    <row r="1541" spans="1:6" x14ac:dyDescent="0.2">
      <c r="A1541">
        <v>55</v>
      </c>
      <c r="B1541" t="s">
        <v>36</v>
      </c>
      <c r="C1541" s="79" cm="1">
        <f t="array" ref="C1541">_xlfn.IFS(B1541= "Winter", 1, B1541="Spring", 2, B1541="Summer", 3, B1541="Fall", 4)</f>
        <v>2</v>
      </c>
      <c r="D1541" s="79">
        <f t="shared" si="72"/>
        <v>0</v>
      </c>
      <c r="E1541" s="79">
        <f t="shared" si="73"/>
        <v>1</v>
      </c>
      <c r="F1541" s="79">
        <f t="shared" si="74"/>
        <v>0</v>
      </c>
    </row>
    <row r="1542" spans="1:6" x14ac:dyDescent="0.2">
      <c r="A1542">
        <v>95</v>
      </c>
      <c r="B1542" t="s">
        <v>24</v>
      </c>
      <c r="C1542" s="79" cm="1">
        <f t="array" ref="C1542">_xlfn.IFS(B1542= "Winter", 1, B1542="Spring", 2, B1542="Summer", 3, B1542="Fall", 4)</f>
        <v>1</v>
      </c>
      <c r="D1542" s="79">
        <f t="shared" si="72"/>
        <v>1</v>
      </c>
      <c r="E1542" s="79">
        <f t="shared" si="73"/>
        <v>0</v>
      </c>
      <c r="F1542" s="79">
        <f t="shared" si="74"/>
        <v>0</v>
      </c>
    </row>
    <row r="1543" spans="1:6" x14ac:dyDescent="0.2">
      <c r="A1543">
        <v>77</v>
      </c>
      <c r="B1543" t="s">
        <v>24</v>
      </c>
      <c r="C1543" s="79" cm="1">
        <f t="array" ref="C1543">_xlfn.IFS(B1543= "Winter", 1, B1543="Spring", 2, B1543="Summer", 3, B1543="Fall", 4)</f>
        <v>1</v>
      </c>
      <c r="D1543" s="79">
        <f t="shared" si="72"/>
        <v>1</v>
      </c>
      <c r="E1543" s="79">
        <f t="shared" si="73"/>
        <v>0</v>
      </c>
      <c r="F1543" s="79">
        <f t="shared" si="74"/>
        <v>0</v>
      </c>
    </row>
    <row r="1544" spans="1:6" x14ac:dyDescent="0.2">
      <c r="A1544">
        <v>44</v>
      </c>
      <c r="B1544" t="s">
        <v>24</v>
      </c>
      <c r="C1544" s="79" cm="1">
        <f t="array" ref="C1544">_xlfn.IFS(B1544= "Winter", 1, B1544="Spring", 2, B1544="Summer", 3, B1544="Fall", 4)</f>
        <v>1</v>
      </c>
      <c r="D1544" s="79">
        <f t="shared" si="72"/>
        <v>1</v>
      </c>
      <c r="E1544" s="79">
        <f t="shared" si="73"/>
        <v>0</v>
      </c>
      <c r="F1544" s="79">
        <f t="shared" si="74"/>
        <v>0</v>
      </c>
    </row>
    <row r="1545" spans="1:6" x14ac:dyDescent="0.2">
      <c r="A1545">
        <v>89</v>
      </c>
      <c r="B1545" t="s">
        <v>56</v>
      </c>
      <c r="C1545" s="79" cm="1">
        <f t="array" ref="C1545">_xlfn.IFS(B1545= "Winter", 1, B1545="Spring", 2, B1545="Summer", 3, B1545="Fall", 4)</f>
        <v>4</v>
      </c>
      <c r="D1545" s="79">
        <f t="shared" si="72"/>
        <v>0</v>
      </c>
      <c r="E1545" s="79">
        <f t="shared" si="73"/>
        <v>0</v>
      </c>
      <c r="F1545" s="79">
        <f t="shared" si="74"/>
        <v>0</v>
      </c>
    </row>
    <row r="1546" spans="1:6" x14ac:dyDescent="0.2">
      <c r="A1546">
        <v>24</v>
      </c>
      <c r="B1546" t="s">
        <v>36</v>
      </c>
      <c r="C1546" s="79" cm="1">
        <f t="array" ref="C1546">_xlfn.IFS(B1546= "Winter", 1, B1546="Spring", 2, B1546="Summer", 3, B1546="Fall", 4)</f>
        <v>2</v>
      </c>
      <c r="D1546" s="79">
        <f t="shared" si="72"/>
        <v>0</v>
      </c>
      <c r="E1546" s="79">
        <f t="shared" si="73"/>
        <v>1</v>
      </c>
      <c r="F1546" s="79">
        <f t="shared" si="74"/>
        <v>0</v>
      </c>
    </row>
    <row r="1547" spans="1:6" x14ac:dyDescent="0.2">
      <c r="A1547">
        <v>43</v>
      </c>
      <c r="B1547" t="s">
        <v>24</v>
      </c>
      <c r="C1547" s="79" cm="1">
        <f t="array" ref="C1547">_xlfn.IFS(B1547= "Winter", 1, B1547="Spring", 2, B1547="Summer", 3, B1547="Fall", 4)</f>
        <v>1</v>
      </c>
      <c r="D1547" s="79">
        <f t="shared" si="72"/>
        <v>1</v>
      </c>
      <c r="E1547" s="79">
        <f t="shared" si="73"/>
        <v>0</v>
      </c>
      <c r="F1547" s="79">
        <f t="shared" si="74"/>
        <v>0</v>
      </c>
    </row>
    <row r="1548" spans="1:6" x14ac:dyDescent="0.2">
      <c r="A1548">
        <v>51</v>
      </c>
      <c r="B1548" t="s">
        <v>52</v>
      </c>
      <c r="C1548" s="79" cm="1">
        <f t="array" ref="C1548">_xlfn.IFS(B1548= "Winter", 1, B1548="Spring", 2, B1548="Summer", 3, B1548="Fall", 4)</f>
        <v>3</v>
      </c>
      <c r="D1548" s="79">
        <f t="shared" si="72"/>
        <v>0</v>
      </c>
      <c r="E1548" s="79">
        <f t="shared" si="73"/>
        <v>0</v>
      </c>
      <c r="F1548" s="79">
        <f t="shared" si="74"/>
        <v>1</v>
      </c>
    </row>
    <row r="1549" spans="1:6" x14ac:dyDescent="0.2">
      <c r="A1549">
        <v>46</v>
      </c>
      <c r="B1549" t="s">
        <v>52</v>
      </c>
      <c r="C1549" s="79" cm="1">
        <f t="array" ref="C1549">_xlfn.IFS(B1549= "Winter", 1, B1549="Spring", 2, B1549="Summer", 3, B1549="Fall", 4)</f>
        <v>3</v>
      </c>
      <c r="D1549" s="79">
        <f t="shared" si="72"/>
        <v>0</v>
      </c>
      <c r="E1549" s="79">
        <f t="shared" si="73"/>
        <v>0</v>
      </c>
      <c r="F1549" s="79">
        <f t="shared" si="74"/>
        <v>1</v>
      </c>
    </row>
    <row r="1550" spans="1:6" x14ac:dyDescent="0.2">
      <c r="A1550">
        <v>32</v>
      </c>
      <c r="B1550" t="s">
        <v>52</v>
      </c>
      <c r="C1550" s="79" cm="1">
        <f t="array" ref="C1550">_xlfn.IFS(B1550= "Winter", 1, B1550="Spring", 2, B1550="Summer", 3, B1550="Fall", 4)</f>
        <v>3</v>
      </c>
      <c r="D1550" s="79">
        <f t="shared" si="72"/>
        <v>0</v>
      </c>
      <c r="E1550" s="79">
        <f t="shared" si="73"/>
        <v>0</v>
      </c>
      <c r="F1550" s="79">
        <f t="shared" si="74"/>
        <v>1</v>
      </c>
    </row>
    <row r="1551" spans="1:6" x14ac:dyDescent="0.2">
      <c r="A1551">
        <v>55</v>
      </c>
      <c r="B1551" t="s">
        <v>36</v>
      </c>
      <c r="C1551" s="79" cm="1">
        <f t="array" ref="C1551">_xlfn.IFS(B1551= "Winter", 1, B1551="Spring", 2, B1551="Summer", 3, B1551="Fall", 4)</f>
        <v>2</v>
      </c>
      <c r="D1551" s="79">
        <f t="shared" si="72"/>
        <v>0</v>
      </c>
      <c r="E1551" s="79">
        <f t="shared" si="73"/>
        <v>1</v>
      </c>
      <c r="F1551" s="79">
        <f t="shared" si="74"/>
        <v>0</v>
      </c>
    </row>
    <row r="1552" spans="1:6" x14ac:dyDescent="0.2">
      <c r="A1552">
        <v>26</v>
      </c>
      <c r="B1552" t="s">
        <v>52</v>
      </c>
      <c r="C1552" s="79" cm="1">
        <f t="array" ref="C1552">_xlfn.IFS(B1552= "Winter", 1, B1552="Spring", 2, B1552="Summer", 3, B1552="Fall", 4)</f>
        <v>3</v>
      </c>
      <c r="D1552" s="79">
        <f t="shared" si="72"/>
        <v>0</v>
      </c>
      <c r="E1552" s="79">
        <f t="shared" si="73"/>
        <v>0</v>
      </c>
      <c r="F1552" s="79">
        <f t="shared" si="74"/>
        <v>1</v>
      </c>
    </row>
    <row r="1553" spans="1:6" x14ac:dyDescent="0.2">
      <c r="A1553">
        <v>29</v>
      </c>
      <c r="B1553" t="s">
        <v>52</v>
      </c>
      <c r="C1553" s="79" cm="1">
        <f t="array" ref="C1553">_xlfn.IFS(B1553= "Winter", 1, B1553="Spring", 2, B1553="Summer", 3, B1553="Fall", 4)</f>
        <v>3</v>
      </c>
      <c r="D1553" s="79">
        <f t="shared" si="72"/>
        <v>0</v>
      </c>
      <c r="E1553" s="79">
        <f t="shared" si="73"/>
        <v>0</v>
      </c>
      <c r="F1553" s="79">
        <f t="shared" si="74"/>
        <v>1</v>
      </c>
    </row>
    <row r="1554" spans="1:6" x14ac:dyDescent="0.2">
      <c r="A1554">
        <v>49</v>
      </c>
      <c r="B1554" t="s">
        <v>36</v>
      </c>
      <c r="C1554" s="79" cm="1">
        <f t="array" ref="C1554">_xlfn.IFS(B1554= "Winter", 1, B1554="Spring", 2, B1554="Summer", 3, B1554="Fall", 4)</f>
        <v>2</v>
      </c>
      <c r="D1554" s="79">
        <f t="shared" si="72"/>
        <v>0</v>
      </c>
      <c r="E1554" s="79">
        <f t="shared" si="73"/>
        <v>1</v>
      </c>
      <c r="F1554" s="79">
        <f t="shared" si="74"/>
        <v>0</v>
      </c>
    </row>
    <row r="1555" spans="1:6" x14ac:dyDescent="0.2">
      <c r="A1555">
        <v>45</v>
      </c>
      <c r="B1555" t="s">
        <v>36</v>
      </c>
      <c r="C1555" s="79" cm="1">
        <f t="array" ref="C1555">_xlfn.IFS(B1555= "Winter", 1, B1555="Spring", 2, B1555="Summer", 3, B1555="Fall", 4)</f>
        <v>2</v>
      </c>
      <c r="D1555" s="79">
        <f t="shared" si="72"/>
        <v>0</v>
      </c>
      <c r="E1555" s="79">
        <f t="shared" si="73"/>
        <v>1</v>
      </c>
      <c r="F1555" s="79">
        <f t="shared" si="74"/>
        <v>0</v>
      </c>
    </row>
    <row r="1556" spans="1:6" x14ac:dyDescent="0.2">
      <c r="A1556">
        <v>48</v>
      </c>
      <c r="B1556" t="s">
        <v>24</v>
      </c>
      <c r="C1556" s="79" cm="1">
        <f t="array" ref="C1556">_xlfn.IFS(B1556= "Winter", 1, B1556="Spring", 2, B1556="Summer", 3, B1556="Fall", 4)</f>
        <v>1</v>
      </c>
      <c r="D1556" s="79">
        <f t="shared" si="72"/>
        <v>1</v>
      </c>
      <c r="E1556" s="79">
        <f t="shared" si="73"/>
        <v>0</v>
      </c>
      <c r="F1556" s="79">
        <f t="shared" si="74"/>
        <v>0</v>
      </c>
    </row>
    <row r="1557" spans="1:6" x14ac:dyDescent="0.2">
      <c r="A1557">
        <v>47</v>
      </c>
      <c r="B1557" t="s">
        <v>24</v>
      </c>
      <c r="C1557" s="79" cm="1">
        <f t="array" ref="C1557">_xlfn.IFS(B1557= "Winter", 1, B1557="Spring", 2, B1557="Summer", 3, B1557="Fall", 4)</f>
        <v>1</v>
      </c>
      <c r="D1557" s="79">
        <f t="shared" si="72"/>
        <v>1</v>
      </c>
      <c r="E1557" s="79">
        <f t="shared" si="73"/>
        <v>0</v>
      </c>
      <c r="F1557" s="79">
        <f t="shared" si="74"/>
        <v>0</v>
      </c>
    </row>
    <row r="1558" spans="1:6" x14ac:dyDescent="0.2">
      <c r="A1558">
        <v>57</v>
      </c>
      <c r="B1558" t="s">
        <v>56</v>
      </c>
      <c r="C1558" s="79" cm="1">
        <f t="array" ref="C1558">_xlfn.IFS(B1558= "Winter", 1, B1558="Spring", 2, B1558="Summer", 3, B1558="Fall", 4)</f>
        <v>4</v>
      </c>
      <c r="D1558" s="79">
        <f t="shared" si="72"/>
        <v>0</v>
      </c>
      <c r="E1558" s="79">
        <f t="shared" si="73"/>
        <v>0</v>
      </c>
      <c r="F1558" s="79">
        <f t="shared" si="74"/>
        <v>0</v>
      </c>
    </row>
    <row r="1559" spans="1:6" x14ac:dyDescent="0.2">
      <c r="A1559">
        <v>34</v>
      </c>
      <c r="B1559" t="s">
        <v>56</v>
      </c>
      <c r="C1559" s="79" cm="1">
        <f t="array" ref="C1559">_xlfn.IFS(B1559= "Winter", 1, B1559="Spring", 2, B1559="Summer", 3, B1559="Fall", 4)</f>
        <v>4</v>
      </c>
      <c r="D1559" s="79">
        <f t="shared" si="72"/>
        <v>0</v>
      </c>
      <c r="E1559" s="79">
        <f t="shared" si="73"/>
        <v>0</v>
      </c>
      <c r="F1559" s="79">
        <f t="shared" si="74"/>
        <v>0</v>
      </c>
    </row>
    <row r="1560" spans="1:6" x14ac:dyDescent="0.2">
      <c r="A1560">
        <v>75</v>
      </c>
      <c r="B1560" t="s">
        <v>56</v>
      </c>
      <c r="C1560" s="79" cm="1">
        <f t="array" ref="C1560">_xlfn.IFS(B1560= "Winter", 1, B1560="Spring", 2, B1560="Summer", 3, B1560="Fall", 4)</f>
        <v>4</v>
      </c>
      <c r="D1560" s="79">
        <f t="shared" si="72"/>
        <v>0</v>
      </c>
      <c r="E1560" s="79">
        <f t="shared" si="73"/>
        <v>0</v>
      </c>
      <c r="F1560" s="79">
        <f t="shared" si="74"/>
        <v>0</v>
      </c>
    </row>
    <row r="1561" spans="1:6" x14ac:dyDescent="0.2">
      <c r="A1561">
        <v>94</v>
      </c>
      <c r="B1561" t="s">
        <v>56</v>
      </c>
      <c r="C1561" s="79" cm="1">
        <f t="array" ref="C1561">_xlfn.IFS(B1561= "Winter", 1, B1561="Spring", 2, B1561="Summer", 3, B1561="Fall", 4)</f>
        <v>4</v>
      </c>
      <c r="D1561" s="79">
        <f t="shared" si="72"/>
        <v>0</v>
      </c>
      <c r="E1561" s="79">
        <f t="shared" si="73"/>
        <v>0</v>
      </c>
      <c r="F1561" s="79">
        <f t="shared" si="74"/>
        <v>0</v>
      </c>
    </row>
    <row r="1562" spans="1:6" x14ac:dyDescent="0.2">
      <c r="A1562">
        <v>84</v>
      </c>
      <c r="B1562" t="s">
        <v>24</v>
      </c>
      <c r="C1562" s="79" cm="1">
        <f t="array" ref="C1562">_xlfn.IFS(B1562= "Winter", 1, B1562="Spring", 2, B1562="Summer", 3, B1562="Fall", 4)</f>
        <v>1</v>
      </c>
      <c r="D1562" s="79">
        <f t="shared" si="72"/>
        <v>1</v>
      </c>
      <c r="E1562" s="79">
        <f t="shared" si="73"/>
        <v>0</v>
      </c>
      <c r="F1562" s="79">
        <f t="shared" si="74"/>
        <v>0</v>
      </c>
    </row>
    <row r="1563" spans="1:6" x14ac:dyDescent="0.2">
      <c r="A1563">
        <v>38</v>
      </c>
      <c r="B1563" t="s">
        <v>52</v>
      </c>
      <c r="C1563" s="79" cm="1">
        <f t="array" ref="C1563">_xlfn.IFS(B1563= "Winter", 1, B1563="Spring", 2, B1563="Summer", 3, B1563="Fall", 4)</f>
        <v>3</v>
      </c>
      <c r="D1563" s="79">
        <f t="shared" si="72"/>
        <v>0</v>
      </c>
      <c r="E1563" s="79">
        <f t="shared" si="73"/>
        <v>0</v>
      </c>
      <c r="F1563" s="79">
        <f t="shared" si="74"/>
        <v>1</v>
      </c>
    </row>
    <row r="1564" spans="1:6" x14ac:dyDescent="0.2">
      <c r="A1564">
        <v>75</v>
      </c>
      <c r="B1564" t="s">
        <v>24</v>
      </c>
      <c r="C1564" s="79" cm="1">
        <f t="array" ref="C1564">_xlfn.IFS(B1564= "Winter", 1, B1564="Spring", 2, B1564="Summer", 3, B1564="Fall", 4)</f>
        <v>1</v>
      </c>
      <c r="D1564" s="79">
        <f t="shared" si="72"/>
        <v>1</v>
      </c>
      <c r="E1564" s="79">
        <f t="shared" si="73"/>
        <v>0</v>
      </c>
      <c r="F1564" s="79">
        <f t="shared" si="74"/>
        <v>0</v>
      </c>
    </row>
    <row r="1565" spans="1:6" x14ac:dyDescent="0.2">
      <c r="A1565">
        <v>44</v>
      </c>
      <c r="B1565" t="s">
        <v>56</v>
      </c>
      <c r="C1565" s="79" cm="1">
        <f t="array" ref="C1565">_xlfn.IFS(B1565= "Winter", 1, B1565="Spring", 2, B1565="Summer", 3, B1565="Fall", 4)</f>
        <v>4</v>
      </c>
      <c r="D1565" s="79">
        <f t="shared" si="72"/>
        <v>0</v>
      </c>
      <c r="E1565" s="79">
        <f t="shared" si="73"/>
        <v>0</v>
      </c>
      <c r="F1565" s="79">
        <f t="shared" si="74"/>
        <v>0</v>
      </c>
    </row>
    <row r="1566" spans="1:6" x14ac:dyDescent="0.2">
      <c r="A1566">
        <v>33</v>
      </c>
      <c r="B1566" t="s">
        <v>52</v>
      </c>
      <c r="C1566" s="79" cm="1">
        <f t="array" ref="C1566">_xlfn.IFS(B1566= "Winter", 1, B1566="Spring", 2, B1566="Summer", 3, B1566="Fall", 4)</f>
        <v>3</v>
      </c>
      <c r="D1566" s="79">
        <f t="shared" si="72"/>
        <v>0</v>
      </c>
      <c r="E1566" s="79">
        <f t="shared" si="73"/>
        <v>0</v>
      </c>
      <c r="F1566" s="79">
        <f t="shared" si="74"/>
        <v>1</v>
      </c>
    </row>
    <row r="1567" spans="1:6" x14ac:dyDescent="0.2">
      <c r="A1567">
        <v>93</v>
      </c>
      <c r="B1567" t="s">
        <v>56</v>
      </c>
      <c r="C1567" s="79" cm="1">
        <f t="array" ref="C1567">_xlfn.IFS(B1567= "Winter", 1, B1567="Spring", 2, B1567="Summer", 3, B1567="Fall", 4)</f>
        <v>4</v>
      </c>
      <c r="D1567" s="79">
        <f t="shared" si="72"/>
        <v>0</v>
      </c>
      <c r="E1567" s="79">
        <f t="shared" si="73"/>
        <v>0</v>
      </c>
      <c r="F1567" s="79">
        <f t="shared" si="74"/>
        <v>0</v>
      </c>
    </row>
    <row r="1568" spans="1:6" x14ac:dyDescent="0.2">
      <c r="A1568">
        <v>99</v>
      </c>
      <c r="B1568" t="s">
        <v>24</v>
      </c>
      <c r="C1568" s="79" cm="1">
        <f t="array" ref="C1568">_xlfn.IFS(B1568= "Winter", 1, B1568="Spring", 2, B1568="Summer", 3, B1568="Fall", 4)</f>
        <v>1</v>
      </c>
      <c r="D1568" s="79">
        <f t="shared" si="72"/>
        <v>1</v>
      </c>
      <c r="E1568" s="79">
        <f t="shared" si="73"/>
        <v>0</v>
      </c>
      <c r="F1568" s="79">
        <f t="shared" si="74"/>
        <v>0</v>
      </c>
    </row>
    <row r="1569" spans="1:6" x14ac:dyDescent="0.2">
      <c r="A1569">
        <v>33</v>
      </c>
      <c r="B1569" t="s">
        <v>36</v>
      </c>
      <c r="C1569" s="79" cm="1">
        <f t="array" ref="C1569">_xlfn.IFS(B1569= "Winter", 1, B1569="Spring", 2, B1569="Summer", 3, B1569="Fall", 4)</f>
        <v>2</v>
      </c>
      <c r="D1569" s="79">
        <f t="shared" si="72"/>
        <v>0</v>
      </c>
      <c r="E1569" s="79">
        <f t="shared" si="73"/>
        <v>1</v>
      </c>
      <c r="F1569" s="79">
        <f t="shared" si="74"/>
        <v>0</v>
      </c>
    </row>
    <row r="1570" spans="1:6" x14ac:dyDescent="0.2">
      <c r="A1570">
        <v>76</v>
      </c>
      <c r="B1570" t="s">
        <v>36</v>
      </c>
      <c r="C1570" s="79" cm="1">
        <f t="array" ref="C1570">_xlfn.IFS(B1570= "Winter", 1, B1570="Spring", 2, B1570="Summer", 3, B1570="Fall", 4)</f>
        <v>2</v>
      </c>
      <c r="D1570" s="79">
        <f t="shared" si="72"/>
        <v>0</v>
      </c>
      <c r="E1570" s="79">
        <f t="shared" si="73"/>
        <v>1</v>
      </c>
      <c r="F1570" s="79">
        <f t="shared" si="74"/>
        <v>0</v>
      </c>
    </row>
    <row r="1571" spans="1:6" x14ac:dyDescent="0.2">
      <c r="A1571">
        <v>63</v>
      </c>
      <c r="B1571" t="s">
        <v>52</v>
      </c>
      <c r="C1571" s="79" cm="1">
        <f t="array" ref="C1571">_xlfn.IFS(B1571= "Winter", 1, B1571="Spring", 2, B1571="Summer", 3, B1571="Fall", 4)</f>
        <v>3</v>
      </c>
      <c r="D1571" s="79">
        <f t="shared" si="72"/>
        <v>0</v>
      </c>
      <c r="E1571" s="79">
        <f t="shared" si="73"/>
        <v>0</v>
      </c>
      <c r="F1571" s="79">
        <f t="shared" si="74"/>
        <v>1</v>
      </c>
    </row>
    <row r="1572" spans="1:6" x14ac:dyDescent="0.2">
      <c r="A1572">
        <v>41</v>
      </c>
      <c r="B1572" t="s">
        <v>24</v>
      </c>
      <c r="C1572" s="79" cm="1">
        <f t="array" ref="C1572">_xlfn.IFS(B1572= "Winter", 1, B1572="Spring", 2, B1572="Summer", 3, B1572="Fall", 4)</f>
        <v>1</v>
      </c>
      <c r="D1572" s="79">
        <f t="shared" si="72"/>
        <v>1</v>
      </c>
      <c r="E1572" s="79">
        <f t="shared" si="73"/>
        <v>0</v>
      </c>
      <c r="F1572" s="79">
        <f t="shared" si="74"/>
        <v>0</v>
      </c>
    </row>
    <row r="1573" spans="1:6" x14ac:dyDescent="0.2">
      <c r="A1573">
        <v>88</v>
      </c>
      <c r="B1573" t="s">
        <v>24</v>
      </c>
      <c r="C1573" s="79" cm="1">
        <f t="array" ref="C1573">_xlfn.IFS(B1573= "Winter", 1, B1573="Spring", 2, B1573="Summer", 3, B1573="Fall", 4)</f>
        <v>1</v>
      </c>
      <c r="D1573" s="79">
        <f t="shared" si="72"/>
        <v>1</v>
      </c>
      <c r="E1573" s="79">
        <f t="shared" si="73"/>
        <v>0</v>
      </c>
      <c r="F1573" s="79">
        <f t="shared" si="74"/>
        <v>0</v>
      </c>
    </row>
    <row r="1574" spans="1:6" x14ac:dyDescent="0.2">
      <c r="A1574">
        <v>92</v>
      </c>
      <c r="B1574" t="s">
        <v>52</v>
      </c>
      <c r="C1574" s="79" cm="1">
        <f t="array" ref="C1574">_xlfn.IFS(B1574= "Winter", 1, B1574="Spring", 2, B1574="Summer", 3, B1574="Fall", 4)</f>
        <v>3</v>
      </c>
      <c r="D1574" s="79">
        <f t="shared" si="72"/>
        <v>0</v>
      </c>
      <c r="E1574" s="79">
        <f t="shared" si="73"/>
        <v>0</v>
      </c>
      <c r="F1574" s="79">
        <f t="shared" si="74"/>
        <v>1</v>
      </c>
    </row>
    <row r="1575" spans="1:6" x14ac:dyDescent="0.2">
      <c r="A1575">
        <v>31</v>
      </c>
      <c r="B1575" t="s">
        <v>52</v>
      </c>
      <c r="C1575" s="79" cm="1">
        <f t="array" ref="C1575">_xlfn.IFS(B1575= "Winter", 1, B1575="Spring", 2, B1575="Summer", 3, B1575="Fall", 4)</f>
        <v>3</v>
      </c>
      <c r="D1575" s="79">
        <f t="shared" si="72"/>
        <v>0</v>
      </c>
      <c r="E1575" s="79">
        <f t="shared" si="73"/>
        <v>0</v>
      </c>
      <c r="F1575" s="79">
        <f t="shared" si="74"/>
        <v>1</v>
      </c>
    </row>
    <row r="1576" spans="1:6" x14ac:dyDescent="0.2">
      <c r="A1576">
        <v>25</v>
      </c>
      <c r="B1576" t="s">
        <v>36</v>
      </c>
      <c r="C1576" s="79" cm="1">
        <f t="array" ref="C1576">_xlfn.IFS(B1576= "Winter", 1, B1576="Spring", 2, B1576="Summer", 3, B1576="Fall", 4)</f>
        <v>2</v>
      </c>
      <c r="D1576" s="79">
        <f t="shared" si="72"/>
        <v>0</v>
      </c>
      <c r="E1576" s="79">
        <f t="shared" si="73"/>
        <v>1</v>
      </c>
      <c r="F1576" s="79">
        <f t="shared" si="74"/>
        <v>0</v>
      </c>
    </row>
    <row r="1577" spans="1:6" x14ac:dyDescent="0.2">
      <c r="A1577">
        <v>28</v>
      </c>
      <c r="B1577" t="s">
        <v>36</v>
      </c>
      <c r="C1577" s="79" cm="1">
        <f t="array" ref="C1577">_xlfn.IFS(B1577= "Winter", 1, B1577="Spring", 2, B1577="Summer", 3, B1577="Fall", 4)</f>
        <v>2</v>
      </c>
      <c r="D1577" s="79">
        <f t="shared" si="72"/>
        <v>0</v>
      </c>
      <c r="E1577" s="79">
        <f t="shared" si="73"/>
        <v>1</v>
      </c>
      <c r="F1577" s="79">
        <f t="shared" si="74"/>
        <v>0</v>
      </c>
    </row>
    <row r="1578" spans="1:6" x14ac:dyDescent="0.2">
      <c r="A1578">
        <v>75</v>
      </c>
      <c r="B1578" t="s">
        <v>36</v>
      </c>
      <c r="C1578" s="79" cm="1">
        <f t="array" ref="C1578">_xlfn.IFS(B1578= "Winter", 1, B1578="Spring", 2, B1578="Summer", 3, B1578="Fall", 4)</f>
        <v>2</v>
      </c>
      <c r="D1578" s="79">
        <f t="shared" si="72"/>
        <v>0</v>
      </c>
      <c r="E1578" s="79">
        <f t="shared" si="73"/>
        <v>1</v>
      </c>
      <c r="F1578" s="79">
        <f t="shared" si="74"/>
        <v>0</v>
      </c>
    </row>
    <row r="1579" spans="1:6" x14ac:dyDescent="0.2">
      <c r="A1579">
        <v>34</v>
      </c>
      <c r="B1579" t="s">
        <v>36</v>
      </c>
      <c r="C1579" s="79" cm="1">
        <f t="array" ref="C1579">_xlfn.IFS(B1579= "Winter", 1, B1579="Spring", 2, B1579="Summer", 3, B1579="Fall", 4)</f>
        <v>2</v>
      </c>
      <c r="D1579" s="79">
        <f t="shared" si="72"/>
        <v>0</v>
      </c>
      <c r="E1579" s="79">
        <f t="shared" si="73"/>
        <v>1</v>
      </c>
      <c r="F1579" s="79">
        <f t="shared" si="74"/>
        <v>0</v>
      </c>
    </row>
    <row r="1580" spans="1:6" x14ac:dyDescent="0.2">
      <c r="A1580">
        <v>97</v>
      </c>
      <c r="B1580" t="s">
        <v>24</v>
      </c>
      <c r="C1580" s="79" cm="1">
        <f t="array" ref="C1580">_xlfn.IFS(B1580= "Winter", 1, B1580="Spring", 2, B1580="Summer", 3, B1580="Fall", 4)</f>
        <v>1</v>
      </c>
      <c r="D1580" s="79">
        <f t="shared" si="72"/>
        <v>1</v>
      </c>
      <c r="E1580" s="79">
        <f t="shared" si="73"/>
        <v>0</v>
      </c>
      <c r="F1580" s="79">
        <f t="shared" si="74"/>
        <v>0</v>
      </c>
    </row>
    <row r="1581" spans="1:6" x14ac:dyDescent="0.2">
      <c r="A1581">
        <v>80</v>
      </c>
      <c r="B1581" t="s">
        <v>52</v>
      </c>
      <c r="C1581" s="79" cm="1">
        <f t="array" ref="C1581">_xlfn.IFS(B1581= "Winter", 1, B1581="Spring", 2, B1581="Summer", 3, B1581="Fall", 4)</f>
        <v>3</v>
      </c>
      <c r="D1581" s="79">
        <f t="shared" si="72"/>
        <v>0</v>
      </c>
      <c r="E1581" s="79">
        <f t="shared" si="73"/>
        <v>0</v>
      </c>
      <c r="F1581" s="79">
        <f t="shared" si="74"/>
        <v>1</v>
      </c>
    </row>
    <row r="1582" spans="1:6" x14ac:dyDescent="0.2">
      <c r="A1582">
        <v>71</v>
      </c>
      <c r="B1582" t="s">
        <v>52</v>
      </c>
      <c r="C1582" s="79" cm="1">
        <f t="array" ref="C1582">_xlfn.IFS(B1582= "Winter", 1, B1582="Spring", 2, B1582="Summer", 3, B1582="Fall", 4)</f>
        <v>3</v>
      </c>
      <c r="D1582" s="79">
        <f t="shared" si="72"/>
        <v>0</v>
      </c>
      <c r="E1582" s="79">
        <f t="shared" si="73"/>
        <v>0</v>
      </c>
      <c r="F1582" s="79">
        <f t="shared" si="74"/>
        <v>1</v>
      </c>
    </row>
    <row r="1583" spans="1:6" x14ac:dyDescent="0.2">
      <c r="A1583">
        <v>77</v>
      </c>
      <c r="B1583" t="s">
        <v>56</v>
      </c>
      <c r="C1583" s="79" cm="1">
        <f t="array" ref="C1583">_xlfn.IFS(B1583= "Winter", 1, B1583="Spring", 2, B1583="Summer", 3, B1583="Fall", 4)</f>
        <v>4</v>
      </c>
      <c r="D1583" s="79">
        <f t="shared" si="72"/>
        <v>0</v>
      </c>
      <c r="E1583" s="79">
        <f t="shared" si="73"/>
        <v>0</v>
      </c>
      <c r="F1583" s="79">
        <f t="shared" si="74"/>
        <v>0</v>
      </c>
    </row>
    <row r="1584" spans="1:6" x14ac:dyDescent="0.2">
      <c r="A1584">
        <v>41</v>
      </c>
      <c r="B1584" t="s">
        <v>36</v>
      </c>
      <c r="C1584" s="79" cm="1">
        <f t="array" ref="C1584">_xlfn.IFS(B1584= "Winter", 1, B1584="Spring", 2, B1584="Summer", 3, B1584="Fall", 4)</f>
        <v>2</v>
      </c>
      <c r="D1584" s="79">
        <f t="shared" si="72"/>
        <v>0</v>
      </c>
      <c r="E1584" s="79">
        <f t="shared" si="73"/>
        <v>1</v>
      </c>
      <c r="F1584" s="79">
        <f t="shared" si="74"/>
        <v>0</v>
      </c>
    </row>
    <row r="1585" spans="1:6" x14ac:dyDescent="0.2">
      <c r="A1585">
        <v>92</v>
      </c>
      <c r="B1585" t="s">
        <v>52</v>
      </c>
      <c r="C1585" s="79" cm="1">
        <f t="array" ref="C1585">_xlfn.IFS(B1585= "Winter", 1, B1585="Spring", 2, B1585="Summer", 3, B1585="Fall", 4)</f>
        <v>3</v>
      </c>
      <c r="D1585" s="79">
        <f t="shared" si="72"/>
        <v>0</v>
      </c>
      <c r="E1585" s="79">
        <f t="shared" si="73"/>
        <v>0</v>
      </c>
      <c r="F1585" s="79">
        <f t="shared" si="74"/>
        <v>1</v>
      </c>
    </row>
    <row r="1586" spans="1:6" x14ac:dyDescent="0.2">
      <c r="A1586">
        <v>95</v>
      </c>
      <c r="B1586" t="s">
        <v>36</v>
      </c>
      <c r="C1586" s="79" cm="1">
        <f t="array" ref="C1586">_xlfn.IFS(B1586= "Winter", 1, B1586="Spring", 2, B1586="Summer", 3, B1586="Fall", 4)</f>
        <v>2</v>
      </c>
      <c r="D1586" s="79">
        <f t="shared" si="72"/>
        <v>0</v>
      </c>
      <c r="E1586" s="79">
        <f t="shared" si="73"/>
        <v>1</v>
      </c>
      <c r="F1586" s="79">
        <f t="shared" si="74"/>
        <v>0</v>
      </c>
    </row>
    <row r="1587" spans="1:6" x14ac:dyDescent="0.2">
      <c r="A1587">
        <v>25</v>
      </c>
      <c r="B1587" t="s">
        <v>56</v>
      </c>
      <c r="C1587" s="79" cm="1">
        <f t="array" ref="C1587">_xlfn.IFS(B1587= "Winter", 1, B1587="Spring", 2, B1587="Summer", 3, B1587="Fall", 4)</f>
        <v>4</v>
      </c>
      <c r="D1587" s="79">
        <f t="shared" si="72"/>
        <v>0</v>
      </c>
      <c r="E1587" s="79">
        <f t="shared" si="73"/>
        <v>0</v>
      </c>
      <c r="F1587" s="79">
        <f t="shared" si="74"/>
        <v>0</v>
      </c>
    </row>
    <row r="1588" spans="1:6" x14ac:dyDescent="0.2">
      <c r="A1588">
        <v>77</v>
      </c>
      <c r="B1588" t="s">
        <v>56</v>
      </c>
      <c r="C1588" s="79" cm="1">
        <f t="array" ref="C1588">_xlfn.IFS(B1588= "Winter", 1, B1588="Spring", 2, B1588="Summer", 3, B1588="Fall", 4)</f>
        <v>4</v>
      </c>
      <c r="D1588" s="79">
        <f t="shared" si="72"/>
        <v>0</v>
      </c>
      <c r="E1588" s="79">
        <f t="shared" si="73"/>
        <v>0</v>
      </c>
      <c r="F1588" s="79">
        <f t="shared" si="74"/>
        <v>0</v>
      </c>
    </row>
    <row r="1589" spans="1:6" x14ac:dyDescent="0.2">
      <c r="A1589">
        <v>99</v>
      </c>
      <c r="B1589" t="s">
        <v>52</v>
      </c>
      <c r="C1589" s="79" cm="1">
        <f t="array" ref="C1589">_xlfn.IFS(B1589= "Winter", 1, B1589="Spring", 2, B1589="Summer", 3, B1589="Fall", 4)</f>
        <v>3</v>
      </c>
      <c r="D1589" s="79">
        <f t="shared" si="72"/>
        <v>0</v>
      </c>
      <c r="E1589" s="79">
        <f t="shared" si="73"/>
        <v>0</v>
      </c>
      <c r="F1589" s="79">
        <f t="shared" si="74"/>
        <v>1</v>
      </c>
    </row>
    <row r="1590" spans="1:6" x14ac:dyDescent="0.2">
      <c r="A1590">
        <v>24</v>
      </c>
      <c r="B1590" t="s">
        <v>24</v>
      </c>
      <c r="C1590" s="79" cm="1">
        <f t="array" ref="C1590">_xlfn.IFS(B1590= "Winter", 1, B1590="Spring", 2, B1590="Summer", 3, B1590="Fall", 4)</f>
        <v>1</v>
      </c>
      <c r="D1590" s="79">
        <f t="shared" si="72"/>
        <v>1</v>
      </c>
      <c r="E1590" s="79">
        <f t="shared" si="73"/>
        <v>0</v>
      </c>
      <c r="F1590" s="79">
        <f t="shared" si="74"/>
        <v>0</v>
      </c>
    </row>
    <row r="1591" spans="1:6" x14ac:dyDescent="0.2">
      <c r="A1591">
        <v>72</v>
      </c>
      <c r="B1591" t="s">
        <v>52</v>
      </c>
      <c r="C1591" s="79" cm="1">
        <f t="array" ref="C1591">_xlfn.IFS(B1591= "Winter", 1, B1591="Spring", 2, B1591="Summer", 3, B1591="Fall", 4)</f>
        <v>3</v>
      </c>
      <c r="D1591" s="79">
        <f t="shared" si="72"/>
        <v>0</v>
      </c>
      <c r="E1591" s="79">
        <f t="shared" si="73"/>
        <v>0</v>
      </c>
      <c r="F1591" s="79">
        <f t="shared" si="74"/>
        <v>1</v>
      </c>
    </row>
    <row r="1592" spans="1:6" x14ac:dyDescent="0.2">
      <c r="A1592">
        <v>80</v>
      </c>
      <c r="B1592" t="s">
        <v>24</v>
      </c>
      <c r="C1592" s="79" cm="1">
        <f t="array" ref="C1592">_xlfn.IFS(B1592= "Winter", 1, B1592="Spring", 2, B1592="Summer", 3, B1592="Fall", 4)</f>
        <v>1</v>
      </c>
      <c r="D1592" s="79">
        <f t="shared" si="72"/>
        <v>1</v>
      </c>
      <c r="E1592" s="79">
        <f t="shared" si="73"/>
        <v>0</v>
      </c>
      <c r="F1592" s="79">
        <f t="shared" si="74"/>
        <v>0</v>
      </c>
    </row>
    <row r="1593" spans="1:6" x14ac:dyDescent="0.2">
      <c r="A1593">
        <v>100</v>
      </c>
      <c r="B1593" t="s">
        <v>24</v>
      </c>
      <c r="C1593" s="79" cm="1">
        <f t="array" ref="C1593">_xlfn.IFS(B1593= "Winter", 1, B1593="Spring", 2, B1593="Summer", 3, B1593="Fall", 4)</f>
        <v>1</v>
      </c>
      <c r="D1593" s="79">
        <f t="shared" si="72"/>
        <v>1</v>
      </c>
      <c r="E1593" s="79">
        <f t="shared" si="73"/>
        <v>0</v>
      </c>
      <c r="F1593" s="79">
        <f t="shared" si="74"/>
        <v>0</v>
      </c>
    </row>
    <row r="1594" spans="1:6" x14ac:dyDescent="0.2">
      <c r="A1594">
        <v>83</v>
      </c>
      <c r="B1594" t="s">
        <v>52</v>
      </c>
      <c r="C1594" s="79" cm="1">
        <f t="array" ref="C1594">_xlfn.IFS(B1594= "Winter", 1, B1594="Spring", 2, B1594="Summer", 3, B1594="Fall", 4)</f>
        <v>3</v>
      </c>
      <c r="D1594" s="79">
        <f t="shared" si="72"/>
        <v>0</v>
      </c>
      <c r="E1594" s="79">
        <f t="shared" si="73"/>
        <v>0</v>
      </c>
      <c r="F1594" s="79">
        <f t="shared" si="74"/>
        <v>1</v>
      </c>
    </row>
    <row r="1595" spans="1:6" x14ac:dyDescent="0.2">
      <c r="A1595">
        <v>95</v>
      </c>
      <c r="B1595" t="s">
        <v>36</v>
      </c>
      <c r="C1595" s="79" cm="1">
        <f t="array" ref="C1595">_xlfn.IFS(B1595= "Winter", 1, B1595="Spring", 2, B1595="Summer", 3, B1595="Fall", 4)</f>
        <v>2</v>
      </c>
      <c r="D1595" s="79">
        <f t="shared" si="72"/>
        <v>0</v>
      </c>
      <c r="E1595" s="79">
        <f t="shared" si="73"/>
        <v>1</v>
      </c>
      <c r="F1595" s="79">
        <f t="shared" si="74"/>
        <v>0</v>
      </c>
    </row>
    <row r="1596" spans="1:6" x14ac:dyDescent="0.2">
      <c r="A1596">
        <v>41</v>
      </c>
      <c r="B1596" t="s">
        <v>52</v>
      </c>
      <c r="C1596" s="79" cm="1">
        <f t="array" ref="C1596">_xlfn.IFS(B1596= "Winter", 1, B1596="Spring", 2, B1596="Summer", 3, B1596="Fall", 4)</f>
        <v>3</v>
      </c>
      <c r="D1596" s="79">
        <f t="shared" si="72"/>
        <v>0</v>
      </c>
      <c r="E1596" s="79">
        <f t="shared" si="73"/>
        <v>0</v>
      </c>
      <c r="F1596" s="79">
        <f t="shared" si="74"/>
        <v>1</v>
      </c>
    </row>
    <row r="1597" spans="1:6" x14ac:dyDescent="0.2">
      <c r="A1597">
        <v>35</v>
      </c>
      <c r="B1597" t="s">
        <v>36</v>
      </c>
      <c r="C1597" s="79" cm="1">
        <f t="array" ref="C1597">_xlfn.IFS(B1597= "Winter", 1, B1597="Spring", 2, B1597="Summer", 3, B1597="Fall", 4)</f>
        <v>2</v>
      </c>
      <c r="D1597" s="79">
        <f t="shared" si="72"/>
        <v>0</v>
      </c>
      <c r="E1597" s="79">
        <f t="shared" si="73"/>
        <v>1</v>
      </c>
      <c r="F1597" s="79">
        <f t="shared" si="74"/>
        <v>0</v>
      </c>
    </row>
    <row r="1598" spans="1:6" x14ac:dyDescent="0.2">
      <c r="A1598">
        <v>30</v>
      </c>
      <c r="B1598" t="s">
        <v>56</v>
      </c>
      <c r="C1598" s="79" cm="1">
        <f t="array" ref="C1598">_xlfn.IFS(B1598= "Winter", 1, B1598="Spring", 2, B1598="Summer", 3, B1598="Fall", 4)</f>
        <v>4</v>
      </c>
      <c r="D1598" s="79">
        <f t="shared" si="72"/>
        <v>0</v>
      </c>
      <c r="E1598" s="79">
        <f t="shared" si="73"/>
        <v>0</v>
      </c>
      <c r="F1598" s="79">
        <f t="shared" si="74"/>
        <v>0</v>
      </c>
    </row>
    <row r="1599" spans="1:6" x14ac:dyDescent="0.2">
      <c r="A1599">
        <v>21</v>
      </c>
      <c r="B1599" t="s">
        <v>24</v>
      </c>
      <c r="C1599" s="79" cm="1">
        <f t="array" ref="C1599">_xlfn.IFS(B1599= "Winter", 1, B1599="Spring", 2, B1599="Summer", 3, B1599="Fall", 4)</f>
        <v>1</v>
      </c>
      <c r="D1599" s="79">
        <f t="shared" si="72"/>
        <v>1</v>
      </c>
      <c r="E1599" s="79">
        <f t="shared" si="73"/>
        <v>0</v>
      </c>
      <c r="F1599" s="79">
        <f t="shared" si="74"/>
        <v>0</v>
      </c>
    </row>
    <row r="1600" spans="1:6" x14ac:dyDescent="0.2">
      <c r="A1600">
        <v>85</v>
      </c>
      <c r="B1600" t="s">
        <v>56</v>
      </c>
      <c r="C1600" s="79" cm="1">
        <f t="array" ref="C1600">_xlfn.IFS(B1600= "Winter", 1, B1600="Spring", 2, B1600="Summer", 3, B1600="Fall", 4)</f>
        <v>4</v>
      </c>
      <c r="D1600" s="79">
        <f t="shared" si="72"/>
        <v>0</v>
      </c>
      <c r="E1600" s="79">
        <f t="shared" si="73"/>
        <v>0</v>
      </c>
      <c r="F1600" s="79">
        <f t="shared" si="74"/>
        <v>0</v>
      </c>
    </row>
    <row r="1601" spans="1:6" x14ac:dyDescent="0.2">
      <c r="A1601">
        <v>54</v>
      </c>
      <c r="B1601" t="s">
        <v>24</v>
      </c>
      <c r="C1601" s="79" cm="1">
        <f t="array" ref="C1601">_xlfn.IFS(B1601= "Winter", 1, B1601="Spring", 2, B1601="Summer", 3, B1601="Fall", 4)</f>
        <v>1</v>
      </c>
      <c r="D1601" s="79">
        <f t="shared" si="72"/>
        <v>1</v>
      </c>
      <c r="E1601" s="79">
        <f t="shared" si="73"/>
        <v>0</v>
      </c>
      <c r="F1601" s="79">
        <f t="shared" si="74"/>
        <v>0</v>
      </c>
    </row>
    <row r="1602" spans="1:6" x14ac:dyDescent="0.2">
      <c r="A1602">
        <v>26</v>
      </c>
      <c r="B1602" t="s">
        <v>36</v>
      </c>
      <c r="C1602" s="79" cm="1">
        <f t="array" ref="C1602">_xlfn.IFS(B1602= "Winter", 1, B1602="Spring", 2, B1602="Summer", 3, B1602="Fall", 4)</f>
        <v>2</v>
      </c>
      <c r="D1602" s="79">
        <f t="shared" si="72"/>
        <v>0</v>
      </c>
      <c r="E1602" s="79">
        <f t="shared" si="73"/>
        <v>1</v>
      </c>
      <c r="F1602" s="79">
        <f t="shared" si="74"/>
        <v>0</v>
      </c>
    </row>
    <row r="1603" spans="1:6" x14ac:dyDescent="0.2">
      <c r="A1603">
        <v>59</v>
      </c>
      <c r="B1603" t="s">
        <v>36</v>
      </c>
      <c r="C1603" s="79" cm="1">
        <f t="array" ref="C1603">_xlfn.IFS(B1603= "Winter", 1, B1603="Spring", 2, B1603="Summer", 3, B1603="Fall", 4)</f>
        <v>2</v>
      </c>
      <c r="D1603" s="79">
        <f t="shared" ref="D1603:D1666" si="75">IF(C1603=1, 1, 0)</f>
        <v>0</v>
      </c>
      <c r="E1603" s="79">
        <f t="shared" ref="E1603:E1666" si="76">IF(C1603=2, 1, 0)</f>
        <v>1</v>
      </c>
      <c r="F1603" s="79">
        <f t="shared" ref="F1603:F1666" si="77">IF(C1603=3,1, 0)</f>
        <v>0</v>
      </c>
    </row>
    <row r="1604" spans="1:6" x14ac:dyDescent="0.2">
      <c r="A1604">
        <v>48</v>
      </c>
      <c r="B1604" t="s">
        <v>24</v>
      </c>
      <c r="C1604" s="79" cm="1">
        <f t="array" ref="C1604">_xlfn.IFS(B1604= "Winter", 1, B1604="Spring", 2, B1604="Summer", 3, B1604="Fall", 4)</f>
        <v>1</v>
      </c>
      <c r="D1604" s="79">
        <f t="shared" si="75"/>
        <v>1</v>
      </c>
      <c r="E1604" s="79">
        <f t="shared" si="76"/>
        <v>0</v>
      </c>
      <c r="F1604" s="79">
        <f t="shared" si="77"/>
        <v>0</v>
      </c>
    </row>
    <row r="1605" spans="1:6" x14ac:dyDescent="0.2">
      <c r="A1605">
        <v>98</v>
      </c>
      <c r="B1605" t="s">
        <v>52</v>
      </c>
      <c r="C1605" s="79" cm="1">
        <f t="array" ref="C1605">_xlfn.IFS(B1605= "Winter", 1, B1605="Spring", 2, B1605="Summer", 3, B1605="Fall", 4)</f>
        <v>3</v>
      </c>
      <c r="D1605" s="79">
        <f t="shared" si="75"/>
        <v>0</v>
      </c>
      <c r="E1605" s="79">
        <f t="shared" si="76"/>
        <v>0</v>
      </c>
      <c r="F1605" s="79">
        <f t="shared" si="77"/>
        <v>1</v>
      </c>
    </row>
    <row r="1606" spans="1:6" x14ac:dyDescent="0.2">
      <c r="A1606">
        <v>92</v>
      </c>
      <c r="B1606" t="s">
        <v>52</v>
      </c>
      <c r="C1606" s="79" cm="1">
        <f t="array" ref="C1606">_xlfn.IFS(B1606= "Winter", 1, B1606="Spring", 2, B1606="Summer", 3, B1606="Fall", 4)</f>
        <v>3</v>
      </c>
      <c r="D1606" s="79">
        <f t="shared" si="75"/>
        <v>0</v>
      </c>
      <c r="E1606" s="79">
        <f t="shared" si="76"/>
        <v>0</v>
      </c>
      <c r="F1606" s="79">
        <f t="shared" si="77"/>
        <v>1</v>
      </c>
    </row>
    <row r="1607" spans="1:6" x14ac:dyDescent="0.2">
      <c r="A1607">
        <v>46</v>
      </c>
      <c r="B1607" t="s">
        <v>24</v>
      </c>
      <c r="C1607" s="79" cm="1">
        <f t="array" ref="C1607">_xlfn.IFS(B1607= "Winter", 1, B1607="Spring", 2, B1607="Summer", 3, B1607="Fall", 4)</f>
        <v>1</v>
      </c>
      <c r="D1607" s="79">
        <f t="shared" si="75"/>
        <v>1</v>
      </c>
      <c r="E1607" s="79">
        <f t="shared" si="76"/>
        <v>0</v>
      </c>
      <c r="F1607" s="79">
        <f t="shared" si="77"/>
        <v>0</v>
      </c>
    </row>
    <row r="1608" spans="1:6" x14ac:dyDescent="0.2">
      <c r="A1608">
        <v>21</v>
      </c>
      <c r="B1608" t="s">
        <v>36</v>
      </c>
      <c r="C1608" s="79" cm="1">
        <f t="array" ref="C1608">_xlfn.IFS(B1608= "Winter", 1, B1608="Spring", 2, B1608="Summer", 3, B1608="Fall", 4)</f>
        <v>2</v>
      </c>
      <c r="D1608" s="79">
        <f t="shared" si="75"/>
        <v>0</v>
      </c>
      <c r="E1608" s="79">
        <f t="shared" si="76"/>
        <v>1</v>
      </c>
      <c r="F1608" s="79">
        <f t="shared" si="77"/>
        <v>0</v>
      </c>
    </row>
    <row r="1609" spans="1:6" x14ac:dyDescent="0.2">
      <c r="A1609">
        <v>72</v>
      </c>
      <c r="B1609" t="s">
        <v>56</v>
      </c>
      <c r="C1609" s="79" cm="1">
        <f t="array" ref="C1609">_xlfn.IFS(B1609= "Winter", 1, B1609="Spring", 2, B1609="Summer", 3, B1609="Fall", 4)</f>
        <v>4</v>
      </c>
      <c r="D1609" s="79">
        <f t="shared" si="75"/>
        <v>0</v>
      </c>
      <c r="E1609" s="79">
        <f t="shared" si="76"/>
        <v>0</v>
      </c>
      <c r="F1609" s="79">
        <f t="shared" si="77"/>
        <v>0</v>
      </c>
    </row>
    <row r="1610" spans="1:6" x14ac:dyDescent="0.2">
      <c r="A1610">
        <v>58</v>
      </c>
      <c r="B1610" t="s">
        <v>56</v>
      </c>
      <c r="C1610" s="79" cm="1">
        <f t="array" ref="C1610">_xlfn.IFS(B1610= "Winter", 1, B1610="Spring", 2, B1610="Summer", 3, B1610="Fall", 4)</f>
        <v>4</v>
      </c>
      <c r="D1610" s="79">
        <f t="shared" si="75"/>
        <v>0</v>
      </c>
      <c r="E1610" s="79">
        <f t="shared" si="76"/>
        <v>0</v>
      </c>
      <c r="F1610" s="79">
        <f t="shared" si="77"/>
        <v>0</v>
      </c>
    </row>
    <row r="1611" spans="1:6" x14ac:dyDescent="0.2">
      <c r="A1611">
        <v>93</v>
      </c>
      <c r="B1611" t="s">
        <v>56</v>
      </c>
      <c r="C1611" s="79" cm="1">
        <f t="array" ref="C1611">_xlfn.IFS(B1611= "Winter", 1, B1611="Spring", 2, B1611="Summer", 3, B1611="Fall", 4)</f>
        <v>4</v>
      </c>
      <c r="D1611" s="79">
        <f t="shared" si="75"/>
        <v>0</v>
      </c>
      <c r="E1611" s="79">
        <f t="shared" si="76"/>
        <v>0</v>
      </c>
      <c r="F1611" s="79">
        <f t="shared" si="77"/>
        <v>0</v>
      </c>
    </row>
    <row r="1612" spans="1:6" x14ac:dyDescent="0.2">
      <c r="A1612">
        <v>31</v>
      </c>
      <c r="B1612" t="s">
        <v>36</v>
      </c>
      <c r="C1612" s="79" cm="1">
        <f t="array" ref="C1612">_xlfn.IFS(B1612= "Winter", 1, B1612="Spring", 2, B1612="Summer", 3, B1612="Fall", 4)</f>
        <v>2</v>
      </c>
      <c r="D1612" s="79">
        <f t="shared" si="75"/>
        <v>0</v>
      </c>
      <c r="E1612" s="79">
        <f t="shared" si="76"/>
        <v>1</v>
      </c>
      <c r="F1612" s="79">
        <f t="shared" si="77"/>
        <v>0</v>
      </c>
    </row>
    <row r="1613" spans="1:6" x14ac:dyDescent="0.2">
      <c r="A1613">
        <v>26</v>
      </c>
      <c r="B1613" t="s">
        <v>24</v>
      </c>
      <c r="C1613" s="79" cm="1">
        <f t="array" ref="C1613">_xlfn.IFS(B1613= "Winter", 1, B1613="Spring", 2, B1613="Summer", 3, B1613="Fall", 4)</f>
        <v>1</v>
      </c>
      <c r="D1613" s="79">
        <f t="shared" si="75"/>
        <v>1</v>
      </c>
      <c r="E1613" s="79">
        <f t="shared" si="76"/>
        <v>0</v>
      </c>
      <c r="F1613" s="79">
        <f t="shared" si="77"/>
        <v>0</v>
      </c>
    </row>
    <row r="1614" spans="1:6" x14ac:dyDescent="0.2">
      <c r="A1614">
        <v>68</v>
      </c>
      <c r="B1614" t="s">
        <v>52</v>
      </c>
      <c r="C1614" s="79" cm="1">
        <f t="array" ref="C1614">_xlfn.IFS(B1614= "Winter", 1, B1614="Spring", 2, B1614="Summer", 3, B1614="Fall", 4)</f>
        <v>3</v>
      </c>
      <c r="D1614" s="79">
        <f t="shared" si="75"/>
        <v>0</v>
      </c>
      <c r="E1614" s="79">
        <f t="shared" si="76"/>
        <v>0</v>
      </c>
      <c r="F1614" s="79">
        <f t="shared" si="77"/>
        <v>1</v>
      </c>
    </row>
    <row r="1615" spans="1:6" x14ac:dyDescent="0.2">
      <c r="A1615">
        <v>31</v>
      </c>
      <c r="B1615" t="s">
        <v>52</v>
      </c>
      <c r="C1615" s="79" cm="1">
        <f t="array" ref="C1615">_xlfn.IFS(B1615= "Winter", 1, B1615="Spring", 2, B1615="Summer", 3, B1615="Fall", 4)</f>
        <v>3</v>
      </c>
      <c r="D1615" s="79">
        <f t="shared" si="75"/>
        <v>0</v>
      </c>
      <c r="E1615" s="79">
        <f t="shared" si="76"/>
        <v>0</v>
      </c>
      <c r="F1615" s="79">
        <f t="shared" si="77"/>
        <v>1</v>
      </c>
    </row>
    <row r="1616" spans="1:6" x14ac:dyDescent="0.2">
      <c r="A1616">
        <v>41</v>
      </c>
      <c r="B1616" t="s">
        <v>52</v>
      </c>
      <c r="C1616" s="79" cm="1">
        <f t="array" ref="C1616">_xlfn.IFS(B1616= "Winter", 1, B1616="Spring", 2, B1616="Summer", 3, B1616="Fall", 4)</f>
        <v>3</v>
      </c>
      <c r="D1616" s="79">
        <f t="shared" si="75"/>
        <v>0</v>
      </c>
      <c r="E1616" s="79">
        <f t="shared" si="76"/>
        <v>0</v>
      </c>
      <c r="F1616" s="79">
        <f t="shared" si="77"/>
        <v>1</v>
      </c>
    </row>
    <row r="1617" spans="1:6" x14ac:dyDescent="0.2">
      <c r="A1617">
        <v>62</v>
      </c>
      <c r="B1617" t="s">
        <v>56</v>
      </c>
      <c r="C1617" s="79" cm="1">
        <f t="array" ref="C1617">_xlfn.IFS(B1617= "Winter", 1, B1617="Spring", 2, B1617="Summer", 3, B1617="Fall", 4)</f>
        <v>4</v>
      </c>
      <c r="D1617" s="79">
        <f t="shared" si="75"/>
        <v>0</v>
      </c>
      <c r="E1617" s="79">
        <f t="shared" si="76"/>
        <v>0</v>
      </c>
      <c r="F1617" s="79">
        <f t="shared" si="77"/>
        <v>0</v>
      </c>
    </row>
    <row r="1618" spans="1:6" x14ac:dyDescent="0.2">
      <c r="A1618">
        <v>41</v>
      </c>
      <c r="B1618" t="s">
        <v>36</v>
      </c>
      <c r="C1618" s="79" cm="1">
        <f t="array" ref="C1618">_xlfn.IFS(B1618= "Winter", 1, B1618="Spring", 2, B1618="Summer", 3, B1618="Fall", 4)</f>
        <v>2</v>
      </c>
      <c r="D1618" s="79">
        <f t="shared" si="75"/>
        <v>0</v>
      </c>
      <c r="E1618" s="79">
        <f t="shared" si="76"/>
        <v>1</v>
      </c>
      <c r="F1618" s="79">
        <f t="shared" si="77"/>
        <v>0</v>
      </c>
    </row>
    <row r="1619" spans="1:6" x14ac:dyDescent="0.2">
      <c r="A1619">
        <v>64</v>
      </c>
      <c r="B1619" t="s">
        <v>24</v>
      </c>
      <c r="C1619" s="79" cm="1">
        <f t="array" ref="C1619">_xlfn.IFS(B1619= "Winter", 1, B1619="Spring", 2, B1619="Summer", 3, B1619="Fall", 4)</f>
        <v>1</v>
      </c>
      <c r="D1619" s="79">
        <f t="shared" si="75"/>
        <v>1</v>
      </c>
      <c r="E1619" s="79">
        <f t="shared" si="76"/>
        <v>0</v>
      </c>
      <c r="F1619" s="79">
        <f t="shared" si="77"/>
        <v>0</v>
      </c>
    </row>
    <row r="1620" spans="1:6" x14ac:dyDescent="0.2">
      <c r="A1620">
        <v>72</v>
      </c>
      <c r="B1620" t="s">
        <v>52</v>
      </c>
      <c r="C1620" s="79" cm="1">
        <f t="array" ref="C1620">_xlfn.IFS(B1620= "Winter", 1, B1620="Spring", 2, B1620="Summer", 3, B1620="Fall", 4)</f>
        <v>3</v>
      </c>
      <c r="D1620" s="79">
        <f t="shared" si="75"/>
        <v>0</v>
      </c>
      <c r="E1620" s="79">
        <f t="shared" si="76"/>
        <v>0</v>
      </c>
      <c r="F1620" s="79">
        <f t="shared" si="77"/>
        <v>1</v>
      </c>
    </row>
    <row r="1621" spans="1:6" x14ac:dyDescent="0.2">
      <c r="A1621">
        <v>78</v>
      </c>
      <c r="B1621" t="s">
        <v>24</v>
      </c>
      <c r="C1621" s="79" cm="1">
        <f t="array" ref="C1621">_xlfn.IFS(B1621= "Winter", 1, B1621="Spring", 2, B1621="Summer", 3, B1621="Fall", 4)</f>
        <v>1</v>
      </c>
      <c r="D1621" s="79">
        <f t="shared" si="75"/>
        <v>1</v>
      </c>
      <c r="E1621" s="79">
        <f t="shared" si="76"/>
        <v>0</v>
      </c>
      <c r="F1621" s="79">
        <f t="shared" si="77"/>
        <v>0</v>
      </c>
    </row>
    <row r="1622" spans="1:6" x14ac:dyDescent="0.2">
      <c r="A1622">
        <v>47</v>
      </c>
      <c r="B1622" t="s">
        <v>24</v>
      </c>
      <c r="C1622" s="79" cm="1">
        <f t="array" ref="C1622">_xlfn.IFS(B1622= "Winter", 1, B1622="Spring", 2, B1622="Summer", 3, B1622="Fall", 4)</f>
        <v>1</v>
      </c>
      <c r="D1622" s="79">
        <f t="shared" si="75"/>
        <v>1</v>
      </c>
      <c r="E1622" s="79">
        <f t="shared" si="76"/>
        <v>0</v>
      </c>
      <c r="F1622" s="79">
        <f t="shared" si="77"/>
        <v>0</v>
      </c>
    </row>
    <row r="1623" spans="1:6" x14ac:dyDescent="0.2">
      <c r="A1623">
        <v>46</v>
      </c>
      <c r="B1623" t="s">
        <v>52</v>
      </c>
      <c r="C1623" s="79" cm="1">
        <f t="array" ref="C1623">_xlfn.IFS(B1623= "Winter", 1, B1623="Spring", 2, B1623="Summer", 3, B1623="Fall", 4)</f>
        <v>3</v>
      </c>
      <c r="D1623" s="79">
        <f t="shared" si="75"/>
        <v>0</v>
      </c>
      <c r="E1623" s="79">
        <f t="shared" si="76"/>
        <v>0</v>
      </c>
      <c r="F1623" s="79">
        <f t="shared" si="77"/>
        <v>1</v>
      </c>
    </row>
    <row r="1624" spans="1:6" x14ac:dyDescent="0.2">
      <c r="A1624">
        <v>43</v>
      </c>
      <c r="B1624" t="s">
        <v>24</v>
      </c>
      <c r="C1624" s="79" cm="1">
        <f t="array" ref="C1624">_xlfn.IFS(B1624= "Winter", 1, B1624="Spring", 2, B1624="Summer", 3, B1624="Fall", 4)</f>
        <v>1</v>
      </c>
      <c r="D1624" s="79">
        <f t="shared" si="75"/>
        <v>1</v>
      </c>
      <c r="E1624" s="79">
        <f t="shared" si="76"/>
        <v>0</v>
      </c>
      <c r="F1624" s="79">
        <f t="shared" si="77"/>
        <v>0</v>
      </c>
    </row>
    <row r="1625" spans="1:6" x14ac:dyDescent="0.2">
      <c r="A1625">
        <v>58</v>
      </c>
      <c r="B1625" t="s">
        <v>52</v>
      </c>
      <c r="C1625" s="79" cm="1">
        <f t="array" ref="C1625">_xlfn.IFS(B1625= "Winter", 1, B1625="Spring", 2, B1625="Summer", 3, B1625="Fall", 4)</f>
        <v>3</v>
      </c>
      <c r="D1625" s="79">
        <f t="shared" si="75"/>
        <v>0</v>
      </c>
      <c r="E1625" s="79">
        <f t="shared" si="76"/>
        <v>0</v>
      </c>
      <c r="F1625" s="79">
        <f t="shared" si="77"/>
        <v>1</v>
      </c>
    </row>
    <row r="1626" spans="1:6" x14ac:dyDescent="0.2">
      <c r="A1626">
        <v>32</v>
      </c>
      <c r="B1626" t="s">
        <v>24</v>
      </c>
      <c r="C1626" s="79" cm="1">
        <f t="array" ref="C1626">_xlfn.IFS(B1626= "Winter", 1, B1626="Spring", 2, B1626="Summer", 3, B1626="Fall", 4)</f>
        <v>1</v>
      </c>
      <c r="D1626" s="79">
        <f t="shared" si="75"/>
        <v>1</v>
      </c>
      <c r="E1626" s="79">
        <f t="shared" si="76"/>
        <v>0</v>
      </c>
      <c r="F1626" s="79">
        <f t="shared" si="77"/>
        <v>0</v>
      </c>
    </row>
    <row r="1627" spans="1:6" x14ac:dyDescent="0.2">
      <c r="A1627">
        <v>45</v>
      </c>
      <c r="B1627" t="s">
        <v>24</v>
      </c>
      <c r="C1627" s="79" cm="1">
        <f t="array" ref="C1627">_xlfn.IFS(B1627= "Winter", 1, B1627="Spring", 2, B1627="Summer", 3, B1627="Fall", 4)</f>
        <v>1</v>
      </c>
      <c r="D1627" s="79">
        <f t="shared" si="75"/>
        <v>1</v>
      </c>
      <c r="E1627" s="79">
        <f t="shared" si="76"/>
        <v>0</v>
      </c>
      <c r="F1627" s="79">
        <f t="shared" si="77"/>
        <v>0</v>
      </c>
    </row>
    <row r="1628" spans="1:6" x14ac:dyDescent="0.2">
      <c r="A1628">
        <v>35</v>
      </c>
      <c r="B1628" t="s">
        <v>52</v>
      </c>
      <c r="C1628" s="79" cm="1">
        <f t="array" ref="C1628">_xlfn.IFS(B1628= "Winter", 1, B1628="Spring", 2, B1628="Summer", 3, B1628="Fall", 4)</f>
        <v>3</v>
      </c>
      <c r="D1628" s="79">
        <f t="shared" si="75"/>
        <v>0</v>
      </c>
      <c r="E1628" s="79">
        <f t="shared" si="76"/>
        <v>0</v>
      </c>
      <c r="F1628" s="79">
        <f t="shared" si="77"/>
        <v>1</v>
      </c>
    </row>
    <row r="1629" spans="1:6" x14ac:dyDescent="0.2">
      <c r="A1629">
        <v>21</v>
      </c>
      <c r="B1629" t="s">
        <v>24</v>
      </c>
      <c r="C1629" s="79" cm="1">
        <f t="array" ref="C1629">_xlfn.IFS(B1629= "Winter", 1, B1629="Spring", 2, B1629="Summer", 3, B1629="Fall", 4)</f>
        <v>1</v>
      </c>
      <c r="D1629" s="79">
        <f t="shared" si="75"/>
        <v>1</v>
      </c>
      <c r="E1629" s="79">
        <f t="shared" si="76"/>
        <v>0</v>
      </c>
      <c r="F1629" s="79">
        <f t="shared" si="77"/>
        <v>0</v>
      </c>
    </row>
    <row r="1630" spans="1:6" x14ac:dyDescent="0.2">
      <c r="A1630">
        <v>64</v>
      </c>
      <c r="B1630" t="s">
        <v>24</v>
      </c>
      <c r="C1630" s="79" cm="1">
        <f t="array" ref="C1630">_xlfn.IFS(B1630= "Winter", 1, B1630="Spring", 2, B1630="Summer", 3, B1630="Fall", 4)</f>
        <v>1</v>
      </c>
      <c r="D1630" s="79">
        <f t="shared" si="75"/>
        <v>1</v>
      </c>
      <c r="E1630" s="79">
        <f t="shared" si="76"/>
        <v>0</v>
      </c>
      <c r="F1630" s="79">
        <f t="shared" si="77"/>
        <v>0</v>
      </c>
    </row>
    <row r="1631" spans="1:6" x14ac:dyDescent="0.2">
      <c r="A1631">
        <v>88</v>
      </c>
      <c r="B1631" t="s">
        <v>36</v>
      </c>
      <c r="C1631" s="79" cm="1">
        <f t="array" ref="C1631">_xlfn.IFS(B1631= "Winter", 1, B1631="Spring", 2, B1631="Summer", 3, B1631="Fall", 4)</f>
        <v>2</v>
      </c>
      <c r="D1631" s="79">
        <f t="shared" si="75"/>
        <v>0</v>
      </c>
      <c r="E1631" s="79">
        <f t="shared" si="76"/>
        <v>1</v>
      </c>
      <c r="F1631" s="79">
        <f t="shared" si="77"/>
        <v>0</v>
      </c>
    </row>
    <row r="1632" spans="1:6" x14ac:dyDescent="0.2">
      <c r="A1632">
        <v>48</v>
      </c>
      <c r="B1632" t="s">
        <v>52</v>
      </c>
      <c r="C1632" s="79" cm="1">
        <f t="array" ref="C1632">_xlfn.IFS(B1632= "Winter", 1, B1632="Spring", 2, B1632="Summer", 3, B1632="Fall", 4)</f>
        <v>3</v>
      </c>
      <c r="D1632" s="79">
        <f t="shared" si="75"/>
        <v>0</v>
      </c>
      <c r="E1632" s="79">
        <f t="shared" si="76"/>
        <v>0</v>
      </c>
      <c r="F1632" s="79">
        <f t="shared" si="77"/>
        <v>1</v>
      </c>
    </row>
    <row r="1633" spans="1:6" x14ac:dyDescent="0.2">
      <c r="A1633">
        <v>36</v>
      </c>
      <c r="B1633" t="s">
        <v>52</v>
      </c>
      <c r="C1633" s="79" cm="1">
        <f t="array" ref="C1633">_xlfn.IFS(B1633= "Winter", 1, B1633="Spring", 2, B1633="Summer", 3, B1633="Fall", 4)</f>
        <v>3</v>
      </c>
      <c r="D1633" s="79">
        <f t="shared" si="75"/>
        <v>0</v>
      </c>
      <c r="E1633" s="79">
        <f t="shared" si="76"/>
        <v>0</v>
      </c>
      <c r="F1633" s="79">
        <f t="shared" si="77"/>
        <v>1</v>
      </c>
    </row>
    <row r="1634" spans="1:6" x14ac:dyDescent="0.2">
      <c r="A1634">
        <v>28</v>
      </c>
      <c r="B1634" t="s">
        <v>52</v>
      </c>
      <c r="C1634" s="79" cm="1">
        <f t="array" ref="C1634">_xlfn.IFS(B1634= "Winter", 1, B1634="Spring", 2, B1634="Summer", 3, B1634="Fall", 4)</f>
        <v>3</v>
      </c>
      <c r="D1634" s="79">
        <f t="shared" si="75"/>
        <v>0</v>
      </c>
      <c r="E1634" s="79">
        <f t="shared" si="76"/>
        <v>0</v>
      </c>
      <c r="F1634" s="79">
        <f t="shared" si="77"/>
        <v>1</v>
      </c>
    </row>
    <row r="1635" spans="1:6" x14ac:dyDescent="0.2">
      <c r="A1635">
        <v>80</v>
      </c>
      <c r="B1635" t="s">
        <v>36</v>
      </c>
      <c r="C1635" s="79" cm="1">
        <f t="array" ref="C1635">_xlfn.IFS(B1635= "Winter", 1, B1635="Spring", 2, B1635="Summer", 3, B1635="Fall", 4)</f>
        <v>2</v>
      </c>
      <c r="D1635" s="79">
        <f t="shared" si="75"/>
        <v>0</v>
      </c>
      <c r="E1635" s="79">
        <f t="shared" si="76"/>
        <v>1</v>
      </c>
      <c r="F1635" s="79">
        <f t="shared" si="77"/>
        <v>0</v>
      </c>
    </row>
    <row r="1636" spans="1:6" x14ac:dyDescent="0.2">
      <c r="A1636">
        <v>23</v>
      </c>
      <c r="B1636" t="s">
        <v>52</v>
      </c>
      <c r="C1636" s="79" cm="1">
        <f t="array" ref="C1636">_xlfn.IFS(B1636= "Winter", 1, B1636="Spring", 2, B1636="Summer", 3, B1636="Fall", 4)</f>
        <v>3</v>
      </c>
      <c r="D1636" s="79">
        <f t="shared" si="75"/>
        <v>0</v>
      </c>
      <c r="E1636" s="79">
        <f t="shared" si="76"/>
        <v>0</v>
      </c>
      <c r="F1636" s="79">
        <f t="shared" si="77"/>
        <v>1</v>
      </c>
    </row>
    <row r="1637" spans="1:6" x14ac:dyDescent="0.2">
      <c r="A1637">
        <v>24</v>
      </c>
      <c r="B1637" t="s">
        <v>52</v>
      </c>
      <c r="C1637" s="79" cm="1">
        <f t="array" ref="C1637">_xlfn.IFS(B1637= "Winter", 1, B1637="Spring", 2, B1637="Summer", 3, B1637="Fall", 4)</f>
        <v>3</v>
      </c>
      <c r="D1637" s="79">
        <f t="shared" si="75"/>
        <v>0</v>
      </c>
      <c r="E1637" s="79">
        <f t="shared" si="76"/>
        <v>0</v>
      </c>
      <c r="F1637" s="79">
        <f t="shared" si="77"/>
        <v>1</v>
      </c>
    </row>
    <row r="1638" spans="1:6" x14ac:dyDescent="0.2">
      <c r="A1638">
        <v>22</v>
      </c>
      <c r="B1638" t="s">
        <v>56</v>
      </c>
      <c r="C1638" s="79" cm="1">
        <f t="array" ref="C1638">_xlfn.IFS(B1638= "Winter", 1, B1638="Spring", 2, B1638="Summer", 3, B1638="Fall", 4)</f>
        <v>4</v>
      </c>
      <c r="D1638" s="79">
        <f t="shared" si="75"/>
        <v>0</v>
      </c>
      <c r="E1638" s="79">
        <f t="shared" si="76"/>
        <v>0</v>
      </c>
      <c r="F1638" s="79">
        <f t="shared" si="77"/>
        <v>0</v>
      </c>
    </row>
    <row r="1639" spans="1:6" x14ac:dyDescent="0.2">
      <c r="A1639">
        <v>21</v>
      </c>
      <c r="B1639" t="s">
        <v>36</v>
      </c>
      <c r="C1639" s="79" cm="1">
        <f t="array" ref="C1639">_xlfn.IFS(B1639= "Winter", 1, B1639="Spring", 2, B1639="Summer", 3, B1639="Fall", 4)</f>
        <v>2</v>
      </c>
      <c r="D1639" s="79">
        <f t="shared" si="75"/>
        <v>0</v>
      </c>
      <c r="E1639" s="79">
        <f t="shared" si="76"/>
        <v>1</v>
      </c>
      <c r="F1639" s="79">
        <f t="shared" si="77"/>
        <v>0</v>
      </c>
    </row>
    <row r="1640" spans="1:6" x14ac:dyDescent="0.2">
      <c r="A1640">
        <v>51</v>
      </c>
      <c r="B1640" t="s">
        <v>36</v>
      </c>
      <c r="C1640" s="79" cm="1">
        <f t="array" ref="C1640">_xlfn.IFS(B1640= "Winter", 1, B1640="Spring", 2, B1640="Summer", 3, B1640="Fall", 4)</f>
        <v>2</v>
      </c>
      <c r="D1640" s="79">
        <f t="shared" si="75"/>
        <v>0</v>
      </c>
      <c r="E1640" s="79">
        <f t="shared" si="76"/>
        <v>1</v>
      </c>
      <c r="F1640" s="79">
        <f t="shared" si="77"/>
        <v>0</v>
      </c>
    </row>
    <row r="1641" spans="1:6" x14ac:dyDescent="0.2">
      <c r="A1641">
        <v>65</v>
      </c>
      <c r="B1641" t="s">
        <v>52</v>
      </c>
      <c r="C1641" s="79" cm="1">
        <f t="array" ref="C1641">_xlfn.IFS(B1641= "Winter", 1, B1641="Spring", 2, B1641="Summer", 3, B1641="Fall", 4)</f>
        <v>3</v>
      </c>
      <c r="D1641" s="79">
        <f t="shared" si="75"/>
        <v>0</v>
      </c>
      <c r="E1641" s="79">
        <f t="shared" si="76"/>
        <v>0</v>
      </c>
      <c r="F1641" s="79">
        <f t="shared" si="77"/>
        <v>1</v>
      </c>
    </row>
    <row r="1642" spans="1:6" x14ac:dyDescent="0.2">
      <c r="A1642">
        <v>51</v>
      </c>
      <c r="B1642" t="s">
        <v>36</v>
      </c>
      <c r="C1642" s="79" cm="1">
        <f t="array" ref="C1642">_xlfn.IFS(B1642= "Winter", 1, B1642="Spring", 2, B1642="Summer", 3, B1642="Fall", 4)</f>
        <v>2</v>
      </c>
      <c r="D1642" s="79">
        <f t="shared" si="75"/>
        <v>0</v>
      </c>
      <c r="E1642" s="79">
        <f t="shared" si="76"/>
        <v>1</v>
      </c>
      <c r="F1642" s="79">
        <f t="shared" si="77"/>
        <v>0</v>
      </c>
    </row>
    <row r="1643" spans="1:6" x14ac:dyDescent="0.2">
      <c r="A1643">
        <v>32</v>
      </c>
      <c r="B1643" t="s">
        <v>52</v>
      </c>
      <c r="C1643" s="79" cm="1">
        <f t="array" ref="C1643">_xlfn.IFS(B1643= "Winter", 1, B1643="Spring", 2, B1643="Summer", 3, B1643="Fall", 4)</f>
        <v>3</v>
      </c>
      <c r="D1643" s="79">
        <f t="shared" si="75"/>
        <v>0</v>
      </c>
      <c r="E1643" s="79">
        <f t="shared" si="76"/>
        <v>0</v>
      </c>
      <c r="F1643" s="79">
        <f t="shared" si="77"/>
        <v>1</v>
      </c>
    </row>
    <row r="1644" spans="1:6" x14ac:dyDescent="0.2">
      <c r="A1644">
        <v>70</v>
      </c>
      <c r="B1644" t="s">
        <v>36</v>
      </c>
      <c r="C1644" s="79" cm="1">
        <f t="array" ref="C1644">_xlfn.IFS(B1644= "Winter", 1, B1644="Spring", 2, B1644="Summer", 3, B1644="Fall", 4)</f>
        <v>2</v>
      </c>
      <c r="D1644" s="79">
        <f t="shared" si="75"/>
        <v>0</v>
      </c>
      <c r="E1644" s="79">
        <f t="shared" si="76"/>
        <v>1</v>
      </c>
      <c r="F1644" s="79">
        <f t="shared" si="77"/>
        <v>0</v>
      </c>
    </row>
    <row r="1645" spans="1:6" x14ac:dyDescent="0.2">
      <c r="A1645">
        <v>77</v>
      </c>
      <c r="B1645" t="s">
        <v>52</v>
      </c>
      <c r="C1645" s="79" cm="1">
        <f t="array" ref="C1645">_xlfn.IFS(B1645= "Winter", 1, B1645="Spring", 2, B1645="Summer", 3, B1645="Fall", 4)</f>
        <v>3</v>
      </c>
      <c r="D1645" s="79">
        <f t="shared" si="75"/>
        <v>0</v>
      </c>
      <c r="E1645" s="79">
        <f t="shared" si="76"/>
        <v>0</v>
      </c>
      <c r="F1645" s="79">
        <f t="shared" si="77"/>
        <v>1</v>
      </c>
    </row>
    <row r="1646" spans="1:6" x14ac:dyDescent="0.2">
      <c r="A1646">
        <v>90</v>
      </c>
      <c r="B1646" t="s">
        <v>52</v>
      </c>
      <c r="C1646" s="79" cm="1">
        <f t="array" ref="C1646">_xlfn.IFS(B1646= "Winter", 1, B1646="Spring", 2, B1646="Summer", 3, B1646="Fall", 4)</f>
        <v>3</v>
      </c>
      <c r="D1646" s="79">
        <f t="shared" si="75"/>
        <v>0</v>
      </c>
      <c r="E1646" s="79">
        <f t="shared" si="76"/>
        <v>0</v>
      </c>
      <c r="F1646" s="79">
        <f t="shared" si="77"/>
        <v>1</v>
      </c>
    </row>
    <row r="1647" spans="1:6" x14ac:dyDescent="0.2">
      <c r="A1647">
        <v>36</v>
      </c>
      <c r="B1647" t="s">
        <v>52</v>
      </c>
      <c r="C1647" s="79" cm="1">
        <f t="array" ref="C1647">_xlfn.IFS(B1647= "Winter", 1, B1647="Spring", 2, B1647="Summer", 3, B1647="Fall", 4)</f>
        <v>3</v>
      </c>
      <c r="D1647" s="79">
        <f t="shared" si="75"/>
        <v>0</v>
      </c>
      <c r="E1647" s="79">
        <f t="shared" si="76"/>
        <v>0</v>
      </c>
      <c r="F1647" s="79">
        <f t="shared" si="77"/>
        <v>1</v>
      </c>
    </row>
    <row r="1648" spans="1:6" x14ac:dyDescent="0.2">
      <c r="A1648">
        <v>77</v>
      </c>
      <c r="B1648" t="s">
        <v>52</v>
      </c>
      <c r="C1648" s="79" cm="1">
        <f t="array" ref="C1648">_xlfn.IFS(B1648= "Winter", 1, B1648="Spring", 2, B1648="Summer", 3, B1648="Fall", 4)</f>
        <v>3</v>
      </c>
      <c r="D1648" s="79">
        <f t="shared" si="75"/>
        <v>0</v>
      </c>
      <c r="E1648" s="79">
        <f t="shared" si="76"/>
        <v>0</v>
      </c>
      <c r="F1648" s="79">
        <f t="shared" si="77"/>
        <v>1</v>
      </c>
    </row>
    <row r="1649" spans="1:6" x14ac:dyDescent="0.2">
      <c r="A1649">
        <v>78</v>
      </c>
      <c r="B1649" t="s">
        <v>52</v>
      </c>
      <c r="C1649" s="79" cm="1">
        <f t="array" ref="C1649">_xlfn.IFS(B1649= "Winter", 1, B1649="Spring", 2, B1649="Summer", 3, B1649="Fall", 4)</f>
        <v>3</v>
      </c>
      <c r="D1649" s="79">
        <f t="shared" si="75"/>
        <v>0</v>
      </c>
      <c r="E1649" s="79">
        <f t="shared" si="76"/>
        <v>0</v>
      </c>
      <c r="F1649" s="79">
        <f t="shared" si="77"/>
        <v>1</v>
      </c>
    </row>
    <row r="1650" spans="1:6" x14ac:dyDescent="0.2">
      <c r="A1650">
        <v>69</v>
      </c>
      <c r="B1650" t="s">
        <v>52</v>
      </c>
      <c r="C1650" s="79" cm="1">
        <f t="array" ref="C1650">_xlfn.IFS(B1650= "Winter", 1, B1650="Spring", 2, B1650="Summer", 3, B1650="Fall", 4)</f>
        <v>3</v>
      </c>
      <c r="D1650" s="79">
        <f t="shared" si="75"/>
        <v>0</v>
      </c>
      <c r="E1650" s="79">
        <f t="shared" si="76"/>
        <v>0</v>
      </c>
      <c r="F1650" s="79">
        <f t="shared" si="77"/>
        <v>1</v>
      </c>
    </row>
    <row r="1651" spans="1:6" x14ac:dyDescent="0.2">
      <c r="A1651">
        <v>63</v>
      </c>
      <c r="B1651" t="s">
        <v>52</v>
      </c>
      <c r="C1651" s="79" cm="1">
        <f t="array" ref="C1651">_xlfn.IFS(B1651= "Winter", 1, B1651="Spring", 2, B1651="Summer", 3, B1651="Fall", 4)</f>
        <v>3</v>
      </c>
      <c r="D1651" s="79">
        <f t="shared" si="75"/>
        <v>0</v>
      </c>
      <c r="E1651" s="79">
        <f t="shared" si="76"/>
        <v>0</v>
      </c>
      <c r="F1651" s="79">
        <f t="shared" si="77"/>
        <v>1</v>
      </c>
    </row>
    <row r="1652" spans="1:6" x14ac:dyDescent="0.2">
      <c r="A1652">
        <v>36</v>
      </c>
      <c r="B1652" t="s">
        <v>24</v>
      </c>
      <c r="C1652" s="79" cm="1">
        <f t="array" ref="C1652">_xlfn.IFS(B1652= "Winter", 1, B1652="Spring", 2, B1652="Summer", 3, B1652="Fall", 4)</f>
        <v>1</v>
      </c>
      <c r="D1652" s="79">
        <f t="shared" si="75"/>
        <v>1</v>
      </c>
      <c r="E1652" s="79">
        <f t="shared" si="76"/>
        <v>0</v>
      </c>
      <c r="F1652" s="79">
        <f t="shared" si="77"/>
        <v>0</v>
      </c>
    </row>
    <row r="1653" spans="1:6" x14ac:dyDescent="0.2">
      <c r="A1653">
        <v>80</v>
      </c>
      <c r="B1653" t="s">
        <v>24</v>
      </c>
      <c r="C1653" s="79" cm="1">
        <f t="array" ref="C1653">_xlfn.IFS(B1653= "Winter", 1, B1653="Spring", 2, B1653="Summer", 3, B1653="Fall", 4)</f>
        <v>1</v>
      </c>
      <c r="D1653" s="79">
        <f t="shared" si="75"/>
        <v>1</v>
      </c>
      <c r="E1653" s="79">
        <f t="shared" si="76"/>
        <v>0</v>
      </c>
      <c r="F1653" s="79">
        <f t="shared" si="77"/>
        <v>0</v>
      </c>
    </row>
    <row r="1654" spans="1:6" x14ac:dyDescent="0.2">
      <c r="A1654">
        <v>35</v>
      </c>
      <c r="B1654" t="s">
        <v>52</v>
      </c>
      <c r="C1654" s="79" cm="1">
        <f t="array" ref="C1654">_xlfn.IFS(B1654= "Winter", 1, B1654="Spring", 2, B1654="Summer", 3, B1654="Fall", 4)</f>
        <v>3</v>
      </c>
      <c r="D1654" s="79">
        <f t="shared" si="75"/>
        <v>0</v>
      </c>
      <c r="E1654" s="79">
        <f t="shared" si="76"/>
        <v>0</v>
      </c>
      <c r="F1654" s="79">
        <f t="shared" si="77"/>
        <v>1</v>
      </c>
    </row>
    <row r="1655" spans="1:6" x14ac:dyDescent="0.2">
      <c r="A1655">
        <v>93</v>
      </c>
      <c r="B1655" t="s">
        <v>24</v>
      </c>
      <c r="C1655" s="79" cm="1">
        <f t="array" ref="C1655">_xlfn.IFS(B1655= "Winter", 1, B1655="Spring", 2, B1655="Summer", 3, B1655="Fall", 4)</f>
        <v>1</v>
      </c>
      <c r="D1655" s="79">
        <f t="shared" si="75"/>
        <v>1</v>
      </c>
      <c r="E1655" s="79">
        <f t="shared" si="76"/>
        <v>0</v>
      </c>
      <c r="F1655" s="79">
        <f t="shared" si="77"/>
        <v>0</v>
      </c>
    </row>
    <row r="1656" spans="1:6" x14ac:dyDescent="0.2">
      <c r="A1656">
        <v>25</v>
      </c>
      <c r="B1656" t="s">
        <v>36</v>
      </c>
      <c r="C1656" s="79" cm="1">
        <f t="array" ref="C1656">_xlfn.IFS(B1656= "Winter", 1, B1656="Spring", 2, B1656="Summer", 3, B1656="Fall", 4)</f>
        <v>2</v>
      </c>
      <c r="D1656" s="79">
        <f t="shared" si="75"/>
        <v>0</v>
      </c>
      <c r="E1656" s="79">
        <f t="shared" si="76"/>
        <v>1</v>
      </c>
      <c r="F1656" s="79">
        <f t="shared" si="77"/>
        <v>0</v>
      </c>
    </row>
    <row r="1657" spans="1:6" x14ac:dyDescent="0.2">
      <c r="A1657">
        <v>81</v>
      </c>
      <c r="B1657" t="s">
        <v>36</v>
      </c>
      <c r="C1657" s="79" cm="1">
        <f t="array" ref="C1657">_xlfn.IFS(B1657= "Winter", 1, B1657="Spring", 2, B1657="Summer", 3, B1657="Fall", 4)</f>
        <v>2</v>
      </c>
      <c r="D1657" s="79">
        <f t="shared" si="75"/>
        <v>0</v>
      </c>
      <c r="E1657" s="79">
        <f t="shared" si="76"/>
        <v>1</v>
      </c>
      <c r="F1657" s="79">
        <f t="shared" si="77"/>
        <v>0</v>
      </c>
    </row>
    <row r="1658" spans="1:6" x14ac:dyDescent="0.2">
      <c r="A1658">
        <v>42</v>
      </c>
      <c r="B1658" t="s">
        <v>36</v>
      </c>
      <c r="C1658" s="79" cm="1">
        <f t="array" ref="C1658">_xlfn.IFS(B1658= "Winter", 1, B1658="Spring", 2, B1658="Summer", 3, B1658="Fall", 4)</f>
        <v>2</v>
      </c>
      <c r="D1658" s="79">
        <f t="shared" si="75"/>
        <v>0</v>
      </c>
      <c r="E1658" s="79">
        <f t="shared" si="76"/>
        <v>1</v>
      </c>
      <c r="F1658" s="79">
        <f t="shared" si="77"/>
        <v>0</v>
      </c>
    </row>
    <row r="1659" spans="1:6" x14ac:dyDescent="0.2">
      <c r="A1659">
        <v>36</v>
      </c>
      <c r="B1659" t="s">
        <v>36</v>
      </c>
      <c r="C1659" s="79" cm="1">
        <f t="array" ref="C1659">_xlfn.IFS(B1659= "Winter", 1, B1659="Spring", 2, B1659="Summer", 3, B1659="Fall", 4)</f>
        <v>2</v>
      </c>
      <c r="D1659" s="79">
        <f t="shared" si="75"/>
        <v>0</v>
      </c>
      <c r="E1659" s="79">
        <f t="shared" si="76"/>
        <v>1</v>
      </c>
      <c r="F1659" s="79">
        <f t="shared" si="77"/>
        <v>0</v>
      </c>
    </row>
    <row r="1660" spans="1:6" x14ac:dyDescent="0.2">
      <c r="A1660">
        <v>66</v>
      </c>
      <c r="B1660" t="s">
        <v>36</v>
      </c>
      <c r="C1660" s="79" cm="1">
        <f t="array" ref="C1660">_xlfn.IFS(B1660= "Winter", 1, B1660="Spring", 2, B1660="Summer", 3, B1660="Fall", 4)</f>
        <v>2</v>
      </c>
      <c r="D1660" s="79">
        <f t="shared" si="75"/>
        <v>0</v>
      </c>
      <c r="E1660" s="79">
        <f t="shared" si="76"/>
        <v>1</v>
      </c>
      <c r="F1660" s="79">
        <f t="shared" si="77"/>
        <v>0</v>
      </c>
    </row>
    <row r="1661" spans="1:6" x14ac:dyDescent="0.2">
      <c r="A1661">
        <v>37</v>
      </c>
      <c r="B1661" t="s">
        <v>56</v>
      </c>
      <c r="C1661" s="79" cm="1">
        <f t="array" ref="C1661">_xlfn.IFS(B1661= "Winter", 1, B1661="Spring", 2, B1661="Summer", 3, B1661="Fall", 4)</f>
        <v>4</v>
      </c>
      <c r="D1661" s="79">
        <f t="shared" si="75"/>
        <v>0</v>
      </c>
      <c r="E1661" s="79">
        <f t="shared" si="76"/>
        <v>0</v>
      </c>
      <c r="F1661" s="79">
        <f t="shared" si="77"/>
        <v>0</v>
      </c>
    </row>
    <row r="1662" spans="1:6" x14ac:dyDescent="0.2">
      <c r="A1662">
        <v>45</v>
      </c>
      <c r="B1662" t="s">
        <v>24</v>
      </c>
      <c r="C1662" s="79" cm="1">
        <f t="array" ref="C1662">_xlfn.IFS(B1662= "Winter", 1, B1662="Spring", 2, B1662="Summer", 3, B1662="Fall", 4)</f>
        <v>1</v>
      </c>
      <c r="D1662" s="79">
        <f t="shared" si="75"/>
        <v>1</v>
      </c>
      <c r="E1662" s="79">
        <f t="shared" si="76"/>
        <v>0</v>
      </c>
      <c r="F1662" s="79">
        <f t="shared" si="77"/>
        <v>0</v>
      </c>
    </row>
    <row r="1663" spans="1:6" x14ac:dyDescent="0.2">
      <c r="A1663">
        <v>86</v>
      </c>
      <c r="B1663" t="s">
        <v>52</v>
      </c>
      <c r="C1663" s="79" cm="1">
        <f t="array" ref="C1663">_xlfn.IFS(B1663= "Winter", 1, B1663="Spring", 2, B1663="Summer", 3, B1663="Fall", 4)</f>
        <v>3</v>
      </c>
      <c r="D1663" s="79">
        <f t="shared" si="75"/>
        <v>0</v>
      </c>
      <c r="E1663" s="79">
        <f t="shared" si="76"/>
        <v>0</v>
      </c>
      <c r="F1663" s="79">
        <f t="shared" si="77"/>
        <v>1</v>
      </c>
    </row>
    <row r="1664" spans="1:6" x14ac:dyDescent="0.2">
      <c r="A1664">
        <v>24</v>
      </c>
      <c r="B1664" t="s">
        <v>24</v>
      </c>
      <c r="C1664" s="79" cm="1">
        <f t="array" ref="C1664">_xlfn.IFS(B1664= "Winter", 1, B1664="Spring", 2, B1664="Summer", 3, B1664="Fall", 4)</f>
        <v>1</v>
      </c>
      <c r="D1664" s="79">
        <f t="shared" si="75"/>
        <v>1</v>
      </c>
      <c r="E1664" s="79">
        <f t="shared" si="76"/>
        <v>0</v>
      </c>
      <c r="F1664" s="79">
        <f t="shared" si="77"/>
        <v>0</v>
      </c>
    </row>
    <row r="1665" spans="1:6" x14ac:dyDescent="0.2">
      <c r="A1665">
        <v>22</v>
      </c>
      <c r="B1665" t="s">
        <v>52</v>
      </c>
      <c r="C1665" s="79" cm="1">
        <f t="array" ref="C1665">_xlfn.IFS(B1665= "Winter", 1, B1665="Spring", 2, B1665="Summer", 3, B1665="Fall", 4)</f>
        <v>3</v>
      </c>
      <c r="D1665" s="79">
        <f t="shared" si="75"/>
        <v>0</v>
      </c>
      <c r="E1665" s="79">
        <f t="shared" si="76"/>
        <v>0</v>
      </c>
      <c r="F1665" s="79">
        <f t="shared" si="77"/>
        <v>1</v>
      </c>
    </row>
    <row r="1666" spans="1:6" x14ac:dyDescent="0.2">
      <c r="A1666">
        <v>53</v>
      </c>
      <c r="B1666" t="s">
        <v>36</v>
      </c>
      <c r="C1666" s="79" cm="1">
        <f t="array" ref="C1666">_xlfn.IFS(B1666= "Winter", 1, B1666="Spring", 2, B1666="Summer", 3, B1666="Fall", 4)</f>
        <v>2</v>
      </c>
      <c r="D1666" s="79">
        <f t="shared" si="75"/>
        <v>0</v>
      </c>
      <c r="E1666" s="79">
        <f t="shared" si="76"/>
        <v>1</v>
      </c>
      <c r="F1666" s="79">
        <f t="shared" si="77"/>
        <v>0</v>
      </c>
    </row>
    <row r="1667" spans="1:6" x14ac:dyDescent="0.2">
      <c r="A1667">
        <v>41</v>
      </c>
      <c r="B1667" t="s">
        <v>56</v>
      </c>
      <c r="C1667" s="79" cm="1">
        <f t="array" ref="C1667">_xlfn.IFS(B1667= "Winter", 1, B1667="Spring", 2, B1667="Summer", 3, B1667="Fall", 4)</f>
        <v>4</v>
      </c>
      <c r="D1667" s="79">
        <f t="shared" ref="D1667:D1730" si="78">IF(C1667=1, 1, 0)</f>
        <v>0</v>
      </c>
      <c r="E1667" s="79">
        <f t="shared" ref="E1667:E1730" si="79">IF(C1667=2, 1, 0)</f>
        <v>0</v>
      </c>
      <c r="F1667" s="79">
        <f t="shared" ref="F1667:F1730" si="80">IF(C1667=3,1, 0)</f>
        <v>0</v>
      </c>
    </row>
    <row r="1668" spans="1:6" x14ac:dyDescent="0.2">
      <c r="A1668">
        <v>64</v>
      </c>
      <c r="B1668" t="s">
        <v>52</v>
      </c>
      <c r="C1668" s="79" cm="1">
        <f t="array" ref="C1668">_xlfn.IFS(B1668= "Winter", 1, B1668="Spring", 2, B1668="Summer", 3, B1668="Fall", 4)</f>
        <v>3</v>
      </c>
      <c r="D1668" s="79">
        <f t="shared" si="78"/>
        <v>0</v>
      </c>
      <c r="E1668" s="79">
        <f t="shared" si="79"/>
        <v>0</v>
      </c>
      <c r="F1668" s="79">
        <f t="shared" si="80"/>
        <v>1</v>
      </c>
    </row>
    <row r="1669" spans="1:6" x14ac:dyDescent="0.2">
      <c r="A1669">
        <v>40</v>
      </c>
      <c r="B1669" t="s">
        <v>24</v>
      </c>
      <c r="C1669" s="79" cm="1">
        <f t="array" ref="C1669">_xlfn.IFS(B1669= "Winter", 1, B1669="Spring", 2, B1669="Summer", 3, B1669="Fall", 4)</f>
        <v>1</v>
      </c>
      <c r="D1669" s="79">
        <f t="shared" si="78"/>
        <v>1</v>
      </c>
      <c r="E1669" s="79">
        <f t="shared" si="79"/>
        <v>0</v>
      </c>
      <c r="F1669" s="79">
        <f t="shared" si="80"/>
        <v>0</v>
      </c>
    </row>
    <row r="1670" spans="1:6" x14ac:dyDescent="0.2">
      <c r="A1670">
        <v>33</v>
      </c>
      <c r="B1670" t="s">
        <v>52</v>
      </c>
      <c r="C1670" s="79" cm="1">
        <f t="array" ref="C1670">_xlfn.IFS(B1670= "Winter", 1, B1670="Spring", 2, B1670="Summer", 3, B1670="Fall", 4)</f>
        <v>3</v>
      </c>
      <c r="D1670" s="79">
        <f t="shared" si="78"/>
        <v>0</v>
      </c>
      <c r="E1670" s="79">
        <f t="shared" si="79"/>
        <v>0</v>
      </c>
      <c r="F1670" s="79">
        <f t="shared" si="80"/>
        <v>1</v>
      </c>
    </row>
    <row r="1671" spans="1:6" x14ac:dyDescent="0.2">
      <c r="A1671">
        <v>59</v>
      </c>
      <c r="B1671" t="s">
        <v>24</v>
      </c>
      <c r="C1671" s="79" cm="1">
        <f t="array" ref="C1671">_xlfn.IFS(B1671= "Winter", 1, B1671="Spring", 2, B1671="Summer", 3, B1671="Fall", 4)</f>
        <v>1</v>
      </c>
      <c r="D1671" s="79">
        <f t="shared" si="78"/>
        <v>1</v>
      </c>
      <c r="E1671" s="79">
        <f t="shared" si="79"/>
        <v>0</v>
      </c>
      <c r="F1671" s="79">
        <f t="shared" si="80"/>
        <v>0</v>
      </c>
    </row>
    <row r="1672" spans="1:6" x14ac:dyDescent="0.2">
      <c r="A1672">
        <v>73</v>
      </c>
      <c r="B1672" t="s">
        <v>56</v>
      </c>
      <c r="C1672" s="79" cm="1">
        <f t="array" ref="C1672">_xlfn.IFS(B1672= "Winter", 1, B1672="Spring", 2, B1672="Summer", 3, B1672="Fall", 4)</f>
        <v>4</v>
      </c>
      <c r="D1672" s="79">
        <f t="shared" si="78"/>
        <v>0</v>
      </c>
      <c r="E1672" s="79">
        <f t="shared" si="79"/>
        <v>0</v>
      </c>
      <c r="F1672" s="79">
        <f t="shared" si="80"/>
        <v>0</v>
      </c>
    </row>
    <row r="1673" spans="1:6" x14ac:dyDescent="0.2">
      <c r="A1673">
        <v>22</v>
      </c>
      <c r="B1673" t="s">
        <v>24</v>
      </c>
      <c r="C1673" s="79" cm="1">
        <f t="array" ref="C1673">_xlfn.IFS(B1673= "Winter", 1, B1673="Spring", 2, B1673="Summer", 3, B1673="Fall", 4)</f>
        <v>1</v>
      </c>
      <c r="D1673" s="79">
        <f t="shared" si="78"/>
        <v>1</v>
      </c>
      <c r="E1673" s="79">
        <f t="shared" si="79"/>
        <v>0</v>
      </c>
      <c r="F1673" s="79">
        <f t="shared" si="80"/>
        <v>0</v>
      </c>
    </row>
    <row r="1674" spans="1:6" x14ac:dyDescent="0.2">
      <c r="A1674">
        <v>73</v>
      </c>
      <c r="B1674" t="s">
        <v>56</v>
      </c>
      <c r="C1674" s="79" cm="1">
        <f t="array" ref="C1674">_xlfn.IFS(B1674= "Winter", 1, B1674="Spring", 2, B1674="Summer", 3, B1674="Fall", 4)</f>
        <v>4</v>
      </c>
      <c r="D1674" s="79">
        <f t="shared" si="78"/>
        <v>0</v>
      </c>
      <c r="E1674" s="79">
        <f t="shared" si="79"/>
        <v>0</v>
      </c>
      <c r="F1674" s="79">
        <f t="shared" si="80"/>
        <v>0</v>
      </c>
    </row>
    <row r="1675" spans="1:6" x14ac:dyDescent="0.2">
      <c r="A1675">
        <v>62</v>
      </c>
      <c r="B1675" t="s">
        <v>56</v>
      </c>
      <c r="C1675" s="79" cm="1">
        <f t="array" ref="C1675">_xlfn.IFS(B1675= "Winter", 1, B1675="Spring", 2, B1675="Summer", 3, B1675="Fall", 4)</f>
        <v>4</v>
      </c>
      <c r="D1675" s="79">
        <f t="shared" si="78"/>
        <v>0</v>
      </c>
      <c r="E1675" s="79">
        <f t="shared" si="79"/>
        <v>0</v>
      </c>
      <c r="F1675" s="79">
        <f t="shared" si="80"/>
        <v>0</v>
      </c>
    </row>
    <row r="1676" spans="1:6" x14ac:dyDescent="0.2">
      <c r="A1676">
        <v>56</v>
      </c>
      <c r="B1676" t="s">
        <v>24</v>
      </c>
      <c r="C1676" s="79" cm="1">
        <f t="array" ref="C1676">_xlfn.IFS(B1676= "Winter", 1, B1676="Spring", 2, B1676="Summer", 3, B1676="Fall", 4)</f>
        <v>1</v>
      </c>
      <c r="D1676" s="79">
        <f t="shared" si="78"/>
        <v>1</v>
      </c>
      <c r="E1676" s="79">
        <f t="shared" si="79"/>
        <v>0</v>
      </c>
      <c r="F1676" s="79">
        <f t="shared" si="80"/>
        <v>0</v>
      </c>
    </row>
    <row r="1677" spans="1:6" x14ac:dyDescent="0.2">
      <c r="A1677">
        <v>90</v>
      </c>
      <c r="B1677" t="s">
        <v>36</v>
      </c>
      <c r="C1677" s="79" cm="1">
        <f t="array" ref="C1677">_xlfn.IFS(B1677= "Winter", 1, B1677="Spring", 2, B1677="Summer", 3, B1677="Fall", 4)</f>
        <v>2</v>
      </c>
      <c r="D1677" s="79">
        <f t="shared" si="78"/>
        <v>0</v>
      </c>
      <c r="E1677" s="79">
        <f t="shared" si="79"/>
        <v>1</v>
      </c>
      <c r="F1677" s="79">
        <f t="shared" si="80"/>
        <v>0</v>
      </c>
    </row>
    <row r="1678" spans="1:6" x14ac:dyDescent="0.2">
      <c r="A1678">
        <v>44</v>
      </c>
      <c r="B1678" t="s">
        <v>24</v>
      </c>
      <c r="C1678" s="79" cm="1">
        <f t="array" ref="C1678">_xlfn.IFS(B1678= "Winter", 1, B1678="Spring", 2, B1678="Summer", 3, B1678="Fall", 4)</f>
        <v>1</v>
      </c>
      <c r="D1678" s="79">
        <f t="shared" si="78"/>
        <v>1</v>
      </c>
      <c r="E1678" s="79">
        <f t="shared" si="79"/>
        <v>0</v>
      </c>
      <c r="F1678" s="79">
        <f t="shared" si="80"/>
        <v>0</v>
      </c>
    </row>
    <row r="1679" spans="1:6" x14ac:dyDescent="0.2">
      <c r="A1679">
        <v>35</v>
      </c>
      <c r="B1679" t="s">
        <v>52</v>
      </c>
      <c r="C1679" s="79" cm="1">
        <f t="array" ref="C1679">_xlfn.IFS(B1679= "Winter", 1, B1679="Spring", 2, B1679="Summer", 3, B1679="Fall", 4)</f>
        <v>3</v>
      </c>
      <c r="D1679" s="79">
        <f t="shared" si="78"/>
        <v>0</v>
      </c>
      <c r="E1679" s="79">
        <f t="shared" si="79"/>
        <v>0</v>
      </c>
      <c r="F1679" s="79">
        <f t="shared" si="80"/>
        <v>1</v>
      </c>
    </row>
    <row r="1680" spans="1:6" x14ac:dyDescent="0.2">
      <c r="A1680">
        <v>71</v>
      </c>
      <c r="B1680" t="s">
        <v>52</v>
      </c>
      <c r="C1680" s="79" cm="1">
        <f t="array" ref="C1680">_xlfn.IFS(B1680= "Winter", 1, B1680="Spring", 2, B1680="Summer", 3, B1680="Fall", 4)</f>
        <v>3</v>
      </c>
      <c r="D1680" s="79">
        <f t="shared" si="78"/>
        <v>0</v>
      </c>
      <c r="E1680" s="79">
        <f t="shared" si="79"/>
        <v>0</v>
      </c>
      <c r="F1680" s="79">
        <f t="shared" si="80"/>
        <v>1</v>
      </c>
    </row>
    <row r="1681" spans="1:6" x14ac:dyDescent="0.2">
      <c r="A1681">
        <v>52</v>
      </c>
      <c r="B1681" t="s">
        <v>56</v>
      </c>
      <c r="C1681" s="79" cm="1">
        <f t="array" ref="C1681">_xlfn.IFS(B1681= "Winter", 1, B1681="Spring", 2, B1681="Summer", 3, B1681="Fall", 4)</f>
        <v>4</v>
      </c>
      <c r="D1681" s="79">
        <f t="shared" si="78"/>
        <v>0</v>
      </c>
      <c r="E1681" s="79">
        <f t="shared" si="79"/>
        <v>0</v>
      </c>
      <c r="F1681" s="79">
        <f t="shared" si="80"/>
        <v>0</v>
      </c>
    </row>
    <row r="1682" spans="1:6" x14ac:dyDescent="0.2">
      <c r="A1682">
        <v>37</v>
      </c>
      <c r="B1682" t="s">
        <v>52</v>
      </c>
      <c r="C1682" s="79" cm="1">
        <f t="array" ref="C1682">_xlfn.IFS(B1682= "Winter", 1, B1682="Spring", 2, B1682="Summer", 3, B1682="Fall", 4)</f>
        <v>3</v>
      </c>
      <c r="D1682" s="79">
        <f t="shared" si="78"/>
        <v>0</v>
      </c>
      <c r="E1682" s="79">
        <f t="shared" si="79"/>
        <v>0</v>
      </c>
      <c r="F1682" s="79">
        <f t="shared" si="80"/>
        <v>1</v>
      </c>
    </row>
    <row r="1683" spans="1:6" x14ac:dyDescent="0.2">
      <c r="A1683">
        <v>95</v>
      </c>
      <c r="B1683" t="s">
        <v>24</v>
      </c>
      <c r="C1683" s="79" cm="1">
        <f t="array" ref="C1683">_xlfn.IFS(B1683= "Winter", 1, B1683="Spring", 2, B1683="Summer", 3, B1683="Fall", 4)</f>
        <v>1</v>
      </c>
      <c r="D1683" s="79">
        <f t="shared" si="78"/>
        <v>1</v>
      </c>
      <c r="E1683" s="79">
        <f t="shared" si="79"/>
        <v>0</v>
      </c>
      <c r="F1683" s="79">
        <f t="shared" si="80"/>
        <v>0</v>
      </c>
    </row>
    <row r="1684" spans="1:6" x14ac:dyDescent="0.2">
      <c r="A1684">
        <v>97</v>
      </c>
      <c r="B1684" t="s">
        <v>56</v>
      </c>
      <c r="C1684" s="79" cm="1">
        <f t="array" ref="C1684">_xlfn.IFS(B1684= "Winter", 1, B1684="Spring", 2, B1684="Summer", 3, B1684="Fall", 4)</f>
        <v>4</v>
      </c>
      <c r="D1684" s="79">
        <f t="shared" si="78"/>
        <v>0</v>
      </c>
      <c r="E1684" s="79">
        <f t="shared" si="79"/>
        <v>0</v>
      </c>
      <c r="F1684" s="79">
        <f t="shared" si="80"/>
        <v>0</v>
      </c>
    </row>
    <row r="1685" spans="1:6" x14ac:dyDescent="0.2">
      <c r="A1685">
        <v>57</v>
      </c>
      <c r="B1685" t="s">
        <v>36</v>
      </c>
      <c r="C1685" s="79" cm="1">
        <f t="array" ref="C1685">_xlfn.IFS(B1685= "Winter", 1, B1685="Spring", 2, B1685="Summer", 3, B1685="Fall", 4)</f>
        <v>2</v>
      </c>
      <c r="D1685" s="79">
        <f t="shared" si="78"/>
        <v>0</v>
      </c>
      <c r="E1685" s="79">
        <f t="shared" si="79"/>
        <v>1</v>
      </c>
      <c r="F1685" s="79">
        <f t="shared" si="80"/>
        <v>0</v>
      </c>
    </row>
    <row r="1686" spans="1:6" x14ac:dyDescent="0.2">
      <c r="A1686">
        <v>93</v>
      </c>
      <c r="B1686" t="s">
        <v>36</v>
      </c>
      <c r="C1686" s="79" cm="1">
        <f t="array" ref="C1686">_xlfn.IFS(B1686= "Winter", 1, B1686="Spring", 2, B1686="Summer", 3, B1686="Fall", 4)</f>
        <v>2</v>
      </c>
      <c r="D1686" s="79">
        <f t="shared" si="78"/>
        <v>0</v>
      </c>
      <c r="E1686" s="79">
        <f t="shared" si="79"/>
        <v>1</v>
      </c>
      <c r="F1686" s="79">
        <f t="shared" si="80"/>
        <v>0</v>
      </c>
    </row>
    <row r="1687" spans="1:6" x14ac:dyDescent="0.2">
      <c r="A1687">
        <v>48</v>
      </c>
      <c r="B1687" t="s">
        <v>24</v>
      </c>
      <c r="C1687" s="79" cm="1">
        <f t="array" ref="C1687">_xlfn.IFS(B1687= "Winter", 1, B1687="Spring", 2, B1687="Summer", 3, B1687="Fall", 4)</f>
        <v>1</v>
      </c>
      <c r="D1687" s="79">
        <f t="shared" si="78"/>
        <v>1</v>
      </c>
      <c r="E1687" s="79">
        <f t="shared" si="79"/>
        <v>0</v>
      </c>
      <c r="F1687" s="79">
        <f t="shared" si="80"/>
        <v>0</v>
      </c>
    </row>
    <row r="1688" spans="1:6" x14ac:dyDescent="0.2">
      <c r="A1688">
        <v>75</v>
      </c>
      <c r="B1688" t="s">
        <v>56</v>
      </c>
      <c r="C1688" s="79" cm="1">
        <f t="array" ref="C1688">_xlfn.IFS(B1688= "Winter", 1, B1688="Spring", 2, B1688="Summer", 3, B1688="Fall", 4)</f>
        <v>4</v>
      </c>
      <c r="D1688" s="79">
        <f t="shared" si="78"/>
        <v>0</v>
      </c>
      <c r="E1688" s="79">
        <f t="shared" si="79"/>
        <v>0</v>
      </c>
      <c r="F1688" s="79">
        <f t="shared" si="80"/>
        <v>0</v>
      </c>
    </row>
    <row r="1689" spans="1:6" x14ac:dyDescent="0.2">
      <c r="A1689">
        <v>70</v>
      </c>
      <c r="B1689" t="s">
        <v>24</v>
      </c>
      <c r="C1689" s="79" cm="1">
        <f t="array" ref="C1689">_xlfn.IFS(B1689= "Winter", 1, B1689="Spring", 2, B1689="Summer", 3, B1689="Fall", 4)</f>
        <v>1</v>
      </c>
      <c r="D1689" s="79">
        <f t="shared" si="78"/>
        <v>1</v>
      </c>
      <c r="E1689" s="79">
        <f t="shared" si="79"/>
        <v>0</v>
      </c>
      <c r="F1689" s="79">
        <f t="shared" si="80"/>
        <v>0</v>
      </c>
    </row>
    <row r="1690" spans="1:6" x14ac:dyDescent="0.2">
      <c r="A1690">
        <v>26</v>
      </c>
      <c r="B1690" t="s">
        <v>24</v>
      </c>
      <c r="C1690" s="79" cm="1">
        <f t="array" ref="C1690">_xlfn.IFS(B1690= "Winter", 1, B1690="Spring", 2, B1690="Summer", 3, B1690="Fall", 4)</f>
        <v>1</v>
      </c>
      <c r="D1690" s="79">
        <f t="shared" si="78"/>
        <v>1</v>
      </c>
      <c r="E1690" s="79">
        <f t="shared" si="79"/>
        <v>0</v>
      </c>
      <c r="F1690" s="79">
        <f t="shared" si="80"/>
        <v>0</v>
      </c>
    </row>
    <row r="1691" spans="1:6" x14ac:dyDescent="0.2">
      <c r="A1691">
        <v>73</v>
      </c>
      <c r="B1691" t="s">
        <v>24</v>
      </c>
      <c r="C1691" s="79" cm="1">
        <f t="array" ref="C1691">_xlfn.IFS(B1691= "Winter", 1, B1691="Spring", 2, B1691="Summer", 3, B1691="Fall", 4)</f>
        <v>1</v>
      </c>
      <c r="D1691" s="79">
        <f t="shared" si="78"/>
        <v>1</v>
      </c>
      <c r="E1691" s="79">
        <f t="shared" si="79"/>
        <v>0</v>
      </c>
      <c r="F1691" s="79">
        <f t="shared" si="80"/>
        <v>0</v>
      </c>
    </row>
    <row r="1692" spans="1:6" x14ac:dyDescent="0.2">
      <c r="A1692">
        <v>30</v>
      </c>
      <c r="B1692" t="s">
        <v>52</v>
      </c>
      <c r="C1692" s="79" cm="1">
        <f t="array" ref="C1692">_xlfn.IFS(B1692= "Winter", 1, B1692="Spring", 2, B1692="Summer", 3, B1692="Fall", 4)</f>
        <v>3</v>
      </c>
      <c r="D1692" s="79">
        <f t="shared" si="78"/>
        <v>0</v>
      </c>
      <c r="E1692" s="79">
        <f t="shared" si="79"/>
        <v>0</v>
      </c>
      <c r="F1692" s="79">
        <f t="shared" si="80"/>
        <v>1</v>
      </c>
    </row>
    <row r="1693" spans="1:6" x14ac:dyDescent="0.2">
      <c r="A1693">
        <v>61</v>
      </c>
      <c r="B1693" t="s">
        <v>52</v>
      </c>
      <c r="C1693" s="79" cm="1">
        <f t="array" ref="C1693">_xlfn.IFS(B1693= "Winter", 1, B1693="Spring", 2, B1693="Summer", 3, B1693="Fall", 4)</f>
        <v>3</v>
      </c>
      <c r="D1693" s="79">
        <f t="shared" si="78"/>
        <v>0</v>
      </c>
      <c r="E1693" s="79">
        <f t="shared" si="79"/>
        <v>0</v>
      </c>
      <c r="F1693" s="79">
        <f t="shared" si="80"/>
        <v>1</v>
      </c>
    </row>
    <row r="1694" spans="1:6" x14ac:dyDescent="0.2">
      <c r="A1694">
        <v>75</v>
      </c>
      <c r="B1694" t="s">
        <v>24</v>
      </c>
      <c r="C1694" s="79" cm="1">
        <f t="array" ref="C1694">_xlfn.IFS(B1694= "Winter", 1, B1694="Spring", 2, B1694="Summer", 3, B1694="Fall", 4)</f>
        <v>1</v>
      </c>
      <c r="D1694" s="79">
        <f t="shared" si="78"/>
        <v>1</v>
      </c>
      <c r="E1694" s="79">
        <f t="shared" si="79"/>
        <v>0</v>
      </c>
      <c r="F1694" s="79">
        <f t="shared" si="80"/>
        <v>0</v>
      </c>
    </row>
    <row r="1695" spans="1:6" x14ac:dyDescent="0.2">
      <c r="A1695">
        <v>88</v>
      </c>
      <c r="B1695" t="s">
        <v>56</v>
      </c>
      <c r="C1695" s="79" cm="1">
        <f t="array" ref="C1695">_xlfn.IFS(B1695= "Winter", 1, B1695="Spring", 2, B1695="Summer", 3, B1695="Fall", 4)</f>
        <v>4</v>
      </c>
      <c r="D1695" s="79">
        <f t="shared" si="78"/>
        <v>0</v>
      </c>
      <c r="E1695" s="79">
        <f t="shared" si="79"/>
        <v>0</v>
      </c>
      <c r="F1695" s="79">
        <f t="shared" si="80"/>
        <v>0</v>
      </c>
    </row>
    <row r="1696" spans="1:6" x14ac:dyDescent="0.2">
      <c r="A1696">
        <v>67</v>
      </c>
      <c r="B1696" t="s">
        <v>52</v>
      </c>
      <c r="C1696" s="79" cm="1">
        <f t="array" ref="C1696">_xlfn.IFS(B1696= "Winter", 1, B1696="Spring", 2, B1696="Summer", 3, B1696="Fall", 4)</f>
        <v>3</v>
      </c>
      <c r="D1696" s="79">
        <f t="shared" si="78"/>
        <v>0</v>
      </c>
      <c r="E1696" s="79">
        <f t="shared" si="79"/>
        <v>0</v>
      </c>
      <c r="F1696" s="79">
        <f t="shared" si="80"/>
        <v>1</v>
      </c>
    </row>
    <row r="1697" spans="1:6" x14ac:dyDescent="0.2">
      <c r="A1697">
        <v>95</v>
      </c>
      <c r="B1697" t="s">
        <v>56</v>
      </c>
      <c r="C1697" s="79" cm="1">
        <f t="array" ref="C1697">_xlfn.IFS(B1697= "Winter", 1, B1697="Spring", 2, B1697="Summer", 3, B1697="Fall", 4)</f>
        <v>4</v>
      </c>
      <c r="D1697" s="79">
        <f t="shared" si="78"/>
        <v>0</v>
      </c>
      <c r="E1697" s="79">
        <f t="shared" si="79"/>
        <v>0</v>
      </c>
      <c r="F1697" s="79">
        <f t="shared" si="80"/>
        <v>0</v>
      </c>
    </row>
    <row r="1698" spans="1:6" x14ac:dyDescent="0.2">
      <c r="A1698">
        <v>69</v>
      </c>
      <c r="B1698" t="s">
        <v>36</v>
      </c>
      <c r="C1698" s="79" cm="1">
        <f t="array" ref="C1698">_xlfn.IFS(B1698= "Winter", 1, B1698="Spring", 2, B1698="Summer", 3, B1698="Fall", 4)</f>
        <v>2</v>
      </c>
      <c r="D1698" s="79">
        <f t="shared" si="78"/>
        <v>0</v>
      </c>
      <c r="E1698" s="79">
        <f t="shared" si="79"/>
        <v>1</v>
      </c>
      <c r="F1698" s="79">
        <f t="shared" si="80"/>
        <v>0</v>
      </c>
    </row>
    <row r="1699" spans="1:6" x14ac:dyDescent="0.2">
      <c r="A1699">
        <v>87</v>
      </c>
      <c r="B1699" t="s">
        <v>56</v>
      </c>
      <c r="C1699" s="79" cm="1">
        <f t="array" ref="C1699">_xlfn.IFS(B1699= "Winter", 1, B1699="Spring", 2, B1699="Summer", 3, B1699="Fall", 4)</f>
        <v>4</v>
      </c>
      <c r="D1699" s="79">
        <f t="shared" si="78"/>
        <v>0</v>
      </c>
      <c r="E1699" s="79">
        <f t="shared" si="79"/>
        <v>0</v>
      </c>
      <c r="F1699" s="79">
        <f t="shared" si="80"/>
        <v>0</v>
      </c>
    </row>
    <row r="1700" spans="1:6" x14ac:dyDescent="0.2">
      <c r="A1700">
        <v>41</v>
      </c>
      <c r="B1700" t="s">
        <v>24</v>
      </c>
      <c r="C1700" s="79" cm="1">
        <f t="array" ref="C1700">_xlfn.IFS(B1700= "Winter", 1, B1700="Spring", 2, B1700="Summer", 3, B1700="Fall", 4)</f>
        <v>1</v>
      </c>
      <c r="D1700" s="79">
        <f t="shared" si="78"/>
        <v>1</v>
      </c>
      <c r="E1700" s="79">
        <f t="shared" si="79"/>
        <v>0</v>
      </c>
      <c r="F1700" s="79">
        <f t="shared" si="80"/>
        <v>0</v>
      </c>
    </row>
    <row r="1701" spans="1:6" x14ac:dyDescent="0.2">
      <c r="A1701">
        <v>67</v>
      </c>
      <c r="B1701" t="s">
        <v>36</v>
      </c>
      <c r="C1701" s="79" cm="1">
        <f t="array" ref="C1701">_xlfn.IFS(B1701= "Winter", 1, B1701="Spring", 2, B1701="Summer", 3, B1701="Fall", 4)</f>
        <v>2</v>
      </c>
      <c r="D1701" s="79">
        <f t="shared" si="78"/>
        <v>0</v>
      </c>
      <c r="E1701" s="79">
        <f t="shared" si="79"/>
        <v>1</v>
      </c>
      <c r="F1701" s="79">
        <f t="shared" si="80"/>
        <v>0</v>
      </c>
    </row>
    <row r="1702" spans="1:6" x14ac:dyDescent="0.2">
      <c r="A1702">
        <v>70</v>
      </c>
      <c r="B1702" t="s">
        <v>56</v>
      </c>
      <c r="C1702" s="79" cm="1">
        <f t="array" ref="C1702">_xlfn.IFS(B1702= "Winter", 1, B1702="Spring", 2, B1702="Summer", 3, B1702="Fall", 4)</f>
        <v>4</v>
      </c>
      <c r="D1702" s="79">
        <f t="shared" si="78"/>
        <v>0</v>
      </c>
      <c r="E1702" s="79">
        <f t="shared" si="79"/>
        <v>0</v>
      </c>
      <c r="F1702" s="79">
        <f t="shared" si="80"/>
        <v>0</v>
      </c>
    </row>
    <row r="1703" spans="1:6" x14ac:dyDescent="0.2">
      <c r="A1703">
        <v>41</v>
      </c>
      <c r="B1703" t="s">
        <v>24</v>
      </c>
      <c r="C1703" s="79" cm="1">
        <f t="array" ref="C1703">_xlfn.IFS(B1703= "Winter", 1, B1703="Spring", 2, B1703="Summer", 3, B1703="Fall", 4)</f>
        <v>1</v>
      </c>
      <c r="D1703" s="79">
        <f t="shared" si="78"/>
        <v>1</v>
      </c>
      <c r="E1703" s="79">
        <f t="shared" si="79"/>
        <v>0</v>
      </c>
      <c r="F1703" s="79">
        <f t="shared" si="80"/>
        <v>0</v>
      </c>
    </row>
    <row r="1704" spans="1:6" x14ac:dyDescent="0.2">
      <c r="A1704">
        <v>83</v>
      </c>
      <c r="B1704" t="s">
        <v>52</v>
      </c>
      <c r="C1704" s="79" cm="1">
        <f t="array" ref="C1704">_xlfn.IFS(B1704= "Winter", 1, B1704="Spring", 2, B1704="Summer", 3, B1704="Fall", 4)</f>
        <v>3</v>
      </c>
      <c r="D1704" s="79">
        <f t="shared" si="78"/>
        <v>0</v>
      </c>
      <c r="E1704" s="79">
        <f t="shared" si="79"/>
        <v>0</v>
      </c>
      <c r="F1704" s="79">
        <f t="shared" si="80"/>
        <v>1</v>
      </c>
    </row>
    <row r="1705" spans="1:6" x14ac:dyDescent="0.2">
      <c r="A1705">
        <v>22</v>
      </c>
      <c r="B1705" t="s">
        <v>36</v>
      </c>
      <c r="C1705" s="79" cm="1">
        <f t="array" ref="C1705">_xlfn.IFS(B1705= "Winter", 1, B1705="Spring", 2, B1705="Summer", 3, B1705="Fall", 4)</f>
        <v>2</v>
      </c>
      <c r="D1705" s="79">
        <f t="shared" si="78"/>
        <v>0</v>
      </c>
      <c r="E1705" s="79">
        <f t="shared" si="79"/>
        <v>1</v>
      </c>
      <c r="F1705" s="79">
        <f t="shared" si="80"/>
        <v>0</v>
      </c>
    </row>
    <row r="1706" spans="1:6" x14ac:dyDescent="0.2">
      <c r="A1706">
        <v>20</v>
      </c>
      <c r="B1706" t="s">
        <v>52</v>
      </c>
      <c r="C1706" s="79" cm="1">
        <f t="array" ref="C1706">_xlfn.IFS(B1706= "Winter", 1, B1706="Spring", 2, B1706="Summer", 3, B1706="Fall", 4)</f>
        <v>3</v>
      </c>
      <c r="D1706" s="79">
        <f t="shared" si="78"/>
        <v>0</v>
      </c>
      <c r="E1706" s="79">
        <f t="shared" si="79"/>
        <v>0</v>
      </c>
      <c r="F1706" s="79">
        <f t="shared" si="80"/>
        <v>1</v>
      </c>
    </row>
    <row r="1707" spans="1:6" x14ac:dyDescent="0.2">
      <c r="A1707">
        <v>29</v>
      </c>
      <c r="B1707" t="s">
        <v>52</v>
      </c>
      <c r="C1707" s="79" cm="1">
        <f t="array" ref="C1707">_xlfn.IFS(B1707= "Winter", 1, B1707="Spring", 2, B1707="Summer", 3, B1707="Fall", 4)</f>
        <v>3</v>
      </c>
      <c r="D1707" s="79">
        <f t="shared" si="78"/>
        <v>0</v>
      </c>
      <c r="E1707" s="79">
        <f t="shared" si="79"/>
        <v>0</v>
      </c>
      <c r="F1707" s="79">
        <f t="shared" si="80"/>
        <v>1</v>
      </c>
    </row>
    <row r="1708" spans="1:6" x14ac:dyDescent="0.2">
      <c r="A1708">
        <v>87</v>
      </c>
      <c r="B1708" t="s">
        <v>36</v>
      </c>
      <c r="C1708" s="79" cm="1">
        <f t="array" ref="C1708">_xlfn.IFS(B1708= "Winter", 1, B1708="Spring", 2, B1708="Summer", 3, B1708="Fall", 4)</f>
        <v>2</v>
      </c>
      <c r="D1708" s="79">
        <f t="shared" si="78"/>
        <v>0</v>
      </c>
      <c r="E1708" s="79">
        <f t="shared" si="79"/>
        <v>1</v>
      </c>
      <c r="F1708" s="79">
        <f t="shared" si="80"/>
        <v>0</v>
      </c>
    </row>
    <row r="1709" spans="1:6" x14ac:dyDescent="0.2">
      <c r="A1709">
        <v>81</v>
      </c>
      <c r="B1709" t="s">
        <v>56</v>
      </c>
      <c r="C1709" s="79" cm="1">
        <f t="array" ref="C1709">_xlfn.IFS(B1709= "Winter", 1, B1709="Spring", 2, B1709="Summer", 3, B1709="Fall", 4)</f>
        <v>4</v>
      </c>
      <c r="D1709" s="79">
        <f t="shared" si="78"/>
        <v>0</v>
      </c>
      <c r="E1709" s="79">
        <f t="shared" si="79"/>
        <v>0</v>
      </c>
      <c r="F1709" s="79">
        <f t="shared" si="80"/>
        <v>0</v>
      </c>
    </row>
    <row r="1710" spans="1:6" x14ac:dyDescent="0.2">
      <c r="A1710">
        <v>58</v>
      </c>
      <c r="B1710" t="s">
        <v>36</v>
      </c>
      <c r="C1710" s="79" cm="1">
        <f t="array" ref="C1710">_xlfn.IFS(B1710= "Winter", 1, B1710="Spring", 2, B1710="Summer", 3, B1710="Fall", 4)</f>
        <v>2</v>
      </c>
      <c r="D1710" s="79">
        <f t="shared" si="78"/>
        <v>0</v>
      </c>
      <c r="E1710" s="79">
        <f t="shared" si="79"/>
        <v>1</v>
      </c>
      <c r="F1710" s="79">
        <f t="shared" si="80"/>
        <v>0</v>
      </c>
    </row>
    <row r="1711" spans="1:6" x14ac:dyDescent="0.2">
      <c r="A1711">
        <v>83</v>
      </c>
      <c r="B1711" t="s">
        <v>24</v>
      </c>
      <c r="C1711" s="79" cm="1">
        <f t="array" ref="C1711">_xlfn.IFS(B1711= "Winter", 1, B1711="Spring", 2, B1711="Summer", 3, B1711="Fall", 4)</f>
        <v>1</v>
      </c>
      <c r="D1711" s="79">
        <f t="shared" si="78"/>
        <v>1</v>
      </c>
      <c r="E1711" s="79">
        <f t="shared" si="79"/>
        <v>0</v>
      </c>
      <c r="F1711" s="79">
        <f t="shared" si="80"/>
        <v>0</v>
      </c>
    </row>
    <row r="1712" spans="1:6" x14ac:dyDescent="0.2">
      <c r="A1712">
        <v>59</v>
      </c>
      <c r="B1712" t="s">
        <v>56</v>
      </c>
      <c r="C1712" s="79" cm="1">
        <f t="array" ref="C1712">_xlfn.IFS(B1712= "Winter", 1, B1712="Spring", 2, B1712="Summer", 3, B1712="Fall", 4)</f>
        <v>4</v>
      </c>
      <c r="D1712" s="79">
        <f t="shared" si="78"/>
        <v>0</v>
      </c>
      <c r="E1712" s="79">
        <f t="shared" si="79"/>
        <v>0</v>
      </c>
      <c r="F1712" s="79">
        <f t="shared" si="80"/>
        <v>0</v>
      </c>
    </row>
    <row r="1713" spans="1:6" x14ac:dyDescent="0.2">
      <c r="A1713">
        <v>93</v>
      </c>
      <c r="B1713" t="s">
        <v>36</v>
      </c>
      <c r="C1713" s="79" cm="1">
        <f t="array" ref="C1713">_xlfn.IFS(B1713= "Winter", 1, B1713="Spring", 2, B1713="Summer", 3, B1713="Fall", 4)</f>
        <v>2</v>
      </c>
      <c r="D1713" s="79">
        <f t="shared" si="78"/>
        <v>0</v>
      </c>
      <c r="E1713" s="79">
        <f t="shared" si="79"/>
        <v>1</v>
      </c>
      <c r="F1713" s="79">
        <f t="shared" si="80"/>
        <v>0</v>
      </c>
    </row>
    <row r="1714" spans="1:6" x14ac:dyDescent="0.2">
      <c r="A1714">
        <v>87</v>
      </c>
      <c r="B1714" t="s">
        <v>56</v>
      </c>
      <c r="C1714" s="79" cm="1">
        <f t="array" ref="C1714">_xlfn.IFS(B1714= "Winter", 1, B1714="Spring", 2, B1714="Summer", 3, B1714="Fall", 4)</f>
        <v>4</v>
      </c>
      <c r="D1714" s="79">
        <f t="shared" si="78"/>
        <v>0</v>
      </c>
      <c r="E1714" s="79">
        <f t="shared" si="79"/>
        <v>0</v>
      </c>
      <c r="F1714" s="79">
        <f t="shared" si="80"/>
        <v>0</v>
      </c>
    </row>
    <row r="1715" spans="1:6" x14ac:dyDescent="0.2">
      <c r="A1715">
        <v>22</v>
      </c>
      <c r="B1715" t="s">
        <v>24</v>
      </c>
      <c r="C1715" s="79" cm="1">
        <f t="array" ref="C1715">_xlfn.IFS(B1715= "Winter", 1, B1715="Spring", 2, B1715="Summer", 3, B1715="Fall", 4)</f>
        <v>1</v>
      </c>
      <c r="D1715" s="79">
        <f t="shared" si="78"/>
        <v>1</v>
      </c>
      <c r="E1715" s="79">
        <f t="shared" si="79"/>
        <v>0</v>
      </c>
      <c r="F1715" s="79">
        <f t="shared" si="80"/>
        <v>0</v>
      </c>
    </row>
    <row r="1716" spans="1:6" x14ac:dyDescent="0.2">
      <c r="A1716">
        <v>71</v>
      </c>
      <c r="B1716" t="s">
        <v>52</v>
      </c>
      <c r="C1716" s="79" cm="1">
        <f t="array" ref="C1716">_xlfn.IFS(B1716= "Winter", 1, B1716="Spring", 2, B1716="Summer", 3, B1716="Fall", 4)</f>
        <v>3</v>
      </c>
      <c r="D1716" s="79">
        <f t="shared" si="78"/>
        <v>0</v>
      </c>
      <c r="E1716" s="79">
        <f t="shared" si="79"/>
        <v>0</v>
      </c>
      <c r="F1716" s="79">
        <f t="shared" si="80"/>
        <v>1</v>
      </c>
    </row>
    <row r="1717" spans="1:6" x14ac:dyDescent="0.2">
      <c r="A1717">
        <v>69</v>
      </c>
      <c r="B1717" t="s">
        <v>36</v>
      </c>
      <c r="C1717" s="79" cm="1">
        <f t="array" ref="C1717">_xlfn.IFS(B1717= "Winter", 1, B1717="Spring", 2, B1717="Summer", 3, B1717="Fall", 4)</f>
        <v>2</v>
      </c>
      <c r="D1717" s="79">
        <f t="shared" si="78"/>
        <v>0</v>
      </c>
      <c r="E1717" s="79">
        <f t="shared" si="79"/>
        <v>1</v>
      </c>
      <c r="F1717" s="79">
        <f t="shared" si="80"/>
        <v>0</v>
      </c>
    </row>
    <row r="1718" spans="1:6" x14ac:dyDescent="0.2">
      <c r="A1718">
        <v>47</v>
      </c>
      <c r="B1718" t="s">
        <v>24</v>
      </c>
      <c r="C1718" s="79" cm="1">
        <f t="array" ref="C1718">_xlfn.IFS(B1718= "Winter", 1, B1718="Spring", 2, B1718="Summer", 3, B1718="Fall", 4)</f>
        <v>1</v>
      </c>
      <c r="D1718" s="79">
        <f t="shared" si="78"/>
        <v>1</v>
      </c>
      <c r="E1718" s="79">
        <f t="shared" si="79"/>
        <v>0</v>
      </c>
      <c r="F1718" s="79">
        <f t="shared" si="80"/>
        <v>0</v>
      </c>
    </row>
    <row r="1719" spans="1:6" x14ac:dyDescent="0.2">
      <c r="A1719">
        <v>50</v>
      </c>
      <c r="B1719" t="s">
        <v>52</v>
      </c>
      <c r="C1719" s="79" cm="1">
        <f t="array" ref="C1719">_xlfn.IFS(B1719= "Winter", 1, B1719="Spring", 2, B1719="Summer", 3, B1719="Fall", 4)</f>
        <v>3</v>
      </c>
      <c r="D1719" s="79">
        <f t="shared" si="78"/>
        <v>0</v>
      </c>
      <c r="E1719" s="79">
        <f t="shared" si="79"/>
        <v>0</v>
      </c>
      <c r="F1719" s="79">
        <f t="shared" si="80"/>
        <v>1</v>
      </c>
    </row>
    <row r="1720" spans="1:6" x14ac:dyDescent="0.2">
      <c r="A1720">
        <v>96</v>
      </c>
      <c r="B1720" t="s">
        <v>24</v>
      </c>
      <c r="C1720" s="79" cm="1">
        <f t="array" ref="C1720">_xlfn.IFS(B1720= "Winter", 1, B1720="Spring", 2, B1720="Summer", 3, B1720="Fall", 4)</f>
        <v>1</v>
      </c>
      <c r="D1720" s="79">
        <f t="shared" si="78"/>
        <v>1</v>
      </c>
      <c r="E1720" s="79">
        <f t="shared" si="79"/>
        <v>0</v>
      </c>
      <c r="F1720" s="79">
        <f t="shared" si="80"/>
        <v>0</v>
      </c>
    </row>
    <row r="1721" spans="1:6" x14ac:dyDescent="0.2">
      <c r="A1721">
        <v>39</v>
      </c>
      <c r="B1721" t="s">
        <v>24</v>
      </c>
      <c r="C1721" s="79" cm="1">
        <f t="array" ref="C1721">_xlfn.IFS(B1721= "Winter", 1, B1721="Spring", 2, B1721="Summer", 3, B1721="Fall", 4)</f>
        <v>1</v>
      </c>
      <c r="D1721" s="79">
        <f t="shared" si="78"/>
        <v>1</v>
      </c>
      <c r="E1721" s="79">
        <f t="shared" si="79"/>
        <v>0</v>
      </c>
      <c r="F1721" s="79">
        <f t="shared" si="80"/>
        <v>0</v>
      </c>
    </row>
    <row r="1722" spans="1:6" x14ac:dyDescent="0.2">
      <c r="A1722">
        <v>84</v>
      </c>
      <c r="B1722" t="s">
        <v>24</v>
      </c>
      <c r="C1722" s="79" cm="1">
        <f t="array" ref="C1722">_xlfn.IFS(B1722= "Winter", 1, B1722="Spring", 2, B1722="Summer", 3, B1722="Fall", 4)</f>
        <v>1</v>
      </c>
      <c r="D1722" s="79">
        <f t="shared" si="78"/>
        <v>1</v>
      </c>
      <c r="E1722" s="79">
        <f t="shared" si="79"/>
        <v>0</v>
      </c>
      <c r="F1722" s="79">
        <f t="shared" si="80"/>
        <v>0</v>
      </c>
    </row>
    <row r="1723" spans="1:6" x14ac:dyDescent="0.2">
      <c r="A1723">
        <v>28</v>
      </c>
      <c r="B1723" t="s">
        <v>36</v>
      </c>
      <c r="C1723" s="79" cm="1">
        <f t="array" ref="C1723">_xlfn.IFS(B1723= "Winter", 1, B1723="Spring", 2, B1723="Summer", 3, B1723="Fall", 4)</f>
        <v>2</v>
      </c>
      <c r="D1723" s="79">
        <f t="shared" si="78"/>
        <v>0</v>
      </c>
      <c r="E1723" s="79">
        <f t="shared" si="79"/>
        <v>1</v>
      </c>
      <c r="F1723" s="79">
        <f t="shared" si="80"/>
        <v>0</v>
      </c>
    </row>
    <row r="1724" spans="1:6" x14ac:dyDescent="0.2">
      <c r="A1724">
        <v>51</v>
      </c>
      <c r="B1724" t="s">
        <v>52</v>
      </c>
      <c r="C1724" s="79" cm="1">
        <f t="array" ref="C1724">_xlfn.IFS(B1724= "Winter", 1, B1724="Spring", 2, B1724="Summer", 3, B1724="Fall", 4)</f>
        <v>3</v>
      </c>
      <c r="D1724" s="79">
        <f t="shared" si="78"/>
        <v>0</v>
      </c>
      <c r="E1724" s="79">
        <f t="shared" si="79"/>
        <v>0</v>
      </c>
      <c r="F1724" s="79">
        <f t="shared" si="80"/>
        <v>1</v>
      </c>
    </row>
    <row r="1725" spans="1:6" x14ac:dyDescent="0.2">
      <c r="A1725">
        <v>20</v>
      </c>
      <c r="B1725" t="s">
        <v>36</v>
      </c>
      <c r="C1725" s="79" cm="1">
        <f t="array" ref="C1725">_xlfn.IFS(B1725= "Winter", 1, B1725="Spring", 2, B1725="Summer", 3, B1725="Fall", 4)</f>
        <v>2</v>
      </c>
      <c r="D1725" s="79">
        <f t="shared" si="78"/>
        <v>0</v>
      </c>
      <c r="E1725" s="79">
        <f t="shared" si="79"/>
        <v>1</v>
      </c>
      <c r="F1725" s="79">
        <f t="shared" si="80"/>
        <v>0</v>
      </c>
    </row>
    <row r="1726" spans="1:6" x14ac:dyDescent="0.2">
      <c r="A1726">
        <v>72</v>
      </c>
      <c r="B1726" t="s">
        <v>24</v>
      </c>
      <c r="C1726" s="79" cm="1">
        <f t="array" ref="C1726">_xlfn.IFS(B1726= "Winter", 1, B1726="Spring", 2, B1726="Summer", 3, B1726="Fall", 4)</f>
        <v>1</v>
      </c>
      <c r="D1726" s="79">
        <f t="shared" si="78"/>
        <v>1</v>
      </c>
      <c r="E1726" s="79">
        <f t="shared" si="79"/>
        <v>0</v>
      </c>
      <c r="F1726" s="79">
        <f t="shared" si="80"/>
        <v>0</v>
      </c>
    </row>
    <row r="1727" spans="1:6" x14ac:dyDescent="0.2">
      <c r="A1727">
        <v>33</v>
      </c>
      <c r="B1727" t="s">
        <v>36</v>
      </c>
      <c r="C1727" s="79" cm="1">
        <f t="array" ref="C1727">_xlfn.IFS(B1727= "Winter", 1, B1727="Spring", 2, B1727="Summer", 3, B1727="Fall", 4)</f>
        <v>2</v>
      </c>
      <c r="D1727" s="79">
        <f t="shared" si="78"/>
        <v>0</v>
      </c>
      <c r="E1727" s="79">
        <f t="shared" si="79"/>
        <v>1</v>
      </c>
      <c r="F1727" s="79">
        <f t="shared" si="80"/>
        <v>0</v>
      </c>
    </row>
    <row r="1728" spans="1:6" x14ac:dyDescent="0.2">
      <c r="A1728">
        <v>28</v>
      </c>
      <c r="B1728" t="s">
        <v>52</v>
      </c>
      <c r="C1728" s="79" cm="1">
        <f t="array" ref="C1728">_xlfn.IFS(B1728= "Winter", 1, B1728="Spring", 2, B1728="Summer", 3, B1728="Fall", 4)</f>
        <v>3</v>
      </c>
      <c r="D1728" s="79">
        <f t="shared" si="78"/>
        <v>0</v>
      </c>
      <c r="E1728" s="79">
        <f t="shared" si="79"/>
        <v>0</v>
      </c>
      <c r="F1728" s="79">
        <f t="shared" si="80"/>
        <v>1</v>
      </c>
    </row>
    <row r="1729" spans="1:6" x14ac:dyDescent="0.2">
      <c r="A1729">
        <v>53</v>
      </c>
      <c r="B1729" t="s">
        <v>36</v>
      </c>
      <c r="C1729" s="79" cm="1">
        <f t="array" ref="C1729">_xlfn.IFS(B1729= "Winter", 1, B1729="Spring", 2, B1729="Summer", 3, B1729="Fall", 4)</f>
        <v>2</v>
      </c>
      <c r="D1729" s="79">
        <f t="shared" si="78"/>
        <v>0</v>
      </c>
      <c r="E1729" s="79">
        <f t="shared" si="79"/>
        <v>1</v>
      </c>
      <c r="F1729" s="79">
        <f t="shared" si="80"/>
        <v>0</v>
      </c>
    </row>
    <row r="1730" spans="1:6" x14ac:dyDescent="0.2">
      <c r="A1730">
        <v>48</v>
      </c>
      <c r="B1730" t="s">
        <v>56</v>
      </c>
      <c r="C1730" s="79" cm="1">
        <f t="array" ref="C1730">_xlfn.IFS(B1730= "Winter", 1, B1730="Spring", 2, B1730="Summer", 3, B1730="Fall", 4)</f>
        <v>4</v>
      </c>
      <c r="D1730" s="79">
        <f t="shared" si="78"/>
        <v>0</v>
      </c>
      <c r="E1730" s="79">
        <f t="shared" si="79"/>
        <v>0</v>
      </c>
      <c r="F1730" s="79">
        <f t="shared" si="80"/>
        <v>0</v>
      </c>
    </row>
    <row r="1731" spans="1:6" x14ac:dyDescent="0.2">
      <c r="A1731">
        <v>21</v>
      </c>
      <c r="B1731" t="s">
        <v>24</v>
      </c>
      <c r="C1731" s="79" cm="1">
        <f t="array" ref="C1731">_xlfn.IFS(B1731= "Winter", 1, B1731="Spring", 2, B1731="Summer", 3, B1731="Fall", 4)</f>
        <v>1</v>
      </c>
      <c r="D1731" s="79">
        <f t="shared" ref="D1731:D1794" si="81">IF(C1731=1, 1, 0)</f>
        <v>1</v>
      </c>
      <c r="E1731" s="79">
        <f t="shared" ref="E1731:E1794" si="82">IF(C1731=2, 1, 0)</f>
        <v>0</v>
      </c>
      <c r="F1731" s="79">
        <f t="shared" ref="F1731:F1794" si="83">IF(C1731=3,1, 0)</f>
        <v>0</v>
      </c>
    </row>
    <row r="1732" spans="1:6" x14ac:dyDescent="0.2">
      <c r="A1732">
        <v>22</v>
      </c>
      <c r="B1732" t="s">
        <v>56</v>
      </c>
      <c r="C1732" s="79" cm="1">
        <f t="array" ref="C1732">_xlfn.IFS(B1732= "Winter", 1, B1732="Spring", 2, B1732="Summer", 3, B1732="Fall", 4)</f>
        <v>4</v>
      </c>
      <c r="D1732" s="79">
        <f t="shared" si="81"/>
        <v>0</v>
      </c>
      <c r="E1732" s="79">
        <f t="shared" si="82"/>
        <v>0</v>
      </c>
      <c r="F1732" s="79">
        <f t="shared" si="83"/>
        <v>0</v>
      </c>
    </row>
    <row r="1733" spans="1:6" x14ac:dyDescent="0.2">
      <c r="A1733">
        <v>87</v>
      </c>
      <c r="B1733" t="s">
        <v>56</v>
      </c>
      <c r="C1733" s="79" cm="1">
        <f t="array" ref="C1733">_xlfn.IFS(B1733= "Winter", 1, B1733="Spring", 2, B1733="Summer", 3, B1733="Fall", 4)</f>
        <v>4</v>
      </c>
      <c r="D1733" s="79">
        <f t="shared" si="81"/>
        <v>0</v>
      </c>
      <c r="E1733" s="79">
        <f t="shared" si="82"/>
        <v>0</v>
      </c>
      <c r="F1733" s="79">
        <f t="shared" si="83"/>
        <v>0</v>
      </c>
    </row>
    <row r="1734" spans="1:6" x14ac:dyDescent="0.2">
      <c r="A1734">
        <v>50</v>
      </c>
      <c r="B1734" t="s">
        <v>24</v>
      </c>
      <c r="C1734" s="79" cm="1">
        <f t="array" ref="C1734">_xlfn.IFS(B1734= "Winter", 1, B1734="Spring", 2, B1734="Summer", 3, B1734="Fall", 4)</f>
        <v>1</v>
      </c>
      <c r="D1734" s="79">
        <f t="shared" si="81"/>
        <v>1</v>
      </c>
      <c r="E1734" s="79">
        <f t="shared" si="82"/>
        <v>0</v>
      </c>
      <c r="F1734" s="79">
        <f t="shared" si="83"/>
        <v>0</v>
      </c>
    </row>
    <row r="1735" spans="1:6" x14ac:dyDescent="0.2">
      <c r="A1735">
        <v>85</v>
      </c>
      <c r="B1735" t="s">
        <v>52</v>
      </c>
      <c r="C1735" s="79" cm="1">
        <f t="array" ref="C1735">_xlfn.IFS(B1735= "Winter", 1, B1735="Spring", 2, B1735="Summer", 3, B1735="Fall", 4)</f>
        <v>3</v>
      </c>
      <c r="D1735" s="79">
        <f t="shared" si="81"/>
        <v>0</v>
      </c>
      <c r="E1735" s="79">
        <f t="shared" si="82"/>
        <v>0</v>
      </c>
      <c r="F1735" s="79">
        <f t="shared" si="83"/>
        <v>1</v>
      </c>
    </row>
    <row r="1736" spans="1:6" x14ac:dyDescent="0.2">
      <c r="A1736">
        <v>98</v>
      </c>
      <c r="B1736" t="s">
        <v>36</v>
      </c>
      <c r="C1736" s="79" cm="1">
        <f t="array" ref="C1736">_xlfn.IFS(B1736= "Winter", 1, B1736="Spring", 2, B1736="Summer", 3, B1736="Fall", 4)</f>
        <v>2</v>
      </c>
      <c r="D1736" s="79">
        <f t="shared" si="81"/>
        <v>0</v>
      </c>
      <c r="E1736" s="79">
        <f t="shared" si="82"/>
        <v>1</v>
      </c>
      <c r="F1736" s="79">
        <f t="shared" si="83"/>
        <v>0</v>
      </c>
    </row>
    <row r="1737" spans="1:6" x14ac:dyDescent="0.2">
      <c r="A1737">
        <v>34</v>
      </c>
      <c r="B1737" t="s">
        <v>24</v>
      </c>
      <c r="C1737" s="79" cm="1">
        <f t="array" ref="C1737">_xlfn.IFS(B1737= "Winter", 1, B1737="Spring", 2, B1737="Summer", 3, B1737="Fall", 4)</f>
        <v>1</v>
      </c>
      <c r="D1737" s="79">
        <f t="shared" si="81"/>
        <v>1</v>
      </c>
      <c r="E1737" s="79">
        <f t="shared" si="82"/>
        <v>0</v>
      </c>
      <c r="F1737" s="79">
        <f t="shared" si="83"/>
        <v>0</v>
      </c>
    </row>
    <row r="1738" spans="1:6" x14ac:dyDescent="0.2">
      <c r="A1738">
        <v>61</v>
      </c>
      <c r="B1738" t="s">
        <v>52</v>
      </c>
      <c r="C1738" s="79" cm="1">
        <f t="array" ref="C1738">_xlfn.IFS(B1738= "Winter", 1, B1738="Spring", 2, B1738="Summer", 3, B1738="Fall", 4)</f>
        <v>3</v>
      </c>
      <c r="D1738" s="79">
        <f t="shared" si="81"/>
        <v>0</v>
      </c>
      <c r="E1738" s="79">
        <f t="shared" si="82"/>
        <v>0</v>
      </c>
      <c r="F1738" s="79">
        <f t="shared" si="83"/>
        <v>1</v>
      </c>
    </row>
    <row r="1739" spans="1:6" x14ac:dyDescent="0.2">
      <c r="A1739">
        <v>98</v>
      </c>
      <c r="B1739" t="s">
        <v>52</v>
      </c>
      <c r="C1739" s="79" cm="1">
        <f t="array" ref="C1739">_xlfn.IFS(B1739= "Winter", 1, B1739="Spring", 2, B1739="Summer", 3, B1739="Fall", 4)</f>
        <v>3</v>
      </c>
      <c r="D1739" s="79">
        <f t="shared" si="81"/>
        <v>0</v>
      </c>
      <c r="E1739" s="79">
        <f t="shared" si="82"/>
        <v>0</v>
      </c>
      <c r="F1739" s="79">
        <f t="shared" si="83"/>
        <v>1</v>
      </c>
    </row>
    <row r="1740" spans="1:6" x14ac:dyDescent="0.2">
      <c r="A1740">
        <v>61</v>
      </c>
      <c r="B1740" t="s">
        <v>36</v>
      </c>
      <c r="C1740" s="79" cm="1">
        <f t="array" ref="C1740">_xlfn.IFS(B1740= "Winter", 1, B1740="Spring", 2, B1740="Summer", 3, B1740="Fall", 4)</f>
        <v>2</v>
      </c>
      <c r="D1740" s="79">
        <f t="shared" si="81"/>
        <v>0</v>
      </c>
      <c r="E1740" s="79">
        <f t="shared" si="82"/>
        <v>1</v>
      </c>
      <c r="F1740" s="79">
        <f t="shared" si="83"/>
        <v>0</v>
      </c>
    </row>
    <row r="1741" spans="1:6" x14ac:dyDescent="0.2">
      <c r="A1741">
        <v>98</v>
      </c>
      <c r="B1741" t="s">
        <v>24</v>
      </c>
      <c r="C1741" s="79" cm="1">
        <f t="array" ref="C1741">_xlfn.IFS(B1741= "Winter", 1, B1741="Spring", 2, B1741="Summer", 3, B1741="Fall", 4)</f>
        <v>1</v>
      </c>
      <c r="D1741" s="79">
        <f t="shared" si="81"/>
        <v>1</v>
      </c>
      <c r="E1741" s="79">
        <f t="shared" si="82"/>
        <v>0</v>
      </c>
      <c r="F1741" s="79">
        <f t="shared" si="83"/>
        <v>0</v>
      </c>
    </row>
    <row r="1742" spans="1:6" x14ac:dyDescent="0.2">
      <c r="A1742">
        <v>21</v>
      </c>
      <c r="B1742" t="s">
        <v>56</v>
      </c>
      <c r="C1742" s="79" cm="1">
        <f t="array" ref="C1742">_xlfn.IFS(B1742= "Winter", 1, B1742="Spring", 2, B1742="Summer", 3, B1742="Fall", 4)</f>
        <v>4</v>
      </c>
      <c r="D1742" s="79">
        <f t="shared" si="81"/>
        <v>0</v>
      </c>
      <c r="E1742" s="79">
        <f t="shared" si="82"/>
        <v>0</v>
      </c>
      <c r="F1742" s="79">
        <f t="shared" si="83"/>
        <v>0</v>
      </c>
    </row>
    <row r="1743" spans="1:6" x14ac:dyDescent="0.2">
      <c r="A1743">
        <v>51</v>
      </c>
      <c r="B1743" t="s">
        <v>24</v>
      </c>
      <c r="C1743" s="79" cm="1">
        <f t="array" ref="C1743">_xlfn.IFS(B1743= "Winter", 1, B1743="Spring", 2, B1743="Summer", 3, B1743="Fall", 4)</f>
        <v>1</v>
      </c>
      <c r="D1743" s="79">
        <f t="shared" si="81"/>
        <v>1</v>
      </c>
      <c r="E1743" s="79">
        <f t="shared" si="82"/>
        <v>0</v>
      </c>
      <c r="F1743" s="79">
        <f t="shared" si="83"/>
        <v>0</v>
      </c>
    </row>
    <row r="1744" spans="1:6" x14ac:dyDescent="0.2">
      <c r="A1744">
        <v>80</v>
      </c>
      <c r="B1744" t="s">
        <v>36</v>
      </c>
      <c r="C1744" s="79" cm="1">
        <f t="array" ref="C1744">_xlfn.IFS(B1744= "Winter", 1, B1744="Spring", 2, B1744="Summer", 3, B1744="Fall", 4)</f>
        <v>2</v>
      </c>
      <c r="D1744" s="79">
        <f t="shared" si="81"/>
        <v>0</v>
      </c>
      <c r="E1744" s="79">
        <f t="shared" si="82"/>
        <v>1</v>
      </c>
      <c r="F1744" s="79">
        <f t="shared" si="83"/>
        <v>0</v>
      </c>
    </row>
    <row r="1745" spans="1:6" x14ac:dyDescent="0.2">
      <c r="A1745">
        <v>72</v>
      </c>
      <c r="B1745" t="s">
        <v>24</v>
      </c>
      <c r="C1745" s="79" cm="1">
        <f t="array" ref="C1745">_xlfn.IFS(B1745= "Winter", 1, B1745="Spring", 2, B1745="Summer", 3, B1745="Fall", 4)</f>
        <v>1</v>
      </c>
      <c r="D1745" s="79">
        <f t="shared" si="81"/>
        <v>1</v>
      </c>
      <c r="E1745" s="79">
        <f t="shared" si="82"/>
        <v>0</v>
      </c>
      <c r="F1745" s="79">
        <f t="shared" si="83"/>
        <v>0</v>
      </c>
    </row>
    <row r="1746" spans="1:6" x14ac:dyDescent="0.2">
      <c r="A1746">
        <v>63</v>
      </c>
      <c r="B1746" t="s">
        <v>24</v>
      </c>
      <c r="C1746" s="79" cm="1">
        <f t="array" ref="C1746">_xlfn.IFS(B1746= "Winter", 1, B1746="Spring", 2, B1746="Summer", 3, B1746="Fall", 4)</f>
        <v>1</v>
      </c>
      <c r="D1746" s="79">
        <f t="shared" si="81"/>
        <v>1</v>
      </c>
      <c r="E1746" s="79">
        <f t="shared" si="82"/>
        <v>0</v>
      </c>
      <c r="F1746" s="79">
        <f t="shared" si="83"/>
        <v>0</v>
      </c>
    </row>
    <row r="1747" spans="1:6" x14ac:dyDescent="0.2">
      <c r="A1747">
        <v>27</v>
      </c>
      <c r="B1747" t="s">
        <v>24</v>
      </c>
      <c r="C1747" s="79" cm="1">
        <f t="array" ref="C1747">_xlfn.IFS(B1747= "Winter", 1, B1747="Spring", 2, B1747="Summer", 3, B1747="Fall", 4)</f>
        <v>1</v>
      </c>
      <c r="D1747" s="79">
        <f t="shared" si="81"/>
        <v>1</v>
      </c>
      <c r="E1747" s="79">
        <f t="shared" si="82"/>
        <v>0</v>
      </c>
      <c r="F1747" s="79">
        <f t="shared" si="83"/>
        <v>0</v>
      </c>
    </row>
    <row r="1748" spans="1:6" x14ac:dyDescent="0.2">
      <c r="A1748">
        <v>44</v>
      </c>
      <c r="B1748" t="s">
        <v>52</v>
      </c>
      <c r="C1748" s="79" cm="1">
        <f t="array" ref="C1748">_xlfn.IFS(B1748= "Winter", 1, B1748="Spring", 2, B1748="Summer", 3, B1748="Fall", 4)</f>
        <v>3</v>
      </c>
      <c r="D1748" s="79">
        <f t="shared" si="81"/>
        <v>0</v>
      </c>
      <c r="E1748" s="79">
        <f t="shared" si="82"/>
        <v>0</v>
      </c>
      <c r="F1748" s="79">
        <f t="shared" si="83"/>
        <v>1</v>
      </c>
    </row>
    <row r="1749" spans="1:6" x14ac:dyDescent="0.2">
      <c r="A1749">
        <v>23</v>
      </c>
      <c r="B1749" t="s">
        <v>24</v>
      </c>
      <c r="C1749" s="79" cm="1">
        <f t="array" ref="C1749">_xlfn.IFS(B1749= "Winter", 1, B1749="Spring", 2, B1749="Summer", 3, B1749="Fall", 4)</f>
        <v>1</v>
      </c>
      <c r="D1749" s="79">
        <f t="shared" si="81"/>
        <v>1</v>
      </c>
      <c r="E1749" s="79">
        <f t="shared" si="82"/>
        <v>0</v>
      </c>
      <c r="F1749" s="79">
        <f t="shared" si="83"/>
        <v>0</v>
      </c>
    </row>
    <row r="1750" spans="1:6" x14ac:dyDescent="0.2">
      <c r="A1750">
        <v>93</v>
      </c>
      <c r="B1750" t="s">
        <v>24</v>
      </c>
      <c r="C1750" s="79" cm="1">
        <f t="array" ref="C1750">_xlfn.IFS(B1750= "Winter", 1, B1750="Spring", 2, B1750="Summer", 3, B1750="Fall", 4)</f>
        <v>1</v>
      </c>
      <c r="D1750" s="79">
        <f t="shared" si="81"/>
        <v>1</v>
      </c>
      <c r="E1750" s="79">
        <f t="shared" si="82"/>
        <v>0</v>
      </c>
      <c r="F1750" s="79">
        <f t="shared" si="83"/>
        <v>0</v>
      </c>
    </row>
    <row r="1751" spans="1:6" x14ac:dyDescent="0.2">
      <c r="A1751">
        <v>70</v>
      </c>
      <c r="B1751" t="s">
        <v>56</v>
      </c>
      <c r="C1751" s="79" cm="1">
        <f t="array" ref="C1751">_xlfn.IFS(B1751= "Winter", 1, B1751="Spring", 2, B1751="Summer", 3, B1751="Fall", 4)</f>
        <v>4</v>
      </c>
      <c r="D1751" s="79">
        <f t="shared" si="81"/>
        <v>0</v>
      </c>
      <c r="E1751" s="79">
        <f t="shared" si="82"/>
        <v>0</v>
      </c>
      <c r="F1751" s="79">
        <f t="shared" si="83"/>
        <v>0</v>
      </c>
    </row>
    <row r="1752" spans="1:6" x14ac:dyDescent="0.2">
      <c r="A1752">
        <v>85</v>
      </c>
      <c r="B1752" t="s">
        <v>56</v>
      </c>
      <c r="C1752" s="79" cm="1">
        <f t="array" ref="C1752">_xlfn.IFS(B1752= "Winter", 1, B1752="Spring", 2, B1752="Summer", 3, B1752="Fall", 4)</f>
        <v>4</v>
      </c>
      <c r="D1752" s="79">
        <f t="shared" si="81"/>
        <v>0</v>
      </c>
      <c r="E1752" s="79">
        <f t="shared" si="82"/>
        <v>0</v>
      </c>
      <c r="F1752" s="79">
        <f t="shared" si="83"/>
        <v>0</v>
      </c>
    </row>
    <row r="1753" spans="1:6" x14ac:dyDescent="0.2">
      <c r="A1753">
        <v>40</v>
      </c>
      <c r="B1753" t="s">
        <v>24</v>
      </c>
      <c r="C1753" s="79" cm="1">
        <f t="array" ref="C1753">_xlfn.IFS(B1753= "Winter", 1, B1753="Spring", 2, B1753="Summer", 3, B1753="Fall", 4)</f>
        <v>1</v>
      </c>
      <c r="D1753" s="79">
        <f t="shared" si="81"/>
        <v>1</v>
      </c>
      <c r="E1753" s="79">
        <f t="shared" si="82"/>
        <v>0</v>
      </c>
      <c r="F1753" s="79">
        <f t="shared" si="83"/>
        <v>0</v>
      </c>
    </row>
    <row r="1754" spans="1:6" x14ac:dyDescent="0.2">
      <c r="A1754">
        <v>29</v>
      </c>
      <c r="B1754" t="s">
        <v>24</v>
      </c>
      <c r="C1754" s="79" cm="1">
        <f t="array" ref="C1754">_xlfn.IFS(B1754= "Winter", 1, B1754="Spring", 2, B1754="Summer", 3, B1754="Fall", 4)</f>
        <v>1</v>
      </c>
      <c r="D1754" s="79">
        <f t="shared" si="81"/>
        <v>1</v>
      </c>
      <c r="E1754" s="79">
        <f t="shared" si="82"/>
        <v>0</v>
      </c>
      <c r="F1754" s="79">
        <f t="shared" si="83"/>
        <v>0</v>
      </c>
    </row>
    <row r="1755" spans="1:6" x14ac:dyDescent="0.2">
      <c r="A1755">
        <v>27</v>
      </c>
      <c r="B1755" t="s">
        <v>56</v>
      </c>
      <c r="C1755" s="79" cm="1">
        <f t="array" ref="C1755">_xlfn.IFS(B1755= "Winter", 1, B1755="Spring", 2, B1755="Summer", 3, B1755="Fall", 4)</f>
        <v>4</v>
      </c>
      <c r="D1755" s="79">
        <f t="shared" si="81"/>
        <v>0</v>
      </c>
      <c r="E1755" s="79">
        <f t="shared" si="82"/>
        <v>0</v>
      </c>
      <c r="F1755" s="79">
        <f t="shared" si="83"/>
        <v>0</v>
      </c>
    </row>
    <row r="1756" spans="1:6" x14ac:dyDescent="0.2">
      <c r="A1756">
        <v>93</v>
      </c>
      <c r="B1756" t="s">
        <v>56</v>
      </c>
      <c r="C1756" s="79" cm="1">
        <f t="array" ref="C1756">_xlfn.IFS(B1756= "Winter", 1, B1756="Spring", 2, B1756="Summer", 3, B1756="Fall", 4)</f>
        <v>4</v>
      </c>
      <c r="D1756" s="79">
        <f t="shared" si="81"/>
        <v>0</v>
      </c>
      <c r="E1756" s="79">
        <f t="shared" si="82"/>
        <v>0</v>
      </c>
      <c r="F1756" s="79">
        <f t="shared" si="83"/>
        <v>0</v>
      </c>
    </row>
    <row r="1757" spans="1:6" x14ac:dyDescent="0.2">
      <c r="A1757">
        <v>20</v>
      </c>
      <c r="B1757" t="s">
        <v>36</v>
      </c>
      <c r="C1757" s="79" cm="1">
        <f t="array" ref="C1757">_xlfn.IFS(B1757= "Winter", 1, B1757="Spring", 2, B1757="Summer", 3, B1757="Fall", 4)</f>
        <v>2</v>
      </c>
      <c r="D1757" s="79">
        <f t="shared" si="81"/>
        <v>0</v>
      </c>
      <c r="E1757" s="79">
        <f t="shared" si="82"/>
        <v>1</v>
      </c>
      <c r="F1757" s="79">
        <f t="shared" si="83"/>
        <v>0</v>
      </c>
    </row>
    <row r="1758" spans="1:6" x14ac:dyDescent="0.2">
      <c r="A1758">
        <v>55</v>
      </c>
      <c r="B1758" t="s">
        <v>56</v>
      </c>
      <c r="C1758" s="79" cm="1">
        <f t="array" ref="C1758">_xlfn.IFS(B1758= "Winter", 1, B1758="Spring", 2, B1758="Summer", 3, B1758="Fall", 4)</f>
        <v>4</v>
      </c>
      <c r="D1758" s="79">
        <f t="shared" si="81"/>
        <v>0</v>
      </c>
      <c r="E1758" s="79">
        <f t="shared" si="82"/>
        <v>0</v>
      </c>
      <c r="F1758" s="79">
        <f t="shared" si="83"/>
        <v>0</v>
      </c>
    </row>
    <row r="1759" spans="1:6" x14ac:dyDescent="0.2">
      <c r="A1759">
        <v>94</v>
      </c>
      <c r="B1759" t="s">
        <v>56</v>
      </c>
      <c r="C1759" s="79" cm="1">
        <f t="array" ref="C1759">_xlfn.IFS(B1759= "Winter", 1, B1759="Spring", 2, B1759="Summer", 3, B1759="Fall", 4)</f>
        <v>4</v>
      </c>
      <c r="D1759" s="79">
        <f t="shared" si="81"/>
        <v>0</v>
      </c>
      <c r="E1759" s="79">
        <f t="shared" si="82"/>
        <v>0</v>
      </c>
      <c r="F1759" s="79">
        <f t="shared" si="83"/>
        <v>0</v>
      </c>
    </row>
    <row r="1760" spans="1:6" x14ac:dyDescent="0.2">
      <c r="A1760">
        <v>56</v>
      </c>
      <c r="B1760" t="s">
        <v>24</v>
      </c>
      <c r="C1760" s="79" cm="1">
        <f t="array" ref="C1760">_xlfn.IFS(B1760= "Winter", 1, B1760="Spring", 2, B1760="Summer", 3, B1760="Fall", 4)</f>
        <v>1</v>
      </c>
      <c r="D1760" s="79">
        <f t="shared" si="81"/>
        <v>1</v>
      </c>
      <c r="E1760" s="79">
        <f t="shared" si="82"/>
        <v>0</v>
      </c>
      <c r="F1760" s="79">
        <f t="shared" si="83"/>
        <v>0</v>
      </c>
    </row>
    <row r="1761" spans="1:6" x14ac:dyDescent="0.2">
      <c r="A1761">
        <v>58</v>
      </c>
      <c r="B1761" t="s">
        <v>36</v>
      </c>
      <c r="C1761" s="79" cm="1">
        <f t="array" ref="C1761">_xlfn.IFS(B1761= "Winter", 1, B1761="Spring", 2, B1761="Summer", 3, B1761="Fall", 4)</f>
        <v>2</v>
      </c>
      <c r="D1761" s="79">
        <f t="shared" si="81"/>
        <v>0</v>
      </c>
      <c r="E1761" s="79">
        <f t="shared" si="82"/>
        <v>1</v>
      </c>
      <c r="F1761" s="79">
        <f t="shared" si="83"/>
        <v>0</v>
      </c>
    </row>
    <row r="1762" spans="1:6" x14ac:dyDescent="0.2">
      <c r="A1762">
        <v>44</v>
      </c>
      <c r="B1762" t="s">
        <v>36</v>
      </c>
      <c r="C1762" s="79" cm="1">
        <f t="array" ref="C1762">_xlfn.IFS(B1762= "Winter", 1, B1762="Spring", 2, B1762="Summer", 3, B1762="Fall", 4)</f>
        <v>2</v>
      </c>
      <c r="D1762" s="79">
        <f t="shared" si="81"/>
        <v>0</v>
      </c>
      <c r="E1762" s="79">
        <f t="shared" si="82"/>
        <v>1</v>
      </c>
      <c r="F1762" s="79">
        <f t="shared" si="83"/>
        <v>0</v>
      </c>
    </row>
    <row r="1763" spans="1:6" x14ac:dyDescent="0.2">
      <c r="A1763">
        <v>95</v>
      </c>
      <c r="B1763" t="s">
        <v>56</v>
      </c>
      <c r="C1763" s="79" cm="1">
        <f t="array" ref="C1763">_xlfn.IFS(B1763= "Winter", 1, B1763="Spring", 2, B1763="Summer", 3, B1763="Fall", 4)</f>
        <v>4</v>
      </c>
      <c r="D1763" s="79">
        <f t="shared" si="81"/>
        <v>0</v>
      </c>
      <c r="E1763" s="79">
        <f t="shared" si="82"/>
        <v>0</v>
      </c>
      <c r="F1763" s="79">
        <f t="shared" si="83"/>
        <v>0</v>
      </c>
    </row>
    <row r="1764" spans="1:6" x14ac:dyDescent="0.2">
      <c r="A1764">
        <v>42</v>
      </c>
      <c r="B1764" t="s">
        <v>52</v>
      </c>
      <c r="C1764" s="79" cm="1">
        <f t="array" ref="C1764">_xlfn.IFS(B1764= "Winter", 1, B1764="Spring", 2, B1764="Summer", 3, B1764="Fall", 4)</f>
        <v>3</v>
      </c>
      <c r="D1764" s="79">
        <f t="shared" si="81"/>
        <v>0</v>
      </c>
      <c r="E1764" s="79">
        <f t="shared" si="82"/>
        <v>0</v>
      </c>
      <c r="F1764" s="79">
        <f t="shared" si="83"/>
        <v>1</v>
      </c>
    </row>
    <row r="1765" spans="1:6" x14ac:dyDescent="0.2">
      <c r="A1765">
        <v>93</v>
      </c>
      <c r="B1765" t="s">
        <v>24</v>
      </c>
      <c r="C1765" s="79" cm="1">
        <f t="array" ref="C1765">_xlfn.IFS(B1765= "Winter", 1, B1765="Spring", 2, B1765="Summer", 3, B1765="Fall", 4)</f>
        <v>1</v>
      </c>
      <c r="D1765" s="79">
        <f t="shared" si="81"/>
        <v>1</v>
      </c>
      <c r="E1765" s="79">
        <f t="shared" si="82"/>
        <v>0</v>
      </c>
      <c r="F1765" s="79">
        <f t="shared" si="83"/>
        <v>0</v>
      </c>
    </row>
    <row r="1766" spans="1:6" x14ac:dyDescent="0.2">
      <c r="A1766">
        <v>56</v>
      </c>
      <c r="B1766" t="s">
        <v>52</v>
      </c>
      <c r="C1766" s="79" cm="1">
        <f t="array" ref="C1766">_xlfn.IFS(B1766= "Winter", 1, B1766="Spring", 2, B1766="Summer", 3, B1766="Fall", 4)</f>
        <v>3</v>
      </c>
      <c r="D1766" s="79">
        <f t="shared" si="81"/>
        <v>0</v>
      </c>
      <c r="E1766" s="79">
        <f t="shared" si="82"/>
        <v>0</v>
      </c>
      <c r="F1766" s="79">
        <f t="shared" si="83"/>
        <v>1</v>
      </c>
    </row>
    <row r="1767" spans="1:6" x14ac:dyDescent="0.2">
      <c r="A1767">
        <v>88</v>
      </c>
      <c r="B1767" t="s">
        <v>36</v>
      </c>
      <c r="C1767" s="79" cm="1">
        <f t="array" ref="C1767">_xlfn.IFS(B1767= "Winter", 1, B1767="Spring", 2, B1767="Summer", 3, B1767="Fall", 4)</f>
        <v>2</v>
      </c>
      <c r="D1767" s="79">
        <f t="shared" si="81"/>
        <v>0</v>
      </c>
      <c r="E1767" s="79">
        <f t="shared" si="82"/>
        <v>1</v>
      </c>
      <c r="F1767" s="79">
        <f t="shared" si="83"/>
        <v>0</v>
      </c>
    </row>
    <row r="1768" spans="1:6" x14ac:dyDescent="0.2">
      <c r="A1768">
        <v>54</v>
      </c>
      <c r="B1768" t="s">
        <v>24</v>
      </c>
      <c r="C1768" s="79" cm="1">
        <f t="array" ref="C1768">_xlfn.IFS(B1768= "Winter", 1, B1768="Spring", 2, B1768="Summer", 3, B1768="Fall", 4)</f>
        <v>1</v>
      </c>
      <c r="D1768" s="79">
        <f t="shared" si="81"/>
        <v>1</v>
      </c>
      <c r="E1768" s="79">
        <f t="shared" si="82"/>
        <v>0</v>
      </c>
      <c r="F1768" s="79">
        <f t="shared" si="83"/>
        <v>0</v>
      </c>
    </row>
    <row r="1769" spans="1:6" x14ac:dyDescent="0.2">
      <c r="A1769">
        <v>89</v>
      </c>
      <c r="B1769" t="s">
        <v>56</v>
      </c>
      <c r="C1769" s="79" cm="1">
        <f t="array" ref="C1769">_xlfn.IFS(B1769= "Winter", 1, B1769="Spring", 2, B1769="Summer", 3, B1769="Fall", 4)</f>
        <v>4</v>
      </c>
      <c r="D1769" s="79">
        <f t="shared" si="81"/>
        <v>0</v>
      </c>
      <c r="E1769" s="79">
        <f t="shared" si="82"/>
        <v>0</v>
      </c>
      <c r="F1769" s="79">
        <f t="shared" si="83"/>
        <v>0</v>
      </c>
    </row>
    <row r="1770" spans="1:6" x14ac:dyDescent="0.2">
      <c r="A1770">
        <v>45</v>
      </c>
      <c r="B1770" t="s">
        <v>52</v>
      </c>
      <c r="C1770" s="79" cm="1">
        <f t="array" ref="C1770">_xlfn.IFS(B1770= "Winter", 1, B1770="Spring", 2, B1770="Summer", 3, B1770="Fall", 4)</f>
        <v>3</v>
      </c>
      <c r="D1770" s="79">
        <f t="shared" si="81"/>
        <v>0</v>
      </c>
      <c r="E1770" s="79">
        <f t="shared" si="82"/>
        <v>0</v>
      </c>
      <c r="F1770" s="79">
        <f t="shared" si="83"/>
        <v>1</v>
      </c>
    </row>
    <row r="1771" spans="1:6" x14ac:dyDescent="0.2">
      <c r="A1771">
        <v>75</v>
      </c>
      <c r="B1771" t="s">
        <v>24</v>
      </c>
      <c r="C1771" s="79" cm="1">
        <f t="array" ref="C1771">_xlfn.IFS(B1771= "Winter", 1, B1771="Spring", 2, B1771="Summer", 3, B1771="Fall", 4)</f>
        <v>1</v>
      </c>
      <c r="D1771" s="79">
        <f t="shared" si="81"/>
        <v>1</v>
      </c>
      <c r="E1771" s="79">
        <f t="shared" si="82"/>
        <v>0</v>
      </c>
      <c r="F1771" s="79">
        <f t="shared" si="83"/>
        <v>0</v>
      </c>
    </row>
    <row r="1772" spans="1:6" x14ac:dyDescent="0.2">
      <c r="A1772">
        <v>22</v>
      </c>
      <c r="B1772" t="s">
        <v>56</v>
      </c>
      <c r="C1772" s="79" cm="1">
        <f t="array" ref="C1772">_xlfn.IFS(B1772= "Winter", 1, B1772="Spring", 2, B1772="Summer", 3, B1772="Fall", 4)</f>
        <v>4</v>
      </c>
      <c r="D1772" s="79">
        <f t="shared" si="81"/>
        <v>0</v>
      </c>
      <c r="E1772" s="79">
        <f t="shared" si="82"/>
        <v>0</v>
      </c>
      <c r="F1772" s="79">
        <f t="shared" si="83"/>
        <v>0</v>
      </c>
    </row>
    <row r="1773" spans="1:6" x14ac:dyDescent="0.2">
      <c r="A1773">
        <v>82</v>
      </c>
      <c r="B1773" t="s">
        <v>56</v>
      </c>
      <c r="C1773" s="79" cm="1">
        <f t="array" ref="C1773">_xlfn.IFS(B1773= "Winter", 1, B1773="Spring", 2, B1773="Summer", 3, B1773="Fall", 4)</f>
        <v>4</v>
      </c>
      <c r="D1773" s="79">
        <f t="shared" si="81"/>
        <v>0</v>
      </c>
      <c r="E1773" s="79">
        <f t="shared" si="82"/>
        <v>0</v>
      </c>
      <c r="F1773" s="79">
        <f t="shared" si="83"/>
        <v>0</v>
      </c>
    </row>
    <row r="1774" spans="1:6" x14ac:dyDescent="0.2">
      <c r="A1774">
        <v>34</v>
      </c>
      <c r="B1774" t="s">
        <v>52</v>
      </c>
      <c r="C1774" s="79" cm="1">
        <f t="array" ref="C1774">_xlfn.IFS(B1774= "Winter", 1, B1774="Spring", 2, B1774="Summer", 3, B1774="Fall", 4)</f>
        <v>3</v>
      </c>
      <c r="D1774" s="79">
        <f t="shared" si="81"/>
        <v>0</v>
      </c>
      <c r="E1774" s="79">
        <f t="shared" si="82"/>
        <v>0</v>
      </c>
      <c r="F1774" s="79">
        <f t="shared" si="83"/>
        <v>1</v>
      </c>
    </row>
    <row r="1775" spans="1:6" x14ac:dyDescent="0.2">
      <c r="A1775">
        <v>92</v>
      </c>
      <c r="B1775" t="s">
        <v>52</v>
      </c>
      <c r="C1775" s="79" cm="1">
        <f t="array" ref="C1775">_xlfn.IFS(B1775= "Winter", 1, B1775="Spring", 2, B1775="Summer", 3, B1775="Fall", 4)</f>
        <v>3</v>
      </c>
      <c r="D1775" s="79">
        <f t="shared" si="81"/>
        <v>0</v>
      </c>
      <c r="E1775" s="79">
        <f t="shared" si="82"/>
        <v>0</v>
      </c>
      <c r="F1775" s="79">
        <f t="shared" si="83"/>
        <v>1</v>
      </c>
    </row>
    <row r="1776" spans="1:6" x14ac:dyDescent="0.2">
      <c r="A1776">
        <v>78</v>
      </c>
      <c r="B1776" t="s">
        <v>36</v>
      </c>
      <c r="C1776" s="79" cm="1">
        <f t="array" ref="C1776">_xlfn.IFS(B1776= "Winter", 1, B1776="Spring", 2, B1776="Summer", 3, B1776="Fall", 4)</f>
        <v>2</v>
      </c>
      <c r="D1776" s="79">
        <f t="shared" si="81"/>
        <v>0</v>
      </c>
      <c r="E1776" s="79">
        <f t="shared" si="82"/>
        <v>1</v>
      </c>
      <c r="F1776" s="79">
        <f t="shared" si="83"/>
        <v>0</v>
      </c>
    </row>
    <row r="1777" spans="1:6" x14ac:dyDescent="0.2">
      <c r="A1777">
        <v>47</v>
      </c>
      <c r="B1777" t="s">
        <v>36</v>
      </c>
      <c r="C1777" s="79" cm="1">
        <f t="array" ref="C1777">_xlfn.IFS(B1777= "Winter", 1, B1777="Spring", 2, B1777="Summer", 3, B1777="Fall", 4)</f>
        <v>2</v>
      </c>
      <c r="D1777" s="79">
        <f t="shared" si="81"/>
        <v>0</v>
      </c>
      <c r="E1777" s="79">
        <f t="shared" si="82"/>
        <v>1</v>
      </c>
      <c r="F1777" s="79">
        <f t="shared" si="83"/>
        <v>0</v>
      </c>
    </row>
    <row r="1778" spans="1:6" x14ac:dyDescent="0.2">
      <c r="A1778">
        <v>64</v>
      </c>
      <c r="B1778" t="s">
        <v>52</v>
      </c>
      <c r="C1778" s="79" cm="1">
        <f t="array" ref="C1778">_xlfn.IFS(B1778= "Winter", 1, B1778="Spring", 2, B1778="Summer", 3, B1778="Fall", 4)</f>
        <v>3</v>
      </c>
      <c r="D1778" s="79">
        <f t="shared" si="81"/>
        <v>0</v>
      </c>
      <c r="E1778" s="79">
        <f t="shared" si="82"/>
        <v>0</v>
      </c>
      <c r="F1778" s="79">
        <f t="shared" si="83"/>
        <v>1</v>
      </c>
    </row>
    <row r="1779" spans="1:6" x14ac:dyDescent="0.2">
      <c r="A1779">
        <v>44</v>
      </c>
      <c r="B1779" t="s">
        <v>24</v>
      </c>
      <c r="C1779" s="79" cm="1">
        <f t="array" ref="C1779">_xlfn.IFS(B1779= "Winter", 1, B1779="Spring", 2, B1779="Summer", 3, B1779="Fall", 4)</f>
        <v>1</v>
      </c>
      <c r="D1779" s="79">
        <f t="shared" si="81"/>
        <v>1</v>
      </c>
      <c r="E1779" s="79">
        <f t="shared" si="82"/>
        <v>0</v>
      </c>
      <c r="F1779" s="79">
        <f t="shared" si="83"/>
        <v>0</v>
      </c>
    </row>
    <row r="1780" spans="1:6" x14ac:dyDescent="0.2">
      <c r="A1780">
        <v>94</v>
      </c>
      <c r="B1780" t="s">
        <v>24</v>
      </c>
      <c r="C1780" s="79" cm="1">
        <f t="array" ref="C1780">_xlfn.IFS(B1780= "Winter", 1, B1780="Spring", 2, B1780="Summer", 3, B1780="Fall", 4)</f>
        <v>1</v>
      </c>
      <c r="D1780" s="79">
        <f t="shared" si="81"/>
        <v>1</v>
      </c>
      <c r="E1780" s="79">
        <f t="shared" si="82"/>
        <v>0</v>
      </c>
      <c r="F1780" s="79">
        <f t="shared" si="83"/>
        <v>0</v>
      </c>
    </row>
    <row r="1781" spans="1:6" x14ac:dyDescent="0.2">
      <c r="A1781">
        <v>62</v>
      </c>
      <c r="B1781" t="s">
        <v>24</v>
      </c>
      <c r="C1781" s="79" cm="1">
        <f t="array" ref="C1781">_xlfn.IFS(B1781= "Winter", 1, B1781="Spring", 2, B1781="Summer", 3, B1781="Fall", 4)</f>
        <v>1</v>
      </c>
      <c r="D1781" s="79">
        <f t="shared" si="81"/>
        <v>1</v>
      </c>
      <c r="E1781" s="79">
        <f t="shared" si="82"/>
        <v>0</v>
      </c>
      <c r="F1781" s="79">
        <f t="shared" si="83"/>
        <v>0</v>
      </c>
    </row>
    <row r="1782" spans="1:6" x14ac:dyDescent="0.2">
      <c r="A1782">
        <v>81</v>
      </c>
      <c r="B1782" t="s">
        <v>52</v>
      </c>
      <c r="C1782" s="79" cm="1">
        <f t="array" ref="C1782">_xlfn.IFS(B1782= "Winter", 1, B1782="Spring", 2, B1782="Summer", 3, B1782="Fall", 4)</f>
        <v>3</v>
      </c>
      <c r="D1782" s="79">
        <f t="shared" si="81"/>
        <v>0</v>
      </c>
      <c r="E1782" s="79">
        <f t="shared" si="82"/>
        <v>0</v>
      </c>
      <c r="F1782" s="79">
        <f t="shared" si="83"/>
        <v>1</v>
      </c>
    </row>
    <row r="1783" spans="1:6" x14ac:dyDescent="0.2">
      <c r="A1783">
        <v>33</v>
      </c>
      <c r="B1783" t="s">
        <v>56</v>
      </c>
      <c r="C1783" s="79" cm="1">
        <f t="array" ref="C1783">_xlfn.IFS(B1783= "Winter", 1, B1783="Spring", 2, B1783="Summer", 3, B1783="Fall", 4)</f>
        <v>4</v>
      </c>
      <c r="D1783" s="79">
        <f t="shared" si="81"/>
        <v>0</v>
      </c>
      <c r="E1783" s="79">
        <f t="shared" si="82"/>
        <v>0</v>
      </c>
      <c r="F1783" s="79">
        <f t="shared" si="83"/>
        <v>0</v>
      </c>
    </row>
    <row r="1784" spans="1:6" x14ac:dyDescent="0.2">
      <c r="A1784">
        <v>88</v>
      </c>
      <c r="B1784" t="s">
        <v>56</v>
      </c>
      <c r="C1784" s="79" cm="1">
        <f t="array" ref="C1784">_xlfn.IFS(B1784= "Winter", 1, B1784="Spring", 2, B1784="Summer", 3, B1784="Fall", 4)</f>
        <v>4</v>
      </c>
      <c r="D1784" s="79">
        <f t="shared" si="81"/>
        <v>0</v>
      </c>
      <c r="E1784" s="79">
        <f t="shared" si="82"/>
        <v>0</v>
      </c>
      <c r="F1784" s="79">
        <f t="shared" si="83"/>
        <v>0</v>
      </c>
    </row>
    <row r="1785" spans="1:6" x14ac:dyDescent="0.2">
      <c r="A1785">
        <v>49</v>
      </c>
      <c r="B1785" t="s">
        <v>24</v>
      </c>
      <c r="C1785" s="79" cm="1">
        <f t="array" ref="C1785">_xlfn.IFS(B1785= "Winter", 1, B1785="Spring", 2, B1785="Summer", 3, B1785="Fall", 4)</f>
        <v>1</v>
      </c>
      <c r="D1785" s="79">
        <f t="shared" si="81"/>
        <v>1</v>
      </c>
      <c r="E1785" s="79">
        <f t="shared" si="82"/>
        <v>0</v>
      </c>
      <c r="F1785" s="79">
        <f t="shared" si="83"/>
        <v>0</v>
      </c>
    </row>
    <row r="1786" spans="1:6" x14ac:dyDescent="0.2">
      <c r="A1786">
        <v>31</v>
      </c>
      <c r="B1786" t="s">
        <v>52</v>
      </c>
      <c r="C1786" s="79" cm="1">
        <f t="array" ref="C1786">_xlfn.IFS(B1786= "Winter", 1, B1786="Spring", 2, B1786="Summer", 3, B1786="Fall", 4)</f>
        <v>3</v>
      </c>
      <c r="D1786" s="79">
        <f t="shared" si="81"/>
        <v>0</v>
      </c>
      <c r="E1786" s="79">
        <f t="shared" si="82"/>
        <v>0</v>
      </c>
      <c r="F1786" s="79">
        <f t="shared" si="83"/>
        <v>1</v>
      </c>
    </row>
    <row r="1787" spans="1:6" x14ac:dyDescent="0.2">
      <c r="A1787">
        <v>29</v>
      </c>
      <c r="B1787" t="s">
        <v>56</v>
      </c>
      <c r="C1787" s="79" cm="1">
        <f t="array" ref="C1787">_xlfn.IFS(B1787= "Winter", 1, B1787="Spring", 2, B1787="Summer", 3, B1787="Fall", 4)</f>
        <v>4</v>
      </c>
      <c r="D1787" s="79">
        <f t="shared" si="81"/>
        <v>0</v>
      </c>
      <c r="E1787" s="79">
        <f t="shared" si="82"/>
        <v>0</v>
      </c>
      <c r="F1787" s="79">
        <f t="shared" si="83"/>
        <v>0</v>
      </c>
    </row>
    <row r="1788" spans="1:6" x14ac:dyDescent="0.2">
      <c r="A1788">
        <v>34</v>
      </c>
      <c r="B1788" t="s">
        <v>36</v>
      </c>
      <c r="C1788" s="79" cm="1">
        <f t="array" ref="C1788">_xlfn.IFS(B1788= "Winter", 1, B1788="Spring", 2, B1788="Summer", 3, B1788="Fall", 4)</f>
        <v>2</v>
      </c>
      <c r="D1788" s="79">
        <f t="shared" si="81"/>
        <v>0</v>
      </c>
      <c r="E1788" s="79">
        <f t="shared" si="82"/>
        <v>1</v>
      </c>
      <c r="F1788" s="79">
        <f t="shared" si="83"/>
        <v>0</v>
      </c>
    </row>
    <row r="1789" spans="1:6" x14ac:dyDescent="0.2">
      <c r="A1789">
        <v>38</v>
      </c>
      <c r="B1789" t="s">
        <v>56</v>
      </c>
      <c r="C1789" s="79" cm="1">
        <f t="array" ref="C1789">_xlfn.IFS(B1789= "Winter", 1, B1789="Spring", 2, B1789="Summer", 3, B1789="Fall", 4)</f>
        <v>4</v>
      </c>
      <c r="D1789" s="79">
        <f t="shared" si="81"/>
        <v>0</v>
      </c>
      <c r="E1789" s="79">
        <f t="shared" si="82"/>
        <v>0</v>
      </c>
      <c r="F1789" s="79">
        <f t="shared" si="83"/>
        <v>0</v>
      </c>
    </row>
    <row r="1790" spans="1:6" x14ac:dyDescent="0.2">
      <c r="A1790">
        <v>41</v>
      </c>
      <c r="B1790" t="s">
        <v>52</v>
      </c>
      <c r="C1790" s="79" cm="1">
        <f t="array" ref="C1790">_xlfn.IFS(B1790= "Winter", 1, B1790="Spring", 2, B1790="Summer", 3, B1790="Fall", 4)</f>
        <v>3</v>
      </c>
      <c r="D1790" s="79">
        <f t="shared" si="81"/>
        <v>0</v>
      </c>
      <c r="E1790" s="79">
        <f t="shared" si="82"/>
        <v>0</v>
      </c>
      <c r="F1790" s="79">
        <f t="shared" si="83"/>
        <v>1</v>
      </c>
    </row>
    <row r="1791" spans="1:6" x14ac:dyDescent="0.2">
      <c r="A1791">
        <v>34</v>
      </c>
      <c r="B1791" t="s">
        <v>36</v>
      </c>
      <c r="C1791" s="79" cm="1">
        <f t="array" ref="C1791">_xlfn.IFS(B1791= "Winter", 1, B1791="Spring", 2, B1791="Summer", 3, B1791="Fall", 4)</f>
        <v>2</v>
      </c>
      <c r="D1791" s="79">
        <f t="shared" si="81"/>
        <v>0</v>
      </c>
      <c r="E1791" s="79">
        <f t="shared" si="82"/>
        <v>1</v>
      </c>
      <c r="F1791" s="79">
        <f t="shared" si="83"/>
        <v>0</v>
      </c>
    </row>
    <row r="1792" spans="1:6" x14ac:dyDescent="0.2">
      <c r="A1792">
        <v>26</v>
      </c>
      <c r="B1792" t="s">
        <v>52</v>
      </c>
      <c r="C1792" s="79" cm="1">
        <f t="array" ref="C1792">_xlfn.IFS(B1792= "Winter", 1, B1792="Spring", 2, B1792="Summer", 3, B1792="Fall", 4)</f>
        <v>3</v>
      </c>
      <c r="D1792" s="79">
        <f t="shared" si="81"/>
        <v>0</v>
      </c>
      <c r="E1792" s="79">
        <f t="shared" si="82"/>
        <v>0</v>
      </c>
      <c r="F1792" s="79">
        <f t="shared" si="83"/>
        <v>1</v>
      </c>
    </row>
    <row r="1793" spans="1:6" x14ac:dyDescent="0.2">
      <c r="A1793">
        <v>98</v>
      </c>
      <c r="B1793" t="s">
        <v>24</v>
      </c>
      <c r="C1793" s="79" cm="1">
        <f t="array" ref="C1793">_xlfn.IFS(B1793= "Winter", 1, B1793="Spring", 2, B1793="Summer", 3, B1793="Fall", 4)</f>
        <v>1</v>
      </c>
      <c r="D1793" s="79">
        <f t="shared" si="81"/>
        <v>1</v>
      </c>
      <c r="E1793" s="79">
        <f t="shared" si="82"/>
        <v>0</v>
      </c>
      <c r="F1793" s="79">
        <f t="shared" si="83"/>
        <v>0</v>
      </c>
    </row>
    <row r="1794" spans="1:6" x14ac:dyDescent="0.2">
      <c r="A1794">
        <v>59</v>
      </c>
      <c r="B1794" t="s">
        <v>56</v>
      </c>
      <c r="C1794" s="79" cm="1">
        <f t="array" ref="C1794">_xlfn.IFS(B1794= "Winter", 1, B1794="Spring", 2, B1794="Summer", 3, B1794="Fall", 4)</f>
        <v>4</v>
      </c>
      <c r="D1794" s="79">
        <f t="shared" si="81"/>
        <v>0</v>
      </c>
      <c r="E1794" s="79">
        <f t="shared" si="82"/>
        <v>0</v>
      </c>
      <c r="F1794" s="79">
        <f t="shared" si="83"/>
        <v>0</v>
      </c>
    </row>
    <row r="1795" spans="1:6" x14ac:dyDescent="0.2">
      <c r="A1795">
        <v>92</v>
      </c>
      <c r="B1795" t="s">
        <v>56</v>
      </c>
      <c r="C1795" s="79" cm="1">
        <f t="array" ref="C1795">_xlfn.IFS(B1795= "Winter", 1, B1795="Spring", 2, B1795="Summer", 3, B1795="Fall", 4)</f>
        <v>4</v>
      </c>
      <c r="D1795" s="79">
        <f t="shared" ref="D1795:D1858" si="84">IF(C1795=1, 1, 0)</f>
        <v>0</v>
      </c>
      <c r="E1795" s="79">
        <f t="shared" ref="E1795:E1858" si="85">IF(C1795=2, 1, 0)</f>
        <v>0</v>
      </c>
      <c r="F1795" s="79">
        <f t="shared" ref="F1795:F1858" si="86">IF(C1795=3,1, 0)</f>
        <v>0</v>
      </c>
    </row>
    <row r="1796" spans="1:6" x14ac:dyDescent="0.2">
      <c r="A1796">
        <v>40</v>
      </c>
      <c r="B1796" t="s">
        <v>36</v>
      </c>
      <c r="C1796" s="79" cm="1">
        <f t="array" ref="C1796">_xlfn.IFS(B1796= "Winter", 1, B1796="Spring", 2, B1796="Summer", 3, B1796="Fall", 4)</f>
        <v>2</v>
      </c>
      <c r="D1796" s="79">
        <f t="shared" si="84"/>
        <v>0</v>
      </c>
      <c r="E1796" s="79">
        <f t="shared" si="85"/>
        <v>1</v>
      </c>
      <c r="F1796" s="79">
        <f t="shared" si="86"/>
        <v>0</v>
      </c>
    </row>
    <row r="1797" spans="1:6" x14ac:dyDescent="0.2">
      <c r="A1797">
        <v>20</v>
      </c>
      <c r="B1797" t="s">
        <v>56</v>
      </c>
      <c r="C1797" s="79" cm="1">
        <f t="array" ref="C1797">_xlfn.IFS(B1797= "Winter", 1, B1797="Spring", 2, B1797="Summer", 3, B1797="Fall", 4)</f>
        <v>4</v>
      </c>
      <c r="D1797" s="79">
        <f t="shared" si="84"/>
        <v>0</v>
      </c>
      <c r="E1797" s="79">
        <f t="shared" si="85"/>
        <v>0</v>
      </c>
      <c r="F1797" s="79">
        <f t="shared" si="86"/>
        <v>0</v>
      </c>
    </row>
    <row r="1798" spans="1:6" x14ac:dyDescent="0.2">
      <c r="A1798">
        <v>35</v>
      </c>
      <c r="B1798" t="s">
        <v>36</v>
      </c>
      <c r="C1798" s="79" cm="1">
        <f t="array" ref="C1798">_xlfn.IFS(B1798= "Winter", 1, B1798="Spring", 2, B1798="Summer", 3, B1798="Fall", 4)</f>
        <v>2</v>
      </c>
      <c r="D1798" s="79">
        <f t="shared" si="84"/>
        <v>0</v>
      </c>
      <c r="E1798" s="79">
        <f t="shared" si="85"/>
        <v>1</v>
      </c>
      <c r="F1798" s="79">
        <f t="shared" si="86"/>
        <v>0</v>
      </c>
    </row>
    <row r="1799" spans="1:6" x14ac:dyDescent="0.2">
      <c r="A1799">
        <v>35</v>
      </c>
      <c r="B1799" t="s">
        <v>36</v>
      </c>
      <c r="C1799" s="79" cm="1">
        <f t="array" ref="C1799">_xlfn.IFS(B1799= "Winter", 1, B1799="Spring", 2, B1799="Summer", 3, B1799="Fall", 4)</f>
        <v>2</v>
      </c>
      <c r="D1799" s="79">
        <f t="shared" si="84"/>
        <v>0</v>
      </c>
      <c r="E1799" s="79">
        <f t="shared" si="85"/>
        <v>1</v>
      </c>
      <c r="F1799" s="79">
        <f t="shared" si="86"/>
        <v>0</v>
      </c>
    </row>
    <row r="1800" spans="1:6" x14ac:dyDescent="0.2">
      <c r="A1800">
        <v>82</v>
      </c>
      <c r="B1800" t="s">
        <v>24</v>
      </c>
      <c r="C1800" s="79" cm="1">
        <f t="array" ref="C1800">_xlfn.IFS(B1800= "Winter", 1, B1800="Spring", 2, B1800="Summer", 3, B1800="Fall", 4)</f>
        <v>1</v>
      </c>
      <c r="D1800" s="79">
        <f t="shared" si="84"/>
        <v>1</v>
      </c>
      <c r="E1800" s="79">
        <f t="shared" si="85"/>
        <v>0</v>
      </c>
      <c r="F1800" s="79">
        <f t="shared" si="86"/>
        <v>0</v>
      </c>
    </row>
    <row r="1801" spans="1:6" x14ac:dyDescent="0.2">
      <c r="A1801">
        <v>48</v>
      </c>
      <c r="B1801" t="s">
        <v>56</v>
      </c>
      <c r="C1801" s="79" cm="1">
        <f t="array" ref="C1801">_xlfn.IFS(B1801= "Winter", 1, B1801="Spring", 2, B1801="Summer", 3, B1801="Fall", 4)</f>
        <v>4</v>
      </c>
      <c r="D1801" s="79">
        <f t="shared" si="84"/>
        <v>0</v>
      </c>
      <c r="E1801" s="79">
        <f t="shared" si="85"/>
        <v>0</v>
      </c>
      <c r="F1801" s="79">
        <f t="shared" si="86"/>
        <v>0</v>
      </c>
    </row>
    <row r="1802" spans="1:6" x14ac:dyDescent="0.2">
      <c r="A1802">
        <v>58</v>
      </c>
      <c r="B1802" t="s">
        <v>24</v>
      </c>
      <c r="C1802" s="79" cm="1">
        <f t="array" ref="C1802">_xlfn.IFS(B1802= "Winter", 1, B1802="Spring", 2, B1802="Summer", 3, B1802="Fall", 4)</f>
        <v>1</v>
      </c>
      <c r="D1802" s="79">
        <f t="shared" si="84"/>
        <v>1</v>
      </c>
      <c r="E1802" s="79">
        <f t="shared" si="85"/>
        <v>0</v>
      </c>
      <c r="F1802" s="79">
        <f t="shared" si="86"/>
        <v>0</v>
      </c>
    </row>
    <row r="1803" spans="1:6" x14ac:dyDescent="0.2">
      <c r="A1803">
        <v>57</v>
      </c>
      <c r="B1803" t="s">
        <v>36</v>
      </c>
      <c r="C1803" s="79" cm="1">
        <f t="array" ref="C1803">_xlfn.IFS(B1803= "Winter", 1, B1803="Spring", 2, B1803="Summer", 3, B1803="Fall", 4)</f>
        <v>2</v>
      </c>
      <c r="D1803" s="79">
        <f t="shared" si="84"/>
        <v>0</v>
      </c>
      <c r="E1803" s="79">
        <f t="shared" si="85"/>
        <v>1</v>
      </c>
      <c r="F1803" s="79">
        <f t="shared" si="86"/>
        <v>0</v>
      </c>
    </row>
    <row r="1804" spans="1:6" x14ac:dyDescent="0.2">
      <c r="A1804">
        <v>96</v>
      </c>
      <c r="B1804" t="s">
        <v>24</v>
      </c>
      <c r="C1804" s="79" cm="1">
        <f t="array" ref="C1804">_xlfn.IFS(B1804= "Winter", 1, B1804="Spring", 2, B1804="Summer", 3, B1804="Fall", 4)</f>
        <v>1</v>
      </c>
      <c r="D1804" s="79">
        <f t="shared" si="84"/>
        <v>1</v>
      </c>
      <c r="E1804" s="79">
        <f t="shared" si="85"/>
        <v>0</v>
      </c>
      <c r="F1804" s="79">
        <f t="shared" si="86"/>
        <v>0</v>
      </c>
    </row>
    <row r="1805" spans="1:6" x14ac:dyDescent="0.2">
      <c r="A1805">
        <v>97</v>
      </c>
      <c r="B1805" t="s">
        <v>52</v>
      </c>
      <c r="C1805" s="79" cm="1">
        <f t="array" ref="C1805">_xlfn.IFS(B1805= "Winter", 1, B1805="Spring", 2, B1805="Summer", 3, B1805="Fall", 4)</f>
        <v>3</v>
      </c>
      <c r="D1805" s="79">
        <f t="shared" si="84"/>
        <v>0</v>
      </c>
      <c r="E1805" s="79">
        <f t="shared" si="85"/>
        <v>0</v>
      </c>
      <c r="F1805" s="79">
        <f t="shared" si="86"/>
        <v>1</v>
      </c>
    </row>
    <row r="1806" spans="1:6" x14ac:dyDescent="0.2">
      <c r="A1806">
        <v>42</v>
      </c>
      <c r="B1806" t="s">
        <v>24</v>
      </c>
      <c r="C1806" s="79" cm="1">
        <f t="array" ref="C1806">_xlfn.IFS(B1806= "Winter", 1, B1806="Spring", 2, B1806="Summer", 3, B1806="Fall", 4)</f>
        <v>1</v>
      </c>
      <c r="D1806" s="79">
        <f t="shared" si="84"/>
        <v>1</v>
      </c>
      <c r="E1806" s="79">
        <f t="shared" si="85"/>
        <v>0</v>
      </c>
      <c r="F1806" s="79">
        <f t="shared" si="86"/>
        <v>0</v>
      </c>
    </row>
    <row r="1807" spans="1:6" x14ac:dyDescent="0.2">
      <c r="A1807">
        <v>62</v>
      </c>
      <c r="B1807" t="s">
        <v>36</v>
      </c>
      <c r="C1807" s="79" cm="1">
        <f t="array" ref="C1807">_xlfn.IFS(B1807= "Winter", 1, B1807="Spring", 2, B1807="Summer", 3, B1807="Fall", 4)</f>
        <v>2</v>
      </c>
      <c r="D1807" s="79">
        <f t="shared" si="84"/>
        <v>0</v>
      </c>
      <c r="E1807" s="79">
        <f t="shared" si="85"/>
        <v>1</v>
      </c>
      <c r="F1807" s="79">
        <f t="shared" si="86"/>
        <v>0</v>
      </c>
    </row>
    <row r="1808" spans="1:6" x14ac:dyDescent="0.2">
      <c r="A1808">
        <v>67</v>
      </c>
      <c r="B1808" t="s">
        <v>56</v>
      </c>
      <c r="C1808" s="79" cm="1">
        <f t="array" ref="C1808">_xlfn.IFS(B1808= "Winter", 1, B1808="Spring", 2, B1808="Summer", 3, B1808="Fall", 4)</f>
        <v>4</v>
      </c>
      <c r="D1808" s="79">
        <f t="shared" si="84"/>
        <v>0</v>
      </c>
      <c r="E1808" s="79">
        <f t="shared" si="85"/>
        <v>0</v>
      </c>
      <c r="F1808" s="79">
        <f t="shared" si="86"/>
        <v>0</v>
      </c>
    </row>
    <row r="1809" spans="1:6" x14ac:dyDescent="0.2">
      <c r="A1809">
        <v>46</v>
      </c>
      <c r="B1809" t="s">
        <v>52</v>
      </c>
      <c r="C1809" s="79" cm="1">
        <f t="array" ref="C1809">_xlfn.IFS(B1809= "Winter", 1, B1809="Spring", 2, B1809="Summer", 3, B1809="Fall", 4)</f>
        <v>3</v>
      </c>
      <c r="D1809" s="79">
        <f t="shared" si="84"/>
        <v>0</v>
      </c>
      <c r="E1809" s="79">
        <f t="shared" si="85"/>
        <v>0</v>
      </c>
      <c r="F1809" s="79">
        <f t="shared" si="86"/>
        <v>1</v>
      </c>
    </row>
    <row r="1810" spans="1:6" x14ac:dyDescent="0.2">
      <c r="A1810">
        <v>71</v>
      </c>
      <c r="B1810" t="s">
        <v>36</v>
      </c>
      <c r="C1810" s="79" cm="1">
        <f t="array" ref="C1810">_xlfn.IFS(B1810= "Winter", 1, B1810="Spring", 2, B1810="Summer", 3, B1810="Fall", 4)</f>
        <v>2</v>
      </c>
      <c r="D1810" s="79">
        <f t="shared" si="84"/>
        <v>0</v>
      </c>
      <c r="E1810" s="79">
        <f t="shared" si="85"/>
        <v>1</v>
      </c>
      <c r="F1810" s="79">
        <f t="shared" si="86"/>
        <v>0</v>
      </c>
    </row>
    <row r="1811" spans="1:6" x14ac:dyDescent="0.2">
      <c r="A1811">
        <v>99</v>
      </c>
      <c r="B1811" t="s">
        <v>56</v>
      </c>
      <c r="C1811" s="79" cm="1">
        <f t="array" ref="C1811">_xlfn.IFS(B1811= "Winter", 1, B1811="Spring", 2, B1811="Summer", 3, B1811="Fall", 4)</f>
        <v>4</v>
      </c>
      <c r="D1811" s="79">
        <f t="shared" si="84"/>
        <v>0</v>
      </c>
      <c r="E1811" s="79">
        <f t="shared" si="85"/>
        <v>0</v>
      </c>
      <c r="F1811" s="79">
        <f t="shared" si="86"/>
        <v>0</v>
      </c>
    </row>
    <row r="1812" spans="1:6" x14ac:dyDescent="0.2">
      <c r="A1812">
        <v>28</v>
      </c>
      <c r="B1812" t="s">
        <v>56</v>
      </c>
      <c r="C1812" s="79" cm="1">
        <f t="array" ref="C1812">_xlfn.IFS(B1812= "Winter", 1, B1812="Spring", 2, B1812="Summer", 3, B1812="Fall", 4)</f>
        <v>4</v>
      </c>
      <c r="D1812" s="79">
        <f t="shared" si="84"/>
        <v>0</v>
      </c>
      <c r="E1812" s="79">
        <f t="shared" si="85"/>
        <v>0</v>
      </c>
      <c r="F1812" s="79">
        <f t="shared" si="86"/>
        <v>0</v>
      </c>
    </row>
    <row r="1813" spans="1:6" x14ac:dyDescent="0.2">
      <c r="A1813">
        <v>77</v>
      </c>
      <c r="B1813" t="s">
        <v>52</v>
      </c>
      <c r="C1813" s="79" cm="1">
        <f t="array" ref="C1813">_xlfn.IFS(B1813= "Winter", 1, B1813="Spring", 2, B1813="Summer", 3, B1813="Fall", 4)</f>
        <v>3</v>
      </c>
      <c r="D1813" s="79">
        <f t="shared" si="84"/>
        <v>0</v>
      </c>
      <c r="E1813" s="79">
        <f t="shared" si="85"/>
        <v>0</v>
      </c>
      <c r="F1813" s="79">
        <f t="shared" si="86"/>
        <v>1</v>
      </c>
    </row>
    <row r="1814" spans="1:6" x14ac:dyDescent="0.2">
      <c r="A1814">
        <v>63</v>
      </c>
      <c r="B1814" t="s">
        <v>52</v>
      </c>
      <c r="C1814" s="79" cm="1">
        <f t="array" ref="C1814">_xlfn.IFS(B1814= "Winter", 1, B1814="Spring", 2, B1814="Summer", 3, B1814="Fall", 4)</f>
        <v>3</v>
      </c>
      <c r="D1814" s="79">
        <f t="shared" si="84"/>
        <v>0</v>
      </c>
      <c r="E1814" s="79">
        <f t="shared" si="85"/>
        <v>0</v>
      </c>
      <c r="F1814" s="79">
        <f t="shared" si="86"/>
        <v>1</v>
      </c>
    </row>
    <row r="1815" spans="1:6" x14ac:dyDescent="0.2">
      <c r="A1815">
        <v>62</v>
      </c>
      <c r="B1815" t="s">
        <v>36</v>
      </c>
      <c r="C1815" s="79" cm="1">
        <f t="array" ref="C1815">_xlfn.IFS(B1815= "Winter", 1, B1815="Spring", 2, B1815="Summer", 3, B1815="Fall", 4)</f>
        <v>2</v>
      </c>
      <c r="D1815" s="79">
        <f t="shared" si="84"/>
        <v>0</v>
      </c>
      <c r="E1815" s="79">
        <f t="shared" si="85"/>
        <v>1</v>
      </c>
      <c r="F1815" s="79">
        <f t="shared" si="86"/>
        <v>0</v>
      </c>
    </row>
    <row r="1816" spans="1:6" x14ac:dyDescent="0.2">
      <c r="A1816">
        <v>92</v>
      </c>
      <c r="B1816" t="s">
        <v>52</v>
      </c>
      <c r="C1816" s="79" cm="1">
        <f t="array" ref="C1816">_xlfn.IFS(B1816= "Winter", 1, B1816="Spring", 2, B1816="Summer", 3, B1816="Fall", 4)</f>
        <v>3</v>
      </c>
      <c r="D1816" s="79">
        <f t="shared" si="84"/>
        <v>0</v>
      </c>
      <c r="E1816" s="79">
        <f t="shared" si="85"/>
        <v>0</v>
      </c>
      <c r="F1816" s="79">
        <f t="shared" si="86"/>
        <v>1</v>
      </c>
    </row>
    <row r="1817" spans="1:6" x14ac:dyDescent="0.2">
      <c r="A1817">
        <v>72</v>
      </c>
      <c r="B1817" t="s">
        <v>24</v>
      </c>
      <c r="C1817" s="79" cm="1">
        <f t="array" ref="C1817">_xlfn.IFS(B1817= "Winter", 1, B1817="Spring", 2, B1817="Summer", 3, B1817="Fall", 4)</f>
        <v>1</v>
      </c>
      <c r="D1817" s="79">
        <f t="shared" si="84"/>
        <v>1</v>
      </c>
      <c r="E1817" s="79">
        <f t="shared" si="85"/>
        <v>0</v>
      </c>
      <c r="F1817" s="79">
        <f t="shared" si="86"/>
        <v>0</v>
      </c>
    </row>
    <row r="1818" spans="1:6" x14ac:dyDescent="0.2">
      <c r="A1818">
        <v>79</v>
      </c>
      <c r="B1818" t="s">
        <v>52</v>
      </c>
      <c r="C1818" s="79" cm="1">
        <f t="array" ref="C1818">_xlfn.IFS(B1818= "Winter", 1, B1818="Spring", 2, B1818="Summer", 3, B1818="Fall", 4)</f>
        <v>3</v>
      </c>
      <c r="D1818" s="79">
        <f t="shared" si="84"/>
        <v>0</v>
      </c>
      <c r="E1818" s="79">
        <f t="shared" si="85"/>
        <v>0</v>
      </c>
      <c r="F1818" s="79">
        <f t="shared" si="86"/>
        <v>1</v>
      </c>
    </row>
    <row r="1819" spans="1:6" x14ac:dyDescent="0.2">
      <c r="A1819">
        <v>27</v>
      </c>
      <c r="B1819" t="s">
        <v>52</v>
      </c>
      <c r="C1819" s="79" cm="1">
        <f t="array" ref="C1819">_xlfn.IFS(B1819= "Winter", 1, B1819="Spring", 2, B1819="Summer", 3, B1819="Fall", 4)</f>
        <v>3</v>
      </c>
      <c r="D1819" s="79">
        <f t="shared" si="84"/>
        <v>0</v>
      </c>
      <c r="E1819" s="79">
        <f t="shared" si="85"/>
        <v>0</v>
      </c>
      <c r="F1819" s="79">
        <f t="shared" si="86"/>
        <v>1</v>
      </c>
    </row>
    <row r="1820" spans="1:6" x14ac:dyDescent="0.2">
      <c r="A1820">
        <v>39</v>
      </c>
      <c r="B1820" t="s">
        <v>56</v>
      </c>
      <c r="C1820" s="79" cm="1">
        <f t="array" ref="C1820">_xlfn.IFS(B1820= "Winter", 1, B1820="Spring", 2, B1820="Summer", 3, B1820="Fall", 4)</f>
        <v>4</v>
      </c>
      <c r="D1820" s="79">
        <f t="shared" si="84"/>
        <v>0</v>
      </c>
      <c r="E1820" s="79">
        <f t="shared" si="85"/>
        <v>0</v>
      </c>
      <c r="F1820" s="79">
        <f t="shared" si="86"/>
        <v>0</v>
      </c>
    </row>
    <row r="1821" spans="1:6" x14ac:dyDescent="0.2">
      <c r="A1821">
        <v>86</v>
      </c>
      <c r="B1821" t="s">
        <v>36</v>
      </c>
      <c r="C1821" s="79" cm="1">
        <f t="array" ref="C1821">_xlfn.IFS(B1821= "Winter", 1, B1821="Spring", 2, B1821="Summer", 3, B1821="Fall", 4)</f>
        <v>2</v>
      </c>
      <c r="D1821" s="79">
        <f t="shared" si="84"/>
        <v>0</v>
      </c>
      <c r="E1821" s="79">
        <f t="shared" si="85"/>
        <v>1</v>
      </c>
      <c r="F1821" s="79">
        <f t="shared" si="86"/>
        <v>0</v>
      </c>
    </row>
    <row r="1822" spans="1:6" x14ac:dyDescent="0.2">
      <c r="A1822">
        <v>94</v>
      </c>
      <c r="B1822" t="s">
        <v>56</v>
      </c>
      <c r="C1822" s="79" cm="1">
        <f t="array" ref="C1822">_xlfn.IFS(B1822= "Winter", 1, B1822="Spring", 2, B1822="Summer", 3, B1822="Fall", 4)</f>
        <v>4</v>
      </c>
      <c r="D1822" s="79">
        <f t="shared" si="84"/>
        <v>0</v>
      </c>
      <c r="E1822" s="79">
        <f t="shared" si="85"/>
        <v>0</v>
      </c>
      <c r="F1822" s="79">
        <f t="shared" si="86"/>
        <v>0</v>
      </c>
    </row>
    <row r="1823" spans="1:6" x14ac:dyDescent="0.2">
      <c r="A1823">
        <v>53</v>
      </c>
      <c r="B1823" t="s">
        <v>36</v>
      </c>
      <c r="C1823" s="79" cm="1">
        <f t="array" ref="C1823">_xlfn.IFS(B1823= "Winter", 1, B1823="Spring", 2, B1823="Summer", 3, B1823="Fall", 4)</f>
        <v>2</v>
      </c>
      <c r="D1823" s="79">
        <f t="shared" si="84"/>
        <v>0</v>
      </c>
      <c r="E1823" s="79">
        <f t="shared" si="85"/>
        <v>1</v>
      </c>
      <c r="F1823" s="79">
        <f t="shared" si="86"/>
        <v>0</v>
      </c>
    </row>
    <row r="1824" spans="1:6" x14ac:dyDescent="0.2">
      <c r="A1824">
        <v>85</v>
      </c>
      <c r="B1824" t="s">
        <v>52</v>
      </c>
      <c r="C1824" s="79" cm="1">
        <f t="array" ref="C1824">_xlfn.IFS(B1824= "Winter", 1, B1824="Spring", 2, B1824="Summer", 3, B1824="Fall", 4)</f>
        <v>3</v>
      </c>
      <c r="D1824" s="79">
        <f t="shared" si="84"/>
        <v>0</v>
      </c>
      <c r="E1824" s="79">
        <f t="shared" si="85"/>
        <v>0</v>
      </c>
      <c r="F1824" s="79">
        <f t="shared" si="86"/>
        <v>1</v>
      </c>
    </row>
    <row r="1825" spans="1:6" x14ac:dyDescent="0.2">
      <c r="A1825">
        <v>50</v>
      </c>
      <c r="B1825" t="s">
        <v>56</v>
      </c>
      <c r="C1825" s="79" cm="1">
        <f t="array" ref="C1825">_xlfn.IFS(B1825= "Winter", 1, B1825="Spring", 2, B1825="Summer", 3, B1825="Fall", 4)</f>
        <v>4</v>
      </c>
      <c r="D1825" s="79">
        <f t="shared" si="84"/>
        <v>0</v>
      </c>
      <c r="E1825" s="79">
        <f t="shared" si="85"/>
        <v>0</v>
      </c>
      <c r="F1825" s="79">
        <f t="shared" si="86"/>
        <v>0</v>
      </c>
    </row>
    <row r="1826" spans="1:6" x14ac:dyDescent="0.2">
      <c r="A1826">
        <v>47</v>
      </c>
      <c r="B1826" t="s">
        <v>24</v>
      </c>
      <c r="C1826" s="79" cm="1">
        <f t="array" ref="C1826">_xlfn.IFS(B1826= "Winter", 1, B1826="Spring", 2, B1826="Summer", 3, B1826="Fall", 4)</f>
        <v>1</v>
      </c>
      <c r="D1826" s="79">
        <f t="shared" si="84"/>
        <v>1</v>
      </c>
      <c r="E1826" s="79">
        <f t="shared" si="85"/>
        <v>0</v>
      </c>
      <c r="F1826" s="79">
        <f t="shared" si="86"/>
        <v>0</v>
      </c>
    </row>
    <row r="1827" spans="1:6" x14ac:dyDescent="0.2">
      <c r="A1827">
        <v>75</v>
      </c>
      <c r="B1827" t="s">
        <v>24</v>
      </c>
      <c r="C1827" s="79" cm="1">
        <f t="array" ref="C1827">_xlfn.IFS(B1827= "Winter", 1, B1827="Spring", 2, B1827="Summer", 3, B1827="Fall", 4)</f>
        <v>1</v>
      </c>
      <c r="D1827" s="79">
        <f t="shared" si="84"/>
        <v>1</v>
      </c>
      <c r="E1827" s="79">
        <f t="shared" si="85"/>
        <v>0</v>
      </c>
      <c r="F1827" s="79">
        <f t="shared" si="86"/>
        <v>0</v>
      </c>
    </row>
    <row r="1828" spans="1:6" x14ac:dyDescent="0.2">
      <c r="A1828">
        <v>60</v>
      </c>
      <c r="B1828" t="s">
        <v>24</v>
      </c>
      <c r="C1828" s="79" cm="1">
        <f t="array" ref="C1828">_xlfn.IFS(B1828= "Winter", 1, B1828="Spring", 2, B1828="Summer", 3, B1828="Fall", 4)</f>
        <v>1</v>
      </c>
      <c r="D1828" s="79">
        <f t="shared" si="84"/>
        <v>1</v>
      </c>
      <c r="E1828" s="79">
        <f t="shared" si="85"/>
        <v>0</v>
      </c>
      <c r="F1828" s="79">
        <f t="shared" si="86"/>
        <v>0</v>
      </c>
    </row>
    <row r="1829" spans="1:6" x14ac:dyDescent="0.2">
      <c r="A1829">
        <v>36</v>
      </c>
      <c r="B1829" t="s">
        <v>36</v>
      </c>
      <c r="C1829" s="79" cm="1">
        <f t="array" ref="C1829">_xlfn.IFS(B1829= "Winter", 1, B1829="Spring", 2, B1829="Summer", 3, B1829="Fall", 4)</f>
        <v>2</v>
      </c>
      <c r="D1829" s="79">
        <f t="shared" si="84"/>
        <v>0</v>
      </c>
      <c r="E1829" s="79">
        <f t="shared" si="85"/>
        <v>1</v>
      </c>
      <c r="F1829" s="79">
        <f t="shared" si="86"/>
        <v>0</v>
      </c>
    </row>
    <row r="1830" spans="1:6" x14ac:dyDescent="0.2">
      <c r="A1830">
        <v>80</v>
      </c>
      <c r="B1830" t="s">
        <v>36</v>
      </c>
      <c r="C1830" s="79" cm="1">
        <f t="array" ref="C1830">_xlfn.IFS(B1830= "Winter", 1, B1830="Spring", 2, B1830="Summer", 3, B1830="Fall", 4)</f>
        <v>2</v>
      </c>
      <c r="D1830" s="79">
        <f t="shared" si="84"/>
        <v>0</v>
      </c>
      <c r="E1830" s="79">
        <f t="shared" si="85"/>
        <v>1</v>
      </c>
      <c r="F1830" s="79">
        <f t="shared" si="86"/>
        <v>0</v>
      </c>
    </row>
    <row r="1831" spans="1:6" x14ac:dyDescent="0.2">
      <c r="A1831">
        <v>96</v>
      </c>
      <c r="B1831" t="s">
        <v>36</v>
      </c>
      <c r="C1831" s="79" cm="1">
        <f t="array" ref="C1831">_xlfn.IFS(B1831= "Winter", 1, B1831="Spring", 2, B1831="Summer", 3, B1831="Fall", 4)</f>
        <v>2</v>
      </c>
      <c r="D1831" s="79">
        <f t="shared" si="84"/>
        <v>0</v>
      </c>
      <c r="E1831" s="79">
        <f t="shared" si="85"/>
        <v>1</v>
      </c>
      <c r="F1831" s="79">
        <f t="shared" si="86"/>
        <v>0</v>
      </c>
    </row>
    <row r="1832" spans="1:6" x14ac:dyDescent="0.2">
      <c r="A1832">
        <v>80</v>
      </c>
      <c r="B1832" t="s">
        <v>24</v>
      </c>
      <c r="C1832" s="79" cm="1">
        <f t="array" ref="C1832">_xlfn.IFS(B1832= "Winter", 1, B1832="Spring", 2, B1832="Summer", 3, B1832="Fall", 4)</f>
        <v>1</v>
      </c>
      <c r="D1832" s="79">
        <f t="shared" si="84"/>
        <v>1</v>
      </c>
      <c r="E1832" s="79">
        <f t="shared" si="85"/>
        <v>0</v>
      </c>
      <c r="F1832" s="79">
        <f t="shared" si="86"/>
        <v>0</v>
      </c>
    </row>
    <row r="1833" spans="1:6" x14ac:dyDescent="0.2">
      <c r="A1833">
        <v>71</v>
      </c>
      <c r="B1833" t="s">
        <v>52</v>
      </c>
      <c r="C1833" s="79" cm="1">
        <f t="array" ref="C1833">_xlfn.IFS(B1833= "Winter", 1, B1833="Spring", 2, B1833="Summer", 3, B1833="Fall", 4)</f>
        <v>3</v>
      </c>
      <c r="D1833" s="79">
        <f t="shared" si="84"/>
        <v>0</v>
      </c>
      <c r="E1833" s="79">
        <f t="shared" si="85"/>
        <v>0</v>
      </c>
      <c r="F1833" s="79">
        <f t="shared" si="86"/>
        <v>1</v>
      </c>
    </row>
    <row r="1834" spans="1:6" x14ac:dyDescent="0.2">
      <c r="A1834">
        <v>29</v>
      </c>
      <c r="B1834" t="s">
        <v>56</v>
      </c>
      <c r="C1834" s="79" cm="1">
        <f t="array" ref="C1834">_xlfn.IFS(B1834= "Winter", 1, B1834="Spring", 2, B1834="Summer", 3, B1834="Fall", 4)</f>
        <v>4</v>
      </c>
      <c r="D1834" s="79">
        <f t="shared" si="84"/>
        <v>0</v>
      </c>
      <c r="E1834" s="79">
        <f t="shared" si="85"/>
        <v>0</v>
      </c>
      <c r="F1834" s="79">
        <f t="shared" si="86"/>
        <v>0</v>
      </c>
    </row>
    <row r="1835" spans="1:6" x14ac:dyDescent="0.2">
      <c r="A1835">
        <v>53</v>
      </c>
      <c r="B1835" t="s">
        <v>36</v>
      </c>
      <c r="C1835" s="79" cm="1">
        <f t="array" ref="C1835">_xlfn.IFS(B1835= "Winter", 1, B1835="Spring", 2, B1835="Summer", 3, B1835="Fall", 4)</f>
        <v>2</v>
      </c>
      <c r="D1835" s="79">
        <f t="shared" si="84"/>
        <v>0</v>
      </c>
      <c r="E1835" s="79">
        <f t="shared" si="85"/>
        <v>1</v>
      </c>
      <c r="F1835" s="79">
        <f t="shared" si="86"/>
        <v>0</v>
      </c>
    </row>
    <row r="1836" spans="1:6" x14ac:dyDescent="0.2">
      <c r="A1836">
        <v>35</v>
      </c>
      <c r="B1836" t="s">
        <v>52</v>
      </c>
      <c r="C1836" s="79" cm="1">
        <f t="array" ref="C1836">_xlfn.IFS(B1836= "Winter", 1, B1836="Spring", 2, B1836="Summer", 3, B1836="Fall", 4)</f>
        <v>3</v>
      </c>
      <c r="D1836" s="79">
        <f t="shared" si="84"/>
        <v>0</v>
      </c>
      <c r="E1836" s="79">
        <f t="shared" si="85"/>
        <v>0</v>
      </c>
      <c r="F1836" s="79">
        <f t="shared" si="86"/>
        <v>1</v>
      </c>
    </row>
    <row r="1837" spans="1:6" x14ac:dyDescent="0.2">
      <c r="A1837">
        <v>75</v>
      </c>
      <c r="B1837" t="s">
        <v>56</v>
      </c>
      <c r="C1837" s="79" cm="1">
        <f t="array" ref="C1837">_xlfn.IFS(B1837= "Winter", 1, B1837="Spring", 2, B1837="Summer", 3, B1837="Fall", 4)</f>
        <v>4</v>
      </c>
      <c r="D1837" s="79">
        <f t="shared" si="84"/>
        <v>0</v>
      </c>
      <c r="E1837" s="79">
        <f t="shared" si="85"/>
        <v>0</v>
      </c>
      <c r="F1837" s="79">
        <f t="shared" si="86"/>
        <v>0</v>
      </c>
    </row>
    <row r="1838" spans="1:6" x14ac:dyDescent="0.2">
      <c r="A1838">
        <v>52</v>
      </c>
      <c r="B1838" t="s">
        <v>56</v>
      </c>
      <c r="C1838" s="79" cm="1">
        <f t="array" ref="C1838">_xlfn.IFS(B1838= "Winter", 1, B1838="Spring", 2, B1838="Summer", 3, B1838="Fall", 4)</f>
        <v>4</v>
      </c>
      <c r="D1838" s="79">
        <f t="shared" si="84"/>
        <v>0</v>
      </c>
      <c r="E1838" s="79">
        <f t="shared" si="85"/>
        <v>0</v>
      </c>
      <c r="F1838" s="79">
        <f t="shared" si="86"/>
        <v>0</v>
      </c>
    </row>
    <row r="1839" spans="1:6" x14ac:dyDescent="0.2">
      <c r="A1839">
        <v>77</v>
      </c>
      <c r="B1839" t="s">
        <v>24</v>
      </c>
      <c r="C1839" s="79" cm="1">
        <f t="array" ref="C1839">_xlfn.IFS(B1839= "Winter", 1, B1839="Spring", 2, B1839="Summer", 3, B1839="Fall", 4)</f>
        <v>1</v>
      </c>
      <c r="D1839" s="79">
        <f t="shared" si="84"/>
        <v>1</v>
      </c>
      <c r="E1839" s="79">
        <f t="shared" si="85"/>
        <v>0</v>
      </c>
      <c r="F1839" s="79">
        <f t="shared" si="86"/>
        <v>0</v>
      </c>
    </row>
    <row r="1840" spans="1:6" x14ac:dyDescent="0.2">
      <c r="A1840">
        <v>24</v>
      </c>
      <c r="B1840" t="s">
        <v>56</v>
      </c>
      <c r="C1840" s="79" cm="1">
        <f t="array" ref="C1840">_xlfn.IFS(B1840= "Winter", 1, B1840="Spring", 2, B1840="Summer", 3, B1840="Fall", 4)</f>
        <v>4</v>
      </c>
      <c r="D1840" s="79">
        <f t="shared" si="84"/>
        <v>0</v>
      </c>
      <c r="E1840" s="79">
        <f t="shared" si="85"/>
        <v>0</v>
      </c>
      <c r="F1840" s="79">
        <f t="shared" si="86"/>
        <v>0</v>
      </c>
    </row>
    <row r="1841" spans="1:6" x14ac:dyDescent="0.2">
      <c r="A1841">
        <v>78</v>
      </c>
      <c r="B1841" t="s">
        <v>24</v>
      </c>
      <c r="C1841" s="79" cm="1">
        <f t="array" ref="C1841">_xlfn.IFS(B1841= "Winter", 1, B1841="Spring", 2, B1841="Summer", 3, B1841="Fall", 4)</f>
        <v>1</v>
      </c>
      <c r="D1841" s="79">
        <f t="shared" si="84"/>
        <v>1</v>
      </c>
      <c r="E1841" s="79">
        <f t="shared" si="85"/>
        <v>0</v>
      </c>
      <c r="F1841" s="79">
        <f t="shared" si="86"/>
        <v>0</v>
      </c>
    </row>
    <row r="1842" spans="1:6" x14ac:dyDescent="0.2">
      <c r="A1842">
        <v>98</v>
      </c>
      <c r="B1842" t="s">
        <v>24</v>
      </c>
      <c r="C1842" s="79" cm="1">
        <f t="array" ref="C1842">_xlfn.IFS(B1842= "Winter", 1, B1842="Spring", 2, B1842="Summer", 3, B1842="Fall", 4)</f>
        <v>1</v>
      </c>
      <c r="D1842" s="79">
        <f t="shared" si="84"/>
        <v>1</v>
      </c>
      <c r="E1842" s="79">
        <f t="shared" si="85"/>
        <v>0</v>
      </c>
      <c r="F1842" s="79">
        <f t="shared" si="86"/>
        <v>0</v>
      </c>
    </row>
    <row r="1843" spans="1:6" x14ac:dyDescent="0.2">
      <c r="A1843">
        <v>57</v>
      </c>
      <c r="B1843" t="s">
        <v>24</v>
      </c>
      <c r="C1843" s="79" cm="1">
        <f t="array" ref="C1843">_xlfn.IFS(B1843= "Winter", 1, B1843="Spring", 2, B1843="Summer", 3, B1843="Fall", 4)</f>
        <v>1</v>
      </c>
      <c r="D1843" s="79">
        <f t="shared" si="84"/>
        <v>1</v>
      </c>
      <c r="E1843" s="79">
        <f t="shared" si="85"/>
        <v>0</v>
      </c>
      <c r="F1843" s="79">
        <f t="shared" si="86"/>
        <v>0</v>
      </c>
    </row>
    <row r="1844" spans="1:6" x14ac:dyDescent="0.2">
      <c r="A1844">
        <v>78</v>
      </c>
      <c r="B1844" t="s">
        <v>52</v>
      </c>
      <c r="C1844" s="79" cm="1">
        <f t="array" ref="C1844">_xlfn.IFS(B1844= "Winter", 1, B1844="Spring", 2, B1844="Summer", 3, B1844="Fall", 4)</f>
        <v>3</v>
      </c>
      <c r="D1844" s="79">
        <f t="shared" si="84"/>
        <v>0</v>
      </c>
      <c r="E1844" s="79">
        <f t="shared" si="85"/>
        <v>0</v>
      </c>
      <c r="F1844" s="79">
        <f t="shared" si="86"/>
        <v>1</v>
      </c>
    </row>
    <row r="1845" spans="1:6" x14ac:dyDescent="0.2">
      <c r="A1845">
        <v>76</v>
      </c>
      <c r="B1845" t="s">
        <v>56</v>
      </c>
      <c r="C1845" s="79" cm="1">
        <f t="array" ref="C1845">_xlfn.IFS(B1845= "Winter", 1, B1845="Spring", 2, B1845="Summer", 3, B1845="Fall", 4)</f>
        <v>4</v>
      </c>
      <c r="D1845" s="79">
        <f t="shared" si="84"/>
        <v>0</v>
      </c>
      <c r="E1845" s="79">
        <f t="shared" si="85"/>
        <v>0</v>
      </c>
      <c r="F1845" s="79">
        <f t="shared" si="86"/>
        <v>0</v>
      </c>
    </row>
    <row r="1846" spans="1:6" x14ac:dyDescent="0.2">
      <c r="A1846">
        <v>26</v>
      </c>
      <c r="B1846" t="s">
        <v>36</v>
      </c>
      <c r="C1846" s="79" cm="1">
        <f t="array" ref="C1846">_xlfn.IFS(B1846= "Winter", 1, B1846="Spring", 2, B1846="Summer", 3, B1846="Fall", 4)</f>
        <v>2</v>
      </c>
      <c r="D1846" s="79">
        <f t="shared" si="84"/>
        <v>0</v>
      </c>
      <c r="E1846" s="79">
        <f t="shared" si="85"/>
        <v>1</v>
      </c>
      <c r="F1846" s="79">
        <f t="shared" si="86"/>
        <v>0</v>
      </c>
    </row>
    <row r="1847" spans="1:6" x14ac:dyDescent="0.2">
      <c r="A1847">
        <v>78</v>
      </c>
      <c r="B1847" t="s">
        <v>24</v>
      </c>
      <c r="C1847" s="79" cm="1">
        <f t="array" ref="C1847">_xlfn.IFS(B1847= "Winter", 1, B1847="Spring", 2, B1847="Summer", 3, B1847="Fall", 4)</f>
        <v>1</v>
      </c>
      <c r="D1847" s="79">
        <f t="shared" si="84"/>
        <v>1</v>
      </c>
      <c r="E1847" s="79">
        <f t="shared" si="85"/>
        <v>0</v>
      </c>
      <c r="F1847" s="79">
        <f t="shared" si="86"/>
        <v>0</v>
      </c>
    </row>
    <row r="1848" spans="1:6" x14ac:dyDescent="0.2">
      <c r="A1848">
        <v>53</v>
      </c>
      <c r="B1848" t="s">
        <v>52</v>
      </c>
      <c r="C1848" s="79" cm="1">
        <f t="array" ref="C1848">_xlfn.IFS(B1848= "Winter", 1, B1848="Spring", 2, B1848="Summer", 3, B1848="Fall", 4)</f>
        <v>3</v>
      </c>
      <c r="D1848" s="79">
        <f t="shared" si="84"/>
        <v>0</v>
      </c>
      <c r="E1848" s="79">
        <f t="shared" si="85"/>
        <v>0</v>
      </c>
      <c r="F1848" s="79">
        <f t="shared" si="86"/>
        <v>1</v>
      </c>
    </row>
    <row r="1849" spans="1:6" x14ac:dyDescent="0.2">
      <c r="A1849">
        <v>100</v>
      </c>
      <c r="B1849" t="s">
        <v>52</v>
      </c>
      <c r="C1849" s="79" cm="1">
        <f t="array" ref="C1849">_xlfn.IFS(B1849= "Winter", 1, B1849="Spring", 2, B1849="Summer", 3, B1849="Fall", 4)</f>
        <v>3</v>
      </c>
      <c r="D1849" s="79">
        <f t="shared" si="84"/>
        <v>0</v>
      </c>
      <c r="E1849" s="79">
        <f t="shared" si="85"/>
        <v>0</v>
      </c>
      <c r="F1849" s="79">
        <f t="shared" si="86"/>
        <v>1</v>
      </c>
    </row>
    <row r="1850" spans="1:6" x14ac:dyDescent="0.2">
      <c r="A1850">
        <v>73</v>
      </c>
      <c r="B1850" t="s">
        <v>24</v>
      </c>
      <c r="C1850" s="79" cm="1">
        <f t="array" ref="C1850">_xlfn.IFS(B1850= "Winter", 1, B1850="Spring", 2, B1850="Summer", 3, B1850="Fall", 4)</f>
        <v>1</v>
      </c>
      <c r="D1850" s="79">
        <f t="shared" si="84"/>
        <v>1</v>
      </c>
      <c r="E1850" s="79">
        <f t="shared" si="85"/>
        <v>0</v>
      </c>
      <c r="F1850" s="79">
        <f t="shared" si="86"/>
        <v>0</v>
      </c>
    </row>
    <row r="1851" spans="1:6" x14ac:dyDescent="0.2">
      <c r="A1851">
        <v>40</v>
      </c>
      <c r="B1851" t="s">
        <v>24</v>
      </c>
      <c r="C1851" s="79" cm="1">
        <f t="array" ref="C1851">_xlfn.IFS(B1851= "Winter", 1, B1851="Spring", 2, B1851="Summer", 3, B1851="Fall", 4)</f>
        <v>1</v>
      </c>
      <c r="D1851" s="79">
        <f t="shared" si="84"/>
        <v>1</v>
      </c>
      <c r="E1851" s="79">
        <f t="shared" si="85"/>
        <v>0</v>
      </c>
      <c r="F1851" s="79">
        <f t="shared" si="86"/>
        <v>0</v>
      </c>
    </row>
    <row r="1852" spans="1:6" x14ac:dyDescent="0.2">
      <c r="A1852">
        <v>76</v>
      </c>
      <c r="B1852" t="s">
        <v>24</v>
      </c>
      <c r="C1852" s="79" cm="1">
        <f t="array" ref="C1852">_xlfn.IFS(B1852= "Winter", 1, B1852="Spring", 2, B1852="Summer", 3, B1852="Fall", 4)</f>
        <v>1</v>
      </c>
      <c r="D1852" s="79">
        <f t="shared" si="84"/>
        <v>1</v>
      </c>
      <c r="E1852" s="79">
        <f t="shared" si="85"/>
        <v>0</v>
      </c>
      <c r="F1852" s="79">
        <f t="shared" si="86"/>
        <v>0</v>
      </c>
    </row>
    <row r="1853" spans="1:6" x14ac:dyDescent="0.2">
      <c r="A1853">
        <v>80</v>
      </c>
      <c r="B1853" t="s">
        <v>56</v>
      </c>
      <c r="C1853" s="79" cm="1">
        <f t="array" ref="C1853">_xlfn.IFS(B1853= "Winter", 1, B1853="Spring", 2, B1853="Summer", 3, B1853="Fall", 4)</f>
        <v>4</v>
      </c>
      <c r="D1853" s="79">
        <f t="shared" si="84"/>
        <v>0</v>
      </c>
      <c r="E1853" s="79">
        <f t="shared" si="85"/>
        <v>0</v>
      </c>
      <c r="F1853" s="79">
        <f t="shared" si="86"/>
        <v>0</v>
      </c>
    </row>
    <row r="1854" spans="1:6" x14ac:dyDescent="0.2">
      <c r="A1854">
        <v>80</v>
      </c>
      <c r="B1854" t="s">
        <v>24</v>
      </c>
      <c r="C1854" s="79" cm="1">
        <f t="array" ref="C1854">_xlfn.IFS(B1854= "Winter", 1, B1854="Spring", 2, B1854="Summer", 3, B1854="Fall", 4)</f>
        <v>1</v>
      </c>
      <c r="D1854" s="79">
        <f t="shared" si="84"/>
        <v>1</v>
      </c>
      <c r="E1854" s="79">
        <f t="shared" si="85"/>
        <v>0</v>
      </c>
      <c r="F1854" s="79">
        <f t="shared" si="86"/>
        <v>0</v>
      </c>
    </row>
    <row r="1855" spans="1:6" x14ac:dyDescent="0.2">
      <c r="A1855">
        <v>67</v>
      </c>
      <c r="B1855" t="s">
        <v>36</v>
      </c>
      <c r="C1855" s="79" cm="1">
        <f t="array" ref="C1855">_xlfn.IFS(B1855= "Winter", 1, B1855="Spring", 2, B1855="Summer", 3, B1855="Fall", 4)</f>
        <v>2</v>
      </c>
      <c r="D1855" s="79">
        <f t="shared" si="84"/>
        <v>0</v>
      </c>
      <c r="E1855" s="79">
        <f t="shared" si="85"/>
        <v>1</v>
      </c>
      <c r="F1855" s="79">
        <f t="shared" si="86"/>
        <v>0</v>
      </c>
    </row>
    <row r="1856" spans="1:6" x14ac:dyDescent="0.2">
      <c r="A1856">
        <v>61</v>
      </c>
      <c r="B1856" t="s">
        <v>36</v>
      </c>
      <c r="C1856" s="79" cm="1">
        <f t="array" ref="C1856">_xlfn.IFS(B1856= "Winter", 1, B1856="Spring", 2, B1856="Summer", 3, B1856="Fall", 4)</f>
        <v>2</v>
      </c>
      <c r="D1856" s="79">
        <f t="shared" si="84"/>
        <v>0</v>
      </c>
      <c r="E1856" s="79">
        <f t="shared" si="85"/>
        <v>1</v>
      </c>
      <c r="F1856" s="79">
        <f t="shared" si="86"/>
        <v>0</v>
      </c>
    </row>
    <row r="1857" spans="1:6" x14ac:dyDescent="0.2">
      <c r="A1857">
        <v>76</v>
      </c>
      <c r="B1857" t="s">
        <v>36</v>
      </c>
      <c r="C1857" s="79" cm="1">
        <f t="array" ref="C1857">_xlfn.IFS(B1857= "Winter", 1, B1857="Spring", 2, B1857="Summer", 3, B1857="Fall", 4)</f>
        <v>2</v>
      </c>
      <c r="D1857" s="79">
        <f t="shared" si="84"/>
        <v>0</v>
      </c>
      <c r="E1857" s="79">
        <f t="shared" si="85"/>
        <v>1</v>
      </c>
      <c r="F1857" s="79">
        <f t="shared" si="86"/>
        <v>0</v>
      </c>
    </row>
    <row r="1858" spans="1:6" x14ac:dyDescent="0.2">
      <c r="A1858">
        <v>55</v>
      </c>
      <c r="B1858" t="s">
        <v>52</v>
      </c>
      <c r="C1858" s="79" cm="1">
        <f t="array" ref="C1858">_xlfn.IFS(B1858= "Winter", 1, B1858="Spring", 2, B1858="Summer", 3, B1858="Fall", 4)</f>
        <v>3</v>
      </c>
      <c r="D1858" s="79">
        <f t="shared" si="84"/>
        <v>0</v>
      </c>
      <c r="E1858" s="79">
        <f t="shared" si="85"/>
        <v>0</v>
      </c>
      <c r="F1858" s="79">
        <f t="shared" si="86"/>
        <v>1</v>
      </c>
    </row>
    <row r="1859" spans="1:6" x14ac:dyDescent="0.2">
      <c r="A1859">
        <v>85</v>
      </c>
      <c r="B1859" t="s">
        <v>52</v>
      </c>
      <c r="C1859" s="79" cm="1">
        <f t="array" ref="C1859">_xlfn.IFS(B1859= "Winter", 1, B1859="Spring", 2, B1859="Summer", 3, B1859="Fall", 4)</f>
        <v>3</v>
      </c>
      <c r="D1859" s="79">
        <f t="shared" ref="D1859:D1922" si="87">IF(C1859=1, 1, 0)</f>
        <v>0</v>
      </c>
      <c r="E1859" s="79">
        <f t="shared" ref="E1859:E1922" si="88">IF(C1859=2, 1, 0)</f>
        <v>0</v>
      </c>
      <c r="F1859" s="79">
        <f t="shared" ref="F1859:F1922" si="89">IF(C1859=3,1, 0)</f>
        <v>1</v>
      </c>
    </row>
    <row r="1860" spans="1:6" x14ac:dyDescent="0.2">
      <c r="A1860">
        <v>69</v>
      </c>
      <c r="B1860" t="s">
        <v>36</v>
      </c>
      <c r="C1860" s="79" cm="1">
        <f t="array" ref="C1860">_xlfn.IFS(B1860= "Winter", 1, B1860="Spring", 2, B1860="Summer", 3, B1860="Fall", 4)</f>
        <v>2</v>
      </c>
      <c r="D1860" s="79">
        <f t="shared" si="87"/>
        <v>0</v>
      </c>
      <c r="E1860" s="79">
        <f t="shared" si="88"/>
        <v>1</v>
      </c>
      <c r="F1860" s="79">
        <f t="shared" si="89"/>
        <v>0</v>
      </c>
    </row>
    <row r="1861" spans="1:6" x14ac:dyDescent="0.2">
      <c r="A1861">
        <v>26</v>
      </c>
      <c r="B1861" t="s">
        <v>52</v>
      </c>
      <c r="C1861" s="79" cm="1">
        <f t="array" ref="C1861">_xlfn.IFS(B1861= "Winter", 1, B1861="Spring", 2, B1861="Summer", 3, B1861="Fall", 4)</f>
        <v>3</v>
      </c>
      <c r="D1861" s="79">
        <f t="shared" si="87"/>
        <v>0</v>
      </c>
      <c r="E1861" s="79">
        <f t="shared" si="88"/>
        <v>0</v>
      </c>
      <c r="F1861" s="79">
        <f t="shared" si="89"/>
        <v>1</v>
      </c>
    </row>
    <row r="1862" spans="1:6" x14ac:dyDescent="0.2">
      <c r="A1862">
        <v>64</v>
      </c>
      <c r="B1862" t="s">
        <v>52</v>
      </c>
      <c r="C1862" s="79" cm="1">
        <f t="array" ref="C1862">_xlfn.IFS(B1862= "Winter", 1, B1862="Spring", 2, B1862="Summer", 3, B1862="Fall", 4)</f>
        <v>3</v>
      </c>
      <c r="D1862" s="79">
        <f t="shared" si="87"/>
        <v>0</v>
      </c>
      <c r="E1862" s="79">
        <f t="shared" si="88"/>
        <v>0</v>
      </c>
      <c r="F1862" s="79">
        <f t="shared" si="89"/>
        <v>1</v>
      </c>
    </row>
    <row r="1863" spans="1:6" x14ac:dyDescent="0.2">
      <c r="A1863">
        <v>60</v>
      </c>
      <c r="B1863" t="s">
        <v>56</v>
      </c>
      <c r="C1863" s="79" cm="1">
        <f t="array" ref="C1863">_xlfn.IFS(B1863= "Winter", 1, B1863="Spring", 2, B1863="Summer", 3, B1863="Fall", 4)</f>
        <v>4</v>
      </c>
      <c r="D1863" s="79">
        <f t="shared" si="87"/>
        <v>0</v>
      </c>
      <c r="E1863" s="79">
        <f t="shared" si="88"/>
        <v>0</v>
      </c>
      <c r="F1863" s="79">
        <f t="shared" si="89"/>
        <v>0</v>
      </c>
    </row>
    <row r="1864" spans="1:6" x14ac:dyDescent="0.2">
      <c r="A1864">
        <v>36</v>
      </c>
      <c r="B1864" t="s">
        <v>24</v>
      </c>
      <c r="C1864" s="79" cm="1">
        <f t="array" ref="C1864">_xlfn.IFS(B1864= "Winter", 1, B1864="Spring", 2, B1864="Summer", 3, B1864="Fall", 4)</f>
        <v>1</v>
      </c>
      <c r="D1864" s="79">
        <f t="shared" si="87"/>
        <v>1</v>
      </c>
      <c r="E1864" s="79">
        <f t="shared" si="88"/>
        <v>0</v>
      </c>
      <c r="F1864" s="79">
        <f t="shared" si="89"/>
        <v>0</v>
      </c>
    </row>
    <row r="1865" spans="1:6" x14ac:dyDescent="0.2">
      <c r="A1865">
        <v>21</v>
      </c>
      <c r="B1865" t="s">
        <v>36</v>
      </c>
      <c r="C1865" s="79" cm="1">
        <f t="array" ref="C1865">_xlfn.IFS(B1865= "Winter", 1, B1865="Spring", 2, B1865="Summer", 3, B1865="Fall", 4)</f>
        <v>2</v>
      </c>
      <c r="D1865" s="79">
        <f t="shared" si="87"/>
        <v>0</v>
      </c>
      <c r="E1865" s="79">
        <f t="shared" si="88"/>
        <v>1</v>
      </c>
      <c r="F1865" s="79">
        <f t="shared" si="89"/>
        <v>0</v>
      </c>
    </row>
    <row r="1866" spans="1:6" x14ac:dyDescent="0.2">
      <c r="A1866">
        <v>72</v>
      </c>
      <c r="B1866" t="s">
        <v>56</v>
      </c>
      <c r="C1866" s="79" cm="1">
        <f t="array" ref="C1866">_xlfn.IFS(B1866= "Winter", 1, B1866="Spring", 2, B1866="Summer", 3, B1866="Fall", 4)</f>
        <v>4</v>
      </c>
      <c r="D1866" s="79">
        <f t="shared" si="87"/>
        <v>0</v>
      </c>
      <c r="E1866" s="79">
        <f t="shared" si="88"/>
        <v>0</v>
      </c>
      <c r="F1866" s="79">
        <f t="shared" si="89"/>
        <v>0</v>
      </c>
    </row>
    <row r="1867" spans="1:6" x14ac:dyDescent="0.2">
      <c r="A1867">
        <v>62</v>
      </c>
      <c r="B1867" t="s">
        <v>52</v>
      </c>
      <c r="C1867" s="79" cm="1">
        <f t="array" ref="C1867">_xlfn.IFS(B1867= "Winter", 1, B1867="Spring", 2, B1867="Summer", 3, B1867="Fall", 4)</f>
        <v>3</v>
      </c>
      <c r="D1867" s="79">
        <f t="shared" si="87"/>
        <v>0</v>
      </c>
      <c r="E1867" s="79">
        <f t="shared" si="88"/>
        <v>0</v>
      </c>
      <c r="F1867" s="79">
        <f t="shared" si="89"/>
        <v>1</v>
      </c>
    </row>
    <row r="1868" spans="1:6" x14ac:dyDescent="0.2">
      <c r="A1868">
        <v>44</v>
      </c>
      <c r="B1868" t="s">
        <v>24</v>
      </c>
      <c r="C1868" s="79" cm="1">
        <f t="array" ref="C1868">_xlfn.IFS(B1868= "Winter", 1, B1868="Spring", 2, B1868="Summer", 3, B1868="Fall", 4)</f>
        <v>1</v>
      </c>
      <c r="D1868" s="79">
        <f t="shared" si="87"/>
        <v>1</v>
      </c>
      <c r="E1868" s="79">
        <f t="shared" si="88"/>
        <v>0</v>
      </c>
      <c r="F1868" s="79">
        <f t="shared" si="89"/>
        <v>0</v>
      </c>
    </row>
    <row r="1869" spans="1:6" x14ac:dyDescent="0.2">
      <c r="A1869">
        <v>52</v>
      </c>
      <c r="B1869" t="s">
        <v>56</v>
      </c>
      <c r="C1869" s="79" cm="1">
        <f t="array" ref="C1869">_xlfn.IFS(B1869= "Winter", 1, B1869="Spring", 2, B1869="Summer", 3, B1869="Fall", 4)</f>
        <v>4</v>
      </c>
      <c r="D1869" s="79">
        <f t="shared" si="87"/>
        <v>0</v>
      </c>
      <c r="E1869" s="79">
        <f t="shared" si="88"/>
        <v>0</v>
      </c>
      <c r="F1869" s="79">
        <f t="shared" si="89"/>
        <v>0</v>
      </c>
    </row>
    <row r="1870" spans="1:6" x14ac:dyDescent="0.2">
      <c r="A1870">
        <v>58</v>
      </c>
      <c r="B1870" t="s">
        <v>36</v>
      </c>
      <c r="C1870" s="79" cm="1">
        <f t="array" ref="C1870">_xlfn.IFS(B1870= "Winter", 1, B1870="Spring", 2, B1870="Summer", 3, B1870="Fall", 4)</f>
        <v>2</v>
      </c>
      <c r="D1870" s="79">
        <f t="shared" si="87"/>
        <v>0</v>
      </c>
      <c r="E1870" s="79">
        <f t="shared" si="88"/>
        <v>1</v>
      </c>
      <c r="F1870" s="79">
        <f t="shared" si="89"/>
        <v>0</v>
      </c>
    </row>
    <row r="1871" spans="1:6" x14ac:dyDescent="0.2">
      <c r="A1871">
        <v>77</v>
      </c>
      <c r="B1871" t="s">
        <v>36</v>
      </c>
      <c r="C1871" s="79" cm="1">
        <f t="array" ref="C1871">_xlfn.IFS(B1871= "Winter", 1, B1871="Spring", 2, B1871="Summer", 3, B1871="Fall", 4)</f>
        <v>2</v>
      </c>
      <c r="D1871" s="79">
        <f t="shared" si="87"/>
        <v>0</v>
      </c>
      <c r="E1871" s="79">
        <f t="shared" si="88"/>
        <v>1</v>
      </c>
      <c r="F1871" s="79">
        <f t="shared" si="89"/>
        <v>0</v>
      </c>
    </row>
    <row r="1872" spans="1:6" x14ac:dyDescent="0.2">
      <c r="A1872">
        <v>99</v>
      </c>
      <c r="B1872" t="s">
        <v>36</v>
      </c>
      <c r="C1872" s="79" cm="1">
        <f t="array" ref="C1872">_xlfn.IFS(B1872= "Winter", 1, B1872="Spring", 2, B1872="Summer", 3, B1872="Fall", 4)</f>
        <v>2</v>
      </c>
      <c r="D1872" s="79">
        <f t="shared" si="87"/>
        <v>0</v>
      </c>
      <c r="E1872" s="79">
        <f t="shared" si="88"/>
        <v>1</v>
      </c>
      <c r="F1872" s="79">
        <f t="shared" si="89"/>
        <v>0</v>
      </c>
    </row>
    <row r="1873" spans="1:6" x14ac:dyDescent="0.2">
      <c r="A1873">
        <v>96</v>
      </c>
      <c r="B1873" t="s">
        <v>56</v>
      </c>
      <c r="C1873" s="79" cm="1">
        <f t="array" ref="C1873">_xlfn.IFS(B1873= "Winter", 1, B1873="Spring", 2, B1873="Summer", 3, B1873="Fall", 4)</f>
        <v>4</v>
      </c>
      <c r="D1873" s="79">
        <f t="shared" si="87"/>
        <v>0</v>
      </c>
      <c r="E1873" s="79">
        <f t="shared" si="88"/>
        <v>0</v>
      </c>
      <c r="F1873" s="79">
        <f t="shared" si="89"/>
        <v>0</v>
      </c>
    </row>
    <row r="1874" spans="1:6" x14ac:dyDescent="0.2">
      <c r="A1874">
        <v>64</v>
      </c>
      <c r="B1874" t="s">
        <v>52</v>
      </c>
      <c r="C1874" s="79" cm="1">
        <f t="array" ref="C1874">_xlfn.IFS(B1874= "Winter", 1, B1874="Spring", 2, B1874="Summer", 3, B1874="Fall", 4)</f>
        <v>3</v>
      </c>
      <c r="D1874" s="79">
        <f t="shared" si="87"/>
        <v>0</v>
      </c>
      <c r="E1874" s="79">
        <f t="shared" si="88"/>
        <v>0</v>
      </c>
      <c r="F1874" s="79">
        <f t="shared" si="89"/>
        <v>1</v>
      </c>
    </row>
    <row r="1875" spans="1:6" x14ac:dyDescent="0.2">
      <c r="A1875">
        <v>44</v>
      </c>
      <c r="B1875" t="s">
        <v>56</v>
      </c>
      <c r="C1875" s="79" cm="1">
        <f t="array" ref="C1875">_xlfn.IFS(B1875= "Winter", 1, B1875="Spring", 2, B1875="Summer", 3, B1875="Fall", 4)</f>
        <v>4</v>
      </c>
      <c r="D1875" s="79">
        <f t="shared" si="87"/>
        <v>0</v>
      </c>
      <c r="E1875" s="79">
        <f t="shared" si="88"/>
        <v>0</v>
      </c>
      <c r="F1875" s="79">
        <f t="shared" si="89"/>
        <v>0</v>
      </c>
    </row>
    <row r="1876" spans="1:6" x14ac:dyDescent="0.2">
      <c r="A1876">
        <v>33</v>
      </c>
      <c r="B1876" t="s">
        <v>56</v>
      </c>
      <c r="C1876" s="79" cm="1">
        <f t="array" ref="C1876">_xlfn.IFS(B1876= "Winter", 1, B1876="Spring", 2, B1876="Summer", 3, B1876="Fall", 4)</f>
        <v>4</v>
      </c>
      <c r="D1876" s="79">
        <f t="shared" si="87"/>
        <v>0</v>
      </c>
      <c r="E1876" s="79">
        <f t="shared" si="88"/>
        <v>0</v>
      </c>
      <c r="F1876" s="79">
        <f t="shared" si="89"/>
        <v>0</v>
      </c>
    </row>
    <row r="1877" spans="1:6" x14ac:dyDescent="0.2">
      <c r="A1877">
        <v>71</v>
      </c>
      <c r="B1877" t="s">
        <v>24</v>
      </c>
      <c r="C1877" s="79" cm="1">
        <f t="array" ref="C1877">_xlfn.IFS(B1877= "Winter", 1, B1877="Spring", 2, B1877="Summer", 3, B1877="Fall", 4)</f>
        <v>1</v>
      </c>
      <c r="D1877" s="79">
        <f t="shared" si="87"/>
        <v>1</v>
      </c>
      <c r="E1877" s="79">
        <f t="shared" si="88"/>
        <v>0</v>
      </c>
      <c r="F1877" s="79">
        <f t="shared" si="89"/>
        <v>0</v>
      </c>
    </row>
    <row r="1878" spans="1:6" x14ac:dyDescent="0.2">
      <c r="A1878">
        <v>36</v>
      </c>
      <c r="B1878" t="s">
        <v>56</v>
      </c>
      <c r="C1878" s="79" cm="1">
        <f t="array" ref="C1878">_xlfn.IFS(B1878= "Winter", 1, B1878="Spring", 2, B1878="Summer", 3, B1878="Fall", 4)</f>
        <v>4</v>
      </c>
      <c r="D1878" s="79">
        <f t="shared" si="87"/>
        <v>0</v>
      </c>
      <c r="E1878" s="79">
        <f t="shared" si="88"/>
        <v>0</v>
      </c>
      <c r="F1878" s="79">
        <f t="shared" si="89"/>
        <v>0</v>
      </c>
    </row>
    <row r="1879" spans="1:6" x14ac:dyDescent="0.2">
      <c r="A1879">
        <v>62</v>
      </c>
      <c r="B1879" t="s">
        <v>56</v>
      </c>
      <c r="C1879" s="79" cm="1">
        <f t="array" ref="C1879">_xlfn.IFS(B1879= "Winter", 1, B1879="Spring", 2, B1879="Summer", 3, B1879="Fall", 4)</f>
        <v>4</v>
      </c>
      <c r="D1879" s="79">
        <f t="shared" si="87"/>
        <v>0</v>
      </c>
      <c r="E1879" s="79">
        <f t="shared" si="88"/>
        <v>0</v>
      </c>
      <c r="F1879" s="79">
        <f t="shared" si="89"/>
        <v>0</v>
      </c>
    </row>
    <row r="1880" spans="1:6" x14ac:dyDescent="0.2">
      <c r="A1880">
        <v>29</v>
      </c>
      <c r="B1880" t="s">
        <v>52</v>
      </c>
      <c r="C1880" s="79" cm="1">
        <f t="array" ref="C1880">_xlfn.IFS(B1880= "Winter", 1, B1880="Spring", 2, B1880="Summer", 3, B1880="Fall", 4)</f>
        <v>3</v>
      </c>
      <c r="D1880" s="79">
        <f t="shared" si="87"/>
        <v>0</v>
      </c>
      <c r="E1880" s="79">
        <f t="shared" si="88"/>
        <v>0</v>
      </c>
      <c r="F1880" s="79">
        <f t="shared" si="89"/>
        <v>1</v>
      </c>
    </row>
    <row r="1881" spans="1:6" x14ac:dyDescent="0.2">
      <c r="A1881">
        <v>33</v>
      </c>
      <c r="B1881" t="s">
        <v>36</v>
      </c>
      <c r="C1881" s="79" cm="1">
        <f t="array" ref="C1881">_xlfn.IFS(B1881= "Winter", 1, B1881="Spring", 2, B1881="Summer", 3, B1881="Fall", 4)</f>
        <v>2</v>
      </c>
      <c r="D1881" s="79">
        <f t="shared" si="87"/>
        <v>0</v>
      </c>
      <c r="E1881" s="79">
        <f t="shared" si="88"/>
        <v>1</v>
      </c>
      <c r="F1881" s="79">
        <f t="shared" si="89"/>
        <v>0</v>
      </c>
    </row>
    <row r="1882" spans="1:6" x14ac:dyDescent="0.2">
      <c r="A1882">
        <v>33</v>
      </c>
      <c r="B1882" t="s">
        <v>56</v>
      </c>
      <c r="C1882" s="79" cm="1">
        <f t="array" ref="C1882">_xlfn.IFS(B1882= "Winter", 1, B1882="Spring", 2, B1882="Summer", 3, B1882="Fall", 4)</f>
        <v>4</v>
      </c>
      <c r="D1882" s="79">
        <f t="shared" si="87"/>
        <v>0</v>
      </c>
      <c r="E1882" s="79">
        <f t="shared" si="88"/>
        <v>0</v>
      </c>
      <c r="F1882" s="79">
        <f t="shared" si="89"/>
        <v>0</v>
      </c>
    </row>
    <row r="1883" spans="1:6" x14ac:dyDescent="0.2">
      <c r="A1883">
        <v>41</v>
      </c>
      <c r="B1883" t="s">
        <v>24</v>
      </c>
      <c r="C1883" s="79" cm="1">
        <f t="array" ref="C1883">_xlfn.IFS(B1883= "Winter", 1, B1883="Spring", 2, B1883="Summer", 3, B1883="Fall", 4)</f>
        <v>1</v>
      </c>
      <c r="D1883" s="79">
        <f t="shared" si="87"/>
        <v>1</v>
      </c>
      <c r="E1883" s="79">
        <f t="shared" si="88"/>
        <v>0</v>
      </c>
      <c r="F1883" s="79">
        <f t="shared" si="89"/>
        <v>0</v>
      </c>
    </row>
    <row r="1884" spans="1:6" x14ac:dyDescent="0.2">
      <c r="A1884">
        <v>54</v>
      </c>
      <c r="B1884" t="s">
        <v>24</v>
      </c>
      <c r="C1884" s="79" cm="1">
        <f t="array" ref="C1884">_xlfn.IFS(B1884= "Winter", 1, B1884="Spring", 2, B1884="Summer", 3, B1884="Fall", 4)</f>
        <v>1</v>
      </c>
      <c r="D1884" s="79">
        <f t="shared" si="87"/>
        <v>1</v>
      </c>
      <c r="E1884" s="79">
        <f t="shared" si="88"/>
        <v>0</v>
      </c>
      <c r="F1884" s="79">
        <f t="shared" si="89"/>
        <v>0</v>
      </c>
    </row>
    <row r="1885" spans="1:6" x14ac:dyDescent="0.2">
      <c r="A1885">
        <v>58</v>
      </c>
      <c r="B1885" t="s">
        <v>36</v>
      </c>
      <c r="C1885" s="79" cm="1">
        <f t="array" ref="C1885">_xlfn.IFS(B1885= "Winter", 1, B1885="Spring", 2, B1885="Summer", 3, B1885="Fall", 4)</f>
        <v>2</v>
      </c>
      <c r="D1885" s="79">
        <f t="shared" si="87"/>
        <v>0</v>
      </c>
      <c r="E1885" s="79">
        <f t="shared" si="88"/>
        <v>1</v>
      </c>
      <c r="F1885" s="79">
        <f t="shared" si="89"/>
        <v>0</v>
      </c>
    </row>
    <row r="1886" spans="1:6" x14ac:dyDescent="0.2">
      <c r="A1886">
        <v>30</v>
      </c>
      <c r="B1886" t="s">
        <v>52</v>
      </c>
      <c r="C1886" s="79" cm="1">
        <f t="array" ref="C1886">_xlfn.IFS(B1886= "Winter", 1, B1886="Spring", 2, B1886="Summer", 3, B1886="Fall", 4)</f>
        <v>3</v>
      </c>
      <c r="D1886" s="79">
        <f t="shared" si="87"/>
        <v>0</v>
      </c>
      <c r="E1886" s="79">
        <f t="shared" si="88"/>
        <v>0</v>
      </c>
      <c r="F1886" s="79">
        <f t="shared" si="89"/>
        <v>1</v>
      </c>
    </row>
    <row r="1887" spans="1:6" x14ac:dyDescent="0.2">
      <c r="A1887">
        <v>53</v>
      </c>
      <c r="B1887" t="s">
        <v>24</v>
      </c>
      <c r="C1887" s="79" cm="1">
        <f t="array" ref="C1887">_xlfn.IFS(B1887= "Winter", 1, B1887="Spring", 2, B1887="Summer", 3, B1887="Fall", 4)</f>
        <v>1</v>
      </c>
      <c r="D1887" s="79">
        <f t="shared" si="87"/>
        <v>1</v>
      </c>
      <c r="E1887" s="79">
        <f t="shared" si="88"/>
        <v>0</v>
      </c>
      <c r="F1887" s="79">
        <f t="shared" si="89"/>
        <v>0</v>
      </c>
    </row>
    <row r="1888" spans="1:6" x14ac:dyDescent="0.2">
      <c r="A1888">
        <v>91</v>
      </c>
      <c r="B1888" t="s">
        <v>36</v>
      </c>
      <c r="C1888" s="79" cm="1">
        <f t="array" ref="C1888">_xlfn.IFS(B1888= "Winter", 1, B1888="Spring", 2, B1888="Summer", 3, B1888="Fall", 4)</f>
        <v>2</v>
      </c>
      <c r="D1888" s="79">
        <f t="shared" si="87"/>
        <v>0</v>
      </c>
      <c r="E1888" s="79">
        <f t="shared" si="88"/>
        <v>1</v>
      </c>
      <c r="F1888" s="79">
        <f t="shared" si="89"/>
        <v>0</v>
      </c>
    </row>
    <row r="1889" spans="1:6" x14ac:dyDescent="0.2">
      <c r="A1889">
        <v>44</v>
      </c>
      <c r="B1889" t="s">
        <v>56</v>
      </c>
      <c r="C1889" s="79" cm="1">
        <f t="array" ref="C1889">_xlfn.IFS(B1889= "Winter", 1, B1889="Spring", 2, B1889="Summer", 3, B1889="Fall", 4)</f>
        <v>4</v>
      </c>
      <c r="D1889" s="79">
        <f t="shared" si="87"/>
        <v>0</v>
      </c>
      <c r="E1889" s="79">
        <f t="shared" si="88"/>
        <v>0</v>
      </c>
      <c r="F1889" s="79">
        <f t="shared" si="89"/>
        <v>0</v>
      </c>
    </row>
    <row r="1890" spans="1:6" x14ac:dyDescent="0.2">
      <c r="A1890">
        <v>89</v>
      </c>
      <c r="B1890" t="s">
        <v>24</v>
      </c>
      <c r="C1890" s="79" cm="1">
        <f t="array" ref="C1890">_xlfn.IFS(B1890= "Winter", 1, B1890="Spring", 2, B1890="Summer", 3, B1890="Fall", 4)</f>
        <v>1</v>
      </c>
      <c r="D1890" s="79">
        <f t="shared" si="87"/>
        <v>1</v>
      </c>
      <c r="E1890" s="79">
        <f t="shared" si="88"/>
        <v>0</v>
      </c>
      <c r="F1890" s="79">
        <f t="shared" si="89"/>
        <v>0</v>
      </c>
    </row>
    <row r="1891" spans="1:6" x14ac:dyDescent="0.2">
      <c r="A1891">
        <v>57</v>
      </c>
      <c r="B1891" t="s">
        <v>36</v>
      </c>
      <c r="C1891" s="79" cm="1">
        <f t="array" ref="C1891">_xlfn.IFS(B1891= "Winter", 1, B1891="Spring", 2, B1891="Summer", 3, B1891="Fall", 4)</f>
        <v>2</v>
      </c>
      <c r="D1891" s="79">
        <f t="shared" si="87"/>
        <v>0</v>
      </c>
      <c r="E1891" s="79">
        <f t="shared" si="88"/>
        <v>1</v>
      </c>
      <c r="F1891" s="79">
        <f t="shared" si="89"/>
        <v>0</v>
      </c>
    </row>
    <row r="1892" spans="1:6" x14ac:dyDescent="0.2">
      <c r="A1892">
        <v>57</v>
      </c>
      <c r="B1892" t="s">
        <v>36</v>
      </c>
      <c r="C1892" s="79" cm="1">
        <f t="array" ref="C1892">_xlfn.IFS(B1892= "Winter", 1, B1892="Spring", 2, B1892="Summer", 3, B1892="Fall", 4)</f>
        <v>2</v>
      </c>
      <c r="D1892" s="79">
        <f t="shared" si="87"/>
        <v>0</v>
      </c>
      <c r="E1892" s="79">
        <f t="shared" si="88"/>
        <v>1</v>
      </c>
      <c r="F1892" s="79">
        <f t="shared" si="89"/>
        <v>0</v>
      </c>
    </row>
    <row r="1893" spans="1:6" x14ac:dyDescent="0.2">
      <c r="A1893">
        <v>74</v>
      </c>
      <c r="B1893" t="s">
        <v>52</v>
      </c>
      <c r="C1893" s="79" cm="1">
        <f t="array" ref="C1893">_xlfn.IFS(B1893= "Winter", 1, B1893="Spring", 2, B1893="Summer", 3, B1893="Fall", 4)</f>
        <v>3</v>
      </c>
      <c r="D1893" s="79">
        <f t="shared" si="87"/>
        <v>0</v>
      </c>
      <c r="E1893" s="79">
        <f t="shared" si="88"/>
        <v>0</v>
      </c>
      <c r="F1893" s="79">
        <f t="shared" si="89"/>
        <v>1</v>
      </c>
    </row>
    <row r="1894" spans="1:6" x14ac:dyDescent="0.2">
      <c r="A1894">
        <v>30</v>
      </c>
      <c r="B1894" t="s">
        <v>56</v>
      </c>
      <c r="C1894" s="79" cm="1">
        <f t="array" ref="C1894">_xlfn.IFS(B1894= "Winter", 1, B1894="Spring", 2, B1894="Summer", 3, B1894="Fall", 4)</f>
        <v>4</v>
      </c>
      <c r="D1894" s="79">
        <f t="shared" si="87"/>
        <v>0</v>
      </c>
      <c r="E1894" s="79">
        <f t="shared" si="88"/>
        <v>0</v>
      </c>
      <c r="F1894" s="79">
        <f t="shared" si="89"/>
        <v>0</v>
      </c>
    </row>
    <row r="1895" spans="1:6" x14ac:dyDescent="0.2">
      <c r="A1895">
        <v>20</v>
      </c>
      <c r="B1895" t="s">
        <v>52</v>
      </c>
      <c r="C1895" s="79" cm="1">
        <f t="array" ref="C1895">_xlfn.IFS(B1895= "Winter", 1, B1895="Spring", 2, B1895="Summer", 3, B1895="Fall", 4)</f>
        <v>3</v>
      </c>
      <c r="D1895" s="79">
        <f t="shared" si="87"/>
        <v>0</v>
      </c>
      <c r="E1895" s="79">
        <f t="shared" si="88"/>
        <v>0</v>
      </c>
      <c r="F1895" s="79">
        <f t="shared" si="89"/>
        <v>1</v>
      </c>
    </row>
    <row r="1896" spans="1:6" x14ac:dyDescent="0.2">
      <c r="A1896">
        <v>90</v>
      </c>
      <c r="B1896" t="s">
        <v>56</v>
      </c>
      <c r="C1896" s="79" cm="1">
        <f t="array" ref="C1896">_xlfn.IFS(B1896= "Winter", 1, B1896="Spring", 2, B1896="Summer", 3, B1896="Fall", 4)</f>
        <v>4</v>
      </c>
      <c r="D1896" s="79">
        <f t="shared" si="87"/>
        <v>0</v>
      </c>
      <c r="E1896" s="79">
        <f t="shared" si="88"/>
        <v>0</v>
      </c>
      <c r="F1896" s="79">
        <f t="shared" si="89"/>
        <v>0</v>
      </c>
    </row>
    <row r="1897" spans="1:6" x14ac:dyDescent="0.2">
      <c r="A1897">
        <v>61</v>
      </c>
      <c r="B1897" t="s">
        <v>56</v>
      </c>
      <c r="C1897" s="79" cm="1">
        <f t="array" ref="C1897">_xlfn.IFS(B1897= "Winter", 1, B1897="Spring", 2, B1897="Summer", 3, B1897="Fall", 4)</f>
        <v>4</v>
      </c>
      <c r="D1897" s="79">
        <f t="shared" si="87"/>
        <v>0</v>
      </c>
      <c r="E1897" s="79">
        <f t="shared" si="88"/>
        <v>0</v>
      </c>
      <c r="F1897" s="79">
        <f t="shared" si="89"/>
        <v>0</v>
      </c>
    </row>
    <row r="1898" spans="1:6" x14ac:dyDescent="0.2">
      <c r="A1898">
        <v>51</v>
      </c>
      <c r="B1898" t="s">
        <v>56</v>
      </c>
      <c r="C1898" s="79" cm="1">
        <f t="array" ref="C1898">_xlfn.IFS(B1898= "Winter", 1, B1898="Spring", 2, B1898="Summer", 3, B1898="Fall", 4)</f>
        <v>4</v>
      </c>
      <c r="D1898" s="79">
        <f t="shared" si="87"/>
        <v>0</v>
      </c>
      <c r="E1898" s="79">
        <f t="shared" si="88"/>
        <v>0</v>
      </c>
      <c r="F1898" s="79">
        <f t="shared" si="89"/>
        <v>0</v>
      </c>
    </row>
    <row r="1899" spans="1:6" x14ac:dyDescent="0.2">
      <c r="A1899">
        <v>97</v>
      </c>
      <c r="B1899" t="s">
        <v>24</v>
      </c>
      <c r="C1899" s="79" cm="1">
        <f t="array" ref="C1899">_xlfn.IFS(B1899= "Winter", 1, B1899="Spring", 2, B1899="Summer", 3, B1899="Fall", 4)</f>
        <v>1</v>
      </c>
      <c r="D1899" s="79">
        <f t="shared" si="87"/>
        <v>1</v>
      </c>
      <c r="E1899" s="79">
        <f t="shared" si="88"/>
        <v>0</v>
      </c>
      <c r="F1899" s="79">
        <f t="shared" si="89"/>
        <v>0</v>
      </c>
    </row>
    <row r="1900" spans="1:6" x14ac:dyDescent="0.2">
      <c r="A1900">
        <v>97</v>
      </c>
      <c r="B1900" t="s">
        <v>56</v>
      </c>
      <c r="C1900" s="79" cm="1">
        <f t="array" ref="C1900">_xlfn.IFS(B1900= "Winter", 1, B1900="Spring", 2, B1900="Summer", 3, B1900="Fall", 4)</f>
        <v>4</v>
      </c>
      <c r="D1900" s="79">
        <f t="shared" si="87"/>
        <v>0</v>
      </c>
      <c r="E1900" s="79">
        <f t="shared" si="88"/>
        <v>0</v>
      </c>
      <c r="F1900" s="79">
        <f t="shared" si="89"/>
        <v>0</v>
      </c>
    </row>
    <row r="1901" spans="1:6" x14ac:dyDescent="0.2">
      <c r="A1901">
        <v>40</v>
      </c>
      <c r="B1901" t="s">
        <v>24</v>
      </c>
      <c r="C1901" s="79" cm="1">
        <f t="array" ref="C1901">_xlfn.IFS(B1901= "Winter", 1, B1901="Spring", 2, B1901="Summer", 3, B1901="Fall", 4)</f>
        <v>1</v>
      </c>
      <c r="D1901" s="79">
        <f t="shared" si="87"/>
        <v>1</v>
      </c>
      <c r="E1901" s="79">
        <f t="shared" si="88"/>
        <v>0</v>
      </c>
      <c r="F1901" s="79">
        <f t="shared" si="89"/>
        <v>0</v>
      </c>
    </row>
    <row r="1902" spans="1:6" x14ac:dyDescent="0.2">
      <c r="A1902">
        <v>85</v>
      </c>
      <c r="B1902" t="s">
        <v>52</v>
      </c>
      <c r="C1902" s="79" cm="1">
        <f t="array" ref="C1902">_xlfn.IFS(B1902= "Winter", 1, B1902="Spring", 2, B1902="Summer", 3, B1902="Fall", 4)</f>
        <v>3</v>
      </c>
      <c r="D1902" s="79">
        <f t="shared" si="87"/>
        <v>0</v>
      </c>
      <c r="E1902" s="79">
        <f t="shared" si="88"/>
        <v>0</v>
      </c>
      <c r="F1902" s="79">
        <f t="shared" si="89"/>
        <v>1</v>
      </c>
    </row>
    <row r="1903" spans="1:6" x14ac:dyDescent="0.2">
      <c r="A1903">
        <v>76</v>
      </c>
      <c r="B1903" t="s">
        <v>24</v>
      </c>
      <c r="C1903" s="79" cm="1">
        <f t="array" ref="C1903">_xlfn.IFS(B1903= "Winter", 1, B1903="Spring", 2, B1903="Summer", 3, B1903="Fall", 4)</f>
        <v>1</v>
      </c>
      <c r="D1903" s="79">
        <f t="shared" si="87"/>
        <v>1</v>
      </c>
      <c r="E1903" s="79">
        <f t="shared" si="88"/>
        <v>0</v>
      </c>
      <c r="F1903" s="79">
        <f t="shared" si="89"/>
        <v>0</v>
      </c>
    </row>
    <row r="1904" spans="1:6" x14ac:dyDescent="0.2">
      <c r="A1904">
        <v>22</v>
      </c>
      <c r="B1904" t="s">
        <v>36</v>
      </c>
      <c r="C1904" s="79" cm="1">
        <f t="array" ref="C1904">_xlfn.IFS(B1904= "Winter", 1, B1904="Spring", 2, B1904="Summer", 3, B1904="Fall", 4)</f>
        <v>2</v>
      </c>
      <c r="D1904" s="79">
        <f t="shared" si="87"/>
        <v>0</v>
      </c>
      <c r="E1904" s="79">
        <f t="shared" si="88"/>
        <v>1</v>
      </c>
      <c r="F1904" s="79">
        <f t="shared" si="89"/>
        <v>0</v>
      </c>
    </row>
    <row r="1905" spans="1:6" x14ac:dyDescent="0.2">
      <c r="A1905">
        <v>63</v>
      </c>
      <c r="B1905" t="s">
        <v>52</v>
      </c>
      <c r="C1905" s="79" cm="1">
        <f t="array" ref="C1905">_xlfn.IFS(B1905= "Winter", 1, B1905="Spring", 2, B1905="Summer", 3, B1905="Fall", 4)</f>
        <v>3</v>
      </c>
      <c r="D1905" s="79">
        <f t="shared" si="87"/>
        <v>0</v>
      </c>
      <c r="E1905" s="79">
        <f t="shared" si="88"/>
        <v>0</v>
      </c>
      <c r="F1905" s="79">
        <f t="shared" si="89"/>
        <v>1</v>
      </c>
    </row>
    <row r="1906" spans="1:6" x14ac:dyDescent="0.2">
      <c r="A1906">
        <v>71</v>
      </c>
      <c r="B1906" t="s">
        <v>36</v>
      </c>
      <c r="C1906" s="79" cm="1">
        <f t="array" ref="C1906">_xlfn.IFS(B1906= "Winter", 1, B1906="Spring", 2, B1906="Summer", 3, B1906="Fall", 4)</f>
        <v>2</v>
      </c>
      <c r="D1906" s="79">
        <f t="shared" si="87"/>
        <v>0</v>
      </c>
      <c r="E1906" s="79">
        <f t="shared" si="88"/>
        <v>1</v>
      </c>
      <c r="F1906" s="79">
        <f t="shared" si="89"/>
        <v>0</v>
      </c>
    </row>
    <row r="1907" spans="1:6" x14ac:dyDescent="0.2">
      <c r="A1907">
        <v>35</v>
      </c>
      <c r="B1907" t="s">
        <v>52</v>
      </c>
      <c r="C1907" s="79" cm="1">
        <f t="array" ref="C1907">_xlfn.IFS(B1907= "Winter", 1, B1907="Spring", 2, B1907="Summer", 3, B1907="Fall", 4)</f>
        <v>3</v>
      </c>
      <c r="D1907" s="79">
        <f t="shared" si="87"/>
        <v>0</v>
      </c>
      <c r="E1907" s="79">
        <f t="shared" si="88"/>
        <v>0</v>
      </c>
      <c r="F1907" s="79">
        <f t="shared" si="89"/>
        <v>1</v>
      </c>
    </row>
    <row r="1908" spans="1:6" x14ac:dyDescent="0.2">
      <c r="A1908">
        <v>30</v>
      </c>
      <c r="B1908" t="s">
        <v>36</v>
      </c>
      <c r="C1908" s="79" cm="1">
        <f t="array" ref="C1908">_xlfn.IFS(B1908= "Winter", 1, B1908="Spring", 2, B1908="Summer", 3, B1908="Fall", 4)</f>
        <v>2</v>
      </c>
      <c r="D1908" s="79">
        <f t="shared" si="87"/>
        <v>0</v>
      </c>
      <c r="E1908" s="79">
        <f t="shared" si="88"/>
        <v>1</v>
      </c>
      <c r="F1908" s="79">
        <f t="shared" si="89"/>
        <v>0</v>
      </c>
    </row>
    <row r="1909" spans="1:6" x14ac:dyDescent="0.2">
      <c r="A1909">
        <v>74</v>
      </c>
      <c r="B1909" t="s">
        <v>56</v>
      </c>
      <c r="C1909" s="79" cm="1">
        <f t="array" ref="C1909">_xlfn.IFS(B1909= "Winter", 1, B1909="Spring", 2, B1909="Summer", 3, B1909="Fall", 4)</f>
        <v>4</v>
      </c>
      <c r="D1909" s="79">
        <f t="shared" si="87"/>
        <v>0</v>
      </c>
      <c r="E1909" s="79">
        <f t="shared" si="88"/>
        <v>0</v>
      </c>
      <c r="F1909" s="79">
        <f t="shared" si="89"/>
        <v>0</v>
      </c>
    </row>
    <row r="1910" spans="1:6" x14ac:dyDescent="0.2">
      <c r="A1910">
        <v>71</v>
      </c>
      <c r="B1910" t="s">
        <v>24</v>
      </c>
      <c r="C1910" s="79" cm="1">
        <f t="array" ref="C1910">_xlfn.IFS(B1910= "Winter", 1, B1910="Spring", 2, B1910="Summer", 3, B1910="Fall", 4)</f>
        <v>1</v>
      </c>
      <c r="D1910" s="79">
        <f t="shared" si="87"/>
        <v>1</v>
      </c>
      <c r="E1910" s="79">
        <f t="shared" si="88"/>
        <v>0</v>
      </c>
      <c r="F1910" s="79">
        <f t="shared" si="89"/>
        <v>0</v>
      </c>
    </row>
    <row r="1911" spans="1:6" x14ac:dyDescent="0.2">
      <c r="A1911">
        <v>84</v>
      </c>
      <c r="B1911" t="s">
        <v>36</v>
      </c>
      <c r="C1911" s="79" cm="1">
        <f t="array" ref="C1911">_xlfn.IFS(B1911= "Winter", 1, B1911="Spring", 2, B1911="Summer", 3, B1911="Fall", 4)</f>
        <v>2</v>
      </c>
      <c r="D1911" s="79">
        <f t="shared" si="87"/>
        <v>0</v>
      </c>
      <c r="E1911" s="79">
        <f t="shared" si="88"/>
        <v>1</v>
      </c>
      <c r="F1911" s="79">
        <f t="shared" si="89"/>
        <v>0</v>
      </c>
    </row>
    <row r="1912" spans="1:6" x14ac:dyDescent="0.2">
      <c r="A1912">
        <v>38</v>
      </c>
      <c r="B1912" t="s">
        <v>56</v>
      </c>
      <c r="C1912" s="79" cm="1">
        <f t="array" ref="C1912">_xlfn.IFS(B1912= "Winter", 1, B1912="Spring", 2, B1912="Summer", 3, B1912="Fall", 4)</f>
        <v>4</v>
      </c>
      <c r="D1912" s="79">
        <f t="shared" si="87"/>
        <v>0</v>
      </c>
      <c r="E1912" s="79">
        <f t="shared" si="88"/>
        <v>0</v>
      </c>
      <c r="F1912" s="79">
        <f t="shared" si="89"/>
        <v>0</v>
      </c>
    </row>
    <row r="1913" spans="1:6" x14ac:dyDescent="0.2">
      <c r="A1913">
        <v>81</v>
      </c>
      <c r="B1913" t="s">
        <v>36</v>
      </c>
      <c r="C1913" s="79" cm="1">
        <f t="array" ref="C1913">_xlfn.IFS(B1913= "Winter", 1, B1913="Spring", 2, B1913="Summer", 3, B1913="Fall", 4)</f>
        <v>2</v>
      </c>
      <c r="D1913" s="79">
        <f t="shared" si="87"/>
        <v>0</v>
      </c>
      <c r="E1913" s="79">
        <f t="shared" si="88"/>
        <v>1</v>
      </c>
      <c r="F1913" s="79">
        <f t="shared" si="89"/>
        <v>0</v>
      </c>
    </row>
    <row r="1914" spans="1:6" x14ac:dyDescent="0.2">
      <c r="A1914">
        <v>56</v>
      </c>
      <c r="B1914" t="s">
        <v>24</v>
      </c>
      <c r="C1914" s="79" cm="1">
        <f t="array" ref="C1914">_xlfn.IFS(B1914= "Winter", 1, B1914="Spring", 2, B1914="Summer", 3, B1914="Fall", 4)</f>
        <v>1</v>
      </c>
      <c r="D1914" s="79">
        <f t="shared" si="87"/>
        <v>1</v>
      </c>
      <c r="E1914" s="79">
        <f t="shared" si="88"/>
        <v>0</v>
      </c>
      <c r="F1914" s="79">
        <f t="shared" si="89"/>
        <v>0</v>
      </c>
    </row>
    <row r="1915" spans="1:6" x14ac:dyDescent="0.2">
      <c r="A1915">
        <v>48</v>
      </c>
      <c r="B1915" t="s">
        <v>24</v>
      </c>
      <c r="C1915" s="79" cm="1">
        <f t="array" ref="C1915">_xlfn.IFS(B1915= "Winter", 1, B1915="Spring", 2, B1915="Summer", 3, B1915="Fall", 4)</f>
        <v>1</v>
      </c>
      <c r="D1915" s="79">
        <f t="shared" si="87"/>
        <v>1</v>
      </c>
      <c r="E1915" s="79">
        <f t="shared" si="88"/>
        <v>0</v>
      </c>
      <c r="F1915" s="79">
        <f t="shared" si="89"/>
        <v>0</v>
      </c>
    </row>
    <row r="1916" spans="1:6" x14ac:dyDescent="0.2">
      <c r="A1916">
        <v>97</v>
      </c>
      <c r="B1916" t="s">
        <v>56</v>
      </c>
      <c r="C1916" s="79" cm="1">
        <f t="array" ref="C1916">_xlfn.IFS(B1916= "Winter", 1, B1916="Spring", 2, B1916="Summer", 3, B1916="Fall", 4)</f>
        <v>4</v>
      </c>
      <c r="D1916" s="79">
        <f t="shared" si="87"/>
        <v>0</v>
      </c>
      <c r="E1916" s="79">
        <f t="shared" si="88"/>
        <v>0</v>
      </c>
      <c r="F1916" s="79">
        <f t="shared" si="89"/>
        <v>0</v>
      </c>
    </row>
    <row r="1917" spans="1:6" x14ac:dyDescent="0.2">
      <c r="A1917">
        <v>74</v>
      </c>
      <c r="B1917" t="s">
        <v>56</v>
      </c>
      <c r="C1917" s="79" cm="1">
        <f t="array" ref="C1917">_xlfn.IFS(B1917= "Winter", 1, B1917="Spring", 2, B1917="Summer", 3, B1917="Fall", 4)</f>
        <v>4</v>
      </c>
      <c r="D1917" s="79">
        <f t="shared" si="87"/>
        <v>0</v>
      </c>
      <c r="E1917" s="79">
        <f t="shared" si="88"/>
        <v>0</v>
      </c>
      <c r="F1917" s="79">
        <f t="shared" si="89"/>
        <v>0</v>
      </c>
    </row>
    <row r="1918" spans="1:6" x14ac:dyDescent="0.2">
      <c r="A1918">
        <v>50</v>
      </c>
      <c r="B1918" t="s">
        <v>24</v>
      </c>
      <c r="C1918" s="79" cm="1">
        <f t="array" ref="C1918">_xlfn.IFS(B1918= "Winter", 1, B1918="Spring", 2, B1918="Summer", 3, B1918="Fall", 4)</f>
        <v>1</v>
      </c>
      <c r="D1918" s="79">
        <f t="shared" si="87"/>
        <v>1</v>
      </c>
      <c r="E1918" s="79">
        <f t="shared" si="88"/>
        <v>0</v>
      </c>
      <c r="F1918" s="79">
        <f t="shared" si="89"/>
        <v>0</v>
      </c>
    </row>
    <row r="1919" spans="1:6" x14ac:dyDescent="0.2">
      <c r="A1919">
        <v>71</v>
      </c>
      <c r="B1919" t="s">
        <v>24</v>
      </c>
      <c r="C1919" s="79" cm="1">
        <f t="array" ref="C1919">_xlfn.IFS(B1919= "Winter", 1, B1919="Spring", 2, B1919="Summer", 3, B1919="Fall", 4)</f>
        <v>1</v>
      </c>
      <c r="D1919" s="79">
        <f t="shared" si="87"/>
        <v>1</v>
      </c>
      <c r="E1919" s="79">
        <f t="shared" si="88"/>
        <v>0</v>
      </c>
      <c r="F1919" s="79">
        <f t="shared" si="89"/>
        <v>0</v>
      </c>
    </row>
    <row r="1920" spans="1:6" x14ac:dyDescent="0.2">
      <c r="A1920">
        <v>33</v>
      </c>
      <c r="B1920" t="s">
        <v>52</v>
      </c>
      <c r="C1920" s="79" cm="1">
        <f t="array" ref="C1920">_xlfn.IFS(B1920= "Winter", 1, B1920="Spring", 2, B1920="Summer", 3, B1920="Fall", 4)</f>
        <v>3</v>
      </c>
      <c r="D1920" s="79">
        <f t="shared" si="87"/>
        <v>0</v>
      </c>
      <c r="E1920" s="79">
        <f t="shared" si="88"/>
        <v>0</v>
      </c>
      <c r="F1920" s="79">
        <f t="shared" si="89"/>
        <v>1</v>
      </c>
    </row>
    <row r="1921" spans="1:6" x14ac:dyDescent="0.2">
      <c r="A1921">
        <v>56</v>
      </c>
      <c r="B1921" t="s">
        <v>52</v>
      </c>
      <c r="C1921" s="79" cm="1">
        <f t="array" ref="C1921">_xlfn.IFS(B1921= "Winter", 1, B1921="Spring", 2, B1921="Summer", 3, B1921="Fall", 4)</f>
        <v>3</v>
      </c>
      <c r="D1921" s="79">
        <f t="shared" si="87"/>
        <v>0</v>
      </c>
      <c r="E1921" s="79">
        <f t="shared" si="88"/>
        <v>0</v>
      </c>
      <c r="F1921" s="79">
        <f t="shared" si="89"/>
        <v>1</v>
      </c>
    </row>
    <row r="1922" spans="1:6" x14ac:dyDescent="0.2">
      <c r="A1922">
        <v>84</v>
      </c>
      <c r="B1922" t="s">
        <v>36</v>
      </c>
      <c r="C1922" s="79" cm="1">
        <f t="array" ref="C1922">_xlfn.IFS(B1922= "Winter", 1, B1922="Spring", 2, B1922="Summer", 3, B1922="Fall", 4)</f>
        <v>2</v>
      </c>
      <c r="D1922" s="79">
        <f t="shared" si="87"/>
        <v>0</v>
      </c>
      <c r="E1922" s="79">
        <f t="shared" si="88"/>
        <v>1</v>
      </c>
      <c r="F1922" s="79">
        <f t="shared" si="89"/>
        <v>0</v>
      </c>
    </row>
    <row r="1923" spans="1:6" x14ac:dyDescent="0.2">
      <c r="A1923">
        <v>36</v>
      </c>
      <c r="B1923" t="s">
        <v>56</v>
      </c>
      <c r="C1923" s="79" cm="1">
        <f t="array" ref="C1923">_xlfn.IFS(B1923= "Winter", 1, B1923="Spring", 2, B1923="Summer", 3, B1923="Fall", 4)</f>
        <v>4</v>
      </c>
      <c r="D1923" s="79">
        <f t="shared" ref="D1923:D1986" si="90">IF(C1923=1, 1, 0)</f>
        <v>0</v>
      </c>
      <c r="E1923" s="79">
        <f t="shared" ref="E1923:E1986" si="91">IF(C1923=2, 1, 0)</f>
        <v>0</v>
      </c>
      <c r="F1923" s="79">
        <f t="shared" ref="F1923:F1986" si="92">IF(C1923=3,1, 0)</f>
        <v>0</v>
      </c>
    </row>
    <row r="1924" spans="1:6" x14ac:dyDescent="0.2">
      <c r="A1924">
        <v>63</v>
      </c>
      <c r="B1924" t="s">
        <v>52</v>
      </c>
      <c r="C1924" s="79" cm="1">
        <f t="array" ref="C1924">_xlfn.IFS(B1924= "Winter", 1, B1924="Spring", 2, B1924="Summer", 3, B1924="Fall", 4)</f>
        <v>3</v>
      </c>
      <c r="D1924" s="79">
        <f t="shared" si="90"/>
        <v>0</v>
      </c>
      <c r="E1924" s="79">
        <f t="shared" si="91"/>
        <v>0</v>
      </c>
      <c r="F1924" s="79">
        <f t="shared" si="92"/>
        <v>1</v>
      </c>
    </row>
    <row r="1925" spans="1:6" x14ac:dyDescent="0.2">
      <c r="A1925">
        <v>36</v>
      </c>
      <c r="B1925" t="s">
        <v>52</v>
      </c>
      <c r="C1925" s="79" cm="1">
        <f t="array" ref="C1925">_xlfn.IFS(B1925= "Winter", 1, B1925="Spring", 2, B1925="Summer", 3, B1925="Fall", 4)</f>
        <v>3</v>
      </c>
      <c r="D1925" s="79">
        <f t="shared" si="90"/>
        <v>0</v>
      </c>
      <c r="E1925" s="79">
        <f t="shared" si="91"/>
        <v>0</v>
      </c>
      <c r="F1925" s="79">
        <f t="shared" si="92"/>
        <v>1</v>
      </c>
    </row>
    <row r="1926" spans="1:6" x14ac:dyDescent="0.2">
      <c r="A1926">
        <v>63</v>
      </c>
      <c r="B1926" t="s">
        <v>56</v>
      </c>
      <c r="C1926" s="79" cm="1">
        <f t="array" ref="C1926">_xlfn.IFS(B1926= "Winter", 1, B1926="Spring", 2, B1926="Summer", 3, B1926="Fall", 4)</f>
        <v>4</v>
      </c>
      <c r="D1926" s="79">
        <f t="shared" si="90"/>
        <v>0</v>
      </c>
      <c r="E1926" s="79">
        <f t="shared" si="91"/>
        <v>0</v>
      </c>
      <c r="F1926" s="79">
        <f t="shared" si="92"/>
        <v>0</v>
      </c>
    </row>
    <row r="1927" spans="1:6" x14ac:dyDescent="0.2">
      <c r="A1927">
        <v>32</v>
      </c>
      <c r="B1927" t="s">
        <v>24</v>
      </c>
      <c r="C1927" s="79" cm="1">
        <f t="array" ref="C1927">_xlfn.IFS(B1927= "Winter", 1, B1927="Spring", 2, B1927="Summer", 3, B1927="Fall", 4)</f>
        <v>1</v>
      </c>
      <c r="D1927" s="79">
        <f t="shared" si="90"/>
        <v>1</v>
      </c>
      <c r="E1927" s="79">
        <f t="shared" si="91"/>
        <v>0</v>
      </c>
      <c r="F1927" s="79">
        <f t="shared" si="92"/>
        <v>0</v>
      </c>
    </row>
    <row r="1928" spans="1:6" x14ac:dyDescent="0.2">
      <c r="A1928">
        <v>93</v>
      </c>
      <c r="B1928" t="s">
        <v>36</v>
      </c>
      <c r="C1928" s="79" cm="1">
        <f t="array" ref="C1928">_xlfn.IFS(B1928= "Winter", 1, B1928="Spring", 2, B1928="Summer", 3, B1928="Fall", 4)</f>
        <v>2</v>
      </c>
      <c r="D1928" s="79">
        <f t="shared" si="90"/>
        <v>0</v>
      </c>
      <c r="E1928" s="79">
        <f t="shared" si="91"/>
        <v>1</v>
      </c>
      <c r="F1928" s="79">
        <f t="shared" si="92"/>
        <v>0</v>
      </c>
    </row>
    <row r="1929" spans="1:6" x14ac:dyDescent="0.2">
      <c r="A1929">
        <v>29</v>
      </c>
      <c r="B1929" t="s">
        <v>52</v>
      </c>
      <c r="C1929" s="79" cm="1">
        <f t="array" ref="C1929">_xlfn.IFS(B1929= "Winter", 1, B1929="Spring", 2, B1929="Summer", 3, B1929="Fall", 4)</f>
        <v>3</v>
      </c>
      <c r="D1929" s="79">
        <f t="shared" si="90"/>
        <v>0</v>
      </c>
      <c r="E1929" s="79">
        <f t="shared" si="91"/>
        <v>0</v>
      </c>
      <c r="F1929" s="79">
        <f t="shared" si="92"/>
        <v>1</v>
      </c>
    </row>
    <row r="1930" spans="1:6" x14ac:dyDescent="0.2">
      <c r="A1930">
        <v>92</v>
      </c>
      <c r="B1930" t="s">
        <v>52</v>
      </c>
      <c r="C1930" s="79" cm="1">
        <f t="array" ref="C1930">_xlfn.IFS(B1930= "Winter", 1, B1930="Spring", 2, B1930="Summer", 3, B1930="Fall", 4)</f>
        <v>3</v>
      </c>
      <c r="D1930" s="79">
        <f t="shared" si="90"/>
        <v>0</v>
      </c>
      <c r="E1930" s="79">
        <f t="shared" si="91"/>
        <v>0</v>
      </c>
      <c r="F1930" s="79">
        <f t="shared" si="92"/>
        <v>1</v>
      </c>
    </row>
    <row r="1931" spans="1:6" x14ac:dyDescent="0.2">
      <c r="A1931">
        <v>33</v>
      </c>
      <c r="B1931" t="s">
        <v>56</v>
      </c>
      <c r="C1931" s="79" cm="1">
        <f t="array" ref="C1931">_xlfn.IFS(B1931= "Winter", 1, B1931="Spring", 2, B1931="Summer", 3, B1931="Fall", 4)</f>
        <v>4</v>
      </c>
      <c r="D1931" s="79">
        <f t="shared" si="90"/>
        <v>0</v>
      </c>
      <c r="E1931" s="79">
        <f t="shared" si="91"/>
        <v>0</v>
      </c>
      <c r="F1931" s="79">
        <f t="shared" si="92"/>
        <v>0</v>
      </c>
    </row>
    <row r="1932" spans="1:6" x14ac:dyDescent="0.2">
      <c r="A1932">
        <v>52</v>
      </c>
      <c r="B1932" t="s">
        <v>36</v>
      </c>
      <c r="C1932" s="79" cm="1">
        <f t="array" ref="C1932">_xlfn.IFS(B1932= "Winter", 1, B1932="Spring", 2, B1932="Summer", 3, B1932="Fall", 4)</f>
        <v>2</v>
      </c>
      <c r="D1932" s="79">
        <f t="shared" si="90"/>
        <v>0</v>
      </c>
      <c r="E1932" s="79">
        <f t="shared" si="91"/>
        <v>1</v>
      </c>
      <c r="F1932" s="79">
        <f t="shared" si="92"/>
        <v>0</v>
      </c>
    </row>
    <row r="1933" spans="1:6" x14ac:dyDescent="0.2">
      <c r="A1933">
        <v>42</v>
      </c>
      <c r="B1933" t="s">
        <v>36</v>
      </c>
      <c r="C1933" s="79" cm="1">
        <f t="array" ref="C1933">_xlfn.IFS(B1933= "Winter", 1, B1933="Spring", 2, B1933="Summer", 3, B1933="Fall", 4)</f>
        <v>2</v>
      </c>
      <c r="D1933" s="79">
        <f t="shared" si="90"/>
        <v>0</v>
      </c>
      <c r="E1933" s="79">
        <f t="shared" si="91"/>
        <v>1</v>
      </c>
      <c r="F1933" s="79">
        <f t="shared" si="92"/>
        <v>0</v>
      </c>
    </row>
    <row r="1934" spans="1:6" x14ac:dyDescent="0.2">
      <c r="A1934">
        <v>36</v>
      </c>
      <c r="B1934" t="s">
        <v>36</v>
      </c>
      <c r="C1934" s="79" cm="1">
        <f t="array" ref="C1934">_xlfn.IFS(B1934= "Winter", 1, B1934="Spring", 2, B1934="Summer", 3, B1934="Fall", 4)</f>
        <v>2</v>
      </c>
      <c r="D1934" s="79">
        <f t="shared" si="90"/>
        <v>0</v>
      </c>
      <c r="E1934" s="79">
        <f t="shared" si="91"/>
        <v>1</v>
      </c>
      <c r="F1934" s="79">
        <f t="shared" si="92"/>
        <v>0</v>
      </c>
    </row>
    <row r="1935" spans="1:6" x14ac:dyDescent="0.2">
      <c r="A1935">
        <v>67</v>
      </c>
      <c r="B1935" t="s">
        <v>52</v>
      </c>
      <c r="C1935" s="79" cm="1">
        <f t="array" ref="C1935">_xlfn.IFS(B1935= "Winter", 1, B1935="Spring", 2, B1935="Summer", 3, B1935="Fall", 4)</f>
        <v>3</v>
      </c>
      <c r="D1935" s="79">
        <f t="shared" si="90"/>
        <v>0</v>
      </c>
      <c r="E1935" s="79">
        <f t="shared" si="91"/>
        <v>0</v>
      </c>
      <c r="F1935" s="79">
        <f t="shared" si="92"/>
        <v>1</v>
      </c>
    </row>
    <row r="1936" spans="1:6" x14ac:dyDescent="0.2">
      <c r="A1936">
        <v>43</v>
      </c>
      <c r="B1936" t="s">
        <v>24</v>
      </c>
      <c r="C1936" s="79" cm="1">
        <f t="array" ref="C1936">_xlfn.IFS(B1936= "Winter", 1, B1936="Spring", 2, B1936="Summer", 3, B1936="Fall", 4)</f>
        <v>1</v>
      </c>
      <c r="D1936" s="79">
        <f t="shared" si="90"/>
        <v>1</v>
      </c>
      <c r="E1936" s="79">
        <f t="shared" si="91"/>
        <v>0</v>
      </c>
      <c r="F1936" s="79">
        <f t="shared" si="92"/>
        <v>0</v>
      </c>
    </row>
    <row r="1937" spans="1:6" x14ac:dyDescent="0.2">
      <c r="A1937">
        <v>68</v>
      </c>
      <c r="B1937" t="s">
        <v>36</v>
      </c>
      <c r="C1937" s="79" cm="1">
        <f t="array" ref="C1937">_xlfn.IFS(B1937= "Winter", 1, B1937="Spring", 2, B1937="Summer", 3, B1937="Fall", 4)</f>
        <v>2</v>
      </c>
      <c r="D1937" s="79">
        <f t="shared" si="90"/>
        <v>0</v>
      </c>
      <c r="E1937" s="79">
        <f t="shared" si="91"/>
        <v>1</v>
      </c>
      <c r="F1937" s="79">
        <f t="shared" si="92"/>
        <v>0</v>
      </c>
    </row>
    <row r="1938" spans="1:6" x14ac:dyDescent="0.2">
      <c r="A1938">
        <v>60</v>
      </c>
      <c r="B1938" t="s">
        <v>52</v>
      </c>
      <c r="C1938" s="79" cm="1">
        <f t="array" ref="C1938">_xlfn.IFS(B1938= "Winter", 1, B1938="Spring", 2, B1938="Summer", 3, B1938="Fall", 4)</f>
        <v>3</v>
      </c>
      <c r="D1938" s="79">
        <f t="shared" si="90"/>
        <v>0</v>
      </c>
      <c r="E1938" s="79">
        <f t="shared" si="91"/>
        <v>0</v>
      </c>
      <c r="F1938" s="79">
        <f t="shared" si="92"/>
        <v>1</v>
      </c>
    </row>
    <row r="1939" spans="1:6" x14ac:dyDescent="0.2">
      <c r="A1939">
        <v>53</v>
      </c>
      <c r="B1939" t="s">
        <v>52</v>
      </c>
      <c r="C1939" s="79" cm="1">
        <f t="array" ref="C1939">_xlfn.IFS(B1939= "Winter", 1, B1939="Spring", 2, B1939="Summer", 3, B1939="Fall", 4)</f>
        <v>3</v>
      </c>
      <c r="D1939" s="79">
        <f t="shared" si="90"/>
        <v>0</v>
      </c>
      <c r="E1939" s="79">
        <f t="shared" si="91"/>
        <v>0</v>
      </c>
      <c r="F1939" s="79">
        <f t="shared" si="92"/>
        <v>1</v>
      </c>
    </row>
    <row r="1940" spans="1:6" x14ac:dyDescent="0.2">
      <c r="A1940">
        <v>23</v>
      </c>
      <c r="B1940" t="s">
        <v>36</v>
      </c>
      <c r="C1940" s="79" cm="1">
        <f t="array" ref="C1940">_xlfn.IFS(B1940= "Winter", 1, B1940="Spring", 2, B1940="Summer", 3, B1940="Fall", 4)</f>
        <v>2</v>
      </c>
      <c r="D1940" s="79">
        <f t="shared" si="90"/>
        <v>0</v>
      </c>
      <c r="E1940" s="79">
        <f t="shared" si="91"/>
        <v>1</v>
      </c>
      <c r="F1940" s="79">
        <f t="shared" si="92"/>
        <v>0</v>
      </c>
    </row>
    <row r="1941" spans="1:6" x14ac:dyDescent="0.2">
      <c r="A1941">
        <v>57</v>
      </c>
      <c r="B1941" t="s">
        <v>24</v>
      </c>
      <c r="C1941" s="79" cm="1">
        <f t="array" ref="C1941">_xlfn.IFS(B1941= "Winter", 1, B1941="Spring", 2, B1941="Summer", 3, B1941="Fall", 4)</f>
        <v>1</v>
      </c>
      <c r="D1941" s="79">
        <f t="shared" si="90"/>
        <v>1</v>
      </c>
      <c r="E1941" s="79">
        <f t="shared" si="91"/>
        <v>0</v>
      </c>
      <c r="F1941" s="79">
        <f t="shared" si="92"/>
        <v>0</v>
      </c>
    </row>
    <row r="1942" spans="1:6" x14ac:dyDescent="0.2">
      <c r="A1942">
        <v>89</v>
      </c>
      <c r="B1942" t="s">
        <v>56</v>
      </c>
      <c r="C1942" s="79" cm="1">
        <f t="array" ref="C1942">_xlfn.IFS(B1942= "Winter", 1, B1942="Spring", 2, B1942="Summer", 3, B1942="Fall", 4)</f>
        <v>4</v>
      </c>
      <c r="D1942" s="79">
        <f t="shared" si="90"/>
        <v>0</v>
      </c>
      <c r="E1942" s="79">
        <f t="shared" si="91"/>
        <v>0</v>
      </c>
      <c r="F1942" s="79">
        <f t="shared" si="92"/>
        <v>0</v>
      </c>
    </row>
    <row r="1943" spans="1:6" x14ac:dyDescent="0.2">
      <c r="A1943">
        <v>99</v>
      </c>
      <c r="B1943" t="s">
        <v>24</v>
      </c>
      <c r="C1943" s="79" cm="1">
        <f t="array" ref="C1943">_xlfn.IFS(B1943= "Winter", 1, B1943="Spring", 2, B1943="Summer", 3, B1943="Fall", 4)</f>
        <v>1</v>
      </c>
      <c r="D1943" s="79">
        <f t="shared" si="90"/>
        <v>1</v>
      </c>
      <c r="E1943" s="79">
        <f t="shared" si="91"/>
        <v>0</v>
      </c>
      <c r="F1943" s="79">
        <f t="shared" si="92"/>
        <v>0</v>
      </c>
    </row>
    <row r="1944" spans="1:6" x14ac:dyDescent="0.2">
      <c r="A1944">
        <v>28</v>
      </c>
      <c r="B1944" t="s">
        <v>56</v>
      </c>
      <c r="C1944" s="79" cm="1">
        <f t="array" ref="C1944">_xlfn.IFS(B1944= "Winter", 1, B1944="Spring", 2, B1944="Summer", 3, B1944="Fall", 4)</f>
        <v>4</v>
      </c>
      <c r="D1944" s="79">
        <f t="shared" si="90"/>
        <v>0</v>
      </c>
      <c r="E1944" s="79">
        <f t="shared" si="91"/>
        <v>0</v>
      </c>
      <c r="F1944" s="79">
        <f t="shared" si="92"/>
        <v>0</v>
      </c>
    </row>
    <row r="1945" spans="1:6" x14ac:dyDescent="0.2">
      <c r="A1945">
        <v>53</v>
      </c>
      <c r="B1945" t="s">
        <v>52</v>
      </c>
      <c r="C1945" s="79" cm="1">
        <f t="array" ref="C1945">_xlfn.IFS(B1945= "Winter", 1, B1945="Spring", 2, B1945="Summer", 3, B1945="Fall", 4)</f>
        <v>3</v>
      </c>
      <c r="D1945" s="79">
        <f t="shared" si="90"/>
        <v>0</v>
      </c>
      <c r="E1945" s="79">
        <f t="shared" si="91"/>
        <v>0</v>
      </c>
      <c r="F1945" s="79">
        <f t="shared" si="92"/>
        <v>1</v>
      </c>
    </row>
    <row r="1946" spans="1:6" x14ac:dyDescent="0.2">
      <c r="A1946">
        <v>45</v>
      </c>
      <c r="B1946" t="s">
        <v>24</v>
      </c>
      <c r="C1946" s="79" cm="1">
        <f t="array" ref="C1946">_xlfn.IFS(B1946= "Winter", 1, B1946="Spring", 2, B1946="Summer", 3, B1946="Fall", 4)</f>
        <v>1</v>
      </c>
      <c r="D1946" s="79">
        <f t="shared" si="90"/>
        <v>1</v>
      </c>
      <c r="E1946" s="79">
        <f t="shared" si="91"/>
        <v>0</v>
      </c>
      <c r="F1946" s="79">
        <f t="shared" si="92"/>
        <v>0</v>
      </c>
    </row>
    <row r="1947" spans="1:6" x14ac:dyDescent="0.2">
      <c r="A1947">
        <v>38</v>
      </c>
      <c r="B1947" t="s">
        <v>24</v>
      </c>
      <c r="C1947" s="79" cm="1">
        <f t="array" ref="C1947">_xlfn.IFS(B1947= "Winter", 1, B1947="Spring", 2, B1947="Summer", 3, B1947="Fall", 4)</f>
        <v>1</v>
      </c>
      <c r="D1947" s="79">
        <f t="shared" si="90"/>
        <v>1</v>
      </c>
      <c r="E1947" s="79">
        <f t="shared" si="91"/>
        <v>0</v>
      </c>
      <c r="F1947" s="79">
        <f t="shared" si="92"/>
        <v>0</v>
      </c>
    </row>
    <row r="1948" spans="1:6" x14ac:dyDescent="0.2">
      <c r="A1948">
        <v>49</v>
      </c>
      <c r="B1948" t="s">
        <v>52</v>
      </c>
      <c r="C1948" s="79" cm="1">
        <f t="array" ref="C1948">_xlfn.IFS(B1948= "Winter", 1, B1948="Spring", 2, B1948="Summer", 3, B1948="Fall", 4)</f>
        <v>3</v>
      </c>
      <c r="D1948" s="79">
        <f t="shared" si="90"/>
        <v>0</v>
      </c>
      <c r="E1948" s="79">
        <f t="shared" si="91"/>
        <v>0</v>
      </c>
      <c r="F1948" s="79">
        <f t="shared" si="92"/>
        <v>1</v>
      </c>
    </row>
    <row r="1949" spans="1:6" x14ac:dyDescent="0.2">
      <c r="A1949">
        <v>32</v>
      </c>
      <c r="B1949" t="s">
        <v>52</v>
      </c>
      <c r="C1949" s="79" cm="1">
        <f t="array" ref="C1949">_xlfn.IFS(B1949= "Winter", 1, B1949="Spring", 2, B1949="Summer", 3, B1949="Fall", 4)</f>
        <v>3</v>
      </c>
      <c r="D1949" s="79">
        <f t="shared" si="90"/>
        <v>0</v>
      </c>
      <c r="E1949" s="79">
        <f t="shared" si="91"/>
        <v>0</v>
      </c>
      <c r="F1949" s="79">
        <f t="shared" si="92"/>
        <v>1</v>
      </c>
    </row>
    <row r="1950" spans="1:6" x14ac:dyDescent="0.2">
      <c r="A1950">
        <v>37</v>
      </c>
      <c r="B1950" t="s">
        <v>24</v>
      </c>
      <c r="C1950" s="79" cm="1">
        <f t="array" ref="C1950">_xlfn.IFS(B1950= "Winter", 1, B1950="Spring", 2, B1950="Summer", 3, B1950="Fall", 4)</f>
        <v>1</v>
      </c>
      <c r="D1950" s="79">
        <f t="shared" si="90"/>
        <v>1</v>
      </c>
      <c r="E1950" s="79">
        <f t="shared" si="91"/>
        <v>0</v>
      </c>
      <c r="F1950" s="79">
        <f t="shared" si="92"/>
        <v>0</v>
      </c>
    </row>
    <row r="1951" spans="1:6" x14ac:dyDescent="0.2">
      <c r="A1951">
        <v>80</v>
      </c>
      <c r="B1951" t="s">
        <v>24</v>
      </c>
      <c r="C1951" s="79" cm="1">
        <f t="array" ref="C1951">_xlfn.IFS(B1951= "Winter", 1, B1951="Spring", 2, B1951="Summer", 3, B1951="Fall", 4)</f>
        <v>1</v>
      </c>
      <c r="D1951" s="79">
        <f t="shared" si="90"/>
        <v>1</v>
      </c>
      <c r="E1951" s="79">
        <f t="shared" si="91"/>
        <v>0</v>
      </c>
      <c r="F1951" s="79">
        <f t="shared" si="92"/>
        <v>0</v>
      </c>
    </row>
    <row r="1952" spans="1:6" x14ac:dyDescent="0.2">
      <c r="A1952">
        <v>78</v>
      </c>
      <c r="B1952" t="s">
        <v>52</v>
      </c>
      <c r="C1952" s="79" cm="1">
        <f t="array" ref="C1952">_xlfn.IFS(B1952= "Winter", 1, B1952="Spring", 2, B1952="Summer", 3, B1952="Fall", 4)</f>
        <v>3</v>
      </c>
      <c r="D1952" s="79">
        <f t="shared" si="90"/>
        <v>0</v>
      </c>
      <c r="E1952" s="79">
        <f t="shared" si="91"/>
        <v>0</v>
      </c>
      <c r="F1952" s="79">
        <f t="shared" si="92"/>
        <v>1</v>
      </c>
    </row>
    <row r="1953" spans="1:6" x14ac:dyDescent="0.2">
      <c r="A1953">
        <v>53</v>
      </c>
      <c r="B1953" t="s">
        <v>52</v>
      </c>
      <c r="C1953" s="79" cm="1">
        <f t="array" ref="C1953">_xlfn.IFS(B1953= "Winter", 1, B1953="Spring", 2, B1953="Summer", 3, B1953="Fall", 4)</f>
        <v>3</v>
      </c>
      <c r="D1953" s="79">
        <f t="shared" si="90"/>
        <v>0</v>
      </c>
      <c r="E1953" s="79">
        <f t="shared" si="91"/>
        <v>0</v>
      </c>
      <c r="F1953" s="79">
        <f t="shared" si="92"/>
        <v>1</v>
      </c>
    </row>
    <row r="1954" spans="1:6" x14ac:dyDescent="0.2">
      <c r="A1954">
        <v>82</v>
      </c>
      <c r="B1954" t="s">
        <v>52</v>
      </c>
      <c r="C1954" s="79" cm="1">
        <f t="array" ref="C1954">_xlfn.IFS(B1954= "Winter", 1, B1954="Spring", 2, B1954="Summer", 3, B1954="Fall", 4)</f>
        <v>3</v>
      </c>
      <c r="D1954" s="79">
        <f t="shared" si="90"/>
        <v>0</v>
      </c>
      <c r="E1954" s="79">
        <f t="shared" si="91"/>
        <v>0</v>
      </c>
      <c r="F1954" s="79">
        <f t="shared" si="92"/>
        <v>1</v>
      </c>
    </row>
    <row r="1955" spans="1:6" x14ac:dyDescent="0.2">
      <c r="A1955">
        <v>33</v>
      </c>
      <c r="B1955" t="s">
        <v>36</v>
      </c>
      <c r="C1955" s="79" cm="1">
        <f t="array" ref="C1955">_xlfn.IFS(B1955= "Winter", 1, B1955="Spring", 2, B1955="Summer", 3, B1955="Fall", 4)</f>
        <v>2</v>
      </c>
      <c r="D1955" s="79">
        <f t="shared" si="90"/>
        <v>0</v>
      </c>
      <c r="E1955" s="79">
        <f t="shared" si="91"/>
        <v>1</v>
      </c>
      <c r="F1955" s="79">
        <f t="shared" si="92"/>
        <v>0</v>
      </c>
    </row>
    <row r="1956" spans="1:6" x14ac:dyDescent="0.2">
      <c r="A1956">
        <v>77</v>
      </c>
      <c r="B1956" t="s">
        <v>24</v>
      </c>
      <c r="C1956" s="79" cm="1">
        <f t="array" ref="C1956">_xlfn.IFS(B1956= "Winter", 1, B1956="Spring", 2, B1956="Summer", 3, B1956="Fall", 4)</f>
        <v>1</v>
      </c>
      <c r="D1956" s="79">
        <f t="shared" si="90"/>
        <v>1</v>
      </c>
      <c r="E1956" s="79">
        <f t="shared" si="91"/>
        <v>0</v>
      </c>
      <c r="F1956" s="79">
        <f t="shared" si="92"/>
        <v>0</v>
      </c>
    </row>
    <row r="1957" spans="1:6" x14ac:dyDescent="0.2">
      <c r="A1957">
        <v>56</v>
      </c>
      <c r="B1957" t="s">
        <v>24</v>
      </c>
      <c r="C1957" s="79" cm="1">
        <f t="array" ref="C1957">_xlfn.IFS(B1957= "Winter", 1, B1957="Spring", 2, B1957="Summer", 3, B1957="Fall", 4)</f>
        <v>1</v>
      </c>
      <c r="D1957" s="79">
        <f t="shared" si="90"/>
        <v>1</v>
      </c>
      <c r="E1957" s="79">
        <f t="shared" si="91"/>
        <v>0</v>
      </c>
      <c r="F1957" s="79">
        <f t="shared" si="92"/>
        <v>0</v>
      </c>
    </row>
    <row r="1958" spans="1:6" x14ac:dyDescent="0.2">
      <c r="A1958">
        <v>37</v>
      </c>
      <c r="B1958" t="s">
        <v>24</v>
      </c>
      <c r="C1958" s="79" cm="1">
        <f t="array" ref="C1958">_xlfn.IFS(B1958= "Winter", 1, B1958="Spring", 2, B1958="Summer", 3, B1958="Fall", 4)</f>
        <v>1</v>
      </c>
      <c r="D1958" s="79">
        <f t="shared" si="90"/>
        <v>1</v>
      </c>
      <c r="E1958" s="79">
        <f t="shared" si="91"/>
        <v>0</v>
      </c>
      <c r="F1958" s="79">
        <f t="shared" si="92"/>
        <v>0</v>
      </c>
    </row>
    <row r="1959" spans="1:6" x14ac:dyDescent="0.2">
      <c r="A1959">
        <v>54</v>
      </c>
      <c r="B1959" t="s">
        <v>36</v>
      </c>
      <c r="C1959" s="79" cm="1">
        <f t="array" ref="C1959">_xlfn.IFS(B1959= "Winter", 1, B1959="Spring", 2, B1959="Summer", 3, B1959="Fall", 4)</f>
        <v>2</v>
      </c>
      <c r="D1959" s="79">
        <f t="shared" si="90"/>
        <v>0</v>
      </c>
      <c r="E1959" s="79">
        <f t="shared" si="91"/>
        <v>1</v>
      </c>
      <c r="F1959" s="79">
        <f t="shared" si="92"/>
        <v>0</v>
      </c>
    </row>
    <row r="1960" spans="1:6" x14ac:dyDescent="0.2">
      <c r="A1960">
        <v>67</v>
      </c>
      <c r="B1960" t="s">
        <v>24</v>
      </c>
      <c r="C1960" s="79" cm="1">
        <f t="array" ref="C1960">_xlfn.IFS(B1960= "Winter", 1, B1960="Spring", 2, B1960="Summer", 3, B1960="Fall", 4)</f>
        <v>1</v>
      </c>
      <c r="D1960" s="79">
        <f t="shared" si="90"/>
        <v>1</v>
      </c>
      <c r="E1960" s="79">
        <f t="shared" si="91"/>
        <v>0</v>
      </c>
      <c r="F1960" s="79">
        <f t="shared" si="92"/>
        <v>0</v>
      </c>
    </row>
    <row r="1961" spans="1:6" x14ac:dyDescent="0.2">
      <c r="A1961">
        <v>90</v>
      </c>
      <c r="B1961" t="s">
        <v>56</v>
      </c>
      <c r="C1961" s="79" cm="1">
        <f t="array" ref="C1961">_xlfn.IFS(B1961= "Winter", 1, B1961="Spring", 2, B1961="Summer", 3, B1961="Fall", 4)</f>
        <v>4</v>
      </c>
      <c r="D1961" s="79">
        <f t="shared" si="90"/>
        <v>0</v>
      </c>
      <c r="E1961" s="79">
        <f t="shared" si="91"/>
        <v>0</v>
      </c>
      <c r="F1961" s="79">
        <f t="shared" si="92"/>
        <v>0</v>
      </c>
    </row>
    <row r="1962" spans="1:6" x14ac:dyDescent="0.2">
      <c r="A1962">
        <v>72</v>
      </c>
      <c r="B1962" t="s">
        <v>52</v>
      </c>
      <c r="C1962" s="79" cm="1">
        <f t="array" ref="C1962">_xlfn.IFS(B1962= "Winter", 1, B1962="Spring", 2, B1962="Summer", 3, B1962="Fall", 4)</f>
        <v>3</v>
      </c>
      <c r="D1962" s="79">
        <f t="shared" si="90"/>
        <v>0</v>
      </c>
      <c r="E1962" s="79">
        <f t="shared" si="91"/>
        <v>0</v>
      </c>
      <c r="F1962" s="79">
        <f t="shared" si="92"/>
        <v>1</v>
      </c>
    </row>
    <row r="1963" spans="1:6" x14ac:dyDescent="0.2">
      <c r="A1963">
        <v>59</v>
      </c>
      <c r="B1963" t="s">
        <v>52</v>
      </c>
      <c r="C1963" s="79" cm="1">
        <f t="array" ref="C1963">_xlfn.IFS(B1963= "Winter", 1, B1963="Spring", 2, B1963="Summer", 3, B1963="Fall", 4)</f>
        <v>3</v>
      </c>
      <c r="D1963" s="79">
        <f t="shared" si="90"/>
        <v>0</v>
      </c>
      <c r="E1963" s="79">
        <f t="shared" si="91"/>
        <v>0</v>
      </c>
      <c r="F1963" s="79">
        <f t="shared" si="92"/>
        <v>1</v>
      </c>
    </row>
    <row r="1964" spans="1:6" x14ac:dyDescent="0.2">
      <c r="A1964">
        <v>45</v>
      </c>
      <c r="B1964" t="s">
        <v>56</v>
      </c>
      <c r="C1964" s="79" cm="1">
        <f t="array" ref="C1964">_xlfn.IFS(B1964= "Winter", 1, B1964="Spring", 2, B1964="Summer", 3, B1964="Fall", 4)</f>
        <v>4</v>
      </c>
      <c r="D1964" s="79">
        <f t="shared" si="90"/>
        <v>0</v>
      </c>
      <c r="E1964" s="79">
        <f t="shared" si="91"/>
        <v>0</v>
      </c>
      <c r="F1964" s="79">
        <f t="shared" si="92"/>
        <v>0</v>
      </c>
    </row>
    <row r="1965" spans="1:6" x14ac:dyDescent="0.2">
      <c r="A1965">
        <v>30</v>
      </c>
      <c r="B1965" t="s">
        <v>36</v>
      </c>
      <c r="C1965" s="79" cm="1">
        <f t="array" ref="C1965">_xlfn.IFS(B1965= "Winter", 1, B1965="Spring", 2, B1965="Summer", 3, B1965="Fall", 4)</f>
        <v>2</v>
      </c>
      <c r="D1965" s="79">
        <f t="shared" si="90"/>
        <v>0</v>
      </c>
      <c r="E1965" s="79">
        <f t="shared" si="91"/>
        <v>1</v>
      </c>
      <c r="F1965" s="79">
        <f t="shared" si="92"/>
        <v>0</v>
      </c>
    </row>
    <row r="1966" spans="1:6" x14ac:dyDescent="0.2">
      <c r="A1966">
        <v>51</v>
      </c>
      <c r="B1966" t="s">
        <v>52</v>
      </c>
      <c r="C1966" s="79" cm="1">
        <f t="array" ref="C1966">_xlfn.IFS(B1966= "Winter", 1, B1966="Spring", 2, B1966="Summer", 3, B1966="Fall", 4)</f>
        <v>3</v>
      </c>
      <c r="D1966" s="79">
        <f t="shared" si="90"/>
        <v>0</v>
      </c>
      <c r="E1966" s="79">
        <f t="shared" si="91"/>
        <v>0</v>
      </c>
      <c r="F1966" s="79">
        <f t="shared" si="92"/>
        <v>1</v>
      </c>
    </row>
    <row r="1967" spans="1:6" x14ac:dyDescent="0.2">
      <c r="A1967">
        <v>90</v>
      </c>
      <c r="B1967" t="s">
        <v>56</v>
      </c>
      <c r="C1967" s="79" cm="1">
        <f t="array" ref="C1967">_xlfn.IFS(B1967= "Winter", 1, B1967="Spring", 2, B1967="Summer", 3, B1967="Fall", 4)</f>
        <v>4</v>
      </c>
      <c r="D1967" s="79">
        <f t="shared" si="90"/>
        <v>0</v>
      </c>
      <c r="E1967" s="79">
        <f t="shared" si="91"/>
        <v>0</v>
      </c>
      <c r="F1967" s="79">
        <f t="shared" si="92"/>
        <v>0</v>
      </c>
    </row>
    <row r="1968" spans="1:6" x14ac:dyDescent="0.2">
      <c r="A1968">
        <v>95</v>
      </c>
      <c r="B1968" t="s">
        <v>24</v>
      </c>
      <c r="C1968" s="79" cm="1">
        <f t="array" ref="C1968">_xlfn.IFS(B1968= "Winter", 1, B1968="Spring", 2, B1968="Summer", 3, B1968="Fall", 4)</f>
        <v>1</v>
      </c>
      <c r="D1968" s="79">
        <f t="shared" si="90"/>
        <v>1</v>
      </c>
      <c r="E1968" s="79">
        <f t="shared" si="91"/>
        <v>0</v>
      </c>
      <c r="F1968" s="79">
        <f t="shared" si="92"/>
        <v>0</v>
      </c>
    </row>
    <row r="1969" spans="1:6" x14ac:dyDescent="0.2">
      <c r="A1969">
        <v>81</v>
      </c>
      <c r="B1969" t="s">
        <v>56</v>
      </c>
      <c r="C1969" s="79" cm="1">
        <f t="array" ref="C1969">_xlfn.IFS(B1969= "Winter", 1, B1969="Spring", 2, B1969="Summer", 3, B1969="Fall", 4)</f>
        <v>4</v>
      </c>
      <c r="D1969" s="79">
        <f t="shared" si="90"/>
        <v>0</v>
      </c>
      <c r="E1969" s="79">
        <f t="shared" si="91"/>
        <v>0</v>
      </c>
      <c r="F1969" s="79">
        <f t="shared" si="92"/>
        <v>0</v>
      </c>
    </row>
    <row r="1970" spans="1:6" x14ac:dyDescent="0.2">
      <c r="A1970">
        <v>70</v>
      </c>
      <c r="B1970" t="s">
        <v>36</v>
      </c>
      <c r="C1970" s="79" cm="1">
        <f t="array" ref="C1970">_xlfn.IFS(B1970= "Winter", 1, B1970="Spring", 2, B1970="Summer", 3, B1970="Fall", 4)</f>
        <v>2</v>
      </c>
      <c r="D1970" s="79">
        <f t="shared" si="90"/>
        <v>0</v>
      </c>
      <c r="E1970" s="79">
        <f t="shared" si="91"/>
        <v>1</v>
      </c>
      <c r="F1970" s="79">
        <f t="shared" si="92"/>
        <v>0</v>
      </c>
    </row>
    <row r="1971" spans="1:6" x14ac:dyDescent="0.2">
      <c r="A1971">
        <v>32</v>
      </c>
      <c r="B1971" t="s">
        <v>24</v>
      </c>
      <c r="C1971" s="79" cm="1">
        <f t="array" ref="C1971">_xlfn.IFS(B1971= "Winter", 1, B1971="Spring", 2, B1971="Summer", 3, B1971="Fall", 4)</f>
        <v>1</v>
      </c>
      <c r="D1971" s="79">
        <f t="shared" si="90"/>
        <v>1</v>
      </c>
      <c r="E1971" s="79">
        <f t="shared" si="91"/>
        <v>0</v>
      </c>
      <c r="F1971" s="79">
        <f t="shared" si="92"/>
        <v>0</v>
      </c>
    </row>
    <row r="1972" spans="1:6" x14ac:dyDescent="0.2">
      <c r="A1972">
        <v>94</v>
      </c>
      <c r="B1972" t="s">
        <v>36</v>
      </c>
      <c r="C1972" s="79" cm="1">
        <f t="array" ref="C1972">_xlfn.IFS(B1972= "Winter", 1, B1972="Spring", 2, B1972="Summer", 3, B1972="Fall", 4)</f>
        <v>2</v>
      </c>
      <c r="D1972" s="79">
        <f t="shared" si="90"/>
        <v>0</v>
      </c>
      <c r="E1972" s="79">
        <f t="shared" si="91"/>
        <v>1</v>
      </c>
      <c r="F1972" s="79">
        <f t="shared" si="92"/>
        <v>0</v>
      </c>
    </row>
    <row r="1973" spans="1:6" x14ac:dyDescent="0.2">
      <c r="A1973">
        <v>29</v>
      </c>
      <c r="B1973" t="s">
        <v>36</v>
      </c>
      <c r="C1973" s="79" cm="1">
        <f t="array" ref="C1973">_xlfn.IFS(B1973= "Winter", 1, B1973="Spring", 2, B1973="Summer", 3, B1973="Fall", 4)</f>
        <v>2</v>
      </c>
      <c r="D1973" s="79">
        <f t="shared" si="90"/>
        <v>0</v>
      </c>
      <c r="E1973" s="79">
        <f t="shared" si="91"/>
        <v>1</v>
      </c>
      <c r="F1973" s="79">
        <f t="shared" si="92"/>
        <v>0</v>
      </c>
    </row>
    <row r="1974" spans="1:6" x14ac:dyDescent="0.2">
      <c r="A1974">
        <v>31</v>
      </c>
      <c r="B1974" t="s">
        <v>52</v>
      </c>
      <c r="C1974" s="79" cm="1">
        <f t="array" ref="C1974">_xlfn.IFS(B1974= "Winter", 1, B1974="Spring", 2, B1974="Summer", 3, B1974="Fall", 4)</f>
        <v>3</v>
      </c>
      <c r="D1974" s="79">
        <f t="shared" si="90"/>
        <v>0</v>
      </c>
      <c r="E1974" s="79">
        <f t="shared" si="91"/>
        <v>0</v>
      </c>
      <c r="F1974" s="79">
        <f t="shared" si="92"/>
        <v>1</v>
      </c>
    </row>
    <row r="1975" spans="1:6" x14ac:dyDescent="0.2">
      <c r="A1975">
        <v>20</v>
      </c>
      <c r="B1975" t="s">
        <v>56</v>
      </c>
      <c r="C1975" s="79" cm="1">
        <f t="array" ref="C1975">_xlfn.IFS(B1975= "Winter", 1, B1975="Spring", 2, B1975="Summer", 3, B1975="Fall", 4)</f>
        <v>4</v>
      </c>
      <c r="D1975" s="79">
        <f t="shared" si="90"/>
        <v>0</v>
      </c>
      <c r="E1975" s="79">
        <f t="shared" si="91"/>
        <v>0</v>
      </c>
      <c r="F1975" s="79">
        <f t="shared" si="92"/>
        <v>0</v>
      </c>
    </row>
    <row r="1976" spans="1:6" x14ac:dyDescent="0.2">
      <c r="A1976">
        <v>44</v>
      </c>
      <c r="B1976" t="s">
        <v>24</v>
      </c>
      <c r="C1976" s="79" cm="1">
        <f t="array" ref="C1976">_xlfn.IFS(B1976= "Winter", 1, B1976="Spring", 2, B1976="Summer", 3, B1976="Fall", 4)</f>
        <v>1</v>
      </c>
      <c r="D1976" s="79">
        <f t="shared" si="90"/>
        <v>1</v>
      </c>
      <c r="E1976" s="79">
        <f t="shared" si="91"/>
        <v>0</v>
      </c>
      <c r="F1976" s="79">
        <f t="shared" si="92"/>
        <v>0</v>
      </c>
    </row>
    <row r="1977" spans="1:6" x14ac:dyDescent="0.2">
      <c r="A1977">
        <v>77</v>
      </c>
      <c r="B1977" t="s">
        <v>56</v>
      </c>
      <c r="C1977" s="79" cm="1">
        <f t="array" ref="C1977">_xlfn.IFS(B1977= "Winter", 1, B1977="Spring", 2, B1977="Summer", 3, B1977="Fall", 4)</f>
        <v>4</v>
      </c>
      <c r="D1977" s="79">
        <f t="shared" si="90"/>
        <v>0</v>
      </c>
      <c r="E1977" s="79">
        <f t="shared" si="91"/>
        <v>0</v>
      </c>
      <c r="F1977" s="79">
        <f t="shared" si="92"/>
        <v>0</v>
      </c>
    </row>
    <row r="1978" spans="1:6" x14ac:dyDescent="0.2">
      <c r="A1978">
        <v>51</v>
      </c>
      <c r="B1978" t="s">
        <v>36</v>
      </c>
      <c r="C1978" s="79" cm="1">
        <f t="array" ref="C1978">_xlfn.IFS(B1978= "Winter", 1, B1978="Spring", 2, B1978="Summer", 3, B1978="Fall", 4)</f>
        <v>2</v>
      </c>
      <c r="D1978" s="79">
        <f t="shared" si="90"/>
        <v>0</v>
      </c>
      <c r="E1978" s="79">
        <f t="shared" si="91"/>
        <v>1</v>
      </c>
      <c r="F1978" s="79">
        <f t="shared" si="92"/>
        <v>0</v>
      </c>
    </row>
    <row r="1979" spans="1:6" x14ac:dyDescent="0.2">
      <c r="A1979">
        <v>49</v>
      </c>
      <c r="B1979" t="s">
        <v>52</v>
      </c>
      <c r="C1979" s="79" cm="1">
        <f t="array" ref="C1979">_xlfn.IFS(B1979= "Winter", 1, B1979="Spring", 2, B1979="Summer", 3, B1979="Fall", 4)</f>
        <v>3</v>
      </c>
      <c r="D1979" s="79">
        <f t="shared" si="90"/>
        <v>0</v>
      </c>
      <c r="E1979" s="79">
        <f t="shared" si="91"/>
        <v>0</v>
      </c>
      <c r="F1979" s="79">
        <f t="shared" si="92"/>
        <v>1</v>
      </c>
    </row>
    <row r="1980" spans="1:6" x14ac:dyDescent="0.2">
      <c r="A1980">
        <v>78</v>
      </c>
      <c r="B1980" t="s">
        <v>36</v>
      </c>
      <c r="C1980" s="79" cm="1">
        <f t="array" ref="C1980">_xlfn.IFS(B1980= "Winter", 1, B1980="Spring", 2, B1980="Summer", 3, B1980="Fall", 4)</f>
        <v>2</v>
      </c>
      <c r="D1980" s="79">
        <f t="shared" si="90"/>
        <v>0</v>
      </c>
      <c r="E1980" s="79">
        <f t="shared" si="91"/>
        <v>1</v>
      </c>
      <c r="F1980" s="79">
        <f t="shared" si="92"/>
        <v>0</v>
      </c>
    </row>
    <row r="1981" spans="1:6" x14ac:dyDescent="0.2">
      <c r="A1981">
        <v>98</v>
      </c>
      <c r="B1981" t="s">
        <v>36</v>
      </c>
      <c r="C1981" s="79" cm="1">
        <f t="array" ref="C1981">_xlfn.IFS(B1981= "Winter", 1, B1981="Spring", 2, B1981="Summer", 3, B1981="Fall", 4)</f>
        <v>2</v>
      </c>
      <c r="D1981" s="79">
        <f t="shared" si="90"/>
        <v>0</v>
      </c>
      <c r="E1981" s="79">
        <f t="shared" si="91"/>
        <v>1</v>
      </c>
      <c r="F1981" s="79">
        <f t="shared" si="92"/>
        <v>0</v>
      </c>
    </row>
    <row r="1982" spans="1:6" x14ac:dyDescent="0.2">
      <c r="A1982">
        <v>94</v>
      </c>
      <c r="B1982" t="s">
        <v>24</v>
      </c>
      <c r="C1982" s="79" cm="1">
        <f t="array" ref="C1982">_xlfn.IFS(B1982= "Winter", 1, B1982="Spring", 2, B1982="Summer", 3, B1982="Fall", 4)</f>
        <v>1</v>
      </c>
      <c r="D1982" s="79">
        <f t="shared" si="90"/>
        <v>1</v>
      </c>
      <c r="E1982" s="79">
        <f t="shared" si="91"/>
        <v>0</v>
      </c>
      <c r="F1982" s="79">
        <f t="shared" si="92"/>
        <v>0</v>
      </c>
    </row>
    <row r="1983" spans="1:6" x14ac:dyDescent="0.2">
      <c r="A1983">
        <v>91</v>
      </c>
      <c r="B1983" t="s">
        <v>52</v>
      </c>
      <c r="C1983" s="79" cm="1">
        <f t="array" ref="C1983">_xlfn.IFS(B1983= "Winter", 1, B1983="Spring", 2, B1983="Summer", 3, B1983="Fall", 4)</f>
        <v>3</v>
      </c>
      <c r="D1983" s="79">
        <f t="shared" si="90"/>
        <v>0</v>
      </c>
      <c r="E1983" s="79">
        <f t="shared" si="91"/>
        <v>0</v>
      </c>
      <c r="F1983" s="79">
        <f t="shared" si="92"/>
        <v>1</v>
      </c>
    </row>
    <row r="1984" spans="1:6" x14ac:dyDescent="0.2">
      <c r="A1984">
        <v>77</v>
      </c>
      <c r="B1984" t="s">
        <v>52</v>
      </c>
      <c r="C1984" s="79" cm="1">
        <f t="array" ref="C1984">_xlfn.IFS(B1984= "Winter", 1, B1984="Spring", 2, B1984="Summer", 3, B1984="Fall", 4)</f>
        <v>3</v>
      </c>
      <c r="D1984" s="79">
        <f t="shared" si="90"/>
        <v>0</v>
      </c>
      <c r="E1984" s="79">
        <f t="shared" si="91"/>
        <v>0</v>
      </c>
      <c r="F1984" s="79">
        <f t="shared" si="92"/>
        <v>1</v>
      </c>
    </row>
    <row r="1985" spans="1:6" x14ac:dyDescent="0.2">
      <c r="A1985">
        <v>97</v>
      </c>
      <c r="B1985" t="s">
        <v>52</v>
      </c>
      <c r="C1985" s="79" cm="1">
        <f t="array" ref="C1985">_xlfn.IFS(B1985= "Winter", 1, B1985="Spring", 2, B1985="Summer", 3, B1985="Fall", 4)</f>
        <v>3</v>
      </c>
      <c r="D1985" s="79">
        <f t="shared" si="90"/>
        <v>0</v>
      </c>
      <c r="E1985" s="79">
        <f t="shared" si="91"/>
        <v>0</v>
      </c>
      <c r="F1985" s="79">
        <f t="shared" si="92"/>
        <v>1</v>
      </c>
    </row>
    <row r="1986" spans="1:6" x14ac:dyDescent="0.2">
      <c r="A1986">
        <v>58</v>
      </c>
      <c r="B1986" t="s">
        <v>52</v>
      </c>
      <c r="C1986" s="79" cm="1">
        <f t="array" ref="C1986">_xlfn.IFS(B1986= "Winter", 1, B1986="Spring", 2, B1986="Summer", 3, B1986="Fall", 4)</f>
        <v>3</v>
      </c>
      <c r="D1986" s="79">
        <f t="shared" si="90"/>
        <v>0</v>
      </c>
      <c r="E1986" s="79">
        <f t="shared" si="91"/>
        <v>0</v>
      </c>
      <c r="F1986" s="79">
        <f t="shared" si="92"/>
        <v>1</v>
      </c>
    </row>
    <row r="1987" spans="1:6" x14ac:dyDescent="0.2">
      <c r="A1987">
        <v>97</v>
      </c>
      <c r="B1987" t="s">
        <v>36</v>
      </c>
      <c r="C1987" s="79" cm="1">
        <f t="array" ref="C1987">_xlfn.IFS(B1987= "Winter", 1, B1987="Spring", 2, B1987="Summer", 3, B1987="Fall", 4)</f>
        <v>2</v>
      </c>
      <c r="D1987" s="79">
        <f t="shared" ref="D1987:D2050" si="93">IF(C1987=1, 1, 0)</f>
        <v>0</v>
      </c>
      <c r="E1987" s="79">
        <f t="shared" ref="E1987:E2050" si="94">IF(C1987=2, 1, 0)</f>
        <v>1</v>
      </c>
      <c r="F1987" s="79">
        <f t="shared" ref="F1987:F2050" si="95">IF(C1987=3,1, 0)</f>
        <v>0</v>
      </c>
    </row>
    <row r="1988" spans="1:6" x14ac:dyDescent="0.2">
      <c r="A1988">
        <v>48</v>
      </c>
      <c r="B1988" t="s">
        <v>52</v>
      </c>
      <c r="C1988" s="79" cm="1">
        <f t="array" ref="C1988">_xlfn.IFS(B1988= "Winter", 1, B1988="Spring", 2, B1988="Summer", 3, B1988="Fall", 4)</f>
        <v>3</v>
      </c>
      <c r="D1988" s="79">
        <f t="shared" si="93"/>
        <v>0</v>
      </c>
      <c r="E1988" s="79">
        <f t="shared" si="94"/>
        <v>0</v>
      </c>
      <c r="F1988" s="79">
        <f t="shared" si="95"/>
        <v>1</v>
      </c>
    </row>
    <row r="1989" spans="1:6" x14ac:dyDescent="0.2">
      <c r="A1989">
        <v>23</v>
      </c>
      <c r="B1989" t="s">
        <v>52</v>
      </c>
      <c r="C1989" s="79" cm="1">
        <f t="array" ref="C1989">_xlfn.IFS(B1989= "Winter", 1, B1989="Spring", 2, B1989="Summer", 3, B1989="Fall", 4)</f>
        <v>3</v>
      </c>
      <c r="D1989" s="79">
        <f t="shared" si="93"/>
        <v>0</v>
      </c>
      <c r="E1989" s="79">
        <f t="shared" si="94"/>
        <v>0</v>
      </c>
      <c r="F1989" s="79">
        <f t="shared" si="95"/>
        <v>1</v>
      </c>
    </row>
    <row r="1990" spans="1:6" x14ac:dyDescent="0.2">
      <c r="A1990">
        <v>79</v>
      </c>
      <c r="B1990" t="s">
        <v>24</v>
      </c>
      <c r="C1990" s="79" cm="1">
        <f t="array" ref="C1990">_xlfn.IFS(B1990= "Winter", 1, B1990="Spring", 2, B1990="Summer", 3, B1990="Fall", 4)</f>
        <v>1</v>
      </c>
      <c r="D1990" s="79">
        <f t="shared" si="93"/>
        <v>1</v>
      </c>
      <c r="E1990" s="79">
        <f t="shared" si="94"/>
        <v>0</v>
      </c>
      <c r="F1990" s="79">
        <f t="shared" si="95"/>
        <v>0</v>
      </c>
    </row>
    <row r="1991" spans="1:6" x14ac:dyDescent="0.2">
      <c r="A1991">
        <v>42</v>
      </c>
      <c r="B1991" t="s">
        <v>36</v>
      </c>
      <c r="C1991" s="79" cm="1">
        <f t="array" ref="C1991">_xlfn.IFS(B1991= "Winter", 1, B1991="Spring", 2, B1991="Summer", 3, B1991="Fall", 4)</f>
        <v>2</v>
      </c>
      <c r="D1991" s="79">
        <f t="shared" si="93"/>
        <v>0</v>
      </c>
      <c r="E1991" s="79">
        <f t="shared" si="94"/>
        <v>1</v>
      </c>
      <c r="F1991" s="79">
        <f t="shared" si="95"/>
        <v>0</v>
      </c>
    </row>
    <row r="1992" spans="1:6" x14ac:dyDescent="0.2">
      <c r="A1992">
        <v>95</v>
      </c>
      <c r="B1992" t="s">
        <v>36</v>
      </c>
      <c r="C1992" s="79" cm="1">
        <f t="array" ref="C1992">_xlfn.IFS(B1992= "Winter", 1, B1992="Spring", 2, B1992="Summer", 3, B1992="Fall", 4)</f>
        <v>2</v>
      </c>
      <c r="D1992" s="79">
        <f t="shared" si="93"/>
        <v>0</v>
      </c>
      <c r="E1992" s="79">
        <f t="shared" si="94"/>
        <v>1</v>
      </c>
      <c r="F1992" s="79">
        <f t="shared" si="95"/>
        <v>0</v>
      </c>
    </row>
    <row r="1993" spans="1:6" x14ac:dyDescent="0.2">
      <c r="A1993">
        <v>29</v>
      </c>
      <c r="B1993" t="s">
        <v>52</v>
      </c>
      <c r="C1993" s="79" cm="1">
        <f t="array" ref="C1993">_xlfn.IFS(B1993= "Winter", 1, B1993="Spring", 2, B1993="Summer", 3, B1993="Fall", 4)</f>
        <v>3</v>
      </c>
      <c r="D1993" s="79">
        <f t="shared" si="93"/>
        <v>0</v>
      </c>
      <c r="E1993" s="79">
        <f t="shared" si="94"/>
        <v>0</v>
      </c>
      <c r="F1993" s="79">
        <f t="shared" si="95"/>
        <v>1</v>
      </c>
    </row>
    <row r="1994" spans="1:6" x14ac:dyDescent="0.2">
      <c r="A1994">
        <v>98</v>
      </c>
      <c r="B1994" t="s">
        <v>24</v>
      </c>
      <c r="C1994" s="79" cm="1">
        <f t="array" ref="C1994">_xlfn.IFS(B1994= "Winter", 1, B1994="Spring", 2, B1994="Summer", 3, B1994="Fall", 4)</f>
        <v>1</v>
      </c>
      <c r="D1994" s="79">
        <f t="shared" si="93"/>
        <v>1</v>
      </c>
      <c r="E1994" s="79">
        <f t="shared" si="94"/>
        <v>0</v>
      </c>
      <c r="F1994" s="79">
        <f t="shared" si="95"/>
        <v>0</v>
      </c>
    </row>
    <row r="1995" spans="1:6" x14ac:dyDescent="0.2">
      <c r="A1995">
        <v>96</v>
      </c>
      <c r="B1995" t="s">
        <v>36</v>
      </c>
      <c r="C1995" s="79" cm="1">
        <f t="array" ref="C1995">_xlfn.IFS(B1995= "Winter", 1, B1995="Spring", 2, B1995="Summer", 3, B1995="Fall", 4)</f>
        <v>2</v>
      </c>
      <c r="D1995" s="79">
        <f t="shared" si="93"/>
        <v>0</v>
      </c>
      <c r="E1995" s="79">
        <f t="shared" si="94"/>
        <v>1</v>
      </c>
      <c r="F1995" s="79">
        <f t="shared" si="95"/>
        <v>0</v>
      </c>
    </row>
    <row r="1996" spans="1:6" x14ac:dyDescent="0.2">
      <c r="A1996">
        <v>66</v>
      </c>
      <c r="B1996" t="s">
        <v>56</v>
      </c>
      <c r="C1996" s="79" cm="1">
        <f t="array" ref="C1996">_xlfn.IFS(B1996= "Winter", 1, B1996="Spring", 2, B1996="Summer", 3, B1996="Fall", 4)</f>
        <v>4</v>
      </c>
      <c r="D1996" s="79">
        <f t="shared" si="93"/>
        <v>0</v>
      </c>
      <c r="E1996" s="79">
        <f t="shared" si="94"/>
        <v>0</v>
      </c>
      <c r="F1996" s="79">
        <f t="shared" si="95"/>
        <v>0</v>
      </c>
    </row>
    <row r="1997" spans="1:6" x14ac:dyDescent="0.2">
      <c r="A1997">
        <v>80</v>
      </c>
      <c r="B1997" t="s">
        <v>36</v>
      </c>
      <c r="C1997" s="79" cm="1">
        <f t="array" ref="C1997">_xlfn.IFS(B1997= "Winter", 1, B1997="Spring", 2, B1997="Summer", 3, B1997="Fall", 4)</f>
        <v>2</v>
      </c>
      <c r="D1997" s="79">
        <f t="shared" si="93"/>
        <v>0</v>
      </c>
      <c r="E1997" s="79">
        <f t="shared" si="94"/>
        <v>1</v>
      </c>
      <c r="F1997" s="79">
        <f t="shared" si="95"/>
        <v>0</v>
      </c>
    </row>
    <row r="1998" spans="1:6" x14ac:dyDescent="0.2">
      <c r="A1998">
        <v>27</v>
      </c>
      <c r="B1998" t="s">
        <v>52</v>
      </c>
      <c r="C1998" s="79" cm="1">
        <f t="array" ref="C1998">_xlfn.IFS(B1998= "Winter", 1, B1998="Spring", 2, B1998="Summer", 3, B1998="Fall", 4)</f>
        <v>3</v>
      </c>
      <c r="D1998" s="79">
        <f t="shared" si="93"/>
        <v>0</v>
      </c>
      <c r="E1998" s="79">
        <f t="shared" si="94"/>
        <v>0</v>
      </c>
      <c r="F1998" s="79">
        <f t="shared" si="95"/>
        <v>1</v>
      </c>
    </row>
    <row r="1999" spans="1:6" x14ac:dyDescent="0.2">
      <c r="A1999">
        <v>25</v>
      </c>
      <c r="B1999" t="s">
        <v>56</v>
      </c>
      <c r="C1999" s="79" cm="1">
        <f t="array" ref="C1999">_xlfn.IFS(B1999= "Winter", 1, B1999="Spring", 2, B1999="Summer", 3, B1999="Fall", 4)</f>
        <v>4</v>
      </c>
      <c r="D1999" s="79">
        <f t="shared" si="93"/>
        <v>0</v>
      </c>
      <c r="E1999" s="79">
        <f t="shared" si="94"/>
        <v>0</v>
      </c>
      <c r="F1999" s="79">
        <f t="shared" si="95"/>
        <v>0</v>
      </c>
    </row>
    <row r="2000" spans="1:6" x14ac:dyDescent="0.2">
      <c r="A2000">
        <v>45</v>
      </c>
      <c r="B2000" t="s">
        <v>56</v>
      </c>
      <c r="C2000" s="79" cm="1">
        <f t="array" ref="C2000">_xlfn.IFS(B2000= "Winter", 1, B2000="Spring", 2, B2000="Summer", 3, B2000="Fall", 4)</f>
        <v>4</v>
      </c>
      <c r="D2000" s="79">
        <f t="shared" si="93"/>
        <v>0</v>
      </c>
      <c r="E2000" s="79">
        <f t="shared" si="94"/>
        <v>0</v>
      </c>
      <c r="F2000" s="79">
        <f t="shared" si="95"/>
        <v>0</v>
      </c>
    </row>
    <row r="2001" spans="1:6" x14ac:dyDescent="0.2">
      <c r="A2001">
        <v>89</v>
      </c>
      <c r="B2001" t="s">
        <v>24</v>
      </c>
      <c r="C2001" s="79" cm="1">
        <f t="array" ref="C2001">_xlfn.IFS(B2001= "Winter", 1, B2001="Spring", 2, B2001="Summer", 3, B2001="Fall", 4)</f>
        <v>1</v>
      </c>
      <c r="D2001" s="79">
        <f t="shared" si="93"/>
        <v>1</v>
      </c>
      <c r="E2001" s="79">
        <f t="shared" si="94"/>
        <v>0</v>
      </c>
      <c r="F2001" s="79">
        <f t="shared" si="95"/>
        <v>0</v>
      </c>
    </row>
    <row r="2002" spans="1:6" x14ac:dyDescent="0.2">
      <c r="A2002">
        <v>27</v>
      </c>
      <c r="B2002" t="s">
        <v>24</v>
      </c>
      <c r="C2002" s="79" cm="1">
        <f t="array" ref="C2002">_xlfn.IFS(B2002= "Winter", 1, B2002="Spring", 2, B2002="Summer", 3, B2002="Fall", 4)</f>
        <v>1</v>
      </c>
      <c r="D2002" s="79">
        <f t="shared" si="93"/>
        <v>1</v>
      </c>
      <c r="E2002" s="79">
        <f t="shared" si="94"/>
        <v>0</v>
      </c>
      <c r="F2002" s="79">
        <f t="shared" si="95"/>
        <v>0</v>
      </c>
    </row>
    <row r="2003" spans="1:6" x14ac:dyDescent="0.2">
      <c r="A2003">
        <v>90</v>
      </c>
      <c r="B2003" t="s">
        <v>24</v>
      </c>
      <c r="C2003" s="79" cm="1">
        <f t="array" ref="C2003">_xlfn.IFS(B2003= "Winter", 1, B2003="Spring", 2, B2003="Summer", 3, B2003="Fall", 4)</f>
        <v>1</v>
      </c>
      <c r="D2003" s="79">
        <f t="shared" si="93"/>
        <v>1</v>
      </c>
      <c r="E2003" s="79">
        <f t="shared" si="94"/>
        <v>0</v>
      </c>
      <c r="F2003" s="79">
        <f t="shared" si="95"/>
        <v>0</v>
      </c>
    </row>
    <row r="2004" spans="1:6" x14ac:dyDescent="0.2">
      <c r="A2004">
        <v>65</v>
      </c>
      <c r="B2004" t="s">
        <v>52</v>
      </c>
      <c r="C2004" s="79" cm="1">
        <f t="array" ref="C2004">_xlfn.IFS(B2004= "Winter", 1, B2004="Spring", 2, B2004="Summer", 3, B2004="Fall", 4)</f>
        <v>3</v>
      </c>
      <c r="D2004" s="79">
        <f t="shared" si="93"/>
        <v>0</v>
      </c>
      <c r="E2004" s="79">
        <f t="shared" si="94"/>
        <v>0</v>
      </c>
      <c r="F2004" s="79">
        <f t="shared" si="95"/>
        <v>1</v>
      </c>
    </row>
    <row r="2005" spans="1:6" x14ac:dyDescent="0.2">
      <c r="A2005">
        <v>72</v>
      </c>
      <c r="B2005" t="s">
        <v>36</v>
      </c>
      <c r="C2005" s="79" cm="1">
        <f t="array" ref="C2005">_xlfn.IFS(B2005= "Winter", 1, B2005="Spring", 2, B2005="Summer", 3, B2005="Fall", 4)</f>
        <v>2</v>
      </c>
      <c r="D2005" s="79">
        <f t="shared" si="93"/>
        <v>0</v>
      </c>
      <c r="E2005" s="79">
        <f t="shared" si="94"/>
        <v>1</v>
      </c>
      <c r="F2005" s="79">
        <f t="shared" si="95"/>
        <v>0</v>
      </c>
    </row>
    <row r="2006" spans="1:6" x14ac:dyDescent="0.2">
      <c r="A2006">
        <v>70</v>
      </c>
      <c r="B2006" t="s">
        <v>56</v>
      </c>
      <c r="C2006" s="79" cm="1">
        <f t="array" ref="C2006">_xlfn.IFS(B2006= "Winter", 1, B2006="Spring", 2, B2006="Summer", 3, B2006="Fall", 4)</f>
        <v>4</v>
      </c>
      <c r="D2006" s="79">
        <f t="shared" si="93"/>
        <v>0</v>
      </c>
      <c r="E2006" s="79">
        <f t="shared" si="94"/>
        <v>0</v>
      </c>
      <c r="F2006" s="79">
        <f t="shared" si="95"/>
        <v>0</v>
      </c>
    </row>
    <row r="2007" spans="1:6" x14ac:dyDescent="0.2">
      <c r="A2007">
        <v>82</v>
      </c>
      <c r="B2007" t="s">
        <v>24</v>
      </c>
      <c r="C2007" s="79" cm="1">
        <f t="array" ref="C2007">_xlfn.IFS(B2007= "Winter", 1, B2007="Spring", 2, B2007="Summer", 3, B2007="Fall", 4)</f>
        <v>1</v>
      </c>
      <c r="D2007" s="79">
        <f t="shared" si="93"/>
        <v>1</v>
      </c>
      <c r="E2007" s="79">
        <f t="shared" si="94"/>
        <v>0</v>
      </c>
      <c r="F2007" s="79">
        <f t="shared" si="95"/>
        <v>0</v>
      </c>
    </row>
    <row r="2008" spans="1:6" x14ac:dyDescent="0.2">
      <c r="A2008">
        <v>97</v>
      </c>
      <c r="B2008" t="s">
        <v>56</v>
      </c>
      <c r="C2008" s="79" cm="1">
        <f t="array" ref="C2008">_xlfn.IFS(B2008= "Winter", 1, B2008="Spring", 2, B2008="Summer", 3, B2008="Fall", 4)</f>
        <v>4</v>
      </c>
      <c r="D2008" s="79">
        <f t="shared" si="93"/>
        <v>0</v>
      </c>
      <c r="E2008" s="79">
        <f t="shared" si="94"/>
        <v>0</v>
      </c>
      <c r="F2008" s="79">
        <f t="shared" si="95"/>
        <v>0</v>
      </c>
    </row>
    <row r="2009" spans="1:6" x14ac:dyDescent="0.2">
      <c r="A2009">
        <v>25</v>
      </c>
      <c r="B2009" t="s">
        <v>52</v>
      </c>
      <c r="C2009" s="79" cm="1">
        <f t="array" ref="C2009">_xlfn.IFS(B2009= "Winter", 1, B2009="Spring", 2, B2009="Summer", 3, B2009="Fall", 4)</f>
        <v>3</v>
      </c>
      <c r="D2009" s="79">
        <f t="shared" si="93"/>
        <v>0</v>
      </c>
      <c r="E2009" s="79">
        <f t="shared" si="94"/>
        <v>0</v>
      </c>
      <c r="F2009" s="79">
        <f t="shared" si="95"/>
        <v>1</v>
      </c>
    </row>
    <row r="2010" spans="1:6" x14ac:dyDescent="0.2">
      <c r="A2010">
        <v>48</v>
      </c>
      <c r="B2010" t="s">
        <v>36</v>
      </c>
      <c r="C2010" s="79" cm="1">
        <f t="array" ref="C2010">_xlfn.IFS(B2010= "Winter", 1, B2010="Spring", 2, B2010="Summer", 3, B2010="Fall", 4)</f>
        <v>2</v>
      </c>
      <c r="D2010" s="79">
        <f t="shared" si="93"/>
        <v>0</v>
      </c>
      <c r="E2010" s="79">
        <f t="shared" si="94"/>
        <v>1</v>
      </c>
      <c r="F2010" s="79">
        <f t="shared" si="95"/>
        <v>0</v>
      </c>
    </row>
    <row r="2011" spans="1:6" x14ac:dyDescent="0.2">
      <c r="A2011">
        <v>99</v>
      </c>
      <c r="B2011" t="s">
        <v>52</v>
      </c>
      <c r="C2011" s="79" cm="1">
        <f t="array" ref="C2011">_xlfn.IFS(B2011= "Winter", 1, B2011="Spring", 2, B2011="Summer", 3, B2011="Fall", 4)</f>
        <v>3</v>
      </c>
      <c r="D2011" s="79">
        <f t="shared" si="93"/>
        <v>0</v>
      </c>
      <c r="E2011" s="79">
        <f t="shared" si="94"/>
        <v>0</v>
      </c>
      <c r="F2011" s="79">
        <f t="shared" si="95"/>
        <v>1</v>
      </c>
    </row>
    <row r="2012" spans="1:6" x14ac:dyDescent="0.2">
      <c r="A2012">
        <v>21</v>
      </c>
      <c r="B2012" t="s">
        <v>52</v>
      </c>
      <c r="C2012" s="79" cm="1">
        <f t="array" ref="C2012">_xlfn.IFS(B2012= "Winter", 1, B2012="Spring", 2, B2012="Summer", 3, B2012="Fall", 4)</f>
        <v>3</v>
      </c>
      <c r="D2012" s="79">
        <f t="shared" si="93"/>
        <v>0</v>
      </c>
      <c r="E2012" s="79">
        <f t="shared" si="94"/>
        <v>0</v>
      </c>
      <c r="F2012" s="79">
        <f t="shared" si="95"/>
        <v>1</v>
      </c>
    </row>
    <row r="2013" spans="1:6" x14ac:dyDescent="0.2">
      <c r="A2013">
        <v>94</v>
      </c>
      <c r="B2013" t="s">
        <v>36</v>
      </c>
      <c r="C2013" s="79" cm="1">
        <f t="array" ref="C2013">_xlfn.IFS(B2013= "Winter", 1, B2013="Spring", 2, B2013="Summer", 3, B2013="Fall", 4)</f>
        <v>2</v>
      </c>
      <c r="D2013" s="79">
        <f t="shared" si="93"/>
        <v>0</v>
      </c>
      <c r="E2013" s="79">
        <f t="shared" si="94"/>
        <v>1</v>
      </c>
      <c r="F2013" s="79">
        <f t="shared" si="95"/>
        <v>0</v>
      </c>
    </row>
    <row r="2014" spans="1:6" x14ac:dyDescent="0.2">
      <c r="A2014">
        <v>53</v>
      </c>
      <c r="B2014" t="s">
        <v>56</v>
      </c>
      <c r="C2014" s="79" cm="1">
        <f t="array" ref="C2014">_xlfn.IFS(B2014= "Winter", 1, B2014="Spring", 2, B2014="Summer", 3, B2014="Fall", 4)</f>
        <v>4</v>
      </c>
      <c r="D2014" s="79">
        <f t="shared" si="93"/>
        <v>0</v>
      </c>
      <c r="E2014" s="79">
        <f t="shared" si="94"/>
        <v>0</v>
      </c>
      <c r="F2014" s="79">
        <f t="shared" si="95"/>
        <v>0</v>
      </c>
    </row>
    <row r="2015" spans="1:6" x14ac:dyDescent="0.2">
      <c r="A2015">
        <v>70</v>
      </c>
      <c r="B2015" t="s">
        <v>24</v>
      </c>
      <c r="C2015" s="79" cm="1">
        <f t="array" ref="C2015">_xlfn.IFS(B2015= "Winter", 1, B2015="Spring", 2, B2015="Summer", 3, B2015="Fall", 4)</f>
        <v>1</v>
      </c>
      <c r="D2015" s="79">
        <f t="shared" si="93"/>
        <v>1</v>
      </c>
      <c r="E2015" s="79">
        <f t="shared" si="94"/>
        <v>0</v>
      </c>
      <c r="F2015" s="79">
        <f t="shared" si="95"/>
        <v>0</v>
      </c>
    </row>
    <row r="2016" spans="1:6" x14ac:dyDescent="0.2">
      <c r="A2016">
        <v>26</v>
      </c>
      <c r="B2016" t="s">
        <v>52</v>
      </c>
      <c r="C2016" s="79" cm="1">
        <f t="array" ref="C2016">_xlfn.IFS(B2016= "Winter", 1, B2016="Spring", 2, B2016="Summer", 3, B2016="Fall", 4)</f>
        <v>3</v>
      </c>
      <c r="D2016" s="79">
        <f t="shared" si="93"/>
        <v>0</v>
      </c>
      <c r="E2016" s="79">
        <f t="shared" si="94"/>
        <v>0</v>
      </c>
      <c r="F2016" s="79">
        <f t="shared" si="95"/>
        <v>1</v>
      </c>
    </row>
    <row r="2017" spans="1:6" x14ac:dyDescent="0.2">
      <c r="A2017">
        <v>82</v>
      </c>
      <c r="B2017" t="s">
        <v>52</v>
      </c>
      <c r="C2017" s="79" cm="1">
        <f t="array" ref="C2017">_xlfn.IFS(B2017= "Winter", 1, B2017="Spring", 2, B2017="Summer", 3, B2017="Fall", 4)</f>
        <v>3</v>
      </c>
      <c r="D2017" s="79">
        <f t="shared" si="93"/>
        <v>0</v>
      </c>
      <c r="E2017" s="79">
        <f t="shared" si="94"/>
        <v>0</v>
      </c>
      <c r="F2017" s="79">
        <f t="shared" si="95"/>
        <v>1</v>
      </c>
    </row>
    <row r="2018" spans="1:6" x14ac:dyDescent="0.2">
      <c r="A2018">
        <v>47</v>
      </c>
      <c r="B2018" t="s">
        <v>24</v>
      </c>
      <c r="C2018" s="79" cm="1">
        <f t="array" ref="C2018">_xlfn.IFS(B2018= "Winter", 1, B2018="Spring", 2, B2018="Summer", 3, B2018="Fall", 4)</f>
        <v>1</v>
      </c>
      <c r="D2018" s="79">
        <f t="shared" si="93"/>
        <v>1</v>
      </c>
      <c r="E2018" s="79">
        <f t="shared" si="94"/>
        <v>0</v>
      </c>
      <c r="F2018" s="79">
        <f t="shared" si="95"/>
        <v>0</v>
      </c>
    </row>
    <row r="2019" spans="1:6" x14ac:dyDescent="0.2">
      <c r="A2019">
        <v>32</v>
      </c>
      <c r="B2019" t="s">
        <v>24</v>
      </c>
      <c r="C2019" s="79" cm="1">
        <f t="array" ref="C2019">_xlfn.IFS(B2019= "Winter", 1, B2019="Spring", 2, B2019="Summer", 3, B2019="Fall", 4)</f>
        <v>1</v>
      </c>
      <c r="D2019" s="79">
        <f t="shared" si="93"/>
        <v>1</v>
      </c>
      <c r="E2019" s="79">
        <f t="shared" si="94"/>
        <v>0</v>
      </c>
      <c r="F2019" s="79">
        <f t="shared" si="95"/>
        <v>0</v>
      </c>
    </row>
    <row r="2020" spans="1:6" x14ac:dyDescent="0.2">
      <c r="A2020">
        <v>97</v>
      </c>
      <c r="B2020" t="s">
        <v>56</v>
      </c>
      <c r="C2020" s="79" cm="1">
        <f t="array" ref="C2020">_xlfn.IFS(B2020= "Winter", 1, B2020="Spring", 2, B2020="Summer", 3, B2020="Fall", 4)</f>
        <v>4</v>
      </c>
      <c r="D2020" s="79">
        <f t="shared" si="93"/>
        <v>0</v>
      </c>
      <c r="E2020" s="79">
        <f t="shared" si="94"/>
        <v>0</v>
      </c>
      <c r="F2020" s="79">
        <f t="shared" si="95"/>
        <v>0</v>
      </c>
    </row>
    <row r="2021" spans="1:6" x14ac:dyDescent="0.2">
      <c r="A2021">
        <v>68</v>
      </c>
      <c r="B2021" t="s">
        <v>24</v>
      </c>
      <c r="C2021" s="79" cm="1">
        <f t="array" ref="C2021">_xlfn.IFS(B2021= "Winter", 1, B2021="Spring", 2, B2021="Summer", 3, B2021="Fall", 4)</f>
        <v>1</v>
      </c>
      <c r="D2021" s="79">
        <f t="shared" si="93"/>
        <v>1</v>
      </c>
      <c r="E2021" s="79">
        <f t="shared" si="94"/>
        <v>0</v>
      </c>
      <c r="F2021" s="79">
        <f t="shared" si="95"/>
        <v>0</v>
      </c>
    </row>
    <row r="2022" spans="1:6" x14ac:dyDescent="0.2">
      <c r="A2022">
        <v>23</v>
      </c>
      <c r="B2022" t="s">
        <v>24</v>
      </c>
      <c r="C2022" s="79" cm="1">
        <f t="array" ref="C2022">_xlfn.IFS(B2022= "Winter", 1, B2022="Spring", 2, B2022="Summer", 3, B2022="Fall", 4)</f>
        <v>1</v>
      </c>
      <c r="D2022" s="79">
        <f t="shared" si="93"/>
        <v>1</v>
      </c>
      <c r="E2022" s="79">
        <f t="shared" si="94"/>
        <v>0</v>
      </c>
      <c r="F2022" s="79">
        <f t="shared" si="95"/>
        <v>0</v>
      </c>
    </row>
    <row r="2023" spans="1:6" x14ac:dyDescent="0.2">
      <c r="A2023">
        <v>33</v>
      </c>
      <c r="B2023" t="s">
        <v>24</v>
      </c>
      <c r="C2023" s="79" cm="1">
        <f t="array" ref="C2023">_xlfn.IFS(B2023= "Winter", 1, B2023="Spring", 2, B2023="Summer", 3, B2023="Fall", 4)</f>
        <v>1</v>
      </c>
      <c r="D2023" s="79">
        <f t="shared" si="93"/>
        <v>1</v>
      </c>
      <c r="E2023" s="79">
        <f t="shared" si="94"/>
        <v>0</v>
      </c>
      <c r="F2023" s="79">
        <f t="shared" si="95"/>
        <v>0</v>
      </c>
    </row>
    <row r="2024" spans="1:6" x14ac:dyDescent="0.2">
      <c r="A2024">
        <v>38</v>
      </c>
      <c r="B2024" t="s">
        <v>24</v>
      </c>
      <c r="C2024" s="79" cm="1">
        <f t="array" ref="C2024">_xlfn.IFS(B2024= "Winter", 1, B2024="Spring", 2, B2024="Summer", 3, B2024="Fall", 4)</f>
        <v>1</v>
      </c>
      <c r="D2024" s="79">
        <f t="shared" si="93"/>
        <v>1</v>
      </c>
      <c r="E2024" s="79">
        <f t="shared" si="94"/>
        <v>0</v>
      </c>
      <c r="F2024" s="79">
        <f t="shared" si="95"/>
        <v>0</v>
      </c>
    </row>
    <row r="2025" spans="1:6" x14ac:dyDescent="0.2">
      <c r="A2025">
        <v>68</v>
      </c>
      <c r="B2025" t="s">
        <v>24</v>
      </c>
      <c r="C2025" s="79" cm="1">
        <f t="array" ref="C2025">_xlfn.IFS(B2025= "Winter", 1, B2025="Spring", 2, B2025="Summer", 3, B2025="Fall", 4)</f>
        <v>1</v>
      </c>
      <c r="D2025" s="79">
        <f t="shared" si="93"/>
        <v>1</v>
      </c>
      <c r="E2025" s="79">
        <f t="shared" si="94"/>
        <v>0</v>
      </c>
      <c r="F2025" s="79">
        <f t="shared" si="95"/>
        <v>0</v>
      </c>
    </row>
    <row r="2026" spans="1:6" x14ac:dyDescent="0.2">
      <c r="A2026">
        <v>23</v>
      </c>
      <c r="B2026" t="s">
        <v>56</v>
      </c>
      <c r="C2026" s="79" cm="1">
        <f t="array" ref="C2026">_xlfn.IFS(B2026= "Winter", 1, B2026="Spring", 2, B2026="Summer", 3, B2026="Fall", 4)</f>
        <v>4</v>
      </c>
      <c r="D2026" s="79">
        <f t="shared" si="93"/>
        <v>0</v>
      </c>
      <c r="E2026" s="79">
        <f t="shared" si="94"/>
        <v>0</v>
      </c>
      <c r="F2026" s="79">
        <f t="shared" si="95"/>
        <v>0</v>
      </c>
    </row>
    <row r="2027" spans="1:6" x14ac:dyDescent="0.2">
      <c r="A2027">
        <v>29</v>
      </c>
      <c r="B2027" t="s">
        <v>52</v>
      </c>
      <c r="C2027" s="79" cm="1">
        <f t="array" ref="C2027">_xlfn.IFS(B2027= "Winter", 1, B2027="Spring", 2, B2027="Summer", 3, B2027="Fall", 4)</f>
        <v>3</v>
      </c>
      <c r="D2027" s="79">
        <f t="shared" si="93"/>
        <v>0</v>
      </c>
      <c r="E2027" s="79">
        <f t="shared" si="94"/>
        <v>0</v>
      </c>
      <c r="F2027" s="79">
        <f t="shared" si="95"/>
        <v>1</v>
      </c>
    </row>
    <row r="2028" spans="1:6" x14ac:dyDescent="0.2">
      <c r="A2028">
        <v>35</v>
      </c>
      <c r="B2028" t="s">
        <v>24</v>
      </c>
      <c r="C2028" s="79" cm="1">
        <f t="array" ref="C2028">_xlfn.IFS(B2028= "Winter", 1, B2028="Spring", 2, B2028="Summer", 3, B2028="Fall", 4)</f>
        <v>1</v>
      </c>
      <c r="D2028" s="79">
        <f t="shared" si="93"/>
        <v>1</v>
      </c>
      <c r="E2028" s="79">
        <f t="shared" si="94"/>
        <v>0</v>
      </c>
      <c r="F2028" s="79">
        <f t="shared" si="95"/>
        <v>0</v>
      </c>
    </row>
    <row r="2029" spans="1:6" x14ac:dyDescent="0.2">
      <c r="A2029">
        <v>73</v>
      </c>
      <c r="B2029" t="s">
        <v>56</v>
      </c>
      <c r="C2029" s="79" cm="1">
        <f t="array" ref="C2029">_xlfn.IFS(B2029= "Winter", 1, B2029="Spring", 2, B2029="Summer", 3, B2029="Fall", 4)</f>
        <v>4</v>
      </c>
      <c r="D2029" s="79">
        <f t="shared" si="93"/>
        <v>0</v>
      </c>
      <c r="E2029" s="79">
        <f t="shared" si="94"/>
        <v>0</v>
      </c>
      <c r="F2029" s="79">
        <f t="shared" si="95"/>
        <v>0</v>
      </c>
    </row>
    <row r="2030" spans="1:6" x14ac:dyDescent="0.2">
      <c r="A2030">
        <v>84</v>
      </c>
      <c r="B2030" t="s">
        <v>56</v>
      </c>
      <c r="C2030" s="79" cm="1">
        <f t="array" ref="C2030">_xlfn.IFS(B2030= "Winter", 1, B2030="Spring", 2, B2030="Summer", 3, B2030="Fall", 4)</f>
        <v>4</v>
      </c>
      <c r="D2030" s="79">
        <f t="shared" si="93"/>
        <v>0</v>
      </c>
      <c r="E2030" s="79">
        <f t="shared" si="94"/>
        <v>0</v>
      </c>
      <c r="F2030" s="79">
        <f t="shared" si="95"/>
        <v>0</v>
      </c>
    </row>
    <row r="2031" spans="1:6" x14ac:dyDescent="0.2">
      <c r="A2031">
        <v>23</v>
      </c>
      <c r="B2031" t="s">
        <v>36</v>
      </c>
      <c r="C2031" s="79" cm="1">
        <f t="array" ref="C2031">_xlfn.IFS(B2031= "Winter", 1, B2031="Spring", 2, B2031="Summer", 3, B2031="Fall", 4)</f>
        <v>2</v>
      </c>
      <c r="D2031" s="79">
        <f t="shared" si="93"/>
        <v>0</v>
      </c>
      <c r="E2031" s="79">
        <f t="shared" si="94"/>
        <v>1</v>
      </c>
      <c r="F2031" s="79">
        <f t="shared" si="95"/>
        <v>0</v>
      </c>
    </row>
    <row r="2032" spans="1:6" x14ac:dyDescent="0.2">
      <c r="A2032">
        <v>67</v>
      </c>
      <c r="B2032" t="s">
        <v>52</v>
      </c>
      <c r="C2032" s="79" cm="1">
        <f t="array" ref="C2032">_xlfn.IFS(B2032= "Winter", 1, B2032="Spring", 2, B2032="Summer", 3, B2032="Fall", 4)</f>
        <v>3</v>
      </c>
      <c r="D2032" s="79">
        <f t="shared" si="93"/>
        <v>0</v>
      </c>
      <c r="E2032" s="79">
        <f t="shared" si="94"/>
        <v>0</v>
      </c>
      <c r="F2032" s="79">
        <f t="shared" si="95"/>
        <v>1</v>
      </c>
    </row>
    <row r="2033" spans="1:6" x14ac:dyDescent="0.2">
      <c r="A2033">
        <v>51</v>
      </c>
      <c r="B2033" t="s">
        <v>36</v>
      </c>
      <c r="C2033" s="79" cm="1">
        <f t="array" ref="C2033">_xlfn.IFS(B2033= "Winter", 1, B2033="Spring", 2, B2033="Summer", 3, B2033="Fall", 4)</f>
        <v>2</v>
      </c>
      <c r="D2033" s="79">
        <f t="shared" si="93"/>
        <v>0</v>
      </c>
      <c r="E2033" s="79">
        <f t="shared" si="94"/>
        <v>1</v>
      </c>
      <c r="F2033" s="79">
        <f t="shared" si="95"/>
        <v>0</v>
      </c>
    </row>
    <row r="2034" spans="1:6" x14ac:dyDescent="0.2">
      <c r="A2034">
        <v>36</v>
      </c>
      <c r="B2034" t="s">
        <v>24</v>
      </c>
      <c r="C2034" s="79" cm="1">
        <f t="array" ref="C2034">_xlfn.IFS(B2034= "Winter", 1, B2034="Spring", 2, B2034="Summer", 3, B2034="Fall", 4)</f>
        <v>1</v>
      </c>
      <c r="D2034" s="79">
        <f t="shared" si="93"/>
        <v>1</v>
      </c>
      <c r="E2034" s="79">
        <f t="shared" si="94"/>
        <v>0</v>
      </c>
      <c r="F2034" s="79">
        <f t="shared" si="95"/>
        <v>0</v>
      </c>
    </row>
    <row r="2035" spans="1:6" x14ac:dyDescent="0.2">
      <c r="A2035">
        <v>55</v>
      </c>
      <c r="B2035" t="s">
        <v>52</v>
      </c>
      <c r="C2035" s="79" cm="1">
        <f t="array" ref="C2035">_xlfn.IFS(B2035= "Winter", 1, B2035="Spring", 2, B2035="Summer", 3, B2035="Fall", 4)</f>
        <v>3</v>
      </c>
      <c r="D2035" s="79">
        <f t="shared" si="93"/>
        <v>0</v>
      </c>
      <c r="E2035" s="79">
        <f t="shared" si="94"/>
        <v>0</v>
      </c>
      <c r="F2035" s="79">
        <f t="shared" si="95"/>
        <v>1</v>
      </c>
    </row>
    <row r="2036" spans="1:6" x14ac:dyDescent="0.2">
      <c r="A2036">
        <v>30</v>
      </c>
      <c r="B2036" t="s">
        <v>36</v>
      </c>
      <c r="C2036" s="79" cm="1">
        <f t="array" ref="C2036">_xlfn.IFS(B2036= "Winter", 1, B2036="Spring", 2, B2036="Summer", 3, B2036="Fall", 4)</f>
        <v>2</v>
      </c>
      <c r="D2036" s="79">
        <f t="shared" si="93"/>
        <v>0</v>
      </c>
      <c r="E2036" s="79">
        <f t="shared" si="94"/>
        <v>1</v>
      </c>
      <c r="F2036" s="79">
        <f t="shared" si="95"/>
        <v>0</v>
      </c>
    </row>
    <row r="2037" spans="1:6" x14ac:dyDescent="0.2">
      <c r="A2037">
        <v>70</v>
      </c>
      <c r="B2037" t="s">
        <v>52</v>
      </c>
      <c r="C2037" s="79" cm="1">
        <f t="array" ref="C2037">_xlfn.IFS(B2037= "Winter", 1, B2037="Spring", 2, B2037="Summer", 3, B2037="Fall", 4)</f>
        <v>3</v>
      </c>
      <c r="D2037" s="79">
        <f t="shared" si="93"/>
        <v>0</v>
      </c>
      <c r="E2037" s="79">
        <f t="shared" si="94"/>
        <v>0</v>
      </c>
      <c r="F2037" s="79">
        <f t="shared" si="95"/>
        <v>1</v>
      </c>
    </row>
    <row r="2038" spans="1:6" x14ac:dyDescent="0.2">
      <c r="A2038">
        <v>63</v>
      </c>
      <c r="B2038" t="s">
        <v>24</v>
      </c>
      <c r="C2038" s="79" cm="1">
        <f t="array" ref="C2038">_xlfn.IFS(B2038= "Winter", 1, B2038="Spring", 2, B2038="Summer", 3, B2038="Fall", 4)</f>
        <v>1</v>
      </c>
      <c r="D2038" s="79">
        <f t="shared" si="93"/>
        <v>1</v>
      </c>
      <c r="E2038" s="79">
        <f t="shared" si="94"/>
        <v>0</v>
      </c>
      <c r="F2038" s="79">
        <f t="shared" si="95"/>
        <v>0</v>
      </c>
    </row>
    <row r="2039" spans="1:6" x14ac:dyDescent="0.2">
      <c r="A2039">
        <v>87</v>
      </c>
      <c r="B2039" t="s">
        <v>52</v>
      </c>
      <c r="C2039" s="79" cm="1">
        <f t="array" ref="C2039">_xlfn.IFS(B2039= "Winter", 1, B2039="Spring", 2, B2039="Summer", 3, B2039="Fall", 4)</f>
        <v>3</v>
      </c>
      <c r="D2039" s="79">
        <f t="shared" si="93"/>
        <v>0</v>
      </c>
      <c r="E2039" s="79">
        <f t="shared" si="94"/>
        <v>0</v>
      </c>
      <c r="F2039" s="79">
        <f t="shared" si="95"/>
        <v>1</v>
      </c>
    </row>
    <row r="2040" spans="1:6" x14ac:dyDescent="0.2">
      <c r="A2040">
        <v>70</v>
      </c>
      <c r="B2040" t="s">
        <v>36</v>
      </c>
      <c r="C2040" s="79" cm="1">
        <f t="array" ref="C2040">_xlfn.IFS(B2040= "Winter", 1, B2040="Spring", 2, B2040="Summer", 3, B2040="Fall", 4)</f>
        <v>2</v>
      </c>
      <c r="D2040" s="79">
        <f t="shared" si="93"/>
        <v>0</v>
      </c>
      <c r="E2040" s="79">
        <f t="shared" si="94"/>
        <v>1</v>
      </c>
      <c r="F2040" s="79">
        <f t="shared" si="95"/>
        <v>0</v>
      </c>
    </row>
    <row r="2041" spans="1:6" x14ac:dyDescent="0.2">
      <c r="A2041">
        <v>51</v>
      </c>
      <c r="B2041" t="s">
        <v>36</v>
      </c>
      <c r="C2041" s="79" cm="1">
        <f t="array" ref="C2041">_xlfn.IFS(B2041= "Winter", 1, B2041="Spring", 2, B2041="Summer", 3, B2041="Fall", 4)</f>
        <v>2</v>
      </c>
      <c r="D2041" s="79">
        <f t="shared" si="93"/>
        <v>0</v>
      </c>
      <c r="E2041" s="79">
        <f t="shared" si="94"/>
        <v>1</v>
      </c>
      <c r="F2041" s="79">
        <f t="shared" si="95"/>
        <v>0</v>
      </c>
    </row>
    <row r="2042" spans="1:6" x14ac:dyDescent="0.2">
      <c r="A2042">
        <v>25</v>
      </c>
      <c r="B2042" t="s">
        <v>36</v>
      </c>
      <c r="C2042" s="79" cm="1">
        <f t="array" ref="C2042">_xlfn.IFS(B2042= "Winter", 1, B2042="Spring", 2, B2042="Summer", 3, B2042="Fall", 4)</f>
        <v>2</v>
      </c>
      <c r="D2042" s="79">
        <f t="shared" si="93"/>
        <v>0</v>
      </c>
      <c r="E2042" s="79">
        <f t="shared" si="94"/>
        <v>1</v>
      </c>
      <c r="F2042" s="79">
        <f t="shared" si="95"/>
        <v>0</v>
      </c>
    </row>
    <row r="2043" spans="1:6" x14ac:dyDescent="0.2">
      <c r="A2043">
        <v>32</v>
      </c>
      <c r="B2043" t="s">
        <v>24</v>
      </c>
      <c r="C2043" s="79" cm="1">
        <f t="array" ref="C2043">_xlfn.IFS(B2043= "Winter", 1, B2043="Spring", 2, B2043="Summer", 3, B2043="Fall", 4)</f>
        <v>1</v>
      </c>
      <c r="D2043" s="79">
        <f t="shared" si="93"/>
        <v>1</v>
      </c>
      <c r="E2043" s="79">
        <f t="shared" si="94"/>
        <v>0</v>
      </c>
      <c r="F2043" s="79">
        <f t="shared" si="95"/>
        <v>0</v>
      </c>
    </row>
    <row r="2044" spans="1:6" x14ac:dyDescent="0.2">
      <c r="A2044">
        <v>52</v>
      </c>
      <c r="B2044" t="s">
        <v>36</v>
      </c>
      <c r="C2044" s="79" cm="1">
        <f t="array" ref="C2044">_xlfn.IFS(B2044= "Winter", 1, B2044="Spring", 2, B2044="Summer", 3, B2044="Fall", 4)</f>
        <v>2</v>
      </c>
      <c r="D2044" s="79">
        <f t="shared" si="93"/>
        <v>0</v>
      </c>
      <c r="E2044" s="79">
        <f t="shared" si="94"/>
        <v>1</v>
      </c>
      <c r="F2044" s="79">
        <f t="shared" si="95"/>
        <v>0</v>
      </c>
    </row>
    <row r="2045" spans="1:6" x14ac:dyDescent="0.2">
      <c r="A2045">
        <v>33</v>
      </c>
      <c r="B2045" t="s">
        <v>52</v>
      </c>
      <c r="C2045" s="79" cm="1">
        <f t="array" ref="C2045">_xlfn.IFS(B2045= "Winter", 1, B2045="Spring", 2, B2045="Summer", 3, B2045="Fall", 4)</f>
        <v>3</v>
      </c>
      <c r="D2045" s="79">
        <f t="shared" si="93"/>
        <v>0</v>
      </c>
      <c r="E2045" s="79">
        <f t="shared" si="94"/>
        <v>0</v>
      </c>
      <c r="F2045" s="79">
        <f t="shared" si="95"/>
        <v>1</v>
      </c>
    </row>
    <row r="2046" spans="1:6" x14ac:dyDescent="0.2">
      <c r="A2046">
        <v>68</v>
      </c>
      <c r="B2046" t="s">
        <v>36</v>
      </c>
      <c r="C2046" s="79" cm="1">
        <f t="array" ref="C2046">_xlfn.IFS(B2046= "Winter", 1, B2046="Spring", 2, B2046="Summer", 3, B2046="Fall", 4)</f>
        <v>2</v>
      </c>
      <c r="D2046" s="79">
        <f t="shared" si="93"/>
        <v>0</v>
      </c>
      <c r="E2046" s="79">
        <f t="shared" si="94"/>
        <v>1</v>
      </c>
      <c r="F2046" s="79">
        <f t="shared" si="95"/>
        <v>0</v>
      </c>
    </row>
    <row r="2047" spans="1:6" x14ac:dyDescent="0.2">
      <c r="A2047">
        <v>20</v>
      </c>
      <c r="B2047" t="s">
        <v>56</v>
      </c>
      <c r="C2047" s="79" cm="1">
        <f t="array" ref="C2047">_xlfn.IFS(B2047= "Winter", 1, B2047="Spring", 2, B2047="Summer", 3, B2047="Fall", 4)</f>
        <v>4</v>
      </c>
      <c r="D2047" s="79">
        <f t="shared" si="93"/>
        <v>0</v>
      </c>
      <c r="E2047" s="79">
        <f t="shared" si="94"/>
        <v>0</v>
      </c>
      <c r="F2047" s="79">
        <f t="shared" si="95"/>
        <v>0</v>
      </c>
    </row>
    <row r="2048" spans="1:6" x14ac:dyDescent="0.2">
      <c r="A2048">
        <v>32</v>
      </c>
      <c r="B2048" t="s">
        <v>24</v>
      </c>
      <c r="C2048" s="79" cm="1">
        <f t="array" ref="C2048">_xlfn.IFS(B2048= "Winter", 1, B2048="Spring", 2, B2048="Summer", 3, B2048="Fall", 4)</f>
        <v>1</v>
      </c>
      <c r="D2048" s="79">
        <f t="shared" si="93"/>
        <v>1</v>
      </c>
      <c r="E2048" s="79">
        <f t="shared" si="94"/>
        <v>0</v>
      </c>
      <c r="F2048" s="79">
        <f t="shared" si="95"/>
        <v>0</v>
      </c>
    </row>
    <row r="2049" spans="1:6" x14ac:dyDescent="0.2">
      <c r="A2049">
        <v>82</v>
      </c>
      <c r="B2049" t="s">
        <v>52</v>
      </c>
      <c r="C2049" s="79" cm="1">
        <f t="array" ref="C2049">_xlfn.IFS(B2049= "Winter", 1, B2049="Spring", 2, B2049="Summer", 3, B2049="Fall", 4)</f>
        <v>3</v>
      </c>
      <c r="D2049" s="79">
        <f t="shared" si="93"/>
        <v>0</v>
      </c>
      <c r="E2049" s="79">
        <f t="shared" si="94"/>
        <v>0</v>
      </c>
      <c r="F2049" s="79">
        <f t="shared" si="95"/>
        <v>1</v>
      </c>
    </row>
    <row r="2050" spans="1:6" x14ac:dyDescent="0.2">
      <c r="A2050">
        <v>64</v>
      </c>
      <c r="B2050" t="s">
        <v>24</v>
      </c>
      <c r="C2050" s="79" cm="1">
        <f t="array" ref="C2050">_xlfn.IFS(B2050= "Winter", 1, B2050="Spring", 2, B2050="Summer", 3, B2050="Fall", 4)</f>
        <v>1</v>
      </c>
      <c r="D2050" s="79">
        <f t="shared" si="93"/>
        <v>1</v>
      </c>
      <c r="E2050" s="79">
        <f t="shared" si="94"/>
        <v>0</v>
      </c>
      <c r="F2050" s="79">
        <f t="shared" si="95"/>
        <v>0</v>
      </c>
    </row>
    <row r="2051" spans="1:6" x14ac:dyDescent="0.2">
      <c r="A2051">
        <v>24</v>
      </c>
      <c r="B2051" t="s">
        <v>56</v>
      </c>
      <c r="C2051" s="79" cm="1">
        <f t="array" ref="C2051">_xlfn.IFS(B2051= "Winter", 1, B2051="Spring", 2, B2051="Summer", 3, B2051="Fall", 4)</f>
        <v>4</v>
      </c>
      <c r="D2051" s="79">
        <f t="shared" ref="D2051:D2114" si="96">IF(C2051=1, 1, 0)</f>
        <v>0</v>
      </c>
      <c r="E2051" s="79">
        <f t="shared" ref="E2051:E2114" si="97">IF(C2051=2, 1, 0)</f>
        <v>0</v>
      </c>
      <c r="F2051" s="79">
        <f t="shared" ref="F2051:F2114" si="98">IF(C2051=3,1, 0)</f>
        <v>0</v>
      </c>
    </row>
    <row r="2052" spans="1:6" x14ac:dyDescent="0.2">
      <c r="A2052">
        <v>96</v>
      </c>
      <c r="B2052" t="s">
        <v>52</v>
      </c>
      <c r="C2052" s="79" cm="1">
        <f t="array" ref="C2052">_xlfn.IFS(B2052= "Winter", 1, B2052="Spring", 2, B2052="Summer", 3, B2052="Fall", 4)</f>
        <v>3</v>
      </c>
      <c r="D2052" s="79">
        <f t="shared" si="96"/>
        <v>0</v>
      </c>
      <c r="E2052" s="79">
        <f t="shared" si="97"/>
        <v>0</v>
      </c>
      <c r="F2052" s="79">
        <f t="shared" si="98"/>
        <v>1</v>
      </c>
    </row>
    <row r="2053" spans="1:6" x14ac:dyDescent="0.2">
      <c r="A2053">
        <v>94</v>
      </c>
      <c r="B2053" t="s">
        <v>36</v>
      </c>
      <c r="C2053" s="79" cm="1">
        <f t="array" ref="C2053">_xlfn.IFS(B2053= "Winter", 1, B2053="Spring", 2, B2053="Summer", 3, B2053="Fall", 4)</f>
        <v>2</v>
      </c>
      <c r="D2053" s="79">
        <f t="shared" si="96"/>
        <v>0</v>
      </c>
      <c r="E2053" s="79">
        <f t="shared" si="97"/>
        <v>1</v>
      </c>
      <c r="F2053" s="79">
        <f t="shared" si="98"/>
        <v>0</v>
      </c>
    </row>
    <row r="2054" spans="1:6" x14ac:dyDescent="0.2">
      <c r="A2054">
        <v>48</v>
      </c>
      <c r="B2054" t="s">
        <v>24</v>
      </c>
      <c r="C2054" s="79" cm="1">
        <f t="array" ref="C2054">_xlfn.IFS(B2054= "Winter", 1, B2054="Spring", 2, B2054="Summer", 3, B2054="Fall", 4)</f>
        <v>1</v>
      </c>
      <c r="D2054" s="79">
        <f t="shared" si="96"/>
        <v>1</v>
      </c>
      <c r="E2054" s="79">
        <f t="shared" si="97"/>
        <v>0</v>
      </c>
      <c r="F2054" s="79">
        <f t="shared" si="98"/>
        <v>0</v>
      </c>
    </row>
    <row r="2055" spans="1:6" x14ac:dyDescent="0.2">
      <c r="A2055">
        <v>60</v>
      </c>
      <c r="B2055" t="s">
        <v>36</v>
      </c>
      <c r="C2055" s="79" cm="1">
        <f t="array" ref="C2055">_xlfn.IFS(B2055= "Winter", 1, B2055="Spring", 2, B2055="Summer", 3, B2055="Fall", 4)</f>
        <v>2</v>
      </c>
      <c r="D2055" s="79">
        <f t="shared" si="96"/>
        <v>0</v>
      </c>
      <c r="E2055" s="79">
        <f t="shared" si="97"/>
        <v>1</v>
      </c>
      <c r="F2055" s="79">
        <f t="shared" si="98"/>
        <v>0</v>
      </c>
    </row>
    <row r="2056" spans="1:6" x14ac:dyDescent="0.2">
      <c r="A2056">
        <v>56</v>
      </c>
      <c r="B2056" t="s">
        <v>36</v>
      </c>
      <c r="C2056" s="79" cm="1">
        <f t="array" ref="C2056">_xlfn.IFS(B2056= "Winter", 1, B2056="Spring", 2, B2056="Summer", 3, B2056="Fall", 4)</f>
        <v>2</v>
      </c>
      <c r="D2056" s="79">
        <f t="shared" si="96"/>
        <v>0</v>
      </c>
      <c r="E2056" s="79">
        <f t="shared" si="97"/>
        <v>1</v>
      </c>
      <c r="F2056" s="79">
        <f t="shared" si="98"/>
        <v>0</v>
      </c>
    </row>
    <row r="2057" spans="1:6" x14ac:dyDescent="0.2">
      <c r="A2057">
        <v>33</v>
      </c>
      <c r="B2057" t="s">
        <v>56</v>
      </c>
      <c r="C2057" s="79" cm="1">
        <f t="array" ref="C2057">_xlfn.IFS(B2057= "Winter", 1, B2057="Spring", 2, B2057="Summer", 3, B2057="Fall", 4)</f>
        <v>4</v>
      </c>
      <c r="D2057" s="79">
        <f t="shared" si="96"/>
        <v>0</v>
      </c>
      <c r="E2057" s="79">
        <f t="shared" si="97"/>
        <v>0</v>
      </c>
      <c r="F2057" s="79">
        <f t="shared" si="98"/>
        <v>0</v>
      </c>
    </row>
    <row r="2058" spans="1:6" x14ac:dyDescent="0.2">
      <c r="A2058">
        <v>46</v>
      </c>
      <c r="B2058" t="s">
        <v>36</v>
      </c>
      <c r="C2058" s="79" cm="1">
        <f t="array" ref="C2058">_xlfn.IFS(B2058= "Winter", 1, B2058="Spring", 2, B2058="Summer", 3, B2058="Fall", 4)</f>
        <v>2</v>
      </c>
      <c r="D2058" s="79">
        <f t="shared" si="96"/>
        <v>0</v>
      </c>
      <c r="E2058" s="79">
        <f t="shared" si="97"/>
        <v>1</v>
      </c>
      <c r="F2058" s="79">
        <f t="shared" si="98"/>
        <v>0</v>
      </c>
    </row>
    <row r="2059" spans="1:6" x14ac:dyDescent="0.2">
      <c r="A2059">
        <v>37</v>
      </c>
      <c r="B2059" t="s">
        <v>36</v>
      </c>
      <c r="C2059" s="79" cm="1">
        <f t="array" ref="C2059">_xlfn.IFS(B2059= "Winter", 1, B2059="Spring", 2, B2059="Summer", 3, B2059="Fall", 4)</f>
        <v>2</v>
      </c>
      <c r="D2059" s="79">
        <f t="shared" si="96"/>
        <v>0</v>
      </c>
      <c r="E2059" s="79">
        <f t="shared" si="97"/>
        <v>1</v>
      </c>
      <c r="F2059" s="79">
        <f t="shared" si="98"/>
        <v>0</v>
      </c>
    </row>
    <row r="2060" spans="1:6" x14ac:dyDescent="0.2">
      <c r="A2060">
        <v>98</v>
      </c>
      <c r="B2060" t="s">
        <v>24</v>
      </c>
      <c r="C2060" s="79" cm="1">
        <f t="array" ref="C2060">_xlfn.IFS(B2060= "Winter", 1, B2060="Spring", 2, B2060="Summer", 3, B2060="Fall", 4)</f>
        <v>1</v>
      </c>
      <c r="D2060" s="79">
        <f t="shared" si="96"/>
        <v>1</v>
      </c>
      <c r="E2060" s="79">
        <f t="shared" si="97"/>
        <v>0</v>
      </c>
      <c r="F2060" s="79">
        <f t="shared" si="98"/>
        <v>0</v>
      </c>
    </row>
    <row r="2061" spans="1:6" x14ac:dyDescent="0.2">
      <c r="A2061">
        <v>50</v>
      </c>
      <c r="B2061" t="s">
        <v>36</v>
      </c>
      <c r="C2061" s="79" cm="1">
        <f t="array" ref="C2061">_xlfn.IFS(B2061= "Winter", 1, B2061="Spring", 2, B2061="Summer", 3, B2061="Fall", 4)</f>
        <v>2</v>
      </c>
      <c r="D2061" s="79">
        <f t="shared" si="96"/>
        <v>0</v>
      </c>
      <c r="E2061" s="79">
        <f t="shared" si="97"/>
        <v>1</v>
      </c>
      <c r="F2061" s="79">
        <f t="shared" si="98"/>
        <v>0</v>
      </c>
    </row>
    <row r="2062" spans="1:6" x14ac:dyDescent="0.2">
      <c r="A2062">
        <v>63</v>
      </c>
      <c r="B2062" t="s">
        <v>56</v>
      </c>
      <c r="C2062" s="79" cm="1">
        <f t="array" ref="C2062">_xlfn.IFS(B2062= "Winter", 1, B2062="Spring", 2, B2062="Summer", 3, B2062="Fall", 4)</f>
        <v>4</v>
      </c>
      <c r="D2062" s="79">
        <f t="shared" si="96"/>
        <v>0</v>
      </c>
      <c r="E2062" s="79">
        <f t="shared" si="97"/>
        <v>0</v>
      </c>
      <c r="F2062" s="79">
        <f t="shared" si="98"/>
        <v>0</v>
      </c>
    </row>
    <row r="2063" spans="1:6" x14ac:dyDescent="0.2">
      <c r="A2063">
        <v>70</v>
      </c>
      <c r="B2063" t="s">
        <v>52</v>
      </c>
      <c r="C2063" s="79" cm="1">
        <f t="array" ref="C2063">_xlfn.IFS(B2063= "Winter", 1, B2063="Spring", 2, B2063="Summer", 3, B2063="Fall", 4)</f>
        <v>3</v>
      </c>
      <c r="D2063" s="79">
        <f t="shared" si="96"/>
        <v>0</v>
      </c>
      <c r="E2063" s="79">
        <f t="shared" si="97"/>
        <v>0</v>
      </c>
      <c r="F2063" s="79">
        <f t="shared" si="98"/>
        <v>1</v>
      </c>
    </row>
    <row r="2064" spans="1:6" x14ac:dyDescent="0.2">
      <c r="A2064">
        <v>63</v>
      </c>
      <c r="B2064" t="s">
        <v>56</v>
      </c>
      <c r="C2064" s="79" cm="1">
        <f t="array" ref="C2064">_xlfn.IFS(B2064= "Winter", 1, B2064="Spring", 2, B2064="Summer", 3, B2064="Fall", 4)</f>
        <v>4</v>
      </c>
      <c r="D2064" s="79">
        <f t="shared" si="96"/>
        <v>0</v>
      </c>
      <c r="E2064" s="79">
        <f t="shared" si="97"/>
        <v>0</v>
      </c>
      <c r="F2064" s="79">
        <f t="shared" si="98"/>
        <v>0</v>
      </c>
    </row>
    <row r="2065" spans="1:6" x14ac:dyDescent="0.2">
      <c r="A2065">
        <v>86</v>
      </c>
      <c r="B2065" t="s">
        <v>56</v>
      </c>
      <c r="C2065" s="79" cm="1">
        <f t="array" ref="C2065">_xlfn.IFS(B2065= "Winter", 1, B2065="Spring", 2, B2065="Summer", 3, B2065="Fall", 4)</f>
        <v>4</v>
      </c>
      <c r="D2065" s="79">
        <f t="shared" si="96"/>
        <v>0</v>
      </c>
      <c r="E2065" s="79">
        <f t="shared" si="97"/>
        <v>0</v>
      </c>
      <c r="F2065" s="79">
        <f t="shared" si="98"/>
        <v>0</v>
      </c>
    </row>
    <row r="2066" spans="1:6" x14ac:dyDescent="0.2">
      <c r="A2066">
        <v>99</v>
      </c>
      <c r="B2066" t="s">
        <v>52</v>
      </c>
      <c r="C2066" s="79" cm="1">
        <f t="array" ref="C2066">_xlfn.IFS(B2066= "Winter", 1, B2066="Spring", 2, B2066="Summer", 3, B2066="Fall", 4)</f>
        <v>3</v>
      </c>
      <c r="D2066" s="79">
        <f t="shared" si="96"/>
        <v>0</v>
      </c>
      <c r="E2066" s="79">
        <f t="shared" si="97"/>
        <v>0</v>
      </c>
      <c r="F2066" s="79">
        <f t="shared" si="98"/>
        <v>1</v>
      </c>
    </row>
    <row r="2067" spans="1:6" x14ac:dyDescent="0.2">
      <c r="A2067">
        <v>40</v>
      </c>
      <c r="B2067" t="s">
        <v>36</v>
      </c>
      <c r="C2067" s="79" cm="1">
        <f t="array" ref="C2067">_xlfn.IFS(B2067= "Winter", 1, B2067="Spring", 2, B2067="Summer", 3, B2067="Fall", 4)</f>
        <v>2</v>
      </c>
      <c r="D2067" s="79">
        <f t="shared" si="96"/>
        <v>0</v>
      </c>
      <c r="E2067" s="79">
        <f t="shared" si="97"/>
        <v>1</v>
      </c>
      <c r="F2067" s="79">
        <f t="shared" si="98"/>
        <v>0</v>
      </c>
    </row>
    <row r="2068" spans="1:6" x14ac:dyDescent="0.2">
      <c r="A2068">
        <v>92</v>
      </c>
      <c r="B2068" t="s">
        <v>56</v>
      </c>
      <c r="C2068" s="79" cm="1">
        <f t="array" ref="C2068">_xlfn.IFS(B2068= "Winter", 1, B2068="Spring", 2, B2068="Summer", 3, B2068="Fall", 4)</f>
        <v>4</v>
      </c>
      <c r="D2068" s="79">
        <f t="shared" si="96"/>
        <v>0</v>
      </c>
      <c r="E2068" s="79">
        <f t="shared" si="97"/>
        <v>0</v>
      </c>
      <c r="F2068" s="79">
        <f t="shared" si="98"/>
        <v>0</v>
      </c>
    </row>
    <row r="2069" spans="1:6" x14ac:dyDescent="0.2">
      <c r="A2069">
        <v>21</v>
      </c>
      <c r="B2069" t="s">
        <v>56</v>
      </c>
      <c r="C2069" s="79" cm="1">
        <f t="array" ref="C2069">_xlfn.IFS(B2069= "Winter", 1, B2069="Spring", 2, B2069="Summer", 3, B2069="Fall", 4)</f>
        <v>4</v>
      </c>
      <c r="D2069" s="79">
        <f t="shared" si="96"/>
        <v>0</v>
      </c>
      <c r="E2069" s="79">
        <f t="shared" si="97"/>
        <v>0</v>
      </c>
      <c r="F2069" s="79">
        <f t="shared" si="98"/>
        <v>0</v>
      </c>
    </row>
    <row r="2070" spans="1:6" x14ac:dyDescent="0.2">
      <c r="A2070">
        <v>81</v>
      </c>
      <c r="B2070" t="s">
        <v>52</v>
      </c>
      <c r="C2070" s="79" cm="1">
        <f t="array" ref="C2070">_xlfn.IFS(B2070= "Winter", 1, B2070="Spring", 2, B2070="Summer", 3, B2070="Fall", 4)</f>
        <v>3</v>
      </c>
      <c r="D2070" s="79">
        <f t="shared" si="96"/>
        <v>0</v>
      </c>
      <c r="E2070" s="79">
        <f t="shared" si="97"/>
        <v>0</v>
      </c>
      <c r="F2070" s="79">
        <f t="shared" si="98"/>
        <v>1</v>
      </c>
    </row>
    <row r="2071" spans="1:6" x14ac:dyDescent="0.2">
      <c r="A2071">
        <v>82</v>
      </c>
      <c r="B2071" t="s">
        <v>56</v>
      </c>
      <c r="C2071" s="79" cm="1">
        <f t="array" ref="C2071">_xlfn.IFS(B2071= "Winter", 1, B2071="Spring", 2, B2071="Summer", 3, B2071="Fall", 4)</f>
        <v>4</v>
      </c>
      <c r="D2071" s="79">
        <f t="shared" si="96"/>
        <v>0</v>
      </c>
      <c r="E2071" s="79">
        <f t="shared" si="97"/>
        <v>0</v>
      </c>
      <c r="F2071" s="79">
        <f t="shared" si="98"/>
        <v>0</v>
      </c>
    </row>
    <row r="2072" spans="1:6" x14ac:dyDescent="0.2">
      <c r="A2072">
        <v>88</v>
      </c>
      <c r="B2072" t="s">
        <v>36</v>
      </c>
      <c r="C2072" s="79" cm="1">
        <f t="array" ref="C2072">_xlfn.IFS(B2072= "Winter", 1, B2072="Spring", 2, B2072="Summer", 3, B2072="Fall", 4)</f>
        <v>2</v>
      </c>
      <c r="D2072" s="79">
        <f t="shared" si="96"/>
        <v>0</v>
      </c>
      <c r="E2072" s="79">
        <f t="shared" si="97"/>
        <v>1</v>
      </c>
      <c r="F2072" s="79">
        <f t="shared" si="98"/>
        <v>0</v>
      </c>
    </row>
    <row r="2073" spans="1:6" x14ac:dyDescent="0.2">
      <c r="A2073">
        <v>100</v>
      </c>
      <c r="B2073" t="s">
        <v>56</v>
      </c>
      <c r="C2073" s="79" cm="1">
        <f t="array" ref="C2073">_xlfn.IFS(B2073= "Winter", 1, B2073="Spring", 2, B2073="Summer", 3, B2073="Fall", 4)</f>
        <v>4</v>
      </c>
      <c r="D2073" s="79">
        <f t="shared" si="96"/>
        <v>0</v>
      </c>
      <c r="E2073" s="79">
        <f t="shared" si="97"/>
        <v>0</v>
      </c>
      <c r="F2073" s="79">
        <f t="shared" si="98"/>
        <v>0</v>
      </c>
    </row>
    <row r="2074" spans="1:6" x14ac:dyDescent="0.2">
      <c r="A2074">
        <v>66</v>
      </c>
      <c r="B2074" t="s">
        <v>24</v>
      </c>
      <c r="C2074" s="79" cm="1">
        <f t="array" ref="C2074">_xlfn.IFS(B2074= "Winter", 1, B2074="Spring", 2, B2074="Summer", 3, B2074="Fall", 4)</f>
        <v>1</v>
      </c>
      <c r="D2074" s="79">
        <f t="shared" si="96"/>
        <v>1</v>
      </c>
      <c r="E2074" s="79">
        <f t="shared" si="97"/>
        <v>0</v>
      </c>
      <c r="F2074" s="79">
        <f t="shared" si="98"/>
        <v>0</v>
      </c>
    </row>
    <row r="2075" spans="1:6" x14ac:dyDescent="0.2">
      <c r="A2075">
        <v>25</v>
      </c>
      <c r="B2075" t="s">
        <v>24</v>
      </c>
      <c r="C2075" s="79" cm="1">
        <f t="array" ref="C2075">_xlfn.IFS(B2075= "Winter", 1, B2075="Spring", 2, B2075="Summer", 3, B2075="Fall", 4)</f>
        <v>1</v>
      </c>
      <c r="D2075" s="79">
        <f t="shared" si="96"/>
        <v>1</v>
      </c>
      <c r="E2075" s="79">
        <f t="shared" si="97"/>
        <v>0</v>
      </c>
      <c r="F2075" s="79">
        <f t="shared" si="98"/>
        <v>0</v>
      </c>
    </row>
    <row r="2076" spans="1:6" x14ac:dyDescent="0.2">
      <c r="A2076">
        <v>53</v>
      </c>
      <c r="B2076" t="s">
        <v>52</v>
      </c>
      <c r="C2076" s="79" cm="1">
        <f t="array" ref="C2076">_xlfn.IFS(B2076= "Winter", 1, B2076="Spring", 2, B2076="Summer", 3, B2076="Fall", 4)</f>
        <v>3</v>
      </c>
      <c r="D2076" s="79">
        <f t="shared" si="96"/>
        <v>0</v>
      </c>
      <c r="E2076" s="79">
        <f t="shared" si="97"/>
        <v>0</v>
      </c>
      <c r="F2076" s="79">
        <f t="shared" si="98"/>
        <v>1</v>
      </c>
    </row>
    <row r="2077" spans="1:6" x14ac:dyDescent="0.2">
      <c r="A2077">
        <v>28</v>
      </c>
      <c r="B2077" t="s">
        <v>56</v>
      </c>
      <c r="C2077" s="79" cm="1">
        <f t="array" ref="C2077">_xlfn.IFS(B2077= "Winter", 1, B2077="Spring", 2, B2077="Summer", 3, B2077="Fall", 4)</f>
        <v>4</v>
      </c>
      <c r="D2077" s="79">
        <f t="shared" si="96"/>
        <v>0</v>
      </c>
      <c r="E2077" s="79">
        <f t="shared" si="97"/>
        <v>0</v>
      </c>
      <c r="F2077" s="79">
        <f t="shared" si="98"/>
        <v>0</v>
      </c>
    </row>
    <row r="2078" spans="1:6" x14ac:dyDescent="0.2">
      <c r="A2078">
        <v>23</v>
      </c>
      <c r="B2078" t="s">
        <v>56</v>
      </c>
      <c r="C2078" s="79" cm="1">
        <f t="array" ref="C2078">_xlfn.IFS(B2078= "Winter", 1, B2078="Spring", 2, B2078="Summer", 3, B2078="Fall", 4)</f>
        <v>4</v>
      </c>
      <c r="D2078" s="79">
        <f t="shared" si="96"/>
        <v>0</v>
      </c>
      <c r="E2078" s="79">
        <f t="shared" si="97"/>
        <v>0</v>
      </c>
      <c r="F2078" s="79">
        <f t="shared" si="98"/>
        <v>0</v>
      </c>
    </row>
    <row r="2079" spans="1:6" x14ac:dyDescent="0.2">
      <c r="A2079">
        <v>34</v>
      </c>
      <c r="B2079" t="s">
        <v>56</v>
      </c>
      <c r="C2079" s="79" cm="1">
        <f t="array" ref="C2079">_xlfn.IFS(B2079= "Winter", 1, B2079="Spring", 2, B2079="Summer", 3, B2079="Fall", 4)</f>
        <v>4</v>
      </c>
      <c r="D2079" s="79">
        <f t="shared" si="96"/>
        <v>0</v>
      </c>
      <c r="E2079" s="79">
        <f t="shared" si="97"/>
        <v>0</v>
      </c>
      <c r="F2079" s="79">
        <f t="shared" si="98"/>
        <v>0</v>
      </c>
    </row>
    <row r="2080" spans="1:6" x14ac:dyDescent="0.2">
      <c r="A2080">
        <v>42</v>
      </c>
      <c r="B2080" t="s">
        <v>36</v>
      </c>
      <c r="C2080" s="79" cm="1">
        <f t="array" ref="C2080">_xlfn.IFS(B2080= "Winter", 1, B2080="Spring", 2, B2080="Summer", 3, B2080="Fall", 4)</f>
        <v>2</v>
      </c>
      <c r="D2080" s="79">
        <f t="shared" si="96"/>
        <v>0</v>
      </c>
      <c r="E2080" s="79">
        <f t="shared" si="97"/>
        <v>1</v>
      </c>
      <c r="F2080" s="79">
        <f t="shared" si="98"/>
        <v>0</v>
      </c>
    </row>
    <row r="2081" spans="1:6" x14ac:dyDescent="0.2">
      <c r="A2081">
        <v>24</v>
      </c>
      <c r="B2081" t="s">
        <v>52</v>
      </c>
      <c r="C2081" s="79" cm="1">
        <f t="array" ref="C2081">_xlfn.IFS(B2081= "Winter", 1, B2081="Spring", 2, B2081="Summer", 3, B2081="Fall", 4)</f>
        <v>3</v>
      </c>
      <c r="D2081" s="79">
        <f t="shared" si="96"/>
        <v>0</v>
      </c>
      <c r="E2081" s="79">
        <f t="shared" si="97"/>
        <v>0</v>
      </c>
      <c r="F2081" s="79">
        <f t="shared" si="98"/>
        <v>1</v>
      </c>
    </row>
    <row r="2082" spans="1:6" x14ac:dyDescent="0.2">
      <c r="A2082">
        <v>47</v>
      </c>
      <c r="B2082" t="s">
        <v>56</v>
      </c>
      <c r="C2082" s="79" cm="1">
        <f t="array" ref="C2082">_xlfn.IFS(B2082= "Winter", 1, B2082="Spring", 2, B2082="Summer", 3, B2082="Fall", 4)</f>
        <v>4</v>
      </c>
      <c r="D2082" s="79">
        <f t="shared" si="96"/>
        <v>0</v>
      </c>
      <c r="E2082" s="79">
        <f t="shared" si="97"/>
        <v>0</v>
      </c>
      <c r="F2082" s="79">
        <f t="shared" si="98"/>
        <v>0</v>
      </c>
    </row>
    <row r="2083" spans="1:6" x14ac:dyDescent="0.2">
      <c r="A2083">
        <v>78</v>
      </c>
      <c r="B2083" t="s">
        <v>36</v>
      </c>
      <c r="C2083" s="79" cm="1">
        <f t="array" ref="C2083">_xlfn.IFS(B2083= "Winter", 1, B2083="Spring", 2, B2083="Summer", 3, B2083="Fall", 4)</f>
        <v>2</v>
      </c>
      <c r="D2083" s="79">
        <f t="shared" si="96"/>
        <v>0</v>
      </c>
      <c r="E2083" s="79">
        <f t="shared" si="97"/>
        <v>1</v>
      </c>
      <c r="F2083" s="79">
        <f t="shared" si="98"/>
        <v>0</v>
      </c>
    </row>
    <row r="2084" spans="1:6" x14ac:dyDescent="0.2">
      <c r="A2084">
        <v>89</v>
      </c>
      <c r="B2084" t="s">
        <v>52</v>
      </c>
      <c r="C2084" s="79" cm="1">
        <f t="array" ref="C2084">_xlfn.IFS(B2084= "Winter", 1, B2084="Spring", 2, B2084="Summer", 3, B2084="Fall", 4)</f>
        <v>3</v>
      </c>
      <c r="D2084" s="79">
        <f t="shared" si="96"/>
        <v>0</v>
      </c>
      <c r="E2084" s="79">
        <f t="shared" si="97"/>
        <v>0</v>
      </c>
      <c r="F2084" s="79">
        <f t="shared" si="98"/>
        <v>1</v>
      </c>
    </row>
    <row r="2085" spans="1:6" x14ac:dyDescent="0.2">
      <c r="A2085">
        <v>59</v>
      </c>
      <c r="B2085" t="s">
        <v>56</v>
      </c>
      <c r="C2085" s="79" cm="1">
        <f t="array" ref="C2085">_xlfn.IFS(B2085= "Winter", 1, B2085="Spring", 2, B2085="Summer", 3, B2085="Fall", 4)</f>
        <v>4</v>
      </c>
      <c r="D2085" s="79">
        <f t="shared" si="96"/>
        <v>0</v>
      </c>
      <c r="E2085" s="79">
        <f t="shared" si="97"/>
        <v>0</v>
      </c>
      <c r="F2085" s="79">
        <f t="shared" si="98"/>
        <v>0</v>
      </c>
    </row>
    <row r="2086" spans="1:6" x14ac:dyDescent="0.2">
      <c r="A2086">
        <v>94</v>
      </c>
      <c r="B2086" t="s">
        <v>52</v>
      </c>
      <c r="C2086" s="79" cm="1">
        <f t="array" ref="C2086">_xlfn.IFS(B2086= "Winter", 1, B2086="Spring", 2, B2086="Summer", 3, B2086="Fall", 4)</f>
        <v>3</v>
      </c>
      <c r="D2086" s="79">
        <f t="shared" si="96"/>
        <v>0</v>
      </c>
      <c r="E2086" s="79">
        <f t="shared" si="97"/>
        <v>0</v>
      </c>
      <c r="F2086" s="79">
        <f t="shared" si="98"/>
        <v>1</v>
      </c>
    </row>
    <row r="2087" spans="1:6" x14ac:dyDescent="0.2">
      <c r="A2087">
        <v>49</v>
      </c>
      <c r="B2087" t="s">
        <v>56</v>
      </c>
      <c r="C2087" s="79" cm="1">
        <f t="array" ref="C2087">_xlfn.IFS(B2087= "Winter", 1, B2087="Spring", 2, B2087="Summer", 3, B2087="Fall", 4)</f>
        <v>4</v>
      </c>
      <c r="D2087" s="79">
        <f t="shared" si="96"/>
        <v>0</v>
      </c>
      <c r="E2087" s="79">
        <f t="shared" si="97"/>
        <v>0</v>
      </c>
      <c r="F2087" s="79">
        <f t="shared" si="98"/>
        <v>0</v>
      </c>
    </row>
    <row r="2088" spans="1:6" x14ac:dyDescent="0.2">
      <c r="A2088">
        <v>89</v>
      </c>
      <c r="B2088" t="s">
        <v>52</v>
      </c>
      <c r="C2088" s="79" cm="1">
        <f t="array" ref="C2088">_xlfn.IFS(B2088= "Winter", 1, B2088="Spring", 2, B2088="Summer", 3, B2088="Fall", 4)</f>
        <v>3</v>
      </c>
      <c r="D2088" s="79">
        <f t="shared" si="96"/>
        <v>0</v>
      </c>
      <c r="E2088" s="79">
        <f t="shared" si="97"/>
        <v>0</v>
      </c>
      <c r="F2088" s="79">
        <f t="shared" si="98"/>
        <v>1</v>
      </c>
    </row>
    <row r="2089" spans="1:6" x14ac:dyDescent="0.2">
      <c r="A2089">
        <v>91</v>
      </c>
      <c r="B2089" t="s">
        <v>52</v>
      </c>
      <c r="C2089" s="79" cm="1">
        <f t="array" ref="C2089">_xlfn.IFS(B2089= "Winter", 1, B2089="Spring", 2, B2089="Summer", 3, B2089="Fall", 4)</f>
        <v>3</v>
      </c>
      <c r="D2089" s="79">
        <f t="shared" si="96"/>
        <v>0</v>
      </c>
      <c r="E2089" s="79">
        <f t="shared" si="97"/>
        <v>0</v>
      </c>
      <c r="F2089" s="79">
        <f t="shared" si="98"/>
        <v>1</v>
      </c>
    </row>
    <row r="2090" spans="1:6" x14ac:dyDescent="0.2">
      <c r="A2090">
        <v>89</v>
      </c>
      <c r="B2090" t="s">
        <v>36</v>
      </c>
      <c r="C2090" s="79" cm="1">
        <f t="array" ref="C2090">_xlfn.IFS(B2090= "Winter", 1, B2090="Spring", 2, B2090="Summer", 3, B2090="Fall", 4)</f>
        <v>2</v>
      </c>
      <c r="D2090" s="79">
        <f t="shared" si="96"/>
        <v>0</v>
      </c>
      <c r="E2090" s="79">
        <f t="shared" si="97"/>
        <v>1</v>
      </c>
      <c r="F2090" s="79">
        <f t="shared" si="98"/>
        <v>0</v>
      </c>
    </row>
    <row r="2091" spans="1:6" x14ac:dyDescent="0.2">
      <c r="A2091">
        <v>57</v>
      </c>
      <c r="B2091" t="s">
        <v>36</v>
      </c>
      <c r="C2091" s="79" cm="1">
        <f t="array" ref="C2091">_xlfn.IFS(B2091= "Winter", 1, B2091="Spring", 2, B2091="Summer", 3, B2091="Fall", 4)</f>
        <v>2</v>
      </c>
      <c r="D2091" s="79">
        <f t="shared" si="96"/>
        <v>0</v>
      </c>
      <c r="E2091" s="79">
        <f t="shared" si="97"/>
        <v>1</v>
      </c>
      <c r="F2091" s="79">
        <f t="shared" si="98"/>
        <v>0</v>
      </c>
    </row>
    <row r="2092" spans="1:6" x14ac:dyDescent="0.2">
      <c r="A2092">
        <v>71</v>
      </c>
      <c r="B2092" t="s">
        <v>24</v>
      </c>
      <c r="C2092" s="79" cm="1">
        <f t="array" ref="C2092">_xlfn.IFS(B2092= "Winter", 1, B2092="Spring", 2, B2092="Summer", 3, B2092="Fall", 4)</f>
        <v>1</v>
      </c>
      <c r="D2092" s="79">
        <f t="shared" si="96"/>
        <v>1</v>
      </c>
      <c r="E2092" s="79">
        <f t="shared" si="97"/>
        <v>0</v>
      </c>
      <c r="F2092" s="79">
        <f t="shared" si="98"/>
        <v>0</v>
      </c>
    </row>
    <row r="2093" spans="1:6" x14ac:dyDescent="0.2">
      <c r="A2093">
        <v>97</v>
      </c>
      <c r="B2093" t="s">
        <v>56</v>
      </c>
      <c r="C2093" s="79" cm="1">
        <f t="array" ref="C2093">_xlfn.IFS(B2093= "Winter", 1, B2093="Spring", 2, B2093="Summer", 3, B2093="Fall", 4)</f>
        <v>4</v>
      </c>
      <c r="D2093" s="79">
        <f t="shared" si="96"/>
        <v>0</v>
      </c>
      <c r="E2093" s="79">
        <f t="shared" si="97"/>
        <v>0</v>
      </c>
      <c r="F2093" s="79">
        <f t="shared" si="98"/>
        <v>0</v>
      </c>
    </row>
    <row r="2094" spans="1:6" x14ac:dyDescent="0.2">
      <c r="A2094">
        <v>45</v>
      </c>
      <c r="B2094" t="s">
        <v>56</v>
      </c>
      <c r="C2094" s="79" cm="1">
        <f t="array" ref="C2094">_xlfn.IFS(B2094= "Winter", 1, B2094="Spring", 2, B2094="Summer", 3, B2094="Fall", 4)</f>
        <v>4</v>
      </c>
      <c r="D2094" s="79">
        <f t="shared" si="96"/>
        <v>0</v>
      </c>
      <c r="E2094" s="79">
        <f t="shared" si="97"/>
        <v>0</v>
      </c>
      <c r="F2094" s="79">
        <f t="shared" si="98"/>
        <v>0</v>
      </c>
    </row>
    <row r="2095" spans="1:6" x14ac:dyDescent="0.2">
      <c r="A2095">
        <v>91</v>
      </c>
      <c r="B2095" t="s">
        <v>36</v>
      </c>
      <c r="C2095" s="79" cm="1">
        <f t="array" ref="C2095">_xlfn.IFS(B2095= "Winter", 1, B2095="Spring", 2, B2095="Summer", 3, B2095="Fall", 4)</f>
        <v>2</v>
      </c>
      <c r="D2095" s="79">
        <f t="shared" si="96"/>
        <v>0</v>
      </c>
      <c r="E2095" s="79">
        <f t="shared" si="97"/>
        <v>1</v>
      </c>
      <c r="F2095" s="79">
        <f t="shared" si="98"/>
        <v>0</v>
      </c>
    </row>
    <row r="2096" spans="1:6" x14ac:dyDescent="0.2">
      <c r="A2096">
        <v>25</v>
      </c>
      <c r="B2096" t="s">
        <v>36</v>
      </c>
      <c r="C2096" s="79" cm="1">
        <f t="array" ref="C2096">_xlfn.IFS(B2096= "Winter", 1, B2096="Spring", 2, B2096="Summer", 3, B2096="Fall", 4)</f>
        <v>2</v>
      </c>
      <c r="D2096" s="79">
        <f t="shared" si="96"/>
        <v>0</v>
      </c>
      <c r="E2096" s="79">
        <f t="shared" si="97"/>
        <v>1</v>
      </c>
      <c r="F2096" s="79">
        <f t="shared" si="98"/>
        <v>0</v>
      </c>
    </row>
    <row r="2097" spans="1:6" x14ac:dyDescent="0.2">
      <c r="A2097">
        <v>63</v>
      </c>
      <c r="B2097" t="s">
        <v>56</v>
      </c>
      <c r="C2097" s="79" cm="1">
        <f t="array" ref="C2097">_xlfn.IFS(B2097= "Winter", 1, B2097="Spring", 2, B2097="Summer", 3, B2097="Fall", 4)</f>
        <v>4</v>
      </c>
      <c r="D2097" s="79">
        <f t="shared" si="96"/>
        <v>0</v>
      </c>
      <c r="E2097" s="79">
        <f t="shared" si="97"/>
        <v>0</v>
      </c>
      <c r="F2097" s="79">
        <f t="shared" si="98"/>
        <v>0</v>
      </c>
    </row>
    <row r="2098" spans="1:6" x14ac:dyDescent="0.2">
      <c r="A2098">
        <v>52</v>
      </c>
      <c r="B2098" t="s">
        <v>52</v>
      </c>
      <c r="C2098" s="79" cm="1">
        <f t="array" ref="C2098">_xlfn.IFS(B2098= "Winter", 1, B2098="Spring", 2, B2098="Summer", 3, B2098="Fall", 4)</f>
        <v>3</v>
      </c>
      <c r="D2098" s="79">
        <f t="shared" si="96"/>
        <v>0</v>
      </c>
      <c r="E2098" s="79">
        <f t="shared" si="97"/>
        <v>0</v>
      </c>
      <c r="F2098" s="79">
        <f t="shared" si="98"/>
        <v>1</v>
      </c>
    </row>
    <row r="2099" spans="1:6" x14ac:dyDescent="0.2">
      <c r="A2099">
        <v>43</v>
      </c>
      <c r="B2099" t="s">
        <v>24</v>
      </c>
      <c r="C2099" s="79" cm="1">
        <f t="array" ref="C2099">_xlfn.IFS(B2099= "Winter", 1, B2099="Spring", 2, B2099="Summer", 3, B2099="Fall", 4)</f>
        <v>1</v>
      </c>
      <c r="D2099" s="79">
        <f t="shared" si="96"/>
        <v>1</v>
      </c>
      <c r="E2099" s="79">
        <f t="shared" si="97"/>
        <v>0</v>
      </c>
      <c r="F2099" s="79">
        <f t="shared" si="98"/>
        <v>0</v>
      </c>
    </row>
    <row r="2100" spans="1:6" x14ac:dyDescent="0.2">
      <c r="A2100">
        <v>28</v>
      </c>
      <c r="B2100" t="s">
        <v>52</v>
      </c>
      <c r="C2100" s="79" cm="1">
        <f t="array" ref="C2100">_xlfn.IFS(B2100= "Winter", 1, B2100="Spring", 2, B2100="Summer", 3, B2100="Fall", 4)</f>
        <v>3</v>
      </c>
      <c r="D2100" s="79">
        <f t="shared" si="96"/>
        <v>0</v>
      </c>
      <c r="E2100" s="79">
        <f t="shared" si="97"/>
        <v>0</v>
      </c>
      <c r="F2100" s="79">
        <f t="shared" si="98"/>
        <v>1</v>
      </c>
    </row>
    <row r="2101" spans="1:6" x14ac:dyDescent="0.2">
      <c r="A2101">
        <v>78</v>
      </c>
      <c r="B2101" t="s">
        <v>52</v>
      </c>
      <c r="C2101" s="79" cm="1">
        <f t="array" ref="C2101">_xlfn.IFS(B2101= "Winter", 1, B2101="Spring", 2, B2101="Summer", 3, B2101="Fall", 4)</f>
        <v>3</v>
      </c>
      <c r="D2101" s="79">
        <f t="shared" si="96"/>
        <v>0</v>
      </c>
      <c r="E2101" s="79">
        <f t="shared" si="97"/>
        <v>0</v>
      </c>
      <c r="F2101" s="79">
        <f t="shared" si="98"/>
        <v>1</v>
      </c>
    </row>
    <row r="2102" spans="1:6" x14ac:dyDescent="0.2">
      <c r="A2102">
        <v>31</v>
      </c>
      <c r="B2102" t="s">
        <v>36</v>
      </c>
      <c r="C2102" s="79" cm="1">
        <f t="array" ref="C2102">_xlfn.IFS(B2102= "Winter", 1, B2102="Spring", 2, B2102="Summer", 3, B2102="Fall", 4)</f>
        <v>2</v>
      </c>
      <c r="D2102" s="79">
        <f t="shared" si="96"/>
        <v>0</v>
      </c>
      <c r="E2102" s="79">
        <f t="shared" si="97"/>
        <v>1</v>
      </c>
      <c r="F2102" s="79">
        <f t="shared" si="98"/>
        <v>0</v>
      </c>
    </row>
    <row r="2103" spans="1:6" x14ac:dyDescent="0.2">
      <c r="A2103">
        <v>23</v>
      </c>
      <c r="B2103" t="s">
        <v>24</v>
      </c>
      <c r="C2103" s="79" cm="1">
        <f t="array" ref="C2103">_xlfn.IFS(B2103= "Winter", 1, B2103="Spring", 2, B2103="Summer", 3, B2103="Fall", 4)</f>
        <v>1</v>
      </c>
      <c r="D2103" s="79">
        <f t="shared" si="96"/>
        <v>1</v>
      </c>
      <c r="E2103" s="79">
        <f t="shared" si="97"/>
        <v>0</v>
      </c>
      <c r="F2103" s="79">
        <f t="shared" si="98"/>
        <v>0</v>
      </c>
    </row>
    <row r="2104" spans="1:6" x14ac:dyDescent="0.2">
      <c r="A2104">
        <v>25</v>
      </c>
      <c r="B2104" t="s">
        <v>36</v>
      </c>
      <c r="C2104" s="79" cm="1">
        <f t="array" ref="C2104">_xlfn.IFS(B2104= "Winter", 1, B2104="Spring", 2, B2104="Summer", 3, B2104="Fall", 4)</f>
        <v>2</v>
      </c>
      <c r="D2104" s="79">
        <f t="shared" si="96"/>
        <v>0</v>
      </c>
      <c r="E2104" s="79">
        <f t="shared" si="97"/>
        <v>1</v>
      </c>
      <c r="F2104" s="79">
        <f t="shared" si="98"/>
        <v>0</v>
      </c>
    </row>
    <row r="2105" spans="1:6" x14ac:dyDescent="0.2">
      <c r="A2105">
        <v>86</v>
      </c>
      <c r="B2105" t="s">
        <v>52</v>
      </c>
      <c r="C2105" s="79" cm="1">
        <f t="array" ref="C2105">_xlfn.IFS(B2105= "Winter", 1, B2105="Spring", 2, B2105="Summer", 3, B2105="Fall", 4)</f>
        <v>3</v>
      </c>
      <c r="D2105" s="79">
        <f t="shared" si="96"/>
        <v>0</v>
      </c>
      <c r="E2105" s="79">
        <f t="shared" si="97"/>
        <v>0</v>
      </c>
      <c r="F2105" s="79">
        <f t="shared" si="98"/>
        <v>1</v>
      </c>
    </row>
    <row r="2106" spans="1:6" x14ac:dyDescent="0.2">
      <c r="A2106">
        <v>88</v>
      </c>
      <c r="B2106" t="s">
        <v>36</v>
      </c>
      <c r="C2106" s="79" cm="1">
        <f t="array" ref="C2106">_xlfn.IFS(B2106= "Winter", 1, B2106="Spring", 2, B2106="Summer", 3, B2106="Fall", 4)</f>
        <v>2</v>
      </c>
      <c r="D2106" s="79">
        <f t="shared" si="96"/>
        <v>0</v>
      </c>
      <c r="E2106" s="79">
        <f t="shared" si="97"/>
        <v>1</v>
      </c>
      <c r="F2106" s="79">
        <f t="shared" si="98"/>
        <v>0</v>
      </c>
    </row>
    <row r="2107" spans="1:6" x14ac:dyDescent="0.2">
      <c r="A2107">
        <v>35</v>
      </c>
      <c r="B2107" t="s">
        <v>36</v>
      </c>
      <c r="C2107" s="79" cm="1">
        <f t="array" ref="C2107">_xlfn.IFS(B2107= "Winter", 1, B2107="Spring", 2, B2107="Summer", 3, B2107="Fall", 4)</f>
        <v>2</v>
      </c>
      <c r="D2107" s="79">
        <f t="shared" si="96"/>
        <v>0</v>
      </c>
      <c r="E2107" s="79">
        <f t="shared" si="97"/>
        <v>1</v>
      </c>
      <c r="F2107" s="79">
        <f t="shared" si="98"/>
        <v>0</v>
      </c>
    </row>
    <row r="2108" spans="1:6" x14ac:dyDescent="0.2">
      <c r="A2108">
        <v>34</v>
      </c>
      <c r="B2108" t="s">
        <v>56</v>
      </c>
      <c r="C2108" s="79" cm="1">
        <f t="array" ref="C2108">_xlfn.IFS(B2108= "Winter", 1, B2108="Spring", 2, B2108="Summer", 3, B2108="Fall", 4)</f>
        <v>4</v>
      </c>
      <c r="D2108" s="79">
        <f t="shared" si="96"/>
        <v>0</v>
      </c>
      <c r="E2108" s="79">
        <f t="shared" si="97"/>
        <v>0</v>
      </c>
      <c r="F2108" s="79">
        <f t="shared" si="98"/>
        <v>0</v>
      </c>
    </row>
    <row r="2109" spans="1:6" x14ac:dyDescent="0.2">
      <c r="A2109">
        <v>75</v>
      </c>
      <c r="B2109" t="s">
        <v>24</v>
      </c>
      <c r="C2109" s="79" cm="1">
        <f t="array" ref="C2109">_xlfn.IFS(B2109= "Winter", 1, B2109="Spring", 2, B2109="Summer", 3, B2109="Fall", 4)</f>
        <v>1</v>
      </c>
      <c r="D2109" s="79">
        <f t="shared" si="96"/>
        <v>1</v>
      </c>
      <c r="E2109" s="79">
        <f t="shared" si="97"/>
        <v>0</v>
      </c>
      <c r="F2109" s="79">
        <f t="shared" si="98"/>
        <v>0</v>
      </c>
    </row>
    <row r="2110" spans="1:6" x14ac:dyDescent="0.2">
      <c r="A2110">
        <v>46</v>
      </c>
      <c r="B2110" t="s">
        <v>24</v>
      </c>
      <c r="C2110" s="79" cm="1">
        <f t="array" ref="C2110">_xlfn.IFS(B2110= "Winter", 1, B2110="Spring", 2, B2110="Summer", 3, B2110="Fall", 4)</f>
        <v>1</v>
      </c>
      <c r="D2110" s="79">
        <f t="shared" si="96"/>
        <v>1</v>
      </c>
      <c r="E2110" s="79">
        <f t="shared" si="97"/>
        <v>0</v>
      </c>
      <c r="F2110" s="79">
        <f t="shared" si="98"/>
        <v>0</v>
      </c>
    </row>
    <row r="2111" spans="1:6" x14ac:dyDescent="0.2">
      <c r="A2111">
        <v>31</v>
      </c>
      <c r="B2111" t="s">
        <v>56</v>
      </c>
      <c r="C2111" s="79" cm="1">
        <f t="array" ref="C2111">_xlfn.IFS(B2111= "Winter", 1, B2111="Spring", 2, B2111="Summer", 3, B2111="Fall", 4)</f>
        <v>4</v>
      </c>
      <c r="D2111" s="79">
        <f t="shared" si="96"/>
        <v>0</v>
      </c>
      <c r="E2111" s="79">
        <f t="shared" si="97"/>
        <v>0</v>
      </c>
      <c r="F2111" s="79">
        <f t="shared" si="98"/>
        <v>0</v>
      </c>
    </row>
    <row r="2112" spans="1:6" x14ac:dyDescent="0.2">
      <c r="A2112">
        <v>93</v>
      </c>
      <c r="B2112" t="s">
        <v>36</v>
      </c>
      <c r="C2112" s="79" cm="1">
        <f t="array" ref="C2112">_xlfn.IFS(B2112= "Winter", 1, B2112="Spring", 2, B2112="Summer", 3, B2112="Fall", 4)</f>
        <v>2</v>
      </c>
      <c r="D2112" s="79">
        <f t="shared" si="96"/>
        <v>0</v>
      </c>
      <c r="E2112" s="79">
        <f t="shared" si="97"/>
        <v>1</v>
      </c>
      <c r="F2112" s="79">
        <f t="shared" si="98"/>
        <v>0</v>
      </c>
    </row>
    <row r="2113" spans="1:6" x14ac:dyDescent="0.2">
      <c r="A2113">
        <v>85</v>
      </c>
      <c r="B2113" t="s">
        <v>36</v>
      </c>
      <c r="C2113" s="79" cm="1">
        <f t="array" ref="C2113">_xlfn.IFS(B2113= "Winter", 1, B2113="Spring", 2, B2113="Summer", 3, B2113="Fall", 4)</f>
        <v>2</v>
      </c>
      <c r="D2113" s="79">
        <f t="shared" si="96"/>
        <v>0</v>
      </c>
      <c r="E2113" s="79">
        <f t="shared" si="97"/>
        <v>1</v>
      </c>
      <c r="F2113" s="79">
        <f t="shared" si="98"/>
        <v>0</v>
      </c>
    </row>
    <row r="2114" spans="1:6" x14ac:dyDescent="0.2">
      <c r="A2114">
        <v>68</v>
      </c>
      <c r="B2114" t="s">
        <v>56</v>
      </c>
      <c r="C2114" s="79" cm="1">
        <f t="array" ref="C2114">_xlfn.IFS(B2114= "Winter", 1, B2114="Spring", 2, B2114="Summer", 3, B2114="Fall", 4)</f>
        <v>4</v>
      </c>
      <c r="D2114" s="79">
        <f t="shared" si="96"/>
        <v>0</v>
      </c>
      <c r="E2114" s="79">
        <f t="shared" si="97"/>
        <v>0</v>
      </c>
      <c r="F2114" s="79">
        <f t="shared" si="98"/>
        <v>0</v>
      </c>
    </row>
    <row r="2115" spans="1:6" x14ac:dyDescent="0.2">
      <c r="A2115">
        <v>40</v>
      </c>
      <c r="B2115" t="s">
        <v>36</v>
      </c>
      <c r="C2115" s="79" cm="1">
        <f t="array" ref="C2115">_xlfn.IFS(B2115= "Winter", 1, B2115="Spring", 2, B2115="Summer", 3, B2115="Fall", 4)</f>
        <v>2</v>
      </c>
      <c r="D2115" s="79">
        <f t="shared" ref="D2115:D2178" si="99">IF(C2115=1, 1, 0)</f>
        <v>0</v>
      </c>
      <c r="E2115" s="79">
        <f t="shared" ref="E2115:E2178" si="100">IF(C2115=2, 1, 0)</f>
        <v>1</v>
      </c>
      <c r="F2115" s="79">
        <f t="shared" ref="F2115:F2178" si="101">IF(C2115=3,1, 0)</f>
        <v>0</v>
      </c>
    </row>
    <row r="2116" spans="1:6" x14ac:dyDescent="0.2">
      <c r="A2116">
        <v>51</v>
      </c>
      <c r="B2116" t="s">
        <v>24</v>
      </c>
      <c r="C2116" s="79" cm="1">
        <f t="array" ref="C2116">_xlfn.IFS(B2116= "Winter", 1, B2116="Spring", 2, B2116="Summer", 3, B2116="Fall", 4)</f>
        <v>1</v>
      </c>
      <c r="D2116" s="79">
        <f t="shared" si="99"/>
        <v>1</v>
      </c>
      <c r="E2116" s="79">
        <f t="shared" si="100"/>
        <v>0</v>
      </c>
      <c r="F2116" s="79">
        <f t="shared" si="101"/>
        <v>0</v>
      </c>
    </row>
    <row r="2117" spans="1:6" x14ac:dyDescent="0.2">
      <c r="A2117">
        <v>85</v>
      </c>
      <c r="B2117" t="s">
        <v>24</v>
      </c>
      <c r="C2117" s="79" cm="1">
        <f t="array" ref="C2117">_xlfn.IFS(B2117= "Winter", 1, B2117="Spring", 2, B2117="Summer", 3, B2117="Fall", 4)</f>
        <v>1</v>
      </c>
      <c r="D2117" s="79">
        <f t="shared" si="99"/>
        <v>1</v>
      </c>
      <c r="E2117" s="79">
        <f t="shared" si="100"/>
        <v>0</v>
      </c>
      <c r="F2117" s="79">
        <f t="shared" si="101"/>
        <v>0</v>
      </c>
    </row>
    <row r="2118" spans="1:6" x14ac:dyDescent="0.2">
      <c r="A2118">
        <v>23</v>
      </c>
      <c r="B2118" t="s">
        <v>52</v>
      </c>
      <c r="C2118" s="79" cm="1">
        <f t="array" ref="C2118">_xlfn.IFS(B2118= "Winter", 1, B2118="Spring", 2, B2118="Summer", 3, B2118="Fall", 4)</f>
        <v>3</v>
      </c>
      <c r="D2118" s="79">
        <f t="shared" si="99"/>
        <v>0</v>
      </c>
      <c r="E2118" s="79">
        <f t="shared" si="100"/>
        <v>0</v>
      </c>
      <c r="F2118" s="79">
        <f t="shared" si="101"/>
        <v>1</v>
      </c>
    </row>
    <row r="2119" spans="1:6" x14ac:dyDescent="0.2">
      <c r="A2119">
        <v>28</v>
      </c>
      <c r="B2119" t="s">
        <v>52</v>
      </c>
      <c r="C2119" s="79" cm="1">
        <f t="array" ref="C2119">_xlfn.IFS(B2119= "Winter", 1, B2119="Spring", 2, B2119="Summer", 3, B2119="Fall", 4)</f>
        <v>3</v>
      </c>
      <c r="D2119" s="79">
        <f t="shared" si="99"/>
        <v>0</v>
      </c>
      <c r="E2119" s="79">
        <f t="shared" si="100"/>
        <v>0</v>
      </c>
      <c r="F2119" s="79">
        <f t="shared" si="101"/>
        <v>1</v>
      </c>
    </row>
    <row r="2120" spans="1:6" x14ac:dyDescent="0.2">
      <c r="A2120">
        <v>44</v>
      </c>
      <c r="B2120" t="s">
        <v>56</v>
      </c>
      <c r="C2120" s="79" cm="1">
        <f t="array" ref="C2120">_xlfn.IFS(B2120= "Winter", 1, B2120="Spring", 2, B2120="Summer", 3, B2120="Fall", 4)</f>
        <v>4</v>
      </c>
      <c r="D2120" s="79">
        <f t="shared" si="99"/>
        <v>0</v>
      </c>
      <c r="E2120" s="79">
        <f t="shared" si="100"/>
        <v>0</v>
      </c>
      <c r="F2120" s="79">
        <f t="shared" si="101"/>
        <v>0</v>
      </c>
    </row>
    <row r="2121" spans="1:6" x14ac:dyDescent="0.2">
      <c r="A2121">
        <v>57</v>
      </c>
      <c r="B2121" t="s">
        <v>36</v>
      </c>
      <c r="C2121" s="79" cm="1">
        <f t="array" ref="C2121">_xlfn.IFS(B2121= "Winter", 1, B2121="Spring", 2, B2121="Summer", 3, B2121="Fall", 4)</f>
        <v>2</v>
      </c>
      <c r="D2121" s="79">
        <f t="shared" si="99"/>
        <v>0</v>
      </c>
      <c r="E2121" s="79">
        <f t="shared" si="100"/>
        <v>1</v>
      </c>
      <c r="F2121" s="79">
        <f t="shared" si="101"/>
        <v>0</v>
      </c>
    </row>
    <row r="2122" spans="1:6" x14ac:dyDescent="0.2">
      <c r="A2122">
        <v>98</v>
      </c>
      <c r="B2122" t="s">
        <v>56</v>
      </c>
      <c r="C2122" s="79" cm="1">
        <f t="array" ref="C2122">_xlfn.IFS(B2122= "Winter", 1, B2122="Spring", 2, B2122="Summer", 3, B2122="Fall", 4)</f>
        <v>4</v>
      </c>
      <c r="D2122" s="79">
        <f t="shared" si="99"/>
        <v>0</v>
      </c>
      <c r="E2122" s="79">
        <f t="shared" si="100"/>
        <v>0</v>
      </c>
      <c r="F2122" s="79">
        <f t="shared" si="101"/>
        <v>0</v>
      </c>
    </row>
    <row r="2123" spans="1:6" x14ac:dyDescent="0.2">
      <c r="A2123">
        <v>68</v>
      </c>
      <c r="B2123" t="s">
        <v>24</v>
      </c>
      <c r="C2123" s="79" cm="1">
        <f t="array" ref="C2123">_xlfn.IFS(B2123= "Winter", 1, B2123="Spring", 2, B2123="Summer", 3, B2123="Fall", 4)</f>
        <v>1</v>
      </c>
      <c r="D2123" s="79">
        <f t="shared" si="99"/>
        <v>1</v>
      </c>
      <c r="E2123" s="79">
        <f t="shared" si="100"/>
        <v>0</v>
      </c>
      <c r="F2123" s="79">
        <f t="shared" si="101"/>
        <v>0</v>
      </c>
    </row>
    <row r="2124" spans="1:6" x14ac:dyDescent="0.2">
      <c r="A2124">
        <v>36</v>
      </c>
      <c r="B2124" t="s">
        <v>56</v>
      </c>
      <c r="C2124" s="79" cm="1">
        <f t="array" ref="C2124">_xlfn.IFS(B2124= "Winter", 1, B2124="Spring", 2, B2124="Summer", 3, B2124="Fall", 4)</f>
        <v>4</v>
      </c>
      <c r="D2124" s="79">
        <f t="shared" si="99"/>
        <v>0</v>
      </c>
      <c r="E2124" s="79">
        <f t="shared" si="100"/>
        <v>0</v>
      </c>
      <c r="F2124" s="79">
        <f t="shared" si="101"/>
        <v>0</v>
      </c>
    </row>
    <row r="2125" spans="1:6" x14ac:dyDescent="0.2">
      <c r="A2125">
        <v>71</v>
      </c>
      <c r="B2125" t="s">
        <v>36</v>
      </c>
      <c r="C2125" s="79" cm="1">
        <f t="array" ref="C2125">_xlfn.IFS(B2125= "Winter", 1, B2125="Spring", 2, B2125="Summer", 3, B2125="Fall", 4)</f>
        <v>2</v>
      </c>
      <c r="D2125" s="79">
        <f t="shared" si="99"/>
        <v>0</v>
      </c>
      <c r="E2125" s="79">
        <f t="shared" si="100"/>
        <v>1</v>
      </c>
      <c r="F2125" s="79">
        <f t="shared" si="101"/>
        <v>0</v>
      </c>
    </row>
    <row r="2126" spans="1:6" x14ac:dyDescent="0.2">
      <c r="A2126">
        <v>60</v>
      </c>
      <c r="B2126" t="s">
        <v>56</v>
      </c>
      <c r="C2126" s="79" cm="1">
        <f t="array" ref="C2126">_xlfn.IFS(B2126= "Winter", 1, B2126="Spring", 2, B2126="Summer", 3, B2126="Fall", 4)</f>
        <v>4</v>
      </c>
      <c r="D2126" s="79">
        <f t="shared" si="99"/>
        <v>0</v>
      </c>
      <c r="E2126" s="79">
        <f t="shared" si="100"/>
        <v>0</v>
      </c>
      <c r="F2126" s="79">
        <f t="shared" si="101"/>
        <v>0</v>
      </c>
    </row>
    <row r="2127" spans="1:6" x14ac:dyDescent="0.2">
      <c r="A2127">
        <v>87</v>
      </c>
      <c r="B2127" t="s">
        <v>56</v>
      </c>
      <c r="C2127" s="79" cm="1">
        <f t="array" ref="C2127">_xlfn.IFS(B2127= "Winter", 1, B2127="Spring", 2, B2127="Summer", 3, B2127="Fall", 4)</f>
        <v>4</v>
      </c>
      <c r="D2127" s="79">
        <f t="shared" si="99"/>
        <v>0</v>
      </c>
      <c r="E2127" s="79">
        <f t="shared" si="100"/>
        <v>0</v>
      </c>
      <c r="F2127" s="79">
        <f t="shared" si="101"/>
        <v>0</v>
      </c>
    </row>
    <row r="2128" spans="1:6" x14ac:dyDescent="0.2">
      <c r="A2128">
        <v>38</v>
      </c>
      <c r="B2128" t="s">
        <v>24</v>
      </c>
      <c r="C2128" s="79" cm="1">
        <f t="array" ref="C2128">_xlfn.IFS(B2128= "Winter", 1, B2128="Spring", 2, B2128="Summer", 3, B2128="Fall", 4)</f>
        <v>1</v>
      </c>
      <c r="D2128" s="79">
        <f t="shared" si="99"/>
        <v>1</v>
      </c>
      <c r="E2128" s="79">
        <f t="shared" si="100"/>
        <v>0</v>
      </c>
      <c r="F2128" s="79">
        <f t="shared" si="101"/>
        <v>0</v>
      </c>
    </row>
    <row r="2129" spans="1:6" x14ac:dyDescent="0.2">
      <c r="A2129">
        <v>45</v>
      </c>
      <c r="B2129" t="s">
        <v>36</v>
      </c>
      <c r="C2129" s="79" cm="1">
        <f t="array" ref="C2129">_xlfn.IFS(B2129= "Winter", 1, B2129="Spring", 2, B2129="Summer", 3, B2129="Fall", 4)</f>
        <v>2</v>
      </c>
      <c r="D2129" s="79">
        <f t="shared" si="99"/>
        <v>0</v>
      </c>
      <c r="E2129" s="79">
        <f t="shared" si="100"/>
        <v>1</v>
      </c>
      <c r="F2129" s="79">
        <f t="shared" si="101"/>
        <v>0</v>
      </c>
    </row>
    <row r="2130" spans="1:6" x14ac:dyDescent="0.2">
      <c r="A2130">
        <v>47</v>
      </c>
      <c r="B2130" t="s">
        <v>56</v>
      </c>
      <c r="C2130" s="79" cm="1">
        <f t="array" ref="C2130">_xlfn.IFS(B2130= "Winter", 1, B2130="Spring", 2, B2130="Summer", 3, B2130="Fall", 4)</f>
        <v>4</v>
      </c>
      <c r="D2130" s="79">
        <f t="shared" si="99"/>
        <v>0</v>
      </c>
      <c r="E2130" s="79">
        <f t="shared" si="100"/>
        <v>0</v>
      </c>
      <c r="F2130" s="79">
        <f t="shared" si="101"/>
        <v>0</v>
      </c>
    </row>
    <row r="2131" spans="1:6" x14ac:dyDescent="0.2">
      <c r="A2131">
        <v>57</v>
      </c>
      <c r="B2131" t="s">
        <v>56</v>
      </c>
      <c r="C2131" s="79" cm="1">
        <f t="array" ref="C2131">_xlfn.IFS(B2131= "Winter", 1, B2131="Spring", 2, B2131="Summer", 3, B2131="Fall", 4)</f>
        <v>4</v>
      </c>
      <c r="D2131" s="79">
        <f t="shared" si="99"/>
        <v>0</v>
      </c>
      <c r="E2131" s="79">
        <f t="shared" si="100"/>
        <v>0</v>
      </c>
      <c r="F2131" s="79">
        <f t="shared" si="101"/>
        <v>0</v>
      </c>
    </row>
    <row r="2132" spans="1:6" x14ac:dyDescent="0.2">
      <c r="A2132">
        <v>68</v>
      </c>
      <c r="B2132" t="s">
        <v>52</v>
      </c>
      <c r="C2132" s="79" cm="1">
        <f t="array" ref="C2132">_xlfn.IFS(B2132= "Winter", 1, B2132="Spring", 2, B2132="Summer", 3, B2132="Fall", 4)</f>
        <v>3</v>
      </c>
      <c r="D2132" s="79">
        <f t="shared" si="99"/>
        <v>0</v>
      </c>
      <c r="E2132" s="79">
        <f t="shared" si="100"/>
        <v>0</v>
      </c>
      <c r="F2132" s="79">
        <f t="shared" si="101"/>
        <v>1</v>
      </c>
    </row>
    <row r="2133" spans="1:6" x14ac:dyDescent="0.2">
      <c r="A2133">
        <v>52</v>
      </c>
      <c r="B2133" t="s">
        <v>56</v>
      </c>
      <c r="C2133" s="79" cm="1">
        <f t="array" ref="C2133">_xlfn.IFS(B2133= "Winter", 1, B2133="Spring", 2, B2133="Summer", 3, B2133="Fall", 4)</f>
        <v>4</v>
      </c>
      <c r="D2133" s="79">
        <f t="shared" si="99"/>
        <v>0</v>
      </c>
      <c r="E2133" s="79">
        <f t="shared" si="100"/>
        <v>0</v>
      </c>
      <c r="F2133" s="79">
        <f t="shared" si="101"/>
        <v>0</v>
      </c>
    </row>
    <row r="2134" spans="1:6" x14ac:dyDescent="0.2">
      <c r="A2134">
        <v>87</v>
      </c>
      <c r="B2134" t="s">
        <v>56</v>
      </c>
      <c r="C2134" s="79" cm="1">
        <f t="array" ref="C2134">_xlfn.IFS(B2134= "Winter", 1, B2134="Spring", 2, B2134="Summer", 3, B2134="Fall", 4)</f>
        <v>4</v>
      </c>
      <c r="D2134" s="79">
        <f t="shared" si="99"/>
        <v>0</v>
      </c>
      <c r="E2134" s="79">
        <f t="shared" si="100"/>
        <v>0</v>
      </c>
      <c r="F2134" s="79">
        <f t="shared" si="101"/>
        <v>0</v>
      </c>
    </row>
    <row r="2135" spans="1:6" x14ac:dyDescent="0.2">
      <c r="A2135">
        <v>34</v>
      </c>
      <c r="B2135" t="s">
        <v>52</v>
      </c>
      <c r="C2135" s="79" cm="1">
        <f t="array" ref="C2135">_xlfn.IFS(B2135= "Winter", 1, B2135="Spring", 2, B2135="Summer", 3, B2135="Fall", 4)</f>
        <v>3</v>
      </c>
      <c r="D2135" s="79">
        <f t="shared" si="99"/>
        <v>0</v>
      </c>
      <c r="E2135" s="79">
        <f t="shared" si="100"/>
        <v>0</v>
      </c>
      <c r="F2135" s="79">
        <f t="shared" si="101"/>
        <v>1</v>
      </c>
    </row>
    <row r="2136" spans="1:6" x14ac:dyDescent="0.2">
      <c r="A2136">
        <v>41</v>
      </c>
      <c r="B2136" t="s">
        <v>24</v>
      </c>
      <c r="C2136" s="79" cm="1">
        <f t="array" ref="C2136">_xlfn.IFS(B2136= "Winter", 1, B2136="Spring", 2, B2136="Summer", 3, B2136="Fall", 4)</f>
        <v>1</v>
      </c>
      <c r="D2136" s="79">
        <f t="shared" si="99"/>
        <v>1</v>
      </c>
      <c r="E2136" s="79">
        <f t="shared" si="100"/>
        <v>0</v>
      </c>
      <c r="F2136" s="79">
        <f t="shared" si="101"/>
        <v>0</v>
      </c>
    </row>
    <row r="2137" spans="1:6" x14ac:dyDescent="0.2">
      <c r="A2137">
        <v>94</v>
      </c>
      <c r="B2137" t="s">
        <v>24</v>
      </c>
      <c r="C2137" s="79" cm="1">
        <f t="array" ref="C2137">_xlfn.IFS(B2137= "Winter", 1, B2137="Spring", 2, B2137="Summer", 3, B2137="Fall", 4)</f>
        <v>1</v>
      </c>
      <c r="D2137" s="79">
        <f t="shared" si="99"/>
        <v>1</v>
      </c>
      <c r="E2137" s="79">
        <f t="shared" si="100"/>
        <v>0</v>
      </c>
      <c r="F2137" s="79">
        <f t="shared" si="101"/>
        <v>0</v>
      </c>
    </row>
    <row r="2138" spans="1:6" x14ac:dyDescent="0.2">
      <c r="A2138">
        <v>93</v>
      </c>
      <c r="B2138" t="s">
        <v>52</v>
      </c>
      <c r="C2138" s="79" cm="1">
        <f t="array" ref="C2138">_xlfn.IFS(B2138= "Winter", 1, B2138="Spring", 2, B2138="Summer", 3, B2138="Fall", 4)</f>
        <v>3</v>
      </c>
      <c r="D2138" s="79">
        <f t="shared" si="99"/>
        <v>0</v>
      </c>
      <c r="E2138" s="79">
        <f t="shared" si="100"/>
        <v>0</v>
      </c>
      <c r="F2138" s="79">
        <f t="shared" si="101"/>
        <v>1</v>
      </c>
    </row>
    <row r="2139" spans="1:6" x14ac:dyDescent="0.2">
      <c r="A2139">
        <v>51</v>
      </c>
      <c r="B2139" t="s">
        <v>24</v>
      </c>
      <c r="C2139" s="79" cm="1">
        <f t="array" ref="C2139">_xlfn.IFS(B2139= "Winter", 1, B2139="Spring", 2, B2139="Summer", 3, B2139="Fall", 4)</f>
        <v>1</v>
      </c>
      <c r="D2139" s="79">
        <f t="shared" si="99"/>
        <v>1</v>
      </c>
      <c r="E2139" s="79">
        <f t="shared" si="100"/>
        <v>0</v>
      </c>
      <c r="F2139" s="79">
        <f t="shared" si="101"/>
        <v>0</v>
      </c>
    </row>
    <row r="2140" spans="1:6" x14ac:dyDescent="0.2">
      <c r="A2140">
        <v>42</v>
      </c>
      <c r="B2140" t="s">
        <v>56</v>
      </c>
      <c r="C2140" s="79" cm="1">
        <f t="array" ref="C2140">_xlfn.IFS(B2140= "Winter", 1, B2140="Spring", 2, B2140="Summer", 3, B2140="Fall", 4)</f>
        <v>4</v>
      </c>
      <c r="D2140" s="79">
        <f t="shared" si="99"/>
        <v>0</v>
      </c>
      <c r="E2140" s="79">
        <f t="shared" si="100"/>
        <v>0</v>
      </c>
      <c r="F2140" s="79">
        <f t="shared" si="101"/>
        <v>0</v>
      </c>
    </row>
    <row r="2141" spans="1:6" x14ac:dyDescent="0.2">
      <c r="A2141">
        <v>95</v>
      </c>
      <c r="B2141" t="s">
        <v>24</v>
      </c>
      <c r="C2141" s="79" cm="1">
        <f t="array" ref="C2141">_xlfn.IFS(B2141= "Winter", 1, B2141="Spring", 2, B2141="Summer", 3, B2141="Fall", 4)</f>
        <v>1</v>
      </c>
      <c r="D2141" s="79">
        <f t="shared" si="99"/>
        <v>1</v>
      </c>
      <c r="E2141" s="79">
        <f t="shared" si="100"/>
        <v>0</v>
      </c>
      <c r="F2141" s="79">
        <f t="shared" si="101"/>
        <v>0</v>
      </c>
    </row>
    <row r="2142" spans="1:6" x14ac:dyDescent="0.2">
      <c r="A2142">
        <v>90</v>
      </c>
      <c r="B2142" t="s">
        <v>56</v>
      </c>
      <c r="C2142" s="79" cm="1">
        <f t="array" ref="C2142">_xlfn.IFS(B2142= "Winter", 1, B2142="Spring", 2, B2142="Summer", 3, B2142="Fall", 4)</f>
        <v>4</v>
      </c>
      <c r="D2142" s="79">
        <f t="shared" si="99"/>
        <v>0</v>
      </c>
      <c r="E2142" s="79">
        <f t="shared" si="100"/>
        <v>0</v>
      </c>
      <c r="F2142" s="79">
        <f t="shared" si="101"/>
        <v>0</v>
      </c>
    </row>
    <row r="2143" spans="1:6" x14ac:dyDescent="0.2">
      <c r="A2143">
        <v>98</v>
      </c>
      <c r="B2143" t="s">
        <v>24</v>
      </c>
      <c r="C2143" s="79" cm="1">
        <f t="array" ref="C2143">_xlfn.IFS(B2143= "Winter", 1, B2143="Spring", 2, B2143="Summer", 3, B2143="Fall", 4)</f>
        <v>1</v>
      </c>
      <c r="D2143" s="79">
        <f t="shared" si="99"/>
        <v>1</v>
      </c>
      <c r="E2143" s="79">
        <f t="shared" si="100"/>
        <v>0</v>
      </c>
      <c r="F2143" s="79">
        <f t="shared" si="101"/>
        <v>0</v>
      </c>
    </row>
    <row r="2144" spans="1:6" x14ac:dyDescent="0.2">
      <c r="A2144">
        <v>39</v>
      </c>
      <c r="B2144" t="s">
        <v>24</v>
      </c>
      <c r="C2144" s="79" cm="1">
        <f t="array" ref="C2144">_xlfn.IFS(B2144= "Winter", 1, B2144="Spring", 2, B2144="Summer", 3, B2144="Fall", 4)</f>
        <v>1</v>
      </c>
      <c r="D2144" s="79">
        <f t="shared" si="99"/>
        <v>1</v>
      </c>
      <c r="E2144" s="79">
        <f t="shared" si="100"/>
        <v>0</v>
      </c>
      <c r="F2144" s="79">
        <f t="shared" si="101"/>
        <v>0</v>
      </c>
    </row>
    <row r="2145" spans="1:6" x14ac:dyDescent="0.2">
      <c r="A2145">
        <v>66</v>
      </c>
      <c r="B2145" t="s">
        <v>56</v>
      </c>
      <c r="C2145" s="79" cm="1">
        <f t="array" ref="C2145">_xlfn.IFS(B2145= "Winter", 1, B2145="Spring", 2, B2145="Summer", 3, B2145="Fall", 4)</f>
        <v>4</v>
      </c>
      <c r="D2145" s="79">
        <f t="shared" si="99"/>
        <v>0</v>
      </c>
      <c r="E2145" s="79">
        <f t="shared" si="100"/>
        <v>0</v>
      </c>
      <c r="F2145" s="79">
        <f t="shared" si="101"/>
        <v>0</v>
      </c>
    </row>
    <row r="2146" spans="1:6" x14ac:dyDescent="0.2">
      <c r="A2146">
        <v>23</v>
      </c>
      <c r="B2146" t="s">
        <v>24</v>
      </c>
      <c r="C2146" s="79" cm="1">
        <f t="array" ref="C2146">_xlfn.IFS(B2146= "Winter", 1, B2146="Spring", 2, B2146="Summer", 3, B2146="Fall", 4)</f>
        <v>1</v>
      </c>
      <c r="D2146" s="79">
        <f t="shared" si="99"/>
        <v>1</v>
      </c>
      <c r="E2146" s="79">
        <f t="shared" si="100"/>
        <v>0</v>
      </c>
      <c r="F2146" s="79">
        <f t="shared" si="101"/>
        <v>0</v>
      </c>
    </row>
    <row r="2147" spans="1:6" x14ac:dyDescent="0.2">
      <c r="A2147">
        <v>73</v>
      </c>
      <c r="B2147" t="s">
        <v>24</v>
      </c>
      <c r="C2147" s="79" cm="1">
        <f t="array" ref="C2147">_xlfn.IFS(B2147= "Winter", 1, B2147="Spring", 2, B2147="Summer", 3, B2147="Fall", 4)</f>
        <v>1</v>
      </c>
      <c r="D2147" s="79">
        <f t="shared" si="99"/>
        <v>1</v>
      </c>
      <c r="E2147" s="79">
        <f t="shared" si="100"/>
        <v>0</v>
      </c>
      <c r="F2147" s="79">
        <f t="shared" si="101"/>
        <v>0</v>
      </c>
    </row>
    <row r="2148" spans="1:6" x14ac:dyDescent="0.2">
      <c r="A2148">
        <v>23</v>
      </c>
      <c r="B2148" t="s">
        <v>52</v>
      </c>
      <c r="C2148" s="79" cm="1">
        <f t="array" ref="C2148">_xlfn.IFS(B2148= "Winter", 1, B2148="Spring", 2, B2148="Summer", 3, B2148="Fall", 4)</f>
        <v>3</v>
      </c>
      <c r="D2148" s="79">
        <f t="shared" si="99"/>
        <v>0</v>
      </c>
      <c r="E2148" s="79">
        <f t="shared" si="100"/>
        <v>0</v>
      </c>
      <c r="F2148" s="79">
        <f t="shared" si="101"/>
        <v>1</v>
      </c>
    </row>
    <row r="2149" spans="1:6" x14ac:dyDescent="0.2">
      <c r="A2149">
        <v>43</v>
      </c>
      <c r="B2149" t="s">
        <v>56</v>
      </c>
      <c r="C2149" s="79" cm="1">
        <f t="array" ref="C2149">_xlfn.IFS(B2149= "Winter", 1, B2149="Spring", 2, B2149="Summer", 3, B2149="Fall", 4)</f>
        <v>4</v>
      </c>
      <c r="D2149" s="79">
        <f t="shared" si="99"/>
        <v>0</v>
      </c>
      <c r="E2149" s="79">
        <f t="shared" si="100"/>
        <v>0</v>
      </c>
      <c r="F2149" s="79">
        <f t="shared" si="101"/>
        <v>0</v>
      </c>
    </row>
    <row r="2150" spans="1:6" x14ac:dyDescent="0.2">
      <c r="A2150">
        <v>45</v>
      </c>
      <c r="B2150" t="s">
        <v>24</v>
      </c>
      <c r="C2150" s="79" cm="1">
        <f t="array" ref="C2150">_xlfn.IFS(B2150= "Winter", 1, B2150="Spring", 2, B2150="Summer", 3, B2150="Fall", 4)</f>
        <v>1</v>
      </c>
      <c r="D2150" s="79">
        <f t="shared" si="99"/>
        <v>1</v>
      </c>
      <c r="E2150" s="79">
        <f t="shared" si="100"/>
        <v>0</v>
      </c>
      <c r="F2150" s="79">
        <f t="shared" si="101"/>
        <v>0</v>
      </c>
    </row>
    <row r="2151" spans="1:6" x14ac:dyDescent="0.2">
      <c r="A2151">
        <v>21</v>
      </c>
      <c r="B2151" t="s">
        <v>24</v>
      </c>
      <c r="C2151" s="79" cm="1">
        <f t="array" ref="C2151">_xlfn.IFS(B2151= "Winter", 1, B2151="Spring", 2, B2151="Summer", 3, B2151="Fall", 4)</f>
        <v>1</v>
      </c>
      <c r="D2151" s="79">
        <f t="shared" si="99"/>
        <v>1</v>
      </c>
      <c r="E2151" s="79">
        <f t="shared" si="100"/>
        <v>0</v>
      </c>
      <c r="F2151" s="79">
        <f t="shared" si="101"/>
        <v>0</v>
      </c>
    </row>
    <row r="2152" spans="1:6" x14ac:dyDescent="0.2">
      <c r="A2152">
        <v>40</v>
      </c>
      <c r="B2152" t="s">
        <v>36</v>
      </c>
      <c r="C2152" s="79" cm="1">
        <f t="array" ref="C2152">_xlfn.IFS(B2152= "Winter", 1, B2152="Spring", 2, B2152="Summer", 3, B2152="Fall", 4)</f>
        <v>2</v>
      </c>
      <c r="D2152" s="79">
        <f t="shared" si="99"/>
        <v>0</v>
      </c>
      <c r="E2152" s="79">
        <f t="shared" si="100"/>
        <v>1</v>
      </c>
      <c r="F2152" s="79">
        <f t="shared" si="101"/>
        <v>0</v>
      </c>
    </row>
    <row r="2153" spans="1:6" x14ac:dyDescent="0.2">
      <c r="A2153">
        <v>58</v>
      </c>
      <c r="B2153" t="s">
        <v>56</v>
      </c>
      <c r="C2153" s="79" cm="1">
        <f t="array" ref="C2153">_xlfn.IFS(B2153= "Winter", 1, B2153="Spring", 2, B2153="Summer", 3, B2153="Fall", 4)</f>
        <v>4</v>
      </c>
      <c r="D2153" s="79">
        <f t="shared" si="99"/>
        <v>0</v>
      </c>
      <c r="E2153" s="79">
        <f t="shared" si="100"/>
        <v>0</v>
      </c>
      <c r="F2153" s="79">
        <f t="shared" si="101"/>
        <v>0</v>
      </c>
    </row>
    <row r="2154" spans="1:6" x14ac:dyDescent="0.2">
      <c r="A2154">
        <v>48</v>
      </c>
      <c r="B2154" t="s">
        <v>52</v>
      </c>
      <c r="C2154" s="79" cm="1">
        <f t="array" ref="C2154">_xlfn.IFS(B2154= "Winter", 1, B2154="Spring", 2, B2154="Summer", 3, B2154="Fall", 4)</f>
        <v>3</v>
      </c>
      <c r="D2154" s="79">
        <f t="shared" si="99"/>
        <v>0</v>
      </c>
      <c r="E2154" s="79">
        <f t="shared" si="100"/>
        <v>0</v>
      </c>
      <c r="F2154" s="79">
        <f t="shared" si="101"/>
        <v>1</v>
      </c>
    </row>
    <row r="2155" spans="1:6" x14ac:dyDescent="0.2">
      <c r="A2155">
        <v>94</v>
      </c>
      <c r="B2155" t="s">
        <v>56</v>
      </c>
      <c r="C2155" s="79" cm="1">
        <f t="array" ref="C2155">_xlfn.IFS(B2155= "Winter", 1, B2155="Spring", 2, B2155="Summer", 3, B2155="Fall", 4)</f>
        <v>4</v>
      </c>
      <c r="D2155" s="79">
        <f t="shared" si="99"/>
        <v>0</v>
      </c>
      <c r="E2155" s="79">
        <f t="shared" si="100"/>
        <v>0</v>
      </c>
      <c r="F2155" s="79">
        <f t="shared" si="101"/>
        <v>0</v>
      </c>
    </row>
    <row r="2156" spans="1:6" x14ac:dyDescent="0.2">
      <c r="A2156">
        <v>74</v>
      </c>
      <c r="B2156" t="s">
        <v>36</v>
      </c>
      <c r="C2156" s="79" cm="1">
        <f t="array" ref="C2156">_xlfn.IFS(B2156= "Winter", 1, B2156="Spring", 2, B2156="Summer", 3, B2156="Fall", 4)</f>
        <v>2</v>
      </c>
      <c r="D2156" s="79">
        <f t="shared" si="99"/>
        <v>0</v>
      </c>
      <c r="E2156" s="79">
        <f t="shared" si="100"/>
        <v>1</v>
      </c>
      <c r="F2156" s="79">
        <f t="shared" si="101"/>
        <v>0</v>
      </c>
    </row>
    <row r="2157" spans="1:6" x14ac:dyDescent="0.2">
      <c r="A2157">
        <v>51</v>
      </c>
      <c r="B2157" t="s">
        <v>56</v>
      </c>
      <c r="C2157" s="79" cm="1">
        <f t="array" ref="C2157">_xlfn.IFS(B2157= "Winter", 1, B2157="Spring", 2, B2157="Summer", 3, B2157="Fall", 4)</f>
        <v>4</v>
      </c>
      <c r="D2157" s="79">
        <f t="shared" si="99"/>
        <v>0</v>
      </c>
      <c r="E2157" s="79">
        <f t="shared" si="100"/>
        <v>0</v>
      </c>
      <c r="F2157" s="79">
        <f t="shared" si="101"/>
        <v>0</v>
      </c>
    </row>
    <row r="2158" spans="1:6" x14ac:dyDescent="0.2">
      <c r="A2158">
        <v>83</v>
      </c>
      <c r="B2158" t="s">
        <v>24</v>
      </c>
      <c r="C2158" s="79" cm="1">
        <f t="array" ref="C2158">_xlfn.IFS(B2158= "Winter", 1, B2158="Spring", 2, B2158="Summer", 3, B2158="Fall", 4)</f>
        <v>1</v>
      </c>
      <c r="D2158" s="79">
        <f t="shared" si="99"/>
        <v>1</v>
      </c>
      <c r="E2158" s="79">
        <f t="shared" si="100"/>
        <v>0</v>
      </c>
      <c r="F2158" s="79">
        <f t="shared" si="101"/>
        <v>0</v>
      </c>
    </row>
    <row r="2159" spans="1:6" x14ac:dyDescent="0.2">
      <c r="A2159">
        <v>68</v>
      </c>
      <c r="B2159" t="s">
        <v>24</v>
      </c>
      <c r="C2159" s="79" cm="1">
        <f t="array" ref="C2159">_xlfn.IFS(B2159= "Winter", 1, B2159="Spring", 2, B2159="Summer", 3, B2159="Fall", 4)</f>
        <v>1</v>
      </c>
      <c r="D2159" s="79">
        <f t="shared" si="99"/>
        <v>1</v>
      </c>
      <c r="E2159" s="79">
        <f t="shared" si="100"/>
        <v>0</v>
      </c>
      <c r="F2159" s="79">
        <f t="shared" si="101"/>
        <v>0</v>
      </c>
    </row>
    <row r="2160" spans="1:6" x14ac:dyDescent="0.2">
      <c r="A2160">
        <v>84</v>
      </c>
      <c r="B2160" t="s">
        <v>36</v>
      </c>
      <c r="C2160" s="79" cm="1">
        <f t="array" ref="C2160">_xlfn.IFS(B2160= "Winter", 1, B2160="Spring", 2, B2160="Summer", 3, B2160="Fall", 4)</f>
        <v>2</v>
      </c>
      <c r="D2160" s="79">
        <f t="shared" si="99"/>
        <v>0</v>
      </c>
      <c r="E2160" s="79">
        <f t="shared" si="100"/>
        <v>1</v>
      </c>
      <c r="F2160" s="79">
        <f t="shared" si="101"/>
        <v>0</v>
      </c>
    </row>
    <row r="2161" spans="1:6" x14ac:dyDescent="0.2">
      <c r="A2161">
        <v>58</v>
      </c>
      <c r="B2161" t="s">
        <v>56</v>
      </c>
      <c r="C2161" s="79" cm="1">
        <f t="array" ref="C2161">_xlfn.IFS(B2161= "Winter", 1, B2161="Spring", 2, B2161="Summer", 3, B2161="Fall", 4)</f>
        <v>4</v>
      </c>
      <c r="D2161" s="79">
        <f t="shared" si="99"/>
        <v>0</v>
      </c>
      <c r="E2161" s="79">
        <f t="shared" si="100"/>
        <v>0</v>
      </c>
      <c r="F2161" s="79">
        <f t="shared" si="101"/>
        <v>0</v>
      </c>
    </row>
    <row r="2162" spans="1:6" x14ac:dyDescent="0.2">
      <c r="A2162">
        <v>92</v>
      </c>
      <c r="B2162" t="s">
        <v>24</v>
      </c>
      <c r="C2162" s="79" cm="1">
        <f t="array" ref="C2162">_xlfn.IFS(B2162= "Winter", 1, B2162="Spring", 2, B2162="Summer", 3, B2162="Fall", 4)</f>
        <v>1</v>
      </c>
      <c r="D2162" s="79">
        <f t="shared" si="99"/>
        <v>1</v>
      </c>
      <c r="E2162" s="79">
        <f t="shared" si="100"/>
        <v>0</v>
      </c>
      <c r="F2162" s="79">
        <f t="shared" si="101"/>
        <v>0</v>
      </c>
    </row>
    <row r="2163" spans="1:6" x14ac:dyDescent="0.2">
      <c r="A2163">
        <v>69</v>
      </c>
      <c r="B2163" t="s">
        <v>52</v>
      </c>
      <c r="C2163" s="79" cm="1">
        <f t="array" ref="C2163">_xlfn.IFS(B2163= "Winter", 1, B2163="Spring", 2, B2163="Summer", 3, B2163="Fall", 4)</f>
        <v>3</v>
      </c>
      <c r="D2163" s="79">
        <f t="shared" si="99"/>
        <v>0</v>
      </c>
      <c r="E2163" s="79">
        <f t="shared" si="100"/>
        <v>0</v>
      </c>
      <c r="F2163" s="79">
        <f t="shared" si="101"/>
        <v>1</v>
      </c>
    </row>
    <row r="2164" spans="1:6" x14ac:dyDescent="0.2">
      <c r="A2164">
        <v>48</v>
      </c>
      <c r="B2164" t="s">
        <v>52</v>
      </c>
      <c r="C2164" s="79" cm="1">
        <f t="array" ref="C2164">_xlfn.IFS(B2164= "Winter", 1, B2164="Spring", 2, B2164="Summer", 3, B2164="Fall", 4)</f>
        <v>3</v>
      </c>
      <c r="D2164" s="79">
        <f t="shared" si="99"/>
        <v>0</v>
      </c>
      <c r="E2164" s="79">
        <f t="shared" si="100"/>
        <v>0</v>
      </c>
      <c r="F2164" s="79">
        <f t="shared" si="101"/>
        <v>1</v>
      </c>
    </row>
    <row r="2165" spans="1:6" x14ac:dyDescent="0.2">
      <c r="A2165">
        <v>60</v>
      </c>
      <c r="B2165" t="s">
        <v>36</v>
      </c>
      <c r="C2165" s="79" cm="1">
        <f t="array" ref="C2165">_xlfn.IFS(B2165= "Winter", 1, B2165="Spring", 2, B2165="Summer", 3, B2165="Fall", 4)</f>
        <v>2</v>
      </c>
      <c r="D2165" s="79">
        <f t="shared" si="99"/>
        <v>0</v>
      </c>
      <c r="E2165" s="79">
        <f t="shared" si="100"/>
        <v>1</v>
      </c>
      <c r="F2165" s="79">
        <f t="shared" si="101"/>
        <v>0</v>
      </c>
    </row>
    <row r="2166" spans="1:6" x14ac:dyDescent="0.2">
      <c r="A2166">
        <v>20</v>
      </c>
      <c r="B2166" t="s">
        <v>24</v>
      </c>
      <c r="C2166" s="79" cm="1">
        <f t="array" ref="C2166">_xlfn.IFS(B2166= "Winter", 1, B2166="Spring", 2, B2166="Summer", 3, B2166="Fall", 4)</f>
        <v>1</v>
      </c>
      <c r="D2166" s="79">
        <f t="shared" si="99"/>
        <v>1</v>
      </c>
      <c r="E2166" s="79">
        <f t="shared" si="100"/>
        <v>0</v>
      </c>
      <c r="F2166" s="79">
        <f t="shared" si="101"/>
        <v>0</v>
      </c>
    </row>
    <row r="2167" spans="1:6" x14ac:dyDescent="0.2">
      <c r="A2167">
        <v>55</v>
      </c>
      <c r="B2167" t="s">
        <v>52</v>
      </c>
      <c r="C2167" s="79" cm="1">
        <f t="array" ref="C2167">_xlfn.IFS(B2167= "Winter", 1, B2167="Spring", 2, B2167="Summer", 3, B2167="Fall", 4)</f>
        <v>3</v>
      </c>
      <c r="D2167" s="79">
        <f t="shared" si="99"/>
        <v>0</v>
      </c>
      <c r="E2167" s="79">
        <f t="shared" si="100"/>
        <v>0</v>
      </c>
      <c r="F2167" s="79">
        <f t="shared" si="101"/>
        <v>1</v>
      </c>
    </row>
    <row r="2168" spans="1:6" x14ac:dyDescent="0.2">
      <c r="A2168">
        <v>88</v>
      </c>
      <c r="B2168" t="s">
        <v>36</v>
      </c>
      <c r="C2168" s="79" cm="1">
        <f t="array" ref="C2168">_xlfn.IFS(B2168= "Winter", 1, B2168="Spring", 2, B2168="Summer", 3, B2168="Fall", 4)</f>
        <v>2</v>
      </c>
      <c r="D2168" s="79">
        <f t="shared" si="99"/>
        <v>0</v>
      </c>
      <c r="E2168" s="79">
        <f t="shared" si="100"/>
        <v>1</v>
      </c>
      <c r="F2168" s="79">
        <f t="shared" si="101"/>
        <v>0</v>
      </c>
    </row>
    <row r="2169" spans="1:6" x14ac:dyDescent="0.2">
      <c r="A2169">
        <v>48</v>
      </c>
      <c r="B2169" t="s">
        <v>24</v>
      </c>
      <c r="C2169" s="79" cm="1">
        <f t="array" ref="C2169">_xlfn.IFS(B2169= "Winter", 1, B2169="Spring", 2, B2169="Summer", 3, B2169="Fall", 4)</f>
        <v>1</v>
      </c>
      <c r="D2169" s="79">
        <f t="shared" si="99"/>
        <v>1</v>
      </c>
      <c r="E2169" s="79">
        <f t="shared" si="100"/>
        <v>0</v>
      </c>
      <c r="F2169" s="79">
        <f t="shared" si="101"/>
        <v>0</v>
      </c>
    </row>
    <row r="2170" spans="1:6" x14ac:dyDescent="0.2">
      <c r="A2170">
        <v>74</v>
      </c>
      <c r="B2170" t="s">
        <v>36</v>
      </c>
      <c r="C2170" s="79" cm="1">
        <f t="array" ref="C2170">_xlfn.IFS(B2170= "Winter", 1, B2170="Spring", 2, B2170="Summer", 3, B2170="Fall", 4)</f>
        <v>2</v>
      </c>
      <c r="D2170" s="79">
        <f t="shared" si="99"/>
        <v>0</v>
      </c>
      <c r="E2170" s="79">
        <f t="shared" si="100"/>
        <v>1</v>
      </c>
      <c r="F2170" s="79">
        <f t="shared" si="101"/>
        <v>0</v>
      </c>
    </row>
    <row r="2171" spans="1:6" x14ac:dyDescent="0.2">
      <c r="A2171">
        <v>42</v>
      </c>
      <c r="B2171" t="s">
        <v>56</v>
      </c>
      <c r="C2171" s="79" cm="1">
        <f t="array" ref="C2171">_xlfn.IFS(B2171= "Winter", 1, B2171="Spring", 2, B2171="Summer", 3, B2171="Fall", 4)</f>
        <v>4</v>
      </c>
      <c r="D2171" s="79">
        <f t="shared" si="99"/>
        <v>0</v>
      </c>
      <c r="E2171" s="79">
        <f t="shared" si="100"/>
        <v>0</v>
      </c>
      <c r="F2171" s="79">
        <f t="shared" si="101"/>
        <v>0</v>
      </c>
    </row>
    <row r="2172" spans="1:6" x14ac:dyDescent="0.2">
      <c r="A2172">
        <v>32</v>
      </c>
      <c r="B2172" t="s">
        <v>56</v>
      </c>
      <c r="C2172" s="79" cm="1">
        <f t="array" ref="C2172">_xlfn.IFS(B2172= "Winter", 1, B2172="Spring", 2, B2172="Summer", 3, B2172="Fall", 4)</f>
        <v>4</v>
      </c>
      <c r="D2172" s="79">
        <f t="shared" si="99"/>
        <v>0</v>
      </c>
      <c r="E2172" s="79">
        <f t="shared" si="100"/>
        <v>0</v>
      </c>
      <c r="F2172" s="79">
        <f t="shared" si="101"/>
        <v>0</v>
      </c>
    </row>
    <row r="2173" spans="1:6" x14ac:dyDescent="0.2">
      <c r="A2173">
        <v>98</v>
      </c>
      <c r="B2173" t="s">
        <v>52</v>
      </c>
      <c r="C2173" s="79" cm="1">
        <f t="array" ref="C2173">_xlfn.IFS(B2173= "Winter", 1, B2173="Spring", 2, B2173="Summer", 3, B2173="Fall", 4)</f>
        <v>3</v>
      </c>
      <c r="D2173" s="79">
        <f t="shared" si="99"/>
        <v>0</v>
      </c>
      <c r="E2173" s="79">
        <f t="shared" si="100"/>
        <v>0</v>
      </c>
      <c r="F2173" s="79">
        <f t="shared" si="101"/>
        <v>1</v>
      </c>
    </row>
    <row r="2174" spans="1:6" x14ac:dyDescent="0.2">
      <c r="A2174">
        <v>89</v>
      </c>
      <c r="B2174" t="s">
        <v>56</v>
      </c>
      <c r="C2174" s="79" cm="1">
        <f t="array" ref="C2174">_xlfn.IFS(B2174= "Winter", 1, B2174="Spring", 2, B2174="Summer", 3, B2174="Fall", 4)</f>
        <v>4</v>
      </c>
      <c r="D2174" s="79">
        <f t="shared" si="99"/>
        <v>0</v>
      </c>
      <c r="E2174" s="79">
        <f t="shared" si="100"/>
        <v>0</v>
      </c>
      <c r="F2174" s="79">
        <f t="shared" si="101"/>
        <v>0</v>
      </c>
    </row>
    <row r="2175" spans="1:6" x14ac:dyDescent="0.2">
      <c r="A2175">
        <v>97</v>
      </c>
      <c r="B2175" t="s">
        <v>52</v>
      </c>
      <c r="C2175" s="79" cm="1">
        <f t="array" ref="C2175">_xlfn.IFS(B2175= "Winter", 1, B2175="Spring", 2, B2175="Summer", 3, B2175="Fall", 4)</f>
        <v>3</v>
      </c>
      <c r="D2175" s="79">
        <f t="shared" si="99"/>
        <v>0</v>
      </c>
      <c r="E2175" s="79">
        <f t="shared" si="100"/>
        <v>0</v>
      </c>
      <c r="F2175" s="79">
        <f t="shared" si="101"/>
        <v>1</v>
      </c>
    </row>
    <row r="2176" spans="1:6" x14ac:dyDescent="0.2">
      <c r="A2176">
        <v>49</v>
      </c>
      <c r="B2176" t="s">
        <v>36</v>
      </c>
      <c r="C2176" s="79" cm="1">
        <f t="array" ref="C2176">_xlfn.IFS(B2176= "Winter", 1, B2176="Spring", 2, B2176="Summer", 3, B2176="Fall", 4)</f>
        <v>2</v>
      </c>
      <c r="D2176" s="79">
        <f t="shared" si="99"/>
        <v>0</v>
      </c>
      <c r="E2176" s="79">
        <f t="shared" si="100"/>
        <v>1</v>
      </c>
      <c r="F2176" s="79">
        <f t="shared" si="101"/>
        <v>0</v>
      </c>
    </row>
    <row r="2177" spans="1:6" x14ac:dyDescent="0.2">
      <c r="A2177">
        <v>50</v>
      </c>
      <c r="B2177" t="s">
        <v>36</v>
      </c>
      <c r="C2177" s="79" cm="1">
        <f t="array" ref="C2177">_xlfn.IFS(B2177= "Winter", 1, B2177="Spring", 2, B2177="Summer", 3, B2177="Fall", 4)</f>
        <v>2</v>
      </c>
      <c r="D2177" s="79">
        <f t="shared" si="99"/>
        <v>0</v>
      </c>
      <c r="E2177" s="79">
        <f t="shared" si="100"/>
        <v>1</v>
      </c>
      <c r="F2177" s="79">
        <f t="shared" si="101"/>
        <v>0</v>
      </c>
    </row>
    <row r="2178" spans="1:6" x14ac:dyDescent="0.2">
      <c r="A2178">
        <v>91</v>
      </c>
      <c r="B2178" t="s">
        <v>24</v>
      </c>
      <c r="C2178" s="79" cm="1">
        <f t="array" ref="C2178">_xlfn.IFS(B2178= "Winter", 1, B2178="Spring", 2, B2178="Summer", 3, B2178="Fall", 4)</f>
        <v>1</v>
      </c>
      <c r="D2178" s="79">
        <f t="shared" si="99"/>
        <v>1</v>
      </c>
      <c r="E2178" s="79">
        <f t="shared" si="100"/>
        <v>0</v>
      </c>
      <c r="F2178" s="79">
        <f t="shared" si="101"/>
        <v>0</v>
      </c>
    </row>
    <row r="2179" spans="1:6" x14ac:dyDescent="0.2">
      <c r="A2179">
        <v>93</v>
      </c>
      <c r="B2179" t="s">
        <v>24</v>
      </c>
      <c r="C2179" s="79" cm="1">
        <f t="array" ref="C2179">_xlfn.IFS(B2179= "Winter", 1, B2179="Spring", 2, B2179="Summer", 3, B2179="Fall", 4)</f>
        <v>1</v>
      </c>
      <c r="D2179" s="79">
        <f t="shared" ref="D2179:D2242" si="102">IF(C2179=1, 1, 0)</f>
        <v>1</v>
      </c>
      <c r="E2179" s="79">
        <f t="shared" ref="E2179:E2242" si="103">IF(C2179=2, 1, 0)</f>
        <v>0</v>
      </c>
      <c r="F2179" s="79">
        <f t="shared" ref="F2179:F2242" si="104">IF(C2179=3,1, 0)</f>
        <v>0</v>
      </c>
    </row>
    <row r="2180" spans="1:6" x14ac:dyDescent="0.2">
      <c r="A2180">
        <v>98</v>
      </c>
      <c r="B2180" t="s">
        <v>52</v>
      </c>
      <c r="C2180" s="79" cm="1">
        <f t="array" ref="C2180">_xlfn.IFS(B2180= "Winter", 1, B2180="Spring", 2, B2180="Summer", 3, B2180="Fall", 4)</f>
        <v>3</v>
      </c>
      <c r="D2180" s="79">
        <f t="shared" si="102"/>
        <v>0</v>
      </c>
      <c r="E2180" s="79">
        <f t="shared" si="103"/>
        <v>0</v>
      </c>
      <c r="F2180" s="79">
        <f t="shared" si="104"/>
        <v>1</v>
      </c>
    </row>
    <row r="2181" spans="1:6" x14ac:dyDescent="0.2">
      <c r="A2181">
        <v>82</v>
      </c>
      <c r="B2181" t="s">
        <v>56</v>
      </c>
      <c r="C2181" s="79" cm="1">
        <f t="array" ref="C2181">_xlfn.IFS(B2181= "Winter", 1, B2181="Spring", 2, B2181="Summer", 3, B2181="Fall", 4)</f>
        <v>4</v>
      </c>
      <c r="D2181" s="79">
        <f t="shared" si="102"/>
        <v>0</v>
      </c>
      <c r="E2181" s="79">
        <f t="shared" si="103"/>
        <v>0</v>
      </c>
      <c r="F2181" s="79">
        <f t="shared" si="104"/>
        <v>0</v>
      </c>
    </row>
    <row r="2182" spans="1:6" x14ac:dyDescent="0.2">
      <c r="A2182">
        <v>37</v>
      </c>
      <c r="B2182" t="s">
        <v>52</v>
      </c>
      <c r="C2182" s="79" cm="1">
        <f t="array" ref="C2182">_xlfn.IFS(B2182= "Winter", 1, B2182="Spring", 2, B2182="Summer", 3, B2182="Fall", 4)</f>
        <v>3</v>
      </c>
      <c r="D2182" s="79">
        <f t="shared" si="102"/>
        <v>0</v>
      </c>
      <c r="E2182" s="79">
        <f t="shared" si="103"/>
        <v>0</v>
      </c>
      <c r="F2182" s="79">
        <f t="shared" si="104"/>
        <v>1</v>
      </c>
    </row>
    <row r="2183" spans="1:6" x14ac:dyDescent="0.2">
      <c r="A2183">
        <v>63</v>
      </c>
      <c r="B2183" t="s">
        <v>56</v>
      </c>
      <c r="C2183" s="79" cm="1">
        <f t="array" ref="C2183">_xlfn.IFS(B2183= "Winter", 1, B2183="Spring", 2, B2183="Summer", 3, B2183="Fall", 4)</f>
        <v>4</v>
      </c>
      <c r="D2183" s="79">
        <f t="shared" si="102"/>
        <v>0</v>
      </c>
      <c r="E2183" s="79">
        <f t="shared" si="103"/>
        <v>0</v>
      </c>
      <c r="F2183" s="79">
        <f t="shared" si="104"/>
        <v>0</v>
      </c>
    </row>
    <row r="2184" spans="1:6" x14ac:dyDescent="0.2">
      <c r="A2184">
        <v>99</v>
      </c>
      <c r="B2184" t="s">
        <v>24</v>
      </c>
      <c r="C2184" s="79" cm="1">
        <f t="array" ref="C2184">_xlfn.IFS(B2184= "Winter", 1, B2184="Spring", 2, B2184="Summer", 3, B2184="Fall", 4)</f>
        <v>1</v>
      </c>
      <c r="D2184" s="79">
        <f t="shared" si="102"/>
        <v>1</v>
      </c>
      <c r="E2184" s="79">
        <f t="shared" si="103"/>
        <v>0</v>
      </c>
      <c r="F2184" s="79">
        <f t="shared" si="104"/>
        <v>0</v>
      </c>
    </row>
    <row r="2185" spans="1:6" x14ac:dyDescent="0.2">
      <c r="A2185">
        <v>37</v>
      </c>
      <c r="B2185" t="s">
        <v>36</v>
      </c>
      <c r="C2185" s="79" cm="1">
        <f t="array" ref="C2185">_xlfn.IFS(B2185= "Winter", 1, B2185="Spring", 2, B2185="Summer", 3, B2185="Fall", 4)</f>
        <v>2</v>
      </c>
      <c r="D2185" s="79">
        <f t="shared" si="102"/>
        <v>0</v>
      </c>
      <c r="E2185" s="79">
        <f t="shared" si="103"/>
        <v>1</v>
      </c>
      <c r="F2185" s="79">
        <f t="shared" si="104"/>
        <v>0</v>
      </c>
    </row>
    <row r="2186" spans="1:6" x14ac:dyDescent="0.2">
      <c r="A2186">
        <v>34</v>
      </c>
      <c r="B2186" t="s">
        <v>36</v>
      </c>
      <c r="C2186" s="79" cm="1">
        <f t="array" ref="C2186">_xlfn.IFS(B2186= "Winter", 1, B2186="Spring", 2, B2186="Summer", 3, B2186="Fall", 4)</f>
        <v>2</v>
      </c>
      <c r="D2186" s="79">
        <f t="shared" si="102"/>
        <v>0</v>
      </c>
      <c r="E2186" s="79">
        <f t="shared" si="103"/>
        <v>1</v>
      </c>
      <c r="F2186" s="79">
        <f t="shared" si="104"/>
        <v>0</v>
      </c>
    </row>
    <row r="2187" spans="1:6" x14ac:dyDescent="0.2">
      <c r="A2187">
        <v>32</v>
      </c>
      <c r="B2187" t="s">
        <v>24</v>
      </c>
      <c r="C2187" s="79" cm="1">
        <f t="array" ref="C2187">_xlfn.IFS(B2187= "Winter", 1, B2187="Spring", 2, B2187="Summer", 3, B2187="Fall", 4)</f>
        <v>1</v>
      </c>
      <c r="D2187" s="79">
        <f t="shared" si="102"/>
        <v>1</v>
      </c>
      <c r="E2187" s="79">
        <f t="shared" si="103"/>
        <v>0</v>
      </c>
      <c r="F2187" s="79">
        <f t="shared" si="104"/>
        <v>0</v>
      </c>
    </row>
    <row r="2188" spans="1:6" x14ac:dyDescent="0.2">
      <c r="A2188">
        <v>23</v>
      </c>
      <c r="B2188" t="s">
        <v>24</v>
      </c>
      <c r="C2188" s="79" cm="1">
        <f t="array" ref="C2188">_xlfn.IFS(B2188= "Winter", 1, B2188="Spring", 2, B2188="Summer", 3, B2188="Fall", 4)</f>
        <v>1</v>
      </c>
      <c r="D2188" s="79">
        <f t="shared" si="102"/>
        <v>1</v>
      </c>
      <c r="E2188" s="79">
        <f t="shared" si="103"/>
        <v>0</v>
      </c>
      <c r="F2188" s="79">
        <f t="shared" si="104"/>
        <v>0</v>
      </c>
    </row>
    <row r="2189" spans="1:6" x14ac:dyDescent="0.2">
      <c r="A2189">
        <v>78</v>
      </c>
      <c r="B2189" t="s">
        <v>36</v>
      </c>
      <c r="C2189" s="79" cm="1">
        <f t="array" ref="C2189">_xlfn.IFS(B2189= "Winter", 1, B2189="Spring", 2, B2189="Summer", 3, B2189="Fall", 4)</f>
        <v>2</v>
      </c>
      <c r="D2189" s="79">
        <f t="shared" si="102"/>
        <v>0</v>
      </c>
      <c r="E2189" s="79">
        <f t="shared" si="103"/>
        <v>1</v>
      </c>
      <c r="F2189" s="79">
        <f t="shared" si="104"/>
        <v>0</v>
      </c>
    </row>
    <row r="2190" spans="1:6" x14ac:dyDescent="0.2">
      <c r="A2190">
        <v>54</v>
      </c>
      <c r="B2190" t="s">
        <v>24</v>
      </c>
      <c r="C2190" s="79" cm="1">
        <f t="array" ref="C2190">_xlfn.IFS(B2190= "Winter", 1, B2190="Spring", 2, B2190="Summer", 3, B2190="Fall", 4)</f>
        <v>1</v>
      </c>
      <c r="D2190" s="79">
        <f t="shared" si="102"/>
        <v>1</v>
      </c>
      <c r="E2190" s="79">
        <f t="shared" si="103"/>
        <v>0</v>
      </c>
      <c r="F2190" s="79">
        <f t="shared" si="104"/>
        <v>0</v>
      </c>
    </row>
    <row r="2191" spans="1:6" x14ac:dyDescent="0.2">
      <c r="A2191">
        <v>94</v>
      </c>
      <c r="B2191" t="s">
        <v>56</v>
      </c>
      <c r="C2191" s="79" cm="1">
        <f t="array" ref="C2191">_xlfn.IFS(B2191= "Winter", 1, B2191="Spring", 2, B2191="Summer", 3, B2191="Fall", 4)</f>
        <v>4</v>
      </c>
      <c r="D2191" s="79">
        <f t="shared" si="102"/>
        <v>0</v>
      </c>
      <c r="E2191" s="79">
        <f t="shared" si="103"/>
        <v>0</v>
      </c>
      <c r="F2191" s="79">
        <f t="shared" si="104"/>
        <v>0</v>
      </c>
    </row>
    <row r="2192" spans="1:6" x14ac:dyDescent="0.2">
      <c r="A2192">
        <v>75</v>
      </c>
      <c r="B2192" t="s">
        <v>36</v>
      </c>
      <c r="C2192" s="79" cm="1">
        <f t="array" ref="C2192">_xlfn.IFS(B2192= "Winter", 1, B2192="Spring", 2, B2192="Summer", 3, B2192="Fall", 4)</f>
        <v>2</v>
      </c>
      <c r="D2192" s="79">
        <f t="shared" si="102"/>
        <v>0</v>
      </c>
      <c r="E2192" s="79">
        <f t="shared" si="103"/>
        <v>1</v>
      </c>
      <c r="F2192" s="79">
        <f t="shared" si="104"/>
        <v>0</v>
      </c>
    </row>
    <row r="2193" spans="1:6" x14ac:dyDescent="0.2">
      <c r="A2193">
        <v>69</v>
      </c>
      <c r="B2193" t="s">
        <v>52</v>
      </c>
      <c r="C2193" s="79" cm="1">
        <f t="array" ref="C2193">_xlfn.IFS(B2193= "Winter", 1, B2193="Spring", 2, B2193="Summer", 3, B2193="Fall", 4)</f>
        <v>3</v>
      </c>
      <c r="D2193" s="79">
        <f t="shared" si="102"/>
        <v>0</v>
      </c>
      <c r="E2193" s="79">
        <f t="shared" si="103"/>
        <v>0</v>
      </c>
      <c r="F2193" s="79">
        <f t="shared" si="104"/>
        <v>1</v>
      </c>
    </row>
    <row r="2194" spans="1:6" x14ac:dyDescent="0.2">
      <c r="A2194">
        <v>35</v>
      </c>
      <c r="B2194" t="s">
        <v>24</v>
      </c>
      <c r="C2194" s="79" cm="1">
        <f t="array" ref="C2194">_xlfn.IFS(B2194= "Winter", 1, B2194="Spring", 2, B2194="Summer", 3, B2194="Fall", 4)</f>
        <v>1</v>
      </c>
      <c r="D2194" s="79">
        <f t="shared" si="102"/>
        <v>1</v>
      </c>
      <c r="E2194" s="79">
        <f t="shared" si="103"/>
        <v>0</v>
      </c>
      <c r="F2194" s="79">
        <f t="shared" si="104"/>
        <v>0</v>
      </c>
    </row>
    <row r="2195" spans="1:6" x14ac:dyDescent="0.2">
      <c r="A2195">
        <v>78</v>
      </c>
      <c r="B2195" t="s">
        <v>36</v>
      </c>
      <c r="C2195" s="79" cm="1">
        <f t="array" ref="C2195">_xlfn.IFS(B2195= "Winter", 1, B2195="Spring", 2, B2195="Summer", 3, B2195="Fall", 4)</f>
        <v>2</v>
      </c>
      <c r="D2195" s="79">
        <f t="shared" si="102"/>
        <v>0</v>
      </c>
      <c r="E2195" s="79">
        <f t="shared" si="103"/>
        <v>1</v>
      </c>
      <c r="F2195" s="79">
        <f t="shared" si="104"/>
        <v>0</v>
      </c>
    </row>
    <row r="2196" spans="1:6" x14ac:dyDescent="0.2">
      <c r="A2196">
        <v>29</v>
      </c>
      <c r="B2196" t="s">
        <v>52</v>
      </c>
      <c r="C2196" s="79" cm="1">
        <f t="array" ref="C2196">_xlfn.IFS(B2196= "Winter", 1, B2196="Spring", 2, B2196="Summer", 3, B2196="Fall", 4)</f>
        <v>3</v>
      </c>
      <c r="D2196" s="79">
        <f t="shared" si="102"/>
        <v>0</v>
      </c>
      <c r="E2196" s="79">
        <f t="shared" si="103"/>
        <v>0</v>
      </c>
      <c r="F2196" s="79">
        <f t="shared" si="104"/>
        <v>1</v>
      </c>
    </row>
    <row r="2197" spans="1:6" x14ac:dyDescent="0.2">
      <c r="A2197">
        <v>62</v>
      </c>
      <c r="B2197" t="s">
        <v>56</v>
      </c>
      <c r="C2197" s="79" cm="1">
        <f t="array" ref="C2197">_xlfn.IFS(B2197= "Winter", 1, B2197="Spring", 2, B2197="Summer", 3, B2197="Fall", 4)</f>
        <v>4</v>
      </c>
      <c r="D2197" s="79">
        <f t="shared" si="102"/>
        <v>0</v>
      </c>
      <c r="E2197" s="79">
        <f t="shared" si="103"/>
        <v>0</v>
      </c>
      <c r="F2197" s="79">
        <f t="shared" si="104"/>
        <v>0</v>
      </c>
    </row>
    <row r="2198" spans="1:6" x14ac:dyDescent="0.2">
      <c r="A2198">
        <v>58</v>
      </c>
      <c r="B2198" t="s">
        <v>36</v>
      </c>
      <c r="C2198" s="79" cm="1">
        <f t="array" ref="C2198">_xlfn.IFS(B2198= "Winter", 1, B2198="Spring", 2, B2198="Summer", 3, B2198="Fall", 4)</f>
        <v>2</v>
      </c>
      <c r="D2198" s="79">
        <f t="shared" si="102"/>
        <v>0</v>
      </c>
      <c r="E2198" s="79">
        <f t="shared" si="103"/>
        <v>1</v>
      </c>
      <c r="F2198" s="79">
        <f t="shared" si="104"/>
        <v>0</v>
      </c>
    </row>
    <row r="2199" spans="1:6" x14ac:dyDescent="0.2">
      <c r="A2199">
        <v>88</v>
      </c>
      <c r="B2199" t="s">
        <v>52</v>
      </c>
      <c r="C2199" s="79" cm="1">
        <f t="array" ref="C2199">_xlfn.IFS(B2199= "Winter", 1, B2199="Spring", 2, B2199="Summer", 3, B2199="Fall", 4)</f>
        <v>3</v>
      </c>
      <c r="D2199" s="79">
        <f t="shared" si="102"/>
        <v>0</v>
      </c>
      <c r="E2199" s="79">
        <f t="shared" si="103"/>
        <v>0</v>
      </c>
      <c r="F2199" s="79">
        <f t="shared" si="104"/>
        <v>1</v>
      </c>
    </row>
    <row r="2200" spans="1:6" x14ac:dyDescent="0.2">
      <c r="A2200">
        <v>80</v>
      </c>
      <c r="B2200" t="s">
        <v>52</v>
      </c>
      <c r="C2200" s="79" cm="1">
        <f t="array" ref="C2200">_xlfn.IFS(B2200= "Winter", 1, B2200="Spring", 2, B2200="Summer", 3, B2200="Fall", 4)</f>
        <v>3</v>
      </c>
      <c r="D2200" s="79">
        <f t="shared" si="102"/>
        <v>0</v>
      </c>
      <c r="E2200" s="79">
        <f t="shared" si="103"/>
        <v>0</v>
      </c>
      <c r="F2200" s="79">
        <f t="shared" si="104"/>
        <v>1</v>
      </c>
    </row>
    <row r="2201" spans="1:6" x14ac:dyDescent="0.2">
      <c r="A2201">
        <v>47</v>
      </c>
      <c r="B2201" t="s">
        <v>52</v>
      </c>
      <c r="C2201" s="79" cm="1">
        <f t="array" ref="C2201">_xlfn.IFS(B2201= "Winter", 1, B2201="Spring", 2, B2201="Summer", 3, B2201="Fall", 4)</f>
        <v>3</v>
      </c>
      <c r="D2201" s="79">
        <f t="shared" si="102"/>
        <v>0</v>
      </c>
      <c r="E2201" s="79">
        <f t="shared" si="103"/>
        <v>0</v>
      </c>
      <c r="F2201" s="79">
        <f t="shared" si="104"/>
        <v>1</v>
      </c>
    </row>
    <row r="2202" spans="1:6" x14ac:dyDescent="0.2">
      <c r="A2202">
        <v>51</v>
      </c>
      <c r="B2202" t="s">
        <v>52</v>
      </c>
      <c r="C2202" s="79" cm="1">
        <f t="array" ref="C2202">_xlfn.IFS(B2202= "Winter", 1, B2202="Spring", 2, B2202="Summer", 3, B2202="Fall", 4)</f>
        <v>3</v>
      </c>
      <c r="D2202" s="79">
        <f t="shared" si="102"/>
        <v>0</v>
      </c>
      <c r="E2202" s="79">
        <f t="shared" si="103"/>
        <v>0</v>
      </c>
      <c r="F2202" s="79">
        <f t="shared" si="104"/>
        <v>1</v>
      </c>
    </row>
    <row r="2203" spans="1:6" x14ac:dyDescent="0.2">
      <c r="A2203">
        <v>25</v>
      </c>
      <c r="B2203" t="s">
        <v>36</v>
      </c>
      <c r="C2203" s="79" cm="1">
        <f t="array" ref="C2203">_xlfn.IFS(B2203= "Winter", 1, B2203="Spring", 2, B2203="Summer", 3, B2203="Fall", 4)</f>
        <v>2</v>
      </c>
      <c r="D2203" s="79">
        <f t="shared" si="102"/>
        <v>0</v>
      </c>
      <c r="E2203" s="79">
        <f t="shared" si="103"/>
        <v>1</v>
      </c>
      <c r="F2203" s="79">
        <f t="shared" si="104"/>
        <v>0</v>
      </c>
    </row>
    <row r="2204" spans="1:6" x14ac:dyDescent="0.2">
      <c r="A2204">
        <v>36</v>
      </c>
      <c r="B2204" t="s">
        <v>52</v>
      </c>
      <c r="C2204" s="79" cm="1">
        <f t="array" ref="C2204">_xlfn.IFS(B2204= "Winter", 1, B2204="Spring", 2, B2204="Summer", 3, B2204="Fall", 4)</f>
        <v>3</v>
      </c>
      <c r="D2204" s="79">
        <f t="shared" si="102"/>
        <v>0</v>
      </c>
      <c r="E2204" s="79">
        <f t="shared" si="103"/>
        <v>0</v>
      </c>
      <c r="F2204" s="79">
        <f t="shared" si="104"/>
        <v>1</v>
      </c>
    </row>
    <row r="2205" spans="1:6" x14ac:dyDescent="0.2">
      <c r="A2205">
        <v>79</v>
      </c>
      <c r="B2205" t="s">
        <v>24</v>
      </c>
      <c r="C2205" s="79" cm="1">
        <f t="array" ref="C2205">_xlfn.IFS(B2205= "Winter", 1, B2205="Spring", 2, B2205="Summer", 3, B2205="Fall", 4)</f>
        <v>1</v>
      </c>
      <c r="D2205" s="79">
        <f t="shared" si="102"/>
        <v>1</v>
      </c>
      <c r="E2205" s="79">
        <f t="shared" si="103"/>
        <v>0</v>
      </c>
      <c r="F2205" s="79">
        <f t="shared" si="104"/>
        <v>0</v>
      </c>
    </row>
    <row r="2206" spans="1:6" x14ac:dyDescent="0.2">
      <c r="A2206">
        <v>41</v>
      </c>
      <c r="B2206" t="s">
        <v>24</v>
      </c>
      <c r="C2206" s="79" cm="1">
        <f t="array" ref="C2206">_xlfn.IFS(B2206= "Winter", 1, B2206="Spring", 2, B2206="Summer", 3, B2206="Fall", 4)</f>
        <v>1</v>
      </c>
      <c r="D2206" s="79">
        <f t="shared" si="102"/>
        <v>1</v>
      </c>
      <c r="E2206" s="79">
        <f t="shared" si="103"/>
        <v>0</v>
      </c>
      <c r="F2206" s="79">
        <f t="shared" si="104"/>
        <v>0</v>
      </c>
    </row>
    <row r="2207" spans="1:6" x14ac:dyDescent="0.2">
      <c r="A2207">
        <v>68</v>
      </c>
      <c r="B2207" t="s">
        <v>56</v>
      </c>
      <c r="C2207" s="79" cm="1">
        <f t="array" ref="C2207">_xlfn.IFS(B2207= "Winter", 1, B2207="Spring", 2, B2207="Summer", 3, B2207="Fall", 4)</f>
        <v>4</v>
      </c>
      <c r="D2207" s="79">
        <f t="shared" si="102"/>
        <v>0</v>
      </c>
      <c r="E2207" s="79">
        <f t="shared" si="103"/>
        <v>0</v>
      </c>
      <c r="F2207" s="79">
        <f t="shared" si="104"/>
        <v>0</v>
      </c>
    </row>
    <row r="2208" spans="1:6" x14ac:dyDescent="0.2">
      <c r="A2208">
        <v>51</v>
      </c>
      <c r="B2208" t="s">
        <v>36</v>
      </c>
      <c r="C2208" s="79" cm="1">
        <f t="array" ref="C2208">_xlfn.IFS(B2208= "Winter", 1, B2208="Spring", 2, B2208="Summer", 3, B2208="Fall", 4)</f>
        <v>2</v>
      </c>
      <c r="D2208" s="79">
        <f t="shared" si="102"/>
        <v>0</v>
      </c>
      <c r="E2208" s="79">
        <f t="shared" si="103"/>
        <v>1</v>
      </c>
      <c r="F2208" s="79">
        <f t="shared" si="104"/>
        <v>0</v>
      </c>
    </row>
    <row r="2209" spans="1:6" x14ac:dyDescent="0.2">
      <c r="A2209">
        <v>38</v>
      </c>
      <c r="B2209" t="s">
        <v>56</v>
      </c>
      <c r="C2209" s="79" cm="1">
        <f t="array" ref="C2209">_xlfn.IFS(B2209= "Winter", 1, B2209="Spring", 2, B2209="Summer", 3, B2209="Fall", 4)</f>
        <v>4</v>
      </c>
      <c r="D2209" s="79">
        <f t="shared" si="102"/>
        <v>0</v>
      </c>
      <c r="E2209" s="79">
        <f t="shared" si="103"/>
        <v>0</v>
      </c>
      <c r="F2209" s="79">
        <f t="shared" si="104"/>
        <v>0</v>
      </c>
    </row>
    <row r="2210" spans="1:6" x14ac:dyDescent="0.2">
      <c r="A2210">
        <v>46</v>
      </c>
      <c r="B2210" t="s">
        <v>52</v>
      </c>
      <c r="C2210" s="79" cm="1">
        <f t="array" ref="C2210">_xlfn.IFS(B2210= "Winter", 1, B2210="Spring", 2, B2210="Summer", 3, B2210="Fall", 4)</f>
        <v>3</v>
      </c>
      <c r="D2210" s="79">
        <f t="shared" si="102"/>
        <v>0</v>
      </c>
      <c r="E2210" s="79">
        <f t="shared" si="103"/>
        <v>0</v>
      </c>
      <c r="F2210" s="79">
        <f t="shared" si="104"/>
        <v>1</v>
      </c>
    </row>
    <row r="2211" spans="1:6" x14ac:dyDescent="0.2">
      <c r="A2211">
        <v>20</v>
      </c>
      <c r="B2211" t="s">
        <v>52</v>
      </c>
      <c r="C2211" s="79" cm="1">
        <f t="array" ref="C2211">_xlfn.IFS(B2211= "Winter", 1, B2211="Spring", 2, B2211="Summer", 3, B2211="Fall", 4)</f>
        <v>3</v>
      </c>
      <c r="D2211" s="79">
        <f t="shared" si="102"/>
        <v>0</v>
      </c>
      <c r="E2211" s="79">
        <f t="shared" si="103"/>
        <v>0</v>
      </c>
      <c r="F2211" s="79">
        <f t="shared" si="104"/>
        <v>1</v>
      </c>
    </row>
    <row r="2212" spans="1:6" x14ac:dyDescent="0.2">
      <c r="A2212">
        <v>25</v>
      </c>
      <c r="B2212" t="s">
        <v>52</v>
      </c>
      <c r="C2212" s="79" cm="1">
        <f t="array" ref="C2212">_xlfn.IFS(B2212= "Winter", 1, B2212="Spring", 2, B2212="Summer", 3, B2212="Fall", 4)</f>
        <v>3</v>
      </c>
      <c r="D2212" s="79">
        <f t="shared" si="102"/>
        <v>0</v>
      </c>
      <c r="E2212" s="79">
        <f t="shared" si="103"/>
        <v>0</v>
      </c>
      <c r="F2212" s="79">
        <f t="shared" si="104"/>
        <v>1</v>
      </c>
    </row>
    <row r="2213" spans="1:6" x14ac:dyDescent="0.2">
      <c r="A2213">
        <v>89</v>
      </c>
      <c r="B2213" t="s">
        <v>24</v>
      </c>
      <c r="C2213" s="79" cm="1">
        <f t="array" ref="C2213">_xlfn.IFS(B2213= "Winter", 1, B2213="Spring", 2, B2213="Summer", 3, B2213="Fall", 4)</f>
        <v>1</v>
      </c>
      <c r="D2213" s="79">
        <f t="shared" si="102"/>
        <v>1</v>
      </c>
      <c r="E2213" s="79">
        <f t="shared" si="103"/>
        <v>0</v>
      </c>
      <c r="F2213" s="79">
        <f t="shared" si="104"/>
        <v>0</v>
      </c>
    </row>
    <row r="2214" spans="1:6" x14ac:dyDescent="0.2">
      <c r="A2214">
        <v>77</v>
      </c>
      <c r="B2214" t="s">
        <v>24</v>
      </c>
      <c r="C2214" s="79" cm="1">
        <f t="array" ref="C2214">_xlfn.IFS(B2214= "Winter", 1, B2214="Spring", 2, B2214="Summer", 3, B2214="Fall", 4)</f>
        <v>1</v>
      </c>
      <c r="D2214" s="79">
        <f t="shared" si="102"/>
        <v>1</v>
      </c>
      <c r="E2214" s="79">
        <f t="shared" si="103"/>
        <v>0</v>
      </c>
      <c r="F2214" s="79">
        <f t="shared" si="104"/>
        <v>0</v>
      </c>
    </row>
    <row r="2215" spans="1:6" x14ac:dyDescent="0.2">
      <c r="A2215">
        <v>94</v>
      </c>
      <c r="B2215" t="s">
        <v>56</v>
      </c>
      <c r="C2215" s="79" cm="1">
        <f t="array" ref="C2215">_xlfn.IFS(B2215= "Winter", 1, B2215="Spring", 2, B2215="Summer", 3, B2215="Fall", 4)</f>
        <v>4</v>
      </c>
      <c r="D2215" s="79">
        <f t="shared" si="102"/>
        <v>0</v>
      </c>
      <c r="E2215" s="79">
        <f t="shared" si="103"/>
        <v>0</v>
      </c>
      <c r="F2215" s="79">
        <f t="shared" si="104"/>
        <v>0</v>
      </c>
    </row>
    <row r="2216" spans="1:6" x14ac:dyDescent="0.2">
      <c r="A2216">
        <v>100</v>
      </c>
      <c r="B2216" t="s">
        <v>56</v>
      </c>
      <c r="C2216" s="79" cm="1">
        <f t="array" ref="C2216">_xlfn.IFS(B2216= "Winter", 1, B2216="Spring", 2, B2216="Summer", 3, B2216="Fall", 4)</f>
        <v>4</v>
      </c>
      <c r="D2216" s="79">
        <f t="shared" si="102"/>
        <v>0</v>
      </c>
      <c r="E2216" s="79">
        <f t="shared" si="103"/>
        <v>0</v>
      </c>
      <c r="F2216" s="79">
        <f t="shared" si="104"/>
        <v>0</v>
      </c>
    </row>
    <row r="2217" spans="1:6" x14ac:dyDescent="0.2">
      <c r="A2217">
        <v>96</v>
      </c>
      <c r="B2217" t="s">
        <v>24</v>
      </c>
      <c r="C2217" s="79" cm="1">
        <f t="array" ref="C2217">_xlfn.IFS(B2217= "Winter", 1, B2217="Spring", 2, B2217="Summer", 3, B2217="Fall", 4)</f>
        <v>1</v>
      </c>
      <c r="D2217" s="79">
        <f t="shared" si="102"/>
        <v>1</v>
      </c>
      <c r="E2217" s="79">
        <f t="shared" si="103"/>
        <v>0</v>
      </c>
      <c r="F2217" s="79">
        <f t="shared" si="104"/>
        <v>0</v>
      </c>
    </row>
    <row r="2218" spans="1:6" x14ac:dyDescent="0.2">
      <c r="A2218">
        <v>36</v>
      </c>
      <c r="B2218" t="s">
        <v>24</v>
      </c>
      <c r="C2218" s="79" cm="1">
        <f t="array" ref="C2218">_xlfn.IFS(B2218= "Winter", 1, B2218="Spring", 2, B2218="Summer", 3, B2218="Fall", 4)</f>
        <v>1</v>
      </c>
      <c r="D2218" s="79">
        <f t="shared" si="102"/>
        <v>1</v>
      </c>
      <c r="E2218" s="79">
        <f t="shared" si="103"/>
        <v>0</v>
      </c>
      <c r="F2218" s="79">
        <f t="shared" si="104"/>
        <v>0</v>
      </c>
    </row>
    <row r="2219" spans="1:6" x14ac:dyDescent="0.2">
      <c r="A2219">
        <v>27</v>
      </c>
      <c r="B2219" t="s">
        <v>56</v>
      </c>
      <c r="C2219" s="79" cm="1">
        <f t="array" ref="C2219">_xlfn.IFS(B2219= "Winter", 1, B2219="Spring", 2, B2219="Summer", 3, B2219="Fall", 4)</f>
        <v>4</v>
      </c>
      <c r="D2219" s="79">
        <f t="shared" si="102"/>
        <v>0</v>
      </c>
      <c r="E2219" s="79">
        <f t="shared" si="103"/>
        <v>0</v>
      </c>
      <c r="F2219" s="79">
        <f t="shared" si="104"/>
        <v>0</v>
      </c>
    </row>
    <row r="2220" spans="1:6" x14ac:dyDescent="0.2">
      <c r="A2220">
        <v>67</v>
      </c>
      <c r="B2220" t="s">
        <v>24</v>
      </c>
      <c r="C2220" s="79" cm="1">
        <f t="array" ref="C2220">_xlfn.IFS(B2220= "Winter", 1, B2220="Spring", 2, B2220="Summer", 3, B2220="Fall", 4)</f>
        <v>1</v>
      </c>
      <c r="D2220" s="79">
        <f t="shared" si="102"/>
        <v>1</v>
      </c>
      <c r="E2220" s="79">
        <f t="shared" si="103"/>
        <v>0</v>
      </c>
      <c r="F2220" s="79">
        <f t="shared" si="104"/>
        <v>0</v>
      </c>
    </row>
    <row r="2221" spans="1:6" x14ac:dyDescent="0.2">
      <c r="A2221">
        <v>91</v>
      </c>
      <c r="B2221" t="s">
        <v>56</v>
      </c>
      <c r="C2221" s="79" cm="1">
        <f t="array" ref="C2221">_xlfn.IFS(B2221= "Winter", 1, B2221="Spring", 2, B2221="Summer", 3, B2221="Fall", 4)</f>
        <v>4</v>
      </c>
      <c r="D2221" s="79">
        <f t="shared" si="102"/>
        <v>0</v>
      </c>
      <c r="E2221" s="79">
        <f t="shared" si="103"/>
        <v>0</v>
      </c>
      <c r="F2221" s="79">
        <f t="shared" si="104"/>
        <v>0</v>
      </c>
    </row>
    <row r="2222" spans="1:6" x14ac:dyDescent="0.2">
      <c r="A2222">
        <v>62</v>
      </c>
      <c r="B2222" t="s">
        <v>56</v>
      </c>
      <c r="C2222" s="79" cm="1">
        <f t="array" ref="C2222">_xlfn.IFS(B2222= "Winter", 1, B2222="Spring", 2, B2222="Summer", 3, B2222="Fall", 4)</f>
        <v>4</v>
      </c>
      <c r="D2222" s="79">
        <f t="shared" si="102"/>
        <v>0</v>
      </c>
      <c r="E2222" s="79">
        <f t="shared" si="103"/>
        <v>0</v>
      </c>
      <c r="F2222" s="79">
        <f t="shared" si="104"/>
        <v>0</v>
      </c>
    </row>
    <row r="2223" spans="1:6" x14ac:dyDescent="0.2">
      <c r="A2223">
        <v>88</v>
      </c>
      <c r="B2223" t="s">
        <v>56</v>
      </c>
      <c r="C2223" s="79" cm="1">
        <f t="array" ref="C2223">_xlfn.IFS(B2223= "Winter", 1, B2223="Spring", 2, B2223="Summer", 3, B2223="Fall", 4)</f>
        <v>4</v>
      </c>
      <c r="D2223" s="79">
        <f t="shared" si="102"/>
        <v>0</v>
      </c>
      <c r="E2223" s="79">
        <f t="shared" si="103"/>
        <v>0</v>
      </c>
      <c r="F2223" s="79">
        <f t="shared" si="104"/>
        <v>0</v>
      </c>
    </row>
    <row r="2224" spans="1:6" x14ac:dyDescent="0.2">
      <c r="A2224">
        <v>66</v>
      </c>
      <c r="B2224" t="s">
        <v>52</v>
      </c>
      <c r="C2224" s="79" cm="1">
        <f t="array" ref="C2224">_xlfn.IFS(B2224= "Winter", 1, B2224="Spring", 2, B2224="Summer", 3, B2224="Fall", 4)</f>
        <v>3</v>
      </c>
      <c r="D2224" s="79">
        <f t="shared" si="102"/>
        <v>0</v>
      </c>
      <c r="E2224" s="79">
        <f t="shared" si="103"/>
        <v>0</v>
      </c>
      <c r="F2224" s="79">
        <f t="shared" si="104"/>
        <v>1</v>
      </c>
    </row>
    <row r="2225" spans="1:6" x14ac:dyDescent="0.2">
      <c r="A2225">
        <v>65</v>
      </c>
      <c r="B2225" t="s">
        <v>56</v>
      </c>
      <c r="C2225" s="79" cm="1">
        <f t="array" ref="C2225">_xlfn.IFS(B2225= "Winter", 1, B2225="Spring", 2, B2225="Summer", 3, B2225="Fall", 4)</f>
        <v>4</v>
      </c>
      <c r="D2225" s="79">
        <f t="shared" si="102"/>
        <v>0</v>
      </c>
      <c r="E2225" s="79">
        <f t="shared" si="103"/>
        <v>0</v>
      </c>
      <c r="F2225" s="79">
        <f t="shared" si="104"/>
        <v>0</v>
      </c>
    </row>
    <row r="2226" spans="1:6" x14ac:dyDescent="0.2">
      <c r="A2226">
        <v>25</v>
      </c>
      <c r="B2226" t="s">
        <v>24</v>
      </c>
      <c r="C2226" s="79" cm="1">
        <f t="array" ref="C2226">_xlfn.IFS(B2226= "Winter", 1, B2226="Spring", 2, B2226="Summer", 3, B2226="Fall", 4)</f>
        <v>1</v>
      </c>
      <c r="D2226" s="79">
        <f t="shared" si="102"/>
        <v>1</v>
      </c>
      <c r="E2226" s="79">
        <f t="shared" si="103"/>
        <v>0</v>
      </c>
      <c r="F2226" s="79">
        <f t="shared" si="104"/>
        <v>0</v>
      </c>
    </row>
    <row r="2227" spans="1:6" x14ac:dyDescent="0.2">
      <c r="A2227">
        <v>64</v>
      </c>
      <c r="B2227" t="s">
        <v>36</v>
      </c>
      <c r="C2227" s="79" cm="1">
        <f t="array" ref="C2227">_xlfn.IFS(B2227= "Winter", 1, B2227="Spring", 2, B2227="Summer", 3, B2227="Fall", 4)</f>
        <v>2</v>
      </c>
      <c r="D2227" s="79">
        <f t="shared" si="102"/>
        <v>0</v>
      </c>
      <c r="E2227" s="79">
        <f t="shared" si="103"/>
        <v>1</v>
      </c>
      <c r="F2227" s="79">
        <f t="shared" si="104"/>
        <v>0</v>
      </c>
    </row>
    <row r="2228" spans="1:6" x14ac:dyDescent="0.2">
      <c r="A2228">
        <v>72</v>
      </c>
      <c r="B2228" t="s">
        <v>36</v>
      </c>
      <c r="C2228" s="79" cm="1">
        <f t="array" ref="C2228">_xlfn.IFS(B2228= "Winter", 1, B2228="Spring", 2, B2228="Summer", 3, B2228="Fall", 4)</f>
        <v>2</v>
      </c>
      <c r="D2228" s="79">
        <f t="shared" si="102"/>
        <v>0</v>
      </c>
      <c r="E2228" s="79">
        <f t="shared" si="103"/>
        <v>1</v>
      </c>
      <c r="F2228" s="79">
        <f t="shared" si="104"/>
        <v>0</v>
      </c>
    </row>
    <row r="2229" spans="1:6" x14ac:dyDescent="0.2">
      <c r="A2229">
        <v>74</v>
      </c>
      <c r="B2229" t="s">
        <v>52</v>
      </c>
      <c r="C2229" s="79" cm="1">
        <f t="array" ref="C2229">_xlfn.IFS(B2229= "Winter", 1, B2229="Spring", 2, B2229="Summer", 3, B2229="Fall", 4)</f>
        <v>3</v>
      </c>
      <c r="D2229" s="79">
        <f t="shared" si="102"/>
        <v>0</v>
      </c>
      <c r="E2229" s="79">
        <f t="shared" si="103"/>
        <v>0</v>
      </c>
      <c r="F2229" s="79">
        <f t="shared" si="104"/>
        <v>1</v>
      </c>
    </row>
    <row r="2230" spans="1:6" x14ac:dyDescent="0.2">
      <c r="A2230">
        <v>50</v>
      </c>
      <c r="B2230" t="s">
        <v>56</v>
      </c>
      <c r="C2230" s="79" cm="1">
        <f t="array" ref="C2230">_xlfn.IFS(B2230= "Winter", 1, B2230="Spring", 2, B2230="Summer", 3, B2230="Fall", 4)</f>
        <v>4</v>
      </c>
      <c r="D2230" s="79">
        <f t="shared" si="102"/>
        <v>0</v>
      </c>
      <c r="E2230" s="79">
        <f t="shared" si="103"/>
        <v>0</v>
      </c>
      <c r="F2230" s="79">
        <f t="shared" si="104"/>
        <v>0</v>
      </c>
    </row>
    <row r="2231" spans="1:6" x14ac:dyDescent="0.2">
      <c r="A2231">
        <v>97</v>
      </c>
      <c r="B2231" t="s">
        <v>56</v>
      </c>
      <c r="C2231" s="79" cm="1">
        <f t="array" ref="C2231">_xlfn.IFS(B2231= "Winter", 1, B2231="Spring", 2, B2231="Summer", 3, B2231="Fall", 4)</f>
        <v>4</v>
      </c>
      <c r="D2231" s="79">
        <f t="shared" si="102"/>
        <v>0</v>
      </c>
      <c r="E2231" s="79">
        <f t="shared" si="103"/>
        <v>0</v>
      </c>
      <c r="F2231" s="79">
        <f t="shared" si="104"/>
        <v>0</v>
      </c>
    </row>
    <row r="2232" spans="1:6" x14ac:dyDescent="0.2">
      <c r="A2232">
        <v>36</v>
      </c>
      <c r="B2232" t="s">
        <v>36</v>
      </c>
      <c r="C2232" s="79" cm="1">
        <f t="array" ref="C2232">_xlfn.IFS(B2232= "Winter", 1, B2232="Spring", 2, B2232="Summer", 3, B2232="Fall", 4)</f>
        <v>2</v>
      </c>
      <c r="D2232" s="79">
        <f t="shared" si="102"/>
        <v>0</v>
      </c>
      <c r="E2232" s="79">
        <f t="shared" si="103"/>
        <v>1</v>
      </c>
      <c r="F2232" s="79">
        <f t="shared" si="104"/>
        <v>0</v>
      </c>
    </row>
    <row r="2233" spans="1:6" x14ac:dyDescent="0.2">
      <c r="A2233">
        <v>49</v>
      </c>
      <c r="B2233" t="s">
        <v>56</v>
      </c>
      <c r="C2233" s="79" cm="1">
        <f t="array" ref="C2233">_xlfn.IFS(B2233= "Winter", 1, B2233="Spring", 2, B2233="Summer", 3, B2233="Fall", 4)</f>
        <v>4</v>
      </c>
      <c r="D2233" s="79">
        <f t="shared" si="102"/>
        <v>0</v>
      </c>
      <c r="E2233" s="79">
        <f t="shared" si="103"/>
        <v>0</v>
      </c>
      <c r="F2233" s="79">
        <f t="shared" si="104"/>
        <v>0</v>
      </c>
    </row>
    <row r="2234" spans="1:6" x14ac:dyDescent="0.2">
      <c r="A2234">
        <v>64</v>
      </c>
      <c r="B2234" t="s">
        <v>36</v>
      </c>
      <c r="C2234" s="79" cm="1">
        <f t="array" ref="C2234">_xlfn.IFS(B2234= "Winter", 1, B2234="Spring", 2, B2234="Summer", 3, B2234="Fall", 4)</f>
        <v>2</v>
      </c>
      <c r="D2234" s="79">
        <f t="shared" si="102"/>
        <v>0</v>
      </c>
      <c r="E2234" s="79">
        <f t="shared" si="103"/>
        <v>1</v>
      </c>
      <c r="F2234" s="79">
        <f t="shared" si="104"/>
        <v>0</v>
      </c>
    </row>
    <row r="2235" spans="1:6" x14ac:dyDescent="0.2">
      <c r="A2235">
        <v>31</v>
      </c>
      <c r="B2235" t="s">
        <v>52</v>
      </c>
      <c r="C2235" s="79" cm="1">
        <f t="array" ref="C2235">_xlfn.IFS(B2235= "Winter", 1, B2235="Spring", 2, B2235="Summer", 3, B2235="Fall", 4)</f>
        <v>3</v>
      </c>
      <c r="D2235" s="79">
        <f t="shared" si="102"/>
        <v>0</v>
      </c>
      <c r="E2235" s="79">
        <f t="shared" si="103"/>
        <v>0</v>
      </c>
      <c r="F2235" s="79">
        <f t="shared" si="104"/>
        <v>1</v>
      </c>
    </row>
    <row r="2236" spans="1:6" x14ac:dyDescent="0.2">
      <c r="A2236">
        <v>66</v>
      </c>
      <c r="B2236" t="s">
        <v>24</v>
      </c>
      <c r="C2236" s="79" cm="1">
        <f t="array" ref="C2236">_xlfn.IFS(B2236= "Winter", 1, B2236="Spring", 2, B2236="Summer", 3, B2236="Fall", 4)</f>
        <v>1</v>
      </c>
      <c r="D2236" s="79">
        <f t="shared" si="102"/>
        <v>1</v>
      </c>
      <c r="E2236" s="79">
        <f t="shared" si="103"/>
        <v>0</v>
      </c>
      <c r="F2236" s="79">
        <f t="shared" si="104"/>
        <v>0</v>
      </c>
    </row>
    <row r="2237" spans="1:6" x14ac:dyDescent="0.2">
      <c r="A2237">
        <v>82</v>
      </c>
      <c r="B2237" t="s">
        <v>36</v>
      </c>
      <c r="C2237" s="79" cm="1">
        <f t="array" ref="C2237">_xlfn.IFS(B2237= "Winter", 1, B2237="Spring", 2, B2237="Summer", 3, B2237="Fall", 4)</f>
        <v>2</v>
      </c>
      <c r="D2237" s="79">
        <f t="shared" si="102"/>
        <v>0</v>
      </c>
      <c r="E2237" s="79">
        <f t="shared" si="103"/>
        <v>1</v>
      </c>
      <c r="F2237" s="79">
        <f t="shared" si="104"/>
        <v>0</v>
      </c>
    </row>
    <row r="2238" spans="1:6" x14ac:dyDescent="0.2">
      <c r="A2238">
        <v>88</v>
      </c>
      <c r="B2238" t="s">
        <v>24</v>
      </c>
      <c r="C2238" s="79" cm="1">
        <f t="array" ref="C2238">_xlfn.IFS(B2238= "Winter", 1, B2238="Spring", 2, B2238="Summer", 3, B2238="Fall", 4)</f>
        <v>1</v>
      </c>
      <c r="D2238" s="79">
        <f t="shared" si="102"/>
        <v>1</v>
      </c>
      <c r="E2238" s="79">
        <f t="shared" si="103"/>
        <v>0</v>
      </c>
      <c r="F2238" s="79">
        <f t="shared" si="104"/>
        <v>0</v>
      </c>
    </row>
    <row r="2239" spans="1:6" x14ac:dyDescent="0.2">
      <c r="A2239">
        <v>34</v>
      </c>
      <c r="B2239" t="s">
        <v>52</v>
      </c>
      <c r="C2239" s="79" cm="1">
        <f t="array" ref="C2239">_xlfn.IFS(B2239= "Winter", 1, B2239="Spring", 2, B2239="Summer", 3, B2239="Fall", 4)</f>
        <v>3</v>
      </c>
      <c r="D2239" s="79">
        <f t="shared" si="102"/>
        <v>0</v>
      </c>
      <c r="E2239" s="79">
        <f t="shared" si="103"/>
        <v>0</v>
      </c>
      <c r="F2239" s="79">
        <f t="shared" si="104"/>
        <v>1</v>
      </c>
    </row>
    <row r="2240" spans="1:6" x14ac:dyDescent="0.2">
      <c r="A2240">
        <v>84</v>
      </c>
      <c r="B2240" t="s">
        <v>24</v>
      </c>
      <c r="C2240" s="79" cm="1">
        <f t="array" ref="C2240">_xlfn.IFS(B2240= "Winter", 1, B2240="Spring", 2, B2240="Summer", 3, B2240="Fall", 4)</f>
        <v>1</v>
      </c>
      <c r="D2240" s="79">
        <f t="shared" si="102"/>
        <v>1</v>
      </c>
      <c r="E2240" s="79">
        <f t="shared" si="103"/>
        <v>0</v>
      </c>
      <c r="F2240" s="79">
        <f t="shared" si="104"/>
        <v>0</v>
      </c>
    </row>
    <row r="2241" spans="1:6" x14ac:dyDescent="0.2">
      <c r="A2241">
        <v>96</v>
      </c>
      <c r="B2241" t="s">
        <v>52</v>
      </c>
      <c r="C2241" s="79" cm="1">
        <f t="array" ref="C2241">_xlfn.IFS(B2241= "Winter", 1, B2241="Spring", 2, B2241="Summer", 3, B2241="Fall", 4)</f>
        <v>3</v>
      </c>
      <c r="D2241" s="79">
        <f t="shared" si="102"/>
        <v>0</v>
      </c>
      <c r="E2241" s="79">
        <f t="shared" si="103"/>
        <v>0</v>
      </c>
      <c r="F2241" s="79">
        <f t="shared" si="104"/>
        <v>1</v>
      </c>
    </row>
    <row r="2242" spans="1:6" x14ac:dyDescent="0.2">
      <c r="A2242">
        <v>71</v>
      </c>
      <c r="B2242" t="s">
        <v>24</v>
      </c>
      <c r="C2242" s="79" cm="1">
        <f t="array" ref="C2242">_xlfn.IFS(B2242= "Winter", 1, B2242="Spring", 2, B2242="Summer", 3, B2242="Fall", 4)</f>
        <v>1</v>
      </c>
      <c r="D2242" s="79">
        <f t="shared" si="102"/>
        <v>1</v>
      </c>
      <c r="E2242" s="79">
        <f t="shared" si="103"/>
        <v>0</v>
      </c>
      <c r="F2242" s="79">
        <f t="shared" si="104"/>
        <v>0</v>
      </c>
    </row>
    <row r="2243" spans="1:6" x14ac:dyDescent="0.2">
      <c r="A2243">
        <v>77</v>
      </c>
      <c r="B2243" t="s">
        <v>52</v>
      </c>
      <c r="C2243" s="79" cm="1">
        <f t="array" ref="C2243">_xlfn.IFS(B2243= "Winter", 1, B2243="Spring", 2, B2243="Summer", 3, B2243="Fall", 4)</f>
        <v>3</v>
      </c>
      <c r="D2243" s="79">
        <f t="shared" ref="D2243:D2306" si="105">IF(C2243=1, 1, 0)</f>
        <v>0</v>
      </c>
      <c r="E2243" s="79">
        <f t="shared" ref="E2243:E2306" si="106">IF(C2243=2, 1, 0)</f>
        <v>0</v>
      </c>
      <c r="F2243" s="79">
        <f t="shared" ref="F2243:F2306" si="107">IF(C2243=3,1, 0)</f>
        <v>1</v>
      </c>
    </row>
    <row r="2244" spans="1:6" x14ac:dyDescent="0.2">
      <c r="A2244">
        <v>66</v>
      </c>
      <c r="B2244" t="s">
        <v>36</v>
      </c>
      <c r="C2244" s="79" cm="1">
        <f t="array" ref="C2244">_xlfn.IFS(B2244= "Winter", 1, B2244="Spring", 2, B2244="Summer", 3, B2244="Fall", 4)</f>
        <v>2</v>
      </c>
      <c r="D2244" s="79">
        <f t="shared" si="105"/>
        <v>0</v>
      </c>
      <c r="E2244" s="79">
        <f t="shared" si="106"/>
        <v>1</v>
      </c>
      <c r="F2244" s="79">
        <f t="shared" si="107"/>
        <v>0</v>
      </c>
    </row>
    <row r="2245" spans="1:6" x14ac:dyDescent="0.2">
      <c r="A2245">
        <v>21</v>
      </c>
      <c r="B2245" t="s">
        <v>24</v>
      </c>
      <c r="C2245" s="79" cm="1">
        <f t="array" ref="C2245">_xlfn.IFS(B2245= "Winter", 1, B2245="Spring", 2, B2245="Summer", 3, B2245="Fall", 4)</f>
        <v>1</v>
      </c>
      <c r="D2245" s="79">
        <f t="shared" si="105"/>
        <v>1</v>
      </c>
      <c r="E2245" s="79">
        <f t="shared" si="106"/>
        <v>0</v>
      </c>
      <c r="F2245" s="79">
        <f t="shared" si="107"/>
        <v>0</v>
      </c>
    </row>
    <row r="2246" spans="1:6" x14ac:dyDescent="0.2">
      <c r="A2246">
        <v>37</v>
      </c>
      <c r="B2246" t="s">
        <v>52</v>
      </c>
      <c r="C2246" s="79" cm="1">
        <f t="array" ref="C2246">_xlfn.IFS(B2246= "Winter", 1, B2246="Spring", 2, B2246="Summer", 3, B2246="Fall", 4)</f>
        <v>3</v>
      </c>
      <c r="D2246" s="79">
        <f t="shared" si="105"/>
        <v>0</v>
      </c>
      <c r="E2246" s="79">
        <f t="shared" si="106"/>
        <v>0</v>
      </c>
      <c r="F2246" s="79">
        <f t="shared" si="107"/>
        <v>1</v>
      </c>
    </row>
    <row r="2247" spans="1:6" x14ac:dyDescent="0.2">
      <c r="A2247">
        <v>90</v>
      </c>
      <c r="B2247" t="s">
        <v>56</v>
      </c>
      <c r="C2247" s="79" cm="1">
        <f t="array" ref="C2247">_xlfn.IFS(B2247= "Winter", 1, B2247="Spring", 2, B2247="Summer", 3, B2247="Fall", 4)</f>
        <v>4</v>
      </c>
      <c r="D2247" s="79">
        <f t="shared" si="105"/>
        <v>0</v>
      </c>
      <c r="E2247" s="79">
        <f t="shared" si="106"/>
        <v>0</v>
      </c>
      <c r="F2247" s="79">
        <f t="shared" si="107"/>
        <v>0</v>
      </c>
    </row>
    <row r="2248" spans="1:6" x14ac:dyDescent="0.2">
      <c r="A2248">
        <v>96</v>
      </c>
      <c r="B2248" t="s">
        <v>56</v>
      </c>
      <c r="C2248" s="79" cm="1">
        <f t="array" ref="C2248">_xlfn.IFS(B2248= "Winter", 1, B2248="Spring", 2, B2248="Summer", 3, B2248="Fall", 4)</f>
        <v>4</v>
      </c>
      <c r="D2248" s="79">
        <f t="shared" si="105"/>
        <v>0</v>
      </c>
      <c r="E2248" s="79">
        <f t="shared" si="106"/>
        <v>0</v>
      </c>
      <c r="F2248" s="79">
        <f t="shared" si="107"/>
        <v>0</v>
      </c>
    </row>
    <row r="2249" spans="1:6" x14ac:dyDescent="0.2">
      <c r="A2249">
        <v>37</v>
      </c>
      <c r="B2249" t="s">
        <v>52</v>
      </c>
      <c r="C2249" s="79" cm="1">
        <f t="array" ref="C2249">_xlfn.IFS(B2249= "Winter", 1, B2249="Spring", 2, B2249="Summer", 3, B2249="Fall", 4)</f>
        <v>3</v>
      </c>
      <c r="D2249" s="79">
        <f t="shared" si="105"/>
        <v>0</v>
      </c>
      <c r="E2249" s="79">
        <f t="shared" si="106"/>
        <v>0</v>
      </c>
      <c r="F2249" s="79">
        <f t="shared" si="107"/>
        <v>1</v>
      </c>
    </row>
    <row r="2250" spans="1:6" x14ac:dyDescent="0.2">
      <c r="A2250">
        <v>66</v>
      </c>
      <c r="B2250" t="s">
        <v>24</v>
      </c>
      <c r="C2250" s="79" cm="1">
        <f t="array" ref="C2250">_xlfn.IFS(B2250= "Winter", 1, B2250="Spring", 2, B2250="Summer", 3, B2250="Fall", 4)</f>
        <v>1</v>
      </c>
      <c r="D2250" s="79">
        <f t="shared" si="105"/>
        <v>1</v>
      </c>
      <c r="E2250" s="79">
        <f t="shared" si="106"/>
        <v>0</v>
      </c>
      <c r="F2250" s="79">
        <f t="shared" si="107"/>
        <v>0</v>
      </c>
    </row>
    <row r="2251" spans="1:6" x14ac:dyDescent="0.2">
      <c r="A2251">
        <v>45</v>
      </c>
      <c r="B2251" t="s">
        <v>36</v>
      </c>
      <c r="C2251" s="79" cm="1">
        <f t="array" ref="C2251">_xlfn.IFS(B2251= "Winter", 1, B2251="Spring", 2, B2251="Summer", 3, B2251="Fall", 4)</f>
        <v>2</v>
      </c>
      <c r="D2251" s="79">
        <f t="shared" si="105"/>
        <v>0</v>
      </c>
      <c r="E2251" s="79">
        <f t="shared" si="106"/>
        <v>1</v>
      </c>
      <c r="F2251" s="79">
        <f t="shared" si="107"/>
        <v>0</v>
      </c>
    </row>
    <row r="2252" spans="1:6" x14ac:dyDescent="0.2">
      <c r="A2252">
        <v>89</v>
      </c>
      <c r="B2252" t="s">
        <v>52</v>
      </c>
      <c r="C2252" s="79" cm="1">
        <f t="array" ref="C2252">_xlfn.IFS(B2252= "Winter", 1, B2252="Spring", 2, B2252="Summer", 3, B2252="Fall", 4)</f>
        <v>3</v>
      </c>
      <c r="D2252" s="79">
        <f t="shared" si="105"/>
        <v>0</v>
      </c>
      <c r="E2252" s="79">
        <f t="shared" si="106"/>
        <v>0</v>
      </c>
      <c r="F2252" s="79">
        <f t="shared" si="107"/>
        <v>1</v>
      </c>
    </row>
    <row r="2253" spans="1:6" x14ac:dyDescent="0.2">
      <c r="A2253">
        <v>94</v>
      </c>
      <c r="B2253" t="s">
        <v>56</v>
      </c>
      <c r="C2253" s="79" cm="1">
        <f t="array" ref="C2253">_xlfn.IFS(B2253= "Winter", 1, B2253="Spring", 2, B2253="Summer", 3, B2253="Fall", 4)</f>
        <v>4</v>
      </c>
      <c r="D2253" s="79">
        <f t="shared" si="105"/>
        <v>0</v>
      </c>
      <c r="E2253" s="79">
        <f t="shared" si="106"/>
        <v>0</v>
      </c>
      <c r="F2253" s="79">
        <f t="shared" si="107"/>
        <v>0</v>
      </c>
    </row>
    <row r="2254" spans="1:6" x14ac:dyDescent="0.2">
      <c r="A2254">
        <v>96</v>
      </c>
      <c r="B2254" t="s">
        <v>52</v>
      </c>
      <c r="C2254" s="79" cm="1">
        <f t="array" ref="C2254">_xlfn.IFS(B2254= "Winter", 1, B2254="Spring", 2, B2254="Summer", 3, B2254="Fall", 4)</f>
        <v>3</v>
      </c>
      <c r="D2254" s="79">
        <f t="shared" si="105"/>
        <v>0</v>
      </c>
      <c r="E2254" s="79">
        <f t="shared" si="106"/>
        <v>0</v>
      </c>
      <c r="F2254" s="79">
        <f t="shared" si="107"/>
        <v>1</v>
      </c>
    </row>
    <row r="2255" spans="1:6" x14ac:dyDescent="0.2">
      <c r="A2255">
        <v>31</v>
      </c>
      <c r="B2255" t="s">
        <v>36</v>
      </c>
      <c r="C2255" s="79" cm="1">
        <f t="array" ref="C2255">_xlfn.IFS(B2255= "Winter", 1, B2255="Spring", 2, B2255="Summer", 3, B2255="Fall", 4)</f>
        <v>2</v>
      </c>
      <c r="D2255" s="79">
        <f t="shared" si="105"/>
        <v>0</v>
      </c>
      <c r="E2255" s="79">
        <f t="shared" si="106"/>
        <v>1</v>
      </c>
      <c r="F2255" s="79">
        <f t="shared" si="107"/>
        <v>0</v>
      </c>
    </row>
    <row r="2256" spans="1:6" x14ac:dyDescent="0.2">
      <c r="A2256">
        <v>79</v>
      </c>
      <c r="B2256" t="s">
        <v>24</v>
      </c>
      <c r="C2256" s="79" cm="1">
        <f t="array" ref="C2256">_xlfn.IFS(B2256= "Winter", 1, B2256="Spring", 2, B2256="Summer", 3, B2256="Fall", 4)</f>
        <v>1</v>
      </c>
      <c r="D2256" s="79">
        <f t="shared" si="105"/>
        <v>1</v>
      </c>
      <c r="E2256" s="79">
        <f t="shared" si="106"/>
        <v>0</v>
      </c>
      <c r="F2256" s="79">
        <f t="shared" si="107"/>
        <v>0</v>
      </c>
    </row>
    <row r="2257" spans="1:6" x14ac:dyDescent="0.2">
      <c r="A2257">
        <v>39</v>
      </c>
      <c r="B2257" t="s">
        <v>36</v>
      </c>
      <c r="C2257" s="79" cm="1">
        <f t="array" ref="C2257">_xlfn.IFS(B2257= "Winter", 1, B2257="Spring", 2, B2257="Summer", 3, B2257="Fall", 4)</f>
        <v>2</v>
      </c>
      <c r="D2257" s="79">
        <f t="shared" si="105"/>
        <v>0</v>
      </c>
      <c r="E2257" s="79">
        <f t="shared" si="106"/>
        <v>1</v>
      </c>
      <c r="F2257" s="79">
        <f t="shared" si="107"/>
        <v>0</v>
      </c>
    </row>
    <row r="2258" spans="1:6" x14ac:dyDescent="0.2">
      <c r="A2258">
        <v>22</v>
      </c>
      <c r="B2258" t="s">
        <v>56</v>
      </c>
      <c r="C2258" s="79" cm="1">
        <f t="array" ref="C2258">_xlfn.IFS(B2258= "Winter", 1, B2258="Spring", 2, B2258="Summer", 3, B2258="Fall", 4)</f>
        <v>4</v>
      </c>
      <c r="D2258" s="79">
        <f t="shared" si="105"/>
        <v>0</v>
      </c>
      <c r="E2258" s="79">
        <f t="shared" si="106"/>
        <v>0</v>
      </c>
      <c r="F2258" s="79">
        <f t="shared" si="107"/>
        <v>0</v>
      </c>
    </row>
    <row r="2259" spans="1:6" x14ac:dyDescent="0.2">
      <c r="A2259">
        <v>32</v>
      </c>
      <c r="B2259" t="s">
        <v>56</v>
      </c>
      <c r="C2259" s="79" cm="1">
        <f t="array" ref="C2259">_xlfn.IFS(B2259= "Winter", 1, B2259="Spring", 2, B2259="Summer", 3, B2259="Fall", 4)</f>
        <v>4</v>
      </c>
      <c r="D2259" s="79">
        <f t="shared" si="105"/>
        <v>0</v>
      </c>
      <c r="E2259" s="79">
        <f t="shared" si="106"/>
        <v>0</v>
      </c>
      <c r="F2259" s="79">
        <f t="shared" si="107"/>
        <v>0</v>
      </c>
    </row>
    <row r="2260" spans="1:6" x14ac:dyDescent="0.2">
      <c r="A2260">
        <v>71</v>
      </c>
      <c r="B2260" t="s">
        <v>24</v>
      </c>
      <c r="C2260" s="79" cm="1">
        <f t="array" ref="C2260">_xlfn.IFS(B2260= "Winter", 1, B2260="Spring", 2, B2260="Summer", 3, B2260="Fall", 4)</f>
        <v>1</v>
      </c>
      <c r="D2260" s="79">
        <f t="shared" si="105"/>
        <v>1</v>
      </c>
      <c r="E2260" s="79">
        <f t="shared" si="106"/>
        <v>0</v>
      </c>
      <c r="F2260" s="79">
        <f t="shared" si="107"/>
        <v>0</v>
      </c>
    </row>
    <row r="2261" spans="1:6" x14ac:dyDescent="0.2">
      <c r="A2261">
        <v>96</v>
      </c>
      <c r="B2261" t="s">
        <v>36</v>
      </c>
      <c r="C2261" s="79" cm="1">
        <f t="array" ref="C2261">_xlfn.IFS(B2261= "Winter", 1, B2261="Spring", 2, B2261="Summer", 3, B2261="Fall", 4)</f>
        <v>2</v>
      </c>
      <c r="D2261" s="79">
        <f t="shared" si="105"/>
        <v>0</v>
      </c>
      <c r="E2261" s="79">
        <f t="shared" si="106"/>
        <v>1</v>
      </c>
      <c r="F2261" s="79">
        <f t="shared" si="107"/>
        <v>0</v>
      </c>
    </row>
    <row r="2262" spans="1:6" x14ac:dyDescent="0.2">
      <c r="A2262">
        <v>82</v>
      </c>
      <c r="B2262" t="s">
        <v>56</v>
      </c>
      <c r="C2262" s="79" cm="1">
        <f t="array" ref="C2262">_xlfn.IFS(B2262= "Winter", 1, B2262="Spring", 2, B2262="Summer", 3, B2262="Fall", 4)</f>
        <v>4</v>
      </c>
      <c r="D2262" s="79">
        <f t="shared" si="105"/>
        <v>0</v>
      </c>
      <c r="E2262" s="79">
        <f t="shared" si="106"/>
        <v>0</v>
      </c>
      <c r="F2262" s="79">
        <f t="shared" si="107"/>
        <v>0</v>
      </c>
    </row>
    <row r="2263" spans="1:6" x14ac:dyDescent="0.2">
      <c r="A2263">
        <v>76</v>
      </c>
      <c r="B2263" t="s">
        <v>36</v>
      </c>
      <c r="C2263" s="79" cm="1">
        <f t="array" ref="C2263">_xlfn.IFS(B2263= "Winter", 1, B2263="Spring", 2, B2263="Summer", 3, B2263="Fall", 4)</f>
        <v>2</v>
      </c>
      <c r="D2263" s="79">
        <f t="shared" si="105"/>
        <v>0</v>
      </c>
      <c r="E2263" s="79">
        <f t="shared" si="106"/>
        <v>1</v>
      </c>
      <c r="F2263" s="79">
        <f t="shared" si="107"/>
        <v>0</v>
      </c>
    </row>
    <row r="2264" spans="1:6" x14ac:dyDescent="0.2">
      <c r="A2264">
        <v>22</v>
      </c>
      <c r="B2264" t="s">
        <v>24</v>
      </c>
      <c r="C2264" s="79" cm="1">
        <f t="array" ref="C2264">_xlfn.IFS(B2264= "Winter", 1, B2264="Spring", 2, B2264="Summer", 3, B2264="Fall", 4)</f>
        <v>1</v>
      </c>
      <c r="D2264" s="79">
        <f t="shared" si="105"/>
        <v>1</v>
      </c>
      <c r="E2264" s="79">
        <f t="shared" si="106"/>
        <v>0</v>
      </c>
      <c r="F2264" s="79">
        <f t="shared" si="107"/>
        <v>0</v>
      </c>
    </row>
    <row r="2265" spans="1:6" x14ac:dyDescent="0.2">
      <c r="A2265">
        <v>40</v>
      </c>
      <c r="B2265" t="s">
        <v>24</v>
      </c>
      <c r="C2265" s="79" cm="1">
        <f t="array" ref="C2265">_xlfn.IFS(B2265= "Winter", 1, B2265="Spring", 2, B2265="Summer", 3, B2265="Fall", 4)</f>
        <v>1</v>
      </c>
      <c r="D2265" s="79">
        <f t="shared" si="105"/>
        <v>1</v>
      </c>
      <c r="E2265" s="79">
        <f t="shared" si="106"/>
        <v>0</v>
      </c>
      <c r="F2265" s="79">
        <f t="shared" si="107"/>
        <v>0</v>
      </c>
    </row>
    <row r="2266" spans="1:6" x14ac:dyDescent="0.2">
      <c r="A2266">
        <v>92</v>
      </c>
      <c r="B2266" t="s">
        <v>52</v>
      </c>
      <c r="C2266" s="79" cm="1">
        <f t="array" ref="C2266">_xlfn.IFS(B2266= "Winter", 1, B2266="Spring", 2, B2266="Summer", 3, B2266="Fall", 4)</f>
        <v>3</v>
      </c>
      <c r="D2266" s="79">
        <f t="shared" si="105"/>
        <v>0</v>
      </c>
      <c r="E2266" s="79">
        <f t="shared" si="106"/>
        <v>0</v>
      </c>
      <c r="F2266" s="79">
        <f t="shared" si="107"/>
        <v>1</v>
      </c>
    </row>
    <row r="2267" spans="1:6" x14ac:dyDescent="0.2">
      <c r="A2267">
        <v>94</v>
      </c>
      <c r="B2267" t="s">
        <v>56</v>
      </c>
      <c r="C2267" s="79" cm="1">
        <f t="array" ref="C2267">_xlfn.IFS(B2267= "Winter", 1, B2267="Spring", 2, B2267="Summer", 3, B2267="Fall", 4)</f>
        <v>4</v>
      </c>
      <c r="D2267" s="79">
        <f t="shared" si="105"/>
        <v>0</v>
      </c>
      <c r="E2267" s="79">
        <f t="shared" si="106"/>
        <v>0</v>
      </c>
      <c r="F2267" s="79">
        <f t="shared" si="107"/>
        <v>0</v>
      </c>
    </row>
    <row r="2268" spans="1:6" x14ac:dyDescent="0.2">
      <c r="A2268">
        <v>44</v>
      </c>
      <c r="B2268" t="s">
        <v>56</v>
      </c>
      <c r="C2268" s="79" cm="1">
        <f t="array" ref="C2268">_xlfn.IFS(B2268= "Winter", 1, B2268="Spring", 2, B2268="Summer", 3, B2268="Fall", 4)</f>
        <v>4</v>
      </c>
      <c r="D2268" s="79">
        <f t="shared" si="105"/>
        <v>0</v>
      </c>
      <c r="E2268" s="79">
        <f t="shared" si="106"/>
        <v>0</v>
      </c>
      <c r="F2268" s="79">
        <f t="shared" si="107"/>
        <v>0</v>
      </c>
    </row>
    <row r="2269" spans="1:6" x14ac:dyDescent="0.2">
      <c r="A2269">
        <v>49</v>
      </c>
      <c r="B2269" t="s">
        <v>36</v>
      </c>
      <c r="C2269" s="79" cm="1">
        <f t="array" ref="C2269">_xlfn.IFS(B2269= "Winter", 1, B2269="Spring", 2, B2269="Summer", 3, B2269="Fall", 4)</f>
        <v>2</v>
      </c>
      <c r="D2269" s="79">
        <f t="shared" si="105"/>
        <v>0</v>
      </c>
      <c r="E2269" s="79">
        <f t="shared" si="106"/>
        <v>1</v>
      </c>
      <c r="F2269" s="79">
        <f t="shared" si="107"/>
        <v>0</v>
      </c>
    </row>
    <row r="2270" spans="1:6" x14ac:dyDescent="0.2">
      <c r="A2270">
        <v>26</v>
      </c>
      <c r="B2270" t="s">
        <v>36</v>
      </c>
      <c r="C2270" s="79" cm="1">
        <f t="array" ref="C2270">_xlfn.IFS(B2270= "Winter", 1, B2270="Spring", 2, B2270="Summer", 3, B2270="Fall", 4)</f>
        <v>2</v>
      </c>
      <c r="D2270" s="79">
        <f t="shared" si="105"/>
        <v>0</v>
      </c>
      <c r="E2270" s="79">
        <f t="shared" si="106"/>
        <v>1</v>
      </c>
      <c r="F2270" s="79">
        <f t="shared" si="107"/>
        <v>0</v>
      </c>
    </row>
    <row r="2271" spans="1:6" x14ac:dyDescent="0.2">
      <c r="A2271">
        <v>38</v>
      </c>
      <c r="B2271" t="s">
        <v>56</v>
      </c>
      <c r="C2271" s="79" cm="1">
        <f t="array" ref="C2271">_xlfn.IFS(B2271= "Winter", 1, B2271="Spring", 2, B2271="Summer", 3, B2271="Fall", 4)</f>
        <v>4</v>
      </c>
      <c r="D2271" s="79">
        <f t="shared" si="105"/>
        <v>0</v>
      </c>
      <c r="E2271" s="79">
        <f t="shared" si="106"/>
        <v>0</v>
      </c>
      <c r="F2271" s="79">
        <f t="shared" si="107"/>
        <v>0</v>
      </c>
    </row>
    <row r="2272" spans="1:6" x14ac:dyDescent="0.2">
      <c r="A2272">
        <v>72</v>
      </c>
      <c r="B2272" t="s">
        <v>36</v>
      </c>
      <c r="C2272" s="79" cm="1">
        <f t="array" ref="C2272">_xlfn.IFS(B2272= "Winter", 1, B2272="Spring", 2, B2272="Summer", 3, B2272="Fall", 4)</f>
        <v>2</v>
      </c>
      <c r="D2272" s="79">
        <f t="shared" si="105"/>
        <v>0</v>
      </c>
      <c r="E2272" s="79">
        <f t="shared" si="106"/>
        <v>1</v>
      </c>
      <c r="F2272" s="79">
        <f t="shared" si="107"/>
        <v>0</v>
      </c>
    </row>
    <row r="2273" spans="1:6" x14ac:dyDescent="0.2">
      <c r="A2273">
        <v>99</v>
      </c>
      <c r="B2273" t="s">
        <v>52</v>
      </c>
      <c r="C2273" s="79" cm="1">
        <f t="array" ref="C2273">_xlfn.IFS(B2273= "Winter", 1, B2273="Spring", 2, B2273="Summer", 3, B2273="Fall", 4)</f>
        <v>3</v>
      </c>
      <c r="D2273" s="79">
        <f t="shared" si="105"/>
        <v>0</v>
      </c>
      <c r="E2273" s="79">
        <f t="shared" si="106"/>
        <v>0</v>
      </c>
      <c r="F2273" s="79">
        <f t="shared" si="107"/>
        <v>1</v>
      </c>
    </row>
    <row r="2274" spans="1:6" x14ac:dyDescent="0.2">
      <c r="A2274">
        <v>38</v>
      </c>
      <c r="B2274" t="s">
        <v>36</v>
      </c>
      <c r="C2274" s="79" cm="1">
        <f t="array" ref="C2274">_xlfn.IFS(B2274= "Winter", 1, B2274="Spring", 2, B2274="Summer", 3, B2274="Fall", 4)</f>
        <v>2</v>
      </c>
      <c r="D2274" s="79">
        <f t="shared" si="105"/>
        <v>0</v>
      </c>
      <c r="E2274" s="79">
        <f t="shared" si="106"/>
        <v>1</v>
      </c>
      <c r="F2274" s="79">
        <f t="shared" si="107"/>
        <v>0</v>
      </c>
    </row>
    <row r="2275" spans="1:6" x14ac:dyDescent="0.2">
      <c r="A2275">
        <v>96</v>
      </c>
      <c r="B2275" t="s">
        <v>24</v>
      </c>
      <c r="C2275" s="79" cm="1">
        <f t="array" ref="C2275">_xlfn.IFS(B2275= "Winter", 1, B2275="Spring", 2, B2275="Summer", 3, B2275="Fall", 4)</f>
        <v>1</v>
      </c>
      <c r="D2275" s="79">
        <f t="shared" si="105"/>
        <v>1</v>
      </c>
      <c r="E2275" s="79">
        <f t="shared" si="106"/>
        <v>0</v>
      </c>
      <c r="F2275" s="79">
        <f t="shared" si="107"/>
        <v>0</v>
      </c>
    </row>
    <row r="2276" spans="1:6" x14ac:dyDescent="0.2">
      <c r="A2276">
        <v>27</v>
      </c>
      <c r="B2276" t="s">
        <v>36</v>
      </c>
      <c r="C2276" s="79" cm="1">
        <f t="array" ref="C2276">_xlfn.IFS(B2276= "Winter", 1, B2276="Spring", 2, B2276="Summer", 3, B2276="Fall", 4)</f>
        <v>2</v>
      </c>
      <c r="D2276" s="79">
        <f t="shared" si="105"/>
        <v>0</v>
      </c>
      <c r="E2276" s="79">
        <f t="shared" si="106"/>
        <v>1</v>
      </c>
      <c r="F2276" s="79">
        <f t="shared" si="107"/>
        <v>0</v>
      </c>
    </row>
    <row r="2277" spans="1:6" x14ac:dyDescent="0.2">
      <c r="A2277">
        <v>24</v>
      </c>
      <c r="B2277" t="s">
        <v>24</v>
      </c>
      <c r="C2277" s="79" cm="1">
        <f t="array" ref="C2277">_xlfn.IFS(B2277= "Winter", 1, B2277="Spring", 2, B2277="Summer", 3, B2277="Fall", 4)</f>
        <v>1</v>
      </c>
      <c r="D2277" s="79">
        <f t="shared" si="105"/>
        <v>1</v>
      </c>
      <c r="E2277" s="79">
        <f t="shared" si="106"/>
        <v>0</v>
      </c>
      <c r="F2277" s="79">
        <f t="shared" si="107"/>
        <v>0</v>
      </c>
    </row>
    <row r="2278" spans="1:6" x14ac:dyDescent="0.2">
      <c r="A2278">
        <v>82</v>
      </c>
      <c r="B2278" t="s">
        <v>52</v>
      </c>
      <c r="C2278" s="79" cm="1">
        <f t="array" ref="C2278">_xlfn.IFS(B2278= "Winter", 1, B2278="Spring", 2, B2278="Summer", 3, B2278="Fall", 4)</f>
        <v>3</v>
      </c>
      <c r="D2278" s="79">
        <f t="shared" si="105"/>
        <v>0</v>
      </c>
      <c r="E2278" s="79">
        <f t="shared" si="106"/>
        <v>0</v>
      </c>
      <c r="F2278" s="79">
        <f t="shared" si="107"/>
        <v>1</v>
      </c>
    </row>
    <row r="2279" spans="1:6" x14ac:dyDescent="0.2">
      <c r="A2279">
        <v>56</v>
      </c>
      <c r="B2279" t="s">
        <v>52</v>
      </c>
      <c r="C2279" s="79" cm="1">
        <f t="array" ref="C2279">_xlfn.IFS(B2279= "Winter", 1, B2279="Spring", 2, B2279="Summer", 3, B2279="Fall", 4)</f>
        <v>3</v>
      </c>
      <c r="D2279" s="79">
        <f t="shared" si="105"/>
        <v>0</v>
      </c>
      <c r="E2279" s="79">
        <f t="shared" si="106"/>
        <v>0</v>
      </c>
      <c r="F2279" s="79">
        <f t="shared" si="107"/>
        <v>1</v>
      </c>
    </row>
    <row r="2280" spans="1:6" x14ac:dyDescent="0.2">
      <c r="A2280">
        <v>25</v>
      </c>
      <c r="B2280" t="s">
        <v>56</v>
      </c>
      <c r="C2280" s="79" cm="1">
        <f t="array" ref="C2280">_xlfn.IFS(B2280= "Winter", 1, B2280="Spring", 2, B2280="Summer", 3, B2280="Fall", 4)</f>
        <v>4</v>
      </c>
      <c r="D2280" s="79">
        <f t="shared" si="105"/>
        <v>0</v>
      </c>
      <c r="E2280" s="79">
        <f t="shared" si="106"/>
        <v>0</v>
      </c>
      <c r="F2280" s="79">
        <f t="shared" si="107"/>
        <v>0</v>
      </c>
    </row>
    <row r="2281" spans="1:6" x14ac:dyDescent="0.2">
      <c r="A2281">
        <v>67</v>
      </c>
      <c r="B2281" t="s">
        <v>36</v>
      </c>
      <c r="C2281" s="79" cm="1">
        <f t="array" ref="C2281">_xlfn.IFS(B2281= "Winter", 1, B2281="Spring", 2, B2281="Summer", 3, B2281="Fall", 4)</f>
        <v>2</v>
      </c>
      <c r="D2281" s="79">
        <f t="shared" si="105"/>
        <v>0</v>
      </c>
      <c r="E2281" s="79">
        <f t="shared" si="106"/>
        <v>1</v>
      </c>
      <c r="F2281" s="79">
        <f t="shared" si="107"/>
        <v>0</v>
      </c>
    </row>
    <row r="2282" spans="1:6" x14ac:dyDescent="0.2">
      <c r="A2282">
        <v>21</v>
      </c>
      <c r="B2282" t="s">
        <v>52</v>
      </c>
      <c r="C2282" s="79" cm="1">
        <f t="array" ref="C2282">_xlfn.IFS(B2282= "Winter", 1, B2282="Spring", 2, B2282="Summer", 3, B2282="Fall", 4)</f>
        <v>3</v>
      </c>
      <c r="D2282" s="79">
        <f t="shared" si="105"/>
        <v>0</v>
      </c>
      <c r="E2282" s="79">
        <f t="shared" si="106"/>
        <v>0</v>
      </c>
      <c r="F2282" s="79">
        <f t="shared" si="107"/>
        <v>1</v>
      </c>
    </row>
    <row r="2283" spans="1:6" x14ac:dyDescent="0.2">
      <c r="A2283">
        <v>27</v>
      </c>
      <c r="B2283" t="s">
        <v>52</v>
      </c>
      <c r="C2283" s="79" cm="1">
        <f t="array" ref="C2283">_xlfn.IFS(B2283= "Winter", 1, B2283="Spring", 2, B2283="Summer", 3, B2283="Fall", 4)</f>
        <v>3</v>
      </c>
      <c r="D2283" s="79">
        <f t="shared" si="105"/>
        <v>0</v>
      </c>
      <c r="E2283" s="79">
        <f t="shared" si="106"/>
        <v>0</v>
      </c>
      <c r="F2283" s="79">
        <f t="shared" si="107"/>
        <v>1</v>
      </c>
    </row>
    <row r="2284" spans="1:6" x14ac:dyDescent="0.2">
      <c r="A2284">
        <v>97</v>
      </c>
      <c r="B2284" t="s">
        <v>56</v>
      </c>
      <c r="C2284" s="79" cm="1">
        <f t="array" ref="C2284">_xlfn.IFS(B2284= "Winter", 1, B2284="Spring", 2, B2284="Summer", 3, B2284="Fall", 4)</f>
        <v>4</v>
      </c>
      <c r="D2284" s="79">
        <f t="shared" si="105"/>
        <v>0</v>
      </c>
      <c r="E2284" s="79">
        <f t="shared" si="106"/>
        <v>0</v>
      </c>
      <c r="F2284" s="79">
        <f t="shared" si="107"/>
        <v>0</v>
      </c>
    </row>
    <row r="2285" spans="1:6" x14ac:dyDescent="0.2">
      <c r="A2285">
        <v>45</v>
      </c>
      <c r="B2285" t="s">
        <v>24</v>
      </c>
      <c r="C2285" s="79" cm="1">
        <f t="array" ref="C2285">_xlfn.IFS(B2285= "Winter", 1, B2285="Spring", 2, B2285="Summer", 3, B2285="Fall", 4)</f>
        <v>1</v>
      </c>
      <c r="D2285" s="79">
        <f t="shared" si="105"/>
        <v>1</v>
      </c>
      <c r="E2285" s="79">
        <f t="shared" si="106"/>
        <v>0</v>
      </c>
      <c r="F2285" s="79">
        <f t="shared" si="107"/>
        <v>0</v>
      </c>
    </row>
    <row r="2286" spans="1:6" x14ac:dyDescent="0.2">
      <c r="A2286">
        <v>63</v>
      </c>
      <c r="B2286" t="s">
        <v>56</v>
      </c>
      <c r="C2286" s="79" cm="1">
        <f t="array" ref="C2286">_xlfn.IFS(B2286= "Winter", 1, B2286="Spring", 2, B2286="Summer", 3, B2286="Fall", 4)</f>
        <v>4</v>
      </c>
      <c r="D2286" s="79">
        <f t="shared" si="105"/>
        <v>0</v>
      </c>
      <c r="E2286" s="79">
        <f t="shared" si="106"/>
        <v>0</v>
      </c>
      <c r="F2286" s="79">
        <f t="shared" si="107"/>
        <v>0</v>
      </c>
    </row>
    <row r="2287" spans="1:6" x14ac:dyDescent="0.2">
      <c r="A2287">
        <v>100</v>
      </c>
      <c r="B2287" t="s">
        <v>52</v>
      </c>
      <c r="C2287" s="79" cm="1">
        <f t="array" ref="C2287">_xlfn.IFS(B2287= "Winter", 1, B2287="Spring", 2, B2287="Summer", 3, B2287="Fall", 4)</f>
        <v>3</v>
      </c>
      <c r="D2287" s="79">
        <f t="shared" si="105"/>
        <v>0</v>
      </c>
      <c r="E2287" s="79">
        <f t="shared" si="106"/>
        <v>0</v>
      </c>
      <c r="F2287" s="79">
        <f t="shared" si="107"/>
        <v>1</v>
      </c>
    </row>
    <row r="2288" spans="1:6" x14ac:dyDescent="0.2">
      <c r="A2288">
        <v>38</v>
      </c>
      <c r="B2288" t="s">
        <v>36</v>
      </c>
      <c r="C2288" s="79" cm="1">
        <f t="array" ref="C2288">_xlfn.IFS(B2288= "Winter", 1, B2288="Spring", 2, B2288="Summer", 3, B2288="Fall", 4)</f>
        <v>2</v>
      </c>
      <c r="D2288" s="79">
        <f t="shared" si="105"/>
        <v>0</v>
      </c>
      <c r="E2288" s="79">
        <f t="shared" si="106"/>
        <v>1</v>
      </c>
      <c r="F2288" s="79">
        <f t="shared" si="107"/>
        <v>0</v>
      </c>
    </row>
    <row r="2289" spans="1:6" x14ac:dyDescent="0.2">
      <c r="A2289">
        <v>45</v>
      </c>
      <c r="B2289" t="s">
        <v>52</v>
      </c>
      <c r="C2289" s="79" cm="1">
        <f t="array" ref="C2289">_xlfn.IFS(B2289= "Winter", 1, B2289="Spring", 2, B2289="Summer", 3, B2289="Fall", 4)</f>
        <v>3</v>
      </c>
      <c r="D2289" s="79">
        <f t="shared" si="105"/>
        <v>0</v>
      </c>
      <c r="E2289" s="79">
        <f t="shared" si="106"/>
        <v>0</v>
      </c>
      <c r="F2289" s="79">
        <f t="shared" si="107"/>
        <v>1</v>
      </c>
    </row>
    <row r="2290" spans="1:6" x14ac:dyDescent="0.2">
      <c r="A2290">
        <v>91</v>
      </c>
      <c r="B2290" t="s">
        <v>56</v>
      </c>
      <c r="C2290" s="79" cm="1">
        <f t="array" ref="C2290">_xlfn.IFS(B2290= "Winter", 1, B2290="Spring", 2, B2290="Summer", 3, B2290="Fall", 4)</f>
        <v>4</v>
      </c>
      <c r="D2290" s="79">
        <f t="shared" si="105"/>
        <v>0</v>
      </c>
      <c r="E2290" s="79">
        <f t="shared" si="106"/>
        <v>0</v>
      </c>
      <c r="F2290" s="79">
        <f t="shared" si="107"/>
        <v>0</v>
      </c>
    </row>
    <row r="2291" spans="1:6" x14ac:dyDescent="0.2">
      <c r="A2291">
        <v>82</v>
      </c>
      <c r="B2291" t="s">
        <v>56</v>
      </c>
      <c r="C2291" s="79" cm="1">
        <f t="array" ref="C2291">_xlfn.IFS(B2291= "Winter", 1, B2291="Spring", 2, B2291="Summer", 3, B2291="Fall", 4)</f>
        <v>4</v>
      </c>
      <c r="D2291" s="79">
        <f t="shared" si="105"/>
        <v>0</v>
      </c>
      <c r="E2291" s="79">
        <f t="shared" si="106"/>
        <v>0</v>
      </c>
      <c r="F2291" s="79">
        <f t="shared" si="107"/>
        <v>0</v>
      </c>
    </row>
    <row r="2292" spans="1:6" x14ac:dyDescent="0.2">
      <c r="A2292">
        <v>48</v>
      </c>
      <c r="B2292" t="s">
        <v>24</v>
      </c>
      <c r="C2292" s="79" cm="1">
        <f t="array" ref="C2292">_xlfn.IFS(B2292= "Winter", 1, B2292="Spring", 2, B2292="Summer", 3, B2292="Fall", 4)</f>
        <v>1</v>
      </c>
      <c r="D2292" s="79">
        <f t="shared" si="105"/>
        <v>1</v>
      </c>
      <c r="E2292" s="79">
        <f t="shared" si="106"/>
        <v>0</v>
      </c>
      <c r="F2292" s="79">
        <f t="shared" si="107"/>
        <v>0</v>
      </c>
    </row>
    <row r="2293" spans="1:6" x14ac:dyDescent="0.2">
      <c r="A2293">
        <v>30</v>
      </c>
      <c r="B2293" t="s">
        <v>36</v>
      </c>
      <c r="C2293" s="79" cm="1">
        <f t="array" ref="C2293">_xlfn.IFS(B2293= "Winter", 1, B2293="Spring", 2, B2293="Summer", 3, B2293="Fall", 4)</f>
        <v>2</v>
      </c>
      <c r="D2293" s="79">
        <f t="shared" si="105"/>
        <v>0</v>
      </c>
      <c r="E2293" s="79">
        <f t="shared" si="106"/>
        <v>1</v>
      </c>
      <c r="F2293" s="79">
        <f t="shared" si="107"/>
        <v>0</v>
      </c>
    </row>
    <row r="2294" spans="1:6" x14ac:dyDescent="0.2">
      <c r="A2294">
        <v>34</v>
      </c>
      <c r="B2294" t="s">
        <v>36</v>
      </c>
      <c r="C2294" s="79" cm="1">
        <f t="array" ref="C2294">_xlfn.IFS(B2294= "Winter", 1, B2294="Spring", 2, B2294="Summer", 3, B2294="Fall", 4)</f>
        <v>2</v>
      </c>
      <c r="D2294" s="79">
        <f t="shared" si="105"/>
        <v>0</v>
      </c>
      <c r="E2294" s="79">
        <f t="shared" si="106"/>
        <v>1</v>
      </c>
      <c r="F2294" s="79">
        <f t="shared" si="107"/>
        <v>0</v>
      </c>
    </row>
    <row r="2295" spans="1:6" x14ac:dyDescent="0.2">
      <c r="A2295">
        <v>68</v>
      </c>
      <c r="B2295" t="s">
        <v>56</v>
      </c>
      <c r="C2295" s="79" cm="1">
        <f t="array" ref="C2295">_xlfn.IFS(B2295= "Winter", 1, B2295="Spring", 2, B2295="Summer", 3, B2295="Fall", 4)</f>
        <v>4</v>
      </c>
      <c r="D2295" s="79">
        <f t="shared" si="105"/>
        <v>0</v>
      </c>
      <c r="E2295" s="79">
        <f t="shared" si="106"/>
        <v>0</v>
      </c>
      <c r="F2295" s="79">
        <f t="shared" si="107"/>
        <v>0</v>
      </c>
    </row>
    <row r="2296" spans="1:6" x14ac:dyDescent="0.2">
      <c r="A2296">
        <v>95</v>
      </c>
      <c r="B2296" t="s">
        <v>24</v>
      </c>
      <c r="C2296" s="79" cm="1">
        <f t="array" ref="C2296">_xlfn.IFS(B2296= "Winter", 1, B2296="Spring", 2, B2296="Summer", 3, B2296="Fall", 4)</f>
        <v>1</v>
      </c>
      <c r="D2296" s="79">
        <f t="shared" si="105"/>
        <v>1</v>
      </c>
      <c r="E2296" s="79">
        <f t="shared" si="106"/>
        <v>0</v>
      </c>
      <c r="F2296" s="79">
        <f t="shared" si="107"/>
        <v>0</v>
      </c>
    </row>
    <row r="2297" spans="1:6" x14ac:dyDescent="0.2">
      <c r="A2297">
        <v>22</v>
      </c>
      <c r="B2297" t="s">
        <v>36</v>
      </c>
      <c r="C2297" s="79" cm="1">
        <f t="array" ref="C2297">_xlfn.IFS(B2297= "Winter", 1, B2297="Spring", 2, B2297="Summer", 3, B2297="Fall", 4)</f>
        <v>2</v>
      </c>
      <c r="D2297" s="79">
        <f t="shared" si="105"/>
        <v>0</v>
      </c>
      <c r="E2297" s="79">
        <f t="shared" si="106"/>
        <v>1</v>
      </c>
      <c r="F2297" s="79">
        <f t="shared" si="107"/>
        <v>0</v>
      </c>
    </row>
    <row r="2298" spans="1:6" x14ac:dyDescent="0.2">
      <c r="A2298">
        <v>88</v>
      </c>
      <c r="B2298" t="s">
        <v>56</v>
      </c>
      <c r="C2298" s="79" cm="1">
        <f t="array" ref="C2298">_xlfn.IFS(B2298= "Winter", 1, B2298="Spring", 2, B2298="Summer", 3, B2298="Fall", 4)</f>
        <v>4</v>
      </c>
      <c r="D2298" s="79">
        <f t="shared" si="105"/>
        <v>0</v>
      </c>
      <c r="E2298" s="79">
        <f t="shared" si="106"/>
        <v>0</v>
      </c>
      <c r="F2298" s="79">
        <f t="shared" si="107"/>
        <v>0</v>
      </c>
    </row>
    <row r="2299" spans="1:6" x14ac:dyDescent="0.2">
      <c r="A2299">
        <v>83</v>
      </c>
      <c r="B2299" t="s">
        <v>52</v>
      </c>
      <c r="C2299" s="79" cm="1">
        <f t="array" ref="C2299">_xlfn.IFS(B2299= "Winter", 1, B2299="Spring", 2, B2299="Summer", 3, B2299="Fall", 4)</f>
        <v>3</v>
      </c>
      <c r="D2299" s="79">
        <f t="shared" si="105"/>
        <v>0</v>
      </c>
      <c r="E2299" s="79">
        <f t="shared" si="106"/>
        <v>0</v>
      </c>
      <c r="F2299" s="79">
        <f t="shared" si="107"/>
        <v>1</v>
      </c>
    </row>
    <row r="2300" spans="1:6" x14ac:dyDescent="0.2">
      <c r="A2300">
        <v>87</v>
      </c>
      <c r="B2300" t="s">
        <v>36</v>
      </c>
      <c r="C2300" s="79" cm="1">
        <f t="array" ref="C2300">_xlfn.IFS(B2300= "Winter", 1, B2300="Spring", 2, B2300="Summer", 3, B2300="Fall", 4)</f>
        <v>2</v>
      </c>
      <c r="D2300" s="79">
        <f t="shared" si="105"/>
        <v>0</v>
      </c>
      <c r="E2300" s="79">
        <f t="shared" si="106"/>
        <v>1</v>
      </c>
      <c r="F2300" s="79">
        <f t="shared" si="107"/>
        <v>0</v>
      </c>
    </row>
    <row r="2301" spans="1:6" x14ac:dyDescent="0.2">
      <c r="A2301">
        <v>57</v>
      </c>
      <c r="B2301" t="s">
        <v>52</v>
      </c>
      <c r="C2301" s="79" cm="1">
        <f t="array" ref="C2301">_xlfn.IFS(B2301= "Winter", 1, B2301="Spring", 2, B2301="Summer", 3, B2301="Fall", 4)</f>
        <v>3</v>
      </c>
      <c r="D2301" s="79">
        <f t="shared" si="105"/>
        <v>0</v>
      </c>
      <c r="E2301" s="79">
        <f t="shared" si="106"/>
        <v>0</v>
      </c>
      <c r="F2301" s="79">
        <f t="shared" si="107"/>
        <v>1</v>
      </c>
    </row>
    <row r="2302" spans="1:6" x14ac:dyDescent="0.2">
      <c r="A2302">
        <v>88</v>
      </c>
      <c r="B2302" t="s">
        <v>52</v>
      </c>
      <c r="C2302" s="79" cm="1">
        <f t="array" ref="C2302">_xlfn.IFS(B2302= "Winter", 1, B2302="Spring", 2, B2302="Summer", 3, B2302="Fall", 4)</f>
        <v>3</v>
      </c>
      <c r="D2302" s="79">
        <f t="shared" si="105"/>
        <v>0</v>
      </c>
      <c r="E2302" s="79">
        <f t="shared" si="106"/>
        <v>0</v>
      </c>
      <c r="F2302" s="79">
        <f t="shared" si="107"/>
        <v>1</v>
      </c>
    </row>
    <row r="2303" spans="1:6" x14ac:dyDescent="0.2">
      <c r="A2303">
        <v>20</v>
      </c>
      <c r="B2303" t="s">
        <v>24</v>
      </c>
      <c r="C2303" s="79" cm="1">
        <f t="array" ref="C2303">_xlfn.IFS(B2303= "Winter", 1, B2303="Spring", 2, B2303="Summer", 3, B2303="Fall", 4)</f>
        <v>1</v>
      </c>
      <c r="D2303" s="79">
        <f t="shared" si="105"/>
        <v>1</v>
      </c>
      <c r="E2303" s="79">
        <f t="shared" si="106"/>
        <v>0</v>
      </c>
      <c r="F2303" s="79">
        <f t="shared" si="107"/>
        <v>0</v>
      </c>
    </row>
    <row r="2304" spans="1:6" x14ac:dyDescent="0.2">
      <c r="A2304">
        <v>39</v>
      </c>
      <c r="B2304" t="s">
        <v>52</v>
      </c>
      <c r="C2304" s="79" cm="1">
        <f t="array" ref="C2304">_xlfn.IFS(B2304= "Winter", 1, B2304="Spring", 2, B2304="Summer", 3, B2304="Fall", 4)</f>
        <v>3</v>
      </c>
      <c r="D2304" s="79">
        <f t="shared" si="105"/>
        <v>0</v>
      </c>
      <c r="E2304" s="79">
        <f t="shared" si="106"/>
        <v>0</v>
      </c>
      <c r="F2304" s="79">
        <f t="shared" si="107"/>
        <v>1</v>
      </c>
    </row>
    <row r="2305" spans="1:6" x14ac:dyDescent="0.2">
      <c r="A2305">
        <v>71</v>
      </c>
      <c r="B2305" t="s">
        <v>36</v>
      </c>
      <c r="C2305" s="79" cm="1">
        <f t="array" ref="C2305">_xlfn.IFS(B2305= "Winter", 1, B2305="Spring", 2, B2305="Summer", 3, B2305="Fall", 4)</f>
        <v>2</v>
      </c>
      <c r="D2305" s="79">
        <f t="shared" si="105"/>
        <v>0</v>
      </c>
      <c r="E2305" s="79">
        <f t="shared" si="106"/>
        <v>1</v>
      </c>
      <c r="F2305" s="79">
        <f t="shared" si="107"/>
        <v>0</v>
      </c>
    </row>
    <row r="2306" spans="1:6" x14ac:dyDescent="0.2">
      <c r="A2306">
        <v>73</v>
      </c>
      <c r="B2306" t="s">
        <v>24</v>
      </c>
      <c r="C2306" s="79" cm="1">
        <f t="array" ref="C2306">_xlfn.IFS(B2306= "Winter", 1, B2306="Spring", 2, B2306="Summer", 3, B2306="Fall", 4)</f>
        <v>1</v>
      </c>
      <c r="D2306" s="79">
        <f t="shared" si="105"/>
        <v>1</v>
      </c>
      <c r="E2306" s="79">
        <f t="shared" si="106"/>
        <v>0</v>
      </c>
      <c r="F2306" s="79">
        <f t="shared" si="107"/>
        <v>0</v>
      </c>
    </row>
    <row r="2307" spans="1:6" x14ac:dyDescent="0.2">
      <c r="A2307">
        <v>63</v>
      </c>
      <c r="B2307" t="s">
        <v>52</v>
      </c>
      <c r="C2307" s="79" cm="1">
        <f t="array" ref="C2307">_xlfn.IFS(B2307= "Winter", 1, B2307="Spring", 2, B2307="Summer", 3, B2307="Fall", 4)</f>
        <v>3</v>
      </c>
      <c r="D2307" s="79">
        <f t="shared" ref="D2307:D2370" si="108">IF(C2307=1, 1, 0)</f>
        <v>0</v>
      </c>
      <c r="E2307" s="79">
        <f t="shared" ref="E2307:E2370" si="109">IF(C2307=2, 1, 0)</f>
        <v>0</v>
      </c>
      <c r="F2307" s="79">
        <f t="shared" ref="F2307:F2370" si="110">IF(C2307=3,1, 0)</f>
        <v>1</v>
      </c>
    </row>
    <row r="2308" spans="1:6" x14ac:dyDescent="0.2">
      <c r="A2308">
        <v>78</v>
      </c>
      <c r="B2308" t="s">
        <v>24</v>
      </c>
      <c r="C2308" s="79" cm="1">
        <f t="array" ref="C2308">_xlfn.IFS(B2308= "Winter", 1, B2308="Spring", 2, B2308="Summer", 3, B2308="Fall", 4)</f>
        <v>1</v>
      </c>
      <c r="D2308" s="79">
        <f t="shared" si="108"/>
        <v>1</v>
      </c>
      <c r="E2308" s="79">
        <f t="shared" si="109"/>
        <v>0</v>
      </c>
      <c r="F2308" s="79">
        <f t="shared" si="110"/>
        <v>0</v>
      </c>
    </row>
    <row r="2309" spans="1:6" x14ac:dyDescent="0.2">
      <c r="A2309">
        <v>96</v>
      </c>
      <c r="B2309" t="s">
        <v>56</v>
      </c>
      <c r="C2309" s="79" cm="1">
        <f t="array" ref="C2309">_xlfn.IFS(B2309= "Winter", 1, B2309="Spring", 2, B2309="Summer", 3, B2309="Fall", 4)</f>
        <v>4</v>
      </c>
      <c r="D2309" s="79">
        <f t="shared" si="108"/>
        <v>0</v>
      </c>
      <c r="E2309" s="79">
        <f t="shared" si="109"/>
        <v>0</v>
      </c>
      <c r="F2309" s="79">
        <f t="shared" si="110"/>
        <v>0</v>
      </c>
    </row>
    <row r="2310" spans="1:6" x14ac:dyDescent="0.2">
      <c r="A2310">
        <v>81</v>
      </c>
      <c r="B2310" t="s">
        <v>24</v>
      </c>
      <c r="C2310" s="79" cm="1">
        <f t="array" ref="C2310">_xlfn.IFS(B2310= "Winter", 1, B2310="Spring", 2, B2310="Summer", 3, B2310="Fall", 4)</f>
        <v>1</v>
      </c>
      <c r="D2310" s="79">
        <f t="shared" si="108"/>
        <v>1</v>
      </c>
      <c r="E2310" s="79">
        <f t="shared" si="109"/>
        <v>0</v>
      </c>
      <c r="F2310" s="79">
        <f t="shared" si="110"/>
        <v>0</v>
      </c>
    </row>
    <row r="2311" spans="1:6" x14ac:dyDescent="0.2">
      <c r="A2311">
        <v>95</v>
      </c>
      <c r="B2311" t="s">
        <v>56</v>
      </c>
      <c r="C2311" s="79" cm="1">
        <f t="array" ref="C2311">_xlfn.IFS(B2311= "Winter", 1, B2311="Spring", 2, B2311="Summer", 3, B2311="Fall", 4)</f>
        <v>4</v>
      </c>
      <c r="D2311" s="79">
        <f t="shared" si="108"/>
        <v>0</v>
      </c>
      <c r="E2311" s="79">
        <f t="shared" si="109"/>
        <v>0</v>
      </c>
      <c r="F2311" s="79">
        <f t="shared" si="110"/>
        <v>0</v>
      </c>
    </row>
    <row r="2312" spans="1:6" x14ac:dyDescent="0.2">
      <c r="A2312">
        <v>68</v>
      </c>
      <c r="B2312" t="s">
        <v>36</v>
      </c>
      <c r="C2312" s="79" cm="1">
        <f t="array" ref="C2312">_xlfn.IFS(B2312= "Winter", 1, B2312="Spring", 2, B2312="Summer", 3, B2312="Fall", 4)</f>
        <v>2</v>
      </c>
      <c r="D2312" s="79">
        <f t="shared" si="108"/>
        <v>0</v>
      </c>
      <c r="E2312" s="79">
        <f t="shared" si="109"/>
        <v>1</v>
      </c>
      <c r="F2312" s="79">
        <f t="shared" si="110"/>
        <v>0</v>
      </c>
    </row>
    <row r="2313" spans="1:6" x14ac:dyDescent="0.2">
      <c r="A2313">
        <v>28</v>
      </c>
      <c r="B2313" t="s">
        <v>36</v>
      </c>
      <c r="C2313" s="79" cm="1">
        <f t="array" ref="C2313">_xlfn.IFS(B2313= "Winter", 1, B2313="Spring", 2, B2313="Summer", 3, B2313="Fall", 4)</f>
        <v>2</v>
      </c>
      <c r="D2313" s="79">
        <f t="shared" si="108"/>
        <v>0</v>
      </c>
      <c r="E2313" s="79">
        <f t="shared" si="109"/>
        <v>1</v>
      </c>
      <c r="F2313" s="79">
        <f t="shared" si="110"/>
        <v>0</v>
      </c>
    </row>
    <row r="2314" spans="1:6" x14ac:dyDescent="0.2">
      <c r="A2314">
        <v>30</v>
      </c>
      <c r="B2314" t="s">
        <v>52</v>
      </c>
      <c r="C2314" s="79" cm="1">
        <f t="array" ref="C2314">_xlfn.IFS(B2314= "Winter", 1, B2314="Spring", 2, B2314="Summer", 3, B2314="Fall", 4)</f>
        <v>3</v>
      </c>
      <c r="D2314" s="79">
        <f t="shared" si="108"/>
        <v>0</v>
      </c>
      <c r="E2314" s="79">
        <f t="shared" si="109"/>
        <v>0</v>
      </c>
      <c r="F2314" s="79">
        <f t="shared" si="110"/>
        <v>1</v>
      </c>
    </row>
    <row r="2315" spans="1:6" x14ac:dyDescent="0.2">
      <c r="A2315">
        <v>31</v>
      </c>
      <c r="B2315" t="s">
        <v>52</v>
      </c>
      <c r="C2315" s="79" cm="1">
        <f t="array" ref="C2315">_xlfn.IFS(B2315= "Winter", 1, B2315="Spring", 2, B2315="Summer", 3, B2315="Fall", 4)</f>
        <v>3</v>
      </c>
      <c r="D2315" s="79">
        <f t="shared" si="108"/>
        <v>0</v>
      </c>
      <c r="E2315" s="79">
        <f t="shared" si="109"/>
        <v>0</v>
      </c>
      <c r="F2315" s="79">
        <f t="shared" si="110"/>
        <v>1</v>
      </c>
    </row>
    <row r="2316" spans="1:6" x14ac:dyDescent="0.2">
      <c r="A2316">
        <v>95</v>
      </c>
      <c r="B2316" t="s">
        <v>24</v>
      </c>
      <c r="C2316" s="79" cm="1">
        <f t="array" ref="C2316">_xlfn.IFS(B2316= "Winter", 1, B2316="Spring", 2, B2316="Summer", 3, B2316="Fall", 4)</f>
        <v>1</v>
      </c>
      <c r="D2316" s="79">
        <f t="shared" si="108"/>
        <v>1</v>
      </c>
      <c r="E2316" s="79">
        <f t="shared" si="109"/>
        <v>0</v>
      </c>
      <c r="F2316" s="79">
        <f t="shared" si="110"/>
        <v>0</v>
      </c>
    </row>
    <row r="2317" spans="1:6" x14ac:dyDescent="0.2">
      <c r="A2317">
        <v>79</v>
      </c>
      <c r="B2317" t="s">
        <v>24</v>
      </c>
      <c r="C2317" s="79" cm="1">
        <f t="array" ref="C2317">_xlfn.IFS(B2317= "Winter", 1, B2317="Spring", 2, B2317="Summer", 3, B2317="Fall", 4)</f>
        <v>1</v>
      </c>
      <c r="D2317" s="79">
        <f t="shared" si="108"/>
        <v>1</v>
      </c>
      <c r="E2317" s="79">
        <f t="shared" si="109"/>
        <v>0</v>
      </c>
      <c r="F2317" s="79">
        <f t="shared" si="110"/>
        <v>0</v>
      </c>
    </row>
    <row r="2318" spans="1:6" x14ac:dyDescent="0.2">
      <c r="A2318">
        <v>39</v>
      </c>
      <c r="B2318" t="s">
        <v>24</v>
      </c>
      <c r="C2318" s="79" cm="1">
        <f t="array" ref="C2318">_xlfn.IFS(B2318= "Winter", 1, B2318="Spring", 2, B2318="Summer", 3, B2318="Fall", 4)</f>
        <v>1</v>
      </c>
      <c r="D2318" s="79">
        <f t="shared" si="108"/>
        <v>1</v>
      </c>
      <c r="E2318" s="79">
        <f t="shared" si="109"/>
        <v>0</v>
      </c>
      <c r="F2318" s="79">
        <f t="shared" si="110"/>
        <v>0</v>
      </c>
    </row>
    <row r="2319" spans="1:6" x14ac:dyDescent="0.2">
      <c r="A2319">
        <v>34</v>
      </c>
      <c r="B2319" t="s">
        <v>52</v>
      </c>
      <c r="C2319" s="79" cm="1">
        <f t="array" ref="C2319">_xlfn.IFS(B2319= "Winter", 1, B2319="Spring", 2, B2319="Summer", 3, B2319="Fall", 4)</f>
        <v>3</v>
      </c>
      <c r="D2319" s="79">
        <f t="shared" si="108"/>
        <v>0</v>
      </c>
      <c r="E2319" s="79">
        <f t="shared" si="109"/>
        <v>0</v>
      </c>
      <c r="F2319" s="79">
        <f t="shared" si="110"/>
        <v>1</v>
      </c>
    </row>
    <row r="2320" spans="1:6" x14ac:dyDescent="0.2">
      <c r="A2320">
        <v>28</v>
      </c>
      <c r="B2320" t="s">
        <v>36</v>
      </c>
      <c r="C2320" s="79" cm="1">
        <f t="array" ref="C2320">_xlfn.IFS(B2320= "Winter", 1, B2320="Spring", 2, B2320="Summer", 3, B2320="Fall", 4)</f>
        <v>2</v>
      </c>
      <c r="D2320" s="79">
        <f t="shared" si="108"/>
        <v>0</v>
      </c>
      <c r="E2320" s="79">
        <f t="shared" si="109"/>
        <v>1</v>
      </c>
      <c r="F2320" s="79">
        <f t="shared" si="110"/>
        <v>0</v>
      </c>
    </row>
    <row r="2321" spans="1:6" x14ac:dyDescent="0.2">
      <c r="A2321">
        <v>38</v>
      </c>
      <c r="B2321" t="s">
        <v>24</v>
      </c>
      <c r="C2321" s="79" cm="1">
        <f t="array" ref="C2321">_xlfn.IFS(B2321= "Winter", 1, B2321="Spring", 2, B2321="Summer", 3, B2321="Fall", 4)</f>
        <v>1</v>
      </c>
      <c r="D2321" s="79">
        <f t="shared" si="108"/>
        <v>1</v>
      </c>
      <c r="E2321" s="79">
        <f t="shared" si="109"/>
        <v>0</v>
      </c>
      <c r="F2321" s="79">
        <f t="shared" si="110"/>
        <v>0</v>
      </c>
    </row>
    <row r="2322" spans="1:6" x14ac:dyDescent="0.2">
      <c r="A2322">
        <v>55</v>
      </c>
      <c r="B2322" t="s">
        <v>36</v>
      </c>
      <c r="C2322" s="79" cm="1">
        <f t="array" ref="C2322">_xlfn.IFS(B2322= "Winter", 1, B2322="Spring", 2, B2322="Summer", 3, B2322="Fall", 4)</f>
        <v>2</v>
      </c>
      <c r="D2322" s="79">
        <f t="shared" si="108"/>
        <v>0</v>
      </c>
      <c r="E2322" s="79">
        <f t="shared" si="109"/>
        <v>1</v>
      </c>
      <c r="F2322" s="79">
        <f t="shared" si="110"/>
        <v>0</v>
      </c>
    </row>
    <row r="2323" spans="1:6" x14ac:dyDescent="0.2">
      <c r="A2323">
        <v>31</v>
      </c>
      <c r="B2323" t="s">
        <v>24</v>
      </c>
      <c r="C2323" s="79" cm="1">
        <f t="array" ref="C2323">_xlfn.IFS(B2323= "Winter", 1, B2323="Spring", 2, B2323="Summer", 3, B2323="Fall", 4)</f>
        <v>1</v>
      </c>
      <c r="D2323" s="79">
        <f t="shared" si="108"/>
        <v>1</v>
      </c>
      <c r="E2323" s="79">
        <f t="shared" si="109"/>
        <v>0</v>
      </c>
      <c r="F2323" s="79">
        <f t="shared" si="110"/>
        <v>0</v>
      </c>
    </row>
    <row r="2324" spans="1:6" x14ac:dyDescent="0.2">
      <c r="A2324">
        <v>84</v>
      </c>
      <c r="B2324" t="s">
        <v>36</v>
      </c>
      <c r="C2324" s="79" cm="1">
        <f t="array" ref="C2324">_xlfn.IFS(B2324= "Winter", 1, B2324="Spring", 2, B2324="Summer", 3, B2324="Fall", 4)</f>
        <v>2</v>
      </c>
      <c r="D2324" s="79">
        <f t="shared" si="108"/>
        <v>0</v>
      </c>
      <c r="E2324" s="79">
        <f t="shared" si="109"/>
        <v>1</v>
      </c>
      <c r="F2324" s="79">
        <f t="shared" si="110"/>
        <v>0</v>
      </c>
    </row>
    <row r="2325" spans="1:6" x14ac:dyDescent="0.2">
      <c r="A2325">
        <v>93</v>
      </c>
      <c r="B2325" t="s">
        <v>24</v>
      </c>
      <c r="C2325" s="79" cm="1">
        <f t="array" ref="C2325">_xlfn.IFS(B2325= "Winter", 1, B2325="Spring", 2, B2325="Summer", 3, B2325="Fall", 4)</f>
        <v>1</v>
      </c>
      <c r="D2325" s="79">
        <f t="shared" si="108"/>
        <v>1</v>
      </c>
      <c r="E2325" s="79">
        <f t="shared" si="109"/>
        <v>0</v>
      </c>
      <c r="F2325" s="79">
        <f t="shared" si="110"/>
        <v>0</v>
      </c>
    </row>
    <row r="2326" spans="1:6" x14ac:dyDescent="0.2">
      <c r="A2326">
        <v>28</v>
      </c>
      <c r="B2326" t="s">
        <v>24</v>
      </c>
      <c r="C2326" s="79" cm="1">
        <f t="array" ref="C2326">_xlfn.IFS(B2326= "Winter", 1, B2326="Spring", 2, B2326="Summer", 3, B2326="Fall", 4)</f>
        <v>1</v>
      </c>
      <c r="D2326" s="79">
        <f t="shared" si="108"/>
        <v>1</v>
      </c>
      <c r="E2326" s="79">
        <f t="shared" si="109"/>
        <v>0</v>
      </c>
      <c r="F2326" s="79">
        <f t="shared" si="110"/>
        <v>0</v>
      </c>
    </row>
    <row r="2327" spans="1:6" x14ac:dyDescent="0.2">
      <c r="A2327">
        <v>55</v>
      </c>
      <c r="B2327" t="s">
        <v>52</v>
      </c>
      <c r="C2327" s="79" cm="1">
        <f t="array" ref="C2327">_xlfn.IFS(B2327= "Winter", 1, B2327="Spring", 2, B2327="Summer", 3, B2327="Fall", 4)</f>
        <v>3</v>
      </c>
      <c r="D2327" s="79">
        <f t="shared" si="108"/>
        <v>0</v>
      </c>
      <c r="E2327" s="79">
        <f t="shared" si="109"/>
        <v>0</v>
      </c>
      <c r="F2327" s="79">
        <f t="shared" si="110"/>
        <v>1</v>
      </c>
    </row>
    <row r="2328" spans="1:6" x14ac:dyDescent="0.2">
      <c r="A2328">
        <v>63</v>
      </c>
      <c r="B2328" t="s">
        <v>24</v>
      </c>
      <c r="C2328" s="79" cm="1">
        <f t="array" ref="C2328">_xlfn.IFS(B2328= "Winter", 1, B2328="Spring", 2, B2328="Summer", 3, B2328="Fall", 4)</f>
        <v>1</v>
      </c>
      <c r="D2328" s="79">
        <f t="shared" si="108"/>
        <v>1</v>
      </c>
      <c r="E2328" s="79">
        <f t="shared" si="109"/>
        <v>0</v>
      </c>
      <c r="F2328" s="79">
        <f t="shared" si="110"/>
        <v>0</v>
      </c>
    </row>
    <row r="2329" spans="1:6" x14ac:dyDescent="0.2">
      <c r="A2329">
        <v>94</v>
      </c>
      <c r="B2329" t="s">
        <v>24</v>
      </c>
      <c r="C2329" s="79" cm="1">
        <f t="array" ref="C2329">_xlfn.IFS(B2329= "Winter", 1, B2329="Spring", 2, B2329="Summer", 3, B2329="Fall", 4)</f>
        <v>1</v>
      </c>
      <c r="D2329" s="79">
        <f t="shared" si="108"/>
        <v>1</v>
      </c>
      <c r="E2329" s="79">
        <f t="shared" si="109"/>
        <v>0</v>
      </c>
      <c r="F2329" s="79">
        <f t="shared" si="110"/>
        <v>0</v>
      </c>
    </row>
    <row r="2330" spans="1:6" x14ac:dyDescent="0.2">
      <c r="A2330">
        <v>36</v>
      </c>
      <c r="B2330" t="s">
        <v>56</v>
      </c>
      <c r="C2330" s="79" cm="1">
        <f t="array" ref="C2330">_xlfn.IFS(B2330= "Winter", 1, B2330="Spring", 2, B2330="Summer", 3, B2330="Fall", 4)</f>
        <v>4</v>
      </c>
      <c r="D2330" s="79">
        <f t="shared" si="108"/>
        <v>0</v>
      </c>
      <c r="E2330" s="79">
        <f t="shared" si="109"/>
        <v>0</v>
      </c>
      <c r="F2330" s="79">
        <f t="shared" si="110"/>
        <v>0</v>
      </c>
    </row>
    <row r="2331" spans="1:6" x14ac:dyDescent="0.2">
      <c r="A2331">
        <v>97</v>
      </c>
      <c r="B2331" t="s">
        <v>36</v>
      </c>
      <c r="C2331" s="79" cm="1">
        <f t="array" ref="C2331">_xlfn.IFS(B2331= "Winter", 1, B2331="Spring", 2, B2331="Summer", 3, B2331="Fall", 4)</f>
        <v>2</v>
      </c>
      <c r="D2331" s="79">
        <f t="shared" si="108"/>
        <v>0</v>
      </c>
      <c r="E2331" s="79">
        <f t="shared" si="109"/>
        <v>1</v>
      </c>
      <c r="F2331" s="79">
        <f t="shared" si="110"/>
        <v>0</v>
      </c>
    </row>
    <row r="2332" spans="1:6" x14ac:dyDescent="0.2">
      <c r="A2332">
        <v>63</v>
      </c>
      <c r="B2332" t="s">
        <v>52</v>
      </c>
      <c r="C2332" s="79" cm="1">
        <f t="array" ref="C2332">_xlfn.IFS(B2332= "Winter", 1, B2332="Spring", 2, B2332="Summer", 3, B2332="Fall", 4)</f>
        <v>3</v>
      </c>
      <c r="D2332" s="79">
        <f t="shared" si="108"/>
        <v>0</v>
      </c>
      <c r="E2332" s="79">
        <f t="shared" si="109"/>
        <v>0</v>
      </c>
      <c r="F2332" s="79">
        <f t="shared" si="110"/>
        <v>1</v>
      </c>
    </row>
    <row r="2333" spans="1:6" x14ac:dyDescent="0.2">
      <c r="A2333">
        <v>77</v>
      </c>
      <c r="B2333" t="s">
        <v>36</v>
      </c>
      <c r="C2333" s="79" cm="1">
        <f t="array" ref="C2333">_xlfn.IFS(B2333= "Winter", 1, B2333="Spring", 2, B2333="Summer", 3, B2333="Fall", 4)</f>
        <v>2</v>
      </c>
      <c r="D2333" s="79">
        <f t="shared" si="108"/>
        <v>0</v>
      </c>
      <c r="E2333" s="79">
        <f t="shared" si="109"/>
        <v>1</v>
      </c>
      <c r="F2333" s="79">
        <f t="shared" si="110"/>
        <v>0</v>
      </c>
    </row>
    <row r="2334" spans="1:6" x14ac:dyDescent="0.2">
      <c r="A2334">
        <v>53</v>
      </c>
      <c r="B2334" t="s">
        <v>56</v>
      </c>
      <c r="C2334" s="79" cm="1">
        <f t="array" ref="C2334">_xlfn.IFS(B2334= "Winter", 1, B2334="Spring", 2, B2334="Summer", 3, B2334="Fall", 4)</f>
        <v>4</v>
      </c>
      <c r="D2334" s="79">
        <f t="shared" si="108"/>
        <v>0</v>
      </c>
      <c r="E2334" s="79">
        <f t="shared" si="109"/>
        <v>0</v>
      </c>
      <c r="F2334" s="79">
        <f t="shared" si="110"/>
        <v>0</v>
      </c>
    </row>
    <row r="2335" spans="1:6" x14ac:dyDescent="0.2">
      <c r="A2335">
        <v>77</v>
      </c>
      <c r="B2335" t="s">
        <v>36</v>
      </c>
      <c r="C2335" s="79" cm="1">
        <f t="array" ref="C2335">_xlfn.IFS(B2335= "Winter", 1, B2335="Spring", 2, B2335="Summer", 3, B2335="Fall", 4)</f>
        <v>2</v>
      </c>
      <c r="D2335" s="79">
        <f t="shared" si="108"/>
        <v>0</v>
      </c>
      <c r="E2335" s="79">
        <f t="shared" si="109"/>
        <v>1</v>
      </c>
      <c r="F2335" s="79">
        <f t="shared" si="110"/>
        <v>0</v>
      </c>
    </row>
    <row r="2336" spans="1:6" x14ac:dyDescent="0.2">
      <c r="A2336">
        <v>79</v>
      </c>
      <c r="B2336" t="s">
        <v>52</v>
      </c>
      <c r="C2336" s="79" cm="1">
        <f t="array" ref="C2336">_xlfn.IFS(B2336= "Winter", 1, B2336="Spring", 2, B2336="Summer", 3, B2336="Fall", 4)</f>
        <v>3</v>
      </c>
      <c r="D2336" s="79">
        <f t="shared" si="108"/>
        <v>0</v>
      </c>
      <c r="E2336" s="79">
        <f t="shared" si="109"/>
        <v>0</v>
      </c>
      <c r="F2336" s="79">
        <f t="shared" si="110"/>
        <v>1</v>
      </c>
    </row>
    <row r="2337" spans="1:6" x14ac:dyDescent="0.2">
      <c r="A2337">
        <v>37</v>
      </c>
      <c r="B2337" t="s">
        <v>52</v>
      </c>
      <c r="C2337" s="79" cm="1">
        <f t="array" ref="C2337">_xlfn.IFS(B2337= "Winter", 1, B2337="Spring", 2, B2337="Summer", 3, B2337="Fall", 4)</f>
        <v>3</v>
      </c>
      <c r="D2337" s="79">
        <f t="shared" si="108"/>
        <v>0</v>
      </c>
      <c r="E2337" s="79">
        <f t="shared" si="109"/>
        <v>0</v>
      </c>
      <c r="F2337" s="79">
        <f t="shared" si="110"/>
        <v>1</v>
      </c>
    </row>
    <row r="2338" spans="1:6" x14ac:dyDescent="0.2">
      <c r="A2338">
        <v>94</v>
      </c>
      <c r="B2338" t="s">
        <v>24</v>
      </c>
      <c r="C2338" s="79" cm="1">
        <f t="array" ref="C2338">_xlfn.IFS(B2338= "Winter", 1, B2338="Spring", 2, B2338="Summer", 3, B2338="Fall", 4)</f>
        <v>1</v>
      </c>
      <c r="D2338" s="79">
        <f t="shared" si="108"/>
        <v>1</v>
      </c>
      <c r="E2338" s="79">
        <f t="shared" si="109"/>
        <v>0</v>
      </c>
      <c r="F2338" s="79">
        <f t="shared" si="110"/>
        <v>0</v>
      </c>
    </row>
    <row r="2339" spans="1:6" x14ac:dyDescent="0.2">
      <c r="A2339">
        <v>76</v>
      </c>
      <c r="B2339" t="s">
        <v>56</v>
      </c>
      <c r="C2339" s="79" cm="1">
        <f t="array" ref="C2339">_xlfn.IFS(B2339= "Winter", 1, B2339="Spring", 2, B2339="Summer", 3, B2339="Fall", 4)</f>
        <v>4</v>
      </c>
      <c r="D2339" s="79">
        <f t="shared" si="108"/>
        <v>0</v>
      </c>
      <c r="E2339" s="79">
        <f t="shared" si="109"/>
        <v>0</v>
      </c>
      <c r="F2339" s="79">
        <f t="shared" si="110"/>
        <v>0</v>
      </c>
    </row>
    <row r="2340" spans="1:6" x14ac:dyDescent="0.2">
      <c r="A2340">
        <v>68</v>
      </c>
      <c r="B2340" t="s">
        <v>56</v>
      </c>
      <c r="C2340" s="79" cm="1">
        <f t="array" ref="C2340">_xlfn.IFS(B2340= "Winter", 1, B2340="Spring", 2, B2340="Summer", 3, B2340="Fall", 4)</f>
        <v>4</v>
      </c>
      <c r="D2340" s="79">
        <f t="shared" si="108"/>
        <v>0</v>
      </c>
      <c r="E2340" s="79">
        <f t="shared" si="109"/>
        <v>0</v>
      </c>
      <c r="F2340" s="79">
        <f t="shared" si="110"/>
        <v>0</v>
      </c>
    </row>
    <row r="2341" spans="1:6" x14ac:dyDescent="0.2">
      <c r="A2341">
        <v>65</v>
      </c>
      <c r="B2341" t="s">
        <v>36</v>
      </c>
      <c r="C2341" s="79" cm="1">
        <f t="array" ref="C2341">_xlfn.IFS(B2341= "Winter", 1, B2341="Spring", 2, B2341="Summer", 3, B2341="Fall", 4)</f>
        <v>2</v>
      </c>
      <c r="D2341" s="79">
        <f t="shared" si="108"/>
        <v>0</v>
      </c>
      <c r="E2341" s="79">
        <f t="shared" si="109"/>
        <v>1</v>
      </c>
      <c r="F2341" s="79">
        <f t="shared" si="110"/>
        <v>0</v>
      </c>
    </row>
    <row r="2342" spans="1:6" x14ac:dyDescent="0.2">
      <c r="A2342">
        <v>24</v>
      </c>
      <c r="B2342" t="s">
        <v>52</v>
      </c>
      <c r="C2342" s="79" cm="1">
        <f t="array" ref="C2342">_xlfn.IFS(B2342= "Winter", 1, B2342="Spring", 2, B2342="Summer", 3, B2342="Fall", 4)</f>
        <v>3</v>
      </c>
      <c r="D2342" s="79">
        <f t="shared" si="108"/>
        <v>0</v>
      </c>
      <c r="E2342" s="79">
        <f t="shared" si="109"/>
        <v>0</v>
      </c>
      <c r="F2342" s="79">
        <f t="shared" si="110"/>
        <v>1</v>
      </c>
    </row>
    <row r="2343" spans="1:6" x14ac:dyDescent="0.2">
      <c r="A2343">
        <v>31</v>
      </c>
      <c r="B2343" t="s">
        <v>52</v>
      </c>
      <c r="C2343" s="79" cm="1">
        <f t="array" ref="C2343">_xlfn.IFS(B2343= "Winter", 1, B2343="Spring", 2, B2343="Summer", 3, B2343="Fall", 4)</f>
        <v>3</v>
      </c>
      <c r="D2343" s="79">
        <f t="shared" si="108"/>
        <v>0</v>
      </c>
      <c r="E2343" s="79">
        <f t="shared" si="109"/>
        <v>0</v>
      </c>
      <c r="F2343" s="79">
        <f t="shared" si="110"/>
        <v>1</v>
      </c>
    </row>
    <row r="2344" spans="1:6" x14ac:dyDescent="0.2">
      <c r="A2344">
        <v>89</v>
      </c>
      <c r="B2344" t="s">
        <v>56</v>
      </c>
      <c r="C2344" s="79" cm="1">
        <f t="array" ref="C2344">_xlfn.IFS(B2344= "Winter", 1, B2344="Spring", 2, B2344="Summer", 3, B2344="Fall", 4)</f>
        <v>4</v>
      </c>
      <c r="D2344" s="79">
        <f t="shared" si="108"/>
        <v>0</v>
      </c>
      <c r="E2344" s="79">
        <f t="shared" si="109"/>
        <v>0</v>
      </c>
      <c r="F2344" s="79">
        <f t="shared" si="110"/>
        <v>0</v>
      </c>
    </row>
    <row r="2345" spans="1:6" x14ac:dyDescent="0.2">
      <c r="A2345">
        <v>49</v>
      </c>
      <c r="B2345" t="s">
        <v>52</v>
      </c>
      <c r="C2345" s="79" cm="1">
        <f t="array" ref="C2345">_xlfn.IFS(B2345= "Winter", 1, B2345="Spring", 2, B2345="Summer", 3, B2345="Fall", 4)</f>
        <v>3</v>
      </c>
      <c r="D2345" s="79">
        <f t="shared" si="108"/>
        <v>0</v>
      </c>
      <c r="E2345" s="79">
        <f t="shared" si="109"/>
        <v>0</v>
      </c>
      <c r="F2345" s="79">
        <f t="shared" si="110"/>
        <v>1</v>
      </c>
    </row>
    <row r="2346" spans="1:6" x14ac:dyDescent="0.2">
      <c r="A2346">
        <v>92</v>
      </c>
      <c r="B2346" t="s">
        <v>56</v>
      </c>
      <c r="C2346" s="79" cm="1">
        <f t="array" ref="C2346">_xlfn.IFS(B2346= "Winter", 1, B2346="Spring", 2, B2346="Summer", 3, B2346="Fall", 4)</f>
        <v>4</v>
      </c>
      <c r="D2346" s="79">
        <f t="shared" si="108"/>
        <v>0</v>
      </c>
      <c r="E2346" s="79">
        <f t="shared" si="109"/>
        <v>0</v>
      </c>
      <c r="F2346" s="79">
        <f t="shared" si="110"/>
        <v>0</v>
      </c>
    </row>
    <row r="2347" spans="1:6" x14ac:dyDescent="0.2">
      <c r="A2347">
        <v>32</v>
      </c>
      <c r="B2347" t="s">
        <v>24</v>
      </c>
      <c r="C2347" s="79" cm="1">
        <f t="array" ref="C2347">_xlfn.IFS(B2347= "Winter", 1, B2347="Spring", 2, B2347="Summer", 3, B2347="Fall", 4)</f>
        <v>1</v>
      </c>
      <c r="D2347" s="79">
        <f t="shared" si="108"/>
        <v>1</v>
      </c>
      <c r="E2347" s="79">
        <f t="shared" si="109"/>
        <v>0</v>
      </c>
      <c r="F2347" s="79">
        <f t="shared" si="110"/>
        <v>0</v>
      </c>
    </row>
    <row r="2348" spans="1:6" x14ac:dyDescent="0.2">
      <c r="A2348">
        <v>67</v>
      </c>
      <c r="B2348" t="s">
        <v>24</v>
      </c>
      <c r="C2348" s="79" cm="1">
        <f t="array" ref="C2348">_xlfn.IFS(B2348= "Winter", 1, B2348="Spring", 2, B2348="Summer", 3, B2348="Fall", 4)</f>
        <v>1</v>
      </c>
      <c r="D2348" s="79">
        <f t="shared" si="108"/>
        <v>1</v>
      </c>
      <c r="E2348" s="79">
        <f t="shared" si="109"/>
        <v>0</v>
      </c>
      <c r="F2348" s="79">
        <f t="shared" si="110"/>
        <v>0</v>
      </c>
    </row>
    <row r="2349" spans="1:6" x14ac:dyDescent="0.2">
      <c r="A2349">
        <v>64</v>
      </c>
      <c r="B2349" t="s">
        <v>56</v>
      </c>
      <c r="C2349" s="79" cm="1">
        <f t="array" ref="C2349">_xlfn.IFS(B2349= "Winter", 1, B2349="Spring", 2, B2349="Summer", 3, B2349="Fall", 4)</f>
        <v>4</v>
      </c>
      <c r="D2349" s="79">
        <f t="shared" si="108"/>
        <v>0</v>
      </c>
      <c r="E2349" s="79">
        <f t="shared" si="109"/>
        <v>0</v>
      </c>
      <c r="F2349" s="79">
        <f t="shared" si="110"/>
        <v>0</v>
      </c>
    </row>
    <row r="2350" spans="1:6" x14ac:dyDescent="0.2">
      <c r="A2350">
        <v>84</v>
      </c>
      <c r="B2350" t="s">
        <v>36</v>
      </c>
      <c r="C2350" s="79" cm="1">
        <f t="array" ref="C2350">_xlfn.IFS(B2350= "Winter", 1, B2350="Spring", 2, B2350="Summer", 3, B2350="Fall", 4)</f>
        <v>2</v>
      </c>
      <c r="D2350" s="79">
        <f t="shared" si="108"/>
        <v>0</v>
      </c>
      <c r="E2350" s="79">
        <f t="shared" si="109"/>
        <v>1</v>
      </c>
      <c r="F2350" s="79">
        <f t="shared" si="110"/>
        <v>0</v>
      </c>
    </row>
    <row r="2351" spans="1:6" x14ac:dyDescent="0.2">
      <c r="A2351">
        <v>34</v>
      </c>
      <c r="B2351" t="s">
        <v>56</v>
      </c>
      <c r="C2351" s="79" cm="1">
        <f t="array" ref="C2351">_xlfn.IFS(B2351= "Winter", 1, B2351="Spring", 2, B2351="Summer", 3, B2351="Fall", 4)</f>
        <v>4</v>
      </c>
      <c r="D2351" s="79">
        <f t="shared" si="108"/>
        <v>0</v>
      </c>
      <c r="E2351" s="79">
        <f t="shared" si="109"/>
        <v>0</v>
      </c>
      <c r="F2351" s="79">
        <f t="shared" si="110"/>
        <v>0</v>
      </c>
    </row>
    <row r="2352" spans="1:6" x14ac:dyDescent="0.2">
      <c r="A2352">
        <v>26</v>
      </c>
      <c r="B2352" t="s">
        <v>24</v>
      </c>
      <c r="C2352" s="79" cm="1">
        <f t="array" ref="C2352">_xlfn.IFS(B2352= "Winter", 1, B2352="Spring", 2, B2352="Summer", 3, B2352="Fall", 4)</f>
        <v>1</v>
      </c>
      <c r="D2352" s="79">
        <f t="shared" si="108"/>
        <v>1</v>
      </c>
      <c r="E2352" s="79">
        <f t="shared" si="109"/>
        <v>0</v>
      </c>
      <c r="F2352" s="79">
        <f t="shared" si="110"/>
        <v>0</v>
      </c>
    </row>
    <row r="2353" spans="1:6" x14ac:dyDescent="0.2">
      <c r="A2353">
        <v>50</v>
      </c>
      <c r="B2353" t="s">
        <v>56</v>
      </c>
      <c r="C2353" s="79" cm="1">
        <f t="array" ref="C2353">_xlfn.IFS(B2353= "Winter", 1, B2353="Spring", 2, B2353="Summer", 3, B2353="Fall", 4)</f>
        <v>4</v>
      </c>
      <c r="D2353" s="79">
        <f t="shared" si="108"/>
        <v>0</v>
      </c>
      <c r="E2353" s="79">
        <f t="shared" si="109"/>
        <v>0</v>
      </c>
      <c r="F2353" s="79">
        <f t="shared" si="110"/>
        <v>0</v>
      </c>
    </row>
    <row r="2354" spans="1:6" x14ac:dyDescent="0.2">
      <c r="A2354">
        <v>46</v>
      </c>
      <c r="B2354" t="s">
        <v>56</v>
      </c>
      <c r="C2354" s="79" cm="1">
        <f t="array" ref="C2354">_xlfn.IFS(B2354= "Winter", 1, B2354="Spring", 2, B2354="Summer", 3, B2354="Fall", 4)</f>
        <v>4</v>
      </c>
      <c r="D2354" s="79">
        <f t="shared" si="108"/>
        <v>0</v>
      </c>
      <c r="E2354" s="79">
        <f t="shared" si="109"/>
        <v>0</v>
      </c>
      <c r="F2354" s="79">
        <f t="shared" si="110"/>
        <v>0</v>
      </c>
    </row>
    <row r="2355" spans="1:6" x14ac:dyDescent="0.2">
      <c r="A2355">
        <v>71</v>
      </c>
      <c r="B2355" t="s">
        <v>56</v>
      </c>
      <c r="C2355" s="79" cm="1">
        <f t="array" ref="C2355">_xlfn.IFS(B2355= "Winter", 1, B2355="Spring", 2, B2355="Summer", 3, B2355="Fall", 4)</f>
        <v>4</v>
      </c>
      <c r="D2355" s="79">
        <f t="shared" si="108"/>
        <v>0</v>
      </c>
      <c r="E2355" s="79">
        <f t="shared" si="109"/>
        <v>0</v>
      </c>
      <c r="F2355" s="79">
        <f t="shared" si="110"/>
        <v>0</v>
      </c>
    </row>
    <row r="2356" spans="1:6" x14ac:dyDescent="0.2">
      <c r="A2356">
        <v>78</v>
      </c>
      <c r="B2356" t="s">
        <v>52</v>
      </c>
      <c r="C2356" s="79" cm="1">
        <f t="array" ref="C2356">_xlfn.IFS(B2356= "Winter", 1, B2356="Spring", 2, B2356="Summer", 3, B2356="Fall", 4)</f>
        <v>3</v>
      </c>
      <c r="D2356" s="79">
        <f t="shared" si="108"/>
        <v>0</v>
      </c>
      <c r="E2356" s="79">
        <f t="shared" si="109"/>
        <v>0</v>
      </c>
      <c r="F2356" s="79">
        <f t="shared" si="110"/>
        <v>1</v>
      </c>
    </row>
    <row r="2357" spans="1:6" x14ac:dyDescent="0.2">
      <c r="A2357">
        <v>35</v>
      </c>
      <c r="B2357" t="s">
        <v>24</v>
      </c>
      <c r="C2357" s="79" cm="1">
        <f t="array" ref="C2357">_xlfn.IFS(B2357= "Winter", 1, B2357="Spring", 2, B2357="Summer", 3, B2357="Fall", 4)</f>
        <v>1</v>
      </c>
      <c r="D2357" s="79">
        <f t="shared" si="108"/>
        <v>1</v>
      </c>
      <c r="E2357" s="79">
        <f t="shared" si="109"/>
        <v>0</v>
      </c>
      <c r="F2357" s="79">
        <f t="shared" si="110"/>
        <v>0</v>
      </c>
    </row>
    <row r="2358" spans="1:6" x14ac:dyDescent="0.2">
      <c r="A2358">
        <v>58</v>
      </c>
      <c r="B2358" t="s">
        <v>52</v>
      </c>
      <c r="C2358" s="79" cm="1">
        <f t="array" ref="C2358">_xlfn.IFS(B2358= "Winter", 1, B2358="Spring", 2, B2358="Summer", 3, B2358="Fall", 4)</f>
        <v>3</v>
      </c>
      <c r="D2358" s="79">
        <f t="shared" si="108"/>
        <v>0</v>
      </c>
      <c r="E2358" s="79">
        <f t="shared" si="109"/>
        <v>0</v>
      </c>
      <c r="F2358" s="79">
        <f t="shared" si="110"/>
        <v>1</v>
      </c>
    </row>
    <row r="2359" spans="1:6" x14ac:dyDescent="0.2">
      <c r="A2359">
        <v>67</v>
      </c>
      <c r="B2359" t="s">
        <v>56</v>
      </c>
      <c r="C2359" s="79" cm="1">
        <f t="array" ref="C2359">_xlfn.IFS(B2359= "Winter", 1, B2359="Spring", 2, B2359="Summer", 3, B2359="Fall", 4)</f>
        <v>4</v>
      </c>
      <c r="D2359" s="79">
        <f t="shared" si="108"/>
        <v>0</v>
      </c>
      <c r="E2359" s="79">
        <f t="shared" si="109"/>
        <v>0</v>
      </c>
      <c r="F2359" s="79">
        <f t="shared" si="110"/>
        <v>0</v>
      </c>
    </row>
    <row r="2360" spans="1:6" x14ac:dyDescent="0.2">
      <c r="A2360">
        <v>93</v>
      </c>
      <c r="B2360" t="s">
        <v>36</v>
      </c>
      <c r="C2360" s="79" cm="1">
        <f t="array" ref="C2360">_xlfn.IFS(B2360= "Winter", 1, B2360="Spring", 2, B2360="Summer", 3, B2360="Fall", 4)</f>
        <v>2</v>
      </c>
      <c r="D2360" s="79">
        <f t="shared" si="108"/>
        <v>0</v>
      </c>
      <c r="E2360" s="79">
        <f t="shared" si="109"/>
        <v>1</v>
      </c>
      <c r="F2360" s="79">
        <f t="shared" si="110"/>
        <v>0</v>
      </c>
    </row>
    <row r="2361" spans="1:6" x14ac:dyDescent="0.2">
      <c r="A2361">
        <v>81</v>
      </c>
      <c r="B2361" t="s">
        <v>36</v>
      </c>
      <c r="C2361" s="79" cm="1">
        <f t="array" ref="C2361">_xlfn.IFS(B2361= "Winter", 1, B2361="Spring", 2, B2361="Summer", 3, B2361="Fall", 4)</f>
        <v>2</v>
      </c>
      <c r="D2361" s="79">
        <f t="shared" si="108"/>
        <v>0</v>
      </c>
      <c r="E2361" s="79">
        <f t="shared" si="109"/>
        <v>1</v>
      </c>
      <c r="F2361" s="79">
        <f t="shared" si="110"/>
        <v>0</v>
      </c>
    </row>
    <row r="2362" spans="1:6" x14ac:dyDescent="0.2">
      <c r="A2362">
        <v>80</v>
      </c>
      <c r="B2362" t="s">
        <v>56</v>
      </c>
      <c r="C2362" s="79" cm="1">
        <f t="array" ref="C2362">_xlfn.IFS(B2362= "Winter", 1, B2362="Spring", 2, B2362="Summer", 3, B2362="Fall", 4)</f>
        <v>4</v>
      </c>
      <c r="D2362" s="79">
        <f t="shared" si="108"/>
        <v>0</v>
      </c>
      <c r="E2362" s="79">
        <f t="shared" si="109"/>
        <v>0</v>
      </c>
      <c r="F2362" s="79">
        <f t="shared" si="110"/>
        <v>0</v>
      </c>
    </row>
    <row r="2363" spans="1:6" x14ac:dyDescent="0.2">
      <c r="A2363">
        <v>64</v>
      </c>
      <c r="B2363" t="s">
        <v>36</v>
      </c>
      <c r="C2363" s="79" cm="1">
        <f t="array" ref="C2363">_xlfn.IFS(B2363= "Winter", 1, B2363="Spring", 2, B2363="Summer", 3, B2363="Fall", 4)</f>
        <v>2</v>
      </c>
      <c r="D2363" s="79">
        <f t="shared" si="108"/>
        <v>0</v>
      </c>
      <c r="E2363" s="79">
        <f t="shared" si="109"/>
        <v>1</v>
      </c>
      <c r="F2363" s="79">
        <f t="shared" si="110"/>
        <v>0</v>
      </c>
    </row>
    <row r="2364" spans="1:6" x14ac:dyDescent="0.2">
      <c r="A2364">
        <v>41</v>
      </c>
      <c r="B2364" t="s">
        <v>56</v>
      </c>
      <c r="C2364" s="79" cm="1">
        <f t="array" ref="C2364">_xlfn.IFS(B2364= "Winter", 1, B2364="Spring", 2, B2364="Summer", 3, B2364="Fall", 4)</f>
        <v>4</v>
      </c>
      <c r="D2364" s="79">
        <f t="shared" si="108"/>
        <v>0</v>
      </c>
      <c r="E2364" s="79">
        <f t="shared" si="109"/>
        <v>0</v>
      </c>
      <c r="F2364" s="79">
        <f t="shared" si="110"/>
        <v>0</v>
      </c>
    </row>
    <row r="2365" spans="1:6" x14ac:dyDescent="0.2">
      <c r="A2365">
        <v>79</v>
      </c>
      <c r="B2365" t="s">
        <v>24</v>
      </c>
      <c r="C2365" s="79" cm="1">
        <f t="array" ref="C2365">_xlfn.IFS(B2365= "Winter", 1, B2365="Spring", 2, B2365="Summer", 3, B2365="Fall", 4)</f>
        <v>1</v>
      </c>
      <c r="D2365" s="79">
        <f t="shared" si="108"/>
        <v>1</v>
      </c>
      <c r="E2365" s="79">
        <f t="shared" si="109"/>
        <v>0</v>
      </c>
      <c r="F2365" s="79">
        <f t="shared" si="110"/>
        <v>0</v>
      </c>
    </row>
    <row r="2366" spans="1:6" x14ac:dyDescent="0.2">
      <c r="A2366">
        <v>60</v>
      </c>
      <c r="B2366" t="s">
        <v>24</v>
      </c>
      <c r="C2366" s="79" cm="1">
        <f t="array" ref="C2366">_xlfn.IFS(B2366= "Winter", 1, B2366="Spring", 2, B2366="Summer", 3, B2366="Fall", 4)</f>
        <v>1</v>
      </c>
      <c r="D2366" s="79">
        <f t="shared" si="108"/>
        <v>1</v>
      </c>
      <c r="E2366" s="79">
        <f t="shared" si="109"/>
        <v>0</v>
      </c>
      <c r="F2366" s="79">
        <f t="shared" si="110"/>
        <v>0</v>
      </c>
    </row>
    <row r="2367" spans="1:6" x14ac:dyDescent="0.2">
      <c r="A2367">
        <v>91</v>
      </c>
      <c r="B2367" t="s">
        <v>24</v>
      </c>
      <c r="C2367" s="79" cm="1">
        <f t="array" ref="C2367">_xlfn.IFS(B2367= "Winter", 1, B2367="Spring", 2, B2367="Summer", 3, B2367="Fall", 4)</f>
        <v>1</v>
      </c>
      <c r="D2367" s="79">
        <f t="shared" si="108"/>
        <v>1</v>
      </c>
      <c r="E2367" s="79">
        <f t="shared" si="109"/>
        <v>0</v>
      </c>
      <c r="F2367" s="79">
        <f t="shared" si="110"/>
        <v>0</v>
      </c>
    </row>
    <row r="2368" spans="1:6" x14ac:dyDescent="0.2">
      <c r="A2368">
        <v>66</v>
      </c>
      <c r="B2368" t="s">
        <v>24</v>
      </c>
      <c r="C2368" s="79" cm="1">
        <f t="array" ref="C2368">_xlfn.IFS(B2368= "Winter", 1, B2368="Spring", 2, B2368="Summer", 3, B2368="Fall", 4)</f>
        <v>1</v>
      </c>
      <c r="D2368" s="79">
        <f t="shared" si="108"/>
        <v>1</v>
      </c>
      <c r="E2368" s="79">
        <f t="shared" si="109"/>
        <v>0</v>
      </c>
      <c r="F2368" s="79">
        <f t="shared" si="110"/>
        <v>0</v>
      </c>
    </row>
    <row r="2369" spans="1:6" x14ac:dyDescent="0.2">
      <c r="A2369">
        <v>85</v>
      </c>
      <c r="B2369" t="s">
        <v>24</v>
      </c>
      <c r="C2369" s="79" cm="1">
        <f t="array" ref="C2369">_xlfn.IFS(B2369= "Winter", 1, B2369="Spring", 2, B2369="Summer", 3, B2369="Fall", 4)</f>
        <v>1</v>
      </c>
      <c r="D2369" s="79">
        <f t="shared" si="108"/>
        <v>1</v>
      </c>
      <c r="E2369" s="79">
        <f t="shared" si="109"/>
        <v>0</v>
      </c>
      <c r="F2369" s="79">
        <f t="shared" si="110"/>
        <v>0</v>
      </c>
    </row>
    <row r="2370" spans="1:6" x14ac:dyDescent="0.2">
      <c r="A2370">
        <v>38</v>
      </c>
      <c r="B2370" t="s">
        <v>52</v>
      </c>
      <c r="C2370" s="79" cm="1">
        <f t="array" ref="C2370">_xlfn.IFS(B2370= "Winter", 1, B2370="Spring", 2, B2370="Summer", 3, B2370="Fall", 4)</f>
        <v>3</v>
      </c>
      <c r="D2370" s="79">
        <f t="shared" si="108"/>
        <v>0</v>
      </c>
      <c r="E2370" s="79">
        <f t="shared" si="109"/>
        <v>0</v>
      </c>
      <c r="F2370" s="79">
        <f t="shared" si="110"/>
        <v>1</v>
      </c>
    </row>
    <row r="2371" spans="1:6" x14ac:dyDescent="0.2">
      <c r="A2371">
        <v>23</v>
      </c>
      <c r="B2371" t="s">
        <v>24</v>
      </c>
      <c r="C2371" s="79" cm="1">
        <f t="array" ref="C2371">_xlfn.IFS(B2371= "Winter", 1, B2371="Spring", 2, B2371="Summer", 3, B2371="Fall", 4)</f>
        <v>1</v>
      </c>
      <c r="D2371" s="79">
        <f t="shared" ref="D2371:D2434" si="111">IF(C2371=1, 1, 0)</f>
        <v>1</v>
      </c>
      <c r="E2371" s="79">
        <f t="shared" ref="E2371:E2434" si="112">IF(C2371=2, 1, 0)</f>
        <v>0</v>
      </c>
      <c r="F2371" s="79">
        <f t="shared" ref="F2371:F2434" si="113">IF(C2371=3,1, 0)</f>
        <v>0</v>
      </c>
    </row>
    <row r="2372" spans="1:6" x14ac:dyDescent="0.2">
      <c r="A2372">
        <v>71</v>
      </c>
      <c r="B2372" t="s">
        <v>36</v>
      </c>
      <c r="C2372" s="79" cm="1">
        <f t="array" ref="C2372">_xlfn.IFS(B2372= "Winter", 1, B2372="Spring", 2, B2372="Summer", 3, B2372="Fall", 4)</f>
        <v>2</v>
      </c>
      <c r="D2372" s="79">
        <f t="shared" si="111"/>
        <v>0</v>
      </c>
      <c r="E2372" s="79">
        <f t="shared" si="112"/>
        <v>1</v>
      </c>
      <c r="F2372" s="79">
        <f t="shared" si="113"/>
        <v>0</v>
      </c>
    </row>
    <row r="2373" spans="1:6" x14ac:dyDescent="0.2">
      <c r="A2373">
        <v>25</v>
      </c>
      <c r="B2373" t="s">
        <v>24</v>
      </c>
      <c r="C2373" s="79" cm="1">
        <f t="array" ref="C2373">_xlfn.IFS(B2373= "Winter", 1, B2373="Spring", 2, B2373="Summer", 3, B2373="Fall", 4)</f>
        <v>1</v>
      </c>
      <c r="D2373" s="79">
        <f t="shared" si="111"/>
        <v>1</v>
      </c>
      <c r="E2373" s="79">
        <f t="shared" si="112"/>
        <v>0</v>
      </c>
      <c r="F2373" s="79">
        <f t="shared" si="113"/>
        <v>0</v>
      </c>
    </row>
    <row r="2374" spans="1:6" x14ac:dyDescent="0.2">
      <c r="A2374">
        <v>39</v>
      </c>
      <c r="B2374" t="s">
        <v>36</v>
      </c>
      <c r="C2374" s="79" cm="1">
        <f t="array" ref="C2374">_xlfn.IFS(B2374= "Winter", 1, B2374="Spring", 2, B2374="Summer", 3, B2374="Fall", 4)</f>
        <v>2</v>
      </c>
      <c r="D2374" s="79">
        <f t="shared" si="111"/>
        <v>0</v>
      </c>
      <c r="E2374" s="79">
        <f t="shared" si="112"/>
        <v>1</v>
      </c>
      <c r="F2374" s="79">
        <f t="shared" si="113"/>
        <v>0</v>
      </c>
    </row>
    <row r="2375" spans="1:6" x14ac:dyDescent="0.2">
      <c r="A2375">
        <v>20</v>
      </c>
      <c r="B2375" t="s">
        <v>36</v>
      </c>
      <c r="C2375" s="79" cm="1">
        <f t="array" ref="C2375">_xlfn.IFS(B2375= "Winter", 1, B2375="Spring", 2, B2375="Summer", 3, B2375="Fall", 4)</f>
        <v>2</v>
      </c>
      <c r="D2375" s="79">
        <f t="shared" si="111"/>
        <v>0</v>
      </c>
      <c r="E2375" s="79">
        <f t="shared" si="112"/>
        <v>1</v>
      </c>
      <c r="F2375" s="79">
        <f t="shared" si="113"/>
        <v>0</v>
      </c>
    </row>
    <row r="2376" spans="1:6" x14ac:dyDescent="0.2">
      <c r="A2376">
        <v>73</v>
      </c>
      <c r="B2376" t="s">
        <v>24</v>
      </c>
      <c r="C2376" s="79" cm="1">
        <f t="array" ref="C2376">_xlfn.IFS(B2376= "Winter", 1, B2376="Spring", 2, B2376="Summer", 3, B2376="Fall", 4)</f>
        <v>1</v>
      </c>
      <c r="D2376" s="79">
        <f t="shared" si="111"/>
        <v>1</v>
      </c>
      <c r="E2376" s="79">
        <f t="shared" si="112"/>
        <v>0</v>
      </c>
      <c r="F2376" s="79">
        <f t="shared" si="113"/>
        <v>0</v>
      </c>
    </row>
    <row r="2377" spans="1:6" x14ac:dyDescent="0.2">
      <c r="A2377">
        <v>63</v>
      </c>
      <c r="B2377" t="s">
        <v>56</v>
      </c>
      <c r="C2377" s="79" cm="1">
        <f t="array" ref="C2377">_xlfn.IFS(B2377= "Winter", 1, B2377="Spring", 2, B2377="Summer", 3, B2377="Fall", 4)</f>
        <v>4</v>
      </c>
      <c r="D2377" s="79">
        <f t="shared" si="111"/>
        <v>0</v>
      </c>
      <c r="E2377" s="79">
        <f t="shared" si="112"/>
        <v>0</v>
      </c>
      <c r="F2377" s="79">
        <f t="shared" si="113"/>
        <v>0</v>
      </c>
    </row>
    <row r="2378" spans="1:6" x14ac:dyDescent="0.2">
      <c r="A2378">
        <v>94</v>
      </c>
      <c r="B2378" t="s">
        <v>36</v>
      </c>
      <c r="C2378" s="79" cm="1">
        <f t="array" ref="C2378">_xlfn.IFS(B2378= "Winter", 1, B2378="Spring", 2, B2378="Summer", 3, B2378="Fall", 4)</f>
        <v>2</v>
      </c>
      <c r="D2378" s="79">
        <f t="shared" si="111"/>
        <v>0</v>
      </c>
      <c r="E2378" s="79">
        <f t="shared" si="112"/>
        <v>1</v>
      </c>
      <c r="F2378" s="79">
        <f t="shared" si="113"/>
        <v>0</v>
      </c>
    </row>
    <row r="2379" spans="1:6" x14ac:dyDescent="0.2">
      <c r="A2379">
        <v>94</v>
      </c>
      <c r="B2379" t="s">
        <v>56</v>
      </c>
      <c r="C2379" s="79" cm="1">
        <f t="array" ref="C2379">_xlfn.IFS(B2379= "Winter", 1, B2379="Spring", 2, B2379="Summer", 3, B2379="Fall", 4)</f>
        <v>4</v>
      </c>
      <c r="D2379" s="79">
        <f t="shared" si="111"/>
        <v>0</v>
      </c>
      <c r="E2379" s="79">
        <f t="shared" si="112"/>
        <v>0</v>
      </c>
      <c r="F2379" s="79">
        <f t="shared" si="113"/>
        <v>0</v>
      </c>
    </row>
    <row r="2380" spans="1:6" x14ac:dyDescent="0.2">
      <c r="A2380">
        <v>71</v>
      </c>
      <c r="B2380" t="s">
        <v>52</v>
      </c>
      <c r="C2380" s="79" cm="1">
        <f t="array" ref="C2380">_xlfn.IFS(B2380= "Winter", 1, B2380="Spring", 2, B2380="Summer", 3, B2380="Fall", 4)</f>
        <v>3</v>
      </c>
      <c r="D2380" s="79">
        <f t="shared" si="111"/>
        <v>0</v>
      </c>
      <c r="E2380" s="79">
        <f t="shared" si="112"/>
        <v>0</v>
      </c>
      <c r="F2380" s="79">
        <f t="shared" si="113"/>
        <v>1</v>
      </c>
    </row>
    <row r="2381" spans="1:6" x14ac:dyDescent="0.2">
      <c r="A2381">
        <v>77</v>
      </c>
      <c r="B2381" t="s">
        <v>36</v>
      </c>
      <c r="C2381" s="79" cm="1">
        <f t="array" ref="C2381">_xlfn.IFS(B2381= "Winter", 1, B2381="Spring", 2, B2381="Summer", 3, B2381="Fall", 4)</f>
        <v>2</v>
      </c>
      <c r="D2381" s="79">
        <f t="shared" si="111"/>
        <v>0</v>
      </c>
      <c r="E2381" s="79">
        <f t="shared" si="112"/>
        <v>1</v>
      </c>
      <c r="F2381" s="79">
        <f t="shared" si="113"/>
        <v>0</v>
      </c>
    </row>
    <row r="2382" spans="1:6" x14ac:dyDescent="0.2">
      <c r="A2382">
        <v>66</v>
      </c>
      <c r="B2382" t="s">
        <v>56</v>
      </c>
      <c r="C2382" s="79" cm="1">
        <f t="array" ref="C2382">_xlfn.IFS(B2382= "Winter", 1, B2382="Spring", 2, B2382="Summer", 3, B2382="Fall", 4)</f>
        <v>4</v>
      </c>
      <c r="D2382" s="79">
        <f t="shared" si="111"/>
        <v>0</v>
      </c>
      <c r="E2382" s="79">
        <f t="shared" si="112"/>
        <v>0</v>
      </c>
      <c r="F2382" s="79">
        <f t="shared" si="113"/>
        <v>0</v>
      </c>
    </row>
    <row r="2383" spans="1:6" x14ac:dyDescent="0.2">
      <c r="A2383">
        <v>23</v>
      </c>
      <c r="B2383" t="s">
        <v>52</v>
      </c>
      <c r="C2383" s="79" cm="1">
        <f t="array" ref="C2383">_xlfn.IFS(B2383= "Winter", 1, B2383="Spring", 2, B2383="Summer", 3, B2383="Fall", 4)</f>
        <v>3</v>
      </c>
      <c r="D2383" s="79">
        <f t="shared" si="111"/>
        <v>0</v>
      </c>
      <c r="E2383" s="79">
        <f t="shared" si="112"/>
        <v>0</v>
      </c>
      <c r="F2383" s="79">
        <f t="shared" si="113"/>
        <v>1</v>
      </c>
    </row>
    <row r="2384" spans="1:6" x14ac:dyDescent="0.2">
      <c r="A2384">
        <v>60</v>
      </c>
      <c r="B2384" t="s">
        <v>36</v>
      </c>
      <c r="C2384" s="79" cm="1">
        <f t="array" ref="C2384">_xlfn.IFS(B2384= "Winter", 1, B2384="Spring", 2, B2384="Summer", 3, B2384="Fall", 4)</f>
        <v>2</v>
      </c>
      <c r="D2384" s="79">
        <f t="shared" si="111"/>
        <v>0</v>
      </c>
      <c r="E2384" s="79">
        <f t="shared" si="112"/>
        <v>1</v>
      </c>
      <c r="F2384" s="79">
        <f t="shared" si="113"/>
        <v>0</v>
      </c>
    </row>
    <row r="2385" spans="1:6" x14ac:dyDescent="0.2">
      <c r="A2385">
        <v>72</v>
      </c>
      <c r="B2385" t="s">
        <v>36</v>
      </c>
      <c r="C2385" s="79" cm="1">
        <f t="array" ref="C2385">_xlfn.IFS(B2385= "Winter", 1, B2385="Spring", 2, B2385="Summer", 3, B2385="Fall", 4)</f>
        <v>2</v>
      </c>
      <c r="D2385" s="79">
        <f t="shared" si="111"/>
        <v>0</v>
      </c>
      <c r="E2385" s="79">
        <f t="shared" si="112"/>
        <v>1</v>
      </c>
      <c r="F2385" s="79">
        <f t="shared" si="113"/>
        <v>0</v>
      </c>
    </row>
    <row r="2386" spans="1:6" x14ac:dyDescent="0.2">
      <c r="A2386">
        <v>35</v>
      </c>
      <c r="B2386" t="s">
        <v>24</v>
      </c>
      <c r="C2386" s="79" cm="1">
        <f t="array" ref="C2386">_xlfn.IFS(B2386= "Winter", 1, B2386="Spring", 2, B2386="Summer", 3, B2386="Fall", 4)</f>
        <v>1</v>
      </c>
      <c r="D2386" s="79">
        <f t="shared" si="111"/>
        <v>1</v>
      </c>
      <c r="E2386" s="79">
        <f t="shared" si="112"/>
        <v>0</v>
      </c>
      <c r="F2386" s="79">
        <f t="shared" si="113"/>
        <v>0</v>
      </c>
    </row>
    <row r="2387" spans="1:6" x14ac:dyDescent="0.2">
      <c r="A2387">
        <v>31</v>
      </c>
      <c r="B2387" t="s">
        <v>56</v>
      </c>
      <c r="C2387" s="79" cm="1">
        <f t="array" ref="C2387">_xlfn.IFS(B2387= "Winter", 1, B2387="Spring", 2, B2387="Summer", 3, B2387="Fall", 4)</f>
        <v>4</v>
      </c>
      <c r="D2387" s="79">
        <f t="shared" si="111"/>
        <v>0</v>
      </c>
      <c r="E2387" s="79">
        <f t="shared" si="112"/>
        <v>0</v>
      </c>
      <c r="F2387" s="79">
        <f t="shared" si="113"/>
        <v>0</v>
      </c>
    </row>
    <row r="2388" spans="1:6" x14ac:dyDescent="0.2">
      <c r="A2388">
        <v>33</v>
      </c>
      <c r="B2388" t="s">
        <v>52</v>
      </c>
      <c r="C2388" s="79" cm="1">
        <f t="array" ref="C2388">_xlfn.IFS(B2388= "Winter", 1, B2388="Spring", 2, B2388="Summer", 3, B2388="Fall", 4)</f>
        <v>3</v>
      </c>
      <c r="D2388" s="79">
        <f t="shared" si="111"/>
        <v>0</v>
      </c>
      <c r="E2388" s="79">
        <f t="shared" si="112"/>
        <v>0</v>
      </c>
      <c r="F2388" s="79">
        <f t="shared" si="113"/>
        <v>1</v>
      </c>
    </row>
    <row r="2389" spans="1:6" x14ac:dyDescent="0.2">
      <c r="A2389">
        <v>95</v>
      </c>
      <c r="B2389" t="s">
        <v>52</v>
      </c>
      <c r="C2389" s="79" cm="1">
        <f t="array" ref="C2389">_xlfn.IFS(B2389= "Winter", 1, B2389="Spring", 2, B2389="Summer", 3, B2389="Fall", 4)</f>
        <v>3</v>
      </c>
      <c r="D2389" s="79">
        <f t="shared" si="111"/>
        <v>0</v>
      </c>
      <c r="E2389" s="79">
        <f t="shared" si="112"/>
        <v>0</v>
      </c>
      <c r="F2389" s="79">
        <f t="shared" si="113"/>
        <v>1</v>
      </c>
    </row>
    <row r="2390" spans="1:6" x14ac:dyDescent="0.2">
      <c r="A2390">
        <v>68</v>
      </c>
      <c r="B2390" t="s">
        <v>56</v>
      </c>
      <c r="C2390" s="79" cm="1">
        <f t="array" ref="C2390">_xlfn.IFS(B2390= "Winter", 1, B2390="Spring", 2, B2390="Summer", 3, B2390="Fall", 4)</f>
        <v>4</v>
      </c>
      <c r="D2390" s="79">
        <f t="shared" si="111"/>
        <v>0</v>
      </c>
      <c r="E2390" s="79">
        <f t="shared" si="112"/>
        <v>0</v>
      </c>
      <c r="F2390" s="79">
        <f t="shared" si="113"/>
        <v>0</v>
      </c>
    </row>
    <row r="2391" spans="1:6" x14ac:dyDescent="0.2">
      <c r="A2391">
        <v>87</v>
      </c>
      <c r="B2391" t="s">
        <v>36</v>
      </c>
      <c r="C2391" s="79" cm="1">
        <f t="array" ref="C2391">_xlfn.IFS(B2391= "Winter", 1, B2391="Spring", 2, B2391="Summer", 3, B2391="Fall", 4)</f>
        <v>2</v>
      </c>
      <c r="D2391" s="79">
        <f t="shared" si="111"/>
        <v>0</v>
      </c>
      <c r="E2391" s="79">
        <f t="shared" si="112"/>
        <v>1</v>
      </c>
      <c r="F2391" s="79">
        <f t="shared" si="113"/>
        <v>0</v>
      </c>
    </row>
    <row r="2392" spans="1:6" x14ac:dyDescent="0.2">
      <c r="A2392">
        <v>64</v>
      </c>
      <c r="B2392" t="s">
        <v>24</v>
      </c>
      <c r="C2392" s="79" cm="1">
        <f t="array" ref="C2392">_xlfn.IFS(B2392= "Winter", 1, B2392="Spring", 2, B2392="Summer", 3, B2392="Fall", 4)</f>
        <v>1</v>
      </c>
      <c r="D2392" s="79">
        <f t="shared" si="111"/>
        <v>1</v>
      </c>
      <c r="E2392" s="79">
        <f t="shared" si="112"/>
        <v>0</v>
      </c>
      <c r="F2392" s="79">
        <f t="shared" si="113"/>
        <v>0</v>
      </c>
    </row>
    <row r="2393" spans="1:6" x14ac:dyDescent="0.2">
      <c r="A2393">
        <v>74</v>
      </c>
      <c r="B2393" t="s">
        <v>24</v>
      </c>
      <c r="C2393" s="79" cm="1">
        <f t="array" ref="C2393">_xlfn.IFS(B2393= "Winter", 1, B2393="Spring", 2, B2393="Summer", 3, B2393="Fall", 4)</f>
        <v>1</v>
      </c>
      <c r="D2393" s="79">
        <f t="shared" si="111"/>
        <v>1</v>
      </c>
      <c r="E2393" s="79">
        <f t="shared" si="112"/>
        <v>0</v>
      </c>
      <c r="F2393" s="79">
        <f t="shared" si="113"/>
        <v>0</v>
      </c>
    </row>
    <row r="2394" spans="1:6" x14ac:dyDescent="0.2">
      <c r="A2394">
        <v>62</v>
      </c>
      <c r="B2394" t="s">
        <v>36</v>
      </c>
      <c r="C2394" s="79" cm="1">
        <f t="array" ref="C2394">_xlfn.IFS(B2394= "Winter", 1, B2394="Spring", 2, B2394="Summer", 3, B2394="Fall", 4)</f>
        <v>2</v>
      </c>
      <c r="D2394" s="79">
        <f t="shared" si="111"/>
        <v>0</v>
      </c>
      <c r="E2394" s="79">
        <f t="shared" si="112"/>
        <v>1</v>
      </c>
      <c r="F2394" s="79">
        <f t="shared" si="113"/>
        <v>0</v>
      </c>
    </row>
    <row r="2395" spans="1:6" x14ac:dyDescent="0.2">
      <c r="A2395">
        <v>97</v>
      </c>
      <c r="B2395" t="s">
        <v>24</v>
      </c>
      <c r="C2395" s="79" cm="1">
        <f t="array" ref="C2395">_xlfn.IFS(B2395= "Winter", 1, B2395="Spring", 2, B2395="Summer", 3, B2395="Fall", 4)</f>
        <v>1</v>
      </c>
      <c r="D2395" s="79">
        <f t="shared" si="111"/>
        <v>1</v>
      </c>
      <c r="E2395" s="79">
        <f t="shared" si="112"/>
        <v>0</v>
      </c>
      <c r="F2395" s="79">
        <f t="shared" si="113"/>
        <v>0</v>
      </c>
    </row>
    <row r="2396" spans="1:6" x14ac:dyDescent="0.2">
      <c r="A2396">
        <v>47</v>
      </c>
      <c r="B2396" t="s">
        <v>56</v>
      </c>
      <c r="C2396" s="79" cm="1">
        <f t="array" ref="C2396">_xlfn.IFS(B2396= "Winter", 1, B2396="Spring", 2, B2396="Summer", 3, B2396="Fall", 4)</f>
        <v>4</v>
      </c>
      <c r="D2396" s="79">
        <f t="shared" si="111"/>
        <v>0</v>
      </c>
      <c r="E2396" s="79">
        <f t="shared" si="112"/>
        <v>0</v>
      </c>
      <c r="F2396" s="79">
        <f t="shared" si="113"/>
        <v>0</v>
      </c>
    </row>
    <row r="2397" spans="1:6" x14ac:dyDescent="0.2">
      <c r="A2397">
        <v>83</v>
      </c>
      <c r="B2397" t="s">
        <v>24</v>
      </c>
      <c r="C2397" s="79" cm="1">
        <f t="array" ref="C2397">_xlfn.IFS(B2397= "Winter", 1, B2397="Spring", 2, B2397="Summer", 3, B2397="Fall", 4)</f>
        <v>1</v>
      </c>
      <c r="D2397" s="79">
        <f t="shared" si="111"/>
        <v>1</v>
      </c>
      <c r="E2397" s="79">
        <f t="shared" si="112"/>
        <v>0</v>
      </c>
      <c r="F2397" s="79">
        <f t="shared" si="113"/>
        <v>0</v>
      </c>
    </row>
    <row r="2398" spans="1:6" x14ac:dyDescent="0.2">
      <c r="A2398">
        <v>82</v>
      </c>
      <c r="B2398" t="s">
        <v>36</v>
      </c>
      <c r="C2398" s="79" cm="1">
        <f t="array" ref="C2398">_xlfn.IFS(B2398= "Winter", 1, B2398="Spring", 2, B2398="Summer", 3, B2398="Fall", 4)</f>
        <v>2</v>
      </c>
      <c r="D2398" s="79">
        <f t="shared" si="111"/>
        <v>0</v>
      </c>
      <c r="E2398" s="79">
        <f t="shared" si="112"/>
        <v>1</v>
      </c>
      <c r="F2398" s="79">
        <f t="shared" si="113"/>
        <v>0</v>
      </c>
    </row>
    <row r="2399" spans="1:6" x14ac:dyDescent="0.2">
      <c r="A2399">
        <v>26</v>
      </c>
      <c r="B2399" t="s">
        <v>56</v>
      </c>
      <c r="C2399" s="79" cm="1">
        <f t="array" ref="C2399">_xlfn.IFS(B2399= "Winter", 1, B2399="Spring", 2, B2399="Summer", 3, B2399="Fall", 4)</f>
        <v>4</v>
      </c>
      <c r="D2399" s="79">
        <f t="shared" si="111"/>
        <v>0</v>
      </c>
      <c r="E2399" s="79">
        <f t="shared" si="112"/>
        <v>0</v>
      </c>
      <c r="F2399" s="79">
        <f t="shared" si="113"/>
        <v>0</v>
      </c>
    </row>
    <row r="2400" spans="1:6" x14ac:dyDescent="0.2">
      <c r="A2400">
        <v>81</v>
      </c>
      <c r="B2400" t="s">
        <v>24</v>
      </c>
      <c r="C2400" s="79" cm="1">
        <f t="array" ref="C2400">_xlfn.IFS(B2400= "Winter", 1, B2400="Spring", 2, B2400="Summer", 3, B2400="Fall", 4)</f>
        <v>1</v>
      </c>
      <c r="D2400" s="79">
        <f t="shared" si="111"/>
        <v>1</v>
      </c>
      <c r="E2400" s="79">
        <f t="shared" si="112"/>
        <v>0</v>
      </c>
      <c r="F2400" s="79">
        <f t="shared" si="113"/>
        <v>0</v>
      </c>
    </row>
    <row r="2401" spans="1:6" x14ac:dyDescent="0.2">
      <c r="A2401">
        <v>44</v>
      </c>
      <c r="B2401" t="s">
        <v>36</v>
      </c>
      <c r="C2401" s="79" cm="1">
        <f t="array" ref="C2401">_xlfn.IFS(B2401= "Winter", 1, B2401="Spring", 2, B2401="Summer", 3, B2401="Fall", 4)</f>
        <v>2</v>
      </c>
      <c r="D2401" s="79">
        <f t="shared" si="111"/>
        <v>0</v>
      </c>
      <c r="E2401" s="79">
        <f t="shared" si="112"/>
        <v>1</v>
      </c>
      <c r="F2401" s="79">
        <f t="shared" si="113"/>
        <v>0</v>
      </c>
    </row>
    <row r="2402" spans="1:6" x14ac:dyDescent="0.2">
      <c r="A2402">
        <v>88</v>
      </c>
      <c r="B2402" t="s">
        <v>24</v>
      </c>
      <c r="C2402" s="79" cm="1">
        <f t="array" ref="C2402">_xlfn.IFS(B2402= "Winter", 1, B2402="Spring", 2, B2402="Summer", 3, B2402="Fall", 4)</f>
        <v>1</v>
      </c>
      <c r="D2402" s="79">
        <f t="shared" si="111"/>
        <v>1</v>
      </c>
      <c r="E2402" s="79">
        <f t="shared" si="112"/>
        <v>0</v>
      </c>
      <c r="F2402" s="79">
        <f t="shared" si="113"/>
        <v>0</v>
      </c>
    </row>
    <row r="2403" spans="1:6" x14ac:dyDescent="0.2">
      <c r="A2403">
        <v>76</v>
      </c>
      <c r="B2403" t="s">
        <v>24</v>
      </c>
      <c r="C2403" s="79" cm="1">
        <f t="array" ref="C2403">_xlfn.IFS(B2403= "Winter", 1, B2403="Spring", 2, B2403="Summer", 3, B2403="Fall", 4)</f>
        <v>1</v>
      </c>
      <c r="D2403" s="79">
        <f t="shared" si="111"/>
        <v>1</v>
      </c>
      <c r="E2403" s="79">
        <f t="shared" si="112"/>
        <v>0</v>
      </c>
      <c r="F2403" s="79">
        <f t="shared" si="113"/>
        <v>0</v>
      </c>
    </row>
    <row r="2404" spans="1:6" x14ac:dyDescent="0.2">
      <c r="A2404">
        <v>89</v>
      </c>
      <c r="B2404" t="s">
        <v>24</v>
      </c>
      <c r="C2404" s="79" cm="1">
        <f t="array" ref="C2404">_xlfn.IFS(B2404= "Winter", 1, B2404="Spring", 2, B2404="Summer", 3, B2404="Fall", 4)</f>
        <v>1</v>
      </c>
      <c r="D2404" s="79">
        <f t="shared" si="111"/>
        <v>1</v>
      </c>
      <c r="E2404" s="79">
        <f t="shared" si="112"/>
        <v>0</v>
      </c>
      <c r="F2404" s="79">
        <f t="shared" si="113"/>
        <v>0</v>
      </c>
    </row>
    <row r="2405" spans="1:6" x14ac:dyDescent="0.2">
      <c r="A2405">
        <v>22</v>
      </c>
      <c r="B2405" t="s">
        <v>56</v>
      </c>
      <c r="C2405" s="79" cm="1">
        <f t="array" ref="C2405">_xlfn.IFS(B2405= "Winter", 1, B2405="Spring", 2, B2405="Summer", 3, B2405="Fall", 4)</f>
        <v>4</v>
      </c>
      <c r="D2405" s="79">
        <f t="shared" si="111"/>
        <v>0</v>
      </c>
      <c r="E2405" s="79">
        <f t="shared" si="112"/>
        <v>0</v>
      </c>
      <c r="F2405" s="79">
        <f t="shared" si="113"/>
        <v>0</v>
      </c>
    </row>
    <row r="2406" spans="1:6" x14ac:dyDescent="0.2">
      <c r="A2406">
        <v>33</v>
      </c>
      <c r="B2406" t="s">
        <v>24</v>
      </c>
      <c r="C2406" s="79" cm="1">
        <f t="array" ref="C2406">_xlfn.IFS(B2406= "Winter", 1, B2406="Spring", 2, B2406="Summer", 3, B2406="Fall", 4)</f>
        <v>1</v>
      </c>
      <c r="D2406" s="79">
        <f t="shared" si="111"/>
        <v>1</v>
      </c>
      <c r="E2406" s="79">
        <f t="shared" si="112"/>
        <v>0</v>
      </c>
      <c r="F2406" s="79">
        <f t="shared" si="113"/>
        <v>0</v>
      </c>
    </row>
    <row r="2407" spans="1:6" x14ac:dyDescent="0.2">
      <c r="A2407">
        <v>97</v>
      </c>
      <c r="B2407" t="s">
        <v>56</v>
      </c>
      <c r="C2407" s="79" cm="1">
        <f t="array" ref="C2407">_xlfn.IFS(B2407= "Winter", 1, B2407="Spring", 2, B2407="Summer", 3, B2407="Fall", 4)</f>
        <v>4</v>
      </c>
      <c r="D2407" s="79">
        <f t="shared" si="111"/>
        <v>0</v>
      </c>
      <c r="E2407" s="79">
        <f t="shared" si="112"/>
        <v>0</v>
      </c>
      <c r="F2407" s="79">
        <f t="shared" si="113"/>
        <v>0</v>
      </c>
    </row>
    <row r="2408" spans="1:6" x14ac:dyDescent="0.2">
      <c r="A2408">
        <v>57</v>
      </c>
      <c r="B2408" t="s">
        <v>24</v>
      </c>
      <c r="C2408" s="79" cm="1">
        <f t="array" ref="C2408">_xlfn.IFS(B2408= "Winter", 1, B2408="Spring", 2, B2408="Summer", 3, B2408="Fall", 4)</f>
        <v>1</v>
      </c>
      <c r="D2408" s="79">
        <f t="shared" si="111"/>
        <v>1</v>
      </c>
      <c r="E2408" s="79">
        <f t="shared" si="112"/>
        <v>0</v>
      </c>
      <c r="F2408" s="79">
        <f t="shared" si="113"/>
        <v>0</v>
      </c>
    </row>
    <row r="2409" spans="1:6" x14ac:dyDescent="0.2">
      <c r="A2409">
        <v>38</v>
      </c>
      <c r="B2409" t="s">
        <v>52</v>
      </c>
      <c r="C2409" s="79" cm="1">
        <f t="array" ref="C2409">_xlfn.IFS(B2409= "Winter", 1, B2409="Spring", 2, B2409="Summer", 3, B2409="Fall", 4)</f>
        <v>3</v>
      </c>
      <c r="D2409" s="79">
        <f t="shared" si="111"/>
        <v>0</v>
      </c>
      <c r="E2409" s="79">
        <f t="shared" si="112"/>
        <v>0</v>
      </c>
      <c r="F2409" s="79">
        <f t="shared" si="113"/>
        <v>1</v>
      </c>
    </row>
    <row r="2410" spans="1:6" x14ac:dyDescent="0.2">
      <c r="A2410">
        <v>55</v>
      </c>
      <c r="B2410" t="s">
        <v>56</v>
      </c>
      <c r="C2410" s="79" cm="1">
        <f t="array" ref="C2410">_xlfn.IFS(B2410= "Winter", 1, B2410="Spring", 2, B2410="Summer", 3, B2410="Fall", 4)</f>
        <v>4</v>
      </c>
      <c r="D2410" s="79">
        <f t="shared" si="111"/>
        <v>0</v>
      </c>
      <c r="E2410" s="79">
        <f t="shared" si="112"/>
        <v>0</v>
      </c>
      <c r="F2410" s="79">
        <f t="shared" si="113"/>
        <v>0</v>
      </c>
    </row>
    <row r="2411" spans="1:6" x14ac:dyDescent="0.2">
      <c r="A2411">
        <v>37</v>
      </c>
      <c r="B2411" t="s">
        <v>36</v>
      </c>
      <c r="C2411" s="79" cm="1">
        <f t="array" ref="C2411">_xlfn.IFS(B2411= "Winter", 1, B2411="Spring", 2, B2411="Summer", 3, B2411="Fall", 4)</f>
        <v>2</v>
      </c>
      <c r="D2411" s="79">
        <f t="shared" si="111"/>
        <v>0</v>
      </c>
      <c r="E2411" s="79">
        <f t="shared" si="112"/>
        <v>1</v>
      </c>
      <c r="F2411" s="79">
        <f t="shared" si="113"/>
        <v>0</v>
      </c>
    </row>
    <row r="2412" spans="1:6" x14ac:dyDescent="0.2">
      <c r="A2412">
        <v>43</v>
      </c>
      <c r="B2412" t="s">
        <v>52</v>
      </c>
      <c r="C2412" s="79" cm="1">
        <f t="array" ref="C2412">_xlfn.IFS(B2412= "Winter", 1, B2412="Spring", 2, B2412="Summer", 3, B2412="Fall", 4)</f>
        <v>3</v>
      </c>
      <c r="D2412" s="79">
        <f t="shared" si="111"/>
        <v>0</v>
      </c>
      <c r="E2412" s="79">
        <f t="shared" si="112"/>
        <v>0</v>
      </c>
      <c r="F2412" s="79">
        <f t="shared" si="113"/>
        <v>1</v>
      </c>
    </row>
    <row r="2413" spans="1:6" x14ac:dyDescent="0.2">
      <c r="A2413">
        <v>96</v>
      </c>
      <c r="B2413" t="s">
        <v>52</v>
      </c>
      <c r="C2413" s="79" cm="1">
        <f t="array" ref="C2413">_xlfn.IFS(B2413= "Winter", 1, B2413="Spring", 2, B2413="Summer", 3, B2413="Fall", 4)</f>
        <v>3</v>
      </c>
      <c r="D2413" s="79">
        <f t="shared" si="111"/>
        <v>0</v>
      </c>
      <c r="E2413" s="79">
        <f t="shared" si="112"/>
        <v>0</v>
      </c>
      <c r="F2413" s="79">
        <f t="shared" si="113"/>
        <v>1</v>
      </c>
    </row>
    <row r="2414" spans="1:6" x14ac:dyDescent="0.2">
      <c r="A2414">
        <v>51</v>
      </c>
      <c r="B2414" t="s">
        <v>24</v>
      </c>
      <c r="C2414" s="79" cm="1">
        <f t="array" ref="C2414">_xlfn.IFS(B2414= "Winter", 1, B2414="Spring", 2, B2414="Summer", 3, B2414="Fall", 4)</f>
        <v>1</v>
      </c>
      <c r="D2414" s="79">
        <f t="shared" si="111"/>
        <v>1</v>
      </c>
      <c r="E2414" s="79">
        <f t="shared" si="112"/>
        <v>0</v>
      </c>
      <c r="F2414" s="79">
        <f t="shared" si="113"/>
        <v>0</v>
      </c>
    </row>
    <row r="2415" spans="1:6" x14ac:dyDescent="0.2">
      <c r="A2415">
        <v>95</v>
      </c>
      <c r="B2415" t="s">
        <v>56</v>
      </c>
      <c r="C2415" s="79" cm="1">
        <f t="array" ref="C2415">_xlfn.IFS(B2415= "Winter", 1, B2415="Spring", 2, B2415="Summer", 3, B2415="Fall", 4)</f>
        <v>4</v>
      </c>
      <c r="D2415" s="79">
        <f t="shared" si="111"/>
        <v>0</v>
      </c>
      <c r="E2415" s="79">
        <f t="shared" si="112"/>
        <v>0</v>
      </c>
      <c r="F2415" s="79">
        <f t="shared" si="113"/>
        <v>0</v>
      </c>
    </row>
    <row r="2416" spans="1:6" x14ac:dyDescent="0.2">
      <c r="A2416">
        <v>26</v>
      </c>
      <c r="B2416" t="s">
        <v>52</v>
      </c>
      <c r="C2416" s="79" cm="1">
        <f t="array" ref="C2416">_xlfn.IFS(B2416= "Winter", 1, B2416="Spring", 2, B2416="Summer", 3, B2416="Fall", 4)</f>
        <v>3</v>
      </c>
      <c r="D2416" s="79">
        <f t="shared" si="111"/>
        <v>0</v>
      </c>
      <c r="E2416" s="79">
        <f t="shared" si="112"/>
        <v>0</v>
      </c>
      <c r="F2416" s="79">
        <f t="shared" si="113"/>
        <v>1</v>
      </c>
    </row>
    <row r="2417" spans="1:6" x14ac:dyDescent="0.2">
      <c r="A2417">
        <v>34</v>
      </c>
      <c r="B2417" t="s">
        <v>56</v>
      </c>
      <c r="C2417" s="79" cm="1">
        <f t="array" ref="C2417">_xlfn.IFS(B2417= "Winter", 1, B2417="Spring", 2, B2417="Summer", 3, B2417="Fall", 4)</f>
        <v>4</v>
      </c>
      <c r="D2417" s="79">
        <f t="shared" si="111"/>
        <v>0</v>
      </c>
      <c r="E2417" s="79">
        <f t="shared" si="112"/>
        <v>0</v>
      </c>
      <c r="F2417" s="79">
        <f t="shared" si="113"/>
        <v>0</v>
      </c>
    </row>
    <row r="2418" spans="1:6" x14ac:dyDescent="0.2">
      <c r="A2418">
        <v>83</v>
      </c>
      <c r="B2418" t="s">
        <v>52</v>
      </c>
      <c r="C2418" s="79" cm="1">
        <f t="array" ref="C2418">_xlfn.IFS(B2418= "Winter", 1, B2418="Spring", 2, B2418="Summer", 3, B2418="Fall", 4)</f>
        <v>3</v>
      </c>
      <c r="D2418" s="79">
        <f t="shared" si="111"/>
        <v>0</v>
      </c>
      <c r="E2418" s="79">
        <f t="shared" si="112"/>
        <v>0</v>
      </c>
      <c r="F2418" s="79">
        <f t="shared" si="113"/>
        <v>1</v>
      </c>
    </row>
    <row r="2419" spans="1:6" x14ac:dyDescent="0.2">
      <c r="A2419">
        <v>24</v>
      </c>
      <c r="B2419" t="s">
        <v>56</v>
      </c>
      <c r="C2419" s="79" cm="1">
        <f t="array" ref="C2419">_xlfn.IFS(B2419= "Winter", 1, B2419="Spring", 2, B2419="Summer", 3, B2419="Fall", 4)</f>
        <v>4</v>
      </c>
      <c r="D2419" s="79">
        <f t="shared" si="111"/>
        <v>0</v>
      </c>
      <c r="E2419" s="79">
        <f t="shared" si="112"/>
        <v>0</v>
      </c>
      <c r="F2419" s="79">
        <f t="shared" si="113"/>
        <v>0</v>
      </c>
    </row>
    <row r="2420" spans="1:6" x14ac:dyDescent="0.2">
      <c r="A2420">
        <v>69</v>
      </c>
      <c r="B2420" t="s">
        <v>56</v>
      </c>
      <c r="C2420" s="79" cm="1">
        <f t="array" ref="C2420">_xlfn.IFS(B2420= "Winter", 1, B2420="Spring", 2, B2420="Summer", 3, B2420="Fall", 4)</f>
        <v>4</v>
      </c>
      <c r="D2420" s="79">
        <f t="shared" si="111"/>
        <v>0</v>
      </c>
      <c r="E2420" s="79">
        <f t="shared" si="112"/>
        <v>0</v>
      </c>
      <c r="F2420" s="79">
        <f t="shared" si="113"/>
        <v>0</v>
      </c>
    </row>
    <row r="2421" spans="1:6" x14ac:dyDescent="0.2">
      <c r="A2421">
        <v>40</v>
      </c>
      <c r="B2421" t="s">
        <v>56</v>
      </c>
      <c r="C2421" s="79" cm="1">
        <f t="array" ref="C2421">_xlfn.IFS(B2421= "Winter", 1, B2421="Spring", 2, B2421="Summer", 3, B2421="Fall", 4)</f>
        <v>4</v>
      </c>
      <c r="D2421" s="79">
        <f t="shared" si="111"/>
        <v>0</v>
      </c>
      <c r="E2421" s="79">
        <f t="shared" si="112"/>
        <v>0</v>
      </c>
      <c r="F2421" s="79">
        <f t="shared" si="113"/>
        <v>0</v>
      </c>
    </row>
    <row r="2422" spans="1:6" x14ac:dyDescent="0.2">
      <c r="A2422">
        <v>87</v>
      </c>
      <c r="B2422" t="s">
        <v>24</v>
      </c>
      <c r="C2422" s="79" cm="1">
        <f t="array" ref="C2422">_xlfn.IFS(B2422= "Winter", 1, B2422="Spring", 2, B2422="Summer", 3, B2422="Fall", 4)</f>
        <v>1</v>
      </c>
      <c r="D2422" s="79">
        <f t="shared" si="111"/>
        <v>1</v>
      </c>
      <c r="E2422" s="79">
        <f t="shared" si="112"/>
        <v>0</v>
      </c>
      <c r="F2422" s="79">
        <f t="shared" si="113"/>
        <v>0</v>
      </c>
    </row>
    <row r="2423" spans="1:6" x14ac:dyDescent="0.2">
      <c r="A2423">
        <v>46</v>
      </c>
      <c r="B2423" t="s">
        <v>36</v>
      </c>
      <c r="C2423" s="79" cm="1">
        <f t="array" ref="C2423">_xlfn.IFS(B2423= "Winter", 1, B2423="Spring", 2, B2423="Summer", 3, B2423="Fall", 4)</f>
        <v>2</v>
      </c>
      <c r="D2423" s="79">
        <f t="shared" si="111"/>
        <v>0</v>
      </c>
      <c r="E2423" s="79">
        <f t="shared" si="112"/>
        <v>1</v>
      </c>
      <c r="F2423" s="79">
        <f t="shared" si="113"/>
        <v>0</v>
      </c>
    </row>
    <row r="2424" spans="1:6" x14ac:dyDescent="0.2">
      <c r="A2424">
        <v>82</v>
      </c>
      <c r="B2424" t="s">
        <v>24</v>
      </c>
      <c r="C2424" s="79" cm="1">
        <f t="array" ref="C2424">_xlfn.IFS(B2424= "Winter", 1, B2424="Spring", 2, B2424="Summer", 3, B2424="Fall", 4)</f>
        <v>1</v>
      </c>
      <c r="D2424" s="79">
        <f t="shared" si="111"/>
        <v>1</v>
      </c>
      <c r="E2424" s="79">
        <f t="shared" si="112"/>
        <v>0</v>
      </c>
      <c r="F2424" s="79">
        <f t="shared" si="113"/>
        <v>0</v>
      </c>
    </row>
    <row r="2425" spans="1:6" x14ac:dyDescent="0.2">
      <c r="A2425">
        <v>81</v>
      </c>
      <c r="B2425" t="s">
        <v>52</v>
      </c>
      <c r="C2425" s="79" cm="1">
        <f t="array" ref="C2425">_xlfn.IFS(B2425= "Winter", 1, B2425="Spring", 2, B2425="Summer", 3, B2425="Fall", 4)</f>
        <v>3</v>
      </c>
      <c r="D2425" s="79">
        <f t="shared" si="111"/>
        <v>0</v>
      </c>
      <c r="E2425" s="79">
        <f t="shared" si="112"/>
        <v>0</v>
      </c>
      <c r="F2425" s="79">
        <f t="shared" si="113"/>
        <v>1</v>
      </c>
    </row>
    <row r="2426" spans="1:6" x14ac:dyDescent="0.2">
      <c r="A2426">
        <v>57</v>
      </c>
      <c r="B2426" t="s">
        <v>24</v>
      </c>
      <c r="C2426" s="79" cm="1">
        <f t="array" ref="C2426">_xlfn.IFS(B2426= "Winter", 1, B2426="Spring", 2, B2426="Summer", 3, B2426="Fall", 4)</f>
        <v>1</v>
      </c>
      <c r="D2426" s="79">
        <f t="shared" si="111"/>
        <v>1</v>
      </c>
      <c r="E2426" s="79">
        <f t="shared" si="112"/>
        <v>0</v>
      </c>
      <c r="F2426" s="79">
        <f t="shared" si="113"/>
        <v>0</v>
      </c>
    </row>
    <row r="2427" spans="1:6" x14ac:dyDescent="0.2">
      <c r="A2427">
        <v>49</v>
      </c>
      <c r="B2427" t="s">
        <v>52</v>
      </c>
      <c r="C2427" s="79" cm="1">
        <f t="array" ref="C2427">_xlfn.IFS(B2427= "Winter", 1, B2427="Spring", 2, B2427="Summer", 3, B2427="Fall", 4)</f>
        <v>3</v>
      </c>
      <c r="D2427" s="79">
        <f t="shared" si="111"/>
        <v>0</v>
      </c>
      <c r="E2427" s="79">
        <f t="shared" si="112"/>
        <v>0</v>
      </c>
      <c r="F2427" s="79">
        <f t="shared" si="113"/>
        <v>1</v>
      </c>
    </row>
    <row r="2428" spans="1:6" x14ac:dyDescent="0.2">
      <c r="A2428">
        <v>42</v>
      </c>
      <c r="B2428" t="s">
        <v>56</v>
      </c>
      <c r="C2428" s="79" cm="1">
        <f t="array" ref="C2428">_xlfn.IFS(B2428= "Winter", 1, B2428="Spring", 2, B2428="Summer", 3, B2428="Fall", 4)</f>
        <v>4</v>
      </c>
      <c r="D2428" s="79">
        <f t="shared" si="111"/>
        <v>0</v>
      </c>
      <c r="E2428" s="79">
        <f t="shared" si="112"/>
        <v>0</v>
      </c>
      <c r="F2428" s="79">
        <f t="shared" si="113"/>
        <v>0</v>
      </c>
    </row>
    <row r="2429" spans="1:6" x14ac:dyDescent="0.2">
      <c r="A2429">
        <v>26</v>
      </c>
      <c r="B2429" t="s">
        <v>36</v>
      </c>
      <c r="C2429" s="79" cm="1">
        <f t="array" ref="C2429">_xlfn.IFS(B2429= "Winter", 1, B2429="Spring", 2, B2429="Summer", 3, B2429="Fall", 4)</f>
        <v>2</v>
      </c>
      <c r="D2429" s="79">
        <f t="shared" si="111"/>
        <v>0</v>
      </c>
      <c r="E2429" s="79">
        <f t="shared" si="112"/>
        <v>1</v>
      </c>
      <c r="F2429" s="79">
        <f t="shared" si="113"/>
        <v>0</v>
      </c>
    </row>
    <row r="2430" spans="1:6" x14ac:dyDescent="0.2">
      <c r="A2430">
        <v>38</v>
      </c>
      <c r="B2430" t="s">
        <v>36</v>
      </c>
      <c r="C2430" s="79" cm="1">
        <f t="array" ref="C2430">_xlfn.IFS(B2430= "Winter", 1, B2430="Spring", 2, B2430="Summer", 3, B2430="Fall", 4)</f>
        <v>2</v>
      </c>
      <c r="D2430" s="79">
        <f t="shared" si="111"/>
        <v>0</v>
      </c>
      <c r="E2430" s="79">
        <f t="shared" si="112"/>
        <v>1</v>
      </c>
      <c r="F2430" s="79">
        <f t="shared" si="113"/>
        <v>0</v>
      </c>
    </row>
    <row r="2431" spans="1:6" x14ac:dyDescent="0.2">
      <c r="A2431">
        <v>57</v>
      </c>
      <c r="B2431" t="s">
        <v>52</v>
      </c>
      <c r="C2431" s="79" cm="1">
        <f t="array" ref="C2431">_xlfn.IFS(B2431= "Winter", 1, B2431="Spring", 2, B2431="Summer", 3, B2431="Fall", 4)</f>
        <v>3</v>
      </c>
      <c r="D2431" s="79">
        <f t="shared" si="111"/>
        <v>0</v>
      </c>
      <c r="E2431" s="79">
        <f t="shared" si="112"/>
        <v>0</v>
      </c>
      <c r="F2431" s="79">
        <f t="shared" si="113"/>
        <v>1</v>
      </c>
    </row>
    <row r="2432" spans="1:6" x14ac:dyDescent="0.2">
      <c r="A2432">
        <v>100</v>
      </c>
      <c r="B2432" t="s">
        <v>52</v>
      </c>
      <c r="C2432" s="79" cm="1">
        <f t="array" ref="C2432">_xlfn.IFS(B2432= "Winter", 1, B2432="Spring", 2, B2432="Summer", 3, B2432="Fall", 4)</f>
        <v>3</v>
      </c>
      <c r="D2432" s="79">
        <f t="shared" si="111"/>
        <v>0</v>
      </c>
      <c r="E2432" s="79">
        <f t="shared" si="112"/>
        <v>0</v>
      </c>
      <c r="F2432" s="79">
        <f t="shared" si="113"/>
        <v>1</v>
      </c>
    </row>
    <row r="2433" spans="1:6" x14ac:dyDescent="0.2">
      <c r="A2433">
        <v>73</v>
      </c>
      <c r="B2433" t="s">
        <v>56</v>
      </c>
      <c r="C2433" s="79" cm="1">
        <f t="array" ref="C2433">_xlfn.IFS(B2433= "Winter", 1, B2433="Spring", 2, B2433="Summer", 3, B2433="Fall", 4)</f>
        <v>4</v>
      </c>
      <c r="D2433" s="79">
        <f t="shared" si="111"/>
        <v>0</v>
      </c>
      <c r="E2433" s="79">
        <f t="shared" si="112"/>
        <v>0</v>
      </c>
      <c r="F2433" s="79">
        <f t="shared" si="113"/>
        <v>0</v>
      </c>
    </row>
    <row r="2434" spans="1:6" x14ac:dyDescent="0.2">
      <c r="A2434">
        <v>66</v>
      </c>
      <c r="B2434" t="s">
        <v>24</v>
      </c>
      <c r="C2434" s="79" cm="1">
        <f t="array" ref="C2434">_xlfn.IFS(B2434= "Winter", 1, B2434="Spring", 2, B2434="Summer", 3, B2434="Fall", 4)</f>
        <v>1</v>
      </c>
      <c r="D2434" s="79">
        <f t="shared" si="111"/>
        <v>1</v>
      </c>
      <c r="E2434" s="79">
        <f t="shared" si="112"/>
        <v>0</v>
      </c>
      <c r="F2434" s="79">
        <f t="shared" si="113"/>
        <v>0</v>
      </c>
    </row>
    <row r="2435" spans="1:6" x14ac:dyDescent="0.2">
      <c r="A2435">
        <v>73</v>
      </c>
      <c r="B2435" t="s">
        <v>36</v>
      </c>
      <c r="C2435" s="79" cm="1">
        <f t="array" ref="C2435">_xlfn.IFS(B2435= "Winter", 1, B2435="Spring", 2, B2435="Summer", 3, B2435="Fall", 4)</f>
        <v>2</v>
      </c>
      <c r="D2435" s="79">
        <f t="shared" ref="D2435:D2498" si="114">IF(C2435=1, 1, 0)</f>
        <v>0</v>
      </c>
      <c r="E2435" s="79">
        <f t="shared" ref="E2435:E2498" si="115">IF(C2435=2, 1, 0)</f>
        <v>1</v>
      </c>
      <c r="F2435" s="79">
        <f t="shared" ref="F2435:F2498" si="116">IF(C2435=3,1, 0)</f>
        <v>0</v>
      </c>
    </row>
    <row r="2436" spans="1:6" x14ac:dyDescent="0.2">
      <c r="A2436">
        <v>45</v>
      </c>
      <c r="B2436" t="s">
        <v>36</v>
      </c>
      <c r="C2436" s="79" cm="1">
        <f t="array" ref="C2436">_xlfn.IFS(B2436= "Winter", 1, B2436="Spring", 2, B2436="Summer", 3, B2436="Fall", 4)</f>
        <v>2</v>
      </c>
      <c r="D2436" s="79">
        <f t="shared" si="114"/>
        <v>0</v>
      </c>
      <c r="E2436" s="79">
        <f t="shared" si="115"/>
        <v>1</v>
      </c>
      <c r="F2436" s="79">
        <f t="shared" si="116"/>
        <v>0</v>
      </c>
    </row>
    <row r="2437" spans="1:6" x14ac:dyDescent="0.2">
      <c r="A2437">
        <v>27</v>
      </c>
      <c r="B2437" t="s">
        <v>56</v>
      </c>
      <c r="C2437" s="79" cm="1">
        <f t="array" ref="C2437">_xlfn.IFS(B2437= "Winter", 1, B2437="Spring", 2, B2437="Summer", 3, B2437="Fall", 4)</f>
        <v>4</v>
      </c>
      <c r="D2437" s="79">
        <f t="shared" si="114"/>
        <v>0</v>
      </c>
      <c r="E2437" s="79">
        <f t="shared" si="115"/>
        <v>0</v>
      </c>
      <c r="F2437" s="79">
        <f t="shared" si="116"/>
        <v>0</v>
      </c>
    </row>
    <row r="2438" spans="1:6" x14ac:dyDescent="0.2">
      <c r="A2438">
        <v>24</v>
      </c>
      <c r="B2438" t="s">
        <v>56</v>
      </c>
      <c r="C2438" s="79" cm="1">
        <f t="array" ref="C2438">_xlfn.IFS(B2438= "Winter", 1, B2438="Spring", 2, B2438="Summer", 3, B2438="Fall", 4)</f>
        <v>4</v>
      </c>
      <c r="D2438" s="79">
        <f t="shared" si="114"/>
        <v>0</v>
      </c>
      <c r="E2438" s="79">
        <f t="shared" si="115"/>
        <v>0</v>
      </c>
      <c r="F2438" s="79">
        <f t="shared" si="116"/>
        <v>0</v>
      </c>
    </row>
    <row r="2439" spans="1:6" x14ac:dyDescent="0.2">
      <c r="A2439">
        <v>59</v>
      </c>
      <c r="B2439" t="s">
        <v>24</v>
      </c>
      <c r="C2439" s="79" cm="1">
        <f t="array" ref="C2439">_xlfn.IFS(B2439= "Winter", 1, B2439="Spring", 2, B2439="Summer", 3, B2439="Fall", 4)</f>
        <v>1</v>
      </c>
      <c r="D2439" s="79">
        <f t="shared" si="114"/>
        <v>1</v>
      </c>
      <c r="E2439" s="79">
        <f t="shared" si="115"/>
        <v>0</v>
      </c>
      <c r="F2439" s="79">
        <f t="shared" si="116"/>
        <v>0</v>
      </c>
    </row>
    <row r="2440" spans="1:6" x14ac:dyDescent="0.2">
      <c r="A2440">
        <v>20</v>
      </c>
      <c r="B2440" t="s">
        <v>24</v>
      </c>
      <c r="C2440" s="79" cm="1">
        <f t="array" ref="C2440">_xlfn.IFS(B2440= "Winter", 1, B2440="Spring", 2, B2440="Summer", 3, B2440="Fall", 4)</f>
        <v>1</v>
      </c>
      <c r="D2440" s="79">
        <f t="shared" si="114"/>
        <v>1</v>
      </c>
      <c r="E2440" s="79">
        <f t="shared" si="115"/>
        <v>0</v>
      </c>
      <c r="F2440" s="79">
        <f t="shared" si="116"/>
        <v>0</v>
      </c>
    </row>
    <row r="2441" spans="1:6" x14ac:dyDescent="0.2">
      <c r="A2441">
        <v>44</v>
      </c>
      <c r="B2441" t="s">
        <v>52</v>
      </c>
      <c r="C2441" s="79" cm="1">
        <f t="array" ref="C2441">_xlfn.IFS(B2441= "Winter", 1, B2441="Spring", 2, B2441="Summer", 3, B2441="Fall", 4)</f>
        <v>3</v>
      </c>
      <c r="D2441" s="79">
        <f t="shared" si="114"/>
        <v>0</v>
      </c>
      <c r="E2441" s="79">
        <f t="shared" si="115"/>
        <v>0</v>
      </c>
      <c r="F2441" s="79">
        <f t="shared" si="116"/>
        <v>1</v>
      </c>
    </row>
    <row r="2442" spans="1:6" x14ac:dyDescent="0.2">
      <c r="A2442">
        <v>90</v>
      </c>
      <c r="B2442" t="s">
        <v>36</v>
      </c>
      <c r="C2442" s="79" cm="1">
        <f t="array" ref="C2442">_xlfn.IFS(B2442= "Winter", 1, B2442="Spring", 2, B2442="Summer", 3, B2442="Fall", 4)</f>
        <v>2</v>
      </c>
      <c r="D2442" s="79">
        <f t="shared" si="114"/>
        <v>0</v>
      </c>
      <c r="E2442" s="79">
        <f t="shared" si="115"/>
        <v>1</v>
      </c>
      <c r="F2442" s="79">
        <f t="shared" si="116"/>
        <v>0</v>
      </c>
    </row>
    <row r="2443" spans="1:6" x14ac:dyDescent="0.2">
      <c r="A2443">
        <v>36</v>
      </c>
      <c r="B2443" t="s">
        <v>56</v>
      </c>
      <c r="C2443" s="79" cm="1">
        <f t="array" ref="C2443">_xlfn.IFS(B2443= "Winter", 1, B2443="Spring", 2, B2443="Summer", 3, B2443="Fall", 4)</f>
        <v>4</v>
      </c>
      <c r="D2443" s="79">
        <f t="shared" si="114"/>
        <v>0</v>
      </c>
      <c r="E2443" s="79">
        <f t="shared" si="115"/>
        <v>0</v>
      </c>
      <c r="F2443" s="79">
        <f t="shared" si="116"/>
        <v>0</v>
      </c>
    </row>
    <row r="2444" spans="1:6" x14ac:dyDescent="0.2">
      <c r="A2444">
        <v>95</v>
      </c>
      <c r="B2444" t="s">
        <v>24</v>
      </c>
      <c r="C2444" s="79" cm="1">
        <f t="array" ref="C2444">_xlfn.IFS(B2444= "Winter", 1, B2444="Spring", 2, B2444="Summer", 3, B2444="Fall", 4)</f>
        <v>1</v>
      </c>
      <c r="D2444" s="79">
        <f t="shared" si="114"/>
        <v>1</v>
      </c>
      <c r="E2444" s="79">
        <f t="shared" si="115"/>
        <v>0</v>
      </c>
      <c r="F2444" s="79">
        <f t="shared" si="116"/>
        <v>0</v>
      </c>
    </row>
    <row r="2445" spans="1:6" x14ac:dyDescent="0.2">
      <c r="A2445">
        <v>30</v>
      </c>
      <c r="B2445" t="s">
        <v>36</v>
      </c>
      <c r="C2445" s="79" cm="1">
        <f t="array" ref="C2445">_xlfn.IFS(B2445= "Winter", 1, B2445="Spring", 2, B2445="Summer", 3, B2445="Fall", 4)</f>
        <v>2</v>
      </c>
      <c r="D2445" s="79">
        <f t="shared" si="114"/>
        <v>0</v>
      </c>
      <c r="E2445" s="79">
        <f t="shared" si="115"/>
        <v>1</v>
      </c>
      <c r="F2445" s="79">
        <f t="shared" si="116"/>
        <v>0</v>
      </c>
    </row>
    <row r="2446" spans="1:6" x14ac:dyDescent="0.2">
      <c r="A2446">
        <v>65</v>
      </c>
      <c r="B2446" t="s">
        <v>56</v>
      </c>
      <c r="C2446" s="79" cm="1">
        <f t="array" ref="C2446">_xlfn.IFS(B2446= "Winter", 1, B2446="Spring", 2, B2446="Summer", 3, B2446="Fall", 4)</f>
        <v>4</v>
      </c>
      <c r="D2446" s="79">
        <f t="shared" si="114"/>
        <v>0</v>
      </c>
      <c r="E2446" s="79">
        <f t="shared" si="115"/>
        <v>0</v>
      </c>
      <c r="F2446" s="79">
        <f t="shared" si="116"/>
        <v>0</v>
      </c>
    </row>
    <row r="2447" spans="1:6" x14ac:dyDescent="0.2">
      <c r="A2447">
        <v>96</v>
      </c>
      <c r="B2447" t="s">
        <v>52</v>
      </c>
      <c r="C2447" s="79" cm="1">
        <f t="array" ref="C2447">_xlfn.IFS(B2447= "Winter", 1, B2447="Spring", 2, B2447="Summer", 3, B2447="Fall", 4)</f>
        <v>3</v>
      </c>
      <c r="D2447" s="79">
        <f t="shared" si="114"/>
        <v>0</v>
      </c>
      <c r="E2447" s="79">
        <f t="shared" si="115"/>
        <v>0</v>
      </c>
      <c r="F2447" s="79">
        <f t="shared" si="116"/>
        <v>1</v>
      </c>
    </row>
    <row r="2448" spans="1:6" x14ac:dyDescent="0.2">
      <c r="A2448">
        <v>65</v>
      </c>
      <c r="B2448" t="s">
        <v>36</v>
      </c>
      <c r="C2448" s="79" cm="1">
        <f t="array" ref="C2448">_xlfn.IFS(B2448= "Winter", 1, B2448="Spring", 2, B2448="Summer", 3, B2448="Fall", 4)</f>
        <v>2</v>
      </c>
      <c r="D2448" s="79">
        <f t="shared" si="114"/>
        <v>0</v>
      </c>
      <c r="E2448" s="79">
        <f t="shared" si="115"/>
        <v>1</v>
      </c>
      <c r="F2448" s="79">
        <f t="shared" si="116"/>
        <v>0</v>
      </c>
    </row>
    <row r="2449" spans="1:6" x14ac:dyDescent="0.2">
      <c r="A2449">
        <v>47</v>
      </c>
      <c r="B2449" t="s">
        <v>56</v>
      </c>
      <c r="C2449" s="79" cm="1">
        <f t="array" ref="C2449">_xlfn.IFS(B2449= "Winter", 1, B2449="Spring", 2, B2449="Summer", 3, B2449="Fall", 4)</f>
        <v>4</v>
      </c>
      <c r="D2449" s="79">
        <f t="shared" si="114"/>
        <v>0</v>
      </c>
      <c r="E2449" s="79">
        <f t="shared" si="115"/>
        <v>0</v>
      </c>
      <c r="F2449" s="79">
        <f t="shared" si="116"/>
        <v>0</v>
      </c>
    </row>
    <row r="2450" spans="1:6" x14ac:dyDescent="0.2">
      <c r="A2450">
        <v>25</v>
      </c>
      <c r="B2450" t="s">
        <v>56</v>
      </c>
      <c r="C2450" s="79" cm="1">
        <f t="array" ref="C2450">_xlfn.IFS(B2450= "Winter", 1, B2450="Spring", 2, B2450="Summer", 3, B2450="Fall", 4)</f>
        <v>4</v>
      </c>
      <c r="D2450" s="79">
        <f t="shared" si="114"/>
        <v>0</v>
      </c>
      <c r="E2450" s="79">
        <f t="shared" si="115"/>
        <v>0</v>
      </c>
      <c r="F2450" s="79">
        <f t="shared" si="116"/>
        <v>0</v>
      </c>
    </row>
    <row r="2451" spans="1:6" x14ac:dyDescent="0.2">
      <c r="A2451">
        <v>56</v>
      </c>
      <c r="B2451" t="s">
        <v>56</v>
      </c>
      <c r="C2451" s="79" cm="1">
        <f t="array" ref="C2451">_xlfn.IFS(B2451= "Winter", 1, B2451="Spring", 2, B2451="Summer", 3, B2451="Fall", 4)</f>
        <v>4</v>
      </c>
      <c r="D2451" s="79">
        <f t="shared" si="114"/>
        <v>0</v>
      </c>
      <c r="E2451" s="79">
        <f t="shared" si="115"/>
        <v>0</v>
      </c>
      <c r="F2451" s="79">
        <f t="shared" si="116"/>
        <v>0</v>
      </c>
    </row>
    <row r="2452" spans="1:6" x14ac:dyDescent="0.2">
      <c r="A2452">
        <v>76</v>
      </c>
      <c r="B2452" t="s">
        <v>56</v>
      </c>
      <c r="C2452" s="79" cm="1">
        <f t="array" ref="C2452">_xlfn.IFS(B2452= "Winter", 1, B2452="Spring", 2, B2452="Summer", 3, B2452="Fall", 4)</f>
        <v>4</v>
      </c>
      <c r="D2452" s="79">
        <f t="shared" si="114"/>
        <v>0</v>
      </c>
      <c r="E2452" s="79">
        <f t="shared" si="115"/>
        <v>0</v>
      </c>
      <c r="F2452" s="79">
        <f t="shared" si="116"/>
        <v>0</v>
      </c>
    </row>
    <row r="2453" spans="1:6" x14ac:dyDescent="0.2">
      <c r="A2453">
        <v>60</v>
      </c>
      <c r="B2453" t="s">
        <v>56</v>
      </c>
      <c r="C2453" s="79" cm="1">
        <f t="array" ref="C2453">_xlfn.IFS(B2453= "Winter", 1, B2453="Spring", 2, B2453="Summer", 3, B2453="Fall", 4)</f>
        <v>4</v>
      </c>
      <c r="D2453" s="79">
        <f t="shared" si="114"/>
        <v>0</v>
      </c>
      <c r="E2453" s="79">
        <f t="shared" si="115"/>
        <v>0</v>
      </c>
      <c r="F2453" s="79">
        <f t="shared" si="116"/>
        <v>0</v>
      </c>
    </row>
    <row r="2454" spans="1:6" x14ac:dyDescent="0.2">
      <c r="A2454">
        <v>67</v>
      </c>
      <c r="B2454" t="s">
        <v>24</v>
      </c>
      <c r="C2454" s="79" cm="1">
        <f t="array" ref="C2454">_xlfn.IFS(B2454= "Winter", 1, B2454="Spring", 2, B2454="Summer", 3, B2454="Fall", 4)</f>
        <v>1</v>
      </c>
      <c r="D2454" s="79">
        <f t="shared" si="114"/>
        <v>1</v>
      </c>
      <c r="E2454" s="79">
        <f t="shared" si="115"/>
        <v>0</v>
      </c>
      <c r="F2454" s="79">
        <f t="shared" si="116"/>
        <v>0</v>
      </c>
    </row>
    <row r="2455" spans="1:6" x14ac:dyDescent="0.2">
      <c r="A2455">
        <v>95</v>
      </c>
      <c r="B2455" t="s">
        <v>36</v>
      </c>
      <c r="C2455" s="79" cm="1">
        <f t="array" ref="C2455">_xlfn.IFS(B2455= "Winter", 1, B2455="Spring", 2, B2455="Summer", 3, B2455="Fall", 4)</f>
        <v>2</v>
      </c>
      <c r="D2455" s="79">
        <f t="shared" si="114"/>
        <v>0</v>
      </c>
      <c r="E2455" s="79">
        <f t="shared" si="115"/>
        <v>1</v>
      </c>
      <c r="F2455" s="79">
        <f t="shared" si="116"/>
        <v>0</v>
      </c>
    </row>
    <row r="2456" spans="1:6" x14ac:dyDescent="0.2">
      <c r="A2456">
        <v>72</v>
      </c>
      <c r="B2456" t="s">
        <v>24</v>
      </c>
      <c r="C2456" s="79" cm="1">
        <f t="array" ref="C2456">_xlfn.IFS(B2456= "Winter", 1, B2456="Spring", 2, B2456="Summer", 3, B2456="Fall", 4)</f>
        <v>1</v>
      </c>
      <c r="D2456" s="79">
        <f t="shared" si="114"/>
        <v>1</v>
      </c>
      <c r="E2456" s="79">
        <f t="shared" si="115"/>
        <v>0</v>
      </c>
      <c r="F2456" s="79">
        <f t="shared" si="116"/>
        <v>0</v>
      </c>
    </row>
    <row r="2457" spans="1:6" x14ac:dyDescent="0.2">
      <c r="A2457">
        <v>98</v>
      </c>
      <c r="B2457" t="s">
        <v>36</v>
      </c>
      <c r="C2457" s="79" cm="1">
        <f t="array" ref="C2457">_xlfn.IFS(B2457= "Winter", 1, B2457="Spring", 2, B2457="Summer", 3, B2457="Fall", 4)</f>
        <v>2</v>
      </c>
      <c r="D2457" s="79">
        <f t="shared" si="114"/>
        <v>0</v>
      </c>
      <c r="E2457" s="79">
        <f t="shared" si="115"/>
        <v>1</v>
      </c>
      <c r="F2457" s="79">
        <f t="shared" si="116"/>
        <v>0</v>
      </c>
    </row>
    <row r="2458" spans="1:6" x14ac:dyDescent="0.2">
      <c r="A2458">
        <v>83</v>
      </c>
      <c r="B2458" t="s">
        <v>24</v>
      </c>
      <c r="C2458" s="79" cm="1">
        <f t="array" ref="C2458">_xlfn.IFS(B2458= "Winter", 1, B2458="Spring", 2, B2458="Summer", 3, B2458="Fall", 4)</f>
        <v>1</v>
      </c>
      <c r="D2458" s="79">
        <f t="shared" si="114"/>
        <v>1</v>
      </c>
      <c r="E2458" s="79">
        <f t="shared" si="115"/>
        <v>0</v>
      </c>
      <c r="F2458" s="79">
        <f t="shared" si="116"/>
        <v>0</v>
      </c>
    </row>
    <row r="2459" spans="1:6" x14ac:dyDescent="0.2">
      <c r="A2459">
        <v>37</v>
      </c>
      <c r="B2459" t="s">
        <v>56</v>
      </c>
      <c r="C2459" s="79" cm="1">
        <f t="array" ref="C2459">_xlfn.IFS(B2459= "Winter", 1, B2459="Spring", 2, B2459="Summer", 3, B2459="Fall", 4)</f>
        <v>4</v>
      </c>
      <c r="D2459" s="79">
        <f t="shared" si="114"/>
        <v>0</v>
      </c>
      <c r="E2459" s="79">
        <f t="shared" si="115"/>
        <v>0</v>
      </c>
      <c r="F2459" s="79">
        <f t="shared" si="116"/>
        <v>0</v>
      </c>
    </row>
    <row r="2460" spans="1:6" x14ac:dyDescent="0.2">
      <c r="A2460">
        <v>85</v>
      </c>
      <c r="B2460" t="s">
        <v>56</v>
      </c>
      <c r="C2460" s="79" cm="1">
        <f t="array" ref="C2460">_xlfn.IFS(B2460= "Winter", 1, B2460="Spring", 2, B2460="Summer", 3, B2460="Fall", 4)</f>
        <v>4</v>
      </c>
      <c r="D2460" s="79">
        <f t="shared" si="114"/>
        <v>0</v>
      </c>
      <c r="E2460" s="79">
        <f t="shared" si="115"/>
        <v>0</v>
      </c>
      <c r="F2460" s="79">
        <f t="shared" si="116"/>
        <v>0</v>
      </c>
    </row>
    <row r="2461" spans="1:6" x14ac:dyDescent="0.2">
      <c r="A2461">
        <v>36</v>
      </c>
      <c r="B2461" t="s">
        <v>56</v>
      </c>
      <c r="C2461" s="79" cm="1">
        <f t="array" ref="C2461">_xlfn.IFS(B2461= "Winter", 1, B2461="Spring", 2, B2461="Summer", 3, B2461="Fall", 4)</f>
        <v>4</v>
      </c>
      <c r="D2461" s="79">
        <f t="shared" si="114"/>
        <v>0</v>
      </c>
      <c r="E2461" s="79">
        <f t="shared" si="115"/>
        <v>0</v>
      </c>
      <c r="F2461" s="79">
        <f t="shared" si="116"/>
        <v>0</v>
      </c>
    </row>
    <row r="2462" spans="1:6" x14ac:dyDescent="0.2">
      <c r="A2462">
        <v>36</v>
      </c>
      <c r="B2462" t="s">
        <v>24</v>
      </c>
      <c r="C2462" s="79" cm="1">
        <f t="array" ref="C2462">_xlfn.IFS(B2462= "Winter", 1, B2462="Spring", 2, B2462="Summer", 3, B2462="Fall", 4)</f>
        <v>1</v>
      </c>
      <c r="D2462" s="79">
        <f t="shared" si="114"/>
        <v>1</v>
      </c>
      <c r="E2462" s="79">
        <f t="shared" si="115"/>
        <v>0</v>
      </c>
      <c r="F2462" s="79">
        <f t="shared" si="116"/>
        <v>0</v>
      </c>
    </row>
    <row r="2463" spans="1:6" x14ac:dyDescent="0.2">
      <c r="A2463">
        <v>86</v>
      </c>
      <c r="B2463" t="s">
        <v>52</v>
      </c>
      <c r="C2463" s="79" cm="1">
        <f t="array" ref="C2463">_xlfn.IFS(B2463= "Winter", 1, B2463="Spring", 2, B2463="Summer", 3, B2463="Fall", 4)</f>
        <v>3</v>
      </c>
      <c r="D2463" s="79">
        <f t="shared" si="114"/>
        <v>0</v>
      </c>
      <c r="E2463" s="79">
        <f t="shared" si="115"/>
        <v>0</v>
      </c>
      <c r="F2463" s="79">
        <f t="shared" si="116"/>
        <v>1</v>
      </c>
    </row>
    <row r="2464" spans="1:6" x14ac:dyDescent="0.2">
      <c r="A2464">
        <v>99</v>
      </c>
      <c r="B2464" t="s">
        <v>36</v>
      </c>
      <c r="C2464" s="79" cm="1">
        <f t="array" ref="C2464">_xlfn.IFS(B2464= "Winter", 1, B2464="Spring", 2, B2464="Summer", 3, B2464="Fall", 4)</f>
        <v>2</v>
      </c>
      <c r="D2464" s="79">
        <f t="shared" si="114"/>
        <v>0</v>
      </c>
      <c r="E2464" s="79">
        <f t="shared" si="115"/>
        <v>1</v>
      </c>
      <c r="F2464" s="79">
        <f t="shared" si="116"/>
        <v>0</v>
      </c>
    </row>
    <row r="2465" spans="1:6" x14ac:dyDescent="0.2">
      <c r="A2465">
        <v>21</v>
      </c>
      <c r="B2465" t="s">
        <v>52</v>
      </c>
      <c r="C2465" s="79" cm="1">
        <f t="array" ref="C2465">_xlfn.IFS(B2465= "Winter", 1, B2465="Spring", 2, B2465="Summer", 3, B2465="Fall", 4)</f>
        <v>3</v>
      </c>
      <c r="D2465" s="79">
        <f t="shared" si="114"/>
        <v>0</v>
      </c>
      <c r="E2465" s="79">
        <f t="shared" si="115"/>
        <v>0</v>
      </c>
      <c r="F2465" s="79">
        <f t="shared" si="116"/>
        <v>1</v>
      </c>
    </row>
    <row r="2466" spans="1:6" x14ac:dyDescent="0.2">
      <c r="A2466">
        <v>84</v>
      </c>
      <c r="B2466" t="s">
        <v>24</v>
      </c>
      <c r="C2466" s="79" cm="1">
        <f t="array" ref="C2466">_xlfn.IFS(B2466= "Winter", 1, B2466="Spring", 2, B2466="Summer", 3, B2466="Fall", 4)</f>
        <v>1</v>
      </c>
      <c r="D2466" s="79">
        <f t="shared" si="114"/>
        <v>1</v>
      </c>
      <c r="E2466" s="79">
        <f t="shared" si="115"/>
        <v>0</v>
      </c>
      <c r="F2466" s="79">
        <f t="shared" si="116"/>
        <v>0</v>
      </c>
    </row>
    <row r="2467" spans="1:6" x14ac:dyDescent="0.2">
      <c r="A2467">
        <v>63</v>
      </c>
      <c r="B2467" t="s">
        <v>36</v>
      </c>
      <c r="C2467" s="79" cm="1">
        <f t="array" ref="C2467">_xlfn.IFS(B2467= "Winter", 1, B2467="Spring", 2, B2467="Summer", 3, B2467="Fall", 4)</f>
        <v>2</v>
      </c>
      <c r="D2467" s="79">
        <f t="shared" si="114"/>
        <v>0</v>
      </c>
      <c r="E2467" s="79">
        <f t="shared" si="115"/>
        <v>1</v>
      </c>
      <c r="F2467" s="79">
        <f t="shared" si="116"/>
        <v>0</v>
      </c>
    </row>
    <row r="2468" spans="1:6" x14ac:dyDescent="0.2">
      <c r="A2468">
        <v>84</v>
      </c>
      <c r="B2468" t="s">
        <v>52</v>
      </c>
      <c r="C2468" s="79" cm="1">
        <f t="array" ref="C2468">_xlfn.IFS(B2468= "Winter", 1, B2468="Spring", 2, B2468="Summer", 3, B2468="Fall", 4)</f>
        <v>3</v>
      </c>
      <c r="D2468" s="79">
        <f t="shared" si="114"/>
        <v>0</v>
      </c>
      <c r="E2468" s="79">
        <f t="shared" si="115"/>
        <v>0</v>
      </c>
      <c r="F2468" s="79">
        <f t="shared" si="116"/>
        <v>1</v>
      </c>
    </row>
    <row r="2469" spans="1:6" x14ac:dyDescent="0.2">
      <c r="A2469">
        <v>72</v>
      </c>
      <c r="B2469" t="s">
        <v>36</v>
      </c>
      <c r="C2469" s="79" cm="1">
        <f t="array" ref="C2469">_xlfn.IFS(B2469= "Winter", 1, B2469="Spring", 2, B2469="Summer", 3, B2469="Fall", 4)</f>
        <v>2</v>
      </c>
      <c r="D2469" s="79">
        <f t="shared" si="114"/>
        <v>0</v>
      </c>
      <c r="E2469" s="79">
        <f t="shared" si="115"/>
        <v>1</v>
      </c>
      <c r="F2469" s="79">
        <f t="shared" si="116"/>
        <v>0</v>
      </c>
    </row>
    <row r="2470" spans="1:6" x14ac:dyDescent="0.2">
      <c r="A2470">
        <v>21</v>
      </c>
      <c r="B2470" t="s">
        <v>24</v>
      </c>
      <c r="C2470" s="79" cm="1">
        <f t="array" ref="C2470">_xlfn.IFS(B2470= "Winter", 1, B2470="Spring", 2, B2470="Summer", 3, B2470="Fall", 4)</f>
        <v>1</v>
      </c>
      <c r="D2470" s="79">
        <f t="shared" si="114"/>
        <v>1</v>
      </c>
      <c r="E2470" s="79">
        <f t="shared" si="115"/>
        <v>0</v>
      </c>
      <c r="F2470" s="79">
        <f t="shared" si="116"/>
        <v>0</v>
      </c>
    </row>
    <row r="2471" spans="1:6" x14ac:dyDescent="0.2">
      <c r="A2471">
        <v>92</v>
      </c>
      <c r="B2471" t="s">
        <v>56</v>
      </c>
      <c r="C2471" s="79" cm="1">
        <f t="array" ref="C2471">_xlfn.IFS(B2471= "Winter", 1, B2471="Spring", 2, B2471="Summer", 3, B2471="Fall", 4)</f>
        <v>4</v>
      </c>
      <c r="D2471" s="79">
        <f t="shared" si="114"/>
        <v>0</v>
      </c>
      <c r="E2471" s="79">
        <f t="shared" si="115"/>
        <v>0</v>
      </c>
      <c r="F2471" s="79">
        <f t="shared" si="116"/>
        <v>0</v>
      </c>
    </row>
    <row r="2472" spans="1:6" x14ac:dyDescent="0.2">
      <c r="A2472">
        <v>72</v>
      </c>
      <c r="B2472" t="s">
        <v>56</v>
      </c>
      <c r="C2472" s="79" cm="1">
        <f t="array" ref="C2472">_xlfn.IFS(B2472= "Winter", 1, B2472="Spring", 2, B2472="Summer", 3, B2472="Fall", 4)</f>
        <v>4</v>
      </c>
      <c r="D2472" s="79">
        <f t="shared" si="114"/>
        <v>0</v>
      </c>
      <c r="E2472" s="79">
        <f t="shared" si="115"/>
        <v>0</v>
      </c>
      <c r="F2472" s="79">
        <f t="shared" si="116"/>
        <v>0</v>
      </c>
    </row>
    <row r="2473" spans="1:6" x14ac:dyDescent="0.2">
      <c r="A2473">
        <v>83</v>
      </c>
      <c r="B2473" t="s">
        <v>36</v>
      </c>
      <c r="C2473" s="79" cm="1">
        <f t="array" ref="C2473">_xlfn.IFS(B2473= "Winter", 1, B2473="Spring", 2, B2473="Summer", 3, B2473="Fall", 4)</f>
        <v>2</v>
      </c>
      <c r="D2473" s="79">
        <f t="shared" si="114"/>
        <v>0</v>
      </c>
      <c r="E2473" s="79">
        <f t="shared" si="115"/>
        <v>1</v>
      </c>
      <c r="F2473" s="79">
        <f t="shared" si="116"/>
        <v>0</v>
      </c>
    </row>
    <row r="2474" spans="1:6" x14ac:dyDescent="0.2">
      <c r="A2474">
        <v>73</v>
      </c>
      <c r="B2474" t="s">
        <v>52</v>
      </c>
      <c r="C2474" s="79" cm="1">
        <f t="array" ref="C2474">_xlfn.IFS(B2474= "Winter", 1, B2474="Spring", 2, B2474="Summer", 3, B2474="Fall", 4)</f>
        <v>3</v>
      </c>
      <c r="D2474" s="79">
        <f t="shared" si="114"/>
        <v>0</v>
      </c>
      <c r="E2474" s="79">
        <f t="shared" si="115"/>
        <v>0</v>
      </c>
      <c r="F2474" s="79">
        <f t="shared" si="116"/>
        <v>1</v>
      </c>
    </row>
    <row r="2475" spans="1:6" x14ac:dyDescent="0.2">
      <c r="A2475">
        <v>98</v>
      </c>
      <c r="B2475" t="s">
        <v>24</v>
      </c>
      <c r="C2475" s="79" cm="1">
        <f t="array" ref="C2475">_xlfn.IFS(B2475= "Winter", 1, B2475="Spring", 2, B2475="Summer", 3, B2475="Fall", 4)</f>
        <v>1</v>
      </c>
      <c r="D2475" s="79">
        <f t="shared" si="114"/>
        <v>1</v>
      </c>
      <c r="E2475" s="79">
        <f t="shared" si="115"/>
        <v>0</v>
      </c>
      <c r="F2475" s="79">
        <f t="shared" si="116"/>
        <v>0</v>
      </c>
    </row>
    <row r="2476" spans="1:6" x14ac:dyDescent="0.2">
      <c r="A2476">
        <v>76</v>
      </c>
      <c r="B2476" t="s">
        <v>56</v>
      </c>
      <c r="C2476" s="79" cm="1">
        <f t="array" ref="C2476">_xlfn.IFS(B2476= "Winter", 1, B2476="Spring", 2, B2476="Summer", 3, B2476="Fall", 4)</f>
        <v>4</v>
      </c>
      <c r="D2476" s="79">
        <f t="shared" si="114"/>
        <v>0</v>
      </c>
      <c r="E2476" s="79">
        <f t="shared" si="115"/>
        <v>0</v>
      </c>
      <c r="F2476" s="79">
        <f t="shared" si="116"/>
        <v>0</v>
      </c>
    </row>
    <row r="2477" spans="1:6" x14ac:dyDescent="0.2">
      <c r="A2477">
        <v>43</v>
      </c>
      <c r="B2477" t="s">
        <v>52</v>
      </c>
      <c r="C2477" s="79" cm="1">
        <f t="array" ref="C2477">_xlfn.IFS(B2477= "Winter", 1, B2477="Spring", 2, B2477="Summer", 3, B2477="Fall", 4)</f>
        <v>3</v>
      </c>
      <c r="D2477" s="79">
        <f t="shared" si="114"/>
        <v>0</v>
      </c>
      <c r="E2477" s="79">
        <f t="shared" si="115"/>
        <v>0</v>
      </c>
      <c r="F2477" s="79">
        <f t="shared" si="116"/>
        <v>1</v>
      </c>
    </row>
    <row r="2478" spans="1:6" x14ac:dyDescent="0.2">
      <c r="A2478">
        <v>60</v>
      </c>
      <c r="B2478" t="s">
        <v>52</v>
      </c>
      <c r="C2478" s="79" cm="1">
        <f t="array" ref="C2478">_xlfn.IFS(B2478= "Winter", 1, B2478="Spring", 2, B2478="Summer", 3, B2478="Fall", 4)</f>
        <v>3</v>
      </c>
      <c r="D2478" s="79">
        <f t="shared" si="114"/>
        <v>0</v>
      </c>
      <c r="E2478" s="79">
        <f t="shared" si="115"/>
        <v>0</v>
      </c>
      <c r="F2478" s="79">
        <f t="shared" si="116"/>
        <v>1</v>
      </c>
    </row>
    <row r="2479" spans="1:6" x14ac:dyDescent="0.2">
      <c r="A2479">
        <v>40</v>
      </c>
      <c r="B2479" t="s">
        <v>36</v>
      </c>
      <c r="C2479" s="79" cm="1">
        <f t="array" ref="C2479">_xlfn.IFS(B2479= "Winter", 1, B2479="Spring", 2, B2479="Summer", 3, B2479="Fall", 4)</f>
        <v>2</v>
      </c>
      <c r="D2479" s="79">
        <f t="shared" si="114"/>
        <v>0</v>
      </c>
      <c r="E2479" s="79">
        <f t="shared" si="115"/>
        <v>1</v>
      </c>
      <c r="F2479" s="79">
        <f t="shared" si="116"/>
        <v>0</v>
      </c>
    </row>
    <row r="2480" spans="1:6" x14ac:dyDescent="0.2">
      <c r="A2480">
        <v>93</v>
      </c>
      <c r="B2480" t="s">
        <v>24</v>
      </c>
      <c r="C2480" s="79" cm="1">
        <f t="array" ref="C2480">_xlfn.IFS(B2480= "Winter", 1, B2480="Spring", 2, B2480="Summer", 3, B2480="Fall", 4)</f>
        <v>1</v>
      </c>
      <c r="D2480" s="79">
        <f t="shared" si="114"/>
        <v>1</v>
      </c>
      <c r="E2480" s="79">
        <f t="shared" si="115"/>
        <v>0</v>
      </c>
      <c r="F2480" s="79">
        <f t="shared" si="116"/>
        <v>0</v>
      </c>
    </row>
    <row r="2481" spans="1:6" x14ac:dyDescent="0.2">
      <c r="A2481">
        <v>98</v>
      </c>
      <c r="B2481" t="s">
        <v>56</v>
      </c>
      <c r="C2481" s="79" cm="1">
        <f t="array" ref="C2481">_xlfn.IFS(B2481= "Winter", 1, B2481="Spring", 2, B2481="Summer", 3, B2481="Fall", 4)</f>
        <v>4</v>
      </c>
      <c r="D2481" s="79">
        <f t="shared" si="114"/>
        <v>0</v>
      </c>
      <c r="E2481" s="79">
        <f t="shared" si="115"/>
        <v>0</v>
      </c>
      <c r="F2481" s="79">
        <f t="shared" si="116"/>
        <v>0</v>
      </c>
    </row>
    <row r="2482" spans="1:6" x14ac:dyDescent="0.2">
      <c r="A2482">
        <v>91</v>
      </c>
      <c r="B2482" t="s">
        <v>52</v>
      </c>
      <c r="C2482" s="79" cm="1">
        <f t="array" ref="C2482">_xlfn.IFS(B2482= "Winter", 1, B2482="Spring", 2, B2482="Summer", 3, B2482="Fall", 4)</f>
        <v>3</v>
      </c>
      <c r="D2482" s="79">
        <f t="shared" si="114"/>
        <v>0</v>
      </c>
      <c r="E2482" s="79">
        <f t="shared" si="115"/>
        <v>0</v>
      </c>
      <c r="F2482" s="79">
        <f t="shared" si="116"/>
        <v>1</v>
      </c>
    </row>
    <row r="2483" spans="1:6" x14ac:dyDescent="0.2">
      <c r="A2483">
        <v>92</v>
      </c>
      <c r="B2483" t="s">
        <v>56</v>
      </c>
      <c r="C2483" s="79" cm="1">
        <f t="array" ref="C2483">_xlfn.IFS(B2483= "Winter", 1, B2483="Spring", 2, B2483="Summer", 3, B2483="Fall", 4)</f>
        <v>4</v>
      </c>
      <c r="D2483" s="79">
        <f t="shared" si="114"/>
        <v>0</v>
      </c>
      <c r="E2483" s="79">
        <f t="shared" si="115"/>
        <v>0</v>
      </c>
      <c r="F2483" s="79">
        <f t="shared" si="116"/>
        <v>0</v>
      </c>
    </row>
    <row r="2484" spans="1:6" x14ac:dyDescent="0.2">
      <c r="A2484">
        <v>87</v>
      </c>
      <c r="B2484" t="s">
        <v>24</v>
      </c>
      <c r="C2484" s="79" cm="1">
        <f t="array" ref="C2484">_xlfn.IFS(B2484= "Winter", 1, B2484="Spring", 2, B2484="Summer", 3, B2484="Fall", 4)</f>
        <v>1</v>
      </c>
      <c r="D2484" s="79">
        <f t="shared" si="114"/>
        <v>1</v>
      </c>
      <c r="E2484" s="79">
        <f t="shared" si="115"/>
        <v>0</v>
      </c>
      <c r="F2484" s="79">
        <f t="shared" si="116"/>
        <v>0</v>
      </c>
    </row>
    <row r="2485" spans="1:6" x14ac:dyDescent="0.2">
      <c r="A2485">
        <v>96</v>
      </c>
      <c r="B2485" t="s">
        <v>56</v>
      </c>
      <c r="C2485" s="79" cm="1">
        <f t="array" ref="C2485">_xlfn.IFS(B2485= "Winter", 1, B2485="Spring", 2, B2485="Summer", 3, B2485="Fall", 4)</f>
        <v>4</v>
      </c>
      <c r="D2485" s="79">
        <f t="shared" si="114"/>
        <v>0</v>
      </c>
      <c r="E2485" s="79">
        <f t="shared" si="115"/>
        <v>0</v>
      </c>
      <c r="F2485" s="79">
        <f t="shared" si="116"/>
        <v>0</v>
      </c>
    </row>
    <row r="2486" spans="1:6" x14ac:dyDescent="0.2">
      <c r="A2486">
        <v>97</v>
      </c>
      <c r="B2486" t="s">
        <v>52</v>
      </c>
      <c r="C2486" s="79" cm="1">
        <f t="array" ref="C2486">_xlfn.IFS(B2486= "Winter", 1, B2486="Spring", 2, B2486="Summer", 3, B2486="Fall", 4)</f>
        <v>3</v>
      </c>
      <c r="D2486" s="79">
        <f t="shared" si="114"/>
        <v>0</v>
      </c>
      <c r="E2486" s="79">
        <f t="shared" si="115"/>
        <v>0</v>
      </c>
      <c r="F2486" s="79">
        <f t="shared" si="116"/>
        <v>1</v>
      </c>
    </row>
    <row r="2487" spans="1:6" x14ac:dyDescent="0.2">
      <c r="A2487">
        <v>55</v>
      </c>
      <c r="B2487" t="s">
        <v>36</v>
      </c>
      <c r="C2487" s="79" cm="1">
        <f t="array" ref="C2487">_xlfn.IFS(B2487= "Winter", 1, B2487="Spring", 2, B2487="Summer", 3, B2487="Fall", 4)</f>
        <v>2</v>
      </c>
      <c r="D2487" s="79">
        <f t="shared" si="114"/>
        <v>0</v>
      </c>
      <c r="E2487" s="79">
        <f t="shared" si="115"/>
        <v>1</v>
      </c>
      <c r="F2487" s="79">
        <f t="shared" si="116"/>
        <v>0</v>
      </c>
    </row>
    <row r="2488" spans="1:6" x14ac:dyDescent="0.2">
      <c r="A2488">
        <v>58</v>
      </c>
      <c r="B2488" t="s">
        <v>36</v>
      </c>
      <c r="C2488" s="79" cm="1">
        <f t="array" ref="C2488">_xlfn.IFS(B2488= "Winter", 1, B2488="Spring", 2, B2488="Summer", 3, B2488="Fall", 4)</f>
        <v>2</v>
      </c>
      <c r="D2488" s="79">
        <f t="shared" si="114"/>
        <v>0</v>
      </c>
      <c r="E2488" s="79">
        <f t="shared" si="115"/>
        <v>1</v>
      </c>
      <c r="F2488" s="79">
        <f t="shared" si="116"/>
        <v>0</v>
      </c>
    </row>
    <row r="2489" spans="1:6" x14ac:dyDescent="0.2">
      <c r="A2489">
        <v>21</v>
      </c>
      <c r="B2489" t="s">
        <v>36</v>
      </c>
      <c r="C2489" s="79" cm="1">
        <f t="array" ref="C2489">_xlfn.IFS(B2489= "Winter", 1, B2489="Spring", 2, B2489="Summer", 3, B2489="Fall", 4)</f>
        <v>2</v>
      </c>
      <c r="D2489" s="79">
        <f t="shared" si="114"/>
        <v>0</v>
      </c>
      <c r="E2489" s="79">
        <f t="shared" si="115"/>
        <v>1</v>
      </c>
      <c r="F2489" s="79">
        <f t="shared" si="116"/>
        <v>0</v>
      </c>
    </row>
    <row r="2490" spans="1:6" x14ac:dyDescent="0.2">
      <c r="A2490">
        <v>82</v>
      </c>
      <c r="B2490" t="s">
        <v>52</v>
      </c>
      <c r="C2490" s="79" cm="1">
        <f t="array" ref="C2490">_xlfn.IFS(B2490= "Winter", 1, B2490="Spring", 2, B2490="Summer", 3, B2490="Fall", 4)</f>
        <v>3</v>
      </c>
      <c r="D2490" s="79">
        <f t="shared" si="114"/>
        <v>0</v>
      </c>
      <c r="E2490" s="79">
        <f t="shared" si="115"/>
        <v>0</v>
      </c>
      <c r="F2490" s="79">
        <f t="shared" si="116"/>
        <v>1</v>
      </c>
    </row>
    <row r="2491" spans="1:6" x14ac:dyDescent="0.2">
      <c r="A2491">
        <v>34</v>
      </c>
      <c r="B2491" t="s">
        <v>24</v>
      </c>
      <c r="C2491" s="79" cm="1">
        <f t="array" ref="C2491">_xlfn.IFS(B2491= "Winter", 1, B2491="Spring", 2, B2491="Summer", 3, B2491="Fall", 4)</f>
        <v>1</v>
      </c>
      <c r="D2491" s="79">
        <f t="shared" si="114"/>
        <v>1</v>
      </c>
      <c r="E2491" s="79">
        <f t="shared" si="115"/>
        <v>0</v>
      </c>
      <c r="F2491" s="79">
        <f t="shared" si="116"/>
        <v>0</v>
      </c>
    </row>
    <row r="2492" spans="1:6" x14ac:dyDescent="0.2">
      <c r="A2492">
        <v>78</v>
      </c>
      <c r="B2492" t="s">
        <v>36</v>
      </c>
      <c r="C2492" s="79" cm="1">
        <f t="array" ref="C2492">_xlfn.IFS(B2492= "Winter", 1, B2492="Spring", 2, B2492="Summer", 3, B2492="Fall", 4)</f>
        <v>2</v>
      </c>
      <c r="D2492" s="79">
        <f t="shared" si="114"/>
        <v>0</v>
      </c>
      <c r="E2492" s="79">
        <f t="shared" si="115"/>
        <v>1</v>
      </c>
      <c r="F2492" s="79">
        <f t="shared" si="116"/>
        <v>0</v>
      </c>
    </row>
    <row r="2493" spans="1:6" x14ac:dyDescent="0.2">
      <c r="A2493">
        <v>47</v>
      </c>
      <c r="B2493" t="s">
        <v>36</v>
      </c>
      <c r="C2493" s="79" cm="1">
        <f t="array" ref="C2493">_xlfn.IFS(B2493= "Winter", 1, B2493="Spring", 2, B2493="Summer", 3, B2493="Fall", 4)</f>
        <v>2</v>
      </c>
      <c r="D2493" s="79">
        <f t="shared" si="114"/>
        <v>0</v>
      </c>
      <c r="E2493" s="79">
        <f t="shared" si="115"/>
        <v>1</v>
      </c>
      <c r="F2493" s="79">
        <f t="shared" si="116"/>
        <v>0</v>
      </c>
    </row>
    <row r="2494" spans="1:6" x14ac:dyDescent="0.2">
      <c r="A2494">
        <v>96</v>
      </c>
      <c r="B2494" t="s">
        <v>52</v>
      </c>
      <c r="C2494" s="79" cm="1">
        <f t="array" ref="C2494">_xlfn.IFS(B2494= "Winter", 1, B2494="Spring", 2, B2494="Summer", 3, B2494="Fall", 4)</f>
        <v>3</v>
      </c>
      <c r="D2494" s="79">
        <f t="shared" si="114"/>
        <v>0</v>
      </c>
      <c r="E2494" s="79">
        <f t="shared" si="115"/>
        <v>0</v>
      </c>
      <c r="F2494" s="79">
        <f t="shared" si="116"/>
        <v>1</v>
      </c>
    </row>
    <row r="2495" spans="1:6" x14ac:dyDescent="0.2">
      <c r="A2495">
        <v>23</v>
      </c>
      <c r="B2495" t="s">
        <v>56</v>
      </c>
      <c r="C2495" s="79" cm="1">
        <f t="array" ref="C2495">_xlfn.IFS(B2495= "Winter", 1, B2495="Spring", 2, B2495="Summer", 3, B2495="Fall", 4)</f>
        <v>4</v>
      </c>
      <c r="D2495" s="79">
        <f t="shared" si="114"/>
        <v>0</v>
      </c>
      <c r="E2495" s="79">
        <f t="shared" si="115"/>
        <v>0</v>
      </c>
      <c r="F2495" s="79">
        <f t="shared" si="116"/>
        <v>0</v>
      </c>
    </row>
    <row r="2496" spans="1:6" x14ac:dyDescent="0.2">
      <c r="A2496">
        <v>27</v>
      </c>
      <c r="B2496" t="s">
        <v>24</v>
      </c>
      <c r="C2496" s="79" cm="1">
        <f t="array" ref="C2496">_xlfn.IFS(B2496= "Winter", 1, B2496="Spring", 2, B2496="Summer", 3, B2496="Fall", 4)</f>
        <v>1</v>
      </c>
      <c r="D2496" s="79">
        <f t="shared" si="114"/>
        <v>1</v>
      </c>
      <c r="E2496" s="79">
        <f t="shared" si="115"/>
        <v>0</v>
      </c>
      <c r="F2496" s="79">
        <f t="shared" si="116"/>
        <v>0</v>
      </c>
    </row>
    <row r="2497" spans="1:6" x14ac:dyDescent="0.2">
      <c r="A2497">
        <v>37</v>
      </c>
      <c r="B2497" t="s">
        <v>36</v>
      </c>
      <c r="C2497" s="79" cm="1">
        <f t="array" ref="C2497">_xlfn.IFS(B2497= "Winter", 1, B2497="Spring", 2, B2497="Summer", 3, B2497="Fall", 4)</f>
        <v>2</v>
      </c>
      <c r="D2497" s="79">
        <f t="shared" si="114"/>
        <v>0</v>
      </c>
      <c r="E2497" s="79">
        <f t="shared" si="115"/>
        <v>1</v>
      </c>
      <c r="F2497" s="79">
        <f t="shared" si="116"/>
        <v>0</v>
      </c>
    </row>
    <row r="2498" spans="1:6" x14ac:dyDescent="0.2">
      <c r="A2498">
        <v>79</v>
      </c>
      <c r="B2498" t="s">
        <v>52</v>
      </c>
      <c r="C2498" s="79" cm="1">
        <f t="array" ref="C2498">_xlfn.IFS(B2498= "Winter", 1, B2498="Spring", 2, B2498="Summer", 3, B2498="Fall", 4)</f>
        <v>3</v>
      </c>
      <c r="D2498" s="79">
        <f t="shared" si="114"/>
        <v>0</v>
      </c>
      <c r="E2498" s="79">
        <f t="shared" si="115"/>
        <v>0</v>
      </c>
      <c r="F2498" s="79">
        <f t="shared" si="116"/>
        <v>1</v>
      </c>
    </row>
    <row r="2499" spans="1:6" x14ac:dyDescent="0.2">
      <c r="A2499">
        <v>40</v>
      </c>
      <c r="B2499" t="s">
        <v>52</v>
      </c>
      <c r="C2499" s="79" cm="1">
        <f t="array" ref="C2499">_xlfn.IFS(B2499= "Winter", 1, B2499="Spring", 2, B2499="Summer", 3, B2499="Fall", 4)</f>
        <v>3</v>
      </c>
      <c r="D2499" s="79">
        <f t="shared" ref="D2499:D2562" si="117">IF(C2499=1, 1, 0)</f>
        <v>0</v>
      </c>
      <c r="E2499" s="79">
        <f t="shared" ref="E2499:E2562" si="118">IF(C2499=2, 1, 0)</f>
        <v>0</v>
      </c>
      <c r="F2499" s="79">
        <f t="shared" ref="F2499:F2562" si="119">IF(C2499=3,1, 0)</f>
        <v>1</v>
      </c>
    </row>
    <row r="2500" spans="1:6" x14ac:dyDescent="0.2">
      <c r="A2500">
        <v>39</v>
      </c>
      <c r="B2500" t="s">
        <v>56</v>
      </c>
      <c r="C2500" s="79" cm="1">
        <f t="array" ref="C2500">_xlfn.IFS(B2500= "Winter", 1, B2500="Spring", 2, B2500="Summer", 3, B2500="Fall", 4)</f>
        <v>4</v>
      </c>
      <c r="D2500" s="79">
        <f t="shared" si="117"/>
        <v>0</v>
      </c>
      <c r="E2500" s="79">
        <f t="shared" si="118"/>
        <v>0</v>
      </c>
      <c r="F2500" s="79">
        <f t="shared" si="119"/>
        <v>0</v>
      </c>
    </row>
    <row r="2501" spans="1:6" x14ac:dyDescent="0.2">
      <c r="A2501">
        <v>73</v>
      </c>
      <c r="B2501" t="s">
        <v>52</v>
      </c>
      <c r="C2501" s="79" cm="1">
        <f t="array" ref="C2501">_xlfn.IFS(B2501= "Winter", 1, B2501="Spring", 2, B2501="Summer", 3, B2501="Fall", 4)</f>
        <v>3</v>
      </c>
      <c r="D2501" s="79">
        <f t="shared" si="117"/>
        <v>0</v>
      </c>
      <c r="E2501" s="79">
        <f t="shared" si="118"/>
        <v>0</v>
      </c>
      <c r="F2501" s="79">
        <f t="shared" si="119"/>
        <v>1</v>
      </c>
    </row>
    <row r="2502" spans="1:6" x14ac:dyDescent="0.2">
      <c r="A2502">
        <v>84</v>
      </c>
      <c r="B2502" t="s">
        <v>56</v>
      </c>
      <c r="C2502" s="79" cm="1">
        <f t="array" ref="C2502">_xlfn.IFS(B2502= "Winter", 1, B2502="Spring", 2, B2502="Summer", 3, B2502="Fall", 4)</f>
        <v>4</v>
      </c>
      <c r="D2502" s="79">
        <f t="shared" si="117"/>
        <v>0</v>
      </c>
      <c r="E2502" s="79">
        <f t="shared" si="118"/>
        <v>0</v>
      </c>
      <c r="F2502" s="79">
        <f t="shared" si="119"/>
        <v>0</v>
      </c>
    </row>
    <row r="2503" spans="1:6" x14ac:dyDescent="0.2">
      <c r="A2503">
        <v>94</v>
      </c>
      <c r="B2503" t="s">
        <v>56</v>
      </c>
      <c r="C2503" s="79" cm="1">
        <f t="array" ref="C2503">_xlfn.IFS(B2503= "Winter", 1, B2503="Spring", 2, B2503="Summer", 3, B2503="Fall", 4)</f>
        <v>4</v>
      </c>
      <c r="D2503" s="79">
        <f t="shared" si="117"/>
        <v>0</v>
      </c>
      <c r="E2503" s="79">
        <f t="shared" si="118"/>
        <v>0</v>
      </c>
      <c r="F2503" s="79">
        <f t="shared" si="119"/>
        <v>0</v>
      </c>
    </row>
    <row r="2504" spans="1:6" x14ac:dyDescent="0.2">
      <c r="A2504">
        <v>47</v>
      </c>
      <c r="B2504" t="s">
        <v>36</v>
      </c>
      <c r="C2504" s="79" cm="1">
        <f t="array" ref="C2504">_xlfn.IFS(B2504= "Winter", 1, B2504="Spring", 2, B2504="Summer", 3, B2504="Fall", 4)</f>
        <v>2</v>
      </c>
      <c r="D2504" s="79">
        <f t="shared" si="117"/>
        <v>0</v>
      </c>
      <c r="E2504" s="79">
        <f t="shared" si="118"/>
        <v>1</v>
      </c>
      <c r="F2504" s="79">
        <f t="shared" si="119"/>
        <v>0</v>
      </c>
    </row>
    <row r="2505" spans="1:6" x14ac:dyDescent="0.2">
      <c r="A2505">
        <v>77</v>
      </c>
      <c r="B2505" t="s">
        <v>52</v>
      </c>
      <c r="C2505" s="79" cm="1">
        <f t="array" ref="C2505">_xlfn.IFS(B2505= "Winter", 1, B2505="Spring", 2, B2505="Summer", 3, B2505="Fall", 4)</f>
        <v>3</v>
      </c>
      <c r="D2505" s="79">
        <f t="shared" si="117"/>
        <v>0</v>
      </c>
      <c r="E2505" s="79">
        <f t="shared" si="118"/>
        <v>0</v>
      </c>
      <c r="F2505" s="79">
        <f t="shared" si="119"/>
        <v>1</v>
      </c>
    </row>
    <row r="2506" spans="1:6" x14ac:dyDescent="0.2">
      <c r="A2506">
        <v>94</v>
      </c>
      <c r="B2506" t="s">
        <v>24</v>
      </c>
      <c r="C2506" s="79" cm="1">
        <f t="array" ref="C2506">_xlfn.IFS(B2506= "Winter", 1, B2506="Spring", 2, B2506="Summer", 3, B2506="Fall", 4)</f>
        <v>1</v>
      </c>
      <c r="D2506" s="79">
        <f t="shared" si="117"/>
        <v>1</v>
      </c>
      <c r="E2506" s="79">
        <f t="shared" si="118"/>
        <v>0</v>
      </c>
      <c r="F2506" s="79">
        <f t="shared" si="119"/>
        <v>0</v>
      </c>
    </row>
    <row r="2507" spans="1:6" x14ac:dyDescent="0.2">
      <c r="A2507">
        <v>75</v>
      </c>
      <c r="B2507" t="s">
        <v>52</v>
      </c>
      <c r="C2507" s="79" cm="1">
        <f t="array" ref="C2507">_xlfn.IFS(B2507= "Winter", 1, B2507="Spring", 2, B2507="Summer", 3, B2507="Fall", 4)</f>
        <v>3</v>
      </c>
      <c r="D2507" s="79">
        <f t="shared" si="117"/>
        <v>0</v>
      </c>
      <c r="E2507" s="79">
        <f t="shared" si="118"/>
        <v>0</v>
      </c>
      <c r="F2507" s="79">
        <f t="shared" si="119"/>
        <v>1</v>
      </c>
    </row>
    <row r="2508" spans="1:6" x14ac:dyDescent="0.2">
      <c r="A2508">
        <v>82</v>
      </c>
      <c r="B2508" t="s">
        <v>36</v>
      </c>
      <c r="C2508" s="79" cm="1">
        <f t="array" ref="C2508">_xlfn.IFS(B2508= "Winter", 1, B2508="Spring", 2, B2508="Summer", 3, B2508="Fall", 4)</f>
        <v>2</v>
      </c>
      <c r="D2508" s="79">
        <f t="shared" si="117"/>
        <v>0</v>
      </c>
      <c r="E2508" s="79">
        <f t="shared" si="118"/>
        <v>1</v>
      </c>
      <c r="F2508" s="79">
        <f t="shared" si="119"/>
        <v>0</v>
      </c>
    </row>
    <row r="2509" spans="1:6" x14ac:dyDescent="0.2">
      <c r="A2509">
        <v>36</v>
      </c>
      <c r="B2509" t="s">
        <v>56</v>
      </c>
      <c r="C2509" s="79" cm="1">
        <f t="array" ref="C2509">_xlfn.IFS(B2509= "Winter", 1, B2509="Spring", 2, B2509="Summer", 3, B2509="Fall", 4)</f>
        <v>4</v>
      </c>
      <c r="D2509" s="79">
        <f t="shared" si="117"/>
        <v>0</v>
      </c>
      <c r="E2509" s="79">
        <f t="shared" si="118"/>
        <v>0</v>
      </c>
      <c r="F2509" s="79">
        <f t="shared" si="119"/>
        <v>0</v>
      </c>
    </row>
    <row r="2510" spans="1:6" x14ac:dyDescent="0.2">
      <c r="A2510">
        <v>90</v>
      </c>
      <c r="B2510" t="s">
        <v>36</v>
      </c>
      <c r="C2510" s="79" cm="1">
        <f t="array" ref="C2510">_xlfn.IFS(B2510= "Winter", 1, B2510="Spring", 2, B2510="Summer", 3, B2510="Fall", 4)</f>
        <v>2</v>
      </c>
      <c r="D2510" s="79">
        <f t="shared" si="117"/>
        <v>0</v>
      </c>
      <c r="E2510" s="79">
        <f t="shared" si="118"/>
        <v>1</v>
      </c>
      <c r="F2510" s="79">
        <f t="shared" si="119"/>
        <v>0</v>
      </c>
    </row>
    <row r="2511" spans="1:6" x14ac:dyDescent="0.2">
      <c r="A2511">
        <v>48</v>
      </c>
      <c r="B2511" t="s">
        <v>36</v>
      </c>
      <c r="C2511" s="79" cm="1">
        <f t="array" ref="C2511">_xlfn.IFS(B2511= "Winter", 1, B2511="Spring", 2, B2511="Summer", 3, B2511="Fall", 4)</f>
        <v>2</v>
      </c>
      <c r="D2511" s="79">
        <f t="shared" si="117"/>
        <v>0</v>
      </c>
      <c r="E2511" s="79">
        <f t="shared" si="118"/>
        <v>1</v>
      </c>
      <c r="F2511" s="79">
        <f t="shared" si="119"/>
        <v>0</v>
      </c>
    </row>
    <row r="2512" spans="1:6" x14ac:dyDescent="0.2">
      <c r="A2512">
        <v>42</v>
      </c>
      <c r="B2512" t="s">
        <v>24</v>
      </c>
      <c r="C2512" s="79" cm="1">
        <f t="array" ref="C2512">_xlfn.IFS(B2512= "Winter", 1, B2512="Spring", 2, B2512="Summer", 3, B2512="Fall", 4)</f>
        <v>1</v>
      </c>
      <c r="D2512" s="79">
        <f t="shared" si="117"/>
        <v>1</v>
      </c>
      <c r="E2512" s="79">
        <f t="shared" si="118"/>
        <v>0</v>
      </c>
      <c r="F2512" s="79">
        <f t="shared" si="119"/>
        <v>0</v>
      </c>
    </row>
    <row r="2513" spans="1:6" x14ac:dyDescent="0.2">
      <c r="A2513">
        <v>33</v>
      </c>
      <c r="B2513" t="s">
        <v>52</v>
      </c>
      <c r="C2513" s="79" cm="1">
        <f t="array" ref="C2513">_xlfn.IFS(B2513= "Winter", 1, B2513="Spring", 2, B2513="Summer", 3, B2513="Fall", 4)</f>
        <v>3</v>
      </c>
      <c r="D2513" s="79">
        <f t="shared" si="117"/>
        <v>0</v>
      </c>
      <c r="E2513" s="79">
        <f t="shared" si="118"/>
        <v>0</v>
      </c>
      <c r="F2513" s="79">
        <f t="shared" si="119"/>
        <v>1</v>
      </c>
    </row>
    <row r="2514" spans="1:6" x14ac:dyDescent="0.2">
      <c r="A2514">
        <v>63</v>
      </c>
      <c r="B2514" t="s">
        <v>52</v>
      </c>
      <c r="C2514" s="79" cm="1">
        <f t="array" ref="C2514">_xlfn.IFS(B2514= "Winter", 1, B2514="Spring", 2, B2514="Summer", 3, B2514="Fall", 4)</f>
        <v>3</v>
      </c>
      <c r="D2514" s="79">
        <f t="shared" si="117"/>
        <v>0</v>
      </c>
      <c r="E2514" s="79">
        <f t="shared" si="118"/>
        <v>0</v>
      </c>
      <c r="F2514" s="79">
        <f t="shared" si="119"/>
        <v>1</v>
      </c>
    </row>
    <row r="2515" spans="1:6" x14ac:dyDescent="0.2">
      <c r="A2515">
        <v>53</v>
      </c>
      <c r="B2515" t="s">
        <v>24</v>
      </c>
      <c r="C2515" s="79" cm="1">
        <f t="array" ref="C2515">_xlfn.IFS(B2515= "Winter", 1, B2515="Spring", 2, B2515="Summer", 3, B2515="Fall", 4)</f>
        <v>1</v>
      </c>
      <c r="D2515" s="79">
        <f t="shared" si="117"/>
        <v>1</v>
      </c>
      <c r="E2515" s="79">
        <f t="shared" si="118"/>
        <v>0</v>
      </c>
      <c r="F2515" s="79">
        <f t="shared" si="119"/>
        <v>0</v>
      </c>
    </row>
    <row r="2516" spans="1:6" x14ac:dyDescent="0.2">
      <c r="A2516">
        <v>37</v>
      </c>
      <c r="B2516" t="s">
        <v>36</v>
      </c>
      <c r="C2516" s="79" cm="1">
        <f t="array" ref="C2516">_xlfn.IFS(B2516= "Winter", 1, B2516="Spring", 2, B2516="Summer", 3, B2516="Fall", 4)</f>
        <v>2</v>
      </c>
      <c r="D2516" s="79">
        <f t="shared" si="117"/>
        <v>0</v>
      </c>
      <c r="E2516" s="79">
        <f t="shared" si="118"/>
        <v>1</v>
      </c>
      <c r="F2516" s="79">
        <f t="shared" si="119"/>
        <v>0</v>
      </c>
    </row>
    <row r="2517" spans="1:6" x14ac:dyDescent="0.2">
      <c r="A2517">
        <v>92</v>
      </c>
      <c r="B2517" t="s">
        <v>52</v>
      </c>
      <c r="C2517" s="79" cm="1">
        <f t="array" ref="C2517">_xlfn.IFS(B2517= "Winter", 1, B2517="Spring", 2, B2517="Summer", 3, B2517="Fall", 4)</f>
        <v>3</v>
      </c>
      <c r="D2517" s="79">
        <f t="shared" si="117"/>
        <v>0</v>
      </c>
      <c r="E2517" s="79">
        <f t="shared" si="118"/>
        <v>0</v>
      </c>
      <c r="F2517" s="79">
        <f t="shared" si="119"/>
        <v>1</v>
      </c>
    </row>
    <row r="2518" spans="1:6" x14ac:dyDescent="0.2">
      <c r="A2518">
        <v>73</v>
      </c>
      <c r="B2518" t="s">
        <v>36</v>
      </c>
      <c r="C2518" s="79" cm="1">
        <f t="array" ref="C2518">_xlfn.IFS(B2518= "Winter", 1, B2518="Spring", 2, B2518="Summer", 3, B2518="Fall", 4)</f>
        <v>2</v>
      </c>
      <c r="D2518" s="79">
        <f t="shared" si="117"/>
        <v>0</v>
      </c>
      <c r="E2518" s="79">
        <f t="shared" si="118"/>
        <v>1</v>
      </c>
      <c r="F2518" s="79">
        <f t="shared" si="119"/>
        <v>0</v>
      </c>
    </row>
    <row r="2519" spans="1:6" x14ac:dyDescent="0.2">
      <c r="A2519">
        <v>38</v>
      </c>
      <c r="B2519" t="s">
        <v>36</v>
      </c>
      <c r="C2519" s="79" cm="1">
        <f t="array" ref="C2519">_xlfn.IFS(B2519= "Winter", 1, B2519="Spring", 2, B2519="Summer", 3, B2519="Fall", 4)</f>
        <v>2</v>
      </c>
      <c r="D2519" s="79">
        <f t="shared" si="117"/>
        <v>0</v>
      </c>
      <c r="E2519" s="79">
        <f t="shared" si="118"/>
        <v>1</v>
      </c>
      <c r="F2519" s="79">
        <f t="shared" si="119"/>
        <v>0</v>
      </c>
    </row>
    <row r="2520" spans="1:6" x14ac:dyDescent="0.2">
      <c r="A2520">
        <v>51</v>
      </c>
      <c r="B2520" t="s">
        <v>56</v>
      </c>
      <c r="C2520" s="79" cm="1">
        <f t="array" ref="C2520">_xlfn.IFS(B2520= "Winter", 1, B2520="Spring", 2, B2520="Summer", 3, B2520="Fall", 4)</f>
        <v>4</v>
      </c>
      <c r="D2520" s="79">
        <f t="shared" si="117"/>
        <v>0</v>
      </c>
      <c r="E2520" s="79">
        <f t="shared" si="118"/>
        <v>0</v>
      </c>
      <c r="F2520" s="79">
        <f t="shared" si="119"/>
        <v>0</v>
      </c>
    </row>
    <row r="2521" spans="1:6" x14ac:dyDescent="0.2">
      <c r="A2521">
        <v>90</v>
      </c>
      <c r="B2521" t="s">
        <v>36</v>
      </c>
      <c r="C2521" s="79" cm="1">
        <f t="array" ref="C2521">_xlfn.IFS(B2521= "Winter", 1, B2521="Spring", 2, B2521="Summer", 3, B2521="Fall", 4)</f>
        <v>2</v>
      </c>
      <c r="D2521" s="79">
        <f t="shared" si="117"/>
        <v>0</v>
      </c>
      <c r="E2521" s="79">
        <f t="shared" si="118"/>
        <v>1</v>
      </c>
      <c r="F2521" s="79">
        <f t="shared" si="119"/>
        <v>0</v>
      </c>
    </row>
    <row r="2522" spans="1:6" x14ac:dyDescent="0.2">
      <c r="A2522">
        <v>56</v>
      </c>
      <c r="B2522" t="s">
        <v>52</v>
      </c>
      <c r="C2522" s="79" cm="1">
        <f t="array" ref="C2522">_xlfn.IFS(B2522= "Winter", 1, B2522="Spring", 2, B2522="Summer", 3, B2522="Fall", 4)</f>
        <v>3</v>
      </c>
      <c r="D2522" s="79">
        <f t="shared" si="117"/>
        <v>0</v>
      </c>
      <c r="E2522" s="79">
        <f t="shared" si="118"/>
        <v>0</v>
      </c>
      <c r="F2522" s="79">
        <f t="shared" si="119"/>
        <v>1</v>
      </c>
    </row>
    <row r="2523" spans="1:6" x14ac:dyDescent="0.2">
      <c r="A2523">
        <v>33</v>
      </c>
      <c r="B2523" t="s">
        <v>56</v>
      </c>
      <c r="C2523" s="79" cm="1">
        <f t="array" ref="C2523">_xlfn.IFS(B2523= "Winter", 1, B2523="Spring", 2, B2523="Summer", 3, B2523="Fall", 4)</f>
        <v>4</v>
      </c>
      <c r="D2523" s="79">
        <f t="shared" si="117"/>
        <v>0</v>
      </c>
      <c r="E2523" s="79">
        <f t="shared" si="118"/>
        <v>0</v>
      </c>
      <c r="F2523" s="79">
        <f t="shared" si="119"/>
        <v>0</v>
      </c>
    </row>
    <row r="2524" spans="1:6" x14ac:dyDescent="0.2">
      <c r="A2524">
        <v>53</v>
      </c>
      <c r="B2524" t="s">
        <v>24</v>
      </c>
      <c r="C2524" s="79" cm="1">
        <f t="array" ref="C2524">_xlfn.IFS(B2524= "Winter", 1, B2524="Spring", 2, B2524="Summer", 3, B2524="Fall", 4)</f>
        <v>1</v>
      </c>
      <c r="D2524" s="79">
        <f t="shared" si="117"/>
        <v>1</v>
      </c>
      <c r="E2524" s="79">
        <f t="shared" si="118"/>
        <v>0</v>
      </c>
      <c r="F2524" s="79">
        <f t="shared" si="119"/>
        <v>0</v>
      </c>
    </row>
    <row r="2525" spans="1:6" x14ac:dyDescent="0.2">
      <c r="A2525">
        <v>24</v>
      </c>
      <c r="B2525" t="s">
        <v>36</v>
      </c>
      <c r="C2525" s="79" cm="1">
        <f t="array" ref="C2525">_xlfn.IFS(B2525= "Winter", 1, B2525="Spring", 2, B2525="Summer", 3, B2525="Fall", 4)</f>
        <v>2</v>
      </c>
      <c r="D2525" s="79">
        <f t="shared" si="117"/>
        <v>0</v>
      </c>
      <c r="E2525" s="79">
        <f t="shared" si="118"/>
        <v>1</v>
      </c>
      <c r="F2525" s="79">
        <f t="shared" si="119"/>
        <v>0</v>
      </c>
    </row>
    <row r="2526" spans="1:6" x14ac:dyDescent="0.2">
      <c r="A2526">
        <v>59</v>
      </c>
      <c r="B2526" t="s">
        <v>36</v>
      </c>
      <c r="C2526" s="79" cm="1">
        <f t="array" ref="C2526">_xlfn.IFS(B2526= "Winter", 1, B2526="Spring", 2, B2526="Summer", 3, B2526="Fall", 4)</f>
        <v>2</v>
      </c>
      <c r="D2526" s="79">
        <f t="shared" si="117"/>
        <v>0</v>
      </c>
      <c r="E2526" s="79">
        <f t="shared" si="118"/>
        <v>1</v>
      </c>
      <c r="F2526" s="79">
        <f t="shared" si="119"/>
        <v>0</v>
      </c>
    </row>
    <row r="2527" spans="1:6" x14ac:dyDescent="0.2">
      <c r="A2527">
        <v>72</v>
      </c>
      <c r="B2527" t="s">
        <v>24</v>
      </c>
      <c r="C2527" s="79" cm="1">
        <f t="array" ref="C2527">_xlfn.IFS(B2527= "Winter", 1, B2527="Spring", 2, B2527="Summer", 3, B2527="Fall", 4)</f>
        <v>1</v>
      </c>
      <c r="D2527" s="79">
        <f t="shared" si="117"/>
        <v>1</v>
      </c>
      <c r="E2527" s="79">
        <f t="shared" si="118"/>
        <v>0</v>
      </c>
      <c r="F2527" s="79">
        <f t="shared" si="119"/>
        <v>0</v>
      </c>
    </row>
    <row r="2528" spans="1:6" x14ac:dyDescent="0.2">
      <c r="A2528">
        <v>28</v>
      </c>
      <c r="B2528" t="s">
        <v>36</v>
      </c>
      <c r="C2528" s="79" cm="1">
        <f t="array" ref="C2528">_xlfn.IFS(B2528= "Winter", 1, B2528="Spring", 2, B2528="Summer", 3, B2528="Fall", 4)</f>
        <v>2</v>
      </c>
      <c r="D2528" s="79">
        <f t="shared" si="117"/>
        <v>0</v>
      </c>
      <c r="E2528" s="79">
        <f t="shared" si="118"/>
        <v>1</v>
      </c>
      <c r="F2528" s="79">
        <f t="shared" si="119"/>
        <v>0</v>
      </c>
    </row>
    <row r="2529" spans="1:6" x14ac:dyDescent="0.2">
      <c r="A2529">
        <v>36</v>
      </c>
      <c r="B2529" t="s">
        <v>56</v>
      </c>
      <c r="C2529" s="79" cm="1">
        <f t="array" ref="C2529">_xlfn.IFS(B2529= "Winter", 1, B2529="Spring", 2, B2529="Summer", 3, B2529="Fall", 4)</f>
        <v>4</v>
      </c>
      <c r="D2529" s="79">
        <f t="shared" si="117"/>
        <v>0</v>
      </c>
      <c r="E2529" s="79">
        <f t="shared" si="118"/>
        <v>0</v>
      </c>
      <c r="F2529" s="79">
        <f t="shared" si="119"/>
        <v>0</v>
      </c>
    </row>
    <row r="2530" spans="1:6" x14ac:dyDescent="0.2">
      <c r="A2530">
        <v>47</v>
      </c>
      <c r="B2530" t="s">
        <v>56</v>
      </c>
      <c r="C2530" s="79" cm="1">
        <f t="array" ref="C2530">_xlfn.IFS(B2530= "Winter", 1, B2530="Spring", 2, B2530="Summer", 3, B2530="Fall", 4)</f>
        <v>4</v>
      </c>
      <c r="D2530" s="79">
        <f t="shared" si="117"/>
        <v>0</v>
      </c>
      <c r="E2530" s="79">
        <f t="shared" si="118"/>
        <v>0</v>
      </c>
      <c r="F2530" s="79">
        <f t="shared" si="119"/>
        <v>0</v>
      </c>
    </row>
    <row r="2531" spans="1:6" x14ac:dyDescent="0.2">
      <c r="A2531">
        <v>62</v>
      </c>
      <c r="B2531" t="s">
        <v>36</v>
      </c>
      <c r="C2531" s="79" cm="1">
        <f t="array" ref="C2531">_xlfn.IFS(B2531= "Winter", 1, B2531="Spring", 2, B2531="Summer", 3, B2531="Fall", 4)</f>
        <v>2</v>
      </c>
      <c r="D2531" s="79">
        <f t="shared" si="117"/>
        <v>0</v>
      </c>
      <c r="E2531" s="79">
        <f t="shared" si="118"/>
        <v>1</v>
      </c>
      <c r="F2531" s="79">
        <f t="shared" si="119"/>
        <v>0</v>
      </c>
    </row>
    <row r="2532" spans="1:6" x14ac:dyDescent="0.2">
      <c r="A2532">
        <v>98</v>
      </c>
      <c r="B2532" t="s">
        <v>36</v>
      </c>
      <c r="C2532" s="79" cm="1">
        <f t="array" ref="C2532">_xlfn.IFS(B2532= "Winter", 1, B2532="Spring", 2, B2532="Summer", 3, B2532="Fall", 4)</f>
        <v>2</v>
      </c>
      <c r="D2532" s="79">
        <f t="shared" si="117"/>
        <v>0</v>
      </c>
      <c r="E2532" s="79">
        <f t="shared" si="118"/>
        <v>1</v>
      </c>
      <c r="F2532" s="79">
        <f t="shared" si="119"/>
        <v>0</v>
      </c>
    </row>
    <row r="2533" spans="1:6" x14ac:dyDescent="0.2">
      <c r="A2533">
        <v>28</v>
      </c>
      <c r="B2533" t="s">
        <v>52</v>
      </c>
      <c r="C2533" s="79" cm="1">
        <f t="array" ref="C2533">_xlfn.IFS(B2533= "Winter", 1, B2533="Spring", 2, B2533="Summer", 3, B2533="Fall", 4)</f>
        <v>3</v>
      </c>
      <c r="D2533" s="79">
        <f t="shared" si="117"/>
        <v>0</v>
      </c>
      <c r="E2533" s="79">
        <f t="shared" si="118"/>
        <v>0</v>
      </c>
      <c r="F2533" s="79">
        <f t="shared" si="119"/>
        <v>1</v>
      </c>
    </row>
    <row r="2534" spans="1:6" x14ac:dyDescent="0.2">
      <c r="A2534">
        <v>86</v>
      </c>
      <c r="B2534" t="s">
        <v>52</v>
      </c>
      <c r="C2534" s="79" cm="1">
        <f t="array" ref="C2534">_xlfn.IFS(B2534= "Winter", 1, B2534="Spring", 2, B2534="Summer", 3, B2534="Fall", 4)</f>
        <v>3</v>
      </c>
      <c r="D2534" s="79">
        <f t="shared" si="117"/>
        <v>0</v>
      </c>
      <c r="E2534" s="79">
        <f t="shared" si="118"/>
        <v>0</v>
      </c>
      <c r="F2534" s="79">
        <f t="shared" si="119"/>
        <v>1</v>
      </c>
    </row>
    <row r="2535" spans="1:6" x14ac:dyDescent="0.2">
      <c r="A2535">
        <v>46</v>
      </c>
      <c r="B2535" t="s">
        <v>52</v>
      </c>
      <c r="C2535" s="79" cm="1">
        <f t="array" ref="C2535">_xlfn.IFS(B2535= "Winter", 1, B2535="Spring", 2, B2535="Summer", 3, B2535="Fall", 4)</f>
        <v>3</v>
      </c>
      <c r="D2535" s="79">
        <f t="shared" si="117"/>
        <v>0</v>
      </c>
      <c r="E2535" s="79">
        <f t="shared" si="118"/>
        <v>0</v>
      </c>
      <c r="F2535" s="79">
        <f t="shared" si="119"/>
        <v>1</v>
      </c>
    </row>
    <row r="2536" spans="1:6" x14ac:dyDescent="0.2">
      <c r="A2536">
        <v>42</v>
      </c>
      <c r="B2536" t="s">
        <v>56</v>
      </c>
      <c r="C2536" s="79" cm="1">
        <f t="array" ref="C2536">_xlfn.IFS(B2536= "Winter", 1, B2536="Spring", 2, B2536="Summer", 3, B2536="Fall", 4)</f>
        <v>4</v>
      </c>
      <c r="D2536" s="79">
        <f t="shared" si="117"/>
        <v>0</v>
      </c>
      <c r="E2536" s="79">
        <f t="shared" si="118"/>
        <v>0</v>
      </c>
      <c r="F2536" s="79">
        <f t="shared" si="119"/>
        <v>0</v>
      </c>
    </row>
    <row r="2537" spans="1:6" x14ac:dyDescent="0.2">
      <c r="A2537">
        <v>80</v>
      </c>
      <c r="B2537" t="s">
        <v>24</v>
      </c>
      <c r="C2537" s="79" cm="1">
        <f t="array" ref="C2537">_xlfn.IFS(B2537= "Winter", 1, B2537="Spring", 2, B2537="Summer", 3, B2537="Fall", 4)</f>
        <v>1</v>
      </c>
      <c r="D2537" s="79">
        <f t="shared" si="117"/>
        <v>1</v>
      </c>
      <c r="E2537" s="79">
        <f t="shared" si="118"/>
        <v>0</v>
      </c>
      <c r="F2537" s="79">
        <f t="shared" si="119"/>
        <v>0</v>
      </c>
    </row>
    <row r="2538" spans="1:6" x14ac:dyDescent="0.2">
      <c r="A2538">
        <v>39</v>
      </c>
      <c r="B2538" t="s">
        <v>36</v>
      </c>
      <c r="C2538" s="79" cm="1">
        <f t="array" ref="C2538">_xlfn.IFS(B2538= "Winter", 1, B2538="Spring", 2, B2538="Summer", 3, B2538="Fall", 4)</f>
        <v>2</v>
      </c>
      <c r="D2538" s="79">
        <f t="shared" si="117"/>
        <v>0</v>
      </c>
      <c r="E2538" s="79">
        <f t="shared" si="118"/>
        <v>1</v>
      </c>
      <c r="F2538" s="79">
        <f t="shared" si="119"/>
        <v>0</v>
      </c>
    </row>
    <row r="2539" spans="1:6" x14ac:dyDescent="0.2">
      <c r="A2539">
        <v>49</v>
      </c>
      <c r="B2539" t="s">
        <v>52</v>
      </c>
      <c r="C2539" s="79" cm="1">
        <f t="array" ref="C2539">_xlfn.IFS(B2539= "Winter", 1, B2539="Spring", 2, B2539="Summer", 3, B2539="Fall", 4)</f>
        <v>3</v>
      </c>
      <c r="D2539" s="79">
        <f t="shared" si="117"/>
        <v>0</v>
      </c>
      <c r="E2539" s="79">
        <f t="shared" si="118"/>
        <v>0</v>
      </c>
      <c r="F2539" s="79">
        <f t="shared" si="119"/>
        <v>1</v>
      </c>
    </row>
    <row r="2540" spans="1:6" x14ac:dyDescent="0.2">
      <c r="A2540">
        <v>32</v>
      </c>
      <c r="B2540" t="s">
        <v>52</v>
      </c>
      <c r="C2540" s="79" cm="1">
        <f t="array" ref="C2540">_xlfn.IFS(B2540= "Winter", 1, B2540="Spring", 2, B2540="Summer", 3, B2540="Fall", 4)</f>
        <v>3</v>
      </c>
      <c r="D2540" s="79">
        <f t="shared" si="117"/>
        <v>0</v>
      </c>
      <c r="E2540" s="79">
        <f t="shared" si="118"/>
        <v>0</v>
      </c>
      <c r="F2540" s="79">
        <f t="shared" si="119"/>
        <v>1</v>
      </c>
    </row>
    <row r="2541" spans="1:6" x14ac:dyDescent="0.2">
      <c r="A2541">
        <v>73</v>
      </c>
      <c r="B2541" t="s">
        <v>56</v>
      </c>
      <c r="C2541" s="79" cm="1">
        <f t="array" ref="C2541">_xlfn.IFS(B2541= "Winter", 1, B2541="Spring", 2, B2541="Summer", 3, B2541="Fall", 4)</f>
        <v>4</v>
      </c>
      <c r="D2541" s="79">
        <f t="shared" si="117"/>
        <v>0</v>
      </c>
      <c r="E2541" s="79">
        <f t="shared" si="118"/>
        <v>0</v>
      </c>
      <c r="F2541" s="79">
        <f t="shared" si="119"/>
        <v>0</v>
      </c>
    </row>
    <row r="2542" spans="1:6" x14ac:dyDescent="0.2">
      <c r="A2542">
        <v>42</v>
      </c>
      <c r="B2542" t="s">
        <v>52</v>
      </c>
      <c r="C2542" s="79" cm="1">
        <f t="array" ref="C2542">_xlfn.IFS(B2542= "Winter", 1, B2542="Spring", 2, B2542="Summer", 3, B2542="Fall", 4)</f>
        <v>3</v>
      </c>
      <c r="D2542" s="79">
        <f t="shared" si="117"/>
        <v>0</v>
      </c>
      <c r="E2542" s="79">
        <f t="shared" si="118"/>
        <v>0</v>
      </c>
      <c r="F2542" s="79">
        <f t="shared" si="119"/>
        <v>1</v>
      </c>
    </row>
    <row r="2543" spans="1:6" x14ac:dyDescent="0.2">
      <c r="A2543">
        <v>58</v>
      </c>
      <c r="B2543" t="s">
        <v>36</v>
      </c>
      <c r="C2543" s="79" cm="1">
        <f t="array" ref="C2543">_xlfn.IFS(B2543= "Winter", 1, B2543="Spring", 2, B2543="Summer", 3, B2543="Fall", 4)</f>
        <v>2</v>
      </c>
      <c r="D2543" s="79">
        <f t="shared" si="117"/>
        <v>0</v>
      </c>
      <c r="E2543" s="79">
        <f t="shared" si="118"/>
        <v>1</v>
      </c>
      <c r="F2543" s="79">
        <f t="shared" si="119"/>
        <v>0</v>
      </c>
    </row>
    <row r="2544" spans="1:6" x14ac:dyDescent="0.2">
      <c r="A2544">
        <v>22</v>
      </c>
      <c r="B2544" t="s">
        <v>24</v>
      </c>
      <c r="C2544" s="79" cm="1">
        <f t="array" ref="C2544">_xlfn.IFS(B2544= "Winter", 1, B2544="Spring", 2, B2544="Summer", 3, B2544="Fall", 4)</f>
        <v>1</v>
      </c>
      <c r="D2544" s="79">
        <f t="shared" si="117"/>
        <v>1</v>
      </c>
      <c r="E2544" s="79">
        <f t="shared" si="118"/>
        <v>0</v>
      </c>
      <c r="F2544" s="79">
        <f t="shared" si="119"/>
        <v>0</v>
      </c>
    </row>
    <row r="2545" spans="1:6" x14ac:dyDescent="0.2">
      <c r="A2545">
        <v>56</v>
      </c>
      <c r="B2545" t="s">
        <v>36</v>
      </c>
      <c r="C2545" s="79" cm="1">
        <f t="array" ref="C2545">_xlfn.IFS(B2545= "Winter", 1, B2545="Spring", 2, B2545="Summer", 3, B2545="Fall", 4)</f>
        <v>2</v>
      </c>
      <c r="D2545" s="79">
        <f t="shared" si="117"/>
        <v>0</v>
      </c>
      <c r="E2545" s="79">
        <f t="shared" si="118"/>
        <v>1</v>
      </c>
      <c r="F2545" s="79">
        <f t="shared" si="119"/>
        <v>0</v>
      </c>
    </row>
    <row r="2546" spans="1:6" x14ac:dyDescent="0.2">
      <c r="A2546">
        <v>70</v>
      </c>
      <c r="B2546" t="s">
        <v>36</v>
      </c>
      <c r="C2546" s="79" cm="1">
        <f t="array" ref="C2546">_xlfn.IFS(B2546= "Winter", 1, B2546="Spring", 2, B2546="Summer", 3, B2546="Fall", 4)</f>
        <v>2</v>
      </c>
      <c r="D2546" s="79">
        <f t="shared" si="117"/>
        <v>0</v>
      </c>
      <c r="E2546" s="79">
        <f t="shared" si="118"/>
        <v>1</v>
      </c>
      <c r="F2546" s="79">
        <f t="shared" si="119"/>
        <v>0</v>
      </c>
    </row>
    <row r="2547" spans="1:6" x14ac:dyDescent="0.2">
      <c r="A2547">
        <v>50</v>
      </c>
      <c r="B2547" t="s">
        <v>36</v>
      </c>
      <c r="C2547" s="79" cm="1">
        <f t="array" ref="C2547">_xlfn.IFS(B2547= "Winter", 1, B2547="Spring", 2, B2547="Summer", 3, B2547="Fall", 4)</f>
        <v>2</v>
      </c>
      <c r="D2547" s="79">
        <f t="shared" si="117"/>
        <v>0</v>
      </c>
      <c r="E2547" s="79">
        <f t="shared" si="118"/>
        <v>1</v>
      </c>
      <c r="F2547" s="79">
        <f t="shared" si="119"/>
        <v>0</v>
      </c>
    </row>
    <row r="2548" spans="1:6" x14ac:dyDescent="0.2">
      <c r="A2548">
        <v>21</v>
      </c>
      <c r="B2548" t="s">
        <v>52</v>
      </c>
      <c r="C2548" s="79" cm="1">
        <f t="array" ref="C2548">_xlfn.IFS(B2548= "Winter", 1, B2548="Spring", 2, B2548="Summer", 3, B2548="Fall", 4)</f>
        <v>3</v>
      </c>
      <c r="D2548" s="79">
        <f t="shared" si="117"/>
        <v>0</v>
      </c>
      <c r="E2548" s="79">
        <f t="shared" si="118"/>
        <v>0</v>
      </c>
      <c r="F2548" s="79">
        <f t="shared" si="119"/>
        <v>1</v>
      </c>
    </row>
    <row r="2549" spans="1:6" x14ac:dyDescent="0.2">
      <c r="A2549">
        <v>97</v>
      </c>
      <c r="B2549" t="s">
        <v>52</v>
      </c>
      <c r="C2549" s="79" cm="1">
        <f t="array" ref="C2549">_xlfn.IFS(B2549= "Winter", 1, B2549="Spring", 2, B2549="Summer", 3, B2549="Fall", 4)</f>
        <v>3</v>
      </c>
      <c r="D2549" s="79">
        <f t="shared" si="117"/>
        <v>0</v>
      </c>
      <c r="E2549" s="79">
        <f t="shared" si="118"/>
        <v>0</v>
      </c>
      <c r="F2549" s="79">
        <f t="shared" si="119"/>
        <v>1</v>
      </c>
    </row>
    <row r="2550" spans="1:6" x14ac:dyDescent="0.2">
      <c r="A2550">
        <v>63</v>
      </c>
      <c r="B2550" t="s">
        <v>24</v>
      </c>
      <c r="C2550" s="79" cm="1">
        <f t="array" ref="C2550">_xlfn.IFS(B2550= "Winter", 1, B2550="Spring", 2, B2550="Summer", 3, B2550="Fall", 4)</f>
        <v>1</v>
      </c>
      <c r="D2550" s="79">
        <f t="shared" si="117"/>
        <v>1</v>
      </c>
      <c r="E2550" s="79">
        <f t="shared" si="118"/>
        <v>0</v>
      </c>
      <c r="F2550" s="79">
        <f t="shared" si="119"/>
        <v>0</v>
      </c>
    </row>
    <row r="2551" spans="1:6" x14ac:dyDescent="0.2">
      <c r="A2551">
        <v>60</v>
      </c>
      <c r="B2551" t="s">
        <v>56</v>
      </c>
      <c r="C2551" s="79" cm="1">
        <f t="array" ref="C2551">_xlfn.IFS(B2551= "Winter", 1, B2551="Spring", 2, B2551="Summer", 3, B2551="Fall", 4)</f>
        <v>4</v>
      </c>
      <c r="D2551" s="79">
        <f t="shared" si="117"/>
        <v>0</v>
      </c>
      <c r="E2551" s="79">
        <f t="shared" si="118"/>
        <v>0</v>
      </c>
      <c r="F2551" s="79">
        <f t="shared" si="119"/>
        <v>0</v>
      </c>
    </row>
    <row r="2552" spans="1:6" x14ac:dyDescent="0.2">
      <c r="A2552">
        <v>52</v>
      </c>
      <c r="B2552" t="s">
        <v>56</v>
      </c>
      <c r="C2552" s="79" cm="1">
        <f t="array" ref="C2552">_xlfn.IFS(B2552= "Winter", 1, B2552="Spring", 2, B2552="Summer", 3, B2552="Fall", 4)</f>
        <v>4</v>
      </c>
      <c r="D2552" s="79">
        <f t="shared" si="117"/>
        <v>0</v>
      </c>
      <c r="E2552" s="79">
        <f t="shared" si="118"/>
        <v>0</v>
      </c>
      <c r="F2552" s="79">
        <f t="shared" si="119"/>
        <v>0</v>
      </c>
    </row>
    <row r="2553" spans="1:6" x14ac:dyDescent="0.2">
      <c r="A2553">
        <v>32</v>
      </c>
      <c r="B2553" t="s">
        <v>24</v>
      </c>
      <c r="C2553" s="79" cm="1">
        <f t="array" ref="C2553">_xlfn.IFS(B2553= "Winter", 1, B2553="Spring", 2, B2553="Summer", 3, B2553="Fall", 4)</f>
        <v>1</v>
      </c>
      <c r="D2553" s="79">
        <f t="shared" si="117"/>
        <v>1</v>
      </c>
      <c r="E2553" s="79">
        <f t="shared" si="118"/>
        <v>0</v>
      </c>
      <c r="F2553" s="79">
        <f t="shared" si="119"/>
        <v>0</v>
      </c>
    </row>
    <row r="2554" spans="1:6" x14ac:dyDescent="0.2">
      <c r="A2554">
        <v>48</v>
      </c>
      <c r="B2554" t="s">
        <v>36</v>
      </c>
      <c r="C2554" s="79" cm="1">
        <f t="array" ref="C2554">_xlfn.IFS(B2554= "Winter", 1, B2554="Spring", 2, B2554="Summer", 3, B2554="Fall", 4)</f>
        <v>2</v>
      </c>
      <c r="D2554" s="79">
        <f t="shared" si="117"/>
        <v>0</v>
      </c>
      <c r="E2554" s="79">
        <f t="shared" si="118"/>
        <v>1</v>
      </c>
      <c r="F2554" s="79">
        <f t="shared" si="119"/>
        <v>0</v>
      </c>
    </row>
    <row r="2555" spans="1:6" x14ac:dyDescent="0.2">
      <c r="A2555">
        <v>25</v>
      </c>
      <c r="B2555" t="s">
        <v>52</v>
      </c>
      <c r="C2555" s="79" cm="1">
        <f t="array" ref="C2555">_xlfn.IFS(B2555= "Winter", 1, B2555="Spring", 2, B2555="Summer", 3, B2555="Fall", 4)</f>
        <v>3</v>
      </c>
      <c r="D2555" s="79">
        <f t="shared" si="117"/>
        <v>0</v>
      </c>
      <c r="E2555" s="79">
        <f t="shared" si="118"/>
        <v>0</v>
      </c>
      <c r="F2555" s="79">
        <f t="shared" si="119"/>
        <v>1</v>
      </c>
    </row>
    <row r="2556" spans="1:6" x14ac:dyDescent="0.2">
      <c r="A2556">
        <v>68</v>
      </c>
      <c r="B2556" t="s">
        <v>52</v>
      </c>
      <c r="C2556" s="79" cm="1">
        <f t="array" ref="C2556">_xlfn.IFS(B2556= "Winter", 1, B2556="Spring", 2, B2556="Summer", 3, B2556="Fall", 4)</f>
        <v>3</v>
      </c>
      <c r="D2556" s="79">
        <f t="shared" si="117"/>
        <v>0</v>
      </c>
      <c r="E2556" s="79">
        <f t="shared" si="118"/>
        <v>0</v>
      </c>
      <c r="F2556" s="79">
        <f t="shared" si="119"/>
        <v>1</v>
      </c>
    </row>
    <row r="2557" spans="1:6" x14ac:dyDescent="0.2">
      <c r="A2557">
        <v>74</v>
      </c>
      <c r="B2557" t="s">
        <v>56</v>
      </c>
      <c r="C2557" s="79" cm="1">
        <f t="array" ref="C2557">_xlfn.IFS(B2557= "Winter", 1, B2557="Spring", 2, B2557="Summer", 3, B2557="Fall", 4)</f>
        <v>4</v>
      </c>
      <c r="D2557" s="79">
        <f t="shared" si="117"/>
        <v>0</v>
      </c>
      <c r="E2557" s="79">
        <f t="shared" si="118"/>
        <v>0</v>
      </c>
      <c r="F2557" s="79">
        <f t="shared" si="119"/>
        <v>0</v>
      </c>
    </row>
    <row r="2558" spans="1:6" x14ac:dyDescent="0.2">
      <c r="A2558">
        <v>88</v>
      </c>
      <c r="B2558" t="s">
        <v>56</v>
      </c>
      <c r="C2558" s="79" cm="1">
        <f t="array" ref="C2558">_xlfn.IFS(B2558= "Winter", 1, B2558="Spring", 2, B2558="Summer", 3, B2558="Fall", 4)</f>
        <v>4</v>
      </c>
      <c r="D2558" s="79">
        <f t="shared" si="117"/>
        <v>0</v>
      </c>
      <c r="E2558" s="79">
        <f t="shared" si="118"/>
        <v>0</v>
      </c>
      <c r="F2558" s="79">
        <f t="shared" si="119"/>
        <v>0</v>
      </c>
    </row>
    <row r="2559" spans="1:6" x14ac:dyDescent="0.2">
      <c r="A2559">
        <v>23</v>
      </c>
      <c r="B2559" t="s">
        <v>36</v>
      </c>
      <c r="C2559" s="79" cm="1">
        <f t="array" ref="C2559">_xlfn.IFS(B2559= "Winter", 1, B2559="Spring", 2, B2559="Summer", 3, B2559="Fall", 4)</f>
        <v>2</v>
      </c>
      <c r="D2559" s="79">
        <f t="shared" si="117"/>
        <v>0</v>
      </c>
      <c r="E2559" s="79">
        <f t="shared" si="118"/>
        <v>1</v>
      </c>
      <c r="F2559" s="79">
        <f t="shared" si="119"/>
        <v>0</v>
      </c>
    </row>
    <row r="2560" spans="1:6" x14ac:dyDescent="0.2">
      <c r="A2560">
        <v>32</v>
      </c>
      <c r="B2560" t="s">
        <v>56</v>
      </c>
      <c r="C2560" s="79" cm="1">
        <f t="array" ref="C2560">_xlfn.IFS(B2560= "Winter", 1, B2560="Spring", 2, B2560="Summer", 3, B2560="Fall", 4)</f>
        <v>4</v>
      </c>
      <c r="D2560" s="79">
        <f t="shared" si="117"/>
        <v>0</v>
      </c>
      <c r="E2560" s="79">
        <f t="shared" si="118"/>
        <v>0</v>
      </c>
      <c r="F2560" s="79">
        <f t="shared" si="119"/>
        <v>0</v>
      </c>
    </row>
    <row r="2561" spans="1:6" x14ac:dyDescent="0.2">
      <c r="A2561">
        <v>71</v>
      </c>
      <c r="B2561" t="s">
        <v>24</v>
      </c>
      <c r="C2561" s="79" cm="1">
        <f t="array" ref="C2561">_xlfn.IFS(B2561= "Winter", 1, B2561="Spring", 2, B2561="Summer", 3, B2561="Fall", 4)</f>
        <v>1</v>
      </c>
      <c r="D2561" s="79">
        <f t="shared" si="117"/>
        <v>1</v>
      </c>
      <c r="E2561" s="79">
        <f t="shared" si="118"/>
        <v>0</v>
      </c>
      <c r="F2561" s="79">
        <f t="shared" si="119"/>
        <v>0</v>
      </c>
    </row>
    <row r="2562" spans="1:6" x14ac:dyDescent="0.2">
      <c r="A2562">
        <v>62</v>
      </c>
      <c r="B2562" t="s">
        <v>36</v>
      </c>
      <c r="C2562" s="79" cm="1">
        <f t="array" ref="C2562">_xlfn.IFS(B2562= "Winter", 1, B2562="Spring", 2, B2562="Summer", 3, B2562="Fall", 4)</f>
        <v>2</v>
      </c>
      <c r="D2562" s="79">
        <f t="shared" si="117"/>
        <v>0</v>
      </c>
      <c r="E2562" s="79">
        <f t="shared" si="118"/>
        <v>1</v>
      </c>
      <c r="F2562" s="79">
        <f t="shared" si="119"/>
        <v>0</v>
      </c>
    </row>
    <row r="2563" spans="1:6" x14ac:dyDescent="0.2">
      <c r="A2563">
        <v>20</v>
      </c>
      <c r="B2563" t="s">
        <v>36</v>
      </c>
      <c r="C2563" s="79" cm="1">
        <f t="array" ref="C2563">_xlfn.IFS(B2563= "Winter", 1, B2563="Spring", 2, B2563="Summer", 3, B2563="Fall", 4)</f>
        <v>2</v>
      </c>
      <c r="D2563" s="79">
        <f t="shared" ref="D2563:D2626" si="120">IF(C2563=1, 1, 0)</f>
        <v>0</v>
      </c>
      <c r="E2563" s="79">
        <f t="shared" ref="E2563:E2626" si="121">IF(C2563=2, 1, 0)</f>
        <v>1</v>
      </c>
      <c r="F2563" s="79">
        <f t="shared" ref="F2563:F2626" si="122">IF(C2563=3,1, 0)</f>
        <v>0</v>
      </c>
    </row>
    <row r="2564" spans="1:6" x14ac:dyDescent="0.2">
      <c r="A2564">
        <v>62</v>
      </c>
      <c r="B2564" t="s">
        <v>36</v>
      </c>
      <c r="C2564" s="79" cm="1">
        <f t="array" ref="C2564">_xlfn.IFS(B2564= "Winter", 1, B2564="Spring", 2, B2564="Summer", 3, B2564="Fall", 4)</f>
        <v>2</v>
      </c>
      <c r="D2564" s="79">
        <f t="shared" si="120"/>
        <v>0</v>
      </c>
      <c r="E2564" s="79">
        <f t="shared" si="121"/>
        <v>1</v>
      </c>
      <c r="F2564" s="79">
        <f t="shared" si="122"/>
        <v>0</v>
      </c>
    </row>
    <row r="2565" spans="1:6" x14ac:dyDescent="0.2">
      <c r="A2565">
        <v>81</v>
      </c>
      <c r="B2565" t="s">
        <v>24</v>
      </c>
      <c r="C2565" s="79" cm="1">
        <f t="array" ref="C2565">_xlfn.IFS(B2565= "Winter", 1, B2565="Spring", 2, B2565="Summer", 3, B2565="Fall", 4)</f>
        <v>1</v>
      </c>
      <c r="D2565" s="79">
        <f t="shared" si="120"/>
        <v>1</v>
      </c>
      <c r="E2565" s="79">
        <f t="shared" si="121"/>
        <v>0</v>
      </c>
      <c r="F2565" s="79">
        <f t="shared" si="122"/>
        <v>0</v>
      </c>
    </row>
    <row r="2566" spans="1:6" x14ac:dyDescent="0.2">
      <c r="A2566">
        <v>90</v>
      </c>
      <c r="B2566" t="s">
        <v>24</v>
      </c>
      <c r="C2566" s="79" cm="1">
        <f t="array" ref="C2566">_xlfn.IFS(B2566= "Winter", 1, B2566="Spring", 2, B2566="Summer", 3, B2566="Fall", 4)</f>
        <v>1</v>
      </c>
      <c r="D2566" s="79">
        <f t="shared" si="120"/>
        <v>1</v>
      </c>
      <c r="E2566" s="79">
        <f t="shared" si="121"/>
        <v>0</v>
      </c>
      <c r="F2566" s="79">
        <f t="shared" si="122"/>
        <v>0</v>
      </c>
    </row>
    <row r="2567" spans="1:6" x14ac:dyDescent="0.2">
      <c r="A2567">
        <v>43</v>
      </c>
      <c r="B2567" t="s">
        <v>56</v>
      </c>
      <c r="C2567" s="79" cm="1">
        <f t="array" ref="C2567">_xlfn.IFS(B2567= "Winter", 1, B2567="Spring", 2, B2567="Summer", 3, B2567="Fall", 4)</f>
        <v>4</v>
      </c>
      <c r="D2567" s="79">
        <f t="shared" si="120"/>
        <v>0</v>
      </c>
      <c r="E2567" s="79">
        <f t="shared" si="121"/>
        <v>0</v>
      </c>
      <c r="F2567" s="79">
        <f t="shared" si="122"/>
        <v>0</v>
      </c>
    </row>
    <row r="2568" spans="1:6" x14ac:dyDescent="0.2">
      <c r="A2568">
        <v>38</v>
      </c>
      <c r="B2568" t="s">
        <v>56</v>
      </c>
      <c r="C2568" s="79" cm="1">
        <f t="array" ref="C2568">_xlfn.IFS(B2568= "Winter", 1, B2568="Spring", 2, B2568="Summer", 3, B2568="Fall", 4)</f>
        <v>4</v>
      </c>
      <c r="D2568" s="79">
        <f t="shared" si="120"/>
        <v>0</v>
      </c>
      <c r="E2568" s="79">
        <f t="shared" si="121"/>
        <v>0</v>
      </c>
      <c r="F2568" s="79">
        <f t="shared" si="122"/>
        <v>0</v>
      </c>
    </row>
    <row r="2569" spans="1:6" x14ac:dyDescent="0.2">
      <c r="A2569">
        <v>25</v>
      </c>
      <c r="B2569" t="s">
        <v>36</v>
      </c>
      <c r="C2569" s="79" cm="1">
        <f t="array" ref="C2569">_xlfn.IFS(B2569= "Winter", 1, B2569="Spring", 2, B2569="Summer", 3, B2569="Fall", 4)</f>
        <v>2</v>
      </c>
      <c r="D2569" s="79">
        <f t="shared" si="120"/>
        <v>0</v>
      </c>
      <c r="E2569" s="79">
        <f t="shared" si="121"/>
        <v>1</v>
      </c>
      <c r="F2569" s="79">
        <f t="shared" si="122"/>
        <v>0</v>
      </c>
    </row>
    <row r="2570" spans="1:6" x14ac:dyDescent="0.2">
      <c r="A2570">
        <v>98</v>
      </c>
      <c r="B2570" t="s">
        <v>24</v>
      </c>
      <c r="C2570" s="79" cm="1">
        <f t="array" ref="C2570">_xlfn.IFS(B2570= "Winter", 1, B2570="Spring", 2, B2570="Summer", 3, B2570="Fall", 4)</f>
        <v>1</v>
      </c>
      <c r="D2570" s="79">
        <f t="shared" si="120"/>
        <v>1</v>
      </c>
      <c r="E2570" s="79">
        <f t="shared" si="121"/>
        <v>0</v>
      </c>
      <c r="F2570" s="79">
        <f t="shared" si="122"/>
        <v>0</v>
      </c>
    </row>
    <row r="2571" spans="1:6" x14ac:dyDescent="0.2">
      <c r="A2571">
        <v>75</v>
      </c>
      <c r="B2571" t="s">
        <v>36</v>
      </c>
      <c r="C2571" s="79" cm="1">
        <f t="array" ref="C2571">_xlfn.IFS(B2571= "Winter", 1, B2571="Spring", 2, B2571="Summer", 3, B2571="Fall", 4)</f>
        <v>2</v>
      </c>
      <c r="D2571" s="79">
        <f t="shared" si="120"/>
        <v>0</v>
      </c>
      <c r="E2571" s="79">
        <f t="shared" si="121"/>
        <v>1</v>
      </c>
      <c r="F2571" s="79">
        <f t="shared" si="122"/>
        <v>0</v>
      </c>
    </row>
    <row r="2572" spans="1:6" x14ac:dyDescent="0.2">
      <c r="A2572">
        <v>27</v>
      </c>
      <c r="B2572" t="s">
        <v>36</v>
      </c>
      <c r="C2572" s="79" cm="1">
        <f t="array" ref="C2572">_xlfn.IFS(B2572= "Winter", 1, B2572="Spring", 2, B2572="Summer", 3, B2572="Fall", 4)</f>
        <v>2</v>
      </c>
      <c r="D2572" s="79">
        <f t="shared" si="120"/>
        <v>0</v>
      </c>
      <c r="E2572" s="79">
        <f t="shared" si="121"/>
        <v>1</v>
      </c>
      <c r="F2572" s="79">
        <f t="shared" si="122"/>
        <v>0</v>
      </c>
    </row>
    <row r="2573" spans="1:6" x14ac:dyDescent="0.2">
      <c r="A2573">
        <v>27</v>
      </c>
      <c r="B2573" t="s">
        <v>24</v>
      </c>
      <c r="C2573" s="79" cm="1">
        <f t="array" ref="C2573">_xlfn.IFS(B2573= "Winter", 1, B2573="Spring", 2, B2573="Summer", 3, B2573="Fall", 4)</f>
        <v>1</v>
      </c>
      <c r="D2573" s="79">
        <f t="shared" si="120"/>
        <v>1</v>
      </c>
      <c r="E2573" s="79">
        <f t="shared" si="121"/>
        <v>0</v>
      </c>
      <c r="F2573" s="79">
        <f t="shared" si="122"/>
        <v>0</v>
      </c>
    </row>
    <row r="2574" spans="1:6" x14ac:dyDescent="0.2">
      <c r="A2574">
        <v>42</v>
      </c>
      <c r="B2574" t="s">
        <v>56</v>
      </c>
      <c r="C2574" s="79" cm="1">
        <f t="array" ref="C2574">_xlfn.IFS(B2574= "Winter", 1, B2574="Spring", 2, B2574="Summer", 3, B2574="Fall", 4)</f>
        <v>4</v>
      </c>
      <c r="D2574" s="79">
        <f t="shared" si="120"/>
        <v>0</v>
      </c>
      <c r="E2574" s="79">
        <f t="shared" si="121"/>
        <v>0</v>
      </c>
      <c r="F2574" s="79">
        <f t="shared" si="122"/>
        <v>0</v>
      </c>
    </row>
    <row r="2575" spans="1:6" x14ac:dyDescent="0.2">
      <c r="A2575">
        <v>90</v>
      </c>
      <c r="B2575" t="s">
        <v>52</v>
      </c>
      <c r="C2575" s="79" cm="1">
        <f t="array" ref="C2575">_xlfn.IFS(B2575= "Winter", 1, B2575="Spring", 2, B2575="Summer", 3, B2575="Fall", 4)</f>
        <v>3</v>
      </c>
      <c r="D2575" s="79">
        <f t="shared" si="120"/>
        <v>0</v>
      </c>
      <c r="E2575" s="79">
        <f t="shared" si="121"/>
        <v>0</v>
      </c>
      <c r="F2575" s="79">
        <f t="shared" si="122"/>
        <v>1</v>
      </c>
    </row>
    <row r="2576" spans="1:6" x14ac:dyDescent="0.2">
      <c r="A2576">
        <v>63</v>
      </c>
      <c r="B2576" t="s">
        <v>52</v>
      </c>
      <c r="C2576" s="79" cm="1">
        <f t="array" ref="C2576">_xlfn.IFS(B2576= "Winter", 1, B2576="Spring", 2, B2576="Summer", 3, B2576="Fall", 4)</f>
        <v>3</v>
      </c>
      <c r="D2576" s="79">
        <f t="shared" si="120"/>
        <v>0</v>
      </c>
      <c r="E2576" s="79">
        <f t="shared" si="121"/>
        <v>0</v>
      </c>
      <c r="F2576" s="79">
        <f t="shared" si="122"/>
        <v>1</v>
      </c>
    </row>
    <row r="2577" spans="1:6" x14ac:dyDescent="0.2">
      <c r="A2577">
        <v>96</v>
      </c>
      <c r="B2577" t="s">
        <v>56</v>
      </c>
      <c r="C2577" s="79" cm="1">
        <f t="array" ref="C2577">_xlfn.IFS(B2577= "Winter", 1, B2577="Spring", 2, B2577="Summer", 3, B2577="Fall", 4)</f>
        <v>4</v>
      </c>
      <c r="D2577" s="79">
        <f t="shared" si="120"/>
        <v>0</v>
      </c>
      <c r="E2577" s="79">
        <f t="shared" si="121"/>
        <v>0</v>
      </c>
      <c r="F2577" s="79">
        <f t="shared" si="122"/>
        <v>0</v>
      </c>
    </row>
    <row r="2578" spans="1:6" x14ac:dyDescent="0.2">
      <c r="A2578">
        <v>40</v>
      </c>
      <c r="B2578" t="s">
        <v>24</v>
      </c>
      <c r="C2578" s="79" cm="1">
        <f t="array" ref="C2578">_xlfn.IFS(B2578= "Winter", 1, B2578="Spring", 2, B2578="Summer", 3, B2578="Fall", 4)</f>
        <v>1</v>
      </c>
      <c r="D2578" s="79">
        <f t="shared" si="120"/>
        <v>1</v>
      </c>
      <c r="E2578" s="79">
        <f t="shared" si="121"/>
        <v>0</v>
      </c>
      <c r="F2578" s="79">
        <f t="shared" si="122"/>
        <v>0</v>
      </c>
    </row>
    <row r="2579" spans="1:6" x14ac:dyDescent="0.2">
      <c r="A2579">
        <v>39</v>
      </c>
      <c r="B2579" t="s">
        <v>56</v>
      </c>
      <c r="C2579" s="79" cm="1">
        <f t="array" ref="C2579">_xlfn.IFS(B2579= "Winter", 1, B2579="Spring", 2, B2579="Summer", 3, B2579="Fall", 4)</f>
        <v>4</v>
      </c>
      <c r="D2579" s="79">
        <f t="shared" si="120"/>
        <v>0</v>
      </c>
      <c r="E2579" s="79">
        <f t="shared" si="121"/>
        <v>0</v>
      </c>
      <c r="F2579" s="79">
        <f t="shared" si="122"/>
        <v>0</v>
      </c>
    </row>
    <row r="2580" spans="1:6" x14ac:dyDescent="0.2">
      <c r="A2580">
        <v>48</v>
      </c>
      <c r="B2580" t="s">
        <v>56</v>
      </c>
      <c r="C2580" s="79" cm="1">
        <f t="array" ref="C2580">_xlfn.IFS(B2580= "Winter", 1, B2580="Spring", 2, B2580="Summer", 3, B2580="Fall", 4)</f>
        <v>4</v>
      </c>
      <c r="D2580" s="79">
        <f t="shared" si="120"/>
        <v>0</v>
      </c>
      <c r="E2580" s="79">
        <f t="shared" si="121"/>
        <v>0</v>
      </c>
      <c r="F2580" s="79">
        <f t="shared" si="122"/>
        <v>0</v>
      </c>
    </row>
    <row r="2581" spans="1:6" x14ac:dyDescent="0.2">
      <c r="A2581">
        <v>20</v>
      </c>
      <c r="B2581" t="s">
        <v>52</v>
      </c>
      <c r="C2581" s="79" cm="1">
        <f t="array" ref="C2581">_xlfn.IFS(B2581= "Winter", 1, B2581="Spring", 2, B2581="Summer", 3, B2581="Fall", 4)</f>
        <v>3</v>
      </c>
      <c r="D2581" s="79">
        <f t="shared" si="120"/>
        <v>0</v>
      </c>
      <c r="E2581" s="79">
        <f t="shared" si="121"/>
        <v>0</v>
      </c>
      <c r="F2581" s="79">
        <f t="shared" si="122"/>
        <v>1</v>
      </c>
    </row>
    <row r="2582" spans="1:6" x14ac:dyDescent="0.2">
      <c r="A2582">
        <v>29</v>
      </c>
      <c r="B2582" t="s">
        <v>52</v>
      </c>
      <c r="C2582" s="79" cm="1">
        <f t="array" ref="C2582">_xlfn.IFS(B2582= "Winter", 1, B2582="Spring", 2, B2582="Summer", 3, B2582="Fall", 4)</f>
        <v>3</v>
      </c>
      <c r="D2582" s="79">
        <f t="shared" si="120"/>
        <v>0</v>
      </c>
      <c r="E2582" s="79">
        <f t="shared" si="121"/>
        <v>0</v>
      </c>
      <c r="F2582" s="79">
        <f t="shared" si="122"/>
        <v>1</v>
      </c>
    </row>
    <row r="2583" spans="1:6" x14ac:dyDescent="0.2">
      <c r="A2583">
        <v>81</v>
      </c>
      <c r="B2583" t="s">
        <v>24</v>
      </c>
      <c r="C2583" s="79" cm="1">
        <f t="array" ref="C2583">_xlfn.IFS(B2583= "Winter", 1, B2583="Spring", 2, B2583="Summer", 3, B2583="Fall", 4)</f>
        <v>1</v>
      </c>
      <c r="D2583" s="79">
        <f t="shared" si="120"/>
        <v>1</v>
      </c>
      <c r="E2583" s="79">
        <f t="shared" si="121"/>
        <v>0</v>
      </c>
      <c r="F2583" s="79">
        <f t="shared" si="122"/>
        <v>0</v>
      </c>
    </row>
    <row r="2584" spans="1:6" x14ac:dyDescent="0.2">
      <c r="A2584">
        <v>98</v>
      </c>
      <c r="B2584" t="s">
        <v>56</v>
      </c>
      <c r="C2584" s="79" cm="1">
        <f t="array" ref="C2584">_xlfn.IFS(B2584= "Winter", 1, B2584="Spring", 2, B2584="Summer", 3, B2584="Fall", 4)</f>
        <v>4</v>
      </c>
      <c r="D2584" s="79">
        <f t="shared" si="120"/>
        <v>0</v>
      </c>
      <c r="E2584" s="79">
        <f t="shared" si="121"/>
        <v>0</v>
      </c>
      <c r="F2584" s="79">
        <f t="shared" si="122"/>
        <v>0</v>
      </c>
    </row>
    <row r="2585" spans="1:6" x14ac:dyDescent="0.2">
      <c r="A2585">
        <v>93</v>
      </c>
      <c r="B2585" t="s">
        <v>56</v>
      </c>
      <c r="C2585" s="79" cm="1">
        <f t="array" ref="C2585">_xlfn.IFS(B2585= "Winter", 1, B2585="Spring", 2, B2585="Summer", 3, B2585="Fall", 4)</f>
        <v>4</v>
      </c>
      <c r="D2585" s="79">
        <f t="shared" si="120"/>
        <v>0</v>
      </c>
      <c r="E2585" s="79">
        <f t="shared" si="121"/>
        <v>0</v>
      </c>
      <c r="F2585" s="79">
        <f t="shared" si="122"/>
        <v>0</v>
      </c>
    </row>
    <row r="2586" spans="1:6" x14ac:dyDescent="0.2">
      <c r="A2586">
        <v>30</v>
      </c>
      <c r="B2586" t="s">
        <v>52</v>
      </c>
      <c r="C2586" s="79" cm="1">
        <f t="array" ref="C2586">_xlfn.IFS(B2586= "Winter", 1, B2586="Spring", 2, B2586="Summer", 3, B2586="Fall", 4)</f>
        <v>3</v>
      </c>
      <c r="D2586" s="79">
        <f t="shared" si="120"/>
        <v>0</v>
      </c>
      <c r="E2586" s="79">
        <f t="shared" si="121"/>
        <v>0</v>
      </c>
      <c r="F2586" s="79">
        <f t="shared" si="122"/>
        <v>1</v>
      </c>
    </row>
    <row r="2587" spans="1:6" x14ac:dyDescent="0.2">
      <c r="A2587">
        <v>37</v>
      </c>
      <c r="B2587" t="s">
        <v>56</v>
      </c>
      <c r="C2587" s="79" cm="1">
        <f t="array" ref="C2587">_xlfn.IFS(B2587= "Winter", 1, B2587="Spring", 2, B2587="Summer", 3, B2587="Fall", 4)</f>
        <v>4</v>
      </c>
      <c r="D2587" s="79">
        <f t="shared" si="120"/>
        <v>0</v>
      </c>
      <c r="E2587" s="79">
        <f t="shared" si="121"/>
        <v>0</v>
      </c>
      <c r="F2587" s="79">
        <f t="shared" si="122"/>
        <v>0</v>
      </c>
    </row>
    <row r="2588" spans="1:6" x14ac:dyDescent="0.2">
      <c r="A2588">
        <v>28</v>
      </c>
      <c r="B2588" t="s">
        <v>24</v>
      </c>
      <c r="C2588" s="79" cm="1">
        <f t="array" ref="C2588">_xlfn.IFS(B2588= "Winter", 1, B2588="Spring", 2, B2588="Summer", 3, B2588="Fall", 4)</f>
        <v>1</v>
      </c>
      <c r="D2588" s="79">
        <f t="shared" si="120"/>
        <v>1</v>
      </c>
      <c r="E2588" s="79">
        <f t="shared" si="121"/>
        <v>0</v>
      </c>
      <c r="F2588" s="79">
        <f t="shared" si="122"/>
        <v>0</v>
      </c>
    </row>
    <row r="2589" spans="1:6" x14ac:dyDescent="0.2">
      <c r="A2589">
        <v>29</v>
      </c>
      <c r="B2589" t="s">
        <v>24</v>
      </c>
      <c r="C2589" s="79" cm="1">
        <f t="array" ref="C2589">_xlfn.IFS(B2589= "Winter", 1, B2589="Spring", 2, B2589="Summer", 3, B2589="Fall", 4)</f>
        <v>1</v>
      </c>
      <c r="D2589" s="79">
        <f t="shared" si="120"/>
        <v>1</v>
      </c>
      <c r="E2589" s="79">
        <f t="shared" si="121"/>
        <v>0</v>
      </c>
      <c r="F2589" s="79">
        <f t="shared" si="122"/>
        <v>0</v>
      </c>
    </row>
    <row r="2590" spans="1:6" x14ac:dyDescent="0.2">
      <c r="A2590">
        <v>49</v>
      </c>
      <c r="B2590" t="s">
        <v>52</v>
      </c>
      <c r="C2590" s="79" cm="1">
        <f t="array" ref="C2590">_xlfn.IFS(B2590= "Winter", 1, B2590="Spring", 2, B2590="Summer", 3, B2590="Fall", 4)</f>
        <v>3</v>
      </c>
      <c r="D2590" s="79">
        <f t="shared" si="120"/>
        <v>0</v>
      </c>
      <c r="E2590" s="79">
        <f t="shared" si="121"/>
        <v>0</v>
      </c>
      <c r="F2590" s="79">
        <f t="shared" si="122"/>
        <v>1</v>
      </c>
    </row>
    <row r="2591" spans="1:6" x14ac:dyDescent="0.2">
      <c r="A2591">
        <v>53</v>
      </c>
      <c r="B2591" t="s">
        <v>24</v>
      </c>
      <c r="C2591" s="79" cm="1">
        <f t="array" ref="C2591">_xlfn.IFS(B2591= "Winter", 1, B2591="Spring", 2, B2591="Summer", 3, B2591="Fall", 4)</f>
        <v>1</v>
      </c>
      <c r="D2591" s="79">
        <f t="shared" si="120"/>
        <v>1</v>
      </c>
      <c r="E2591" s="79">
        <f t="shared" si="121"/>
        <v>0</v>
      </c>
      <c r="F2591" s="79">
        <f t="shared" si="122"/>
        <v>0</v>
      </c>
    </row>
    <row r="2592" spans="1:6" x14ac:dyDescent="0.2">
      <c r="A2592">
        <v>66</v>
      </c>
      <c r="B2592" t="s">
        <v>52</v>
      </c>
      <c r="C2592" s="79" cm="1">
        <f t="array" ref="C2592">_xlfn.IFS(B2592= "Winter", 1, B2592="Spring", 2, B2592="Summer", 3, B2592="Fall", 4)</f>
        <v>3</v>
      </c>
      <c r="D2592" s="79">
        <f t="shared" si="120"/>
        <v>0</v>
      </c>
      <c r="E2592" s="79">
        <f t="shared" si="121"/>
        <v>0</v>
      </c>
      <c r="F2592" s="79">
        <f t="shared" si="122"/>
        <v>1</v>
      </c>
    </row>
    <row r="2593" spans="1:6" x14ac:dyDescent="0.2">
      <c r="A2593">
        <v>61</v>
      </c>
      <c r="B2593" t="s">
        <v>36</v>
      </c>
      <c r="C2593" s="79" cm="1">
        <f t="array" ref="C2593">_xlfn.IFS(B2593= "Winter", 1, B2593="Spring", 2, B2593="Summer", 3, B2593="Fall", 4)</f>
        <v>2</v>
      </c>
      <c r="D2593" s="79">
        <f t="shared" si="120"/>
        <v>0</v>
      </c>
      <c r="E2593" s="79">
        <f t="shared" si="121"/>
        <v>1</v>
      </c>
      <c r="F2593" s="79">
        <f t="shared" si="122"/>
        <v>0</v>
      </c>
    </row>
    <row r="2594" spans="1:6" x14ac:dyDescent="0.2">
      <c r="A2594">
        <v>23</v>
      </c>
      <c r="B2594" t="s">
        <v>52</v>
      </c>
      <c r="C2594" s="79" cm="1">
        <f t="array" ref="C2594">_xlfn.IFS(B2594= "Winter", 1, B2594="Spring", 2, B2594="Summer", 3, B2594="Fall", 4)</f>
        <v>3</v>
      </c>
      <c r="D2594" s="79">
        <f t="shared" si="120"/>
        <v>0</v>
      </c>
      <c r="E2594" s="79">
        <f t="shared" si="121"/>
        <v>0</v>
      </c>
      <c r="F2594" s="79">
        <f t="shared" si="122"/>
        <v>1</v>
      </c>
    </row>
    <row r="2595" spans="1:6" x14ac:dyDescent="0.2">
      <c r="A2595">
        <v>36</v>
      </c>
      <c r="B2595" t="s">
        <v>56</v>
      </c>
      <c r="C2595" s="79" cm="1">
        <f t="array" ref="C2595">_xlfn.IFS(B2595= "Winter", 1, B2595="Spring", 2, B2595="Summer", 3, B2595="Fall", 4)</f>
        <v>4</v>
      </c>
      <c r="D2595" s="79">
        <f t="shared" si="120"/>
        <v>0</v>
      </c>
      <c r="E2595" s="79">
        <f t="shared" si="121"/>
        <v>0</v>
      </c>
      <c r="F2595" s="79">
        <f t="shared" si="122"/>
        <v>0</v>
      </c>
    </row>
    <row r="2596" spans="1:6" x14ac:dyDescent="0.2">
      <c r="A2596">
        <v>81</v>
      </c>
      <c r="B2596" t="s">
        <v>56</v>
      </c>
      <c r="C2596" s="79" cm="1">
        <f t="array" ref="C2596">_xlfn.IFS(B2596= "Winter", 1, B2596="Spring", 2, B2596="Summer", 3, B2596="Fall", 4)</f>
        <v>4</v>
      </c>
      <c r="D2596" s="79">
        <f t="shared" si="120"/>
        <v>0</v>
      </c>
      <c r="E2596" s="79">
        <f t="shared" si="121"/>
        <v>0</v>
      </c>
      <c r="F2596" s="79">
        <f t="shared" si="122"/>
        <v>0</v>
      </c>
    </row>
    <row r="2597" spans="1:6" x14ac:dyDescent="0.2">
      <c r="A2597">
        <v>56</v>
      </c>
      <c r="B2597" t="s">
        <v>52</v>
      </c>
      <c r="C2597" s="79" cm="1">
        <f t="array" ref="C2597">_xlfn.IFS(B2597= "Winter", 1, B2597="Spring", 2, B2597="Summer", 3, B2597="Fall", 4)</f>
        <v>3</v>
      </c>
      <c r="D2597" s="79">
        <f t="shared" si="120"/>
        <v>0</v>
      </c>
      <c r="E2597" s="79">
        <f t="shared" si="121"/>
        <v>0</v>
      </c>
      <c r="F2597" s="79">
        <f t="shared" si="122"/>
        <v>1</v>
      </c>
    </row>
    <row r="2598" spans="1:6" x14ac:dyDescent="0.2">
      <c r="A2598">
        <v>78</v>
      </c>
      <c r="B2598" t="s">
        <v>36</v>
      </c>
      <c r="C2598" s="79" cm="1">
        <f t="array" ref="C2598">_xlfn.IFS(B2598= "Winter", 1, B2598="Spring", 2, B2598="Summer", 3, B2598="Fall", 4)</f>
        <v>2</v>
      </c>
      <c r="D2598" s="79">
        <f t="shared" si="120"/>
        <v>0</v>
      </c>
      <c r="E2598" s="79">
        <f t="shared" si="121"/>
        <v>1</v>
      </c>
      <c r="F2598" s="79">
        <f t="shared" si="122"/>
        <v>0</v>
      </c>
    </row>
    <row r="2599" spans="1:6" x14ac:dyDescent="0.2">
      <c r="A2599">
        <v>25</v>
      </c>
      <c r="B2599" t="s">
        <v>52</v>
      </c>
      <c r="C2599" s="79" cm="1">
        <f t="array" ref="C2599">_xlfn.IFS(B2599= "Winter", 1, B2599="Spring", 2, B2599="Summer", 3, B2599="Fall", 4)</f>
        <v>3</v>
      </c>
      <c r="D2599" s="79">
        <f t="shared" si="120"/>
        <v>0</v>
      </c>
      <c r="E2599" s="79">
        <f t="shared" si="121"/>
        <v>0</v>
      </c>
      <c r="F2599" s="79">
        <f t="shared" si="122"/>
        <v>1</v>
      </c>
    </row>
    <row r="2600" spans="1:6" x14ac:dyDescent="0.2">
      <c r="A2600">
        <v>86</v>
      </c>
      <c r="B2600" t="s">
        <v>56</v>
      </c>
      <c r="C2600" s="79" cm="1">
        <f t="array" ref="C2600">_xlfn.IFS(B2600= "Winter", 1, B2600="Spring", 2, B2600="Summer", 3, B2600="Fall", 4)</f>
        <v>4</v>
      </c>
      <c r="D2600" s="79">
        <f t="shared" si="120"/>
        <v>0</v>
      </c>
      <c r="E2600" s="79">
        <f t="shared" si="121"/>
        <v>0</v>
      </c>
      <c r="F2600" s="79">
        <f t="shared" si="122"/>
        <v>0</v>
      </c>
    </row>
    <row r="2601" spans="1:6" x14ac:dyDescent="0.2">
      <c r="A2601">
        <v>99</v>
      </c>
      <c r="B2601" t="s">
        <v>24</v>
      </c>
      <c r="C2601" s="79" cm="1">
        <f t="array" ref="C2601">_xlfn.IFS(B2601= "Winter", 1, B2601="Spring", 2, B2601="Summer", 3, B2601="Fall", 4)</f>
        <v>1</v>
      </c>
      <c r="D2601" s="79">
        <f t="shared" si="120"/>
        <v>1</v>
      </c>
      <c r="E2601" s="79">
        <f t="shared" si="121"/>
        <v>0</v>
      </c>
      <c r="F2601" s="79">
        <f t="shared" si="122"/>
        <v>0</v>
      </c>
    </row>
    <row r="2602" spans="1:6" x14ac:dyDescent="0.2">
      <c r="A2602">
        <v>83</v>
      </c>
      <c r="B2602" t="s">
        <v>56</v>
      </c>
      <c r="C2602" s="79" cm="1">
        <f t="array" ref="C2602">_xlfn.IFS(B2602= "Winter", 1, B2602="Spring", 2, B2602="Summer", 3, B2602="Fall", 4)</f>
        <v>4</v>
      </c>
      <c r="D2602" s="79">
        <f t="shared" si="120"/>
        <v>0</v>
      </c>
      <c r="E2602" s="79">
        <f t="shared" si="121"/>
        <v>0</v>
      </c>
      <c r="F2602" s="79">
        <f t="shared" si="122"/>
        <v>0</v>
      </c>
    </row>
    <row r="2603" spans="1:6" x14ac:dyDescent="0.2">
      <c r="A2603">
        <v>33</v>
      </c>
      <c r="B2603" t="s">
        <v>24</v>
      </c>
      <c r="C2603" s="79" cm="1">
        <f t="array" ref="C2603">_xlfn.IFS(B2603= "Winter", 1, B2603="Spring", 2, B2603="Summer", 3, B2603="Fall", 4)</f>
        <v>1</v>
      </c>
      <c r="D2603" s="79">
        <f t="shared" si="120"/>
        <v>1</v>
      </c>
      <c r="E2603" s="79">
        <f t="shared" si="121"/>
        <v>0</v>
      </c>
      <c r="F2603" s="79">
        <f t="shared" si="122"/>
        <v>0</v>
      </c>
    </row>
    <row r="2604" spans="1:6" x14ac:dyDescent="0.2">
      <c r="A2604">
        <v>44</v>
      </c>
      <c r="B2604" t="s">
        <v>56</v>
      </c>
      <c r="C2604" s="79" cm="1">
        <f t="array" ref="C2604">_xlfn.IFS(B2604= "Winter", 1, B2604="Spring", 2, B2604="Summer", 3, B2604="Fall", 4)</f>
        <v>4</v>
      </c>
      <c r="D2604" s="79">
        <f t="shared" si="120"/>
        <v>0</v>
      </c>
      <c r="E2604" s="79">
        <f t="shared" si="121"/>
        <v>0</v>
      </c>
      <c r="F2604" s="79">
        <f t="shared" si="122"/>
        <v>0</v>
      </c>
    </row>
    <row r="2605" spans="1:6" x14ac:dyDescent="0.2">
      <c r="A2605">
        <v>58</v>
      </c>
      <c r="B2605" t="s">
        <v>36</v>
      </c>
      <c r="C2605" s="79" cm="1">
        <f t="array" ref="C2605">_xlfn.IFS(B2605= "Winter", 1, B2605="Spring", 2, B2605="Summer", 3, B2605="Fall", 4)</f>
        <v>2</v>
      </c>
      <c r="D2605" s="79">
        <f t="shared" si="120"/>
        <v>0</v>
      </c>
      <c r="E2605" s="79">
        <f t="shared" si="121"/>
        <v>1</v>
      </c>
      <c r="F2605" s="79">
        <f t="shared" si="122"/>
        <v>0</v>
      </c>
    </row>
    <row r="2606" spans="1:6" x14ac:dyDescent="0.2">
      <c r="A2606">
        <v>54</v>
      </c>
      <c r="B2606" t="s">
        <v>36</v>
      </c>
      <c r="C2606" s="79" cm="1">
        <f t="array" ref="C2606">_xlfn.IFS(B2606= "Winter", 1, B2606="Spring", 2, B2606="Summer", 3, B2606="Fall", 4)</f>
        <v>2</v>
      </c>
      <c r="D2606" s="79">
        <f t="shared" si="120"/>
        <v>0</v>
      </c>
      <c r="E2606" s="79">
        <f t="shared" si="121"/>
        <v>1</v>
      </c>
      <c r="F2606" s="79">
        <f t="shared" si="122"/>
        <v>0</v>
      </c>
    </row>
    <row r="2607" spans="1:6" x14ac:dyDescent="0.2">
      <c r="A2607">
        <v>93</v>
      </c>
      <c r="B2607" t="s">
        <v>36</v>
      </c>
      <c r="C2607" s="79" cm="1">
        <f t="array" ref="C2607">_xlfn.IFS(B2607= "Winter", 1, B2607="Spring", 2, B2607="Summer", 3, B2607="Fall", 4)</f>
        <v>2</v>
      </c>
      <c r="D2607" s="79">
        <f t="shared" si="120"/>
        <v>0</v>
      </c>
      <c r="E2607" s="79">
        <f t="shared" si="121"/>
        <v>1</v>
      </c>
      <c r="F2607" s="79">
        <f t="shared" si="122"/>
        <v>0</v>
      </c>
    </row>
    <row r="2608" spans="1:6" x14ac:dyDescent="0.2">
      <c r="A2608">
        <v>98</v>
      </c>
      <c r="B2608" t="s">
        <v>36</v>
      </c>
      <c r="C2608" s="79" cm="1">
        <f t="array" ref="C2608">_xlfn.IFS(B2608= "Winter", 1, B2608="Spring", 2, B2608="Summer", 3, B2608="Fall", 4)</f>
        <v>2</v>
      </c>
      <c r="D2608" s="79">
        <f t="shared" si="120"/>
        <v>0</v>
      </c>
      <c r="E2608" s="79">
        <f t="shared" si="121"/>
        <v>1</v>
      </c>
      <c r="F2608" s="79">
        <f t="shared" si="122"/>
        <v>0</v>
      </c>
    </row>
    <row r="2609" spans="1:6" x14ac:dyDescent="0.2">
      <c r="A2609">
        <v>36</v>
      </c>
      <c r="B2609" t="s">
        <v>36</v>
      </c>
      <c r="C2609" s="79" cm="1">
        <f t="array" ref="C2609">_xlfn.IFS(B2609= "Winter", 1, B2609="Spring", 2, B2609="Summer", 3, B2609="Fall", 4)</f>
        <v>2</v>
      </c>
      <c r="D2609" s="79">
        <f t="shared" si="120"/>
        <v>0</v>
      </c>
      <c r="E2609" s="79">
        <f t="shared" si="121"/>
        <v>1</v>
      </c>
      <c r="F2609" s="79">
        <f t="shared" si="122"/>
        <v>0</v>
      </c>
    </row>
    <row r="2610" spans="1:6" x14ac:dyDescent="0.2">
      <c r="A2610">
        <v>68</v>
      </c>
      <c r="B2610" t="s">
        <v>56</v>
      </c>
      <c r="C2610" s="79" cm="1">
        <f t="array" ref="C2610">_xlfn.IFS(B2610= "Winter", 1, B2610="Spring", 2, B2610="Summer", 3, B2610="Fall", 4)</f>
        <v>4</v>
      </c>
      <c r="D2610" s="79">
        <f t="shared" si="120"/>
        <v>0</v>
      </c>
      <c r="E2610" s="79">
        <f t="shared" si="121"/>
        <v>0</v>
      </c>
      <c r="F2610" s="79">
        <f t="shared" si="122"/>
        <v>0</v>
      </c>
    </row>
    <row r="2611" spans="1:6" x14ac:dyDescent="0.2">
      <c r="A2611">
        <v>95</v>
      </c>
      <c r="B2611" t="s">
        <v>52</v>
      </c>
      <c r="C2611" s="79" cm="1">
        <f t="array" ref="C2611">_xlfn.IFS(B2611= "Winter", 1, B2611="Spring", 2, B2611="Summer", 3, B2611="Fall", 4)</f>
        <v>3</v>
      </c>
      <c r="D2611" s="79">
        <f t="shared" si="120"/>
        <v>0</v>
      </c>
      <c r="E2611" s="79">
        <f t="shared" si="121"/>
        <v>0</v>
      </c>
      <c r="F2611" s="79">
        <f t="shared" si="122"/>
        <v>1</v>
      </c>
    </row>
    <row r="2612" spans="1:6" x14ac:dyDescent="0.2">
      <c r="A2612">
        <v>93</v>
      </c>
      <c r="B2612" t="s">
        <v>36</v>
      </c>
      <c r="C2612" s="79" cm="1">
        <f t="array" ref="C2612">_xlfn.IFS(B2612= "Winter", 1, B2612="Spring", 2, B2612="Summer", 3, B2612="Fall", 4)</f>
        <v>2</v>
      </c>
      <c r="D2612" s="79">
        <f t="shared" si="120"/>
        <v>0</v>
      </c>
      <c r="E2612" s="79">
        <f t="shared" si="121"/>
        <v>1</v>
      </c>
      <c r="F2612" s="79">
        <f t="shared" si="122"/>
        <v>0</v>
      </c>
    </row>
    <row r="2613" spans="1:6" x14ac:dyDescent="0.2">
      <c r="A2613">
        <v>99</v>
      </c>
      <c r="B2613" t="s">
        <v>56</v>
      </c>
      <c r="C2613" s="79" cm="1">
        <f t="array" ref="C2613">_xlfn.IFS(B2613= "Winter", 1, B2613="Spring", 2, B2613="Summer", 3, B2613="Fall", 4)</f>
        <v>4</v>
      </c>
      <c r="D2613" s="79">
        <f t="shared" si="120"/>
        <v>0</v>
      </c>
      <c r="E2613" s="79">
        <f t="shared" si="121"/>
        <v>0</v>
      </c>
      <c r="F2613" s="79">
        <f t="shared" si="122"/>
        <v>0</v>
      </c>
    </row>
    <row r="2614" spans="1:6" x14ac:dyDescent="0.2">
      <c r="A2614">
        <v>22</v>
      </c>
      <c r="B2614" t="s">
        <v>24</v>
      </c>
      <c r="C2614" s="79" cm="1">
        <f t="array" ref="C2614">_xlfn.IFS(B2614= "Winter", 1, B2614="Spring", 2, B2614="Summer", 3, B2614="Fall", 4)</f>
        <v>1</v>
      </c>
      <c r="D2614" s="79">
        <f t="shared" si="120"/>
        <v>1</v>
      </c>
      <c r="E2614" s="79">
        <f t="shared" si="121"/>
        <v>0</v>
      </c>
      <c r="F2614" s="79">
        <f t="shared" si="122"/>
        <v>0</v>
      </c>
    </row>
    <row r="2615" spans="1:6" x14ac:dyDescent="0.2">
      <c r="A2615">
        <v>88</v>
      </c>
      <c r="B2615" t="s">
        <v>56</v>
      </c>
      <c r="C2615" s="79" cm="1">
        <f t="array" ref="C2615">_xlfn.IFS(B2615= "Winter", 1, B2615="Spring", 2, B2615="Summer", 3, B2615="Fall", 4)</f>
        <v>4</v>
      </c>
      <c r="D2615" s="79">
        <f t="shared" si="120"/>
        <v>0</v>
      </c>
      <c r="E2615" s="79">
        <f t="shared" si="121"/>
        <v>0</v>
      </c>
      <c r="F2615" s="79">
        <f t="shared" si="122"/>
        <v>0</v>
      </c>
    </row>
    <row r="2616" spans="1:6" x14ac:dyDescent="0.2">
      <c r="A2616">
        <v>65</v>
      </c>
      <c r="B2616" t="s">
        <v>36</v>
      </c>
      <c r="C2616" s="79" cm="1">
        <f t="array" ref="C2616">_xlfn.IFS(B2616= "Winter", 1, B2616="Spring", 2, B2616="Summer", 3, B2616="Fall", 4)</f>
        <v>2</v>
      </c>
      <c r="D2616" s="79">
        <f t="shared" si="120"/>
        <v>0</v>
      </c>
      <c r="E2616" s="79">
        <f t="shared" si="121"/>
        <v>1</v>
      </c>
      <c r="F2616" s="79">
        <f t="shared" si="122"/>
        <v>0</v>
      </c>
    </row>
    <row r="2617" spans="1:6" x14ac:dyDescent="0.2">
      <c r="A2617">
        <v>62</v>
      </c>
      <c r="B2617" t="s">
        <v>56</v>
      </c>
      <c r="C2617" s="79" cm="1">
        <f t="array" ref="C2617">_xlfn.IFS(B2617= "Winter", 1, B2617="Spring", 2, B2617="Summer", 3, B2617="Fall", 4)</f>
        <v>4</v>
      </c>
      <c r="D2617" s="79">
        <f t="shared" si="120"/>
        <v>0</v>
      </c>
      <c r="E2617" s="79">
        <f t="shared" si="121"/>
        <v>0</v>
      </c>
      <c r="F2617" s="79">
        <f t="shared" si="122"/>
        <v>0</v>
      </c>
    </row>
    <row r="2618" spans="1:6" x14ac:dyDescent="0.2">
      <c r="A2618">
        <v>55</v>
      </c>
      <c r="B2618" t="s">
        <v>36</v>
      </c>
      <c r="C2618" s="79" cm="1">
        <f t="array" ref="C2618">_xlfn.IFS(B2618= "Winter", 1, B2618="Spring", 2, B2618="Summer", 3, B2618="Fall", 4)</f>
        <v>2</v>
      </c>
      <c r="D2618" s="79">
        <f t="shared" si="120"/>
        <v>0</v>
      </c>
      <c r="E2618" s="79">
        <f t="shared" si="121"/>
        <v>1</v>
      </c>
      <c r="F2618" s="79">
        <f t="shared" si="122"/>
        <v>0</v>
      </c>
    </row>
    <row r="2619" spans="1:6" x14ac:dyDescent="0.2">
      <c r="A2619">
        <v>97</v>
      </c>
      <c r="B2619" t="s">
        <v>36</v>
      </c>
      <c r="C2619" s="79" cm="1">
        <f t="array" ref="C2619">_xlfn.IFS(B2619= "Winter", 1, B2619="Spring", 2, B2619="Summer", 3, B2619="Fall", 4)</f>
        <v>2</v>
      </c>
      <c r="D2619" s="79">
        <f t="shared" si="120"/>
        <v>0</v>
      </c>
      <c r="E2619" s="79">
        <f t="shared" si="121"/>
        <v>1</v>
      </c>
      <c r="F2619" s="79">
        <f t="shared" si="122"/>
        <v>0</v>
      </c>
    </row>
    <row r="2620" spans="1:6" x14ac:dyDescent="0.2">
      <c r="A2620">
        <v>77</v>
      </c>
      <c r="B2620" t="s">
        <v>56</v>
      </c>
      <c r="C2620" s="79" cm="1">
        <f t="array" ref="C2620">_xlfn.IFS(B2620= "Winter", 1, B2620="Spring", 2, B2620="Summer", 3, B2620="Fall", 4)</f>
        <v>4</v>
      </c>
      <c r="D2620" s="79">
        <f t="shared" si="120"/>
        <v>0</v>
      </c>
      <c r="E2620" s="79">
        <f t="shared" si="121"/>
        <v>0</v>
      </c>
      <c r="F2620" s="79">
        <f t="shared" si="122"/>
        <v>0</v>
      </c>
    </row>
    <row r="2621" spans="1:6" x14ac:dyDescent="0.2">
      <c r="A2621">
        <v>40</v>
      </c>
      <c r="B2621" t="s">
        <v>24</v>
      </c>
      <c r="C2621" s="79" cm="1">
        <f t="array" ref="C2621">_xlfn.IFS(B2621= "Winter", 1, B2621="Spring", 2, B2621="Summer", 3, B2621="Fall", 4)</f>
        <v>1</v>
      </c>
      <c r="D2621" s="79">
        <f t="shared" si="120"/>
        <v>1</v>
      </c>
      <c r="E2621" s="79">
        <f t="shared" si="121"/>
        <v>0</v>
      </c>
      <c r="F2621" s="79">
        <f t="shared" si="122"/>
        <v>0</v>
      </c>
    </row>
    <row r="2622" spans="1:6" x14ac:dyDescent="0.2">
      <c r="A2622">
        <v>23</v>
      </c>
      <c r="B2622" t="s">
        <v>24</v>
      </c>
      <c r="C2622" s="79" cm="1">
        <f t="array" ref="C2622">_xlfn.IFS(B2622= "Winter", 1, B2622="Spring", 2, B2622="Summer", 3, B2622="Fall", 4)</f>
        <v>1</v>
      </c>
      <c r="D2622" s="79">
        <f t="shared" si="120"/>
        <v>1</v>
      </c>
      <c r="E2622" s="79">
        <f t="shared" si="121"/>
        <v>0</v>
      </c>
      <c r="F2622" s="79">
        <f t="shared" si="122"/>
        <v>0</v>
      </c>
    </row>
    <row r="2623" spans="1:6" x14ac:dyDescent="0.2">
      <c r="A2623">
        <v>46</v>
      </c>
      <c r="B2623" t="s">
        <v>24</v>
      </c>
      <c r="C2623" s="79" cm="1">
        <f t="array" ref="C2623">_xlfn.IFS(B2623= "Winter", 1, B2623="Spring", 2, B2623="Summer", 3, B2623="Fall", 4)</f>
        <v>1</v>
      </c>
      <c r="D2623" s="79">
        <f t="shared" si="120"/>
        <v>1</v>
      </c>
      <c r="E2623" s="79">
        <f t="shared" si="121"/>
        <v>0</v>
      </c>
      <c r="F2623" s="79">
        <f t="shared" si="122"/>
        <v>0</v>
      </c>
    </row>
    <row r="2624" spans="1:6" x14ac:dyDescent="0.2">
      <c r="A2624">
        <v>75</v>
      </c>
      <c r="B2624" t="s">
        <v>36</v>
      </c>
      <c r="C2624" s="79" cm="1">
        <f t="array" ref="C2624">_xlfn.IFS(B2624= "Winter", 1, B2624="Spring", 2, B2624="Summer", 3, B2624="Fall", 4)</f>
        <v>2</v>
      </c>
      <c r="D2624" s="79">
        <f t="shared" si="120"/>
        <v>0</v>
      </c>
      <c r="E2624" s="79">
        <f t="shared" si="121"/>
        <v>1</v>
      </c>
      <c r="F2624" s="79">
        <f t="shared" si="122"/>
        <v>0</v>
      </c>
    </row>
    <row r="2625" spans="1:6" x14ac:dyDescent="0.2">
      <c r="A2625">
        <v>76</v>
      </c>
      <c r="B2625" t="s">
        <v>56</v>
      </c>
      <c r="C2625" s="79" cm="1">
        <f t="array" ref="C2625">_xlfn.IFS(B2625= "Winter", 1, B2625="Spring", 2, B2625="Summer", 3, B2625="Fall", 4)</f>
        <v>4</v>
      </c>
      <c r="D2625" s="79">
        <f t="shared" si="120"/>
        <v>0</v>
      </c>
      <c r="E2625" s="79">
        <f t="shared" si="121"/>
        <v>0</v>
      </c>
      <c r="F2625" s="79">
        <f t="shared" si="122"/>
        <v>0</v>
      </c>
    </row>
    <row r="2626" spans="1:6" x14ac:dyDescent="0.2">
      <c r="A2626">
        <v>59</v>
      </c>
      <c r="B2626" t="s">
        <v>52</v>
      </c>
      <c r="C2626" s="79" cm="1">
        <f t="array" ref="C2626">_xlfn.IFS(B2626= "Winter", 1, B2626="Spring", 2, B2626="Summer", 3, B2626="Fall", 4)</f>
        <v>3</v>
      </c>
      <c r="D2626" s="79">
        <f t="shared" si="120"/>
        <v>0</v>
      </c>
      <c r="E2626" s="79">
        <f t="shared" si="121"/>
        <v>0</v>
      </c>
      <c r="F2626" s="79">
        <f t="shared" si="122"/>
        <v>1</v>
      </c>
    </row>
    <row r="2627" spans="1:6" x14ac:dyDescent="0.2">
      <c r="A2627">
        <v>51</v>
      </c>
      <c r="B2627" t="s">
        <v>52</v>
      </c>
      <c r="C2627" s="79" cm="1">
        <f t="array" ref="C2627">_xlfn.IFS(B2627= "Winter", 1, B2627="Spring", 2, B2627="Summer", 3, B2627="Fall", 4)</f>
        <v>3</v>
      </c>
      <c r="D2627" s="79">
        <f t="shared" ref="D2627:D2690" si="123">IF(C2627=1, 1, 0)</f>
        <v>0</v>
      </c>
      <c r="E2627" s="79">
        <f t="shared" ref="E2627:E2690" si="124">IF(C2627=2, 1, 0)</f>
        <v>0</v>
      </c>
      <c r="F2627" s="79">
        <f t="shared" ref="F2627:F2690" si="125">IF(C2627=3,1, 0)</f>
        <v>1</v>
      </c>
    </row>
    <row r="2628" spans="1:6" x14ac:dyDescent="0.2">
      <c r="A2628">
        <v>46</v>
      </c>
      <c r="B2628" t="s">
        <v>56</v>
      </c>
      <c r="C2628" s="79" cm="1">
        <f t="array" ref="C2628">_xlfn.IFS(B2628= "Winter", 1, B2628="Spring", 2, B2628="Summer", 3, B2628="Fall", 4)</f>
        <v>4</v>
      </c>
      <c r="D2628" s="79">
        <f t="shared" si="123"/>
        <v>0</v>
      </c>
      <c r="E2628" s="79">
        <f t="shared" si="124"/>
        <v>0</v>
      </c>
      <c r="F2628" s="79">
        <f t="shared" si="125"/>
        <v>0</v>
      </c>
    </row>
    <row r="2629" spans="1:6" x14ac:dyDescent="0.2">
      <c r="A2629">
        <v>26</v>
      </c>
      <c r="B2629" t="s">
        <v>56</v>
      </c>
      <c r="C2629" s="79" cm="1">
        <f t="array" ref="C2629">_xlfn.IFS(B2629= "Winter", 1, B2629="Spring", 2, B2629="Summer", 3, B2629="Fall", 4)</f>
        <v>4</v>
      </c>
      <c r="D2629" s="79">
        <f t="shared" si="123"/>
        <v>0</v>
      </c>
      <c r="E2629" s="79">
        <f t="shared" si="124"/>
        <v>0</v>
      </c>
      <c r="F2629" s="79">
        <f t="shared" si="125"/>
        <v>0</v>
      </c>
    </row>
    <row r="2630" spans="1:6" x14ac:dyDescent="0.2">
      <c r="A2630">
        <v>51</v>
      </c>
      <c r="B2630" t="s">
        <v>52</v>
      </c>
      <c r="C2630" s="79" cm="1">
        <f t="array" ref="C2630">_xlfn.IFS(B2630= "Winter", 1, B2630="Spring", 2, B2630="Summer", 3, B2630="Fall", 4)</f>
        <v>3</v>
      </c>
      <c r="D2630" s="79">
        <f t="shared" si="123"/>
        <v>0</v>
      </c>
      <c r="E2630" s="79">
        <f t="shared" si="124"/>
        <v>0</v>
      </c>
      <c r="F2630" s="79">
        <f t="shared" si="125"/>
        <v>1</v>
      </c>
    </row>
    <row r="2631" spans="1:6" x14ac:dyDescent="0.2">
      <c r="A2631">
        <v>44</v>
      </c>
      <c r="B2631" t="s">
        <v>24</v>
      </c>
      <c r="C2631" s="79" cm="1">
        <f t="array" ref="C2631">_xlfn.IFS(B2631= "Winter", 1, B2631="Spring", 2, B2631="Summer", 3, B2631="Fall", 4)</f>
        <v>1</v>
      </c>
      <c r="D2631" s="79">
        <f t="shared" si="123"/>
        <v>1</v>
      </c>
      <c r="E2631" s="79">
        <f t="shared" si="124"/>
        <v>0</v>
      </c>
      <c r="F2631" s="79">
        <f t="shared" si="125"/>
        <v>0</v>
      </c>
    </row>
    <row r="2632" spans="1:6" x14ac:dyDescent="0.2">
      <c r="A2632">
        <v>82</v>
      </c>
      <c r="B2632" t="s">
        <v>36</v>
      </c>
      <c r="C2632" s="79" cm="1">
        <f t="array" ref="C2632">_xlfn.IFS(B2632= "Winter", 1, B2632="Spring", 2, B2632="Summer", 3, B2632="Fall", 4)</f>
        <v>2</v>
      </c>
      <c r="D2632" s="79">
        <f t="shared" si="123"/>
        <v>0</v>
      </c>
      <c r="E2632" s="79">
        <f t="shared" si="124"/>
        <v>1</v>
      </c>
      <c r="F2632" s="79">
        <f t="shared" si="125"/>
        <v>0</v>
      </c>
    </row>
    <row r="2633" spans="1:6" x14ac:dyDescent="0.2">
      <c r="A2633">
        <v>44</v>
      </c>
      <c r="B2633" t="s">
        <v>52</v>
      </c>
      <c r="C2633" s="79" cm="1">
        <f t="array" ref="C2633">_xlfn.IFS(B2633= "Winter", 1, B2633="Spring", 2, B2633="Summer", 3, B2633="Fall", 4)</f>
        <v>3</v>
      </c>
      <c r="D2633" s="79">
        <f t="shared" si="123"/>
        <v>0</v>
      </c>
      <c r="E2633" s="79">
        <f t="shared" si="124"/>
        <v>0</v>
      </c>
      <c r="F2633" s="79">
        <f t="shared" si="125"/>
        <v>1</v>
      </c>
    </row>
    <row r="2634" spans="1:6" x14ac:dyDescent="0.2">
      <c r="A2634">
        <v>27</v>
      </c>
      <c r="B2634" t="s">
        <v>56</v>
      </c>
      <c r="C2634" s="79" cm="1">
        <f t="array" ref="C2634">_xlfn.IFS(B2634= "Winter", 1, B2634="Spring", 2, B2634="Summer", 3, B2634="Fall", 4)</f>
        <v>4</v>
      </c>
      <c r="D2634" s="79">
        <f t="shared" si="123"/>
        <v>0</v>
      </c>
      <c r="E2634" s="79">
        <f t="shared" si="124"/>
        <v>0</v>
      </c>
      <c r="F2634" s="79">
        <f t="shared" si="125"/>
        <v>0</v>
      </c>
    </row>
    <row r="2635" spans="1:6" x14ac:dyDescent="0.2">
      <c r="A2635">
        <v>90</v>
      </c>
      <c r="B2635" t="s">
        <v>56</v>
      </c>
      <c r="C2635" s="79" cm="1">
        <f t="array" ref="C2635">_xlfn.IFS(B2635= "Winter", 1, B2635="Spring", 2, B2635="Summer", 3, B2635="Fall", 4)</f>
        <v>4</v>
      </c>
      <c r="D2635" s="79">
        <f t="shared" si="123"/>
        <v>0</v>
      </c>
      <c r="E2635" s="79">
        <f t="shared" si="124"/>
        <v>0</v>
      </c>
      <c r="F2635" s="79">
        <f t="shared" si="125"/>
        <v>0</v>
      </c>
    </row>
    <row r="2636" spans="1:6" x14ac:dyDescent="0.2">
      <c r="A2636">
        <v>58</v>
      </c>
      <c r="B2636" t="s">
        <v>52</v>
      </c>
      <c r="C2636" s="79" cm="1">
        <f t="array" ref="C2636">_xlfn.IFS(B2636= "Winter", 1, B2636="Spring", 2, B2636="Summer", 3, B2636="Fall", 4)</f>
        <v>3</v>
      </c>
      <c r="D2636" s="79">
        <f t="shared" si="123"/>
        <v>0</v>
      </c>
      <c r="E2636" s="79">
        <f t="shared" si="124"/>
        <v>0</v>
      </c>
      <c r="F2636" s="79">
        <f t="shared" si="125"/>
        <v>1</v>
      </c>
    </row>
    <row r="2637" spans="1:6" x14ac:dyDescent="0.2">
      <c r="A2637">
        <v>80</v>
      </c>
      <c r="B2637" t="s">
        <v>36</v>
      </c>
      <c r="C2637" s="79" cm="1">
        <f t="array" ref="C2637">_xlfn.IFS(B2637= "Winter", 1, B2637="Spring", 2, B2637="Summer", 3, B2637="Fall", 4)</f>
        <v>2</v>
      </c>
      <c r="D2637" s="79">
        <f t="shared" si="123"/>
        <v>0</v>
      </c>
      <c r="E2637" s="79">
        <f t="shared" si="124"/>
        <v>1</v>
      </c>
      <c r="F2637" s="79">
        <f t="shared" si="125"/>
        <v>0</v>
      </c>
    </row>
    <row r="2638" spans="1:6" x14ac:dyDescent="0.2">
      <c r="A2638">
        <v>40</v>
      </c>
      <c r="B2638" t="s">
        <v>24</v>
      </c>
      <c r="C2638" s="79" cm="1">
        <f t="array" ref="C2638">_xlfn.IFS(B2638= "Winter", 1, B2638="Spring", 2, B2638="Summer", 3, B2638="Fall", 4)</f>
        <v>1</v>
      </c>
      <c r="D2638" s="79">
        <f t="shared" si="123"/>
        <v>1</v>
      </c>
      <c r="E2638" s="79">
        <f t="shared" si="124"/>
        <v>0</v>
      </c>
      <c r="F2638" s="79">
        <f t="shared" si="125"/>
        <v>0</v>
      </c>
    </row>
    <row r="2639" spans="1:6" x14ac:dyDescent="0.2">
      <c r="A2639">
        <v>23</v>
      </c>
      <c r="B2639" t="s">
        <v>36</v>
      </c>
      <c r="C2639" s="79" cm="1">
        <f t="array" ref="C2639">_xlfn.IFS(B2639= "Winter", 1, B2639="Spring", 2, B2639="Summer", 3, B2639="Fall", 4)</f>
        <v>2</v>
      </c>
      <c r="D2639" s="79">
        <f t="shared" si="123"/>
        <v>0</v>
      </c>
      <c r="E2639" s="79">
        <f t="shared" si="124"/>
        <v>1</v>
      </c>
      <c r="F2639" s="79">
        <f t="shared" si="125"/>
        <v>0</v>
      </c>
    </row>
    <row r="2640" spans="1:6" x14ac:dyDescent="0.2">
      <c r="A2640">
        <v>34</v>
      </c>
      <c r="B2640" t="s">
        <v>36</v>
      </c>
      <c r="C2640" s="79" cm="1">
        <f t="array" ref="C2640">_xlfn.IFS(B2640= "Winter", 1, B2640="Spring", 2, B2640="Summer", 3, B2640="Fall", 4)</f>
        <v>2</v>
      </c>
      <c r="D2640" s="79">
        <f t="shared" si="123"/>
        <v>0</v>
      </c>
      <c r="E2640" s="79">
        <f t="shared" si="124"/>
        <v>1</v>
      </c>
      <c r="F2640" s="79">
        <f t="shared" si="125"/>
        <v>0</v>
      </c>
    </row>
    <row r="2641" spans="1:6" x14ac:dyDescent="0.2">
      <c r="A2641">
        <v>35</v>
      </c>
      <c r="B2641" t="s">
        <v>24</v>
      </c>
      <c r="C2641" s="79" cm="1">
        <f t="array" ref="C2641">_xlfn.IFS(B2641= "Winter", 1, B2641="Spring", 2, B2641="Summer", 3, B2641="Fall", 4)</f>
        <v>1</v>
      </c>
      <c r="D2641" s="79">
        <f t="shared" si="123"/>
        <v>1</v>
      </c>
      <c r="E2641" s="79">
        <f t="shared" si="124"/>
        <v>0</v>
      </c>
      <c r="F2641" s="79">
        <f t="shared" si="125"/>
        <v>0</v>
      </c>
    </row>
    <row r="2642" spans="1:6" x14ac:dyDescent="0.2">
      <c r="A2642">
        <v>75</v>
      </c>
      <c r="B2642" t="s">
        <v>52</v>
      </c>
      <c r="C2642" s="79" cm="1">
        <f t="array" ref="C2642">_xlfn.IFS(B2642= "Winter", 1, B2642="Spring", 2, B2642="Summer", 3, B2642="Fall", 4)</f>
        <v>3</v>
      </c>
      <c r="D2642" s="79">
        <f t="shared" si="123"/>
        <v>0</v>
      </c>
      <c r="E2642" s="79">
        <f t="shared" si="124"/>
        <v>0</v>
      </c>
      <c r="F2642" s="79">
        <f t="shared" si="125"/>
        <v>1</v>
      </c>
    </row>
    <row r="2643" spans="1:6" x14ac:dyDescent="0.2">
      <c r="A2643">
        <v>60</v>
      </c>
      <c r="B2643" t="s">
        <v>24</v>
      </c>
      <c r="C2643" s="79" cm="1">
        <f t="array" ref="C2643">_xlfn.IFS(B2643= "Winter", 1, B2643="Spring", 2, B2643="Summer", 3, B2643="Fall", 4)</f>
        <v>1</v>
      </c>
      <c r="D2643" s="79">
        <f t="shared" si="123"/>
        <v>1</v>
      </c>
      <c r="E2643" s="79">
        <f t="shared" si="124"/>
        <v>0</v>
      </c>
      <c r="F2643" s="79">
        <f t="shared" si="125"/>
        <v>0</v>
      </c>
    </row>
    <row r="2644" spans="1:6" x14ac:dyDescent="0.2">
      <c r="A2644">
        <v>87</v>
      </c>
      <c r="B2644" t="s">
        <v>52</v>
      </c>
      <c r="C2644" s="79" cm="1">
        <f t="array" ref="C2644">_xlfn.IFS(B2644= "Winter", 1, B2644="Spring", 2, B2644="Summer", 3, B2644="Fall", 4)</f>
        <v>3</v>
      </c>
      <c r="D2644" s="79">
        <f t="shared" si="123"/>
        <v>0</v>
      </c>
      <c r="E2644" s="79">
        <f t="shared" si="124"/>
        <v>0</v>
      </c>
      <c r="F2644" s="79">
        <f t="shared" si="125"/>
        <v>1</v>
      </c>
    </row>
    <row r="2645" spans="1:6" x14ac:dyDescent="0.2">
      <c r="A2645">
        <v>41</v>
      </c>
      <c r="B2645" t="s">
        <v>36</v>
      </c>
      <c r="C2645" s="79" cm="1">
        <f t="array" ref="C2645">_xlfn.IFS(B2645= "Winter", 1, B2645="Spring", 2, B2645="Summer", 3, B2645="Fall", 4)</f>
        <v>2</v>
      </c>
      <c r="D2645" s="79">
        <f t="shared" si="123"/>
        <v>0</v>
      </c>
      <c r="E2645" s="79">
        <f t="shared" si="124"/>
        <v>1</v>
      </c>
      <c r="F2645" s="79">
        <f t="shared" si="125"/>
        <v>0</v>
      </c>
    </row>
    <row r="2646" spans="1:6" x14ac:dyDescent="0.2">
      <c r="A2646">
        <v>83</v>
      </c>
      <c r="B2646" t="s">
        <v>36</v>
      </c>
      <c r="C2646" s="79" cm="1">
        <f t="array" ref="C2646">_xlfn.IFS(B2646= "Winter", 1, B2646="Spring", 2, B2646="Summer", 3, B2646="Fall", 4)</f>
        <v>2</v>
      </c>
      <c r="D2646" s="79">
        <f t="shared" si="123"/>
        <v>0</v>
      </c>
      <c r="E2646" s="79">
        <f t="shared" si="124"/>
        <v>1</v>
      </c>
      <c r="F2646" s="79">
        <f t="shared" si="125"/>
        <v>0</v>
      </c>
    </row>
    <row r="2647" spans="1:6" x14ac:dyDescent="0.2">
      <c r="A2647">
        <v>81</v>
      </c>
      <c r="B2647" t="s">
        <v>36</v>
      </c>
      <c r="C2647" s="79" cm="1">
        <f t="array" ref="C2647">_xlfn.IFS(B2647= "Winter", 1, B2647="Spring", 2, B2647="Summer", 3, B2647="Fall", 4)</f>
        <v>2</v>
      </c>
      <c r="D2647" s="79">
        <f t="shared" si="123"/>
        <v>0</v>
      </c>
      <c r="E2647" s="79">
        <f t="shared" si="124"/>
        <v>1</v>
      </c>
      <c r="F2647" s="79">
        <f t="shared" si="125"/>
        <v>0</v>
      </c>
    </row>
    <row r="2648" spans="1:6" x14ac:dyDescent="0.2">
      <c r="A2648">
        <v>56</v>
      </c>
      <c r="B2648" t="s">
        <v>52</v>
      </c>
      <c r="C2648" s="79" cm="1">
        <f t="array" ref="C2648">_xlfn.IFS(B2648= "Winter", 1, B2648="Spring", 2, B2648="Summer", 3, B2648="Fall", 4)</f>
        <v>3</v>
      </c>
      <c r="D2648" s="79">
        <f t="shared" si="123"/>
        <v>0</v>
      </c>
      <c r="E2648" s="79">
        <f t="shared" si="124"/>
        <v>0</v>
      </c>
      <c r="F2648" s="79">
        <f t="shared" si="125"/>
        <v>1</v>
      </c>
    </row>
    <row r="2649" spans="1:6" x14ac:dyDescent="0.2">
      <c r="A2649">
        <v>58</v>
      </c>
      <c r="B2649" t="s">
        <v>52</v>
      </c>
      <c r="C2649" s="79" cm="1">
        <f t="array" ref="C2649">_xlfn.IFS(B2649= "Winter", 1, B2649="Spring", 2, B2649="Summer", 3, B2649="Fall", 4)</f>
        <v>3</v>
      </c>
      <c r="D2649" s="79">
        <f t="shared" si="123"/>
        <v>0</v>
      </c>
      <c r="E2649" s="79">
        <f t="shared" si="124"/>
        <v>0</v>
      </c>
      <c r="F2649" s="79">
        <f t="shared" si="125"/>
        <v>1</v>
      </c>
    </row>
    <row r="2650" spans="1:6" x14ac:dyDescent="0.2">
      <c r="A2650">
        <v>84</v>
      </c>
      <c r="B2650" t="s">
        <v>36</v>
      </c>
      <c r="C2650" s="79" cm="1">
        <f t="array" ref="C2650">_xlfn.IFS(B2650= "Winter", 1, B2650="Spring", 2, B2650="Summer", 3, B2650="Fall", 4)</f>
        <v>2</v>
      </c>
      <c r="D2650" s="79">
        <f t="shared" si="123"/>
        <v>0</v>
      </c>
      <c r="E2650" s="79">
        <f t="shared" si="124"/>
        <v>1</v>
      </c>
      <c r="F2650" s="79">
        <f t="shared" si="125"/>
        <v>0</v>
      </c>
    </row>
    <row r="2651" spans="1:6" x14ac:dyDescent="0.2">
      <c r="A2651">
        <v>21</v>
      </c>
      <c r="B2651" t="s">
        <v>56</v>
      </c>
      <c r="C2651" s="79" cm="1">
        <f t="array" ref="C2651">_xlfn.IFS(B2651= "Winter", 1, B2651="Spring", 2, B2651="Summer", 3, B2651="Fall", 4)</f>
        <v>4</v>
      </c>
      <c r="D2651" s="79">
        <f t="shared" si="123"/>
        <v>0</v>
      </c>
      <c r="E2651" s="79">
        <f t="shared" si="124"/>
        <v>0</v>
      </c>
      <c r="F2651" s="79">
        <f t="shared" si="125"/>
        <v>0</v>
      </c>
    </row>
    <row r="2652" spans="1:6" x14ac:dyDescent="0.2">
      <c r="A2652">
        <v>35</v>
      </c>
      <c r="B2652" t="s">
        <v>52</v>
      </c>
      <c r="C2652" s="79" cm="1">
        <f t="array" ref="C2652">_xlfn.IFS(B2652= "Winter", 1, B2652="Spring", 2, B2652="Summer", 3, B2652="Fall", 4)</f>
        <v>3</v>
      </c>
      <c r="D2652" s="79">
        <f t="shared" si="123"/>
        <v>0</v>
      </c>
      <c r="E2652" s="79">
        <f t="shared" si="124"/>
        <v>0</v>
      </c>
      <c r="F2652" s="79">
        <f t="shared" si="125"/>
        <v>1</v>
      </c>
    </row>
    <row r="2653" spans="1:6" x14ac:dyDescent="0.2">
      <c r="A2653">
        <v>43</v>
      </c>
      <c r="B2653" t="s">
        <v>52</v>
      </c>
      <c r="C2653" s="79" cm="1">
        <f t="array" ref="C2653">_xlfn.IFS(B2653= "Winter", 1, B2653="Spring", 2, B2653="Summer", 3, B2653="Fall", 4)</f>
        <v>3</v>
      </c>
      <c r="D2653" s="79">
        <f t="shared" si="123"/>
        <v>0</v>
      </c>
      <c r="E2653" s="79">
        <f t="shared" si="124"/>
        <v>0</v>
      </c>
      <c r="F2653" s="79">
        <f t="shared" si="125"/>
        <v>1</v>
      </c>
    </row>
    <row r="2654" spans="1:6" x14ac:dyDescent="0.2">
      <c r="A2654">
        <v>20</v>
      </c>
      <c r="B2654" t="s">
        <v>52</v>
      </c>
      <c r="C2654" s="79" cm="1">
        <f t="array" ref="C2654">_xlfn.IFS(B2654= "Winter", 1, B2654="Spring", 2, B2654="Summer", 3, B2654="Fall", 4)</f>
        <v>3</v>
      </c>
      <c r="D2654" s="79">
        <f t="shared" si="123"/>
        <v>0</v>
      </c>
      <c r="E2654" s="79">
        <f t="shared" si="124"/>
        <v>0</v>
      </c>
      <c r="F2654" s="79">
        <f t="shared" si="125"/>
        <v>1</v>
      </c>
    </row>
    <row r="2655" spans="1:6" x14ac:dyDescent="0.2">
      <c r="A2655">
        <v>36</v>
      </c>
      <c r="B2655" t="s">
        <v>56</v>
      </c>
      <c r="C2655" s="79" cm="1">
        <f t="array" ref="C2655">_xlfn.IFS(B2655= "Winter", 1, B2655="Spring", 2, B2655="Summer", 3, B2655="Fall", 4)</f>
        <v>4</v>
      </c>
      <c r="D2655" s="79">
        <f t="shared" si="123"/>
        <v>0</v>
      </c>
      <c r="E2655" s="79">
        <f t="shared" si="124"/>
        <v>0</v>
      </c>
      <c r="F2655" s="79">
        <f t="shared" si="125"/>
        <v>0</v>
      </c>
    </row>
    <row r="2656" spans="1:6" x14ac:dyDescent="0.2">
      <c r="A2656">
        <v>70</v>
      </c>
      <c r="B2656" t="s">
        <v>56</v>
      </c>
      <c r="C2656" s="79" cm="1">
        <f t="array" ref="C2656">_xlfn.IFS(B2656= "Winter", 1, B2656="Spring", 2, B2656="Summer", 3, B2656="Fall", 4)</f>
        <v>4</v>
      </c>
      <c r="D2656" s="79">
        <f t="shared" si="123"/>
        <v>0</v>
      </c>
      <c r="E2656" s="79">
        <f t="shared" si="124"/>
        <v>0</v>
      </c>
      <c r="F2656" s="79">
        <f t="shared" si="125"/>
        <v>0</v>
      </c>
    </row>
    <row r="2657" spans="1:6" x14ac:dyDescent="0.2">
      <c r="A2657">
        <v>83</v>
      </c>
      <c r="B2657" t="s">
        <v>52</v>
      </c>
      <c r="C2657" s="79" cm="1">
        <f t="array" ref="C2657">_xlfn.IFS(B2657= "Winter", 1, B2657="Spring", 2, B2657="Summer", 3, B2657="Fall", 4)</f>
        <v>3</v>
      </c>
      <c r="D2657" s="79">
        <f t="shared" si="123"/>
        <v>0</v>
      </c>
      <c r="E2657" s="79">
        <f t="shared" si="124"/>
        <v>0</v>
      </c>
      <c r="F2657" s="79">
        <f t="shared" si="125"/>
        <v>1</v>
      </c>
    </row>
    <row r="2658" spans="1:6" x14ac:dyDescent="0.2">
      <c r="A2658">
        <v>76</v>
      </c>
      <c r="B2658" t="s">
        <v>24</v>
      </c>
      <c r="C2658" s="79" cm="1">
        <f t="array" ref="C2658">_xlfn.IFS(B2658= "Winter", 1, B2658="Spring", 2, B2658="Summer", 3, B2658="Fall", 4)</f>
        <v>1</v>
      </c>
      <c r="D2658" s="79">
        <f t="shared" si="123"/>
        <v>1</v>
      </c>
      <c r="E2658" s="79">
        <f t="shared" si="124"/>
        <v>0</v>
      </c>
      <c r="F2658" s="79">
        <f t="shared" si="125"/>
        <v>0</v>
      </c>
    </row>
    <row r="2659" spans="1:6" x14ac:dyDescent="0.2">
      <c r="A2659">
        <v>81</v>
      </c>
      <c r="B2659" t="s">
        <v>52</v>
      </c>
      <c r="C2659" s="79" cm="1">
        <f t="array" ref="C2659">_xlfn.IFS(B2659= "Winter", 1, B2659="Spring", 2, B2659="Summer", 3, B2659="Fall", 4)</f>
        <v>3</v>
      </c>
      <c r="D2659" s="79">
        <f t="shared" si="123"/>
        <v>0</v>
      </c>
      <c r="E2659" s="79">
        <f t="shared" si="124"/>
        <v>0</v>
      </c>
      <c r="F2659" s="79">
        <f t="shared" si="125"/>
        <v>1</v>
      </c>
    </row>
    <row r="2660" spans="1:6" x14ac:dyDescent="0.2">
      <c r="A2660">
        <v>47</v>
      </c>
      <c r="B2660" t="s">
        <v>52</v>
      </c>
      <c r="C2660" s="79" cm="1">
        <f t="array" ref="C2660">_xlfn.IFS(B2660= "Winter", 1, B2660="Spring", 2, B2660="Summer", 3, B2660="Fall", 4)</f>
        <v>3</v>
      </c>
      <c r="D2660" s="79">
        <f t="shared" si="123"/>
        <v>0</v>
      </c>
      <c r="E2660" s="79">
        <f t="shared" si="124"/>
        <v>0</v>
      </c>
      <c r="F2660" s="79">
        <f t="shared" si="125"/>
        <v>1</v>
      </c>
    </row>
    <row r="2661" spans="1:6" x14ac:dyDescent="0.2">
      <c r="A2661">
        <v>35</v>
      </c>
      <c r="B2661" t="s">
        <v>52</v>
      </c>
      <c r="C2661" s="79" cm="1">
        <f t="array" ref="C2661">_xlfn.IFS(B2661= "Winter", 1, B2661="Spring", 2, B2661="Summer", 3, B2661="Fall", 4)</f>
        <v>3</v>
      </c>
      <c r="D2661" s="79">
        <f t="shared" si="123"/>
        <v>0</v>
      </c>
      <c r="E2661" s="79">
        <f t="shared" si="124"/>
        <v>0</v>
      </c>
      <c r="F2661" s="79">
        <f t="shared" si="125"/>
        <v>1</v>
      </c>
    </row>
    <row r="2662" spans="1:6" x14ac:dyDescent="0.2">
      <c r="A2662">
        <v>85</v>
      </c>
      <c r="B2662" t="s">
        <v>36</v>
      </c>
      <c r="C2662" s="79" cm="1">
        <f t="array" ref="C2662">_xlfn.IFS(B2662= "Winter", 1, B2662="Spring", 2, B2662="Summer", 3, B2662="Fall", 4)</f>
        <v>2</v>
      </c>
      <c r="D2662" s="79">
        <f t="shared" si="123"/>
        <v>0</v>
      </c>
      <c r="E2662" s="79">
        <f t="shared" si="124"/>
        <v>1</v>
      </c>
      <c r="F2662" s="79">
        <f t="shared" si="125"/>
        <v>0</v>
      </c>
    </row>
    <row r="2663" spans="1:6" x14ac:dyDescent="0.2">
      <c r="A2663">
        <v>96</v>
      </c>
      <c r="B2663" t="s">
        <v>56</v>
      </c>
      <c r="C2663" s="79" cm="1">
        <f t="array" ref="C2663">_xlfn.IFS(B2663= "Winter", 1, B2663="Spring", 2, B2663="Summer", 3, B2663="Fall", 4)</f>
        <v>4</v>
      </c>
      <c r="D2663" s="79">
        <f t="shared" si="123"/>
        <v>0</v>
      </c>
      <c r="E2663" s="79">
        <f t="shared" si="124"/>
        <v>0</v>
      </c>
      <c r="F2663" s="79">
        <f t="shared" si="125"/>
        <v>0</v>
      </c>
    </row>
    <row r="2664" spans="1:6" x14ac:dyDescent="0.2">
      <c r="A2664">
        <v>98</v>
      </c>
      <c r="B2664" t="s">
        <v>52</v>
      </c>
      <c r="C2664" s="79" cm="1">
        <f t="array" ref="C2664">_xlfn.IFS(B2664= "Winter", 1, B2664="Spring", 2, B2664="Summer", 3, B2664="Fall", 4)</f>
        <v>3</v>
      </c>
      <c r="D2664" s="79">
        <f t="shared" si="123"/>
        <v>0</v>
      </c>
      <c r="E2664" s="79">
        <f t="shared" si="124"/>
        <v>0</v>
      </c>
      <c r="F2664" s="79">
        <f t="shared" si="125"/>
        <v>1</v>
      </c>
    </row>
    <row r="2665" spans="1:6" x14ac:dyDescent="0.2">
      <c r="A2665">
        <v>52</v>
      </c>
      <c r="B2665" t="s">
        <v>56</v>
      </c>
      <c r="C2665" s="79" cm="1">
        <f t="array" ref="C2665">_xlfn.IFS(B2665= "Winter", 1, B2665="Spring", 2, B2665="Summer", 3, B2665="Fall", 4)</f>
        <v>4</v>
      </c>
      <c r="D2665" s="79">
        <f t="shared" si="123"/>
        <v>0</v>
      </c>
      <c r="E2665" s="79">
        <f t="shared" si="124"/>
        <v>0</v>
      </c>
      <c r="F2665" s="79">
        <f t="shared" si="125"/>
        <v>0</v>
      </c>
    </row>
    <row r="2666" spans="1:6" x14ac:dyDescent="0.2">
      <c r="A2666">
        <v>84</v>
      </c>
      <c r="B2666" t="s">
        <v>24</v>
      </c>
      <c r="C2666" s="79" cm="1">
        <f t="array" ref="C2666">_xlfn.IFS(B2666= "Winter", 1, B2666="Spring", 2, B2666="Summer", 3, B2666="Fall", 4)</f>
        <v>1</v>
      </c>
      <c r="D2666" s="79">
        <f t="shared" si="123"/>
        <v>1</v>
      </c>
      <c r="E2666" s="79">
        <f t="shared" si="124"/>
        <v>0</v>
      </c>
      <c r="F2666" s="79">
        <f t="shared" si="125"/>
        <v>0</v>
      </c>
    </row>
    <row r="2667" spans="1:6" x14ac:dyDescent="0.2">
      <c r="A2667">
        <v>71</v>
      </c>
      <c r="B2667" t="s">
        <v>24</v>
      </c>
      <c r="C2667" s="79" cm="1">
        <f t="array" ref="C2667">_xlfn.IFS(B2667= "Winter", 1, B2667="Spring", 2, B2667="Summer", 3, B2667="Fall", 4)</f>
        <v>1</v>
      </c>
      <c r="D2667" s="79">
        <f t="shared" si="123"/>
        <v>1</v>
      </c>
      <c r="E2667" s="79">
        <f t="shared" si="124"/>
        <v>0</v>
      </c>
      <c r="F2667" s="79">
        <f t="shared" si="125"/>
        <v>0</v>
      </c>
    </row>
    <row r="2668" spans="1:6" x14ac:dyDescent="0.2">
      <c r="A2668">
        <v>95</v>
      </c>
      <c r="B2668" t="s">
        <v>24</v>
      </c>
      <c r="C2668" s="79" cm="1">
        <f t="array" ref="C2668">_xlfn.IFS(B2668= "Winter", 1, B2668="Spring", 2, B2668="Summer", 3, B2668="Fall", 4)</f>
        <v>1</v>
      </c>
      <c r="D2668" s="79">
        <f t="shared" si="123"/>
        <v>1</v>
      </c>
      <c r="E2668" s="79">
        <f t="shared" si="124"/>
        <v>0</v>
      </c>
      <c r="F2668" s="79">
        <f t="shared" si="125"/>
        <v>0</v>
      </c>
    </row>
    <row r="2669" spans="1:6" x14ac:dyDescent="0.2">
      <c r="A2669">
        <v>47</v>
      </c>
      <c r="B2669" t="s">
        <v>52</v>
      </c>
      <c r="C2669" s="79" cm="1">
        <f t="array" ref="C2669">_xlfn.IFS(B2669= "Winter", 1, B2669="Spring", 2, B2669="Summer", 3, B2669="Fall", 4)</f>
        <v>3</v>
      </c>
      <c r="D2669" s="79">
        <f t="shared" si="123"/>
        <v>0</v>
      </c>
      <c r="E2669" s="79">
        <f t="shared" si="124"/>
        <v>0</v>
      </c>
      <c r="F2669" s="79">
        <f t="shared" si="125"/>
        <v>1</v>
      </c>
    </row>
    <row r="2670" spans="1:6" x14ac:dyDescent="0.2">
      <c r="A2670">
        <v>75</v>
      </c>
      <c r="B2670" t="s">
        <v>52</v>
      </c>
      <c r="C2670" s="79" cm="1">
        <f t="array" ref="C2670">_xlfn.IFS(B2670= "Winter", 1, B2670="Spring", 2, B2670="Summer", 3, B2670="Fall", 4)</f>
        <v>3</v>
      </c>
      <c r="D2670" s="79">
        <f t="shared" si="123"/>
        <v>0</v>
      </c>
      <c r="E2670" s="79">
        <f t="shared" si="124"/>
        <v>0</v>
      </c>
      <c r="F2670" s="79">
        <f t="shared" si="125"/>
        <v>1</v>
      </c>
    </row>
    <row r="2671" spans="1:6" x14ac:dyDescent="0.2">
      <c r="A2671">
        <v>28</v>
      </c>
      <c r="B2671" t="s">
        <v>36</v>
      </c>
      <c r="C2671" s="79" cm="1">
        <f t="array" ref="C2671">_xlfn.IFS(B2671= "Winter", 1, B2671="Spring", 2, B2671="Summer", 3, B2671="Fall", 4)</f>
        <v>2</v>
      </c>
      <c r="D2671" s="79">
        <f t="shared" si="123"/>
        <v>0</v>
      </c>
      <c r="E2671" s="79">
        <f t="shared" si="124"/>
        <v>1</v>
      </c>
      <c r="F2671" s="79">
        <f t="shared" si="125"/>
        <v>0</v>
      </c>
    </row>
    <row r="2672" spans="1:6" x14ac:dyDescent="0.2">
      <c r="A2672">
        <v>44</v>
      </c>
      <c r="B2672" t="s">
        <v>56</v>
      </c>
      <c r="C2672" s="79" cm="1">
        <f t="array" ref="C2672">_xlfn.IFS(B2672= "Winter", 1, B2672="Spring", 2, B2672="Summer", 3, B2672="Fall", 4)</f>
        <v>4</v>
      </c>
      <c r="D2672" s="79">
        <f t="shared" si="123"/>
        <v>0</v>
      </c>
      <c r="E2672" s="79">
        <f t="shared" si="124"/>
        <v>0</v>
      </c>
      <c r="F2672" s="79">
        <f t="shared" si="125"/>
        <v>0</v>
      </c>
    </row>
    <row r="2673" spans="1:6" x14ac:dyDescent="0.2">
      <c r="A2673">
        <v>64</v>
      </c>
      <c r="B2673" t="s">
        <v>24</v>
      </c>
      <c r="C2673" s="79" cm="1">
        <f t="array" ref="C2673">_xlfn.IFS(B2673= "Winter", 1, B2673="Spring", 2, B2673="Summer", 3, B2673="Fall", 4)</f>
        <v>1</v>
      </c>
      <c r="D2673" s="79">
        <f t="shared" si="123"/>
        <v>1</v>
      </c>
      <c r="E2673" s="79">
        <f t="shared" si="124"/>
        <v>0</v>
      </c>
      <c r="F2673" s="79">
        <f t="shared" si="125"/>
        <v>0</v>
      </c>
    </row>
    <row r="2674" spans="1:6" x14ac:dyDescent="0.2">
      <c r="A2674">
        <v>28</v>
      </c>
      <c r="B2674" t="s">
        <v>36</v>
      </c>
      <c r="C2674" s="79" cm="1">
        <f t="array" ref="C2674">_xlfn.IFS(B2674= "Winter", 1, B2674="Spring", 2, B2674="Summer", 3, B2674="Fall", 4)</f>
        <v>2</v>
      </c>
      <c r="D2674" s="79">
        <f t="shared" si="123"/>
        <v>0</v>
      </c>
      <c r="E2674" s="79">
        <f t="shared" si="124"/>
        <v>1</v>
      </c>
      <c r="F2674" s="79">
        <f t="shared" si="125"/>
        <v>0</v>
      </c>
    </row>
    <row r="2675" spans="1:6" x14ac:dyDescent="0.2">
      <c r="A2675">
        <v>21</v>
      </c>
      <c r="B2675" t="s">
        <v>52</v>
      </c>
      <c r="C2675" s="79" cm="1">
        <f t="array" ref="C2675">_xlfn.IFS(B2675= "Winter", 1, B2675="Spring", 2, B2675="Summer", 3, B2675="Fall", 4)</f>
        <v>3</v>
      </c>
      <c r="D2675" s="79">
        <f t="shared" si="123"/>
        <v>0</v>
      </c>
      <c r="E2675" s="79">
        <f t="shared" si="124"/>
        <v>0</v>
      </c>
      <c r="F2675" s="79">
        <f t="shared" si="125"/>
        <v>1</v>
      </c>
    </row>
    <row r="2676" spans="1:6" x14ac:dyDescent="0.2">
      <c r="A2676">
        <v>41</v>
      </c>
      <c r="B2676" t="s">
        <v>56</v>
      </c>
      <c r="C2676" s="79" cm="1">
        <f t="array" ref="C2676">_xlfn.IFS(B2676= "Winter", 1, B2676="Spring", 2, B2676="Summer", 3, B2676="Fall", 4)</f>
        <v>4</v>
      </c>
      <c r="D2676" s="79">
        <f t="shared" si="123"/>
        <v>0</v>
      </c>
      <c r="E2676" s="79">
        <f t="shared" si="124"/>
        <v>0</v>
      </c>
      <c r="F2676" s="79">
        <f t="shared" si="125"/>
        <v>0</v>
      </c>
    </row>
    <row r="2677" spans="1:6" x14ac:dyDescent="0.2">
      <c r="A2677">
        <v>38</v>
      </c>
      <c r="B2677" t="s">
        <v>24</v>
      </c>
      <c r="C2677" s="79" cm="1">
        <f t="array" ref="C2677">_xlfn.IFS(B2677= "Winter", 1, B2677="Spring", 2, B2677="Summer", 3, B2677="Fall", 4)</f>
        <v>1</v>
      </c>
      <c r="D2677" s="79">
        <f t="shared" si="123"/>
        <v>1</v>
      </c>
      <c r="E2677" s="79">
        <f t="shared" si="124"/>
        <v>0</v>
      </c>
      <c r="F2677" s="79">
        <f t="shared" si="125"/>
        <v>0</v>
      </c>
    </row>
    <row r="2678" spans="1:6" x14ac:dyDescent="0.2">
      <c r="A2678">
        <v>77</v>
      </c>
      <c r="B2678" t="s">
        <v>36</v>
      </c>
      <c r="C2678" s="79" cm="1">
        <f t="array" ref="C2678">_xlfn.IFS(B2678= "Winter", 1, B2678="Spring", 2, B2678="Summer", 3, B2678="Fall", 4)</f>
        <v>2</v>
      </c>
      <c r="D2678" s="79">
        <f t="shared" si="123"/>
        <v>0</v>
      </c>
      <c r="E2678" s="79">
        <f t="shared" si="124"/>
        <v>1</v>
      </c>
      <c r="F2678" s="79">
        <f t="shared" si="125"/>
        <v>0</v>
      </c>
    </row>
    <row r="2679" spans="1:6" x14ac:dyDescent="0.2">
      <c r="A2679">
        <v>43</v>
      </c>
      <c r="B2679" t="s">
        <v>36</v>
      </c>
      <c r="C2679" s="79" cm="1">
        <f t="array" ref="C2679">_xlfn.IFS(B2679= "Winter", 1, B2679="Spring", 2, B2679="Summer", 3, B2679="Fall", 4)</f>
        <v>2</v>
      </c>
      <c r="D2679" s="79">
        <f t="shared" si="123"/>
        <v>0</v>
      </c>
      <c r="E2679" s="79">
        <f t="shared" si="124"/>
        <v>1</v>
      </c>
      <c r="F2679" s="79">
        <f t="shared" si="125"/>
        <v>0</v>
      </c>
    </row>
    <row r="2680" spans="1:6" x14ac:dyDescent="0.2">
      <c r="A2680">
        <v>91</v>
      </c>
      <c r="B2680" t="s">
        <v>36</v>
      </c>
      <c r="C2680" s="79" cm="1">
        <f t="array" ref="C2680">_xlfn.IFS(B2680= "Winter", 1, B2680="Spring", 2, B2680="Summer", 3, B2680="Fall", 4)</f>
        <v>2</v>
      </c>
      <c r="D2680" s="79">
        <f t="shared" si="123"/>
        <v>0</v>
      </c>
      <c r="E2680" s="79">
        <f t="shared" si="124"/>
        <v>1</v>
      </c>
      <c r="F2680" s="79">
        <f t="shared" si="125"/>
        <v>0</v>
      </c>
    </row>
    <row r="2681" spans="1:6" x14ac:dyDescent="0.2">
      <c r="A2681">
        <v>68</v>
      </c>
      <c r="B2681" t="s">
        <v>36</v>
      </c>
      <c r="C2681" s="79" cm="1">
        <f t="array" ref="C2681">_xlfn.IFS(B2681= "Winter", 1, B2681="Spring", 2, B2681="Summer", 3, B2681="Fall", 4)</f>
        <v>2</v>
      </c>
      <c r="D2681" s="79">
        <f t="shared" si="123"/>
        <v>0</v>
      </c>
      <c r="E2681" s="79">
        <f t="shared" si="124"/>
        <v>1</v>
      </c>
      <c r="F2681" s="79">
        <f t="shared" si="125"/>
        <v>0</v>
      </c>
    </row>
    <row r="2682" spans="1:6" x14ac:dyDescent="0.2">
      <c r="A2682">
        <v>37</v>
      </c>
      <c r="B2682" t="s">
        <v>56</v>
      </c>
      <c r="C2682" s="79" cm="1">
        <f t="array" ref="C2682">_xlfn.IFS(B2682= "Winter", 1, B2682="Spring", 2, B2682="Summer", 3, B2682="Fall", 4)</f>
        <v>4</v>
      </c>
      <c r="D2682" s="79">
        <f t="shared" si="123"/>
        <v>0</v>
      </c>
      <c r="E2682" s="79">
        <f t="shared" si="124"/>
        <v>0</v>
      </c>
      <c r="F2682" s="79">
        <f t="shared" si="125"/>
        <v>0</v>
      </c>
    </row>
    <row r="2683" spans="1:6" x14ac:dyDescent="0.2">
      <c r="A2683">
        <v>23</v>
      </c>
      <c r="B2683" t="s">
        <v>52</v>
      </c>
      <c r="C2683" s="79" cm="1">
        <f t="array" ref="C2683">_xlfn.IFS(B2683= "Winter", 1, B2683="Spring", 2, B2683="Summer", 3, B2683="Fall", 4)</f>
        <v>3</v>
      </c>
      <c r="D2683" s="79">
        <f t="shared" si="123"/>
        <v>0</v>
      </c>
      <c r="E2683" s="79">
        <f t="shared" si="124"/>
        <v>0</v>
      </c>
      <c r="F2683" s="79">
        <f t="shared" si="125"/>
        <v>1</v>
      </c>
    </row>
    <row r="2684" spans="1:6" x14ac:dyDescent="0.2">
      <c r="A2684">
        <v>65</v>
      </c>
      <c r="B2684" t="s">
        <v>24</v>
      </c>
      <c r="C2684" s="79" cm="1">
        <f t="array" ref="C2684">_xlfn.IFS(B2684= "Winter", 1, B2684="Spring", 2, B2684="Summer", 3, B2684="Fall", 4)</f>
        <v>1</v>
      </c>
      <c r="D2684" s="79">
        <f t="shared" si="123"/>
        <v>1</v>
      </c>
      <c r="E2684" s="79">
        <f t="shared" si="124"/>
        <v>0</v>
      </c>
      <c r="F2684" s="79">
        <f t="shared" si="125"/>
        <v>0</v>
      </c>
    </row>
    <row r="2685" spans="1:6" x14ac:dyDescent="0.2">
      <c r="A2685">
        <v>30</v>
      </c>
      <c r="B2685" t="s">
        <v>52</v>
      </c>
      <c r="C2685" s="79" cm="1">
        <f t="array" ref="C2685">_xlfn.IFS(B2685= "Winter", 1, B2685="Spring", 2, B2685="Summer", 3, B2685="Fall", 4)</f>
        <v>3</v>
      </c>
      <c r="D2685" s="79">
        <f t="shared" si="123"/>
        <v>0</v>
      </c>
      <c r="E2685" s="79">
        <f t="shared" si="124"/>
        <v>0</v>
      </c>
      <c r="F2685" s="79">
        <f t="shared" si="125"/>
        <v>1</v>
      </c>
    </row>
    <row r="2686" spans="1:6" x14ac:dyDescent="0.2">
      <c r="A2686">
        <v>45</v>
      </c>
      <c r="B2686" t="s">
        <v>52</v>
      </c>
      <c r="C2686" s="79" cm="1">
        <f t="array" ref="C2686">_xlfn.IFS(B2686= "Winter", 1, B2686="Spring", 2, B2686="Summer", 3, B2686="Fall", 4)</f>
        <v>3</v>
      </c>
      <c r="D2686" s="79">
        <f t="shared" si="123"/>
        <v>0</v>
      </c>
      <c r="E2686" s="79">
        <f t="shared" si="124"/>
        <v>0</v>
      </c>
      <c r="F2686" s="79">
        <f t="shared" si="125"/>
        <v>1</v>
      </c>
    </row>
    <row r="2687" spans="1:6" x14ac:dyDescent="0.2">
      <c r="A2687">
        <v>25</v>
      </c>
      <c r="B2687" t="s">
        <v>24</v>
      </c>
      <c r="C2687" s="79" cm="1">
        <f t="array" ref="C2687">_xlfn.IFS(B2687= "Winter", 1, B2687="Spring", 2, B2687="Summer", 3, B2687="Fall", 4)</f>
        <v>1</v>
      </c>
      <c r="D2687" s="79">
        <f t="shared" si="123"/>
        <v>1</v>
      </c>
      <c r="E2687" s="79">
        <f t="shared" si="124"/>
        <v>0</v>
      </c>
      <c r="F2687" s="79">
        <f t="shared" si="125"/>
        <v>0</v>
      </c>
    </row>
    <row r="2688" spans="1:6" x14ac:dyDescent="0.2">
      <c r="A2688">
        <v>72</v>
      </c>
      <c r="B2688" t="s">
        <v>24</v>
      </c>
      <c r="C2688" s="79" cm="1">
        <f t="array" ref="C2688">_xlfn.IFS(B2688= "Winter", 1, B2688="Spring", 2, B2688="Summer", 3, B2688="Fall", 4)</f>
        <v>1</v>
      </c>
      <c r="D2688" s="79">
        <f t="shared" si="123"/>
        <v>1</v>
      </c>
      <c r="E2688" s="79">
        <f t="shared" si="124"/>
        <v>0</v>
      </c>
      <c r="F2688" s="79">
        <f t="shared" si="125"/>
        <v>0</v>
      </c>
    </row>
    <row r="2689" spans="1:6" x14ac:dyDescent="0.2">
      <c r="A2689">
        <v>75</v>
      </c>
      <c r="B2689" t="s">
        <v>56</v>
      </c>
      <c r="C2689" s="79" cm="1">
        <f t="array" ref="C2689">_xlfn.IFS(B2689= "Winter", 1, B2689="Spring", 2, B2689="Summer", 3, B2689="Fall", 4)</f>
        <v>4</v>
      </c>
      <c r="D2689" s="79">
        <f t="shared" si="123"/>
        <v>0</v>
      </c>
      <c r="E2689" s="79">
        <f t="shared" si="124"/>
        <v>0</v>
      </c>
      <c r="F2689" s="79">
        <f t="shared" si="125"/>
        <v>0</v>
      </c>
    </row>
    <row r="2690" spans="1:6" x14ac:dyDescent="0.2">
      <c r="A2690">
        <v>63</v>
      </c>
      <c r="B2690" t="s">
        <v>36</v>
      </c>
      <c r="C2690" s="79" cm="1">
        <f t="array" ref="C2690">_xlfn.IFS(B2690= "Winter", 1, B2690="Spring", 2, B2690="Summer", 3, B2690="Fall", 4)</f>
        <v>2</v>
      </c>
      <c r="D2690" s="79">
        <f t="shared" si="123"/>
        <v>0</v>
      </c>
      <c r="E2690" s="79">
        <f t="shared" si="124"/>
        <v>1</v>
      </c>
      <c r="F2690" s="79">
        <f t="shared" si="125"/>
        <v>0</v>
      </c>
    </row>
    <row r="2691" spans="1:6" x14ac:dyDescent="0.2">
      <c r="A2691">
        <v>35</v>
      </c>
      <c r="B2691" t="s">
        <v>56</v>
      </c>
      <c r="C2691" s="79" cm="1">
        <f t="array" ref="C2691">_xlfn.IFS(B2691= "Winter", 1, B2691="Spring", 2, B2691="Summer", 3, B2691="Fall", 4)</f>
        <v>4</v>
      </c>
      <c r="D2691" s="79">
        <f t="shared" ref="D2691:D2754" si="126">IF(C2691=1, 1, 0)</f>
        <v>0</v>
      </c>
      <c r="E2691" s="79">
        <f t="shared" ref="E2691:E2754" si="127">IF(C2691=2, 1, 0)</f>
        <v>0</v>
      </c>
      <c r="F2691" s="79">
        <f t="shared" ref="F2691:F2754" si="128">IF(C2691=3,1, 0)</f>
        <v>0</v>
      </c>
    </row>
    <row r="2692" spans="1:6" x14ac:dyDescent="0.2">
      <c r="A2692">
        <v>32</v>
      </c>
      <c r="B2692" t="s">
        <v>52</v>
      </c>
      <c r="C2692" s="79" cm="1">
        <f t="array" ref="C2692">_xlfn.IFS(B2692= "Winter", 1, B2692="Spring", 2, B2692="Summer", 3, B2692="Fall", 4)</f>
        <v>3</v>
      </c>
      <c r="D2692" s="79">
        <f t="shared" si="126"/>
        <v>0</v>
      </c>
      <c r="E2692" s="79">
        <f t="shared" si="127"/>
        <v>0</v>
      </c>
      <c r="F2692" s="79">
        <f t="shared" si="128"/>
        <v>1</v>
      </c>
    </row>
    <row r="2693" spans="1:6" x14ac:dyDescent="0.2">
      <c r="A2693">
        <v>25</v>
      </c>
      <c r="B2693" t="s">
        <v>24</v>
      </c>
      <c r="C2693" s="79" cm="1">
        <f t="array" ref="C2693">_xlfn.IFS(B2693= "Winter", 1, B2693="Spring", 2, B2693="Summer", 3, B2693="Fall", 4)</f>
        <v>1</v>
      </c>
      <c r="D2693" s="79">
        <f t="shared" si="126"/>
        <v>1</v>
      </c>
      <c r="E2693" s="79">
        <f t="shared" si="127"/>
        <v>0</v>
      </c>
      <c r="F2693" s="79">
        <f t="shared" si="128"/>
        <v>0</v>
      </c>
    </row>
    <row r="2694" spans="1:6" x14ac:dyDescent="0.2">
      <c r="A2694">
        <v>90</v>
      </c>
      <c r="B2694" t="s">
        <v>36</v>
      </c>
      <c r="C2694" s="79" cm="1">
        <f t="array" ref="C2694">_xlfn.IFS(B2694= "Winter", 1, B2694="Spring", 2, B2694="Summer", 3, B2694="Fall", 4)</f>
        <v>2</v>
      </c>
      <c r="D2694" s="79">
        <f t="shared" si="126"/>
        <v>0</v>
      </c>
      <c r="E2694" s="79">
        <f t="shared" si="127"/>
        <v>1</v>
      </c>
      <c r="F2694" s="79">
        <f t="shared" si="128"/>
        <v>0</v>
      </c>
    </row>
    <row r="2695" spans="1:6" x14ac:dyDescent="0.2">
      <c r="A2695">
        <v>70</v>
      </c>
      <c r="B2695" t="s">
        <v>52</v>
      </c>
      <c r="C2695" s="79" cm="1">
        <f t="array" ref="C2695">_xlfn.IFS(B2695= "Winter", 1, B2695="Spring", 2, B2695="Summer", 3, B2695="Fall", 4)</f>
        <v>3</v>
      </c>
      <c r="D2695" s="79">
        <f t="shared" si="126"/>
        <v>0</v>
      </c>
      <c r="E2695" s="79">
        <f t="shared" si="127"/>
        <v>0</v>
      </c>
      <c r="F2695" s="79">
        <f t="shared" si="128"/>
        <v>1</v>
      </c>
    </row>
    <row r="2696" spans="1:6" x14ac:dyDescent="0.2">
      <c r="A2696">
        <v>27</v>
      </c>
      <c r="B2696" t="s">
        <v>36</v>
      </c>
      <c r="C2696" s="79" cm="1">
        <f t="array" ref="C2696">_xlfn.IFS(B2696= "Winter", 1, B2696="Spring", 2, B2696="Summer", 3, B2696="Fall", 4)</f>
        <v>2</v>
      </c>
      <c r="D2696" s="79">
        <f t="shared" si="126"/>
        <v>0</v>
      </c>
      <c r="E2696" s="79">
        <f t="shared" si="127"/>
        <v>1</v>
      </c>
      <c r="F2696" s="79">
        <f t="shared" si="128"/>
        <v>0</v>
      </c>
    </row>
    <row r="2697" spans="1:6" x14ac:dyDescent="0.2">
      <c r="A2697">
        <v>92</v>
      </c>
      <c r="B2697" t="s">
        <v>56</v>
      </c>
      <c r="C2697" s="79" cm="1">
        <f t="array" ref="C2697">_xlfn.IFS(B2697= "Winter", 1, B2697="Spring", 2, B2697="Summer", 3, B2697="Fall", 4)</f>
        <v>4</v>
      </c>
      <c r="D2697" s="79">
        <f t="shared" si="126"/>
        <v>0</v>
      </c>
      <c r="E2697" s="79">
        <f t="shared" si="127"/>
        <v>0</v>
      </c>
      <c r="F2697" s="79">
        <f t="shared" si="128"/>
        <v>0</v>
      </c>
    </row>
    <row r="2698" spans="1:6" x14ac:dyDescent="0.2">
      <c r="A2698">
        <v>20</v>
      </c>
      <c r="B2698" t="s">
        <v>36</v>
      </c>
      <c r="C2698" s="79" cm="1">
        <f t="array" ref="C2698">_xlfn.IFS(B2698= "Winter", 1, B2698="Spring", 2, B2698="Summer", 3, B2698="Fall", 4)</f>
        <v>2</v>
      </c>
      <c r="D2698" s="79">
        <f t="shared" si="126"/>
        <v>0</v>
      </c>
      <c r="E2698" s="79">
        <f t="shared" si="127"/>
        <v>1</v>
      </c>
      <c r="F2698" s="79">
        <f t="shared" si="128"/>
        <v>0</v>
      </c>
    </row>
    <row r="2699" spans="1:6" x14ac:dyDescent="0.2">
      <c r="A2699">
        <v>52</v>
      </c>
      <c r="B2699" t="s">
        <v>24</v>
      </c>
      <c r="C2699" s="79" cm="1">
        <f t="array" ref="C2699">_xlfn.IFS(B2699= "Winter", 1, B2699="Spring", 2, B2699="Summer", 3, B2699="Fall", 4)</f>
        <v>1</v>
      </c>
      <c r="D2699" s="79">
        <f t="shared" si="126"/>
        <v>1</v>
      </c>
      <c r="E2699" s="79">
        <f t="shared" si="127"/>
        <v>0</v>
      </c>
      <c r="F2699" s="79">
        <f t="shared" si="128"/>
        <v>0</v>
      </c>
    </row>
    <row r="2700" spans="1:6" x14ac:dyDescent="0.2">
      <c r="A2700">
        <v>57</v>
      </c>
      <c r="B2700" t="s">
        <v>52</v>
      </c>
      <c r="C2700" s="79" cm="1">
        <f t="array" ref="C2700">_xlfn.IFS(B2700= "Winter", 1, B2700="Spring", 2, B2700="Summer", 3, B2700="Fall", 4)</f>
        <v>3</v>
      </c>
      <c r="D2700" s="79">
        <f t="shared" si="126"/>
        <v>0</v>
      </c>
      <c r="E2700" s="79">
        <f t="shared" si="127"/>
        <v>0</v>
      </c>
      <c r="F2700" s="79">
        <f t="shared" si="128"/>
        <v>1</v>
      </c>
    </row>
    <row r="2701" spans="1:6" x14ac:dyDescent="0.2">
      <c r="A2701">
        <v>96</v>
      </c>
      <c r="B2701" t="s">
        <v>56</v>
      </c>
      <c r="C2701" s="79" cm="1">
        <f t="array" ref="C2701">_xlfn.IFS(B2701= "Winter", 1, B2701="Spring", 2, B2701="Summer", 3, B2701="Fall", 4)</f>
        <v>4</v>
      </c>
      <c r="D2701" s="79">
        <f t="shared" si="126"/>
        <v>0</v>
      </c>
      <c r="E2701" s="79">
        <f t="shared" si="127"/>
        <v>0</v>
      </c>
      <c r="F2701" s="79">
        <f t="shared" si="128"/>
        <v>0</v>
      </c>
    </row>
    <row r="2702" spans="1:6" x14ac:dyDescent="0.2">
      <c r="A2702">
        <v>68</v>
      </c>
      <c r="B2702" t="s">
        <v>24</v>
      </c>
      <c r="C2702" s="79" cm="1">
        <f t="array" ref="C2702">_xlfn.IFS(B2702= "Winter", 1, B2702="Spring", 2, B2702="Summer", 3, B2702="Fall", 4)</f>
        <v>1</v>
      </c>
      <c r="D2702" s="79">
        <f t="shared" si="126"/>
        <v>1</v>
      </c>
      <c r="E2702" s="79">
        <f t="shared" si="127"/>
        <v>0</v>
      </c>
      <c r="F2702" s="79">
        <f t="shared" si="128"/>
        <v>0</v>
      </c>
    </row>
    <row r="2703" spans="1:6" x14ac:dyDescent="0.2">
      <c r="A2703">
        <v>30</v>
      </c>
      <c r="B2703" t="s">
        <v>52</v>
      </c>
      <c r="C2703" s="79" cm="1">
        <f t="array" ref="C2703">_xlfn.IFS(B2703= "Winter", 1, B2703="Spring", 2, B2703="Summer", 3, B2703="Fall", 4)</f>
        <v>3</v>
      </c>
      <c r="D2703" s="79">
        <f t="shared" si="126"/>
        <v>0</v>
      </c>
      <c r="E2703" s="79">
        <f t="shared" si="127"/>
        <v>0</v>
      </c>
      <c r="F2703" s="79">
        <f t="shared" si="128"/>
        <v>1</v>
      </c>
    </row>
    <row r="2704" spans="1:6" x14ac:dyDescent="0.2">
      <c r="A2704">
        <v>37</v>
      </c>
      <c r="B2704" t="s">
        <v>56</v>
      </c>
      <c r="C2704" s="79" cm="1">
        <f t="array" ref="C2704">_xlfn.IFS(B2704= "Winter", 1, B2704="Spring", 2, B2704="Summer", 3, B2704="Fall", 4)</f>
        <v>4</v>
      </c>
      <c r="D2704" s="79">
        <f t="shared" si="126"/>
        <v>0</v>
      </c>
      <c r="E2704" s="79">
        <f t="shared" si="127"/>
        <v>0</v>
      </c>
      <c r="F2704" s="79">
        <f t="shared" si="128"/>
        <v>0</v>
      </c>
    </row>
    <row r="2705" spans="1:6" x14ac:dyDescent="0.2">
      <c r="A2705">
        <v>42</v>
      </c>
      <c r="B2705" t="s">
        <v>24</v>
      </c>
      <c r="C2705" s="79" cm="1">
        <f t="array" ref="C2705">_xlfn.IFS(B2705= "Winter", 1, B2705="Spring", 2, B2705="Summer", 3, B2705="Fall", 4)</f>
        <v>1</v>
      </c>
      <c r="D2705" s="79">
        <f t="shared" si="126"/>
        <v>1</v>
      </c>
      <c r="E2705" s="79">
        <f t="shared" si="127"/>
        <v>0</v>
      </c>
      <c r="F2705" s="79">
        <f t="shared" si="128"/>
        <v>0</v>
      </c>
    </row>
    <row r="2706" spans="1:6" x14ac:dyDescent="0.2">
      <c r="A2706">
        <v>54</v>
      </c>
      <c r="B2706" t="s">
        <v>36</v>
      </c>
      <c r="C2706" s="79" cm="1">
        <f t="array" ref="C2706">_xlfn.IFS(B2706= "Winter", 1, B2706="Spring", 2, B2706="Summer", 3, B2706="Fall", 4)</f>
        <v>2</v>
      </c>
      <c r="D2706" s="79">
        <f t="shared" si="126"/>
        <v>0</v>
      </c>
      <c r="E2706" s="79">
        <f t="shared" si="127"/>
        <v>1</v>
      </c>
      <c r="F2706" s="79">
        <f t="shared" si="128"/>
        <v>0</v>
      </c>
    </row>
    <row r="2707" spans="1:6" x14ac:dyDescent="0.2">
      <c r="A2707">
        <v>81</v>
      </c>
      <c r="B2707" t="s">
        <v>36</v>
      </c>
      <c r="C2707" s="79" cm="1">
        <f t="array" ref="C2707">_xlfn.IFS(B2707= "Winter", 1, B2707="Spring", 2, B2707="Summer", 3, B2707="Fall", 4)</f>
        <v>2</v>
      </c>
      <c r="D2707" s="79">
        <f t="shared" si="126"/>
        <v>0</v>
      </c>
      <c r="E2707" s="79">
        <f t="shared" si="127"/>
        <v>1</v>
      </c>
      <c r="F2707" s="79">
        <f t="shared" si="128"/>
        <v>0</v>
      </c>
    </row>
    <row r="2708" spans="1:6" x14ac:dyDescent="0.2">
      <c r="A2708">
        <v>40</v>
      </c>
      <c r="B2708" t="s">
        <v>36</v>
      </c>
      <c r="C2708" s="79" cm="1">
        <f t="array" ref="C2708">_xlfn.IFS(B2708= "Winter", 1, B2708="Spring", 2, B2708="Summer", 3, B2708="Fall", 4)</f>
        <v>2</v>
      </c>
      <c r="D2708" s="79">
        <f t="shared" si="126"/>
        <v>0</v>
      </c>
      <c r="E2708" s="79">
        <f t="shared" si="127"/>
        <v>1</v>
      </c>
      <c r="F2708" s="79">
        <f t="shared" si="128"/>
        <v>0</v>
      </c>
    </row>
    <row r="2709" spans="1:6" x14ac:dyDescent="0.2">
      <c r="A2709">
        <v>88</v>
      </c>
      <c r="B2709" t="s">
        <v>56</v>
      </c>
      <c r="C2709" s="79" cm="1">
        <f t="array" ref="C2709">_xlfn.IFS(B2709= "Winter", 1, B2709="Spring", 2, B2709="Summer", 3, B2709="Fall", 4)</f>
        <v>4</v>
      </c>
      <c r="D2709" s="79">
        <f t="shared" si="126"/>
        <v>0</v>
      </c>
      <c r="E2709" s="79">
        <f t="shared" si="127"/>
        <v>0</v>
      </c>
      <c r="F2709" s="79">
        <f t="shared" si="128"/>
        <v>0</v>
      </c>
    </row>
    <row r="2710" spans="1:6" x14ac:dyDescent="0.2">
      <c r="A2710">
        <v>94</v>
      </c>
      <c r="B2710" t="s">
        <v>52</v>
      </c>
      <c r="C2710" s="79" cm="1">
        <f t="array" ref="C2710">_xlfn.IFS(B2710= "Winter", 1, B2710="Spring", 2, B2710="Summer", 3, B2710="Fall", 4)</f>
        <v>3</v>
      </c>
      <c r="D2710" s="79">
        <f t="shared" si="126"/>
        <v>0</v>
      </c>
      <c r="E2710" s="79">
        <f t="shared" si="127"/>
        <v>0</v>
      </c>
      <c r="F2710" s="79">
        <f t="shared" si="128"/>
        <v>1</v>
      </c>
    </row>
    <row r="2711" spans="1:6" x14ac:dyDescent="0.2">
      <c r="A2711">
        <v>54</v>
      </c>
      <c r="B2711" t="s">
        <v>24</v>
      </c>
      <c r="C2711" s="79" cm="1">
        <f t="array" ref="C2711">_xlfn.IFS(B2711= "Winter", 1, B2711="Spring", 2, B2711="Summer", 3, B2711="Fall", 4)</f>
        <v>1</v>
      </c>
      <c r="D2711" s="79">
        <f t="shared" si="126"/>
        <v>1</v>
      </c>
      <c r="E2711" s="79">
        <f t="shared" si="127"/>
        <v>0</v>
      </c>
      <c r="F2711" s="79">
        <f t="shared" si="128"/>
        <v>0</v>
      </c>
    </row>
    <row r="2712" spans="1:6" x14ac:dyDescent="0.2">
      <c r="A2712">
        <v>51</v>
      </c>
      <c r="B2712" t="s">
        <v>52</v>
      </c>
      <c r="C2712" s="79" cm="1">
        <f t="array" ref="C2712">_xlfn.IFS(B2712= "Winter", 1, B2712="Spring", 2, B2712="Summer", 3, B2712="Fall", 4)</f>
        <v>3</v>
      </c>
      <c r="D2712" s="79">
        <f t="shared" si="126"/>
        <v>0</v>
      </c>
      <c r="E2712" s="79">
        <f t="shared" si="127"/>
        <v>0</v>
      </c>
      <c r="F2712" s="79">
        <f t="shared" si="128"/>
        <v>1</v>
      </c>
    </row>
    <row r="2713" spans="1:6" x14ac:dyDescent="0.2">
      <c r="A2713">
        <v>22</v>
      </c>
      <c r="B2713" t="s">
        <v>36</v>
      </c>
      <c r="C2713" s="79" cm="1">
        <f t="array" ref="C2713">_xlfn.IFS(B2713= "Winter", 1, B2713="Spring", 2, B2713="Summer", 3, B2713="Fall", 4)</f>
        <v>2</v>
      </c>
      <c r="D2713" s="79">
        <f t="shared" si="126"/>
        <v>0</v>
      </c>
      <c r="E2713" s="79">
        <f t="shared" si="127"/>
        <v>1</v>
      </c>
      <c r="F2713" s="79">
        <f t="shared" si="128"/>
        <v>0</v>
      </c>
    </row>
    <row r="2714" spans="1:6" x14ac:dyDescent="0.2">
      <c r="A2714">
        <v>95</v>
      </c>
      <c r="B2714" t="s">
        <v>56</v>
      </c>
      <c r="C2714" s="79" cm="1">
        <f t="array" ref="C2714">_xlfn.IFS(B2714= "Winter", 1, B2714="Spring", 2, B2714="Summer", 3, B2714="Fall", 4)</f>
        <v>4</v>
      </c>
      <c r="D2714" s="79">
        <f t="shared" si="126"/>
        <v>0</v>
      </c>
      <c r="E2714" s="79">
        <f t="shared" si="127"/>
        <v>0</v>
      </c>
      <c r="F2714" s="79">
        <f t="shared" si="128"/>
        <v>0</v>
      </c>
    </row>
    <row r="2715" spans="1:6" x14ac:dyDescent="0.2">
      <c r="A2715">
        <v>57</v>
      </c>
      <c r="B2715" t="s">
        <v>56</v>
      </c>
      <c r="C2715" s="79" cm="1">
        <f t="array" ref="C2715">_xlfn.IFS(B2715= "Winter", 1, B2715="Spring", 2, B2715="Summer", 3, B2715="Fall", 4)</f>
        <v>4</v>
      </c>
      <c r="D2715" s="79">
        <f t="shared" si="126"/>
        <v>0</v>
      </c>
      <c r="E2715" s="79">
        <f t="shared" si="127"/>
        <v>0</v>
      </c>
      <c r="F2715" s="79">
        <f t="shared" si="128"/>
        <v>0</v>
      </c>
    </row>
    <row r="2716" spans="1:6" x14ac:dyDescent="0.2">
      <c r="A2716">
        <v>45</v>
      </c>
      <c r="B2716" t="s">
        <v>24</v>
      </c>
      <c r="C2716" s="79" cm="1">
        <f t="array" ref="C2716">_xlfn.IFS(B2716= "Winter", 1, B2716="Spring", 2, B2716="Summer", 3, B2716="Fall", 4)</f>
        <v>1</v>
      </c>
      <c r="D2716" s="79">
        <f t="shared" si="126"/>
        <v>1</v>
      </c>
      <c r="E2716" s="79">
        <f t="shared" si="127"/>
        <v>0</v>
      </c>
      <c r="F2716" s="79">
        <f t="shared" si="128"/>
        <v>0</v>
      </c>
    </row>
    <row r="2717" spans="1:6" x14ac:dyDescent="0.2">
      <c r="A2717">
        <v>92</v>
      </c>
      <c r="B2717" t="s">
        <v>24</v>
      </c>
      <c r="C2717" s="79" cm="1">
        <f t="array" ref="C2717">_xlfn.IFS(B2717= "Winter", 1, B2717="Spring", 2, B2717="Summer", 3, B2717="Fall", 4)</f>
        <v>1</v>
      </c>
      <c r="D2717" s="79">
        <f t="shared" si="126"/>
        <v>1</v>
      </c>
      <c r="E2717" s="79">
        <f t="shared" si="127"/>
        <v>0</v>
      </c>
      <c r="F2717" s="79">
        <f t="shared" si="128"/>
        <v>0</v>
      </c>
    </row>
    <row r="2718" spans="1:6" x14ac:dyDescent="0.2">
      <c r="A2718">
        <v>40</v>
      </c>
      <c r="B2718" t="s">
        <v>36</v>
      </c>
      <c r="C2718" s="79" cm="1">
        <f t="array" ref="C2718">_xlfn.IFS(B2718= "Winter", 1, B2718="Spring", 2, B2718="Summer", 3, B2718="Fall", 4)</f>
        <v>2</v>
      </c>
      <c r="D2718" s="79">
        <f t="shared" si="126"/>
        <v>0</v>
      </c>
      <c r="E2718" s="79">
        <f t="shared" si="127"/>
        <v>1</v>
      </c>
      <c r="F2718" s="79">
        <f t="shared" si="128"/>
        <v>0</v>
      </c>
    </row>
    <row r="2719" spans="1:6" x14ac:dyDescent="0.2">
      <c r="A2719">
        <v>62</v>
      </c>
      <c r="B2719" t="s">
        <v>24</v>
      </c>
      <c r="C2719" s="79" cm="1">
        <f t="array" ref="C2719">_xlfn.IFS(B2719= "Winter", 1, B2719="Spring", 2, B2719="Summer", 3, B2719="Fall", 4)</f>
        <v>1</v>
      </c>
      <c r="D2719" s="79">
        <f t="shared" si="126"/>
        <v>1</v>
      </c>
      <c r="E2719" s="79">
        <f t="shared" si="127"/>
        <v>0</v>
      </c>
      <c r="F2719" s="79">
        <f t="shared" si="128"/>
        <v>0</v>
      </c>
    </row>
    <row r="2720" spans="1:6" x14ac:dyDescent="0.2">
      <c r="A2720">
        <v>90</v>
      </c>
      <c r="B2720" t="s">
        <v>24</v>
      </c>
      <c r="C2720" s="79" cm="1">
        <f t="array" ref="C2720">_xlfn.IFS(B2720= "Winter", 1, B2720="Spring", 2, B2720="Summer", 3, B2720="Fall", 4)</f>
        <v>1</v>
      </c>
      <c r="D2720" s="79">
        <f t="shared" si="126"/>
        <v>1</v>
      </c>
      <c r="E2720" s="79">
        <f t="shared" si="127"/>
        <v>0</v>
      </c>
      <c r="F2720" s="79">
        <f t="shared" si="128"/>
        <v>0</v>
      </c>
    </row>
    <row r="2721" spans="1:6" x14ac:dyDescent="0.2">
      <c r="A2721">
        <v>82</v>
      </c>
      <c r="B2721" t="s">
        <v>56</v>
      </c>
      <c r="C2721" s="79" cm="1">
        <f t="array" ref="C2721">_xlfn.IFS(B2721= "Winter", 1, B2721="Spring", 2, B2721="Summer", 3, B2721="Fall", 4)</f>
        <v>4</v>
      </c>
      <c r="D2721" s="79">
        <f t="shared" si="126"/>
        <v>0</v>
      </c>
      <c r="E2721" s="79">
        <f t="shared" si="127"/>
        <v>0</v>
      </c>
      <c r="F2721" s="79">
        <f t="shared" si="128"/>
        <v>0</v>
      </c>
    </row>
    <row r="2722" spans="1:6" x14ac:dyDescent="0.2">
      <c r="A2722">
        <v>52</v>
      </c>
      <c r="B2722" t="s">
        <v>36</v>
      </c>
      <c r="C2722" s="79" cm="1">
        <f t="array" ref="C2722">_xlfn.IFS(B2722= "Winter", 1, B2722="Spring", 2, B2722="Summer", 3, B2722="Fall", 4)</f>
        <v>2</v>
      </c>
      <c r="D2722" s="79">
        <f t="shared" si="126"/>
        <v>0</v>
      </c>
      <c r="E2722" s="79">
        <f t="shared" si="127"/>
        <v>1</v>
      </c>
      <c r="F2722" s="79">
        <f t="shared" si="128"/>
        <v>0</v>
      </c>
    </row>
    <row r="2723" spans="1:6" x14ac:dyDescent="0.2">
      <c r="A2723">
        <v>70</v>
      </c>
      <c r="B2723" t="s">
        <v>36</v>
      </c>
      <c r="C2723" s="79" cm="1">
        <f t="array" ref="C2723">_xlfn.IFS(B2723= "Winter", 1, B2723="Spring", 2, B2723="Summer", 3, B2723="Fall", 4)</f>
        <v>2</v>
      </c>
      <c r="D2723" s="79">
        <f t="shared" si="126"/>
        <v>0</v>
      </c>
      <c r="E2723" s="79">
        <f t="shared" si="127"/>
        <v>1</v>
      </c>
      <c r="F2723" s="79">
        <f t="shared" si="128"/>
        <v>0</v>
      </c>
    </row>
    <row r="2724" spans="1:6" x14ac:dyDescent="0.2">
      <c r="A2724">
        <v>83</v>
      </c>
      <c r="B2724" t="s">
        <v>36</v>
      </c>
      <c r="C2724" s="79" cm="1">
        <f t="array" ref="C2724">_xlfn.IFS(B2724= "Winter", 1, B2724="Spring", 2, B2724="Summer", 3, B2724="Fall", 4)</f>
        <v>2</v>
      </c>
      <c r="D2724" s="79">
        <f t="shared" si="126"/>
        <v>0</v>
      </c>
      <c r="E2724" s="79">
        <f t="shared" si="127"/>
        <v>1</v>
      </c>
      <c r="F2724" s="79">
        <f t="shared" si="128"/>
        <v>0</v>
      </c>
    </row>
    <row r="2725" spans="1:6" x14ac:dyDescent="0.2">
      <c r="A2725">
        <v>49</v>
      </c>
      <c r="B2725" t="s">
        <v>52</v>
      </c>
      <c r="C2725" s="79" cm="1">
        <f t="array" ref="C2725">_xlfn.IFS(B2725= "Winter", 1, B2725="Spring", 2, B2725="Summer", 3, B2725="Fall", 4)</f>
        <v>3</v>
      </c>
      <c r="D2725" s="79">
        <f t="shared" si="126"/>
        <v>0</v>
      </c>
      <c r="E2725" s="79">
        <f t="shared" si="127"/>
        <v>0</v>
      </c>
      <c r="F2725" s="79">
        <f t="shared" si="128"/>
        <v>1</v>
      </c>
    </row>
    <row r="2726" spans="1:6" x14ac:dyDescent="0.2">
      <c r="A2726">
        <v>91</v>
      </c>
      <c r="B2726" t="s">
        <v>36</v>
      </c>
      <c r="C2726" s="79" cm="1">
        <f t="array" ref="C2726">_xlfn.IFS(B2726= "Winter", 1, B2726="Spring", 2, B2726="Summer", 3, B2726="Fall", 4)</f>
        <v>2</v>
      </c>
      <c r="D2726" s="79">
        <f t="shared" si="126"/>
        <v>0</v>
      </c>
      <c r="E2726" s="79">
        <f t="shared" si="127"/>
        <v>1</v>
      </c>
      <c r="F2726" s="79">
        <f t="shared" si="128"/>
        <v>0</v>
      </c>
    </row>
    <row r="2727" spans="1:6" x14ac:dyDescent="0.2">
      <c r="A2727">
        <v>99</v>
      </c>
      <c r="B2727" t="s">
        <v>52</v>
      </c>
      <c r="C2727" s="79" cm="1">
        <f t="array" ref="C2727">_xlfn.IFS(B2727= "Winter", 1, B2727="Spring", 2, B2727="Summer", 3, B2727="Fall", 4)</f>
        <v>3</v>
      </c>
      <c r="D2727" s="79">
        <f t="shared" si="126"/>
        <v>0</v>
      </c>
      <c r="E2727" s="79">
        <f t="shared" si="127"/>
        <v>0</v>
      </c>
      <c r="F2727" s="79">
        <f t="shared" si="128"/>
        <v>1</v>
      </c>
    </row>
    <row r="2728" spans="1:6" x14ac:dyDescent="0.2">
      <c r="A2728">
        <v>92</v>
      </c>
      <c r="B2728" t="s">
        <v>24</v>
      </c>
      <c r="C2728" s="79" cm="1">
        <f t="array" ref="C2728">_xlfn.IFS(B2728= "Winter", 1, B2728="Spring", 2, B2728="Summer", 3, B2728="Fall", 4)</f>
        <v>1</v>
      </c>
      <c r="D2728" s="79">
        <f t="shared" si="126"/>
        <v>1</v>
      </c>
      <c r="E2728" s="79">
        <f t="shared" si="127"/>
        <v>0</v>
      </c>
      <c r="F2728" s="79">
        <f t="shared" si="128"/>
        <v>0</v>
      </c>
    </row>
    <row r="2729" spans="1:6" x14ac:dyDescent="0.2">
      <c r="A2729">
        <v>87</v>
      </c>
      <c r="B2729" t="s">
        <v>24</v>
      </c>
      <c r="C2729" s="79" cm="1">
        <f t="array" ref="C2729">_xlfn.IFS(B2729= "Winter", 1, B2729="Spring", 2, B2729="Summer", 3, B2729="Fall", 4)</f>
        <v>1</v>
      </c>
      <c r="D2729" s="79">
        <f t="shared" si="126"/>
        <v>1</v>
      </c>
      <c r="E2729" s="79">
        <f t="shared" si="127"/>
        <v>0</v>
      </c>
      <c r="F2729" s="79">
        <f t="shared" si="128"/>
        <v>0</v>
      </c>
    </row>
    <row r="2730" spans="1:6" x14ac:dyDescent="0.2">
      <c r="A2730">
        <v>28</v>
      </c>
      <c r="B2730" t="s">
        <v>24</v>
      </c>
      <c r="C2730" s="79" cm="1">
        <f t="array" ref="C2730">_xlfn.IFS(B2730= "Winter", 1, B2730="Spring", 2, B2730="Summer", 3, B2730="Fall", 4)</f>
        <v>1</v>
      </c>
      <c r="D2730" s="79">
        <f t="shared" si="126"/>
        <v>1</v>
      </c>
      <c r="E2730" s="79">
        <f t="shared" si="127"/>
        <v>0</v>
      </c>
      <c r="F2730" s="79">
        <f t="shared" si="128"/>
        <v>0</v>
      </c>
    </row>
    <row r="2731" spans="1:6" x14ac:dyDescent="0.2">
      <c r="A2731">
        <v>71</v>
      </c>
      <c r="B2731" t="s">
        <v>52</v>
      </c>
      <c r="C2731" s="79" cm="1">
        <f t="array" ref="C2731">_xlfn.IFS(B2731= "Winter", 1, B2731="Spring", 2, B2731="Summer", 3, B2731="Fall", 4)</f>
        <v>3</v>
      </c>
      <c r="D2731" s="79">
        <f t="shared" si="126"/>
        <v>0</v>
      </c>
      <c r="E2731" s="79">
        <f t="shared" si="127"/>
        <v>0</v>
      </c>
      <c r="F2731" s="79">
        <f t="shared" si="128"/>
        <v>1</v>
      </c>
    </row>
    <row r="2732" spans="1:6" x14ac:dyDescent="0.2">
      <c r="A2732">
        <v>32</v>
      </c>
      <c r="B2732" t="s">
        <v>24</v>
      </c>
      <c r="C2732" s="79" cm="1">
        <f t="array" ref="C2732">_xlfn.IFS(B2732= "Winter", 1, B2732="Spring", 2, B2732="Summer", 3, B2732="Fall", 4)</f>
        <v>1</v>
      </c>
      <c r="D2732" s="79">
        <f t="shared" si="126"/>
        <v>1</v>
      </c>
      <c r="E2732" s="79">
        <f t="shared" si="127"/>
        <v>0</v>
      </c>
      <c r="F2732" s="79">
        <f t="shared" si="128"/>
        <v>0</v>
      </c>
    </row>
    <row r="2733" spans="1:6" x14ac:dyDescent="0.2">
      <c r="A2733">
        <v>33</v>
      </c>
      <c r="B2733" t="s">
        <v>52</v>
      </c>
      <c r="C2733" s="79" cm="1">
        <f t="array" ref="C2733">_xlfn.IFS(B2733= "Winter", 1, B2733="Spring", 2, B2733="Summer", 3, B2733="Fall", 4)</f>
        <v>3</v>
      </c>
      <c r="D2733" s="79">
        <f t="shared" si="126"/>
        <v>0</v>
      </c>
      <c r="E2733" s="79">
        <f t="shared" si="127"/>
        <v>0</v>
      </c>
      <c r="F2733" s="79">
        <f t="shared" si="128"/>
        <v>1</v>
      </c>
    </row>
    <row r="2734" spans="1:6" x14ac:dyDescent="0.2">
      <c r="A2734">
        <v>75</v>
      </c>
      <c r="B2734" t="s">
        <v>24</v>
      </c>
      <c r="C2734" s="79" cm="1">
        <f t="array" ref="C2734">_xlfn.IFS(B2734= "Winter", 1, B2734="Spring", 2, B2734="Summer", 3, B2734="Fall", 4)</f>
        <v>1</v>
      </c>
      <c r="D2734" s="79">
        <f t="shared" si="126"/>
        <v>1</v>
      </c>
      <c r="E2734" s="79">
        <f t="shared" si="127"/>
        <v>0</v>
      </c>
      <c r="F2734" s="79">
        <f t="shared" si="128"/>
        <v>0</v>
      </c>
    </row>
    <row r="2735" spans="1:6" x14ac:dyDescent="0.2">
      <c r="A2735">
        <v>83</v>
      </c>
      <c r="B2735" t="s">
        <v>52</v>
      </c>
      <c r="C2735" s="79" cm="1">
        <f t="array" ref="C2735">_xlfn.IFS(B2735= "Winter", 1, B2735="Spring", 2, B2735="Summer", 3, B2735="Fall", 4)</f>
        <v>3</v>
      </c>
      <c r="D2735" s="79">
        <f t="shared" si="126"/>
        <v>0</v>
      </c>
      <c r="E2735" s="79">
        <f t="shared" si="127"/>
        <v>0</v>
      </c>
      <c r="F2735" s="79">
        <f t="shared" si="128"/>
        <v>1</v>
      </c>
    </row>
    <row r="2736" spans="1:6" x14ac:dyDescent="0.2">
      <c r="A2736">
        <v>93</v>
      </c>
      <c r="B2736" t="s">
        <v>52</v>
      </c>
      <c r="C2736" s="79" cm="1">
        <f t="array" ref="C2736">_xlfn.IFS(B2736= "Winter", 1, B2736="Spring", 2, B2736="Summer", 3, B2736="Fall", 4)</f>
        <v>3</v>
      </c>
      <c r="D2736" s="79">
        <f t="shared" si="126"/>
        <v>0</v>
      </c>
      <c r="E2736" s="79">
        <f t="shared" si="127"/>
        <v>0</v>
      </c>
      <c r="F2736" s="79">
        <f t="shared" si="128"/>
        <v>1</v>
      </c>
    </row>
    <row r="2737" spans="1:6" x14ac:dyDescent="0.2">
      <c r="A2737">
        <v>29</v>
      </c>
      <c r="B2737" t="s">
        <v>36</v>
      </c>
      <c r="C2737" s="79" cm="1">
        <f t="array" ref="C2737">_xlfn.IFS(B2737= "Winter", 1, B2737="Spring", 2, B2737="Summer", 3, B2737="Fall", 4)</f>
        <v>2</v>
      </c>
      <c r="D2737" s="79">
        <f t="shared" si="126"/>
        <v>0</v>
      </c>
      <c r="E2737" s="79">
        <f t="shared" si="127"/>
        <v>1</v>
      </c>
      <c r="F2737" s="79">
        <f t="shared" si="128"/>
        <v>0</v>
      </c>
    </row>
    <row r="2738" spans="1:6" x14ac:dyDescent="0.2">
      <c r="A2738">
        <v>25</v>
      </c>
      <c r="B2738" t="s">
        <v>36</v>
      </c>
      <c r="C2738" s="79" cm="1">
        <f t="array" ref="C2738">_xlfn.IFS(B2738= "Winter", 1, B2738="Spring", 2, B2738="Summer", 3, B2738="Fall", 4)</f>
        <v>2</v>
      </c>
      <c r="D2738" s="79">
        <f t="shared" si="126"/>
        <v>0</v>
      </c>
      <c r="E2738" s="79">
        <f t="shared" si="127"/>
        <v>1</v>
      </c>
      <c r="F2738" s="79">
        <f t="shared" si="128"/>
        <v>0</v>
      </c>
    </row>
    <row r="2739" spans="1:6" x14ac:dyDescent="0.2">
      <c r="A2739">
        <v>76</v>
      </c>
      <c r="B2739" t="s">
        <v>36</v>
      </c>
      <c r="C2739" s="79" cm="1">
        <f t="array" ref="C2739">_xlfn.IFS(B2739= "Winter", 1, B2739="Spring", 2, B2739="Summer", 3, B2739="Fall", 4)</f>
        <v>2</v>
      </c>
      <c r="D2739" s="79">
        <f t="shared" si="126"/>
        <v>0</v>
      </c>
      <c r="E2739" s="79">
        <f t="shared" si="127"/>
        <v>1</v>
      </c>
      <c r="F2739" s="79">
        <f t="shared" si="128"/>
        <v>0</v>
      </c>
    </row>
    <row r="2740" spans="1:6" x14ac:dyDescent="0.2">
      <c r="A2740">
        <v>81</v>
      </c>
      <c r="B2740" t="s">
        <v>52</v>
      </c>
      <c r="C2740" s="79" cm="1">
        <f t="array" ref="C2740">_xlfn.IFS(B2740= "Winter", 1, B2740="Spring", 2, B2740="Summer", 3, B2740="Fall", 4)</f>
        <v>3</v>
      </c>
      <c r="D2740" s="79">
        <f t="shared" si="126"/>
        <v>0</v>
      </c>
      <c r="E2740" s="79">
        <f t="shared" si="127"/>
        <v>0</v>
      </c>
      <c r="F2740" s="79">
        <f t="shared" si="128"/>
        <v>1</v>
      </c>
    </row>
    <row r="2741" spans="1:6" x14ac:dyDescent="0.2">
      <c r="A2741">
        <v>80</v>
      </c>
      <c r="B2741" t="s">
        <v>24</v>
      </c>
      <c r="C2741" s="79" cm="1">
        <f t="array" ref="C2741">_xlfn.IFS(B2741= "Winter", 1, B2741="Spring", 2, B2741="Summer", 3, B2741="Fall", 4)</f>
        <v>1</v>
      </c>
      <c r="D2741" s="79">
        <f t="shared" si="126"/>
        <v>1</v>
      </c>
      <c r="E2741" s="79">
        <f t="shared" si="127"/>
        <v>0</v>
      </c>
      <c r="F2741" s="79">
        <f t="shared" si="128"/>
        <v>0</v>
      </c>
    </row>
    <row r="2742" spans="1:6" x14ac:dyDescent="0.2">
      <c r="A2742">
        <v>70</v>
      </c>
      <c r="B2742" t="s">
        <v>52</v>
      </c>
      <c r="C2742" s="79" cm="1">
        <f t="array" ref="C2742">_xlfn.IFS(B2742= "Winter", 1, B2742="Spring", 2, B2742="Summer", 3, B2742="Fall", 4)</f>
        <v>3</v>
      </c>
      <c r="D2742" s="79">
        <f t="shared" si="126"/>
        <v>0</v>
      </c>
      <c r="E2742" s="79">
        <f t="shared" si="127"/>
        <v>0</v>
      </c>
      <c r="F2742" s="79">
        <f t="shared" si="128"/>
        <v>1</v>
      </c>
    </row>
    <row r="2743" spans="1:6" x14ac:dyDescent="0.2">
      <c r="A2743">
        <v>81</v>
      </c>
      <c r="B2743" t="s">
        <v>56</v>
      </c>
      <c r="C2743" s="79" cm="1">
        <f t="array" ref="C2743">_xlfn.IFS(B2743= "Winter", 1, B2743="Spring", 2, B2743="Summer", 3, B2743="Fall", 4)</f>
        <v>4</v>
      </c>
      <c r="D2743" s="79">
        <f t="shared" si="126"/>
        <v>0</v>
      </c>
      <c r="E2743" s="79">
        <f t="shared" si="127"/>
        <v>0</v>
      </c>
      <c r="F2743" s="79">
        <f t="shared" si="128"/>
        <v>0</v>
      </c>
    </row>
    <row r="2744" spans="1:6" x14ac:dyDescent="0.2">
      <c r="A2744">
        <v>86</v>
      </c>
      <c r="B2744" t="s">
        <v>36</v>
      </c>
      <c r="C2744" s="79" cm="1">
        <f t="array" ref="C2744">_xlfn.IFS(B2744= "Winter", 1, B2744="Spring", 2, B2744="Summer", 3, B2744="Fall", 4)</f>
        <v>2</v>
      </c>
      <c r="D2744" s="79">
        <f t="shared" si="126"/>
        <v>0</v>
      </c>
      <c r="E2744" s="79">
        <f t="shared" si="127"/>
        <v>1</v>
      </c>
      <c r="F2744" s="79">
        <f t="shared" si="128"/>
        <v>0</v>
      </c>
    </row>
    <row r="2745" spans="1:6" x14ac:dyDescent="0.2">
      <c r="A2745">
        <v>94</v>
      </c>
      <c r="B2745" t="s">
        <v>56</v>
      </c>
      <c r="C2745" s="79" cm="1">
        <f t="array" ref="C2745">_xlfn.IFS(B2745= "Winter", 1, B2745="Spring", 2, B2745="Summer", 3, B2745="Fall", 4)</f>
        <v>4</v>
      </c>
      <c r="D2745" s="79">
        <f t="shared" si="126"/>
        <v>0</v>
      </c>
      <c r="E2745" s="79">
        <f t="shared" si="127"/>
        <v>0</v>
      </c>
      <c r="F2745" s="79">
        <f t="shared" si="128"/>
        <v>0</v>
      </c>
    </row>
    <row r="2746" spans="1:6" x14ac:dyDescent="0.2">
      <c r="A2746">
        <v>66</v>
      </c>
      <c r="B2746" t="s">
        <v>24</v>
      </c>
      <c r="C2746" s="79" cm="1">
        <f t="array" ref="C2746">_xlfn.IFS(B2746= "Winter", 1, B2746="Spring", 2, B2746="Summer", 3, B2746="Fall", 4)</f>
        <v>1</v>
      </c>
      <c r="D2746" s="79">
        <f t="shared" si="126"/>
        <v>1</v>
      </c>
      <c r="E2746" s="79">
        <f t="shared" si="127"/>
        <v>0</v>
      </c>
      <c r="F2746" s="79">
        <f t="shared" si="128"/>
        <v>0</v>
      </c>
    </row>
    <row r="2747" spans="1:6" x14ac:dyDescent="0.2">
      <c r="A2747">
        <v>98</v>
      </c>
      <c r="B2747" t="s">
        <v>52</v>
      </c>
      <c r="C2747" s="79" cm="1">
        <f t="array" ref="C2747">_xlfn.IFS(B2747= "Winter", 1, B2747="Spring", 2, B2747="Summer", 3, B2747="Fall", 4)</f>
        <v>3</v>
      </c>
      <c r="D2747" s="79">
        <f t="shared" si="126"/>
        <v>0</v>
      </c>
      <c r="E2747" s="79">
        <f t="shared" si="127"/>
        <v>0</v>
      </c>
      <c r="F2747" s="79">
        <f t="shared" si="128"/>
        <v>1</v>
      </c>
    </row>
    <row r="2748" spans="1:6" x14ac:dyDescent="0.2">
      <c r="A2748">
        <v>25</v>
      </c>
      <c r="B2748" t="s">
        <v>56</v>
      </c>
      <c r="C2748" s="79" cm="1">
        <f t="array" ref="C2748">_xlfn.IFS(B2748= "Winter", 1, B2748="Spring", 2, B2748="Summer", 3, B2748="Fall", 4)</f>
        <v>4</v>
      </c>
      <c r="D2748" s="79">
        <f t="shared" si="126"/>
        <v>0</v>
      </c>
      <c r="E2748" s="79">
        <f t="shared" si="127"/>
        <v>0</v>
      </c>
      <c r="F2748" s="79">
        <f t="shared" si="128"/>
        <v>0</v>
      </c>
    </row>
    <row r="2749" spans="1:6" x14ac:dyDescent="0.2">
      <c r="A2749">
        <v>62</v>
      </c>
      <c r="B2749" t="s">
        <v>24</v>
      </c>
      <c r="C2749" s="79" cm="1">
        <f t="array" ref="C2749">_xlfn.IFS(B2749= "Winter", 1, B2749="Spring", 2, B2749="Summer", 3, B2749="Fall", 4)</f>
        <v>1</v>
      </c>
      <c r="D2749" s="79">
        <f t="shared" si="126"/>
        <v>1</v>
      </c>
      <c r="E2749" s="79">
        <f t="shared" si="127"/>
        <v>0</v>
      </c>
      <c r="F2749" s="79">
        <f t="shared" si="128"/>
        <v>0</v>
      </c>
    </row>
    <row r="2750" spans="1:6" x14ac:dyDescent="0.2">
      <c r="A2750">
        <v>98</v>
      </c>
      <c r="B2750" t="s">
        <v>36</v>
      </c>
      <c r="C2750" s="79" cm="1">
        <f t="array" ref="C2750">_xlfn.IFS(B2750= "Winter", 1, B2750="Spring", 2, B2750="Summer", 3, B2750="Fall", 4)</f>
        <v>2</v>
      </c>
      <c r="D2750" s="79">
        <f t="shared" si="126"/>
        <v>0</v>
      </c>
      <c r="E2750" s="79">
        <f t="shared" si="127"/>
        <v>1</v>
      </c>
      <c r="F2750" s="79">
        <f t="shared" si="128"/>
        <v>0</v>
      </c>
    </row>
    <row r="2751" spans="1:6" x14ac:dyDescent="0.2">
      <c r="A2751">
        <v>53</v>
      </c>
      <c r="B2751" t="s">
        <v>36</v>
      </c>
      <c r="C2751" s="79" cm="1">
        <f t="array" ref="C2751">_xlfn.IFS(B2751= "Winter", 1, B2751="Spring", 2, B2751="Summer", 3, B2751="Fall", 4)</f>
        <v>2</v>
      </c>
      <c r="D2751" s="79">
        <f t="shared" si="126"/>
        <v>0</v>
      </c>
      <c r="E2751" s="79">
        <f t="shared" si="127"/>
        <v>1</v>
      </c>
      <c r="F2751" s="79">
        <f t="shared" si="128"/>
        <v>0</v>
      </c>
    </row>
    <row r="2752" spans="1:6" x14ac:dyDescent="0.2">
      <c r="A2752">
        <v>66</v>
      </c>
      <c r="B2752" t="s">
        <v>36</v>
      </c>
      <c r="C2752" s="79" cm="1">
        <f t="array" ref="C2752">_xlfn.IFS(B2752= "Winter", 1, B2752="Spring", 2, B2752="Summer", 3, B2752="Fall", 4)</f>
        <v>2</v>
      </c>
      <c r="D2752" s="79">
        <f t="shared" si="126"/>
        <v>0</v>
      </c>
      <c r="E2752" s="79">
        <f t="shared" si="127"/>
        <v>1</v>
      </c>
      <c r="F2752" s="79">
        <f t="shared" si="128"/>
        <v>0</v>
      </c>
    </row>
    <row r="2753" spans="1:6" x14ac:dyDescent="0.2">
      <c r="A2753">
        <v>52</v>
      </c>
      <c r="B2753" t="s">
        <v>56</v>
      </c>
      <c r="C2753" s="79" cm="1">
        <f t="array" ref="C2753">_xlfn.IFS(B2753= "Winter", 1, B2753="Spring", 2, B2753="Summer", 3, B2753="Fall", 4)</f>
        <v>4</v>
      </c>
      <c r="D2753" s="79">
        <f t="shared" si="126"/>
        <v>0</v>
      </c>
      <c r="E2753" s="79">
        <f t="shared" si="127"/>
        <v>0</v>
      </c>
      <c r="F2753" s="79">
        <f t="shared" si="128"/>
        <v>0</v>
      </c>
    </row>
    <row r="2754" spans="1:6" x14ac:dyDescent="0.2">
      <c r="A2754">
        <v>64</v>
      </c>
      <c r="B2754" t="s">
        <v>24</v>
      </c>
      <c r="C2754" s="79" cm="1">
        <f t="array" ref="C2754">_xlfn.IFS(B2754= "Winter", 1, B2754="Spring", 2, B2754="Summer", 3, B2754="Fall", 4)</f>
        <v>1</v>
      </c>
      <c r="D2754" s="79">
        <f t="shared" si="126"/>
        <v>1</v>
      </c>
      <c r="E2754" s="79">
        <f t="shared" si="127"/>
        <v>0</v>
      </c>
      <c r="F2754" s="79">
        <f t="shared" si="128"/>
        <v>0</v>
      </c>
    </row>
    <row r="2755" spans="1:6" x14ac:dyDescent="0.2">
      <c r="A2755">
        <v>59</v>
      </c>
      <c r="B2755" t="s">
        <v>36</v>
      </c>
      <c r="C2755" s="79" cm="1">
        <f t="array" ref="C2755">_xlfn.IFS(B2755= "Winter", 1, B2755="Spring", 2, B2755="Summer", 3, B2755="Fall", 4)</f>
        <v>2</v>
      </c>
      <c r="D2755" s="79">
        <f t="shared" ref="D2755:D2818" si="129">IF(C2755=1, 1, 0)</f>
        <v>0</v>
      </c>
      <c r="E2755" s="79">
        <f t="shared" ref="E2755:E2818" si="130">IF(C2755=2, 1, 0)</f>
        <v>1</v>
      </c>
      <c r="F2755" s="79">
        <f t="shared" ref="F2755:F2818" si="131">IF(C2755=3,1, 0)</f>
        <v>0</v>
      </c>
    </row>
    <row r="2756" spans="1:6" x14ac:dyDescent="0.2">
      <c r="A2756">
        <v>61</v>
      </c>
      <c r="B2756" t="s">
        <v>52</v>
      </c>
      <c r="C2756" s="79" cm="1">
        <f t="array" ref="C2756">_xlfn.IFS(B2756= "Winter", 1, B2756="Spring", 2, B2756="Summer", 3, B2756="Fall", 4)</f>
        <v>3</v>
      </c>
      <c r="D2756" s="79">
        <f t="shared" si="129"/>
        <v>0</v>
      </c>
      <c r="E2756" s="79">
        <f t="shared" si="130"/>
        <v>0</v>
      </c>
      <c r="F2756" s="79">
        <f t="shared" si="131"/>
        <v>1</v>
      </c>
    </row>
    <row r="2757" spans="1:6" x14ac:dyDescent="0.2">
      <c r="A2757">
        <v>97</v>
      </c>
      <c r="B2757" t="s">
        <v>24</v>
      </c>
      <c r="C2757" s="79" cm="1">
        <f t="array" ref="C2757">_xlfn.IFS(B2757= "Winter", 1, B2757="Spring", 2, B2757="Summer", 3, B2757="Fall", 4)</f>
        <v>1</v>
      </c>
      <c r="D2757" s="79">
        <f t="shared" si="129"/>
        <v>1</v>
      </c>
      <c r="E2757" s="79">
        <f t="shared" si="130"/>
        <v>0</v>
      </c>
      <c r="F2757" s="79">
        <f t="shared" si="131"/>
        <v>0</v>
      </c>
    </row>
    <row r="2758" spans="1:6" x14ac:dyDescent="0.2">
      <c r="A2758">
        <v>23</v>
      </c>
      <c r="B2758" t="s">
        <v>24</v>
      </c>
      <c r="C2758" s="79" cm="1">
        <f t="array" ref="C2758">_xlfn.IFS(B2758= "Winter", 1, B2758="Spring", 2, B2758="Summer", 3, B2758="Fall", 4)</f>
        <v>1</v>
      </c>
      <c r="D2758" s="79">
        <f t="shared" si="129"/>
        <v>1</v>
      </c>
      <c r="E2758" s="79">
        <f t="shared" si="130"/>
        <v>0</v>
      </c>
      <c r="F2758" s="79">
        <f t="shared" si="131"/>
        <v>0</v>
      </c>
    </row>
    <row r="2759" spans="1:6" x14ac:dyDescent="0.2">
      <c r="A2759">
        <v>98</v>
      </c>
      <c r="B2759" t="s">
        <v>56</v>
      </c>
      <c r="C2759" s="79" cm="1">
        <f t="array" ref="C2759">_xlfn.IFS(B2759= "Winter", 1, B2759="Spring", 2, B2759="Summer", 3, B2759="Fall", 4)</f>
        <v>4</v>
      </c>
      <c r="D2759" s="79">
        <f t="shared" si="129"/>
        <v>0</v>
      </c>
      <c r="E2759" s="79">
        <f t="shared" si="130"/>
        <v>0</v>
      </c>
      <c r="F2759" s="79">
        <f t="shared" si="131"/>
        <v>0</v>
      </c>
    </row>
    <row r="2760" spans="1:6" x14ac:dyDescent="0.2">
      <c r="A2760">
        <v>98</v>
      </c>
      <c r="B2760" t="s">
        <v>52</v>
      </c>
      <c r="C2760" s="79" cm="1">
        <f t="array" ref="C2760">_xlfn.IFS(B2760= "Winter", 1, B2760="Spring", 2, B2760="Summer", 3, B2760="Fall", 4)</f>
        <v>3</v>
      </c>
      <c r="D2760" s="79">
        <f t="shared" si="129"/>
        <v>0</v>
      </c>
      <c r="E2760" s="79">
        <f t="shared" si="130"/>
        <v>0</v>
      </c>
      <c r="F2760" s="79">
        <f t="shared" si="131"/>
        <v>1</v>
      </c>
    </row>
    <row r="2761" spans="1:6" x14ac:dyDescent="0.2">
      <c r="A2761">
        <v>59</v>
      </c>
      <c r="B2761" t="s">
        <v>52</v>
      </c>
      <c r="C2761" s="79" cm="1">
        <f t="array" ref="C2761">_xlfn.IFS(B2761= "Winter", 1, B2761="Spring", 2, B2761="Summer", 3, B2761="Fall", 4)</f>
        <v>3</v>
      </c>
      <c r="D2761" s="79">
        <f t="shared" si="129"/>
        <v>0</v>
      </c>
      <c r="E2761" s="79">
        <f t="shared" si="130"/>
        <v>0</v>
      </c>
      <c r="F2761" s="79">
        <f t="shared" si="131"/>
        <v>1</v>
      </c>
    </row>
    <row r="2762" spans="1:6" x14ac:dyDescent="0.2">
      <c r="A2762">
        <v>82</v>
      </c>
      <c r="B2762" t="s">
        <v>56</v>
      </c>
      <c r="C2762" s="79" cm="1">
        <f t="array" ref="C2762">_xlfn.IFS(B2762= "Winter", 1, B2762="Spring", 2, B2762="Summer", 3, B2762="Fall", 4)</f>
        <v>4</v>
      </c>
      <c r="D2762" s="79">
        <f t="shared" si="129"/>
        <v>0</v>
      </c>
      <c r="E2762" s="79">
        <f t="shared" si="130"/>
        <v>0</v>
      </c>
      <c r="F2762" s="79">
        <f t="shared" si="131"/>
        <v>0</v>
      </c>
    </row>
    <row r="2763" spans="1:6" x14ac:dyDescent="0.2">
      <c r="A2763">
        <v>82</v>
      </c>
      <c r="B2763" t="s">
        <v>56</v>
      </c>
      <c r="C2763" s="79" cm="1">
        <f t="array" ref="C2763">_xlfn.IFS(B2763= "Winter", 1, B2763="Spring", 2, B2763="Summer", 3, B2763="Fall", 4)</f>
        <v>4</v>
      </c>
      <c r="D2763" s="79">
        <f t="shared" si="129"/>
        <v>0</v>
      </c>
      <c r="E2763" s="79">
        <f t="shared" si="130"/>
        <v>0</v>
      </c>
      <c r="F2763" s="79">
        <f t="shared" si="131"/>
        <v>0</v>
      </c>
    </row>
    <row r="2764" spans="1:6" x14ac:dyDescent="0.2">
      <c r="A2764">
        <v>41</v>
      </c>
      <c r="B2764" t="s">
        <v>56</v>
      </c>
      <c r="C2764" s="79" cm="1">
        <f t="array" ref="C2764">_xlfn.IFS(B2764= "Winter", 1, B2764="Spring", 2, B2764="Summer", 3, B2764="Fall", 4)</f>
        <v>4</v>
      </c>
      <c r="D2764" s="79">
        <f t="shared" si="129"/>
        <v>0</v>
      </c>
      <c r="E2764" s="79">
        <f t="shared" si="130"/>
        <v>0</v>
      </c>
      <c r="F2764" s="79">
        <f t="shared" si="131"/>
        <v>0</v>
      </c>
    </row>
    <row r="2765" spans="1:6" x14ac:dyDescent="0.2">
      <c r="A2765">
        <v>52</v>
      </c>
      <c r="B2765" t="s">
        <v>56</v>
      </c>
      <c r="C2765" s="79" cm="1">
        <f t="array" ref="C2765">_xlfn.IFS(B2765= "Winter", 1, B2765="Spring", 2, B2765="Summer", 3, B2765="Fall", 4)</f>
        <v>4</v>
      </c>
      <c r="D2765" s="79">
        <f t="shared" si="129"/>
        <v>0</v>
      </c>
      <c r="E2765" s="79">
        <f t="shared" si="130"/>
        <v>0</v>
      </c>
      <c r="F2765" s="79">
        <f t="shared" si="131"/>
        <v>0</v>
      </c>
    </row>
    <row r="2766" spans="1:6" x14ac:dyDescent="0.2">
      <c r="A2766">
        <v>41</v>
      </c>
      <c r="B2766" t="s">
        <v>36</v>
      </c>
      <c r="C2766" s="79" cm="1">
        <f t="array" ref="C2766">_xlfn.IFS(B2766= "Winter", 1, B2766="Spring", 2, B2766="Summer", 3, B2766="Fall", 4)</f>
        <v>2</v>
      </c>
      <c r="D2766" s="79">
        <f t="shared" si="129"/>
        <v>0</v>
      </c>
      <c r="E2766" s="79">
        <f t="shared" si="130"/>
        <v>1</v>
      </c>
      <c r="F2766" s="79">
        <f t="shared" si="131"/>
        <v>0</v>
      </c>
    </row>
    <row r="2767" spans="1:6" x14ac:dyDescent="0.2">
      <c r="A2767">
        <v>70</v>
      </c>
      <c r="B2767" t="s">
        <v>52</v>
      </c>
      <c r="C2767" s="79" cm="1">
        <f t="array" ref="C2767">_xlfn.IFS(B2767= "Winter", 1, B2767="Spring", 2, B2767="Summer", 3, B2767="Fall", 4)</f>
        <v>3</v>
      </c>
      <c r="D2767" s="79">
        <f t="shared" si="129"/>
        <v>0</v>
      </c>
      <c r="E2767" s="79">
        <f t="shared" si="130"/>
        <v>0</v>
      </c>
      <c r="F2767" s="79">
        <f t="shared" si="131"/>
        <v>1</v>
      </c>
    </row>
    <row r="2768" spans="1:6" x14ac:dyDescent="0.2">
      <c r="A2768">
        <v>91</v>
      </c>
      <c r="B2768" t="s">
        <v>24</v>
      </c>
      <c r="C2768" s="79" cm="1">
        <f t="array" ref="C2768">_xlfn.IFS(B2768= "Winter", 1, B2768="Spring", 2, B2768="Summer", 3, B2768="Fall", 4)</f>
        <v>1</v>
      </c>
      <c r="D2768" s="79">
        <f t="shared" si="129"/>
        <v>1</v>
      </c>
      <c r="E2768" s="79">
        <f t="shared" si="130"/>
        <v>0</v>
      </c>
      <c r="F2768" s="79">
        <f t="shared" si="131"/>
        <v>0</v>
      </c>
    </row>
    <row r="2769" spans="1:6" x14ac:dyDescent="0.2">
      <c r="A2769">
        <v>95</v>
      </c>
      <c r="B2769" t="s">
        <v>36</v>
      </c>
      <c r="C2769" s="79" cm="1">
        <f t="array" ref="C2769">_xlfn.IFS(B2769= "Winter", 1, B2769="Spring", 2, B2769="Summer", 3, B2769="Fall", 4)</f>
        <v>2</v>
      </c>
      <c r="D2769" s="79">
        <f t="shared" si="129"/>
        <v>0</v>
      </c>
      <c r="E2769" s="79">
        <f t="shared" si="130"/>
        <v>1</v>
      </c>
      <c r="F2769" s="79">
        <f t="shared" si="131"/>
        <v>0</v>
      </c>
    </row>
    <row r="2770" spans="1:6" x14ac:dyDescent="0.2">
      <c r="A2770">
        <v>25</v>
      </c>
      <c r="B2770" t="s">
        <v>36</v>
      </c>
      <c r="C2770" s="79" cm="1">
        <f t="array" ref="C2770">_xlfn.IFS(B2770= "Winter", 1, B2770="Spring", 2, B2770="Summer", 3, B2770="Fall", 4)</f>
        <v>2</v>
      </c>
      <c r="D2770" s="79">
        <f t="shared" si="129"/>
        <v>0</v>
      </c>
      <c r="E2770" s="79">
        <f t="shared" si="130"/>
        <v>1</v>
      </c>
      <c r="F2770" s="79">
        <f t="shared" si="131"/>
        <v>0</v>
      </c>
    </row>
    <row r="2771" spans="1:6" x14ac:dyDescent="0.2">
      <c r="A2771">
        <v>89</v>
      </c>
      <c r="B2771" t="s">
        <v>56</v>
      </c>
      <c r="C2771" s="79" cm="1">
        <f t="array" ref="C2771">_xlfn.IFS(B2771= "Winter", 1, B2771="Spring", 2, B2771="Summer", 3, B2771="Fall", 4)</f>
        <v>4</v>
      </c>
      <c r="D2771" s="79">
        <f t="shared" si="129"/>
        <v>0</v>
      </c>
      <c r="E2771" s="79">
        <f t="shared" si="130"/>
        <v>0</v>
      </c>
      <c r="F2771" s="79">
        <f t="shared" si="131"/>
        <v>0</v>
      </c>
    </row>
    <row r="2772" spans="1:6" x14ac:dyDescent="0.2">
      <c r="A2772">
        <v>44</v>
      </c>
      <c r="B2772" t="s">
        <v>56</v>
      </c>
      <c r="C2772" s="79" cm="1">
        <f t="array" ref="C2772">_xlfn.IFS(B2772= "Winter", 1, B2772="Spring", 2, B2772="Summer", 3, B2772="Fall", 4)</f>
        <v>4</v>
      </c>
      <c r="D2772" s="79">
        <f t="shared" si="129"/>
        <v>0</v>
      </c>
      <c r="E2772" s="79">
        <f t="shared" si="130"/>
        <v>0</v>
      </c>
      <c r="F2772" s="79">
        <f t="shared" si="131"/>
        <v>0</v>
      </c>
    </row>
    <row r="2773" spans="1:6" x14ac:dyDescent="0.2">
      <c r="A2773">
        <v>52</v>
      </c>
      <c r="B2773" t="s">
        <v>52</v>
      </c>
      <c r="C2773" s="79" cm="1">
        <f t="array" ref="C2773">_xlfn.IFS(B2773= "Winter", 1, B2773="Spring", 2, B2773="Summer", 3, B2773="Fall", 4)</f>
        <v>3</v>
      </c>
      <c r="D2773" s="79">
        <f t="shared" si="129"/>
        <v>0</v>
      </c>
      <c r="E2773" s="79">
        <f t="shared" si="130"/>
        <v>0</v>
      </c>
      <c r="F2773" s="79">
        <f t="shared" si="131"/>
        <v>1</v>
      </c>
    </row>
    <row r="2774" spans="1:6" x14ac:dyDescent="0.2">
      <c r="A2774">
        <v>94</v>
      </c>
      <c r="B2774" t="s">
        <v>36</v>
      </c>
      <c r="C2774" s="79" cm="1">
        <f t="array" ref="C2774">_xlfn.IFS(B2774= "Winter", 1, B2774="Spring", 2, B2774="Summer", 3, B2774="Fall", 4)</f>
        <v>2</v>
      </c>
      <c r="D2774" s="79">
        <f t="shared" si="129"/>
        <v>0</v>
      </c>
      <c r="E2774" s="79">
        <f t="shared" si="130"/>
        <v>1</v>
      </c>
      <c r="F2774" s="79">
        <f t="shared" si="131"/>
        <v>0</v>
      </c>
    </row>
    <row r="2775" spans="1:6" x14ac:dyDescent="0.2">
      <c r="A2775">
        <v>98</v>
      </c>
      <c r="B2775" t="s">
        <v>36</v>
      </c>
      <c r="C2775" s="79" cm="1">
        <f t="array" ref="C2775">_xlfn.IFS(B2775= "Winter", 1, B2775="Spring", 2, B2775="Summer", 3, B2775="Fall", 4)</f>
        <v>2</v>
      </c>
      <c r="D2775" s="79">
        <f t="shared" si="129"/>
        <v>0</v>
      </c>
      <c r="E2775" s="79">
        <f t="shared" si="130"/>
        <v>1</v>
      </c>
      <c r="F2775" s="79">
        <f t="shared" si="131"/>
        <v>0</v>
      </c>
    </row>
    <row r="2776" spans="1:6" x14ac:dyDescent="0.2">
      <c r="A2776">
        <v>40</v>
      </c>
      <c r="B2776" t="s">
        <v>56</v>
      </c>
      <c r="C2776" s="79" cm="1">
        <f t="array" ref="C2776">_xlfn.IFS(B2776= "Winter", 1, B2776="Spring", 2, B2776="Summer", 3, B2776="Fall", 4)</f>
        <v>4</v>
      </c>
      <c r="D2776" s="79">
        <f t="shared" si="129"/>
        <v>0</v>
      </c>
      <c r="E2776" s="79">
        <f t="shared" si="130"/>
        <v>0</v>
      </c>
      <c r="F2776" s="79">
        <f t="shared" si="131"/>
        <v>0</v>
      </c>
    </row>
    <row r="2777" spans="1:6" x14ac:dyDescent="0.2">
      <c r="A2777">
        <v>25</v>
      </c>
      <c r="B2777" t="s">
        <v>56</v>
      </c>
      <c r="C2777" s="79" cm="1">
        <f t="array" ref="C2777">_xlfn.IFS(B2777= "Winter", 1, B2777="Spring", 2, B2777="Summer", 3, B2777="Fall", 4)</f>
        <v>4</v>
      </c>
      <c r="D2777" s="79">
        <f t="shared" si="129"/>
        <v>0</v>
      </c>
      <c r="E2777" s="79">
        <f t="shared" si="130"/>
        <v>0</v>
      </c>
      <c r="F2777" s="79">
        <f t="shared" si="131"/>
        <v>0</v>
      </c>
    </row>
    <row r="2778" spans="1:6" x14ac:dyDescent="0.2">
      <c r="A2778">
        <v>62</v>
      </c>
      <c r="B2778" t="s">
        <v>56</v>
      </c>
      <c r="C2778" s="79" cm="1">
        <f t="array" ref="C2778">_xlfn.IFS(B2778= "Winter", 1, B2778="Spring", 2, B2778="Summer", 3, B2778="Fall", 4)</f>
        <v>4</v>
      </c>
      <c r="D2778" s="79">
        <f t="shared" si="129"/>
        <v>0</v>
      </c>
      <c r="E2778" s="79">
        <f t="shared" si="130"/>
        <v>0</v>
      </c>
      <c r="F2778" s="79">
        <f t="shared" si="131"/>
        <v>0</v>
      </c>
    </row>
    <row r="2779" spans="1:6" x14ac:dyDescent="0.2">
      <c r="A2779">
        <v>24</v>
      </c>
      <c r="B2779" t="s">
        <v>56</v>
      </c>
      <c r="C2779" s="79" cm="1">
        <f t="array" ref="C2779">_xlfn.IFS(B2779= "Winter", 1, B2779="Spring", 2, B2779="Summer", 3, B2779="Fall", 4)</f>
        <v>4</v>
      </c>
      <c r="D2779" s="79">
        <f t="shared" si="129"/>
        <v>0</v>
      </c>
      <c r="E2779" s="79">
        <f t="shared" si="130"/>
        <v>0</v>
      </c>
      <c r="F2779" s="79">
        <f t="shared" si="131"/>
        <v>0</v>
      </c>
    </row>
    <row r="2780" spans="1:6" x14ac:dyDescent="0.2">
      <c r="A2780">
        <v>57</v>
      </c>
      <c r="B2780" t="s">
        <v>36</v>
      </c>
      <c r="C2780" s="79" cm="1">
        <f t="array" ref="C2780">_xlfn.IFS(B2780= "Winter", 1, B2780="Spring", 2, B2780="Summer", 3, B2780="Fall", 4)</f>
        <v>2</v>
      </c>
      <c r="D2780" s="79">
        <f t="shared" si="129"/>
        <v>0</v>
      </c>
      <c r="E2780" s="79">
        <f t="shared" si="130"/>
        <v>1</v>
      </c>
      <c r="F2780" s="79">
        <f t="shared" si="131"/>
        <v>0</v>
      </c>
    </row>
    <row r="2781" spans="1:6" x14ac:dyDescent="0.2">
      <c r="A2781">
        <v>66</v>
      </c>
      <c r="B2781" t="s">
        <v>24</v>
      </c>
      <c r="C2781" s="79" cm="1">
        <f t="array" ref="C2781">_xlfn.IFS(B2781= "Winter", 1, B2781="Spring", 2, B2781="Summer", 3, B2781="Fall", 4)</f>
        <v>1</v>
      </c>
      <c r="D2781" s="79">
        <f t="shared" si="129"/>
        <v>1</v>
      </c>
      <c r="E2781" s="79">
        <f t="shared" si="130"/>
        <v>0</v>
      </c>
      <c r="F2781" s="79">
        <f t="shared" si="131"/>
        <v>0</v>
      </c>
    </row>
    <row r="2782" spans="1:6" x14ac:dyDescent="0.2">
      <c r="A2782">
        <v>70</v>
      </c>
      <c r="B2782" t="s">
        <v>24</v>
      </c>
      <c r="C2782" s="79" cm="1">
        <f t="array" ref="C2782">_xlfn.IFS(B2782= "Winter", 1, B2782="Spring", 2, B2782="Summer", 3, B2782="Fall", 4)</f>
        <v>1</v>
      </c>
      <c r="D2782" s="79">
        <f t="shared" si="129"/>
        <v>1</v>
      </c>
      <c r="E2782" s="79">
        <f t="shared" si="130"/>
        <v>0</v>
      </c>
      <c r="F2782" s="79">
        <f t="shared" si="131"/>
        <v>0</v>
      </c>
    </row>
    <row r="2783" spans="1:6" x14ac:dyDescent="0.2">
      <c r="A2783">
        <v>39</v>
      </c>
      <c r="B2783" t="s">
        <v>36</v>
      </c>
      <c r="C2783" s="79" cm="1">
        <f t="array" ref="C2783">_xlfn.IFS(B2783= "Winter", 1, B2783="Spring", 2, B2783="Summer", 3, B2783="Fall", 4)</f>
        <v>2</v>
      </c>
      <c r="D2783" s="79">
        <f t="shared" si="129"/>
        <v>0</v>
      </c>
      <c r="E2783" s="79">
        <f t="shared" si="130"/>
        <v>1</v>
      </c>
      <c r="F2783" s="79">
        <f t="shared" si="131"/>
        <v>0</v>
      </c>
    </row>
    <row r="2784" spans="1:6" x14ac:dyDescent="0.2">
      <c r="A2784">
        <v>34</v>
      </c>
      <c r="B2784" t="s">
        <v>36</v>
      </c>
      <c r="C2784" s="79" cm="1">
        <f t="array" ref="C2784">_xlfn.IFS(B2784= "Winter", 1, B2784="Spring", 2, B2784="Summer", 3, B2784="Fall", 4)</f>
        <v>2</v>
      </c>
      <c r="D2784" s="79">
        <f t="shared" si="129"/>
        <v>0</v>
      </c>
      <c r="E2784" s="79">
        <f t="shared" si="130"/>
        <v>1</v>
      </c>
      <c r="F2784" s="79">
        <f t="shared" si="131"/>
        <v>0</v>
      </c>
    </row>
    <row r="2785" spans="1:6" x14ac:dyDescent="0.2">
      <c r="A2785">
        <v>38</v>
      </c>
      <c r="B2785" t="s">
        <v>36</v>
      </c>
      <c r="C2785" s="79" cm="1">
        <f t="array" ref="C2785">_xlfn.IFS(B2785= "Winter", 1, B2785="Spring", 2, B2785="Summer", 3, B2785="Fall", 4)</f>
        <v>2</v>
      </c>
      <c r="D2785" s="79">
        <f t="shared" si="129"/>
        <v>0</v>
      </c>
      <c r="E2785" s="79">
        <f t="shared" si="130"/>
        <v>1</v>
      </c>
      <c r="F2785" s="79">
        <f t="shared" si="131"/>
        <v>0</v>
      </c>
    </row>
    <row r="2786" spans="1:6" x14ac:dyDescent="0.2">
      <c r="A2786">
        <v>70</v>
      </c>
      <c r="B2786" t="s">
        <v>24</v>
      </c>
      <c r="C2786" s="79" cm="1">
        <f t="array" ref="C2786">_xlfn.IFS(B2786= "Winter", 1, B2786="Spring", 2, B2786="Summer", 3, B2786="Fall", 4)</f>
        <v>1</v>
      </c>
      <c r="D2786" s="79">
        <f t="shared" si="129"/>
        <v>1</v>
      </c>
      <c r="E2786" s="79">
        <f t="shared" si="130"/>
        <v>0</v>
      </c>
      <c r="F2786" s="79">
        <f t="shared" si="131"/>
        <v>0</v>
      </c>
    </row>
    <row r="2787" spans="1:6" x14ac:dyDescent="0.2">
      <c r="A2787">
        <v>80</v>
      </c>
      <c r="B2787" t="s">
        <v>52</v>
      </c>
      <c r="C2787" s="79" cm="1">
        <f t="array" ref="C2787">_xlfn.IFS(B2787= "Winter", 1, B2787="Spring", 2, B2787="Summer", 3, B2787="Fall", 4)</f>
        <v>3</v>
      </c>
      <c r="D2787" s="79">
        <f t="shared" si="129"/>
        <v>0</v>
      </c>
      <c r="E2787" s="79">
        <f t="shared" si="130"/>
        <v>0</v>
      </c>
      <c r="F2787" s="79">
        <f t="shared" si="131"/>
        <v>1</v>
      </c>
    </row>
    <row r="2788" spans="1:6" x14ac:dyDescent="0.2">
      <c r="A2788">
        <v>51</v>
      </c>
      <c r="B2788" t="s">
        <v>36</v>
      </c>
      <c r="C2788" s="79" cm="1">
        <f t="array" ref="C2788">_xlfn.IFS(B2788= "Winter", 1, B2788="Spring", 2, B2788="Summer", 3, B2788="Fall", 4)</f>
        <v>2</v>
      </c>
      <c r="D2788" s="79">
        <f t="shared" si="129"/>
        <v>0</v>
      </c>
      <c r="E2788" s="79">
        <f t="shared" si="130"/>
        <v>1</v>
      </c>
      <c r="F2788" s="79">
        <f t="shared" si="131"/>
        <v>0</v>
      </c>
    </row>
    <row r="2789" spans="1:6" x14ac:dyDescent="0.2">
      <c r="A2789">
        <v>79</v>
      </c>
      <c r="B2789" t="s">
        <v>36</v>
      </c>
      <c r="C2789" s="79" cm="1">
        <f t="array" ref="C2789">_xlfn.IFS(B2789= "Winter", 1, B2789="Spring", 2, B2789="Summer", 3, B2789="Fall", 4)</f>
        <v>2</v>
      </c>
      <c r="D2789" s="79">
        <f t="shared" si="129"/>
        <v>0</v>
      </c>
      <c r="E2789" s="79">
        <f t="shared" si="130"/>
        <v>1</v>
      </c>
      <c r="F2789" s="79">
        <f t="shared" si="131"/>
        <v>0</v>
      </c>
    </row>
    <row r="2790" spans="1:6" x14ac:dyDescent="0.2">
      <c r="A2790">
        <v>92</v>
      </c>
      <c r="B2790" t="s">
        <v>52</v>
      </c>
      <c r="C2790" s="79" cm="1">
        <f t="array" ref="C2790">_xlfn.IFS(B2790= "Winter", 1, B2790="Spring", 2, B2790="Summer", 3, B2790="Fall", 4)</f>
        <v>3</v>
      </c>
      <c r="D2790" s="79">
        <f t="shared" si="129"/>
        <v>0</v>
      </c>
      <c r="E2790" s="79">
        <f t="shared" si="130"/>
        <v>0</v>
      </c>
      <c r="F2790" s="79">
        <f t="shared" si="131"/>
        <v>1</v>
      </c>
    </row>
    <row r="2791" spans="1:6" x14ac:dyDescent="0.2">
      <c r="A2791">
        <v>85</v>
      </c>
      <c r="B2791" t="s">
        <v>56</v>
      </c>
      <c r="C2791" s="79" cm="1">
        <f t="array" ref="C2791">_xlfn.IFS(B2791= "Winter", 1, B2791="Spring", 2, B2791="Summer", 3, B2791="Fall", 4)</f>
        <v>4</v>
      </c>
      <c r="D2791" s="79">
        <f t="shared" si="129"/>
        <v>0</v>
      </c>
      <c r="E2791" s="79">
        <f t="shared" si="130"/>
        <v>0</v>
      </c>
      <c r="F2791" s="79">
        <f t="shared" si="131"/>
        <v>0</v>
      </c>
    </row>
    <row r="2792" spans="1:6" x14ac:dyDescent="0.2">
      <c r="A2792">
        <v>63</v>
      </c>
      <c r="B2792" t="s">
        <v>36</v>
      </c>
      <c r="C2792" s="79" cm="1">
        <f t="array" ref="C2792">_xlfn.IFS(B2792= "Winter", 1, B2792="Spring", 2, B2792="Summer", 3, B2792="Fall", 4)</f>
        <v>2</v>
      </c>
      <c r="D2792" s="79">
        <f t="shared" si="129"/>
        <v>0</v>
      </c>
      <c r="E2792" s="79">
        <f t="shared" si="130"/>
        <v>1</v>
      </c>
      <c r="F2792" s="79">
        <f t="shared" si="131"/>
        <v>0</v>
      </c>
    </row>
    <row r="2793" spans="1:6" x14ac:dyDescent="0.2">
      <c r="A2793">
        <v>60</v>
      </c>
      <c r="B2793" t="s">
        <v>56</v>
      </c>
      <c r="C2793" s="79" cm="1">
        <f t="array" ref="C2793">_xlfn.IFS(B2793= "Winter", 1, B2793="Spring", 2, B2793="Summer", 3, B2793="Fall", 4)</f>
        <v>4</v>
      </c>
      <c r="D2793" s="79">
        <f t="shared" si="129"/>
        <v>0</v>
      </c>
      <c r="E2793" s="79">
        <f t="shared" si="130"/>
        <v>0</v>
      </c>
      <c r="F2793" s="79">
        <f t="shared" si="131"/>
        <v>0</v>
      </c>
    </row>
    <row r="2794" spans="1:6" x14ac:dyDescent="0.2">
      <c r="A2794">
        <v>44</v>
      </c>
      <c r="B2794" t="s">
        <v>24</v>
      </c>
      <c r="C2794" s="79" cm="1">
        <f t="array" ref="C2794">_xlfn.IFS(B2794= "Winter", 1, B2794="Spring", 2, B2794="Summer", 3, B2794="Fall", 4)</f>
        <v>1</v>
      </c>
      <c r="D2794" s="79">
        <f t="shared" si="129"/>
        <v>1</v>
      </c>
      <c r="E2794" s="79">
        <f t="shared" si="130"/>
        <v>0</v>
      </c>
      <c r="F2794" s="79">
        <f t="shared" si="131"/>
        <v>0</v>
      </c>
    </row>
    <row r="2795" spans="1:6" x14ac:dyDescent="0.2">
      <c r="A2795">
        <v>57</v>
      </c>
      <c r="B2795" t="s">
        <v>36</v>
      </c>
      <c r="C2795" s="79" cm="1">
        <f t="array" ref="C2795">_xlfn.IFS(B2795= "Winter", 1, B2795="Spring", 2, B2795="Summer", 3, B2795="Fall", 4)</f>
        <v>2</v>
      </c>
      <c r="D2795" s="79">
        <f t="shared" si="129"/>
        <v>0</v>
      </c>
      <c r="E2795" s="79">
        <f t="shared" si="130"/>
        <v>1</v>
      </c>
      <c r="F2795" s="79">
        <f t="shared" si="131"/>
        <v>0</v>
      </c>
    </row>
    <row r="2796" spans="1:6" x14ac:dyDescent="0.2">
      <c r="A2796">
        <v>24</v>
      </c>
      <c r="B2796" t="s">
        <v>56</v>
      </c>
      <c r="C2796" s="79" cm="1">
        <f t="array" ref="C2796">_xlfn.IFS(B2796= "Winter", 1, B2796="Spring", 2, B2796="Summer", 3, B2796="Fall", 4)</f>
        <v>4</v>
      </c>
      <c r="D2796" s="79">
        <f t="shared" si="129"/>
        <v>0</v>
      </c>
      <c r="E2796" s="79">
        <f t="shared" si="130"/>
        <v>0</v>
      </c>
      <c r="F2796" s="79">
        <f t="shared" si="131"/>
        <v>0</v>
      </c>
    </row>
    <row r="2797" spans="1:6" x14ac:dyDescent="0.2">
      <c r="A2797">
        <v>35</v>
      </c>
      <c r="B2797" t="s">
        <v>24</v>
      </c>
      <c r="C2797" s="79" cm="1">
        <f t="array" ref="C2797">_xlfn.IFS(B2797= "Winter", 1, B2797="Spring", 2, B2797="Summer", 3, B2797="Fall", 4)</f>
        <v>1</v>
      </c>
      <c r="D2797" s="79">
        <f t="shared" si="129"/>
        <v>1</v>
      </c>
      <c r="E2797" s="79">
        <f t="shared" si="130"/>
        <v>0</v>
      </c>
      <c r="F2797" s="79">
        <f t="shared" si="131"/>
        <v>0</v>
      </c>
    </row>
    <row r="2798" spans="1:6" x14ac:dyDescent="0.2">
      <c r="A2798">
        <v>73</v>
      </c>
      <c r="B2798" t="s">
        <v>24</v>
      </c>
      <c r="C2798" s="79" cm="1">
        <f t="array" ref="C2798">_xlfn.IFS(B2798= "Winter", 1, B2798="Spring", 2, B2798="Summer", 3, B2798="Fall", 4)</f>
        <v>1</v>
      </c>
      <c r="D2798" s="79">
        <f t="shared" si="129"/>
        <v>1</v>
      </c>
      <c r="E2798" s="79">
        <f t="shared" si="130"/>
        <v>0</v>
      </c>
      <c r="F2798" s="79">
        <f t="shared" si="131"/>
        <v>0</v>
      </c>
    </row>
    <row r="2799" spans="1:6" x14ac:dyDescent="0.2">
      <c r="A2799">
        <v>42</v>
      </c>
      <c r="B2799" t="s">
        <v>24</v>
      </c>
      <c r="C2799" s="79" cm="1">
        <f t="array" ref="C2799">_xlfn.IFS(B2799= "Winter", 1, B2799="Spring", 2, B2799="Summer", 3, B2799="Fall", 4)</f>
        <v>1</v>
      </c>
      <c r="D2799" s="79">
        <f t="shared" si="129"/>
        <v>1</v>
      </c>
      <c r="E2799" s="79">
        <f t="shared" si="130"/>
        <v>0</v>
      </c>
      <c r="F2799" s="79">
        <f t="shared" si="131"/>
        <v>0</v>
      </c>
    </row>
    <row r="2800" spans="1:6" x14ac:dyDescent="0.2">
      <c r="A2800">
        <v>20</v>
      </c>
      <c r="B2800" t="s">
        <v>24</v>
      </c>
      <c r="C2800" s="79" cm="1">
        <f t="array" ref="C2800">_xlfn.IFS(B2800= "Winter", 1, B2800="Spring", 2, B2800="Summer", 3, B2800="Fall", 4)</f>
        <v>1</v>
      </c>
      <c r="D2800" s="79">
        <f t="shared" si="129"/>
        <v>1</v>
      </c>
      <c r="E2800" s="79">
        <f t="shared" si="130"/>
        <v>0</v>
      </c>
      <c r="F2800" s="79">
        <f t="shared" si="131"/>
        <v>0</v>
      </c>
    </row>
    <row r="2801" spans="1:6" x14ac:dyDescent="0.2">
      <c r="A2801">
        <v>89</v>
      </c>
      <c r="B2801" t="s">
        <v>36</v>
      </c>
      <c r="C2801" s="79" cm="1">
        <f t="array" ref="C2801">_xlfn.IFS(B2801= "Winter", 1, B2801="Spring", 2, B2801="Summer", 3, B2801="Fall", 4)</f>
        <v>2</v>
      </c>
      <c r="D2801" s="79">
        <f t="shared" si="129"/>
        <v>0</v>
      </c>
      <c r="E2801" s="79">
        <f t="shared" si="130"/>
        <v>1</v>
      </c>
      <c r="F2801" s="79">
        <f t="shared" si="131"/>
        <v>0</v>
      </c>
    </row>
    <row r="2802" spans="1:6" x14ac:dyDescent="0.2">
      <c r="A2802">
        <v>76</v>
      </c>
      <c r="B2802" t="s">
        <v>56</v>
      </c>
      <c r="C2802" s="79" cm="1">
        <f t="array" ref="C2802">_xlfn.IFS(B2802= "Winter", 1, B2802="Spring", 2, B2802="Summer", 3, B2802="Fall", 4)</f>
        <v>4</v>
      </c>
      <c r="D2802" s="79">
        <f t="shared" si="129"/>
        <v>0</v>
      </c>
      <c r="E2802" s="79">
        <f t="shared" si="130"/>
        <v>0</v>
      </c>
      <c r="F2802" s="79">
        <f t="shared" si="131"/>
        <v>0</v>
      </c>
    </row>
    <row r="2803" spans="1:6" x14ac:dyDescent="0.2">
      <c r="A2803">
        <v>56</v>
      </c>
      <c r="B2803" t="s">
        <v>24</v>
      </c>
      <c r="C2803" s="79" cm="1">
        <f t="array" ref="C2803">_xlfn.IFS(B2803= "Winter", 1, B2803="Spring", 2, B2803="Summer", 3, B2803="Fall", 4)</f>
        <v>1</v>
      </c>
      <c r="D2803" s="79">
        <f t="shared" si="129"/>
        <v>1</v>
      </c>
      <c r="E2803" s="79">
        <f t="shared" si="130"/>
        <v>0</v>
      </c>
      <c r="F2803" s="79">
        <f t="shared" si="131"/>
        <v>0</v>
      </c>
    </row>
    <row r="2804" spans="1:6" x14ac:dyDescent="0.2">
      <c r="A2804">
        <v>100</v>
      </c>
      <c r="B2804" t="s">
        <v>56</v>
      </c>
      <c r="C2804" s="79" cm="1">
        <f t="array" ref="C2804">_xlfn.IFS(B2804= "Winter", 1, B2804="Spring", 2, B2804="Summer", 3, B2804="Fall", 4)</f>
        <v>4</v>
      </c>
      <c r="D2804" s="79">
        <f t="shared" si="129"/>
        <v>0</v>
      </c>
      <c r="E2804" s="79">
        <f t="shared" si="130"/>
        <v>0</v>
      </c>
      <c r="F2804" s="79">
        <f t="shared" si="131"/>
        <v>0</v>
      </c>
    </row>
    <row r="2805" spans="1:6" x14ac:dyDescent="0.2">
      <c r="A2805">
        <v>44</v>
      </c>
      <c r="B2805" t="s">
        <v>24</v>
      </c>
      <c r="C2805" s="79" cm="1">
        <f t="array" ref="C2805">_xlfn.IFS(B2805= "Winter", 1, B2805="Spring", 2, B2805="Summer", 3, B2805="Fall", 4)</f>
        <v>1</v>
      </c>
      <c r="D2805" s="79">
        <f t="shared" si="129"/>
        <v>1</v>
      </c>
      <c r="E2805" s="79">
        <f t="shared" si="130"/>
        <v>0</v>
      </c>
      <c r="F2805" s="79">
        <f t="shared" si="131"/>
        <v>0</v>
      </c>
    </row>
    <row r="2806" spans="1:6" x14ac:dyDescent="0.2">
      <c r="A2806">
        <v>76</v>
      </c>
      <c r="B2806" t="s">
        <v>36</v>
      </c>
      <c r="C2806" s="79" cm="1">
        <f t="array" ref="C2806">_xlfn.IFS(B2806= "Winter", 1, B2806="Spring", 2, B2806="Summer", 3, B2806="Fall", 4)</f>
        <v>2</v>
      </c>
      <c r="D2806" s="79">
        <f t="shared" si="129"/>
        <v>0</v>
      </c>
      <c r="E2806" s="79">
        <f t="shared" si="130"/>
        <v>1</v>
      </c>
      <c r="F2806" s="79">
        <f t="shared" si="131"/>
        <v>0</v>
      </c>
    </row>
    <row r="2807" spans="1:6" x14ac:dyDescent="0.2">
      <c r="A2807">
        <v>97</v>
      </c>
      <c r="B2807" t="s">
        <v>56</v>
      </c>
      <c r="C2807" s="79" cm="1">
        <f t="array" ref="C2807">_xlfn.IFS(B2807= "Winter", 1, B2807="Spring", 2, B2807="Summer", 3, B2807="Fall", 4)</f>
        <v>4</v>
      </c>
      <c r="D2807" s="79">
        <f t="shared" si="129"/>
        <v>0</v>
      </c>
      <c r="E2807" s="79">
        <f t="shared" si="130"/>
        <v>0</v>
      </c>
      <c r="F2807" s="79">
        <f t="shared" si="131"/>
        <v>0</v>
      </c>
    </row>
    <row r="2808" spans="1:6" x14ac:dyDescent="0.2">
      <c r="A2808">
        <v>39</v>
      </c>
      <c r="B2808" t="s">
        <v>36</v>
      </c>
      <c r="C2808" s="79" cm="1">
        <f t="array" ref="C2808">_xlfn.IFS(B2808= "Winter", 1, B2808="Spring", 2, B2808="Summer", 3, B2808="Fall", 4)</f>
        <v>2</v>
      </c>
      <c r="D2808" s="79">
        <f t="shared" si="129"/>
        <v>0</v>
      </c>
      <c r="E2808" s="79">
        <f t="shared" si="130"/>
        <v>1</v>
      </c>
      <c r="F2808" s="79">
        <f t="shared" si="131"/>
        <v>0</v>
      </c>
    </row>
    <row r="2809" spans="1:6" x14ac:dyDescent="0.2">
      <c r="A2809">
        <v>100</v>
      </c>
      <c r="B2809" t="s">
        <v>36</v>
      </c>
      <c r="C2809" s="79" cm="1">
        <f t="array" ref="C2809">_xlfn.IFS(B2809= "Winter", 1, B2809="Spring", 2, B2809="Summer", 3, B2809="Fall", 4)</f>
        <v>2</v>
      </c>
      <c r="D2809" s="79">
        <f t="shared" si="129"/>
        <v>0</v>
      </c>
      <c r="E2809" s="79">
        <f t="shared" si="130"/>
        <v>1</v>
      </c>
      <c r="F2809" s="79">
        <f t="shared" si="131"/>
        <v>0</v>
      </c>
    </row>
    <row r="2810" spans="1:6" x14ac:dyDescent="0.2">
      <c r="A2810">
        <v>62</v>
      </c>
      <c r="B2810" t="s">
        <v>36</v>
      </c>
      <c r="C2810" s="79" cm="1">
        <f t="array" ref="C2810">_xlfn.IFS(B2810= "Winter", 1, B2810="Spring", 2, B2810="Summer", 3, B2810="Fall", 4)</f>
        <v>2</v>
      </c>
      <c r="D2810" s="79">
        <f t="shared" si="129"/>
        <v>0</v>
      </c>
      <c r="E2810" s="79">
        <f t="shared" si="130"/>
        <v>1</v>
      </c>
      <c r="F2810" s="79">
        <f t="shared" si="131"/>
        <v>0</v>
      </c>
    </row>
    <row r="2811" spans="1:6" x14ac:dyDescent="0.2">
      <c r="A2811">
        <v>98</v>
      </c>
      <c r="B2811" t="s">
        <v>52</v>
      </c>
      <c r="C2811" s="79" cm="1">
        <f t="array" ref="C2811">_xlfn.IFS(B2811= "Winter", 1, B2811="Spring", 2, B2811="Summer", 3, B2811="Fall", 4)</f>
        <v>3</v>
      </c>
      <c r="D2811" s="79">
        <f t="shared" si="129"/>
        <v>0</v>
      </c>
      <c r="E2811" s="79">
        <f t="shared" si="130"/>
        <v>0</v>
      </c>
      <c r="F2811" s="79">
        <f t="shared" si="131"/>
        <v>1</v>
      </c>
    </row>
    <row r="2812" spans="1:6" x14ac:dyDescent="0.2">
      <c r="A2812">
        <v>31</v>
      </c>
      <c r="B2812" t="s">
        <v>52</v>
      </c>
      <c r="C2812" s="79" cm="1">
        <f t="array" ref="C2812">_xlfn.IFS(B2812= "Winter", 1, B2812="Spring", 2, B2812="Summer", 3, B2812="Fall", 4)</f>
        <v>3</v>
      </c>
      <c r="D2812" s="79">
        <f t="shared" si="129"/>
        <v>0</v>
      </c>
      <c r="E2812" s="79">
        <f t="shared" si="130"/>
        <v>0</v>
      </c>
      <c r="F2812" s="79">
        <f t="shared" si="131"/>
        <v>1</v>
      </c>
    </row>
    <row r="2813" spans="1:6" x14ac:dyDescent="0.2">
      <c r="A2813">
        <v>89</v>
      </c>
      <c r="B2813" t="s">
        <v>56</v>
      </c>
      <c r="C2813" s="79" cm="1">
        <f t="array" ref="C2813">_xlfn.IFS(B2813= "Winter", 1, B2813="Spring", 2, B2813="Summer", 3, B2813="Fall", 4)</f>
        <v>4</v>
      </c>
      <c r="D2813" s="79">
        <f t="shared" si="129"/>
        <v>0</v>
      </c>
      <c r="E2813" s="79">
        <f t="shared" si="130"/>
        <v>0</v>
      </c>
      <c r="F2813" s="79">
        <f t="shared" si="131"/>
        <v>0</v>
      </c>
    </row>
    <row r="2814" spans="1:6" x14ac:dyDescent="0.2">
      <c r="A2814">
        <v>91</v>
      </c>
      <c r="B2814" t="s">
        <v>56</v>
      </c>
      <c r="C2814" s="79" cm="1">
        <f t="array" ref="C2814">_xlfn.IFS(B2814= "Winter", 1, B2814="Spring", 2, B2814="Summer", 3, B2814="Fall", 4)</f>
        <v>4</v>
      </c>
      <c r="D2814" s="79">
        <f t="shared" si="129"/>
        <v>0</v>
      </c>
      <c r="E2814" s="79">
        <f t="shared" si="130"/>
        <v>0</v>
      </c>
      <c r="F2814" s="79">
        <f t="shared" si="131"/>
        <v>0</v>
      </c>
    </row>
    <row r="2815" spans="1:6" x14ac:dyDescent="0.2">
      <c r="A2815">
        <v>50</v>
      </c>
      <c r="B2815" t="s">
        <v>52</v>
      </c>
      <c r="C2815" s="79" cm="1">
        <f t="array" ref="C2815">_xlfn.IFS(B2815= "Winter", 1, B2815="Spring", 2, B2815="Summer", 3, B2815="Fall", 4)</f>
        <v>3</v>
      </c>
      <c r="D2815" s="79">
        <f t="shared" si="129"/>
        <v>0</v>
      </c>
      <c r="E2815" s="79">
        <f t="shared" si="130"/>
        <v>0</v>
      </c>
      <c r="F2815" s="79">
        <f t="shared" si="131"/>
        <v>1</v>
      </c>
    </row>
    <row r="2816" spans="1:6" x14ac:dyDescent="0.2">
      <c r="A2816">
        <v>32</v>
      </c>
      <c r="B2816" t="s">
        <v>24</v>
      </c>
      <c r="C2816" s="79" cm="1">
        <f t="array" ref="C2816">_xlfn.IFS(B2816= "Winter", 1, B2816="Spring", 2, B2816="Summer", 3, B2816="Fall", 4)</f>
        <v>1</v>
      </c>
      <c r="D2816" s="79">
        <f t="shared" si="129"/>
        <v>1</v>
      </c>
      <c r="E2816" s="79">
        <f t="shared" si="130"/>
        <v>0</v>
      </c>
      <c r="F2816" s="79">
        <f t="shared" si="131"/>
        <v>0</v>
      </c>
    </row>
    <row r="2817" spans="1:6" x14ac:dyDescent="0.2">
      <c r="A2817">
        <v>67</v>
      </c>
      <c r="B2817" t="s">
        <v>56</v>
      </c>
      <c r="C2817" s="79" cm="1">
        <f t="array" ref="C2817">_xlfn.IFS(B2817= "Winter", 1, B2817="Spring", 2, B2817="Summer", 3, B2817="Fall", 4)</f>
        <v>4</v>
      </c>
      <c r="D2817" s="79">
        <f t="shared" si="129"/>
        <v>0</v>
      </c>
      <c r="E2817" s="79">
        <f t="shared" si="130"/>
        <v>0</v>
      </c>
      <c r="F2817" s="79">
        <f t="shared" si="131"/>
        <v>0</v>
      </c>
    </row>
    <row r="2818" spans="1:6" x14ac:dyDescent="0.2">
      <c r="A2818">
        <v>28</v>
      </c>
      <c r="B2818" t="s">
        <v>36</v>
      </c>
      <c r="C2818" s="79" cm="1">
        <f t="array" ref="C2818">_xlfn.IFS(B2818= "Winter", 1, B2818="Spring", 2, B2818="Summer", 3, B2818="Fall", 4)</f>
        <v>2</v>
      </c>
      <c r="D2818" s="79">
        <f t="shared" si="129"/>
        <v>0</v>
      </c>
      <c r="E2818" s="79">
        <f t="shared" si="130"/>
        <v>1</v>
      </c>
      <c r="F2818" s="79">
        <f t="shared" si="131"/>
        <v>0</v>
      </c>
    </row>
    <row r="2819" spans="1:6" x14ac:dyDescent="0.2">
      <c r="A2819">
        <v>65</v>
      </c>
      <c r="B2819" t="s">
        <v>24</v>
      </c>
      <c r="C2819" s="79" cm="1">
        <f t="array" ref="C2819">_xlfn.IFS(B2819= "Winter", 1, B2819="Spring", 2, B2819="Summer", 3, B2819="Fall", 4)</f>
        <v>1</v>
      </c>
      <c r="D2819" s="79">
        <f t="shared" ref="D2819:D2882" si="132">IF(C2819=1, 1, 0)</f>
        <v>1</v>
      </c>
      <c r="E2819" s="79">
        <f t="shared" ref="E2819:E2882" si="133">IF(C2819=2, 1, 0)</f>
        <v>0</v>
      </c>
      <c r="F2819" s="79">
        <f t="shared" ref="F2819:F2882" si="134">IF(C2819=3,1, 0)</f>
        <v>0</v>
      </c>
    </row>
    <row r="2820" spans="1:6" x14ac:dyDescent="0.2">
      <c r="A2820">
        <v>73</v>
      </c>
      <c r="B2820" t="s">
        <v>56</v>
      </c>
      <c r="C2820" s="79" cm="1">
        <f t="array" ref="C2820">_xlfn.IFS(B2820= "Winter", 1, B2820="Spring", 2, B2820="Summer", 3, B2820="Fall", 4)</f>
        <v>4</v>
      </c>
      <c r="D2820" s="79">
        <f t="shared" si="132"/>
        <v>0</v>
      </c>
      <c r="E2820" s="79">
        <f t="shared" si="133"/>
        <v>0</v>
      </c>
      <c r="F2820" s="79">
        <f t="shared" si="134"/>
        <v>0</v>
      </c>
    </row>
    <row r="2821" spans="1:6" x14ac:dyDescent="0.2">
      <c r="A2821">
        <v>27</v>
      </c>
      <c r="B2821" t="s">
        <v>36</v>
      </c>
      <c r="C2821" s="79" cm="1">
        <f t="array" ref="C2821">_xlfn.IFS(B2821= "Winter", 1, B2821="Spring", 2, B2821="Summer", 3, B2821="Fall", 4)</f>
        <v>2</v>
      </c>
      <c r="D2821" s="79">
        <f t="shared" si="132"/>
        <v>0</v>
      </c>
      <c r="E2821" s="79">
        <f t="shared" si="133"/>
        <v>1</v>
      </c>
      <c r="F2821" s="79">
        <f t="shared" si="134"/>
        <v>0</v>
      </c>
    </row>
    <row r="2822" spans="1:6" x14ac:dyDescent="0.2">
      <c r="A2822">
        <v>89</v>
      </c>
      <c r="B2822" t="s">
        <v>52</v>
      </c>
      <c r="C2822" s="79" cm="1">
        <f t="array" ref="C2822">_xlfn.IFS(B2822= "Winter", 1, B2822="Spring", 2, B2822="Summer", 3, B2822="Fall", 4)</f>
        <v>3</v>
      </c>
      <c r="D2822" s="79">
        <f t="shared" si="132"/>
        <v>0</v>
      </c>
      <c r="E2822" s="79">
        <f t="shared" si="133"/>
        <v>0</v>
      </c>
      <c r="F2822" s="79">
        <f t="shared" si="134"/>
        <v>1</v>
      </c>
    </row>
    <row r="2823" spans="1:6" x14ac:dyDescent="0.2">
      <c r="A2823">
        <v>72</v>
      </c>
      <c r="B2823" t="s">
        <v>52</v>
      </c>
      <c r="C2823" s="79" cm="1">
        <f t="array" ref="C2823">_xlfn.IFS(B2823= "Winter", 1, B2823="Spring", 2, B2823="Summer", 3, B2823="Fall", 4)</f>
        <v>3</v>
      </c>
      <c r="D2823" s="79">
        <f t="shared" si="132"/>
        <v>0</v>
      </c>
      <c r="E2823" s="79">
        <f t="shared" si="133"/>
        <v>0</v>
      </c>
      <c r="F2823" s="79">
        <f t="shared" si="134"/>
        <v>1</v>
      </c>
    </row>
    <row r="2824" spans="1:6" x14ac:dyDescent="0.2">
      <c r="A2824">
        <v>37</v>
      </c>
      <c r="B2824" t="s">
        <v>56</v>
      </c>
      <c r="C2824" s="79" cm="1">
        <f t="array" ref="C2824">_xlfn.IFS(B2824= "Winter", 1, B2824="Spring", 2, B2824="Summer", 3, B2824="Fall", 4)</f>
        <v>4</v>
      </c>
      <c r="D2824" s="79">
        <f t="shared" si="132"/>
        <v>0</v>
      </c>
      <c r="E2824" s="79">
        <f t="shared" si="133"/>
        <v>0</v>
      </c>
      <c r="F2824" s="79">
        <f t="shared" si="134"/>
        <v>0</v>
      </c>
    </row>
    <row r="2825" spans="1:6" x14ac:dyDescent="0.2">
      <c r="A2825">
        <v>63</v>
      </c>
      <c r="B2825" t="s">
        <v>52</v>
      </c>
      <c r="C2825" s="79" cm="1">
        <f t="array" ref="C2825">_xlfn.IFS(B2825= "Winter", 1, B2825="Spring", 2, B2825="Summer", 3, B2825="Fall", 4)</f>
        <v>3</v>
      </c>
      <c r="D2825" s="79">
        <f t="shared" si="132"/>
        <v>0</v>
      </c>
      <c r="E2825" s="79">
        <f t="shared" si="133"/>
        <v>0</v>
      </c>
      <c r="F2825" s="79">
        <f t="shared" si="134"/>
        <v>1</v>
      </c>
    </row>
    <row r="2826" spans="1:6" x14ac:dyDescent="0.2">
      <c r="A2826">
        <v>90</v>
      </c>
      <c r="B2826" t="s">
        <v>56</v>
      </c>
      <c r="C2826" s="79" cm="1">
        <f t="array" ref="C2826">_xlfn.IFS(B2826= "Winter", 1, B2826="Spring", 2, B2826="Summer", 3, B2826="Fall", 4)</f>
        <v>4</v>
      </c>
      <c r="D2826" s="79">
        <f t="shared" si="132"/>
        <v>0</v>
      </c>
      <c r="E2826" s="79">
        <f t="shared" si="133"/>
        <v>0</v>
      </c>
      <c r="F2826" s="79">
        <f t="shared" si="134"/>
        <v>0</v>
      </c>
    </row>
    <row r="2827" spans="1:6" x14ac:dyDescent="0.2">
      <c r="A2827">
        <v>62</v>
      </c>
      <c r="B2827" t="s">
        <v>24</v>
      </c>
      <c r="C2827" s="79" cm="1">
        <f t="array" ref="C2827">_xlfn.IFS(B2827= "Winter", 1, B2827="Spring", 2, B2827="Summer", 3, B2827="Fall", 4)</f>
        <v>1</v>
      </c>
      <c r="D2827" s="79">
        <f t="shared" si="132"/>
        <v>1</v>
      </c>
      <c r="E2827" s="79">
        <f t="shared" si="133"/>
        <v>0</v>
      </c>
      <c r="F2827" s="79">
        <f t="shared" si="134"/>
        <v>0</v>
      </c>
    </row>
    <row r="2828" spans="1:6" x14ac:dyDescent="0.2">
      <c r="A2828">
        <v>43</v>
      </c>
      <c r="B2828" t="s">
        <v>56</v>
      </c>
      <c r="C2828" s="79" cm="1">
        <f t="array" ref="C2828">_xlfn.IFS(B2828= "Winter", 1, B2828="Spring", 2, B2828="Summer", 3, B2828="Fall", 4)</f>
        <v>4</v>
      </c>
      <c r="D2828" s="79">
        <f t="shared" si="132"/>
        <v>0</v>
      </c>
      <c r="E2828" s="79">
        <f t="shared" si="133"/>
        <v>0</v>
      </c>
      <c r="F2828" s="79">
        <f t="shared" si="134"/>
        <v>0</v>
      </c>
    </row>
    <row r="2829" spans="1:6" x14ac:dyDescent="0.2">
      <c r="A2829">
        <v>96</v>
      </c>
      <c r="B2829" t="s">
        <v>56</v>
      </c>
      <c r="C2829" s="79" cm="1">
        <f t="array" ref="C2829">_xlfn.IFS(B2829= "Winter", 1, B2829="Spring", 2, B2829="Summer", 3, B2829="Fall", 4)</f>
        <v>4</v>
      </c>
      <c r="D2829" s="79">
        <f t="shared" si="132"/>
        <v>0</v>
      </c>
      <c r="E2829" s="79">
        <f t="shared" si="133"/>
        <v>0</v>
      </c>
      <c r="F2829" s="79">
        <f t="shared" si="134"/>
        <v>0</v>
      </c>
    </row>
    <row r="2830" spans="1:6" x14ac:dyDescent="0.2">
      <c r="A2830">
        <v>83</v>
      </c>
      <c r="B2830" t="s">
        <v>56</v>
      </c>
      <c r="C2830" s="79" cm="1">
        <f t="array" ref="C2830">_xlfn.IFS(B2830= "Winter", 1, B2830="Spring", 2, B2830="Summer", 3, B2830="Fall", 4)</f>
        <v>4</v>
      </c>
      <c r="D2830" s="79">
        <f t="shared" si="132"/>
        <v>0</v>
      </c>
      <c r="E2830" s="79">
        <f t="shared" si="133"/>
        <v>0</v>
      </c>
      <c r="F2830" s="79">
        <f t="shared" si="134"/>
        <v>0</v>
      </c>
    </row>
    <row r="2831" spans="1:6" x14ac:dyDescent="0.2">
      <c r="A2831">
        <v>67</v>
      </c>
      <c r="B2831" t="s">
        <v>56</v>
      </c>
      <c r="C2831" s="79" cm="1">
        <f t="array" ref="C2831">_xlfn.IFS(B2831= "Winter", 1, B2831="Spring", 2, B2831="Summer", 3, B2831="Fall", 4)</f>
        <v>4</v>
      </c>
      <c r="D2831" s="79">
        <f t="shared" si="132"/>
        <v>0</v>
      </c>
      <c r="E2831" s="79">
        <f t="shared" si="133"/>
        <v>0</v>
      </c>
      <c r="F2831" s="79">
        <f t="shared" si="134"/>
        <v>0</v>
      </c>
    </row>
    <row r="2832" spans="1:6" x14ac:dyDescent="0.2">
      <c r="A2832">
        <v>90</v>
      </c>
      <c r="B2832" t="s">
        <v>36</v>
      </c>
      <c r="C2832" s="79" cm="1">
        <f t="array" ref="C2832">_xlfn.IFS(B2832= "Winter", 1, B2832="Spring", 2, B2832="Summer", 3, B2832="Fall", 4)</f>
        <v>2</v>
      </c>
      <c r="D2832" s="79">
        <f t="shared" si="132"/>
        <v>0</v>
      </c>
      <c r="E2832" s="79">
        <f t="shared" si="133"/>
        <v>1</v>
      </c>
      <c r="F2832" s="79">
        <f t="shared" si="134"/>
        <v>0</v>
      </c>
    </row>
    <row r="2833" spans="1:6" x14ac:dyDescent="0.2">
      <c r="A2833">
        <v>53</v>
      </c>
      <c r="B2833" t="s">
        <v>24</v>
      </c>
      <c r="C2833" s="79" cm="1">
        <f t="array" ref="C2833">_xlfn.IFS(B2833= "Winter", 1, B2833="Spring", 2, B2833="Summer", 3, B2833="Fall", 4)</f>
        <v>1</v>
      </c>
      <c r="D2833" s="79">
        <f t="shared" si="132"/>
        <v>1</v>
      </c>
      <c r="E2833" s="79">
        <f t="shared" si="133"/>
        <v>0</v>
      </c>
      <c r="F2833" s="79">
        <f t="shared" si="134"/>
        <v>0</v>
      </c>
    </row>
    <row r="2834" spans="1:6" x14ac:dyDescent="0.2">
      <c r="A2834">
        <v>37</v>
      </c>
      <c r="B2834" t="s">
        <v>52</v>
      </c>
      <c r="C2834" s="79" cm="1">
        <f t="array" ref="C2834">_xlfn.IFS(B2834= "Winter", 1, B2834="Spring", 2, B2834="Summer", 3, B2834="Fall", 4)</f>
        <v>3</v>
      </c>
      <c r="D2834" s="79">
        <f t="shared" si="132"/>
        <v>0</v>
      </c>
      <c r="E2834" s="79">
        <f t="shared" si="133"/>
        <v>0</v>
      </c>
      <c r="F2834" s="79">
        <f t="shared" si="134"/>
        <v>1</v>
      </c>
    </row>
    <row r="2835" spans="1:6" x14ac:dyDescent="0.2">
      <c r="A2835">
        <v>56</v>
      </c>
      <c r="B2835" t="s">
        <v>56</v>
      </c>
      <c r="C2835" s="79" cm="1">
        <f t="array" ref="C2835">_xlfn.IFS(B2835= "Winter", 1, B2835="Spring", 2, B2835="Summer", 3, B2835="Fall", 4)</f>
        <v>4</v>
      </c>
      <c r="D2835" s="79">
        <f t="shared" si="132"/>
        <v>0</v>
      </c>
      <c r="E2835" s="79">
        <f t="shared" si="133"/>
        <v>0</v>
      </c>
      <c r="F2835" s="79">
        <f t="shared" si="134"/>
        <v>0</v>
      </c>
    </row>
    <row r="2836" spans="1:6" x14ac:dyDescent="0.2">
      <c r="A2836">
        <v>43</v>
      </c>
      <c r="B2836" t="s">
        <v>56</v>
      </c>
      <c r="C2836" s="79" cm="1">
        <f t="array" ref="C2836">_xlfn.IFS(B2836= "Winter", 1, B2836="Spring", 2, B2836="Summer", 3, B2836="Fall", 4)</f>
        <v>4</v>
      </c>
      <c r="D2836" s="79">
        <f t="shared" si="132"/>
        <v>0</v>
      </c>
      <c r="E2836" s="79">
        <f t="shared" si="133"/>
        <v>0</v>
      </c>
      <c r="F2836" s="79">
        <f t="shared" si="134"/>
        <v>0</v>
      </c>
    </row>
    <row r="2837" spans="1:6" x14ac:dyDescent="0.2">
      <c r="A2837">
        <v>84</v>
      </c>
      <c r="B2837" t="s">
        <v>24</v>
      </c>
      <c r="C2837" s="79" cm="1">
        <f t="array" ref="C2837">_xlfn.IFS(B2837= "Winter", 1, B2837="Spring", 2, B2837="Summer", 3, B2837="Fall", 4)</f>
        <v>1</v>
      </c>
      <c r="D2837" s="79">
        <f t="shared" si="132"/>
        <v>1</v>
      </c>
      <c r="E2837" s="79">
        <f t="shared" si="133"/>
        <v>0</v>
      </c>
      <c r="F2837" s="79">
        <f t="shared" si="134"/>
        <v>0</v>
      </c>
    </row>
    <row r="2838" spans="1:6" x14ac:dyDescent="0.2">
      <c r="A2838">
        <v>50</v>
      </c>
      <c r="B2838" t="s">
        <v>24</v>
      </c>
      <c r="C2838" s="79" cm="1">
        <f t="array" ref="C2838">_xlfn.IFS(B2838= "Winter", 1, B2838="Spring", 2, B2838="Summer", 3, B2838="Fall", 4)</f>
        <v>1</v>
      </c>
      <c r="D2838" s="79">
        <f t="shared" si="132"/>
        <v>1</v>
      </c>
      <c r="E2838" s="79">
        <f t="shared" si="133"/>
        <v>0</v>
      </c>
      <c r="F2838" s="79">
        <f t="shared" si="134"/>
        <v>0</v>
      </c>
    </row>
    <row r="2839" spans="1:6" x14ac:dyDescent="0.2">
      <c r="A2839">
        <v>88</v>
      </c>
      <c r="B2839" t="s">
        <v>52</v>
      </c>
      <c r="C2839" s="79" cm="1">
        <f t="array" ref="C2839">_xlfn.IFS(B2839= "Winter", 1, B2839="Spring", 2, B2839="Summer", 3, B2839="Fall", 4)</f>
        <v>3</v>
      </c>
      <c r="D2839" s="79">
        <f t="shared" si="132"/>
        <v>0</v>
      </c>
      <c r="E2839" s="79">
        <f t="shared" si="133"/>
        <v>0</v>
      </c>
      <c r="F2839" s="79">
        <f t="shared" si="134"/>
        <v>1</v>
      </c>
    </row>
    <row r="2840" spans="1:6" x14ac:dyDescent="0.2">
      <c r="A2840">
        <v>50</v>
      </c>
      <c r="B2840" t="s">
        <v>56</v>
      </c>
      <c r="C2840" s="79" cm="1">
        <f t="array" ref="C2840">_xlfn.IFS(B2840= "Winter", 1, B2840="Spring", 2, B2840="Summer", 3, B2840="Fall", 4)</f>
        <v>4</v>
      </c>
      <c r="D2840" s="79">
        <f t="shared" si="132"/>
        <v>0</v>
      </c>
      <c r="E2840" s="79">
        <f t="shared" si="133"/>
        <v>0</v>
      </c>
      <c r="F2840" s="79">
        <f t="shared" si="134"/>
        <v>0</v>
      </c>
    </row>
    <row r="2841" spans="1:6" x14ac:dyDescent="0.2">
      <c r="A2841">
        <v>80</v>
      </c>
      <c r="B2841" t="s">
        <v>52</v>
      </c>
      <c r="C2841" s="79" cm="1">
        <f t="array" ref="C2841">_xlfn.IFS(B2841= "Winter", 1, B2841="Spring", 2, B2841="Summer", 3, B2841="Fall", 4)</f>
        <v>3</v>
      </c>
      <c r="D2841" s="79">
        <f t="shared" si="132"/>
        <v>0</v>
      </c>
      <c r="E2841" s="79">
        <f t="shared" si="133"/>
        <v>0</v>
      </c>
      <c r="F2841" s="79">
        <f t="shared" si="134"/>
        <v>1</v>
      </c>
    </row>
    <row r="2842" spans="1:6" x14ac:dyDescent="0.2">
      <c r="A2842">
        <v>47</v>
      </c>
      <c r="B2842" t="s">
        <v>36</v>
      </c>
      <c r="C2842" s="79" cm="1">
        <f t="array" ref="C2842">_xlfn.IFS(B2842= "Winter", 1, B2842="Spring", 2, B2842="Summer", 3, B2842="Fall", 4)</f>
        <v>2</v>
      </c>
      <c r="D2842" s="79">
        <f t="shared" si="132"/>
        <v>0</v>
      </c>
      <c r="E2842" s="79">
        <f t="shared" si="133"/>
        <v>1</v>
      </c>
      <c r="F2842" s="79">
        <f t="shared" si="134"/>
        <v>0</v>
      </c>
    </row>
    <row r="2843" spans="1:6" x14ac:dyDescent="0.2">
      <c r="A2843">
        <v>33</v>
      </c>
      <c r="B2843" t="s">
        <v>24</v>
      </c>
      <c r="C2843" s="79" cm="1">
        <f t="array" ref="C2843">_xlfn.IFS(B2843= "Winter", 1, B2843="Spring", 2, B2843="Summer", 3, B2843="Fall", 4)</f>
        <v>1</v>
      </c>
      <c r="D2843" s="79">
        <f t="shared" si="132"/>
        <v>1</v>
      </c>
      <c r="E2843" s="79">
        <f t="shared" si="133"/>
        <v>0</v>
      </c>
      <c r="F2843" s="79">
        <f t="shared" si="134"/>
        <v>0</v>
      </c>
    </row>
    <row r="2844" spans="1:6" x14ac:dyDescent="0.2">
      <c r="A2844">
        <v>100</v>
      </c>
      <c r="B2844" t="s">
        <v>56</v>
      </c>
      <c r="C2844" s="79" cm="1">
        <f t="array" ref="C2844">_xlfn.IFS(B2844= "Winter", 1, B2844="Spring", 2, B2844="Summer", 3, B2844="Fall", 4)</f>
        <v>4</v>
      </c>
      <c r="D2844" s="79">
        <f t="shared" si="132"/>
        <v>0</v>
      </c>
      <c r="E2844" s="79">
        <f t="shared" si="133"/>
        <v>0</v>
      </c>
      <c r="F2844" s="79">
        <f t="shared" si="134"/>
        <v>0</v>
      </c>
    </row>
    <row r="2845" spans="1:6" x14ac:dyDescent="0.2">
      <c r="A2845">
        <v>26</v>
      </c>
      <c r="B2845" t="s">
        <v>52</v>
      </c>
      <c r="C2845" s="79" cm="1">
        <f t="array" ref="C2845">_xlfn.IFS(B2845= "Winter", 1, B2845="Spring", 2, B2845="Summer", 3, B2845="Fall", 4)</f>
        <v>3</v>
      </c>
      <c r="D2845" s="79">
        <f t="shared" si="132"/>
        <v>0</v>
      </c>
      <c r="E2845" s="79">
        <f t="shared" si="133"/>
        <v>0</v>
      </c>
      <c r="F2845" s="79">
        <f t="shared" si="134"/>
        <v>1</v>
      </c>
    </row>
    <row r="2846" spans="1:6" x14ac:dyDescent="0.2">
      <c r="A2846">
        <v>79</v>
      </c>
      <c r="B2846" t="s">
        <v>52</v>
      </c>
      <c r="C2846" s="79" cm="1">
        <f t="array" ref="C2846">_xlfn.IFS(B2846= "Winter", 1, B2846="Spring", 2, B2846="Summer", 3, B2846="Fall", 4)</f>
        <v>3</v>
      </c>
      <c r="D2846" s="79">
        <f t="shared" si="132"/>
        <v>0</v>
      </c>
      <c r="E2846" s="79">
        <f t="shared" si="133"/>
        <v>0</v>
      </c>
      <c r="F2846" s="79">
        <f t="shared" si="134"/>
        <v>1</v>
      </c>
    </row>
    <row r="2847" spans="1:6" x14ac:dyDescent="0.2">
      <c r="A2847">
        <v>77</v>
      </c>
      <c r="B2847" t="s">
        <v>52</v>
      </c>
      <c r="C2847" s="79" cm="1">
        <f t="array" ref="C2847">_xlfn.IFS(B2847= "Winter", 1, B2847="Spring", 2, B2847="Summer", 3, B2847="Fall", 4)</f>
        <v>3</v>
      </c>
      <c r="D2847" s="79">
        <f t="shared" si="132"/>
        <v>0</v>
      </c>
      <c r="E2847" s="79">
        <f t="shared" si="133"/>
        <v>0</v>
      </c>
      <c r="F2847" s="79">
        <f t="shared" si="134"/>
        <v>1</v>
      </c>
    </row>
    <row r="2848" spans="1:6" x14ac:dyDescent="0.2">
      <c r="A2848">
        <v>36</v>
      </c>
      <c r="B2848" t="s">
        <v>56</v>
      </c>
      <c r="C2848" s="79" cm="1">
        <f t="array" ref="C2848">_xlfn.IFS(B2848= "Winter", 1, B2848="Spring", 2, B2848="Summer", 3, B2848="Fall", 4)</f>
        <v>4</v>
      </c>
      <c r="D2848" s="79">
        <f t="shared" si="132"/>
        <v>0</v>
      </c>
      <c r="E2848" s="79">
        <f t="shared" si="133"/>
        <v>0</v>
      </c>
      <c r="F2848" s="79">
        <f t="shared" si="134"/>
        <v>0</v>
      </c>
    </row>
    <row r="2849" spans="1:6" x14ac:dyDescent="0.2">
      <c r="A2849">
        <v>21</v>
      </c>
      <c r="B2849" t="s">
        <v>24</v>
      </c>
      <c r="C2849" s="79" cm="1">
        <f t="array" ref="C2849">_xlfn.IFS(B2849= "Winter", 1, B2849="Spring", 2, B2849="Summer", 3, B2849="Fall", 4)</f>
        <v>1</v>
      </c>
      <c r="D2849" s="79">
        <f t="shared" si="132"/>
        <v>1</v>
      </c>
      <c r="E2849" s="79">
        <f t="shared" si="133"/>
        <v>0</v>
      </c>
      <c r="F2849" s="79">
        <f t="shared" si="134"/>
        <v>0</v>
      </c>
    </row>
    <row r="2850" spans="1:6" x14ac:dyDescent="0.2">
      <c r="A2850">
        <v>72</v>
      </c>
      <c r="B2850" t="s">
        <v>56</v>
      </c>
      <c r="C2850" s="79" cm="1">
        <f t="array" ref="C2850">_xlfn.IFS(B2850= "Winter", 1, B2850="Spring", 2, B2850="Summer", 3, B2850="Fall", 4)</f>
        <v>4</v>
      </c>
      <c r="D2850" s="79">
        <f t="shared" si="132"/>
        <v>0</v>
      </c>
      <c r="E2850" s="79">
        <f t="shared" si="133"/>
        <v>0</v>
      </c>
      <c r="F2850" s="79">
        <f t="shared" si="134"/>
        <v>0</v>
      </c>
    </row>
    <row r="2851" spans="1:6" x14ac:dyDescent="0.2">
      <c r="A2851">
        <v>25</v>
      </c>
      <c r="B2851" t="s">
        <v>36</v>
      </c>
      <c r="C2851" s="79" cm="1">
        <f t="array" ref="C2851">_xlfn.IFS(B2851= "Winter", 1, B2851="Spring", 2, B2851="Summer", 3, B2851="Fall", 4)</f>
        <v>2</v>
      </c>
      <c r="D2851" s="79">
        <f t="shared" si="132"/>
        <v>0</v>
      </c>
      <c r="E2851" s="79">
        <f t="shared" si="133"/>
        <v>1</v>
      </c>
      <c r="F2851" s="79">
        <f t="shared" si="134"/>
        <v>0</v>
      </c>
    </row>
    <row r="2852" spans="1:6" x14ac:dyDescent="0.2">
      <c r="A2852">
        <v>79</v>
      </c>
      <c r="B2852" t="s">
        <v>36</v>
      </c>
      <c r="C2852" s="79" cm="1">
        <f t="array" ref="C2852">_xlfn.IFS(B2852= "Winter", 1, B2852="Spring", 2, B2852="Summer", 3, B2852="Fall", 4)</f>
        <v>2</v>
      </c>
      <c r="D2852" s="79">
        <f t="shared" si="132"/>
        <v>0</v>
      </c>
      <c r="E2852" s="79">
        <f t="shared" si="133"/>
        <v>1</v>
      </c>
      <c r="F2852" s="79">
        <f t="shared" si="134"/>
        <v>0</v>
      </c>
    </row>
    <row r="2853" spans="1:6" x14ac:dyDescent="0.2">
      <c r="A2853">
        <v>73</v>
      </c>
      <c r="B2853" t="s">
        <v>52</v>
      </c>
      <c r="C2853" s="79" cm="1">
        <f t="array" ref="C2853">_xlfn.IFS(B2853= "Winter", 1, B2853="Spring", 2, B2853="Summer", 3, B2853="Fall", 4)</f>
        <v>3</v>
      </c>
      <c r="D2853" s="79">
        <f t="shared" si="132"/>
        <v>0</v>
      </c>
      <c r="E2853" s="79">
        <f t="shared" si="133"/>
        <v>0</v>
      </c>
      <c r="F2853" s="79">
        <f t="shared" si="134"/>
        <v>1</v>
      </c>
    </row>
    <row r="2854" spans="1:6" x14ac:dyDescent="0.2">
      <c r="A2854">
        <v>71</v>
      </c>
      <c r="B2854" t="s">
        <v>36</v>
      </c>
      <c r="C2854" s="79" cm="1">
        <f t="array" ref="C2854">_xlfn.IFS(B2854= "Winter", 1, B2854="Spring", 2, B2854="Summer", 3, B2854="Fall", 4)</f>
        <v>2</v>
      </c>
      <c r="D2854" s="79">
        <f t="shared" si="132"/>
        <v>0</v>
      </c>
      <c r="E2854" s="79">
        <f t="shared" si="133"/>
        <v>1</v>
      </c>
      <c r="F2854" s="79">
        <f t="shared" si="134"/>
        <v>0</v>
      </c>
    </row>
    <row r="2855" spans="1:6" x14ac:dyDescent="0.2">
      <c r="A2855">
        <v>48</v>
      </c>
      <c r="B2855" t="s">
        <v>24</v>
      </c>
      <c r="C2855" s="79" cm="1">
        <f t="array" ref="C2855">_xlfn.IFS(B2855= "Winter", 1, B2855="Spring", 2, B2855="Summer", 3, B2855="Fall", 4)</f>
        <v>1</v>
      </c>
      <c r="D2855" s="79">
        <f t="shared" si="132"/>
        <v>1</v>
      </c>
      <c r="E2855" s="79">
        <f t="shared" si="133"/>
        <v>0</v>
      </c>
      <c r="F2855" s="79">
        <f t="shared" si="134"/>
        <v>0</v>
      </c>
    </row>
    <row r="2856" spans="1:6" x14ac:dyDescent="0.2">
      <c r="A2856">
        <v>28</v>
      </c>
      <c r="B2856" t="s">
        <v>56</v>
      </c>
      <c r="C2856" s="79" cm="1">
        <f t="array" ref="C2856">_xlfn.IFS(B2856= "Winter", 1, B2856="Spring", 2, B2856="Summer", 3, B2856="Fall", 4)</f>
        <v>4</v>
      </c>
      <c r="D2856" s="79">
        <f t="shared" si="132"/>
        <v>0</v>
      </c>
      <c r="E2856" s="79">
        <f t="shared" si="133"/>
        <v>0</v>
      </c>
      <c r="F2856" s="79">
        <f t="shared" si="134"/>
        <v>0</v>
      </c>
    </row>
    <row r="2857" spans="1:6" x14ac:dyDescent="0.2">
      <c r="A2857">
        <v>95</v>
      </c>
      <c r="B2857" t="s">
        <v>24</v>
      </c>
      <c r="C2857" s="79" cm="1">
        <f t="array" ref="C2857">_xlfn.IFS(B2857= "Winter", 1, B2857="Spring", 2, B2857="Summer", 3, B2857="Fall", 4)</f>
        <v>1</v>
      </c>
      <c r="D2857" s="79">
        <f t="shared" si="132"/>
        <v>1</v>
      </c>
      <c r="E2857" s="79">
        <f t="shared" si="133"/>
        <v>0</v>
      </c>
      <c r="F2857" s="79">
        <f t="shared" si="134"/>
        <v>0</v>
      </c>
    </row>
    <row r="2858" spans="1:6" x14ac:dyDescent="0.2">
      <c r="A2858">
        <v>48</v>
      </c>
      <c r="B2858" t="s">
        <v>24</v>
      </c>
      <c r="C2858" s="79" cm="1">
        <f t="array" ref="C2858">_xlfn.IFS(B2858= "Winter", 1, B2858="Spring", 2, B2858="Summer", 3, B2858="Fall", 4)</f>
        <v>1</v>
      </c>
      <c r="D2858" s="79">
        <f t="shared" si="132"/>
        <v>1</v>
      </c>
      <c r="E2858" s="79">
        <f t="shared" si="133"/>
        <v>0</v>
      </c>
      <c r="F2858" s="79">
        <f t="shared" si="134"/>
        <v>0</v>
      </c>
    </row>
    <row r="2859" spans="1:6" x14ac:dyDescent="0.2">
      <c r="A2859">
        <v>93</v>
      </c>
      <c r="B2859" t="s">
        <v>36</v>
      </c>
      <c r="C2859" s="79" cm="1">
        <f t="array" ref="C2859">_xlfn.IFS(B2859= "Winter", 1, B2859="Spring", 2, B2859="Summer", 3, B2859="Fall", 4)</f>
        <v>2</v>
      </c>
      <c r="D2859" s="79">
        <f t="shared" si="132"/>
        <v>0</v>
      </c>
      <c r="E2859" s="79">
        <f t="shared" si="133"/>
        <v>1</v>
      </c>
      <c r="F2859" s="79">
        <f t="shared" si="134"/>
        <v>0</v>
      </c>
    </row>
    <row r="2860" spans="1:6" x14ac:dyDescent="0.2">
      <c r="A2860">
        <v>87</v>
      </c>
      <c r="B2860" t="s">
        <v>52</v>
      </c>
      <c r="C2860" s="79" cm="1">
        <f t="array" ref="C2860">_xlfn.IFS(B2860= "Winter", 1, B2860="Spring", 2, B2860="Summer", 3, B2860="Fall", 4)</f>
        <v>3</v>
      </c>
      <c r="D2860" s="79">
        <f t="shared" si="132"/>
        <v>0</v>
      </c>
      <c r="E2860" s="79">
        <f t="shared" si="133"/>
        <v>0</v>
      </c>
      <c r="F2860" s="79">
        <f t="shared" si="134"/>
        <v>1</v>
      </c>
    </row>
    <row r="2861" spans="1:6" x14ac:dyDescent="0.2">
      <c r="A2861">
        <v>32</v>
      </c>
      <c r="B2861" t="s">
        <v>56</v>
      </c>
      <c r="C2861" s="79" cm="1">
        <f t="array" ref="C2861">_xlfn.IFS(B2861= "Winter", 1, B2861="Spring", 2, B2861="Summer", 3, B2861="Fall", 4)</f>
        <v>4</v>
      </c>
      <c r="D2861" s="79">
        <f t="shared" si="132"/>
        <v>0</v>
      </c>
      <c r="E2861" s="79">
        <f t="shared" si="133"/>
        <v>0</v>
      </c>
      <c r="F2861" s="79">
        <f t="shared" si="134"/>
        <v>0</v>
      </c>
    </row>
    <row r="2862" spans="1:6" x14ac:dyDescent="0.2">
      <c r="A2862">
        <v>38</v>
      </c>
      <c r="B2862" t="s">
        <v>36</v>
      </c>
      <c r="C2862" s="79" cm="1">
        <f t="array" ref="C2862">_xlfn.IFS(B2862= "Winter", 1, B2862="Spring", 2, B2862="Summer", 3, B2862="Fall", 4)</f>
        <v>2</v>
      </c>
      <c r="D2862" s="79">
        <f t="shared" si="132"/>
        <v>0</v>
      </c>
      <c r="E2862" s="79">
        <f t="shared" si="133"/>
        <v>1</v>
      </c>
      <c r="F2862" s="79">
        <f t="shared" si="134"/>
        <v>0</v>
      </c>
    </row>
    <row r="2863" spans="1:6" x14ac:dyDescent="0.2">
      <c r="A2863">
        <v>54</v>
      </c>
      <c r="B2863" t="s">
        <v>56</v>
      </c>
      <c r="C2863" s="79" cm="1">
        <f t="array" ref="C2863">_xlfn.IFS(B2863= "Winter", 1, B2863="Spring", 2, B2863="Summer", 3, B2863="Fall", 4)</f>
        <v>4</v>
      </c>
      <c r="D2863" s="79">
        <f t="shared" si="132"/>
        <v>0</v>
      </c>
      <c r="E2863" s="79">
        <f t="shared" si="133"/>
        <v>0</v>
      </c>
      <c r="F2863" s="79">
        <f t="shared" si="134"/>
        <v>0</v>
      </c>
    </row>
    <row r="2864" spans="1:6" x14ac:dyDescent="0.2">
      <c r="A2864">
        <v>75</v>
      </c>
      <c r="B2864" t="s">
        <v>52</v>
      </c>
      <c r="C2864" s="79" cm="1">
        <f t="array" ref="C2864">_xlfn.IFS(B2864= "Winter", 1, B2864="Spring", 2, B2864="Summer", 3, B2864="Fall", 4)</f>
        <v>3</v>
      </c>
      <c r="D2864" s="79">
        <f t="shared" si="132"/>
        <v>0</v>
      </c>
      <c r="E2864" s="79">
        <f t="shared" si="133"/>
        <v>0</v>
      </c>
      <c r="F2864" s="79">
        <f t="shared" si="134"/>
        <v>1</v>
      </c>
    </row>
    <row r="2865" spans="1:6" x14ac:dyDescent="0.2">
      <c r="A2865">
        <v>56</v>
      </c>
      <c r="B2865" t="s">
        <v>56</v>
      </c>
      <c r="C2865" s="79" cm="1">
        <f t="array" ref="C2865">_xlfn.IFS(B2865= "Winter", 1, B2865="Spring", 2, B2865="Summer", 3, B2865="Fall", 4)</f>
        <v>4</v>
      </c>
      <c r="D2865" s="79">
        <f t="shared" si="132"/>
        <v>0</v>
      </c>
      <c r="E2865" s="79">
        <f t="shared" si="133"/>
        <v>0</v>
      </c>
      <c r="F2865" s="79">
        <f t="shared" si="134"/>
        <v>0</v>
      </c>
    </row>
    <row r="2866" spans="1:6" x14ac:dyDescent="0.2">
      <c r="A2866">
        <v>43</v>
      </c>
      <c r="B2866" t="s">
        <v>56</v>
      </c>
      <c r="C2866" s="79" cm="1">
        <f t="array" ref="C2866">_xlfn.IFS(B2866= "Winter", 1, B2866="Spring", 2, B2866="Summer", 3, B2866="Fall", 4)</f>
        <v>4</v>
      </c>
      <c r="D2866" s="79">
        <f t="shared" si="132"/>
        <v>0</v>
      </c>
      <c r="E2866" s="79">
        <f t="shared" si="133"/>
        <v>0</v>
      </c>
      <c r="F2866" s="79">
        <f t="shared" si="134"/>
        <v>0</v>
      </c>
    </row>
    <row r="2867" spans="1:6" x14ac:dyDescent="0.2">
      <c r="A2867">
        <v>97</v>
      </c>
      <c r="B2867" t="s">
        <v>56</v>
      </c>
      <c r="C2867" s="79" cm="1">
        <f t="array" ref="C2867">_xlfn.IFS(B2867= "Winter", 1, B2867="Spring", 2, B2867="Summer", 3, B2867="Fall", 4)</f>
        <v>4</v>
      </c>
      <c r="D2867" s="79">
        <f t="shared" si="132"/>
        <v>0</v>
      </c>
      <c r="E2867" s="79">
        <f t="shared" si="133"/>
        <v>0</v>
      </c>
      <c r="F2867" s="79">
        <f t="shared" si="134"/>
        <v>0</v>
      </c>
    </row>
    <row r="2868" spans="1:6" x14ac:dyDescent="0.2">
      <c r="A2868">
        <v>75</v>
      </c>
      <c r="B2868" t="s">
        <v>52</v>
      </c>
      <c r="C2868" s="79" cm="1">
        <f t="array" ref="C2868">_xlfn.IFS(B2868= "Winter", 1, B2868="Spring", 2, B2868="Summer", 3, B2868="Fall", 4)</f>
        <v>3</v>
      </c>
      <c r="D2868" s="79">
        <f t="shared" si="132"/>
        <v>0</v>
      </c>
      <c r="E2868" s="79">
        <f t="shared" si="133"/>
        <v>0</v>
      </c>
      <c r="F2868" s="79">
        <f t="shared" si="134"/>
        <v>1</v>
      </c>
    </row>
    <row r="2869" spans="1:6" x14ac:dyDescent="0.2">
      <c r="A2869">
        <v>55</v>
      </c>
      <c r="B2869" t="s">
        <v>52</v>
      </c>
      <c r="C2869" s="79" cm="1">
        <f t="array" ref="C2869">_xlfn.IFS(B2869= "Winter", 1, B2869="Spring", 2, B2869="Summer", 3, B2869="Fall", 4)</f>
        <v>3</v>
      </c>
      <c r="D2869" s="79">
        <f t="shared" si="132"/>
        <v>0</v>
      </c>
      <c r="E2869" s="79">
        <f t="shared" si="133"/>
        <v>0</v>
      </c>
      <c r="F2869" s="79">
        <f t="shared" si="134"/>
        <v>1</v>
      </c>
    </row>
    <row r="2870" spans="1:6" x14ac:dyDescent="0.2">
      <c r="A2870">
        <v>49</v>
      </c>
      <c r="B2870" t="s">
        <v>24</v>
      </c>
      <c r="C2870" s="79" cm="1">
        <f t="array" ref="C2870">_xlfn.IFS(B2870= "Winter", 1, B2870="Spring", 2, B2870="Summer", 3, B2870="Fall", 4)</f>
        <v>1</v>
      </c>
      <c r="D2870" s="79">
        <f t="shared" si="132"/>
        <v>1</v>
      </c>
      <c r="E2870" s="79">
        <f t="shared" si="133"/>
        <v>0</v>
      </c>
      <c r="F2870" s="79">
        <f t="shared" si="134"/>
        <v>0</v>
      </c>
    </row>
    <row r="2871" spans="1:6" x14ac:dyDescent="0.2">
      <c r="A2871">
        <v>58</v>
      </c>
      <c r="B2871" t="s">
        <v>52</v>
      </c>
      <c r="C2871" s="79" cm="1">
        <f t="array" ref="C2871">_xlfn.IFS(B2871= "Winter", 1, B2871="Spring", 2, B2871="Summer", 3, B2871="Fall", 4)</f>
        <v>3</v>
      </c>
      <c r="D2871" s="79">
        <f t="shared" si="132"/>
        <v>0</v>
      </c>
      <c r="E2871" s="79">
        <f t="shared" si="133"/>
        <v>0</v>
      </c>
      <c r="F2871" s="79">
        <f t="shared" si="134"/>
        <v>1</v>
      </c>
    </row>
    <row r="2872" spans="1:6" x14ac:dyDescent="0.2">
      <c r="A2872">
        <v>34</v>
      </c>
      <c r="B2872" t="s">
        <v>24</v>
      </c>
      <c r="C2872" s="79" cm="1">
        <f t="array" ref="C2872">_xlfn.IFS(B2872= "Winter", 1, B2872="Spring", 2, B2872="Summer", 3, B2872="Fall", 4)</f>
        <v>1</v>
      </c>
      <c r="D2872" s="79">
        <f t="shared" si="132"/>
        <v>1</v>
      </c>
      <c r="E2872" s="79">
        <f t="shared" si="133"/>
        <v>0</v>
      </c>
      <c r="F2872" s="79">
        <f t="shared" si="134"/>
        <v>0</v>
      </c>
    </row>
    <row r="2873" spans="1:6" x14ac:dyDescent="0.2">
      <c r="A2873">
        <v>43</v>
      </c>
      <c r="B2873" t="s">
        <v>52</v>
      </c>
      <c r="C2873" s="79" cm="1">
        <f t="array" ref="C2873">_xlfn.IFS(B2873= "Winter", 1, B2873="Spring", 2, B2873="Summer", 3, B2873="Fall", 4)</f>
        <v>3</v>
      </c>
      <c r="D2873" s="79">
        <f t="shared" si="132"/>
        <v>0</v>
      </c>
      <c r="E2873" s="79">
        <f t="shared" si="133"/>
        <v>0</v>
      </c>
      <c r="F2873" s="79">
        <f t="shared" si="134"/>
        <v>1</v>
      </c>
    </row>
    <row r="2874" spans="1:6" x14ac:dyDescent="0.2">
      <c r="A2874">
        <v>48</v>
      </c>
      <c r="B2874" t="s">
        <v>56</v>
      </c>
      <c r="C2874" s="79" cm="1">
        <f t="array" ref="C2874">_xlfn.IFS(B2874= "Winter", 1, B2874="Spring", 2, B2874="Summer", 3, B2874="Fall", 4)</f>
        <v>4</v>
      </c>
      <c r="D2874" s="79">
        <f t="shared" si="132"/>
        <v>0</v>
      </c>
      <c r="E2874" s="79">
        <f t="shared" si="133"/>
        <v>0</v>
      </c>
      <c r="F2874" s="79">
        <f t="shared" si="134"/>
        <v>0</v>
      </c>
    </row>
    <row r="2875" spans="1:6" x14ac:dyDescent="0.2">
      <c r="A2875">
        <v>40</v>
      </c>
      <c r="B2875" t="s">
        <v>36</v>
      </c>
      <c r="C2875" s="79" cm="1">
        <f t="array" ref="C2875">_xlfn.IFS(B2875= "Winter", 1, B2875="Spring", 2, B2875="Summer", 3, B2875="Fall", 4)</f>
        <v>2</v>
      </c>
      <c r="D2875" s="79">
        <f t="shared" si="132"/>
        <v>0</v>
      </c>
      <c r="E2875" s="79">
        <f t="shared" si="133"/>
        <v>1</v>
      </c>
      <c r="F2875" s="79">
        <f t="shared" si="134"/>
        <v>0</v>
      </c>
    </row>
    <row r="2876" spans="1:6" x14ac:dyDescent="0.2">
      <c r="A2876">
        <v>29</v>
      </c>
      <c r="B2876" t="s">
        <v>52</v>
      </c>
      <c r="C2876" s="79" cm="1">
        <f t="array" ref="C2876">_xlfn.IFS(B2876= "Winter", 1, B2876="Spring", 2, B2876="Summer", 3, B2876="Fall", 4)</f>
        <v>3</v>
      </c>
      <c r="D2876" s="79">
        <f t="shared" si="132"/>
        <v>0</v>
      </c>
      <c r="E2876" s="79">
        <f t="shared" si="133"/>
        <v>0</v>
      </c>
      <c r="F2876" s="79">
        <f t="shared" si="134"/>
        <v>1</v>
      </c>
    </row>
    <row r="2877" spans="1:6" x14ac:dyDescent="0.2">
      <c r="A2877">
        <v>81</v>
      </c>
      <c r="B2877" t="s">
        <v>56</v>
      </c>
      <c r="C2877" s="79" cm="1">
        <f t="array" ref="C2877">_xlfn.IFS(B2877= "Winter", 1, B2877="Spring", 2, B2877="Summer", 3, B2877="Fall", 4)</f>
        <v>4</v>
      </c>
      <c r="D2877" s="79">
        <f t="shared" si="132"/>
        <v>0</v>
      </c>
      <c r="E2877" s="79">
        <f t="shared" si="133"/>
        <v>0</v>
      </c>
      <c r="F2877" s="79">
        <f t="shared" si="134"/>
        <v>0</v>
      </c>
    </row>
    <row r="2878" spans="1:6" x14ac:dyDescent="0.2">
      <c r="A2878">
        <v>84</v>
      </c>
      <c r="B2878" t="s">
        <v>36</v>
      </c>
      <c r="C2878" s="79" cm="1">
        <f t="array" ref="C2878">_xlfn.IFS(B2878= "Winter", 1, B2878="Spring", 2, B2878="Summer", 3, B2878="Fall", 4)</f>
        <v>2</v>
      </c>
      <c r="D2878" s="79">
        <f t="shared" si="132"/>
        <v>0</v>
      </c>
      <c r="E2878" s="79">
        <f t="shared" si="133"/>
        <v>1</v>
      </c>
      <c r="F2878" s="79">
        <f t="shared" si="134"/>
        <v>0</v>
      </c>
    </row>
    <row r="2879" spans="1:6" x14ac:dyDescent="0.2">
      <c r="A2879">
        <v>46</v>
      </c>
      <c r="B2879" t="s">
        <v>52</v>
      </c>
      <c r="C2879" s="79" cm="1">
        <f t="array" ref="C2879">_xlfn.IFS(B2879= "Winter", 1, B2879="Spring", 2, B2879="Summer", 3, B2879="Fall", 4)</f>
        <v>3</v>
      </c>
      <c r="D2879" s="79">
        <f t="shared" si="132"/>
        <v>0</v>
      </c>
      <c r="E2879" s="79">
        <f t="shared" si="133"/>
        <v>0</v>
      </c>
      <c r="F2879" s="79">
        <f t="shared" si="134"/>
        <v>1</v>
      </c>
    </row>
    <row r="2880" spans="1:6" x14ac:dyDescent="0.2">
      <c r="A2880">
        <v>86</v>
      </c>
      <c r="B2880" t="s">
        <v>52</v>
      </c>
      <c r="C2880" s="79" cm="1">
        <f t="array" ref="C2880">_xlfn.IFS(B2880= "Winter", 1, B2880="Spring", 2, B2880="Summer", 3, B2880="Fall", 4)</f>
        <v>3</v>
      </c>
      <c r="D2880" s="79">
        <f t="shared" si="132"/>
        <v>0</v>
      </c>
      <c r="E2880" s="79">
        <f t="shared" si="133"/>
        <v>0</v>
      </c>
      <c r="F2880" s="79">
        <f t="shared" si="134"/>
        <v>1</v>
      </c>
    </row>
    <row r="2881" spans="1:6" x14ac:dyDescent="0.2">
      <c r="A2881">
        <v>57</v>
      </c>
      <c r="B2881" t="s">
        <v>24</v>
      </c>
      <c r="C2881" s="79" cm="1">
        <f t="array" ref="C2881">_xlfn.IFS(B2881= "Winter", 1, B2881="Spring", 2, B2881="Summer", 3, B2881="Fall", 4)</f>
        <v>1</v>
      </c>
      <c r="D2881" s="79">
        <f t="shared" si="132"/>
        <v>1</v>
      </c>
      <c r="E2881" s="79">
        <f t="shared" si="133"/>
        <v>0</v>
      </c>
      <c r="F2881" s="79">
        <f t="shared" si="134"/>
        <v>0</v>
      </c>
    </row>
    <row r="2882" spans="1:6" x14ac:dyDescent="0.2">
      <c r="A2882">
        <v>61</v>
      </c>
      <c r="B2882" t="s">
        <v>24</v>
      </c>
      <c r="C2882" s="79" cm="1">
        <f t="array" ref="C2882">_xlfn.IFS(B2882= "Winter", 1, B2882="Spring", 2, B2882="Summer", 3, B2882="Fall", 4)</f>
        <v>1</v>
      </c>
      <c r="D2882" s="79">
        <f t="shared" si="132"/>
        <v>1</v>
      </c>
      <c r="E2882" s="79">
        <f t="shared" si="133"/>
        <v>0</v>
      </c>
      <c r="F2882" s="79">
        <f t="shared" si="134"/>
        <v>0</v>
      </c>
    </row>
    <row r="2883" spans="1:6" x14ac:dyDescent="0.2">
      <c r="A2883">
        <v>90</v>
      </c>
      <c r="B2883" t="s">
        <v>24</v>
      </c>
      <c r="C2883" s="79" cm="1">
        <f t="array" ref="C2883">_xlfn.IFS(B2883= "Winter", 1, B2883="Spring", 2, B2883="Summer", 3, B2883="Fall", 4)</f>
        <v>1</v>
      </c>
      <c r="D2883" s="79">
        <f t="shared" ref="D2883:D2946" si="135">IF(C2883=1, 1, 0)</f>
        <v>1</v>
      </c>
      <c r="E2883" s="79">
        <f t="shared" ref="E2883:E2946" si="136">IF(C2883=2, 1, 0)</f>
        <v>0</v>
      </c>
      <c r="F2883" s="79">
        <f t="shared" ref="F2883:F2946" si="137">IF(C2883=3,1, 0)</f>
        <v>0</v>
      </c>
    </row>
    <row r="2884" spans="1:6" x14ac:dyDescent="0.2">
      <c r="A2884">
        <v>51</v>
      </c>
      <c r="B2884" t="s">
        <v>24</v>
      </c>
      <c r="C2884" s="79" cm="1">
        <f t="array" ref="C2884">_xlfn.IFS(B2884= "Winter", 1, B2884="Spring", 2, B2884="Summer", 3, B2884="Fall", 4)</f>
        <v>1</v>
      </c>
      <c r="D2884" s="79">
        <f t="shared" si="135"/>
        <v>1</v>
      </c>
      <c r="E2884" s="79">
        <f t="shared" si="136"/>
        <v>0</v>
      </c>
      <c r="F2884" s="79">
        <f t="shared" si="137"/>
        <v>0</v>
      </c>
    </row>
    <row r="2885" spans="1:6" x14ac:dyDescent="0.2">
      <c r="A2885">
        <v>48</v>
      </c>
      <c r="B2885" t="s">
        <v>36</v>
      </c>
      <c r="C2885" s="79" cm="1">
        <f t="array" ref="C2885">_xlfn.IFS(B2885= "Winter", 1, B2885="Spring", 2, B2885="Summer", 3, B2885="Fall", 4)</f>
        <v>2</v>
      </c>
      <c r="D2885" s="79">
        <f t="shared" si="135"/>
        <v>0</v>
      </c>
      <c r="E2885" s="79">
        <f t="shared" si="136"/>
        <v>1</v>
      </c>
      <c r="F2885" s="79">
        <f t="shared" si="137"/>
        <v>0</v>
      </c>
    </row>
    <row r="2886" spans="1:6" x14ac:dyDescent="0.2">
      <c r="A2886">
        <v>50</v>
      </c>
      <c r="B2886" t="s">
        <v>52</v>
      </c>
      <c r="C2886" s="79" cm="1">
        <f t="array" ref="C2886">_xlfn.IFS(B2886= "Winter", 1, B2886="Spring", 2, B2886="Summer", 3, B2886="Fall", 4)</f>
        <v>3</v>
      </c>
      <c r="D2886" s="79">
        <f t="shared" si="135"/>
        <v>0</v>
      </c>
      <c r="E2886" s="79">
        <f t="shared" si="136"/>
        <v>0</v>
      </c>
      <c r="F2886" s="79">
        <f t="shared" si="137"/>
        <v>1</v>
      </c>
    </row>
    <row r="2887" spans="1:6" x14ac:dyDescent="0.2">
      <c r="A2887">
        <v>82</v>
      </c>
      <c r="B2887" t="s">
        <v>52</v>
      </c>
      <c r="C2887" s="79" cm="1">
        <f t="array" ref="C2887">_xlfn.IFS(B2887= "Winter", 1, B2887="Spring", 2, B2887="Summer", 3, B2887="Fall", 4)</f>
        <v>3</v>
      </c>
      <c r="D2887" s="79">
        <f t="shared" si="135"/>
        <v>0</v>
      </c>
      <c r="E2887" s="79">
        <f t="shared" si="136"/>
        <v>0</v>
      </c>
      <c r="F2887" s="79">
        <f t="shared" si="137"/>
        <v>1</v>
      </c>
    </row>
    <row r="2888" spans="1:6" x14ac:dyDescent="0.2">
      <c r="A2888">
        <v>33</v>
      </c>
      <c r="B2888" t="s">
        <v>36</v>
      </c>
      <c r="C2888" s="79" cm="1">
        <f t="array" ref="C2888">_xlfn.IFS(B2888= "Winter", 1, B2888="Spring", 2, B2888="Summer", 3, B2888="Fall", 4)</f>
        <v>2</v>
      </c>
      <c r="D2888" s="79">
        <f t="shared" si="135"/>
        <v>0</v>
      </c>
      <c r="E2888" s="79">
        <f t="shared" si="136"/>
        <v>1</v>
      </c>
      <c r="F2888" s="79">
        <f t="shared" si="137"/>
        <v>0</v>
      </c>
    </row>
    <row r="2889" spans="1:6" x14ac:dyDescent="0.2">
      <c r="A2889">
        <v>28</v>
      </c>
      <c r="B2889" t="s">
        <v>24</v>
      </c>
      <c r="C2889" s="79" cm="1">
        <f t="array" ref="C2889">_xlfn.IFS(B2889= "Winter", 1, B2889="Spring", 2, B2889="Summer", 3, B2889="Fall", 4)</f>
        <v>1</v>
      </c>
      <c r="D2889" s="79">
        <f t="shared" si="135"/>
        <v>1</v>
      </c>
      <c r="E2889" s="79">
        <f t="shared" si="136"/>
        <v>0</v>
      </c>
      <c r="F2889" s="79">
        <f t="shared" si="137"/>
        <v>0</v>
      </c>
    </row>
    <row r="2890" spans="1:6" x14ac:dyDescent="0.2">
      <c r="A2890">
        <v>42</v>
      </c>
      <c r="B2890" t="s">
        <v>36</v>
      </c>
      <c r="C2890" s="79" cm="1">
        <f t="array" ref="C2890">_xlfn.IFS(B2890= "Winter", 1, B2890="Spring", 2, B2890="Summer", 3, B2890="Fall", 4)</f>
        <v>2</v>
      </c>
      <c r="D2890" s="79">
        <f t="shared" si="135"/>
        <v>0</v>
      </c>
      <c r="E2890" s="79">
        <f t="shared" si="136"/>
        <v>1</v>
      </c>
      <c r="F2890" s="79">
        <f t="shared" si="137"/>
        <v>0</v>
      </c>
    </row>
    <row r="2891" spans="1:6" x14ac:dyDescent="0.2">
      <c r="A2891">
        <v>43</v>
      </c>
      <c r="B2891" t="s">
        <v>56</v>
      </c>
      <c r="C2891" s="79" cm="1">
        <f t="array" ref="C2891">_xlfn.IFS(B2891= "Winter", 1, B2891="Spring", 2, B2891="Summer", 3, B2891="Fall", 4)</f>
        <v>4</v>
      </c>
      <c r="D2891" s="79">
        <f t="shared" si="135"/>
        <v>0</v>
      </c>
      <c r="E2891" s="79">
        <f t="shared" si="136"/>
        <v>0</v>
      </c>
      <c r="F2891" s="79">
        <f t="shared" si="137"/>
        <v>0</v>
      </c>
    </row>
    <row r="2892" spans="1:6" x14ac:dyDescent="0.2">
      <c r="A2892">
        <v>55</v>
      </c>
      <c r="B2892" t="s">
        <v>24</v>
      </c>
      <c r="C2892" s="79" cm="1">
        <f t="array" ref="C2892">_xlfn.IFS(B2892= "Winter", 1, B2892="Spring", 2, B2892="Summer", 3, B2892="Fall", 4)</f>
        <v>1</v>
      </c>
      <c r="D2892" s="79">
        <f t="shared" si="135"/>
        <v>1</v>
      </c>
      <c r="E2892" s="79">
        <f t="shared" si="136"/>
        <v>0</v>
      </c>
      <c r="F2892" s="79">
        <f t="shared" si="137"/>
        <v>0</v>
      </c>
    </row>
    <row r="2893" spans="1:6" x14ac:dyDescent="0.2">
      <c r="A2893">
        <v>73</v>
      </c>
      <c r="B2893" t="s">
        <v>24</v>
      </c>
      <c r="C2893" s="79" cm="1">
        <f t="array" ref="C2893">_xlfn.IFS(B2893= "Winter", 1, B2893="Spring", 2, B2893="Summer", 3, B2893="Fall", 4)</f>
        <v>1</v>
      </c>
      <c r="D2893" s="79">
        <f t="shared" si="135"/>
        <v>1</v>
      </c>
      <c r="E2893" s="79">
        <f t="shared" si="136"/>
        <v>0</v>
      </c>
      <c r="F2893" s="79">
        <f t="shared" si="137"/>
        <v>0</v>
      </c>
    </row>
    <row r="2894" spans="1:6" x14ac:dyDescent="0.2">
      <c r="A2894">
        <v>39</v>
      </c>
      <c r="B2894" t="s">
        <v>36</v>
      </c>
      <c r="C2894" s="79" cm="1">
        <f t="array" ref="C2894">_xlfn.IFS(B2894= "Winter", 1, B2894="Spring", 2, B2894="Summer", 3, B2894="Fall", 4)</f>
        <v>2</v>
      </c>
      <c r="D2894" s="79">
        <f t="shared" si="135"/>
        <v>0</v>
      </c>
      <c r="E2894" s="79">
        <f t="shared" si="136"/>
        <v>1</v>
      </c>
      <c r="F2894" s="79">
        <f t="shared" si="137"/>
        <v>0</v>
      </c>
    </row>
    <row r="2895" spans="1:6" x14ac:dyDescent="0.2">
      <c r="A2895">
        <v>20</v>
      </c>
      <c r="B2895" t="s">
        <v>36</v>
      </c>
      <c r="C2895" s="79" cm="1">
        <f t="array" ref="C2895">_xlfn.IFS(B2895= "Winter", 1, B2895="Spring", 2, B2895="Summer", 3, B2895="Fall", 4)</f>
        <v>2</v>
      </c>
      <c r="D2895" s="79">
        <f t="shared" si="135"/>
        <v>0</v>
      </c>
      <c r="E2895" s="79">
        <f t="shared" si="136"/>
        <v>1</v>
      </c>
      <c r="F2895" s="79">
        <f t="shared" si="137"/>
        <v>0</v>
      </c>
    </row>
    <row r="2896" spans="1:6" x14ac:dyDescent="0.2">
      <c r="A2896">
        <v>32</v>
      </c>
      <c r="B2896" t="s">
        <v>36</v>
      </c>
      <c r="C2896" s="79" cm="1">
        <f t="array" ref="C2896">_xlfn.IFS(B2896= "Winter", 1, B2896="Spring", 2, B2896="Summer", 3, B2896="Fall", 4)</f>
        <v>2</v>
      </c>
      <c r="D2896" s="79">
        <f t="shared" si="135"/>
        <v>0</v>
      </c>
      <c r="E2896" s="79">
        <f t="shared" si="136"/>
        <v>1</v>
      </c>
      <c r="F2896" s="79">
        <f t="shared" si="137"/>
        <v>0</v>
      </c>
    </row>
    <row r="2897" spans="1:6" x14ac:dyDescent="0.2">
      <c r="A2897">
        <v>86</v>
      </c>
      <c r="B2897" t="s">
        <v>52</v>
      </c>
      <c r="C2897" s="79" cm="1">
        <f t="array" ref="C2897">_xlfn.IFS(B2897= "Winter", 1, B2897="Spring", 2, B2897="Summer", 3, B2897="Fall", 4)</f>
        <v>3</v>
      </c>
      <c r="D2897" s="79">
        <f t="shared" si="135"/>
        <v>0</v>
      </c>
      <c r="E2897" s="79">
        <f t="shared" si="136"/>
        <v>0</v>
      </c>
      <c r="F2897" s="79">
        <f t="shared" si="137"/>
        <v>1</v>
      </c>
    </row>
    <row r="2898" spans="1:6" x14ac:dyDescent="0.2">
      <c r="A2898">
        <v>91</v>
      </c>
      <c r="B2898" t="s">
        <v>52</v>
      </c>
      <c r="C2898" s="79" cm="1">
        <f t="array" ref="C2898">_xlfn.IFS(B2898= "Winter", 1, B2898="Spring", 2, B2898="Summer", 3, B2898="Fall", 4)</f>
        <v>3</v>
      </c>
      <c r="D2898" s="79">
        <f t="shared" si="135"/>
        <v>0</v>
      </c>
      <c r="E2898" s="79">
        <f t="shared" si="136"/>
        <v>0</v>
      </c>
      <c r="F2898" s="79">
        <f t="shared" si="137"/>
        <v>1</v>
      </c>
    </row>
    <row r="2899" spans="1:6" x14ac:dyDescent="0.2">
      <c r="A2899">
        <v>59</v>
      </c>
      <c r="B2899" t="s">
        <v>56</v>
      </c>
      <c r="C2899" s="79" cm="1">
        <f t="array" ref="C2899">_xlfn.IFS(B2899= "Winter", 1, B2899="Spring", 2, B2899="Summer", 3, B2899="Fall", 4)</f>
        <v>4</v>
      </c>
      <c r="D2899" s="79">
        <f t="shared" si="135"/>
        <v>0</v>
      </c>
      <c r="E2899" s="79">
        <f t="shared" si="136"/>
        <v>0</v>
      </c>
      <c r="F2899" s="79">
        <f t="shared" si="137"/>
        <v>0</v>
      </c>
    </row>
    <row r="2900" spans="1:6" x14ac:dyDescent="0.2">
      <c r="A2900">
        <v>33</v>
      </c>
      <c r="B2900" t="s">
        <v>52</v>
      </c>
      <c r="C2900" s="79" cm="1">
        <f t="array" ref="C2900">_xlfn.IFS(B2900= "Winter", 1, B2900="Spring", 2, B2900="Summer", 3, B2900="Fall", 4)</f>
        <v>3</v>
      </c>
      <c r="D2900" s="79">
        <f t="shared" si="135"/>
        <v>0</v>
      </c>
      <c r="E2900" s="79">
        <f t="shared" si="136"/>
        <v>0</v>
      </c>
      <c r="F2900" s="79">
        <f t="shared" si="137"/>
        <v>1</v>
      </c>
    </row>
    <row r="2901" spans="1:6" x14ac:dyDescent="0.2">
      <c r="A2901">
        <v>64</v>
      </c>
      <c r="B2901" t="s">
        <v>36</v>
      </c>
      <c r="C2901" s="79" cm="1">
        <f t="array" ref="C2901">_xlfn.IFS(B2901= "Winter", 1, B2901="Spring", 2, B2901="Summer", 3, B2901="Fall", 4)</f>
        <v>2</v>
      </c>
      <c r="D2901" s="79">
        <f t="shared" si="135"/>
        <v>0</v>
      </c>
      <c r="E2901" s="79">
        <f t="shared" si="136"/>
        <v>1</v>
      </c>
      <c r="F2901" s="79">
        <f t="shared" si="137"/>
        <v>0</v>
      </c>
    </row>
    <row r="2902" spans="1:6" x14ac:dyDescent="0.2">
      <c r="A2902">
        <v>67</v>
      </c>
      <c r="B2902" t="s">
        <v>24</v>
      </c>
      <c r="C2902" s="79" cm="1">
        <f t="array" ref="C2902">_xlfn.IFS(B2902= "Winter", 1, B2902="Spring", 2, B2902="Summer", 3, B2902="Fall", 4)</f>
        <v>1</v>
      </c>
      <c r="D2902" s="79">
        <f t="shared" si="135"/>
        <v>1</v>
      </c>
      <c r="E2902" s="79">
        <f t="shared" si="136"/>
        <v>0</v>
      </c>
      <c r="F2902" s="79">
        <f t="shared" si="137"/>
        <v>0</v>
      </c>
    </row>
    <row r="2903" spans="1:6" x14ac:dyDescent="0.2">
      <c r="A2903">
        <v>43</v>
      </c>
      <c r="B2903" t="s">
        <v>24</v>
      </c>
      <c r="C2903" s="79" cm="1">
        <f t="array" ref="C2903">_xlfn.IFS(B2903= "Winter", 1, B2903="Spring", 2, B2903="Summer", 3, B2903="Fall", 4)</f>
        <v>1</v>
      </c>
      <c r="D2903" s="79">
        <f t="shared" si="135"/>
        <v>1</v>
      </c>
      <c r="E2903" s="79">
        <f t="shared" si="136"/>
        <v>0</v>
      </c>
      <c r="F2903" s="79">
        <f t="shared" si="137"/>
        <v>0</v>
      </c>
    </row>
    <row r="2904" spans="1:6" x14ac:dyDescent="0.2">
      <c r="A2904">
        <v>32</v>
      </c>
      <c r="B2904" t="s">
        <v>36</v>
      </c>
      <c r="C2904" s="79" cm="1">
        <f t="array" ref="C2904">_xlfn.IFS(B2904= "Winter", 1, B2904="Spring", 2, B2904="Summer", 3, B2904="Fall", 4)</f>
        <v>2</v>
      </c>
      <c r="D2904" s="79">
        <f t="shared" si="135"/>
        <v>0</v>
      </c>
      <c r="E2904" s="79">
        <f t="shared" si="136"/>
        <v>1</v>
      </c>
      <c r="F2904" s="79">
        <f t="shared" si="137"/>
        <v>0</v>
      </c>
    </row>
    <row r="2905" spans="1:6" x14ac:dyDescent="0.2">
      <c r="A2905">
        <v>39</v>
      </c>
      <c r="B2905" t="s">
        <v>36</v>
      </c>
      <c r="C2905" s="79" cm="1">
        <f t="array" ref="C2905">_xlfn.IFS(B2905= "Winter", 1, B2905="Spring", 2, B2905="Summer", 3, B2905="Fall", 4)</f>
        <v>2</v>
      </c>
      <c r="D2905" s="79">
        <f t="shared" si="135"/>
        <v>0</v>
      </c>
      <c r="E2905" s="79">
        <f t="shared" si="136"/>
        <v>1</v>
      </c>
      <c r="F2905" s="79">
        <f t="shared" si="137"/>
        <v>0</v>
      </c>
    </row>
    <row r="2906" spans="1:6" x14ac:dyDescent="0.2">
      <c r="A2906">
        <v>41</v>
      </c>
      <c r="B2906" t="s">
        <v>36</v>
      </c>
      <c r="C2906" s="79" cm="1">
        <f t="array" ref="C2906">_xlfn.IFS(B2906= "Winter", 1, B2906="Spring", 2, B2906="Summer", 3, B2906="Fall", 4)</f>
        <v>2</v>
      </c>
      <c r="D2906" s="79">
        <f t="shared" si="135"/>
        <v>0</v>
      </c>
      <c r="E2906" s="79">
        <f t="shared" si="136"/>
        <v>1</v>
      </c>
      <c r="F2906" s="79">
        <f t="shared" si="137"/>
        <v>0</v>
      </c>
    </row>
    <row r="2907" spans="1:6" x14ac:dyDescent="0.2">
      <c r="A2907">
        <v>53</v>
      </c>
      <c r="B2907" t="s">
        <v>24</v>
      </c>
      <c r="C2907" s="79" cm="1">
        <f t="array" ref="C2907">_xlfn.IFS(B2907= "Winter", 1, B2907="Spring", 2, B2907="Summer", 3, B2907="Fall", 4)</f>
        <v>1</v>
      </c>
      <c r="D2907" s="79">
        <f t="shared" si="135"/>
        <v>1</v>
      </c>
      <c r="E2907" s="79">
        <f t="shared" si="136"/>
        <v>0</v>
      </c>
      <c r="F2907" s="79">
        <f t="shared" si="137"/>
        <v>0</v>
      </c>
    </row>
    <row r="2908" spans="1:6" x14ac:dyDescent="0.2">
      <c r="A2908">
        <v>27</v>
      </c>
      <c r="B2908" t="s">
        <v>36</v>
      </c>
      <c r="C2908" s="79" cm="1">
        <f t="array" ref="C2908">_xlfn.IFS(B2908= "Winter", 1, B2908="Spring", 2, B2908="Summer", 3, B2908="Fall", 4)</f>
        <v>2</v>
      </c>
      <c r="D2908" s="79">
        <f t="shared" si="135"/>
        <v>0</v>
      </c>
      <c r="E2908" s="79">
        <f t="shared" si="136"/>
        <v>1</v>
      </c>
      <c r="F2908" s="79">
        <f t="shared" si="137"/>
        <v>0</v>
      </c>
    </row>
    <row r="2909" spans="1:6" x14ac:dyDescent="0.2">
      <c r="A2909">
        <v>82</v>
      </c>
      <c r="B2909" t="s">
        <v>52</v>
      </c>
      <c r="C2909" s="79" cm="1">
        <f t="array" ref="C2909">_xlfn.IFS(B2909= "Winter", 1, B2909="Spring", 2, B2909="Summer", 3, B2909="Fall", 4)</f>
        <v>3</v>
      </c>
      <c r="D2909" s="79">
        <f t="shared" si="135"/>
        <v>0</v>
      </c>
      <c r="E2909" s="79">
        <f t="shared" si="136"/>
        <v>0</v>
      </c>
      <c r="F2909" s="79">
        <f t="shared" si="137"/>
        <v>1</v>
      </c>
    </row>
    <row r="2910" spans="1:6" x14ac:dyDescent="0.2">
      <c r="A2910">
        <v>87</v>
      </c>
      <c r="B2910" t="s">
        <v>24</v>
      </c>
      <c r="C2910" s="79" cm="1">
        <f t="array" ref="C2910">_xlfn.IFS(B2910= "Winter", 1, B2910="Spring", 2, B2910="Summer", 3, B2910="Fall", 4)</f>
        <v>1</v>
      </c>
      <c r="D2910" s="79">
        <f t="shared" si="135"/>
        <v>1</v>
      </c>
      <c r="E2910" s="79">
        <f t="shared" si="136"/>
        <v>0</v>
      </c>
      <c r="F2910" s="79">
        <f t="shared" si="137"/>
        <v>0</v>
      </c>
    </row>
    <row r="2911" spans="1:6" x14ac:dyDescent="0.2">
      <c r="A2911">
        <v>78</v>
      </c>
      <c r="B2911" t="s">
        <v>24</v>
      </c>
      <c r="C2911" s="79" cm="1">
        <f t="array" ref="C2911">_xlfn.IFS(B2911= "Winter", 1, B2911="Spring", 2, B2911="Summer", 3, B2911="Fall", 4)</f>
        <v>1</v>
      </c>
      <c r="D2911" s="79">
        <f t="shared" si="135"/>
        <v>1</v>
      </c>
      <c r="E2911" s="79">
        <f t="shared" si="136"/>
        <v>0</v>
      </c>
      <c r="F2911" s="79">
        <f t="shared" si="137"/>
        <v>0</v>
      </c>
    </row>
    <row r="2912" spans="1:6" x14ac:dyDescent="0.2">
      <c r="A2912">
        <v>32</v>
      </c>
      <c r="B2912" t="s">
        <v>52</v>
      </c>
      <c r="C2912" s="79" cm="1">
        <f t="array" ref="C2912">_xlfn.IFS(B2912= "Winter", 1, B2912="Spring", 2, B2912="Summer", 3, B2912="Fall", 4)</f>
        <v>3</v>
      </c>
      <c r="D2912" s="79">
        <f t="shared" si="135"/>
        <v>0</v>
      </c>
      <c r="E2912" s="79">
        <f t="shared" si="136"/>
        <v>0</v>
      </c>
      <c r="F2912" s="79">
        <f t="shared" si="137"/>
        <v>1</v>
      </c>
    </row>
    <row r="2913" spans="1:6" x14ac:dyDescent="0.2">
      <c r="A2913">
        <v>38</v>
      </c>
      <c r="B2913" t="s">
        <v>56</v>
      </c>
      <c r="C2913" s="79" cm="1">
        <f t="array" ref="C2913">_xlfn.IFS(B2913= "Winter", 1, B2913="Spring", 2, B2913="Summer", 3, B2913="Fall", 4)</f>
        <v>4</v>
      </c>
      <c r="D2913" s="79">
        <f t="shared" si="135"/>
        <v>0</v>
      </c>
      <c r="E2913" s="79">
        <f t="shared" si="136"/>
        <v>0</v>
      </c>
      <c r="F2913" s="79">
        <f t="shared" si="137"/>
        <v>0</v>
      </c>
    </row>
    <row r="2914" spans="1:6" x14ac:dyDescent="0.2">
      <c r="A2914">
        <v>37</v>
      </c>
      <c r="B2914" t="s">
        <v>24</v>
      </c>
      <c r="C2914" s="79" cm="1">
        <f t="array" ref="C2914">_xlfn.IFS(B2914= "Winter", 1, B2914="Spring", 2, B2914="Summer", 3, B2914="Fall", 4)</f>
        <v>1</v>
      </c>
      <c r="D2914" s="79">
        <f t="shared" si="135"/>
        <v>1</v>
      </c>
      <c r="E2914" s="79">
        <f t="shared" si="136"/>
        <v>0</v>
      </c>
      <c r="F2914" s="79">
        <f t="shared" si="137"/>
        <v>0</v>
      </c>
    </row>
    <row r="2915" spans="1:6" x14ac:dyDescent="0.2">
      <c r="A2915">
        <v>83</v>
      </c>
      <c r="B2915" t="s">
        <v>24</v>
      </c>
      <c r="C2915" s="79" cm="1">
        <f t="array" ref="C2915">_xlfn.IFS(B2915= "Winter", 1, B2915="Spring", 2, B2915="Summer", 3, B2915="Fall", 4)</f>
        <v>1</v>
      </c>
      <c r="D2915" s="79">
        <f t="shared" si="135"/>
        <v>1</v>
      </c>
      <c r="E2915" s="79">
        <f t="shared" si="136"/>
        <v>0</v>
      </c>
      <c r="F2915" s="79">
        <f t="shared" si="137"/>
        <v>0</v>
      </c>
    </row>
    <row r="2916" spans="1:6" x14ac:dyDescent="0.2">
      <c r="A2916">
        <v>72</v>
      </c>
      <c r="B2916" t="s">
        <v>56</v>
      </c>
      <c r="C2916" s="79" cm="1">
        <f t="array" ref="C2916">_xlfn.IFS(B2916= "Winter", 1, B2916="Spring", 2, B2916="Summer", 3, B2916="Fall", 4)</f>
        <v>4</v>
      </c>
      <c r="D2916" s="79">
        <f t="shared" si="135"/>
        <v>0</v>
      </c>
      <c r="E2916" s="79">
        <f t="shared" si="136"/>
        <v>0</v>
      </c>
      <c r="F2916" s="79">
        <f t="shared" si="137"/>
        <v>0</v>
      </c>
    </row>
    <row r="2917" spans="1:6" x14ac:dyDescent="0.2">
      <c r="A2917">
        <v>30</v>
      </c>
      <c r="B2917" t="s">
        <v>56</v>
      </c>
      <c r="C2917" s="79" cm="1">
        <f t="array" ref="C2917">_xlfn.IFS(B2917= "Winter", 1, B2917="Spring", 2, B2917="Summer", 3, B2917="Fall", 4)</f>
        <v>4</v>
      </c>
      <c r="D2917" s="79">
        <f t="shared" si="135"/>
        <v>0</v>
      </c>
      <c r="E2917" s="79">
        <f t="shared" si="136"/>
        <v>0</v>
      </c>
      <c r="F2917" s="79">
        <f t="shared" si="137"/>
        <v>0</v>
      </c>
    </row>
    <row r="2918" spans="1:6" x14ac:dyDescent="0.2">
      <c r="A2918">
        <v>66</v>
      </c>
      <c r="B2918" t="s">
        <v>24</v>
      </c>
      <c r="C2918" s="79" cm="1">
        <f t="array" ref="C2918">_xlfn.IFS(B2918= "Winter", 1, B2918="Spring", 2, B2918="Summer", 3, B2918="Fall", 4)</f>
        <v>1</v>
      </c>
      <c r="D2918" s="79">
        <f t="shared" si="135"/>
        <v>1</v>
      </c>
      <c r="E2918" s="79">
        <f t="shared" si="136"/>
        <v>0</v>
      </c>
      <c r="F2918" s="79">
        <f t="shared" si="137"/>
        <v>0</v>
      </c>
    </row>
    <row r="2919" spans="1:6" x14ac:dyDescent="0.2">
      <c r="A2919">
        <v>45</v>
      </c>
      <c r="B2919" t="s">
        <v>24</v>
      </c>
      <c r="C2919" s="79" cm="1">
        <f t="array" ref="C2919">_xlfn.IFS(B2919= "Winter", 1, B2919="Spring", 2, B2919="Summer", 3, B2919="Fall", 4)</f>
        <v>1</v>
      </c>
      <c r="D2919" s="79">
        <f t="shared" si="135"/>
        <v>1</v>
      </c>
      <c r="E2919" s="79">
        <f t="shared" si="136"/>
        <v>0</v>
      </c>
      <c r="F2919" s="79">
        <f t="shared" si="137"/>
        <v>0</v>
      </c>
    </row>
    <row r="2920" spans="1:6" x14ac:dyDescent="0.2">
      <c r="A2920">
        <v>73</v>
      </c>
      <c r="B2920" t="s">
        <v>56</v>
      </c>
      <c r="C2920" s="79" cm="1">
        <f t="array" ref="C2920">_xlfn.IFS(B2920= "Winter", 1, B2920="Spring", 2, B2920="Summer", 3, B2920="Fall", 4)</f>
        <v>4</v>
      </c>
      <c r="D2920" s="79">
        <f t="shared" si="135"/>
        <v>0</v>
      </c>
      <c r="E2920" s="79">
        <f t="shared" si="136"/>
        <v>0</v>
      </c>
      <c r="F2920" s="79">
        <f t="shared" si="137"/>
        <v>0</v>
      </c>
    </row>
    <row r="2921" spans="1:6" x14ac:dyDescent="0.2">
      <c r="A2921">
        <v>67</v>
      </c>
      <c r="B2921" t="s">
        <v>24</v>
      </c>
      <c r="C2921" s="79" cm="1">
        <f t="array" ref="C2921">_xlfn.IFS(B2921= "Winter", 1, B2921="Spring", 2, B2921="Summer", 3, B2921="Fall", 4)</f>
        <v>1</v>
      </c>
      <c r="D2921" s="79">
        <f t="shared" si="135"/>
        <v>1</v>
      </c>
      <c r="E2921" s="79">
        <f t="shared" si="136"/>
        <v>0</v>
      </c>
      <c r="F2921" s="79">
        <f t="shared" si="137"/>
        <v>0</v>
      </c>
    </row>
    <row r="2922" spans="1:6" x14ac:dyDescent="0.2">
      <c r="A2922">
        <v>72</v>
      </c>
      <c r="B2922" t="s">
        <v>36</v>
      </c>
      <c r="C2922" s="79" cm="1">
        <f t="array" ref="C2922">_xlfn.IFS(B2922= "Winter", 1, B2922="Spring", 2, B2922="Summer", 3, B2922="Fall", 4)</f>
        <v>2</v>
      </c>
      <c r="D2922" s="79">
        <f t="shared" si="135"/>
        <v>0</v>
      </c>
      <c r="E2922" s="79">
        <f t="shared" si="136"/>
        <v>1</v>
      </c>
      <c r="F2922" s="79">
        <f t="shared" si="137"/>
        <v>0</v>
      </c>
    </row>
    <row r="2923" spans="1:6" x14ac:dyDescent="0.2">
      <c r="A2923">
        <v>24</v>
      </c>
      <c r="B2923" t="s">
        <v>56</v>
      </c>
      <c r="C2923" s="79" cm="1">
        <f t="array" ref="C2923">_xlfn.IFS(B2923= "Winter", 1, B2923="Spring", 2, B2923="Summer", 3, B2923="Fall", 4)</f>
        <v>4</v>
      </c>
      <c r="D2923" s="79">
        <f t="shared" si="135"/>
        <v>0</v>
      </c>
      <c r="E2923" s="79">
        <f t="shared" si="136"/>
        <v>0</v>
      </c>
      <c r="F2923" s="79">
        <f t="shared" si="137"/>
        <v>0</v>
      </c>
    </row>
    <row r="2924" spans="1:6" x14ac:dyDescent="0.2">
      <c r="A2924">
        <v>68</v>
      </c>
      <c r="B2924" t="s">
        <v>24</v>
      </c>
      <c r="C2924" s="79" cm="1">
        <f t="array" ref="C2924">_xlfn.IFS(B2924= "Winter", 1, B2924="Spring", 2, B2924="Summer", 3, B2924="Fall", 4)</f>
        <v>1</v>
      </c>
      <c r="D2924" s="79">
        <f t="shared" si="135"/>
        <v>1</v>
      </c>
      <c r="E2924" s="79">
        <f t="shared" si="136"/>
        <v>0</v>
      </c>
      <c r="F2924" s="79">
        <f t="shared" si="137"/>
        <v>0</v>
      </c>
    </row>
    <row r="2925" spans="1:6" x14ac:dyDescent="0.2">
      <c r="A2925">
        <v>70</v>
      </c>
      <c r="B2925" t="s">
        <v>36</v>
      </c>
      <c r="C2925" s="79" cm="1">
        <f t="array" ref="C2925">_xlfn.IFS(B2925= "Winter", 1, B2925="Spring", 2, B2925="Summer", 3, B2925="Fall", 4)</f>
        <v>2</v>
      </c>
      <c r="D2925" s="79">
        <f t="shared" si="135"/>
        <v>0</v>
      </c>
      <c r="E2925" s="79">
        <f t="shared" si="136"/>
        <v>1</v>
      </c>
      <c r="F2925" s="79">
        <f t="shared" si="137"/>
        <v>0</v>
      </c>
    </row>
    <row r="2926" spans="1:6" x14ac:dyDescent="0.2">
      <c r="A2926">
        <v>64</v>
      </c>
      <c r="B2926" t="s">
        <v>24</v>
      </c>
      <c r="C2926" s="79" cm="1">
        <f t="array" ref="C2926">_xlfn.IFS(B2926= "Winter", 1, B2926="Spring", 2, B2926="Summer", 3, B2926="Fall", 4)</f>
        <v>1</v>
      </c>
      <c r="D2926" s="79">
        <f t="shared" si="135"/>
        <v>1</v>
      </c>
      <c r="E2926" s="79">
        <f t="shared" si="136"/>
        <v>0</v>
      </c>
      <c r="F2926" s="79">
        <f t="shared" si="137"/>
        <v>0</v>
      </c>
    </row>
    <row r="2927" spans="1:6" x14ac:dyDescent="0.2">
      <c r="A2927">
        <v>91</v>
      </c>
      <c r="B2927" t="s">
        <v>36</v>
      </c>
      <c r="C2927" s="79" cm="1">
        <f t="array" ref="C2927">_xlfn.IFS(B2927= "Winter", 1, B2927="Spring", 2, B2927="Summer", 3, B2927="Fall", 4)</f>
        <v>2</v>
      </c>
      <c r="D2927" s="79">
        <f t="shared" si="135"/>
        <v>0</v>
      </c>
      <c r="E2927" s="79">
        <f t="shared" si="136"/>
        <v>1</v>
      </c>
      <c r="F2927" s="79">
        <f t="shared" si="137"/>
        <v>0</v>
      </c>
    </row>
    <row r="2928" spans="1:6" x14ac:dyDescent="0.2">
      <c r="A2928">
        <v>82</v>
      </c>
      <c r="B2928" t="s">
        <v>24</v>
      </c>
      <c r="C2928" s="79" cm="1">
        <f t="array" ref="C2928">_xlfn.IFS(B2928= "Winter", 1, B2928="Spring", 2, B2928="Summer", 3, B2928="Fall", 4)</f>
        <v>1</v>
      </c>
      <c r="D2928" s="79">
        <f t="shared" si="135"/>
        <v>1</v>
      </c>
      <c r="E2928" s="79">
        <f t="shared" si="136"/>
        <v>0</v>
      </c>
      <c r="F2928" s="79">
        <f t="shared" si="137"/>
        <v>0</v>
      </c>
    </row>
    <row r="2929" spans="1:6" x14ac:dyDescent="0.2">
      <c r="A2929">
        <v>24</v>
      </c>
      <c r="B2929" t="s">
        <v>52</v>
      </c>
      <c r="C2929" s="79" cm="1">
        <f t="array" ref="C2929">_xlfn.IFS(B2929= "Winter", 1, B2929="Spring", 2, B2929="Summer", 3, B2929="Fall", 4)</f>
        <v>3</v>
      </c>
      <c r="D2929" s="79">
        <f t="shared" si="135"/>
        <v>0</v>
      </c>
      <c r="E2929" s="79">
        <f t="shared" si="136"/>
        <v>0</v>
      </c>
      <c r="F2929" s="79">
        <f t="shared" si="137"/>
        <v>1</v>
      </c>
    </row>
    <row r="2930" spans="1:6" x14ac:dyDescent="0.2">
      <c r="A2930">
        <v>80</v>
      </c>
      <c r="B2930" t="s">
        <v>36</v>
      </c>
      <c r="C2930" s="79" cm="1">
        <f t="array" ref="C2930">_xlfn.IFS(B2930= "Winter", 1, B2930="Spring", 2, B2930="Summer", 3, B2930="Fall", 4)</f>
        <v>2</v>
      </c>
      <c r="D2930" s="79">
        <f t="shared" si="135"/>
        <v>0</v>
      </c>
      <c r="E2930" s="79">
        <f t="shared" si="136"/>
        <v>1</v>
      </c>
      <c r="F2930" s="79">
        <f t="shared" si="137"/>
        <v>0</v>
      </c>
    </row>
    <row r="2931" spans="1:6" x14ac:dyDescent="0.2">
      <c r="A2931">
        <v>53</v>
      </c>
      <c r="B2931" t="s">
        <v>24</v>
      </c>
      <c r="C2931" s="79" cm="1">
        <f t="array" ref="C2931">_xlfn.IFS(B2931= "Winter", 1, B2931="Spring", 2, B2931="Summer", 3, B2931="Fall", 4)</f>
        <v>1</v>
      </c>
      <c r="D2931" s="79">
        <f t="shared" si="135"/>
        <v>1</v>
      </c>
      <c r="E2931" s="79">
        <f t="shared" si="136"/>
        <v>0</v>
      </c>
      <c r="F2931" s="79">
        <f t="shared" si="137"/>
        <v>0</v>
      </c>
    </row>
    <row r="2932" spans="1:6" x14ac:dyDescent="0.2">
      <c r="A2932">
        <v>50</v>
      </c>
      <c r="B2932" t="s">
        <v>36</v>
      </c>
      <c r="C2932" s="79" cm="1">
        <f t="array" ref="C2932">_xlfn.IFS(B2932= "Winter", 1, B2932="Spring", 2, B2932="Summer", 3, B2932="Fall", 4)</f>
        <v>2</v>
      </c>
      <c r="D2932" s="79">
        <f t="shared" si="135"/>
        <v>0</v>
      </c>
      <c r="E2932" s="79">
        <f t="shared" si="136"/>
        <v>1</v>
      </c>
      <c r="F2932" s="79">
        <f t="shared" si="137"/>
        <v>0</v>
      </c>
    </row>
    <row r="2933" spans="1:6" x14ac:dyDescent="0.2">
      <c r="A2933">
        <v>31</v>
      </c>
      <c r="B2933" t="s">
        <v>56</v>
      </c>
      <c r="C2933" s="79" cm="1">
        <f t="array" ref="C2933">_xlfn.IFS(B2933= "Winter", 1, B2933="Spring", 2, B2933="Summer", 3, B2933="Fall", 4)</f>
        <v>4</v>
      </c>
      <c r="D2933" s="79">
        <f t="shared" si="135"/>
        <v>0</v>
      </c>
      <c r="E2933" s="79">
        <f t="shared" si="136"/>
        <v>0</v>
      </c>
      <c r="F2933" s="79">
        <f t="shared" si="137"/>
        <v>0</v>
      </c>
    </row>
    <row r="2934" spans="1:6" x14ac:dyDescent="0.2">
      <c r="A2934">
        <v>88</v>
      </c>
      <c r="B2934" t="s">
        <v>36</v>
      </c>
      <c r="C2934" s="79" cm="1">
        <f t="array" ref="C2934">_xlfn.IFS(B2934= "Winter", 1, B2934="Spring", 2, B2934="Summer", 3, B2934="Fall", 4)</f>
        <v>2</v>
      </c>
      <c r="D2934" s="79">
        <f t="shared" si="135"/>
        <v>0</v>
      </c>
      <c r="E2934" s="79">
        <f t="shared" si="136"/>
        <v>1</v>
      </c>
      <c r="F2934" s="79">
        <f t="shared" si="137"/>
        <v>0</v>
      </c>
    </row>
    <row r="2935" spans="1:6" x14ac:dyDescent="0.2">
      <c r="A2935">
        <v>52</v>
      </c>
      <c r="B2935" t="s">
        <v>52</v>
      </c>
      <c r="C2935" s="79" cm="1">
        <f t="array" ref="C2935">_xlfn.IFS(B2935= "Winter", 1, B2935="Spring", 2, B2935="Summer", 3, B2935="Fall", 4)</f>
        <v>3</v>
      </c>
      <c r="D2935" s="79">
        <f t="shared" si="135"/>
        <v>0</v>
      </c>
      <c r="E2935" s="79">
        <f t="shared" si="136"/>
        <v>0</v>
      </c>
      <c r="F2935" s="79">
        <f t="shared" si="137"/>
        <v>1</v>
      </c>
    </row>
    <row r="2936" spans="1:6" x14ac:dyDescent="0.2">
      <c r="A2936">
        <v>22</v>
      </c>
      <c r="B2936" t="s">
        <v>56</v>
      </c>
      <c r="C2936" s="79" cm="1">
        <f t="array" ref="C2936">_xlfn.IFS(B2936= "Winter", 1, B2936="Spring", 2, B2936="Summer", 3, B2936="Fall", 4)</f>
        <v>4</v>
      </c>
      <c r="D2936" s="79">
        <f t="shared" si="135"/>
        <v>0</v>
      </c>
      <c r="E2936" s="79">
        <f t="shared" si="136"/>
        <v>0</v>
      </c>
      <c r="F2936" s="79">
        <f t="shared" si="137"/>
        <v>0</v>
      </c>
    </row>
    <row r="2937" spans="1:6" x14ac:dyDescent="0.2">
      <c r="A2937">
        <v>27</v>
      </c>
      <c r="B2937" t="s">
        <v>36</v>
      </c>
      <c r="C2937" s="79" cm="1">
        <f t="array" ref="C2937">_xlfn.IFS(B2937= "Winter", 1, B2937="Spring", 2, B2937="Summer", 3, B2937="Fall", 4)</f>
        <v>2</v>
      </c>
      <c r="D2937" s="79">
        <f t="shared" si="135"/>
        <v>0</v>
      </c>
      <c r="E2937" s="79">
        <f t="shared" si="136"/>
        <v>1</v>
      </c>
      <c r="F2937" s="79">
        <f t="shared" si="137"/>
        <v>0</v>
      </c>
    </row>
    <row r="2938" spans="1:6" x14ac:dyDescent="0.2">
      <c r="A2938">
        <v>34</v>
      </c>
      <c r="B2938" t="s">
        <v>36</v>
      </c>
      <c r="C2938" s="79" cm="1">
        <f t="array" ref="C2938">_xlfn.IFS(B2938= "Winter", 1, B2938="Spring", 2, B2938="Summer", 3, B2938="Fall", 4)</f>
        <v>2</v>
      </c>
      <c r="D2938" s="79">
        <f t="shared" si="135"/>
        <v>0</v>
      </c>
      <c r="E2938" s="79">
        <f t="shared" si="136"/>
        <v>1</v>
      </c>
      <c r="F2938" s="79">
        <f t="shared" si="137"/>
        <v>0</v>
      </c>
    </row>
    <row r="2939" spans="1:6" x14ac:dyDescent="0.2">
      <c r="A2939">
        <v>39</v>
      </c>
      <c r="B2939" t="s">
        <v>36</v>
      </c>
      <c r="C2939" s="79" cm="1">
        <f t="array" ref="C2939">_xlfn.IFS(B2939= "Winter", 1, B2939="Spring", 2, B2939="Summer", 3, B2939="Fall", 4)</f>
        <v>2</v>
      </c>
      <c r="D2939" s="79">
        <f t="shared" si="135"/>
        <v>0</v>
      </c>
      <c r="E2939" s="79">
        <f t="shared" si="136"/>
        <v>1</v>
      </c>
      <c r="F2939" s="79">
        <f t="shared" si="137"/>
        <v>0</v>
      </c>
    </row>
    <row r="2940" spans="1:6" x14ac:dyDescent="0.2">
      <c r="A2940">
        <v>53</v>
      </c>
      <c r="B2940" t="s">
        <v>56</v>
      </c>
      <c r="C2940" s="79" cm="1">
        <f t="array" ref="C2940">_xlfn.IFS(B2940= "Winter", 1, B2940="Spring", 2, B2940="Summer", 3, B2940="Fall", 4)</f>
        <v>4</v>
      </c>
      <c r="D2940" s="79">
        <f t="shared" si="135"/>
        <v>0</v>
      </c>
      <c r="E2940" s="79">
        <f t="shared" si="136"/>
        <v>0</v>
      </c>
      <c r="F2940" s="79">
        <f t="shared" si="137"/>
        <v>0</v>
      </c>
    </row>
    <row r="2941" spans="1:6" x14ac:dyDescent="0.2">
      <c r="A2941">
        <v>46</v>
      </c>
      <c r="B2941" t="s">
        <v>24</v>
      </c>
      <c r="C2941" s="79" cm="1">
        <f t="array" ref="C2941">_xlfn.IFS(B2941= "Winter", 1, B2941="Spring", 2, B2941="Summer", 3, B2941="Fall", 4)</f>
        <v>1</v>
      </c>
      <c r="D2941" s="79">
        <f t="shared" si="135"/>
        <v>1</v>
      </c>
      <c r="E2941" s="79">
        <f t="shared" si="136"/>
        <v>0</v>
      </c>
      <c r="F2941" s="79">
        <f t="shared" si="137"/>
        <v>0</v>
      </c>
    </row>
    <row r="2942" spans="1:6" x14ac:dyDescent="0.2">
      <c r="A2942">
        <v>85</v>
      </c>
      <c r="B2942" t="s">
        <v>52</v>
      </c>
      <c r="C2942" s="79" cm="1">
        <f t="array" ref="C2942">_xlfn.IFS(B2942= "Winter", 1, B2942="Spring", 2, B2942="Summer", 3, B2942="Fall", 4)</f>
        <v>3</v>
      </c>
      <c r="D2942" s="79">
        <f t="shared" si="135"/>
        <v>0</v>
      </c>
      <c r="E2942" s="79">
        <f t="shared" si="136"/>
        <v>0</v>
      </c>
      <c r="F2942" s="79">
        <f t="shared" si="137"/>
        <v>1</v>
      </c>
    </row>
    <row r="2943" spans="1:6" x14ac:dyDescent="0.2">
      <c r="A2943">
        <v>86</v>
      </c>
      <c r="B2943" t="s">
        <v>36</v>
      </c>
      <c r="C2943" s="79" cm="1">
        <f t="array" ref="C2943">_xlfn.IFS(B2943= "Winter", 1, B2943="Spring", 2, B2943="Summer", 3, B2943="Fall", 4)</f>
        <v>2</v>
      </c>
      <c r="D2943" s="79">
        <f t="shared" si="135"/>
        <v>0</v>
      </c>
      <c r="E2943" s="79">
        <f t="shared" si="136"/>
        <v>1</v>
      </c>
      <c r="F2943" s="79">
        <f t="shared" si="137"/>
        <v>0</v>
      </c>
    </row>
    <row r="2944" spans="1:6" x14ac:dyDescent="0.2">
      <c r="A2944">
        <v>63</v>
      </c>
      <c r="B2944" t="s">
        <v>52</v>
      </c>
      <c r="C2944" s="79" cm="1">
        <f t="array" ref="C2944">_xlfn.IFS(B2944= "Winter", 1, B2944="Spring", 2, B2944="Summer", 3, B2944="Fall", 4)</f>
        <v>3</v>
      </c>
      <c r="D2944" s="79">
        <f t="shared" si="135"/>
        <v>0</v>
      </c>
      <c r="E2944" s="79">
        <f t="shared" si="136"/>
        <v>0</v>
      </c>
      <c r="F2944" s="79">
        <f t="shared" si="137"/>
        <v>1</v>
      </c>
    </row>
    <row r="2945" spans="1:6" x14ac:dyDescent="0.2">
      <c r="A2945">
        <v>44</v>
      </c>
      <c r="B2945" t="s">
        <v>36</v>
      </c>
      <c r="C2945" s="79" cm="1">
        <f t="array" ref="C2945">_xlfn.IFS(B2945= "Winter", 1, B2945="Spring", 2, B2945="Summer", 3, B2945="Fall", 4)</f>
        <v>2</v>
      </c>
      <c r="D2945" s="79">
        <f t="shared" si="135"/>
        <v>0</v>
      </c>
      <c r="E2945" s="79">
        <f t="shared" si="136"/>
        <v>1</v>
      </c>
      <c r="F2945" s="79">
        <f t="shared" si="137"/>
        <v>0</v>
      </c>
    </row>
    <row r="2946" spans="1:6" x14ac:dyDescent="0.2">
      <c r="A2946">
        <v>95</v>
      </c>
      <c r="B2946" t="s">
        <v>52</v>
      </c>
      <c r="C2946" s="79" cm="1">
        <f t="array" ref="C2946">_xlfn.IFS(B2946= "Winter", 1, B2946="Spring", 2, B2946="Summer", 3, B2946="Fall", 4)</f>
        <v>3</v>
      </c>
      <c r="D2946" s="79">
        <f t="shared" si="135"/>
        <v>0</v>
      </c>
      <c r="E2946" s="79">
        <f t="shared" si="136"/>
        <v>0</v>
      </c>
      <c r="F2946" s="79">
        <f t="shared" si="137"/>
        <v>1</v>
      </c>
    </row>
    <row r="2947" spans="1:6" x14ac:dyDescent="0.2">
      <c r="A2947">
        <v>49</v>
      </c>
      <c r="B2947" t="s">
        <v>52</v>
      </c>
      <c r="C2947" s="79" cm="1">
        <f t="array" ref="C2947">_xlfn.IFS(B2947= "Winter", 1, B2947="Spring", 2, B2947="Summer", 3, B2947="Fall", 4)</f>
        <v>3</v>
      </c>
      <c r="D2947" s="79">
        <f t="shared" ref="D2947:D3010" si="138">IF(C2947=1, 1, 0)</f>
        <v>0</v>
      </c>
      <c r="E2947" s="79">
        <f t="shared" ref="E2947:E3010" si="139">IF(C2947=2, 1, 0)</f>
        <v>0</v>
      </c>
      <c r="F2947" s="79">
        <f t="shared" ref="F2947:F3010" si="140">IF(C2947=3,1, 0)</f>
        <v>1</v>
      </c>
    </row>
    <row r="2948" spans="1:6" x14ac:dyDescent="0.2">
      <c r="A2948">
        <v>77</v>
      </c>
      <c r="B2948" t="s">
        <v>36</v>
      </c>
      <c r="C2948" s="79" cm="1">
        <f t="array" ref="C2948">_xlfn.IFS(B2948= "Winter", 1, B2948="Spring", 2, B2948="Summer", 3, B2948="Fall", 4)</f>
        <v>2</v>
      </c>
      <c r="D2948" s="79">
        <f t="shared" si="138"/>
        <v>0</v>
      </c>
      <c r="E2948" s="79">
        <f t="shared" si="139"/>
        <v>1</v>
      </c>
      <c r="F2948" s="79">
        <f t="shared" si="140"/>
        <v>0</v>
      </c>
    </row>
    <row r="2949" spans="1:6" x14ac:dyDescent="0.2">
      <c r="A2949">
        <v>63</v>
      </c>
      <c r="B2949" t="s">
        <v>36</v>
      </c>
      <c r="C2949" s="79" cm="1">
        <f t="array" ref="C2949">_xlfn.IFS(B2949= "Winter", 1, B2949="Spring", 2, B2949="Summer", 3, B2949="Fall", 4)</f>
        <v>2</v>
      </c>
      <c r="D2949" s="79">
        <f t="shared" si="138"/>
        <v>0</v>
      </c>
      <c r="E2949" s="79">
        <f t="shared" si="139"/>
        <v>1</v>
      </c>
      <c r="F2949" s="79">
        <f t="shared" si="140"/>
        <v>0</v>
      </c>
    </row>
    <row r="2950" spans="1:6" x14ac:dyDescent="0.2">
      <c r="A2950">
        <v>83</v>
      </c>
      <c r="B2950" t="s">
        <v>24</v>
      </c>
      <c r="C2950" s="79" cm="1">
        <f t="array" ref="C2950">_xlfn.IFS(B2950= "Winter", 1, B2950="Spring", 2, B2950="Summer", 3, B2950="Fall", 4)</f>
        <v>1</v>
      </c>
      <c r="D2950" s="79">
        <f t="shared" si="138"/>
        <v>1</v>
      </c>
      <c r="E2950" s="79">
        <f t="shared" si="139"/>
        <v>0</v>
      </c>
      <c r="F2950" s="79">
        <f t="shared" si="140"/>
        <v>0</v>
      </c>
    </row>
    <row r="2951" spans="1:6" x14ac:dyDescent="0.2">
      <c r="A2951">
        <v>93</v>
      </c>
      <c r="B2951" t="s">
        <v>36</v>
      </c>
      <c r="C2951" s="79" cm="1">
        <f t="array" ref="C2951">_xlfn.IFS(B2951= "Winter", 1, B2951="Spring", 2, B2951="Summer", 3, B2951="Fall", 4)</f>
        <v>2</v>
      </c>
      <c r="D2951" s="79">
        <f t="shared" si="138"/>
        <v>0</v>
      </c>
      <c r="E2951" s="79">
        <f t="shared" si="139"/>
        <v>1</v>
      </c>
      <c r="F2951" s="79">
        <f t="shared" si="140"/>
        <v>0</v>
      </c>
    </row>
    <row r="2952" spans="1:6" x14ac:dyDescent="0.2">
      <c r="A2952">
        <v>91</v>
      </c>
      <c r="B2952" t="s">
        <v>24</v>
      </c>
      <c r="C2952" s="79" cm="1">
        <f t="array" ref="C2952">_xlfn.IFS(B2952= "Winter", 1, B2952="Spring", 2, B2952="Summer", 3, B2952="Fall", 4)</f>
        <v>1</v>
      </c>
      <c r="D2952" s="79">
        <f t="shared" si="138"/>
        <v>1</v>
      </c>
      <c r="E2952" s="79">
        <f t="shared" si="139"/>
        <v>0</v>
      </c>
      <c r="F2952" s="79">
        <f t="shared" si="140"/>
        <v>0</v>
      </c>
    </row>
    <row r="2953" spans="1:6" x14ac:dyDescent="0.2">
      <c r="A2953">
        <v>99</v>
      </c>
      <c r="B2953" t="s">
        <v>56</v>
      </c>
      <c r="C2953" s="79" cm="1">
        <f t="array" ref="C2953">_xlfn.IFS(B2953= "Winter", 1, B2953="Spring", 2, B2953="Summer", 3, B2953="Fall", 4)</f>
        <v>4</v>
      </c>
      <c r="D2953" s="79">
        <f t="shared" si="138"/>
        <v>0</v>
      </c>
      <c r="E2953" s="79">
        <f t="shared" si="139"/>
        <v>0</v>
      </c>
      <c r="F2953" s="79">
        <f t="shared" si="140"/>
        <v>0</v>
      </c>
    </row>
    <row r="2954" spans="1:6" x14ac:dyDescent="0.2">
      <c r="A2954">
        <v>24</v>
      </c>
      <c r="B2954" t="s">
        <v>36</v>
      </c>
      <c r="C2954" s="79" cm="1">
        <f t="array" ref="C2954">_xlfn.IFS(B2954= "Winter", 1, B2954="Spring", 2, B2954="Summer", 3, B2954="Fall", 4)</f>
        <v>2</v>
      </c>
      <c r="D2954" s="79">
        <f t="shared" si="138"/>
        <v>0</v>
      </c>
      <c r="E2954" s="79">
        <f t="shared" si="139"/>
        <v>1</v>
      </c>
      <c r="F2954" s="79">
        <f t="shared" si="140"/>
        <v>0</v>
      </c>
    </row>
    <row r="2955" spans="1:6" x14ac:dyDescent="0.2">
      <c r="A2955">
        <v>82</v>
      </c>
      <c r="B2955" t="s">
        <v>52</v>
      </c>
      <c r="C2955" s="79" cm="1">
        <f t="array" ref="C2955">_xlfn.IFS(B2955= "Winter", 1, B2955="Spring", 2, B2955="Summer", 3, B2955="Fall", 4)</f>
        <v>3</v>
      </c>
      <c r="D2955" s="79">
        <f t="shared" si="138"/>
        <v>0</v>
      </c>
      <c r="E2955" s="79">
        <f t="shared" si="139"/>
        <v>0</v>
      </c>
      <c r="F2955" s="79">
        <f t="shared" si="140"/>
        <v>1</v>
      </c>
    </row>
    <row r="2956" spans="1:6" x14ac:dyDescent="0.2">
      <c r="A2956">
        <v>28</v>
      </c>
      <c r="B2956" t="s">
        <v>24</v>
      </c>
      <c r="C2956" s="79" cm="1">
        <f t="array" ref="C2956">_xlfn.IFS(B2956= "Winter", 1, B2956="Spring", 2, B2956="Summer", 3, B2956="Fall", 4)</f>
        <v>1</v>
      </c>
      <c r="D2956" s="79">
        <f t="shared" si="138"/>
        <v>1</v>
      </c>
      <c r="E2956" s="79">
        <f t="shared" si="139"/>
        <v>0</v>
      </c>
      <c r="F2956" s="79">
        <f t="shared" si="140"/>
        <v>0</v>
      </c>
    </row>
    <row r="2957" spans="1:6" x14ac:dyDescent="0.2">
      <c r="A2957">
        <v>67</v>
      </c>
      <c r="B2957" t="s">
        <v>24</v>
      </c>
      <c r="C2957" s="79" cm="1">
        <f t="array" ref="C2957">_xlfn.IFS(B2957= "Winter", 1, B2957="Spring", 2, B2957="Summer", 3, B2957="Fall", 4)</f>
        <v>1</v>
      </c>
      <c r="D2957" s="79">
        <f t="shared" si="138"/>
        <v>1</v>
      </c>
      <c r="E2957" s="79">
        <f t="shared" si="139"/>
        <v>0</v>
      </c>
      <c r="F2957" s="79">
        <f t="shared" si="140"/>
        <v>0</v>
      </c>
    </row>
    <row r="2958" spans="1:6" x14ac:dyDescent="0.2">
      <c r="A2958">
        <v>88</v>
      </c>
      <c r="B2958" t="s">
        <v>56</v>
      </c>
      <c r="C2958" s="79" cm="1">
        <f t="array" ref="C2958">_xlfn.IFS(B2958= "Winter", 1, B2958="Spring", 2, B2958="Summer", 3, B2958="Fall", 4)</f>
        <v>4</v>
      </c>
      <c r="D2958" s="79">
        <f t="shared" si="138"/>
        <v>0</v>
      </c>
      <c r="E2958" s="79">
        <f t="shared" si="139"/>
        <v>0</v>
      </c>
      <c r="F2958" s="79">
        <f t="shared" si="140"/>
        <v>0</v>
      </c>
    </row>
    <row r="2959" spans="1:6" x14ac:dyDescent="0.2">
      <c r="A2959">
        <v>70</v>
      </c>
      <c r="B2959" t="s">
        <v>56</v>
      </c>
      <c r="C2959" s="79" cm="1">
        <f t="array" ref="C2959">_xlfn.IFS(B2959= "Winter", 1, B2959="Spring", 2, B2959="Summer", 3, B2959="Fall", 4)</f>
        <v>4</v>
      </c>
      <c r="D2959" s="79">
        <f t="shared" si="138"/>
        <v>0</v>
      </c>
      <c r="E2959" s="79">
        <f t="shared" si="139"/>
        <v>0</v>
      </c>
      <c r="F2959" s="79">
        <f t="shared" si="140"/>
        <v>0</v>
      </c>
    </row>
    <row r="2960" spans="1:6" x14ac:dyDescent="0.2">
      <c r="A2960">
        <v>100</v>
      </c>
      <c r="B2960" t="s">
        <v>52</v>
      </c>
      <c r="C2960" s="79" cm="1">
        <f t="array" ref="C2960">_xlfn.IFS(B2960= "Winter", 1, B2960="Spring", 2, B2960="Summer", 3, B2960="Fall", 4)</f>
        <v>3</v>
      </c>
      <c r="D2960" s="79">
        <f t="shared" si="138"/>
        <v>0</v>
      </c>
      <c r="E2960" s="79">
        <f t="shared" si="139"/>
        <v>0</v>
      </c>
      <c r="F2960" s="79">
        <f t="shared" si="140"/>
        <v>1</v>
      </c>
    </row>
    <row r="2961" spans="1:6" x14ac:dyDescent="0.2">
      <c r="A2961">
        <v>28</v>
      </c>
      <c r="B2961" t="s">
        <v>52</v>
      </c>
      <c r="C2961" s="79" cm="1">
        <f t="array" ref="C2961">_xlfn.IFS(B2961= "Winter", 1, B2961="Spring", 2, B2961="Summer", 3, B2961="Fall", 4)</f>
        <v>3</v>
      </c>
      <c r="D2961" s="79">
        <f t="shared" si="138"/>
        <v>0</v>
      </c>
      <c r="E2961" s="79">
        <f t="shared" si="139"/>
        <v>0</v>
      </c>
      <c r="F2961" s="79">
        <f t="shared" si="140"/>
        <v>1</v>
      </c>
    </row>
    <row r="2962" spans="1:6" x14ac:dyDescent="0.2">
      <c r="A2962">
        <v>48</v>
      </c>
      <c r="B2962" t="s">
        <v>36</v>
      </c>
      <c r="C2962" s="79" cm="1">
        <f t="array" ref="C2962">_xlfn.IFS(B2962= "Winter", 1, B2962="Spring", 2, B2962="Summer", 3, B2962="Fall", 4)</f>
        <v>2</v>
      </c>
      <c r="D2962" s="79">
        <f t="shared" si="138"/>
        <v>0</v>
      </c>
      <c r="E2962" s="79">
        <f t="shared" si="139"/>
        <v>1</v>
      </c>
      <c r="F2962" s="79">
        <f t="shared" si="140"/>
        <v>0</v>
      </c>
    </row>
    <row r="2963" spans="1:6" x14ac:dyDescent="0.2">
      <c r="A2963">
        <v>43</v>
      </c>
      <c r="B2963" t="s">
        <v>56</v>
      </c>
      <c r="C2963" s="79" cm="1">
        <f t="array" ref="C2963">_xlfn.IFS(B2963= "Winter", 1, B2963="Spring", 2, B2963="Summer", 3, B2963="Fall", 4)</f>
        <v>4</v>
      </c>
      <c r="D2963" s="79">
        <f t="shared" si="138"/>
        <v>0</v>
      </c>
      <c r="E2963" s="79">
        <f t="shared" si="139"/>
        <v>0</v>
      </c>
      <c r="F2963" s="79">
        <f t="shared" si="140"/>
        <v>0</v>
      </c>
    </row>
    <row r="2964" spans="1:6" x14ac:dyDescent="0.2">
      <c r="A2964">
        <v>40</v>
      </c>
      <c r="B2964" t="s">
        <v>56</v>
      </c>
      <c r="C2964" s="79" cm="1">
        <f t="array" ref="C2964">_xlfn.IFS(B2964= "Winter", 1, B2964="Spring", 2, B2964="Summer", 3, B2964="Fall", 4)</f>
        <v>4</v>
      </c>
      <c r="D2964" s="79">
        <f t="shared" si="138"/>
        <v>0</v>
      </c>
      <c r="E2964" s="79">
        <f t="shared" si="139"/>
        <v>0</v>
      </c>
      <c r="F2964" s="79">
        <f t="shared" si="140"/>
        <v>0</v>
      </c>
    </row>
    <row r="2965" spans="1:6" x14ac:dyDescent="0.2">
      <c r="A2965">
        <v>97</v>
      </c>
      <c r="B2965" t="s">
        <v>36</v>
      </c>
      <c r="C2965" s="79" cm="1">
        <f t="array" ref="C2965">_xlfn.IFS(B2965= "Winter", 1, B2965="Spring", 2, B2965="Summer", 3, B2965="Fall", 4)</f>
        <v>2</v>
      </c>
      <c r="D2965" s="79">
        <f t="shared" si="138"/>
        <v>0</v>
      </c>
      <c r="E2965" s="79">
        <f t="shared" si="139"/>
        <v>1</v>
      </c>
      <c r="F2965" s="79">
        <f t="shared" si="140"/>
        <v>0</v>
      </c>
    </row>
    <row r="2966" spans="1:6" x14ac:dyDescent="0.2">
      <c r="A2966">
        <v>25</v>
      </c>
      <c r="B2966" t="s">
        <v>56</v>
      </c>
      <c r="C2966" s="79" cm="1">
        <f t="array" ref="C2966">_xlfn.IFS(B2966= "Winter", 1, B2966="Spring", 2, B2966="Summer", 3, B2966="Fall", 4)</f>
        <v>4</v>
      </c>
      <c r="D2966" s="79">
        <f t="shared" si="138"/>
        <v>0</v>
      </c>
      <c r="E2966" s="79">
        <f t="shared" si="139"/>
        <v>0</v>
      </c>
      <c r="F2966" s="79">
        <f t="shared" si="140"/>
        <v>0</v>
      </c>
    </row>
    <row r="2967" spans="1:6" x14ac:dyDescent="0.2">
      <c r="A2967">
        <v>45</v>
      </c>
      <c r="B2967" t="s">
        <v>52</v>
      </c>
      <c r="C2967" s="79" cm="1">
        <f t="array" ref="C2967">_xlfn.IFS(B2967= "Winter", 1, B2967="Spring", 2, B2967="Summer", 3, B2967="Fall", 4)</f>
        <v>3</v>
      </c>
      <c r="D2967" s="79">
        <f t="shared" si="138"/>
        <v>0</v>
      </c>
      <c r="E2967" s="79">
        <f t="shared" si="139"/>
        <v>0</v>
      </c>
      <c r="F2967" s="79">
        <f t="shared" si="140"/>
        <v>1</v>
      </c>
    </row>
    <row r="2968" spans="1:6" x14ac:dyDescent="0.2">
      <c r="A2968">
        <v>49</v>
      </c>
      <c r="B2968" t="s">
        <v>56</v>
      </c>
      <c r="C2968" s="79" cm="1">
        <f t="array" ref="C2968">_xlfn.IFS(B2968= "Winter", 1, B2968="Spring", 2, B2968="Summer", 3, B2968="Fall", 4)</f>
        <v>4</v>
      </c>
      <c r="D2968" s="79">
        <f t="shared" si="138"/>
        <v>0</v>
      </c>
      <c r="E2968" s="79">
        <f t="shared" si="139"/>
        <v>0</v>
      </c>
      <c r="F2968" s="79">
        <f t="shared" si="140"/>
        <v>0</v>
      </c>
    </row>
    <row r="2969" spans="1:6" x14ac:dyDescent="0.2">
      <c r="A2969">
        <v>36</v>
      </c>
      <c r="B2969" t="s">
        <v>52</v>
      </c>
      <c r="C2969" s="79" cm="1">
        <f t="array" ref="C2969">_xlfn.IFS(B2969= "Winter", 1, B2969="Spring", 2, B2969="Summer", 3, B2969="Fall", 4)</f>
        <v>3</v>
      </c>
      <c r="D2969" s="79">
        <f t="shared" si="138"/>
        <v>0</v>
      </c>
      <c r="E2969" s="79">
        <f t="shared" si="139"/>
        <v>0</v>
      </c>
      <c r="F2969" s="79">
        <f t="shared" si="140"/>
        <v>1</v>
      </c>
    </row>
    <row r="2970" spans="1:6" x14ac:dyDescent="0.2">
      <c r="A2970">
        <v>48</v>
      </c>
      <c r="B2970" t="s">
        <v>56</v>
      </c>
      <c r="C2970" s="79" cm="1">
        <f t="array" ref="C2970">_xlfn.IFS(B2970= "Winter", 1, B2970="Spring", 2, B2970="Summer", 3, B2970="Fall", 4)</f>
        <v>4</v>
      </c>
      <c r="D2970" s="79">
        <f t="shared" si="138"/>
        <v>0</v>
      </c>
      <c r="E2970" s="79">
        <f t="shared" si="139"/>
        <v>0</v>
      </c>
      <c r="F2970" s="79">
        <f t="shared" si="140"/>
        <v>0</v>
      </c>
    </row>
    <row r="2971" spans="1:6" x14ac:dyDescent="0.2">
      <c r="A2971">
        <v>62</v>
      </c>
      <c r="B2971" t="s">
        <v>56</v>
      </c>
      <c r="C2971" s="79" cm="1">
        <f t="array" ref="C2971">_xlfn.IFS(B2971= "Winter", 1, B2971="Spring", 2, B2971="Summer", 3, B2971="Fall", 4)</f>
        <v>4</v>
      </c>
      <c r="D2971" s="79">
        <f t="shared" si="138"/>
        <v>0</v>
      </c>
      <c r="E2971" s="79">
        <f t="shared" si="139"/>
        <v>0</v>
      </c>
      <c r="F2971" s="79">
        <f t="shared" si="140"/>
        <v>0</v>
      </c>
    </row>
    <row r="2972" spans="1:6" x14ac:dyDescent="0.2">
      <c r="A2972">
        <v>74</v>
      </c>
      <c r="B2972" t="s">
        <v>24</v>
      </c>
      <c r="C2972" s="79" cm="1">
        <f t="array" ref="C2972">_xlfn.IFS(B2972= "Winter", 1, B2972="Spring", 2, B2972="Summer", 3, B2972="Fall", 4)</f>
        <v>1</v>
      </c>
      <c r="D2972" s="79">
        <f t="shared" si="138"/>
        <v>1</v>
      </c>
      <c r="E2972" s="79">
        <f t="shared" si="139"/>
        <v>0</v>
      </c>
      <c r="F2972" s="79">
        <f t="shared" si="140"/>
        <v>0</v>
      </c>
    </row>
    <row r="2973" spans="1:6" x14ac:dyDescent="0.2">
      <c r="A2973">
        <v>100</v>
      </c>
      <c r="B2973" t="s">
        <v>56</v>
      </c>
      <c r="C2973" s="79" cm="1">
        <f t="array" ref="C2973">_xlfn.IFS(B2973= "Winter", 1, B2973="Spring", 2, B2973="Summer", 3, B2973="Fall", 4)</f>
        <v>4</v>
      </c>
      <c r="D2973" s="79">
        <f t="shared" si="138"/>
        <v>0</v>
      </c>
      <c r="E2973" s="79">
        <f t="shared" si="139"/>
        <v>0</v>
      </c>
      <c r="F2973" s="79">
        <f t="shared" si="140"/>
        <v>0</v>
      </c>
    </row>
    <row r="2974" spans="1:6" x14ac:dyDescent="0.2">
      <c r="A2974">
        <v>39</v>
      </c>
      <c r="B2974" t="s">
        <v>56</v>
      </c>
      <c r="C2974" s="79" cm="1">
        <f t="array" ref="C2974">_xlfn.IFS(B2974= "Winter", 1, B2974="Spring", 2, B2974="Summer", 3, B2974="Fall", 4)</f>
        <v>4</v>
      </c>
      <c r="D2974" s="79">
        <f t="shared" si="138"/>
        <v>0</v>
      </c>
      <c r="E2974" s="79">
        <f t="shared" si="139"/>
        <v>0</v>
      </c>
      <c r="F2974" s="79">
        <f t="shared" si="140"/>
        <v>0</v>
      </c>
    </row>
    <row r="2975" spans="1:6" x14ac:dyDescent="0.2">
      <c r="A2975">
        <v>65</v>
      </c>
      <c r="B2975" t="s">
        <v>52</v>
      </c>
      <c r="C2975" s="79" cm="1">
        <f t="array" ref="C2975">_xlfn.IFS(B2975= "Winter", 1, B2975="Spring", 2, B2975="Summer", 3, B2975="Fall", 4)</f>
        <v>3</v>
      </c>
      <c r="D2975" s="79">
        <f t="shared" si="138"/>
        <v>0</v>
      </c>
      <c r="E2975" s="79">
        <f t="shared" si="139"/>
        <v>0</v>
      </c>
      <c r="F2975" s="79">
        <f t="shared" si="140"/>
        <v>1</v>
      </c>
    </row>
    <row r="2976" spans="1:6" x14ac:dyDescent="0.2">
      <c r="A2976">
        <v>99</v>
      </c>
      <c r="B2976" t="s">
        <v>52</v>
      </c>
      <c r="C2976" s="79" cm="1">
        <f t="array" ref="C2976">_xlfn.IFS(B2976= "Winter", 1, B2976="Spring", 2, B2976="Summer", 3, B2976="Fall", 4)</f>
        <v>3</v>
      </c>
      <c r="D2976" s="79">
        <f t="shared" si="138"/>
        <v>0</v>
      </c>
      <c r="E2976" s="79">
        <f t="shared" si="139"/>
        <v>0</v>
      </c>
      <c r="F2976" s="79">
        <f t="shared" si="140"/>
        <v>1</v>
      </c>
    </row>
    <row r="2977" spans="1:6" x14ac:dyDescent="0.2">
      <c r="A2977">
        <v>68</v>
      </c>
      <c r="B2977" t="s">
        <v>24</v>
      </c>
      <c r="C2977" s="79" cm="1">
        <f t="array" ref="C2977">_xlfn.IFS(B2977= "Winter", 1, B2977="Spring", 2, B2977="Summer", 3, B2977="Fall", 4)</f>
        <v>1</v>
      </c>
      <c r="D2977" s="79">
        <f t="shared" si="138"/>
        <v>1</v>
      </c>
      <c r="E2977" s="79">
        <f t="shared" si="139"/>
        <v>0</v>
      </c>
      <c r="F2977" s="79">
        <f t="shared" si="140"/>
        <v>0</v>
      </c>
    </row>
    <row r="2978" spans="1:6" x14ac:dyDescent="0.2">
      <c r="A2978">
        <v>97</v>
      </c>
      <c r="B2978" t="s">
        <v>52</v>
      </c>
      <c r="C2978" s="79" cm="1">
        <f t="array" ref="C2978">_xlfn.IFS(B2978= "Winter", 1, B2978="Spring", 2, B2978="Summer", 3, B2978="Fall", 4)</f>
        <v>3</v>
      </c>
      <c r="D2978" s="79">
        <f t="shared" si="138"/>
        <v>0</v>
      </c>
      <c r="E2978" s="79">
        <f t="shared" si="139"/>
        <v>0</v>
      </c>
      <c r="F2978" s="79">
        <f t="shared" si="140"/>
        <v>1</v>
      </c>
    </row>
    <row r="2979" spans="1:6" x14ac:dyDescent="0.2">
      <c r="A2979">
        <v>47</v>
      </c>
      <c r="B2979" t="s">
        <v>24</v>
      </c>
      <c r="C2979" s="79" cm="1">
        <f t="array" ref="C2979">_xlfn.IFS(B2979= "Winter", 1, B2979="Spring", 2, B2979="Summer", 3, B2979="Fall", 4)</f>
        <v>1</v>
      </c>
      <c r="D2979" s="79">
        <f t="shared" si="138"/>
        <v>1</v>
      </c>
      <c r="E2979" s="79">
        <f t="shared" si="139"/>
        <v>0</v>
      </c>
      <c r="F2979" s="79">
        <f t="shared" si="140"/>
        <v>0</v>
      </c>
    </row>
    <row r="2980" spans="1:6" x14ac:dyDescent="0.2">
      <c r="A2980">
        <v>56</v>
      </c>
      <c r="B2980" t="s">
        <v>36</v>
      </c>
      <c r="C2980" s="79" cm="1">
        <f t="array" ref="C2980">_xlfn.IFS(B2980= "Winter", 1, B2980="Spring", 2, B2980="Summer", 3, B2980="Fall", 4)</f>
        <v>2</v>
      </c>
      <c r="D2980" s="79">
        <f t="shared" si="138"/>
        <v>0</v>
      </c>
      <c r="E2980" s="79">
        <f t="shared" si="139"/>
        <v>1</v>
      </c>
      <c r="F2980" s="79">
        <f t="shared" si="140"/>
        <v>0</v>
      </c>
    </row>
    <row r="2981" spans="1:6" x14ac:dyDescent="0.2">
      <c r="A2981">
        <v>91</v>
      </c>
      <c r="B2981" t="s">
        <v>56</v>
      </c>
      <c r="C2981" s="79" cm="1">
        <f t="array" ref="C2981">_xlfn.IFS(B2981= "Winter", 1, B2981="Spring", 2, B2981="Summer", 3, B2981="Fall", 4)</f>
        <v>4</v>
      </c>
      <c r="D2981" s="79">
        <f t="shared" si="138"/>
        <v>0</v>
      </c>
      <c r="E2981" s="79">
        <f t="shared" si="139"/>
        <v>0</v>
      </c>
      <c r="F2981" s="79">
        <f t="shared" si="140"/>
        <v>0</v>
      </c>
    </row>
    <row r="2982" spans="1:6" x14ac:dyDescent="0.2">
      <c r="A2982">
        <v>93</v>
      </c>
      <c r="B2982" t="s">
        <v>56</v>
      </c>
      <c r="C2982" s="79" cm="1">
        <f t="array" ref="C2982">_xlfn.IFS(B2982= "Winter", 1, B2982="Spring", 2, B2982="Summer", 3, B2982="Fall", 4)</f>
        <v>4</v>
      </c>
      <c r="D2982" s="79">
        <f t="shared" si="138"/>
        <v>0</v>
      </c>
      <c r="E2982" s="79">
        <f t="shared" si="139"/>
        <v>0</v>
      </c>
      <c r="F2982" s="79">
        <f t="shared" si="140"/>
        <v>0</v>
      </c>
    </row>
    <row r="2983" spans="1:6" x14ac:dyDescent="0.2">
      <c r="A2983">
        <v>36</v>
      </c>
      <c r="B2983" t="s">
        <v>24</v>
      </c>
      <c r="C2983" s="79" cm="1">
        <f t="array" ref="C2983">_xlfn.IFS(B2983= "Winter", 1, B2983="Spring", 2, B2983="Summer", 3, B2983="Fall", 4)</f>
        <v>1</v>
      </c>
      <c r="D2983" s="79">
        <f t="shared" si="138"/>
        <v>1</v>
      </c>
      <c r="E2983" s="79">
        <f t="shared" si="139"/>
        <v>0</v>
      </c>
      <c r="F2983" s="79">
        <f t="shared" si="140"/>
        <v>0</v>
      </c>
    </row>
    <row r="2984" spans="1:6" x14ac:dyDescent="0.2">
      <c r="A2984">
        <v>45</v>
      </c>
      <c r="B2984" t="s">
        <v>52</v>
      </c>
      <c r="C2984" s="79" cm="1">
        <f t="array" ref="C2984">_xlfn.IFS(B2984= "Winter", 1, B2984="Spring", 2, B2984="Summer", 3, B2984="Fall", 4)</f>
        <v>3</v>
      </c>
      <c r="D2984" s="79">
        <f t="shared" si="138"/>
        <v>0</v>
      </c>
      <c r="E2984" s="79">
        <f t="shared" si="139"/>
        <v>0</v>
      </c>
      <c r="F2984" s="79">
        <f t="shared" si="140"/>
        <v>1</v>
      </c>
    </row>
    <row r="2985" spans="1:6" x14ac:dyDescent="0.2">
      <c r="A2985">
        <v>44</v>
      </c>
      <c r="B2985" t="s">
        <v>24</v>
      </c>
      <c r="C2985" s="79" cm="1">
        <f t="array" ref="C2985">_xlfn.IFS(B2985= "Winter", 1, B2985="Spring", 2, B2985="Summer", 3, B2985="Fall", 4)</f>
        <v>1</v>
      </c>
      <c r="D2985" s="79">
        <f t="shared" si="138"/>
        <v>1</v>
      </c>
      <c r="E2985" s="79">
        <f t="shared" si="139"/>
        <v>0</v>
      </c>
      <c r="F2985" s="79">
        <f t="shared" si="140"/>
        <v>0</v>
      </c>
    </row>
    <row r="2986" spans="1:6" x14ac:dyDescent="0.2">
      <c r="A2986">
        <v>32</v>
      </c>
      <c r="B2986" t="s">
        <v>36</v>
      </c>
      <c r="C2986" s="79" cm="1">
        <f t="array" ref="C2986">_xlfn.IFS(B2986= "Winter", 1, B2986="Spring", 2, B2986="Summer", 3, B2986="Fall", 4)</f>
        <v>2</v>
      </c>
      <c r="D2986" s="79">
        <f t="shared" si="138"/>
        <v>0</v>
      </c>
      <c r="E2986" s="79">
        <f t="shared" si="139"/>
        <v>1</v>
      </c>
      <c r="F2986" s="79">
        <f t="shared" si="140"/>
        <v>0</v>
      </c>
    </row>
    <row r="2987" spans="1:6" x14ac:dyDescent="0.2">
      <c r="A2987">
        <v>36</v>
      </c>
      <c r="B2987" t="s">
        <v>52</v>
      </c>
      <c r="C2987" s="79" cm="1">
        <f t="array" ref="C2987">_xlfn.IFS(B2987= "Winter", 1, B2987="Spring", 2, B2987="Summer", 3, B2987="Fall", 4)</f>
        <v>3</v>
      </c>
      <c r="D2987" s="79">
        <f t="shared" si="138"/>
        <v>0</v>
      </c>
      <c r="E2987" s="79">
        <f t="shared" si="139"/>
        <v>0</v>
      </c>
      <c r="F2987" s="79">
        <f t="shared" si="140"/>
        <v>1</v>
      </c>
    </row>
    <row r="2988" spans="1:6" x14ac:dyDescent="0.2">
      <c r="A2988">
        <v>85</v>
      </c>
      <c r="B2988" t="s">
        <v>52</v>
      </c>
      <c r="C2988" s="79" cm="1">
        <f t="array" ref="C2988">_xlfn.IFS(B2988= "Winter", 1, B2988="Spring", 2, B2988="Summer", 3, B2988="Fall", 4)</f>
        <v>3</v>
      </c>
      <c r="D2988" s="79">
        <f t="shared" si="138"/>
        <v>0</v>
      </c>
      <c r="E2988" s="79">
        <f t="shared" si="139"/>
        <v>0</v>
      </c>
      <c r="F2988" s="79">
        <f t="shared" si="140"/>
        <v>1</v>
      </c>
    </row>
    <row r="2989" spans="1:6" x14ac:dyDescent="0.2">
      <c r="A2989">
        <v>36</v>
      </c>
      <c r="B2989" t="s">
        <v>24</v>
      </c>
      <c r="C2989" s="79" cm="1">
        <f t="array" ref="C2989">_xlfn.IFS(B2989= "Winter", 1, B2989="Spring", 2, B2989="Summer", 3, B2989="Fall", 4)</f>
        <v>1</v>
      </c>
      <c r="D2989" s="79">
        <f t="shared" si="138"/>
        <v>1</v>
      </c>
      <c r="E2989" s="79">
        <f t="shared" si="139"/>
        <v>0</v>
      </c>
      <c r="F2989" s="79">
        <f t="shared" si="140"/>
        <v>0</v>
      </c>
    </row>
    <row r="2990" spans="1:6" x14ac:dyDescent="0.2">
      <c r="A2990">
        <v>55</v>
      </c>
      <c r="B2990" t="s">
        <v>36</v>
      </c>
      <c r="C2990" s="79" cm="1">
        <f t="array" ref="C2990">_xlfn.IFS(B2990= "Winter", 1, B2990="Spring", 2, B2990="Summer", 3, B2990="Fall", 4)</f>
        <v>2</v>
      </c>
      <c r="D2990" s="79">
        <f t="shared" si="138"/>
        <v>0</v>
      </c>
      <c r="E2990" s="79">
        <f t="shared" si="139"/>
        <v>1</v>
      </c>
      <c r="F2990" s="79">
        <f t="shared" si="140"/>
        <v>0</v>
      </c>
    </row>
    <row r="2991" spans="1:6" x14ac:dyDescent="0.2">
      <c r="A2991">
        <v>20</v>
      </c>
      <c r="B2991" t="s">
        <v>52</v>
      </c>
      <c r="C2991" s="79" cm="1">
        <f t="array" ref="C2991">_xlfn.IFS(B2991= "Winter", 1, B2991="Spring", 2, B2991="Summer", 3, B2991="Fall", 4)</f>
        <v>3</v>
      </c>
      <c r="D2991" s="79">
        <f t="shared" si="138"/>
        <v>0</v>
      </c>
      <c r="E2991" s="79">
        <f t="shared" si="139"/>
        <v>0</v>
      </c>
      <c r="F2991" s="79">
        <f t="shared" si="140"/>
        <v>1</v>
      </c>
    </row>
    <row r="2992" spans="1:6" x14ac:dyDescent="0.2">
      <c r="A2992">
        <v>91</v>
      </c>
      <c r="B2992" t="s">
        <v>56</v>
      </c>
      <c r="C2992" s="79" cm="1">
        <f t="array" ref="C2992">_xlfn.IFS(B2992= "Winter", 1, B2992="Spring", 2, B2992="Summer", 3, B2992="Fall", 4)</f>
        <v>4</v>
      </c>
      <c r="D2992" s="79">
        <f t="shared" si="138"/>
        <v>0</v>
      </c>
      <c r="E2992" s="79">
        <f t="shared" si="139"/>
        <v>0</v>
      </c>
      <c r="F2992" s="79">
        <f t="shared" si="140"/>
        <v>0</v>
      </c>
    </row>
    <row r="2993" spans="1:6" x14ac:dyDescent="0.2">
      <c r="A2993">
        <v>71</v>
      </c>
      <c r="B2993" t="s">
        <v>52</v>
      </c>
      <c r="C2993" s="79" cm="1">
        <f t="array" ref="C2993">_xlfn.IFS(B2993= "Winter", 1, B2993="Spring", 2, B2993="Summer", 3, B2993="Fall", 4)</f>
        <v>3</v>
      </c>
      <c r="D2993" s="79">
        <f t="shared" si="138"/>
        <v>0</v>
      </c>
      <c r="E2993" s="79">
        <f t="shared" si="139"/>
        <v>0</v>
      </c>
      <c r="F2993" s="79">
        <f t="shared" si="140"/>
        <v>1</v>
      </c>
    </row>
    <row r="2994" spans="1:6" x14ac:dyDescent="0.2">
      <c r="A2994">
        <v>64</v>
      </c>
      <c r="B2994" t="s">
        <v>36</v>
      </c>
      <c r="C2994" s="79" cm="1">
        <f t="array" ref="C2994">_xlfn.IFS(B2994= "Winter", 1, B2994="Spring", 2, B2994="Summer", 3, B2994="Fall", 4)</f>
        <v>2</v>
      </c>
      <c r="D2994" s="79">
        <f t="shared" si="138"/>
        <v>0</v>
      </c>
      <c r="E2994" s="79">
        <f t="shared" si="139"/>
        <v>1</v>
      </c>
      <c r="F2994" s="79">
        <f t="shared" si="140"/>
        <v>0</v>
      </c>
    </row>
    <row r="2995" spans="1:6" x14ac:dyDescent="0.2">
      <c r="A2995">
        <v>21</v>
      </c>
      <c r="B2995" t="s">
        <v>36</v>
      </c>
      <c r="C2995" s="79" cm="1">
        <f t="array" ref="C2995">_xlfn.IFS(B2995= "Winter", 1, B2995="Spring", 2, B2995="Summer", 3, B2995="Fall", 4)</f>
        <v>2</v>
      </c>
      <c r="D2995" s="79">
        <f t="shared" si="138"/>
        <v>0</v>
      </c>
      <c r="E2995" s="79">
        <f t="shared" si="139"/>
        <v>1</v>
      </c>
      <c r="F2995" s="79">
        <f t="shared" si="140"/>
        <v>0</v>
      </c>
    </row>
    <row r="2996" spans="1:6" x14ac:dyDescent="0.2">
      <c r="A2996">
        <v>100</v>
      </c>
      <c r="B2996" t="s">
        <v>24</v>
      </c>
      <c r="C2996" s="79" cm="1">
        <f t="array" ref="C2996">_xlfn.IFS(B2996= "Winter", 1, B2996="Spring", 2, B2996="Summer", 3, B2996="Fall", 4)</f>
        <v>1</v>
      </c>
      <c r="D2996" s="79">
        <f t="shared" si="138"/>
        <v>1</v>
      </c>
      <c r="E2996" s="79">
        <f t="shared" si="139"/>
        <v>0</v>
      </c>
      <c r="F2996" s="79">
        <f t="shared" si="140"/>
        <v>0</v>
      </c>
    </row>
    <row r="2997" spans="1:6" x14ac:dyDescent="0.2">
      <c r="A2997">
        <v>96</v>
      </c>
      <c r="B2997" t="s">
        <v>52</v>
      </c>
      <c r="C2997" s="79" cm="1">
        <f t="array" ref="C2997">_xlfn.IFS(B2997= "Winter", 1, B2997="Spring", 2, B2997="Summer", 3, B2997="Fall", 4)</f>
        <v>3</v>
      </c>
      <c r="D2997" s="79">
        <f t="shared" si="138"/>
        <v>0</v>
      </c>
      <c r="E2997" s="79">
        <f t="shared" si="139"/>
        <v>0</v>
      </c>
      <c r="F2997" s="79">
        <f t="shared" si="140"/>
        <v>1</v>
      </c>
    </row>
    <row r="2998" spans="1:6" x14ac:dyDescent="0.2">
      <c r="A2998">
        <v>91</v>
      </c>
      <c r="B2998" t="s">
        <v>36</v>
      </c>
      <c r="C2998" s="79" cm="1">
        <f t="array" ref="C2998">_xlfn.IFS(B2998= "Winter", 1, B2998="Spring", 2, B2998="Summer", 3, B2998="Fall", 4)</f>
        <v>2</v>
      </c>
      <c r="D2998" s="79">
        <f t="shared" si="138"/>
        <v>0</v>
      </c>
      <c r="E2998" s="79">
        <f t="shared" si="139"/>
        <v>1</v>
      </c>
      <c r="F2998" s="79">
        <f t="shared" si="140"/>
        <v>0</v>
      </c>
    </row>
    <row r="2999" spans="1:6" x14ac:dyDescent="0.2">
      <c r="A2999">
        <v>40</v>
      </c>
      <c r="B2999" t="s">
        <v>36</v>
      </c>
      <c r="C2999" s="79" cm="1">
        <f t="array" ref="C2999">_xlfn.IFS(B2999= "Winter", 1, B2999="Spring", 2, B2999="Summer", 3, B2999="Fall", 4)</f>
        <v>2</v>
      </c>
      <c r="D2999" s="79">
        <f t="shared" si="138"/>
        <v>0</v>
      </c>
      <c r="E2999" s="79">
        <f t="shared" si="139"/>
        <v>1</v>
      </c>
      <c r="F2999" s="79">
        <f t="shared" si="140"/>
        <v>0</v>
      </c>
    </row>
    <row r="3000" spans="1:6" x14ac:dyDescent="0.2">
      <c r="A3000">
        <v>53</v>
      </c>
      <c r="B3000" t="s">
        <v>52</v>
      </c>
      <c r="C3000" s="79" cm="1">
        <f t="array" ref="C3000">_xlfn.IFS(B3000= "Winter", 1, B3000="Spring", 2, B3000="Summer", 3, B3000="Fall", 4)</f>
        <v>3</v>
      </c>
      <c r="D3000" s="79">
        <f t="shared" si="138"/>
        <v>0</v>
      </c>
      <c r="E3000" s="79">
        <f t="shared" si="139"/>
        <v>0</v>
      </c>
      <c r="F3000" s="79">
        <f t="shared" si="140"/>
        <v>1</v>
      </c>
    </row>
    <row r="3001" spans="1:6" x14ac:dyDescent="0.2">
      <c r="A3001">
        <v>48</v>
      </c>
      <c r="B3001" t="s">
        <v>24</v>
      </c>
      <c r="C3001" s="79" cm="1">
        <f t="array" ref="C3001">_xlfn.IFS(B3001= "Winter", 1, B3001="Spring", 2, B3001="Summer", 3, B3001="Fall", 4)</f>
        <v>1</v>
      </c>
      <c r="D3001" s="79">
        <f t="shared" si="138"/>
        <v>1</v>
      </c>
      <c r="E3001" s="79">
        <f t="shared" si="139"/>
        <v>0</v>
      </c>
      <c r="F3001" s="79">
        <f t="shared" si="140"/>
        <v>0</v>
      </c>
    </row>
    <row r="3002" spans="1:6" x14ac:dyDescent="0.2">
      <c r="A3002">
        <v>70</v>
      </c>
      <c r="B3002" t="s">
        <v>24</v>
      </c>
      <c r="C3002" s="79" cm="1">
        <f t="array" ref="C3002">_xlfn.IFS(B3002= "Winter", 1, B3002="Spring", 2, B3002="Summer", 3, B3002="Fall", 4)</f>
        <v>1</v>
      </c>
      <c r="D3002" s="79">
        <f t="shared" si="138"/>
        <v>1</v>
      </c>
      <c r="E3002" s="79">
        <f t="shared" si="139"/>
        <v>0</v>
      </c>
      <c r="F3002" s="79">
        <f t="shared" si="140"/>
        <v>0</v>
      </c>
    </row>
    <row r="3003" spans="1:6" x14ac:dyDescent="0.2">
      <c r="A3003">
        <v>29</v>
      </c>
      <c r="B3003" t="s">
        <v>52</v>
      </c>
      <c r="C3003" s="79" cm="1">
        <f t="array" ref="C3003">_xlfn.IFS(B3003= "Winter", 1, B3003="Spring", 2, B3003="Summer", 3, B3003="Fall", 4)</f>
        <v>3</v>
      </c>
      <c r="D3003" s="79">
        <f t="shared" si="138"/>
        <v>0</v>
      </c>
      <c r="E3003" s="79">
        <f t="shared" si="139"/>
        <v>0</v>
      </c>
      <c r="F3003" s="79">
        <f t="shared" si="140"/>
        <v>1</v>
      </c>
    </row>
    <row r="3004" spans="1:6" x14ac:dyDescent="0.2">
      <c r="A3004">
        <v>29</v>
      </c>
      <c r="B3004" t="s">
        <v>56</v>
      </c>
      <c r="C3004" s="79" cm="1">
        <f t="array" ref="C3004">_xlfn.IFS(B3004= "Winter", 1, B3004="Spring", 2, B3004="Summer", 3, B3004="Fall", 4)</f>
        <v>4</v>
      </c>
      <c r="D3004" s="79">
        <f t="shared" si="138"/>
        <v>0</v>
      </c>
      <c r="E3004" s="79">
        <f t="shared" si="139"/>
        <v>0</v>
      </c>
      <c r="F3004" s="79">
        <f t="shared" si="140"/>
        <v>0</v>
      </c>
    </row>
    <row r="3005" spans="1:6" x14ac:dyDescent="0.2">
      <c r="A3005">
        <v>53</v>
      </c>
      <c r="B3005" t="s">
        <v>56</v>
      </c>
      <c r="C3005" s="79" cm="1">
        <f t="array" ref="C3005">_xlfn.IFS(B3005= "Winter", 1, B3005="Spring", 2, B3005="Summer", 3, B3005="Fall", 4)</f>
        <v>4</v>
      </c>
      <c r="D3005" s="79">
        <f t="shared" si="138"/>
        <v>0</v>
      </c>
      <c r="E3005" s="79">
        <f t="shared" si="139"/>
        <v>0</v>
      </c>
      <c r="F3005" s="79">
        <f t="shared" si="140"/>
        <v>0</v>
      </c>
    </row>
    <row r="3006" spans="1:6" x14ac:dyDescent="0.2">
      <c r="A3006">
        <v>79</v>
      </c>
      <c r="B3006" t="s">
        <v>24</v>
      </c>
      <c r="C3006" s="79" cm="1">
        <f t="array" ref="C3006">_xlfn.IFS(B3006= "Winter", 1, B3006="Spring", 2, B3006="Summer", 3, B3006="Fall", 4)</f>
        <v>1</v>
      </c>
      <c r="D3006" s="79">
        <f t="shared" si="138"/>
        <v>1</v>
      </c>
      <c r="E3006" s="79">
        <f t="shared" si="139"/>
        <v>0</v>
      </c>
      <c r="F3006" s="79">
        <f t="shared" si="140"/>
        <v>0</v>
      </c>
    </row>
    <row r="3007" spans="1:6" x14ac:dyDescent="0.2">
      <c r="A3007">
        <v>65</v>
      </c>
      <c r="B3007" t="s">
        <v>36</v>
      </c>
      <c r="C3007" s="79" cm="1">
        <f t="array" ref="C3007">_xlfn.IFS(B3007= "Winter", 1, B3007="Spring", 2, B3007="Summer", 3, B3007="Fall", 4)</f>
        <v>2</v>
      </c>
      <c r="D3007" s="79">
        <f t="shared" si="138"/>
        <v>0</v>
      </c>
      <c r="E3007" s="79">
        <f t="shared" si="139"/>
        <v>1</v>
      </c>
      <c r="F3007" s="79">
        <f t="shared" si="140"/>
        <v>0</v>
      </c>
    </row>
    <row r="3008" spans="1:6" x14ac:dyDescent="0.2">
      <c r="A3008">
        <v>99</v>
      </c>
      <c r="B3008" t="s">
        <v>52</v>
      </c>
      <c r="C3008" s="79" cm="1">
        <f t="array" ref="C3008">_xlfn.IFS(B3008= "Winter", 1, B3008="Spring", 2, B3008="Summer", 3, B3008="Fall", 4)</f>
        <v>3</v>
      </c>
      <c r="D3008" s="79">
        <f t="shared" si="138"/>
        <v>0</v>
      </c>
      <c r="E3008" s="79">
        <f t="shared" si="139"/>
        <v>0</v>
      </c>
      <c r="F3008" s="79">
        <f t="shared" si="140"/>
        <v>1</v>
      </c>
    </row>
    <row r="3009" spans="1:6" x14ac:dyDescent="0.2">
      <c r="A3009">
        <v>60</v>
      </c>
      <c r="B3009" t="s">
        <v>24</v>
      </c>
      <c r="C3009" s="79" cm="1">
        <f t="array" ref="C3009">_xlfn.IFS(B3009= "Winter", 1, B3009="Spring", 2, B3009="Summer", 3, B3009="Fall", 4)</f>
        <v>1</v>
      </c>
      <c r="D3009" s="79">
        <f t="shared" si="138"/>
        <v>1</v>
      </c>
      <c r="E3009" s="79">
        <f t="shared" si="139"/>
        <v>0</v>
      </c>
      <c r="F3009" s="79">
        <f t="shared" si="140"/>
        <v>0</v>
      </c>
    </row>
    <row r="3010" spans="1:6" x14ac:dyDescent="0.2">
      <c r="A3010">
        <v>86</v>
      </c>
      <c r="B3010" t="s">
        <v>24</v>
      </c>
      <c r="C3010" s="79" cm="1">
        <f t="array" ref="C3010">_xlfn.IFS(B3010= "Winter", 1, B3010="Spring", 2, B3010="Summer", 3, B3010="Fall", 4)</f>
        <v>1</v>
      </c>
      <c r="D3010" s="79">
        <f t="shared" si="138"/>
        <v>1</v>
      </c>
      <c r="E3010" s="79">
        <f t="shared" si="139"/>
        <v>0</v>
      </c>
      <c r="F3010" s="79">
        <f t="shared" si="140"/>
        <v>0</v>
      </c>
    </row>
    <row r="3011" spans="1:6" x14ac:dyDescent="0.2">
      <c r="A3011">
        <v>73</v>
      </c>
      <c r="B3011" t="s">
        <v>24</v>
      </c>
      <c r="C3011" s="79" cm="1">
        <f t="array" ref="C3011">_xlfn.IFS(B3011= "Winter", 1, B3011="Spring", 2, B3011="Summer", 3, B3011="Fall", 4)</f>
        <v>1</v>
      </c>
      <c r="D3011" s="79">
        <f t="shared" ref="D3011:D3074" si="141">IF(C3011=1, 1, 0)</f>
        <v>1</v>
      </c>
      <c r="E3011" s="79">
        <f t="shared" ref="E3011:E3074" si="142">IF(C3011=2, 1, 0)</f>
        <v>0</v>
      </c>
      <c r="F3011" s="79">
        <f t="shared" ref="F3011:F3074" si="143">IF(C3011=3,1, 0)</f>
        <v>0</v>
      </c>
    </row>
    <row r="3012" spans="1:6" x14ac:dyDescent="0.2">
      <c r="A3012">
        <v>45</v>
      </c>
      <c r="B3012" t="s">
        <v>24</v>
      </c>
      <c r="C3012" s="79" cm="1">
        <f t="array" ref="C3012">_xlfn.IFS(B3012= "Winter", 1, B3012="Spring", 2, B3012="Summer", 3, B3012="Fall", 4)</f>
        <v>1</v>
      </c>
      <c r="D3012" s="79">
        <f t="shared" si="141"/>
        <v>1</v>
      </c>
      <c r="E3012" s="79">
        <f t="shared" si="142"/>
        <v>0</v>
      </c>
      <c r="F3012" s="79">
        <f t="shared" si="143"/>
        <v>0</v>
      </c>
    </row>
    <row r="3013" spans="1:6" x14ac:dyDescent="0.2">
      <c r="A3013">
        <v>70</v>
      </c>
      <c r="B3013" t="s">
        <v>52</v>
      </c>
      <c r="C3013" s="79" cm="1">
        <f t="array" ref="C3013">_xlfn.IFS(B3013= "Winter", 1, B3013="Spring", 2, B3013="Summer", 3, B3013="Fall", 4)</f>
        <v>3</v>
      </c>
      <c r="D3013" s="79">
        <f t="shared" si="141"/>
        <v>0</v>
      </c>
      <c r="E3013" s="79">
        <f t="shared" si="142"/>
        <v>0</v>
      </c>
      <c r="F3013" s="79">
        <f t="shared" si="143"/>
        <v>1</v>
      </c>
    </row>
    <row r="3014" spans="1:6" x14ac:dyDescent="0.2">
      <c r="A3014">
        <v>65</v>
      </c>
      <c r="B3014" t="s">
        <v>56</v>
      </c>
      <c r="C3014" s="79" cm="1">
        <f t="array" ref="C3014">_xlfn.IFS(B3014= "Winter", 1, B3014="Spring", 2, B3014="Summer", 3, B3014="Fall", 4)</f>
        <v>4</v>
      </c>
      <c r="D3014" s="79">
        <f t="shared" si="141"/>
        <v>0</v>
      </c>
      <c r="E3014" s="79">
        <f t="shared" si="142"/>
        <v>0</v>
      </c>
      <c r="F3014" s="79">
        <f t="shared" si="143"/>
        <v>0</v>
      </c>
    </row>
    <row r="3015" spans="1:6" x14ac:dyDescent="0.2">
      <c r="A3015">
        <v>55</v>
      </c>
      <c r="B3015" t="s">
        <v>52</v>
      </c>
      <c r="C3015" s="79" cm="1">
        <f t="array" ref="C3015">_xlfn.IFS(B3015= "Winter", 1, B3015="Spring", 2, B3015="Summer", 3, B3015="Fall", 4)</f>
        <v>3</v>
      </c>
      <c r="D3015" s="79">
        <f t="shared" si="141"/>
        <v>0</v>
      </c>
      <c r="E3015" s="79">
        <f t="shared" si="142"/>
        <v>0</v>
      </c>
      <c r="F3015" s="79">
        <f t="shared" si="143"/>
        <v>1</v>
      </c>
    </row>
    <row r="3016" spans="1:6" x14ac:dyDescent="0.2">
      <c r="A3016">
        <v>65</v>
      </c>
      <c r="B3016" t="s">
        <v>36</v>
      </c>
      <c r="C3016" s="79" cm="1">
        <f t="array" ref="C3016">_xlfn.IFS(B3016= "Winter", 1, B3016="Spring", 2, B3016="Summer", 3, B3016="Fall", 4)</f>
        <v>2</v>
      </c>
      <c r="D3016" s="79">
        <f t="shared" si="141"/>
        <v>0</v>
      </c>
      <c r="E3016" s="79">
        <f t="shared" si="142"/>
        <v>1</v>
      </c>
      <c r="F3016" s="79">
        <f t="shared" si="143"/>
        <v>0</v>
      </c>
    </row>
    <row r="3017" spans="1:6" x14ac:dyDescent="0.2">
      <c r="A3017">
        <v>21</v>
      </c>
      <c r="B3017" t="s">
        <v>36</v>
      </c>
      <c r="C3017" s="79" cm="1">
        <f t="array" ref="C3017">_xlfn.IFS(B3017= "Winter", 1, B3017="Spring", 2, B3017="Summer", 3, B3017="Fall", 4)</f>
        <v>2</v>
      </c>
      <c r="D3017" s="79">
        <f t="shared" si="141"/>
        <v>0</v>
      </c>
      <c r="E3017" s="79">
        <f t="shared" si="142"/>
        <v>1</v>
      </c>
      <c r="F3017" s="79">
        <f t="shared" si="143"/>
        <v>0</v>
      </c>
    </row>
    <row r="3018" spans="1:6" x14ac:dyDescent="0.2">
      <c r="A3018">
        <v>26</v>
      </c>
      <c r="B3018" t="s">
        <v>52</v>
      </c>
      <c r="C3018" s="79" cm="1">
        <f t="array" ref="C3018">_xlfn.IFS(B3018= "Winter", 1, B3018="Spring", 2, B3018="Summer", 3, B3018="Fall", 4)</f>
        <v>3</v>
      </c>
      <c r="D3018" s="79">
        <f t="shared" si="141"/>
        <v>0</v>
      </c>
      <c r="E3018" s="79">
        <f t="shared" si="142"/>
        <v>0</v>
      </c>
      <c r="F3018" s="79">
        <f t="shared" si="143"/>
        <v>1</v>
      </c>
    </row>
    <row r="3019" spans="1:6" x14ac:dyDescent="0.2">
      <c r="A3019">
        <v>71</v>
      </c>
      <c r="B3019" t="s">
        <v>52</v>
      </c>
      <c r="C3019" s="79" cm="1">
        <f t="array" ref="C3019">_xlfn.IFS(B3019= "Winter", 1, B3019="Spring", 2, B3019="Summer", 3, B3019="Fall", 4)</f>
        <v>3</v>
      </c>
      <c r="D3019" s="79">
        <f t="shared" si="141"/>
        <v>0</v>
      </c>
      <c r="E3019" s="79">
        <f t="shared" si="142"/>
        <v>0</v>
      </c>
      <c r="F3019" s="79">
        <f t="shared" si="143"/>
        <v>1</v>
      </c>
    </row>
    <row r="3020" spans="1:6" x14ac:dyDescent="0.2">
      <c r="A3020">
        <v>41</v>
      </c>
      <c r="B3020" t="s">
        <v>52</v>
      </c>
      <c r="C3020" s="79" cm="1">
        <f t="array" ref="C3020">_xlfn.IFS(B3020= "Winter", 1, B3020="Spring", 2, B3020="Summer", 3, B3020="Fall", 4)</f>
        <v>3</v>
      </c>
      <c r="D3020" s="79">
        <f t="shared" si="141"/>
        <v>0</v>
      </c>
      <c r="E3020" s="79">
        <f t="shared" si="142"/>
        <v>0</v>
      </c>
      <c r="F3020" s="79">
        <f t="shared" si="143"/>
        <v>1</v>
      </c>
    </row>
    <row r="3021" spans="1:6" x14ac:dyDescent="0.2">
      <c r="A3021">
        <v>44</v>
      </c>
      <c r="B3021" t="s">
        <v>24</v>
      </c>
      <c r="C3021" s="79" cm="1">
        <f t="array" ref="C3021">_xlfn.IFS(B3021= "Winter", 1, B3021="Spring", 2, B3021="Summer", 3, B3021="Fall", 4)</f>
        <v>1</v>
      </c>
      <c r="D3021" s="79">
        <f t="shared" si="141"/>
        <v>1</v>
      </c>
      <c r="E3021" s="79">
        <f t="shared" si="142"/>
        <v>0</v>
      </c>
      <c r="F3021" s="79">
        <f t="shared" si="143"/>
        <v>0</v>
      </c>
    </row>
    <row r="3022" spans="1:6" x14ac:dyDescent="0.2">
      <c r="A3022">
        <v>81</v>
      </c>
      <c r="B3022" t="s">
        <v>56</v>
      </c>
      <c r="C3022" s="79" cm="1">
        <f t="array" ref="C3022">_xlfn.IFS(B3022= "Winter", 1, B3022="Spring", 2, B3022="Summer", 3, B3022="Fall", 4)</f>
        <v>4</v>
      </c>
      <c r="D3022" s="79">
        <f t="shared" si="141"/>
        <v>0</v>
      </c>
      <c r="E3022" s="79">
        <f t="shared" si="142"/>
        <v>0</v>
      </c>
      <c r="F3022" s="79">
        <f t="shared" si="143"/>
        <v>0</v>
      </c>
    </row>
    <row r="3023" spans="1:6" x14ac:dyDescent="0.2">
      <c r="A3023">
        <v>77</v>
      </c>
      <c r="B3023" t="s">
        <v>52</v>
      </c>
      <c r="C3023" s="79" cm="1">
        <f t="array" ref="C3023">_xlfn.IFS(B3023= "Winter", 1, B3023="Spring", 2, B3023="Summer", 3, B3023="Fall", 4)</f>
        <v>3</v>
      </c>
      <c r="D3023" s="79">
        <f t="shared" si="141"/>
        <v>0</v>
      </c>
      <c r="E3023" s="79">
        <f t="shared" si="142"/>
        <v>0</v>
      </c>
      <c r="F3023" s="79">
        <f t="shared" si="143"/>
        <v>1</v>
      </c>
    </row>
    <row r="3024" spans="1:6" x14ac:dyDescent="0.2">
      <c r="A3024">
        <v>26</v>
      </c>
      <c r="B3024" t="s">
        <v>56</v>
      </c>
      <c r="C3024" s="79" cm="1">
        <f t="array" ref="C3024">_xlfn.IFS(B3024= "Winter", 1, B3024="Spring", 2, B3024="Summer", 3, B3024="Fall", 4)</f>
        <v>4</v>
      </c>
      <c r="D3024" s="79">
        <f t="shared" si="141"/>
        <v>0</v>
      </c>
      <c r="E3024" s="79">
        <f t="shared" si="142"/>
        <v>0</v>
      </c>
      <c r="F3024" s="79">
        <f t="shared" si="143"/>
        <v>0</v>
      </c>
    </row>
    <row r="3025" spans="1:6" x14ac:dyDescent="0.2">
      <c r="A3025">
        <v>31</v>
      </c>
      <c r="B3025" t="s">
        <v>52</v>
      </c>
      <c r="C3025" s="79" cm="1">
        <f t="array" ref="C3025">_xlfn.IFS(B3025= "Winter", 1, B3025="Spring", 2, B3025="Summer", 3, B3025="Fall", 4)</f>
        <v>3</v>
      </c>
      <c r="D3025" s="79">
        <f t="shared" si="141"/>
        <v>0</v>
      </c>
      <c r="E3025" s="79">
        <f t="shared" si="142"/>
        <v>0</v>
      </c>
      <c r="F3025" s="79">
        <f t="shared" si="143"/>
        <v>1</v>
      </c>
    </row>
    <row r="3026" spans="1:6" x14ac:dyDescent="0.2">
      <c r="A3026">
        <v>82</v>
      </c>
      <c r="B3026" t="s">
        <v>36</v>
      </c>
      <c r="C3026" s="79" cm="1">
        <f t="array" ref="C3026">_xlfn.IFS(B3026= "Winter", 1, B3026="Spring", 2, B3026="Summer", 3, B3026="Fall", 4)</f>
        <v>2</v>
      </c>
      <c r="D3026" s="79">
        <f t="shared" si="141"/>
        <v>0</v>
      </c>
      <c r="E3026" s="79">
        <f t="shared" si="142"/>
        <v>1</v>
      </c>
      <c r="F3026" s="79">
        <f t="shared" si="143"/>
        <v>0</v>
      </c>
    </row>
    <row r="3027" spans="1:6" x14ac:dyDescent="0.2">
      <c r="A3027">
        <v>60</v>
      </c>
      <c r="B3027" t="s">
        <v>52</v>
      </c>
      <c r="C3027" s="79" cm="1">
        <f t="array" ref="C3027">_xlfn.IFS(B3027= "Winter", 1, B3027="Spring", 2, B3027="Summer", 3, B3027="Fall", 4)</f>
        <v>3</v>
      </c>
      <c r="D3027" s="79">
        <f t="shared" si="141"/>
        <v>0</v>
      </c>
      <c r="E3027" s="79">
        <f t="shared" si="142"/>
        <v>0</v>
      </c>
      <c r="F3027" s="79">
        <f t="shared" si="143"/>
        <v>1</v>
      </c>
    </row>
    <row r="3028" spans="1:6" x14ac:dyDescent="0.2">
      <c r="A3028">
        <v>70</v>
      </c>
      <c r="B3028" t="s">
        <v>56</v>
      </c>
      <c r="C3028" s="79" cm="1">
        <f t="array" ref="C3028">_xlfn.IFS(B3028= "Winter", 1, B3028="Spring", 2, B3028="Summer", 3, B3028="Fall", 4)</f>
        <v>4</v>
      </c>
      <c r="D3028" s="79">
        <f t="shared" si="141"/>
        <v>0</v>
      </c>
      <c r="E3028" s="79">
        <f t="shared" si="142"/>
        <v>0</v>
      </c>
      <c r="F3028" s="79">
        <f t="shared" si="143"/>
        <v>0</v>
      </c>
    </row>
    <row r="3029" spans="1:6" x14ac:dyDescent="0.2">
      <c r="A3029">
        <v>26</v>
      </c>
      <c r="B3029" t="s">
        <v>24</v>
      </c>
      <c r="C3029" s="79" cm="1">
        <f t="array" ref="C3029">_xlfn.IFS(B3029= "Winter", 1, B3029="Spring", 2, B3029="Summer", 3, B3029="Fall", 4)</f>
        <v>1</v>
      </c>
      <c r="D3029" s="79">
        <f t="shared" si="141"/>
        <v>1</v>
      </c>
      <c r="E3029" s="79">
        <f t="shared" si="142"/>
        <v>0</v>
      </c>
      <c r="F3029" s="79">
        <f t="shared" si="143"/>
        <v>0</v>
      </c>
    </row>
    <row r="3030" spans="1:6" x14ac:dyDescent="0.2">
      <c r="A3030">
        <v>100</v>
      </c>
      <c r="B3030" t="s">
        <v>52</v>
      </c>
      <c r="C3030" s="79" cm="1">
        <f t="array" ref="C3030">_xlfn.IFS(B3030= "Winter", 1, B3030="Spring", 2, B3030="Summer", 3, B3030="Fall", 4)</f>
        <v>3</v>
      </c>
      <c r="D3030" s="79">
        <f t="shared" si="141"/>
        <v>0</v>
      </c>
      <c r="E3030" s="79">
        <f t="shared" si="142"/>
        <v>0</v>
      </c>
      <c r="F3030" s="79">
        <f t="shared" si="143"/>
        <v>1</v>
      </c>
    </row>
    <row r="3031" spans="1:6" x14ac:dyDescent="0.2">
      <c r="A3031">
        <v>82</v>
      </c>
      <c r="B3031" t="s">
        <v>52</v>
      </c>
      <c r="C3031" s="79" cm="1">
        <f t="array" ref="C3031">_xlfn.IFS(B3031= "Winter", 1, B3031="Spring", 2, B3031="Summer", 3, B3031="Fall", 4)</f>
        <v>3</v>
      </c>
      <c r="D3031" s="79">
        <f t="shared" si="141"/>
        <v>0</v>
      </c>
      <c r="E3031" s="79">
        <f t="shared" si="142"/>
        <v>0</v>
      </c>
      <c r="F3031" s="79">
        <f t="shared" si="143"/>
        <v>1</v>
      </c>
    </row>
    <row r="3032" spans="1:6" x14ac:dyDescent="0.2">
      <c r="A3032">
        <v>24</v>
      </c>
      <c r="B3032" t="s">
        <v>36</v>
      </c>
      <c r="C3032" s="79" cm="1">
        <f t="array" ref="C3032">_xlfn.IFS(B3032= "Winter", 1, B3032="Spring", 2, B3032="Summer", 3, B3032="Fall", 4)</f>
        <v>2</v>
      </c>
      <c r="D3032" s="79">
        <f t="shared" si="141"/>
        <v>0</v>
      </c>
      <c r="E3032" s="79">
        <f t="shared" si="142"/>
        <v>1</v>
      </c>
      <c r="F3032" s="79">
        <f t="shared" si="143"/>
        <v>0</v>
      </c>
    </row>
    <row r="3033" spans="1:6" x14ac:dyDescent="0.2">
      <c r="A3033">
        <v>74</v>
      </c>
      <c r="B3033" t="s">
        <v>52</v>
      </c>
      <c r="C3033" s="79" cm="1">
        <f t="array" ref="C3033">_xlfn.IFS(B3033= "Winter", 1, B3033="Spring", 2, B3033="Summer", 3, B3033="Fall", 4)</f>
        <v>3</v>
      </c>
      <c r="D3033" s="79">
        <f t="shared" si="141"/>
        <v>0</v>
      </c>
      <c r="E3033" s="79">
        <f t="shared" si="142"/>
        <v>0</v>
      </c>
      <c r="F3033" s="79">
        <f t="shared" si="143"/>
        <v>1</v>
      </c>
    </row>
    <row r="3034" spans="1:6" x14ac:dyDescent="0.2">
      <c r="A3034">
        <v>58</v>
      </c>
      <c r="B3034" t="s">
        <v>52</v>
      </c>
      <c r="C3034" s="79" cm="1">
        <f t="array" ref="C3034">_xlfn.IFS(B3034= "Winter", 1, B3034="Spring", 2, B3034="Summer", 3, B3034="Fall", 4)</f>
        <v>3</v>
      </c>
      <c r="D3034" s="79">
        <f t="shared" si="141"/>
        <v>0</v>
      </c>
      <c r="E3034" s="79">
        <f t="shared" si="142"/>
        <v>0</v>
      </c>
      <c r="F3034" s="79">
        <f t="shared" si="143"/>
        <v>1</v>
      </c>
    </row>
    <row r="3035" spans="1:6" x14ac:dyDescent="0.2">
      <c r="A3035">
        <v>56</v>
      </c>
      <c r="B3035" t="s">
        <v>36</v>
      </c>
      <c r="C3035" s="79" cm="1">
        <f t="array" ref="C3035">_xlfn.IFS(B3035= "Winter", 1, B3035="Spring", 2, B3035="Summer", 3, B3035="Fall", 4)</f>
        <v>2</v>
      </c>
      <c r="D3035" s="79">
        <f t="shared" si="141"/>
        <v>0</v>
      </c>
      <c r="E3035" s="79">
        <f t="shared" si="142"/>
        <v>1</v>
      </c>
      <c r="F3035" s="79">
        <f t="shared" si="143"/>
        <v>0</v>
      </c>
    </row>
    <row r="3036" spans="1:6" x14ac:dyDescent="0.2">
      <c r="A3036">
        <v>37</v>
      </c>
      <c r="B3036" t="s">
        <v>36</v>
      </c>
      <c r="C3036" s="79" cm="1">
        <f t="array" ref="C3036">_xlfn.IFS(B3036= "Winter", 1, B3036="Spring", 2, B3036="Summer", 3, B3036="Fall", 4)</f>
        <v>2</v>
      </c>
      <c r="D3036" s="79">
        <f t="shared" si="141"/>
        <v>0</v>
      </c>
      <c r="E3036" s="79">
        <f t="shared" si="142"/>
        <v>1</v>
      </c>
      <c r="F3036" s="79">
        <f t="shared" si="143"/>
        <v>0</v>
      </c>
    </row>
    <row r="3037" spans="1:6" x14ac:dyDescent="0.2">
      <c r="A3037">
        <v>64</v>
      </c>
      <c r="B3037" t="s">
        <v>36</v>
      </c>
      <c r="C3037" s="79" cm="1">
        <f t="array" ref="C3037">_xlfn.IFS(B3037= "Winter", 1, B3037="Spring", 2, B3037="Summer", 3, B3037="Fall", 4)</f>
        <v>2</v>
      </c>
      <c r="D3037" s="79">
        <f t="shared" si="141"/>
        <v>0</v>
      </c>
      <c r="E3037" s="79">
        <f t="shared" si="142"/>
        <v>1</v>
      </c>
      <c r="F3037" s="79">
        <f t="shared" si="143"/>
        <v>0</v>
      </c>
    </row>
    <row r="3038" spans="1:6" x14ac:dyDescent="0.2">
      <c r="A3038">
        <v>58</v>
      </c>
      <c r="B3038" t="s">
        <v>36</v>
      </c>
      <c r="C3038" s="79" cm="1">
        <f t="array" ref="C3038">_xlfn.IFS(B3038= "Winter", 1, B3038="Spring", 2, B3038="Summer", 3, B3038="Fall", 4)</f>
        <v>2</v>
      </c>
      <c r="D3038" s="79">
        <f t="shared" si="141"/>
        <v>0</v>
      </c>
      <c r="E3038" s="79">
        <f t="shared" si="142"/>
        <v>1</v>
      </c>
      <c r="F3038" s="79">
        <f t="shared" si="143"/>
        <v>0</v>
      </c>
    </row>
    <row r="3039" spans="1:6" x14ac:dyDescent="0.2">
      <c r="A3039">
        <v>44</v>
      </c>
      <c r="B3039" t="s">
        <v>52</v>
      </c>
      <c r="C3039" s="79" cm="1">
        <f t="array" ref="C3039">_xlfn.IFS(B3039= "Winter", 1, B3039="Spring", 2, B3039="Summer", 3, B3039="Fall", 4)</f>
        <v>3</v>
      </c>
      <c r="D3039" s="79">
        <f t="shared" si="141"/>
        <v>0</v>
      </c>
      <c r="E3039" s="79">
        <f t="shared" si="142"/>
        <v>0</v>
      </c>
      <c r="F3039" s="79">
        <f t="shared" si="143"/>
        <v>1</v>
      </c>
    </row>
    <row r="3040" spans="1:6" x14ac:dyDescent="0.2">
      <c r="A3040">
        <v>39</v>
      </c>
      <c r="B3040" t="s">
        <v>52</v>
      </c>
      <c r="C3040" s="79" cm="1">
        <f t="array" ref="C3040">_xlfn.IFS(B3040= "Winter", 1, B3040="Spring", 2, B3040="Summer", 3, B3040="Fall", 4)</f>
        <v>3</v>
      </c>
      <c r="D3040" s="79">
        <f t="shared" si="141"/>
        <v>0</v>
      </c>
      <c r="E3040" s="79">
        <f t="shared" si="142"/>
        <v>0</v>
      </c>
      <c r="F3040" s="79">
        <f t="shared" si="143"/>
        <v>1</v>
      </c>
    </row>
    <row r="3041" spans="1:6" x14ac:dyDescent="0.2">
      <c r="A3041">
        <v>48</v>
      </c>
      <c r="B3041" t="s">
        <v>36</v>
      </c>
      <c r="C3041" s="79" cm="1">
        <f t="array" ref="C3041">_xlfn.IFS(B3041= "Winter", 1, B3041="Spring", 2, B3041="Summer", 3, B3041="Fall", 4)</f>
        <v>2</v>
      </c>
      <c r="D3041" s="79">
        <f t="shared" si="141"/>
        <v>0</v>
      </c>
      <c r="E3041" s="79">
        <f t="shared" si="142"/>
        <v>1</v>
      </c>
      <c r="F3041" s="79">
        <f t="shared" si="143"/>
        <v>0</v>
      </c>
    </row>
    <row r="3042" spans="1:6" x14ac:dyDescent="0.2">
      <c r="A3042">
        <v>32</v>
      </c>
      <c r="B3042" t="s">
        <v>56</v>
      </c>
      <c r="C3042" s="79" cm="1">
        <f t="array" ref="C3042">_xlfn.IFS(B3042= "Winter", 1, B3042="Spring", 2, B3042="Summer", 3, B3042="Fall", 4)</f>
        <v>4</v>
      </c>
      <c r="D3042" s="79">
        <f t="shared" si="141"/>
        <v>0</v>
      </c>
      <c r="E3042" s="79">
        <f t="shared" si="142"/>
        <v>0</v>
      </c>
      <c r="F3042" s="79">
        <f t="shared" si="143"/>
        <v>0</v>
      </c>
    </row>
    <row r="3043" spans="1:6" x14ac:dyDescent="0.2">
      <c r="A3043">
        <v>79</v>
      </c>
      <c r="B3043" t="s">
        <v>24</v>
      </c>
      <c r="C3043" s="79" cm="1">
        <f t="array" ref="C3043">_xlfn.IFS(B3043= "Winter", 1, B3043="Spring", 2, B3043="Summer", 3, B3043="Fall", 4)</f>
        <v>1</v>
      </c>
      <c r="D3043" s="79">
        <f t="shared" si="141"/>
        <v>1</v>
      </c>
      <c r="E3043" s="79">
        <f t="shared" si="142"/>
        <v>0</v>
      </c>
      <c r="F3043" s="79">
        <f t="shared" si="143"/>
        <v>0</v>
      </c>
    </row>
    <row r="3044" spans="1:6" x14ac:dyDescent="0.2">
      <c r="A3044">
        <v>27</v>
      </c>
      <c r="B3044" t="s">
        <v>24</v>
      </c>
      <c r="C3044" s="79" cm="1">
        <f t="array" ref="C3044">_xlfn.IFS(B3044= "Winter", 1, B3044="Spring", 2, B3044="Summer", 3, B3044="Fall", 4)</f>
        <v>1</v>
      </c>
      <c r="D3044" s="79">
        <f t="shared" si="141"/>
        <v>1</v>
      </c>
      <c r="E3044" s="79">
        <f t="shared" si="142"/>
        <v>0</v>
      </c>
      <c r="F3044" s="79">
        <f t="shared" si="143"/>
        <v>0</v>
      </c>
    </row>
    <row r="3045" spans="1:6" x14ac:dyDescent="0.2">
      <c r="A3045">
        <v>98</v>
      </c>
      <c r="B3045" t="s">
        <v>56</v>
      </c>
      <c r="C3045" s="79" cm="1">
        <f t="array" ref="C3045">_xlfn.IFS(B3045= "Winter", 1, B3045="Spring", 2, B3045="Summer", 3, B3045="Fall", 4)</f>
        <v>4</v>
      </c>
      <c r="D3045" s="79">
        <f t="shared" si="141"/>
        <v>0</v>
      </c>
      <c r="E3045" s="79">
        <f t="shared" si="142"/>
        <v>0</v>
      </c>
      <c r="F3045" s="79">
        <f t="shared" si="143"/>
        <v>0</v>
      </c>
    </row>
    <row r="3046" spans="1:6" x14ac:dyDescent="0.2">
      <c r="A3046">
        <v>67</v>
      </c>
      <c r="B3046" t="s">
        <v>24</v>
      </c>
      <c r="C3046" s="79" cm="1">
        <f t="array" ref="C3046">_xlfn.IFS(B3046= "Winter", 1, B3046="Spring", 2, B3046="Summer", 3, B3046="Fall", 4)</f>
        <v>1</v>
      </c>
      <c r="D3046" s="79">
        <f t="shared" si="141"/>
        <v>1</v>
      </c>
      <c r="E3046" s="79">
        <f t="shared" si="142"/>
        <v>0</v>
      </c>
      <c r="F3046" s="79">
        <f t="shared" si="143"/>
        <v>0</v>
      </c>
    </row>
    <row r="3047" spans="1:6" x14ac:dyDescent="0.2">
      <c r="A3047">
        <v>37</v>
      </c>
      <c r="B3047" t="s">
        <v>24</v>
      </c>
      <c r="C3047" s="79" cm="1">
        <f t="array" ref="C3047">_xlfn.IFS(B3047= "Winter", 1, B3047="Spring", 2, B3047="Summer", 3, B3047="Fall", 4)</f>
        <v>1</v>
      </c>
      <c r="D3047" s="79">
        <f t="shared" si="141"/>
        <v>1</v>
      </c>
      <c r="E3047" s="79">
        <f t="shared" si="142"/>
        <v>0</v>
      </c>
      <c r="F3047" s="79">
        <f t="shared" si="143"/>
        <v>0</v>
      </c>
    </row>
    <row r="3048" spans="1:6" x14ac:dyDescent="0.2">
      <c r="A3048">
        <v>49</v>
      </c>
      <c r="B3048" t="s">
        <v>36</v>
      </c>
      <c r="C3048" s="79" cm="1">
        <f t="array" ref="C3048">_xlfn.IFS(B3048= "Winter", 1, B3048="Spring", 2, B3048="Summer", 3, B3048="Fall", 4)</f>
        <v>2</v>
      </c>
      <c r="D3048" s="79">
        <f t="shared" si="141"/>
        <v>0</v>
      </c>
      <c r="E3048" s="79">
        <f t="shared" si="142"/>
        <v>1</v>
      </c>
      <c r="F3048" s="79">
        <f t="shared" si="143"/>
        <v>0</v>
      </c>
    </row>
    <row r="3049" spans="1:6" x14ac:dyDescent="0.2">
      <c r="A3049">
        <v>74</v>
      </c>
      <c r="B3049" t="s">
        <v>56</v>
      </c>
      <c r="C3049" s="79" cm="1">
        <f t="array" ref="C3049">_xlfn.IFS(B3049= "Winter", 1, B3049="Spring", 2, B3049="Summer", 3, B3049="Fall", 4)</f>
        <v>4</v>
      </c>
      <c r="D3049" s="79">
        <f t="shared" si="141"/>
        <v>0</v>
      </c>
      <c r="E3049" s="79">
        <f t="shared" si="142"/>
        <v>0</v>
      </c>
      <c r="F3049" s="79">
        <f t="shared" si="143"/>
        <v>0</v>
      </c>
    </row>
    <row r="3050" spans="1:6" x14ac:dyDescent="0.2">
      <c r="A3050">
        <v>93</v>
      </c>
      <c r="B3050" t="s">
        <v>52</v>
      </c>
      <c r="C3050" s="79" cm="1">
        <f t="array" ref="C3050">_xlfn.IFS(B3050= "Winter", 1, B3050="Spring", 2, B3050="Summer", 3, B3050="Fall", 4)</f>
        <v>3</v>
      </c>
      <c r="D3050" s="79">
        <f t="shared" si="141"/>
        <v>0</v>
      </c>
      <c r="E3050" s="79">
        <f t="shared" si="142"/>
        <v>0</v>
      </c>
      <c r="F3050" s="79">
        <f t="shared" si="143"/>
        <v>1</v>
      </c>
    </row>
    <row r="3051" spans="1:6" x14ac:dyDescent="0.2">
      <c r="A3051">
        <v>60</v>
      </c>
      <c r="B3051" t="s">
        <v>52</v>
      </c>
      <c r="C3051" s="79" cm="1">
        <f t="array" ref="C3051">_xlfn.IFS(B3051= "Winter", 1, B3051="Spring", 2, B3051="Summer", 3, B3051="Fall", 4)</f>
        <v>3</v>
      </c>
      <c r="D3051" s="79">
        <f t="shared" si="141"/>
        <v>0</v>
      </c>
      <c r="E3051" s="79">
        <f t="shared" si="142"/>
        <v>0</v>
      </c>
      <c r="F3051" s="79">
        <f t="shared" si="143"/>
        <v>1</v>
      </c>
    </row>
    <row r="3052" spans="1:6" x14ac:dyDescent="0.2">
      <c r="A3052">
        <v>76</v>
      </c>
      <c r="B3052" t="s">
        <v>36</v>
      </c>
      <c r="C3052" s="79" cm="1">
        <f t="array" ref="C3052">_xlfn.IFS(B3052= "Winter", 1, B3052="Spring", 2, B3052="Summer", 3, B3052="Fall", 4)</f>
        <v>2</v>
      </c>
      <c r="D3052" s="79">
        <f t="shared" si="141"/>
        <v>0</v>
      </c>
      <c r="E3052" s="79">
        <f t="shared" si="142"/>
        <v>1</v>
      </c>
      <c r="F3052" s="79">
        <f t="shared" si="143"/>
        <v>0</v>
      </c>
    </row>
    <row r="3053" spans="1:6" x14ac:dyDescent="0.2">
      <c r="A3053">
        <v>64</v>
      </c>
      <c r="B3053" t="s">
        <v>52</v>
      </c>
      <c r="C3053" s="79" cm="1">
        <f t="array" ref="C3053">_xlfn.IFS(B3053= "Winter", 1, B3053="Spring", 2, B3053="Summer", 3, B3053="Fall", 4)</f>
        <v>3</v>
      </c>
      <c r="D3053" s="79">
        <f t="shared" si="141"/>
        <v>0</v>
      </c>
      <c r="E3053" s="79">
        <f t="shared" si="142"/>
        <v>0</v>
      </c>
      <c r="F3053" s="79">
        <f t="shared" si="143"/>
        <v>1</v>
      </c>
    </row>
    <row r="3054" spans="1:6" x14ac:dyDescent="0.2">
      <c r="A3054">
        <v>38</v>
      </c>
      <c r="B3054" t="s">
        <v>36</v>
      </c>
      <c r="C3054" s="79" cm="1">
        <f t="array" ref="C3054">_xlfn.IFS(B3054= "Winter", 1, B3054="Spring", 2, B3054="Summer", 3, B3054="Fall", 4)</f>
        <v>2</v>
      </c>
      <c r="D3054" s="79">
        <f t="shared" si="141"/>
        <v>0</v>
      </c>
      <c r="E3054" s="79">
        <f t="shared" si="142"/>
        <v>1</v>
      </c>
      <c r="F3054" s="79">
        <f t="shared" si="143"/>
        <v>0</v>
      </c>
    </row>
    <row r="3055" spans="1:6" x14ac:dyDescent="0.2">
      <c r="A3055">
        <v>91</v>
      </c>
      <c r="B3055" t="s">
        <v>24</v>
      </c>
      <c r="C3055" s="79" cm="1">
        <f t="array" ref="C3055">_xlfn.IFS(B3055= "Winter", 1, B3055="Spring", 2, B3055="Summer", 3, B3055="Fall", 4)</f>
        <v>1</v>
      </c>
      <c r="D3055" s="79">
        <f t="shared" si="141"/>
        <v>1</v>
      </c>
      <c r="E3055" s="79">
        <f t="shared" si="142"/>
        <v>0</v>
      </c>
      <c r="F3055" s="79">
        <f t="shared" si="143"/>
        <v>0</v>
      </c>
    </row>
    <row r="3056" spans="1:6" x14ac:dyDescent="0.2">
      <c r="A3056">
        <v>70</v>
      </c>
      <c r="B3056" t="s">
        <v>52</v>
      </c>
      <c r="C3056" s="79" cm="1">
        <f t="array" ref="C3056">_xlfn.IFS(B3056= "Winter", 1, B3056="Spring", 2, B3056="Summer", 3, B3056="Fall", 4)</f>
        <v>3</v>
      </c>
      <c r="D3056" s="79">
        <f t="shared" si="141"/>
        <v>0</v>
      </c>
      <c r="E3056" s="79">
        <f t="shared" si="142"/>
        <v>0</v>
      </c>
      <c r="F3056" s="79">
        <f t="shared" si="143"/>
        <v>1</v>
      </c>
    </row>
    <row r="3057" spans="1:6" x14ac:dyDescent="0.2">
      <c r="A3057">
        <v>22</v>
      </c>
      <c r="B3057" t="s">
        <v>56</v>
      </c>
      <c r="C3057" s="79" cm="1">
        <f t="array" ref="C3057">_xlfn.IFS(B3057= "Winter", 1, B3057="Spring", 2, B3057="Summer", 3, B3057="Fall", 4)</f>
        <v>4</v>
      </c>
      <c r="D3057" s="79">
        <f t="shared" si="141"/>
        <v>0</v>
      </c>
      <c r="E3057" s="79">
        <f t="shared" si="142"/>
        <v>0</v>
      </c>
      <c r="F3057" s="79">
        <f t="shared" si="143"/>
        <v>0</v>
      </c>
    </row>
    <row r="3058" spans="1:6" x14ac:dyDescent="0.2">
      <c r="A3058">
        <v>59</v>
      </c>
      <c r="B3058" t="s">
        <v>36</v>
      </c>
      <c r="C3058" s="79" cm="1">
        <f t="array" ref="C3058">_xlfn.IFS(B3058= "Winter", 1, B3058="Spring", 2, B3058="Summer", 3, B3058="Fall", 4)</f>
        <v>2</v>
      </c>
      <c r="D3058" s="79">
        <f t="shared" si="141"/>
        <v>0</v>
      </c>
      <c r="E3058" s="79">
        <f t="shared" si="142"/>
        <v>1</v>
      </c>
      <c r="F3058" s="79">
        <f t="shared" si="143"/>
        <v>0</v>
      </c>
    </row>
    <row r="3059" spans="1:6" x14ac:dyDescent="0.2">
      <c r="A3059">
        <v>22</v>
      </c>
      <c r="B3059" t="s">
        <v>36</v>
      </c>
      <c r="C3059" s="79" cm="1">
        <f t="array" ref="C3059">_xlfn.IFS(B3059= "Winter", 1, B3059="Spring", 2, B3059="Summer", 3, B3059="Fall", 4)</f>
        <v>2</v>
      </c>
      <c r="D3059" s="79">
        <f t="shared" si="141"/>
        <v>0</v>
      </c>
      <c r="E3059" s="79">
        <f t="shared" si="142"/>
        <v>1</v>
      </c>
      <c r="F3059" s="79">
        <f t="shared" si="143"/>
        <v>0</v>
      </c>
    </row>
    <row r="3060" spans="1:6" x14ac:dyDescent="0.2">
      <c r="A3060">
        <v>74</v>
      </c>
      <c r="B3060" t="s">
        <v>24</v>
      </c>
      <c r="C3060" s="79" cm="1">
        <f t="array" ref="C3060">_xlfn.IFS(B3060= "Winter", 1, B3060="Spring", 2, B3060="Summer", 3, B3060="Fall", 4)</f>
        <v>1</v>
      </c>
      <c r="D3060" s="79">
        <f t="shared" si="141"/>
        <v>1</v>
      </c>
      <c r="E3060" s="79">
        <f t="shared" si="142"/>
        <v>0</v>
      </c>
      <c r="F3060" s="79">
        <f t="shared" si="143"/>
        <v>0</v>
      </c>
    </row>
    <row r="3061" spans="1:6" x14ac:dyDescent="0.2">
      <c r="A3061">
        <v>71</v>
      </c>
      <c r="B3061" t="s">
        <v>36</v>
      </c>
      <c r="C3061" s="79" cm="1">
        <f t="array" ref="C3061">_xlfn.IFS(B3061= "Winter", 1, B3061="Spring", 2, B3061="Summer", 3, B3061="Fall", 4)</f>
        <v>2</v>
      </c>
      <c r="D3061" s="79">
        <f t="shared" si="141"/>
        <v>0</v>
      </c>
      <c r="E3061" s="79">
        <f t="shared" si="142"/>
        <v>1</v>
      </c>
      <c r="F3061" s="79">
        <f t="shared" si="143"/>
        <v>0</v>
      </c>
    </row>
    <row r="3062" spans="1:6" x14ac:dyDescent="0.2">
      <c r="A3062">
        <v>80</v>
      </c>
      <c r="B3062" t="s">
        <v>52</v>
      </c>
      <c r="C3062" s="79" cm="1">
        <f t="array" ref="C3062">_xlfn.IFS(B3062= "Winter", 1, B3062="Spring", 2, B3062="Summer", 3, B3062="Fall", 4)</f>
        <v>3</v>
      </c>
      <c r="D3062" s="79">
        <f t="shared" si="141"/>
        <v>0</v>
      </c>
      <c r="E3062" s="79">
        <f t="shared" si="142"/>
        <v>0</v>
      </c>
      <c r="F3062" s="79">
        <f t="shared" si="143"/>
        <v>1</v>
      </c>
    </row>
    <row r="3063" spans="1:6" x14ac:dyDescent="0.2">
      <c r="A3063">
        <v>59</v>
      </c>
      <c r="B3063" t="s">
        <v>56</v>
      </c>
      <c r="C3063" s="79" cm="1">
        <f t="array" ref="C3063">_xlfn.IFS(B3063= "Winter", 1, B3063="Spring", 2, B3063="Summer", 3, B3063="Fall", 4)</f>
        <v>4</v>
      </c>
      <c r="D3063" s="79">
        <f t="shared" si="141"/>
        <v>0</v>
      </c>
      <c r="E3063" s="79">
        <f t="shared" si="142"/>
        <v>0</v>
      </c>
      <c r="F3063" s="79">
        <f t="shared" si="143"/>
        <v>0</v>
      </c>
    </row>
    <row r="3064" spans="1:6" x14ac:dyDescent="0.2">
      <c r="A3064">
        <v>96</v>
      </c>
      <c r="B3064" t="s">
        <v>56</v>
      </c>
      <c r="C3064" s="79" cm="1">
        <f t="array" ref="C3064">_xlfn.IFS(B3064= "Winter", 1, B3064="Spring", 2, B3064="Summer", 3, B3064="Fall", 4)</f>
        <v>4</v>
      </c>
      <c r="D3064" s="79">
        <f t="shared" si="141"/>
        <v>0</v>
      </c>
      <c r="E3064" s="79">
        <f t="shared" si="142"/>
        <v>0</v>
      </c>
      <c r="F3064" s="79">
        <f t="shared" si="143"/>
        <v>0</v>
      </c>
    </row>
    <row r="3065" spans="1:6" x14ac:dyDescent="0.2">
      <c r="A3065">
        <v>43</v>
      </c>
      <c r="B3065" t="s">
        <v>24</v>
      </c>
      <c r="C3065" s="79" cm="1">
        <f t="array" ref="C3065">_xlfn.IFS(B3065= "Winter", 1, B3065="Spring", 2, B3065="Summer", 3, B3065="Fall", 4)</f>
        <v>1</v>
      </c>
      <c r="D3065" s="79">
        <f t="shared" si="141"/>
        <v>1</v>
      </c>
      <c r="E3065" s="79">
        <f t="shared" si="142"/>
        <v>0</v>
      </c>
      <c r="F3065" s="79">
        <f t="shared" si="143"/>
        <v>0</v>
      </c>
    </row>
    <row r="3066" spans="1:6" x14ac:dyDescent="0.2">
      <c r="A3066">
        <v>76</v>
      </c>
      <c r="B3066" t="s">
        <v>24</v>
      </c>
      <c r="C3066" s="79" cm="1">
        <f t="array" ref="C3066">_xlfn.IFS(B3066= "Winter", 1, B3066="Spring", 2, B3066="Summer", 3, B3066="Fall", 4)</f>
        <v>1</v>
      </c>
      <c r="D3066" s="79">
        <f t="shared" si="141"/>
        <v>1</v>
      </c>
      <c r="E3066" s="79">
        <f t="shared" si="142"/>
        <v>0</v>
      </c>
      <c r="F3066" s="79">
        <f t="shared" si="143"/>
        <v>0</v>
      </c>
    </row>
    <row r="3067" spans="1:6" x14ac:dyDescent="0.2">
      <c r="A3067">
        <v>59</v>
      </c>
      <c r="B3067" t="s">
        <v>56</v>
      </c>
      <c r="C3067" s="79" cm="1">
        <f t="array" ref="C3067">_xlfn.IFS(B3067= "Winter", 1, B3067="Spring", 2, B3067="Summer", 3, B3067="Fall", 4)</f>
        <v>4</v>
      </c>
      <c r="D3067" s="79">
        <f t="shared" si="141"/>
        <v>0</v>
      </c>
      <c r="E3067" s="79">
        <f t="shared" si="142"/>
        <v>0</v>
      </c>
      <c r="F3067" s="79">
        <f t="shared" si="143"/>
        <v>0</v>
      </c>
    </row>
    <row r="3068" spans="1:6" x14ac:dyDescent="0.2">
      <c r="A3068">
        <v>48</v>
      </c>
      <c r="B3068" t="s">
        <v>52</v>
      </c>
      <c r="C3068" s="79" cm="1">
        <f t="array" ref="C3068">_xlfn.IFS(B3068= "Winter", 1, B3068="Spring", 2, B3068="Summer", 3, B3068="Fall", 4)</f>
        <v>3</v>
      </c>
      <c r="D3068" s="79">
        <f t="shared" si="141"/>
        <v>0</v>
      </c>
      <c r="E3068" s="79">
        <f t="shared" si="142"/>
        <v>0</v>
      </c>
      <c r="F3068" s="79">
        <f t="shared" si="143"/>
        <v>1</v>
      </c>
    </row>
    <row r="3069" spans="1:6" x14ac:dyDescent="0.2">
      <c r="A3069">
        <v>22</v>
      </c>
      <c r="B3069" t="s">
        <v>36</v>
      </c>
      <c r="C3069" s="79" cm="1">
        <f t="array" ref="C3069">_xlfn.IFS(B3069= "Winter", 1, B3069="Spring", 2, B3069="Summer", 3, B3069="Fall", 4)</f>
        <v>2</v>
      </c>
      <c r="D3069" s="79">
        <f t="shared" si="141"/>
        <v>0</v>
      </c>
      <c r="E3069" s="79">
        <f t="shared" si="142"/>
        <v>1</v>
      </c>
      <c r="F3069" s="79">
        <f t="shared" si="143"/>
        <v>0</v>
      </c>
    </row>
    <row r="3070" spans="1:6" x14ac:dyDescent="0.2">
      <c r="A3070">
        <v>40</v>
      </c>
      <c r="B3070" t="s">
        <v>24</v>
      </c>
      <c r="C3070" s="79" cm="1">
        <f t="array" ref="C3070">_xlfn.IFS(B3070= "Winter", 1, B3070="Spring", 2, B3070="Summer", 3, B3070="Fall", 4)</f>
        <v>1</v>
      </c>
      <c r="D3070" s="79">
        <f t="shared" si="141"/>
        <v>1</v>
      </c>
      <c r="E3070" s="79">
        <f t="shared" si="142"/>
        <v>0</v>
      </c>
      <c r="F3070" s="79">
        <f t="shared" si="143"/>
        <v>0</v>
      </c>
    </row>
    <row r="3071" spans="1:6" x14ac:dyDescent="0.2">
      <c r="A3071">
        <v>73</v>
      </c>
      <c r="B3071" t="s">
        <v>36</v>
      </c>
      <c r="C3071" s="79" cm="1">
        <f t="array" ref="C3071">_xlfn.IFS(B3071= "Winter", 1, B3071="Spring", 2, B3071="Summer", 3, B3071="Fall", 4)</f>
        <v>2</v>
      </c>
      <c r="D3071" s="79">
        <f t="shared" si="141"/>
        <v>0</v>
      </c>
      <c r="E3071" s="79">
        <f t="shared" si="142"/>
        <v>1</v>
      </c>
      <c r="F3071" s="79">
        <f t="shared" si="143"/>
        <v>0</v>
      </c>
    </row>
    <row r="3072" spans="1:6" x14ac:dyDescent="0.2">
      <c r="A3072">
        <v>26</v>
      </c>
      <c r="B3072" t="s">
        <v>56</v>
      </c>
      <c r="C3072" s="79" cm="1">
        <f t="array" ref="C3072">_xlfn.IFS(B3072= "Winter", 1, B3072="Spring", 2, B3072="Summer", 3, B3072="Fall", 4)</f>
        <v>4</v>
      </c>
      <c r="D3072" s="79">
        <f t="shared" si="141"/>
        <v>0</v>
      </c>
      <c r="E3072" s="79">
        <f t="shared" si="142"/>
        <v>0</v>
      </c>
      <c r="F3072" s="79">
        <f t="shared" si="143"/>
        <v>0</v>
      </c>
    </row>
    <row r="3073" spans="1:6" x14ac:dyDescent="0.2">
      <c r="A3073">
        <v>41</v>
      </c>
      <c r="B3073" t="s">
        <v>36</v>
      </c>
      <c r="C3073" s="79" cm="1">
        <f t="array" ref="C3073">_xlfn.IFS(B3073= "Winter", 1, B3073="Spring", 2, B3073="Summer", 3, B3073="Fall", 4)</f>
        <v>2</v>
      </c>
      <c r="D3073" s="79">
        <f t="shared" si="141"/>
        <v>0</v>
      </c>
      <c r="E3073" s="79">
        <f t="shared" si="142"/>
        <v>1</v>
      </c>
      <c r="F3073" s="79">
        <f t="shared" si="143"/>
        <v>0</v>
      </c>
    </row>
    <row r="3074" spans="1:6" x14ac:dyDescent="0.2">
      <c r="A3074">
        <v>98</v>
      </c>
      <c r="B3074" t="s">
        <v>36</v>
      </c>
      <c r="C3074" s="79" cm="1">
        <f t="array" ref="C3074">_xlfn.IFS(B3074= "Winter", 1, B3074="Spring", 2, B3074="Summer", 3, B3074="Fall", 4)</f>
        <v>2</v>
      </c>
      <c r="D3074" s="79">
        <f t="shared" si="141"/>
        <v>0</v>
      </c>
      <c r="E3074" s="79">
        <f t="shared" si="142"/>
        <v>1</v>
      </c>
      <c r="F3074" s="79">
        <f t="shared" si="143"/>
        <v>0</v>
      </c>
    </row>
    <row r="3075" spans="1:6" x14ac:dyDescent="0.2">
      <c r="A3075">
        <v>63</v>
      </c>
      <c r="B3075" t="s">
        <v>24</v>
      </c>
      <c r="C3075" s="79" cm="1">
        <f t="array" ref="C3075">_xlfn.IFS(B3075= "Winter", 1, B3075="Spring", 2, B3075="Summer", 3, B3075="Fall", 4)</f>
        <v>1</v>
      </c>
      <c r="D3075" s="79">
        <f t="shared" ref="D3075:D3138" si="144">IF(C3075=1, 1, 0)</f>
        <v>1</v>
      </c>
      <c r="E3075" s="79">
        <f t="shared" ref="E3075:E3138" si="145">IF(C3075=2, 1, 0)</f>
        <v>0</v>
      </c>
      <c r="F3075" s="79">
        <f t="shared" ref="F3075:F3138" si="146">IF(C3075=3,1, 0)</f>
        <v>0</v>
      </c>
    </row>
    <row r="3076" spans="1:6" x14ac:dyDescent="0.2">
      <c r="A3076">
        <v>55</v>
      </c>
      <c r="B3076" t="s">
        <v>24</v>
      </c>
      <c r="C3076" s="79" cm="1">
        <f t="array" ref="C3076">_xlfn.IFS(B3076= "Winter", 1, B3076="Spring", 2, B3076="Summer", 3, B3076="Fall", 4)</f>
        <v>1</v>
      </c>
      <c r="D3076" s="79">
        <f t="shared" si="144"/>
        <v>1</v>
      </c>
      <c r="E3076" s="79">
        <f t="shared" si="145"/>
        <v>0</v>
      </c>
      <c r="F3076" s="79">
        <f t="shared" si="146"/>
        <v>0</v>
      </c>
    </row>
    <row r="3077" spans="1:6" x14ac:dyDescent="0.2">
      <c r="A3077">
        <v>90</v>
      </c>
      <c r="B3077" t="s">
        <v>24</v>
      </c>
      <c r="C3077" s="79" cm="1">
        <f t="array" ref="C3077">_xlfn.IFS(B3077= "Winter", 1, B3077="Spring", 2, B3077="Summer", 3, B3077="Fall", 4)</f>
        <v>1</v>
      </c>
      <c r="D3077" s="79">
        <f t="shared" si="144"/>
        <v>1</v>
      </c>
      <c r="E3077" s="79">
        <f t="shared" si="145"/>
        <v>0</v>
      </c>
      <c r="F3077" s="79">
        <f t="shared" si="146"/>
        <v>0</v>
      </c>
    </row>
    <row r="3078" spans="1:6" x14ac:dyDescent="0.2">
      <c r="A3078">
        <v>46</v>
      </c>
      <c r="B3078" t="s">
        <v>52</v>
      </c>
      <c r="C3078" s="79" cm="1">
        <f t="array" ref="C3078">_xlfn.IFS(B3078= "Winter", 1, B3078="Spring", 2, B3078="Summer", 3, B3078="Fall", 4)</f>
        <v>3</v>
      </c>
      <c r="D3078" s="79">
        <f t="shared" si="144"/>
        <v>0</v>
      </c>
      <c r="E3078" s="79">
        <f t="shared" si="145"/>
        <v>0</v>
      </c>
      <c r="F3078" s="79">
        <f t="shared" si="146"/>
        <v>1</v>
      </c>
    </row>
    <row r="3079" spans="1:6" x14ac:dyDescent="0.2">
      <c r="A3079">
        <v>88</v>
      </c>
      <c r="B3079" t="s">
        <v>36</v>
      </c>
      <c r="C3079" s="79" cm="1">
        <f t="array" ref="C3079">_xlfn.IFS(B3079= "Winter", 1, B3079="Spring", 2, B3079="Summer", 3, B3079="Fall", 4)</f>
        <v>2</v>
      </c>
      <c r="D3079" s="79">
        <f t="shared" si="144"/>
        <v>0</v>
      </c>
      <c r="E3079" s="79">
        <f t="shared" si="145"/>
        <v>1</v>
      </c>
      <c r="F3079" s="79">
        <f t="shared" si="146"/>
        <v>0</v>
      </c>
    </row>
    <row r="3080" spans="1:6" x14ac:dyDescent="0.2">
      <c r="A3080">
        <v>95</v>
      </c>
      <c r="B3080" t="s">
        <v>36</v>
      </c>
      <c r="C3080" s="79" cm="1">
        <f t="array" ref="C3080">_xlfn.IFS(B3080= "Winter", 1, B3080="Spring", 2, B3080="Summer", 3, B3080="Fall", 4)</f>
        <v>2</v>
      </c>
      <c r="D3080" s="79">
        <f t="shared" si="144"/>
        <v>0</v>
      </c>
      <c r="E3080" s="79">
        <f t="shared" si="145"/>
        <v>1</v>
      </c>
      <c r="F3080" s="79">
        <f t="shared" si="146"/>
        <v>0</v>
      </c>
    </row>
    <row r="3081" spans="1:6" x14ac:dyDescent="0.2">
      <c r="A3081">
        <v>31</v>
      </c>
      <c r="B3081" t="s">
        <v>56</v>
      </c>
      <c r="C3081" s="79" cm="1">
        <f t="array" ref="C3081">_xlfn.IFS(B3081= "Winter", 1, B3081="Spring", 2, B3081="Summer", 3, B3081="Fall", 4)</f>
        <v>4</v>
      </c>
      <c r="D3081" s="79">
        <f t="shared" si="144"/>
        <v>0</v>
      </c>
      <c r="E3081" s="79">
        <f t="shared" si="145"/>
        <v>0</v>
      </c>
      <c r="F3081" s="79">
        <f t="shared" si="146"/>
        <v>0</v>
      </c>
    </row>
    <row r="3082" spans="1:6" x14ac:dyDescent="0.2">
      <c r="A3082">
        <v>42</v>
      </c>
      <c r="B3082" t="s">
        <v>36</v>
      </c>
      <c r="C3082" s="79" cm="1">
        <f t="array" ref="C3082">_xlfn.IFS(B3082= "Winter", 1, B3082="Spring", 2, B3082="Summer", 3, B3082="Fall", 4)</f>
        <v>2</v>
      </c>
      <c r="D3082" s="79">
        <f t="shared" si="144"/>
        <v>0</v>
      </c>
      <c r="E3082" s="79">
        <f t="shared" si="145"/>
        <v>1</v>
      </c>
      <c r="F3082" s="79">
        <f t="shared" si="146"/>
        <v>0</v>
      </c>
    </row>
    <row r="3083" spans="1:6" x14ac:dyDescent="0.2">
      <c r="A3083">
        <v>44</v>
      </c>
      <c r="B3083" t="s">
        <v>24</v>
      </c>
      <c r="C3083" s="79" cm="1">
        <f t="array" ref="C3083">_xlfn.IFS(B3083= "Winter", 1, B3083="Spring", 2, B3083="Summer", 3, B3083="Fall", 4)</f>
        <v>1</v>
      </c>
      <c r="D3083" s="79">
        <f t="shared" si="144"/>
        <v>1</v>
      </c>
      <c r="E3083" s="79">
        <f t="shared" si="145"/>
        <v>0</v>
      </c>
      <c r="F3083" s="79">
        <f t="shared" si="146"/>
        <v>0</v>
      </c>
    </row>
    <row r="3084" spans="1:6" x14ac:dyDescent="0.2">
      <c r="A3084">
        <v>99</v>
      </c>
      <c r="B3084" t="s">
        <v>36</v>
      </c>
      <c r="C3084" s="79" cm="1">
        <f t="array" ref="C3084">_xlfn.IFS(B3084= "Winter", 1, B3084="Spring", 2, B3084="Summer", 3, B3084="Fall", 4)</f>
        <v>2</v>
      </c>
      <c r="D3084" s="79">
        <f t="shared" si="144"/>
        <v>0</v>
      </c>
      <c r="E3084" s="79">
        <f t="shared" si="145"/>
        <v>1</v>
      </c>
      <c r="F3084" s="79">
        <f t="shared" si="146"/>
        <v>0</v>
      </c>
    </row>
    <row r="3085" spans="1:6" x14ac:dyDescent="0.2">
      <c r="A3085">
        <v>20</v>
      </c>
      <c r="B3085" t="s">
        <v>52</v>
      </c>
      <c r="C3085" s="79" cm="1">
        <f t="array" ref="C3085">_xlfn.IFS(B3085= "Winter", 1, B3085="Spring", 2, B3085="Summer", 3, B3085="Fall", 4)</f>
        <v>3</v>
      </c>
      <c r="D3085" s="79">
        <f t="shared" si="144"/>
        <v>0</v>
      </c>
      <c r="E3085" s="79">
        <f t="shared" si="145"/>
        <v>0</v>
      </c>
      <c r="F3085" s="79">
        <f t="shared" si="146"/>
        <v>1</v>
      </c>
    </row>
    <row r="3086" spans="1:6" x14ac:dyDescent="0.2">
      <c r="A3086">
        <v>37</v>
      </c>
      <c r="B3086" t="s">
        <v>36</v>
      </c>
      <c r="C3086" s="79" cm="1">
        <f t="array" ref="C3086">_xlfn.IFS(B3086= "Winter", 1, B3086="Spring", 2, B3086="Summer", 3, B3086="Fall", 4)</f>
        <v>2</v>
      </c>
      <c r="D3086" s="79">
        <f t="shared" si="144"/>
        <v>0</v>
      </c>
      <c r="E3086" s="79">
        <f t="shared" si="145"/>
        <v>1</v>
      </c>
      <c r="F3086" s="79">
        <f t="shared" si="146"/>
        <v>0</v>
      </c>
    </row>
    <row r="3087" spans="1:6" x14ac:dyDescent="0.2">
      <c r="A3087">
        <v>50</v>
      </c>
      <c r="B3087" t="s">
        <v>24</v>
      </c>
      <c r="C3087" s="79" cm="1">
        <f t="array" ref="C3087">_xlfn.IFS(B3087= "Winter", 1, B3087="Spring", 2, B3087="Summer", 3, B3087="Fall", 4)</f>
        <v>1</v>
      </c>
      <c r="D3087" s="79">
        <f t="shared" si="144"/>
        <v>1</v>
      </c>
      <c r="E3087" s="79">
        <f t="shared" si="145"/>
        <v>0</v>
      </c>
      <c r="F3087" s="79">
        <f t="shared" si="146"/>
        <v>0</v>
      </c>
    </row>
    <row r="3088" spans="1:6" x14ac:dyDescent="0.2">
      <c r="A3088">
        <v>73</v>
      </c>
      <c r="B3088" t="s">
        <v>52</v>
      </c>
      <c r="C3088" s="79" cm="1">
        <f t="array" ref="C3088">_xlfn.IFS(B3088= "Winter", 1, B3088="Spring", 2, B3088="Summer", 3, B3088="Fall", 4)</f>
        <v>3</v>
      </c>
      <c r="D3088" s="79">
        <f t="shared" si="144"/>
        <v>0</v>
      </c>
      <c r="E3088" s="79">
        <f t="shared" si="145"/>
        <v>0</v>
      </c>
      <c r="F3088" s="79">
        <f t="shared" si="146"/>
        <v>1</v>
      </c>
    </row>
    <row r="3089" spans="1:6" x14ac:dyDescent="0.2">
      <c r="A3089">
        <v>84</v>
      </c>
      <c r="B3089" t="s">
        <v>36</v>
      </c>
      <c r="C3089" s="79" cm="1">
        <f t="array" ref="C3089">_xlfn.IFS(B3089= "Winter", 1, B3089="Spring", 2, B3089="Summer", 3, B3089="Fall", 4)</f>
        <v>2</v>
      </c>
      <c r="D3089" s="79">
        <f t="shared" si="144"/>
        <v>0</v>
      </c>
      <c r="E3089" s="79">
        <f t="shared" si="145"/>
        <v>1</v>
      </c>
      <c r="F3089" s="79">
        <f t="shared" si="146"/>
        <v>0</v>
      </c>
    </row>
    <row r="3090" spans="1:6" x14ac:dyDescent="0.2">
      <c r="A3090">
        <v>64</v>
      </c>
      <c r="B3090" t="s">
        <v>36</v>
      </c>
      <c r="C3090" s="79" cm="1">
        <f t="array" ref="C3090">_xlfn.IFS(B3090= "Winter", 1, B3090="Spring", 2, B3090="Summer", 3, B3090="Fall", 4)</f>
        <v>2</v>
      </c>
      <c r="D3090" s="79">
        <f t="shared" si="144"/>
        <v>0</v>
      </c>
      <c r="E3090" s="79">
        <f t="shared" si="145"/>
        <v>1</v>
      </c>
      <c r="F3090" s="79">
        <f t="shared" si="146"/>
        <v>0</v>
      </c>
    </row>
    <row r="3091" spans="1:6" x14ac:dyDescent="0.2">
      <c r="A3091">
        <v>21</v>
      </c>
      <c r="B3091" t="s">
        <v>56</v>
      </c>
      <c r="C3091" s="79" cm="1">
        <f t="array" ref="C3091">_xlfn.IFS(B3091= "Winter", 1, B3091="Spring", 2, B3091="Summer", 3, B3091="Fall", 4)</f>
        <v>4</v>
      </c>
      <c r="D3091" s="79">
        <f t="shared" si="144"/>
        <v>0</v>
      </c>
      <c r="E3091" s="79">
        <f t="shared" si="145"/>
        <v>0</v>
      </c>
      <c r="F3091" s="79">
        <f t="shared" si="146"/>
        <v>0</v>
      </c>
    </row>
    <row r="3092" spans="1:6" x14ac:dyDescent="0.2">
      <c r="A3092">
        <v>36</v>
      </c>
      <c r="B3092" t="s">
        <v>52</v>
      </c>
      <c r="C3092" s="79" cm="1">
        <f t="array" ref="C3092">_xlfn.IFS(B3092= "Winter", 1, B3092="Spring", 2, B3092="Summer", 3, B3092="Fall", 4)</f>
        <v>3</v>
      </c>
      <c r="D3092" s="79">
        <f t="shared" si="144"/>
        <v>0</v>
      </c>
      <c r="E3092" s="79">
        <f t="shared" si="145"/>
        <v>0</v>
      </c>
      <c r="F3092" s="79">
        <f t="shared" si="146"/>
        <v>1</v>
      </c>
    </row>
    <row r="3093" spans="1:6" x14ac:dyDescent="0.2">
      <c r="A3093">
        <v>81</v>
      </c>
      <c r="B3093" t="s">
        <v>24</v>
      </c>
      <c r="C3093" s="79" cm="1">
        <f t="array" ref="C3093">_xlfn.IFS(B3093= "Winter", 1, B3093="Spring", 2, B3093="Summer", 3, B3093="Fall", 4)</f>
        <v>1</v>
      </c>
      <c r="D3093" s="79">
        <f t="shared" si="144"/>
        <v>1</v>
      </c>
      <c r="E3093" s="79">
        <f t="shared" si="145"/>
        <v>0</v>
      </c>
      <c r="F3093" s="79">
        <f t="shared" si="146"/>
        <v>0</v>
      </c>
    </row>
    <row r="3094" spans="1:6" x14ac:dyDescent="0.2">
      <c r="A3094">
        <v>54</v>
      </c>
      <c r="B3094" t="s">
        <v>56</v>
      </c>
      <c r="C3094" s="79" cm="1">
        <f t="array" ref="C3094">_xlfn.IFS(B3094= "Winter", 1, B3094="Spring", 2, B3094="Summer", 3, B3094="Fall", 4)</f>
        <v>4</v>
      </c>
      <c r="D3094" s="79">
        <f t="shared" si="144"/>
        <v>0</v>
      </c>
      <c r="E3094" s="79">
        <f t="shared" si="145"/>
        <v>0</v>
      </c>
      <c r="F3094" s="79">
        <f t="shared" si="146"/>
        <v>0</v>
      </c>
    </row>
    <row r="3095" spans="1:6" x14ac:dyDescent="0.2">
      <c r="A3095">
        <v>63</v>
      </c>
      <c r="B3095" t="s">
        <v>52</v>
      </c>
      <c r="C3095" s="79" cm="1">
        <f t="array" ref="C3095">_xlfn.IFS(B3095= "Winter", 1, B3095="Spring", 2, B3095="Summer", 3, B3095="Fall", 4)</f>
        <v>3</v>
      </c>
      <c r="D3095" s="79">
        <f t="shared" si="144"/>
        <v>0</v>
      </c>
      <c r="E3095" s="79">
        <f t="shared" si="145"/>
        <v>0</v>
      </c>
      <c r="F3095" s="79">
        <f t="shared" si="146"/>
        <v>1</v>
      </c>
    </row>
    <row r="3096" spans="1:6" x14ac:dyDescent="0.2">
      <c r="A3096">
        <v>59</v>
      </c>
      <c r="B3096" t="s">
        <v>52</v>
      </c>
      <c r="C3096" s="79" cm="1">
        <f t="array" ref="C3096">_xlfn.IFS(B3096= "Winter", 1, B3096="Spring", 2, B3096="Summer", 3, B3096="Fall", 4)</f>
        <v>3</v>
      </c>
      <c r="D3096" s="79">
        <f t="shared" si="144"/>
        <v>0</v>
      </c>
      <c r="E3096" s="79">
        <f t="shared" si="145"/>
        <v>0</v>
      </c>
      <c r="F3096" s="79">
        <f t="shared" si="146"/>
        <v>1</v>
      </c>
    </row>
    <row r="3097" spans="1:6" x14ac:dyDescent="0.2">
      <c r="A3097">
        <v>53</v>
      </c>
      <c r="B3097" t="s">
        <v>56</v>
      </c>
      <c r="C3097" s="79" cm="1">
        <f t="array" ref="C3097">_xlfn.IFS(B3097= "Winter", 1, B3097="Spring", 2, B3097="Summer", 3, B3097="Fall", 4)</f>
        <v>4</v>
      </c>
      <c r="D3097" s="79">
        <f t="shared" si="144"/>
        <v>0</v>
      </c>
      <c r="E3097" s="79">
        <f t="shared" si="145"/>
        <v>0</v>
      </c>
      <c r="F3097" s="79">
        <f t="shared" si="146"/>
        <v>0</v>
      </c>
    </row>
    <row r="3098" spans="1:6" x14ac:dyDescent="0.2">
      <c r="A3098">
        <v>63</v>
      </c>
      <c r="B3098" t="s">
        <v>24</v>
      </c>
      <c r="C3098" s="79" cm="1">
        <f t="array" ref="C3098">_xlfn.IFS(B3098= "Winter", 1, B3098="Spring", 2, B3098="Summer", 3, B3098="Fall", 4)</f>
        <v>1</v>
      </c>
      <c r="D3098" s="79">
        <f t="shared" si="144"/>
        <v>1</v>
      </c>
      <c r="E3098" s="79">
        <f t="shared" si="145"/>
        <v>0</v>
      </c>
      <c r="F3098" s="79">
        <f t="shared" si="146"/>
        <v>0</v>
      </c>
    </row>
    <row r="3099" spans="1:6" x14ac:dyDescent="0.2">
      <c r="A3099">
        <v>33</v>
      </c>
      <c r="B3099" t="s">
        <v>56</v>
      </c>
      <c r="C3099" s="79" cm="1">
        <f t="array" ref="C3099">_xlfn.IFS(B3099= "Winter", 1, B3099="Spring", 2, B3099="Summer", 3, B3099="Fall", 4)</f>
        <v>4</v>
      </c>
      <c r="D3099" s="79">
        <f t="shared" si="144"/>
        <v>0</v>
      </c>
      <c r="E3099" s="79">
        <f t="shared" si="145"/>
        <v>0</v>
      </c>
      <c r="F3099" s="79">
        <f t="shared" si="146"/>
        <v>0</v>
      </c>
    </row>
    <row r="3100" spans="1:6" x14ac:dyDescent="0.2">
      <c r="A3100">
        <v>64</v>
      </c>
      <c r="B3100" t="s">
        <v>52</v>
      </c>
      <c r="C3100" s="79" cm="1">
        <f t="array" ref="C3100">_xlfn.IFS(B3100= "Winter", 1, B3100="Spring", 2, B3100="Summer", 3, B3100="Fall", 4)</f>
        <v>3</v>
      </c>
      <c r="D3100" s="79">
        <f t="shared" si="144"/>
        <v>0</v>
      </c>
      <c r="E3100" s="79">
        <f t="shared" si="145"/>
        <v>0</v>
      </c>
      <c r="F3100" s="79">
        <f t="shared" si="146"/>
        <v>1</v>
      </c>
    </row>
    <row r="3101" spans="1:6" x14ac:dyDescent="0.2">
      <c r="A3101">
        <v>98</v>
      </c>
      <c r="B3101" t="s">
        <v>56</v>
      </c>
      <c r="C3101" s="79" cm="1">
        <f t="array" ref="C3101">_xlfn.IFS(B3101= "Winter", 1, B3101="Spring", 2, B3101="Summer", 3, B3101="Fall", 4)</f>
        <v>4</v>
      </c>
      <c r="D3101" s="79">
        <f t="shared" si="144"/>
        <v>0</v>
      </c>
      <c r="E3101" s="79">
        <f t="shared" si="145"/>
        <v>0</v>
      </c>
      <c r="F3101" s="79">
        <f t="shared" si="146"/>
        <v>0</v>
      </c>
    </row>
    <row r="3102" spans="1:6" x14ac:dyDescent="0.2">
      <c r="A3102">
        <v>85</v>
      </c>
      <c r="B3102" t="s">
        <v>24</v>
      </c>
      <c r="C3102" s="79" cm="1">
        <f t="array" ref="C3102">_xlfn.IFS(B3102= "Winter", 1, B3102="Spring", 2, B3102="Summer", 3, B3102="Fall", 4)</f>
        <v>1</v>
      </c>
      <c r="D3102" s="79">
        <f t="shared" si="144"/>
        <v>1</v>
      </c>
      <c r="E3102" s="79">
        <f t="shared" si="145"/>
        <v>0</v>
      </c>
      <c r="F3102" s="79">
        <f t="shared" si="146"/>
        <v>0</v>
      </c>
    </row>
    <row r="3103" spans="1:6" x14ac:dyDescent="0.2">
      <c r="A3103">
        <v>82</v>
      </c>
      <c r="B3103" t="s">
        <v>52</v>
      </c>
      <c r="C3103" s="79" cm="1">
        <f t="array" ref="C3103">_xlfn.IFS(B3103= "Winter", 1, B3103="Spring", 2, B3103="Summer", 3, B3103="Fall", 4)</f>
        <v>3</v>
      </c>
      <c r="D3103" s="79">
        <f t="shared" si="144"/>
        <v>0</v>
      </c>
      <c r="E3103" s="79">
        <f t="shared" si="145"/>
        <v>0</v>
      </c>
      <c r="F3103" s="79">
        <f t="shared" si="146"/>
        <v>1</v>
      </c>
    </row>
    <row r="3104" spans="1:6" x14ac:dyDescent="0.2">
      <c r="A3104">
        <v>85</v>
      </c>
      <c r="B3104" t="s">
        <v>52</v>
      </c>
      <c r="C3104" s="79" cm="1">
        <f t="array" ref="C3104">_xlfn.IFS(B3104= "Winter", 1, B3104="Spring", 2, B3104="Summer", 3, B3104="Fall", 4)</f>
        <v>3</v>
      </c>
      <c r="D3104" s="79">
        <f t="shared" si="144"/>
        <v>0</v>
      </c>
      <c r="E3104" s="79">
        <f t="shared" si="145"/>
        <v>0</v>
      </c>
      <c r="F3104" s="79">
        <f t="shared" si="146"/>
        <v>1</v>
      </c>
    </row>
    <row r="3105" spans="1:6" x14ac:dyDescent="0.2">
      <c r="A3105">
        <v>37</v>
      </c>
      <c r="B3105" t="s">
        <v>24</v>
      </c>
      <c r="C3105" s="79" cm="1">
        <f t="array" ref="C3105">_xlfn.IFS(B3105= "Winter", 1, B3105="Spring", 2, B3105="Summer", 3, B3105="Fall", 4)</f>
        <v>1</v>
      </c>
      <c r="D3105" s="79">
        <f t="shared" si="144"/>
        <v>1</v>
      </c>
      <c r="E3105" s="79">
        <f t="shared" si="145"/>
        <v>0</v>
      </c>
      <c r="F3105" s="79">
        <f t="shared" si="146"/>
        <v>0</v>
      </c>
    </row>
    <row r="3106" spans="1:6" x14ac:dyDescent="0.2">
      <c r="A3106">
        <v>56</v>
      </c>
      <c r="B3106" t="s">
        <v>52</v>
      </c>
      <c r="C3106" s="79" cm="1">
        <f t="array" ref="C3106">_xlfn.IFS(B3106= "Winter", 1, B3106="Spring", 2, B3106="Summer", 3, B3106="Fall", 4)</f>
        <v>3</v>
      </c>
      <c r="D3106" s="79">
        <f t="shared" si="144"/>
        <v>0</v>
      </c>
      <c r="E3106" s="79">
        <f t="shared" si="145"/>
        <v>0</v>
      </c>
      <c r="F3106" s="79">
        <f t="shared" si="146"/>
        <v>1</v>
      </c>
    </row>
    <row r="3107" spans="1:6" x14ac:dyDescent="0.2">
      <c r="A3107">
        <v>33</v>
      </c>
      <c r="B3107" t="s">
        <v>56</v>
      </c>
      <c r="C3107" s="79" cm="1">
        <f t="array" ref="C3107">_xlfn.IFS(B3107= "Winter", 1, B3107="Spring", 2, B3107="Summer", 3, B3107="Fall", 4)</f>
        <v>4</v>
      </c>
      <c r="D3107" s="79">
        <f t="shared" si="144"/>
        <v>0</v>
      </c>
      <c r="E3107" s="79">
        <f t="shared" si="145"/>
        <v>0</v>
      </c>
      <c r="F3107" s="79">
        <f t="shared" si="146"/>
        <v>0</v>
      </c>
    </row>
    <row r="3108" spans="1:6" x14ac:dyDescent="0.2">
      <c r="A3108">
        <v>57</v>
      </c>
      <c r="B3108" t="s">
        <v>24</v>
      </c>
      <c r="C3108" s="79" cm="1">
        <f t="array" ref="C3108">_xlfn.IFS(B3108= "Winter", 1, B3108="Spring", 2, B3108="Summer", 3, B3108="Fall", 4)</f>
        <v>1</v>
      </c>
      <c r="D3108" s="79">
        <f t="shared" si="144"/>
        <v>1</v>
      </c>
      <c r="E3108" s="79">
        <f t="shared" si="145"/>
        <v>0</v>
      </c>
      <c r="F3108" s="79">
        <f t="shared" si="146"/>
        <v>0</v>
      </c>
    </row>
    <row r="3109" spans="1:6" x14ac:dyDescent="0.2">
      <c r="A3109">
        <v>31</v>
      </c>
      <c r="B3109" t="s">
        <v>24</v>
      </c>
      <c r="C3109" s="79" cm="1">
        <f t="array" ref="C3109">_xlfn.IFS(B3109= "Winter", 1, B3109="Spring", 2, B3109="Summer", 3, B3109="Fall", 4)</f>
        <v>1</v>
      </c>
      <c r="D3109" s="79">
        <f t="shared" si="144"/>
        <v>1</v>
      </c>
      <c r="E3109" s="79">
        <f t="shared" si="145"/>
        <v>0</v>
      </c>
      <c r="F3109" s="79">
        <f t="shared" si="146"/>
        <v>0</v>
      </c>
    </row>
    <row r="3110" spans="1:6" x14ac:dyDescent="0.2">
      <c r="A3110">
        <v>69</v>
      </c>
      <c r="B3110" t="s">
        <v>56</v>
      </c>
      <c r="C3110" s="79" cm="1">
        <f t="array" ref="C3110">_xlfn.IFS(B3110= "Winter", 1, B3110="Spring", 2, B3110="Summer", 3, B3110="Fall", 4)</f>
        <v>4</v>
      </c>
      <c r="D3110" s="79">
        <f t="shared" si="144"/>
        <v>0</v>
      </c>
      <c r="E3110" s="79">
        <f t="shared" si="145"/>
        <v>0</v>
      </c>
      <c r="F3110" s="79">
        <f t="shared" si="146"/>
        <v>0</v>
      </c>
    </row>
    <row r="3111" spans="1:6" x14ac:dyDescent="0.2">
      <c r="A3111">
        <v>92</v>
      </c>
      <c r="B3111" t="s">
        <v>24</v>
      </c>
      <c r="C3111" s="79" cm="1">
        <f t="array" ref="C3111">_xlfn.IFS(B3111= "Winter", 1, B3111="Spring", 2, B3111="Summer", 3, B3111="Fall", 4)</f>
        <v>1</v>
      </c>
      <c r="D3111" s="79">
        <f t="shared" si="144"/>
        <v>1</v>
      </c>
      <c r="E3111" s="79">
        <f t="shared" si="145"/>
        <v>0</v>
      </c>
      <c r="F3111" s="79">
        <f t="shared" si="146"/>
        <v>0</v>
      </c>
    </row>
    <row r="3112" spans="1:6" x14ac:dyDescent="0.2">
      <c r="A3112">
        <v>46</v>
      </c>
      <c r="B3112" t="s">
        <v>56</v>
      </c>
      <c r="C3112" s="79" cm="1">
        <f t="array" ref="C3112">_xlfn.IFS(B3112= "Winter", 1, B3112="Spring", 2, B3112="Summer", 3, B3112="Fall", 4)</f>
        <v>4</v>
      </c>
      <c r="D3112" s="79">
        <f t="shared" si="144"/>
        <v>0</v>
      </c>
      <c r="E3112" s="79">
        <f t="shared" si="145"/>
        <v>0</v>
      </c>
      <c r="F3112" s="79">
        <f t="shared" si="146"/>
        <v>0</v>
      </c>
    </row>
    <row r="3113" spans="1:6" x14ac:dyDescent="0.2">
      <c r="A3113">
        <v>81</v>
      </c>
      <c r="B3113" t="s">
        <v>36</v>
      </c>
      <c r="C3113" s="79" cm="1">
        <f t="array" ref="C3113">_xlfn.IFS(B3113= "Winter", 1, B3113="Spring", 2, B3113="Summer", 3, B3113="Fall", 4)</f>
        <v>2</v>
      </c>
      <c r="D3113" s="79">
        <f t="shared" si="144"/>
        <v>0</v>
      </c>
      <c r="E3113" s="79">
        <f t="shared" si="145"/>
        <v>1</v>
      </c>
      <c r="F3113" s="79">
        <f t="shared" si="146"/>
        <v>0</v>
      </c>
    </row>
    <row r="3114" spans="1:6" x14ac:dyDescent="0.2">
      <c r="A3114">
        <v>97</v>
      </c>
      <c r="B3114" t="s">
        <v>56</v>
      </c>
      <c r="C3114" s="79" cm="1">
        <f t="array" ref="C3114">_xlfn.IFS(B3114= "Winter", 1, B3114="Spring", 2, B3114="Summer", 3, B3114="Fall", 4)</f>
        <v>4</v>
      </c>
      <c r="D3114" s="79">
        <f t="shared" si="144"/>
        <v>0</v>
      </c>
      <c r="E3114" s="79">
        <f t="shared" si="145"/>
        <v>0</v>
      </c>
      <c r="F3114" s="79">
        <f t="shared" si="146"/>
        <v>0</v>
      </c>
    </row>
    <row r="3115" spans="1:6" x14ac:dyDescent="0.2">
      <c r="A3115">
        <v>93</v>
      </c>
      <c r="B3115" t="s">
        <v>52</v>
      </c>
      <c r="C3115" s="79" cm="1">
        <f t="array" ref="C3115">_xlfn.IFS(B3115= "Winter", 1, B3115="Spring", 2, B3115="Summer", 3, B3115="Fall", 4)</f>
        <v>3</v>
      </c>
      <c r="D3115" s="79">
        <f t="shared" si="144"/>
        <v>0</v>
      </c>
      <c r="E3115" s="79">
        <f t="shared" si="145"/>
        <v>0</v>
      </c>
      <c r="F3115" s="79">
        <f t="shared" si="146"/>
        <v>1</v>
      </c>
    </row>
    <row r="3116" spans="1:6" x14ac:dyDescent="0.2">
      <c r="A3116">
        <v>56</v>
      </c>
      <c r="B3116" t="s">
        <v>36</v>
      </c>
      <c r="C3116" s="79" cm="1">
        <f t="array" ref="C3116">_xlfn.IFS(B3116= "Winter", 1, B3116="Spring", 2, B3116="Summer", 3, B3116="Fall", 4)</f>
        <v>2</v>
      </c>
      <c r="D3116" s="79">
        <f t="shared" si="144"/>
        <v>0</v>
      </c>
      <c r="E3116" s="79">
        <f t="shared" si="145"/>
        <v>1</v>
      </c>
      <c r="F3116" s="79">
        <f t="shared" si="146"/>
        <v>0</v>
      </c>
    </row>
    <row r="3117" spans="1:6" x14ac:dyDescent="0.2">
      <c r="A3117">
        <v>53</v>
      </c>
      <c r="B3117" t="s">
        <v>56</v>
      </c>
      <c r="C3117" s="79" cm="1">
        <f t="array" ref="C3117">_xlfn.IFS(B3117= "Winter", 1, B3117="Spring", 2, B3117="Summer", 3, B3117="Fall", 4)</f>
        <v>4</v>
      </c>
      <c r="D3117" s="79">
        <f t="shared" si="144"/>
        <v>0</v>
      </c>
      <c r="E3117" s="79">
        <f t="shared" si="145"/>
        <v>0</v>
      </c>
      <c r="F3117" s="79">
        <f t="shared" si="146"/>
        <v>0</v>
      </c>
    </row>
    <row r="3118" spans="1:6" x14ac:dyDescent="0.2">
      <c r="A3118">
        <v>66</v>
      </c>
      <c r="B3118" t="s">
        <v>36</v>
      </c>
      <c r="C3118" s="79" cm="1">
        <f t="array" ref="C3118">_xlfn.IFS(B3118= "Winter", 1, B3118="Spring", 2, B3118="Summer", 3, B3118="Fall", 4)</f>
        <v>2</v>
      </c>
      <c r="D3118" s="79">
        <f t="shared" si="144"/>
        <v>0</v>
      </c>
      <c r="E3118" s="79">
        <f t="shared" si="145"/>
        <v>1</v>
      </c>
      <c r="F3118" s="79">
        <f t="shared" si="146"/>
        <v>0</v>
      </c>
    </row>
    <row r="3119" spans="1:6" x14ac:dyDescent="0.2">
      <c r="A3119">
        <v>50</v>
      </c>
      <c r="B3119" t="s">
        <v>56</v>
      </c>
      <c r="C3119" s="79" cm="1">
        <f t="array" ref="C3119">_xlfn.IFS(B3119= "Winter", 1, B3119="Spring", 2, B3119="Summer", 3, B3119="Fall", 4)</f>
        <v>4</v>
      </c>
      <c r="D3119" s="79">
        <f t="shared" si="144"/>
        <v>0</v>
      </c>
      <c r="E3119" s="79">
        <f t="shared" si="145"/>
        <v>0</v>
      </c>
      <c r="F3119" s="79">
        <f t="shared" si="146"/>
        <v>0</v>
      </c>
    </row>
    <row r="3120" spans="1:6" x14ac:dyDescent="0.2">
      <c r="A3120">
        <v>97</v>
      </c>
      <c r="B3120" t="s">
        <v>52</v>
      </c>
      <c r="C3120" s="79" cm="1">
        <f t="array" ref="C3120">_xlfn.IFS(B3120= "Winter", 1, B3120="Spring", 2, B3120="Summer", 3, B3120="Fall", 4)</f>
        <v>3</v>
      </c>
      <c r="D3120" s="79">
        <f t="shared" si="144"/>
        <v>0</v>
      </c>
      <c r="E3120" s="79">
        <f t="shared" si="145"/>
        <v>0</v>
      </c>
      <c r="F3120" s="79">
        <f t="shared" si="146"/>
        <v>1</v>
      </c>
    </row>
    <row r="3121" spans="1:6" x14ac:dyDescent="0.2">
      <c r="A3121">
        <v>79</v>
      </c>
      <c r="B3121" t="s">
        <v>24</v>
      </c>
      <c r="C3121" s="79" cm="1">
        <f t="array" ref="C3121">_xlfn.IFS(B3121= "Winter", 1, B3121="Spring", 2, B3121="Summer", 3, B3121="Fall", 4)</f>
        <v>1</v>
      </c>
      <c r="D3121" s="79">
        <f t="shared" si="144"/>
        <v>1</v>
      </c>
      <c r="E3121" s="79">
        <f t="shared" si="145"/>
        <v>0</v>
      </c>
      <c r="F3121" s="79">
        <f t="shared" si="146"/>
        <v>0</v>
      </c>
    </row>
    <row r="3122" spans="1:6" x14ac:dyDescent="0.2">
      <c r="A3122">
        <v>76</v>
      </c>
      <c r="B3122" t="s">
        <v>56</v>
      </c>
      <c r="C3122" s="79" cm="1">
        <f t="array" ref="C3122">_xlfn.IFS(B3122= "Winter", 1, B3122="Spring", 2, B3122="Summer", 3, B3122="Fall", 4)</f>
        <v>4</v>
      </c>
      <c r="D3122" s="79">
        <f t="shared" si="144"/>
        <v>0</v>
      </c>
      <c r="E3122" s="79">
        <f t="shared" si="145"/>
        <v>0</v>
      </c>
      <c r="F3122" s="79">
        <f t="shared" si="146"/>
        <v>0</v>
      </c>
    </row>
    <row r="3123" spans="1:6" x14ac:dyDescent="0.2">
      <c r="A3123">
        <v>38</v>
      </c>
      <c r="B3123" t="s">
        <v>56</v>
      </c>
      <c r="C3123" s="79" cm="1">
        <f t="array" ref="C3123">_xlfn.IFS(B3123= "Winter", 1, B3123="Spring", 2, B3123="Summer", 3, B3123="Fall", 4)</f>
        <v>4</v>
      </c>
      <c r="D3123" s="79">
        <f t="shared" si="144"/>
        <v>0</v>
      </c>
      <c r="E3123" s="79">
        <f t="shared" si="145"/>
        <v>0</v>
      </c>
      <c r="F3123" s="79">
        <f t="shared" si="146"/>
        <v>0</v>
      </c>
    </row>
    <row r="3124" spans="1:6" x14ac:dyDescent="0.2">
      <c r="A3124">
        <v>45</v>
      </c>
      <c r="B3124" t="s">
        <v>56</v>
      </c>
      <c r="C3124" s="79" cm="1">
        <f t="array" ref="C3124">_xlfn.IFS(B3124= "Winter", 1, B3124="Spring", 2, B3124="Summer", 3, B3124="Fall", 4)</f>
        <v>4</v>
      </c>
      <c r="D3124" s="79">
        <f t="shared" si="144"/>
        <v>0</v>
      </c>
      <c r="E3124" s="79">
        <f t="shared" si="145"/>
        <v>0</v>
      </c>
      <c r="F3124" s="79">
        <f t="shared" si="146"/>
        <v>0</v>
      </c>
    </row>
    <row r="3125" spans="1:6" x14ac:dyDescent="0.2">
      <c r="A3125">
        <v>77</v>
      </c>
      <c r="B3125" t="s">
        <v>56</v>
      </c>
      <c r="C3125" s="79" cm="1">
        <f t="array" ref="C3125">_xlfn.IFS(B3125= "Winter", 1, B3125="Spring", 2, B3125="Summer", 3, B3125="Fall", 4)</f>
        <v>4</v>
      </c>
      <c r="D3125" s="79">
        <f t="shared" si="144"/>
        <v>0</v>
      </c>
      <c r="E3125" s="79">
        <f t="shared" si="145"/>
        <v>0</v>
      </c>
      <c r="F3125" s="79">
        <f t="shared" si="146"/>
        <v>0</v>
      </c>
    </row>
    <row r="3126" spans="1:6" x14ac:dyDescent="0.2">
      <c r="A3126">
        <v>51</v>
      </c>
      <c r="B3126" t="s">
        <v>52</v>
      </c>
      <c r="C3126" s="79" cm="1">
        <f t="array" ref="C3126">_xlfn.IFS(B3126= "Winter", 1, B3126="Spring", 2, B3126="Summer", 3, B3126="Fall", 4)</f>
        <v>3</v>
      </c>
      <c r="D3126" s="79">
        <f t="shared" si="144"/>
        <v>0</v>
      </c>
      <c r="E3126" s="79">
        <f t="shared" si="145"/>
        <v>0</v>
      </c>
      <c r="F3126" s="79">
        <f t="shared" si="146"/>
        <v>1</v>
      </c>
    </row>
    <row r="3127" spans="1:6" x14ac:dyDescent="0.2">
      <c r="A3127">
        <v>26</v>
      </c>
      <c r="B3127" t="s">
        <v>36</v>
      </c>
      <c r="C3127" s="79" cm="1">
        <f t="array" ref="C3127">_xlfn.IFS(B3127= "Winter", 1, B3127="Spring", 2, B3127="Summer", 3, B3127="Fall", 4)</f>
        <v>2</v>
      </c>
      <c r="D3127" s="79">
        <f t="shared" si="144"/>
        <v>0</v>
      </c>
      <c r="E3127" s="79">
        <f t="shared" si="145"/>
        <v>1</v>
      </c>
      <c r="F3127" s="79">
        <f t="shared" si="146"/>
        <v>0</v>
      </c>
    </row>
    <row r="3128" spans="1:6" x14ac:dyDescent="0.2">
      <c r="A3128">
        <v>76</v>
      </c>
      <c r="B3128" t="s">
        <v>24</v>
      </c>
      <c r="C3128" s="79" cm="1">
        <f t="array" ref="C3128">_xlfn.IFS(B3128= "Winter", 1, B3128="Spring", 2, B3128="Summer", 3, B3128="Fall", 4)</f>
        <v>1</v>
      </c>
      <c r="D3128" s="79">
        <f t="shared" si="144"/>
        <v>1</v>
      </c>
      <c r="E3128" s="79">
        <f t="shared" si="145"/>
        <v>0</v>
      </c>
      <c r="F3128" s="79">
        <f t="shared" si="146"/>
        <v>0</v>
      </c>
    </row>
    <row r="3129" spans="1:6" x14ac:dyDescent="0.2">
      <c r="A3129">
        <v>94</v>
      </c>
      <c r="B3129" t="s">
        <v>24</v>
      </c>
      <c r="C3129" s="79" cm="1">
        <f t="array" ref="C3129">_xlfn.IFS(B3129= "Winter", 1, B3129="Spring", 2, B3129="Summer", 3, B3129="Fall", 4)</f>
        <v>1</v>
      </c>
      <c r="D3129" s="79">
        <f t="shared" si="144"/>
        <v>1</v>
      </c>
      <c r="E3129" s="79">
        <f t="shared" si="145"/>
        <v>0</v>
      </c>
      <c r="F3129" s="79">
        <f t="shared" si="146"/>
        <v>0</v>
      </c>
    </row>
    <row r="3130" spans="1:6" x14ac:dyDescent="0.2">
      <c r="A3130">
        <v>32</v>
      </c>
      <c r="B3130" t="s">
        <v>56</v>
      </c>
      <c r="C3130" s="79" cm="1">
        <f t="array" ref="C3130">_xlfn.IFS(B3130= "Winter", 1, B3130="Spring", 2, B3130="Summer", 3, B3130="Fall", 4)</f>
        <v>4</v>
      </c>
      <c r="D3130" s="79">
        <f t="shared" si="144"/>
        <v>0</v>
      </c>
      <c r="E3130" s="79">
        <f t="shared" si="145"/>
        <v>0</v>
      </c>
      <c r="F3130" s="79">
        <f t="shared" si="146"/>
        <v>0</v>
      </c>
    </row>
    <row r="3131" spans="1:6" x14ac:dyDescent="0.2">
      <c r="A3131">
        <v>20</v>
      </c>
      <c r="B3131" t="s">
        <v>52</v>
      </c>
      <c r="C3131" s="79" cm="1">
        <f t="array" ref="C3131">_xlfn.IFS(B3131= "Winter", 1, B3131="Spring", 2, B3131="Summer", 3, B3131="Fall", 4)</f>
        <v>3</v>
      </c>
      <c r="D3131" s="79">
        <f t="shared" si="144"/>
        <v>0</v>
      </c>
      <c r="E3131" s="79">
        <f t="shared" si="145"/>
        <v>0</v>
      </c>
      <c r="F3131" s="79">
        <f t="shared" si="146"/>
        <v>1</v>
      </c>
    </row>
    <row r="3132" spans="1:6" x14ac:dyDescent="0.2">
      <c r="A3132">
        <v>20</v>
      </c>
      <c r="B3132" t="s">
        <v>52</v>
      </c>
      <c r="C3132" s="79" cm="1">
        <f t="array" ref="C3132">_xlfn.IFS(B3132= "Winter", 1, B3132="Spring", 2, B3132="Summer", 3, B3132="Fall", 4)</f>
        <v>3</v>
      </c>
      <c r="D3132" s="79">
        <f t="shared" si="144"/>
        <v>0</v>
      </c>
      <c r="E3132" s="79">
        <f t="shared" si="145"/>
        <v>0</v>
      </c>
      <c r="F3132" s="79">
        <f t="shared" si="146"/>
        <v>1</v>
      </c>
    </row>
    <row r="3133" spans="1:6" x14ac:dyDescent="0.2">
      <c r="A3133">
        <v>59</v>
      </c>
      <c r="B3133" t="s">
        <v>56</v>
      </c>
      <c r="C3133" s="79" cm="1">
        <f t="array" ref="C3133">_xlfn.IFS(B3133= "Winter", 1, B3133="Spring", 2, B3133="Summer", 3, B3133="Fall", 4)</f>
        <v>4</v>
      </c>
      <c r="D3133" s="79">
        <f t="shared" si="144"/>
        <v>0</v>
      </c>
      <c r="E3133" s="79">
        <f t="shared" si="145"/>
        <v>0</v>
      </c>
      <c r="F3133" s="79">
        <f t="shared" si="146"/>
        <v>0</v>
      </c>
    </row>
    <row r="3134" spans="1:6" x14ac:dyDescent="0.2">
      <c r="A3134">
        <v>97</v>
      </c>
      <c r="B3134" t="s">
        <v>52</v>
      </c>
      <c r="C3134" s="79" cm="1">
        <f t="array" ref="C3134">_xlfn.IFS(B3134= "Winter", 1, B3134="Spring", 2, B3134="Summer", 3, B3134="Fall", 4)</f>
        <v>3</v>
      </c>
      <c r="D3134" s="79">
        <f t="shared" si="144"/>
        <v>0</v>
      </c>
      <c r="E3134" s="79">
        <f t="shared" si="145"/>
        <v>0</v>
      </c>
      <c r="F3134" s="79">
        <f t="shared" si="146"/>
        <v>1</v>
      </c>
    </row>
    <row r="3135" spans="1:6" x14ac:dyDescent="0.2">
      <c r="A3135">
        <v>68</v>
      </c>
      <c r="B3135" t="s">
        <v>36</v>
      </c>
      <c r="C3135" s="79" cm="1">
        <f t="array" ref="C3135">_xlfn.IFS(B3135= "Winter", 1, B3135="Spring", 2, B3135="Summer", 3, B3135="Fall", 4)</f>
        <v>2</v>
      </c>
      <c r="D3135" s="79">
        <f t="shared" si="144"/>
        <v>0</v>
      </c>
      <c r="E3135" s="79">
        <f t="shared" si="145"/>
        <v>1</v>
      </c>
      <c r="F3135" s="79">
        <f t="shared" si="146"/>
        <v>0</v>
      </c>
    </row>
    <row r="3136" spans="1:6" x14ac:dyDescent="0.2">
      <c r="A3136">
        <v>66</v>
      </c>
      <c r="B3136" t="s">
        <v>36</v>
      </c>
      <c r="C3136" s="79" cm="1">
        <f t="array" ref="C3136">_xlfn.IFS(B3136= "Winter", 1, B3136="Spring", 2, B3136="Summer", 3, B3136="Fall", 4)</f>
        <v>2</v>
      </c>
      <c r="D3136" s="79">
        <f t="shared" si="144"/>
        <v>0</v>
      </c>
      <c r="E3136" s="79">
        <f t="shared" si="145"/>
        <v>1</v>
      </c>
      <c r="F3136" s="79">
        <f t="shared" si="146"/>
        <v>0</v>
      </c>
    </row>
    <row r="3137" spans="1:6" x14ac:dyDescent="0.2">
      <c r="A3137">
        <v>85</v>
      </c>
      <c r="B3137" t="s">
        <v>36</v>
      </c>
      <c r="C3137" s="79" cm="1">
        <f t="array" ref="C3137">_xlfn.IFS(B3137= "Winter", 1, B3137="Spring", 2, B3137="Summer", 3, B3137="Fall", 4)</f>
        <v>2</v>
      </c>
      <c r="D3137" s="79">
        <f t="shared" si="144"/>
        <v>0</v>
      </c>
      <c r="E3137" s="79">
        <f t="shared" si="145"/>
        <v>1</v>
      </c>
      <c r="F3137" s="79">
        <f t="shared" si="146"/>
        <v>0</v>
      </c>
    </row>
    <row r="3138" spans="1:6" x14ac:dyDescent="0.2">
      <c r="A3138">
        <v>32</v>
      </c>
      <c r="B3138" t="s">
        <v>56</v>
      </c>
      <c r="C3138" s="79" cm="1">
        <f t="array" ref="C3138">_xlfn.IFS(B3138= "Winter", 1, B3138="Spring", 2, B3138="Summer", 3, B3138="Fall", 4)</f>
        <v>4</v>
      </c>
      <c r="D3138" s="79">
        <f t="shared" si="144"/>
        <v>0</v>
      </c>
      <c r="E3138" s="79">
        <f t="shared" si="145"/>
        <v>0</v>
      </c>
      <c r="F3138" s="79">
        <f t="shared" si="146"/>
        <v>0</v>
      </c>
    </row>
    <row r="3139" spans="1:6" x14ac:dyDescent="0.2">
      <c r="A3139">
        <v>44</v>
      </c>
      <c r="B3139" t="s">
        <v>36</v>
      </c>
      <c r="C3139" s="79" cm="1">
        <f t="array" ref="C3139">_xlfn.IFS(B3139= "Winter", 1, B3139="Spring", 2, B3139="Summer", 3, B3139="Fall", 4)</f>
        <v>2</v>
      </c>
      <c r="D3139" s="79">
        <f t="shared" ref="D3139:D3202" si="147">IF(C3139=1, 1, 0)</f>
        <v>0</v>
      </c>
      <c r="E3139" s="79">
        <f t="shared" ref="E3139:E3202" si="148">IF(C3139=2, 1, 0)</f>
        <v>1</v>
      </c>
      <c r="F3139" s="79">
        <f t="shared" ref="F3139:F3202" si="149">IF(C3139=3,1, 0)</f>
        <v>0</v>
      </c>
    </row>
    <row r="3140" spans="1:6" x14ac:dyDescent="0.2">
      <c r="A3140">
        <v>95</v>
      </c>
      <c r="B3140" t="s">
        <v>56</v>
      </c>
      <c r="C3140" s="79" cm="1">
        <f t="array" ref="C3140">_xlfn.IFS(B3140= "Winter", 1, B3140="Spring", 2, B3140="Summer", 3, B3140="Fall", 4)</f>
        <v>4</v>
      </c>
      <c r="D3140" s="79">
        <f t="shared" si="147"/>
        <v>0</v>
      </c>
      <c r="E3140" s="79">
        <f t="shared" si="148"/>
        <v>0</v>
      </c>
      <c r="F3140" s="79">
        <f t="shared" si="149"/>
        <v>0</v>
      </c>
    </row>
    <row r="3141" spans="1:6" x14ac:dyDescent="0.2">
      <c r="A3141">
        <v>85</v>
      </c>
      <c r="B3141" t="s">
        <v>24</v>
      </c>
      <c r="C3141" s="79" cm="1">
        <f t="array" ref="C3141">_xlfn.IFS(B3141= "Winter", 1, B3141="Spring", 2, B3141="Summer", 3, B3141="Fall", 4)</f>
        <v>1</v>
      </c>
      <c r="D3141" s="79">
        <f t="shared" si="147"/>
        <v>1</v>
      </c>
      <c r="E3141" s="79">
        <f t="shared" si="148"/>
        <v>0</v>
      </c>
      <c r="F3141" s="79">
        <f t="shared" si="149"/>
        <v>0</v>
      </c>
    </row>
    <row r="3142" spans="1:6" x14ac:dyDescent="0.2">
      <c r="A3142">
        <v>44</v>
      </c>
      <c r="B3142" t="s">
        <v>52</v>
      </c>
      <c r="C3142" s="79" cm="1">
        <f t="array" ref="C3142">_xlfn.IFS(B3142= "Winter", 1, B3142="Spring", 2, B3142="Summer", 3, B3142="Fall", 4)</f>
        <v>3</v>
      </c>
      <c r="D3142" s="79">
        <f t="shared" si="147"/>
        <v>0</v>
      </c>
      <c r="E3142" s="79">
        <f t="shared" si="148"/>
        <v>0</v>
      </c>
      <c r="F3142" s="79">
        <f t="shared" si="149"/>
        <v>1</v>
      </c>
    </row>
    <row r="3143" spans="1:6" x14ac:dyDescent="0.2">
      <c r="A3143">
        <v>30</v>
      </c>
      <c r="B3143" t="s">
        <v>24</v>
      </c>
      <c r="C3143" s="79" cm="1">
        <f t="array" ref="C3143">_xlfn.IFS(B3143= "Winter", 1, B3143="Spring", 2, B3143="Summer", 3, B3143="Fall", 4)</f>
        <v>1</v>
      </c>
      <c r="D3143" s="79">
        <f t="shared" si="147"/>
        <v>1</v>
      </c>
      <c r="E3143" s="79">
        <f t="shared" si="148"/>
        <v>0</v>
      </c>
      <c r="F3143" s="79">
        <f t="shared" si="149"/>
        <v>0</v>
      </c>
    </row>
    <row r="3144" spans="1:6" x14ac:dyDescent="0.2">
      <c r="A3144">
        <v>21</v>
      </c>
      <c r="B3144" t="s">
        <v>24</v>
      </c>
      <c r="C3144" s="79" cm="1">
        <f t="array" ref="C3144">_xlfn.IFS(B3144= "Winter", 1, B3144="Spring", 2, B3144="Summer", 3, B3144="Fall", 4)</f>
        <v>1</v>
      </c>
      <c r="D3144" s="79">
        <f t="shared" si="147"/>
        <v>1</v>
      </c>
      <c r="E3144" s="79">
        <f t="shared" si="148"/>
        <v>0</v>
      </c>
      <c r="F3144" s="79">
        <f t="shared" si="149"/>
        <v>0</v>
      </c>
    </row>
    <row r="3145" spans="1:6" x14ac:dyDescent="0.2">
      <c r="A3145">
        <v>22</v>
      </c>
      <c r="B3145" t="s">
        <v>52</v>
      </c>
      <c r="C3145" s="79" cm="1">
        <f t="array" ref="C3145">_xlfn.IFS(B3145= "Winter", 1, B3145="Spring", 2, B3145="Summer", 3, B3145="Fall", 4)</f>
        <v>3</v>
      </c>
      <c r="D3145" s="79">
        <f t="shared" si="147"/>
        <v>0</v>
      </c>
      <c r="E3145" s="79">
        <f t="shared" si="148"/>
        <v>0</v>
      </c>
      <c r="F3145" s="79">
        <f t="shared" si="149"/>
        <v>1</v>
      </c>
    </row>
    <row r="3146" spans="1:6" x14ac:dyDescent="0.2">
      <c r="A3146">
        <v>70</v>
      </c>
      <c r="B3146" t="s">
        <v>36</v>
      </c>
      <c r="C3146" s="79" cm="1">
        <f t="array" ref="C3146">_xlfn.IFS(B3146= "Winter", 1, B3146="Spring", 2, B3146="Summer", 3, B3146="Fall", 4)</f>
        <v>2</v>
      </c>
      <c r="D3146" s="79">
        <f t="shared" si="147"/>
        <v>0</v>
      </c>
      <c r="E3146" s="79">
        <f t="shared" si="148"/>
        <v>1</v>
      </c>
      <c r="F3146" s="79">
        <f t="shared" si="149"/>
        <v>0</v>
      </c>
    </row>
    <row r="3147" spans="1:6" x14ac:dyDescent="0.2">
      <c r="A3147">
        <v>29</v>
      </c>
      <c r="B3147" t="s">
        <v>36</v>
      </c>
      <c r="C3147" s="79" cm="1">
        <f t="array" ref="C3147">_xlfn.IFS(B3147= "Winter", 1, B3147="Spring", 2, B3147="Summer", 3, B3147="Fall", 4)</f>
        <v>2</v>
      </c>
      <c r="D3147" s="79">
        <f t="shared" si="147"/>
        <v>0</v>
      </c>
      <c r="E3147" s="79">
        <f t="shared" si="148"/>
        <v>1</v>
      </c>
      <c r="F3147" s="79">
        <f t="shared" si="149"/>
        <v>0</v>
      </c>
    </row>
    <row r="3148" spans="1:6" x14ac:dyDescent="0.2">
      <c r="A3148">
        <v>83</v>
      </c>
      <c r="B3148" t="s">
        <v>24</v>
      </c>
      <c r="C3148" s="79" cm="1">
        <f t="array" ref="C3148">_xlfn.IFS(B3148= "Winter", 1, B3148="Spring", 2, B3148="Summer", 3, B3148="Fall", 4)</f>
        <v>1</v>
      </c>
      <c r="D3148" s="79">
        <f t="shared" si="147"/>
        <v>1</v>
      </c>
      <c r="E3148" s="79">
        <f t="shared" si="148"/>
        <v>0</v>
      </c>
      <c r="F3148" s="79">
        <f t="shared" si="149"/>
        <v>0</v>
      </c>
    </row>
    <row r="3149" spans="1:6" x14ac:dyDescent="0.2">
      <c r="A3149">
        <v>99</v>
      </c>
      <c r="B3149" t="s">
        <v>24</v>
      </c>
      <c r="C3149" s="79" cm="1">
        <f t="array" ref="C3149">_xlfn.IFS(B3149= "Winter", 1, B3149="Spring", 2, B3149="Summer", 3, B3149="Fall", 4)</f>
        <v>1</v>
      </c>
      <c r="D3149" s="79">
        <f t="shared" si="147"/>
        <v>1</v>
      </c>
      <c r="E3149" s="79">
        <f t="shared" si="148"/>
        <v>0</v>
      </c>
      <c r="F3149" s="79">
        <f t="shared" si="149"/>
        <v>0</v>
      </c>
    </row>
    <row r="3150" spans="1:6" x14ac:dyDescent="0.2">
      <c r="A3150">
        <v>35</v>
      </c>
      <c r="B3150" t="s">
        <v>56</v>
      </c>
      <c r="C3150" s="79" cm="1">
        <f t="array" ref="C3150">_xlfn.IFS(B3150= "Winter", 1, B3150="Spring", 2, B3150="Summer", 3, B3150="Fall", 4)</f>
        <v>4</v>
      </c>
      <c r="D3150" s="79">
        <f t="shared" si="147"/>
        <v>0</v>
      </c>
      <c r="E3150" s="79">
        <f t="shared" si="148"/>
        <v>0</v>
      </c>
      <c r="F3150" s="79">
        <f t="shared" si="149"/>
        <v>0</v>
      </c>
    </row>
    <row r="3151" spans="1:6" x14ac:dyDescent="0.2">
      <c r="A3151">
        <v>40</v>
      </c>
      <c r="B3151" t="s">
        <v>24</v>
      </c>
      <c r="C3151" s="79" cm="1">
        <f t="array" ref="C3151">_xlfn.IFS(B3151= "Winter", 1, B3151="Spring", 2, B3151="Summer", 3, B3151="Fall", 4)</f>
        <v>1</v>
      </c>
      <c r="D3151" s="79">
        <f t="shared" si="147"/>
        <v>1</v>
      </c>
      <c r="E3151" s="79">
        <f t="shared" si="148"/>
        <v>0</v>
      </c>
      <c r="F3151" s="79">
        <f t="shared" si="149"/>
        <v>0</v>
      </c>
    </row>
    <row r="3152" spans="1:6" x14ac:dyDescent="0.2">
      <c r="A3152">
        <v>25</v>
      </c>
      <c r="B3152" t="s">
        <v>36</v>
      </c>
      <c r="C3152" s="79" cm="1">
        <f t="array" ref="C3152">_xlfn.IFS(B3152= "Winter", 1, B3152="Spring", 2, B3152="Summer", 3, B3152="Fall", 4)</f>
        <v>2</v>
      </c>
      <c r="D3152" s="79">
        <f t="shared" si="147"/>
        <v>0</v>
      </c>
      <c r="E3152" s="79">
        <f t="shared" si="148"/>
        <v>1</v>
      </c>
      <c r="F3152" s="79">
        <f t="shared" si="149"/>
        <v>0</v>
      </c>
    </row>
    <row r="3153" spans="1:6" x14ac:dyDescent="0.2">
      <c r="A3153">
        <v>64</v>
      </c>
      <c r="B3153" t="s">
        <v>56</v>
      </c>
      <c r="C3153" s="79" cm="1">
        <f t="array" ref="C3153">_xlfn.IFS(B3153= "Winter", 1, B3153="Spring", 2, B3153="Summer", 3, B3153="Fall", 4)</f>
        <v>4</v>
      </c>
      <c r="D3153" s="79">
        <f t="shared" si="147"/>
        <v>0</v>
      </c>
      <c r="E3153" s="79">
        <f t="shared" si="148"/>
        <v>0</v>
      </c>
      <c r="F3153" s="79">
        <f t="shared" si="149"/>
        <v>0</v>
      </c>
    </row>
    <row r="3154" spans="1:6" x14ac:dyDescent="0.2">
      <c r="A3154">
        <v>90</v>
      </c>
      <c r="B3154" t="s">
        <v>56</v>
      </c>
      <c r="C3154" s="79" cm="1">
        <f t="array" ref="C3154">_xlfn.IFS(B3154= "Winter", 1, B3154="Spring", 2, B3154="Summer", 3, B3154="Fall", 4)</f>
        <v>4</v>
      </c>
      <c r="D3154" s="79">
        <f t="shared" si="147"/>
        <v>0</v>
      </c>
      <c r="E3154" s="79">
        <f t="shared" si="148"/>
        <v>0</v>
      </c>
      <c r="F3154" s="79">
        <f t="shared" si="149"/>
        <v>0</v>
      </c>
    </row>
    <row r="3155" spans="1:6" x14ac:dyDescent="0.2">
      <c r="A3155">
        <v>88</v>
      </c>
      <c r="B3155" t="s">
        <v>56</v>
      </c>
      <c r="C3155" s="79" cm="1">
        <f t="array" ref="C3155">_xlfn.IFS(B3155= "Winter", 1, B3155="Spring", 2, B3155="Summer", 3, B3155="Fall", 4)</f>
        <v>4</v>
      </c>
      <c r="D3155" s="79">
        <f t="shared" si="147"/>
        <v>0</v>
      </c>
      <c r="E3155" s="79">
        <f t="shared" si="148"/>
        <v>0</v>
      </c>
      <c r="F3155" s="79">
        <f t="shared" si="149"/>
        <v>0</v>
      </c>
    </row>
    <row r="3156" spans="1:6" x14ac:dyDescent="0.2">
      <c r="A3156">
        <v>55</v>
      </c>
      <c r="B3156" t="s">
        <v>24</v>
      </c>
      <c r="C3156" s="79" cm="1">
        <f t="array" ref="C3156">_xlfn.IFS(B3156= "Winter", 1, B3156="Spring", 2, B3156="Summer", 3, B3156="Fall", 4)</f>
        <v>1</v>
      </c>
      <c r="D3156" s="79">
        <f t="shared" si="147"/>
        <v>1</v>
      </c>
      <c r="E3156" s="79">
        <f t="shared" si="148"/>
        <v>0</v>
      </c>
      <c r="F3156" s="79">
        <f t="shared" si="149"/>
        <v>0</v>
      </c>
    </row>
    <row r="3157" spans="1:6" x14ac:dyDescent="0.2">
      <c r="A3157">
        <v>90</v>
      </c>
      <c r="B3157" t="s">
        <v>56</v>
      </c>
      <c r="C3157" s="79" cm="1">
        <f t="array" ref="C3157">_xlfn.IFS(B3157= "Winter", 1, B3157="Spring", 2, B3157="Summer", 3, B3157="Fall", 4)</f>
        <v>4</v>
      </c>
      <c r="D3157" s="79">
        <f t="shared" si="147"/>
        <v>0</v>
      </c>
      <c r="E3157" s="79">
        <f t="shared" si="148"/>
        <v>0</v>
      </c>
      <c r="F3157" s="79">
        <f t="shared" si="149"/>
        <v>0</v>
      </c>
    </row>
    <row r="3158" spans="1:6" x14ac:dyDescent="0.2">
      <c r="A3158">
        <v>50</v>
      </c>
      <c r="B3158" t="s">
        <v>24</v>
      </c>
      <c r="C3158" s="79" cm="1">
        <f t="array" ref="C3158">_xlfn.IFS(B3158= "Winter", 1, B3158="Spring", 2, B3158="Summer", 3, B3158="Fall", 4)</f>
        <v>1</v>
      </c>
      <c r="D3158" s="79">
        <f t="shared" si="147"/>
        <v>1</v>
      </c>
      <c r="E3158" s="79">
        <f t="shared" si="148"/>
        <v>0</v>
      </c>
      <c r="F3158" s="79">
        <f t="shared" si="149"/>
        <v>0</v>
      </c>
    </row>
    <row r="3159" spans="1:6" x14ac:dyDescent="0.2">
      <c r="A3159">
        <v>34</v>
      </c>
      <c r="B3159" t="s">
        <v>56</v>
      </c>
      <c r="C3159" s="79" cm="1">
        <f t="array" ref="C3159">_xlfn.IFS(B3159= "Winter", 1, B3159="Spring", 2, B3159="Summer", 3, B3159="Fall", 4)</f>
        <v>4</v>
      </c>
      <c r="D3159" s="79">
        <f t="shared" si="147"/>
        <v>0</v>
      </c>
      <c r="E3159" s="79">
        <f t="shared" si="148"/>
        <v>0</v>
      </c>
      <c r="F3159" s="79">
        <f t="shared" si="149"/>
        <v>0</v>
      </c>
    </row>
    <row r="3160" spans="1:6" x14ac:dyDescent="0.2">
      <c r="A3160">
        <v>77</v>
      </c>
      <c r="B3160" t="s">
        <v>24</v>
      </c>
      <c r="C3160" s="79" cm="1">
        <f t="array" ref="C3160">_xlfn.IFS(B3160= "Winter", 1, B3160="Spring", 2, B3160="Summer", 3, B3160="Fall", 4)</f>
        <v>1</v>
      </c>
      <c r="D3160" s="79">
        <f t="shared" si="147"/>
        <v>1</v>
      </c>
      <c r="E3160" s="79">
        <f t="shared" si="148"/>
        <v>0</v>
      </c>
      <c r="F3160" s="79">
        <f t="shared" si="149"/>
        <v>0</v>
      </c>
    </row>
    <row r="3161" spans="1:6" x14ac:dyDescent="0.2">
      <c r="A3161">
        <v>89</v>
      </c>
      <c r="B3161" t="s">
        <v>24</v>
      </c>
      <c r="C3161" s="79" cm="1">
        <f t="array" ref="C3161">_xlfn.IFS(B3161= "Winter", 1, B3161="Spring", 2, B3161="Summer", 3, B3161="Fall", 4)</f>
        <v>1</v>
      </c>
      <c r="D3161" s="79">
        <f t="shared" si="147"/>
        <v>1</v>
      </c>
      <c r="E3161" s="79">
        <f t="shared" si="148"/>
        <v>0</v>
      </c>
      <c r="F3161" s="79">
        <f t="shared" si="149"/>
        <v>0</v>
      </c>
    </row>
    <row r="3162" spans="1:6" x14ac:dyDescent="0.2">
      <c r="A3162">
        <v>87</v>
      </c>
      <c r="B3162" t="s">
        <v>56</v>
      </c>
      <c r="C3162" s="79" cm="1">
        <f t="array" ref="C3162">_xlfn.IFS(B3162= "Winter", 1, B3162="Spring", 2, B3162="Summer", 3, B3162="Fall", 4)</f>
        <v>4</v>
      </c>
      <c r="D3162" s="79">
        <f t="shared" si="147"/>
        <v>0</v>
      </c>
      <c r="E3162" s="79">
        <f t="shared" si="148"/>
        <v>0</v>
      </c>
      <c r="F3162" s="79">
        <f t="shared" si="149"/>
        <v>0</v>
      </c>
    </row>
    <row r="3163" spans="1:6" x14ac:dyDescent="0.2">
      <c r="A3163">
        <v>77</v>
      </c>
      <c r="B3163" t="s">
        <v>24</v>
      </c>
      <c r="C3163" s="79" cm="1">
        <f t="array" ref="C3163">_xlfn.IFS(B3163= "Winter", 1, B3163="Spring", 2, B3163="Summer", 3, B3163="Fall", 4)</f>
        <v>1</v>
      </c>
      <c r="D3163" s="79">
        <f t="shared" si="147"/>
        <v>1</v>
      </c>
      <c r="E3163" s="79">
        <f t="shared" si="148"/>
        <v>0</v>
      </c>
      <c r="F3163" s="79">
        <f t="shared" si="149"/>
        <v>0</v>
      </c>
    </row>
    <row r="3164" spans="1:6" x14ac:dyDescent="0.2">
      <c r="A3164">
        <v>85</v>
      </c>
      <c r="B3164" t="s">
        <v>24</v>
      </c>
      <c r="C3164" s="79" cm="1">
        <f t="array" ref="C3164">_xlfn.IFS(B3164= "Winter", 1, B3164="Spring", 2, B3164="Summer", 3, B3164="Fall", 4)</f>
        <v>1</v>
      </c>
      <c r="D3164" s="79">
        <f t="shared" si="147"/>
        <v>1</v>
      </c>
      <c r="E3164" s="79">
        <f t="shared" si="148"/>
        <v>0</v>
      </c>
      <c r="F3164" s="79">
        <f t="shared" si="149"/>
        <v>0</v>
      </c>
    </row>
    <row r="3165" spans="1:6" x14ac:dyDescent="0.2">
      <c r="A3165">
        <v>66</v>
      </c>
      <c r="B3165" t="s">
        <v>52</v>
      </c>
      <c r="C3165" s="79" cm="1">
        <f t="array" ref="C3165">_xlfn.IFS(B3165= "Winter", 1, B3165="Spring", 2, B3165="Summer", 3, B3165="Fall", 4)</f>
        <v>3</v>
      </c>
      <c r="D3165" s="79">
        <f t="shared" si="147"/>
        <v>0</v>
      </c>
      <c r="E3165" s="79">
        <f t="shared" si="148"/>
        <v>0</v>
      </c>
      <c r="F3165" s="79">
        <f t="shared" si="149"/>
        <v>1</v>
      </c>
    </row>
    <row r="3166" spans="1:6" x14ac:dyDescent="0.2">
      <c r="A3166">
        <v>32</v>
      </c>
      <c r="B3166" t="s">
        <v>24</v>
      </c>
      <c r="C3166" s="79" cm="1">
        <f t="array" ref="C3166">_xlfn.IFS(B3166= "Winter", 1, B3166="Spring", 2, B3166="Summer", 3, B3166="Fall", 4)</f>
        <v>1</v>
      </c>
      <c r="D3166" s="79">
        <f t="shared" si="147"/>
        <v>1</v>
      </c>
      <c r="E3166" s="79">
        <f t="shared" si="148"/>
        <v>0</v>
      </c>
      <c r="F3166" s="79">
        <f t="shared" si="149"/>
        <v>0</v>
      </c>
    </row>
    <row r="3167" spans="1:6" x14ac:dyDescent="0.2">
      <c r="A3167">
        <v>92</v>
      </c>
      <c r="B3167" t="s">
        <v>36</v>
      </c>
      <c r="C3167" s="79" cm="1">
        <f t="array" ref="C3167">_xlfn.IFS(B3167= "Winter", 1, B3167="Spring", 2, B3167="Summer", 3, B3167="Fall", 4)</f>
        <v>2</v>
      </c>
      <c r="D3167" s="79">
        <f t="shared" si="147"/>
        <v>0</v>
      </c>
      <c r="E3167" s="79">
        <f t="shared" si="148"/>
        <v>1</v>
      </c>
      <c r="F3167" s="79">
        <f t="shared" si="149"/>
        <v>0</v>
      </c>
    </row>
    <row r="3168" spans="1:6" x14ac:dyDescent="0.2">
      <c r="A3168">
        <v>80</v>
      </c>
      <c r="B3168" t="s">
        <v>24</v>
      </c>
      <c r="C3168" s="79" cm="1">
        <f t="array" ref="C3168">_xlfn.IFS(B3168= "Winter", 1, B3168="Spring", 2, B3168="Summer", 3, B3168="Fall", 4)</f>
        <v>1</v>
      </c>
      <c r="D3168" s="79">
        <f t="shared" si="147"/>
        <v>1</v>
      </c>
      <c r="E3168" s="79">
        <f t="shared" si="148"/>
        <v>0</v>
      </c>
      <c r="F3168" s="79">
        <f t="shared" si="149"/>
        <v>0</v>
      </c>
    </row>
    <row r="3169" spans="1:6" x14ac:dyDescent="0.2">
      <c r="A3169">
        <v>78</v>
      </c>
      <c r="B3169" t="s">
        <v>56</v>
      </c>
      <c r="C3169" s="79" cm="1">
        <f t="array" ref="C3169">_xlfn.IFS(B3169= "Winter", 1, B3169="Spring", 2, B3169="Summer", 3, B3169="Fall", 4)</f>
        <v>4</v>
      </c>
      <c r="D3169" s="79">
        <f t="shared" si="147"/>
        <v>0</v>
      </c>
      <c r="E3169" s="79">
        <f t="shared" si="148"/>
        <v>0</v>
      </c>
      <c r="F3169" s="79">
        <f t="shared" si="149"/>
        <v>0</v>
      </c>
    </row>
    <row r="3170" spans="1:6" x14ac:dyDescent="0.2">
      <c r="A3170">
        <v>24</v>
      </c>
      <c r="B3170" t="s">
        <v>36</v>
      </c>
      <c r="C3170" s="79" cm="1">
        <f t="array" ref="C3170">_xlfn.IFS(B3170= "Winter", 1, B3170="Spring", 2, B3170="Summer", 3, B3170="Fall", 4)</f>
        <v>2</v>
      </c>
      <c r="D3170" s="79">
        <f t="shared" si="147"/>
        <v>0</v>
      </c>
      <c r="E3170" s="79">
        <f t="shared" si="148"/>
        <v>1</v>
      </c>
      <c r="F3170" s="79">
        <f t="shared" si="149"/>
        <v>0</v>
      </c>
    </row>
    <row r="3171" spans="1:6" x14ac:dyDescent="0.2">
      <c r="A3171">
        <v>59</v>
      </c>
      <c r="B3171" t="s">
        <v>56</v>
      </c>
      <c r="C3171" s="79" cm="1">
        <f t="array" ref="C3171">_xlfn.IFS(B3171= "Winter", 1, B3171="Spring", 2, B3171="Summer", 3, B3171="Fall", 4)</f>
        <v>4</v>
      </c>
      <c r="D3171" s="79">
        <f t="shared" si="147"/>
        <v>0</v>
      </c>
      <c r="E3171" s="79">
        <f t="shared" si="148"/>
        <v>0</v>
      </c>
      <c r="F3171" s="79">
        <f t="shared" si="149"/>
        <v>0</v>
      </c>
    </row>
    <row r="3172" spans="1:6" x14ac:dyDescent="0.2">
      <c r="A3172">
        <v>41</v>
      </c>
      <c r="B3172" t="s">
        <v>36</v>
      </c>
      <c r="C3172" s="79" cm="1">
        <f t="array" ref="C3172">_xlfn.IFS(B3172= "Winter", 1, B3172="Spring", 2, B3172="Summer", 3, B3172="Fall", 4)</f>
        <v>2</v>
      </c>
      <c r="D3172" s="79">
        <f t="shared" si="147"/>
        <v>0</v>
      </c>
      <c r="E3172" s="79">
        <f t="shared" si="148"/>
        <v>1</v>
      </c>
      <c r="F3172" s="79">
        <f t="shared" si="149"/>
        <v>0</v>
      </c>
    </row>
    <row r="3173" spans="1:6" x14ac:dyDescent="0.2">
      <c r="A3173">
        <v>26</v>
      </c>
      <c r="B3173" t="s">
        <v>36</v>
      </c>
      <c r="C3173" s="79" cm="1">
        <f t="array" ref="C3173">_xlfn.IFS(B3173= "Winter", 1, B3173="Spring", 2, B3173="Summer", 3, B3173="Fall", 4)</f>
        <v>2</v>
      </c>
      <c r="D3173" s="79">
        <f t="shared" si="147"/>
        <v>0</v>
      </c>
      <c r="E3173" s="79">
        <f t="shared" si="148"/>
        <v>1</v>
      </c>
      <c r="F3173" s="79">
        <f t="shared" si="149"/>
        <v>0</v>
      </c>
    </row>
    <row r="3174" spans="1:6" x14ac:dyDescent="0.2">
      <c r="A3174">
        <v>52</v>
      </c>
      <c r="B3174" t="s">
        <v>56</v>
      </c>
      <c r="C3174" s="79" cm="1">
        <f t="array" ref="C3174">_xlfn.IFS(B3174= "Winter", 1, B3174="Spring", 2, B3174="Summer", 3, B3174="Fall", 4)</f>
        <v>4</v>
      </c>
      <c r="D3174" s="79">
        <f t="shared" si="147"/>
        <v>0</v>
      </c>
      <c r="E3174" s="79">
        <f t="shared" si="148"/>
        <v>0</v>
      </c>
      <c r="F3174" s="79">
        <f t="shared" si="149"/>
        <v>0</v>
      </c>
    </row>
    <row r="3175" spans="1:6" x14ac:dyDescent="0.2">
      <c r="A3175">
        <v>46</v>
      </c>
      <c r="B3175" t="s">
        <v>52</v>
      </c>
      <c r="C3175" s="79" cm="1">
        <f t="array" ref="C3175">_xlfn.IFS(B3175= "Winter", 1, B3175="Spring", 2, B3175="Summer", 3, B3175="Fall", 4)</f>
        <v>3</v>
      </c>
      <c r="D3175" s="79">
        <f t="shared" si="147"/>
        <v>0</v>
      </c>
      <c r="E3175" s="79">
        <f t="shared" si="148"/>
        <v>0</v>
      </c>
      <c r="F3175" s="79">
        <f t="shared" si="149"/>
        <v>1</v>
      </c>
    </row>
    <row r="3176" spans="1:6" x14ac:dyDescent="0.2">
      <c r="A3176">
        <v>52</v>
      </c>
      <c r="B3176" t="s">
        <v>24</v>
      </c>
      <c r="C3176" s="79" cm="1">
        <f t="array" ref="C3176">_xlfn.IFS(B3176= "Winter", 1, B3176="Spring", 2, B3176="Summer", 3, B3176="Fall", 4)</f>
        <v>1</v>
      </c>
      <c r="D3176" s="79">
        <f t="shared" si="147"/>
        <v>1</v>
      </c>
      <c r="E3176" s="79">
        <f t="shared" si="148"/>
        <v>0</v>
      </c>
      <c r="F3176" s="79">
        <f t="shared" si="149"/>
        <v>0</v>
      </c>
    </row>
    <row r="3177" spans="1:6" x14ac:dyDescent="0.2">
      <c r="A3177">
        <v>42</v>
      </c>
      <c r="B3177" t="s">
        <v>56</v>
      </c>
      <c r="C3177" s="79" cm="1">
        <f t="array" ref="C3177">_xlfn.IFS(B3177= "Winter", 1, B3177="Spring", 2, B3177="Summer", 3, B3177="Fall", 4)</f>
        <v>4</v>
      </c>
      <c r="D3177" s="79">
        <f t="shared" si="147"/>
        <v>0</v>
      </c>
      <c r="E3177" s="79">
        <f t="shared" si="148"/>
        <v>0</v>
      </c>
      <c r="F3177" s="79">
        <f t="shared" si="149"/>
        <v>0</v>
      </c>
    </row>
    <row r="3178" spans="1:6" x14ac:dyDescent="0.2">
      <c r="A3178">
        <v>37</v>
      </c>
      <c r="B3178" t="s">
        <v>36</v>
      </c>
      <c r="C3178" s="79" cm="1">
        <f t="array" ref="C3178">_xlfn.IFS(B3178= "Winter", 1, B3178="Spring", 2, B3178="Summer", 3, B3178="Fall", 4)</f>
        <v>2</v>
      </c>
      <c r="D3178" s="79">
        <f t="shared" si="147"/>
        <v>0</v>
      </c>
      <c r="E3178" s="79">
        <f t="shared" si="148"/>
        <v>1</v>
      </c>
      <c r="F3178" s="79">
        <f t="shared" si="149"/>
        <v>0</v>
      </c>
    </row>
    <row r="3179" spans="1:6" x14ac:dyDescent="0.2">
      <c r="A3179">
        <v>52</v>
      </c>
      <c r="B3179" t="s">
        <v>56</v>
      </c>
      <c r="C3179" s="79" cm="1">
        <f t="array" ref="C3179">_xlfn.IFS(B3179= "Winter", 1, B3179="Spring", 2, B3179="Summer", 3, B3179="Fall", 4)</f>
        <v>4</v>
      </c>
      <c r="D3179" s="79">
        <f t="shared" si="147"/>
        <v>0</v>
      </c>
      <c r="E3179" s="79">
        <f t="shared" si="148"/>
        <v>0</v>
      </c>
      <c r="F3179" s="79">
        <f t="shared" si="149"/>
        <v>0</v>
      </c>
    </row>
    <row r="3180" spans="1:6" x14ac:dyDescent="0.2">
      <c r="A3180">
        <v>34</v>
      </c>
      <c r="B3180" t="s">
        <v>36</v>
      </c>
      <c r="C3180" s="79" cm="1">
        <f t="array" ref="C3180">_xlfn.IFS(B3180= "Winter", 1, B3180="Spring", 2, B3180="Summer", 3, B3180="Fall", 4)</f>
        <v>2</v>
      </c>
      <c r="D3180" s="79">
        <f t="shared" si="147"/>
        <v>0</v>
      </c>
      <c r="E3180" s="79">
        <f t="shared" si="148"/>
        <v>1</v>
      </c>
      <c r="F3180" s="79">
        <f t="shared" si="149"/>
        <v>0</v>
      </c>
    </row>
    <row r="3181" spans="1:6" x14ac:dyDescent="0.2">
      <c r="A3181">
        <v>88</v>
      </c>
      <c r="B3181" t="s">
        <v>36</v>
      </c>
      <c r="C3181" s="79" cm="1">
        <f t="array" ref="C3181">_xlfn.IFS(B3181= "Winter", 1, B3181="Spring", 2, B3181="Summer", 3, B3181="Fall", 4)</f>
        <v>2</v>
      </c>
      <c r="D3181" s="79">
        <f t="shared" si="147"/>
        <v>0</v>
      </c>
      <c r="E3181" s="79">
        <f t="shared" si="148"/>
        <v>1</v>
      </c>
      <c r="F3181" s="79">
        <f t="shared" si="149"/>
        <v>0</v>
      </c>
    </row>
    <row r="3182" spans="1:6" x14ac:dyDescent="0.2">
      <c r="A3182">
        <v>88</v>
      </c>
      <c r="B3182" t="s">
        <v>56</v>
      </c>
      <c r="C3182" s="79" cm="1">
        <f t="array" ref="C3182">_xlfn.IFS(B3182= "Winter", 1, B3182="Spring", 2, B3182="Summer", 3, B3182="Fall", 4)</f>
        <v>4</v>
      </c>
      <c r="D3182" s="79">
        <f t="shared" si="147"/>
        <v>0</v>
      </c>
      <c r="E3182" s="79">
        <f t="shared" si="148"/>
        <v>0</v>
      </c>
      <c r="F3182" s="79">
        <f t="shared" si="149"/>
        <v>0</v>
      </c>
    </row>
    <row r="3183" spans="1:6" x14ac:dyDescent="0.2">
      <c r="A3183">
        <v>51</v>
      </c>
      <c r="B3183" t="s">
        <v>52</v>
      </c>
      <c r="C3183" s="79" cm="1">
        <f t="array" ref="C3183">_xlfn.IFS(B3183= "Winter", 1, B3183="Spring", 2, B3183="Summer", 3, B3183="Fall", 4)</f>
        <v>3</v>
      </c>
      <c r="D3183" s="79">
        <f t="shared" si="147"/>
        <v>0</v>
      </c>
      <c r="E3183" s="79">
        <f t="shared" si="148"/>
        <v>0</v>
      </c>
      <c r="F3183" s="79">
        <f t="shared" si="149"/>
        <v>1</v>
      </c>
    </row>
    <row r="3184" spans="1:6" x14ac:dyDescent="0.2">
      <c r="A3184">
        <v>97</v>
      </c>
      <c r="B3184" t="s">
        <v>56</v>
      </c>
      <c r="C3184" s="79" cm="1">
        <f t="array" ref="C3184">_xlfn.IFS(B3184= "Winter", 1, B3184="Spring", 2, B3184="Summer", 3, B3184="Fall", 4)</f>
        <v>4</v>
      </c>
      <c r="D3184" s="79">
        <f t="shared" si="147"/>
        <v>0</v>
      </c>
      <c r="E3184" s="79">
        <f t="shared" si="148"/>
        <v>0</v>
      </c>
      <c r="F3184" s="79">
        <f t="shared" si="149"/>
        <v>0</v>
      </c>
    </row>
    <row r="3185" spans="1:6" x14ac:dyDescent="0.2">
      <c r="A3185">
        <v>56</v>
      </c>
      <c r="B3185" t="s">
        <v>24</v>
      </c>
      <c r="C3185" s="79" cm="1">
        <f t="array" ref="C3185">_xlfn.IFS(B3185= "Winter", 1, B3185="Spring", 2, B3185="Summer", 3, B3185="Fall", 4)</f>
        <v>1</v>
      </c>
      <c r="D3185" s="79">
        <f t="shared" si="147"/>
        <v>1</v>
      </c>
      <c r="E3185" s="79">
        <f t="shared" si="148"/>
        <v>0</v>
      </c>
      <c r="F3185" s="79">
        <f t="shared" si="149"/>
        <v>0</v>
      </c>
    </row>
    <row r="3186" spans="1:6" x14ac:dyDescent="0.2">
      <c r="A3186">
        <v>53</v>
      </c>
      <c r="B3186" t="s">
        <v>36</v>
      </c>
      <c r="C3186" s="79" cm="1">
        <f t="array" ref="C3186">_xlfn.IFS(B3186= "Winter", 1, B3186="Spring", 2, B3186="Summer", 3, B3186="Fall", 4)</f>
        <v>2</v>
      </c>
      <c r="D3186" s="79">
        <f t="shared" si="147"/>
        <v>0</v>
      </c>
      <c r="E3186" s="79">
        <f t="shared" si="148"/>
        <v>1</v>
      </c>
      <c r="F3186" s="79">
        <f t="shared" si="149"/>
        <v>0</v>
      </c>
    </row>
    <row r="3187" spans="1:6" x14ac:dyDescent="0.2">
      <c r="A3187">
        <v>71</v>
      </c>
      <c r="B3187" t="s">
        <v>56</v>
      </c>
      <c r="C3187" s="79" cm="1">
        <f t="array" ref="C3187">_xlfn.IFS(B3187= "Winter", 1, B3187="Spring", 2, B3187="Summer", 3, B3187="Fall", 4)</f>
        <v>4</v>
      </c>
      <c r="D3187" s="79">
        <f t="shared" si="147"/>
        <v>0</v>
      </c>
      <c r="E3187" s="79">
        <f t="shared" si="148"/>
        <v>0</v>
      </c>
      <c r="F3187" s="79">
        <f t="shared" si="149"/>
        <v>0</v>
      </c>
    </row>
    <row r="3188" spans="1:6" x14ac:dyDescent="0.2">
      <c r="A3188">
        <v>93</v>
      </c>
      <c r="B3188" t="s">
        <v>24</v>
      </c>
      <c r="C3188" s="79" cm="1">
        <f t="array" ref="C3188">_xlfn.IFS(B3188= "Winter", 1, B3188="Spring", 2, B3188="Summer", 3, B3188="Fall", 4)</f>
        <v>1</v>
      </c>
      <c r="D3188" s="79">
        <f t="shared" si="147"/>
        <v>1</v>
      </c>
      <c r="E3188" s="79">
        <f t="shared" si="148"/>
        <v>0</v>
      </c>
      <c r="F3188" s="79">
        <f t="shared" si="149"/>
        <v>0</v>
      </c>
    </row>
    <row r="3189" spans="1:6" x14ac:dyDescent="0.2">
      <c r="A3189">
        <v>72</v>
      </c>
      <c r="B3189" t="s">
        <v>24</v>
      </c>
      <c r="C3189" s="79" cm="1">
        <f t="array" ref="C3189">_xlfn.IFS(B3189= "Winter", 1, B3189="Spring", 2, B3189="Summer", 3, B3189="Fall", 4)</f>
        <v>1</v>
      </c>
      <c r="D3189" s="79">
        <f t="shared" si="147"/>
        <v>1</v>
      </c>
      <c r="E3189" s="79">
        <f t="shared" si="148"/>
        <v>0</v>
      </c>
      <c r="F3189" s="79">
        <f t="shared" si="149"/>
        <v>0</v>
      </c>
    </row>
    <row r="3190" spans="1:6" x14ac:dyDescent="0.2">
      <c r="A3190">
        <v>59</v>
      </c>
      <c r="B3190" t="s">
        <v>24</v>
      </c>
      <c r="C3190" s="79" cm="1">
        <f t="array" ref="C3190">_xlfn.IFS(B3190= "Winter", 1, B3190="Spring", 2, B3190="Summer", 3, B3190="Fall", 4)</f>
        <v>1</v>
      </c>
      <c r="D3190" s="79">
        <f t="shared" si="147"/>
        <v>1</v>
      </c>
      <c r="E3190" s="79">
        <f t="shared" si="148"/>
        <v>0</v>
      </c>
      <c r="F3190" s="79">
        <f t="shared" si="149"/>
        <v>0</v>
      </c>
    </row>
    <row r="3191" spans="1:6" x14ac:dyDescent="0.2">
      <c r="A3191">
        <v>87</v>
      </c>
      <c r="B3191" t="s">
        <v>52</v>
      </c>
      <c r="C3191" s="79" cm="1">
        <f t="array" ref="C3191">_xlfn.IFS(B3191= "Winter", 1, B3191="Spring", 2, B3191="Summer", 3, B3191="Fall", 4)</f>
        <v>3</v>
      </c>
      <c r="D3191" s="79">
        <f t="shared" si="147"/>
        <v>0</v>
      </c>
      <c r="E3191" s="79">
        <f t="shared" si="148"/>
        <v>0</v>
      </c>
      <c r="F3191" s="79">
        <f t="shared" si="149"/>
        <v>1</v>
      </c>
    </row>
    <row r="3192" spans="1:6" x14ac:dyDescent="0.2">
      <c r="A3192">
        <v>78</v>
      </c>
      <c r="B3192" t="s">
        <v>56</v>
      </c>
      <c r="C3192" s="79" cm="1">
        <f t="array" ref="C3192">_xlfn.IFS(B3192= "Winter", 1, B3192="Spring", 2, B3192="Summer", 3, B3192="Fall", 4)</f>
        <v>4</v>
      </c>
      <c r="D3192" s="79">
        <f t="shared" si="147"/>
        <v>0</v>
      </c>
      <c r="E3192" s="79">
        <f t="shared" si="148"/>
        <v>0</v>
      </c>
      <c r="F3192" s="79">
        <f t="shared" si="149"/>
        <v>0</v>
      </c>
    </row>
    <row r="3193" spans="1:6" x14ac:dyDescent="0.2">
      <c r="A3193">
        <v>68</v>
      </c>
      <c r="B3193" t="s">
        <v>24</v>
      </c>
      <c r="C3193" s="79" cm="1">
        <f t="array" ref="C3193">_xlfn.IFS(B3193= "Winter", 1, B3193="Spring", 2, B3193="Summer", 3, B3193="Fall", 4)</f>
        <v>1</v>
      </c>
      <c r="D3193" s="79">
        <f t="shared" si="147"/>
        <v>1</v>
      </c>
      <c r="E3193" s="79">
        <f t="shared" si="148"/>
        <v>0</v>
      </c>
      <c r="F3193" s="79">
        <f t="shared" si="149"/>
        <v>0</v>
      </c>
    </row>
    <row r="3194" spans="1:6" x14ac:dyDescent="0.2">
      <c r="A3194">
        <v>76</v>
      </c>
      <c r="B3194" t="s">
        <v>56</v>
      </c>
      <c r="C3194" s="79" cm="1">
        <f t="array" ref="C3194">_xlfn.IFS(B3194= "Winter", 1, B3194="Spring", 2, B3194="Summer", 3, B3194="Fall", 4)</f>
        <v>4</v>
      </c>
      <c r="D3194" s="79">
        <f t="shared" si="147"/>
        <v>0</v>
      </c>
      <c r="E3194" s="79">
        <f t="shared" si="148"/>
        <v>0</v>
      </c>
      <c r="F3194" s="79">
        <f t="shared" si="149"/>
        <v>0</v>
      </c>
    </row>
    <row r="3195" spans="1:6" x14ac:dyDescent="0.2">
      <c r="A3195">
        <v>99</v>
      </c>
      <c r="B3195" t="s">
        <v>24</v>
      </c>
      <c r="C3195" s="79" cm="1">
        <f t="array" ref="C3195">_xlfn.IFS(B3195= "Winter", 1, B3195="Spring", 2, B3195="Summer", 3, B3195="Fall", 4)</f>
        <v>1</v>
      </c>
      <c r="D3195" s="79">
        <f t="shared" si="147"/>
        <v>1</v>
      </c>
      <c r="E3195" s="79">
        <f t="shared" si="148"/>
        <v>0</v>
      </c>
      <c r="F3195" s="79">
        <f t="shared" si="149"/>
        <v>0</v>
      </c>
    </row>
    <row r="3196" spans="1:6" x14ac:dyDescent="0.2">
      <c r="A3196">
        <v>52</v>
      </c>
      <c r="B3196" t="s">
        <v>52</v>
      </c>
      <c r="C3196" s="79" cm="1">
        <f t="array" ref="C3196">_xlfn.IFS(B3196= "Winter", 1, B3196="Spring", 2, B3196="Summer", 3, B3196="Fall", 4)</f>
        <v>3</v>
      </c>
      <c r="D3196" s="79">
        <f t="shared" si="147"/>
        <v>0</v>
      </c>
      <c r="E3196" s="79">
        <f t="shared" si="148"/>
        <v>0</v>
      </c>
      <c r="F3196" s="79">
        <f t="shared" si="149"/>
        <v>1</v>
      </c>
    </row>
    <row r="3197" spans="1:6" x14ac:dyDescent="0.2">
      <c r="A3197">
        <v>58</v>
      </c>
      <c r="B3197" t="s">
        <v>36</v>
      </c>
      <c r="C3197" s="79" cm="1">
        <f t="array" ref="C3197">_xlfn.IFS(B3197= "Winter", 1, B3197="Spring", 2, B3197="Summer", 3, B3197="Fall", 4)</f>
        <v>2</v>
      </c>
      <c r="D3197" s="79">
        <f t="shared" si="147"/>
        <v>0</v>
      </c>
      <c r="E3197" s="79">
        <f t="shared" si="148"/>
        <v>1</v>
      </c>
      <c r="F3197" s="79">
        <f t="shared" si="149"/>
        <v>0</v>
      </c>
    </row>
    <row r="3198" spans="1:6" x14ac:dyDescent="0.2">
      <c r="A3198">
        <v>59</v>
      </c>
      <c r="B3198" t="s">
        <v>24</v>
      </c>
      <c r="C3198" s="79" cm="1">
        <f t="array" ref="C3198">_xlfn.IFS(B3198= "Winter", 1, B3198="Spring", 2, B3198="Summer", 3, B3198="Fall", 4)</f>
        <v>1</v>
      </c>
      <c r="D3198" s="79">
        <f t="shared" si="147"/>
        <v>1</v>
      </c>
      <c r="E3198" s="79">
        <f t="shared" si="148"/>
        <v>0</v>
      </c>
      <c r="F3198" s="79">
        <f t="shared" si="149"/>
        <v>0</v>
      </c>
    </row>
    <row r="3199" spans="1:6" x14ac:dyDescent="0.2">
      <c r="A3199">
        <v>71</v>
      </c>
      <c r="B3199" t="s">
        <v>36</v>
      </c>
      <c r="C3199" s="79" cm="1">
        <f t="array" ref="C3199">_xlfn.IFS(B3199= "Winter", 1, B3199="Spring", 2, B3199="Summer", 3, B3199="Fall", 4)</f>
        <v>2</v>
      </c>
      <c r="D3199" s="79">
        <f t="shared" si="147"/>
        <v>0</v>
      </c>
      <c r="E3199" s="79">
        <f t="shared" si="148"/>
        <v>1</v>
      </c>
      <c r="F3199" s="79">
        <f t="shared" si="149"/>
        <v>0</v>
      </c>
    </row>
    <row r="3200" spans="1:6" x14ac:dyDescent="0.2">
      <c r="A3200">
        <v>94</v>
      </c>
      <c r="B3200" t="s">
        <v>24</v>
      </c>
      <c r="C3200" s="79" cm="1">
        <f t="array" ref="C3200">_xlfn.IFS(B3200= "Winter", 1, B3200="Spring", 2, B3200="Summer", 3, B3200="Fall", 4)</f>
        <v>1</v>
      </c>
      <c r="D3200" s="79">
        <f t="shared" si="147"/>
        <v>1</v>
      </c>
      <c r="E3200" s="79">
        <f t="shared" si="148"/>
        <v>0</v>
      </c>
      <c r="F3200" s="79">
        <f t="shared" si="149"/>
        <v>0</v>
      </c>
    </row>
    <row r="3201" spans="1:6" x14ac:dyDescent="0.2">
      <c r="A3201">
        <v>40</v>
      </c>
      <c r="B3201" t="s">
        <v>24</v>
      </c>
      <c r="C3201" s="79" cm="1">
        <f t="array" ref="C3201">_xlfn.IFS(B3201= "Winter", 1, B3201="Spring", 2, B3201="Summer", 3, B3201="Fall", 4)</f>
        <v>1</v>
      </c>
      <c r="D3201" s="79">
        <f t="shared" si="147"/>
        <v>1</v>
      </c>
      <c r="E3201" s="79">
        <f t="shared" si="148"/>
        <v>0</v>
      </c>
      <c r="F3201" s="79">
        <f t="shared" si="149"/>
        <v>0</v>
      </c>
    </row>
    <row r="3202" spans="1:6" x14ac:dyDescent="0.2">
      <c r="A3202">
        <v>24</v>
      </c>
      <c r="B3202" t="s">
        <v>36</v>
      </c>
      <c r="C3202" s="79" cm="1">
        <f t="array" ref="C3202">_xlfn.IFS(B3202= "Winter", 1, B3202="Spring", 2, B3202="Summer", 3, B3202="Fall", 4)</f>
        <v>2</v>
      </c>
      <c r="D3202" s="79">
        <f t="shared" si="147"/>
        <v>0</v>
      </c>
      <c r="E3202" s="79">
        <f t="shared" si="148"/>
        <v>1</v>
      </c>
      <c r="F3202" s="79">
        <f t="shared" si="149"/>
        <v>0</v>
      </c>
    </row>
    <row r="3203" spans="1:6" x14ac:dyDescent="0.2">
      <c r="A3203">
        <v>38</v>
      </c>
      <c r="B3203" t="s">
        <v>56</v>
      </c>
      <c r="C3203" s="79" cm="1">
        <f t="array" ref="C3203">_xlfn.IFS(B3203= "Winter", 1, B3203="Spring", 2, B3203="Summer", 3, B3203="Fall", 4)</f>
        <v>4</v>
      </c>
      <c r="D3203" s="79">
        <f t="shared" ref="D3203:D3266" si="150">IF(C3203=1, 1, 0)</f>
        <v>0</v>
      </c>
      <c r="E3203" s="79">
        <f t="shared" ref="E3203:E3266" si="151">IF(C3203=2, 1, 0)</f>
        <v>0</v>
      </c>
      <c r="F3203" s="79">
        <f t="shared" ref="F3203:F3266" si="152">IF(C3203=3,1, 0)</f>
        <v>0</v>
      </c>
    </row>
    <row r="3204" spans="1:6" x14ac:dyDescent="0.2">
      <c r="A3204">
        <v>37</v>
      </c>
      <c r="B3204" t="s">
        <v>56</v>
      </c>
      <c r="C3204" s="79" cm="1">
        <f t="array" ref="C3204">_xlfn.IFS(B3204= "Winter", 1, B3204="Spring", 2, B3204="Summer", 3, B3204="Fall", 4)</f>
        <v>4</v>
      </c>
      <c r="D3204" s="79">
        <f t="shared" si="150"/>
        <v>0</v>
      </c>
      <c r="E3204" s="79">
        <f t="shared" si="151"/>
        <v>0</v>
      </c>
      <c r="F3204" s="79">
        <f t="shared" si="152"/>
        <v>0</v>
      </c>
    </row>
    <row r="3205" spans="1:6" x14ac:dyDescent="0.2">
      <c r="A3205">
        <v>29</v>
      </c>
      <c r="B3205" t="s">
        <v>36</v>
      </c>
      <c r="C3205" s="79" cm="1">
        <f t="array" ref="C3205">_xlfn.IFS(B3205= "Winter", 1, B3205="Spring", 2, B3205="Summer", 3, B3205="Fall", 4)</f>
        <v>2</v>
      </c>
      <c r="D3205" s="79">
        <f t="shared" si="150"/>
        <v>0</v>
      </c>
      <c r="E3205" s="79">
        <f t="shared" si="151"/>
        <v>1</v>
      </c>
      <c r="F3205" s="79">
        <f t="shared" si="152"/>
        <v>0</v>
      </c>
    </row>
    <row r="3206" spans="1:6" x14ac:dyDescent="0.2">
      <c r="A3206">
        <v>92</v>
      </c>
      <c r="B3206" t="s">
        <v>56</v>
      </c>
      <c r="C3206" s="79" cm="1">
        <f t="array" ref="C3206">_xlfn.IFS(B3206= "Winter", 1, B3206="Spring", 2, B3206="Summer", 3, B3206="Fall", 4)</f>
        <v>4</v>
      </c>
      <c r="D3206" s="79">
        <f t="shared" si="150"/>
        <v>0</v>
      </c>
      <c r="E3206" s="79">
        <f t="shared" si="151"/>
        <v>0</v>
      </c>
      <c r="F3206" s="79">
        <f t="shared" si="152"/>
        <v>0</v>
      </c>
    </row>
    <row r="3207" spans="1:6" x14ac:dyDescent="0.2">
      <c r="A3207">
        <v>24</v>
      </c>
      <c r="B3207" t="s">
        <v>56</v>
      </c>
      <c r="C3207" s="79" cm="1">
        <f t="array" ref="C3207">_xlfn.IFS(B3207= "Winter", 1, B3207="Spring", 2, B3207="Summer", 3, B3207="Fall", 4)</f>
        <v>4</v>
      </c>
      <c r="D3207" s="79">
        <f t="shared" si="150"/>
        <v>0</v>
      </c>
      <c r="E3207" s="79">
        <f t="shared" si="151"/>
        <v>0</v>
      </c>
      <c r="F3207" s="79">
        <f t="shared" si="152"/>
        <v>0</v>
      </c>
    </row>
    <row r="3208" spans="1:6" x14ac:dyDescent="0.2">
      <c r="A3208">
        <v>52</v>
      </c>
      <c r="B3208" t="s">
        <v>24</v>
      </c>
      <c r="C3208" s="79" cm="1">
        <f t="array" ref="C3208">_xlfn.IFS(B3208= "Winter", 1, B3208="Spring", 2, B3208="Summer", 3, B3208="Fall", 4)</f>
        <v>1</v>
      </c>
      <c r="D3208" s="79">
        <f t="shared" si="150"/>
        <v>1</v>
      </c>
      <c r="E3208" s="79">
        <f t="shared" si="151"/>
        <v>0</v>
      </c>
      <c r="F3208" s="79">
        <f t="shared" si="152"/>
        <v>0</v>
      </c>
    </row>
    <row r="3209" spans="1:6" x14ac:dyDescent="0.2">
      <c r="A3209">
        <v>29</v>
      </c>
      <c r="B3209" t="s">
        <v>52</v>
      </c>
      <c r="C3209" s="79" cm="1">
        <f t="array" ref="C3209">_xlfn.IFS(B3209= "Winter", 1, B3209="Spring", 2, B3209="Summer", 3, B3209="Fall", 4)</f>
        <v>3</v>
      </c>
      <c r="D3209" s="79">
        <f t="shared" si="150"/>
        <v>0</v>
      </c>
      <c r="E3209" s="79">
        <f t="shared" si="151"/>
        <v>0</v>
      </c>
      <c r="F3209" s="79">
        <f t="shared" si="152"/>
        <v>1</v>
      </c>
    </row>
    <row r="3210" spans="1:6" x14ac:dyDescent="0.2">
      <c r="A3210">
        <v>30</v>
      </c>
      <c r="B3210" t="s">
        <v>24</v>
      </c>
      <c r="C3210" s="79" cm="1">
        <f t="array" ref="C3210">_xlfn.IFS(B3210= "Winter", 1, B3210="Spring", 2, B3210="Summer", 3, B3210="Fall", 4)</f>
        <v>1</v>
      </c>
      <c r="D3210" s="79">
        <f t="shared" si="150"/>
        <v>1</v>
      </c>
      <c r="E3210" s="79">
        <f t="shared" si="151"/>
        <v>0</v>
      </c>
      <c r="F3210" s="79">
        <f t="shared" si="152"/>
        <v>0</v>
      </c>
    </row>
    <row r="3211" spans="1:6" x14ac:dyDescent="0.2">
      <c r="A3211">
        <v>31</v>
      </c>
      <c r="B3211" t="s">
        <v>56</v>
      </c>
      <c r="C3211" s="79" cm="1">
        <f t="array" ref="C3211">_xlfn.IFS(B3211= "Winter", 1, B3211="Spring", 2, B3211="Summer", 3, B3211="Fall", 4)</f>
        <v>4</v>
      </c>
      <c r="D3211" s="79">
        <f t="shared" si="150"/>
        <v>0</v>
      </c>
      <c r="E3211" s="79">
        <f t="shared" si="151"/>
        <v>0</v>
      </c>
      <c r="F3211" s="79">
        <f t="shared" si="152"/>
        <v>0</v>
      </c>
    </row>
    <row r="3212" spans="1:6" x14ac:dyDescent="0.2">
      <c r="A3212">
        <v>67</v>
      </c>
      <c r="B3212" t="s">
        <v>52</v>
      </c>
      <c r="C3212" s="79" cm="1">
        <f t="array" ref="C3212">_xlfn.IFS(B3212= "Winter", 1, B3212="Spring", 2, B3212="Summer", 3, B3212="Fall", 4)</f>
        <v>3</v>
      </c>
      <c r="D3212" s="79">
        <f t="shared" si="150"/>
        <v>0</v>
      </c>
      <c r="E3212" s="79">
        <f t="shared" si="151"/>
        <v>0</v>
      </c>
      <c r="F3212" s="79">
        <f t="shared" si="152"/>
        <v>1</v>
      </c>
    </row>
    <row r="3213" spans="1:6" x14ac:dyDescent="0.2">
      <c r="A3213">
        <v>65</v>
      </c>
      <c r="B3213" t="s">
        <v>24</v>
      </c>
      <c r="C3213" s="79" cm="1">
        <f t="array" ref="C3213">_xlfn.IFS(B3213= "Winter", 1, B3213="Spring", 2, B3213="Summer", 3, B3213="Fall", 4)</f>
        <v>1</v>
      </c>
      <c r="D3213" s="79">
        <f t="shared" si="150"/>
        <v>1</v>
      </c>
      <c r="E3213" s="79">
        <f t="shared" si="151"/>
        <v>0</v>
      </c>
      <c r="F3213" s="79">
        <f t="shared" si="152"/>
        <v>0</v>
      </c>
    </row>
    <row r="3214" spans="1:6" x14ac:dyDescent="0.2">
      <c r="A3214">
        <v>22</v>
      </c>
      <c r="B3214" t="s">
        <v>24</v>
      </c>
      <c r="C3214" s="79" cm="1">
        <f t="array" ref="C3214">_xlfn.IFS(B3214= "Winter", 1, B3214="Spring", 2, B3214="Summer", 3, B3214="Fall", 4)</f>
        <v>1</v>
      </c>
      <c r="D3214" s="79">
        <f t="shared" si="150"/>
        <v>1</v>
      </c>
      <c r="E3214" s="79">
        <f t="shared" si="151"/>
        <v>0</v>
      </c>
      <c r="F3214" s="79">
        <f t="shared" si="152"/>
        <v>0</v>
      </c>
    </row>
    <row r="3215" spans="1:6" x14ac:dyDescent="0.2">
      <c r="A3215">
        <v>56</v>
      </c>
      <c r="B3215" t="s">
        <v>24</v>
      </c>
      <c r="C3215" s="79" cm="1">
        <f t="array" ref="C3215">_xlfn.IFS(B3215= "Winter", 1, B3215="Spring", 2, B3215="Summer", 3, B3215="Fall", 4)</f>
        <v>1</v>
      </c>
      <c r="D3215" s="79">
        <f t="shared" si="150"/>
        <v>1</v>
      </c>
      <c r="E3215" s="79">
        <f t="shared" si="151"/>
        <v>0</v>
      </c>
      <c r="F3215" s="79">
        <f t="shared" si="152"/>
        <v>0</v>
      </c>
    </row>
    <row r="3216" spans="1:6" x14ac:dyDescent="0.2">
      <c r="A3216">
        <v>78</v>
      </c>
      <c r="B3216" t="s">
        <v>36</v>
      </c>
      <c r="C3216" s="79" cm="1">
        <f t="array" ref="C3216">_xlfn.IFS(B3216= "Winter", 1, B3216="Spring", 2, B3216="Summer", 3, B3216="Fall", 4)</f>
        <v>2</v>
      </c>
      <c r="D3216" s="79">
        <f t="shared" si="150"/>
        <v>0</v>
      </c>
      <c r="E3216" s="79">
        <f t="shared" si="151"/>
        <v>1</v>
      </c>
      <c r="F3216" s="79">
        <f t="shared" si="152"/>
        <v>0</v>
      </c>
    </row>
    <row r="3217" spans="1:6" x14ac:dyDescent="0.2">
      <c r="A3217">
        <v>90</v>
      </c>
      <c r="B3217" t="s">
        <v>52</v>
      </c>
      <c r="C3217" s="79" cm="1">
        <f t="array" ref="C3217">_xlfn.IFS(B3217= "Winter", 1, B3217="Spring", 2, B3217="Summer", 3, B3217="Fall", 4)</f>
        <v>3</v>
      </c>
      <c r="D3217" s="79">
        <f t="shared" si="150"/>
        <v>0</v>
      </c>
      <c r="E3217" s="79">
        <f t="shared" si="151"/>
        <v>0</v>
      </c>
      <c r="F3217" s="79">
        <f t="shared" si="152"/>
        <v>1</v>
      </c>
    </row>
    <row r="3218" spans="1:6" x14ac:dyDescent="0.2">
      <c r="A3218">
        <v>85</v>
      </c>
      <c r="B3218" t="s">
        <v>24</v>
      </c>
      <c r="C3218" s="79" cm="1">
        <f t="array" ref="C3218">_xlfn.IFS(B3218= "Winter", 1, B3218="Spring", 2, B3218="Summer", 3, B3218="Fall", 4)</f>
        <v>1</v>
      </c>
      <c r="D3218" s="79">
        <f t="shared" si="150"/>
        <v>1</v>
      </c>
      <c r="E3218" s="79">
        <f t="shared" si="151"/>
        <v>0</v>
      </c>
      <c r="F3218" s="79">
        <f t="shared" si="152"/>
        <v>0</v>
      </c>
    </row>
    <row r="3219" spans="1:6" x14ac:dyDescent="0.2">
      <c r="A3219">
        <v>58</v>
      </c>
      <c r="B3219" t="s">
        <v>56</v>
      </c>
      <c r="C3219" s="79" cm="1">
        <f t="array" ref="C3219">_xlfn.IFS(B3219= "Winter", 1, B3219="Spring", 2, B3219="Summer", 3, B3219="Fall", 4)</f>
        <v>4</v>
      </c>
      <c r="D3219" s="79">
        <f t="shared" si="150"/>
        <v>0</v>
      </c>
      <c r="E3219" s="79">
        <f t="shared" si="151"/>
        <v>0</v>
      </c>
      <c r="F3219" s="79">
        <f t="shared" si="152"/>
        <v>0</v>
      </c>
    </row>
    <row r="3220" spans="1:6" x14ac:dyDescent="0.2">
      <c r="A3220">
        <v>34</v>
      </c>
      <c r="B3220" t="s">
        <v>56</v>
      </c>
      <c r="C3220" s="79" cm="1">
        <f t="array" ref="C3220">_xlfn.IFS(B3220= "Winter", 1, B3220="Spring", 2, B3220="Summer", 3, B3220="Fall", 4)</f>
        <v>4</v>
      </c>
      <c r="D3220" s="79">
        <f t="shared" si="150"/>
        <v>0</v>
      </c>
      <c r="E3220" s="79">
        <f t="shared" si="151"/>
        <v>0</v>
      </c>
      <c r="F3220" s="79">
        <f t="shared" si="152"/>
        <v>0</v>
      </c>
    </row>
    <row r="3221" spans="1:6" x14ac:dyDescent="0.2">
      <c r="A3221">
        <v>40</v>
      </c>
      <c r="B3221" t="s">
        <v>52</v>
      </c>
      <c r="C3221" s="79" cm="1">
        <f t="array" ref="C3221">_xlfn.IFS(B3221= "Winter", 1, B3221="Spring", 2, B3221="Summer", 3, B3221="Fall", 4)</f>
        <v>3</v>
      </c>
      <c r="D3221" s="79">
        <f t="shared" si="150"/>
        <v>0</v>
      </c>
      <c r="E3221" s="79">
        <f t="shared" si="151"/>
        <v>0</v>
      </c>
      <c r="F3221" s="79">
        <f t="shared" si="152"/>
        <v>1</v>
      </c>
    </row>
    <row r="3222" spans="1:6" x14ac:dyDescent="0.2">
      <c r="A3222">
        <v>29</v>
      </c>
      <c r="B3222" t="s">
        <v>56</v>
      </c>
      <c r="C3222" s="79" cm="1">
        <f t="array" ref="C3222">_xlfn.IFS(B3222= "Winter", 1, B3222="Spring", 2, B3222="Summer", 3, B3222="Fall", 4)</f>
        <v>4</v>
      </c>
      <c r="D3222" s="79">
        <f t="shared" si="150"/>
        <v>0</v>
      </c>
      <c r="E3222" s="79">
        <f t="shared" si="151"/>
        <v>0</v>
      </c>
      <c r="F3222" s="79">
        <f t="shared" si="152"/>
        <v>0</v>
      </c>
    </row>
    <row r="3223" spans="1:6" x14ac:dyDescent="0.2">
      <c r="A3223">
        <v>76</v>
      </c>
      <c r="B3223" t="s">
        <v>24</v>
      </c>
      <c r="C3223" s="79" cm="1">
        <f t="array" ref="C3223">_xlfn.IFS(B3223= "Winter", 1, B3223="Spring", 2, B3223="Summer", 3, B3223="Fall", 4)</f>
        <v>1</v>
      </c>
      <c r="D3223" s="79">
        <f t="shared" si="150"/>
        <v>1</v>
      </c>
      <c r="E3223" s="79">
        <f t="shared" si="151"/>
        <v>0</v>
      </c>
      <c r="F3223" s="79">
        <f t="shared" si="152"/>
        <v>0</v>
      </c>
    </row>
    <row r="3224" spans="1:6" x14ac:dyDescent="0.2">
      <c r="A3224">
        <v>84</v>
      </c>
      <c r="B3224" t="s">
        <v>56</v>
      </c>
      <c r="C3224" s="79" cm="1">
        <f t="array" ref="C3224">_xlfn.IFS(B3224= "Winter", 1, B3224="Spring", 2, B3224="Summer", 3, B3224="Fall", 4)</f>
        <v>4</v>
      </c>
      <c r="D3224" s="79">
        <f t="shared" si="150"/>
        <v>0</v>
      </c>
      <c r="E3224" s="79">
        <f t="shared" si="151"/>
        <v>0</v>
      </c>
      <c r="F3224" s="79">
        <f t="shared" si="152"/>
        <v>0</v>
      </c>
    </row>
    <row r="3225" spans="1:6" x14ac:dyDescent="0.2">
      <c r="A3225">
        <v>65</v>
      </c>
      <c r="B3225" t="s">
        <v>36</v>
      </c>
      <c r="C3225" s="79" cm="1">
        <f t="array" ref="C3225">_xlfn.IFS(B3225= "Winter", 1, B3225="Spring", 2, B3225="Summer", 3, B3225="Fall", 4)</f>
        <v>2</v>
      </c>
      <c r="D3225" s="79">
        <f t="shared" si="150"/>
        <v>0</v>
      </c>
      <c r="E3225" s="79">
        <f t="shared" si="151"/>
        <v>1</v>
      </c>
      <c r="F3225" s="79">
        <f t="shared" si="152"/>
        <v>0</v>
      </c>
    </row>
    <row r="3226" spans="1:6" x14ac:dyDescent="0.2">
      <c r="A3226">
        <v>80</v>
      </c>
      <c r="B3226" t="s">
        <v>24</v>
      </c>
      <c r="C3226" s="79" cm="1">
        <f t="array" ref="C3226">_xlfn.IFS(B3226= "Winter", 1, B3226="Spring", 2, B3226="Summer", 3, B3226="Fall", 4)</f>
        <v>1</v>
      </c>
      <c r="D3226" s="79">
        <f t="shared" si="150"/>
        <v>1</v>
      </c>
      <c r="E3226" s="79">
        <f t="shared" si="151"/>
        <v>0</v>
      </c>
      <c r="F3226" s="79">
        <f t="shared" si="152"/>
        <v>0</v>
      </c>
    </row>
    <row r="3227" spans="1:6" x14ac:dyDescent="0.2">
      <c r="A3227">
        <v>98</v>
      </c>
      <c r="B3227" t="s">
        <v>56</v>
      </c>
      <c r="C3227" s="79" cm="1">
        <f t="array" ref="C3227">_xlfn.IFS(B3227= "Winter", 1, B3227="Spring", 2, B3227="Summer", 3, B3227="Fall", 4)</f>
        <v>4</v>
      </c>
      <c r="D3227" s="79">
        <f t="shared" si="150"/>
        <v>0</v>
      </c>
      <c r="E3227" s="79">
        <f t="shared" si="151"/>
        <v>0</v>
      </c>
      <c r="F3227" s="79">
        <f t="shared" si="152"/>
        <v>0</v>
      </c>
    </row>
    <row r="3228" spans="1:6" x14ac:dyDescent="0.2">
      <c r="A3228">
        <v>71</v>
      </c>
      <c r="B3228" t="s">
        <v>36</v>
      </c>
      <c r="C3228" s="79" cm="1">
        <f t="array" ref="C3228">_xlfn.IFS(B3228= "Winter", 1, B3228="Spring", 2, B3228="Summer", 3, B3228="Fall", 4)</f>
        <v>2</v>
      </c>
      <c r="D3228" s="79">
        <f t="shared" si="150"/>
        <v>0</v>
      </c>
      <c r="E3228" s="79">
        <f t="shared" si="151"/>
        <v>1</v>
      </c>
      <c r="F3228" s="79">
        <f t="shared" si="152"/>
        <v>0</v>
      </c>
    </row>
    <row r="3229" spans="1:6" x14ac:dyDescent="0.2">
      <c r="A3229">
        <v>69</v>
      </c>
      <c r="B3229" t="s">
        <v>56</v>
      </c>
      <c r="C3229" s="79" cm="1">
        <f t="array" ref="C3229">_xlfn.IFS(B3229= "Winter", 1, B3229="Spring", 2, B3229="Summer", 3, B3229="Fall", 4)</f>
        <v>4</v>
      </c>
      <c r="D3229" s="79">
        <f t="shared" si="150"/>
        <v>0</v>
      </c>
      <c r="E3229" s="79">
        <f t="shared" si="151"/>
        <v>0</v>
      </c>
      <c r="F3229" s="79">
        <f t="shared" si="152"/>
        <v>0</v>
      </c>
    </row>
    <row r="3230" spans="1:6" x14ac:dyDescent="0.2">
      <c r="A3230">
        <v>95</v>
      </c>
      <c r="B3230" t="s">
        <v>36</v>
      </c>
      <c r="C3230" s="79" cm="1">
        <f t="array" ref="C3230">_xlfn.IFS(B3230= "Winter", 1, B3230="Spring", 2, B3230="Summer", 3, B3230="Fall", 4)</f>
        <v>2</v>
      </c>
      <c r="D3230" s="79">
        <f t="shared" si="150"/>
        <v>0</v>
      </c>
      <c r="E3230" s="79">
        <f t="shared" si="151"/>
        <v>1</v>
      </c>
      <c r="F3230" s="79">
        <f t="shared" si="152"/>
        <v>0</v>
      </c>
    </row>
    <row r="3231" spans="1:6" x14ac:dyDescent="0.2">
      <c r="A3231">
        <v>67</v>
      </c>
      <c r="B3231" t="s">
        <v>56</v>
      </c>
      <c r="C3231" s="79" cm="1">
        <f t="array" ref="C3231">_xlfn.IFS(B3231= "Winter", 1, B3231="Spring", 2, B3231="Summer", 3, B3231="Fall", 4)</f>
        <v>4</v>
      </c>
      <c r="D3231" s="79">
        <f t="shared" si="150"/>
        <v>0</v>
      </c>
      <c r="E3231" s="79">
        <f t="shared" si="151"/>
        <v>0</v>
      </c>
      <c r="F3231" s="79">
        <f t="shared" si="152"/>
        <v>0</v>
      </c>
    </row>
    <row r="3232" spans="1:6" x14ac:dyDescent="0.2">
      <c r="A3232">
        <v>49</v>
      </c>
      <c r="B3232" t="s">
        <v>52</v>
      </c>
      <c r="C3232" s="79" cm="1">
        <f t="array" ref="C3232">_xlfn.IFS(B3232= "Winter", 1, B3232="Spring", 2, B3232="Summer", 3, B3232="Fall", 4)</f>
        <v>3</v>
      </c>
      <c r="D3232" s="79">
        <f t="shared" si="150"/>
        <v>0</v>
      </c>
      <c r="E3232" s="79">
        <f t="shared" si="151"/>
        <v>0</v>
      </c>
      <c r="F3232" s="79">
        <f t="shared" si="152"/>
        <v>1</v>
      </c>
    </row>
    <row r="3233" spans="1:6" x14ac:dyDescent="0.2">
      <c r="A3233">
        <v>97</v>
      </c>
      <c r="B3233" t="s">
        <v>24</v>
      </c>
      <c r="C3233" s="79" cm="1">
        <f t="array" ref="C3233">_xlfn.IFS(B3233= "Winter", 1, B3233="Spring", 2, B3233="Summer", 3, B3233="Fall", 4)</f>
        <v>1</v>
      </c>
      <c r="D3233" s="79">
        <f t="shared" si="150"/>
        <v>1</v>
      </c>
      <c r="E3233" s="79">
        <f t="shared" si="151"/>
        <v>0</v>
      </c>
      <c r="F3233" s="79">
        <f t="shared" si="152"/>
        <v>0</v>
      </c>
    </row>
    <row r="3234" spans="1:6" x14ac:dyDescent="0.2">
      <c r="A3234">
        <v>34</v>
      </c>
      <c r="B3234" t="s">
        <v>36</v>
      </c>
      <c r="C3234" s="79" cm="1">
        <f t="array" ref="C3234">_xlfn.IFS(B3234= "Winter", 1, B3234="Spring", 2, B3234="Summer", 3, B3234="Fall", 4)</f>
        <v>2</v>
      </c>
      <c r="D3234" s="79">
        <f t="shared" si="150"/>
        <v>0</v>
      </c>
      <c r="E3234" s="79">
        <f t="shared" si="151"/>
        <v>1</v>
      </c>
      <c r="F3234" s="79">
        <f t="shared" si="152"/>
        <v>0</v>
      </c>
    </row>
    <row r="3235" spans="1:6" x14ac:dyDescent="0.2">
      <c r="A3235">
        <v>74</v>
      </c>
      <c r="B3235" t="s">
        <v>56</v>
      </c>
      <c r="C3235" s="79" cm="1">
        <f t="array" ref="C3235">_xlfn.IFS(B3235= "Winter", 1, B3235="Spring", 2, B3235="Summer", 3, B3235="Fall", 4)</f>
        <v>4</v>
      </c>
      <c r="D3235" s="79">
        <f t="shared" si="150"/>
        <v>0</v>
      </c>
      <c r="E3235" s="79">
        <f t="shared" si="151"/>
        <v>0</v>
      </c>
      <c r="F3235" s="79">
        <f t="shared" si="152"/>
        <v>0</v>
      </c>
    </row>
    <row r="3236" spans="1:6" x14ac:dyDescent="0.2">
      <c r="A3236">
        <v>96</v>
      </c>
      <c r="B3236" t="s">
        <v>24</v>
      </c>
      <c r="C3236" s="79" cm="1">
        <f t="array" ref="C3236">_xlfn.IFS(B3236= "Winter", 1, B3236="Spring", 2, B3236="Summer", 3, B3236="Fall", 4)</f>
        <v>1</v>
      </c>
      <c r="D3236" s="79">
        <f t="shared" si="150"/>
        <v>1</v>
      </c>
      <c r="E3236" s="79">
        <f t="shared" si="151"/>
        <v>0</v>
      </c>
      <c r="F3236" s="79">
        <f t="shared" si="152"/>
        <v>0</v>
      </c>
    </row>
    <row r="3237" spans="1:6" x14ac:dyDescent="0.2">
      <c r="A3237">
        <v>68</v>
      </c>
      <c r="B3237" t="s">
        <v>52</v>
      </c>
      <c r="C3237" s="79" cm="1">
        <f t="array" ref="C3237">_xlfn.IFS(B3237= "Winter", 1, B3237="Spring", 2, B3237="Summer", 3, B3237="Fall", 4)</f>
        <v>3</v>
      </c>
      <c r="D3237" s="79">
        <f t="shared" si="150"/>
        <v>0</v>
      </c>
      <c r="E3237" s="79">
        <f t="shared" si="151"/>
        <v>0</v>
      </c>
      <c r="F3237" s="79">
        <f t="shared" si="152"/>
        <v>1</v>
      </c>
    </row>
    <row r="3238" spans="1:6" x14ac:dyDescent="0.2">
      <c r="A3238">
        <v>84</v>
      </c>
      <c r="B3238" t="s">
        <v>56</v>
      </c>
      <c r="C3238" s="79" cm="1">
        <f t="array" ref="C3238">_xlfn.IFS(B3238= "Winter", 1, B3238="Spring", 2, B3238="Summer", 3, B3238="Fall", 4)</f>
        <v>4</v>
      </c>
      <c r="D3238" s="79">
        <f t="shared" si="150"/>
        <v>0</v>
      </c>
      <c r="E3238" s="79">
        <f t="shared" si="151"/>
        <v>0</v>
      </c>
      <c r="F3238" s="79">
        <f t="shared" si="152"/>
        <v>0</v>
      </c>
    </row>
    <row r="3239" spans="1:6" x14ac:dyDescent="0.2">
      <c r="A3239">
        <v>57</v>
      </c>
      <c r="B3239" t="s">
        <v>52</v>
      </c>
      <c r="C3239" s="79" cm="1">
        <f t="array" ref="C3239">_xlfn.IFS(B3239= "Winter", 1, B3239="Spring", 2, B3239="Summer", 3, B3239="Fall", 4)</f>
        <v>3</v>
      </c>
      <c r="D3239" s="79">
        <f t="shared" si="150"/>
        <v>0</v>
      </c>
      <c r="E3239" s="79">
        <f t="shared" si="151"/>
        <v>0</v>
      </c>
      <c r="F3239" s="79">
        <f t="shared" si="152"/>
        <v>1</v>
      </c>
    </row>
    <row r="3240" spans="1:6" x14ac:dyDescent="0.2">
      <c r="A3240">
        <v>84</v>
      </c>
      <c r="B3240" t="s">
        <v>56</v>
      </c>
      <c r="C3240" s="79" cm="1">
        <f t="array" ref="C3240">_xlfn.IFS(B3240= "Winter", 1, B3240="Spring", 2, B3240="Summer", 3, B3240="Fall", 4)</f>
        <v>4</v>
      </c>
      <c r="D3240" s="79">
        <f t="shared" si="150"/>
        <v>0</v>
      </c>
      <c r="E3240" s="79">
        <f t="shared" si="151"/>
        <v>0</v>
      </c>
      <c r="F3240" s="79">
        <f t="shared" si="152"/>
        <v>0</v>
      </c>
    </row>
    <row r="3241" spans="1:6" x14ac:dyDescent="0.2">
      <c r="A3241">
        <v>32</v>
      </c>
      <c r="B3241" t="s">
        <v>56</v>
      </c>
      <c r="C3241" s="79" cm="1">
        <f t="array" ref="C3241">_xlfn.IFS(B3241= "Winter", 1, B3241="Spring", 2, B3241="Summer", 3, B3241="Fall", 4)</f>
        <v>4</v>
      </c>
      <c r="D3241" s="79">
        <f t="shared" si="150"/>
        <v>0</v>
      </c>
      <c r="E3241" s="79">
        <f t="shared" si="151"/>
        <v>0</v>
      </c>
      <c r="F3241" s="79">
        <f t="shared" si="152"/>
        <v>0</v>
      </c>
    </row>
    <row r="3242" spans="1:6" x14ac:dyDescent="0.2">
      <c r="A3242">
        <v>37</v>
      </c>
      <c r="B3242" t="s">
        <v>56</v>
      </c>
      <c r="C3242" s="79" cm="1">
        <f t="array" ref="C3242">_xlfn.IFS(B3242= "Winter", 1, B3242="Spring", 2, B3242="Summer", 3, B3242="Fall", 4)</f>
        <v>4</v>
      </c>
      <c r="D3242" s="79">
        <f t="shared" si="150"/>
        <v>0</v>
      </c>
      <c r="E3242" s="79">
        <f t="shared" si="151"/>
        <v>0</v>
      </c>
      <c r="F3242" s="79">
        <f t="shared" si="152"/>
        <v>0</v>
      </c>
    </row>
    <row r="3243" spans="1:6" x14ac:dyDescent="0.2">
      <c r="A3243">
        <v>58</v>
      </c>
      <c r="B3243" t="s">
        <v>52</v>
      </c>
      <c r="C3243" s="79" cm="1">
        <f t="array" ref="C3243">_xlfn.IFS(B3243= "Winter", 1, B3243="Spring", 2, B3243="Summer", 3, B3243="Fall", 4)</f>
        <v>3</v>
      </c>
      <c r="D3243" s="79">
        <f t="shared" si="150"/>
        <v>0</v>
      </c>
      <c r="E3243" s="79">
        <f t="shared" si="151"/>
        <v>0</v>
      </c>
      <c r="F3243" s="79">
        <f t="shared" si="152"/>
        <v>1</v>
      </c>
    </row>
    <row r="3244" spans="1:6" x14ac:dyDescent="0.2">
      <c r="A3244">
        <v>74</v>
      </c>
      <c r="B3244" t="s">
        <v>56</v>
      </c>
      <c r="C3244" s="79" cm="1">
        <f t="array" ref="C3244">_xlfn.IFS(B3244= "Winter", 1, B3244="Spring", 2, B3244="Summer", 3, B3244="Fall", 4)</f>
        <v>4</v>
      </c>
      <c r="D3244" s="79">
        <f t="shared" si="150"/>
        <v>0</v>
      </c>
      <c r="E3244" s="79">
        <f t="shared" si="151"/>
        <v>0</v>
      </c>
      <c r="F3244" s="79">
        <f t="shared" si="152"/>
        <v>0</v>
      </c>
    </row>
    <row r="3245" spans="1:6" x14ac:dyDescent="0.2">
      <c r="A3245">
        <v>99</v>
      </c>
      <c r="B3245" t="s">
        <v>52</v>
      </c>
      <c r="C3245" s="79" cm="1">
        <f t="array" ref="C3245">_xlfn.IFS(B3245= "Winter", 1, B3245="Spring", 2, B3245="Summer", 3, B3245="Fall", 4)</f>
        <v>3</v>
      </c>
      <c r="D3245" s="79">
        <f t="shared" si="150"/>
        <v>0</v>
      </c>
      <c r="E3245" s="79">
        <f t="shared" si="151"/>
        <v>0</v>
      </c>
      <c r="F3245" s="79">
        <f t="shared" si="152"/>
        <v>1</v>
      </c>
    </row>
    <row r="3246" spans="1:6" x14ac:dyDescent="0.2">
      <c r="A3246">
        <v>81</v>
      </c>
      <c r="B3246" t="s">
        <v>56</v>
      </c>
      <c r="C3246" s="79" cm="1">
        <f t="array" ref="C3246">_xlfn.IFS(B3246= "Winter", 1, B3246="Spring", 2, B3246="Summer", 3, B3246="Fall", 4)</f>
        <v>4</v>
      </c>
      <c r="D3246" s="79">
        <f t="shared" si="150"/>
        <v>0</v>
      </c>
      <c r="E3246" s="79">
        <f t="shared" si="151"/>
        <v>0</v>
      </c>
      <c r="F3246" s="79">
        <f t="shared" si="152"/>
        <v>0</v>
      </c>
    </row>
    <row r="3247" spans="1:6" x14ac:dyDescent="0.2">
      <c r="A3247">
        <v>76</v>
      </c>
      <c r="B3247" t="s">
        <v>56</v>
      </c>
      <c r="C3247" s="79" cm="1">
        <f t="array" ref="C3247">_xlfn.IFS(B3247= "Winter", 1, B3247="Spring", 2, B3247="Summer", 3, B3247="Fall", 4)</f>
        <v>4</v>
      </c>
      <c r="D3247" s="79">
        <f t="shared" si="150"/>
        <v>0</v>
      </c>
      <c r="E3247" s="79">
        <f t="shared" si="151"/>
        <v>0</v>
      </c>
      <c r="F3247" s="79">
        <f t="shared" si="152"/>
        <v>0</v>
      </c>
    </row>
    <row r="3248" spans="1:6" x14ac:dyDescent="0.2">
      <c r="A3248">
        <v>98</v>
      </c>
      <c r="B3248" t="s">
        <v>52</v>
      </c>
      <c r="C3248" s="79" cm="1">
        <f t="array" ref="C3248">_xlfn.IFS(B3248= "Winter", 1, B3248="Spring", 2, B3248="Summer", 3, B3248="Fall", 4)</f>
        <v>3</v>
      </c>
      <c r="D3248" s="79">
        <f t="shared" si="150"/>
        <v>0</v>
      </c>
      <c r="E3248" s="79">
        <f t="shared" si="151"/>
        <v>0</v>
      </c>
      <c r="F3248" s="79">
        <f t="shared" si="152"/>
        <v>1</v>
      </c>
    </row>
    <row r="3249" spans="1:6" x14ac:dyDescent="0.2">
      <c r="A3249">
        <v>91</v>
      </c>
      <c r="B3249" t="s">
        <v>52</v>
      </c>
      <c r="C3249" s="79" cm="1">
        <f t="array" ref="C3249">_xlfn.IFS(B3249= "Winter", 1, B3249="Spring", 2, B3249="Summer", 3, B3249="Fall", 4)</f>
        <v>3</v>
      </c>
      <c r="D3249" s="79">
        <f t="shared" si="150"/>
        <v>0</v>
      </c>
      <c r="E3249" s="79">
        <f t="shared" si="151"/>
        <v>0</v>
      </c>
      <c r="F3249" s="79">
        <f t="shared" si="152"/>
        <v>1</v>
      </c>
    </row>
    <row r="3250" spans="1:6" x14ac:dyDescent="0.2">
      <c r="A3250">
        <v>79</v>
      </c>
      <c r="B3250" t="s">
        <v>52</v>
      </c>
      <c r="C3250" s="79" cm="1">
        <f t="array" ref="C3250">_xlfn.IFS(B3250= "Winter", 1, B3250="Spring", 2, B3250="Summer", 3, B3250="Fall", 4)</f>
        <v>3</v>
      </c>
      <c r="D3250" s="79">
        <f t="shared" si="150"/>
        <v>0</v>
      </c>
      <c r="E3250" s="79">
        <f t="shared" si="151"/>
        <v>0</v>
      </c>
      <c r="F3250" s="79">
        <f t="shared" si="152"/>
        <v>1</v>
      </c>
    </row>
    <row r="3251" spans="1:6" x14ac:dyDescent="0.2">
      <c r="A3251">
        <v>83</v>
      </c>
      <c r="B3251" t="s">
        <v>52</v>
      </c>
      <c r="C3251" s="79" cm="1">
        <f t="array" ref="C3251">_xlfn.IFS(B3251= "Winter", 1, B3251="Spring", 2, B3251="Summer", 3, B3251="Fall", 4)</f>
        <v>3</v>
      </c>
      <c r="D3251" s="79">
        <f t="shared" si="150"/>
        <v>0</v>
      </c>
      <c r="E3251" s="79">
        <f t="shared" si="151"/>
        <v>0</v>
      </c>
      <c r="F3251" s="79">
        <f t="shared" si="152"/>
        <v>1</v>
      </c>
    </row>
    <row r="3252" spans="1:6" x14ac:dyDescent="0.2">
      <c r="A3252">
        <v>90</v>
      </c>
      <c r="B3252" t="s">
        <v>36</v>
      </c>
      <c r="C3252" s="79" cm="1">
        <f t="array" ref="C3252">_xlfn.IFS(B3252= "Winter", 1, B3252="Spring", 2, B3252="Summer", 3, B3252="Fall", 4)</f>
        <v>2</v>
      </c>
      <c r="D3252" s="79">
        <f t="shared" si="150"/>
        <v>0</v>
      </c>
      <c r="E3252" s="79">
        <f t="shared" si="151"/>
        <v>1</v>
      </c>
      <c r="F3252" s="79">
        <f t="shared" si="152"/>
        <v>0</v>
      </c>
    </row>
    <row r="3253" spans="1:6" x14ac:dyDescent="0.2">
      <c r="A3253">
        <v>20</v>
      </c>
      <c r="B3253" t="s">
        <v>24</v>
      </c>
      <c r="C3253" s="79" cm="1">
        <f t="array" ref="C3253">_xlfn.IFS(B3253= "Winter", 1, B3253="Spring", 2, B3253="Summer", 3, B3253="Fall", 4)</f>
        <v>1</v>
      </c>
      <c r="D3253" s="79">
        <f t="shared" si="150"/>
        <v>1</v>
      </c>
      <c r="E3253" s="79">
        <f t="shared" si="151"/>
        <v>0</v>
      </c>
      <c r="F3253" s="79">
        <f t="shared" si="152"/>
        <v>0</v>
      </c>
    </row>
    <row r="3254" spans="1:6" x14ac:dyDescent="0.2">
      <c r="A3254">
        <v>21</v>
      </c>
      <c r="B3254" t="s">
        <v>36</v>
      </c>
      <c r="C3254" s="79" cm="1">
        <f t="array" ref="C3254">_xlfn.IFS(B3254= "Winter", 1, B3254="Spring", 2, B3254="Summer", 3, B3254="Fall", 4)</f>
        <v>2</v>
      </c>
      <c r="D3254" s="79">
        <f t="shared" si="150"/>
        <v>0</v>
      </c>
      <c r="E3254" s="79">
        <f t="shared" si="151"/>
        <v>1</v>
      </c>
      <c r="F3254" s="79">
        <f t="shared" si="152"/>
        <v>0</v>
      </c>
    </row>
    <row r="3255" spans="1:6" x14ac:dyDescent="0.2">
      <c r="A3255">
        <v>60</v>
      </c>
      <c r="B3255" t="s">
        <v>56</v>
      </c>
      <c r="C3255" s="79" cm="1">
        <f t="array" ref="C3255">_xlfn.IFS(B3255= "Winter", 1, B3255="Spring", 2, B3255="Summer", 3, B3255="Fall", 4)</f>
        <v>4</v>
      </c>
      <c r="D3255" s="79">
        <f t="shared" si="150"/>
        <v>0</v>
      </c>
      <c r="E3255" s="79">
        <f t="shared" si="151"/>
        <v>0</v>
      </c>
      <c r="F3255" s="79">
        <f t="shared" si="152"/>
        <v>0</v>
      </c>
    </row>
    <row r="3256" spans="1:6" x14ac:dyDescent="0.2">
      <c r="A3256">
        <v>31</v>
      </c>
      <c r="B3256" t="s">
        <v>24</v>
      </c>
      <c r="C3256" s="79" cm="1">
        <f t="array" ref="C3256">_xlfn.IFS(B3256= "Winter", 1, B3256="Spring", 2, B3256="Summer", 3, B3256="Fall", 4)</f>
        <v>1</v>
      </c>
      <c r="D3256" s="79">
        <f t="shared" si="150"/>
        <v>1</v>
      </c>
      <c r="E3256" s="79">
        <f t="shared" si="151"/>
        <v>0</v>
      </c>
      <c r="F3256" s="79">
        <f t="shared" si="152"/>
        <v>0</v>
      </c>
    </row>
    <row r="3257" spans="1:6" x14ac:dyDescent="0.2">
      <c r="A3257">
        <v>40</v>
      </c>
      <c r="B3257" t="s">
        <v>56</v>
      </c>
      <c r="C3257" s="79" cm="1">
        <f t="array" ref="C3257">_xlfn.IFS(B3257= "Winter", 1, B3257="Spring", 2, B3257="Summer", 3, B3257="Fall", 4)</f>
        <v>4</v>
      </c>
      <c r="D3257" s="79">
        <f t="shared" si="150"/>
        <v>0</v>
      </c>
      <c r="E3257" s="79">
        <f t="shared" si="151"/>
        <v>0</v>
      </c>
      <c r="F3257" s="79">
        <f t="shared" si="152"/>
        <v>0</v>
      </c>
    </row>
    <row r="3258" spans="1:6" x14ac:dyDescent="0.2">
      <c r="A3258">
        <v>26</v>
      </c>
      <c r="B3258" t="s">
        <v>24</v>
      </c>
      <c r="C3258" s="79" cm="1">
        <f t="array" ref="C3258">_xlfn.IFS(B3258= "Winter", 1, B3258="Spring", 2, B3258="Summer", 3, B3258="Fall", 4)</f>
        <v>1</v>
      </c>
      <c r="D3258" s="79">
        <f t="shared" si="150"/>
        <v>1</v>
      </c>
      <c r="E3258" s="79">
        <f t="shared" si="151"/>
        <v>0</v>
      </c>
      <c r="F3258" s="79">
        <f t="shared" si="152"/>
        <v>0</v>
      </c>
    </row>
    <row r="3259" spans="1:6" x14ac:dyDescent="0.2">
      <c r="A3259">
        <v>98</v>
      </c>
      <c r="B3259" t="s">
        <v>56</v>
      </c>
      <c r="C3259" s="79" cm="1">
        <f t="array" ref="C3259">_xlfn.IFS(B3259= "Winter", 1, B3259="Spring", 2, B3259="Summer", 3, B3259="Fall", 4)</f>
        <v>4</v>
      </c>
      <c r="D3259" s="79">
        <f t="shared" si="150"/>
        <v>0</v>
      </c>
      <c r="E3259" s="79">
        <f t="shared" si="151"/>
        <v>0</v>
      </c>
      <c r="F3259" s="79">
        <f t="shared" si="152"/>
        <v>0</v>
      </c>
    </row>
    <row r="3260" spans="1:6" x14ac:dyDescent="0.2">
      <c r="A3260">
        <v>51</v>
      </c>
      <c r="B3260" t="s">
        <v>36</v>
      </c>
      <c r="C3260" s="79" cm="1">
        <f t="array" ref="C3260">_xlfn.IFS(B3260= "Winter", 1, B3260="Spring", 2, B3260="Summer", 3, B3260="Fall", 4)</f>
        <v>2</v>
      </c>
      <c r="D3260" s="79">
        <f t="shared" si="150"/>
        <v>0</v>
      </c>
      <c r="E3260" s="79">
        <f t="shared" si="151"/>
        <v>1</v>
      </c>
      <c r="F3260" s="79">
        <f t="shared" si="152"/>
        <v>0</v>
      </c>
    </row>
    <row r="3261" spans="1:6" x14ac:dyDescent="0.2">
      <c r="A3261">
        <v>95</v>
      </c>
      <c r="B3261" t="s">
        <v>56</v>
      </c>
      <c r="C3261" s="79" cm="1">
        <f t="array" ref="C3261">_xlfn.IFS(B3261= "Winter", 1, B3261="Spring", 2, B3261="Summer", 3, B3261="Fall", 4)</f>
        <v>4</v>
      </c>
      <c r="D3261" s="79">
        <f t="shared" si="150"/>
        <v>0</v>
      </c>
      <c r="E3261" s="79">
        <f t="shared" si="151"/>
        <v>0</v>
      </c>
      <c r="F3261" s="79">
        <f t="shared" si="152"/>
        <v>0</v>
      </c>
    </row>
    <row r="3262" spans="1:6" x14ac:dyDescent="0.2">
      <c r="A3262">
        <v>36</v>
      </c>
      <c r="B3262" t="s">
        <v>52</v>
      </c>
      <c r="C3262" s="79" cm="1">
        <f t="array" ref="C3262">_xlfn.IFS(B3262= "Winter", 1, B3262="Spring", 2, B3262="Summer", 3, B3262="Fall", 4)</f>
        <v>3</v>
      </c>
      <c r="D3262" s="79">
        <f t="shared" si="150"/>
        <v>0</v>
      </c>
      <c r="E3262" s="79">
        <f t="shared" si="151"/>
        <v>0</v>
      </c>
      <c r="F3262" s="79">
        <f t="shared" si="152"/>
        <v>1</v>
      </c>
    </row>
    <row r="3263" spans="1:6" x14ac:dyDescent="0.2">
      <c r="A3263">
        <v>52</v>
      </c>
      <c r="B3263" t="s">
        <v>24</v>
      </c>
      <c r="C3263" s="79" cm="1">
        <f t="array" ref="C3263">_xlfn.IFS(B3263= "Winter", 1, B3263="Spring", 2, B3263="Summer", 3, B3263="Fall", 4)</f>
        <v>1</v>
      </c>
      <c r="D3263" s="79">
        <f t="shared" si="150"/>
        <v>1</v>
      </c>
      <c r="E3263" s="79">
        <f t="shared" si="151"/>
        <v>0</v>
      </c>
      <c r="F3263" s="79">
        <f t="shared" si="152"/>
        <v>0</v>
      </c>
    </row>
    <row r="3264" spans="1:6" x14ac:dyDescent="0.2">
      <c r="A3264">
        <v>35</v>
      </c>
      <c r="B3264" t="s">
        <v>36</v>
      </c>
      <c r="C3264" s="79" cm="1">
        <f t="array" ref="C3264">_xlfn.IFS(B3264= "Winter", 1, B3264="Spring", 2, B3264="Summer", 3, B3264="Fall", 4)</f>
        <v>2</v>
      </c>
      <c r="D3264" s="79">
        <f t="shared" si="150"/>
        <v>0</v>
      </c>
      <c r="E3264" s="79">
        <f t="shared" si="151"/>
        <v>1</v>
      </c>
      <c r="F3264" s="79">
        <f t="shared" si="152"/>
        <v>0</v>
      </c>
    </row>
    <row r="3265" spans="1:6" x14ac:dyDescent="0.2">
      <c r="A3265">
        <v>68</v>
      </c>
      <c r="B3265" t="s">
        <v>56</v>
      </c>
      <c r="C3265" s="79" cm="1">
        <f t="array" ref="C3265">_xlfn.IFS(B3265= "Winter", 1, B3265="Spring", 2, B3265="Summer", 3, B3265="Fall", 4)</f>
        <v>4</v>
      </c>
      <c r="D3265" s="79">
        <f t="shared" si="150"/>
        <v>0</v>
      </c>
      <c r="E3265" s="79">
        <f t="shared" si="151"/>
        <v>0</v>
      </c>
      <c r="F3265" s="79">
        <f t="shared" si="152"/>
        <v>0</v>
      </c>
    </row>
    <row r="3266" spans="1:6" x14ac:dyDescent="0.2">
      <c r="A3266">
        <v>50</v>
      </c>
      <c r="B3266" t="s">
        <v>24</v>
      </c>
      <c r="C3266" s="79" cm="1">
        <f t="array" ref="C3266">_xlfn.IFS(B3266= "Winter", 1, B3266="Spring", 2, B3266="Summer", 3, B3266="Fall", 4)</f>
        <v>1</v>
      </c>
      <c r="D3266" s="79">
        <f t="shared" si="150"/>
        <v>1</v>
      </c>
      <c r="E3266" s="79">
        <f t="shared" si="151"/>
        <v>0</v>
      </c>
      <c r="F3266" s="79">
        <f t="shared" si="152"/>
        <v>0</v>
      </c>
    </row>
    <row r="3267" spans="1:6" x14ac:dyDescent="0.2">
      <c r="A3267">
        <v>100</v>
      </c>
      <c r="B3267" t="s">
        <v>24</v>
      </c>
      <c r="C3267" s="79" cm="1">
        <f t="array" ref="C3267">_xlfn.IFS(B3267= "Winter", 1, B3267="Spring", 2, B3267="Summer", 3, B3267="Fall", 4)</f>
        <v>1</v>
      </c>
      <c r="D3267" s="79">
        <f t="shared" ref="D3267:D3330" si="153">IF(C3267=1, 1, 0)</f>
        <v>1</v>
      </c>
      <c r="E3267" s="79">
        <f t="shared" ref="E3267:E3330" si="154">IF(C3267=2, 1, 0)</f>
        <v>0</v>
      </c>
      <c r="F3267" s="79">
        <f t="shared" ref="F3267:F3330" si="155">IF(C3267=3,1, 0)</f>
        <v>0</v>
      </c>
    </row>
    <row r="3268" spans="1:6" x14ac:dyDescent="0.2">
      <c r="A3268">
        <v>74</v>
      </c>
      <c r="B3268" t="s">
        <v>24</v>
      </c>
      <c r="C3268" s="79" cm="1">
        <f t="array" ref="C3268">_xlfn.IFS(B3268= "Winter", 1, B3268="Spring", 2, B3268="Summer", 3, B3268="Fall", 4)</f>
        <v>1</v>
      </c>
      <c r="D3268" s="79">
        <f t="shared" si="153"/>
        <v>1</v>
      </c>
      <c r="E3268" s="79">
        <f t="shared" si="154"/>
        <v>0</v>
      </c>
      <c r="F3268" s="79">
        <f t="shared" si="155"/>
        <v>0</v>
      </c>
    </row>
    <row r="3269" spans="1:6" x14ac:dyDescent="0.2">
      <c r="A3269">
        <v>45</v>
      </c>
      <c r="B3269" t="s">
        <v>24</v>
      </c>
      <c r="C3269" s="79" cm="1">
        <f t="array" ref="C3269">_xlfn.IFS(B3269= "Winter", 1, B3269="Spring", 2, B3269="Summer", 3, B3269="Fall", 4)</f>
        <v>1</v>
      </c>
      <c r="D3269" s="79">
        <f t="shared" si="153"/>
        <v>1</v>
      </c>
      <c r="E3269" s="79">
        <f t="shared" si="154"/>
        <v>0</v>
      </c>
      <c r="F3269" s="79">
        <f t="shared" si="155"/>
        <v>0</v>
      </c>
    </row>
    <row r="3270" spans="1:6" x14ac:dyDescent="0.2">
      <c r="A3270">
        <v>97</v>
      </c>
      <c r="B3270" t="s">
        <v>56</v>
      </c>
      <c r="C3270" s="79" cm="1">
        <f t="array" ref="C3270">_xlfn.IFS(B3270= "Winter", 1, B3270="Spring", 2, B3270="Summer", 3, B3270="Fall", 4)</f>
        <v>4</v>
      </c>
      <c r="D3270" s="79">
        <f t="shared" si="153"/>
        <v>0</v>
      </c>
      <c r="E3270" s="79">
        <f t="shared" si="154"/>
        <v>0</v>
      </c>
      <c r="F3270" s="79">
        <f t="shared" si="155"/>
        <v>0</v>
      </c>
    </row>
    <row r="3271" spans="1:6" x14ac:dyDescent="0.2">
      <c r="A3271">
        <v>60</v>
      </c>
      <c r="B3271" t="s">
        <v>24</v>
      </c>
      <c r="C3271" s="79" cm="1">
        <f t="array" ref="C3271">_xlfn.IFS(B3271= "Winter", 1, B3271="Spring", 2, B3271="Summer", 3, B3271="Fall", 4)</f>
        <v>1</v>
      </c>
      <c r="D3271" s="79">
        <f t="shared" si="153"/>
        <v>1</v>
      </c>
      <c r="E3271" s="79">
        <f t="shared" si="154"/>
        <v>0</v>
      </c>
      <c r="F3271" s="79">
        <f t="shared" si="155"/>
        <v>0</v>
      </c>
    </row>
    <row r="3272" spans="1:6" x14ac:dyDescent="0.2">
      <c r="A3272">
        <v>25</v>
      </c>
      <c r="B3272" t="s">
        <v>24</v>
      </c>
      <c r="C3272" s="79" cm="1">
        <f t="array" ref="C3272">_xlfn.IFS(B3272= "Winter", 1, B3272="Spring", 2, B3272="Summer", 3, B3272="Fall", 4)</f>
        <v>1</v>
      </c>
      <c r="D3272" s="79">
        <f t="shared" si="153"/>
        <v>1</v>
      </c>
      <c r="E3272" s="79">
        <f t="shared" si="154"/>
        <v>0</v>
      </c>
      <c r="F3272" s="79">
        <f t="shared" si="155"/>
        <v>0</v>
      </c>
    </row>
    <row r="3273" spans="1:6" x14ac:dyDescent="0.2">
      <c r="A3273">
        <v>55</v>
      </c>
      <c r="B3273" t="s">
        <v>36</v>
      </c>
      <c r="C3273" s="79" cm="1">
        <f t="array" ref="C3273">_xlfn.IFS(B3273= "Winter", 1, B3273="Spring", 2, B3273="Summer", 3, B3273="Fall", 4)</f>
        <v>2</v>
      </c>
      <c r="D3273" s="79">
        <f t="shared" si="153"/>
        <v>0</v>
      </c>
      <c r="E3273" s="79">
        <f t="shared" si="154"/>
        <v>1</v>
      </c>
      <c r="F3273" s="79">
        <f t="shared" si="155"/>
        <v>0</v>
      </c>
    </row>
    <row r="3274" spans="1:6" x14ac:dyDescent="0.2">
      <c r="A3274">
        <v>99</v>
      </c>
      <c r="B3274" t="s">
        <v>24</v>
      </c>
      <c r="C3274" s="79" cm="1">
        <f t="array" ref="C3274">_xlfn.IFS(B3274= "Winter", 1, B3274="Spring", 2, B3274="Summer", 3, B3274="Fall", 4)</f>
        <v>1</v>
      </c>
      <c r="D3274" s="79">
        <f t="shared" si="153"/>
        <v>1</v>
      </c>
      <c r="E3274" s="79">
        <f t="shared" si="154"/>
        <v>0</v>
      </c>
      <c r="F3274" s="79">
        <f t="shared" si="155"/>
        <v>0</v>
      </c>
    </row>
    <row r="3275" spans="1:6" x14ac:dyDescent="0.2">
      <c r="A3275">
        <v>45</v>
      </c>
      <c r="B3275" t="s">
        <v>52</v>
      </c>
      <c r="C3275" s="79" cm="1">
        <f t="array" ref="C3275">_xlfn.IFS(B3275= "Winter", 1, B3275="Spring", 2, B3275="Summer", 3, B3275="Fall", 4)</f>
        <v>3</v>
      </c>
      <c r="D3275" s="79">
        <f t="shared" si="153"/>
        <v>0</v>
      </c>
      <c r="E3275" s="79">
        <f t="shared" si="154"/>
        <v>0</v>
      </c>
      <c r="F3275" s="79">
        <f t="shared" si="155"/>
        <v>1</v>
      </c>
    </row>
    <row r="3276" spans="1:6" x14ac:dyDescent="0.2">
      <c r="A3276">
        <v>20</v>
      </c>
      <c r="B3276" t="s">
        <v>36</v>
      </c>
      <c r="C3276" s="79" cm="1">
        <f t="array" ref="C3276">_xlfn.IFS(B3276= "Winter", 1, B3276="Spring", 2, B3276="Summer", 3, B3276="Fall", 4)</f>
        <v>2</v>
      </c>
      <c r="D3276" s="79">
        <f t="shared" si="153"/>
        <v>0</v>
      </c>
      <c r="E3276" s="79">
        <f t="shared" si="154"/>
        <v>1</v>
      </c>
      <c r="F3276" s="79">
        <f t="shared" si="155"/>
        <v>0</v>
      </c>
    </row>
    <row r="3277" spans="1:6" x14ac:dyDescent="0.2">
      <c r="A3277">
        <v>88</v>
      </c>
      <c r="B3277" t="s">
        <v>52</v>
      </c>
      <c r="C3277" s="79" cm="1">
        <f t="array" ref="C3277">_xlfn.IFS(B3277= "Winter", 1, B3277="Spring", 2, B3277="Summer", 3, B3277="Fall", 4)</f>
        <v>3</v>
      </c>
      <c r="D3277" s="79">
        <f t="shared" si="153"/>
        <v>0</v>
      </c>
      <c r="E3277" s="79">
        <f t="shared" si="154"/>
        <v>0</v>
      </c>
      <c r="F3277" s="79">
        <f t="shared" si="155"/>
        <v>1</v>
      </c>
    </row>
    <row r="3278" spans="1:6" x14ac:dyDescent="0.2">
      <c r="A3278">
        <v>99</v>
      </c>
      <c r="B3278" t="s">
        <v>52</v>
      </c>
      <c r="C3278" s="79" cm="1">
        <f t="array" ref="C3278">_xlfn.IFS(B3278= "Winter", 1, B3278="Spring", 2, B3278="Summer", 3, B3278="Fall", 4)</f>
        <v>3</v>
      </c>
      <c r="D3278" s="79">
        <f t="shared" si="153"/>
        <v>0</v>
      </c>
      <c r="E3278" s="79">
        <f t="shared" si="154"/>
        <v>0</v>
      </c>
      <c r="F3278" s="79">
        <f t="shared" si="155"/>
        <v>1</v>
      </c>
    </row>
    <row r="3279" spans="1:6" x14ac:dyDescent="0.2">
      <c r="A3279">
        <v>86</v>
      </c>
      <c r="B3279" t="s">
        <v>36</v>
      </c>
      <c r="C3279" s="79" cm="1">
        <f t="array" ref="C3279">_xlfn.IFS(B3279= "Winter", 1, B3279="Spring", 2, B3279="Summer", 3, B3279="Fall", 4)</f>
        <v>2</v>
      </c>
      <c r="D3279" s="79">
        <f t="shared" si="153"/>
        <v>0</v>
      </c>
      <c r="E3279" s="79">
        <f t="shared" si="154"/>
        <v>1</v>
      </c>
      <c r="F3279" s="79">
        <f t="shared" si="155"/>
        <v>0</v>
      </c>
    </row>
    <row r="3280" spans="1:6" x14ac:dyDescent="0.2">
      <c r="A3280">
        <v>70</v>
      </c>
      <c r="B3280" t="s">
        <v>52</v>
      </c>
      <c r="C3280" s="79" cm="1">
        <f t="array" ref="C3280">_xlfn.IFS(B3280= "Winter", 1, B3280="Spring", 2, B3280="Summer", 3, B3280="Fall", 4)</f>
        <v>3</v>
      </c>
      <c r="D3280" s="79">
        <f t="shared" si="153"/>
        <v>0</v>
      </c>
      <c r="E3280" s="79">
        <f t="shared" si="154"/>
        <v>0</v>
      </c>
      <c r="F3280" s="79">
        <f t="shared" si="155"/>
        <v>1</v>
      </c>
    </row>
    <row r="3281" spans="1:6" x14ac:dyDescent="0.2">
      <c r="A3281">
        <v>50</v>
      </c>
      <c r="B3281" t="s">
        <v>56</v>
      </c>
      <c r="C3281" s="79" cm="1">
        <f t="array" ref="C3281">_xlfn.IFS(B3281= "Winter", 1, B3281="Spring", 2, B3281="Summer", 3, B3281="Fall", 4)</f>
        <v>4</v>
      </c>
      <c r="D3281" s="79">
        <f t="shared" si="153"/>
        <v>0</v>
      </c>
      <c r="E3281" s="79">
        <f t="shared" si="154"/>
        <v>0</v>
      </c>
      <c r="F3281" s="79">
        <f t="shared" si="155"/>
        <v>0</v>
      </c>
    </row>
    <row r="3282" spans="1:6" x14ac:dyDescent="0.2">
      <c r="A3282">
        <v>57</v>
      </c>
      <c r="B3282" t="s">
        <v>24</v>
      </c>
      <c r="C3282" s="79" cm="1">
        <f t="array" ref="C3282">_xlfn.IFS(B3282= "Winter", 1, B3282="Spring", 2, B3282="Summer", 3, B3282="Fall", 4)</f>
        <v>1</v>
      </c>
      <c r="D3282" s="79">
        <f t="shared" si="153"/>
        <v>1</v>
      </c>
      <c r="E3282" s="79">
        <f t="shared" si="154"/>
        <v>0</v>
      </c>
      <c r="F3282" s="79">
        <f t="shared" si="155"/>
        <v>0</v>
      </c>
    </row>
    <row r="3283" spans="1:6" x14ac:dyDescent="0.2">
      <c r="A3283">
        <v>69</v>
      </c>
      <c r="B3283" t="s">
        <v>24</v>
      </c>
      <c r="C3283" s="79" cm="1">
        <f t="array" ref="C3283">_xlfn.IFS(B3283= "Winter", 1, B3283="Spring", 2, B3283="Summer", 3, B3283="Fall", 4)</f>
        <v>1</v>
      </c>
      <c r="D3283" s="79">
        <f t="shared" si="153"/>
        <v>1</v>
      </c>
      <c r="E3283" s="79">
        <f t="shared" si="154"/>
        <v>0</v>
      </c>
      <c r="F3283" s="79">
        <f t="shared" si="155"/>
        <v>0</v>
      </c>
    </row>
    <row r="3284" spans="1:6" x14ac:dyDescent="0.2">
      <c r="A3284">
        <v>94</v>
      </c>
      <c r="B3284" t="s">
        <v>56</v>
      </c>
      <c r="C3284" s="79" cm="1">
        <f t="array" ref="C3284">_xlfn.IFS(B3284= "Winter", 1, B3284="Spring", 2, B3284="Summer", 3, B3284="Fall", 4)</f>
        <v>4</v>
      </c>
      <c r="D3284" s="79">
        <f t="shared" si="153"/>
        <v>0</v>
      </c>
      <c r="E3284" s="79">
        <f t="shared" si="154"/>
        <v>0</v>
      </c>
      <c r="F3284" s="79">
        <f t="shared" si="155"/>
        <v>0</v>
      </c>
    </row>
    <row r="3285" spans="1:6" x14ac:dyDescent="0.2">
      <c r="A3285">
        <v>24</v>
      </c>
      <c r="B3285" t="s">
        <v>36</v>
      </c>
      <c r="C3285" s="79" cm="1">
        <f t="array" ref="C3285">_xlfn.IFS(B3285= "Winter", 1, B3285="Spring", 2, B3285="Summer", 3, B3285="Fall", 4)</f>
        <v>2</v>
      </c>
      <c r="D3285" s="79">
        <f t="shared" si="153"/>
        <v>0</v>
      </c>
      <c r="E3285" s="79">
        <f t="shared" si="154"/>
        <v>1</v>
      </c>
      <c r="F3285" s="79">
        <f t="shared" si="155"/>
        <v>0</v>
      </c>
    </row>
    <row r="3286" spans="1:6" x14ac:dyDescent="0.2">
      <c r="A3286">
        <v>79</v>
      </c>
      <c r="B3286" t="s">
        <v>36</v>
      </c>
      <c r="C3286" s="79" cm="1">
        <f t="array" ref="C3286">_xlfn.IFS(B3286= "Winter", 1, B3286="Spring", 2, B3286="Summer", 3, B3286="Fall", 4)</f>
        <v>2</v>
      </c>
      <c r="D3286" s="79">
        <f t="shared" si="153"/>
        <v>0</v>
      </c>
      <c r="E3286" s="79">
        <f t="shared" si="154"/>
        <v>1</v>
      </c>
      <c r="F3286" s="79">
        <f t="shared" si="155"/>
        <v>0</v>
      </c>
    </row>
    <row r="3287" spans="1:6" x14ac:dyDescent="0.2">
      <c r="A3287">
        <v>31</v>
      </c>
      <c r="B3287" t="s">
        <v>56</v>
      </c>
      <c r="C3287" s="79" cm="1">
        <f t="array" ref="C3287">_xlfn.IFS(B3287= "Winter", 1, B3287="Spring", 2, B3287="Summer", 3, B3287="Fall", 4)</f>
        <v>4</v>
      </c>
      <c r="D3287" s="79">
        <f t="shared" si="153"/>
        <v>0</v>
      </c>
      <c r="E3287" s="79">
        <f t="shared" si="154"/>
        <v>0</v>
      </c>
      <c r="F3287" s="79">
        <f t="shared" si="155"/>
        <v>0</v>
      </c>
    </row>
    <row r="3288" spans="1:6" x14ac:dyDescent="0.2">
      <c r="A3288">
        <v>67</v>
      </c>
      <c r="B3288" t="s">
        <v>24</v>
      </c>
      <c r="C3288" s="79" cm="1">
        <f t="array" ref="C3288">_xlfn.IFS(B3288= "Winter", 1, B3288="Spring", 2, B3288="Summer", 3, B3288="Fall", 4)</f>
        <v>1</v>
      </c>
      <c r="D3288" s="79">
        <f t="shared" si="153"/>
        <v>1</v>
      </c>
      <c r="E3288" s="79">
        <f t="shared" si="154"/>
        <v>0</v>
      </c>
      <c r="F3288" s="79">
        <f t="shared" si="155"/>
        <v>0</v>
      </c>
    </row>
    <row r="3289" spans="1:6" x14ac:dyDescent="0.2">
      <c r="A3289">
        <v>63</v>
      </c>
      <c r="B3289" t="s">
        <v>36</v>
      </c>
      <c r="C3289" s="79" cm="1">
        <f t="array" ref="C3289">_xlfn.IFS(B3289= "Winter", 1, B3289="Spring", 2, B3289="Summer", 3, B3289="Fall", 4)</f>
        <v>2</v>
      </c>
      <c r="D3289" s="79">
        <f t="shared" si="153"/>
        <v>0</v>
      </c>
      <c r="E3289" s="79">
        <f t="shared" si="154"/>
        <v>1</v>
      </c>
      <c r="F3289" s="79">
        <f t="shared" si="155"/>
        <v>0</v>
      </c>
    </row>
    <row r="3290" spans="1:6" x14ac:dyDescent="0.2">
      <c r="A3290">
        <v>61</v>
      </c>
      <c r="B3290" t="s">
        <v>36</v>
      </c>
      <c r="C3290" s="79" cm="1">
        <f t="array" ref="C3290">_xlfn.IFS(B3290= "Winter", 1, B3290="Spring", 2, B3290="Summer", 3, B3290="Fall", 4)</f>
        <v>2</v>
      </c>
      <c r="D3290" s="79">
        <f t="shared" si="153"/>
        <v>0</v>
      </c>
      <c r="E3290" s="79">
        <f t="shared" si="154"/>
        <v>1</v>
      </c>
      <c r="F3290" s="79">
        <f t="shared" si="155"/>
        <v>0</v>
      </c>
    </row>
    <row r="3291" spans="1:6" x14ac:dyDescent="0.2">
      <c r="A3291">
        <v>50</v>
      </c>
      <c r="B3291" t="s">
        <v>52</v>
      </c>
      <c r="C3291" s="79" cm="1">
        <f t="array" ref="C3291">_xlfn.IFS(B3291= "Winter", 1, B3291="Spring", 2, B3291="Summer", 3, B3291="Fall", 4)</f>
        <v>3</v>
      </c>
      <c r="D3291" s="79">
        <f t="shared" si="153"/>
        <v>0</v>
      </c>
      <c r="E3291" s="79">
        <f t="shared" si="154"/>
        <v>0</v>
      </c>
      <c r="F3291" s="79">
        <f t="shared" si="155"/>
        <v>1</v>
      </c>
    </row>
    <row r="3292" spans="1:6" x14ac:dyDescent="0.2">
      <c r="A3292">
        <v>82</v>
      </c>
      <c r="B3292" t="s">
        <v>36</v>
      </c>
      <c r="C3292" s="79" cm="1">
        <f t="array" ref="C3292">_xlfn.IFS(B3292= "Winter", 1, B3292="Spring", 2, B3292="Summer", 3, B3292="Fall", 4)</f>
        <v>2</v>
      </c>
      <c r="D3292" s="79">
        <f t="shared" si="153"/>
        <v>0</v>
      </c>
      <c r="E3292" s="79">
        <f t="shared" si="154"/>
        <v>1</v>
      </c>
      <c r="F3292" s="79">
        <f t="shared" si="155"/>
        <v>0</v>
      </c>
    </row>
    <row r="3293" spans="1:6" x14ac:dyDescent="0.2">
      <c r="A3293">
        <v>51</v>
      </c>
      <c r="B3293" t="s">
        <v>56</v>
      </c>
      <c r="C3293" s="79" cm="1">
        <f t="array" ref="C3293">_xlfn.IFS(B3293= "Winter", 1, B3293="Spring", 2, B3293="Summer", 3, B3293="Fall", 4)</f>
        <v>4</v>
      </c>
      <c r="D3293" s="79">
        <f t="shared" si="153"/>
        <v>0</v>
      </c>
      <c r="E3293" s="79">
        <f t="shared" si="154"/>
        <v>0</v>
      </c>
      <c r="F3293" s="79">
        <f t="shared" si="155"/>
        <v>0</v>
      </c>
    </row>
    <row r="3294" spans="1:6" x14ac:dyDescent="0.2">
      <c r="A3294">
        <v>23</v>
      </c>
      <c r="B3294" t="s">
        <v>36</v>
      </c>
      <c r="C3294" s="79" cm="1">
        <f t="array" ref="C3294">_xlfn.IFS(B3294= "Winter", 1, B3294="Spring", 2, B3294="Summer", 3, B3294="Fall", 4)</f>
        <v>2</v>
      </c>
      <c r="D3294" s="79">
        <f t="shared" si="153"/>
        <v>0</v>
      </c>
      <c r="E3294" s="79">
        <f t="shared" si="154"/>
        <v>1</v>
      </c>
      <c r="F3294" s="79">
        <f t="shared" si="155"/>
        <v>0</v>
      </c>
    </row>
    <row r="3295" spans="1:6" x14ac:dyDescent="0.2">
      <c r="A3295">
        <v>91</v>
      </c>
      <c r="B3295" t="s">
        <v>36</v>
      </c>
      <c r="C3295" s="79" cm="1">
        <f t="array" ref="C3295">_xlfn.IFS(B3295= "Winter", 1, B3295="Spring", 2, B3295="Summer", 3, B3295="Fall", 4)</f>
        <v>2</v>
      </c>
      <c r="D3295" s="79">
        <f t="shared" si="153"/>
        <v>0</v>
      </c>
      <c r="E3295" s="79">
        <f t="shared" si="154"/>
        <v>1</v>
      </c>
      <c r="F3295" s="79">
        <f t="shared" si="155"/>
        <v>0</v>
      </c>
    </row>
    <row r="3296" spans="1:6" x14ac:dyDescent="0.2">
      <c r="A3296">
        <v>60</v>
      </c>
      <c r="B3296" t="s">
        <v>36</v>
      </c>
      <c r="C3296" s="79" cm="1">
        <f t="array" ref="C3296">_xlfn.IFS(B3296= "Winter", 1, B3296="Spring", 2, B3296="Summer", 3, B3296="Fall", 4)</f>
        <v>2</v>
      </c>
      <c r="D3296" s="79">
        <f t="shared" si="153"/>
        <v>0</v>
      </c>
      <c r="E3296" s="79">
        <f t="shared" si="154"/>
        <v>1</v>
      </c>
      <c r="F3296" s="79">
        <f t="shared" si="155"/>
        <v>0</v>
      </c>
    </row>
    <row r="3297" spans="1:6" x14ac:dyDescent="0.2">
      <c r="A3297">
        <v>34</v>
      </c>
      <c r="B3297" t="s">
        <v>52</v>
      </c>
      <c r="C3297" s="79" cm="1">
        <f t="array" ref="C3297">_xlfn.IFS(B3297= "Winter", 1, B3297="Spring", 2, B3297="Summer", 3, B3297="Fall", 4)</f>
        <v>3</v>
      </c>
      <c r="D3297" s="79">
        <f t="shared" si="153"/>
        <v>0</v>
      </c>
      <c r="E3297" s="79">
        <f t="shared" si="154"/>
        <v>0</v>
      </c>
      <c r="F3297" s="79">
        <f t="shared" si="155"/>
        <v>1</v>
      </c>
    </row>
    <row r="3298" spans="1:6" x14ac:dyDescent="0.2">
      <c r="A3298">
        <v>23</v>
      </c>
      <c r="B3298" t="s">
        <v>36</v>
      </c>
      <c r="C3298" s="79" cm="1">
        <f t="array" ref="C3298">_xlfn.IFS(B3298= "Winter", 1, B3298="Spring", 2, B3298="Summer", 3, B3298="Fall", 4)</f>
        <v>2</v>
      </c>
      <c r="D3298" s="79">
        <f t="shared" si="153"/>
        <v>0</v>
      </c>
      <c r="E3298" s="79">
        <f t="shared" si="154"/>
        <v>1</v>
      </c>
      <c r="F3298" s="79">
        <f t="shared" si="155"/>
        <v>0</v>
      </c>
    </row>
    <row r="3299" spans="1:6" x14ac:dyDescent="0.2">
      <c r="A3299">
        <v>82</v>
      </c>
      <c r="B3299" t="s">
        <v>56</v>
      </c>
      <c r="C3299" s="79" cm="1">
        <f t="array" ref="C3299">_xlfn.IFS(B3299= "Winter", 1, B3299="Spring", 2, B3299="Summer", 3, B3299="Fall", 4)</f>
        <v>4</v>
      </c>
      <c r="D3299" s="79">
        <f t="shared" si="153"/>
        <v>0</v>
      </c>
      <c r="E3299" s="79">
        <f t="shared" si="154"/>
        <v>0</v>
      </c>
      <c r="F3299" s="79">
        <f t="shared" si="155"/>
        <v>0</v>
      </c>
    </row>
    <row r="3300" spans="1:6" x14ac:dyDescent="0.2">
      <c r="A3300">
        <v>73</v>
      </c>
      <c r="B3300" t="s">
        <v>56</v>
      </c>
      <c r="C3300" s="79" cm="1">
        <f t="array" ref="C3300">_xlfn.IFS(B3300= "Winter", 1, B3300="Spring", 2, B3300="Summer", 3, B3300="Fall", 4)</f>
        <v>4</v>
      </c>
      <c r="D3300" s="79">
        <f t="shared" si="153"/>
        <v>0</v>
      </c>
      <c r="E3300" s="79">
        <f t="shared" si="154"/>
        <v>0</v>
      </c>
      <c r="F3300" s="79">
        <f t="shared" si="155"/>
        <v>0</v>
      </c>
    </row>
    <row r="3301" spans="1:6" x14ac:dyDescent="0.2">
      <c r="A3301">
        <v>32</v>
      </c>
      <c r="B3301" t="s">
        <v>36</v>
      </c>
      <c r="C3301" s="79" cm="1">
        <f t="array" ref="C3301">_xlfn.IFS(B3301= "Winter", 1, B3301="Spring", 2, B3301="Summer", 3, B3301="Fall", 4)</f>
        <v>2</v>
      </c>
      <c r="D3301" s="79">
        <f t="shared" si="153"/>
        <v>0</v>
      </c>
      <c r="E3301" s="79">
        <f t="shared" si="154"/>
        <v>1</v>
      </c>
      <c r="F3301" s="79">
        <f t="shared" si="155"/>
        <v>0</v>
      </c>
    </row>
    <row r="3302" spans="1:6" x14ac:dyDescent="0.2">
      <c r="A3302">
        <v>80</v>
      </c>
      <c r="B3302" t="s">
        <v>36</v>
      </c>
      <c r="C3302" s="79" cm="1">
        <f t="array" ref="C3302">_xlfn.IFS(B3302= "Winter", 1, B3302="Spring", 2, B3302="Summer", 3, B3302="Fall", 4)</f>
        <v>2</v>
      </c>
      <c r="D3302" s="79">
        <f t="shared" si="153"/>
        <v>0</v>
      </c>
      <c r="E3302" s="79">
        <f t="shared" si="154"/>
        <v>1</v>
      </c>
      <c r="F3302" s="79">
        <f t="shared" si="155"/>
        <v>0</v>
      </c>
    </row>
    <row r="3303" spans="1:6" x14ac:dyDescent="0.2">
      <c r="A3303">
        <v>58</v>
      </c>
      <c r="B3303" t="s">
        <v>52</v>
      </c>
      <c r="C3303" s="79" cm="1">
        <f t="array" ref="C3303">_xlfn.IFS(B3303= "Winter", 1, B3303="Spring", 2, B3303="Summer", 3, B3303="Fall", 4)</f>
        <v>3</v>
      </c>
      <c r="D3303" s="79">
        <f t="shared" si="153"/>
        <v>0</v>
      </c>
      <c r="E3303" s="79">
        <f t="shared" si="154"/>
        <v>0</v>
      </c>
      <c r="F3303" s="79">
        <f t="shared" si="155"/>
        <v>1</v>
      </c>
    </row>
    <row r="3304" spans="1:6" x14ac:dyDescent="0.2">
      <c r="A3304">
        <v>82</v>
      </c>
      <c r="B3304" t="s">
        <v>24</v>
      </c>
      <c r="C3304" s="79" cm="1">
        <f t="array" ref="C3304">_xlfn.IFS(B3304= "Winter", 1, B3304="Spring", 2, B3304="Summer", 3, B3304="Fall", 4)</f>
        <v>1</v>
      </c>
      <c r="D3304" s="79">
        <f t="shared" si="153"/>
        <v>1</v>
      </c>
      <c r="E3304" s="79">
        <f t="shared" si="154"/>
        <v>0</v>
      </c>
      <c r="F3304" s="79">
        <f t="shared" si="155"/>
        <v>0</v>
      </c>
    </row>
    <row r="3305" spans="1:6" x14ac:dyDescent="0.2">
      <c r="A3305">
        <v>60</v>
      </c>
      <c r="B3305" t="s">
        <v>52</v>
      </c>
      <c r="C3305" s="79" cm="1">
        <f t="array" ref="C3305">_xlfn.IFS(B3305= "Winter", 1, B3305="Spring", 2, B3305="Summer", 3, B3305="Fall", 4)</f>
        <v>3</v>
      </c>
      <c r="D3305" s="79">
        <f t="shared" si="153"/>
        <v>0</v>
      </c>
      <c r="E3305" s="79">
        <f t="shared" si="154"/>
        <v>0</v>
      </c>
      <c r="F3305" s="79">
        <f t="shared" si="155"/>
        <v>1</v>
      </c>
    </row>
    <row r="3306" spans="1:6" x14ac:dyDescent="0.2">
      <c r="A3306">
        <v>79</v>
      </c>
      <c r="B3306" t="s">
        <v>56</v>
      </c>
      <c r="C3306" s="79" cm="1">
        <f t="array" ref="C3306">_xlfn.IFS(B3306= "Winter", 1, B3306="Spring", 2, B3306="Summer", 3, B3306="Fall", 4)</f>
        <v>4</v>
      </c>
      <c r="D3306" s="79">
        <f t="shared" si="153"/>
        <v>0</v>
      </c>
      <c r="E3306" s="79">
        <f t="shared" si="154"/>
        <v>0</v>
      </c>
      <c r="F3306" s="79">
        <f t="shared" si="155"/>
        <v>0</v>
      </c>
    </row>
    <row r="3307" spans="1:6" x14ac:dyDescent="0.2">
      <c r="A3307">
        <v>41</v>
      </c>
      <c r="B3307" t="s">
        <v>52</v>
      </c>
      <c r="C3307" s="79" cm="1">
        <f t="array" ref="C3307">_xlfn.IFS(B3307= "Winter", 1, B3307="Spring", 2, B3307="Summer", 3, B3307="Fall", 4)</f>
        <v>3</v>
      </c>
      <c r="D3307" s="79">
        <f t="shared" si="153"/>
        <v>0</v>
      </c>
      <c r="E3307" s="79">
        <f t="shared" si="154"/>
        <v>0</v>
      </c>
      <c r="F3307" s="79">
        <f t="shared" si="155"/>
        <v>1</v>
      </c>
    </row>
    <row r="3308" spans="1:6" x14ac:dyDescent="0.2">
      <c r="A3308">
        <v>39</v>
      </c>
      <c r="B3308" t="s">
        <v>52</v>
      </c>
      <c r="C3308" s="79" cm="1">
        <f t="array" ref="C3308">_xlfn.IFS(B3308= "Winter", 1, B3308="Spring", 2, B3308="Summer", 3, B3308="Fall", 4)</f>
        <v>3</v>
      </c>
      <c r="D3308" s="79">
        <f t="shared" si="153"/>
        <v>0</v>
      </c>
      <c r="E3308" s="79">
        <f t="shared" si="154"/>
        <v>0</v>
      </c>
      <c r="F3308" s="79">
        <f t="shared" si="155"/>
        <v>1</v>
      </c>
    </row>
    <row r="3309" spans="1:6" x14ac:dyDescent="0.2">
      <c r="A3309">
        <v>36</v>
      </c>
      <c r="B3309" t="s">
        <v>24</v>
      </c>
      <c r="C3309" s="79" cm="1">
        <f t="array" ref="C3309">_xlfn.IFS(B3309= "Winter", 1, B3309="Spring", 2, B3309="Summer", 3, B3309="Fall", 4)</f>
        <v>1</v>
      </c>
      <c r="D3309" s="79">
        <f t="shared" si="153"/>
        <v>1</v>
      </c>
      <c r="E3309" s="79">
        <f t="shared" si="154"/>
        <v>0</v>
      </c>
      <c r="F3309" s="79">
        <f t="shared" si="155"/>
        <v>0</v>
      </c>
    </row>
    <row r="3310" spans="1:6" x14ac:dyDescent="0.2">
      <c r="A3310">
        <v>70</v>
      </c>
      <c r="B3310" t="s">
        <v>56</v>
      </c>
      <c r="C3310" s="79" cm="1">
        <f t="array" ref="C3310">_xlfn.IFS(B3310= "Winter", 1, B3310="Spring", 2, B3310="Summer", 3, B3310="Fall", 4)</f>
        <v>4</v>
      </c>
      <c r="D3310" s="79">
        <f t="shared" si="153"/>
        <v>0</v>
      </c>
      <c r="E3310" s="79">
        <f t="shared" si="154"/>
        <v>0</v>
      </c>
      <c r="F3310" s="79">
        <f t="shared" si="155"/>
        <v>0</v>
      </c>
    </row>
    <row r="3311" spans="1:6" x14ac:dyDescent="0.2">
      <c r="A3311">
        <v>47</v>
      </c>
      <c r="B3311" t="s">
        <v>52</v>
      </c>
      <c r="C3311" s="79" cm="1">
        <f t="array" ref="C3311">_xlfn.IFS(B3311= "Winter", 1, B3311="Spring", 2, B3311="Summer", 3, B3311="Fall", 4)</f>
        <v>3</v>
      </c>
      <c r="D3311" s="79">
        <f t="shared" si="153"/>
        <v>0</v>
      </c>
      <c r="E3311" s="79">
        <f t="shared" si="154"/>
        <v>0</v>
      </c>
      <c r="F3311" s="79">
        <f t="shared" si="155"/>
        <v>1</v>
      </c>
    </row>
    <row r="3312" spans="1:6" x14ac:dyDescent="0.2">
      <c r="A3312">
        <v>27</v>
      </c>
      <c r="B3312" t="s">
        <v>24</v>
      </c>
      <c r="C3312" s="79" cm="1">
        <f t="array" ref="C3312">_xlfn.IFS(B3312= "Winter", 1, B3312="Spring", 2, B3312="Summer", 3, B3312="Fall", 4)</f>
        <v>1</v>
      </c>
      <c r="D3312" s="79">
        <f t="shared" si="153"/>
        <v>1</v>
      </c>
      <c r="E3312" s="79">
        <f t="shared" si="154"/>
        <v>0</v>
      </c>
      <c r="F3312" s="79">
        <f t="shared" si="155"/>
        <v>0</v>
      </c>
    </row>
    <row r="3313" spans="1:6" x14ac:dyDescent="0.2">
      <c r="A3313">
        <v>52</v>
      </c>
      <c r="B3313" t="s">
        <v>52</v>
      </c>
      <c r="C3313" s="79" cm="1">
        <f t="array" ref="C3313">_xlfn.IFS(B3313= "Winter", 1, B3313="Spring", 2, B3313="Summer", 3, B3313="Fall", 4)</f>
        <v>3</v>
      </c>
      <c r="D3313" s="79">
        <f t="shared" si="153"/>
        <v>0</v>
      </c>
      <c r="E3313" s="79">
        <f t="shared" si="154"/>
        <v>0</v>
      </c>
      <c r="F3313" s="79">
        <f t="shared" si="155"/>
        <v>1</v>
      </c>
    </row>
    <row r="3314" spans="1:6" x14ac:dyDescent="0.2">
      <c r="A3314">
        <v>75</v>
      </c>
      <c r="B3314" t="s">
        <v>52</v>
      </c>
      <c r="C3314" s="79" cm="1">
        <f t="array" ref="C3314">_xlfn.IFS(B3314= "Winter", 1, B3314="Spring", 2, B3314="Summer", 3, B3314="Fall", 4)</f>
        <v>3</v>
      </c>
      <c r="D3314" s="79">
        <f t="shared" si="153"/>
        <v>0</v>
      </c>
      <c r="E3314" s="79">
        <f t="shared" si="154"/>
        <v>0</v>
      </c>
      <c r="F3314" s="79">
        <f t="shared" si="155"/>
        <v>1</v>
      </c>
    </row>
    <row r="3315" spans="1:6" x14ac:dyDescent="0.2">
      <c r="A3315">
        <v>30</v>
      </c>
      <c r="B3315" t="s">
        <v>56</v>
      </c>
      <c r="C3315" s="79" cm="1">
        <f t="array" ref="C3315">_xlfn.IFS(B3315= "Winter", 1, B3315="Spring", 2, B3315="Summer", 3, B3315="Fall", 4)</f>
        <v>4</v>
      </c>
      <c r="D3315" s="79">
        <f t="shared" si="153"/>
        <v>0</v>
      </c>
      <c r="E3315" s="79">
        <f t="shared" si="154"/>
        <v>0</v>
      </c>
      <c r="F3315" s="79">
        <f t="shared" si="155"/>
        <v>0</v>
      </c>
    </row>
    <row r="3316" spans="1:6" x14ac:dyDescent="0.2">
      <c r="A3316">
        <v>94</v>
      </c>
      <c r="B3316" t="s">
        <v>36</v>
      </c>
      <c r="C3316" s="79" cm="1">
        <f t="array" ref="C3316">_xlfn.IFS(B3316= "Winter", 1, B3316="Spring", 2, B3316="Summer", 3, B3316="Fall", 4)</f>
        <v>2</v>
      </c>
      <c r="D3316" s="79">
        <f t="shared" si="153"/>
        <v>0</v>
      </c>
      <c r="E3316" s="79">
        <f t="shared" si="154"/>
        <v>1</v>
      </c>
      <c r="F3316" s="79">
        <f t="shared" si="155"/>
        <v>0</v>
      </c>
    </row>
    <row r="3317" spans="1:6" x14ac:dyDescent="0.2">
      <c r="A3317">
        <v>68</v>
      </c>
      <c r="B3317" t="s">
        <v>52</v>
      </c>
      <c r="C3317" s="79" cm="1">
        <f t="array" ref="C3317">_xlfn.IFS(B3317= "Winter", 1, B3317="Spring", 2, B3317="Summer", 3, B3317="Fall", 4)</f>
        <v>3</v>
      </c>
      <c r="D3317" s="79">
        <f t="shared" si="153"/>
        <v>0</v>
      </c>
      <c r="E3317" s="79">
        <f t="shared" si="154"/>
        <v>0</v>
      </c>
      <c r="F3317" s="79">
        <f t="shared" si="155"/>
        <v>1</v>
      </c>
    </row>
    <row r="3318" spans="1:6" x14ac:dyDescent="0.2">
      <c r="A3318">
        <v>45</v>
      </c>
      <c r="B3318" t="s">
        <v>52</v>
      </c>
      <c r="C3318" s="79" cm="1">
        <f t="array" ref="C3318">_xlfn.IFS(B3318= "Winter", 1, B3318="Spring", 2, B3318="Summer", 3, B3318="Fall", 4)</f>
        <v>3</v>
      </c>
      <c r="D3318" s="79">
        <f t="shared" si="153"/>
        <v>0</v>
      </c>
      <c r="E3318" s="79">
        <f t="shared" si="154"/>
        <v>0</v>
      </c>
      <c r="F3318" s="79">
        <f t="shared" si="155"/>
        <v>1</v>
      </c>
    </row>
    <row r="3319" spans="1:6" x14ac:dyDescent="0.2">
      <c r="A3319">
        <v>67</v>
      </c>
      <c r="B3319" t="s">
        <v>52</v>
      </c>
      <c r="C3319" s="79" cm="1">
        <f t="array" ref="C3319">_xlfn.IFS(B3319= "Winter", 1, B3319="Spring", 2, B3319="Summer", 3, B3319="Fall", 4)</f>
        <v>3</v>
      </c>
      <c r="D3319" s="79">
        <f t="shared" si="153"/>
        <v>0</v>
      </c>
      <c r="E3319" s="79">
        <f t="shared" si="154"/>
        <v>0</v>
      </c>
      <c r="F3319" s="79">
        <f t="shared" si="155"/>
        <v>1</v>
      </c>
    </row>
    <row r="3320" spans="1:6" x14ac:dyDescent="0.2">
      <c r="A3320">
        <v>46</v>
      </c>
      <c r="B3320" t="s">
        <v>52</v>
      </c>
      <c r="C3320" s="79" cm="1">
        <f t="array" ref="C3320">_xlfn.IFS(B3320= "Winter", 1, B3320="Spring", 2, B3320="Summer", 3, B3320="Fall", 4)</f>
        <v>3</v>
      </c>
      <c r="D3320" s="79">
        <f t="shared" si="153"/>
        <v>0</v>
      </c>
      <c r="E3320" s="79">
        <f t="shared" si="154"/>
        <v>0</v>
      </c>
      <c r="F3320" s="79">
        <f t="shared" si="155"/>
        <v>1</v>
      </c>
    </row>
    <row r="3321" spans="1:6" x14ac:dyDescent="0.2">
      <c r="A3321">
        <v>31</v>
      </c>
      <c r="B3321" t="s">
        <v>52</v>
      </c>
      <c r="C3321" s="79" cm="1">
        <f t="array" ref="C3321">_xlfn.IFS(B3321= "Winter", 1, B3321="Spring", 2, B3321="Summer", 3, B3321="Fall", 4)</f>
        <v>3</v>
      </c>
      <c r="D3321" s="79">
        <f t="shared" si="153"/>
        <v>0</v>
      </c>
      <c r="E3321" s="79">
        <f t="shared" si="154"/>
        <v>0</v>
      </c>
      <c r="F3321" s="79">
        <f t="shared" si="155"/>
        <v>1</v>
      </c>
    </row>
    <row r="3322" spans="1:6" x14ac:dyDescent="0.2">
      <c r="A3322">
        <v>44</v>
      </c>
      <c r="B3322" t="s">
        <v>56</v>
      </c>
      <c r="C3322" s="79" cm="1">
        <f t="array" ref="C3322">_xlfn.IFS(B3322= "Winter", 1, B3322="Spring", 2, B3322="Summer", 3, B3322="Fall", 4)</f>
        <v>4</v>
      </c>
      <c r="D3322" s="79">
        <f t="shared" si="153"/>
        <v>0</v>
      </c>
      <c r="E3322" s="79">
        <f t="shared" si="154"/>
        <v>0</v>
      </c>
      <c r="F3322" s="79">
        <f t="shared" si="155"/>
        <v>0</v>
      </c>
    </row>
    <row r="3323" spans="1:6" x14ac:dyDescent="0.2">
      <c r="A3323">
        <v>100</v>
      </c>
      <c r="B3323" t="s">
        <v>24</v>
      </c>
      <c r="C3323" s="79" cm="1">
        <f t="array" ref="C3323">_xlfn.IFS(B3323= "Winter", 1, B3323="Spring", 2, B3323="Summer", 3, B3323="Fall", 4)</f>
        <v>1</v>
      </c>
      <c r="D3323" s="79">
        <f t="shared" si="153"/>
        <v>1</v>
      </c>
      <c r="E3323" s="79">
        <f t="shared" si="154"/>
        <v>0</v>
      </c>
      <c r="F3323" s="79">
        <f t="shared" si="155"/>
        <v>0</v>
      </c>
    </row>
    <row r="3324" spans="1:6" x14ac:dyDescent="0.2">
      <c r="A3324">
        <v>92</v>
      </c>
      <c r="B3324" t="s">
        <v>24</v>
      </c>
      <c r="C3324" s="79" cm="1">
        <f t="array" ref="C3324">_xlfn.IFS(B3324= "Winter", 1, B3324="Spring", 2, B3324="Summer", 3, B3324="Fall", 4)</f>
        <v>1</v>
      </c>
      <c r="D3324" s="79">
        <f t="shared" si="153"/>
        <v>1</v>
      </c>
      <c r="E3324" s="79">
        <f t="shared" si="154"/>
        <v>0</v>
      </c>
      <c r="F3324" s="79">
        <f t="shared" si="155"/>
        <v>0</v>
      </c>
    </row>
    <row r="3325" spans="1:6" x14ac:dyDescent="0.2">
      <c r="A3325">
        <v>78</v>
      </c>
      <c r="B3325" t="s">
        <v>24</v>
      </c>
      <c r="C3325" s="79" cm="1">
        <f t="array" ref="C3325">_xlfn.IFS(B3325= "Winter", 1, B3325="Spring", 2, B3325="Summer", 3, B3325="Fall", 4)</f>
        <v>1</v>
      </c>
      <c r="D3325" s="79">
        <f t="shared" si="153"/>
        <v>1</v>
      </c>
      <c r="E3325" s="79">
        <f t="shared" si="154"/>
        <v>0</v>
      </c>
      <c r="F3325" s="79">
        <f t="shared" si="155"/>
        <v>0</v>
      </c>
    </row>
    <row r="3326" spans="1:6" x14ac:dyDescent="0.2">
      <c r="A3326">
        <v>32</v>
      </c>
      <c r="B3326" t="s">
        <v>56</v>
      </c>
      <c r="C3326" s="79" cm="1">
        <f t="array" ref="C3326">_xlfn.IFS(B3326= "Winter", 1, B3326="Spring", 2, B3326="Summer", 3, B3326="Fall", 4)</f>
        <v>4</v>
      </c>
      <c r="D3326" s="79">
        <f t="shared" si="153"/>
        <v>0</v>
      </c>
      <c r="E3326" s="79">
        <f t="shared" si="154"/>
        <v>0</v>
      </c>
      <c r="F3326" s="79">
        <f t="shared" si="155"/>
        <v>0</v>
      </c>
    </row>
    <row r="3327" spans="1:6" x14ac:dyDescent="0.2">
      <c r="A3327">
        <v>97</v>
      </c>
      <c r="B3327" t="s">
        <v>56</v>
      </c>
      <c r="C3327" s="79" cm="1">
        <f t="array" ref="C3327">_xlfn.IFS(B3327= "Winter", 1, B3327="Spring", 2, B3327="Summer", 3, B3327="Fall", 4)</f>
        <v>4</v>
      </c>
      <c r="D3327" s="79">
        <f t="shared" si="153"/>
        <v>0</v>
      </c>
      <c r="E3327" s="79">
        <f t="shared" si="154"/>
        <v>0</v>
      </c>
      <c r="F3327" s="79">
        <f t="shared" si="155"/>
        <v>0</v>
      </c>
    </row>
    <row r="3328" spans="1:6" x14ac:dyDescent="0.2">
      <c r="A3328">
        <v>95</v>
      </c>
      <c r="B3328" t="s">
        <v>52</v>
      </c>
      <c r="C3328" s="79" cm="1">
        <f t="array" ref="C3328">_xlfn.IFS(B3328= "Winter", 1, B3328="Spring", 2, B3328="Summer", 3, B3328="Fall", 4)</f>
        <v>3</v>
      </c>
      <c r="D3328" s="79">
        <f t="shared" si="153"/>
        <v>0</v>
      </c>
      <c r="E3328" s="79">
        <f t="shared" si="154"/>
        <v>0</v>
      </c>
      <c r="F3328" s="79">
        <f t="shared" si="155"/>
        <v>1</v>
      </c>
    </row>
    <row r="3329" spans="1:6" x14ac:dyDescent="0.2">
      <c r="A3329">
        <v>64</v>
      </c>
      <c r="B3329" t="s">
        <v>36</v>
      </c>
      <c r="C3329" s="79" cm="1">
        <f t="array" ref="C3329">_xlfn.IFS(B3329= "Winter", 1, B3329="Spring", 2, B3329="Summer", 3, B3329="Fall", 4)</f>
        <v>2</v>
      </c>
      <c r="D3329" s="79">
        <f t="shared" si="153"/>
        <v>0</v>
      </c>
      <c r="E3329" s="79">
        <f t="shared" si="154"/>
        <v>1</v>
      </c>
      <c r="F3329" s="79">
        <f t="shared" si="155"/>
        <v>0</v>
      </c>
    </row>
    <row r="3330" spans="1:6" x14ac:dyDescent="0.2">
      <c r="A3330">
        <v>35</v>
      </c>
      <c r="B3330" t="s">
        <v>36</v>
      </c>
      <c r="C3330" s="79" cm="1">
        <f t="array" ref="C3330">_xlfn.IFS(B3330= "Winter", 1, B3330="Spring", 2, B3330="Summer", 3, B3330="Fall", 4)</f>
        <v>2</v>
      </c>
      <c r="D3330" s="79">
        <f t="shared" si="153"/>
        <v>0</v>
      </c>
      <c r="E3330" s="79">
        <f t="shared" si="154"/>
        <v>1</v>
      </c>
      <c r="F3330" s="79">
        <f t="shared" si="155"/>
        <v>0</v>
      </c>
    </row>
    <row r="3331" spans="1:6" x14ac:dyDescent="0.2">
      <c r="A3331">
        <v>54</v>
      </c>
      <c r="B3331" t="s">
        <v>24</v>
      </c>
      <c r="C3331" s="79" cm="1">
        <f t="array" ref="C3331">_xlfn.IFS(B3331= "Winter", 1, B3331="Spring", 2, B3331="Summer", 3, B3331="Fall", 4)</f>
        <v>1</v>
      </c>
      <c r="D3331" s="79">
        <f t="shared" ref="D3331:D3394" si="156">IF(C3331=1, 1, 0)</f>
        <v>1</v>
      </c>
      <c r="E3331" s="79">
        <f t="shared" ref="E3331:E3394" si="157">IF(C3331=2, 1, 0)</f>
        <v>0</v>
      </c>
      <c r="F3331" s="79">
        <f t="shared" ref="F3331:F3394" si="158">IF(C3331=3,1, 0)</f>
        <v>0</v>
      </c>
    </row>
    <row r="3332" spans="1:6" x14ac:dyDescent="0.2">
      <c r="A3332">
        <v>96</v>
      </c>
      <c r="B3332" t="s">
        <v>36</v>
      </c>
      <c r="C3332" s="79" cm="1">
        <f t="array" ref="C3332">_xlfn.IFS(B3332= "Winter", 1, B3332="Spring", 2, B3332="Summer", 3, B3332="Fall", 4)</f>
        <v>2</v>
      </c>
      <c r="D3332" s="79">
        <f t="shared" si="156"/>
        <v>0</v>
      </c>
      <c r="E3332" s="79">
        <f t="shared" si="157"/>
        <v>1</v>
      </c>
      <c r="F3332" s="79">
        <f t="shared" si="158"/>
        <v>0</v>
      </c>
    </row>
    <row r="3333" spans="1:6" x14ac:dyDescent="0.2">
      <c r="A3333">
        <v>58</v>
      </c>
      <c r="B3333" t="s">
        <v>52</v>
      </c>
      <c r="C3333" s="79" cm="1">
        <f t="array" ref="C3333">_xlfn.IFS(B3333= "Winter", 1, B3333="Spring", 2, B3333="Summer", 3, B3333="Fall", 4)</f>
        <v>3</v>
      </c>
      <c r="D3333" s="79">
        <f t="shared" si="156"/>
        <v>0</v>
      </c>
      <c r="E3333" s="79">
        <f t="shared" si="157"/>
        <v>0</v>
      </c>
      <c r="F3333" s="79">
        <f t="shared" si="158"/>
        <v>1</v>
      </c>
    </row>
    <row r="3334" spans="1:6" x14ac:dyDescent="0.2">
      <c r="A3334">
        <v>23</v>
      </c>
      <c r="B3334" t="s">
        <v>52</v>
      </c>
      <c r="C3334" s="79" cm="1">
        <f t="array" ref="C3334">_xlfn.IFS(B3334= "Winter", 1, B3334="Spring", 2, B3334="Summer", 3, B3334="Fall", 4)</f>
        <v>3</v>
      </c>
      <c r="D3334" s="79">
        <f t="shared" si="156"/>
        <v>0</v>
      </c>
      <c r="E3334" s="79">
        <f t="shared" si="157"/>
        <v>0</v>
      </c>
      <c r="F3334" s="79">
        <f t="shared" si="158"/>
        <v>1</v>
      </c>
    </row>
    <row r="3335" spans="1:6" x14ac:dyDescent="0.2">
      <c r="A3335">
        <v>35</v>
      </c>
      <c r="B3335" t="s">
        <v>36</v>
      </c>
      <c r="C3335" s="79" cm="1">
        <f t="array" ref="C3335">_xlfn.IFS(B3335= "Winter", 1, B3335="Spring", 2, B3335="Summer", 3, B3335="Fall", 4)</f>
        <v>2</v>
      </c>
      <c r="D3335" s="79">
        <f t="shared" si="156"/>
        <v>0</v>
      </c>
      <c r="E3335" s="79">
        <f t="shared" si="157"/>
        <v>1</v>
      </c>
      <c r="F3335" s="79">
        <f t="shared" si="158"/>
        <v>0</v>
      </c>
    </row>
    <row r="3336" spans="1:6" x14ac:dyDescent="0.2">
      <c r="A3336">
        <v>23</v>
      </c>
      <c r="B3336" t="s">
        <v>52</v>
      </c>
      <c r="C3336" s="79" cm="1">
        <f t="array" ref="C3336">_xlfn.IFS(B3336= "Winter", 1, B3336="Spring", 2, B3336="Summer", 3, B3336="Fall", 4)</f>
        <v>3</v>
      </c>
      <c r="D3336" s="79">
        <f t="shared" si="156"/>
        <v>0</v>
      </c>
      <c r="E3336" s="79">
        <f t="shared" si="157"/>
        <v>0</v>
      </c>
      <c r="F3336" s="79">
        <f t="shared" si="158"/>
        <v>1</v>
      </c>
    </row>
    <row r="3337" spans="1:6" x14ac:dyDescent="0.2">
      <c r="A3337">
        <v>94</v>
      </c>
      <c r="B3337" t="s">
        <v>24</v>
      </c>
      <c r="C3337" s="79" cm="1">
        <f t="array" ref="C3337">_xlfn.IFS(B3337= "Winter", 1, B3337="Spring", 2, B3337="Summer", 3, B3337="Fall", 4)</f>
        <v>1</v>
      </c>
      <c r="D3337" s="79">
        <f t="shared" si="156"/>
        <v>1</v>
      </c>
      <c r="E3337" s="79">
        <f t="shared" si="157"/>
        <v>0</v>
      </c>
      <c r="F3337" s="79">
        <f t="shared" si="158"/>
        <v>0</v>
      </c>
    </row>
    <row r="3338" spans="1:6" x14ac:dyDescent="0.2">
      <c r="A3338">
        <v>45</v>
      </c>
      <c r="B3338" t="s">
        <v>56</v>
      </c>
      <c r="C3338" s="79" cm="1">
        <f t="array" ref="C3338">_xlfn.IFS(B3338= "Winter", 1, B3338="Spring", 2, B3338="Summer", 3, B3338="Fall", 4)</f>
        <v>4</v>
      </c>
      <c r="D3338" s="79">
        <f t="shared" si="156"/>
        <v>0</v>
      </c>
      <c r="E3338" s="79">
        <f t="shared" si="157"/>
        <v>0</v>
      </c>
      <c r="F3338" s="79">
        <f t="shared" si="158"/>
        <v>0</v>
      </c>
    </row>
    <row r="3339" spans="1:6" x14ac:dyDescent="0.2">
      <c r="A3339">
        <v>23</v>
      </c>
      <c r="B3339" t="s">
        <v>24</v>
      </c>
      <c r="C3339" s="79" cm="1">
        <f t="array" ref="C3339">_xlfn.IFS(B3339= "Winter", 1, B3339="Spring", 2, B3339="Summer", 3, B3339="Fall", 4)</f>
        <v>1</v>
      </c>
      <c r="D3339" s="79">
        <f t="shared" si="156"/>
        <v>1</v>
      </c>
      <c r="E3339" s="79">
        <f t="shared" si="157"/>
        <v>0</v>
      </c>
      <c r="F3339" s="79">
        <f t="shared" si="158"/>
        <v>0</v>
      </c>
    </row>
    <row r="3340" spans="1:6" x14ac:dyDescent="0.2">
      <c r="A3340">
        <v>94</v>
      </c>
      <c r="B3340" t="s">
        <v>24</v>
      </c>
      <c r="C3340" s="79" cm="1">
        <f t="array" ref="C3340">_xlfn.IFS(B3340= "Winter", 1, B3340="Spring", 2, B3340="Summer", 3, B3340="Fall", 4)</f>
        <v>1</v>
      </c>
      <c r="D3340" s="79">
        <f t="shared" si="156"/>
        <v>1</v>
      </c>
      <c r="E3340" s="79">
        <f t="shared" si="157"/>
        <v>0</v>
      </c>
      <c r="F3340" s="79">
        <f t="shared" si="158"/>
        <v>0</v>
      </c>
    </row>
    <row r="3341" spans="1:6" x14ac:dyDescent="0.2">
      <c r="A3341">
        <v>99</v>
      </c>
      <c r="B3341" t="s">
        <v>56</v>
      </c>
      <c r="C3341" s="79" cm="1">
        <f t="array" ref="C3341">_xlfn.IFS(B3341= "Winter", 1, B3341="Spring", 2, B3341="Summer", 3, B3341="Fall", 4)</f>
        <v>4</v>
      </c>
      <c r="D3341" s="79">
        <f t="shared" si="156"/>
        <v>0</v>
      </c>
      <c r="E3341" s="79">
        <f t="shared" si="157"/>
        <v>0</v>
      </c>
      <c r="F3341" s="79">
        <f t="shared" si="158"/>
        <v>0</v>
      </c>
    </row>
    <row r="3342" spans="1:6" x14ac:dyDescent="0.2">
      <c r="A3342">
        <v>36</v>
      </c>
      <c r="B3342" t="s">
        <v>56</v>
      </c>
      <c r="C3342" s="79" cm="1">
        <f t="array" ref="C3342">_xlfn.IFS(B3342= "Winter", 1, B3342="Spring", 2, B3342="Summer", 3, B3342="Fall", 4)</f>
        <v>4</v>
      </c>
      <c r="D3342" s="79">
        <f t="shared" si="156"/>
        <v>0</v>
      </c>
      <c r="E3342" s="79">
        <f t="shared" si="157"/>
        <v>0</v>
      </c>
      <c r="F3342" s="79">
        <f t="shared" si="158"/>
        <v>0</v>
      </c>
    </row>
    <row r="3343" spans="1:6" x14ac:dyDescent="0.2">
      <c r="A3343">
        <v>50</v>
      </c>
      <c r="B3343" t="s">
        <v>52</v>
      </c>
      <c r="C3343" s="79" cm="1">
        <f t="array" ref="C3343">_xlfn.IFS(B3343= "Winter", 1, B3343="Spring", 2, B3343="Summer", 3, B3343="Fall", 4)</f>
        <v>3</v>
      </c>
      <c r="D3343" s="79">
        <f t="shared" si="156"/>
        <v>0</v>
      </c>
      <c r="E3343" s="79">
        <f t="shared" si="157"/>
        <v>0</v>
      </c>
      <c r="F3343" s="79">
        <f t="shared" si="158"/>
        <v>1</v>
      </c>
    </row>
    <row r="3344" spans="1:6" x14ac:dyDescent="0.2">
      <c r="A3344">
        <v>81</v>
      </c>
      <c r="B3344" t="s">
        <v>36</v>
      </c>
      <c r="C3344" s="79" cm="1">
        <f t="array" ref="C3344">_xlfn.IFS(B3344= "Winter", 1, B3344="Spring", 2, B3344="Summer", 3, B3344="Fall", 4)</f>
        <v>2</v>
      </c>
      <c r="D3344" s="79">
        <f t="shared" si="156"/>
        <v>0</v>
      </c>
      <c r="E3344" s="79">
        <f t="shared" si="157"/>
        <v>1</v>
      </c>
      <c r="F3344" s="79">
        <f t="shared" si="158"/>
        <v>0</v>
      </c>
    </row>
    <row r="3345" spans="1:6" x14ac:dyDescent="0.2">
      <c r="A3345">
        <v>31</v>
      </c>
      <c r="B3345" t="s">
        <v>24</v>
      </c>
      <c r="C3345" s="79" cm="1">
        <f t="array" ref="C3345">_xlfn.IFS(B3345= "Winter", 1, B3345="Spring", 2, B3345="Summer", 3, B3345="Fall", 4)</f>
        <v>1</v>
      </c>
      <c r="D3345" s="79">
        <f t="shared" si="156"/>
        <v>1</v>
      </c>
      <c r="E3345" s="79">
        <f t="shared" si="157"/>
        <v>0</v>
      </c>
      <c r="F3345" s="79">
        <f t="shared" si="158"/>
        <v>0</v>
      </c>
    </row>
    <row r="3346" spans="1:6" x14ac:dyDescent="0.2">
      <c r="A3346">
        <v>48</v>
      </c>
      <c r="B3346" t="s">
        <v>56</v>
      </c>
      <c r="C3346" s="79" cm="1">
        <f t="array" ref="C3346">_xlfn.IFS(B3346= "Winter", 1, B3346="Spring", 2, B3346="Summer", 3, B3346="Fall", 4)</f>
        <v>4</v>
      </c>
      <c r="D3346" s="79">
        <f t="shared" si="156"/>
        <v>0</v>
      </c>
      <c r="E3346" s="79">
        <f t="shared" si="157"/>
        <v>0</v>
      </c>
      <c r="F3346" s="79">
        <f t="shared" si="158"/>
        <v>0</v>
      </c>
    </row>
    <row r="3347" spans="1:6" x14ac:dyDescent="0.2">
      <c r="A3347">
        <v>91</v>
      </c>
      <c r="B3347" t="s">
        <v>52</v>
      </c>
      <c r="C3347" s="79" cm="1">
        <f t="array" ref="C3347">_xlfn.IFS(B3347= "Winter", 1, B3347="Spring", 2, B3347="Summer", 3, B3347="Fall", 4)</f>
        <v>3</v>
      </c>
      <c r="D3347" s="79">
        <f t="shared" si="156"/>
        <v>0</v>
      </c>
      <c r="E3347" s="79">
        <f t="shared" si="157"/>
        <v>0</v>
      </c>
      <c r="F3347" s="79">
        <f t="shared" si="158"/>
        <v>1</v>
      </c>
    </row>
    <row r="3348" spans="1:6" x14ac:dyDescent="0.2">
      <c r="A3348">
        <v>99</v>
      </c>
      <c r="B3348" t="s">
        <v>52</v>
      </c>
      <c r="C3348" s="79" cm="1">
        <f t="array" ref="C3348">_xlfn.IFS(B3348= "Winter", 1, B3348="Spring", 2, B3348="Summer", 3, B3348="Fall", 4)</f>
        <v>3</v>
      </c>
      <c r="D3348" s="79">
        <f t="shared" si="156"/>
        <v>0</v>
      </c>
      <c r="E3348" s="79">
        <f t="shared" si="157"/>
        <v>0</v>
      </c>
      <c r="F3348" s="79">
        <f t="shared" si="158"/>
        <v>1</v>
      </c>
    </row>
    <row r="3349" spans="1:6" x14ac:dyDescent="0.2">
      <c r="A3349">
        <v>70</v>
      </c>
      <c r="B3349" t="s">
        <v>52</v>
      </c>
      <c r="C3349" s="79" cm="1">
        <f t="array" ref="C3349">_xlfn.IFS(B3349= "Winter", 1, B3349="Spring", 2, B3349="Summer", 3, B3349="Fall", 4)</f>
        <v>3</v>
      </c>
      <c r="D3349" s="79">
        <f t="shared" si="156"/>
        <v>0</v>
      </c>
      <c r="E3349" s="79">
        <f t="shared" si="157"/>
        <v>0</v>
      </c>
      <c r="F3349" s="79">
        <f t="shared" si="158"/>
        <v>1</v>
      </c>
    </row>
    <row r="3350" spans="1:6" x14ac:dyDescent="0.2">
      <c r="A3350">
        <v>74</v>
      </c>
      <c r="B3350" t="s">
        <v>24</v>
      </c>
      <c r="C3350" s="79" cm="1">
        <f t="array" ref="C3350">_xlfn.IFS(B3350= "Winter", 1, B3350="Spring", 2, B3350="Summer", 3, B3350="Fall", 4)</f>
        <v>1</v>
      </c>
      <c r="D3350" s="79">
        <f t="shared" si="156"/>
        <v>1</v>
      </c>
      <c r="E3350" s="79">
        <f t="shared" si="157"/>
        <v>0</v>
      </c>
      <c r="F3350" s="79">
        <f t="shared" si="158"/>
        <v>0</v>
      </c>
    </row>
    <row r="3351" spans="1:6" x14ac:dyDescent="0.2">
      <c r="A3351">
        <v>79</v>
      </c>
      <c r="B3351" t="s">
        <v>56</v>
      </c>
      <c r="C3351" s="79" cm="1">
        <f t="array" ref="C3351">_xlfn.IFS(B3351= "Winter", 1, B3351="Spring", 2, B3351="Summer", 3, B3351="Fall", 4)</f>
        <v>4</v>
      </c>
      <c r="D3351" s="79">
        <f t="shared" si="156"/>
        <v>0</v>
      </c>
      <c r="E3351" s="79">
        <f t="shared" si="157"/>
        <v>0</v>
      </c>
      <c r="F3351" s="79">
        <f t="shared" si="158"/>
        <v>0</v>
      </c>
    </row>
    <row r="3352" spans="1:6" x14ac:dyDescent="0.2">
      <c r="A3352">
        <v>33</v>
      </c>
      <c r="B3352" t="s">
        <v>56</v>
      </c>
      <c r="C3352" s="79" cm="1">
        <f t="array" ref="C3352">_xlfn.IFS(B3352= "Winter", 1, B3352="Spring", 2, B3352="Summer", 3, B3352="Fall", 4)</f>
        <v>4</v>
      </c>
      <c r="D3352" s="79">
        <f t="shared" si="156"/>
        <v>0</v>
      </c>
      <c r="E3352" s="79">
        <f t="shared" si="157"/>
        <v>0</v>
      </c>
      <c r="F3352" s="79">
        <f t="shared" si="158"/>
        <v>0</v>
      </c>
    </row>
    <row r="3353" spans="1:6" x14ac:dyDescent="0.2">
      <c r="A3353">
        <v>49</v>
      </c>
      <c r="B3353" t="s">
        <v>36</v>
      </c>
      <c r="C3353" s="79" cm="1">
        <f t="array" ref="C3353">_xlfn.IFS(B3353= "Winter", 1, B3353="Spring", 2, B3353="Summer", 3, B3353="Fall", 4)</f>
        <v>2</v>
      </c>
      <c r="D3353" s="79">
        <f t="shared" si="156"/>
        <v>0</v>
      </c>
      <c r="E3353" s="79">
        <f t="shared" si="157"/>
        <v>1</v>
      </c>
      <c r="F3353" s="79">
        <f t="shared" si="158"/>
        <v>0</v>
      </c>
    </row>
    <row r="3354" spans="1:6" x14ac:dyDescent="0.2">
      <c r="A3354">
        <v>96</v>
      </c>
      <c r="B3354" t="s">
        <v>52</v>
      </c>
      <c r="C3354" s="79" cm="1">
        <f t="array" ref="C3354">_xlfn.IFS(B3354= "Winter", 1, B3354="Spring", 2, B3354="Summer", 3, B3354="Fall", 4)</f>
        <v>3</v>
      </c>
      <c r="D3354" s="79">
        <f t="shared" si="156"/>
        <v>0</v>
      </c>
      <c r="E3354" s="79">
        <f t="shared" si="157"/>
        <v>0</v>
      </c>
      <c r="F3354" s="79">
        <f t="shared" si="158"/>
        <v>1</v>
      </c>
    </row>
    <row r="3355" spans="1:6" x14ac:dyDescent="0.2">
      <c r="A3355">
        <v>66</v>
      </c>
      <c r="B3355" t="s">
        <v>56</v>
      </c>
      <c r="C3355" s="79" cm="1">
        <f t="array" ref="C3355">_xlfn.IFS(B3355= "Winter", 1, B3355="Spring", 2, B3355="Summer", 3, B3355="Fall", 4)</f>
        <v>4</v>
      </c>
      <c r="D3355" s="79">
        <f t="shared" si="156"/>
        <v>0</v>
      </c>
      <c r="E3355" s="79">
        <f t="shared" si="157"/>
        <v>0</v>
      </c>
      <c r="F3355" s="79">
        <f t="shared" si="158"/>
        <v>0</v>
      </c>
    </row>
    <row r="3356" spans="1:6" x14ac:dyDescent="0.2">
      <c r="A3356">
        <v>45</v>
      </c>
      <c r="B3356" t="s">
        <v>56</v>
      </c>
      <c r="C3356" s="79" cm="1">
        <f t="array" ref="C3356">_xlfn.IFS(B3356= "Winter", 1, B3356="Spring", 2, B3356="Summer", 3, B3356="Fall", 4)</f>
        <v>4</v>
      </c>
      <c r="D3356" s="79">
        <f t="shared" si="156"/>
        <v>0</v>
      </c>
      <c r="E3356" s="79">
        <f t="shared" si="157"/>
        <v>0</v>
      </c>
      <c r="F3356" s="79">
        <f t="shared" si="158"/>
        <v>0</v>
      </c>
    </row>
    <row r="3357" spans="1:6" x14ac:dyDescent="0.2">
      <c r="A3357">
        <v>28</v>
      </c>
      <c r="B3357" t="s">
        <v>36</v>
      </c>
      <c r="C3357" s="79" cm="1">
        <f t="array" ref="C3357">_xlfn.IFS(B3357= "Winter", 1, B3357="Spring", 2, B3357="Summer", 3, B3357="Fall", 4)</f>
        <v>2</v>
      </c>
      <c r="D3357" s="79">
        <f t="shared" si="156"/>
        <v>0</v>
      </c>
      <c r="E3357" s="79">
        <f t="shared" si="157"/>
        <v>1</v>
      </c>
      <c r="F3357" s="79">
        <f t="shared" si="158"/>
        <v>0</v>
      </c>
    </row>
    <row r="3358" spans="1:6" x14ac:dyDescent="0.2">
      <c r="A3358">
        <v>48</v>
      </c>
      <c r="B3358" t="s">
        <v>52</v>
      </c>
      <c r="C3358" s="79" cm="1">
        <f t="array" ref="C3358">_xlfn.IFS(B3358= "Winter", 1, B3358="Spring", 2, B3358="Summer", 3, B3358="Fall", 4)</f>
        <v>3</v>
      </c>
      <c r="D3358" s="79">
        <f t="shared" si="156"/>
        <v>0</v>
      </c>
      <c r="E3358" s="79">
        <f t="shared" si="157"/>
        <v>0</v>
      </c>
      <c r="F3358" s="79">
        <f t="shared" si="158"/>
        <v>1</v>
      </c>
    </row>
    <row r="3359" spans="1:6" x14ac:dyDescent="0.2">
      <c r="A3359">
        <v>67</v>
      </c>
      <c r="B3359" t="s">
        <v>24</v>
      </c>
      <c r="C3359" s="79" cm="1">
        <f t="array" ref="C3359">_xlfn.IFS(B3359= "Winter", 1, B3359="Spring", 2, B3359="Summer", 3, B3359="Fall", 4)</f>
        <v>1</v>
      </c>
      <c r="D3359" s="79">
        <f t="shared" si="156"/>
        <v>1</v>
      </c>
      <c r="E3359" s="79">
        <f t="shared" si="157"/>
        <v>0</v>
      </c>
      <c r="F3359" s="79">
        <f t="shared" si="158"/>
        <v>0</v>
      </c>
    </row>
    <row r="3360" spans="1:6" x14ac:dyDescent="0.2">
      <c r="A3360">
        <v>59</v>
      </c>
      <c r="B3360" t="s">
        <v>56</v>
      </c>
      <c r="C3360" s="79" cm="1">
        <f t="array" ref="C3360">_xlfn.IFS(B3360= "Winter", 1, B3360="Spring", 2, B3360="Summer", 3, B3360="Fall", 4)</f>
        <v>4</v>
      </c>
      <c r="D3360" s="79">
        <f t="shared" si="156"/>
        <v>0</v>
      </c>
      <c r="E3360" s="79">
        <f t="shared" si="157"/>
        <v>0</v>
      </c>
      <c r="F3360" s="79">
        <f t="shared" si="158"/>
        <v>0</v>
      </c>
    </row>
    <row r="3361" spans="1:6" x14ac:dyDescent="0.2">
      <c r="A3361">
        <v>74</v>
      </c>
      <c r="B3361" t="s">
        <v>56</v>
      </c>
      <c r="C3361" s="79" cm="1">
        <f t="array" ref="C3361">_xlfn.IFS(B3361= "Winter", 1, B3361="Spring", 2, B3361="Summer", 3, B3361="Fall", 4)</f>
        <v>4</v>
      </c>
      <c r="D3361" s="79">
        <f t="shared" si="156"/>
        <v>0</v>
      </c>
      <c r="E3361" s="79">
        <f t="shared" si="157"/>
        <v>0</v>
      </c>
      <c r="F3361" s="79">
        <f t="shared" si="158"/>
        <v>0</v>
      </c>
    </row>
    <row r="3362" spans="1:6" x14ac:dyDescent="0.2">
      <c r="A3362">
        <v>81</v>
      </c>
      <c r="B3362" t="s">
        <v>36</v>
      </c>
      <c r="C3362" s="79" cm="1">
        <f t="array" ref="C3362">_xlfn.IFS(B3362= "Winter", 1, B3362="Spring", 2, B3362="Summer", 3, B3362="Fall", 4)</f>
        <v>2</v>
      </c>
      <c r="D3362" s="79">
        <f t="shared" si="156"/>
        <v>0</v>
      </c>
      <c r="E3362" s="79">
        <f t="shared" si="157"/>
        <v>1</v>
      </c>
      <c r="F3362" s="79">
        <f t="shared" si="158"/>
        <v>0</v>
      </c>
    </row>
    <row r="3363" spans="1:6" x14ac:dyDescent="0.2">
      <c r="A3363">
        <v>26</v>
      </c>
      <c r="B3363" t="s">
        <v>36</v>
      </c>
      <c r="C3363" s="79" cm="1">
        <f t="array" ref="C3363">_xlfn.IFS(B3363= "Winter", 1, B3363="Spring", 2, B3363="Summer", 3, B3363="Fall", 4)</f>
        <v>2</v>
      </c>
      <c r="D3363" s="79">
        <f t="shared" si="156"/>
        <v>0</v>
      </c>
      <c r="E3363" s="79">
        <f t="shared" si="157"/>
        <v>1</v>
      </c>
      <c r="F3363" s="79">
        <f t="shared" si="158"/>
        <v>0</v>
      </c>
    </row>
    <row r="3364" spans="1:6" x14ac:dyDescent="0.2">
      <c r="A3364">
        <v>61</v>
      </c>
      <c r="B3364" t="s">
        <v>52</v>
      </c>
      <c r="C3364" s="79" cm="1">
        <f t="array" ref="C3364">_xlfn.IFS(B3364= "Winter", 1, B3364="Spring", 2, B3364="Summer", 3, B3364="Fall", 4)</f>
        <v>3</v>
      </c>
      <c r="D3364" s="79">
        <f t="shared" si="156"/>
        <v>0</v>
      </c>
      <c r="E3364" s="79">
        <f t="shared" si="157"/>
        <v>0</v>
      </c>
      <c r="F3364" s="79">
        <f t="shared" si="158"/>
        <v>1</v>
      </c>
    </row>
    <row r="3365" spans="1:6" x14ac:dyDescent="0.2">
      <c r="A3365">
        <v>23</v>
      </c>
      <c r="B3365" t="s">
        <v>24</v>
      </c>
      <c r="C3365" s="79" cm="1">
        <f t="array" ref="C3365">_xlfn.IFS(B3365= "Winter", 1, B3365="Spring", 2, B3365="Summer", 3, B3365="Fall", 4)</f>
        <v>1</v>
      </c>
      <c r="D3365" s="79">
        <f t="shared" si="156"/>
        <v>1</v>
      </c>
      <c r="E3365" s="79">
        <f t="shared" si="157"/>
        <v>0</v>
      </c>
      <c r="F3365" s="79">
        <f t="shared" si="158"/>
        <v>0</v>
      </c>
    </row>
    <row r="3366" spans="1:6" x14ac:dyDescent="0.2">
      <c r="A3366">
        <v>33</v>
      </c>
      <c r="B3366" t="s">
        <v>56</v>
      </c>
      <c r="C3366" s="79" cm="1">
        <f t="array" ref="C3366">_xlfn.IFS(B3366= "Winter", 1, B3366="Spring", 2, B3366="Summer", 3, B3366="Fall", 4)</f>
        <v>4</v>
      </c>
      <c r="D3366" s="79">
        <f t="shared" si="156"/>
        <v>0</v>
      </c>
      <c r="E3366" s="79">
        <f t="shared" si="157"/>
        <v>0</v>
      </c>
      <c r="F3366" s="79">
        <f t="shared" si="158"/>
        <v>0</v>
      </c>
    </row>
    <row r="3367" spans="1:6" x14ac:dyDescent="0.2">
      <c r="A3367">
        <v>58</v>
      </c>
      <c r="B3367" t="s">
        <v>56</v>
      </c>
      <c r="C3367" s="79" cm="1">
        <f t="array" ref="C3367">_xlfn.IFS(B3367= "Winter", 1, B3367="Spring", 2, B3367="Summer", 3, B3367="Fall", 4)</f>
        <v>4</v>
      </c>
      <c r="D3367" s="79">
        <f t="shared" si="156"/>
        <v>0</v>
      </c>
      <c r="E3367" s="79">
        <f t="shared" si="157"/>
        <v>0</v>
      </c>
      <c r="F3367" s="79">
        <f t="shared" si="158"/>
        <v>0</v>
      </c>
    </row>
    <row r="3368" spans="1:6" x14ac:dyDescent="0.2">
      <c r="A3368">
        <v>65</v>
      </c>
      <c r="B3368" t="s">
        <v>36</v>
      </c>
      <c r="C3368" s="79" cm="1">
        <f t="array" ref="C3368">_xlfn.IFS(B3368= "Winter", 1, B3368="Spring", 2, B3368="Summer", 3, B3368="Fall", 4)</f>
        <v>2</v>
      </c>
      <c r="D3368" s="79">
        <f t="shared" si="156"/>
        <v>0</v>
      </c>
      <c r="E3368" s="79">
        <f t="shared" si="157"/>
        <v>1</v>
      </c>
      <c r="F3368" s="79">
        <f t="shared" si="158"/>
        <v>0</v>
      </c>
    </row>
    <row r="3369" spans="1:6" x14ac:dyDescent="0.2">
      <c r="A3369">
        <v>48</v>
      </c>
      <c r="B3369" t="s">
        <v>52</v>
      </c>
      <c r="C3369" s="79" cm="1">
        <f t="array" ref="C3369">_xlfn.IFS(B3369= "Winter", 1, B3369="Spring", 2, B3369="Summer", 3, B3369="Fall", 4)</f>
        <v>3</v>
      </c>
      <c r="D3369" s="79">
        <f t="shared" si="156"/>
        <v>0</v>
      </c>
      <c r="E3369" s="79">
        <f t="shared" si="157"/>
        <v>0</v>
      </c>
      <c r="F3369" s="79">
        <f t="shared" si="158"/>
        <v>1</v>
      </c>
    </row>
    <row r="3370" spans="1:6" x14ac:dyDescent="0.2">
      <c r="A3370">
        <v>25</v>
      </c>
      <c r="B3370" t="s">
        <v>36</v>
      </c>
      <c r="C3370" s="79" cm="1">
        <f t="array" ref="C3370">_xlfn.IFS(B3370= "Winter", 1, B3370="Spring", 2, B3370="Summer", 3, B3370="Fall", 4)</f>
        <v>2</v>
      </c>
      <c r="D3370" s="79">
        <f t="shared" si="156"/>
        <v>0</v>
      </c>
      <c r="E3370" s="79">
        <f t="shared" si="157"/>
        <v>1</v>
      </c>
      <c r="F3370" s="79">
        <f t="shared" si="158"/>
        <v>0</v>
      </c>
    </row>
    <row r="3371" spans="1:6" x14ac:dyDescent="0.2">
      <c r="A3371">
        <v>51</v>
      </c>
      <c r="B3371" t="s">
        <v>24</v>
      </c>
      <c r="C3371" s="79" cm="1">
        <f t="array" ref="C3371">_xlfn.IFS(B3371= "Winter", 1, B3371="Spring", 2, B3371="Summer", 3, B3371="Fall", 4)</f>
        <v>1</v>
      </c>
      <c r="D3371" s="79">
        <f t="shared" si="156"/>
        <v>1</v>
      </c>
      <c r="E3371" s="79">
        <f t="shared" si="157"/>
        <v>0</v>
      </c>
      <c r="F3371" s="79">
        <f t="shared" si="158"/>
        <v>0</v>
      </c>
    </row>
    <row r="3372" spans="1:6" x14ac:dyDescent="0.2">
      <c r="A3372">
        <v>31</v>
      </c>
      <c r="B3372" t="s">
        <v>52</v>
      </c>
      <c r="C3372" s="79" cm="1">
        <f t="array" ref="C3372">_xlfn.IFS(B3372= "Winter", 1, B3372="Spring", 2, B3372="Summer", 3, B3372="Fall", 4)</f>
        <v>3</v>
      </c>
      <c r="D3372" s="79">
        <f t="shared" si="156"/>
        <v>0</v>
      </c>
      <c r="E3372" s="79">
        <f t="shared" si="157"/>
        <v>0</v>
      </c>
      <c r="F3372" s="79">
        <f t="shared" si="158"/>
        <v>1</v>
      </c>
    </row>
    <row r="3373" spans="1:6" x14ac:dyDescent="0.2">
      <c r="A3373">
        <v>99</v>
      </c>
      <c r="B3373" t="s">
        <v>24</v>
      </c>
      <c r="C3373" s="79" cm="1">
        <f t="array" ref="C3373">_xlfn.IFS(B3373= "Winter", 1, B3373="Spring", 2, B3373="Summer", 3, B3373="Fall", 4)</f>
        <v>1</v>
      </c>
      <c r="D3373" s="79">
        <f t="shared" si="156"/>
        <v>1</v>
      </c>
      <c r="E3373" s="79">
        <f t="shared" si="157"/>
        <v>0</v>
      </c>
      <c r="F3373" s="79">
        <f t="shared" si="158"/>
        <v>0</v>
      </c>
    </row>
    <row r="3374" spans="1:6" x14ac:dyDescent="0.2">
      <c r="A3374">
        <v>25</v>
      </c>
      <c r="B3374" t="s">
        <v>24</v>
      </c>
      <c r="C3374" s="79" cm="1">
        <f t="array" ref="C3374">_xlfn.IFS(B3374= "Winter", 1, B3374="Spring", 2, B3374="Summer", 3, B3374="Fall", 4)</f>
        <v>1</v>
      </c>
      <c r="D3374" s="79">
        <f t="shared" si="156"/>
        <v>1</v>
      </c>
      <c r="E3374" s="79">
        <f t="shared" si="157"/>
        <v>0</v>
      </c>
      <c r="F3374" s="79">
        <f t="shared" si="158"/>
        <v>0</v>
      </c>
    </row>
    <row r="3375" spans="1:6" x14ac:dyDescent="0.2">
      <c r="A3375">
        <v>52</v>
      </c>
      <c r="B3375" t="s">
        <v>36</v>
      </c>
      <c r="C3375" s="79" cm="1">
        <f t="array" ref="C3375">_xlfn.IFS(B3375= "Winter", 1, B3375="Spring", 2, B3375="Summer", 3, B3375="Fall", 4)</f>
        <v>2</v>
      </c>
      <c r="D3375" s="79">
        <f t="shared" si="156"/>
        <v>0</v>
      </c>
      <c r="E3375" s="79">
        <f t="shared" si="157"/>
        <v>1</v>
      </c>
      <c r="F3375" s="79">
        <f t="shared" si="158"/>
        <v>0</v>
      </c>
    </row>
    <row r="3376" spans="1:6" x14ac:dyDescent="0.2">
      <c r="A3376">
        <v>47</v>
      </c>
      <c r="B3376" t="s">
        <v>36</v>
      </c>
      <c r="C3376" s="79" cm="1">
        <f t="array" ref="C3376">_xlfn.IFS(B3376= "Winter", 1, B3376="Spring", 2, B3376="Summer", 3, B3376="Fall", 4)</f>
        <v>2</v>
      </c>
      <c r="D3376" s="79">
        <f t="shared" si="156"/>
        <v>0</v>
      </c>
      <c r="E3376" s="79">
        <f t="shared" si="157"/>
        <v>1</v>
      </c>
      <c r="F3376" s="79">
        <f t="shared" si="158"/>
        <v>0</v>
      </c>
    </row>
    <row r="3377" spans="1:6" x14ac:dyDescent="0.2">
      <c r="A3377">
        <v>98</v>
      </c>
      <c r="B3377" t="s">
        <v>56</v>
      </c>
      <c r="C3377" s="79" cm="1">
        <f t="array" ref="C3377">_xlfn.IFS(B3377= "Winter", 1, B3377="Spring", 2, B3377="Summer", 3, B3377="Fall", 4)</f>
        <v>4</v>
      </c>
      <c r="D3377" s="79">
        <f t="shared" si="156"/>
        <v>0</v>
      </c>
      <c r="E3377" s="79">
        <f t="shared" si="157"/>
        <v>0</v>
      </c>
      <c r="F3377" s="79">
        <f t="shared" si="158"/>
        <v>0</v>
      </c>
    </row>
    <row r="3378" spans="1:6" x14ac:dyDescent="0.2">
      <c r="A3378">
        <v>46</v>
      </c>
      <c r="B3378" t="s">
        <v>24</v>
      </c>
      <c r="C3378" s="79" cm="1">
        <f t="array" ref="C3378">_xlfn.IFS(B3378= "Winter", 1, B3378="Spring", 2, B3378="Summer", 3, B3378="Fall", 4)</f>
        <v>1</v>
      </c>
      <c r="D3378" s="79">
        <f t="shared" si="156"/>
        <v>1</v>
      </c>
      <c r="E3378" s="79">
        <f t="shared" si="157"/>
        <v>0</v>
      </c>
      <c r="F3378" s="79">
        <f t="shared" si="158"/>
        <v>0</v>
      </c>
    </row>
    <row r="3379" spans="1:6" x14ac:dyDescent="0.2">
      <c r="A3379">
        <v>32</v>
      </c>
      <c r="B3379" t="s">
        <v>24</v>
      </c>
      <c r="C3379" s="79" cm="1">
        <f t="array" ref="C3379">_xlfn.IFS(B3379= "Winter", 1, B3379="Spring", 2, B3379="Summer", 3, B3379="Fall", 4)</f>
        <v>1</v>
      </c>
      <c r="D3379" s="79">
        <f t="shared" si="156"/>
        <v>1</v>
      </c>
      <c r="E3379" s="79">
        <f t="shared" si="157"/>
        <v>0</v>
      </c>
      <c r="F3379" s="79">
        <f t="shared" si="158"/>
        <v>0</v>
      </c>
    </row>
    <row r="3380" spans="1:6" x14ac:dyDescent="0.2">
      <c r="A3380">
        <v>75</v>
      </c>
      <c r="B3380" t="s">
        <v>56</v>
      </c>
      <c r="C3380" s="79" cm="1">
        <f t="array" ref="C3380">_xlfn.IFS(B3380= "Winter", 1, B3380="Spring", 2, B3380="Summer", 3, B3380="Fall", 4)</f>
        <v>4</v>
      </c>
      <c r="D3380" s="79">
        <f t="shared" si="156"/>
        <v>0</v>
      </c>
      <c r="E3380" s="79">
        <f t="shared" si="157"/>
        <v>0</v>
      </c>
      <c r="F3380" s="79">
        <f t="shared" si="158"/>
        <v>0</v>
      </c>
    </row>
    <row r="3381" spans="1:6" x14ac:dyDescent="0.2">
      <c r="A3381">
        <v>51</v>
      </c>
      <c r="B3381" t="s">
        <v>52</v>
      </c>
      <c r="C3381" s="79" cm="1">
        <f t="array" ref="C3381">_xlfn.IFS(B3381= "Winter", 1, B3381="Spring", 2, B3381="Summer", 3, B3381="Fall", 4)</f>
        <v>3</v>
      </c>
      <c r="D3381" s="79">
        <f t="shared" si="156"/>
        <v>0</v>
      </c>
      <c r="E3381" s="79">
        <f t="shared" si="157"/>
        <v>0</v>
      </c>
      <c r="F3381" s="79">
        <f t="shared" si="158"/>
        <v>1</v>
      </c>
    </row>
    <row r="3382" spans="1:6" x14ac:dyDescent="0.2">
      <c r="A3382">
        <v>52</v>
      </c>
      <c r="B3382" t="s">
        <v>52</v>
      </c>
      <c r="C3382" s="79" cm="1">
        <f t="array" ref="C3382">_xlfn.IFS(B3382= "Winter", 1, B3382="Spring", 2, B3382="Summer", 3, B3382="Fall", 4)</f>
        <v>3</v>
      </c>
      <c r="D3382" s="79">
        <f t="shared" si="156"/>
        <v>0</v>
      </c>
      <c r="E3382" s="79">
        <f t="shared" si="157"/>
        <v>0</v>
      </c>
      <c r="F3382" s="79">
        <f t="shared" si="158"/>
        <v>1</v>
      </c>
    </row>
    <row r="3383" spans="1:6" x14ac:dyDescent="0.2">
      <c r="A3383">
        <v>66</v>
      </c>
      <c r="B3383" t="s">
        <v>24</v>
      </c>
      <c r="C3383" s="79" cm="1">
        <f t="array" ref="C3383">_xlfn.IFS(B3383= "Winter", 1, B3383="Spring", 2, B3383="Summer", 3, B3383="Fall", 4)</f>
        <v>1</v>
      </c>
      <c r="D3383" s="79">
        <f t="shared" si="156"/>
        <v>1</v>
      </c>
      <c r="E3383" s="79">
        <f t="shared" si="157"/>
        <v>0</v>
      </c>
      <c r="F3383" s="79">
        <f t="shared" si="158"/>
        <v>0</v>
      </c>
    </row>
    <row r="3384" spans="1:6" x14ac:dyDescent="0.2">
      <c r="A3384">
        <v>35</v>
      </c>
      <c r="B3384" t="s">
        <v>36</v>
      </c>
      <c r="C3384" s="79" cm="1">
        <f t="array" ref="C3384">_xlfn.IFS(B3384= "Winter", 1, B3384="Spring", 2, B3384="Summer", 3, B3384="Fall", 4)</f>
        <v>2</v>
      </c>
      <c r="D3384" s="79">
        <f t="shared" si="156"/>
        <v>0</v>
      </c>
      <c r="E3384" s="79">
        <f t="shared" si="157"/>
        <v>1</v>
      </c>
      <c r="F3384" s="79">
        <f t="shared" si="158"/>
        <v>0</v>
      </c>
    </row>
    <row r="3385" spans="1:6" x14ac:dyDescent="0.2">
      <c r="A3385">
        <v>43</v>
      </c>
      <c r="B3385" t="s">
        <v>56</v>
      </c>
      <c r="C3385" s="79" cm="1">
        <f t="array" ref="C3385">_xlfn.IFS(B3385= "Winter", 1, B3385="Spring", 2, B3385="Summer", 3, B3385="Fall", 4)</f>
        <v>4</v>
      </c>
      <c r="D3385" s="79">
        <f t="shared" si="156"/>
        <v>0</v>
      </c>
      <c r="E3385" s="79">
        <f t="shared" si="157"/>
        <v>0</v>
      </c>
      <c r="F3385" s="79">
        <f t="shared" si="158"/>
        <v>0</v>
      </c>
    </row>
    <row r="3386" spans="1:6" x14ac:dyDescent="0.2">
      <c r="A3386">
        <v>24</v>
      </c>
      <c r="B3386" t="s">
        <v>52</v>
      </c>
      <c r="C3386" s="79" cm="1">
        <f t="array" ref="C3386">_xlfn.IFS(B3386= "Winter", 1, B3386="Spring", 2, B3386="Summer", 3, B3386="Fall", 4)</f>
        <v>3</v>
      </c>
      <c r="D3386" s="79">
        <f t="shared" si="156"/>
        <v>0</v>
      </c>
      <c r="E3386" s="79">
        <f t="shared" si="157"/>
        <v>0</v>
      </c>
      <c r="F3386" s="79">
        <f t="shared" si="158"/>
        <v>1</v>
      </c>
    </row>
    <row r="3387" spans="1:6" x14ac:dyDescent="0.2">
      <c r="A3387">
        <v>83</v>
      </c>
      <c r="B3387" t="s">
        <v>24</v>
      </c>
      <c r="C3387" s="79" cm="1">
        <f t="array" ref="C3387">_xlfn.IFS(B3387= "Winter", 1, B3387="Spring", 2, B3387="Summer", 3, B3387="Fall", 4)</f>
        <v>1</v>
      </c>
      <c r="D3387" s="79">
        <f t="shared" si="156"/>
        <v>1</v>
      </c>
      <c r="E3387" s="79">
        <f t="shared" si="157"/>
        <v>0</v>
      </c>
      <c r="F3387" s="79">
        <f t="shared" si="158"/>
        <v>0</v>
      </c>
    </row>
    <row r="3388" spans="1:6" x14ac:dyDescent="0.2">
      <c r="A3388">
        <v>62</v>
      </c>
      <c r="B3388" t="s">
        <v>56</v>
      </c>
      <c r="C3388" s="79" cm="1">
        <f t="array" ref="C3388">_xlfn.IFS(B3388= "Winter", 1, B3388="Spring", 2, B3388="Summer", 3, B3388="Fall", 4)</f>
        <v>4</v>
      </c>
      <c r="D3388" s="79">
        <f t="shared" si="156"/>
        <v>0</v>
      </c>
      <c r="E3388" s="79">
        <f t="shared" si="157"/>
        <v>0</v>
      </c>
      <c r="F3388" s="79">
        <f t="shared" si="158"/>
        <v>0</v>
      </c>
    </row>
    <row r="3389" spans="1:6" x14ac:dyDescent="0.2">
      <c r="A3389">
        <v>78</v>
      </c>
      <c r="B3389" t="s">
        <v>36</v>
      </c>
      <c r="C3389" s="79" cm="1">
        <f t="array" ref="C3389">_xlfn.IFS(B3389= "Winter", 1, B3389="Spring", 2, B3389="Summer", 3, B3389="Fall", 4)</f>
        <v>2</v>
      </c>
      <c r="D3389" s="79">
        <f t="shared" si="156"/>
        <v>0</v>
      </c>
      <c r="E3389" s="79">
        <f t="shared" si="157"/>
        <v>1</v>
      </c>
      <c r="F3389" s="79">
        <f t="shared" si="158"/>
        <v>0</v>
      </c>
    </row>
    <row r="3390" spans="1:6" x14ac:dyDescent="0.2">
      <c r="A3390">
        <v>61</v>
      </c>
      <c r="B3390" t="s">
        <v>36</v>
      </c>
      <c r="C3390" s="79" cm="1">
        <f t="array" ref="C3390">_xlfn.IFS(B3390= "Winter", 1, B3390="Spring", 2, B3390="Summer", 3, B3390="Fall", 4)</f>
        <v>2</v>
      </c>
      <c r="D3390" s="79">
        <f t="shared" si="156"/>
        <v>0</v>
      </c>
      <c r="E3390" s="79">
        <f t="shared" si="157"/>
        <v>1</v>
      </c>
      <c r="F3390" s="79">
        <f t="shared" si="158"/>
        <v>0</v>
      </c>
    </row>
    <row r="3391" spans="1:6" x14ac:dyDescent="0.2">
      <c r="A3391">
        <v>57</v>
      </c>
      <c r="B3391" t="s">
        <v>56</v>
      </c>
      <c r="C3391" s="79" cm="1">
        <f t="array" ref="C3391">_xlfn.IFS(B3391= "Winter", 1, B3391="Spring", 2, B3391="Summer", 3, B3391="Fall", 4)</f>
        <v>4</v>
      </c>
      <c r="D3391" s="79">
        <f t="shared" si="156"/>
        <v>0</v>
      </c>
      <c r="E3391" s="79">
        <f t="shared" si="157"/>
        <v>0</v>
      </c>
      <c r="F3391" s="79">
        <f t="shared" si="158"/>
        <v>0</v>
      </c>
    </row>
    <row r="3392" spans="1:6" x14ac:dyDescent="0.2">
      <c r="A3392">
        <v>70</v>
      </c>
      <c r="B3392" t="s">
        <v>52</v>
      </c>
      <c r="C3392" s="79" cm="1">
        <f t="array" ref="C3392">_xlfn.IFS(B3392= "Winter", 1, B3392="Spring", 2, B3392="Summer", 3, B3392="Fall", 4)</f>
        <v>3</v>
      </c>
      <c r="D3392" s="79">
        <f t="shared" si="156"/>
        <v>0</v>
      </c>
      <c r="E3392" s="79">
        <f t="shared" si="157"/>
        <v>0</v>
      </c>
      <c r="F3392" s="79">
        <f t="shared" si="158"/>
        <v>1</v>
      </c>
    </row>
    <row r="3393" spans="1:6" x14ac:dyDescent="0.2">
      <c r="A3393">
        <v>57</v>
      </c>
      <c r="B3393" t="s">
        <v>56</v>
      </c>
      <c r="C3393" s="79" cm="1">
        <f t="array" ref="C3393">_xlfn.IFS(B3393= "Winter", 1, B3393="Spring", 2, B3393="Summer", 3, B3393="Fall", 4)</f>
        <v>4</v>
      </c>
      <c r="D3393" s="79">
        <f t="shared" si="156"/>
        <v>0</v>
      </c>
      <c r="E3393" s="79">
        <f t="shared" si="157"/>
        <v>0</v>
      </c>
      <c r="F3393" s="79">
        <f t="shared" si="158"/>
        <v>0</v>
      </c>
    </row>
    <row r="3394" spans="1:6" x14ac:dyDescent="0.2">
      <c r="A3394">
        <v>74</v>
      </c>
      <c r="B3394" t="s">
        <v>24</v>
      </c>
      <c r="C3394" s="79" cm="1">
        <f t="array" ref="C3394">_xlfn.IFS(B3394= "Winter", 1, B3394="Spring", 2, B3394="Summer", 3, B3394="Fall", 4)</f>
        <v>1</v>
      </c>
      <c r="D3394" s="79">
        <f t="shared" si="156"/>
        <v>1</v>
      </c>
      <c r="E3394" s="79">
        <f t="shared" si="157"/>
        <v>0</v>
      </c>
      <c r="F3394" s="79">
        <f t="shared" si="158"/>
        <v>0</v>
      </c>
    </row>
    <row r="3395" spans="1:6" x14ac:dyDescent="0.2">
      <c r="A3395">
        <v>90</v>
      </c>
      <c r="B3395" t="s">
        <v>56</v>
      </c>
      <c r="C3395" s="79" cm="1">
        <f t="array" ref="C3395">_xlfn.IFS(B3395= "Winter", 1, B3395="Spring", 2, B3395="Summer", 3, B3395="Fall", 4)</f>
        <v>4</v>
      </c>
      <c r="D3395" s="79">
        <f t="shared" ref="D3395:D3458" si="159">IF(C3395=1, 1, 0)</f>
        <v>0</v>
      </c>
      <c r="E3395" s="79">
        <f t="shared" ref="E3395:E3458" si="160">IF(C3395=2, 1, 0)</f>
        <v>0</v>
      </c>
      <c r="F3395" s="79">
        <f t="shared" ref="F3395:F3458" si="161">IF(C3395=3,1, 0)</f>
        <v>0</v>
      </c>
    </row>
    <row r="3396" spans="1:6" x14ac:dyDescent="0.2">
      <c r="A3396">
        <v>98</v>
      </c>
      <c r="B3396" t="s">
        <v>36</v>
      </c>
      <c r="C3396" s="79" cm="1">
        <f t="array" ref="C3396">_xlfn.IFS(B3396= "Winter", 1, B3396="Spring", 2, B3396="Summer", 3, B3396="Fall", 4)</f>
        <v>2</v>
      </c>
      <c r="D3396" s="79">
        <f t="shared" si="159"/>
        <v>0</v>
      </c>
      <c r="E3396" s="79">
        <f t="shared" si="160"/>
        <v>1</v>
      </c>
      <c r="F3396" s="79">
        <f t="shared" si="161"/>
        <v>0</v>
      </c>
    </row>
    <row r="3397" spans="1:6" x14ac:dyDescent="0.2">
      <c r="A3397">
        <v>43</v>
      </c>
      <c r="B3397" t="s">
        <v>24</v>
      </c>
      <c r="C3397" s="79" cm="1">
        <f t="array" ref="C3397">_xlfn.IFS(B3397= "Winter", 1, B3397="Spring", 2, B3397="Summer", 3, B3397="Fall", 4)</f>
        <v>1</v>
      </c>
      <c r="D3397" s="79">
        <f t="shared" si="159"/>
        <v>1</v>
      </c>
      <c r="E3397" s="79">
        <f t="shared" si="160"/>
        <v>0</v>
      </c>
      <c r="F3397" s="79">
        <f t="shared" si="161"/>
        <v>0</v>
      </c>
    </row>
    <row r="3398" spans="1:6" x14ac:dyDescent="0.2">
      <c r="A3398">
        <v>37</v>
      </c>
      <c r="B3398" t="s">
        <v>24</v>
      </c>
      <c r="C3398" s="79" cm="1">
        <f t="array" ref="C3398">_xlfn.IFS(B3398= "Winter", 1, B3398="Spring", 2, B3398="Summer", 3, B3398="Fall", 4)</f>
        <v>1</v>
      </c>
      <c r="D3398" s="79">
        <f t="shared" si="159"/>
        <v>1</v>
      </c>
      <c r="E3398" s="79">
        <f t="shared" si="160"/>
        <v>0</v>
      </c>
      <c r="F3398" s="79">
        <f t="shared" si="161"/>
        <v>0</v>
      </c>
    </row>
    <row r="3399" spans="1:6" x14ac:dyDescent="0.2">
      <c r="A3399">
        <v>38</v>
      </c>
      <c r="B3399" t="s">
        <v>52</v>
      </c>
      <c r="C3399" s="79" cm="1">
        <f t="array" ref="C3399">_xlfn.IFS(B3399= "Winter", 1, B3399="Spring", 2, B3399="Summer", 3, B3399="Fall", 4)</f>
        <v>3</v>
      </c>
      <c r="D3399" s="79">
        <f t="shared" si="159"/>
        <v>0</v>
      </c>
      <c r="E3399" s="79">
        <f t="shared" si="160"/>
        <v>0</v>
      </c>
      <c r="F3399" s="79">
        <f t="shared" si="161"/>
        <v>1</v>
      </c>
    </row>
    <row r="3400" spans="1:6" x14ac:dyDescent="0.2">
      <c r="A3400">
        <v>60</v>
      </c>
      <c r="B3400" t="s">
        <v>24</v>
      </c>
      <c r="C3400" s="79" cm="1">
        <f t="array" ref="C3400">_xlfn.IFS(B3400= "Winter", 1, B3400="Spring", 2, B3400="Summer", 3, B3400="Fall", 4)</f>
        <v>1</v>
      </c>
      <c r="D3400" s="79">
        <f t="shared" si="159"/>
        <v>1</v>
      </c>
      <c r="E3400" s="79">
        <f t="shared" si="160"/>
        <v>0</v>
      </c>
      <c r="F3400" s="79">
        <f t="shared" si="161"/>
        <v>0</v>
      </c>
    </row>
    <row r="3401" spans="1:6" x14ac:dyDescent="0.2">
      <c r="A3401">
        <v>55</v>
      </c>
      <c r="B3401" t="s">
        <v>24</v>
      </c>
      <c r="C3401" s="79" cm="1">
        <f t="array" ref="C3401">_xlfn.IFS(B3401= "Winter", 1, B3401="Spring", 2, B3401="Summer", 3, B3401="Fall", 4)</f>
        <v>1</v>
      </c>
      <c r="D3401" s="79">
        <f t="shared" si="159"/>
        <v>1</v>
      </c>
      <c r="E3401" s="79">
        <f t="shared" si="160"/>
        <v>0</v>
      </c>
      <c r="F3401" s="79">
        <f t="shared" si="161"/>
        <v>0</v>
      </c>
    </row>
    <row r="3402" spans="1:6" x14ac:dyDescent="0.2">
      <c r="A3402">
        <v>51</v>
      </c>
      <c r="B3402" t="s">
        <v>56</v>
      </c>
      <c r="C3402" s="79" cm="1">
        <f t="array" ref="C3402">_xlfn.IFS(B3402= "Winter", 1, B3402="Spring", 2, B3402="Summer", 3, B3402="Fall", 4)</f>
        <v>4</v>
      </c>
      <c r="D3402" s="79">
        <f t="shared" si="159"/>
        <v>0</v>
      </c>
      <c r="E3402" s="79">
        <f t="shared" si="160"/>
        <v>0</v>
      </c>
      <c r="F3402" s="79">
        <f t="shared" si="161"/>
        <v>0</v>
      </c>
    </row>
    <row r="3403" spans="1:6" x14ac:dyDescent="0.2">
      <c r="A3403">
        <v>71</v>
      </c>
      <c r="B3403" t="s">
        <v>24</v>
      </c>
      <c r="C3403" s="79" cm="1">
        <f t="array" ref="C3403">_xlfn.IFS(B3403= "Winter", 1, B3403="Spring", 2, B3403="Summer", 3, B3403="Fall", 4)</f>
        <v>1</v>
      </c>
      <c r="D3403" s="79">
        <f t="shared" si="159"/>
        <v>1</v>
      </c>
      <c r="E3403" s="79">
        <f t="shared" si="160"/>
        <v>0</v>
      </c>
      <c r="F3403" s="79">
        <f t="shared" si="161"/>
        <v>0</v>
      </c>
    </row>
    <row r="3404" spans="1:6" x14ac:dyDescent="0.2">
      <c r="A3404">
        <v>61</v>
      </c>
      <c r="B3404" t="s">
        <v>36</v>
      </c>
      <c r="C3404" s="79" cm="1">
        <f t="array" ref="C3404">_xlfn.IFS(B3404= "Winter", 1, B3404="Spring", 2, B3404="Summer", 3, B3404="Fall", 4)</f>
        <v>2</v>
      </c>
      <c r="D3404" s="79">
        <f t="shared" si="159"/>
        <v>0</v>
      </c>
      <c r="E3404" s="79">
        <f t="shared" si="160"/>
        <v>1</v>
      </c>
      <c r="F3404" s="79">
        <f t="shared" si="161"/>
        <v>0</v>
      </c>
    </row>
    <row r="3405" spans="1:6" x14ac:dyDescent="0.2">
      <c r="A3405">
        <v>65</v>
      </c>
      <c r="B3405" t="s">
        <v>52</v>
      </c>
      <c r="C3405" s="79" cm="1">
        <f t="array" ref="C3405">_xlfn.IFS(B3405= "Winter", 1, B3405="Spring", 2, B3405="Summer", 3, B3405="Fall", 4)</f>
        <v>3</v>
      </c>
      <c r="D3405" s="79">
        <f t="shared" si="159"/>
        <v>0</v>
      </c>
      <c r="E3405" s="79">
        <f t="shared" si="160"/>
        <v>0</v>
      </c>
      <c r="F3405" s="79">
        <f t="shared" si="161"/>
        <v>1</v>
      </c>
    </row>
    <row r="3406" spans="1:6" x14ac:dyDescent="0.2">
      <c r="A3406">
        <v>34</v>
      </c>
      <c r="B3406" t="s">
        <v>56</v>
      </c>
      <c r="C3406" s="79" cm="1">
        <f t="array" ref="C3406">_xlfn.IFS(B3406= "Winter", 1, B3406="Spring", 2, B3406="Summer", 3, B3406="Fall", 4)</f>
        <v>4</v>
      </c>
      <c r="D3406" s="79">
        <f t="shared" si="159"/>
        <v>0</v>
      </c>
      <c r="E3406" s="79">
        <f t="shared" si="160"/>
        <v>0</v>
      </c>
      <c r="F3406" s="79">
        <f t="shared" si="161"/>
        <v>0</v>
      </c>
    </row>
    <row r="3407" spans="1:6" x14ac:dyDescent="0.2">
      <c r="A3407">
        <v>87</v>
      </c>
      <c r="B3407" t="s">
        <v>52</v>
      </c>
      <c r="C3407" s="79" cm="1">
        <f t="array" ref="C3407">_xlfn.IFS(B3407= "Winter", 1, B3407="Spring", 2, B3407="Summer", 3, B3407="Fall", 4)</f>
        <v>3</v>
      </c>
      <c r="D3407" s="79">
        <f t="shared" si="159"/>
        <v>0</v>
      </c>
      <c r="E3407" s="79">
        <f t="shared" si="160"/>
        <v>0</v>
      </c>
      <c r="F3407" s="79">
        <f t="shared" si="161"/>
        <v>1</v>
      </c>
    </row>
    <row r="3408" spans="1:6" x14ac:dyDescent="0.2">
      <c r="A3408">
        <v>79</v>
      </c>
      <c r="B3408" t="s">
        <v>36</v>
      </c>
      <c r="C3408" s="79" cm="1">
        <f t="array" ref="C3408">_xlfn.IFS(B3408= "Winter", 1, B3408="Spring", 2, B3408="Summer", 3, B3408="Fall", 4)</f>
        <v>2</v>
      </c>
      <c r="D3408" s="79">
        <f t="shared" si="159"/>
        <v>0</v>
      </c>
      <c r="E3408" s="79">
        <f t="shared" si="160"/>
        <v>1</v>
      </c>
      <c r="F3408" s="79">
        <f t="shared" si="161"/>
        <v>0</v>
      </c>
    </row>
    <row r="3409" spans="1:6" x14ac:dyDescent="0.2">
      <c r="A3409">
        <v>46</v>
      </c>
      <c r="B3409" t="s">
        <v>36</v>
      </c>
      <c r="C3409" s="79" cm="1">
        <f t="array" ref="C3409">_xlfn.IFS(B3409= "Winter", 1, B3409="Spring", 2, B3409="Summer", 3, B3409="Fall", 4)</f>
        <v>2</v>
      </c>
      <c r="D3409" s="79">
        <f t="shared" si="159"/>
        <v>0</v>
      </c>
      <c r="E3409" s="79">
        <f t="shared" si="160"/>
        <v>1</v>
      </c>
      <c r="F3409" s="79">
        <f t="shared" si="161"/>
        <v>0</v>
      </c>
    </row>
    <row r="3410" spans="1:6" x14ac:dyDescent="0.2">
      <c r="A3410">
        <v>72</v>
      </c>
      <c r="B3410" t="s">
        <v>52</v>
      </c>
      <c r="C3410" s="79" cm="1">
        <f t="array" ref="C3410">_xlfn.IFS(B3410= "Winter", 1, B3410="Spring", 2, B3410="Summer", 3, B3410="Fall", 4)</f>
        <v>3</v>
      </c>
      <c r="D3410" s="79">
        <f t="shared" si="159"/>
        <v>0</v>
      </c>
      <c r="E3410" s="79">
        <f t="shared" si="160"/>
        <v>0</v>
      </c>
      <c r="F3410" s="79">
        <f t="shared" si="161"/>
        <v>1</v>
      </c>
    </row>
    <row r="3411" spans="1:6" x14ac:dyDescent="0.2">
      <c r="A3411">
        <v>93</v>
      </c>
      <c r="B3411" t="s">
        <v>52</v>
      </c>
      <c r="C3411" s="79" cm="1">
        <f t="array" ref="C3411">_xlfn.IFS(B3411= "Winter", 1, B3411="Spring", 2, B3411="Summer", 3, B3411="Fall", 4)</f>
        <v>3</v>
      </c>
      <c r="D3411" s="79">
        <f t="shared" si="159"/>
        <v>0</v>
      </c>
      <c r="E3411" s="79">
        <f t="shared" si="160"/>
        <v>0</v>
      </c>
      <c r="F3411" s="79">
        <f t="shared" si="161"/>
        <v>1</v>
      </c>
    </row>
    <row r="3412" spans="1:6" x14ac:dyDescent="0.2">
      <c r="A3412">
        <v>76</v>
      </c>
      <c r="B3412" t="s">
        <v>52</v>
      </c>
      <c r="C3412" s="79" cm="1">
        <f t="array" ref="C3412">_xlfn.IFS(B3412= "Winter", 1, B3412="Spring", 2, B3412="Summer", 3, B3412="Fall", 4)</f>
        <v>3</v>
      </c>
      <c r="D3412" s="79">
        <f t="shared" si="159"/>
        <v>0</v>
      </c>
      <c r="E3412" s="79">
        <f t="shared" si="160"/>
        <v>0</v>
      </c>
      <c r="F3412" s="79">
        <f t="shared" si="161"/>
        <v>1</v>
      </c>
    </row>
    <row r="3413" spans="1:6" x14ac:dyDescent="0.2">
      <c r="A3413">
        <v>56</v>
      </c>
      <c r="B3413" t="s">
        <v>24</v>
      </c>
      <c r="C3413" s="79" cm="1">
        <f t="array" ref="C3413">_xlfn.IFS(B3413= "Winter", 1, B3413="Spring", 2, B3413="Summer", 3, B3413="Fall", 4)</f>
        <v>1</v>
      </c>
      <c r="D3413" s="79">
        <f t="shared" si="159"/>
        <v>1</v>
      </c>
      <c r="E3413" s="79">
        <f t="shared" si="160"/>
        <v>0</v>
      </c>
      <c r="F3413" s="79">
        <f t="shared" si="161"/>
        <v>0</v>
      </c>
    </row>
    <row r="3414" spans="1:6" x14ac:dyDescent="0.2">
      <c r="A3414">
        <v>83</v>
      </c>
      <c r="B3414" t="s">
        <v>56</v>
      </c>
      <c r="C3414" s="79" cm="1">
        <f t="array" ref="C3414">_xlfn.IFS(B3414= "Winter", 1, B3414="Spring", 2, B3414="Summer", 3, B3414="Fall", 4)</f>
        <v>4</v>
      </c>
      <c r="D3414" s="79">
        <f t="shared" si="159"/>
        <v>0</v>
      </c>
      <c r="E3414" s="79">
        <f t="shared" si="160"/>
        <v>0</v>
      </c>
      <c r="F3414" s="79">
        <f t="shared" si="161"/>
        <v>0</v>
      </c>
    </row>
    <row r="3415" spans="1:6" x14ac:dyDescent="0.2">
      <c r="A3415">
        <v>90</v>
      </c>
      <c r="B3415" t="s">
        <v>24</v>
      </c>
      <c r="C3415" s="79" cm="1">
        <f t="array" ref="C3415">_xlfn.IFS(B3415= "Winter", 1, B3415="Spring", 2, B3415="Summer", 3, B3415="Fall", 4)</f>
        <v>1</v>
      </c>
      <c r="D3415" s="79">
        <f t="shared" si="159"/>
        <v>1</v>
      </c>
      <c r="E3415" s="79">
        <f t="shared" si="160"/>
        <v>0</v>
      </c>
      <c r="F3415" s="79">
        <f t="shared" si="161"/>
        <v>0</v>
      </c>
    </row>
    <row r="3416" spans="1:6" x14ac:dyDescent="0.2">
      <c r="A3416">
        <v>94</v>
      </c>
      <c r="B3416" t="s">
        <v>36</v>
      </c>
      <c r="C3416" s="79" cm="1">
        <f t="array" ref="C3416">_xlfn.IFS(B3416= "Winter", 1, B3416="Spring", 2, B3416="Summer", 3, B3416="Fall", 4)</f>
        <v>2</v>
      </c>
      <c r="D3416" s="79">
        <f t="shared" si="159"/>
        <v>0</v>
      </c>
      <c r="E3416" s="79">
        <f t="shared" si="160"/>
        <v>1</v>
      </c>
      <c r="F3416" s="79">
        <f t="shared" si="161"/>
        <v>0</v>
      </c>
    </row>
    <row r="3417" spans="1:6" x14ac:dyDescent="0.2">
      <c r="A3417">
        <v>68</v>
      </c>
      <c r="B3417" t="s">
        <v>56</v>
      </c>
      <c r="C3417" s="79" cm="1">
        <f t="array" ref="C3417">_xlfn.IFS(B3417= "Winter", 1, B3417="Spring", 2, B3417="Summer", 3, B3417="Fall", 4)</f>
        <v>4</v>
      </c>
      <c r="D3417" s="79">
        <f t="shared" si="159"/>
        <v>0</v>
      </c>
      <c r="E3417" s="79">
        <f t="shared" si="160"/>
        <v>0</v>
      </c>
      <c r="F3417" s="79">
        <f t="shared" si="161"/>
        <v>0</v>
      </c>
    </row>
    <row r="3418" spans="1:6" x14ac:dyDescent="0.2">
      <c r="A3418">
        <v>53</v>
      </c>
      <c r="B3418" t="s">
        <v>36</v>
      </c>
      <c r="C3418" s="79" cm="1">
        <f t="array" ref="C3418">_xlfn.IFS(B3418= "Winter", 1, B3418="Spring", 2, B3418="Summer", 3, B3418="Fall", 4)</f>
        <v>2</v>
      </c>
      <c r="D3418" s="79">
        <f t="shared" si="159"/>
        <v>0</v>
      </c>
      <c r="E3418" s="79">
        <f t="shared" si="160"/>
        <v>1</v>
      </c>
      <c r="F3418" s="79">
        <f t="shared" si="161"/>
        <v>0</v>
      </c>
    </row>
    <row r="3419" spans="1:6" x14ac:dyDescent="0.2">
      <c r="A3419">
        <v>35</v>
      </c>
      <c r="B3419" t="s">
        <v>52</v>
      </c>
      <c r="C3419" s="79" cm="1">
        <f t="array" ref="C3419">_xlfn.IFS(B3419= "Winter", 1, B3419="Spring", 2, B3419="Summer", 3, B3419="Fall", 4)</f>
        <v>3</v>
      </c>
      <c r="D3419" s="79">
        <f t="shared" si="159"/>
        <v>0</v>
      </c>
      <c r="E3419" s="79">
        <f t="shared" si="160"/>
        <v>0</v>
      </c>
      <c r="F3419" s="79">
        <f t="shared" si="161"/>
        <v>1</v>
      </c>
    </row>
    <row r="3420" spans="1:6" x14ac:dyDescent="0.2">
      <c r="A3420">
        <v>30</v>
      </c>
      <c r="B3420" t="s">
        <v>52</v>
      </c>
      <c r="C3420" s="79" cm="1">
        <f t="array" ref="C3420">_xlfn.IFS(B3420= "Winter", 1, B3420="Spring", 2, B3420="Summer", 3, B3420="Fall", 4)</f>
        <v>3</v>
      </c>
      <c r="D3420" s="79">
        <f t="shared" si="159"/>
        <v>0</v>
      </c>
      <c r="E3420" s="79">
        <f t="shared" si="160"/>
        <v>0</v>
      </c>
      <c r="F3420" s="79">
        <f t="shared" si="161"/>
        <v>1</v>
      </c>
    </row>
    <row r="3421" spans="1:6" x14ac:dyDescent="0.2">
      <c r="A3421">
        <v>26</v>
      </c>
      <c r="B3421" t="s">
        <v>24</v>
      </c>
      <c r="C3421" s="79" cm="1">
        <f t="array" ref="C3421">_xlfn.IFS(B3421= "Winter", 1, B3421="Spring", 2, B3421="Summer", 3, B3421="Fall", 4)</f>
        <v>1</v>
      </c>
      <c r="D3421" s="79">
        <f t="shared" si="159"/>
        <v>1</v>
      </c>
      <c r="E3421" s="79">
        <f t="shared" si="160"/>
        <v>0</v>
      </c>
      <c r="F3421" s="79">
        <f t="shared" si="161"/>
        <v>0</v>
      </c>
    </row>
    <row r="3422" spans="1:6" x14ac:dyDescent="0.2">
      <c r="A3422">
        <v>60</v>
      </c>
      <c r="B3422" t="s">
        <v>24</v>
      </c>
      <c r="C3422" s="79" cm="1">
        <f t="array" ref="C3422">_xlfn.IFS(B3422= "Winter", 1, B3422="Spring", 2, B3422="Summer", 3, B3422="Fall", 4)</f>
        <v>1</v>
      </c>
      <c r="D3422" s="79">
        <f t="shared" si="159"/>
        <v>1</v>
      </c>
      <c r="E3422" s="79">
        <f t="shared" si="160"/>
        <v>0</v>
      </c>
      <c r="F3422" s="79">
        <f t="shared" si="161"/>
        <v>0</v>
      </c>
    </row>
    <row r="3423" spans="1:6" x14ac:dyDescent="0.2">
      <c r="A3423">
        <v>30</v>
      </c>
      <c r="B3423" t="s">
        <v>52</v>
      </c>
      <c r="C3423" s="79" cm="1">
        <f t="array" ref="C3423">_xlfn.IFS(B3423= "Winter", 1, B3423="Spring", 2, B3423="Summer", 3, B3423="Fall", 4)</f>
        <v>3</v>
      </c>
      <c r="D3423" s="79">
        <f t="shared" si="159"/>
        <v>0</v>
      </c>
      <c r="E3423" s="79">
        <f t="shared" si="160"/>
        <v>0</v>
      </c>
      <c r="F3423" s="79">
        <f t="shared" si="161"/>
        <v>1</v>
      </c>
    </row>
    <row r="3424" spans="1:6" x14ac:dyDescent="0.2">
      <c r="A3424">
        <v>91</v>
      </c>
      <c r="B3424" t="s">
        <v>24</v>
      </c>
      <c r="C3424" s="79" cm="1">
        <f t="array" ref="C3424">_xlfn.IFS(B3424= "Winter", 1, B3424="Spring", 2, B3424="Summer", 3, B3424="Fall", 4)</f>
        <v>1</v>
      </c>
      <c r="D3424" s="79">
        <f t="shared" si="159"/>
        <v>1</v>
      </c>
      <c r="E3424" s="79">
        <f t="shared" si="160"/>
        <v>0</v>
      </c>
      <c r="F3424" s="79">
        <f t="shared" si="161"/>
        <v>0</v>
      </c>
    </row>
    <row r="3425" spans="1:6" x14ac:dyDescent="0.2">
      <c r="A3425">
        <v>71</v>
      </c>
      <c r="B3425" t="s">
        <v>36</v>
      </c>
      <c r="C3425" s="79" cm="1">
        <f t="array" ref="C3425">_xlfn.IFS(B3425= "Winter", 1, B3425="Spring", 2, B3425="Summer", 3, B3425="Fall", 4)</f>
        <v>2</v>
      </c>
      <c r="D3425" s="79">
        <f t="shared" si="159"/>
        <v>0</v>
      </c>
      <c r="E3425" s="79">
        <f t="shared" si="160"/>
        <v>1</v>
      </c>
      <c r="F3425" s="79">
        <f t="shared" si="161"/>
        <v>0</v>
      </c>
    </row>
    <row r="3426" spans="1:6" x14ac:dyDescent="0.2">
      <c r="A3426">
        <v>64</v>
      </c>
      <c r="B3426" t="s">
        <v>52</v>
      </c>
      <c r="C3426" s="79" cm="1">
        <f t="array" ref="C3426">_xlfn.IFS(B3426= "Winter", 1, B3426="Spring", 2, B3426="Summer", 3, B3426="Fall", 4)</f>
        <v>3</v>
      </c>
      <c r="D3426" s="79">
        <f t="shared" si="159"/>
        <v>0</v>
      </c>
      <c r="E3426" s="79">
        <f t="shared" si="160"/>
        <v>0</v>
      </c>
      <c r="F3426" s="79">
        <f t="shared" si="161"/>
        <v>1</v>
      </c>
    </row>
    <row r="3427" spans="1:6" x14ac:dyDescent="0.2">
      <c r="A3427">
        <v>54</v>
      </c>
      <c r="B3427" t="s">
        <v>52</v>
      </c>
      <c r="C3427" s="79" cm="1">
        <f t="array" ref="C3427">_xlfn.IFS(B3427= "Winter", 1, B3427="Spring", 2, B3427="Summer", 3, B3427="Fall", 4)</f>
        <v>3</v>
      </c>
      <c r="D3427" s="79">
        <f t="shared" si="159"/>
        <v>0</v>
      </c>
      <c r="E3427" s="79">
        <f t="shared" si="160"/>
        <v>0</v>
      </c>
      <c r="F3427" s="79">
        <f t="shared" si="161"/>
        <v>1</v>
      </c>
    </row>
    <row r="3428" spans="1:6" x14ac:dyDescent="0.2">
      <c r="A3428">
        <v>35</v>
      </c>
      <c r="B3428" t="s">
        <v>56</v>
      </c>
      <c r="C3428" s="79" cm="1">
        <f t="array" ref="C3428">_xlfn.IFS(B3428= "Winter", 1, B3428="Spring", 2, B3428="Summer", 3, B3428="Fall", 4)</f>
        <v>4</v>
      </c>
      <c r="D3428" s="79">
        <f t="shared" si="159"/>
        <v>0</v>
      </c>
      <c r="E3428" s="79">
        <f t="shared" si="160"/>
        <v>0</v>
      </c>
      <c r="F3428" s="79">
        <f t="shared" si="161"/>
        <v>0</v>
      </c>
    </row>
    <row r="3429" spans="1:6" x14ac:dyDescent="0.2">
      <c r="A3429">
        <v>38</v>
      </c>
      <c r="B3429" t="s">
        <v>24</v>
      </c>
      <c r="C3429" s="79" cm="1">
        <f t="array" ref="C3429">_xlfn.IFS(B3429= "Winter", 1, B3429="Spring", 2, B3429="Summer", 3, B3429="Fall", 4)</f>
        <v>1</v>
      </c>
      <c r="D3429" s="79">
        <f t="shared" si="159"/>
        <v>1</v>
      </c>
      <c r="E3429" s="79">
        <f t="shared" si="160"/>
        <v>0</v>
      </c>
      <c r="F3429" s="79">
        <f t="shared" si="161"/>
        <v>0</v>
      </c>
    </row>
    <row r="3430" spans="1:6" x14ac:dyDescent="0.2">
      <c r="A3430">
        <v>69</v>
      </c>
      <c r="B3430" t="s">
        <v>56</v>
      </c>
      <c r="C3430" s="79" cm="1">
        <f t="array" ref="C3430">_xlfn.IFS(B3430= "Winter", 1, B3430="Spring", 2, B3430="Summer", 3, B3430="Fall", 4)</f>
        <v>4</v>
      </c>
      <c r="D3430" s="79">
        <f t="shared" si="159"/>
        <v>0</v>
      </c>
      <c r="E3430" s="79">
        <f t="shared" si="160"/>
        <v>0</v>
      </c>
      <c r="F3430" s="79">
        <f t="shared" si="161"/>
        <v>0</v>
      </c>
    </row>
    <row r="3431" spans="1:6" x14ac:dyDescent="0.2">
      <c r="A3431">
        <v>96</v>
      </c>
      <c r="B3431" t="s">
        <v>24</v>
      </c>
      <c r="C3431" s="79" cm="1">
        <f t="array" ref="C3431">_xlfn.IFS(B3431= "Winter", 1, B3431="Spring", 2, B3431="Summer", 3, B3431="Fall", 4)</f>
        <v>1</v>
      </c>
      <c r="D3431" s="79">
        <f t="shared" si="159"/>
        <v>1</v>
      </c>
      <c r="E3431" s="79">
        <f t="shared" si="160"/>
        <v>0</v>
      </c>
      <c r="F3431" s="79">
        <f t="shared" si="161"/>
        <v>0</v>
      </c>
    </row>
    <row r="3432" spans="1:6" x14ac:dyDescent="0.2">
      <c r="A3432">
        <v>73</v>
      </c>
      <c r="B3432" t="s">
        <v>24</v>
      </c>
      <c r="C3432" s="79" cm="1">
        <f t="array" ref="C3432">_xlfn.IFS(B3432= "Winter", 1, B3432="Spring", 2, B3432="Summer", 3, B3432="Fall", 4)</f>
        <v>1</v>
      </c>
      <c r="D3432" s="79">
        <f t="shared" si="159"/>
        <v>1</v>
      </c>
      <c r="E3432" s="79">
        <f t="shared" si="160"/>
        <v>0</v>
      </c>
      <c r="F3432" s="79">
        <f t="shared" si="161"/>
        <v>0</v>
      </c>
    </row>
    <row r="3433" spans="1:6" x14ac:dyDescent="0.2">
      <c r="A3433">
        <v>49</v>
      </c>
      <c r="B3433" t="s">
        <v>52</v>
      </c>
      <c r="C3433" s="79" cm="1">
        <f t="array" ref="C3433">_xlfn.IFS(B3433= "Winter", 1, B3433="Spring", 2, B3433="Summer", 3, B3433="Fall", 4)</f>
        <v>3</v>
      </c>
      <c r="D3433" s="79">
        <f t="shared" si="159"/>
        <v>0</v>
      </c>
      <c r="E3433" s="79">
        <f t="shared" si="160"/>
        <v>0</v>
      </c>
      <c r="F3433" s="79">
        <f t="shared" si="161"/>
        <v>1</v>
      </c>
    </row>
    <row r="3434" spans="1:6" x14ac:dyDescent="0.2">
      <c r="A3434">
        <v>44</v>
      </c>
      <c r="B3434" t="s">
        <v>52</v>
      </c>
      <c r="C3434" s="79" cm="1">
        <f t="array" ref="C3434">_xlfn.IFS(B3434= "Winter", 1, B3434="Spring", 2, B3434="Summer", 3, B3434="Fall", 4)</f>
        <v>3</v>
      </c>
      <c r="D3434" s="79">
        <f t="shared" si="159"/>
        <v>0</v>
      </c>
      <c r="E3434" s="79">
        <f t="shared" si="160"/>
        <v>0</v>
      </c>
      <c r="F3434" s="79">
        <f t="shared" si="161"/>
        <v>1</v>
      </c>
    </row>
    <row r="3435" spans="1:6" x14ac:dyDescent="0.2">
      <c r="A3435">
        <v>93</v>
      </c>
      <c r="B3435" t="s">
        <v>36</v>
      </c>
      <c r="C3435" s="79" cm="1">
        <f t="array" ref="C3435">_xlfn.IFS(B3435= "Winter", 1, B3435="Spring", 2, B3435="Summer", 3, B3435="Fall", 4)</f>
        <v>2</v>
      </c>
      <c r="D3435" s="79">
        <f t="shared" si="159"/>
        <v>0</v>
      </c>
      <c r="E3435" s="79">
        <f t="shared" si="160"/>
        <v>1</v>
      </c>
      <c r="F3435" s="79">
        <f t="shared" si="161"/>
        <v>0</v>
      </c>
    </row>
    <row r="3436" spans="1:6" x14ac:dyDescent="0.2">
      <c r="A3436">
        <v>72</v>
      </c>
      <c r="B3436" t="s">
        <v>52</v>
      </c>
      <c r="C3436" s="79" cm="1">
        <f t="array" ref="C3436">_xlfn.IFS(B3436= "Winter", 1, B3436="Spring", 2, B3436="Summer", 3, B3436="Fall", 4)</f>
        <v>3</v>
      </c>
      <c r="D3436" s="79">
        <f t="shared" si="159"/>
        <v>0</v>
      </c>
      <c r="E3436" s="79">
        <f t="shared" si="160"/>
        <v>0</v>
      </c>
      <c r="F3436" s="79">
        <f t="shared" si="161"/>
        <v>1</v>
      </c>
    </row>
    <row r="3437" spans="1:6" x14ac:dyDescent="0.2">
      <c r="A3437">
        <v>91</v>
      </c>
      <c r="B3437" t="s">
        <v>52</v>
      </c>
      <c r="C3437" s="79" cm="1">
        <f t="array" ref="C3437">_xlfn.IFS(B3437= "Winter", 1, B3437="Spring", 2, B3437="Summer", 3, B3437="Fall", 4)</f>
        <v>3</v>
      </c>
      <c r="D3437" s="79">
        <f t="shared" si="159"/>
        <v>0</v>
      </c>
      <c r="E3437" s="79">
        <f t="shared" si="160"/>
        <v>0</v>
      </c>
      <c r="F3437" s="79">
        <f t="shared" si="161"/>
        <v>1</v>
      </c>
    </row>
    <row r="3438" spans="1:6" x14ac:dyDescent="0.2">
      <c r="A3438">
        <v>83</v>
      </c>
      <c r="B3438" t="s">
        <v>24</v>
      </c>
      <c r="C3438" s="79" cm="1">
        <f t="array" ref="C3438">_xlfn.IFS(B3438= "Winter", 1, B3438="Spring", 2, B3438="Summer", 3, B3438="Fall", 4)</f>
        <v>1</v>
      </c>
      <c r="D3438" s="79">
        <f t="shared" si="159"/>
        <v>1</v>
      </c>
      <c r="E3438" s="79">
        <f t="shared" si="160"/>
        <v>0</v>
      </c>
      <c r="F3438" s="79">
        <f t="shared" si="161"/>
        <v>0</v>
      </c>
    </row>
    <row r="3439" spans="1:6" x14ac:dyDescent="0.2">
      <c r="A3439">
        <v>62</v>
      </c>
      <c r="B3439" t="s">
        <v>24</v>
      </c>
      <c r="C3439" s="79" cm="1">
        <f t="array" ref="C3439">_xlfn.IFS(B3439= "Winter", 1, B3439="Spring", 2, B3439="Summer", 3, B3439="Fall", 4)</f>
        <v>1</v>
      </c>
      <c r="D3439" s="79">
        <f t="shared" si="159"/>
        <v>1</v>
      </c>
      <c r="E3439" s="79">
        <f t="shared" si="160"/>
        <v>0</v>
      </c>
      <c r="F3439" s="79">
        <f t="shared" si="161"/>
        <v>0</v>
      </c>
    </row>
    <row r="3440" spans="1:6" x14ac:dyDescent="0.2">
      <c r="A3440">
        <v>71</v>
      </c>
      <c r="B3440" t="s">
        <v>56</v>
      </c>
      <c r="C3440" s="79" cm="1">
        <f t="array" ref="C3440">_xlfn.IFS(B3440= "Winter", 1, B3440="Spring", 2, B3440="Summer", 3, B3440="Fall", 4)</f>
        <v>4</v>
      </c>
      <c r="D3440" s="79">
        <f t="shared" si="159"/>
        <v>0</v>
      </c>
      <c r="E3440" s="79">
        <f t="shared" si="160"/>
        <v>0</v>
      </c>
      <c r="F3440" s="79">
        <f t="shared" si="161"/>
        <v>0</v>
      </c>
    </row>
    <row r="3441" spans="1:6" x14ac:dyDescent="0.2">
      <c r="A3441">
        <v>93</v>
      </c>
      <c r="B3441" t="s">
        <v>52</v>
      </c>
      <c r="C3441" s="79" cm="1">
        <f t="array" ref="C3441">_xlfn.IFS(B3441= "Winter", 1, B3441="Spring", 2, B3441="Summer", 3, B3441="Fall", 4)</f>
        <v>3</v>
      </c>
      <c r="D3441" s="79">
        <f t="shared" si="159"/>
        <v>0</v>
      </c>
      <c r="E3441" s="79">
        <f t="shared" si="160"/>
        <v>0</v>
      </c>
      <c r="F3441" s="79">
        <f t="shared" si="161"/>
        <v>1</v>
      </c>
    </row>
    <row r="3442" spans="1:6" x14ac:dyDescent="0.2">
      <c r="A3442">
        <v>63</v>
      </c>
      <c r="B3442" t="s">
        <v>56</v>
      </c>
      <c r="C3442" s="79" cm="1">
        <f t="array" ref="C3442">_xlfn.IFS(B3442= "Winter", 1, B3442="Spring", 2, B3442="Summer", 3, B3442="Fall", 4)</f>
        <v>4</v>
      </c>
      <c r="D3442" s="79">
        <f t="shared" si="159"/>
        <v>0</v>
      </c>
      <c r="E3442" s="79">
        <f t="shared" si="160"/>
        <v>0</v>
      </c>
      <c r="F3442" s="79">
        <f t="shared" si="161"/>
        <v>0</v>
      </c>
    </row>
    <row r="3443" spans="1:6" x14ac:dyDescent="0.2">
      <c r="A3443">
        <v>96</v>
      </c>
      <c r="B3443" t="s">
        <v>56</v>
      </c>
      <c r="C3443" s="79" cm="1">
        <f t="array" ref="C3443">_xlfn.IFS(B3443= "Winter", 1, B3443="Spring", 2, B3443="Summer", 3, B3443="Fall", 4)</f>
        <v>4</v>
      </c>
      <c r="D3443" s="79">
        <f t="shared" si="159"/>
        <v>0</v>
      </c>
      <c r="E3443" s="79">
        <f t="shared" si="160"/>
        <v>0</v>
      </c>
      <c r="F3443" s="79">
        <f t="shared" si="161"/>
        <v>0</v>
      </c>
    </row>
    <row r="3444" spans="1:6" x14ac:dyDescent="0.2">
      <c r="A3444">
        <v>78</v>
      </c>
      <c r="B3444" t="s">
        <v>36</v>
      </c>
      <c r="C3444" s="79" cm="1">
        <f t="array" ref="C3444">_xlfn.IFS(B3444= "Winter", 1, B3444="Spring", 2, B3444="Summer", 3, B3444="Fall", 4)</f>
        <v>2</v>
      </c>
      <c r="D3444" s="79">
        <f t="shared" si="159"/>
        <v>0</v>
      </c>
      <c r="E3444" s="79">
        <f t="shared" si="160"/>
        <v>1</v>
      </c>
      <c r="F3444" s="79">
        <f t="shared" si="161"/>
        <v>0</v>
      </c>
    </row>
    <row r="3445" spans="1:6" x14ac:dyDescent="0.2">
      <c r="A3445">
        <v>24</v>
      </c>
      <c r="B3445" t="s">
        <v>52</v>
      </c>
      <c r="C3445" s="79" cm="1">
        <f t="array" ref="C3445">_xlfn.IFS(B3445= "Winter", 1, B3445="Spring", 2, B3445="Summer", 3, B3445="Fall", 4)</f>
        <v>3</v>
      </c>
      <c r="D3445" s="79">
        <f t="shared" si="159"/>
        <v>0</v>
      </c>
      <c r="E3445" s="79">
        <f t="shared" si="160"/>
        <v>0</v>
      </c>
      <c r="F3445" s="79">
        <f t="shared" si="161"/>
        <v>1</v>
      </c>
    </row>
    <row r="3446" spans="1:6" x14ac:dyDescent="0.2">
      <c r="A3446">
        <v>63</v>
      </c>
      <c r="B3446" t="s">
        <v>52</v>
      </c>
      <c r="C3446" s="79" cm="1">
        <f t="array" ref="C3446">_xlfn.IFS(B3446= "Winter", 1, B3446="Spring", 2, B3446="Summer", 3, B3446="Fall", 4)</f>
        <v>3</v>
      </c>
      <c r="D3446" s="79">
        <f t="shared" si="159"/>
        <v>0</v>
      </c>
      <c r="E3446" s="79">
        <f t="shared" si="160"/>
        <v>0</v>
      </c>
      <c r="F3446" s="79">
        <f t="shared" si="161"/>
        <v>1</v>
      </c>
    </row>
    <row r="3447" spans="1:6" x14ac:dyDescent="0.2">
      <c r="A3447">
        <v>58</v>
      </c>
      <c r="B3447" t="s">
        <v>56</v>
      </c>
      <c r="C3447" s="79" cm="1">
        <f t="array" ref="C3447">_xlfn.IFS(B3447= "Winter", 1, B3447="Spring", 2, B3447="Summer", 3, B3447="Fall", 4)</f>
        <v>4</v>
      </c>
      <c r="D3447" s="79">
        <f t="shared" si="159"/>
        <v>0</v>
      </c>
      <c r="E3447" s="79">
        <f t="shared" si="160"/>
        <v>0</v>
      </c>
      <c r="F3447" s="79">
        <f t="shared" si="161"/>
        <v>0</v>
      </c>
    </row>
    <row r="3448" spans="1:6" x14ac:dyDescent="0.2">
      <c r="A3448">
        <v>55</v>
      </c>
      <c r="B3448" t="s">
        <v>36</v>
      </c>
      <c r="C3448" s="79" cm="1">
        <f t="array" ref="C3448">_xlfn.IFS(B3448= "Winter", 1, B3448="Spring", 2, B3448="Summer", 3, B3448="Fall", 4)</f>
        <v>2</v>
      </c>
      <c r="D3448" s="79">
        <f t="shared" si="159"/>
        <v>0</v>
      </c>
      <c r="E3448" s="79">
        <f t="shared" si="160"/>
        <v>1</v>
      </c>
      <c r="F3448" s="79">
        <f t="shared" si="161"/>
        <v>0</v>
      </c>
    </row>
    <row r="3449" spans="1:6" x14ac:dyDescent="0.2">
      <c r="A3449">
        <v>58</v>
      </c>
      <c r="B3449" t="s">
        <v>56</v>
      </c>
      <c r="C3449" s="79" cm="1">
        <f t="array" ref="C3449">_xlfn.IFS(B3449= "Winter", 1, B3449="Spring", 2, B3449="Summer", 3, B3449="Fall", 4)</f>
        <v>4</v>
      </c>
      <c r="D3449" s="79">
        <f t="shared" si="159"/>
        <v>0</v>
      </c>
      <c r="E3449" s="79">
        <f t="shared" si="160"/>
        <v>0</v>
      </c>
      <c r="F3449" s="79">
        <f t="shared" si="161"/>
        <v>0</v>
      </c>
    </row>
    <row r="3450" spans="1:6" x14ac:dyDescent="0.2">
      <c r="A3450">
        <v>28</v>
      </c>
      <c r="B3450" t="s">
        <v>24</v>
      </c>
      <c r="C3450" s="79" cm="1">
        <f t="array" ref="C3450">_xlfn.IFS(B3450= "Winter", 1, B3450="Spring", 2, B3450="Summer", 3, B3450="Fall", 4)</f>
        <v>1</v>
      </c>
      <c r="D3450" s="79">
        <f t="shared" si="159"/>
        <v>1</v>
      </c>
      <c r="E3450" s="79">
        <f t="shared" si="160"/>
        <v>0</v>
      </c>
      <c r="F3450" s="79">
        <f t="shared" si="161"/>
        <v>0</v>
      </c>
    </row>
    <row r="3451" spans="1:6" x14ac:dyDescent="0.2">
      <c r="A3451">
        <v>37</v>
      </c>
      <c r="B3451" t="s">
        <v>36</v>
      </c>
      <c r="C3451" s="79" cm="1">
        <f t="array" ref="C3451">_xlfn.IFS(B3451= "Winter", 1, B3451="Spring", 2, B3451="Summer", 3, B3451="Fall", 4)</f>
        <v>2</v>
      </c>
      <c r="D3451" s="79">
        <f t="shared" si="159"/>
        <v>0</v>
      </c>
      <c r="E3451" s="79">
        <f t="shared" si="160"/>
        <v>1</v>
      </c>
      <c r="F3451" s="79">
        <f t="shared" si="161"/>
        <v>0</v>
      </c>
    </row>
    <row r="3452" spans="1:6" x14ac:dyDescent="0.2">
      <c r="A3452">
        <v>78</v>
      </c>
      <c r="B3452" t="s">
        <v>36</v>
      </c>
      <c r="C3452" s="79" cm="1">
        <f t="array" ref="C3452">_xlfn.IFS(B3452= "Winter", 1, B3452="Spring", 2, B3452="Summer", 3, B3452="Fall", 4)</f>
        <v>2</v>
      </c>
      <c r="D3452" s="79">
        <f t="shared" si="159"/>
        <v>0</v>
      </c>
      <c r="E3452" s="79">
        <f t="shared" si="160"/>
        <v>1</v>
      </c>
      <c r="F3452" s="79">
        <f t="shared" si="161"/>
        <v>0</v>
      </c>
    </row>
    <row r="3453" spans="1:6" x14ac:dyDescent="0.2">
      <c r="A3453">
        <v>73</v>
      </c>
      <c r="B3453" t="s">
        <v>56</v>
      </c>
      <c r="C3453" s="79" cm="1">
        <f t="array" ref="C3453">_xlfn.IFS(B3453= "Winter", 1, B3453="Spring", 2, B3453="Summer", 3, B3453="Fall", 4)</f>
        <v>4</v>
      </c>
      <c r="D3453" s="79">
        <f t="shared" si="159"/>
        <v>0</v>
      </c>
      <c r="E3453" s="79">
        <f t="shared" si="160"/>
        <v>0</v>
      </c>
      <c r="F3453" s="79">
        <f t="shared" si="161"/>
        <v>0</v>
      </c>
    </row>
    <row r="3454" spans="1:6" x14ac:dyDescent="0.2">
      <c r="A3454">
        <v>20</v>
      </c>
      <c r="B3454" t="s">
        <v>36</v>
      </c>
      <c r="C3454" s="79" cm="1">
        <f t="array" ref="C3454">_xlfn.IFS(B3454= "Winter", 1, B3454="Spring", 2, B3454="Summer", 3, B3454="Fall", 4)</f>
        <v>2</v>
      </c>
      <c r="D3454" s="79">
        <f t="shared" si="159"/>
        <v>0</v>
      </c>
      <c r="E3454" s="79">
        <f t="shared" si="160"/>
        <v>1</v>
      </c>
      <c r="F3454" s="79">
        <f t="shared" si="161"/>
        <v>0</v>
      </c>
    </row>
    <row r="3455" spans="1:6" x14ac:dyDescent="0.2">
      <c r="A3455">
        <v>60</v>
      </c>
      <c r="B3455" t="s">
        <v>24</v>
      </c>
      <c r="C3455" s="79" cm="1">
        <f t="array" ref="C3455">_xlfn.IFS(B3455= "Winter", 1, B3455="Spring", 2, B3455="Summer", 3, B3455="Fall", 4)</f>
        <v>1</v>
      </c>
      <c r="D3455" s="79">
        <f t="shared" si="159"/>
        <v>1</v>
      </c>
      <c r="E3455" s="79">
        <f t="shared" si="160"/>
        <v>0</v>
      </c>
      <c r="F3455" s="79">
        <f t="shared" si="161"/>
        <v>0</v>
      </c>
    </row>
    <row r="3456" spans="1:6" x14ac:dyDescent="0.2">
      <c r="A3456">
        <v>71</v>
      </c>
      <c r="B3456" t="s">
        <v>56</v>
      </c>
      <c r="C3456" s="79" cm="1">
        <f t="array" ref="C3456">_xlfn.IFS(B3456= "Winter", 1, B3456="Spring", 2, B3456="Summer", 3, B3456="Fall", 4)</f>
        <v>4</v>
      </c>
      <c r="D3456" s="79">
        <f t="shared" si="159"/>
        <v>0</v>
      </c>
      <c r="E3456" s="79">
        <f t="shared" si="160"/>
        <v>0</v>
      </c>
      <c r="F3456" s="79">
        <f t="shared" si="161"/>
        <v>0</v>
      </c>
    </row>
    <row r="3457" spans="1:6" x14ac:dyDescent="0.2">
      <c r="A3457">
        <v>89</v>
      </c>
      <c r="B3457" t="s">
        <v>56</v>
      </c>
      <c r="C3457" s="79" cm="1">
        <f t="array" ref="C3457">_xlfn.IFS(B3457= "Winter", 1, B3457="Spring", 2, B3457="Summer", 3, B3457="Fall", 4)</f>
        <v>4</v>
      </c>
      <c r="D3457" s="79">
        <f t="shared" si="159"/>
        <v>0</v>
      </c>
      <c r="E3457" s="79">
        <f t="shared" si="160"/>
        <v>0</v>
      </c>
      <c r="F3457" s="79">
        <f t="shared" si="161"/>
        <v>0</v>
      </c>
    </row>
    <row r="3458" spans="1:6" x14ac:dyDescent="0.2">
      <c r="A3458">
        <v>53</v>
      </c>
      <c r="B3458" t="s">
        <v>56</v>
      </c>
      <c r="C3458" s="79" cm="1">
        <f t="array" ref="C3458">_xlfn.IFS(B3458= "Winter", 1, B3458="Spring", 2, B3458="Summer", 3, B3458="Fall", 4)</f>
        <v>4</v>
      </c>
      <c r="D3458" s="79">
        <f t="shared" si="159"/>
        <v>0</v>
      </c>
      <c r="E3458" s="79">
        <f t="shared" si="160"/>
        <v>0</v>
      </c>
      <c r="F3458" s="79">
        <f t="shared" si="161"/>
        <v>0</v>
      </c>
    </row>
    <row r="3459" spans="1:6" x14ac:dyDescent="0.2">
      <c r="A3459">
        <v>87</v>
      </c>
      <c r="B3459" t="s">
        <v>52</v>
      </c>
      <c r="C3459" s="79" cm="1">
        <f t="array" ref="C3459">_xlfn.IFS(B3459= "Winter", 1, B3459="Spring", 2, B3459="Summer", 3, B3459="Fall", 4)</f>
        <v>3</v>
      </c>
      <c r="D3459" s="79">
        <f t="shared" ref="D3459:D3522" si="162">IF(C3459=1, 1, 0)</f>
        <v>0</v>
      </c>
      <c r="E3459" s="79">
        <f t="shared" ref="E3459:E3522" si="163">IF(C3459=2, 1, 0)</f>
        <v>0</v>
      </c>
      <c r="F3459" s="79">
        <f t="shared" ref="F3459:F3522" si="164">IF(C3459=3,1, 0)</f>
        <v>1</v>
      </c>
    </row>
    <row r="3460" spans="1:6" x14ac:dyDescent="0.2">
      <c r="A3460">
        <v>37</v>
      </c>
      <c r="B3460" t="s">
        <v>36</v>
      </c>
      <c r="C3460" s="79" cm="1">
        <f t="array" ref="C3460">_xlfn.IFS(B3460= "Winter", 1, B3460="Spring", 2, B3460="Summer", 3, B3460="Fall", 4)</f>
        <v>2</v>
      </c>
      <c r="D3460" s="79">
        <f t="shared" si="162"/>
        <v>0</v>
      </c>
      <c r="E3460" s="79">
        <f t="shared" si="163"/>
        <v>1</v>
      </c>
      <c r="F3460" s="79">
        <f t="shared" si="164"/>
        <v>0</v>
      </c>
    </row>
    <row r="3461" spans="1:6" x14ac:dyDescent="0.2">
      <c r="A3461">
        <v>37</v>
      </c>
      <c r="B3461" t="s">
        <v>56</v>
      </c>
      <c r="C3461" s="79" cm="1">
        <f t="array" ref="C3461">_xlfn.IFS(B3461= "Winter", 1, B3461="Spring", 2, B3461="Summer", 3, B3461="Fall", 4)</f>
        <v>4</v>
      </c>
      <c r="D3461" s="79">
        <f t="shared" si="162"/>
        <v>0</v>
      </c>
      <c r="E3461" s="79">
        <f t="shared" si="163"/>
        <v>0</v>
      </c>
      <c r="F3461" s="79">
        <f t="shared" si="164"/>
        <v>0</v>
      </c>
    </row>
    <row r="3462" spans="1:6" x14ac:dyDescent="0.2">
      <c r="A3462">
        <v>78</v>
      </c>
      <c r="B3462" t="s">
        <v>36</v>
      </c>
      <c r="C3462" s="79" cm="1">
        <f t="array" ref="C3462">_xlfn.IFS(B3462= "Winter", 1, B3462="Spring", 2, B3462="Summer", 3, B3462="Fall", 4)</f>
        <v>2</v>
      </c>
      <c r="D3462" s="79">
        <f t="shared" si="162"/>
        <v>0</v>
      </c>
      <c r="E3462" s="79">
        <f t="shared" si="163"/>
        <v>1</v>
      </c>
      <c r="F3462" s="79">
        <f t="shared" si="164"/>
        <v>0</v>
      </c>
    </row>
    <row r="3463" spans="1:6" x14ac:dyDescent="0.2">
      <c r="A3463">
        <v>23</v>
      </c>
      <c r="B3463" t="s">
        <v>36</v>
      </c>
      <c r="C3463" s="79" cm="1">
        <f t="array" ref="C3463">_xlfn.IFS(B3463= "Winter", 1, B3463="Spring", 2, B3463="Summer", 3, B3463="Fall", 4)</f>
        <v>2</v>
      </c>
      <c r="D3463" s="79">
        <f t="shared" si="162"/>
        <v>0</v>
      </c>
      <c r="E3463" s="79">
        <f t="shared" si="163"/>
        <v>1</v>
      </c>
      <c r="F3463" s="79">
        <f t="shared" si="164"/>
        <v>0</v>
      </c>
    </row>
    <row r="3464" spans="1:6" x14ac:dyDescent="0.2">
      <c r="A3464">
        <v>73</v>
      </c>
      <c r="B3464" t="s">
        <v>36</v>
      </c>
      <c r="C3464" s="79" cm="1">
        <f t="array" ref="C3464">_xlfn.IFS(B3464= "Winter", 1, B3464="Spring", 2, B3464="Summer", 3, B3464="Fall", 4)</f>
        <v>2</v>
      </c>
      <c r="D3464" s="79">
        <f t="shared" si="162"/>
        <v>0</v>
      </c>
      <c r="E3464" s="79">
        <f t="shared" si="163"/>
        <v>1</v>
      </c>
      <c r="F3464" s="79">
        <f t="shared" si="164"/>
        <v>0</v>
      </c>
    </row>
    <row r="3465" spans="1:6" x14ac:dyDescent="0.2">
      <c r="A3465">
        <v>27</v>
      </c>
      <c r="B3465" t="s">
        <v>56</v>
      </c>
      <c r="C3465" s="79" cm="1">
        <f t="array" ref="C3465">_xlfn.IFS(B3465= "Winter", 1, B3465="Spring", 2, B3465="Summer", 3, B3465="Fall", 4)</f>
        <v>4</v>
      </c>
      <c r="D3465" s="79">
        <f t="shared" si="162"/>
        <v>0</v>
      </c>
      <c r="E3465" s="79">
        <f t="shared" si="163"/>
        <v>0</v>
      </c>
      <c r="F3465" s="79">
        <f t="shared" si="164"/>
        <v>0</v>
      </c>
    </row>
    <row r="3466" spans="1:6" x14ac:dyDescent="0.2">
      <c r="A3466">
        <v>59</v>
      </c>
      <c r="B3466" t="s">
        <v>24</v>
      </c>
      <c r="C3466" s="79" cm="1">
        <f t="array" ref="C3466">_xlfn.IFS(B3466= "Winter", 1, B3466="Spring", 2, B3466="Summer", 3, B3466="Fall", 4)</f>
        <v>1</v>
      </c>
      <c r="D3466" s="79">
        <f t="shared" si="162"/>
        <v>1</v>
      </c>
      <c r="E3466" s="79">
        <f t="shared" si="163"/>
        <v>0</v>
      </c>
      <c r="F3466" s="79">
        <f t="shared" si="164"/>
        <v>0</v>
      </c>
    </row>
    <row r="3467" spans="1:6" x14ac:dyDescent="0.2">
      <c r="A3467">
        <v>53</v>
      </c>
      <c r="B3467" t="s">
        <v>36</v>
      </c>
      <c r="C3467" s="79" cm="1">
        <f t="array" ref="C3467">_xlfn.IFS(B3467= "Winter", 1, B3467="Spring", 2, B3467="Summer", 3, B3467="Fall", 4)</f>
        <v>2</v>
      </c>
      <c r="D3467" s="79">
        <f t="shared" si="162"/>
        <v>0</v>
      </c>
      <c r="E3467" s="79">
        <f t="shared" si="163"/>
        <v>1</v>
      </c>
      <c r="F3467" s="79">
        <f t="shared" si="164"/>
        <v>0</v>
      </c>
    </row>
    <row r="3468" spans="1:6" x14ac:dyDescent="0.2">
      <c r="A3468">
        <v>42</v>
      </c>
      <c r="B3468" t="s">
        <v>52</v>
      </c>
      <c r="C3468" s="79" cm="1">
        <f t="array" ref="C3468">_xlfn.IFS(B3468= "Winter", 1, B3468="Spring", 2, B3468="Summer", 3, B3468="Fall", 4)</f>
        <v>3</v>
      </c>
      <c r="D3468" s="79">
        <f t="shared" si="162"/>
        <v>0</v>
      </c>
      <c r="E3468" s="79">
        <f t="shared" si="163"/>
        <v>0</v>
      </c>
      <c r="F3468" s="79">
        <f t="shared" si="164"/>
        <v>1</v>
      </c>
    </row>
    <row r="3469" spans="1:6" x14ac:dyDescent="0.2">
      <c r="A3469">
        <v>45</v>
      </c>
      <c r="B3469" t="s">
        <v>56</v>
      </c>
      <c r="C3469" s="79" cm="1">
        <f t="array" ref="C3469">_xlfn.IFS(B3469= "Winter", 1, B3469="Spring", 2, B3469="Summer", 3, B3469="Fall", 4)</f>
        <v>4</v>
      </c>
      <c r="D3469" s="79">
        <f t="shared" si="162"/>
        <v>0</v>
      </c>
      <c r="E3469" s="79">
        <f t="shared" si="163"/>
        <v>0</v>
      </c>
      <c r="F3469" s="79">
        <f t="shared" si="164"/>
        <v>0</v>
      </c>
    </row>
    <row r="3470" spans="1:6" x14ac:dyDescent="0.2">
      <c r="A3470">
        <v>89</v>
      </c>
      <c r="B3470" t="s">
        <v>24</v>
      </c>
      <c r="C3470" s="79" cm="1">
        <f t="array" ref="C3470">_xlfn.IFS(B3470= "Winter", 1, B3470="Spring", 2, B3470="Summer", 3, B3470="Fall", 4)</f>
        <v>1</v>
      </c>
      <c r="D3470" s="79">
        <f t="shared" si="162"/>
        <v>1</v>
      </c>
      <c r="E3470" s="79">
        <f t="shared" si="163"/>
        <v>0</v>
      </c>
      <c r="F3470" s="79">
        <f t="shared" si="164"/>
        <v>0</v>
      </c>
    </row>
    <row r="3471" spans="1:6" x14ac:dyDescent="0.2">
      <c r="A3471">
        <v>85</v>
      </c>
      <c r="B3471" t="s">
        <v>56</v>
      </c>
      <c r="C3471" s="79" cm="1">
        <f t="array" ref="C3471">_xlfn.IFS(B3471= "Winter", 1, B3471="Spring", 2, B3471="Summer", 3, B3471="Fall", 4)</f>
        <v>4</v>
      </c>
      <c r="D3471" s="79">
        <f t="shared" si="162"/>
        <v>0</v>
      </c>
      <c r="E3471" s="79">
        <f t="shared" si="163"/>
        <v>0</v>
      </c>
      <c r="F3471" s="79">
        <f t="shared" si="164"/>
        <v>0</v>
      </c>
    </row>
    <row r="3472" spans="1:6" x14ac:dyDescent="0.2">
      <c r="A3472">
        <v>69</v>
      </c>
      <c r="B3472" t="s">
        <v>52</v>
      </c>
      <c r="C3472" s="79" cm="1">
        <f t="array" ref="C3472">_xlfn.IFS(B3472= "Winter", 1, B3472="Spring", 2, B3472="Summer", 3, B3472="Fall", 4)</f>
        <v>3</v>
      </c>
      <c r="D3472" s="79">
        <f t="shared" si="162"/>
        <v>0</v>
      </c>
      <c r="E3472" s="79">
        <f t="shared" si="163"/>
        <v>0</v>
      </c>
      <c r="F3472" s="79">
        <f t="shared" si="164"/>
        <v>1</v>
      </c>
    </row>
    <row r="3473" spans="1:6" x14ac:dyDescent="0.2">
      <c r="A3473">
        <v>66</v>
      </c>
      <c r="B3473" t="s">
        <v>36</v>
      </c>
      <c r="C3473" s="79" cm="1">
        <f t="array" ref="C3473">_xlfn.IFS(B3473= "Winter", 1, B3473="Spring", 2, B3473="Summer", 3, B3473="Fall", 4)</f>
        <v>2</v>
      </c>
      <c r="D3473" s="79">
        <f t="shared" si="162"/>
        <v>0</v>
      </c>
      <c r="E3473" s="79">
        <f t="shared" si="163"/>
        <v>1</v>
      </c>
      <c r="F3473" s="79">
        <f t="shared" si="164"/>
        <v>0</v>
      </c>
    </row>
    <row r="3474" spans="1:6" x14ac:dyDescent="0.2">
      <c r="A3474">
        <v>42</v>
      </c>
      <c r="B3474" t="s">
        <v>52</v>
      </c>
      <c r="C3474" s="79" cm="1">
        <f t="array" ref="C3474">_xlfn.IFS(B3474= "Winter", 1, B3474="Spring", 2, B3474="Summer", 3, B3474="Fall", 4)</f>
        <v>3</v>
      </c>
      <c r="D3474" s="79">
        <f t="shared" si="162"/>
        <v>0</v>
      </c>
      <c r="E3474" s="79">
        <f t="shared" si="163"/>
        <v>0</v>
      </c>
      <c r="F3474" s="79">
        <f t="shared" si="164"/>
        <v>1</v>
      </c>
    </row>
    <row r="3475" spans="1:6" x14ac:dyDescent="0.2">
      <c r="A3475">
        <v>40</v>
      </c>
      <c r="B3475" t="s">
        <v>36</v>
      </c>
      <c r="C3475" s="79" cm="1">
        <f t="array" ref="C3475">_xlfn.IFS(B3475= "Winter", 1, B3475="Spring", 2, B3475="Summer", 3, B3475="Fall", 4)</f>
        <v>2</v>
      </c>
      <c r="D3475" s="79">
        <f t="shared" si="162"/>
        <v>0</v>
      </c>
      <c r="E3475" s="79">
        <f t="shared" si="163"/>
        <v>1</v>
      </c>
      <c r="F3475" s="79">
        <f t="shared" si="164"/>
        <v>0</v>
      </c>
    </row>
    <row r="3476" spans="1:6" x14ac:dyDescent="0.2">
      <c r="A3476">
        <v>82</v>
      </c>
      <c r="B3476" t="s">
        <v>24</v>
      </c>
      <c r="C3476" s="79" cm="1">
        <f t="array" ref="C3476">_xlfn.IFS(B3476= "Winter", 1, B3476="Spring", 2, B3476="Summer", 3, B3476="Fall", 4)</f>
        <v>1</v>
      </c>
      <c r="D3476" s="79">
        <f t="shared" si="162"/>
        <v>1</v>
      </c>
      <c r="E3476" s="79">
        <f t="shared" si="163"/>
        <v>0</v>
      </c>
      <c r="F3476" s="79">
        <f t="shared" si="164"/>
        <v>0</v>
      </c>
    </row>
    <row r="3477" spans="1:6" x14ac:dyDescent="0.2">
      <c r="A3477">
        <v>88</v>
      </c>
      <c r="B3477" t="s">
        <v>36</v>
      </c>
      <c r="C3477" s="79" cm="1">
        <f t="array" ref="C3477">_xlfn.IFS(B3477= "Winter", 1, B3477="Spring", 2, B3477="Summer", 3, B3477="Fall", 4)</f>
        <v>2</v>
      </c>
      <c r="D3477" s="79">
        <f t="shared" si="162"/>
        <v>0</v>
      </c>
      <c r="E3477" s="79">
        <f t="shared" si="163"/>
        <v>1</v>
      </c>
      <c r="F3477" s="79">
        <f t="shared" si="164"/>
        <v>0</v>
      </c>
    </row>
    <row r="3478" spans="1:6" x14ac:dyDescent="0.2">
      <c r="A3478">
        <v>99</v>
      </c>
      <c r="B3478" t="s">
        <v>52</v>
      </c>
      <c r="C3478" s="79" cm="1">
        <f t="array" ref="C3478">_xlfn.IFS(B3478= "Winter", 1, B3478="Spring", 2, B3478="Summer", 3, B3478="Fall", 4)</f>
        <v>3</v>
      </c>
      <c r="D3478" s="79">
        <f t="shared" si="162"/>
        <v>0</v>
      </c>
      <c r="E3478" s="79">
        <f t="shared" si="163"/>
        <v>0</v>
      </c>
      <c r="F3478" s="79">
        <f t="shared" si="164"/>
        <v>1</v>
      </c>
    </row>
    <row r="3479" spans="1:6" x14ac:dyDescent="0.2">
      <c r="A3479">
        <v>85</v>
      </c>
      <c r="B3479" t="s">
        <v>36</v>
      </c>
      <c r="C3479" s="79" cm="1">
        <f t="array" ref="C3479">_xlfn.IFS(B3479= "Winter", 1, B3479="Spring", 2, B3479="Summer", 3, B3479="Fall", 4)</f>
        <v>2</v>
      </c>
      <c r="D3479" s="79">
        <f t="shared" si="162"/>
        <v>0</v>
      </c>
      <c r="E3479" s="79">
        <f t="shared" si="163"/>
        <v>1</v>
      </c>
      <c r="F3479" s="79">
        <f t="shared" si="164"/>
        <v>0</v>
      </c>
    </row>
    <row r="3480" spans="1:6" x14ac:dyDescent="0.2">
      <c r="A3480">
        <v>57</v>
      </c>
      <c r="B3480" t="s">
        <v>56</v>
      </c>
      <c r="C3480" s="79" cm="1">
        <f t="array" ref="C3480">_xlfn.IFS(B3480= "Winter", 1, B3480="Spring", 2, B3480="Summer", 3, B3480="Fall", 4)</f>
        <v>4</v>
      </c>
      <c r="D3480" s="79">
        <f t="shared" si="162"/>
        <v>0</v>
      </c>
      <c r="E3480" s="79">
        <f t="shared" si="163"/>
        <v>0</v>
      </c>
      <c r="F3480" s="79">
        <f t="shared" si="164"/>
        <v>0</v>
      </c>
    </row>
    <row r="3481" spans="1:6" x14ac:dyDescent="0.2">
      <c r="A3481">
        <v>56</v>
      </c>
      <c r="B3481" t="s">
        <v>52</v>
      </c>
      <c r="C3481" s="79" cm="1">
        <f t="array" ref="C3481">_xlfn.IFS(B3481= "Winter", 1, B3481="Spring", 2, B3481="Summer", 3, B3481="Fall", 4)</f>
        <v>3</v>
      </c>
      <c r="D3481" s="79">
        <f t="shared" si="162"/>
        <v>0</v>
      </c>
      <c r="E3481" s="79">
        <f t="shared" si="163"/>
        <v>0</v>
      </c>
      <c r="F3481" s="79">
        <f t="shared" si="164"/>
        <v>1</v>
      </c>
    </row>
    <row r="3482" spans="1:6" x14ac:dyDescent="0.2">
      <c r="A3482">
        <v>79</v>
      </c>
      <c r="B3482" t="s">
        <v>24</v>
      </c>
      <c r="C3482" s="79" cm="1">
        <f t="array" ref="C3482">_xlfn.IFS(B3482= "Winter", 1, B3482="Spring", 2, B3482="Summer", 3, B3482="Fall", 4)</f>
        <v>1</v>
      </c>
      <c r="D3482" s="79">
        <f t="shared" si="162"/>
        <v>1</v>
      </c>
      <c r="E3482" s="79">
        <f t="shared" si="163"/>
        <v>0</v>
      </c>
      <c r="F3482" s="79">
        <f t="shared" si="164"/>
        <v>0</v>
      </c>
    </row>
    <row r="3483" spans="1:6" x14ac:dyDescent="0.2">
      <c r="A3483">
        <v>67</v>
      </c>
      <c r="B3483" t="s">
        <v>52</v>
      </c>
      <c r="C3483" s="79" cm="1">
        <f t="array" ref="C3483">_xlfn.IFS(B3483= "Winter", 1, B3483="Spring", 2, B3483="Summer", 3, B3483="Fall", 4)</f>
        <v>3</v>
      </c>
      <c r="D3483" s="79">
        <f t="shared" si="162"/>
        <v>0</v>
      </c>
      <c r="E3483" s="79">
        <f t="shared" si="163"/>
        <v>0</v>
      </c>
      <c r="F3483" s="79">
        <f t="shared" si="164"/>
        <v>1</v>
      </c>
    </row>
    <row r="3484" spans="1:6" x14ac:dyDescent="0.2">
      <c r="A3484">
        <v>61</v>
      </c>
      <c r="B3484" t="s">
        <v>24</v>
      </c>
      <c r="C3484" s="79" cm="1">
        <f t="array" ref="C3484">_xlfn.IFS(B3484= "Winter", 1, B3484="Spring", 2, B3484="Summer", 3, B3484="Fall", 4)</f>
        <v>1</v>
      </c>
      <c r="D3484" s="79">
        <f t="shared" si="162"/>
        <v>1</v>
      </c>
      <c r="E3484" s="79">
        <f t="shared" si="163"/>
        <v>0</v>
      </c>
      <c r="F3484" s="79">
        <f t="shared" si="164"/>
        <v>0</v>
      </c>
    </row>
    <row r="3485" spans="1:6" x14ac:dyDescent="0.2">
      <c r="A3485">
        <v>37</v>
      </c>
      <c r="B3485" t="s">
        <v>24</v>
      </c>
      <c r="C3485" s="79" cm="1">
        <f t="array" ref="C3485">_xlfn.IFS(B3485= "Winter", 1, B3485="Spring", 2, B3485="Summer", 3, B3485="Fall", 4)</f>
        <v>1</v>
      </c>
      <c r="D3485" s="79">
        <f t="shared" si="162"/>
        <v>1</v>
      </c>
      <c r="E3485" s="79">
        <f t="shared" si="163"/>
        <v>0</v>
      </c>
      <c r="F3485" s="79">
        <f t="shared" si="164"/>
        <v>0</v>
      </c>
    </row>
    <row r="3486" spans="1:6" x14ac:dyDescent="0.2">
      <c r="A3486">
        <v>75</v>
      </c>
      <c r="B3486" t="s">
        <v>56</v>
      </c>
      <c r="C3486" s="79" cm="1">
        <f t="array" ref="C3486">_xlfn.IFS(B3486= "Winter", 1, B3486="Spring", 2, B3486="Summer", 3, B3486="Fall", 4)</f>
        <v>4</v>
      </c>
      <c r="D3486" s="79">
        <f t="shared" si="162"/>
        <v>0</v>
      </c>
      <c r="E3486" s="79">
        <f t="shared" si="163"/>
        <v>0</v>
      </c>
      <c r="F3486" s="79">
        <f t="shared" si="164"/>
        <v>0</v>
      </c>
    </row>
    <row r="3487" spans="1:6" x14ac:dyDescent="0.2">
      <c r="A3487">
        <v>21</v>
      </c>
      <c r="B3487" t="s">
        <v>24</v>
      </c>
      <c r="C3487" s="79" cm="1">
        <f t="array" ref="C3487">_xlfn.IFS(B3487= "Winter", 1, B3487="Spring", 2, B3487="Summer", 3, B3487="Fall", 4)</f>
        <v>1</v>
      </c>
      <c r="D3487" s="79">
        <f t="shared" si="162"/>
        <v>1</v>
      </c>
      <c r="E3487" s="79">
        <f t="shared" si="163"/>
        <v>0</v>
      </c>
      <c r="F3487" s="79">
        <f t="shared" si="164"/>
        <v>0</v>
      </c>
    </row>
    <row r="3488" spans="1:6" x14ac:dyDescent="0.2">
      <c r="A3488">
        <v>89</v>
      </c>
      <c r="B3488" t="s">
        <v>24</v>
      </c>
      <c r="C3488" s="79" cm="1">
        <f t="array" ref="C3488">_xlfn.IFS(B3488= "Winter", 1, B3488="Spring", 2, B3488="Summer", 3, B3488="Fall", 4)</f>
        <v>1</v>
      </c>
      <c r="D3488" s="79">
        <f t="shared" si="162"/>
        <v>1</v>
      </c>
      <c r="E3488" s="79">
        <f t="shared" si="163"/>
        <v>0</v>
      </c>
      <c r="F3488" s="79">
        <f t="shared" si="164"/>
        <v>0</v>
      </c>
    </row>
    <row r="3489" spans="1:6" x14ac:dyDescent="0.2">
      <c r="A3489">
        <v>24</v>
      </c>
      <c r="B3489" t="s">
        <v>56</v>
      </c>
      <c r="C3489" s="79" cm="1">
        <f t="array" ref="C3489">_xlfn.IFS(B3489= "Winter", 1, B3489="Spring", 2, B3489="Summer", 3, B3489="Fall", 4)</f>
        <v>4</v>
      </c>
      <c r="D3489" s="79">
        <f t="shared" si="162"/>
        <v>0</v>
      </c>
      <c r="E3489" s="79">
        <f t="shared" si="163"/>
        <v>0</v>
      </c>
      <c r="F3489" s="79">
        <f t="shared" si="164"/>
        <v>0</v>
      </c>
    </row>
    <row r="3490" spans="1:6" x14ac:dyDescent="0.2">
      <c r="A3490">
        <v>27</v>
      </c>
      <c r="B3490" t="s">
        <v>36</v>
      </c>
      <c r="C3490" s="79" cm="1">
        <f t="array" ref="C3490">_xlfn.IFS(B3490= "Winter", 1, B3490="Spring", 2, B3490="Summer", 3, B3490="Fall", 4)</f>
        <v>2</v>
      </c>
      <c r="D3490" s="79">
        <f t="shared" si="162"/>
        <v>0</v>
      </c>
      <c r="E3490" s="79">
        <f t="shared" si="163"/>
        <v>1</v>
      </c>
      <c r="F3490" s="79">
        <f t="shared" si="164"/>
        <v>0</v>
      </c>
    </row>
    <row r="3491" spans="1:6" x14ac:dyDescent="0.2">
      <c r="A3491">
        <v>26</v>
      </c>
      <c r="B3491" t="s">
        <v>52</v>
      </c>
      <c r="C3491" s="79" cm="1">
        <f t="array" ref="C3491">_xlfn.IFS(B3491= "Winter", 1, B3491="Spring", 2, B3491="Summer", 3, B3491="Fall", 4)</f>
        <v>3</v>
      </c>
      <c r="D3491" s="79">
        <f t="shared" si="162"/>
        <v>0</v>
      </c>
      <c r="E3491" s="79">
        <f t="shared" si="163"/>
        <v>0</v>
      </c>
      <c r="F3491" s="79">
        <f t="shared" si="164"/>
        <v>1</v>
      </c>
    </row>
    <row r="3492" spans="1:6" x14ac:dyDescent="0.2">
      <c r="A3492">
        <v>82</v>
      </c>
      <c r="B3492" t="s">
        <v>36</v>
      </c>
      <c r="C3492" s="79" cm="1">
        <f t="array" ref="C3492">_xlfn.IFS(B3492= "Winter", 1, B3492="Spring", 2, B3492="Summer", 3, B3492="Fall", 4)</f>
        <v>2</v>
      </c>
      <c r="D3492" s="79">
        <f t="shared" si="162"/>
        <v>0</v>
      </c>
      <c r="E3492" s="79">
        <f t="shared" si="163"/>
        <v>1</v>
      </c>
      <c r="F3492" s="79">
        <f t="shared" si="164"/>
        <v>0</v>
      </c>
    </row>
    <row r="3493" spans="1:6" x14ac:dyDescent="0.2">
      <c r="A3493">
        <v>28</v>
      </c>
      <c r="B3493" t="s">
        <v>24</v>
      </c>
      <c r="C3493" s="79" cm="1">
        <f t="array" ref="C3493">_xlfn.IFS(B3493= "Winter", 1, B3493="Spring", 2, B3493="Summer", 3, B3493="Fall", 4)</f>
        <v>1</v>
      </c>
      <c r="D3493" s="79">
        <f t="shared" si="162"/>
        <v>1</v>
      </c>
      <c r="E3493" s="79">
        <f t="shared" si="163"/>
        <v>0</v>
      </c>
      <c r="F3493" s="79">
        <f t="shared" si="164"/>
        <v>0</v>
      </c>
    </row>
    <row r="3494" spans="1:6" x14ac:dyDescent="0.2">
      <c r="A3494">
        <v>65</v>
      </c>
      <c r="B3494" t="s">
        <v>56</v>
      </c>
      <c r="C3494" s="79" cm="1">
        <f t="array" ref="C3494">_xlfn.IFS(B3494= "Winter", 1, B3494="Spring", 2, B3494="Summer", 3, B3494="Fall", 4)</f>
        <v>4</v>
      </c>
      <c r="D3494" s="79">
        <f t="shared" si="162"/>
        <v>0</v>
      </c>
      <c r="E3494" s="79">
        <f t="shared" si="163"/>
        <v>0</v>
      </c>
      <c r="F3494" s="79">
        <f t="shared" si="164"/>
        <v>0</v>
      </c>
    </row>
    <row r="3495" spans="1:6" x14ac:dyDescent="0.2">
      <c r="A3495">
        <v>82</v>
      </c>
      <c r="B3495" t="s">
        <v>24</v>
      </c>
      <c r="C3495" s="79" cm="1">
        <f t="array" ref="C3495">_xlfn.IFS(B3495= "Winter", 1, B3495="Spring", 2, B3495="Summer", 3, B3495="Fall", 4)</f>
        <v>1</v>
      </c>
      <c r="D3495" s="79">
        <f t="shared" si="162"/>
        <v>1</v>
      </c>
      <c r="E3495" s="79">
        <f t="shared" si="163"/>
        <v>0</v>
      </c>
      <c r="F3495" s="79">
        <f t="shared" si="164"/>
        <v>0</v>
      </c>
    </row>
    <row r="3496" spans="1:6" x14ac:dyDescent="0.2">
      <c r="A3496">
        <v>38</v>
      </c>
      <c r="B3496" t="s">
        <v>24</v>
      </c>
      <c r="C3496" s="79" cm="1">
        <f t="array" ref="C3496">_xlfn.IFS(B3496= "Winter", 1, B3496="Spring", 2, B3496="Summer", 3, B3496="Fall", 4)</f>
        <v>1</v>
      </c>
      <c r="D3496" s="79">
        <f t="shared" si="162"/>
        <v>1</v>
      </c>
      <c r="E3496" s="79">
        <f t="shared" si="163"/>
        <v>0</v>
      </c>
      <c r="F3496" s="79">
        <f t="shared" si="164"/>
        <v>0</v>
      </c>
    </row>
    <row r="3497" spans="1:6" x14ac:dyDescent="0.2">
      <c r="A3497">
        <v>33</v>
      </c>
      <c r="B3497" t="s">
        <v>36</v>
      </c>
      <c r="C3497" s="79" cm="1">
        <f t="array" ref="C3497">_xlfn.IFS(B3497= "Winter", 1, B3497="Spring", 2, B3497="Summer", 3, B3497="Fall", 4)</f>
        <v>2</v>
      </c>
      <c r="D3497" s="79">
        <f t="shared" si="162"/>
        <v>0</v>
      </c>
      <c r="E3497" s="79">
        <f t="shared" si="163"/>
        <v>1</v>
      </c>
      <c r="F3497" s="79">
        <f t="shared" si="164"/>
        <v>0</v>
      </c>
    </row>
    <row r="3498" spans="1:6" x14ac:dyDescent="0.2">
      <c r="A3498">
        <v>38</v>
      </c>
      <c r="B3498" t="s">
        <v>52</v>
      </c>
      <c r="C3498" s="79" cm="1">
        <f t="array" ref="C3498">_xlfn.IFS(B3498= "Winter", 1, B3498="Spring", 2, B3498="Summer", 3, B3498="Fall", 4)</f>
        <v>3</v>
      </c>
      <c r="D3498" s="79">
        <f t="shared" si="162"/>
        <v>0</v>
      </c>
      <c r="E3498" s="79">
        <f t="shared" si="163"/>
        <v>0</v>
      </c>
      <c r="F3498" s="79">
        <f t="shared" si="164"/>
        <v>1</v>
      </c>
    </row>
    <row r="3499" spans="1:6" x14ac:dyDescent="0.2">
      <c r="A3499">
        <v>48</v>
      </c>
      <c r="B3499" t="s">
        <v>36</v>
      </c>
      <c r="C3499" s="79" cm="1">
        <f t="array" ref="C3499">_xlfn.IFS(B3499= "Winter", 1, B3499="Spring", 2, B3499="Summer", 3, B3499="Fall", 4)</f>
        <v>2</v>
      </c>
      <c r="D3499" s="79">
        <f t="shared" si="162"/>
        <v>0</v>
      </c>
      <c r="E3499" s="79">
        <f t="shared" si="163"/>
        <v>1</v>
      </c>
      <c r="F3499" s="79">
        <f t="shared" si="164"/>
        <v>0</v>
      </c>
    </row>
    <row r="3500" spans="1:6" x14ac:dyDescent="0.2">
      <c r="A3500">
        <v>35</v>
      </c>
      <c r="B3500" t="s">
        <v>52</v>
      </c>
      <c r="C3500" s="79" cm="1">
        <f t="array" ref="C3500">_xlfn.IFS(B3500= "Winter", 1, B3500="Spring", 2, B3500="Summer", 3, B3500="Fall", 4)</f>
        <v>3</v>
      </c>
      <c r="D3500" s="79">
        <f t="shared" si="162"/>
        <v>0</v>
      </c>
      <c r="E3500" s="79">
        <f t="shared" si="163"/>
        <v>0</v>
      </c>
      <c r="F3500" s="79">
        <f t="shared" si="164"/>
        <v>1</v>
      </c>
    </row>
    <row r="3501" spans="1:6" x14ac:dyDescent="0.2">
      <c r="A3501">
        <v>29</v>
      </c>
      <c r="B3501" t="s">
        <v>56</v>
      </c>
      <c r="C3501" s="79" cm="1">
        <f t="array" ref="C3501">_xlfn.IFS(B3501= "Winter", 1, B3501="Spring", 2, B3501="Summer", 3, B3501="Fall", 4)</f>
        <v>4</v>
      </c>
      <c r="D3501" s="79">
        <f t="shared" si="162"/>
        <v>0</v>
      </c>
      <c r="E3501" s="79">
        <f t="shared" si="163"/>
        <v>0</v>
      </c>
      <c r="F3501" s="79">
        <f t="shared" si="164"/>
        <v>0</v>
      </c>
    </row>
    <row r="3502" spans="1:6" x14ac:dyDescent="0.2">
      <c r="A3502">
        <v>48</v>
      </c>
      <c r="B3502" t="s">
        <v>56</v>
      </c>
      <c r="C3502" s="79" cm="1">
        <f t="array" ref="C3502">_xlfn.IFS(B3502= "Winter", 1, B3502="Spring", 2, B3502="Summer", 3, B3502="Fall", 4)</f>
        <v>4</v>
      </c>
      <c r="D3502" s="79">
        <f t="shared" si="162"/>
        <v>0</v>
      </c>
      <c r="E3502" s="79">
        <f t="shared" si="163"/>
        <v>0</v>
      </c>
      <c r="F3502" s="79">
        <f t="shared" si="164"/>
        <v>0</v>
      </c>
    </row>
    <row r="3503" spans="1:6" x14ac:dyDescent="0.2">
      <c r="A3503">
        <v>87</v>
      </c>
      <c r="B3503" t="s">
        <v>56</v>
      </c>
      <c r="C3503" s="79" cm="1">
        <f t="array" ref="C3503">_xlfn.IFS(B3503= "Winter", 1, B3503="Spring", 2, B3503="Summer", 3, B3503="Fall", 4)</f>
        <v>4</v>
      </c>
      <c r="D3503" s="79">
        <f t="shared" si="162"/>
        <v>0</v>
      </c>
      <c r="E3503" s="79">
        <f t="shared" si="163"/>
        <v>0</v>
      </c>
      <c r="F3503" s="79">
        <f t="shared" si="164"/>
        <v>0</v>
      </c>
    </row>
    <row r="3504" spans="1:6" x14ac:dyDescent="0.2">
      <c r="A3504">
        <v>62</v>
      </c>
      <c r="B3504" t="s">
        <v>56</v>
      </c>
      <c r="C3504" s="79" cm="1">
        <f t="array" ref="C3504">_xlfn.IFS(B3504= "Winter", 1, B3504="Spring", 2, B3504="Summer", 3, B3504="Fall", 4)</f>
        <v>4</v>
      </c>
      <c r="D3504" s="79">
        <f t="shared" si="162"/>
        <v>0</v>
      </c>
      <c r="E3504" s="79">
        <f t="shared" si="163"/>
        <v>0</v>
      </c>
      <c r="F3504" s="79">
        <f t="shared" si="164"/>
        <v>0</v>
      </c>
    </row>
    <row r="3505" spans="1:6" x14ac:dyDescent="0.2">
      <c r="A3505">
        <v>96</v>
      </c>
      <c r="B3505" t="s">
        <v>36</v>
      </c>
      <c r="C3505" s="79" cm="1">
        <f t="array" ref="C3505">_xlfn.IFS(B3505= "Winter", 1, B3505="Spring", 2, B3505="Summer", 3, B3505="Fall", 4)</f>
        <v>2</v>
      </c>
      <c r="D3505" s="79">
        <f t="shared" si="162"/>
        <v>0</v>
      </c>
      <c r="E3505" s="79">
        <f t="shared" si="163"/>
        <v>1</v>
      </c>
      <c r="F3505" s="79">
        <f t="shared" si="164"/>
        <v>0</v>
      </c>
    </row>
    <row r="3506" spans="1:6" x14ac:dyDescent="0.2">
      <c r="A3506">
        <v>41</v>
      </c>
      <c r="B3506" t="s">
        <v>56</v>
      </c>
      <c r="C3506" s="79" cm="1">
        <f t="array" ref="C3506">_xlfn.IFS(B3506= "Winter", 1, B3506="Spring", 2, B3506="Summer", 3, B3506="Fall", 4)</f>
        <v>4</v>
      </c>
      <c r="D3506" s="79">
        <f t="shared" si="162"/>
        <v>0</v>
      </c>
      <c r="E3506" s="79">
        <f t="shared" si="163"/>
        <v>0</v>
      </c>
      <c r="F3506" s="79">
        <f t="shared" si="164"/>
        <v>0</v>
      </c>
    </row>
    <row r="3507" spans="1:6" x14ac:dyDescent="0.2">
      <c r="A3507">
        <v>42</v>
      </c>
      <c r="B3507" t="s">
        <v>24</v>
      </c>
      <c r="C3507" s="79" cm="1">
        <f t="array" ref="C3507">_xlfn.IFS(B3507= "Winter", 1, B3507="Spring", 2, B3507="Summer", 3, B3507="Fall", 4)</f>
        <v>1</v>
      </c>
      <c r="D3507" s="79">
        <f t="shared" si="162"/>
        <v>1</v>
      </c>
      <c r="E3507" s="79">
        <f t="shared" si="163"/>
        <v>0</v>
      </c>
      <c r="F3507" s="79">
        <f t="shared" si="164"/>
        <v>0</v>
      </c>
    </row>
    <row r="3508" spans="1:6" x14ac:dyDescent="0.2">
      <c r="A3508">
        <v>57</v>
      </c>
      <c r="B3508" t="s">
        <v>24</v>
      </c>
      <c r="C3508" s="79" cm="1">
        <f t="array" ref="C3508">_xlfn.IFS(B3508= "Winter", 1, B3508="Spring", 2, B3508="Summer", 3, B3508="Fall", 4)</f>
        <v>1</v>
      </c>
      <c r="D3508" s="79">
        <f t="shared" si="162"/>
        <v>1</v>
      </c>
      <c r="E3508" s="79">
        <f t="shared" si="163"/>
        <v>0</v>
      </c>
      <c r="F3508" s="79">
        <f t="shared" si="164"/>
        <v>0</v>
      </c>
    </row>
    <row r="3509" spans="1:6" x14ac:dyDescent="0.2">
      <c r="A3509">
        <v>65</v>
      </c>
      <c r="B3509" t="s">
        <v>36</v>
      </c>
      <c r="C3509" s="79" cm="1">
        <f t="array" ref="C3509">_xlfn.IFS(B3509= "Winter", 1, B3509="Spring", 2, B3509="Summer", 3, B3509="Fall", 4)</f>
        <v>2</v>
      </c>
      <c r="D3509" s="79">
        <f t="shared" si="162"/>
        <v>0</v>
      </c>
      <c r="E3509" s="79">
        <f t="shared" si="163"/>
        <v>1</v>
      </c>
      <c r="F3509" s="79">
        <f t="shared" si="164"/>
        <v>0</v>
      </c>
    </row>
    <row r="3510" spans="1:6" x14ac:dyDescent="0.2">
      <c r="A3510">
        <v>54</v>
      </c>
      <c r="B3510" t="s">
        <v>56</v>
      </c>
      <c r="C3510" s="79" cm="1">
        <f t="array" ref="C3510">_xlfn.IFS(B3510= "Winter", 1, B3510="Spring", 2, B3510="Summer", 3, B3510="Fall", 4)</f>
        <v>4</v>
      </c>
      <c r="D3510" s="79">
        <f t="shared" si="162"/>
        <v>0</v>
      </c>
      <c r="E3510" s="79">
        <f t="shared" si="163"/>
        <v>0</v>
      </c>
      <c r="F3510" s="79">
        <f t="shared" si="164"/>
        <v>0</v>
      </c>
    </row>
    <row r="3511" spans="1:6" x14ac:dyDescent="0.2">
      <c r="A3511">
        <v>22</v>
      </c>
      <c r="B3511" t="s">
        <v>24</v>
      </c>
      <c r="C3511" s="79" cm="1">
        <f t="array" ref="C3511">_xlfn.IFS(B3511= "Winter", 1, B3511="Spring", 2, B3511="Summer", 3, B3511="Fall", 4)</f>
        <v>1</v>
      </c>
      <c r="D3511" s="79">
        <f t="shared" si="162"/>
        <v>1</v>
      </c>
      <c r="E3511" s="79">
        <f t="shared" si="163"/>
        <v>0</v>
      </c>
      <c r="F3511" s="79">
        <f t="shared" si="164"/>
        <v>0</v>
      </c>
    </row>
    <row r="3512" spans="1:6" x14ac:dyDescent="0.2">
      <c r="A3512">
        <v>96</v>
      </c>
      <c r="B3512" t="s">
        <v>56</v>
      </c>
      <c r="C3512" s="79" cm="1">
        <f t="array" ref="C3512">_xlfn.IFS(B3512= "Winter", 1, B3512="Spring", 2, B3512="Summer", 3, B3512="Fall", 4)</f>
        <v>4</v>
      </c>
      <c r="D3512" s="79">
        <f t="shared" si="162"/>
        <v>0</v>
      </c>
      <c r="E3512" s="79">
        <f t="shared" si="163"/>
        <v>0</v>
      </c>
      <c r="F3512" s="79">
        <f t="shared" si="164"/>
        <v>0</v>
      </c>
    </row>
    <row r="3513" spans="1:6" x14ac:dyDescent="0.2">
      <c r="A3513">
        <v>81</v>
      </c>
      <c r="B3513" t="s">
        <v>52</v>
      </c>
      <c r="C3513" s="79" cm="1">
        <f t="array" ref="C3513">_xlfn.IFS(B3513= "Winter", 1, B3513="Spring", 2, B3513="Summer", 3, B3513="Fall", 4)</f>
        <v>3</v>
      </c>
      <c r="D3513" s="79">
        <f t="shared" si="162"/>
        <v>0</v>
      </c>
      <c r="E3513" s="79">
        <f t="shared" si="163"/>
        <v>0</v>
      </c>
      <c r="F3513" s="79">
        <f t="shared" si="164"/>
        <v>1</v>
      </c>
    </row>
    <row r="3514" spans="1:6" x14ac:dyDescent="0.2">
      <c r="A3514">
        <v>46</v>
      </c>
      <c r="B3514" t="s">
        <v>56</v>
      </c>
      <c r="C3514" s="79" cm="1">
        <f t="array" ref="C3514">_xlfn.IFS(B3514= "Winter", 1, B3514="Spring", 2, B3514="Summer", 3, B3514="Fall", 4)</f>
        <v>4</v>
      </c>
      <c r="D3514" s="79">
        <f t="shared" si="162"/>
        <v>0</v>
      </c>
      <c r="E3514" s="79">
        <f t="shared" si="163"/>
        <v>0</v>
      </c>
      <c r="F3514" s="79">
        <f t="shared" si="164"/>
        <v>0</v>
      </c>
    </row>
    <row r="3515" spans="1:6" x14ac:dyDescent="0.2">
      <c r="A3515">
        <v>74</v>
      </c>
      <c r="B3515" t="s">
        <v>36</v>
      </c>
      <c r="C3515" s="79" cm="1">
        <f t="array" ref="C3515">_xlfn.IFS(B3515= "Winter", 1, B3515="Spring", 2, B3515="Summer", 3, B3515="Fall", 4)</f>
        <v>2</v>
      </c>
      <c r="D3515" s="79">
        <f t="shared" si="162"/>
        <v>0</v>
      </c>
      <c r="E3515" s="79">
        <f t="shared" si="163"/>
        <v>1</v>
      </c>
      <c r="F3515" s="79">
        <f t="shared" si="164"/>
        <v>0</v>
      </c>
    </row>
    <row r="3516" spans="1:6" x14ac:dyDescent="0.2">
      <c r="A3516">
        <v>50</v>
      </c>
      <c r="B3516" t="s">
        <v>24</v>
      </c>
      <c r="C3516" s="79" cm="1">
        <f t="array" ref="C3516">_xlfn.IFS(B3516= "Winter", 1, B3516="Spring", 2, B3516="Summer", 3, B3516="Fall", 4)</f>
        <v>1</v>
      </c>
      <c r="D3516" s="79">
        <f t="shared" si="162"/>
        <v>1</v>
      </c>
      <c r="E3516" s="79">
        <f t="shared" si="163"/>
        <v>0</v>
      </c>
      <c r="F3516" s="79">
        <f t="shared" si="164"/>
        <v>0</v>
      </c>
    </row>
    <row r="3517" spans="1:6" x14ac:dyDescent="0.2">
      <c r="A3517">
        <v>80</v>
      </c>
      <c r="B3517" t="s">
        <v>24</v>
      </c>
      <c r="C3517" s="79" cm="1">
        <f t="array" ref="C3517">_xlfn.IFS(B3517= "Winter", 1, B3517="Spring", 2, B3517="Summer", 3, B3517="Fall", 4)</f>
        <v>1</v>
      </c>
      <c r="D3517" s="79">
        <f t="shared" si="162"/>
        <v>1</v>
      </c>
      <c r="E3517" s="79">
        <f t="shared" si="163"/>
        <v>0</v>
      </c>
      <c r="F3517" s="79">
        <f t="shared" si="164"/>
        <v>0</v>
      </c>
    </row>
    <row r="3518" spans="1:6" x14ac:dyDescent="0.2">
      <c r="A3518">
        <v>56</v>
      </c>
      <c r="B3518" t="s">
        <v>52</v>
      </c>
      <c r="C3518" s="79" cm="1">
        <f t="array" ref="C3518">_xlfn.IFS(B3518= "Winter", 1, B3518="Spring", 2, B3518="Summer", 3, B3518="Fall", 4)</f>
        <v>3</v>
      </c>
      <c r="D3518" s="79">
        <f t="shared" si="162"/>
        <v>0</v>
      </c>
      <c r="E3518" s="79">
        <f t="shared" si="163"/>
        <v>0</v>
      </c>
      <c r="F3518" s="79">
        <f t="shared" si="164"/>
        <v>1</v>
      </c>
    </row>
    <row r="3519" spans="1:6" x14ac:dyDescent="0.2">
      <c r="A3519">
        <v>69</v>
      </c>
      <c r="B3519" t="s">
        <v>24</v>
      </c>
      <c r="C3519" s="79" cm="1">
        <f t="array" ref="C3519">_xlfn.IFS(B3519= "Winter", 1, B3519="Spring", 2, B3519="Summer", 3, B3519="Fall", 4)</f>
        <v>1</v>
      </c>
      <c r="D3519" s="79">
        <f t="shared" si="162"/>
        <v>1</v>
      </c>
      <c r="E3519" s="79">
        <f t="shared" si="163"/>
        <v>0</v>
      </c>
      <c r="F3519" s="79">
        <f t="shared" si="164"/>
        <v>0</v>
      </c>
    </row>
    <row r="3520" spans="1:6" x14ac:dyDescent="0.2">
      <c r="A3520">
        <v>97</v>
      </c>
      <c r="B3520" t="s">
        <v>36</v>
      </c>
      <c r="C3520" s="79" cm="1">
        <f t="array" ref="C3520">_xlfn.IFS(B3520= "Winter", 1, B3520="Spring", 2, B3520="Summer", 3, B3520="Fall", 4)</f>
        <v>2</v>
      </c>
      <c r="D3520" s="79">
        <f t="shared" si="162"/>
        <v>0</v>
      </c>
      <c r="E3520" s="79">
        <f t="shared" si="163"/>
        <v>1</v>
      </c>
      <c r="F3520" s="79">
        <f t="shared" si="164"/>
        <v>0</v>
      </c>
    </row>
    <row r="3521" spans="1:6" x14ac:dyDescent="0.2">
      <c r="A3521">
        <v>66</v>
      </c>
      <c r="B3521" t="s">
        <v>24</v>
      </c>
      <c r="C3521" s="79" cm="1">
        <f t="array" ref="C3521">_xlfn.IFS(B3521= "Winter", 1, B3521="Spring", 2, B3521="Summer", 3, B3521="Fall", 4)</f>
        <v>1</v>
      </c>
      <c r="D3521" s="79">
        <f t="shared" si="162"/>
        <v>1</v>
      </c>
      <c r="E3521" s="79">
        <f t="shared" si="163"/>
        <v>0</v>
      </c>
      <c r="F3521" s="79">
        <f t="shared" si="164"/>
        <v>0</v>
      </c>
    </row>
    <row r="3522" spans="1:6" x14ac:dyDescent="0.2">
      <c r="A3522">
        <v>70</v>
      </c>
      <c r="B3522" t="s">
        <v>36</v>
      </c>
      <c r="C3522" s="79" cm="1">
        <f t="array" ref="C3522">_xlfn.IFS(B3522= "Winter", 1, B3522="Spring", 2, B3522="Summer", 3, B3522="Fall", 4)</f>
        <v>2</v>
      </c>
      <c r="D3522" s="79">
        <f t="shared" si="162"/>
        <v>0</v>
      </c>
      <c r="E3522" s="79">
        <f t="shared" si="163"/>
        <v>1</v>
      </c>
      <c r="F3522" s="79">
        <f t="shared" si="164"/>
        <v>0</v>
      </c>
    </row>
    <row r="3523" spans="1:6" x14ac:dyDescent="0.2">
      <c r="A3523">
        <v>50</v>
      </c>
      <c r="B3523" t="s">
        <v>24</v>
      </c>
      <c r="C3523" s="79" cm="1">
        <f t="array" ref="C3523">_xlfn.IFS(B3523= "Winter", 1, B3523="Spring", 2, B3523="Summer", 3, B3523="Fall", 4)</f>
        <v>1</v>
      </c>
      <c r="D3523" s="79">
        <f t="shared" ref="D3523:D3586" si="165">IF(C3523=1, 1, 0)</f>
        <v>1</v>
      </c>
      <c r="E3523" s="79">
        <f t="shared" ref="E3523:E3586" si="166">IF(C3523=2, 1, 0)</f>
        <v>0</v>
      </c>
      <c r="F3523" s="79">
        <f t="shared" ref="F3523:F3586" si="167">IF(C3523=3,1, 0)</f>
        <v>0</v>
      </c>
    </row>
    <row r="3524" spans="1:6" x14ac:dyDescent="0.2">
      <c r="A3524">
        <v>85</v>
      </c>
      <c r="B3524" t="s">
        <v>36</v>
      </c>
      <c r="C3524" s="79" cm="1">
        <f t="array" ref="C3524">_xlfn.IFS(B3524= "Winter", 1, B3524="Spring", 2, B3524="Summer", 3, B3524="Fall", 4)</f>
        <v>2</v>
      </c>
      <c r="D3524" s="79">
        <f t="shared" si="165"/>
        <v>0</v>
      </c>
      <c r="E3524" s="79">
        <f t="shared" si="166"/>
        <v>1</v>
      </c>
      <c r="F3524" s="79">
        <f t="shared" si="167"/>
        <v>0</v>
      </c>
    </row>
    <row r="3525" spans="1:6" x14ac:dyDescent="0.2">
      <c r="A3525">
        <v>59</v>
      </c>
      <c r="B3525" t="s">
        <v>52</v>
      </c>
      <c r="C3525" s="79" cm="1">
        <f t="array" ref="C3525">_xlfn.IFS(B3525= "Winter", 1, B3525="Spring", 2, B3525="Summer", 3, B3525="Fall", 4)</f>
        <v>3</v>
      </c>
      <c r="D3525" s="79">
        <f t="shared" si="165"/>
        <v>0</v>
      </c>
      <c r="E3525" s="79">
        <f t="shared" si="166"/>
        <v>0</v>
      </c>
      <c r="F3525" s="79">
        <f t="shared" si="167"/>
        <v>1</v>
      </c>
    </row>
    <row r="3526" spans="1:6" x14ac:dyDescent="0.2">
      <c r="A3526">
        <v>74</v>
      </c>
      <c r="B3526" t="s">
        <v>52</v>
      </c>
      <c r="C3526" s="79" cm="1">
        <f t="array" ref="C3526">_xlfn.IFS(B3526= "Winter", 1, B3526="Spring", 2, B3526="Summer", 3, B3526="Fall", 4)</f>
        <v>3</v>
      </c>
      <c r="D3526" s="79">
        <f t="shared" si="165"/>
        <v>0</v>
      </c>
      <c r="E3526" s="79">
        <f t="shared" si="166"/>
        <v>0</v>
      </c>
      <c r="F3526" s="79">
        <f t="shared" si="167"/>
        <v>1</v>
      </c>
    </row>
    <row r="3527" spans="1:6" x14ac:dyDescent="0.2">
      <c r="A3527">
        <v>38</v>
      </c>
      <c r="B3527" t="s">
        <v>24</v>
      </c>
      <c r="C3527" s="79" cm="1">
        <f t="array" ref="C3527">_xlfn.IFS(B3527= "Winter", 1, B3527="Spring", 2, B3527="Summer", 3, B3527="Fall", 4)</f>
        <v>1</v>
      </c>
      <c r="D3527" s="79">
        <f t="shared" si="165"/>
        <v>1</v>
      </c>
      <c r="E3527" s="79">
        <f t="shared" si="166"/>
        <v>0</v>
      </c>
      <c r="F3527" s="79">
        <f t="shared" si="167"/>
        <v>0</v>
      </c>
    </row>
    <row r="3528" spans="1:6" x14ac:dyDescent="0.2">
      <c r="A3528">
        <v>99</v>
      </c>
      <c r="B3528" t="s">
        <v>36</v>
      </c>
      <c r="C3528" s="79" cm="1">
        <f t="array" ref="C3528">_xlfn.IFS(B3528= "Winter", 1, B3528="Spring", 2, B3528="Summer", 3, B3528="Fall", 4)</f>
        <v>2</v>
      </c>
      <c r="D3528" s="79">
        <f t="shared" si="165"/>
        <v>0</v>
      </c>
      <c r="E3528" s="79">
        <f t="shared" si="166"/>
        <v>1</v>
      </c>
      <c r="F3528" s="79">
        <f t="shared" si="167"/>
        <v>0</v>
      </c>
    </row>
    <row r="3529" spans="1:6" x14ac:dyDescent="0.2">
      <c r="A3529">
        <v>97</v>
      </c>
      <c r="B3529" t="s">
        <v>36</v>
      </c>
      <c r="C3529" s="79" cm="1">
        <f t="array" ref="C3529">_xlfn.IFS(B3529= "Winter", 1, B3529="Spring", 2, B3529="Summer", 3, B3529="Fall", 4)</f>
        <v>2</v>
      </c>
      <c r="D3529" s="79">
        <f t="shared" si="165"/>
        <v>0</v>
      </c>
      <c r="E3529" s="79">
        <f t="shared" si="166"/>
        <v>1</v>
      </c>
      <c r="F3529" s="79">
        <f t="shared" si="167"/>
        <v>0</v>
      </c>
    </row>
    <row r="3530" spans="1:6" x14ac:dyDescent="0.2">
      <c r="A3530">
        <v>67</v>
      </c>
      <c r="B3530" t="s">
        <v>52</v>
      </c>
      <c r="C3530" s="79" cm="1">
        <f t="array" ref="C3530">_xlfn.IFS(B3530= "Winter", 1, B3530="Spring", 2, B3530="Summer", 3, B3530="Fall", 4)</f>
        <v>3</v>
      </c>
      <c r="D3530" s="79">
        <f t="shared" si="165"/>
        <v>0</v>
      </c>
      <c r="E3530" s="79">
        <f t="shared" si="166"/>
        <v>0</v>
      </c>
      <c r="F3530" s="79">
        <f t="shared" si="167"/>
        <v>1</v>
      </c>
    </row>
    <row r="3531" spans="1:6" x14ac:dyDescent="0.2">
      <c r="A3531">
        <v>20</v>
      </c>
      <c r="B3531" t="s">
        <v>24</v>
      </c>
      <c r="C3531" s="79" cm="1">
        <f t="array" ref="C3531">_xlfn.IFS(B3531= "Winter", 1, B3531="Spring", 2, B3531="Summer", 3, B3531="Fall", 4)</f>
        <v>1</v>
      </c>
      <c r="D3531" s="79">
        <f t="shared" si="165"/>
        <v>1</v>
      </c>
      <c r="E3531" s="79">
        <f t="shared" si="166"/>
        <v>0</v>
      </c>
      <c r="F3531" s="79">
        <f t="shared" si="167"/>
        <v>0</v>
      </c>
    </row>
    <row r="3532" spans="1:6" x14ac:dyDescent="0.2">
      <c r="A3532">
        <v>45</v>
      </c>
      <c r="B3532" t="s">
        <v>36</v>
      </c>
      <c r="C3532" s="79" cm="1">
        <f t="array" ref="C3532">_xlfn.IFS(B3532= "Winter", 1, B3532="Spring", 2, B3532="Summer", 3, B3532="Fall", 4)</f>
        <v>2</v>
      </c>
      <c r="D3532" s="79">
        <f t="shared" si="165"/>
        <v>0</v>
      </c>
      <c r="E3532" s="79">
        <f t="shared" si="166"/>
        <v>1</v>
      </c>
      <c r="F3532" s="79">
        <f t="shared" si="167"/>
        <v>0</v>
      </c>
    </row>
    <row r="3533" spans="1:6" x14ac:dyDescent="0.2">
      <c r="A3533">
        <v>52</v>
      </c>
      <c r="B3533" t="s">
        <v>24</v>
      </c>
      <c r="C3533" s="79" cm="1">
        <f t="array" ref="C3533">_xlfn.IFS(B3533= "Winter", 1, B3533="Spring", 2, B3533="Summer", 3, B3533="Fall", 4)</f>
        <v>1</v>
      </c>
      <c r="D3533" s="79">
        <f t="shared" si="165"/>
        <v>1</v>
      </c>
      <c r="E3533" s="79">
        <f t="shared" si="166"/>
        <v>0</v>
      </c>
      <c r="F3533" s="79">
        <f t="shared" si="167"/>
        <v>0</v>
      </c>
    </row>
    <row r="3534" spans="1:6" x14ac:dyDescent="0.2">
      <c r="A3534">
        <v>68</v>
      </c>
      <c r="B3534" t="s">
        <v>56</v>
      </c>
      <c r="C3534" s="79" cm="1">
        <f t="array" ref="C3534">_xlfn.IFS(B3534= "Winter", 1, B3534="Spring", 2, B3534="Summer", 3, B3534="Fall", 4)</f>
        <v>4</v>
      </c>
      <c r="D3534" s="79">
        <f t="shared" si="165"/>
        <v>0</v>
      </c>
      <c r="E3534" s="79">
        <f t="shared" si="166"/>
        <v>0</v>
      </c>
      <c r="F3534" s="79">
        <f t="shared" si="167"/>
        <v>0</v>
      </c>
    </row>
    <row r="3535" spans="1:6" x14ac:dyDescent="0.2">
      <c r="A3535">
        <v>98</v>
      </c>
      <c r="B3535" t="s">
        <v>56</v>
      </c>
      <c r="C3535" s="79" cm="1">
        <f t="array" ref="C3535">_xlfn.IFS(B3535= "Winter", 1, B3535="Spring", 2, B3535="Summer", 3, B3535="Fall", 4)</f>
        <v>4</v>
      </c>
      <c r="D3535" s="79">
        <f t="shared" si="165"/>
        <v>0</v>
      </c>
      <c r="E3535" s="79">
        <f t="shared" si="166"/>
        <v>0</v>
      </c>
      <c r="F3535" s="79">
        <f t="shared" si="167"/>
        <v>0</v>
      </c>
    </row>
    <row r="3536" spans="1:6" x14ac:dyDescent="0.2">
      <c r="A3536">
        <v>83</v>
      </c>
      <c r="B3536" t="s">
        <v>56</v>
      </c>
      <c r="C3536" s="79" cm="1">
        <f t="array" ref="C3536">_xlfn.IFS(B3536= "Winter", 1, B3536="Spring", 2, B3536="Summer", 3, B3536="Fall", 4)</f>
        <v>4</v>
      </c>
      <c r="D3536" s="79">
        <f t="shared" si="165"/>
        <v>0</v>
      </c>
      <c r="E3536" s="79">
        <f t="shared" si="166"/>
        <v>0</v>
      </c>
      <c r="F3536" s="79">
        <f t="shared" si="167"/>
        <v>0</v>
      </c>
    </row>
    <row r="3537" spans="1:6" x14ac:dyDescent="0.2">
      <c r="A3537">
        <v>51</v>
      </c>
      <c r="B3537" t="s">
        <v>52</v>
      </c>
      <c r="C3537" s="79" cm="1">
        <f t="array" ref="C3537">_xlfn.IFS(B3537= "Winter", 1, B3537="Spring", 2, B3537="Summer", 3, B3537="Fall", 4)</f>
        <v>3</v>
      </c>
      <c r="D3537" s="79">
        <f t="shared" si="165"/>
        <v>0</v>
      </c>
      <c r="E3537" s="79">
        <f t="shared" si="166"/>
        <v>0</v>
      </c>
      <c r="F3537" s="79">
        <f t="shared" si="167"/>
        <v>1</v>
      </c>
    </row>
    <row r="3538" spans="1:6" x14ac:dyDescent="0.2">
      <c r="A3538">
        <v>21</v>
      </c>
      <c r="B3538" t="s">
        <v>36</v>
      </c>
      <c r="C3538" s="79" cm="1">
        <f t="array" ref="C3538">_xlfn.IFS(B3538= "Winter", 1, B3538="Spring", 2, B3538="Summer", 3, B3538="Fall", 4)</f>
        <v>2</v>
      </c>
      <c r="D3538" s="79">
        <f t="shared" si="165"/>
        <v>0</v>
      </c>
      <c r="E3538" s="79">
        <f t="shared" si="166"/>
        <v>1</v>
      </c>
      <c r="F3538" s="79">
        <f t="shared" si="167"/>
        <v>0</v>
      </c>
    </row>
    <row r="3539" spans="1:6" x14ac:dyDescent="0.2">
      <c r="A3539">
        <v>92</v>
      </c>
      <c r="B3539" t="s">
        <v>36</v>
      </c>
      <c r="C3539" s="79" cm="1">
        <f t="array" ref="C3539">_xlfn.IFS(B3539= "Winter", 1, B3539="Spring", 2, B3539="Summer", 3, B3539="Fall", 4)</f>
        <v>2</v>
      </c>
      <c r="D3539" s="79">
        <f t="shared" si="165"/>
        <v>0</v>
      </c>
      <c r="E3539" s="79">
        <f t="shared" si="166"/>
        <v>1</v>
      </c>
      <c r="F3539" s="79">
        <f t="shared" si="167"/>
        <v>0</v>
      </c>
    </row>
    <row r="3540" spans="1:6" x14ac:dyDescent="0.2">
      <c r="A3540">
        <v>63</v>
      </c>
      <c r="B3540" t="s">
        <v>36</v>
      </c>
      <c r="C3540" s="79" cm="1">
        <f t="array" ref="C3540">_xlfn.IFS(B3540= "Winter", 1, B3540="Spring", 2, B3540="Summer", 3, B3540="Fall", 4)</f>
        <v>2</v>
      </c>
      <c r="D3540" s="79">
        <f t="shared" si="165"/>
        <v>0</v>
      </c>
      <c r="E3540" s="79">
        <f t="shared" si="166"/>
        <v>1</v>
      </c>
      <c r="F3540" s="79">
        <f t="shared" si="167"/>
        <v>0</v>
      </c>
    </row>
    <row r="3541" spans="1:6" x14ac:dyDescent="0.2">
      <c r="A3541">
        <v>56</v>
      </c>
      <c r="B3541" t="s">
        <v>36</v>
      </c>
      <c r="C3541" s="79" cm="1">
        <f t="array" ref="C3541">_xlfn.IFS(B3541= "Winter", 1, B3541="Spring", 2, B3541="Summer", 3, B3541="Fall", 4)</f>
        <v>2</v>
      </c>
      <c r="D3541" s="79">
        <f t="shared" si="165"/>
        <v>0</v>
      </c>
      <c r="E3541" s="79">
        <f t="shared" si="166"/>
        <v>1</v>
      </c>
      <c r="F3541" s="79">
        <f t="shared" si="167"/>
        <v>0</v>
      </c>
    </row>
    <row r="3542" spans="1:6" x14ac:dyDescent="0.2">
      <c r="A3542">
        <v>95</v>
      </c>
      <c r="B3542" t="s">
        <v>36</v>
      </c>
      <c r="C3542" s="79" cm="1">
        <f t="array" ref="C3542">_xlfn.IFS(B3542= "Winter", 1, B3542="Spring", 2, B3542="Summer", 3, B3542="Fall", 4)</f>
        <v>2</v>
      </c>
      <c r="D3542" s="79">
        <f t="shared" si="165"/>
        <v>0</v>
      </c>
      <c r="E3542" s="79">
        <f t="shared" si="166"/>
        <v>1</v>
      </c>
      <c r="F3542" s="79">
        <f t="shared" si="167"/>
        <v>0</v>
      </c>
    </row>
    <row r="3543" spans="1:6" x14ac:dyDescent="0.2">
      <c r="A3543">
        <v>66</v>
      </c>
      <c r="B3543" t="s">
        <v>24</v>
      </c>
      <c r="C3543" s="79" cm="1">
        <f t="array" ref="C3543">_xlfn.IFS(B3543= "Winter", 1, B3543="Spring", 2, B3543="Summer", 3, B3543="Fall", 4)</f>
        <v>1</v>
      </c>
      <c r="D3543" s="79">
        <f t="shared" si="165"/>
        <v>1</v>
      </c>
      <c r="E3543" s="79">
        <f t="shared" si="166"/>
        <v>0</v>
      </c>
      <c r="F3543" s="79">
        <f t="shared" si="167"/>
        <v>0</v>
      </c>
    </row>
    <row r="3544" spans="1:6" x14ac:dyDescent="0.2">
      <c r="A3544">
        <v>28</v>
      </c>
      <c r="B3544" t="s">
        <v>36</v>
      </c>
      <c r="C3544" s="79" cm="1">
        <f t="array" ref="C3544">_xlfn.IFS(B3544= "Winter", 1, B3544="Spring", 2, B3544="Summer", 3, B3544="Fall", 4)</f>
        <v>2</v>
      </c>
      <c r="D3544" s="79">
        <f t="shared" si="165"/>
        <v>0</v>
      </c>
      <c r="E3544" s="79">
        <f t="shared" si="166"/>
        <v>1</v>
      </c>
      <c r="F3544" s="79">
        <f t="shared" si="167"/>
        <v>0</v>
      </c>
    </row>
    <row r="3545" spans="1:6" x14ac:dyDescent="0.2">
      <c r="A3545">
        <v>83</v>
      </c>
      <c r="B3545" t="s">
        <v>24</v>
      </c>
      <c r="C3545" s="79" cm="1">
        <f t="array" ref="C3545">_xlfn.IFS(B3545= "Winter", 1, B3545="Spring", 2, B3545="Summer", 3, B3545="Fall", 4)</f>
        <v>1</v>
      </c>
      <c r="D3545" s="79">
        <f t="shared" si="165"/>
        <v>1</v>
      </c>
      <c r="E3545" s="79">
        <f t="shared" si="166"/>
        <v>0</v>
      </c>
      <c r="F3545" s="79">
        <f t="shared" si="167"/>
        <v>0</v>
      </c>
    </row>
    <row r="3546" spans="1:6" x14ac:dyDescent="0.2">
      <c r="A3546">
        <v>55</v>
      </c>
      <c r="B3546" t="s">
        <v>56</v>
      </c>
      <c r="C3546" s="79" cm="1">
        <f t="array" ref="C3546">_xlfn.IFS(B3546= "Winter", 1, B3546="Spring", 2, B3546="Summer", 3, B3546="Fall", 4)</f>
        <v>4</v>
      </c>
      <c r="D3546" s="79">
        <f t="shared" si="165"/>
        <v>0</v>
      </c>
      <c r="E3546" s="79">
        <f t="shared" si="166"/>
        <v>0</v>
      </c>
      <c r="F3546" s="79">
        <f t="shared" si="167"/>
        <v>0</v>
      </c>
    </row>
    <row r="3547" spans="1:6" x14ac:dyDescent="0.2">
      <c r="A3547">
        <v>28</v>
      </c>
      <c r="B3547" t="s">
        <v>36</v>
      </c>
      <c r="C3547" s="79" cm="1">
        <f t="array" ref="C3547">_xlfn.IFS(B3547= "Winter", 1, B3547="Spring", 2, B3547="Summer", 3, B3547="Fall", 4)</f>
        <v>2</v>
      </c>
      <c r="D3547" s="79">
        <f t="shared" si="165"/>
        <v>0</v>
      </c>
      <c r="E3547" s="79">
        <f t="shared" si="166"/>
        <v>1</v>
      </c>
      <c r="F3547" s="79">
        <f t="shared" si="167"/>
        <v>0</v>
      </c>
    </row>
    <row r="3548" spans="1:6" x14ac:dyDescent="0.2">
      <c r="A3548">
        <v>79</v>
      </c>
      <c r="B3548" t="s">
        <v>52</v>
      </c>
      <c r="C3548" s="79" cm="1">
        <f t="array" ref="C3548">_xlfn.IFS(B3548= "Winter", 1, B3548="Spring", 2, B3548="Summer", 3, B3548="Fall", 4)</f>
        <v>3</v>
      </c>
      <c r="D3548" s="79">
        <f t="shared" si="165"/>
        <v>0</v>
      </c>
      <c r="E3548" s="79">
        <f t="shared" si="166"/>
        <v>0</v>
      </c>
      <c r="F3548" s="79">
        <f t="shared" si="167"/>
        <v>1</v>
      </c>
    </row>
    <row r="3549" spans="1:6" x14ac:dyDescent="0.2">
      <c r="A3549">
        <v>31</v>
      </c>
      <c r="B3549" t="s">
        <v>52</v>
      </c>
      <c r="C3549" s="79" cm="1">
        <f t="array" ref="C3549">_xlfn.IFS(B3549= "Winter", 1, B3549="Spring", 2, B3549="Summer", 3, B3549="Fall", 4)</f>
        <v>3</v>
      </c>
      <c r="D3549" s="79">
        <f t="shared" si="165"/>
        <v>0</v>
      </c>
      <c r="E3549" s="79">
        <f t="shared" si="166"/>
        <v>0</v>
      </c>
      <c r="F3549" s="79">
        <f t="shared" si="167"/>
        <v>1</v>
      </c>
    </row>
    <row r="3550" spans="1:6" x14ac:dyDescent="0.2">
      <c r="A3550">
        <v>37</v>
      </c>
      <c r="B3550" t="s">
        <v>56</v>
      </c>
      <c r="C3550" s="79" cm="1">
        <f t="array" ref="C3550">_xlfn.IFS(B3550= "Winter", 1, B3550="Spring", 2, B3550="Summer", 3, B3550="Fall", 4)</f>
        <v>4</v>
      </c>
      <c r="D3550" s="79">
        <f t="shared" si="165"/>
        <v>0</v>
      </c>
      <c r="E3550" s="79">
        <f t="shared" si="166"/>
        <v>0</v>
      </c>
      <c r="F3550" s="79">
        <f t="shared" si="167"/>
        <v>0</v>
      </c>
    </row>
    <row r="3551" spans="1:6" x14ac:dyDescent="0.2">
      <c r="A3551">
        <v>34</v>
      </c>
      <c r="B3551" t="s">
        <v>52</v>
      </c>
      <c r="C3551" s="79" cm="1">
        <f t="array" ref="C3551">_xlfn.IFS(B3551= "Winter", 1, B3551="Spring", 2, B3551="Summer", 3, B3551="Fall", 4)</f>
        <v>3</v>
      </c>
      <c r="D3551" s="79">
        <f t="shared" si="165"/>
        <v>0</v>
      </c>
      <c r="E3551" s="79">
        <f t="shared" si="166"/>
        <v>0</v>
      </c>
      <c r="F3551" s="79">
        <f t="shared" si="167"/>
        <v>1</v>
      </c>
    </row>
    <row r="3552" spans="1:6" x14ac:dyDescent="0.2">
      <c r="A3552">
        <v>74</v>
      </c>
      <c r="B3552" t="s">
        <v>24</v>
      </c>
      <c r="C3552" s="79" cm="1">
        <f t="array" ref="C3552">_xlfn.IFS(B3552= "Winter", 1, B3552="Spring", 2, B3552="Summer", 3, B3552="Fall", 4)</f>
        <v>1</v>
      </c>
      <c r="D3552" s="79">
        <f t="shared" si="165"/>
        <v>1</v>
      </c>
      <c r="E3552" s="79">
        <f t="shared" si="166"/>
        <v>0</v>
      </c>
      <c r="F3552" s="79">
        <f t="shared" si="167"/>
        <v>0</v>
      </c>
    </row>
    <row r="3553" spans="1:6" x14ac:dyDescent="0.2">
      <c r="A3553">
        <v>31</v>
      </c>
      <c r="B3553" t="s">
        <v>36</v>
      </c>
      <c r="C3553" s="79" cm="1">
        <f t="array" ref="C3553">_xlfn.IFS(B3553= "Winter", 1, B3553="Spring", 2, B3553="Summer", 3, B3553="Fall", 4)</f>
        <v>2</v>
      </c>
      <c r="D3553" s="79">
        <f t="shared" si="165"/>
        <v>0</v>
      </c>
      <c r="E3553" s="79">
        <f t="shared" si="166"/>
        <v>1</v>
      </c>
      <c r="F3553" s="79">
        <f t="shared" si="167"/>
        <v>0</v>
      </c>
    </row>
    <row r="3554" spans="1:6" x14ac:dyDescent="0.2">
      <c r="A3554">
        <v>66</v>
      </c>
      <c r="B3554" t="s">
        <v>24</v>
      </c>
      <c r="C3554" s="79" cm="1">
        <f t="array" ref="C3554">_xlfn.IFS(B3554= "Winter", 1, B3554="Spring", 2, B3554="Summer", 3, B3554="Fall", 4)</f>
        <v>1</v>
      </c>
      <c r="D3554" s="79">
        <f t="shared" si="165"/>
        <v>1</v>
      </c>
      <c r="E3554" s="79">
        <f t="shared" si="166"/>
        <v>0</v>
      </c>
      <c r="F3554" s="79">
        <f t="shared" si="167"/>
        <v>0</v>
      </c>
    </row>
    <row r="3555" spans="1:6" x14ac:dyDescent="0.2">
      <c r="A3555">
        <v>99</v>
      </c>
      <c r="B3555" t="s">
        <v>36</v>
      </c>
      <c r="C3555" s="79" cm="1">
        <f t="array" ref="C3555">_xlfn.IFS(B3555= "Winter", 1, B3555="Spring", 2, B3555="Summer", 3, B3555="Fall", 4)</f>
        <v>2</v>
      </c>
      <c r="D3555" s="79">
        <f t="shared" si="165"/>
        <v>0</v>
      </c>
      <c r="E3555" s="79">
        <f t="shared" si="166"/>
        <v>1</v>
      </c>
      <c r="F3555" s="79">
        <f t="shared" si="167"/>
        <v>0</v>
      </c>
    </row>
    <row r="3556" spans="1:6" x14ac:dyDescent="0.2">
      <c r="A3556">
        <v>55</v>
      </c>
      <c r="B3556" t="s">
        <v>36</v>
      </c>
      <c r="C3556" s="79" cm="1">
        <f t="array" ref="C3556">_xlfn.IFS(B3556= "Winter", 1, B3556="Spring", 2, B3556="Summer", 3, B3556="Fall", 4)</f>
        <v>2</v>
      </c>
      <c r="D3556" s="79">
        <f t="shared" si="165"/>
        <v>0</v>
      </c>
      <c r="E3556" s="79">
        <f t="shared" si="166"/>
        <v>1</v>
      </c>
      <c r="F3556" s="79">
        <f t="shared" si="167"/>
        <v>0</v>
      </c>
    </row>
    <row r="3557" spans="1:6" x14ac:dyDescent="0.2">
      <c r="A3557">
        <v>23</v>
      </c>
      <c r="B3557" t="s">
        <v>36</v>
      </c>
      <c r="C3557" s="79" cm="1">
        <f t="array" ref="C3557">_xlfn.IFS(B3557= "Winter", 1, B3557="Spring", 2, B3557="Summer", 3, B3557="Fall", 4)</f>
        <v>2</v>
      </c>
      <c r="D3557" s="79">
        <f t="shared" si="165"/>
        <v>0</v>
      </c>
      <c r="E3557" s="79">
        <f t="shared" si="166"/>
        <v>1</v>
      </c>
      <c r="F3557" s="79">
        <f t="shared" si="167"/>
        <v>0</v>
      </c>
    </row>
    <row r="3558" spans="1:6" x14ac:dyDescent="0.2">
      <c r="A3558">
        <v>88</v>
      </c>
      <c r="B3558" t="s">
        <v>56</v>
      </c>
      <c r="C3558" s="79" cm="1">
        <f t="array" ref="C3558">_xlfn.IFS(B3558= "Winter", 1, B3558="Spring", 2, B3558="Summer", 3, B3558="Fall", 4)</f>
        <v>4</v>
      </c>
      <c r="D3558" s="79">
        <f t="shared" si="165"/>
        <v>0</v>
      </c>
      <c r="E3558" s="79">
        <f t="shared" si="166"/>
        <v>0</v>
      </c>
      <c r="F3558" s="79">
        <f t="shared" si="167"/>
        <v>0</v>
      </c>
    </row>
    <row r="3559" spans="1:6" x14ac:dyDescent="0.2">
      <c r="A3559">
        <v>26</v>
      </c>
      <c r="B3559" t="s">
        <v>52</v>
      </c>
      <c r="C3559" s="79" cm="1">
        <f t="array" ref="C3559">_xlfn.IFS(B3559= "Winter", 1, B3559="Spring", 2, B3559="Summer", 3, B3559="Fall", 4)</f>
        <v>3</v>
      </c>
      <c r="D3559" s="79">
        <f t="shared" si="165"/>
        <v>0</v>
      </c>
      <c r="E3559" s="79">
        <f t="shared" si="166"/>
        <v>0</v>
      </c>
      <c r="F3559" s="79">
        <f t="shared" si="167"/>
        <v>1</v>
      </c>
    </row>
    <row r="3560" spans="1:6" x14ac:dyDescent="0.2">
      <c r="A3560">
        <v>94</v>
      </c>
      <c r="B3560" t="s">
        <v>52</v>
      </c>
      <c r="C3560" s="79" cm="1">
        <f t="array" ref="C3560">_xlfn.IFS(B3560= "Winter", 1, B3560="Spring", 2, B3560="Summer", 3, B3560="Fall", 4)</f>
        <v>3</v>
      </c>
      <c r="D3560" s="79">
        <f t="shared" si="165"/>
        <v>0</v>
      </c>
      <c r="E3560" s="79">
        <f t="shared" si="166"/>
        <v>0</v>
      </c>
      <c r="F3560" s="79">
        <f t="shared" si="167"/>
        <v>1</v>
      </c>
    </row>
    <row r="3561" spans="1:6" x14ac:dyDescent="0.2">
      <c r="A3561">
        <v>25</v>
      </c>
      <c r="B3561" t="s">
        <v>56</v>
      </c>
      <c r="C3561" s="79" cm="1">
        <f t="array" ref="C3561">_xlfn.IFS(B3561= "Winter", 1, B3561="Spring", 2, B3561="Summer", 3, B3561="Fall", 4)</f>
        <v>4</v>
      </c>
      <c r="D3561" s="79">
        <f t="shared" si="165"/>
        <v>0</v>
      </c>
      <c r="E3561" s="79">
        <f t="shared" si="166"/>
        <v>0</v>
      </c>
      <c r="F3561" s="79">
        <f t="shared" si="167"/>
        <v>0</v>
      </c>
    </row>
    <row r="3562" spans="1:6" x14ac:dyDescent="0.2">
      <c r="A3562">
        <v>96</v>
      </c>
      <c r="B3562" t="s">
        <v>56</v>
      </c>
      <c r="C3562" s="79" cm="1">
        <f t="array" ref="C3562">_xlfn.IFS(B3562= "Winter", 1, B3562="Spring", 2, B3562="Summer", 3, B3562="Fall", 4)</f>
        <v>4</v>
      </c>
      <c r="D3562" s="79">
        <f t="shared" si="165"/>
        <v>0</v>
      </c>
      <c r="E3562" s="79">
        <f t="shared" si="166"/>
        <v>0</v>
      </c>
      <c r="F3562" s="79">
        <f t="shared" si="167"/>
        <v>0</v>
      </c>
    </row>
    <row r="3563" spans="1:6" x14ac:dyDescent="0.2">
      <c r="A3563">
        <v>29</v>
      </c>
      <c r="B3563" t="s">
        <v>36</v>
      </c>
      <c r="C3563" s="79" cm="1">
        <f t="array" ref="C3563">_xlfn.IFS(B3563= "Winter", 1, B3563="Spring", 2, B3563="Summer", 3, B3563="Fall", 4)</f>
        <v>2</v>
      </c>
      <c r="D3563" s="79">
        <f t="shared" si="165"/>
        <v>0</v>
      </c>
      <c r="E3563" s="79">
        <f t="shared" si="166"/>
        <v>1</v>
      </c>
      <c r="F3563" s="79">
        <f t="shared" si="167"/>
        <v>0</v>
      </c>
    </row>
    <row r="3564" spans="1:6" x14ac:dyDescent="0.2">
      <c r="A3564">
        <v>36</v>
      </c>
      <c r="B3564" t="s">
        <v>24</v>
      </c>
      <c r="C3564" s="79" cm="1">
        <f t="array" ref="C3564">_xlfn.IFS(B3564= "Winter", 1, B3564="Spring", 2, B3564="Summer", 3, B3564="Fall", 4)</f>
        <v>1</v>
      </c>
      <c r="D3564" s="79">
        <f t="shared" si="165"/>
        <v>1</v>
      </c>
      <c r="E3564" s="79">
        <f t="shared" si="166"/>
        <v>0</v>
      </c>
      <c r="F3564" s="79">
        <f t="shared" si="167"/>
        <v>0</v>
      </c>
    </row>
    <row r="3565" spans="1:6" x14ac:dyDescent="0.2">
      <c r="A3565">
        <v>90</v>
      </c>
      <c r="B3565" t="s">
        <v>52</v>
      </c>
      <c r="C3565" s="79" cm="1">
        <f t="array" ref="C3565">_xlfn.IFS(B3565= "Winter", 1, B3565="Spring", 2, B3565="Summer", 3, B3565="Fall", 4)</f>
        <v>3</v>
      </c>
      <c r="D3565" s="79">
        <f t="shared" si="165"/>
        <v>0</v>
      </c>
      <c r="E3565" s="79">
        <f t="shared" si="166"/>
        <v>0</v>
      </c>
      <c r="F3565" s="79">
        <f t="shared" si="167"/>
        <v>1</v>
      </c>
    </row>
    <row r="3566" spans="1:6" x14ac:dyDescent="0.2">
      <c r="A3566">
        <v>38</v>
      </c>
      <c r="B3566" t="s">
        <v>52</v>
      </c>
      <c r="C3566" s="79" cm="1">
        <f t="array" ref="C3566">_xlfn.IFS(B3566= "Winter", 1, B3566="Spring", 2, B3566="Summer", 3, B3566="Fall", 4)</f>
        <v>3</v>
      </c>
      <c r="D3566" s="79">
        <f t="shared" si="165"/>
        <v>0</v>
      </c>
      <c r="E3566" s="79">
        <f t="shared" si="166"/>
        <v>0</v>
      </c>
      <c r="F3566" s="79">
        <f t="shared" si="167"/>
        <v>1</v>
      </c>
    </row>
    <row r="3567" spans="1:6" x14ac:dyDescent="0.2">
      <c r="A3567">
        <v>52</v>
      </c>
      <c r="B3567" t="s">
        <v>36</v>
      </c>
      <c r="C3567" s="79" cm="1">
        <f t="array" ref="C3567">_xlfn.IFS(B3567= "Winter", 1, B3567="Spring", 2, B3567="Summer", 3, B3567="Fall", 4)</f>
        <v>2</v>
      </c>
      <c r="D3567" s="79">
        <f t="shared" si="165"/>
        <v>0</v>
      </c>
      <c r="E3567" s="79">
        <f t="shared" si="166"/>
        <v>1</v>
      </c>
      <c r="F3567" s="79">
        <f t="shared" si="167"/>
        <v>0</v>
      </c>
    </row>
    <row r="3568" spans="1:6" x14ac:dyDescent="0.2">
      <c r="A3568">
        <v>88</v>
      </c>
      <c r="B3568" t="s">
        <v>36</v>
      </c>
      <c r="C3568" s="79" cm="1">
        <f t="array" ref="C3568">_xlfn.IFS(B3568= "Winter", 1, B3568="Spring", 2, B3568="Summer", 3, B3568="Fall", 4)</f>
        <v>2</v>
      </c>
      <c r="D3568" s="79">
        <f t="shared" si="165"/>
        <v>0</v>
      </c>
      <c r="E3568" s="79">
        <f t="shared" si="166"/>
        <v>1</v>
      </c>
      <c r="F3568" s="79">
        <f t="shared" si="167"/>
        <v>0</v>
      </c>
    </row>
    <row r="3569" spans="1:6" x14ac:dyDescent="0.2">
      <c r="A3569">
        <v>56</v>
      </c>
      <c r="B3569" t="s">
        <v>52</v>
      </c>
      <c r="C3569" s="79" cm="1">
        <f t="array" ref="C3569">_xlfn.IFS(B3569= "Winter", 1, B3569="Spring", 2, B3569="Summer", 3, B3569="Fall", 4)</f>
        <v>3</v>
      </c>
      <c r="D3569" s="79">
        <f t="shared" si="165"/>
        <v>0</v>
      </c>
      <c r="E3569" s="79">
        <f t="shared" si="166"/>
        <v>0</v>
      </c>
      <c r="F3569" s="79">
        <f t="shared" si="167"/>
        <v>1</v>
      </c>
    </row>
    <row r="3570" spans="1:6" x14ac:dyDescent="0.2">
      <c r="A3570">
        <v>71</v>
      </c>
      <c r="B3570" t="s">
        <v>36</v>
      </c>
      <c r="C3570" s="79" cm="1">
        <f t="array" ref="C3570">_xlfn.IFS(B3570= "Winter", 1, B3570="Spring", 2, B3570="Summer", 3, B3570="Fall", 4)</f>
        <v>2</v>
      </c>
      <c r="D3570" s="79">
        <f t="shared" si="165"/>
        <v>0</v>
      </c>
      <c r="E3570" s="79">
        <f t="shared" si="166"/>
        <v>1</v>
      </c>
      <c r="F3570" s="79">
        <f t="shared" si="167"/>
        <v>0</v>
      </c>
    </row>
    <row r="3571" spans="1:6" x14ac:dyDescent="0.2">
      <c r="A3571">
        <v>94</v>
      </c>
      <c r="B3571" t="s">
        <v>56</v>
      </c>
      <c r="C3571" s="79" cm="1">
        <f t="array" ref="C3571">_xlfn.IFS(B3571= "Winter", 1, B3571="Spring", 2, B3571="Summer", 3, B3571="Fall", 4)</f>
        <v>4</v>
      </c>
      <c r="D3571" s="79">
        <f t="shared" si="165"/>
        <v>0</v>
      </c>
      <c r="E3571" s="79">
        <f t="shared" si="166"/>
        <v>0</v>
      </c>
      <c r="F3571" s="79">
        <f t="shared" si="167"/>
        <v>0</v>
      </c>
    </row>
    <row r="3572" spans="1:6" x14ac:dyDescent="0.2">
      <c r="A3572">
        <v>97</v>
      </c>
      <c r="B3572" t="s">
        <v>24</v>
      </c>
      <c r="C3572" s="79" cm="1">
        <f t="array" ref="C3572">_xlfn.IFS(B3572= "Winter", 1, B3572="Spring", 2, B3572="Summer", 3, B3572="Fall", 4)</f>
        <v>1</v>
      </c>
      <c r="D3572" s="79">
        <f t="shared" si="165"/>
        <v>1</v>
      </c>
      <c r="E3572" s="79">
        <f t="shared" si="166"/>
        <v>0</v>
      </c>
      <c r="F3572" s="79">
        <f t="shared" si="167"/>
        <v>0</v>
      </c>
    </row>
    <row r="3573" spans="1:6" x14ac:dyDescent="0.2">
      <c r="A3573">
        <v>27</v>
      </c>
      <c r="B3573" t="s">
        <v>52</v>
      </c>
      <c r="C3573" s="79" cm="1">
        <f t="array" ref="C3573">_xlfn.IFS(B3573= "Winter", 1, B3573="Spring", 2, B3573="Summer", 3, B3573="Fall", 4)</f>
        <v>3</v>
      </c>
      <c r="D3573" s="79">
        <f t="shared" si="165"/>
        <v>0</v>
      </c>
      <c r="E3573" s="79">
        <f t="shared" si="166"/>
        <v>0</v>
      </c>
      <c r="F3573" s="79">
        <f t="shared" si="167"/>
        <v>1</v>
      </c>
    </row>
    <row r="3574" spans="1:6" x14ac:dyDescent="0.2">
      <c r="A3574">
        <v>28</v>
      </c>
      <c r="B3574" t="s">
        <v>36</v>
      </c>
      <c r="C3574" s="79" cm="1">
        <f t="array" ref="C3574">_xlfn.IFS(B3574= "Winter", 1, B3574="Spring", 2, B3574="Summer", 3, B3574="Fall", 4)</f>
        <v>2</v>
      </c>
      <c r="D3574" s="79">
        <f t="shared" si="165"/>
        <v>0</v>
      </c>
      <c r="E3574" s="79">
        <f t="shared" si="166"/>
        <v>1</v>
      </c>
      <c r="F3574" s="79">
        <f t="shared" si="167"/>
        <v>0</v>
      </c>
    </row>
    <row r="3575" spans="1:6" x14ac:dyDescent="0.2">
      <c r="A3575">
        <v>67</v>
      </c>
      <c r="B3575" t="s">
        <v>56</v>
      </c>
      <c r="C3575" s="79" cm="1">
        <f t="array" ref="C3575">_xlfn.IFS(B3575= "Winter", 1, B3575="Spring", 2, B3575="Summer", 3, B3575="Fall", 4)</f>
        <v>4</v>
      </c>
      <c r="D3575" s="79">
        <f t="shared" si="165"/>
        <v>0</v>
      </c>
      <c r="E3575" s="79">
        <f t="shared" si="166"/>
        <v>0</v>
      </c>
      <c r="F3575" s="79">
        <f t="shared" si="167"/>
        <v>0</v>
      </c>
    </row>
    <row r="3576" spans="1:6" x14ac:dyDescent="0.2">
      <c r="A3576">
        <v>70</v>
      </c>
      <c r="B3576" t="s">
        <v>56</v>
      </c>
      <c r="C3576" s="79" cm="1">
        <f t="array" ref="C3576">_xlfn.IFS(B3576= "Winter", 1, B3576="Spring", 2, B3576="Summer", 3, B3576="Fall", 4)</f>
        <v>4</v>
      </c>
      <c r="D3576" s="79">
        <f t="shared" si="165"/>
        <v>0</v>
      </c>
      <c r="E3576" s="79">
        <f t="shared" si="166"/>
        <v>0</v>
      </c>
      <c r="F3576" s="79">
        <f t="shared" si="167"/>
        <v>0</v>
      </c>
    </row>
    <row r="3577" spans="1:6" x14ac:dyDescent="0.2">
      <c r="A3577">
        <v>95</v>
      </c>
      <c r="B3577" t="s">
        <v>56</v>
      </c>
      <c r="C3577" s="79" cm="1">
        <f t="array" ref="C3577">_xlfn.IFS(B3577= "Winter", 1, B3577="Spring", 2, B3577="Summer", 3, B3577="Fall", 4)</f>
        <v>4</v>
      </c>
      <c r="D3577" s="79">
        <f t="shared" si="165"/>
        <v>0</v>
      </c>
      <c r="E3577" s="79">
        <f t="shared" si="166"/>
        <v>0</v>
      </c>
      <c r="F3577" s="79">
        <f t="shared" si="167"/>
        <v>0</v>
      </c>
    </row>
    <row r="3578" spans="1:6" x14ac:dyDescent="0.2">
      <c r="A3578">
        <v>24</v>
      </c>
      <c r="B3578" t="s">
        <v>36</v>
      </c>
      <c r="C3578" s="79" cm="1">
        <f t="array" ref="C3578">_xlfn.IFS(B3578= "Winter", 1, B3578="Spring", 2, B3578="Summer", 3, B3578="Fall", 4)</f>
        <v>2</v>
      </c>
      <c r="D3578" s="79">
        <f t="shared" si="165"/>
        <v>0</v>
      </c>
      <c r="E3578" s="79">
        <f t="shared" si="166"/>
        <v>1</v>
      </c>
      <c r="F3578" s="79">
        <f t="shared" si="167"/>
        <v>0</v>
      </c>
    </row>
    <row r="3579" spans="1:6" x14ac:dyDescent="0.2">
      <c r="A3579">
        <v>35</v>
      </c>
      <c r="B3579" t="s">
        <v>24</v>
      </c>
      <c r="C3579" s="79" cm="1">
        <f t="array" ref="C3579">_xlfn.IFS(B3579= "Winter", 1, B3579="Spring", 2, B3579="Summer", 3, B3579="Fall", 4)</f>
        <v>1</v>
      </c>
      <c r="D3579" s="79">
        <f t="shared" si="165"/>
        <v>1</v>
      </c>
      <c r="E3579" s="79">
        <f t="shared" si="166"/>
        <v>0</v>
      </c>
      <c r="F3579" s="79">
        <f t="shared" si="167"/>
        <v>0</v>
      </c>
    </row>
    <row r="3580" spans="1:6" x14ac:dyDescent="0.2">
      <c r="A3580">
        <v>22</v>
      </c>
      <c r="B3580" t="s">
        <v>24</v>
      </c>
      <c r="C3580" s="79" cm="1">
        <f t="array" ref="C3580">_xlfn.IFS(B3580= "Winter", 1, B3580="Spring", 2, B3580="Summer", 3, B3580="Fall", 4)</f>
        <v>1</v>
      </c>
      <c r="D3580" s="79">
        <f t="shared" si="165"/>
        <v>1</v>
      </c>
      <c r="E3580" s="79">
        <f t="shared" si="166"/>
        <v>0</v>
      </c>
      <c r="F3580" s="79">
        <f t="shared" si="167"/>
        <v>0</v>
      </c>
    </row>
    <row r="3581" spans="1:6" x14ac:dyDescent="0.2">
      <c r="A3581">
        <v>66</v>
      </c>
      <c r="B3581" t="s">
        <v>56</v>
      </c>
      <c r="C3581" s="79" cm="1">
        <f t="array" ref="C3581">_xlfn.IFS(B3581= "Winter", 1, B3581="Spring", 2, B3581="Summer", 3, B3581="Fall", 4)</f>
        <v>4</v>
      </c>
      <c r="D3581" s="79">
        <f t="shared" si="165"/>
        <v>0</v>
      </c>
      <c r="E3581" s="79">
        <f t="shared" si="166"/>
        <v>0</v>
      </c>
      <c r="F3581" s="79">
        <f t="shared" si="167"/>
        <v>0</v>
      </c>
    </row>
    <row r="3582" spans="1:6" x14ac:dyDescent="0.2">
      <c r="A3582">
        <v>83</v>
      </c>
      <c r="B3582" t="s">
        <v>52</v>
      </c>
      <c r="C3582" s="79" cm="1">
        <f t="array" ref="C3582">_xlfn.IFS(B3582= "Winter", 1, B3582="Spring", 2, B3582="Summer", 3, B3582="Fall", 4)</f>
        <v>3</v>
      </c>
      <c r="D3582" s="79">
        <f t="shared" si="165"/>
        <v>0</v>
      </c>
      <c r="E3582" s="79">
        <f t="shared" si="166"/>
        <v>0</v>
      </c>
      <c r="F3582" s="79">
        <f t="shared" si="167"/>
        <v>1</v>
      </c>
    </row>
    <row r="3583" spans="1:6" x14ac:dyDescent="0.2">
      <c r="A3583">
        <v>95</v>
      </c>
      <c r="B3583" t="s">
        <v>56</v>
      </c>
      <c r="C3583" s="79" cm="1">
        <f t="array" ref="C3583">_xlfn.IFS(B3583= "Winter", 1, B3583="Spring", 2, B3583="Summer", 3, B3583="Fall", 4)</f>
        <v>4</v>
      </c>
      <c r="D3583" s="79">
        <f t="shared" si="165"/>
        <v>0</v>
      </c>
      <c r="E3583" s="79">
        <f t="shared" si="166"/>
        <v>0</v>
      </c>
      <c r="F3583" s="79">
        <f t="shared" si="167"/>
        <v>0</v>
      </c>
    </row>
    <row r="3584" spans="1:6" x14ac:dyDescent="0.2">
      <c r="A3584">
        <v>41</v>
      </c>
      <c r="B3584" t="s">
        <v>52</v>
      </c>
      <c r="C3584" s="79" cm="1">
        <f t="array" ref="C3584">_xlfn.IFS(B3584= "Winter", 1, B3584="Spring", 2, B3584="Summer", 3, B3584="Fall", 4)</f>
        <v>3</v>
      </c>
      <c r="D3584" s="79">
        <f t="shared" si="165"/>
        <v>0</v>
      </c>
      <c r="E3584" s="79">
        <f t="shared" si="166"/>
        <v>0</v>
      </c>
      <c r="F3584" s="79">
        <f t="shared" si="167"/>
        <v>1</v>
      </c>
    </row>
    <row r="3585" spans="1:6" x14ac:dyDescent="0.2">
      <c r="A3585">
        <v>77</v>
      </c>
      <c r="B3585" t="s">
        <v>52</v>
      </c>
      <c r="C3585" s="79" cm="1">
        <f t="array" ref="C3585">_xlfn.IFS(B3585= "Winter", 1, B3585="Spring", 2, B3585="Summer", 3, B3585="Fall", 4)</f>
        <v>3</v>
      </c>
      <c r="D3585" s="79">
        <f t="shared" si="165"/>
        <v>0</v>
      </c>
      <c r="E3585" s="79">
        <f t="shared" si="166"/>
        <v>0</v>
      </c>
      <c r="F3585" s="79">
        <f t="shared" si="167"/>
        <v>1</v>
      </c>
    </row>
    <row r="3586" spans="1:6" x14ac:dyDescent="0.2">
      <c r="A3586">
        <v>52</v>
      </c>
      <c r="B3586" t="s">
        <v>56</v>
      </c>
      <c r="C3586" s="79" cm="1">
        <f t="array" ref="C3586">_xlfn.IFS(B3586= "Winter", 1, B3586="Spring", 2, B3586="Summer", 3, B3586="Fall", 4)</f>
        <v>4</v>
      </c>
      <c r="D3586" s="79">
        <f t="shared" si="165"/>
        <v>0</v>
      </c>
      <c r="E3586" s="79">
        <f t="shared" si="166"/>
        <v>0</v>
      </c>
      <c r="F3586" s="79">
        <f t="shared" si="167"/>
        <v>0</v>
      </c>
    </row>
    <row r="3587" spans="1:6" x14ac:dyDescent="0.2">
      <c r="A3587">
        <v>41</v>
      </c>
      <c r="B3587" t="s">
        <v>24</v>
      </c>
      <c r="C3587" s="79" cm="1">
        <f t="array" ref="C3587">_xlfn.IFS(B3587= "Winter", 1, B3587="Spring", 2, B3587="Summer", 3, B3587="Fall", 4)</f>
        <v>1</v>
      </c>
      <c r="D3587" s="79">
        <f t="shared" ref="D3587:D3650" si="168">IF(C3587=1, 1, 0)</f>
        <v>1</v>
      </c>
      <c r="E3587" s="79">
        <f t="shared" ref="E3587:E3650" si="169">IF(C3587=2, 1, 0)</f>
        <v>0</v>
      </c>
      <c r="F3587" s="79">
        <f t="shared" ref="F3587:F3650" si="170">IF(C3587=3,1, 0)</f>
        <v>0</v>
      </c>
    </row>
    <row r="3588" spans="1:6" x14ac:dyDescent="0.2">
      <c r="A3588">
        <v>28</v>
      </c>
      <c r="B3588" t="s">
        <v>24</v>
      </c>
      <c r="C3588" s="79" cm="1">
        <f t="array" ref="C3588">_xlfn.IFS(B3588= "Winter", 1, B3588="Spring", 2, B3588="Summer", 3, B3588="Fall", 4)</f>
        <v>1</v>
      </c>
      <c r="D3588" s="79">
        <f t="shared" si="168"/>
        <v>1</v>
      </c>
      <c r="E3588" s="79">
        <f t="shared" si="169"/>
        <v>0</v>
      </c>
      <c r="F3588" s="79">
        <f t="shared" si="170"/>
        <v>0</v>
      </c>
    </row>
    <row r="3589" spans="1:6" x14ac:dyDescent="0.2">
      <c r="A3589">
        <v>90</v>
      </c>
      <c r="B3589" t="s">
        <v>52</v>
      </c>
      <c r="C3589" s="79" cm="1">
        <f t="array" ref="C3589">_xlfn.IFS(B3589= "Winter", 1, B3589="Spring", 2, B3589="Summer", 3, B3589="Fall", 4)</f>
        <v>3</v>
      </c>
      <c r="D3589" s="79">
        <f t="shared" si="168"/>
        <v>0</v>
      </c>
      <c r="E3589" s="79">
        <f t="shared" si="169"/>
        <v>0</v>
      </c>
      <c r="F3589" s="79">
        <f t="shared" si="170"/>
        <v>1</v>
      </c>
    </row>
    <row r="3590" spans="1:6" x14ac:dyDescent="0.2">
      <c r="A3590">
        <v>55</v>
      </c>
      <c r="B3590" t="s">
        <v>36</v>
      </c>
      <c r="C3590" s="79" cm="1">
        <f t="array" ref="C3590">_xlfn.IFS(B3590= "Winter", 1, B3590="Spring", 2, B3590="Summer", 3, B3590="Fall", 4)</f>
        <v>2</v>
      </c>
      <c r="D3590" s="79">
        <f t="shared" si="168"/>
        <v>0</v>
      </c>
      <c r="E3590" s="79">
        <f t="shared" si="169"/>
        <v>1</v>
      </c>
      <c r="F3590" s="79">
        <f t="shared" si="170"/>
        <v>0</v>
      </c>
    </row>
    <row r="3591" spans="1:6" x14ac:dyDescent="0.2">
      <c r="A3591">
        <v>73</v>
      </c>
      <c r="B3591" t="s">
        <v>36</v>
      </c>
      <c r="C3591" s="79" cm="1">
        <f t="array" ref="C3591">_xlfn.IFS(B3591= "Winter", 1, B3591="Spring", 2, B3591="Summer", 3, B3591="Fall", 4)</f>
        <v>2</v>
      </c>
      <c r="D3591" s="79">
        <f t="shared" si="168"/>
        <v>0</v>
      </c>
      <c r="E3591" s="79">
        <f t="shared" si="169"/>
        <v>1</v>
      </c>
      <c r="F3591" s="79">
        <f t="shared" si="170"/>
        <v>0</v>
      </c>
    </row>
    <row r="3592" spans="1:6" x14ac:dyDescent="0.2">
      <c r="A3592">
        <v>87</v>
      </c>
      <c r="B3592" t="s">
        <v>56</v>
      </c>
      <c r="C3592" s="79" cm="1">
        <f t="array" ref="C3592">_xlfn.IFS(B3592= "Winter", 1, B3592="Spring", 2, B3592="Summer", 3, B3592="Fall", 4)</f>
        <v>4</v>
      </c>
      <c r="D3592" s="79">
        <f t="shared" si="168"/>
        <v>0</v>
      </c>
      <c r="E3592" s="79">
        <f t="shared" si="169"/>
        <v>0</v>
      </c>
      <c r="F3592" s="79">
        <f t="shared" si="170"/>
        <v>0</v>
      </c>
    </row>
    <row r="3593" spans="1:6" x14ac:dyDescent="0.2">
      <c r="A3593">
        <v>89</v>
      </c>
      <c r="B3593" t="s">
        <v>24</v>
      </c>
      <c r="C3593" s="79" cm="1">
        <f t="array" ref="C3593">_xlfn.IFS(B3593= "Winter", 1, B3593="Spring", 2, B3593="Summer", 3, B3593="Fall", 4)</f>
        <v>1</v>
      </c>
      <c r="D3593" s="79">
        <f t="shared" si="168"/>
        <v>1</v>
      </c>
      <c r="E3593" s="79">
        <f t="shared" si="169"/>
        <v>0</v>
      </c>
      <c r="F3593" s="79">
        <f t="shared" si="170"/>
        <v>0</v>
      </c>
    </row>
    <row r="3594" spans="1:6" x14ac:dyDescent="0.2">
      <c r="A3594">
        <v>82</v>
      </c>
      <c r="B3594" t="s">
        <v>36</v>
      </c>
      <c r="C3594" s="79" cm="1">
        <f t="array" ref="C3594">_xlfn.IFS(B3594= "Winter", 1, B3594="Spring", 2, B3594="Summer", 3, B3594="Fall", 4)</f>
        <v>2</v>
      </c>
      <c r="D3594" s="79">
        <f t="shared" si="168"/>
        <v>0</v>
      </c>
      <c r="E3594" s="79">
        <f t="shared" si="169"/>
        <v>1</v>
      </c>
      <c r="F3594" s="79">
        <f t="shared" si="170"/>
        <v>0</v>
      </c>
    </row>
    <row r="3595" spans="1:6" x14ac:dyDescent="0.2">
      <c r="A3595">
        <v>80</v>
      </c>
      <c r="B3595" t="s">
        <v>36</v>
      </c>
      <c r="C3595" s="79" cm="1">
        <f t="array" ref="C3595">_xlfn.IFS(B3595= "Winter", 1, B3595="Spring", 2, B3595="Summer", 3, B3595="Fall", 4)</f>
        <v>2</v>
      </c>
      <c r="D3595" s="79">
        <f t="shared" si="168"/>
        <v>0</v>
      </c>
      <c r="E3595" s="79">
        <f t="shared" si="169"/>
        <v>1</v>
      </c>
      <c r="F3595" s="79">
        <f t="shared" si="170"/>
        <v>0</v>
      </c>
    </row>
    <row r="3596" spans="1:6" x14ac:dyDescent="0.2">
      <c r="A3596">
        <v>87</v>
      </c>
      <c r="B3596" t="s">
        <v>52</v>
      </c>
      <c r="C3596" s="79" cm="1">
        <f t="array" ref="C3596">_xlfn.IFS(B3596= "Winter", 1, B3596="Spring", 2, B3596="Summer", 3, B3596="Fall", 4)</f>
        <v>3</v>
      </c>
      <c r="D3596" s="79">
        <f t="shared" si="168"/>
        <v>0</v>
      </c>
      <c r="E3596" s="79">
        <f t="shared" si="169"/>
        <v>0</v>
      </c>
      <c r="F3596" s="79">
        <f t="shared" si="170"/>
        <v>1</v>
      </c>
    </row>
    <row r="3597" spans="1:6" x14ac:dyDescent="0.2">
      <c r="A3597">
        <v>41</v>
      </c>
      <c r="B3597" t="s">
        <v>36</v>
      </c>
      <c r="C3597" s="79" cm="1">
        <f t="array" ref="C3597">_xlfn.IFS(B3597= "Winter", 1, B3597="Spring", 2, B3597="Summer", 3, B3597="Fall", 4)</f>
        <v>2</v>
      </c>
      <c r="D3597" s="79">
        <f t="shared" si="168"/>
        <v>0</v>
      </c>
      <c r="E3597" s="79">
        <f t="shared" si="169"/>
        <v>1</v>
      </c>
      <c r="F3597" s="79">
        <f t="shared" si="170"/>
        <v>0</v>
      </c>
    </row>
    <row r="3598" spans="1:6" x14ac:dyDescent="0.2">
      <c r="A3598">
        <v>83</v>
      </c>
      <c r="B3598" t="s">
        <v>36</v>
      </c>
      <c r="C3598" s="79" cm="1">
        <f t="array" ref="C3598">_xlfn.IFS(B3598= "Winter", 1, B3598="Spring", 2, B3598="Summer", 3, B3598="Fall", 4)</f>
        <v>2</v>
      </c>
      <c r="D3598" s="79">
        <f t="shared" si="168"/>
        <v>0</v>
      </c>
      <c r="E3598" s="79">
        <f t="shared" si="169"/>
        <v>1</v>
      </c>
      <c r="F3598" s="79">
        <f t="shared" si="170"/>
        <v>0</v>
      </c>
    </row>
    <row r="3599" spans="1:6" x14ac:dyDescent="0.2">
      <c r="A3599">
        <v>71</v>
      </c>
      <c r="B3599" t="s">
        <v>52</v>
      </c>
      <c r="C3599" s="79" cm="1">
        <f t="array" ref="C3599">_xlfn.IFS(B3599= "Winter", 1, B3599="Spring", 2, B3599="Summer", 3, B3599="Fall", 4)</f>
        <v>3</v>
      </c>
      <c r="D3599" s="79">
        <f t="shared" si="168"/>
        <v>0</v>
      </c>
      <c r="E3599" s="79">
        <f t="shared" si="169"/>
        <v>0</v>
      </c>
      <c r="F3599" s="79">
        <f t="shared" si="170"/>
        <v>1</v>
      </c>
    </row>
    <row r="3600" spans="1:6" x14ac:dyDescent="0.2">
      <c r="A3600">
        <v>76</v>
      </c>
      <c r="B3600" t="s">
        <v>36</v>
      </c>
      <c r="C3600" s="79" cm="1">
        <f t="array" ref="C3600">_xlfn.IFS(B3600= "Winter", 1, B3600="Spring", 2, B3600="Summer", 3, B3600="Fall", 4)</f>
        <v>2</v>
      </c>
      <c r="D3600" s="79">
        <f t="shared" si="168"/>
        <v>0</v>
      </c>
      <c r="E3600" s="79">
        <f t="shared" si="169"/>
        <v>1</v>
      </c>
      <c r="F3600" s="79">
        <f t="shared" si="170"/>
        <v>0</v>
      </c>
    </row>
    <row r="3601" spans="1:6" x14ac:dyDescent="0.2">
      <c r="A3601">
        <v>34</v>
      </c>
      <c r="B3601" t="s">
        <v>36</v>
      </c>
      <c r="C3601" s="79" cm="1">
        <f t="array" ref="C3601">_xlfn.IFS(B3601= "Winter", 1, B3601="Spring", 2, B3601="Summer", 3, B3601="Fall", 4)</f>
        <v>2</v>
      </c>
      <c r="D3601" s="79">
        <f t="shared" si="168"/>
        <v>0</v>
      </c>
      <c r="E3601" s="79">
        <f t="shared" si="169"/>
        <v>1</v>
      </c>
      <c r="F3601" s="79">
        <f t="shared" si="170"/>
        <v>0</v>
      </c>
    </row>
    <row r="3602" spans="1:6" x14ac:dyDescent="0.2">
      <c r="A3602">
        <v>81</v>
      </c>
      <c r="B3602" t="s">
        <v>36</v>
      </c>
      <c r="C3602" s="79" cm="1">
        <f t="array" ref="C3602">_xlfn.IFS(B3602= "Winter", 1, B3602="Spring", 2, B3602="Summer", 3, B3602="Fall", 4)</f>
        <v>2</v>
      </c>
      <c r="D3602" s="79">
        <f t="shared" si="168"/>
        <v>0</v>
      </c>
      <c r="E3602" s="79">
        <f t="shared" si="169"/>
        <v>1</v>
      </c>
      <c r="F3602" s="79">
        <f t="shared" si="170"/>
        <v>0</v>
      </c>
    </row>
    <row r="3603" spans="1:6" x14ac:dyDescent="0.2">
      <c r="A3603">
        <v>47</v>
      </c>
      <c r="B3603" t="s">
        <v>52</v>
      </c>
      <c r="C3603" s="79" cm="1">
        <f t="array" ref="C3603">_xlfn.IFS(B3603= "Winter", 1, B3603="Spring", 2, B3603="Summer", 3, B3603="Fall", 4)</f>
        <v>3</v>
      </c>
      <c r="D3603" s="79">
        <f t="shared" si="168"/>
        <v>0</v>
      </c>
      <c r="E3603" s="79">
        <f t="shared" si="169"/>
        <v>0</v>
      </c>
      <c r="F3603" s="79">
        <f t="shared" si="170"/>
        <v>1</v>
      </c>
    </row>
    <row r="3604" spans="1:6" x14ac:dyDescent="0.2">
      <c r="A3604">
        <v>36</v>
      </c>
      <c r="B3604" t="s">
        <v>52</v>
      </c>
      <c r="C3604" s="79" cm="1">
        <f t="array" ref="C3604">_xlfn.IFS(B3604= "Winter", 1, B3604="Spring", 2, B3604="Summer", 3, B3604="Fall", 4)</f>
        <v>3</v>
      </c>
      <c r="D3604" s="79">
        <f t="shared" si="168"/>
        <v>0</v>
      </c>
      <c r="E3604" s="79">
        <f t="shared" si="169"/>
        <v>0</v>
      </c>
      <c r="F3604" s="79">
        <f t="shared" si="170"/>
        <v>1</v>
      </c>
    </row>
    <row r="3605" spans="1:6" x14ac:dyDescent="0.2">
      <c r="A3605">
        <v>51</v>
      </c>
      <c r="B3605" t="s">
        <v>36</v>
      </c>
      <c r="C3605" s="79" cm="1">
        <f t="array" ref="C3605">_xlfn.IFS(B3605= "Winter", 1, B3605="Spring", 2, B3605="Summer", 3, B3605="Fall", 4)</f>
        <v>2</v>
      </c>
      <c r="D3605" s="79">
        <f t="shared" si="168"/>
        <v>0</v>
      </c>
      <c r="E3605" s="79">
        <f t="shared" si="169"/>
        <v>1</v>
      </c>
      <c r="F3605" s="79">
        <f t="shared" si="170"/>
        <v>0</v>
      </c>
    </row>
    <row r="3606" spans="1:6" x14ac:dyDescent="0.2">
      <c r="A3606">
        <v>86</v>
      </c>
      <c r="B3606" t="s">
        <v>56</v>
      </c>
      <c r="C3606" s="79" cm="1">
        <f t="array" ref="C3606">_xlfn.IFS(B3606= "Winter", 1, B3606="Spring", 2, B3606="Summer", 3, B3606="Fall", 4)</f>
        <v>4</v>
      </c>
      <c r="D3606" s="79">
        <f t="shared" si="168"/>
        <v>0</v>
      </c>
      <c r="E3606" s="79">
        <f t="shared" si="169"/>
        <v>0</v>
      </c>
      <c r="F3606" s="79">
        <f t="shared" si="170"/>
        <v>0</v>
      </c>
    </row>
    <row r="3607" spans="1:6" x14ac:dyDescent="0.2">
      <c r="A3607">
        <v>41</v>
      </c>
      <c r="B3607" t="s">
        <v>56</v>
      </c>
      <c r="C3607" s="79" cm="1">
        <f t="array" ref="C3607">_xlfn.IFS(B3607= "Winter", 1, B3607="Spring", 2, B3607="Summer", 3, B3607="Fall", 4)</f>
        <v>4</v>
      </c>
      <c r="D3607" s="79">
        <f t="shared" si="168"/>
        <v>0</v>
      </c>
      <c r="E3607" s="79">
        <f t="shared" si="169"/>
        <v>0</v>
      </c>
      <c r="F3607" s="79">
        <f t="shared" si="170"/>
        <v>0</v>
      </c>
    </row>
    <row r="3608" spans="1:6" x14ac:dyDescent="0.2">
      <c r="A3608">
        <v>90</v>
      </c>
      <c r="B3608" t="s">
        <v>56</v>
      </c>
      <c r="C3608" s="79" cm="1">
        <f t="array" ref="C3608">_xlfn.IFS(B3608= "Winter", 1, B3608="Spring", 2, B3608="Summer", 3, B3608="Fall", 4)</f>
        <v>4</v>
      </c>
      <c r="D3608" s="79">
        <f t="shared" si="168"/>
        <v>0</v>
      </c>
      <c r="E3608" s="79">
        <f t="shared" si="169"/>
        <v>0</v>
      </c>
      <c r="F3608" s="79">
        <f t="shared" si="170"/>
        <v>0</v>
      </c>
    </row>
    <row r="3609" spans="1:6" x14ac:dyDescent="0.2">
      <c r="A3609">
        <v>93</v>
      </c>
      <c r="B3609" t="s">
        <v>56</v>
      </c>
      <c r="C3609" s="79" cm="1">
        <f t="array" ref="C3609">_xlfn.IFS(B3609= "Winter", 1, B3609="Spring", 2, B3609="Summer", 3, B3609="Fall", 4)</f>
        <v>4</v>
      </c>
      <c r="D3609" s="79">
        <f t="shared" si="168"/>
        <v>0</v>
      </c>
      <c r="E3609" s="79">
        <f t="shared" si="169"/>
        <v>0</v>
      </c>
      <c r="F3609" s="79">
        <f t="shared" si="170"/>
        <v>0</v>
      </c>
    </row>
    <row r="3610" spans="1:6" x14ac:dyDescent="0.2">
      <c r="A3610">
        <v>56</v>
      </c>
      <c r="B3610" t="s">
        <v>56</v>
      </c>
      <c r="C3610" s="79" cm="1">
        <f t="array" ref="C3610">_xlfn.IFS(B3610= "Winter", 1, B3610="Spring", 2, B3610="Summer", 3, B3610="Fall", 4)</f>
        <v>4</v>
      </c>
      <c r="D3610" s="79">
        <f t="shared" si="168"/>
        <v>0</v>
      </c>
      <c r="E3610" s="79">
        <f t="shared" si="169"/>
        <v>0</v>
      </c>
      <c r="F3610" s="79">
        <f t="shared" si="170"/>
        <v>0</v>
      </c>
    </row>
    <row r="3611" spans="1:6" x14ac:dyDescent="0.2">
      <c r="A3611">
        <v>39</v>
      </c>
      <c r="B3611" t="s">
        <v>52</v>
      </c>
      <c r="C3611" s="79" cm="1">
        <f t="array" ref="C3611">_xlfn.IFS(B3611= "Winter", 1, B3611="Spring", 2, B3611="Summer", 3, B3611="Fall", 4)</f>
        <v>3</v>
      </c>
      <c r="D3611" s="79">
        <f t="shared" si="168"/>
        <v>0</v>
      </c>
      <c r="E3611" s="79">
        <f t="shared" si="169"/>
        <v>0</v>
      </c>
      <c r="F3611" s="79">
        <f t="shared" si="170"/>
        <v>1</v>
      </c>
    </row>
    <row r="3612" spans="1:6" x14ac:dyDescent="0.2">
      <c r="A3612">
        <v>86</v>
      </c>
      <c r="B3612" t="s">
        <v>56</v>
      </c>
      <c r="C3612" s="79" cm="1">
        <f t="array" ref="C3612">_xlfn.IFS(B3612= "Winter", 1, B3612="Spring", 2, B3612="Summer", 3, B3612="Fall", 4)</f>
        <v>4</v>
      </c>
      <c r="D3612" s="79">
        <f t="shared" si="168"/>
        <v>0</v>
      </c>
      <c r="E3612" s="79">
        <f t="shared" si="169"/>
        <v>0</v>
      </c>
      <c r="F3612" s="79">
        <f t="shared" si="170"/>
        <v>0</v>
      </c>
    </row>
    <row r="3613" spans="1:6" x14ac:dyDescent="0.2">
      <c r="A3613">
        <v>82</v>
      </c>
      <c r="B3613" t="s">
        <v>36</v>
      </c>
      <c r="C3613" s="79" cm="1">
        <f t="array" ref="C3613">_xlfn.IFS(B3613= "Winter", 1, B3613="Spring", 2, B3613="Summer", 3, B3613="Fall", 4)</f>
        <v>2</v>
      </c>
      <c r="D3613" s="79">
        <f t="shared" si="168"/>
        <v>0</v>
      </c>
      <c r="E3613" s="79">
        <f t="shared" si="169"/>
        <v>1</v>
      </c>
      <c r="F3613" s="79">
        <f t="shared" si="170"/>
        <v>0</v>
      </c>
    </row>
    <row r="3614" spans="1:6" x14ac:dyDescent="0.2">
      <c r="A3614">
        <v>29</v>
      </c>
      <c r="B3614" t="s">
        <v>52</v>
      </c>
      <c r="C3614" s="79" cm="1">
        <f t="array" ref="C3614">_xlfn.IFS(B3614= "Winter", 1, B3614="Spring", 2, B3614="Summer", 3, B3614="Fall", 4)</f>
        <v>3</v>
      </c>
      <c r="D3614" s="79">
        <f t="shared" si="168"/>
        <v>0</v>
      </c>
      <c r="E3614" s="79">
        <f t="shared" si="169"/>
        <v>0</v>
      </c>
      <c r="F3614" s="79">
        <f t="shared" si="170"/>
        <v>1</v>
      </c>
    </row>
    <row r="3615" spans="1:6" x14ac:dyDescent="0.2">
      <c r="A3615">
        <v>27</v>
      </c>
      <c r="B3615" t="s">
        <v>56</v>
      </c>
      <c r="C3615" s="79" cm="1">
        <f t="array" ref="C3615">_xlfn.IFS(B3615= "Winter", 1, B3615="Spring", 2, B3615="Summer", 3, B3615="Fall", 4)</f>
        <v>4</v>
      </c>
      <c r="D3615" s="79">
        <f t="shared" si="168"/>
        <v>0</v>
      </c>
      <c r="E3615" s="79">
        <f t="shared" si="169"/>
        <v>0</v>
      </c>
      <c r="F3615" s="79">
        <f t="shared" si="170"/>
        <v>0</v>
      </c>
    </row>
    <row r="3616" spans="1:6" x14ac:dyDescent="0.2">
      <c r="A3616">
        <v>25</v>
      </c>
      <c r="B3616" t="s">
        <v>36</v>
      </c>
      <c r="C3616" s="79" cm="1">
        <f t="array" ref="C3616">_xlfn.IFS(B3616= "Winter", 1, B3616="Spring", 2, B3616="Summer", 3, B3616="Fall", 4)</f>
        <v>2</v>
      </c>
      <c r="D3616" s="79">
        <f t="shared" si="168"/>
        <v>0</v>
      </c>
      <c r="E3616" s="79">
        <f t="shared" si="169"/>
        <v>1</v>
      </c>
      <c r="F3616" s="79">
        <f t="shared" si="170"/>
        <v>0</v>
      </c>
    </row>
    <row r="3617" spans="1:6" x14ac:dyDescent="0.2">
      <c r="A3617">
        <v>31</v>
      </c>
      <c r="B3617" t="s">
        <v>24</v>
      </c>
      <c r="C3617" s="79" cm="1">
        <f t="array" ref="C3617">_xlfn.IFS(B3617= "Winter", 1, B3617="Spring", 2, B3617="Summer", 3, B3617="Fall", 4)</f>
        <v>1</v>
      </c>
      <c r="D3617" s="79">
        <f t="shared" si="168"/>
        <v>1</v>
      </c>
      <c r="E3617" s="79">
        <f t="shared" si="169"/>
        <v>0</v>
      </c>
      <c r="F3617" s="79">
        <f t="shared" si="170"/>
        <v>0</v>
      </c>
    </row>
    <row r="3618" spans="1:6" x14ac:dyDescent="0.2">
      <c r="A3618">
        <v>23</v>
      </c>
      <c r="B3618" t="s">
        <v>24</v>
      </c>
      <c r="C3618" s="79" cm="1">
        <f t="array" ref="C3618">_xlfn.IFS(B3618= "Winter", 1, B3618="Spring", 2, B3618="Summer", 3, B3618="Fall", 4)</f>
        <v>1</v>
      </c>
      <c r="D3618" s="79">
        <f t="shared" si="168"/>
        <v>1</v>
      </c>
      <c r="E3618" s="79">
        <f t="shared" si="169"/>
        <v>0</v>
      </c>
      <c r="F3618" s="79">
        <f t="shared" si="170"/>
        <v>0</v>
      </c>
    </row>
    <row r="3619" spans="1:6" x14ac:dyDescent="0.2">
      <c r="A3619">
        <v>47</v>
      </c>
      <c r="B3619" t="s">
        <v>56</v>
      </c>
      <c r="C3619" s="79" cm="1">
        <f t="array" ref="C3619">_xlfn.IFS(B3619= "Winter", 1, B3619="Spring", 2, B3619="Summer", 3, B3619="Fall", 4)</f>
        <v>4</v>
      </c>
      <c r="D3619" s="79">
        <f t="shared" si="168"/>
        <v>0</v>
      </c>
      <c r="E3619" s="79">
        <f t="shared" si="169"/>
        <v>0</v>
      </c>
      <c r="F3619" s="79">
        <f t="shared" si="170"/>
        <v>0</v>
      </c>
    </row>
    <row r="3620" spans="1:6" x14ac:dyDescent="0.2">
      <c r="A3620">
        <v>67</v>
      </c>
      <c r="B3620" t="s">
        <v>56</v>
      </c>
      <c r="C3620" s="79" cm="1">
        <f t="array" ref="C3620">_xlfn.IFS(B3620= "Winter", 1, B3620="Spring", 2, B3620="Summer", 3, B3620="Fall", 4)</f>
        <v>4</v>
      </c>
      <c r="D3620" s="79">
        <f t="shared" si="168"/>
        <v>0</v>
      </c>
      <c r="E3620" s="79">
        <f t="shared" si="169"/>
        <v>0</v>
      </c>
      <c r="F3620" s="79">
        <f t="shared" si="170"/>
        <v>0</v>
      </c>
    </row>
    <row r="3621" spans="1:6" x14ac:dyDescent="0.2">
      <c r="A3621">
        <v>75</v>
      </c>
      <c r="B3621" t="s">
        <v>24</v>
      </c>
      <c r="C3621" s="79" cm="1">
        <f t="array" ref="C3621">_xlfn.IFS(B3621= "Winter", 1, B3621="Spring", 2, B3621="Summer", 3, B3621="Fall", 4)</f>
        <v>1</v>
      </c>
      <c r="D3621" s="79">
        <f t="shared" si="168"/>
        <v>1</v>
      </c>
      <c r="E3621" s="79">
        <f t="shared" si="169"/>
        <v>0</v>
      </c>
      <c r="F3621" s="79">
        <f t="shared" si="170"/>
        <v>0</v>
      </c>
    </row>
    <row r="3622" spans="1:6" x14ac:dyDescent="0.2">
      <c r="A3622">
        <v>82</v>
      </c>
      <c r="B3622" t="s">
        <v>52</v>
      </c>
      <c r="C3622" s="79" cm="1">
        <f t="array" ref="C3622">_xlfn.IFS(B3622= "Winter", 1, B3622="Spring", 2, B3622="Summer", 3, B3622="Fall", 4)</f>
        <v>3</v>
      </c>
      <c r="D3622" s="79">
        <f t="shared" si="168"/>
        <v>0</v>
      </c>
      <c r="E3622" s="79">
        <f t="shared" si="169"/>
        <v>0</v>
      </c>
      <c r="F3622" s="79">
        <f t="shared" si="170"/>
        <v>1</v>
      </c>
    </row>
    <row r="3623" spans="1:6" x14ac:dyDescent="0.2">
      <c r="A3623">
        <v>32</v>
      </c>
      <c r="B3623" t="s">
        <v>52</v>
      </c>
      <c r="C3623" s="79" cm="1">
        <f t="array" ref="C3623">_xlfn.IFS(B3623= "Winter", 1, B3623="Spring", 2, B3623="Summer", 3, B3623="Fall", 4)</f>
        <v>3</v>
      </c>
      <c r="D3623" s="79">
        <f t="shared" si="168"/>
        <v>0</v>
      </c>
      <c r="E3623" s="79">
        <f t="shared" si="169"/>
        <v>0</v>
      </c>
      <c r="F3623" s="79">
        <f t="shared" si="170"/>
        <v>1</v>
      </c>
    </row>
    <row r="3624" spans="1:6" x14ac:dyDescent="0.2">
      <c r="A3624">
        <v>41</v>
      </c>
      <c r="B3624" t="s">
        <v>56</v>
      </c>
      <c r="C3624" s="79" cm="1">
        <f t="array" ref="C3624">_xlfn.IFS(B3624= "Winter", 1, B3624="Spring", 2, B3624="Summer", 3, B3624="Fall", 4)</f>
        <v>4</v>
      </c>
      <c r="D3624" s="79">
        <f t="shared" si="168"/>
        <v>0</v>
      </c>
      <c r="E3624" s="79">
        <f t="shared" si="169"/>
        <v>0</v>
      </c>
      <c r="F3624" s="79">
        <f t="shared" si="170"/>
        <v>0</v>
      </c>
    </row>
    <row r="3625" spans="1:6" x14ac:dyDescent="0.2">
      <c r="A3625">
        <v>89</v>
      </c>
      <c r="B3625" t="s">
        <v>24</v>
      </c>
      <c r="C3625" s="79" cm="1">
        <f t="array" ref="C3625">_xlfn.IFS(B3625= "Winter", 1, B3625="Spring", 2, B3625="Summer", 3, B3625="Fall", 4)</f>
        <v>1</v>
      </c>
      <c r="D3625" s="79">
        <f t="shared" si="168"/>
        <v>1</v>
      </c>
      <c r="E3625" s="79">
        <f t="shared" si="169"/>
        <v>0</v>
      </c>
      <c r="F3625" s="79">
        <f t="shared" si="170"/>
        <v>0</v>
      </c>
    </row>
    <row r="3626" spans="1:6" x14ac:dyDescent="0.2">
      <c r="A3626">
        <v>82</v>
      </c>
      <c r="B3626" t="s">
        <v>56</v>
      </c>
      <c r="C3626" s="79" cm="1">
        <f t="array" ref="C3626">_xlfn.IFS(B3626= "Winter", 1, B3626="Spring", 2, B3626="Summer", 3, B3626="Fall", 4)</f>
        <v>4</v>
      </c>
      <c r="D3626" s="79">
        <f t="shared" si="168"/>
        <v>0</v>
      </c>
      <c r="E3626" s="79">
        <f t="shared" si="169"/>
        <v>0</v>
      </c>
      <c r="F3626" s="79">
        <f t="shared" si="170"/>
        <v>0</v>
      </c>
    </row>
    <row r="3627" spans="1:6" x14ac:dyDescent="0.2">
      <c r="A3627">
        <v>99</v>
      </c>
      <c r="B3627" t="s">
        <v>24</v>
      </c>
      <c r="C3627" s="79" cm="1">
        <f t="array" ref="C3627">_xlfn.IFS(B3627= "Winter", 1, B3627="Spring", 2, B3627="Summer", 3, B3627="Fall", 4)</f>
        <v>1</v>
      </c>
      <c r="D3627" s="79">
        <f t="shared" si="168"/>
        <v>1</v>
      </c>
      <c r="E3627" s="79">
        <f t="shared" si="169"/>
        <v>0</v>
      </c>
      <c r="F3627" s="79">
        <f t="shared" si="170"/>
        <v>0</v>
      </c>
    </row>
    <row r="3628" spans="1:6" x14ac:dyDescent="0.2">
      <c r="A3628">
        <v>98</v>
      </c>
      <c r="B3628" t="s">
        <v>56</v>
      </c>
      <c r="C3628" s="79" cm="1">
        <f t="array" ref="C3628">_xlfn.IFS(B3628= "Winter", 1, B3628="Spring", 2, B3628="Summer", 3, B3628="Fall", 4)</f>
        <v>4</v>
      </c>
      <c r="D3628" s="79">
        <f t="shared" si="168"/>
        <v>0</v>
      </c>
      <c r="E3628" s="79">
        <f t="shared" si="169"/>
        <v>0</v>
      </c>
      <c r="F3628" s="79">
        <f t="shared" si="170"/>
        <v>0</v>
      </c>
    </row>
    <row r="3629" spans="1:6" x14ac:dyDescent="0.2">
      <c r="A3629">
        <v>54</v>
      </c>
      <c r="B3629" t="s">
        <v>24</v>
      </c>
      <c r="C3629" s="79" cm="1">
        <f t="array" ref="C3629">_xlfn.IFS(B3629= "Winter", 1, B3629="Spring", 2, B3629="Summer", 3, B3629="Fall", 4)</f>
        <v>1</v>
      </c>
      <c r="D3629" s="79">
        <f t="shared" si="168"/>
        <v>1</v>
      </c>
      <c r="E3629" s="79">
        <f t="shared" si="169"/>
        <v>0</v>
      </c>
      <c r="F3629" s="79">
        <f t="shared" si="170"/>
        <v>0</v>
      </c>
    </row>
    <row r="3630" spans="1:6" x14ac:dyDescent="0.2">
      <c r="A3630">
        <v>88</v>
      </c>
      <c r="B3630" t="s">
        <v>52</v>
      </c>
      <c r="C3630" s="79" cm="1">
        <f t="array" ref="C3630">_xlfn.IFS(B3630= "Winter", 1, B3630="Spring", 2, B3630="Summer", 3, B3630="Fall", 4)</f>
        <v>3</v>
      </c>
      <c r="D3630" s="79">
        <f t="shared" si="168"/>
        <v>0</v>
      </c>
      <c r="E3630" s="79">
        <f t="shared" si="169"/>
        <v>0</v>
      </c>
      <c r="F3630" s="79">
        <f t="shared" si="170"/>
        <v>1</v>
      </c>
    </row>
    <row r="3631" spans="1:6" x14ac:dyDescent="0.2">
      <c r="A3631">
        <v>43</v>
      </c>
      <c r="B3631" t="s">
        <v>52</v>
      </c>
      <c r="C3631" s="79" cm="1">
        <f t="array" ref="C3631">_xlfn.IFS(B3631= "Winter", 1, B3631="Spring", 2, B3631="Summer", 3, B3631="Fall", 4)</f>
        <v>3</v>
      </c>
      <c r="D3631" s="79">
        <f t="shared" si="168"/>
        <v>0</v>
      </c>
      <c r="E3631" s="79">
        <f t="shared" si="169"/>
        <v>0</v>
      </c>
      <c r="F3631" s="79">
        <f t="shared" si="170"/>
        <v>1</v>
      </c>
    </row>
    <row r="3632" spans="1:6" x14ac:dyDescent="0.2">
      <c r="A3632">
        <v>73</v>
      </c>
      <c r="B3632" t="s">
        <v>24</v>
      </c>
      <c r="C3632" s="79" cm="1">
        <f t="array" ref="C3632">_xlfn.IFS(B3632= "Winter", 1, B3632="Spring", 2, B3632="Summer", 3, B3632="Fall", 4)</f>
        <v>1</v>
      </c>
      <c r="D3632" s="79">
        <f t="shared" si="168"/>
        <v>1</v>
      </c>
      <c r="E3632" s="79">
        <f t="shared" si="169"/>
        <v>0</v>
      </c>
      <c r="F3632" s="79">
        <f t="shared" si="170"/>
        <v>0</v>
      </c>
    </row>
    <row r="3633" spans="1:6" x14ac:dyDescent="0.2">
      <c r="A3633">
        <v>50</v>
      </c>
      <c r="B3633" t="s">
        <v>56</v>
      </c>
      <c r="C3633" s="79" cm="1">
        <f t="array" ref="C3633">_xlfn.IFS(B3633= "Winter", 1, B3633="Spring", 2, B3633="Summer", 3, B3633="Fall", 4)</f>
        <v>4</v>
      </c>
      <c r="D3633" s="79">
        <f t="shared" si="168"/>
        <v>0</v>
      </c>
      <c r="E3633" s="79">
        <f t="shared" si="169"/>
        <v>0</v>
      </c>
      <c r="F3633" s="79">
        <f t="shared" si="170"/>
        <v>0</v>
      </c>
    </row>
    <row r="3634" spans="1:6" x14ac:dyDescent="0.2">
      <c r="A3634">
        <v>73</v>
      </c>
      <c r="B3634" t="s">
        <v>36</v>
      </c>
      <c r="C3634" s="79" cm="1">
        <f t="array" ref="C3634">_xlfn.IFS(B3634= "Winter", 1, B3634="Spring", 2, B3634="Summer", 3, B3634="Fall", 4)</f>
        <v>2</v>
      </c>
      <c r="D3634" s="79">
        <f t="shared" si="168"/>
        <v>0</v>
      </c>
      <c r="E3634" s="79">
        <f t="shared" si="169"/>
        <v>1</v>
      </c>
      <c r="F3634" s="79">
        <f t="shared" si="170"/>
        <v>0</v>
      </c>
    </row>
    <row r="3635" spans="1:6" x14ac:dyDescent="0.2">
      <c r="A3635">
        <v>51</v>
      </c>
      <c r="B3635" t="s">
        <v>36</v>
      </c>
      <c r="C3635" s="79" cm="1">
        <f t="array" ref="C3635">_xlfn.IFS(B3635= "Winter", 1, B3635="Spring", 2, B3635="Summer", 3, B3635="Fall", 4)</f>
        <v>2</v>
      </c>
      <c r="D3635" s="79">
        <f t="shared" si="168"/>
        <v>0</v>
      </c>
      <c r="E3635" s="79">
        <f t="shared" si="169"/>
        <v>1</v>
      </c>
      <c r="F3635" s="79">
        <f t="shared" si="170"/>
        <v>0</v>
      </c>
    </row>
    <row r="3636" spans="1:6" x14ac:dyDescent="0.2">
      <c r="A3636">
        <v>22</v>
      </c>
      <c r="B3636" t="s">
        <v>24</v>
      </c>
      <c r="C3636" s="79" cm="1">
        <f t="array" ref="C3636">_xlfn.IFS(B3636= "Winter", 1, B3636="Spring", 2, B3636="Summer", 3, B3636="Fall", 4)</f>
        <v>1</v>
      </c>
      <c r="D3636" s="79">
        <f t="shared" si="168"/>
        <v>1</v>
      </c>
      <c r="E3636" s="79">
        <f t="shared" si="169"/>
        <v>0</v>
      </c>
      <c r="F3636" s="79">
        <f t="shared" si="170"/>
        <v>0</v>
      </c>
    </row>
    <row r="3637" spans="1:6" x14ac:dyDescent="0.2">
      <c r="A3637">
        <v>32</v>
      </c>
      <c r="B3637" t="s">
        <v>56</v>
      </c>
      <c r="C3637" s="79" cm="1">
        <f t="array" ref="C3637">_xlfn.IFS(B3637= "Winter", 1, B3637="Spring", 2, B3637="Summer", 3, B3637="Fall", 4)</f>
        <v>4</v>
      </c>
      <c r="D3637" s="79">
        <f t="shared" si="168"/>
        <v>0</v>
      </c>
      <c r="E3637" s="79">
        <f t="shared" si="169"/>
        <v>0</v>
      </c>
      <c r="F3637" s="79">
        <f t="shared" si="170"/>
        <v>0</v>
      </c>
    </row>
    <row r="3638" spans="1:6" x14ac:dyDescent="0.2">
      <c r="A3638">
        <v>38</v>
      </c>
      <c r="B3638" t="s">
        <v>52</v>
      </c>
      <c r="C3638" s="79" cm="1">
        <f t="array" ref="C3638">_xlfn.IFS(B3638= "Winter", 1, B3638="Spring", 2, B3638="Summer", 3, B3638="Fall", 4)</f>
        <v>3</v>
      </c>
      <c r="D3638" s="79">
        <f t="shared" si="168"/>
        <v>0</v>
      </c>
      <c r="E3638" s="79">
        <f t="shared" si="169"/>
        <v>0</v>
      </c>
      <c r="F3638" s="79">
        <f t="shared" si="170"/>
        <v>1</v>
      </c>
    </row>
    <row r="3639" spans="1:6" x14ac:dyDescent="0.2">
      <c r="A3639">
        <v>66</v>
      </c>
      <c r="B3639" t="s">
        <v>24</v>
      </c>
      <c r="C3639" s="79" cm="1">
        <f t="array" ref="C3639">_xlfn.IFS(B3639= "Winter", 1, B3639="Spring", 2, B3639="Summer", 3, B3639="Fall", 4)</f>
        <v>1</v>
      </c>
      <c r="D3639" s="79">
        <f t="shared" si="168"/>
        <v>1</v>
      </c>
      <c r="E3639" s="79">
        <f t="shared" si="169"/>
        <v>0</v>
      </c>
      <c r="F3639" s="79">
        <f t="shared" si="170"/>
        <v>0</v>
      </c>
    </row>
    <row r="3640" spans="1:6" x14ac:dyDescent="0.2">
      <c r="A3640">
        <v>20</v>
      </c>
      <c r="B3640" t="s">
        <v>36</v>
      </c>
      <c r="C3640" s="79" cm="1">
        <f t="array" ref="C3640">_xlfn.IFS(B3640= "Winter", 1, B3640="Spring", 2, B3640="Summer", 3, B3640="Fall", 4)</f>
        <v>2</v>
      </c>
      <c r="D3640" s="79">
        <f t="shared" si="168"/>
        <v>0</v>
      </c>
      <c r="E3640" s="79">
        <f t="shared" si="169"/>
        <v>1</v>
      </c>
      <c r="F3640" s="79">
        <f t="shared" si="170"/>
        <v>0</v>
      </c>
    </row>
    <row r="3641" spans="1:6" x14ac:dyDescent="0.2">
      <c r="A3641">
        <v>44</v>
      </c>
      <c r="B3641" t="s">
        <v>52</v>
      </c>
      <c r="C3641" s="79" cm="1">
        <f t="array" ref="C3641">_xlfn.IFS(B3641= "Winter", 1, B3641="Spring", 2, B3641="Summer", 3, B3641="Fall", 4)</f>
        <v>3</v>
      </c>
      <c r="D3641" s="79">
        <f t="shared" si="168"/>
        <v>0</v>
      </c>
      <c r="E3641" s="79">
        <f t="shared" si="169"/>
        <v>0</v>
      </c>
      <c r="F3641" s="79">
        <f t="shared" si="170"/>
        <v>1</v>
      </c>
    </row>
    <row r="3642" spans="1:6" x14ac:dyDescent="0.2">
      <c r="A3642">
        <v>31</v>
      </c>
      <c r="B3642" t="s">
        <v>36</v>
      </c>
      <c r="C3642" s="79" cm="1">
        <f t="array" ref="C3642">_xlfn.IFS(B3642= "Winter", 1, B3642="Spring", 2, B3642="Summer", 3, B3642="Fall", 4)</f>
        <v>2</v>
      </c>
      <c r="D3642" s="79">
        <f t="shared" si="168"/>
        <v>0</v>
      </c>
      <c r="E3642" s="79">
        <f t="shared" si="169"/>
        <v>1</v>
      </c>
      <c r="F3642" s="79">
        <f t="shared" si="170"/>
        <v>0</v>
      </c>
    </row>
    <row r="3643" spans="1:6" x14ac:dyDescent="0.2">
      <c r="A3643">
        <v>45</v>
      </c>
      <c r="B3643" t="s">
        <v>56</v>
      </c>
      <c r="C3643" s="79" cm="1">
        <f t="array" ref="C3643">_xlfn.IFS(B3643= "Winter", 1, B3643="Spring", 2, B3643="Summer", 3, B3643="Fall", 4)</f>
        <v>4</v>
      </c>
      <c r="D3643" s="79">
        <f t="shared" si="168"/>
        <v>0</v>
      </c>
      <c r="E3643" s="79">
        <f t="shared" si="169"/>
        <v>0</v>
      </c>
      <c r="F3643" s="79">
        <f t="shared" si="170"/>
        <v>0</v>
      </c>
    </row>
    <row r="3644" spans="1:6" x14ac:dyDescent="0.2">
      <c r="A3644">
        <v>71</v>
      </c>
      <c r="B3644" t="s">
        <v>52</v>
      </c>
      <c r="C3644" s="79" cm="1">
        <f t="array" ref="C3644">_xlfn.IFS(B3644= "Winter", 1, B3644="Spring", 2, B3644="Summer", 3, B3644="Fall", 4)</f>
        <v>3</v>
      </c>
      <c r="D3644" s="79">
        <f t="shared" si="168"/>
        <v>0</v>
      </c>
      <c r="E3644" s="79">
        <f t="shared" si="169"/>
        <v>0</v>
      </c>
      <c r="F3644" s="79">
        <f t="shared" si="170"/>
        <v>1</v>
      </c>
    </row>
    <row r="3645" spans="1:6" x14ac:dyDescent="0.2">
      <c r="A3645">
        <v>96</v>
      </c>
      <c r="B3645" t="s">
        <v>56</v>
      </c>
      <c r="C3645" s="79" cm="1">
        <f t="array" ref="C3645">_xlfn.IFS(B3645= "Winter", 1, B3645="Spring", 2, B3645="Summer", 3, B3645="Fall", 4)</f>
        <v>4</v>
      </c>
      <c r="D3645" s="79">
        <f t="shared" si="168"/>
        <v>0</v>
      </c>
      <c r="E3645" s="79">
        <f t="shared" si="169"/>
        <v>0</v>
      </c>
      <c r="F3645" s="79">
        <f t="shared" si="170"/>
        <v>0</v>
      </c>
    </row>
    <row r="3646" spans="1:6" x14ac:dyDescent="0.2">
      <c r="A3646">
        <v>32</v>
      </c>
      <c r="B3646" t="s">
        <v>24</v>
      </c>
      <c r="C3646" s="79" cm="1">
        <f t="array" ref="C3646">_xlfn.IFS(B3646= "Winter", 1, B3646="Spring", 2, B3646="Summer", 3, B3646="Fall", 4)</f>
        <v>1</v>
      </c>
      <c r="D3646" s="79">
        <f t="shared" si="168"/>
        <v>1</v>
      </c>
      <c r="E3646" s="79">
        <f t="shared" si="169"/>
        <v>0</v>
      </c>
      <c r="F3646" s="79">
        <f t="shared" si="170"/>
        <v>0</v>
      </c>
    </row>
    <row r="3647" spans="1:6" x14ac:dyDescent="0.2">
      <c r="A3647">
        <v>90</v>
      </c>
      <c r="B3647" t="s">
        <v>52</v>
      </c>
      <c r="C3647" s="79" cm="1">
        <f t="array" ref="C3647">_xlfn.IFS(B3647= "Winter", 1, B3647="Spring", 2, B3647="Summer", 3, B3647="Fall", 4)</f>
        <v>3</v>
      </c>
      <c r="D3647" s="79">
        <f t="shared" si="168"/>
        <v>0</v>
      </c>
      <c r="E3647" s="79">
        <f t="shared" si="169"/>
        <v>0</v>
      </c>
      <c r="F3647" s="79">
        <f t="shared" si="170"/>
        <v>1</v>
      </c>
    </row>
    <row r="3648" spans="1:6" x14ac:dyDescent="0.2">
      <c r="A3648">
        <v>68</v>
      </c>
      <c r="B3648" t="s">
        <v>36</v>
      </c>
      <c r="C3648" s="79" cm="1">
        <f t="array" ref="C3648">_xlfn.IFS(B3648= "Winter", 1, B3648="Spring", 2, B3648="Summer", 3, B3648="Fall", 4)</f>
        <v>2</v>
      </c>
      <c r="D3648" s="79">
        <f t="shared" si="168"/>
        <v>0</v>
      </c>
      <c r="E3648" s="79">
        <f t="shared" si="169"/>
        <v>1</v>
      </c>
      <c r="F3648" s="79">
        <f t="shared" si="170"/>
        <v>0</v>
      </c>
    </row>
    <row r="3649" spans="1:6" x14ac:dyDescent="0.2">
      <c r="A3649">
        <v>45</v>
      </c>
      <c r="B3649" t="s">
        <v>24</v>
      </c>
      <c r="C3649" s="79" cm="1">
        <f t="array" ref="C3649">_xlfn.IFS(B3649= "Winter", 1, B3649="Spring", 2, B3649="Summer", 3, B3649="Fall", 4)</f>
        <v>1</v>
      </c>
      <c r="D3649" s="79">
        <f t="shared" si="168"/>
        <v>1</v>
      </c>
      <c r="E3649" s="79">
        <f t="shared" si="169"/>
        <v>0</v>
      </c>
      <c r="F3649" s="79">
        <f t="shared" si="170"/>
        <v>0</v>
      </c>
    </row>
    <row r="3650" spans="1:6" x14ac:dyDescent="0.2">
      <c r="A3650">
        <v>67</v>
      </c>
      <c r="B3650" t="s">
        <v>24</v>
      </c>
      <c r="C3650" s="79" cm="1">
        <f t="array" ref="C3650">_xlfn.IFS(B3650= "Winter", 1, B3650="Spring", 2, B3650="Summer", 3, B3650="Fall", 4)</f>
        <v>1</v>
      </c>
      <c r="D3650" s="79">
        <f t="shared" si="168"/>
        <v>1</v>
      </c>
      <c r="E3650" s="79">
        <f t="shared" si="169"/>
        <v>0</v>
      </c>
      <c r="F3650" s="79">
        <f t="shared" si="170"/>
        <v>0</v>
      </c>
    </row>
    <row r="3651" spans="1:6" x14ac:dyDescent="0.2">
      <c r="A3651">
        <v>57</v>
      </c>
      <c r="B3651" t="s">
        <v>56</v>
      </c>
      <c r="C3651" s="79" cm="1">
        <f t="array" ref="C3651">_xlfn.IFS(B3651= "Winter", 1, B3651="Spring", 2, B3651="Summer", 3, B3651="Fall", 4)</f>
        <v>4</v>
      </c>
      <c r="D3651" s="79">
        <f t="shared" ref="D3651:D3714" si="171">IF(C3651=1, 1, 0)</f>
        <v>0</v>
      </c>
      <c r="E3651" s="79">
        <f t="shared" ref="E3651:E3714" si="172">IF(C3651=2, 1, 0)</f>
        <v>0</v>
      </c>
      <c r="F3651" s="79">
        <f t="shared" ref="F3651:F3714" si="173">IF(C3651=3,1, 0)</f>
        <v>0</v>
      </c>
    </row>
    <row r="3652" spans="1:6" x14ac:dyDescent="0.2">
      <c r="A3652">
        <v>60</v>
      </c>
      <c r="B3652" t="s">
        <v>52</v>
      </c>
      <c r="C3652" s="79" cm="1">
        <f t="array" ref="C3652">_xlfn.IFS(B3652= "Winter", 1, B3652="Spring", 2, B3652="Summer", 3, B3652="Fall", 4)</f>
        <v>3</v>
      </c>
      <c r="D3652" s="79">
        <f t="shared" si="171"/>
        <v>0</v>
      </c>
      <c r="E3652" s="79">
        <f t="shared" si="172"/>
        <v>0</v>
      </c>
      <c r="F3652" s="79">
        <f t="shared" si="173"/>
        <v>1</v>
      </c>
    </row>
    <row r="3653" spans="1:6" x14ac:dyDescent="0.2">
      <c r="A3653">
        <v>32</v>
      </c>
      <c r="B3653" t="s">
        <v>36</v>
      </c>
      <c r="C3653" s="79" cm="1">
        <f t="array" ref="C3653">_xlfn.IFS(B3653= "Winter", 1, B3653="Spring", 2, B3653="Summer", 3, B3653="Fall", 4)</f>
        <v>2</v>
      </c>
      <c r="D3653" s="79">
        <f t="shared" si="171"/>
        <v>0</v>
      </c>
      <c r="E3653" s="79">
        <f t="shared" si="172"/>
        <v>1</v>
      </c>
      <c r="F3653" s="79">
        <f t="shared" si="173"/>
        <v>0</v>
      </c>
    </row>
    <row r="3654" spans="1:6" x14ac:dyDescent="0.2">
      <c r="A3654">
        <v>29</v>
      </c>
      <c r="B3654" t="s">
        <v>56</v>
      </c>
      <c r="C3654" s="79" cm="1">
        <f t="array" ref="C3654">_xlfn.IFS(B3654= "Winter", 1, B3654="Spring", 2, B3654="Summer", 3, B3654="Fall", 4)</f>
        <v>4</v>
      </c>
      <c r="D3654" s="79">
        <f t="shared" si="171"/>
        <v>0</v>
      </c>
      <c r="E3654" s="79">
        <f t="shared" si="172"/>
        <v>0</v>
      </c>
      <c r="F3654" s="79">
        <f t="shared" si="173"/>
        <v>0</v>
      </c>
    </row>
    <row r="3655" spans="1:6" x14ac:dyDescent="0.2">
      <c r="A3655">
        <v>20</v>
      </c>
      <c r="B3655" t="s">
        <v>36</v>
      </c>
      <c r="C3655" s="79" cm="1">
        <f t="array" ref="C3655">_xlfn.IFS(B3655= "Winter", 1, B3655="Spring", 2, B3655="Summer", 3, B3655="Fall", 4)</f>
        <v>2</v>
      </c>
      <c r="D3655" s="79">
        <f t="shared" si="171"/>
        <v>0</v>
      </c>
      <c r="E3655" s="79">
        <f t="shared" si="172"/>
        <v>1</v>
      </c>
      <c r="F3655" s="79">
        <f t="shared" si="173"/>
        <v>0</v>
      </c>
    </row>
    <row r="3656" spans="1:6" x14ac:dyDescent="0.2">
      <c r="A3656">
        <v>98</v>
      </c>
      <c r="B3656" t="s">
        <v>24</v>
      </c>
      <c r="C3656" s="79" cm="1">
        <f t="array" ref="C3656">_xlfn.IFS(B3656= "Winter", 1, B3656="Spring", 2, B3656="Summer", 3, B3656="Fall", 4)</f>
        <v>1</v>
      </c>
      <c r="D3656" s="79">
        <f t="shared" si="171"/>
        <v>1</v>
      </c>
      <c r="E3656" s="79">
        <f t="shared" si="172"/>
        <v>0</v>
      </c>
      <c r="F3656" s="79">
        <f t="shared" si="173"/>
        <v>0</v>
      </c>
    </row>
    <row r="3657" spans="1:6" x14ac:dyDescent="0.2">
      <c r="A3657">
        <v>27</v>
      </c>
      <c r="B3657" t="s">
        <v>56</v>
      </c>
      <c r="C3657" s="79" cm="1">
        <f t="array" ref="C3657">_xlfn.IFS(B3657= "Winter", 1, B3657="Spring", 2, B3657="Summer", 3, B3657="Fall", 4)</f>
        <v>4</v>
      </c>
      <c r="D3657" s="79">
        <f t="shared" si="171"/>
        <v>0</v>
      </c>
      <c r="E3657" s="79">
        <f t="shared" si="172"/>
        <v>0</v>
      </c>
      <c r="F3657" s="79">
        <f t="shared" si="173"/>
        <v>0</v>
      </c>
    </row>
    <row r="3658" spans="1:6" x14ac:dyDescent="0.2">
      <c r="A3658">
        <v>67</v>
      </c>
      <c r="B3658" t="s">
        <v>36</v>
      </c>
      <c r="C3658" s="79" cm="1">
        <f t="array" ref="C3658">_xlfn.IFS(B3658= "Winter", 1, B3658="Spring", 2, B3658="Summer", 3, B3658="Fall", 4)</f>
        <v>2</v>
      </c>
      <c r="D3658" s="79">
        <f t="shared" si="171"/>
        <v>0</v>
      </c>
      <c r="E3658" s="79">
        <f t="shared" si="172"/>
        <v>1</v>
      </c>
      <c r="F3658" s="79">
        <f t="shared" si="173"/>
        <v>0</v>
      </c>
    </row>
    <row r="3659" spans="1:6" x14ac:dyDescent="0.2">
      <c r="A3659">
        <v>82</v>
      </c>
      <c r="B3659" t="s">
        <v>24</v>
      </c>
      <c r="C3659" s="79" cm="1">
        <f t="array" ref="C3659">_xlfn.IFS(B3659= "Winter", 1, B3659="Spring", 2, B3659="Summer", 3, B3659="Fall", 4)</f>
        <v>1</v>
      </c>
      <c r="D3659" s="79">
        <f t="shared" si="171"/>
        <v>1</v>
      </c>
      <c r="E3659" s="79">
        <f t="shared" si="172"/>
        <v>0</v>
      </c>
      <c r="F3659" s="79">
        <f t="shared" si="173"/>
        <v>0</v>
      </c>
    </row>
    <row r="3660" spans="1:6" x14ac:dyDescent="0.2">
      <c r="A3660">
        <v>72</v>
      </c>
      <c r="B3660" t="s">
        <v>56</v>
      </c>
      <c r="C3660" s="79" cm="1">
        <f t="array" ref="C3660">_xlfn.IFS(B3660= "Winter", 1, B3660="Spring", 2, B3660="Summer", 3, B3660="Fall", 4)</f>
        <v>4</v>
      </c>
      <c r="D3660" s="79">
        <f t="shared" si="171"/>
        <v>0</v>
      </c>
      <c r="E3660" s="79">
        <f t="shared" si="172"/>
        <v>0</v>
      </c>
      <c r="F3660" s="79">
        <f t="shared" si="173"/>
        <v>0</v>
      </c>
    </row>
    <row r="3661" spans="1:6" x14ac:dyDescent="0.2">
      <c r="A3661">
        <v>77</v>
      </c>
      <c r="B3661" t="s">
        <v>56</v>
      </c>
      <c r="C3661" s="79" cm="1">
        <f t="array" ref="C3661">_xlfn.IFS(B3661= "Winter", 1, B3661="Spring", 2, B3661="Summer", 3, B3661="Fall", 4)</f>
        <v>4</v>
      </c>
      <c r="D3661" s="79">
        <f t="shared" si="171"/>
        <v>0</v>
      </c>
      <c r="E3661" s="79">
        <f t="shared" si="172"/>
        <v>0</v>
      </c>
      <c r="F3661" s="79">
        <f t="shared" si="173"/>
        <v>0</v>
      </c>
    </row>
    <row r="3662" spans="1:6" x14ac:dyDescent="0.2">
      <c r="A3662">
        <v>74</v>
      </c>
      <c r="B3662" t="s">
        <v>24</v>
      </c>
      <c r="C3662" s="79" cm="1">
        <f t="array" ref="C3662">_xlfn.IFS(B3662= "Winter", 1, B3662="Spring", 2, B3662="Summer", 3, B3662="Fall", 4)</f>
        <v>1</v>
      </c>
      <c r="D3662" s="79">
        <f t="shared" si="171"/>
        <v>1</v>
      </c>
      <c r="E3662" s="79">
        <f t="shared" si="172"/>
        <v>0</v>
      </c>
      <c r="F3662" s="79">
        <f t="shared" si="173"/>
        <v>0</v>
      </c>
    </row>
    <row r="3663" spans="1:6" x14ac:dyDescent="0.2">
      <c r="A3663">
        <v>39</v>
      </c>
      <c r="B3663" t="s">
        <v>24</v>
      </c>
      <c r="C3663" s="79" cm="1">
        <f t="array" ref="C3663">_xlfn.IFS(B3663= "Winter", 1, B3663="Spring", 2, B3663="Summer", 3, B3663="Fall", 4)</f>
        <v>1</v>
      </c>
      <c r="D3663" s="79">
        <f t="shared" si="171"/>
        <v>1</v>
      </c>
      <c r="E3663" s="79">
        <f t="shared" si="172"/>
        <v>0</v>
      </c>
      <c r="F3663" s="79">
        <f t="shared" si="173"/>
        <v>0</v>
      </c>
    </row>
    <row r="3664" spans="1:6" x14ac:dyDescent="0.2">
      <c r="A3664">
        <v>80</v>
      </c>
      <c r="B3664" t="s">
        <v>36</v>
      </c>
      <c r="C3664" s="79" cm="1">
        <f t="array" ref="C3664">_xlfn.IFS(B3664= "Winter", 1, B3664="Spring", 2, B3664="Summer", 3, B3664="Fall", 4)</f>
        <v>2</v>
      </c>
      <c r="D3664" s="79">
        <f t="shared" si="171"/>
        <v>0</v>
      </c>
      <c r="E3664" s="79">
        <f t="shared" si="172"/>
        <v>1</v>
      </c>
      <c r="F3664" s="79">
        <f t="shared" si="173"/>
        <v>0</v>
      </c>
    </row>
    <row r="3665" spans="1:6" x14ac:dyDescent="0.2">
      <c r="A3665">
        <v>59</v>
      </c>
      <c r="B3665" t="s">
        <v>52</v>
      </c>
      <c r="C3665" s="79" cm="1">
        <f t="array" ref="C3665">_xlfn.IFS(B3665= "Winter", 1, B3665="Spring", 2, B3665="Summer", 3, B3665="Fall", 4)</f>
        <v>3</v>
      </c>
      <c r="D3665" s="79">
        <f t="shared" si="171"/>
        <v>0</v>
      </c>
      <c r="E3665" s="79">
        <f t="shared" si="172"/>
        <v>0</v>
      </c>
      <c r="F3665" s="79">
        <f t="shared" si="173"/>
        <v>1</v>
      </c>
    </row>
    <row r="3666" spans="1:6" x14ac:dyDescent="0.2">
      <c r="A3666">
        <v>68</v>
      </c>
      <c r="B3666" t="s">
        <v>56</v>
      </c>
      <c r="C3666" s="79" cm="1">
        <f t="array" ref="C3666">_xlfn.IFS(B3666= "Winter", 1, B3666="Spring", 2, B3666="Summer", 3, B3666="Fall", 4)</f>
        <v>4</v>
      </c>
      <c r="D3666" s="79">
        <f t="shared" si="171"/>
        <v>0</v>
      </c>
      <c r="E3666" s="79">
        <f t="shared" si="172"/>
        <v>0</v>
      </c>
      <c r="F3666" s="79">
        <f t="shared" si="173"/>
        <v>0</v>
      </c>
    </row>
    <row r="3667" spans="1:6" x14ac:dyDescent="0.2">
      <c r="A3667">
        <v>77</v>
      </c>
      <c r="B3667" t="s">
        <v>56</v>
      </c>
      <c r="C3667" s="79" cm="1">
        <f t="array" ref="C3667">_xlfn.IFS(B3667= "Winter", 1, B3667="Spring", 2, B3667="Summer", 3, B3667="Fall", 4)</f>
        <v>4</v>
      </c>
      <c r="D3667" s="79">
        <f t="shared" si="171"/>
        <v>0</v>
      </c>
      <c r="E3667" s="79">
        <f t="shared" si="172"/>
        <v>0</v>
      </c>
      <c r="F3667" s="79">
        <f t="shared" si="173"/>
        <v>0</v>
      </c>
    </row>
    <row r="3668" spans="1:6" x14ac:dyDescent="0.2">
      <c r="A3668">
        <v>50</v>
      </c>
      <c r="B3668" t="s">
        <v>24</v>
      </c>
      <c r="C3668" s="79" cm="1">
        <f t="array" ref="C3668">_xlfn.IFS(B3668= "Winter", 1, B3668="Spring", 2, B3668="Summer", 3, B3668="Fall", 4)</f>
        <v>1</v>
      </c>
      <c r="D3668" s="79">
        <f t="shared" si="171"/>
        <v>1</v>
      </c>
      <c r="E3668" s="79">
        <f t="shared" si="172"/>
        <v>0</v>
      </c>
      <c r="F3668" s="79">
        <f t="shared" si="173"/>
        <v>0</v>
      </c>
    </row>
    <row r="3669" spans="1:6" x14ac:dyDescent="0.2">
      <c r="A3669">
        <v>45</v>
      </c>
      <c r="B3669" t="s">
        <v>56</v>
      </c>
      <c r="C3669" s="79" cm="1">
        <f t="array" ref="C3669">_xlfn.IFS(B3669= "Winter", 1, B3669="Spring", 2, B3669="Summer", 3, B3669="Fall", 4)</f>
        <v>4</v>
      </c>
      <c r="D3669" s="79">
        <f t="shared" si="171"/>
        <v>0</v>
      </c>
      <c r="E3669" s="79">
        <f t="shared" si="172"/>
        <v>0</v>
      </c>
      <c r="F3669" s="79">
        <f t="shared" si="173"/>
        <v>0</v>
      </c>
    </row>
    <row r="3670" spans="1:6" x14ac:dyDescent="0.2">
      <c r="A3670">
        <v>71</v>
      </c>
      <c r="B3670" t="s">
        <v>52</v>
      </c>
      <c r="C3670" s="79" cm="1">
        <f t="array" ref="C3670">_xlfn.IFS(B3670= "Winter", 1, B3670="Spring", 2, B3670="Summer", 3, B3670="Fall", 4)</f>
        <v>3</v>
      </c>
      <c r="D3670" s="79">
        <f t="shared" si="171"/>
        <v>0</v>
      </c>
      <c r="E3670" s="79">
        <f t="shared" si="172"/>
        <v>0</v>
      </c>
      <c r="F3670" s="79">
        <f t="shared" si="173"/>
        <v>1</v>
      </c>
    </row>
    <row r="3671" spans="1:6" x14ac:dyDescent="0.2">
      <c r="A3671">
        <v>52</v>
      </c>
      <c r="B3671" t="s">
        <v>56</v>
      </c>
      <c r="C3671" s="79" cm="1">
        <f t="array" ref="C3671">_xlfn.IFS(B3671= "Winter", 1, B3671="Spring", 2, B3671="Summer", 3, B3671="Fall", 4)</f>
        <v>4</v>
      </c>
      <c r="D3671" s="79">
        <f t="shared" si="171"/>
        <v>0</v>
      </c>
      <c r="E3671" s="79">
        <f t="shared" si="172"/>
        <v>0</v>
      </c>
      <c r="F3671" s="79">
        <f t="shared" si="173"/>
        <v>0</v>
      </c>
    </row>
    <row r="3672" spans="1:6" x14ac:dyDescent="0.2">
      <c r="A3672">
        <v>50</v>
      </c>
      <c r="B3672" t="s">
        <v>24</v>
      </c>
      <c r="C3672" s="79" cm="1">
        <f t="array" ref="C3672">_xlfn.IFS(B3672= "Winter", 1, B3672="Spring", 2, B3672="Summer", 3, B3672="Fall", 4)</f>
        <v>1</v>
      </c>
      <c r="D3672" s="79">
        <f t="shared" si="171"/>
        <v>1</v>
      </c>
      <c r="E3672" s="79">
        <f t="shared" si="172"/>
        <v>0</v>
      </c>
      <c r="F3672" s="79">
        <f t="shared" si="173"/>
        <v>0</v>
      </c>
    </row>
    <row r="3673" spans="1:6" x14ac:dyDescent="0.2">
      <c r="A3673">
        <v>66</v>
      </c>
      <c r="B3673" t="s">
        <v>52</v>
      </c>
      <c r="C3673" s="79" cm="1">
        <f t="array" ref="C3673">_xlfn.IFS(B3673= "Winter", 1, B3673="Spring", 2, B3673="Summer", 3, B3673="Fall", 4)</f>
        <v>3</v>
      </c>
      <c r="D3673" s="79">
        <f t="shared" si="171"/>
        <v>0</v>
      </c>
      <c r="E3673" s="79">
        <f t="shared" si="172"/>
        <v>0</v>
      </c>
      <c r="F3673" s="79">
        <f t="shared" si="173"/>
        <v>1</v>
      </c>
    </row>
    <row r="3674" spans="1:6" x14ac:dyDescent="0.2">
      <c r="A3674">
        <v>81</v>
      </c>
      <c r="B3674" t="s">
        <v>56</v>
      </c>
      <c r="C3674" s="79" cm="1">
        <f t="array" ref="C3674">_xlfn.IFS(B3674= "Winter", 1, B3674="Spring", 2, B3674="Summer", 3, B3674="Fall", 4)</f>
        <v>4</v>
      </c>
      <c r="D3674" s="79">
        <f t="shared" si="171"/>
        <v>0</v>
      </c>
      <c r="E3674" s="79">
        <f t="shared" si="172"/>
        <v>0</v>
      </c>
      <c r="F3674" s="79">
        <f t="shared" si="173"/>
        <v>0</v>
      </c>
    </row>
    <row r="3675" spans="1:6" x14ac:dyDescent="0.2">
      <c r="A3675">
        <v>28</v>
      </c>
      <c r="B3675" t="s">
        <v>52</v>
      </c>
      <c r="C3675" s="79" cm="1">
        <f t="array" ref="C3675">_xlfn.IFS(B3675= "Winter", 1, B3675="Spring", 2, B3675="Summer", 3, B3675="Fall", 4)</f>
        <v>3</v>
      </c>
      <c r="D3675" s="79">
        <f t="shared" si="171"/>
        <v>0</v>
      </c>
      <c r="E3675" s="79">
        <f t="shared" si="172"/>
        <v>0</v>
      </c>
      <c r="F3675" s="79">
        <f t="shared" si="173"/>
        <v>1</v>
      </c>
    </row>
    <row r="3676" spans="1:6" x14ac:dyDescent="0.2">
      <c r="A3676">
        <v>65</v>
      </c>
      <c r="B3676" t="s">
        <v>24</v>
      </c>
      <c r="C3676" s="79" cm="1">
        <f t="array" ref="C3676">_xlfn.IFS(B3676= "Winter", 1, B3676="Spring", 2, B3676="Summer", 3, B3676="Fall", 4)</f>
        <v>1</v>
      </c>
      <c r="D3676" s="79">
        <f t="shared" si="171"/>
        <v>1</v>
      </c>
      <c r="E3676" s="79">
        <f t="shared" si="172"/>
        <v>0</v>
      </c>
      <c r="F3676" s="79">
        <f t="shared" si="173"/>
        <v>0</v>
      </c>
    </row>
    <row r="3677" spans="1:6" x14ac:dyDescent="0.2">
      <c r="A3677">
        <v>80</v>
      </c>
      <c r="B3677" t="s">
        <v>24</v>
      </c>
      <c r="C3677" s="79" cm="1">
        <f t="array" ref="C3677">_xlfn.IFS(B3677= "Winter", 1, B3677="Spring", 2, B3677="Summer", 3, B3677="Fall", 4)</f>
        <v>1</v>
      </c>
      <c r="D3677" s="79">
        <f t="shared" si="171"/>
        <v>1</v>
      </c>
      <c r="E3677" s="79">
        <f t="shared" si="172"/>
        <v>0</v>
      </c>
      <c r="F3677" s="79">
        <f t="shared" si="173"/>
        <v>0</v>
      </c>
    </row>
    <row r="3678" spans="1:6" x14ac:dyDescent="0.2">
      <c r="A3678">
        <v>94</v>
      </c>
      <c r="B3678" t="s">
        <v>36</v>
      </c>
      <c r="C3678" s="79" cm="1">
        <f t="array" ref="C3678">_xlfn.IFS(B3678= "Winter", 1, B3678="Spring", 2, B3678="Summer", 3, B3678="Fall", 4)</f>
        <v>2</v>
      </c>
      <c r="D3678" s="79">
        <f t="shared" si="171"/>
        <v>0</v>
      </c>
      <c r="E3678" s="79">
        <f t="shared" si="172"/>
        <v>1</v>
      </c>
      <c r="F3678" s="79">
        <f t="shared" si="173"/>
        <v>0</v>
      </c>
    </row>
    <row r="3679" spans="1:6" x14ac:dyDescent="0.2">
      <c r="A3679">
        <v>30</v>
      </c>
      <c r="B3679" t="s">
        <v>56</v>
      </c>
      <c r="C3679" s="79" cm="1">
        <f t="array" ref="C3679">_xlfn.IFS(B3679= "Winter", 1, B3679="Spring", 2, B3679="Summer", 3, B3679="Fall", 4)</f>
        <v>4</v>
      </c>
      <c r="D3679" s="79">
        <f t="shared" si="171"/>
        <v>0</v>
      </c>
      <c r="E3679" s="79">
        <f t="shared" si="172"/>
        <v>0</v>
      </c>
      <c r="F3679" s="79">
        <f t="shared" si="173"/>
        <v>0</v>
      </c>
    </row>
    <row r="3680" spans="1:6" x14ac:dyDescent="0.2">
      <c r="A3680">
        <v>45</v>
      </c>
      <c r="B3680" t="s">
        <v>56</v>
      </c>
      <c r="C3680" s="79" cm="1">
        <f t="array" ref="C3680">_xlfn.IFS(B3680= "Winter", 1, B3680="Spring", 2, B3680="Summer", 3, B3680="Fall", 4)</f>
        <v>4</v>
      </c>
      <c r="D3680" s="79">
        <f t="shared" si="171"/>
        <v>0</v>
      </c>
      <c r="E3680" s="79">
        <f t="shared" si="172"/>
        <v>0</v>
      </c>
      <c r="F3680" s="79">
        <f t="shared" si="173"/>
        <v>0</v>
      </c>
    </row>
    <row r="3681" spans="1:6" x14ac:dyDescent="0.2">
      <c r="A3681">
        <v>91</v>
      </c>
      <c r="B3681" t="s">
        <v>52</v>
      </c>
      <c r="C3681" s="79" cm="1">
        <f t="array" ref="C3681">_xlfn.IFS(B3681= "Winter", 1, B3681="Spring", 2, B3681="Summer", 3, B3681="Fall", 4)</f>
        <v>3</v>
      </c>
      <c r="D3681" s="79">
        <f t="shared" si="171"/>
        <v>0</v>
      </c>
      <c r="E3681" s="79">
        <f t="shared" si="172"/>
        <v>0</v>
      </c>
      <c r="F3681" s="79">
        <f t="shared" si="173"/>
        <v>1</v>
      </c>
    </row>
    <row r="3682" spans="1:6" x14ac:dyDescent="0.2">
      <c r="A3682">
        <v>36</v>
      </c>
      <c r="B3682" t="s">
        <v>24</v>
      </c>
      <c r="C3682" s="79" cm="1">
        <f t="array" ref="C3682">_xlfn.IFS(B3682= "Winter", 1, B3682="Spring", 2, B3682="Summer", 3, B3682="Fall", 4)</f>
        <v>1</v>
      </c>
      <c r="D3682" s="79">
        <f t="shared" si="171"/>
        <v>1</v>
      </c>
      <c r="E3682" s="79">
        <f t="shared" si="172"/>
        <v>0</v>
      </c>
      <c r="F3682" s="79">
        <f t="shared" si="173"/>
        <v>0</v>
      </c>
    </row>
    <row r="3683" spans="1:6" x14ac:dyDescent="0.2">
      <c r="A3683">
        <v>73</v>
      </c>
      <c r="B3683" t="s">
        <v>56</v>
      </c>
      <c r="C3683" s="79" cm="1">
        <f t="array" ref="C3683">_xlfn.IFS(B3683= "Winter", 1, B3683="Spring", 2, B3683="Summer", 3, B3683="Fall", 4)</f>
        <v>4</v>
      </c>
      <c r="D3683" s="79">
        <f t="shared" si="171"/>
        <v>0</v>
      </c>
      <c r="E3683" s="79">
        <f t="shared" si="172"/>
        <v>0</v>
      </c>
      <c r="F3683" s="79">
        <f t="shared" si="173"/>
        <v>0</v>
      </c>
    </row>
    <row r="3684" spans="1:6" x14ac:dyDescent="0.2">
      <c r="A3684">
        <v>60</v>
      </c>
      <c r="B3684" t="s">
        <v>56</v>
      </c>
      <c r="C3684" s="79" cm="1">
        <f t="array" ref="C3684">_xlfn.IFS(B3684= "Winter", 1, B3684="Spring", 2, B3684="Summer", 3, B3684="Fall", 4)</f>
        <v>4</v>
      </c>
      <c r="D3684" s="79">
        <f t="shared" si="171"/>
        <v>0</v>
      </c>
      <c r="E3684" s="79">
        <f t="shared" si="172"/>
        <v>0</v>
      </c>
      <c r="F3684" s="79">
        <f t="shared" si="173"/>
        <v>0</v>
      </c>
    </row>
    <row r="3685" spans="1:6" x14ac:dyDescent="0.2">
      <c r="A3685">
        <v>77</v>
      </c>
      <c r="B3685" t="s">
        <v>24</v>
      </c>
      <c r="C3685" s="79" cm="1">
        <f t="array" ref="C3685">_xlfn.IFS(B3685= "Winter", 1, B3685="Spring", 2, B3685="Summer", 3, B3685="Fall", 4)</f>
        <v>1</v>
      </c>
      <c r="D3685" s="79">
        <f t="shared" si="171"/>
        <v>1</v>
      </c>
      <c r="E3685" s="79">
        <f t="shared" si="172"/>
        <v>0</v>
      </c>
      <c r="F3685" s="79">
        <f t="shared" si="173"/>
        <v>0</v>
      </c>
    </row>
    <row r="3686" spans="1:6" x14ac:dyDescent="0.2">
      <c r="A3686">
        <v>86</v>
      </c>
      <c r="B3686" t="s">
        <v>36</v>
      </c>
      <c r="C3686" s="79" cm="1">
        <f t="array" ref="C3686">_xlfn.IFS(B3686= "Winter", 1, B3686="Spring", 2, B3686="Summer", 3, B3686="Fall", 4)</f>
        <v>2</v>
      </c>
      <c r="D3686" s="79">
        <f t="shared" si="171"/>
        <v>0</v>
      </c>
      <c r="E3686" s="79">
        <f t="shared" si="172"/>
        <v>1</v>
      </c>
      <c r="F3686" s="79">
        <f t="shared" si="173"/>
        <v>0</v>
      </c>
    </row>
    <row r="3687" spans="1:6" x14ac:dyDescent="0.2">
      <c r="A3687">
        <v>42</v>
      </c>
      <c r="B3687" t="s">
        <v>52</v>
      </c>
      <c r="C3687" s="79" cm="1">
        <f t="array" ref="C3687">_xlfn.IFS(B3687= "Winter", 1, B3687="Spring", 2, B3687="Summer", 3, B3687="Fall", 4)</f>
        <v>3</v>
      </c>
      <c r="D3687" s="79">
        <f t="shared" si="171"/>
        <v>0</v>
      </c>
      <c r="E3687" s="79">
        <f t="shared" si="172"/>
        <v>0</v>
      </c>
      <c r="F3687" s="79">
        <f t="shared" si="173"/>
        <v>1</v>
      </c>
    </row>
    <row r="3688" spans="1:6" x14ac:dyDescent="0.2">
      <c r="A3688">
        <v>70</v>
      </c>
      <c r="B3688" t="s">
        <v>36</v>
      </c>
      <c r="C3688" s="79" cm="1">
        <f t="array" ref="C3688">_xlfn.IFS(B3688= "Winter", 1, B3688="Spring", 2, B3688="Summer", 3, B3688="Fall", 4)</f>
        <v>2</v>
      </c>
      <c r="D3688" s="79">
        <f t="shared" si="171"/>
        <v>0</v>
      </c>
      <c r="E3688" s="79">
        <f t="shared" si="172"/>
        <v>1</v>
      </c>
      <c r="F3688" s="79">
        <f t="shared" si="173"/>
        <v>0</v>
      </c>
    </row>
    <row r="3689" spans="1:6" x14ac:dyDescent="0.2">
      <c r="A3689">
        <v>44</v>
      </c>
      <c r="B3689" t="s">
        <v>52</v>
      </c>
      <c r="C3689" s="79" cm="1">
        <f t="array" ref="C3689">_xlfn.IFS(B3689= "Winter", 1, B3689="Spring", 2, B3689="Summer", 3, B3689="Fall", 4)</f>
        <v>3</v>
      </c>
      <c r="D3689" s="79">
        <f t="shared" si="171"/>
        <v>0</v>
      </c>
      <c r="E3689" s="79">
        <f t="shared" si="172"/>
        <v>0</v>
      </c>
      <c r="F3689" s="79">
        <f t="shared" si="173"/>
        <v>1</v>
      </c>
    </row>
    <row r="3690" spans="1:6" x14ac:dyDescent="0.2">
      <c r="A3690">
        <v>91</v>
      </c>
      <c r="B3690" t="s">
        <v>36</v>
      </c>
      <c r="C3690" s="79" cm="1">
        <f t="array" ref="C3690">_xlfn.IFS(B3690= "Winter", 1, B3690="Spring", 2, B3690="Summer", 3, B3690="Fall", 4)</f>
        <v>2</v>
      </c>
      <c r="D3690" s="79">
        <f t="shared" si="171"/>
        <v>0</v>
      </c>
      <c r="E3690" s="79">
        <f t="shared" si="172"/>
        <v>1</v>
      </c>
      <c r="F3690" s="79">
        <f t="shared" si="173"/>
        <v>0</v>
      </c>
    </row>
    <row r="3691" spans="1:6" x14ac:dyDescent="0.2">
      <c r="A3691">
        <v>30</v>
      </c>
      <c r="B3691" t="s">
        <v>56</v>
      </c>
      <c r="C3691" s="79" cm="1">
        <f t="array" ref="C3691">_xlfn.IFS(B3691= "Winter", 1, B3691="Spring", 2, B3691="Summer", 3, B3691="Fall", 4)</f>
        <v>4</v>
      </c>
      <c r="D3691" s="79">
        <f t="shared" si="171"/>
        <v>0</v>
      </c>
      <c r="E3691" s="79">
        <f t="shared" si="172"/>
        <v>0</v>
      </c>
      <c r="F3691" s="79">
        <f t="shared" si="173"/>
        <v>0</v>
      </c>
    </row>
    <row r="3692" spans="1:6" x14ac:dyDescent="0.2">
      <c r="A3692">
        <v>23</v>
      </c>
      <c r="B3692" t="s">
        <v>56</v>
      </c>
      <c r="C3692" s="79" cm="1">
        <f t="array" ref="C3692">_xlfn.IFS(B3692= "Winter", 1, B3692="Spring", 2, B3692="Summer", 3, B3692="Fall", 4)</f>
        <v>4</v>
      </c>
      <c r="D3692" s="79">
        <f t="shared" si="171"/>
        <v>0</v>
      </c>
      <c r="E3692" s="79">
        <f t="shared" si="172"/>
        <v>0</v>
      </c>
      <c r="F3692" s="79">
        <f t="shared" si="173"/>
        <v>0</v>
      </c>
    </row>
    <row r="3693" spans="1:6" x14ac:dyDescent="0.2">
      <c r="A3693">
        <v>21</v>
      </c>
      <c r="B3693" t="s">
        <v>52</v>
      </c>
      <c r="C3693" s="79" cm="1">
        <f t="array" ref="C3693">_xlfn.IFS(B3693= "Winter", 1, B3693="Spring", 2, B3693="Summer", 3, B3693="Fall", 4)</f>
        <v>3</v>
      </c>
      <c r="D3693" s="79">
        <f t="shared" si="171"/>
        <v>0</v>
      </c>
      <c r="E3693" s="79">
        <f t="shared" si="172"/>
        <v>0</v>
      </c>
      <c r="F3693" s="79">
        <f t="shared" si="173"/>
        <v>1</v>
      </c>
    </row>
    <row r="3694" spans="1:6" x14ac:dyDescent="0.2">
      <c r="A3694">
        <v>34</v>
      </c>
      <c r="B3694" t="s">
        <v>36</v>
      </c>
      <c r="C3694" s="79" cm="1">
        <f t="array" ref="C3694">_xlfn.IFS(B3694= "Winter", 1, B3694="Spring", 2, B3694="Summer", 3, B3694="Fall", 4)</f>
        <v>2</v>
      </c>
      <c r="D3694" s="79">
        <f t="shared" si="171"/>
        <v>0</v>
      </c>
      <c r="E3694" s="79">
        <f t="shared" si="172"/>
        <v>1</v>
      </c>
      <c r="F3694" s="79">
        <f t="shared" si="173"/>
        <v>0</v>
      </c>
    </row>
    <row r="3695" spans="1:6" x14ac:dyDescent="0.2">
      <c r="A3695">
        <v>46</v>
      </c>
      <c r="B3695" t="s">
        <v>52</v>
      </c>
      <c r="C3695" s="79" cm="1">
        <f t="array" ref="C3695">_xlfn.IFS(B3695= "Winter", 1, B3695="Spring", 2, B3695="Summer", 3, B3695="Fall", 4)</f>
        <v>3</v>
      </c>
      <c r="D3695" s="79">
        <f t="shared" si="171"/>
        <v>0</v>
      </c>
      <c r="E3695" s="79">
        <f t="shared" si="172"/>
        <v>0</v>
      </c>
      <c r="F3695" s="79">
        <f t="shared" si="173"/>
        <v>1</v>
      </c>
    </row>
    <row r="3696" spans="1:6" x14ac:dyDescent="0.2">
      <c r="A3696">
        <v>41</v>
      </c>
      <c r="B3696" t="s">
        <v>24</v>
      </c>
      <c r="C3696" s="79" cm="1">
        <f t="array" ref="C3696">_xlfn.IFS(B3696= "Winter", 1, B3696="Spring", 2, B3696="Summer", 3, B3696="Fall", 4)</f>
        <v>1</v>
      </c>
      <c r="D3696" s="79">
        <f t="shared" si="171"/>
        <v>1</v>
      </c>
      <c r="E3696" s="79">
        <f t="shared" si="172"/>
        <v>0</v>
      </c>
      <c r="F3696" s="79">
        <f t="shared" si="173"/>
        <v>0</v>
      </c>
    </row>
    <row r="3697" spans="1:6" x14ac:dyDescent="0.2">
      <c r="A3697">
        <v>33</v>
      </c>
      <c r="B3697" t="s">
        <v>56</v>
      </c>
      <c r="C3697" s="79" cm="1">
        <f t="array" ref="C3697">_xlfn.IFS(B3697= "Winter", 1, B3697="Spring", 2, B3697="Summer", 3, B3697="Fall", 4)</f>
        <v>4</v>
      </c>
      <c r="D3697" s="79">
        <f t="shared" si="171"/>
        <v>0</v>
      </c>
      <c r="E3697" s="79">
        <f t="shared" si="172"/>
        <v>0</v>
      </c>
      <c r="F3697" s="79">
        <f t="shared" si="173"/>
        <v>0</v>
      </c>
    </row>
    <row r="3698" spans="1:6" x14ac:dyDescent="0.2">
      <c r="A3698">
        <v>48</v>
      </c>
      <c r="B3698" t="s">
        <v>56</v>
      </c>
      <c r="C3698" s="79" cm="1">
        <f t="array" ref="C3698">_xlfn.IFS(B3698= "Winter", 1, B3698="Spring", 2, B3698="Summer", 3, B3698="Fall", 4)</f>
        <v>4</v>
      </c>
      <c r="D3698" s="79">
        <f t="shared" si="171"/>
        <v>0</v>
      </c>
      <c r="E3698" s="79">
        <f t="shared" si="172"/>
        <v>0</v>
      </c>
      <c r="F3698" s="79">
        <f t="shared" si="173"/>
        <v>0</v>
      </c>
    </row>
    <row r="3699" spans="1:6" x14ac:dyDescent="0.2">
      <c r="A3699">
        <v>66</v>
      </c>
      <c r="B3699" t="s">
        <v>24</v>
      </c>
      <c r="C3699" s="79" cm="1">
        <f t="array" ref="C3699">_xlfn.IFS(B3699= "Winter", 1, B3699="Spring", 2, B3699="Summer", 3, B3699="Fall", 4)</f>
        <v>1</v>
      </c>
      <c r="D3699" s="79">
        <f t="shared" si="171"/>
        <v>1</v>
      </c>
      <c r="E3699" s="79">
        <f t="shared" si="172"/>
        <v>0</v>
      </c>
      <c r="F3699" s="79">
        <f t="shared" si="173"/>
        <v>0</v>
      </c>
    </row>
    <row r="3700" spans="1:6" x14ac:dyDescent="0.2">
      <c r="A3700">
        <v>54</v>
      </c>
      <c r="B3700" t="s">
        <v>36</v>
      </c>
      <c r="C3700" s="79" cm="1">
        <f t="array" ref="C3700">_xlfn.IFS(B3700= "Winter", 1, B3700="Spring", 2, B3700="Summer", 3, B3700="Fall", 4)</f>
        <v>2</v>
      </c>
      <c r="D3700" s="79">
        <f t="shared" si="171"/>
        <v>0</v>
      </c>
      <c r="E3700" s="79">
        <f t="shared" si="172"/>
        <v>1</v>
      </c>
      <c r="F3700" s="79">
        <f t="shared" si="173"/>
        <v>0</v>
      </c>
    </row>
    <row r="3701" spans="1:6" x14ac:dyDescent="0.2">
      <c r="A3701">
        <v>55</v>
      </c>
      <c r="B3701" t="s">
        <v>56</v>
      </c>
      <c r="C3701" s="79" cm="1">
        <f t="array" ref="C3701">_xlfn.IFS(B3701= "Winter", 1, B3701="Spring", 2, B3701="Summer", 3, B3701="Fall", 4)</f>
        <v>4</v>
      </c>
      <c r="D3701" s="79">
        <f t="shared" si="171"/>
        <v>0</v>
      </c>
      <c r="E3701" s="79">
        <f t="shared" si="172"/>
        <v>0</v>
      </c>
      <c r="F3701" s="79">
        <f t="shared" si="173"/>
        <v>0</v>
      </c>
    </row>
    <row r="3702" spans="1:6" x14ac:dyDescent="0.2">
      <c r="A3702">
        <v>84</v>
      </c>
      <c r="B3702" t="s">
        <v>52</v>
      </c>
      <c r="C3702" s="79" cm="1">
        <f t="array" ref="C3702">_xlfn.IFS(B3702= "Winter", 1, B3702="Spring", 2, B3702="Summer", 3, B3702="Fall", 4)</f>
        <v>3</v>
      </c>
      <c r="D3702" s="79">
        <f t="shared" si="171"/>
        <v>0</v>
      </c>
      <c r="E3702" s="79">
        <f t="shared" si="172"/>
        <v>0</v>
      </c>
      <c r="F3702" s="79">
        <f t="shared" si="173"/>
        <v>1</v>
      </c>
    </row>
    <row r="3703" spans="1:6" x14ac:dyDescent="0.2">
      <c r="A3703">
        <v>66</v>
      </c>
      <c r="B3703" t="s">
        <v>36</v>
      </c>
      <c r="C3703" s="79" cm="1">
        <f t="array" ref="C3703">_xlfn.IFS(B3703= "Winter", 1, B3703="Spring", 2, B3703="Summer", 3, B3703="Fall", 4)</f>
        <v>2</v>
      </c>
      <c r="D3703" s="79">
        <f t="shared" si="171"/>
        <v>0</v>
      </c>
      <c r="E3703" s="79">
        <f t="shared" si="172"/>
        <v>1</v>
      </c>
      <c r="F3703" s="79">
        <f t="shared" si="173"/>
        <v>0</v>
      </c>
    </row>
    <row r="3704" spans="1:6" x14ac:dyDescent="0.2">
      <c r="A3704">
        <v>65</v>
      </c>
      <c r="B3704" t="s">
        <v>36</v>
      </c>
      <c r="C3704" s="79" cm="1">
        <f t="array" ref="C3704">_xlfn.IFS(B3704= "Winter", 1, B3704="Spring", 2, B3704="Summer", 3, B3704="Fall", 4)</f>
        <v>2</v>
      </c>
      <c r="D3704" s="79">
        <f t="shared" si="171"/>
        <v>0</v>
      </c>
      <c r="E3704" s="79">
        <f t="shared" si="172"/>
        <v>1</v>
      </c>
      <c r="F3704" s="79">
        <f t="shared" si="173"/>
        <v>0</v>
      </c>
    </row>
    <row r="3705" spans="1:6" x14ac:dyDescent="0.2">
      <c r="A3705">
        <v>83</v>
      </c>
      <c r="B3705" t="s">
        <v>56</v>
      </c>
      <c r="C3705" s="79" cm="1">
        <f t="array" ref="C3705">_xlfn.IFS(B3705= "Winter", 1, B3705="Spring", 2, B3705="Summer", 3, B3705="Fall", 4)</f>
        <v>4</v>
      </c>
      <c r="D3705" s="79">
        <f t="shared" si="171"/>
        <v>0</v>
      </c>
      <c r="E3705" s="79">
        <f t="shared" si="172"/>
        <v>0</v>
      </c>
      <c r="F3705" s="79">
        <f t="shared" si="173"/>
        <v>0</v>
      </c>
    </row>
    <row r="3706" spans="1:6" x14ac:dyDescent="0.2">
      <c r="A3706">
        <v>61</v>
      </c>
      <c r="B3706" t="s">
        <v>24</v>
      </c>
      <c r="C3706" s="79" cm="1">
        <f t="array" ref="C3706">_xlfn.IFS(B3706= "Winter", 1, B3706="Spring", 2, B3706="Summer", 3, B3706="Fall", 4)</f>
        <v>1</v>
      </c>
      <c r="D3706" s="79">
        <f t="shared" si="171"/>
        <v>1</v>
      </c>
      <c r="E3706" s="79">
        <f t="shared" si="172"/>
        <v>0</v>
      </c>
      <c r="F3706" s="79">
        <f t="shared" si="173"/>
        <v>0</v>
      </c>
    </row>
    <row r="3707" spans="1:6" x14ac:dyDescent="0.2">
      <c r="A3707">
        <v>65</v>
      </c>
      <c r="B3707" t="s">
        <v>52</v>
      </c>
      <c r="C3707" s="79" cm="1">
        <f t="array" ref="C3707">_xlfn.IFS(B3707= "Winter", 1, B3707="Spring", 2, B3707="Summer", 3, B3707="Fall", 4)</f>
        <v>3</v>
      </c>
      <c r="D3707" s="79">
        <f t="shared" si="171"/>
        <v>0</v>
      </c>
      <c r="E3707" s="79">
        <f t="shared" si="172"/>
        <v>0</v>
      </c>
      <c r="F3707" s="79">
        <f t="shared" si="173"/>
        <v>1</v>
      </c>
    </row>
    <row r="3708" spans="1:6" x14ac:dyDescent="0.2">
      <c r="A3708">
        <v>55</v>
      </c>
      <c r="B3708" t="s">
        <v>36</v>
      </c>
      <c r="C3708" s="79" cm="1">
        <f t="array" ref="C3708">_xlfn.IFS(B3708= "Winter", 1, B3708="Spring", 2, B3708="Summer", 3, B3708="Fall", 4)</f>
        <v>2</v>
      </c>
      <c r="D3708" s="79">
        <f t="shared" si="171"/>
        <v>0</v>
      </c>
      <c r="E3708" s="79">
        <f t="shared" si="172"/>
        <v>1</v>
      </c>
      <c r="F3708" s="79">
        <f t="shared" si="173"/>
        <v>0</v>
      </c>
    </row>
    <row r="3709" spans="1:6" x14ac:dyDescent="0.2">
      <c r="A3709">
        <v>79</v>
      </c>
      <c r="B3709" t="s">
        <v>56</v>
      </c>
      <c r="C3709" s="79" cm="1">
        <f t="array" ref="C3709">_xlfn.IFS(B3709= "Winter", 1, B3709="Spring", 2, B3709="Summer", 3, B3709="Fall", 4)</f>
        <v>4</v>
      </c>
      <c r="D3709" s="79">
        <f t="shared" si="171"/>
        <v>0</v>
      </c>
      <c r="E3709" s="79">
        <f t="shared" si="172"/>
        <v>0</v>
      </c>
      <c r="F3709" s="79">
        <f t="shared" si="173"/>
        <v>0</v>
      </c>
    </row>
    <row r="3710" spans="1:6" x14ac:dyDescent="0.2">
      <c r="A3710">
        <v>96</v>
      </c>
      <c r="B3710" t="s">
        <v>56</v>
      </c>
      <c r="C3710" s="79" cm="1">
        <f t="array" ref="C3710">_xlfn.IFS(B3710= "Winter", 1, B3710="Spring", 2, B3710="Summer", 3, B3710="Fall", 4)</f>
        <v>4</v>
      </c>
      <c r="D3710" s="79">
        <f t="shared" si="171"/>
        <v>0</v>
      </c>
      <c r="E3710" s="79">
        <f t="shared" si="172"/>
        <v>0</v>
      </c>
      <c r="F3710" s="79">
        <f t="shared" si="173"/>
        <v>0</v>
      </c>
    </row>
    <row r="3711" spans="1:6" x14ac:dyDescent="0.2">
      <c r="A3711">
        <v>43</v>
      </c>
      <c r="B3711" t="s">
        <v>56</v>
      </c>
      <c r="C3711" s="79" cm="1">
        <f t="array" ref="C3711">_xlfn.IFS(B3711= "Winter", 1, B3711="Spring", 2, B3711="Summer", 3, B3711="Fall", 4)</f>
        <v>4</v>
      </c>
      <c r="D3711" s="79">
        <f t="shared" si="171"/>
        <v>0</v>
      </c>
      <c r="E3711" s="79">
        <f t="shared" si="172"/>
        <v>0</v>
      </c>
      <c r="F3711" s="79">
        <f t="shared" si="173"/>
        <v>0</v>
      </c>
    </row>
    <row r="3712" spans="1:6" x14ac:dyDescent="0.2">
      <c r="A3712">
        <v>40</v>
      </c>
      <c r="B3712" t="s">
        <v>52</v>
      </c>
      <c r="C3712" s="79" cm="1">
        <f t="array" ref="C3712">_xlfn.IFS(B3712= "Winter", 1, B3712="Spring", 2, B3712="Summer", 3, B3712="Fall", 4)</f>
        <v>3</v>
      </c>
      <c r="D3712" s="79">
        <f t="shared" si="171"/>
        <v>0</v>
      </c>
      <c r="E3712" s="79">
        <f t="shared" si="172"/>
        <v>0</v>
      </c>
      <c r="F3712" s="79">
        <f t="shared" si="173"/>
        <v>1</v>
      </c>
    </row>
    <row r="3713" spans="1:6" x14ac:dyDescent="0.2">
      <c r="A3713">
        <v>62</v>
      </c>
      <c r="B3713" t="s">
        <v>56</v>
      </c>
      <c r="C3713" s="79" cm="1">
        <f t="array" ref="C3713">_xlfn.IFS(B3713= "Winter", 1, B3713="Spring", 2, B3713="Summer", 3, B3713="Fall", 4)</f>
        <v>4</v>
      </c>
      <c r="D3713" s="79">
        <f t="shared" si="171"/>
        <v>0</v>
      </c>
      <c r="E3713" s="79">
        <f t="shared" si="172"/>
        <v>0</v>
      </c>
      <c r="F3713" s="79">
        <f t="shared" si="173"/>
        <v>0</v>
      </c>
    </row>
    <row r="3714" spans="1:6" x14ac:dyDescent="0.2">
      <c r="A3714">
        <v>72</v>
      </c>
      <c r="B3714" t="s">
        <v>36</v>
      </c>
      <c r="C3714" s="79" cm="1">
        <f t="array" ref="C3714">_xlfn.IFS(B3714= "Winter", 1, B3714="Spring", 2, B3714="Summer", 3, B3714="Fall", 4)</f>
        <v>2</v>
      </c>
      <c r="D3714" s="79">
        <f t="shared" si="171"/>
        <v>0</v>
      </c>
      <c r="E3714" s="79">
        <f t="shared" si="172"/>
        <v>1</v>
      </c>
      <c r="F3714" s="79">
        <f t="shared" si="173"/>
        <v>0</v>
      </c>
    </row>
    <row r="3715" spans="1:6" x14ac:dyDescent="0.2">
      <c r="A3715">
        <v>87</v>
      </c>
      <c r="B3715" t="s">
        <v>36</v>
      </c>
      <c r="C3715" s="79" cm="1">
        <f t="array" ref="C3715">_xlfn.IFS(B3715= "Winter", 1, B3715="Spring", 2, B3715="Summer", 3, B3715="Fall", 4)</f>
        <v>2</v>
      </c>
      <c r="D3715" s="79">
        <f t="shared" ref="D3715:D3778" si="174">IF(C3715=1, 1, 0)</f>
        <v>0</v>
      </c>
      <c r="E3715" s="79">
        <f t="shared" ref="E3715:E3778" si="175">IF(C3715=2, 1, 0)</f>
        <v>1</v>
      </c>
      <c r="F3715" s="79">
        <f t="shared" ref="F3715:F3778" si="176">IF(C3715=3,1, 0)</f>
        <v>0</v>
      </c>
    </row>
    <row r="3716" spans="1:6" x14ac:dyDescent="0.2">
      <c r="A3716">
        <v>31</v>
      </c>
      <c r="B3716" t="s">
        <v>24</v>
      </c>
      <c r="C3716" s="79" cm="1">
        <f t="array" ref="C3716">_xlfn.IFS(B3716= "Winter", 1, B3716="Spring", 2, B3716="Summer", 3, B3716="Fall", 4)</f>
        <v>1</v>
      </c>
      <c r="D3716" s="79">
        <f t="shared" si="174"/>
        <v>1</v>
      </c>
      <c r="E3716" s="79">
        <f t="shared" si="175"/>
        <v>0</v>
      </c>
      <c r="F3716" s="79">
        <f t="shared" si="176"/>
        <v>0</v>
      </c>
    </row>
    <row r="3717" spans="1:6" x14ac:dyDescent="0.2">
      <c r="A3717">
        <v>34</v>
      </c>
      <c r="B3717" t="s">
        <v>56</v>
      </c>
      <c r="C3717" s="79" cm="1">
        <f t="array" ref="C3717">_xlfn.IFS(B3717= "Winter", 1, B3717="Spring", 2, B3717="Summer", 3, B3717="Fall", 4)</f>
        <v>4</v>
      </c>
      <c r="D3717" s="79">
        <f t="shared" si="174"/>
        <v>0</v>
      </c>
      <c r="E3717" s="79">
        <f t="shared" si="175"/>
        <v>0</v>
      </c>
      <c r="F3717" s="79">
        <f t="shared" si="176"/>
        <v>0</v>
      </c>
    </row>
    <row r="3718" spans="1:6" x14ac:dyDescent="0.2">
      <c r="A3718">
        <v>53</v>
      </c>
      <c r="B3718" t="s">
        <v>56</v>
      </c>
      <c r="C3718" s="79" cm="1">
        <f t="array" ref="C3718">_xlfn.IFS(B3718= "Winter", 1, B3718="Spring", 2, B3718="Summer", 3, B3718="Fall", 4)</f>
        <v>4</v>
      </c>
      <c r="D3718" s="79">
        <f t="shared" si="174"/>
        <v>0</v>
      </c>
      <c r="E3718" s="79">
        <f t="shared" si="175"/>
        <v>0</v>
      </c>
      <c r="F3718" s="79">
        <f t="shared" si="176"/>
        <v>0</v>
      </c>
    </row>
    <row r="3719" spans="1:6" x14ac:dyDescent="0.2">
      <c r="A3719">
        <v>85</v>
      </c>
      <c r="B3719" t="s">
        <v>52</v>
      </c>
      <c r="C3719" s="79" cm="1">
        <f t="array" ref="C3719">_xlfn.IFS(B3719= "Winter", 1, B3719="Spring", 2, B3719="Summer", 3, B3719="Fall", 4)</f>
        <v>3</v>
      </c>
      <c r="D3719" s="79">
        <f t="shared" si="174"/>
        <v>0</v>
      </c>
      <c r="E3719" s="79">
        <f t="shared" si="175"/>
        <v>0</v>
      </c>
      <c r="F3719" s="79">
        <f t="shared" si="176"/>
        <v>1</v>
      </c>
    </row>
    <row r="3720" spans="1:6" x14ac:dyDescent="0.2">
      <c r="A3720">
        <v>50</v>
      </c>
      <c r="B3720" t="s">
        <v>56</v>
      </c>
      <c r="C3720" s="79" cm="1">
        <f t="array" ref="C3720">_xlfn.IFS(B3720= "Winter", 1, B3720="Spring", 2, B3720="Summer", 3, B3720="Fall", 4)</f>
        <v>4</v>
      </c>
      <c r="D3720" s="79">
        <f t="shared" si="174"/>
        <v>0</v>
      </c>
      <c r="E3720" s="79">
        <f t="shared" si="175"/>
        <v>0</v>
      </c>
      <c r="F3720" s="79">
        <f t="shared" si="176"/>
        <v>0</v>
      </c>
    </row>
    <row r="3721" spans="1:6" x14ac:dyDescent="0.2">
      <c r="A3721">
        <v>91</v>
      </c>
      <c r="B3721" t="s">
        <v>52</v>
      </c>
      <c r="C3721" s="79" cm="1">
        <f t="array" ref="C3721">_xlfn.IFS(B3721= "Winter", 1, B3721="Spring", 2, B3721="Summer", 3, B3721="Fall", 4)</f>
        <v>3</v>
      </c>
      <c r="D3721" s="79">
        <f t="shared" si="174"/>
        <v>0</v>
      </c>
      <c r="E3721" s="79">
        <f t="shared" si="175"/>
        <v>0</v>
      </c>
      <c r="F3721" s="79">
        <f t="shared" si="176"/>
        <v>1</v>
      </c>
    </row>
    <row r="3722" spans="1:6" x14ac:dyDescent="0.2">
      <c r="A3722">
        <v>56</v>
      </c>
      <c r="B3722" t="s">
        <v>56</v>
      </c>
      <c r="C3722" s="79" cm="1">
        <f t="array" ref="C3722">_xlfn.IFS(B3722= "Winter", 1, B3722="Spring", 2, B3722="Summer", 3, B3722="Fall", 4)</f>
        <v>4</v>
      </c>
      <c r="D3722" s="79">
        <f t="shared" si="174"/>
        <v>0</v>
      </c>
      <c r="E3722" s="79">
        <f t="shared" si="175"/>
        <v>0</v>
      </c>
      <c r="F3722" s="79">
        <f t="shared" si="176"/>
        <v>0</v>
      </c>
    </row>
    <row r="3723" spans="1:6" x14ac:dyDescent="0.2">
      <c r="A3723">
        <v>60</v>
      </c>
      <c r="B3723" t="s">
        <v>56</v>
      </c>
      <c r="C3723" s="79" cm="1">
        <f t="array" ref="C3723">_xlfn.IFS(B3723= "Winter", 1, B3723="Spring", 2, B3723="Summer", 3, B3723="Fall", 4)</f>
        <v>4</v>
      </c>
      <c r="D3723" s="79">
        <f t="shared" si="174"/>
        <v>0</v>
      </c>
      <c r="E3723" s="79">
        <f t="shared" si="175"/>
        <v>0</v>
      </c>
      <c r="F3723" s="79">
        <f t="shared" si="176"/>
        <v>0</v>
      </c>
    </row>
    <row r="3724" spans="1:6" x14ac:dyDescent="0.2">
      <c r="A3724">
        <v>34</v>
      </c>
      <c r="B3724" t="s">
        <v>56</v>
      </c>
      <c r="C3724" s="79" cm="1">
        <f t="array" ref="C3724">_xlfn.IFS(B3724= "Winter", 1, B3724="Spring", 2, B3724="Summer", 3, B3724="Fall", 4)</f>
        <v>4</v>
      </c>
      <c r="D3724" s="79">
        <f t="shared" si="174"/>
        <v>0</v>
      </c>
      <c r="E3724" s="79">
        <f t="shared" si="175"/>
        <v>0</v>
      </c>
      <c r="F3724" s="79">
        <f t="shared" si="176"/>
        <v>0</v>
      </c>
    </row>
    <row r="3725" spans="1:6" x14ac:dyDescent="0.2">
      <c r="A3725">
        <v>30</v>
      </c>
      <c r="B3725" t="s">
        <v>36</v>
      </c>
      <c r="C3725" s="79" cm="1">
        <f t="array" ref="C3725">_xlfn.IFS(B3725= "Winter", 1, B3725="Spring", 2, B3725="Summer", 3, B3725="Fall", 4)</f>
        <v>2</v>
      </c>
      <c r="D3725" s="79">
        <f t="shared" si="174"/>
        <v>0</v>
      </c>
      <c r="E3725" s="79">
        <f t="shared" si="175"/>
        <v>1</v>
      </c>
      <c r="F3725" s="79">
        <f t="shared" si="176"/>
        <v>0</v>
      </c>
    </row>
    <row r="3726" spans="1:6" x14ac:dyDescent="0.2">
      <c r="A3726">
        <v>71</v>
      </c>
      <c r="B3726" t="s">
        <v>24</v>
      </c>
      <c r="C3726" s="79" cm="1">
        <f t="array" ref="C3726">_xlfn.IFS(B3726= "Winter", 1, B3726="Spring", 2, B3726="Summer", 3, B3726="Fall", 4)</f>
        <v>1</v>
      </c>
      <c r="D3726" s="79">
        <f t="shared" si="174"/>
        <v>1</v>
      </c>
      <c r="E3726" s="79">
        <f t="shared" si="175"/>
        <v>0</v>
      </c>
      <c r="F3726" s="79">
        <f t="shared" si="176"/>
        <v>0</v>
      </c>
    </row>
    <row r="3727" spans="1:6" x14ac:dyDescent="0.2">
      <c r="A3727">
        <v>100</v>
      </c>
      <c r="B3727" t="s">
        <v>24</v>
      </c>
      <c r="C3727" s="79" cm="1">
        <f t="array" ref="C3727">_xlfn.IFS(B3727= "Winter", 1, B3727="Spring", 2, B3727="Summer", 3, B3727="Fall", 4)</f>
        <v>1</v>
      </c>
      <c r="D3727" s="79">
        <f t="shared" si="174"/>
        <v>1</v>
      </c>
      <c r="E3727" s="79">
        <f t="shared" si="175"/>
        <v>0</v>
      </c>
      <c r="F3727" s="79">
        <f t="shared" si="176"/>
        <v>0</v>
      </c>
    </row>
    <row r="3728" spans="1:6" x14ac:dyDescent="0.2">
      <c r="A3728">
        <v>85</v>
      </c>
      <c r="B3728" t="s">
        <v>56</v>
      </c>
      <c r="C3728" s="79" cm="1">
        <f t="array" ref="C3728">_xlfn.IFS(B3728= "Winter", 1, B3728="Spring", 2, B3728="Summer", 3, B3728="Fall", 4)</f>
        <v>4</v>
      </c>
      <c r="D3728" s="79">
        <f t="shared" si="174"/>
        <v>0</v>
      </c>
      <c r="E3728" s="79">
        <f t="shared" si="175"/>
        <v>0</v>
      </c>
      <c r="F3728" s="79">
        <f t="shared" si="176"/>
        <v>0</v>
      </c>
    </row>
    <row r="3729" spans="1:6" x14ac:dyDescent="0.2">
      <c r="A3729">
        <v>83</v>
      </c>
      <c r="B3729" t="s">
        <v>52</v>
      </c>
      <c r="C3729" s="79" cm="1">
        <f t="array" ref="C3729">_xlfn.IFS(B3729= "Winter", 1, B3729="Spring", 2, B3729="Summer", 3, B3729="Fall", 4)</f>
        <v>3</v>
      </c>
      <c r="D3729" s="79">
        <f t="shared" si="174"/>
        <v>0</v>
      </c>
      <c r="E3729" s="79">
        <f t="shared" si="175"/>
        <v>0</v>
      </c>
      <c r="F3729" s="79">
        <f t="shared" si="176"/>
        <v>1</v>
      </c>
    </row>
    <row r="3730" spans="1:6" x14ac:dyDescent="0.2">
      <c r="A3730">
        <v>31</v>
      </c>
      <c r="B3730" t="s">
        <v>24</v>
      </c>
      <c r="C3730" s="79" cm="1">
        <f t="array" ref="C3730">_xlfn.IFS(B3730= "Winter", 1, B3730="Spring", 2, B3730="Summer", 3, B3730="Fall", 4)</f>
        <v>1</v>
      </c>
      <c r="D3730" s="79">
        <f t="shared" si="174"/>
        <v>1</v>
      </c>
      <c r="E3730" s="79">
        <f t="shared" si="175"/>
        <v>0</v>
      </c>
      <c r="F3730" s="79">
        <f t="shared" si="176"/>
        <v>0</v>
      </c>
    </row>
    <row r="3731" spans="1:6" x14ac:dyDescent="0.2">
      <c r="A3731">
        <v>82</v>
      </c>
      <c r="B3731" t="s">
        <v>36</v>
      </c>
      <c r="C3731" s="79" cm="1">
        <f t="array" ref="C3731">_xlfn.IFS(B3731= "Winter", 1, B3731="Spring", 2, B3731="Summer", 3, B3731="Fall", 4)</f>
        <v>2</v>
      </c>
      <c r="D3731" s="79">
        <f t="shared" si="174"/>
        <v>0</v>
      </c>
      <c r="E3731" s="79">
        <f t="shared" si="175"/>
        <v>1</v>
      </c>
      <c r="F3731" s="79">
        <f t="shared" si="176"/>
        <v>0</v>
      </c>
    </row>
    <row r="3732" spans="1:6" x14ac:dyDescent="0.2">
      <c r="A3732">
        <v>79</v>
      </c>
      <c r="B3732" t="s">
        <v>52</v>
      </c>
      <c r="C3732" s="79" cm="1">
        <f t="array" ref="C3732">_xlfn.IFS(B3732= "Winter", 1, B3732="Spring", 2, B3732="Summer", 3, B3732="Fall", 4)</f>
        <v>3</v>
      </c>
      <c r="D3732" s="79">
        <f t="shared" si="174"/>
        <v>0</v>
      </c>
      <c r="E3732" s="79">
        <f t="shared" si="175"/>
        <v>0</v>
      </c>
      <c r="F3732" s="79">
        <f t="shared" si="176"/>
        <v>1</v>
      </c>
    </row>
    <row r="3733" spans="1:6" x14ac:dyDescent="0.2">
      <c r="A3733">
        <v>62</v>
      </c>
      <c r="B3733" t="s">
        <v>36</v>
      </c>
      <c r="C3733" s="79" cm="1">
        <f t="array" ref="C3733">_xlfn.IFS(B3733= "Winter", 1, B3733="Spring", 2, B3733="Summer", 3, B3733="Fall", 4)</f>
        <v>2</v>
      </c>
      <c r="D3733" s="79">
        <f t="shared" si="174"/>
        <v>0</v>
      </c>
      <c r="E3733" s="79">
        <f t="shared" si="175"/>
        <v>1</v>
      </c>
      <c r="F3733" s="79">
        <f t="shared" si="176"/>
        <v>0</v>
      </c>
    </row>
    <row r="3734" spans="1:6" x14ac:dyDescent="0.2">
      <c r="A3734">
        <v>92</v>
      </c>
      <c r="B3734" t="s">
        <v>36</v>
      </c>
      <c r="C3734" s="79" cm="1">
        <f t="array" ref="C3734">_xlfn.IFS(B3734= "Winter", 1, B3734="Spring", 2, B3734="Summer", 3, B3734="Fall", 4)</f>
        <v>2</v>
      </c>
      <c r="D3734" s="79">
        <f t="shared" si="174"/>
        <v>0</v>
      </c>
      <c r="E3734" s="79">
        <f t="shared" si="175"/>
        <v>1</v>
      </c>
      <c r="F3734" s="79">
        <f t="shared" si="176"/>
        <v>0</v>
      </c>
    </row>
    <row r="3735" spans="1:6" x14ac:dyDescent="0.2">
      <c r="A3735">
        <v>58</v>
      </c>
      <c r="B3735" t="s">
        <v>56</v>
      </c>
      <c r="C3735" s="79" cm="1">
        <f t="array" ref="C3735">_xlfn.IFS(B3735= "Winter", 1, B3735="Spring", 2, B3735="Summer", 3, B3735="Fall", 4)</f>
        <v>4</v>
      </c>
      <c r="D3735" s="79">
        <f t="shared" si="174"/>
        <v>0</v>
      </c>
      <c r="E3735" s="79">
        <f t="shared" si="175"/>
        <v>0</v>
      </c>
      <c r="F3735" s="79">
        <f t="shared" si="176"/>
        <v>0</v>
      </c>
    </row>
    <row r="3736" spans="1:6" x14ac:dyDescent="0.2">
      <c r="A3736">
        <v>88</v>
      </c>
      <c r="B3736" t="s">
        <v>36</v>
      </c>
      <c r="C3736" s="79" cm="1">
        <f t="array" ref="C3736">_xlfn.IFS(B3736= "Winter", 1, B3736="Spring", 2, B3736="Summer", 3, B3736="Fall", 4)</f>
        <v>2</v>
      </c>
      <c r="D3736" s="79">
        <f t="shared" si="174"/>
        <v>0</v>
      </c>
      <c r="E3736" s="79">
        <f t="shared" si="175"/>
        <v>1</v>
      </c>
      <c r="F3736" s="79">
        <f t="shared" si="176"/>
        <v>0</v>
      </c>
    </row>
    <row r="3737" spans="1:6" x14ac:dyDescent="0.2">
      <c r="A3737">
        <v>44</v>
      </c>
      <c r="B3737" t="s">
        <v>36</v>
      </c>
      <c r="C3737" s="79" cm="1">
        <f t="array" ref="C3737">_xlfn.IFS(B3737= "Winter", 1, B3737="Spring", 2, B3737="Summer", 3, B3737="Fall", 4)</f>
        <v>2</v>
      </c>
      <c r="D3737" s="79">
        <f t="shared" si="174"/>
        <v>0</v>
      </c>
      <c r="E3737" s="79">
        <f t="shared" si="175"/>
        <v>1</v>
      </c>
      <c r="F3737" s="79">
        <f t="shared" si="176"/>
        <v>0</v>
      </c>
    </row>
    <row r="3738" spans="1:6" x14ac:dyDescent="0.2">
      <c r="A3738">
        <v>56</v>
      </c>
      <c r="B3738" t="s">
        <v>36</v>
      </c>
      <c r="C3738" s="79" cm="1">
        <f t="array" ref="C3738">_xlfn.IFS(B3738= "Winter", 1, B3738="Spring", 2, B3738="Summer", 3, B3738="Fall", 4)</f>
        <v>2</v>
      </c>
      <c r="D3738" s="79">
        <f t="shared" si="174"/>
        <v>0</v>
      </c>
      <c r="E3738" s="79">
        <f t="shared" si="175"/>
        <v>1</v>
      </c>
      <c r="F3738" s="79">
        <f t="shared" si="176"/>
        <v>0</v>
      </c>
    </row>
    <row r="3739" spans="1:6" x14ac:dyDescent="0.2">
      <c r="A3739">
        <v>23</v>
      </c>
      <c r="B3739" t="s">
        <v>24</v>
      </c>
      <c r="C3739" s="79" cm="1">
        <f t="array" ref="C3739">_xlfn.IFS(B3739= "Winter", 1, B3739="Spring", 2, B3739="Summer", 3, B3739="Fall", 4)</f>
        <v>1</v>
      </c>
      <c r="D3739" s="79">
        <f t="shared" si="174"/>
        <v>1</v>
      </c>
      <c r="E3739" s="79">
        <f t="shared" si="175"/>
        <v>0</v>
      </c>
      <c r="F3739" s="79">
        <f t="shared" si="176"/>
        <v>0</v>
      </c>
    </row>
    <row r="3740" spans="1:6" x14ac:dyDescent="0.2">
      <c r="A3740">
        <v>45</v>
      </c>
      <c r="B3740" t="s">
        <v>36</v>
      </c>
      <c r="C3740" s="79" cm="1">
        <f t="array" ref="C3740">_xlfn.IFS(B3740= "Winter", 1, B3740="Spring", 2, B3740="Summer", 3, B3740="Fall", 4)</f>
        <v>2</v>
      </c>
      <c r="D3740" s="79">
        <f t="shared" si="174"/>
        <v>0</v>
      </c>
      <c r="E3740" s="79">
        <f t="shared" si="175"/>
        <v>1</v>
      </c>
      <c r="F3740" s="79">
        <f t="shared" si="176"/>
        <v>0</v>
      </c>
    </row>
    <row r="3741" spans="1:6" x14ac:dyDescent="0.2">
      <c r="A3741">
        <v>31</v>
      </c>
      <c r="B3741" t="s">
        <v>56</v>
      </c>
      <c r="C3741" s="79" cm="1">
        <f t="array" ref="C3741">_xlfn.IFS(B3741= "Winter", 1, B3741="Spring", 2, B3741="Summer", 3, B3741="Fall", 4)</f>
        <v>4</v>
      </c>
      <c r="D3741" s="79">
        <f t="shared" si="174"/>
        <v>0</v>
      </c>
      <c r="E3741" s="79">
        <f t="shared" si="175"/>
        <v>0</v>
      </c>
      <c r="F3741" s="79">
        <f t="shared" si="176"/>
        <v>0</v>
      </c>
    </row>
    <row r="3742" spans="1:6" x14ac:dyDescent="0.2">
      <c r="A3742">
        <v>96</v>
      </c>
      <c r="B3742" t="s">
        <v>52</v>
      </c>
      <c r="C3742" s="79" cm="1">
        <f t="array" ref="C3742">_xlfn.IFS(B3742= "Winter", 1, B3742="Spring", 2, B3742="Summer", 3, B3742="Fall", 4)</f>
        <v>3</v>
      </c>
      <c r="D3742" s="79">
        <f t="shared" si="174"/>
        <v>0</v>
      </c>
      <c r="E3742" s="79">
        <f t="shared" si="175"/>
        <v>0</v>
      </c>
      <c r="F3742" s="79">
        <f t="shared" si="176"/>
        <v>1</v>
      </c>
    </row>
    <row r="3743" spans="1:6" x14ac:dyDescent="0.2">
      <c r="A3743">
        <v>96</v>
      </c>
      <c r="B3743" t="s">
        <v>36</v>
      </c>
      <c r="C3743" s="79" cm="1">
        <f t="array" ref="C3743">_xlfn.IFS(B3743= "Winter", 1, B3743="Spring", 2, B3743="Summer", 3, B3743="Fall", 4)</f>
        <v>2</v>
      </c>
      <c r="D3743" s="79">
        <f t="shared" si="174"/>
        <v>0</v>
      </c>
      <c r="E3743" s="79">
        <f t="shared" si="175"/>
        <v>1</v>
      </c>
      <c r="F3743" s="79">
        <f t="shared" si="176"/>
        <v>0</v>
      </c>
    </row>
    <row r="3744" spans="1:6" x14ac:dyDescent="0.2">
      <c r="A3744">
        <v>80</v>
      </c>
      <c r="B3744" t="s">
        <v>56</v>
      </c>
      <c r="C3744" s="79" cm="1">
        <f t="array" ref="C3744">_xlfn.IFS(B3744= "Winter", 1, B3744="Spring", 2, B3744="Summer", 3, B3744="Fall", 4)</f>
        <v>4</v>
      </c>
      <c r="D3744" s="79">
        <f t="shared" si="174"/>
        <v>0</v>
      </c>
      <c r="E3744" s="79">
        <f t="shared" si="175"/>
        <v>0</v>
      </c>
      <c r="F3744" s="79">
        <f t="shared" si="176"/>
        <v>0</v>
      </c>
    </row>
    <row r="3745" spans="1:6" x14ac:dyDescent="0.2">
      <c r="A3745">
        <v>28</v>
      </c>
      <c r="B3745" t="s">
        <v>56</v>
      </c>
      <c r="C3745" s="79" cm="1">
        <f t="array" ref="C3745">_xlfn.IFS(B3745= "Winter", 1, B3745="Spring", 2, B3745="Summer", 3, B3745="Fall", 4)</f>
        <v>4</v>
      </c>
      <c r="D3745" s="79">
        <f t="shared" si="174"/>
        <v>0</v>
      </c>
      <c r="E3745" s="79">
        <f t="shared" si="175"/>
        <v>0</v>
      </c>
      <c r="F3745" s="79">
        <f t="shared" si="176"/>
        <v>0</v>
      </c>
    </row>
    <row r="3746" spans="1:6" x14ac:dyDescent="0.2">
      <c r="A3746">
        <v>51</v>
      </c>
      <c r="B3746" t="s">
        <v>52</v>
      </c>
      <c r="C3746" s="79" cm="1">
        <f t="array" ref="C3746">_xlfn.IFS(B3746= "Winter", 1, B3746="Spring", 2, B3746="Summer", 3, B3746="Fall", 4)</f>
        <v>3</v>
      </c>
      <c r="D3746" s="79">
        <f t="shared" si="174"/>
        <v>0</v>
      </c>
      <c r="E3746" s="79">
        <f t="shared" si="175"/>
        <v>0</v>
      </c>
      <c r="F3746" s="79">
        <f t="shared" si="176"/>
        <v>1</v>
      </c>
    </row>
    <row r="3747" spans="1:6" x14ac:dyDescent="0.2">
      <c r="A3747">
        <v>41</v>
      </c>
      <c r="B3747" t="s">
        <v>36</v>
      </c>
      <c r="C3747" s="79" cm="1">
        <f t="array" ref="C3747">_xlfn.IFS(B3747= "Winter", 1, B3747="Spring", 2, B3747="Summer", 3, B3747="Fall", 4)</f>
        <v>2</v>
      </c>
      <c r="D3747" s="79">
        <f t="shared" si="174"/>
        <v>0</v>
      </c>
      <c r="E3747" s="79">
        <f t="shared" si="175"/>
        <v>1</v>
      </c>
      <c r="F3747" s="79">
        <f t="shared" si="176"/>
        <v>0</v>
      </c>
    </row>
    <row r="3748" spans="1:6" x14ac:dyDescent="0.2">
      <c r="A3748">
        <v>99</v>
      </c>
      <c r="B3748" t="s">
        <v>52</v>
      </c>
      <c r="C3748" s="79" cm="1">
        <f t="array" ref="C3748">_xlfn.IFS(B3748= "Winter", 1, B3748="Spring", 2, B3748="Summer", 3, B3748="Fall", 4)</f>
        <v>3</v>
      </c>
      <c r="D3748" s="79">
        <f t="shared" si="174"/>
        <v>0</v>
      </c>
      <c r="E3748" s="79">
        <f t="shared" si="175"/>
        <v>0</v>
      </c>
      <c r="F3748" s="79">
        <f t="shared" si="176"/>
        <v>1</v>
      </c>
    </row>
    <row r="3749" spans="1:6" x14ac:dyDescent="0.2">
      <c r="A3749">
        <v>53</v>
      </c>
      <c r="B3749" t="s">
        <v>36</v>
      </c>
      <c r="C3749" s="79" cm="1">
        <f t="array" ref="C3749">_xlfn.IFS(B3749= "Winter", 1, B3749="Spring", 2, B3749="Summer", 3, B3749="Fall", 4)</f>
        <v>2</v>
      </c>
      <c r="D3749" s="79">
        <f t="shared" si="174"/>
        <v>0</v>
      </c>
      <c r="E3749" s="79">
        <f t="shared" si="175"/>
        <v>1</v>
      </c>
      <c r="F3749" s="79">
        <f t="shared" si="176"/>
        <v>0</v>
      </c>
    </row>
    <row r="3750" spans="1:6" x14ac:dyDescent="0.2">
      <c r="A3750">
        <v>25</v>
      </c>
      <c r="B3750" t="s">
        <v>56</v>
      </c>
      <c r="C3750" s="79" cm="1">
        <f t="array" ref="C3750">_xlfn.IFS(B3750= "Winter", 1, B3750="Spring", 2, B3750="Summer", 3, B3750="Fall", 4)</f>
        <v>4</v>
      </c>
      <c r="D3750" s="79">
        <f t="shared" si="174"/>
        <v>0</v>
      </c>
      <c r="E3750" s="79">
        <f t="shared" si="175"/>
        <v>0</v>
      </c>
      <c r="F3750" s="79">
        <f t="shared" si="176"/>
        <v>0</v>
      </c>
    </row>
    <row r="3751" spans="1:6" x14ac:dyDescent="0.2">
      <c r="A3751">
        <v>95</v>
      </c>
      <c r="B3751" t="s">
        <v>24</v>
      </c>
      <c r="C3751" s="79" cm="1">
        <f t="array" ref="C3751">_xlfn.IFS(B3751= "Winter", 1, B3751="Spring", 2, B3751="Summer", 3, B3751="Fall", 4)</f>
        <v>1</v>
      </c>
      <c r="D3751" s="79">
        <f t="shared" si="174"/>
        <v>1</v>
      </c>
      <c r="E3751" s="79">
        <f t="shared" si="175"/>
        <v>0</v>
      </c>
      <c r="F3751" s="79">
        <f t="shared" si="176"/>
        <v>0</v>
      </c>
    </row>
    <row r="3752" spans="1:6" x14ac:dyDescent="0.2">
      <c r="A3752">
        <v>88</v>
      </c>
      <c r="B3752" t="s">
        <v>56</v>
      </c>
      <c r="C3752" s="79" cm="1">
        <f t="array" ref="C3752">_xlfn.IFS(B3752= "Winter", 1, B3752="Spring", 2, B3752="Summer", 3, B3752="Fall", 4)</f>
        <v>4</v>
      </c>
      <c r="D3752" s="79">
        <f t="shared" si="174"/>
        <v>0</v>
      </c>
      <c r="E3752" s="79">
        <f t="shared" si="175"/>
        <v>0</v>
      </c>
      <c r="F3752" s="79">
        <f t="shared" si="176"/>
        <v>0</v>
      </c>
    </row>
    <row r="3753" spans="1:6" x14ac:dyDescent="0.2">
      <c r="A3753">
        <v>97</v>
      </c>
      <c r="B3753" t="s">
        <v>56</v>
      </c>
      <c r="C3753" s="79" cm="1">
        <f t="array" ref="C3753">_xlfn.IFS(B3753= "Winter", 1, B3753="Spring", 2, B3753="Summer", 3, B3753="Fall", 4)</f>
        <v>4</v>
      </c>
      <c r="D3753" s="79">
        <f t="shared" si="174"/>
        <v>0</v>
      </c>
      <c r="E3753" s="79">
        <f t="shared" si="175"/>
        <v>0</v>
      </c>
      <c r="F3753" s="79">
        <f t="shared" si="176"/>
        <v>0</v>
      </c>
    </row>
    <row r="3754" spans="1:6" x14ac:dyDescent="0.2">
      <c r="A3754">
        <v>81</v>
      </c>
      <c r="B3754" t="s">
        <v>24</v>
      </c>
      <c r="C3754" s="79" cm="1">
        <f t="array" ref="C3754">_xlfn.IFS(B3754= "Winter", 1, B3754="Spring", 2, B3754="Summer", 3, B3754="Fall", 4)</f>
        <v>1</v>
      </c>
      <c r="D3754" s="79">
        <f t="shared" si="174"/>
        <v>1</v>
      </c>
      <c r="E3754" s="79">
        <f t="shared" si="175"/>
        <v>0</v>
      </c>
      <c r="F3754" s="79">
        <f t="shared" si="176"/>
        <v>0</v>
      </c>
    </row>
    <row r="3755" spans="1:6" x14ac:dyDescent="0.2">
      <c r="A3755">
        <v>26</v>
      </c>
      <c r="B3755" t="s">
        <v>24</v>
      </c>
      <c r="C3755" s="79" cm="1">
        <f t="array" ref="C3755">_xlfn.IFS(B3755= "Winter", 1, B3755="Spring", 2, B3755="Summer", 3, B3755="Fall", 4)</f>
        <v>1</v>
      </c>
      <c r="D3755" s="79">
        <f t="shared" si="174"/>
        <v>1</v>
      </c>
      <c r="E3755" s="79">
        <f t="shared" si="175"/>
        <v>0</v>
      </c>
      <c r="F3755" s="79">
        <f t="shared" si="176"/>
        <v>0</v>
      </c>
    </row>
    <row r="3756" spans="1:6" x14ac:dyDescent="0.2">
      <c r="A3756">
        <v>41</v>
      </c>
      <c r="B3756" t="s">
        <v>52</v>
      </c>
      <c r="C3756" s="79" cm="1">
        <f t="array" ref="C3756">_xlfn.IFS(B3756= "Winter", 1, B3756="Spring", 2, B3756="Summer", 3, B3756="Fall", 4)</f>
        <v>3</v>
      </c>
      <c r="D3756" s="79">
        <f t="shared" si="174"/>
        <v>0</v>
      </c>
      <c r="E3756" s="79">
        <f t="shared" si="175"/>
        <v>0</v>
      </c>
      <c r="F3756" s="79">
        <f t="shared" si="176"/>
        <v>1</v>
      </c>
    </row>
    <row r="3757" spans="1:6" x14ac:dyDescent="0.2">
      <c r="A3757">
        <v>93</v>
      </c>
      <c r="B3757" t="s">
        <v>56</v>
      </c>
      <c r="C3757" s="79" cm="1">
        <f t="array" ref="C3757">_xlfn.IFS(B3757= "Winter", 1, B3757="Spring", 2, B3757="Summer", 3, B3757="Fall", 4)</f>
        <v>4</v>
      </c>
      <c r="D3757" s="79">
        <f t="shared" si="174"/>
        <v>0</v>
      </c>
      <c r="E3757" s="79">
        <f t="shared" si="175"/>
        <v>0</v>
      </c>
      <c r="F3757" s="79">
        <f t="shared" si="176"/>
        <v>0</v>
      </c>
    </row>
    <row r="3758" spans="1:6" x14ac:dyDescent="0.2">
      <c r="A3758">
        <v>69</v>
      </c>
      <c r="B3758" t="s">
        <v>36</v>
      </c>
      <c r="C3758" s="79" cm="1">
        <f t="array" ref="C3758">_xlfn.IFS(B3758= "Winter", 1, B3758="Spring", 2, B3758="Summer", 3, B3758="Fall", 4)</f>
        <v>2</v>
      </c>
      <c r="D3758" s="79">
        <f t="shared" si="174"/>
        <v>0</v>
      </c>
      <c r="E3758" s="79">
        <f t="shared" si="175"/>
        <v>1</v>
      </c>
      <c r="F3758" s="79">
        <f t="shared" si="176"/>
        <v>0</v>
      </c>
    </row>
    <row r="3759" spans="1:6" x14ac:dyDescent="0.2">
      <c r="A3759">
        <v>44</v>
      </c>
      <c r="B3759" t="s">
        <v>56</v>
      </c>
      <c r="C3759" s="79" cm="1">
        <f t="array" ref="C3759">_xlfn.IFS(B3759= "Winter", 1, B3759="Spring", 2, B3759="Summer", 3, B3759="Fall", 4)</f>
        <v>4</v>
      </c>
      <c r="D3759" s="79">
        <f t="shared" si="174"/>
        <v>0</v>
      </c>
      <c r="E3759" s="79">
        <f t="shared" si="175"/>
        <v>0</v>
      </c>
      <c r="F3759" s="79">
        <f t="shared" si="176"/>
        <v>0</v>
      </c>
    </row>
    <row r="3760" spans="1:6" x14ac:dyDescent="0.2">
      <c r="A3760">
        <v>54</v>
      </c>
      <c r="B3760" t="s">
        <v>36</v>
      </c>
      <c r="C3760" s="79" cm="1">
        <f t="array" ref="C3760">_xlfn.IFS(B3760= "Winter", 1, B3760="Spring", 2, B3760="Summer", 3, B3760="Fall", 4)</f>
        <v>2</v>
      </c>
      <c r="D3760" s="79">
        <f t="shared" si="174"/>
        <v>0</v>
      </c>
      <c r="E3760" s="79">
        <f t="shared" si="175"/>
        <v>1</v>
      </c>
      <c r="F3760" s="79">
        <f t="shared" si="176"/>
        <v>0</v>
      </c>
    </row>
    <row r="3761" spans="1:6" x14ac:dyDescent="0.2">
      <c r="A3761">
        <v>61</v>
      </c>
      <c r="B3761" t="s">
        <v>36</v>
      </c>
      <c r="C3761" s="79" cm="1">
        <f t="array" ref="C3761">_xlfn.IFS(B3761= "Winter", 1, B3761="Spring", 2, B3761="Summer", 3, B3761="Fall", 4)</f>
        <v>2</v>
      </c>
      <c r="D3761" s="79">
        <f t="shared" si="174"/>
        <v>0</v>
      </c>
      <c r="E3761" s="79">
        <f t="shared" si="175"/>
        <v>1</v>
      </c>
      <c r="F3761" s="79">
        <f t="shared" si="176"/>
        <v>0</v>
      </c>
    </row>
    <row r="3762" spans="1:6" x14ac:dyDescent="0.2">
      <c r="A3762">
        <v>80</v>
      </c>
      <c r="B3762" t="s">
        <v>56</v>
      </c>
      <c r="C3762" s="79" cm="1">
        <f t="array" ref="C3762">_xlfn.IFS(B3762= "Winter", 1, B3762="Spring", 2, B3762="Summer", 3, B3762="Fall", 4)</f>
        <v>4</v>
      </c>
      <c r="D3762" s="79">
        <f t="shared" si="174"/>
        <v>0</v>
      </c>
      <c r="E3762" s="79">
        <f t="shared" si="175"/>
        <v>0</v>
      </c>
      <c r="F3762" s="79">
        <f t="shared" si="176"/>
        <v>0</v>
      </c>
    </row>
    <row r="3763" spans="1:6" x14ac:dyDescent="0.2">
      <c r="A3763">
        <v>30</v>
      </c>
      <c r="B3763" t="s">
        <v>52</v>
      </c>
      <c r="C3763" s="79" cm="1">
        <f t="array" ref="C3763">_xlfn.IFS(B3763= "Winter", 1, B3763="Spring", 2, B3763="Summer", 3, B3763="Fall", 4)</f>
        <v>3</v>
      </c>
      <c r="D3763" s="79">
        <f t="shared" si="174"/>
        <v>0</v>
      </c>
      <c r="E3763" s="79">
        <f t="shared" si="175"/>
        <v>0</v>
      </c>
      <c r="F3763" s="79">
        <f t="shared" si="176"/>
        <v>1</v>
      </c>
    </row>
    <row r="3764" spans="1:6" x14ac:dyDescent="0.2">
      <c r="A3764">
        <v>94</v>
      </c>
      <c r="B3764" t="s">
        <v>56</v>
      </c>
      <c r="C3764" s="79" cm="1">
        <f t="array" ref="C3764">_xlfn.IFS(B3764= "Winter", 1, B3764="Spring", 2, B3764="Summer", 3, B3764="Fall", 4)</f>
        <v>4</v>
      </c>
      <c r="D3764" s="79">
        <f t="shared" si="174"/>
        <v>0</v>
      </c>
      <c r="E3764" s="79">
        <f t="shared" si="175"/>
        <v>0</v>
      </c>
      <c r="F3764" s="79">
        <f t="shared" si="176"/>
        <v>0</v>
      </c>
    </row>
    <row r="3765" spans="1:6" x14ac:dyDescent="0.2">
      <c r="A3765">
        <v>24</v>
      </c>
      <c r="B3765" t="s">
        <v>24</v>
      </c>
      <c r="C3765" s="79" cm="1">
        <f t="array" ref="C3765">_xlfn.IFS(B3765= "Winter", 1, B3765="Spring", 2, B3765="Summer", 3, B3765="Fall", 4)</f>
        <v>1</v>
      </c>
      <c r="D3765" s="79">
        <f t="shared" si="174"/>
        <v>1</v>
      </c>
      <c r="E3765" s="79">
        <f t="shared" si="175"/>
        <v>0</v>
      </c>
      <c r="F3765" s="79">
        <f t="shared" si="176"/>
        <v>0</v>
      </c>
    </row>
    <row r="3766" spans="1:6" x14ac:dyDescent="0.2">
      <c r="A3766">
        <v>21</v>
      </c>
      <c r="B3766" t="s">
        <v>56</v>
      </c>
      <c r="C3766" s="79" cm="1">
        <f t="array" ref="C3766">_xlfn.IFS(B3766= "Winter", 1, B3766="Spring", 2, B3766="Summer", 3, B3766="Fall", 4)</f>
        <v>4</v>
      </c>
      <c r="D3766" s="79">
        <f t="shared" si="174"/>
        <v>0</v>
      </c>
      <c r="E3766" s="79">
        <f t="shared" si="175"/>
        <v>0</v>
      </c>
      <c r="F3766" s="79">
        <f t="shared" si="176"/>
        <v>0</v>
      </c>
    </row>
    <row r="3767" spans="1:6" x14ac:dyDescent="0.2">
      <c r="A3767">
        <v>52</v>
      </c>
      <c r="B3767" t="s">
        <v>52</v>
      </c>
      <c r="C3767" s="79" cm="1">
        <f t="array" ref="C3767">_xlfn.IFS(B3767= "Winter", 1, B3767="Spring", 2, B3767="Summer", 3, B3767="Fall", 4)</f>
        <v>3</v>
      </c>
      <c r="D3767" s="79">
        <f t="shared" si="174"/>
        <v>0</v>
      </c>
      <c r="E3767" s="79">
        <f t="shared" si="175"/>
        <v>0</v>
      </c>
      <c r="F3767" s="79">
        <f t="shared" si="176"/>
        <v>1</v>
      </c>
    </row>
    <row r="3768" spans="1:6" x14ac:dyDescent="0.2">
      <c r="A3768">
        <v>59</v>
      </c>
      <c r="B3768" t="s">
        <v>56</v>
      </c>
      <c r="C3768" s="79" cm="1">
        <f t="array" ref="C3768">_xlfn.IFS(B3768= "Winter", 1, B3768="Spring", 2, B3768="Summer", 3, B3768="Fall", 4)</f>
        <v>4</v>
      </c>
      <c r="D3768" s="79">
        <f t="shared" si="174"/>
        <v>0</v>
      </c>
      <c r="E3768" s="79">
        <f t="shared" si="175"/>
        <v>0</v>
      </c>
      <c r="F3768" s="79">
        <f t="shared" si="176"/>
        <v>0</v>
      </c>
    </row>
    <row r="3769" spans="1:6" x14ac:dyDescent="0.2">
      <c r="A3769">
        <v>51</v>
      </c>
      <c r="B3769" t="s">
        <v>52</v>
      </c>
      <c r="C3769" s="79" cm="1">
        <f t="array" ref="C3769">_xlfn.IFS(B3769= "Winter", 1, B3769="Spring", 2, B3769="Summer", 3, B3769="Fall", 4)</f>
        <v>3</v>
      </c>
      <c r="D3769" s="79">
        <f t="shared" si="174"/>
        <v>0</v>
      </c>
      <c r="E3769" s="79">
        <f t="shared" si="175"/>
        <v>0</v>
      </c>
      <c r="F3769" s="79">
        <f t="shared" si="176"/>
        <v>1</v>
      </c>
    </row>
    <row r="3770" spans="1:6" x14ac:dyDescent="0.2">
      <c r="A3770">
        <v>35</v>
      </c>
      <c r="B3770" t="s">
        <v>24</v>
      </c>
      <c r="C3770" s="79" cm="1">
        <f t="array" ref="C3770">_xlfn.IFS(B3770= "Winter", 1, B3770="Spring", 2, B3770="Summer", 3, B3770="Fall", 4)</f>
        <v>1</v>
      </c>
      <c r="D3770" s="79">
        <f t="shared" si="174"/>
        <v>1</v>
      </c>
      <c r="E3770" s="79">
        <f t="shared" si="175"/>
        <v>0</v>
      </c>
      <c r="F3770" s="79">
        <f t="shared" si="176"/>
        <v>0</v>
      </c>
    </row>
    <row r="3771" spans="1:6" x14ac:dyDescent="0.2">
      <c r="A3771">
        <v>87</v>
      </c>
      <c r="B3771" t="s">
        <v>52</v>
      </c>
      <c r="C3771" s="79" cm="1">
        <f t="array" ref="C3771">_xlfn.IFS(B3771= "Winter", 1, B3771="Spring", 2, B3771="Summer", 3, B3771="Fall", 4)</f>
        <v>3</v>
      </c>
      <c r="D3771" s="79">
        <f t="shared" si="174"/>
        <v>0</v>
      </c>
      <c r="E3771" s="79">
        <f t="shared" si="175"/>
        <v>0</v>
      </c>
      <c r="F3771" s="79">
        <f t="shared" si="176"/>
        <v>1</v>
      </c>
    </row>
    <row r="3772" spans="1:6" x14ac:dyDescent="0.2">
      <c r="A3772">
        <v>42</v>
      </c>
      <c r="B3772" t="s">
        <v>52</v>
      </c>
      <c r="C3772" s="79" cm="1">
        <f t="array" ref="C3772">_xlfn.IFS(B3772= "Winter", 1, B3772="Spring", 2, B3772="Summer", 3, B3772="Fall", 4)</f>
        <v>3</v>
      </c>
      <c r="D3772" s="79">
        <f t="shared" si="174"/>
        <v>0</v>
      </c>
      <c r="E3772" s="79">
        <f t="shared" si="175"/>
        <v>0</v>
      </c>
      <c r="F3772" s="79">
        <f t="shared" si="176"/>
        <v>1</v>
      </c>
    </row>
    <row r="3773" spans="1:6" x14ac:dyDescent="0.2">
      <c r="A3773">
        <v>86</v>
      </c>
      <c r="B3773" t="s">
        <v>24</v>
      </c>
      <c r="C3773" s="79" cm="1">
        <f t="array" ref="C3773">_xlfn.IFS(B3773= "Winter", 1, B3773="Spring", 2, B3773="Summer", 3, B3773="Fall", 4)</f>
        <v>1</v>
      </c>
      <c r="D3773" s="79">
        <f t="shared" si="174"/>
        <v>1</v>
      </c>
      <c r="E3773" s="79">
        <f t="shared" si="175"/>
        <v>0</v>
      </c>
      <c r="F3773" s="79">
        <f t="shared" si="176"/>
        <v>0</v>
      </c>
    </row>
    <row r="3774" spans="1:6" x14ac:dyDescent="0.2">
      <c r="A3774">
        <v>26</v>
      </c>
      <c r="B3774" t="s">
        <v>56</v>
      </c>
      <c r="C3774" s="79" cm="1">
        <f t="array" ref="C3774">_xlfn.IFS(B3774= "Winter", 1, B3774="Spring", 2, B3774="Summer", 3, B3774="Fall", 4)</f>
        <v>4</v>
      </c>
      <c r="D3774" s="79">
        <f t="shared" si="174"/>
        <v>0</v>
      </c>
      <c r="E3774" s="79">
        <f t="shared" si="175"/>
        <v>0</v>
      </c>
      <c r="F3774" s="79">
        <f t="shared" si="176"/>
        <v>0</v>
      </c>
    </row>
    <row r="3775" spans="1:6" x14ac:dyDescent="0.2">
      <c r="A3775">
        <v>60</v>
      </c>
      <c r="B3775" t="s">
        <v>52</v>
      </c>
      <c r="C3775" s="79" cm="1">
        <f t="array" ref="C3775">_xlfn.IFS(B3775= "Winter", 1, B3775="Spring", 2, B3775="Summer", 3, B3775="Fall", 4)</f>
        <v>3</v>
      </c>
      <c r="D3775" s="79">
        <f t="shared" si="174"/>
        <v>0</v>
      </c>
      <c r="E3775" s="79">
        <f t="shared" si="175"/>
        <v>0</v>
      </c>
      <c r="F3775" s="79">
        <f t="shared" si="176"/>
        <v>1</v>
      </c>
    </row>
    <row r="3776" spans="1:6" x14ac:dyDescent="0.2">
      <c r="A3776">
        <v>83</v>
      </c>
      <c r="B3776" t="s">
        <v>24</v>
      </c>
      <c r="C3776" s="79" cm="1">
        <f t="array" ref="C3776">_xlfn.IFS(B3776= "Winter", 1, B3776="Spring", 2, B3776="Summer", 3, B3776="Fall", 4)</f>
        <v>1</v>
      </c>
      <c r="D3776" s="79">
        <f t="shared" si="174"/>
        <v>1</v>
      </c>
      <c r="E3776" s="79">
        <f t="shared" si="175"/>
        <v>0</v>
      </c>
      <c r="F3776" s="79">
        <f t="shared" si="176"/>
        <v>0</v>
      </c>
    </row>
    <row r="3777" spans="1:6" x14ac:dyDescent="0.2">
      <c r="A3777">
        <v>63</v>
      </c>
      <c r="B3777" t="s">
        <v>36</v>
      </c>
      <c r="C3777" s="79" cm="1">
        <f t="array" ref="C3777">_xlfn.IFS(B3777= "Winter", 1, B3777="Spring", 2, B3777="Summer", 3, B3777="Fall", 4)</f>
        <v>2</v>
      </c>
      <c r="D3777" s="79">
        <f t="shared" si="174"/>
        <v>0</v>
      </c>
      <c r="E3777" s="79">
        <f t="shared" si="175"/>
        <v>1</v>
      </c>
      <c r="F3777" s="79">
        <f t="shared" si="176"/>
        <v>0</v>
      </c>
    </row>
    <row r="3778" spans="1:6" x14ac:dyDescent="0.2">
      <c r="A3778">
        <v>25</v>
      </c>
      <c r="B3778" t="s">
        <v>36</v>
      </c>
      <c r="C3778" s="79" cm="1">
        <f t="array" ref="C3778">_xlfn.IFS(B3778= "Winter", 1, B3778="Spring", 2, B3778="Summer", 3, B3778="Fall", 4)</f>
        <v>2</v>
      </c>
      <c r="D3778" s="79">
        <f t="shared" si="174"/>
        <v>0</v>
      </c>
      <c r="E3778" s="79">
        <f t="shared" si="175"/>
        <v>1</v>
      </c>
      <c r="F3778" s="79">
        <f t="shared" si="176"/>
        <v>0</v>
      </c>
    </row>
    <row r="3779" spans="1:6" x14ac:dyDescent="0.2">
      <c r="A3779">
        <v>65</v>
      </c>
      <c r="B3779" t="s">
        <v>56</v>
      </c>
      <c r="C3779" s="79" cm="1">
        <f t="array" ref="C3779">_xlfn.IFS(B3779= "Winter", 1, B3779="Spring", 2, B3779="Summer", 3, B3779="Fall", 4)</f>
        <v>4</v>
      </c>
      <c r="D3779" s="79">
        <f t="shared" ref="D3779:D3842" si="177">IF(C3779=1, 1, 0)</f>
        <v>0</v>
      </c>
      <c r="E3779" s="79">
        <f t="shared" ref="E3779:E3842" si="178">IF(C3779=2, 1, 0)</f>
        <v>0</v>
      </c>
      <c r="F3779" s="79">
        <f t="shared" ref="F3779:F3842" si="179">IF(C3779=3,1, 0)</f>
        <v>0</v>
      </c>
    </row>
    <row r="3780" spans="1:6" x14ac:dyDescent="0.2">
      <c r="A3780">
        <v>60</v>
      </c>
      <c r="B3780" t="s">
        <v>56</v>
      </c>
      <c r="C3780" s="79" cm="1">
        <f t="array" ref="C3780">_xlfn.IFS(B3780= "Winter", 1, B3780="Spring", 2, B3780="Summer", 3, B3780="Fall", 4)</f>
        <v>4</v>
      </c>
      <c r="D3780" s="79">
        <f t="shared" si="177"/>
        <v>0</v>
      </c>
      <c r="E3780" s="79">
        <f t="shared" si="178"/>
        <v>0</v>
      </c>
      <c r="F3780" s="79">
        <f t="shared" si="179"/>
        <v>0</v>
      </c>
    </row>
    <row r="3781" spans="1:6" x14ac:dyDescent="0.2">
      <c r="A3781">
        <v>75</v>
      </c>
      <c r="B3781" t="s">
        <v>36</v>
      </c>
      <c r="C3781" s="79" cm="1">
        <f t="array" ref="C3781">_xlfn.IFS(B3781= "Winter", 1, B3781="Spring", 2, B3781="Summer", 3, B3781="Fall", 4)</f>
        <v>2</v>
      </c>
      <c r="D3781" s="79">
        <f t="shared" si="177"/>
        <v>0</v>
      </c>
      <c r="E3781" s="79">
        <f t="shared" si="178"/>
        <v>1</v>
      </c>
      <c r="F3781" s="79">
        <f t="shared" si="179"/>
        <v>0</v>
      </c>
    </row>
    <row r="3782" spans="1:6" x14ac:dyDescent="0.2">
      <c r="A3782">
        <v>57</v>
      </c>
      <c r="B3782" t="s">
        <v>56</v>
      </c>
      <c r="C3782" s="79" cm="1">
        <f t="array" ref="C3782">_xlfn.IFS(B3782= "Winter", 1, B3782="Spring", 2, B3782="Summer", 3, B3782="Fall", 4)</f>
        <v>4</v>
      </c>
      <c r="D3782" s="79">
        <f t="shared" si="177"/>
        <v>0</v>
      </c>
      <c r="E3782" s="79">
        <f t="shared" si="178"/>
        <v>0</v>
      </c>
      <c r="F3782" s="79">
        <f t="shared" si="179"/>
        <v>0</v>
      </c>
    </row>
    <row r="3783" spans="1:6" x14ac:dyDescent="0.2">
      <c r="A3783">
        <v>99</v>
      </c>
      <c r="B3783" t="s">
        <v>24</v>
      </c>
      <c r="C3783" s="79" cm="1">
        <f t="array" ref="C3783">_xlfn.IFS(B3783= "Winter", 1, B3783="Spring", 2, B3783="Summer", 3, B3783="Fall", 4)</f>
        <v>1</v>
      </c>
      <c r="D3783" s="79">
        <f t="shared" si="177"/>
        <v>1</v>
      </c>
      <c r="E3783" s="79">
        <f t="shared" si="178"/>
        <v>0</v>
      </c>
      <c r="F3783" s="79">
        <f t="shared" si="179"/>
        <v>0</v>
      </c>
    </row>
    <row r="3784" spans="1:6" x14ac:dyDescent="0.2">
      <c r="A3784">
        <v>45</v>
      </c>
      <c r="B3784" t="s">
        <v>36</v>
      </c>
      <c r="C3784" s="79" cm="1">
        <f t="array" ref="C3784">_xlfn.IFS(B3784= "Winter", 1, B3784="Spring", 2, B3784="Summer", 3, B3784="Fall", 4)</f>
        <v>2</v>
      </c>
      <c r="D3784" s="79">
        <f t="shared" si="177"/>
        <v>0</v>
      </c>
      <c r="E3784" s="79">
        <f t="shared" si="178"/>
        <v>1</v>
      </c>
      <c r="F3784" s="79">
        <f t="shared" si="179"/>
        <v>0</v>
      </c>
    </row>
    <row r="3785" spans="1:6" x14ac:dyDescent="0.2">
      <c r="A3785">
        <v>66</v>
      </c>
      <c r="B3785" t="s">
        <v>52</v>
      </c>
      <c r="C3785" s="79" cm="1">
        <f t="array" ref="C3785">_xlfn.IFS(B3785= "Winter", 1, B3785="Spring", 2, B3785="Summer", 3, B3785="Fall", 4)</f>
        <v>3</v>
      </c>
      <c r="D3785" s="79">
        <f t="shared" si="177"/>
        <v>0</v>
      </c>
      <c r="E3785" s="79">
        <f t="shared" si="178"/>
        <v>0</v>
      </c>
      <c r="F3785" s="79">
        <f t="shared" si="179"/>
        <v>1</v>
      </c>
    </row>
    <row r="3786" spans="1:6" x14ac:dyDescent="0.2">
      <c r="A3786">
        <v>53</v>
      </c>
      <c r="B3786" t="s">
        <v>24</v>
      </c>
      <c r="C3786" s="79" cm="1">
        <f t="array" ref="C3786">_xlfn.IFS(B3786= "Winter", 1, B3786="Spring", 2, B3786="Summer", 3, B3786="Fall", 4)</f>
        <v>1</v>
      </c>
      <c r="D3786" s="79">
        <f t="shared" si="177"/>
        <v>1</v>
      </c>
      <c r="E3786" s="79">
        <f t="shared" si="178"/>
        <v>0</v>
      </c>
      <c r="F3786" s="79">
        <f t="shared" si="179"/>
        <v>0</v>
      </c>
    </row>
    <row r="3787" spans="1:6" x14ac:dyDescent="0.2">
      <c r="A3787">
        <v>94</v>
      </c>
      <c r="B3787" t="s">
        <v>24</v>
      </c>
      <c r="C3787" s="79" cm="1">
        <f t="array" ref="C3787">_xlfn.IFS(B3787= "Winter", 1, B3787="Spring", 2, B3787="Summer", 3, B3787="Fall", 4)</f>
        <v>1</v>
      </c>
      <c r="D3787" s="79">
        <f t="shared" si="177"/>
        <v>1</v>
      </c>
      <c r="E3787" s="79">
        <f t="shared" si="178"/>
        <v>0</v>
      </c>
      <c r="F3787" s="79">
        <f t="shared" si="179"/>
        <v>0</v>
      </c>
    </row>
    <row r="3788" spans="1:6" x14ac:dyDescent="0.2">
      <c r="A3788">
        <v>47</v>
      </c>
      <c r="B3788" t="s">
        <v>56</v>
      </c>
      <c r="C3788" s="79" cm="1">
        <f t="array" ref="C3788">_xlfn.IFS(B3788= "Winter", 1, B3788="Spring", 2, B3788="Summer", 3, B3788="Fall", 4)</f>
        <v>4</v>
      </c>
      <c r="D3788" s="79">
        <f t="shared" si="177"/>
        <v>0</v>
      </c>
      <c r="E3788" s="79">
        <f t="shared" si="178"/>
        <v>0</v>
      </c>
      <c r="F3788" s="79">
        <f t="shared" si="179"/>
        <v>0</v>
      </c>
    </row>
    <row r="3789" spans="1:6" x14ac:dyDescent="0.2">
      <c r="A3789">
        <v>80</v>
      </c>
      <c r="B3789" t="s">
        <v>56</v>
      </c>
      <c r="C3789" s="79" cm="1">
        <f t="array" ref="C3789">_xlfn.IFS(B3789= "Winter", 1, B3789="Spring", 2, B3789="Summer", 3, B3789="Fall", 4)</f>
        <v>4</v>
      </c>
      <c r="D3789" s="79">
        <f t="shared" si="177"/>
        <v>0</v>
      </c>
      <c r="E3789" s="79">
        <f t="shared" si="178"/>
        <v>0</v>
      </c>
      <c r="F3789" s="79">
        <f t="shared" si="179"/>
        <v>0</v>
      </c>
    </row>
    <row r="3790" spans="1:6" x14ac:dyDescent="0.2">
      <c r="A3790">
        <v>65</v>
      </c>
      <c r="B3790" t="s">
        <v>36</v>
      </c>
      <c r="C3790" s="79" cm="1">
        <f t="array" ref="C3790">_xlfn.IFS(B3790= "Winter", 1, B3790="Spring", 2, B3790="Summer", 3, B3790="Fall", 4)</f>
        <v>2</v>
      </c>
      <c r="D3790" s="79">
        <f t="shared" si="177"/>
        <v>0</v>
      </c>
      <c r="E3790" s="79">
        <f t="shared" si="178"/>
        <v>1</v>
      </c>
      <c r="F3790" s="79">
        <f t="shared" si="179"/>
        <v>0</v>
      </c>
    </row>
    <row r="3791" spans="1:6" x14ac:dyDescent="0.2">
      <c r="A3791">
        <v>75</v>
      </c>
      <c r="B3791" t="s">
        <v>52</v>
      </c>
      <c r="C3791" s="79" cm="1">
        <f t="array" ref="C3791">_xlfn.IFS(B3791= "Winter", 1, B3791="Spring", 2, B3791="Summer", 3, B3791="Fall", 4)</f>
        <v>3</v>
      </c>
      <c r="D3791" s="79">
        <f t="shared" si="177"/>
        <v>0</v>
      </c>
      <c r="E3791" s="79">
        <f t="shared" si="178"/>
        <v>0</v>
      </c>
      <c r="F3791" s="79">
        <f t="shared" si="179"/>
        <v>1</v>
      </c>
    </row>
    <row r="3792" spans="1:6" x14ac:dyDescent="0.2">
      <c r="A3792">
        <v>45</v>
      </c>
      <c r="B3792" t="s">
        <v>52</v>
      </c>
      <c r="C3792" s="79" cm="1">
        <f t="array" ref="C3792">_xlfn.IFS(B3792= "Winter", 1, B3792="Spring", 2, B3792="Summer", 3, B3792="Fall", 4)</f>
        <v>3</v>
      </c>
      <c r="D3792" s="79">
        <f t="shared" si="177"/>
        <v>0</v>
      </c>
      <c r="E3792" s="79">
        <f t="shared" si="178"/>
        <v>0</v>
      </c>
      <c r="F3792" s="79">
        <f t="shared" si="179"/>
        <v>1</v>
      </c>
    </row>
    <row r="3793" spans="1:6" x14ac:dyDescent="0.2">
      <c r="A3793">
        <v>51</v>
      </c>
      <c r="B3793" t="s">
        <v>36</v>
      </c>
      <c r="C3793" s="79" cm="1">
        <f t="array" ref="C3793">_xlfn.IFS(B3793= "Winter", 1, B3793="Spring", 2, B3793="Summer", 3, B3793="Fall", 4)</f>
        <v>2</v>
      </c>
      <c r="D3793" s="79">
        <f t="shared" si="177"/>
        <v>0</v>
      </c>
      <c r="E3793" s="79">
        <f t="shared" si="178"/>
        <v>1</v>
      </c>
      <c r="F3793" s="79">
        <f t="shared" si="179"/>
        <v>0</v>
      </c>
    </row>
    <row r="3794" spans="1:6" x14ac:dyDescent="0.2">
      <c r="A3794">
        <v>58</v>
      </c>
      <c r="B3794" t="s">
        <v>52</v>
      </c>
      <c r="C3794" s="79" cm="1">
        <f t="array" ref="C3794">_xlfn.IFS(B3794= "Winter", 1, B3794="Spring", 2, B3794="Summer", 3, B3794="Fall", 4)</f>
        <v>3</v>
      </c>
      <c r="D3794" s="79">
        <f t="shared" si="177"/>
        <v>0</v>
      </c>
      <c r="E3794" s="79">
        <f t="shared" si="178"/>
        <v>0</v>
      </c>
      <c r="F3794" s="79">
        <f t="shared" si="179"/>
        <v>1</v>
      </c>
    </row>
    <row r="3795" spans="1:6" x14ac:dyDescent="0.2">
      <c r="A3795">
        <v>20</v>
      </c>
      <c r="B3795" t="s">
        <v>56</v>
      </c>
      <c r="C3795" s="79" cm="1">
        <f t="array" ref="C3795">_xlfn.IFS(B3795= "Winter", 1, B3795="Spring", 2, B3795="Summer", 3, B3795="Fall", 4)</f>
        <v>4</v>
      </c>
      <c r="D3795" s="79">
        <f t="shared" si="177"/>
        <v>0</v>
      </c>
      <c r="E3795" s="79">
        <f t="shared" si="178"/>
        <v>0</v>
      </c>
      <c r="F3795" s="79">
        <f t="shared" si="179"/>
        <v>0</v>
      </c>
    </row>
    <row r="3796" spans="1:6" x14ac:dyDescent="0.2">
      <c r="A3796">
        <v>82</v>
      </c>
      <c r="B3796" t="s">
        <v>52</v>
      </c>
      <c r="C3796" s="79" cm="1">
        <f t="array" ref="C3796">_xlfn.IFS(B3796= "Winter", 1, B3796="Spring", 2, B3796="Summer", 3, B3796="Fall", 4)</f>
        <v>3</v>
      </c>
      <c r="D3796" s="79">
        <f t="shared" si="177"/>
        <v>0</v>
      </c>
      <c r="E3796" s="79">
        <f t="shared" si="178"/>
        <v>0</v>
      </c>
      <c r="F3796" s="79">
        <f t="shared" si="179"/>
        <v>1</v>
      </c>
    </row>
    <row r="3797" spans="1:6" x14ac:dyDescent="0.2">
      <c r="A3797">
        <v>92</v>
      </c>
      <c r="B3797" t="s">
        <v>36</v>
      </c>
      <c r="C3797" s="79" cm="1">
        <f t="array" ref="C3797">_xlfn.IFS(B3797= "Winter", 1, B3797="Spring", 2, B3797="Summer", 3, B3797="Fall", 4)</f>
        <v>2</v>
      </c>
      <c r="D3797" s="79">
        <f t="shared" si="177"/>
        <v>0</v>
      </c>
      <c r="E3797" s="79">
        <f t="shared" si="178"/>
        <v>1</v>
      </c>
      <c r="F3797" s="79">
        <f t="shared" si="179"/>
        <v>0</v>
      </c>
    </row>
    <row r="3798" spans="1:6" x14ac:dyDescent="0.2">
      <c r="A3798">
        <v>81</v>
      </c>
      <c r="B3798" t="s">
        <v>56</v>
      </c>
      <c r="C3798" s="79" cm="1">
        <f t="array" ref="C3798">_xlfn.IFS(B3798= "Winter", 1, B3798="Spring", 2, B3798="Summer", 3, B3798="Fall", 4)</f>
        <v>4</v>
      </c>
      <c r="D3798" s="79">
        <f t="shared" si="177"/>
        <v>0</v>
      </c>
      <c r="E3798" s="79">
        <f t="shared" si="178"/>
        <v>0</v>
      </c>
      <c r="F3798" s="79">
        <f t="shared" si="179"/>
        <v>0</v>
      </c>
    </row>
    <row r="3799" spans="1:6" x14ac:dyDescent="0.2">
      <c r="A3799">
        <v>44</v>
      </c>
      <c r="B3799" t="s">
        <v>52</v>
      </c>
      <c r="C3799" s="79" cm="1">
        <f t="array" ref="C3799">_xlfn.IFS(B3799= "Winter", 1, B3799="Spring", 2, B3799="Summer", 3, B3799="Fall", 4)</f>
        <v>3</v>
      </c>
      <c r="D3799" s="79">
        <f t="shared" si="177"/>
        <v>0</v>
      </c>
      <c r="E3799" s="79">
        <f t="shared" si="178"/>
        <v>0</v>
      </c>
      <c r="F3799" s="79">
        <f t="shared" si="179"/>
        <v>1</v>
      </c>
    </row>
    <row r="3800" spans="1:6" x14ac:dyDescent="0.2">
      <c r="A3800">
        <v>72</v>
      </c>
      <c r="B3800" t="s">
        <v>24</v>
      </c>
      <c r="C3800" s="79" cm="1">
        <f t="array" ref="C3800">_xlfn.IFS(B3800= "Winter", 1, B3800="Spring", 2, B3800="Summer", 3, B3800="Fall", 4)</f>
        <v>1</v>
      </c>
      <c r="D3800" s="79">
        <f t="shared" si="177"/>
        <v>1</v>
      </c>
      <c r="E3800" s="79">
        <f t="shared" si="178"/>
        <v>0</v>
      </c>
      <c r="F3800" s="79">
        <f t="shared" si="179"/>
        <v>0</v>
      </c>
    </row>
    <row r="3801" spans="1:6" x14ac:dyDescent="0.2">
      <c r="A3801">
        <v>26</v>
      </c>
      <c r="B3801" t="s">
        <v>24</v>
      </c>
      <c r="C3801" s="79" cm="1">
        <f t="array" ref="C3801">_xlfn.IFS(B3801= "Winter", 1, B3801="Spring", 2, B3801="Summer", 3, B3801="Fall", 4)</f>
        <v>1</v>
      </c>
      <c r="D3801" s="79">
        <f t="shared" si="177"/>
        <v>1</v>
      </c>
      <c r="E3801" s="79">
        <f t="shared" si="178"/>
        <v>0</v>
      </c>
      <c r="F3801" s="79">
        <f t="shared" si="179"/>
        <v>0</v>
      </c>
    </row>
    <row r="3802" spans="1:6" x14ac:dyDescent="0.2">
      <c r="A3802">
        <v>26</v>
      </c>
      <c r="B3802" t="s">
        <v>56</v>
      </c>
      <c r="C3802" s="79" cm="1">
        <f t="array" ref="C3802">_xlfn.IFS(B3802= "Winter", 1, B3802="Spring", 2, B3802="Summer", 3, B3802="Fall", 4)</f>
        <v>4</v>
      </c>
      <c r="D3802" s="79">
        <f t="shared" si="177"/>
        <v>0</v>
      </c>
      <c r="E3802" s="79">
        <f t="shared" si="178"/>
        <v>0</v>
      </c>
      <c r="F3802" s="79">
        <f t="shared" si="179"/>
        <v>0</v>
      </c>
    </row>
    <row r="3803" spans="1:6" x14ac:dyDescent="0.2">
      <c r="A3803">
        <v>84</v>
      </c>
      <c r="B3803" t="s">
        <v>36</v>
      </c>
      <c r="C3803" s="79" cm="1">
        <f t="array" ref="C3803">_xlfn.IFS(B3803= "Winter", 1, B3803="Spring", 2, B3803="Summer", 3, B3803="Fall", 4)</f>
        <v>2</v>
      </c>
      <c r="D3803" s="79">
        <f t="shared" si="177"/>
        <v>0</v>
      </c>
      <c r="E3803" s="79">
        <f t="shared" si="178"/>
        <v>1</v>
      </c>
      <c r="F3803" s="79">
        <f t="shared" si="179"/>
        <v>0</v>
      </c>
    </row>
    <row r="3804" spans="1:6" x14ac:dyDescent="0.2">
      <c r="A3804">
        <v>72</v>
      </c>
      <c r="B3804" t="s">
        <v>36</v>
      </c>
      <c r="C3804" s="79" cm="1">
        <f t="array" ref="C3804">_xlfn.IFS(B3804= "Winter", 1, B3804="Spring", 2, B3804="Summer", 3, B3804="Fall", 4)</f>
        <v>2</v>
      </c>
      <c r="D3804" s="79">
        <f t="shared" si="177"/>
        <v>0</v>
      </c>
      <c r="E3804" s="79">
        <f t="shared" si="178"/>
        <v>1</v>
      </c>
      <c r="F3804" s="79">
        <f t="shared" si="179"/>
        <v>0</v>
      </c>
    </row>
    <row r="3805" spans="1:6" x14ac:dyDescent="0.2">
      <c r="A3805">
        <v>55</v>
      </c>
      <c r="B3805" t="s">
        <v>36</v>
      </c>
      <c r="C3805" s="79" cm="1">
        <f t="array" ref="C3805">_xlfn.IFS(B3805= "Winter", 1, B3805="Spring", 2, B3805="Summer", 3, B3805="Fall", 4)</f>
        <v>2</v>
      </c>
      <c r="D3805" s="79">
        <f t="shared" si="177"/>
        <v>0</v>
      </c>
      <c r="E3805" s="79">
        <f t="shared" si="178"/>
        <v>1</v>
      </c>
      <c r="F3805" s="79">
        <f t="shared" si="179"/>
        <v>0</v>
      </c>
    </row>
    <row r="3806" spans="1:6" x14ac:dyDescent="0.2">
      <c r="A3806">
        <v>77</v>
      </c>
      <c r="B3806" t="s">
        <v>56</v>
      </c>
      <c r="C3806" s="79" cm="1">
        <f t="array" ref="C3806">_xlfn.IFS(B3806= "Winter", 1, B3806="Spring", 2, B3806="Summer", 3, B3806="Fall", 4)</f>
        <v>4</v>
      </c>
      <c r="D3806" s="79">
        <f t="shared" si="177"/>
        <v>0</v>
      </c>
      <c r="E3806" s="79">
        <f t="shared" si="178"/>
        <v>0</v>
      </c>
      <c r="F3806" s="79">
        <f t="shared" si="179"/>
        <v>0</v>
      </c>
    </row>
    <row r="3807" spans="1:6" x14ac:dyDescent="0.2">
      <c r="A3807">
        <v>57</v>
      </c>
      <c r="B3807" t="s">
        <v>56</v>
      </c>
      <c r="C3807" s="79" cm="1">
        <f t="array" ref="C3807">_xlfn.IFS(B3807= "Winter", 1, B3807="Spring", 2, B3807="Summer", 3, B3807="Fall", 4)</f>
        <v>4</v>
      </c>
      <c r="D3807" s="79">
        <f t="shared" si="177"/>
        <v>0</v>
      </c>
      <c r="E3807" s="79">
        <f t="shared" si="178"/>
        <v>0</v>
      </c>
      <c r="F3807" s="79">
        <f t="shared" si="179"/>
        <v>0</v>
      </c>
    </row>
    <row r="3808" spans="1:6" x14ac:dyDescent="0.2">
      <c r="A3808">
        <v>71</v>
      </c>
      <c r="B3808" t="s">
        <v>36</v>
      </c>
      <c r="C3808" s="79" cm="1">
        <f t="array" ref="C3808">_xlfn.IFS(B3808= "Winter", 1, B3808="Spring", 2, B3808="Summer", 3, B3808="Fall", 4)</f>
        <v>2</v>
      </c>
      <c r="D3808" s="79">
        <f t="shared" si="177"/>
        <v>0</v>
      </c>
      <c r="E3808" s="79">
        <f t="shared" si="178"/>
        <v>1</v>
      </c>
      <c r="F3808" s="79">
        <f t="shared" si="179"/>
        <v>0</v>
      </c>
    </row>
    <row r="3809" spans="1:6" x14ac:dyDescent="0.2">
      <c r="A3809">
        <v>39</v>
      </c>
      <c r="B3809" t="s">
        <v>36</v>
      </c>
      <c r="C3809" s="79" cm="1">
        <f t="array" ref="C3809">_xlfn.IFS(B3809= "Winter", 1, B3809="Spring", 2, B3809="Summer", 3, B3809="Fall", 4)</f>
        <v>2</v>
      </c>
      <c r="D3809" s="79">
        <f t="shared" si="177"/>
        <v>0</v>
      </c>
      <c r="E3809" s="79">
        <f t="shared" si="178"/>
        <v>1</v>
      </c>
      <c r="F3809" s="79">
        <f t="shared" si="179"/>
        <v>0</v>
      </c>
    </row>
    <row r="3810" spans="1:6" x14ac:dyDescent="0.2">
      <c r="A3810">
        <v>28</v>
      </c>
      <c r="B3810" t="s">
        <v>24</v>
      </c>
      <c r="C3810" s="79" cm="1">
        <f t="array" ref="C3810">_xlfn.IFS(B3810= "Winter", 1, B3810="Spring", 2, B3810="Summer", 3, B3810="Fall", 4)</f>
        <v>1</v>
      </c>
      <c r="D3810" s="79">
        <f t="shared" si="177"/>
        <v>1</v>
      </c>
      <c r="E3810" s="79">
        <f t="shared" si="178"/>
        <v>0</v>
      </c>
      <c r="F3810" s="79">
        <f t="shared" si="179"/>
        <v>0</v>
      </c>
    </row>
    <row r="3811" spans="1:6" x14ac:dyDescent="0.2">
      <c r="A3811">
        <v>33</v>
      </c>
      <c r="B3811" t="s">
        <v>24</v>
      </c>
      <c r="C3811" s="79" cm="1">
        <f t="array" ref="C3811">_xlfn.IFS(B3811= "Winter", 1, B3811="Spring", 2, B3811="Summer", 3, B3811="Fall", 4)</f>
        <v>1</v>
      </c>
      <c r="D3811" s="79">
        <f t="shared" si="177"/>
        <v>1</v>
      </c>
      <c r="E3811" s="79">
        <f t="shared" si="178"/>
        <v>0</v>
      </c>
      <c r="F3811" s="79">
        <f t="shared" si="179"/>
        <v>0</v>
      </c>
    </row>
    <row r="3812" spans="1:6" x14ac:dyDescent="0.2">
      <c r="A3812">
        <v>79</v>
      </c>
      <c r="B3812" t="s">
        <v>56</v>
      </c>
      <c r="C3812" s="79" cm="1">
        <f t="array" ref="C3812">_xlfn.IFS(B3812= "Winter", 1, B3812="Spring", 2, B3812="Summer", 3, B3812="Fall", 4)</f>
        <v>4</v>
      </c>
      <c r="D3812" s="79">
        <f t="shared" si="177"/>
        <v>0</v>
      </c>
      <c r="E3812" s="79">
        <f t="shared" si="178"/>
        <v>0</v>
      </c>
      <c r="F3812" s="79">
        <f t="shared" si="179"/>
        <v>0</v>
      </c>
    </row>
    <row r="3813" spans="1:6" x14ac:dyDescent="0.2">
      <c r="A3813">
        <v>30</v>
      </c>
      <c r="B3813" t="s">
        <v>24</v>
      </c>
      <c r="C3813" s="79" cm="1">
        <f t="array" ref="C3813">_xlfn.IFS(B3813= "Winter", 1, B3813="Spring", 2, B3813="Summer", 3, B3813="Fall", 4)</f>
        <v>1</v>
      </c>
      <c r="D3813" s="79">
        <f t="shared" si="177"/>
        <v>1</v>
      </c>
      <c r="E3813" s="79">
        <f t="shared" si="178"/>
        <v>0</v>
      </c>
      <c r="F3813" s="79">
        <f t="shared" si="179"/>
        <v>0</v>
      </c>
    </row>
    <row r="3814" spans="1:6" x14ac:dyDescent="0.2">
      <c r="A3814">
        <v>75</v>
      </c>
      <c r="B3814" t="s">
        <v>36</v>
      </c>
      <c r="C3814" s="79" cm="1">
        <f t="array" ref="C3814">_xlfn.IFS(B3814= "Winter", 1, B3814="Spring", 2, B3814="Summer", 3, B3814="Fall", 4)</f>
        <v>2</v>
      </c>
      <c r="D3814" s="79">
        <f t="shared" si="177"/>
        <v>0</v>
      </c>
      <c r="E3814" s="79">
        <f t="shared" si="178"/>
        <v>1</v>
      </c>
      <c r="F3814" s="79">
        <f t="shared" si="179"/>
        <v>0</v>
      </c>
    </row>
    <row r="3815" spans="1:6" x14ac:dyDescent="0.2">
      <c r="A3815">
        <v>89</v>
      </c>
      <c r="B3815" t="s">
        <v>52</v>
      </c>
      <c r="C3815" s="79" cm="1">
        <f t="array" ref="C3815">_xlfn.IFS(B3815= "Winter", 1, B3815="Spring", 2, B3815="Summer", 3, B3815="Fall", 4)</f>
        <v>3</v>
      </c>
      <c r="D3815" s="79">
        <f t="shared" si="177"/>
        <v>0</v>
      </c>
      <c r="E3815" s="79">
        <f t="shared" si="178"/>
        <v>0</v>
      </c>
      <c r="F3815" s="79">
        <f t="shared" si="179"/>
        <v>1</v>
      </c>
    </row>
    <row r="3816" spans="1:6" x14ac:dyDescent="0.2">
      <c r="A3816">
        <v>95</v>
      </c>
      <c r="B3816" t="s">
        <v>24</v>
      </c>
      <c r="C3816" s="79" cm="1">
        <f t="array" ref="C3816">_xlfn.IFS(B3816= "Winter", 1, B3816="Spring", 2, B3816="Summer", 3, B3816="Fall", 4)</f>
        <v>1</v>
      </c>
      <c r="D3816" s="79">
        <f t="shared" si="177"/>
        <v>1</v>
      </c>
      <c r="E3816" s="79">
        <f t="shared" si="178"/>
        <v>0</v>
      </c>
      <c r="F3816" s="79">
        <f t="shared" si="179"/>
        <v>0</v>
      </c>
    </row>
    <row r="3817" spans="1:6" x14ac:dyDescent="0.2">
      <c r="A3817">
        <v>44</v>
      </c>
      <c r="B3817" t="s">
        <v>56</v>
      </c>
      <c r="C3817" s="79" cm="1">
        <f t="array" ref="C3817">_xlfn.IFS(B3817= "Winter", 1, B3817="Spring", 2, B3817="Summer", 3, B3817="Fall", 4)</f>
        <v>4</v>
      </c>
      <c r="D3817" s="79">
        <f t="shared" si="177"/>
        <v>0</v>
      </c>
      <c r="E3817" s="79">
        <f t="shared" si="178"/>
        <v>0</v>
      </c>
      <c r="F3817" s="79">
        <f t="shared" si="179"/>
        <v>0</v>
      </c>
    </row>
    <row r="3818" spans="1:6" x14ac:dyDescent="0.2">
      <c r="A3818">
        <v>86</v>
      </c>
      <c r="B3818" t="s">
        <v>52</v>
      </c>
      <c r="C3818" s="79" cm="1">
        <f t="array" ref="C3818">_xlfn.IFS(B3818= "Winter", 1, B3818="Spring", 2, B3818="Summer", 3, B3818="Fall", 4)</f>
        <v>3</v>
      </c>
      <c r="D3818" s="79">
        <f t="shared" si="177"/>
        <v>0</v>
      </c>
      <c r="E3818" s="79">
        <f t="shared" si="178"/>
        <v>0</v>
      </c>
      <c r="F3818" s="79">
        <f t="shared" si="179"/>
        <v>1</v>
      </c>
    </row>
    <row r="3819" spans="1:6" x14ac:dyDescent="0.2">
      <c r="A3819">
        <v>91</v>
      </c>
      <c r="B3819" t="s">
        <v>56</v>
      </c>
      <c r="C3819" s="79" cm="1">
        <f t="array" ref="C3819">_xlfn.IFS(B3819= "Winter", 1, B3819="Spring", 2, B3819="Summer", 3, B3819="Fall", 4)</f>
        <v>4</v>
      </c>
      <c r="D3819" s="79">
        <f t="shared" si="177"/>
        <v>0</v>
      </c>
      <c r="E3819" s="79">
        <f t="shared" si="178"/>
        <v>0</v>
      </c>
      <c r="F3819" s="79">
        <f t="shared" si="179"/>
        <v>0</v>
      </c>
    </row>
    <row r="3820" spans="1:6" x14ac:dyDescent="0.2">
      <c r="A3820">
        <v>41</v>
      </c>
      <c r="B3820" t="s">
        <v>24</v>
      </c>
      <c r="C3820" s="79" cm="1">
        <f t="array" ref="C3820">_xlfn.IFS(B3820= "Winter", 1, B3820="Spring", 2, B3820="Summer", 3, B3820="Fall", 4)</f>
        <v>1</v>
      </c>
      <c r="D3820" s="79">
        <f t="shared" si="177"/>
        <v>1</v>
      </c>
      <c r="E3820" s="79">
        <f t="shared" si="178"/>
        <v>0</v>
      </c>
      <c r="F3820" s="79">
        <f t="shared" si="179"/>
        <v>0</v>
      </c>
    </row>
    <row r="3821" spans="1:6" x14ac:dyDescent="0.2">
      <c r="A3821">
        <v>99</v>
      </c>
      <c r="B3821" t="s">
        <v>36</v>
      </c>
      <c r="C3821" s="79" cm="1">
        <f t="array" ref="C3821">_xlfn.IFS(B3821= "Winter", 1, B3821="Spring", 2, B3821="Summer", 3, B3821="Fall", 4)</f>
        <v>2</v>
      </c>
      <c r="D3821" s="79">
        <f t="shared" si="177"/>
        <v>0</v>
      </c>
      <c r="E3821" s="79">
        <f t="shared" si="178"/>
        <v>1</v>
      </c>
      <c r="F3821" s="79">
        <f t="shared" si="179"/>
        <v>0</v>
      </c>
    </row>
    <row r="3822" spans="1:6" x14ac:dyDescent="0.2">
      <c r="A3822">
        <v>65</v>
      </c>
      <c r="B3822" t="s">
        <v>24</v>
      </c>
      <c r="C3822" s="79" cm="1">
        <f t="array" ref="C3822">_xlfn.IFS(B3822= "Winter", 1, B3822="Spring", 2, B3822="Summer", 3, B3822="Fall", 4)</f>
        <v>1</v>
      </c>
      <c r="D3822" s="79">
        <f t="shared" si="177"/>
        <v>1</v>
      </c>
      <c r="E3822" s="79">
        <f t="shared" si="178"/>
        <v>0</v>
      </c>
      <c r="F3822" s="79">
        <f t="shared" si="179"/>
        <v>0</v>
      </c>
    </row>
    <row r="3823" spans="1:6" x14ac:dyDescent="0.2">
      <c r="A3823">
        <v>48</v>
      </c>
      <c r="B3823" t="s">
        <v>52</v>
      </c>
      <c r="C3823" s="79" cm="1">
        <f t="array" ref="C3823">_xlfn.IFS(B3823= "Winter", 1, B3823="Spring", 2, B3823="Summer", 3, B3823="Fall", 4)</f>
        <v>3</v>
      </c>
      <c r="D3823" s="79">
        <f t="shared" si="177"/>
        <v>0</v>
      </c>
      <c r="E3823" s="79">
        <f t="shared" si="178"/>
        <v>0</v>
      </c>
      <c r="F3823" s="79">
        <f t="shared" si="179"/>
        <v>1</v>
      </c>
    </row>
    <row r="3824" spans="1:6" x14ac:dyDescent="0.2">
      <c r="A3824">
        <v>41</v>
      </c>
      <c r="B3824" t="s">
        <v>36</v>
      </c>
      <c r="C3824" s="79" cm="1">
        <f t="array" ref="C3824">_xlfn.IFS(B3824= "Winter", 1, B3824="Spring", 2, B3824="Summer", 3, B3824="Fall", 4)</f>
        <v>2</v>
      </c>
      <c r="D3824" s="79">
        <f t="shared" si="177"/>
        <v>0</v>
      </c>
      <c r="E3824" s="79">
        <f t="shared" si="178"/>
        <v>1</v>
      </c>
      <c r="F3824" s="79">
        <f t="shared" si="179"/>
        <v>0</v>
      </c>
    </row>
    <row r="3825" spans="1:6" x14ac:dyDescent="0.2">
      <c r="A3825">
        <v>42</v>
      </c>
      <c r="B3825" t="s">
        <v>52</v>
      </c>
      <c r="C3825" s="79" cm="1">
        <f t="array" ref="C3825">_xlfn.IFS(B3825= "Winter", 1, B3825="Spring", 2, B3825="Summer", 3, B3825="Fall", 4)</f>
        <v>3</v>
      </c>
      <c r="D3825" s="79">
        <f t="shared" si="177"/>
        <v>0</v>
      </c>
      <c r="E3825" s="79">
        <f t="shared" si="178"/>
        <v>0</v>
      </c>
      <c r="F3825" s="79">
        <f t="shared" si="179"/>
        <v>1</v>
      </c>
    </row>
    <row r="3826" spans="1:6" x14ac:dyDescent="0.2">
      <c r="A3826">
        <v>26</v>
      </c>
      <c r="B3826" t="s">
        <v>52</v>
      </c>
      <c r="C3826" s="79" cm="1">
        <f t="array" ref="C3826">_xlfn.IFS(B3826= "Winter", 1, B3826="Spring", 2, B3826="Summer", 3, B3826="Fall", 4)</f>
        <v>3</v>
      </c>
      <c r="D3826" s="79">
        <f t="shared" si="177"/>
        <v>0</v>
      </c>
      <c r="E3826" s="79">
        <f t="shared" si="178"/>
        <v>0</v>
      </c>
      <c r="F3826" s="79">
        <f t="shared" si="179"/>
        <v>1</v>
      </c>
    </row>
    <row r="3827" spans="1:6" x14ac:dyDescent="0.2">
      <c r="A3827">
        <v>35</v>
      </c>
      <c r="B3827" t="s">
        <v>56</v>
      </c>
      <c r="C3827" s="79" cm="1">
        <f t="array" ref="C3827">_xlfn.IFS(B3827= "Winter", 1, B3827="Spring", 2, B3827="Summer", 3, B3827="Fall", 4)</f>
        <v>4</v>
      </c>
      <c r="D3827" s="79">
        <f t="shared" si="177"/>
        <v>0</v>
      </c>
      <c r="E3827" s="79">
        <f t="shared" si="178"/>
        <v>0</v>
      </c>
      <c r="F3827" s="79">
        <f t="shared" si="179"/>
        <v>0</v>
      </c>
    </row>
    <row r="3828" spans="1:6" x14ac:dyDescent="0.2">
      <c r="A3828">
        <v>31</v>
      </c>
      <c r="B3828" t="s">
        <v>52</v>
      </c>
      <c r="C3828" s="79" cm="1">
        <f t="array" ref="C3828">_xlfn.IFS(B3828= "Winter", 1, B3828="Spring", 2, B3828="Summer", 3, B3828="Fall", 4)</f>
        <v>3</v>
      </c>
      <c r="D3828" s="79">
        <f t="shared" si="177"/>
        <v>0</v>
      </c>
      <c r="E3828" s="79">
        <f t="shared" si="178"/>
        <v>0</v>
      </c>
      <c r="F3828" s="79">
        <f t="shared" si="179"/>
        <v>1</v>
      </c>
    </row>
    <row r="3829" spans="1:6" x14ac:dyDescent="0.2">
      <c r="A3829">
        <v>73</v>
      </c>
      <c r="B3829" t="s">
        <v>52</v>
      </c>
      <c r="C3829" s="79" cm="1">
        <f t="array" ref="C3829">_xlfn.IFS(B3829= "Winter", 1, B3829="Spring", 2, B3829="Summer", 3, B3829="Fall", 4)</f>
        <v>3</v>
      </c>
      <c r="D3829" s="79">
        <f t="shared" si="177"/>
        <v>0</v>
      </c>
      <c r="E3829" s="79">
        <f t="shared" si="178"/>
        <v>0</v>
      </c>
      <c r="F3829" s="79">
        <f t="shared" si="179"/>
        <v>1</v>
      </c>
    </row>
    <row r="3830" spans="1:6" x14ac:dyDescent="0.2">
      <c r="A3830">
        <v>82</v>
      </c>
      <c r="B3830" t="s">
        <v>36</v>
      </c>
      <c r="C3830" s="79" cm="1">
        <f t="array" ref="C3830">_xlfn.IFS(B3830= "Winter", 1, B3830="Spring", 2, B3830="Summer", 3, B3830="Fall", 4)</f>
        <v>2</v>
      </c>
      <c r="D3830" s="79">
        <f t="shared" si="177"/>
        <v>0</v>
      </c>
      <c r="E3830" s="79">
        <f t="shared" si="178"/>
        <v>1</v>
      </c>
      <c r="F3830" s="79">
        <f t="shared" si="179"/>
        <v>0</v>
      </c>
    </row>
    <row r="3831" spans="1:6" x14ac:dyDescent="0.2">
      <c r="A3831">
        <v>32</v>
      </c>
      <c r="B3831" t="s">
        <v>36</v>
      </c>
      <c r="C3831" s="79" cm="1">
        <f t="array" ref="C3831">_xlfn.IFS(B3831= "Winter", 1, B3831="Spring", 2, B3831="Summer", 3, B3831="Fall", 4)</f>
        <v>2</v>
      </c>
      <c r="D3831" s="79">
        <f t="shared" si="177"/>
        <v>0</v>
      </c>
      <c r="E3831" s="79">
        <f t="shared" si="178"/>
        <v>1</v>
      </c>
      <c r="F3831" s="79">
        <f t="shared" si="179"/>
        <v>0</v>
      </c>
    </row>
    <row r="3832" spans="1:6" x14ac:dyDescent="0.2">
      <c r="A3832">
        <v>27</v>
      </c>
      <c r="B3832" t="s">
        <v>52</v>
      </c>
      <c r="C3832" s="79" cm="1">
        <f t="array" ref="C3832">_xlfn.IFS(B3832= "Winter", 1, B3832="Spring", 2, B3832="Summer", 3, B3832="Fall", 4)</f>
        <v>3</v>
      </c>
      <c r="D3832" s="79">
        <f t="shared" si="177"/>
        <v>0</v>
      </c>
      <c r="E3832" s="79">
        <f t="shared" si="178"/>
        <v>0</v>
      </c>
      <c r="F3832" s="79">
        <f t="shared" si="179"/>
        <v>1</v>
      </c>
    </row>
    <row r="3833" spans="1:6" x14ac:dyDescent="0.2">
      <c r="A3833">
        <v>86</v>
      </c>
      <c r="B3833" t="s">
        <v>36</v>
      </c>
      <c r="C3833" s="79" cm="1">
        <f t="array" ref="C3833">_xlfn.IFS(B3833= "Winter", 1, B3833="Spring", 2, B3833="Summer", 3, B3833="Fall", 4)</f>
        <v>2</v>
      </c>
      <c r="D3833" s="79">
        <f t="shared" si="177"/>
        <v>0</v>
      </c>
      <c r="E3833" s="79">
        <f t="shared" si="178"/>
        <v>1</v>
      </c>
      <c r="F3833" s="79">
        <f t="shared" si="179"/>
        <v>0</v>
      </c>
    </row>
    <row r="3834" spans="1:6" x14ac:dyDescent="0.2">
      <c r="A3834">
        <v>38</v>
      </c>
      <c r="B3834" t="s">
        <v>24</v>
      </c>
      <c r="C3834" s="79" cm="1">
        <f t="array" ref="C3834">_xlfn.IFS(B3834= "Winter", 1, B3834="Spring", 2, B3834="Summer", 3, B3834="Fall", 4)</f>
        <v>1</v>
      </c>
      <c r="D3834" s="79">
        <f t="shared" si="177"/>
        <v>1</v>
      </c>
      <c r="E3834" s="79">
        <f t="shared" si="178"/>
        <v>0</v>
      </c>
      <c r="F3834" s="79">
        <f t="shared" si="179"/>
        <v>0</v>
      </c>
    </row>
    <row r="3835" spans="1:6" x14ac:dyDescent="0.2">
      <c r="A3835">
        <v>93</v>
      </c>
      <c r="B3835" t="s">
        <v>52</v>
      </c>
      <c r="C3835" s="79" cm="1">
        <f t="array" ref="C3835">_xlfn.IFS(B3835= "Winter", 1, B3835="Spring", 2, B3835="Summer", 3, B3835="Fall", 4)</f>
        <v>3</v>
      </c>
      <c r="D3835" s="79">
        <f t="shared" si="177"/>
        <v>0</v>
      </c>
      <c r="E3835" s="79">
        <f t="shared" si="178"/>
        <v>0</v>
      </c>
      <c r="F3835" s="79">
        <f t="shared" si="179"/>
        <v>1</v>
      </c>
    </row>
    <row r="3836" spans="1:6" x14ac:dyDescent="0.2">
      <c r="A3836">
        <v>59</v>
      </c>
      <c r="B3836" t="s">
        <v>24</v>
      </c>
      <c r="C3836" s="79" cm="1">
        <f t="array" ref="C3836">_xlfn.IFS(B3836= "Winter", 1, B3836="Spring", 2, B3836="Summer", 3, B3836="Fall", 4)</f>
        <v>1</v>
      </c>
      <c r="D3836" s="79">
        <f t="shared" si="177"/>
        <v>1</v>
      </c>
      <c r="E3836" s="79">
        <f t="shared" si="178"/>
        <v>0</v>
      </c>
      <c r="F3836" s="79">
        <f t="shared" si="179"/>
        <v>0</v>
      </c>
    </row>
    <row r="3837" spans="1:6" x14ac:dyDescent="0.2">
      <c r="A3837">
        <v>58</v>
      </c>
      <c r="B3837" t="s">
        <v>24</v>
      </c>
      <c r="C3837" s="79" cm="1">
        <f t="array" ref="C3837">_xlfn.IFS(B3837= "Winter", 1, B3837="Spring", 2, B3837="Summer", 3, B3837="Fall", 4)</f>
        <v>1</v>
      </c>
      <c r="D3837" s="79">
        <f t="shared" si="177"/>
        <v>1</v>
      </c>
      <c r="E3837" s="79">
        <f t="shared" si="178"/>
        <v>0</v>
      </c>
      <c r="F3837" s="79">
        <f t="shared" si="179"/>
        <v>0</v>
      </c>
    </row>
    <row r="3838" spans="1:6" x14ac:dyDescent="0.2">
      <c r="A3838">
        <v>84</v>
      </c>
      <c r="B3838" t="s">
        <v>36</v>
      </c>
      <c r="C3838" s="79" cm="1">
        <f t="array" ref="C3838">_xlfn.IFS(B3838= "Winter", 1, B3838="Spring", 2, B3838="Summer", 3, B3838="Fall", 4)</f>
        <v>2</v>
      </c>
      <c r="D3838" s="79">
        <f t="shared" si="177"/>
        <v>0</v>
      </c>
      <c r="E3838" s="79">
        <f t="shared" si="178"/>
        <v>1</v>
      </c>
      <c r="F3838" s="79">
        <f t="shared" si="179"/>
        <v>0</v>
      </c>
    </row>
    <row r="3839" spans="1:6" x14ac:dyDescent="0.2">
      <c r="A3839">
        <v>100</v>
      </c>
      <c r="B3839" t="s">
        <v>36</v>
      </c>
      <c r="C3839" s="79" cm="1">
        <f t="array" ref="C3839">_xlfn.IFS(B3839= "Winter", 1, B3839="Spring", 2, B3839="Summer", 3, B3839="Fall", 4)</f>
        <v>2</v>
      </c>
      <c r="D3839" s="79">
        <f t="shared" si="177"/>
        <v>0</v>
      </c>
      <c r="E3839" s="79">
        <f t="shared" si="178"/>
        <v>1</v>
      </c>
      <c r="F3839" s="79">
        <f t="shared" si="179"/>
        <v>0</v>
      </c>
    </row>
    <row r="3840" spans="1:6" x14ac:dyDescent="0.2">
      <c r="A3840">
        <v>25</v>
      </c>
      <c r="B3840" t="s">
        <v>52</v>
      </c>
      <c r="C3840" s="79" cm="1">
        <f t="array" ref="C3840">_xlfn.IFS(B3840= "Winter", 1, B3840="Spring", 2, B3840="Summer", 3, B3840="Fall", 4)</f>
        <v>3</v>
      </c>
      <c r="D3840" s="79">
        <f t="shared" si="177"/>
        <v>0</v>
      </c>
      <c r="E3840" s="79">
        <f t="shared" si="178"/>
        <v>0</v>
      </c>
      <c r="F3840" s="79">
        <f t="shared" si="179"/>
        <v>1</v>
      </c>
    </row>
    <row r="3841" spans="1:6" x14ac:dyDescent="0.2">
      <c r="A3841">
        <v>29</v>
      </c>
      <c r="B3841" t="s">
        <v>36</v>
      </c>
      <c r="C3841" s="79" cm="1">
        <f t="array" ref="C3841">_xlfn.IFS(B3841= "Winter", 1, B3841="Spring", 2, B3841="Summer", 3, B3841="Fall", 4)</f>
        <v>2</v>
      </c>
      <c r="D3841" s="79">
        <f t="shared" si="177"/>
        <v>0</v>
      </c>
      <c r="E3841" s="79">
        <f t="shared" si="178"/>
        <v>1</v>
      </c>
      <c r="F3841" s="79">
        <f t="shared" si="179"/>
        <v>0</v>
      </c>
    </row>
    <row r="3842" spans="1:6" x14ac:dyDescent="0.2">
      <c r="A3842">
        <v>42</v>
      </c>
      <c r="B3842" t="s">
        <v>36</v>
      </c>
      <c r="C3842" s="79" cm="1">
        <f t="array" ref="C3842">_xlfn.IFS(B3842= "Winter", 1, B3842="Spring", 2, B3842="Summer", 3, B3842="Fall", 4)</f>
        <v>2</v>
      </c>
      <c r="D3842" s="79">
        <f t="shared" si="177"/>
        <v>0</v>
      </c>
      <c r="E3842" s="79">
        <f t="shared" si="178"/>
        <v>1</v>
      </c>
      <c r="F3842" s="79">
        <f t="shared" si="179"/>
        <v>0</v>
      </c>
    </row>
    <row r="3843" spans="1:6" x14ac:dyDescent="0.2">
      <c r="A3843">
        <v>57</v>
      </c>
      <c r="B3843" t="s">
        <v>56</v>
      </c>
      <c r="C3843" s="79" cm="1">
        <f t="array" ref="C3843">_xlfn.IFS(B3843= "Winter", 1, B3843="Spring", 2, B3843="Summer", 3, B3843="Fall", 4)</f>
        <v>4</v>
      </c>
      <c r="D3843" s="79">
        <f t="shared" ref="D3843:D3901" si="180">IF(C3843=1, 1, 0)</f>
        <v>0</v>
      </c>
      <c r="E3843" s="79">
        <f t="shared" ref="E3843:E3901" si="181">IF(C3843=2, 1, 0)</f>
        <v>0</v>
      </c>
      <c r="F3843" s="79">
        <f t="shared" ref="F3843:F3901" si="182">IF(C3843=3,1, 0)</f>
        <v>0</v>
      </c>
    </row>
    <row r="3844" spans="1:6" x14ac:dyDescent="0.2">
      <c r="A3844">
        <v>84</v>
      </c>
      <c r="B3844" t="s">
        <v>24</v>
      </c>
      <c r="C3844" s="79" cm="1">
        <f t="array" ref="C3844">_xlfn.IFS(B3844= "Winter", 1, B3844="Spring", 2, B3844="Summer", 3, B3844="Fall", 4)</f>
        <v>1</v>
      </c>
      <c r="D3844" s="79">
        <f t="shared" si="180"/>
        <v>1</v>
      </c>
      <c r="E3844" s="79">
        <f t="shared" si="181"/>
        <v>0</v>
      </c>
      <c r="F3844" s="79">
        <f t="shared" si="182"/>
        <v>0</v>
      </c>
    </row>
    <row r="3845" spans="1:6" x14ac:dyDescent="0.2">
      <c r="A3845">
        <v>71</v>
      </c>
      <c r="B3845" t="s">
        <v>24</v>
      </c>
      <c r="C3845" s="79" cm="1">
        <f t="array" ref="C3845">_xlfn.IFS(B3845= "Winter", 1, B3845="Spring", 2, B3845="Summer", 3, B3845="Fall", 4)</f>
        <v>1</v>
      </c>
      <c r="D3845" s="79">
        <f t="shared" si="180"/>
        <v>1</v>
      </c>
      <c r="E3845" s="79">
        <f t="shared" si="181"/>
        <v>0</v>
      </c>
      <c r="F3845" s="79">
        <f t="shared" si="182"/>
        <v>0</v>
      </c>
    </row>
    <row r="3846" spans="1:6" x14ac:dyDescent="0.2">
      <c r="A3846">
        <v>87</v>
      </c>
      <c r="B3846" t="s">
        <v>56</v>
      </c>
      <c r="C3846" s="79" cm="1">
        <f t="array" ref="C3846">_xlfn.IFS(B3846= "Winter", 1, B3846="Spring", 2, B3846="Summer", 3, B3846="Fall", 4)</f>
        <v>4</v>
      </c>
      <c r="D3846" s="79">
        <f t="shared" si="180"/>
        <v>0</v>
      </c>
      <c r="E3846" s="79">
        <f t="shared" si="181"/>
        <v>0</v>
      </c>
      <c r="F3846" s="79">
        <f t="shared" si="182"/>
        <v>0</v>
      </c>
    </row>
    <row r="3847" spans="1:6" x14ac:dyDescent="0.2">
      <c r="A3847">
        <v>52</v>
      </c>
      <c r="B3847" t="s">
        <v>24</v>
      </c>
      <c r="C3847" s="79" cm="1">
        <f t="array" ref="C3847">_xlfn.IFS(B3847= "Winter", 1, B3847="Spring", 2, B3847="Summer", 3, B3847="Fall", 4)</f>
        <v>1</v>
      </c>
      <c r="D3847" s="79">
        <f t="shared" si="180"/>
        <v>1</v>
      </c>
      <c r="E3847" s="79">
        <f t="shared" si="181"/>
        <v>0</v>
      </c>
      <c r="F3847" s="79">
        <f t="shared" si="182"/>
        <v>0</v>
      </c>
    </row>
    <row r="3848" spans="1:6" x14ac:dyDescent="0.2">
      <c r="A3848">
        <v>58</v>
      </c>
      <c r="B3848" t="s">
        <v>52</v>
      </c>
      <c r="C3848" s="79" cm="1">
        <f t="array" ref="C3848">_xlfn.IFS(B3848= "Winter", 1, B3848="Spring", 2, B3848="Summer", 3, B3848="Fall", 4)</f>
        <v>3</v>
      </c>
      <c r="D3848" s="79">
        <f t="shared" si="180"/>
        <v>0</v>
      </c>
      <c r="E3848" s="79">
        <f t="shared" si="181"/>
        <v>0</v>
      </c>
      <c r="F3848" s="79">
        <f t="shared" si="182"/>
        <v>1</v>
      </c>
    </row>
    <row r="3849" spans="1:6" x14ac:dyDescent="0.2">
      <c r="A3849">
        <v>34</v>
      </c>
      <c r="B3849" t="s">
        <v>56</v>
      </c>
      <c r="C3849" s="79" cm="1">
        <f t="array" ref="C3849">_xlfn.IFS(B3849= "Winter", 1, B3849="Spring", 2, B3849="Summer", 3, B3849="Fall", 4)</f>
        <v>4</v>
      </c>
      <c r="D3849" s="79">
        <f t="shared" si="180"/>
        <v>0</v>
      </c>
      <c r="E3849" s="79">
        <f t="shared" si="181"/>
        <v>0</v>
      </c>
      <c r="F3849" s="79">
        <f t="shared" si="182"/>
        <v>0</v>
      </c>
    </row>
    <row r="3850" spans="1:6" x14ac:dyDescent="0.2">
      <c r="A3850">
        <v>60</v>
      </c>
      <c r="B3850" t="s">
        <v>24</v>
      </c>
      <c r="C3850" s="79" cm="1">
        <f t="array" ref="C3850">_xlfn.IFS(B3850= "Winter", 1, B3850="Spring", 2, B3850="Summer", 3, B3850="Fall", 4)</f>
        <v>1</v>
      </c>
      <c r="D3850" s="79">
        <f t="shared" si="180"/>
        <v>1</v>
      </c>
      <c r="E3850" s="79">
        <f t="shared" si="181"/>
        <v>0</v>
      </c>
      <c r="F3850" s="79">
        <f t="shared" si="182"/>
        <v>0</v>
      </c>
    </row>
    <row r="3851" spans="1:6" x14ac:dyDescent="0.2">
      <c r="A3851">
        <v>68</v>
      </c>
      <c r="B3851" t="s">
        <v>24</v>
      </c>
      <c r="C3851" s="79" cm="1">
        <f t="array" ref="C3851">_xlfn.IFS(B3851= "Winter", 1, B3851="Spring", 2, B3851="Summer", 3, B3851="Fall", 4)</f>
        <v>1</v>
      </c>
      <c r="D3851" s="79">
        <f t="shared" si="180"/>
        <v>1</v>
      </c>
      <c r="E3851" s="79">
        <f t="shared" si="181"/>
        <v>0</v>
      </c>
      <c r="F3851" s="79">
        <f t="shared" si="182"/>
        <v>0</v>
      </c>
    </row>
    <row r="3852" spans="1:6" x14ac:dyDescent="0.2">
      <c r="A3852">
        <v>74</v>
      </c>
      <c r="B3852" t="s">
        <v>52</v>
      </c>
      <c r="C3852" s="79" cm="1">
        <f t="array" ref="C3852">_xlfn.IFS(B3852= "Winter", 1, B3852="Spring", 2, B3852="Summer", 3, B3852="Fall", 4)</f>
        <v>3</v>
      </c>
      <c r="D3852" s="79">
        <f t="shared" si="180"/>
        <v>0</v>
      </c>
      <c r="E3852" s="79">
        <f t="shared" si="181"/>
        <v>0</v>
      </c>
      <c r="F3852" s="79">
        <f t="shared" si="182"/>
        <v>1</v>
      </c>
    </row>
    <row r="3853" spans="1:6" x14ac:dyDescent="0.2">
      <c r="A3853">
        <v>83</v>
      </c>
      <c r="B3853" t="s">
        <v>52</v>
      </c>
      <c r="C3853" s="79" cm="1">
        <f t="array" ref="C3853">_xlfn.IFS(B3853= "Winter", 1, B3853="Spring", 2, B3853="Summer", 3, B3853="Fall", 4)</f>
        <v>3</v>
      </c>
      <c r="D3853" s="79">
        <f t="shared" si="180"/>
        <v>0</v>
      </c>
      <c r="E3853" s="79">
        <f t="shared" si="181"/>
        <v>0</v>
      </c>
      <c r="F3853" s="79">
        <f t="shared" si="182"/>
        <v>1</v>
      </c>
    </row>
    <row r="3854" spans="1:6" x14ac:dyDescent="0.2">
      <c r="A3854">
        <v>79</v>
      </c>
      <c r="B3854" t="s">
        <v>56</v>
      </c>
      <c r="C3854" s="79" cm="1">
        <f t="array" ref="C3854">_xlfn.IFS(B3854= "Winter", 1, B3854="Spring", 2, B3854="Summer", 3, B3854="Fall", 4)</f>
        <v>4</v>
      </c>
      <c r="D3854" s="79">
        <f t="shared" si="180"/>
        <v>0</v>
      </c>
      <c r="E3854" s="79">
        <f t="shared" si="181"/>
        <v>0</v>
      </c>
      <c r="F3854" s="79">
        <f t="shared" si="182"/>
        <v>0</v>
      </c>
    </row>
    <row r="3855" spans="1:6" x14ac:dyDescent="0.2">
      <c r="A3855">
        <v>76</v>
      </c>
      <c r="B3855" t="s">
        <v>56</v>
      </c>
      <c r="C3855" s="79" cm="1">
        <f t="array" ref="C3855">_xlfn.IFS(B3855= "Winter", 1, B3855="Spring", 2, B3855="Summer", 3, B3855="Fall", 4)</f>
        <v>4</v>
      </c>
      <c r="D3855" s="79">
        <f t="shared" si="180"/>
        <v>0</v>
      </c>
      <c r="E3855" s="79">
        <f t="shared" si="181"/>
        <v>0</v>
      </c>
      <c r="F3855" s="79">
        <f t="shared" si="182"/>
        <v>0</v>
      </c>
    </row>
    <row r="3856" spans="1:6" x14ac:dyDescent="0.2">
      <c r="A3856">
        <v>20</v>
      </c>
      <c r="B3856" t="s">
        <v>36</v>
      </c>
      <c r="C3856" s="79" cm="1">
        <f t="array" ref="C3856">_xlfn.IFS(B3856= "Winter", 1, B3856="Spring", 2, B3856="Summer", 3, B3856="Fall", 4)</f>
        <v>2</v>
      </c>
      <c r="D3856" s="79">
        <f t="shared" si="180"/>
        <v>0</v>
      </c>
      <c r="E3856" s="79">
        <f t="shared" si="181"/>
        <v>1</v>
      </c>
      <c r="F3856" s="79">
        <f t="shared" si="182"/>
        <v>0</v>
      </c>
    </row>
    <row r="3857" spans="1:6" x14ac:dyDescent="0.2">
      <c r="A3857">
        <v>61</v>
      </c>
      <c r="B3857" t="s">
        <v>52</v>
      </c>
      <c r="C3857" s="79" cm="1">
        <f t="array" ref="C3857">_xlfn.IFS(B3857= "Winter", 1, B3857="Spring", 2, B3857="Summer", 3, B3857="Fall", 4)</f>
        <v>3</v>
      </c>
      <c r="D3857" s="79">
        <f t="shared" si="180"/>
        <v>0</v>
      </c>
      <c r="E3857" s="79">
        <f t="shared" si="181"/>
        <v>0</v>
      </c>
      <c r="F3857" s="79">
        <f t="shared" si="182"/>
        <v>1</v>
      </c>
    </row>
    <row r="3858" spans="1:6" x14ac:dyDescent="0.2">
      <c r="A3858">
        <v>78</v>
      </c>
      <c r="B3858" t="s">
        <v>52</v>
      </c>
      <c r="C3858" s="79" cm="1">
        <f t="array" ref="C3858">_xlfn.IFS(B3858= "Winter", 1, B3858="Spring", 2, B3858="Summer", 3, B3858="Fall", 4)</f>
        <v>3</v>
      </c>
      <c r="D3858" s="79">
        <f t="shared" si="180"/>
        <v>0</v>
      </c>
      <c r="E3858" s="79">
        <f t="shared" si="181"/>
        <v>0</v>
      </c>
      <c r="F3858" s="79">
        <f t="shared" si="182"/>
        <v>1</v>
      </c>
    </row>
    <row r="3859" spans="1:6" x14ac:dyDescent="0.2">
      <c r="A3859">
        <v>21</v>
      </c>
      <c r="B3859" t="s">
        <v>52</v>
      </c>
      <c r="C3859" s="79" cm="1">
        <f t="array" ref="C3859">_xlfn.IFS(B3859= "Winter", 1, B3859="Spring", 2, B3859="Summer", 3, B3859="Fall", 4)</f>
        <v>3</v>
      </c>
      <c r="D3859" s="79">
        <f t="shared" si="180"/>
        <v>0</v>
      </c>
      <c r="E3859" s="79">
        <f t="shared" si="181"/>
        <v>0</v>
      </c>
      <c r="F3859" s="79">
        <f t="shared" si="182"/>
        <v>1</v>
      </c>
    </row>
    <row r="3860" spans="1:6" x14ac:dyDescent="0.2">
      <c r="A3860">
        <v>77</v>
      </c>
      <c r="B3860" t="s">
        <v>24</v>
      </c>
      <c r="C3860" s="79" cm="1">
        <f t="array" ref="C3860">_xlfn.IFS(B3860= "Winter", 1, B3860="Spring", 2, B3860="Summer", 3, B3860="Fall", 4)</f>
        <v>1</v>
      </c>
      <c r="D3860" s="79">
        <f t="shared" si="180"/>
        <v>1</v>
      </c>
      <c r="E3860" s="79">
        <f t="shared" si="181"/>
        <v>0</v>
      </c>
      <c r="F3860" s="79">
        <f t="shared" si="182"/>
        <v>0</v>
      </c>
    </row>
    <row r="3861" spans="1:6" x14ac:dyDescent="0.2">
      <c r="A3861">
        <v>88</v>
      </c>
      <c r="B3861" t="s">
        <v>56</v>
      </c>
      <c r="C3861" s="79" cm="1">
        <f t="array" ref="C3861">_xlfn.IFS(B3861= "Winter", 1, B3861="Spring", 2, B3861="Summer", 3, B3861="Fall", 4)</f>
        <v>4</v>
      </c>
      <c r="D3861" s="79">
        <f t="shared" si="180"/>
        <v>0</v>
      </c>
      <c r="E3861" s="79">
        <f t="shared" si="181"/>
        <v>0</v>
      </c>
      <c r="F3861" s="79">
        <f t="shared" si="182"/>
        <v>0</v>
      </c>
    </row>
    <row r="3862" spans="1:6" x14ac:dyDescent="0.2">
      <c r="A3862">
        <v>64</v>
      </c>
      <c r="B3862" t="s">
        <v>52</v>
      </c>
      <c r="C3862" s="79" cm="1">
        <f t="array" ref="C3862">_xlfn.IFS(B3862= "Winter", 1, B3862="Spring", 2, B3862="Summer", 3, B3862="Fall", 4)</f>
        <v>3</v>
      </c>
      <c r="D3862" s="79">
        <f t="shared" si="180"/>
        <v>0</v>
      </c>
      <c r="E3862" s="79">
        <f t="shared" si="181"/>
        <v>0</v>
      </c>
      <c r="F3862" s="79">
        <f t="shared" si="182"/>
        <v>1</v>
      </c>
    </row>
    <row r="3863" spans="1:6" x14ac:dyDescent="0.2">
      <c r="A3863">
        <v>57</v>
      </c>
      <c r="B3863" t="s">
        <v>36</v>
      </c>
      <c r="C3863" s="79" cm="1">
        <f t="array" ref="C3863">_xlfn.IFS(B3863= "Winter", 1, B3863="Spring", 2, B3863="Summer", 3, B3863="Fall", 4)</f>
        <v>2</v>
      </c>
      <c r="D3863" s="79">
        <f t="shared" si="180"/>
        <v>0</v>
      </c>
      <c r="E3863" s="79">
        <f t="shared" si="181"/>
        <v>1</v>
      </c>
      <c r="F3863" s="79">
        <f t="shared" si="182"/>
        <v>0</v>
      </c>
    </row>
    <row r="3864" spans="1:6" x14ac:dyDescent="0.2">
      <c r="A3864">
        <v>49</v>
      </c>
      <c r="B3864" t="s">
        <v>24</v>
      </c>
      <c r="C3864" s="79" cm="1">
        <f t="array" ref="C3864">_xlfn.IFS(B3864= "Winter", 1, B3864="Spring", 2, B3864="Summer", 3, B3864="Fall", 4)</f>
        <v>1</v>
      </c>
      <c r="D3864" s="79">
        <f t="shared" si="180"/>
        <v>1</v>
      </c>
      <c r="E3864" s="79">
        <f t="shared" si="181"/>
        <v>0</v>
      </c>
      <c r="F3864" s="79">
        <f t="shared" si="182"/>
        <v>0</v>
      </c>
    </row>
    <row r="3865" spans="1:6" x14ac:dyDescent="0.2">
      <c r="A3865">
        <v>35</v>
      </c>
      <c r="B3865" t="s">
        <v>52</v>
      </c>
      <c r="C3865" s="79" cm="1">
        <f t="array" ref="C3865">_xlfn.IFS(B3865= "Winter", 1, B3865="Spring", 2, B3865="Summer", 3, B3865="Fall", 4)</f>
        <v>3</v>
      </c>
      <c r="D3865" s="79">
        <f t="shared" si="180"/>
        <v>0</v>
      </c>
      <c r="E3865" s="79">
        <f t="shared" si="181"/>
        <v>0</v>
      </c>
      <c r="F3865" s="79">
        <f t="shared" si="182"/>
        <v>1</v>
      </c>
    </row>
    <row r="3866" spans="1:6" x14ac:dyDescent="0.2">
      <c r="A3866">
        <v>99</v>
      </c>
      <c r="B3866" t="s">
        <v>24</v>
      </c>
      <c r="C3866" s="79" cm="1">
        <f t="array" ref="C3866">_xlfn.IFS(B3866= "Winter", 1, B3866="Spring", 2, B3866="Summer", 3, B3866="Fall", 4)</f>
        <v>1</v>
      </c>
      <c r="D3866" s="79">
        <f t="shared" si="180"/>
        <v>1</v>
      </c>
      <c r="E3866" s="79">
        <f t="shared" si="181"/>
        <v>0</v>
      </c>
      <c r="F3866" s="79">
        <f t="shared" si="182"/>
        <v>0</v>
      </c>
    </row>
    <row r="3867" spans="1:6" x14ac:dyDescent="0.2">
      <c r="A3867">
        <v>42</v>
      </c>
      <c r="B3867" t="s">
        <v>36</v>
      </c>
      <c r="C3867" s="79" cm="1">
        <f t="array" ref="C3867">_xlfn.IFS(B3867= "Winter", 1, B3867="Spring", 2, B3867="Summer", 3, B3867="Fall", 4)</f>
        <v>2</v>
      </c>
      <c r="D3867" s="79">
        <f t="shared" si="180"/>
        <v>0</v>
      </c>
      <c r="E3867" s="79">
        <f t="shared" si="181"/>
        <v>1</v>
      </c>
      <c r="F3867" s="79">
        <f t="shared" si="182"/>
        <v>0</v>
      </c>
    </row>
    <row r="3868" spans="1:6" x14ac:dyDescent="0.2">
      <c r="A3868">
        <v>32</v>
      </c>
      <c r="B3868" t="s">
        <v>24</v>
      </c>
      <c r="C3868" s="79" cm="1">
        <f t="array" ref="C3868">_xlfn.IFS(B3868= "Winter", 1, B3868="Spring", 2, B3868="Summer", 3, B3868="Fall", 4)</f>
        <v>1</v>
      </c>
      <c r="D3868" s="79">
        <f t="shared" si="180"/>
        <v>1</v>
      </c>
      <c r="E3868" s="79">
        <f t="shared" si="181"/>
        <v>0</v>
      </c>
      <c r="F3868" s="79">
        <f t="shared" si="182"/>
        <v>0</v>
      </c>
    </row>
    <row r="3869" spans="1:6" x14ac:dyDescent="0.2">
      <c r="A3869">
        <v>21</v>
      </c>
      <c r="B3869" t="s">
        <v>52</v>
      </c>
      <c r="C3869" s="79" cm="1">
        <f t="array" ref="C3869">_xlfn.IFS(B3869= "Winter", 1, B3869="Spring", 2, B3869="Summer", 3, B3869="Fall", 4)</f>
        <v>3</v>
      </c>
      <c r="D3869" s="79">
        <f t="shared" si="180"/>
        <v>0</v>
      </c>
      <c r="E3869" s="79">
        <f t="shared" si="181"/>
        <v>0</v>
      </c>
      <c r="F3869" s="79">
        <f t="shared" si="182"/>
        <v>1</v>
      </c>
    </row>
    <row r="3870" spans="1:6" x14ac:dyDescent="0.2">
      <c r="A3870">
        <v>29</v>
      </c>
      <c r="B3870" t="s">
        <v>24</v>
      </c>
      <c r="C3870" s="79" cm="1">
        <f t="array" ref="C3870">_xlfn.IFS(B3870= "Winter", 1, B3870="Spring", 2, B3870="Summer", 3, B3870="Fall", 4)</f>
        <v>1</v>
      </c>
      <c r="D3870" s="79">
        <f t="shared" si="180"/>
        <v>1</v>
      </c>
      <c r="E3870" s="79">
        <f t="shared" si="181"/>
        <v>0</v>
      </c>
      <c r="F3870" s="79">
        <f t="shared" si="182"/>
        <v>0</v>
      </c>
    </row>
    <row r="3871" spans="1:6" x14ac:dyDescent="0.2">
      <c r="A3871">
        <v>64</v>
      </c>
      <c r="B3871" t="s">
        <v>36</v>
      </c>
      <c r="C3871" s="79" cm="1">
        <f t="array" ref="C3871">_xlfn.IFS(B3871= "Winter", 1, B3871="Spring", 2, B3871="Summer", 3, B3871="Fall", 4)</f>
        <v>2</v>
      </c>
      <c r="D3871" s="79">
        <f t="shared" si="180"/>
        <v>0</v>
      </c>
      <c r="E3871" s="79">
        <f t="shared" si="181"/>
        <v>1</v>
      </c>
      <c r="F3871" s="79">
        <f t="shared" si="182"/>
        <v>0</v>
      </c>
    </row>
    <row r="3872" spans="1:6" x14ac:dyDescent="0.2">
      <c r="A3872">
        <v>46</v>
      </c>
      <c r="B3872" t="s">
        <v>56</v>
      </c>
      <c r="C3872" s="79" cm="1">
        <f t="array" ref="C3872">_xlfn.IFS(B3872= "Winter", 1, B3872="Spring", 2, B3872="Summer", 3, B3872="Fall", 4)</f>
        <v>4</v>
      </c>
      <c r="D3872" s="79">
        <f t="shared" si="180"/>
        <v>0</v>
      </c>
      <c r="E3872" s="79">
        <f t="shared" si="181"/>
        <v>0</v>
      </c>
      <c r="F3872" s="79">
        <f t="shared" si="182"/>
        <v>0</v>
      </c>
    </row>
    <row r="3873" spans="1:6" x14ac:dyDescent="0.2">
      <c r="A3873">
        <v>97</v>
      </c>
      <c r="B3873" t="s">
        <v>56</v>
      </c>
      <c r="C3873" s="79" cm="1">
        <f t="array" ref="C3873">_xlfn.IFS(B3873= "Winter", 1, B3873="Spring", 2, B3873="Summer", 3, B3873="Fall", 4)</f>
        <v>4</v>
      </c>
      <c r="D3873" s="79">
        <f t="shared" si="180"/>
        <v>0</v>
      </c>
      <c r="E3873" s="79">
        <f t="shared" si="181"/>
        <v>0</v>
      </c>
      <c r="F3873" s="79">
        <f t="shared" si="182"/>
        <v>0</v>
      </c>
    </row>
    <row r="3874" spans="1:6" x14ac:dyDescent="0.2">
      <c r="A3874">
        <v>94</v>
      </c>
      <c r="B3874" t="s">
        <v>36</v>
      </c>
      <c r="C3874" s="79" cm="1">
        <f t="array" ref="C3874">_xlfn.IFS(B3874= "Winter", 1, B3874="Spring", 2, B3874="Summer", 3, B3874="Fall", 4)</f>
        <v>2</v>
      </c>
      <c r="D3874" s="79">
        <f t="shared" si="180"/>
        <v>0</v>
      </c>
      <c r="E3874" s="79">
        <f t="shared" si="181"/>
        <v>1</v>
      </c>
      <c r="F3874" s="79">
        <f t="shared" si="182"/>
        <v>0</v>
      </c>
    </row>
    <row r="3875" spans="1:6" x14ac:dyDescent="0.2">
      <c r="A3875">
        <v>43</v>
      </c>
      <c r="B3875" t="s">
        <v>52</v>
      </c>
      <c r="C3875" s="79" cm="1">
        <f t="array" ref="C3875">_xlfn.IFS(B3875= "Winter", 1, B3875="Spring", 2, B3875="Summer", 3, B3875="Fall", 4)</f>
        <v>3</v>
      </c>
      <c r="D3875" s="79">
        <f t="shared" si="180"/>
        <v>0</v>
      </c>
      <c r="E3875" s="79">
        <f t="shared" si="181"/>
        <v>0</v>
      </c>
      <c r="F3875" s="79">
        <f t="shared" si="182"/>
        <v>1</v>
      </c>
    </row>
    <row r="3876" spans="1:6" x14ac:dyDescent="0.2">
      <c r="A3876">
        <v>54</v>
      </c>
      <c r="B3876" t="s">
        <v>52</v>
      </c>
      <c r="C3876" s="79" cm="1">
        <f t="array" ref="C3876">_xlfn.IFS(B3876= "Winter", 1, B3876="Spring", 2, B3876="Summer", 3, B3876="Fall", 4)</f>
        <v>3</v>
      </c>
      <c r="D3876" s="79">
        <f t="shared" si="180"/>
        <v>0</v>
      </c>
      <c r="E3876" s="79">
        <f t="shared" si="181"/>
        <v>0</v>
      </c>
      <c r="F3876" s="79">
        <f t="shared" si="182"/>
        <v>1</v>
      </c>
    </row>
    <row r="3877" spans="1:6" x14ac:dyDescent="0.2">
      <c r="A3877">
        <v>51</v>
      </c>
      <c r="B3877" t="s">
        <v>24</v>
      </c>
      <c r="C3877" s="79" cm="1">
        <f t="array" ref="C3877">_xlfn.IFS(B3877= "Winter", 1, B3877="Spring", 2, B3877="Summer", 3, B3877="Fall", 4)</f>
        <v>1</v>
      </c>
      <c r="D3877" s="79">
        <f t="shared" si="180"/>
        <v>1</v>
      </c>
      <c r="E3877" s="79">
        <f t="shared" si="181"/>
        <v>0</v>
      </c>
      <c r="F3877" s="79">
        <f t="shared" si="182"/>
        <v>0</v>
      </c>
    </row>
    <row r="3878" spans="1:6" x14ac:dyDescent="0.2">
      <c r="A3878">
        <v>85</v>
      </c>
      <c r="B3878" t="s">
        <v>56</v>
      </c>
      <c r="C3878" s="79" cm="1">
        <f t="array" ref="C3878">_xlfn.IFS(B3878= "Winter", 1, B3878="Spring", 2, B3878="Summer", 3, B3878="Fall", 4)</f>
        <v>4</v>
      </c>
      <c r="D3878" s="79">
        <f t="shared" si="180"/>
        <v>0</v>
      </c>
      <c r="E3878" s="79">
        <f t="shared" si="181"/>
        <v>0</v>
      </c>
      <c r="F3878" s="79">
        <f t="shared" si="182"/>
        <v>0</v>
      </c>
    </row>
    <row r="3879" spans="1:6" x14ac:dyDescent="0.2">
      <c r="A3879">
        <v>96</v>
      </c>
      <c r="B3879" t="s">
        <v>36</v>
      </c>
      <c r="C3879" s="79" cm="1">
        <f t="array" ref="C3879">_xlfn.IFS(B3879= "Winter", 1, B3879="Spring", 2, B3879="Summer", 3, B3879="Fall", 4)</f>
        <v>2</v>
      </c>
      <c r="D3879" s="79">
        <f t="shared" si="180"/>
        <v>0</v>
      </c>
      <c r="E3879" s="79">
        <f t="shared" si="181"/>
        <v>1</v>
      </c>
      <c r="F3879" s="79">
        <f t="shared" si="182"/>
        <v>0</v>
      </c>
    </row>
    <row r="3880" spans="1:6" x14ac:dyDescent="0.2">
      <c r="A3880">
        <v>42</v>
      </c>
      <c r="B3880" t="s">
        <v>52</v>
      </c>
      <c r="C3880" s="79" cm="1">
        <f t="array" ref="C3880">_xlfn.IFS(B3880= "Winter", 1, B3880="Spring", 2, B3880="Summer", 3, B3880="Fall", 4)</f>
        <v>3</v>
      </c>
      <c r="D3880" s="79">
        <f t="shared" si="180"/>
        <v>0</v>
      </c>
      <c r="E3880" s="79">
        <f t="shared" si="181"/>
        <v>0</v>
      </c>
      <c r="F3880" s="79">
        <f t="shared" si="182"/>
        <v>1</v>
      </c>
    </row>
    <row r="3881" spans="1:6" x14ac:dyDescent="0.2">
      <c r="A3881">
        <v>63</v>
      </c>
      <c r="B3881" t="s">
        <v>24</v>
      </c>
      <c r="C3881" s="79" cm="1">
        <f t="array" ref="C3881">_xlfn.IFS(B3881= "Winter", 1, B3881="Spring", 2, B3881="Summer", 3, B3881="Fall", 4)</f>
        <v>1</v>
      </c>
      <c r="D3881" s="79">
        <f t="shared" si="180"/>
        <v>1</v>
      </c>
      <c r="E3881" s="79">
        <f t="shared" si="181"/>
        <v>0</v>
      </c>
      <c r="F3881" s="79">
        <f t="shared" si="182"/>
        <v>0</v>
      </c>
    </row>
    <row r="3882" spans="1:6" x14ac:dyDescent="0.2">
      <c r="A3882">
        <v>20</v>
      </c>
      <c r="B3882" t="s">
        <v>24</v>
      </c>
      <c r="C3882" s="79" cm="1">
        <f t="array" ref="C3882">_xlfn.IFS(B3882= "Winter", 1, B3882="Spring", 2, B3882="Summer", 3, B3882="Fall", 4)</f>
        <v>1</v>
      </c>
      <c r="D3882" s="79">
        <f t="shared" si="180"/>
        <v>1</v>
      </c>
      <c r="E3882" s="79">
        <f t="shared" si="181"/>
        <v>0</v>
      </c>
      <c r="F3882" s="79">
        <f t="shared" si="182"/>
        <v>0</v>
      </c>
    </row>
    <row r="3883" spans="1:6" x14ac:dyDescent="0.2">
      <c r="A3883">
        <v>25</v>
      </c>
      <c r="B3883" t="s">
        <v>36</v>
      </c>
      <c r="C3883" s="79" cm="1">
        <f t="array" ref="C3883">_xlfn.IFS(B3883= "Winter", 1, B3883="Spring", 2, B3883="Summer", 3, B3883="Fall", 4)</f>
        <v>2</v>
      </c>
      <c r="D3883" s="79">
        <f t="shared" si="180"/>
        <v>0</v>
      </c>
      <c r="E3883" s="79">
        <f t="shared" si="181"/>
        <v>1</v>
      </c>
      <c r="F3883" s="79">
        <f t="shared" si="182"/>
        <v>0</v>
      </c>
    </row>
    <row r="3884" spans="1:6" x14ac:dyDescent="0.2">
      <c r="A3884">
        <v>95</v>
      </c>
      <c r="B3884" t="s">
        <v>56</v>
      </c>
      <c r="C3884" s="79" cm="1">
        <f t="array" ref="C3884">_xlfn.IFS(B3884= "Winter", 1, B3884="Spring", 2, B3884="Summer", 3, B3884="Fall", 4)</f>
        <v>4</v>
      </c>
      <c r="D3884" s="79">
        <f t="shared" si="180"/>
        <v>0</v>
      </c>
      <c r="E3884" s="79">
        <f t="shared" si="181"/>
        <v>0</v>
      </c>
      <c r="F3884" s="79">
        <f t="shared" si="182"/>
        <v>0</v>
      </c>
    </row>
    <row r="3885" spans="1:6" x14ac:dyDescent="0.2">
      <c r="A3885">
        <v>38</v>
      </c>
      <c r="B3885" t="s">
        <v>56</v>
      </c>
      <c r="C3885" s="79" cm="1">
        <f t="array" ref="C3885">_xlfn.IFS(B3885= "Winter", 1, B3885="Spring", 2, B3885="Summer", 3, B3885="Fall", 4)</f>
        <v>4</v>
      </c>
      <c r="D3885" s="79">
        <f t="shared" si="180"/>
        <v>0</v>
      </c>
      <c r="E3885" s="79">
        <f t="shared" si="181"/>
        <v>0</v>
      </c>
      <c r="F3885" s="79">
        <f t="shared" si="182"/>
        <v>0</v>
      </c>
    </row>
    <row r="3886" spans="1:6" x14ac:dyDescent="0.2">
      <c r="A3886">
        <v>29</v>
      </c>
      <c r="B3886" t="s">
        <v>56</v>
      </c>
      <c r="C3886" s="79" cm="1">
        <f t="array" ref="C3886">_xlfn.IFS(B3886= "Winter", 1, B3886="Spring", 2, B3886="Summer", 3, B3886="Fall", 4)</f>
        <v>4</v>
      </c>
      <c r="D3886" s="79">
        <f t="shared" si="180"/>
        <v>0</v>
      </c>
      <c r="E3886" s="79">
        <f t="shared" si="181"/>
        <v>0</v>
      </c>
      <c r="F3886" s="79">
        <f t="shared" si="182"/>
        <v>0</v>
      </c>
    </row>
    <row r="3887" spans="1:6" x14ac:dyDescent="0.2">
      <c r="A3887">
        <v>64</v>
      </c>
      <c r="B3887" t="s">
        <v>24</v>
      </c>
      <c r="C3887" s="79" cm="1">
        <f t="array" ref="C3887">_xlfn.IFS(B3887= "Winter", 1, B3887="Spring", 2, B3887="Summer", 3, B3887="Fall", 4)</f>
        <v>1</v>
      </c>
      <c r="D3887" s="79">
        <f t="shared" si="180"/>
        <v>1</v>
      </c>
      <c r="E3887" s="79">
        <f t="shared" si="181"/>
        <v>0</v>
      </c>
      <c r="F3887" s="79">
        <f t="shared" si="182"/>
        <v>0</v>
      </c>
    </row>
    <row r="3888" spans="1:6" x14ac:dyDescent="0.2">
      <c r="A3888">
        <v>92</v>
      </c>
      <c r="B3888" t="s">
        <v>52</v>
      </c>
      <c r="C3888" s="79" cm="1">
        <f t="array" ref="C3888">_xlfn.IFS(B3888= "Winter", 1, B3888="Spring", 2, B3888="Summer", 3, B3888="Fall", 4)</f>
        <v>3</v>
      </c>
      <c r="D3888" s="79">
        <f t="shared" si="180"/>
        <v>0</v>
      </c>
      <c r="E3888" s="79">
        <f t="shared" si="181"/>
        <v>0</v>
      </c>
      <c r="F3888" s="79">
        <f t="shared" si="182"/>
        <v>1</v>
      </c>
    </row>
    <row r="3889" spans="1:6" x14ac:dyDescent="0.2">
      <c r="A3889">
        <v>34</v>
      </c>
      <c r="B3889" t="s">
        <v>36</v>
      </c>
      <c r="C3889" s="79" cm="1">
        <f t="array" ref="C3889">_xlfn.IFS(B3889= "Winter", 1, B3889="Spring", 2, B3889="Summer", 3, B3889="Fall", 4)</f>
        <v>2</v>
      </c>
      <c r="D3889" s="79">
        <f t="shared" si="180"/>
        <v>0</v>
      </c>
      <c r="E3889" s="79">
        <f t="shared" si="181"/>
        <v>1</v>
      </c>
      <c r="F3889" s="79">
        <f t="shared" si="182"/>
        <v>0</v>
      </c>
    </row>
    <row r="3890" spans="1:6" x14ac:dyDescent="0.2">
      <c r="A3890">
        <v>69</v>
      </c>
      <c r="B3890" t="s">
        <v>36</v>
      </c>
      <c r="C3890" s="79" cm="1">
        <f t="array" ref="C3890">_xlfn.IFS(B3890= "Winter", 1, B3890="Spring", 2, B3890="Summer", 3, B3890="Fall", 4)</f>
        <v>2</v>
      </c>
      <c r="D3890" s="79">
        <f t="shared" si="180"/>
        <v>0</v>
      </c>
      <c r="E3890" s="79">
        <f t="shared" si="181"/>
        <v>1</v>
      </c>
      <c r="F3890" s="79">
        <f t="shared" si="182"/>
        <v>0</v>
      </c>
    </row>
    <row r="3891" spans="1:6" x14ac:dyDescent="0.2">
      <c r="A3891">
        <v>65</v>
      </c>
      <c r="B3891" t="s">
        <v>36</v>
      </c>
      <c r="C3891" s="79" cm="1">
        <f t="array" ref="C3891">_xlfn.IFS(B3891= "Winter", 1, B3891="Spring", 2, B3891="Summer", 3, B3891="Fall", 4)</f>
        <v>2</v>
      </c>
      <c r="D3891" s="79">
        <f t="shared" si="180"/>
        <v>0</v>
      </c>
      <c r="E3891" s="79">
        <f t="shared" si="181"/>
        <v>1</v>
      </c>
      <c r="F3891" s="79">
        <f t="shared" si="182"/>
        <v>0</v>
      </c>
    </row>
    <row r="3892" spans="1:6" x14ac:dyDescent="0.2">
      <c r="A3892">
        <v>81</v>
      </c>
      <c r="B3892" t="s">
        <v>24</v>
      </c>
      <c r="C3892" s="79" cm="1">
        <f t="array" ref="C3892">_xlfn.IFS(B3892= "Winter", 1, B3892="Spring", 2, B3892="Summer", 3, B3892="Fall", 4)</f>
        <v>1</v>
      </c>
      <c r="D3892" s="79">
        <f t="shared" si="180"/>
        <v>1</v>
      </c>
      <c r="E3892" s="79">
        <f t="shared" si="181"/>
        <v>0</v>
      </c>
      <c r="F3892" s="79">
        <f t="shared" si="182"/>
        <v>0</v>
      </c>
    </row>
    <row r="3893" spans="1:6" x14ac:dyDescent="0.2">
      <c r="A3893">
        <v>30</v>
      </c>
      <c r="B3893" t="s">
        <v>24</v>
      </c>
      <c r="C3893" s="79" cm="1">
        <f t="array" ref="C3893">_xlfn.IFS(B3893= "Winter", 1, B3893="Spring", 2, B3893="Summer", 3, B3893="Fall", 4)</f>
        <v>1</v>
      </c>
      <c r="D3893" s="79">
        <f t="shared" si="180"/>
        <v>1</v>
      </c>
      <c r="E3893" s="79">
        <f t="shared" si="181"/>
        <v>0</v>
      </c>
      <c r="F3893" s="79">
        <f t="shared" si="182"/>
        <v>0</v>
      </c>
    </row>
    <row r="3894" spans="1:6" x14ac:dyDescent="0.2">
      <c r="A3894">
        <v>86</v>
      </c>
      <c r="B3894" t="s">
        <v>52</v>
      </c>
      <c r="C3894" s="79" cm="1">
        <f t="array" ref="C3894">_xlfn.IFS(B3894= "Winter", 1, B3894="Spring", 2, B3894="Summer", 3, B3894="Fall", 4)</f>
        <v>3</v>
      </c>
      <c r="D3894" s="79">
        <f t="shared" si="180"/>
        <v>0</v>
      </c>
      <c r="E3894" s="79">
        <f t="shared" si="181"/>
        <v>0</v>
      </c>
      <c r="F3894" s="79">
        <f t="shared" si="182"/>
        <v>1</v>
      </c>
    </row>
    <row r="3895" spans="1:6" x14ac:dyDescent="0.2">
      <c r="A3895">
        <v>64</v>
      </c>
      <c r="B3895" t="s">
        <v>56</v>
      </c>
      <c r="C3895" s="79" cm="1">
        <f t="array" ref="C3895">_xlfn.IFS(B3895= "Winter", 1, B3895="Spring", 2, B3895="Summer", 3, B3895="Fall", 4)</f>
        <v>4</v>
      </c>
      <c r="D3895" s="79">
        <f t="shared" si="180"/>
        <v>0</v>
      </c>
      <c r="E3895" s="79">
        <f t="shared" si="181"/>
        <v>0</v>
      </c>
      <c r="F3895" s="79">
        <f t="shared" si="182"/>
        <v>0</v>
      </c>
    </row>
    <row r="3896" spans="1:6" x14ac:dyDescent="0.2">
      <c r="A3896">
        <v>78</v>
      </c>
      <c r="B3896" t="s">
        <v>36</v>
      </c>
      <c r="C3896" s="79" cm="1">
        <f t="array" ref="C3896">_xlfn.IFS(B3896= "Winter", 1, B3896="Spring", 2, B3896="Summer", 3, B3896="Fall", 4)</f>
        <v>2</v>
      </c>
      <c r="D3896" s="79">
        <f t="shared" si="180"/>
        <v>0</v>
      </c>
      <c r="E3896" s="79">
        <f t="shared" si="181"/>
        <v>1</v>
      </c>
      <c r="F3896" s="79">
        <f t="shared" si="182"/>
        <v>0</v>
      </c>
    </row>
    <row r="3897" spans="1:6" x14ac:dyDescent="0.2">
      <c r="A3897">
        <v>28</v>
      </c>
      <c r="B3897" t="s">
        <v>52</v>
      </c>
      <c r="C3897" s="79" cm="1">
        <f t="array" ref="C3897">_xlfn.IFS(B3897= "Winter", 1, B3897="Spring", 2, B3897="Summer", 3, B3897="Fall", 4)</f>
        <v>3</v>
      </c>
      <c r="D3897" s="79">
        <f t="shared" si="180"/>
        <v>0</v>
      </c>
      <c r="E3897" s="79">
        <f t="shared" si="181"/>
        <v>0</v>
      </c>
      <c r="F3897" s="79">
        <f t="shared" si="182"/>
        <v>1</v>
      </c>
    </row>
    <row r="3898" spans="1:6" x14ac:dyDescent="0.2">
      <c r="A3898">
        <v>49</v>
      </c>
      <c r="B3898" t="s">
        <v>36</v>
      </c>
      <c r="C3898" s="79" cm="1">
        <f t="array" ref="C3898">_xlfn.IFS(B3898= "Winter", 1, B3898="Spring", 2, B3898="Summer", 3, B3898="Fall", 4)</f>
        <v>2</v>
      </c>
      <c r="D3898" s="79">
        <f t="shared" si="180"/>
        <v>0</v>
      </c>
      <c r="E3898" s="79">
        <f t="shared" si="181"/>
        <v>1</v>
      </c>
      <c r="F3898" s="79">
        <f t="shared" si="182"/>
        <v>0</v>
      </c>
    </row>
    <row r="3899" spans="1:6" x14ac:dyDescent="0.2">
      <c r="A3899">
        <v>33</v>
      </c>
      <c r="B3899" t="s">
        <v>36</v>
      </c>
      <c r="C3899" s="79" cm="1">
        <f t="array" ref="C3899">_xlfn.IFS(B3899= "Winter", 1, B3899="Spring", 2, B3899="Summer", 3, B3899="Fall", 4)</f>
        <v>2</v>
      </c>
      <c r="D3899" s="79">
        <f t="shared" si="180"/>
        <v>0</v>
      </c>
      <c r="E3899" s="79">
        <f t="shared" si="181"/>
        <v>1</v>
      </c>
      <c r="F3899" s="79">
        <f t="shared" si="182"/>
        <v>0</v>
      </c>
    </row>
    <row r="3900" spans="1:6" x14ac:dyDescent="0.2">
      <c r="A3900">
        <v>77</v>
      </c>
      <c r="B3900" t="s">
        <v>52</v>
      </c>
      <c r="C3900" s="79" cm="1">
        <f t="array" ref="C3900">_xlfn.IFS(B3900= "Winter", 1, B3900="Spring", 2, B3900="Summer", 3, B3900="Fall", 4)</f>
        <v>3</v>
      </c>
      <c r="D3900" s="79">
        <f t="shared" si="180"/>
        <v>0</v>
      </c>
      <c r="E3900" s="79">
        <f t="shared" si="181"/>
        <v>0</v>
      </c>
      <c r="F3900" s="79">
        <f t="shared" si="182"/>
        <v>1</v>
      </c>
    </row>
    <row r="3901" spans="1:6" x14ac:dyDescent="0.2">
      <c r="A3901">
        <v>81</v>
      </c>
      <c r="B3901" t="s">
        <v>36</v>
      </c>
      <c r="C3901" s="79" cm="1">
        <f t="array" ref="C3901">_xlfn.IFS(B3901= "Winter", 1, B3901="Spring", 2, B3901="Summer", 3, B3901="Fall", 4)</f>
        <v>2</v>
      </c>
      <c r="D3901" s="79">
        <f t="shared" si="180"/>
        <v>0</v>
      </c>
      <c r="E3901" s="79">
        <f t="shared" si="181"/>
        <v>1</v>
      </c>
      <c r="F3901" s="79">
        <f t="shared" si="182"/>
        <v>0</v>
      </c>
    </row>
  </sheetData>
  <mergeCells count="1">
    <mergeCell ref="H3:L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8277-442B-C142-81B5-B340FBD6D98E}">
  <dimension ref="A1:I20"/>
  <sheetViews>
    <sheetView workbookViewId="0">
      <selection sqref="A1:K22"/>
    </sheetView>
  </sheetViews>
  <sheetFormatPr baseColWidth="10" defaultRowHeight="16" x14ac:dyDescent="0.2"/>
  <sheetData>
    <row r="1" spans="1:9" x14ac:dyDescent="0.2">
      <c r="A1" t="s">
        <v>254</v>
      </c>
    </row>
    <row r="2" spans="1:9" ht="17" thickBot="1" x14ac:dyDescent="0.25"/>
    <row r="3" spans="1:9" x14ac:dyDescent="0.2">
      <c r="A3" s="81" t="s">
        <v>255</v>
      </c>
      <c r="B3" s="81"/>
    </row>
    <row r="4" spans="1:9" x14ac:dyDescent="0.2">
      <c r="A4" t="s">
        <v>256</v>
      </c>
      <c r="B4">
        <v>5.3631065007279669E-2</v>
      </c>
    </row>
    <row r="5" spans="1:9" x14ac:dyDescent="0.2">
      <c r="A5" t="s">
        <v>257</v>
      </c>
      <c r="B5">
        <v>2.876291133815058E-3</v>
      </c>
    </row>
    <row r="6" spans="1:9" x14ac:dyDescent="0.2">
      <c r="A6" t="s">
        <v>258</v>
      </c>
      <c r="B6">
        <v>2.1084854031686116E-3</v>
      </c>
    </row>
    <row r="7" spans="1:9" x14ac:dyDescent="0.2">
      <c r="A7" t="s">
        <v>259</v>
      </c>
      <c r="B7">
        <v>23.660408922765885</v>
      </c>
    </row>
    <row r="8" spans="1:9" ht="17" thickBot="1" x14ac:dyDescent="0.25">
      <c r="A8" s="8" t="s">
        <v>260</v>
      </c>
      <c r="B8" s="8">
        <v>3900</v>
      </c>
    </row>
    <row r="10" spans="1:9" ht="17" thickBot="1" x14ac:dyDescent="0.25">
      <c r="A10" t="s">
        <v>261</v>
      </c>
    </row>
    <row r="11" spans="1:9" x14ac:dyDescent="0.2">
      <c r="A11" s="80"/>
      <c r="B11" s="80" t="s">
        <v>232</v>
      </c>
      <c r="C11" s="80" t="s">
        <v>262</v>
      </c>
      <c r="D11" s="80" t="s">
        <v>263</v>
      </c>
      <c r="E11" s="80" t="s">
        <v>264</v>
      </c>
      <c r="F11" s="80" t="s">
        <v>265</v>
      </c>
    </row>
    <row r="12" spans="1:9" x14ac:dyDescent="0.2">
      <c r="A12" t="s">
        <v>266</v>
      </c>
      <c r="B12">
        <v>3</v>
      </c>
      <c r="C12">
        <v>6291.3991682585329</v>
      </c>
      <c r="D12">
        <v>2097.1330560861775</v>
      </c>
      <c r="E12">
        <v>3.7461183460995962</v>
      </c>
      <c r="F12">
        <v>1.0576155629483155E-2</v>
      </c>
    </row>
    <row r="13" spans="1:9" x14ac:dyDescent="0.2">
      <c r="A13" t="s">
        <v>267</v>
      </c>
      <c r="B13">
        <v>3896</v>
      </c>
      <c r="C13">
        <v>2181039.0467291777</v>
      </c>
      <c r="D13">
        <v>559.81495039249944</v>
      </c>
    </row>
    <row r="14" spans="1:9" ht="17" thickBot="1" x14ac:dyDescent="0.25">
      <c r="A14" s="8" t="s">
        <v>212</v>
      </c>
      <c r="B14" s="8">
        <v>3899</v>
      </c>
      <c r="C14" s="8">
        <v>2187330.4458974362</v>
      </c>
      <c r="D14" s="8"/>
      <c r="E14" s="8"/>
      <c r="F14" s="8"/>
    </row>
    <row r="15" spans="1:9" ht="17" thickBot="1" x14ac:dyDescent="0.25"/>
    <row r="16" spans="1:9" x14ac:dyDescent="0.2">
      <c r="A16" s="80"/>
      <c r="B16" s="80" t="s">
        <v>268</v>
      </c>
      <c r="C16" s="80" t="s">
        <v>259</v>
      </c>
      <c r="D16" s="80" t="s">
        <v>269</v>
      </c>
      <c r="E16" s="80" t="s">
        <v>270</v>
      </c>
      <c r="F16" s="80" t="s">
        <v>271</v>
      </c>
      <c r="G16" s="80" t="s">
        <v>272</v>
      </c>
      <c r="H16" s="80" t="s">
        <v>273</v>
      </c>
      <c r="I16" s="80" t="s">
        <v>274</v>
      </c>
    </row>
    <row r="17" spans="1:9" x14ac:dyDescent="0.2">
      <c r="A17" t="s">
        <v>275</v>
      </c>
      <c r="B17">
        <v>61.556923076923034</v>
      </c>
      <c r="C17">
        <v>0.75773951981517806</v>
      </c>
      <c r="D17">
        <v>81.237577646652923</v>
      </c>
      <c r="E17">
        <v>0</v>
      </c>
      <c r="F17">
        <v>60.071319380511227</v>
      </c>
      <c r="G17">
        <v>63.042526773334842</v>
      </c>
      <c r="H17">
        <v>60.071319380511227</v>
      </c>
      <c r="I17">
        <v>63.042526773334842</v>
      </c>
    </row>
    <row r="18" spans="1:9" x14ac:dyDescent="0.2">
      <c r="A18" t="s">
        <v>340</v>
      </c>
      <c r="B18">
        <v>-1.1995595341836074</v>
      </c>
      <c r="C18">
        <v>1.0727085481693477</v>
      </c>
      <c r="D18">
        <v>-1.1182529832830546</v>
      </c>
      <c r="E18">
        <v>0.26352790711010121</v>
      </c>
      <c r="F18">
        <v>-3.3026830253823118</v>
      </c>
      <c r="G18">
        <v>0.90356395701509695</v>
      </c>
      <c r="H18">
        <v>-3.3026830253823118</v>
      </c>
      <c r="I18">
        <v>0.90356395701509695</v>
      </c>
    </row>
    <row r="19" spans="1:9" x14ac:dyDescent="0.2">
      <c r="A19" t="s">
        <v>341</v>
      </c>
      <c r="B19">
        <v>-2.8191853391852533</v>
      </c>
      <c r="C19">
        <v>1.0651499920705694</v>
      </c>
      <c r="D19">
        <v>-2.646749622280872</v>
      </c>
      <c r="E19">
        <v>8.1596501213203679E-3</v>
      </c>
      <c r="F19">
        <v>-4.9074897288507291</v>
      </c>
      <c r="G19">
        <v>-0.73088094951977767</v>
      </c>
      <c r="H19">
        <v>-4.9074897288507291</v>
      </c>
      <c r="I19">
        <v>-0.73088094951977767</v>
      </c>
    </row>
    <row r="20" spans="1:9" ht="17" thickBot="1" x14ac:dyDescent="0.25">
      <c r="A20" s="8" t="s">
        <v>342</v>
      </c>
      <c r="B20" s="8">
        <v>-3.1516874748287518</v>
      </c>
      <c r="C20" s="8">
        <v>1.0772013949221257</v>
      </c>
      <c r="D20" s="8">
        <v>-2.9258107998055434</v>
      </c>
      <c r="E20" s="8">
        <v>3.4554482446403217E-3</v>
      </c>
      <c r="F20" s="8">
        <v>-5.2636195203773291</v>
      </c>
      <c r="G20" s="8">
        <v>-1.0397554292801743</v>
      </c>
      <c r="H20" s="8">
        <v>-5.2636195203773291</v>
      </c>
      <c r="I20" s="8">
        <v>-1.0397554292801743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B4D15-11BF-3D44-B46E-B28D0A5F7D03}">
  <dimension ref="A1:I20"/>
  <sheetViews>
    <sheetView workbookViewId="0">
      <selection sqref="A1:J20"/>
    </sheetView>
  </sheetViews>
  <sheetFormatPr baseColWidth="10" defaultRowHeight="16" x14ac:dyDescent="0.2"/>
  <sheetData>
    <row r="1" spans="1:9" x14ac:dyDescent="0.2">
      <c r="A1" t="s">
        <v>254</v>
      </c>
    </row>
    <row r="2" spans="1:9" ht="17" thickBot="1" x14ac:dyDescent="0.25"/>
    <row r="3" spans="1:9" x14ac:dyDescent="0.2">
      <c r="A3" s="81" t="s">
        <v>255</v>
      </c>
      <c r="B3" s="81"/>
    </row>
    <row r="4" spans="1:9" x14ac:dyDescent="0.2">
      <c r="A4" t="s">
        <v>256</v>
      </c>
      <c r="B4">
        <v>3.8271365457967832E-2</v>
      </c>
    </row>
    <row r="5" spans="1:9" x14ac:dyDescent="0.2">
      <c r="A5" t="s">
        <v>257</v>
      </c>
      <c r="B5">
        <v>1.4646974140173335E-3</v>
      </c>
    </row>
    <row r="6" spans="1:9" x14ac:dyDescent="0.2">
      <c r="A6" t="s">
        <v>258</v>
      </c>
      <c r="B6">
        <v>6.9580472722114556E-4</v>
      </c>
    </row>
    <row r="7" spans="1:9" x14ac:dyDescent="0.2">
      <c r="A7" t="s">
        <v>259</v>
      </c>
      <c r="B7">
        <v>14.442098106852427</v>
      </c>
    </row>
    <row r="8" spans="1:9" ht="17" thickBot="1" x14ac:dyDescent="0.25">
      <c r="A8" s="8" t="s">
        <v>260</v>
      </c>
      <c r="B8" s="8">
        <v>3900</v>
      </c>
    </row>
    <row r="10" spans="1:9" ht="17" thickBot="1" x14ac:dyDescent="0.25">
      <c r="A10" t="s">
        <v>261</v>
      </c>
    </row>
    <row r="11" spans="1:9" x14ac:dyDescent="0.2">
      <c r="A11" s="80"/>
      <c r="B11" s="80" t="s">
        <v>232</v>
      </c>
      <c r="C11" s="80" t="s">
        <v>262</v>
      </c>
      <c r="D11" s="80" t="s">
        <v>263</v>
      </c>
      <c r="E11" s="80" t="s">
        <v>264</v>
      </c>
      <c r="F11" s="80" t="s">
        <v>265</v>
      </c>
    </row>
    <row r="12" spans="1:9" x14ac:dyDescent="0.2">
      <c r="A12" t="s">
        <v>266</v>
      </c>
      <c r="B12">
        <v>3</v>
      </c>
      <c r="C12">
        <v>1191.9664211496711</v>
      </c>
      <c r="D12">
        <v>397.32214038322371</v>
      </c>
      <c r="E12">
        <v>1.9049438747043048</v>
      </c>
      <c r="F12">
        <v>0.1265285616576852</v>
      </c>
    </row>
    <row r="13" spans="1:9" x14ac:dyDescent="0.2">
      <c r="A13" t="s">
        <v>267</v>
      </c>
      <c r="B13">
        <v>3896</v>
      </c>
      <c r="C13">
        <v>812605.07434809487</v>
      </c>
      <c r="D13">
        <v>208.57419772795043</v>
      </c>
    </row>
    <row r="14" spans="1:9" ht="17" thickBot="1" x14ac:dyDescent="0.25">
      <c r="A14" s="8" t="s">
        <v>212</v>
      </c>
      <c r="B14" s="8">
        <v>3899</v>
      </c>
      <c r="C14" s="8">
        <v>813797.04076924454</v>
      </c>
      <c r="D14" s="8"/>
      <c r="E14" s="8"/>
      <c r="F14" s="8"/>
    </row>
    <row r="15" spans="1:9" ht="17" thickBot="1" x14ac:dyDescent="0.25"/>
    <row r="16" spans="1:9" x14ac:dyDescent="0.2">
      <c r="A16" s="80"/>
      <c r="B16" s="80" t="s">
        <v>268</v>
      </c>
      <c r="C16" s="80" t="s">
        <v>259</v>
      </c>
      <c r="D16" s="80" t="s">
        <v>269</v>
      </c>
      <c r="E16" s="80" t="s">
        <v>270</v>
      </c>
      <c r="F16" s="80" t="s">
        <v>271</v>
      </c>
      <c r="G16" s="80" t="s">
        <v>272</v>
      </c>
      <c r="H16" s="80" t="s">
        <v>273</v>
      </c>
      <c r="I16" s="80" t="s">
        <v>274</v>
      </c>
    </row>
    <row r="17" spans="1:9" x14ac:dyDescent="0.2">
      <c r="A17" t="s">
        <v>275</v>
      </c>
      <c r="B17">
        <v>26.094302554027514</v>
      </c>
      <c r="C17">
        <v>0.45264361843765172</v>
      </c>
      <c r="D17">
        <v>57.648669927336684</v>
      </c>
      <c r="E17">
        <v>0</v>
      </c>
      <c r="F17">
        <v>25.206861665538273</v>
      </c>
      <c r="G17">
        <v>26.981743442516755</v>
      </c>
      <c r="H17">
        <v>25.206861665538273</v>
      </c>
      <c r="I17">
        <v>26.981743442516755</v>
      </c>
    </row>
    <row r="18" spans="1:9" x14ac:dyDescent="0.2">
      <c r="A18" t="s">
        <v>345</v>
      </c>
      <c r="B18">
        <v>-1.6091393492797681</v>
      </c>
      <c r="C18">
        <v>0.71717746197926635</v>
      </c>
      <c r="D18">
        <v>-2.243711542243485</v>
      </c>
      <c r="E18">
        <v>2.4906918968954379E-2</v>
      </c>
      <c r="F18">
        <v>-3.0152181674460836</v>
      </c>
      <c r="G18">
        <v>-0.20306053111345246</v>
      </c>
      <c r="H18">
        <v>-3.0152181674460836</v>
      </c>
      <c r="I18">
        <v>-0.20306053111345246</v>
      </c>
    </row>
    <row r="19" spans="1:9" x14ac:dyDescent="0.2">
      <c r="A19" t="s">
        <v>346</v>
      </c>
      <c r="B19">
        <v>-1.0132640017065027</v>
      </c>
      <c r="C19">
        <v>0.60744438638373299</v>
      </c>
      <c r="D19">
        <v>-1.6680769868311969</v>
      </c>
      <c r="E19">
        <v>9.5380804550488543E-2</v>
      </c>
      <c r="F19">
        <v>-2.2042031070027237</v>
      </c>
      <c r="G19">
        <v>0.17767510358971841</v>
      </c>
      <c r="H19">
        <v>-2.2042031070027237</v>
      </c>
      <c r="I19">
        <v>0.17767510358971841</v>
      </c>
    </row>
    <row r="20" spans="1:9" ht="17" thickBot="1" x14ac:dyDescent="0.25">
      <c r="A20" s="8" t="s">
        <v>347</v>
      </c>
      <c r="B20" s="8">
        <v>-0.55961738860596166</v>
      </c>
      <c r="C20" s="8">
        <v>0.65382268881999517</v>
      </c>
      <c r="D20" s="8">
        <v>-0.85591613471833905</v>
      </c>
      <c r="E20" s="8">
        <v>0.39209680572819816</v>
      </c>
      <c r="F20" s="8">
        <v>-1.8414845446780237</v>
      </c>
      <c r="G20" s="8">
        <v>0.72224976746610037</v>
      </c>
      <c r="H20" s="8">
        <v>-1.8414845446780237</v>
      </c>
      <c r="I20" s="8">
        <v>0.72224976746610037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C4B2F-DCAC-2440-BA81-3A71E94F66D9}">
  <dimension ref="A1:M3901"/>
  <sheetViews>
    <sheetView workbookViewId="0">
      <selection activeCell="K20" sqref="K20"/>
    </sheetView>
  </sheetViews>
  <sheetFormatPr baseColWidth="10" defaultRowHeight="16" x14ac:dyDescent="0.2"/>
  <cols>
    <col min="1" max="1" width="13.6640625" bestFit="1" customWidth="1"/>
    <col min="2" max="2" width="14" customWidth="1"/>
    <col min="3" max="3" width="19.83203125" bestFit="1" customWidth="1"/>
    <col min="4" max="4" width="17.33203125" style="79" bestFit="1" customWidth="1"/>
    <col min="5" max="5" width="11.5" style="79" bestFit="1" customWidth="1"/>
    <col min="6" max="7" width="10.83203125" style="79"/>
  </cols>
  <sheetData>
    <row r="1" spans="1:13" x14ac:dyDescent="0.2">
      <c r="A1" t="s">
        <v>336</v>
      </c>
      <c r="B1" t="s">
        <v>337</v>
      </c>
      <c r="C1" t="s">
        <v>338</v>
      </c>
      <c r="D1" s="79" t="s">
        <v>339</v>
      </c>
      <c r="E1" s="79" t="s">
        <v>345</v>
      </c>
      <c r="F1" s="79" t="s">
        <v>346</v>
      </c>
      <c r="G1" s="79" t="s">
        <v>347</v>
      </c>
    </row>
    <row r="2" spans="1:13" x14ac:dyDescent="0.2">
      <c r="A2">
        <v>1</v>
      </c>
      <c r="B2" t="s">
        <v>21</v>
      </c>
      <c r="C2">
        <v>14</v>
      </c>
      <c r="D2" s="79" t="str">
        <f>IF(OR(B2="Maine",B2="New Hampshire",B2="Vermont",B2="Massachusetts",B2="Rhode Island",B2="Connecticut",B2="New York",B2="New Jersey",B2="Pennsylvania"),"Northeast",
IF(OR(B2="Delaware",B2="Maryland",B2="Virginia",B2="West Virginia",B2="North Carolina",B2="South Carolina",B2="Georgia",B2="Florida",B2="Kentucky",B2="Tennessee",B2="Alabama",B2="Mississippi",B2="Arkansas",B2="Louisiana",B2="Oklahoma",B2="Texas"),"South",
IF(OR(B2="Ohio",B2="Michigan",B2="Indiana",B2="Illinois",B2="Wisconsin",B2="Minnesota",B2="Iowa",B2="Missouri",B2="North Dakota",B2="South Dakota",B2="Nebraska",B2="Kansas"),"Midwest",
IF(OR(B2="Montana",B2="Idaho",B2="Wyoming",B2="Colorado",B2="Utah",B2="Nevada",B2="Arizona",B2="New Mexico",B2="Alaska",B2="Hawaii",B2="Washington",B2="Oregon",B2="California"),"West",
"Unknown"))))</f>
        <v>South</v>
      </c>
      <c r="E2" s="79">
        <f>IF(D2="Northeast", 1, 0)</f>
        <v>0</v>
      </c>
      <c r="F2" s="79">
        <f>IF(D2="South", 1, 0)</f>
        <v>1</v>
      </c>
      <c r="G2" s="79">
        <f>IF(D2="Midwest", 1, 0)</f>
        <v>0</v>
      </c>
    </row>
    <row r="3" spans="1:13" x14ac:dyDescent="0.2">
      <c r="A3">
        <v>2</v>
      </c>
      <c r="B3" t="s">
        <v>30</v>
      </c>
      <c r="C3">
        <v>2</v>
      </c>
      <c r="D3" s="79" t="str">
        <f t="shared" ref="D3:D66" si="0">IF(OR(B3="Maine",B3="New Hampshire",B3="Vermont",B3="Massachusetts",B3="Rhode Island",B3="Connecticut",B3="New York",B3="New Jersey",B3="Pennsylvania"),"Northeast",
IF(OR(B3="Delaware",B3="Maryland",B3="Virginia",B3="West Virginia",B3="North Carolina",B3="South Carolina",B3="Georgia",B3="Florida",B3="Kentucky",B3="Tennessee",B3="Alabama",B3="Mississippi",B3="Arkansas",B3="Louisiana",B3="Oklahoma",B3="Texas"),"South",
IF(OR(B3="Ohio",B3="Michigan",B3="Indiana",B3="Illinois",B3="Wisconsin",B3="Minnesota",B3="Iowa",B3="Missouri",B3="North Dakota",B3="South Dakota",B3="Nebraska",B3="Kansas"),"Midwest",
IF(OR(B3="Montana",B3="Idaho",B3="Wyoming",B3="Colorado",B3="Utah",B3="Nevada",B3="Arizona",B3="New Mexico",B3="Alaska",B3="Hawaii",B3="Washington",B3="Oregon",B3="California"),"West",
"Unknown"))))</f>
        <v>Northeast</v>
      </c>
      <c r="E3" s="79">
        <f t="shared" ref="E3:E66" si="1">IF(D3="Northeast", 1, 0)</f>
        <v>1</v>
      </c>
      <c r="F3" s="79">
        <f t="shared" ref="F3:F66" si="2">IF(D3="South", 1, 0)</f>
        <v>0</v>
      </c>
      <c r="G3" s="79">
        <f t="shared" ref="G3:G66" si="3">IF(D3="Midwest", 1, 0)</f>
        <v>0</v>
      </c>
      <c r="I3" s="160" t="s">
        <v>348</v>
      </c>
      <c r="J3" s="160"/>
      <c r="K3" s="160"/>
      <c r="L3" s="160"/>
      <c r="M3" s="160"/>
    </row>
    <row r="4" spans="1:13" x14ac:dyDescent="0.2">
      <c r="A4">
        <v>3</v>
      </c>
      <c r="B4" t="s">
        <v>34</v>
      </c>
      <c r="C4">
        <v>23</v>
      </c>
      <c r="D4" s="79" t="str">
        <f t="shared" si="0"/>
        <v>Northeast</v>
      </c>
      <c r="E4" s="79">
        <f t="shared" si="1"/>
        <v>1</v>
      </c>
      <c r="F4" s="79">
        <f t="shared" si="2"/>
        <v>0</v>
      </c>
      <c r="G4" s="79">
        <f t="shared" si="3"/>
        <v>0</v>
      </c>
      <c r="I4" s="160"/>
      <c r="J4" s="160"/>
      <c r="K4" s="160"/>
      <c r="L4" s="160"/>
      <c r="M4" s="160"/>
    </row>
    <row r="5" spans="1:13" x14ac:dyDescent="0.2">
      <c r="A5">
        <v>4</v>
      </c>
      <c r="B5" t="s">
        <v>42</v>
      </c>
      <c r="C5">
        <v>49</v>
      </c>
      <c r="D5" s="79" t="str">
        <f t="shared" si="0"/>
        <v>Northeast</v>
      </c>
      <c r="E5" s="79">
        <f t="shared" si="1"/>
        <v>1</v>
      </c>
      <c r="F5" s="79">
        <f t="shared" si="2"/>
        <v>0</v>
      </c>
      <c r="G5" s="79">
        <f t="shared" si="3"/>
        <v>0</v>
      </c>
      <c r="I5" s="160"/>
      <c r="J5" s="160"/>
      <c r="K5" s="160"/>
      <c r="L5" s="160"/>
      <c r="M5" s="160"/>
    </row>
    <row r="6" spans="1:13" x14ac:dyDescent="0.2">
      <c r="A6">
        <v>5</v>
      </c>
      <c r="B6" t="s">
        <v>46</v>
      </c>
      <c r="C6">
        <v>31</v>
      </c>
      <c r="D6" s="79" t="str">
        <f t="shared" si="0"/>
        <v>West</v>
      </c>
      <c r="E6" s="79">
        <f t="shared" si="1"/>
        <v>0</v>
      </c>
      <c r="F6" s="79">
        <f t="shared" si="2"/>
        <v>0</v>
      </c>
      <c r="G6" s="79">
        <f t="shared" si="3"/>
        <v>0</v>
      </c>
      <c r="I6" s="160"/>
      <c r="J6" s="160"/>
      <c r="K6" s="160"/>
      <c r="L6" s="160"/>
      <c r="M6" s="160"/>
    </row>
    <row r="7" spans="1:13" x14ac:dyDescent="0.2">
      <c r="A7">
        <v>6</v>
      </c>
      <c r="B7" t="s">
        <v>50</v>
      </c>
      <c r="C7">
        <v>14</v>
      </c>
      <c r="D7" s="79" t="str">
        <f t="shared" si="0"/>
        <v>West</v>
      </c>
      <c r="E7" s="79">
        <f t="shared" si="1"/>
        <v>0</v>
      </c>
      <c r="F7" s="79">
        <f t="shared" si="2"/>
        <v>0</v>
      </c>
      <c r="G7" s="79">
        <f t="shared" si="3"/>
        <v>0</v>
      </c>
      <c r="I7" s="160"/>
      <c r="J7" s="160"/>
      <c r="K7" s="160"/>
      <c r="L7" s="160"/>
      <c r="M7" s="160"/>
    </row>
    <row r="8" spans="1:13" x14ac:dyDescent="0.2">
      <c r="A8">
        <v>7</v>
      </c>
      <c r="B8" t="s">
        <v>55</v>
      </c>
      <c r="C8">
        <v>49</v>
      </c>
      <c r="D8" s="79" t="str">
        <f t="shared" si="0"/>
        <v>West</v>
      </c>
      <c r="E8" s="79">
        <f t="shared" si="1"/>
        <v>0</v>
      </c>
      <c r="F8" s="79">
        <f t="shared" si="2"/>
        <v>0</v>
      </c>
      <c r="G8" s="79">
        <f t="shared" si="3"/>
        <v>0</v>
      </c>
      <c r="I8" s="160"/>
      <c r="J8" s="160"/>
      <c r="K8" s="160"/>
      <c r="L8" s="160"/>
      <c r="M8" s="160"/>
    </row>
    <row r="9" spans="1:13" x14ac:dyDescent="0.2">
      <c r="A9">
        <v>8</v>
      </c>
      <c r="B9" t="s">
        <v>59</v>
      </c>
      <c r="C9">
        <v>19</v>
      </c>
      <c r="D9" s="79" t="str">
        <f t="shared" si="0"/>
        <v>South</v>
      </c>
      <c r="E9" s="79">
        <f t="shared" si="1"/>
        <v>0</v>
      </c>
      <c r="F9" s="79">
        <f t="shared" si="2"/>
        <v>1</v>
      </c>
      <c r="G9" s="79">
        <f t="shared" si="3"/>
        <v>0</v>
      </c>
    </row>
    <row r="10" spans="1:13" x14ac:dyDescent="0.2">
      <c r="A10">
        <v>9</v>
      </c>
      <c r="B10" t="s">
        <v>63</v>
      </c>
      <c r="C10">
        <v>8</v>
      </c>
      <c r="D10" s="79" t="str">
        <f t="shared" si="0"/>
        <v>South</v>
      </c>
      <c r="E10" s="79">
        <f t="shared" si="1"/>
        <v>0</v>
      </c>
      <c r="F10" s="79">
        <f t="shared" si="2"/>
        <v>1</v>
      </c>
      <c r="G10" s="79">
        <f t="shared" si="3"/>
        <v>0</v>
      </c>
    </row>
    <row r="11" spans="1:13" x14ac:dyDescent="0.2">
      <c r="A11">
        <v>10</v>
      </c>
      <c r="B11" t="s">
        <v>67</v>
      </c>
      <c r="C11">
        <v>4</v>
      </c>
      <c r="D11" s="79" t="str">
        <f t="shared" si="0"/>
        <v>Midwest</v>
      </c>
      <c r="E11" s="79">
        <f t="shared" si="1"/>
        <v>0</v>
      </c>
      <c r="F11" s="79">
        <f t="shared" si="2"/>
        <v>0</v>
      </c>
      <c r="G11" s="79">
        <f t="shared" si="3"/>
        <v>1</v>
      </c>
    </row>
    <row r="12" spans="1:13" x14ac:dyDescent="0.2">
      <c r="A12">
        <v>11</v>
      </c>
      <c r="B12" t="s">
        <v>71</v>
      </c>
      <c r="C12">
        <v>26</v>
      </c>
      <c r="D12" s="79" t="str">
        <f t="shared" si="0"/>
        <v>South</v>
      </c>
      <c r="E12" s="79">
        <f t="shared" si="1"/>
        <v>0</v>
      </c>
      <c r="F12" s="79">
        <f t="shared" si="2"/>
        <v>1</v>
      </c>
      <c r="G12" s="79">
        <f t="shared" si="3"/>
        <v>0</v>
      </c>
    </row>
    <row r="13" spans="1:13" x14ac:dyDescent="0.2">
      <c r="A13">
        <v>12</v>
      </c>
      <c r="B13" t="s">
        <v>76</v>
      </c>
      <c r="C13">
        <v>10</v>
      </c>
      <c r="D13" s="79" t="str">
        <f t="shared" si="0"/>
        <v>West</v>
      </c>
      <c r="E13" s="79">
        <f t="shared" si="1"/>
        <v>0</v>
      </c>
      <c r="F13" s="79">
        <f t="shared" si="2"/>
        <v>0</v>
      </c>
      <c r="G13" s="79">
        <f t="shared" si="3"/>
        <v>0</v>
      </c>
    </row>
    <row r="14" spans="1:13" x14ac:dyDescent="0.2">
      <c r="A14">
        <v>13</v>
      </c>
      <c r="B14" t="s">
        <v>78</v>
      </c>
      <c r="C14">
        <v>37</v>
      </c>
      <c r="D14" s="79" t="str">
        <f t="shared" si="0"/>
        <v>South</v>
      </c>
      <c r="E14" s="79">
        <f t="shared" si="1"/>
        <v>0</v>
      </c>
      <c r="F14" s="79">
        <f t="shared" si="2"/>
        <v>1</v>
      </c>
      <c r="G14" s="79">
        <f t="shared" si="3"/>
        <v>0</v>
      </c>
    </row>
    <row r="15" spans="1:13" x14ac:dyDescent="0.2">
      <c r="A15">
        <v>14</v>
      </c>
      <c r="B15" t="s">
        <v>81</v>
      </c>
      <c r="C15">
        <v>31</v>
      </c>
      <c r="D15" s="79" t="str">
        <f t="shared" si="0"/>
        <v>Northeast</v>
      </c>
      <c r="E15" s="79">
        <f t="shared" si="1"/>
        <v>1</v>
      </c>
      <c r="F15" s="79">
        <f t="shared" si="2"/>
        <v>0</v>
      </c>
      <c r="G15" s="79">
        <f t="shared" si="3"/>
        <v>0</v>
      </c>
    </row>
    <row r="16" spans="1:13" x14ac:dyDescent="0.2">
      <c r="A16">
        <v>15</v>
      </c>
      <c r="B16" t="s">
        <v>83</v>
      </c>
      <c r="C16">
        <v>34</v>
      </c>
      <c r="D16" s="79" t="str">
        <f t="shared" si="0"/>
        <v>Northeast</v>
      </c>
      <c r="E16" s="79">
        <f t="shared" si="1"/>
        <v>1</v>
      </c>
      <c r="F16" s="79">
        <f t="shared" si="2"/>
        <v>0</v>
      </c>
      <c r="G16" s="79">
        <f t="shared" si="3"/>
        <v>0</v>
      </c>
    </row>
    <row r="17" spans="1:7" x14ac:dyDescent="0.2">
      <c r="A17">
        <v>16</v>
      </c>
      <c r="B17" t="s">
        <v>42</v>
      </c>
      <c r="C17">
        <v>8</v>
      </c>
      <c r="D17" s="79" t="str">
        <f t="shared" si="0"/>
        <v>Northeast</v>
      </c>
      <c r="E17" s="79">
        <f t="shared" si="1"/>
        <v>1</v>
      </c>
      <c r="F17" s="79">
        <f t="shared" si="2"/>
        <v>0</v>
      </c>
      <c r="G17" s="79">
        <f t="shared" si="3"/>
        <v>0</v>
      </c>
    </row>
    <row r="18" spans="1:7" x14ac:dyDescent="0.2">
      <c r="A18">
        <v>17</v>
      </c>
      <c r="B18" t="s">
        <v>89</v>
      </c>
      <c r="C18">
        <v>44</v>
      </c>
      <c r="D18" s="79" t="str">
        <f t="shared" si="0"/>
        <v>South</v>
      </c>
      <c r="E18" s="79">
        <f t="shared" si="1"/>
        <v>0</v>
      </c>
      <c r="F18" s="79">
        <f t="shared" si="2"/>
        <v>1</v>
      </c>
      <c r="G18" s="79">
        <f t="shared" si="3"/>
        <v>0</v>
      </c>
    </row>
    <row r="19" spans="1:7" x14ac:dyDescent="0.2">
      <c r="A19">
        <v>18</v>
      </c>
      <c r="B19" t="s">
        <v>90</v>
      </c>
      <c r="C19">
        <v>36</v>
      </c>
      <c r="D19" s="79" t="str">
        <f t="shared" si="0"/>
        <v>South</v>
      </c>
      <c r="E19" s="79">
        <f t="shared" si="1"/>
        <v>0</v>
      </c>
      <c r="F19" s="79">
        <f t="shared" si="2"/>
        <v>1</v>
      </c>
      <c r="G19" s="79">
        <f t="shared" si="3"/>
        <v>0</v>
      </c>
    </row>
    <row r="20" spans="1:7" x14ac:dyDescent="0.2">
      <c r="A20">
        <v>19</v>
      </c>
      <c r="B20" t="s">
        <v>55</v>
      </c>
      <c r="C20">
        <v>17</v>
      </c>
      <c r="D20" s="79" t="str">
        <f t="shared" si="0"/>
        <v>West</v>
      </c>
      <c r="E20" s="79">
        <f t="shared" si="1"/>
        <v>0</v>
      </c>
      <c r="F20" s="79">
        <f t="shared" si="2"/>
        <v>0</v>
      </c>
      <c r="G20" s="79">
        <f t="shared" si="3"/>
        <v>0</v>
      </c>
    </row>
    <row r="21" spans="1:7" x14ac:dyDescent="0.2">
      <c r="A21">
        <v>20</v>
      </c>
      <c r="B21" t="s">
        <v>42</v>
      </c>
      <c r="C21">
        <v>46</v>
      </c>
      <c r="D21" s="79" t="str">
        <f t="shared" si="0"/>
        <v>Northeast</v>
      </c>
      <c r="E21" s="79">
        <f t="shared" si="1"/>
        <v>1</v>
      </c>
      <c r="F21" s="79">
        <f t="shared" si="2"/>
        <v>0</v>
      </c>
      <c r="G21" s="79">
        <f t="shared" si="3"/>
        <v>0</v>
      </c>
    </row>
    <row r="22" spans="1:7" x14ac:dyDescent="0.2">
      <c r="A22">
        <v>21</v>
      </c>
      <c r="B22" t="s">
        <v>59</v>
      </c>
      <c r="C22">
        <v>50</v>
      </c>
      <c r="D22" s="79" t="str">
        <f t="shared" si="0"/>
        <v>South</v>
      </c>
      <c r="E22" s="79">
        <f t="shared" si="1"/>
        <v>0</v>
      </c>
      <c r="F22" s="79">
        <f t="shared" si="2"/>
        <v>1</v>
      </c>
      <c r="G22" s="79">
        <f t="shared" si="3"/>
        <v>0</v>
      </c>
    </row>
    <row r="23" spans="1:7" x14ac:dyDescent="0.2">
      <c r="A23">
        <v>22</v>
      </c>
      <c r="B23" t="s">
        <v>97</v>
      </c>
      <c r="C23">
        <v>22</v>
      </c>
      <c r="D23" s="79" t="str">
        <f t="shared" si="0"/>
        <v>South</v>
      </c>
      <c r="E23" s="79">
        <f t="shared" si="1"/>
        <v>0</v>
      </c>
      <c r="F23" s="79">
        <f t="shared" si="2"/>
        <v>1</v>
      </c>
      <c r="G23" s="79">
        <f t="shared" si="3"/>
        <v>0</v>
      </c>
    </row>
    <row r="24" spans="1:7" x14ac:dyDescent="0.2">
      <c r="A24">
        <v>23</v>
      </c>
      <c r="B24" t="s">
        <v>98</v>
      </c>
      <c r="C24">
        <v>32</v>
      </c>
      <c r="D24" s="79" t="str">
        <f t="shared" si="0"/>
        <v>West</v>
      </c>
      <c r="E24" s="79">
        <f t="shared" si="1"/>
        <v>0</v>
      </c>
      <c r="F24" s="79">
        <f t="shared" si="2"/>
        <v>0</v>
      </c>
      <c r="G24" s="79">
        <f t="shared" si="3"/>
        <v>0</v>
      </c>
    </row>
    <row r="25" spans="1:7" x14ac:dyDescent="0.2">
      <c r="A25">
        <v>24</v>
      </c>
      <c r="B25" t="s">
        <v>100</v>
      </c>
      <c r="C25">
        <v>40</v>
      </c>
      <c r="D25" s="79" t="str">
        <f t="shared" si="0"/>
        <v>South</v>
      </c>
      <c r="E25" s="79">
        <f t="shared" si="1"/>
        <v>0</v>
      </c>
      <c r="F25" s="79">
        <f t="shared" si="2"/>
        <v>1</v>
      </c>
      <c r="G25" s="79">
        <f t="shared" si="3"/>
        <v>0</v>
      </c>
    </row>
    <row r="26" spans="1:7" x14ac:dyDescent="0.2">
      <c r="A26">
        <v>25</v>
      </c>
      <c r="B26" t="s">
        <v>102</v>
      </c>
      <c r="C26">
        <v>16</v>
      </c>
      <c r="D26" s="79" t="str">
        <f t="shared" si="0"/>
        <v>South</v>
      </c>
      <c r="E26" s="79">
        <f t="shared" si="1"/>
        <v>0</v>
      </c>
      <c r="F26" s="79">
        <f t="shared" si="2"/>
        <v>1</v>
      </c>
      <c r="G26" s="79">
        <f t="shared" si="3"/>
        <v>0</v>
      </c>
    </row>
    <row r="27" spans="1:7" x14ac:dyDescent="0.2">
      <c r="A27">
        <v>26</v>
      </c>
      <c r="B27" t="s">
        <v>104</v>
      </c>
      <c r="C27">
        <v>14</v>
      </c>
      <c r="D27" s="79" t="str">
        <f t="shared" si="0"/>
        <v>South</v>
      </c>
      <c r="E27" s="79">
        <f t="shared" si="1"/>
        <v>0</v>
      </c>
      <c r="F27" s="79">
        <f t="shared" si="2"/>
        <v>1</v>
      </c>
      <c r="G27" s="79">
        <f t="shared" si="3"/>
        <v>0</v>
      </c>
    </row>
    <row r="28" spans="1:7" x14ac:dyDescent="0.2">
      <c r="A28">
        <v>27</v>
      </c>
      <c r="B28" t="s">
        <v>106</v>
      </c>
      <c r="C28">
        <v>13</v>
      </c>
      <c r="D28" s="79" t="str">
        <f t="shared" si="0"/>
        <v>West</v>
      </c>
      <c r="E28" s="79">
        <f t="shared" si="1"/>
        <v>0</v>
      </c>
      <c r="F28" s="79">
        <f t="shared" si="2"/>
        <v>0</v>
      </c>
      <c r="G28" s="79">
        <f t="shared" si="3"/>
        <v>0</v>
      </c>
    </row>
    <row r="29" spans="1:7" x14ac:dyDescent="0.2">
      <c r="A29">
        <v>28</v>
      </c>
      <c r="B29" t="s">
        <v>21</v>
      </c>
      <c r="C29">
        <v>7</v>
      </c>
      <c r="D29" s="79" t="str">
        <f t="shared" si="0"/>
        <v>South</v>
      </c>
      <c r="E29" s="79">
        <f t="shared" si="1"/>
        <v>0</v>
      </c>
      <c r="F29" s="79">
        <f t="shared" si="2"/>
        <v>1</v>
      </c>
      <c r="G29" s="79">
        <f t="shared" si="3"/>
        <v>0</v>
      </c>
    </row>
    <row r="30" spans="1:7" x14ac:dyDescent="0.2">
      <c r="A30">
        <v>29</v>
      </c>
      <c r="B30" t="s">
        <v>97</v>
      </c>
      <c r="C30">
        <v>41</v>
      </c>
      <c r="D30" s="79" t="str">
        <f t="shared" si="0"/>
        <v>South</v>
      </c>
      <c r="E30" s="79">
        <f t="shared" si="1"/>
        <v>0</v>
      </c>
      <c r="F30" s="79">
        <f t="shared" si="2"/>
        <v>1</v>
      </c>
      <c r="G30" s="79">
        <f t="shared" si="3"/>
        <v>0</v>
      </c>
    </row>
    <row r="31" spans="1:7" x14ac:dyDescent="0.2">
      <c r="A31">
        <v>30</v>
      </c>
      <c r="B31" t="s">
        <v>50</v>
      </c>
      <c r="C31">
        <v>14</v>
      </c>
      <c r="D31" s="79" t="str">
        <f t="shared" si="0"/>
        <v>West</v>
      </c>
      <c r="E31" s="79">
        <f t="shared" si="1"/>
        <v>0</v>
      </c>
      <c r="F31" s="79">
        <f t="shared" si="2"/>
        <v>0</v>
      </c>
      <c r="G31" s="79">
        <f t="shared" si="3"/>
        <v>0</v>
      </c>
    </row>
    <row r="32" spans="1:7" x14ac:dyDescent="0.2">
      <c r="A32">
        <v>31</v>
      </c>
      <c r="B32" t="s">
        <v>97</v>
      </c>
      <c r="C32">
        <v>16</v>
      </c>
      <c r="D32" s="79" t="str">
        <f t="shared" si="0"/>
        <v>South</v>
      </c>
      <c r="E32" s="79">
        <f t="shared" si="1"/>
        <v>0</v>
      </c>
      <c r="F32" s="79">
        <f t="shared" si="2"/>
        <v>1</v>
      </c>
      <c r="G32" s="79">
        <f t="shared" si="3"/>
        <v>0</v>
      </c>
    </row>
    <row r="33" spans="1:7" x14ac:dyDescent="0.2">
      <c r="A33">
        <v>32</v>
      </c>
      <c r="B33" t="s">
        <v>63</v>
      </c>
      <c r="C33">
        <v>45</v>
      </c>
      <c r="D33" s="79" t="str">
        <f t="shared" si="0"/>
        <v>South</v>
      </c>
      <c r="E33" s="79">
        <f t="shared" si="1"/>
        <v>0</v>
      </c>
      <c r="F33" s="79">
        <f t="shared" si="2"/>
        <v>1</v>
      </c>
      <c r="G33" s="79">
        <f t="shared" si="3"/>
        <v>0</v>
      </c>
    </row>
    <row r="34" spans="1:7" x14ac:dyDescent="0.2">
      <c r="A34">
        <v>33</v>
      </c>
      <c r="B34" t="s">
        <v>110</v>
      </c>
      <c r="C34">
        <v>37</v>
      </c>
      <c r="D34" s="79" t="str">
        <f t="shared" si="0"/>
        <v>Midwest</v>
      </c>
      <c r="E34" s="79">
        <f t="shared" si="1"/>
        <v>0</v>
      </c>
      <c r="F34" s="79">
        <f t="shared" si="2"/>
        <v>0</v>
      </c>
      <c r="G34" s="79">
        <f t="shared" si="3"/>
        <v>1</v>
      </c>
    </row>
    <row r="35" spans="1:7" x14ac:dyDescent="0.2">
      <c r="A35">
        <v>34</v>
      </c>
      <c r="B35" t="s">
        <v>111</v>
      </c>
      <c r="C35">
        <v>45</v>
      </c>
      <c r="D35" s="79" t="str">
        <f t="shared" si="0"/>
        <v>West</v>
      </c>
      <c r="E35" s="79">
        <f t="shared" si="1"/>
        <v>0</v>
      </c>
      <c r="F35" s="79">
        <f t="shared" si="2"/>
        <v>0</v>
      </c>
      <c r="G35" s="79">
        <f t="shared" si="3"/>
        <v>0</v>
      </c>
    </row>
    <row r="36" spans="1:7" x14ac:dyDescent="0.2">
      <c r="A36">
        <v>35</v>
      </c>
      <c r="B36" t="s">
        <v>113</v>
      </c>
      <c r="C36">
        <v>38</v>
      </c>
      <c r="D36" s="79" t="str">
        <f t="shared" si="0"/>
        <v>Midwest</v>
      </c>
      <c r="E36" s="79">
        <f t="shared" si="1"/>
        <v>0</v>
      </c>
      <c r="F36" s="79">
        <f t="shared" si="2"/>
        <v>0</v>
      </c>
      <c r="G36" s="79">
        <f t="shared" si="3"/>
        <v>1</v>
      </c>
    </row>
    <row r="37" spans="1:7" x14ac:dyDescent="0.2">
      <c r="A37">
        <v>36</v>
      </c>
      <c r="B37" t="s">
        <v>34</v>
      </c>
      <c r="C37">
        <v>48</v>
      </c>
      <c r="D37" s="79" t="str">
        <f t="shared" si="0"/>
        <v>Northeast</v>
      </c>
      <c r="E37" s="79">
        <f t="shared" si="1"/>
        <v>1</v>
      </c>
      <c r="F37" s="79">
        <f t="shared" si="2"/>
        <v>0</v>
      </c>
      <c r="G37" s="79">
        <f t="shared" si="3"/>
        <v>0</v>
      </c>
    </row>
    <row r="38" spans="1:7" x14ac:dyDescent="0.2">
      <c r="A38">
        <v>37</v>
      </c>
      <c r="B38" t="s">
        <v>114</v>
      </c>
      <c r="C38">
        <v>44</v>
      </c>
      <c r="D38" s="79" t="str">
        <f t="shared" si="0"/>
        <v>Midwest</v>
      </c>
      <c r="E38" s="79">
        <f t="shared" si="1"/>
        <v>0</v>
      </c>
      <c r="F38" s="79">
        <f t="shared" si="2"/>
        <v>0</v>
      </c>
      <c r="G38" s="79">
        <f t="shared" si="3"/>
        <v>1</v>
      </c>
    </row>
    <row r="39" spans="1:7" x14ac:dyDescent="0.2">
      <c r="A39">
        <v>38</v>
      </c>
      <c r="B39" t="s">
        <v>115</v>
      </c>
      <c r="C39">
        <v>10</v>
      </c>
      <c r="D39" s="79" t="str">
        <f t="shared" si="0"/>
        <v>Midwest</v>
      </c>
      <c r="E39" s="79">
        <f t="shared" si="1"/>
        <v>0</v>
      </c>
      <c r="F39" s="79">
        <f t="shared" si="2"/>
        <v>0</v>
      </c>
      <c r="G39" s="79">
        <f t="shared" si="3"/>
        <v>1</v>
      </c>
    </row>
    <row r="40" spans="1:7" x14ac:dyDescent="0.2">
      <c r="A40">
        <v>39</v>
      </c>
      <c r="B40" t="s">
        <v>102</v>
      </c>
      <c r="C40">
        <v>44</v>
      </c>
      <c r="D40" s="79" t="str">
        <f t="shared" si="0"/>
        <v>South</v>
      </c>
      <c r="E40" s="79">
        <f t="shared" si="1"/>
        <v>0</v>
      </c>
      <c r="F40" s="79">
        <f t="shared" si="2"/>
        <v>1</v>
      </c>
      <c r="G40" s="79">
        <f t="shared" si="3"/>
        <v>0</v>
      </c>
    </row>
    <row r="41" spans="1:7" x14ac:dyDescent="0.2">
      <c r="A41">
        <v>40</v>
      </c>
      <c r="B41" t="s">
        <v>116</v>
      </c>
      <c r="C41">
        <v>18</v>
      </c>
      <c r="D41" s="79" t="str">
        <f t="shared" si="0"/>
        <v>West</v>
      </c>
      <c r="E41" s="79">
        <f t="shared" si="1"/>
        <v>0</v>
      </c>
      <c r="F41" s="79">
        <f t="shared" si="2"/>
        <v>0</v>
      </c>
      <c r="G41" s="79">
        <f t="shared" si="3"/>
        <v>0</v>
      </c>
    </row>
    <row r="42" spans="1:7" x14ac:dyDescent="0.2">
      <c r="A42">
        <v>41</v>
      </c>
      <c r="B42" t="s">
        <v>59</v>
      </c>
      <c r="C42">
        <v>31</v>
      </c>
      <c r="D42" s="79" t="str">
        <f t="shared" si="0"/>
        <v>South</v>
      </c>
      <c r="E42" s="79">
        <f t="shared" si="1"/>
        <v>0</v>
      </c>
      <c r="F42" s="79">
        <f t="shared" si="2"/>
        <v>1</v>
      </c>
      <c r="G42" s="79">
        <f t="shared" si="3"/>
        <v>0</v>
      </c>
    </row>
    <row r="43" spans="1:7" x14ac:dyDescent="0.2">
      <c r="A43">
        <v>42</v>
      </c>
      <c r="B43" t="s">
        <v>119</v>
      </c>
      <c r="C43">
        <v>40</v>
      </c>
      <c r="D43" s="79" t="str">
        <f t="shared" si="0"/>
        <v>West</v>
      </c>
      <c r="E43" s="79">
        <f t="shared" si="1"/>
        <v>0</v>
      </c>
      <c r="F43" s="79">
        <f t="shared" si="2"/>
        <v>0</v>
      </c>
      <c r="G43" s="79">
        <f t="shared" si="3"/>
        <v>0</v>
      </c>
    </row>
    <row r="44" spans="1:7" x14ac:dyDescent="0.2">
      <c r="A44">
        <v>43</v>
      </c>
      <c r="B44" t="s">
        <v>121</v>
      </c>
      <c r="C44">
        <v>15</v>
      </c>
      <c r="D44" s="79" t="str">
        <f t="shared" si="0"/>
        <v>South</v>
      </c>
      <c r="E44" s="79">
        <f t="shared" si="1"/>
        <v>0</v>
      </c>
      <c r="F44" s="79">
        <f t="shared" si="2"/>
        <v>1</v>
      </c>
      <c r="G44" s="79">
        <f t="shared" si="3"/>
        <v>0</v>
      </c>
    </row>
    <row r="45" spans="1:7" x14ac:dyDescent="0.2">
      <c r="A45">
        <v>44</v>
      </c>
      <c r="B45" t="s">
        <v>122</v>
      </c>
      <c r="C45">
        <v>19</v>
      </c>
      <c r="D45" s="79" t="str">
        <f t="shared" si="0"/>
        <v>Midwest</v>
      </c>
      <c r="E45" s="79">
        <f t="shared" si="1"/>
        <v>0</v>
      </c>
      <c r="F45" s="79">
        <f t="shared" si="2"/>
        <v>0</v>
      </c>
      <c r="G45" s="79">
        <f t="shared" si="3"/>
        <v>1</v>
      </c>
    </row>
    <row r="46" spans="1:7" x14ac:dyDescent="0.2">
      <c r="A46">
        <v>45</v>
      </c>
      <c r="B46" t="s">
        <v>21</v>
      </c>
      <c r="C46">
        <v>45</v>
      </c>
      <c r="D46" s="79" t="str">
        <f t="shared" si="0"/>
        <v>South</v>
      </c>
      <c r="E46" s="79">
        <f t="shared" si="1"/>
        <v>0</v>
      </c>
      <c r="F46" s="79">
        <f t="shared" si="2"/>
        <v>1</v>
      </c>
      <c r="G46" s="79">
        <f t="shared" si="3"/>
        <v>0</v>
      </c>
    </row>
    <row r="47" spans="1:7" x14ac:dyDescent="0.2">
      <c r="A47">
        <v>46</v>
      </c>
      <c r="B47" t="s">
        <v>121</v>
      </c>
      <c r="C47">
        <v>25</v>
      </c>
      <c r="D47" s="79" t="str">
        <f t="shared" si="0"/>
        <v>South</v>
      </c>
      <c r="E47" s="79">
        <f t="shared" si="1"/>
        <v>0</v>
      </c>
      <c r="F47" s="79">
        <f t="shared" si="2"/>
        <v>1</v>
      </c>
      <c r="G47" s="79">
        <f t="shared" si="3"/>
        <v>0</v>
      </c>
    </row>
    <row r="48" spans="1:7" x14ac:dyDescent="0.2">
      <c r="A48">
        <v>47</v>
      </c>
      <c r="B48" t="s">
        <v>98</v>
      </c>
      <c r="C48">
        <v>45</v>
      </c>
      <c r="D48" s="79" t="str">
        <f t="shared" si="0"/>
        <v>West</v>
      </c>
      <c r="E48" s="79">
        <f t="shared" si="1"/>
        <v>0</v>
      </c>
      <c r="F48" s="79">
        <f t="shared" si="2"/>
        <v>0</v>
      </c>
      <c r="G48" s="79">
        <f t="shared" si="3"/>
        <v>0</v>
      </c>
    </row>
    <row r="49" spans="1:7" x14ac:dyDescent="0.2">
      <c r="A49">
        <v>48</v>
      </c>
      <c r="B49" t="s">
        <v>55</v>
      </c>
      <c r="C49">
        <v>36</v>
      </c>
      <c r="D49" s="79" t="str">
        <f t="shared" si="0"/>
        <v>West</v>
      </c>
      <c r="E49" s="79">
        <f t="shared" si="1"/>
        <v>0</v>
      </c>
      <c r="F49" s="79">
        <f t="shared" si="2"/>
        <v>0</v>
      </c>
      <c r="G49" s="79">
        <f t="shared" si="3"/>
        <v>0</v>
      </c>
    </row>
    <row r="50" spans="1:7" x14ac:dyDescent="0.2">
      <c r="A50">
        <v>49</v>
      </c>
      <c r="B50" t="s">
        <v>106</v>
      </c>
      <c r="C50">
        <v>38</v>
      </c>
      <c r="D50" s="79" t="str">
        <f t="shared" si="0"/>
        <v>West</v>
      </c>
      <c r="E50" s="79">
        <f t="shared" si="1"/>
        <v>0</v>
      </c>
      <c r="F50" s="79">
        <f t="shared" si="2"/>
        <v>0</v>
      </c>
      <c r="G50" s="79">
        <f t="shared" si="3"/>
        <v>0</v>
      </c>
    </row>
    <row r="51" spans="1:7" x14ac:dyDescent="0.2">
      <c r="A51">
        <v>50</v>
      </c>
      <c r="B51" t="s">
        <v>126</v>
      </c>
      <c r="C51">
        <v>34</v>
      </c>
      <c r="D51" s="79" t="str">
        <f t="shared" si="0"/>
        <v>Northeast</v>
      </c>
      <c r="E51" s="79">
        <f t="shared" si="1"/>
        <v>1</v>
      </c>
      <c r="F51" s="79">
        <f t="shared" si="2"/>
        <v>0</v>
      </c>
      <c r="G51" s="79">
        <f t="shared" si="3"/>
        <v>0</v>
      </c>
    </row>
    <row r="52" spans="1:7" x14ac:dyDescent="0.2">
      <c r="A52">
        <v>51</v>
      </c>
      <c r="B52" t="s">
        <v>127</v>
      </c>
      <c r="C52">
        <v>39</v>
      </c>
      <c r="D52" s="79" t="str">
        <f t="shared" si="0"/>
        <v>South</v>
      </c>
      <c r="E52" s="79">
        <f t="shared" si="1"/>
        <v>0</v>
      </c>
      <c r="F52" s="79">
        <f t="shared" si="2"/>
        <v>1</v>
      </c>
      <c r="G52" s="79">
        <f t="shared" si="3"/>
        <v>0</v>
      </c>
    </row>
    <row r="53" spans="1:7" x14ac:dyDescent="0.2">
      <c r="A53">
        <v>52</v>
      </c>
      <c r="B53" t="s">
        <v>128</v>
      </c>
      <c r="C53">
        <v>7</v>
      </c>
      <c r="D53" s="79" t="str">
        <f t="shared" si="0"/>
        <v>Northeast</v>
      </c>
      <c r="E53" s="79">
        <f t="shared" si="1"/>
        <v>1</v>
      </c>
      <c r="F53" s="79">
        <f t="shared" si="2"/>
        <v>0</v>
      </c>
      <c r="G53" s="79">
        <f t="shared" si="3"/>
        <v>0</v>
      </c>
    </row>
    <row r="54" spans="1:7" x14ac:dyDescent="0.2">
      <c r="A54">
        <v>53</v>
      </c>
      <c r="B54" t="s">
        <v>119</v>
      </c>
      <c r="C54">
        <v>26</v>
      </c>
      <c r="D54" s="79" t="str">
        <f t="shared" si="0"/>
        <v>West</v>
      </c>
      <c r="E54" s="79">
        <f t="shared" si="1"/>
        <v>0</v>
      </c>
      <c r="F54" s="79">
        <f t="shared" si="2"/>
        <v>0</v>
      </c>
      <c r="G54" s="79">
        <f t="shared" si="3"/>
        <v>0</v>
      </c>
    </row>
    <row r="55" spans="1:7" x14ac:dyDescent="0.2">
      <c r="A55">
        <v>54</v>
      </c>
      <c r="B55" t="s">
        <v>90</v>
      </c>
      <c r="C55">
        <v>35</v>
      </c>
      <c r="D55" s="79" t="str">
        <f t="shared" si="0"/>
        <v>South</v>
      </c>
      <c r="E55" s="79">
        <f t="shared" si="1"/>
        <v>0</v>
      </c>
      <c r="F55" s="79">
        <f t="shared" si="2"/>
        <v>1</v>
      </c>
      <c r="G55" s="79">
        <f t="shared" si="3"/>
        <v>0</v>
      </c>
    </row>
    <row r="56" spans="1:7" x14ac:dyDescent="0.2">
      <c r="A56">
        <v>55</v>
      </c>
      <c r="B56" t="s">
        <v>129</v>
      </c>
      <c r="C56">
        <v>35</v>
      </c>
      <c r="D56" s="79" t="str">
        <f t="shared" si="0"/>
        <v>West</v>
      </c>
      <c r="E56" s="79">
        <f t="shared" si="1"/>
        <v>0</v>
      </c>
      <c r="F56" s="79">
        <f t="shared" si="2"/>
        <v>0</v>
      </c>
      <c r="G56" s="79">
        <f t="shared" si="3"/>
        <v>0</v>
      </c>
    </row>
    <row r="57" spans="1:7" x14ac:dyDescent="0.2">
      <c r="A57">
        <v>56</v>
      </c>
      <c r="B57" t="s">
        <v>130</v>
      </c>
      <c r="C57">
        <v>49</v>
      </c>
      <c r="D57" s="79" t="str">
        <f t="shared" si="0"/>
        <v>South</v>
      </c>
      <c r="E57" s="79">
        <f t="shared" si="1"/>
        <v>0</v>
      </c>
      <c r="F57" s="79">
        <f t="shared" si="2"/>
        <v>1</v>
      </c>
      <c r="G57" s="79">
        <f t="shared" si="3"/>
        <v>0</v>
      </c>
    </row>
    <row r="58" spans="1:7" x14ac:dyDescent="0.2">
      <c r="A58">
        <v>57</v>
      </c>
      <c r="B58" t="s">
        <v>90</v>
      </c>
      <c r="C58">
        <v>46</v>
      </c>
      <c r="D58" s="79" t="str">
        <f t="shared" si="0"/>
        <v>South</v>
      </c>
      <c r="E58" s="79">
        <f t="shared" si="1"/>
        <v>0</v>
      </c>
      <c r="F58" s="79">
        <f t="shared" si="2"/>
        <v>1</v>
      </c>
      <c r="G58" s="79">
        <f t="shared" si="3"/>
        <v>0</v>
      </c>
    </row>
    <row r="59" spans="1:7" x14ac:dyDescent="0.2">
      <c r="A59">
        <v>58</v>
      </c>
      <c r="B59" t="s">
        <v>63</v>
      </c>
      <c r="C59">
        <v>17</v>
      </c>
      <c r="D59" s="79" t="str">
        <f t="shared" si="0"/>
        <v>South</v>
      </c>
      <c r="E59" s="79">
        <f t="shared" si="1"/>
        <v>0</v>
      </c>
      <c r="F59" s="79">
        <f t="shared" si="2"/>
        <v>1</v>
      </c>
      <c r="G59" s="79">
        <f t="shared" si="3"/>
        <v>0</v>
      </c>
    </row>
    <row r="60" spans="1:7" x14ac:dyDescent="0.2">
      <c r="A60">
        <v>59</v>
      </c>
      <c r="B60" t="s">
        <v>67</v>
      </c>
      <c r="C60">
        <v>29</v>
      </c>
      <c r="D60" s="79" t="str">
        <f t="shared" si="0"/>
        <v>Midwest</v>
      </c>
      <c r="E60" s="79">
        <f t="shared" si="1"/>
        <v>0</v>
      </c>
      <c r="F60" s="79">
        <f t="shared" si="2"/>
        <v>0</v>
      </c>
      <c r="G60" s="79">
        <f t="shared" si="3"/>
        <v>1</v>
      </c>
    </row>
    <row r="61" spans="1:7" x14ac:dyDescent="0.2">
      <c r="A61">
        <v>60</v>
      </c>
      <c r="B61" t="s">
        <v>59</v>
      </c>
      <c r="C61">
        <v>4</v>
      </c>
      <c r="D61" s="79" t="str">
        <f t="shared" si="0"/>
        <v>South</v>
      </c>
      <c r="E61" s="79">
        <f t="shared" si="1"/>
        <v>0</v>
      </c>
      <c r="F61" s="79">
        <f t="shared" si="2"/>
        <v>1</v>
      </c>
      <c r="G61" s="79">
        <f t="shared" si="3"/>
        <v>0</v>
      </c>
    </row>
    <row r="62" spans="1:7" x14ac:dyDescent="0.2">
      <c r="A62">
        <v>61</v>
      </c>
      <c r="B62" t="s">
        <v>134</v>
      </c>
      <c r="C62">
        <v>17</v>
      </c>
      <c r="D62" s="79" t="str">
        <f t="shared" si="0"/>
        <v>West</v>
      </c>
      <c r="E62" s="79">
        <f t="shared" si="1"/>
        <v>0</v>
      </c>
      <c r="F62" s="79">
        <f t="shared" si="2"/>
        <v>0</v>
      </c>
      <c r="G62" s="79">
        <f t="shared" si="3"/>
        <v>0</v>
      </c>
    </row>
    <row r="63" spans="1:7" x14ac:dyDescent="0.2">
      <c r="A63">
        <v>62</v>
      </c>
      <c r="B63" t="s">
        <v>104</v>
      </c>
      <c r="C63">
        <v>21</v>
      </c>
      <c r="D63" s="79" t="str">
        <f t="shared" si="0"/>
        <v>South</v>
      </c>
      <c r="E63" s="79">
        <f t="shared" si="1"/>
        <v>0</v>
      </c>
      <c r="F63" s="79">
        <f t="shared" si="2"/>
        <v>1</v>
      </c>
      <c r="G63" s="79">
        <f t="shared" si="3"/>
        <v>0</v>
      </c>
    </row>
    <row r="64" spans="1:7" x14ac:dyDescent="0.2">
      <c r="A64">
        <v>63</v>
      </c>
      <c r="B64" t="s">
        <v>90</v>
      </c>
      <c r="C64">
        <v>31</v>
      </c>
      <c r="D64" s="79" t="str">
        <f t="shared" si="0"/>
        <v>South</v>
      </c>
      <c r="E64" s="79">
        <f t="shared" si="1"/>
        <v>0</v>
      </c>
      <c r="F64" s="79">
        <f t="shared" si="2"/>
        <v>1</v>
      </c>
      <c r="G64" s="79">
        <f t="shared" si="3"/>
        <v>0</v>
      </c>
    </row>
    <row r="65" spans="1:7" x14ac:dyDescent="0.2">
      <c r="A65">
        <v>64</v>
      </c>
      <c r="B65" t="s">
        <v>116</v>
      </c>
      <c r="C65">
        <v>43</v>
      </c>
      <c r="D65" s="79" t="str">
        <f t="shared" si="0"/>
        <v>West</v>
      </c>
      <c r="E65" s="79">
        <f t="shared" si="1"/>
        <v>0</v>
      </c>
      <c r="F65" s="79">
        <f t="shared" si="2"/>
        <v>0</v>
      </c>
      <c r="G65" s="79">
        <f t="shared" si="3"/>
        <v>0</v>
      </c>
    </row>
    <row r="66" spans="1:7" x14ac:dyDescent="0.2">
      <c r="A66">
        <v>65</v>
      </c>
      <c r="B66" t="s">
        <v>89</v>
      </c>
      <c r="C66">
        <v>18</v>
      </c>
      <c r="D66" s="79" t="str">
        <f t="shared" si="0"/>
        <v>South</v>
      </c>
      <c r="E66" s="79">
        <f t="shared" si="1"/>
        <v>0</v>
      </c>
      <c r="F66" s="79">
        <f t="shared" si="2"/>
        <v>1</v>
      </c>
      <c r="G66" s="79">
        <f t="shared" si="3"/>
        <v>0</v>
      </c>
    </row>
    <row r="67" spans="1:7" x14ac:dyDescent="0.2">
      <c r="A67">
        <v>66</v>
      </c>
      <c r="B67" t="s">
        <v>126</v>
      </c>
      <c r="C67">
        <v>44</v>
      </c>
      <c r="D67" s="79" t="str">
        <f t="shared" ref="D67:D130" si="4">IF(OR(B67="Maine",B67="New Hampshire",B67="Vermont",B67="Massachusetts",B67="Rhode Island",B67="Connecticut",B67="New York",B67="New Jersey",B67="Pennsylvania"),"Northeast",
IF(OR(B67="Delaware",B67="Maryland",B67="Virginia",B67="West Virginia",B67="North Carolina",B67="South Carolina",B67="Georgia",B67="Florida",B67="Kentucky",B67="Tennessee",B67="Alabama",B67="Mississippi",B67="Arkansas",B67="Louisiana",B67="Oklahoma",B67="Texas"),"South",
IF(OR(B67="Ohio",B67="Michigan",B67="Indiana",B67="Illinois",B67="Wisconsin",B67="Minnesota",B67="Iowa",B67="Missouri",B67="North Dakota",B67="South Dakota",B67="Nebraska",B67="Kansas"),"Midwest",
IF(OR(B67="Montana",B67="Idaho",B67="Wyoming",B67="Colorado",B67="Utah",B67="Nevada",B67="Arizona",B67="New Mexico",B67="Alaska",B67="Hawaii",B67="Washington",B67="Oregon",B67="California"),"West",
"Unknown"))))</f>
        <v>Northeast</v>
      </c>
      <c r="E67" s="79">
        <f t="shared" ref="E67:E130" si="5">IF(D67="Northeast", 1, 0)</f>
        <v>1</v>
      </c>
      <c r="F67" s="79">
        <f t="shared" ref="F67:F130" si="6">IF(D67="South", 1, 0)</f>
        <v>0</v>
      </c>
      <c r="G67" s="79">
        <f t="shared" ref="G67:G130" si="7">IF(D67="Midwest", 1, 0)</f>
        <v>0</v>
      </c>
    </row>
    <row r="68" spans="1:7" x14ac:dyDescent="0.2">
      <c r="A68">
        <v>67</v>
      </c>
      <c r="B68" t="s">
        <v>137</v>
      </c>
      <c r="C68">
        <v>3</v>
      </c>
      <c r="D68" s="79" t="str">
        <f t="shared" si="4"/>
        <v>Northeast</v>
      </c>
      <c r="E68" s="79">
        <f t="shared" si="5"/>
        <v>1</v>
      </c>
      <c r="F68" s="79">
        <f t="shared" si="6"/>
        <v>0</v>
      </c>
      <c r="G68" s="79">
        <f t="shared" si="7"/>
        <v>0</v>
      </c>
    </row>
    <row r="69" spans="1:7" x14ac:dyDescent="0.2">
      <c r="A69">
        <v>68</v>
      </c>
      <c r="B69" t="s">
        <v>138</v>
      </c>
      <c r="C69">
        <v>49</v>
      </c>
      <c r="D69" s="79" t="str">
        <f t="shared" si="4"/>
        <v>Northeast</v>
      </c>
      <c r="E69" s="79">
        <f t="shared" si="5"/>
        <v>1</v>
      </c>
      <c r="F69" s="79">
        <f t="shared" si="6"/>
        <v>0</v>
      </c>
      <c r="G69" s="79">
        <f t="shared" si="7"/>
        <v>0</v>
      </c>
    </row>
    <row r="70" spans="1:7" x14ac:dyDescent="0.2">
      <c r="A70">
        <v>69</v>
      </c>
      <c r="B70" t="s">
        <v>139</v>
      </c>
      <c r="C70">
        <v>21</v>
      </c>
      <c r="D70" s="79" t="str">
        <f t="shared" si="4"/>
        <v>West</v>
      </c>
      <c r="E70" s="79">
        <f t="shared" si="5"/>
        <v>0</v>
      </c>
      <c r="F70" s="79">
        <f t="shared" si="6"/>
        <v>0</v>
      </c>
      <c r="G70" s="79">
        <f t="shared" si="7"/>
        <v>0</v>
      </c>
    </row>
    <row r="71" spans="1:7" x14ac:dyDescent="0.2">
      <c r="A71">
        <v>70</v>
      </c>
      <c r="B71" t="s">
        <v>121</v>
      </c>
      <c r="C71">
        <v>5</v>
      </c>
      <c r="D71" s="79" t="str">
        <f t="shared" si="4"/>
        <v>South</v>
      </c>
      <c r="E71" s="79">
        <f t="shared" si="5"/>
        <v>0</v>
      </c>
      <c r="F71" s="79">
        <f t="shared" si="6"/>
        <v>1</v>
      </c>
      <c r="G71" s="79">
        <f t="shared" si="7"/>
        <v>0</v>
      </c>
    </row>
    <row r="72" spans="1:7" x14ac:dyDescent="0.2">
      <c r="A72">
        <v>71</v>
      </c>
      <c r="B72" t="s">
        <v>89</v>
      </c>
      <c r="C72">
        <v>32</v>
      </c>
      <c r="D72" s="79" t="str">
        <f t="shared" si="4"/>
        <v>South</v>
      </c>
      <c r="E72" s="79">
        <f t="shared" si="5"/>
        <v>0</v>
      </c>
      <c r="F72" s="79">
        <f t="shared" si="6"/>
        <v>1</v>
      </c>
      <c r="G72" s="79">
        <f t="shared" si="7"/>
        <v>0</v>
      </c>
    </row>
    <row r="73" spans="1:7" x14ac:dyDescent="0.2">
      <c r="A73">
        <v>72</v>
      </c>
      <c r="B73" t="s">
        <v>140</v>
      </c>
      <c r="C73">
        <v>34</v>
      </c>
      <c r="D73" s="79" t="str">
        <f t="shared" si="4"/>
        <v>South</v>
      </c>
      <c r="E73" s="79">
        <f t="shared" si="5"/>
        <v>0</v>
      </c>
      <c r="F73" s="79">
        <f t="shared" si="6"/>
        <v>1</v>
      </c>
      <c r="G73" s="79">
        <f t="shared" si="7"/>
        <v>0</v>
      </c>
    </row>
    <row r="74" spans="1:7" x14ac:dyDescent="0.2">
      <c r="A74">
        <v>73</v>
      </c>
      <c r="B74" t="s">
        <v>141</v>
      </c>
      <c r="C74">
        <v>21</v>
      </c>
      <c r="D74" s="79" t="str">
        <f t="shared" si="4"/>
        <v>South</v>
      </c>
      <c r="E74" s="79">
        <f t="shared" si="5"/>
        <v>0</v>
      </c>
      <c r="F74" s="79">
        <f t="shared" si="6"/>
        <v>1</v>
      </c>
      <c r="G74" s="79">
        <f t="shared" si="7"/>
        <v>0</v>
      </c>
    </row>
    <row r="75" spans="1:7" x14ac:dyDescent="0.2">
      <c r="A75">
        <v>74</v>
      </c>
      <c r="B75" t="s">
        <v>76</v>
      </c>
      <c r="C75">
        <v>43</v>
      </c>
      <c r="D75" s="79" t="str">
        <f t="shared" si="4"/>
        <v>West</v>
      </c>
      <c r="E75" s="79">
        <f t="shared" si="5"/>
        <v>0</v>
      </c>
      <c r="F75" s="79">
        <f t="shared" si="6"/>
        <v>0</v>
      </c>
      <c r="G75" s="79">
        <f t="shared" si="7"/>
        <v>0</v>
      </c>
    </row>
    <row r="76" spans="1:7" x14ac:dyDescent="0.2">
      <c r="A76">
        <v>75</v>
      </c>
      <c r="B76" t="s">
        <v>115</v>
      </c>
      <c r="C76">
        <v>3</v>
      </c>
      <c r="D76" s="79" t="str">
        <f t="shared" si="4"/>
        <v>Midwest</v>
      </c>
      <c r="E76" s="79">
        <f t="shared" si="5"/>
        <v>0</v>
      </c>
      <c r="F76" s="79">
        <f t="shared" si="6"/>
        <v>0</v>
      </c>
      <c r="G76" s="79">
        <f t="shared" si="7"/>
        <v>1</v>
      </c>
    </row>
    <row r="77" spans="1:7" x14ac:dyDescent="0.2">
      <c r="A77">
        <v>76</v>
      </c>
      <c r="B77" t="s">
        <v>139</v>
      </c>
      <c r="C77">
        <v>21</v>
      </c>
      <c r="D77" s="79" t="str">
        <f t="shared" si="4"/>
        <v>West</v>
      </c>
      <c r="E77" s="79">
        <f t="shared" si="5"/>
        <v>0</v>
      </c>
      <c r="F77" s="79">
        <f t="shared" si="6"/>
        <v>0</v>
      </c>
      <c r="G77" s="79">
        <f t="shared" si="7"/>
        <v>0</v>
      </c>
    </row>
    <row r="78" spans="1:7" x14ac:dyDescent="0.2">
      <c r="A78">
        <v>77</v>
      </c>
      <c r="B78" t="s">
        <v>78</v>
      </c>
      <c r="C78">
        <v>32</v>
      </c>
      <c r="D78" s="79" t="str">
        <f t="shared" si="4"/>
        <v>South</v>
      </c>
      <c r="E78" s="79">
        <f t="shared" si="5"/>
        <v>0</v>
      </c>
      <c r="F78" s="79">
        <f t="shared" si="6"/>
        <v>1</v>
      </c>
      <c r="G78" s="79">
        <f t="shared" si="7"/>
        <v>0</v>
      </c>
    </row>
    <row r="79" spans="1:7" x14ac:dyDescent="0.2">
      <c r="A79">
        <v>78</v>
      </c>
      <c r="B79" t="s">
        <v>78</v>
      </c>
      <c r="C79">
        <v>36</v>
      </c>
      <c r="D79" s="79" t="str">
        <f t="shared" si="4"/>
        <v>South</v>
      </c>
      <c r="E79" s="79">
        <f t="shared" si="5"/>
        <v>0</v>
      </c>
      <c r="F79" s="79">
        <f t="shared" si="6"/>
        <v>1</v>
      </c>
      <c r="G79" s="79">
        <f t="shared" si="7"/>
        <v>0</v>
      </c>
    </row>
    <row r="80" spans="1:7" x14ac:dyDescent="0.2">
      <c r="A80">
        <v>79</v>
      </c>
      <c r="B80" t="s">
        <v>144</v>
      </c>
      <c r="C80">
        <v>50</v>
      </c>
      <c r="D80" s="79" t="str">
        <f t="shared" si="4"/>
        <v>Midwest</v>
      </c>
      <c r="E80" s="79">
        <f t="shared" si="5"/>
        <v>0</v>
      </c>
      <c r="F80" s="79">
        <f t="shared" si="6"/>
        <v>0</v>
      </c>
      <c r="G80" s="79">
        <f t="shared" si="7"/>
        <v>1</v>
      </c>
    </row>
    <row r="81" spans="1:7" x14ac:dyDescent="0.2">
      <c r="A81">
        <v>80</v>
      </c>
      <c r="B81" t="s">
        <v>145</v>
      </c>
      <c r="C81">
        <v>43</v>
      </c>
      <c r="D81" s="79" t="str">
        <f t="shared" si="4"/>
        <v>Midwest</v>
      </c>
      <c r="E81" s="79">
        <f t="shared" si="5"/>
        <v>0</v>
      </c>
      <c r="F81" s="79">
        <f t="shared" si="6"/>
        <v>0</v>
      </c>
      <c r="G81" s="79">
        <f t="shared" si="7"/>
        <v>1</v>
      </c>
    </row>
    <row r="82" spans="1:7" x14ac:dyDescent="0.2">
      <c r="A82">
        <v>81</v>
      </c>
      <c r="B82" t="s">
        <v>83</v>
      </c>
      <c r="C82">
        <v>24</v>
      </c>
      <c r="D82" s="79" t="str">
        <f t="shared" si="4"/>
        <v>Northeast</v>
      </c>
      <c r="E82" s="79">
        <f t="shared" si="5"/>
        <v>1</v>
      </c>
      <c r="F82" s="79">
        <f t="shared" si="6"/>
        <v>0</v>
      </c>
      <c r="G82" s="79">
        <f t="shared" si="7"/>
        <v>0</v>
      </c>
    </row>
    <row r="83" spans="1:7" x14ac:dyDescent="0.2">
      <c r="A83">
        <v>82</v>
      </c>
      <c r="B83" t="s">
        <v>140</v>
      </c>
      <c r="C83">
        <v>36</v>
      </c>
      <c r="D83" s="79" t="str">
        <f t="shared" si="4"/>
        <v>South</v>
      </c>
      <c r="E83" s="79">
        <f t="shared" si="5"/>
        <v>0</v>
      </c>
      <c r="F83" s="79">
        <f t="shared" si="6"/>
        <v>1</v>
      </c>
      <c r="G83" s="79">
        <f t="shared" si="7"/>
        <v>0</v>
      </c>
    </row>
    <row r="84" spans="1:7" x14ac:dyDescent="0.2">
      <c r="A84">
        <v>83</v>
      </c>
      <c r="B84" t="s">
        <v>141</v>
      </c>
      <c r="C84">
        <v>21</v>
      </c>
      <c r="D84" s="79" t="str">
        <f t="shared" si="4"/>
        <v>South</v>
      </c>
      <c r="E84" s="79">
        <f t="shared" si="5"/>
        <v>0</v>
      </c>
      <c r="F84" s="79">
        <f t="shared" si="6"/>
        <v>1</v>
      </c>
      <c r="G84" s="79">
        <f t="shared" si="7"/>
        <v>0</v>
      </c>
    </row>
    <row r="85" spans="1:7" x14ac:dyDescent="0.2">
      <c r="A85">
        <v>84</v>
      </c>
      <c r="B85" t="s">
        <v>104</v>
      </c>
      <c r="C85">
        <v>34</v>
      </c>
      <c r="D85" s="79" t="str">
        <f t="shared" si="4"/>
        <v>South</v>
      </c>
      <c r="E85" s="79">
        <f t="shared" si="5"/>
        <v>0</v>
      </c>
      <c r="F85" s="79">
        <f t="shared" si="6"/>
        <v>1</v>
      </c>
      <c r="G85" s="79">
        <f t="shared" si="7"/>
        <v>0</v>
      </c>
    </row>
    <row r="86" spans="1:7" x14ac:dyDescent="0.2">
      <c r="A86">
        <v>85</v>
      </c>
      <c r="B86" t="s">
        <v>116</v>
      </c>
      <c r="C86">
        <v>42</v>
      </c>
      <c r="D86" s="79" t="str">
        <f t="shared" si="4"/>
        <v>West</v>
      </c>
      <c r="E86" s="79">
        <f t="shared" si="5"/>
        <v>0</v>
      </c>
      <c r="F86" s="79">
        <f t="shared" si="6"/>
        <v>0</v>
      </c>
      <c r="G86" s="79">
        <f t="shared" si="7"/>
        <v>0</v>
      </c>
    </row>
    <row r="87" spans="1:7" x14ac:dyDescent="0.2">
      <c r="A87">
        <v>86</v>
      </c>
      <c r="B87" t="s">
        <v>129</v>
      </c>
      <c r="C87">
        <v>2</v>
      </c>
      <c r="D87" s="79" t="str">
        <f t="shared" si="4"/>
        <v>West</v>
      </c>
      <c r="E87" s="79">
        <f t="shared" si="5"/>
        <v>0</v>
      </c>
      <c r="F87" s="79">
        <f t="shared" si="6"/>
        <v>0</v>
      </c>
      <c r="G87" s="79">
        <f t="shared" si="7"/>
        <v>0</v>
      </c>
    </row>
    <row r="88" spans="1:7" x14ac:dyDescent="0.2">
      <c r="A88">
        <v>87</v>
      </c>
      <c r="B88" t="s">
        <v>106</v>
      </c>
      <c r="C88">
        <v>47</v>
      </c>
      <c r="D88" s="79" t="str">
        <f t="shared" si="4"/>
        <v>West</v>
      </c>
      <c r="E88" s="79">
        <f t="shared" si="5"/>
        <v>0</v>
      </c>
      <c r="F88" s="79">
        <f t="shared" si="6"/>
        <v>0</v>
      </c>
      <c r="G88" s="79">
        <f t="shared" si="7"/>
        <v>0</v>
      </c>
    </row>
    <row r="89" spans="1:7" x14ac:dyDescent="0.2">
      <c r="A89">
        <v>88</v>
      </c>
      <c r="B89" t="s">
        <v>122</v>
      </c>
      <c r="C89">
        <v>44</v>
      </c>
      <c r="D89" s="79" t="str">
        <f t="shared" si="4"/>
        <v>Midwest</v>
      </c>
      <c r="E89" s="79">
        <f t="shared" si="5"/>
        <v>0</v>
      </c>
      <c r="F89" s="79">
        <f t="shared" si="6"/>
        <v>0</v>
      </c>
      <c r="G89" s="79">
        <f t="shared" si="7"/>
        <v>1</v>
      </c>
    </row>
    <row r="90" spans="1:7" x14ac:dyDescent="0.2">
      <c r="A90">
        <v>89</v>
      </c>
      <c r="B90" t="s">
        <v>50</v>
      </c>
      <c r="C90">
        <v>35</v>
      </c>
      <c r="D90" s="79" t="str">
        <f t="shared" si="4"/>
        <v>West</v>
      </c>
      <c r="E90" s="79">
        <f t="shared" si="5"/>
        <v>0</v>
      </c>
      <c r="F90" s="79">
        <f t="shared" si="6"/>
        <v>0</v>
      </c>
      <c r="G90" s="79">
        <f t="shared" si="7"/>
        <v>0</v>
      </c>
    </row>
    <row r="91" spans="1:7" x14ac:dyDescent="0.2">
      <c r="A91">
        <v>90</v>
      </c>
      <c r="B91" t="s">
        <v>98</v>
      </c>
      <c r="C91">
        <v>15</v>
      </c>
      <c r="D91" s="79" t="str">
        <f t="shared" si="4"/>
        <v>West</v>
      </c>
      <c r="E91" s="79">
        <f t="shared" si="5"/>
        <v>0</v>
      </c>
      <c r="F91" s="79">
        <f t="shared" si="6"/>
        <v>0</v>
      </c>
      <c r="G91" s="79">
        <f t="shared" si="7"/>
        <v>0</v>
      </c>
    </row>
    <row r="92" spans="1:7" x14ac:dyDescent="0.2">
      <c r="A92">
        <v>91</v>
      </c>
      <c r="B92" t="s">
        <v>130</v>
      </c>
      <c r="C92">
        <v>29</v>
      </c>
      <c r="D92" s="79" t="str">
        <f t="shared" si="4"/>
        <v>South</v>
      </c>
      <c r="E92" s="79">
        <f t="shared" si="5"/>
        <v>0</v>
      </c>
      <c r="F92" s="79">
        <f t="shared" si="6"/>
        <v>1</v>
      </c>
      <c r="G92" s="79">
        <f t="shared" si="7"/>
        <v>0</v>
      </c>
    </row>
    <row r="93" spans="1:7" x14ac:dyDescent="0.2">
      <c r="A93">
        <v>92</v>
      </c>
      <c r="B93" t="s">
        <v>130</v>
      </c>
      <c r="C93">
        <v>18</v>
      </c>
      <c r="D93" s="79" t="str">
        <f t="shared" si="4"/>
        <v>South</v>
      </c>
      <c r="E93" s="79">
        <f t="shared" si="5"/>
        <v>0</v>
      </c>
      <c r="F93" s="79">
        <f t="shared" si="6"/>
        <v>1</v>
      </c>
      <c r="G93" s="79">
        <f t="shared" si="7"/>
        <v>0</v>
      </c>
    </row>
    <row r="94" spans="1:7" x14ac:dyDescent="0.2">
      <c r="A94">
        <v>93</v>
      </c>
      <c r="B94" t="s">
        <v>104</v>
      </c>
      <c r="C94">
        <v>13</v>
      </c>
      <c r="D94" s="79" t="str">
        <f t="shared" si="4"/>
        <v>South</v>
      </c>
      <c r="E94" s="79">
        <f t="shared" si="5"/>
        <v>0</v>
      </c>
      <c r="F94" s="79">
        <f t="shared" si="6"/>
        <v>1</v>
      </c>
      <c r="G94" s="79">
        <f t="shared" si="7"/>
        <v>0</v>
      </c>
    </row>
    <row r="95" spans="1:7" x14ac:dyDescent="0.2">
      <c r="A95">
        <v>94</v>
      </c>
      <c r="B95" t="s">
        <v>102</v>
      </c>
      <c r="C95">
        <v>46</v>
      </c>
      <c r="D95" s="79" t="str">
        <f t="shared" si="4"/>
        <v>South</v>
      </c>
      <c r="E95" s="79">
        <f t="shared" si="5"/>
        <v>0</v>
      </c>
      <c r="F95" s="79">
        <f t="shared" si="6"/>
        <v>1</v>
      </c>
      <c r="G95" s="79">
        <f t="shared" si="7"/>
        <v>0</v>
      </c>
    </row>
    <row r="96" spans="1:7" x14ac:dyDescent="0.2">
      <c r="A96">
        <v>95</v>
      </c>
      <c r="B96" t="s">
        <v>106</v>
      </c>
      <c r="C96">
        <v>28</v>
      </c>
      <c r="D96" s="79" t="str">
        <f t="shared" si="4"/>
        <v>West</v>
      </c>
      <c r="E96" s="79">
        <f t="shared" si="5"/>
        <v>0</v>
      </c>
      <c r="F96" s="79">
        <f t="shared" si="6"/>
        <v>0</v>
      </c>
      <c r="G96" s="79">
        <f t="shared" si="7"/>
        <v>0</v>
      </c>
    </row>
    <row r="97" spans="1:7" x14ac:dyDescent="0.2">
      <c r="A97">
        <v>96</v>
      </c>
      <c r="B97" t="s">
        <v>67</v>
      </c>
      <c r="C97">
        <v>48</v>
      </c>
      <c r="D97" s="79" t="str">
        <f t="shared" si="4"/>
        <v>Midwest</v>
      </c>
      <c r="E97" s="79">
        <f t="shared" si="5"/>
        <v>0</v>
      </c>
      <c r="F97" s="79">
        <f t="shared" si="6"/>
        <v>0</v>
      </c>
      <c r="G97" s="79">
        <f t="shared" si="7"/>
        <v>1</v>
      </c>
    </row>
    <row r="98" spans="1:7" x14ac:dyDescent="0.2">
      <c r="A98">
        <v>97</v>
      </c>
      <c r="B98" t="s">
        <v>78</v>
      </c>
      <c r="C98">
        <v>43</v>
      </c>
      <c r="D98" s="79" t="str">
        <f t="shared" si="4"/>
        <v>South</v>
      </c>
      <c r="E98" s="79">
        <f t="shared" si="5"/>
        <v>0</v>
      </c>
      <c r="F98" s="79">
        <f t="shared" si="6"/>
        <v>1</v>
      </c>
      <c r="G98" s="79">
        <f t="shared" si="7"/>
        <v>0</v>
      </c>
    </row>
    <row r="99" spans="1:7" x14ac:dyDescent="0.2">
      <c r="A99">
        <v>98</v>
      </c>
      <c r="B99" t="s">
        <v>140</v>
      </c>
      <c r="C99">
        <v>37</v>
      </c>
      <c r="D99" s="79" t="str">
        <f t="shared" si="4"/>
        <v>South</v>
      </c>
      <c r="E99" s="79">
        <f t="shared" si="5"/>
        <v>0</v>
      </c>
      <c r="F99" s="79">
        <f t="shared" si="6"/>
        <v>1</v>
      </c>
      <c r="G99" s="79">
        <f t="shared" si="7"/>
        <v>0</v>
      </c>
    </row>
    <row r="100" spans="1:7" x14ac:dyDescent="0.2">
      <c r="A100">
        <v>99</v>
      </c>
      <c r="B100" t="s">
        <v>83</v>
      </c>
      <c r="C100">
        <v>20</v>
      </c>
      <c r="D100" s="79" t="str">
        <f t="shared" si="4"/>
        <v>Northeast</v>
      </c>
      <c r="E100" s="79">
        <f t="shared" si="5"/>
        <v>1</v>
      </c>
      <c r="F100" s="79">
        <f t="shared" si="6"/>
        <v>0</v>
      </c>
      <c r="G100" s="79">
        <f t="shared" si="7"/>
        <v>0</v>
      </c>
    </row>
    <row r="101" spans="1:7" x14ac:dyDescent="0.2">
      <c r="A101">
        <v>100</v>
      </c>
      <c r="B101" t="s">
        <v>67</v>
      </c>
      <c r="C101">
        <v>33</v>
      </c>
      <c r="D101" s="79" t="str">
        <f t="shared" si="4"/>
        <v>Midwest</v>
      </c>
      <c r="E101" s="79">
        <f t="shared" si="5"/>
        <v>0</v>
      </c>
      <c r="F101" s="79">
        <f t="shared" si="6"/>
        <v>0</v>
      </c>
      <c r="G101" s="79">
        <f t="shared" si="7"/>
        <v>1</v>
      </c>
    </row>
    <row r="102" spans="1:7" x14ac:dyDescent="0.2">
      <c r="A102">
        <v>101</v>
      </c>
      <c r="B102" t="s">
        <v>146</v>
      </c>
      <c r="C102">
        <v>31</v>
      </c>
      <c r="D102" s="79" t="str">
        <f t="shared" si="4"/>
        <v>Midwest</v>
      </c>
      <c r="E102" s="79">
        <f t="shared" si="5"/>
        <v>0</v>
      </c>
      <c r="F102" s="79">
        <f t="shared" si="6"/>
        <v>0</v>
      </c>
      <c r="G102" s="79">
        <f t="shared" si="7"/>
        <v>1</v>
      </c>
    </row>
    <row r="103" spans="1:7" x14ac:dyDescent="0.2">
      <c r="A103">
        <v>102</v>
      </c>
      <c r="B103" t="s">
        <v>113</v>
      </c>
      <c r="C103">
        <v>50</v>
      </c>
      <c r="D103" s="79" t="str">
        <f t="shared" si="4"/>
        <v>Midwest</v>
      </c>
      <c r="E103" s="79">
        <f t="shared" si="5"/>
        <v>0</v>
      </c>
      <c r="F103" s="79">
        <f t="shared" si="6"/>
        <v>0</v>
      </c>
      <c r="G103" s="79">
        <f t="shared" si="7"/>
        <v>1</v>
      </c>
    </row>
    <row r="104" spans="1:7" x14ac:dyDescent="0.2">
      <c r="A104">
        <v>103</v>
      </c>
      <c r="B104" t="s">
        <v>100</v>
      </c>
      <c r="C104">
        <v>35</v>
      </c>
      <c r="D104" s="79" t="str">
        <f t="shared" si="4"/>
        <v>South</v>
      </c>
      <c r="E104" s="79">
        <f t="shared" si="5"/>
        <v>0</v>
      </c>
      <c r="F104" s="79">
        <f t="shared" si="6"/>
        <v>1</v>
      </c>
      <c r="G104" s="79">
        <f t="shared" si="7"/>
        <v>0</v>
      </c>
    </row>
    <row r="105" spans="1:7" x14ac:dyDescent="0.2">
      <c r="A105">
        <v>104</v>
      </c>
      <c r="B105" t="s">
        <v>63</v>
      </c>
      <c r="C105">
        <v>22</v>
      </c>
      <c r="D105" s="79" t="str">
        <f t="shared" si="4"/>
        <v>South</v>
      </c>
      <c r="E105" s="79">
        <f t="shared" si="5"/>
        <v>0</v>
      </c>
      <c r="F105" s="79">
        <f t="shared" si="6"/>
        <v>1</v>
      </c>
      <c r="G105" s="79">
        <f t="shared" si="7"/>
        <v>0</v>
      </c>
    </row>
    <row r="106" spans="1:7" x14ac:dyDescent="0.2">
      <c r="A106">
        <v>105</v>
      </c>
      <c r="B106" t="s">
        <v>81</v>
      </c>
      <c r="C106">
        <v>1</v>
      </c>
      <c r="D106" s="79" t="str">
        <f t="shared" si="4"/>
        <v>Northeast</v>
      </c>
      <c r="E106" s="79">
        <f t="shared" si="5"/>
        <v>1</v>
      </c>
      <c r="F106" s="79">
        <f t="shared" si="6"/>
        <v>0</v>
      </c>
      <c r="G106" s="79">
        <f t="shared" si="7"/>
        <v>0</v>
      </c>
    </row>
    <row r="107" spans="1:7" x14ac:dyDescent="0.2">
      <c r="A107">
        <v>106</v>
      </c>
      <c r="B107" t="s">
        <v>83</v>
      </c>
      <c r="C107">
        <v>4</v>
      </c>
      <c r="D107" s="79" t="str">
        <f t="shared" si="4"/>
        <v>Northeast</v>
      </c>
      <c r="E107" s="79">
        <f t="shared" si="5"/>
        <v>1</v>
      </c>
      <c r="F107" s="79">
        <f t="shared" si="6"/>
        <v>0</v>
      </c>
      <c r="G107" s="79">
        <f t="shared" si="7"/>
        <v>0</v>
      </c>
    </row>
    <row r="108" spans="1:7" x14ac:dyDescent="0.2">
      <c r="A108">
        <v>107</v>
      </c>
      <c r="B108" t="s">
        <v>147</v>
      </c>
      <c r="C108">
        <v>31</v>
      </c>
      <c r="D108" s="79" t="str">
        <f t="shared" si="4"/>
        <v>Midwest</v>
      </c>
      <c r="E108" s="79">
        <f t="shared" si="5"/>
        <v>0</v>
      </c>
      <c r="F108" s="79">
        <f t="shared" si="6"/>
        <v>0</v>
      </c>
      <c r="G108" s="79">
        <f t="shared" si="7"/>
        <v>1</v>
      </c>
    </row>
    <row r="109" spans="1:7" x14ac:dyDescent="0.2">
      <c r="A109">
        <v>108</v>
      </c>
      <c r="B109" t="s">
        <v>127</v>
      </c>
      <c r="C109">
        <v>46</v>
      </c>
      <c r="D109" s="79" t="str">
        <f t="shared" si="4"/>
        <v>South</v>
      </c>
      <c r="E109" s="79">
        <f t="shared" si="5"/>
        <v>0</v>
      </c>
      <c r="F109" s="79">
        <f t="shared" si="6"/>
        <v>1</v>
      </c>
      <c r="G109" s="79">
        <f t="shared" si="7"/>
        <v>0</v>
      </c>
    </row>
    <row r="110" spans="1:7" x14ac:dyDescent="0.2">
      <c r="A110">
        <v>109</v>
      </c>
      <c r="B110" t="s">
        <v>55</v>
      </c>
      <c r="C110">
        <v>32</v>
      </c>
      <c r="D110" s="79" t="str">
        <f t="shared" si="4"/>
        <v>West</v>
      </c>
      <c r="E110" s="79">
        <f t="shared" si="5"/>
        <v>0</v>
      </c>
      <c r="F110" s="79">
        <f t="shared" si="6"/>
        <v>0</v>
      </c>
      <c r="G110" s="79">
        <f t="shared" si="7"/>
        <v>0</v>
      </c>
    </row>
    <row r="111" spans="1:7" x14ac:dyDescent="0.2">
      <c r="A111">
        <v>110</v>
      </c>
      <c r="B111" t="s">
        <v>89</v>
      </c>
      <c r="C111">
        <v>43</v>
      </c>
      <c r="D111" s="79" t="str">
        <f t="shared" si="4"/>
        <v>South</v>
      </c>
      <c r="E111" s="79">
        <f t="shared" si="5"/>
        <v>0</v>
      </c>
      <c r="F111" s="79">
        <f t="shared" si="6"/>
        <v>1</v>
      </c>
      <c r="G111" s="79">
        <f t="shared" si="7"/>
        <v>0</v>
      </c>
    </row>
    <row r="112" spans="1:7" x14ac:dyDescent="0.2">
      <c r="A112">
        <v>111</v>
      </c>
      <c r="B112" t="s">
        <v>83</v>
      </c>
      <c r="C112">
        <v>26</v>
      </c>
      <c r="D112" s="79" t="str">
        <f t="shared" si="4"/>
        <v>Northeast</v>
      </c>
      <c r="E112" s="79">
        <f t="shared" si="5"/>
        <v>1</v>
      </c>
      <c r="F112" s="79">
        <f t="shared" si="6"/>
        <v>0</v>
      </c>
      <c r="G112" s="79">
        <f t="shared" si="7"/>
        <v>0</v>
      </c>
    </row>
    <row r="113" spans="1:7" x14ac:dyDescent="0.2">
      <c r="A113">
        <v>112</v>
      </c>
      <c r="B113" t="s">
        <v>34</v>
      </c>
      <c r="C113">
        <v>9</v>
      </c>
      <c r="D113" s="79" t="str">
        <f t="shared" si="4"/>
        <v>Northeast</v>
      </c>
      <c r="E113" s="79">
        <f t="shared" si="5"/>
        <v>1</v>
      </c>
      <c r="F113" s="79">
        <f t="shared" si="6"/>
        <v>0</v>
      </c>
      <c r="G113" s="79">
        <f t="shared" si="7"/>
        <v>0</v>
      </c>
    </row>
    <row r="114" spans="1:7" x14ac:dyDescent="0.2">
      <c r="A114">
        <v>113</v>
      </c>
      <c r="B114" t="s">
        <v>102</v>
      </c>
      <c r="C114">
        <v>28</v>
      </c>
      <c r="D114" s="79" t="str">
        <f t="shared" si="4"/>
        <v>South</v>
      </c>
      <c r="E114" s="79">
        <f t="shared" si="5"/>
        <v>0</v>
      </c>
      <c r="F114" s="79">
        <f t="shared" si="6"/>
        <v>1</v>
      </c>
      <c r="G114" s="79">
        <f t="shared" si="7"/>
        <v>0</v>
      </c>
    </row>
    <row r="115" spans="1:7" x14ac:dyDescent="0.2">
      <c r="A115">
        <v>114</v>
      </c>
      <c r="B115" t="s">
        <v>126</v>
      </c>
      <c r="C115">
        <v>20</v>
      </c>
      <c r="D115" s="79" t="str">
        <f t="shared" si="4"/>
        <v>Northeast</v>
      </c>
      <c r="E115" s="79">
        <f t="shared" si="5"/>
        <v>1</v>
      </c>
      <c r="F115" s="79">
        <f t="shared" si="6"/>
        <v>0</v>
      </c>
      <c r="G115" s="79">
        <f t="shared" si="7"/>
        <v>0</v>
      </c>
    </row>
    <row r="116" spans="1:7" x14ac:dyDescent="0.2">
      <c r="A116">
        <v>115</v>
      </c>
      <c r="B116" t="s">
        <v>34</v>
      </c>
      <c r="C116">
        <v>9</v>
      </c>
      <c r="D116" s="79" t="str">
        <f t="shared" si="4"/>
        <v>Northeast</v>
      </c>
      <c r="E116" s="79">
        <f t="shared" si="5"/>
        <v>1</v>
      </c>
      <c r="F116" s="79">
        <f t="shared" si="6"/>
        <v>0</v>
      </c>
      <c r="G116" s="79">
        <f t="shared" si="7"/>
        <v>0</v>
      </c>
    </row>
    <row r="117" spans="1:7" x14ac:dyDescent="0.2">
      <c r="A117">
        <v>116</v>
      </c>
      <c r="B117" t="s">
        <v>50</v>
      </c>
      <c r="C117">
        <v>48</v>
      </c>
      <c r="D117" s="79" t="str">
        <f t="shared" si="4"/>
        <v>West</v>
      </c>
      <c r="E117" s="79">
        <f t="shared" si="5"/>
        <v>0</v>
      </c>
      <c r="F117" s="79">
        <f t="shared" si="6"/>
        <v>0</v>
      </c>
      <c r="G117" s="79">
        <f t="shared" si="7"/>
        <v>0</v>
      </c>
    </row>
    <row r="118" spans="1:7" x14ac:dyDescent="0.2">
      <c r="A118">
        <v>117</v>
      </c>
      <c r="B118" t="s">
        <v>140</v>
      </c>
      <c r="C118">
        <v>12</v>
      </c>
      <c r="D118" s="79" t="str">
        <f t="shared" si="4"/>
        <v>South</v>
      </c>
      <c r="E118" s="79">
        <f t="shared" si="5"/>
        <v>0</v>
      </c>
      <c r="F118" s="79">
        <f t="shared" si="6"/>
        <v>1</v>
      </c>
      <c r="G118" s="79">
        <f t="shared" si="7"/>
        <v>0</v>
      </c>
    </row>
    <row r="119" spans="1:7" x14ac:dyDescent="0.2">
      <c r="A119">
        <v>118</v>
      </c>
      <c r="B119" t="s">
        <v>146</v>
      </c>
      <c r="C119">
        <v>29</v>
      </c>
      <c r="D119" s="79" t="str">
        <f t="shared" si="4"/>
        <v>Midwest</v>
      </c>
      <c r="E119" s="79">
        <f t="shared" si="5"/>
        <v>0</v>
      </c>
      <c r="F119" s="79">
        <f t="shared" si="6"/>
        <v>0</v>
      </c>
      <c r="G119" s="79">
        <f t="shared" si="7"/>
        <v>1</v>
      </c>
    </row>
    <row r="120" spans="1:7" x14ac:dyDescent="0.2">
      <c r="A120">
        <v>119</v>
      </c>
      <c r="B120" t="s">
        <v>21</v>
      </c>
      <c r="C120">
        <v>27</v>
      </c>
      <c r="D120" s="79" t="str">
        <f t="shared" si="4"/>
        <v>South</v>
      </c>
      <c r="E120" s="79">
        <f t="shared" si="5"/>
        <v>0</v>
      </c>
      <c r="F120" s="79">
        <f t="shared" si="6"/>
        <v>1</v>
      </c>
      <c r="G120" s="79">
        <f t="shared" si="7"/>
        <v>0</v>
      </c>
    </row>
    <row r="121" spans="1:7" x14ac:dyDescent="0.2">
      <c r="A121">
        <v>120</v>
      </c>
      <c r="B121" t="s">
        <v>50</v>
      </c>
      <c r="C121">
        <v>44</v>
      </c>
      <c r="D121" s="79" t="str">
        <f t="shared" si="4"/>
        <v>West</v>
      </c>
      <c r="E121" s="79">
        <f t="shared" si="5"/>
        <v>0</v>
      </c>
      <c r="F121" s="79">
        <f t="shared" si="6"/>
        <v>0</v>
      </c>
      <c r="G121" s="79">
        <f t="shared" si="7"/>
        <v>0</v>
      </c>
    </row>
    <row r="122" spans="1:7" x14ac:dyDescent="0.2">
      <c r="A122">
        <v>121</v>
      </c>
      <c r="B122" t="s">
        <v>63</v>
      </c>
      <c r="C122">
        <v>32</v>
      </c>
      <c r="D122" s="79" t="str">
        <f t="shared" si="4"/>
        <v>South</v>
      </c>
      <c r="E122" s="79">
        <f t="shared" si="5"/>
        <v>0</v>
      </c>
      <c r="F122" s="79">
        <f t="shared" si="6"/>
        <v>1</v>
      </c>
      <c r="G122" s="79">
        <f t="shared" si="7"/>
        <v>0</v>
      </c>
    </row>
    <row r="123" spans="1:7" x14ac:dyDescent="0.2">
      <c r="A123">
        <v>122</v>
      </c>
      <c r="B123" t="s">
        <v>140</v>
      </c>
      <c r="C123">
        <v>11</v>
      </c>
      <c r="D123" s="79" t="str">
        <f t="shared" si="4"/>
        <v>South</v>
      </c>
      <c r="E123" s="79">
        <f t="shared" si="5"/>
        <v>0</v>
      </c>
      <c r="F123" s="79">
        <f t="shared" si="6"/>
        <v>1</v>
      </c>
      <c r="G123" s="79">
        <f t="shared" si="7"/>
        <v>0</v>
      </c>
    </row>
    <row r="124" spans="1:7" x14ac:dyDescent="0.2">
      <c r="A124">
        <v>123</v>
      </c>
      <c r="B124" t="s">
        <v>148</v>
      </c>
      <c r="C124">
        <v>44</v>
      </c>
      <c r="D124" s="79" t="str">
        <f t="shared" si="4"/>
        <v>West</v>
      </c>
      <c r="E124" s="79">
        <f t="shared" si="5"/>
        <v>0</v>
      </c>
      <c r="F124" s="79">
        <f t="shared" si="6"/>
        <v>0</v>
      </c>
      <c r="G124" s="79">
        <f t="shared" si="7"/>
        <v>0</v>
      </c>
    </row>
    <row r="125" spans="1:7" x14ac:dyDescent="0.2">
      <c r="A125">
        <v>124</v>
      </c>
      <c r="B125" t="s">
        <v>59</v>
      </c>
      <c r="C125">
        <v>46</v>
      </c>
      <c r="D125" s="79" t="str">
        <f t="shared" si="4"/>
        <v>South</v>
      </c>
      <c r="E125" s="79">
        <f t="shared" si="5"/>
        <v>0</v>
      </c>
      <c r="F125" s="79">
        <f t="shared" si="6"/>
        <v>1</v>
      </c>
      <c r="G125" s="79">
        <f t="shared" si="7"/>
        <v>0</v>
      </c>
    </row>
    <row r="126" spans="1:7" x14ac:dyDescent="0.2">
      <c r="A126">
        <v>125</v>
      </c>
      <c r="B126" t="s">
        <v>106</v>
      </c>
      <c r="C126">
        <v>50</v>
      </c>
      <c r="D126" s="79" t="str">
        <f t="shared" si="4"/>
        <v>West</v>
      </c>
      <c r="E126" s="79">
        <f t="shared" si="5"/>
        <v>0</v>
      </c>
      <c r="F126" s="79">
        <f t="shared" si="6"/>
        <v>0</v>
      </c>
      <c r="G126" s="79">
        <f t="shared" si="7"/>
        <v>0</v>
      </c>
    </row>
    <row r="127" spans="1:7" x14ac:dyDescent="0.2">
      <c r="A127">
        <v>126</v>
      </c>
      <c r="B127" t="s">
        <v>98</v>
      </c>
      <c r="C127">
        <v>45</v>
      </c>
      <c r="D127" s="79" t="str">
        <f t="shared" si="4"/>
        <v>West</v>
      </c>
      <c r="E127" s="79">
        <f t="shared" si="5"/>
        <v>0</v>
      </c>
      <c r="F127" s="79">
        <f t="shared" si="6"/>
        <v>0</v>
      </c>
      <c r="G127" s="79">
        <f t="shared" si="7"/>
        <v>0</v>
      </c>
    </row>
    <row r="128" spans="1:7" x14ac:dyDescent="0.2">
      <c r="A128">
        <v>127</v>
      </c>
      <c r="B128" t="s">
        <v>90</v>
      </c>
      <c r="C128">
        <v>48</v>
      </c>
      <c r="D128" s="79" t="str">
        <f t="shared" si="4"/>
        <v>South</v>
      </c>
      <c r="E128" s="79">
        <f t="shared" si="5"/>
        <v>0</v>
      </c>
      <c r="F128" s="79">
        <f t="shared" si="6"/>
        <v>1</v>
      </c>
      <c r="G128" s="79">
        <f t="shared" si="7"/>
        <v>0</v>
      </c>
    </row>
    <row r="129" spans="1:7" x14ac:dyDescent="0.2">
      <c r="A129">
        <v>128</v>
      </c>
      <c r="B129" t="s">
        <v>90</v>
      </c>
      <c r="C129">
        <v>26</v>
      </c>
      <c r="D129" s="79" t="str">
        <f t="shared" si="4"/>
        <v>South</v>
      </c>
      <c r="E129" s="79">
        <f t="shared" si="5"/>
        <v>0</v>
      </c>
      <c r="F129" s="79">
        <f t="shared" si="6"/>
        <v>1</v>
      </c>
      <c r="G129" s="79">
        <f t="shared" si="7"/>
        <v>0</v>
      </c>
    </row>
    <row r="130" spans="1:7" x14ac:dyDescent="0.2">
      <c r="A130">
        <v>129</v>
      </c>
      <c r="B130" t="s">
        <v>98</v>
      </c>
      <c r="C130">
        <v>21</v>
      </c>
      <c r="D130" s="79" t="str">
        <f t="shared" si="4"/>
        <v>West</v>
      </c>
      <c r="E130" s="79">
        <f t="shared" si="5"/>
        <v>0</v>
      </c>
      <c r="F130" s="79">
        <f t="shared" si="6"/>
        <v>0</v>
      </c>
      <c r="G130" s="79">
        <f t="shared" si="7"/>
        <v>0</v>
      </c>
    </row>
    <row r="131" spans="1:7" x14ac:dyDescent="0.2">
      <c r="A131">
        <v>130</v>
      </c>
      <c r="B131" t="s">
        <v>137</v>
      </c>
      <c r="C131">
        <v>49</v>
      </c>
      <c r="D131" s="79" t="str">
        <f t="shared" ref="D131:D194" si="8">IF(OR(B131="Maine",B131="New Hampshire",B131="Vermont",B131="Massachusetts",B131="Rhode Island",B131="Connecticut",B131="New York",B131="New Jersey",B131="Pennsylvania"),"Northeast",
IF(OR(B131="Delaware",B131="Maryland",B131="Virginia",B131="West Virginia",B131="North Carolina",B131="South Carolina",B131="Georgia",B131="Florida",B131="Kentucky",B131="Tennessee",B131="Alabama",B131="Mississippi",B131="Arkansas",B131="Louisiana",B131="Oklahoma",B131="Texas"),"South",
IF(OR(B131="Ohio",B131="Michigan",B131="Indiana",B131="Illinois",B131="Wisconsin",B131="Minnesota",B131="Iowa",B131="Missouri",B131="North Dakota",B131="South Dakota",B131="Nebraska",B131="Kansas"),"Midwest",
IF(OR(B131="Montana",B131="Idaho",B131="Wyoming",B131="Colorado",B131="Utah",B131="Nevada",B131="Arizona",B131="New Mexico",B131="Alaska",B131="Hawaii",B131="Washington",B131="Oregon",B131="California"),"West",
"Unknown"))))</f>
        <v>Northeast</v>
      </c>
      <c r="E131" s="79">
        <f t="shared" ref="E131:E194" si="9">IF(D131="Northeast", 1, 0)</f>
        <v>1</v>
      </c>
      <c r="F131" s="79">
        <f t="shared" ref="F131:F194" si="10">IF(D131="South", 1, 0)</f>
        <v>0</v>
      </c>
      <c r="G131" s="79">
        <f t="shared" ref="G131:G194" si="11">IF(D131="Midwest", 1, 0)</f>
        <v>0</v>
      </c>
    </row>
    <row r="132" spans="1:7" x14ac:dyDescent="0.2">
      <c r="A132">
        <v>131</v>
      </c>
      <c r="B132" t="s">
        <v>21</v>
      </c>
      <c r="C132">
        <v>13</v>
      </c>
      <c r="D132" s="79" t="str">
        <f t="shared" si="8"/>
        <v>South</v>
      </c>
      <c r="E132" s="79">
        <f t="shared" si="9"/>
        <v>0</v>
      </c>
      <c r="F132" s="79">
        <f t="shared" si="10"/>
        <v>1</v>
      </c>
      <c r="G132" s="79">
        <f t="shared" si="11"/>
        <v>0</v>
      </c>
    </row>
    <row r="133" spans="1:7" x14ac:dyDescent="0.2">
      <c r="A133">
        <v>132</v>
      </c>
      <c r="B133" t="s">
        <v>30</v>
      </c>
      <c r="C133">
        <v>46</v>
      </c>
      <c r="D133" s="79" t="str">
        <f t="shared" si="8"/>
        <v>Northeast</v>
      </c>
      <c r="E133" s="79">
        <f t="shared" si="9"/>
        <v>1</v>
      </c>
      <c r="F133" s="79">
        <f t="shared" si="10"/>
        <v>0</v>
      </c>
      <c r="G133" s="79">
        <f t="shared" si="11"/>
        <v>0</v>
      </c>
    </row>
    <row r="134" spans="1:7" x14ac:dyDescent="0.2">
      <c r="A134">
        <v>133</v>
      </c>
      <c r="B134" t="s">
        <v>129</v>
      </c>
      <c r="C134">
        <v>42</v>
      </c>
      <c r="D134" s="79" t="str">
        <f t="shared" si="8"/>
        <v>West</v>
      </c>
      <c r="E134" s="79">
        <f t="shared" si="9"/>
        <v>0</v>
      </c>
      <c r="F134" s="79">
        <f t="shared" si="10"/>
        <v>0</v>
      </c>
      <c r="G134" s="79">
        <f t="shared" si="11"/>
        <v>0</v>
      </c>
    </row>
    <row r="135" spans="1:7" x14ac:dyDescent="0.2">
      <c r="A135">
        <v>134</v>
      </c>
      <c r="B135" t="s">
        <v>55</v>
      </c>
      <c r="C135">
        <v>25</v>
      </c>
      <c r="D135" s="79" t="str">
        <f t="shared" si="8"/>
        <v>West</v>
      </c>
      <c r="E135" s="79">
        <f t="shared" si="9"/>
        <v>0</v>
      </c>
      <c r="F135" s="79">
        <f t="shared" si="10"/>
        <v>0</v>
      </c>
      <c r="G135" s="79">
        <f t="shared" si="11"/>
        <v>0</v>
      </c>
    </row>
    <row r="136" spans="1:7" x14ac:dyDescent="0.2">
      <c r="A136">
        <v>135</v>
      </c>
      <c r="B136" t="s">
        <v>104</v>
      </c>
      <c r="C136">
        <v>25</v>
      </c>
      <c r="D136" s="79" t="str">
        <f t="shared" si="8"/>
        <v>South</v>
      </c>
      <c r="E136" s="79">
        <f t="shared" si="9"/>
        <v>0</v>
      </c>
      <c r="F136" s="79">
        <f t="shared" si="10"/>
        <v>1</v>
      </c>
      <c r="G136" s="79">
        <f t="shared" si="11"/>
        <v>0</v>
      </c>
    </row>
    <row r="137" spans="1:7" x14ac:dyDescent="0.2">
      <c r="A137">
        <v>136</v>
      </c>
      <c r="B137" t="s">
        <v>110</v>
      </c>
      <c r="C137">
        <v>12</v>
      </c>
      <c r="D137" s="79" t="str">
        <f t="shared" si="8"/>
        <v>Midwest</v>
      </c>
      <c r="E137" s="79">
        <f t="shared" si="9"/>
        <v>0</v>
      </c>
      <c r="F137" s="79">
        <f t="shared" si="10"/>
        <v>0</v>
      </c>
      <c r="G137" s="79">
        <f t="shared" si="11"/>
        <v>1</v>
      </c>
    </row>
    <row r="138" spans="1:7" x14ac:dyDescent="0.2">
      <c r="A138">
        <v>137</v>
      </c>
      <c r="B138" t="s">
        <v>130</v>
      </c>
      <c r="C138">
        <v>4</v>
      </c>
      <c r="D138" s="79" t="str">
        <f t="shared" si="8"/>
        <v>South</v>
      </c>
      <c r="E138" s="79">
        <f t="shared" si="9"/>
        <v>0</v>
      </c>
      <c r="F138" s="79">
        <f t="shared" si="10"/>
        <v>1</v>
      </c>
      <c r="G138" s="79">
        <f t="shared" si="11"/>
        <v>0</v>
      </c>
    </row>
    <row r="139" spans="1:7" x14ac:dyDescent="0.2">
      <c r="A139">
        <v>138</v>
      </c>
      <c r="B139" t="s">
        <v>111</v>
      </c>
      <c r="C139">
        <v>38</v>
      </c>
      <c r="D139" s="79" t="str">
        <f t="shared" si="8"/>
        <v>West</v>
      </c>
      <c r="E139" s="79">
        <f t="shared" si="9"/>
        <v>0</v>
      </c>
      <c r="F139" s="79">
        <f t="shared" si="10"/>
        <v>0</v>
      </c>
      <c r="G139" s="79">
        <f t="shared" si="11"/>
        <v>0</v>
      </c>
    </row>
    <row r="140" spans="1:7" x14ac:dyDescent="0.2">
      <c r="A140">
        <v>139</v>
      </c>
      <c r="B140" t="s">
        <v>141</v>
      </c>
      <c r="C140">
        <v>42</v>
      </c>
      <c r="D140" s="79" t="str">
        <f t="shared" si="8"/>
        <v>South</v>
      </c>
      <c r="E140" s="79">
        <f t="shared" si="9"/>
        <v>0</v>
      </c>
      <c r="F140" s="79">
        <f t="shared" si="10"/>
        <v>1</v>
      </c>
      <c r="G140" s="79">
        <f t="shared" si="11"/>
        <v>0</v>
      </c>
    </row>
    <row r="141" spans="1:7" x14ac:dyDescent="0.2">
      <c r="A141">
        <v>140</v>
      </c>
      <c r="B141" t="s">
        <v>102</v>
      </c>
      <c r="C141">
        <v>30</v>
      </c>
      <c r="D141" s="79" t="str">
        <f t="shared" si="8"/>
        <v>South</v>
      </c>
      <c r="E141" s="79">
        <f t="shared" si="9"/>
        <v>0</v>
      </c>
      <c r="F141" s="79">
        <f t="shared" si="10"/>
        <v>1</v>
      </c>
      <c r="G141" s="79">
        <f t="shared" si="11"/>
        <v>0</v>
      </c>
    </row>
    <row r="142" spans="1:7" x14ac:dyDescent="0.2">
      <c r="A142">
        <v>141</v>
      </c>
      <c r="B142" t="s">
        <v>97</v>
      </c>
      <c r="C142">
        <v>50</v>
      </c>
      <c r="D142" s="79" t="str">
        <f t="shared" si="8"/>
        <v>South</v>
      </c>
      <c r="E142" s="79">
        <f t="shared" si="9"/>
        <v>0</v>
      </c>
      <c r="F142" s="79">
        <f t="shared" si="10"/>
        <v>1</v>
      </c>
      <c r="G142" s="79">
        <f t="shared" si="11"/>
        <v>0</v>
      </c>
    </row>
    <row r="143" spans="1:7" x14ac:dyDescent="0.2">
      <c r="A143">
        <v>142</v>
      </c>
      <c r="B143" t="s">
        <v>140</v>
      </c>
      <c r="C143">
        <v>45</v>
      </c>
      <c r="D143" s="79" t="str">
        <f t="shared" si="8"/>
        <v>South</v>
      </c>
      <c r="E143" s="79">
        <f t="shared" si="9"/>
        <v>0</v>
      </c>
      <c r="F143" s="79">
        <f t="shared" si="10"/>
        <v>1</v>
      </c>
      <c r="G143" s="79">
        <f t="shared" si="11"/>
        <v>0</v>
      </c>
    </row>
    <row r="144" spans="1:7" x14ac:dyDescent="0.2">
      <c r="A144">
        <v>143</v>
      </c>
      <c r="B144" t="s">
        <v>144</v>
      </c>
      <c r="C144">
        <v>33</v>
      </c>
      <c r="D144" s="79" t="str">
        <f t="shared" si="8"/>
        <v>Midwest</v>
      </c>
      <c r="E144" s="79">
        <f t="shared" si="9"/>
        <v>0</v>
      </c>
      <c r="F144" s="79">
        <f t="shared" si="10"/>
        <v>0</v>
      </c>
      <c r="G144" s="79">
        <f t="shared" si="11"/>
        <v>1</v>
      </c>
    </row>
    <row r="145" spans="1:7" x14ac:dyDescent="0.2">
      <c r="A145">
        <v>144</v>
      </c>
      <c r="B145" t="s">
        <v>67</v>
      </c>
      <c r="C145">
        <v>25</v>
      </c>
      <c r="D145" s="79" t="str">
        <f t="shared" si="8"/>
        <v>Midwest</v>
      </c>
      <c r="E145" s="79">
        <f t="shared" si="9"/>
        <v>0</v>
      </c>
      <c r="F145" s="79">
        <f t="shared" si="10"/>
        <v>0</v>
      </c>
      <c r="G145" s="79">
        <f t="shared" si="11"/>
        <v>1</v>
      </c>
    </row>
    <row r="146" spans="1:7" x14ac:dyDescent="0.2">
      <c r="A146">
        <v>145</v>
      </c>
      <c r="B146" t="s">
        <v>126</v>
      </c>
      <c r="C146">
        <v>25</v>
      </c>
      <c r="D146" s="79" t="str">
        <f t="shared" si="8"/>
        <v>Northeast</v>
      </c>
      <c r="E146" s="79">
        <f t="shared" si="9"/>
        <v>1</v>
      </c>
      <c r="F146" s="79">
        <f t="shared" si="10"/>
        <v>0</v>
      </c>
      <c r="G146" s="79">
        <f t="shared" si="11"/>
        <v>0</v>
      </c>
    </row>
    <row r="147" spans="1:7" x14ac:dyDescent="0.2">
      <c r="A147">
        <v>146</v>
      </c>
      <c r="B147" t="s">
        <v>67</v>
      </c>
      <c r="C147">
        <v>44</v>
      </c>
      <c r="D147" s="79" t="str">
        <f t="shared" si="8"/>
        <v>Midwest</v>
      </c>
      <c r="E147" s="79">
        <f t="shared" si="9"/>
        <v>0</v>
      </c>
      <c r="F147" s="79">
        <f t="shared" si="10"/>
        <v>0</v>
      </c>
      <c r="G147" s="79">
        <f t="shared" si="11"/>
        <v>1</v>
      </c>
    </row>
    <row r="148" spans="1:7" x14ac:dyDescent="0.2">
      <c r="A148">
        <v>147</v>
      </c>
      <c r="B148" t="s">
        <v>111</v>
      </c>
      <c r="C148">
        <v>21</v>
      </c>
      <c r="D148" s="79" t="str">
        <f t="shared" si="8"/>
        <v>West</v>
      </c>
      <c r="E148" s="79">
        <f t="shared" si="9"/>
        <v>0</v>
      </c>
      <c r="F148" s="79">
        <f t="shared" si="10"/>
        <v>0</v>
      </c>
      <c r="G148" s="79">
        <f t="shared" si="11"/>
        <v>0</v>
      </c>
    </row>
    <row r="149" spans="1:7" x14ac:dyDescent="0.2">
      <c r="A149">
        <v>148</v>
      </c>
      <c r="B149" t="s">
        <v>134</v>
      </c>
      <c r="C149">
        <v>31</v>
      </c>
      <c r="D149" s="79" t="str">
        <f t="shared" si="8"/>
        <v>West</v>
      </c>
      <c r="E149" s="79">
        <f t="shared" si="9"/>
        <v>0</v>
      </c>
      <c r="F149" s="79">
        <f t="shared" si="10"/>
        <v>0</v>
      </c>
      <c r="G149" s="79">
        <f t="shared" si="11"/>
        <v>0</v>
      </c>
    </row>
    <row r="150" spans="1:7" x14ac:dyDescent="0.2">
      <c r="A150">
        <v>149</v>
      </c>
      <c r="B150" t="s">
        <v>50</v>
      </c>
      <c r="C150">
        <v>47</v>
      </c>
      <c r="D150" s="79" t="str">
        <f t="shared" si="8"/>
        <v>West</v>
      </c>
      <c r="E150" s="79">
        <f t="shared" si="9"/>
        <v>0</v>
      </c>
      <c r="F150" s="79">
        <f t="shared" si="10"/>
        <v>0</v>
      </c>
      <c r="G150" s="79">
        <f t="shared" si="11"/>
        <v>0</v>
      </c>
    </row>
    <row r="151" spans="1:7" x14ac:dyDescent="0.2">
      <c r="A151">
        <v>150</v>
      </c>
      <c r="B151" t="s">
        <v>78</v>
      </c>
      <c r="C151">
        <v>14</v>
      </c>
      <c r="D151" s="79" t="str">
        <f t="shared" si="8"/>
        <v>South</v>
      </c>
      <c r="E151" s="79">
        <f t="shared" si="9"/>
        <v>0</v>
      </c>
      <c r="F151" s="79">
        <f t="shared" si="10"/>
        <v>1</v>
      </c>
      <c r="G151" s="79">
        <f t="shared" si="11"/>
        <v>0</v>
      </c>
    </row>
    <row r="152" spans="1:7" x14ac:dyDescent="0.2">
      <c r="A152">
        <v>151</v>
      </c>
      <c r="B152" t="s">
        <v>98</v>
      </c>
      <c r="C152">
        <v>17</v>
      </c>
      <c r="D152" s="79" t="str">
        <f t="shared" si="8"/>
        <v>West</v>
      </c>
      <c r="E152" s="79">
        <f t="shared" si="9"/>
        <v>0</v>
      </c>
      <c r="F152" s="79">
        <f t="shared" si="10"/>
        <v>0</v>
      </c>
      <c r="G152" s="79">
        <f t="shared" si="11"/>
        <v>0</v>
      </c>
    </row>
    <row r="153" spans="1:7" x14ac:dyDescent="0.2">
      <c r="A153">
        <v>152</v>
      </c>
      <c r="B153" t="s">
        <v>113</v>
      </c>
      <c r="C153">
        <v>3</v>
      </c>
      <c r="D153" s="79" t="str">
        <f t="shared" si="8"/>
        <v>Midwest</v>
      </c>
      <c r="E153" s="79">
        <f t="shared" si="9"/>
        <v>0</v>
      </c>
      <c r="F153" s="79">
        <f t="shared" si="10"/>
        <v>0</v>
      </c>
      <c r="G153" s="79">
        <f t="shared" si="11"/>
        <v>1</v>
      </c>
    </row>
    <row r="154" spans="1:7" x14ac:dyDescent="0.2">
      <c r="A154">
        <v>153</v>
      </c>
      <c r="B154" t="s">
        <v>130</v>
      </c>
      <c r="C154">
        <v>42</v>
      </c>
      <c r="D154" s="79" t="str">
        <f t="shared" si="8"/>
        <v>South</v>
      </c>
      <c r="E154" s="79">
        <f t="shared" si="9"/>
        <v>0</v>
      </c>
      <c r="F154" s="79">
        <f t="shared" si="10"/>
        <v>1</v>
      </c>
      <c r="G154" s="79">
        <f t="shared" si="11"/>
        <v>0</v>
      </c>
    </row>
    <row r="155" spans="1:7" x14ac:dyDescent="0.2">
      <c r="A155">
        <v>154</v>
      </c>
      <c r="B155" t="s">
        <v>97</v>
      </c>
      <c r="C155">
        <v>22</v>
      </c>
      <c r="D155" s="79" t="str">
        <f t="shared" si="8"/>
        <v>South</v>
      </c>
      <c r="E155" s="79">
        <f t="shared" si="9"/>
        <v>0</v>
      </c>
      <c r="F155" s="79">
        <f t="shared" si="10"/>
        <v>1</v>
      </c>
      <c r="G155" s="79">
        <f t="shared" si="11"/>
        <v>0</v>
      </c>
    </row>
    <row r="156" spans="1:7" x14ac:dyDescent="0.2">
      <c r="A156">
        <v>155</v>
      </c>
      <c r="B156" t="s">
        <v>100</v>
      </c>
      <c r="C156">
        <v>21</v>
      </c>
      <c r="D156" s="79" t="str">
        <f t="shared" si="8"/>
        <v>South</v>
      </c>
      <c r="E156" s="79">
        <f t="shared" si="9"/>
        <v>0</v>
      </c>
      <c r="F156" s="79">
        <f t="shared" si="10"/>
        <v>1</v>
      </c>
      <c r="G156" s="79">
        <f t="shared" si="11"/>
        <v>0</v>
      </c>
    </row>
    <row r="157" spans="1:7" x14ac:dyDescent="0.2">
      <c r="A157">
        <v>156</v>
      </c>
      <c r="B157" t="s">
        <v>30</v>
      </c>
      <c r="C157">
        <v>21</v>
      </c>
      <c r="D157" s="79" t="str">
        <f t="shared" si="8"/>
        <v>Northeast</v>
      </c>
      <c r="E157" s="79">
        <f t="shared" si="9"/>
        <v>1</v>
      </c>
      <c r="F157" s="79">
        <f t="shared" si="10"/>
        <v>0</v>
      </c>
      <c r="G157" s="79">
        <f t="shared" si="11"/>
        <v>0</v>
      </c>
    </row>
    <row r="158" spans="1:7" x14ac:dyDescent="0.2">
      <c r="A158">
        <v>157</v>
      </c>
      <c r="B158" t="s">
        <v>67</v>
      </c>
      <c r="C158">
        <v>40</v>
      </c>
      <c r="D158" s="79" t="str">
        <f t="shared" si="8"/>
        <v>Midwest</v>
      </c>
      <c r="E158" s="79">
        <f t="shared" si="9"/>
        <v>0</v>
      </c>
      <c r="F158" s="79">
        <f t="shared" si="10"/>
        <v>0</v>
      </c>
      <c r="G158" s="79">
        <f t="shared" si="11"/>
        <v>1</v>
      </c>
    </row>
    <row r="159" spans="1:7" x14ac:dyDescent="0.2">
      <c r="A159">
        <v>158</v>
      </c>
      <c r="B159" t="s">
        <v>128</v>
      </c>
      <c r="C159">
        <v>1</v>
      </c>
      <c r="D159" s="79" t="str">
        <f t="shared" si="8"/>
        <v>Northeast</v>
      </c>
      <c r="E159" s="79">
        <f t="shared" si="9"/>
        <v>1</v>
      </c>
      <c r="F159" s="79">
        <f t="shared" si="10"/>
        <v>0</v>
      </c>
      <c r="G159" s="79">
        <f t="shared" si="11"/>
        <v>0</v>
      </c>
    </row>
    <row r="160" spans="1:7" x14ac:dyDescent="0.2">
      <c r="A160">
        <v>159</v>
      </c>
      <c r="B160" t="s">
        <v>138</v>
      </c>
      <c r="C160">
        <v>50</v>
      </c>
      <c r="D160" s="79" t="str">
        <f t="shared" si="8"/>
        <v>Northeast</v>
      </c>
      <c r="E160" s="79">
        <f t="shared" si="9"/>
        <v>1</v>
      </c>
      <c r="F160" s="79">
        <f t="shared" si="10"/>
        <v>0</v>
      </c>
      <c r="G160" s="79">
        <f t="shared" si="11"/>
        <v>0</v>
      </c>
    </row>
    <row r="161" spans="1:7" x14ac:dyDescent="0.2">
      <c r="A161">
        <v>160</v>
      </c>
      <c r="B161" t="s">
        <v>81</v>
      </c>
      <c r="C161">
        <v>39</v>
      </c>
      <c r="D161" s="79" t="str">
        <f t="shared" si="8"/>
        <v>Northeast</v>
      </c>
      <c r="E161" s="79">
        <f t="shared" si="9"/>
        <v>1</v>
      </c>
      <c r="F161" s="79">
        <f t="shared" si="10"/>
        <v>0</v>
      </c>
      <c r="G161" s="79">
        <f t="shared" si="11"/>
        <v>0</v>
      </c>
    </row>
    <row r="162" spans="1:7" x14ac:dyDescent="0.2">
      <c r="A162">
        <v>161</v>
      </c>
      <c r="B162" t="s">
        <v>104</v>
      </c>
      <c r="C162">
        <v>34</v>
      </c>
      <c r="D162" s="79" t="str">
        <f t="shared" si="8"/>
        <v>South</v>
      </c>
      <c r="E162" s="79">
        <f t="shared" si="9"/>
        <v>0</v>
      </c>
      <c r="F162" s="79">
        <f t="shared" si="10"/>
        <v>1</v>
      </c>
      <c r="G162" s="79">
        <f t="shared" si="11"/>
        <v>0</v>
      </c>
    </row>
    <row r="163" spans="1:7" x14ac:dyDescent="0.2">
      <c r="A163">
        <v>162</v>
      </c>
      <c r="B163" t="s">
        <v>113</v>
      </c>
      <c r="C163">
        <v>29</v>
      </c>
      <c r="D163" s="79" t="str">
        <f t="shared" si="8"/>
        <v>Midwest</v>
      </c>
      <c r="E163" s="79">
        <f t="shared" si="9"/>
        <v>0</v>
      </c>
      <c r="F163" s="79">
        <f t="shared" si="10"/>
        <v>0</v>
      </c>
      <c r="G163" s="79">
        <f t="shared" si="11"/>
        <v>1</v>
      </c>
    </row>
    <row r="164" spans="1:7" x14ac:dyDescent="0.2">
      <c r="A164">
        <v>163</v>
      </c>
      <c r="B164" t="s">
        <v>98</v>
      </c>
      <c r="C164">
        <v>31</v>
      </c>
      <c r="D164" s="79" t="str">
        <f t="shared" si="8"/>
        <v>West</v>
      </c>
      <c r="E164" s="79">
        <f t="shared" si="9"/>
        <v>0</v>
      </c>
      <c r="F164" s="79">
        <f t="shared" si="10"/>
        <v>0</v>
      </c>
      <c r="G164" s="79">
        <f t="shared" si="11"/>
        <v>0</v>
      </c>
    </row>
    <row r="165" spans="1:7" x14ac:dyDescent="0.2">
      <c r="A165">
        <v>164</v>
      </c>
      <c r="B165" t="s">
        <v>140</v>
      </c>
      <c r="C165">
        <v>8</v>
      </c>
      <c r="D165" s="79" t="str">
        <f t="shared" si="8"/>
        <v>South</v>
      </c>
      <c r="E165" s="79">
        <f t="shared" si="9"/>
        <v>0</v>
      </c>
      <c r="F165" s="79">
        <f t="shared" si="10"/>
        <v>1</v>
      </c>
      <c r="G165" s="79">
        <f t="shared" si="11"/>
        <v>0</v>
      </c>
    </row>
    <row r="166" spans="1:7" x14ac:dyDescent="0.2">
      <c r="A166">
        <v>165</v>
      </c>
      <c r="B166" t="s">
        <v>78</v>
      </c>
      <c r="C166">
        <v>5</v>
      </c>
      <c r="D166" s="79" t="str">
        <f t="shared" si="8"/>
        <v>South</v>
      </c>
      <c r="E166" s="79">
        <f t="shared" si="9"/>
        <v>0</v>
      </c>
      <c r="F166" s="79">
        <f t="shared" si="10"/>
        <v>1</v>
      </c>
      <c r="G166" s="79">
        <f t="shared" si="11"/>
        <v>0</v>
      </c>
    </row>
    <row r="167" spans="1:7" x14ac:dyDescent="0.2">
      <c r="A167">
        <v>166</v>
      </c>
      <c r="B167" t="s">
        <v>21</v>
      </c>
      <c r="C167">
        <v>7</v>
      </c>
      <c r="D167" s="79" t="str">
        <f t="shared" si="8"/>
        <v>South</v>
      </c>
      <c r="E167" s="79">
        <f t="shared" si="9"/>
        <v>0</v>
      </c>
      <c r="F167" s="79">
        <f t="shared" si="10"/>
        <v>1</v>
      </c>
      <c r="G167" s="79">
        <f t="shared" si="11"/>
        <v>0</v>
      </c>
    </row>
    <row r="168" spans="1:7" x14ac:dyDescent="0.2">
      <c r="A168">
        <v>167</v>
      </c>
      <c r="B168" t="s">
        <v>78</v>
      </c>
      <c r="C168">
        <v>30</v>
      </c>
      <c r="D168" s="79" t="str">
        <f t="shared" si="8"/>
        <v>South</v>
      </c>
      <c r="E168" s="79">
        <f t="shared" si="9"/>
        <v>0</v>
      </c>
      <c r="F168" s="79">
        <f t="shared" si="10"/>
        <v>1</v>
      </c>
      <c r="G168" s="79">
        <f t="shared" si="11"/>
        <v>0</v>
      </c>
    </row>
    <row r="169" spans="1:7" x14ac:dyDescent="0.2">
      <c r="A169">
        <v>168</v>
      </c>
      <c r="B169" t="s">
        <v>71</v>
      </c>
      <c r="C169">
        <v>14</v>
      </c>
      <c r="D169" s="79" t="str">
        <f t="shared" si="8"/>
        <v>South</v>
      </c>
      <c r="E169" s="79">
        <f t="shared" si="9"/>
        <v>0</v>
      </c>
      <c r="F169" s="79">
        <f t="shared" si="10"/>
        <v>1</v>
      </c>
      <c r="G169" s="79">
        <f t="shared" si="11"/>
        <v>0</v>
      </c>
    </row>
    <row r="170" spans="1:7" x14ac:dyDescent="0.2">
      <c r="A170">
        <v>169</v>
      </c>
      <c r="B170" t="s">
        <v>59</v>
      </c>
      <c r="C170">
        <v>5</v>
      </c>
      <c r="D170" s="79" t="str">
        <f t="shared" si="8"/>
        <v>South</v>
      </c>
      <c r="E170" s="79">
        <f t="shared" si="9"/>
        <v>0</v>
      </c>
      <c r="F170" s="79">
        <f t="shared" si="10"/>
        <v>1</v>
      </c>
      <c r="G170" s="79">
        <f t="shared" si="11"/>
        <v>0</v>
      </c>
    </row>
    <row r="171" spans="1:7" x14ac:dyDescent="0.2">
      <c r="A171">
        <v>170</v>
      </c>
      <c r="B171" t="s">
        <v>106</v>
      </c>
      <c r="C171">
        <v>3</v>
      </c>
      <c r="D171" s="79" t="str">
        <f t="shared" si="8"/>
        <v>West</v>
      </c>
      <c r="E171" s="79">
        <f t="shared" si="9"/>
        <v>0</v>
      </c>
      <c r="F171" s="79">
        <f t="shared" si="10"/>
        <v>0</v>
      </c>
      <c r="G171" s="79">
        <f t="shared" si="11"/>
        <v>0</v>
      </c>
    </row>
    <row r="172" spans="1:7" x14ac:dyDescent="0.2">
      <c r="A172">
        <v>171</v>
      </c>
      <c r="B172" t="s">
        <v>50</v>
      </c>
      <c r="C172">
        <v>46</v>
      </c>
      <c r="D172" s="79" t="str">
        <f t="shared" si="8"/>
        <v>West</v>
      </c>
      <c r="E172" s="79">
        <f t="shared" si="9"/>
        <v>0</v>
      </c>
      <c r="F172" s="79">
        <f t="shared" si="10"/>
        <v>0</v>
      </c>
      <c r="G172" s="79">
        <f t="shared" si="11"/>
        <v>0</v>
      </c>
    </row>
    <row r="173" spans="1:7" x14ac:dyDescent="0.2">
      <c r="A173">
        <v>172</v>
      </c>
      <c r="B173" t="s">
        <v>140</v>
      </c>
      <c r="C173">
        <v>4</v>
      </c>
      <c r="D173" s="79" t="str">
        <f t="shared" si="8"/>
        <v>South</v>
      </c>
      <c r="E173" s="79">
        <f t="shared" si="9"/>
        <v>0</v>
      </c>
      <c r="F173" s="79">
        <f t="shared" si="10"/>
        <v>1</v>
      </c>
      <c r="G173" s="79">
        <f t="shared" si="11"/>
        <v>0</v>
      </c>
    </row>
    <row r="174" spans="1:7" x14ac:dyDescent="0.2">
      <c r="A174">
        <v>173</v>
      </c>
      <c r="B174" t="s">
        <v>144</v>
      </c>
      <c r="C174">
        <v>42</v>
      </c>
      <c r="D174" s="79" t="str">
        <f t="shared" si="8"/>
        <v>Midwest</v>
      </c>
      <c r="E174" s="79">
        <f t="shared" si="9"/>
        <v>0</v>
      </c>
      <c r="F174" s="79">
        <f t="shared" si="10"/>
        <v>0</v>
      </c>
      <c r="G174" s="79">
        <f t="shared" si="11"/>
        <v>1</v>
      </c>
    </row>
    <row r="175" spans="1:7" x14ac:dyDescent="0.2">
      <c r="A175">
        <v>174</v>
      </c>
      <c r="B175" t="s">
        <v>76</v>
      </c>
      <c r="C175">
        <v>30</v>
      </c>
      <c r="D175" s="79" t="str">
        <f t="shared" si="8"/>
        <v>West</v>
      </c>
      <c r="E175" s="79">
        <f t="shared" si="9"/>
        <v>0</v>
      </c>
      <c r="F175" s="79">
        <f t="shared" si="10"/>
        <v>0</v>
      </c>
      <c r="G175" s="79">
        <f t="shared" si="11"/>
        <v>0</v>
      </c>
    </row>
    <row r="176" spans="1:7" x14ac:dyDescent="0.2">
      <c r="A176">
        <v>175</v>
      </c>
      <c r="B176" t="s">
        <v>128</v>
      </c>
      <c r="C176">
        <v>37</v>
      </c>
      <c r="D176" s="79" t="str">
        <f t="shared" si="8"/>
        <v>Northeast</v>
      </c>
      <c r="E176" s="79">
        <f t="shared" si="9"/>
        <v>1</v>
      </c>
      <c r="F176" s="79">
        <f t="shared" si="10"/>
        <v>0</v>
      </c>
      <c r="G176" s="79">
        <f t="shared" si="11"/>
        <v>0</v>
      </c>
    </row>
    <row r="177" spans="1:7" x14ac:dyDescent="0.2">
      <c r="A177">
        <v>176</v>
      </c>
      <c r="B177" t="s">
        <v>100</v>
      </c>
      <c r="C177">
        <v>2</v>
      </c>
      <c r="D177" s="79" t="str">
        <f t="shared" si="8"/>
        <v>South</v>
      </c>
      <c r="E177" s="79">
        <f t="shared" si="9"/>
        <v>0</v>
      </c>
      <c r="F177" s="79">
        <f t="shared" si="10"/>
        <v>1</v>
      </c>
      <c r="G177" s="79">
        <f t="shared" si="11"/>
        <v>0</v>
      </c>
    </row>
    <row r="178" spans="1:7" x14ac:dyDescent="0.2">
      <c r="A178">
        <v>177</v>
      </c>
      <c r="B178" t="s">
        <v>81</v>
      </c>
      <c r="C178">
        <v>30</v>
      </c>
      <c r="D178" s="79" t="str">
        <f t="shared" si="8"/>
        <v>Northeast</v>
      </c>
      <c r="E178" s="79">
        <f t="shared" si="9"/>
        <v>1</v>
      </c>
      <c r="F178" s="79">
        <f t="shared" si="10"/>
        <v>0</v>
      </c>
      <c r="G178" s="79">
        <f t="shared" si="11"/>
        <v>0</v>
      </c>
    </row>
    <row r="179" spans="1:7" x14ac:dyDescent="0.2">
      <c r="A179">
        <v>178</v>
      </c>
      <c r="B179" t="s">
        <v>110</v>
      </c>
      <c r="C179">
        <v>47</v>
      </c>
      <c r="D179" s="79" t="str">
        <f t="shared" si="8"/>
        <v>Midwest</v>
      </c>
      <c r="E179" s="79">
        <f t="shared" si="9"/>
        <v>0</v>
      </c>
      <c r="F179" s="79">
        <f t="shared" si="10"/>
        <v>0</v>
      </c>
      <c r="G179" s="79">
        <f t="shared" si="11"/>
        <v>1</v>
      </c>
    </row>
    <row r="180" spans="1:7" x14ac:dyDescent="0.2">
      <c r="A180">
        <v>179</v>
      </c>
      <c r="B180" t="s">
        <v>134</v>
      </c>
      <c r="C180">
        <v>21</v>
      </c>
      <c r="D180" s="79" t="str">
        <f t="shared" si="8"/>
        <v>West</v>
      </c>
      <c r="E180" s="79">
        <f t="shared" si="9"/>
        <v>0</v>
      </c>
      <c r="F180" s="79">
        <f t="shared" si="10"/>
        <v>0</v>
      </c>
      <c r="G180" s="79">
        <f t="shared" si="11"/>
        <v>0</v>
      </c>
    </row>
    <row r="181" spans="1:7" x14ac:dyDescent="0.2">
      <c r="A181">
        <v>180</v>
      </c>
      <c r="B181" t="s">
        <v>114</v>
      </c>
      <c r="C181">
        <v>9</v>
      </c>
      <c r="D181" s="79" t="str">
        <f t="shared" si="8"/>
        <v>Midwest</v>
      </c>
      <c r="E181" s="79">
        <f t="shared" si="9"/>
        <v>0</v>
      </c>
      <c r="F181" s="79">
        <f t="shared" si="10"/>
        <v>0</v>
      </c>
      <c r="G181" s="79">
        <f t="shared" si="11"/>
        <v>1</v>
      </c>
    </row>
    <row r="182" spans="1:7" x14ac:dyDescent="0.2">
      <c r="A182">
        <v>181</v>
      </c>
      <c r="B182" t="s">
        <v>146</v>
      </c>
      <c r="C182">
        <v>12</v>
      </c>
      <c r="D182" s="79" t="str">
        <f t="shared" si="8"/>
        <v>Midwest</v>
      </c>
      <c r="E182" s="79">
        <f t="shared" si="9"/>
        <v>0</v>
      </c>
      <c r="F182" s="79">
        <f t="shared" si="10"/>
        <v>0</v>
      </c>
      <c r="G182" s="79">
        <f t="shared" si="11"/>
        <v>1</v>
      </c>
    </row>
    <row r="183" spans="1:7" x14ac:dyDescent="0.2">
      <c r="A183">
        <v>182</v>
      </c>
      <c r="B183" t="s">
        <v>34</v>
      </c>
      <c r="C183">
        <v>4</v>
      </c>
      <c r="D183" s="79" t="str">
        <f t="shared" si="8"/>
        <v>Northeast</v>
      </c>
      <c r="E183" s="79">
        <f t="shared" si="9"/>
        <v>1</v>
      </c>
      <c r="F183" s="79">
        <f t="shared" si="10"/>
        <v>0</v>
      </c>
      <c r="G183" s="79">
        <f t="shared" si="11"/>
        <v>0</v>
      </c>
    </row>
    <row r="184" spans="1:7" x14ac:dyDescent="0.2">
      <c r="A184">
        <v>183</v>
      </c>
      <c r="B184" t="s">
        <v>89</v>
      </c>
      <c r="C184">
        <v>10</v>
      </c>
      <c r="D184" s="79" t="str">
        <f t="shared" si="8"/>
        <v>South</v>
      </c>
      <c r="E184" s="79">
        <f t="shared" si="9"/>
        <v>0</v>
      </c>
      <c r="F184" s="79">
        <f t="shared" si="10"/>
        <v>1</v>
      </c>
      <c r="G184" s="79">
        <f t="shared" si="11"/>
        <v>0</v>
      </c>
    </row>
    <row r="185" spans="1:7" x14ac:dyDescent="0.2">
      <c r="A185">
        <v>184</v>
      </c>
      <c r="B185" t="s">
        <v>122</v>
      </c>
      <c r="C185">
        <v>26</v>
      </c>
      <c r="D185" s="79" t="str">
        <f t="shared" si="8"/>
        <v>Midwest</v>
      </c>
      <c r="E185" s="79">
        <f t="shared" si="9"/>
        <v>0</v>
      </c>
      <c r="F185" s="79">
        <f t="shared" si="10"/>
        <v>0</v>
      </c>
      <c r="G185" s="79">
        <f t="shared" si="11"/>
        <v>1</v>
      </c>
    </row>
    <row r="186" spans="1:7" x14ac:dyDescent="0.2">
      <c r="A186">
        <v>185</v>
      </c>
      <c r="B186" t="s">
        <v>76</v>
      </c>
      <c r="C186">
        <v>40</v>
      </c>
      <c r="D186" s="79" t="str">
        <f t="shared" si="8"/>
        <v>West</v>
      </c>
      <c r="E186" s="79">
        <f t="shared" si="9"/>
        <v>0</v>
      </c>
      <c r="F186" s="79">
        <f t="shared" si="10"/>
        <v>0</v>
      </c>
      <c r="G186" s="79">
        <f t="shared" si="11"/>
        <v>0</v>
      </c>
    </row>
    <row r="187" spans="1:7" x14ac:dyDescent="0.2">
      <c r="A187">
        <v>186</v>
      </c>
      <c r="B187" t="s">
        <v>149</v>
      </c>
      <c r="C187">
        <v>34</v>
      </c>
      <c r="D187" s="79" t="str">
        <f t="shared" si="8"/>
        <v>Midwest</v>
      </c>
      <c r="E187" s="79">
        <f t="shared" si="9"/>
        <v>0</v>
      </c>
      <c r="F187" s="79">
        <f t="shared" si="10"/>
        <v>0</v>
      </c>
      <c r="G187" s="79">
        <f t="shared" si="11"/>
        <v>1</v>
      </c>
    </row>
    <row r="188" spans="1:7" x14ac:dyDescent="0.2">
      <c r="A188">
        <v>187</v>
      </c>
      <c r="B188" t="s">
        <v>147</v>
      </c>
      <c r="C188">
        <v>31</v>
      </c>
      <c r="D188" s="79" t="str">
        <f t="shared" si="8"/>
        <v>Midwest</v>
      </c>
      <c r="E188" s="79">
        <f t="shared" si="9"/>
        <v>0</v>
      </c>
      <c r="F188" s="79">
        <f t="shared" si="10"/>
        <v>0</v>
      </c>
      <c r="G188" s="79">
        <f t="shared" si="11"/>
        <v>1</v>
      </c>
    </row>
    <row r="189" spans="1:7" x14ac:dyDescent="0.2">
      <c r="A189">
        <v>188</v>
      </c>
      <c r="B189" t="s">
        <v>141</v>
      </c>
      <c r="C189">
        <v>1</v>
      </c>
      <c r="D189" s="79" t="str">
        <f t="shared" si="8"/>
        <v>South</v>
      </c>
      <c r="E189" s="79">
        <f t="shared" si="9"/>
        <v>0</v>
      </c>
      <c r="F189" s="79">
        <f t="shared" si="10"/>
        <v>1</v>
      </c>
      <c r="G189" s="79">
        <f t="shared" si="11"/>
        <v>0</v>
      </c>
    </row>
    <row r="190" spans="1:7" x14ac:dyDescent="0.2">
      <c r="A190">
        <v>189</v>
      </c>
      <c r="B190" t="s">
        <v>71</v>
      </c>
      <c r="C190">
        <v>5</v>
      </c>
      <c r="D190" s="79" t="str">
        <f t="shared" si="8"/>
        <v>South</v>
      </c>
      <c r="E190" s="79">
        <f t="shared" si="9"/>
        <v>0</v>
      </c>
      <c r="F190" s="79">
        <f t="shared" si="10"/>
        <v>1</v>
      </c>
      <c r="G190" s="79">
        <f t="shared" si="11"/>
        <v>0</v>
      </c>
    </row>
    <row r="191" spans="1:7" x14ac:dyDescent="0.2">
      <c r="A191">
        <v>190</v>
      </c>
      <c r="B191" t="s">
        <v>63</v>
      </c>
      <c r="C191">
        <v>4</v>
      </c>
      <c r="D191" s="79" t="str">
        <f t="shared" si="8"/>
        <v>South</v>
      </c>
      <c r="E191" s="79">
        <f t="shared" si="9"/>
        <v>0</v>
      </c>
      <c r="F191" s="79">
        <f t="shared" si="10"/>
        <v>1</v>
      </c>
      <c r="G191" s="79">
        <f t="shared" si="11"/>
        <v>0</v>
      </c>
    </row>
    <row r="192" spans="1:7" x14ac:dyDescent="0.2">
      <c r="A192">
        <v>191</v>
      </c>
      <c r="B192" t="s">
        <v>115</v>
      </c>
      <c r="C192">
        <v>48</v>
      </c>
      <c r="D192" s="79" t="str">
        <f t="shared" si="8"/>
        <v>Midwest</v>
      </c>
      <c r="E192" s="79">
        <f t="shared" si="9"/>
        <v>0</v>
      </c>
      <c r="F192" s="79">
        <f t="shared" si="10"/>
        <v>0</v>
      </c>
      <c r="G192" s="79">
        <f t="shared" si="11"/>
        <v>1</v>
      </c>
    </row>
    <row r="193" spans="1:7" x14ac:dyDescent="0.2">
      <c r="A193">
        <v>192</v>
      </c>
      <c r="B193" t="s">
        <v>139</v>
      </c>
      <c r="C193">
        <v>29</v>
      </c>
      <c r="D193" s="79" t="str">
        <f t="shared" si="8"/>
        <v>West</v>
      </c>
      <c r="E193" s="79">
        <f t="shared" si="9"/>
        <v>0</v>
      </c>
      <c r="F193" s="79">
        <f t="shared" si="10"/>
        <v>0</v>
      </c>
      <c r="G193" s="79">
        <f t="shared" si="11"/>
        <v>0</v>
      </c>
    </row>
    <row r="194" spans="1:7" x14ac:dyDescent="0.2">
      <c r="A194">
        <v>193</v>
      </c>
      <c r="B194" t="s">
        <v>144</v>
      </c>
      <c r="C194">
        <v>12</v>
      </c>
      <c r="D194" s="79" t="str">
        <f t="shared" si="8"/>
        <v>Midwest</v>
      </c>
      <c r="E194" s="79">
        <f t="shared" si="9"/>
        <v>0</v>
      </c>
      <c r="F194" s="79">
        <f t="shared" si="10"/>
        <v>0</v>
      </c>
      <c r="G194" s="79">
        <f t="shared" si="11"/>
        <v>1</v>
      </c>
    </row>
    <row r="195" spans="1:7" x14ac:dyDescent="0.2">
      <c r="A195">
        <v>194</v>
      </c>
      <c r="B195" t="s">
        <v>113</v>
      </c>
      <c r="C195">
        <v>29</v>
      </c>
      <c r="D195" s="79" t="str">
        <f t="shared" ref="D195:D258" si="12">IF(OR(B195="Maine",B195="New Hampshire",B195="Vermont",B195="Massachusetts",B195="Rhode Island",B195="Connecticut",B195="New York",B195="New Jersey",B195="Pennsylvania"),"Northeast",
IF(OR(B195="Delaware",B195="Maryland",B195="Virginia",B195="West Virginia",B195="North Carolina",B195="South Carolina",B195="Georgia",B195="Florida",B195="Kentucky",B195="Tennessee",B195="Alabama",B195="Mississippi",B195="Arkansas",B195="Louisiana",B195="Oklahoma",B195="Texas"),"South",
IF(OR(B195="Ohio",B195="Michigan",B195="Indiana",B195="Illinois",B195="Wisconsin",B195="Minnesota",B195="Iowa",B195="Missouri",B195="North Dakota",B195="South Dakota",B195="Nebraska",B195="Kansas"),"Midwest",
IF(OR(B195="Montana",B195="Idaho",B195="Wyoming",B195="Colorado",B195="Utah",B195="Nevada",B195="Arizona",B195="New Mexico",B195="Alaska",B195="Hawaii",B195="Washington",B195="Oregon",B195="California"),"West",
"Unknown"))))</f>
        <v>Midwest</v>
      </c>
      <c r="E195" s="79">
        <f t="shared" ref="E195:E258" si="13">IF(D195="Northeast", 1, 0)</f>
        <v>0</v>
      </c>
      <c r="F195" s="79">
        <f t="shared" ref="F195:F258" si="14">IF(D195="South", 1, 0)</f>
        <v>0</v>
      </c>
      <c r="G195" s="79">
        <f t="shared" ref="G195:G258" si="15">IF(D195="Midwest", 1, 0)</f>
        <v>1</v>
      </c>
    </row>
    <row r="196" spans="1:7" x14ac:dyDescent="0.2">
      <c r="A196">
        <v>195</v>
      </c>
      <c r="B196" t="s">
        <v>67</v>
      </c>
      <c r="C196">
        <v>15</v>
      </c>
      <c r="D196" s="79" t="str">
        <f t="shared" si="12"/>
        <v>Midwest</v>
      </c>
      <c r="E196" s="79">
        <f t="shared" si="13"/>
        <v>0</v>
      </c>
      <c r="F196" s="79">
        <f t="shared" si="14"/>
        <v>0</v>
      </c>
      <c r="G196" s="79">
        <f t="shared" si="15"/>
        <v>1</v>
      </c>
    </row>
    <row r="197" spans="1:7" x14ac:dyDescent="0.2">
      <c r="A197">
        <v>196</v>
      </c>
      <c r="B197" t="s">
        <v>83</v>
      </c>
      <c r="C197">
        <v>34</v>
      </c>
      <c r="D197" s="79" t="str">
        <f t="shared" si="12"/>
        <v>Northeast</v>
      </c>
      <c r="E197" s="79">
        <f t="shared" si="13"/>
        <v>1</v>
      </c>
      <c r="F197" s="79">
        <f t="shared" si="14"/>
        <v>0</v>
      </c>
      <c r="G197" s="79">
        <f t="shared" si="15"/>
        <v>0</v>
      </c>
    </row>
    <row r="198" spans="1:7" x14ac:dyDescent="0.2">
      <c r="A198">
        <v>197</v>
      </c>
      <c r="B198" t="s">
        <v>148</v>
      </c>
      <c r="C198">
        <v>41</v>
      </c>
      <c r="D198" s="79" t="str">
        <f t="shared" si="12"/>
        <v>West</v>
      </c>
      <c r="E198" s="79">
        <f t="shared" si="13"/>
        <v>0</v>
      </c>
      <c r="F198" s="79">
        <f t="shared" si="14"/>
        <v>0</v>
      </c>
      <c r="G198" s="79">
        <f t="shared" si="15"/>
        <v>0</v>
      </c>
    </row>
    <row r="199" spans="1:7" x14ac:dyDescent="0.2">
      <c r="A199">
        <v>198</v>
      </c>
      <c r="B199" t="s">
        <v>130</v>
      </c>
      <c r="C199">
        <v>41</v>
      </c>
      <c r="D199" s="79" t="str">
        <f t="shared" si="12"/>
        <v>South</v>
      </c>
      <c r="E199" s="79">
        <f t="shared" si="13"/>
        <v>0</v>
      </c>
      <c r="F199" s="79">
        <f t="shared" si="14"/>
        <v>1</v>
      </c>
      <c r="G199" s="79">
        <f t="shared" si="15"/>
        <v>0</v>
      </c>
    </row>
    <row r="200" spans="1:7" x14ac:dyDescent="0.2">
      <c r="A200">
        <v>199</v>
      </c>
      <c r="B200" t="s">
        <v>139</v>
      </c>
      <c r="C200">
        <v>39</v>
      </c>
      <c r="D200" s="79" t="str">
        <f t="shared" si="12"/>
        <v>West</v>
      </c>
      <c r="E200" s="79">
        <f t="shared" si="13"/>
        <v>0</v>
      </c>
      <c r="F200" s="79">
        <f t="shared" si="14"/>
        <v>0</v>
      </c>
      <c r="G200" s="79">
        <f t="shared" si="15"/>
        <v>0</v>
      </c>
    </row>
    <row r="201" spans="1:7" x14ac:dyDescent="0.2">
      <c r="A201">
        <v>200</v>
      </c>
      <c r="B201" t="s">
        <v>134</v>
      </c>
      <c r="C201">
        <v>32</v>
      </c>
      <c r="D201" s="79" t="str">
        <f t="shared" si="12"/>
        <v>West</v>
      </c>
      <c r="E201" s="79">
        <f t="shared" si="13"/>
        <v>0</v>
      </c>
      <c r="F201" s="79">
        <f t="shared" si="14"/>
        <v>0</v>
      </c>
      <c r="G201" s="79">
        <f t="shared" si="15"/>
        <v>0</v>
      </c>
    </row>
    <row r="202" spans="1:7" x14ac:dyDescent="0.2">
      <c r="A202">
        <v>201</v>
      </c>
      <c r="B202" t="s">
        <v>137</v>
      </c>
      <c r="C202">
        <v>29</v>
      </c>
      <c r="D202" s="79" t="str">
        <f t="shared" si="12"/>
        <v>Northeast</v>
      </c>
      <c r="E202" s="79">
        <f t="shared" si="13"/>
        <v>1</v>
      </c>
      <c r="F202" s="79">
        <f t="shared" si="14"/>
        <v>0</v>
      </c>
      <c r="G202" s="79">
        <f t="shared" si="15"/>
        <v>0</v>
      </c>
    </row>
    <row r="203" spans="1:7" x14ac:dyDescent="0.2">
      <c r="A203">
        <v>202</v>
      </c>
      <c r="B203" t="s">
        <v>67</v>
      </c>
      <c r="C203">
        <v>15</v>
      </c>
      <c r="D203" s="79" t="str">
        <f t="shared" si="12"/>
        <v>Midwest</v>
      </c>
      <c r="E203" s="79">
        <f t="shared" si="13"/>
        <v>0</v>
      </c>
      <c r="F203" s="79">
        <f t="shared" si="14"/>
        <v>0</v>
      </c>
      <c r="G203" s="79">
        <f t="shared" si="15"/>
        <v>1</v>
      </c>
    </row>
    <row r="204" spans="1:7" x14ac:dyDescent="0.2">
      <c r="A204">
        <v>203</v>
      </c>
      <c r="B204" t="s">
        <v>144</v>
      </c>
      <c r="C204">
        <v>33</v>
      </c>
      <c r="D204" s="79" t="str">
        <f t="shared" si="12"/>
        <v>Midwest</v>
      </c>
      <c r="E204" s="79">
        <f t="shared" si="13"/>
        <v>0</v>
      </c>
      <c r="F204" s="79">
        <f t="shared" si="14"/>
        <v>0</v>
      </c>
      <c r="G204" s="79">
        <f t="shared" si="15"/>
        <v>1</v>
      </c>
    </row>
    <row r="205" spans="1:7" x14ac:dyDescent="0.2">
      <c r="A205">
        <v>204</v>
      </c>
      <c r="B205" t="s">
        <v>115</v>
      </c>
      <c r="C205">
        <v>18</v>
      </c>
      <c r="D205" s="79" t="str">
        <f t="shared" si="12"/>
        <v>Midwest</v>
      </c>
      <c r="E205" s="79">
        <f t="shared" si="13"/>
        <v>0</v>
      </c>
      <c r="F205" s="79">
        <f t="shared" si="14"/>
        <v>0</v>
      </c>
      <c r="G205" s="79">
        <f t="shared" si="15"/>
        <v>1</v>
      </c>
    </row>
    <row r="206" spans="1:7" x14ac:dyDescent="0.2">
      <c r="A206">
        <v>205</v>
      </c>
      <c r="B206" t="s">
        <v>116</v>
      </c>
      <c r="C206">
        <v>35</v>
      </c>
      <c r="D206" s="79" t="str">
        <f t="shared" si="12"/>
        <v>West</v>
      </c>
      <c r="E206" s="79">
        <f t="shared" si="13"/>
        <v>0</v>
      </c>
      <c r="F206" s="79">
        <f t="shared" si="14"/>
        <v>0</v>
      </c>
      <c r="G206" s="79">
        <f t="shared" si="15"/>
        <v>0</v>
      </c>
    </row>
    <row r="207" spans="1:7" x14ac:dyDescent="0.2">
      <c r="A207">
        <v>206</v>
      </c>
      <c r="B207" t="s">
        <v>76</v>
      </c>
      <c r="C207">
        <v>25</v>
      </c>
      <c r="D207" s="79" t="str">
        <f t="shared" si="12"/>
        <v>West</v>
      </c>
      <c r="E207" s="79">
        <f t="shared" si="13"/>
        <v>0</v>
      </c>
      <c r="F207" s="79">
        <f t="shared" si="14"/>
        <v>0</v>
      </c>
      <c r="G207" s="79">
        <f t="shared" si="15"/>
        <v>0</v>
      </c>
    </row>
    <row r="208" spans="1:7" x14ac:dyDescent="0.2">
      <c r="A208">
        <v>207</v>
      </c>
      <c r="B208" t="s">
        <v>149</v>
      </c>
      <c r="C208">
        <v>6</v>
      </c>
      <c r="D208" s="79" t="str">
        <f t="shared" si="12"/>
        <v>Midwest</v>
      </c>
      <c r="E208" s="79">
        <f t="shared" si="13"/>
        <v>0</v>
      </c>
      <c r="F208" s="79">
        <f t="shared" si="14"/>
        <v>0</v>
      </c>
      <c r="G208" s="79">
        <f t="shared" si="15"/>
        <v>1</v>
      </c>
    </row>
    <row r="209" spans="1:7" x14ac:dyDescent="0.2">
      <c r="A209">
        <v>208</v>
      </c>
      <c r="B209" t="s">
        <v>42</v>
      </c>
      <c r="C209">
        <v>17</v>
      </c>
      <c r="D209" s="79" t="str">
        <f t="shared" si="12"/>
        <v>Northeast</v>
      </c>
      <c r="E209" s="79">
        <f t="shared" si="13"/>
        <v>1</v>
      </c>
      <c r="F209" s="79">
        <f t="shared" si="14"/>
        <v>0</v>
      </c>
      <c r="G209" s="79">
        <f t="shared" si="15"/>
        <v>0</v>
      </c>
    </row>
    <row r="210" spans="1:7" x14ac:dyDescent="0.2">
      <c r="A210">
        <v>209</v>
      </c>
      <c r="B210" t="s">
        <v>149</v>
      </c>
      <c r="C210">
        <v>17</v>
      </c>
      <c r="D210" s="79" t="str">
        <f t="shared" si="12"/>
        <v>Midwest</v>
      </c>
      <c r="E210" s="79">
        <f t="shared" si="13"/>
        <v>0</v>
      </c>
      <c r="F210" s="79">
        <f t="shared" si="14"/>
        <v>0</v>
      </c>
      <c r="G210" s="79">
        <f t="shared" si="15"/>
        <v>1</v>
      </c>
    </row>
    <row r="211" spans="1:7" x14ac:dyDescent="0.2">
      <c r="A211">
        <v>210</v>
      </c>
      <c r="B211" t="s">
        <v>147</v>
      </c>
      <c r="C211">
        <v>44</v>
      </c>
      <c r="D211" s="79" t="str">
        <f t="shared" si="12"/>
        <v>Midwest</v>
      </c>
      <c r="E211" s="79">
        <f t="shared" si="13"/>
        <v>0</v>
      </c>
      <c r="F211" s="79">
        <f t="shared" si="14"/>
        <v>0</v>
      </c>
      <c r="G211" s="79">
        <f t="shared" si="15"/>
        <v>1</v>
      </c>
    </row>
    <row r="212" spans="1:7" x14ac:dyDescent="0.2">
      <c r="A212">
        <v>211</v>
      </c>
      <c r="B212" t="s">
        <v>128</v>
      </c>
      <c r="C212">
        <v>6</v>
      </c>
      <c r="D212" s="79" t="str">
        <f t="shared" si="12"/>
        <v>Northeast</v>
      </c>
      <c r="E212" s="79">
        <f t="shared" si="13"/>
        <v>1</v>
      </c>
      <c r="F212" s="79">
        <f t="shared" si="14"/>
        <v>0</v>
      </c>
      <c r="G212" s="79">
        <f t="shared" si="15"/>
        <v>0</v>
      </c>
    </row>
    <row r="213" spans="1:7" x14ac:dyDescent="0.2">
      <c r="A213">
        <v>212</v>
      </c>
      <c r="B213" t="s">
        <v>146</v>
      </c>
      <c r="C213">
        <v>45</v>
      </c>
      <c r="D213" s="79" t="str">
        <f t="shared" si="12"/>
        <v>Midwest</v>
      </c>
      <c r="E213" s="79">
        <f t="shared" si="13"/>
        <v>0</v>
      </c>
      <c r="F213" s="79">
        <f t="shared" si="14"/>
        <v>0</v>
      </c>
      <c r="G213" s="79">
        <f t="shared" si="15"/>
        <v>1</v>
      </c>
    </row>
    <row r="214" spans="1:7" x14ac:dyDescent="0.2">
      <c r="A214">
        <v>213</v>
      </c>
      <c r="B214" t="s">
        <v>140</v>
      </c>
      <c r="C214">
        <v>7</v>
      </c>
      <c r="D214" s="79" t="str">
        <f t="shared" si="12"/>
        <v>South</v>
      </c>
      <c r="E214" s="79">
        <f t="shared" si="13"/>
        <v>0</v>
      </c>
      <c r="F214" s="79">
        <f t="shared" si="14"/>
        <v>1</v>
      </c>
      <c r="G214" s="79">
        <f t="shared" si="15"/>
        <v>0</v>
      </c>
    </row>
    <row r="215" spans="1:7" x14ac:dyDescent="0.2">
      <c r="A215">
        <v>214</v>
      </c>
      <c r="B215" t="s">
        <v>106</v>
      </c>
      <c r="C215">
        <v>11</v>
      </c>
      <c r="D215" s="79" t="str">
        <f t="shared" si="12"/>
        <v>West</v>
      </c>
      <c r="E215" s="79">
        <f t="shared" si="13"/>
        <v>0</v>
      </c>
      <c r="F215" s="79">
        <f t="shared" si="14"/>
        <v>0</v>
      </c>
      <c r="G215" s="79">
        <f t="shared" si="15"/>
        <v>0</v>
      </c>
    </row>
    <row r="216" spans="1:7" x14ac:dyDescent="0.2">
      <c r="A216">
        <v>215</v>
      </c>
      <c r="B216" t="s">
        <v>76</v>
      </c>
      <c r="C216">
        <v>41</v>
      </c>
      <c r="D216" s="79" t="str">
        <f t="shared" si="12"/>
        <v>West</v>
      </c>
      <c r="E216" s="79">
        <f t="shared" si="13"/>
        <v>0</v>
      </c>
      <c r="F216" s="79">
        <f t="shared" si="14"/>
        <v>0</v>
      </c>
      <c r="G216" s="79">
        <f t="shared" si="15"/>
        <v>0</v>
      </c>
    </row>
    <row r="217" spans="1:7" x14ac:dyDescent="0.2">
      <c r="A217">
        <v>216</v>
      </c>
      <c r="B217" t="s">
        <v>126</v>
      </c>
      <c r="C217">
        <v>24</v>
      </c>
      <c r="D217" s="79" t="str">
        <f t="shared" si="12"/>
        <v>Northeast</v>
      </c>
      <c r="E217" s="79">
        <f t="shared" si="13"/>
        <v>1</v>
      </c>
      <c r="F217" s="79">
        <f t="shared" si="14"/>
        <v>0</v>
      </c>
      <c r="G217" s="79">
        <f t="shared" si="15"/>
        <v>0</v>
      </c>
    </row>
    <row r="218" spans="1:7" x14ac:dyDescent="0.2">
      <c r="A218">
        <v>217</v>
      </c>
      <c r="B218" t="s">
        <v>34</v>
      </c>
      <c r="C218">
        <v>21</v>
      </c>
      <c r="D218" s="79" t="str">
        <f t="shared" si="12"/>
        <v>Northeast</v>
      </c>
      <c r="E218" s="79">
        <f t="shared" si="13"/>
        <v>1</v>
      </c>
      <c r="F218" s="79">
        <f t="shared" si="14"/>
        <v>0</v>
      </c>
      <c r="G218" s="79">
        <f t="shared" si="15"/>
        <v>0</v>
      </c>
    </row>
    <row r="219" spans="1:7" x14ac:dyDescent="0.2">
      <c r="A219">
        <v>218</v>
      </c>
      <c r="B219" t="s">
        <v>100</v>
      </c>
      <c r="C219">
        <v>24</v>
      </c>
      <c r="D219" s="79" t="str">
        <f t="shared" si="12"/>
        <v>South</v>
      </c>
      <c r="E219" s="79">
        <f t="shared" si="13"/>
        <v>0</v>
      </c>
      <c r="F219" s="79">
        <f t="shared" si="14"/>
        <v>1</v>
      </c>
      <c r="G219" s="79">
        <f t="shared" si="15"/>
        <v>0</v>
      </c>
    </row>
    <row r="220" spans="1:7" x14ac:dyDescent="0.2">
      <c r="A220">
        <v>219</v>
      </c>
      <c r="B220" t="s">
        <v>98</v>
      </c>
      <c r="C220">
        <v>8</v>
      </c>
      <c r="D220" s="79" t="str">
        <f t="shared" si="12"/>
        <v>West</v>
      </c>
      <c r="E220" s="79">
        <f t="shared" si="13"/>
        <v>0</v>
      </c>
      <c r="F220" s="79">
        <f t="shared" si="14"/>
        <v>0</v>
      </c>
      <c r="G220" s="79">
        <f t="shared" si="15"/>
        <v>0</v>
      </c>
    </row>
    <row r="221" spans="1:7" x14ac:dyDescent="0.2">
      <c r="A221">
        <v>220</v>
      </c>
      <c r="B221" t="s">
        <v>106</v>
      </c>
      <c r="C221">
        <v>12</v>
      </c>
      <c r="D221" s="79" t="str">
        <f t="shared" si="12"/>
        <v>West</v>
      </c>
      <c r="E221" s="79">
        <f t="shared" si="13"/>
        <v>0</v>
      </c>
      <c r="F221" s="79">
        <f t="shared" si="14"/>
        <v>0</v>
      </c>
      <c r="G221" s="79">
        <f t="shared" si="15"/>
        <v>0</v>
      </c>
    </row>
    <row r="222" spans="1:7" x14ac:dyDescent="0.2">
      <c r="A222">
        <v>221</v>
      </c>
      <c r="B222" t="s">
        <v>116</v>
      </c>
      <c r="C222">
        <v>48</v>
      </c>
      <c r="D222" s="79" t="str">
        <f t="shared" si="12"/>
        <v>West</v>
      </c>
      <c r="E222" s="79">
        <f t="shared" si="13"/>
        <v>0</v>
      </c>
      <c r="F222" s="79">
        <f t="shared" si="14"/>
        <v>0</v>
      </c>
      <c r="G222" s="79">
        <f t="shared" si="15"/>
        <v>0</v>
      </c>
    </row>
    <row r="223" spans="1:7" x14ac:dyDescent="0.2">
      <c r="A223">
        <v>222</v>
      </c>
      <c r="B223" t="s">
        <v>97</v>
      </c>
      <c r="C223">
        <v>6</v>
      </c>
      <c r="D223" s="79" t="str">
        <f t="shared" si="12"/>
        <v>South</v>
      </c>
      <c r="E223" s="79">
        <f t="shared" si="13"/>
        <v>0</v>
      </c>
      <c r="F223" s="79">
        <f t="shared" si="14"/>
        <v>1</v>
      </c>
      <c r="G223" s="79">
        <f t="shared" si="15"/>
        <v>0</v>
      </c>
    </row>
    <row r="224" spans="1:7" x14ac:dyDescent="0.2">
      <c r="A224">
        <v>223</v>
      </c>
      <c r="B224" t="s">
        <v>83</v>
      </c>
      <c r="C224">
        <v>14</v>
      </c>
      <c r="D224" s="79" t="str">
        <f t="shared" si="12"/>
        <v>Northeast</v>
      </c>
      <c r="E224" s="79">
        <f t="shared" si="13"/>
        <v>1</v>
      </c>
      <c r="F224" s="79">
        <f t="shared" si="14"/>
        <v>0</v>
      </c>
      <c r="G224" s="79">
        <f t="shared" si="15"/>
        <v>0</v>
      </c>
    </row>
    <row r="225" spans="1:7" x14ac:dyDescent="0.2">
      <c r="A225">
        <v>224</v>
      </c>
      <c r="B225" t="s">
        <v>50</v>
      </c>
      <c r="C225">
        <v>34</v>
      </c>
      <c r="D225" s="79" t="str">
        <f t="shared" si="12"/>
        <v>West</v>
      </c>
      <c r="E225" s="79">
        <f t="shared" si="13"/>
        <v>0</v>
      </c>
      <c r="F225" s="79">
        <f t="shared" si="14"/>
        <v>0</v>
      </c>
      <c r="G225" s="79">
        <f t="shared" si="15"/>
        <v>0</v>
      </c>
    </row>
    <row r="226" spans="1:7" x14ac:dyDescent="0.2">
      <c r="A226">
        <v>225</v>
      </c>
      <c r="B226" t="s">
        <v>146</v>
      </c>
      <c r="C226">
        <v>12</v>
      </c>
      <c r="D226" s="79" t="str">
        <f t="shared" si="12"/>
        <v>Midwest</v>
      </c>
      <c r="E226" s="79">
        <f t="shared" si="13"/>
        <v>0</v>
      </c>
      <c r="F226" s="79">
        <f t="shared" si="14"/>
        <v>0</v>
      </c>
      <c r="G226" s="79">
        <f t="shared" si="15"/>
        <v>1</v>
      </c>
    </row>
    <row r="227" spans="1:7" x14ac:dyDescent="0.2">
      <c r="A227">
        <v>226</v>
      </c>
      <c r="B227" t="s">
        <v>71</v>
      </c>
      <c r="C227">
        <v>11</v>
      </c>
      <c r="D227" s="79" t="str">
        <f t="shared" si="12"/>
        <v>South</v>
      </c>
      <c r="E227" s="79">
        <f t="shared" si="13"/>
        <v>0</v>
      </c>
      <c r="F227" s="79">
        <f t="shared" si="14"/>
        <v>1</v>
      </c>
      <c r="G227" s="79">
        <f t="shared" si="15"/>
        <v>0</v>
      </c>
    </row>
    <row r="228" spans="1:7" x14ac:dyDescent="0.2">
      <c r="A228">
        <v>227</v>
      </c>
      <c r="B228" t="s">
        <v>104</v>
      </c>
      <c r="C228">
        <v>5</v>
      </c>
      <c r="D228" s="79" t="str">
        <f t="shared" si="12"/>
        <v>South</v>
      </c>
      <c r="E228" s="79">
        <f t="shared" si="13"/>
        <v>0</v>
      </c>
      <c r="F228" s="79">
        <f t="shared" si="14"/>
        <v>1</v>
      </c>
      <c r="G228" s="79">
        <f t="shared" si="15"/>
        <v>0</v>
      </c>
    </row>
    <row r="229" spans="1:7" x14ac:dyDescent="0.2">
      <c r="A229">
        <v>228</v>
      </c>
      <c r="B229" t="s">
        <v>42</v>
      </c>
      <c r="C229">
        <v>25</v>
      </c>
      <c r="D229" s="79" t="str">
        <f t="shared" si="12"/>
        <v>Northeast</v>
      </c>
      <c r="E229" s="79">
        <f t="shared" si="13"/>
        <v>1</v>
      </c>
      <c r="F229" s="79">
        <f t="shared" si="14"/>
        <v>0</v>
      </c>
      <c r="G229" s="79">
        <f t="shared" si="15"/>
        <v>0</v>
      </c>
    </row>
    <row r="230" spans="1:7" x14ac:dyDescent="0.2">
      <c r="A230">
        <v>229</v>
      </c>
      <c r="B230" t="s">
        <v>81</v>
      </c>
      <c r="C230">
        <v>11</v>
      </c>
      <c r="D230" s="79" t="str">
        <f t="shared" si="12"/>
        <v>Northeast</v>
      </c>
      <c r="E230" s="79">
        <f t="shared" si="13"/>
        <v>1</v>
      </c>
      <c r="F230" s="79">
        <f t="shared" si="14"/>
        <v>0</v>
      </c>
      <c r="G230" s="79">
        <f t="shared" si="15"/>
        <v>0</v>
      </c>
    </row>
    <row r="231" spans="1:7" x14ac:dyDescent="0.2">
      <c r="A231">
        <v>230</v>
      </c>
      <c r="B231" t="s">
        <v>122</v>
      </c>
      <c r="C231">
        <v>27</v>
      </c>
      <c r="D231" s="79" t="str">
        <f t="shared" si="12"/>
        <v>Midwest</v>
      </c>
      <c r="E231" s="79">
        <f t="shared" si="13"/>
        <v>0</v>
      </c>
      <c r="F231" s="79">
        <f t="shared" si="14"/>
        <v>0</v>
      </c>
      <c r="G231" s="79">
        <f t="shared" si="15"/>
        <v>1</v>
      </c>
    </row>
    <row r="232" spans="1:7" x14ac:dyDescent="0.2">
      <c r="A232">
        <v>231</v>
      </c>
      <c r="B232" t="s">
        <v>139</v>
      </c>
      <c r="C232">
        <v>43</v>
      </c>
      <c r="D232" s="79" t="str">
        <f t="shared" si="12"/>
        <v>West</v>
      </c>
      <c r="E232" s="79">
        <f t="shared" si="13"/>
        <v>0</v>
      </c>
      <c r="F232" s="79">
        <f t="shared" si="14"/>
        <v>0</v>
      </c>
      <c r="G232" s="79">
        <f t="shared" si="15"/>
        <v>0</v>
      </c>
    </row>
    <row r="233" spans="1:7" x14ac:dyDescent="0.2">
      <c r="A233">
        <v>232</v>
      </c>
      <c r="B233" t="s">
        <v>121</v>
      </c>
      <c r="C233">
        <v>18</v>
      </c>
      <c r="D233" s="79" t="str">
        <f t="shared" si="12"/>
        <v>South</v>
      </c>
      <c r="E233" s="79">
        <f t="shared" si="13"/>
        <v>0</v>
      </c>
      <c r="F233" s="79">
        <f t="shared" si="14"/>
        <v>1</v>
      </c>
      <c r="G233" s="79">
        <f t="shared" si="15"/>
        <v>0</v>
      </c>
    </row>
    <row r="234" spans="1:7" x14ac:dyDescent="0.2">
      <c r="A234">
        <v>233</v>
      </c>
      <c r="B234" t="s">
        <v>76</v>
      </c>
      <c r="C234">
        <v>32</v>
      </c>
      <c r="D234" s="79" t="str">
        <f t="shared" si="12"/>
        <v>West</v>
      </c>
      <c r="E234" s="79">
        <f t="shared" si="13"/>
        <v>0</v>
      </c>
      <c r="F234" s="79">
        <f t="shared" si="14"/>
        <v>0</v>
      </c>
      <c r="G234" s="79">
        <f t="shared" si="15"/>
        <v>0</v>
      </c>
    </row>
    <row r="235" spans="1:7" x14ac:dyDescent="0.2">
      <c r="A235">
        <v>234</v>
      </c>
      <c r="B235" t="s">
        <v>116</v>
      </c>
      <c r="C235">
        <v>27</v>
      </c>
      <c r="D235" s="79" t="str">
        <f t="shared" si="12"/>
        <v>West</v>
      </c>
      <c r="E235" s="79">
        <f t="shared" si="13"/>
        <v>0</v>
      </c>
      <c r="F235" s="79">
        <f t="shared" si="14"/>
        <v>0</v>
      </c>
      <c r="G235" s="79">
        <f t="shared" si="15"/>
        <v>0</v>
      </c>
    </row>
    <row r="236" spans="1:7" x14ac:dyDescent="0.2">
      <c r="A236">
        <v>235</v>
      </c>
      <c r="B236" t="s">
        <v>146</v>
      </c>
      <c r="C236">
        <v>24</v>
      </c>
      <c r="D236" s="79" t="str">
        <f t="shared" si="12"/>
        <v>Midwest</v>
      </c>
      <c r="E236" s="79">
        <f t="shared" si="13"/>
        <v>0</v>
      </c>
      <c r="F236" s="79">
        <f t="shared" si="14"/>
        <v>0</v>
      </c>
      <c r="G236" s="79">
        <f t="shared" si="15"/>
        <v>1</v>
      </c>
    </row>
    <row r="237" spans="1:7" x14ac:dyDescent="0.2">
      <c r="A237">
        <v>236</v>
      </c>
      <c r="B237" t="s">
        <v>126</v>
      </c>
      <c r="C237">
        <v>31</v>
      </c>
      <c r="D237" s="79" t="str">
        <f t="shared" si="12"/>
        <v>Northeast</v>
      </c>
      <c r="E237" s="79">
        <f t="shared" si="13"/>
        <v>1</v>
      </c>
      <c r="F237" s="79">
        <f t="shared" si="14"/>
        <v>0</v>
      </c>
      <c r="G237" s="79">
        <f t="shared" si="15"/>
        <v>0</v>
      </c>
    </row>
    <row r="238" spans="1:7" x14ac:dyDescent="0.2">
      <c r="A238">
        <v>237</v>
      </c>
      <c r="B238" t="s">
        <v>113</v>
      </c>
      <c r="C238">
        <v>39</v>
      </c>
      <c r="D238" s="79" t="str">
        <f t="shared" si="12"/>
        <v>Midwest</v>
      </c>
      <c r="E238" s="79">
        <f t="shared" si="13"/>
        <v>0</v>
      </c>
      <c r="F238" s="79">
        <f t="shared" si="14"/>
        <v>0</v>
      </c>
      <c r="G238" s="79">
        <f t="shared" si="15"/>
        <v>1</v>
      </c>
    </row>
    <row r="239" spans="1:7" x14ac:dyDescent="0.2">
      <c r="A239">
        <v>238</v>
      </c>
      <c r="B239" t="s">
        <v>145</v>
      </c>
      <c r="C239">
        <v>36</v>
      </c>
      <c r="D239" s="79" t="str">
        <f t="shared" si="12"/>
        <v>Midwest</v>
      </c>
      <c r="E239" s="79">
        <f t="shared" si="13"/>
        <v>0</v>
      </c>
      <c r="F239" s="79">
        <f t="shared" si="14"/>
        <v>0</v>
      </c>
      <c r="G239" s="79">
        <f t="shared" si="15"/>
        <v>1</v>
      </c>
    </row>
    <row r="240" spans="1:7" x14ac:dyDescent="0.2">
      <c r="A240">
        <v>239</v>
      </c>
      <c r="B240" t="s">
        <v>122</v>
      </c>
      <c r="C240">
        <v>5</v>
      </c>
      <c r="D240" s="79" t="str">
        <f t="shared" si="12"/>
        <v>Midwest</v>
      </c>
      <c r="E240" s="79">
        <f t="shared" si="13"/>
        <v>0</v>
      </c>
      <c r="F240" s="79">
        <f t="shared" si="14"/>
        <v>0</v>
      </c>
      <c r="G240" s="79">
        <f t="shared" si="15"/>
        <v>1</v>
      </c>
    </row>
    <row r="241" spans="1:7" x14ac:dyDescent="0.2">
      <c r="A241">
        <v>240</v>
      </c>
      <c r="B241" t="s">
        <v>128</v>
      </c>
      <c r="C241">
        <v>47</v>
      </c>
      <c r="D241" s="79" t="str">
        <f t="shared" si="12"/>
        <v>Northeast</v>
      </c>
      <c r="E241" s="79">
        <f t="shared" si="13"/>
        <v>1</v>
      </c>
      <c r="F241" s="79">
        <f t="shared" si="14"/>
        <v>0</v>
      </c>
      <c r="G241" s="79">
        <f t="shared" si="15"/>
        <v>0</v>
      </c>
    </row>
    <row r="242" spans="1:7" x14ac:dyDescent="0.2">
      <c r="A242">
        <v>241</v>
      </c>
      <c r="B242" t="s">
        <v>55</v>
      </c>
      <c r="C242">
        <v>29</v>
      </c>
      <c r="D242" s="79" t="str">
        <f t="shared" si="12"/>
        <v>West</v>
      </c>
      <c r="E242" s="79">
        <f t="shared" si="13"/>
        <v>0</v>
      </c>
      <c r="F242" s="79">
        <f t="shared" si="14"/>
        <v>0</v>
      </c>
      <c r="G242" s="79">
        <f t="shared" si="15"/>
        <v>0</v>
      </c>
    </row>
    <row r="243" spans="1:7" x14ac:dyDescent="0.2">
      <c r="A243">
        <v>242</v>
      </c>
      <c r="B243" t="s">
        <v>78</v>
      </c>
      <c r="C243">
        <v>43</v>
      </c>
      <c r="D243" s="79" t="str">
        <f t="shared" si="12"/>
        <v>South</v>
      </c>
      <c r="E243" s="79">
        <f t="shared" si="13"/>
        <v>0</v>
      </c>
      <c r="F243" s="79">
        <f t="shared" si="14"/>
        <v>1</v>
      </c>
      <c r="G243" s="79">
        <f t="shared" si="15"/>
        <v>0</v>
      </c>
    </row>
    <row r="244" spans="1:7" x14ac:dyDescent="0.2">
      <c r="A244">
        <v>243</v>
      </c>
      <c r="B244" t="s">
        <v>83</v>
      </c>
      <c r="C244">
        <v>40</v>
      </c>
      <c r="D244" s="79" t="str">
        <f t="shared" si="12"/>
        <v>Northeast</v>
      </c>
      <c r="E244" s="79">
        <f t="shared" si="13"/>
        <v>1</v>
      </c>
      <c r="F244" s="79">
        <f t="shared" si="14"/>
        <v>0</v>
      </c>
      <c r="G244" s="79">
        <f t="shared" si="15"/>
        <v>0</v>
      </c>
    </row>
    <row r="245" spans="1:7" x14ac:dyDescent="0.2">
      <c r="A245">
        <v>244</v>
      </c>
      <c r="B245" t="s">
        <v>21</v>
      </c>
      <c r="C245">
        <v>4</v>
      </c>
      <c r="D245" s="79" t="str">
        <f t="shared" si="12"/>
        <v>South</v>
      </c>
      <c r="E245" s="79">
        <f t="shared" si="13"/>
        <v>0</v>
      </c>
      <c r="F245" s="79">
        <f t="shared" si="14"/>
        <v>1</v>
      </c>
      <c r="G245" s="79">
        <f t="shared" si="15"/>
        <v>0</v>
      </c>
    </row>
    <row r="246" spans="1:7" x14ac:dyDescent="0.2">
      <c r="A246">
        <v>245</v>
      </c>
      <c r="B246" t="s">
        <v>46</v>
      </c>
      <c r="C246">
        <v>39</v>
      </c>
      <c r="D246" s="79" t="str">
        <f t="shared" si="12"/>
        <v>West</v>
      </c>
      <c r="E246" s="79">
        <f t="shared" si="13"/>
        <v>0</v>
      </c>
      <c r="F246" s="79">
        <f t="shared" si="14"/>
        <v>0</v>
      </c>
      <c r="G246" s="79">
        <f t="shared" si="15"/>
        <v>0</v>
      </c>
    </row>
    <row r="247" spans="1:7" x14ac:dyDescent="0.2">
      <c r="A247">
        <v>246</v>
      </c>
      <c r="B247" t="s">
        <v>42</v>
      </c>
      <c r="C247">
        <v>45</v>
      </c>
      <c r="D247" s="79" t="str">
        <f t="shared" si="12"/>
        <v>Northeast</v>
      </c>
      <c r="E247" s="79">
        <f t="shared" si="13"/>
        <v>1</v>
      </c>
      <c r="F247" s="79">
        <f t="shared" si="14"/>
        <v>0</v>
      </c>
      <c r="G247" s="79">
        <f t="shared" si="15"/>
        <v>0</v>
      </c>
    </row>
    <row r="248" spans="1:7" x14ac:dyDescent="0.2">
      <c r="A248">
        <v>247</v>
      </c>
      <c r="B248" t="s">
        <v>106</v>
      </c>
      <c r="C248">
        <v>20</v>
      </c>
      <c r="D248" s="79" t="str">
        <f t="shared" si="12"/>
        <v>West</v>
      </c>
      <c r="E248" s="79">
        <f t="shared" si="13"/>
        <v>0</v>
      </c>
      <c r="F248" s="79">
        <f t="shared" si="14"/>
        <v>0</v>
      </c>
      <c r="G248" s="79">
        <f t="shared" si="15"/>
        <v>0</v>
      </c>
    </row>
    <row r="249" spans="1:7" x14ac:dyDescent="0.2">
      <c r="A249">
        <v>248</v>
      </c>
      <c r="B249" t="s">
        <v>55</v>
      </c>
      <c r="C249">
        <v>14</v>
      </c>
      <c r="D249" s="79" t="str">
        <f t="shared" si="12"/>
        <v>West</v>
      </c>
      <c r="E249" s="79">
        <f t="shared" si="13"/>
        <v>0</v>
      </c>
      <c r="F249" s="79">
        <f t="shared" si="14"/>
        <v>0</v>
      </c>
      <c r="G249" s="79">
        <f t="shared" si="15"/>
        <v>0</v>
      </c>
    </row>
    <row r="250" spans="1:7" x14ac:dyDescent="0.2">
      <c r="A250">
        <v>249</v>
      </c>
      <c r="B250" t="s">
        <v>137</v>
      </c>
      <c r="C250">
        <v>33</v>
      </c>
      <c r="D250" s="79" t="str">
        <f t="shared" si="12"/>
        <v>Northeast</v>
      </c>
      <c r="E250" s="79">
        <f t="shared" si="13"/>
        <v>1</v>
      </c>
      <c r="F250" s="79">
        <f t="shared" si="14"/>
        <v>0</v>
      </c>
      <c r="G250" s="79">
        <f t="shared" si="15"/>
        <v>0</v>
      </c>
    </row>
    <row r="251" spans="1:7" x14ac:dyDescent="0.2">
      <c r="A251">
        <v>250</v>
      </c>
      <c r="B251" t="s">
        <v>119</v>
      </c>
      <c r="C251">
        <v>18</v>
      </c>
      <c r="D251" s="79" t="str">
        <f t="shared" si="12"/>
        <v>West</v>
      </c>
      <c r="E251" s="79">
        <f t="shared" si="13"/>
        <v>0</v>
      </c>
      <c r="F251" s="79">
        <f t="shared" si="14"/>
        <v>0</v>
      </c>
      <c r="G251" s="79">
        <f t="shared" si="15"/>
        <v>0</v>
      </c>
    </row>
    <row r="252" spans="1:7" x14ac:dyDescent="0.2">
      <c r="A252">
        <v>251</v>
      </c>
      <c r="B252" t="s">
        <v>90</v>
      </c>
      <c r="C252">
        <v>9</v>
      </c>
      <c r="D252" s="79" t="str">
        <f t="shared" si="12"/>
        <v>South</v>
      </c>
      <c r="E252" s="79">
        <f t="shared" si="13"/>
        <v>0</v>
      </c>
      <c r="F252" s="79">
        <f t="shared" si="14"/>
        <v>1</v>
      </c>
      <c r="G252" s="79">
        <f t="shared" si="15"/>
        <v>0</v>
      </c>
    </row>
    <row r="253" spans="1:7" x14ac:dyDescent="0.2">
      <c r="A253">
        <v>252</v>
      </c>
      <c r="B253" t="s">
        <v>50</v>
      </c>
      <c r="C253">
        <v>34</v>
      </c>
      <c r="D253" s="79" t="str">
        <f t="shared" si="12"/>
        <v>West</v>
      </c>
      <c r="E253" s="79">
        <f t="shared" si="13"/>
        <v>0</v>
      </c>
      <c r="F253" s="79">
        <f t="shared" si="14"/>
        <v>0</v>
      </c>
      <c r="G253" s="79">
        <f t="shared" si="15"/>
        <v>0</v>
      </c>
    </row>
    <row r="254" spans="1:7" x14ac:dyDescent="0.2">
      <c r="A254">
        <v>253</v>
      </c>
      <c r="B254" t="s">
        <v>78</v>
      </c>
      <c r="C254">
        <v>33</v>
      </c>
      <c r="D254" s="79" t="str">
        <f t="shared" si="12"/>
        <v>South</v>
      </c>
      <c r="E254" s="79">
        <f t="shared" si="13"/>
        <v>0</v>
      </c>
      <c r="F254" s="79">
        <f t="shared" si="14"/>
        <v>1</v>
      </c>
      <c r="G254" s="79">
        <f t="shared" si="15"/>
        <v>0</v>
      </c>
    </row>
    <row r="255" spans="1:7" x14ac:dyDescent="0.2">
      <c r="A255">
        <v>254</v>
      </c>
      <c r="B255" t="s">
        <v>100</v>
      </c>
      <c r="C255">
        <v>15</v>
      </c>
      <c r="D255" s="79" t="str">
        <f t="shared" si="12"/>
        <v>South</v>
      </c>
      <c r="E255" s="79">
        <f t="shared" si="13"/>
        <v>0</v>
      </c>
      <c r="F255" s="79">
        <f t="shared" si="14"/>
        <v>1</v>
      </c>
      <c r="G255" s="79">
        <f t="shared" si="15"/>
        <v>0</v>
      </c>
    </row>
    <row r="256" spans="1:7" x14ac:dyDescent="0.2">
      <c r="A256">
        <v>255</v>
      </c>
      <c r="B256" t="s">
        <v>115</v>
      </c>
      <c r="C256">
        <v>4</v>
      </c>
      <c r="D256" s="79" t="str">
        <f t="shared" si="12"/>
        <v>Midwest</v>
      </c>
      <c r="E256" s="79">
        <f t="shared" si="13"/>
        <v>0</v>
      </c>
      <c r="F256" s="79">
        <f t="shared" si="14"/>
        <v>0</v>
      </c>
      <c r="G256" s="79">
        <f t="shared" si="15"/>
        <v>1</v>
      </c>
    </row>
    <row r="257" spans="1:7" x14ac:dyDescent="0.2">
      <c r="A257">
        <v>256</v>
      </c>
      <c r="B257" t="s">
        <v>127</v>
      </c>
      <c r="C257">
        <v>25</v>
      </c>
      <c r="D257" s="79" t="str">
        <f t="shared" si="12"/>
        <v>South</v>
      </c>
      <c r="E257" s="79">
        <f t="shared" si="13"/>
        <v>0</v>
      </c>
      <c r="F257" s="79">
        <f t="shared" si="14"/>
        <v>1</v>
      </c>
      <c r="G257" s="79">
        <f t="shared" si="15"/>
        <v>0</v>
      </c>
    </row>
    <row r="258" spans="1:7" x14ac:dyDescent="0.2">
      <c r="A258">
        <v>257</v>
      </c>
      <c r="B258" t="s">
        <v>146</v>
      </c>
      <c r="C258">
        <v>20</v>
      </c>
      <c r="D258" s="79" t="str">
        <f t="shared" si="12"/>
        <v>Midwest</v>
      </c>
      <c r="E258" s="79">
        <f t="shared" si="13"/>
        <v>0</v>
      </c>
      <c r="F258" s="79">
        <f t="shared" si="14"/>
        <v>0</v>
      </c>
      <c r="G258" s="79">
        <f t="shared" si="15"/>
        <v>1</v>
      </c>
    </row>
    <row r="259" spans="1:7" x14ac:dyDescent="0.2">
      <c r="A259">
        <v>258</v>
      </c>
      <c r="B259" t="s">
        <v>63</v>
      </c>
      <c r="C259">
        <v>5</v>
      </c>
      <c r="D259" s="79" t="str">
        <f t="shared" ref="D259:D322" si="16">IF(OR(B259="Maine",B259="New Hampshire",B259="Vermont",B259="Massachusetts",B259="Rhode Island",B259="Connecticut",B259="New York",B259="New Jersey",B259="Pennsylvania"),"Northeast",
IF(OR(B259="Delaware",B259="Maryland",B259="Virginia",B259="West Virginia",B259="North Carolina",B259="South Carolina",B259="Georgia",B259="Florida",B259="Kentucky",B259="Tennessee",B259="Alabama",B259="Mississippi",B259="Arkansas",B259="Louisiana",B259="Oklahoma",B259="Texas"),"South",
IF(OR(B259="Ohio",B259="Michigan",B259="Indiana",B259="Illinois",B259="Wisconsin",B259="Minnesota",B259="Iowa",B259="Missouri",B259="North Dakota",B259="South Dakota",B259="Nebraska",B259="Kansas"),"Midwest",
IF(OR(B259="Montana",B259="Idaho",B259="Wyoming",B259="Colorado",B259="Utah",B259="Nevada",B259="Arizona",B259="New Mexico",B259="Alaska",B259="Hawaii",B259="Washington",B259="Oregon",B259="California"),"West",
"Unknown"))))</f>
        <v>South</v>
      </c>
      <c r="E259" s="79">
        <f t="shared" ref="E259:E322" si="17">IF(D259="Northeast", 1, 0)</f>
        <v>0</v>
      </c>
      <c r="F259" s="79">
        <f t="shared" ref="F259:F322" si="18">IF(D259="South", 1, 0)</f>
        <v>1</v>
      </c>
      <c r="G259" s="79">
        <f t="shared" ref="G259:G322" si="19">IF(D259="Midwest", 1, 0)</f>
        <v>0</v>
      </c>
    </row>
    <row r="260" spans="1:7" x14ac:dyDescent="0.2">
      <c r="A260">
        <v>259</v>
      </c>
      <c r="B260" t="s">
        <v>89</v>
      </c>
      <c r="C260">
        <v>16</v>
      </c>
      <c r="D260" s="79" t="str">
        <f t="shared" si="16"/>
        <v>South</v>
      </c>
      <c r="E260" s="79">
        <f t="shared" si="17"/>
        <v>0</v>
      </c>
      <c r="F260" s="79">
        <f t="shared" si="18"/>
        <v>1</v>
      </c>
      <c r="G260" s="79">
        <f t="shared" si="19"/>
        <v>0</v>
      </c>
    </row>
    <row r="261" spans="1:7" x14ac:dyDescent="0.2">
      <c r="A261">
        <v>260</v>
      </c>
      <c r="B261" t="s">
        <v>59</v>
      </c>
      <c r="C261">
        <v>13</v>
      </c>
      <c r="D261" s="79" t="str">
        <f t="shared" si="16"/>
        <v>South</v>
      </c>
      <c r="E261" s="79">
        <f t="shared" si="17"/>
        <v>0</v>
      </c>
      <c r="F261" s="79">
        <f t="shared" si="18"/>
        <v>1</v>
      </c>
      <c r="G261" s="79">
        <f t="shared" si="19"/>
        <v>0</v>
      </c>
    </row>
    <row r="262" spans="1:7" x14ac:dyDescent="0.2">
      <c r="A262">
        <v>261</v>
      </c>
      <c r="B262" t="s">
        <v>55</v>
      </c>
      <c r="C262">
        <v>11</v>
      </c>
      <c r="D262" s="79" t="str">
        <f t="shared" si="16"/>
        <v>West</v>
      </c>
      <c r="E262" s="79">
        <f t="shared" si="17"/>
        <v>0</v>
      </c>
      <c r="F262" s="79">
        <f t="shared" si="18"/>
        <v>0</v>
      </c>
      <c r="G262" s="79">
        <f t="shared" si="19"/>
        <v>0</v>
      </c>
    </row>
    <row r="263" spans="1:7" x14ac:dyDescent="0.2">
      <c r="A263">
        <v>262</v>
      </c>
      <c r="B263" t="s">
        <v>98</v>
      </c>
      <c r="C263">
        <v>21</v>
      </c>
      <c r="D263" s="79" t="str">
        <f t="shared" si="16"/>
        <v>West</v>
      </c>
      <c r="E263" s="79">
        <f t="shared" si="17"/>
        <v>0</v>
      </c>
      <c r="F263" s="79">
        <f t="shared" si="18"/>
        <v>0</v>
      </c>
      <c r="G263" s="79">
        <f t="shared" si="19"/>
        <v>0</v>
      </c>
    </row>
    <row r="264" spans="1:7" x14ac:dyDescent="0.2">
      <c r="A264">
        <v>263</v>
      </c>
      <c r="B264" t="s">
        <v>76</v>
      </c>
      <c r="C264">
        <v>6</v>
      </c>
      <c r="D264" s="79" t="str">
        <f t="shared" si="16"/>
        <v>West</v>
      </c>
      <c r="E264" s="79">
        <f t="shared" si="17"/>
        <v>0</v>
      </c>
      <c r="F264" s="79">
        <f t="shared" si="18"/>
        <v>0</v>
      </c>
      <c r="G264" s="79">
        <f t="shared" si="19"/>
        <v>0</v>
      </c>
    </row>
    <row r="265" spans="1:7" x14ac:dyDescent="0.2">
      <c r="A265">
        <v>264</v>
      </c>
      <c r="B265" t="s">
        <v>145</v>
      </c>
      <c r="C265">
        <v>29</v>
      </c>
      <c r="D265" s="79" t="str">
        <f t="shared" si="16"/>
        <v>Midwest</v>
      </c>
      <c r="E265" s="79">
        <f t="shared" si="17"/>
        <v>0</v>
      </c>
      <c r="F265" s="79">
        <f t="shared" si="18"/>
        <v>0</v>
      </c>
      <c r="G265" s="79">
        <f t="shared" si="19"/>
        <v>1</v>
      </c>
    </row>
    <row r="266" spans="1:7" x14ac:dyDescent="0.2">
      <c r="A266">
        <v>265</v>
      </c>
      <c r="B266" t="s">
        <v>111</v>
      </c>
      <c r="C266">
        <v>15</v>
      </c>
      <c r="D266" s="79" t="str">
        <f t="shared" si="16"/>
        <v>West</v>
      </c>
      <c r="E266" s="79">
        <f t="shared" si="17"/>
        <v>0</v>
      </c>
      <c r="F266" s="79">
        <f t="shared" si="18"/>
        <v>0</v>
      </c>
      <c r="G266" s="79">
        <f t="shared" si="19"/>
        <v>0</v>
      </c>
    </row>
    <row r="267" spans="1:7" x14ac:dyDescent="0.2">
      <c r="A267">
        <v>266</v>
      </c>
      <c r="B267" t="s">
        <v>150</v>
      </c>
      <c r="C267">
        <v>17</v>
      </c>
      <c r="D267" s="79" t="str">
        <f t="shared" si="16"/>
        <v>Midwest</v>
      </c>
      <c r="E267" s="79">
        <f t="shared" si="17"/>
        <v>0</v>
      </c>
      <c r="F267" s="79">
        <f t="shared" si="18"/>
        <v>0</v>
      </c>
      <c r="G267" s="79">
        <f t="shared" si="19"/>
        <v>1</v>
      </c>
    </row>
    <row r="268" spans="1:7" x14ac:dyDescent="0.2">
      <c r="A268">
        <v>267</v>
      </c>
      <c r="B268" t="s">
        <v>59</v>
      </c>
      <c r="C268">
        <v>32</v>
      </c>
      <c r="D268" s="79" t="str">
        <f t="shared" si="16"/>
        <v>South</v>
      </c>
      <c r="E268" s="79">
        <f t="shared" si="17"/>
        <v>0</v>
      </c>
      <c r="F268" s="79">
        <f t="shared" si="18"/>
        <v>1</v>
      </c>
      <c r="G268" s="79">
        <f t="shared" si="19"/>
        <v>0</v>
      </c>
    </row>
    <row r="269" spans="1:7" x14ac:dyDescent="0.2">
      <c r="A269">
        <v>268</v>
      </c>
      <c r="B269" t="s">
        <v>127</v>
      </c>
      <c r="C269">
        <v>42</v>
      </c>
      <c r="D269" s="79" t="str">
        <f t="shared" si="16"/>
        <v>South</v>
      </c>
      <c r="E269" s="79">
        <f t="shared" si="17"/>
        <v>0</v>
      </c>
      <c r="F269" s="79">
        <f t="shared" si="18"/>
        <v>1</v>
      </c>
      <c r="G269" s="79">
        <f t="shared" si="19"/>
        <v>0</v>
      </c>
    </row>
    <row r="270" spans="1:7" x14ac:dyDescent="0.2">
      <c r="A270">
        <v>269</v>
      </c>
      <c r="B270" t="s">
        <v>141</v>
      </c>
      <c r="C270">
        <v>21</v>
      </c>
      <c r="D270" s="79" t="str">
        <f t="shared" si="16"/>
        <v>South</v>
      </c>
      <c r="E270" s="79">
        <f t="shared" si="17"/>
        <v>0</v>
      </c>
      <c r="F270" s="79">
        <f t="shared" si="18"/>
        <v>1</v>
      </c>
      <c r="G270" s="79">
        <f t="shared" si="19"/>
        <v>0</v>
      </c>
    </row>
    <row r="271" spans="1:7" x14ac:dyDescent="0.2">
      <c r="A271">
        <v>270</v>
      </c>
      <c r="B271" t="s">
        <v>141</v>
      </c>
      <c r="C271">
        <v>9</v>
      </c>
      <c r="D271" s="79" t="str">
        <f t="shared" si="16"/>
        <v>South</v>
      </c>
      <c r="E271" s="79">
        <f t="shared" si="17"/>
        <v>0</v>
      </c>
      <c r="F271" s="79">
        <f t="shared" si="18"/>
        <v>1</v>
      </c>
      <c r="G271" s="79">
        <f t="shared" si="19"/>
        <v>0</v>
      </c>
    </row>
    <row r="272" spans="1:7" x14ac:dyDescent="0.2">
      <c r="A272">
        <v>271</v>
      </c>
      <c r="B272" t="s">
        <v>113</v>
      </c>
      <c r="C272">
        <v>16</v>
      </c>
      <c r="D272" s="79" t="str">
        <f t="shared" si="16"/>
        <v>Midwest</v>
      </c>
      <c r="E272" s="79">
        <f t="shared" si="17"/>
        <v>0</v>
      </c>
      <c r="F272" s="79">
        <f t="shared" si="18"/>
        <v>0</v>
      </c>
      <c r="G272" s="79">
        <f t="shared" si="19"/>
        <v>1</v>
      </c>
    </row>
    <row r="273" spans="1:7" x14ac:dyDescent="0.2">
      <c r="A273">
        <v>272</v>
      </c>
      <c r="B273" t="s">
        <v>127</v>
      </c>
      <c r="C273">
        <v>42</v>
      </c>
      <c r="D273" s="79" t="str">
        <f t="shared" si="16"/>
        <v>South</v>
      </c>
      <c r="E273" s="79">
        <f t="shared" si="17"/>
        <v>0</v>
      </c>
      <c r="F273" s="79">
        <f t="shared" si="18"/>
        <v>1</v>
      </c>
      <c r="G273" s="79">
        <f t="shared" si="19"/>
        <v>0</v>
      </c>
    </row>
    <row r="274" spans="1:7" x14ac:dyDescent="0.2">
      <c r="A274">
        <v>273</v>
      </c>
      <c r="B274" t="s">
        <v>46</v>
      </c>
      <c r="C274">
        <v>37</v>
      </c>
      <c r="D274" s="79" t="str">
        <f t="shared" si="16"/>
        <v>West</v>
      </c>
      <c r="E274" s="79">
        <f t="shared" si="17"/>
        <v>0</v>
      </c>
      <c r="F274" s="79">
        <f t="shared" si="18"/>
        <v>0</v>
      </c>
      <c r="G274" s="79">
        <f t="shared" si="19"/>
        <v>0</v>
      </c>
    </row>
    <row r="275" spans="1:7" x14ac:dyDescent="0.2">
      <c r="A275">
        <v>274</v>
      </c>
      <c r="B275" t="s">
        <v>113</v>
      </c>
      <c r="C275">
        <v>32</v>
      </c>
      <c r="D275" s="79" t="str">
        <f t="shared" si="16"/>
        <v>Midwest</v>
      </c>
      <c r="E275" s="79">
        <f t="shared" si="17"/>
        <v>0</v>
      </c>
      <c r="F275" s="79">
        <f t="shared" si="18"/>
        <v>0</v>
      </c>
      <c r="G275" s="79">
        <f t="shared" si="19"/>
        <v>1</v>
      </c>
    </row>
    <row r="276" spans="1:7" x14ac:dyDescent="0.2">
      <c r="A276">
        <v>275</v>
      </c>
      <c r="B276" t="s">
        <v>127</v>
      </c>
      <c r="C276">
        <v>28</v>
      </c>
      <c r="D276" s="79" t="str">
        <f t="shared" si="16"/>
        <v>South</v>
      </c>
      <c r="E276" s="79">
        <f t="shared" si="17"/>
        <v>0</v>
      </c>
      <c r="F276" s="79">
        <f t="shared" si="18"/>
        <v>1</v>
      </c>
      <c r="G276" s="79">
        <f t="shared" si="19"/>
        <v>0</v>
      </c>
    </row>
    <row r="277" spans="1:7" x14ac:dyDescent="0.2">
      <c r="A277">
        <v>276</v>
      </c>
      <c r="B277" t="s">
        <v>140</v>
      </c>
      <c r="C277">
        <v>13</v>
      </c>
      <c r="D277" s="79" t="str">
        <f t="shared" si="16"/>
        <v>South</v>
      </c>
      <c r="E277" s="79">
        <f t="shared" si="17"/>
        <v>0</v>
      </c>
      <c r="F277" s="79">
        <f t="shared" si="18"/>
        <v>1</v>
      </c>
      <c r="G277" s="79">
        <f t="shared" si="19"/>
        <v>0</v>
      </c>
    </row>
    <row r="278" spans="1:7" x14ac:dyDescent="0.2">
      <c r="A278">
        <v>277</v>
      </c>
      <c r="B278" t="s">
        <v>146</v>
      </c>
      <c r="C278">
        <v>11</v>
      </c>
      <c r="D278" s="79" t="str">
        <f t="shared" si="16"/>
        <v>Midwest</v>
      </c>
      <c r="E278" s="79">
        <f t="shared" si="17"/>
        <v>0</v>
      </c>
      <c r="F278" s="79">
        <f t="shared" si="18"/>
        <v>0</v>
      </c>
      <c r="G278" s="79">
        <f t="shared" si="19"/>
        <v>1</v>
      </c>
    </row>
    <row r="279" spans="1:7" x14ac:dyDescent="0.2">
      <c r="A279">
        <v>278</v>
      </c>
      <c r="B279" t="s">
        <v>141</v>
      </c>
      <c r="C279">
        <v>36</v>
      </c>
      <c r="D279" s="79" t="str">
        <f t="shared" si="16"/>
        <v>South</v>
      </c>
      <c r="E279" s="79">
        <f t="shared" si="17"/>
        <v>0</v>
      </c>
      <c r="F279" s="79">
        <f t="shared" si="18"/>
        <v>1</v>
      </c>
      <c r="G279" s="79">
        <f t="shared" si="19"/>
        <v>0</v>
      </c>
    </row>
    <row r="280" spans="1:7" x14ac:dyDescent="0.2">
      <c r="A280">
        <v>279</v>
      </c>
      <c r="B280" t="s">
        <v>76</v>
      </c>
      <c r="C280">
        <v>23</v>
      </c>
      <c r="D280" s="79" t="str">
        <f t="shared" si="16"/>
        <v>West</v>
      </c>
      <c r="E280" s="79">
        <f t="shared" si="17"/>
        <v>0</v>
      </c>
      <c r="F280" s="79">
        <f t="shared" si="18"/>
        <v>0</v>
      </c>
      <c r="G280" s="79">
        <f t="shared" si="19"/>
        <v>0</v>
      </c>
    </row>
    <row r="281" spans="1:7" x14ac:dyDescent="0.2">
      <c r="A281">
        <v>280</v>
      </c>
      <c r="B281" t="s">
        <v>71</v>
      </c>
      <c r="C281">
        <v>37</v>
      </c>
      <c r="D281" s="79" t="str">
        <f t="shared" si="16"/>
        <v>South</v>
      </c>
      <c r="E281" s="79">
        <f t="shared" si="17"/>
        <v>0</v>
      </c>
      <c r="F281" s="79">
        <f t="shared" si="18"/>
        <v>1</v>
      </c>
      <c r="G281" s="79">
        <f t="shared" si="19"/>
        <v>0</v>
      </c>
    </row>
    <row r="282" spans="1:7" x14ac:dyDescent="0.2">
      <c r="A282">
        <v>281</v>
      </c>
      <c r="B282" t="s">
        <v>55</v>
      </c>
      <c r="C282">
        <v>21</v>
      </c>
      <c r="D282" s="79" t="str">
        <f t="shared" si="16"/>
        <v>West</v>
      </c>
      <c r="E282" s="79">
        <f t="shared" si="17"/>
        <v>0</v>
      </c>
      <c r="F282" s="79">
        <f t="shared" si="18"/>
        <v>0</v>
      </c>
      <c r="G282" s="79">
        <f t="shared" si="19"/>
        <v>0</v>
      </c>
    </row>
    <row r="283" spans="1:7" x14ac:dyDescent="0.2">
      <c r="A283">
        <v>282</v>
      </c>
      <c r="B283" t="s">
        <v>100</v>
      </c>
      <c r="C283">
        <v>22</v>
      </c>
      <c r="D283" s="79" t="str">
        <f t="shared" si="16"/>
        <v>South</v>
      </c>
      <c r="E283" s="79">
        <f t="shared" si="17"/>
        <v>0</v>
      </c>
      <c r="F283" s="79">
        <f t="shared" si="18"/>
        <v>1</v>
      </c>
      <c r="G283" s="79">
        <f t="shared" si="19"/>
        <v>0</v>
      </c>
    </row>
    <row r="284" spans="1:7" x14ac:dyDescent="0.2">
      <c r="A284">
        <v>283</v>
      </c>
      <c r="B284" t="s">
        <v>147</v>
      </c>
      <c r="C284">
        <v>9</v>
      </c>
      <c r="D284" s="79" t="str">
        <f t="shared" si="16"/>
        <v>Midwest</v>
      </c>
      <c r="E284" s="79">
        <f t="shared" si="17"/>
        <v>0</v>
      </c>
      <c r="F284" s="79">
        <f t="shared" si="18"/>
        <v>0</v>
      </c>
      <c r="G284" s="79">
        <f t="shared" si="19"/>
        <v>1</v>
      </c>
    </row>
    <row r="285" spans="1:7" x14ac:dyDescent="0.2">
      <c r="A285">
        <v>284</v>
      </c>
      <c r="B285" t="s">
        <v>55</v>
      </c>
      <c r="C285">
        <v>16</v>
      </c>
      <c r="D285" s="79" t="str">
        <f t="shared" si="16"/>
        <v>West</v>
      </c>
      <c r="E285" s="79">
        <f t="shared" si="17"/>
        <v>0</v>
      </c>
      <c r="F285" s="79">
        <f t="shared" si="18"/>
        <v>0</v>
      </c>
      <c r="G285" s="79">
        <f t="shared" si="19"/>
        <v>0</v>
      </c>
    </row>
    <row r="286" spans="1:7" x14ac:dyDescent="0.2">
      <c r="A286">
        <v>285</v>
      </c>
      <c r="B286" t="s">
        <v>122</v>
      </c>
      <c r="C286">
        <v>4</v>
      </c>
      <c r="D286" s="79" t="str">
        <f t="shared" si="16"/>
        <v>Midwest</v>
      </c>
      <c r="E286" s="79">
        <f t="shared" si="17"/>
        <v>0</v>
      </c>
      <c r="F286" s="79">
        <f t="shared" si="18"/>
        <v>0</v>
      </c>
      <c r="G286" s="79">
        <f t="shared" si="19"/>
        <v>1</v>
      </c>
    </row>
    <row r="287" spans="1:7" x14ac:dyDescent="0.2">
      <c r="A287">
        <v>286</v>
      </c>
      <c r="B287" t="s">
        <v>21</v>
      </c>
      <c r="C287">
        <v>3</v>
      </c>
      <c r="D287" s="79" t="str">
        <f t="shared" si="16"/>
        <v>South</v>
      </c>
      <c r="E287" s="79">
        <f t="shared" si="17"/>
        <v>0</v>
      </c>
      <c r="F287" s="79">
        <f t="shared" si="18"/>
        <v>1</v>
      </c>
      <c r="G287" s="79">
        <f t="shared" si="19"/>
        <v>0</v>
      </c>
    </row>
    <row r="288" spans="1:7" x14ac:dyDescent="0.2">
      <c r="A288">
        <v>287</v>
      </c>
      <c r="B288" t="s">
        <v>144</v>
      </c>
      <c r="C288">
        <v>6</v>
      </c>
      <c r="D288" s="79" t="str">
        <f t="shared" si="16"/>
        <v>Midwest</v>
      </c>
      <c r="E288" s="79">
        <f t="shared" si="17"/>
        <v>0</v>
      </c>
      <c r="F288" s="79">
        <f t="shared" si="18"/>
        <v>0</v>
      </c>
      <c r="G288" s="79">
        <f t="shared" si="19"/>
        <v>1</v>
      </c>
    </row>
    <row r="289" spans="1:7" x14ac:dyDescent="0.2">
      <c r="A289">
        <v>288</v>
      </c>
      <c r="B289" t="s">
        <v>78</v>
      </c>
      <c r="C289">
        <v>18</v>
      </c>
      <c r="D289" s="79" t="str">
        <f t="shared" si="16"/>
        <v>South</v>
      </c>
      <c r="E289" s="79">
        <f t="shared" si="17"/>
        <v>0</v>
      </c>
      <c r="F289" s="79">
        <f t="shared" si="18"/>
        <v>1</v>
      </c>
      <c r="G289" s="79">
        <f t="shared" si="19"/>
        <v>0</v>
      </c>
    </row>
    <row r="290" spans="1:7" x14ac:dyDescent="0.2">
      <c r="A290">
        <v>289</v>
      </c>
      <c r="B290" t="s">
        <v>97</v>
      </c>
      <c r="C290">
        <v>34</v>
      </c>
      <c r="D290" s="79" t="str">
        <f t="shared" si="16"/>
        <v>South</v>
      </c>
      <c r="E290" s="79">
        <f t="shared" si="17"/>
        <v>0</v>
      </c>
      <c r="F290" s="79">
        <f t="shared" si="18"/>
        <v>1</v>
      </c>
      <c r="G290" s="79">
        <f t="shared" si="19"/>
        <v>0</v>
      </c>
    </row>
    <row r="291" spans="1:7" x14ac:dyDescent="0.2">
      <c r="A291">
        <v>290</v>
      </c>
      <c r="B291" t="s">
        <v>83</v>
      </c>
      <c r="C291">
        <v>26</v>
      </c>
      <c r="D291" s="79" t="str">
        <f t="shared" si="16"/>
        <v>Northeast</v>
      </c>
      <c r="E291" s="79">
        <f t="shared" si="17"/>
        <v>1</v>
      </c>
      <c r="F291" s="79">
        <f t="shared" si="18"/>
        <v>0</v>
      </c>
      <c r="G291" s="79">
        <f t="shared" si="19"/>
        <v>0</v>
      </c>
    </row>
    <row r="292" spans="1:7" x14ac:dyDescent="0.2">
      <c r="A292">
        <v>291</v>
      </c>
      <c r="B292" t="s">
        <v>111</v>
      </c>
      <c r="C292">
        <v>50</v>
      </c>
      <c r="D292" s="79" t="str">
        <f t="shared" si="16"/>
        <v>West</v>
      </c>
      <c r="E292" s="79">
        <f t="shared" si="17"/>
        <v>0</v>
      </c>
      <c r="F292" s="79">
        <f t="shared" si="18"/>
        <v>0</v>
      </c>
      <c r="G292" s="79">
        <f t="shared" si="19"/>
        <v>0</v>
      </c>
    </row>
    <row r="293" spans="1:7" x14ac:dyDescent="0.2">
      <c r="A293">
        <v>292</v>
      </c>
      <c r="B293" t="s">
        <v>78</v>
      </c>
      <c r="C293">
        <v>40</v>
      </c>
      <c r="D293" s="79" t="str">
        <f t="shared" si="16"/>
        <v>South</v>
      </c>
      <c r="E293" s="79">
        <f t="shared" si="17"/>
        <v>0</v>
      </c>
      <c r="F293" s="79">
        <f t="shared" si="18"/>
        <v>1</v>
      </c>
      <c r="G293" s="79">
        <f t="shared" si="19"/>
        <v>0</v>
      </c>
    </row>
    <row r="294" spans="1:7" x14ac:dyDescent="0.2">
      <c r="A294">
        <v>293</v>
      </c>
      <c r="B294" t="s">
        <v>139</v>
      </c>
      <c r="C294">
        <v>24</v>
      </c>
      <c r="D294" s="79" t="str">
        <f t="shared" si="16"/>
        <v>West</v>
      </c>
      <c r="E294" s="79">
        <f t="shared" si="17"/>
        <v>0</v>
      </c>
      <c r="F294" s="79">
        <f t="shared" si="18"/>
        <v>0</v>
      </c>
      <c r="G294" s="79">
        <f t="shared" si="19"/>
        <v>0</v>
      </c>
    </row>
    <row r="295" spans="1:7" x14ac:dyDescent="0.2">
      <c r="A295">
        <v>294</v>
      </c>
      <c r="B295" t="s">
        <v>138</v>
      </c>
      <c r="C295">
        <v>33</v>
      </c>
      <c r="D295" s="79" t="str">
        <f t="shared" si="16"/>
        <v>Northeast</v>
      </c>
      <c r="E295" s="79">
        <f t="shared" si="17"/>
        <v>1</v>
      </c>
      <c r="F295" s="79">
        <f t="shared" si="18"/>
        <v>0</v>
      </c>
      <c r="G295" s="79">
        <f t="shared" si="19"/>
        <v>0</v>
      </c>
    </row>
    <row r="296" spans="1:7" x14ac:dyDescent="0.2">
      <c r="A296">
        <v>295</v>
      </c>
      <c r="B296" t="s">
        <v>126</v>
      </c>
      <c r="C296">
        <v>19</v>
      </c>
      <c r="D296" s="79" t="str">
        <f t="shared" si="16"/>
        <v>Northeast</v>
      </c>
      <c r="E296" s="79">
        <f t="shared" si="17"/>
        <v>1</v>
      </c>
      <c r="F296" s="79">
        <f t="shared" si="18"/>
        <v>0</v>
      </c>
      <c r="G296" s="79">
        <f t="shared" si="19"/>
        <v>0</v>
      </c>
    </row>
    <row r="297" spans="1:7" x14ac:dyDescent="0.2">
      <c r="A297">
        <v>296</v>
      </c>
      <c r="B297" t="s">
        <v>63</v>
      </c>
      <c r="C297">
        <v>24</v>
      </c>
      <c r="D297" s="79" t="str">
        <f t="shared" si="16"/>
        <v>South</v>
      </c>
      <c r="E297" s="79">
        <f t="shared" si="17"/>
        <v>0</v>
      </c>
      <c r="F297" s="79">
        <f t="shared" si="18"/>
        <v>1</v>
      </c>
      <c r="G297" s="79">
        <f t="shared" si="19"/>
        <v>0</v>
      </c>
    </row>
    <row r="298" spans="1:7" x14ac:dyDescent="0.2">
      <c r="A298">
        <v>297</v>
      </c>
      <c r="B298" t="s">
        <v>115</v>
      </c>
      <c r="C298">
        <v>19</v>
      </c>
      <c r="D298" s="79" t="str">
        <f t="shared" si="16"/>
        <v>Midwest</v>
      </c>
      <c r="E298" s="79">
        <f t="shared" si="17"/>
        <v>0</v>
      </c>
      <c r="F298" s="79">
        <f t="shared" si="18"/>
        <v>0</v>
      </c>
      <c r="G298" s="79">
        <f t="shared" si="19"/>
        <v>1</v>
      </c>
    </row>
    <row r="299" spans="1:7" x14ac:dyDescent="0.2">
      <c r="A299">
        <v>298</v>
      </c>
      <c r="B299" t="s">
        <v>78</v>
      </c>
      <c r="C299">
        <v>4</v>
      </c>
      <c r="D299" s="79" t="str">
        <f t="shared" si="16"/>
        <v>South</v>
      </c>
      <c r="E299" s="79">
        <f t="shared" si="17"/>
        <v>0</v>
      </c>
      <c r="F299" s="79">
        <f t="shared" si="18"/>
        <v>1</v>
      </c>
      <c r="G299" s="79">
        <f t="shared" si="19"/>
        <v>0</v>
      </c>
    </row>
    <row r="300" spans="1:7" x14ac:dyDescent="0.2">
      <c r="A300">
        <v>299</v>
      </c>
      <c r="B300" t="s">
        <v>127</v>
      </c>
      <c r="C300">
        <v>11</v>
      </c>
      <c r="D300" s="79" t="str">
        <f t="shared" si="16"/>
        <v>South</v>
      </c>
      <c r="E300" s="79">
        <f t="shared" si="17"/>
        <v>0</v>
      </c>
      <c r="F300" s="79">
        <f t="shared" si="18"/>
        <v>1</v>
      </c>
      <c r="G300" s="79">
        <f t="shared" si="19"/>
        <v>0</v>
      </c>
    </row>
    <row r="301" spans="1:7" x14ac:dyDescent="0.2">
      <c r="A301">
        <v>300</v>
      </c>
      <c r="B301" t="s">
        <v>137</v>
      </c>
      <c r="C301">
        <v>28</v>
      </c>
      <c r="D301" s="79" t="str">
        <f t="shared" si="16"/>
        <v>Northeast</v>
      </c>
      <c r="E301" s="79">
        <f t="shared" si="17"/>
        <v>1</v>
      </c>
      <c r="F301" s="79">
        <f t="shared" si="18"/>
        <v>0</v>
      </c>
      <c r="G301" s="79">
        <f t="shared" si="19"/>
        <v>0</v>
      </c>
    </row>
    <row r="302" spans="1:7" x14ac:dyDescent="0.2">
      <c r="A302">
        <v>301</v>
      </c>
      <c r="B302" t="s">
        <v>145</v>
      </c>
      <c r="C302">
        <v>24</v>
      </c>
      <c r="D302" s="79" t="str">
        <f t="shared" si="16"/>
        <v>Midwest</v>
      </c>
      <c r="E302" s="79">
        <f t="shared" si="17"/>
        <v>0</v>
      </c>
      <c r="F302" s="79">
        <f t="shared" si="18"/>
        <v>0</v>
      </c>
      <c r="G302" s="79">
        <f t="shared" si="19"/>
        <v>1</v>
      </c>
    </row>
    <row r="303" spans="1:7" x14ac:dyDescent="0.2">
      <c r="A303">
        <v>302</v>
      </c>
      <c r="B303" t="s">
        <v>137</v>
      </c>
      <c r="C303">
        <v>25</v>
      </c>
      <c r="D303" s="79" t="str">
        <f t="shared" si="16"/>
        <v>Northeast</v>
      </c>
      <c r="E303" s="79">
        <f t="shared" si="17"/>
        <v>1</v>
      </c>
      <c r="F303" s="79">
        <f t="shared" si="18"/>
        <v>0</v>
      </c>
      <c r="G303" s="79">
        <f t="shared" si="19"/>
        <v>0</v>
      </c>
    </row>
    <row r="304" spans="1:7" x14ac:dyDescent="0.2">
      <c r="A304">
        <v>303</v>
      </c>
      <c r="B304" t="s">
        <v>78</v>
      </c>
      <c r="C304">
        <v>27</v>
      </c>
      <c r="D304" s="79" t="str">
        <f t="shared" si="16"/>
        <v>South</v>
      </c>
      <c r="E304" s="79">
        <f t="shared" si="17"/>
        <v>0</v>
      </c>
      <c r="F304" s="79">
        <f t="shared" si="18"/>
        <v>1</v>
      </c>
      <c r="G304" s="79">
        <f t="shared" si="19"/>
        <v>0</v>
      </c>
    </row>
    <row r="305" spans="1:7" x14ac:dyDescent="0.2">
      <c r="A305">
        <v>304</v>
      </c>
      <c r="B305" t="s">
        <v>46</v>
      </c>
      <c r="C305">
        <v>49</v>
      </c>
      <c r="D305" s="79" t="str">
        <f t="shared" si="16"/>
        <v>West</v>
      </c>
      <c r="E305" s="79">
        <f t="shared" si="17"/>
        <v>0</v>
      </c>
      <c r="F305" s="79">
        <f t="shared" si="18"/>
        <v>0</v>
      </c>
      <c r="G305" s="79">
        <f t="shared" si="19"/>
        <v>0</v>
      </c>
    </row>
    <row r="306" spans="1:7" x14ac:dyDescent="0.2">
      <c r="A306">
        <v>305</v>
      </c>
      <c r="B306" t="s">
        <v>46</v>
      </c>
      <c r="C306">
        <v>45</v>
      </c>
      <c r="D306" s="79" t="str">
        <f t="shared" si="16"/>
        <v>West</v>
      </c>
      <c r="E306" s="79">
        <f t="shared" si="17"/>
        <v>0</v>
      </c>
      <c r="F306" s="79">
        <f t="shared" si="18"/>
        <v>0</v>
      </c>
      <c r="G306" s="79">
        <f t="shared" si="19"/>
        <v>0</v>
      </c>
    </row>
    <row r="307" spans="1:7" x14ac:dyDescent="0.2">
      <c r="A307">
        <v>306</v>
      </c>
      <c r="B307" t="s">
        <v>139</v>
      </c>
      <c r="C307">
        <v>26</v>
      </c>
      <c r="D307" s="79" t="str">
        <f t="shared" si="16"/>
        <v>West</v>
      </c>
      <c r="E307" s="79">
        <f t="shared" si="17"/>
        <v>0</v>
      </c>
      <c r="F307" s="79">
        <f t="shared" si="18"/>
        <v>0</v>
      </c>
      <c r="G307" s="79">
        <f t="shared" si="19"/>
        <v>0</v>
      </c>
    </row>
    <row r="308" spans="1:7" x14ac:dyDescent="0.2">
      <c r="A308">
        <v>307</v>
      </c>
      <c r="B308" t="s">
        <v>113</v>
      </c>
      <c r="C308">
        <v>4</v>
      </c>
      <c r="D308" s="79" t="str">
        <f t="shared" si="16"/>
        <v>Midwest</v>
      </c>
      <c r="E308" s="79">
        <f t="shared" si="17"/>
        <v>0</v>
      </c>
      <c r="F308" s="79">
        <f t="shared" si="18"/>
        <v>0</v>
      </c>
      <c r="G308" s="79">
        <f t="shared" si="19"/>
        <v>1</v>
      </c>
    </row>
    <row r="309" spans="1:7" x14ac:dyDescent="0.2">
      <c r="A309">
        <v>308</v>
      </c>
      <c r="B309" t="s">
        <v>102</v>
      </c>
      <c r="C309">
        <v>3</v>
      </c>
      <c r="D309" s="79" t="str">
        <f t="shared" si="16"/>
        <v>South</v>
      </c>
      <c r="E309" s="79">
        <f t="shared" si="17"/>
        <v>0</v>
      </c>
      <c r="F309" s="79">
        <f t="shared" si="18"/>
        <v>1</v>
      </c>
      <c r="G309" s="79">
        <f t="shared" si="19"/>
        <v>0</v>
      </c>
    </row>
    <row r="310" spans="1:7" x14ac:dyDescent="0.2">
      <c r="A310">
        <v>309</v>
      </c>
      <c r="B310" t="s">
        <v>127</v>
      </c>
      <c r="C310">
        <v>45</v>
      </c>
      <c r="D310" s="79" t="str">
        <f t="shared" si="16"/>
        <v>South</v>
      </c>
      <c r="E310" s="79">
        <f t="shared" si="17"/>
        <v>0</v>
      </c>
      <c r="F310" s="79">
        <f t="shared" si="18"/>
        <v>1</v>
      </c>
      <c r="G310" s="79">
        <f t="shared" si="19"/>
        <v>0</v>
      </c>
    </row>
    <row r="311" spans="1:7" x14ac:dyDescent="0.2">
      <c r="A311">
        <v>310</v>
      </c>
      <c r="B311" t="s">
        <v>147</v>
      </c>
      <c r="C311">
        <v>21</v>
      </c>
      <c r="D311" s="79" t="str">
        <f t="shared" si="16"/>
        <v>Midwest</v>
      </c>
      <c r="E311" s="79">
        <f t="shared" si="17"/>
        <v>0</v>
      </c>
      <c r="F311" s="79">
        <f t="shared" si="18"/>
        <v>0</v>
      </c>
      <c r="G311" s="79">
        <f t="shared" si="19"/>
        <v>1</v>
      </c>
    </row>
    <row r="312" spans="1:7" x14ac:dyDescent="0.2">
      <c r="A312">
        <v>311</v>
      </c>
      <c r="B312" t="s">
        <v>55</v>
      </c>
      <c r="C312">
        <v>50</v>
      </c>
      <c r="D312" s="79" t="str">
        <f t="shared" si="16"/>
        <v>West</v>
      </c>
      <c r="E312" s="79">
        <f t="shared" si="17"/>
        <v>0</v>
      </c>
      <c r="F312" s="79">
        <f t="shared" si="18"/>
        <v>0</v>
      </c>
      <c r="G312" s="79">
        <f t="shared" si="19"/>
        <v>0</v>
      </c>
    </row>
    <row r="313" spans="1:7" x14ac:dyDescent="0.2">
      <c r="A313">
        <v>312</v>
      </c>
      <c r="B313" t="s">
        <v>42</v>
      </c>
      <c r="C313">
        <v>19</v>
      </c>
      <c r="D313" s="79" t="str">
        <f t="shared" si="16"/>
        <v>Northeast</v>
      </c>
      <c r="E313" s="79">
        <f t="shared" si="17"/>
        <v>1</v>
      </c>
      <c r="F313" s="79">
        <f t="shared" si="18"/>
        <v>0</v>
      </c>
      <c r="G313" s="79">
        <f t="shared" si="19"/>
        <v>0</v>
      </c>
    </row>
    <row r="314" spans="1:7" x14ac:dyDescent="0.2">
      <c r="A314">
        <v>313</v>
      </c>
      <c r="B314" t="s">
        <v>34</v>
      </c>
      <c r="C314">
        <v>6</v>
      </c>
      <c r="D314" s="79" t="str">
        <f t="shared" si="16"/>
        <v>Northeast</v>
      </c>
      <c r="E314" s="79">
        <f t="shared" si="17"/>
        <v>1</v>
      </c>
      <c r="F314" s="79">
        <f t="shared" si="18"/>
        <v>0</v>
      </c>
      <c r="G314" s="79">
        <f t="shared" si="19"/>
        <v>0</v>
      </c>
    </row>
    <row r="315" spans="1:7" x14ac:dyDescent="0.2">
      <c r="A315">
        <v>314</v>
      </c>
      <c r="B315" t="s">
        <v>128</v>
      </c>
      <c r="C315">
        <v>50</v>
      </c>
      <c r="D315" s="79" t="str">
        <f t="shared" si="16"/>
        <v>Northeast</v>
      </c>
      <c r="E315" s="79">
        <f t="shared" si="17"/>
        <v>1</v>
      </c>
      <c r="F315" s="79">
        <f t="shared" si="18"/>
        <v>0</v>
      </c>
      <c r="G315" s="79">
        <f t="shared" si="19"/>
        <v>0</v>
      </c>
    </row>
    <row r="316" spans="1:7" x14ac:dyDescent="0.2">
      <c r="A316">
        <v>315</v>
      </c>
      <c r="B316" t="s">
        <v>126</v>
      </c>
      <c r="C316">
        <v>17</v>
      </c>
      <c r="D316" s="79" t="str">
        <f t="shared" si="16"/>
        <v>Northeast</v>
      </c>
      <c r="E316" s="79">
        <f t="shared" si="17"/>
        <v>1</v>
      </c>
      <c r="F316" s="79">
        <f t="shared" si="18"/>
        <v>0</v>
      </c>
      <c r="G316" s="79">
        <f t="shared" si="19"/>
        <v>0</v>
      </c>
    </row>
    <row r="317" spans="1:7" x14ac:dyDescent="0.2">
      <c r="A317">
        <v>316</v>
      </c>
      <c r="B317" t="s">
        <v>149</v>
      </c>
      <c r="C317">
        <v>24</v>
      </c>
      <c r="D317" s="79" t="str">
        <f t="shared" si="16"/>
        <v>Midwest</v>
      </c>
      <c r="E317" s="79">
        <f t="shared" si="17"/>
        <v>0</v>
      </c>
      <c r="F317" s="79">
        <f t="shared" si="18"/>
        <v>0</v>
      </c>
      <c r="G317" s="79">
        <f t="shared" si="19"/>
        <v>1</v>
      </c>
    </row>
    <row r="318" spans="1:7" x14ac:dyDescent="0.2">
      <c r="A318">
        <v>317</v>
      </c>
      <c r="B318" t="s">
        <v>98</v>
      </c>
      <c r="C318">
        <v>46</v>
      </c>
      <c r="D318" s="79" t="str">
        <f t="shared" si="16"/>
        <v>West</v>
      </c>
      <c r="E318" s="79">
        <f t="shared" si="17"/>
        <v>0</v>
      </c>
      <c r="F318" s="79">
        <f t="shared" si="18"/>
        <v>0</v>
      </c>
      <c r="G318" s="79">
        <f t="shared" si="19"/>
        <v>0</v>
      </c>
    </row>
    <row r="319" spans="1:7" x14ac:dyDescent="0.2">
      <c r="A319">
        <v>318</v>
      </c>
      <c r="B319" t="s">
        <v>63</v>
      </c>
      <c r="C319">
        <v>42</v>
      </c>
      <c r="D319" s="79" t="str">
        <f t="shared" si="16"/>
        <v>South</v>
      </c>
      <c r="E319" s="79">
        <f t="shared" si="17"/>
        <v>0</v>
      </c>
      <c r="F319" s="79">
        <f t="shared" si="18"/>
        <v>1</v>
      </c>
      <c r="G319" s="79">
        <f t="shared" si="19"/>
        <v>0</v>
      </c>
    </row>
    <row r="320" spans="1:7" x14ac:dyDescent="0.2">
      <c r="A320">
        <v>319</v>
      </c>
      <c r="B320" t="s">
        <v>146</v>
      </c>
      <c r="C320">
        <v>10</v>
      </c>
      <c r="D320" s="79" t="str">
        <f t="shared" si="16"/>
        <v>Midwest</v>
      </c>
      <c r="E320" s="79">
        <f t="shared" si="17"/>
        <v>0</v>
      </c>
      <c r="F320" s="79">
        <f t="shared" si="18"/>
        <v>0</v>
      </c>
      <c r="G320" s="79">
        <f t="shared" si="19"/>
        <v>1</v>
      </c>
    </row>
    <row r="321" spans="1:7" x14ac:dyDescent="0.2">
      <c r="A321">
        <v>320</v>
      </c>
      <c r="B321" t="s">
        <v>30</v>
      </c>
      <c r="C321">
        <v>1</v>
      </c>
      <c r="D321" s="79" t="str">
        <f t="shared" si="16"/>
        <v>Northeast</v>
      </c>
      <c r="E321" s="79">
        <f t="shared" si="17"/>
        <v>1</v>
      </c>
      <c r="F321" s="79">
        <f t="shared" si="18"/>
        <v>0</v>
      </c>
      <c r="G321" s="79">
        <f t="shared" si="19"/>
        <v>0</v>
      </c>
    </row>
    <row r="322" spans="1:7" x14ac:dyDescent="0.2">
      <c r="A322">
        <v>321</v>
      </c>
      <c r="B322" t="s">
        <v>110</v>
      </c>
      <c r="C322">
        <v>28</v>
      </c>
      <c r="D322" s="79" t="str">
        <f t="shared" si="16"/>
        <v>Midwest</v>
      </c>
      <c r="E322" s="79">
        <f t="shared" si="17"/>
        <v>0</v>
      </c>
      <c r="F322" s="79">
        <f t="shared" si="18"/>
        <v>0</v>
      </c>
      <c r="G322" s="79">
        <f t="shared" si="19"/>
        <v>1</v>
      </c>
    </row>
    <row r="323" spans="1:7" x14ac:dyDescent="0.2">
      <c r="A323">
        <v>322</v>
      </c>
      <c r="B323" t="s">
        <v>128</v>
      </c>
      <c r="C323">
        <v>48</v>
      </c>
      <c r="D323" s="79" t="str">
        <f t="shared" ref="D323:D386" si="20">IF(OR(B323="Maine",B323="New Hampshire",B323="Vermont",B323="Massachusetts",B323="Rhode Island",B323="Connecticut",B323="New York",B323="New Jersey",B323="Pennsylvania"),"Northeast",
IF(OR(B323="Delaware",B323="Maryland",B323="Virginia",B323="West Virginia",B323="North Carolina",B323="South Carolina",B323="Georgia",B323="Florida",B323="Kentucky",B323="Tennessee",B323="Alabama",B323="Mississippi",B323="Arkansas",B323="Louisiana",B323="Oklahoma",B323="Texas"),"South",
IF(OR(B323="Ohio",B323="Michigan",B323="Indiana",B323="Illinois",B323="Wisconsin",B323="Minnesota",B323="Iowa",B323="Missouri",B323="North Dakota",B323="South Dakota",B323="Nebraska",B323="Kansas"),"Midwest",
IF(OR(B323="Montana",B323="Idaho",B323="Wyoming",B323="Colorado",B323="Utah",B323="Nevada",B323="Arizona",B323="New Mexico",B323="Alaska",B323="Hawaii",B323="Washington",B323="Oregon",B323="California"),"West",
"Unknown"))))</f>
        <v>Northeast</v>
      </c>
      <c r="E323" s="79">
        <f t="shared" ref="E323:E386" si="21">IF(D323="Northeast", 1, 0)</f>
        <v>1</v>
      </c>
      <c r="F323" s="79">
        <f t="shared" ref="F323:F386" si="22">IF(D323="South", 1, 0)</f>
        <v>0</v>
      </c>
      <c r="G323" s="79">
        <f t="shared" ref="G323:G386" si="23">IF(D323="Midwest", 1, 0)</f>
        <v>0</v>
      </c>
    </row>
    <row r="324" spans="1:7" x14ac:dyDescent="0.2">
      <c r="A324">
        <v>323</v>
      </c>
      <c r="B324" t="s">
        <v>121</v>
      </c>
      <c r="C324">
        <v>47</v>
      </c>
      <c r="D324" s="79" t="str">
        <f t="shared" si="20"/>
        <v>South</v>
      </c>
      <c r="E324" s="79">
        <f t="shared" si="21"/>
        <v>0</v>
      </c>
      <c r="F324" s="79">
        <f t="shared" si="22"/>
        <v>1</v>
      </c>
      <c r="G324" s="79">
        <f t="shared" si="23"/>
        <v>0</v>
      </c>
    </row>
    <row r="325" spans="1:7" x14ac:dyDescent="0.2">
      <c r="A325">
        <v>324</v>
      </c>
      <c r="B325" t="s">
        <v>121</v>
      </c>
      <c r="C325">
        <v>29</v>
      </c>
      <c r="D325" s="79" t="str">
        <f t="shared" si="20"/>
        <v>South</v>
      </c>
      <c r="E325" s="79">
        <f t="shared" si="21"/>
        <v>0</v>
      </c>
      <c r="F325" s="79">
        <f t="shared" si="22"/>
        <v>1</v>
      </c>
      <c r="G325" s="79">
        <f t="shared" si="23"/>
        <v>0</v>
      </c>
    </row>
    <row r="326" spans="1:7" x14ac:dyDescent="0.2">
      <c r="A326">
        <v>325</v>
      </c>
      <c r="B326" t="s">
        <v>50</v>
      </c>
      <c r="C326">
        <v>37</v>
      </c>
      <c r="D326" s="79" t="str">
        <f t="shared" si="20"/>
        <v>West</v>
      </c>
      <c r="E326" s="79">
        <f t="shared" si="21"/>
        <v>0</v>
      </c>
      <c r="F326" s="79">
        <f t="shared" si="22"/>
        <v>0</v>
      </c>
      <c r="G326" s="79">
        <f t="shared" si="23"/>
        <v>0</v>
      </c>
    </row>
    <row r="327" spans="1:7" x14ac:dyDescent="0.2">
      <c r="A327">
        <v>326</v>
      </c>
      <c r="B327" t="s">
        <v>128</v>
      </c>
      <c r="C327">
        <v>38</v>
      </c>
      <c r="D327" s="79" t="str">
        <f t="shared" si="20"/>
        <v>Northeast</v>
      </c>
      <c r="E327" s="79">
        <f t="shared" si="21"/>
        <v>1</v>
      </c>
      <c r="F327" s="79">
        <f t="shared" si="22"/>
        <v>0</v>
      </c>
      <c r="G327" s="79">
        <f t="shared" si="23"/>
        <v>0</v>
      </c>
    </row>
    <row r="328" spans="1:7" x14ac:dyDescent="0.2">
      <c r="A328">
        <v>327</v>
      </c>
      <c r="B328" t="s">
        <v>126</v>
      </c>
      <c r="C328">
        <v>48</v>
      </c>
      <c r="D328" s="79" t="str">
        <f t="shared" si="20"/>
        <v>Northeast</v>
      </c>
      <c r="E328" s="79">
        <f t="shared" si="21"/>
        <v>1</v>
      </c>
      <c r="F328" s="79">
        <f t="shared" si="22"/>
        <v>0</v>
      </c>
      <c r="G328" s="79">
        <f t="shared" si="23"/>
        <v>0</v>
      </c>
    </row>
    <row r="329" spans="1:7" x14ac:dyDescent="0.2">
      <c r="A329">
        <v>328</v>
      </c>
      <c r="B329" t="s">
        <v>145</v>
      </c>
      <c r="C329">
        <v>36</v>
      </c>
      <c r="D329" s="79" t="str">
        <f t="shared" si="20"/>
        <v>Midwest</v>
      </c>
      <c r="E329" s="79">
        <f t="shared" si="21"/>
        <v>0</v>
      </c>
      <c r="F329" s="79">
        <f t="shared" si="22"/>
        <v>0</v>
      </c>
      <c r="G329" s="79">
        <f t="shared" si="23"/>
        <v>1</v>
      </c>
    </row>
    <row r="330" spans="1:7" x14ac:dyDescent="0.2">
      <c r="A330">
        <v>329</v>
      </c>
      <c r="B330" t="s">
        <v>102</v>
      </c>
      <c r="C330">
        <v>9</v>
      </c>
      <c r="D330" s="79" t="str">
        <f t="shared" si="20"/>
        <v>South</v>
      </c>
      <c r="E330" s="79">
        <f t="shared" si="21"/>
        <v>0</v>
      </c>
      <c r="F330" s="79">
        <f t="shared" si="22"/>
        <v>1</v>
      </c>
      <c r="G330" s="79">
        <f t="shared" si="23"/>
        <v>0</v>
      </c>
    </row>
    <row r="331" spans="1:7" x14ac:dyDescent="0.2">
      <c r="A331">
        <v>330</v>
      </c>
      <c r="B331" t="s">
        <v>106</v>
      </c>
      <c r="C331">
        <v>34</v>
      </c>
      <c r="D331" s="79" t="str">
        <f t="shared" si="20"/>
        <v>West</v>
      </c>
      <c r="E331" s="79">
        <f t="shared" si="21"/>
        <v>0</v>
      </c>
      <c r="F331" s="79">
        <f t="shared" si="22"/>
        <v>0</v>
      </c>
      <c r="G331" s="79">
        <f t="shared" si="23"/>
        <v>0</v>
      </c>
    </row>
    <row r="332" spans="1:7" x14ac:dyDescent="0.2">
      <c r="A332">
        <v>331</v>
      </c>
      <c r="B332" t="s">
        <v>113</v>
      </c>
      <c r="C332">
        <v>43</v>
      </c>
      <c r="D332" s="79" t="str">
        <f t="shared" si="20"/>
        <v>Midwest</v>
      </c>
      <c r="E332" s="79">
        <f t="shared" si="21"/>
        <v>0</v>
      </c>
      <c r="F332" s="79">
        <f t="shared" si="22"/>
        <v>0</v>
      </c>
      <c r="G332" s="79">
        <f t="shared" si="23"/>
        <v>1</v>
      </c>
    </row>
    <row r="333" spans="1:7" x14ac:dyDescent="0.2">
      <c r="A333">
        <v>332</v>
      </c>
      <c r="B333" t="s">
        <v>102</v>
      </c>
      <c r="C333">
        <v>46</v>
      </c>
      <c r="D333" s="79" t="str">
        <f t="shared" si="20"/>
        <v>South</v>
      </c>
      <c r="E333" s="79">
        <f t="shared" si="21"/>
        <v>0</v>
      </c>
      <c r="F333" s="79">
        <f t="shared" si="22"/>
        <v>1</v>
      </c>
      <c r="G333" s="79">
        <f t="shared" si="23"/>
        <v>0</v>
      </c>
    </row>
    <row r="334" spans="1:7" x14ac:dyDescent="0.2">
      <c r="A334">
        <v>333</v>
      </c>
      <c r="B334" t="s">
        <v>83</v>
      </c>
      <c r="C334">
        <v>5</v>
      </c>
      <c r="D334" s="79" t="str">
        <f t="shared" si="20"/>
        <v>Northeast</v>
      </c>
      <c r="E334" s="79">
        <f t="shared" si="21"/>
        <v>1</v>
      </c>
      <c r="F334" s="79">
        <f t="shared" si="22"/>
        <v>0</v>
      </c>
      <c r="G334" s="79">
        <f t="shared" si="23"/>
        <v>0</v>
      </c>
    </row>
    <row r="335" spans="1:7" x14ac:dyDescent="0.2">
      <c r="A335">
        <v>334</v>
      </c>
      <c r="B335" t="s">
        <v>119</v>
      </c>
      <c r="C335">
        <v>15</v>
      </c>
      <c r="D335" s="79" t="str">
        <f t="shared" si="20"/>
        <v>West</v>
      </c>
      <c r="E335" s="79">
        <f t="shared" si="21"/>
        <v>0</v>
      </c>
      <c r="F335" s="79">
        <f t="shared" si="22"/>
        <v>0</v>
      </c>
      <c r="G335" s="79">
        <f t="shared" si="23"/>
        <v>0</v>
      </c>
    </row>
    <row r="336" spans="1:7" x14ac:dyDescent="0.2">
      <c r="A336">
        <v>335</v>
      </c>
      <c r="B336" t="s">
        <v>110</v>
      </c>
      <c r="C336">
        <v>30</v>
      </c>
      <c r="D336" s="79" t="str">
        <f t="shared" si="20"/>
        <v>Midwest</v>
      </c>
      <c r="E336" s="79">
        <f t="shared" si="21"/>
        <v>0</v>
      </c>
      <c r="F336" s="79">
        <f t="shared" si="22"/>
        <v>0</v>
      </c>
      <c r="G336" s="79">
        <f t="shared" si="23"/>
        <v>1</v>
      </c>
    </row>
    <row r="337" spans="1:7" x14ac:dyDescent="0.2">
      <c r="A337">
        <v>336</v>
      </c>
      <c r="B337" t="s">
        <v>46</v>
      </c>
      <c r="C337">
        <v>44</v>
      </c>
      <c r="D337" s="79" t="str">
        <f t="shared" si="20"/>
        <v>West</v>
      </c>
      <c r="E337" s="79">
        <f t="shared" si="21"/>
        <v>0</v>
      </c>
      <c r="F337" s="79">
        <f t="shared" si="22"/>
        <v>0</v>
      </c>
      <c r="G337" s="79">
        <f t="shared" si="23"/>
        <v>0</v>
      </c>
    </row>
    <row r="338" spans="1:7" x14ac:dyDescent="0.2">
      <c r="A338">
        <v>337</v>
      </c>
      <c r="B338" t="s">
        <v>42</v>
      </c>
      <c r="C338">
        <v>16</v>
      </c>
      <c r="D338" s="79" t="str">
        <f t="shared" si="20"/>
        <v>Northeast</v>
      </c>
      <c r="E338" s="79">
        <f t="shared" si="21"/>
        <v>1</v>
      </c>
      <c r="F338" s="79">
        <f t="shared" si="22"/>
        <v>0</v>
      </c>
      <c r="G338" s="79">
        <f t="shared" si="23"/>
        <v>0</v>
      </c>
    </row>
    <row r="339" spans="1:7" x14ac:dyDescent="0.2">
      <c r="A339">
        <v>338</v>
      </c>
      <c r="B339" t="s">
        <v>129</v>
      </c>
      <c r="C339">
        <v>16</v>
      </c>
      <c r="D339" s="79" t="str">
        <f t="shared" si="20"/>
        <v>West</v>
      </c>
      <c r="E339" s="79">
        <f t="shared" si="21"/>
        <v>0</v>
      </c>
      <c r="F339" s="79">
        <f t="shared" si="22"/>
        <v>0</v>
      </c>
      <c r="G339" s="79">
        <f t="shared" si="23"/>
        <v>0</v>
      </c>
    </row>
    <row r="340" spans="1:7" x14ac:dyDescent="0.2">
      <c r="A340">
        <v>339</v>
      </c>
      <c r="B340" t="s">
        <v>34</v>
      </c>
      <c r="C340">
        <v>16</v>
      </c>
      <c r="D340" s="79" t="str">
        <f t="shared" si="20"/>
        <v>Northeast</v>
      </c>
      <c r="E340" s="79">
        <f t="shared" si="21"/>
        <v>1</v>
      </c>
      <c r="F340" s="79">
        <f t="shared" si="22"/>
        <v>0</v>
      </c>
      <c r="G340" s="79">
        <f t="shared" si="23"/>
        <v>0</v>
      </c>
    </row>
    <row r="341" spans="1:7" x14ac:dyDescent="0.2">
      <c r="A341">
        <v>340</v>
      </c>
      <c r="B341" t="s">
        <v>137</v>
      </c>
      <c r="C341">
        <v>21</v>
      </c>
      <c r="D341" s="79" t="str">
        <f t="shared" si="20"/>
        <v>Northeast</v>
      </c>
      <c r="E341" s="79">
        <f t="shared" si="21"/>
        <v>1</v>
      </c>
      <c r="F341" s="79">
        <f t="shared" si="22"/>
        <v>0</v>
      </c>
      <c r="G341" s="79">
        <f t="shared" si="23"/>
        <v>0</v>
      </c>
    </row>
    <row r="342" spans="1:7" x14ac:dyDescent="0.2">
      <c r="A342">
        <v>341</v>
      </c>
      <c r="B342" t="s">
        <v>126</v>
      </c>
      <c r="C342">
        <v>39</v>
      </c>
      <c r="D342" s="79" t="str">
        <f t="shared" si="20"/>
        <v>Northeast</v>
      </c>
      <c r="E342" s="79">
        <f t="shared" si="21"/>
        <v>1</v>
      </c>
      <c r="F342" s="79">
        <f t="shared" si="22"/>
        <v>0</v>
      </c>
      <c r="G342" s="79">
        <f t="shared" si="23"/>
        <v>0</v>
      </c>
    </row>
    <row r="343" spans="1:7" x14ac:dyDescent="0.2">
      <c r="A343">
        <v>342</v>
      </c>
      <c r="B343" t="s">
        <v>139</v>
      </c>
      <c r="C343">
        <v>40</v>
      </c>
      <c r="D343" s="79" t="str">
        <f t="shared" si="20"/>
        <v>West</v>
      </c>
      <c r="E343" s="79">
        <f t="shared" si="21"/>
        <v>0</v>
      </c>
      <c r="F343" s="79">
        <f t="shared" si="22"/>
        <v>0</v>
      </c>
      <c r="G343" s="79">
        <f t="shared" si="23"/>
        <v>0</v>
      </c>
    </row>
    <row r="344" spans="1:7" x14ac:dyDescent="0.2">
      <c r="A344">
        <v>343</v>
      </c>
      <c r="B344" t="s">
        <v>21</v>
      </c>
      <c r="C344">
        <v>48</v>
      </c>
      <c r="D344" s="79" t="str">
        <f t="shared" si="20"/>
        <v>South</v>
      </c>
      <c r="E344" s="79">
        <f t="shared" si="21"/>
        <v>0</v>
      </c>
      <c r="F344" s="79">
        <f t="shared" si="22"/>
        <v>1</v>
      </c>
      <c r="G344" s="79">
        <f t="shared" si="23"/>
        <v>0</v>
      </c>
    </row>
    <row r="345" spans="1:7" x14ac:dyDescent="0.2">
      <c r="A345">
        <v>344</v>
      </c>
      <c r="B345" t="s">
        <v>144</v>
      </c>
      <c r="C345">
        <v>26</v>
      </c>
      <c r="D345" s="79" t="str">
        <f t="shared" si="20"/>
        <v>Midwest</v>
      </c>
      <c r="E345" s="79">
        <f t="shared" si="21"/>
        <v>0</v>
      </c>
      <c r="F345" s="79">
        <f t="shared" si="22"/>
        <v>0</v>
      </c>
      <c r="G345" s="79">
        <f t="shared" si="23"/>
        <v>1</v>
      </c>
    </row>
    <row r="346" spans="1:7" x14ac:dyDescent="0.2">
      <c r="A346">
        <v>345</v>
      </c>
      <c r="B346" t="s">
        <v>140</v>
      </c>
      <c r="C346">
        <v>46</v>
      </c>
      <c r="D346" s="79" t="str">
        <f t="shared" si="20"/>
        <v>South</v>
      </c>
      <c r="E346" s="79">
        <f t="shared" si="21"/>
        <v>0</v>
      </c>
      <c r="F346" s="79">
        <f t="shared" si="22"/>
        <v>1</v>
      </c>
      <c r="G346" s="79">
        <f t="shared" si="23"/>
        <v>0</v>
      </c>
    </row>
    <row r="347" spans="1:7" x14ac:dyDescent="0.2">
      <c r="A347">
        <v>346</v>
      </c>
      <c r="B347" t="s">
        <v>50</v>
      </c>
      <c r="C347">
        <v>27</v>
      </c>
      <c r="D347" s="79" t="str">
        <f t="shared" si="20"/>
        <v>West</v>
      </c>
      <c r="E347" s="79">
        <f t="shared" si="21"/>
        <v>0</v>
      </c>
      <c r="F347" s="79">
        <f t="shared" si="22"/>
        <v>0</v>
      </c>
      <c r="G347" s="79">
        <f t="shared" si="23"/>
        <v>0</v>
      </c>
    </row>
    <row r="348" spans="1:7" x14ac:dyDescent="0.2">
      <c r="A348">
        <v>347</v>
      </c>
      <c r="B348" t="s">
        <v>129</v>
      </c>
      <c r="C348">
        <v>5</v>
      </c>
      <c r="D348" s="79" t="str">
        <f t="shared" si="20"/>
        <v>West</v>
      </c>
      <c r="E348" s="79">
        <f t="shared" si="21"/>
        <v>0</v>
      </c>
      <c r="F348" s="79">
        <f t="shared" si="22"/>
        <v>0</v>
      </c>
      <c r="G348" s="79">
        <f t="shared" si="23"/>
        <v>0</v>
      </c>
    </row>
    <row r="349" spans="1:7" x14ac:dyDescent="0.2">
      <c r="A349">
        <v>348</v>
      </c>
      <c r="B349" t="s">
        <v>46</v>
      </c>
      <c r="C349">
        <v>43</v>
      </c>
      <c r="D349" s="79" t="str">
        <f t="shared" si="20"/>
        <v>West</v>
      </c>
      <c r="E349" s="79">
        <f t="shared" si="21"/>
        <v>0</v>
      </c>
      <c r="F349" s="79">
        <f t="shared" si="22"/>
        <v>0</v>
      </c>
      <c r="G349" s="79">
        <f t="shared" si="23"/>
        <v>0</v>
      </c>
    </row>
    <row r="350" spans="1:7" x14ac:dyDescent="0.2">
      <c r="A350">
        <v>349</v>
      </c>
      <c r="B350" t="s">
        <v>130</v>
      </c>
      <c r="C350">
        <v>17</v>
      </c>
      <c r="D350" s="79" t="str">
        <f t="shared" si="20"/>
        <v>South</v>
      </c>
      <c r="E350" s="79">
        <f t="shared" si="21"/>
        <v>0</v>
      </c>
      <c r="F350" s="79">
        <f t="shared" si="22"/>
        <v>1</v>
      </c>
      <c r="G350" s="79">
        <f t="shared" si="23"/>
        <v>0</v>
      </c>
    </row>
    <row r="351" spans="1:7" x14ac:dyDescent="0.2">
      <c r="A351">
        <v>350</v>
      </c>
      <c r="B351" t="s">
        <v>116</v>
      </c>
      <c r="C351">
        <v>3</v>
      </c>
      <c r="D351" s="79" t="str">
        <f t="shared" si="20"/>
        <v>West</v>
      </c>
      <c r="E351" s="79">
        <f t="shared" si="21"/>
        <v>0</v>
      </c>
      <c r="F351" s="79">
        <f t="shared" si="22"/>
        <v>0</v>
      </c>
      <c r="G351" s="79">
        <f t="shared" si="23"/>
        <v>0</v>
      </c>
    </row>
    <row r="352" spans="1:7" x14ac:dyDescent="0.2">
      <c r="A352">
        <v>351</v>
      </c>
      <c r="B352" t="s">
        <v>21</v>
      </c>
      <c r="C352">
        <v>47</v>
      </c>
      <c r="D352" s="79" t="str">
        <f t="shared" si="20"/>
        <v>South</v>
      </c>
      <c r="E352" s="79">
        <f t="shared" si="21"/>
        <v>0</v>
      </c>
      <c r="F352" s="79">
        <f t="shared" si="22"/>
        <v>1</v>
      </c>
      <c r="G352" s="79">
        <f t="shared" si="23"/>
        <v>0</v>
      </c>
    </row>
    <row r="353" spans="1:7" x14ac:dyDescent="0.2">
      <c r="A353">
        <v>352</v>
      </c>
      <c r="B353" t="s">
        <v>83</v>
      </c>
      <c r="C353">
        <v>24</v>
      </c>
      <c r="D353" s="79" t="str">
        <f t="shared" si="20"/>
        <v>Northeast</v>
      </c>
      <c r="E353" s="79">
        <f t="shared" si="21"/>
        <v>1</v>
      </c>
      <c r="F353" s="79">
        <f t="shared" si="22"/>
        <v>0</v>
      </c>
      <c r="G353" s="79">
        <f t="shared" si="23"/>
        <v>0</v>
      </c>
    </row>
    <row r="354" spans="1:7" x14ac:dyDescent="0.2">
      <c r="A354">
        <v>353</v>
      </c>
      <c r="B354" t="s">
        <v>104</v>
      </c>
      <c r="C354">
        <v>12</v>
      </c>
      <c r="D354" s="79" t="str">
        <f t="shared" si="20"/>
        <v>South</v>
      </c>
      <c r="E354" s="79">
        <f t="shared" si="21"/>
        <v>0</v>
      </c>
      <c r="F354" s="79">
        <f t="shared" si="22"/>
        <v>1</v>
      </c>
      <c r="G354" s="79">
        <f t="shared" si="23"/>
        <v>0</v>
      </c>
    </row>
    <row r="355" spans="1:7" x14ac:dyDescent="0.2">
      <c r="A355">
        <v>354</v>
      </c>
      <c r="B355" t="s">
        <v>67</v>
      </c>
      <c r="C355">
        <v>35</v>
      </c>
      <c r="D355" s="79" t="str">
        <f t="shared" si="20"/>
        <v>Midwest</v>
      </c>
      <c r="E355" s="79">
        <f t="shared" si="21"/>
        <v>0</v>
      </c>
      <c r="F355" s="79">
        <f t="shared" si="22"/>
        <v>0</v>
      </c>
      <c r="G355" s="79">
        <f t="shared" si="23"/>
        <v>1</v>
      </c>
    </row>
    <row r="356" spans="1:7" x14ac:dyDescent="0.2">
      <c r="A356">
        <v>355</v>
      </c>
      <c r="B356" t="s">
        <v>137</v>
      </c>
      <c r="C356">
        <v>42</v>
      </c>
      <c r="D356" s="79" t="str">
        <f t="shared" si="20"/>
        <v>Northeast</v>
      </c>
      <c r="E356" s="79">
        <f t="shared" si="21"/>
        <v>1</v>
      </c>
      <c r="F356" s="79">
        <f t="shared" si="22"/>
        <v>0</v>
      </c>
      <c r="G356" s="79">
        <f t="shared" si="23"/>
        <v>0</v>
      </c>
    </row>
    <row r="357" spans="1:7" x14ac:dyDescent="0.2">
      <c r="A357">
        <v>356</v>
      </c>
      <c r="B357" t="s">
        <v>46</v>
      </c>
      <c r="C357">
        <v>1</v>
      </c>
      <c r="D357" s="79" t="str">
        <f t="shared" si="20"/>
        <v>West</v>
      </c>
      <c r="E357" s="79">
        <f t="shared" si="21"/>
        <v>0</v>
      </c>
      <c r="F357" s="79">
        <f t="shared" si="22"/>
        <v>0</v>
      </c>
      <c r="G357" s="79">
        <f t="shared" si="23"/>
        <v>0</v>
      </c>
    </row>
    <row r="358" spans="1:7" x14ac:dyDescent="0.2">
      <c r="A358">
        <v>357</v>
      </c>
      <c r="B358" t="s">
        <v>106</v>
      </c>
      <c r="C358">
        <v>27</v>
      </c>
      <c r="D358" s="79" t="str">
        <f t="shared" si="20"/>
        <v>West</v>
      </c>
      <c r="E358" s="79">
        <f t="shared" si="21"/>
        <v>0</v>
      </c>
      <c r="F358" s="79">
        <f t="shared" si="22"/>
        <v>0</v>
      </c>
      <c r="G358" s="79">
        <f t="shared" si="23"/>
        <v>0</v>
      </c>
    </row>
    <row r="359" spans="1:7" x14ac:dyDescent="0.2">
      <c r="A359">
        <v>358</v>
      </c>
      <c r="B359" t="s">
        <v>71</v>
      </c>
      <c r="C359">
        <v>16</v>
      </c>
      <c r="D359" s="79" t="str">
        <f t="shared" si="20"/>
        <v>South</v>
      </c>
      <c r="E359" s="79">
        <f t="shared" si="21"/>
        <v>0</v>
      </c>
      <c r="F359" s="79">
        <f t="shared" si="22"/>
        <v>1</v>
      </c>
      <c r="G359" s="79">
        <f t="shared" si="23"/>
        <v>0</v>
      </c>
    </row>
    <row r="360" spans="1:7" x14ac:dyDescent="0.2">
      <c r="A360">
        <v>359</v>
      </c>
      <c r="B360" t="s">
        <v>147</v>
      </c>
      <c r="C360">
        <v>36</v>
      </c>
      <c r="D360" s="79" t="str">
        <f t="shared" si="20"/>
        <v>Midwest</v>
      </c>
      <c r="E360" s="79">
        <f t="shared" si="21"/>
        <v>0</v>
      </c>
      <c r="F360" s="79">
        <f t="shared" si="22"/>
        <v>0</v>
      </c>
      <c r="G360" s="79">
        <f t="shared" si="23"/>
        <v>1</v>
      </c>
    </row>
    <row r="361" spans="1:7" x14ac:dyDescent="0.2">
      <c r="A361">
        <v>360</v>
      </c>
      <c r="B361" t="s">
        <v>141</v>
      </c>
      <c r="C361">
        <v>30</v>
      </c>
      <c r="D361" s="79" t="str">
        <f t="shared" si="20"/>
        <v>South</v>
      </c>
      <c r="E361" s="79">
        <f t="shared" si="21"/>
        <v>0</v>
      </c>
      <c r="F361" s="79">
        <f t="shared" si="22"/>
        <v>1</v>
      </c>
      <c r="G361" s="79">
        <f t="shared" si="23"/>
        <v>0</v>
      </c>
    </row>
    <row r="362" spans="1:7" x14ac:dyDescent="0.2">
      <c r="A362">
        <v>361</v>
      </c>
      <c r="B362" t="s">
        <v>42</v>
      </c>
      <c r="C362">
        <v>18</v>
      </c>
      <c r="D362" s="79" t="str">
        <f t="shared" si="20"/>
        <v>Northeast</v>
      </c>
      <c r="E362" s="79">
        <f t="shared" si="21"/>
        <v>1</v>
      </c>
      <c r="F362" s="79">
        <f t="shared" si="22"/>
        <v>0</v>
      </c>
      <c r="G362" s="79">
        <f t="shared" si="23"/>
        <v>0</v>
      </c>
    </row>
    <row r="363" spans="1:7" x14ac:dyDescent="0.2">
      <c r="A363">
        <v>362</v>
      </c>
      <c r="B363" t="s">
        <v>106</v>
      </c>
      <c r="C363">
        <v>45</v>
      </c>
      <c r="D363" s="79" t="str">
        <f t="shared" si="20"/>
        <v>West</v>
      </c>
      <c r="E363" s="79">
        <f t="shared" si="21"/>
        <v>0</v>
      </c>
      <c r="F363" s="79">
        <f t="shared" si="22"/>
        <v>0</v>
      </c>
      <c r="G363" s="79">
        <f t="shared" si="23"/>
        <v>0</v>
      </c>
    </row>
    <row r="364" spans="1:7" x14ac:dyDescent="0.2">
      <c r="A364">
        <v>363</v>
      </c>
      <c r="B364" t="s">
        <v>104</v>
      </c>
      <c r="C364">
        <v>1</v>
      </c>
      <c r="D364" s="79" t="str">
        <f t="shared" si="20"/>
        <v>South</v>
      </c>
      <c r="E364" s="79">
        <f t="shared" si="21"/>
        <v>0</v>
      </c>
      <c r="F364" s="79">
        <f t="shared" si="22"/>
        <v>1</v>
      </c>
      <c r="G364" s="79">
        <f t="shared" si="23"/>
        <v>0</v>
      </c>
    </row>
    <row r="365" spans="1:7" x14ac:dyDescent="0.2">
      <c r="A365">
        <v>364</v>
      </c>
      <c r="B365" t="s">
        <v>102</v>
      </c>
      <c r="C365">
        <v>42</v>
      </c>
      <c r="D365" s="79" t="str">
        <f t="shared" si="20"/>
        <v>South</v>
      </c>
      <c r="E365" s="79">
        <f t="shared" si="21"/>
        <v>0</v>
      </c>
      <c r="F365" s="79">
        <f t="shared" si="22"/>
        <v>1</v>
      </c>
      <c r="G365" s="79">
        <f t="shared" si="23"/>
        <v>0</v>
      </c>
    </row>
    <row r="366" spans="1:7" x14ac:dyDescent="0.2">
      <c r="A366">
        <v>365</v>
      </c>
      <c r="B366" t="s">
        <v>113</v>
      </c>
      <c r="C366">
        <v>7</v>
      </c>
      <c r="D366" s="79" t="str">
        <f t="shared" si="20"/>
        <v>Midwest</v>
      </c>
      <c r="E366" s="79">
        <f t="shared" si="21"/>
        <v>0</v>
      </c>
      <c r="F366" s="79">
        <f t="shared" si="22"/>
        <v>0</v>
      </c>
      <c r="G366" s="79">
        <f t="shared" si="23"/>
        <v>1</v>
      </c>
    </row>
    <row r="367" spans="1:7" x14ac:dyDescent="0.2">
      <c r="A367">
        <v>366</v>
      </c>
      <c r="B367" t="s">
        <v>63</v>
      </c>
      <c r="C367">
        <v>50</v>
      </c>
      <c r="D367" s="79" t="str">
        <f t="shared" si="20"/>
        <v>South</v>
      </c>
      <c r="E367" s="79">
        <f t="shared" si="21"/>
        <v>0</v>
      </c>
      <c r="F367" s="79">
        <f t="shared" si="22"/>
        <v>1</v>
      </c>
      <c r="G367" s="79">
        <f t="shared" si="23"/>
        <v>0</v>
      </c>
    </row>
    <row r="368" spans="1:7" x14ac:dyDescent="0.2">
      <c r="A368">
        <v>367</v>
      </c>
      <c r="B368" t="s">
        <v>144</v>
      </c>
      <c r="C368">
        <v>37</v>
      </c>
      <c r="D368" s="79" t="str">
        <f t="shared" si="20"/>
        <v>Midwest</v>
      </c>
      <c r="E368" s="79">
        <f t="shared" si="21"/>
        <v>0</v>
      </c>
      <c r="F368" s="79">
        <f t="shared" si="22"/>
        <v>0</v>
      </c>
      <c r="G368" s="79">
        <f t="shared" si="23"/>
        <v>1</v>
      </c>
    </row>
    <row r="369" spans="1:7" x14ac:dyDescent="0.2">
      <c r="A369">
        <v>368</v>
      </c>
      <c r="B369" t="s">
        <v>121</v>
      </c>
      <c r="C369">
        <v>18</v>
      </c>
      <c r="D369" s="79" t="str">
        <f t="shared" si="20"/>
        <v>South</v>
      </c>
      <c r="E369" s="79">
        <f t="shared" si="21"/>
        <v>0</v>
      </c>
      <c r="F369" s="79">
        <f t="shared" si="22"/>
        <v>1</v>
      </c>
      <c r="G369" s="79">
        <f t="shared" si="23"/>
        <v>0</v>
      </c>
    </row>
    <row r="370" spans="1:7" x14ac:dyDescent="0.2">
      <c r="A370">
        <v>369</v>
      </c>
      <c r="B370" t="s">
        <v>100</v>
      </c>
      <c r="C370">
        <v>29</v>
      </c>
      <c r="D370" s="79" t="str">
        <f t="shared" si="20"/>
        <v>South</v>
      </c>
      <c r="E370" s="79">
        <f t="shared" si="21"/>
        <v>0</v>
      </c>
      <c r="F370" s="79">
        <f t="shared" si="22"/>
        <v>1</v>
      </c>
      <c r="G370" s="79">
        <f t="shared" si="23"/>
        <v>0</v>
      </c>
    </row>
    <row r="371" spans="1:7" x14ac:dyDescent="0.2">
      <c r="A371">
        <v>370</v>
      </c>
      <c r="B371" t="s">
        <v>149</v>
      </c>
      <c r="C371">
        <v>45</v>
      </c>
      <c r="D371" s="79" t="str">
        <f t="shared" si="20"/>
        <v>Midwest</v>
      </c>
      <c r="E371" s="79">
        <f t="shared" si="21"/>
        <v>0</v>
      </c>
      <c r="F371" s="79">
        <f t="shared" si="22"/>
        <v>0</v>
      </c>
      <c r="G371" s="79">
        <f t="shared" si="23"/>
        <v>1</v>
      </c>
    </row>
    <row r="372" spans="1:7" x14ac:dyDescent="0.2">
      <c r="A372">
        <v>371</v>
      </c>
      <c r="B372" t="s">
        <v>46</v>
      </c>
      <c r="C372">
        <v>13</v>
      </c>
      <c r="D372" s="79" t="str">
        <f t="shared" si="20"/>
        <v>West</v>
      </c>
      <c r="E372" s="79">
        <f t="shared" si="21"/>
        <v>0</v>
      </c>
      <c r="F372" s="79">
        <f t="shared" si="22"/>
        <v>0</v>
      </c>
      <c r="G372" s="79">
        <f t="shared" si="23"/>
        <v>0</v>
      </c>
    </row>
    <row r="373" spans="1:7" x14ac:dyDescent="0.2">
      <c r="A373">
        <v>372</v>
      </c>
      <c r="B373" t="s">
        <v>97</v>
      </c>
      <c r="C373">
        <v>47</v>
      </c>
      <c r="D373" s="79" t="str">
        <f t="shared" si="20"/>
        <v>South</v>
      </c>
      <c r="E373" s="79">
        <f t="shared" si="21"/>
        <v>0</v>
      </c>
      <c r="F373" s="79">
        <f t="shared" si="22"/>
        <v>1</v>
      </c>
      <c r="G373" s="79">
        <f t="shared" si="23"/>
        <v>0</v>
      </c>
    </row>
    <row r="374" spans="1:7" x14ac:dyDescent="0.2">
      <c r="A374">
        <v>373</v>
      </c>
      <c r="B374" t="s">
        <v>137</v>
      </c>
      <c r="C374">
        <v>7</v>
      </c>
      <c r="D374" s="79" t="str">
        <f t="shared" si="20"/>
        <v>Northeast</v>
      </c>
      <c r="E374" s="79">
        <f t="shared" si="21"/>
        <v>1</v>
      </c>
      <c r="F374" s="79">
        <f t="shared" si="22"/>
        <v>0</v>
      </c>
      <c r="G374" s="79">
        <f t="shared" si="23"/>
        <v>0</v>
      </c>
    </row>
    <row r="375" spans="1:7" x14ac:dyDescent="0.2">
      <c r="A375">
        <v>374</v>
      </c>
      <c r="B375" t="s">
        <v>113</v>
      </c>
      <c r="C375">
        <v>11</v>
      </c>
      <c r="D375" s="79" t="str">
        <f t="shared" si="20"/>
        <v>Midwest</v>
      </c>
      <c r="E375" s="79">
        <f t="shared" si="21"/>
        <v>0</v>
      </c>
      <c r="F375" s="79">
        <f t="shared" si="22"/>
        <v>0</v>
      </c>
      <c r="G375" s="79">
        <f t="shared" si="23"/>
        <v>1</v>
      </c>
    </row>
    <row r="376" spans="1:7" x14ac:dyDescent="0.2">
      <c r="A376">
        <v>375</v>
      </c>
      <c r="B376" t="s">
        <v>122</v>
      </c>
      <c r="C376">
        <v>39</v>
      </c>
      <c r="D376" s="79" t="str">
        <f t="shared" si="20"/>
        <v>Midwest</v>
      </c>
      <c r="E376" s="79">
        <f t="shared" si="21"/>
        <v>0</v>
      </c>
      <c r="F376" s="79">
        <f t="shared" si="22"/>
        <v>0</v>
      </c>
      <c r="G376" s="79">
        <f t="shared" si="23"/>
        <v>1</v>
      </c>
    </row>
    <row r="377" spans="1:7" x14ac:dyDescent="0.2">
      <c r="A377">
        <v>376</v>
      </c>
      <c r="B377" t="s">
        <v>100</v>
      </c>
      <c r="C377">
        <v>6</v>
      </c>
      <c r="D377" s="79" t="str">
        <f t="shared" si="20"/>
        <v>South</v>
      </c>
      <c r="E377" s="79">
        <f t="shared" si="21"/>
        <v>0</v>
      </c>
      <c r="F377" s="79">
        <f t="shared" si="22"/>
        <v>1</v>
      </c>
      <c r="G377" s="79">
        <f t="shared" si="23"/>
        <v>0</v>
      </c>
    </row>
    <row r="378" spans="1:7" x14ac:dyDescent="0.2">
      <c r="A378">
        <v>377</v>
      </c>
      <c r="B378" t="s">
        <v>130</v>
      </c>
      <c r="C378">
        <v>2</v>
      </c>
      <c r="D378" s="79" t="str">
        <f t="shared" si="20"/>
        <v>South</v>
      </c>
      <c r="E378" s="79">
        <f t="shared" si="21"/>
        <v>0</v>
      </c>
      <c r="F378" s="79">
        <f t="shared" si="22"/>
        <v>1</v>
      </c>
      <c r="G378" s="79">
        <f t="shared" si="23"/>
        <v>0</v>
      </c>
    </row>
    <row r="379" spans="1:7" x14ac:dyDescent="0.2">
      <c r="A379">
        <v>378</v>
      </c>
      <c r="B379" t="s">
        <v>30</v>
      </c>
      <c r="C379">
        <v>39</v>
      </c>
      <c r="D379" s="79" t="str">
        <f t="shared" si="20"/>
        <v>Northeast</v>
      </c>
      <c r="E379" s="79">
        <f t="shared" si="21"/>
        <v>1</v>
      </c>
      <c r="F379" s="79">
        <f t="shared" si="22"/>
        <v>0</v>
      </c>
      <c r="G379" s="79">
        <f t="shared" si="23"/>
        <v>0</v>
      </c>
    </row>
    <row r="380" spans="1:7" x14ac:dyDescent="0.2">
      <c r="A380">
        <v>379</v>
      </c>
      <c r="B380" t="s">
        <v>106</v>
      </c>
      <c r="C380">
        <v>23</v>
      </c>
      <c r="D380" s="79" t="str">
        <f t="shared" si="20"/>
        <v>West</v>
      </c>
      <c r="E380" s="79">
        <f t="shared" si="21"/>
        <v>0</v>
      </c>
      <c r="F380" s="79">
        <f t="shared" si="22"/>
        <v>0</v>
      </c>
      <c r="G380" s="79">
        <f t="shared" si="23"/>
        <v>0</v>
      </c>
    </row>
    <row r="381" spans="1:7" x14ac:dyDescent="0.2">
      <c r="A381">
        <v>380</v>
      </c>
      <c r="B381" t="s">
        <v>55</v>
      </c>
      <c r="C381">
        <v>46</v>
      </c>
      <c r="D381" s="79" t="str">
        <f t="shared" si="20"/>
        <v>West</v>
      </c>
      <c r="E381" s="79">
        <f t="shared" si="21"/>
        <v>0</v>
      </c>
      <c r="F381" s="79">
        <f t="shared" si="22"/>
        <v>0</v>
      </c>
      <c r="G381" s="79">
        <f t="shared" si="23"/>
        <v>0</v>
      </c>
    </row>
    <row r="382" spans="1:7" x14ac:dyDescent="0.2">
      <c r="A382">
        <v>381</v>
      </c>
      <c r="B382" t="s">
        <v>81</v>
      </c>
      <c r="C382">
        <v>19</v>
      </c>
      <c r="D382" s="79" t="str">
        <f t="shared" si="20"/>
        <v>Northeast</v>
      </c>
      <c r="E382" s="79">
        <f t="shared" si="21"/>
        <v>1</v>
      </c>
      <c r="F382" s="79">
        <f t="shared" si="22"/>
        <v>0</v>
      </c>
      <c r="G382" s="79">
        <f t="shared" si="23"/>
        <v>0</v>
      </c>
    </row>
    <row r="383" spans="1:7" x14ac:dyDescent="0.2">
      <c r="A383">
        <v>382</v>
      </c>
      <c r="B383" t="s">
        <v>30</v>
      </c>
      <c r="C383">
        <v>3</v>
      </c>
      <c r="D383" s="79" t="str">
        <f t="shared" si="20"/>
        <v>Northeast</v>
      </c>
      <c r="E383" s="79">
        <f t="shared" si="21"/>
        <v>1</v>
      </c>
      <c r="F383" s="79">
        <f t="shared" si="22"/>
        <v>0</v>
      </c>
      <c r="G383" s="79">
        <f t="shared" si="23"/>
        <v>0</v>
      </c>
    </row>
    <row r="384" spans="1:7" x14ac:dyDescent="0.2">
      <c r="A384">
        <v>383</v>
      </c>
      <c r="B384" t="s">
        <v>98</v>
      </c>
      <c r="C384">
        <v>47</v>
      </c>
      <c r="D384" s="79" t="str">
        <f t="shared" si="20"/>
        <v>West</v>
      </c>
      <c r="E384" s="79">
        <f t="shared" si="21"/>
        <v>0</v>
      </c>
      <c r="F384" s="79">
        <f t="shared" si="22"/>
        <v>0</v>
      </c>
      <c r="G384" s="79">
        <f t="shared" si="23"/>
        <v>0</v>
      </c>
    </row>
    <row r="385" spans="1:7" x14ac:dyDescent="0.2">
      <c r="A385">
        <v>384</v>
      </c>
      <c r="B385" t="s">
        <v>63</v>
      </c>
      <c r="C385">
        <v>6</v>
      </c>
      <c r="D385" s="79" t="str">
        <f t="shared" si="20"/>
        <v>South</v>
      </c>
      <c r="E385" s="79">
        <f t="shared" si="21"/>
        <v>0</v>
      </c>
      <c r="F385" s="79">
        <f t="shared" si="22"/>
        <v>1</v>
      </c>
      <c r="G385" s="79">
        <f t="shared" si="23"/>
        <v>0</v>
      </c>
    </row>
    <row r="386" spans="1:7" x14ac:dyDescent="0.2">
      <c r="A386">
        <v>385</v>
      </c>
      <c r="B386" t="s">
        <v>98</v>
      </c>
      <c r="C386">
        <v>6</v>
      </c>
      <c r="D386" s="79" t="str">
        <f t="shared" si="20"/>
        <v>West</v>
      </c>
      <c r="E386" s="79">
        <f t="shared" si="21"/>
        <v>0</v>
      </c>
      <c r="F386" s="79">
        <f t="shared" si="22"/>
        <v>0</v>
      </c>
      <c r="G386" s="79">
        <f t="shared" si="23"/>
        <v>0</v>
      </c>
    </row>
    <row r="387" spans="1:7" x14ac:dyDescent="0.2">
      <c r="A387">
        <v>386</v>
      </c>
      <c r="B387" t="s">
        <v>63</v>
      </c>
      <c r="C387">
        <v>12</v>
      </c>
      <c r="D387" s="79" t="str">
        <f t="shared" ref="D387:D450" si="24">IF(OR(B387="Maine",B387="New Hampshire",B387="Vermont",B387="Massachusetts",B387="Rhode Island",B387="Connecticut",B387="New York",B387="New Jersey",B387="Pennsylvania"),"Northeast",
IF(OR(B387="Delaware",B387="Maryland",B387="Virginia",B387="West Virginia",B387="North Carolina",B387="South Carolina",B387="Georgia",B387="Florida",B387="Kentucky",B387="Tennessee",B387="Alabama",B387="Mississippi",B387="Arkansas",B387="Louisiana",B387="Oklahoma",B387="Texas"),"South",
IF(OR(B387="Ohio",B387="Michigan",B387="Indiana",B387="Illinois",B387="Wisconsin",B387="Minnesota",B387="Iowa",B387="Missouri",B387="North Dakota",B387="South Dakota",B387="Nebraska",B387="Kansas"),"Midwest",
IF(OR(B387="Montana",B387="Idaho",B387="Wyoming",B387="Colorado",B387="Utah",B387="Nevada",B387="Arizona",B387="New Mexico",B387="Alaska",B387="Hawaii",B387="Washington",B387="Oregon",B387="California"),"West",
"Unknown"))))</f>
        <v>South</v>
      </c>
      <c r="E387" s="79">
        <f t="shared" ref="E387:E450" si="25">IF(D387="Northeast", 1, 0)</f>
        <v>0</v>
      </c>
      <c r="F387" s="79">
        <f t="shared" ref="F387:F450" si="26">IF(D387="South", 1, 0)</f>
        <v>1</v>
      </c>
      <c r="G387" s="79">
        <f t="shared" ref="G387:G450" si="27">IF(D387="Midwest", 1, 0)</f>
        <v>0</v>
      </c>
    </row>
    <row r="388" spans="1:7" x14ac:dyDescent="0.2">
      <c r="A388">
        <v>387</v>
      </c>
      <c r="B388" t="s">
        <v>59</v>
      </c>
      <c r="C388">
        <v>40</v>
      </c>
      <c r="D388" s="79" t="str">
        <f t="shared" si="24"/>
        <v>South</v>
      </c>
      <c r="E388" s="79">
        <f t="shared" si="25"/>
        <v>0</v>
      </c>
      <c r="F388" s="79">
        <f t="shared" si="26"/>
        <v>1</v>
      </c>
      <c r="G388" s="79">
        <f t="shared" si="27"/>
        <v>0</v>
      </c>
    </row>
    <row r="389" spans="1:7" x14ac:dyDescent="0.2">
      <c r="A389">
        <v>388</v>
      </c>
      <c r="B389" t="s">
        <v>141</v>
      </c>
      <c r="C389">
        <v>38</v>
      </c>
      <c r="D389" s="79" t="str">
        <f t="shared" si="24"/>
        <v>South</v>
      </c>
      <c r="E389" s="79">
        <f t="shared" si="25"/>
        <v>0</v>
      </c>
      <c r="F389" s="79">
        <f t="shared" si="26"/>
        <v>1</v>
      </c>
      <c r="G389" s="79">
        <f t="shared" si="27"/>
        <v>0</v>
      </c>
    </row>
    <row r="390" spans="1:7" x14ac:dyDescent="0.2">
      <c r="A390">
        <v>389</v>
      </c>
      <c r="B390" t="s">
        <v>148</v>
      </c>
      <c r="C390">
        <v>10</v>
      </c>
      <c r="D390" s="79" t="str">
        <f t="shared" si="24"/>
        <v>West</v>
      </c>
      <c r="E390" s="79">
        <f t="shared" si="25"/>
        <v>0</v>
      </c>
      <c r="F390" s="79">
        <f t="shared" si="26"/>
        <v>0</v>
      </c>
      <c r="G390" s="79">
        <f t="shared" si="27"/>
        <v>0</v>
      </c>
    </row>
    <row r="391" spans="1:7" x14ac:dyDescent="0.2">
      <c r="A391">
        <v>390</v>
      </c>
      <c r="B391" t="s">
        <v>140</v>
      </c>
      <c r="C391">
        <v>28</v>
      </c>
      <c r="D391" s="79" t="str">
        <f t="shared" si="24"/>
        <v>South</v>
      </c>
      <c r="E391" s="79">
        <f t="shared" si="25"/>
        <v>0</v>
      </c>
      <c r="F391" s="79">
        <f t="shared" si="26"/>
        <v>1</v>
      </c>
      <c r="G391" s="79">
        <f t="shared" si="27"/>
        <v>0</v>
      </c>
    </row>
    <row r="392" spans="1:7" x14ac:dyDescent="0.2">
      <c r="A392">
        <v>391</v>
      </c>
      <c r="B392" t="s">
        <v>115</v>
      </c>
      <c r="C392">
        <v>19</v>
      </c>
      <c r="D392" s="79" t="str">
        <f t="shared" si="24"/>
        <v>Midwest</v>
      </c>
      <c r="E392" s="79">
        <f t="shared" si="25"/>
        <v>0</v>
      </c>
      <c r="F392" s="79">
        <f t="shared" si="26"/>
        <v>0</v>
      </c>
      <c r="G392" s="79">
        <f t="shared" si="27"/>
        <v>1</v>
      </c>
    </row>
    <row r="393" spans="1:7" x14ac:dyDescent="0.2">
      <c r="A393">
        <v>392</v>
      </c>
      <c r="B393" t="s">
        <v>147</v>
      </c>
      <c r="C393">
        <v>25</v>
      </c>
      <c r="D393" s="79" t="str">
        <f t="shared" si="24"/>
        <v>Midwest</v>
      </c>
      <c r="E393" s="79">
        <f t="shared" si="25"/>
        <v>0</v>
      </c>
      <c r="F393" s="79">
        <f t="shared" si="26"/>
        <v>0</v>
      </c>
      <c r="G393" s="79">
        <f t="shared" si="27"/>
        <v>1</v>
      </c>
    </row>
    <row r="394" spans="1:7" x14ac:dyDescent="0.2">
      <c r="A394">
        <v>393</v>
      </c>
      <c r="B394" t="s">
        <v>134</v>
      </c>
      <c r="C394">
        <v>38</v>
      </c>
      <c r="D394" s="79" t="str">
        <f t="shared" si="24"/>
        <v>West</v>
      </c>
      <c r="E394" s="79">
        <f t="shared" si="25"/>
        <v>0</v>
      </c>
      <c r="F394" s="79">
        <f t="shared" si="26"/>
        <v>0</v>
      </c>
      <c r="G394" s="79">
        <f t="shared" si="27"/>
        <v>0</v>
      </c>
    </row>
    <row r="395" spans="1:7" x14ac:dyDescent="0.2">
      <c r="A395">
        <v>394</v>
      </c>
      <c r="B395" t="s">
        <v>128</v>
      </c>
      <c r="C395">
        <v>6</v>
      </c>
      <c r="D395" s="79" t="str">
        <f t="shared" si="24"/>
        <v>Northeast</v>
      </c>
      <c r="E395" s="79">
        <f t="shared" si="25"/>
        <v>1</v>
      </c>
      <c r="F395" s="79">
        <f t="shared" si="26"/>
        <v>0</v>
      </c>
      <c r="G395" s="79">
        <f t="shared" si="27"/>
        <v>0</v>
      </c>
    </row>
    <row r="396" spans="1:7" x14ac:dyDescent="0.2">
      <c r="A396">
        <v>395</v>
      </c>
      <c r="B396" t="s">
        <v>113</v>
      </c>
      <c r="C396">
        <v>7</v>
      </c>
      <c r="D396" s="79" t="str">
        <f t="shared" si="24"/>
        <v>Midwest</v>
      </c>
      <c r="E396" s="79">
        <f t="shared" si="25"/>
        <v>0</v>
      </c>
      <c r="F396" s="79">
        <f t="shared" si="26"/>
        <v>0</v>
      </c>
      <c r="G396" s="79">
        <f t="shared" si="27"/>
        <v>1</v>
      </c>
    </row>
    <row r="397" spans="1:7" x14ac:dyDescent="0.2">
      <c r="A397">
        <v>396</v>
      </c>
      <c r="B397" t="s">
        <v>42</v>
      </c>
      <c r="C397">
        <v>2</v>
      </c>
      <c r="D397" s="79" t="str">
        <f t="shared" si="24"/>
        <v>Northeast</v>
      </c>
      <c r="E397" s="79">
        <f t="shared" si="25"/>
        <v>1</v>
      </c>
      <c r="F397" s="79">
        <f t="shared" si="26"/>
        <v>0</v>
      </c>
      <c r="G397" s="79">
        <f t="shared" si="27"/>
        <v>0</v>
      </c>
    </row>
    <row r="398" spans="1:7" x14ac:dyDescent="0.2">
      <c r="A398">
        <v>397</v>
      </c>
      <c r="B398" t="s">
        <v>130</v>
      </c>
      <c r="C398">
        <v>24</v>
      </c>
      <c r="D398" s="79" t="str">
        <f t="shared" si="24"/>
        <v>South</v>
      </c>
      <c r="E398" s="79">
        <f t="shared" si="25"/>
        <v>0</v>
      </c>
      <c r="F398" s="79">
        <f t="shared" si="26"/>
        <v>1</v>
      </c>
      <c r="G398" s="79">
        <f t="shared" si="27"/>
        <v>0</v>
      </c>
    </row>
    <row r="399" spans="1:7" x14ac:dyDescent="0.2">
      <c r="A399">
        <v>398</v>
      </c>
      <c r="B399" t="s">
        <v>90</v>
      </c>
      <c r="C399">
        <v>26</v>
      </c>
      <c r="D399" s="79" t="str">
        <f t="shared" si="24"/>
        <v>South</v>
      </c>
      <c r="E399" s="79">
        <f t="shared" si="25"/>
        <v>0</v>
      </c>
      <c r="F399" s="79">
        <f t="shared" si="26"/>
        <v>1</v>
      </c>
      <c r="G399" s="79">
        <f t="shared" si="27"/>
        <v>0</v>
      </c>
    </row>
    <row r="400" spans="1:7" x14ac:dyDescent="0.2">
      <c r="A400">
        <v>399</v>
      </c>
      <c r="B400" t="s">
        <v>55</v>
      </c>
      <c r="C400">
        <v>25</v>
      </c>
      <c r="D400" s="79" t="str">
        <f t="shared" si="24"/>
        <v>West</v>
      </c>
      <c r="E400" s="79">
        <f t="shared" si="25"/>
        <v>0</v>
      </c>
      <c r="F400" s="79">
        <f t="shared" si="26"/>
        <v>0</v>
      </c>
      <c r="G400" s="79">
        <f t="shared" si="27"/>
        <v>0</v>
      </c>
    </row>
    <row r="401" spans="1:7" x14ac:dyDescent="0.2">
      <c r="A401">
        <v>400</v>
      </c>
      <c r="B401" t="s">
        <v>134</v>
      </c>
      <c r="C401">
        <v>10</v>
      </c>
      <c r="D401" s="79" t="str">
        <f t="shared" si="24"/>
        <v>West</v>
      </c>
      <c r="E401" s="79">
        <f t="shared" si="25"/>
        <v>0</v>
      </c>
      <c r="F401" s="79">
        <f t="shared" si="26"/>
        <v>0</v>
      </c>
      <c r="G401" s="79">
        <f t="shared" si="27"/>
        <v>0</v>
      </c>
    </row>
    <row r="402" spans="1:7" x14ac:dyDescent="0.2">
      <c r="A402">
        <v>401</v>
      </c>
      <c r="B402" t="s">
        <v>139</v>
      </c>
      <c r="C402">
        <v>14</v>
      </c>
      <c r="D402" s="79" t="str">
        <f t="shared" si="24"/>
        <v>West</v>
      </c>
      <c r="E402" s="79">
        <f t="shared" si="25"/>
        <v>0</v>
      </c>
      <c r="F402" s="79">
        <f t="shared" si="26"/>
        <v>0</v>
      </c>
      <c r="G402" s="79">
        <f t="shared" si="27"/>
        <v>0</v>
      </c>
    </row>
    <row r="403" spans="1:7" x14ac:dyDescent="0.2">
      <c r="A403">
        <v>402</v>
      </c>
      <c r="B403" t="s">
        <v>100</v>
      </c>
      <c r="C403">
        <v>21</v>
      </c>
      <c r="D403" s="79" t="str">
        <f t="shared" si="24"/>
        <v>South</v>
      </c>
      <c r="E403" s="79">
        <f t="shared" si="25"/>
        <v>0</v>
      </c>
      <c r="F403" s="79">
        <f t="shared" si="26"/>
        <v>1</v>
      </c>
      <c r="G403" s="79">
        <f t="shared" si="27"/>
        <v>0</v>
      </c>
    </row>
    <row r="404" spans="1:7" x14ac:dyDescent="0.2">
      <c r="A404">
        <v>403</v>
      </c>
      <c r="B404" t="s">
        <v>98</v>
      </c>
      <c r="C404">
        <v>26</v>
      </c>
      <c r="D404" s="79" t="str">
        <f t="shared" si="24"/>
        <v>West</v>
      </c>
      <c r="E404" s="79">
        <f t="shared" si="25"/>
        <v>0</v>
      </c>
      <c r="F404" s="79">
        <f t="shared" si="26"/>
        <v>0</v>
      </c>
      <c r="G404" s="79">
        <f t="shared" si="27"/>
        <v>0</v>
      </c>
    </row>
    <row r="405" spans="1:7" x14ac:dyDescent="0.2">
      <c r="A405">
        <v>404</v>
      </c>
      <c r="B405" t="s">
        <v>106</v>
      </c>
      <c r="C405">
        <v>12</v>
      </c>
      <c r="D405" s="79" t="str">
        <f t="shared" si="24"/>
        <v>West</v>
      </c>
      <c r="E405" s="79">
        <f t="shared" si="25"/>
        <v>0</v>
      </c>
      <c r="F405" s="79">
        <f t="shared" si="26"/>
        <v>0</v>
      </c>
      <c r="G405" s="79">
        <f t="shared" si="27"/>
        <v>0</v>
      </c>
    </row>
    <row r="406" spans="1:7" x14ac:dyDescent="0.2">
      <c r="A406">
        <v>405</v>
      </c>
      <c r="B406" t="s">
        <v>78</v>
      </c>
      <c r="C406">
        <v>11</v>
      </c>
      <c r="D406" s="79" t="str">
        <f t="shared" si="24"/>
        <v>South</v>
      </c>
      <c r="E406" s="79">
        <f t="shared" si="25"/>
        <v>0</v>
      </c>
      <c r="F406" s="79">
        <f t="shared" si="26"/>
        <v>1</v>
      </c>
      <c r="G406" s="79">
        <f t="shared" si="27"/>
        <v>0</v>
      </c>
    </row>
    <row r="407" spans="1:7" x14ac:dyDescent="0.2">
      <c r="A407">
        <v>406</v>
      </c>
      <c r="B407" t="s">
        <v>130</v>
      </c>
      <c r="C407">
        <v>15</v>
      </c>
      <c r="D407" s="79" t="str">
        <f t="shared" si="24"/>
        <v>South</v>
      </c>
      <c r="E407" s="79">
        <f t="shared" si="25"/>
        <v>0</v>
      </c>
      <c r="F407" s="79">
        <f t="shared" si="26"/>
        <v>1</v>
      </c>
      <c r="G407" s="79">
        <f t="shared" si="27"/>
        <v>0</v>
      </c>
    </row>
    <row r="408" spans="1:7" x14ac:dyDescent="0.2">
      <c r="A408">
        <v>407</v>
      </c>
      <c r="B408" t="s">
        <v>127</v>
      </c>
      <c r="C408">
        <v>13</v>
      </c>
      <c r="D408" s="79" t="str">
        <f t="shared" si="24"/>
        <v>South</v>
      </c>
      <c r="E408" s="79">
        <f t="shared" si="25"/>
        <v>0</v>
      </c>
      <c r="F408" s="79">
        <f t="shared" si="26"/>
        <v>1</v>
      </c>
      <c r="G408" s="79">
        <f t="shared" si="27"/>
        <v>0</v>
      </c>
    </row>
    <row r="409" spans="1:7" x14ac:dyDescent="0.2">
      <c r="A409">
        <v>408</v>
      </c>
      <c r="B409" t="s">
        <v>97</v>
      </c>
      <c r="C409">
        <v>5</v>
      </c>
      <c r="D409" s="79" t="str">
        <f t="shared" si="24"/>
        <v>South</v>
      </c>
      <c r="E409" s="79">
        <f t="shared" si="25"/>
        <v>0</v>
      </c>
      <c r="F409" s="79">
        <f t="shared" si="26"/>
        <v>1</v>
      </c>
      <c r="G409" s="79">
        <f t="shared" si="27"/>
        <v>0</v>
      </c>
    </row>
    <row r="410" spans="1:7" x14ac:dyDescent="0.2">
      <c r="A410">
        <v>409</v>
      </c>
      <c r="B410" t="s">
        <v>89</v>
      </c>
      <c r="C410">
        <v>36</v>
      </c>
      <c r="D410" s="79" t="str">
        <f t="shared" si="24"/>
        <v>South</v>
      </c>
      <c r="E410" s="79">
        <f t="shared" si="25"/>
        <v>0</v>
      </c>
      <c r="F410" s="79">
        <f t="shared" si="26"/>
        <v>1</v>
      </c>
      <c r="G410" s="79">
        <f t="shared" si="27"/>
        <v>0</v>
      </c>
    </row>
    <row r="411" spans="1:7" x14ac:dyDescent="0.2">
      <c r="A411">
        <v>410</v>
      </c>
      <c r="B411" t="s">
        <v>147</v>
      </c>
      <c r="C411">
        <v>32</v>
      </c>
      <c r="D411" s="79" t="str">
        <f t="shared" si="24"/>
        <v>Midwest</v>
      </c>
      <c r="E411" s="79">
        <f t="shared" si="25"/>
        <v>0</v>
      </c>
      <c r="F411" s="79">
        <f t="shared" si="26"/>
        <v>0</v>
      </c>
      <c r="G411" s="79">
        <f t="shared" si="27"/>
        <v>1</v>
      </c>
    </row>
    <row r="412" spans="1:7" x14ac:dyDescent="0.2">
      <c r="A412">
        <v>411</v>
      </c>
      <c r="B412" t="s">
        <v>140</v>
      </c>
      <c r="C412">
        <v>1</v>
      </c>
      <c r="D412" s="79" t="str">
        <f t="shared" si="24"/>
        <v>South</v>
      </c>
      <c r="E412" s="79">
        <f t="shared" si="25"/>
        <v>0</v>
      </c>
      <c r="F412" s="79">
        <f t="shared" si="26"/>
        <v>1</v>
      </c>
      <c r="G412" s="79">
        <f t="shared" si="27"/>
        <v>0</v>
      </c>
    </row>
    <row r="413" spans="1:7" x14ac:dyDescent="0.2">
      <c r="A413">
        <v>412</v>
      </c>
      <c r="B413" t="s">
        <v>150</v>
      </c>
      <c r="C413">
        <v>15</v>
      </c>
      <c r="D413" s="79" t="str">
        <f t="shared" si="24"/>
        <v>Midwest</v>
      </c>
      <c r="E413" s="79">
        <f t="shared" si="25"/>
        <v>0</v>
      </c>
      <c r="F413" s="79">
        <f t="shared" si="26"/>
        <v>0</v>
      </c>
      <c r="G413" s="79">
        <f t="shared" si="27"/>
        <v>1</v>
      </c>
    </row>
    <row r="414" spans="1:7" x14ac:dyDescent="0.2">
      <c r="A414">
        <v>413</v>
      </c>
      <c r="B414" t="s">
        <v>30</v>
      </c>
      <c r="C414">
        <v>3</v>
      </c>
      <c r="D414" s="79" t="str">
        <f t="shared" si="24"/>
        <v>Northeast</v>
      </c>
      <c r="E414" s="79">
        <f t="shared" si="25"/>
        <v>1</v>
      </c>
      <c r="F414" s="79">
        <f t="shared" si="26"/>
        <v>0</v>
      </c>
      <c r="G414" s="79">
        <f t="shared" si="27"/>
        <v>0</v>
      </c>
    </row>
    <row r="415" spans="1:7" x14ac:dyDescent="0.2">
      <c r="A415">
        <v>414</v>
      </c>
      <c r="B415" t="s">
        <v>106</v>
      </c>
      <c r="C415">
        <v>48</v>
      </c>
      <c r="D415" s="79" t="str">
        <f t="shared" si="24"/>
        <v>West</v>
      </c>
      <c r="E415" s="79">
        <f t="shared" si="25"/>
        <v>0</v>
      </c>
      <c r="F415" s="79">
        <f t="shared" si="26"/>
        <v>0</v>
      </c>
      <c r="G415" s="79">
        <f t="shared" si="27"/>
        <v>0</v>
      </c>
    </row>
    <row r="416" spans="1:7" x14ac:dyDescent="0.2">
      <c r="A416">
        <v>415</v>
      </c>
      <c r="B416" t="s">
        <v>50</v>
      </c>
      <c r="C416">
        <v>30</v>
      </c>
      <c r="D416" s="79" t="str">
        <f t="shared" si="24"/>
        <v>West</v>
      </c>
      <c r="E416" s="79">
        <f t="shared" si="25"/>
        <v>0</v>
      </c>
      <c r="F416" s="79">
        <f t="shared" si="26"/>
        <v>0</v>
      </c>
      <c r="G416" s="79">
        <f t="shared" si="27"/>
        <v>0</v>
      </c>
    </row>
    <row r="417" spans="1:7" x14ac:dyDescent="0.2">
      <c r="A417">
        <v>416</v>
      </c>
      <c r="B417" t="s">
        <v>138</v>
      </c>
      <c r="C417">
        <v>40</v>
      </c>
      <c r="D417" s="79" t="str">
        <f t="shared" si="24"/>
        <v>Northeast</v>
      </c>
      <c r="E417" s="79">
        <f t="shared" si="25"/>
        <v>1</v>
      </c>
      <c r="F417" s="79">
        <f t="shared" si="26"/>
        <v>0</v>
      </c>
      <c r="G417" s="79">
        <f t="shared" si="27"/>
        <v>0</v>
      </c>
    </row>
    <row r="418" spans="1:7" x14ac:dyDescent="0.2">
      <c r="A418">
        <v>417</v>
      </c>
      <c r="B418" t="s">
        <v>46</v>
      </c>
      <c r="C418">
        <v>24</v>
      </c>
      <c r="D418" s="79" t="str">
        <f t="shared" si="24"/>
        <v>West</v>
      </c>
      <c r="E418" s="79">
        <f t="shared" si="25"/>
        <v>0</v>
      </c>
      <c r="F418" s="79">
        <f t="shared" si="26"/>
        <v>0</v>
      </c>
      <c r="G418" s="79">
        <f t="shared" si="27"/>
        <v>0</v>
      </c>
    </row>
    <row r="419" spans="1:7" x14ac:dyDescent="0.2">
      <c r="A419">
        <v>418</v>
      </c>
      <c r="B419" t="s">
        <v>90</v>
      </c>
      <c r="C419">
        <v>48</v>
      </c>
      <c r="D419" s="79" t="str">
        <f t="shared" si="24"/>
        <v>South</v>
      </c>
      <c r="E419" s="79">
        <f t="shared" si="25"/>
        <v>0</v>
      </c>
      <c r="F419" s="79">
        <f t="shared" si="26"/>
        <v>1</v>
      </c>
      <c r="G419" s="79">
        <f t="shared" si="27"/>
        <v>0</v>
      </c>
    </row>
    <row r="420" spans="1:7" x14ac:dyDescent="0.2">
      <c r="A420">
        <v>419</v>
      </c>
      <c r="B420" t="s">
        <v>114</v>
      </c>
      <c r="C420">
        <v>27</v>
      </c>
      <c r="D420" s="79" t="str">
        <f t="shared" si="24"/>
        <v>Midwest</v>
      </c>
      <c r="E420" s="79">
        <f t="shared" si="25"/>
        <v>0</v>
      </c>
      <c r="F420" s="79">
        <f t="shared" si="26"/>
        <v>0</v>
      </c>
      <c r="G420" s="79">
        <f t="shared" si="27"/>
        <v>1</v>
      </c>
    </row>
    <row r="421" spans="1:7" x14ac:dyDescent="0.2">
      <c r="A421">
        <v>420</v>
      </c>
      <c r="B421" t="s">
        <v>139</v>
      </c>
      <c r="C421">
        <v>14</v>
      </c>
      <c r="D421" s="79" t="str">
        <f t="shared" si="24"/>
        <v>West</v>
      </c>
      <c r="E421" s="79">
        <f t="shared" si="25"/>
        <v>0</v>
      </c>
      <c r="F421" s="79">
        <f t="shared" si="26"/>
        <v>0</v>
      </c>
      <c r="G421" s="79">
        <f t="shared" si="27"/>
        <v>0</v>
      </c>
    </row>
    <row r="422" spans="1:7" x14ac:dyDescent="0.2">
      <c r="A422">
        <v>421</v>
      </c>
      <c r="B422" t="s">
        <v>97</v>
      </c>
      <c r="C422">
        <v>18</v>
      </c>
      <c r="D422" s="79" t="str">
        <f t="shared" si="24"/>
        <v>South</v>
      </c>
      <c r="E422" s="79">
        <f t="shared" si="25"/>
        <v>0</v>
      </c>
      <c r="F422" s="79">
        <f t="shared" si="26"/>
        <v>1</v>
      </c>
      <c r="G422" s="79">
        <f t="shared" si="27"/>
        <v>0</v>
      </c>
    </row>
    <row r="423" spans="1:7" x14ac:dyDescent="0.2">
      <c r="A423">
        <v>422</v>
      </c>
      <c r="B423" t="s">
        <v>21</v>
      </c>
      <c r="C423">
        <v>48</v>
      </c>
      <c r="D423" s="79" t="str">
        <f t="shared" si="24"/>
        <v>South</v>
      </c>
      <c r="E423" s="79">
        <f t="shared" si="25"/>
        <v>0</v>
      </c>
      <c r="F423" s="79">
        <f t="shared" si="26"/>
        <v>1</v>
      </c>
      <c r="G423" s="79">
        <f t="shared" si="27"/>
        <v>0</v>
      </c>
    </row>
    <row r="424" spans="1:7" x14ac:dyDescent="0.2">
      <c r="A424">
        <v>423</v>
      </c>
      <c r="B424" t="s">
        <v>147</v>
      </c>
      <c r="C424">
        <v>32</v>
      </c>
      <c r="D424" s="79" t="str">
        <f t="shared" si="24"/>
        <v>Midwest</v>
      </c>
      <c r="E424" s="79">
        <f t="shared" si="25"/>
        <v>0</v>
      </c>
      <c r="F424" s="79">
        <f t="shared" si="26"/>
        <v>0</v>
      </c>
      <c r="G424" s="79">
        <f t="shared" si="27"/>
        <v>1</v>
      </c>
    </row>
    <row r="425" spans="1:7" x14ac:dyDescent="0.2">
      <c r="A425">
        <v>424</v>
      </c>
      <c r="B425" t="s">
        <v>83</v>
      </c>
      <c r="C425">
        <v>21</v>
      </c>
      <c r="D425" s="79" t="str">
        <f t="shared" si="24"/>
        <v>Northeast</v>
      </c>
      <c r="E425" s="79">
        <f t="shared" si="25"/>
        <v>1</v>
      </c>
      <c r="F425" s="79">
        <f t="shared" si="26"/>
        <v>0</v>
      </c>
      <c r="G425" s="79">
        <f t="shared" si="27"/>
        <v>0</v>
      </c>
    </row>
    <row r="426" spans="1:7" x14ac:dyDescent="0.2">
      <c r="A426">
        <v>425</v>
      </c>
      <c r="B426" t="s">
        <v>114</v>
      </c>
      <c r="C426">
        <v>42</v>
      </c>
      <c r="D426" s="79" t="str">
        <f t="shared" si="24"/>
        <v>Midwest</v>
      </c>
      <c r="E426" s="79">
        <f t="shared" si="25"/>
        <v>0</v>
      </c>
      <c r="F426" s="79">
        <f t="shared" si="26"/>
        <v>0</v>
      </c>
      <c r="G426" s="79">
        <f t="shared" si="27"/>
        <v>1</v>
      </c>
    </row>
    <row r="427" spans="1:7" x14ac:dyDescent="0.2">
      <c r="A427">
        <v>426</v>
      </c>
      <c r="B427" t="s">
        <v>113</v>
      </c>
      <c r="C427">
        <v>4</v>
      </c>
      <c r="D427" s="79" t="str">
        <f t="shared" si="24"/>
        <v>Midwest</v>
      </c>
      <c r="E427" s="79">
        <f t="shared" si="25"/>
        <v>0</v>
      </c>
      <c r="F427" s="79">
        <f t="shared" si="26"/>
        <v>0</v>
      </c>
      <c r="G427" s="79">
        <f t="shared" si="27"/>
        <v>1</v>
      </c>
    </row>
    <row r="428" spans="1:7" x14ac:dyDescent="0.2">
      <c r="A428">
        <v>427</v>
      </c>
      <c r="B428" t="s">
        <v>59</v>
      </c>
      <c r="C428">
        <v>19</v>
      </c>
      <c r="D428" s="79" t="str">
        <f t="shared" si="24"/>
        <v>South</v>
      </c>
      <c r="E428" s="79">
        <f t="shared" si="25"/>
        <v>0</v>
      </c>
      <c r="F428" s="79">
        <f t="shared" si="26"/>
        <v>1</v>
      </c>
      <c r="G428" s="79">
        <f t="shared" si="27"/>
        <v>0</v>
      </c>
    </row>
    <row r="429" spans="1:7" x14ac:dyDescent="0.2">
      <c r="A429">
        <v>428</v>
      </c>
      <c r="B429" t="s">
        <v>114</v>
      </c>
      <c r="C429">
        <v>6</v>
      </c>
      <c r="D429" s="79" t="str">
        <f t="shared" si="24"/>
        <v>Midwest</v>
      </c>
      <c r="E429" s="79">
        <f t="shared" si="25"/>
        <v>0</v>
      </c>
      <c r="F429" s="79">
        <f t="shared" si="26"/>
        <v>0</v>
      </c>
      <c r="G429" s="79">
        <f t="shared" si="27"/>
        <v>1</v>
      </c>
    </row>
    <row r="430" spans="1:7" x14ac:dyDescent="0.2">
      <c r="A430">
        <v>429</v>
      </c>
      <c r="B430" t="s">
        <v>50</v>
      </c>
      <c r="C430">
        <v>2</v>
      </c>
      <c r="D430" s="79" t="str">
        <f t="shared" si="24"/>
        <v>West</v>
      </c>
      <c r="E430" s="79">
        <f t="shared" si="25"/>
        <v>0</v>
      </c>
      <c r="F430" s="79">
        <f t="shared" si="26"/>
        <v>0</v>
      </c>
      <c r="G430" s="79">
        <f t="shared" si="27"/>
        <v>0</v>
      </c>
    </row>
    <row r="431" spans="1:7" x14ac:dyDescent="0.2">
      <c r="A431">
        <v>430</v>
      </c>
      <c r="B431" t="s">
        <v>148</v>
      </c>
      <c r="C431">
        <v>21</v>
      </c>
      <c r="D431" s="79" t="str">
        <f t="shared" si="24"/>
        <v>West</v>
      </c>
      <c r="E431" s="79">
        <f t="shared" si="25"/>
        <v>0</v>
      </c>
      <c r="F431" s="79">
        <f t="shared" si="26"/>
        <v>0</v>
      </c>
      <c r="G431" s="79">
        <f t="shared" si="27"/>
        <v>0</v>
      </c>
    </row>
    <row r="432" spans="1:7" x14ac:dyDescent="0.2">
      <c r="A432">
        <v>431</v>
      </c>
      <c r="B432" t="s">
        <v>104</v>
      </c>
      <c r="C432">
        <v>40</v>
      </c>
      <c r="D432" s="79" t="str">
        <f t="shared" si="24"/>
        <v>South</v>
      </c>
      <c r="E432" s="79">
        <f t="shared" si="25"/>
        <v>0</v>
      </c>
      <c r="F432" s="79">
        <f t="shared" si="26"/>
        <v>1</v>
      </c>
      <c r="G432" s="79">
        <f t="shared" si="27"/>
        <v>0</v>
      </c>
    </row>
    <row r="433" spans="1:7" x14ac:dyDescent="0.2">
      <c r="A433">
        <v>432</v>
      </c>
      <c r="B433" t="s">
        <v>81</v>
      </c>
      <c r="C433">
        <v>33</v>
      </c>
      <c r="D433" s="79" t="str">
        <f t="shared" si="24"/>
        <v>Northeast</v>
      </c>
      <c r="E433" s="79">
        <f t="shared" si="25"/>
        <v>1</v>
      </c>
      <c r="F433" s="79">
        <f t="shared" si="26"/>
        <v>0</v>
      </c>
      <c r="G433" s="79">
        <f t="shared" si="27"/>
        <v>0</v>
      </c>
    </row>
    <row r="434" spans="1:7" x14ac:dyDescent="0.2">
      <c r="A434">
        <v>433</v>
      </c>
      <c r="B434" t="s">
        <v>115</v>
      </c>
      <c r="C434">
        <v>26</v>
      </c>
      <c r="D434" s="79" t="str">
        <f t="shared" si="24"/>
        <v>Midwest</v>
      </c>
      <c r="E434" s="79">
        <f t="shared" si="25"/>
        <v>0</v>
      </c>
      <c r="F434" s="79">
        <f t="shared" si="26"/>
        <v>0</v>
      </c>
      <c r="G434" s="79">
        <f t="shared" si="27"/>
        <v>1</v>
      </c>
    </row>
    <row r="435" spans="1:7" x14ac:dyDescent="0.2">
      <c r="A435">
        <v>434</v>
      </c>
      <c r="B435" t="s">
        <v>89</v>
      </c>
      <c r="C435">
        <v>23</v>
      </c>
      <c r="D435" s="79" t="str">
        <f t="shared" si="24"/>
        <v>South</v>
      </c>
      <c r="E435" s="79">
        <f t="shared" si="25"/>
        <v>0</v>
      </c>
      <c r="F435" s="79">
        <f t="shared" si="26"/>
        <v>1</v>
      </c>
      <c r="G435" s="79">
        <f t="shared" si="27"/>
        <v>0</v>
      </c>
    </row>
    <row r="436" spans="1:7" x14ac:dyDescent="0.2">
      <c r="A436">
        <v>435</v>
      </c>
      <c r="B436" t="s">
        <v>100</v>
      </c>
      <c r="C436">
        <v>39</v>
      </c>
      <c r="D436" s="79" t="str">
        <f t="shared" si="24"/>
        <v>South</v>
      </c>
      <c r="E436" s="79">
        <f t="shared" si="25"/>
        <v>0</v>
      </c>
      <c r="F436" s="79">
        <f t="shared" si="26"/>
        <v>1</v>
      </c>
      <c r="G436" s="79">
        <f t="shared" si="27"/>
        <v>0</v>
      </c>
    </row>
    <row r="437" spans="1:7" x14ac:dyDescent="0.2">
      <c r="A437">
        <v>436</v>
      </c>
      <c r="B437" t="s">
        <v>55</v>
      </c>
      <c r="C437">
        <v>42</v>
      </c>
      <c r="D437" s="79" t="str">
        <f t="shared" si="24"/>
        <v>West</v>
      </c>
      <c r="E437" s="79">
        <f t="shared" si="25"/>
        <v>0</v>
      </c>
      <c r="F437" s="79">
        <f t="shared" si="26"/>
        <v>0</v>
      </c>
      <c r="G437" s="79">
        <f t="shared" si="27"/>
        <v>0</v>
      </c>
    </row>
    <row r="438" spans="1:7" x14ac:dyDescent="0.2">
      <c r="A438">
        <v>437</v>
      </c>
      <c r="B438" t="s">
        <v>121</v>
      </c>
      <c r="C438">
        <v>41</v>
      </c>
      <c r="D438" s="79" t="str">
        <f t="shared" si="24"/>
        <v>South</v>
      </c>
      <c r="E438" s="79">
        <f t="shared" si="25"/>
        <v>0</v>
      </c>
      <c r="F438" s="79">
        <f t="shared" si="26"/>
        <v>1</v>
      </c>
      <c r="G438" s="79">
        <f t="shared" si="27"/>
        <v>0</v>
      </c>
    </row>
    <row r="439" spans="1:7" x14ac:dyDescent="0.2">
      <c r="A439">
        <v>438</v>
      </c>
      <c r="B439" t="s">
        <v>129</v>
      </c>
      <c r="C439">
        <v>41</v>
      </c>
      <c r="D439" s="79" t="str">
        <f t="shared" si="24"/>
        <v>West</v>
      </c>
      <c r="E439" s="79">
        <f t="shared" si="25"/>
        <v>0</v>
      </c>
      <c r="F439" s="79">
        <f t="shared" si="26"/>
        <v>0</v>
      </c>
      <c r="G439" s="79">
        <f t="shared" si="27"/>
        <v>0</v>
      </c>
    </row>
    <row r="440" spans="1:7" x14ac:dyDescent="0.2">
      <c r="A440">
        <v>439</v>
      </c>
      <c r="B440" t="s">
        <v>145</v>
      </c>
      <c r="C440">
        <v>12</v>
      </c>
      <c r="D440" s="79" t="str">
        <f t="shared" si="24"/>
        <v>Midwest</v>
      </c>
      <c r="E440" s="79">
        <f t="shared" si="25"/>
        <v>0</v>
      </c>
      <c r="F440" s="79">
        <f t="shared" si="26"/>
        <v>0</v>
      </c>
      <c r="G440" s="79">
        <f t="shared" si="27"/>
        <v>1</v>
      </c>
    </row>
    <row r="441" spans="1:7" x14ac:dyDescent="0.2">
      <c r="A441">
        <v>440</v>
      </c>
      <c r="B441" t="s">
        <v>134</v>
      </c>
      <c r="C441">
        <v>31</v>
      </c>
      <c r="D441" s="79" t="str">
        <f t="shared" si="24"/>
        <v>West</v>
      </c>
      <c r="E441" s="79">
        <f t="shared" si="25"/>
        <v>0</v>
      </c>
      <c r="F441" s="79">
        <f t="shared" si="26"/>
        <v>0</v>
      </c>
      <c r="G441" s="79">
        <f t="shared" si="27"/>
        <v>0</v>
      </c>
    </row>
    <row r="442" spans="1:7" x14ac:dyDescent="0.2">
      <c r="A442">
        <v>441</v>
      </c>
      <c r="B442" t="s">
        <v>100</v>
      </c>
      <c r="C442">
        <v>34</v>
      </c>
      <c r="D442" s="79" t="str">
        <f t="shared" si="24"/>
        <v>South</v>
      </c>
      <c r="E442" s="79">
        <f t="shared" si="25"/>
        <v>0</v>
      </c>
      <c r="F442" s="79">
        <f t="shared" si="26"/>
        <v>1</v>
      </c>
      <c r="G442" s="79">
        <f t="shared" si="27"/>
        <v>0</v>
      </c>
    </row>
    <row r="443" spans="1:7" x14ac:dyDescent="0.2">
      <c r="A443">
        <v>442</v>
      </c>
      <c r="B443" t="s">
        <v>102</v>
      </c>
      <c r="C443">
        <v>32</v>
      </c>
      <c r="D443" s="79" t="str">
        <f t="shared" si="24"/>
        <v>South</v>
      </c>
      <c r="E443" s="79">
        <f t="shared" si="25"/>
        <v>0</v>
      </c>
      <c r="F443" s="79">
        <f t="shared" si="26"/>
        <v>1</v>
      </c>
      <c r="G443" s="79">
        <f t="shared" si="27"/>
        <v>0</v>
      </c>
    </row>
    <row r="444" spans="1:7" x14ac:dyDescent="0.2">
      <c r="A444">
        <v>443</v>
      </c>
      <c r="B444" t="s">
        <v>150</v>
      </c>
      <c r="C444">
        <v>31</v>
      </c>
      <c r="D444" s="79" t="str">
        <f t="shared" si="24"/>
        <v>Midwest</v>
      </c>
      <c r="E444" s="79">
        <f t="shared" si="25"/>
        <v>0</v>
      </c>
      <c r="F444" s="79">
        <f t="shared" si="26"/>
        <v>0</v>
      </c>
      <c r="G444" s="79">
        <f t="shared" si="27"/>
        <v>1</v>
      </c>
    </row>
    <row r="445" spans="1:7" x14ac:dyDescent="0.2">
      <c r="A445">
        <v>444</v>
      </c>
      <c r="B445" t="s">
        <v>76</v>
      </c>
      <c r="C445">
        <v>24</v>
      </c>
      <c r="D445" s="79" t="str">
        <f t="shared" si="24"/>
        <v>West</v>
      </c>
      <c r="E445" s="79">
        <f t="shared" si="25"/>
        <v>0</v>
      </c>
      <c r="F445" s="79">
        <f t="shared" si="26"/>
        <v>0</v>
      </c>
      <c r="G445" s="79">
        <f t="shared" si="27"/>
        <v>0</v>
      </c>
    </row>
    <row r="446" spans="1:7" x14ac:dyDescent="0.2">
      <c r="A446">
        <v>445</v>
      </c>
      <c r="B446" t="s">
        <v>98</v>
      </c>
      <c r="C446">
        <v>31</v>
      </c>
      <c r="D446" s="79" t="str">
        <f t="shared" si="24"/>
        <v>West</v>
      </c>
      <c r="E446" s="79">
        <f t="shared" si="25"/>
        <v>0</v>
      </c>
      <c r="F446" s="79">
        <f t="shared" si="26"/>
        <v>0</v>
      </c>
      <c r="G446" s="79">
        <f t="shared" si="27"/>
        <v>0</v>
      </c>
    </row>
    <row r="447" spans="1:7" x14ac:dyDescent="0.2">
      <c r="A447">
        <v>446</v>
      </c>
      <c r="B447" t="s">
        <v>145</v>
      </c>
      <c r="C447">
        <v>18</v>
      </c>
      <c r="D447" s="79" t="str">
        <f t="shared" si="24"/>
        <v>Midwest</v>
      </c>
      <c r="E447" s="79">
        <f t="shared" si="25"/>
        <v>0</v>
      </c>
      <c r="F447" s="79">
        <f t="shared" si="26"/>
        <v>0</v>
      </c>
      <c r="G447" s="79">
        <f t="shared" si="27"/>
        <v>1</v>
      </c>
    </row>
    <row r="448" spans="1:7" x14ac:dyDescent="0.2">
      <c r="A448">
        <v>447</v>
      </c>
      <c r="B448" t="s">
        <v>63</v>
      </c>
      <c r="C448">
        <v>15</v>
      </c>
      <c r="D448" s="79" t="str">
        <f t="shared" si="24"/>
        <v>South</v>
      </c>
      <c r="E448" s="79">
        <f t="shared" si="25"/>
        <v>0</v>
      </c>
      <c r="F448" s="79">
        <f t="shared" si="26"/>
        <v>1</v>
      </c>
      <c r="G448" s="79">
        <f t="shared" si="27"/>
        <v>0</v>
      </c>
    </row>
    <row r="449" spans="1:7" x14ac:dyDescent="0.2">
      <c r="A449">
        <v>448</v>
      </c>
      <c r="B449" t="s">
        <v>148</v>
      </c>
      <c r="C449">
        <v>7</v>
      </c>
      <c r="D449" s="79" t="str">
        <f t="shared" si="24"/>
        <v>West</v>
      </c>
      <c r="E449" s="79">
        <f t="shared" si="25"/>
        <v>0</v>
      </c>
      <c r="F449" s="79">
        <f t="shared" si="26"/>
        <v>0</v>
      </c>
      <c r="G449" s="79">
        <f t="shared" si="27"/>
        <v>0</v>
      </c>
    </row>
    <row r="450" spans="1:7" x14ac:dyDescent="0.2">
      <c r="A450">
        <v>449</v>
      </c>
      <c r="B450" t="s">
        <v>67</v>
      </c>
      <c r="C450">
        <v>35</v>
      </c>
      <c r="D450" s="79" t="str">
        <f t="shared" si="24"/>
        <v>Midwest</v>
      </c>
      <c r="E450" s="79">
        <f t="shared" si="25"/>
        <v>0</v>
      </c>
      <c r="F450" s="79">
        <f t="shared" si="26"/>
        <v>0</v>
      </c>
      <c r="G450" s="79">
        <f t="shared" si="27"/>
        <v>1</v>
      </c>
    </row>
    <row r="451" spans="1:7" x14ac:dyDescent="0.2">
      <c r="A451">
        <v>450</v>
      </c>
      <c r="B451" t="s">
        <v>83</v>
      </c>
      <c r="C451">
        <v>35</v>
      </c>
      <c r="D451" s="79" t="str">
        <f t="shared" ref="D451:D514" si="28">IF(OR(B451="Maine",B451="New Hampshire",B451="Vermont",B451="Massachusetts",B451="Rhode Island",B451="Connecticut",B451="New York",B451="New Jersey",B451="Pennsylvania"),"Northeast",
IF(OR(B451="Delaware",B451="Maryland",B451="Virginia",B451="West Virginia",B451="North Carolina",B451="South Carolina",B451="Georgia",B451="Florida",B451="Kentucky",B451="Tennessee",B451="Alabama",B451="Mississippi",B451="Arkansas",B451="Louisiana",B451="Oklahoma",B451="Texas"),"South",
IF(OR(B451="Ohio",B451="Michigan",B451="Indiana",B451="Illinois",B451="Wisconsin",B451="Minnesota",B451="Iowa",B451="Missouri",B451="North Dakota",B451="South Dakota",B451="Nebraska",B451="Kansas"),"Midwest",
IF(OR(B451="Montana",B451="Idaho",B451="Wyoming",B451="Colorado",B451="Utah",B451="Nevada",B451="Arizona",B451="New Mexico",B451="Alaska",B451="Hawaii",B451="Washington",B451="Oregon",B451="California"),"West",
"Unknown"))))</f>
        <v>Northeast</v>
      </c>
      <c r="E451" s="79">
        <f t="shared" ref="E451:E514" si="29">IF(D451="Northeast", 1, 0)</f>
        <v>1</v>
      </c>
      <c r="F451" s="79">
        <f t="shared" ref="F451:F514" si="30">IF(D451="South", 1, 0)</f>
        <v>0</v>
      </c>
      <c r="G451" s="79">
        <f t="shared" ref="G451:G514" si="31">IF(D451="Midwest", 1, 0)</f>
        <v>0</v>
      </c>
    </row>
    <row r="452" spans="1:7" x14ac:dyDescent="0.2">
      <c r="A452">
        <v>451</v>
      </c>
      <c r="B452" t="s">
        <v>138</v>
      </c>
      <c r="C452">
        <v>19</v>
      </c>
      <c r="D452" s="79" t="str">
        <f t="shared" si="28"/>
        <v>Northeast</v>
      </c>
      <c r="E452" s="79">
        <f t="shared" si="29"/>
        <v>1</v>
      </c>
      <c r="F452" s="79">
        <f t="shared" si="30"/>
        <v>0</v>
      </c>
      <c r="G452" s="79">
        <f t="shared" si="31"/>
        <v>0</v>
      </c>
    </row>
    <row r="453" spans="1:7" x14ac:dyDescent="0.2">
      <c r="A453">
        <v>452</v>
      </c>
      <c r="B453" t="s">
        <v>140</v>
      </c>
      <c r="C453">
        <v>26</v>
      </c>
      <c r="D453" s="79" t="str">
        <f t="shared" si="28"/>
        <v>South</v>
      </c>
      <c r="E453" s="79">
        <f t="shared" si="29"/>
        <v>0</v>
      </c>
      <c r="F453" s="79">
        <f t="shared" si="30"/>
        <v>1</v>
      </c>
      <c r="G453" s="79">
        <f t="shared" si="31"/>
        <v>0</v>
      </c>
    </row>
    <row r="454" spans="1:7" x14ac:dyDescent="0.2">
      <c r="A454">
        <v>453</v>
      </c>
      <c r="B454" t="s">
        <v>67</v>
      </c>
      <c r="C454">
        <v>39</v>
      </c>
      <c r="D454" s="79" t="str">
        <f t="shared" si="28"/>
        <v>Midwest</v>
      </c>
      <c r="E454" s="79">
        <f t="shared" si="29"/>
        <v>0</v>
      </c>
      <c r="F454" s="79">
        <f t="shared" si="30"/>
        <v>0</v>
      </c>
      <c r="G454" s="79">
        <f t="shared" si="31"/>
        <v>1</v>
      </c>
    </row>
    <row r="455" spans="1:7" x14ac:dyDescent="0.2">
      <c r="A455">
        <v>454</v>
      </c>
      <c r="B455" t="s">
        <v>144</v>
      </c>
      <c r="C455">
        <v>22</v>
      </c>
      <c r="D455" s="79" t="str">
        <f t="shared" si="28"/>
        <v>Midwest</v>
      </c>
      <c r="E455" s="79">
        <f t="shared" si="29"/>
        <v>0</v>
      </c>
      <c r="F455" s="79">
        <f t="shared" si="30"/>
        <v>0</v>
      </c>
      <c r="G455" s="79">
        <f t="shared" si="31"/>
        <v>1</v>
      </c>
    </row>
    <row r="456" spans="1:7" x14ac:dyDescent="0.2">
      <c r="A456">
        <v>455</v>
      </c>
      <c r="B456" t="s">
        <v>126</v>
      </c>
      <c r="C456">
        <v>14</v>
      </c>
      <c r="D456" s="79" t="str">
        <f t="shared" si="28"/>
        <v>Northeast</v>
      </c>
      <c r="E456" s="79">
        <f t="shared" si="29"/>
        <v>1</v>
      </c>
      <c r="F456" s="79">
        <f t="shared" si="30"/>
        <v>0</v>
      </c>
      <c r="G456" s="79">
        <f t="shared" si="31"/>
        <v>0</v>
      </c>
    </row>
    <row r="457" spans="1:7" x14ac:dyDescent="0.2">
      <c r="A457">
        <v>456</v>
      </c>
      <c r="B457" t="s">
        <v>139</v>
      </c>
      <c r="C457">
        <v>50</v>
      </c>
      <c r="D457" s="79" t="str">
        <f t="shared" si="28"/>
        <v>West</v>
      </c>
      <c r="E457" s="79">
        <f t="shared" si="29"/>
        <v>0</v>
      </c>
      <c r="F457" s="79">
        <f t="shared" si="30"/>
        <v>0</v>
      </c>
      <c r="G457" s="79">
        <f t="shared" si="31"/>
        <v>0</v>
      </c>
    </row>
    <row r="458" spans="1:7" x14ac:dyDescent="0.2">
      <c r="A458">
        <v>457</v>
      </c>
      <c r="B458" t="s">
        <v>97</v>
      </c>
      <c r="C458">
        <v>33</v>
      </c>
      <c r="D458" s="79" t="str">
        <f t="shared" si="28"/>
        <v>South</v>
      </c>
      <c r="E458" s="79">
        <f t="shared" si="29"/>
        <v>0</v>
      </c>
      <c r="F458" s="79">
        <f t="shared" si="30"/>
        <v>1</v>
      </c>
      <c r="G458" s="79">
        <f t="shared" si="31"/>
        <v>0</v>
      </c>
    </row>
    <row r="459" spans="1:7" x14ac:dyDescent="0.2">
      <c r="A459">
        <v>458</v>
      </c>
      <c r="B459" t="s">
        <v>42</v>
      </c>
      <c r="C459">
        <v>48</v>
      </c>
      <c r="D459" s="79" t="str">
        <f t="shared" si="28"/>
        <v>Northeast</v>
      </c>
      <c r="E459" s="79">
        <f t="shared" si="29"/>
        <v>1</v>
      </c>
      <c r="F459" s="79">
        <f t="shared" si="30"/>
        <v>0</v>
      </c>
      <c r="G459" s="79">
        <f t="shared" si="31"/>
        <v>0</v>
      </c>
    </row>
    <row r="460" spans="1:7" x14ac:dyDescent="0.2">
      <c r="A460">
        <v>459</v>
      </c>
      <c r="B460" t="s">
        <v>71</v>
      </c>
      <c r="C460">
        <v>48</v>
      </c>
      <c r="D460" s="79" t="str">
        <f t="shared" si="28"/>
        <v>South</v>
      </c>
      <c r="E460" s="79">
        <f t="shared" si="29"/>
        <v>0</v>
      </c>
      <c r="F460" s="79">
        <f t="shared" si="30"/>
        <v>1</v>
      </c>
      <c r="G460" s="79">
        <f t="shared" si="31"/>
        <v>0</v>
      </c>
    </row>
    <row r="461" spans="1:7" x14ac:dyDescent="0.2">
      <c r="A461">
        <v>460</v>
      </c>
      <c r="B461" t="s">
        <v>127</v>
      </c>
      <c r="C461">
        <v>27</v>
      </c>
      <c r="D461" s="79" t="str">
        <f t="shared" si="28"/>
        <v>South</v>
      </c>
      <c r="E461" s="79">
        <f t="shared" si="29"/>
        <v>0</v>
      </c>
      <c r="F461" s="79">
        <f t="shared" si="30"/>
        <v>1</v>
      </c>
      <c r="G461" s="79">
        <f t="shared" si="31"/>
        <v>0</v>
      </c>
    </row>
    <row r="462" spans="1:7" x14ac:dyDescent="0.2">
      <c r="A462">
        <v>461</v>
      </c>
      <c r="B462" t="s">
        <v>130</v>
      </c>
      <c r="C462">
        <v>27</v>
      </c>
      <c r="D462" s="79" t="str">
        <f t="shared" si="28"/>
        <v>South</v>
      </c>
      <c r="E462" s="79">
        <f t="shared" si="29"/>
        <v>0</v>
      </c>
      <c r="F462" s="79">
        <f t="shared" si="30"/>
        <v>1</v>
      </c>
      <c r="G462" s="79">
        <f t="shared" si="31"/>
        <v>0</v>
      </c>
    </row>
    <row r="463" spans="1:7" x14ac:dyDescent="0.2">
      <c r="A463">
        <v>462</v>
      </c>
      <c r="B463" t="s">
        <v>122</v>
      </c>
      <c r="C463">
        <v>20</v>
      </c>
      <c r="D463" s="79" t="str">
        <f t="shared" si="28"/>
        <v>Midwest</v>
      </c>
      <c r="E463" s="79">
        <f t="shared" si="29"/>
        <v>0</v>
      </c>
      <c r="F463" s="79">
        <f t="shared" si="30"/>
        <v>0</v>
      </c>
      <c r="G463" s="79">
        <f t="shared" si="31"/>
        <v>1</v>
      </c>
    </row>
    <row r="464" spans="1:7" x14ac:dyDescent="0.2">
      <c r="A464">
        <v>463</v>
      </c>
      <c r="B464" t="s">
        <v>114</v>
      </c>
      <c r="C464">
        <v>48</v>
      </c>
      <c r="D464" s="79" t="str">
        <f t="shared" si="28"/>
        <v>Midwest</v>
      </c>
      <c r="E464" s="79">
        <f t="shared" si="29"/>
        <v>0</v>
      </c>
      <c r="F464" s="79">
        <f t="shared" si="30"/>
        <v>0</v>
      </c>
      <c r="G464" s="79">
        <f t="shared" si="31"/>
        <v>1</v>
      </c>
    </row>
    <row r="465" spans="1:7" x14ac:dyDescent="0.2">
      <c r="A465">
        <v>464</v>
      </c>
      <c r="B465" t="s">
        <v>141</v>
      </c>
      <c r="C465">
        <v>29</v>
      </c>
      <c r="D465" s="79" t="str">
        <f t="shared" si="28"/>
        <v>South</v>
      </c>
      <c r="E465" s="79">
        <f t="shared" si="29"/>
        <v>0</v>
      </c>
      <c r="F465" s="79">
        <f t="shared" si="30"/>
        <v>1</v>
      </c>
      <c r="G465" s="79">
        <f t="shared" si="31"/>
        <v>0</v>
      </c>
    </row>
    <row r="466" spans="1:7" x14ac:dyDescent="0.2">
      <c r="A466">
        <v>465</v>
      </c>
      <c r="B466" t="s">
        <v>89</v>
      </c>
      <c r="C466">
        <v>45</v>
      </c>
      <c r="D466" s="79" t="str">
        <f t="shared" si="28"/>
        <v>South</v>
      </c>
      <c r="E466" s="79">
        <f t="shared" si="29"/>
        <v>0</v>
      </c>
      <c r="F466" s="79">
        <f t="shared" si="30"/>
        <v>1</v>
      </c>
      <c r="G466" s="79">
        <f t="shared" si="31"/>
        <v>0</v>
      </c>
    </row>
    <row r="467" spans="1:7" x14ac:dyDescent="0.2">
      <c r="A467">
        <v>466</v>
      </c>
      <c r="B467" t="s">
        <v>100</v>
      </c>
      <c r="C467">
        <v>25</v>
      </c>
      <c r="D467" s="79" t="str">
        <f t="shared" si="28"/>
        <v>South</v>
      </c>
      <c r="E467" s="79">
        <f t="shared" si="29"/>
        <v>0</v>
      </c>
      <c r="F467" s="79">
        <f t="shared" si="30"/>
        <v>1</v>
      </c>
      <c r="G467" s="79">
        <f t="shared" si="31"/>
        <v>0</v>
      </c>
    </row>
    <row r="468" spans="1:7" x14ac:dyDescent="0.2">
      <c r="A468">
        <v>467</v>
      </c>
      <c r="B468" t="s">
        <v>128</v>
      </c>
      <c r="C468">
        <v>25</v>
      </c>
      <c r="D468" s="79" t="str">
        <f t="shared" si="28"/>
        <v>Northeast</v>
      </c>
      <c r="E468" s="79">
        <f t="shared" si="29"/>
        <v>1</v>
      </c>
      <c r="F468" s="79">
        <f t="shared" si="30"/>
        <v>0</v>
      </c>
      <c r="G468" s="79">
        <f t="shared" si="31"/>
        <v>0</v>
      </c>
    </row>
    <row r="469" spans="1:7" x14ac:dyDescent="0.2">
      <c r="A469">
        <v>468</v>
      </c>
      <c r="B469" t="s">
        <v>144</v>
      </c>
      <c r="C469">
        <v>37</v>
      </c>
      <c r="D469" s="79" t="str">
        <f t="shared" si="28"/>
        <v>Midwest</v>
      </c>
      <c r="E469" s="79">
        <f t="shared" si="29"/>
        <v>0</v>
      </c>
      <c r="F469" s="79">
        <f t="shared" si="30"/>
        <v>0</v>
      </c>
      <c r="G469" s="79">
        <f t="shared" si="31"/>
        <v>1</v>
      </c>
    </row>
    <row r="470" spans="1:7" x14ac:dyDescent="0.2">
      <c r="A470">
        <v>469</v>
      </c>
      <c r="B470" t="s">
        <v>141</v>
      </c>
      <c r="C470">
        <v>16</v>
      </c>
      <c r="D470" s="79" t="str">
        <f t="shared" si="28"/>
        <v>South</v>
      </c>
      <c r="E470" s="79">
        <f t="shared" si="29"/>
        <v>0</v>
      </c>
      <c r="F470" s="79">
        <f t="shared" si="30"/>
        <v>1</v>
      </c>
      <c r="G470" s="79">
        <f t="shared" si="31"/>
        <v>0</v>
      </c>
    </row>
    <row r="471" spans="1:7" x14ac:dyDescent="0.2">
      <c r="A471">
        <v>470</v>
      </c>
      <c r="B471" t="s">
        <v>89</v>
      </c>
      <c r="C471">
        <v>30</v>
      </c>
      <c r="D471" s="79" t="str">
        <f t="shared" si="28"/>
        <v>South</v>
      </c>
      <c r="E471" s="79">
        <f t="shared" si="29"/>
        <v>0</v>
      </c>
      <c r="F471" s="79">
        <f t="shared" si="30"/>
        <v>1</v>
      </c>
      <c r="G471" s="79">
        <f t="shared" si="31"/>
        <v>0</v>
      </c>
    </row>
    <row r="472" spans="1:7" x14ac:dyDescent="0.2">
      <c r="A472">
        <v>471</v>
      </c>
      <c r="B472" t="s">
        <v>147</v>
      </c>
      <c r="C472">
        <v>6</v>
      </c>
      <c r="D472" s="79" t="str">
        <f t="shared" si="28"/>
        <v>Midwest</v>
      </c>
      <c r="E472" s="79">
        <f t="shared" si="29"/>
        <v>0</v>
      </c>
      <c r="F472" s="79">
        <f t="shared" si="30"/>
        <v>0</v>
      </c>
      <c r="G472" s="79">
        <f t="shared" si="31"/>
        <v>1</v>
      </c>
    </row>
    <row r="473" spans="1:7" x14ac:dyDescent="0.2">
      <c r="A473">
        <v>472</v>
      </c>
      <c r="B473" t="s">
        <v>67</v>
      </c>
      <c r="C473">
        <v>36</v>
      </c>
      <c r="D473" s="79" t="str">
        <f t="shared" si="28"/>
        <v>Midwest</v>
      </c>
      <c r="E473" s="79">
        <f t="shared" si="29"/>
        <v>0</v>
      </c>
      <c r="F473" s="79">
        <f t="shared" si="30"/>
        <v>0</v>
      </c>
      <c r="G473" s="79">
        <f t="shared" si="31"/>
        <v>1</v>
      </c>
    </row>
    <row r="474" spans="1:7" x14ac:dyDescent="0.2">
      <c r="A474">
        <v>473</v>
      </c>
      <c r="B474" t="s">
        <v>141</v>
      </c>
      <c r="C474">
        <v>3</v>
      </c>
      <c r="D474" s="79" t="str">
        <f t="shared" si="28"/>
        <v>South</v>
      </c>
      <c r="E474" s="79">
        <f t="shared" si="29"/>
        <v>0</v>
      </c>
      <c r="F474" s="79">
        <f t="shared" si="30"/>
        <v>1</v>
      </c>
      <c r="G474" s="79">
        <f t="shared" si="31"/>
        <v>0</v>
      </c>
    </row>
    <row r="475" spans="1:7" x14ac:dyDescent="0.2">
      <c r="A475">
        <v>474</v>
      </c>
      <c r="B475" t="s">
        <v>63</v>
      </c>
      <c r="C475">
        <v>29</v>
      </c>
      <c r="D475" s="79" t="str">
        <f t="shared" si="28"/>
        <v>South</v>
      </c>
      <c r="E475" s="79">
        <f t="shared" si="29"/>
        <v>0</v>
      </c>
      <c r="F475" s="79">
        <f t="shared" si="30"/>
        <v>1</v>
      </c>
      <c r="G475" s="79">
        <f t="shared" si="31"/>
        <v>0</v>
      </c>
    </row>
    <row r="476" spans="1:7" x14ac:dyDescent="0.2">
      <c r="A476">
        <v>475</v>
      </c>
      <c r="B476" t="s">
        <v>71</v>
      </c>
      <c r="C476">
        <v>15</v>
      </c>
      <c r="D476" s="79" t="str">
        <f t="shared" si="28"/>
        <v>South</v>
      </c>
      <c r="E476" s="79">
        <f t="shared" si="29"/>
        <v>0</v>
      </c>
      <c r="F476" s="79">
        <f t="shared" si="30"/>
        <v>1</v>
      </c>
      <c r="G476" s="79">
        <f t="shared" si="31"/>
        <v>0</v>
      </c>
    </row>
    <row r="477" spans="1:7" x14ac:dyDescent="0.2">
      <c r="A477">
        <v>476</v>
      </c>
      <c r="B477" t="s">
        <v>122</v>
      </c>
      <c r="C477">
        <v>18</v>
      </c>
      <c r="D477" s="79" t="str">
        <f t="shared" si="28"/>
        <v>Midwest</v>
      </c>
      <c r="E477" s="79">
        <f t="shared" si="29"/>
        <v>0</v>
      </c>
      <c r="F477" s="79">
        <f t="shared" si="30"/>
        <v>0</v>
      </c>
      <c r="G477" s="79">
        <f t="shared" si="31"/>
        <v>1</v>
      </c>
    </row>
    <row r="478" spans="1:7" x14ac:dyDescent="0.2">
      <c r="A478">
        <v>477</v>
      </c>
      <c r="B478" t="s">
        <v>138</v>
      </c>
      <c r="C478">
        <v>2</v>
      </c>
      <c r="D478" s="79" t="str">
        <f t="shared" si="28"/>
        <v>Northeast</v>
      </c>
      <c r="E478" s="79">
        <f t="shared" si="29"/>
        <v>1</v>
      </c>
      <c r="F478" s="79">
        <f t="shared" si="30"/>
        <v>0</v>
      </c>
      <c r="G478" s="79">
        <f t="shared" si="31"/>
        <v>0</v>
      </c>
    </row>
    <row r="479" spans="1:7" x14ac:dyDescent="0.2">
      <c r="A479">
        <v>478</v>
      </c>
      <c r="B479" t="s">
        <v>113</v>
      </c>
      <c r="C479">
        <v>49</v>
      </c>
      <c r="D479" s="79" t="str">
        <f t="shared" si="28"/>
        <v>Midwest</v>
      </c>
      <c r="E479" s="79">
        <f t="shared" si="29"/>
        <v>0</v>
      </c>
      <c r="F479" s="79">
        <f t="shared" si="30"/>
        <v>0</v>
      </c>
      <c r="G479" s="79">
        <f t="shared" si="31"/>
        <v>1</v>
      </c>
    </row>
    <row r="480" spans="1:7" x14ac:dyDescent="0.2">
      <c r="A480">
        <v>479</v>
      </c>
      <c r="B480" t="s">
        <v>110</v>
      </c>
      <c r="C480">
        <v>48</v>
      </c>
      <c r="D480" s="79" t="str">
        <f t="shared" si="28"/>
        <v>Midwest</v>
      </c>
      <c r="E480" s="79">
        <f t="shared" si="29"/>
        <v>0</v>
      </c>
      <c r="F480" s="79">
        <f t="shared" si="30"/>
        <v>0</v>
      </c>
      <c r="G480" s="79">
        <f t="shared" si="31"/>
        <v>1</v>
      </c>
    </row>
    <row r="481" spans="1:7" x14ac:dyDescent="0.2">
      <c r="A481">
        <v>480</v>
      </c>
      <c r="B481" t="s">
        <v>145</v>
      </c>
      <c r="C481">
        <v>43</v>
      </c>
      <c r="D481" s="79" t="str">
        <f t="shared" si="28"/>
        <v>Midwest</v>
      </c>
      <c r="E481" s="79">
        <f t="shared" si="29"/>
        <v>0</v>
      </c>
      <c r="F481" s="79">
        <f t="shared" si="30"/>
        <v>0</v>
      </c>
      <c r="G481" s="79">
        <f t="shared" si="31"/>
        <v>1</v>
      </c>
    </row>
    <row r="482" spans="1:7" x14ac:dyDescent="0.2">
      <c r="A482">
        <v>481</v>
      </c>
      <c r="B482" t="s">
        <v>128</v>
      </c>
      <c r="C482">
        <v>30</v>
      </c>
      <c r="D482" s="79" t="str">
        <f t="shared" si="28"/>
        <v>Northeast</v>
      </c>
      <c r="E482" s="79">
        <f t="shared" si="29"/>
        <v>1</v>
      </c>
      <c r="F482" s="79">
        <f t="shared" si="30"/>
        <v>0</v>
      </c>
      <c r="G482" s="79">
        <f t="shared" si="31"/>
        <v>0</v>
      </c>
    </row>
    <row r="483" spans="1:7" x14ac:dyDescent="0.2">
      <c r="A483">
        <v>482</v>
      </c>
      <c r="B483" t="s">
        <v>149</v>
      </c>
      <c r="C483">
        <v>10</v>
      </c>
      <c r="D483" s="79" t="str">
        <f t="shared" si="28"/>
        <v>Midwest</v>
      </c>
      <c r="E483" s="79">
        <f t="shared" si="29"/>
        <v>0</v>
      </c>
      <c r="F483" s="79">
        <f t="shared" si="30"/>
        <v>0</v>
      </c>
      <c r="G483" s="79">
        <f t="shared" si="31"/>
        <v>1</v>
      </c>
    </row>
    <row r="484" spans="1:7" x14ac:dyDescent="0.2">
      <c r="A484">
        <v>483</v>
      </c>
      <c r="B484" t="s">
        <v>138</v>
      </c>
      <c r="C484">
        <v>11</v>
      </c>
      <c r="D484" s="79" t="str">
        <f t="shared" si="28"/>
        <v>Northeast</v>
      </c>
      <c r="E484" s="79">
        <f t="shared" si="29"/>
        <v>1</v>
      </c>
      <c r="F484" s="79">
        <f t="shared" si="30"/>
        <v>0</v>
      </c>
      <c r="G484" s="79">
        <f t="shared" si="31"/>
        <v>0</v>
      </c>
    </row>
    <row r="485" spans="1:7" x14ac:dyDescent="0.2">
      <c r="A485">
        <v>484</v>
      </c>
      <c r="B485" t="s">
        <v>100</v>
      </c>
      <c r="C485">
        <v>12</v>
      </c>
      <c r="D485" s="79" t="str">
        <f t="shared" si="28"/>
        <v>South</v>
      </c>
      <c r="E485" s="79">
        <f t="shared" si="29"/>
        <v>0</v>
      </c>
      <c r="F485" s="79">
        <f t="shared" si="30"/>
        <v>1</v>
      </c>
      <c r="G485" s="79">
        <f t="shared" si="31"/>
        <v>0</v>
      </c>
    </row>
    <row r="486" spans="1:7" x14ac:dyDescent="0.2">
      <c r="A486">
        <v>485</v>
      </c>
      <c r="B486" t="s">
        <v>67</v>
      </c>
      <c r="C486">
        <v>28</v>
      </c>
      <c r="D486" s="79" t="str">
        <f t="shared" si="28"/>
        <v>Midwest</v>
      </c>
      <c r="E486" s="79">
        <f t="shared" si="29"/>
        <v>0</v>
      </c>
      <c r="F486" s="79">
        <f t="shared" si="30"/>
        <v>0</v>
      </c>
      <c r="G486" s="79">
        <f t="shared" si="31"/>
        <v>1</v>
      </c>
    </row>
    <row r="487" spans="1:7" x14ac:dyDescent="0.2">
      <c r="A487">
        <v>486</v>
      </c>
      <c r="B487" t="s">
        <v>121</v>
      </c>
      <c r="C487">
        <v>36</v>
      </c>
      <c r="D487" s="79" t="str">
        <f t="shared" si="28"/>
        <v>South</v>
      </c>
      <c r="E487" s="79">
        <f t="shared" si="29"/>
        <v>0</v>
      </c>
      <c r="F487" s="79">
        <f t="shared" si="30"/>
        <v>1</v>
      </c>
      <c r="G487" s="79">
        <f t="shared" si="31"/>
        <v>0</v>
      </c>
    </row>
    <row r="488" spans="1:7" x14ac:dyDescent="0.2">
      <c r="A488">
        <v>487</v>
      </c>
      <c r="B488" t="s">
        <v>129</v>
      </c>
      <c r="C488">
        <v>37</v>
      </c>
      <c r="D488" s="79" t="str">
        <f t="shared" si="28"/>
        <v>West</v>
      </c>
      <c r="E488" s="79">
        <f t="shared" si="29"/>
        <v>0</v>
      </c>
      <c r="F488" s="79">
        <f t="shared" si="30"/>
        <v>0</v>
      </c>
      <c r="G488" s="79">
        <f t="shared" si="31"/>
        <v>0</v>
      </c>
    </row>
    <row r="489" spans="1:7" x14ac:dyDescent="0.2">
      <c r="A489">
        <v>488</v>
      </c>
      <c r="B489" t="s">
        <v>145</v>
      </c>
      <c r="C489">
        <v>22</v>
      </c>
      <c r="D489" s="79" t="str">
        <f t="shared" si="28"/>
        <v>Midwest</v>
      </c>
      <c r="E489" s="79">
        <f t="shared" si="29"/>
        <v>0</v>
      </c>
      <c r="F489" s="79">
        <f t="shared" si="30"/>
        <v>0</v>
      </c>
      <c r="G489" s="79">
        <f t="shared" si="31"/>
        <v>1</v>
      </c>
    </row>
    <row r="490" spans="1:7" x14ac:dyDescent="0.2">
      <c r="A490">
        <v>489</v>
      </c>
      <c r="B490" t="s">
        <v>30</v>
      </c>
      <c r="C490">
        <v>32</v>
      </c>
      <c r="D490" s="79" t="str">
        <f t="shared" si="28"/>
        <v>Northeast</v>
      </c>
      <c r="E490" s="79">
        <f t="shared" si="29"/>
        <v>1</v>
      </c>
      <c r="F490" s="79">
        <f t="shared" si="30"/>
        <v>0</v>
      </c>
      <c r="G490" s="79">
        <f t="shared" si="31"/>
        <v>0</v>
      </c>
    </row>
    <row r="491" spans="1:7" x14ac:dyDescent="0.2">
      <c r="A491">
        <v>490</v>
      </c>
      <c r="B491" t="s">
        <v>146</v>
      </c>
      <c r="C491">
        <v>40</v>
      </c>
      <c r="D491" s="79" t="str">
        <f t="shared" si="28"/>
        <v>Midwest</v>
      </c>
      <c r="E491" s="79">
        <f t="shared" si="29"/>
        <v>0</v>
      </c>
      <c r="F491" s="79">
        <f t="shared" si="30"/>
        <v>0</v>
      </c>
      <c r="G491" s="79">
        <f t="shared" si="31"/>
        <v>1</v>
      </c>
    </row>
    <row r="492" spans="1:7" x14ac:dyDescent="0.2">
      <c r="A492">
        <v>491</v>
      </c>
      <c r="B492" t="s">
        <v>111</v>
      </c>
      <c r="C492">
        <v>47</v>
      </c>
      <c r="D492" s="79" t="str">
        <f t="shared" si="28"/>
        <v>West</v>
      </c>
      <c r="E492" s="79">
        <f t="shared" si="29"/>
        <v>0</v>
      </c>
      <c r="F492" s="79">
        <f t="shared" si="30"/>
        <v>0</v>
      </c>
      <c r="G492" s="79">
        <f t="shared" si="31"/>
        <v>0</v>
      </c>
    </row>
    <row r="493" spans="1:7" x14ac:dyDescent="0.2">
      <c r="A493">
        <v>492</v>
      </c>
      <c r="B493" t="s">
        <v>128</v>
      </c>
      <c r="C493">
        <v>24</v>
      </c>
      <c r="D493" s="79" t="str">
        <f t="shared" si="28"/>
        <v>Northeast</v>
      </c>
      <c r="E493" s="79">
        <f t="shared" si="29"/>
        <v>1</v>
      </c>
      <c r="F493" s="79">
        <f t="shared" si="30"/>
        <v>0</v>
      </c>
      <c r="G493" s="79">
        <f t="shared" si="31"/>
        <v>0</v>
      </c>
    </row>
    <row r="494" spans="1:7" x14ac:dyDescent="0.2">
      <c r="A494">
        <v>493</v>
      </c>
      <c r="B494" t="s">
        <v>150</v>
      </c>
      <c r="C494">
        <v>11</v>
      </c>
      <c r="D494" s="79" t="str">
        <f t="shared" si="28"/>
        <v>Midwest</v>
      </c>
      <c r="E494" s="79">
        <f t="shared" si="29"/>
        <v>0</v>
      </c>
      <c r="F494" s="79">
        <f t="shared" si="30"/>
        <v>0</v>
      </c>
      <c r="G494" s="79">
        <f t="shared" si="31"/>
        <v>1</v>
      </c>
    </row>
    <row r="495" spans="1:7" x14ac:dyDescent="0.2">
      <c r="A495">
        <v>494</v>
      </c>
      <c r="B495" t="s">
        <v>106</v>
      </c>
      <c r="C495">
        <v>19</v>
      </c>
      <c r="D495" s="79" t="str">
        <f t="shared" si="28"/>
        <v>West</v>
      </c>
      <c r="E495" s="79">
        <f t="shared" si="29"/>
        <v>0</v>
      </c>
      <c r="F495" s="79">
        <f t="shared" si="30"/>
        <v>0</v>
      </c>
      <c r="G495" s="79">
        <f t="shared" si="31"/>
        <v>0</v>
      </c>
    </row>
    <row r="496" spans="1:7" x14ac:dyDescent="0.2">
      <c r="A496">
        <v>495</v>
      </c>
      <c r="B496" t="s">
        <v>115</v>
      </c>
      <c r="C496">
        <v>42</v>
      </c>
      <c r="D496" s="79" t="str">
        <f t="shared" si="28"/>
        <v>Midwest</v>
      </c>
      <c r="E496" s="79">
        <f t="shared" si="29"/>
        <v>0</v>
      </c>
      <c r="F496" s="79">
        <f t="shared" si="30"/>
        <v>0</v>
      </c>
      <c r="G496" s="79">
        <f t="shared" si="31"/>
        <v>1</v>
      </c>
    </row>
    <row r="497" spans="1:7" x14ac:dyDescent="0.2">
      <c r="A497">
        <v>496</v>
      </c>
      <c r="B497" t="s">
        <v>150</v>
      </c>
      <c r="C497">
        <v>6</v>
      </c>
      <c r="D497" s="79" t="str">
        <f t="shared" si="28"/>
        <v>Midwest</v>
      </c>
      <c r="E497" s="79">
        <f t="shared" si="29"/>
        <v>0</v>
      </c>
      <c r="F497" s="79">
        <f t="shared" si="30"/>
        <v>0</v>
      </c>
      <c r="G497" s="79">
        <f t="shared" si="31"/>
        <v>1</v>
      </c>
    </row>
    <row r="498" spans="1:7" x14ac:dyDescent="0.2">
      <c r="A498">
        <v>497</v>
      </c>
      <c r="B498" t="s">
        <v>98</v>
      </c>
      <c r="C498">
        <v>31</v>
      </c>
      <c r="D498" s="79" t="str">
        <f t="shared" si="28"/>
        <v>West</v>
      </c>
      <c r="E498" s="79">
        <f t="shared" si="29"/>
        <v>0</v>
      </c>
      <c r="F498" s="79">
        <f t="shared" si="30"/>
        <v>0</v>
      </c>
      <c r="G498" s="79">
        <f t="shared" si="31"/>
        <v>0</v>
      </c>
    </row>
    <row r="499" spans="1:7" x14ac:dyDescent="0.2">
      <c r="A499">
        <v>498</v>
      </c>
      <c r="B499" t="s">
        <v>100</v>
      </c>
      <c r="C499">
        <v>31</v>
      </c>
      <c r="D499" s="79" t="str">
        <f t="shared" si="28"/>
        <v>South</v>
      </c>
      <c r="E499" s="79">
        <f t="shared" si="29"/>
        <v>0</v>
      </c>
      <c r="F499" s="79">
        <f t="shared" si="30"/>
        <v>1</v>
      </c>
      <c r="G499" s="79">
        <f t="shared" si="31"/>
        <v>0</v>
      </c>
    </row>
    <row r="500" spans="1:7" x14ac:dyDescent="0.2">
      <c r="A500">
        <v>499</v>
      </c>
      <c r="B500" t="s">
        <v>145</v>
      </c>
      <c r="C500">
        <v>27</v>
      </c>
      <c r="D500" s="79" t="str">
        <f t="shared" si="28"/>
        <v>Midwest</v>
      </c>
      <c r="E500" s="79">
        <f t="shared" si="29"/>
        <v>0</v>
      </c>
      <c r="F500" s="79">
        <f t="shared" si="30"/>
        <v>0</v>
      </c>
      <c r="G500" s="79">
        <f t="shared" si="31"/>
        <v>1</v>
      </c>
    </row>
    <row r="501" spans="1:7" x14ac:dyDescent="0.2">
      <c r="A501">
        <v>500</v>
      </c>
      <c r="B501" t="s">
        <v>42</v>
      </c>
      <c r="C501">
        <v>24</v>
      </c>
      <c r="D501" s="79" t="str">
        <f t="shared" si="28"/>
        <v>Northeast</v>
      </c>
      <c r="E501" s="79">
        <f t="shared" si="29"/>
        <v>1</v>
      </c>
      <c r="F501" s="79">
        <f t="shared" si="30"/>
        <v>0</v>
      </c>
      <c r="G501" s="79">
        <f t="shared" si="31"/>
        <v>0</v>
      </c>
    </row>
    <row r="502" spans="1:7" x14ac:dyDescent="0.2">
      <c r="A502">
        <v>501</v>
      </c>
      <c r="B502" t="s">
        <v>148</v>
      </c>
      <c r="C502">
        <v>35</v>
      </c>
      <c r="D502" s="79" t="str">
        <f t="shared" si="28"/>
        <v>West</v>
      </c>
      <c r="E502" s="79">
        <f t="shared" si="29"/>
        <v>0</v>
      </c>
      <c r="F502" s="79">
        <f t="shared" si="30"/>
        <v>0</v>
      </c>
      <c r="G502" s="79">
        <f t="shared" si="31"/>
        <v>0</v>
      </c>
    </row>
    <row r="503" spans="1:7" x14ac:dyDescent="0.2">
      <c r="A503">
        <v>502</v>
      </c>
      <c r="B503" t="s">
        <v>102</v>
      </c>
      <c r="C503">
        <v>21</v>
      </c>
      <c r="D503" s="79" t="str">
        <f t="shared" si="28"/>
        <v>South</v>
      </c>
      <c r="E503" s="79">
        <f t="shared" si="29"/>
        <v>0</v>
      </c>
      <c r="F503" s="79">
        <f t="shared" si="30"/>
        <v>1</v>
      </c>
      <c r="G503" s="79">
        <f t="shared" si="31"/>
        <v>0</v>
      </c>
    </row>
    <row r="504" spans="1:7" x14ac:dyDescent="0.2">
      <c r="A504">
        <v>503</v>
      </c>
      <c r="B504" t="s">
        <v>130</v>
      </c>
      <c r="C504">
        <v>8</v>
      </c>
      <c r="D504" s="79" t="str">
        <f t="shared" si="28"/>
        <v>South</v>
      </c>
      <c r="E504" s="79">
        <f t="shared" si="29"/>
        <v>0</v>
      </c>
      <c r="F504" s="79">
        <f t="shared" si="30"/>
        <v>1</v>
      </c>
      <c r="G504" s="79">
        <f t="shared" si="31"/>
        <v>0</v>
      </c>
    </row>
    <row r="505" spans="1:7" x14ac:dyDescent="0.2">
      <c r="A505">
        <v>504</v>
      </c>
      <c r="B505" t="s">
        <v>63</v>
      </c>
      <c r="C505">
        <v>26</v>
      </c>
      <c r="D505" s="79" t="str">
        <f t="shared" si="28"/>
        <v>South</v>
      </c>
      <c r="E505" s="79">
        <f t="shared" si="29"/>
        <v>0</v>
      </c>
      <c r="F505" s="79">
        <f t="shared" si="30"/>
        <v>1</v>
      </c>
      <c r="G505" s="79">
        <f t="shared" si="31"/>
        <v>0</v>
      </c>
    </row>
    <row r="506" spans="1:7" x14ac:dyDescent="0.2">
      <c r="A506">
        <v>505</v>
      </c>
      <c r="B506" t="s">
        <v>67</v>
      </c>
      <c r="C506">
        <v>26</v>
      </c>
      <c r="D506" s="79" t="str">
        <f t="shared" si="28"/>
        <v>Midwest</v>
      </c>
      <c r="E506" s="79">
        <f t="shared" si="29"/>
        <v>0</v>
      </c>
      <c r="F506" s="79">
        <f t="shared" si="30"/>
        <v>0</v>
      </c>
      <c r="G506" s="79">
        <f t="shared" si="31"/>
        <v>1</v>
      </c>
    </row>
    <row r="507" spans="1:7" x14ac:dyDescent="0.2">
      <c r="A507">
        <v>506</v>
      </c>
      <c r="B507" t="s">
        <v>30</v>
      </c>
      <c r="C507">
        <v>9</v>
      </c>
      <c r="D507" s="79" t="str">
        <f t="shared" si="28"/>
        <v>Northeast</v>
      </c>
      <c r="E507" s="79">
        <f t="shared" si="29"/>
        <v>1</v>
      </c>
      <c r="F507" s="79">
        <f t="shared" si="30"/>
        <v>0</v>
      </c>
      <c r="G507" s="79">
        <f t="shared" si="31"/>
        <v>0</v>
      </c>
    </row>
    <row r="508" spans="1:7" x14ac:dyDescent="0.2">
      <c r="A508">
        <v>507</v>
      </c>
      <c r="B508" t="s">
        <v>141</v>
      </c>
      <c r="C508">
        <v>48</v>
      </c>
      <c r="D508" s="79" t="str">
        <f t="shared" si="28"/>
        <v>South</v>
      </c>
      <c r="E508" s="79">
        <f t="shared" si="29"/>
        <v>0</v>
      </c>
      <c r="F508" s="79">
        <f t="shared" si="30"/>
        <v>1</v>
      </c>
      <c r="G508" s="79">
        <f t="shared" si="31"/>
        <v>0</v>
      </c>
    </row>
    <row r="509" spans="1:7" x14ac:dyDescent="0.2">
      <c r="A509">
        <v>508</v>
      </c>
      <c r="B509" t="s">
        <v>30</v>
      </c>
      <c r="C509">
        <v>33</v>
      </c>
      <c r="D509" s="79" t="str">
        <f t="shared" si="28"/>
        <v>Northeast</v>
      </c>
      <c r="E509" s="79">
        <f t="shared" si="29"/>
        <v>1</v>
      </c>
      <c r="F509" s="79">
        <f t="shared" si="30"/>
        <v>0</v>
      </c>
      <c r="G509" s="79">
        <f t="shared" si="31"/>
        <v>0</v>
      </c>
    </row>
    <row r="510" spans="1:7" x14ac:dyDescent="0.2">
      <c r="A510">
        <v>509</v>
      </c>
      <c r="B510" t="s">
        <v>114</v>
      </c>
      <c r="C510">
        <v>31</v>
      </c>
      <c r="D510" s="79" t="str">
        <f t="shared" si="28"/>
        <v>Midwest</v>
      </c>
      <c r="E510" s="79">
        <f t="shared" si="29"/>
        <v>0</v>
      </c>
      <c r="F510" s="79">
        <f t="shared" si="30"/>
        <v>0</v>
      </c>
      <c r="G510" s="79">
        <f t="shared" si="31"/>
        <v>1</v>
      </c>
    </row>
    <row r="511" spans="1:7" x14ac:dyDescent="0.2">
      <c r="A511">
        <v>510</v>
      </c>
      <c r="B511" t="s">
        <v>78</v>
      </c>
      <c r="C511">
        <v>17</v>
      </c>
      <c r="D511" s="79" t="str">
        <f t="shared" si="28"/>
        <v>South</v>
      </c>
      <c r="E511" s="79">
        <f t="shared" si="29"/>
        <v>0</v>
      </c>
      <c r="F511" s="79">
        <f t="shared" si="30"/>
        <v>1</v>
      </c>
      <c r="G511" s="79">
        <f t="shared" si="31"/>
        <v>0</v>
      </c>
    </row>
    <row r="512" spans="1:7" x14ac:dyDescent="0.2">
      <c r="A512">
        <v>511</v>
      </c>
      <c r="B512" t="s">
        <v>63</v>
      </c>
      <c r="C512">
        <v>22</v>
      </c>
      <c r="D512" s="79" t="str">
        <f t="shared" si="28"/>
        <v>South</v>
      </c>
      <c r="E512" s="79">
        <f t="shared" si="29"/>
        <v>0</v>
      </c>
      <c r="F512" s="79">
        <f t="shared" si="30"/>
        <v>1</v>
      </c>
      <c r="G512" s="79">
        <f t="shared" si="31"/>
        <v>0</v>
      </c>
    </row>
    <row r="513" spans="1:7" x14ac:dyDescent="0.2">
      <c r="A513">
        <v>512</v>
      </c>
      <c r="B513" t="s">
        <v>76</v>
      </c>
      <c r="C513">
        <v>8</v>
      </c>
      <c r="D513" s="79" t="str">
        <f t="shared" si="28"/>
        <v>West</v>
      </c>
      <c r="E513" s="79">
        <f t="shared" si="29"/>
        <v>0</v>
      </c>
      <c r="F513" s="79">
        <f t="shared" si="30"/>
        <v>0</v>
      </c>
      <c r="G513" s="79">
        <f t="shared" si="31"/>
        <v>0</v>
      </c>
    </row>
    <row r="514" spans="1:7" x14ac:dyDescent="0.2">
      <c r="A514">
        <v>513</v>
      </c>
      <c r="B514" t="s">
        <v>83</v>
      </c>
      <c r="C514">
        <v>2</v>
      </c>
      <c r="D514" s="79" t="str">
        <f t="shared" si="28"/>
        <v>Northeast</v>
      </c>
      <c r="E514" s="79">
        <f t="shared" si="29"/>
        <v>1</v>
      </c>
      <c r="F514" s="79">
        <f t="shared" si="30"/>
        <v>0</v>
      </c>
      <c r="G514" s="79">
        <f t="shared" si="31"/>
        <v>0</v>
      </c>
    </row>
    <row r="515" spans="1:7" x14ac:dyDescent="0.2">
      <c r="A515">
        <v>514</v>
      </c>
      <c r="B515" t="s">
        <v>129</v>
      </c>
      <c r="C515">
        <v>45</v>
      </c>
      <c r="D515" s="79" t="str">
        <f t="shared" ref="D515:D578" si="32">IF(OR(B515="Maine",B515="New Hampshire",B515="Vermont",B515="Massachusetts",B515="Rhode Island",B515="Connecticut",B515="New York",B515="New Jersey",B515="Pennsylvania"),"Northeast",
IF(OR(B515="Delaware",B515="Maryland",B515="Virginia",B515="West Virginia",B515="North Carolina",B515="South Carolina",B515="Georgia",B515="Florida",B515="Kentucky",B515="Tennessee",B515="Alabama",B515="Mississippi",B515="Arkansas",B515="Louisiana",B515="Oklahoma",B515="Texas"),"South",
IF(OR(B515="Ohio",B515="Michigan",B515="Indiana",B515="Illinois",B515="Wisconsin",B515="Minnesota",B515="Iowa",B515="Missouri",B515="North Dakota",B515="South Dakota",B515="Nebraska",B515="Kansas"),"Midwest",
IF(OR(B515="Montana",B515="Idaho",B515="Wyoming",B515="Colorado",B515="Utah",B515="Nevada",B515="Arizona",B515="New Mexico",B515="Alaska",B515="Hawaii",B515="Washington",B515="Oregon",B515="California"),"West",
"Unknown"))))</f>
        <v>West</v>
      </c>
      <c r="E515" s="79">
        <f t="shared" ref="E515:E578" si="33">IF(D515="Northeast", 1, 0)</f>
        <v>0</v>
      </c>
      <c r="F515" s="79">
        <f t="shared" ref="F515:F578" si="34">IF(D515="South", 1, 0)</f>
        <v>0</v>
      </c>
      <c r="G515" s="79">
        <f t="shared" ref="G515:G578" si="35">IF(D515="Midwest", 1, 0)</f>
        <v>0</v>
      </c>
    </row>
    <row r="516" spans="1:7" x14ac:dyDescent="0.2">
      <c r="A516">
        <v>515</v>
      </c>
      <c r="B516" t="s">
        <v>115</v>
      </c>
      <c r="C516">
        <v>47</v>
      </c>
      <c r="D516" s="79" t="str">
        <f t="shared" si="32"/>
        <v>Midwest</v>
      </c>
      <c r="E516" s="79">
        <f t="shared" si="33"/>
        <v>0</v>
      </c>
      <c r="F516" s="79">
        <f t="shared" si="34"/>
        <v>0</v>
      </c>
      <c r="G516" s="79">
        <f t="shared" si="35"/>
        <v>1</v>
      </c>
    </row>
    <row r="517" spans="1:7" x14ac:dyDescent="0.2">
      <c r="A517">
        <v>516</v>
      </c>
      <c r="B517" t="s">
        <v>21</v>
      </c>
      <c r="C517">
        <v>7</v>
      </c>
      <c r="D517" s="79" t="str">
        <f t="shared" si="32"/>
        <v>South</v>
      </c>
      <c r="E517" s="79">
        <f t="shared" si="33"/>
        <v>0</v>
      </c>
      <c r="F517" s="79">
        <f t="shared" si="34"/>
        <v>1</v>
      </c>
      <c r="G517" s="79">
        <f t="shared" si="35"/>
        <v>0</v>
      </c>
    </row>
    <row r="518" spans="1:7" x14ac:dyDescent="0.2">
      <c r="A518">
        <v>517</v>
      </c>
      <c r="B518" t="s">
        <v>63</v>
      </c>
      <c r="C518">
        <v>19</v>
      </c>
      <c r="D518" s="79" t="str">
        <f t="shared" si="32"/>
        <v>South</v>
      </c>
      <c r="E518" s="79">
        <f t="shared" si="33"/>
        <v>0</v>
      </c>
      <c r="F518" s="79">
        <f t="shared" si="34"/>
        <v>1</v>
      </c>
      <c r="G518" s="79">
        <f t="shared" si="35"/>
        <v>0</v>
      </c>
    </row>
    <row r="519" spans="1:7" x14ac:dyDescent="0.2">
      <c r="A519">
        <v>518</v>
      </c>
      <c r="B519" t="s">
        <v>113</v>
      </c>
      <c r="C519">
        <v>44</v>
      </c>
      <c r="D519" s="79" t="str">
        <f t="shared" si="32"/>
        <v>Midwest</v>
      </c>
      <c r="E519" s="79">
        <f t="shared" si="33"/>
        <v>0</v>
      </c>
      <c r="F519" s="79">
        <f t="shared" si="34"/>
        <v>0</v>
      </c>
      <c r="G519" s="79">
        <f t="shared" si="35"/>
        <v>1</v>
      </c>
    </row>
    <row r="520" spans="1:7" x14ac:dyDescent="0.2">
      <c r="A520">
        <v>519</v>
      </c>
      <c r="B520" t="s">
        <v>46</v>
      </c>
      <c r="C520">
        <v>16</v>
      </c>
      <c r="D520" s="79" t="str">
        <f t="shared" si="32"/>
        <v>West</v>
      </c>
      <c r="E520" s="79">
        <f t="shared" si="33"/>
        <v>0</v>
      </c>
      <c r="F520" s="79">
        <f t="shared" si="34"/>
        <v>0</v>
      </c>
      <c r="G520" s="79">
        <f t="shared" si="35"/>
        <v>0</v>
      </c>
    </row>
    <row r="521" spans="1:7" x14ac:dyDescent="0.2">
      <c r="A521">
        <v>520</v>
      </c>
      <c r="B521" t="s">
        <v>147</v>
      </c>
      <c r="C521">
        <v>17</v>
      </c>
      <c r="D521" s="79" t="str">
        <f t="shared" si="32"/>
        <v>Midwest</v>
      </c>
      <c r="E521" s="79">
        <f t="shared" si="33"/>
        <v>0</v>
      </c>
      <c r="F521" s="79">
        <f t="shared" si="34"/>
        <v>0</v>
      </c>
      <c r="G521" s="79">
        <f t="shared" si="35"/>
        <v>1</v>
      </c>
    </row>
    <row r="522" spans="1:7" x14ac:dyDescent="0.2">
      <c r="A522">
        <v>521</v>
      </c>
      <c r="B522" t="s">
        <v>130</v>
      </c>
      <c r="C522">
        <v>20</v>
      </c>
      <c r="D522" s="79" t="str">
        <f t="shared" si="32"/>
        <v>South</v>
      </c>
      <c r="E522" s="79">
        <f t="shared" si="33"/>
        <v>0</v>
      </c>
      <c r="F522" s="79">
        <f t="shared" si="34"/>
        <v>1</v>
      </c>
      <c r="G522" s="79">
        <f t="shared" si="35"/>
        <v>0</v>
      </c>
    </row>
    <row r="523" spans="1:7" x14ac:dyDescent="0.2">
      <c r="A523">
        <v>522</v>
      </c>
      <c r="B523" t="s">
        <v>128</v>
      </c>
      <c r="C523">
        <v>50</v>
      </c>
      <c r="D523" s="79" t="str">
        <f t="shared" si="32"/>
        <v>Northeast</v>
      </c>
      <c r="E523" s="79">
        <f t="shared" si="33"/>
        <v>1</v>
      </c>
      <c r="F523" s="79">
        <f t="shared" si="34"/>
        <v>0</v>
      </c>
      <c r="G523" s="79">
        <f t="shared" si="35"/>
        <v>0</v>
      </c>
    </row>
    <row r="524" spans="1:7" x14ac:dyDescent="0.2">
      <c r="A524">
        <v>523</v>
      </c>
      <c r="B524" t="s">
        <v>147</v>
      </c>
      <c r="C524">
        <v>37</v>
      </c>
      <c r="D524" s="79" t="str">
        <f t="shared" si="32"/>
        <v>Midwest</v>
      </c>
      <c r="E524" s="79">
        <f t="shared" si="33"/>
        <v>0</v>
      </c>
      <c r="F524" s="79">
        <f t="shared" si="34"/>
        <v>0</v>
      </c>
      <c r="G524" s="79">
        <f t="shared" si="35"/>
        <v>1</v>
      </c>
    </row>
    <row r="525" spans="1:7" x14ac:dyDescent="0.2">
      <c r="A525">
        <v>524</v>
      </c>
      <c r="B525" t="s">
        <v>78</v>
      </c>
      <c r="C525">
        <v>5</v>
      </c>
      <c r="D525" s="79" t="str">
        <f t="shared" si="32"/>
        <v>South</v>
      </c>
      <c r="E525" s="79">
        <f t="shared" si="33"/>
        <v>0</v>
      </c>
      <c r="F525" s="79">
        <f t="shared" si="34"/>
        <v>1</v>
      </c>
      <c r="G525" s="79">
        <f t="shared" si="35"/>
        <v>0</v>
      </c>
    </row>
    <row r="526" spans="1:7" x14ac:dyDescent="0.2">
      <c r="A526">
        <v>525</v>
      </c>
      <c r="B526" t="s">
        <v>137</v>
      </c>
      <c r="C526">
        <v>44</v>
      </c>
      <c r="D526" s="79" t="str">
        <f t="shared" si="32"/>
        <v>Northeast</v>
      </c>
      <c r="E526" s="79">
        <f t="shared" si="33"/>
        <v>1</v>
      </c>
      <c r="F526" s="79">
        <f t="shared" si="34"/>
        <v>0</v>
      </c>
      <c r="G526" s="79">
        <f t="shared" si="35"/>
        <v>0</v>
      </c>
    </row>
    <row r="527" spans="1:7" x14ac:dyDescent="0.2">
      <c r="A527">
        <v>526</v>
      </c>
      <c r="B527" t="s">
        <v>145</v>
      </c>
      <c r="C527">
        <v>41</v>
      </c>
      <c r="D527" s="79" t="str">
        <f t="shared" si="32"/>
        <v>Midwest</v>
      </c>
      <c r="E527" s="79">
        <f t="shared" si="33"/>
        <v>0</v>
      </c>
      <c r="F527" s="79">
        <f t="shared" si="34"/>
        <v>0</v>
      </c>
      <c r="G527" s="79">
        <f t="shared" si="35"/>
        <v>1</v>
      </c>
    </row>
    <row r="528" spans="1:7" x14ac:dyDescent="0.2">
      <c r="A528">
        <v>527</v>
      </c>
      <c r="B528" t="s">
        <v>126</v>
      </c>
      <c r="C528">
        <v>19</v>
      </c>
      <c r="D528" s="79" t="str">
        <f t="shared" si="32"/>
        <v>Northeast</v>
      </c>
      <c r="E528" s="79">
        <f t="shared" si="33"/>
        <v>1</v>
      </c>
      <c r="F528" s="79">
        <f t="shared" si="34"/>
        <v>0</v>
      </c>
      <c r="G528" s="79">
        <f t="shared" si="35"/>
        <v>0</v>
      </c>
    </row>
    <row r="529" spans="1:7" x14ac:dyDescent="0.2">
      <c r="A529">
        <v>528</v>
      </c>
      <c r="B529" t="s">
        <v>130</v>
      </c>
      <c r="C529">
        <v>47</v>
      </c>
      <c r="D529" s="79" t="str">
        <f t="shared" si="32"/>
        <v>South</v>
      </c>
      <c r="E529" s="79">
        <f t="shared" si="33"/>
        <v>0</v>
      </c>
      <c r="F529" s="79">
        <f t="shared" si="34"/>
        <v>1</v>
      </c>
      <c r="G529" s="79">
        <f t="shared" si="35"/>
        <v>0</v>
      </c>
    </row>
    <row r="530" spans="1:7" x14ac:dyDescent="0.2">
      <c r="A530">
        <v>529</v>
      </c>
      <c r="B530" t="s">
        <v>127</v>
      </c>
      <c r="C530">
        <v>40</v>
      </c>
      <c r="D530" s="79" t="str">
        <f t="shared" si="32"/>
        <v>South</v>
      </c>
      <c r="E530" s="79">
        <f t="shared" si="33"/>
        <v>0</v>
      </c>
      <c r="F530" s="79">
        <f t="shared" si="34"/>
        <v>1</v>
      </c>
      <c r="G530" s="79">
        <f t="shared" si="35"/>
        <v>0</v>
      </c>
    </row>
    <row r="531" spans="1:7" x14ac:dyDescent="0.2">
      <c r="A531">
        <v>530</v>
      </c>
      <c r="B531" t="s">
        <v>98</v>
      </c>
      <c r="C531">
        <v>6</v>
      </c>
      <c r="D531" s="79" t="str">
        <f t="shared" si="32"/>
        <v>West</v>
      </c>
      <c r="E531" s="79">
        <f t="shared" si="33"/>
        <v>0</v>
      </c>
      <c r="F531" s="79">
        <f t="shared" si="34"/>
        <v>0</v>
      </c>
      <c r="G531" s="79">
        <f t="shared" si="35"/>
        <v>0</v>
      </c>
    </row>
    <row r="532" spans="1:7" x14ac:dyDescent="0.2">
      <c r="A532">
        <v>531</v>
      </c>
      <c r="B532" t="s">
        <v>55</v>
      </c>
      <c r="C532">
        <v>25</v>
      </c>
      <c r="D532" s="79" t="str">
        <f t="shared" si="32"/>
        <v>West</v>
      </c>
      <c r="E532" s="79">
        <f t="shared" si="33"/>
        <v>0</v>
      </c>
      <c r="F532" s="79">
        <f t="shared" si="34"/>
        <v>0</v>
      </c>
      <c r="G532" s="79">
        <f t="shared" si="35"/>
        <v>0</v>
      </c>
    </row>
    <row r="533" spans="1:7" x14ac:dyDescent="0.2">
      <c r="A533">
        <v>532</v>
      </c>
      <c r="B533" t="s">
        <v>128</v>
      </c>
      <c r="C533">
        <v>42</v>
      </c>
      <c r="D533" s="79" t="str">
        <f t="shared" si="32"/>
        <v>Northeast</v>
      </c>
      <c r="E533" s="79">
        <f t="shared" si="33"/>
        <v>1</v>
      </c>
      <c r="F533" s="79">
        <f t="shared" si="34"/>
        <v>0</v>
      </c>
      <c r="G533" s="79">
        <f t="shared" si="35"/>
        <v>0</v>
      </c>
    </row>
    <row r="534" spans="1:7" x14ac:dyDescent="0.2">
      <c r="A534">
        <v>533</v>
      </c>
      <c r="B534" t="s">
        <v>104</v>
      </c>
      <c r="C534">
        <v>35</v>
      </c>
      <c r="D534" s="79" t="str">
        <f t="shared" si="32"/>
        <v>South</v>
      </c>
      <c r="E534" s="79">
        <f t="shared" si="33"/>
        <v>0</v>
      </c>
      <c r="F534" s="79">
        <f t="shared" si="34"/>
        <v>1</v>
      </c>
      <c r="G534" s="79">
        <f t="shared" si="35"/>
        <v>0</v>
      </c>
    </row>
    <row r="535" spans="1:7" x14ac:dyDescent="0.2">
      <c r="A535">
        <v>534</v>
      </c>
      <c r="B535" t="s">
        <v>97</v>
      </c>
      <c r="C535">
        <v>17</v>
      </c>
      <c r="D535" s="79" t="str">
        <f t="shared" si="32"/>
        <v>South</v>
      </c>
      <c r="E535" s="79">
        <f t="shared" si="33"/>
        <v>0</v>
      </c>
      <c r="F535" s="79">
        <f t="shared" si="34"/>
        <v>1</v>
      </c>
      <c r="G535" s="79">
        <f t="shared" si="35"/>
        <v>0</v>
      </c>
    </row>
    <row r="536" spans="1:7" x14ac:dyDescent="0.2">
      <c r="A536">
        <v>535</v>
      </c>
      <c r="B536" t="s">
        <v>102</v>
      </c>
      <c r="C536">
        <v>4</v>
      </c>
      <c r="D536" s="79" t="str">
        <f t="shared" si="32"/>
        <v>South</v>
      </c>
      <c r="E536" s="79">
        <f t="shared" si="33"/>
        <v>0</v>
      </c>
      <c r="F536" s="79">
        <f t="shared" si="34"/>
        <v>1</v>
      </c>
      <c r="G536" s="79">
        <f t="shared" si="35"/>
        <v>0</v>
      </c>
    </row>
    <row r="537" spans="1:7" x14ac:dyDescent="0.2">
      <c r="A537">
        <v>536</v>
      </c>
      <c r="B537" t="s">
        <v>63</v>
      </c>
      <c r="C537">
        <v>24</v>
      </c>
      <c r="D537" s="79" t="str">
        <f t="shared" si="32"/>
        <v>South</v>
      </c>
      <c r="E537" s="79">
        <f t="shared" si="33"/>
        <v>0</v>
      </c>
      <c r="F537" s="79">
        <f t="shared" si="34"/>
        <v>1</v>
      </c>
      <c r="G537" s="79">
        <f t="shared" si="35"/>
        <v>0</v>
      </c>
    </row>
    <row r="538" spans="1:7" x14ac:dyDescent="0.2">
      <c r="A538">
        <v>537</v>
      </c>
      <c r="B538" t="s">
        <v>114</v>
      </c>
      <c r="C538">
        <v>16</v>
      </c>
      <c r="D538" s="79" t="str">
        <f t="shared" si="32"/>
        <v>Midwest</v>
      </c>
      <c r="E538" s="79">
        <f t="shared" si="33"/>
        <v>0</v>
      </c>
      <c r="F538" s="79">
        <f t="shared" si="34"/>
        <v>0</v>
      </c>
      <c r="G538" s="79">
        <f t="shared" si="35"/>
        <v>1</v>
      </c>
    </row>
    <row r="539" spans="1:7" x14ac:dyDescent="0.2">
      <c r="A539">
        <v>538</v>
      </c>
      <c r="B539" t="s">
        <v>140</v>
      </c>
      <c r="C539">
        <v>14</v>
      </c>
      <c r="D539" s="79" t="str">
        <f t="shared" si="32"/>
        <v>South</v>
      </c>
      <c r="E539" s="79">
        <f t="shared" si="33"/>
        <v>0</v>
      </c>
      <c r="F539" s="79">
        <f t="shared" si="34"/>
        <v>1</v>
      </c>
      <c r="G539" s="79">
        <f t="shared" si="35"/>
        <v>0</v>
      </c>
    </row>
    <row r="540" spans="1:7" x14ac:dyDescent="0.2">
      <c r="A540">
        <v>539</v>
      </c>
      <c r="B540" t="s">
        <v>140</v>
      </c>
      <c r="C540">
        <v>43</v>
      </c>
      <c r="D540" s="79" t="str">
        <f t="shared" si="32"/>
        <v>South</v>
      </c>
      <c r="E540" s="79">
        <f t="shared" si="33"/>
        <v>0</v>
      </c>
      <c r="F540" s="79">
        <f t="shared" si="34"/>
        <v>1</v>
      </c>
      <c r="G540" s="79">
        <f t="shared" si="35"/>
        <v>0</v>
      </c>
    </row>
    <row r="541" spans="1:7" x14ac:dyDescent="0.2">
      <c r="A541">
        <v>540</v>
      </c>
      <c r="B541" t="s">
        <v>50</v>
      </c>
      <c r="C541">
        <v>49</v>
      </c>
      <c r="D541" s="79" t="str">
        <f t="shared" si="32"/>
        <v>West</v>
      </c>
      <c r="E541" s="79">
        <f t="shared" si="33"/>
        <v>0</v>
      </c>
      <c r="F541" s="79">
        <f t="shared" si="34"/>
        <v>0</v>
      </c>
      <c r="G541" s="79">
        <f t="shared" si="35"/>
        <v>0</v>
      </c>
    </row>
    <row r="542" spans="1:7" x14ac:dyDescent="0.2">
      <c r="A542">
        <v>541</v>
      </c>
      <c r="B542" t="s">
        <v>130</v>
      </c>
      <c r="C542">
        <v>33</v>
      </c>
      <c r="D542" s="79" t="str">
        <f t="shared" si="32"/>
        <v>South</v>
      </c>
      <c r="E542" s="79">
        <f t="shared" si="33"/>
        <v>0</v>
      </c>
      <c r="F542" s="79">
        <f t="shared" si="34"/>
        <v>1</v>
      </c>
      <c r="G542" s="79">
        <f t="shared" si="35"/>
        <v>0</v>
      </c>
    </row>
    <row r="543" spans="1:7" x14ac:dyDescent="0.2">
      <c r="A543">
        <v>542</v>
      </c>
      <c r="B543" t="s">
        <v>138</v>
      </c>
      <c r="C543">
        <v>45</v>
      </c>
      <c r="D543" s="79" t="str">
        <f t="shared" si="32"/>
        <v>Northeast</v>
      </c>
      <c r="E543" s="79">
        <f t="shared" si="33"/>
        <v>1</v>
      </c>
      <c r="F543" s="79">
        <f t="shared" si="34"/>
        <v>0</v>
      </c>
      <c r="G543" s="79">
        <f t="shared" si="35"/>
        <v>0</v>
      </c>
    </row>
    <row r="544" spans="1:7" x14ac:dyDescent="0.2">
      <c r="A544">
        <v>543</v>
      </c>
      <c r="B544" t="s">
        <v>114</v>
      </c>
      <c r="C544">
        <v>35</v>
      </c>
      <c r="D544" s="79" t="str">
        <f t="shared" si="32"/>
        <v>Midwest</v>
      </c>
      <c r="E544" s="79">
        <f t="shared" si="33"/>
        <v>0</v>
      </c>
      <c r="F544" s="79">
        <f t="shared" si="34"/>
        <v>0</v>
      </c>
      <c r="G544" s="79">
        <f t="shared" si="35"/>
        <v>1</v>
      </c>
    </row>
    <row r="545" spans="1:7" x14ac:dyDescent="0.2">
      <c r="A545">
        <v>544</v>
      </c>
      <c r="B545" t="s">
        <v>89</v>
      </c>
      <c r="C545">
        <v>11</v>
      </c>
      <c r="D545" s="79" t="str">
        <f t="shared" si="32"/>
        <v>South</v>
      </c>
      <c r="E545" s="79">
        <f t="shared" si="33"/>
        <v>0</v>
      </c>
      <c r="F545" s="79">
        <f t="shared" si="34"/>
        <v>1</v>
      </c>
      <c r="G545" s="79">
        <f t="shared" si="35"/>
        <v>0</v>
      </c>
    </row>
    <row r="546" spans="1:7" x14ac:dyDescent="0.2">
      <c r="A546">
        <v>545</v>
      </c>
      <c r="B546" t="s">
        <v>148</v>
      </c>
      <c r="C546">
        <v>30</v>
      </c>
      <c r="D546" s="79" t="str">
        <f t="shared" si="32"/>
        <v>West</v>
      </c>
      <c r="E546" s="79">
        <f t="shared" si="33"/>
        <v>0</v>
      </c>
      <c r="F546" s="79">
        <f t="shared" si="34"/>
        <v>0</v>
      </c>
      <c r="G546" s="79">
        <f t="shared" si="35"/>
        <v>0</v>
      </c>
    </row>
    <row r="547" spans="1:7" x14ac:dyDescent="0.2">
      <c r="A547">
        <v>546</v>
      </c>
      <c r="B547" t="s">
        <v>89</v>
      </c>
      <c r="C547">
        <v>48</v>
      </c>
      <c r="D547" s="79" t="str">
        <f t="shared" si="32"/>
        <v>South</v>
      </c>
      <c r="E547" s="79">
        <f t="shared" si="33"/>
        <v>0</v>
      </c>
      <c r="F547" s="79">
        <f t="shared" si="34"/>
        <v>1</v>
      </c>
      <c r="G547" s="79">
        <f t="shared" si="35"/>
        <v>0</v>
      </c>
    </row>
    <row r="548" spans="1:7" x14ac:dyDescent="0.2">
      <c r="A548">
        <v>547</v>
      </c>
      <c r="B548" t="s">
        <v>129</v>
      </c>
      <c r="C548">
        <v>45</v>
      </c>
      <c r="D548" s="79" t="str">
        <f t="shared" si="32"/>
        <v>West</v>
      </c>
      <c r="E548" s="79">
        <f t="shared" si="33"/>
        <v>0</v>
      </c>
      <c r="F548" s="79">
        <f t="shared" si="34"/>
        <v>0</v>
      </c>
      <c r="G548" s="79">
        <f t="shared" si="35"/>
        <v>0</v>
      </c>
    </row>
    <row r="549" spans="1:7" x14ac:dyDescent="0.2">
      <c r="A549">
        <v>548</v>
      </c>
      <c r="B549" t="s">
        <v>106</v>
      </c>
      <c r="C549">
        <v>26</v>
      </c>
      <c r="D549" s="79" t="str">
        <f t="shared" si="32"/>
        <v>West</v>
      </c>
      <c r="E549" s="79">
        <f t="shared" si="33"/>
        <v>0</v>
      </c>
      <c r="F549" s="79">
        <f t="shared" si="34"/>
        <v>0</v>
      </c>
      <c r="G549" s="79">
        <f t="shared" si="35"/>
        <v>0</v>
      </c>
    </row>
    <row r="550" spans="1:7" x14ac:dyDescent="0.2">
      <c r="A550">
        <v>549</v>
      </c>
      <c r="B550" t="s">
        <v>144</v>
      </c>
      <c r="C550">
        <v>41</v>
      </c>
      <c r="D550" s="79" t="str">
        <f t="shared" si="32"/>
        <v>Midwest</v>
      </c>
      <c r="E550" s="79">
        <f t="shared" si="33"/>
        <v>0</v>
      </c>
      <c r="F550" s="79">
        <f t="shared" si="34"/>
        <v>0</v>
      </c>
      <c r="G550" s="79">
        <f t="shared" si="35"/>
        <v>1</v>
      </c>
    </row>
    <row r="551" spans="1:7" x14ac:dyDescent="0.2">
      <c r="A551">
        <v>550</v>
      </c>
      <c r="B551" t="s">
        <v>116</v>
      </c>
      <c r="C551">
        <v>37</v>
      </c>
      <c r="D551" s="79" t="str">
        <f t="shared" si="32"/>
        <v>West</v>
      </c>
      <c r="E551" s="79">
        <f t="shared" si="33"/>
        <v>0</v>
      </c>
      <c r="F551" s="79">
        <f t="shared" si="34"/>
        <v>0</v>
      </c>
      <c r="G551" s="79">
        <f t="shared" si="35"/>
        <v>0</v>
      </c>
    </row>
    <row r="552" spans="1:7" x14ac:dyDescent="0.2">
      <c r="A552">
        <v>551</v>
      </c>
      <c r="B552" t="s">
        <v>141</v>
      </c>
      <c r="C552">
        <v>12</v>
      </c>
      <c r="D552" s="79" t="str">
        <f t="shared" si="32"/>
        <v>South</v>
      </c>
      <c r="E552" s="79">
        <f t="shared" si="33"/>
        <v>0</v>
      </c>
      <c r="F552" s="79">
        <f t="shared" si="34"/>
        <v>1</v>
      </c>
      <c r="G552" s="79">
        <f t="shared" si="35"/>
        <v>0</v>
      </c>
    </row>
    <row r="553" spans="1:7" x14ac:dyDescent="0.2">
      <c r="A553">
        <v>552</v>
      </c>
      <c r="B553" t="s">
        <v>134</v>
      </c>
      <c r="C553">
        <v>27</v>
      </c>
      <c r="D553" s="79" t="str">
        <f t="shared" si="32"/>
        <v>West</v>
      </c>
      <c r="E553" s="79">
        <f t="shared" si="33"/>
        <v>0</v>
      </c>
      <c r="F553" s="79">
        <f t="shared" si="34"/>
        <v>0</v>
      </c>
      <c r="G553" s="79">
        <f t="shared" si="35"/>
        <v>0</v>
      </c>
    </row>
    <row r="554" spans="1:7" x14ac:dyDescent="0.2">
      <c r="A554">
        <v>553</v>
      </c>
      <c r="B554" t="s">
        <v>67</v>
      </c>
      <c r="C554">
        <v>18</v>
      </c>
      <c r="D554" s="79" t="str">
        <f t="shared" si="32"/>
        <v>Midwest</v>
      </c>
      <c r="E554" s="79">
        <f t="shared" si="33"/>
        <v>0</v>
      </c>
      <c r="F554" s="79">
        <f t="shared" si="34"/>
        <v>0</v>
      </c>
      <c r="G554" s="79">
        <f t="shared" si="35"/>
        <v>1</v>
      </c>
    </row>
    <row r="555" spans="1:7" x14ac:dyDescent="0.2">
      <c r="A555">
        <v>554</v>
      </c>
      <c r="B555" t="s">
        <v>102</v>
      </c>
      <c r="C555">
        <v>15</v>
      </c>
      <c r="D555" s="79" t="str">
        <f t="shared" si="32"/>
        <v>South</v>
      </c>
      <c r="E555" s="79">
        <f t="shared" si="33"/>
        <v>0</v>
      </c>
      <c r="F555" s="79">
        <f t="shared" si="34"/>
        <v>1</v>
      </c>
      <c r="G555" s="79">
        <f t="shared" si="35"/>
        <v>0</v>
      </c>
    </row>
    <row r="556" spans="1:7" x14ac:dyDescent="0.2">
      <c r="A556">
        <v>555</v>
      </c>
      <c r="B556" t="s">
        <v>147</v>
      </c>
      <c r="C556">
        <v>34</v>
      </c>
      <c r="D556" s="79" t="str">
        <f t="shared" si="32"/>
        <v>Midwest</v>
      </c>
      <c r="E556" s="79">
        <f t="shared" si="33"/>
        <v>0</v>
      </c>
      <c r="F556" s="79">
        <f t="shared" si="34"/>
        <v>0</v>
      </c>
      <c r="G556" s="79">
        <f t="shared" si="35"/>
        <v>1</v>
      </c>
    </row>
    <row r="557" spans="1:7" x14ac:dyDescent="0.2">
      <c r="A557">
        <v>556</v>
      </c>
      <c r="B557" t="s">
        <v>30</v>
      </c>
      <c r="C557">
        <v>37</v>
      </c>
      <c r="D557" s="79" t="str">
        <f t="shared" si="32"/>
        <v>Northeast</v>
      </c>
      <c r="E557" s="79">
        <f t="shared" si="33"/>
        <v>1</v>
      </c>
      <c r="F557" s="79">
        <f t="shared" si="34"/>
        <v>0</v>
      </c>
      <c r="G557" s="79">
        <f t="shared" si="35"/>
        <v>0</v>
      </c>
    </row>
    <row r="558" spans="1:7" x14ac:dyDescent="0.2">
      <c r="A558">
        <v>557</v>
      </c>
      <c r="B558" t="s">
        <v>55</v>
      </c>
      <c r="C558">
        <v>21</v>
      </c>
      <c r="D558" s="79" t="str">
        <f t="shared" si="32"/>
        <v>West</v>
      </c>
      <c r="E558" s="79">
        <f t="shared" si="33"/>
        <v>0</v>
      </c>
      <c r="F558" s="79">
        <f t="shared" si="34"/>
        <v>0</v>
      </c>
      <c r="G558" s="79">
        <f t="shared" si="35"/>
        <v>0</v>
      </c>
    </row>
    <row r="559" spans="1:7" x14ac:dyDescent="0.2">
      <c r="A559">
        <v>558</v>
      </c>
      <c r="B559" t="s">
        <v>119</v>
      </c>
      <c r="C559">
        <v>31</v>
      </c>
      <c r="D559" s="79" t="str">
        <f t="shared" si="32"/>
        <v>West</v>
      </c>
      <c r="E559" s="79">
        <f t="shared" si="33"/>
        <v>0</v>
      </c>
      <c r="F559" s="79">
        <f t="shared" si="34"/>
        <v>0</v>
      </c>
      <c r="G559" s="79">
        <f t="shared" si="35"/>
        <v>0</v>
      </c>
    </row>
    <row r="560" spans="1:7" x14ac:dyDescent="0.2">
      <c r="A560">
        <v>559</v>
      </c>
      <c r="B560" t="s">
        <v>145</v>
      </c>
      <c r="C560">
        <v>43</v>
      </c>
      <c r="D560" s="79" t="str">
        <f t="shared" si="32"/>
        <v>Midwest</v>
      </c>
      <c r="E560" s="79">
        <f t="shared" si="33"/>
        <v>0</v>
      </c>
      <c r="F560" s="79">
        <f t="shared" si="34"/>
        <v>0</v>
      </c>
      <c r="G560" s="79">
        <f t="shared" si="35"/>
        <v>1</v>
      </c>
    </row>
    <row r="561" spans="1:7" x14ac:dyDescent="0.2">
      <c r="A561">
        <v>560</v>
      </c>
      <c r="B561" t="s">
        <v>116</v>
      </c>
      <c r="C561">
        <v>22</v>
      </c>
      <c r="D561" s="79" t="str">
        <f t="shared" si="32"/>
        <v>West</v>
      </c>
      <c r="E561" s="79">
        <f t="shared" si="33"/>
        <v>0</v>
      </c>
      <c r="F561" s="79">
        <f t="shared" si="34"/>
        <v>0</v>
      </c>
      <c r="G561" s="79">
        <f t="shared" si="35"/>
        <v>0</v>
      </c>
    </row>
    <row r="562" spans="1:7" x14ac:dyDescent="0.2">
      <c r="A562">
        <v>561</v>
      </c>
      <c r="B562" t="s">
        <v>59</v>
      </c>
      <c r="C562">
        <v>12</v>
      </c>
      <c r="D562" s="79" t="str">
        <f t="shared" si="32"/>
        <v>South</v>
      </c>
      <c r="E562" s="79">
        <f t="shared" si="33"/>
        <v>0</v>
      </c>
      <c r="F562" s="79">
        <f t="shared" si="34"/>
        <v>1</v>
      </c>
      <c r="G562" s="79">
        <f t="shared" si="35"/>
        <v>0</v>
      </c>
    </row>
    <row r="563" spans="1:7" x14ac:dyDescent="0.2">
      <c r="A563">
        <v>562</v>
      </c>
      <c r="B563" t="s">
        <v>89</v>
      </c>
      <c r="C563">
        <v>25</v>
      </c>
      <c r="D563" s="79" t="str">
        <f t="shared" si="32"/>
        <v>South</v>
      </c>
      <c r="E563" s="79">
        <f t="shared" si="33"/>
        <v>0</v>
      </c>
      <c r="F563" s="79">
        <f t="shared" si="34"/>
        <v>1</v>
      </c>
      <c r="G563" s="79">
        <f t="shared" si="35"/>
        <v>0</v>
      </c>
    </row>
    <row r="564" spans="1:7" x14ac:dyDescent="0.2">
      <c r="A564">
        <v>563</v>
      </c>
      <c r="B564" t="s">
        <v>67</v>
      </c>
      <c r="C564">
        <v>40</v>
      </c>
      <c r="D564" s="79" t="str">
        <f t="shared" si="32"/>
        <v>Midwest</v>
      </c>
      <c r="E564" s="79">
        <f t="shared" si="33"/>
        <v>0</v>
      </c>
      <c r="F564" s="79">
        <f t="shared" si="34"/>
        <v>0</v>
      </c>
      <c r="G564" s="79">
        <f t="shared" si="35"/>
        <v>1</v>
      </c>
    </row>
    <row r="565" spans="1:7" x14ac:dyDescent="0.2">
      <c r="A565">
        <v>564</v>
      </c>
      <c r="B565" t="s">
        <v>134</v>
      </c>
      <c r="C565">
        <v>16</v>
      </c>
      <c r="D565" s="79" t="str">
        <f t="shared" si="32"/>
        <v>West</v>
      </c>
      <c r="E565" s="79">
        <f t="shared" si="33"/>
        <v>0</v>
      </c>
      <c r="F565" s="79">
        <f t="shared" si="34"/>
        <v>0</v>
      </c>
      <c r="G565" s="79">
        <f t="shared" si="35"/>
        <v>0</v>
      </c>
    </row>
    <row r="566" spans="1:7" x14ac:dyDescent="0.2">
      <c r="A566">
        <v>565</v>
      </c>
      <c r="B566" t="s">
        <v>102</v>
      </c>
      <c r="C566">
        <v>30</v>
      </c>
      <c r="D566" s="79" t="str">
        <f t="shared" si="32"/>
        <v>South</v>
      </c>
      <c r="E566" s="79">
        <f t="shared" si="33"/>
        <v>0</v>
      </c>
      <c r="F566" s="79">
        <f t="shared" si="34"/>
        <v>1</v>
      </c>
      <c r="G566" s="79">
        <f t="shared" si="35"/>
        <v>0</v>
      </c>
    </row>
    <row r="567" spans="1:7" x14ac:dyDescent="0.2">
      <c r="A567">
        <v>566</v>
      </c>
      <c r="B567" t="s">
        <v>134</v>
      </c>
      <c r="C567">
        <v>10</v>
      </c>
      <c r="D567" s="79" t="str">
        <f t="shared" si="32"/>
        <v>West</v>
      </c>
      <c r="E567" s="79">
        <f t="shared" si="33"/>
        <v>0</v>
      </c>
      <c r="F567" s="79">
        <f t="shared" si="34"/>
        <v>0</v>
      </c>
      <c r="G567" s="79">
        <f t="shared" si="35"/>
        <v>0</v>
      </c>
    </row>
    <row r="568" spans="1:7" x14ac:dyDescent="0.2">
      <c r="A568">
        <v>567</v>
      </c>
      <c r="B568" t="s">
        <v>89</v>
      </c>
      <c r="C568">
        <v>1</v>
      </c>
      <c r="D568" s="79" t="str">
        <f t="shared" si="32"/>
        <v>South</v>
      </c>
      <c r="E568" s="79">
        <f t="shared" si="33"/>
        <v>0</v>
      </c>
      <c r="F568" s="79">
        <f t="shared" si="34"/>
        <v>1</v>
      </c>
      <c r="G568" s="79">
        <f t="shared" si="35"/>
        <v>0</v>
      </c>
    </row>
    <row r="569" spans="1:7" x14ac:dyDescent="0.2">
      <c r="A569">
        <v>568</v>
      </c>
      <c r="B569" t="s">
        <v>81</v>
      </c>
      <c r="C569">
        <v>24</v>
      </c>
      <c r="D569" s="79" t="str">
        <f t="shared" si="32"/>
        <v>Northeast</v>
      </c>
      <c r="E569" s="79">
        <f t="shared" si="33"/>
        <v>1</v>
      </c>
      <c r="F569" s="79">
        <f t="shared" si="34"/>
        <v>0</v>
      </c>
      <c r="G569" s="79">
        <f t="shared" si="35"/>
        <v>0</v>
      </c>
    </row>
    <row r="570" spans="1:7" x14ac:dyDescent="0.2">
      <c r="A570">
        <v>569</v>
      </c>
      <c r="B570" t="s">
        <v>139</v>
      </c>
      <c r="C570">
        <v>36</v>
      </c>
      <c r="D570" s="79" t="str">
        <f t="shared" si="32"/>
        <v>West</v>
      </c>
      <c r="E570" s="79">
        <f t="shared" si="33"/>
        <v>0</v>
      </c>
      <c r="F570" s="79">
        <f t="shared" si="34"/>
        <v>0</v>
      </c>
      <c r="G570" s="79">
        <f t="shared" si="35"/>
        <v>0</v>
      </c>
    </row>
    <row r="571" spans="1:7" x14ac:dyDescent="0.2">
      <c r="A571">
        <v>570</v>
      </c>
      <c r="B571" t="s">
        <v>89</v>
      </c>
      <c r="C571">
        <v>46</v>
      </c>
      <c r="D571" s="79" t="str">
        <f t="shared" si="32"/>
        <v>South</v>
      </c>
      <c r="E571" s="79">
        <f t="shared" si="33"/>
        <v>0</v>
      </c>
      <c r="F571" s="79">
        <f t="shared" si="34"/>
        <v>1</v>
      </c>
      <c r="G571" s="79">
        <f t="shared" si="35"/>
        <v>0</v>
      </c>
    </row>
    <row r="572" spans="1:7" x14ac:dyDescent="0.2">
      <c r="A572">
        <v>571</v>
      </c>
      <c r="B572" t="s">
        <v>145</v>
      </c>
      <c r="C572">
        <v>20</v>
      </c>
      <c r="D572" s="79" t="str">
        <f t="shared" si="32"/>
        <v>Midwest</v>
      </c>
      <c r="E572" s="79">
        <f t="shared" si="33"/>
        <v>0</v>
      </c>
      <c r="F572" s="79">
        <f t="shared" si="34"/>
        <v>0</v>
      </c>
      <c r="G572" s="79">
        <f t="shared" si="35"/>
        <v>1</v>
      </c>
    </row>
    <row r="573" spans="1:7" x14ac:dyDescent="0.2">
      <c r="A573">
        <v>572</v>
      </c>
      <c r="B573" t="s">
        <v>21</v>
      </c>
      <c r="C573">
        <v>37</v>
      </c>
      <c r="D573" s="79" t="str">
        <f t="shared" si="32"/>
        <v>South</v>
      </c>
      <c r="E573" s="79">
        <f t="shared" si="33"/>
        <v>0</v>
      </c>
      <c r="F573" s="79">
        <f t="shared" si="34"/>
        <v>1</v>
      </c>
      <c r="G573" s="79">
        <f t="shared" si="35"/>
        <v>0</v>
      </c>
    </row>
    <row r="574" spans="1:7" x14ac:dyDescent="0.2">
      <c r="A574">
        <v>573</v>
      </c>
      <c r="B574" t="s">
        <v>130</v>
      </c>
      <c r="C574">
        <v>26</v>
      </c>
      <c r="D574" s="79" t="str">
        <f t="shared" si="32"/>
        <v>South</v>
      </c>
      <c r="E574" s="79">
        <f t="shared" si="33"/>
        <v>0</v>
      </c>
      <c r="F574" s="79">
        <f t="shared" si="34"/>
        <v>1</v>
      </c>
      <c r="G574" s="79">
        <f t="shared" si="35"/>
        <v>0</v>
      </c>
    </row>
    <row r="575" spans="1:7" x14ac:dyDescent="0.2">
      <c r="A575">
        <v>574</v>
      </c>
      <c r="B575" t="s">
        <v>98</v>
      </c>
      <c r="C575">
        <v>23</v>
      </c>
      <c r="D575" s="79" t="str">
        <f t="shared" si="32"/>
        <v>West</v>
      </c>
      <c r="E575" s="79">
        <f t="shared" si="33"/>
        <v>0</v>
      </c>
      <c r="F575" s="79">
        <f t="shared" si="34"/>
        <v>0</v>
      </c>
      <c r="G575" s="79">
        <f t="shared" si="35"/>
        <v>0</v>
      </c>
    </row>
    <row r="576" spans="1:7" x14ac:dyDescent="0.2">
      <c r="A576">
        <v>575</v>
      </c>
      <c r="B576" t="s">
        <v>30</v>
      </c>
      <c r="C576">
        <v>20</v>
      </c>
      <c r="D576" s="79" t="str">
        <f t="shared" si="32"/>
        <v>Northeast</v>
      </c>
      <c r="E576" s="79">
        <f t="shared" si="33"/>
        <v>1</v>
      </c>
      <c r="F576" s="79">
        <f t="shared" si="34"/>
        <v>0</v>
      </c>
      <c r="G576" s="79">
        <f t="shared" si="35"/>
        <v>0</v>
      </c>
    </row>
    <row r="577" spans="1:7" x14ac:dyDescent="0.2">
      <c r="A577">
        <v>576</v>
      </c>
      <c r="B577" t="s">
        <v>144</v>
      </c>
      <c r="C577">
        <v>38</v>
      </c>
      <c r="D577" s="79" t="str">
        <f t="shared" si="32"/>
        <v>Midwest</v>
      </c>
      <c r="E577" s="79">
        <f t="shared" si="33"/>
        <v>0</v>
      </c>
      <c r="F577" s="79">
        <f t="shared" si="34"/>
        <v>0</v>
      </c>
      <c r="G577" s="79">
        <f t="shared" si="35"/>
        <v>1</v>
      </c>
    </row>
    <row r="578" spans="1:7" x14ac:dyDescent="0.2">
      <c r="A578">
        <v>577</v>
      </c>
      <c r="B578" t="s">
        <v>148</v>
      </c>
      <c r="C578">
        <v>5</v>
      </c>
      <c r="D578" s="79" t="str">
        <f t="shared" si="32"/>
        <v>West</v>
      </c>
      <c r="E578" s="79">
        <f t="shared" si="33"/>
        <v>0</v>
      </c>
      <c r="F578" s="79">
        <f t="shared" si="34"/>
        <v>0</v>
      </c>
      <c r="G578" s="79">
        <f t="shared" si="35"/>
        <v>0</v>
      </c>
    </row>
    <row r="579" spans="1:7" x14ac:dyDescent="0.2">
      <c r="A579">
        <v>578</v>
      </c>
      <c r="B579" t="s">
        <v>89</v>
      </c>
      <c r="C579">
        <v>41</v>
      </c>
      <c r="D579" s="79" t="str">
        <f t="shared" ref="D579:D642" si="36">IF(OR(B579="Maine",B579="New Hampshire",B579="Vermont",B579="Massachusetts",B579="Rhode Island",B579="Connecticut",B579="New York",B579="New Jersey",B579="Pennsylvania"),"Northeast",
IF(OR(B579="Delaware",B579="Maryland",B579="Virginia",B579="West Virginia",B579="North Carolina",B579="South Carolina",B579="Georgia",B579="Florida",B579="Kentucky",B579="Tennessee",B579="Alabama",B579="Mississippi",B579="Arkansas",B579="Louisiana",B579="Oklahoma",B579="Texas"),"South",
IF(OR(B579="Ohio",B579="Michigan",B579="Indiana",B579="Illinois",B579="Wisconsin",B579="Minnesota",B579="Iowa",B579="Missouri",B579="North Dakota",B579="South Dakota",B579="Nebraska",B579="Kansas"),"Midwest",
IF(OR(B579="Montana",B579="Idaho",B579="Wyoming",B579="Colorado",B579="Utah",B579="Nevada",B579="Arizona",B579="New Mexico",B579="Alaska",B579="Hawaii",B579="Washington",B579="Oregon",B579="California"),"West",
"Unknown"))))</f>
        <v>South</v>
      </c>
      <c r="E579" s="79">
        <f t="shared" ref="E579:E642" si="37">IF(D579="Northeast", 1, 0)</f>
        <v>0</v>
      </c>
      <c r="F579" s="79">
        <f t="shared" ref="F579:F642" si="38">IF(D579="South", 1, 0)</f>
        <v>1</v>
      </c>
      <c r="G579" s="79">
        <f t="shared" ref="G579:G642" si="39">IF(D579="Midwest", 1, 0)</f>
        <v>0</v>
      </c>
    </row>
    <row r="580" spans="1:7" x14ac:dyDescent="0.2">
      <c r="A580">
        <v>579</v>
      </c>
      <c r="B580" t="s">
        <v>30</v>
      </c>
      <c r="C580">
        <v>22</v>
      </c>
      <c r="D580" s="79" t="str">
        <f t="shared" si="36"/>
        <v>Northeast</v>
      </c>
      <c r="E580" s="79">
        <f t="shared" si="37"/>
        <v>1</v>
      </c>
      <c r="F580" s="79">
        <f t="shared" si="38"/>
        <v>0</v>
      </c>
      <c r="G580" s="79">
        <f t="shared" si="39"/>
        <v>0</v>
      </c>
    </row>
    <row r="581" spans="1:7" x14ac:dyDescent="0.2">
      <c r="A581">
        <v>580</v>
      </c>
      <c r="B581" t="s">
        <v>98</v>
      </c>
      <c r="C581">
        <v>48</v>
      </c>
      <c r="D581" s="79" t="str">
        <f t="shared" si="36"/>
        <v>West</v>
      </c>
      <c r="E581" s="79">
        <f t="shared" si="37"/>
        <v>0</v>
      </c>
      <c r="F581" s="79">
        <f t="shared" si="38"/>
        <v>0</v>
      </c>
      <c r="G581" s="79">
        <f t="shared" si="39"/>
        <v>0</v>
      </c>
    </row>
    <row r="582" spans="1:7" x14ac:dyDescent="0.2">
      <c r="A582">
        <v>581</v>
      </c>
      <c r="B582" t="s">
        <v>145</v>
      </c>
      <c r="C582">
        <v>10</v>
      </c>
      <c r="D582" s="79" t="str">
        <f t="shared" si="36"/>
        <v>Midwest</v>
      </c>
      <c r="E582" s="79">
        <f t="shared" si="37"/>
        <v>0</v>
      </c>
      <c r="F582" s="79">
        <f t="shared" si="38"/>
        <v>0</v>
      </c>
      <c r="G582" s="79">
        <f t="shared" si="39"/>
        <v>1</v>
      </c>
    </row>
    <row r="583" spans="1:7" x14ac:dyDescent="0.2">
      <c r="A583">
        <v>582</v>
      </c>
      <c r="B583" t="s">
        <v>145</v>
      </c>
      <c r="C583">
        <v>12</v>
      </c>
      <c r="D583" s="79" t="str">
        <f t="shared" si="36"/>
        <v>Midwest</v>
      </c>
      <c r="E583" s="79">
        <f t="shared" si="37"/>
        <v>0</v>
      </c>
      <c r="F583" s="79">
        <f t="shared" si="38"/>
        <v>0</v>
      </c>
      <c r="G583" s="79">
        <f t="shared" si="39"/>
        <v>1</v>
      </c>
    </row>
    <row r="584" spans="1:7" x14ac:dyDescent="0.2">
      <c r="A584">
        <v>583</v>
      </c>
      <c r="B584" t="s">
        <v>111</v>
      </c>
      <c r="C584">
        <v>2</v>
      </c>
      <c r="D584" s="79" t="str">
        <f t="shared" si="36"/>
        <v>West</v>
      </c>
      <c r="E584" s="79">
        <f t="shared" si="37"/>
        <v>0</v>
      </c>
      <c r="F584" s="79">
        <f t="shared" si="38"/>
        <v>0</v>
      </c>
      <c r="G584" s="79">
        <f t="shared" si="39"/>
        <v>0</v>
      </c>
    </row>
    <row r="585" spans="1:7" x14ac:dyDescent="0.2">
      <c r="A585">
        <v>584</v>
      </c>
      <c r="B585" t="s">
        <v>98</v>
      </c>
      <c r="C585">
        <v>38</v>
      </c>
      <c r="D585" s="79" t="str">
        <f t="shared" si="36"/>
        <v>West</v>
      </c>
      <c r="E585" s="79">
        <f t="shared" si="37"/>
        <v>0</v>
      </c>
      <c r="F585" s="79">
        <f t="shared" si="38"/>
        <v>0</v>
      </c>
      <c r="G585" s="79">
        <f t="shared" si="39"/>
        <v>0</v>
      </c>
    </row>
    <row r="586" spans="1:7" x14ac:dyDescent="0.2">
      <c r="A586">
        <v>585</v>
      </c>
      <c r="B586" t="s">
        <v>115</v>
      </c>
      <c r="C586">
        <v>20</v>
      </c>
      <c r="D586" s="79" t="str">
        <f t="shared" si="36"/>
        <v>Midwest</v>
      </c>
      <c r="E586" s="79">
        <f t="shared" si="37"/>
        <v>0</v>
      </c>
      <c r="F586" s="79">
        <f t="shared" si="38"/>
        <v>0</v>
      </c>
      <c r="G586" s="79">
        <f t="shared" si="39"/>
        <v>1</v>
      </c>
    </row>
    <row r="587" spans="1:7" x14ac:dyDescent="0.2">
      <c r="A587">
        <v>586</v>
      </c>
      <c r="B587" t="s">
        <v>130</v>
      </c>
      <c r="C587">
        <v>5</v>
      </c>
      <c r="D587" s="79" t="str">
        <f t="shared" si="36"/>
        <v>South</v>
      </c>
      <c r="E587" s="79">
        <f t="shared" si="37"/>
        <v>0</v>
      </c>
      <c r="F587" s="79">
        <f t="shared" si="38"/>
        <v>1</v>
      </c>
      <c r="G587" s="79">
        <f t="shared" si="39"/>
        <v>0</v>
      </c>
    </row>
    <row r="588" spans="1:7" x14ac:dyDescent="0.2">
      <c r="A588">
        <v>587</v>
      </c>
      <c r="B588" t="s">
        <v>149</v>
      </c>
      <c r="C588">
        <v>9</v>
      </c>
      <c r="D588" s="79" t="str">
        <f t="shared" si="36"/>
        <v>Midwest</v>
      </c>
      <c r="E588" s="79">
        <f t="shared" si="37"/>
        <v>0</v>
      </c>
      <c r="F588" s="79">
        <f t="shared" si="38"/>
        <v>0</v>
      </c>
      <c r="G588" s="79">
        <f t="shared" si="39"/>
        <v>1</v>
      </c>
    </row>
    <row r="589" spans="1:7" x14ac:dyDescent="0.2">
      <c r="A589">
        <v>588</v>
      </c>
      <c r="B589" t="s">
        <v>148</v>
      </c>
      <c r="C589">
        <v>48</v>
      </c>
      <c r="D589" s="79" t="str">
        <f t="shared" si="36"/>
        <v>West</v>
      </c>
      <c r="E589" s="79">
        <f t="shared" si="37"/>
        <v>0</v>
      </c>
      <c r="F589" s="79">
        <f t="shared" si="38"/>
        <v>0</v>
      </c>
      <c r="G589" s="79">
        <f t="shared" si="39"/>
        <v>0</v>
      </c>
    </row>
    <row r="590" spans="1:7" x14ac:dyDescent="0.2">
      <c r="A590">
        <v>589</v>
      </c>
      <c r="B590" t="s">
        <v>146</v>
      </c>
      <c r="C590">
        <v>9</v>
      </c>
      <c r="D590" s="79" t="str">
        <f t="shared" si="36"/>
        <v>Midwest</v>
      </c>
      <c r="E590" s="79">
        <f t="shared" si="37"/>
        <v>0</v>
      </c>
      <c r="F590" s="79">
        <f t="shared" si="38"/>
        <v>0</v>
      </c>
      <c r="G590" s="79">
        <f t="shared" si="39"/>
        <v>1</v>
      </c>
    </row>
    <row r="591" spans="1:7" x14ac:dyDescent="0.2">
      <c r="A591">
        <v>590</v>
      </c>
      <c r="B591" t="s">
        <v>147</v>
      </c>
      <c r="C591">
        <v>40</v>
      </c>
      <c r="D591" s="79" t="str">
        <f t="shared" si="36"/>
        <v>Midwest</v>
      </c>
      <c r="E591" s="79">
        <f t="shared" si="37"/>
        <v>0</v>
      </c>
      <c r="F591" s="79">
        <f t="shared" si="38"/>
        <v>0</v>
      </c>
      <c r="G591" s="79">
        <f t="shared" si="39"/>
        <v>1</v>
      </c>
    </row>
    <row r="592" spans="1:7" x14ac:dyDescent="0.2">
      <c r="A592">
        <v>591</v>
      </c>
      <c r="B592" t="s">
        <v>119</v>
      </c>
      <c r="C592">
        <v>30</v>
      </c>
      <c r="D592" s="79" t="str">
        <f t="shared" si="36"/>
        <v>West</v>
      </c>
      <c r="E592" s="79">
        <f t="shared" si="37"/>
        <v>0</v>
      </c>
      <c r="F592" s="79">
        <f t="shared" si="38"/>
        <v>0</v>
      </c>
      <c r="G592" s="79">
        <f t="shared" si="39"/>
        <v>0</v>
      </c>
    </row>
    <row r="593" spans="1:7" x14ac:dyDescent="0.2">
      <c r="A593">
        <v>592</v>
      </c>
      <c r="B593" t="s">
        <v>21</v>
      </c>
      <c r="C593">
        <v>6</v>
      </c>
      <c r="D593" s="79" t="str">
        <f t="shared" si="36"/>
        <v>South</v>
      </c>
      <c r="E593" s="79">
        <f t="shared" si="37"/>
        <v>0</v>
      </c>
      <c r="F593" s="79">
        <f t="shared" si="38"/>
        <v>1</v>
      </c>
      <c r="G593" s="79">
        <f t="shared" si="39"/>
        <v>0</v>
      </c>
    </row>
    <row r="594" spans="1:7" x14ac:dyDescent="0.2">
      <c r="A594">
        <v>593</v>
      </c>
      <c r="B594" t="s">
        <v>113</v>
      </c>
      <c r="C594">
        <v>42</v>
      </c>
      <c r="D594" s="79" t="str">
        <f t="shared" si="36"/>
        <v>Midwest</v>
      </c>
      <c r="E594" s="79">
        <f t="shared" si="37"/>
        <v>0</v>
      </c>
      <c r="F594" s="79">
        <f t="shared" si="38"/>
        <v>0</v>
      </c>
      <c r="G594" s="79">
        <f t="shared" si="39"/>
        <v>1</v>
      </c>
    </row>
    <row r="595" spans="1:7" x14ac:dyDescent="0.2">
      <c r="A595">
        <v>594</v>
      </c>
      <c r="B595" t="s">
        <v>119</v>
      </c>
      <c r="C595">
        <v>9</v>
      </c>
      <c r="D595" s="79" t="str">
        <f t="shared" si="36"/>
        <v>West</v>
      </c>
      <c r="E595" s="79">
        <f t="shared" si="37"/>
        <v>0</v>
      </c>
      <c r="F595" s="79">
        <f t="shared" si="38"/>
        <v>0</v>
      </c>
      <c r="G595" s="79">
        <f t="shared" si="39"/>
        <v>0</v>
      </c>
    </row>
    <row r="596" spans="1:7" x14ac:dyDescent="0.2">
      <c r="A596">
        <v>595</v>
      </c>
      <c r="B596" t="s">
        <v>100</v>
      </c>
      <c r="C596">
        <v>6</v>
      </c>
      <c r="D596" s="79" t="str">
        <f t="shared" si="36"/>
        <v>South</v>
      </c>
      <c r="E596" s="79">
        <f t="shared" si="37"/>
        <v>0</v>
      </c>
      <c r="F596" s="79">
        <f t="shared" si="38"/>
        <v>1</v>
      </c>
      <c r="G596" s="79">
        <f t="shared" si="39"/>
        <v>0</v>
      </c>
    </row>
    <row r="597" spans="1:7" x14ac:dyDescent="0.2">
      <c r="A597">
        <v>596</v>
      </c>
      <c r="B597" t="s">
        <v>78</v>
      </c>
      <c r="C597">
        <v>47</v>
      </c>
      <c r="D597" s="79" t="str">
        <f t="shared" si="36"/>
        <v>South</v>
      </c>
      <c r="E597" s="79">
        <f t="shared" si="37"/>
        <v>0</v>
      </c>
      <c r="F597" s="79">
        <f t="shared" si="38"/>
        <v>1</v>
      </c>
      <c r="G597" s="79">
        <f t="shared" si="39"/>
        <v>0</v>
      </c>
    </row>
    <row r="598" spans="1:7" x14ac:dyDescent="0.2">
      <c r="A598">
        <v>597</v>
      </c>
      <c r="B598" t="s">
        <v>55</v>
      </c>
      <c r="C598">
        <v>36</v>
      </c>
      <c r="D598" s="79" t="str">
        <f t="shared" si="36"/>
        <v>West</v>
      </c>
      <c r="E598" s="79">
        <f t="shared" si="37"/>
        <v>0</v>
      </c>
      <c r="F598" s="79">
        <f t="shared" si="38"/>
        <v>0</v>
      </c>
      <c r="G598" s="79">
        <f t="shared" si="39"/>
        <v>0</v>
      </c>
    </row>
    <row r="599" spans="1:7" x14ac:dyDescent="0.2">
      <c r="A599">
        <v>598</v>
      </c>
      <c r="B599" t="s">
        <v>119</v>
      </c>
      <c r="C599">
        <v>19</v>
      </c>
      <c r="D599" s="79" t="str">
        <f t="shared" si="36"/>
        <v>West</v>
      </c>
      <c r="E599" s="79">
        <f t="shared" si="37"/>
        <v>0</v>
      </c>
      <c r="F599" s="79">
        <f t="shared" si="38"/>
        <v>0</v>
      </c>
      <c r="G599" s="79">
        <f t="shared" si="39"/>
        <v>0</v>
      </c>
    </row>
    <row r="600" spans="1:7" x14ac:dyDescent="0.2">
      <c r="A600">
        <v>599</v>
      </c>
      <c r="B600" t="s">
        <v>98</v>
      </c>
      <c r="C600">
        <v>30</v>
      </c>
      <c r="D600" s="79" t="str">
        <f t="shared" si="36"/>
        <v>West</v>
      </c>
      <c r="E600" s="79">
        <f t="shared" si="37"/>
        <v>0</v>
      </c>
      <c r="F600" s="79">
        <f t="shared" si="38"/>
        <v>0</v>
      </c>
      <c r="G600" s="79">
        <f t="shared" si="39"/>
        <v>0</v>
      </c>
    </row>
    <row r="601" spans="1:7" x14ac:dyDescent="0.2">
      <c r="A601">
        <v>600</v>
      </c>
      <c r="B601" t="s">
        <v>34</v>
      </c>
      <c r="C601">
        <v>27</v>
      </c>
      <c r="D601" s="79" t="str">
        <f t="shared" si="36"/>
        <v>Northeast</v>
      </c>
      <c r="E601" s="79">
        <f t="shared" si="37"/>
        <v>1</v>
      </c>
      <c r="F601" s="79">
        <f t="shared" si="38"/>
        <v>0</v>
      </c>
      <c r="G601" s="79">
        <f t="shared" si="39"/>
        <v>0</v>
      </c>
    </row>
    <row r="602" spans="1:7" x14ac:dyDescent="0.2">
      <c r="A602">
        <v>601</v>
      </c>
      <c r="B602" t="s">
        <v>130</v>
      </c>
      <c r="C602">
        <v>25</v>
      </c>
      <c r="D602" s="79" t="str">
        <f t="shared" si="36"/>
        <v>South</v>
      </c>
      <c r="E602" s="79">
        <f t="shared" si="37"/>
        <v>0</v>
      </c>
      <c r="F602" s="79">
        <f t="shared" si="38"/>
        <v>1</v>
      </c>
      <c r="G602" s="79">
        <f t="shared" si="39"/>
        <v>0</v>
      </c>
    </row>
    <row r="603" spans="1:7" x14ac:dyDescent="0.2">
      <c r="A603">
        <v>602</v>
      </c>
      <c r="B603" t="s">
        <v>63</v>
      </c>
      <c r="C603">
        <v>5</v>
      </c>
      <c r="D603" s="79" t="str">
        <f t="shared" si="36"/>
        <v>South</v>
      </c>
      <c r="E603" s="79">
        <f t="shared" si="37"/>
        <v>0</v>
      </c>
      <c r="F603" s="79">
        <f t="shared" si="38"/>
        <v>1</v>
      </c>
      <c r="G603" s="79">
        <f t="shared" si="39"/>
        <v>0</v>
      </c>
    </row>
    <row r="604" spans="1:7" x14ac:dyDescent="0.2">
      <c r="A604">
        <v>603</v>
      </c>
      <c r="B604" t="s">
        <v>46</v>
      </c>
      <c r="C604">
        <v>10</v>
      </c>
      <c r="D604" s="79" t="str">
        <f t="shared" si="36"/>
        <v>West</v>
      </c>
      <c r="E604" s="79">
        <f t="shared" si="37"/>
        <v>0</v>
      </c>
      <c r="F604" s="79">
        <f t="shared" si="38"/>
        <v>0</v>
      </c>
      <c r="G604" s="79">
        <f t="shared" si="39"/>
        <v>0</v>
      </c>
    </row>
    <row r="605" spans="1:7" x14ac:dyDescent="0.2">
      <c r="A605">
        <v>604</v>
      </c>
      <c r="B605" t="s">
        <v>34</v>
      </c>
      <c r="C605">
        <v>26</v>
      </c>
      <c r="D605" s="79" t="str">
        <f t="shared" si="36"/>
        <v>Northeast</v>
      </c>
      <c r="E605" s="79">
        <f t="shared" si="37"/>
        <v>1</v>
      </c>
      <c r="F605" s="79">
        <f t="shared" si="38"/>
        <v>0</v>
      </c>
      <c r="G605" s="79">
        <f t="shared" si="39"/>
        <v>0</v>
      </c>
    </row>
    <row r="606" spans="1:7" x14ac:dyDescent="0.2">
      <c r="A606">
        <v>605</v>
      </c>
      <c r="B606" t="s">
        <v>63</v>
      </c>
      <c r="C606">
        <v>11</v>
      </c>
      <c r="D606" s="79" t="str">
        <f t="shared" si="36"/>
        <v>South</v>
      </c>
      <c r="E606" s="79">
        <f t="shared" si="37"/>
        <v>0</v>
      </c>
      <c r="F606" s="79">
        <f t="shared" si="38"/>
        <v>1</v>
      </c>
      <c r="G606" s="79">
        <f t="shared" si="39"/>
        <v>0</v>
      </c>
    </row>
    <row r="607" spans="1:7" x14ac:dyDescent="0.2">
      <c r="A607">
        <v>606</v>
      </c>
      <c r="B607" t="s">
        <v>98</v>
      </c>
      <c r="C607">
        <v>17</v>
      </c>
      <c r="D607" s="79" t="str">
        <f t="shared" si="36"/>
        <v>West</v>
      </c>
      <c r="E607" s="79">
        <f t="shared" si="37"/>
        <v>0</v>
      </c>
      <c r="F607" s="79">
        <f t="shared" si="38"/>
        <v>0</v>
      </c>
      <c r="G607" s="79">
        <f t="shared" si="39"/>
        <v>0</v>
      </c>
    </row>
    <row r="608" spans="1:7" x14ac:dyDescent="0.2">
      <c r="A608">
        <v>607</v>
      </c>
      <c r="B608" t="s">
        <v>111</v>
      </c>
      <c r="C608">
        <v>44</v>
      </c>
      <c r="D608" s="79" t="str">
        <f t="shared" si="36"/>
        <v>West</v>
      </c>
      <c r="E608" s="79">
        <f t="shared" si="37"/>
        <v>0</v>
      </c>
      <c r="F608" s="79">
        <f t="shared" si="38"/>
        <v>0</v>
      </c>
      <c r="G608" s="79">
        <f t="shared" si="39"/>
        <v>0</v>
      </c>
    </row>
    <row r="609" spans="1:7" x14ac:dyDescent="0.2">
      <c r="A609">
        <v>608</v>
      </c>
      <c r="B609" t="s">
        <v>115</v>
      </c>
      <c r="C609">
        <v>44</v>
      </c>
      <c r="D609" s="79" t="str">
        <f t="shared" si="36"/>
        <v>Midwest</v>
      </c>
      <c r="E609" s="79">
        <f t="shared" si="37"/>
        <v>0</v>
      </c>
      <c r="F609" s="79">
        <f t="shared" si="38"/>
        <v>0</v>
      </c>
      <c r="G609" s="79">
        <f t="shared" si="39"/>
        <v>1</v>
      </c>
    </row>
    <row r="610" spans="1:7" x14ac:dyDescent="0.2">
      <c r="A610">
        <v>609</v>
      </c>
      <c r="B610" t="s">
        <v>78</v>
      </c>
      <c r="C610">
        <v>21</v>
      </c>
      <c r="D610" s="79" t="str">
        <f t="shared" si="36"/>
        <v>South</v>
      </c>
      <c r="E610" s="79">
        <f t="shared" si="37"/>
        <v>0</v>
      </c>
      <c r="F610" s="79">
        <f t="shared" si="38"/>
        <v>1</v>
      </c>
      <c r="G610" s="79">
        <f t="shared" si="39"/>
        <v>0</v>
      </c>
    </row>
    <row r="611" spans="1:7" x14ac:dyDescent="0.2">
      <c r="A611">
        <v>610</v>
      </c>
      <c r="B611" t="s">
        <v>122</v>
      </c>
      <c r="C611">
        <v>49</v>
      </c>
      <c r="D611" s="79" t="str">
        <f t="shared" si="36"/>
        <v>Midwest</v>
      </c>
      <c r="E611" s="79">
        <f t="shared" si="37"/>
        <v>0</v>
      </c>
      <c r="F611" s="79">
        <f t="shared" si="38"/>
        <v>0</v>
      </c>
      <c r="G611" s="79">
        <f t="shared" si="39"/>
        <v>1</v>
      </c>
    </row>
    <row r="612" spans="1:7" x14ac:dyDescent="0.2">
      <c r="A612">
        <v>611</v>
      </c>
      <c r="B612" t="s">
        <v>100</v>
      </c>
      <c r="C612">
        <v>27</v>
      </c>
      <c r="D612" s="79" t="str">
        <f t="shared" si="36"/>
        <v>South</v>
      </c>
      <c r="E612" s="79">
        <f t="shared" si="37"/>
        <v>0</v>
      </c>
      <c r="F612" s="79">
        <f t="shared" si="38"/>
        <v>1</v>
      </c>
      <c r="G612" s="79">
        <f t="shared" si="39"/>
        <v>0</v>
      </c>
    </row>
    <row r="613" spans="1:7" x14ac:dyDescent="0.2">
      <c r="A613">
        <v>612</v>
      </c>
      <c r="B613" t="s">
        <v>98</v>
      </c>
      <c r="C613">
        <v>19</v>
      </c>
      <c r="D613" s="79" t="str">
        <f t="shared" si="36"/>
        <v>West</v>
      </c>
      <c r="E613" s="79">
        <f t="shared" si="37"/>
        <v>0</v>
      </c>
      <c r="F613" s="79">
        <f t="shared" si="38"/>
        <v>0</v>
      </c>
      <c r="G613" s="79">
        <f t="shared" si="39"/>
        <v>0</v>
      </c>
    </row>
    <row r="614" spans="1:7" x14ac:dyDescent="0.2">
      <c r="A614">
        <v>613</v>
      </c>
      <c r="B614" t="s">
        <v>81</v>
      </c>
      <c r="C614">
        <v>33</v>
      </c>
      <c r="D614" s="79" t="str">
        <f t="shared" si="36"/>
        <v>Northeast</v>
      </c>
      <c r="E614" s="79">
        <f t="shared" si="37"/>
        <v>1</v>
      </c>
      <c r="F614" s="79">
        <f t="shared" si="38"/>
        <v>0</v>
      </c>
      <c r="G614" s="79">
        <f t="shared" si="39"/>
        <v>0</v>
      </c>
    </row>
    <row r="615" spans="1:7" x14ac:dyDescent="0.2">
      <c r="A615">
        <v>614</v>
      </c>
      <c r="B615" t="s">
        <v>137</v>
      </c>
      <c r="C615">
        <v>46</v>
      </c>
      <c r="D615" s="79" t="str">
        <f t="shared" si="36"/>
        <v>Northeast</v>
      </c>
      <c r="E615" s="79">
        <f t="shared" si="37"/>
        <v>1</v>
      </c>
      <c r="F615" s="79">
        <f t="shared" si="38"/>
        <v>0</v>
      </c>
      <c r="G615" s="79">
        <f t="shared" si="39"/>
        <v>0</v>
      </c>
    </row>
    <row r="616" spans="1:7" x14ac:dyDescent="0.2">
      <c r="A616">
        <v>615</v>
      </c>
      <c r="B616" t="s">
        <v>134</v>
      </c>
      <c r="C616">
        <v>21</v>
      </c>
      <c r="D616" s="79" t="str">
        <f t="shared" si="36"/>
        <v>West</v>
      </c>
      <c r="E616" s="79">
        <f t="shared" si="37"/>
        <v>0</v>
      </c>
      <c r="F616" s="79">
        <f t="shared" si="38"/>
        <v>0</v>
      </c>
      <c r="G616" s="79">
        <f t="shared" si="39"/>
        <v>0</v>
      </c>
    </row>
    <row r="617" spans="1:7" x14ac:dyDescent="0.2">
      <c r="A617">
        <v>616</v>
      </c>
      <c r="B617" t="s">
        <v>127</v>
      </c>
      <c r="C617">
        <v>23</v>
      </c>
      <c r="D617" s="79" t="str">
        <f t="shared" si="36"/>
        <v>South</v>
      </c>
      <c r="E617" s="79">
        <f t="shared" si="37"/>
        <v>0</v>
      </c>
      <c r="F617" s="79">
        <f t="shared" si="38"/>
        <v>1</v>
      </c>
      <c r="G617" s="79">
        <f t="shared" si="39"/>
        <v>0</v>
      </c>
    </row>
    <row r="618" spans="1:7" x14ac:dyDescent="0.2">
      <c r="A618">
        <v>617</v>
      </c>
      <c r="B618" t="s">
        <v>137</v>
      </c>
      <c r="C618">
        <v>38</v>
      </c>
      <c r="D618" s="79" t="str">
        <f t="shared" si="36"/>
        <v>Northeast</v>
      </c>
      <c r="E618" s="79">
        <f t="shared" si="37"/>
        <v>1</v>
      </c>
      <c r="F618" s="79">
        <f t="shared" si="38"/>
        <v>0</v>
      </c>
      <c r="G618" s="79">
        <f t="shared" si="39"/>
        <v>0</v>
      </c>
    </row>
    <row r="619" spans="1:7" x14ac:dyDescent="0.2">
      <c r="A619">
        <v>618</v>
      </c>
      <c r="B619" t="s">
        <v>111</v>
      </c>
      <c r="C619">
        <v>2</v>
      </c>
      <c r="D619" s="79" t="str">
        <f t="shared" si="36"/>
        <v>West</v>
      </c>
      <c r="E619" s="79">
        <f t="shared" si="37"/>
        <v>0</v>
      </c>
      <c r="F619" s="79">
        <f t="shared" si="38"/>
        <v>0</v>
      </c>
      <c r="G619" s="79">
        <f t="shared" si="39"/>
        <v>0</v>
      </c>
    </row>
    <row r="620" spans="1:7" x14ac:dyDescent="0.2">
      <c r="A620">
        <v>619</v>
      </c>
      <c r="B620" t="s">
        <v>115</v>
      </c>
      <c r="C620">
        <v>21</v>
      </c>
      <c r="D620" s="79" t="str">
        <f t="shared" si="36"/>
        <v>Midwest</v>
      </c>
      <c r="E620" s="79">
        <f t="shared" si="37"/>
        <v>0</v>
      </c>
      <c r="F620" s="79">
        <f t="shared" si="38"/>
        <v>0</v>
      </c>
      <c r="G620" s="79">
        <f t="shared" si="39"/>
        <v>1</v>
      </c>
    </row>
    <row r="621" spans="1:7" x14ac:dyDescent="0.2">
      <c r="A621">
        <v>620</v>
      </c>
      <c r="B621" t="s">
        <v>144</v>
      </c>
      <c r="C621">
        <v>1</v>
      </c>
      <c r="D621" s="79" t="str">
        <f t="shared" si="36"/>
        <v>Midwest</v>
      </c>
      <c r="E621" s="79">
        <f t="shared" si="37"/>
        <v>0</v>
      </c>
      <c r="F621" s="79">
        <f t="shared" si="38"/>
        <v>0</v>
      </c>
      <c r="G621" s="79">
        <f t="shared" si="39"/>
        <v>1</v>
      </c>
    </row>
    <row r="622" spans="1:7" x14ac:dyDescent="0.2">
      <c r="A622">
        <v>621</v>
      </c>
      <c r="B622" t="s">
        <v>42</v>
      </c>
      <c r="C622">
        <v>10</v>
      </c>
      <c r="D622" s="79" t="str">
        <f t="shared" si="36"/>
        <v>Northeast</v>
      </c>
      <c r="E622" s="79">
        <f t="shared" si="37"/>
        <v>1</v>
      </c>
      <c r="F622" s="79">
        <f t="shared" si="38"/>
        <v>0</v>
      </c>
      <c r="G622" s="79">
        <f t="shared" si="39"/>
        <v>0</v>
      </c>
    </row>
    <row r="623" spans="1:7" x14ac:dyDescent="0.2">
      <c r="A623">
        <v>622</v>
      </c>
      <c r="B623" t="s">
        <v>110</v>
      </c>
      <c r="C623">
        <v>45</v>
      </c>
      <c r="D623" s="79" t="str">
        <f t="shared" si="36"/>
        <v>Midwest</v>
      </c>
      <c r="E623" s="79">
        <f t="shared" si="37"/>
        <v>0</v>
      </c>
      <c r="F623" s="79">
        <f t="shared" si="38"/>
        <v>0</v>
      </c>
      <c r="G623" s="79">
        <f t="shared" si="39"/>
        <v>1</v>
      </c>
    </row>
    <row r="624" spans="1:7" x14ac:dyDescent="0.2">
      <c r="A624">
        <v>623</v>
      </c>
      <c r="B624" t="s">
        <v>141</v>
      </c>
      <c r="C624">
        <v>44</v>
      </c>
      <c r="D624" s="79" t="str">
        <f t="shared" si="36"/>
        <v>South</v>
      </c>
      <c r="E624" s="79">
        <f t="shared" si="37"/>
        <v>0</v>
      </c>
      <c r="F624" s="79">
        <f t="shared" si="38"/>
        <v>1</v>
      </c>
      <c r="G624" s="79">
        <f t="shared" si="39"/>
        <v>0</v>
      </c>
    </row>
    <row r="625" spans="1:7" x14ac:dyDescent="0.2">
      <c r="A625">
        <v>624</v>
      </c>
      <c r="B625" t="s">
        <v>106</v>
      </c>
      <c r="C625">
        <v>48</v>
      </c>
      <c r="D625" s="79" t="str">
        <f t="shared" si="36"/>
        <v>West</v>
      </c>
      <c r="E625" s="79">
        <f t="shared" si="37"/>
        <v>0</v>
      </c>
      <c r="F625" s="79">
        <f t="shared" si="38"/>
        <v>0</v>
      </c>
      <c r="G625" s="79">
        <f t="shared" si="39"/>
        <v>0</v>
      </c>
    </row>
    <row r="626" spans="1:7" x14ac:dyDescent="0.2">
      <c r="A626">
        <v>625</v>
      </c>
      <c r="B626" t="s">
        <v>130</v>
      </c>
      <c r="C626">
        <v>21</v>
      </c>
      <c r="D626" s="79" t="str">
        <f t="shared" si="36"/>
        <v>South</v>
      </c>
      <c r="E626" s="79">
        <f t="shared" si="37"/>
        <v>0</v>
      </c>
      <c r="F626" s="79">
        <f t="shared" si="38"/>
        <v>1</v>
      </c>
      <c r="G626" s="79">
        <f t="shared" si="39"/>
        <v>0</v>
      </c>
    </row>
    <row r="627" spans="1:7" x14ac:dyDescent="0.2">
      <c r="A627">
        <v>626</v>
      </c>
      <c r="B627" t="s">
        <v>78</v>
      </c>
      <c r="C627">
        <v>1</v>
      </c>
      <c r="D627" s="79" t="str">
        <f t="shared" si="36"/>
        <v>South</v>
      </c>
      <c r="E627" s="79">
        <f t="shared" si="37"/>
        <v>0</v>
      </c>
      <c r="F627" s="79">
        <f t="shared" si="38"/>
        <v>1</v>
      </c>
      <c r="G627" s="79">
        <f t="shared" si="39"/>
        <v>0</v>
      </c>
    </row>
    <row r="628" spans="1:7" x14ac:dyDescent="0.2">
      <c r="A628">
        <v>627</v>
      </c>
      <c r="B628" t="s">
        <v>81</v>
      </c>
      <c r="C628">
        <v>10</v>
      </c>
      <c r="D628" s="79" t="str">
        <f t="shared" si="36"/>
        <v>Northeast</v>
      </c>
      <c r="E628" s="79">
        <f t="shared" si="37"/>
        <v>1</v>
      </c>
      <c r="F628" s="79">
        <f t="shared" si="38"/>
        <v>0</v>
      </c>
      <c r="G628" s="79">
        <f t="shared" si="39"/>
        <v>0</v>
      </c>
    </row>
    <row r="629" spans="1:7" x14ac:dyDescent="0.2">
      <c r="A629">
        <v>628</v>
      </c>
      <c r="B629" t="s">
        <v>46</v>
      </c>
      <c r="C629">
        <v>24</v>
      </c>
      <c r="D629" s="79" t="str">
        <f t="shared" si="36"/>
        <v>West</v>
      </c>
      <c r="E629" s="79">
        <f t="shared" si="37"/>
        <v>0</v>
      </c>
      <c r="F629" s="79">
        <f t="shared" si="38"/>
        <v>0</v>
      </c>
      <c r="G629" s="79">
        <f t="shared" si="39"/>
        <v>0</v>
      </c>
    </row>
    <row r="630" spans="1:7" x14ac:dyDescent="0.2">
      <c r="A630">
        <v>629</v>
      </c>
      <c r="B630" t="s">
        <v>34</v>
      </c>
      <c r="C630">
        <v>29</v>
      </c>
      <c r="D630" s="79" t="str">
        <f t="shared" si="36"/>
        <v>Northeast</v>
      </c>
      <c r="E630" s="79">
        <f t="shared" si="37"/>
        <v>1</v>
      </c>
      <c r="F630" s="79">
        <f t="shared" si="38"/>
        <v>0</v>
      </c>
      <c r="G630" s="79">
        <f t="shared" si="39"/>
        <v>0</v>
      </c>
    </row>
    <row r="631" spans="1:7" x14ac:dyDescent="0.2">
      <c r="A631">
        <v>630</v>
      </c>
      <c r="B631" t="s">
        <v>128</v>
      </c>
      <c r="C631">
        <v>11</v>
      </c>
      <c r="D631" s="79" t="str">
        <f t="shared" si="36"/>
        <v>Northeast</v>
      </c>
      <c r="E631" s="79">
        <f t="shared" si="37"/>
        <v>1</v>
      </c>
      <c r="F631" s="79">
        <f t="shared" si="38"/>
        <v>0</v>
      </c>
      <c r="G631" s="79">
        <f t="shared" si="39"/>
        <v>0</v>
      </c>
    </row>
    <row r="632" spans="1:7" x14ac:dyDescent="0.2">
      <c r="A632">
        <v>631</v>
      </c>
      <c r="B632" t="s">
        <v>90</v>
      </c>
      <c r="C632">
        <v>33</v>
      </c>
      <c r="D632" s="79" t="str">
        <f t="shared" si="36"/>
        <v>South</v>
      </c>
      <c r="E632" s="79">
        <f t="shared" si="37"/>
        <v>0</v>
      </c>
      <c r="F632" s="79">
        <f t="shared" si="38"/>
        <v>1</v>
      </c>
      <c r="G632" s="79">
        <f t="shared" si="39"/>
        <v>0</v>
      </c>
    </row>
    <row r="633" spans="1:7" x14ac:dyDescent="0.2">
      <c r="A633">
        <v>632</v>
      </c>
      <c r="B633" t="s">
        <v>148</v>
      </c>
      <c r="C633">
        <v>27</v>
      </c>
      <c r="D633" s="79" t="str">
        <f t="shared" si="36"/>
        <v>West</v>
      </c>
      <c r="E633" s="79">
        <f t="shared" si="37"/>
        <v>0</v>
      </c>
      <c r="F633" s="79">
        <f t="shared" si="38"/>
        <v>0</v>
      </c>
      <c r="G633" s="79">
        <f t="shared" si="39"/>
        <v>0</v>
      </c>
    </row>
    <row r="634" spans="1:7" x14ac:dyDescent="0.2">
      <c r="A634">
        <v>633</v>
      </c>
      <c r="B634" t="s">
        <v>50</v>
      </c>
      <c r="C634">
        <v>19</v>
      </c>
      <c r="D634" s="79" t="str">
        <f t="shared" si="36"/>
        <v>West</v>
      </c>
      <c r="E634" s="79">
        <f t="shared" si="37"/>
        <v>0</v>
      </c>
      <c r="F634" s="79">
        <f t="shared" si="38"/>
        <v>0</v>
      </c>
      <c r="G634" s="79">
        <f t="shared" si="39"/>
        <v>0</v>
      </c>
    </row>
    <row r="635" spans="1:7" x14ac:dyDescent="0.2">
      <c r="A635">
        <v>634</v>
      </c>
      <c r="B635" t="s">
        <v>147</v>
      </c>
      <c r="C635">
        <v>50</v>
      </c>
      <c r="D635" s="79" t="str">
        <f t="shared" si="36"/>
        <v>Midwest</v>
      </c>
      <c r="E635" s="79">
        <f t="shared" si="37"/>
        <v>0</v>
      </c>
      <c r="F635" s="79">
        <f t="shared" si="38"/>
        <v>0</v>
      </c>
      <c r="G635" s="79">
        <f t="shared" si="39"/>
        <v>1</v>
      </c>
    </row>
    <row r="636" spans="1:7" x14ac:dyDescent="0.2">
      <c r="A636">
        <v>635</v>
      </c>
      <c r="B636" t="s">
        <v>122</v>
      </c>
      <c r="C636">
        <v>46</v>
      </c>
      <c r="D636" s="79" t="str">
        <f t="shared" si="36"/>
        <v>Midwest</v>
      </c>
      <c r="E636" s="79">
        <f t="shared" si="37"/>
        <v>0</v>
      </c>
      <c r="F636" s="79">
        <f t="shared" si="38"/>
        <v>0</v>
      </c>
      <c r="G636" s="79">
        <f t="shared" si="39"/>
        <v>1</v>
      </c>
    </row>
    <row r="637" spans="1:7" x14ac:dyDescent="0.2">
      <c r="A637">
        <v>636</v>
      </c>
      <c r="B637" t="s">
        <v>130</v>
      </c>
      <c r="C637">
        <v>28</v>
      </c>
      <c r="D637" s="79" t="str">
        <f t="shared" si="36"/>
        <v>South</v>
      </c>
      <c r="E637" s="79">
        <f t="shared" si="37"/>
        <v>0</v>
      </c>
      <c r="F637" s="79">
        <f t="shared" si="38"/>
        <v>1</v>
      </c>
      <c r="G637" s="79">
        <f t="shared" si="39"/>
        <v>0</v>
      </c>
    </row>
    <row r="638" spans="1:7" x14ac:dyDescent="0.2">
      <c r="A638">
        <v>637</v>
      </c>
      <c r="B638" t="s">
        <v>149</v>
      </c>
      <c r="C638">
        <v>14</v>
      </c>
      <c r="D638" s="79" t="str">
        <f t="shared" si="36"/>
        <v>Midwest</v>
      </c>
      <c r="E638" s="79">
        <f t="shared" si="37"/>
        <v>0</v>
      </c>
      <c r="F638" s="79">
        <f t="shared" si="38"/>
        <v>0</v>
      </c>
      <c r="G638" s="79">
        <f t="shared" si="39"/>
        <v>1</v>
      </c>
    </row>
    <row r="639" spans="1:7" x14ac:dyDescent="0.2">
      <c r="A639">
        <v>638</v>
      </c>
      <c r="B639" t="s">
        <v>121</v>
      </c>
      <c r="C639">
        <v>46</v>
      </c>
      <c r="D639" s="79" t="str">
        <f t="shared" si="36"/>
        <v>South</v>
      </c>
      <c r="E639" s="79">
        <f t="shared" si="37"/>
        <v>0</v>
      </c>
      <c r="F639" s="79">
        <f t="shared" si="38"/>
        <v>1</v>
      </c>
      <c r="G639" s="79">
        <f t="shared" si="39"/>
        <v>0</v>
      </c>
    </row>
    <row r="640" spans="1:7" x14ac:dyDescent="0.2">
      <c r="A640">
        <v>639</v>
      </c>
      <c r="B640" t="s">
        <v>127</v>
      </c>
      <c r="C640">
        <v>41</v>
      </c>
      <c r="D640" s="79" t="str">
        <f t="shared" si="36"/>
        <v>South</v>
      </c>
      <c r="E640" s="79">
        <f t="shared" si="37"/>
        <v>0</v>
      </c>
      <c r="F640" s="79">
        <f t="shared" si="38"/>
        <v>1</v>
      </c>
      <c r="G640" s="79">
        <f t="shared" si="39"/>
        <v>0</v>
      </c>
    </row>
    <row r="641" spans="1:7" x14ac:dyDescent="0.2">
      <c r="A641">
        <v>640</v>
      </c>
      <c r="B641" t="s">
        <v>90</v>
      </c>
      <c r="C641">
        <v>50</v>
      </c>
      <c r="D641" s="79" t="str">
        <f t="shared" si="36"/>
        <v>South</v>
      </c>
      <c r="E641" s="79">
        <f t="shared" si="37"/>
        <v>0</v>
      </c>
      <c r="F641" s="79">
        <f t="shared" si="38"/>
        <v>1</v>
      </c>
      <c r="G641" s="79">
        <f t="shared" si="39"/>
        <v>0</v>
      </c>
    </row>
    <row r="642" spans="1:7" x14ac:dyDescent="0.2">
      <c r="A642">
        <v>641</v>
      </c>
      <c r="B642" t="s">
        <v>147</v>
      </c>
      <c r="C642">
        <v>28</v>
      </c>
      <c r="D642" s="79" t="str">
        <f t="shared" si="36"/>
        <v>Midwest</v>
      </c>
      <c r="E642" s="79">
        <f t="shared" si="37"/>
        <v>0</v>
      </c>
      <c r="F642" s="79">
        <f t="shared" si="38"/>
        <v>0</v>
      </c>
      <c r="G642" s="79">
        <f t="shared" si="39"/>
        <v>1</v>
      </c>
    </row>
    <row r="643" spans="1:7" x14ac:dyDescent="0.2">
      <c r="A643">
        <v>642</v>
      </c>
      <c r="B643" t="s">
        <v>119</v>
      </c>
      <c r="C643">
        <v>23</v>
      </c>
      <c r="D643" s="79" t="str">
        <f t="shared" ref="D643:D706" si="40">IF(OR(B643="Maine",B643="New Hampshire",B643="Vermont",B643="Massachusetts",B643="Rhode Island",B643="Connecticut",B643="New York",B643="New Jersey",B643="Pennsylvania"),"Northeast",
IF(OR(B643="Delaware",B643="Maryland",B643="Virginia",B643="West Virginia",B643="North Carolina",B643="South Carolina",B643="Georgia",B643="Florida",B643="Kentucky",B643="Tennessee",B643="Alabama",B643="Mississippi",B643="Arkansas",B643="Louisiana",B643="Oklahoma",B643="Texas"),"South",
IF(OR(B643="Ohio",B643="Michigan",B643="Indiana",B643="Illinois",B643="Wisconsin",B643="Minnesota",B643="Iowa",B643="Missouri",B643="North Dakota",B643="South Dakota",B643="Nebraska",B643="Kansas"),"Midwest",
IF(OR(B643="Montana",B643="Idaho",B643="Wyoming",B643="Colorado",B643="Utah",B643="Nevada",B643="Arizona",B643="New Mexico",B643="Alaska",B643="Hawaii",B643="Washington",B643="Oregon",B643="California"),"West",
"Unknown"))))</f>
        <v>West</v>
      </c>
      <c r="E643" s="79">
        <f t="shared" ref="E643:E706" si="41">IF(D643="Northeast", 1, 0)</f>
        <v>0</v>
      </c>
      <c r="F643" s="79">
        <f t="shared" ref="F643:F706" si="42">IF(D643="South", 1, 0)</f>
        <v>0</v>
      </c>
      <c r="G643" s="79">
        <f t="shared" ref="G643:G706" si="43">IF(D643="Midwest", 1, 0)</f>
        <v>0</v>
      </c>
    </row>
    <row r="644" spans="1:7" x14ac:dyDescent="0.2">
      <c r="A644">
        <v>643</v>
      </c>
      <c r="B644" t="s">
        <v>71</v>
      </c>
      <c r="C644">
        <v>14</v>
      </c>
      <c r="D644" s="79" t="str">
        <f t="shared" si="40"/>
        <v>South</v>
      </c>
      <c r="E644" s="79">
        <f t="shared" si="41"/>
        <v>0</v>
      </c>
      <c r="F644" s="79">
        <f t="shared" si="42"/>
        <v>1</v>
      </c>
      <c r="G644" s="79">
        <f t="shared" si="43"/>
        <v>0</v>
      </c>
    </row>
    <row r="645" spans="1:7" x14ac:dyDescent="0.2">
      <c r="A645">
        <v>644</v>
      </c>
      <c r="B645" t="s">
        <v>46</v>
      </c>
      <c r="C645">
        <v>10</v>
      </c>
      <c r="D645" s="79" t="str">
        <f t="shared" si="40"/>
        <v>West</v>
      </c>
      <c r="E645" s="79">
        <f t="shared" si="41"/>
        <v>0</v>
      </c>
      <c r="F645" s="79">
        <f t="shared" si="42"/>
        <v>0</v>
      </c>
      <c r="G645" s="79">
        <f t="shared" si="43"/>
        <v>0</v>
      </c>
    </row>
    <row r="646" spans="1:7" x14ac:dyDescent="0.2">
      <c r="A646">
        <v>645</v>
      </c>
      <c r="B646" t="s">
        <v>59</v>
      </c>
      <c r="C646">
        <v>37</v>
      </c>
      <c r="D646" s="79" t="str">
        <f t="shared" si="40"/>
        <v>South</v>
      </c>
      <c r="E646" s="79">
        <f t="shared" si="41"/>
        <v>0</v>
      </c>
      <c r="F646" s="79">
        <f t="shared" si="42"/>
        <v>1</v>
      </c>
      <c r="G646" s="79">
        <f t="shared" si="43"/>
        <v>0</v>
      </c>
    </row>
    <row r="647" spans="1:7" x14ac:dyDescent="0.2">
      <c r="A647">
        <v>646</v>
      </c>
      <c r="B647" t="s">
        <v>100</v>
      </c>
      <c r="C647">
        <v>15</v>
      </c>
      <c r="D647" s="79" t="str">
        <f t="shared" si="40"/>
        <v>South</v>
      </c>
      <c r="E647" s="79">
        <f t="shared" si="41"/>
        <v>0</v>
      </c>
      <c r="F647" s="79">
        <f t="shared" si="42"/>
        <v>1</v>
      </c>
      <c r="G647" s="79">
        <f t="shared" si="43"/>
        <v>0</v>
      </c>
    </row>
    <row r="648" spans="1:7" x14ac:dyDescent="0.2">
      <c r="A648">
        <v>647</v>
      </c>
      <c r="B648" t="s">
        <v>115</v>
      </c>
      <c r="C648">
        <v>19</v>
      </c>
      <c r="D648" s="79" t="str">
        <f t="shared" si="40"/>
        <v>Midwest</v>
      </c>
      <c r="E648" s="79">
        <f t="shared" si="41"/>
        <v>0</v>
      </c>
      <c r="F648" s="79">
        <f t="shared" si="42"/>
        <v>0</v>
      </c>
      <c r="G648" s="79">
        <f t="shared" si="43"/>
        <v>1</v>
      </c>
    </row>
    <row r="649" spans="1:7" x14ac:dyDescent="0.2">
      <c r="A649">
        <v>648</v>
      </c>
      <c r="B649" t="s">
        <v>90</v>
      </c>
      <c r="C649">
        <v>23</v>
      </c>
      <c r="D649" s="79" t="str">
        <f t="shared" si="40"/>
        <v>South</v>
      </c>
      <c r="E649" s="79">
        <f t="shared" si="41"/>
        <v>0</v>
      </c>
      <c r="F649" s="79">
        <f t="shared" si="42"/>
        <v>1</v>
      </c>
      <c r="G649" s="79">
        <f t="shared" si="43"/>
        <v>0</v>
      </c>
    </row>
    <row r="650" spans="1:7" x14ac:dyDescent="0.2">
      <c r="A650">
        <v>649</v>
      </c>
      <c r="B650" t="s">
        <v>150</v>
      </c>
      <c r="C650">
        <v>35</v>
      </c>
      <c r="D650" s="79" t="str">
        <f t="shared" si="40"/>
        <v>Midwest</v>
      </c>
      <c r="E650" s="79">
        <f t="shared" si="41"/>
        <v>0</v>
      </c>
      <c r="F650" s="79">
        <f t="shared" si="42"/>
        <v>0</v>
      </c>
      <c r="G650" s="79">
        <f t="shared" si="43"/>
        <v>1</v>
      </c>
    </row>
    <row r="651" spans="1:7" x14ac:dyDescent="0.2">
      <c r="A651">
        <v>650</v>
      </c>
      <c r="B651" t="s">
        <v>78</v>
      </c>
      <c r="C651">
        <v>33</v>
      </c>
      <c r="D651" s="79" t="str">
        <f t="shared" si="40"/>
        <v>South</v>
      </c>
      <c r="E651" s="79">
        <f t="shared" si="41"/>
        <v>0</v>
      </c>
      <c r="F651" s="79">
        <f t="shared" si="42"/>
        <v>1</v>
      </c>
      <c r="G651" s="79">
        <f t="shared" si="43"/>
        <v>0</v>
      </c>
    </row>
    <row r="652" spans="1:7" x14ac:dyDescent="0.2">
      <c r="A652">
        <v>651</v>
      </c>
      <c r="B652" t="s">
        <v>102</v>
      </c>
      <c r="C652">
        <v>12</v>
      </c>
      <c r="D652" s="79" t="str">
        <f t="shared" si="40"/>
        <v>South</v>
      </c>
      <c r="E652" s="79">
        <f t="shared" si="41"/>
        <v>0</v>
      </c>
      <c r="F652" s="79">
        <f t="shared" si="42"/>
        <v>1</v>
      </c>
      <c r="G652" s="79">
        <f t="shared" si="43"/>
        <v>0</v>
      </c>
    </row>
    <row r="653" spans="1:7" x14ac:dyDescent="0.2">
      <c r="A653">
        <v>652</v>
      </c>
      <c r="B653" t="s">
        <v>71</v>
      </c>
      <c r="C653">
        <v>41</v>
      </c>
      <c r="D653" s="79" t="str">
        <f t="shared" si="40"/>
        <v>South</v>
      </c>
      <c r="E653" s="79">
        <f t="shared" si="41"/>
        <v>0</v>
      </c>
      <c r="F653" s="79">
        <f t="shared" si="42"/>
        <v>1</v>
      </c>
      <c r="G653" s="79">
        <f t="shared" si="43"/>
        <v>0</v>
      </c>
    </row>
    <row r="654" spans="1:7" x14ac:dyDescent="0.2">
      <c r="A654">
        <v>653</v>
      </c>
      <c r="B654" t="s">
        <v>147</v>
      </c>
      <c r="C654">
        <v>27</v>
      </c>
      <c r="D654" s="79" t="str">
        <f t="shared" si="40"/>
        <v>Midwest</v>
      </c>
      <c r="E654" s="79">
        <f t="shared" si="41"/>
        <v>0</v>
      </c>
      <c r="F654" s="79">
        <f t="shared" si="42"/>
        <v>0</v>
      </c>
      <c r="G654" s="79">
        <f t="shared" si="43"/>
        <v>1</v>
      </c>
    </row>
    <row r="655" spans="1:7" x14ac:dyDescent="0.2">
      <c r="A655">
        <v>654</v>
      </c>
      <c r="B655" t="s">
        <v>113</v>
      </c>
      <c r="C655">
        <v>45</v>
      </c>
      <c r="D655" s="79" t="str">
        <f t="shared" si="40"/>
        <v>Midwest</v>
      </c>
      <c r="E655" s="79">
        <f t="shared" si="41"/>
        <v>0</v>
      </c>
      <c r="F655" s="79">
        <f t="shared" si="42"/>
        <v>0</v>
      </c>
      <c r="G655" s="79">
        <f t="shared" si="43"/>
        <v>1</v>
      </c>
    </row>
    <row r="656" spans="1:7" x14ac:dyDescent="0.2">
      <c r="A656">
        <v>655</v>
      </c>
      <c r="B656" t="s">
        <v>98</v>
      </c>
      <c r="C656">
        <v>23</v>
      </c>
      <c r="D656" s="79" t="str">
        <f t="shared" si="40"/>
        <v>West</v>
      </c>
      <c r="E656" s="79">
        <f t="shared" si="41"/>
        <v>0</v>
      </c>
      <c r="F656" s="79">
        <f t="shared" si="42"/>
        <v>0</v>
      </c>
      <c r="G656" s="79">
        <f t="shared" si="43"/>
        <v>0</v>
      </c>
    </row>
    <row r="657" spans="1:7" x14ac:dyDescent="0.2">
      <c r="A657">
        <v>656</v>
      </c>
      <c r="B657" t="s">
        <v>90</v>
      </c>
      <c r="C657">
        <v>19</v>
      </c>
      <c r="D657" s="79" t="str">
        <f t="shared" si="40"/>
        <v>South</v>
      </c>
      <c r="E657" s="79">
        <f t="shared" si="41"/>
        <v>0</v>
      </c>
      <c r="F657" s="79">
        <f t="shared" si="42"/>
        <v>1</v>
      </c>
      <c r="G657" s="79">
        <f t="shared" si="43"/>
        <v>0</v>
      </c>
    </row>
    <row r="658" spans="1:7" x14ac:dyDescent="0.2">
      <c r="A658">
        <v>657</v>
      </c>
      <c r="B658" t="s">
        <v>137</v>
      </c>
      <c r="C658">
        <v>6</v>
      </c>
      <c r="D658" s="79" t="str">
        <f t="shared" si="40"/>
        <v>Northeast</v>
      </c>
      <c r="E658" s="79">
        <f t="shared" si="41"/>
        <v>1</v>
      </c>
      <c r="F658" s="79">
        <f t="shared" si="42"/>
        <v>0</v>
      </c>
      <c r="G658" s="79">
        <f t="shared" si="43"/>
        <v>0</v>
      </c>
    </row>
    <row r="659" spans="1:7" x14ac:dyDescent="0.2">
      <c r="A659">
        <v>658</v>
      </c>
      <c r="B659" t="s">
        <v>116</v>
      </c>
      <c r="C659">
        <v>6</v>
      </c>
      <c r="D659" s="79" t="str">
        <f t="shared" si="40"/>
        <v>West</v>
      </c>
      <c r="E659" s="79">
        <f t="shared" si="41"/>
        <v>0</v>
      </c>
      <c r="F659" s="79">
        <f t="shared" si="42"/>
        <v>0</v>
      </c>
      <c r="G659" s="79">
        <f t="shared" si="43"/>
        <v>0</v>
      </c>
    </row>
    <row r="660" spans="1:7" x14ac:dyDescent="0.2">
      <c r="A660">
        <v>659</v>
      </c>
      <c r="B660" t="s">
        <v>59</v>
      </c>
      <c r="C660">
        <v>20</v>
      </c>
      <c r="D660" s="79" t="str">
        <f t="shared" si="40"/>
        <v>South</v>
      </c>
      <c r="E660" s="79">
        <f t="shared" si="41"/>
        <v>0</v>
      </c>
      <c r="F660" s="79">
        <f t="shared" si="42"/>
        <v>1</v>
      </c>
      <c r="G660" s="79">
        <f t="shared" si="43"/>
        <v>0</v>
      </c>
    </row>
    <row r="661" spans="1:7" x14ac:dyDescent="0.2">
      <c r="A661">
        <v>660</v>
      </c>
      <c r="B661" t="s">
        <v>140</v>
      </c>
      <c r="C661">
        <v>8</v>
      </c>
      <c r="D661" s="79" t="str">
        <f t="shared" si="40"/>
        <v>South</v>
      </c>
      <c r="E661" s="79">
        <f t="shared" si="41"/>
        <v>0</v>
      </c>
      <c r="F661" s="79">
        <f t="shared" si="42"/>
        <v>1</v>
      </c>
      <c r="G661" s="79">
        <f t="shared" si="43"/>
        <v>0</v>
      </c>
    </row>
    <row r="662" spans="1:7" x14ac:dyDescent="0.2">
      <c r="A662">
        <v>661</v>
      </c>
      <c r="B662" t="s">
        <v>55</v>
      </c>
      <c r="C662">
        <v>39</v>
      </c>
      <c r="D662" s="79" t="str">
        <f t="shared" si="40"/>
        <v>West</v>
      </c>
      <c r="E662" s="79">
        <f t="shared" si="41"/>
        <v>0</v>
      </c>
      <c r="F662" s="79">
        <f t="shared" si="42"/>
        <v>0</v>
      </c>
      <c r="G662" s="79">
        <f t="shared" si="43"/>
        <v>0</v>
      </c>
    </row>
    <row r="663" spans="1:7" x14ac:dyDescent="0.2">
      <c r="A663">
        <v>662</v>
      </c>
      <c r="B663" t="s">
        <v>145</v>
      </c>
      <c r="C663">
        <v>39</v>
      </c>
      <c r="D663" s="79" t="str">
        <f t="shared" si="40"/>
        <v>Midwest</v>
      </c>
      <c r="E663" s="79">
        <f t="shared" si="41"/>
        <v>0</v>
      </c>
      <c r="F663" s="79">
        <f t="shared" si="42"/>
        <v>0</v>
      </c>
      <c r="G663" s="79">
        <f t="shared" si="43"/>
        <v>1</v>
      </c>
    </row>
    <row r="664" spans="1:7" x14ac:dyDescent="0.2">
      <c r="A664">
        <v>663</v>
      </c>
      <c r="B664" t="s">
        <v>114</v>
      </c>
      <c r="C664">
        <v>39</v>
      </c>
      <c r="D664" s="79" t="str">
        <f t="shared" si="40"/>
        <v>Midwest</v>
      </c>
      <c r="E664" s="79">
        <f t="shared" si="41"/>
        <v>0</v>
      </c>
      <c r="F664" s="79">
        <f t="shared" si="42"/>
        <v>0</v>
      </c>
      <c r="G664" s="79">
        <f t="shared" si="43"/>
        <v>1</v>
      </c>
    </row>
    <row r="665" spans="1:7" x14ac:dyDescent="0.2">
      <c r="A665">
        <v>664</v>
      </c>
      <c r="B665" t="s">
        <v>119</v>
      </c>
      <c r="C665">
        <v>23</v>
      </c>
      <c r="D665" s="79" t="str">
        <f t="shared" si="40"/>
        <v>West</v>
      </c>
      <c r="E665" s="79">
        <f t="shared" si="41"/>
        <v>0</v>
      </c>
      <c r="F665" s="79">
        <f t="shared" si="42"/>
        <v>0</v>
      </c>
      <c r="G665" s="79">
        <f t="shared" si="43"/>
        <v>0</v>
      </c>
    </row>
    <row r="666" spans="1:7" x14ac:dyDescent="0.2">
      <c r="A666">
        <v>665</v>
      </c>
      <c r="B666" t="s">
        <v>111</v>
      </c>
      <c r="C666">
        <v>41</v>
      </c>
      <c r="D666" s="79" t="str">
        <f t="shared" si="40"/>
        <v>West</v>
      </c>
      <c r="E666" s="79">
        <f t="shared" si="41"/>
        <v>0</v>
      </c>
      <c r="F666" s="79">
        <f t="shared" si="42"/>
        <v>0</v>
      </c>
      <c r="G666" s="79">
        <f t="shared" si="43"/>
        <v>0</v>
      </c>
    </row>
    <row r="667" spans="1:7" x14ac:dyDescent="0.2">
      <c r="A667">
        <v>666</v>
      </c>
      <c r="B667" t="s">
        <v>129</v>
      </c>
      <c r="C667">
        <v>50</v>
      </c>
      <c r="D667" s="79" t="str">
        <f t="shared" si="40"/>
        <v>West</v>
      </c>
      <c r="E667" s="79">
        <f t="shared" si="41"/>
        <v>0</v>
      </c>
      <c r="F667" s="79">
        <f t="shared" si="42"/>
        <v>0</v>
      </c>
      <c r="G667" s="79">
        <f t="shared" si="43"/>
        <v>0</v>
      </c>
    </row>
    <row r="668" spans="1:7" x14ac:dyDescent="0.2">
      <c r="A668">
        <v>667</v>
      </c>
      <c r="B668" t="s">
        <v>111</v>
      </c>
      <c r="C668">
        <v>30</v>
      </c>
      <c r="D668" s="79" t="str">
        <f t="shared" si="40"/>
        <v>West</v>
      </c>
      <c r="E668" s="79">
        <f t="shared" si="41"/>
        <v>0</v>
      </c>
      <c r="F668" s="79">
        <f t="shared" si="42"/>
        <v>0</v>
      </c>
      <c r="G668" s="79">
        <f t="shared" si="43"/>
        <v>0</v>
      </c>
    </row>
    <row r="669" spans="1:7" x14ac:dyDescent="0.2">
      <c r="A669">
        <v>668</v>
      </c>
      <c r="B669" t="s">
        <v>116</v>
      </c>
      <c r="C669">
        <v>32</v>
      </c>
      <c r="D669" s="79" t="str">
        <f t="shared" si="40"/>
        <v>West</v>
      </c>
      <c r="E669" s="79">
        <f t="shared" si="41"/>
        <v>0</v>
      </c>
      <c r="F669" s="79">
        <f t="shared" si="42"/>
        <v>0</v>
      </c>
      <c r="G669" s="79">
        <f t="shared" si="43"/>
        <v>0</v>
      </c>
    </row>
    <row r="670" spans="1:7" x14ac:dyDescent="0.2">
      <c r="A670">
        <v>669</v>
      </c>
      <c r="B670" t="s">
        <v>76</v>
      </c>
      <c r="C670">
        <v>35</v>
      </c>
      <c r="D670" s="79" t="str">
        <f t="shared" si="40"/>
        <v>West</v>
      </c>
      <c r="E670" s="79">
        <f t="shared" si="41"/>
        <v>0</v>
      </c>
      <c r="F670" s="79">
        <f t="shared" si="42"/>
        <v>0</v>
      </c>
      <c r="G670" s="79">
        <f t="shared" si="43"/>
        <v>0</v>
      </c>
    </row>
    <row r="671" spans="1:7" x14ac:dyDescent="0.2">
      <c r="A671">
        <v>670</v>
      </c>
      <c r="B671" t="s">
        <v>114</v>
      </c>
      <c r="C671">
        <v>45</v>
      </c>
      <c r="D671" s="79" t="str">
        <f t="shared" si="40"/>
        <v>Midwest</v>
      </c>
      <c r="E671" s="79">
        <f t="shared" si="41"/>
        <v>0</v>
      </c>
      <c r="F671" s="79">
        <f t="shared" si="42"/>
        <v>0</v>
      </c>
      <c r="G671" s="79">
        <f t="shared" si="43"/>
        <v>1</v>
      </c>
    </row>
    <row r="672" spans="1:7" x14ac:dyDescent="0.2">
      <c r="A672">
        <v>671</v>
      </c>
      <c r="B672" t="s">
        <v>59</v>
      </c>
      <c r="C672">
        <v>37</v>
      </c>
      <c r="D672" s="79" t="str">
        <f t="shared" si="40"/>
        <v>South</v>
      </c>
      <c r="E672" s="79">
        <f t="shared" si="41"/>
        <v>0</v>
      </c>
      <c r="F672" s="79">
        <f t="shared" si="42"/>
        <v>1</v>
      </c>
      <c r="G672" s="79">
        <f t="shared" si="43"/>
        <v>0</v>
      </c>
    </row>
    <row r="673" spans="1:7" x14ac:dyDescent="0.2">
      <c r="A673">
        <v>672</v>
      </c>
      <c r="B673" t="s">
        <v>145</v>
      </c>
      <c r="C673">
        <v>45</v>
      </c>
      <c r="D673" s="79" t="str">
        <f t="shared" si="40"/>
        <v>Midwest</v>
      </c>
      <c r="E673" s="79">
        <f t="shared" si="41"/>
        <v>0</v>
      </c>
      <c r="F673" s="79">
        <f t="shared" si="42"/>
        <v>0</v>
      </c>
      <c r="G673" s="79">
        <f t="shared" si="43"/>
        <v>1</v>
      </c>
    </row>
    <row r="674" spans="1:7" x14ac:dyDescent="0.2">
      <c r="A674">
        <v>673</v>
      </c>
      <c r="B674" t="s">
        <v>148</v>
      </c>
      <c r="C674">
        <v>29</v>
      </c>
      <c r="D674" s="79" t="str">
        <f t="shared" si="40"/>
        <v>West</v>
      </c>
      <c r="E674" s="79">
        <f t="shared" si="41"/>
        <v>0</v>
      </c>
      <c r="F674" s="79">
        <f t="shared" si="42"/>
        <v>0</v>
      </c>
      <c r="G674" s="79">
        <f t="shared" si="43"/>
        <v>0</v>
      </c>
    </row>
    <row r="675" spans="1:7" x14ac:dyDescent="0.2">
      <c r="A675">
        <v>674</v>
      </c>
      <c r="B675" t="s">
        <v>100</v>
      </c>
      <c r="C675">
        <v>27</v>
      </c>
      <c r="D675" s="79" t="str">
        <f t="shared" si="40"/>
        <v>South</v>
      </c>
      <c r="E675" s="79">
        <f t="shared" si="41"/>
        <v>0</v>
      </c>
      <c r="F675" s="79">
        <f t="shared" si="42"/>
        <v>1</v>
      </c>
      <c r="G675" s="79">
        <f t="shared" si="43"/>
        <v>0</v>
      </c>
    </row>
    <row r="676" spans="1:7" x14ac:dyDescent="0.2">
      <c r="A676">
        <v>675</v>
      </c>
      <c r="B676" t="s">
        <v>148</v>
      </c>
      <c r="C676">
        <v>36</v>
      </c>
      <c r="D676" s="79" t="str">
        <f t="shared" si="40"/>
        <v>West</v>
      </c>
      <c r="E676" s="79">
        <f t="shared" si="41"/>
        <v>0</v>
      </c>
      <c r="F676" s="79">
        <f t="shared" si="42"/>
        <v>0</v>
      </c>
      <c r="G676" s="79">
        <f t="shared" si="43"/>
        <v>0</v>
      </c>
    </row>
    <row r="677" spans="1:7" x14ac:dyDescent="0.2">
      <c r="A677">
        <v>676</v>
      </c>
      <c r="B677" t="s">
        <v>71</v>
      </c>
      <c r="C677">
        <v>9</v>
      </c>
      <c r="D677" s="79" t="str">
        <f t="shared" si="40"/>
        <v>South</v>
      </c>
      <c r="E677" s="79">
        <f t="shared" si="41"/>
        <v>0</v>
      </c>
      <c r="F677" s="79">
        <f t="shared" si="42"/>
        <v>1</v>
      </c>
      <c r="G677" s="79">
        <f t="shared" si="43"/>
        <v>0</v>
      </c>
    </row>
    <row r="678" spans="1:7" x14ac:dyDescent="0.2">
      <c r="A678">
        <v>677</v>
      </c>
      <c r="B678" t="s">
        <v>138</v>
      </c>
      <c r="C678">
        <v>38</v>
      </c>
      <c r="D678" s="79" t="str">
        <f t="shared" si="40"/>
        <v>Northeast</v>
      </c>
      <c r="E678" s="79">
        <f t="shared" si="41"/>
        <v>1</v>
      </c>
      <c r="F678" s="79">
        <f t="shared" si="42"/>
        <v>0</v>
      </c>
      <c r="G678" s="79">
        <f t="shared" si="43"/>
        <v>0</v>
      </c>
    </row>
    <row r="679" spans="1:7" x14ac:dyDescent="0.2">
      <c r="A679">
        <v>678</v>
      </c>
      <c r="B679" t="s">
        <v>148</v>
      </c>
      <c r="C679">
        <v>41</v>
      </c>
      <c r="D679" s="79" t="str">
        <f t="shared" si="40"/>
        <v>West</v>
      </c>
      <c r="E679" s="79">
        <f t="shared" si="41"/>
        <v>0</v>
      </c>
      <c r="F679" s="79">
        <f t="shared" si="42"/>
        <v>0</v>
      </c>
      <c r="G679" s="79">
        <f t="shared" si="43"/>
        <v>0</v>
      </c>
    </row>
    <row r="680" spans="1:7" x14ac:dyDescent="0.2">
      <c r="A680">
        <v>679</v>
      </c>
      <c r="B680" t="s">
        <v>30</v>
      </c>
      <c r="C680">
        <v>25</v>
      </c>
      <c r="D680" s="79" t="str">
        <f t="shared" si="40"/>
        <v>Northeast</v>
      </c>
      <c r="E680" s="79">
        <f t="shared" si="41"/>
        <v>1</v>
      </c>
      <c r="F680" s="79">
        <f t="shared" si="42"/>
        <v>0</v>
      </c>
      <c r="G680" s="79">
        <f t="shared" si="43"/>
        <v>0</v>
      </c>
    </row>
    <row r="681" spans="1:7" x14ac:dyDescent="0.2">
      <c r="A681">
        <v>680</v>
      </c>
      <c r="B681" t="s">
        <v>150</v>
      </c>
      <c r="C681">
        <v>37</v>
      </c>
      <c r="D681" s="79" t="str">
        <f t="shared" si="40"/>
        <v>Midwest</v>
      </c>
      <c r="E681" s="79">
        <f t="shared" si="41"/>
        <v>0</v>
      </c>
      <c r="F681" s="79">
        <f t="shared" si="42"/>
        <v>0</v>
      </c>
      <c r="G681" s="79">
        <f t="shared" si="43"/>
        <v>1</v>
      </c>
    </row>
    <row r="682" spans="1:7" x14ac:dyDescent="0.2">
      <c r="A682">
        <v>681</v>
      </c>
      <c r="B682" t="s">
        <v>121</v>
      </c>
      <c r="C682">
        <v>3</v>
      </c>
      <c r="D682" s="79" t="str">
        <f t="shared" si="40"/>
        <v>South</v>
      </c>
      <c r="E682" s="79">
        <f t="shared" si="41"/>
        <v>0</v>
      </c>
      <c r="F682" s="79">
        <f t="shared" si="42"/>
        <v>1</v>
      </c>
      <c r="G682" s="79">
        <f t="shared" si="43"/>
        <v>0</v>
      </c>
    </row>
    <row r="683" spans="1:7" x14ac:dyDescent="0.2">
      <c r="A683">
        <v>682</v>
      </c>
      <c r="B683" t="s">
        <v>59</v>
      </c>
      <c r="C683">
        <v>24</v>
      </c>
      <c r="D683" s="79" t="str">
        <f t="shared" si="40"/>
        <v>South</v>
      </c>
      <c r="E683" s="79">
        <f t="shared" si="41"/>
        <v>0</v>
      </c>
      <c r="F683" s="79">
        <f t="shared" si="42"/>
        <v>1</v>
      </c>
      <c r="G683" s="79">
        <f t="shared" si="43"/>
        <v>0</v>
      </c>
    </row>
    <row r="684" spans="1:7" x14ac:dyDescent="0.2">
      <c r="A684">
        <v>683</v>
      </c>
      <c r="B684" t="s">
        <v>67</v>
      </c>
      <c r="C684">
        <v>49</v>
      </c>
      <c r="D684" s="79" t="str">
        <f t="shared" si="40"/>
        <v>Midwest</v>
      </c>
      <c r="E684" s="79">
        <f t="shared" si="41"/>
        <v>0</v>
      </c>
      <c r="F684" s="79">
        <f t="shared" si="42"/>
        <v>0</v>
      </c>
      <c r="G684" s="79">
        <f t="shared" si="43"/>
        <v>1</v>
      </c>
    </row>
    <row r="685" spans="1:7" x14ac:dyDescent="0.2">
      <c r="A685">
        <v>684</v>
      </c>
      <c r="B685" t="s">
        <v>150</v>
      </c>
      <c r="C685">
        <v>3</v>
      </c>
      <c r="D685" s="79" t="str">
        <f t="shared" si="40"/>
        <v>Midwest</v>
      </c>
      <c r="E685" s="79">
        <f t="shared" si="41"/>
        <v>0</v>
      </c>
      <c r="F685" s="79">
        <f t="shared" si="42"/>
        <v>0</v>
      </c>
      <c r="G685" s="79">
        <f t="shared" si="43"/>
        <v>1</v>
      </c>
    </row>
    <row r="686" spans="1:7" x14ac:dyDescent="0.2">
      <c r="A686">
        <v>685</v>
      </c>
      <c r="B686" t="s">
        <v>89</v>
      </c>
      <c r="C686">
        <v>42</v>
      </c>
      <c r="D686" s="79" t="str">
        <f t="shared" si="40"/>
        <v>South</v>
      </c>
      <c r="E686" s="79">
        <f t="shared" si="41"/>
        <v>0</v>
      </c>
      <c r="F686" s="79">
        <f t="shared" si="42"/>
        <v>1</v>
      </c>
      <c r="G686" s="79">
        <f t="shared" si="43"/>
        <v>0</v>
      </c>
    </row>
    <row r="687" spans="1:7" x14ac:dyDescent="0.2">
      <c r="A687">
        <v>686</v>
      </c>
      <c r="B687" t="s">
        <v>34</v>
      </c>
      <c r="C687">
        <v>32</v>
      </c>
      <c r="D687" s="79" t="str">
        <f t="shared" si="40"/>
        <v>Northeast</v>
      </c>
      <c r="E687" s="79">
        <f t="shared" si="41"/>
        <v>1</v>
      </c>
      <c r="F687" s="79">
        <f t="shared" si="42"/>
        <v>0</v>
      </c>
      <c r="G687" s="79">
        <f t="shared" si="43"/>
        <v>0</v>
      </c>
    </row>
    <row r="688" spans="1:7" x14ac:dyDescent="0.2">
      <c r="A688">
        <v>687</v>
      </c>
      <c r="B688" t="s">
        <v>115</v>
      </c>
      <c r="C688">
        <v>33</v>
      </c>
      <c r="D688" s="79" t="str">
        <f t="shared" si="40"/>
        <v>Midwest</v>
      </c>
      <c r="E688" s="79">
        <f t="shared" si="41"/>
        <v>0</v>
      </c>
      <c r="F688" s="79">
        <f t="shared" si="42"/>
        <v>0</v>
      </c>
      <c r="G688" s="79">
        <f t="shared" si="43"/>
        <v>1</v>
      </c>
    </row>
    <row r="689" spans="1:7" x14ac:dyDescent="0.2">
      <c r="A689">
        <v>688</v>
      </c>
      <c r="B689" t="s">
        <v>63</v>
      </c>
      <c r="C689">
        <v>46</v>
      </c>
      <c r="D689" s="79" t="str">
        <f t="shared" si="40"/>
        <v>South</v>
      </c>
      <c r="E689" s="79">
        <f t="shared" si="41"/>
        <v>0</v>
      </c>
      <c r="F689" s="79">
        <f t="shared" si="42"/>
        <v>1</v>
      </c>
      <c r="G689" s="79">
        <f t="shared" si="43"/>
        <v>0</v>
      </c>
    </row>
    <row r="690" spans="1:7" x14ac:dyDescent="0.2">
      <c r="A690">
        <v>689</v>
      </c>
      <c r="B690" t="s">
        <v>150</v>
      </c>
      <c r="C690">
        <v>44</v>
      </c>
      <c r="D690" s="79" t="str">
        <f t="shared" si="40"/>
        <v>Midwest</v>
      </c>
      <c r="E690" s="79">
        <f t="shared" si="41"/>
        <v>0</v>
      </c>
      <c r="F690" s="79">
        <f t="shared" si="42"/>
        <v>0</v>
      </c>
      <c r="G690" s="79">
        <f t="shared" si="43"/>
        <v>1</v>
      </c>
    </row>
    <row r="691" spans="1:7" x14ac:dyDescent="0.2">
      <c r="A691">
        <v>690</v>
      </c>
      <c r="B691" t="s">
        <v>137</v>
      </c>
      <c r="C691">
        <v>35</v>
      </c>
      <c r="D691" s="79" t="str">
        <f t="shared" si="40"/>
        <v>Northeast</v>
      </c>
      <c r="E691" s="79">
        <f t="shared" si="41"/>
        <v>1</v>
      </c>
      <c r="F691" s="79">
        <f t="shared" si="42"/>
        <v>0</v>
      </c>
      <c r="G691" s="79">
        <f t="shared" si="43"/>
        <v>0</v>
      </c>
    </row>
    <row r="692" spans="1:7" x14ac:dyDescent="0.2">
      <c r="A692">
        <v>691</v>
      </c>
      <c r="B692" t="s">
        <v>119</v>
      </c>
      <c r="C692">
        <v>45</v>
      </c>
      <c r="D692" s="79" t="str">
        <f t="shared" si="40"/>
        <v>West</v>
      </c>
      <c r="E692" s="79">
        <f t="shared" si="41"/>
        <v>0</v>
      </c>
      <c r="F692" s="79">
        <f t="shared" si="42"/>
        <v>0</v>
      </c>
      <c r="G692" s="79">
        <f t="shared" si="43"/>
        <v>0</v>
      </c>
    </row>
    <row r="693" spans="1:7" x14ac:dyDescent="0.2">
      <c r="A693">
        <v>692</v>
      </c>
      <c r="B693" t="s">
        <v>34</v>
      </c>
      <c r="C693">
        <v>37</v>
      </c>
      <c r="D693" s="79" t="str">
        <f t="shared" si="40"/>
        <v>Northeast</v>
      </c>
      <c r="E693" s="79">
        <f t="shared" si="41"/>
        <v>1</v>
      </c>
      <c r="F693" s="79">
        <f t="shared" si="42"/>
        <v>0</v>
      </c>
      <c r="G693" s="79">
        <f t="shared" si="43"/>
        <v>0</v>
      </c>
    </row>
    <row r="694" spans="1:7" x14ac:dyDescent="0.2">
      <c r="A694">
        <v>693</v>
      </c>
      <c r="B694" t="s">
        <v>113</v>
      </c>
      <c r="C694">
        <v>40</v>
      </c>
      <c r="D694" s="79" t="str">
        <f t="shared" si="40"/>
        <v>Midwest</v>
      </c>
      <c r="E694" s="79">
        <f t="shared" si="41"/>
        <v>0</v>
      </c>
      <c r="F694" s="79">
        <f t="shared" si="42"/>
        <v>0</v>
      </c>
      <c r="G694" s="79">
        <f t="shared" si="43"/>
        <v>1</v>
      </c>
    </row>
    <row r="695" spans="1:7" x14ac:dyDescent="0.2">
      <c r="A695">
        <v>694</v>
      </c>
      <c r="B695" t="s">
        <v>128</v>
      </c>
      <c r="C695">
        <v>30</v>
      </c>
      <c r="D695" s="79" t="str">
        <f t="shared" si="40"/>
        <v>Northeast</v>
      </c>
      <c r="E695" s="79">
        <f t="shared" si="41"/>
        <v>1</v>
      </c>
      <c r="F695" s="79">
        <f t="shared" si="42"/>
        <v>0</v>
      </c>
      <c r="G695" s="79">
        <f t="shared" si="43"/>
        <v>0</v>
      </c>
    </row>
    <row r="696" spans="1:7" x14ac:dyDescent="0.2">
      <c r="A696">
        <v>695</v>
      </c>
      <c r="B696" t="s">
        <v>21</v>
      </c>
      <c r="C696">
        <v>38</v>
      </c>
      <c r="D696" s="79" t="str">
        <f t="shared" si="40"/>
        <v>South</v>
      </c>
      <c r="E696" s="79">
        <f t="shared" si="41"/>
        <v>0</v>
      </c>
      <c r="F696" s="79">
        <f t="shared" si="42"/>
        <v>1</v>
      </c>
      <c r="G696" s="79">
        <f t="shared" si="43"/>
        <v>0</v>
      </c>
    </row>
    <row r="697" spans="1:7" x14ac:dyDescent="0.2">
      <c r="A697">
        <v>696</v>
      </c>
      <c r="B697" t="s">
        <v>106</v>
      </c>
      <c r="C697">
        <v>15</v>
      </c>
      <c r="D697" s="79" t="str">
        <f t="shared" si="40"/>
        <v>West</v>
      </c>
      <c r="E697" s="79">
        <f t="shared" si="41"/>
        <v>0</v>
      </c>
      <c r="F697" s="79">
        <f t="shared" si="42"/>
        <v>0</v>
      </c>
      <c r="G697" s="79">
        <f t="shared" si="43"/>
        <v>0</v>
      </c>
    </row>
    <row r="698" spans="1:7" x14ac:dyDescent="0.2">
      <c r="A698">
        <v>697</v>
      </c>
      <c r="B698" t="s">
        <v>139</v>
      </c>
      <c r="C698">
        <v>49</v>
      </c>
      <c r="D698" s="79" t="str">
        <f t="shared" si="40"/>
        <v>West</v>
      </c>
      <c r="E698" s="79">
        <f t="shared" si="41"/>
        <v>0</v>
      </c>
      <c r="F698" s="79">
        <f t="shared" si="42"/>
        <v>0</v>
      </c>
      <c r="G698" s="79">
        <f t="shared" si="43"/>
        <v>0</v>
      </c>
    </row>
    <row r="699" spans="1:7" x14ac:dyDescent="0.2">
      <c r="A699">
        <v>698</v>
      </c>
      <c r="B699" t="s">
        <v>113</v>
      </c>
      <c r="C699">
        <v>40</v>
      </c>
      <c r="D699" s="79" t="str">
        <f t="shared" si="40"/>
        <v>Midwest</v>
      </c>
      <c r="E699" s="79">
        <f t="shared" si="41"/>
        <v>0</v>
      </c>
      <c r="F699" s="79">
        <f t="shared" si="42"/>
        <v>0</v>
      </c>
      <c r="G699" s="79">
        <f t="shared" si="43"/>
        <v>1</v>
      </c>
    </row>
    <row r="700" spans="1:7" x14ac:dyDescent="0.2">
      <c r="A700">
        <v>699</v>
      </c>
      <c r="B700" t="s">
        <v>145</v>
      </c>
      <c r="C700">
        <v>40</v>
      </c>
      <c r="D700" s="79" t="str">
        <f t="shared" si="40"/>
        <v>Midwest</v>
      </c>
      <c r="E700" s="79">
        <f t="shared" si="41"/>
        <v>0</v>
      </c>
      <c r="F700" s="79">
        <f t="shared" si="42"/>
        <v>0</v>
      </c>
      <c r="G700" s="79">
        <f t="shared" si="43"/>
        <v>1</v>
      </c>
    </row>
    <row r="701" spans="1:7" x14ac:dyDescent="0.2">
      <c r="A701">
        <v>700</v>
      </c>
      <c r="B701" t="s">
        <v>138</v>
      </c>
      <c r="C701">
        <v>5</v>
      </c>
      <c r="D701" s="79" t="str">
        <f t="shared" si="40"/>
        <v>Northeast</v>
      </c>
      <c r="E701" s="79">
        <f t="shared" si="41"/>
        <v>1</v>
      </c>
      <c r="F701" s="79">
        <f t="shared" si="42"/>
        <v>0</v>
      </c>
      <c r="G701" s="79">
        <f t="shared" si="43"/>
        <v>0</v>
      </c>
    </row>
    <row r="702" spans="1:7" x14ac:dyDescent="0.2">
      <c r="A702">
        <v>701</v>
      </c>
      <c r="B702" t="s">
        <v>149</v>
      </c>
      <c r="C702">
        <v>5</v>
      </c>
      <c r="D702" s="79" t="str">
        <f t="shared" si="40"/>
        <v>Midwest</v>
      </c>
      <c r="E702" s="79">
        <f t="shared" si="41"/>
        <v>0</v>
      </c>
      <c r="F702" s="79">
        <f t="shared" si="42"/>
        <v>0</v>
      </c>
      <c r="G702" s="79">
        <f t="shared" si="43"/>
        <v>1</v>
      </c>
    </row>
    <row r="703" spans="1:7" x14ac:dyDescent="0.2">
      <c r="A703">
        <v>702</v>
      </c>
      <c r="B703" t="s">
        <v>134</v>
      </c>
      <c r="C703">
        <v>5</v>
      </c>
      <c r="D703" s="79" t="str">
        <f t="shared" si="40"/>
        <v>West</v>
      </c>
      <c r="E703" s="79">
        <f t="shared" si="41"/>
        <v>0</v>
      </c>
      <c r="F703" s="79">
        <f t="shared" si="42"/>
        <v>0</v>
      </c>
      <c r="G703" s="79">
        <f t="shared" si="43"/>
        <v>0</v>
      </c>
    </row>
    <row r="704" spans="1:7" x14ac:dyDescent="0.2">
      <c r="A704">
        <v>703</v>
      </c>
      <c r="B704" t="s">
        <v>55</v>
      </c>
      <c r="C704">
        <v>1</v>
      </c>
      <c r="D704" s="79" t="str">
        <f t="shared" si="40"/>
        <v>West</v>
      </c>
      <c r="E704" s="79">
        <f t="shared" si="41"/>
        <v>0</v>
      </c>
      <c r="F704" s="79">
        <f t="shared" si="42"/>
        <v>0</v>
      </c>
      <c r="G704" s="79">
        <f t="shared" si="43"/>
        <v>0</v>
      </c>
    </row>
    <row r="705" spans="1:7" x14ac:dyDescent="0.2">
      <c r="A705">
        <v>704</v>
      </c>
      <c r="B705" t="s">
        <v>138</v>
      </c>
      <c r="C705">
        <v>21</v>
      </c>
      <c r="D705" s="79" t="str">
        <f t="shared" si="40"/>
        <v>Northeast</v>
      </c>
      <c r="E705" s="79">
        <f t="shared" si="41"/>
        <v>1</v>
      </c>
      <c r="F705" s="79">
        <f t="shared" si="42"/>
        <v>0</v>
      </c>
      <c r="G705" s="79">
        <f t="shared" si="43"/>
        <v>0</v>
      </c>
    </row>
    <row r="706" spans="1:7" x14ac:dyDescent="0.2">
      <c r="A706">
        <v>705</v>
      </c>
      <c r="B706" t="s">
        <v>134</v>
      </c>
      <c r="C706">
        <v>18</v>
      </c>
      <c r="D706" s="79" t="str">
        <f t="shared" si="40"/>
        <v>West</v>
      </c>
      <c r="E706" s="79">
        <f t="shared" si="41"/>
        <v>0</v>
      </c>
      <c r="F706" s="79">
        <f t="shared" si="42"/>
        <v>0</v>
      </c>
      <c r="G706" s="79">
        <f t="shared" si="43"/>
        <v>0</v>
      </c>
    </row>
    <row r="707" spans="1:7" x14ac:dyDescent="0.2">
      <c r="A707">
        <v>706</v>
      </c>
      <c r="B707" t="s">
        <v>71</v>
      </c>
      <c r="C707">
        <v>49</v>
      </c>
      <c r="D707" s="79" t="str">
        <f t="shared" ref="D707:D770" si="44">IF(OR(B707="Maine",B707="New Hampshire",B707="Vermont",B707="Massachusetts",B707="Rhode Island",B707="Connecticut",B707="New York",B707="New Jersey",B707="Pennsylvania"),"Northeast",
IF(OR(B707="Delaware",B707="Maryland",B707="Virginia",B707="West Virginia",B707="North Carolina",B707="South Carolina",B707="Georgia",B707="Florida",B707="Kentucky",B707="Tennessee",B707="Alabama",B707="Mississippi",B707="Arkansas",B707="Louisiana",B707="Oklahoma",B707="Texas"),"South",
IF(OR(B707="Ohio",B707="Michigan",B707="Indiana",B707="Illinois",B707="Wisconsin",B707="Minnesota",B707="Iowa",B707="Missouri",B707="North Dakota",B707="South Dakota",B707="Nebraska",B707="Kansas"),"Midwest",
IF(OR(B707="Montana",B707="Idaho",B707="Wyoming",B707="Colorado",B707="Utah",B707="Nevada",B707="Arizona",B707="New Mexico",B707="Alaska",B707="Hawaii",B707="Washington",B707="Oregon",B707="California"),"West",
"Unknown"))))</f>
        <v>South</v>
      </c>
      <c r="E707" s="79">
        <f t="shared" ref="E707:E770" si="45">IF(D707="Northeast", 1, 0)</f>
        <v>0</v>
      </c>
      <c r="F707" s="79">
        <f t="shared" ref="F707:F770" si="46">IF(D707="South", 1, 0)</f>
        <v>1</v>
      </c>
      <c r="G707" s="79">
        <f t="shared" ref="G707:G770" si="47">IF(D707="Midwest", 1, 0)</f>
        <v>0</v>
      </c>
    </row>
    <row r="708" spans="1:7" x14ac:dyDescent="0.2">
      <c r="A708">
        <v>707</v>
      </c>
      <c r="B708" t="s">
        <v>145</v>
      </c>
      <c r="C708">
        <v>27</v>
      </c>
      <c r="D708" s="79" t="str">
        <f t="shared" si="44"/>
        <v>Midwest</v>
      </c>
      <c r="E708" s="79">
        <f t="shared" si="45"/>
        <v>0</v>
      </c>
      <c r="F708" s="79">
        <f t="shared" si="46"/>
        <v>0</v>
      </c>
      <c r="G708" s="79">
        <f t="shared" si="47"/>
        <v>1</v>
      </c>
    </row>
    <row r="709" spans="1:7" x14ac:dyDescent="0.2">
      <c r="A709">
        <v>708</v>
      </c>
      <c r="B709" t="s">
        <v>59</v>
      </c>
      <c r="C709">
        <v>21</v>
      </c>
      <c r="D709" s="79" t="str">
        <f t="shared" si="44"/>
        <v>South</v>
      </c>
      <c r="E709" s="79">
        <f t="shared" si="45"/>
        <v>0</v>
      </c>
      <c r="F709" s="79">
        <f t="shared" si="46"/>
        <v>1</v>
      </c>
      <c r="G709" s="79">
        <f t="shared" si="47"/>
        <v>0</v>
      </c>
    </row>
    <row r="710" spans="1:7" x14ac:dyDescent="0.2">
      <c r="A710">
        <v>709</v>
      </c>
      <c r="B710" t="s">
        <v>21</v>
      </c>
      <c r="C710">
        <v>19</v>
      </c>
      <c r="D710" s="79" t="str">
        <f t="shared" si="44"/>
        <v>South</v>
      </c>
      <c r="E710" s="79">
        <f t="shared" si="45"/>
        <v>0</v>
      </c>
      <c r="F710" s="79">
        <f t="shared" si="46"/>
        <v>1</v>
      </c>
      <c r="G710" s="79">
        <f t="shared" si="47"/>
        <v>0</v>
      </c>
    </row>
    <row r="711" spans="1:7" x14ac:dyDescent="0.2">
      <c r="A711">
        <v>710</v>
      </c>
      <c r="B711" t="s">
        <v>34</v>
      </c>
      <c r="C711">
        <v>23</v>
      </c>
      <c r="D711" s="79" t="str">
        <f t="shared" si="44"/>
        <v>Northeast</v>
      </c>
      <c r="E711" s="79">
        <f t="shared" si="45"/>
        <v>1</v>
      </c>
      <c r="F711" s="79">
        <f t="shared" si="46"/>
        <v>0</v>
      </c>
      <c r="G711" s="79">
        <f t="shared" si="47"/>
        <v>0</v>
      </c>
    </row>
    <row r="712" spans="1:7" x14ac:dyDescent="0.2">
      <c r="A712">
        <v>711</v>
      </c>
      <c r="B712" t="s">
        <v>140</v>
      </c>
      <c r="C712">
        <v>26</v>
      </c>
      <c r="D712" s="79" t="str">
        <f t="shared" si="44"/>
        <v>South</v>
      </c>
      <c r="E712" s="79">
        <f t="shared" si="45"/>
        <v>0</v>
      </c>
      <c r="F712" s="79">
        <f t="shared" si="46"/>
        <v>1</v>
      </c>
      <c r="G712" s="79">
        <f t="shared" si="47"/>
        <v>0</v>
      </c>
    </row>
    <row r="713" spans="1:7" x14ac:dyDescent="0.2">
      <c r="A713">
        <v>712</v>
      </c>
      <c r="B713" t="s">
        <v>81</v>
      </c>
      <c r="C713">
        <v>13</v>
      </c>
      <c r="D713" s="79" t="str">
        <f t="shared" si="44"/>
        <v>Northeast</v>
      </c>
      <c r="E713" s="79">
        <f t="shared" si="45"/>
        <v>1</v>
      </c>
      <c r="F713" s="79">
        <f t="shared" si="46"/>
        <v>0</v>
      </c>
      <c r="G713" s="79">
        <f t="shared" si="47"/>
        <v>0</v>
      </c>
    </row>
    <row r="714" spans="1:7" x14ac:dyDescent="0.2">
      <c r="A714">
        <v>713</v>
      </c>
      <c r="B714" t="s">
        <v>81</v>
      </c>
      <c r="C714">
        <v>36</v>
      </c>
      <c r="D714" s="79" t="str">
        <f t="shared" si="44"/>
        <v>Northeast</v>
      </c>
      <c r="E714" s="79">
        <f t="shared" si="45"/>
        <v>1</v>
      </c>
      <c r="F714" s="79">
        <f t="shared" si="46"/>
        <v>0</v>
      </c>
      <c r="G714" s="79">
        <f t="shared" si="47"/>
        <v>0</v>
      </c>
    </row>
    <row r="715" spans="1:7" x14ac:dyDescent="0.2">
      <c r="A715">
        <v>714</v>
      </c>
      <c r="B715" t="s">
        <v>46</v>
      </c>
      <c r="C715">
        <v>39</v>
      </c>
      <c r="D715" s="79" t="str">
        <f t="shared" si="44"/>
        <v>West</v>
      </c>
      <c r="E715" s="79">
        <f t="shared" si="45"/>
        <v>0</v>
      </c>
      <c r="F715" s="79">
        <f t="shared" si="46"/>
        <v>0</v>
      </c>
      <c r="G715" s="79">
        <f t="shared" si="47"/>
        <v>0</v>
      </c>
    </row>
    <row r="716" spans="1:7" x14ac:dyDescent="0.2">
      <c r="A716">
        <v>715</v>
      </c>
      <c r="B716" t="s">
        <v>146</v>
      </c>
      <c r="C716">
        <v>40</v>
      </c>
      <c r="D716" s="79" t="str">
        <f t="shared" si="44"/>
        <v>Midwest</v>
      </c>
      <c r="E716" s="79">
        <f t="shared" si="45"/>
        <v>0</v>
      </c>
      <c r="F716" s="79">
        <f t="shared" si="46"/>
        <v>0</v>
      </c>
      <c r="G716" s="79">
        <f t="shared" si="47"/>
        <v>1</v>
      </c>
    </row>
    <row r="717" spans="1:7" x14ac:dyDescent="0.2">
      <c r="A717">
        <v>716</v>
      </c>
      <c r="B717" t="s">
        <v>78</v>
      </c>
      <c r="C717">
        <v>37</v>
      </c>
      <c r="D717" s="79" t="str">
        <f t="shared" si="44"/>
        <v>South</v>
      </c>
      <c r="E717" s="79">
        <f t="shared" si="45"/>
        <v>0</v>
      </c>
      <c r="F717" s="79">
        <f t="shared" si="46"/>
        <v>1</v>
      </c>
      <c r="G717" s="79">
        <f t="shared" si="47"/>
        <v>0</v>
      </c>
    </row>
    <row r="718" spans="1:7" x14ac:dyDescent="0.2">
      <c r="A718">
        <v>717</v>
      </c>
      <c r="B718" t="s">
        <v>67</v>
      </c>
      <c r="C718">
        <v>9</v>
      </c>
      <c r="D718" s="79" t="str">
        <f t="shared" si="44"/>
        <v>Midwest</v>
      </c>
      <c r="E718" s="79">
        <f t="shared" si="45"/>
        <v>0</v>
      </c>
      <c r="F718" s="79">
        <f t="shared" si="46"/>
        <v>0</v>
      </c>
      <c r="G718" s="79">
        <f t="shared" si="47"/>
        <v>1</v>
      </c>
    </row>
    <row r="719" spans="1:7" x14ac:dyDescent="0.2">
      <c r="A719">
        <v>718</v>
      </c>
      <c r="B719" t="s">
        <v>119</v>
      </c>
      <c r="C719">
        <v>7</v>
      </c>
      <c r="D719" s="79" t="str">
        <f t="shared" si="44"/>
        <v>West</v>
      </c>
      <c r="E719" s="79">
        <f t="shared" si="45"/>
        <v>0</v>
      </c>
      <c r="F719" s="79">
        <f t="shared" si="46"/>
        <v>0</v>
      </c>
      <c r="G719" s="79">
        <f t="shared" si="47"/>
        <v>0</v>
      </c>
    </row>
    <row r="720" spans="1:7" x14ac:dyDescent="0.2">
      <c r="A720">
        <v>719</v>
      </c>
      <c r="B720" t="s">
        <v>102</v>
      </c>
      <c r="C720">
        <v>25</v>
      </c>
      <c r="D720" s="79" t="str">
        <f t="shared" si="44"/>
        <v>South</v>
      </c>
      <c r="E720" s="79">
        <f t="shared" si="45"/>
        <v>0</v>
      </c>
      <c r="F720" s="79">
        <f t="shared" si="46"/>
        <v>1</v>
      </c>
      <c r="G720" s="79">
        <f t="shared" si="47"/>
        <v>0</v>
      </c>
    </row>
    <row r="721" spans="1:7" x14ac:dyDescent="0.2">
      <c r="A721">
        <v>720</v>
      </c>
      <c r="B721" t="s">
        <v>90</v>
      </c>
      <c r="C721">
        <v>42</v>
      </c>
      <c r="D721" s="79" t="str">
        <f t="shared" si="44"/>
        <v>South</v>
      </c>
      <c r="E721" s="79">
        <f t="shared" si="45"/>
        <v>0</v>
      </c>
      <c r="F721" s="79">
        <f t="shared" si="46"/>
        <v>1</v>
      </c>
      <c r="G721" s="79">
        <f t="shared" si="47"/>
        <v>0</v>
      </c>
    </row>
    <row r="722" spans="1:7" x14ac:dyDescent="0.2">
      <c r="A722">
        <v>721</v>
      </c>
      <c r="B722" t="s">
        <v>129</v>
      </c>
      <c r="C722">
        <v>19</v>
      </c>
      <c r="D722" s="79" t="str">
        <f t="shared" si="44"/>
        <v>West</v>
      </c>
      <c r="E722" s="79">
        <f t="shared" si="45"/>
        <v>0</v>
      </c>
      <c r="F722" s="79">
        <f t="shared" si="46"/>
        <v>0</v>
      </c>
      <c r="G722" s="79">
        <f t="shared" si="47"/>
        <v>0</v>
      </c>
    </row>
    <row r="723" spans="1:7" x14ac:dyDescent="0.2">
      <c r="A723">
        <v>722</v>
      </c>
      <c r="B723" t="s">
        <v>98</v>
      </c>
      <c r="C723">
        <v>41</v>
      </c>
      <c r="D723" s="79" t="str">
        <f t="shared" si="44"/>
        <v>West</v>
      </c>
      <c r="E723" s="79">
        <f t="shared" si="45"/>
        <v>0</v>
      </c>
      <c r="F723" s="79">
        <f t="shared" si="46"/>
        <v>0</v>
      </c>
      <c r="G723" s="79">
        <f t="shared" si="47"/>
        <v>0</v>
      </c>
    </row>
    <row r="724" spans="1:7" x14ac:dyDescent="0.2">
      <c r="A724">
        <v>723</v>
      </c>
      <c r="B724" t="s">
        <v>50</v>
      </c>
      <c r="C724">
        <v>50</v>
      </c>
      <c r="D724" s="79" t="str">
        <f t="shared" si="44"/>
        <v>West</v>
      </c>
      <c r="E724" s="79">
        <f t="shared" si="45"/>
        <v>0</v>
      </c>
      <c r="F724" s="79">
        <f t="shared" si="46"/>
        <v>0</v>
      </c>
      <c r="G724" s="79">
        <f t="shared" si="47"/>
        <v>0</v>
      </c>
    </row>
    <row r="725" spans="1:7" x14ac:dyDescent="0.2">
      <c r="A725">
        <v>724</v>
      </c>
      <c r="B725" t="s">
        <v>67</v>
      </c>
      <c r="C725">
        <v>43</v>
      </c>
      <c r="D725" s="79" t="str">
        <f t="shared" si="44"/>
        <v>Midwest</v>
      </c>
      <c r="E725" s="79">
        <f t="shared" si="45"/>
        <v>0</v>
      </c>
      <c r="F725" s="79">
        <f t="shared" si="46"/>
        <v>0</v>
      </c>
      <c r="G725" s="79">
        <f t="shared" si="47"/>
        <v>1</v>
      </c>
    </row>
    <row r="726" spans="1:7" x14ac:dyDescent="0.2">
      <c r="A726">
        <v>725</v>
      </c>
      <c r="B726" t="s">
        <v>81</v>
      </c>
      <c r="C726">
        <v>36</v>
      </c>
      <c r="D726" s="79" t="str">
        <f t="shared" si="44"/>
        <v>Northeast</v>
      </c>
      <c r="E726" s="79">
        <f t="shared" si="45"/>
        <v>1</v>
      </c>
      <c r="F726" s="79">
        <f t="shared" si="46"/>
        <v>0</v>
      </c>
      <c r="G726" s="79">
        <f t="shared" si="47"/>
        <v>0</v>
      </c>
    </row>
    <row r="727" spans="1:7" x14ac:dyDescent="0.2">
      <c r="A727">
        <v>726</v>
      </c>
      <c r="B727" t="s">
        <v>104</v>
      </c>
      <c r="C727">
        <v>33</v>
      </c>
      <c r="D727" s="79" t="str">
        <f t="shared" si="44"/>
        <v>South</v>
      </c>
      <c r="E727" s="79">
        <f t="shared" si="45"/>
        <v>0</v>
      </c>
      <c r="F727" s="79">
        <f t="shared" si="46"/>
        <v>1</v>
      </c>
      <c r="G727" s="79">
        <f t="shared" si="47"/>
        <v>0</v>
      </c>
    </row>
    <row r="728" spans="1:7" x14ac:dyDescent="0.2">
      <c r="A728">
        <v>727</v>
      </c>
      <c r="B728" t="s">
        <v>113</v>
      </c>
      <c r="C728">
        <v>20</v>
      </c>
      <c r="D728" s="79" t="str">
        <f t="shared" si="44"/>
        <v>Midwest</v>
      </c>
      <c r="E728" s="79">
        <f t="shared" si="45"/>
        <v>0</v>
      </c>
      <c r="F728" s="79">
        <f t="shared" si="46"/>
        <v>0</v>
      </c>
      <c r="G728" s="79">
        <f t="shared" si="47"/>
        <v>1</v>
      </c>
    </row>
    <row r="729" spans="1:7" x14ac:dyDescent="0.2">
      <c r="A729">
        <v>728</v>
      </c>
      <c r="B729" t="s">
        <v>71</v>
      </c>
      <c r="C729">
        <v>37</v>
      </c>
      <c r="D729" s="79" t="str">
        <f t="shared" si="44"/>
        <v>South</v>
      </c>
      <c r="E729" s="79">
        <f t="shared" si="45"/>
        <v>0</v>
      </c>
      <c r="F729" s="79">
        <f t="shared" si="46"/>
        <v>1</v>
      </c>
      <c r="G729" s="79">
        <f t="shared" si="47"/>
        <v>0</v>
      </c>
    </row>
    <row r="730" spans="1:7" x14ac:dyDescent="0.2">
      <c r="A730">
        <v>729</v>
      </c>
      <c r="B730" t="s">
        <v>144</v>
      </c>
      <c r="C730">
        <v>12</v>
      </c>
      <c r="D730" s="79" t="str">
        <f t="shared" si="44"/>
        <v>Midwest</v>
      </c>
      <c r="E730" s="79">
        <f t="shared" si="45"/>
        <v>0</v>
      </c>
      <c r="F730" s="79">
        <f t="shared" si="46"/>
        <v>0</v>
      </c>
      <c r="G730" s="79">
        <f t="shared" si="47"/>
        <v>1</v>
      </c>
    </row>
    <row r="731" spans="1:7" x14ac:dyDescent="0.2">
      <c r="A731">
        <v>730</v>
      </c>
      <c r="B731" t="s">
        <v>147</v>
      </c>
      <c r="C731">
        <v>46</v>
      </c>
      <c r="D731" s="79" t="str">
        <f t="shared" si="44"/>
        <v>Midwest</v>
      </c>
      <c r="E731" s="79">
        <f t="shared" si="45"/>
        <v>0</v>
      </c>
      <c r="F731" s="79">
        <f t="shared" si="46"/>
        <v>0</v>
      </c>
      <c r="G731" s="79">
        <f t="shared" si="47"/>
        <v>1</v>
      </c>
    </row>
    <row r="732" spans="1:7" x14ac:dyDescent="0.2">
      <c r="A732">
        <v>731</v>
      </c>
      <c r="B732" t="s">
        <v>34</v>
      </c>
      <c r="C732">
        <v>28</v>
      </c>
      <c r="D732" s="79" t="str">
        <f t="shared" si="44"/>
        <v>Northeast</v>
      </c>
      <c r="E732" s="79">
        <f t="shared" si="45"/>
        <v>1</v>
      </c>
      <c r="F732" s="79">
        <f t="shared" si="46"/>
        <v>0</v>
      </c>
      <c r="G732" s="79">
        <f t="shared" si="47"/>
        <v>0</v>
      </c>
    </row>
    <row r="733" spans="1:7" x14ac:dyDescent="0.2">
      <c r="A733">
        <v>732</v>
      </c>
      <c r="B733" t="s">
        <v>71</v>
      </c>
      <c r="C733">
        <v>30</v>
      </c>
      <c r="D733" s="79" t="str">
        <f t="shared" si="44"/>
        <v>South</v>
      </c>
      <c r="E733" s="79">
        <f t="shared" si="45"/>
        <v>0</v>
      </c>
      <c r="F733" s="79">
        <f t="shared" si="46"/>
        <v>1</v>
      </c>
      <c r="G733" s="79">
        <f t="shared" si="47"/>
        <v>0</v>
      </c>
    </row>
    <row r="734" spans="1:7" x14ac:dyDescent="0.2">
      <c r="A734">
        <v>733</v>
      </c>
      <c r="B734" t="s">
        <v>81</v>
      </c>
      <c r="C734">
        <v>28</v>
      </c>
      <c r="D734" s="79" t="str">
        <f t="shared" si="44"/>
        <v>Northeast</v>
      </c>
      <c r="E734" s="79">
        <f t="shared" si="45"/>
        <v>1</v>
      </c>
      <c r="F734" s="79">
        <f t="shared" si="46"/>
        <v>0</v>
      </c>
      <c r="G734" s="79">
        <f t="shared" si="47"/>
        <v>0</v>
      </c>
    </row>
    <row r="735" spans="1:7" x14ac:dyDescent="0.2">
      <c r="A735">
        <v>734</v>
      </c>
      <c r="B735" t="s">
        <v>42</v>
      </c>
      <c r="C735">
        <v>20</v>
      </c>
      <c r="D735" s="79" t="str">
        <f t="shared" si="44"/>
        <v>Northeast</v>
      </c>
      <c r="E735" s="79">
        <f t="shared" si="45"/>
        <v>1</v>
      </c>
      <c r="F735" s="79">
        <f t="shared" si="46"/>
        <v>0</v>
      </c>
      <c r="G735" s="79">
        <f t="shared" si="47"/>
        <v>0</v>
      </c>
    </row>
    <row r="736" spans="1:7" x14ac:dyDescent="0.2">
      <c r="A736">
        <v>735</v>
      </c>
      <c r="B736" t="s">
        <v>126</v>
      </c>
      <c r="C736">
        <v>39</v>
      </c>
      <c r="D736" s="79" t="str">
        <f t="shared" si="44"/>
        <v>Northeast</v>
      </c>
      <c r="E736" s="79">
        <f t="shared" si="45"/>
        <v>1</v>
      </c>
      <c r="F736" s="79">
        <f t="shared" si="46"/>
        <v>0</v>
      </c>
      <c r="G736" s="79">
        <f t="shared" si="47"/>
        <v>0</v>
      </c>
    </row>
    <row r="737" spans="1:7" x14ac:dyDescent="0.2">
      <c r="A737">
        <v>736</v>
      </c>
      <c r="B737" t="s">
        <v>55</v>
      </c>
      <c r="C737">
        <v>48</v>
      </c>
      <c r="D737" s="79" t="str">
        <f t="shared" si="44"/>
        <v>West</v>
      </c>
      <c r="E737" s="79">
        <f t="shared" si="45"/>
        <v>0</v>
      </c>
      <c r="F737" s="79">
        <f t="shared" si="46"/>
        <v>0</v>
      </c>
      <c r="G737" s="79">
        <f t="shared" si="47"/>
        <v>0</v>
      </c>
    </row>
    <row r="738" spans="1:7" x14ac:dyDescent="0.2">
      <c r="A738">
        <v>737</v>
      </c>
      <c r="B738" t="s">
        <v>111</v>
      </c>
      <c r="C738">
        <v>32</v>
      </c>
      <c r="D738" s="79" t="str">
        <f t="shared" si="44"/>
        <v>West</v>
      </c>
      <c r="E738" s="79">
        <f t="shared" si="45"/>
        <v>0</v>
      </c>
      <c r="F738" s="79">
        <f t="shared" si="46"/>
        <v>0</v>
      </c>
      <c r="G738" s="79">
        <f t="shared" si="47"/>
        <v>0</v>
      </c>
    </row>
    <row r="739" spans="1:7" x14ac:dyDescent="0.2">
      <c r="A739">
        <v>738</v>
      </c>
      <c r="B739" t="s">
        <v>144</v>
      </c>
      <c r="C739">
        <v>28</v>
      </c>
      <c r="D739" s="79" t="str">
        <f t="shared" si="44"/>
        <v>Midwest</v>
      </c>
      <c r="E739" s="79">
        <f t="shared" si="45"/>
        <v>0</v>
      </c>
      <c r="F739" s="79">
        <f t="shared" si="46"/>
        <v>0</v>
      </c>
      <c r="G739" s="79">
        <f t="shared" si="47"/>
        <v>1</v>
      </c>
    </row>
    <row r="740" spans="1:7" x14ac:dyDescent="0.2">
      <c r="A740">
        <v>739</v>
      </c>
      <c r="B740" t="s">
        <v>147</v>
      </c>
      <c r="C740">
        <v>27</v>
      </c>
      <c r="D740" s="79" t="str">
        <f t="shared" si="44"/>
        <v>Midwest</v>
      </c>
      <c r="E740" s="79">
        <f t="shared" si="45"/>
        <v>0</v>
      </c>
      <c r="F740" s="79">
        <f t="shared" si="46"/>
        <v>0</v>
      </c>
      <c r="G740" s="79">
        <f t="shared" si="47"/>
        <v>1</v>
      </c>
    </row>
    <row r="741" spans="1:7" x14ac:dyDescent="0.2">
      <c r="A741">
        <v>740</v>
      </c>
      <c r="B741" t="s">
        <v>147</v>
      </c>
      <c r="C741">
        <v>26</v>
      </c>
      <c r="D741" s="79" t="str">
        <f t="shared" si="44"/>
        <v>Midwest</v>
      </c>
      <c r="E741" s="79">
        <f t="shared" si="45"/>
        <v>0</v>
      </c>
      <c r="F741" s="79">
        <f t="shared" si="46"/>
        <v>0</v>
      </c>
      <c r="G741" s="79">
        <f t="shared" si="47"/>
        <v>1</v>
      </c>
    </row>
    <row r="742" spans="1:7" x14ac:dyDescent="0.2">
      <c r="A742">
        <v>741</v>
      </c>
      <c r="B742" t="s">
        <v>146</v>
      </c>
      <c r="C742">
        <v>22</v>
      </c>
      <c r="D742" s="79" t="str">
        <f t="shared" si="44"/>
        <v>Midwest</v>
      </c>
      <c r="E742" s="79">
        <f t="shared" si="45"/>
        <v>0</v>
      </c>
      <c r="F742" s="79">
        <f t="shared" si="46"/>
        <v>0</v>
      </c>
      <c r="G742" s="79">
        <f t="shared" si="47"/>
        <v>1</v>
      </c>
    </row>
    <row r="743" spans="1:7" x14ac:dyDescent="0.2">
      <c r="A743">
        <v>742</v>
      </c>
      <c r="B743" t="s">
        <v>63</v>
      </c>
      <c r="C743">
        <v>23</v>
      </c>
      <c r="D743" s="79" t="str">
        <f t="shared" si="44"/>
        <v>South</v>
      </c>
      <c r="E743" s="79">
        <f t="shared" si="45"/>
        <v>0</v>
      </c>
      <c r="F743" s="79">
        <f t="shared" si="46"/>
        <v>1</v>
      </c>
      <c r="G743" s="79">
        <f t="shared" si="47"/>
        <v>0</v>
      </c>
    </row>
    <row r="744" spans="1:7" x14ac:dyDescent="0.2">
      <c r="A744">
        <v>743</v>
      </c>
      <c r="B744" t="s">
        <v>106</v>
      </c>
      <c r="C744">
        <v>21</v>
      </c>
      <c r="D744" s="79" t="str">
        <f t="shared" si="44"/>
        <v>West</v>
      </c>
      <c r="E744" s="79">
        <f t="shared" si="45"/>
        <v>0</v>
      </c>
      <c r="F744" s="79">
        <f t="shared" si="46"/>
        <v>0</v>
      </c>
      <c r="G744" s="79">
        <f t="shared" si="47"/>
        <v>0</v>
      </c>
    </row>
    <row r="745" spans="1:7" x14ac:dyDescent="0.2">
      <c r="A745">
        <v>744</v>
      </c>
      <c r="B745" t="s">
        <v>97</v>
      </c>
      <c r="C745">
        <v>36</v>
      </c>
      <c r="D745" s="79" t="str">
        <f t="shared" si="44"/>
        <v>South</v>
      </c>
      <c r="E745" s="79">
        <f t="shared" si="45"/>
        <v>0</v>
      </c>
      <c r="F745" s="79">
        <f t="shared" si="46"/>
        <v>1</v>
      </c>
      <c r="G745" s="79">
        <f t="shared" si="47"/>
        <v>0</v>
      </c>
    </row>
    <row r="746" spans="1:7" x14ac:dyDescent="0.2">
      <c r="A746">
        <v>745</v>
      </c>
      <c r="B746" t="s">
        <v>114</v>
      </c>
      <c r="C746">
        <v>42</v>
      </c>
      <c r="D746" s="79" t="str">
        <f t="shared" si="44"/>
        <v>Midwest</v>
      </c>
      <c r="E746" s="79">
        <f t="shared" si="45"/>
        <v>0</v>
      </c>
      <c r="F746" s="79">
        <f t="shared" si="46"/>
        <v>0</v>
      </c>
      <c r="G746" s="79">
        <f t="shared" si="47"/>
        <v>1</v>
      </c>
    </row>
    <row r="747" spans="1:7" x14ac:dyDescent="0.2">
      <c r="A747">
        <v>746</v>
      </c>
      <c r="B747" t="s">
        <v>150</v>
      </c>
      <c r="C747">
        <v>4</v>
      </c>
      <c r="D747" s="79" t="str">
        <f t="shared" si="44"/>
        <v>Midwest</v>
      </c>
      <c r="E747" s="79">
        <f t="shared" si="45"/>
        <v>0</v>
      </c>
      <c r="F747" s="79">
        <f t="shared" si="46"/>
        <v>0</v>
      </c>
      <c r="G747" s="79">
        <f t="shared" si="47"/>
        <v>1</v>
      </c>
    </row>
    <row r="748" spans="1:7" x14ac:dyDescent="0.2">
      <c r="A748">
        <v>747</v>
      </c>
      <c r="B748" t="s">
        <v>150</v>
      </c>
      <c r="C748">
        <v>47</v>
      </c>
      <c r="D748" s="79" t="str">
        <f t="shared" si="44"/>
        <v>Midwest</v>
      </c>
      <c r="E748" s="79">
        <f t="shared" si="45"/>
        <v>0</v>
      </c>
      <c r="F748" s="79">
        <f t="shared" si="46"/>
        <v>0</v>
      </c>
      <c r="G748" s="79">
        <f t="shared" si="47"/>
        <v>1</v>
      </c>
    </row>
    <row r="749" spans="1:7" x14ac:dyDescent="0.2">
      <c r="A749">
        <v>748</v>
      </c>
      <c r="B749" t="s">
        <v>100</v>
      </c>
      <c r="C749">
        <v>13</v>
      </c>
      <c r="D749" s="79" t="str">
        <f t="shared" si="44"/>
        <v>South</v>
      </c>
      <c r="E749" s="79">
        <f t="shared" si="45"/>
        <v>0</v>
      </c>
      <c r="F749" s="79">
        <f t="shared" si="46"/>
        <v>1</v>
      </c>
      <c r="G749" s="79">
        <f t="shared" si="47"/>
        <v>0</v>
      </c>
    </row>
    <row r="750" spans="1:7" x14ac:dyDescent="0.2">
      <c r="A750">
        <v>749</v>
      </c>
      <c r="B750" t="s">
        <v>146</v>
      </c>
      <c r="C750">
        <v>8</v>
      </c>
      <c r="D750" s="79" t="str">
        <f t="shared" si="44"/>
        <v>Midwest</v>
      </c>
      <c r="E750" s="79">
        <f t="shared" si="45"/>
        <v>0</v>
      </c>
      <c r="F750" s="79">
        <f t="shared" si="46"/>
        <v>0</v>
      </c>
      <c r="G750" s="79">
        <f t="shared" si="47"/>
        <v>1</v>
      </c>
    </row>
    <row r="751" spans="1:7" x14ac:dyDescent="0.2">
      <c r="A751">
        <v>750</v>
      </c>
      <c r="B751" t="s">
        <v>100</v>
      </c>
      <c r="C751">
        <v>11</v>
      </c>
      <c r="D751" s="79" t="str">
        <f t="shared" si="44"/>
        <v>South</v>
      </c>
      <c r="E751" s="79">
        <f t="shared" si="45"/>
        <v>0</v>
      </c>
      <c r="F751" s="79">
        <f t="shared" si="46"/>
        <v>1</v>
      </c>
      <c r="G751" s="79">
        <f t="shared" si="47"/>
        <v>0</v>
      </c>
    </row>
    <row r="752" spans="1:7" x14ac:dyDescent="0.2">
      <c r="A752">
        <v>751</v>
      </c>
      <c r="B752" t="s">
        <v>127</v>
      </c>
      <c r="C752">
        <v>5</v>
      </c>
      <c r="D752" s="79" t="str">
        <f t="shared" si="44"/>
        <v>South</v>
      </c>
      <c r="E752" s="79">
        <f t="shared" si="45"/>
        <v>0</v>
      </c>
      <c r="F752" s="79">
        <f t="shared" si="46"/>
        <v>1</v>
      </c>
      <c r="G752" s="79">
        <f t="shared" si="47"/>
        <v>0</v>
      </c>
    </row>
    <row r="753" spans="1:7" x14ac:dyDescent="0.2">
      <c r="A753">
        <v>752</v>
      </c>
      <c r="B753" t="s">
        <v>122</v>
      </c>
      <c r="C753">
        <v>1</v>
      </c>
      <c r="D753" s="79" t="str">
        <f t="shared" si="44"/>
        <v>Midwest</v>
      </c>
      <c r="E753" s="79">
        <f t="shared" si="45"/>
        <v>0</v>
      </c>
      <c r="F753" s="79">
        <f t="shared" si="46"/>
        <v>0</v>
      </c>
      <c r="G753" s="79">
        <f t="shared" si="47"/>
        <v>1</v>
      </c>
    </row>
    <row r="754" spans="1:7" x14ac:dyDescent="0.2">
      <c r="A754">
        <v>753</v>
      </c>
      <c r="B754" t="s">
        <v>122</v>
      </c>
      <c r="C754">
        <v>17</v>
      </c>
      <c r="D754" s="79" t="str">
        <f t="shared" si="44"/>
        <v>Midwest</v>
      </c>
      <c r="E754" s="79">
        <f t="shared" si="45"/>
        <v>0</v>
      </c>
      <c r="F754" s="79">
        <f t="shared" si="46"/>
        <v>0</v>
      </c>
      <c r="G754" s="79">
        <f t="shared" si="47"/>
        <v>1</v>
      </c>
    </row>
    <row r="755" spans="1:7" x14ac:dyDescent="0.2">
      <c r="A755">
        <v>754</v>
      </c>
      <c r="B755" t="s">
        <v>34</v>
      </c>
      <c r="C755">
        <v>27</v>
      </c>
      <c r="D755" s="79" t="str">
        <f t="shared" si="44"/>
        <v>Northeast</v>
      </c>
      <c r="E755" s="79">
        <f t="shared" si="45"/>
        <v>1</v>
      </c>
      <c r="F755" s="79">
        <f t="shared" si="46"/>
        <v>0</v>
      </c>
      <c r="G755" s="79">
        <f t="shared" si="47"/>
        <v>0</v>
      </c>
    </row>
    <row r="756" spans="1:7" x14ac:dyDescent="0.2">
      <c r="A756">
        <v>755</v>
      </c>
      <c r="B756" t="s">
        <v>97</v>
      </c>
      <c r="C756">
        <v>3</v>
      </c>
      <c r="D756" s="79" t="str">
        <f t="shared" si="44"/>
        <v>South</v>
      </c>
      <c r="E756" s="79">
        <f t="shared" si="45"/>
        <v>0</v>
      </c>
      <c r="F756" s="79">
        <f t="shared" si="46"/>
        <v>1</v>
      </c>
      <c r="G756" s="79">
        <f t="shared" si="47"/>
        <v>0</v>
      </c>
    </row>
    <row r="757" spans="1:7" x14ac:dyDescent="0.2">
      <c r="A757">
        <v>756</v>
      </c>
      <c r="B757" t="s">
        <v>102</v>
      </c>
      <c r="C757">
        <v>22</v>
      </c>
      <c r="D757" s="79" t="str">
        <f t="shared" si="44"/>
        <v>South</v>
      </c>
      <c r="E757" s="79">
        <f t="shared" si="45"/>
        <v>0</v>
      </c>
      <c r="F757" s="79">
        <f t="shared" si="46"/>
        <v>1</v>
      </c>
      <c r="G757" s="79">
        <f t="shared" si="47"/>
        <v>0</v>
      </c>
    </row>
    <row r="758" spans="1:7" x14ac:dyDescent="0.2">
      <c r="A758">
        <v>757</v>
      </c>
      <c r="B758" t="s">
        <v>55</v>
      </c>
      <c r="C758">
        <v>24</v>
      </c>
      <c r="D758" s="79" t="str">
        <f t="shared" si="44"/>
        <v>West</v>
      </c>
      <c r="E758" s="79">
        <f t="shared" si="45"/>
        <v>0</v>
      </c>
      <c r="F758" s="79">
        <f t="shared" si="46"/>
        <v>0</v>
      </c>
      <c r="G758" s="79">
        <f t="shared" si="47"/>
        <v>0</v>
      </c>
    </row>
    <row r="759" spans="1:7" x14ac:dyDescent="0.2">
      <c r="A759">
        <v>758</v>
      </c>
      <c r="B759" t="s">
        <v>147</v>
      </c>
      <c r="C759">
        <v>18</v>
      </c>
      <c r="D759" s="79" t="str">
        <f t="shared" si="44"/>
        <v>Midwest</v>
      </c>
      <c r="E759" s="79">
        <f t="shared" si="45"/>
        <v>0</v>
      </c>
      <c r="F759" s="79">
        <f t="shared" si="46"/>
        <v>0</v>
      </c>
      <c r="G759" s="79">
        <f t="shared" si="47"/>
        <v>1</v>
      </c>
    </row>
    <row r="760" spans="1:7" x14ac:dyDescent="0.2">
      <c r="A760">
        <v>759</v>
      </c>
      <c r="B760" t="s">
        <v>34</v>
      </c>
      <c r="C760">
        <v>39</v>
      </c>
      <c r="D760" s="79" t="str">
        <f t="shared" si="44"/>
        <v>Northeast</v>
      </c>
      <c r="E760" s="79">
        <f t="shared" si="45"/>
        <v>1</v>
      </c>
      <c r="F760" s="79">
        <f t="shared" si="46"/>
        <v>0</v>
      </c>
      <c r="G760" s="79">
        <f t="shared" si="47"/>
        <v>0</v>
      </c>
    </row>
    <row r="761" spans="1:7" x14ac:dyDescent="0.2">
      <c r="A761">
        <v>760</v>
      </c>
      <c r="B761" t="s">
        <v>42</v>
      </c>
      <c r="C761">
        <v>25</v>
      </c>
      <c r="D761" s="79" t="str">
        <f t="shared" si="44"/>
        <v>Northeast</v>
      </c>
      <c r="E761" s="79">
        <f t="shared" si="45"/>
        <v>1</v>
      </c>
      <c r="F761" s="79">
        <f t="shared" si="46"/>
        <v>0</v>
      </c>
      <c r="G761" s="79">
        <f t="shared" si="47"/>
        <v>0</v>
      </c>
    </row>
    <row r="762" spans="1:7" x14ac:dyDescent="0.2">
      <c r="A762">
        <v>761</v>
      </c>
      <c r="B762" t="s">
        <v>147</v>
      </c>
      <c r="C762">
        <v>6</v>
      </c>
      <c r="D762" s="79" t="str">
        <f t="shared" si="44"/>
        <v>Midwest</v>
      </c>
      <c r="E762" s="79">
        <f t="shared" si="45"/>
        <v>0</v>
      </c>
      <c r="F762" s="79">
        <f t="shared" si="46"/>
        <v>0</v>
      </c>
      <c r="G762" s="79">
        <f t="shared" si="47"/>
        <v>1</v>
      </c>
    </row>
    <row r="763" spans="1:7" x14ac:dyDescent="0.2">
      <c r="A763">
        <v>762</v>
      </c>
      <c r="B763" t="s">
        <v>106</v>
      </c>
      <c r="C763">
        <v>26</v>
      </c>
      <c r="D763" s="79" t="str">
        <f t="shared" si="44"/>
        <v>West</v>
      </c>
      <c r="E763" s="79">
        <f t="shared" si="45"/>
        <v>0</v>
      </c>
      <c r="F763" s="79">
        <f t="shared" si="46"/>
        <v>0</v>
      </c>
      <c r="G763" s="79">
        <f t="shared" si="47"/>
        <v>0</v>
      </c>
    </row>
    <row r="764" spans="1:7" x14ac:dyDescent="0.2">
      <c r="A764">
        <v>763</v>
      </c>
      <c r="B764" t="s">
        <v>129</v>
      </c>
      <c r="C764">
        <v>43</v>
      </c>
      <c r="D764" s="79" t="str">
        <f t="shared" si="44"/>
        <v>West</v>
      </c>
      <c r="E764" s="79">
        <f t="shared" si="45"/>
        <v>0</v>
      </c>
      <c r="F764" s="79">
        <f t="shared" si="46"/>
        <v>0</v>
      </c>
      <c r="G764" s="79">
        <f t="shared" si="47"/>
        <v>0</v>
      </c>
    </row>
    <row r="765" spans="1:7" x14ac:dyDescent="0.2">
      <c r="A765">
        <v>764</v>
      </c>
      <c r="B765" t="s">
        <v>97</v>
      </c>
      <c r="C765">
        <v>6</v>
      </c>
      <c r="D765" s="79" t="str">
        <f t="shared" si="44"/>
        <v>South</v>
      </c>
      <c r="E765" s="79">
        <f t="shared" si="45"/>
        <v>0</v>
      </c>
      <c r="F765" s="79">
        <f t="shared" si="46"/>
        <v>1</v>
      </c>
      <c r="G765" s="79">
        <f t="shared" si="47"/>
        <v>0</v>
      </c>
    </row>
    <row r="766" spans="1:7" x14ac:dyDescent="0.2">
      <c r="A766">
        <v>765</v>
      </c>
      <c r="B766" t="s">
        <v>140</v>
      </c>
      <c r="C766">
        <v>6</v>
      </c>
      <c r="D766" s="79" t="str">
        <f t="shared" si="44"/>
        <v>South</v>
      </c>
      <c r="E766" s="79">
        <f t="shared" si="45"/>
        <v>0</v>
      </c>
      <c r="F766" s="79">
        <f t="shared" si="46"/>
        <v>1</v>
      </c>
      <c r="G766" s="79">
        <f t="shared" si="47"/>
        <v>0</v>
      </c>
    </row>
    <row r="767" spans="1:7" x14ac:dyDescent="0.2">
      <c r="A767">
        <v>766</v>
      </c>
      <c r="B767" t="s">
        <v>119</v>
      </c>
      <c r="C767">
        <v>13</v>
      </c>
      <c r="D767" s="79" t="str">
        <f t="shared" si="44"/>
        <v>West</v>
      </c>
      <c r="E767" s="79">
        <f t="shared" si="45"/>
        <v>0</v>
      </c>
      <c r="F767" s="79">
        <f t="shared" si="46"/>
        <v>0</v>
      </c>
      <c r="G767" s="79">
        <f t="shared" si="47"/>
        <v>0</v>
      </c>
    </row>
    <row r="768" spans="1:7" x14ac:dyDescent="0.2">
      <c r="A768">
        <v>767</v>
      </c>
      <c r="B768" t="s">
        <v>106</v>
      </c>
      <c r="C768">
        <v>13</v>
      </c>
      <c r="D768" s="79" t="str">
        <f t="shared" si="44"/>
        <v>West</v>
      </c>
      <c r="E768" s="79">
        <f t="shared" si="45"/>
        <v>0</v>
      </c>
      <c r="F768" s="79">
        <f t="shared" si="46"/>
        <v>0</v>
      </c>
      <c r="G768" s="79">
        <f t="shared" si="47"/>
        <v>0</v>
      </c>
    </row>
    <row r="769" spans="1:7" x14ac:dyDescent="0.2">
      <c r="A769">
        <v>768</v>
      </c>
      <c r="B769" t="s">
        <v>137</v>
      </c>
      <c r="C769">
        <v>11</v>
      </c>
      <c r="D769" s="79" t="str">
        <f t="shared" si="44"/>
        <v>Northeast</v>
      </c>
      <c r="E769" s="79">
        <f t="shared" si="45"/>
        <v>1</v>
      </c>
      <c r="F769" s="79">
        <f t="shared" si="46"/>
        <v>0</v>
      </c>
      <c r="G769" s="79">
        <f t="shared" si="47"/>
        <v>0</v>
      </c>
    </row>
    <row r="770" spans="1:7" x14ac:dyDescent="0.2">
      <c r="A770">
        <v>769</v>
      </c>
      <c r="B770" t="s">
        <v>114</v>
      </c>
      <c r="C770">
        <v>45</v>
      </c>
      <c r="D770" s="79" t="str">
        <f t="shared" si="44"/>
        <v>Midwest</v>
      </c>
      <c r="E770" s="79">
        <f t="shared" si="45"/>
        <v>0</v>
      </c>
      <c r="F770" s="79">
        <f t="shared" si="46"/>
        <v>0</v>
      </c>
      <c r="G770" s="79">
        <f t="shared" si="47"/>
        <v>1</v>
      </c>
    </row>
    <row r="771" spans="1:7" x14ac:dyDescent="0.2">
      <c r="A771">
        <v>770</v>
      </c>
      <c r="B771" t="s">
        <v>78</v>
      </c>
      <c r="C771">
        <v>8</v>
      </c>
      <c r="D771" s="79" t="str">
        <f t="shared" ref="D771:D834" si="48">IF(OR(B771="Maine",B771="New Hampshire",B771="Vermont",B771="Massachusetts",B771="Rhode Island",B771="Connecticut",B771="New York",B771="New Jersey",B771="Pennsylvania"),"Northeast",
IF(OR(B771="Delaware",B771="Maryland",B771="Virginia",B771="West Virginia",B771="North Carolina",B771="South Carolina",B771="Georgia",B771="Florida",B771="Kentucky",B771="Tennessee",B771="Alabama",B771="Mississippi",B771="Arkansas",B771="Louisiana",B771="Oklahoma",B771="Texas"),"South",
IF(OR(B771="Ohio",B771="Michigan",B771="Indiana",B771="Illinois",B771="Wisconsin",B771="Minnesota",B771="Iowa",B771="Missouri",B771="North Dakota",B771="South Dakota",B771="Nebraska",B771="Kansas"),"Midwest",
IF(OR(B771="Montana",B771="Idaho",B771="Wyoming",B771="Colorado",B771="Utah",B771="Nevada",B771="Arizona",B771="New Mexico",B771="Alaska",B771="Hawaii",B771="Washington",B771="Oregon",B771="California"),"West",
"Unknown"))))</f>
        <v>South</v>
      </c>
      <c r="E771" s="79">
        <f t="shared" ref="E771:E834" si="49">IF(D771="Northeast", 1, 0)</f>
        <v>0</v>
      </c>
      <c r="F771" s="79">
        <f t="shared" ref="F771:F834" si="50">IF(D771="South", 1, 0)</f>
        <v>1</v>
      </c>
      <c r="G771" s="79">
        <f t="shared" ref="G771:G834" si="51">IF(D771="Midwest", 1, 0)</f>
        <v>0</v>
      </c>
    </row>
    <row r="772" spans="1:7" x14ac:dyDescent="0.2">
      <c r="A772">
        <v>771</v>
      </c>
      <c r="B772" t="s">
        <v>128</v>
      </c>
      <c r="C772">
        <v>8</v>
      </c>
      <c r="D772" s="79" t="str">
        <f t="shared" si="48"/>
        <v>Northeast</v>
      </c>
      <c r="E772" s="79">
        <f t="shared" si="49"/>
        <v>1</v>
      </c>
      <c r="F772" s="79">
        <f t="shared" si="50"/>
        <v>0</v>
      </c>
      <c r="G772" s="79">
        <f t="shared" si="51"/>
        <v>0</v>
      </c>
    </row>
    <row r="773" spans="1:7" x14ac:dyDescent="0.2">
      <c r="A773">
        <v>772</v>
      </c>
      <c r="B773" t="s">
        <v>76</v>
      </c>
      <c r="C773">
        <v>34</v>
      </c>
      <c r="D773" s="79" t="str">
        <f t="shared" si="48"/>
        <v>West</v>
      </c>
      <c r="E773" s="79">
        <f t="shared" si="49"/>
        <v>0</v>
      </c>
      <c r="F773" s="79">
        <f t="shared" si="50"/>
        <v>0</v>
      </c>
      <c r="G773" s="79">
        <f t="shared" si="51"/>
        <v>0</v>
      </c>
    </row>
    <row r="774" spans="1:7" x14ac:dyDescent="0.2">
      <c r="A774">
        <v>773</v>
      </c>
      <c r="B774" t="s">
        <v>114</v>
      </c>
      <c r="C774">
        <v>40</v>
      </c>
      <c r="D774" s="79" t="str">
        <f t="shared" si="48"/>
        <v>Midwest</v>
      </c>
      <c r="E774" s="79">
        <f t="shared" si="49"/>
        <v>0</v>
      </c>
      <c r="F774" s="79">
        <f t="shared" si="50"/>
        <v>0</v>
      </c>
      <c r="G774" s="79">
        <f t="shared" si="51"/>
        <v>1</v>
      </c>
    </row>
    <row r="775" spans="1:7" x14ac:dyDescent="0.2">
      <c r="A775">
        <v>774</v>
      </c>
      <c r="B775" t="s">
        <v>98</v>
      </c>
      <c r="C775">
        <v>14</v>
      </c>
      <c r="D775" s="79" t="str">
        <f t="shared" si="48"/>
        <v>West</v>
      </c>
      <c r="E775" s="79">
        <f t="shared" si="49"/>
        <v>0</v>
      </c>
      <c r="F775" s="79">
        <f t="shared" si="50"/>
        <v>0</v>
      </c>
      <c r="G775" s="79">
        <f t="shared" si="51"/>
        <v>0</v>
      </c>
    </row>
    <row r="776" spans="1:7" x14ac:dyDescent="0.2">
      <c r="A776">
        <v>775</v>
      </c>
      <c r="B776" t="s">
        <v>106</v>
      </c>
      <c r="C776">
        <v>11</v>
      </c>
      <c r="D776" s="79" t="str">
        <f t="shared" si="48"/>
        <v>West</v>
      </c>
      <c r="E776" s="79">
        <f t="shared" si="49"/>
        <v>0</v>
      </c>
      <c r="F776" s="79">
        <f t="shared" si="50"/>
        <v>0</v>
      </c>
      <c r="G776" s="79">
        <f t="shared" si="51"/>
        <v>0</v>
      </c>
    </row>
    <row r="777" spans="1:7" x14ac:dyDescent="0.2">
      <c r="A777">
        <v>776</v>
      </c>
      <c r="B777" t="s">
        <v>21</v>
      </c>
      <c r="C777">
        <v>8</v>
      </c>
      <c r="D777" s="79" t="str">
        <f t="shared" si="48"/>
        <v>South</v>
      </c>
      <c r="E777" s="79">
        <f t="shared" si="49"/>
        <v>0</v>
      </c>
      <c r="F777" s="79">
        <f t="shared" si="50"/>
        <v>1</v>
      </c>
      <c r="G777" s="79">
        <f t="shared" si="51"/>
        <v>0</v>
      </c>
    </row>
    <row r="778" spans="1:7" x14ac:dyDescent="0.2">
      <c r="A778">
        <v>777</v>
      </c>
      <c r="B778" t="s">
        <v>89</v>
      </c>
      <c r="C778">
        <v>8</v>
      </c>
      <c r="D778" s="79" t="str">
        <f t="shared" si="48"/>
        <v>South</v>
      </c>
      <c r="E778" s="79">
        <f t="shared" si="49"/>
        <v>0</v>
      </c>
      <c r="F778" s="79">
        <f t="shared" si="50"/>
        <v>1</v>
      </c>
      <c r="G778" s="79">
        <f t="shared" si="51"/>
        <v>0</v>
      </c>
    </row>
    <row r="779" spans="1:7" x14ac:dyDescent="0.2">
      <c r="A779">
        <v>778</v>
      </c>
      <c r="B779" t="s">
        <v>50</v>
      </c>
      <c r="C779">
        <v>37</v>
      </c>
      <c r="D779" s="79" t="str">
        <f t="shared" si="48"/>
        <v>West</v>
      </c>
      <c r="E779" s="79">
        <f t="shared" si="49"/>
        <v>0</v>
      </c>
      <c r="F779" s="79">
        <f t="shared" si="50"/>
        <v>0</v>
      </c>
      <c r="G779" s="79">
        <f t="shared" si="51"/>
        <v>0</v>
      </c>
    </row>
    <row r="780" spans="1:7" x14ac:dyDescent="0.2">
      <c r="A780">
        <v>779</v>
      </c>
      <c r="B780" t="s">
        <v>34</v>
      </c>
      <c r="C780">
        <v>23</v>
      </c>
      <c r="D780" s="79" t="str">
        <f t="shared" si="48"/>
        <v>Northeast</v>
      </c>
      <c r="E780" s="79">
        <f t="shared" si="49"/>
        <v>1</v>
      </c>
      <c r="F780" s="79">
        <f t="shared" si="50"/>
        <v>0</v>
      </c>
      <c r="G780" s="79">
        <f t="shared" si="51"/>
        <v>0</v>
      </c>
    </row>
    <row r="781" spans="1:7" x14ac:dyDescent="0.2">
      <c r="A781">
        <v>780</v>
      </c>
      <c r="B781" t="s">
        <v>139</v>
      </c>
      <c r="C781">
        <v>38</v>
      </c>
      <c r="D781" s="79" t="str">
        <f t="shared" si="48"/>
        <v>West</v>
      </c>
      <c r="E781" s="79">
        <f t="shared" si="49"/>
        <v>0</v>
      </c>
      <c r="F781" s="79">
        <f t="shared" si="50"/>
        <v>0</v>
      </c>
      <c r="G781" s="79">
        <f t="shared" si="51"/>
        <v>0</v>
      </c>
    </row>
    <row r="782" spans="1:7" x14ac:dyDescent="0.2">
      <c r="A782">
        <v>781</v>
      </c>
      <c r="B782" t="s">
        <v>83</v>
      </c>
      <c r="C782">
        <v>38</v>
      </c>
      <c r="D782" s="79" t="str">
        <f t="shared" si="48"/>
        <v>Northeast</v>
      </c>
      <c r="E782" s="79">
        <f t="shared" si="49"/>
        <v>1</v>
      </c>
      <c r="F782" s="79">
        <f t="shared" si="50"/>
        <v>0</v>
      </c>
      <c r="G782" s="79">
        <f t="shared" si="51"/>
        <v>0</v>
      </c>
    </row>
    <row r="783" spans="1:7" x14ac:dyDescent="0.2">
      <c r="A783">
        <v>782</v>
      </c>
      <c r="B783" t="s">
        <v>128</v>
      </c>
      <c r="C783">
        <v>12</v>
      </c>
      <c r="D783" s="79" t="str">
        <f t="shared" si="48"/>
        <v>Northeast</v>
      </c>
      <c r="E783" s="79">
        <f t="shared" si="49"/>
        <v>1</v>
      </c>
      <c r="F783" s="79">
        <f t="shared" si="50"/>
        <v>0</v>
      </c>
      <c r="G783" s="79">
        <f t="shared" si="51"/>
        <v>0</v>
      </c>
    </row>
    <row r="784" spans="1:7" x14ac:dyDescent="0.2">
      <c r="A784">
        <v>783</v>
      </c>
      <c r="B784" t="s">
        <v>76</v>
      </c>
      <c r="C784">
        <v>15</v>
      </c>
      <c r="D784" s="79" t="str">
        <f t="shared" si="48"/>
        <v>West</v>
      </c>
      <c r="E784" s="79">
        <f t="shared" si="49"/>
        <v>0</v>
      </c>
      <c r="F784" s="79">
        <f t="shared" si="50"/>
        <v>0</v>
      </c>
      <c r="G784" s="79">
        <f t="shared" si="51"/>
        <v>0</v>
      </c>
    </row>
    <row r="785" spans="1:7" x14ac:dyDescent="0.2">
      <c r="A785">
        <v>784</v>
      </c>
      <c r="B785" t="s">
        <v>59</v>
      </c>
      <c r="C785">
        <v>38</v>
      </c>
      <c r="D785" s="79" t="str">
        <f t="shared" si="48"/>
        <v>South</v>
      </c>
      <c r="E785" s="79">
        <f t="shared" si="49"/>
        <v>0</v>
      </c>
      <c r="F785" s="79">
        <f t="shared" si="50"/>
        <v>1</v>
      </c>
      <c r="G785" s="79">
        <f t="shared" si="51"/>
        <v>0</v>
      </c>
    </row>
    <row r="786" spans="1:7" x14ac:dyDescent="0.2">
      <c r="A786">
        <v>785</v>
      </c>
      <c r="B786" t="s">
        <v>89</v>
      </c>
      <c r="C786">
        <v>41</v>
      </c>
      <c r="D786" s="79" t="str">
        <f t="shared" si="48"/>
        <v>South</v>
      </c>
      <c r="E786" s="79">
        <f t="shared" si="49"/>
        <v>0</v>
      </c>
      <c r="F786" s="79">
        <f t="shared" si="50"/>
        <v>1</v>
      </c>
      <c r="G786" s="79">
        <f t="shared" si="51"/>
        <v>0</v>
      </c>
    </row>
    <row r="787" spans="1:7" x14ac:dyDescent="0.2">
      <c r="A787">
        <v>786</v>
      </c>
      <c r="B787" t="s">
        <v>59</v>
      </c>
      <c r="C787">
        <v>37</v>
      </c>
      <c r="D787" s="79" t="str">
        <f t="shared" si="48"/>
        <v>South</v>
      </c>
      <c r="E787" s="79">
        <f t="shared" si="49"/>
        <v>0</v>
      </c>
      <c r="F787" s="79">
        <f t="shared" si="50"/>
        <v>1</v>
      </c>
      <c r="G787" s="79">
        <f t="shared" si="51"/>
        <v>0</v>
      </c>
    </row>
    <row r="788" spans="1:7" x14ac:dyDescent="0.2">
      <c r="A788">
        <v>787</v>
      </c>
      <c r="B788" t="s">
        <v>115</v>
      </c>
      <c r="C788">
        <v>16</v>
      </c>
      <c r="D788" s="79" t="str">
        <f t="shared" si="48"/>
        <v>Midwest</v>
      </c>
      <c r="E788" s="79">
        <f t="shared" si="49"/>
        <v>0</v>
      </c>
      <c r="F788" s="79">
        <f t="shared" si="50"/>
        <v>0</v>
      </c>
      <c r="G788" s="79">
        <f t="shared" si="51"/>
        <v>1</v>
      </c>
    </row>
    <row r="789" spans="1:7" x14ac:dyDescent="0.2">
      <c r="A789">
        <v>788</v>
      </c>
      <c r="B789" t="s">
        <v>150</v>
      </c>
      <c r="C789">
        <v>25</v>
      </c>
      <c r="D789" s="79" t="str">
        <f t="shared" si="48"/>
        <v>Midwest</v>
      </c>
      <c r="E789" s="79">
        <f t="shared" si="49"/>
        <v>0</v>
      </c>
      <c r="F789" s="79">
        <f t="shared" si="50"/>
        <v>0</v>
      </c>
      <c r="G789" s="79">
        <f t="shared" si="51"/>
        <v>1</v>
      </c>
    </row>
    <row r="790" spans="1:7" x14ac:dyDescent="0.2">
      <c r="A790">
        <v>789</v>
      </c>
      <c r="B790" t="s">
        <v>42</v>
      </c>
      <c r="C790">
        <v>18</v>
      </c>
      <c r="D790" s="79" t="str">
        <f t="shared" si="48"/>
        <v>Northeast</v>
      </c>
      <c r="E790" s="79">
        <f t="shared" si="49"/>
        <v>1</v>
      </c>
      <c r="F790" s="79">
        <f t="shared" si="50"/>
        <v>0</v>
      </c>
      <c r="G790" s="79">
        <f t="shared" si="51"/>
        <v>0</v>
      </c>
    </row>
    <row r="791" spans="1:7" x14ac:dyDescent="0.2">
      <c r="A791">
        <v>790</v>
      </c>
      <c r="B791" t="s">
        <v>134</v>
      </c>
      <c r="C791">
        <v>4</v>
      </c>
      <c r="D791" s="79" t="str">
        <f t="shared" si="48"/>
        <v>West</v>
      </c>
      <c r="E791" s="79">
        <f t="shared" si="49"/>
        <v>0</v>
      </c>
      <c r="F791" s="79">
        <f t="shared" si="50"/>
        <v>0</v>
      </c>
      <c r="G791" s="79">
        <f t="shared" si="51"/>
        <v>0</v>
      </c>
    </row>
    <row r="792" spans="1:7" x14ac:dyDescent="0.2">
      <c r="A792">
        <v>791</v>
      </c>
      <c r="B792" t="s">
        <v>59</v>
      </c>
      <c r="C792">
        <v>12</v>
      </c>
      <c r="D792" s="79" t="str">
        <f t="shared" si="48"/>
        <v>South</v>
      </c>
      <c r="E792" s="79">
        <f t="shared" si="49"/>
        <v>0</v>
      </c>
      <c r="F792" s="79">
        <f t="shared" si="50"/>
        <v>1</v>
      </c>
      <c r="G792" s="79">
        <f t="shared" si="51"/>
        <v>0</v>
      </c>
    </row>
    <row r="793" spans="1:7" x14ac:dyDescent="0.2">
      <c r="A793">
        <v>792</v>
      </c>
      <c r="B793" t="s">
        <v>97</v>
      </c>
      <c r="C793">
        <v>35</v>
      </c>
      <c r="D793" s="79" t="str">
        <f t="shared" si="48"/>
        <v>South</v>
      </c>
      <c r="E793" s="79">
        <f t="shared" si="49"/>
        <v>0</v>
      </c>
      <c r="F793" s="79">
        <f t="shared" si="50"/>
        <v>1</v>
      </c>
      <c r="G793" s="79">
        <f t="shared" si="51"/>
        <v>0</v>
      </c>
    </row>
    <row r="794" spans="1:7" x14ac:dyDescent="0.2">
      <c r="A794">
        <v>793</v>
      </c>
      <c r="B794" t="s">
        <v>126</v>
      </c>
      <c r="C794">
        <v>45</v>
      </c>
      <c r="D794" s="79" t="str">
        <f t="shared" si="48"/>
        <v>Northeast</v>
      </c>
      <c r="E794" s="79">
        <f t="shared" si="49"/>
        <v>1</v>
      </c>
      <c r="F794" s="79">
        <f t="shared" si="50"/>
        <v>0</v>
      </c>
      <c r="G794" s="79">
        <f t="shared" si="51"/>
        <v>0</v>
      </c>
    </row>
    <row r="795" spans="1:7" x14ac:dyDescent="0.2">
      <c r="A795">
        <v>794</v>
      </c>
      <c r="B795" t="s">
        <v>89</v>
      </c>
      <c r="C795">
        <v>16</v>
      </c>
      <c r="D795" s="79" t="str">
        <f t="shared" si="48"/>
        <v>South</v>
      </c>
      <c r="E795" s="79">
        <f t="shared" si="49"/>
        <v>0</v>
      </c>
      <c r="F795" s="79">
        <f t="shared" si="50"/>
        <v>1</v>
      </c>
      <c r="G795" s="79">
        <f t="shared" si="51"/>
        <v>0</v>
      </c>
    </row>
    <row r="796" spans="1:7" x14ac:dyDescent="0.2">
      <c r="A796">
        <v>795</v>
      </c>
      <c r="B796" t="s">
        <v>21</v>
      </c>
      <c r="C796">
        <v>10</v>
      </c>
      <c r="D796" s="79" t="str">
        <f t="shared" si="48"/>
        <v>South</v>
      </c>
      <c r="E796" s="79">
        <f t="shared" si="49"/>
        <v>0</v>
      </c>
      <c r="F796" s="79">
        <f t="shared" si="50"/>
        <v>1</v>
      </c>
      <c r="G796" s="79">
        <f t="shared" si="51"/>
        <v>0</v>
      </c>
    </row>
    <row r="797" spans="1:7" x14ac:dyDescent="0.2">
      <c r="A797">
        <v>796</v>
      </c>
      <c r="B797" t="s">
        <v>83</v>
      </c>
      <c r="C797">
        <v>34</v>
      </c>
      <c r="D797" s="79" t="str">
        <f t="shared" si="48"/>
        <v>Northeast</v>
      </c>
      <c r="E797" s="79">
        <f t="shared" si="49"/>
        <v>1</v>
      </c>
      <c r="F797" s="79">
        <f t="shared" si="50"/>
        <v>0</v>
      </c>
      <c r="G797" s="79">
        <f t="shared" si="51"/>
        <v>0</v>
      </c>
    </row>
    <row r="798" spans="1:7" x14ac:dyDescent="0.2">
      <c r="A798">
        <v>797</v>
      </c>
      <c r="B798" t="s">
        <v>116</v>
      </c>
      <c r="C798">
        <v>43</v>
      </c>
      <c r="D798" s="79" t="str">
        <f t="shared" si="48"/>
        <v>West</v>
      </c>
      <c r="E798" s="79">
        <f t="shared" si="49"/>
        <v>0</v>
      </c>
      <c r="F798" s="79">
        <f t="shared" si="50"/>
        <v>0</v>
      </c>
      <c r="G798" s="79">
        <f t="shared" si="51"/>
        <v>0</v>
      </c>
    </row>
    <row r="799" spans="1:7" x14ac:dyDescent="0.2">
      <c r="A799">
        <v>798</v>
      </c>
      <c r="B799" t="s">
        <v>127</v>
      </c>
      <c r="C799">
        <v>38</v>
      </c>
      <c r="D799" s="79" t="str">
        <f t="shared" si="48"/>
        <v>South</v>
      </c>
      <c r="E799" s="79">
        <f t="shared" si="49"/>
        <v>0</v>
      </c>
      <c r="F799" s="79">
        <f t="shared" si="50"/>
        <v>1</v>
      </c>
      <c r="G799" s="79">
        <f t="shared" si="51"/>
        <v>0</v>
      </c>
    </row>
    <row r="800" spans="1:7" x14ac:dyDescent="0.2">
      <c r="A800">
        <v>799</v>
      </c>
      <c r="B800" t="s">
        <v>119</v>
      </c>
      <c r="C800">
        <v>48</v>
      </c>
      <c r="D800" s="79" t="str">
        <f t="shared" si="48"/>
        <v>West</v>
      </c>
      <c r="E800" s="79">
        <f t="shared" si="49"/>
        <v>0</v>
      </c>
      <c r="F800" s="79">
        <f t="shared" si="50"/>
        <v>0</v>
      </c>
      <c r="G800" s="79">
        <f t="shared" si="51"/>
        <v>0</v>
      </c>
    </row>
    <row r="801" spans="1:7" x14ac:dyDescent="0.2">
      <c r="A801">
        <v>800</v>
      </c>
      <c r="B801" t="s">
        <v>106</v>
      </c>
      <c r="C801">
        <v>31</v>
      </c>
      <c r="D801" s="79" t="str">
        <f t="shared" si="48"/>
        <v>West</v>
      </c>
      <c r="E801" s="79">
        <f t="shared" si="49"/>
        <v>0</v>
      </c>
      <c r="F801" s="79">
        <f t="shared" si="50"/>
        <v>0</v>
      </c>
      <c r="G801" s="79">
        <f t="shared" si="51"/>
        <v>0</v>
      </c>
    </row>
    <row r="802" spans="1:7" x14ac:dyDescent="0.2">
      <c r="A802">
        <v>801</v>
      </c>
      <c r="B802" t="s">
        <v>139</v>
      </c>
      <c r="C802">
        <v>20</v>
      </c>
      <c r="D802" s="79" t="str">
        <f t="shared" si="48"/>
        <v>West</v>
      </c>
      <c r="E802" s="79">
        <f t="shared" si="49"/>
        <v>0</v>
      </c>
      <c r="F802" s="79">
        <f t="shared" si="50"/>
        <v>0</v>
      </c>
      <c r="G802" s="79">
        <f t="shared" si="51"/>
        <v>0</v>
      </c>
    </row>
    <row r="803" spans="1:7" x14ac:dyDescent="0.2">
      <c r="A803">
        <v>802</v>
      </c>
      <c r="B803" t="s">
        <v>129</v>
      </c>
      <c r="C803">
        <v>12</v>
      </c>
      <c r="D803" s="79" t="str">
        <f t="shared" si="48"/>
        <v>West</v>
      </c>
      <c r="E803" s="79">
        <f t="shared" si="49"/>
        <v>0</v>
      </c>
      <c r="F803" s="79">
        <f t="shared" si="50"/>
        <v>0</v>
      </c>
      <c r="G803" s="79">
        <f t="shared" si="51"/>
        <v>0</v>
      </c>
    </row>
    <row r="804" spans="1:7" x14ac:dyDescent="0.2">
      <c r="A804">
        <v>803</v>
      </c>
      <c r="B804" t="s">
        <v>78</v>
      </c>
      <c r="C804">
        <v>2</v>
      </c>
      <c r="D804" s="79" t="str">
        <f t="shared" si="48"/>
        <v>South</v>
      </c>
      <c r="E804" s="79">
        <f t="shared" si="49"/>
        <v>0</v>
      </c>
      <c r="F804" s="79">
        <f t="shared" si="50"/>
        <v>1</v>
      </c>
      <c r="G804" s="79">
        <f t="shared" si="51"/>
        <v>0</v>
      </c>
    </row>
    <row r="805" spans="1:7" x14ac:dyDescent="0.2">
      <c r="A805">
        <v>804</v>
      </c>
      <c r="B805" t="s">
        <v>138</v>
      </c>
      <c r="C805">
        <v>30</v>
      </c>
      <c r="D805" s="79" t="str">
        <f t="shared" si="48"/>
        <v>Northeast</v>
      </c>
      <c r="E805" s="79">
        <f t="shared" si="49"/>
        <v>1</v>
      </c>
      <c r="F805" s="79">
        <f t="shared" si="50"/>
        <v>0</v>
      </c>
      <c r="G805" s="79">
        <f t="shared" si="51"/>
        <v>0</v>
      </c>
    </row>
    <row r="806" spans="1:7" x14ac:dyDescent="0.2">
      <c r="A806">
        <v>805</v>
      </c>
      <c r="B806" t="s">
        <v>90</v>
      </c>
      <c r="C806">
        <v>28</v>
      </c>
      <c r="D806" s="79" t="str">
        <f t="shared" si="48"/>
        <v>South</v>
      </c>
      <c r="E806" s="79">
        <f t="shared" si="49"/>
        <v>0</v>
      </c>
      <c r="F806" s="79">
        <f t="shared" si="50"/>
        <v>1</v>
      </c>
      <c r="G806" s="79">
        <f t="shared" si="51"/>
        <v>0</v>
      </c>
    </row>
    <row r="807" spans="1:7" x14ac:dyDescent="0.2">
      <c r="A807">
        <v>806</v>
      </c>
      <c r="B807" t="s">
        <v>138</v>
      </c>
      <c r="C807">
        <v>40</v>
      </c>
      <c r="D807" s="79" t="str">
        <f t="shared" si="48"/>
        <v>Northeast</v>
      </c>
      <c r="E807" s="79">
        <f t="shared" si="49"/>
        <v>1</v>
      </c>
      <c r="F807" s="79">
        <f t="shared" si="50"/>
        <v>0</v>
      </c>
      <c r="G807" s="79">
        <f t="shared" si="51"/>
        <v>0</v>
      </c>
    </row>
    <row r="808" spans="1:7" x14ac:dyDescent="0.2">
      <c r="A808">
        <v>807</v>
      </c>
      <c r="B808" t="s">
        <v>102</v>
      </c>
      <c r="C808">
        <v>46</v>
      </c>
      <c r="D808" s="79" t="str">
        <f t="shared" si="48"/>
        <v>South</v>
      </c>
      <c r="E808" s="79">
        <f t="shared" si="49"/>
        <v>0</v>
      </c>
      <c r="F808" s="79">
        <f t="shared" si="50"/>
        <v>1</v>
      </c>
      <c r="G808" s="79">
        <f t="shared" si="51"/>
        <v>0</v>
      </c>
    </row>
    <row r="809" spans="1:7" x14ac:dyDescent="0.2">
      <c r="A809">
        <v>808</v>
      </c>
      <c r="B809" t="s">
        <v>83</v>
      </c>
      <c r="C809">
        <v>15</v>
      </c>
      <c r="D809" s="79" t="str">
        <f t="shared" si="48"/>
        <v>Northeast</v>
      </c>
      <c r="E809" s="79">
        <f t="shared" si="49"/>
        <v>1</v>
      </c>
      <c r="F809" s="79">
        <f t="shared" si="50"/>
        <v>0</v>
      </c>
      <c r="G809" s="79">
        <f t="shared" si="51"/>
        <v>0</v>
      </c>
    </row>
    <row r="810" spans="1:7" x14ac:dyDescent="0.2">
      <c r="A810">
        <v>809</v>
      </c>
      <c r="B810" t="s">
        <v>149</v>
      </c>
      <c r="C810">
        <v>38</v>
      </c>
      <c r="D810" s="79" t="str">
        <f t="shared" si="48"/>
        <v>Midwest</v>
      </c>
      <c r="E810" s="79">
        <f t="shared" si="49"/>
        <v>0</v>
      </c>
      <c r="F810" s="79">
        <f t="shared" si="50"/>
        <v>0</v>
      </c>
      <c r="G810" s="79">
        <f t="shared" si="51"/>
        <v>1</v>
      </c>
    </row>
    <row r="811" spans="1:7" x14ac:dyDescent="0.2">
      <c r="A811">
        <v>810</v>
      </c>
      <c r="B811" t="s">
        <v>130</v>
      </c>
      <c r="C811">
        <v>30</v>
      </c>
      <c r="D811" s="79" t="str">
        <f t="shared" si="48"/>
        <v>South</v>
      </c>
      <c r="E811" s="79">
        <f t="shared" si="49"/>
        <v>0</v>
      </c>
      <c r="F811" s="79">
        <f t="shared" si="50"/>
        <v>1</v>
      </c>
      <c r="G811" s="79">
        <f t="shared" si="51"/>
        <v>0</v>
      </c>
    </row>
    <row r="812" spans="1:7" x14ac:dyDescent="0.2">
      <c r="A812">
        <v>811</v>
      </c>
      <c r="B812" t="s">
        <v>146</v>
      </c>
      <c r="C812">
        <v>32</v>
      </c>
      <c r="D812" s="79" t="str">
        <f t="shared" si="48"/>
        <v>Midwest</v>
      </c>
      <c r="E812" s="79">
        <f t="shared" si="49"/>
        <v>0</v>
      </c>
      <c r="F812" s="79">
        <f t="shared" si="50"/>
        <v>0</v>
      </c>
      <c r="G812" s="79">
        <f t="shared" si="51"/>
        <v>1</v>
      </c>
    </row>
    <row r="813" spans="1:7" x14ac:dyDescent="0.2">
      <c r="A813">
        <v>812</v>
      </c>
      <c r="B813" t="s">
        <v>114</v>
      </c>
      <c r="C813">
        <v>36</v>
      </c>
      <c r="D813" s="79" t="str">
        <f t="shared" si="48"/>
        <v>Midwest</v>
      </c>
      <c r="E813" s="79">
        <f t="shared" si="49"/>
        <v>0</v>
      </c>
      <c r="F813" s="79">
        <f t="shared" si="50"/>
        <v>0</v>
      </c>
      <c r="G813" s="79">
        <f t="shared" si="51"/>
        <v>1</v>
      </c>
    </row>
    <row r="814" spans="1:7" x14ac:dyDescent="0.2">
      <c r="A814">
        <v>813</v>
      </c>
      <c r="B814" t="s">
        <v>119</v>
      </c>
      <c r="C814">
        <v>32</v>
      </c>
      <c r="D814" s="79" t="str">
        <f t="shared" si="48"/>
        <v>West</v>
      </c>
      <c r="E814" s="79">
        <f t="shared" si="49"/>
        <v>0</v>
      </c>
      <c r="F814" s="79">
        <f t="shared" si="50"/>
        <v>0</v>
      </c>
      <c r="G814" s="79">
        <f t="shared" si="51"/>
        <v>0</v>
      </c>
    </row>
    <row r="815" spans="1:7" x14ac:dyDescent="0.2">
      <c r="A815">
        <v>814</v>
      </c>
      <c r="B815" t="s">
        <v>55</v>
      </c>
      <c r="C815">
        <v>14</v>
      </c>
      <c r="D815" s="79" t="str">
        <f t="shared" si="48"/>
        <v>West</v>
      </c>
      <c r="E815" s="79">
        <f t="shared" si="49"/>
        <v>0</v>
      </c>
      <c r="F815" s="79">
        <f t="shared" si="50"/>
        <v>0</v>
      </c>
      <c r="G815" s="79">
        <f t="shared" si="51"/>
        <v>0</v>
      </c>
    </row>
    <row r="816" spans="1:7" x14ac:dyDescent="0.2">
      <c r="A816">
        <v>815</v>
      </c>
      <c r="B816" t="s">
        <v>147</v>
      </c>
      <c r="C816">
        <v>8</v>
      </c>
      <c r="D816" s="79" t="str">
        <f t="shared" si="48"/>
        <v>Midwest</v>
      </c>
      <c r="E816" s="79">
        <f t="shared" si="49"/>
        <v>0</v>
      </c>
      <c r="F816" s="79">
        <f t="shared" si="50"/>
        <v>0</v>
      </c>
      <c r="G816" s="79">
        <f t="shared" si="51"/>
        <v>1</v>
      </c>
    </row>
    <row r="817" spans="1:7" x14ac:dyDescent="0.2">
      <c r="A817">
        <v>816</v>
      </c>
      <c r="B817" t="s">
        <v>63</v>
      </c>
      <c r="C817">
        <v>27</v>
      </c>
      <c r="D817" s="79" t="str">
        <f t="shared" si="48"/>
        <v>South</v>
      </c>
      <c r="E817" s="79">
        <f t="shared" si="49"/>
        <v>0</v>
      </c>
      <c r="F817" s="79">
        <f t="shared" si="50"/>
        <v>1</v>
      </c>
      <c r="G817" s="79">
        <f t="shared" si="51"/>
        <v>0</v>
      </c>
    </row>
    <row r="818" spans="1:7" x14ac:dyDescent="0.2">
      <c r="A818">
        <v>817</v>
      </c>
      <c r="B818" t="s">
        <v>114</v>
      </c>
      <c r="C818">
        <v>24</v>
      </c>
      <c r="D818" s="79" t="str">
        <f t="shared" si="48"/>
        <v>Midwest</v>
      </c>
      <c r="E818" s="79">
        <f t="shared" si="49"/>
        <v>0</v>
      </c>
      <c r="F818" s="79">
        <f t="shared" si="50"/>
        <v>0</v>
      </c>
      <c r="G818" s="79">
        <f t="shared" si="51"/>
        <v>1</v>
      </c>
    </row>
    <row r="819" spans="1:7" x14ac:dyDescent="0.2">
      <c r="A819">
        <v>818</v>
      </c>
      <c r="B819" t="s">
        <v>106</v>
      </c>
      <c r="C819">
        <v>30</v>
      </c>
      <c r="D819" s="79" t="str">
        <f t="shared" si="48"/>
        <v>West</v>
      </c>
      <c r="E819" s="79">
        <f t="shared" si="49"/>
        <v>0</v>
      </c>
      <c r="F819" s="79">
        <f t="shared" si="50"/>
        <v>0</v>
      </c>
      <c r="G819" s="79">
        <f t="shared" si="51"/>
        <v>0</v>
      </c>
    </row>
    <row r="820" spans="1:7" x14ac:dyDescent="0.2">
      <c r="A820">
        <v>819</v>
      </c>
      <c r="B820" t="s">
        <v>134</v>
      </c>
      <c r="C820">
        <v>34</v>
      </c>
      <c r="D820" s="79" t="str">
        <f t="shared" si="48"/>
        <v>West</v>
      </c>
      <c r="E820" s="79">
        <f t="shared" si="49"/>
        <v>0</v>
      </c>
      <c r="F820" s="79">
        <f t="shared" si="50"/>
        <v>0</v>
      </c>
      <c r="G820" s="79">
        <f t="shared" si="51"/>
        <v>0</v>
      </c>
    </row>
    <row r="821" spans="1:7" x14ac:dyDescent="0.2">
      <c r="A821">
        <v>820</v>
      </c>
      <c r="B821" t="s">
        <v>111</v>
      </c>
      <c r="C821">
        <v>28</v>
      </c>
      <c r="D821" s="79" t="str">
        <f t="shared" si="48"/>
        <v>West</v>
      </c>
      <c r="E821" s="79">
        <f t="shared" si="49"/>
        <v>0</v>
      </c>
      <c r="F821" s="79">
        <f t="shared" si="50"/>
        <v>0</v>
      </c>
      <c r="G821" s="79">
        <f t="shared" si="51"/>
        <v>0</v>
      </c>
    </row>
    <row r="822" spans="1:7" x14ac:dyDescent="0.2">
      <c r="A822">
        <v>821</v>
      </c>
      <c r="B822" t="s">
        <v>59</v>
      </c>
      <c r="C822">
        <v>27</v>
      </c>
      <c r="D822" s="79" t="str">
        <f t="shared" si="48"/>
        <v>South</v>
      </c>
      <c r="E822" s="79">
        <f t="shared" si="49"/>
        <v>0</v>
      </c>
      <c r="F822" s="79">
        <f t="shared" si="50"/>
        <v>1</v>
      </c>
      <c r="G822" s="79">
        <f t="shared" si="51"/>
        <v>0</v>
      </c>
    </row>
    <row r="823" spans="1:7" x14ac:dyDescent="0.2">
      <c r="A823">
        <v>822</v>
      </c>
      <c r="B823" t="s">
        <v>128</v>
      </c>
      <c r="C823">
        <v>31</v>
      </c>
      <c r="D823" s="79" t="str">
        <f t="shared" si="48"/>
        <v>Northeast</v>
      </c>
      <c r="E823" s="79">
        <f t="shared" si="49"/>
        <v>1</v>
      </c>
      <c r="F823" s="79">
        <f t="shared" si="50"/>
        <v>0</v>
      </c>
      <c r="G823" s="79">
        <f t="shared" si="51"/>
        <v>0</v>
      </c>
    </row>
    <row r="824" spans="1:7" x14ac:dyDescent="0.2">
      <c r="A824">
        <v>823</v>
      </c>
      <c r="B824" t="s">
        <v>90</v>
      </c>
      <c r="C824">
        <v>23</v>
      </c>
      <c r="D824" s="79" t="str">
        <f t="shared" si="48"/>
        <v>South</v>
      </c>
      <c r="E824" s="79">
        <f t="shared" si="49"/>
        <v>0</v>
      </c>
      <c r="F824" s="79">
        <f t="shared" si="50"/>
        <v>1</v>
      </c>
      <c r="G824" s="79">
        <f t="shared" si="51"/>
        <v>0</v>
      </c>
    </row>
    <row r="825" spans="1:7" x14ac:dyDescent="0.2">
      <c r="A825">
        <v>824</v>
      </c>
      <c r="B825" t="s">
        <v>141</v>
      </c>
      <c r="C825">
        <v>11</v>
      </c>
      <c r="D825" s="79" t="str">
        <f t="shared" si="48"/>
        <v>South</v>
      </c>
      <c r="E825" s="79">
        <f t="shared" si="49"/>
        <v>0</v>
      </c>
      <c r="F825" s="79">
        <f t="shared" si="50"/>
        <v>1</v>
      </c>
      <c r="G825" s="79">
        <f t="shared" si="51"/>
        <v>0</v>
      </c>
    </row>
    <row r="826" spans="1:7" x14ac:dyDescent="0.2">
      <c r="A826">
        <v>825</v>
      </c>
      <c r="B826" t="s">
        <v>141</v>
      </c>
      <c r="C826">
        <v>48</v>
      </c>
      <c r="D826" s="79" t="str">
        <f t="shared" si="48"/>
        <v>South</v>
      </c>
      <c r="E826" s="79">
        <f t="shared" si="49"/>
        <v>0</v>
      </c>
      <c r="F826" s="79">
        <f t="shared" si="50"/>
        <v>1</v>
      </c>
      <c r="G826" s="79">
        <f t="shared" si="51"/>
        <v>0</v>
      </c>
    </row>
    <row r="827" spans="1:7" x14ac:dyDescent="0.2">
      <c r="A827">
        <v>826</v>
      </c>
      <c r="B827" t="s">
        <v>144</v>
      </c>
      <c r="C827">
        <v>17</v>
      </c>
      <c r="D827" s="79" t="str">
        <f t="shared" si="48"/>
        <v>Midwest</v>
      </c>
      <c r="E827" s="79">
        <f t="shared" si="49"/>
        <v>0</v>
      </c>
      <c r="F827" s="79">
        <f t="shared" si="50"/>
        <v>0</v>
      </c>
      <c r="G827" s="79">
        <f t="shared" si="51"/>
        <v>1</v>
      </c>
    </row>
    <row r="828" spans="1:7" x14ac:dyDescent="0.2">
      <c r="A828">
        <v>827</v>
      </c>
      <c r="B828" t="s">
        <v>34</v>
      </c>
      <c r="C828">
        <v>36</v>
      </c>
      <c r="D828" s="79" t="str">
        <f t="shared" si="48"/>
        <v>Northeast</v>
      </c>
      <c r="E828" s="79">
        <f t="shared" si="49"/>
        <v>1</v>
      </c>
      <c r="F828" s="79">
        <f t="shared" si="50"/>
        <v>0</v>
      </c>
      <c r="G828" s="79">
        <f t="shared" si="51"/>
        <v>0</v>
      </c>
    </row>
    <row r="829" spans="1:7" x14ac:dyDescent="0.2">
      <c r="A829">
        <v>828</v>
      </c>
      <c r="B829" t="s">
        <v>111</v>
      </c>
      <c r="C829">
        <v>33</v>
      </c>
      <c r="D829" s="79" t="str">
        <f t="shared" si="48"/>
        <v>West</v>
      </c>
      <c r="E829" s="79">
        <f t="shared" si="49"/>
        <v>0</v>
      </c>
      <c r="F829" s="79">
        <f t="shared" si="50"/>
        <v>0</v>
      </c>
      <c r="G829" s="79">
        <f t="shared" si="51"/>
        <v>0</v>
      </c>
    </row>
    <row r="830" spans="1:7" x14ac:dyDescent="0.2">
      <c r="A830">
        <v>829</v>
      </c>
      <c r="B830" t="s">
        <v>106</v>
      </c>
      <c r="C830">
        <v>27</v>
      </c>
      <c r="D830" s="79" t="str">
        <f t="shared" si="48"/>
        <v>West</v>
      </c>
      <c r="E830" s="79">
        <f t="shared" si="49"/>
        <v>0</v>
      </c>
      <c r="F830" s="79">
        <f t="shared" si="50"/>
        <v>0</v>
      </c>
      <c r="G830" s="79">
        <f t="shared" si="51"/>
        <v>0</v>
      </c>
    </row>
    <row r="831" spans="1:7" x14ac:dyDescent="0.2">
      <c r="A831">
        <v>830</v>
      </c>
      <c r="B831" t="s">
        <v>134</v>
      </c>
      <c r="C831">
        <v>14</v>
      </c>
      <c r="D831" s="79" t="str">
        <f t="shared" si="48"/>
        <v>West</v>
      </c>
      <c r="E831" s="79">
        <f t="shared" si="49"/>
        <v>0</v>
      </c>
      <c r="F831" s="79">
        <f t="shared" si="50"/>
        <v>0</v>
      </c>
      <c r="G831" s="79">
        <f t="shared" si="51"/>
        <v>0</v>
      </c>
    </row>
    <row r="832" spans="1:7" x14ac:dyDescent="0.2">
      <c r="A832">
        <v>831</v>
      </c>
      <c r="B832" t="s">
        <v>50</v>
      </c>
      <c r="C832">
        <v>5</v>
      </c>
      <c r="D832" s="79" t="str">
        <f t="shared" si="48"/>
        <v>West</v>
      </c>
      <c r="E832" s="79">
        <f t="shared" si="49"/>
        <v>0</v>
      </c>
      <c r="F832" s="79">
        <f t="shared" si="50"/>
        <v>0</v>
      </c>
      <c r="G832" s="79">
        <f t="shared" si="51"/>
        <v>0</v>
      </c>
    </row>
    <row r="833" spans="1:7" x14ac:dyDescent="0.2">
      <c r="A833">
        <v>832</v>
      </c>
      <c r="B833" t="s">
        <v>148</v>
      </c>
      <c r="C833">
        <v>47</v>
      </c>
      <c r="D833" s="79" t="str">
        <f t="shared" si="48"/>
        <v>West</v>
      </c>
      <c r="E833" s="79">
        <f t="shared" si="49"/>
        <v>0</v>
      </c>
      <c r="F833" s="79">
        <f t="shared" si="50"/>
        <v>0</v>
      </c>
      <c r="G833" s="79">
        <f t="shared" si="51"/>
        <v>0</v>
      </c>
    </row>
    <row r="834" spans="1:7" x14ac:dyDescent="0.2">
      <c r="A834">
        <v>833</v>
      </c>
      <c r="B834" t="s">
        <v>98</v>
      </c>
      <c r="C834">
        <v>28</v>
      </c>
      <c r="D834" s="79" t="str">
        <f t="shared" si="48"/>
        <v>West</v>
      </c>
      <c r="E834" s="79">
        <f t="shared" si="49"/>
        <v>0</v>
      </c>
      <c r="F834" s="79">
        <f t="shared" si="50"/>
        <v>0</v>
      </c>
      <c r="G834" s="79">
        <f t="shared" si="51"/>
        <v>0</v>
      </c>
    </row>
    <row r="835" spans="1:7" x14ac:dyDescent="0.2">
      <c r="A835">
        <v>834</v>
      </c>
      <c r="B835" t="s">
        <v>100</v>
      </c>
      <c r="C835">
        <v>11</v>
      </c>
      <c r="D835" s="79" t="str">
        <f t="shared" ref="D835:D898" si="52">IF(OR(B835="Maine",B835="New Hampshire",B835="Vermont",B835="Massachusetts",B835="Rhode Island",B835="Connecticut",B835="New York",B835="New Jersey",B835="Pennsylvania"),"Northeast",
IF(OR(B835="Delaware",B835="Maryland",B835="Virginia",B835="West Virginia",B835="North Carolina",B835="South Carolina",B835="Georgia",B835="Florida",B835="Kentucky",B835="Tennessee",B835="Alabama",B835="Mississippi",B835="Arkansas",B835="Louisiana",B835="Oklahoma",B835="Texas"),"South",
IF(OR(B835="Ohio",B835="Michigan",B835="Indiana",B835="Illinois",B835="Wisconsin",B835="Minnesota",B835="Iowa",B835="Missouri",B835="North Dakota",B835="South Dakota",B835="Nebraska",B835="Kansas"),"Midwest",
IF(OR(B835="Montana",B835="Idaho",B835="Wyoming",B835="Colorado",B835="Utah",B835="Nevada",B835="Arizona",B835="New Mexico",B835="Alaska",B835="Hawaii",B835="Washington",B835="Oregon",B835="California"),"West",
"Unknown"))))</f>
        <v>South</v>
      </c>
      <c r="E835" s="79">
        <f t="shared" ref="E835:E898" si="53">IF(D835="Northeast", 1, 0)</f>
        <v>0</v>
      </c>
      <c r="F835" s="79">
        <f t="shared" ref="F835:F898" si="54">IF(D835="South", 1, 0)</f>
        <v>1</v>
      </c>
      <c r="G835" s="79">
        <f t="shared" ref="G835:G898" si="55">IF(D835="Midwest", 1, 0)</f>
        <v>0</v>
      </c>
    </row>
    <row r="836" spans="1:7" x14ac:dyDescent="0.2">
      <c r="A836">
        <v>835</v>
      </c>
      <c r="B836" t="s">
        <v>106</v>
      </c>
      <c r="C836">
        <v>18</v>
      </c>
      <c r="D836" s="79" t="str">
        <f t="shared" si="52"/>
        <v>West</v>
      </c>
      <c r="E836" s="79">
        <f t="shared" si="53"/>
        <v>0</v>
      </c>
      <c r="F836" s="79">
        <f t="shared" si="54"/>
        <v>0</v>
      </c>
      <c r="G836" s="79">
        <f t="shared" si="55"/>
        <v>0</v>
      </c>
    </row>
    <row r="837" spans="1:7" x14ac:dyDescent="0.2">
      <c r="A837">
        <v>836</v>
      </c>
      <c r="B837" t="s">
        <v>127</v>
      </c>
      <c r="C837">
        <v>21</v>
      </c>
      <c r="D837" s="79" t="str">
        <f t="shared" si="52"/>
        <v>South</v>
      </c>
      <c r="E837" s="79">
        <f t="shared" si="53"/>
        <v>0</v>
      </c>
      <c r="F837" s="79">
        <f t="shared" si="54"/>
        <v>1</v>
      </c>
      <c r="G837" s="79">
        <f t="shared" si="55"/>
        <v>0</v>
      </c>
    </row>
    <row r="838" spans="1:7" x14ac:dyDescent="0.2">
      <c r="A838">
        <v>837</v>
      </c>
      <c r="B838" t="s">
        <v>63</v>
      </c>
      <c r="C838">
        <v>22</v>
      </c>
      <c r="D838" s="79" t="str">
        <f t="shared" si="52"/>
        <v>South</v>
      </c>
      <c r="E838" s="79">
        <f t="shared" si="53"/>
        <v>0</v>
      </c>
      <c r="F838" s="79">
        <f t="shared" si="54"/>
        <v>1</v>
      </c>
      <c r="G838" s="79">
        <f t="shared" si="55"/>
        <v>0</v>
      </c>
    </row>
    <row r="839" spans="1:7" x14ac:dyDescent="0.2">
      <c r="A839">
        <v>838</v>
      </c>
      <c r="B839" t="s">
        <v>114</v>
      </c>
      <c r="C839">
        <v>33</v>
      </c>
      <c r="D839" s="79" t="str">
        <f t="shared" si="52"/>
        <v>Midwest</v>
      </c>
      <c r="E839" s="79">
        <f t="shared" si="53"/>
        <v>0</v>
      </c>
      <c r="F839" s="79">
        <f t="shared" si="54"/>
        <v>0</v>
      </c>
      <c r="G839" s="79">
        <f t="shared" si="55"/>
        <v>1</v>
      </c>
    </row>
    <row r="840" spans="1:7" x14ac:dyDescent="0.2">
      <c r="A840">
        <v>839</v>
      </c>
      <c r="B840" t="s">
        <v>21</v>
      </c>
      <c r="C840">
        <v>49</v>
      </c>
      <c r="D840" s="79" t="str">
        <f t="shared" si="52"/>
        <v>South</v>
      </c>
      <c r="E840" s="79">
        <f t="shared" si="53"/>
        <v>0</v>
      </c>
      <c r="F840" s="79">
        <f t="shared" si="54"/>
        <v>1</v>
      </c>
      <c r="G840" s="79">
        <f t="shared" si="55"/>
        <v>0</v>
      </c>
    </row>
    <row r="841" spans="1:7" x14ac:dyDescent="0.2">
      <c r="A841">
        <v>840</v>
      </c>
      <c r="B841" t="s">
        <v>114</v>
      </c>
      <c r="C841">
        <v>10</v>
      </c>
      <c r="D841" s="79" t="str">
        <f t="shared" si="52"/>
        <v>Midwest</v>
      </c>
      <c r="E841" s="79">
        <f t="shared" si="53"/>
        <v>0</v>
      </c>
      <c r="F841" s="79">
        <f t="shared" si="54"/>
        <v>0</v>
      </c>
      <c r="G841" s="79">
        <f t="shared" si="55"/>
        <v>1</v>
      </c>
    </row>
    <row r="842" spans="1:7" x14ac:dyDescent="0.2">
      <c r="A842">
        <v>841</v>
      </c>
      <c r="B842" t="s">
        <v>89</v>
      </c>
      <c r="C842">
        <v>18</v>
      </c>
      <c r="D842" s="79" t="str">
        <f t="shared" si="52"/>
        <v>South</v>
      </c>
      <c r="E842" s="79">
        <f t="shared" si="53"/>
        <v>0</v>
      </c>
      <c r="F842" s="79">
        <f t="shared" si="54"/>
        <v>1</v>
      </c>
      <c r="G842" s="79">
        <f t="shared" si="55"/>
        <v>0</v>
      </c>
    </row>
    <row r="843" spans="1:7" x14ac:dyDescent="0.2">
      <c r="A843">
        <v>842</v>
      </c>
      <c r="B843" t="s">
        <v>104</v>
      </c>
      <c r="C843">
        <v>28</v>
      </c>
      <c r="D843" s="79" t="str">
        <f t="shared" si="52"/>
        <v>South</v>
      </c>
      <c r="E843" s="79">
        <f t="shared" si="53"/>
        <v>0</v>
      </c>
      <c r="F843" s="79">
        <f t="shared" si="54"/>
        <v>1</v>
      </c>
      <c r="G843" s="79">
        <f t="shared" si="55"/>
        <v>0</v>
      </c>
    </row>
    <row r="844" spans="1:7" x14ac:dyDescent="0.2">
      <c r="A844">
        <v>843</v>
      </c>
      <c r="B844" t="s">
        <v>67</v>
      </c>
      <c r="C844">
        <v>25</v>
      </c>
      <c r="D844" s="79" t="str">
        <f t="shared" si="52"/>
        <v>Midwest</v>
      </c>
      <c r="E844" s="79">
        <f t="shared" si="53"/>
        <v>0</v>
      </c>
      <c r="F844" s="79">
        <f t="shared" si="54"/>
        <v>0</v>
      </c>
      <c r="G844" s="79">
        <f t="shared" si="55"/>
        <v>1</v>
      </c>
    </row>
    <row r="845" spans="1:7" x14ac:dyDescent="0.2">
      <c r="A845">
        <v>844</v>
      </c>
      <c r="B845" t="s">
        <v>137</v>
      </c>
      <c r="C845">
        <v>6</v>
      </c>
      <c r="D845" s="79" t="str">
        <f t="shared" si="52"/>
        <v>Northeast</v>
      </c>
      <c r="E845" s="79">
        <f t="shared" si="53"/>
        <v>1</v>
      </c>
      <c r="F845" s="79">
        <f t="shared" si="54"/>
        <v>0</v>
      </c>
      <c r="G845" s="79">
        <f t="shared" si="55"/>
        <v>0</v>
      </c>
    </row>
    <row r="846" spans="1:7" x14ac:dyDescent="0.2">
      <c r="A846">
        <v>845</v>
      </c>
      <c r="B846" t="s">
        <v>67</v>
      </c>
      <c r="C846">
        <v>44</v>
      </c>
      <c r="D846" s="79" t="str">
        <f t="shared" si="52"/>
        <v>Midwest</v>
      </c>
      <c r="E846" s="79">
        <f t="shared" si="53"/>
        <v>0</v>
      </c>
      <c r="F846" s="79">
        <f t="shared" si="54"/>
        <v>0</v>
      </c>
      <c r="G846" s="79">
        <f t="shared" si="55"/>
        <v>1</v>
      </c>
    </row>
    <row r="847" spans="1:7" x14ac:dyDescent="0.2">
      <c r="A847">
        <v>846</v>
      </c>
      <c r="B847" t="s">
        <v>150</v>
      </c>
      <c r="C847">
        <v>30</v>
      </c>
      <c r="D847" s="79" t="str">
        <f t="shared" si="52"/>
        <v>Midwest</v>
      </c>
      <c r="E847" s="79">
        <f t="shared" si="53"/>
        <v>0</v>
      </c>
      <c r="F847" s="79">
        <f t="shared" si="54"/>
        <v>0</v>
      </c>
      <c r="G847" s="79">
        <f t="shared" si="55"/>
        <v>1</v>
      </c>
    </row>
    <row r="848" spans="1:7" x14ac:dyDescent="0.2">
      <c r="A848">
        <v>847</v>
      </c>
      <c r="B848" t="s">
        <v>21</v>
      </c>
      <c r="C848">
        <v>42</v>
      </c>
      <c r="D848" s="79" t="str">
        <f t="shared" si="52"/>
        <v>South</v>
      </c>
      <c r="E848" s="79">
        <f t="shared" si="53"/>
        <v>0</v>
      </c>
      <c r="F848" s="79">
        <f t="shared" si="54"/>
        <v>1</v>
      </c>
      <c r="G848" s="79">
        <f t="shared" si="55"/>
        <v>0</v>
      </c>
    </row>
    <row r="849" spans="1:7" x14ac:dyDescent="0.2">
      <c r="A849">
        <v>848</v>
      </c>
      <c r="B849" t="s">
        <v>126</v>
      </c>
      <c r="C849">
        <v>30</v>
      </c>
      <c r="D849" s="79" t="str">
        <f t="shared" si="52"/>
        <v>Northeast</v>
      </c>
      <c r="E849" s="79">
        <f t="shared" si="53"/>
        <v>1</v>
      </c>
      <c r="F849" s="79">
        <f t="shared" si="54"/>
        <v>0</v>
      </c>
      <c r="G849" s="79">
        <f t="shared" si="55"/>
        <v>0</v>
      </c>
    </row>
    <row r="850" spans="1:7" x14ac:dyDescent="0.2">
      <c r="A850">
        <v>849</v>
      </c>
      <c r="B850" t="s">
        <v>78</v>
      </c>
      <c r="C850">
        <v>33</v>
      </c>
      <c r="D850" s="79" t="str">
        <f t="shared" si="52"/>
        <v>South</v>
      </c>
      <c r="E850" s="79">
        <f t="shared" si="53"/>
        <v>0</v>
      </c>
      <c r="F850" s="79">
        <f t="shared" si="54"/>
        <v>1</v>
      </c>
      <c r="G850" s="79">
        <f t="shared" si="55"/>
        <v>0</v>
      </c>
    </row>
    <row r="851" spans="1:7" x14ac:dyDescent="0.2">
      <c r="A851">
        <v>850</v>
      </c>
      <c r="B851" t="s">
        <v>67</v>
      </c>
      <c r="C851">
        <v>24</v>
      </c>
      <c r="D851" s="79" t="str">
        <f t="shared" si="52"/>
        <v>Midwest</v>
      </c>
      <c r="E851" s="79">
        <f t="shared" si="53"/>
        <v>0</v>
      </c>
      <c r="F851" s="79">
        <f t="shared" si="54"/>
        <v>0</v>
      </c>
      <c r="G851" s="79">
        <f t="shared" si="55"/>
        <v>1</v>
      </c>
    </row>
    <row r="852" spans="1:7" x14ac:dyDescent="0.2">
      <c r="A852">
        <v>851</v>
      </c>
      <c r="B852" t="s">
        <v>138</v>
      </c>
      <c r="C852">
        <v>13</v>
      </c>
      <c r="D852" s="79" t="str">
        <f t="shared" si="52"/>
        <v>Northeast</v>
      </c>
      <c r="E852" s="79">
        <f t="shared" si="53"/>
        <v>1</v>
      </c>
      <c r="F852" s="79">
        <f t="shared" si="54"/>
        <v>0</v>
      </c>
      <c r="G852" s="79">
        <f t="shared" si="55"/>
        <v>0</v>
      </c>
    </row>
    <row r="853" spans="1:7" x14ac:dyDescent="0.2">
      <c r="A853">
        <v>852</v>
      </c>
      <c r="B853" t="s">
        <v>34</v>
      </c>
      <c r="C853">
        <v>19</v>
      </c>
      <c r="D853" s="79" t="str">
        <f t="shared" si="52"/>
        <v>Northeast</v>
      </c>
      <c r="E853" s="79">
        <f t="shared" si="53"/>
        <v>1</v>
      </c>
      <c r="F853" s="79">
        <f t="shared" si="54"/>
        <v>0</v>
      </c>
      <c r="G853" s="79">
        <f t="shared" si="55"/>
        <v>0</v>
      </c>
    </row>
    <row r="854" spans="1:7" x14ac:dyDescent="0.2">
      <c r="A854">
        <v>853</v>
      </c>
      <c r="B854" t="s">
        <v>102</v>
      </c>
      <c r="C854">
        <v>23</v>
      </c>
      <c r="D854" s="79" t="str">
        <f t="shared" si="52"/>
        <v>South</v>
      </c>
      <c r="E854" s="79">
        <f t="shared" si="53"/>
        <v>0</v>
      </c>
      <c r="F854" s="79">
        <f t="shared" si="54"/>
        <v>1</v>
      </c>
      <c r="G854" s="79">
        <f t="shared" si="55"/>
        <v>0</v>
      </c>
    </row>
    <row r="855" spans="1:7" x14ac:dyDescent="0.2">
      <c r="A855">
        <v>854</v>
      </c>
      <c r="B855" t="s">
        <v>78</v>
      </c>
      <c r="C855">
        <v>35</v>
      </c>
      <c r="D855" s="79" t="str">
        <f t="shared" si="52"/>
        <v>South</v>
      </c>
      <c r="E855" s="79">
        <f t="shared" si="53"/>
        <v>0</v>
      </c>
      <c r="F855" s="79">
        <f t="shared" si="54"/>
        <v>1</v>
      </c>
      <c r="G855" s="79">
        <f t="shared" si="55"/>
        <v>0</v>
      </c>
    </row>
    <row r="856" spans="1:7" x14ac:dyDescent="0.2">
      <c r="A856">
        <v>855</v>
      </c>
      <c r="B856" t="s">
        <v>98</v>
      </c>
      <c r="C856">
        <v>22</v>
      </c>
      <c r="D856" s="79" t="str">
        <f t="shared" si="52"/>
        <v>West</v>
      </c>
      <c r="E856" s="79">
        <f t="shared" si="53"/>
        <v>0</v>
      </c>
      <c r="F856" s="79">
        <f t="shared" si="54"/>
        <v>0</v>
      </c>
      <c r="G856" s="79">
        <f t="shared" si="55"/>
        <v>0</v>
      </c>
    </row>
    <row r="857" spans="1:7" x14ac:dyDescent="0.2">
      <c r="A857">
        <v>856</v>
      </c>
      <c r="B857" t="s">
        <v>46</v>
      </c>
      <c r="C857">
        <v>14</v>
      </c>
      <c r="D857" s="79" t="str">
        <f t="shared" si="52"/>
        <v>West</v>
      </c>
      <c r="E857" s="79">
        <f t="shared" si="53"/>
        <v>0</v>
      </c>
      <c r="F857" s="79">
        <f t="shared" si="54"/>
        <v>0</v>
      </c>
      <c r="G857" s="79">
        <f t="shared" si="55"/>
        <v>0</v>
      </c>
    </row>
    <row r="858" spans="1:7" x14ac:dyDescent="0.2">
      <c r="A858">
        <v>857</v>
      </c>
      <c r="B858" t="s">
        <v>119</v>
      </c>
      <c r="C858">
        <v>47</v>
      </c>
      <c r="D858" s="79" t="str">
        <f t="shared" si="52"/>
        <v>West</v>
      </c>
      <c r="E858" s="79">
        <f t="shared" si="53"/>
        <v>0</v>
      </c>
      <c r="F858" s="79">
        <f t="shared" si="54"/>
        <v>0</v>
      </c>
      <c r="G858" s="79">
        <f t="shared" si="55"/>
        <v>0</v>
      </c>
    </row>
    <row r="859" spans="1:7" x14ac:dyDescent="0.2">
      <c r="A859">
        <v>858</v>
      </c>
      <c r="B859" t="s">
        <v>67</v>
      </c>
      <c r="C859">
        <v>50</v>
      </c>
      <c r="D859" s="79" t="str">
        <f t="shared" si="52"/>
        <v>Midwest</v>
      </c>
      <c r="E859" s="79">
        <f t="shared" si="53"/>
        <v>0</v>
      </c>
      <c r="F859" s="79">
        <f t="shared" si="54"/>
        <v>0</v>
      </c>
      <c r="G859" s="79">
        <f t="shared" si="55"/>
        <v>1</v>
      </c>
    </row>
    <row r="860" spans="1:7" x14ac:dyDescent="0.2">
      <c r="A860">
        <v>859</v>
      </c>
      <c r="B860" t="s">
        <v>100</v>
      </c>
      <c r="C860">
        <v>33</v>
      </c>
      <c r="D860" s="79" t="str">
        <f t="shared" si="52"/>
        <v>South</v>
      </c>
      <c r="E860" s="79">
        <f t="shared" si="53"/>
        <v>0</v>
      </c>
      <c r="F860" s="79">
        <f t="shared" si="54"/>
        <v>1</v>
      </c>
      <c r="G860" s="79">
        <f t="shared" si="55"/>
        <v>0</v>
      </c>
    </row>
    <row r="861" spans="1:7" x14ac:dyDescent="0.2">
      <c r="A861">
        <v>860</v>
      </c>
      <c r="B861" t="s">
        <v>149</v>
      </c>
      <c r="C861">
        <v>7</v>
      </c>
      <c r="D861" s="79" t="str">
        <f t="shared" si="52"/>
        <v>Midwest</v>
      </c>
      <c r="E861" s="79">
        <f t="shared" si="53"/>
        <v>0</v>
      </c>
      <c r="F861" s="79">
        <f t="shared" si="54"/>
        <v>0</v>
      </c>
      <c r="G861" s="79">
        <f t="shared" si="55"/>
        <v>1</v>
      </c>
    </row>
    <row r="862" spans="1:7" x14ac:dyDescent="0.2">
      <c r="A862">
        <v>861</v>
      </c>
      <c r="B862" t="s">
        <v>130</v>
      </c>
      <c r="C862">
        <v>3</v>
      </c>
      <c r="D862" s="79" t="str">
        <f t="shared" si="52"/>
        <v>South</v>
      </c>
      <c r="E862" s="79">
        <f t="shared" si="53"/>
        <v>0</v>
      </c>
      <c r="F862" s="79">
        <f t="shared" si="54"/>
        <v>1</v>
      </c>
      <c r="G862" s="79">
        <f t="shared" si="55"/>
        <v>0</v>
      </c>
    </row>
    <row r="863" spans="1:7" x14ac:dyDescent="0.2">
      <c r="A863">
        <v>862</v>
      </c>
      <c r="B863" t="s">
        <v>140</v>
      </c>
      <c r="C863">
        <v>35</v>
      </c>
      <c r="D863" s="79" t="str">
        <f t="shared" si="52"/>
        <v>South</v>
      </c>
      <c r="E863" s="79">
        <f t="shared" si="53"/>
        <v>0</v>
      </c>
      <c r="F863" s="79">
        <f t="shared" si="54"/>
        <v>1</v>
      </c>
      <c r="G863" s="79">
        <f t="shared" si="55"/>
        <v>0</v>
      </c>
    </row>
    <row r="864" spans="1:7" x14ac:dyDescent="0.2">
      <c r="A864">
        <v>863</v>
      </c>
      <c r="B864" t="s">
        <v>71</v>
      </c>
      <c r="C864">
        <v>13</v>
      </c>
      <c r="D864" s="79" t="str">
        <f t="shared" si="52"/>
        <v>South</v>
      </c>
      <c r="E864" s="79">
        <f t="shared" si="53"/>
        <v>0</v>
      </c>
      <c r="F864" s="79">
        <f t="shared" si="54"/>
        <v>1</v>
      </c>
      <c r="G864" s="79">
        <f t="shared" si="55"/>
        <v>0</v>
      </c>
    </row>
    <row r="865" spans="1:7" x14ac:dyDescent="0.2">
      <c r="A865">
        <v>864</v>
      </c>
      <c r="B865" t="s">
        <v>128</v>
      </c>
      <c r="C865">
        <v>42</v>
      </c>
      <c r="D865" s="79" t="str">
        <f t="shared" si="52"/>
        <v>Northeast</v>
      </c>
      <c r="E865" s="79">
        <f t="shared" si="53"/>
        <v>1</v>
      </c>
      <c r="F865" s="79">
        <f t="shared" si="54"/>
        <v>0</v>
      </c>
      <c r="G865" s="79">
        <f t="shared" si="55"/>
        <v>0</v>
      </c>
    </row>
    <row r="866" spans="1:7" x14ac:dyDescent="0.2">
      <c r="A866">
        <v>865</v>
      </c>
      <c r="B866" t="s">
        <v>21</v>
      </c>
      <c r="C866">
        <v>5</v>
      </c>
      <c r="D866" s="79" t="str">
        <f t="shared" si="52"/>
        <v>South</v>
      </c>
      <c r="E866" s="79">
        <f t="shared" si="53"/>
        <v>0</v>
      </c>
      <c r="F866" s="79">
        <f t="shared" si="54"/>
        <v>1</v>
      </c>
      <c r="G866" s="79">
        <f t="shared" si="55"/>
        <v>0</v>
      </c>
    </row>
    <row r="867" spans="1:7" x14ac:dyDescent="0.2">
      <c r="A867">
        <v>866</v>
      </c>
      <c r="B867" t="s">
        <v>111</v>
      </c>
      <c r="C867">
        <v>23</v>
      </c>
      <c r="D867" s="79" t="str">
        <f t="shared" si="52"/>
        <v>West</v>
      </c>
      <c r="E867" s="79">
        <f t="shared" si="53"/>
        <v>0</v>
      </c>
      <c r="F867" s="79">
        <f t="shared" si="54"/>
        <v>0</v>
      </c>
      <c r="G867" s="79">
        <f t="shared" si="55"/>
        <v>0</v>
      </c>
    </row>
    <row r="868" spans="1:7" x14ac:dyDescent="0.2">
      <c r="A868">
        <v>867</v>
      </c>
      <c r="B868" t="s">
        <v>129</v>
      </c>
      <c r="C868">
        <v>11</v>
      </c>
      <c r="D868" s="79" t="str">
        <f t="shared" si="52"/>
        <v>West</v>
      </c>
      <c r="E868" s="79">
        <f t="shared" si="53"/>
        <v>0</v>
      </c>
      <c r="F868" s="79">
        <f t="shared" si="54"/>
        <v>0</v>
      </c>
      <c r="G868" s="79">
        <f t="shared" si="55"/>
        <v>0</v>
      </c>
    </row>
    <row r="869" spans="1:7" x14ac:dyDescent="0.2">
      <c r="A869">
        <v>868</v>
      </c>
      <c r="B869" t="s">
        <v>111</v>
      </c>
      <c r="C869">
        <v>23</v>
      </c>
      <c r="D869" s="79" t="str">
        <f t="shared" si="52"/>
        <v>West</v>
      </c>
      <c r="E869" s="79">
        <f t="shared" si="53"/>
        <v>0</v>
      </c>
      <c r="F869" s="79">
        <f t="shared" si="54"/>
        <v>0</v>
      </c>
      <c r="G869" s="79">
        <f t="shared" si="55"/>
        <v>0</v>
      </c>
    </row>
    <row r="870" spans="1:7" x14ac:dyDescent="0.2">
      <c r="A870">
        <v>869</v>
      </c>
      <c r="B870" t="s">
        <v>97</v>
      </c>
      <c r="C870">
        <v>2</v>
      </c>
      <c r="D870" s="79" t="str">
        <f t="shared" si="52"/>
        <v>South</v>
      </c>
      <c r="E870" s="79">
        <f t="shared" si="53"/>
        <v>0</v>
      </c>
      <c r="F870" s="79">
        <f t="shared" si="54"/>
        <v>1</v>
      </c>
      <c r="G870" s="79">
        <f t="shared" si="55"/>
        <v>0</v>
      </c>
    </row>
    <row r="871" spans="1:7" x14ac:dyDescent="0.2">
      <c r="A871">
        <v>870</v>
      </c>
      <c r="B871" t="s">
        <v>81</v>
      </c>
      <c r="C871">
        <v>33</v>
      </c>
      <c r="D871" s="79" t="str">
        <f t="shared" si="52"/>
        <v>Northeast</v>
      </c>
      <c r="E871" s="79">
        <f t="shared" si="53"/>
        <v>1</v>
      </c>
      <c r="F871" s="79">
        <f t="shared" si="54"/>
        <v>0</v>
      </c>
      <c r="G871" s="79">
        <f t="shared" si="55"/>
        <v>0</v>
      </c>
    </row>
    <row r="872" spans="1:7" x14ac:dyDescent="0.2">
      <c r="A872">
        <v>871</v>
      </c>
      <c r="B872" t="s">
        <v>63</v>
      </c>
      <c r="C872">
        <v>6</v>
      </c>
      <c r="D872" s="79" t="str">
        <f t="shared" si="52"/>
        <v>South</v>
      </c>
      <c r="E872" s="79">
        <f t="shared" si="53"/>
        <v>0</v>
      </c>
      <c r="F872" s="79">
        <f t="shared" si="54"/>
        <v>1</v>
      </c>
      <c r="G872" s="79">
        <f t="shared" si="55"/>
        <v>0</v>
      </c>
    </row>
    <row r="873" spans="1:7" x14ac:dyDescent="0.2">
      <c r="A873">
        <v>872</v>
      </c>
      <c r="B873" t="s">
        <v>76</v>
      </c>
      <c r="C873">
        <v>45</v>
      </c>
      <c r="D873" s="79" t="str">
        <f t="shared" si="52"/>
        <v>West</v>
      </c>
      <c r="E873" s="79">
        <f t="shared" si="53"/>
        <v>0</v>
      </c>
      <c r="F873" s="79">
        <f t="shared" si="54"/>
        <v>0</v>
      </c>
      <c r="G873" s="79">
        <f t="shared" si="55"/>
        <v>0</v>
      </c>
    </row>
    <row r="874" spans="1:7" x14ac:dyDescent="0.2">
      <c r="A874">
        <v>873</v>
      </c>
      <c r="B874" t="s">
        <v>113</v>
      </c>
      <c r="C874">
        <v>25</v>
      </c>
      <c r="D874" s="79" t="str">
        <f t="shared" si="52"/>
        <v>Midwest</v>
      </c>
      <c r="E874" s="79">
        <f t="shared" si="53"/>
        <v>0</v>
      </c>
      <c r="F874" s="79">
        <f t="shared" si="54"/>
        <v>0</v>
      </c>
      <c r="G874" s="79">
        <f t="shared" si="55"/>
        <v>1</v>
      </c>
    </row>
    <row r="875" spans="1:7" x14ac:dyDescent="0.2">
      <c r="A875">
        <v>874</v>
      </c>
      <c r="B875" t="s">
        <v>90</v>
      </c>
      <c r="C875">
        <v>24</v>
      </c>
      <c r="D875" s="79" t="str">
        <f t="shared" si="52"/>
        <v>South</v>
      </c>
      <c r="E875" s="79">
        <f t="shared" si="53"/>
        <v>0</v>
      </c>
      <c r="F875" s="79">
        <f t="shared" si="54"/>
        <v>1</v>
      </c>
      <c r="G875" s="79">
        <f t="shared" si="55"/>
        <v>0</v>
      </c>
    </row>
    <row r="876" spans="1:7" x14ac:dyDescent="0.2">
      <c r="A876">
        <v>875</v>
      </c>
      <c r="B876" t="s">
        <v>30</v>
      </c>
      <c r="C876">
        <v>10</v>
      </c>
      <c r="D876" s="79" t="str">
        <f t="shared" si="52"/>
        <v>Northeast</v>
      </c>
      <c r="E876" s="79">
        <f t="shared" si="53"/>
        <v>1</v>
      </c>
      <c r="F876" s="79">
        <f t="shared" si="54"/>
        <v>0</v>
      </c>
      <c r="G876" s="79">
        <f t="shared" si="55"/>
        <v>0</v>
      </c>
    </row>
    <row r="877" spans="1:7" x14ac:dyDescent="0.2">
      <c r="A877">
        <v>876</v>
      </c>
      <c r="B877" t="s">
        <v>113</v>
      </c>
      <c r="C877">
        <v>7</v>
      </c>
      <c r="D877" s="79" t="str">
        <f t="shared" si="52"/>
        <v>Midwest</v>
      </c>
      <c r="E877" s="79">
        <f t="shared" si="53"/>
        <v>0</v>
      </c>
      <c r="F877" s="79">
        <f t="shared" si="54"/>
        <v>0</v>
      </c>
      <c r="G877" s="79">
        <f t="shared" si="55"/>
        <v>1</v>
      </c>
    </row>
    <row r="878" spans="1:7" x14ac:dyDescent="0.2">
      <c r="A878">
        <v>877</v>
      </c>
      <c r="B878" t="s">
        <v>144</v>
      </c>
      <c r="C878">
        <v>1</v>
      </c>
      <c r="D878" s="79" t="str">
        <f t="shared" si="52"/>
        <v>Midwest</v>
      </c>
      <c r="E878" s="79">
        <f t="shared" si="53"/>
        <v>0</v>
      </c>
      <c r="F878" s="79">
        <f t="shared" si="54"/>
        <v>0</v>
      </c>
      <c r="G878" s="79">
        <f t="shared" si="55"/>
        <v>1</v>
      </c>
    </row>
    <row r="879" spans="1:7" x14ac:dyDescent="0.2">
      <c r="A879">
        <v>878</v>
      </c>
      <c r="B879" t="s">
        <v>144</v>
      </c>
      <c r="C879">
        <v>45</v>
      </c>
      <c r="D879" s="79" t="str">
        <f t="shared" si="52"/>
        <v>Midwest</v>
      </c>
      <c r="E879" s="79">
        <f t="shared" si="53"/>
        <v>0</v>
      </c>
      <c r="F879" s="79">
        <f t="shared" si="54"/>
        <v>0</v>
      </c>
      <c r="G879" s="79">
        <f t="shared" si="55"/>
        <v>1</v>
      </c>
    </row>
    <row r="880" spans="1:7" x14ac:dyDescent="0.2">
      <c r="A880">
        <v>879</v>
      </c>
      <c r="B880" t="s">
        <v>121</v>
      </c>
      <c r="C880">
        <v>37</v>
      </c>
      <c r="D880" s="79" t="str">
        <f t="shared" si="52"/>
        <v>South</v>
      </c>
      <c r="E880" s="79">
        <f t="shared" si="53"/>
        <v>0</v>
      </c>
      <c r="F880" s="79">
        <f t="shared" si="54"/>
        <v>1</v>
      </c>
      <c r="G880" s="79">
        <f t="shared" si="55"/>
        <v>0</v>
      </c>
    </row>
    <row r="881" spans="1:7" x14ac:dyDescent="0.2">
      <c r="A881">
        <v>880</v>
      </c>
      <c r="B881" t="s">
        <v>50</v>
      </c>
      <c r="C881">
        <v>14</v>
      </c>
      <c r="D881" s="79" t="str">
        <f t="shared" si="52"/>
        <v>West</v>
      </c>
      <c r="E881" s="79">
        <f t="shared" si="53"/>
        <v>0</v>
      </c>
      <c r="F881" s="79">
        <f t="shared" si="54"/>
        <v>0</v>
      </c>
      <c r="G881" s="79">
        <f t="shared" si="55"/>
        <v>0</v>
      </c>
    </row>
    <row r="882" spans="1:7" x14ac:dyDescent="0.2">
      <c r="A882">
        <v>881</v>
      </c>
      <c r="B882" t="s">
        <v>106</v>
      </c>
      <c r="C882">
        <v>25</v>
      </c>
      <c r="D882" s="79" t="str">
        <f t="shared" si="52"/>
        <v>West</v>
      </c>
      <c r="E882" s="79">
        <f t="shared" si="53"/>
        <v>0</v>
      </c>
      <c r="F882" s="79">
        <f t="shared" si="54"/>
        <v>0</v>
      </c>
      <c r="G882" s="79">
        <f t="shared" si="55"/>
        <v>0</v>
      </c>
    </row>
    <row r="883" spans="1:7" x14ac:dyDescent="0.2">
      <c r="A883">
        <v>882</v>
      </c>
      <c r="B883" t="s">
        <v>130</v>
      </c>
      <c r="C883">
        <v>18</v>
      </c>
      <c r="D883" s="79" t="str">
        <f t="shared" si="52"/>
        <v>South</v>
      </c>
      <c r="E883" s="79">
        <f t="shared" si="53"/>
        <v>0</v>
      </c>
      <c r="F883" s="79">
        <f t="shared" si="54"/>
        <v>1</v>
      </c>
      <c r="G883" s="79">
        <f t="shared" si="55"/>
        <v>0</v>
      </c>
    </row>
    <row r="884" spans="1:7" x14ac:dyDescent="0.2">
      <c r="A884">
        <v>883</v>
      </c>
      <c r="B884" t="s">
        <v>140</v>
      </c>
      <c r="C884">
        <v>37</v>
      </c>
      <c r="D884" s="79" t="str">
        <f t="shared" si="52"/>
        <v>South</v>
      </c>
      <c r="E884" s="79">
        <f t="shared" si="53"/>
        <v>0</v>
      </c>
      <c r="F884" s="79">
        <f t="shared" si="54"/>
        <v>1</v>
      </c>
      <c r="G884" s="79">
        <f t="shared" si="55"/>
        <v>0</v>
      </c>
    </row>
    <row r="885" spans="1:7" x14ac:dyDescent="0.2">
      <c r="A885">
        <v>884</v>
      </c>
      <c r="B885" t="s">
        <v>137</v>
      </c>
      <c r="C885">
        <v>30</v>
      </c>
      <c r="D885" s="79" t="str">
        <f t="shared" si="52"/>
        <v>Northeast</v>
      </c>
      <c r="E885" s="79">
        <f t="shared" si="53"/>
        <v>1</v>
      </c>
      <c r="F885" s="79">
        <f t="shared" si="54"/>
        <v>0</v>
      </c>
      <c r="G885" s="79">
        <f t="shared" si="55"/>
        <v>0</v>
      </c>
    </row>
    <row r="886" spans="1:7" x14ac:dyDescent="0.2">
      <c r="A886">
        <v>885</v>
      </c>
      <c r="B886" t="s">
        <v>76</v>
      </c>
      <c r="C886">
        <v>34</v>
      </c>
      <c r="D886" s="79" t="str">
        <f t="shared" si="52"/>
        <v>West</v>
      </c>
      <c r="E886" s="79">
        <f t="shared" si="53"/>
        <v>0</v>
      </c>
      <c r="F886" s="79">
        <f t="shared" si="54"/>
        <v>0</v>
      </c>
      <c r="G886" s="79">
        <f t="shared" si="55"/>
        <v>0</v>
      </c>
    </row>
    <row r="887" spans="1:7" x14ac:dyDescent="0.2">
      <c r="A887">
        <v>886</v>
      </c>
      <c r="B887" t="s">
        <v>122</v>
      </c>
      <c r="C887">
        <v>49</v>
      </c>
      <c r="D887" s="79" t="str">
        <f t="shared" si="52"/>
        <v>Midwest</v>
      </c>
      <c r="E887" s="79">
        <f t="shared" si="53"/>
        <v>0</v>
      </c>
      <c r="F887" s="79">
        <f t="shared" si="54"/>
        <v>0</v>
      </c>
      <c r="G887" s="79">
        <f t="shared" si="55"/>
        <v>1</v>
      </c>
    </row>
    <row r="888" spans="1:7" x14ac:dyDescent="0.2">
      <c r="A888">
        <v>887</v>
      </c>
      <c r="B888" t="s">
        <v>139</v>
      </c>
      <c r="C888">
        <v>48</v>
      </c>
      <c r="D888" s="79" t="str">
        <f t="shared" si="52"/>
        <v>West</v>
      </c>
      <c r="E888" s="79">
        <f t="shared" si="53"/>
        <v>0</v>
      </c>
      <c r="F888" s="79">
        <f t="shared" si="54"/>
        <v>0</v>
      </c>
      <c r="G888" s="79">
        <f t="shared" si="55"/>
        <v>0</v>
      </c>
    </row>
    <row r="889" spans="1:7" x14ac:dyDescent="0.2">
      <c r="A889">
        <v>888</v>
      </c>
      <c r="B889" t="s">
        <v>147</v>
      </c>
      <c r="C889">
        <v>33</v>
      </c>
      <c r="D889" s="79" t="str">
        <f t="shared" si="52"/>
        <v>Midwest</v>
      </c>
      <c r="E889" s="79">
        <f t="shared" si="53"/>
        <v>0</v>
      </c>
      <c r="F889" s="79">
        <f t="shared" si="54"/>
        <v>0</v>
      </c>
      <c r="G889" s="79">
        <f t="shared" si="55"/>
        <v>1</v>
      </c>
    </row>
    <row r="890" spans="1:7" x14ac:dyDescent="0.2">
      <c r="A890">
        <v>889</v>
      </c>
      <c r="B890" t="s">
        <v>81</v>
      </c>
      <c r="C890">
        <v>44</v>
      </c>
      <c r="D890" s="79" t="str">
        <f t="shared" si="52"/>
        <v>Northeast</v>
      </c>
      <c r="E890" s="79">
        <f t="shared" si="53"/>
        <v>1</v>
      </c>
      <c r="F890" s="79">
        <f t="shared" si="54"/>
        <v>0</v>
      </c>
      <c r="G890" s="79">
        <f t="shared" si="55"/>
        <v>0</v>
      </c>
    </row>
    <row r="891" spans="1:7" x14ac:dyDescent="0.2">
      <c r="A891">
        <v>890</v>
      </c>
      <c r="B891" t="s">
        <v>116</v>
      </c>
      <c r="C891">
        <v>50</v>
      </c>
      <c r="D891" s="79" t="str">
        <f t="shared" si="52"/>
        <v>West</v>
      </c>
      <c r="E891" s="79">
        <f t="shared" si="53"/>
        <v>0</v>
      </c>
      <c r="F891" s="79">
        <f t="shared" si="54"/>
        <v>0</v>
      </c>
      <c r="G891" s="79">
        <f t="shared" si="55"/>
        <v>0</v>
      </c>
    </row>
    <row r="892" spans="1:7" x14ac:dyDescent="0.2">
      <c r="A892">
        <v>891</v>
      </c>
      <c r="B892" t="s">
        <v>83</v>
      </c>
      <c r="C892">
        <v>47</v>
      </c>
      <c r="D892" s="79" t="str">
        <f t="shared" si="52"/>
        <v>Northeast</v>
      </c>
      <c r="E892" s="79">
        <f t="shared" si="53"/>
        <v>1</v>
      </c>
      <c r="F892" s="79">
        <f t="shared" si="54"/>
        <v>0</v>
      </c>
      <c r="G892" s="79">
        <f t="shared" si="55"/>
        <v>0</v>
      </c>
    </row>
    <row r="893" spans="1:7" x14ac:dyDescent="0.2">
      <c r="A893">
        <v>892</v>
      </c>
      <c r="B893" t="s">
        <v>137</v>
      </c>
      <c r="C893">
        <v>24</v>
      </c>
      <c r="D893" s="79" t="str">
        <f t="shared" si="52"/>
        <v>Northeast</v>
      </c>
      <c r="E893" s="79">
        <f t="shared" si="53"/>
        <v>1</v>
      </c>
      <c r="F893" s="79">
        <f t="shared" si="54"/>
        <v>0</v>
      </c>
      <c r="G893" s="79">
        <f t="shared" si="55"/>
        <v>0</v>
      </c>
    </row>
    <row r="894" spans="1:7" x14ac:dyDescent="0.2">
      <c r="A894">
        <v>893</v>
      </c>
      <c r="B894" t="s">
        <v>129</v>
      </c>
      <c r="C894">
        <v>43</v>
      </c>
      <c r="D894" s="79" t="str">
        <f t="shared" si="52"/>
        <v>West</v>
      </c>
      <c r="E894" s="79">
        <f t="shared" si="53"/>
        <v>0</v>
      </c>
      <c r="F894" s="79">
        <f t="shared" si="54"/>
        <v>0</v>
      </c>
      <c r="G894" s="79">
        <f t="shared" si="55"/>
        <v>0</v>
      </c>
    </row>
    <row r="895" spans="1:7" x14ac:dyDescent="0.2">
      <c r="A895">
        <v>894</v>
      </c>
      <c r="B895" t="s">
        <v>144</v>
      </c>
      <c r="C895">
        <v>14</v>
      </c>
      <c r="D895" s="79" t="str">
        <f t="shared" si="52"/>
        <v>Midwest</v>
      </c>
      <c r="E895" s="79">
        <f t="shared" si="53"/>
        <v>0</v>
      </c>
      <c r="F895" s="79">
        <f t="shared" si="54"/>
        <v>0</v>
      </c>
      <c r="G895" s="79">
        <f t="shared" si="55"/>
        <v>1</v>
      </c>
    </row>
    <row r="896" spans="1:7" x14ac:dyDescent="0.2">
      <c r="A896">
        <v>895</v>
      </c>
      <c r="B896" t="s">
        <v>50</v>
      </c>
      <c r="C896">
        <v>3</v>
      </c>
      <c r="D896" s="79" t="str">
        <f t="shared" si="52"/>
        <v>West</v>
      </c>
      <c r="E896" s="79">
        <f t="shared" si="53"/>
        <v>0</v>
      </c>
      <c r="F896" s="79">
        <f t="shared" si="54"/>
        <v>0</v>
      </c>
      <c r="G896" s="79">
        <f t="shared" si="55"/>
        <v>0</v>
      </c>
    </row>
    <row r="897" spans="1:7" x14ac:dyDescent="0.2">
      <c r="A897">
        <v>896</v>
      </c>
      <c r="B897" t="s">
        <v>90</v>
      </c>
      <c r="C897">
        <v>33</v>
      </c>
      <c r="D897" s="79" t="str">
        <f t="shared" si="52"/>
        <v>South</v>
      </c>
      <c r="E897" s="79">
        <f t="shared" si="53"/>
        <v>0</v>
      </c>
      <c r="F897" s="79">
        <f t="shared" si="54"/>
        <v>1</v>
      </c>
      <c r="G897" s="79">
        <f t="shared" si="55"/>
        <v>0</v>
      </c>
    </row>
    <row r="898" spans="1:7" x14ac:dyDescent="0.2">
      <c r="A898">
        <v>897</v>
      </c>
      <c r="B898" t="s">
        <v>71</v>
      </c>
      <c r="C898">
        <v>38</v>
      </c>
      <c r="D898" s="79" t="str">
        <f t="shared" si="52"/>
        <v>South</v>
      </c>
      <c r="E898" s="79">
        <f t="shared" si="53"/>
        <v>0</v>
      </c>
      <c r="F898" s="79">
        <f t="shared" si="54"/>
        <v>1</v>
      </c>
      <c r="G898" s="79">
        <f t="shared" si="55"/>
        <v>0</v>
      </c>
    </row>
    <row r="899" spans="1:7" x14ac:dyDescent="0.2">
      <c r="A899">
        <v>898</v>
      </c>
      <c r="B899" t="s">
        <v>114</v>
      </c>
      <c r="C899">
        <v>46</v>
      </c>
      <c r="D899" s="79" t="str">
        <f t="shared" ref="D899:D962" si="56">IF(OR(B899="Maine",B899="New Hampshire",B899="Vermont",B899="Massachusetts",B899="Rhode Island",B899="Connecticut",B899="New York",B899="New Jersey",B899="Pennsylvania"),"Northeast",
IF(OR(B899="Delaware",B899="Maryland",B899="Virginia",B899="West Virginia",B899="North Carolina",B899="South Carolina",B899="Georgia",B899="Florida",B899="Kentucky",B899="Tennessee",B899="Alabama",B899="Mississippi",B899="Arkansas",B899="Louisiana",B899="Oklahoma",B899="Texas"),"South",
IF(OR(B899="Ohio",B899="Michigan",B899="Indiana",B899="Illinois",B899="Wisconsin",B899="Minnesota",B899="Iowa",B899="Missouri",B899="North Dakota",B899="South Dakota",B899="Nebraska",B899="Kansas"),"Midwest",
IF(OR(B899="Montana",B899="Idaho",B899="Wyoming",B899="Colorado",B899="Utah",B899="Nevada",B899="Arizona",B899="New Mexico",B899="Alaska",B899="Hawaii",B899="Washington",B899="Oregon",B899="California"),"West",
"Unknown"))))</f>
        <v>Midwest</v>
      </c>
      <c r="E899" s="79">
        <f t="shared" ref="E899:E962" si="57">IF(D899="Northeast", 1, 0)</f>
        <v>0</v>
      </c>
      <c r="F899" s="79">
        <f t="shared" ref="F899:F962" si="58">IF(D899="South", 1, 0)</f>
        <v>0</v>
      </c>
      <c r="G899" s="79">
        <f t="shared" ref="G899:G962" si="59">IF(D899="Midwest", 1, 0)</f>
        <v>1</v>
      </c>
    </row>
    <row r="900" spans="1:7" x14ac:dyDescent="0.2">
      <c r="A900">
        <v>899</v>
      </c>
      <c r="B900" t="s">
        <v>106</v>
      </c>
      <c r="C900">
        <v>19</v>
      </c>
      <c r="D900" s="79" t="str">
        <f t="shared" si="56"/>
        <v>West</v>
      </c>
      <c r="E900" s="79">
        <f t="shared" si="57"/>
        <v>0</v>
      </c>
      <c r="F900" s="79">
        <f t="shared" si="58"/>
        <v>0</v>
      </c>
      <c r="G900" s="79">
        <f t="shared" si="59"/>
        <v>0</v>
      </c>
    </row>
    <row r="901" spans="1:7" x14ac:dyDescent="0.2">
      <c r="A901">
        <v>900</v>
      </c>
      <c r="B901" t="s">
        <v>42</v>
      </c>
      <c r="C901">
        <v>20</v>
      </c>
      <c r="D901" s="79" t="str">
        <f t="shared" si="56"/>
        <v>Northeast</v>
      </c>
      <c r="E901" s="79">
        <f t="shared" si="57"/>
        <v>1</v>
      </c>
      <c r="F901" s="79">
        <f t="shared" si="58"/>
        <v>0</v>
      </c>
      <c r="G901" s="79">
        <f t="shared" si="59"/>
        <v>0</v>
      </c>
    </row>
    <row r="902" spans="1:7" x14ac:dyDescent="0.2">
      <c r="A902">
        <v>901</v>
      </c>
      <c r="B902" t="s">
        <v>63</v>
      </c>
      <c r="C902">
        <v>42</v>
      </c>
      <c r="D902" s="79" t="str">
        <f t="shared" si="56"/>
        <v>South</v>
      </c>
      <c r="E902" s="79">
        <f t="shared" si="57"/>
        <v>0</v>
      </c>
      <c r="F902" s="79">
        <f t="shared" si="58"/>
        <v>1</v>
      </c>
      <c r="G902" s="79">
        <f t="shared" si="59"/>
        <v>0</v>
      </c>
    </row>
    <row r="903" spans="1:7" x14ac:dyDescent="0.2">
      <c r="A903">
        <v>902</v>
      </c>
      <c r="B903" t="s">
        <v>67</v>
      </c>
      <c r="C903">
        <v>34</v>
      </c>
      <c r="D903" s="79" t="str">
        <f t="shared" si="56"/>
        <v>Midwest</v>
      </c>
      <c r="E903" s="79">
        <f t="shared" si="57"/>
        <v>0</v>
      </c>
      <c r="F903" s="79">
        <f t="shared" si="58"/>
        <v>0</v>
      </c>
      <c r="G903" s="79">
        <f t="shared" si="59"/>
        <v>1</v>
      </c>
    </row>
    <row r="904" spans="1:7" x14ac:dyDescent="0.2">
      <c r="A904">
        <v>903</v>
      </c>
      <c r="B904" t="s">
        <v>21</v>
      </c>
      <c r="C904">
        <v>5</v>
      </c>
      <c r="D904" s="79" t="str">
        <f t="shared" si="56"/>
        <v>South</v>
      </c>
      <c r="E904" s="79">
        <f t="shared" si="57"/>
        <v>0</v>
      </c>
      <c r="F904" s="79">
        <f t="shared" si="58"/>
        <v>1</v>
      </c>
      <c r="G904" s="79">
        <f t="shared" si="59"/>
        <v>0</v>
      </c>
    </row>
    <row r="905" spans="1:7" x14ac:dyDescent="0.2">
      <c r="A905">
        <v>904</v>
      </c>
      <c r="B905" t="s">
        <v>148</v>
      </c>
      <c r="C905">
        <v>3</v>
      </c>
      <c r="D905" s="79" t="str">
        <f t="shared" si="56"/>
        <v>West</v>
      </c>
      <c r="E905" s="79">
        <f t="shared" si="57"/>
        <v>0</v>
      </c>
      <c r="F905" s="79">
        <f t="shared" si="58"/>
        <v>0</v>
      </c>
      <c r="G905" s="79">
        <f t="shared" si="59"/>
        <v>0</v>
      </c>
    </row>
    <row r="906" spans="1:7" x14ac:dyDescent="0.2">
      <c r="A906">
        <v>905</v>
      </c>
      <c r="B906" t="s">
        <v>119</v>
      </c>
      <c r="C906">
        <v>46</v>
      </c>
      <c r="D906" s="79" t="str">
        <f t="shared" si="56"/>
        <v>West</v>
      </c>
      <c r="E906" s="79">
        <f t="shared" si="57"/>
        <v>0</v>
      </c>
      <c r="F906" s="79">
        <f t="shared" si="58"/>
        <v>0</v>
      </c>
      <c r="G906" s="79">
        <f t="shared" si="59"/>
        <v>0</v>
      </c>
    </row>
    <row r="907" spans="1:7" x14ac:dyDescent="0.2">
      <c r="A907">
        <v>906</v>
      </c>
      <c r="B907" t="s">
        <v>90</v>
      </c>
      <c r="C907">
        <v>16</v>
      </c>
      <c r="D907" s="79" t="str">
        <f t="shared" si="56"/>
        <v>South</v>
      </c>
      <c r="E907" s="79">
        <f t="shared" si="57"/>
        <v>0</v>
      </c>
      <c r="F907" s="79">
        <f t="shared" si="58"/>
        <v>1</v>
      </c>
      <c r="G907" s="79">
        <f t="shared" si="59"/>
        <v>0</v>
      </c>
    </row>
    <row r="908" spans="1:7" x14ac:dyDescent="0.2">
      <c r="A908">
        <v>907</v>
      </c>
      <c r="B908" t="s">
        <v>130</v>
      </c>
      <c r="C908">
        <v>21</v>
      </c>
      <c r="D908" s="79" t="str">
        <f t="shared" si="56"/>
        <v>South</v>
      </c>
      <c r="E908" s="79">
        <f t="shared" si="57"/>
        <v>0</v>
      </c>
      <c r="F908" s="79">
        <f t="shared" si="58"/>
        <v>1</v>
      </c>
      <c r="G908" s="79">
        <f t="shared" si="59"/>
        <v>0</v>
      </c>
    </row>
    <row r="909" spans="1:7" x14ac:dyDescent="0.2">
      <c r="A909">
        <v>908</v>
      </c>
      <c r="B909" t="s">
        <v>67</v>
      </c>
      <c r="C909">
        <v>34</v>
      </c>
      <c r="D909" s="79" t="str">
        <f t="shared" si="56"/>
        <v>Midwest</v>
      </c>
      <c r="E909" s="79">
        <f t="shared" si="57"/>
        <v>0</v>
      </c>
      <c r="F909" s="79">
        <f t="shared" si="58"/>
        <v>0</v>
      </c>
      <c r="G909" s="79">
        <f t="shared" si="59"/>
        <v>1</v>
      </c>
    </row>
    <row r="910" spans="1:7" x14ac:dyDescent="0.2">
      <c r="A910">
        <v>909</v>
      </c>
      <c r="B910" t="s">
        <v>126</v>
      </c>
      <c r="C910">
        <v>9</v>
      </c>
      <c r="D910" s="79" t="str">
        <f t="shared" si="56"/>
        <v>Northeast</v>
      </c>
      <c r="E910" s="79">
        <f t="shared" si="57"/>
        <v>1</v>
      </c>
      <c r="F910" s="79">
        <f t="shared" si="58"/>
        <v>0</v>
      </c>
      <c r="G910" s="79">
        <f t="shared" si="59"/>
        <v>0</v>
      </c>
    </row>
    <row r="911" spans="1:7" x14ac:dyDescent="0.2">
      <c r="A911">
        <v>910</v>
      </c>
      <c r="B911" t="s">
        <v>59</v>
      </c>
      <c r="C911">
        <v>36</v>
      </c>
      <c r="D911" s="79" t="str">
        <f t="shared" si="56"/>
        <v>South</v>
      </c>
      <c r="E911" s="79">
        <f t="shared" si="57"/>
        <v>0</v>
      </c>
      <c r="F911" s="79">
        <f t="shared" si="58"/>
        <v>1</v>
      </c>
      <c r="G911" s="79">
        <f t="shared" si="59"/>
        <v>0</v>
      </c>
    </row>
    <row r="912" spans="1:7" x14ac:dyDescent="0.2">
      <c r="A912">
        <v>911</v>
      </c>
      <c r="B912" t="s">
        <v>130</v>
      </c>
      <c r="C912">
        <v>22</v>
      </c>
      <c r="D912" s="79" t="str">
        <f t="shared" si="56"/>
        <v>South</v>
      </c>
      <c r="E912" s="79">
        <f t="shared" si="57"/>
        <v>0</v>
      </c>
      <c r="F912" s="79">
        <f t="shared" si="58"/>
        <v>1</v>
      </c>
      <c r="G912" s="79">
        <f t="shared" si="59"/>
        <v>0</v>
      </c>
    </row>
    <row r="913" spans="1:7" x14ac:dyDescent="0.2">
      <c r="A913">
        <v>912</v>
      </c>
      <c r="B913" t="s">
        <v>128</v>
      </c>
      <c r="C913">
        <v>2</v>
      </c>
      <c r="D913" s="79" t="str">
        <f t="shared" si="56"/>
        <v>Northeast</v>
      </c>
      <c r="E913" s="79">
        <f t="shared" si="57"/>
        <v>1</v>
      </c>
      <c r="F913" s="79">
        <f t="shared" si="58"/>
        <v>0</v>
      </c>
      <c r="G913" s="79">
        <f t="shared" si="59"/>
        <v>0</v>
      </c>
    </row>
    <row r="914" spans="1:7" x14ac:dyDescent="0.2">
      <c r="A914">
        <v>913</v>
      </c>
      <c r="B914" t="s">
        <v>71</v>
      </c>
      <c r="C914">
        <v>32</v>
      </c>
      <c r="D914" s="79" t="str">
        <f t="shared" si="56"/>
        <v>South</v>
      </c>
      <c r="E914" s="79">
        <f t="shared" si="57"/>
        <v>0</v>
      </c>
      <c r="F914" s="79">
        <f t="shared" si="58"/>
        <v>1</v>
      </c>
      <c r="G914" s="79">
        <f t="shared" si="59"/>
        <v>0</v>
      </c>
    </row>
    <row r="915" spans="1:7" x14ac:dyDescent="0.2">
      <c r="A915">
        <v>914</v>
      </c>
      <c r="B915" t="s">
        <v>139</v>
      </c>
      <c r="C915">
        <v>29</v>
      </c>
      <c r="D915" s="79" t="str">
        <f t="shared" si="56"/>
        <v>West</v>
      </c>
      <c r="E915" s="79">
        <f t="shared" si="57"/>
        <v>0</v>
      </c>
      <c r="F915" s="79">
        <f t="shared" si="58"/>
        <v>0</v>
      </c>
      <c r="G915" s="79">
        <f t="shared" si="59"/>
        <v>0</v>
      </c>
    </row>
    <row r="916" spans="1:7" x14ac:dyDescent="0.2">
      <c r="A916">
        <v>915</v>
      </c>
      <c r="B916" t="s">
        <v>148</v>
      </c>
      <c r="C916">
        <v>27</v>
      </c>
      <c r="D916" s="79" t="str">
        <f t="shared" si="56"/>
        <v>West</v>
      </c>
      <c r="E916" s="79">
        <f t="shared" si="57"/>
        <v>0</v>
      </c>
      <c r="F916" s="79">
        <f t="shared" si="58"/>
        <v>0</v>
      </c>
      <c r="G916" s="79">
        <f t="shared" si="59"/>
        <v>0</v>
      </c>
    </row>
    <row r="917" spans="1:7" x14ac:dyDescent="0.2">
      <c r="A917">
        <v>916</v>
      </c>
      <c r="B917" t="s">
        <v>42</v>
      </c>
      <c r="C917">
        <v>33</v>
      </c>
      <c r="D917" s="79" t="str">
        <f t="shared" si="56"/>
        <v>Northeast</v>
      </c>
      <c r="E917" s="79">
        <f t="shared" si="57"/>
        <v>1</v>
      </c>
      <c r="F917" s="79">
        <f t="shared" si="58"/>
        <v>0</v>
      </c>
      <c r="G917" s="79">
        <f t="shared" si="59"/>
        <v>0</v>
      </c>
    </row>
    <row r="918" spans="1:7" x14ac:dyDescent="0.2">
      <c r="A918">
        <v>917</v>
      </c>
      <c r="B918" t="s">
        <v>114</v>
      </c>
      <c r="C918">
        <v>16</v>
      </c>
      <c r="D918" s="79" t="str">
        <f t="shared" si="56"/>
        <v>Midwest</v>
      </c>
      <c r="E918" s="79">
        <f t="shared" si="57"/>
        <v>0</v>
      </c>
      <c r="F918" s="79">
        <f t="shared" si="58"/>
        <v>0</v>
      </c>
      <c r="G918" s="79">
        <f t="shared" si="59"/>
        <v>1</v>
      </c>
    </row>
    <row r="919" spans="1:7" x14ac:dyDescent="0.2">
      <c r="A919">
        <v>918</v>
      </c>
      <c r="B919" t="s">
        <v>67</v>
      </c>
      <c r="C919">
        <v>11</v>
      </c>
      <c r="D919" s="79" t="str">
        <f t="shared" si="56"/>
        <v>Midwest</v>
      </c>
      <c r="E919" s="79">
        <f t="shared" si="57"/>
        <v>0</v>
      </c>
      <c r="F919" s="79">
        <f t="shared" si="58"/>
        <v>0</v>
      </c>
      <c r="G919" s="79">
        <f t="shared" si="59"/>
        <v>1</v>
      </c>
    </row>
    <row r="920" spans="1:7" x14ac:dyDescent="0.2">
      <c r="A920">
        <v>919</v>
      </c>
      <c r="B920" t="s">
        <v>97</v>
      </c>
      <c r="C920">
        <v>11</v>
      </c>
      <c r="D920" s="79" t="str">
        <f t="shared" si="56"/>
        <v>South</v>
      </c>
      <c r="E920" s="79">
        <f t="shared" si="57"/>
        <v>0</v>
      </c>
      <c r="F920" s="79">
        <f t="shared" si="58"/>
        <v>1</v>
      </c>
      <c r="G920" s="79">
        <f t="shared" si="59"/>
        <v>0</v>
      </c>
    </row>
    <row r="921" spans="1:7" x14ac:dyDescent="0.2">
      <c r="A921">
        <v>920</v>
      </c>
      <c r="B921" t="s">
        <v>34</v>
      </c>
      <c r="C921">
        <v>17</v>
      </c>
      <c r="D921" s="79" t="str">
        <f t="shared" si="56"/>
        <v>Northeast</v>
      </c>
      <c r="E921" s="79">
        <f t="shared" si="57"/>
        <v>1</v>
      </c>
      <c r="F921" s="79">
        <f t="shared" si="58"/>
        <v>0</v>
      </c>
      <c r="G921" s="79">
        <f t="shared" si="59"/>
        <v>0</v>
      </c>
    </row>
    <row r="922" spans="1:7" x14ac:dyDescent="0.2">
      <c r="A922">
        <v>921</v>
      </c>
      <c r="B922" t="s">
        <v>71</v>
      </c>
      <c r="C922">
        <v>37</v>
      </c>
      <c r="D922" s="79" t="str">
        <f t="shared" si="56"/>
        <v>South</v>
      </c>
      <c r="E922" s="79">
        <f t="shared" si="57"/>
        <v>0</v>
      </c>
      <c r="F922" s="79">
        <f t="shared" si="58"/>
        <v>1</v>
      </c>
      <c r="G922" s="79">
        <f t="shared" si="59"/>
        <v>0</v>
      </c>
    </row>
    <row r="923" spans="1:7" x14ac:dyDescent="0.2">
      <c r="A923">
        <v>922</v>
      </c>
      <c r="B923" t="s">
        <v>146</v>
      </c>
      <c r="C923">
        <v>18</v>
      </c>
      <c r="D923" s="79" t="str">
        <f t="shared" si="56"/>
        <v>Midwest</v>
      </c>
      <c r="E923" s="79">
        <f t="shared" si="57"/>
        <v>0</v>
      </c>
      <c r="F923" s="79">
        <f t="shared" si="58"/>
        <v>0</v>
      </c>
      <c r="G923" s="79">
        <f t="shared" si="59"/>
        <v>1</v>
      </c>
    </row>
    <row r="924" spans="1:7" x14ac:dyDescent="0.2">
      <c r="A924">
        <v>923</v>
      </c>
      <c r="B924" t="s">
        <v>141</v>
      </c>
      <c r="C924">
        <v>13</v>
      </c>
      <c r="D924" s="79" t="str">
        <f t="shared" si="56"/>
        <v>South</v>
      </c>
      <c r="E924" s="79">
        <f t="shared" si="57"/>
        <v>0</v>
      </c>
      <c r="F924" s="79">
        <f t="shared" si="58"/>
        <v>1</v>
      </c>
      <c r="G924" s="79">
        <f t="shared" si="59"/>
        <v>0</v>
      </c>
    </row>
    <row r="925" spans="1:7" x14ac:dyDescent="0.2">
      <c r="A925">
        <v>924</v>
      </c>
      <c r="B925" t="s">
        <v>71</v>
      </c>
      <c r="C925">
        <v>7</v>
      </c>
      <c r="D925" s="79" t="str">
        <f t="shared" si="56"/>
        <v>South</v>
      </c>
      <c r="E925" s="79">
        <f t="shared" si="57"/>
        <v>0</v>
      </c>
      <c r="F925" s="79">
        <f t="shared" si="58"/>
        <v>1</v>
      </c>
      <c r="G925" s="79">
        <f t="shared" si="59"/>
        <v>0</v>
      </c>
    </row>
    <row r="926" spans="1:7" x14ac:dyDescent="0.2">
      <c r="A926">
        <v>925</v>
      </c>
      <c r="B926" t="s">
        <v>110</v>
      </c>
      <c r="C926">
        <v>37</v>
      </c>
      <c r="D926" s="79" t="str">
        <f t="shared" si="56"/>
        <v>Midwest</v>
      </c>
      <c r="E926" s="79">
        <f t="shared" si="57"/>
        <v>0</v>
      </c>
      <c r="F926" s="79">
        <f t="shared" si="58"/>
        <v>0</v>
      </c>
      <c r="G926" s="79">
        <f t="shared" si="59"/>
        <v>1</v>
      </c>
    </row>
    <row r="927" spans="1:7" x14ac:dyDescent="0.2">
      <c r="A927">
        <v>926</v>
      </c>
      <c r="B927" t="s">
        <v>116</v>
      </c>
      <c r="C927">
        <v>8</v>
      </c>
      <c r="D927" s="79" t="str">
        <f t="shared" si="56"/>
        <v>West</v>
      </c>
      <c r="E927" s="79">
        <f t="shared" si="57"/>
        <v>0</v>
      </c>
      <c r="F927" s="79">
        <f t="shared" si="58"/>
        <v>0</v>
      </c>
      <c r="G927" s="79">
        <f t="shared" si="59"/>
        <v>0</v>
      </c>
    </row>
    <row r="928" spans="1:7" x14ac:dyDescent="0.2">
      <c r="A928">
        <v>927</v>
      </c>
      <c r="B928" t="s">
        <v>34</v>
      </c>
      <c r="C928">
        <v>11</v>
      </c>
      <c r="D928" s="79" t="str">
        <f t="shared" si="56"/>
        <v>Northeast</v>
      </c>
      <c r="E928" s="79">
        <f t="shared" si="57"/>
        <v>1</v>
      </c>
      <c r="F928" s="79">
        <f t="shared" si="58"/>
        <v>0</v>
      </c>
      <c r="G928" s="79">
        <f t="shared" si="59"/>
        <v>0</v>
      </c>
    </row>
    <row r="929" spans="1:7" x14ac:dyDescent="0.2">
      <c r="A929">
        <v>928</v>
      </c>
      <c r="B929" t="s">
        <v>129</v>
      </c>
      <c r="C929">
        <v>8</v>
      </c>
      <c r="D929" s="79" t="str">
        <f t="shared" si="56"/>
        <v>West</v>
      </c>
      <c r="E929" s="79">
        <f t="shared" si="57"/>
        <v>0</v>
      </c>
      <c r="F929" s="79">
        <f t="shared" si="58"/>
        <v>0</v>
      </c>
      <c r="G929" s="79">
        <f t="shared" si="59"/>
        <v>0</v>
      </c>
    </row>
    <row r="930" spans="1:7" x14ac:dyDescent="0.2">
      <c r="A930">
        <v>929</v>
      </c>
      <c r="B930" t="s">
        <v>71</v>
      </c>
      <c r="C930">
        <v>31</v>
      </c>
      <c r="D930" s="79" t="str">
        <f t="shared" si="56"/>
        <v>South</v>
      </c>
      <c r="E930" s="79">
        <f t="shared" si="57"/>
        <v>0</v>
      </c>
      <c r="F930" s="79">
        <f t="shared" si="58"/>
        <v>1</v>
      </c>
      <c r="G930" s="79">
        <f t="shared" si="59"/>
        <v>0</v>
      </c>
    </row>
    <row r="931" spans="1:7" x14ac:dyDescent="0.2">
      <c r="A931">
        <v>930</v>
      </c>
      <c r="B931" t="s">
        <v>144</v>
      </c>
      <c r="C931">
        <v>26</v>
      </c>
      <c r="D931" s="79" t="str">
        <f t="shared" si="56"/>
        <v>Midwest</v>
      </c>
      <c r="E931" s="79">
        <f t="shared" si="57"/>
        <v>0</v>
      </c>
      <c r="F931" s="79">
        <f t="shared" si="58"/>
        <v>0</v>
      </c>
      <c r="G931" s="79">
        <f t="shared" si="59"/>
        <v>1</v>
      </c>
    </row>
    <row r="932" spans="1:7" x14ac:dyDescent="0.2">
      <c r="A932">
        <v>931</v>
      </c>
      <c r="B932" t="s">
        <v>76</v>
      </c>
      <c r="C932">
        <v>20</v>
      </c>
      <c r="D932" s="79" t="str">
        <f t="shared" si="56"/>
        <v>West</v>
      </c>
      <c r="E932" s="79">
        <f t="shared" si="57"/>
        <v>0</v>
      </c>
      <c r="F932" s="79">
        <f t="shared" si="58"/>
        <v>0</v>
      </c>
      <c r="G932" s="79">
        <f t="shared" si="59"/>
        <v>0</v>
      </c>
    </row>
    <row r="933" spans="1:7" x14ac:dyDescent="0.2">
      <c r="A933">
        <v>932</v>
      </c>
      <c r="B933" t="s">
        <v>144</v>
      </c>
      <c r="C933">
        <v>24</v>
      </c>
      <c r="D933" s="79" t="str">
        <f t="shared" si="56"/>
        <v>Midwest</v>
      </c>
      <c r="E933" s="79">
        <f t="shared" si="57"/>
        <v>0</v>
      </c>
      <c r="F933" s="79">
        <f t="shared" si="58"/>
        <v>0</v>
      </c>
      <c r="G933" s="79">
        <f t="shared" si="59"/>
        <v>1</v>
      </c>
    </row>
    <row r="934" spans="1:7" x14ac:dyDescent="0.2">
      <c r="A934">
        <v>933</v>
      </c>
      <c r="B934" t="s">
        <v>115</v>
      </c>
      <c r="C934">
        <v>45</v>
      </c>
      <c r="D934" s="79" t="str">
        <f t="shared" si="56"/>
        <v>Midwest</v>
      </c>
      <c r="E934" s="79">
        <f t="shared" si="57"/>
        <v>0</v>
      </c>
      <c r="F934" s="79">
        <f t="shared" si="58"/>
        <v>0</v>
      </c>
      <c r="G934" s="79">
        <f t="shared" si="59"/>
        <v>1</v>
      </c>
    </row>
    <row r="935" spans="1:7" x14ac:dyDescent="0.2">
      <c r="A935">
        <v>934</v>
      </c>
      <c r="B935" t="s">
        <v>111</v>
      </c>
      <c r="C935">
        <v>33</v>
      </c>
      <c r="D935" s="79" t="str">
        <f t="shared" si="56"/>
        <v>West</v>
      </c>
      <c r="E935" s="79">
        <f t="shared" si="57"/>
        <v>0</v>
      </c>
      <c r="F935" s="79">
        <f t="shared" si="58"/>
        <v>0</v>
      </c>
      <c r="G935" s="79">
        <f t="shared" si="59"/>
        <v>0</v>
      </c>
    </row>
    <row r="936" spans="1:7" x14ac:dyDescent="0.2">
      <c r="A936">
        <v>935</v>
      </c>
      <c r="B936" t="s">
        <v>46</v>
      </c>
      <c r="C936">
        <v>21</v>
      </c>
      <c r="D936" s="79" t="str">
        <f t="shared" si="56"/>
        <v>West</v>
      </c>
      <c r="E936" s="79">
        <f t="shared" si="57"/>
        <v>0</v>
      </c>
      <c r="F936" s="79">
        <f t="shared" si="58"/>
        <v>0</v>
      </c>
      <c r="G936" s="79">
        <f t="shared" si="59"/>
        <v>0</v>
      </c>
    </row>
    <row r="937" spans="1:7" x14ac:dyDescent="0.2">
      <c r="A937">
        <v>936</v>
      </c>
      <c r="B937" t="s">
        <v>122</v>
      </c>
      <c r="C937">
        <v>2</v>
      </c>
      <c r="D937" s="79" t="str">
        <f t="shared" si="56"/>
        <v>Midwest</v>
      </c>
      <c r="E937" s="79">
        <f t="shared" si="57"/>
        <v>0</v>
      </c>
      <c r="F937" s="79">
        <f t="shared" si="58"/>
        <v>0</v>
      </c>
      <c r="G937" s="79">
        <f t="shared" si="59"/>
        <v>1</v>
      </c>
    </row>
    <row r="938" spans="1:7" x14ac:dyDescent="0.2">
      <c r="A938">
        <v>937</v>
      </c>
      <c r="B938" t="s">
        <v>30</v>
      </c>
      <c r="C938">
        <v>28</v>
      </c>
      <c r="D938" s="79" t="str">
        <f t="shared" si="56"/>
        <v>Northeast</v>
      </c>
      <c r="E938" s="79">
        <f t="shared" si="57"/>
        <v>1</v>
      </c>
      <c r="F938" s="79">
        <f t="shared" si="58"/>
        <v>0</v>
      </c>
      <c r="G938" s="79">
        <f t="shared" si="59"/>
        <v>0</v>
      </c>
    </row>
    <row r="939" spans="1:7" x14ac:dyDescent="0.2">
      <c r="A939">
        <v>938</v>
      </c>
      <c r="B939" t="s">
        <v>145</v>
      </c>
      <c r="C939">
        <v>18</v>
      </c>
      <c r="D939" s="79" t="str">
        <f t="shared" si="56"/>
        <v>Midwest</v>
      </c>
      <c r="E939" s="79">
        <f t="shared" si="57"/>
        <v>0</v>
      </c>
      <c r="F939" s="79">
        <f t="shared" si="58"/>
        <v>0</v>
      </c>
      <c r="G939" s="79">
        <f t="shared" si="59"/>
        <v>1</v>
      </c>
    </row>
    <row r="940" spans="1:7" x14ac:dyDescent="0.2">
      <c r="A940">
        <v>939</v>
      </c>
      <c r="B940" t="s">
        <v>149</v>
      </c>
      <c r="C940">
        <v>21</v>
      </c>
      <c r="D940" s="79" t="str">
        <f t="shared" si="56"/>
        <v>Midwest</v>
      </c>
      <c r="E940" s="79">
        <f t="shared" si="57"/>
        <v>0</v>
      </c>
      <c r="F940" s="79">
        <f t="shared" si="58"/>
        <v>0</v>
      </c>
      <c r="G940" s="79">
        <f t="shared" si="59"/>
        <v>1</v>
      </c>
    </row>
    <row r="941" spans="1:7" x14ac:dyDescent="0.2">
      <c r="A941">
        <v>940</v>
      </c>
      <c r="B941" t="s">
        <v>83</v>
      </c>
      <c r="C941">
        <v>24</v>
      </c>
      <c r="D941" s="79" t="str">
        <f t="shared" si="56"/>
        <v>Northeast</v>
      </c>
      <c r="E941" s="79">
        <f t="shared" si="57"/>
        <v>1</v>
      </c>
      <c r="F941" s="79">
        <f t="shared" si="58"/>
        <v>0</v>
      </c>
      <c r="G941" s="79">
        <f t="shared" si="59"/>
        <v>0</v>
      </c>
    </row>
    <row r="942" spans="1:7" x14ac:dyDescent="0.2">
      <c r="A942">
        <v>941</v>
      </c>
      <c r="B942" t="s">
        <v>111</v>
      </c>
      <c r="C942">
        <v>15</v>
      </c>
      <c r="D942" s="79" t="str">
        <f t="shared" si="56"/>
        <v>West</v>
      </c>
      <c r="E942" s="79">
        <f t="shared" si="57"/>
        <v>0</v>
      </c>
      <c r="F942" s="79">
        <f t="shared" si="58"/>
        <v>0</v>
      </c>
      <c r="G942" s="79">
        <f t="shared" si="59"/>
        <v>0</v>
      </c>
    </row>
    <row r="943" spans="1:7" x14ac:dyDescent="0.2">
      <c r="A943">
        <v>942</v>
      </c>
      <c r="B943" t="s">
        <v>114</v>
      </c>
      <c r="C943">
        <v>38</v>
      </c>
      <c r="D943" s="79" t="str">
        <f t="shared" si="56"/>
        <v>Midwest</v>
      </c>
      <c r="E943" s="79">
        <f t="shared" si="57"/>
        <v>0</v>
      </c>
      <c r="F943" s="79">
        <f t="shared" si="58"/>
        <v>0</v>
      </c>
      <c r="G943" s="79">
        <f t="shared" si="59"/>
        <v>1</v>
      </c>
    </row>
    <row r="944" spans="1:7" x14ac:dyDescent="0.2">
      <c r="A944">
        <v>943</v>
      </c>
      <c r="B944" t="s">
        <v>116</v>
      </c>
      <c r="C944">
        <v>38</v>
      </c>
      <c r="D944" s="79" t="str">
        <f t="shared" si="56"/>
        <v>West</v>
      </c>
      <c r="E944" s="79">
        <f t="shared" si="57"/>
        <v>0</v>
      </c>
      <c r="F944" s="79">
        <f t="shared" si="58"/>
        <v>0</v>
      </c>
      <c r="G944" s="79">
        <f t="shared" si="59"/>
        <v>0</v>
      </c>
    </row>
    <row r="945" spans="1:7" x14ac:dyDescent="0.2">
      <c r="A945">
        <v>944</v>
      </c>
      <c r="B945" t="s">
        <v>100</v>
      </c>
      <c r="C945">
        <v>13</v>
      </c>
      <c r="D945" s="79" t="str">
        <f t="shared" si="56"/>
        <v>South</v>
      </c>
      <c r="E945" s="79">
        <f t="shared" si="57"/>
        <v>0</v>
      </c>
      <c r="F945" s="79">
        <f t="shared" si="58"/>
        <v>1</v>
      </c>
      <c r="G945" s="79">
        <f t="shared" si="59"/>
        <v>0</v>
      </c>
    </row>
    <row r="946" spans="1:7" x14ac:dyDescent="0.2">
      <c r="A946">
        <v>945</v>
      </c>
      <c r="B946" t="s">
        <v>115</v>
      </c>
      <c r="C946">
        <v>39</v>
      </c>
      <c r="D946" s="79" t="str">
        <f t="shared" si="56"/>
        <v>Midwest</v>
      </c>
      <c r="E946" s="79">
        <f t="shared" si="57"/>
        <v>0</v>
      </c>
      <c r="F946" s="79">
        <f t="shared" si="58"/>
        <v>0</v>
      </c>
      <c r="G946" s="79">
        <f t="shared" si="59"/>
        <v>1</v>
      </c>
    </row>
    <row r="947" spans="1:7" x14ac:dyDescent="0.2">
      <c r="A947">
        <v>946</v>
      </c>
      <c r="B947" t="s">
        <v>147</v>
      </c>
      <c r="C947">
        <v>8</v>
      </c>
      <c r="D947" s="79" t="str">
        <f t="shared" si="56"/>
        <v>Midwest</v>
      </c>
      <c r="E947" s="79">
        <f t="shared" si="57"/>
        <v>0</v>
      </c>
      <c r="F947" s="79">
        <f t="shared" si="58"/>
        <v>0</v>
      </c>
      <c r="G947" s="79">
        <f t="shared" si="59"/>
        <v>1</v>
      </c>
    </row>
    <row r="948" spans="1:7" x14ac:dyDescent="0.2">
      <c r="A948">
        <v>947</v>
      </c>
      <c r="B948" t="s">
        <v>137</v>
      </c>
      <c r="C948">
        <v>4</v>
      </c>
      <c r="D948" s="79" t="str">
        <f t="shared" si="56"/>
        <v>Northeast</v>
      </c>
      <c r="E948" s="79">
        <f t="shared" si="57"/>
        <v>1</v>
      </c>
      <c r="F948" s="79">
        <f t="shared" si="58"/>
        <v>0</v>
      </c>
      <c r="G948" s="79">
        <f t="shared" si="59"/>
        <v>0</v>
      </c>
    </row>
    <row r="949" spans="1:7" x14ac:dyDescent="0.2">
      <c r="A949">
        <v>948</v>
      </c>
      <c r="B949" t="s">
        <v>115</v>
      </c>
      <c r="C949">
        <v>6</v>
      </c>
      <c r="D949" s="79" t="str">
        <f t="shared" si="56"/>
        <v>Midwest</v>
      </c>
      <c r="E949" s="79">
        <f t="shared" si="57"/>
        <v>0</v>
      </c>
      <c r="F949" s="79">
        <f t="shared" si="58"/>
        <v>0</v>
      </c>
      <c r="G949" s="79">
        <f t="shared" si="59"/>
        <v>1</v>
      </c>
    </row>
    <row r="950" spans="1:7" x14ac:dyDescent="0.2">
      <c r="A950">
        <v>949</v>
      </c>
      <c r="B950" t="s">
        <v>89</v>
      </c>
      <c r="C950">
        <v>11</v>
      </c>
      <c r="D950" s="79" t="str">
        <f t="shared" si="56"/>
        <v>South</v>
      </c>
      <c r="E950" s="79">
        <f t="shared" si="57"/>
        <v>0</v>
      </c>
      <c r="F950" s="79">
        <f t="shared" si="58"/>
        <v>1</v>
      </c>
      <c r="G950" s="79">
        <f t="shared" si="59"/>
        <v>0</v>
      </c>
    </row>
    <row r="951" spans="1:7" x14ac:dyDescent="0.2">
      <c r="A951">
        <v>950</v>
      </c>
      <c r="B951" t="s">
        <v>55</v>
      </c>
      <c r="C951">
        <v>49</v>
      </c>
      <c r="D951" s="79" t="str">
        <f t="shared" si="56"/>
        <v>West</v>
      </c>
      <c r="E951" s="79">
        <f t="shared" si="57"/>
        <v>0</v>
      </c>
      <c r="F951" s="79">
        <f t="shared" si="58"/>
        <v>0</v>
      </c>
      <c r="G951" s="79">
        <f t="shared" si="59"/>
        <v>0</v>
      </c>
    </row>
    <row r="952" spans="1:7" x14ac:dyDescent="0.2">
      <c r="A952">
        <v>951</v>
      </c>
      <c r="B952" t="s">
        <v>129</v>
      </c>
      <c r="C952">
        <v>30</v>
      </c>
      <c r="D952" s="79" t="str">
        <f t="shared" si="56"/>
        <v>West</v>
      </c>
      <c r="E952" s="79">
        <f t="shared" si="57"/>
        <v>0</v>
      </c>
      <c r="F952" s="79">
        <f t="shared" si="58"/>
        <v>0</v>
      </c>
      <c r="G952" s="79">
        <f t="shared" si="59"/>
        <v>0</v>
      </c>
    </row>
    <row r="953" spans="1:7" x14ac:dyDescent="0.2">
      <c r="A953">
        <v>952</v>
      </c>
      <c r="B953" t="s">
        <v>119</v>
      </c>
      <c r="C953">
        <v>34</v>
      </c>
      <c r="D953" s="79" t="str">
        <f t="shared" si="56"/>
        <v>West</v>
      </c>
      <c r="E953" s="79">
        <f t="shared" si="57"/>
        <v>0</v>
      </c>
      <c r="F953" s="79">
        <f t="shared" si="58"/>
        <v>0</v>
      </c>
      <c r="G953" s="79">
        <f t="shared" si="59"/>
        <v>0</v>
      </c>
    </row>
    <row r="954" spans="1:7" x14ac:dyDescent="0.2">
      <c r="A954">
        <v>953</v>
      </c>
      <c r="B954" t="s">
        <v>134</v>
      </c>
      <c r="C954">
        <v>28</v>
      </c>
      <c r="D954" s="79" t="str">
        <f t="shared" si="56"/>
        <v>West</v>
      </c>
      <c r="E954" s="79">
        <f t="shared" si="57"/>
        <v>0</v>
      </c>
      <c r="F954" s="79">
        <f t="shared" si="58"/>
        <v>0</v>
      </c>
      <c r="G954" s="79">
        <f t="shared" si="59"/>
        <v>0</v>
      </c>
    </row>
    <row r="955" spans="1:7" x14ac:dyDescent="0.2">
      <c r="A955">
        <v>954</v>
      </c>
      <c r="B955" t="s">
        <v>139</v>
      </c>
      <c r="C955">
        <v>36</v>
      </c>
      <c r="D955" s="79" t="str">
        <f t="shared" si="56"/>
        <v>West</v>
      </c>
      <c r="E955" s="79">
        <f t="shared" si="57"/>
        <v>0</v>
      </c>
      <c r="F955" s="79">
        <f t="shared" si="58"/>
        <v>0</v>
      </c>
      <c r="G955" s="79">
        <f t="shared" si="59"/>
        <v>0</v>
      </c>
    </row>
    <row r="956" spans="1:7" x14ac:dyDescent="0.2">
      <c r="A956">
        <v>955</v>
      </c>
      <c r="B956" t="s">
        <v>59</v>
      </c>
      <c r="C956">
        <v>18</v>
      </c>
      <c r="D956" s="79" t="str">
        <f t="shared" si="56"/>
        <v>South</v>
      </c>
      <c r="E956" s="79">
        <f t="shared" si="57"/>
        <v>0</v>
      </c>
      <c r="F956" s="79">
        <f t="shared" si="58"/>
        <v>1</v>
      </c>
      <c r="G956" s="79">
        <f t="shared" si="59"/>
        <v>0</v>
      </c>
    </row>
    <row r="957" spans="1:7" x14ac:dyDescent="0.2">
      <c r="A957">
        <v>956</v>
      </c>
      <c r="B957" t="s">
        <v>90</v>
      </c>
      <c r="C957">
        <v>4</v>
      </c>
      <c r="D957" s="79" t="str">
        <f t="shared" si="56"/>
        <v>South</v>
      </c>
      <c r="E957" s="79">
        <f t="shared" si="57"/>
        <v>0</v>
      </c>
      <c r="F957" s="79">
        <f t="shared" si="58"/>
        <v>1</v>
      </c>
      <c r="G957" s="79">
        <f t="shared" si="59"/>
        <v>0</v>
      </c>
    </row>
    <row r="958" spans="1:7" x14ac:dyDescent="0.2">
      <c r="A958">
        <v>957</v>
      </c>
      <c r="B958" t="s">
        <v>90</v>
      </c>
      <c r="C958">
        <v>42</v>
      </c>
      <c r="D958" s="79" t="str">
        <f t="shared" si="56"/>
        <v>South</v>
      </c>
      <c r="E958" s="79">
        <f t="shared" si="57"/>
        <v>0</v>
      </c>
      <c r="F958" s="79">
        <f t="shared" si="58"/>
        <v>1</v>
      </c>
      <c r="G958" s="79">
        <f t="shared" si="59"/>
        <v>0</v>
      </c>
    </row>
    <row r="959" spans="1:7" x14ac:dyDescent="0.2">
      <c r="A959">
        <v>958</v>
      </c>
      <c r="B959" t="s">
        <v>115</v>
      </c>
      <c r="C959">
        <v>11</v>
      </c>
      <c r="D959" s="79" t="str">
        <f t="shared" si="56"/>
        <v>Midwest</v>
      </c>
      <c r="E959" s="79">
        <f t="shared" si="57"/>
        <v>0</v>
      </c>
      <c r="F959" s="79">
        <f t="shared" si="58"/>
        <v>0</v>
      </c>
      <c r="G959" s="79">
        <f t="shared" si="59"/>
        <v>1</v>
      </c>
    </row>
    <row r="960" spans="1:7" x14ac:dyDescent="0.2">
      <c r="A960">
        <v>959</v>
      </c>
      <c r="B960" t="s">
        <v>148</v>
      </c>
      <c r="C960">
        <v>31</v>
      </c>
      <c r="D960" s="79" t="str">
        <f t="shared" si="56"/>
        <v>West</v>
      </c>
      <c r="E960" s="79">
        <f t="shared" si="57"/>
        <v>0</v>
      </c>
      <c r="F960" s="79">
        <f t="shared" si="58"/>
        <v>0</v>
      </c>
      <c r="G960" s="79">
        <f t="shared" si="59"/>
        <v>0</v>
      </c>
    </row>
    <row r="961" spans="1:7" x14ac:dyDescent="0.2">
      <c r="A961">
        <v>960</v>
      </c>
      <c r="B961" t="s">
        <v>106</v>
      </c>
      <c r="C961">
        <v>12</v>
      </c>
      <c r="D961" s="79" t="str">
        <f t="shared" si="56"/>
        <v>West</v>
      </c>
      <c r="E961" s="79">
        <f t="shared" si="57"/>
        <v>0</v>
      </c>
      <c r="F961" s="79">
        <f t="shared" si="58"/>
        <v>0</v>
      </c>
      <c r="G961" s="79">
        <f t="shared" si="59"/>
        <v>0</v>
      </c>
    </row>
    <row r="962" spans="1:7" x14ac:dyDescent="0.2">
      <c r="A962">
        <v>961</v>
      </c>
      <c r="B962" t="s">
        <v>59</v>
      </c>
      <c r="C962">
        <v>20</v>
      </c>
      <c r="D962" s="79" t="str">
        <f t="shared" si="56"/>
        <v>South</v>
      </c>
      <c r="E962" s="79">
        <f t="shared" si="57"/>
        <v>0</v>
      </c>
      <c r="F962" s="79">
        <f t="shared" si="58"/>
        <v>1</v>
      </c>
      <c r="G962" s="79">
        <f t="shared" si="59"/>
        <v>0</v>
      </c>
    </row>
    <row r="963" spans="1:7" x14ac:dyDescent="0.2">
      <c r="A963">
        <v>962</v>
      </c>
      <c r="B963" t="s">
        <v>137</v>
      </c>
      <c r="C963">
        <v>37</v>
      </c>
      <c r="D963" s="79" t="str">
        <f t="shared" ref="D963:D1026" si="60">IF(OR(B963="Maine",B963="New Hampshire",B963="Vermont",B963="Massachusetts",B963="Rhode Island",B963="Connecticut",B963="New York",B963="New Jersey",B963="Pennsylvania"),"Northeast",
IF(OR(B963="Delaware",B963="Maryland",B963="Virginia",B963="West Virginia",B963="North Carolina",B963="South Carolina",B963="Georgia",B963="Florida",B963="Kentucky",B963="Tennessee",B963="Alabama",B963="Mississippi",B963="Arkansas",B963="Louisiana",B963="Oklahoma",B963="Texas"),"South",
IF(OR(B963="Ohio",B963="Michigan",B963="Indiana",B963="Illinois",B963="Wisconsin",B963="Minnesota",B963="Iowa",B963="Missouri",B963="North Dakota",B963="South Dakota",B963="Nebraska",B963="Kansas"),"Midwest",
IF(OR(B963="Montana",B963="Idaho",B963="Wyoming",B963="Colorado",B963="Utah",B963="Nevada",B963="Arizona",B963="New Mexico",B963="Alaska",B963="Hawaii",B963="Washington",B963="Oregon",B963="California"),"West",
"Unknown"))))</f>
        <v>Northeast</v>
      </c>
      <c r="E963" s="79">
        <f t="shared" ref="E963:E1026" si="61">IF(D963="Northeast", 1, 0)</f>
        <v>1</v>
      </c>
      <c r="F963" s="79">
        <f t="shared" ref="F963:F1026" si="62">IF(D963="South", 1, 0)</f>
        <v>0</v>
      </c>
      <c r="G963" s="79">
        <f t="shared" ref="G963:G1026" si="63">IF(D963="Midwest", 1, 0)</f>
        <v>0</v>
      </c>
    </row>
    <row r="964" spans="1:7" x14ac:dyDescent="0.2">
      <c r="A964">
        <v>963</v>
      </c>
      <c r="B964" t="s">
        <v>150</v>
      </c>
      <c r="C964">
        <v>26</v>
      </c>
      <c r="D964" s="79" t="str">
        <f t="shared" si="60"/>
        <v>Midwest</v>
      </c>
      <c r="E964" s="79">
        <f t="shared" si="61"/>
        <v>0</v>
      </c>
      <c r="F964" s="79">
        <f t="shared" si="62"/>
        <v>0</v>
      </c>
      <c r="G964" s="79">
        <f t="shared" si="63"/>
        <v>1</v>
      </c>
    </row>
    <row r="965" spans="1:7" x14ac:dyDescent="0.2">
      <c r="A965">
        <v>964</v>
      </c>
      <c r="B965" t="s">
        <v>130</v>
      </c>
      <c r="C965">
        <v>14</v>
      </c>
      <c r="D965" s="79" t="str">
        <f t="shared" si="60"/>
        <v>South</v>
      </c>
      <c r="E965" s="79">
        <f t="shared" si="61"/>
        <v>0</v>
      </c>
      <c r="F965" s="79">
        <f t="shared" si="62"/>
        <v>1</v>
      </c>
      <c r="G965" s="79">
        <f t="shared" si="63"/>
        <v>0</v>
      </c>
    </row>
    <row r="966" spans="1:7" x14ac:dyDescent="0.2">
      <c r="A966">
        <v>965</v>
      </c>
      <c r="B966" t="s">
        <v>116</v>
      </c>
      <c r="C966">
        <v>12</v>
      </c>
      <c r="D966" s="79" t="str">
        <f t="shared" si="60"/>
        <v>West</v>
      </c>
      <c r="E966" s="79">
        <f t="shared" si="61"/>
        <v>0</v>
      </c>
      <c r="F966" s="79">
        <f t="shared" si="62"/>
        <v>0</v>
      </c>
      <c r="G966" s="79">
        <f t="shared" si="63"/>
        <v>0</v>
      </c>
    </row>
    <row r="967" spans="1:7" x14ac:dyDescent="0.2">
      <c r="A967">
        <v>966</v>
      </c>
      <c r="B967" t="s">
        <v>78</v>
      </c>
      <c r="C967">
        <v>10</v>
      </c>
      <c r="D967" s="79" t="str">
        <f t="shared" si="60"/>
        <v>South</v>
      </c>
      <c r="E967" s="79">
        <f t="shared" si="61"/>
        <v>0</v>
      </c>
      <c r="F967" s="79">
        <f t="shared" si="62"/>
        <v>1</v>
      </c>
      <c r="G967" s="79">
        <f t="shared" si="63"/>
        <v>0</v>
      </c>
    </row>
    <row r="968" spans="1:7" x14ac:dyDescent="0.2">
      <c r="A968">
        <v>967</v>
      </c>
      <c r="B968" t="s">
        <v>21</v>
      </c>
      <c r="C968">
        <v>19</v>
      </c>
      <c r="D968" s="79" t="str">
        <f t="shared" si="60"/>
        <v>South</v>
      </c>
      <c r="E968" s="79">
        <f t="shared" si="61"/>
        <v>0</v>
      </c>
      <c r="F968" s="79">
        <f t="shared" si="62"/>
        <v>1</v>
      </c>
      <c r="G968" s="79">
        <f t="shared" si="63"/>
        <v>0</v>
      </c>
    </row>
    <row r="969" spans="1:7" x14ac:dyDescent="0.2">
      <c r="A969">
        <v>968</v>
      </c>
      <c r="B969" t="s">
        <v>141</v>
      </c>
      <c r="C969">
        <v>4</v>
      </c>
      <c r="D969" s="79" t="str">
        <f t="shared" si="60"/>
        <v>South</v>
      </c>
      <c r="E969" s="79">
        <f t="shared" si="61"/>
        <v>0</v>
      </c>
      <c r="F969" s="79">
        <f t="shared" si="62"/>
        <v>1</v>
      </c>
      <c r="G969" s="79">
        <f t="shared" si="63"/>
        <v>0</v>
      </c>
    </row>
    <row r="970" spans="1:7" x14ac:dyDescent="0.2">
      <c r="A970">
        <v>969</v>
      </c>
      <c r="B970" t="s">
        <v>97</v>
      </c>
      <c r="C970">
        <v>48</v>
      </c>
      <c r="D970" s="79" t="str">
        <f t="shared" si="60"/>
        <v>South</v>
      </c>
      <c r="E970" s="79">
        <f t="shared" si="61"/>
        <v>0</v>
      </c>
      <c r="F970" s="79">
        <f t="shared" si="62"/>
        <v>1</v>
      </c>
      <c r="G970" s="79">
        <f t="shared" si="63"/>
        <v>0</v>
      </c>
    </row>
    <row r="971" spans="1:7" x14ac:dyDescent="0.2">
      <c r="A971">
        <v>970</v>
      </c>
      <c r="B971" t="s">
        <v>98</v>
      </c>
      <c r="C971">
        <v>37</v>
      </c>
      <c r="D971" s="79" t="str">
        <f t="shared" si="60"/>
        <v>West</v>
      </c>
      <c r="E971" s="79">
        <f t="shared" si="61"/>
        <v>0</v>
      </c>
      <c r="F971" s="79">
        <f t="shared" si="62"/>
        <v>0</v>
      </c>
      <c r="G971" s="79">
        <f t="shared" si="63"/>
        <v>0</v>
      </c>
    </row>
    <row r="972" spans="1:7" x14ac:dyDescent="0.2">
      <c r="A972">
        <v>971</v>
      </c>
      <c r="B972" t="s">
        <v>98</v>
      </c>
      <c r="C972">
        <v>4</v>
      </c>
      <c r="D972" s="79" t="str">
        <f t="shared" si="60"/>
        <v>West</v>
      </c>
      <c r="E972" s="79">
        <f t="shared" si="61"/>
        <v>0</v>
      </c>
      <c r="F972" s="79">
        <f t="shared" si="62"/>
        <v>0</v>
      </c>
      <c r="G972" s="79">
        <f t="shared" si="63"/>
        <v>0</v>
      </c>
    </row>
    <row r="973" spans="1:7" x14ac:dyDescent="0.2">
      <c r="A973">
        <v>972</v>
      </c>
      <c r="B973" t="s">
        <v>115</v>
      </c>
      <c r="C973">
        <v>15</v>
      </c>
      <c r="D973" s="79" t="str">
        <f t="shared" si="60"/>
        <v>Midwest</v>
      </c>
      <c r="E973" s="79">
        <f t="shared" si="61"/>
        <v>0</v>
      </c>
      <c r="F973" s="79">
        <f t="shared" si="62"/>
        <v>0</v>
      </c>
      <c r="G973" s="79">
        <f t="shared" si="63"/>
        <v>1</v>
      </c>
    </row>
    <row r="974" spans="1:7" x14ac:dyDescent="0.2">
      <c r="A974">
        <v>973</v>
      </c>
      <c r="B974" t="s">
        <v>111</v>
      </c>
      <c r="C974">
        <v>33</v>
      </c>
      <c r="D974" s="79" t="str">
        <f t="shared" si="60"/>
        <v>West</v>
      </c>
      <c r="E974" s="79">
        <f t="shared" si="61"/>
        <v>0</v>
      </c>
      <c r="F974" s="79">
        <f t="shared" si="62"/>
        <v>0</v>
      </c>
      <c r="G974" s="79">
        <f t="shared" si="63"/>
        <v>0</v>
      </c>
    </row>
    <row r="975" spans="1:7" x14ac:dyDescent="0.2">
      <c r="A975">
        <v>974</v>
      </c>
      <c r="B975" t="s">
        <v>111</v>
      </c>
      <c r="C975">
        <v>30</v>
      </c>
      <c r="D975" s="79" t="str">
        <f t="shared" si="60"/>
        <v>West</v>
      </c>
      <c r="E975" s="79">
        <f t="shared" si="61"/>
        <v>0</v>
      </c>
      <c r="F975" s="79">
        <f t="shared" si="62"/>
        <v>0</v>
      </c>
      <c r="G975" s="79">
        <f t="shared" si="63"/>
        <v>0</v>
      </c>
    </row>
    <row r="976" spans="1:7" x14ac:dyDescent="0.2">
      <c r="A976">
        <v>975</v>
      </c>
      <c r="B976" t="s">
        <v>97</v>
      </c>
      <c r="C976">
        <v>23</v>
      </c>
      <c r="D976" s="79" t="str">
        <f t="shared" si="60"/>
        <v>South</v>
      </c>
      <c r="E976" s="79">
        <f t="shared" si="61"/>
        <v>0</v>
      </c>
      <c r="F976" s="79">
        <f t="shared" si="62"/>
        <v>1</v>
      </c>
      <c r="G976" s="79">
        <f t="shared" si="63"/>
        <v>0</v>
      </c>
    </row>
    <row r="977" spans="1:7" x14ac:dyDescent="0.2">
      <c r="A977">
        <v>976</v>
      </c>
      <c r="B977" t="s">
        <v>148</v>
      </c>
      <c r="C977">
        <v>2</v>
      </c>
      <c r="D977" s="79" t="str">
        <f t="shared" si="60"/>
        <v>West</v>
      </c>
      <c r="E977" s="79">
        <f t="shared" si="61"/>
        <v>0</v>
      </c>
      <c r="F977" s="79">
        <f t="shared" si="62"/>
        <v>0</v>
      </c>
      <c r="G977" s="79">
        <f t="shared" si="63"/>
        <v>0</v>
      </c>
    </row>
    <row r="978" spans="1:7" x14ac:dyDescent="0.2">
      <c r="A978">
        <v>977</v>
      </c>
      <c r="B978" t="s">
        <v>102</v>
      </c>
      <c r="C978">
        <v>50</v>
      </c>
      <c r="D978" s="79" t="str">
        <f t="shared" si="60"/>
        <v>South</v>
      </c>
      <c r="E978" s="79">
        <f t="shared" si="61"/>
        <v>0</v>
      </c>
      <c r="F978" s="79">
        <f t="shared" si="62"/>
        <v>1</v>
      </c>
      <c r="G978" s="79">
        <f t="shared" si="63"/>
        <v>0</v>
      </c>
    </row>
    <row r="979" spans="1:7" x14ac:dyDescent="0.2">
      <c r="A979">
        <v>978</v>
      </c>
      <c r="B979" t="s">
        <v>148</v>
      </c>
      <c r="C979">
        <v>34</v>
      </c>
      <c r="D979" s="79" t="str">
        <f t="shared" si="60"/>
        <v>West</v>
      </c>
      <c r="E979" s="79">
        <f t="shared" si="61"/>
        <v>0</v>
      </c>
      <c r="F979" s="79">
        <f t="shared" si="62"/>
        <v>0</v>
      </c>
      <c r="G979" s="79">
        <f t="shared" si="63"/>
        <v>0</v>
      </c>
    </row>
    <row r="980" spans="1:7" x14ac:dyDescent="0.2">
      <c r="A980">
        <v>979</v>
      </c>
      <c r="B980" t="s">
        <v>111</v>
      </c>
      <c r="C980">
        <v>33</v>
      </c>
      <c r="D980" s="79" t="str">
        <f t="shared" si="60"/>
        <v>West</v>
      </c>
      <c r="E980" s="79">
        <f t="shared" si="61"/>
        <v>0</v>
      </c>
      <c r="F980" s="79">
        <f t="shared" si="62"/>
        <v>0</v>
      </c>
      <c r="G980" s="79">
        <f t="shared" si="63"/>
        <v>0</v>
      </c>
    </row>
    <row r="981" spans="1:7" x14ac:dyDescent="0.2">
      <c r="A981">
        <v>980</v>
      </c>
      <c r="B981" t="s">
        <v>81</v>
      </c>
      <c r="C981">
        <v>34</v>
      </c>
      <c r="D981" s="79" t="str">
        <f t="shared" si="60"/>
        <v>Northeast</v>
      </c>
      <c r="E981" s="79">
        <f t="shared" si="61"/>
        <v>1</v>
      </c>
      <c r="F981" s="79">
        <f t="shared" si="62"/>
        <v>0</v>
      </c>
      <c r="G981" s="79">
        <f t="shared" si="63"/>
        <v>0</v>
      </c>
    </row>
    <row r="982" spans="1:7" x14ac:dyDescent="0.2">
      <c r="A982">
        <v>981</v>
      </c>
      <c r="B982" t="s">
        <v>127</v>
      </c>
      <c r="C982">
        <v>39</v>
      </c>
      <c r="D982" s="79" t="str">
        <f t="shared" si="60"/>
        <v>South</v>
      </c>
      <c r="E982" s="79">
        <f t="shared" si="61"/>
        <v>0</v>
      </c>
      <c r="F982" s="79">
        <f t="shared" si="62"/>
        <v>1</v>
      </c>
      <c r="G982" s="79">
        <f t="shared" si="63"/>
        <v>0</v>
      </c>
    </row>
    <row r="983" spans="1:7" x14ac:dyDescent="0.2">
      <c r="A983">
        <v>982</v>
      </c>
      <c r="B983" t="s">
        <v>127</v>
      </c>
      <c r="C983">
        <v>47</v>
      </c>
      <c r="D983" s="79" t="str">
        <f t="shared" si="60"/>
        <v>South</v>
      </c>
      <c r="E983" s="79">
        <f t="shared" si="61"/>
        <v>0</v>
      </c>
      <c r="F983" s="79">
        <f t="shared" si="62"/>
        <v>1</v>
      </c>
      <c r="G983" s="79">
        <f t="shared" si="63"/>
        <v>0</v>
      </c>
    </row>
    <row r="984" spans="1:7" x14ac:dyDescent="0.2">
      <c r="A984">
        <v>983</v>
      </c>
      <c r="B984" t="s">
        <v>104</v>
      </c>
      <c r="C984">
        <v>37</v>
      </c>
      <c r="D984" s="79" t="str">
        <f t="shared" si="60"/>
        <v>South</v>
      </c>
      <c r="E984" s="79">
        <f t="shared" si="61"/>
        <v>0</v>
      </c>
      <c r="F984" s="79">
        <f t="shared" si="62"/>
        <v>1</v>
      </c>
      <c r="G984" s="79">
        <f t="shared" si="63"/>
        <v>0</v>
      </c>
    </row>
    <row r="985" spans="1:7" x14ac:dyDescent="0.2">
      <c r="A985">
        <v>984</v>
      </c>
      <c r="B985" t="s">
        <v>129</v>
      </c>
      <c r="C985">
        <v>40</v>
      </c>
      <c r="D985" s="79" t="str">
        <f t="shared" si="60"/>
        <v>West</v>
      </c>
      <c r="E985" s="79">
        <f t="shared" si="61"/>
        <v>0</v>
      </c>
      <c r="F985" s="79">
        <f t="shared" si="62"/>
        <v>0</v>
      </c>
      <c r="G985" s="79">
        <f t="shared" si="63"/>
        <v>0</v>
      </c>
    </row>
    <row r="986" spans="1:7" x14ac:dyDescent="0.2">
      <c r="A986">
        <v>985</v>
      </c>
      <c r="B986" t="s">
        <v>139</v>
      </c>
      <c r="C986">
        <v>8</v>
      </c>
      <c r="D986" s="79" t="str">
        <f t="shared" si="60"/>
        <v>West</v>
      </c>
      <c r="E986" s="79">
        <f t="shared" si="61"/>
        <v>0</v>
      </c>
      <c r="F986" s="79">
        <f t="shared" si="62"/>
        <v>0</v>
      </c>
      <c r="G986" s="79">
        <f t="shared" si="63"/>
        <v>0</v>
      </c>
    </row>
    <row r="987" spans="1:7" x14ac:dyDescent="0.2">
      <c r="A987">
        <v>986</v>
      </c>
      <c r="B987" t="s">
        <v>63</v>
      </c>
      <c r="C987">
        <v>12</v>
      </c>
      <c r="D987" s="79" t="str">
        <f t="shared" si="60"/>
        <v>South</v>
      </c>
      <c r="E987" s="79">
        <f t="shared" si="61"/>
        <v>0</v>
      </c>
      <c r="F987" s="79">
        <f t="shared" si="62"/>
        <v>1</v>
      </c>
      <c r="G987" s="79">
        <f t="shared" si="63"/>
        <v>0</v>
      </c>
    </row>
    <row r="988" spans="1:7" x14ac:dyDescent="0.2">
      <c r="A988">
        <v>987</v>
      </c>
      <c r="B988" t="s">
        <v>138</v>
      </c>
      <c r="C988">
        <v>36</v>
      </c>
      <c r="D988" s="79" t="str">
        <f t="shared" si="60"/>
        <v>Northeast</v>
      </c>
      <c r="E988" s="79">
        <f t="shared" si="61"/>
        <v>1</v>
      </c>
      <c r="F988" s="79">
        <f t="shared" si="62"/>
        <v>0</v>
      </c>
      <c r="G988" s="79">
        <f t="shared" si="63"/>
        <v>0</v>
      </c>
    </row>
    <row r="989" spans="1:7" x14ac:dyDescent="0.2">
      <c r="A989">
        <v>988</v>
      </c>
      <c r="B989" t="s">
        <v>63</v>
      </c>
      <c r="C989">
        <v>48</v>
      </c>
      <c r="D989" s="79" t="str">
        <f t="shared" si="60"/>
        <v>South</v>
      </c>
      <c r="E989" s="79">
        <f t="shared" si="61"/>
        <v>0</v>
      </c>
      <c r="F989" s="79">
        <f t="shared" si="62"/>
        <v>1</v>
      </c>
      <c r="G989" s="79">
        <f t="shared" si="63"/>
        <v>0</v>
      </c>
    </row>
    <row r="990" spans="1:7" x14ac:dyDescent="0.2">
      <c r="A990">
        <v>989</v>
      </c>
      <c r="B990" t="s">
        <v>122</v>
      </c>
      <c r="C990">
        <v>47</v>
      </c>
      <c r="D990" s="79" t="str">
        <f t="shared" si="60"/>
        <v>Midwest</v>
      </c>
      <c r="E990" s="79">
        <f t="shared" si="61"/>
        <v>0</v>
      </c>
      <c r="F990" s="79">
        <f t="shared" si="62"/>
        <v>0</v>
      </c>
      <c r="G990" s="79">
        <f t="shared" si="63"/>
        <v>1</v>
      </c>
    </row>
    <row r="991" spans="1:7" x14ac:dyDescent="0.2">
      <c r="A991">
        <v>990</v>
      </c>
      <c r="B991" t="s">
        <v>104</v>
      </c>
      <c r="C991">
        <v>2</v>
      </c>
      <c r="D991" s="79" t="str">
        <f t="shared" si="60"/>
        <v>South</v>
      </c>
      <c r="E991" s="79">
        <f t="shared" si="61"/>
        <v>0</v>
      </c>
      <c r="F991" s="79">
        <f t="shared" si="62"/>
        <v>1</v>
      </c>
      <c r="G991" s="79">
        <f t="shared" si="63"/>
        <v>0</v>
      </c>
    </row>
    <row r="992" spans="1:7" x14ac:dyDescent="0.2">
      <c r="A992">
        <v>991</v>
      </c>
      <c r="B992" t="s">
        <v>148</v>
      </c>
      <c r="C992">
        <v>24</v>
      </c>
      <c r="D992" s="79" t="str">
        <f t="shared" si="60"/>
        <v>West</v>
      </c>
      <c r="E992" s="79">
        <f t="shared" si="61"/>
        <v>0</v>
      </c>
      <c r="F992" s="79">
        <f t="shared" si="62"/>
        <v>0</v>
      </c>
      <c r="G992" s="79">
        <f t="shared" si="63"/>
        <v>0</v>
      </c>
    </row>
    <row r="993" spans="1:7" x14ac:dyDescent="0.2">
      <c r="A993">
        <v>992</v>
      </c>
      <c r="B993" t="s">
        <v>149</v>
      </c>
      <c r="C993">
        <v>40</v>
      </c>
      <c r="D993" s="79" t="str">
        <f t="shared" si="60"/>
        <v>Midwest</v>
      </c>
      <c r="E993" s="79">
        <f t="shared" si="61"/>
        <v>0</v>
      </c>
      <c r="F993" s="79">
        <f t="shared" si="62"/>
        <v>0</v>
      </c>
      <c r="G993" s="79">
        <f t="shared" si="63"/>
        <v>1</v>
      </c>
    </row>
    <row r="994" spans="1:7" x14ac:dyDescent="0.2">
      <c r="A994">
        <v>993</v>
      </c>
      <c r="B994" t="s">
        <v>59</v>
      </c>
      <c r="C994">
        <v>50</v>
      </c>
      <c r="D994" s="79" t="str">
        <f t="shared" si="60"/>
        <v>South</v>
      </c>
      <c r="E994" s="79">
        <f t="shared" si="61"/>
        <v>0</v>
      </c>
      <c r="F994" s="79">
        <f t="shared" si="62"/>
        <v>1</v>
      </c>
      <c r="G994" s="79">
        <f t="shared" si="63"/>
        <v>0</v>
      </c>
    </row>
    <row r="995" spans="1:7" x14ac:dyDescent="0.2">
      <c r="A995">
        <v>994</v>
      </c>
      <c r="B995" t="s">
        <v>145</v>
      </c>
      <c r="C995">
        <v>25</v>
      </c>
      <c r="D995" s="79" t="str">
        <f t="shared" si="60"/>
        <v>Midwest</v>
      </c>
      <c r="E995" s="79">
        <f t="shared" si="61"/>
        <v>0</v>
      </c>
      <c r="F995" s="79">
        <f t="shared" si="62"/>
        <v>0</v>
      </c>
      <c r="G995" s="79">
        <f t="shared" si="63"/>
        <v>1</v>
      </c>
    </row>
    <row r="996" spans="1:7" x14ac:dyDescent="0.2">
      <c r="A996">
        <v>995</v>
      </c>
      <c r="B996" t="s">
        <v>83</v>
      </c>
      <c r="C996">
        <v>20</v>
      </c>
      <c r="D996" s="79" t="str">
        <f t="shared" si="60"/>
        <v>Northeast</v>
      </c>
      <c r="E996" s="79">
        <f t="shared" si="61"/>
        <v>1</v>
      </c>
      <c r="F996" s="79">
        <f t="shared" si="62"/>
        <v>0</v>
      </c>
      <c r="G996" s="79">
        <f t="shared" si="63"/>
        <v>0</v>
      </c>
    </row>
    <row r="997" spans="1:7" x14ac:dyDescent="0.2">
      <c r="A997">
        <v>996</v>
      </c>
      <c r="B997" t="s">
        <v>134</v>
      </c>
      <c r="C997">
        <v>10</v>
      </c>
      <c r="D997" s="79" t="str">
        <f t="shared" si="60"/>
        <v>West</v>
      </c>
      <c r="E997" s="79">
        <f t="shared" si="61"/>
        <v>0</v>
      </c>
      <c r="F997" s="79">
        <f t="shared" si="62"/>
        <v>0</v>
      </c>
      <c r="G997" s="79">
        <f t="shared" si="63"/>
        <v>0</v>
      </c>
    </row>
    <row r="998" spans="1:7" x14ac:dyDescent="0.2">
      <c r="A998">
        <v>997</v>
      </c>
      <c r="B998" t="s">
        <v>78</v>
      </c>
      <c r="C998">
        <v>32</v>
      </c>
      <c r="D998" s="79" t="str">
        <f t="shared" si="60"/>
        <v>South</v>
      </c>
      <c r="E998" s="79">
        <f t="shared" si="61"/>
        <v>0</v>
      </c>
      <c r="F998" s="79">
        <f t="shared" si="62"/>
        <v>1</v>
      </c>
      <c r="G998" s="79">
        <f t="shared" si="63"/>
        <v>0</v>
      </c>
    </row>
    <row r="999" spans="1:7" x14ac:dyDescent="0.2">
      <c r="A999">
        <v>998</v>
      </c>
      <c r="B999" t="s">
        <v>21</v>
      </c>
      <c r="C999">
        <v>31</v>
      </c>
      <c r="D999" s="79" t="str">
        <f t="shared" si="60"/>
        <v>South</v>
      </c>
      <c r="E999" s="79">
        <f t="shared" si="61"/>
        <v>0</v>
      </c>
      <c r="F999" s="79">
        <f t="shared" si="62"/>
        <v>1</v>
      </c>
      <c r="G999" s="79">
        <f t="shared" si="63"/>
        <v>0</v>
      </c>
    </row>
    <row r="1000" spans="1:7" x14ac:dyDescent="0.2">
      <c r="A1000">
        <v>999</v>
      </c>
      <c r="B1000" t="s">
        <v>138</v>
      </c>
      <c r="C1000">
        <v>48</v>
      </c>
      <c r="D1000" s="79" t="str">
        <f t="shared" si="60"/>
        <v>Northeast</v>
      </c>
      <c r="E1000" s="79">
        <f t="shared" si="61"/>
        <v>1</v>
      </c>
      <c r="F1000" s="79">
        <f t="shared" si="62"/>
        <v>0</v>
      </c>
      <c r="G1000" s="79">
        <f t="shared" si="63"/>
        <v>0</v>
      </c>
    </row>
    <row r="1001" spans="1:7" x14ac:dyDescent="0.2">
      <c r="A1001">
        <v>1000</v>
      </c>
      <c r="B1001" t="s">
        <v>129</v>
      </c>
      <c r="C1001">
        <v>23</v>
      </c>
      <c r="D1001" s="79" t="str">
        <f t="shared" si="60"/>
        <v>West</v>
      </c>
      <c r="E1001" s="79">
        <f t="shared" si="61"/>
        <v>0</v>
      </c>
      <c r="F1001" s="79">
        <f t="shared" si="62"/>
        <v>0</v>
      </c>
      <c r="G1001" s="79">
        <f t="shared" si="63"/>
        <v>0</v>
      </c>
    </row>
    <row r="1002" spans="1:7" x14ac:dyDescent="0.2">
      <c r="A1002">
        <v>1001</v>
      </c>
      <c r="B1002" t="s">
        <v>141</v>
      </c>
      <c r="C1002">
        <v>1</v>
      </c>
      <c r="D1002" s="79" t="str">
        <f t="shared" si="60"/>
        <v>South</v>
      </c>
      <c r="E1002" s="79">
        <f t="shared" si="61"/>
        <v>0</v>
      </c>
      <c r="F1002" s="79">
        <f t="shared" si="62"/>
        <v>1</v>
      </c>
      <c r="G1002" s="79">
        <f t="shared" si="63"/>
        <v>0</v>
      </c>
    </row>
    <row r="1003" spans="1:7" x14ac:dyDescent="0.2">
      <c r="A1003">
        <v>1002</v>
      </c>
      <c r="B1003" t="s">
        <v>148</v>
      </c>
      <c r="C1003">
        <v>4</v>
      </c>
      <c r="D1003" s="79" t="str">
        <f t="shared" si="60"/>
        <v>West</v>
      </c>
      <c r="E1003" s="79">
        <f t="shared" si="61"/>
        <v>0</v>
      </c>
      <c r="F1003" s="79">
        <f t="shared" si="62"/>
        <v>0</v>
      </c>
      <c r="G1003" s="79">
        <f t="shared" si="63"/>
        <v>0</v>
      </c>
    </row>
    <row r="1004" spans="1:7" x14ac:dyDescent="0.2">
      <c r="A1004">
        <v>1003</v>
      </c>
      <c r="B1004" t="s">
        <v>113</v>
      </c>
      <c r="C1004">
        <v>3</v>
      </c>
      <c r="D1004" s="79" t="str">
        <f t="shared" si="60"/>
        <v>Midwest</v>
      </c>
      <c r="E1004" s="79">
        <f t="shared" si="61"/>
        <v>0</v>
      </c>
      <c r="F1004" s="79">
        <f t="shared" si="62"/>
        <v>0</v>
      </c>
      <c r="G1004" s="79">
        <f t="shared" si="63"/>
        <v>1</v>
      </c>
    </row>
    <row r="1005" spans="1:7" x14ac:dyDescent="0.2">
      <c r="A1005">
        <v>1004</v>
      </c>
      <c r="B1005" t="s">
        <v>122</v>
      </c>
      <c r="C1005">
        <v>3</v>
      </c>
      <c r="D1005" s="79" t="str">
        <f t="shared" si="60"/>
        <v>Midwest</v>
      </c>
      <c r="E1005" s="79">
        <f t="shared" si="61"/>
        <v>0</v>
      </c>
      <c r="F1005" s="79">
        <f t="shared" si="62"/>
        <v>0</v>
      </c>
      <c r="G1005" s="79">
        <f t="shared" si="63"/>
        <v>1</v>
      </c>
    </row>
    <row r="1006" spans="1:7" x14ac:dyDescent="0.2">
      <c r="A1006">
        <v>1005</v>
      </c>
      <c r="B1006" t="s">
        <v>121</v>
      </c>
      <c r="C1006">
        <v>44</v>
      </c>
      <c r="D1006" s="79" t="str">
        <f t="shared" si="60"/>
        <v>South</v>
      </c>
      <c r="E1006" s="79">
        <f t="shared" si="61"/>
        <v>0</v>
      </c>
      <c r="F1006" s="79">
        <f t="shared" si="62"/>
        <v>1</v>
      </c>
      <c r="G1006" s="79">
        <f t="shared" si="63"/>
        <v>0</v>
      </c>
    </row>
    <row r="1007" spans="1:7" x14ac:dyDescent="0.2">
      <c r="A1007">
        <v>1006</v>
      </c>
      <c r="B1007" t="s">
        <v>83</v>
      </c>
      <c r="C1007">
        <v>5</v>
      </c>
      <c r="D1007" s="79" t="str">
        <f t="shared" si="60"/>
        <v>Northeast</v>
      </c>
      <c r="E1007" s="79">
        <f t="shared" si="61"/>
        <v>1</v>
      </c>
      <c r="F1007" s="79">
        <f t="shared" si="62"/>
        <v>0</v>
      </c>
      <c r="G1007" s="79">
        <f t="shared" si="63"/>
        <v>0</v>
      </c>
    </row>
    <row r="1008" spans="1:7" x14ac:dyDescent="0.2">
      <c r="A1008">
        <v>1007</v>
      </c>
      <c r="B1008" t="s">
        <v>150</v>
      </c>
      <c r="C1008">
        <v>50</v>
      </c>
      <c r="D1008" s="79" t="str">
        <f t="shared" si="60"/>
        <v>Midwest</v>
      </c>
      <c r="E1008" s="79">
        <f t="shared" si="61"/>
        <v>0</v>
      </c>
      <c r="F1008" s="79">
        <f t="shared" si="62"/>
        <v>0</v>
      </c>
      <c r="G1008" s="79">
        <f t="shared" si="63"/>
        <v>1</v>
      </c>
    </row>
    <row r="1009" spans="1:7" x14ac:dyDescent="0.2">
      <c r="A1009">
        <v>1008</v>
      </c>
      <c r="B1009" t="s">
        <v>141</v>
      </c>
      <c r="C1009">
        <v>2</v>
      </c>
      <c r="D1009" s="79" t="str">
        <f t="shared" si="60"/>
        <v>South</v>
      </c>
      <c r="E1009" s="79">
        <f t="shared" si="61"/>
        <v>0</v>
      </c>
      <c r="F1009" s="79">
        <f t="shared" si="62"/>
        <v>1</v>
      </c>
      <c r="G1009" s="79">
        <f t="shared" si="63"/>
        <v>0</v>
      </c>
    </row>
    <row r="1010" spans="1:7" x14ac:dyDescent="0.2">
      <c r="A1010">
        <v>1009</v>
      </c>
      <c r="B1010" t="s">
        <v>129</v>
      </c>
      <c r="C1010">
        <v>29</v>
      </c>
      <c r="D1010" s="79" t="str">
        <f t="shared" si="60"/>
        <v>West</v>
      </c>
      <c r="E1010" s="79">
        <f t="shared" si="61"/>
        <v>0</v>
      </c>
      <c r="F1010" s="79">
        <f t="shared" si="62"/>
        <v>0</v>
      </c>
      <c r="G1010" s="79">
        <f t="shared" si="63"/>
        <v>0</v>
      </c>
    </row>
    <row r="1011" spans="1:7" x14ac:dyDescent="0.2">
      <c r="A1011">
        <v>1010</v>
      </c>
      <c r="B1011" t="s">
        <v>59</v>
      </c>
      <c r="C1011">
        <v>11</v>
      </c>
      <c r="D1011" s="79" t="str">
        <f t="shared" si="60"/>
        <v>South</v>
      </c>
      <c r="E1011" s="79">
        <f t="shared" si="61"/>
        <v>0</v>
      </c>
      <c r="F1011" s="79">
        <f t="shared" si="62"/>
        <v>1</v>
      </c>
      <c r="G1011" s="79">
        <f t="shared" si="63"/>
        <v>0</v>
      </c>
    </row>
    <row r="1012" spans="1:7" x14ac:dyDescent="0.2">
      <c r="A1012">
        <v>1011</v>
      </c>
      <c r="B1012" t="s">
        <v>146</v>
      </c>
      <c r="C1012">
        <v>37</v>
      </c>
      <c r="D1012" s="79" t="str">
        <f t="shared" si="60"/>
        <v>Midwest</v>
      </c>
      <c r="E1012" s="79">
        <f t="shared" si="61"/>
        <v>0</v>
      </c>
      <c r="F1012" s="79">
        <f t="shared" si="62"/>
        <v>0</v>
      </c>
      <c r="G1012" s="79">
        <f t="shared" si="63"/>
        <v>1</v>
      </c>
    </row>
    <row r="1013" spans="1:7" x14ac:dyDescent="0.2">
      <c r="A1013">
        <v>1012</v>
      </c>
      <c r="B1013" t="s">
        <v>55</v>
      </c>
      <c r="C1013">
        <v>32</v>
      </c>
      <c r="D1013" s="79" t="str">
        <f t="shared" si="60"/>
        <v>West</v>
      </c>
      <c r="E1013" s="79">
        <f t="shared" si="61"/>
        <v>0</v>
      </c>
      <c r="F1013" s="79">
        <f t="shared" si="62"/>
        <v>0</v>
      </c>
      <c r="G1013" s="79">
        <f t="shared" si="63"/>
        <v>0</v>
      </c>
    </row>
    <row r="1014" spans="1:7" x14ac:dyDescent="0.2">
      <c r="A1014">
        <v>1013</v>
      </c>
      <c r="B1014" t="s">
        <v>129</v>
      </c>
      <c r="C1014">
        <v>27</v>
      </c>
      <c r="D1014" s="79" t="str">
        <f t="shared" si="60"/>
        <v>West</v>
      </c>
      <c r="E1014" s="79">
        <f t="shared" si="61"/>
        <v>0</v>
      </c>
      <c r="F1014" s="79">
        <f t="shared" si="62"/>
        <v>0</v>
      </c>
      <c r="G1014" s="79">
        <f t="shared" si="63"/>
        <v>0</v>
      </c>
    </row>
    <row r="1015" spans="1:7" x14ac:dyDescent="0.2">
      <c r="A1015">
        <v>1014</v>
      </c>
      <c r="B1015" t="s">
        <v>130</v>
      </c>
      <c r="C1015">
        <v>31</v>
      </c>
      <c r="D1015" s="79" t="str">
        <f t="shared" si="60"/>
        <v>South</v>
      </c>
      <c r="E1015" s="79">
        <f t="shared" si="61"/>
        <v>0</v>
      </c>
      <c r="F1015" s="79">
        <f t="shared" si="62"/>
        <v>1</v>
      </c>
      <c r="G1015" s="79">
        <f t="shared" si="63"/>
        <v>0</v>
      </c>
    </row>
    <row r="1016" spans="1:7" x14ac:dyDescent="0.2">
      <c r="A1016">
        <v>1015</v>
      </c>
      <c r="B1016" t="s">
        <v>122</v>
      </c>
      <c r="C1016">
        <v>36</v>
      </c>
      <c r="D1016" s="79" t="str">
        <f t="shared" si="60"/>
        <v>Midwest</v>
      </c>
      <c r="E1016" s="79">
        <f t="shared" si="61"/>
        <v>0</v>
      </c>
      <c r="F1016" s="79">
        <f t="shared" si="62"/>
        <v>0</v>
      </c>
      <c r="G1016" s="79">
        <f t="shared" si="63"/>
        <v>1</v>
      </c>
    </row>
    <row r="1017" spans="1:7" x14ac:dyDescent="0.2">
      <c r="A1017">
        <v>1016</v>
      </c>
      <c r="B1017" t="s">
        <v>97</v>
      </c>
      <c r="C1017">
        <v>34</v>
      </c>
      <c r="D1017" s="79" t="str">
        <f t="shared" si="60"/>
        <v>South</v>
      </c>
      <c r="E1017" s="79">
        <f t="shared" si="61"/>
        <v>0</v>
      </c>
      <c r="F1017" s="79">
        <f t="shared" si="62"/>
        <v>1</v>
      </c>
      <c r="G1017" s="79">
        <f t="shared" si="63"/>
        <v>0</v>
      </c>
    </row>
    <row r="1018" spans="1:7" x14ac:dyDescent="0.2">
      <c r="A1018">
        <v>1017</v>
      </c>
      <c r="B1018" t="s">
        <v>134</v>
      </c>
      <c r="C1018">
        <v>15</v>
      </c>
      <c r="D1018" s="79" t="str">
        <f t="shared" si="60"/>
        <v>West</v>
      </c>
      <c r="E1018" s="79">
        <f t="shared" si="61"/>
        <v>0</v>
      </c>
      <c r="F1018" s="79">
        <f t="shared" si="62"/>
        <v>0</v>
      </c>
      <c r="G1018" s="79">
        <f t="shared" si="63"/>
        <v>0</v>
      </c>
    </row>
    <row r="1019" spans="1:7" x14ac:dyDescent="0.2">
      <c r="A1019">
        <v>1018</v>
      </c>
      <c r="B1019" t="s">
        <v>100</v>
      </c>
      <c r="C1019">
        <v>14</v>
      </c>
      <c r="D1019" s="79" t="str">
        <f t="shared" si="60"/>
        <v>South</v>
      </c>
      <c r="E1019" s="79">
        <f t="shared" si="61"/>
        <v>0</v>
      </c>
      <c r="F1019" s="79">
        <f t="shared" si="62"/>
        <v>1</v>
      </c>
      <c r="G1019" s="79">
        <f t="shared" si="63"/>
        <v>0</v>
      </c>
    </row>
    <row r="1020" spans="1:7" x14ac:dyDescent="0.2">
      <c r="A1020">
        <v>1019</v>
      </c>
      <c r="B1020" t="s">
        <v>141</v>
      </c>
      <c r="C1020">
        <v>46</v>
      </c>
      <c r="D1020" s="79" t="str">
        <f t="shared" si="60"/>
        <v>South</v>
      </c>
      <c r="E1020" s="79">
        <f t="shared" si="61"/>
        <v>0</v>
      </c>
      <c r="F1020" s="79">
        <f t="shared" si="62"/>
        <v>1</v>
      </c>
      <c r="G1020" s="79">
        <f t="shared" si="63"/>
        <v>0</v>
      </c>
    </row>
    <row r="1021" spans="1:7" x14ac:dyDescent="0.2">
      <c r="A1021">
        <v>1020</v>
      </c>
      <c r="B1021" t="s">
        <v>21</v>
      </c>
      <c r="C1021">
        <v>33</v>
      </c>
      <c r="D1021" s="79" t="str">
        <f t="shared" si="60"/>
        <v>South</v>
      </c>
      <c r="E1021" s="79">
        <f t="shared" si="61"/>
        <v>0</v>
      </c>
      <c r="F1021" s="79">
        <f t="shared" si="62"/>
        <v>1</v>
      </c>
      <c r="G1021" s="79">
        <f t="shared" si="63"/>
        <v>0</v>
      </c>
    </row>
    <row r="1022" spans="1:7" x14ac:dyDescent="0.2">
      <c r="A1022">
        <v>1021</v>
      </c>
      <c r="B1022" t="s">
        <v>78</v>
      </c>
      <c r="C1022">
        <v>41</v>
      </c>
      <c r="D1022" s="79" t="str">
        <f t="shared" si="60"/>
        <v>South</v>
      </c>
      <c r="E1022" s="79">
        <f t="shared" si="61"/>
        <v>0</v>
      </c>
      <c r="F1022" s="79">
        <f t="shared" si="62"/>
        <v>1</v>
      </c>
      <c r="G1022" s="79">
        <f t="shared" si="63"/>
        <v>0</v>
      </c>
    </row>
    <row r="1023" spans="1:7" x14ac:dyDescent="0.2">
      <c r="A1023">
        <v>1022</v>
      </c>
      <c r="B1023" t="s">
        <v>34</v>
      </c>
      <c r="C1023">
        <v>39</v>
      </c>
      <c r="D1023" s="79" t="str">
        <f t="shared" si="60"/>
        <v>Northeast</v>
      </c>
      <c r="E1023" s="79">
        <f t="shared" si="61"/>
        <v>1</v>
      </c>
      <c r="F1023" s="79">
        <f t="shared" si="62"/>
        <v>0</v>
      </c>
      <c r="G1023" s="79">
        <f t="shared" si="63"/>
        <v>0</v>
      </c>
    </row>
    <row r="1024" spans="1:7" x14ac:dyDescent="0.2">
      <c r="A1024">
        <v>1023</v>
      </c>
      <c r="B1024" t="s">
        <v>144</v>
      </c>
      <c r="C1024">
        <v>7</v>
      </c>
      <c r="D1024" s="79" t="str">
        <f t="shared" si="60"/>
        <v>Midwest</v>
      </c>
      <c r="E1024" s="79">
        <f t="shared" si="61"/>
        <v>0</v>
      </c>
      <c r="F1024" s="79">
        <f t="shared" si="62"/>
        <v>0</v>
      </c>
      <c r="G1024" s="79">
        <f t="shared" si="63"/>
        <v>1</v>
      </c>
    </row>
    <row r="1025" spans="1:7" x14ac:dyDescent="0.2">
      <c r="A1025">
        <v>1024</v>
      </c>
      <c r="B1025" t="s">
        <v>30</v>
      </c>
      <c r="C1025">
        <v>29</v>
      </c>
      <c r="D1025" s="79" t="str">
        <f t="shared" si="60"/>
        <v>Northeast</v>
      </c>
      <c r="E1025" s="79">
        <f t="shared" si="61"/>
        <v>1</v>
      </c>
      <c r="F1025" s="79">
        <f t="shared" si="62"/>
        <v>0</v>
      </c>
      <c r="G1025" s="79">
        <f t="shared" si="63"/>
        <v>0</v>
      </c>
    </row>
    <row r="1026" spans="1:7" x14ac:dyDescent="0.2">
      <c r="A1026">
        <v>1025</v>
      </c>
      <c r="B1026" t="s">
        <v>137</v>
      </c>
      <c r="C1026">
        <v>18</v>
      </c>
      <c r="D1026" s="79" t="str">
        <f t="shared" si="60"/>
        <v>Northeast</v>
      </c>
      <c r="E1026" s="79">
        <f t="shared" si="61"/>
        <v>1</v>
      </c>
      <c r="F1026" s="79">
        <f t="shared" si="62"/>
        <v>0</v>
      </c>
      <c r="G1026" s="79">
        <f t="shared" si="63"/>
        <v>0</v>
      </c>
    </row>
    <row r="1027" spans="1:7" x14ac:dyDescent="0.2">
      <c r="A1027">
        <v>1026</v>
      </c>
      <c r="B1027" t="s">
        <v>144</v>
      </c>
      <c r="C1027">
        <v>15</v>
      </c>
      <c r="D1027" s="79" t="str">
        <f t="shared" ref="D1027:D1090" si="64">IF(OR(B1027="Maine",B1027="New Hampshire",B1027="Vermont",B1027="Massachusetts",B1027="Rhode Island",B1027="Connecticut",B1027="New York",B1027="New Jersey",B1027="Pennsylvania"),"Northeast",
IF(OR(B1027="Delaware",B1027="Maryland",B1027="Virginia",B1027="West Virginia",B1027="North Carolina",B1027="South Carolina",B1027="Georgia",B1027="Florida",B1027="Kentucky",B1027="Tennessee",B1027="Alabama",B1027="Mississippi",B1027="Arkansas",B1027="Louisiana",B1027="Oklahoma",B1027="Texas"),"South",
IF(OR(B1027="Ohio",B1027="Michigan",B1027="Indiana",B1027="Illinois",B1027="Wisconsin",B1027="Minnesota",B1027="Iowa",B1027="Missouri",B1027="North Dakota",B1027="South Dakota",B1027="Nebraska",B1027="Kansas"),"Midwest",
IF(OR(B1027="Montana",B1027="Idaho",B1027="Wyoming",B1027="Colorado",B1027="Utah",B1027="Nevada",B1027="Arizona",B1027="New Mexico",B1027="Alaska",B1027="Hawaii",B1027="Washington",B1027="Oregon",B1027="California"),"West",
"Unknown"))))</f>
        <v>Midwest</v>
      </c>
      <c r="E1027" s="79">
        <f t="shared" ref="E1027:E1090" si="65">IF(D1027="Northeast", 1, 0)</f>
        <v>0</v>
      </c>
      <c r="F1027" s="79">
        <f t="shared" ref="F1027:F1090" si="66">IF(D1027="South", 1, 0)</f>
        <v>0</v>
      </c>
      <c r="G1027" s="79">
        <f t="shared" ref="G1027:G1090" si="67">IF(D1027="Midwest", 1, 0)</f>
        <v>1</v>
      </c>
    </row>
    <row r="1028" spans="1:7" x14ac:dyDescent="0.2">
      <c r="A1028">
        <v>1027</v>
      </c>
      <c r="B1028" t="s">
        <v>140</v>
      </c>
      <c r="C1028">
        <v>39</v>
      </c>
      <c r="D1028" s="79" t="str">
        <f t="shared" si="64"/>
        <v>South</v>
      </c>
      <c r="E1028" s="79">
        <f t="shared" si="65"/>
        <v>0</v>
      </c>
      <c r="F1028" s="79">
        <f t="shared" si="66"/>
        <v>1</v>
      </c>
      <c r="G1028" s="79">
        <f t="shared" si="67"/>
        <v>0</v>
      </c>
    </row>
    <row r="1029" spans="1:7" x14ac:dyDescent="0.2">
      <c r="A1029">
        <v>1028</v>
      </c>
      <c r="B1029" t="s">
        <v>122</v>
      </c>
      <c r="C1029">
        <v>11</v>
      </c>
      <c r="D1029" s="79" t="str">
        <f t="shared" si="64"/>
        <v>Midwest</v>
      </c>
      <c r="E1029" s="79">
        <f t="shared" si="65"/>
        <v>0</v>
      </c>
      <c r="F1029" s="79">
        <f t="shared" si="66"/>
        <v>0</v>
      </c>
      <c r="G1029" s="79">
        <f t="shared" si="67"/>
        <v>1</v>
      </c>
    </row>
    <row r="1030" spans="1:7" x14ac:dyDescent="0.2">
      <c r="A1030">
        <v>1029</v>
      </c>
      <c r="B1030" t="s">
        <v>144</v>
      </c>
      <c r="C1030">
        <v>4</v>
      </c>
      <c r="D1030" s="79" t="str">
        <f t="shared" si="64"/>
        <v>Midwest</v>
      </c>
      <c r="E1030" s="79">
        <f t="shared" si="65"/>
        <v>0</v>
      </c>
      <c r="F1030" s="79">
        <f t="shared" si="66"/>
        <v>0</v>
      </c>
      <c r="G1030" s="79">
        <f t="shared" si="67"/>
        <v>1</v>
      </c>
    </row>
    <row r="1031" spans="1:7" x14ac:dyDescent="0.2">
      <c r="A1031">
        <v>1030</v>
      </c>
      <c r="B1031" t="s">
        <v>122</v>
      </c>
      <c r="C1031">
        <v>33</v>
      </c>
      <c r="D1031" s="79" t="str">
        <f t="shared" si="64"/>
        <v>Midwest</v>
      </c>
      <c r="E1031" s="79">
        <f t="shared" si="65"/>
        <v>0</v>
      </c>
      <c r="F1031" s="79">
        <f t="shared" si="66"/>
        <v>0</v>
      </c>
      <c r="G1031" s="79">
        <f t="shared" si="67"/>
        <v>1</v>
      </c>
    </row>
    <row r="1032" spans="1:7" x14ac:dyDescent="0.2">
      <c r="A1032">
        <v>1031</v>
      </c>
      <c r="B1032" t="s">
        <v>21</v>
      </c>
      <c r="C1032">
        <v>37</v>
      </c>
      <c r="D1032" s="79" t="str">
        <f t="shared" si="64"/>
        <v>South</v>
      </c>
      <c r="E1032" s="79">
        <f t="shared" si="65"/>
        <v>0</v>
      </c>
      <c r="F1032" s="79">
        <f t="shared" si="66"/>
        <v>1</v>
      </c>
      <c r="G1032" s="79">
        <f t="shared" si="67"/>
        <v>0</v>
      </c>
    </row>
    <row r="1033" spans="1:7" x14ac:dyDescent="0.2">
      <c r="A1033">
        <v>1032</v>
      </c>
      <c r="B1033" t="s">
        <v>121</v>
      </c>
      <c r="C1033">
        <v>32</v>
      </c>
      <c r="D1033" s="79" t="str">
        <f t="shared" si="64"/>
        <v>South</v>
      </c>
      <c r="E1033" s="79">
        <f t="shared" si="65"/>
        <v>0</v>
      </c>
      <c r="F1033" s="79">
        <f t="shared" si="66"/>
        <v>1</v>
      </c>
      <c r="G1033" s="79">
        <f t="shared" si="67"/>
        <v>0</v>
      </c>
    </row>
    <row r="1034" spans="1:7" x14ac:dyDescent="0.2">
      <c r="A1034">
        <v>1033</v>
      </c>
      <c r="B1034" t="s">
        <v>30</v>
      </c>
      <c r="C1034">
        <v>44</v>
      </c>
      <c r="D1034" s="79" t="str">
        <f t="shared" si="64"/>
        <v>Northeast</v>
      </c>
      <c r="E1034" s="79">
        <f t="shared" si="65"/>
        <v>1</v>
      </c>
      <c r="F1034" s="79">
        <f t="shared" si="66"/>
        <v>0</v>
      </c>
      <c r="G1034" s="79">
        <f t="shared" si="67"/>
        <v>0</v>
      </c>
    </row>
    <row r="1035" spans="1:7" x14ac:dyDescent="0.2">
      <c r="A1035">
        <v>1034</v>
      </c>
      <c r="B1035" t="s">
        <v>55</v>
      </c>
      <c r="C1035">
        <v>41</v>
      </c>
      <c r="D1035" s="79" t="str">
        <f t="shared" si="64"/>
        <v>West</v>
      </c>
      <c r="E1035" s="79">
        <f t="shared" si="65"/>
        <v>0</v>
      </c>
      <c r="F1035" s="79">
        <f t="shared" si="66"/>
        <v>0</v>
      </c>
      <c r="G1035" s="79">
        <f t="shared" si="67"/>
        <v>0</v>
      </c>
    </row>
    <row r="1036" spans="1:7" x14ac:dyDescent="0.2">
      <c r="A1036">
        <v>1035</v>
      </c>
      <c r="B1036" t="s">
        <v>127</v>
      </c>
      <c r="C1036">
        <v>44</v>
      </c>
      <c r="D1036" s="79" t="str">
        <f t="shared" si="64"/>
        <v>South</v>
      </c>
      <c r="E1036" s="79">
        <f t="shared" si="65"/>
        <v>0</v>
      </c>
      <c r="F1036" s="79">
        <f t="shared" si="66"/>
        <v>1</v>
      </c>
      <c r="G1036" s="79">
        <f t="shared" si="67"/>
        <v>0</v>
      </c>
    </row>
    <row r="1037" spans="1:7" x14ac:dyDescent="0.2">
      <c r="A1037">
        <v>1036</v>
      </c>
      <c r="B1037" t="s">
        <v>141</v>
      </c>
      <c r="C1037">
        <v>32</v>
      </c>
      <c r="D1037" s="79" t="str">
        <f t="shared" si="64"/>
        <v>South</v>
      </c>
      <c r="E1037" s="79">
        <f t="shared" si="65"/>
        <v>0</v>
      </c>
      <c r="F1037" s="79">
        <f t="shared" si="66"/>
        <v>1</v>
      </c>
      <c r="G1037" s="79">
        <f t="shared" si="67"/>
        <v>0</v>
      </c>
    </row>
    <row r="1038" spans="1:7" x14ac:dyDescent="0.2">
      <c r="A1038">
        <v>1037</v>
      </c>
      <c r="B1038" t="s">
        <v>76</v>
      </c>
      <c r="C1038">
        <v>13</v>
      </c>
      <c r="D1038" s="79" t="str">
        <f t="shared" si="64"/>
        <v>West</v>
      </c>
      <c r="E1038" s="79">
        <f t="shared" si="65"/>
        <v>0</v>
      </c>
      <c r="F1038" s="79">
        <f t="shared" si="66"/>
        <v>0</v>
      </c>
      <c r="G1038" s="79">
        <f t="shared" si="67"/>
        <v>0</v>
      </c>
    </row>
    <row r="1039" spans="1:7" x14ac:dyDescent="0.2">
      <c r="A1039">
        <v>1038</v>
      </c>
      <c r="B1039" t="s">
        <v>42</v>
      </c>
      <c r="C1039">
        <v>48</v>
      </c>
      <c r="D1039" s="79" t="str">
        <f t="shared" si="64"/>
        <v>Northeast</v>
      </c>
      <c r="E1039" s="79">
        <f t="shared" si="65"/>
        <v>1</v>
      </c>
      <c r="F1039" s="79">
        <f t="shared" si="66"/>
        <v>0</v>
      </c>
      <c r="G1039" s="79">
        <f t="shared" si="67"/>
        <v>0</v>
      </c>
    </row>
    <row r="1040" spans="1:7" x14ac:dyDescent="0.2">
      <c r="A1040">
        <v>1039</v>
      </c>
      <c r="B1040" t="s">
        <v>144</v>
      </c>
      <c r="C1040">
        <v>3</v>
      </c>
      <c r="D1040" s="79" t="str">
        <f t="shared" si="64"/>
        <v>Midwest</v>
      </c>
      <c r="E1040" s="79">
        <f t="shared" si="65"/>
        <v>0</v>
      </c>
      <c r="F1040" s="79">
        <f t="shared" si="66"/>
        <v>0</v>
      </c>
      <c r="G1040" s="79">
        <f t="shared" si="67"/>
        <v>1</v>
      </c>
    </row>
    <row r="1041" spans="1:7" x14ac:dyDescent="0.2">
      <c r="A1041">
        <v>1040</v>
      </c>
      <c r="B1041" t="s">
        <v>150</v>
      </c>
      <c r="C1041">
        <v>39</v>
      </c>
      <c r="D1041" s="79" t="str">
        <f t="shared" si="64"/>
        <v>Midwest</v>
      </c>
      <c r="E1041" s="79">
        <f t="shared" si="65"/>
        <v>0</v>
      </c>
      <c r="F1041" s="79">
        <f t="shared" si="66"/>
        <v>0</v>
      </c>
      <c r="G1041" s="79">
        <f t="shared" si="67"/>
        <v>1</v>
      </c>
    </row>
    <row r="1042" spans="1:7" x14ac:dyDescent="0.2">
      <c r="A1042">
        <v>1041</v>
      </c>
      <c r="B1042" t="s">
        <v>97</v>
      </c>
      <c r="C1042">
        <v>7</v>
      </c>
      <c r="D1042" s="79" t="str">
        <f t="shared" si="64"/>
        <v>South</v>
      </c>
      <c r="E1042" s="79">
        <f t="shared" si="65"/>
        <v>0</v>
      </c>
      <c r="F1042" s="79">
        <f t="shared" si="66"/>
        <v>1</v>
      </c>
      <c r="G1042" s="79">
        <f t="shared" si="67"/>
        <v>0</v>
      </c>
    </row>
    <row r="1043" spans="1:7" x14ac:dyDescent="0.2">
      <c r="A1043">
        <v>1042</v>
      </c>
      <c r="B1043" t="s">
        <v>147</v>
      </c>
      <c r="C1043">
        <v>11</v>
      </c>
      <c r="D1043" s="79" t="str">
        <f t="shared" si="64"/>
        <v>Midwest</v>
      </c>
      <c r="E1043" s="79">
        <f t="shared" si="65"/>
        <v>0</v>
      </c>
      <c r="F1043" s="79">
        <f t="shared" si="66"/>
        <v>0</v>
      </c>
      <c r="G1043" s="79">
        <f t="shared" si="67"/>
        <v>1</v>
      </c>
    </row>
    <row r="1044" spans="1:7" x14ac:dyDescent="0.2">
      <c r="A1044">
        <v>1043</v>
      </c>
      <c r="B1044" t="s">
        <v>127</v>
      </c>
      <c r="C1044">
        <v>47</v>
      </c>
      <c r="D1044" s="79" t="str">
        <f t="shared" si="64"/>
        <v>South</v>
      </c>
      <c r="E1044" s="79">
        <f t="shared" si="65"/>
        <v>0</v>
      </c>
      <c r="F1044" s="79">
        <f t="shared" si="66"/>
        <v>1</v>
      </c>
      <c r="G1044" s="79">
        <f t="shared" si="67"/>
        <v>0</v>
      </c>
    </row>
    <row r="1045" spans="1:7" x14ac:dyDescent="0.2">
      <c r="A1045">
        <v>1044</v>
      </c>
      <c r="B1045" t="s">
        <v>76</v>
      </c>
      <c r="C1045">
        <v>28</v>
      </c>
      <c r="D1045" s="79" t="str">
        <f t="shared" si="64"/>
        <v>West</v>
      </c>
      <c r="E1045" s="79">
        <f t="shared" si="65"/>
        <v>0</v>
      </c>
      <c r="F1045" s="79">
        <f t="shared" si="66"/>
        <v>0</v>
      </c>
      <c r="G1045" s="79">
        <f t="shared" si="67"/>
        <v>0</v>
      </c>
    </row>
    <row r="1046" spans="1:7" x14ac:dyDescent="0.2">
      <c r="A1046">
        <v>1045</v>
      </c>
      <c r="B1046" t="s">
        <v>46</v>
      </c>
      <c r="C1046">
        <v>17</v>
      </c>
      <c r="D1046" s="79" t="str">
        <f t="shared" si="64"/>
        <v>West</v>
      </c>
      <c r="E1046" s="79">
        <f t="shared" si="65"/>
        <v>0</v>
      </c>
      <c r="F1046" s="79">
        <f t="shared" si="66"/>
        <v>0</v>
      </c>
      <c r="G1046" s="79">
        <f t="shared" si="67"/>
        <v>0</v>
      </c>
    </row>
    <row r="1047" spans="1:7" x14ac:dyDescent="0.2">
      <c r="A1047">
        <v>1046</v>
      </c>
      <c r="B1047" t="s">
        <v>129</v>
      </c>
      <c r="C1047">
        <v>11</v>
      </c>
      <c r="D1047" s="79" t="str">
        <f t="shared" si="64"/>
        <v>West</v>
      </c>
      <c r="E1047" s="79">
        <f t="shared" si="65"/>
        <v>0</v>
      </c>
      <c r="F1047" s="79">
        <f t="shared" si="66"/>
        <v>0</v>
      </c>
      <c r="G1047" s="79">
        <f t="shared" si="67"/>
        <v>0</v>
      </c>
    </row>
    <row r="1048" spans="1:7" x14ac:dyDescent="0.2">
      <c r="A1048">
        <v>1047</v>
      </c>
      <c r="B1048" t="s">
        <v>114</v>
      </c>
      <c r="C1048">
        <v>12</v>
      </c>
      <c r="D1048" s="79" t="str">
        <f t="shared" si="64"/>
        <v>Midwest</v>
      </c>
      <c r="E1048" s="79">
        <f t="shared" si="65"/>
        <v>0</v>
      </c>
      <c r="F1048" s="79">
        <f t="shared" si="66"/>
        <v>0</v>
      </c>
      <c r="G1048" s="79">
        <f t="shared" si="67"/>
        <v>1</v>
      </c>
    </row>
    <row r="1049" spans="1:7" x14ac:dyDescent="0.2">
      <c r="A1049">
        <v>1048</v>
      </c>
      <c r="B1049" t="s">
        <v>139</v>
      </c>
      <c r="C1049">
        <v>7</v>
      </c>
      <c r="D1049" s="79" t="str">
        <f t="shared" si="64"/>
        <v>West</v>
      </c>
      <c r="E1049" s="79">
        <f t="shared" si="65"/>
        <v>0</v>
      </c>
      <c r="F1049" s="79">
        <f t="shared" si="66"/>
        <v>0</v>
      </c>
      <c r="G1049" s="79">
        <f t="shared" si="67"/>
        <v>0</v>
      </c>
    </row>
    <row r="1050" spans="1:7" x14ac:dyDescent="0.2">
      <c r="A1050">
        <v>1049</v>
      </c>
      <c r="B1050" t="s">
        <v>30</v>
      </c>
      <c r="C1050">
        <v>19</v>
      </c>
      <c r="D1050" s="79" t="str">
        <f t="shared" si="64"/>
        <v>Northeast</v>
      </c>
      <c r="E1050" s="79">
        <f t="shared" si="65"/>
        <v>1</v>
      </c>
      <c r="F1050" s="79">
        <f t="shared" si="66"/>
        <v>0</v>
      </c>
      <c r="G1050" s="79">
        <f t="shared" si="67"/>
        <v>0</v>
      </c>
    </row>
    <row r="1051" spans="1:7" x14ac:dyDescent="0.2">
      <c r="A1051">
        <v>1050</v>
      </c>
      <c r="B1051" t="s">
        <v>140</v>
      </c>
      <c r="C1051">
        <v>24</v>
      </c>
      <c r="D1051" s="79" t="str">
        <f t="shared" si="64"/>
        <v>South</v>
      </c>
      <c r="E1051" s="79">
        <f t="shared" si="65"/>
        <v>0</v>
      </c>
      <c r="F1051" s="79">
        <f t="shared" si="66"/>
        <v>1</v>
      </c>
      <c r="G1051" s="79">
        <f t="shared" si="67"/>
        <v>0</v>
      </c>
    </row>
    <row r="1052" spans="1:7" x14ac:dyDescent="0.2">
      <c r="A1052">
        <v>1051</v>
      </c>
      <c r="B1052" t="s">
        <v>102</v>
      </c>
      <c r="C1052">
        <v>19</v>
      </c>
      <c r="D1052" s="79" t="str">
        <f t="shared" si="64"/>
        <v>South</v>
      </c>
      <c r="E1052" s="79">
        <f t="shared" si="65"/>
        <v>0</v>
      </c>
      <c r="F1052" s="79">
        <f t="shared" si="66"/>
        <v>1</v>
      </c>
      <c r="G1052" s="79">
        <f t="shared" si="67"/>
        <v>0</v>
      </c>
    </row>
    <row r="1053" spans="1:7" x14ac:dyDescent="0.2">
      <c r="A1053">
        <v>1052</v>
      </c>
      <c r="B1053" t="s">
        <v>122</v>
      </c>
      <c r="C1053">
        <v>39</v>
      </c>
      <c r="D1053" s="79" t="str">
        <f t="shared" si="64"/>
        <v>Midwest</v>
      </c>
      <c r="E1053" s="79">
        <f t="shared" si="65"/>
        <v>0</v>
      </c>
      <c r="F1053" s="79">
        <f t="shared" si="66"/>
        <v>0</v>
      </c>
      <c r="G1053" s="79">
        <f t="shared" si="67"/>
        <v>1</v>
      </c>
    </row>
    <row r="1054" spans="1:7" x14ac:dyDescent="0.2">
      <c r="A1054">
        <v>1053</v>
      </c>
      <c r="B1054" t="s">
        <v>140</v>
      </c>
      <c r="C1054">
        <v>1</v>
      </c>
      <c r="D1054" s="79" t="str">
        <f t="shared" si="64"/>
        <v>South</v>
      </c>
      <c r="E1054" s="79">
        <f t="shared" si="65"/>
        <v>0</v>
      </c>
      <c r="F1054" s="79">
        <f t="shared" si="66"/>
        <v>1</v>
      </c>
      <c r="G1054" s="79">
        <f t="shared" si="67"/>
        <v>0</v>
      </c>
    </row>
    <row r="1055" spans="1:7" x14ac:dyDescent="0.2">
      <c r="A1055">
        <v>1054</v>
      </c>
      <c r="B1055" t="s">
        <v>110</v>
      </c>
      <c r="C1055">
        <v>10</v>
      </c>
      <c r="D1055" s="79" t="str">
        <f t="shared" si="64"/>
        <v>Midwest</v>
      </c>
      <c r="E1055" s="79">
        <f t="shared" si="65"/>
        <v>0</v>
      </c>
      <c r="F1055" s="79">
        <f t="shared" si="66"/>
        <v>0</v>
      </c>
      <c r="G1055" s="79">
        <f t="shared" si="67"/>
        <v>1</v>
      </c>
    </row>
    <row r="1056" spans="1:7" x14ac:dyDescent="0.2">
      <c r="A1056">
        <v>1055</v>
      </c>
      <c r="B1056" t="s">
        <v>71</v>
      </c>
      <c r="C1056">
        <v>48</v>
      </c>
      <c r="D1056" s="79" t="str">
        <f t="shared" si="64"/>
        <v>South</v>
      </c>
      <c r="E1056" s="79">
        <f t="shared" si="65"/>
        <v>0</v>
      </c>
      <c r="F1056" s="79">
        <f t="shared" si="66"/>
        <v>1</v>
      </c>
      <c r="G1056" s="79">
        <f t="shared" si="67"/>
        <v>0</v>
      </c>
    </row>
    <row r="1057" spans="1:7" x14ac:dyDescent="0.2">
      <c r="A1057">
        <v>1056</v>
      </c>
      <c r="B1057" t="s">
        <v>34</v>
      </c>
      <c r="C1057">
        <v>24</v>
      </c>
      <c r="D1057" s="79" t="str">
        <f t="shared" si="64"/>
        <v>Northeast</v>
      </c>
      <c r="E1057" s="79">
        <f t="shared" si="65"/>
        <v>1</v>
      </c>
      <c r="F1057" s="79">
        <f t="shared" si="66"/>
        <v>0</v>
      </c>
      <c r="G1057" s="79">
        <f t="shared" si="67"/>
        <v>0</v>
      </c>
    </row>
    <row r="1058" spans="1:7" x14ac:dyDescent="0.2">
      <c r="A1058">
        <v>1057</v>
      </c>
      <c r="B1058" t="s">
        <v>134</v>
      </c>
      <c r="C1058">
        <v>42</v>
      </c>
      <c r="D1058" s="79" t="str">
        <f t="shared" si="64"/>
        <v>West</v>
      </c>
      <c r="E1058" s="79">
        <f t="shared" si="65"/>
        <v>0</v>
      </c>
      <c r="F1058" s="79">
        <f t="shared" si="66"/>
        <v>0</v>
      </c>
      <c r="G1058" s="79">
        <f t="shared" si="67"/>
        <v>0</v>
      </c>
    </row>
    <row r="1059" spans="1:7" x14ac:dyDescent="0.2">
      <c r="A1059">
        <v>1058</v>
      </c>
      <c r="B1059" t="s">
        <v>149</v>
      </c>
      <c r="C1059">
        <v>20</v>
      </c>
      <c r="D1059" s="79" t="str">
        <f t="shared" si="64"/>
        <v>Midwest</v>
      </c>
      <c r="E1059" s="79">
        <f t="shared" si="65"/>
        <v>0</v>
      </c>
      <c r="F1059" s="79">
        <f t="shared" si="66"/>
        <v>0</v>
      </c>
      <c r="G1059" s="79">
        <f t="shared" si="67"/>
        <v>1</v>
      </c>
    </row>
    <row r="1060" spans="1:7" x14ac:dyDescent="0.2">
      <c r="A1060">
        <v>1059</v>
      </c>
      <c r="B1060" t="s">
        <v>129</v>
      </c>
      <c r="C1060">
        <v>49</v>
      </c>
      <c r="D1060" s="79" t="str">
        <f t="shared" si="64"/>
        <v>West</v>
      </c>
      <c r="E1060" s="79">
        <f t="shared" si="65"/>
        <v>0</v>
      </c>
      <c r="F1060" s="79">
        <f t="shared" si="66"/>
        <v>0</v>
      </c>
      <c r="G1060" s="79">
        <f t="shared" si="67"/>
        <v>0</v>
      </c>
    </row>
    <row r="1061" spans="1:7" x14ac:dyDescent="0.2">
      <c r="A1061">
        <v>1060</v>
      </c>
      <c r="B1061" t="s">
        <v>97</v>
      </c>
      <c r="C1061">
        <v>25</v>
      </c>
      <c r="D1061" s="79" t="str">
        <f t="shared" si="64"/>
        <v>South</v>
      </c>
      <c r="E1061" s="79">
        <f t="shared" si="65"/>
        <v>0</v>
      </c>
      <c r="F1061" s="79">
        <f t="shared" si="66"/>
        <v>1</v>
      </c>
      <c r="G1061" s="79">
        <f t="shared" si="67"/>
        <v>0</v>
      </c>
    </row>
    <row r="1062" spans="1:7" x14ac:dyDescent="0.2">
      <c r="A1062">
        <v>1061</v>
      </c>
      <c r="B1062" t="s">
        <v>145</v>
      </c>
      <c r="C1062">
        <v>21</v>
      </c>
      <c r="D1062" s="79" t="str">
        <f t="shared" si="64"/>
        <v>Midwest</v>
      </c>
      <c r="E1062" s="79">
        <f t="shared" si="65"/>
        <v>0</v>
      </c>
      <c r="F1062" s="79">
        <f t="shared" si="66"/>
        <v>0</v>
      </c>
      <c r="G1062" s="79">
        <f t="shared" si="67"/>
        <v>1</v>
      </c>
    </row>
    <row r="1063" spans="1:7" x14ac:dyDescent="0.2">
      <c r="A1063">
        <v>1062</v>
      </c>
      <c r="B1063" t="s">
        <v>134</v>
      </c>
      <c r="C1063">
        <v>12</v>
      </c>
      <c r="D1063" s="79" t="str">
        <f t="shared" si="64"/>
        <v>West</v>
      </c>
      <c r="E1063" s="79">
        <f t="shared" si="65"/>
        <v>0</v>
      </c>
      <c r="F1063" s="79">
        <f t="shared" si="66"/>
        <v>0</v>
      </c>
      <c r="G1063" s="79">
        <f t="shared" si="67"/>
        <v>0</v>
      </c>
    </row>
    <row r="1064" spans="1:7" x14ac:dyDescent="0.2">
      <c r="A1064">
        <v>1063</v>
      </c>
      <c r="B1064" t="s">
        <v>122</v>
      </c>
      <c r="C1064">
        <v>21</v>
      </c>
      <c r="D1064" s="79" t="str">
        <f t="shared" si="64"/>
        <v>Midwest</v>
      </c>
      <c r="E1064" s="79">
        <f t="shared" si="65"/>
        <v>0</v>
      </c>
      <c r="F1064" s="79">
        <f t="shared" si="66"/>
        <v>0</v>
      </c>
      <c r="G1064" s="79">
        <f t="shared" si="67"/>
        <v>1</v>
      </c>
    </row>
    <row r="1065" spans="1:7" x14ac:dyDescent="0.2">
      <c r="A1065">
        <v>1064</v>
      </c>
      <c r="B1065" t="s">
        <v>89</v>
      </c>
      <c r="C1065">
        <v>35</v>
      </c>
      <c r="D1065" s="79" t="str">
        <f t="shared" si="64"/>
        <v>South</v>
      </c>
      <c r="E1065" s="79">
        <f t="shared" si="65"/>
        <v>0</v>
      </c>
      <c r="F1065" s="79">
        <f t="shared" si="66"/>
        <v>1</v>
      </c>
      <c r="G1065" s="79">
        <f t="shared" si="67"/>
        <v>0</v>
      </c>
    </row>
    <row r="1066" spans="1:7" x14ac:dyDescent="0.2">
      <c r="A1066">
        <v>1065</v>
      </c>
      <c r="B1066" t="s">
        <v>50</v>
      </c>
      <c r="C1066">
        <v>42</v>
      </c>
      <c r="D1066" s="79" t="str">
        <f t="shared" si="64"/>
        <v>West</v>
      </c>
      <c r="E1066" s="79">
        <f t="shared" si="65"/>
        <v>0</v>
      </c>
      <c r="F1066" s="79">
        <f t="shared" si="66"/>
        <v>0</v>
      </c>
      <c r="G1066" s="79">
        <f t="shared" si="67"/>
        <v>0</v>
      </c>
    </row>
    <row r="1067" spans="1:7" x14ac:dyDescent="0.2">
      <c r="A1067">
        <v>1066</v>
      </c>
      <c r="B1067" t="s">
        <v>89</v>
      </c>
      <c r="C1067">
        <v>3</v>
      </c>
      <c r="D1067" s="79" t="str">
        <f t="shared" si="64"/>
        <v>South</v>
      </c>
      <c r="E1067" s="79">
        <f t="shared" si="65"/>
        <v>0</v>
      </c>
      <c r="F1067" s="79">
        <f t="shared" si="66"/>
        <v>1</v>
      </c>
      <c r="G1067" s="79">
        <f t="shared" si="67"/>
        <v>0</v>
      </c>
    </row>
    <row r="1068" spans="1:7" x14ac:dyDescent="0.2">
      <c r="A1068">
        <v>1067</v>
      </c>
      <c r="B1068" t="s">
        <v>90</v>
      </c>
      <c r="C1068">
        <v>11</v>
      </c>
      <c r="D1068" s="79" t="str">
        <f t="shared" si="64"/>
        <v>South</v>
      </c>
      <c r="E1068" s="79">
        <f t="shared" si="65"/>
        <v>0</v>
      </c>
      <c r="F1068" s="79">
        <f t="shared" si="66"/>
        <v>1</v>
      </c>
      <c r="G1068" s="79">
        <f t="shared" si="67"/>
        <v>0</v>
      </c>
    </row>
    <row r="1069" spans="1:7" x14ac:dyDescent="0.2">
      <c r="A1069">
        <v>1068</v>
      </c>
      <c r="B1069" t="s">
        <v>137</v>
      </c>
      <c r="C1069">
        <v>22</v>
      </c>
      <c r="D1069" s="79" t="str">
        <f t="shared" si="64"/>
        <v>Northeast</v>
      </c>
      <c r="E1069" s="79">
        <f t="shared" si="65"/>
        <v>1</v>
      </c>
      <c r="F1069" s="79">
        <f t="shared" si="66"/>
        <v>0</v>
      </c>
      <c r="G1069" s="79">
        <f t="shared" si="67"/>
        <v>0</v>
      </c>
    </row>
    <row r="1070" spans="1:7" x14ac:dyDescent="0.2">
      <c r="A1070">
        <v>1069</v>
      </c>
      <c r="B1070" t="s">
        <v>50</v>
      </c>
      <c r="C1070">
        <v>47</v>
      </c>
      <c r="D1070" s="79" t="str">
        <f t="shared" si="64"/>
        <v>West</v>
      </c>
      <c r="E1070" s="79">
        <f t="shared" si="65"/>
        <v>0</v>
      </c>
      <c r="F1070" s="79">
        <f t="shared" si="66"/>
        <v>0</v>
      </c>
      <c r="G1070" s="79">
        <f t="shared" si="67"/>
        <v>0</v>
      </c>
    </row>
    <row r="1071" spans="1:7" x14ac:dyDescent="0.2">
      <c r="A1071">
        <v>1070</v>
      </c>
      <c r="B1071" t="s">
        <v>127</v>
      </c>
      <c r="C1071">
        <v>33</v>
      </c>
      <c r="D1071" s="79" t="str">
        <f t="shared" si="64"/>
        <v>South</v>
      </c>
      <c r="E1071" s="79">
        <f t="shared" si="65"/>
        <v>0</v>
      </c>
      <c r="F1071" s="79">
        <f t="shared" si="66"/>
        <v>1</v>
      </c>
      <c r="G1071" s="79">
        <f t="shared" si="67"/>
        <v>0</v>
      </c>
    </row>
    <row r="1072" spans="1:7" x14ac:dyDescent="0.2">
      <c r="A1072">
        <v>1071</v>
      </c>
      <c r="B1072" t="s">
        <v>97</v>
      </c>
      <c r="C1072">
        <v>50</v>
      </c>
      <c r="D1072" s="79" t="str">
        <f t="shared" si="64"/>
        <v>South</v>
      </c>
      <c r="E1072" s="79">
        <f t="shared" si="65"/>
        <v>0</v>
      </c>
      <c r="F1072" s="79">
        <f t="shared" si="66"/>
        <v>1</v>
      </c>
      <c r="G1072" s="79">
        <f t="shared" si="67"/>
        <v>0</v>
      </c>
    </row>
    <row r="1073" spans="1:7" x14ac:dyDescent="0.2">
      <c r="A1073">
        <v>1072</v>
      </c>
      <c r="B1073" t="s">
        <v>137</v>
      </c>
      <c r="C1073">
        <v>46</v>
      </c>
      <c r="D1073" s="79" t="str">
        <f t="shared" si="64"/>
        <v>Northeast</v>
      </c>
      <c r="E1073" s="79">
        <f t="shared" si="65"/>
        <v>1</v>
      </c>
      <c r="F1073" s="79">
        <f t="shared" si="66"/>
        <v>0</v>
      </c>
      <c r="G1073" s="79">
        <f t="shared" si="67"/>
        <v>0</v>
      </c>
    </row>
    <row r="1074" spans="1:7" x14ac:dyDescent="0.2">
      <c r="A1074">
        <v>1073</v>
      </c>
      <c r="B1074" t="s">
        <v>134</v>
      </c>
      <c r="C1074">
        <v>34</v>
      </c>
      <c r="D1074" s="79" t="str">
        <f t="shared" si="64"/>
        <v>West</v>
      </c>
      <c r="E1074" s="79">
        <f t="shared" si="65"/>
        <v>0</v>
      </c>
      <c r="F1074" s="79">
        <f t="shared" si="66"/>
        <v>0</v>
      </c>
      <c r="G1074" s="79">
        <f t="shared" si="67"/>
        <v>0</v>
      </c>
    </row>
    <row r="1075" spans="1:7" x14ac:dyDescent="0.2">
      <c r="A1075">
        <v>1074</v>
      </c>
      <c r="B1075" t="s">
        <v>98</v>
      </c>
      <c r="C1075">
        <v>33</v>
      </c>
      <c r="D1075" s="79" t="str">
        <f t="shared" si="64"/>
        <v>West</v>
      </c>
      <c r="E1075" s="79">
        <f t="shared" si="65"/>
        <v>0</v>
      </c>
      <c r="F1075" s="79">
        <f t="shared" si="66"/>
        <v>0</v>
      </c>
      <c r="G1075" s="79">
        <f t="shared" si="67"/>
        <v>0</v>
      </c>
    </row>
    <row r="1076" spans="1:7" x14ac:dyDescent="0.2">
      <c r="A1076">
        <v>1075</v>
      </c>
      <c r="B1076" t="s">
        <v>121</v>
      </c>
      <c r="C1076">
        <v>45</v>
      </c>
      <c r="D1076" s="79" t="str">
        <f t="shared" si="64"/>
        <v>South</v>
      </c>
      <c r="E1076" s="79">
        <f t="shared" si="65"/>
        <v>0</v>
      </c>
      <c r="F1076" s="79">
        <f t="shared" si="66"/>
        <v>1</v>
      </c>
      <c r="G1076" s="79">
        <f t="shared" si="67"/>
        <v>0</v>
      </c>
    </row>
    <row r="1077" spans="1:7" x14ac:dyDescent="0.2">
      <c r="A1077">
        <v>1076</v>
      </c>
      <c r="B1077" t="s">
        <v>67</v>
      </c>
      <c r="C1077">
        <v>32</v>
      </c>
      <c r="D1077" s="79" t="str">
        <f t="shared" si="64"/>
        <v>Midwest</v>
      </c>
      <c r="E1077" s="79">
        <f t="shared" si="65"/>
        <v>0</v>
      </c>
      <c r="F1077" s="79">
        <f t="shared" si="66"/>
        <v>0</v>
      </c>
      <c r="G1077" s="79">
        <f t="shared" si="67"/>
        <v>1</v>
      </c>
    </row>
    <row r="1078" spans="1:7" x14ac:dyDescent="0.2">
      <c r="A1078">
        <v>1077</v>
      </c>
      <c r="B1078" t="s">
        <v>113</v>
      </c>
      <c r="C1078">
        <v>47</v>
      </c>
      <c r="D1078" s="79" t="str">
        <f t="shared" si="64"/>
        <v>Midwest</v>
      </c>
      <c r="E1078" s="79">
        <f t="shared" si="65"/>
        <v>0</v>
      </c>
      <c r="F1078" s="79">
        <f t="shared" si="66"/>
        <v>0</v>
      </c>
      <c r="G1078" s="79">
        <f t="shared" si="67"/>
        <v>1</v>
      </c>
    </row>
    <row r="1079" spans="1:7" x14ac:dyDescent="0.2">
      <c r="A1079">
        <v>1078</v>
      </c>
      <c r="B1079" t="s">
        <v>63</v>
      </c>
      <c r="C1079">
        <v>5</v>
      </c>
      <c r="D1079" s="79" t="str">
        <f t="shared" si="64"/>
        <v>South</v>
      </c>
      <c r="E1079" s="79">
        <f t="shared" si="65"/>
        <v>0</v>
      </c>
      <c r="F1079" s="79">
        <f t="shared" si="66"/>
        <v>1</v>
      </c>
      <c r="G1079" s="79">
        <f t="shared" si="67"/>
        <v>0</v>
      </c>
    </row>
    <row r="1080" spans="1:7" x14ac:dyDescent="0.2">
      <c r="A1080">
        <v>1079</v>
      </c>
      <c r="B1080" t="s">
        <v>116</v>
      </c>
      <c r="C1080">
        <v>49</v>
      </c>
      <c r="D1080" s="79" t="str">
        <f t="shared" si="64"/>
        <v>West</v>
      </c>
      <c r="E1080" s="79">
        <f t="shared" si="65"/>
        <v>0</v>
      </c>
      <c r="F1080" s="79">
        <f t="shared" si="66"/>
        <v>0</v>
      </c>
      <c r="G1080" s="79">
        <f t="shared" si="67"/>
        <v>0</v>
      </c>
    </row>
    <row r="1081" spans="1:7" x14ac:dyDescent="0.2">
      <c r="A1081">
        <v>1080</v>
      </c>
      <c r="B1081" t="s">
        <v>100</v>
      </c>
      <c r="C1081">
        <v>48</v>
      </c>
      <c r="D1081" s="79" t="str">
        <f t="shared" si="64"/>
        <v>South</v>
      </c>
      <c r="E1081" s="79">
        <f t="shared" si="65"/>
        <v>0</v>
      </c>
      <c r="F1081" s="79">
        <f t="shared" si="66"/>
        <v>1</v>
      </c>
      <c r="G1081" s="79">
        <f t="shared" si="67"/>
        <v>0</v>
      </c>
    </row>
    <row r="1082" spans="1:7" x14ac:dyDescent="0.2">
      <c r="A1082">
        <v>1081</v>
      </c>
      <c r="B1082" t="s">
        <v>137</v>
      </c>
      <c r="C1082">
        <v>22</v>
      </c>
      <c r="D1082" s="79" t="str">
        <f t="shared" si="64"/>
        <v>Northeast</v>
      </c>
      <c r="E1082" s="79">
        <f t="shared" si="65"/>
        <v>1</v>
      </c>
      <c r="F1082" s="79">
        <f t="shared" si="66"/>
        <v>0</v>
      </c>
      <c r="G1082" s="79">
        <f t="shared" si="67"/>
        <v>0</v>
      </c>
    </row>
    <row r="1083" spans="1:7" x14ac:dyDescent="0.2">
      <c r="A1083">
        <v>1082</v>
      </c>
      <c r="B1083" t="s">
        <v>134</v>
      </c>
      <c r="C1083">
        <v>45</v>
      </c>
      <c r="D1083" s="79" t="str">
        <f t="shared" si="64"/>
        <v>West</v>
      </c>
      <c r="E1083" s="79">
        <f t="shared" si="65"/>
        <v>0</v>
      </c>
      <c r="F1083" s="79">
        <f t="shared" si="66"/>
        <v>0</v>
      </c>
      <c r="G1083" s="79">
        <f t="shared" si="67"/>
        <v>0</v>
      </c>
    </row>
    <row r="1084" spans="1:7" x14ac:dyDescent="0.2">
      <c r="A1084">
        <v>1083</v>
      </c>
      <c r="B1084" t="s">
        <v>130</v>
      </c>
      <c r="C1084">
        <v>30</v>
      </c>
      <c r="D1084" s="79" t="str">
        <f t="shared" si="64"/>
        <v>South</v>
      </c>
      <c r="E1084" s="79">
        <f t="shared" si="65"/>
        <v>0</v>
      </c>
      <c r="F1084" s="79">
        <f t="shared" si="66"/>
        <v>1</v>
      </c>
      <c r="G1084" s="79">
        <f t="shared" si="67"/>
        <v>0</v>
      </c>
    </row>
    <row r="1085" spans="1:7" x14ac:dyDescent="0.2">
      <c r="A1085">
        <v>1084</v>
      </c>
      <c r="B1085" t="s">
        <v>148</v>
      </c>
      <c r="C1085">
        <v>43</v>
      </c>
      <c r="D1085" s="79" t="str">
        <f t="shared" si="64"/>
        <v>West</v>
      </c>
      <c r="E1085" s="79">
        <f t="shared" si="65"/>
        <v>0</v>
      </c>
      <c r="F1085" s="79">
        <f t="shared" si="66"/>
        <v>0</v>
      </c>
      <c r="G1085" s="79">
        <f t="shared" si="67"/>
        <v>0</v>
      </c>
    </row>
    <row r="1086" spans="1:7" x14ac:dyDescent="0.2">
      <c r="A1086">
        <v>1085</v>
      </c>
      <c r="B1086" t="s">
        <v>71</v>
      </c>
      <c r="C1086">
        <v>48</v>
      </c>
      <c r="D1086" s="79" t="str">
        <f t="shared" si="64"/>
        <v>South</v>
      </c>
      <c r="E1086" s="79">
        <f t="shared" si="65"/>
        <v>0</v>
      </c>
      <c r="F1086" s="79">
        <f t="shared" si="66"/>
        <v>1</v>
      </c>
      <c r="G1086" s="79">
        <f t="shared" si="67"/>
        <v>0</v>
      </c>
    </row>
    <row r="1087" spans="1:7" x14ac:dyDescent="0.2">
      <c r="A1087">
        <v>1086</v>
      </c>
      <c r="B1087" t="s">
        <v>139</v>
      </c>
      <c r="C1087">
        <v>23</v>
      </c>
      <c r="D1087" s="79" t="str">
        <f t="shared" si="64"/>
        <v>West</v>
      </c>
      <c r="E1087" s="79">
        <f t="shared" si="65"/>
        <v>0</v>
      </c>
      <c r="F1087" s="79">
        <f t="shared" si="66"/>
        <v>0</v>
      </c>
      <c r="G1087" s="79">
        <f t="shared" si="67"/>
        <v>0</v>
      </c>
    </row>
    <row r="1088" spans="1:7" x14ac:dyDescent="0.2">
      <c r="A1088">
        <v>1087</v>
      </c>
      <c r="B1088" t="s">
        <v>119</v>
      </c>
      <c r="C1088">
        <v>27</v>
      </c>
      <c r="D1088" s="79" t="str">
        <f t="shared" si="64"/>
        <v>West</v>
      </c>
      <c r="E1088" s="79">
        <f t="shared" si="65"/>
        <v>0</v>
      </c>
      <c r="F1088" s="79">
        <f t="shared" si="66"/>
        <v>0</v>
      </c>
      <c r="G1088" s="79">
        <f t="shared" si="67"/>
        <v>0</v>
      </c>
    </row>
    <row r="1089" spans="1:7" x14ac:dyDescent="0.2">
      <c r="A1089">
        <v>1088</v>
      </c>
      <c r="B1089" t="s">
        <v>63</v>
      </c>
      <c r="C1089">
        <v>7</v>
      </c>
      <c r="D1089" s="79" t="str">
        <f t="shared" si="64"/>
        <v>South</v>
      </c>
      <c r="E1089" s="79">
        <f t="shared" si="65"/>
        <v>0</v>
      </c>
      <c r="F1089" s="79">
        <f t="shared" si="66"/>
        <v>1</v>
      </c>
      <c r="G1089" s="79">
        <f t="shared" si="67"/>
        <v>0</v>
      </c>
    </row>
    <row r="1090" spans="1:7" x14ac:dyDescent="0.2">
      <c r="A1090">
        <v>1089</v>
      </c>
      <c r="B1090" t="s">
        <v>59</v>
      </c>
      <c r="C1090">
        <v>2</v>
      </c>
      <c r="D1090" s="79" t="str">
        <f t="shared" si="64"/>
        <v>South</v>
      </c>
      <c r="E1090" s="79">
        <f t="shared" si="65"/>
        <v>0</v>
      </c>
      <c r="F1090" s="79">
        <f t="shared" si="66"/>
        <v>1</v>
      </c>
      <c r="G1090" s="79">
        <f t="shared" si="67"/>
        <v>0</v>
      </c>
    </row>
    <row r="1091" spans="1:7" x14ac:dyDescent="0.2">
      <c r="A1091">
        <v>1090</v>
      </c>
      <c r="B1091" t="s">
        <v>116</v>
      </c>
      <c r="C1091">
        <v>33</v>
      </c>
      <c r="D1091" s="79" t="str">
        <f t="shared" ref="D1091:D1154" si="68">IF(OR(B1091="Maine",B1091="New Hampshire",B1091="Vermont",B1091="Massachusetts",B1091="Rhode Island",B1091="Connecticut",B1091="New York",B1091="New Jersey",B1091="Pennsylvania"),"Northeast",
IF(OR(B1091="Delaware",B1091="Maryland",B1091="Virginia",B1091="West Virginia",B1091="North Carolina",B1091="South Carolina",B1091="Georgia",B1091="Florida",B1091="Kentucky",B1091="Tennessee",B1091="Alabama",B1091="Mississippi",B1091="Arkansas",B1091="Louisiana",B1091="Oklahoma",B1091="Texas"),"South",
IF(OR(B1091="Ohio",B1091="Michigan",B1091="Indiana",B1091="Illinois",B1091="Wisconsin",B1091="Minnesota",B1091="Iowa",B1091="Missouri",B1091="North Dakota",B1091="South Dakota",B1091="Nebraska",B1091="Kansas"),"Midwest",
IF(OR(B1091="Montana",B1091="Idaho",B1091="Wyoming",B1091="Colorado",B1091="Utah",B1091="Nevada",B1091="Arizona",B1091="New Mexico",B1091="Alaska",B1091="Hawaii",B1091="Washington",B1091="Oregon",B1091="California"),"West",
"Unknown"))))</f>
        <v>West</v>
      </c>
      <c r="E1091" s="79">
        <f t="shared" ref="E1091:E1154" si="69">IF(D1091="Northeast", 1, 0)</f>
        <v>0</v>
      </c>
      <c r="F1091" s="79">
        <f t="shared" ref="F1091:F1154" si="70">IF(D1091="South", 1, 0)</f>
        <v>0</v>
      </c>
      <c r="G1091" s="79">
        <f t="shared" ref="G1091:G1154" si="71">IF(D1091="Midwest", 1, 0)</f>
        <v>0</v>
      </c>
    </row>
    <row r="1092" spans="1:7" x14ac:dyDescent="0.2">
      <c r="A1092">
        <v>1091</v>
      </c>
      <c r="B1092" t="s">
        <v>138</v>
      </c>
      <c r="C1092">
        <v>27</v>
      </c>
      <c r="D1092" s="79" t="str">
        <f t="shared" si="68"/>
        <v>Northeast</v>
      </c>
      <c r="E1092" s="79">
        <f t="shared" si="69"/>
        <v>1</v>
      </c>
      <c r="F1092" s="79">
        <f t="shared" si="70"/>
        <v>0</v>
      </c>
      <c r="G1092" s="79">
        <f t="shared" si="71"/>
        <v>0</v>
      </c>
    </row>
    <row r="1093" spans="1:7" x14ac:dyDescent="0.2">
      <c r="A1093">
        <v>1092</v>
      </c>
      <c r="B1093" t="s">
        <v>97</v>
      </c>
      <c r="C1093">
        <v>6</v>
      </c>
      <c r="D1093" s="79" t="str">
        <f t="shared" si="68"/>
        <v>South</v>
      </c>
      <c r="E1093" s="79">
        <f t="shared" si="69"/>
        <v>0</v>
      </c>
      <c r="F1093" s="79">
        <f t="shared" si="70"/>
        <v>1</v>
      </c>
      <c r="G1093" s="79">
        <f t="shared" si="71"/>
        <v>0</v>
      </c>
    </row>
    <row r="1094" spans="1:7" x14ac:dyDescent="0.2">
      <c r="A1094">
        <v>1093</v>
      </c>
      <c r="B1094" t="s">
        <v>146</v>
      </c>
      <c r="C1094">
        <v>20</v>
      </c>
      <c r="D1094" s="79" t="str">
        <f t="shared" si="68"/>
        <v>Midwest</v>
      </c>
      <c r="E1094" s="79">
        <f t="shared" si="69"/>
        <v>0</v>
      </c>
      <c r="F1094" s="79">
        <f t="shared" si="70"/>
        <v>0</v>
      </c>
      <c r="G1094" s="79">
        <f t="shared" si="71"/>
        <v>1</v>
      </c>
    </row>
    <row r="1095" spans="1:7" x14ac:dyDescent="0.2">
      <c r="A1095">
        <v>1094</v>
      </c>
      <c r="B1095" t="s">
        <v>78</v>
      </c>
      <c r="C1095">
        <v>46</v>
      </c>
      <c r="D1095" s="79" t="str">
        <f t="shared" si="68"/>
        <v>South</v>
      </c>
      <c r="E1095" s="79">
        <f t="shared" si="69"/>
        <v>0</v>
      </c>
      <c r="F1095" s="79">
        <f t="shared" si="70"/>
        <v>1</v>
      </c>
      <c r="G1095" s="79">
        <f t="shared" si="71"/>
        <v>0</v>
      </c>
    </row>
    <row r="1096" spans="1:7" x14ac:dyDescent="0.2">
      <c r="A1096">
        <v>1095</v>
      </c>
      <c r="B1096" t="s">
        <v>138</v>
      </c>
      <c r="C1096">
        <v>25</v>
      </c>
      <c r="D1096" s="79" t="str">
        <f t="shared" si="68"/>
        <v>Northeast</v>
      </c>
      <c r="E1096" s="79">
        <f t="shared" si="69"/>
        <v>1</v>
      </c>
      <c r="F1096" s="79">
        <f t="shared" si="70"/>
        <v>0</v>
      </c>
      <c r="G1096" s="79">
        <f t="shared" si="71"/>
        <v>0</v>
      </c>
    </row>
    <row r="1097" spans="1:7" x14ac:dyDescent="0.2">
      <c r="A1097">
        <v>1096</v>
      </c>
      <c r="B1097" t="s">
        <v>121</v>
      </c>
      <c r="C1097">
        <v>30</v>
      </c>
      <c r="D1097" s="79" t="str">
        <f t="shared" si="68"/>
        <v>South</v>
      </c>
      <c r="E1097" s="79">
        <f t="shared" si="69"/>
        <v>0</v>
      </c>
      <c r="F1097" s="79">
        <f t="shared" si="70"/>
        <v>1</v>
      </c>
      <c r="G1097" s="79">
        <f t="shared" si="71"/>
        <v>0</v>
      </c>
    </row>
    <row r="1098" spans="1:7" x14ac:dyDescent="0.2">
      <c r="A1098">
        <v>1097</v>
      </c>
      <c r="B1098" t="s">
        <v>81</v>
      </c>
      <c r="C1098">
        <v>48</v>
      </c>
      <c r="D1098" s="79" t="str">
        <f t="shared" si="68"/>
        <v>Northeast</v>
      </c>
      <c r="E1098" s="79">
        <f t="shared" si="69"/>
        <v>1</v>
      </c>
      <c r="F1098" s="79">
        <f t="shared" si="70"/>
        <v>0</v>
      </c>
      <c r="G1098" s="79">
        <f t="shared" si="71"/>
        <v>0</v>
      </c>
    </row>
    <row r="1099" spans="1:7" x14ac:dyDescent="0.2">
      <c r="A1099">
        <v>1098</v>
      </c>
      <c r="B1099" t="s">
        <v>128</v>
      </c>
      <c r="C1099">
        <v>47</v>
      </c>
      <c r="D1099" s="79" t="str">
        <f t="shared" si="68"/>
        <v>Northeast</v>
      </c>
      <c r="E1099" s="79">
        <f t="shared" si="69"/>
        <v>1</v>
      </c>
      <c r="F1099" s="79">
        <f t="shared" si="70"/>
        <v>0</v>
      </c>
      <c r="G1099" s="79">
        <f t="shared" si="71"/>
        <v>0</v>
      </c>
    </row>
    <row r="1100" spans="1:7" x14ac:dyDescent="0.2">
      <c r="A1100">
        <v>1099</v>
      </c>
      <c r="B1100" t="s">
        <v>134</v>
      </c>
      <c r="C1100">
        <v>27</v>
      </c>
      <c r="D1100" s="79" t="str">
        <f t="shared" si="68"/>
        <v>West</v>
      </c>
      <c r="E1100" s="79">
        <f t="shared" si="69"/>
        <v>0</v>
      </c>
      <c r="F1100" s="79">
        <f t="shared" si="70"/>
        <v>0</v>
      </c>
      <c r="G1100" s="79">
        <f t="shared" si="71"/>
        <v>0</v>
      </c>
    </row>
    <row r="1101" spans="1:7" x14ac:dyDescent="0.2">
      <c r="A1101">
        <v>1100</v>
      </c>
      <c r="B1101" t="s">
        <v>97</v>
      </c>
      <c r="C1101">
        <v>45</v>
      </c>
      <c r="D1101" s="79" t="str">
        <f t="shared" si="68"/>
        <v>South</v>
      </c>
      <c r="E1101" s="79">
        <f t="shared" si="69"/>
        <v>0</v>
      </c>
      <c r="F1101" s="79">
        <f t="shared" si="70"/>
        <v>1</v>
      </c>
      <c r="G1101" s="79">
        <f t="shared" si="71"/>
        <v>0</v>
      </c>
    </row>
    <row r="1102" spans="1:7" x14ac:dyDescent="0.2">
      <c r="A1102">
        <v>1101</v>
      </c>
      <c r="B1102" t="s">
        <v>106</v>
      </c>
      <c r="C1102">
        <v>2</v>
      </c>
      <c r="D1102" s="79" t="str">
        <f t="shared" si="68"/>
        <v>West</v>
      </c>
      <c r="E1102" s="79">
        <f t="shared" si="69"/>
        <v>0</v>
      </c>
      <c r="F1102" s="79">
        <f t="shared" si="70"/>
        <v>0</v>
      </c>
      <c r="G1102" s="79">
        <f t="shared" si="71"/>
        <v>0</v>
      </c>
    </row>
    <row r="1103" spans="1:7" x14ac:dyDescent="0.2">
      <c r="A1103">
        <v>1102</v>
      </c>
      <c r="B1103" t="s">
        <v>78</v>
      </c>
      <c r="C1103">
        <v>39</v>
      </c>
      <c r="D1103" s="79" t="str">
        <f t="shared" si="68"/>
        <v>South</v>
      </c>
      <c r="E1103" s="79">
        <f t="shared" si="69"/>
        <v>0</v>
      </c>
      <c r="F1103" s="79">
        <f t="shared" si="70"/>
        <v>1</v>
      </c>
      <c r="G1103" s="79">
        <f t="shared" si="71"/>
        <v>0</v>
      </c>
    </row>
    <row r="1104" spans="1:7" x14ac:dyDescent="0.2">
      <c r="A1104">
        <v>1103</v>
      </c>
      <c r="B1104" t="s">
        <v>104</v>
      </c>
      <c r="C1104">
        <v>24</v>
      </c>
      <c r="D1104" s="79" t="str">
        <f t="shared" si="68"/>
        <v>South</v>
      </c>
      <c r="E1104" s="79">
        <f t="shared" si="69"/>
        <v>0</v>
      </c>
      <c r="F1104" s="79">
        <f t="shared" si="70"/>
        <v>1</v>
      </c>
      <c r="G1104" s="79">
        <f t="shared" si="71"/>
        <v>0</v>
      </c>
    </row>
    <row r="1105" spans="1:7" x14ac:dyDescent="0.2">
      <c r="A1105">
        <v>1104</v>
      </c>
      <c r="B1105" t="s">
        <v>121</v>
      </c>
      <c r="C1105">
        <v>8</v>
      </c>
      <c r="D1105" s="79" t="str">
        <f t="shared" si="68"/>
        <v>South</v>
      </c>
      <c r="E1105" s="79">
        <f t="shared" si="69"/>
        <v>0</v>
      </c>
      <c r="F1105" s="79">
        <f t="shared" si="70"/>
        <v>1</v>
      </c>
      <c r="G1105" s="79">
        <f t="shared" si="71"/>
        <v>0</v>
      </c>
    </row>
    <row r="1106" spans="1:7" x14ac:dyDescent="0.2">
      <c r="A1106">
        <v>1105</v>
      </c>
      <c r="B1106" t="s">
        <v>78</v>
      </c>
      <c r="C1106">
        <v>8</v>
      </c>
      <c r="D1106" s="79" t="str">
        <f t="shared" si="68"/>
        <v>South</v>
      </c>
      <c r="E1106" s="79">
        <f t="shared" si="69"/>
        <v>0</v>
      </c>
      <c r="F1106" s="79">
        <f t="shared" si="70"/>
        <v>1</v>
      </c>
      <c r="G1106" s="79">
        <f t="shared" si="71"/>
        <v>0</v>
      </c>
    </row>
    <row r="1107" spans="1:7" x14ac:dyDescent="0.2">
      <c r="A1107">
        <v>1106</v>
      </c>
      <c r="B1107" t="s">
        <v>34</v>
      </c>
      <c r="C1107">
        <v>6</v>
      </c>
      <c r="D1107" s="79" t="str">
        <f t="shared" si="68"/>
        <v>Northeast</v>
      </c>
      <c r="E1107" s="79">
        <f t="shared" si="69"/>
        <v>1</v>
      </c>
      <c r="F1107" s="79">
        <f t="shared" si="70"/>
        <v>0</v>
      </c>
      <c r="G1107" s="79">
        <f t="shared" si="71"/>
        <v>0</v>
      </c>
    </row>
    <row r="1108" spans="1:7" x14ac:dyDescent="0.2">
      <c r="A1108">
        <v>1107</v>
      </c>
      <c r="B1108" t="s">
        <v>147</v>
      </c>
      <c r="C1108">
        <v>12</v>
      </c>
      <c r="D1108" s="79" t="str">
        <f t="shared" si="68"/>
        <v>Midwest</v>
      </c>
      <c r="E1108" s="79">
        <f t="shared" si="69"/>
        <v>0</v>
      </c>
      <c r="F1108" s="79">
        <f t="shared" si="70"/>
        <v>0</v>
      </c>
      <c r="G1108" s="79">
        <f t="shared" si="71"/>
        <v>1</v>
      </c>
    </row>
    <row r="1109" spans="1:7" x14ac:dyDescent="0.2">
      <c r="A1109">
        <v>1108</v>
      </c>
      <c r="B1109" t="s">
        <v>104</v>
      </c>
      <c r="C1109">
        <v>26</v>
      </c>
      <c r="D1109" s="79" t="str">
        <f t="shared" si="68"/>
        <v>South</v>
      </c>
      <c r="E1109" s="79">
        <f t="shared" si="69"/>
        <v>0</v>
      </c>
      <c r="F1109" s="79">
        <f t="shared" si="70"/>
        <v>1</v>
      </c>
      <c r="G1109" s="79">
        <f t="shared" si="71"/>
        <v>0</v>
      </c>
    </row>
    <row r="1110" spans="1:7" x14ac:dyDescent="0.2">
      <c r="A1110">
        <v>1109</v>
      </c>
      <c r="B1110" t="s">
        <v>144</v>
      </c>
      <c r="C1110">
        <v>50</v>
      </c>
      <c r="D1110" s="79" t="str">
        <f t="shared" si="68"/>
        <v>Midwest</v>
      </c>
      <c r="E1110" s="79">
        <f t="shared" si="69"/>
        <v>0</v>
      </c>
      <c r="F1110" s="79">
        <f t="shared" si="70"/>
        <v>0</v>
      </c>
      <c r="G1110" s="79">
        <f t="shared" si="71"/>
        <v>1</v>
      </c>
    </row>
    <row r="1111" spans="1:7" x14ac:dyDescent="0.2">
      <c r="A1111">
        <v>1110</v>
      </c>
      <c r="B1111" t="s">
        <v>100</v>
      </c>
      <c r="C1111">
        <v>2</v>
      </c>
      <c r="D1111" s="79" t="str">
        <f t="shared" si="68"/>
        <v>South</v>
      </c>
      <c r="E1111" s="79">
        <f t="shared" si="69"/>
        <v>0</v>
      </c>
      <c r="F1111" s="79">
        <f t="shared" si="70"/>
        <v>1</v>
      </c>
      <c r="G1111" s="79">
        <f t="shared" si="71"/>
        <v>0</v>
      </c>
    </row>
    <row r="1112" spans="1:7" x14ac:dyDescent="0.2">
      <c r="A1112">
        <v>1111</v>
      </c>
      <c r="B1112" t="s">
        <v>104</v>
      </c>
      <c r="C1112">
        <v>31</v>
      </c>
      <c r="D1112" s="79" t="str">
        <f t="shared" si="68"/>
        <v>South</v>
      </c>
      <c r="E1112" s="79">
        <f t="shared" si="69"/>
        <v>0</v>
      </c>
      <c r="F1112" s="79">
        <f t="shared" si="70"/>
        <v>1</v>
      </c>
      <c r="G1112" s="79">
        <f t="shared" si="71"/>
        <v>0</v>
      </c>
    </row>
    <row r="1113" spans="1:7" x14ac:dyDescent="0.2">
      <c r="A1113">
        <v>1112</v>
      </c>
      <c r="B1113" t="s">
        <v>83</v>
      </c>
      <c r="C1113">
        <v>4</v>
      </c>
      <c r="D1113" s="79" t="str">
        <f t="shared" si="68"/>
        <v>Northeast</v>
      </c>
      <c r="E1113" s="79">
        <f t="shared" si="69"/>
        <v>1</v>
      </c>
      <c r="F1113" s="79">
        <f t="shared" si="70"/>
        <v>0</v>
      </c>
      <c r="G1113" s="79">
        <f t="shared" si="71"/>
        <v>0</v>
      </c>
    </row>
    <row r="1114" spans="1:7" x14ac:dyDescent="0.2">
      <c r="A1114">
        <v>1113</v>
      </c>
      <c r="B1114" t="s">
        <v>148</v>
      </c>
      <c r="C1114">
        <v>32</v>
      </c>
      <c r="D1114" s="79" t="str">
        <f t="shared" si="68"/>
        <v>West</v>
      </c>
      <c r="E1114" s="79">
        <f t="shared" si="69"/>
        <v>0</v>
      </c>
      <c r="F1114" s="79">
        <f t="shared" si="70"/>
        <v>0</v>
      </c>
      <c r="G1114" s="79">
        <f t="shared" si="71"/>
        <v>0</v>
      </c>
    </row>
    <row r="1115" spans="1:7" x14ac:dyDescent="0.2">
      <c r="A1115">
        <v>1114</v>
      </c>
      <c r="B1115" t="s">
        <v>127</v>
      </c>
      <c r="C1115">
        <v>11</v>
      </c>
      <c r="D1115" s="79" t="str">
        <f t="shared" si="68"/>
        <v>South</v>
      </c>
      <c r="E1115" s="79">
        <f t="shared" si="69"/>
        <v>0</v>
      </c>
      <c r="F1115" s="79">
        <f t="shared" si="70"/>
        <v>1</v>
      </c>
      <c r="G1115" s="79">
        <f t="shared" si="71"/>
        <v>0</v>
      </c>
    </row>
    <row r="1116" spans="1:7" x14ac:dyDescent="0.2">
      <c r="A1116">
        <v>1115</v>
      </c>
      <c r="B1116" t="s">
        <v>81</v>
      </c>
      <c r="C1116">
        <v>47</v>
      </c>
      <c r="D1116" s="79" t="str">
        <f t="shared" si="68"/>
        <v>Northeast</v>
      </c>
      <c r="E1116" s="79">
        <f t="shared" si="69"/>
        <v>1</v>
      </c>
      <c r="F1116" s="79">
        <f t="shared" si="70"/>
        <v>0</v>
      </c>
      <c r="G1116" s="79">
        <f t="shared" si="71"/>
        <v>0</v>
      </c>
    </row>
    <row r="1117" spans="1:7" x14ac:dyDescent="0.2">
      <c r="A1117">
        <v>1116</v>
      </c>
      <c r="B1117" t="s">
        <v>83</v>
      </c>
      <c r="C1117">
        <v>37</v>
      </c>
      <c r="D1117" s="79" t="str">
        <f t="shared" si="68"/>
        <v>Northeast</v>
      </c>
      <c r="E1117" s="79">
        <f t="shared" si="69"/>
        <v>1</v>
      </c>
      <c r="F1117" s="79">
        <f t="shared" si="70"/>
        <v>0</v>
      </c>
      <c r="G1117" s="79">
        <f t="shared" si="71"/>
        <v>0</v>
      </c>
    </row>
    <row r="1118" spans="1:7" x14ac:dyDescent="0.2">
      <c r="A1118">
        <v>1117</v>
      </c>
      <c r="B1118" t="s">
        <v>76</v>
      </c>
      <c r="C1118">
        <v>39</v>
      </c>
      <c r="D1118" s="79" t="str">
        <f t="shared" si="68"/>
        <v>West</v>
      </c>
      <c r="E1118" s="79">
        <f t="shared" si="69"/>
        <v>0</v>
      </c>
      <c r="F1118" s="79">
        <f t="shared" si="70"/>
        <v>0</v>
      </c>
      <c r="G1118" s="79">
        <f t="shared" si="71"/>
        <v>0</v>
      </c>
    </row>
    <row r="1119" spans="1:7" x14ac:dyDescent="0.2">
      <c r="A1119">
        <v>1118</v>
      </c>
      <c r="B1119" t="s">
        <v>98</v>
      </c>
      <c r="C1119">
        <v>24</v>
      </c>
      <c r="D1119" s="79" t="str">
        <f t="shared" si="68"/>
        <v>West</v>
      </c>
      <c r="E1119" s="79">
        <f t="shared" si="69"/>
        <v>0</v>
      </c>
      <c r="F1119" s="79">
        <f t="shared" si="70"/>
        <v>0</v>
      </c>
      <c r="G1119" s="79">
        <f t="shared" si="71"/>
        <v>0</v>
      </c>
    </row>
    <row r="1120" spans="1:7" x14ac:dyDescent="0.2">
      <c r="A1120">
        <v>1119</v>
      </c>
      <c r="B1120" t="s">
        <v>115</v>
      </c>
      <c r="C1120">
        <v>11</v>
      </c>
      <c r="D1120" s="79" t="str">
        <f t="shared" si="68"/>
        <v>Midwest</v>
      </c>
      <c r="E1120" s="79">
        <f t="shared" si="69"/>
        <v>0</v>
      </c>
      <c r="F1120" s="79">
        <f t="shared" si="70"/>
        <v>0</v>
      </c>
      <c r="G1120" s="79">
        <f t="shared" si="71"/>
        <v>1</v>
      </c>
    </row>
    <row r="1121" spans="1:7" x14ac:dyDescent="0.2">
      <c r="A1121">
        <v>1120</v>
      </c>
      <c r="B1121" t="s">
        <v>59</v>
      </c>
      <c r="C1121">
        <v>36</v>
      </c>
      <c r="D1121" s="79" t="str">
        <f t="shared" si="68"/>
        <v>South</v>
      </c>
      <c r="E1121" s="79">
        <f t="shared" si="69"/>
        <v>0</v>
      </c>
      <c r="F1121" s="79">
        <f t="shared" si="70"/>
        <v>1</v>
      </c>
      <c r="G1121" s="79">
        <f t="shared" si="71"/>
        <v>0</v>
      </c>
    </row>
    <row r="1122" spans="1:7" x14ac:dyDescent="0.2">
      <c r="A1122">
        <v>1121</v>
      </c>
      <c r="B1122" t="s">
        <v>137</v>
      </c>
      <c r="C1122">
        <v>40</v>
      </c>
      <c r="D1122" s="79" t="str">
        <f t="shared" si="68"/>
        <v>Northeast</v>
      </c>
      <c r="E1122" s="79">
        <f t="shared" si="69"/>
        <v>1</v>
      </c>
      <c r="F1122" s="79">
        <f t="shared" si="70"/>
        <v>0</v>
      </c>
      <c r="G1122" s="79">
        <f t="shared" si="71"/>
        <v>0</v>
      </c>
    </row>
    <row r="1123" spans="1:7" x14ac:dyDescent="0.2">
      <c r="A1123">
        <v>1122</v>
      </c>
      <c r="B1123" t="s">
        <v>102</v>
      </c>
      <c r="C1123">
        <v>25</v>
      </c>
      <c r="D1123" s="79" t="str">
        <f t="shared" si="68"/>
        <v>South</v>
      </c>
      <c r="E1123" s="79">
        <f t="shared" si="69"/>
        <v>0</v>
      </c>
      <c r="F1123" s="79">
        <f t="shared" si="70"/>
        <v>1</v>
      </c>
      <c r="G1123" s="79">
        <f t="shared" si="71"/>
        <v>0</v>
      </c>
    </row>
    <row r="1124" spans="1:7" x14ac:dyDescent="0.2">
      <c r="A1124">
        <v>1123</v>
      </c>
      <c r="B1124" t="s">
        <v>97</v>
      </c>
      <c r="C1124">
        <v>12</v>
      </c>
      <c r="D1124" s="79" t="str">
        <f t="shared" si="68"/>
        <v>South</v>
      </c>
      <c r="E1124" s="79">
        <f t="shared" si="69"/>
        <v>0</v>
      </c>
      <c r="F1124" s="79">
        <f t="shared" si="70"/>
        <v>1</v>
      </c>
      <c r="G1124" s="79">
        <f t="shared" si="71"/>
        <v>0</v>
      </c>
    </row>
    <row r="1125" spans="1:7" x14ac:dyDescent="0.2">
      <c r="A1125">
        <v>1124</v>
      </c>
      <c r="B1125" t="s">
        <v>34</v>
      </c>
      <c r="C1125">
        <v>38</v>
      </c>
      <c r="D1125" s="79" t="str">
        <f t="shared" si="68"/>
        <v>Northeast</v>
      </c>
      <c r="E1125" s="79">
        <f t="shared" si="69"/>
        <v>1</v>
      </c>
      <c r="F1125" s="79">
        <f t="shared" si="70"/>
        <v>0</v>
      </c>
      <c r="G1125" s="79">
        <f t="shared" si="71"/>
        <v>0</v>
      </c>
    </row>
    <row r="1126" spans="1:7" x14ac:dyDescent="0.2">
      <c r="A1126">
        <v>1125</v>
      </c>
      <c r="B1126" t="s">
        <v>145</v>
      </c>
      <c r="C1126">
        <v>40</v>
      </c>
      <c r="D1126" s="79" t="str">
        <f t="shared" si="68"/>
        <v>Midwest</v>
      </c>
      <c r="E1126" s="79">
        <f t="shared" si="69"/>
        <v>0</v>
      </c>
      <c r="F1126" s="79">
        <f t="shared" si="70"/>
        <v>0</v>
      </c>
      <c r="G1126" s="79">
        <f t="shared" si="71"/>
        <v>1</v>
      </c>
    </row>
    <row r="1127" spans="1:7" x14ac:dyDescent="0.2">
      <c r="A1127">
        <v>1126</v>
      </c>
      <c r="B1127" t="s">
        <v>113</v>
      </c>
      <c r="C1127">
        <v>10</v>
      </c>
      <c r="D1127" s="79" t="str">
        <f t="shared" si="68"/>
        <v>Midwest</v>
      </c>
      <c r="E1127" s="79">
        <f t="shared" si="69"/>
        <v>0</v>
      </c>
      <c r="F1127" s="79">
        <f t="shared" si="70"/>
        <v>0</v>
      </c>
      <c r="G1127" s="79">
        <f t="shared" si="71"/>
        <v>1</v>
      </c>
    </row>
    <row r="1128" spans="1:7" x14ac:dyDescent="0.2">
      <c r="A1128">
        <v>1127</v>
      </c>
      <c r="B1128" t="s">
        <v>145</v>
      </c>
      <c r="C1128">
        <v>47</v>
      </c>
      <c r="D1128" s="79" t="str">
        <f t="shared" si="68"/>
        <v>Midwest</v>
      </c>
      <c r="E1128" s="79">
        <f t="shared" si="69"/>
        <v>0</v>
      </c>
      <c r="F1128" s="79">
        <f t="shared" si="70"/>
        <v>0</v>
      </c>
      <c r="G1128" s="79">
        <f t="shared" si="71"/>
        <v>1</v>
      </c>
    </row>
    <row r="1129" spans="1:7" x14ac:dyDescent="0.2">
      <c r="A1129">
        <v>1128</v>
      </c>
      <c r="B1129" t="s">
        <v>78</v>
      </c>
      <c r="C1129">
        <v>22</v>
      </c>
      <c r="D1129" s="79" t="str">
        <f t="shared" si="68"/>
        <v>South</v>
      </c>
      <c r="E1129" s="79">
        <f t="shared" si="69"/>
        <v>0</v>
      </c>
      <c r="F1129" s="79">
        <f t="shared" si="70"/>
        <v>1</v>
      </c>
      <c r="G1129" s="79">
        <f t="shared" si="71"/>
        <v>0</v>
      </c>
    </row>
    <row r="1130" spans="1:7" x14ac:dyDescent="0.2">
      <c r="A1130">
        <v>1129</v>
      </c>
      <c r="B1130" t="s">
        <v>83</v>
      </c>
      <c r="C1130">
        <v>35</v>
      </c>
      <c r="D1130" s="79" t="str">
        <f t="shared" si="68"/>
        <v>Northeast</v>
      </c>
      <c r="E1130" s="79">
        <f t="shared" si="69"/>
        <v>1</v>
      </c>
      <c r="F1130" s="79">
        <f t="shared" si="70"/>
        <v>0</v>
      </c>
      <c r="G1130" s="79">
        <f t="shared" si="71"/>
        <v>0</v>
      </c>
    </row>
    <row r="1131" spans="1:7" x14ac:dyDescent="0.2">
      <c r="A1131">
        <v>1130</v>
      </c>
      <c r="B1131" t="s">
        <v>81</v>
      </c>
      <c r="C1131">
        <v>46</v>
      </c>
      <c r="D1131" s="79" t="str">
        <f t="shared" si="68"/>
        <v>Northeast</v>
      </c>
      <c r="E1131" s="79">
        <f t="shared" si="69"/>
        <v>1</v>
      </c>
      <c r="F1131" s="79">
        <f t="shared" si="70"/>
        <v>0</v>
      </c>
      <c r="G1131" s="79">
        <f t="shared" si="71"/>
        <v>0</v>
      </c>
    </row>
    <row r="1132" spans="1:7" x14ac:dyDescent="0.2">
      <c r="A1132">
        <v>1131</v>
      </c>
      <c r="B1132" t="s">
        <v>21</v>
      </c>
      <c r="C1132">
        <v>30</v>
      </c>
      <c r="D1132" s="79" t="str">
        <f t="shared" si="68"/>
        <v>South</v>
      </c>
      <c r="E1132" s="79">
        <f t="shared" si="69"/>
        <v>0</v>
      </c>
      <c r="F1132" s="79">
        <f t="shared" si="70"/>
        <v>1</v>
      </c>
      <c r="G1132" s="79">
        <f t="shared" si="71"/>
        <v>0</v>
      </c>
    </row>
    <row r="1133" spans="1:7" x14ac:dyDescent="0.2">
      <c r="A1133">
        <v>1132</v>
      </c>
      <c r="B1133" t="s">
        <v>114</v>
      </c>
      <c r="C1133">
        <v>20</v>
      </c>
      <c r="D1133" s="79" t="str">
        <f t="shared" si="68"/>
        <v>Midwest</v>
      </c>
      <c r="E1133" s="79">
        <f t="shared" si="69"/>
        <v>0</v>
      </c>
      <c r="F1133" s="79">
        <f t="shared" si="70"/>
        <v>0</v>
      </c>
      <c r="G1133" s="79">
        <f t="shared" si="71"/>
        <v>1</v>
      </c>
    </row>
    <row r="1134" spans="1:7" x14ac:dyDescent="0.2">
      <c r="A1134">
        <v>1133</v>
      </c>
      <c r="B1134" t="s">
        <v>97</v>
      </c>
      <c r="C1134">
        <v>25</v>
      </c>
      <c r="D1134" s="79" t="str">
        <f t="shared" si="68"/>
        <v>South</v>
      </c>
      <c r="E1134" s="79">
        <f t="shared" si="69"/>
        <v>0</v>
      </c>
      <c r="F1134" s="79">
        <f t="shared" si="70"/>
        <v>1</v>
      </c>
      <c r="G1134" s="79">
        <f t="shared" si="71"/>
        <v>0</v>
      </c>
    </row>
    <row r="1135" spans="1:7" x14ac:dyDescent="0.2">
      <c r="A1135">
        <v>1134</v>
      </c>
      <c r="B1135" t="s">
        <v>138</v>
      </c>
      <c r="C1135">
        <v>29</v>
      </c>
      <c r="D1135" s="79" t="str">
        <f t="shared" si="68"/>
        <v>Northeast</v>
      </c>
      <c r="E1135" s="79">
        <f t="shared" si="69"/>
        <v>1</v>
      </c>
      <c r="F1135" s="79">
        <f t="shared" si="70"/>
        <v>0</v>
      </c>
      <c r="G1135" s="79">
        <f t="shared" si="71"/>
        <v>0</v>
      </c>
    </row>
    <row r="1136" spans="1:7" x14ac:dyDescent="0.2">
      <c r="A1136">
        <v>1135</v>
      </c>
      <c r="B1136" t="s">
        <v>149</v>
      </c>
      <c r="C1136">
        <v>2</v>
      </c>
      <c r="D1136" s="79" t="str">
        <f t="shared" si="68"/>
        <v>Midwest</v>
      </c>
      <c r="E1136" s="79">
        <f t="shared" si="69"/>
        <v>0</v>
      </c>
      <c r="F1136" s="79">
        <f t="shared" si="70"/>
        <v>0</v>
      </c>
      <c r="G1136" s="79">
        <f t="shared" si="71"/>
        <v>1</v>
      </c>
    </row>
    <row r="1137" spans="1:7" x14ac:dyDescent="0.2">
      <c r="A1137">
        <v>1136</v>
      </c>
      <c r="B1137" t="s">
        <v>34</v>
      </c>
      <c r="C1137">
        <v>32</v>
      </c>
      <c r="D1137" s="79" t="str">
        <f t="shared" si="68"/>
        <v>Northeast</v>
      </c>
      <c r="E1137" s="79">
        <f t="shared" si="69"/>
        <v>1</v>
      </c>
      <c r="F1137" s="79">
        <f t="shared" si="70"/>
        <v>0</v>
      </c>
      <c r="G1137" s="79">
        <f t="shared" si="71"/>
        <v>0</v>
      </c>
    </row>
    <row r="1138" spans="1:7" x14ac:dyDescent="0.2">
      <c r="A1138">
        <v>1137</v>
      </c>
      <c r="B1138" t="s">
        <v>114</v>
      </c>
      <c r="C1138">
        <v>37</v>
      </c>
      <c r="D1138" s="79" t="str">
        <f t="shared" si="68"/>
        <v>Midwest</v>
      </c>
      <c r="E1138" s="79">
        <f t="shared" si="69"/>
        <v>0</v>
      </c>
      <c r="F1138" s="79">
        <f t="shared" si="70"/>
        <v>0</v>
      </c>
      <c r="G1138" s="79">
        <f t="shared" si="71"/>
        <v>1</v>
      </c>
    </row>
    <row r="1139" spans="1:7" x14ac:dyDescent="0.2">
      <c r="A1139">
        <v>1138</v>
      </c>
      <c r="B1139" t="s">
        <v>129</v>
      </c>
      <c r="C1139">
        <v>16</v>
      </c>
      <c r="D1139" s="79" t="str">
        <f t="shared" si="68"/>
        <v>West</v>
      </c>
      <c r="E1139" s="79">
        <f t="shared" si="69"/>
        <v>0</v>
      </c>
      <c r="F1139" s="79">
        <f t="shared" si="70"/>
        <v>0</v>
      </c>
      <c r="G1139" s="79">
        <f t="shared" si="71"/>
        <v>0</v>
      </c>
    </row>
    <row r="1140" spans="1:7" x14ac:dyDescent="0.2">
      <c r="A1140">
        <v>1139</v>
      </c>
      <c r="B1140" t="s">
        <v>145</v>
      </c>
      <c r="C1140">
        <v>32</v>
      </c>
      <c r="D1140" s="79" t="str">
        <f t="shared" si="68"/>
        <v>Midwest</v>
      </c>
      <c r="E1140" s="79">
        <f t="shared" si="69"/>
        <v>0</v>
      </c>
      <c r="F1140" s="79">
        <f t="shared" si="70"/>
        <v>0</v>
      </c>
      <c r="G1140" s="79">
        <f t="shared" si="71"/>
        <v>1</v>
      </c>
    </row>
    <row r="1141" spans="1:7" x14ac:dyDescent="0.2">
      <c r="A1141">
        <v>1140</v>
      </c>
      <c r="B1141" t="s">
        <v>89</v>
      </c>
      <c r="C1141">
        <v>42</v>
      </c>
      <c r="D1141" s="79" t="str">
        <f t="shared" si="68"/>
        <v>South</v>
      </c>
      <c r="E1141" s="79">
        <f t="shared" si="69"/>
        <v>0</v>
      </c>
      <c r="F1141" s="79">
        <f t="shared" si="70"/>
        <v>1</v>
      </c>
      <c r="G1141" s="79">
        <f t="shared" si="71"/>
        <v>0</v>
      </c>
    </row>
    <row r="1142" spans="1:7" x14ac:dyDescent="0.2">
      <c r="A1142">
        <v>1141</v>
      </c>
      <c r="B1142" t="s">
        <v>127</v>
      </c>
      <c r="C1142">
        <v>6</v>
      </c>
      <c r="D1142" s="79" t="str">
        <f t="shared" si="68"/>
        <v>South</v>
      </c>
      <c r="E1142" s="79">
        <f t="shared" si="69"/>
        <v>0</v>
      </c>
      <c r="F1142" s="79">
        <f t="shared" si="70"/>
        <v>1</v>
      </c>
      <c r="G1142" s="79">
        <f t="shared" si="71"/>
        <v>0</v>
      </c>
    </row>
    <row r="1143" spans="1:7" x14ac:dyDescent="0.2">
      <c r="A1143">
        <v>1142</v>
      </c>
      <c r="B1143" t="s">
        <v>122</v>
      </c>
      <c r="C1143">
        <v>23</v>
      </c>
      <c r="D1143" s="79" t="str">
        <f t="shared" si="68"/>
        <v>Midwest</v>
      </c>
      <c r="E1143" s="79">
        <f t="shared" si="69"/>
        <v>0</v>
      </c>
      <c r="F1143" s="79">
        <f t="shared" si="70"/>
        <v>0</v>
      </c>
      <c r="G1143" s="79">
        <f t="shared" si="71"/>
        <v>1</v>
      </c>
    </row>
    <row r="1144" spans="1:7" x14ac:dyDescent="0.2">
      <c r="A1144">
        <v>1143</v>
      </c>
      <c r="B1144" t="s">
        <v>122</v>
      </c>
      <c r="C1144">
        <v>27</v>
      </c>
      <c r="D1144" s="79" t="str">
        <f t="shared" si="68"/>
        <v>Midwest</v>
      </c>
      <c r="E1144" s="79">
        <f t="shared" si="69"/>
        <v>0</v>
      </c>
      <c r="F1144" s="79">
        <f t="shared" si="70"/>
        <v>0</v>
      </c>
      <c r="G1144" s="79">
        <f t="shared" si="71"/>
        <v>1</v>
      </c>
    </row>
    <row r="1145" spans="1:7" x14ac:dyDescent="0.2">
      <c r="A1145">
        <v>1144</v>
      </c>
      <c r="B1145" t="s">
        <v>106</v>
      </c>
      <c r="C1145">
        <v>43</v>
      </c>
      <c r="D1145" s="79" t="str">
        <f t="shared" si="68"/>
        <v>West</v>
      </c>
      <c r="E1145" s="79">
        <f t="shared" si="69"/>
        <v>0</v>
      </c>
      <c r="F1145" s="79">
        <f t="shared" si="70"/>
        <v>0</v>
      </c>
      <c r="G1145" s="79">
        <f t="shared" si="71"/>
        <v>0</v>
      </c>
    </row>
    <row r="1146" spans="1:7" x14ac:dyDescent="0.2">
      <c r="A1146">
        <v>1145</v>
      </c>
      <c r="B1146" t="s">
        <v>130</v>
      </c>
      <c r="C1146">
        <v>25</v>
      </c>
      <c r="D1146" s="79" t="str">
        <f t="shared" si="68"/>
        <v>South</v>
      </c>
      <c r="E1146" s="79">
        <f t="shared" si="69"/>
        <v>0</v>
      </c>
      <c r="F1146" s="79">
        <f t="shared" si="70"/>
        <v>1</v>
      </c>
      <c r="G1146" s="79">
        <f t="shared" si="71"/>
        <v>0</v>
      </c>
    </row>
    <row r="1147" spans="1:7" x14ac:dyDescent="0.2">
      <c r="A1147">
        <v>1146</v>
      </c>
      <c r="B1147" t="s">
        <v>106</v>
      </c>
      <c r="C1147">
        <v>30</v>
      </c>
      <c r="D1147" s="79" t="str">
        <f t="shared" si="68"/>
        <v>West</v>
      </c>
      <c r="E1147" s="79">
        <f t="shared" si="69"/>
        <v>0</v>
      </c>
      <c r="F1147" s="79">
        <f t="shared" si="70"/>
        <v>0</v>
      </c>
      <c r="G1147" s="79">
        <f t="shared" si="71"/>
        <v>0</v>
      </c>
    </row>
    <row r="1148" spans="1:7" x14ac:dyDescent="0.2">
      <c r="A1148">
        <v>1147</v>
      </c>
      <c r="B1148" t="s">
        <v>149</v>
      </c>
      <c r="C1148">
        <v>7</v>
      </c>
      <c r="D1148" s="79" t="str">
        <f t="shared" si="68"/>
        <v>Midwest</v>
      </c>
      <c r="E1148" s="79">
        <f t="shared" si="69"/>
        <v>0</v>
      </c>
      <c r="F1148" s="79">
        <f t="shared" si="70"/>
        <v>0</v>
      </c>
      <c r="G1148" s="79">
        <f t="shared" si="71"/>
        <v>1</v>
      </c>
    </row>
    <row r="1149" spans="1:7" x14ac:dyDescent="0.2">
      <c r="A1149">
        <v>1148</v>
      </c>
      <c r="B1149" t="s">
        <v>121</v>
      </c>
      <c r="C1149">
        <v>17</v>
      </c>
      <c r="D1149" s="79" t="str">
        <f t="shared" si="68"/>
        <v>South</v>
      </c>
      <c r="E1149" s="79">
        <f t="shared" si="69"/>
        <v>0</v>
      </c>
      <c r="F1149" s="79">
        <f t="shared" si="70"/>
        <v>1</v>
      </c>
      <c r="G1149" s="79">
        <f t="shared" si="71"/>
        <v>0</v>
      </c>
    </row>
    <row r="1150" spans="1:7" x14ac:dyDescent="0.2">
      <c r="A1150">
        <v>1149</v>
      </c>
      <c r="B1150" t="s">
        <v>102</v>
      </c>
      <c r="C1150">
        <v>10</v>
      </c>
      <c r="D1150" s="79" t="str">
        <f t="shared" si="68"/>
        <v>South</v>
      </c>
      <c r="E1150" s="79">
        <f t="shared" si="69"/>
        <v>0</v>
      </c>
      <c r="F1150" s="79">
        <f t="shared" si="70"/>
        <v>1</v>
      </c>
      <c r="G1150" s="79">
        <f t="shared" si="71"/>
        <v>0</v>
      </c>
    </row>
    <row r="1151" spans="1:7" x14ac:dyDescent="0.2">
      <c r="A1151">
        <v>1150</v>
      </c>
      <c r="B1151" t="s">
        <v>141</v>
      </c>
      <c r="C1151">
        <v>40</v>
      </c>
      <c r="D1151" s="79" t="str">
        <f t="shared" si="68"/>
        <v>South</v>
      </c>
      <c r="E1151" s="79">
        <f t="shared" si="69"/>
        <v>0</v>
      </c>
      <c r="F1151" s="79">
        <f t="shared" si="70"/>
        <v>1</v>
      </c>
      <c r="G1151" s="79">
        <f t="shared" si="71"/>
        <v>0</v>
      </c>
    </row>
    <row r="1152" spans="1:7" x14ac:dyDescent="0.2">
      <c r="A1152">
        <v>1151</v>
      </c>
      <c r="B1152" t="s">
        <v>21</v>
      </c>
      <c r="C1152">
        <v>50</v>
      </c>
      <c r="D1152" s="79" t="str">
        <f t="shared" si="68"/>
        <v>South</v>
      </c>
      <c r="E1152" s="79">
        <f t="shared" si="69"/>
        <v>0</v>
      </c>
      <c r="F1152" s="79">
        <f t="shared" si="70"/>
        <v>1</v>
      </c>
      <c r="G1152" s="79">
        <f t="shared" si="71"/>
        <v>0</v>
      </c>
    </row>
    <row r="1153" spans="1:7" x14ac:dyDescent="0.2">
      <c r="A1153">
        <v>1152</v>
      </c>
      <c r="B1153" t="s">
        <v>122</v>
      </c>
      <c r="C1153">
        <v>24</v>
      </c>
      <c r="D1153" s="79" t="str">
        <f t="shared" si="68"/>
        <v>Midwest</v>
      </c>
      <c r="E1153" s="79">
        <f t="shared" si="69"/>
        <v>0</v>
      </c>
      <c r="F1153" s="79">
        <f t="shared" si="70"/>
        <v>0</v>
      </c>
      <c r="G1153" s="79">
        <f t="shared" si="71"/>
        <v>1</v>
      </c>
    </row>
    <row r="1154" spans="1:7" x14ac:dyDescent="0.2">
      <c r="A1154">
        <v>1153</v>
      </c>
      <c r="B1154" t="s">
        <v>138</v>
      </c>
      <c r="C1154">
        <v>8</v>
      </c>
      <c r="D1154" s="79" t="str">
        <f t="shared" si="68"/>
        <v>Northeast</v>
      </c>
      <c r="E1154" s="79">
        <f t="shared" si="69"/>
        <v>1</v>
      </c>
      <c r="F1154" s="79">
        <f t="shared" si="70"/>
        <v>0</v>
      </c>
      <c r="G1154" s="79">
        <f t="shared" si="71"/>
        <v>0</v>
      </c>
    </row>
    <row r="1155" spans="1:7" x14ac:dyDescent="0.2">
      <c r="A1155">
        <v>1154</v>
      </c>
      <c r="B1155" t="s">
        <v>134</v>
      </c>
      <c r="C1155">
        <v>6</v>
      </c>
      <c r="D1155" s="79" t="str">
        <f t="shared" ref="D1155:D1218" si="72">IF(OR(B1155="Maine",B1155="New Hampshire",B1155="Vermont",B1155="Massachusetts",B1155="Rhode Island",B1155="Connecticut",B1155="New York",B1155="New Jersey",B1155="Pennsylvania"),"Northeast",
IF(OR(B1155="Delaware",B1155="Maryland",B1155="Virginia",B1155="West Virginia",B1155="North Carolina",B1155="South Carolina",B1155="Georgia",B1155="Florida",B1155="Kentucky",B1155="Tennessee",B1155="Alabama",B1155="Mississippi",B1155="Arkansas",B1155="Louisiana",B1155="Oklahoma",B1155="Texas"),"South",
IF(OR(B1155="Ohio",B1155="Michigan",B1155="Indiana",B1155="Illinois",B1155="Wisconsin",B1155="Minnesota",B1155="Iowa",B1155="Missouri",B1155="North Dakota",B1155="South Dakota",B1155="Nebraska",B1155="Kansas"),"Midwest",
IF(OR(B1155="Montana",B1155="Idaho",B1155="Wyoming",B1155="Colorado",B1155="Utah",B1155="Nevada",B1155="Arizona",B1155="New Mexico",B1155="Alaska",B1155="Hawaii",B1155="Washington",B1155="Oregon",B1155="California"),"West",
"Unknown"))))</f>
        <v>West</v>
      </c>
      <c r="E1155" s="79">
        <f t="shared" ref="E1155:E1218" si="73">IF(D1155="Northeast", 1, 0)</f>
        <v>0</v>
      </c>
      <c r="F1155" s="79">
        <f t="shared" ref="F1155:F1218" si="74">IF(D1155="South", 1, 0)</f>
        <v>0</v>
      </c>
      <c r="G1155" s="79">
        <f t="shared" ref="G1155:G1218" si="75">IF(D1155="Midwest", 1, 0)</f>
        <v>0</v>
      </c>
    </row>
    <row r="1156" spans="1:7" x14ac:dyDescent="0.2">
      <c r="A1156">
        <v>1155</v>
      </c>
      <c r="B1156" t="s">
        <v>141</v>
      </c>
      <c r="C1156">
        <v>44</v>
      </c>
      <c r="D1156" s="79" t="str">
        <f t="shared" si="72"/>
        <v>South</v>
      </c>
      <c r="E1156" s="79">
        <f t="shared" si="73"/>
        <v>0</v>
      </c>
      <c r="F1156" s="79">
        <f t="shared" si="74"/>
        <v>1</v>
      </c>
      <c r="G1156" s="79">
        <f t="shared" si="75"/>
        <v>0</v>
      </c>
    </row>
    <row r="1157" spans="1:7" x14ac:dyDescent="0.2">
      <c r="A1157">
        <v>1156</v>
      </c>
      <c r="B1157" t="s">
        <v>121</v>
      </c>
      <c r="C1157">
        <v>47</v>
      </c>
      <c r="D1157" s="79" t="str">
        <f t="shared" si="72"/>
        <v>South</v>
      </c>
      <c r="E1157" s="79">
        <f t="shared" si="73"/>
        <v>0</v>
      </c>
      <c r="F1157" s="79">
        <f t="shared" si="74"/>
        <v>1</v>
      </c>
      <c r="G1157" s="79">
        <f t="shared" si="75"/>
        <v>0</v>
      </c>
    </row>
    <row r="1158" spans="1:7" x14ac:dyDescent="0.2">
      <c r="A1158">
        <v>1157</v>
      </c>
      <c r="B1158" t="s">
        <v>76</v>
      </c>
      <c r="C1158">
        <v>6</v>
      </c>
      <c r="D1158" s="79" t="str">
        <f t="shared" si="72"/>
        <v>West</v>
      </c>
      <c r="E1158" s="79">
        <f t="shared" si="73"/>
        <v>0</v>
      </c>
      <c r="F1158" s="79">
        <f t="shared" si="74"/>
        <v>0</v>
      </c>
      <c r="G1158" s="79">
        <f t="shared" si="75"/>
        <v>0</v>
      </c>
    </row>
    <row r="1159" spans="1:7" x14ac:dyDescent="0.2">
      <c r="A1159">
        <v>1158</v>
      </c>
      <c r="B1159" t="s">
        <v>127</v>
      </c>
      <c r="C1159">
        <v>11</v>
      </c>
      <c r="D1159" s="79" t="str">
        <f t="shared" si="72"/>
        <v>South</v>
      </c>
      <c r="E1159" s="79">
        <f t="shared" si="73"/>
        <v>0</v>
      </c>
      <c r="F1159" s="79">
        <f t="shared" si="74"/>
        <v>1</v>
      </c>
      <c r="G1159" s="79">
        <f t="shared" si="75"/>
        <v>0</v>
      </c>
    </row>
    <row r="1160" spans="1:7" x14ac:dyDescent="0.2">
      <c r="A1160">
        <v>1159</v>
      </c>
      <c r="B1160" t="s">
        <v>106</v>
      </c>
      <c r="C1160">
        <v>41</v>
      </c>
      <c r="D1160" s="79" t="str">
        <f t="shared" si="72"/>
        <v>West</v>
      </c>
      <c r="E1160" s="79">
        <f t="shared" si="73"/>
        <v>0</v>
      </c>
      <c r="F1160" s="79">
        <f t="shared" si="74"/>
        <v>0</v>
      </c>
      <c r="G1160" s="79">
        <f t="shared" si="75"/>
        <v>0</v>
      </c>
    </row>
    <row r="1161" spans="1:7" x14ac:dyDescent="0.2">
      <c r="A1161">
        <v>1160</v>
      </c>
      <c r="B1161" t="s">
        <v>81</v>
      </c>
      <c r="C1161">
        <v>46</v>
      </c>
      <c r="D1161" s="79" t="str">
        <f t="shared" si="72"/>
        <v>Northeast</v>
      </c>
      <c r="E1161" s="79">
        <f t="shared" si="73"/>
        <v>1</v>
      </c>
      <c r="F1161" s="79">
        <f t="shared" si="74"/>
        <v>0</v>
      </c>
      <c r="G1161" s="79">
        <f t="shared" si="75"/>
        <v>0</v>
      </c>
    </row>
    <row r="1162" spans="1:7" x14ac:dyDescent="0.2">
      <c r="A1162">
        <v>1161</v>
      </c>
      <c r="B1162" t="s">
        <v>113</v>
      </c>
      <c r="C1162">
        <v>9</v>
      </c>
      <c r="D1162" s="79" t="str">
        <f t="shared" si="72"/>
        <v>Midwest</v>
      </c>
      <c r="E1162" s="79">
        <f t="shared" si="73"/>
        <v>0</v>
      </c>
      <c r="F1162" s="79">
        <f t="shared" si="74"/>
        <v>0</v>
      </c>
      <c r="G1162" s="79">
        <f t="shared" si="75"/>
        <v>1</v>
      </c>
    </row>
    <row r="1163" spans="1:7" x14ac:dyDescent="0.2">
      <c r="A1163">
        <v>1162</v>
      </c>
      <c r="B1163" t="s">
        <v>100</v>
      </c>
      <c r="C1163">
        <v>37</v>
      </c>
      <c r="D1163" s="79" t="str">
        <f t="shared" si="72"/>
        <v>South</v>
      </c>
      <c r="E1163" s="79">
        <f t="shared" si="73"/>
        <v>0</v>
      </c>
      <c r="F1163" s="79">
        <f t="shared" si="74"/>
        <v>1</v>
      </c>
      <c r="G1163" s="79">
        <f t="shared" si="75"/>
        <v>0</v>
      </c>
    </row>
    <row r="1164" spans="1:7" x14ac:dyDescent="0.2">
      <c r="A1164">
        <v>1163</v>
      </c>
      <c r="B1164" t="s">
        <v>97</v>
      </c>
      <c r="C1164">
        <v>13</v>
      </c>
      <c r="D1164" s="79" t="str">
        <f t="shared" si="72"/>
        <v>South</v>
      </c>
      <c r="E1164" s="79">
        <f t="shared" si="73"/>
        <v>0</v>
      </c>
      <c r="F1164" s="79">
        <f t="shared" si="74"/>
        <v>1</v>
      </c>
      <c r="G1164" s="79">
        <f t="shared" si="75"/>
        <v>0</v>
      </c>
    </row>
    <row r="1165" spans="1:7" x14ac:dyDescent="0.2">
      <c r="A1165">
        <v>1164</v>
      </c>
      <c r="B1165" t="s">
        <v>121</v>
      </c>
      <c r="C1165">
        <v>24</v>
      </c>
      <c r="D1165" s="79" t="str">
        <f t="shared" si="72"/>
        <v>South</v>
      </c>
      <c r="E1165" s="79">
        <f t="shared" si="73"/>
        <v>0</v>
      </c>
      <c r="F1165" s="79">
        <f t="shared" si="74"/>
        <v>1</v>
      </c>
      <c r="G1165" s="79">
        <f t="shared" si="75"/>
        <v>0</v>
      </c>
    </row>
    <row r="1166" spans="1:7" x14ac:dyDescent="0.2">
      <c r="A1166">
        <v>1165</v>
      </c>
      <c r="B1166" t="s">
        <v>55</v>
      </c>
      <c r="C1166">
        <v>47</v>
      </c>
      <c r="D1166" s="79" t="str">
        <f t="shared" si="72"/>
        <v>West</v>
      </c>
      <c r="E1166" s="79">
        <f t="shared" si="73"/>
        <v>0</v>
      </c>
      <c r="F1166" s="79">
        <f t="shared" si="74"/>
        <v>0</v>
      </c>
      <c r="G1166" s="79">
        <f t="shared" si="75"/>
        <v>0</v>
      </c>
    </row>
    <row r="1167" spans="1:7" x14ac:dyDescent="0.2">
      <c r="A1167">
        <v>1166</v>
      </c>
      <c r="B1167" t="s">
        <v>149</v>
      </c>
      <c r="C1167">
        <v>21</v>
      </c>
      <c r="D1167" s="79" t="str">
        <f t="shared" si="72"/>
        <v>Midwest</v>
      </c>
      <c r="E1167" s="79">
        <f t="shared" si="73"/>
        <v>0</v>
      </c>
      <c r="F1167" s="79">
        <f t="shared" si="74"/>
        <v>0</v>
      </c>
      <c r="G1167" s="79">
        <f t="shared" si="75"/>
        <v>1</v>
      </c>
    </row>
    <row r="1168" spans="1:7" x14ac:dyDescent="0.2">
      <c r="A1168">
        <v>1167</v>
      </c>
      <c r="B1168" t="s">
        <v>138</v>
      </c>
      <c r="C1168">
        <v>22</v>
      </c>
      <c r="D1168" s="79" t="str">
        <f t="shared" si="72"/>
        <v>Northeast</v>
      </c>
      <c r="E1168" s="79">
        <f t="shared" si="73"/>
        <v>1</v>
      </c>
      <c r="F1168" s="79">
        <f t="shared" si="74"/>
        <v>0</v>
      </c>
      <c r="G1168" s="79">
        <f t="shared" si="75"/>
        <v>0</v>
      </c>
    </row>
    <row r="1169" spans="1:7" x14ac:dyDescent="0.2">
      <c r="A1169">
        <v>1168</v>
      </c>
      <c r="B1169" t="s">
        <v>126</v>
      </c>
      <c r="C1169">
        <v>16</v>
      </c>
      <c r="D1169" s="79" t="str">
        <f t="shared" si="72"/>
        <v>Northeast</v>
      </c>
      <c r="E1169" s="79">
        <f t="shared" si="73"/>
        <v>1</v>
      </c>
      <c r="F1169" s="79">
        <f t="shared" si="74"/>
        <v>0</v>
      </c>
      <c r="G1169" s="79">
        <f t="shared" si="75"/>
        <v>0</v>
      </c>
    </row>
    <row r="1170" spans="1:7" x14ac:dyDescent="0.2">
      <c r="A1170">
        <v>1169</v>
      </c>
      <c r="B1170" t="s">
        <v>90</v>
      </c>
      <c r="C1170">
        <v>37</v>
      </c>
      <c r="D1170" s="79" t="str">
        <f t="shared" si="72"/>
        <v>South</v>
      </c>
      <c r="E1170" s="79">
        <f t="shared" si="73"/>
        <v>0</v>
      </c>
      <c r="F1170" s="79">
        <f t="shared" si="74"/>
        <v>1</v>
      </c>
      <c r="G1170" s="79">
        <f t="shared" si="75"/>
        <v>0</v>
      </c>
    </row>
    <row r="1171" spans="1:7" x14ac:dyDescent="0.2">
      <c r="A1171">
        <v>1170</v>
      </c>
      <c r="B1171" t="s">
        <v>50</v>
      </c>
      <c r="C1171">
        <v>3</v>
      </c>
      <c r="D1171" s="79" t="str">
        <f t="shared" si="72"/>
        <v>West</v>
      </c>
      <c r="E1171" s="79">
        <f t="shared" si="73"/>
        <v>0</v>
      </c>
      <c r="F1171" s="79">
        <f t="shared" si="74"/>
        <v>0</v>
      </c>
      <c r="G1171" s="79">
        <f t="shared" si="75"/>
        <v>0</v>
      </c>
    </row>
    <row r="1172" spans="1:7" x14ac:dyDescent="0.2">
      <c r="A1172">
        <v>1171</v>
      </c>
      <c r="B1172" t="s">
        <v>114</v>
      </c>
      <c r="C1172">
        <v>33</v>
      </c>
      <c r="D1172" s="79" t="str">
        <f t="shared" si="72"/>
        <v>Midwest</v>
      </c>
      <c r="E1172" s="79">
        <f t="shared" si="73"/>
        <v>0</v>
      </c>
      <c r="F1172" s="79">
        <f t="shared" si="74"/>
        <v>0</v>
      </c>
      <c r="G1172" s="79">
        <f t="shared" si="75"/>
        <v>1</v>
      </c>
    </row>
    <row r="1173" spans="1:7" x14ac:dyDescent="0.2">
      <c r="A1173">
        <v>1172</v>
      </c>
      <c r="B1173" t="s">
        <v>59</v>
      </c>
      <c r="C1173">
        <v>15</v>
      </c>
      <c r="D1173" s="79" t="str">
        <f t="shared" si="72"/>
        <v>South</v>
      </c>
      <c r="E1173" s="79">
        <f t="shared" si="73"/>
        <v>0</v>
      </c>
      <c r="F1173" s="79">
        <f t="shared" si="74"/>
        <v>1</v>
      </c>
      <c r="G1173" s="79">
        <f t="shared" si="75"/>
        <v>0</v>
      </c>
    </row>
    <row r="1174" spans="1:7" x14ac:dyDescent="0.2">
      <c r="A1174">
        <v>1173</v>
      </c>
      <c r="B1174" t="s">
        <v>46</v>
      </c>
      <c r="C1174">
        <v>42</v>
      </c>
      <c r="D1174" s="79" t="str">
        <f t="shared" si="72"/>
        <v>West</v>
      </c>
      <c r="E1174" s="79">
        <f t="shared" si="73"/>
        <v>0</v>
      </c>
      <c r="F1174" s="79">
        <f t="shared" si="74"/>
        <v>0</v>
      </c>
      <c r="G1174" s="79">
        <f t="shared" si="75"/>
        <v>0</v>
      </c>
    </row>
    <row r="1175" spans="1:7" x14ac:dyDescent="0.2">
      <c r="A1175">
        <v>1174</v>
      </c>
      <c r="B1175" t="s">
        <v>146</v>
      </c>
      <c r="C1175">
        <v>42</v>
      </c>
      <c r="D1175" s="79" t="str">
        <f t="shared" si="72"/>
        <v>Midwest</v>
      </c>
      <c r="E1175" s="79">
        <f t="shared" si="73"/>
        <v>0</v>
      </c>
      <c r="F1175" s="79">
        <f t="shared" si="74"/>
        <v>0</v>
      </c>
      <c r="G1175" s="79">
        <f t="shared" si="75"/>
        <v>1</v>
      </c>
    </row>
    <row r="1176" spans="1:7" x14ac:dyDescent="0.2">
      <c r="A1176">
        <v>1175</v>
      </c>
      <c r="B1176" t="s">
        <v>150</v>
      </c>
      <c r="C1176">
        <v>19</v>
      </c>
      <c r="D1176" s="79" t="str">
        <f t="shared" si="72"/>
        <v>Midwest</v>
      </c>
      <c r="E1176" s="79">
        <f t="shared" si="73"/>
        <v>0</v>
      </c>
      <c r="F1176" s="79">
        <f t="shared" si="74"/>
        <v>0</v>
      </c>
      <c r="G1176" s="79">
        <f t="shared" si="75"/>
        <v>1</v>
      </c>
    </row>
    <row r="1177" spans="1:7" x14ac:dyDescent="0.2">
      <c r="A1177">
        <v>1176</v>
      </c>
      <c r="B1177" t="s">
        <v>126</v>
      </c>
      <c r="C1177">
        <v>26</v>
      </c>
      <c r="D1177" s="79" t="str">
        <f t="shared" si="72"/>
        <v>Northeast</v>
      </c>
      <c r="E1177" s="79">
        <f t="shared" si="73"/>
        <v>1</v>
      </c>
      <c r="F1177" s="79">
        <f t="shared" si="74"/>
        <v>0</v>
      </c>
      <c r="G1177" s="79">
        <f t="shared" si="75"/>
        <v>0</v>
      </c>
    </row>
    <row r="1178" spans="1:7" x14ac:dyDescent="0.2">
      <c r="A1178">
        <v>1177</v>
      </c>
      <c r="B1178" t="s">
        <v>46</v>
      </c>
      <c r="C1178">
        <v>39</v>
      </c>
      <c r="D1178" s="79" t="str">
        <f t="shared" si="72"/>
        <v>West</v>
      </c>
      <c r="E1178" s="79">
        <f t="shared" si="73"/>
        <v>0</v>
      </c>
      <c r="F1178" s="79">
        <f t="shared" si="74"/>
        <v>0</v>
      </c>
      <c r="G1178" s="79">
        <f t="shared" si="75"/>
        <v>0</v>
      </c>
    </row>
    <row r="1179" spans="1:7" x14ac:dyDescent="0.2">
      <c r="A1179">
        <v>1178</v>
      </c>
      <c r="B1179" t="s">
        <v>145</v>
      </c>
      <c r="C1179">
        <v>24</v>
      </c>
      <c r="D1179" s="79" t="str">
        <f t="shared" si="72"/>
        <v>Midwest</v>
      </c>
      <c r="E1179" s="79">
        <f t="shared" si="73"/>
        <v>0</v>
      </c>
      <c r="F1179" s="79">
        <f t="shared" si="74"/>
        <v>0</v>
      </c>
      <c r="G1179" s="79">
        <f t="shared" si="75"/>
        <v>1</v>
      </c>
    </row>
    <row r="1180" spans="1:7" x14ac:dyDescent="0.2">
      <c r="A1180">
        <v>1179</v>
      </c>
      <c r="B1180" t="s">
        <v>130</v>
      </c>
      <c r="C1180">
        <v>23</v>
      </c>
      <c r="D1180" s="79" t="str">
        <f t="shared" si="72"/>
        <v>South</v>
      </c>
      <c r="E1180" s="79">
        <f t="shared" si="73"/>
        <v>0</v>
      </c>
      <c r="F1180" s="79">
        <f t="shared" si="74"/>
        <v>1</v>
      </c>
      <c r="G1180" s="79">
        <f t="shared" si="75"/>
        <v>0</v>
      </c>
    </row>
    <row r="1181" spans="1:7" x14ac:dyDescent="0.2">
      <c r="A1181">
        <v>1180</v>
      </c>
      <c r="B1181" t="s">
        <v>115</v>
      </c>
      <c r="C1181">
        <v>44</v>
      </c>
      <c r="D1181" s="79" t="str">
        <f t="shared" si="72"/>
        <v>Midwest</v>
      </c>
      <c r="E1181" s="79">
        <f t="shared" si="73"/>
        <v>0</v>
      </c>
      <c r="F1181" s="79">
        <f t="shared" si="74"/>
        <v>0</v>
      </c>
      <c r="G1181" s="79">
        <f t="shared" si="75"/>
        <v>1</v>
      </c>
    </row>
    <row r="1182" spans="1:7" x14ac:dyDescent="0.2">
      <c r="A1182">
        <v>1181</v>
      </c>
      <c r="B1182" t="s">
        <v>46</v>
      </c>
      <c r="C1182">
        <v>34</v>
      </c>
      <c r="D1182" s="79" t="str">
        <f t="shared" si="72"/>
        <v>West</v>
      </c>
      <c r="E1182" s="79">
        <f t="shared" si="73"/>
        <v>0</v>
      </c>
      <c r="F1182" s="79">
        <f t="shared" si="74"/>
        <v>0</v>
      </c>
      <c r="G1182" s="79">
        <f t="shared" si="75"/>
        <v>0</v>
      </c>
    </row>
    <row r="1183" spans="1:7" x14ac:dyDescent="0.2">
      <c r="A1183">
        <v>1182</v>
      </c>
      <c r="B1183" t="s">
        <v>83</v>
      </c>
      <c r="C1183">
        <v>43</v>
      </c>
      <c r="D1183" s="79" t="str">
        <f t="shared" si="72"/>
        <v>Northeast</v>
      </c>
      <c r="E1183" s="79">
        <f t="shared" si="73"/>
        <v>1</v>
      </c>
      <c r="F1183" s="79">
        <f t="shared" si="74"/>
        <v>0</v>
      </c>
      <c r="G1183" s="79">
        <f t="shared" si="75"/>
        <v>0</v>
      </c>
    </row>
    <row r="1184" spans="1:7" x14ac:dyDescent="0.2">
      <c r="A1184">
        <v>1183</v>
      </c>
      <c r="B1184" t="s">
        <v>129</v>
      </c>
      <c r="C1184">
        <v>45</v>
      </c>
      <c r="D1184" s="79" t="str">
        <f t="shared" si="72"/>
        <v>West</v>
      </c>
      <c r="E1184" s="79">
        <f t="shared" si="73"/>
        <v>0</v>
      </c>
      <c r="F1184" s="79">
        <f t="shared" si="74"/>
        <v>0</v>
      </c>
      <c r="G1184" s="79">
        <f t="shared" si="75"/>
        <v>0</v>
      </c>
    </row>
    <row r="1185" spans="1:7" x14ac:dyDescent="0.2">
      <c r="A1185">
        <v>1184</v>
      </c>
      <c r="B1185" t="s">
        <v>59</v>
      </c>
      <c r="C1185">
        <v>4</v>
      </c>
      <c r="D1185" s="79" t="str">
        <f t="shared" si="72"/>
        <v>South</v>
      </c>
      <c r="E1185" s="79">
        <f t="shared" si="73"/>
        <v>0</v>
      </c>
      <c r="F1185" s="79">
        <f t="shared" si="74"/>
        <v>1</v>
      </c>
      <c r="G1185" s="79">
        <f t="shared" si="75"/>
        <v>0</v>
      </c>
    </row>
    <row r="1186" spans="1:7" x14ac:dyDescent="0.2">
      <c r="A1186">
        <v>1185</v>
      </c>
      <c r="B1186" t="s">
        <v>130</v>
      </c>
      <c r="C1186">
        <v>19</v>
      </c>
      <c r="D1186" s="79" t="str">
        <f t="shared" si="72"/>
        <v>South</v>
      </c>
      <c r="E1186" s="79">
        <f t="shared" si="73"/>
        <v>0</v>
      </c>
      <c r="F1186" s="79">
        <f t="shared" si="74"/>
        <v>1</v>
      </c>
      <c r="G1186" s="79">
        <f t="shared" si="75"/>
        <v>0</v>
      </c>
    </row>
    <row r="1187" spans="1:7" x14ac:dyDescent="0.2">
      <c r="A1187">
        <v>1186</v>
      </c>
      <c r="B1187" t="s">
        <v>30</v>
      </c>
      <c r="C1187">
        <v>29</v>
      </c>
      <c r="D1187" s="79" t="str">
        <f t="shared" si="72"/>
        <v>Northeast</v>
      </c>
      <c r="E1187" s="79">
        <f t="shared" si="73"/>
        <v>1</v>
      </c>
      <c r="F1187" s="79">
        <f t="shared" si="74"/>
        <v>0</v>
      </c>
      <c r="G1187" s="79">
        <f t="shared" si="75"/>
        <v>0</v>
      </c>
    </row>
    <row r="1188" spans="1:7" x14ac:dyDescent="0.2">
      <c r="A1188">
        <v>1187</v>
      </c>
      <c r="B1188" t="s">
        <v>115</v>
      </c>
      <c r="C1188">
        <v>27</v>
      </c>
      <c r="D1188" s="79" t="str">
        <f t="shared" si="72"/>
        <v>Midwest</v>
      </c>
      <c r="E1188" s="79">
        <f t="shared" si="73"/>
        <v>0</v>
      </c>
      <c r="F1188" s="79">
        <f t="shared" si="74"/>
        <v>0</v>
      </c>
      <c r="G1188" s="79">
        <f t="shared" si="75"/>
        <v>1</v>
      </c>
    </row>
    <row r="1189" spans="1:7" x14ac:dyDescent="0.2">
      <c r="A1189">
        <v>1188</v>
      </c>
      <c r="B1189" t="s">
        <v>145</v>
      </c>
      <c r="C1189">
        <v>37</v>
      </c>
      <c r="D1189" s="79" t="str">
        <f t="shared" si="72"/>
        <v>Midwest</v>
      </c>
      <c r="E1189" s="79">
        <f t="shared" si="73"/>
        <v>0</v>
      </c>
      <c r="F1189" s="79">
        <f t="shared" si="74"/>
        <v>0</v>
      </c>
      <c r="G1189" s="79">
        <f t="shared" si="75"/>
        <v>1</v>
      </c>
    </row>
    <row r="1190" spans="1:7" x14ac:dyDescent="0.2">
      <c r="A1190">
        <v>1189</v>
      </c>
      <c r="B1190" t="s">
        <v>90</v>
      </c>
      <c r="C1190">
        <v>11</v>
      </c>
      <c r="D1190" s="79" t="str">
        <f t="shared" si="72"/>
        <v>South</v>
      </c>
      <c r="E1190" s="79">
        <f t="shared" si="73"/>
        <v>0</v>
      </c>
      <c r="F1190" s="79">
        <f t="shared" si="74"/>
        <v>1</v>
      </c>
      <c r="G1190" s="79">
        <f t="shared" si="75"/>
        <v>0</v>
      </c>
    </row>
    <row r="1191" spans="1:7" x14ac:dyDescent="0.2">
      <c r="A1191">
        <v>1190</v>
      </c>
      <c r="B1191" t="s">
        <v>71</v>
      </c>
      <c r="C1191">
        <v>28</v>
      </c>
      <c r="D1191" s="79" t="str">
        <f t="shared" si="72"/>
        <v>South</v>
      </c>
      <c r="E1191" s="79">
        <f t="shared" si="73"/>
        <v>0</v>
      </c>
      <c r="F1191" s="79">
        <f t="shared" si="74"/>
        <v>1</v>
      </c>
      <c r="G1191" s="79">
        <f t="shared" si="75"/>
        <v>0</v>
      </c>
    </row>
    <row r="1192" spans="1:7" x14ac:dyDescent="0.2">
      <c r="A1192">
        <v>1191</v>
      </c>
      <c r="B1192" t="s">
        <v>130</v>
      </c>
      <c r="C1192">
        <v>31</v>
      </c>
      <c r="D1192" s="79" t="str">
        <f t="shared" si="72"/>
        <v>South</v>
      </c>
      <c r="E1192" s="79">
        <f t="shared" si="73"/>
        <v>0</v>
      </c>
      <c r="F1192" s="79">
        <f t="shared" si="74"/>
        <v>1</v>
      </c>
      <c r="G1192" s="79">
        <f t="shared" si="75"/>
        <v>0</v>
      </c>
    </row>
    <row r="1193" spans="1:7" x14ac:dyDescent="0.2">
      <c r="A1193">
        <v>1192</v>
      </c>
      <c r="B1193" t="s">
        <v>115</v>
      </c>
      <c r="C1193">
        <v>50</v>
      </c>
      <c r="D1193" s="79" t="str">
        <f t="shared" si="72"/>
        <v>Midwest</v>
      </c>
      <c r="E1193" s="79">
        <f t="shared" si="73"/>
        <v>0</v>
      </c>
      <c r="F1193" s="79">
        <f t="shared" si="74"/>
        <v>0</v>
      </c>
      <c r="G1193" s="79">
        <f t="shared" si="75"/>
        <v>1</v>
      </c>
    </row>
    <row r="1194" spans="1:7" x14ac:dyDescent="0.2">
      <c r="A1194">
        <v>1193</v>
      </c>
      <c r="B1194" t="s">
        <v>102</v>
      </c>
      <c r="C1194">
        <v>42</v>
      </c>
      <c r="D1194" s="79" t="str">
        <f t="shared" si="72"/>
        <v>South</v>
      </c>
      <c r="E1194" s="79">
        <f t="shared" si="73"/>
        <v>0</v>
      </c>
      <c r="F1194" s="79">
        <f t="shared" si="74"/>
        <v>1</v>
      </c>
      <c r="G1194" s="79">
        <f t="shared" si="75"/>
        <v>0</v>
      </c>
    </row>
    <row r="1195" spans="1:7" x14ac:dyDescent="0.2">
      <c r="A1195">
        <v>1194</v>
      </c>
      <c r="B1195" t="s">
        <v>119</v>
      </c>
      <c r="C1195">
        <v>18</v>
      </c>
      <c r="D1195" s="79" t="str">
        <f t="shared" si="72"/>
        <v>West</v>
      </c>
      <c r="E1195" s="79">
        <f t="shared" si="73"/>
        <v>0</v>
      </c>
      <c r="F1195" s="79">
        <f t="shared" si="74"/>
        <v>0</v>
      </c>
      <c r="G1195" s="79">
        <f t="shared" si="75"/>
        <v>0</v>
      </c>
    </row>
    <row r="1196" spans="1:7" x14ac:dyDescent="0.2">
      <c r="A1196">
        <v>1195</v>
      </c>
      <c r="B1196" t="s">
        <v>83</v>
      </c>
      <c r="C1196">
        <v>6</v>
      </c>
      <c r="D1196" s="79" t="str">
        <f t="shared" si="72"/>
        <v>Northeast</v>
      </c>
      <c r="E1196" s="79">
        <f t="shared" si="73"/>
        <v>1</v>
      </c>
      <c r="F1196" s="79">
        <f t="shared" si="74"/>
        <v>0</v>
      </c>
      <c r="G1196" s="79">
        <f t="shared" si="75"/>
        <v>0</v>
      </c>
    </row>
    <row r="1197" spans="1:7" x14ac:dyDescent="0.2">
      <c r="A1197">
        <v>1196</v>
      </c>
      <c r="B1197" t="s">
        <v>104</v>
      </c>
      <c r="C1197">
        <v>33</v>
      </c>
      <c r="D1197" s="79" t="str">
        <f t="shared" si="72"/>
        <v>South</v>
      </c>
      <c r="E1197" s="79">
        <f t="shared" si="73"/>
        <v>0</v>
      </c>
      <c r="F1197" s="79">
        <f t="shared" si="74"/>
        <v>1</v>
      </c>
      <c r="G1197" s="79">
        <f t="shared" si="75"/>
        <v>0</v>
      </c>
    </row>
    <row r="1198" spans="1:7" x14ac:dyDescent="0.2">
      <c r="A1198">
        <v>1197</v>
      </c>
      <c r="B1198" t="s">
        <v>113</v>
      </c>
      <c r="C1198">
        <v>13</v>
      </c>
      <c r="D1198" s="79" t="str">
        <f t="shared" si="72"/>
        <v>Midwest</v>
      </c>
      <c r="E1198" s="79">
        <f t="shared" si="73"/>
        <v>0</v>
      </c>
      <c r="F1198" s="79">
        <f t="shared" si="74"/>
        <v>0</v>
      </c>
      <c r="G1198" s="79">
        <f t="shared" si="75"/>
        <v>1</v>
      </c>
    </row>
    <row r="1199" spans="1:7" x14ac:dyDescent="0.2">
      <c r="A1199">
        <v>1198</v>
      </c>
      <c r="B1199" t="s">
        <v>128</v>
      </c>
      <c r="C1199">
        <v>26</v>
      </c>
      <c r="D1199" s="79" t="str">
        <f t="shared" si="72"/>
        <v>Northeast</v>
      </c>
      <c r="E1199" s="79">
        <f t="shared" si="73"/>
        <v>1</v>
      </c>
      <c r="F1199" s="79">
        <f t="shared" si="74"/>
        <v>0</v>
      </c>
      <c r="G1199" s="79">
        <f t="shared" si="75"/>
        <v>0</v>
      </c>
    </row>
    <row r="1200" spans="1:7" x14ac:dyDescent="0.2">
      <c r="A1200">
        <v>1199</v>
      </c>
      <c r="B1200" t="s">
        <v>126</v>
      </c>
      <c r="C1200">
        <v>17</v>
      </c>
      <c r="D1200" s="79" t="str">
        <f t="shared" si="72"/>
        <v>Northeast</v>
      </c>
      <c r="E1200" s="79">
        <f t="shared" si="73"/>
        <v>1</v>
      </c>
      <c r="F1200" s="79">
        <f t="shared" si="74"/>
        <v>0</v>
      </c>
      <c r="G1200" s="79">
        <f t="shared" si="75"/>
        <v>0</v>
      </c>
    </row>
    <row r="1201" spans="1:7" x14ac:dyDescent="0.2">
      <c r="A1201">
        <v>1200</v>
      </c>
      <c r="B1201" t="s">
        <v>127</v>
      </c>
      <c r="C1201">
        <v>3</v>
      </c>
      <c r="D1201" s="79" t="str">
        <f t="shared" si="72"/>
        <v>South</v>
      </c>
      <c r="E1201" s="79">
        <f t="shared" si="73"/>
        <v>0</v>
      </c>
      <c r="F1201" s="79">
        <f t="shared" si="74"/>
        <v>1</v>
      </c>
      <c r="G1201" s="79">
        <f t="shared" si="75"/>
        <v>0</v>
      </c>
    </row>
    <row r="1202" spans="1:7" x14ac:dyDescent="0.2">
      <c r="A1202">
        <v>1201</v>
      </c>
      <c r="B1202" t="s">
        <v>138</v>
      </c>
      <c r="C1202">
        <v>7</v>
      </c>
      <c r="D1202" s="79" t="str">
        <f t="shared" si="72"/>
        <v>Northeast</v>
      </c>
      <c r="E1202" s="79">
        <f t="shared" si="73"/>
        <v>1</v>
      </c>
      <c r="F1202" s="79">
        <f t="shared" si="74"/>
        <v>0</v>
      </c>
      <c r="G1202" s="79">
        <f t="shared" si="75"/>
        <v>0</v>
      </c>
    </row>
    <row r="1203" spans="1:7" x14ac:dyDescent="0.2">
      <c r="A1203">
        <v>1202</v>
      </c>
      <c r="B1203" t="s">
        <v>114</v>
      </c>
      <c r="C1203">
        <v>46</v>
      </c>
      <c r="D1203" s="79" t="str">
        <f t="shared" si="72"/>
        <v>Midwest</v>
      </c>
      <c r="E1203" s="79">
        <f t="shared" si="73"/>
        <v>0</v>
      </c>
      <c r="F1203" s="79">
        <f t="shared" si="74"/>
        <v>0</v>
      </c>
      <c r="G1203" s="79">
        <f t="shared" si="75"/>
        <v>1</v>
      </c>
    </row>
    <row r="1204" spans="1:7" x14ac:dyDescent="0.2">
      <c r="A1204">
        <v>1203</v>
      </c>
      <c r="B1204" t="s">
        <v>127</v>
      </c>
      <c r="C1204">
        <v>14</v>
      </c>
      <c r="D1204" s="79" t="str">
        <f t="shared" si="72"/>
        <v>South</v>
      </c>
      <c r="E1204" s="79">
        <f t="shared" si="73"/>
        <v>0</v>
      </c>
      <c r="F1204" s="79">
        <f t="shared" si="74"/>
        <v>1</v>
      </c>
      <c r="G1204" s="79">
        <f t="shared" si="75"/>
        <v>0</v>
      </c>
    </row>
    <row r="1205" spans="1:7" x14ac:dyDescent="0.2">
      <c r="A1205">
        <v>1204</v>
      </c>
      <c r="B1205" t="s">
        <v>147</v>
      </c>
      <c r="C1205">
        <v>23</v>
      </c>
      <c r="D1205" s="79" t="str">
        <f t="shared" si="72"/>
        <v>Midwest</v>
      </c>
      <c r="E1205" s="79">
        <f t="shared" si="73"/>
        <v>0</v>
      </c>
      <c r="F1205" s="79">
        <f t="shared" si="74"/>
        <v>0</v>
      </c>
      <c r="G1205" s="79">
        <f t="shared" si="75"/>
        <v>1</v>
      </c>
    </row>
    <row r="1206" spans="1:7" x14ac:dyDescent="0.2">
      <c r="A1206">
        <v>1205</v>
      </c>
      <c r="B1206" t="s">
        <v>102</v>
      </c>
      <c r="C1206">
        <v>20</v>
      </c>
      <c r="D1206" s="79" t="str">
        <f t="shared" si="72"/>
        <v>South</v>
      </c>
      <c r="E1206" s="79">
        <f t="shared" si="73"/>
        <v>0</v>
      </c>
      <c r="F1206" s="79">
        <f t="shared" si="74"/>
        <v>1</v>
      </c>
      <c r="G1206" s="79">
        <f t="shared" si="75"/>
        <v>0</v>
      </c>
    </row>
    <row r="1207" spans="1:7" x14ac:dyDescent="0.2">
      <c r="A1207">
        <v>1206</v>
      </c>
      <c r="B1207" t="s">
        <v>98</v>
      </c>
      <c r="C1207">
        <v>38</v>
      </c>
      <c r="D1207" s="79" t="str">
        <f t="shared" si="72"/>
        <v>West</v>
      </c>
      <c r="E1207" s="79">
        <f t="shared" si="73"/>
        <v>0</v>
      </c>
      <c r="F1207" s="79">
        <f t="shared" si="74"/>
        <v>0</v>
      </c>
      <c r="G1207" s="79">
        <f t="shared" si="75"/>
        <v>0</v>
      </c>
    </row>
    <row r="1208" spans="1:7" x14ac:dyDescent="0.2">
      <c r="A1208">
        <v>1207</v>
      </c>
      <c r="B1208" t="s">
        <v>90</v>
      </c>
      <c r="C1208">
        <v>16</v>
      </c>
      <c r="D1208" s="79" t="str">
        <f t="shared" si="72"/>
        <v>South</v>
      </c>
      <c r="E1208" s="79">
        <f t="shared" si="73"/>
        <v>0</v>
      </c>
      <c r="F1208" s="79">
        <f t="shared" si="74"/>
        <v>1</v>
      </c>
      <c r="G1208" s="79">
        <f t="shared" si="75"/>
        <v>0</v>
      </c>
    </row>
    <row r="1209" spans="1:7" x14ac:dyDescent="0.2">
      <c r="A1209">
        <v>1208</v>
      </c>
      <c r="B1209" t="s">
        <v>148</v>
      </c>
      <c r="C1209">
        <v>48</v>
      </c>
      <c r="D1209" s="79" t="str">
        <f t="shared" si="72"/>
        <v>West</v>
      </c>
      <c r="E1209" s="79">
        <f t="shared" si="73"/>
        <v>0</v>
      </c>
      <c r="F1209" s="79">
        <f t="shared" si="74"/>
        <v>0</v>
      </c>
      <c r="G1209" s="79">
        <f t="shared" si="75"/>
        <v>0</v>
      </c>
    </row>
    <row r="1210" spans="1:7" x14ac:dyDescent="0.2">
      <c r="A1210">
        <v>1209</v>
      </c>
      <c r="B1210" t="s">
        <v>149</v>
      </c>
      <c r="C1210">
        <v>8</v>
      </c>
      <c r="D1210" s="79" t="str">
        <f t="shared" si="72"/>
        <v>Midwest</v>
      </c>
      <c r="E1210" s="79">
        <f t="shared" si="73"/>
        <v>0</v>
      </c>
      <c r="F1210" s="79">
        <f t="shared" si="74"/>
        <v>0</v>
      </c>
      <c r="G1210" s="79">
        <f t="shared" si="75"/>
        <v>1</v>
      </c>
    </row>
    <row r="1211" spans="1:7" x14ac:dyDescent="0.2">
      <c r="A1211">
        <v>1210</v>
      </c>
      <c r="B1211" t="s">
        <v>137</v>
      </c>
      <c r="C1211">
        <v>16</v>
      </c>
      <c r="D1211" s="79" t="str">
        <f t="shared" si="72"/>
        <v>Northeast</v>
      </c>
      <c r="E1211" s="79">
        <f t="shared" si="73"/>
        <v>1</v>
      </c>
      <c r="F1211" s="79">
        <f t="shared" si="74"/>
        <v>0</v>
      </c>
      <c r="G1211" s="79">
        <f t="shared" si="75"/>
        <v>0</v>
      </c>
    </row>
    <row r="1212" spans="1:7" x14ac:dyDescent="0.2">
      <c r="A1212">
        <v>1211</v>
      </c>
      <c r="B1212" t="s">
        <v>67</v>
      </c>
      <c r="C1212">
        <v>5</v>
      </c>
      <c r="D1212" s="79" t="str">
        <f t="shared" si="72"/>
        <v>Midwest</v>
      </c>
      <c r="E1212" s="79">
        <f t="shared" si="73"/>
        <v>0</v>
      </c>
      <c r="F1212" s="79">
        <f t="shared" si="74"/>
        <v>0</v>
      </c>
      <c r="G1212" s="79">
        <f t="shared" si="75"/>
        <v>1</v>
      </c>
    </row>
    <row r="1213" spans="1:7" x14ac:dyDescent="0.2">
      <c r="A1213">
        <v>1212</v>
      </c>
      <c r="B1213" t="s">
        <v>100</v>
      </c>
      <c r="C1213">
        <v>14</v>
      </c>
      <c r="D1213" s="79" t="str">
        <f t="shared" si="72"/>
        <v>South</v>
      </c>
      <c r="E1213" s="79">
        <f t="shared" si="73"/>
        <v>0</v>
      </c>
      <c r="F1213" s="79">
        <f t="shared" si="74"/>
        <v>1</v>
      </c>
      <c r="G1213" s="79">
        <f t="shared" si="75"/>
        <v>0</v>
      </c>
    </row>
    <row r="1214" spans="1:7" x14ac:dyDescent="0.2">
      <c r="A1214">
        <v>1213</v>
      </c>
      <c r="B1214" t="s">
        <v>137</v>
      </c>
      <c r="C1214">
        <v>18</v>
      </c>
      <c r="D1214" s="79" t="str">
        <f t="shared" si="72"/>
        <v>Northeast</v>
      </c>
      <c r="E1214" s="79">
        <f t="shared" si="73"/>
        <v>1</v>
      </c>
      <c r="F1214" s="79">
        <f t="shared" si="74"/>
        <v>0</v>
      </c>
      <c r="G1214" s="79">
        <f t="shared" si="75"/>
        <v>0</v>
      </c>
    </row>
    <row r="1215" spans="1:7" x14ac:dyDescent="0.2">
      <c r="A1215">
        <v>1214</v>
      </c>
      <c r="B1215" t="s">
        <v>21</v>
      </c>
      <c r="C1215">
        <v>14</v>
      </c>
      <c r="D1215" s="79" t="str">
        <f t="shared" si="72"/>
        <v>South</v>
      </c>
      <c r="E1215" s="79">
        <f t="shared" si="73"/>
        <v>0</v>
      </c>
      <c r="F1215" s="79">
        <f t="shared" si="74"/>
        <v>1</v>
      </c>
      <c r="G1215" s="79">
        <f t="shared" si="75"/>
        <v>0</v>
      </c>
    </row>
    <row r="1216" spans="1:7" x14ac:dyDescent="0.2">
      <c r="A1216">
        <v>1215</v>
      </c>
      <c r="B1216" t="s">
        <v>128</v>
      </c>
      <c r="C1216">
        <v>5</v>
      </c>
      <c r="D1216" s="79" t="str">
        <f t="shared" si="72"/>
        <v>Northeast</v>
      </c>
      <c r="E1216" s="79">
        <f t="shared" si="73"/>
        <v>1</v>
      </c>
      <c r="F1216" s="79">
        <f t="shared" si="74"/>
        <v>0</v>
      </c>
      <c r="G1216" s="79">
        <f t="shared" si="75"/>
        <v>0</v>
      </c>
    </row>
    <row r="1217" spans="1:7" x14ac:dyDescent="0.2">
      <c r="A1217">
        <v>1216</v>
      </c>
      <c r="B1217" t="s">
        <v>46</v>
      </c>
      <c r="C1217">
        <v>15</v>
      </c>
      <c r="D1217" s="79" t="str">
        <f t="shared" si="72"/>
        <v>West</v>
      </c>
      <c r="E1217" s="79">
        <f t="shared" si="73"/>
        <v>0</v>
      </c>
      <c r="F1217" s="79">
        <f t="shared" si="74"/>
        <v>0</v>
      </c>
      <c r="G1217" s="79">
        <f t="shared" si="75"/>
        <v>0</v>
      </c>
    </row>
    <row r="1218" spans="1:7" x14ac:dyDescent="0.2">
      <c r="A1218">
        <v>1217</v>
      </c>
      <c r="B1218" t="s">
        <v>139</v>
      </c>
      <c r="C1218">
        <v>3</v>
      </c>
      <c r="D1218" s="79" t="str">
        <f t="shared" si="72"/>
        <v>West</v>
      </c>
      <c r="E1218" s="79">
        <f t="shared" si="73"/>
        <v>0</v>
      </c>
      <c r="F1218" s="79">
        <f t="shared" si="74"/>
        <v>0</v>
      </c>
      <c r="G1218" s="79">
        <f t="shared" si="75"/>
        <v>0</v>
      </c>
    </row>
    <row r="1219" spans="1:7" x14ac:dyDescent="0.2">
      <c r="A1219">
        <v>1218</v>
      </c>
      <c r="B1219" t="s">
        <v>144</v>
      </c>
      <c r="C1219">
        <v>12</v>
      </c>
      <c r="D1219" s="79" t="str">
        <f t="shared" ref="D1219:D1282" si="76">IF(OR(B1219="Maine",B1219="New Hampshire",B1219="Vermont",B1219="Massachusetts",B1219="Rhode Island",B1219="Connecticut",B1219="New York",B1219="New Jersey",B1219="Pennsylvania"),"Northeast",
IF(OR(B1219="Delaware",B1219="Maryland",B1219="Virginia",B1219="West Virginia",B1219="North Carolina",B1219="South Carolina",B1219="Georgia",B1219="Florida",B1219="Kentucky",B1219="Tennessee",B1219="Alabama",B1219="Mississippi",B1219="Arkansas",B1219="Louisiana",B1219="Oklahoma",B1219="Texas"),"South",
IF(OR(B1219="Ohio",B1219="Michigan",B1219="Indiana",B1219="Illinois",B1219="Wisconsin",B1219="Minnesota",B1219="Iowa",B1219="Missouri",B1219="North Dakota",B1219="South Dakota",B1219="Nebraska",B1219="Kansas"),"Midwest",
IF(OR(B1219="Montana",B1219="Idaho",B1219="Wyoming",B1219="Colorado",B1219="Utah",B1219="Nevada",B1219="Arizona",B1219="New Mexico",B1219="Alaska",B1219="Hawaii",B1219="Washington",B1219="Oregon",B1219="California"),"West",
"Unknown"))))</f>
        <v>Midwest</v>
      </c>
      <c r="E1219" s="79">
        <f t="shared" ref="E1219:E1282" si="77">IF(D1219="Northeast", 1, 0)</f>
        <v>0</v>
      </c>
      <c r="F1219" s="79">
        <f t="shared" ref="F1219:F1282" si="78">IF(D1219="South", 1, 0)</f>
        <v>0</v>
      </c>
      <c r="G1219" s="79">
        <f t="shared" ref="G1219:G1282" si="79">IF(D1219="Midwest", 1, 0)</f>
        <v>1</v>
      </c>
    </row>
    <row r="1220" spans="1:7" x14ac:dyDescent="0.2">
      <c r="A1220">
        <v>1219</v>
      </c>
      <c r="B1220" t="s">
        <v>137</v>
      </c>
      <c r="C1220">
        <v>43</v>
      </c>
      <c r="D1220" s="79" t="str">
        <f t="shared" si="76"/>
        <v>Northeast</v>
      </c>
      <c r="E1220" s="79">
        <f t="shared" si="77"/>
        <v>1</v>
      </c>
      <c r="F1220" s="79">
        <f t="shared" si="78"/>
        <v>0</v>
      </c>
      <c r="G1220" s="79">
        <f t="shared" si="79"/>
        <v>0</v>
      </c>
    </row>
    <row r="1221" spans="1:7" x14ac:dyDescent="0.2">
      <c r="A1221">
        <v>1220</v>
      </c>
      <c r="B1221" t="s">
        <v>128</v>
      </c>
      <c r="C1221">
        <v>35</v>
      </c>
      <c r="D1221" s="79" t="str">
        <f t="shared" si="76"/>
        <v>Northeast</v>
      </c>
      <c r="E1221" s="79">
        <f t="shared" si="77"/>
        <v>1</v>
      </c>
      <c r="F1221" s="79">
        <f t="shared" si="78"/>
        <v>0</v>
      </c>
      <c r="G1221" s="79">
        <f t="shared" si="79"/>
        <v>0</v>
      </c>
    </row>
    <row r="1222" spans="1:7" x14ac:dyDescent="0.2">
      <c r="A1222">
        <v>1221</v>
      </c>
      <c r="B1222" t="s">
        <v>21</v>
      </c>
      <c r="C1222">
        <v>36</v>
      </c>
      <c r="D1222" s="79" t="str">
        <f t="shared" si="76"/>
        <v>South</v>
      </c>
      <c r="E1222" s="79">
        <f t="shared" si="77"/>
        <v>0</v>
      </c>
      <c r="F1222" s="79">
        <f t="shared" si="78"/>
        <v>1</v>
      </c>
      <c r="G1222" s="79">
        <f t="shared" si="79"/>
        <v>0</v>
      </c>
    </row>
    <row r="1223" spans="1:7" x14ac:dyDescent="0.2">
      <c r="A1223">
        <v>1222</v>
      </c>
      <c r="B1223" t="s">
        <v>145</v>
      </c>
      <c r="C1223">
        <v>3</v>
      </c>
      <c r="D1223" s="79" t="str">
        <f t="shared" si="76"/>
        <v>Midwest</v>
      </c>
      <c r="E1223" s="79">
        <f t="shared" si="77"/>
        <v>0</v>
      </c>
      <c r="F1223" s="79">
        <f t="shared" si="78"/>
        <v>0</v>
      </c>
      <c r="G1223" s="79">
        <f t="shared" si="79"/>
        <v>1</v>
      </c>
    </row>
    <row r="1224" spans="1:7" x14ac:dyDescent="0.2">
      <c r="A1224">
        <v>1223</v>
      </c>
      <c r="B1224" t="s">
        <v>115</v>
      </c>
      <c r="C1224">
        <v>27</v>
      </c>
      <c r="D1224" s="79" t="str">
        <f t="shared" si="76"/>
        <v>Midwest</v>
      </c>
      <c r="E1224" s="79">
        <f t="shared" si="77"/>
        <v>0</v>
      </c>
      <c r="F1224" s="79">
        <f t="shared" si="78"/>
        <v>0</v>
      </c>
      <c r="G1224" s="79">
        <f t="shared" si="79"/>
        <v>1</v>
      </c>
    </row>
    <row r="1225" spans="1:7" x14ac:dyDescent="0.2">
      <c r="A1225">
        <v>1224</v>
      </c>
      <c r="B1225" t="s">
        <v>110</v>
      </c>
      <c r="C1225">
        <v>21</v>
      </c>
      <c r="D1225" s="79" t="str">
        <f t="shared" si="76"/>
        <v>Midwest</v>
      </c>
      <c r="E1225" s="79">
        <f t="shared" si="77"/>
        <v>0</v>
      </c>
      <c r="F1225" s="79">
        <f t="shared" si="78"/>
        <v>0</v>
      </c>
      <c r="G1225" s="79">
        <f t="shared" si="79"/>
        <v>1</v>
      </c>
    </row>
    <row r="1226" spans="1:7" x14ac:dyDescent="0.2">
      <c r="A1226">
        <v>1225</v>
      </c>
      <c r="B1226" t="s">
        <v>114</v>
      </c>
      <c r="C1226">
        <v>18</v>
      </c>
      <c r="D1226" s="79" t="str">
        <f t="shared" si="76"/>
        <v>Midwest</v>
      </c>
      <c r="E1226" s="79">
        <f t="shared" si="77"/>
        <v>0</v>
      </c>
      <c r="F1226" s="79">
        <f t="shared" si="78"/>
        <v>0</v>
      </c>
      <c r="G1226" s="79">
        <f t="shared" si="79"/>
        <v>1</v>
      </c>
    </row>
    <row r="1227" spans="1:7" x14ac:dyDescent="0.2">
      <c r="A1227">
        <v>1226</v>
      </c>
      <c r="B1227" t="s">
        <v>97</v>
      </c>
      <c r="C1227">
        <v>16</v>
      </c>
      <c r="D1227" s="79" t="str">
        <f t="shared" si="76"/>
        <v>South</v>
      </c>
      <c r="E1227" s="79">
        <f t="shared" si="77"/>
        <v>0</v>
      </c>
      <c r="F1227" s="79">
        <f t="shared" si="78"/>
        <v>1</v>
      </c>
      <c r="G1227" s="79">
        <f t="shared" si="79"/>
        <v>0</v>
      </c>
    </row>
    <row r="1228" spans="1:7" x14ac:dyDescent="0.2">
      <c r="A1228">
        <v>1227</v>
      </c>
      <c r="B1228" t="s">
        <v>122</v>
      </c>
      <c r="C1228">
        <v>18</v>
      </c>
      <c r="D1228" s="79" t="str">
        <f t="shared" si="76"/>
        <v>Midwest</v>
      </c>
      <c r="E1228" s="79">
        <f t="shared" si="77"/>
        <v>0</v>
      </c>
      <c r="F1228" s="79">
        <f t="shared" si="78"/>
        <v>0</v>
      </c>
      <c r="G1228" s="79">
        <f t="shared" si="79"/>
        <v>1</v>
      </c>
    </row>
    <row r="1229" spans="1:7" x14ac:dyDescent="0.2">
      <c r="A1229">
        <v>1228</v>
      </c>
      <c r="B1229" t="s">
        <v>114</v>
      </c>
      <c r="C1229">
        <v>19</v>
      </c>
      <c r="D1229" s="79" t="str">
        <f t="shared" si="76"/>
        <v>Midwest</v>
      </c>
      <c r="E1229" s="79">
        <f t="shared" si="77"/>
        <v>0</v>
      </c>
      <c r="F1229" s="79">
        <f t="shared" si="78"/>
        <v>0</v>
      </c>
      <c r="G1229" s="79">
        <f t="shared" si="79"/>
        <v>1</v>
      </c>
    </row>
    <row r="1230" spans="1:7" x14ac:dyDescent="0.2">
      <c r="A1230">
        <v>1229</v>
      </c>
      <c r="B1230" t="s">
        <v>115</v>
      </c>
      <c r="C1230">
        <v>1</v>
      </c>
      <c r="D1230" s="79" t="str">
        <f t="shared" si="76"/>
        <v>Midwest</v>
      </c>
      <c r="E1230" s="79">
        <f t="shared" si="77"/>
        <v>0</v>
      </c>
      <c r="F1230" s="79">
        <f t="shared" si="78"/>
        <v>0</v>
      </c>
      <c r="G1230" s="79">
        <f t="shared" si="79"/>
        <v>1</v>
      </c>
    </row>
    <row r="1231" spans="1:7" x14ac:dyDescent="0.2">
      <c r="A1231">
        <v>1230</v>
      </c>
      <c r="B1231" t="s">
        <v>110</v>
      </c>
      <c r="C1231">
        <v>39</v>
      </c>
      <c r="D1231" s="79" t="str">
        <f t="shared" si="76"/>
        <v>Midwest</v>
      </c>
      <c r="E1231" s="79">
        <f t="shared" si="77"/>
        <v>0</v>
      </c>
      <c r="F1231" s="79">
        <f t="shared" si="78"/>
        <v>0</v>
      </c>
      <c r="G1231" s="79">
        <f t="shared" si="79"/>
        <v>1</v>
      </c>
    </row>
    <row r="1232" spans="1:7" x14ac:dyDescent="0.2">
      <c r="A1232">
        <v>1231</v>
      </c>
      <c r="B1232" t="s">
        <v>114</v>
      </c>
      <c r="C1232">
        <v>49</v>
      </c>
      <c r="D1232" s="79" t="str">
        <f t="shared" si="76"/>
        <v>Midwest</v>
      </c>
      <c r="E1232" s="79">
        <f t="shared" si="77"/>
        <v>0</v>
      </c>
      <c r="F1232" s="79">
        <f t="shared" si="78"/>
        <v>0</v>
      </c>
      <c r="G1232" s="79">
        <f t="shared" si="79"/>
        <v>1</v>
      </c>
    </row>
    <row r="1233" spans="1:7" x14ac:dyDescent="0.2">
      <c r="A1233">
        <v>1232</v>
      </c>
      <c r="B1233" t="s">
        <v>137</v>
      </c>
      <c r="C1233">
        <v>43</v>
      </c>
      <c r="D1233" s="79" t="str">
        <f t="shared" si="76"/>
        <v>Northeast</v>
      </c>
      <c r="E1233" s="79">
        <f t="shared" si="77"/>
        <v>1</v>
      </c>
      <c r="F1233" s="79">
        <f t="shared" si="78"/>
        <v>0</v>
      </c>
      <c r="G1233" s="79">
        <f t="shared" si="79"/>
        <v>0</v>
      </c>
    </row>
    <row r="1234" spans="1:7" x14ac:dyDescent="0.2">
      <c r="A1234">
        <v>1233</v>
      </c>
      <c r="B1234" t="s">
        <v>83</v>
      </c>
      <c r="C1234">
        <v>31</v>
      </c>
      <c r="D1234" s="79" t="str">
        <f t="shared" si="76"/>
        <v>Northeast</v>
      </c>
      <c r="E1234" s="79">
        <f t="shared" si="77"/>
        <v>1</v>
      </c>
      <c r="F1234" s="79">
        <f t="shared" si="78"/>
        <v>0</v>
      </c>
      <c r="G1234" s="79">
        <f t="shared" si="79"/>
        <v>0</v>
      </c>
    </row>
    <row r="1235" spans="1:7" x14ac:dyDescent="0.2">
      <c r="A1235">
        <v>1234</v>
      </c>
      <c r="B1235" t="s">
        <v>139</v>
      </c>
      <c r="C1235">
        <v>40</v>
      </c>
      <c r="D1235" s="79" t="str">
        <f t="shared" si="76"/>
        <v>West</v>
      </c>
      <c r="E1235" s="79">
        <f t="shared" si="77"/>
        <v>0</v>
      </c>
      <c r="F1235" s="79">
        <f t="shared" si="78"/>
        <v>0</v>
      </c>
      <c r="G1235" s="79">
        <f t="shared" si="79"/>
        <v>0</v>
      </c>
    </row>
    <row r="1236" spans="1:7" x14ac:dyDescent="0.2">
      <c r="A1236">
        <v>1235</v>
      </c>
      <c r="B1236" t="s">
        <v>126</v>
      </c>
      <c r="C1236">
        <v>2</v>
      </c>
      <c r="D1236" s="79" t="str">
        <f t="shared" si="76"/>
        <v>Northeast</v>
      </c>
      <c r="E1236" s="79">
        <f t="shared" si="77"/>
        <v>1</v>
      </c>
      <c r="F1236" s="79">
        <f t="shared" si="78"/>
        <v>0</v>
      </c>
      <c r="G1236" s="79">
        <f t="shared" si="79"/>
        <v>0</v>
      </c>
    </row>
    <row r="1237" spans="1:7" x14ac:dyDescent="0.2">
      <c r="A1237">
        <v>1236</v>
      </c>
      <c r="B1237" t="s">
        <v>134</v>
      </c>
      <c r="C1237">
        <v>46</v>
      </c>
      <c r="D1237" s="79" t="str">
        <f t="shared" si="76"/>
        <v>West</v>
      </c>
      <c r="E1237" s="79">
        <f t="shared" si="77"/>
        <v>0</v>
      </c>
      <c r="F1237" s="79">
        <f t="shared" si="78"/>
        <v>0</v>
      </c>
      <c r="G1237" s="79">
        <f t="shared" si="79"/>
        <v>0</v>
      </c>
    </row>
    <row r="1238" spans="1:7" x14ac:dyDescent="0.2">
      <c r="A1238">
        <v>1237</v>
      </c>
      <c r="B1238" t="s">
        <v>129</v>
      </c>
      <c r="C1238">
        <v>35</v>
      </c>
      <c r="D1238" s="79" t="str">
        <f t="shared" si="76"/>
        <v>West</v>
      </c>
      <c r="E1238" s="79">
        <f t="shared" si="77"/>
        <v>0</v>
      </c>
      <c r="F1238" s="79">
        <f t="shared" si="78"/>
        <v>0</v>
      </c>
      <c r="G1238" s="79">
        <f t="shared" si="79"/>
        <v>0</v>
      </c>
    </row>
    <row r="1239" spans="1:7" x14ac:dyDescent="0.2">
      <c r="A1239">
        <v>1238</v>
      </c>
      <c r="B1239" t="s">
        <v>150</v>
      </c>
      <c r="C1239">
        <v>42</v>
      </c>
      <c r="D1239" s="79" t="str">
        <f t="shared" si="76"/>
        <v>Midwest</v>
      </c>
      <c r="E1239" s="79">
        <f t="shared" si="77"/>
        <v>0</v>
      </c>
      <c r="F1239" s="79">
        <f t="shared" si="78"/>
        <v>0</v>
      </c>
      <c r="G1239" s="79">
        <f t="shared" si="79"/>
        <v>1</v>
      </c>
    </row>
    <row r="1240" spans="1:7" x14ac:dyDescent="0.2">
      <c r="A1240">
        <v>1239</v>
      </c>
      <c r="B1240" t="s">
        <v>50</v>
      </c>
      <c r="C1240">
        <v>3</v>
      </c>
      <c r="D1240" s="79" t="str">
        <f t="shared" si="76"/>
        <v>West</v>
      </c>
      <c r="E1240" s="79">
        <f t="shared" si="77"/>
        <v>0</v>
      </c>
      <c r="F1240" s="79">
        <f t="shared" si="78"/>
        <v>0</v>
      </c>
      <c r="G1240" s="79">
        <f t="shared" si="79"/>
        <v>0</v>
      </c>
    </row>
    <row r="1241" spans="1:7" x14ac:dyDescent="0.2">
      <c r="A1241">
        <v>1240</v>
      </c>
      <c r="B1241" t="s">
        <v>126</v>
      </c>
      <c r="C1241">
        <v>32</v>
      </c>
      <c r="D1241" s="79" t="str">
        <f t="shared" si="76"/>
        <v>Northeast</v>
      </c>
      <c r="E1241" s="79">
        <f t="shared" si="77"/>
        <v>1</v>
      </c>
      <c r="F1241" s="79">
        <f t="shared" si="78"/>
        <v>0</v>
      </c>
      <c r="G1241" s="79">
        <f t="shared" si="79"/>
        <v>0</v>
      </c>
    </row>
    <row r="1242" spans="1:7" x14ac:dyDescent="0.2">
      <c r="A1242">
        <v>1241</v>
      </c>
      <c r="B1242" t="s">
        <v>126</v>
      </c>
      <c r="C1242">
        <v>48</v>
      </c>
      <c r="D1242" s="79" t="str">
        <f t="shared" si="76"/>
        <v>Northeast</v>
      </c>
      <c r="E1242" s="79">
        <f t="shared" si="77"/>
        <v>1</v>
      </c>
      <c r="F1242" s="79">
        <f t="shared" si="78"/>
        <v>0</v>
      </c>
      <c r="G1242" s="79">
        <f t="shared" si="79"/>
        <v>0</v>
      </c>
    </row>
    <row r="1243" spans="1:7" x14ac:dyDescent="0.2">
      <c r="A1243">
        <v>1242</v>
      </c>
      <c r="B1243" t="s">
        <v>76</v>
      </c>
      <c r="C1243">
        <v>34</v>
      </c>
      <c r="D1243" s="79" t="str">
        <f t="shared" si="76"/>
        <v>West</v>
      </c>
      <c r="E1243" s="79">
        <f t="shared" si="77"/>
        <v>0</v>
      </c>
      <c r="F1243" s="79">
        <f t="shared" si="78"/>
        <v>0</v>
      </c>
      <c r="G1243" s="79">
        <f t="shared" si="79"/>
        <v>0</v>
      </c>
    </row>
    <row r="1244" spans="1:7" x14ac:dyDescent="0.2">
      <c r="A1244">
        <v>1243</v>
      </c>
      <c r="B1244" t="s">
        <v>106</v>
      </c>
      <c r="C1244">
        <v>15</v>
      </c>
      <c r="D1244" s="79" t="str">
        <f t="shared" si="76"/>
        <v>West</v>
      </c>
      <c r="E1244" s="79">
        <f t="shared" si="77"/>
        <v>0</v>
      </c>
      <c r="F1244" s="79">
        <f t="shared" si="78"/>
        <v>0</v>
      </c>
      <c r="G1244" s="79">
        <f t="shared" si="79"/>
        <v>0</v>
      </c>
    </row>
    <row r="1245" spans="1:7" x14ac:dyDescent="0.2">
      <c r="A1245">
        <v>1244</v>
      </c>
      <c r="B1245" t="s">
        <v>81</v>
      </c>
      <c r="C1245">
        <v>22</v>
      </c>
      <c r="D1245" s="79" t="str">
        <f t="shared" si="76"/>
        <v>Northeast</v>
      </c>
      <c r="E1245" s="79">
        <f t="shared" si="77"/>
        <v>1</v>
      </c>
      <c r="F1245" s="79">
        <f t="shared" si="78"/>
        <v>0</v>
      </c>
      <c r="G1245" s="79">
        <f t="shared" si="79"/>
        <v>0</v>
      </c>
    </row>
    <row r="1246" spans="1:7" x14ac:dyDescent="0.2">
      <c r="A1246">
        <v>1245</v>
      </c>
      <c r="B1246" t="s">
        <v>115</v>
      </c>
      <c r="C1246">
        <v>2</v>
      </c>
      <c r="D1246" s="79" t="str">
        <f t="shared" si="76"/>
        <v>Midwest</v>
      </c>
      <c r="E1246" s="79">
        <f t="shared" si="77"/>
        <v>0</v>
      </c>
      <c r="F1246" s="79">
        <f t="shared" si="78"/>
        <v>0</v>
      </c>
      <c r="G1246" s="79">
        <f t="shared" si="79"/>
        <v>1</v>
      </c>
    </row>
    <row r="1247" spans="1:7" x14ac:dyDescent="0.2">
      <c r="A1247">
        <v>1246</v>
      </c>
      <c r="B1247" t="s">
        <v>83</v>
      </c>
      <c r="C1247">
        <v>30</v>
      </c>
      <c r="D1247" s="79" t="str">
        <f t="shared" si="76"/>
        <v>Northeast</v>
      </c>
      <c r="E1247" s="79">
        <f t="shared" si="77"/>
        <v>1</v>
      </c>
      <c r="F1247" s="79">
        <f t="shared" si="78"/>
        <v>0</v>
      </c>
      <c r="G1247" s="79">
        <f t="shared" si="79"/>
        <v>0</v>
      </c>
    </row>
    <row r="1248" spans="1:7" x14ac:dyDescent="0.2">
      <c r="A1248">
        <v>1247</v>
      </c>
      <c r="B1248" t="s">
        <v>59</v>
      </c>
      <c r="C1248">
        <v>27</v>
      </c>
      <c r="D1248" s="79" t="str">
        <f t="shared" si="76"/>
        <v>South</v>
      </c>
      <c r="E1248" s="79">
        <f t="shared" si="77"/>
        <v>0</v>
      </c>
      <c r="F1248" s="79">
        <f t="shared" si="78"/>
        <v>1</v>
      </c>
      <c r="G1248" s="79">
        <f t="shared" si="79"/>
        <v>0</v>
      </c>
    </row>
    <row r="1249" spans="1:7" x14ac:dyDescent="0.2">
      <c r="A1249">
        <v>1248</v>
      </c>
      <c r="B1249" t="s">
        <v>140</v>
      </c>
      <c r="C1249">
        <v>18</v>
      </c>
      <c r="D1249" s="79" t="str">
        <f t="shared" si="76"/>
        <v>South</v>
      </c>
      <c r="E1249" s="79">
        <f t="shared" si="77"/>
        <v>0</v>
      </c>
      <c r="F1249" s="79">
        <f t="shared" si="78"/>
        <v>1</v>
      </c>
      <c r="G1249" s="79">
        <f t="shared" si="79"/>
        <v>0</v>
      </c>
    </row>
    <row r="1250" spans="1:7" x14ac:dyDescent="0.2">
      <c r="A1250">
        <v>1249</v>
      </c>
      <c r="B1250" t="s">
        <v>149</v>
      </c>
      <c r="C1250">
        <v>8</v>
      </c>
      <c r="D1250" s="79" t="str">
        <f t="shared" si="76"/>
        <v>Midwest</v>
      </c>
      <c r="E1250" s="79">
        <f t="shared" si="77"/>
        <v>0</v>
      </c>
      <c r="F1250" s="79">
        <f t="shared" si="78"/>
        <v>0</v>
      </c>
      <c r="G1250" s="79">
        <f t="shared" si="79"/>
        <v>1</v>
      </c>
    </row>
    <row r="1251" spans="1:7" x14ac:dyDescent="0.2">
      <c r="A1251">
        <v>1250</v>
      </c>
      <c r="B1251" t="s">
        <v>46</v>
      </c>
      <c r="C1251">
        <v>48</v>
      </c>
      <c r="D1251" s="79" t="str">
        <f t="shared" si="76"/>
        <v>West</v>
      </c>
      <c r="E1251" s="79">
        <f t="shared" si="77"/>
        <v>0</v>
      </c>
      <c r="F1251" s="79">
        <f t="shared" si="78"/>
        <v>0</v>
      </c>
      <c r="G1251" s="79">
        <f t="shared" si="79"/>
        <v>0</v>
      </c>
    </row>
    <row r="1252" spans="1:7" x14ac:dyDescent="0.2">
      <c r="A1252">
        <v>1251</v>
      </c>
      <c r="B1252" t="s">
        <v>81</v>
      </c>
      <c r="C1252">
        <v>24</v>
      </c>
      <c r="D1252" s="79" t="str">
        <f t="shared" si="76"/>
        <v>Northeast</v>
      </c>
      <c r="E1252" s="79">
        <f t="shared" si="77"/>
        <v>1</v>
      </c>
      <c r="F1252" s="79">
        <f t="shared" si="78"/>
        <v>0</v>
      </c>
      <c r="G1252" s="79">
        <f t="shared" si="79"/>
        <v>0</v>
      </c>
    </row>
    <row r="1253" spans="1:7" x14ac:dyDescent="0.2">
      <c r="A1253">
        <v>1252</v>
      </c>
      <c r="B1253" t="s">
        <v>115</v>
      </c>
      <c r="C1253">
        <v>43</v>
      </c>
      <c r="D1253" s="79" t="str">
        <f t="shared" si="76"/>
        <v>Midwest</v>
      </c>
      <c r="E1253" s="79">
        <f t="shared" si="77"/>
        <v>0</v>
      </c>
      <c r="F1253" s="79">
        <f t="shared" si="78"/>
        <v>0</v>
      </c>
      <c r="G1253" s="79">
        <f t="shared" si="79"/>
        <v>1</v>
      </c>
    </row>
    <row r="1254" spans="1:7" x14ac:dyDescent="0.2">
      <c r="A1254">
        <v>1253</v>
      </c>
      <c r="B1254" t="s">
        <v>34</v>
      </c>
      <c r="C1254">
        <v>8</v>
      </c>
      <c r="D1254" s="79" t="str">
        <f t="shared" si="76"/>
        <v>Northeast</v>
      </c>
      <c r="E1254" s="79">
        <f t="shared" si="77"/>
        <v>1</v>
      </c>
      <c r="F1254" s="79">
        <f t="shared" si="78"/>
        <v>0</v>
      </c>
      <c r="G1254" s="79">
        <f t="shared" si="79"/>
        <v>0</v>
      </c>
    </row>
    <row r="1255" spans="1:7" x14ac:dyDescent="0.2">
      <c r="A1255">
        <v>1254</v>
      </c>
      <c r="B1255" t="s">
        <v>55</v>
      </c>
      <c r="C1255">
        <v>49</v>
      </c>
      <c r="D1255" s="79" t="str">
        <f t="shared" si="76"/>
        <v>West</v>
      </c>
      <c r="E1255" s="79">
        <f t="shared" si="77"/>
        <v>0</v>
      </c>
      <c r="F1255" s="79">
        <f t="shared" si="78"/>
        <v>0</v>
      </c>
      <c r="G1255" s="79">
        <f t="shared" si="79"/>
        <v>0</v>
      </c>
    </row>
    <row r="1256" spans="1:7" x14ac:dyDescent="0.2">
      <c r="A1256">
        <v>1255</v>
      </c>
      <c r="B1256" t="s">
        <v>98</v>
      </c>
      <c r="C1256">
        <v>2</v>
      </c>
      <c r="D1256" s="79" t="str">
        <f t="shared" si="76"/>
        <v>West</v>
      </c>
      <c r="E1256" s="79">
        <f t="shared" si="77"/>
        <v>0</v>
      </c>
      <c r="F1256" s="79">
        <f t="shared" si="78"/>
        <v>0</v>
      </c>
      <c r="G1256" s="79">
        <f t="shared" si="79"/>
        <v>0</v>
      </c>
    </row>
    <row r="1257" spans="1:7" x14ac:dyDescent="0.2">
      <c r="A1257">
        <v>1256</v>
      </c>
      <c r="B1257" t="s">
        <v>115</v>
      </c>
      <c r="C1257">
        <v>38</v>
      </c>
      <c r="D1257" s="79" t="str">
        <f t="shared" si="76"/>
        <v>Midwest</v>
      </c>
      <c r="E1257" s="79">
        <f t="shared" si="77"/>
        <v>0</v>
      </c>
      <c r="F1257" s="79">
        <f t="shared" si="78"/>
        <v>0</v>
      </c>
      <c r="G1257" s="79">
        <f t="shared" si="79"/>
        <v>1</v>
      </c>
    </row>
    <row r="1258" spans="1:7" x14ac:dyDescent="0.2">
      <c r="A1258">
        <v>1257</v>
      </c>
      <c r="B1258" t="s">
        <v>63</v>
      </c>
      <c r="C1258">
        <v>4</v>
      </c>
      <c r="D1258" s="79" t="str">
        <f t="shared" si="76"/>
        <v>South</v>
      </c>
      <c r="E1258" s="79">
        <f t="shared" si="77"/>
        <v>0</v>
      </c>
      <c r="F1258" s="79">
        <f t="shared" si="78"/>
        <v>1</v>
      </c>
      <c r="G1258" s="79">
        <f t="shared" si="79"/>
        <v>0</v>
      </c>
    </row>
    <row r="1259" spans="1:7" x14ac:dyDescent="0.2">
      <c r="A1259">
        <v>1258</v>
      </c>
      <c r="B1259" t="s">
        <v>147</v>
      </c>
      <c r="C1259">
        <v>31</v>
      </c>
      <c r="D1259" s="79" t="str">
        <f t="shared" si="76"/>
        <v>Midwest</v>
      </c>
      <c r="E1259" s="79">
        <f t="shared" si="77"/>
        <v>0</v>
      </c>
      <c r="F1259" s="79">
        <f t="shared" si="78"/>
        <v>0</v>
      </c>
      <c r="G1259" s="79">
        <f t="shared" si="79"/>
        <v>1</v>
      </c>
    </row>
    <row r="1260" spans="1:7" x14ac:dyDescent="0.2">
      <c r="A1260">
        <v>1259</v>
      </c>
      <c r="B1260" t="s">
        <v>122</v>
      </c>
      <c r="C1260">
        <v>34</v>
      </c>
      <c r="D1260" s="79" t="str">
        <f t="shared" si="76"/>
        <v>Midwest</v>
      </c>
      <c r="E1260" s="79">
        <f t="shared" si="77"/>
        <v>0</v>
      </c>
      <c r="F1260" s="79">
        <f t="shared" si="78"/>
        <v>0</v>
      </c>
      <c r="G1260" s="79">
        <f t="shared" si="79"/>
        <v>1</v>
      </c>
    </row>
    <row r="1261" spans="1:7" x14ac:dyDescent="0.2">
      <c r="A1261">
        <v>1260</v>
      </c>
      <c r="B1261" t="s">
        <v>147</v>
      </c>
      <c r="C1261">
        <v>45</v>
      </c>
      <c r="D1261" s="79" t="str">
        <f t="shared" si="76"/>
        <v>Midwest</v>
      </c>
      <c r="E1261" s="79">
        <f t="shared" si="77"/>
        <v>0</v>
      </c>
      <c r="F1261" s="79">
        <f t="shared" si="78"/>
        <v>0</v>
      </c>
      <c r="G1261" s="79">
        <f t="shared" si="79"/>
        <v>1</v>
      </c>
    </row>
    <row r="1262" spans="1:7" x14ac:dyDescent="0.2">
      <c r="A1262">
        <v>1261</v>
      </c>
      <c r="B1262" t="s">
        <v>140</v>
      </c>
      <c r="C1262">
        <v>30</v>
      </c>
      <c r="D1262" s="79" t="str">
        <f t="shared" si="76"/>
        <v>South</v>
      </c>
      <c r="E1262" s="79">
        <f t="shared" si="77"/>
        <v>0</v>
      </c>
      <c r="F1262" s="79">
        <f t="shared" si="78"/>
        <v>1</v>
      </c>
      <c r="G1262" s="79">
        <f t="shared" si="79"/>
        <v>0</v>
      </c>
    </row>
    <row r="1263" spans="1:7" x14ac:dyDescent="0.2">
      <c r="A1263">
        <v>1262</v>
      </c>
      <c r="B1263" t="s">
        <v>138</v>
      </c>
      <c r="C1263">
        <v>2</v>
      </c>
      <c r="D1263" s="79" t="str">
        <f t="shared" si="76"/>
        <v>Northeast</v>
      </c>
      <c r="E1263" s="79">
        <f t="shared" si="77"/>
        <v>1</v>
      </c>
      <c r="F1263" s="79">
        <f t="shared" si="78"/>
        <v>0</v>
      </c>
      <c r="G1263" s="79">
        <f t="shared" si="79"/>
        <v>0</v>
      </c>
    </row>
    <row r="1264" spans="1:7" x14ac:dyDescent="0.2">
      <c r="A1264">
        <v>1263</v>
      </c>
      <c r="B1264" t="s">
        <v>121</v>
      </c>
      <c r="C1264">
        <v>44</v>
      </c>
      <c r="D1264" s="79" t="str">
        <f t="shared" si="76"/>
        <v>South</v>
      </c>
      <c r="E1264" s="79">
        <f t="shared" si="77"/>
        <v>0</v>
      </c>
      <c r="F1264" s="79">
        <f t="shared" si="78"/>
        <v>1</v>
      </c>
      <c r="G1264" s="79">
        <f t="shared" si="79"/>
        <v>0</v>
      </c>
    </row>
    <row r="1265" spans="1:7" x14ac:dyDescent="0.2">
      <c r="A1265">
        <v>1264</v>
      </c>
      <c r="B1265" t="s">
        <v>78</v>
      </c>
      <c r="C1265">
        <v>1</v>
      </c>
      <c r="D1265" s="79" t="str">
        <f t="shared" si="76"/>
        <v>South</v>
      </c>
      <c r="E1265" s="79">
        <f t="shared" si="77"/>
        <v>0</v>
      </c>
      <c r="F1265" s="79">
        <f t="shared" si="78"/>
        <v>1</v>
      </c>
      <c r="G1265" s="79">
        <f t="shared" si="79"/>
        <v>0</v>
      </c>
    </row>
    <row r="1266" spans="1:7" x14ac:dyDescent="0.2">
      <c r="A1266">
        <v>1265</v>
      </c>
      <c r="B1266" t="s">
        <v>128</v>
      </c>
      <c r="C1266">
        <v>1</v>
      </c>
      <c r="D1266" s="79" t="str">
        <f t="shared" si="76"/>
        <v>Northeast</v>
      </c>
      <c r="E1266" s="79">
        <f t="shared" si="77"/>
        <v>1</v>
      </c>
      <c r="F1266" s="79">
        <f t="shared" si="78"/>
        <v>0</v>
      </c>
      <c r="G1266" s="79">
        <f t="shared" si="79"/>
        <v>0</v>
      </c>
    </row>
    <row r="1267" spans="1:7" x14ac:dyDescent="0.2">
      <c r="A1267">
        <v>1266</v>
      </c>
      <c r="B1267" t="s">
        <v>59</v>
      </c>
      <c r="C1267">
        <v>27</v>
      </c>
      <c r="D1267" s="79" t="str">
        <f t="shared" si="76"/>
        <v>South</v>
      </c>
      <c r="E1267" s="79">
        <f t="shared" si="77"/>
        <v>0</v>
      </c>
      <c r="F1267" s="79">
        <f t="shared" si="78"/>
        <v>1</v>
      </c>
      <c r="G1267" s="79">
        <f t="shared" si="79"/>
        <v>0</v>
      </c>
    </row>
    <row r="1268" spans="1:7" x14ac:dyDescent="0.2">
      <c r="A1268">
        <v>1267</v>
      </c>
      <c r="B1268" t="s">
        <v>113</v>
      </c>
      <c r="C1268">
        <v>14</v>
      </c>
      <c r="D1268" s="79" t="str">
        <f t="shared" si="76"/>
        <v>Midwest</v>
      </c>
      <c r="E1268" s="79">
        <f t="shared" si="77"/>
        <v>0</v>
      </c>
      <c r="F1268" s="79">
        <f t="shared" si="78"/>
        <v>0</v>
      </c>
      <c r="G1268" s="79">
        <f t="shared" si="79"/>
        <v>1</v>
      </c>
    </row>
    <row r="1269" spans="1:7" x14ac:dyDescent="0.2">
      <c r="A1269">
        <v>1268</v>
      </c>
      <c r="B1269" t="s">
        <v>46</v>
      </c>
      <c r="C1269">
        <v>41</v>
      </c>
      <c r="D1269" s="79" t="str">
        <f t="shared" si="76"/>
        <v>West</v>
      </c>
      <c r="E1269" s="79">
        <f t="shared" si="77"/>
        <v>0</v>
      </c>
      <c r="F1269" s="79">
        <f t="shared" si="78"/>
        <v>0</v>
      </c>
      <c r="G1269" s="79">
        <f t="shared" si="79"/>
        <v>0</v>
      </c>
    </row>
    <row r="1270" spans="1:7" x14ac:dyDescent="0.2">
      <c r="A1270">
        <v>1269</v>
      </c>
      <c r="B1270" t="s">
        <v>134</v>
      </c>
      <c r="C1270">
        <v>25</v>
      </c>
      <c r="D1270" s="79" t="str">
        <f t="shared" si="76"/>
        <v>West</v>
      </c>
      <c r="E1270" s="79">
        <f t="shared" si="77"/>
        <v>0</v>
      </c>
      <c r="F1270" s="79">
        <f t="shared" si="78"/>
        <v>0</v>
      </c>
      <c r="G1270" s="79">
        <f t="shared" si="79"/>
        <v>0</v>
      </c>
    </row>
    <row r="1271" spans="1:7" x14ac:dyDescent="0.2">
      <c r="A1271">
        <v>1270</v>
      </c>
      <c r="B1271" t="s">
        <v>128</v>
      </c>
      <c r="C1271">
        <v>47</v>
      </c>
      <c r="D1271" s="79" t="str">
        <f t="shared" si="76"/>
        <v>Northeast</v>
      </c>
      <c r="E1271" s="79">
        <f t="shared" si="77"/>
        <v>1</v>
      </c>
      <c r="F1271" s="79">
        <f t="shared" si="78"/>
        <v>0</v>
      </c>
      <c r="G1271" s="79">
        <f t="shared" si="79"/>
        <v>0</v>
      </c>
    </row>
    <row r="1272" spans="1:7" x14ac:dyDescent="0.2">
      <c r="A1272">
        <v>1271</v>
      </c>
      <c r="B1272" t="s">
        <v>63</v>
      </c>
      <c r="C1272">
        <v>20</v>
      </c>
      <c r="D1272" s="79" t="str">
        <f t="shared" si="76"/>
        <v>South</v>
      </c>
      <c r="E1272" s="79">
        <f t="shared" si="77"/>
        <v>0</v>
      </c>
      <c r="F1272" s="79">
        <f t="shared" si="78"/>
        <v>1</v>
      </c>
      <c r="G1272" s="79">
        <f t="shared" si="79"/>
        <v>0</v>
      </c>
    </row>
    <row r="1273" spans="1:7" x14ac:dyDescent="0.2">
      <c r="A1273">
        <v>1272</v>
      </c>
      <c r="B1273" t="s">
        <v>21</v>
      </c>
      <c r="C1273">
        <v>42</v>
      </c>
      <c r="D1273" s="79" t="str">
        <f t="shared" si="76"/>
        <v>South</v>
      </c>
      <c r="E1273" s="79">
        <f t="shared" si="77"/>
        <v>0</v>
      </c>
      <c r="F1273" s="79">
        <f t="shared" si="78"/>
        <v>1</v>
      </c>
      <c r="G1273" s="79">
        <f t="shared" si="79"/>
        <v>0</v>
      </c>
    </row>
    <row r="1274" spans="1:7" x14ac:dyDescent="0.2">
      <c r="A1274">
        <v>1273</v>
      </c>
      <c r="B1274" t="s">
        <v>149</v>
      </c>
      <c r="C1274">
        <v>16</v>
      </c>
      <c r="D1274" s="79" t="str">
        <f t="shared" si="76"/>
        <v>Midwest</v>
      </c>
      <c r="E1274" s="79">
        <f t="shared" si="77"/>
        <v>0</v>
      </c>
      <c r="F1274" s="79">
        <f t="shared" si="78"/>
        <v>0</v>
      </c>
      <c r="G1274" s="79">
        <f t="shared" si="79"/>
        <v>1</v>
      </c>
    </row>
    <row r="1275" spans="1:7" x14ac:dyDescent="0.2">
      <c r="A1275">
        <v>1274</v>
      </c>
      <c r="B1275" t="s">
        <v>90</v>
      </c>
      <c r="C1275">
        <v>32</v>
      </c>
      <c r="D1275" s="79" t="str">
        <f t="shared" si="76"/>
        <v>South</v>
      </c>
      <c r="E1275" s="79">
        <f t="shared" si="77"/>
        <v>0</v>
      </c>
      <c r="F1275" s="79">
        <f t="shared" si="78"/>
        <v>1</v>
      </c>
      <c r="G1275" s="79">
        <f t="shared" si="79"/>
        <v>0</v>
      </c>
    </row>
    <row r="1276" spans="1:7" x14ac:dyDescent="0.2">
      <c r="A1276">
        <v>1275</v>
      </c>
      <c r="B1276" t="s">
        <v>67</v>
      </c>
      <c r="C1276">
        <v>37</v>
      </c>
      <c r="D1276" s="79" t="str">
        <f t="shared" si="76"/>
        <v>Midwest</v>
      </c>
      <c r="E1276" s="79">
        <f t="shared" si="77"/>
        <v>0</v>
      </c>
      <c r="F1276" s="79">
        <f t="shared" si="78"/>
        <v>0</v>
      </c>
      <c r="G1276" s="79">
        <f t="shared" si="79"/>
        <v>1</v>
      </c>
    </row>
    <row r="1277" spans="1:7" x14ac:dyDescent="0.2">
      <c r="A1277">
        <v>1276</v>
      </c>
      <c r="B1277" t="s">
        <v>71</v>
      </c>
      <c r="C1277">
        <v>1</v>
      </c>
      <c r="D1277" s="79" t="str">
        <f t="shared" si="76"/>
        <v>South</v>
      </c>
      <c r="E1277" s="79">
        <f t="shared" si="77"/>
        <v>0</v>
      </c>
      <c r="F1277" s="79">
        <f t="shared" si="78"/>
        <v>1</v>
      </c>
      <c r="G1277" s="79">
        <f t="shared" si="79"/>
        <v>0</v>
      </c>
    </row>
    <row r="1278" spans="1:7" x14ac:dyDescent="0.2">
      <c r="A1278">
        <v>1277</v>
      </c>
      <c r="B1278" t="s">
        <v>50</v>
      </c>
      <c r="C1278">
        <v>37</v>
      </c>
      <c r="D1278" s="79" t="str">
        <f t="shared" si="76"/>
        <v>West</v>
      </c>
      <c r="E1278" s="79">
        <f t="shared" si="77"/>
        <v>0</v>
      </c>
      <c r="F1278" s="79">
        <f t="shared" si="78"/>
        <v>0</v>
      </c>
      <c r="G1278" s="79">
        <f t="shared" si="79"/>
        <v>0</v>
      </c>
    </row>
    <row r="1279" spans="1:7" x14ac:dyDescent="0.2">
      <c r="A1279">
        <v>1278</v>
      </c>
      <c r="B1279" t="s">
        <v>42</v>
      </c>
      <c r="C1279">
        <v>5</v>
      </c>
      <c r="D1279" s="79" t="str">
        <f t="shared" si="76"/>
        <v>Northeast</v>
      </c>
      <c r="E1279" s="79">
        <f t="shared" si="77"/>
        <v>1</v>
      </c>
      <c r="F1279" s="79">
        <f t="shared" si="78"/>
        <v>0</v>
      </c>
      <c r="G1279" s="79">
        <f t="shared" si="79"/>
        <v>0</v>
      </c>
    </row>
    <row r="1280" spans="1:7" x14ac:dyDescent="0.2">
      <c r="A1280">
        <v>1279</v>
      </c>
      <c r="B1280" t="s">
        <v>139</v>
      </c>
      <c r="C1280">
        <v>31</v>
      </c>
      <c r="D1280" s="79" t="str">
        <f t="shared" si="76"/>
        <v>West</v>
      </c>
      <c r="E1280" s="79">
        <f t="shared" si="77"/>
        <v>0</v>
      </c>
      <c r="F1280" s="79">
        <f t="shared" si="78"/>
        <v>0</v>
      </c>
      <c r="G1280" s="79">
        <f t="shared" si="79"/>
        <v>0</v>
      </c>
    </row>
    <row r="1281" spans="1:7" x14ac:dyDescent="0.2">
      <c r="A1281">
        <v>1280</v>
      </c>
      <c r="B1281" t="s">
        <v>127</v>
      </c>
      <c r="C1281">
        <v>18</v>
      </c>
      <c r="D1281" s="79" t="str">
        <f t="shared" si="76"/>
        <v>South</v>
      </c>
      <c r="E1281" s="79">
        <f t="shared" si="77"/>
        <v>0</v>
      </c>
      <c r="F1281" s="79">
        <f t="shared" si="78"/>
        <v>1</v>
      </c>
      <c r="G1281" s="79">
        <f t="shared" si="79"/>
        <v>0</v>
      </c>
    </row>
    <row r="1282" spans="1:7" x14ac:dyDescent="0.2">
      <c r="A1282">
        <v>1281</v>
      </c>
      <c r="B1282" t="s">
        <v>141</v>
      </c>
      <c r="C1282">
        <v>39</v>
      </c>
      <c r="D1282" s="79" t="str">
        <f t="shared" si="76"/>
        <v>South</v>
      </c>
      <c r="E1282" s="79">
        <f t="shared" si="77"/>
        <v>0</v>
      </c>
      <c r="F1282" s="79">
        <f t="shared" si="78"/>
        <v>1</v>
      </c>
      <c r="G1282" s="79">
        <f t="shared" si="79"/>
        <v>0</v>
      </c>
    </row>
    <row r="1283" spans="1:7" x14ac:dyDescent="0.2">
      <c r="A1283">
        <v>1282</v>
      </c>
      <c r="B1283" t="s">
        <v>126</v>
      </c>
      <c r="C1283">
        <v>8</v>
      </c>
      <c r="D1283" s="79" t="str">
        <f t="shared" ref="D1283:D1346" si="80">IF(OR(B1283="Maine",B1283="New Hampshire",B1283="Vermont",B1283="Massachusetts",B1283="Rhode Island",B1283="Connecticut",B1283="New York",B1283="New Jersey",B1283="Pennsylvania"),"Northeast",
IF(OR(B1283="Delaware",B1283="Maryland",B1283="Virginia",B1283="West Virginia",B1283="North Carolina",B1283="South Carolina",B1283="Georgia",B1283="Florida",B1283="Kentucky",B1283="Tennessee",B1283="Alabama",B1283="Mississippi",B1283="Arkansas",B1283="Louisiana",B1283="Oklahoma",B1283="Texas"),"South",
IF(OR(B1283="Ohio",B1283="Michigan",B1283="Indiana",B1283="Illinois",B1283="Wisconsin",B1283="Minnesota",B1283="Iowa",B1283="Missouri",B1283="North Dakota",B1283="South Dakota",B1283="Nebraska",B1283="Kansas"),"Midwest",
IF(OR(B1283="Montana",B1283="Idaho",B1283="Wyoming",B1283="Colorado",B1283="Utah",B1283="Nevada",B1283="Arizona",B1283="New Mexico",B1283="Alaska",B1283="Hawaii",B1283="Washington",B1283="Oregon",B1283="California"),"West",
"Unknown"))))</f>
        <v>Northeast</v>
      </c>
      <c r="E1283" s="79">
        <f t="shared" ref="E1283:E1346" si="81">IF(D1283="Northeast", 1, 0)</f>
        <v>1</v>
      </c>
      <c r="F1283" s="79">
        <f t="shared" ref="F1283:F1346" si="82">IF(D1283="South", 1, 0)</f>
        <v>0</v>
      </c>
      <c r="G1283" s="79">
        <f t="shared" ref="G1283:G1346" si="83">IF(D1283="Midwest", 1, 0)</f>
        <v>0</v>
      </c>
    </row>
    <row r="1284" spans="1:7" x14ac:dyDescent="0.2">
      <c r="A1284">
        <v>1283</v>
      </c>
      <c r="B1284" t="s">
        <v>81</v>
      </c>
      <c r="C1284">
        <v>20</v>
      </c>
      <c r="D1284" s="79" t="str">
        <f t="shared" si="80"/>
        <v>Northeast</v>
      </c>
      <c r="E1284" s="79">
        <f t="shared" si="81"/>
        <v>1</v>
      </c>
      <c r="F1284" s="79">
        <f t="shared" si="82"/>
        <v>0</v>
      </c>
      <c r="G1284" s="79">
        <f t="shared" si="83"/>
        <v>0</v>
      </c>
    </row>
    <row r="1285" spans="1:7" x14ac:dyDescent="0.2">
      <c r="A1285">
        <v>1284</v>
      </c>
      <c r="B1285" t="s">
        <v>46</v>
      </c>
      <c r="C1285">
        <v>23</v>
      </c>
      <c r="D1285" s="79" t="str">
        <f t="shared" si="80"/>
        <v>West</v>
      </c>
      <c r="E1285" s="79">
        <f t="shared" si="81"/>
        <v>0</v>
      </c>
      <c r="F1285" s="79">
        <f t="shared" si="82"/>
        <v>0</v>
      </c>
      <c r="G1285" s="79">
        <f t="shared" si="83"/>
        <v>0</v>
      </c>
    </row>
    <row r="1286" spans="1:7" x14ac:dyDescent="0.2">
      <c r="A1286">
        <v>1285</v>
      </c>
      <c r="B1286" t="s">
        <v>71</v>
      </c>
      <c r="C1286">
        <v>38</v>
      </c>
      <c r="D1286" s="79" t="str">
        <f t="shared" si="80"/>
        <v>South</v>
      </c>
      <c r="E1286" s="79">
        <f t="shared" si="81"/>
        <v>0</v>
      </c>
      <c r="F1286" s="79">
        <f t="shared" si="82"/>
        <v>1</v>
      </c>
      <c r="G1286" s="79">
        <f t="shared" si="83"/>
        <v>0</v>
      </c>
    </row>
    <row r="1287" spans="1:7" x14ac:dyDescent="0.2">
      <c r="A1287">
        <v>1286</v>
      </c>
      <c r="B1287" t="s">
        <v>97</v>
      </c>
      <c r="C1287">
        <v>45</v>
      </c>
      <c r="D1287" s="79" t="str">
        <f t="shared" si="80"/>
        <v>South</v>
      </c>
      <c r="E1287" s="79">
        <f t="shared" si="81"/>
        <v>0</v>
      </c>
      <c r="F1287" s="79">
        <f t="shared" si="82"/>
        <v>1</v>
      </c>
      <c r="G1287" s="79">
        <f t="shared" si="83"/>
        <v>0</v>
      </c>
    </row>
    <row r="1288" spans="1:7" x14ac:dyDescent="0.2">
      <c r="A1288">
        <v>1287</v>
      </c>
      <c r="B1288" t="s">
        <v>63</v>
      </c>
      <c r="C1288">
        <v>44</v>
      </c>
      <c r="D1288" s="79" t="str">
        <f t="shared" si="80"/>
        <v>South</v>
      </c>
      <c r="E1288" s="79">
        <f t="shared" si="81"/>
        <v>0</v>
      </c>
      <c r="F1288" s="79">
        <f t="shared" si="82"/>
        <v>1</v>
      </c>
      <c r="G1288" s="79">
        <f t="shared" si="83"/>
        <v>0</v>
      </c>
    </row>
    <row r="1289" spans="1:7" x14ac:dyDescent="0.2">
      <c r="A1289">
        <v>1288</v>
      </c>
      <c r="B1289" t="s">
        <v>139</v>
      </c>
      <c r="C1289">
        <v>20</v>
      </c>
      <c r="D1289" s="79" t="str">
        <f t="shared" si="80"/>
        <v>West</v>
      </c>
      <c r="E1289" s="79">
        <f t="shared" si="81"/>
        <v>0</v>
      </c>
      <c r="F1289" s="79">
        <f t="shared" si="82"/>
        <v>0</v>
      </c>
      <c r="G1289" s="79">
        <f t="shared" si="83"/>
        <v>0</v>
      </c>
    </row>
    <row r="1290" spans="1:7" x14ac:dyDescent="0.2">
      <c r="A1290">
        <v>1289</v>
      </c>
      <c r="B1290" t="s">
        <v>146</v>
      </c>
      <c r="C1290">
        <v>34</v>
      </c>
      <c r="D1290" s="79" t="str">
        <f t="shared" si="80"/>
        <v>Midwest</v>
      </c>
      <c r="E1290" s="79">
        <f t="shared" si="81"/>
        <v>0</v>
      </c>
      <c r="F1290" s="79">
        <f t="shared" si="82"/>
        <v>0</v>
      </c>
      <c r="G1290" s="79">
        <f t="shared" si="83"/>
        <v>1</v>
      </c>
    </row>
    <row r="1291" spans="1:7" x14ac:dyDescent="0.2">
      <c r="A1291">
        <v>1290</v>
      </c>
      <c r="B1291" t="s">
        <v>81</v>
      </c>
      <c r="C1291">
        <v>10</v>
      </c>
      <c r="D1291" s="79" t="str">
        <f t="shared" si="80"/>
        <v>Northeast</v>
      </c>
      <c r="E1291" s="79">
        <f t="shared" si="81"/>
        <v>1</v>
      </c>
      <c r="F1291" s="79">
        <f t="shared" si="82"/>
        <v>0</v>
      </c>
      <c r="G1291" s="79">
        <f t="shared" si="83"/>
        <v>0</v>
      </c>
    </row>
    <row r="1292" spans="1:7" x14ac:dyDescent="0.2">
      <c r="A1292">
        <v>1291</v>
      </c>
      <c r="B1292" t="s">
        <v>127</v>
      </c>
      <c r="C1292">
        <v>3</v>
      </c>
      <c r="D1292" s="79" t="str">
        <f t="shared" si="80"/>
        <v>South</v>
      </c>
      <c r="E1292" s="79">
        <f t="shared" si="81"/>
        <v>0</v>
      </c>
      <c r="F1292" s="79">
        <f t="shared" si="82"/>
        <v>1</v>
      </c>
      <c r="G1292" s="79">
        <f t="shared" si="83"/>
        <v>0</v>
      </c>
    </row>
    <row r="1293" spans="1:7" x14ac:dyDescent="0.2">
      <c r="A1293">
        <v>1292</v>
      </c>
      <c r="B1293" t="s">
        <v>146</v>
      </c>
      <c r="C1293">
        <v>23</v>
      </c>
      <c r="D1293" s="79" t="str">
        <f t="shared" si="80"/>
        <v>Midwest</v>
      </c>
      <c r="E1293" s="79">
        <f t="shared" si="81"/>
        <v>0</v>
      </c>
      <c r="F1293" s="79">
        <f t="shared" si="82"/>
        <v>0</v>
      </c>
      <c r="G1293" s="79">
        <f t="shared" si="83"/>
        <v>1</v>
      </c>
    </row>
    <row r="1294" spans="1:7" x14ac:dyDescent="0.2">
      <c r="A1294">
        <v>1293</v>
      </c>
      <c r="B1294" t="s">
        <v>21</v>
      </c>
      <c r="C1294">
        <v>42</v>
      </c>
      <c r="D1294" s="79" t="str">
        <f t="shared" si="80"/>
        <v>South</v>
      </c>
      <c r="E1294" s="79">
        <f t="shared" si="81"/>
        <v>0</v>
      </c>
      <c r="F1294" s="79">
        <f t="shared" si="82"/>
        <v>1</v>
      </c>
      <c r="G1294" s="79">
        <f t="shared" si="83"/>
        <v>0</v>
      </c>
    </row>
    <row r="1295" spans="1:7" x14ac:dyDescent="0.2">
      <c r="A1295">
        <v>1294</v>
      </c>
      <c r="B1295" t="s">
        <v>102</v>
      </c>
      <c r="C1295">
        <v>30</v>
      </c>
      <c r="D1295" s="79" t="str">
        <f t="shared" si="80"/>
        <v>South</v>
      </c>
      <c r="E1295" s="79">
        <f t="shared" si="81"/>
        <v>0</v>
      </c>
      <c r="F1295" s="79">
        <f t="shared" si="82"/>
        <v>1</v>
      </c>
      <c r="G1295" s="79">
        <f t="shared" si="83"/>
        <v>0</v>
      </c>
    </row>
    <row r="1296" spans="1:7" x14ac:dyDescent="0.2">
      <c r="A1296">
        <v>1295</v>
      </c>
      <c r="B1296" t="s">
        <v>104</v>
      </c>
      <c r="C1296">
        <v>21</v>
      </c>
      <c r="D1296" s="79" t="str">
        <f t="shared" si="80"/>
        <v>South</v>
      </c>
      <c r="E1296" s="79">
        <f t="shared" si="81"/>
        <v>0</v>
      </c>
      <c r="F1296" s="79">
        <f t="shared" si="82"/>
        <v>1</v>
      </c>
      <c r="G1296" s="79">
        <f t="shared" si="83"/>
        <v>0</v>
      </c>
    </row>
    <row r="1297" spans="1:7" x14ac:dyDescent="0.2">
      <c r="A1297">
        <v>1296</v>
      </c>
      <c r="B1297" t="s">
        <v>129</v>
      </c>
      <c r="C1297">
        <v>50</v>
      </c>
      <c r="D1297" s="79" t="str">
        <f t="shared" si="80"/>
        <v>West</v>
      </c>
      <c r="E1297" s="79">
        <f t="shared" si="81"/>
        <v>0</v>
      </c>
      <c r="F1297" s="79">
        <f t="shared" si="82"/>
        <v>0</v>
      </c>
      <c r="G1297" s="79">
        <f t="shared" si="83"/>
        <v>0</v>
      </c>
    </row>
    <row r="1298" spans="1:7" x14ac:dyDescent="0.2">
      <c r="A1298">
        <v>1297</v>
      </c>
      <c r="B1298" t="s">
        <v>146</v>
      </c>
      <c r="C1298">
        <v>16</v>
      </c>
      <c r="D1298" s="79" t="str">
        <f t="shared" si="80"/>
        <v>Midwest</v>
      </c>
      <c r="E1298" s="79">
        <f t="shared" si="81"/>
        <v>0</v>
      </c>
      <c r="F1298" s="79">
        <f t="shared" si="82"/>
        <v>0</v>
      </c>
      <c r="G1298" s="79">
        <f t="shared" si="83"/>
        <v>1</v>
      </c>
    </row>
    <row r="1299" spans="1:7" x14ac:dyDescent="0.2">
      <c r="A1299">
        <v>1298</v>
      </c>
      <c r="B1299" t="s">
        <v>126</v>
      </c>
      <c r="C1299">
        <v>32</v>
      </c>
      <c r="D1299" s="79" t="str">
        <f t="shared" si="80"/>
        <v>Northeast</v>
      </c>
      <c r="E1299" s="79">
        <f t="shared" si="81"/>
        <v>1</v>
      </c>
      <c r="F1299" s="79">
        <f t="shared" si="82"/>
        <v>0</v>
      </c>
      <c r="G1299" s="79">
        <f t="shared" si="83"/>
        <v>0</v>
      </c>
    </row>
    <row r="1300" spans="1:7" x14ac:dyDescent="0.2">
      <c r="A1300">
        <v>1299</v>
      </c>
      <c r="B1300" t="s">
        <v>115</v>
      </c>
      <c r="C1300">
        <v>14</v>
      </c>
      <c r="D1300" s="79" t="str">
        <f t="shared" si="80"/>
        <v>Midwest</v>
      </c>
      <c r="E1300" s="79">
        <f t="shared" si="81"/>
        <v>0</v>
      </c>
      <c r="F1300" s="79">
        <f t="shared" si="82"/>
        <v>0</v>
      </c>
      <c r="G1300" s="79">
        <f t="shared" si="83"/>
        <v>1</v>
      </c>
    </row>
    <row r="1301" spans="1:7" x14ac:dyDescent="0.2">
      <c r="A1301">
        <v>1300</v>
      </c>
      <c r="B1301" t="s">
        <v>59</v>
      </c>
      <c r="C1301">
        <v>42</v>
      </c>
      <c r="D1301" s="79" t="str">
        <f t="shared" si="80"/>
        <v>South</v>
      </c>
      <c r="E1301" s="79">
        <f t="shared" si="81"/>
        <v>0</v>
      </c>
      <c r="F1301" s="79">
        <f t="shared" si="82"/>
        <v>1</v>
      </c>
      <c r="G1301" s="79">
        <f t="shared" si="83"/>
        <v>0</v>
      </c>
    </row>
    <row r="1302" spans="1:7" x14ac:dyDescent="0.2">
      <c r="A1302">
        <v>1301</v>
      </c>
      <c r="B1302" t="s">
        <v>63</v>
      </c>
      <c r="C1302">
        <v>47</v>
      </c>
      <c r="D1302" s="79" t="str">
        <f t="shared" si="80"/>
        <v>South</v>
      </c>
      <c r="E1302" s="79">
        <f t="shared" si="81"/>
        <v>0</v>
      </c>
      <c r="F1302" s="79">
        <f t="shared" si="82"/>
        <v>1</v>
      </c>
      <c r="G1302" s="79">
        <f t="shared" si="83"/>
        <v>0</v>
      </c>
    </row>
    <row r="1303" spans="1:7" x14ac:dyDescent="0.2">
      <c r="A1303">
        <v>1302</v>
      </c>
      <c r="B1303" t="s">
        <v>30</v>
      </c>
      <c r="C1303">
        <v>21</v>
      </c>
      <c r="D1303" s="79" t="str">
        <f t="shared" si="80"/>
        <v>Northeast</v>
      </c>
      <c r="E1303" s="79">
        <f t="shared" si="81"/>
        <v>1</v>
      </c>
      <c r="F1303" s="79">
        <f t="shared" si="82"/>
        <v>0</v>
      </c>
      <c r="G1303" s="79">
        <f t="shared" si="83"/>
        <v>0</v>
      </c>
    </row>
    <row r="1304" spans="1:7" x14ac:dyDescent="0.2">
      <c r="A1304">
        <v>1303</v>
      </c>
      <c r="B1304" t="s">
        <v>134</v>
      </c>
      <c r="C1304">
        <v>37</v>
      </c>
      <c r="D1304" s="79" t="str">
        <f t="shared" si="80"/>
        <v>West</v>
      </c>
      <c r="E1304" s="79">
        <f t="shared" si="81"/>
        <v>0</v>
      </c>
      <c r="F1304" s="79">
        <f t="shared" si="82"/>
        <v>0</v>
      </c>
      <c r="G1304" s="79">
        <f t="shared" si="83"/>
        <v>0</v>
      </c>
    </row>
    <row r="1305" spans="1:7" x14ac:dyDescent="0.2">
      <c r="A1305">
        <v>1304</v>
      </c>
      <c r="B1305" t="s">
        <v>83</v>
      </c>
      <c r="C1305">
        <v>10</v>
      </c>
      <c r="D1305" s="79" t="str">
        <f t="shared" si="80"/>
        <v>Northeast</v>
      </c>
      <c r="E1305" s="79">
        <f t="shared" si="81"/>
        <v>1</v>
      </c>
      <c r="F1305" s="79">
        <f t="shared" si="82"/>
        <v>0</v>
      </c>
      <c r="G1305" s="79">
        <f t="shared" si="83"/>
        <v>0</v>
      </c>
    </row>
    <row r="1306" spans="1:7" x14ac:dyDescent="0.2">
      <c r="A1306">
        <v>1305</v>
      </c>
      <c r="B1306" t="s">
        <v>55</v>
      </c>
      <c r="C1306">
        <v>18</v>
      </c>
      <c r="D1306" s="79" t="str">
        <f t="shared" si="80"/>
        <v>West</v>
      </c>
      <c r="E1306" s="79">
        <f t="shared" si="81"/>
        <v>0</v>
      </c>
      <c r="F1306" s="79">
        <f t="shared" si="82"/>
        <v>0</v>
      </c>
      <c r="G1306" s="79">
        <f t="shared" si="83"/>
        <v>0</v>
      </c>
    </row>
    <row r="1307" spans="1:7" x14ac:dyDescent="0.2">
      <c r="A1307">
        <v>1306</v>
      </c>
      <c r="B1307" t="s">
        <v>90</v>
      </c>
      <c r="C1307">
        <v>2</v>
      </c>
      <c r="D1307" s="79" t="str">
        <f t="shared" si="80"/>
        <v>South</v>
      </c>
      <c r="E1307" s="79">
        <f t="shared" si="81"/>
        <v>0</v>
      </c>
      <c r="F1307" s="79">
        <f t="shared" si="82"/>
        <v>1</v>
      </c>
      <c r="G1307" s="79">
        <f t="shared" si="83"/>
        <v>0</v>
      </c>
    </row>
    <row r="1308" spans="1:7" x14ac:dyDescent="0.2">
      <c r="A1308">
        <v>1307</v>
      </c>
      <c r="B1308" t="s">
        <v>119</v>
      </c>
      <c r="C1308">
        <v>40</v>
      </c>
      <c r="D1308" s="79" t="str">
        <f t="shared" si="80"/>
        <v>West</v>
      </c>
      <c r="E1308" s="79">
        <f t="shared" si="81"/>
        <v>0</v>
      </c>
      <c r="F1308" s="79">
        <f t="shared" si="82"/>
        <v>0</v>
      </c>
      <c r="G1308" s="79">
        <f t="shared" si="83"/>
        <v>0</v>
      </c>
    </row>
    <row r="1309" spans="1:7" x14ac:dyDescent="0.2">
      <c r="A1309">
        <v>1308</v>
      </c>
      <c r="B1309" t="s">
        <v>67</v>
      </c>
      <c r="C1309">
        <v>43</v>
      </c>
      <c r="D1309" s="79" t="str">
        <f t="shared" si="80"/>
        <v>Midwest</v>
      </c>
      <c r="E1309" s="79">
        <f t="shared" si="81"/>
        <v>0</v>
      </c>
      <c r="F1309" s="79">
        <f t="shared" si="82"/>
        <v>0</v>
      </c>
      <c r="G1309" s="79">
        <f t="shared" si="83"/>
        <v>1</v>
      </c>
    </row>
    <row r="1310" spans="1:7" x14ac:dyDescent="0.2">
      <c r="A1310">
        <v>1309</v>
      </c>
      <c r="B1310" t="s">
        <v>42</v>
      </c>
      <c r="C1310">
        <v>14</v>
      </c>
      <c r="D1310" s="79" t="str">
        <f t="shared" si="80"/>
        <v>Northeast</v>
      </c>
      <c r="E1310" s="79">
        <f t="shared" si="81"/>
        <v>1</v>
      </c>
      <c r="F1310" s="79">
        <f t="shared" si="82"/>
        <v>0</v>
      </c>
      <c r="G1310" s="79">
        <f t="shared" si="83"/>
        <v>0</v>
      </c>
    </row>
    <row r="1311" spans="1:7" x14ac:dyDescent="0.2">
      <c r="A1311">
        <v>1310</v>
      </c>
      <c r="B1311" t="s">
        <v>76</v>
      </c>
      <c r="C1311">
        <v>41</v>
      </c>
      <c r="D1311" s="79" t="str">
        <f t="shared" si="80"/>
        <v>West</v>
      </c>
      <c r="E1311" s="79">
        <f t="shared" si="81"/>
        <v>0</v>
      </c>
      <c r="F1311" s="79">
        <f t="shared" si="82"/>
        <v>0</v>
      </c>
      <c r="G1311" s="79">
        <f t="shared" si="83"/>
        <v>0</v>
      </c>
    </row>
    <row r="1312" spans="1:7" x14ac:dyDescent="0.2">
      <c r="A1312">
        <v>1311</v>
      </c>
      <c r="B1312" t="s">
        <v>130</v>
      </c>
      <c r="C1312">
        <v>38</v>
      </c>
      <c r="D1312" s="79" t="str">
        <f t="shared" si="80"/>
        <v>South</v>
      </c>
      <c r="E1312" s="79">
        <f t="shared" si="81"/>
        <v>0</v>
      </c>
      <c r="F1312" s="79">
        <f t="shared" si="82"/>
        <v>1</v>
      </c>
      <c r="G1312" s="79">
        <f t="shared" si="83"/>
        <v>0</v>
      </c>
    </row>
    <row r="1313" spans="1:7" x14ac:dyDescent="0.2">
      <c r="A1313">
        <v>1312</v>
      </c>
      <c r="B1313" t="s">
        <v>121</v>
      </c>
      <c r="C1313">
        <v>12</v>
      </c>
      <c r="D1313" s="79" t="str">
        <f t="shared" si="80"/>
        <v>South</v>
      </c>
      <c r="E1313" s="79">
        <f t="shared" si="81"/>
        <v>0</v>
      </c>
      <c r="F1313" s="79">
        <f t="shared" si="82"/>
        <v>1</v>
      </c>
      <c r="G1313" s="79">
        <f t="shared" si="83"/>
        <v>0</v>
      </c>
    </row>
    <row r="1314" spans="1:7" x14ac:dyDescent="0.2">
      <c r="A1314">
        <v>1313</v>
      </c>
      <c r="B1314" t="s">
        <v>67</v>
      </c>
      <c r="C1314">
        <v>19</v>
      </c>
      <c r="D1314" s="79" t="str">
        <f t="shared" si="80"/>
        <v>Midwest</v>
      </c>
      <c r="E1314" s="79">
        <f t="shared" si="81"/>
        <v>0</v>
      </c>
      <c r="F1314" s="79">
        <f t="shared" si="82"/>
        <v>0</v>
      </c>
      <c r="G1314" s="79">
        <f t="shared" si="83"/>
        <v>1</v>
      </c>
    </row>
    <row r="1315" spans="1:7" x14ac:dyDescent="0.2">
      <c r="A1315">
        <v>1314</v>
      </c>
      <c r="B1315" t="s">
        <v>67</v>
      </c>
      <c r="C1315">
        <v>23</v>
      </c>
      <c r="D1315" s="79" t="str">
        <f t="shared" si="80"/>
        <v>Midwest</v>
      </c>
      <c r="E1315" s="79">
        <f t="shared" si="81"/>
        <v>0</v>
      </c>
      <c r="F1315" s="79">
        <f t="shared" si="82"/>
        <v>0</v>
      </c>
      <c r="G1315" s="79">
        <f t="shared" si="83"/>
        <v>1</v>
      </c>
    </row>
    <row r="1316" spans="1:7" x14ac:dyDescent="0.2">
      <c r="A1316">
        <v>1315</v>
      </c>
      <c r="B1316" t="s">
        <v>67</v>
      </c>
      <c r="C1316">
        <v>49</v>
      </c>
      <c r="D1316" s="79" t="str">
        <f t="shared" si="80"/>
        <v>Midwest</v>
      </c>
      <c r="E1316" s="79">
        <f t="shared" si="81"/>
        <v>0</v>
      </c>
      <c r="F1316" s="79">
        <f t="shared" si="82"/>
        <v>0</v>
      </c>
      <c r="G1316" s="79">
        <f t="shared" si="83"/>
        <v>1</v>
      </c>
    </row>
    <row r="1317" spans="1:7" x14ac:dyDescent="0.2">
      <c r="A1317">
        <v>1316</v>
      </c>
      <c r="B1317" t="s">
        <v>90</v>
      </c>
      <c r="C1317">
        <v>29</v>
      </c>
      <c r="D1317" s="79" t="str">
        <f t="shared" si="80"/>
        <v>South</v>
      </c>
      <c r="E1317" s="79">
        <f t="shared" si="81"/>
        <v>0</v>
      </c>
      <c r="F1317" s="79">
        <f t="shared" si="82"/>
        <v>1</v>
      </c>
      <c r="G1317" s="79">
        <f t="shared" si="83"/>
        <v>0</v>
      </c>
    </row>
    <row r="1318" spans="1:7" x14ac:dyDescent="0.2">
      <c r="A1318">
        <v>1317</v>
      </c>
      <c r="B1318" t="s">
        <v>71</v>
      </c>
      <c r="C1318">
        <v>14</v>
      </c>
      <c r="D1318" s="79" t="str">
        <f t="shared" si="80"/>
        <v>South</v>
      </c>
      <c r="E1318" s="79">
        <f t="shared" si="81"/>
        <v>0</v>
      </c>
      <c r="F1318" s="79">
        <f t="shared" si="82"/>
        <v>1</v>
      </c>
      <c r="G1318" s="79">
        <f t="shared" si="83"/>
        <v>0</v>
      </c>
    </row>
    <row r="1319" spans="1:7" x14ac:dyDescent="0.2">
      <c r="A1319">
        <v>1318</v>
      </c>
      <c r="B1319" t="s">
        <v>21</v>
      </c>
      <c r="C1319">
        <v>19</v>
      </c>
      <c r="D1319" s="79" t="str">
        <f t="shared" si="80"/>
        <v>South</v>
      </c>
      <c r="E1319" s="79">
        <f t="shared" si="81"/>
        <v>0</v>
      </c>
      <c r="F1319" s="79">
        <f t="shared" si="82"/>
        <v>1</v>
      </c>
      <c r="G1319" s="79">
        <f t="shared" si="83"/>
        <v>0</v>
      </c>
    </row>
    <row r="1320" spans="1:7" x14ac:dyDescent="0.2">
      <c r="A1320">
        <v>1319</v>
      </c>
      <c r="B1320" t="s">
        <v>138</v>
      </c>
      <c r="C1320">
        <v>19</v>
      </c>
      <c r="D1320" s="79" t="str">
        <f t="shared" si="80"/>
        <v>Northeast</v>
      </c>
      <c r="E1320" s="79">
        <f t="shared" si="81"/>
        <v>1</v>
      </c>
      <c r="F1320" s="79">
        <f t="shared" si="82"/>
        <v>0</v>
      </c>
      <c r="G1320" s="79">
        <f t="shared" si="83"/>
        <v>0</v>
      </c>
    </row>
    <row r="1321" spans="1:7" x14ac:dyDescent="0.2">
      <c r="A1321">
        <v>1320</v>
      </c>
      <c r="B1321" t="s">
        <v>100</v>
      </c>
      <c r="C1321">
        <v>48</v>
      </c>
      <c r="D1321" s="79" t="str">
        <f t="shared" si="80"/>
        <v>South</v>
      </c>
      <c r="E1321" s="79">
        <f t="shared" si="81"/>
        <v>0</v>
      </c>
      <c r="F1321" s="79">
        <f t="shared" si="82"/>
        <v>1</v>
      </c>
      <c r="G1321" s="79">
        <f t="shared" si="83"/>
        <v>0</v>
      </c>
    </row>
    <row r="1322" spans="1:7" x14ac:dyDescent="0.2">
      <c r="A1322">
        <v>1321</v>
      </c>
      <c r="B1322" t="s">
        <v>98</v>
      </c>
      <c r="C1322">
        <v>19</v>
      </c>
      <c r="D1322" s="79" t="str">
        <f t="shared" si="80"/>
        <v>West</v>
      </c>
      <c r="E1322" s="79">
        <f t="shared" si="81"/>
        <v>0</v>
      </c>
      <c r="F1322" s="79">
        <f t="shared" si="82"/>
        <v>0</v>
      </c>
      <c r="G1322" s="79">
        <f t="shared" si="83"/>
        <v>0</v>
      </c>
    </row>
    <row r="1323" spans="1:7" x14ac:dyDescent="0.2">
      <c r="A1323">
        <v>1322</v>
      </c>
      <c r="B1323" t="s">
        <v>67</v>
      </c>
      <c r="C1323">
        <v>45</v>
      </c>
      <c r="D1323" s="79" t="str">
        <f t="shared" si="80"/>
        <v>Midwest</v>
      </c>
      <c r="E1323" s="79">
        <f t="shared" si="81"/>
        <v>0</v>
      </c>
      <c r="F1323" s="79">
        <f t="shared" si="82"/>
        <v>0</v>
      </c>
      <c r="G1323" s="79">
        <f t="shared" si="83"/>
        <v>1</v>
      </c>
    </row>
    <row r="1324" spans="1:7" x14ac:dyDescent="0.2">
      <c r="A1324">
        <v>1323</v>
      </c>
      <c r="B1324" t="s">
        <v>148</v>
      </c>
      <c r="C1324">
        <v>17</v>
      </c>
      <c r="D1324" s="79" t="str">
        <f t="shared" si="80"/>
        <v>West</v>
      </c>
      <c r="E1324" s="79">
        <f t="shared" si="81"/>
        <v>0</v>
      </c>
      <c r="F1324" s="79">
        <f t="shared" si="82"/>
        <v>0</v>
      </c>
      <c r="G1324" s="79">
        <f t="shared" si="83"/>
        <v>0</v>
      </c>
    </row>
    <row r="1325" spans="1:7" x14ac:dyDescent="0.2">
      <c r="A1325">
        <v>1324</v>
      </c>
      <c r="B1325" t="s">
        <v>83</v>
      </c>
      <c r="C1325">
        <v>15</v>
      </c>
      <c r="D1325" s="79" t="str">
        <f t="shared" si="80"/>
        <v>Northeast</v>
      </c>
      <c r="E1325" s="79">
        <f t="shared" si="81"/>
        <v>1</v>
      </c>
      <c r="F1325" s="79">
        <f t="shared" si="82"/>
        <v>0</v>
      </c>
      <c r="G1325" s="79">
        <f t="shared" si="83"/>
        <v>0</v>
      </c>
    </row>
    <row r="1326" spans="1:7" x14ac:dyDescent="0.2">
      <c r="A1326">
        <v>1325</v>
      </c>
      <c r="B1326" t="s">
        <v>115</v>
      </c>
      <c r="C1326">
        <v>11</v>
      </c>
      <c r="D1326" s="79" t="str">
        <f t="shared" si="80"/>
        <v>Midwest</v>
      </c>
      <c r="E1326" s="79">
        <f t="shared" si="81"/>
        <v>0</v>
      </c>
      <c r="F1326" s="79">
        <f t="shared" si="82"/>
        <v>0</v>
      </c>
      <c r="G1326" s="79">
        <f t="shared" si="83"/>
        <v>1</v>
      </c>
    </row>
    <row r="1327" spans="1:7" x14ac:dyDescent="0.2">
      <c r="A1327">
        <v>1326</v>
      </c>
      <c r="B1327" t="s">
        <v>46</v>
      </c>
      <c r="C1327">
        <v>1</v>
      </c>
      <c r="D1327" s="79" t="str">
        <f t="shared" si="80"/>
        <v>West</v>
      </c>
      <c r="E1327" s="79">
        <f t="shared" si="81"/>
        <v>0</v>
      </c>
      <c r="F1327" s="79">
        <f t="shared" si="82"/>
        <v>0</v>
      </c>
      <c r="G1327" s="79">
        <f t="shared" si="83"/>
        <v>0</v>
      </c>
    </row>
    <row r="1328" spans="1:7" x14ac:dyDescent="0.2">
      <c r="A1328">
        <v>1327</v>
      </c>
      <c r="B1328" t="s">
        <v>104</v>
      </c>
      <c r="C1328">
        <v>17</v>
      </c>
      <c r="D1328" s="79" t="str">
        <f t="shared" si="80"/>
        <v>South</v>
      </c>
      <c r="E1328" s="79">
        <f t="shared" si="81"/>
        <v>0</v>
      </c>
      <c r="F1328" s="79">
        <f t="shared" si="82"/>
        <v>1</v>
      </c>
      <c r="G1328" s="79">
        <f t="shared" si="83"/>
        <v>0</v>
      </c>
    </row>
    <row r="1329" spans="1:7" x14ac:dyDescent="0.2">
      <c r="A1329">
        <v>1328</v>
      </c>
      <c r="B1329" t="s">
        <v>102</v>
      </c>
      <c r="C1329">
        <v>37</v>
      </c>
      <c r="D1329" s="79" t="str">
        <f t="shared" si="80"/>
        <v>South</v>
      </c>
      <c r="E1329" s="79">
        <f t="shared" si="81"/>
        <v>0</v>
      </c>
      <c r="F1329" s="79">
        <f t="shared" si="82"/>
        <v>1</v>
      </c>
      <c r="G1329" s="79">
        <f t="shared" si="83"/>
        <v>0</v>
      </c>
    </row>
    <row r="1330" spans="1:7" x14ac:dyDescent="0.2">
      <c r="A1330">
        <v>1329</v>
      </c>
      <c r="B1330" t="s">
        <v>42</v>
      </c>
      <c r="C1330">
        <v>40</v>
      </c>
      <c r="D1330" s="79" t="str">
        <f t="shared" si="80"/>
        <v>Northeast</v>
      </c>
      <c r="E1330" s="79">
        <f t="shared" si="81"/>
        <v>1</v>
      </c>
      <c r="F1330" s="79">
        <f t="shared" si="82"/>
        <v>0</v>
      </c>
      <c r="G1330" s="79">
        <f t="shared" si="83"/>
        <v>0</v>
      </c>
    </row>
    <row r="1331" spans="1:7" x14ac:dyDescent="0.2">
      <c r="A1331">
        <v>1330</v>
      </c>
      <c r="B1331" t="s">
        <v>104</v>
      </c>
      <c r="C1331">
        <v>50</v>
      </c>
      <c r="D1331" s="79" t="str">
        <f t="shared" si="80"/>
        <v>South</v>
      </c>
      <c r="E1331" s="79">
        <f t="shared" si="81"/>
        <v>0</v>
      </c>
      <c r="F1331" s="79">
        <f t="shared" si="82"/>
        <v>1</v>
      </c>
      <c r="G1331" s="79">
        <f t="shared" si="83"/>
        <v>0</v>
      </c>
    </row>
    <row r="1332" spans="1:7" x14ac:dyDescent="0.2">
      <c r="A1332">
        <v>1331</v>
      </c>
      <c r="B1332" t="s">
        <v>128</v>
      </c>
      <c r="C1332">
        <v>20</v>
      </c>
      <c r="D1332" s="79" t="str">
        <f t="shared" si="80"/>
        <v>Northeast</v>
      </c>
      <c r="E1332" s="79">
        <f t="shared" si="81"/>
        <v>1</v>
      </c>
      <c r="F1332" s="79">
        <f t="shared" si="82"/>
        <v>0</v>
      </c>
      <c r="G1332" s="79">
        <f t="shared" si="83"/>
        <v>0</v>
      </c>
    </row>
    <row r="1333" spans="1:7" x14ac:dyDescent="0.2">
      <c r="A1333">
        <v>1332</v>
      </c>
      <c r="B1333" t="s">
        <v>127</v>
      </c>
      <c r="C1333">
        <v>8</v>
      </c>
      <c r="D1333" s="79" t="str">
        <f t="shared" si="80"/>
        <v>South</v>
      </c>
      <c r="E1333" s="79">
        <f t="shared" si="81"/>
        <v>0</v>
      </c>
      <c r="F1333" s="79">
        <f t="shared" si="82"/>
        <v>1</v>
      </c>
      <c r="G1333" s="79">
        <f t="shared" si="83"/>
        <v>0</v>
      </c>
    </row>
    <row r="1334" spans="1:7" x14ac:dyDescent="0.2">
      <c r="A1334">
        <v>1333</v>
      </c>
      <c r="B1334" t="s">
        <v>119</v>
      </c>
      <c r="C1334">
        <v>16</v>
      </c>
      <c r="D1334" s="79" t="str">
        <f t="shared" si="80"/>
        <v>West</v>
      </c>
      <c r="E1334" s="79">
        <f t="shared" si="81"/>
        <v>0</v>
      </c>
      <c r="F1334" s="79">
        <f t="shared" si="82"/>
        <v>0</v>
      </c>
      <c r="G1334" s="79">
        <f t="shared" si="83"/>
        <v>0</v>
      </c>
    </row>
    <row r="1335" spans="1:7" x14ac:dyDescent="0.2">
      <c r="A1335">
        <v>1334</v>
      </c>
      <c r="B1335" t="s">
        <v>134</v>
      </c>
      <c r="C1335">
        <v>9</v>
      </c>
      <c r="D1335" s="79" t="str">
        <f t="shared" si="80"/>
        <v>West</v>
      </c>
      <c r="E1335" s="79">
        <f t="shared" si="81"/>
        <v>0</v>
      </c>
      <c r="F1335" s="79">
        <f t="shared" si="82"/>
        <v>0</v>
      </c>
      <c r="G1335" s="79">
        <f t="shared" si="83"/>
        <v>0</v>
      </c>
    </row>
    <row r="1336" spans="1:7" x14ac:dyDescent="0.2">
      <c r="A1336">
        <v>1335</v>
      </c>
      <c r="B1336" t="s">
        <v>63</v>
      </c>
      <c r="C1336">
        <v>12</v>
      </c>
      <c r="D1336" s="79" t="str">
        <f t="shared" si="80"/>
        <v>South</v>
      </c>
      <c r="E1336" s="79">
        <f t="shared" si="81"/>
        <v>0</v>
      </c>
      <c r="F1336" s="79">
        <f t="shared" si="82"/>
        <v>1</v>
      </c>
      <c r="G1336" s="79">
        <f t="shared" si="83"/>
        <v>0</v>
      </c>
    </row>
    <row r="1337" spans="1:7" x14ac:dyDescent="0.2">
      <c r="A1337">
        <v>1336</v>
      </c>
      <c r="B1337" t="s">
        <v>106</v>
      </c>
      <c r="C1337">
        <v>26</v>
      </c>
      <c r="D1337" s="79" t="str">
        <f t="shared" si="80"/>
        <v>West</v>
      </c>
      <c r="E1337" s="79">
        <f t="shared" si="81"/>
        <v>0</v>
      </c>
      <c r="F1337" s="79">
        <f t="shared" si="82"/>
        <v>0</v>
      </c>
      <c r="G1337" s="79">
        <f t="shared" si="83"/>
        <v>0</v>
      </c>
    </row>
    <row r="1338" spans="1:7" x14ac:dyDescent="0.2">
      <c r="A1338">
        <v>1337</v>
      </c>
      <c r="B1338" t="s">
        <v>46</v>
      </c>
      <c r="C1338">
        <v>44</v>
      </c>
      <c r="D1338" s="79" t="str">
        <f t="shared" si="80"/>
        <v>West</v>
      </c>
      <c r="E1338" s="79">
        <f t="shared" si="81"/>
        <v>0</v>
      </c>
      <c r="F1338" s="79">
        <f t="shared" si="82"/>
        <v>0</v>
      </c>
      <c r="G1338" s="79">
        <f t="shared" si="83"/>
        <v>0</v>
      </c>
    </row>
    <row r="1339" spans="1:7" x14ac:dyDescent="0.2">
      <c r="A1339">
        <v>1338</v>
      </c>
      <c r="B1339" t="s">
        <v>121</v>
      </c>
      <c r="C1339">
        <v>19</v>
      </c>
      <c r="D1339" s="79" t="str">
        <f t="shared" si="80"/>
        <v>South</v>
      </c>
      <c r="E1339" s="79">
        <f t="shared" si="81"/>
        <v>0</v>
      </c>
      <c r="F1339" s="79">
        <f t="shared" si="82"/>
        <v>1</v>
      </c>
      <c r="G1339" s="79">
        <f t="shared" si="83"/>
        <v>0</v>
      </c>
    </row>
    <row r="1340" spans="1:7" x14ac:dyDescent="0.2">
      <c r="A1340">
        <v>1339</v>
      </c>
      <c r="B1340" t="s">
        <v>89</v>
      </c>
      <c r="C1340">
        <v>43</v>
      </c>
      <c r="D1340" s="79" t="str">
        <f t="shared" si="80"/>
        <v>South</v>
      </c>
      <c r="E1340" s="79">
        <f t="shared" si="81"/>
        <v>0</v>
      </c>
      <c r="F1340" s="79">
        <f t="shared" si="82"/>
        <v>1</v>
      </c>
      <c r="G1340" s="79">
        <f t="shared" si="83"/>
        <v>0</v>
      </c>
    </row>
    <row r="1341" spans="1:7" x14ac:dyDescent="0.2">
      <c r="A1341">
        <v>1340</v>
      </c>
      <c r="B1341" t="s">
        <v>115</v>
      </c>
      <c r="C1341">
        <v>5</v>
      </c>
      <c r="D1341" s="79" t="str">
        <f t="shared" si="80"/>
        <v>Midwest</v>
      </c>
      <c r="E1341" s="79">
        <f t="shared" si="81"/>
        <v>0</v>
      </c>
      <c r="F1341" s="79">
        <f t="shared" si="82"/>
        <v>0</v>
      </c>
      <c r="G1341" s="79">
        <f t="shared" si="83"/>
        <v>1</v>
      </c>
    </row>
    <row r="1342" spans="1:7" x14ac:dyDescent="0.2">
      <c r="A1342">
        <v>1341</v>
      </c>
      <c r="B1342" t="s">
        <v>134</v>
      </c>
      <c r="C1342">
        <v>5</v>
      </c>
      <c r="D1342" s="79" t="str">
        <f t="shared" si="80"/>
        <v>West</v>
      </c>
      <c r="E1342" s="79">
        <f t="shared" si="81"/>
        <v>0</v>
      </c>
      <c r="F1342" s="79">
        <f t="shared" si="82"/>
        <v>0</v>
      </c>
      <c r="G1342" s="79">
        <f t="shared" si="83"/>
        <v>0</v>
      </c>
    </row>
    <row r="1343" spans="1:7" x14ac:dyDescent="0.2">
      <c r="A1343">
        <v>1342</v>
      </c>
      <c r="B1343" t="s">
        <v>42</v>
      </c>
      <c r="C1343">
        <v>31</v>
      </c>
      <c r="D1343" s="79" t="str">
        <f t="shared" si="80"/>
        <v>Northeast</v>
      </c>
      <c r="E1343" s="79">
        <f t="shared" si="81"/>
        <v>1</v>
      </c>
      <c r="F1343" s="79">
        <f t="shared" si="82"/>
        <v>0</v>
      </c>
      <c r="G1343" s="79">
        <f t="shared" si="83"/>
        <v>0</v>
      </c>
    </row>
    <row r="1344" spans="1:7" x14ac:dyDescent="0.2">
      <c r="A1344">
        <v>1343</v>
      </c>
      <c r="B1344" t="s">
        <v>116</v>
      </c>
      <c r="C1344">
        <v>11</v>
      </c>
      <c r="D1344" s="79" t="str">
        <f t="shared" si="80"/>
        <v>West</v>
      </c>
      <c r="E1344" s="79">
        <f t="shared" si="81"/>
        <v>0</v>
      </c>
      <c r="F1344" s="79">
        <f t="shared" si="82"/>
        <v>0</v>
      </c>
      <c r="G1344" s="79">
        <f t="shared" si="83"/>
        <v>0</v>
      </c>
    </row>
    <row r="1345" spans="1:7" x14ac:dyDescent="0.2">
      <c r="A1345">
        <v>1344</v>
      </c>
      <c r="B1345" t="s">
        <v>102</v>
      </c>
      <c r="C1345">
        <v>34</v>
      </c>
      <c r="D1345" s="79" t="str">
        <f t="shared" si="80"/>
        <v>South</v>
      </c>
      <c r="E1345" s="79">
        <f t="shared" si="81"/>
        <v>0</v>
      </c>
      <c r="F1345" s="79">
        <f t="shared" si="82"/>
        <v>1</v>
      </c>
      <c r="G1345" s="79">
        <f t="shared" si="83"/>
        <v>0</v>
      </c>
    </row>
    <row r="1346" spans="1:7" x14ac:dyDescent="0.2">
      <c r="A1346">
        <v>1345</v>
      </c>
      <c r="B1346" t="s">
        <v>83</v>
      </c>
      <c r="C1346">
        <v>14</v>
      </c>
      <c r="D1346" s="79" t="str">
        <f t="shared" si="80"/>
        <v>Northeast</v>
      </c>
      <c r="E1346" s="79">
        <f t="shared" si="81"/>
        <v>1</v>
      </c>
      <c r="F1346" s="79">
        <f t="shared" si="82"/>
        <v>0</v>
      </c>
      <c r="G1346" s="79">
        <f t="shared" si="83"/>
        <v>0</v>
      </c>
    </row>
    <row r="1347" spans="1:7" x14ac:dyDescent="0.2">
      <c r="A1347">
        <v>1346</v>
      </c>
      <c r="B1347" t="s">
        <v>144</v>
      </c>
      <c r="C1347">
        <v>42</v>
      </c>
      <c r="D1347" s="79" t="str">
        <f t="shared" ref="D1347:D1410" si="84">IF(OR(B1347="Maine",B1347="New Hampshire",B1347="Vermont",B1347="Massachusetts",B1347="Rhode Island",B1347="Connecticut",B1347="New York",B1347="New Jersey",B1347="Pennsylvania"),"Northeast",
IF(OR(B1347="Delaware",B1347="Maryland",B1347="Virginia",B1347="West Virginia",B1347="North Carolina",B1347="South Carolina",B1347="Georgia",B1347="Florida",B1347="Kentucky",B1347="Tennessee",B1347="Alabama",B1347="Mississippi",B1347="Arkansas",B1347="Louisiana",B1347="Oklahoma",B1347="Texas"),"South",
IF(OR(B1347="Ohio",B1347="Michigan",B1347="Indiana",B1347="Illinois",B1347="Wisconsin",B1347="Minnesota",B1347="Iowa",B1347="Missouri",B1347="North Dakota",B1347="South Dakota",B1347="Nebraska",B1347="Kansas"),"Midwest",
IF(OR(B1347="Montana",B1347="Idaho",B1347="Wyoming",B1347="Colorado",B1347="Utah",B1347="Nevada",B1347="Arizona",B1347="New Mexico",B1347="Alaska",B1347="Hawaii",B1347="Washington",B1347="Oregon",B1347="California"),"West",
"Unknown"))))</f>
        <v>Midwest</v>
      </c>
      <c r="E1347" s="79">
        <f t="shared" ref="E1347:E1410" si="85">IF(D1347="Northeast", 1, 0)</f>
        <v>0</v>
      </c>
      <c r="F1347" s="79">
        <f t="shared" ref="F1347:F1410" si="86">IF(D1347="South", 1, 0)</f>
        <v>0</v>
      </c>
      <c r="G1347" s="79">
        <f t="shared" ref="G1347:G1410" si="87">IF(D1347="Midwest", 1, 0)</f>
        <v>1</v>
      </c>
    </row>
    <row r="1348" spans="1:7" x14ac:dyDescent="0.2">
      <c r="A1348">
        <v>1347</v>
      </c>
      <c r="B1348" t="s">
        <v>90</v>
      </c>
      <c r="C1348">
        <v>15</v>
      </c>
      <c r="D1348" s="79" t="str">
        <f t="shared" si="84"/>
        <v>South</v>
      </c>
      <c r="E1348" s="79">
        <f t="shared" si="85"/>
        <v>0</v>
      </c>
      <c r="F1348" s="79">
        <f t="shared" si="86"/>
        <v>1</v>
      </c>
      <c r="G1348" s="79">
        <f t="shared" si="87"/>
        <v>0</v>
      </c>
    </row>
    <row r="1349" spans="1:7" x14ac:dyDescent="0.2">
      <c r="A1349">
        <v>1348</v>
      </c>
      <c r="B1349" t="s">
        <v>128</v>
      </c>
      <c r="C1349">
        <v>47</v>
      </c>
      <c r="D1349" s="79" t="str">
        <f t="shared" si="84"/>
        <v>Northeast</v>
      </c>
      <c r="E1349" s="79">
        <f t="shared" si="85"/>
        <v>1</v>
      </c>
      <c r="F1349" s="79">
        <f t="shared" si="86"/>
        <v>0</v>
      </c>
      <c r="G1349" s="79">
        <f t="shared" si="87"/>
        <v>0</v>
      </c>
    </row>
    <row r="1350" spans="1:7" x14ac:dyDescent="0.2">
      <c r="A1350">
        <v>1349</v>
      </c>
      <c r="B1350" t="s">
        <v>144</v>
      </c>
      <c r="C1350">
        <v>23</v>
      </c>
      <c r="D1350" s="79" t="str">
        <f t="shared" si="84"/>
        <v>Midwest</v>
      </c>
      <c r="E1350" s="79">
        <f t="shared" si="85"/>
        <v>0</v>
      </c>
      <c r="F1350" s="79">
        <f t="shared" si="86"/>
        <v>0</v>
      </c>
      <c r="G1350" s="79">
        <f t="shared" si="87"/>
        <v>1</v>
      </c>
    </row>
    <row r="1351" spans="1:7" x14ac:dyDescent="0.2">
      <c r="A1351">
        <v>1350</v>
      </c>
      <c r="B1351" t="s">
        <v>130</v>
      </c>
      <c r="C1351">
        <v>23</v>
      </c>
      <c r="D1351" s="79" t="str">
        <f t="shared" si="84"/>
        <v>South</v>
      </c>
      <c r="E1351" s="79">
        <f t="shared" si="85"/>
        <v>0</v>
      </c>
      <c r="F1351" s="79">
        <f t="shared" si="86"/>
        <v>1</v>
      </c>
      <c r="G1351" s="79">
        <f t="shared" si="87"/>
        <v>0</v>
      </c>
    </row>
    <row r="1352" spans="1:7" x14ac:dyDescent="0.2">
      <c r="A1352">
        <v>1351</v>
      </c>
      <c r="B1352" t="s">
        <v>78</v>
      </c>
      <c r="C1352">
        <v>1</v>
      </c>
      <c r="D1352" s="79" t="str">
        <f t="shared" si="84"/>
        <v>South</v>
      </c>
      <c r="E1352" s="79">
        <f t="shared" si="85"/>
        <v>0</v>
      </c>
      <c r="F1352" s="79">
        <f t="shared" si="86"/>
        <v>1</v>
      </c>
      <c r="G1352" s="79">
        <f t="shared" si="87"/>
        <v>0</v>
      </c>
    </row>
    <row r="1353" spans="1:7" x14ac:dyDescent="0.2">
      <c r="A1353">
        <v>1352</v>
      </c>
      <c r="B1353" t="s">
        <v>128</v>
      </c>
      <c r="C1353">
        <v>28</v>
      </c>
      <c r="D1353" s="79" t="str">
        <f t="shared" si="84"/>
        <v>Northeast</v>
      </c>
      <c r="E1353" s="79">
        <f t="shared" si="85"/>
        <v>1</v>
      </c>
      <c r="F1353" s="79">
        <f t="shared" si="86"/>
        <v>0</v>
      </c>
      <c r="G1353" s="79">
        <f t="shared" si="87"/>
        <v>0</v>
      </c>
    </row>
    <row r="1354" spans="1:7" x14ac:dyDescent="0.2">
      <c r="A1354">
        <v>1353</v>
      </c>
      <c r="B1354" t="s">
        <v>115</v>
      </c>
      <c r="C1354">
        <v>37</v>
      </c>
      <c r="D1354" s="79" t="str">
        <f t="shared" si="84"/>
        <v>Midwest</v>
      </c>
      <c r="E1354" s="79">
        <f t="shared" si="85"/>
        <v>0</v>
      </c>
      <c r="F1354" s="79">
        <f t="shared" si="86"/>
        <v>0</v>
      </c>
      <c r="G1354" s="79">
        <f t="shared" si="87"/>
        <v>1</v>
      </c>
    </row>
    <row r="1355" spans="1:7" x14ac:dyDescent="0.2">
      <c r="A1355">
        <v>1354</v>
      </c>
      <c r="B1355" t="s">
        <v>46</v>
      </c>
      <c r="C1355">
        <v>4</v>
      </c>
      <c r="D1355" s="79" t="str">
        <f t="shared" si="84"/>
        <v>West</v>
      </c>
      <c r="E1355" s="79">
        <f t="shared" si="85"/>
        <v>0</v>
      </c>
      <c r="F1355" s="79">
        <f t="shared" si="86"/>
        <v>0</v>
      </c>
      <c r="G1355" s="79">
        <f t="shared" si="87"/>
        <v>0</v>
      </c>
    </row>
    <row r="1356" spans="1:7" x14ac:dyDescent="0.2">
      <c r="A1356">
        <v>1355</v>
      </c>
      <c r="B1356" t="s">
        <v>127</v>
      </c>
      <c r="C1356">
        <v>21</v>
      </c>
      <c r="D1356" s="79" t="str">
        <f t="shared" si="84"/>
        <v>South</v>
      </c>
      <c r="E1356" s="79">
        <f t="shared" si="85"/>
        <v>0</v>
      </c>
      <c r="F1356" s="79">
        <f t="shared" si="86"/>
        <v>1</v>
      </c>
      <c r="G1356" s="79">
        <f t="shared" si="87"/>
        <v>0</v>
      </c>
    </row>
    <row r="1357" spans="1:7" x14ac:dyDescent="0.2">
      <c r="A1357">
        <v>1356</v>
      </c>
      <c r="B1357" t="s">
        <v>102</v>
      </c>
      <c r="C1357">
        <v>50</v>
      </c>
      <c r="D1357" s="79" t="str">
        <f t="shared" si="84"/>
        <v>South</v>
      </c>
      <c r="E1357" s="79">
        <f t="shared" si="85"/>
        <v>0</v>
      </c>
      <c r="F1357" s="79">
        <f t="shared" si="86"/>
        <v>1</v>
      </c>
      <c r="G1357" s="79">
        <f t="shared" si="87"/>
        <v>0</v>
      </c>
    </row>
    <row r="1358" spans="1:7" x14ac:dyDescent="0.2">
      <c r="A1358">
        <v>1357</v>
      </c>
      <c r="B1358" t="s">
        <v>115</v>
      </c>
      <c r="C1358">
        <v>34</v>
      </c>
      <c r="D1358" s="79" t="str">
        <f t="shared" si="84"/>
        <v>Midwest</v>
      </c>
      <c r="E1358" s="79">
        <f t="shared" si="85"/>
        <v>0</v>
      </c>
      <c r="F1358" s="79">
        <f t="shared" si="86"/>
        <v>0</v>
      </c>
      <c r="G1358" s="79">
        <f t="shared" si="87"/>
        <v>1</v>
      </c>
    </row>
    <row r="1359" spans="1:7" x14ac:dyDescent="0.2">
      <c r="A1359">
        <v>1358</v>
      </c>
      <c r="B1359" t="s">
        <v>104</v>
      </c>
      <c r="C1359">
        <v>20</v>
      </c>
      <c r="D1359" s="79" t="str">
        <f t="shared" si="84"/>
        <v>South</v>
      </c>
      <c r="E1359" s="79">
        <f t="shared" si="85"/>
        <v>0</v>
      </c>
      <c r="F1359" s="79">
        <f t="shared" si="86"/>
        <v>1</v>
      </c>
      <c r="G1359" s="79">
        <f t="shared" si="87"/>
        <v>0</v>
      </c>
    </row>
    <row r="1360" spans="1:7" x14ac:dyDescent="0.2">
      <c r="A1360">
        <v>1359</v>
      </c>
      <c r="B1360" t="s">
        <v>144</v>
      </c>
      <c r="C1360">
        <v>25</v>
      </c>
      <c r="D1360" s="79" t="str">
        <f t="shared" si="84"/>
        <v>Midwest</v>
      </c>
      <c r="E1360" s="79">
        <f t="shared" si="85"/>
        <v>0</v>
      </c>
      <c r="F1360" s="79">
        <f t="shared" si="86"/>
        <v>0</v>
      </c>
      <c r="G1360" s="79">
        <f t="shared" si="87"/>
        <v>1</v>
      </c>
    </row>
    <row r="1361" spans="1:7" x14ac:dyDescent="0.2">
      <c r="A1361">
        <v>1360</v>
      </c>
      <c r="B1361" t="s">
        <v>97</v>
      </c>
      <c r="C1361">
        <v>26</v>
      </c>
      <c r="D1361" s="79" t="str">
        <f t="shared" si="84"/>
        <v>South</v>
      </c>
      <c r="E1361" s="79">
        <f t="shared" si="85"/>
        <v>0</v>
      </c>
      <c r="F1361" s="79">
        <f t="shared" si="86"/>
        <v>1</v>
      </c>
      <c r="G1361" s="79">
        <f t="shared" si="87"/>
        <v>0</v>
      </c>
    </row>
    <row r="1362" spans="1:7" x14ac:dyDescent="0.2">
      <c r="A1362">
        <v>1361</v>
      </c>
      <c r="B1362" t="s">
        <v>89</v>
      </c>
      <c r="C1362">
        <v>4</v>
      </c>
      <c r="D1362" s="79" t="str">
        <f t="shared" si="84"/>
        <v>South</v>
      </c>
      <c r="E1362" s="79">
        <f t="shared" si="85"/>
        <v>0</v>
      </c>
      <c r="F1362" s="79">
        <f t="shared" si="86"/>
        <v>1</v>
      </c>
      <c r="G1362" s="79">
        <f t="shared" si="87"/>
        <v>0</v>
      </c>
    </row>
    <row r="1363" spans="1:7" x14ac:dyDescent="0.2">
      <c r="A1363">
        <v>1362</v>
      </c>
      <c r="B1363" t="s">
        <v>89</v>
      </c>
      <c r="C1363">
        <v>39</v>
      </c>
      <c r="D1363" s="79" t="str">
        <f t="shared" si="84"/>
        <v>South</v>
      </c>
      <c r="E1363" s="79">
        <f t="shared" si="85"/>
        <v>0</v>
      </c>
      <c r="F1363" s="79">
        <f t="shared" si="86"/>
        <v>1</v>
      </c>
      <c r="G1363" s="79">
        <f t="shared" si="87"/>
        <v>0</v>
      </c>
    </row>
    <row r="1364" spans="1:7" x14ac:dyDescent="0.2">
      <c r="A1364">
        <v>1363</v>
      </c>
      <c r="B1364" t="s">
        <v>111</v>
      </c>
      <c r="C1364">
        <v>29</v>
      </c>
      <c r="D1364" s="79" t="str">
        <f t="shared" si="84"/>
        <v>West</v>
      </c>
      <c r="E1364" s="79">
        <f t="shared" si="85"/>
        <v>0</v>
      </c>
      <c r="F1364" s="79">
        <f t="shared" si="86"/>
        <v>0</v>
      </c>
      <c r="G1364" s="79">
        <f t="shared" si="87"/>
        <v>0</v>
      </c>
    </row>
    <row r="1365" spans="1:7" x14ac:dyDescent="0.2">
      <c r="A1365">
        <v>1364</v>
      </c>
      <c r="B1365" t="s">
        <v>149</v>
      </c>
      <c r="C1365">
        <v>47</v>
      </c>
      <c r="D1365" s="79" t="str">
        <f t="shared" si="84"/>
        <v>Midwest</v>
      </c>
      <c r="E1365" s="79">
        <f t="shared" si="85"/>
        <v>0</v>
      </c>
      <c r="F1365" s="79">
        <f t="shared" si="86"/>
        <v>0</v>
      </c>
      <c r="G1365" s="79">
        <f t="shared" si="87"/>
        <v>1</v>
      </c>
    </row>
    <row r="1366" spans="1:7" x14ac:dyDescent="0.2">
      <c r="A1366">
        <v>1365</v>
      </c>
      <c r="B1366" t="s">
        <v>78</v>
      </c>
      <c r="C1366">
        <v>5</v>
      </c>
      <c r="D1366" s="79" t="str">
        <f t="shared" si="84"/>
        <v>South</v>
      </c>
      <c r="E1366" s="79">
        <f t="shared" si="85"/>
        <v>0</v>
      </c>
      <c r="F1366" s="79">
        <f t="shared" si="86"/>
        <v>1</v>
      </c>
      <c r="G1366" s="79">
        <f t="shared" si="87"/>
        <v>0</v>
      </c>
    </row>
    <row r="1367" spans="1:7" x14ac:dyDescent="0.2">
      <c r="A1367">
        <v>1366</v>
      </c>
      <c r="B1367" t="s">
        <v>115</v>
      </c>
      <c r="C1367">
        <v>18</v>
      </c>
      <c r="D1367" s="79" t="str">
        <f t="shared" si="84"/>
        <v>Midwest</v>
      </c>
      <c r="E1367" s="79">
        <f t="shared" si="85"/>
        <v>0</v>
      </c>
      <c r="F1367" s="79">
        <f t="shared" si="86"/>
        <v>0</v>
      </c>
      <c r="G1367" s="79">
        <f t="shared" si="87"/>
        <v>1</v>
      </c>
    </row>
    <row r="1368" spans="1:7" x14ac:dyDescent="0.2">
      <c r="A1368">
        <v>1367</v>
      </c>
      <c r="B1368" t="s">
        <v>145</v>
      </c>
      <c r="C1368">
        <v>10</v>
      </c>
      <c r="D1368" s="79" t="str">
        <f t="shared" si="84"/>
        <v>Midwest</v>
      </c>
      <c r="E1368" s="79">
        <f t="shared" si="85"/>
        <v>0</v>
      </c>
      <c r="F1368" s="79">
        <f t="shared" si="86"/>
        <v>0</v>
      </c>
      <c r="G1368" s="79">
        <f t="shared" si="87"/>
        <v>1</v>
      </c>
    </row>
    <row r="1369" spans="1:7" x14ac:dyDescent="0.2">
      <c r="A1369">
        <v>1368</v>
      </c>
      <c r="B1369" t="s">
        <v>145</v>
      </c>
      <c r="C1369">
        <v>25</v>
      </c>
      <c r="D1369" s="79" t="str">
        <f t="shared" si="84"/>
        <v>Midwest</v>
      </c>
      <c r="E1369" s="79">
        <f t="shared" si="85"/>
        <v>0</v>
      </c>
      <c r="F1369" s="79">
        <f t="shared" si="86"/>
        <v>0</v>
      </c>
      <c r="G1369" s="79">
        <f t="shared" si="87"/>
        <v>1</v>
      </c>
    </row>
    <row r="1370" spans="1:7" x14ac:dyDescent="0.2">
      <c r="A1370">
        <v>1369</v>
      </c>
      <c r="B1370" t="s">
        <v>149</v>
      </c>
      <c r="C1370">
        <v>2</v>
      </c>
      <c r="D1370" s="79" t="str">
        <f t="shared" si="84"/>
        <v>Midwest</v>
      </c>
      <c r="E1370" s="79">
        <f t="shared" si="85"/>
        <v>0</v>
      </c>
      <c r="F1370" s="79">
        <f t="shared" si="86"/>
        <v>0</v>
      </c>
      <c r="G1370" s="79">
        <f t="shared" si="87"/>
        <v>1</v>
      </c>
    </row>
    <row r="1371" spans="1:7" x14ac:dyDescent="0.2">
      <c r="A1371">
        <v>1370</v>
      </c>
      <c r="B1371" t="s">
        <v>145</v>
      </c>
      <c r="C1371">
        <v>48</v>
      </c>
      <c r="D1371" s="79" t="str">
        <f t="shared" si="84"/>
        <v>Midwest</v>
      </c>
      <c r="E1371" s="79">
        <f t="shared" si="85"/>
        <v>0</v>
      </c>
      <c r="F1371" s="79">
        <f t="shared" si="86"/>
        <v>0</v>
      </c>
      <c r="G1371" s="79">
        <f t="shared" si="87"/>
        <v>1</v>
      </c>
    </row>
    <row r="1372" spans="1:7" x14ac:dyDescent="0.2">
      <c r="A1372">
        <v>1371</v>
      </c>
      <c r="B1372" t="s">
        <v>55</v>
      </c>
      <c r="C1372">
        <v>41</v>
      </c>
      <c r="D1372" s="79" t="str">
        <f t="shared" si="84"/>
        <v>West</v>
      </c>
      <c r="E1372" s="79">
        <f t="shared" si="85"/>
        <v>0</v>
      </c>
      <c r="F1372" s="79">
        <f t="shared" si="86"/>
        <v>0</v>
      </c>
      <c r="G1372" s="79">
        <f t="shared" si="87"/>
        <v>0</v>
      </c>
    </row>
    <row r="1373" spans="1:7" x14ac:dyDescent="0.2">
      <c r="A1373">
        <v>1372</v>
      </c>
      <c r="B1373" t="s">
        <v>90</v>
      </c>
      <c r="C1373">
        <v>42</v>
      </c>
      <c r="D1373" s="79" t="str">
        <f t="shared" si="84"/>
        <v>South</v>
      </c>
      <c r="E1373" s="79">
        <f t="shared" si="85"/>
        <v>0</v>
      </c>
      <c r="F1373" s="79">
        <f t="shared" si="86"/>
        <v>1</v>
      </c>
      <c r="G1373" s="79">
        <f t="shared" si="87"/>
        <v>0</v>
      </c>
    </row>
    <row r="1374" spans="1:7" x14ac:dyDescent="0.2">
      <c r="A1374">
        <v>1373</v>
      </c>
      <c r="B1374" t="s">
        <v>150</v>
      </c>
      <c r="C1374">
        <v>44</v>
      </c>
      <c r="D1374" s="79" t="str">
        <f t="shared" si="84"/>
        <v>Midwest</v>
      </c>
      <c r="E1374" s="79">
        <f t="shared" si="85"/>
        <v>0</v>
      </c>
      <c r="F1374" s="79">
        <f t="shared" si="86"/>
        <v>0</v>
      </c>
      <c r="G1374" s="79">
        <f t="shared" si="87"/>
        <v>1</v>
      </c>
    </row>
    <row r="1375" spans="1:7" x14ac:dyDescent="0.2">
      <c r="A1375">
        <v>1374</v>
      </c>
      <c r="B1375" t="s">
        <v>140</v>
      </c>
      <c r="C1375">
        <v>6</v>
      </c>
      <c r="D1375" s="79" t="str">
        <f t="shared" si="84"/>
        <v>South</v>
      </c>
      <c r="E1375" s="79">
        <f t="shared" si="85"/>
        <v>0</v>
      </c>
      <c r="F1375" s="79">
        <f t="shared" si="86"/>
        <v>1</v>
      </c>
      <c r="G1375" s="79">
        <f t="shared" si="87"/>
        <v>0</v>
      </c>
    </row>
    <row r="1376" spans="1:7" x14ac:dyDescent="0.2">
      <c r="A1376">
        <v>1375</v>
      </c>
      <c r="B1376" t="s">
        <v>83</v>
      </c>
      <c r="C1376">
        <v>5</v>
      </c>
      <c r="D1376" s="79" t="str">
        <f t="shared" si="84"/>
        <v>Northeast</v>
      </c>
      <c r="E1376" s="79">
        <f t="shared" si="85"/>
        <v>1</v>
      </c>
      <c r="F1376" s="79">
        <f t="shared" si="86"/>
        <v>0</v>
      </c>
      <c r="G1376" s="79">
        <f t="shared" si="87"/>
        <v>0</v>
      </c>
    </row>
    <row r="1377" spans="1:7" x14ac:dyDescent="0.2">
      <c r="A1377">
        <v>1376</v>
      </c>
      <c r="B1377" t="s">
        <v>30</v>
      </c>
      <c r="C1377">
        <v>8</v>
      </c>
      <c r="D1377" s="79" t="str">
        <f t="shared" si="84"/>
        <v>Northeast</v>
      </c>
      <c r="E1377" s="79">
        <f t="shared" si="85"/>
        <v>1</v>
      </c>
      <c r="F1377" s="79">
        <f t="shared" si="86"/>
        <v>0</v>
      </c>
      <c r="G1377" s="79">
        <f t="shared" si="87"/>
        <v>0</v>
      </c>
    </row>
    <row r="1378" spans="1:7" x14ac:dyDescent="0.2">
      <c r="A1378">
        <v>1377</v>
      </c>
      <c r="B1378" t="s">
        <v>126</v>
      </c>
      <c r="C1378">
        <v>24</v>
      </c>
      <c r="D1378" s="79" t="str">
        <f t="shared" si="84"/>
        <v>Northeast</v>
      </c>
      <c r="E1378" s="79">
        <f t="shared" si="85"/>
        <v>1</v>
      </c>
      <c r="F1378" s="79">
        <f t="shared" si="86"/>
        <v>0</v>
      </c>
      <c r="G1378" s="79">
        <f t="shared" si="87"/>
        <v>0</v>
      </c>
    </row>
    <row r="1379" spans="1:7" x14ac:dyDescent="0.2">
      <c r="A1379">
        <v>1378</v>
      </c>
      <c r="B1379" t="s">
        <v>127</v>
      </c>
      <c r="C1379">
        <v>42</v>
      </c>
      <c r="D1379" s="79" t="str">
        <f t="shared" si="84"/>
        <v>South</v>
      </c>
      <c r="E1379" s="79">
        <f t="shared" si="85"/>
        <v>0</v>
      </c>
      <c r="F1379" s="79">
        <f t="shared" si="86"/>
        <v>1</v>
      </c>
      <c r="G1379" s="79">
        <f t="shared" si="87"/>
        <v>0</v>
      </c>
    </row>
    <row r="1380" spans="1:7" x14ac:dyDescent="0.2">
      <c r="A1380">
        <v>1379</v>
      </c>
      <c r="B1380" t="s">
        <v>21</v>
      </c>
      <c r="C1380">
        <v>24</v>
      </c>
      <c r="D1380" s="79" t="str">
        <f t="shared" si="84"/>
        <v>South</v>
      </c>
      <c r="E1380" s="79">
        <f t="shared" si="85"/>
        <v>0</v>
      </c>
      <c r="F1380" s="79">
        <f t="shared" si="86"/>
        <v>1</v>
      </c>
      <c r="G1380" s="79">
        <f t="shared" si="87"/>
        <v>0</v>
      </c>
    </row>
    <row r="1381" spans="1:7" x14ac:dyDescent="0.2">
      <c r="A1381">
        <v>1380</v>
      </c>
      <c r="B1381" t="s">
        <v>147</v>
      </c>
      <c r="C1381">
        <v>38</v>
      </c>
      <c r="D1381" s="79" t="str">
        <f t="shared" si="84"/>
        <v>Midwest</v>
      </c>
      <c r="E1381" s="79">
        <f t="shared" si="85"/>
        <v>0</v>
      </c>
      <c r="F1381" s="79">
        <f t="shared" si="86"/>
        <v>0</v>
      </c>
      <c r="G1381" s="79">
        <f t="shared" si="87"/>
        <v>1</v>
      </c>
    </row>
    <row r="1382" spans="1:7" x14ac:dyDescent="0.2">
      <c r="A1382">
        <v>1381</v>
      </c>
      <c r="B1382" t="s">
        <v>34</v>
      </c>
      <c r="C1382">
        <v>41</v>
      </c>
      <c r="D1382" s="79" t="str">
        <f t="shared" si="84"/>
        <v>Northeast</v>
      </c>
      <c r="E1382" s="79">
        <f t="shared" si="85"/>
        <v>1</v>
      </c>
      <c r="F1382" s="79">
        <f t="shared" si="86"/>
        <v>0</v>
      </c>
      <c r="G1382" s="79">
        <f t="shared" si="87"/>
        <v>0</v>
      </c>
    </row>
    <row r="1383" spans="1:7" x14ac:dyDescent="0.2">
      <c r="A1383">
        <v>1382</v>
      </c>
      <c r="B1383" t="s">
        <v>114</v>
      </c>
      <c r="C1383">
        <v>48</v>
      </c>
      <c r="D1383" s="79" t="str">
        <f t="shared" si="84"/>
        <v>Midwest</v>
      </c>
      <c r="E1383" s="79">
        <f t="shared" si="85"/>
        <v>0</v>
      </c>
      <c r="F1383" s="79">
        <f t="shared" si="86"/>
        <v>0</v>
      </c>
      <c r="G1383" s="79">
        <f t="shared" si="87"/>
        <v>1</v>
      </c>
    </row>
    <row r="1384" spans="1:7" x14ac:dyDescent="0.2">
      <c r="A1384">
        <v>1383</v>
      </c>
      <c r="B1384" t="s">
        <v>150</v>
      </c>
      <c r="C1384">
        <v>16</v>
      </c>
      <c r="D1384" s="79" t="str">
        <f t="shared" si="84"/>
        <v>Midwest</v>
      </c>
      <c r="E1384" s="79">
        <f t="shared" si="85"/>
        <v>0</v>
      </c>
      <c r="F1384" s="79">
        <f t="shared" si="86"/>
        <v>0</v>
      </c>
      <c r="G1384" s="79">
        <f t="shared" si="87"/>
        <v>1</v>
      </c>
    </row>
    <row r="1385" spans="1:7" x14ac:dyDescent="0.2">
      <c r="A1385">
        <v>1384</v>
      </c>
      <c r="B1385" t="s">
        <v>149</v>
      </c>
      <c r="C1385">
        <v>4</v>
      </c>
      <c r="D1385" s="79" t="str">
        <f t="shared" si="84"/>
        <v>Midwest</v>
      </c>
      <c r="E1385" s="79">
        <f t="shared" si="85"/>
        <v>0</v>
      </c>
      <c r="F1385" s="79">
        <f t="shared" si="86"/>
        <v>0</v>
      </c>
      <c r="G1385" s="79">
        <f t="shared" si="87"/>
        <v>1</v>
      </c>
    </row>
    <row r="1386" spans="1:7" x14ac:dyDescent="0.2">
      <c r="A1386">
        <v>1385</v>
      </c>
      <c r="B1386" t="s">
        <v>119</v>
      </c>
      <c r="C1386">
        <v>8</v>
      </c>
      <c r="D1386" s="79" t="str">
        <f t="shared" si="84"/>
        <v>West</v>
      </c>
      <c r="E1386" s="79">
        <f t="shared" si="85"/>
        <v>0</v>
      </c>
      <c r="F1386" s="79">
        <f t="shared" si="86"/>
        <v>0</v>
      </c>
      <c r="G1386" s="79">
        <f t="shared" si="87"/>
        <v>0</v>
      </c>
    </row>
    <row r="1387" spans="1:7" x14ac:dyDescent="0.2">
      <c r="A1387">
        <v>1386</v>
      </c>
      <c r="B1387" t="s">
        <v>90</v>
      </c>
      <c r="C1387">
        <v>1</v>
      </c>
      <c r="D1387" s="79" t="str">
        <f t="shared" si="84"/>
        <v>South</v>
      </c>
      <c r="E1387" s="79">
        <f t="shared" si="85"/>
        <v>0</v>
      </c>
      <c r="F1387" s="79">
        <f t="shared" si="86"/>
        <v>1</v>
      </c>
      <c r="G1387" s="79">
        <f t="shared" si="87"/>
        <v>0</v>
      </c>
    </row>
    <row r="1388" spans="1:7" x14ac:dyDescent="0.2">
      <c r="A1388">
        <v>1387</v>
      </c>
      <c r="B1388" t="s">
        <v>46</v>
      </c>
      <c r="C1388">
        <v>4</v>
      </c>
      <c r="D1388" s="79" t="str">
        <f t="shared" si="84"/>
        <v>West</v>
      </c>
      <c r="E1388" s="79">
        <f t="shared" si="85"/>
        <v>0</v>
      </c>
      <c r="F1388" s="79">
        <f t="shared" si="86"/>
        <v>0</v>
      </c>
      <c r="G1388" s="79">
        <f t="shared" si="87"/>
        <v>0</v>
      </c>
    </row>
    <row r="1389" spans="1:7" x14ac:dyDescent="0.2">
      <c r="A1389">
        <v>1388</v>
      </c>
      <c r="B1389" t="s">
        <v>127</v>
      </c>
      <c r="C1389">
        <v>20</v>
      </c>
      <c r="D1389" s="79" t="str">
        <f t="shared" si="84"/>
        <v>South</v>
      </c>
      <c r="E1389" s="79">
        <f t="shared" si="85"/>
        <v>0</v>
      </c>
      <c r="F1389" s="79">
        <f t="shared" si="86"/>
        <v>1</v>
      </c>
      <c r="G1389" s="79">
        <f t="shared" si="87"/>
        <v>0</v>
      </c>
    </row>
    <row r="1390" spans="1:7" x14ac:dyDescent="0.2">
      <c r="A1390">
        <v>1389</v>
      </c>
      <c r="B1390" t="s">
        <v>71</v>
      </c>
      <c r="C1390">
        <v>40</v>
      </c>
      <c r="D1390" s="79" t="str">
        <f t="shared" si="84"/>
        <v>South</v>
      </c>
      <c r="E1390" s="79">
        <f t="shared" si="85"/>
        <v>0</v>
      </c>
      <c r="F1390" s="79">
        <f t="shared" si="86"/>
        <v>1</v>
      </c>
      <c r="G1390" s="79">
        <f t="shared" si="87"/>
        <v>0</v>
      </c>
    </row>
    <row r="1391" spans="1:7" x14ac:dyDescent="0.2">
      <c r="A1391">
        <v>1390</v>
      </c>
      <c r="B1391" t="s">
        <v>114</v>
      </c>
      <c r="C1391">
        <v>8</v>
      </c>
      <c r="D1391" s="79" t="str">
        <f t="shared" si="84"/>
        <v>Midwest</v>
      </c>
      <c r="E1391" s="79">
        <f t="shared" si="85"/>
        <v>0</v>
      </c>
      <c r="F1391" s="79">
        <f t="shared" si="86"/>
        <v>0</v>
      </c>
      <c r="G1391" s="79">
        <f t="shared" si="87"/>
        <v>1</v>
      </c>
    </row>
    <row r="1392" spans="1:7" x14ac:dyDescent="0.2">
      <c r="A1392">
        <v>1391</v>
      </c>
      <c r="B1392" t="s">
        <v>71</v>
      </c>
      <c r="C1392">
        <v>42</v>
      </c>
      <c r="D1392" s="79" t="str">
        <f t="shared" si="84"/>
        <v>South</v>
      </c>
      <c r="E1392" s="79">
        <f t="shared" si="85"/>
        <v>0</v>
      </c>
      <c r="F1392" s="79">
        <f t="shared" si="86"/>
        <v>1</v>
      </c>
      <c r="G1392" s="79">
        <f t="shared" si="87"/>
        <v>0</v>
      </c>
    </row>
    <row r="1393" spans="1:7" x14ac:dyDescent="0.2">
      <c r="A1393">
        <v>1392</v>
      </c>
      <c r="B1393" t="s">
        <v>90</v>
      </c>
      <c r="C1393">
        <v>38</v>
      </c>
      <c r="D1393" s="79" t="str">
        <f t="shared" si="84"/>
        <v>South</v>
      </c>
      <c r="E1393" s="79">
        <f t="shared" si="85"/>
        <v>0</v>
      </c>
      <c r="F1393" s="79">
        <f t="shared" si="86"/>
        <v>1</v>
      </c>
      <c r="G1393" s="79">
        <f t="shared" si="87"/>
        <v>0</v>
      </c>
    </row>
    <row r="1394" spans="1:7" x14ac:dyDescent="0.2">
      <c r="A1394">
        <v>1393</v>
      </c>
      <c r="B1394" t="s">
        <v>71</v>
      </c>
      <c r="C1394">
        <v>34</v>
      </c>
      <c r="D1394" s="79" t="str">
        <f t="shared" si="84"/>
        <v>South</v>
      </c>
      <c r="E1394" s="79">
        <f t="shared" si="85"/>
        <v>0</v>
      </c>
      <c r="F1394" s="79">
        <f t="shared" si="86"/>
        <v>1</v>
      </c>
      <c r="G1394" s="79">
        <f t="shared" si="87"/>
        <v>0</v>
      </c>
    </row>
    <row r="1395" spans="1:7" x14ac:dyDescent="0.2">
      <c r="A1395">
        <v>1394</v>
      </c>
      <c r="B1395" t="s">
        <v>134</v>
      </c>
      <c r="C1395">
        <v>14</v>
      </c>
      <c r="D1395" s="79" t="str">
        <f t="shared" si="84"/>
        <v>West</v>
      </c>
      <c r="E1395" s="79">
        <f t="shared" si="85"/>
        <v>0</v>
      </c>
      <c r="F1395" s="79">
        <f t="shared" si="86"/>
        <v>0</v>
      </c>
      <c r="G1395" s="79">
        <f t="shared" si="87"/>
        <v>0</v>
      </c>
    </row>
    <row r="1396" spans="1:7" x14ac:dyDescent="0.2">
      <c r="A1396">
        <v>1395</v>
      </c>
      <c r="B1396" t="s">
        <v>145</v>
      </c>
      <c r="C1396">
        <v>39</v>
      </c>
      <c r="D1396" s="79" t="str">
        <f t="shared" si="84"/>
        <v>Midwest</v>
      </c>
      <c r="E1396" s="79">
        <f t="shared" si="85"/>
        <v>0</v>
      </c>
      <c r="F1396" s="79">
        <f t="shared" si="86"/>
        <v>0</v>
      </c>
      <c r="G1396" s="79">
        <f t="shared" si="87"/>
        <v>1</v>
      </c>
    </row>
    <row r="1397" spans="1:7" x14ac:dyDescent="0.2">
      <c r="A1397">
        <v>1396</v>
      </c>
      <c r="B1397" t="s">
        <v>63</v>
      </c>
      <c r="C1397">
        <v>40</v>
      </c>
      <c r="D1397" s="79" t="str">
        <f t="shared" si="84"/>
        <v>South</v>
      </c>
      <c r="E1397" s="79">
        <f t="shared" si="85"/>
        <v>0</v>
      </c>
      <c r="F1397" s="79">
        <f t="shared" si="86"/>
        <v>1</v>
      </c>
      <c r="G1397" s="79">
        <f t="shared" si="87"/>
        <v>0</v>
      </c>
    </row>
    <row r="1398" spans="1:7" x14ac:dyDescent="0.2">
      <c r="A1398">
        <v>1397</v>
      </c>
      <c r="B1398" t="s">
        <v>149</v>
      </c>
      <c r="C1398">
        <v>49</v>
      </c>
      <c r="D1398" s="79" t="str">
        <f t="shared" si="84"/>
        <v>Midwest</v>
      </c>
      <c r="E1398" s="79">
        <f t="shared" si="85"/>
        <v>0</v>
      </c>
      <c r="F1398" s="79">
        <f t="shared" si="86"/>
        <v>0</v>
      </c>
      <c r="G1398" s="79">
        <f t="shared" si="87"/>
        <v>1</v>
      </c>
    </row>
    <row r="1399" spans="1:7" x14ac:dyDescent="0.2">
      <c r="A1399">
        <v>1398</v>
      </c>
      <c r="B1399" t="s">
        <v>34</v>
      </c>
      <c r="C1399">
        <v>33</v>
      </c>
      <c r="D1399" s="79" t="str">
        <f t="shared" si="84"/>
        <v>Northeast</v>
      </c>
      <c r="E1399" s="79">
        <f t="shared" si="85"/>
        <v>1</v>
      </c>
      <c r="F1399" s="79">
        <f t="shared" si="86"/>
        <v>0</v>
      </c>
      <c r="G1399" s="79">
        <f t="shared" si="87"/>
        <v>0</v>
      </c>
    </row>
    <row r="1400" spans="1:7" x14ac:dyDescent="0.2">
      <c r="A1400">
        <v>1399</v>
      </c>
      <c r="B1400" t="s">
        <v>104</v>
      </c>
      <c r="C1400">
        <v>25</v>
      </c>
      <c r="D1400" s="79" t="str">
        <f t="shared" si="84"/>
        <v>South</v>
      </c>
      <c r="E1400" s="79">
        <f t="shared" si="85"/>
        <v>0</v>
      </c>
      <c r="F1400" s="79">
        <f t="shared" si="86"/>
        <v>1</v>
      </c>
      <c r="G1400" s="79">
        <f t="shared" si="87"/>
        <v>0</v>
      </c>
    </row>
    <row r="1401" spans="1:7" x14ac:dyDescent="0.2">
      <c r="A1401">
        <v>1400</v>
      </c>
      <c r="B1401" t="s">
        <v>144</v>
      </c>
      <c r="C1401">
        <v>48</v>
      </c>
      <c r="D1401" s="79" t="str">
        <f t="shared" si="84"/>
        <v>Midwest</v>
      </c>
      <c r="E1401" s="79">
        <f t="shared" si="85"/>
        <v>0</v>
      </c>
      <c r="F1401" s="79">
        <f t="shared" si="86"/>
        <v>0</v>
      </c>
      <c r="G1401" s="79">
        <f t="shared" si="87"/>
        <v>1</v>
      </c>
    </row>
    <row r="1402" spans="1:7" x14ac:dyDescent="0.2">
      <c r="A1402">
        <v>1401</v>
      </c>
      <c r="B1402" t="s">
        <v>106</v>
      </c>
      <c r="C1402">
        <v>22</v>
      </c>
      <c r="D1402" s="79" t="str">
        <f t="shared" si="84"/>
        <v>West</v>
      </c>
      <c r="E1402" s="79">
        <f t="shared" si="85"/>
        <v>0</v>
      </c>
      <c r="F1402" s="79">
        <f t="shared" si="86"/>
        <v>0</v>
      </c>
      <c r="G1402" s="79">
        <f t="shared" si="87"/>
        <v>0</v>
      </c>
    </row>
    <row r="1403" spans="1:7" x14ac:dyDescent="0.2">
      <c r="A1403">
        <v>1402</v>
      </c>
      <c r="B1403" t="s">
        <v>115</v>
      </c>
      <c r="C1403">
        <v>1</v>
      </c>
      <c r="D1403" s="79" t="str">
        <f t="shared" si="84"/>
        <v>Midwest</v>
      </c>
      <c r="E1403" s="79">
        <f t="shared" si="85"/>
        <v>0</v>
      </c>
      <c r="F1403" s="79">
        <f t="shared" si="86"/>
        <v>0</v>
      </c>
      <c r="G1403" s="79">
        <f t="shared" si="87"/>
        <v>1</v>
      </c>
    </row>
    <row r="1404" spans="1:7" x14ac:dyDescent="0.2">
      <c r="A1404">
        <v>1403</v>
      </c>
      <c r="B1404" t="s">
        <v>113</v>
      </c>
      <c r="C1404">
        <v>47</v>
      </c>
      <c r="D1404" s="79" t="str">
        <f t="shared" si="84"/>
        <v>Midwest</v>
      </c>
      <c r="E1404" s="79">
        <f t="shared" si="85"/>
        <v>0</v>
      </c>
      <c r="F1404" s="79">
        <f t="shared" si="86"/>
        <v>0</v>
      </c>
      <c r="G1404" s="79">
        <f t="shared" si="87"/>
        <v>1</v>
      </c>
    </row>
    <row r="1405" spans="1:7" x14ac:dyDescent="0.2">
      <c r="A1405">
        <v>1404</v>
      </c>
      <c r="B1405" t="s">
        <v>141</v>
      </c>
      <c r="C1405">
        <v>20</v>
      </c>
      <c r="D1405" s="79" t="str">
        <f t="shared" si="84"/>
        <v>South</v>
      </c>
      <c r="E1405" s="79">
        <f t="shared" si="85"/>
        <v>0</v>
      </c>
      <c r="F1405" s="79">
        <f t="shared" si="86"/>
        <v>1</v>
      </c>
      <c r="G1405" s="79">
        <f t="shared" si="87"/>
        <v>0</v>
      </c>
    </row>
    <row r="1406" spans="1:7" x14ac:dyDescent="0.2">
      <c r="A1406">
        <v>1405</v>
      </c>
      <c r="B1406" t="s">
        <v>129</v>
      </c>
      <c r="C1406">
        <v>10</v>
      </c>
      <c r="D1406" s="79" t="str">
        <f t="shared" si="84"/>
        <v>West</v>
      </c>
      <c r="E1406" s="79">
        <f t="shared" si="85"/>
        <v>0</v>
      </c>
      <c r="F1406" s="79">
        <f t="shared" si="86"/>
        <v>0</v>
      </c>
      <c r="G1406" s="79">
        <f t="shared" si="87"/>
        <v>0</v>
      </c>
    </row>
    <row r="1407" spans="1:7" x14ac:dyDescent="0.2">
      <c r="A1407">
        <v>1406</v>
      </c>
      <c r="B1407" t="s">
        <v>81</v>
      </c>
      <c r="C1407">
        <v>39</v>
      </c>
      <c r="D1407" s="79" t="str">
        <f t="shared" si="84"/>
        <v>Northeast</v>
      </c>
      <c r="E1407" s="79">
        <f t="shared" si="85"/>
        <v>1</v>
      </c>
      <c r="F1407" s="79">
        <f t="shared" si="86"/>
        <v>0</v>
      </c>
      <c r="G1407" s="79">
        <f t="shared" si="87"/>
        <v>0</v>
      </c>
    </row>
    <row r="1408" spans="1:7" x14ac:dyDescent="0.2">
      <c r="A1408">
        <v>1407</v>
      </c>
      <c r="B1408" t="s">
        <v>148</v>
      </c>
      <c r="C1408">
        <v>15</v>
      </c>
      <c r="D1408" s="79" t="str">
        <f t="shared" si="84"/>
        <v>West</v>
      </c>
      <c r="E1408" s="79">
        <f t="shared" si="85"/>
        <v>0</v>
      </c>
      <c r="F1408" s="79">
        <f t="shared" si="86"/>
        <v>0</v>
      </c>
      <c r="G1408" s="79">
        <f t="shared" si="87"/>
        <v>0</v>
      </c>
    </row>
    <row r="1409" spans="1:7" x14ac:dyDescent="0.2">
      <c r="A1409">
        <v>1408</v>
      </c>
      <c r="B1409" t="s">
        <v>106</v>
      </c>
      <c r="C1409">
        <v>11</v>
      </c>
      <c r="D1409" s="79" t="str">
        <f t="shared" si="84"/>
        <v>West</v>
      </c>
      <c r="E1409" s="79">
        <f t="shared" si="85"/>
        <v>0</v>
      </c>
      <c r="F1409" s="79">
        <f t="shared" si="86"/>
        <v>0</v>
      </c>
      <c r="G1409" s="79">
        <f t="shared" si="87"/>
        <v>0</v>
      </c>
    </row>
    <row r="1410" spans="1:7" x14ac:dyDescent="0.2">
      <c r="A1410">
        <v>1409</v>
      </c>
      <c r="B1410" t="s">
        <v>30</v>
      </c>
      <c r="C1410">
        <v>38</v>
      </c>
      <c r="D1410" s="79" t="str">
        <f t="shared" si="84"/>
        <v>Northeast</v>
      </c>
      <c r="E1410" s="79">
        <f t="shared" si="85"/>
        <v>1</v>
      </c>
      <c r="F1410" s="79">
        <f t="shared" si="86"/>
        <v>0</v>
      </c>
      <c r="G1410" s="79">
        <f t="shared" si="87"/>
        <v>0</v>
      </c>
    </row>
    <row r="1411" spans="1:7" x14ac:dyDescent="0.2">
      <c r="A1411">
        <v>1410</v>
      </c>
      <c r="B1411" t="s">
        <v>134</v>
      </c>
      <c r="C1411">
        <v>41</v>
      </c>
      <c r="D1411" s="79" t="str">
        <f t="shared" ref="D1411:D1474" si="88">IF(OR(B1411="Maine",B1411="New Hampshire",B1411="Vermont",B1411="Massachusetts",B1411="Rhode Island",B1411="Connecticut",B1411="New York",B1411="New Jersey",B1411="Pennsylvania"),"Northeast",
IF(OR(B1411="Delaware",B1411="Maryland",B1411="Virginia",B1411="West Virginia",B1411="North Carolina",B1411="South Carolina",B1411="Georgia",B1411="Florida",B1411="Kentucky",B1411="Tennessee",B1411="Alabama",B1411="Mississippi",B1411="Arkansas",B1411="Louisiana",B1411="Oklahoma",B1411="Texas"),"South",
IF(OR(B1411="Ohio",B1411="Michigan",B1411="Indiana",B1411="Illinois",B1411="Wisconsin",B1411="Minnesota",B1411="Iowa",B1411="Missouri",B1411="North Dakota",B1411="South Dakota",B1411="Nebraska",B1411="Kansas"),"Midwest",
IF(OR(B1411="Montana",B1411="Idaho",B1411="Wyoming",B1411="Colorado",B1411="Utah",B1411="Nevada",B1411="Arizona",B1411="New Mexico",B1411="Alaska",B1411="Hawaii",B1411="Washington",B1411="Oregon",B1411="California"),"West",
"Unknown"))))</f>
        <v>West</v>
      </c>
      <c r="E1411" s="79">
        <f t="shared" ref="E1411:E1474" si="89">IF(D1411="Northeast", 1, 0)</f>
        <v>0</v>
      </c>
      <c r="F1411" s="79">
        <f t="shared" ref="F1411:F1474" si="90">IF(D1411="South", 1, 0)</f>
        <v>0</v>
      </c>
      <c r="G1411" s="79">
        <f t="shared" ref="G1411:G1474" si="91">IF(D1411="Midwest", 1, 0)</f>
        <v>0</v>
      </c>
    </row>
    <row r="1412" spans="1:7" x14ac:dyDescent="0.2">
      <c r="A1412">
        <v>1411</v>
      </c>
      <c r="B1412" t="s">
        <v>121</v>
      </c>
      <c r="C1412">
        <v>18</v>
      </c>
      <c r="D1412" s="79" t="str">
        <f t="shared" si="88"/>
        <v>South</v>
      </c>
      <c r="E1412" s="79">
        <f t="shared" si="89"/>
        <v>0</v>
      </c>
      <c r="F1412" s="79">
        <f t="shared" si="90"/>
        <v>1</v>
      </c>
      <c r="G1412" s="79">
        <f t="shared" si="91"/>
        <v>0</v>
      </c>
    </row>
    <row r="1413" spans="1:7" x14ac:dyDescent="0.2">
      <c r="A1413">
        <v>1412</v>
      </c>
      <c r="B1413" t="s">
        <v>59</v>
      </c>
      <c r="C1413">
        <v>13</v>
      </c>
      <c r="D1413" s="79" t="str">
        <f t="shared" si="88"/>
        <v>South</v>
      </c>
      <c r="E1413" s="79">
        <f t="shared" si="89"/>
        <v>0</v>
      </c>
      <c r="F1413" s="79">
        <f t="shared" si="90"/>
        <v>1</v>
      </c>
      <c r="G1413" s="79">
        <f t="shared" si="91"/>
        <v>0</v>
      </c>
    </row>
    <row r="1414" spans="1:7" x14ac:dyDescent="0.2">
      <c r="A1414">
        <v>1413</v>
      </c>
      <c r="B1414" t="s">
        <v>150</v>
      </c>
      <c r="C1414">
        <v>43</v>
      </c>
      <c r="D1414" s="79" t="str">
        <f t="shared" si="88"/>
        <v>Midwest</v>
      </c>
      <c r="E1414" s="79">
        <f t="shared" si="89"/>
        <v>0</v>
      </c>
      <c r="F1414" s="79">
        <f t="shared" si="90"/>
        <v>0</v>
      </c>
      <c r="G1414" s="79">
        <f t="shared" si="91"/>
        <v>1</v>
      </c>
    </row>
    <row r="1415" spans="1:7" x14ac:dyDescent="0.2">
      <c r="A1415">
        <v>1414</v>
      </c>
      <c r="B1415" t="s">
        <v>81</v>
      </c>
      <c r="C1415">
        <v>12</v>
      </c>
      <c r="D1415" s="79" t="str">
        <f t="shared" si="88"/>
        <v>Northeast</v>
      </c>
      <c r="E1415" s="79">
        <f t="shared" si="89"/>
        <v>1</v>
      </c>
      <c r="F1415" s="79">
        <f t="shared" si="90"/>
        <v>0</v>
      </c>
      <c r="G1415" s="79">
        <f t="shared" si="91"/>
        <v>0</v>
      </c>
    </row>
    <row r="1416" spans="1:7" x14ac:dyDescent="0.2">
      <c r="A1416">
        <v>1415</v>
      </c>
      <c r="B1416" t="s">
        <v>147</v>
      </c>
      <c r="C1416">
        <v>3</v>
      </c>
      <c r="D1416" s="79" t="str">
        <f t="shared" si="88"/>
        <v>Midwest</v>
      </c>
      <c r="E1416" s="79">
        <f t="shared" si="89"/>
        <v>0</v>
      </c>
      <c r="F1416" s="79">
        <f t="shared" si="90"/>
        <v>0</v>
      </c>
      <c r="G1416" s="79">
        <f t="shared" si="91"/>
        <v>1</v>
      </c>
    </row>
    <row r="1417" spans="1:7" x14ac:dyDescent="0.2">
      <c r="A1417">
        <v>1416</v>
      </c>
      <c r="B1417" t="s">
        <v>114</v>
      </c>
      <c r="C1417">
        <v>12</v>
      </c>
      <c r="D1417" s="79" t="str">
        <f t="shared" si="88"/>
        <v>Midwest</v>
      </c>
      <c r="E1417" s="79">
        <f t="shared" si="89"/>
        <v>0</v>
      </c>
      <c r="F1417" s="79">
        <f t="shared" si="90"/>
        <v>0</v>
      </c>
      <c r="G1417" s="79">
        <f t="shared" si="91"/>
        <v>1</v>
      </c>
    </row>
    <row r="1418" spans="1:7" x14ac:dyDescent="0.2">
      <c r="A1418">
        <v>1417</v>
      </c>
      <c r="B1418" t="s">
        <v>134</v>
      </c>
      <c r="C1418">
        <v>46</v>
      </c>
      <c r="D1418" s="79" t="str">
        <f t="shared" si="88"/>
        <v>West</v>
      </c>
      <c r="E1418" s="79">
        <f t="shared" si="89"/>
        <v>0</v>
      </c>
      <c r="F1418" s="79">
        <f t="shared" si="90"/>
        <v>0</v>
      </c>
      <c r="G1418" s="79">
        <f t="shared" si="91"/>
        <v>0</v>
      </c>
    </row>
    <row r="1419" spans="1:7" x14ac:dyDescent="0.2">
      <c r="A1419">
        <v>1418</v>
      </c>
      <c r="B1419" t="s">
        <v>55</v>
      </c>
      <c r="C1419">
        <v>21</v>
      </c>
      <c r="D1419" s="79" t="str">
        <f t="shared" si="88"/>
        <v>West</v>
      </c>
      <c r="E1419" s="79">
        <f t="shared" si="89"/>
        <v>0</v>
      </c>
      <c r="F1419" s="79">
        <f t="shared" si="90"/>
        <v>0</v>
      </c>
      <c r="G1419" s="79">
        <f t="shared" si="91"/>
        <v>0</v>
      </c>
    </row>
    <row r="1420" spans="1:7" x14ac:dyDescent="0.2">
      <c r="A1420">
        <v>1419</v>
      </c>
      <c r="B1420" t="s">
        <v>89</v>
      </c>
      <c r="C1420">
        <v>23</v>
      </c>
      <c r="D1420" s="79" t="str">
        <f t="shared" si="88"/>
        <v>South</v>
      </c>
      <c r="E1420" s="79">
        <f t="shared" si="89"/>
        <v>0</v>
      </c>
      <c r="F1420" s="79">
        <f t="shared" si="90"/>
        <v>1</v>
      </c>
      <c r="G1420" s="79">
        <f t="shared" si="91"/>
        <v>0</v>
      </c>
    </row>
    <row r="1421" spans="1:7" x14ac:dyDescent="0.2">
      <c r="A1421">
        <v>1420</v>
      </c>
      <c r="B1421" t="s">
        <v>55</v>
      </c>
      <c r="C1421">
        <v>4</v>
      </c>
      <c r="D1421" s="79" t="str">
        <f t="shared" si="88"/>
        <v>West</v>
      </c>
      <c r="E1421" s="79">
        <f t="shared" si="89"/>
        <v>0</v>
      </c>
      <c r="F1421" s="79">
        <f t="shared" si="90"/>
        <v>0</v>
      </c>
      <c r="G1421" s="79">
        <f t="shared" si="91"/>
        <v>0</v>
      </c>
    </row>
    <row r="1422" spans="1:7" x14ac:dyDescent="0.2">
      <c r="A1422">
        <v>1421</v>
      </c>
      <c r="B1422" t="s">
        <v>98</v>
      </c>
      <c r="C1422">
        <v>45</v>
      </c>
      <c r="D1422" s="79" t="str">
        <f t="shared" si="88"/>
        <v>West</v>
      </c>
      <c r="E1422" s="79">
        <f t="shared" si="89"/>
        <v>0</v>
      </c>
      <c r="F1422" s="79">
        <f t="shared" si="90"/>
        <v>0</v>
      </c>
      <c r="G1422" s="79">
        <f t="shared" si="91"/>
        <v>0</v>
      </c>
    </row>
    <row r="1423" spans="1:7" x14ac:dyDescent="0.2">
      <c r="A1423">
        <v>1422</v>
      </c>
      <c r="B1423" t="s">
        <v>137</v>
      </c>
      <c r="C1423">
        <v>24</v>
      </c>
      <c r="D1423" s="79" t="str">
        <f t="shared" si="88"/>
        <v>Northeast</v>
      </c>
      <c r="E1423" s="79">
        <f t="shared" si="89"/>
        <v>1</v>
      </c>
      <c r="F1423" s="79">
        <f t="shared" si="90"/>
        <v>0</v>
      </c>
      <c r="G1423" s="79">
        <f t="shared" si="91"/>
        <v>0</v>
      </c>
    </row>
    <row r="1424" spans="1:7" x14ac:dyDescent="0.2">
      <c r="A1424">
        <v>1423</v>
      </c>
      <c r="B1424" t="s">
        <v>104</v>
      </c>
      <c r="C1424">
        <v>3</v>
      </c>
      <c r="D1424" s="79" t="str">
        <f t="shared" si="88"/>
        <v>South</v>
      </c>
      <c r="E1424" s="79">
        <f t="shared" si="89"/>
        <v>0</v>
      </c>
      <c r="F1424" s="79">
        <f t="shared" si="90"/>
        <v>1</v>
      </c>
      <c r="G1424" s="79">
        <f t="shared" si="91"/>
        <v>0</v>
      </c>
    </row>
    <row r="1425" spans="1:7" x14ac:dyDescent="0.2">
      <c r="A1425">
        <v>1424</v>
      </c>
      <c r="B1425" t="s">
        <v>150</v>
      </c>
      <c r="C1425">
        <v>12</v>
      </c>
      <c r="D1425" s="79" t="str">
        <f t="shared" si="88"/>
        <v>Midwest</v>
      </c>
      <c r="E1425" s="79">
        <f t="shared" si="89"/>
        <v>0</v>
      </c>
      <c r="F1425" s="79">
        <f t="shared" si="90"/>
        <v>0</v>
      </c>
      <c r="G1425" s="79">
        <f t="shared" si="91"/>
        <v>1</v>
      </c>
    </row>
    <row r="1426" spans="1:7" x14ac:dyDescent="0.2">
      <c r="A1426">
        <v>1425</v>
      </c>
      <c r="B1426" t="s">
        <v>138</v>
      </c>
      <c r="C1426">
        <v>34</v>
      </c>
      <c r="D1426" s="79" t="str">
        <f t="shared" si="88"/>
        <v>Northeast</v>
      </c>
      <c r="E1426" s="79">
        <f t="shared" si="89"/>
        <v>1</v>
      </c>
      <c r="F1426" s="79">
        <f t="shared" si="90"/>
        <v>0</v>
      </c>
      <c r="G1426" s="79">
        <f t="shared" si="91"/>
        <v>0</v>
      </c>
    </row>
    <row r="1427" spans="1:7" x14ac:dyDescent="0.2">
      <c r="A1427">
        <v>1426</v>
      </c>
      <c r="B1427" t="s">
        <v>50</v>
      </c>
      <c r="C1427">
        <v>39</v>
      </c>
      <c r="D1427" s="79" t="str">
        <f t="shared" si="88"/>
        <v>West</v>
      </c>
      <c r="E1427" s="79">
        <f t="shared" si="89"/>
        <v>0</v>
      </c>
      <c r="F1427" s="79">
        <f t="shared" si="90"/>
        <v>0</v>
      </c>
      <c r="G1427" s="79">
        <f t="shared" si="91"/>
        <v>0</v>
      </c>
    </row>
    <row r="1428" spans="1:7" x14ac:dyDescent="0.2">
      <c r="A1428">
        <v>1427</v>
      </c>
      <c r="B1428" t="s">
        <v>150</v>
      </c>
      <c r="C1428">
        <v>35</v>
      </c>
      <c r="D1428" s="79" t="str">
        <f t="shared" si="88"/>
        <v>Midwest</v>
      </c>
      <c r="E1428" s="79">
        <f t="shared" si="89"/>
        <v>0</v>
      </c>
      <c r="F1428" s="79">
        <f t="shared" si="90"/>
        <v>0</v>
      </c>
      <c r="G1428" s="79">
        <f t="shared" si="91"/>
        <v>1</v>
      </c>
    </row>
    <row r="1429" spans="1:7" x14ac:dyDescent="0.2">
      <c r="A1429">
        <v>1428</v>
      </c>
      <c r="B1429" t="s">
        <v>146</v>
      </c>
      <c r="C1429">
        <v>8</v>
      </c>
      <c r="D1429" s="79" t="str">
        <f t="shared" si="88"/>
        <v>Midwest</v>
      </c>
      <c r="E1429" s="79">
        <f t="shared" si="89"/>
        <v>0</v>
      </c>
      <c r="F1429" s="79">
        <f t="shared" si="90"/>
        <v>0</v>
      </c>
      <c r="G1429" s="79">
        <f t="shared" si="91"/>
        <v>1</v>
      </c>
    </row>
    <row r="1430" spans="1:7" x14ac:dyDescent="0.2">
      <c r="A1430">
        <v>1429</v>
      </c>
      <c r="B1430" t="s">
        <v>113</v>
      </c>
      <c r="C1430">
        <v>42</v>
      </c>
      <c r="D1430" s="79" t="str">
        <f t="shared" si="88"/>
        <v>Midwest</v>
      </c>
      <c r="E1430" s="79">
        <f t="shared" si="89"/>
        <v>0</v>
      </c>
      <c r="F1430" s="79">
        <f t="shared" si="90"/>
        <v>0</v>
      </c>
      <c r="G1430" s="79">
        <f t="shared" si="91"/>
        <v>1</v>
      </c>
    </row>
    <row r="1431" spans="1:7" x14ac:dyDescent="0.2">
      <c r="A1431">
        <v>1430</v>
      </c>
      <c r="B1431" t="s">
        <v>127</v>
      </c>
      <c r="C1431">
        <v>6</v>
      </c>
      <c r="D1431" s="79" t="str">
        <f t="shared" si="88"/>
        <v>South</v>
      </c>
      <c r="E1431" s="79">
        <f t="shared" si="89"/>
        <v>0</v>
      </c>
      <c r="F1431" s="79">
        <f t="shared" si="90"/>
        <v>1</v>
      </c>
      <c r="G1431" s="79">
        <f t="shared" si="91"/>
        <v>0</v>
      </c>
    </row>
    <row r="1432" spans="1:7" x14ac:dyDescent="0.2">
      <c r="A1432">
        <v>1431</v>
      </c>
      <c r="B1432" t="s">
        <v>150</v>
      </c>
      <c r="C1432">
        <v>3</v>
      </c>
      <c r="D1432" s="79" t="str">
        <f t="shared" si="88"/>
        <v>Midwest</v>
      </c>
      <c r="E1432" s="79">
        <f t="shared" si="89"/>
        <v>0</v>
      </c>
      <c r="F1432" s="79">
        <f t="shared" si="90"/>
        <v>0</v>
      </c>
      <c r="G1432" s="79">
        <f t="shared" si="91"/>
        <v>1</v>
      </c>
    </row>
    <row r="1433" spans="1:7" x14ac:dyDescent="0.2">
      <c r="A1433">
        <v>1432</v>
      </c>
      <c r="B1433" t="s">
        <v>146</v>
      </c>
      <c r="C1433">
        <v>29</v>
      </c>
      <c r="D1433" s="79" t="str">
        <f t="shared" si="88"/>
        <v>Midwest</v>
      </c>
      <c r="E1433" s="79">
        <f t="shared" si="89"/>
        <v>0</v>
      </c>
      <c r="F1433" s="79">
        <f t="shared" si="90"/>
        <v>0</v>
      </c>
      <c r="G1433" s="79">
        <f t="shared" si="91"/>
        <v>1</v>
      </c>
    </row>
    <row r="1434" spans="1:7" x14ac:dyDescent="0.2">
      <c r="A1434">
        <v>1433</v>
      </c>
      <c r="B1434" t="s">
        <v>102</v>
      </c>
      <c r="C1434">
        <v>32</v>
      </c>
      <c r="D1434" s="79" t="str">
        <f t="shared" si="88"/>
        <v>South</v>
      </c>
      <c r="E1434" s="79">
        <f t="shared" si="89"/>
        <v>0</v>
      </c>
      <c r="F1434" s="79">
        <f t="shared" si="90"/>
        <v>1</v>
      </c>
      <c r="G1434" s="79">
        <f t="shared" si="91"/>
        <v>0</v>
      </c>
    </row>
    <row r="1435" spans="1:7" x14ac:dyDescent="0.2">
      <c r="A1435">
        <v>1434</v>
      </c>
      <c r="B1435" t="s">
        <v>147</v>
      </c>
      <c r="C1435">
        <v>45</v>
      </c>
      <c r="D1435" s="79" t="str">
        <f t="shared" si="88"/>
        <v>Midwest</v>
      </c>
      <c r="E1435" s="79">
        <f t="shared" si="89"/>
        <v>0</v>
      </c>
      <c r="F1435" s="79">
        <f t="shared" si="90"/>
        <v>0</v>
      </c>
      <c r="G1435" s="79">
        <f t="shared" si="91"/>
        <v>1</v>
      </c>
    </row>
    <row r="1436" spans="1:7" x14ac:dyDescent="0.2">
      <c r="A1436">
        <v>1435</v>
      </c>
      <c r="B1436" t="s">
        <v>83</v>
      </c>
      <c r="C1436">
        <v>21</v>
      </c>
      <c r="D1436" s="79" t="str">
        <f t="shared" si="88"/>
        <v>Northeast</v>
      </c>
      <c r="E1436" s="79">
        <f t="shared" si="89"/>
        <v>1</v>
      </c>
      <c r="F1436" s="79">
        <f t="shared" si="90"/>
        <v>0</v>
      </c>
      <c r="G1436" s="79">
        <f t="shared" si="91"/>
        <v>0</v>
      </c>
    </row>
    <row r="1437" spans="1:7" x14ac:dyDescent="0.2">
      <c r="A1437">
        <v>1436</v>
      </c>
      <c r="B1437" t="s">
        <v>46</v>
      </c>
      <c r="C1437">
        <v>41</v>
      </c>
      <c r="D1437" s="79" t="str">
        <f t="shared" si="88"/>
        <v>West</v>
      </c>
      <c r="E1437" s="79">
        <f t="shared" si="89"/>
        <v>0</v>
      </c>
      <c r="F1437" s="79">
        <f t="shared" si="90"/>
        <v>0</v>
      </c>
      <c r="G1437" s="79">
        <f t="shared" si="91"/>
        <v>0</v>
      </c>
    </row>
    <row r="1438" spans="1:7" x14ac:dyDescent="0.2">
      <c r="A1438">
        <v>1437</v>
      </c>
      <c r="B1438" t="s">
        <v>147</v>
      </c>
      <c r="C1438">
        <v>23</v>
      </c>
      <c r="D1438" s="79" t="str">
        <f t="shared" si="88"/>
        <v>Midwest</v>
      </c>
      <c r="E1438" s="79">
        <f t="shared" si="89"/>
        <v>0</v>
      </c>
      <c r="F1438" s="79">
        <f t="shared" si="90"/>
        <v>0</v>
      </c>
      <c r="G1438" s="79">
        <f t="shared" si="91"/>
        <v>1</v>
      </c>
    </row>
    <row r="1439" spans="1:7" x14ac:dyDescent="0.2">
      <c r="A1439">
        <v>1438</v>
      </c>
      <c r="B1439" t="s">
        <v>55</v>
      </c>
      <c r="C1439">
        <v>14</v>
      </c>
      <c r="D1439" s="79" t="str">
        <f t="shared" si="88"/>
        <v>West</v>
      </c>
      <c r="E1439" s="79">
        <f t="shared" si="89"/>
        <v>0</v>
      </c>
      <c r="F1439" s="79">
        <f t="shared" si="90"/>
        <v>0</v>
      </c>
      <c r="G1439" s="79">
        <f t="shared" si="91"/>
        <v>0</v>
      </c>
    </row>
    <row r="1440" spans="1:7" x14ac:dyDescent="0.2">
      <c r="A1440">
        <v>1439</v>
      </c>
      <c r="B1440" t="s">
        <v>148</v>
      </c>
      <c r="C1440">
        <v>24</v>
      </c>
      <c r="D1440" s="79" t="str">
        <f t="shared" si="88"/>
        <v>West</v>
      </c>
      <c r="E1440" s="79">
        <f t="shared" si="89"/>
        <v>0</v>
      </c>
      <c r="F1440" s="79">
        <f t="shared" si="90"/>
        <v>0</v>
      </c>
      <c r="G1440" s="79">
        <f t="shared" si="91"/>
        <v>0</v>
      </c>
    </row>
    <row r="1441" spans="1:7" x14ac:dyDescent="0.2">
      <c r="A1441">
        <v>1440</v>
      </c>
      <c r="B1441" t="s">
        <v>129</v>
      </c>
      <c r="C1441">
        <v>25</v>
      </c>
      <c r="D1441" s="79" t="str">
        <f t="shared" si="88"/>
        <v>West</v>
      </c>
      <c r="E1441" s="79">
        <f t="shared" si="89"/>
        <v>0</v>
      </c>
      <c r="F1441" s="79">
        <f t="shared" si="90"/>
        <v>0</v>
      </c>
      <c r="G1441" s="79">
        <f t="shared" si="91"/>
        <v>0</v>
      </c>
    </row>
    <row r="1442" spans="1:7" x14ac:dyDescent="0.2">
      <c r="A1442">
        <v>1441</v>
      </c>
      <c r="B1442" t="s">
        <v>116</v>
      </c>
      <c r="C1442">
        <v>13</v>
      </c>
      <c r="D1442" s="79" t="str">
        <f t="shared" si="88"/>
        <v>West</v>
      </c>
      <c r="E1442" s="79">
        <f t="shared" si="89"/>
        <v>0</v>
      </c>
      <c r="F1442" s="79">
        <f t="shared" si="90"/>
        <v>0</v>
      </c>
      <c r="G1442" s="79">
        <f t="shared" si="91"/>
        <v>0</v>
      </c>
    </row>
    <row r="1443" spans="1:7" x14ac:dyDescent="0.2">
      <c r="A1443">
        <v>1442</v>
      </c>
      <c r="B1443" t="s">
        <v>144</v>
      </c>
      <c r="C1443">
        <v>3</v>
      </c>
      <c r="D1443" s="79" t="str">
        <f t="shared" si="88"/>
        <v>Midwest</v>
      </c>
      <c r="E1443" s="79">
        <f t="shared" si="89"/>
        <v>0</v>
      </c>
      <c r="F1443" s="79">
        <f t="shared" si="90"/>
        <v>0</v>
      </c>
      <c r="G1443" s="79">
        <f t="shared" si="91"/>
        <v>1</v>
      </c>
    </row>
    <row r="1444" spans="1:7" x14ac:dyDescent="0.2">
      <c r="A1444">
        <v>1443</v>
      </c>
      <c r="B1444" t="s">
        <v>134</v>
      </c>
      <c r="C1444">
        <v>42</v>
      </c>
      <c r="D1444" s="79" t="str">
        <f t="shared" si="88"/>
        <v>West</v>
      </c>
      <c r="E1444" s="79">
        <f t="shared" si="89"/>
        <v>0</v>
      </c>
      <c r="F1444" s="79">
        <f t="shared" si="90"/>
        <v>0</v>
      </c>
      <c r="G1444" s="79">
        <f t="shared" si="91"/>
        <v>0</v>
      </c>
    </row>
    <row r="1445" spans="1:7" x14ac:dyDescent="0.2">
      <c r="A1445">
        <v>1444</v>
      </c>
      <c r="B1445" t="s">
        <v>134</v>
      </c>
      <c r="C1445">
        <v>2</v>
      </c>
      <c r="D1445" s="79" t="str">
        <f t="shared" si="88"/>
        <v>West</v>
      </c>
      <c r="E1445" s="79">
        <f t="shared" si="89"/>
        <v>0</v>
      </c>
      <c r="F1445" s="79">
        <f t="shared" si="90"/>
        <v>0</v>
      </c>
      <c r="G1445" s="79">
        <f t="shared" si="91"/>
        <v>0</v>
      </c>
    </row>
    <row r="1446" spans="1:7" x14ac:dyDescent="0.2">
      <c r="A1446">
        <v>1445</v>
      </c>
      <c r="B1446" t="s">
        <v>128</v>
      </c>
      <c r="C1446">
        <v>26</v>
      </c>
      <c r="D1446" s="79" t="str">
        <f t="shared" si="88"/>
        <v>Northeast</v>
      </c>
      <c r="E1446" s="79">
        <f t="shared" si="89"/>
        <v>1</v>
      </c>
      <c r="F1446" s="79">
        <f t="shared" si="90"/>
        <v>0</v>
      </c>
      <c r="G1446" s="79">
        <f t="shared" si="91"/>
        <v>0</v>
      </c>
    </row>
    <row r="1447" spans="1:7" x14ac:dyDescent="0.2">
      <c r="A1447">
        <v>1446</v>
      </c>
      <c r="B1447" t="s">
        <v>71</v>
      </c>
      <c r="C1447">
        <v>24</v>
      </c>
      <c r="D1447" s="79" t="str">
        <f t="shared" si="88"/>
        <v>South</v>
      </c>
      <c r="E1447" s="79">
        <f t="shared" si="89"/>
        <v>0</v>
      </c>
      <c r="F1447" s="79">
        <f t="shared" si="90"/>
        <v>1</v>
      </c>
      <c r="G1447" s="79">
        <f t="shared" si="91"/>
        <v>0</v>
      </c>
    </row>
    <row r="1448" spans="1:7" x14ac:dyDescent="0.2">
      <c r="A1448">
        <v>1447</v>
      </c>
      <c r="B1448" t="s">
        <v>50</v>
      </c>
      <c r="C1448">
        <v>6</v>
      </c>
      <c r="D1448" s="79" t="str">
        <f t="shared" si="88"/>
        <v>West</v>
      </c>
      <c r="E1448" s="79">
        <f t="shared" si="89"/>
        <v>0</v>
      </c>
      <c r="F1448" s="79">
        <f t="shared" si="90"/>
        <v>0</v>
      </c>
      <c r="G1448" s="79">
        <f t="shared" si="91"/>
        <v>0</v>
      </c>
    </row>
    <row r="1449" spans="1:7" x14ac:dyDescent="0.2">
      <c r="A1449">
        <v>1448</v>
      </c>
      <c r="B1449" t="s">
        <v>129</v>
      </c>
      <c r="C1449">
        <v>25</v>
      </c>
      <c r="D1449" s="79" t="str">
        <f t="shared" si="88"/>
        <v>West</v>
      </c>
      <c r="E1449" s="79">
        <f t="shared" si="89"/>
        <v>0</v>
      </c>
      <c r="F1449" s="79">
        <f t="shared" si="90"/>
        <v>0</v>
      </c>
      <c r="G1449" s="79">
        <f t="shared" si="91"/>
        <v>0</v>
      </c>
    </row>
    <row r="1450" spans="1:7" x14ac:dyDescent="0.2">
      <c r="A1450">
        <v>1449</v>
      </c>
      <c r="B1450" t="s">
        <v>63</v>
      </c>
      <c r="C1450">
        <v>11</v>
      </c>
      <c r="D1450" s="79" t="str">
        <f t="shared" si="88"/>
        <v>South</v>
      </c>
      <c r="E1450" s="79">
        <f t="shared" si="89"/>
        <v>0</v>
      </c>
      <c r="F1450" s="79">
        <f t="shared" si="90"/>
        <v>1</v>
      </c>
      <c r="G1450" s="79">
        <f t="shared" si="91"/>
        <v>0</v>
      </c>
    </row>
    <row r="1451" spans="1:7" x14ac:dyDescent="0.2">
      <c r="A1451">
        <v>1450</v>
      </c>
      <c r="B1451" t="s">
        <v>83</v>
      </c>
      <c r="C1451">
        <v>20</v>
      </c>
      <c r="D1451" s="79" t="str">
        <f t="shared" si="88"/>
        <v>Northeast</v>
      </c>
      <c r="E1451" s="79">
        <f t="shared" si="89"/>
        <v>1</v>
      </c>
      <c r="F1451" s="79">
        <f t="shared" si="90"/>
        <v>0</v>
      </c>
      <c r="G1451" s="79">
        <f t="shared" si="91"/>
        <v>0</v>
      </c>
    </row>
    <row r="1452" spans="1:7" x14ac:dyDescent="0.2">
      <c r="A1452">
        <v>1451</v>
      </c>
      <c r="B1452" t="s">
        <v>114</v>
      </c>
      <c r="C1452">
        <v>25</v>
      </c>
      <c r="D1452" s="79" t="str">
        <f t="shared" si="88"/>
        <v>Midwest</v>
      </c>
      <c r="E1452" s="79">
        <f t="shared" si="89"/>
        <v>0</v>
      </c>
      <c r="F1452" s="79">
        <f t="shared" si="90"/>
        <v>0</v>
      </c>
      <c r="G1452" s="79">
        <f t="shared" si="91"/>
        <v>1</v>
      </c>
    </row>
    <row r="1453" spans="1:7" x14ac:dyDescent="0.2">
      <c r="A1453">
        <v>1452</v>
      </c>
      <c r="B1453" t="s">
        <v>139</v>
      </c>
      <c r="C1453">
        <v>35</v>
      </c>
      <c r="D1453" s="79" t="str">
        <f t="shared" si="88"/>
        <v>West</v>
      </c>
      <c r="E1453" s="79">
        <f t="shared" si="89"/>
        <v>0</v>
      </c>
      <c r="F1453" s="79">
        <f t="shared" si="90"/>
        <v>0</v>
      </c>
      <c r="G1453" s="79">
        <f t="shared" si="91"/>
        <v>0</v>
      </c>
    </row>
    <row r="1454" spans="1:7" x14ac:dyDescent="0.2">
      <c r="A1454">
        <v>1453</v>
      </c>
      <c r="B1454" t="s">
        <v>111</v>
      </c>
      <c r="C1454">
        <v>11</v>
      </c>
      <c r="D1454" s="79" t="str">
        <f t="shared" si="88"/>
        <v>West</v>
      </c>
      <c r="E1454" s="79">
        <f t="shared" si="89"/>
        <v>0</v>
      </c>
      <c r="F1454" s="79">
        <f t="shared" si="90"/>
        <v>0</v>
      </c>
      <c r="G1454" s="79">
        <f t="shared" si="91"/>
        <v>0</v>
      </c>
    </row>
    <row r="1455" spans="1:7" x14ac:dyDescent="0.2">
      <c r="A1455">
        <v>1454</v>
      </c>
      <c r="B1455" t="s">
        <v>140</v>
      </c>
      <c r="C1455">
        <v>41</v>
      </c>
      <c r="D1455" s="79" t="str">
        <f t="shared" si="88"/>
        <v>South</v>
      </c>
      <c r="E1455" s="79">
        <f t="shared" si="89"/>
        <v>0</v>
      </c>
      <c r="F1455" s="79">
        <f t="shared" si="90"/>
        <v>1</v>
      </c>
      <c r="G1455" s="79">
        <f t="shared" si="91"/>
        <v>0</v>
      </c>
    </row>
    <row r="1456" spans="1:7" x14ac:dyDescent="0.2">
      <c r="A1456">
        <v>1455</v>
      </c>
      <c r="B1456" t="s">
        <v>141</v>
      </c>
      <c r="C1456">
        <v>17</v>
      </c>
      <c r="D1456" s="79" t="str">
        <f t="shared" si="88"/>
        <v>South</v>
      </c>
      <c r="E1456" s="79">
        <f t="shared" si="89"/>
        <v>0</v>
      </c>
      <c r="F1456" s="79">
        <f t="shared" si="90"/>
        <v>1</v>
      </c>
      <c r="G1456" s="79">
        <f t="shared" si="91"/>
        <v>0</v>
      </c>
    </row>
    <row r="1457" spans="1:7" x14ac:dyDescent="0.2">
      <c r="A1457">
        <v>1456</v>
      </c>
      <c r="B1457" t="s">
        <v>89</v>
      </c>
      <c r="C1457">
        <v>1</v>
      </c>
      <c r="D1457" s="79" t="str">
        <f t="shared" si="88"/>
        <v>South</v>
      </c>
      <c r="E1457" s="79">
        <f t="shared" si="89"/>
        <v>0</v>
      </c>
      <c r="F1457" s="79">
        <f t="shared" si="90"/>
        <v>1</v>
      </c>
      <c r="G1457" s="79">
        <f t="shared" si="91"/>
        <v>0</v>
      </c>
    </row>
    <row r="1458" spans="1:7" x14ac:dyDescent="0.2">
      <c r="A1458">
        <v>1457</v>
      </c>
      <c r="B1458" t="s">
        <v>55</v>
      </c>
      <c r="C1458">
        <v>30</v>
      </c>
      <c r="D1458" s="79" t="str">
        <f t="shared" si="88"/>
        <v>West</v>
      </c>
      <c r="E1458" s="79">
        <f t="shared" si="89"/>
        <v>0</v>
      </c>
      <c r="F1458" s="79">
        <f t="shared" si="90"/>
        <v>0</v>
      </c>
      <c r="G1458" s="79">
        <f t="shared" si="91"/>
        <v>0</v>
      </c>
    </row>
    <row r="1459" spans="1:7" x14ac:dyDescent="0.2">
      <c r="A1459">
        <v>1458</v>
      </c>
      <c r="B1459" t="s">
        <v>137</v>
      </c>
      <c r="C1459">
        <v>47</v>
      </c>
      <c r="D1459" s="79" t="str">
        <f t="shared" si="88"/>
        <v>Northeast</v>
      </c>
      <c r="E1459" s="79">
        <f t="shared" si="89"/>
        <v>1</v>
      </c>
      <c r="F1459" s="79">
        <f t="shared" si="90"/>
        <v>0</v>
      </c>
      <c r="G1459" s="79">
        <f t="shared" si="91"/>
        <v>0</v>
      </c>
    </row>
    <row r="1460" spans="1:7" x14ac:dyDescent="0.2">
      <c r="A1460">
        <v>1459</v>
      </c>
      <c r="B1460" t="s">
        <v>67</v>
      </c>
      <c r="C1460">
        <v>34</v>
      </c>
      <c r="D1460" s="79" t="str">
        <f t="shared" si="88"/>
        <v>Midwest</v>
      </c>
      <c r="E1460" s="79">
        <f t="shared" si="89"/>
        <v>0</v>
      </c>
      <c r="F1460" s="79">
        <f t="shared" si="90"/>
        <v>0</v>
      </c>
      <c r="G1460" s="79">
        <f t="shared" si="91"/>
        <v>1</v>
      </c>
    </row>
    <row r="1461" spans="1:7" x14ac:dyDescent="0.2">
      <c r="A1461">
        <v>1460</v>
      </c>
      <c r="B1461" t="s">
        <v>30</v>
      </c>
      <c r="C1461">
        <v>18</v>
      </c>
      <c r="D1461" s="79" t="str">
        <f t="shared" si="88"/>
        <v>Northeast</v>
      </c>
      <c r="E1461" s="79">
        <f t="shared" si="89"/>
        <v>1</v>
      </c>
      <c r="F1461" s="79">
        <f t="shared" si="90"/>
        <v>0</v>
      </c>
      <c r="G1461" s="79">
        <f t="shared" si="91"/>
        <v>0</v>
      </c>
    </row>
    <row r="1462" spans="1:7" x14ac:dyDescent="0.2">
      <c r="A1462">
        <v>1461</v>
      </c>
      <c r="B1462" t="s">
        <v>137</v>
      </c>
      <c r="C1462">
        <v>33</v>
      </c>
      <c r="D1462" s="79" t="str">
        <f t="shared" si="88"/>
        <v>Northeast</v>
      </c>
      <c r="E1462" s="79">
        <f t="shared" si="89"/>
        <v>1</v>
      </c>
      <c r="F1462" s="79">
        <f t="shared" si="90"/>
        <v>0</v>
      </c>
      <c r="G1462" s="79">
        <f t="shared" si="91"/>
        <v>0</v>
      </c>
    </row>
    <row r="1463" spans="1:7" x14ac:dyDescent="0.2">
      <c r="A1463">
        <v>1462</v>
      </c>
      <c r="B1463" t="s">
        <v>46</v>
      </c>
      <c r="C1463">
        <v>42</v>
      </c>
      <c r="D1463" s="79" t="str">
        <f t="shared" si="88"/>
        <v>West</v>
      </c>
      <c r="E1463" s="79">
        <f t="shared" si="89"/>
        <v>0</v>
      </c>
      <c r="F1463" s="79">
        <f t="shared" si="90"/>
        <v>0</v>
      </c>
      <c r="G1463" s="79">
        <f t="shared" si="91"/>
        <v>0</v>
      </c>
    </row>
    <row r="1464" spans="1:7" x14ac:dyDescent="0.2">
      <c r="A1464">
        <v>1463</v>
      </c>
      <c r="B1464" t="s">
        <v>139</v>
      </c>
      <c r="C1464">
        <v>2</v>
      </c>
      <c r="D1464" s="79" t="str">
        <f t="shared" si="88"/>
        <v>West</v>
      </c>
      <c r="E1464" s="79">
        <f t="shared" si="89"/>
        <v>0</v>
      </c>
      <c r="F1464" s="79">
        <f t="shared" si="90"/>
        <v>0</v>
      </c>
      <c r="G1464" s="79">
        <f t="shared" si="91"/>
        <v>0</v>
      </c>
    </row>
    <row r="1465" spans="1:7" x14ac:dyDescent="0.2">
      <c r="A1465">
        <v>1464</v>
      </c>
      <c r="B1465" t="s">
        <v>100</v>
      </c>
      <c r="C1465">
        <v>1</v>
      </c>
      <c r="D1465" s="79" t="str">
        <f t="shared" si="88"/>
        <v>South</v>
      </c>
      <c r="E1465" s="79">
        <f t="shared" si="89"/>
        <v>0</v>
      </c>
      <c r="F1465" s="79">
        <f t="shared" si="90"/>
        <v>1</v>
      </c>
      <c r="G1465" s="79">
        <f t="shared" si="91"/>
        <v>0</v>
      </c>
    </row>
    <row r="1466" spans="1:7" x14ac:dyDescent="0.2">
      <c r="A1466">
        <v>1465</v>
      </c>
      <c r="B1466" t="s">
        <v>55</v>
      </c>
      <c r="C1466">
        <v>23</v>
      </c>
      <c r="D1466" s="79" t="str">
        <f t="shared" si="88"/>
        <v>West</v>
      </c>
      <c r="E1466" s="79">
        <f t="shared" si="89"/>
        <v>0</v>
      </c>
      <c r="F1466" s="79">
        <f t="shared" si="90"/>
        <v>0</v>
      </c>
      <c r="G1466" s="79">
        <f t="shared" si="91"/>
        <v>0</v>
      </c>
    </row>
    <row r="1467" spans="1:7" x14ac:dyDescent="0.2">
      <c r="A1467">
        <v>1466</v>
      </c>
      <c r="B1467" t="s">
        <v>144</v>
      </c>
      <c r="C1467">
        <v>42</v>
      </c>
      <c r="D1467" s="79" t="str">
        <f t="shared" si="88"/>
        <v>Midwest</v>
      </c>
      <c r="E1467" s="79">
        <f t="shared" si="89"/>
        <v>0</v>
      </c>
      <c r="F1467" s="79">
        <f t="shared" si="90"/>
        <v>0</v>
      </c>
      <c r="G1467" s="79">
        <f t="shared" si="91"/>
        <v>1</v>
      </c>
    </row>
    <row r="1468" spans="1:7" x14ac:dyDescent="0.2">
      <c r="A1468">
        <v>1467</v>
      </c>
      <c r="B1468" t="s">
        <v>89</v>
      </c>
      <c r="C1468">
        <v>3</v>
      </c>
      <c r="D1468" s="79" t="str">
        <f t="shared" si="88"/>
        <v>South</v>
      </c>
      <c r="E1468" s="79">
        <f t="shared" si="89"/>
        <v>0</v>
      </c>
      <c r="F1468" s="79">
        <f t="shared" si="90"/>
        <v>1</v>
      </c>
      <c r="G1468" s="79">
        <f t="shared" si="91"/>
        <v>0</v>
      </c>
    </row>
    <row r="1469" spans="1:7" x14ac:dyDescent="0.2">
      <c r="A1469">
        <v>1468</v>
      </c>
      <c r="B1469" t="s">
        <v>122</v>
      </c>
      <c r="C1469">
        <v>16</v>
      </c>
      <c r="D1469" s="79" t="str">
        <f t="shared" si="88"/>
        <v>Midwest</v>
      </c>
      <c r="E1469" s="79">
        <f t="shared" si="89"/>
        <v>0</v>
      </c>
      <c r="F1469" s="79">
        <f t="shared" si="90"/>
        <v>0</v>
      </c>
      <c r="G1469" s="79">
        <f t="shared" si="91"/>
        <v>1</v>
      </c>
    </row>
    <row r="1470" spans="1:7" x14ac:dyDescent="0.2">
      <c r="A1470">
        <v>1469</v>
      </c>
      <c r="B1470" t="s">
        <v>71</v>
      </c>
      <c r="C1470">
        <v>46</v>
      </c>
      <c r="D1470" s="79" t="str">
        <f t="shared" si="88"/>
        <v>South</v>
      </c>
      <c r="E1470" s="79">
        <f t="shared" si="89"/>
        <v>0</v>
      </c>
      <c r="F1470" s="79">
        <f t="shared" si="90"/>
        <v>1</v>
      </c>
      <c r="G1470" s="79">
        <f t="shared" si="91"/>
        <v>0</v>
      </c>
    </row>
    <row r="1471" spans="1:7" x14ac:dyDescent="0.2">
      <c r="A1471">
        <v>1470</v>
      </c>
      <c r="B1471" t="s">
        <v>90</v>
      </c>
      <c r="C1471">
        <v>31</v>
      </c>
      <c r="D1471" s="79" t="str">
        <f t="shared" si="88"/>
        <v>South</v>
      </c>
      <c r="E1471" s="79">
        <f t="shared" si="89"/>
        <v>0</v>
      </c>
      <c r="F1471" s="79">
        <f t="shared" si="90"/>
        <v>1</v>
      </c>
      <c r="G1471" s="79">
        <f t="shared" si="91"/>
        <v>0</v>
      </c>
    </row>
    <row r="1472" spans="1:7" x14ac:dyDescent="0.2">
      <c r="A1472">
        <v>1471</v>
      </c>
      <c r="B1472" t="s">
        <v>98</v>
      </c>
      <c r="C1472">
        <v>15</v>
      </c>
      <c r="D1472" s="79" t="str">
        <f t="shared" si="88"/>
        <v>West</v>
      </c>
      <c r="E1472" s="79">
        <f t="shared" si="89"/>
        <v>0</v>
      </c>
      <c r="F1472" s="79">
        <f t="shared" si="90"/>
        <v>0</v>
      </c>
      <c r="G1472" s="79">
        <f t="shared" si="91"/>
        <v>0</v>
      </c>
    </row>
    <row r="1473" spans="1:7" x14ac:dyDescent="0.2">
      <c r="A1473">
        <v>1472</v>
      </c>
      <c r="B1473" t="s">
        <v>119</v>
      </c>
      <c r="C1473">
        <v>48</v>
      </c>
      <c r="D1473" s="79" t="str">
        <f t="shared" si="88"/>
        <v>West</v>
      </c>
      <c r="E1473" s="79">
        <f t="shared" si="89"/>
        <v>0</v>
      </c>
      <c r="F1473" s="79">
        <f t="shared" si="90"/>
        <v>0</v>
      </c>
      <c r="G1473" s="79">
        <f t="shared" si="91"/>
        <v>0</v>
      </c>
    </row>
    <row r="1474" spans="1:7" x14ac:dyDescent="0.2">
      <c r="A1474">
        <v>1473</v>
      </c>
      <c r="B1474" t="s">
        <v>115</v>
      </c>
      <c r="C1474">
        <v>11</v>
      </c>
      <c r="D1474" s="79" t="str">
        <f t="shared" si="88"/>
        <v>Midwest</v>
      </c>
      <c r="E1474" s="79">
        <f t="shared" si="89"/>
        <v>0</v>
      </c>
      <c r="F1474" s="79">
        <f t="shared" si="90"/>
        <v>0</v>
      </c>
      <c r="G1474" s="79">
        <f t="shared" si="91"/>
        <v>1</v>
      </c>
    </row>
    <row r="1475" spans="1:7" x14ac:dyDescent="0.2">
      <c r="A1475">
        <v>1474</v>
      </c>
      <c r="B1475" t="s">
        <v>149</v>
      </c>
      <c r="C1475">
        <v>20</v>
      </c>
      <c r="D1475" s="79" t="str">
        <f t="shared" ref="D1475:D1538" si="92">IF(OR(B1475="Maine",B1475="New Hampshire",B1475="Vermont",B1475="Massachusetts",B1475="Rhode Island",B1475="Connecticut",B1475="New York",B1475="New Jersey",B1475="Pennsylvania"),"Northeast",
IF(OR(B1475="Delaware",B1475="Maryland",B1475="Virginia",B1475="West Virginia",B1475="North Carolina",B1475="South Carolina",B1475="Georgia",B1475="Florida",B1475="Kentucky",B1475="Tennessee",B1475="Alabama",B1475="Mississippi",B1475="Arkansas",B1475="Louisiana",B1475="Oklahoma",B1475="Texas"),"South",
IF(OR(B1475="Ohio",B1475="Michigan",B1475="Indiana",B1475="Illinois",B1475="Wisconsin",B1475="Minnesota",B1475="Iowa",B1475="Missouri",B1475="North Dakota",B1475="South Dakota",B1475="Nebraska",B1475="Kansas"),"Midwest",
IF(OR(B1475="Montana",B1475="Idaho",B1475="Wyoming",B1475="Colorado",B1475="Utah",B1475="Nevada",B1475="Arizona",B1475="New Mexico",B1475="Alaska",B1475="Hawaii",B1475="Washington",B1475="Oregon",B1475="California"),"West",
"Unknown"))))</f>
        <v>Midwest</v>
      </c>
      <c r="E1475" s="79">
        <f t="shared" ref="E1475:E1538" si="93">IF(D1475="Northeast", 1, 0)</f>
        <v>0</v>
      </c>
      <c r="F1475" s="79">
        <f t="shared" ref="F1475:F1538" si="94">IF(D1475="South", 1, 0)</f>
        <v>0</v>
      </c>
      <c r="G1475" s="79">
        <f t="shared" ref="G1475:G1538" si="95">IF(D1475="Midwest", 1, 0)</f>
        <v>1</v>
      </c>
    </row>
    <row r="1476" spans="1:7" x14ac:dyDescent="0.2">
      <c r="A1476">
        <v>1475</v>
      </c>
      <c r="B1476" t="s">
        <v>126</v>
      </c>
      <c r="C1476">
        <v>6</v>
      </c>
      <c r="D1476" s="79" t="str">
        <f t="shared" si="92"/>
        <v>Northeast</v>
      </c>
      <c r="E1476" s="79">
        <f t="shared" si="93"/>
        <v>1</v>
      </c>
      <c r="F1476" s="79">
        <f t="shared" si="94"/>
        <v>0</v>
      </c>
      <c r="G1476" s="79">
        <f t="shared" si="95"/>
        <v>0</v>
      </c>
    </row>
    <row r="1477" spans="1:7" x14ac:dyDescent="0.2">
      <c r="A1477">
        <v>1476</v>
      </c>
      <c r="B1477" t="s">
        <v>42</v>
      </c>
      <c r="C1477">
        <v>24</v>
      </c>
      <c r="D1477" s="79" t="str">
        <f t="shared" si="92"/>
        <v>Northeast</v>
      </c>
      <c r="E1477" s="79">
        <f t="shared" si="93"/>
        <v>1</v>
      </c>
      <c r="F1477" s="79">
        <f t="shared" si="94"/>
        <v>0</v>
      </c>
      <c r="G1477" s="79">
        <f t="shared" si="95"/>
        <v>0</v>
      </c>
    </row>
    <row r="1478" spans="1:7" x14ac:dyDescent="0.2">
      <c r="A1478">
        <v>1477</v>
      </c>
      <c r="B1478" t="s">
        <v>50</v>
      </c>
      <c r="C1478">
        <v>18</v>
      </c>
      <c r="D1478" s="79" t="str">
        <f t="shared" si="92"/>
        <v>West</v>
      </c>
      <c r="E1478" s="79">
        <f t="shared" si="93"/>
        <v>0</v>
      </c>
      <c r="F1478" s="79">
        <f t="shared" si="94"/>
        <v>0</v>
      </c>
      <c r="G1478" s="79">
        <f t="shared" si="95"/>
        <v>0</v>
      </c>
    </row>
    <row r="1479" spans="1:7" x14ac:dyDescent="0.2">
      <c r="A1479">
        <v>1478</v>
      </c>
      <c r="B1479" t="s">
        <v>46</v>
      </c>
      <c r="C1479">
        <v>1</v>
      </c>
      <c r="D1479" s="79" t="str">
        <f t="shared" si="92"/>
        <v>West</v>
      </c>
      <c r="E1479" s="79">
        <f t="shared" si="93"/>
        <v>0</v>
      </c>
      <c r="F1479" s="79">
        <f t="shared" si="94"/>
        <v>0</v>
      </c>
      <c r="G1479" s="79">
        <f t="shared" si="95"/>
        <v>0</v>
      </c>
    </row>
    <row r="1480" spans="1:7" x14ac:dyDescent="0.2">
      <c r="A1480">
        <v>1479</v>
      </c>
      <c r="B1480" t="s">
        <v>148</v>
      </c>
      <c r="C1480">
        <v>13</v>
      </c>
      <c r="D1480" s="79" t="str">
        <f t="shared" si="92"/>
        <v>West</v>
      </c>
      <c r="E1480" s="79">
        <f t="shared" si="93"/>
        <v>0</v>
      </c>
      <c r="F1480" s="79">
        <f t="shared" si="94"/>
        <v>0</v>
      </c>
      <c r="G1480" s="79">
        <f t="shared" si="95"/>
        <v>0</v>
      </c>
    </row>
    <row r="1481" spans="1:7" x14ac:dyDescent="0.2">
      <c r="A1481">
        <v>1480</v>
      </c>
      <c r="B1481" t="s">
        <v>148</v>
      </c>
      <c r="C1481">
        <v>2</v>
      </c>
      <c r="D1481" s="79" t="str">
        <f t="shared" si="92"/>
        <v>West</v>
      </c>
      <c r="E1481" s="79">
        <f t="shared" si="93"/>
        <v>0</v>
      </c>
      <c r="F1481" s="79">
        <f t="shared" si="94"/>
        <v>0</v>
      </c>
      <c r="G1481" s="79">
        <f t="shared" si="95"/>
        <v>0</v>
      </c>
    </row>
    <row r="1482" spans="1:7" x14ac:dyDescent="0.2">
      <c r="A1482">
        <v>1481</v>
      </c>
      <c r="B1482" t="s">
        <v>81</v>
      </c>
      <c r="C1482">
        <v>26</v>
      </c>
      <c r="D1482" s="79" t="str">
        <f t="shared" si="92"/>
        <v>Northeast</v>
      </c>
      <c r="E1482" s="79">
        <f t="shared" si="93"/>
        <v>1</v>
      </c>
      <c r="F1482" s="79">
        <f t="shared" si="94"/>
        <v>0</v>
      </c>
      <c r="G1482" s="79">
        <f t="shared" si="95"/>
        <v>0</v>
      </c>
    </row>
    <row r="1483" spans="1:7" x14ac:dyDescent="0.2">
      <c r="A1483">
        <v>1482</v>
      </c>
      <c r="B1483" t="s">
        <v>127</v>
      </c>
      <c r="C1483">
        <v>31</v>
      </c>
      <c r="D1483" s="79" t="str">
        <f t="shared" si="92"/>
        <v>South</v>
      </c>
      <c r="E1483" s="79">
        <f t="shared" si="93"/>
        <v>0</v>
      </c>
      <c r="F1483" s="79">
        <f t="shared" si="94"/>
        <v>1</v>
      </c>
      <c r="G1483" s="79">
        <f t="shared" si="95"/>
        <v>0</v>
      </c>
    </row>
    <row r="1484" spans="1:7" x14ac:dyDescent="0.2">
      <c r="A1484">
        <v>1483</v>
      </c>
      <c r="B1484" t="s">
        <v>149</v>
      </c>
      <c r="C1484">
        <v>43</v>
      </c>
      <c r="D1484" s="79" t="str">
        <f t="shared" si="92"/>
        <v>Midwest</v>
      </c>
      <c r="E1484" s="79">
        <f t="shared" si="93"/>
        <v>0</v>
      </c>
      <c r="F1484" s="79">
        <f t="shared" si="94"/>
        <v>0</v>
      </c>
      <c r="G1484" s="79">
        <f t="shared" si="95"/>
        <v>1</v>
      </c>
    </row>
    <row r="1485" spans="1:7" x14ac:dyDescent="0.2">
      <c r="A1485">
        <v>1484</v>
      </c>
      <c r="B1485" t="s">
        <v>34</v>
      </c>
      <c r="C1485">
        <v>12</v>
      </c>
      <c r="D1485" s="79" t="str">
        <f t="shared" si="92"/>
        <v>Northeast</v>
      </c>
      <c r="E1485" s="79">
        <f t="shared" si="93"/>
        <v>1</v>
      </c>
      <c r="F1485" s="79">
        <f t="shared" si="94"/>
        <v>0</v>
      </c>
      <c r="G1485" s="79">
        <f t="shared" si="95"/>
        <v>0</v>
      </c>
    </row>
    <row r="1486" spans="1:7" x14ac:dyDescent="0.2">
      <c r="A1486">
        <v>1485</v>
      </c>
      <c r="B1486" t="s">
        <v>144</v>
      </c>
      <c r="C1486">
        <v>22</v>
      </c>
      <c r="D1486" s="79" t="str">
        <f t="shared" si="92"/>
        <v>Midwest</v>
      </c>
      <c r="E1486" s="79">
        <f t="shared" si="93"/>
        <v>0</v>
      </c>
      <c r="F1486" s="79">
        <f t="shared" si="94"/>
        <v>0</v>
      </c>
      <c r="G1486" s="79">
        <f t="shared" si="95"/>
        <v>1</v>
      </c>
    </row>
    <row r="1487" spans="1:7" x14ac:dyDescent="0.2">
      <c r="A1487">
        <v>1486</v>
      </c>
      <c r="B1487" t="s">
        <v>144</v>
      </c>
      <c r="C1487">
        <v>3</v>
      </c>
      <c r="D1487" s="79" t="str">
        <f t="shared" si="92"/>
        <v>Midwest</v>
      </c>
      <c r="E1487" s="79">
        <f t="shared" si="93"/>
        <v>0</v>
      </c>
      <c r="F1487" s="79">
        <f t="shared" si="94"/>
        <v>0</v>
      </c>
      <c r="G1487" s="79">
        <f t="shared" si="95"/>
        <v>1</v>
      </c>
    </row>
    <row r="1488" spans="1:7" x14ac:dyDescent="0.2">
      <c r="A1488">
        <v>1487</v>
      </c>
      <c r="B1488" t="s">
        <v>134</v>
      </c>
      <c r="C1488">
        <v>23</v>
      </c>
      <c r="D1488" s="79" t="str">
        <f t="shared" si="92"/>
        <v>West</v>
      </c>
      <c r="E1488" s="79">
        <f t="shared" si="93"/>
        <v>0</v>
      </c>
      <c r="F1488" s="79">
        <f t="shared" si="94"/>
        <v>0</v>
      </c>
      <c r="G1488" s="79">
        <f t="shared" si="95"/>
        <v>0</v>
      </c>
    </row>
    <row r="1489" spans="1:7" x14ac:dyDescent="0.2">
      <c r="A1489">
        <v>1488</v>
      </c>
      <c r="B1489" t="s">
        <v>116</v>
      </c>
      <c r="C1489">
        <v>26</v>
      </c>
      <c r="D1489" s="79" t="str">
        <f t="shared" si="92"/>
        <v>West</v>
      </c>
      <c r="E1489" s="79">
        <f t="shared" si="93"/>
        <v>0</v>
      </c>
      <c r="F1489" s="79">
        <f t="shared" si="94"/>
        <v>0</v>
      </c>
      <c r="G1489" s="79">
        <f t="shared" si="95"/>
        <v>0</v>
      </c>
    </row>
    <row r="1490" spans="1:7" x14ac:dyDescent="0.2">
      <c r="A1490">
        <v>1489</v>
      </c>
      <c r="B1490" t="s">
        <v>76</v>
      </c>
      <c r="C1490">
        <v>37</v>
      </c>
      <c r="D1490" s="79" t="str">
        <f t="shared" si="92"/>
        <v>West</v>
      </c>
      <c r="E1490" s="79">
        <f t="shared" si="93"/>
        <v>0</v>
      </c>
      <c r="F1490" s="79">
        <f t="shared" si="94"/>
        <v>0</v>
      </c>
      <c r="G1490" s="79">
        <f t="shared" si="95"/>
        <v>0</v>
      </c>
    </row>
    <row r="1491" spans="1:7" x14ac:dyDescent="0.2">
      <c r="A1491">
        <v>1490</v>
      </c>
      <c r="B1491" t="s">
        <v>67</v>
      </c>
      <c r="C1491">
        <v>42</v>
      </c>
      <c r="D1491" s="79" t="str">
        <f t="shared" si="92"/>
        <v>Midwest</v>
      </c>
      <c r="E1491" s="79">
        <f t="shared" si="93"/>
        <v>0</v>
      </c>
      <c r="F1491" s="79">
        <f t="shared" si="94"/>
        <v>0</v>
      </c>
      <c r="G1491" s="79">
        <f t="shared" si="95"/>
        <v>1</v>
      </c>
    </row>
    <row r="1492" spans="1:7" x14ac:dyDescent="0.2">
      <c r="A1492">
        <v>1491</v>
      </c>
      <c r="B1492" t="s">
        <v>59</v>
      </c>
      <c r="C1492">
        <v>15</v>
      </c>
      <c r="D1492" s="79" t="str">
        <f t="shared" si="92"/>
        <v>South</v>
      </c>
      <c r="E1492" s="79">
        <f t="shared" si="93"/>
        <v>0</v>
      </c>
      <c r="F1492" s="79">
        <f t="shared" si="94"/>
        <v>1</v>
      </c>
      <c r="G1492" s="79">
        <f t="shared" si="95"/>
        <v>0</v>
      </c>
    </row>
    <row r="1493" spans="1:7" x14ac:dyDescent="0.2">
      <c r="A1493">
        <v>1492</v>
      </c>
      <c r="B1493" t="s">
        <v>71</v>
      </c>
      <c r="C1493">
        <v>10</v>
      </c>
      <c r="D1493" s="79" t="str">
        <f t="shared" si="92"/>
        <v>South</v>
      </c>
      <c r="E1493" s="79">
        <f t="shared" si="93"/>
        <v>0</v>
      </c>
      <c r="F1493" s="79">
        <f t="shared" si="94"/>
        <v>1</v>
      </c>
      <c r="G1493" s="79">
        <f t="shared" si="95"/>
        <v>0</v>
      </c>
    </row>
    <row r="1494" spans="1:7" x14ac:dyDescent="0.2">
      <c r="A1494">
        <v>1493</v>
      </c>
      <c r="B1494" t="s">
        <v>97</v>
      </c>
      <c r="C1494">
        <v>3</v>
      </c>
      <c r="D1494" s="79" t="str">
        <f t="shared" si="92"/>
        <v>South</v>
      </c>
      <c r="E1494" s="79">
        <f t="shared" si="93"/>
        <v>0</v>
      </c>
      <c r="F1494" s="79">
        <f t="shared" si="94"/>
        <v>1</v>
      </c>
      <c r="G1494" s="79">
        <f t="shared" si="95"/>
        <v>0</v>
      </c>
    </row>
    <row r="1495" spans="1:7" x14ac:dyDescent="0.2">
      <c r="A1495">
        <v>1494</v>
      </c>
      <c r="B1495" t="s">
        <v>113</v>
      </c>
      <c r="C1495">
        <v>44</v>
      </c>
      <c r="D1495" s="79" t="str">
        <f t="shared" si="92"/>
        <v>Midwest</v>
      </c>
      <c r="E1495" s="79">
        <f t="shared" si="93"/>
        <v>0</v>
      </c>
      <c r="F1495" s="79">
        <f t="shared" si="94"/>
        <v>0</v>
      </c>
      <c r="G1495" s="79">
        <f t="shared" si="95"/>
        <v>1</v>
      </c>
    </row>
    <row r="1496" spans="1:7" x14ac:dyDescent="0.2">
      <c r="A1496">
        <v>1495</v>
      </c>
      <c r="B1496" t="s">
        <v>55</v>
      </c>
      <c r="C1496">
        <v>23</v>
      </c>
      <c r="D1496" s="79" t="str">
        <f t="shared" si="92"/>
        <v>West</v>
      </c>
      <c r="E1496" s="79">
        <f t="shared" si="93"/>
        <v>0</v>
      </c>
      <c r="F1496" s="79">
        <f t="shared" si="94"/>
        <v>0</v>
      </c>
      <c r="G1496" s="79">
        <f t="shared" si="95"/>
        <v>0</v>
      </c>
    </row>
    <row r="1497" spans="1:7" x14ac:dyDescent="0.2">
      <c r="A1497">
        <v>1496</v>
      </c>
      <c r="B1497" t="s">
        <v>42</v>
      </c>
      <c r="C1497">
        <v>6</v>
      </c>
      <c r="D1497" s="79" t="str">
        <f t="shared" si="92"/>
        <v>Northeast</v>
      </c>
      <c r="E1497" s="79">
        <f t="shared" si="93"/>
        <v>1</v>
      </c>
      <c r="F1497" s="79">
        <f t="shared" si="94"/>
        <v>0</v>
      </c>
      <c r="G1497" s="79">
        <f t="shared" si="95"/>
        <v>0</v>
      </c>
    </row>
    <row r="1498" spans="1:7" x14ac:dyDescent="0.2">
      <c r="A1498">
        <v>1497</v>
      </c>
      <c r="B1498" t="s">
        <v>134</v>
      </c>
      <c r="C1498">
        <v>9</v>
      </c>
      <c r="D1498" s="79" t="str">
        <f t="shared" si="92"/>
        <v>West</v>
      </c>
      <c r="E1498" s="79">
        <f t="shared" si="93"/>
        <v>0</v>
      </c>
      <c r="F1498" s="79">
        <f t="shared" si="94"/>
        <v>0</v>
      </c>
      <c r="G1498" s="79">
        <f t="shared" si="95"/>
        <v>0</v>
      </c>
    </row>
    <row r="1499" spans="1:7" x14ac:dyDescent="0.2">
      <c r="A1499">
        <v>1498</v>
      </c>
      <c r="B1499" t="s">
        <v>150</v>
      </c>
      <c r="C1499">
        <v>16</v>
      </c>
      <c r="D1499" s="79" t="str">
        <f t="shared" si="92"/>
        <v>Midwest</v>
      </c>
      <c r="E1499" s="79">
        <f t="shared" si="93"/>
        <v>0</v>
      </c>
      <c r="F1499" s="79">
        <f t="shared" si="94"/>
        <v>0</v>
      </c>
      <c r="G1499" s="79">
        <f t="shared" si="95"/>
        <v>1</v>
      </c>
    </row>
    <row r="1500" spans="1:7" x14ac:dyDescent="0.2">
      <c r="A1500">
        <v>1499</v>
      </c>
      <c r="B1500" t="s">
        <v>114</v>
      </c>
      <c r="C1500">
        <v>46</v>
      </c>
      <c r="D1500" s="79" t="str">
        <f t="shared" si="92"/>
        <v>Midwest</v>
      </c>
      <c r="E1500" s="79">
        <f t="shared" si="93"/>
        <v>0</v>
      </c>
      <c r="F1500" s="79">
        <f t="shared" si="94"/>
        <v>0</v>
      </c>
      <c r="G1500" s="79">
        <f t="shared" si="95"/>
        <v>1</v>
      </c>
    </row>
    <row r="1501" spans="1:7" x14ac:dyDescent="0.2">
      <c r="A1501">
        <v>1500</v>
      </c>
      <c r="B1501" t="s">
        <v>141</v>
      </c>
      <c r="C1501">
        <v>24</v>
      </c>
      <c r="D1501" s="79" t="str">
        <f t="shared" si="92"/>
        <v>South</v>
      </c>
      <c r="E1501" s="79">
        <f t="shared" si="93"/>
        <v>0</v>
      </c>
      <c r="F1501" s="79">
        <f t="shared" si="94"/>
        <v>1</v>
      </c>
      <c r="G1501" s="79">
        <f t="shared" si="95"/>
        <v>0</v>
      </c>
    </row>
    <row r="1502" spans="1:7" x14ac:dyDescent="0.2">
      <c r="A1502">
        <v>1501</v>
      </c>
      <c r="B1502" t="s">
        <v>89</v>
      </c>
      <c r="C1502">
        <v>22</v>
      </c>
      <c r="D1502" s="79" t="str">
        <f t="shared" si="92"/>
        <v>South</v>
      </c>
      <c r="E1502" s="79">
        <f t="shared" si="93"/>
        <v>0</v>
      </c>
      <c r="F1502" s="79">
        <f t="shared" si="94"/>
        <v>1</v>
      </c>
      <c r="G1502" s="79">
        <f t="shared" si="95"/>
        <v>0</v>
      </c>
    </row>
    <row r="1503" spans="1:7" x14ac:dyDescent="0.2">
      <c r="A1503">
        <v>1502</v>
      </c>
      <c r="B1503" t="s">
        <v>119</v>
      </c>
      <c r="C1503">
        <v>13</v>
      </c>
      <c r="D1503" s="79" t="str">
        <f t="shared" si="92"/>
        <v>West</v>
      </c>
      <c r="E1503" s="79">
        <f t="shared" si="93"/>
        <v>0</v>
      </c>
      <c r="F1503" s="79">
        <f t="shared" si="94"/>
        <v>0</v>
      </c>
      <c r="G1503" s="79">
        <f t="shared" si="95"/>
        <v>0</v>
      </c>
    </row>
    <row r="1504" spans="1:7" x14ac:dyDescent="0.2">
      <c r="A1504">
        <v>1503</v>
      </c>
      <c r="B1504" t="s">
        <v>34</v>
      </c>
      <c r="C1504">
        <v>20</v>
      </c>
      <c r="D1504" s="79" t="str">
        <f t="shared" si="92"/>
        <v>Northeast</v>
      </c>
      <c r="E1504" s="79">
        <f t="shared" si="93"/>
        <v>1</v>
      </c>
      <c r="F1504" s="79">
        <f t="shared" si="94"/>
        <v>0</v>
      </c>
      <c r="G1504" s="79">
        <f t="shared" si="95"/>
        <v>0</v>
      </c>
    </row>
    <row r="1505" spans="1:7" x14ac:dyDescent="0.2">
      <c r="A1505">
        <v>1504</v>
      </c>
      <c r="B1505" t="s">
        <v>150</v>
      </c>
      <c r="C1505">
        <v>46</v>
      </c>
      <c r="D1505" s="79" t="str">
        <f t="shared" si="92"/>
        <v>Midwest</v>
      </c>
      <c r="E1505" s="79">
        <f t="shared" si="93"/>
        <v>0</v>
      </c>
      <c r="F1505" s="79">
        <f t="shared" si="94"/>
        <v>0</v>
      </c>
      <c r="G1505" s="79">
        <f t="shared" si="95"/>
        <v>1</v>
      </c>
    </row>
    <row r="1506" spans="1:7" x14ac:dyDescent="0.2">
      <c r="A1506">
        <v>1505</v>
      </c>
      <c r="B1506" t="s">
        <v>119</v>
      </c>
      <c r="C1506">
        <v>10</v>
      </c>
      <c r="D1506" s="79" t="str">
        <f t="shared" si="92"/>
        <v>West</v>
      </c>
      <c r="E1506" s="79">
        <f t="shared" si="93"/>
        <v>0</v>
      </c>
      <c r="F1506" s="79">
        <f t="shared" si="94"/>
        <v>0</v>
      </c>
      <c r="G1506" s="79">
        <f t="shared" si="95"/>
        <v>0</v>
      </c>
    </row>
    <row r="1507" spans="1:7" x14ac:dyDescent="0.2">
      <c r="A1507">
        <v>1506</v>
      </c>
      <c r="B1507" t="s">
        <v>113</v>
      </c>
      <c r="C1507">
        <v>39</v>
      </c>
      <c r="D1507" s="79" t="str">
        <f t="shared" si="92"/>
        <v>Midwest</v>
      </c>
      <c r="E1507" s="79">
        <f t="shared" si="93"/>
        <v>0</v>
      </c>
      <c r="F1507" s="79">
        <f t="shared" si="94"/>
        <v>0</v>
      </c>
      <c r="G1507" s="79">
        <f t="shared" si="95"/>
        <v>1</v>
      </c>
    </row>
    <row r="1508" spans="1:7" x14ac:dyDescent="0.2">
      <c r="A1508">
        <v>1507</v>
      </c>
      <c r="B1508" t="s">
        <v>130</v>
      </c>
      <c r="C1508">
        <v>44</v>
      </c>
      <c r="D1508" s="79" t="str">
        <f t="shared" si="92"/>
        <v>South</v>
      </c>
      <c r="E1508" s="79">
        <f t="shared" si="93"/>
        <v>0</v>
      </c>
      <c r="F1508" s="79">
        <f t="shared" si="94"/>
        <v>1</v>
      </c>
      <c r="G1508" s="79">
        <f t="shared" si="95"/>
        <v>0</v>
      </c>
    </row>
    <row r="1509" spans="1:7" x14ac:dyDescent="0.2">
      <c r="A1509">
        <v>1508</v>
      </c>
      <c r="B1509" t="s">
        <v>137</v>
      </c>
      <c r="C1509">
        <v>7</v>
      </c>
      <c r="D1509" s="79" t="str">
        <f t="shared" si="92"/>
        <v>Northeast</v>
      </c>
      <c r="E1509" s="79">
        <f t="shared" si="93"/>
        <v>1</v>
      </c>
      <c r="F1509" s="79">
        <f t="shared" si="94"/>
        <v>0</v>
      </c>
      <c r="G1509" s="79">
        <f t="shared" si="95"/>
        <v>0</v>
      </c>
    </row>
    <row r="1510" spans="1:7" x14ac:dyDescent="0.2">
      <c r="A1510">
        <v>1509</v>
      </c>
      <c r="B1510" t="s">
        <v>111</v>
      </c>
      <c r="C1510">
        <v>3</v>
      </c>
      <c r="D1510" s="79" t="str">
        <f t="shared" si="92"/>
        <v>West</v>
      </c>
      <c r="E1510" s="79">
        <f t="shared" si="93"/>
        <v>0</v>
      </c>
      <c r="F1510" s="79">
        <f t="shared" si="94"/>
        <v>0</v>
      </c>
      <c r="G1510" s="79">
        <f t="shared" si="95"/>
        <v>0</v>
      </c>
    </row>
    <row r="1511" spans="1:7" x14ac:dyDescent="0.2">
      <c r="A1511">
        <v>1510</v>
      </c>
      <c r="B1511" t="s">
        <v>81</v>
      </c>
      <c r="C1511">
        <v>44</v>
      </c>
      <c r="D1511" s="79" t="str">
        <f t="shared" si="92"/>
        <v>Northeast</v>
      </c>
      <c r="E1511" s="79">
        <f t="shared" si="93"/>
        <v>1</v>
      </c>
      <c r="F1511" s="79">
        <f t="shared" si="94"/>
        <v>0</v>
      </c>
      <c r="G1511" s="79">
        <f t="shared" si="95"/>
        <v>0</v>
      </c>
    </row>
    <row r="1512" spans="1:7" x14ac:dyDescent="0.2">
      <c r="A1512">
        <v>1511</v>
      </c>
      <c r="B1512" t="s">
        <v>127</v>
      </c>
      <c r="C1512">
        <v>31</v>
      </c>
      <c r="D1512" s="79" t="str">
        <f t="shared" si="92"/>
        <v>South</v>
      </c>
      <c r="E1512" s="79">
        <f t="shared" si="93"/>
        <v>0</v>
      </c>
      <c r="F1512" s="79">
        <f t="shared" si="94"/>
        <v>1</v>
      </c>
      <c r="G1512" s="79">
        <f t="shared" si="95"/>
        <v>0</v>
      </c>
    </row>
    <row r="1513" spans="1:7" x14ac:dyDescent="0.2">
      <c r="A1513">
        <v>1512</v>
      </c>
      <c r="B1513" t="s">
        <v>141</v>
      </c>
      <c r="C1513">
        <v>48</v>
      </c>
      <c r="D1513" s="79" t="str">
        <f t="shared" si="92"/>
        <v>South</v>
      </c>
      <c r="E1513" s="79">
        <f t="shared" si="93"/>
        <v>0</v>
      </c>
      <c r="F1513" s="79">
        <f t="shared" si="94"/>
        <v>1</v>
      </c>
      <c r="G1513" s="79">
        <f t="shared" si="95"/>
        <v>0</v>
      </c>
    </row>
    <row r="1514" spans="1:7" x14ac:dyDescent="0.2">
      <c r="A1514">
        <v>1513</v>
      </c>
      <c r="B1514" t="s">
        <v>149</v>
      </c>
      <c r="C1514">
        <v>18</v>
      </c>
      <c r="D1514" s="79" t="str">
        <f t="shared" si="92"/>
        <v>Midwest</v>
      </c>
      <c r="E1514" s="79">
        <f t="shared" si="93"/>
        <v>0</v>
      </c>
      <c r="F1514" s="79">
        <f t="shared" si="94"/>
        <v>0</v>
      </c>
      <c r="G1514" s="79">
        <f t="shared" si="95"/>
        <v>1</v>
      </c>
    </row>
    <row r="1515" spans="1:7" x14ac:dyDescent="0.2">
      <c r="A1515">
        <v>1514</v>
      </c>
      <c r="B1515" t="s">
        <v>104</v>
      </c>
      <c r="C1515">
        <v>27</v>
      </c>
      <c r="D1515" s="79" t="str">
        <f t="shared" si="92"/>
        <v>South</v>
      </c>
      <c r="E1515" s="79">
        <f t="shared" si="93"/>
        <v>0</v>
      </c>
      <c r="F1515" s="79">
        <f t="shared" si="94"/>
        <v>1</v>
      </c>
      <c r="G1515" s="79">
        <f t="shared" si="95"/>
        <v>0</v>
      </c>
    </row>
    <row r="1516" spans="1:7" x14ac:dyDescent="0.2">
      <c r="A1516">
        <v>1515</v>
      </c>
      <c r="B1516" t="s">
        <v>139</v>
      </c>
      <c r="C1516">
        <v>1</v>
      </c>
      <c r="D1516" s="79" t="str">
        <f t="shared" si="92"/>
        <v>West</v>
      </c>
      <c r="E1516" s="79">
        <f t="shared" si="93"/>
        <v>0</v>
      </c>
      <c r="F1516" s="79">
        <f t="shared" si="94"/>
        <v>0</v>
      </c>
      <c r="G1516" s="79">
        <f t="shared" si="95"/>
        <v>0</v>
      </c>
    </row>
    <row r="1517" spans="1:7" x14ac:dyDescent="0.2">
      <c r="A1517">
        <v>1516</v>
      </c>
      <c r="B1517" t="s">
        <v>115</v>
      </c>
      <c r="C1517">
        <v>34</v>
      </c>
      <c r="D1517" s="79" t="str">
        <f t="shared" si="92"/>
        <v>Midwest</v>
      </c>
      <c r="E1517" s="79">
        <f t="shared" si="93"/>
        <v>0</v>
      </c>
      <c r="F1517" s="79">
        <f t="shared" si="94"/>
        <v>0</v>
      </c>
      <c r="G1517" s="79">
        <f t="shared" si="95"/>
        <v>1</v>
      </c>
    </row>
    <row r="1518" spans="1:7" x14ac:dyDescent="0.2">
      <c r="A1518">
        <v>1517</v>
      </c>
      <c r="B1518" t="s">
        <v>106</v>
      </c>
      <c r="C1518">
        <v>5</v>
      </c>
      <c r="D1518" s="79" t="str">
        <f t="shared" si="92"/>
        <v>West</v>
      </c>
      <c r="E1518" s="79">
        <f t="shared" si="93"/>
        <v>0</v>
      </c>
      <c r="F1518" s="79">
        <f t="shared" si="94"/>
        <v>0</v>
      </c>
      <c r="G1518" s="79">
        <f t="shared" si="95"/>
        <v>0</v>
      </c>
    </row>
    <row r="1519" spans="1:7" x14ac:dyDescent="0.2">
      <c r="A1519">
        <v>1518</v>
      </c>
      <c r="B1519" t="s">
        <v>81</v>
      </c>
      <c r="C1519">
        <v>12</v>
      </c>
      <c r="D1519" s="79" t="str">
        <f t="shared" si="92"/>
        <v>Northeast</v>
      </c>
      <c r="E1519" s="79">
        <f t="shared" si="93"/>
        <v>1</v>
      </c>
      <c r="F1519" s="79">
        <f t="shared" si="94"/>
        <v>0</v>
      </c>
      <c r="G1519" s="79">
        <f t="shared" si="95"/>
        <v>0</v>
      </c>
    </row>
    <row r="1520" spans="1:7" x14ac:dyDescent="0.2">
      <c r="A1520">
        <v>1519</v>
      </c>
      <c r="B1520" t="s">
        <v>83</v>
      </c>
      <c r="C1520">
        <v>14</v>
      </c>
      <c r="D1520" s="79" t="str">
        <f t="shared" si="92"/>
        <v>Northeast</v>
      </c>
      <c r="E1520" s="79">
        <f t="shared" si="93"/>
        <v>1</v>
      </c>
      <c r="F1520" s="79">
        <f t="shared" si="94"/>
        <v>0</v>
      </c>
      <c r="G1520" s="79">
        <f t="shared" si="95"/>
        <v>0</v>
      </c>
    </row>
    <row r="1521" spans="1:7" x14ac:dyDescent="0.2">
      <c r="A1521">
        <v>1520</v>
      </c>
      <c r="B1521" t="s">
        <v>104</v>
      </c>
      <c r="C1521">
        <v>40</v>
      </c>
      <c r="D1521" s="79" t="str">
        <f t="shared" si="92"/>
        <v>South</v>
      </c>
      <c r="E1521" s="79">
        <f t="shared" si="93"/>
        <v>0</v>
      </c>
      <c r="F1521" s="79">
        <f t="shared" si="94"/>
        <v>1</v>
      </c>
      <c r="G1521" s="79">
        <f t="shared" si="95"/>
        <v>0</v>
      </c>
    </row>
    <row r="1522" spans="1:7" x14ac:dyDescent="0.2">
      <c r="A1522">
        <v>1521</v>
      </c>
      <c r="B1522" t="s">
        <v>145</v>
      </c>
      <c r="C1522">
        <v>39</v>
      </c>
      <c r="D1522" s="79" t="str">
        <f t="shared" si="92"/>
        <v>Midwest</v>
      </c>
      <c r="E1522" s="79">
        <f t="shared" si="93"/>
        <v>0</v>
      </c>
      <c r="F1522" s="79">
        <f t="shared" si="94"/>
        <v>0</v>
      </c>
      <c r="G1522" s="79">
        <f t="shared" si="95"/>
        <v>1</v>
      </c>
    </row>
    <row r="1523" spans="1:7" x14ac:dyDescent="0.2">
      <c r="A1523">
        <v>1522</v>
      </c>
      <c r="B1523" t="s">
        <v>148</v>
      </c>
      <c r="C1523">
        <v>50</v>
      </c>
      <c r="D1523" s="79" t="str">
        <f t="shared" si="92"/>
        <v>West</v>
      </c>
      <c r="E1523" s="79">
        <f t="shared" si="93"/>
        <v>0</v>
      </c>
      <c r="F1523" s="79">
        <f t="shared" si="94"/>
        <v>0</v>
      </c>
      <c r="G1523" s="79">
        <f t="shared" si="95"/>
        <v>0</v>
      </c>
    </row>
    <row r="1524" spans="1:7" x14ac:dyDescent="0.2">
      <c r="A1524">
        <v>1523</v>
      </c>
      <c r="B1524" t="s">
        <v>121</v>
      </c>
      <c r="C1524">
        <v>5</v>
      </c>
      <c r="D1524" s="79" t="str">
        <f t="shared" si="92"/>
        <v>South</v>
      </c>
      <c r="E1524" s="79">
        <f t="shared" si="93"/>
        <v>0</v>
      </c>
      <c r="F1524" s="79">
        <f t="shared" si="94"/>
        <v>1</v>
      </c>
      <c r="G1524" s="79">
        <f t="shared" si="95"/>
        <v>0</v>
      </c>
    </row>
    <row r="1525" spans="1:7" x14ac:dyDescent="0.2">
      <c r="A1525">
        <v>1524</v>
      </c>
      <c r="B1525" t="s">
        <v>141</v>
      </c>
      <c r="C1525">
        <v>35</v>
      </c>
      <c r="D1525" s="79" t="str">
        <f t="shared" si="92"/>
        <v>South</v>
      </c>
      <c r="E1525" s="79">
        <f t="shared" si="93"/>
        <v>0</v>
      </c>
      <c r="F1525" s="79">
        <f t="shared" si="94"/>
        <v>1</v>
      </c>
      <c r="G1525" s="79">
        <f t="shared" si="95"/>
        <v>0</v>
      </c>
    </row>
    <row r="1526" spans="1:7" x14ac:dyDescent="0.2">
      <c r="A1526">
        <v>1525</v>
      </c>
      <c r="B1526" t="s">
        <v>34</v>
      </c>
      <c r="C1526">
        <v>6</v>
      </c>
      <c r="D1526" s="79" t="str">
        <f t="shared" si="92"/>
        <v>Northeast</v>
      </c>
      <c r="E1526" s="79">
        <f t="shared" si="93"/>
        <v>1</v>
      </c>
      <c r="F1526" s="79">
        <f t="shared" si="94"/>
        <v>0</v>
      </c>
      <c r="G1526" s="79">
        <f t="shared" si="95"/>
        <v>0</v>
      </c>
    </row>
    <row r="1527" spans="1:7" x14ac:dyDescent="0.2">
      <c r="A1527">
        <v>1526</v>
      </c>
      <c r="B1527" t="s">
        <v>46</v>
      </c>
      <c r="C1527">
        <v>22</v>
      </c>
      <c r="D1527" s="79" t="str">
        <f t="shared" si="92"/>
        <v>West</v>
      </c>
      <c r="E1527" s="79">
        <f t="shared" si="93"/>
        <v>0</v>
      </c>
      <c r="F1527" s="79">
        <f t="shared" si="94"/>
        <v>0</v>
      </c>
      <c r="G1527" s="79">
        <f t="shared" si="95"/>
        <v>0</v>
      </c>
    </row>
    <row r="1528" spans="1:7" x14ac:dyDescent="0.2">
      <c r="A1528">
        <v>1527</v>
      </c>
      <c r="B1528" t="s">
        <v>100</v>
      </c>
      <c r="C1528">
        <v>27</v>
      </c>
      <c r="D1528" s="79" t="str">
        <f t="shared" si="92"/>
        <v>South</v>
      </c>
      <c r="E1528" s="79">
        <f t="shared" si="93"/>
        <v>0</v>
      </c>
      <c r="F1528" s="79">
        <f t="shared" si="94"/>
        <v>1</v>
      </c>
      <c r="G1528" s="79">
        <f t="shared" si="95"/>
        <v>0</v>
      </c>
    </row>
    <row r="1529" spans="1:7" x14ac:dyDescent="0.2">
      <c r="A1529">
        <v>1528</v>
      </c>
      <c r="B1529" t="s">
        <v>149</v>
      </c>
      <c r="C1529">
        <v>33</v>
      </c>
      <c r="D1529" s="79" t="str">
        <f t="shared" si="92"/>
        <v>Midwest</v>
      </c>
      <c r="E1529" s="79">
        <f t="shared" si="93"/>
        <v>0</v>
      </c>
      <c r="F1529" s="79">
        <f t="shared" si="94"/>
        <v>0</v>
      </c>
      <c r="G1529" s="79">
        <f t="shared" si="95"/>
        <v>1</v>
      </c>
    </row>
    <row r="1530" spans="1:7" x14ac:dyDescent="0.2">
      <c r="A1530">
        <v>1529</v>
      </c>
      <c r="B1530" t="s">
        <v>46</v>
      </c>
      <c r="C1530">
        <v>47</v>
      </c>
      <c r="D1530" s="79" t="str">
        <f t="shared" si="92"/>
        <v>West</v>
      </c>
      <c r="E1530" s="79">
        <f t="shared" si="93"/>
        <v>0</v>
      </c>
      <c r="F1530" s="79">
        <f t="shared" si="94"/>
        <v>0</v>
      </c>
      <c r="G1530" s="79">
        <f t="shared" si="95"/>
        <v>0</v>
      </c>
    </row>
    <row r="1531" spans="1:7" x14ac:dyDescent="0.2">
      <c r="A1531">
        <v>1530</v>
      </c>
      <c r="B1531" t="s">
        <v>141</v>
      </c>
      <c r="C1531">
        <v>48</v>
      </c>
      <c r="D1531" s="79" t="str">
        <f t="shared" si="92"/>
        <v>South</v>
      </c>
      <c r="E1531" s="79">
        <f t="shared" si="93"/>
        <v>0</v>
      </c>
      <c r="F1531" s="79">
        <f t="shared" si="94"/>
        <v>1</v>
      </c>
      <c r="G1531" s="79">
        <f t="shared" si="95"/>
        <v>0</v>
      </c>
    </row>
    <row r="1532" spans="1:7" x14ac:dyDescent="0.2">
      <c r="A1532">
        <v>1531</v>
      </c>
      <c r="B1532" t="s">
        <v>129</v>
      </c>
      <c r="C1532">
        <v>22</v>
      </c>
      <c r="D1532" s="79" t="str">
        <f t="shared" si="92"/>
        <v>West</v>
      </c>
      <c r="E1532" s="79">
        <f t="shared" si="93"/>
        <v>0</v>
      </c>
      <c r="F1532" s="79">
        <f t="shared" si="94"/>
        <v>0</v>
      </c>
      <c r="G1532" s="79">
        <f t="shared" si="95"/>
        <v>0</v>
      </c>
    </row>
    <row r="1533" spans="1:7" x14ac:dyDescent="0.2">
      <c r="A1533">
        <v>1532</v>
      </c>
      <c r="B1533" t="s">
        <v>90</v>
      </c>
      <c r="C1533">
        <v>8</v>
      </c>
      <c r="D1533" s="79" t="str">
        <f t="shared" si="92"/>
        <v>South</v>
      </c>
      <c r="E1533" s="79">
        <f t="shared" si="93"/>
        <v>0</v>
      </c>
      <c r="F1533" s="79">
        <f t="shared" si="94"/>
        <v>1</v>
      </c>
      <c r="G1533" s="79">
        <f t="shared" si="95"/>
        <v>0</v>
      </c>
    </row>
    <row r="1534" spans="1:7" x14ac:dyDescent="0.2">
      <c r="A1534">
        <v>1533</v>
      </c>
      <c r="B1534" t="s">
        <v>149</v>
      </c>
      <c r="C1534">
        <v>5</v>
      </c>
      <c r="D1534" s="79" t="str">
        <f t="shared" si="92"/>
        <v>Midwest</v>
      </c>
      <c r="E1534" s="79">
        <f t="shared" si="93"/>
        <v>0</v>
      </c>
      <c r="F1534" s="79">
        <f t="shared" si="94"/>
        <v>0</v>
      </c>
      <c r="G1534" s="79">
        <f t="shared" si="95"/>
        <v>1</v>
      </c>
    </row>
    <row r="1535" spans="1:7" x14ac:dyDescent="0.2">
      <c r="A1535">
        <v>1534</v>
      </c>
      <c r="B1535" t="s">
        <v>81</v>
      </c>
      <c r="C1535">
        <v>16</v>
      </c>
      <c r="D1535" s="79" t="str">
        <f t="shared" si="92"/>
        <v>Northeast</v>
      </c>
      <c r="E1535" s="79">
        <f t="shared" si="93"/>
        <v>1</v>
      </c>
      <c r="F1535" s="79">
        <f t="shared" si="94"/>
        <v>0</v>
      </c>
      <c r="G1535" s="79">
        <f t="shared" si="95"/>
        <v>0</v>
      </c>
    </row>
    <row r="1536" spans="1:7" x14ac:dyDescent="0.2">
      <c r="A1536">
        <v>1535</v>
      </c>
      <c r="B1536" t="s">
        <v>50</v>
      </c>
      <c r="C1536">
        <v>26</v>
      </c>
      <c r="D1536" s="79" t="str">
        <f t="shared" si="92"/>
        <v>West</v>
      </c>
      <c r="E1536" s="79">
        <f t="shared" si="93"/>
        <v>0</v>
      </c>
      <c r="F1536" s="79">
        <f t="shared" si="94"/>
        <v>0</v>
      </c>
      <c r="G1536" s="79">
        <f t="shared" si="95"/>
        <v>0</v>
      </c>
    </row>
    <row r="1537" spans="1:7" x14ac:dyDescent="0.2">
      <c r="A1537">
        <v>1536</v>
      </c>
      <c r="B1537" t="s">
        <v>63</v>
      </c>
      <c r="C1537">
        <v>8</v>
      </c>
      <c r="D1537" s="79" t="str">
        <f t="shared" si="92"/>
        <v>South</v>
      </c>
      <c r="E1537" s="79">
        <f t="shared" si="93"/>
        <v>0</v>
      </c>
      <c r="F1537" s="79">
        <f t="shared" si="94"/>
        <v>1</v>
      </c>
      <c r="G1537" s="79">
        <f t="shared" si="95"/>
        <v>0</v>
      </c>
    </row>
    <row r="1538" spans="1:7" x14ac:dyDescent="0.2">
      <c r="A1538">
        <v>1537</v>
      </c>
      <c r="B1538" t="s">
        <v>150</v>
      </c>
      <c r="C1538">
        <v>17</v>
      </c>
      <c r="D1538" s="79" t="str">
        <f t="shared" si="92"/>
        <v>Midwest</v>
      </c>
      <c r="E1538" s="79">
        <f t="shared" si="93"/>
        <v>0</v>
      </c>
      <c r="F1538" s="79">
        <f t="shared" si="94"/>
        <v>0</v>
      </c>
      <c r="G1538" s="79">
        <f t="shared" si="95"/>
        <v>1</v>
      </c>
    </row>
    <row r="1539" spans="1:7" x14ac:dyDescent="0.2">
      <c r="A1539">
        <v>1538</v>
      </c>
      <c r="B1539" t="s">
        <v>119</v>
      </c>
      <c r="C1539">
        <v>50</v>
      </c>
      <c r="D1539" s="79" t="str">
        <f t="shared" ref="D1539:D1602" si="96">IF(OR(B1539="Maine",B1539="New Hampshire",B1539="Vermont",B1539="Massachusetts",B1539="Rhode Island",B1539="Connecticut",B1539="New York",B1539="New Jersey",B1539="Pennsylvania"),"Northeast",
IF(OR(B1539="Delaware",B1539="Maryland",B1539="Virginia",B1539="West Virginia",B1539="North Carolina",B1539="South Carolina",B1539="Georgia",B1539="Florida",B1539="Kentucky",B1539="Tennessee",B1539="Alabama",B1539="Mississippi",B1539="Arkansas",B1539="Louisiana",B1539="Oklahoma",B1539="Texas"),"South",
IF(OR(B1539="Ohio",B1539="Michigan",B1539="Indiana",B1539="Illinois",B1539="Wisconsin",B1539="Minnesota",B1539="Iowa",B1539="Missouri",B1539="North Dakota",B1539="South Dakota",B1539="Nebraska",B1539="Kansas"),"Midwest",
IF(OR(B1539="Montana",B1539="Idaho",B1539="Wyoming",B1539="Colorado",B1539="Utah",B1539="Nevada",B1539="Arizona",B1539="New Mexico",B1539="Alaska",B1539="Hawaii",B1539="Washington",B1539="Oregon",B1539="California"),"West",
"Unknown"))))</f>
        <v>West</v>
      </c>
      <c r="E1539" s="79">
        <f t="shared" ref="E1539:E1602" si="97">IF(D1539="Northeast", 1, 0)</f>
        <v>0</v>
      </c>
      <c r="F1539" s="79">
        <f t="shared" ref="F1539:F1602" si="98">IF(D1539="South", 1, 0)</f>
        <v>0</v>
      </c>
      <c r="G1539" s="79">
        <f t="shared" ref="G1539:G1602" si="99">IF(D1539="Midwest", 1, 0)</f>
        <v>0</v>
      </c>
    </row>
    <row r="1540" spans="1:7" x14ac:dyDescent="0.2">
      <c r="A1540">
        <v>1539</v>
      </c>
      <c r="B1540" t="s">
        <v>114</v>
      </c>
      <c r="C1540">
        <v>22</v>
      </c>
      <c r="D1540" s="79" t="str">
        <f t="shared" si="96"/>
        <v>Midwest</v>
      </c>
      <c r="E1540" s="79">
        <f t="shared" si="97"/>
        <v>0</v>
      </c>
      <c r="F1540" s="79">
        <f t="shared" si="98"/>
        <v>0</v>
      </c>
      <c r="G1540" s="79">
        <f t="shared" si="99"/>
        <v>1</v>
      </c>
    </row>
    <row r="1541" spans="1:7" x14ac:dyDescent="0.2">
      <c r="A1541">
        <v>1540</v>
      </c>
      <c r="B1541" t="s">
        <v>76</v>
      </c>
      <c r="C1541">
        <v>19</v>
      </c>
      <c r="D1541" s="79" t="str">
        <f t="shared" si="96"/>
        <v>West</v>
      </c>
      <c r="E1541" s="79">
        <f t="shared" si="97"/>
        <v>0</v>
      </c>
      <c r="F1541" s="79">
        <f t="shared" si="98"/>
        <v>0</v>
      </c>
      <c r="G1541" s="79">
        <f t="shared" si="99"/>
        <v>0</v>
      </c>
    </row>
    <row r="1542" spans="1:7" x14ac:dyDescent="0.2">
      <c r="A1542">
        <v>1541</v>
      </c>
      <c r="B1542" t="s">
        <v>111</v>
      </c>
      <c r="C1542">
        <v>14</v>
      </c>
      <c r="D1542" s="79" t="str">
        <f t="shared" si="96"/>
        <v>West</v>
      </c>
      <c r="E1542" s="79">
        <f t="shared" si="97"/>
        <v>0</v>
      </c>
      <c r="F1542" s="79">
        <f t="shared" si="98"/>
        <v>0</v>
      </c>
      <c r="G1542" s="79">
        <f t="shared" si="99"/>
        <v>0</v>
      </c>
    </row>
    <row r="1543" spans="1:7" x14ac:dyDescent="0.2">
      <c r="A1543">
        <v>1542</v>
      </c>
      <c r="B1543" t="s">
        <v>114</v>
      </c>
      <c r="C1543">
        <v>35</v>
      </c>
      <c r="D1543" s="79" t="str">
        <f t="shared" si="96"/>
        <v>Midwest</v>
      </c>
      <c r="E1543" s="79">
        <f t="shared" si="97"/>
        <v>0</v>
      </c>
      <c r="F1543" s="79">
        <f t="shared" si="98"/>
        <v>0</v>
      </c>
      <c r="G1543" s="79">
        <f t="shared" si="99"/>
        <v>1</v>
      </c>
    </row>
    <row r="1544" spans="1:7" x14ac:dyDescent="0.2">
      <c r="A1544">
        <v>1543</v>
      </c>
      <c r="B1544" t="s">
        <v>76</v>
      </c>
      <c r="C1544">
        <v>43</v>
      </c>
      <c r="D1544" s="79" t="str">
        <f t="shared" si="96"/>
        <v>West</v>
      </c>
      <c r="E1544" s="79">
        <f t="shared" si="97"/>
        <v>0</v>
      </c>
      <c r="F1544" s="79">
        <f t="shared" si="98"/>
        <v>0</v>
      </c>
      <c r="G1544" s="79">
        <f t="shared" si="99"/>
        <v>0</v>
      </c>
    </row>
    <row r="1545" spans="1:7" x14ac:dyDescent="0.2">
      <c r="A1545">
        <v>1544</v>
      </c>
      <c r="B1545" t="s">
        <v>149</v>
      </c>
      <c r="C1545">
        <v>24</v>
      </c>
      <c r="D1545" s="79" t="str">
        <f t="shared" si="96"/>
        <v>Midwest</v>
      </c>
      <c r="E1545" s="79">
        <f t="shared" si="97"/>
        <v>0</v>
      </c>
      <c r="F1545" s="79">
        <f t="shared" si="98"/>
        <v>0</v>
      </c>
      <c r="G1545" s="79">
        <f t="shared" si="99"/>
        <v>1</v>
      </c>
    </row>
    <row r="1546" spans="1:7" x14ac:dyDescent="0.2">
      <c r="A1546">
        <v>1545</v>
      </c>
      <c r="B1546" t="s">
        <v>71</v>
      </c>
      <c r="C1546">
        <v>17</v>
      </c>
      <c r="D1546" s="79" t="str">
        <f t="shared" si="96"/>
        <v>South</v>
      </c>
      <c r="E1546" s="79">
        <f t="shared" si="97"/>
        <v>0</v>
      </c>
      <c r="F1546" s="79">
        <f t="shared" si="98"/>
        <v>1</v>
      </c>
      <c r="G1546" s="79">
        <f t="shared" si="99"/>
        <v>0</v>
      </c>
    </row>
    <row r="1547" spans="1:7" x14ac:dyDescent="0.2">
      <c r="A1547">
        <v>1546</v>
      </c>
      <c r="B1547" t="s">
        <v>78</v>
      </c>
      <c r="C1547">
        <v>49</v>
      </c>
      <c r="D1547" s="79" t="str">
        <f t="shared" si="96"/>
        <v>South</v>
      </c>
      <c r="E1547" s="79">
        <f t="shared" si="97"/>
        <v>0</v>
      </c>
      <c r="F1547" s="79">
        <f t="shared" si="98"/>
        <v>1</v>
      </c>
      <c r="G1547" s="79">
        <f t="shared" si="99"/>
        <v>0</v>
      </c>
    </row>
    <row r="1548" spans="1:7" x14ac:dyDescent="0.2">
      <c r="A1548">
        <v>1547</v>
      </c>
      <c r="B1548" t="s">
        <v>46</v>
      </c>
      <c r="C1548">
        <v>17</v>
      </c>
      <c r="D1548" s="79" t="str">
        <f t="shared" si="96"/>
        <v>West</v>
      </c>
      <c r="E1548" s="79">
        <f t="shared" si="97"/>
        <v>0</v>
      </c>
      <c r="F1548" s="79">
        <f t="shared" si="98"/>
        <v>0</v>
      </c>
      <c r="G1548" s="79">
        <f t="shared" si="99"/>
        <v>0</v>
      </c>
    </row>
    <row r="1549" spans="1:7" x14ac:dyDescent="0.2">
      <c r="A1549">
        <v>1548</v>
      </c>
      <c r="B1549" t="s">
        <v>130</v>
      </c>
      <c r="C1549">
        <v>40</v>
      </c>
      <c r="D1549" s="79" t="str">
        <f t="shared" si="96"/>
        <v>South</v>
      </c>
      <c r="E1549" s="79">
        <f t="shared" si="97"/>
        <v>0</v>
      </c>
      <c r="F1549" s="79">
        <f t="shared" si="98"/>
        <v>1</v>
      </c>
      <c r="G1549" s="79">
        <f t="shared" si="99"/>
        <v>0</v>
      </c>
    </row>
    <row r="1550" spans="1:7" x14ac:dyDescent="0.2">
      <c r="A1550">
        <v>1549</v>
      </c>
      <c r="B1550" t="s">
        <v>127</v>
      </c>
      <c r="C1550">
        <v>43</v>
      </c>
      <c r="D1550" s="79" t="str">
        <f t="shared" si="96"/>
        <v>South</v>
      </c>
      <c r="E1550" s="79">
        <f t="shared" si="97"/>
        <v>0</v>
      </c>
      <c r="F1550" s="79">
        <f t="shared" si="98"/>
        <v>1</v>
      </c>
      <c r="G1550" s="79">
        <f t="shared" si="99"/>
        <v>0</v>
      </c>
    </row>
    <row r="1551" spans="1:7" x14ac:dyDescent="0.2">
      <c r="A1551">
        <v>1550</v>
      </c>
      <c r="B1551" t="s">
        <v>110</v>
      </c>
      <c r="C1551">
        <v>19</v>
      </c>
      <c r="D1551" s="79" t="str">
        <f t="shared" si="96"/>
        <v>Midwest</v>
      </c>
      <c r="E1551" s="79">
        <f t="shared" si="97"/>
        <v>0</v>
      </c>
      <c r="F1551" s="79">
        <f t="shared" si="98"/>
        <v>0</v>
      </c>
      <c r="G1551" s="79">
        <f t="shared" si="99"/>
        <v>1</v>
      </c>
    </row>
    <row r="1552" spans="1:7" x14ac:dyDescent="0.2">
      <c r="A1552">
        <v>1551</v>
      </c>
      <c r="B1552" t="s">
        <v>71</v>
      </c>
      <c r="C1552">
        <v>40</v>
      </c>
      <c r="D1552" s="79" t="str">
        <f t="shared" si="96"/>
        <v>South</v>
      </c>
      <c r="E1552" s="79">
        <f t="shared" si="97"/>
        <v>0</v>
      </c>
      <c r="F1552" s="79">
        <f t="shared" si="98"/>
        <v>1</v>
      </c>
      <c r="G1552" s="79">
        <f t="shared" si="99"/>
        <v>0</v>
      </c>
    </row>
    <row r="1553" spans="1:7" x14ac:dyDescent="0.2">
      <c r="A1553">
        <v>1552</v>
      </c>
      <c r="B1553" t="s">
        <v>147</v>
      </c>
      <c r="C1553">
        <v>13</v>
      </c>
      <c r="D1553" s="79" t="str">
        <f t="shared" si="96"/>
        <v>Midwest</v>
      </c>
      <c r="E1553" s="79">
        <f t="shared" si="97"/>
        <v>0</v>
      </c>
      <c r="F1553" s="79">
        <f t="shared" si="98"/>
        <v>0</v>
      </c>
      <c r="G1553" s="79">
        <f t="shared" si="99"/>
        <v>1</v>
      </c>
    </row>
    <row r="1554" spans="1:7" x14ac:dyDescent="0.2">
      <c r="A1554">
        <v>1553</v>
      </c>
      <c r="B1554" t="s">
        <v>129</v>
      </c>
      <c r="C1554">
        <v>20</v>
      </c>
      <c r="D1554" s="79" t="str">
        <f t="shared" si="96"/>
        <v>West</v>
      </c>
      <c r="E1554" s="79">
        <f t="shared" si="97"/>
        <v>0</v>
      </c>
      <c r="F1554" s="79">
        <f t="shared" si="98"/>
        <v>0</v>
      </c>
      <c r="G1554" s="79">
        <f t="shared" si="99"/>
        <v>0</v>
      </c>
    </row>
    <row r="1555" spans="1:7" x14ac:dyDescent="0.2">
      <c r="A1555">
        <v>1554</v>
      </c>
      <c r="B1555" t="s">
        <v>78</v>
      </c>
      <c r="C1555">
        <v>21</v>
      </c>
      <c r="D1555" s="79" t="str">
        <f t="shared" si="96"/>
        <v>South</v>
      </c>
      <c r="E1555" s="79">
        <f t="shared" si="97"/>
        <v>0</v>
      </c>
      <c r="F1555" s="79">
        <f t="shared" si="98"/>
        <v>1</v>
      </c>
      <c r="G1555" s="79">
        <f t="shared" si="99"/>
        <v>0</v>
      </c>
    </row>
    <row r="1556" spans="1:7" x14ac:dyDescent="0.2">
      <c r="A1556">
        <v>1555</v>
      </c>
      <c r="B1556" t="s">
        <v>139</v>
      </c>
      <c r="C1556">
        <v>18</v>
      </c>
      <c r="D1556" s="79" t="str">
        <f t="shared" si="96"/>
        <v>West</v>
      </c>
      <c r="E1556" s="79">
        <f t="shared" si="97"/>
        <v>0</v>
      </c>
      <c r="F1556" s="79">
        <f t="shared" si="98"/>
        <v>0</v>
      </c>
      <c r="G1556" s="79">
        <f t="shared" si="99"/>
        <v>0</v>
      </c>
    </row>
    <row r="1557" spans="1:7" x14ac:dyDescent="0.2">
      <c r="A1557">
        <v>1556</v>
      </c>
      <c r="B1557" t="s">
        <v>122</v>
      </c>
      <c r="C1557">
        <v>44</v>
      </c>
      <c r="D1557" s="79" t="str">
        <f t="shared" si="96"/>
        <v>Midwest</v>
      </c>
      <c r="E1557" s="79">
        <f t="shared" si="97"/>
        <v>0</v>
      </c>
      <c r="F1557" s="79">
        <f t="shared" si="98"/>
        <v>0</v>
      </c>
      <c r="G1557" s="79">
        <f t="shared" si="99"/>
        <v>1</v>
      </c>
    </row>
    <row r="1558" spans="1:7" x14ac:dyDescent="0.2">
      <c r="A1558">
        <v>1557</v>
      </c>
      <c r="B1558" t="s">
        <v>89</v>
      </c>
      <c r="C1558">
        <v>26</v>
      </c>
      <c r="D1558" s="79" t="str">
        <f t="shared" si="96"/>
        <v>South</v>
      </c>
      <c r="E1558" s="79">
        <f t="shared" si="97"/>
        <v>0</v>
      </c>
      <c r="F1558" s="79">
        <f t="shared" si="98"/>
        <v>1</v>
      </c>
      <c r="G1558" s="79">
        <f t="shared" si="99"/>
        <v>0</v>
      </c>
    </row>
    <row r="1559" spans="1:7" x14ac:dyDescent="0.2">
      <c r="A1559">
        <v>1558</v>
      </c>
      <c r="B1559" t="s">
        <v>146</v>
      </c>
      <c r="C1559">
        <v>34</v>
      </c>
      <c r="D1559" s="79" t="str">
        <f t="shared" si="96"/>
        <v>Midwest</v>
      </c>
      <c r="E1559" s="79">
        <f t="shared" si="97"/>
        <v>0</v>
      </c>
      <c r="F1559" s="79">
        <f t="shared" si="98"/>
        <v>0</v>
      </c>
      <c r="G1559" s="79">
        <f t="shared" si="99"/>
        <v>1</v>
      </c>
    </row>
    <row r="1560" spans="1:7" x14ac:dyDescent="0.2">
      <c r="A1560">
        <v>1559</v>
      </c>
      <c r="B1560" t="s">
        <v>129</v>
      </c>
      <c r="C1560">
        <v>24</v>
      </c>
      <c r="D1560" s="79" t="str">
        <f t="shared" si="96"/>
        <v>West</v>
      </c>
      <c r="E1560" s="79">
        <f t="shared" si="97"/>
        <v>0</v>
      </c>
      <c r="F1560" s="79">
        <f t="shared" si="98"/>
        <v>0</v>
      </c>
      <c r="G1560" s="79">
        <f t="shared" si="99"/>
        <v>0</v>
      </c>
    </row>
    <row r="1561" spans="1:7" x14ac:dyDescent="0.2">
      <c r="A1561">
        <v>1560</v>
      </c>
      <c r="B1561" t="s">
        <v>46</v>
      </c>
      <c r="C1561">
        <v>23</v>
      </c>
      <c r="D1561" s="79" t="str">
        <f t="shared" si="96"/>
        <v>West</v>
      </c>
      <c r="E1561" s="79">
        <f t="shared" si="97"/>
        <v>0</v>
      </c>
      <c r="F1561" s="79">
        <f t="shared" si="98"/>
        <v>0</v>
      </c>
      <c r="G1561" s="79">
        <f t="shared" si="99"/>
        <v>0</v>
      </c>
    </row>
    <row r="1562" spans="1:7" x14ac:dyDescent="0.2">
      <c r="A1562">
        <v>1561</v>
      </c>
      <c r="B1562" t="s">
        <v>46</v>
      </c>
      <c r="C1562">
        <v>3</v>
      </c>
      <c r="D1562" s="79" t="str">
        <f t="shared" si="96"/>
        <v>West</v>
      </c>
      <c r="E1562" s="79">
        <f t="shared" si="97"/>
        <v>0</v>
      </c>
      <c r="F1562" s="79">
        <f t="shared" si="98"/>
        <v>0</v>
      </c>
      <c r="G1562" s="79">
        <f t="shared" si="99"/>
        <v>0</v>
      </c>
    </row>
    <row r="1563" spans="1:7" x14ac:dyDescent="0.2">
      <c r="A1563">
        <v>1562</v>
      </c>
      <c r="B1563" t="s">
        <v>90</v>
      </c>
      <c r="C1563">
        <v>2</v>
      </c>
      <c r="D1563" s="79" t="str">
        <f t="shared" si="96"/>
        <v>South</v>
      </c>
      <c r="E1563" s="79">
        <f t="shared" si="97"/>
        <v>0</v>
      </c>
      <c r="F1563" s="79">
        <f t="shared" si="98"/>
        <v>1</v>
      </c>
      <c r="G1563" s="79">
        <f t="shared" si="99"/>
        <v>0</v>
      </c>
    </row>
    <row r="1564" spans="1:7" x14ac:dyDescent="0.2">
      <c r="A1564">
        <v>1563</v>
      </c>
      <c r="B1564" t="s">
        <v>89</v>
      </c>
      <c r="C1564">
        <v>23</v>
      </c>
      <c r="D1564" s="79" t="str">
        <f t="shared" si="96"/>
        <v>South</v>
      </c>
      <c r="E1564" s="79">
        <f t="shared" si="97"/>
        <v>0</v>
      </c>
      <c r="F1564" s="79">
        <f t="shared" si="98"/>
        <v>1</v>
      </c>
      <c r="G1564" s="79">
        <f t="shared" si="99"/>
        <v>0</v>
      </c>
    </row>
    <row r="1565" spans="1:7" x14ac:dyDescent="0.2">
      <c r="A1565">
        <v>1564</v>
      </c>
      <c r="B1565" t="s">
        <v>110</v>
      </c>
      <c r="C1565">
        <v>8</v>
      </c>
      <c r="D1565" s="79" t="str">
        <f t="shared" si="96"/>
        <v>Midwest</v>
      </c>
      <c r="E1565" s="79">
        <f t="shared" si="97"/>
        <v>0</v>
      </c>
      <c r="F1565" s="79">
        <f t="shared" si="98"/>
        <v>0</v>
      </c>
      <c r="G1565" s="79">
        <f t="shared" si="99"/>
        <v>1</v>
      </c>
    </row>
    <row r="1566" spans="1:7" x14ac:dyDescent="0.2">
      <c r="A1566">
        <v>1565</v>
      </c>
      <c r="B1566" t="s">
        <v>98</v>
      </c>
      <c r="C1566">
        <v>30</v>
      </c>
      <c r="D1566" s="79" t="str">
        <f t="shared" si="96"/>
        <v>West</v>
      </c>
      <c r="E1566" s="79">
        <f t="shared" si="97"/>
        <v>0</v>
      </c>
      <c r="F1566" s="79">
        <f t="shared" si="98"/>
        <v>0</v>
      </c>
      <c r="G1566" s="79">
        <f t="shared" si="99"/>
        <v>0</v>
      </c>
    </row>
    <row r="1567" spans="1:7" x14ac:dyDescent="0.2">
      <c r="A1567">
        <v>1566</v>
      </c>
      <c r="B1567" t="s">
        <v>134</v>
      </c>
      <c r="C1567">
        <v>48</v>
      </c>
      <c r="D1567" s="79" t="str">
        <f t="shared" si="96"/>
        <v>West</v>
      </c>
      <c r="E1567" s="79">
        <f t="shared" si="97"/>
        <v>0</v>
      </c>
      <c r="F1567" s="79">
        <f t="shared" si="98"/>
        <v>0</v>
      </c>
      <c r="G1567" s="79">
        <f t="shared" si="99"/>
        <v>0</v>
      </c>
    </row>
    <row r="1568" spans="1:7" x14ac:dyDescent="0.2">
      <c r="A1568">
        <v>1567</v>
      </c>
      <c r="B1568" t="s">
        <v>50</v>
      </c>
      <c r="C1568">
        <v>21</v>
      </c>
      <c r="D1568" s="79" t="str">
        <f t="shared" si="96"/>
        <v>West</v>
      </c>
      <c r="E1568" s="79">
        <f t="shared" si="97"/>
        <v>0</v>
      </c>
      <c r="F1568" s="79">
        <f t="shared" si="98"/>
        <v>0</v>
      </c>
      <c r="G1568" s="79">
        <f t="shared" si="99"/>
        <v>0</v>
      </c>
    </row>
    <row r="1569" spans="1:7" x14ac:dyDescent="0.2">
      <c r="A1569">
        <v>1568</v>
      </c>
      <c r="B1569" t="s">
        <v>147</v>
      </c>
      <c r="C1569">
        <v>9</v>
      </c>
      <c r="D1569" s="79" t="str">
        <f t="shared" si="96"/>
        <v>Midwest</v>
      </c>
      <c r="E1569" s="79">
        <f t="shared" si="97"/>
        <v>0</v>
      </c>
      <c r="F1569" s="79">
        <f t="shared" si="98"/>
        <v>0</v>
      </c>
      <c r="G1569" s="79">
        <f t="shared" si="99"/>
        <v>1</v>
      </c>
    </row>
    <row r="1570" spans="1:7" x14ac:dyDescent="0.2">
      <c r="A1570">
        <v>1569</v>
      </c>
      <c r="B1570" t="s">
        <v>148</v>
      </c>
      <c r="C1570">
        <v>8</v>
      </c>
      <c r="D1570" s="79" t="str">
        <f t="shared" si="96"/>
        <v>West</v>
      </c>
      <c r="E1570" s="79">
        <f t="shared" si="97"/>
        <v>0</v>
      </c>
      <c r="F1570" s="79">
        <f t="shared" si="98"/>
        <v>0</v>
      </c>
      <c r="G1570" s="79">
        <f t="shared" si="99"/>
        <v>0</v>
      </c>
    </row>
    <row r="1571" spans="1:7" x14ac:dyDescent="0.2">
      <c r="A1571">
        <v>1570</v>
      </c>
      <c r="B1571" t="s">
        <v>76</v>
      </c>
      <c r="C1571">
        <v>29</v>
      </c>
      <c r="D1571" s="79" t="str">
        <f t="shared" si="96"/>
        <v>West</v>
      </c>
      <c r="E1571" s="79">
        <f t="shared" si="97"/>
        <v>0</v>
      </c>
      <c r="F1571" s="79">
        <f t="shared" si="98"/>
        <v>0</v>
      </c>
      <c r="G1571" s="79">
        <f t="shared" si="99"/>
        <v>0</v>
      </c>
    </row>
    <row r="1572" spans="1:7" x14ac:dyDescent="0.2">
      <c r="A1572">
        <v>1571</v>
      </c>
      <c r="B1572" t="s">
        <v>67</v>
      </c>
      <c r="C1572">
        <v>3</v>
      </c>
      <c r="D1572" s="79" t="str">
        <f t="shared" si="96"/>
        <v>Midwest</v>
      </c>
      <c r="E1572" s="79">
        <f t="shared" si="97"/>
        <v>0</v>
      </c>
      <c r="F1572" s="79">
        <f t="shared" si="98"/>
        <v>0</v>
      </c>
      <c r="G1572" s="79">
        <f t="shared" si="99"/>
        <v>1</v>
      </c>
    </row>
    <row r="1573" spans="1:7" x14ac:dyDescent="0.2">
      <c r="A1573">
        <v>1572</v>
      </c>
      <c r="B1573" t="s">
        <v>111</v>
      </c>
      <c r="C1573">
        <v>11</v>
      </c>
      <c r="D1573" s="79" t="str">
        <f t="shared" si="96"/>
        <v>West</v>
      </c>
      <c r="E1573" s="79">
        <f t="shared" si="97"/>
        <v>0</v>
      </c>
      <c r="F1573" s="79">
        <f t="shared" si="98"/>
        <v>0</v>
      </c>
      <c r="G1573" s="79">
        <f t="shared" si="99"/>
        <v>0</v>
      </c>
    </row>
    <row r="1574" spans="1:7" x14ac:dyDescent="0.2">
      <c r="A1574">
        <v>1573</v>
      </c>
      <c r="B1574" t="s">
        <v>148</v>
      </c>
      <c r="C1574">
        <v>16</v>
      </c>
      <c r="D1574" s="79" t="str">
        <f t="shared" si="96"/>
        <v>West</v>
      </c>
      <c r="E1574" s="79">
        <f t="shared" si="97"/>
        <v>0</v>
      </c>
      <c r="F1574" s="79">
        <f t="shared" si="98"/>
        <v>0</v>
      </c>
      <c r="G1574" s="79">
        <f t="shared" si="99"/>
        <v>0</v>
      </c>
    </row>
    <row r="1575" spans="1:7" x14ac:dyDescent="0.2">
      <c r="A1575">
        <v>1574</v>
      </c>
      <c r="B1575" t="s">
        <v>113</v>
      </c>
      <c r="C1575">
        <v>25</v>
      </c>
      <c r="D1575" s="79" t="str">
        <f t="shared" si="96"/>
        <v>Midwest</v>
      </c>
      <c r="E1575" s="79">
        <f t="shared" si="97"/>
        <v>0</v>
      </c>
      <c r="F1575" s="79">
        <f t="shared" si="98"/>
        <v>0</v>
      </c>
      <c r="G1575" s="79">
        <f t="shared" si="99"/>
        <v>1</v>
      </c>
    </row>
    <row r="1576" spans="1:7" x14ac:dyDescent="0.2">
      <c r="A1576">
        <v>1575</v>
      </c>
      <c r="B1576" t="s">
        <v>147</v>
      </c>
      <c r="C1576">
        <v>32</v>
      </c>
      <c r="D1576" s="79" t="str">
        <f t="shared" si="96"/>
        <v>Midwest</v>
      </c>
      <c r="E1576" s="79">
        <f t="shared" si="97"/>
        <v>0</v>
      </c>
      <c r="F1576" s="79">
        <f t="shared" si="98"/>
        <v>0</v>
      </c>
      <c r="G1576" s="79">
        <f t="shared" si="99"/>
        <v>1</v>
      </c>
    </row>
    <row r="1577" spans="1:7" x14ac:dyDescent="0.2">
      <c r="A1577">
        <v>1576</v>
      </c>
      <c r="B1577" t="s">
        <v>98</v>
      </c>
      <c r="C1577">
        <v>28</v>
      </c>
      <c r="D1577" s="79" t="str">
        <f t="shared" si="96"/>
        <v>West</v>
      </c>
      <c r="E1577" s="79">
        <f t="shared" si="97"/>
        <v>0</v>
      </c>
      <c r="F1577" s="79">
        <f t="shared" si="98"/>
        <v>0</v>
      </c>
      <c r="G1577" s="79">
        <f t="shared" si="99"/>
        <v>0</v>
      </c>
    </row>
    <row r="1578" spans="1:7" x14ac:dyDescent="0.2">
      <c r="A1578">
        <v>1577</v>
      </c>
      <c r="B1578" t="s">
        <v>150</v>
      </c>
      <c r="C1578">
        <v>36</v>
      </c>
      <c r="D1578" s="79" t="str">
        <f t="shared" si="96"/>
        <v>Midwest</v>
      </c>
      <c r="E1578" s="79">
        <f t="shared" si="97"/>
        <v>0</v>
      </c>
      <c r="F1578" s="79">
        <f t="shared" si="98"/>
        <v>0</v>
      </c>
      <c r="G1578" s="79">
        <f t="shared" si="99"/>
        <v>1</v>
      </c>
    </row>
    <row r="1579" spans="1:7" x14ac:dyDescent="0.2">
      <c r="A1579">
        <v>1578</v>
      </c>
      <c r="B1579" t="s">
        <v>78</v>
      </c>
      <c r="C1579">
        <v>7</v>
      </c>
      <c r="D1579" s="79" t="str">
        <f t="shared" si="96"/>
        <v>South</v>
      </c>
      <c r="E1579" s="79">
        <f t="shared" si="97"/>
        <v>0</v>
      </c>
      <c r="F1579" s="79">
        <f t="shared" si="98"/>
        <v>1</v>
      </c>
      <c r="G1579" s="79">
        <f t="shared" si="99"/>
        <v>0</v>
      </c>
    </row>
    <row r="1580" spans="1:7" x14ac:dyDescent="0.2">
      <c r="A1580">
        <v>1579</v>
      </c>
      <c r="B1580" t="s">
        <v>98</v>
      </c>
      <c r="C1580">
        <v>2</v>
      </c>
      <c r="D1580" s="79" t="str">
        <f t="shared" si="96"/>
        <v>West</v>
      </c>
      <c r="E1580" s="79">
        <f t="shared" si="97"/>
        <v>0</v>
      </c>
      <c r="F1580" s="79">
        <f t="shared" si="98"/>
        <v>0</v>
      </c>
      <c r="G1580" s="79">
        <f t="shared" si="99"/>
        <v>0</v>
      </c>
    </row>
    <row r="1581" spans="1:7" x14ac:dyDescent="0.2">
      <c r="A1581">
        <v>1580</v>
      </c>
      <c r="B1581" t="s">
        <v>100</v>
      </c>
      <c r="C1581">
        <v>6</v>
      </c>
      <c r="D1581" s="79" t="str">
        <f t="shared" si="96"/>
        <v>South</v>
      </c>
      <c r="E1581" s="79">
        <f t="shared" si="97"/>
        <v>0</v>
      </c>
      <c r="F1581" s="79">
        <f t="shared" si="98"/>
        <v>1</v>
      </c>
      <c r="G1581" s="79">
        <f t="shared" si="99"/>
        <v>0</v>
      </c>
    </row>
    <row r="1582" spans="1:7" x14ac:dyDescent="0.2">
      <c r="A1582">
        <v>1581</v>
      </c>
      <c r="B1582" t="s">
        <v>113</v>
      </c>
      <c r="C1582">
        <v>30</v>
      </c>
      <c r="D1582" s="79" t="str">
        <f t="shared" si="96"/>
        <v>Midwest</v>
      </c>
      <c r="E1582" s="79">
        <f t="shared" si="97"/>
        <v>0</v>
      </c>
      <c r="F1582" s="79">
        <f t="shared" si="98"/>
        <v>0</v>
      </c>
      <c r="G1582" s="79">
        <f t="shared" si="99"/>
        <v>1</v>
      </c>
    </row>
    <row r="1583" spans="1:7" x14ac:dyDescent="0.2">
      <c r="A1583">
        <v>1582</v>
      </c>
      <c r="B1583" t="s">
        <v>122</v>
      </c>
      <c r="C1583">
        <v>46</v>
      </c>
      <c r="D1583" s="79" t="str">
        <f t="shared" si="96"/>
        <v>Midwest</v>
      </c>
      <c r="E1583" s="79">
        <f t="shared" si="97"/>
        <v>0</v>
      </c>
      <c r="F1583" s="79">
        <f t="shared" si="98"/>
        <v>0</v>
      </c>
      <c r="G1583" s="79">
        <f t="shared" si="99"/>
        <v>1</v>
      </c>
    </row>
    <row r="1584" spans="1:7" x14ac:dyDescent="0.2">
      <c r="A1584">
        <v>1583</v>
      </c>
      <c r="B1584" t="s">
        <v>76</v>
      </c>
      <c r="C1584">
        <v>39</v>
      </c>
      <c r="D1584" s="79" t="str">
        <f t="shared" si="96"/>
        <v>West</v>
      </c>
      <c r="E1584" s="79">
        <f t="shared" si="97"/>
        <v>0</v>
      </c>
      <c r="F1584" s="79">
        <f t="shared" si="98"/>
        <v>0</v>
      </c>
      <c r="G1584" s="79">
        <f t="shared" si="99"/>
        <v>0</v>
      </c>
    </row>
    <row r="1585" spans="1:7" x14ac:dyDescent="0.2">
      <c r="A1585">
        <v>1584</v>
      </c>
      <c r="B1585" t="s">
        <v>127</v>
      </c>
      <c r="C1585">
        <v>8</v>
      </c>
      <c r="D1585" s="79" t="str">
        <f t="shared" si="96"/>
        <v>South</v>
      </c>
      <c r="E1585" s="79">
        <f t="shared" si="97"/>
        <v>0</v>
      </c>
      <c r="F1585" s="79">
        <f t="shared" si="98"/>
        <v>1</v>
      </c>
      <c r="G1585" s="79">
        <f t="shared" si="99"/>
        <v>0</v>
      </c>
    </row>
    <row r="1586" spans="1:7" x14ac:dyDescent="0.2">
      <c r="A1586">
        <v>1585</v>
      </c>
      <c r="B1586" t="s">
        <v>76</v>
      </c>
      <c r="C1586">
        <v>46</v>
      </c>
      <c r="D1586" s="79" t="str">
        <f t="shared" si="96"/>
        <v>West</v>
      </c>
      <c r="E1586" s="79">
        <f t="shared" si="97"/>
        <v>0</v>
      </c>
      <c r="F1586" s="79">
        <f t="shared" si="98"/>
        <v>0</v>
      </c>
      <c r="G1586" s="79">
        <f t="shared" si="99"/>
        <v>0</v>
      </c>
    </row>
    <row r="1587" spans="1:7" x14ac:dyDescent="0.2">
      <c r="A1587">
        <v>1586</v>
      </c>
      <c r="B1587" t="s">
        <v>89</v>
      </c>
      <c r="C1587">
        <v>40</v>
      </c>
      <c r="D1587" s="79" t="str">
        <f t="shared" si="96"/>
        <v>South</v>
      </c>
      <c r="E1587" s="79">
        <f t="shared" si="97"/>
        <v>0</v>
      </c>
      <c r="F1587" s="79">
        <f t="shared" si="98"/>
        <v>1</v>
      </c>
      <c r="G1587" s="79">
        <f t="shared" si="99"/>
        <v>0</v>
      </c>
    </row>
    <row r="1588" spans="1:7" x14ac:dyDescent="0.2">
      <c r="A1588">
        <v>1587</v>
      </c>
      <c r="B1588" t="s">
        <v>100</v>
      </c>
      <c r="C1588">
        <v>21</v>
      </c>
      <c r="D1588" s="79" t="str">
        <f t="shared" si="96"/>
        <v>South</v>
      </c>
      <c r="E1588" s="79">
        <f t="shared" si="97"/>
        <v>0</v>
      </c>
      <c r="F1588" s="79">
        <f t="shared" si="98"/>
        <v>1</v>
      </c>
      <c r="G1588" s="79">
        <f t="shared" si="99"/>
        <v>0</v>
      </c>
    </row>
    <row r="1589" spans="1:7" x14ac:dyDescent="0.2">
      <c r="A1589">
        <v>1588</v>
      </c>
      <c r="B1589" t="s">
        <v>89</v>
      </c>
      <c r="C1589">
        <v>33</v>
      </c>
      <c r="D1589" s="79" t="str">
        <f t="shared" si="96"/>
        <v>South</v>
      </c>
      <c r="E1589" s="79">
        <f t="shared" si="97"/>
        <v>0</v>
      </c>
      <c r="F1589" s="79">
        <f t="shared" si="98"/>
        <v>1</v>
      </c>
      <c r="G1589" s="79">
        <f t="shared" si="99"/>
        <v>0</v>
      </c>
    </row>
    <row r="1590" spans="1:7" x14ac:dyDescent="0.2">
      <c r="A1590">
        <v>1589</v>
      </c>
      <c r="B1590" t="s">
        <v>128</v>
      </c>
      <c r="C1590">
        <v>3</v>
      </c>
      <c r="D1590" s="79" t="str">
        <f t="shared" si="96"/>
        <v>Northeast</v>
      </c>
      <c r="E1590" s="79">
        <f t="shared" si="97"/>
        <v>1</v>
      </c>
      <c r="F1590" s="79">
        <f t="shared" si="98"/>
        <v>0</v>
      </c>
      <c r="G1590" s="79">
        <f t="shared" si="99"/>
        <v>0</v>
      </c>
    </row>
    <row r="1591" spans="1:7" x14ac:dyDescent="0.2">
      <c r="A1591">
        <v>1590</v>
      </c>
      <c r="B1591" t="s">
        <v>122</v>
      </c>
      <c r="C1591">
        <v>48</v>
      </c>
      <c r="D1591" s="79" t="str">
        <f t="shared" si="96"/>
        <v>Midwest</v>
      </c>
      <c r="E1591" s="79">
        <f t="shared" si="97"/>
        <v>0</v>
      </c>
      <c r="F1591" s="79">
        <f t="shared" si="98"/>
        <v>0</v>
      </c>
      <c r="G1591" s="79">
        <f t="shared" si="99"/>
        <v>1</v>
      </c>
    </row>
    <row r="1592" spans="1:7" x14ac:dyDescent="0.2">
      <c r="A1592">
        <v>1591</v>
      </c>
      <c r="B1592" t="s">
        <v>149</v>
      </c>
      <c r="C1592">
        <v>8</v>
      </c>
      <c r="D1592" s="79" t="str">
        <f t="shared" si="96"/>
        <v>Midwest</v>
      </c>
      <c r="E1592" s="79">
        <f t="shared" si="97"/>
        <v>0</v>
      </c>
      <c r="F1592" s="79">
        <f t="shared" si="98"/>
        <v>0</v>
      </c>
      <c r="G1592" s="79">
        <f t="shared" si="99"/>
        <v>1</v>
      </c>
    </row>
    <row r="1593" spans="1:7" x14ac:dyDescent="0.2">
      <c r="A1593">
        <v>1592</v>
      </c>
      <c r="B1593" t="s">
        <v>146</v>
      </c>
      <c r="C1593">
        <v>24</v>
      </c>
      <c r="D1593" s="79" t="str">
        <f t="shared" si="96"/>
        <v>Midwest</v>
      </c>
      <c r="E1593" s="79">
        <f t="shared" si="97"/>
        <v>0</v>
      </c>
      <c r="F1593" s="79">
        <f t="shared" si="98"/>
        <v>0</v>
      </c>
      <c r="G1593" s="79">
        <f t="shared" si="99"/>
        <v>1</v>
      </c>
    </row>
    <row r="1594" spans="1:7" x14ac:dyDescent="0.2">
      <c r="A1594">
        <v>1593</v>
      </c>
      <c r="B1594" t="s">
        <v>145</v>
      </c>
      <c r="C1594">
        <v>10</v>
      </c>
      <c r="D1594" s="79" t="str">
        <f t="shared" si="96"/>
        <v>Midwest</v>
      </c>
      <c r="E1594" s="79">
        <f t="shared" si="97"/>
        <v>0</v>
      </c>
      <c r="F1594" s="79">
        <f t="shared" si="98"/>
        <v>0</v>
      </c>
      <c r="G1594" s="79">
        <f t="shared" si="99"/>
        <v>1</v>
      </c>
    </row>
    <row r="1595" spans="1:7" x14ac:dyDescent="0.2">
      <c r="A1595">
        <v>1594</v>
      </c>
      <c r="B1595" t="s">
        <v>127</v>
      </c>
      <c r="C1595">
        <v>25</v>
      </c>
      <c r="D1595" s="79" t="str">
        <f t="shared" si="96"/>
        <v>South</v>
      </c>
      <c r="E1595" s="79">
        <f t="shared" si="97"/>
        <v>0</v>
      </c>
      <c r="F1595" s="79">
        <f t="shared" si="98"/>
        <v>1</v>
      </c>
      <c r="G1595" s="79">
        <f t="shared" si="99"/>
        <v>0</v>
      </c>
    </row>
    <row r="1596" spans="1:7" x14ac:dyDescent="0.2">
      <c r="A1596">
        <v>1595</v>
      </c>
      <c r="B1596" t="s">
        <v>111</v>
      </c>
      <c r="C1596">
        <v>3</v>
      </c>
      <c r="D1596" s="79" t="str">
        <f t="shared" si="96"/>
        <v>West</v>
      </c>
      <c r="E1596" s="79">
        <f t="shared" si="97"/>
        <v>0</v>
      </c>
      <c r="F1596" s="79">
        <f t="shared" si="98"/>
        <v>0</v>
      </c>
      <c r="G1596" s="79">
        <f t="shared" si="99"/>
        <v>0</v>
      </c>
    </row>
    <row r="1597" spans="1:7" x14ac:dyDescent="0.2">
      <c r="A1597">
        <v>1596</v>
      </c>
      <c r="B1597" t="s">
        <v>149</v>
      </c>
      <c r="C1597">
        <v>45</v>
      </c>
      <c r="D1597" s="79" t="str">
        <f t="shared" si="96"/>
        <v>Midwest</v>
      </c>
      <c r="E1597" s="79">
        <f t="shared" si="97"/>
        <v>0</v>
      </c>
      <c r="F1597" s="79">
        <f t="shared" si="98"/>
        <v>0</v>
      </c>
      <c r="G1597" s="79">
        <f t="shared" si="99"/>
        <v>1</v>
      </c>
    </row>
    <row r="1598" spans="1:7" x14ac:dyDescent="0.2">
      <c r="A1598">
        <v>1597</v>
      </c>
      <c r="B1598" t="s">
        <v>90</v>
      </c>
      <c r="C1598">
        <v>15</v>
      </c>
      <c r="D1598" s="79" t="str">
        <f t="shared" si="96"/>
        <v>South</v>
      </c>
      <c r="E1598" s="79">
        <f t="shared" si="97"/>
        <v>0</v>
      </c>
      <c r="F1598" s="79">
        <f t="shared" si="98"/>
        <v>1</v>
      </c>
      <c r="G1598" s="79">
        <f t="shared" si="99"/>
        <v>0</v>
      </c>
    </row>
    <row r="1599" spans="1:7" x14ac:dyDescent="0.2">
      <c r="A1599">
        <v>1598</v>
      </c>
      <c r="B1599" t="s">
        <v>90</v>
      </c>
      <c r="C1599">
        <v>34</v>
      </c>
      <c r="D1599" s="79" t="str">
        <f t="shared" si="96"/>
        <v>South</v>
      </c>
      <c r="E1599" s="79">
        <f t="shared" si="97"/>
        <v>0</v>
      </c>
      <c r="F1599" s="79">
        <f t="shared" si="98"/>
        <v>1</v>
      </c>
      <c r="G1599" s="79">
        <f t="shared" si="99"/>
        <v>0</v>
      </c>
    </row>
    <row r="1600" spans="1:7" x14ac:dyDescent="0.2">
      <c r="A1600">
        <v>1599</v>
      </c>
      <c r="B1600" t="s">
        <v>98</v>
      </c>
      <c r="C1600">
        <v>21</v>
      </c>
      <c r="D1600" s="79" t="str">
        <f t="shared" si="96"/>
        <v>West</v>
      </c>
      <c r="E1600" s="79">
        <f t="shared" si="97"/>
        <v>0</v>
      </c>
      <c r="F1600" s="79">
        <f t="shared" si="98"/>
        <v>0</v>
      </c>
      <c r="G1600" s="79">
        <f t="shared" si="99"/>
        <v>0</v>
      </c>
    </row>
    <row r="1601" spans="1:7" x14ac:dyDescent="0.2">
      <c r="A1601">
        <v>1600</v>
      </c>
      <c r="B1601" t="s">
        <v>78</v>
      </c>
      <c r="C1601">
        <v>22</v>
      </c>
      <c r="D1601" s="79" t="str">
        <f t="shared" si="96"/>
        <v>South</v>
      </c>
      <c r="E1601" s="79">
        <f t="shared" si="97"/>
        <v>0</v>
      </c>
      <c r="F1601" s="79">
        <f t="shared" si="98"/>
        <v>1</v>
      </c>
      <c r="G1601" s="79">
        <f t="shared" si="99"/>
        <v>0</v>
      </c>
    </row>
    <row r="1602" spans="1:7" x14ac:dyDescent="0.2">
      <c r="A1602">
        <v>1601</v>
      </c>
      <c r="B1602" t="s">
        <v>55</v>
      </c>
      <c r="C1602">
        <v>24</v>
      </c>
      <c r="D1602" s="79" t="str">
        <f t="shared" si="96"/>
        <v>West</v>
      </c>
      <c r="E1602" s="79">
        <f t="shared" si="97"/>
        <v>0</v>
      </c>
      <c r="F1602" s="79">
        <f t="shared" si="98"/>
        <v>0</v>
      </c>
      <c r="G1602" s="79">
        <f t="shared" si="99"/>
        <v>0</v>
      </c>
    </row>
    <row r="1603" spans="1:7" x14ac:dyDescent="0.2">
      <c r="A1603">
        <v>1602</v>
      </c>
      <c r="B1603" t="s">
        <v>115</v>
      </c>
      <c r="C1603">
        <v>33</v>
      </c>
      <c r="D1603" s="79" t="str">
        <f t="shared" ref="D1603:D1666" si="100">IF(OR(B1603="Maine",B1603="New Hampshire",B1603="Vermont",B1603="Massachusetts",B1603="Rhode Island",B1603="Connecticut",B1603="New York",B1603="New Jersey",B1603="Pennsylvania"),"Northeast",
IF(OR(B1603="Delaware",B1603="Maryland",B1603="Virginia",B1603="West Virginia",B1603="North Carolina",B1603="South Carolina",B1603="Georgia",B1603="Florida",B1603="Kentucky",B1603="Tennessee",B1603="Alabama",B1603="Mississippi",B1603="Arkansas",B1603="Louisiana",B1603="Oklahoma",B1603="Texas"),"South",
IF(OR(B1603="Ohio",B1603="Michigan",B1603="Indiana",B1603="Illinois",B1603="Wisconsin",B1603="Minnesota",B1603="Iowa",B1603="Missouri",B1603="North Dakota",B1603="South Dakota",B1603="Nebraska",B1603="Kansas"),"Midwest",
IF(OR(B1603="Montana",B1603="Idaho",B1603="Wyoming",B1603="Colorado",B1603="Utah",B1603="Nevada",B1603="Arizona",B1603="New Mexico",B1603="Alaska",B1603="Hawaii",B1603="Washington",B1603="Oregon",B1603="California"),"West",
"Unknown"))))</f>
        <v>Midwest</v>
      </c>
      <c r="E1603" s="79">
        <f t="shared" ref="E1603:E1666" si="101">IF(D1603="Northeast", 1, 0)</f>
        <v>0</v>
      </c>
      <c r="F1603" s="79">
        <f t="shared" ref="F1603:F1666" si="102">IF(D1603="South", 1, 0)</f>
        <v>0</v>
      </c>
      <c r="G1603" s="79">
        <f t="shared" ref="G1603:G1666" si="103">IF(D1603="Midwest", 1, 0)</f>
        <v>1</v>
      </c>
    </row>
    <row r="1604" spans="1:7" x14ac:dyDescent="0.2">
      <c r="A1604">
        <v>1603</v>
      </c>
      <c r="B1604" t="s">
        <v>63</v>
      </c>
      <c r="C1604">
        <v>13</v>
      </c>
      <c r="D1604" s="79" t="str">
        <f t="shared" si="100"/>
        <v>South</v>
      </c>
      <c r="E1604" s="79">
        <f t="shared" si="101"/>
        <v>0</v>
      </c>
      <c r="F1604" s="79">
        <f t="shared" si="102"/>
        <v>1</v>
      </c>
      <c r="G1604" s="79">
        <f t="shared" si="103"/>
        <v>0</v>
      </c>
    </row>
    <row r="1605" spans="1:7" x14ac:dyDescent="0.2">
      <c r="A1605">
        <v>1604</v>
      </c>
      <c r="B1605" t="s">
        <v>145</v>
      </c>
      <c r="C1605">
        <v>17</v>
      </c>
      <c r="D1605" s="79" t="str">
        <f t="shared" si="100"/>
        <v>Midwest</v>
      </c>
      <c r="E1605" s="79">
        <f t="shared" si="101"/>
        <v>0</v>
      </c>
      <c r="F1605" s="79">
        <f t="shared" si="102"/>
        <v>0</v>
      </c>
      <c r="G1605" s="79">
        <f t="shared" si="103"/>
        <v>1</v>
      </c>
    </row>
    <row r="1606" spans="1:7" x14ac:dyDescent="0.2">
      <c r="A1606">
        <v>1605</v>
      </c>
      <c r="B1606" t="s">
        <v>30</v>
      </c>
      <c r="C1606">
        <v>25</v>
      </c>
      <c r="D1606" s="79" t="str">
        <f t="shared" si="100"/>
        <v>Northeast</v>
      </c>
      <c r="E1606" s="79">
        <f t="shared" si="101"/>
        <v>1</v>
      </c>
      <c r="F1606" s="79">
        <f t="shared" si="102"/>
        <v>0</v>
      </c>
      <c r="G1606" s="79">
        <f t="shared" si="103"/>
        <v>0</v>
      </c>
    </row>
    <row r="1607" spans="1:7" x14ac:dyDescent="0.2">
      <c r="A1607">
        <v>1606</v>
      </c>
      <c r="B1607" t="s">
        <v>138</v>
      </c>
      <c r="C1607">
        <v>15</v>
      </c>
      <c r="D1607" s="79" t="str">
        <f t="shared" si="100"/>
        <v>Northeast</v>
      </c>
      <c r="E1607" s="79">
        <f t="shared" si="101"/>
        <v>1</v>
      </c>
      <c r="F1607" s="79">
        <f t="shared" si="102"/>
        <v>0</v>
      </c>
      <c r="G1607" s="79">
        <f t="shared" si="103"/>
        <v>0</v>
      </c>
    </row>
    <row r="1608" spans="1:7" x14ac:dyDescent="0.2">
      <c r="A1608">
        <v>1607</v>
      </c>
      <c r="B1608" t="s">
        <v>110</v>
      </c>
      <c r="C1608">
        <v>4</v>
      </c>
      <c r="D1608" s="79" t="str">
        <f t="shared" si="100"/>
        <v>Midwest</v>
      </c>
      <c r="E1608" s="79">
        <f t="shared" si="101"/>
        <v>0</v>
      </c>
      <c r="F1608" s="79">
        <f t="shared" si="102"/>
        <v>0</v>
      </c>
      <c r="G1608" s="79">
        <f t="shared" si="103"/>
        <v>1</v>
      </c>
    </row>
    <row r="1609" spans="1:7" x14ac:dyDescent="0.2">
      <c r="A1609">
        <v>1608</v>
      </c>
      <c r="B1609" t="s">
        <v>128</v>
      </c>
      <c r="C1609">
        <v>43</v>
      </c>
      <c r="D1609" s="79" t="str">
        <f t="shared" si="100"/>
        <v>Northeast</v>
      </c>
      <c r="E1609" s="79">
        <f t="shared" si="101"/>
        <v>1</v>
      </c>
      <c r="F1609" s="79">
        <f t="shared" si="102"/>
        <v>0</v>
      </c>
      <c r="G1609" s="79">
        <f t="shared" si="103"/>
        <v>0</v>
      </c>
    </row>
    <row r="1610" spans="1:7" x14ac:dyDescent="0.2">
      <c r="A1610">
        <v>1609</v>
      </c>
      <c r="B1610" t="s">
        <v>144</v>
      </c>
      <c r="C1610">
        <v>12</v>
      </c>
      <c r="D1610" s="79" t="str">
        <f t="shared" si="100"/>
        <v>Midwest</v>
      </c>
      <c r="E1610" s="79">
        <f t="shared" si="101"/>
        <v>0</v>
      </c>
      <c r="F1610" s="79">
        <f t="shared" si="102"/>
        <v>0</v>
      </c>
      <c r="G1610" s="79">
        <f t="shared" si="103"/>
        <v>1</v>
      </c>
    </row>
    <row r="1611" spans="1:7" x14ac:dyDescent="0.2">
      <c r="A1611">
        <v>1610</v>
      </c>
      <c r="B1611" t="s">
        <v>106</v>
      </c>
      <c r="C1611">
        <v>3</v>
      </c>
      <c r="D1611" s="79" t="str">
        <f t="shared" si="100"/>
        <v>West</v>
      </c>
      <c r="E1611" s="79">
        <f t="shared" si="101"/>
        <v>0</v>
      </c>
      <c r="F1611" s="79">
        <f t="shared" si="102"/>
        <v>0</v>
      </c>
      <c r="G1611" s="79">
        <f t="shared" si="103"/>
        <v>0</v>
      </c>
    </row>
    <row r="1612" spans="1:7" x14ac:dyDescent="0.2">
      <c r="A1612">
        <v>1611</v>
      </c>
      <c r="B1612" t="s">
        <v>121</v>
      </c>
      <c r="C1612">
        <v>1</v>
      </c>
      <c r="D1612" s="79" t="str">
        <f t="shared" si="100"/>
        <v>South</v>
      </c>
      <c r="E1612" s="79">
        <f t="shared" si="101"/>
        <v>0</v>
      </c>
      <c r="F1612" s="79">
        <f t="shared" si="102"/>
        <v>1</v>
      </c>
      <c r="G1612" s="79">
        <f t="shared" si="103"/>
        <v>0</v>
      </c>
    </row>
    <row r="1613" spans="1:7" x14ac:dyDescent="0.2">
      <c r="A1613">
        <v>1612</v>
      </c>
      <c r="B1613" t="s">
        <v>71</v>
      </c>
      <c r="C1613">
        <v>6</v>
      </c>
      <c r="D1613" s="79" t="str">
        <f t="shared" si="100"/>
        <v>South</v>
      </c>
      <c r="E1613" s="79">
        <f t="shared" si="101"/>
        <v>0</v>
      </c>
      <c r="F1613" s="79">
        <f t="shared" si="102"/>
        <v>1</v>
      </c>
      <c r="G1613" s="79">
        <f t="shared" si="103"/>
        <v>0</v>
      </c>
    </row>
    <row r="1614" spans="1:7" x14ac:dyDescent="0.2">
      <c r="A1614">
        <v>1613</v>
      </c>
      <c r="B1614" t="s">
        <v>149</v>
      </c>
      <c r="C1614">
        <v>26</v>
      </c>
      <c r="D1614" s="79" t="str">
        <f t="shared" si="100"/>
        <v>Midwest</v>
      </c>
      <c r="E1614" s="79">
        <f t="shared" si="101"/>
        <v>0</v>
      </c>
      <c r="F1614" s="79">
        <f t="shared" si="102"/>
        <v>0</v>
      </c>
      <c r="G1614" s="79">
        <f t="shared" si="103"/>
        <v>1</v>
      </c>
    </row>
    <row r="1615" spans="1:7" x14ac:dyDescent="0.2">
      <c r="A1615">
        <v>1614</v>
      </c>
      <c r="B1615" t="s">
        <v>114</v>
      </c>
      <c r="C1615">
        <v>6</v>
      </c>
      <c r="D1615" s="79" t="str">
        <f t="shared" si="100"/>
        <v>Midwest</v>
      </c>
      <c r="E1615" s="79">
        <f t="shared" si="101"/>
        <v>0</v>
      </c>
      <c r="F1615" s="79">
        <f t="shared" si="102"/>
        <v>0</v>
      </c>
      <c r="G1615" s="79">
        <f t="shared" si="103"/>
        <v>1</v>
      </c>
    </row>
    <row r="1616" spans="1:7" x14ac:dyDescent="0.2">
      <c r="A1616">
        <v>1615</v>
      </c>
      <c r="B1616" t="s">
        <v>110</v>
      </c>
      <c r="C1616">
        <v>22</v>
      </c>
      <c r="D1616" s="79" t="str">
        <f t="shared" si="100"/>
        <v>Midwest</v>
      </c>
      <c r="E1616" s="79">
        <f t="shared" si="101"/>
        <v>0</v>
      </c>
      <c r="F1616" s="79">
        <f t="shared" si="102"/>
        <v>0</v>
      </c>
      <c r="G1616" s="79">
        <f t="shared" si="103"/>
        <v>1</v>
      </c>
    </row>
    <row r="1617" spans="1:7" x14ac:dyDescent="0.2">
      <c r="A1617">
        <v>1616</v>
      </c>
      <c r="B1617" t="s">
        <v>83</v>
      </c>
      <c r="C1617">
        <v>45</v>
      </c>
      <c r="D1617" s="79" t="str">
        <f t="shared" si="100"/>
        <v>Northeast</v>
      </c>
      <c r="E1617" s="79">
        <f t="shared" si="101"/>
        <v>1</v>
      </c>
      <c r="F1617" s="79">
        <f t="shared" si="102"/>
        <v>0</v>
      </c>
      <c r="G1617" s="79">
        <f t="shared" si="103"/>
        <v>0</v>
      </c>
    </row>
    <row r="1618" spans="1:7" x14ac:dyDescent="0.2">
      <c r="A1618">
        <v>1617</v>
      </c>
      <c r="B1618" t="s">
        <v>111</v>
      </c>
      <c r="C1618">
        <v>50</v>
      </c>
      <c r="D1618" s="79" t="str">
        <f t="shared" si="100"/>
        <v>West</v>
      </c>
      <c r="E1618" s="79">
        <f t="shared" si="101"/>
        <v>0</v>
      </c>
      <c r="F1618" s="79">
        <f t="shared" si="102"/>
        <v>0</v>
      </c>
      <c r="G1618" s="79">
        <f t="shared" si="103"/>
        <v>0</v>
      </c>
    </row>
    <row r="1619" spans="1:7" x14ac:dyDescent="0.2">
      <c r="A1619">
        <v>1618</v>
      </c>
      <c r="B1619" t="s">
        <v>149</v>
      </c>
      <c r="C1619">
        <v>50</v>
      </c>
      <c r="D1619" s="79" t="str">
        <f t="shared" si="100"/>
        <v>Midwest</v>
      </c>
      <c r="E1619" s="79">
        <f t="shared" si="101"/>
        <v>0</v>
      </c>
      <c r="F1619" s="79">
        <f t="shared" si="102"/>
        <v>0</v>
      </c>
      <c r="G1619" s="79">
        <f t="shared" si="103"/>
        <v>1</v>
      </c>
    </row>
    <row r="1620" spans="1:7" x14ac:dyDescent="0.2">
      <c r="A1620">
        <v>1619</v>
      </c>
      <c r="B1620" t="s">
        <v>150</v>
      </c>
      <c r="C1620">
        <v>39</v>
      </c>
      <c r="D1620" s="79" t="str">
        <f t="shared" si="100"/>
        <v>Midwest</v>
      </c>
      <c r="E1620" s="79">
        <f t="shared" si="101"/>
        <v>0</v>
      </c>
      <c r="F1620" s="79">
        <f t="shared" si="102"/>
        <v>0</v>
      </c>
      <c r="G1620" s="79">
        <f t="shared" si="103"/>
        <v>1</v>
      </c>
    </row>
    <row r="1621" spans="1:7" x14ac:dyDescent="0.2">
      <c r="A1621">
        <v>1620</v>
      </c>
      <c r="B1621" t="s">
        <v>76</v>
      </c>
      <c r="C1621">
        <v>50</v>
      </c>
      <c r="D1621" s="79" t="str">
        <f t="shared" si="100"/>
        <v>West</v>
      </c>
      <c r="E1621" s="79">
        <f t="shared" si="101"/>
        <v>0</v>
      </c>
      <c r="F1621" s="79">
        <f t="shared" si="102"/>
        <v>0</v>
      </c>
      <c r="G1621" s="79">
        <f t="shared" si="103"/>
        <v>0</v>
      </c>
    </row>
    <row r="1622" spans="1:7" x14ac:dyDescent="0.2">
      <c r="A1622">
        <v>1621</v>
      </c>
      <c r="B1622" t="s">
        <v>140</v>
      </c>
      <c r="C1622">
        <v>27</v>
      </c>
      <c r="D1622" s="79" t="str">
        <f t="shared" si="100"/>
        <v>South</v>
      </c>
      <c r="E1622" s="79">
        <f t="shared" si="101"/>
        <v>0</v>
      </c>
      <c r="F1622" s="79">
        <f t="shared" si="102"/>
        <v>1</v>
      </c>
      <c r="G1622" s="79">
        <f t="shared" si="103"/>
        <v>0</v>
      </c>
    </row>
    <row r="1623" spans="1:7" x14ac:dyDescent="0.2">
      <c r="A1623">
        <v>1622</v>
      </c>
      <c r="B1623" t="s">
        <v>122</v>
      </c>
      <c r="C1623">
        <v>38</v>
      </c>
      <c r="D1623" s="79" t="str">
        <f t="shared" si="100"/>
        <v>Midwest</v>
      </c>
      <c r="E1623" s="79">
        <f t="shared" si="101"/>
        <v>0</v>
      </c>
      <c r="F1623" s="79">
        <f t="shared" si="102"/>
        <v>0</v>
      </c>
      <c r="G1623" s="79">
        <f t="shared" si="103"/>
        <v>1</v>
      </c>
    </row>
    <row r="1624" spans="1:7" x14ac:dyDescent="0.2">
      <c r="A1624">
        <v>1623</v>
      </c>
      <c r="B1624" t="s">
        <v>67</v>
      </c>
      <c r="C1624">
        <v>37</v>
      </c>
      <c r="D1624" s="79" t="str">
        <f t="shared" si="100"/>
        <v>Midwest</v>
      </c>
      <c r="E1624" s="79">
        <f t="shared" si="101"/>
        <v>0</v>
      </c>
      <c r="F1624" s="79">
        <f t="shared" si="102"/>
        <v>0</v>
      </c>
      <c r="G1624" s="79">
        <f t="shared" si="103"/>
        <v>1</v>
      </c>
    </row>
    <row r="1625" spans="1:7" x14ac:dyDescent="0.2">
      <c r="A1625">
        <v>1624</v>
      </c>
      <c r="B1625" t="s">
        <v>115</v>
      </c>
      <c r="C1625">
        <v>50</v>
      </c>
      <c r="D1625" s="79" t="str">
        <f t="shared" si="100"/>
        <v>Midwest</v>
      </c>
      <c r="E1625" s="79">
        <f t="shared" si="101"/>
        <v>0</v>
      </c>
      <c r="F1625" s="79">
        <f t="shared" si="102"/>
        <v>0</v>
      </c>
      <c r="G1625" s="79">
        <f t="shared" si="103"/>
        <v>1</v>
      </c>
    </row>
    <row r="1626" spans="1:7" x14ac:dyDescent="0.2">
      <c r="A1626">
        <v>1625</v>
      </c>
      <c r="B1626" t="s">
        <v>102</v>
      </c>
      <c r="C1626">
        <v>40</v>
      </c>
      <c r="D1626" s="79" t="str">
        <f t="shared" si="100"/>
        <v>South</v>
      </c>
      <c r="E1626" s="79">
        <f t="shared" si="101"/>
        <v>0</v>
      </c>
      <c r="F1626" s="79">
        <f t="shared" si="102"/>
        <v>1</v>
      </c>
      <c r="G1626" s="79">
        <f t="shared" si="103"/>
        <v>0</v>
      </c>
    </row>
    <row r="1627" spans="1:7" x14ac:dyDescent="0.2">
      <c r="A1627">
        <v>1626</v>
      </c>
      <c r="B1627" t="s">
        <v>147</v>
      </c>
      <c r="C1627">
        <v>3</v>
      </c>
      <c r="D1627" s="79" t="str">
        <f t="shared" si="100"/>
        <v>Midwest</v>
      </c>
      <c r="E1627" s="79">
        <f t="shared" si="101"/>
        <v>0</v>
      </c>
      <c r="F1627" s="79">
        <f t="shared" si="102"/>
        <v>0</v>
      </c>
      <c r="G1627" s="79">
        <f t="shared" si="103"/>
        <v>1</v>
      </c>
    </row>
    <row r="1628" spans="1:7" x14ac:dyDescent="0.2">
      <c r="A1628">
        <v>1627</v>
      </c>
      <c r="B1628" t="s">
        <v>106</v>
      </c>
      <c r="C1628">
        <v>45</v>
      </c>
      <c r="D1628" s="79" t="str">
        <f t="shared" si="100"/>
        <v>West</v>
      </c>
      <c r="E1628" s="79">
        <f t="shared" si="101"/>
        <v>0</v>
      </c>
      <c r="F1628" s="79">
        <f t="shared" si="102"/>
        <v>0</v>
      </c>
      <c r="G1628" s="79">
        <f t="shared" si="103"/>
        <v>0</v>
      </c>
    </row>
    <row r="1629" spans="1:7" x14ac:dyDescent="0.2">
      <c r="A1629">
        <v>1628</v>
      </c>
      <c r="B1629" t="s">
        <v>30</v>
      </c>
      <c r="C1629">
        <v>8</v>
      </c>
      <c r="D1629" s="79" t="str">
        <f t="shared" si="100"/>
        <v>Northeast</v>
      </c>
      <c r="E1629" s="79">
        <f t="shared" si="101"/>
        <v>1</v>
      </c>
      <c r="F1629" s="79">
        <f t="shared" si="102"/>
        <v>0</v>
      </c>
      <c r="G1629" s="79">
        <f t="shared" si="103"/>
        <v>0</v>
      </c>
    </row>
    <row r="1630" spans="1:7" x14ac:dyDescent="0.2">
      <c r="A1630">
        <v>1629</v>
      </c>
      <c r="B1630" t="s">
        <v>34</v>
      </c>
      <c r="C1630">
        <v>7</v>
      </c>
      <c r="D1630" s="79" t="str">
        <f t="shared" si="100"/>
        <v>Northeast</v>
      </c>
      <c r="E1630" s="79">
        <f t="shared" si="101"/>
        <v>1</v>
      </c>
      <c r="F1630" s="79">
        <f t="shared" si="102"/>
        <v>0</v>
      </c>
      <c r="G1630" s="79">
        <f t="shared" si="103"/>
        <v>0</v>
      </c>
    </row>
    <row r="1631" spans="1:7" x14ac:dyDescent="0.2">
      <c r="A1631">
        <v>1630</v>
      </c>
      <c r="B1631" t="s">
        <v>113</v>
      </c>
      <c r="C1631">
        <v>13</v>
      </c>
      <c r="D1631" s="79" t="str">
        <f t="shared" si="100"/>
        <v>Midwest</v>
      </c>
      <c r="E1631" s="79">
        <f t="shared" si="101"/>
        <v>0</v>
      </c>
      <c r="F1631" s="79">
        <f t="shared" si="102"/>
        <v>0</v>
      </c>
      <c r="G1631" s="79">
        <f t="shared" si="103"/>
        <v>1</v>
      </c>
    </row>
    <row r="1632" spans="1:7" x14ac:dyDescent="0.2">
      <c r="A1632">
        <v>1631</v>
      </c>
      <c r="B1632" t="s">
        <v>126</v>
      </c>
      <c r="C1632">
        <v>29</v>
      </c>
      <c r="D1632" s="79" t="str">
        <f t="shared" si="100"/>
        <v>Northeast</v>
      </c>
      <c r="E1632" s="79">
        <f t="shared" si="101"/>
        <v>1</v>
      </c>
      <c r="F1632" s="79">
        <f t="shared" si="102"/>
        <v>0</v>
      </c>
      <c r="G1632" s="79">
        <f t="shared" si="103"/>
        <v>0</v>
      </c>
    </row>
    <row r="1633" spans="1:7" x14ac:dyDescent="0.2">
      <c r="A1633">
        <v>1632</v>
      </c>
      <c r="B1633" t="s">
        <v>115</v>
      </c>
      <c r="C1633">
        <v>7</v>
      </c>
      <c r="D1633" s="79" t="str">
        <f t="shared" si="100"/>
        <v>Midwest</v>
      </c>
      <c r="E1633" s="79">
        <f t="shared" si="101"/>
        <v>0</v>
      </c>
      <c r="F1633" s="79">
        <f t="shared" si="102"/>
        <v>0</v>
      </c>
      <c r="G1633" s="79">
        <f t="shared" si="103"/>
        <v>1</v>
      </c>
    </row>
    <row r="1634" spans="1:7" x14ac:dyDescent="0.2">
      <c r="A1634">
        <v>1633</v>
      </c>
      <c r="B1634" t="s">
        <v>46</v>
      </c>
      <c r="C1634">
        <v>50</v>
      </c>
      <c r="D1634" s="79" t="str">
        <f t="shared" si="100"/>
        <v>West</v>
      </c>
      <c r="E1634" s="79">
        <f t="shared" si="101"/>
        <v>0</v>
      </c>
      <c r="F1634" s="79">
        <f t="shared" si="102"/>
        <v>0</v>
      </c>
      <c r="G1634" s="79">
        <f t="shared" si="103"/>
        <v>0</v>
      </c>
    </row>
    <row r="1635" spans="1:7" x14ac:dyDescent="0.2">
      <c r="A1635">
        <v>1634</v>
      </c>
      <c r="B1635" t="s">
        <v>113</v>
      </c>
      <c r="C1635">
        <v>33</v>
      </c>
      <c r="D1635" s="79" t="str">
        <f t="shared" si="100"/>
        <v>Midwest</v>
      </c>
      <c r="E1635" s="79">
        <f t="shared" si="101"/>
        <v>0</v>
      </c>
      <c r="F1635" s="79">
        <f t="shared" si="102"/>
        <v>0</v>
      </c>
      <c r="G1635" s="79">
        <f t="shared" si="103"/>
        <v>1</v>
      </c>
    </row>
    <row r="1636" spans="1:7" x14ac:dyDescent="0.2">
      <c r="A1636">
        <v>1635</v>
      </c>
      <c r="B1636" t="s">
        <v>130</v>
      </c>
      <c r="C1636">
        <v>30</v>
      </c>
      <c r="D1636" s="79" t="str">
        <f t="shared" si="100"/>
        <v>South</v>
      </c>
      <c r="E1636" s="79">
        <f t="shared" si="101"/>
        <v>0</v>
      </c>
      <c r="F1636" s="79">
        <f t="shared" si="102"/>
        <v>1</v>
      </c>
      <c r="G1636" s="79">
        <f t="shared" si="103"/>
        <v>0</v>
      </c>
    </row>
    <row r="1637" spans="1:7" x14ac:dyDescent="0.2">
      <c r="A1637">
        <v>1636</v>
      </c>
      <c r="B1637" t="s">
        <v>97</v>
      </c>
      <c r="C1637">
        <v>40</v>
      </c>
      <c r="D1637" s="79" t="str">
        <f t="shared" si="100"/>
        <v>South</v>
      </c>
      <c r="E1637" s="79">
        <f t="shared" si="101"/>
        <v>0</v>
      </c>
      <c r="F1637" s="79">
        <f t="shared" si="102"/>
        <v>1</v>
      </c>
      <c r="G1637" s="79">
        <f t="shared" si="103"/>
        <v>0</v>
      </c>
    </row>
    <row r="1638" spans="1:7" x14ac:dyDescent="0.2">
      <c r="A1638">
        <v>1637</v>
      </c>
      <c r="B1638" t="s">
        <v>113</v>
      </c>
      <c r="C1638">
        <v>49</v>
      </c>
      <c r="D1638" s="79" t="str">
        <f t="shared" si="100"/>
        <v>Midwest</v>
      </c>
      <c r="E1638" s="79">
        <f t="shared" si="101"/>
        <v>0</v>
      </c>
      <c r="F1638" s="79">
        <f t="shared" si="102"/>
        <v>0</v>
      </c>
      <c r="G1638" s="79">
        <f t="shared" si="103"/>
        <v>1</v>
      </c>
    </row>
    <row r="1639" spans="1:7" x14ac:dyDescent="0.2">
      <c r="A1639">
        <v>1638</v>
      </c>
      <c r="B1639" t="s">
        <v>34</v>
      </c>
      <c r="C1639">
        <v>32</v>
      </c>
      <c r="D1639" s="79" t="str">
        <f t="shared" si="100"/>
        <v>Northeast</v>
      </c>
      <c r="E1639" s="79">
        <f t="shared" si="101"/>
        <v>1</v>
      </c>
      <c r="F1639" s="79">
        <f t="shared" si="102"/>
        <v>0</v>
      </c>
      <c r="G1639" s="79">
        <f t="shared" si="103"/>
        <v>0</v>
      </c>
    </row>
    <row r="1640" spans="1:7" x14ac:dyDescent="0.2">
      <c r="A1640">
        <v>1639</v>
      </c>
      <c r="B1640" t="s">
        <v>121</v>
      </c>
      <c r="C1640">
        <v>18</v>
      </c>
      <c r="D1640" s="79" t="str">
        <f t="shared" si="100"/>
        <v>South</v>
      </c>
      <c r="E1640" s="79">
        <f t="shared" si="101"/>
        <v>0</v>
      </c>
      <c r="F1640" s="79">
        <f t="shared" si="102"/>
        <v>1</v>
      </c>
      <c r="G1640" s="79">
        <f t="shared" si="103"/>
        <v>0</v>
      </c>
    </row>
    <row r="1641" spans="1:7" x14ac:dyDescent="0.2">
      <c r="A1641">
        <v>1640</v>
      </c>
      <c r="B1641" t="s">
        <v>67</v>
      </c>
      <c r="C1641">
        <v>50</v>
      </c>
      <c r="D1641" s="79" t="str">
        <f t="shared" si="100"/>
        <v>Midwest</v>
      </c>
      <c r="E1641" s="79">
        <f t="shared" si="101"/>
        <v>0</v>
      </c>
      <c r="F1641" s="79">
        <f t="shared" si="102"/>
        <v>0</v>
      </c>
      <c r="G1641" s="79">
        <f t="shared" si="103"/>
        <v>1</v>
      </c>
    </row>
    <row r="1642" spans="1:7" x14ac:dyDescent="0.2">
      <c r="A1642">
        <v>1641</v>
      </c>
      <c r="B1642" t="s">
        <v>121</v>
      </c>
      <c r="C1642">
        <v>13</v>
      </c>
      <c r="D1642" s="79" t="str">
        <f t="shared" si="100"/>
        <v>South</v>
      </c>
      <c r="E1642" s="79">
        <f t="shared" si="101"/>
        <v>0</v>
      </c>
      <c r="F1642" s="79">
        <f t="shared" si="102"/>
        <v>1</v>
      </c>
      <c r="G1642" s="79">
        <f t="shared" si="103"/>
        <v>0</v>
      </c>
    </row>
    <row r="1643" spans="1:7" x14ac:dyDescent="0.2">
      <c r="A1643">
        <v>1642</v>
      </c>
      <c r="B1643" t="s">
        <v>111</v>
      </c>
      <c r="C1643">
        <v>1</v>
      </c>
      <c r="D1643" s="79" t="str">
        <f t="shared" si="100"/>
        <v>West</v>
      </c>
      <c r="E1643" s="79">
        <f t="shared" si="101"/>
        <v>0</v>
      </c>
      <c r="F1643" s="79">
        <f t="shared" si="102"/>
        <v>0</v>
      </c>
      <c r="G1643" s="79">
        <f t="shared" si="103"/>
        <v>0</v>
      </c>
    </row>
    <row r="1644" spans="1:7" x14ac:dyDescent="0.2">
      <c r="A1644">
        <v>1643</v>
      </c>
      <c r="B1644" t="s">
        <v>90</v>
      </c>
      <c r="C1644">
        <v>16</v>
      </c>
      <c r="D1644" s="79" t="str">
        <f t="shared" si="100"/>
        <v>South</v>
      </c>
      <c r="E1644" s="79">
        <f t="shared" si="101"/>
        <v>0</v>
      </c>
      <c r="F1644" s="79">
        <f t="shared" si="102"/>
        <v>1</v>
      </c>
      <c r="G1644" s="79">
        <f t="shared" si="103"/>
        <v>0</v>
      </c>
    </row>
    <row r="1645" spans="1:7" x14ac:dyDescent="0.2">
      <c r="A1645">
        <v>1644</v>
      </c>
      <c r="B1645" t="s">
        <v>122</v>
      </c>
      <c r="C1645">
        <v>6</v>
      </c>
      <c r="D1645" s="79" t="str">
        <f t="shared" si="100"/>
        <v>Midwest</v>
      </c>
      <c r="E1645" s="79">
        <f t="shared" si="101"/>
        <v>0</v>
      </c>
      <c r="F1645" s="79">
        <f t="shared" si="102"/>
        <v>0</v>
      </c>
      <c r="G1645" s="79">
        <f t="shared" si="103"/>
        <v>1</v>
      </c>
    </row>
    <row r="1646" spans="1:7" x14ac:dyDescent="0.2">
      <c r="A1646">
        <v>1645</v>
      </c>
      <c r="B1646" t="s">
        <v>97</v>
      </c>
      <c r="C1646">
        <v>21</v>
      </c>
      <c r="D1646" s="79" t="str">
        <f t="shared" si="100"/>
        <v>South</v>
      </c>
      <c r="E1646" s="79">
        <f t="shared" si="101"/>
        <v>0</v>
      </c>
      <c r="F1646" s="79">
        <f t="shared" si="102"/>
        <v>1</v>
      </c>
      <c r="G1646" s="79">
        <f t="shared" si="103"/>
        <v>0</v>
      </c>
    </row>
    <row r="1647" spans="1:7" x14ac:dyDescent="0.2">
      <c r="A1647">
        <v>1646</v>
      </c>
      <c r="B1647" t="s">
        <v>122</v>
      </c>
      <c r="C1647">
        <v>36</v>
      </c>
      <c r="D1647" s="79" t="str">
        <f t="shared" si="100"/>
        <v>Midwest</v>
      </c>
      <c r="E1647" s="79">
        <f t="shared" si="101"/>
        <v>0</v>
      </c>
      <c r="F1647" s="79">
        <f t="shared" si="102"/>
        <v>0</v>
      </c>
      <c r="G1647" s="79">
        <f t="shared" si="103"/>
        <v>1</v>
      </c>
    </row>
    <row r="1648" spans="1:7" x14ac:dyDescent="0.2">
      <c r="A1648">
        <v>1647</v>
      </c>
      <c r="B1648" t="s">
        <v>144</v>
      </c>
      <c r="C1648">
        <v>20</v>
      </c>
      <c r="D1648" s="79" t="str">
        <f t="shared" si="100"/>
        <v>Midwest</v>
      </c>
      <c r="E1648" s="79">
        <f t="shared" si="101"/>
        <v>0</v>
      </c>
      <c r="F1648" s="79">
        <f t="shared" si="102"/>
        <v>0</v>
      </c>
      <c r="G1648" s="79">
        <f t="shared" si="103"/>
        <v>1</v>
      </c>
    </row>
    <row r="1649" spans="1:7" x14ac:dyDescent="0.2">
      <c r="A1649">
        <v>1648</v>
      </c>
      <c r="B1649" t="s">
        <v>76</v>
      </c>
      <c r="C1649">
        <v>8</v>
      </c>
      <c r="D1649" s="79" t="str">
        <f t="shared" si="100"/>
        <v>West</v>
      </c>
      <c r="E1649" s="79">
        <f t="shared" si="101"/>
        <v>0</v>
      </c>
      <c r="F1649" s="79">
        <f t="shared" si="102"/>
        <v>0</v>
      </c>
      <c r="G1649" s="79">
        <f t="shared" si="103"/>
        <v>0</v>
      </c>
    </row>
    <row r="1650" spans="1:7" x14ac:dyDescent="0.2">
      <c r="A1650">
        <v>1649</v>
      </c>
      <c r="B1650" t="s">
        <v>100</v>
      </c>
      <c r="C1650">
        <v>22</v>
      </c>
      <c r="D1650" s="79" t="str">
        <f t="shared" si="100"/>
        <v>South</v>
      </c>
      <c r="E1650" s="79">
        <f t="shared" si="101"/>
        <v>0</v>
      </c>
      <c r="F1650" s="79">
        <f t="shared" si="102"/>
        <v>1</v>
      </c>
      <c r="G1650" s="79">
        <f t="shared" si="103"/>
        <v>0</v>
      </c>
    </row>
    <row r="1651" spans="1:7" x14ac:dyDescent="0.2">
      <c r="A1651">
        <v>1650</v>
      </c>
      <c r="B1651" t="s">
        <v>149</v>
      </c>
      <c r="C1651">
        <v>3</v>
      </c>
      <c r="D1651" s="79" t="str">
        <f t="shared" si="100"/>
        <v>Midwest</v>
      </c>
      <c r="E1651" s="79">
        <f t="shared" si="101"/>
        <v>0</v>
      </c>
      <c r="F1651" s="79">
        <f t="shared" si="102"/>
        <v>0</v>
      </c>
      <c r="G1651" s="79">
        <f t="shared" si="103"/>
        <v>1</v>
      </c>
    </row>
    <row r="1652" spans="1:7" x14ac:dyDescent="0.2">
      <c r="A1652">
        <v>1651</v>
      </c>
      <c r="B1652" t="s">
        <v>71</v>
      </c>
      <c r="C1652">
        <v>46</v>
      </c>
      <c r="D1652" s="79" t="str">
        <f t="shared" si="100"/>
        <v>South</v>
      </c>
      <c r="E1652" s="79">
        <f t="shared" si="101"/>
        <v>0</v>
      </c>
      <c r="F1652" s="79">
        <f t="shared" si="102"/>
        <v>1</v>
      </c>
      <c r="G1652" s="79">
        <f t="shared" si="103"/>
        <v>0</v>
      </c>
    </row>
    <row r="1653" spans="1:7" x14ac:dyDescent="0.2">
      <c r="A1653">
        <v>1652</v>
      </c>
      <c r="B1653" t="s">
        <v>104</v>
      </c>
      <c r="C1653">
        <v>42</v>
      </c>
      <c r="D1653" s="79" t="str">
        <f t="shared" si="100"/>
        <v>South</v>
      </c>
      <c r="E1653" s="79">
        <f t="shared" si="101"/>
        <v>0</v>
      </c>
      <c r="F1653" s="79">
        <f t="shared" si="102"/>
        <v>1</v>
      </c>
      <c r="G1653" s="79">
        <f t="shared" si="103"/>
        <v>0</v>
      </c>
    </row>
    <row r="1654" spans="1:7" x14ac:dyDescent="0.2">
      <c r="A1654">
        <v>1653</v>
      </c>
      <c r="B1654" t="s">
        <v>129</v>
      </c>
      <c r="C1654">
        <v>1</v>
      </c>
      <c r="D1654" s="79" t="str">
        <f t="shared" si="100"/>
        <v>West</v>
      </c>
      <c r="E1654" s="79">
        <f t="shared" si="101"/>
        <v>0</v>
      </c>
      <c r="F1654" s="79">
        <f t="shared" si="102"/>
        <v>0</v>
      </c>
      <c r="G1654" s="79">
        <f t="shared" si="103"/>
        <v>0</v>
      </c>
    </row>
    <row r="1655" spans="1:7" x14ac:dyDescent="0.2">
      <c r="A1655">
        <v>1654</v>
      </c>
      <c r="B1655" t="s">
        <v>111</v>
      </c>
      <c r="C1655">
        <v>29</v>
      </c>
      <c r="D1655" s="79" t="str">
        <f t="shared" si="100"/>
        <v>West</v>
      </c>
      <c r="E1655" s="79">
        <f t="shared" si="101"/>
        <v>0</v>
      </c>
      <c r="F1655" s="79">
        <f t="shared" si="102"/>
        <v>0</v>
      </c>
      <c r="G1655" s="79">
        <f t="shared" si="103"/>
        <v>0</v>
      </c>
    </row>
    <row r="1656" spans="1:7" x14ac:dyDescent="0.2">
      <c r="A1656">
        <v>1655</v>
      </c>
      <c r="B1656" t="s">
        <v>115</v>
      </c>
      <c r="C1656">
        <v>14</v>
      </c>
      <c r="D1656" s="79" t="str">
        <f t="shared" si="100"/>
        <v>Midwest</v>
      </c>
      <c r="E1656" s="79">
        <f t="shared" si="101"/>
        <v>0</v>
      </c>
      <c r="F1656" s="79">
        <f t="shared" si="102"/>
        <v>0</v>
      </c>
      <c r="G1656" s="79">
        <f t="shared" si="103"/>
        <v>1</v>
      </c>
    </row>
    <row r="1657" spans="1:7" x14ac:dyDescent="0.2">
      <c r="A1657">
        <v>1656</v>
      </c>
      <c r="B1657" t="s">
        <v>116</v>
      </c>
      <c r="C1657">
        <v>4</v>
      </c>
      <c r="D1657" s="79" t="str">
        <f t="shared" si="100"/>
        <v>West</v>
      </c>
      <c r="E1657" s="79">
        <f t="shared" si="101"/>
        <v>0</v>
      </c>
      <c r="F1657" s="79">
        <f t="shared" si="102"/>
        <v>0</v>
      </c>
      <c r="G1657" s="79">
        <f t="shared" si="103"/>
        <v>0</v>
      </c>
    </row>
    <row r="1658" spans="1:7" x14ac:dyDescent="0.2">
      <c r="A1658">
        <v>1657</v>
      </c>
      <c r="B1658" t="s">
        <v>115</v>
      </c>
      <c r="C1658">
        <v>41</v>
      </c>
      <c r="D1658" s="79" t="str">
        <f t="shared" si="100"/>
        <v>Midwest</v>
      </c>
      <c r="E1658" s="79">
        <f t="shared" si="101"/>
        <v>0</v>
      </c>
      <c r="F1658" s="79">
        <f t="shared" si="102"/>
        <v>0</v>
      </c>
      <c r="G1658" s="79">
        <f t="shared" si="103"/>
        <v>1</v>
      </c>
    </row>
    <row r="1659" spans="1:7" x14ac:dyDescent="0.2">
      <c r="A1659">
        <v>1658</v>
      </c>
      <c r="B1659" t="s">
        <v>115</v>
      </c>
      <c r="C1659">
        <v>4</v>
      </c>
      <c r="D1659" s="79" t="str">
        <f t="shared" si="100"/>
        <v>Midwest</v>
      </c>
      <c r="E1659" s="79">
        <f t="shared" si="101"/>
        <v>0</v>
      </c>
      <c r="F1659" s="79">
        <f t="shared" si="102"/>
        <v>0</v>
      </c>
      <c r="G1659" s="79">
        <f t="shared" si="103"/>
        <v>1</v>
      </c>
    </row>
    <row r="1660" spans="1:7" x14ac:dyDescent="0.2">
      <c r="A1660">
        <v>1659</v>
      </c>
      <c r="B1660" t="s">
        <v>119</v>
      </c>
      <c r="C1660">
        <v>47</v>
      </c>
      <c r="D1660" s="79" t="str">
        <f t="shared" si="100"/>
        <v>West</v>
      </c>
      <c r="E1660" s="79">
        <f t="shared" si="101"/>
        <v>0</v>
      </c>
      <c r="F1660" s="79">
        <f t="shared" si="102"/>
        <v>0</v>
      </c>
      <c r="G1660" s="79">
        <f t="shared" si="103"/>
        <v>0</v>
      </c>
    </row>
    <row r="1661" spans="1:7" x14ac:dyDescent="0.2">
      <c r="A1661">
        <v>1660</v>
      </c>
      <c r="B1661" t="s">
        <v>139</v>
      </c>
      <c r="C1661">
        <v>44</v>
      </c>
      <c r="D1661" s="79" t="str">
        <f t="shared" si="100"/>
        <v>West</v>
      </c>
      <c r="E1661" s="79">
        <f t="shared" si="101"/>
        <v>0</v>
      </c>
      <c r="F1661" s="79">
        <f t="shared" si="102"/>
        <v>0</v>
      </c>
      <c r="G1661" s="79">
        <f t="shared" si="103"/>
        <v>0</v>
      </c>
    </row>
    <row r="1662" spans="1:7" x14ac:dyDescent="0.2">
      <c r="A1662">
        <v>1661</v>
      </c>
      <c r="B1662" t="s">
        <v>59</v>
      </c>
      <c r="C1662">
        <v>37</v>
      </c>
      <c r="D1662" s="79" t="str">
        <f t="shared" si="100"/>
        <v>South</v>
      </c>
      <c r="E1662" s="79">
        <f t="shared" si="101"/>
        <v>0</v>
      </c>
      <c r="F1662" s="79">
        <f t="shared" si="102"/>
        <v>1</v>
      </c>
      <c r="G1662" s="79">
        <f t="shared" si="103"/>
        <v>0</v>
      </c>
    </row>
    <row r="1663" spans="1:7" x14ac:dyDescent="0.2">
      <c r="A1663">
        <v>1662</v>
      </c>
      <c r="B1663" t="s">
        <v>145</v>
      </c>
      <c r="C1663">
        <v>21</v>
      </c>
      <c r="D1663" s="79" t="str">
        <f t="shared" si="100"/>
        <v>Midwest</v>
      </c>
      <c r="E1663" s="79">
        <f t="shared" si="101"/>
        <v>0</v>
      </c>
      <c r="F1663" s="79">
        <f t="shared" si="102"/>
        <v>0</v>
      </c>
      <c r="G1663" s="79">
        <f t="shared" si="103"/>
        <v>1</v>
      </c>
    </row>
    <row r="1664" spans="1:7" x14ac:dyDescent="0.2">
      <c r="A1664">
        <v>1663</v>
      </c>
      <c r="B1664" t="s">
        <v>129</v>
      </c>
      <c r="C1664">
        <v>46</v>
      </c>
      <c r="D1664" s="79" t="str">
        <f t="shared" si="100"/>
        <v>West</v>
      </c>
      <c r="E1664" s="79">
        <f t="shared" si="101"/>
        <v>0</v>
      </c>
      <c r="F1664" s="79">
        <f t="shared" si="102"/>
        <v>0</v>
      </c>
      <c r="G1664" s="79">
        <f t="shared" si="103"/>
        <v>0</v>
      </c>
    </row>
    <row r="1665" spans="1:7" x14ac:dyDescent="0.2">
      <c r="A1665">
        <v>1664</v>
      </c>
      <c r="B1665" t="s">
        <v>30</v>
      </c>
      <c r="C1665">
        <v>1</v>
      </c>
      <c r="D1665" s="79" t="str">
        <f t="shared" si="100"/>
        <v>Northeast</v>
      </c>
      <c r="E1665" s="79">
        <f t="shared" si="101"/>
        <v>1</v>
      </c>
      <c r="F1665" s="79">
        <f t="shared" si="102"/>
        <v>0</v>
      </c>
      <c r="G1665" s="79">
        <f t="shared" si="103"/>
        <v>0</v>
      </c>
    </row>
    <row r="1666" spans="1:7" x14ac:dyDescent="0.2">
      <c r="A1666">
        <v>1665</v>
      </c>
      <c r="B1666" t="s">
        <v>147</v>
      </c>
      <c r="C1666">
        <v>35</v>
      </c>
      <c r="D1666" s="79" t="str">
        <f t="shared" si="100"/>
        <v>Midwest</v>
      </c>
      <c r="E1666" s="79">
        <f t="shared" si="101"/>
        <v>0</v>
      </c>
      <c r="F1666" s="79">
        <f t="shared" si="102"/>
        <v>0</v>
      </c>
      <c r="G1666" s="79">
        <f t="shared" si="103"/>
        <v>1</v>
      </c>
    </row>
    <row r="1667" spans="1:7" x14ac:dyDescent="0.2">
      <c r="A1667">
        <v>1666</v>
      </c>
      <c r="B1667" t="s">
        <v>129</v>
      </c>
      <c r="C1667">
        <v>49</v>
      </c>
      <c r="D1667" s="79" t="str">
        <f t="shared" ref="D1667:D1730" si="104">IF(OR(B1667="Maine",B1667="New Hampshire",B1667="Vermont",B1667="Massachusetts",B1667="Rhode Island",B1667="Connecticut",B1667="New York",B1667="New Jersey",B1667="Pennsylvania"),"Northeast",
IF(OR(B1667="Delaware",B1667="Maryland",B1667="Virginia",B1667="West Virginia",B1667="North Carolina",B1667="South Carolina",B1667="Georgia",B1667="Florida",B1667="Kentucky",B1667="Tennessee",B1667="Alabama",B1667="Mississippi",B1667="Arkansas",B1667="Louisiana",B1667="Oklahoma",B1667="Texas"),"South",
IF(OR(B1667="Ohio",B1667="Michigan",B1667="Indiana",B1667="Illinois",B1667="Wisconsin",B1667="Minnesota",B1667="Iowa",B1667="Missouri",B1667="North Dakota",B1667="South Dakota",B1667="Nebraska",B1667="Kansas"),"Midwest",
IF(OR(B1667="Montana",B1667="Idaho",B1667="Wyoming",B1667="Colorado",B1667="Utah",B1667="Nevada",B1667="Arizona",B1667="New Mexico",B1667="Alaska",B1667="Hawaii",B1667="Washington",B1667="Oregon",B1667="California"),"West",
"Unknown"))))</f>
        <v>West</v>
      </c>
      <c r="E1667" s="79">
        <f t="shared" ref="E1667:E1730" si="105">IF(D1667="Northeast", 1, 0)</f>
        <v>0</v>
      </c>
      <c r="F1667" s="79">
        <f t="shared" ref="F1667:F1730" si="106">IF(D1667="South", 1, 0)</f>
        <v>0</v>
      </c>
      <c r="G1667" s="79">
        <f t="shared" ref="G1667:G1730" si="107">IF(D1667="Midwest", 1, 0)</f>
        <v>0</v>
      </c>
    </row>
    <row r="1668" spans="1:7" x14ac:dyDescent="0.2">
      <c r="A1668">
        <v>1667</v>
      </c>
      <c r="B1668" t="s">
        <v>71</v>
      </c>
      <c r="C1668">
        <v>47</v>
      </c>
      <c r="D1668" s="79" t="str">
        <f t="shared" si="104"/>
        <v>South</v>
      </c>
      <c r="E1668" s="79">
        <f t="shared" si="105"/>
        <v>0</v>
      </c>
      <c r="F1668" s="79">
        <f t="shared" si="106"/>
        <v>1</v>
      </c>
      <c r="G1668" s="79">
        <f t="shared" si="107"/>
        <v>0</v>
      </c>
    </row>
    <row r="1669" spans="1:7" x14ac:dyDescent="0.2">
      <c r="A1669">
        <v>1668</v>
      </c>
      <c r="B1669" t="s">
        <v>100</v>
      </c>
      <c r="C1669">
        <v>24</v>
      </c>
      <c r="D1669" s="79" t="str">
        <f t="shared" si="104"/>
        <v>South</v>
      </c>
      <c r="E1669" s="79">
        <f t="shared" si="105"/>
        <v>0</v>
      </c>
      <c r="F1669" s="79">
        <f t="shared" si="106"/>
        <v>1</v>
      </c>
      <c r="G1669" s="79">
        <f t="shared" si="107"/>
        <v>0</v>
      </c>
    </row>
    <row r="1670" spans="1:7" x14ac:dyDescent="0.2">
      <c r="A1670">
        <v>1669</v>
      </c>
      <c r="B1670" t="s">
        <v>139</v>
      </c>
      <c r="C1670">
        <v>28</v>
      </c>
      <c r="D1670" s="79" t="str">
        <f t="shared" si="104"/>
        <v>West</v>
      </c>
      <c r="E1670" s="79">
        <f t="shared" si="105"/>
        <v>0</v>
      </c>
      <c r="F1670" s="79">
        <f t="shared" si="106"/>
        <v>0</v>
      </c>
      <c r="G1670" s="79">
        <f t="shared" si="107"/>
        <v>0</v>
      </c>
    </row>
    <row r="1671" spans="1:7" x14ac:dyDescent="0.2">
      <c r="A1671">
        <v>1670</v>
      </c>
      <c r="B1671" t="s">
        <v>149</v>
      </c>
      <c r="C1671">
        <v>22</v>
      </c>
      <c r="D1671" s="79" t="str">
        <f t="shared" si="104"/>
        <v>Midwest</v>
      </c>
      <c r="E1671" s="79">
        <f t="shared" si="105"/>
        <v>0</v>
      </c>
      <c r="F1671" s="79">
        <f t="shared" si="106"/>
        <v>0</v>
      </c>
      <c r="G1671" s="79">
        <f t="shared" si="107"/>
        <v>1</v>
      </c>
    </row>
    <row r="1672" spans="1:7" x14ac:dyDescent="0.2">
      <c r="A1672">
        <v>1671</v>
      </c>
      <c r="B1672" t="s">
        <v>139</v>
      </c>
      <c r="C1672">
        <v>20</v>
      </c>
      <c r="D1672" s="79" t="str">
        <f t="shared" si="104"/>
        <v>West</v>
      </c>
      <c r="E1672" s="79">
        <f t="shared" si="105"/>
        <v>0</v>
      </c>
      <c r="F1672" s="79">
        <f t="shared" si="106"/>
        <v>0</v>
      </c>
      <c r="G1672" s="79">
        <f t="shared" si="107"/>
        <v>0</v>
      </c>
    </row>
    <row r="1673" spans="1:7" x14ac:dyDescent="0.2">
      <c r="A1673">
        <v>1672</v>
      </c>
      <c r="B1673" t="s">
        <v>139</v>
      </c>
      <c r="C1673">
        <v>25</v>
      </c>
      <c r="D1673" s="79" t="str">
        <f t="shared" si="104"/>
        <v>West</v>
      </c>
      <c r="E1673" s="79">
        <f t="shared" si="105"/>
        <v>0</v>
      </c>
      <c r="F1673" s="79">
        <f t="shared" si="106"/>
        <v>0</v>
      </c>
      <c r="G1673" s="79">
        <f t="shared" si="107"/>
        <v>0</v>
      </c>
    </row>
    <row r="1674" spans="1:7" x14ac:dyDescent="0.2">
      <c r="A1674">
        <v>1673</v>
      </c>
      <c r="B1674" t="s">
        <v>130</v>
      </c>
      <c r="C1674">
        <v>15</v>
      </c>
      <c r="D1674" s="79" t="str">
        <f t="shared" si="104"/>
        <v>South</v>
      </c>
      <c r="E1674" s="79">
        <f t="shared" si="105"/>
        <v>0</v>
      </c>
      <c r="F1674" s="79">
        <f t="shared" si="106"/>
        <v>1</v>
      </c>
      <c r="G1674" s="79">
        <f t="shared" si="107"/>
        <v>0</v>
      </c>
    </row>
    <row r="1675" spans="1:7" x14ac:dyDescent="0.2">
      <c r="A1675">
        <v>1674</v>
      </c>
      <c r="B1675" t="s">
        <v>76</v>
      </c>
      <c r="C1675">
        <v>49</v>
      </c>
      <c r="D1675" s="79" t="str">
        <f t="shared" si="104"/>
        <v>West</v>
      </c>
      <c r="E1675" s="79">
        <f t="shared" si="105"/>
        <v>0</v>
      </c>
      <c r="F1675" s="79">
        <f t="shared" si="106"/>
        <v>0</v>
      </c>
      <c r="G1675" s="79">
        <f t="shared" si="107"/>
        <v>0</v>
      </c>
    </row>
    <row r="1676" spans="1:7" x14ac:dyDescent="0.2">
      <c r="A1676">
        <v>1675</v>
      </c>
      <c r="B1676" t="s">
        <v>119</v>
      </c>
      <c r="C1676">
        <v>10</v>
      </c>
      <c r="D1676" s="79" t="str">
        <f t="shared" si="104"/>
        <v>West</v>
      </c>
      <c r="E1676" s="79">
        <f t="shared" si="105"/>
        <v>0</v>
      </c>
      <c r="F1676" s="79">
        <f t="shared" si="106"/>
        <v>0</v>
      </c>
      <c r="G1676" s="79">
        <f t="shared" si="107"/>
        <v>0</v>
      </c>
    </row>
    <row r="1677" spans="1:7" x14ac:dyDescent="0.2">
      <c r="A1677">
        <v>1676</v>
      </c>
      <c r="B1677" t="s">
        <v>111</v>
      </c>
      <c r="C1677">
        <v>21</v>
      </c>
      <c r="D1677" s="79" t="str">
        <f t="shared" si="104"/>
        <v>West</v>
      </c>
      <c r="E1677" s="79">
        <f t="shared" si="105"/>
        <v>0</v>
      </c>
      <c r="F1677" s="79">
        <f t="shared" si="106"/>
        <v>0</v>
      </c>
      <c r="G1677" s="79">
        <f t="shared" si="107"/>
        <v>0</v>
      </c>
    </row>
    <row r="1678" spans="1:7" x14ac:dyDescent="0.2">
      <c r="A1678">
        <v>1677</v>
      </c>
      <c r="B1678" t="s">
        <v>63</v>
      </c>
      <c r="C1678">
        <v>34</v>
      </c>
      <c r="D1678" s="79" t="str">
        <f t="shared" si="104"/>
        <v>South</v>
      </c>
      <c r="E1678" s="79">
        <f t="shared" si="105"/>
        <v>0</v>
      </c>
      <c r="F1678" s="79">
        <f t="shared" si="106"/>
        <v>1</v>
      </c>
      <c r="G1678" s="79">
        <f t="shared" si="107"/>
        <v>0</v>
      </c>
    </row>
    <row r="1679" spans="1:7" x14ac:dyDescent="0.2">
      <c r="A1679">
        <v>1678</v>
      </c>
      <c r="B1679" t="s">
        <v>46</v>
      </c>
      <c r="C1679">
        <v>41</v>
      </c>
      <c r="D1679" s="79" t="str">
        <f t="shared" si="104"/>
        <v>West</v>
      </c>
      <c r="E1679" s="79">
        <f t="shared" si="105"/>
        <v>0</v>
      </c>
      <c r="F1679" s="79">
        <f t="shared" si="106"/>
        <v>0</v>
      </c>
      <c r="G1679" s="79">
        <f t="shared" si="107"/>
        <v>0</v>
      </c>
    </row>
    <row r="1680" spans="1:7" x14ac:dyDescent="0.2">
      <c r="A1680">
        <v>1679</v>
      </c>
      <c r="B1680" t="s">
        <v>122</v>
      </c>
      <c r="C1680">
        <v>30</v>
      </c>
      <c r="D1680" s="79" t="str">
        <f t="shared" si="104"/>
        <v>Midwest</v>
      </c>
      <c r="E1680" s="79">
        <f t="shared" si="105"/>
        <v>0</v>
      </c>
      <c r="F1680" s="79">
        <f t="shared" si="106"/>
        <v>0</v>
      </c>
      <c r="G1680" s="79">
        <f t="shared" si="107"/>
        <v>1</v>
      </c>
    </row>
    <row r="1681" spans="1:7" x14ac:dyDescent="0.2">
      <c r="A1681">
        <v>1680</v>
      </c>
      <c r="B1681" t="s">
        <v>34</v>
      </c>
      <c r="C1681">
        <v>24</v>
      </c>
      <c r="D1681" s="79" t="str">
        <f t="shared" si="104"/>
        <v>Northeast</v>
      </c>
      <c r="E1681" s="79">
        <f t="shared" si="105"/>
        <v>1</v>
      </c>
      <c r="F1681" s="79">
        <f t="shared" si="106"/>
        <v>0</v>
      </c>
      <c r="G1681" s="79">
        <f t="shared" si="107"/>
        <v>0</v>
      </c>
    </row>
    <row r="1682" spans="1:7" x14ac:dyDescent="0.2">
      <c r="A1682">
        <v>1681</v>
      </c>
      <c r="B1682" t="s">
        <v>59</v>
      </c>
      <c r="C1682">
        <v>6</v>
      </c>
      <c r="D1682" s="79" t="str">
        <f t="shared" si="104"/>
        <v>South</v>
      </c>
      <c r="E1682" s="79">
        <f t="shared" si="105"/>
        <v>0</v>
      </c>
      <c r="F1682" s="79">
        <f t="shared" si="106"/>
        <v>1</v>
      </c>
      <c r="G1682" s="79">
        <f t="shared" si="107"/>
        <v>0</v>
      </c>
    </row>
    <row r="1683" spans="1:7" x14ac:dyDescent="0.2">
      <c r="A1683">
        <v>1682</v>
      </c>
      <c r="B1683" t="s">
        <v>140</v>
      </c>
      <c r="C1683">
        <v>14</v>
      </c>
      <c r="D1683" s="79" t="str">
        <f t="shared" si="104"/>
        <v>South</v>
      </c>
      <c r="E1683" s="79">
        <f t="shared" si="105"/>
        <v>0</v>
      </c>
      <c r="F1683" s="79">
        <f t="shared" si="106"/>
        <v>1</v>
      </c>
      <c r="G1683" s="79">
        <f t="shared" si="107"/>
        <v>0</v>
      </c>
    </row>
    <row r="1684" spans="1:7" x14ac:dyDescent="0.2">
      <c r="A1684">
        <v>1683</v>
      </c>
      <c r="B1684" t="s">
        <v>83</v>
      </c>
      <c r="C1684">
        <v>37</v>
      </c>
      <c r="D1684" s="79" t="str">
        <f t="shared" si="104"/>
        <v>Northeast</v>
      </c>
      <c r="E1684" s="79">
        <f t="shared" si="105"/>
        <v>1</v>
      </c>
      <c r="F1684" s="79">
        <f t="shared" si="106"/>
        <v>0</v>
      </c>
      <c r="G1684" s="79">
        <f t="shared" si="107"/>
        <v>0</v>
      </c>
    </row>
    <row r="1685" spans="1:7" x14ac:dyDescent="0.2">
      <c r="A1685">
        <v>1684</v>
      </c>
      <c r="B1685" t="s">
        <v>71</v>
      </c>
      <c r="C1685">
        <v>37</v>
      </c>
      <c r="D1685" s="79" t="str">
        <f t="shared" si="104"/>
        <v>South</v>
      </c>
      <c r="E1685" s="79">
        <f t="shared" si="105"/>
        <v>0</v>
      </c>
      <c r="F1685" s="79">
        <f t="shared" si="106"/>
        <v>1</v>
      </c>
      <c r="G1685" s="79">
        <f t="shared" si="107"/>
        <v>0</v>
      </c>
    </row>
    <row r="1686" spans="1:7" x14ac:dyDescent="0.2">
      <c r="A1686">
        <v>1685</v>
      </c>
      <c r="B1686" t="s">
        <v>129</v>
      </c>
      <c r="C1686">
        <v>28</v>
      </c>
      <c r="D1686" s="79" t="str">
        <f t="shared" si="104"/>
        <v>West</v>
      </c>
      <c r="E1686" s="79">
        <f t="shared" si="105"/>
        <v>0</v>
      </c>
      <c r="F1686" s="79">
        <f t="shared" si="106"/>
        <v>0</v>
      </c>
      <c r="G1686" s="79">
        <f t="shared" si="107"/>
        <v>0</v>
      </c>
    </row>
    <row r="1687" spans="1:7" x14ac:dyDescent="0.2">
      <c r="A1687">
        <v>1686</v>
      </c>
      <c r="B1687" t="s">
        <v>147</v>
      </c>
      <c r="C1687">
        <v>43</v>
      </c>
      <c r="D1687" s="79" t="str">
        <f t="shared" si="104"/>
        <v>Midwest</v>
      </c>
      <c r="E1687" s="79">
        <f t="shared" si="105"/>
        <v>0</v>
      </c>
      <c r="F1687" s="79">
        <f t="shared" si="106"/>
        <v>0</v>
      </c>
      <c r="G1687" s="79">
        <f t="shared" si="107"/>
        <v>1</v>
      </c>
    </row>
    <row r="1688" spans="1:7" x14ac:dyDescent="0.2">
      <c r="A1688">
        <v>1687</v>
      </c>
      <c r="B1688" t="s">
        <v>114</v>
      </c>
      <c r="C1688">
        <v>25</v>
      </c>
      <c r="D1688" s="79" t="str">
        <f t="shared" si="104"/>
        <v>Midwest</v>
      </c>
      <c r="E1688" s="79">
        <f t="shared" si="105"/>
        <v>0</v>
      </c>
      <c r="F1688" s="79">
        <f t="shared" si="106"/>
        <v>0</v>
      </c>
      <c r="G1688" s="79">
        <f t="shared" si="107"/>
        <v>1</v>
      </c>
    </row>
    <row r="1689" spans="1:7" x14ac:dyDescent="0.2">
      <c r="A1689">
        <v>1688</v>
      </c>
      <c r="B1689" t="s">
        <v>141</v>
      </c>
      <c r="C1689">
        <v>4</v>
      </c>
      <c r="D1689" s="79" t="str">
        <f t="shared" si="104"/>
        <v>South</v>
      </c>
      <c r="E1689" s="79">
        <f t="shared" si="105"/>
        <v>0</v>
      </c>
      <c r="F1689" s="79">
        <f t="shared" si="106"/>
        <v>1</v>
      </c>
      <c r="G1689" s="79">
        <f t="shared" si="107"/>
        <v>0</v>
      </c>
    </row>
    <row r="1690" spans="1:7" x14ac:dyDescent="0.2">
      <c r="A1690">
        <v>1689</v>
      </c>
      <c r="B1690" t="s">
        <v>90</v>
      </c>
      <c r="C1690">
        <v>13</v>
      </c>
      <c r="D1690" s="79" t="str">
        <f t="shared" si="104"/>
        <v>South</v>
      </c>
      <c r="E1690" s="79">
        <f t="shared" si="105"/>
        <v>0</v>
      </c>
      <c r="F1690" s="79">
        <f t="shared" si="106"/>
        <v>1</v>
      </c>
      <c r="G1690" s="79">
        <f t="shared" si="107"/>
        <v>0</v>
      </c>
    </row>
    <row r="1691" spans="1:7" x14ac:dyDescent="0.2">
      <c r="A1691">
        <v>1690</v>
      </c>
      <c r="B1691" t="s">
        <v>97</v>
      </c>
      <c r="C1691">
        <v>32</v>
      </c>
      <c r="D1691" s="79" t="str">
        <f t="shared" si="104"/>
        <v>South</v>
      </c>
      <c r="E1691" s="79">
        <f t="shared" si="105"/>
        <v>0</v>
      </c>
      <c r="F1691" s="79">
        <f t="shared" si="106"/>
        <v>1</v>
      </c>
      <c r="G1691" s="79">
        <f t="shared" si="107"/>
        <v>0</v>
      </c>
    </row>
    <row r="1692" spans="1:7" x14ac:dyDescent="0.2">
      <c r="A1692">
        <v>1691</v>
      </c>
      <c r="B1692" t="s">
        <v>106</v>
      </c>
      <c r="C1692">
        <v>1</v>
      </c>
      <c r="D1692" s="79" t="str">
        <f t="shared" si="104"/>
        <v>West</v>
      </c>
      <c r="E1692" s="79">
        <f t="shared" si="105"/>
        <v>0</v>
      </c>
      <c r="F1692" s="79">
        <f t="shared" si="106"/>
        <v>0</v>
      </c>
      <c r="G1692" s="79">
        <f t="shared" si="107"/>
        <v>0</v>
      </c>
    </row>
    <row r="1693" spans="1:7" x14ac:dyDescent="0.2">
      <c r="A1693">
        <v>1692</v>
      </c>
      <c r="B1693" t="s">
        <v>138</v>
      </c>
      <c r="C1693">
        <v>4</v>
      </c>
      <c r="D1693" s="79" t="str">
        <f t="shared" si="104"/>
        <v>Northeast</v>
      </c>
      <c r="E1693" s="79">
        <f t="shared" si="105"/>
        <v>1</v>
      </c>
      <c r="F1693" s="79">
        <f t="shared" si="106"/>
        <v>0</v>
      </c>
      <c r="G1693" s="79">
        <f t="shared" si="107"/>
        <v>0</v>
      </c>
    </row>
    <row r="1694" spans="1:7" x14ac:dyDescent="0.2">
      <c r="A1694">
        <v>1693</v>
      </c>
      <c r="B1694" t="s">
        <v>139</v>
      </c>
      <c r="C1694">
        <v>33</v>
      </c>
      <c r="D1694" s="79" t="str">
        <f t="shared" si="104"/>
        <v>West</v>
      </c>
      <c r="E1694" s="79">
        <f t="shared" si="105"/>
        <v>0</v>
      </c>
      <c r="F1694" s="79">
        <f t="shared" si="106"/>
        <v>0</v>
      </c>
      <c r="G1694" s="79">
        <f t="shared" si="107"/>
        <v>0</v>
      </c>
    </row>
    <row r="1695" spans="1:7" x14ac:dyDescent="0.2">
      <c r="A1695">
        <v>1694</v>
      </c>
      <c r="B1695" t="s">
        <v>121</v>
      </c>
      <c r="C1695">
        <v>45</v>
      </c>
      <c r="D1695" s="79" t="str">
        <f t="shared" si="104"/>
        <v>South</v>
      </c>
      <c r="E1695" s="79">
        <f t="shared" si="105"/>
        <v>0</v>
      </c>
      <c r="F1695" s="79">
        <f t="shared" si="106"/>
        <v>1</v>
      </c>
      <c r="G1695" s="79">
        <f t="shared" si="107"/>
        <v>0</v>
      </c>
    </row>
    <row r="1696" spans="1:7" x14ac:dyDescent="0.2">
      <c r="A1696">
        <v>1695</v>
      </c>
      <c r="B1696" t="s">
        <v>90</v>
      </c>
      <c r="C1696">
        <v>20</v>
      </c>
      <c r="D1696" s="79" t="str">
        <f t="shared" si="104"/>
        <v>South</v>
      </c>
      <c r="E1696" s="79">
        <f t="shared" si="105"/>
        <v>0</v>
      </c>
      <c r="F1696" s="79">
        <f t="shared" si="106"/>
        <v>1</v>
      </c>
      <c r="G1696" s="79">
        <f t="shared" si="107"/>
        <v>0</v>
      </c>
    </row>
    <row r="1697" spans="1:7" x14ac:dyDescent="0.2">
      <c r="A1697">
        <v>1696</v>
      </c>
      <c r="B1697" t="s">
        <v>144</v>
      </c>
      <c r="C1697">
        <v>1</v>
      </c>
      <c r="D1697" s="79" t="str">
        <f t="shared" si="104"/>
        <v>Midwest</v>
      </c>
      <c r="E1697" s="79">
        <f t="shared" si="105"/>
        <v>0</v>
      </c>
      <c r="F1697" s="79">
        <f t="shared" si="106"/>
        <v>0</v>
      </c>
      <c r="G1697" s="79">
        <f t="shared" si="107"/>
        <v>1</v>
      </c>
    </row>
    <row r="1698" spans="1:7" x14ac:dyDescent="0.2">
      <c r="A1698">
        <v>1697</v>
      </c>
      <c r="B1698" t="s">
        <v>63</v>
      </c>
      <c r="C1698">
        <v>7</v>
      </c>
      <c r="D1698" s="79" t="str">
        <f t="shared" si="104"/>
        <v>South</v>
      </c>
      <c r="E1698" s="79">
        <f t="shared" si="105"/>
        <v>0</v>
      </c>
      <c r="F1698" s="79">
        <f t="shared" si="106"/>
        <v>1</v>
      </c>
      <c r="G1698" s="79">
        <f t="shared" si="107"/>
        <v>0</v>
      </c>
    </row>
    <row r="1699" spans="1:7" x14ac:dyDescent="0.2">
      <c r="A1699">
        <v>1698</v>
      </c>
      <c r="B1699" t="s">
        <v>130</v>
      </c>
      <c r="C1699">
        <v>48</v>
      </c>
      <c r="D1699" s="79" t="str">
        <f t="shared" si="104"/>
        <v>South</v>
      </c>
      <c r="E1699" s="79">
        <f t="shared" si="105"/>
        <v>0</v>
      </c>
      <c r="F1699" s="79">
        <f t="shared" si="106"/>
        <v>1</v>
      </c>
      <c r="G1699" s="79">
        <f t="shared" si="107"/>
        <v>0</v>
      </c>
    </row>
    <row r="1700" spans="1:7" x14ac:dyDescent="0.2">
      <c r="A1700">
        <v>1699</v>
      </c>
      <c r="B1700" t="s">
        <v>145</v>
      </c>
      <c r="C1700">
        <v>46</v>
      </c>
      <c r="D1700" s="79" t="str">
        <f t="shared" si="104"/>
        <v>Midwest</v>
      </c>
      <c r="E1700" s="79">
        <f t="shared" si="105"/>
        <v>0</v>
      </c>
      <c r="F1700" s="79">
        <f t="shared" si="106"/>
        <v>0</v>
      </c>
      <c r="G1700" s="79">
        <f t="shared" si="107"/>
        <v>1</v>
      </c>
    </row>
    <row r="1701" spans="1:7" x14ac:dyDescent="0.2">
      <c r="A1701">
        <v>1700</v>
      </c>
      <c r="B1701" t="s">
        <v>113</v>
      </c>
      <c r="C1701">
        <v>34</v>
      </c>
      <c r="D1701" s="79" t="str">
        <f t="shared" si="104"/>
        <v>Midwest</v>
      </c>
      <c r="E1701" s="79">
        <f t="shared" si="105"/>
        <v>0</v>
      </c>
      <c r="F1701" s="79">
        <f t="shared" si="106"/>
        <v>0</v>
      </c>
      <c r="G1701" s="79">
        <f t="shared" si="107"/>
        <v>1</v>
      </c>
    </row>
    <row r="1702" spans="1:7" x14ac:dyDescent="0.2">
      <c r="A1702">
        <v>1701</v>
      </c>
      <c r="B1702" t="s">
        <v>63</v>
      </c>
      <c r="C1702">
        <v>36</v>
      </c>
      <c r="D1702" s="79" t="str">
        <f t="shared" si="104"/>
        <v>South</v>
      </c>
      <c r="E1702" s="79">
        <f t="shared" si="105"/>
        <v>0</v>
      </c>
      <c r="F1702" s="79">
        <f t="shared" si="106"/>
        <v>1</v>
      </c>
      <c r="G1702" s="79">
        <f t="shared" si="107"/>
        <v>0</v>
      </c>
    </row>
    <row r="1703" spans="1:7" x14ac:dyDescent="0.2">
      <c r="A1703">
        <v>1702</v>
      </c>
      <c r="B1703" t="s">
        <v>90</v>
      </c>
      <c r="C1703">
        <v>44</v>
      </c>
      <c r="D1703" s="79" t="str">
        <f t="shared" si="104"/>
        <v>South</v>
      </c>
      <c r="E1703" s="79">
        <f t="shared" si="105"/>
        <v>0</v>
      </c>
      <c r="F1703" s="79">
        <f t="shared" si="106"/>
        <v>1</v>
      </c>
      <c r="G1703" s="79">
        <f t="shared" si="107"/>
        <v>0</v>
      </c>
    </row>
    <row r="1704" spans="1:7" x14ac:dyDescent="0.2">
      <c r="A1704">
        <v>1703</v>
      </c>
      <c r="B1704" t="s">
        <v>89</v>
      </c>
      <c r="C1704">
        <v>48</v>
      </c>
      <c r="D1704" s="79" t="str">
        <f t="shared" si="104"/>
        <v>South</v>
      </c>
      <c r="E1704" s="79">
        <f t="shared" si="105"/>
        <v>0</v>
      </c>
      <c r="F1704" s="79">
        <f t="shared" si="106"/>
        <v>1</v>
      </c>
      <c r="G1704" s="79">
        <f t="shared" si="107"/>
        <v>0</v>
      </c>
    </row>
    <row r="1705" spans="1:7" x14ac:dyDescent="0.2">
      <c r="A1705">
        <v>1704</v>
      </c>
      <c r="B1705" t="s">
        <v>98</v>
      </c>
      <c r="C1705">
        <v>12</v>
      </c>
      <c r="D1705" s="79" t="str">
        <f t="shared" si="104"/>
        <v>West</v>
      </c>
      <c r="E1705" s="79">
        <f t="shared" si="105"/>
        <v>0</v>
      </c>
      <c r="F1705" s="79">
        <f t="shared" si="106"/>
        <v>0</v>
      </c>
      <c r="G1705" s="79">
        <f t="shared" si="107"/>
        <v>0</v>
      </c>
    </row>
    <row r="1706" spans="1:7" x14ac:dyDescent="0.2">
      <c r="A1706">
        <v>1705</v>
      </c>
      <c r="B1706" t="s">
        <v>134</v>
      </c>
      <c r="C1706">
        <v>19</v>
      </c>
      <c r="D1706" s="79" t="str">
        <f t="shared" si="104"/>
        <v>West</v>
      </c>
      <c r="E1706" s="79">
        <f t="shared" si="105"/>
        <v>0</v>
      </c>
      <c r="F1706" s="79">
        <f t="shared" si="106"/>
        <v>0</v>
      </c>
      <c r="G1706" s="79">
        <f t="shared" si="107"/>
        <v>0</v>
      </c>
    </row>
    <row r="1707" spans="1:7" x14ac:dyDescent="0.2">
      <c r="A1707">
        <v>1706</v>
      </c>
      <c r="B1707" t="s">
        <v>146</v>
      </c>
      <c r="C1707">
        <v>49</v>
      </c>
      <c r="D1707" s="79" t="str">
        <f t="shared" si="104"/>
        <v>Midwest</v>
      </c>
      <c r="E1707" s="79">
        <f t="shared" si="105"/>
        <v>0</v>
      </c>
      <c r="F1707" s="79">
        <f t="shared" si="106"/>
        <v>0</v>
      </c>
      <c r="G1707" s="79">
        <f t="shared" si="107"/>
        <v>1</v>
      </c>
    </row>
    <row r="1708" spans="1:7" x14ac:dyDescent="0.2">
      <c r="A1708">
        <v>1707</v>
      </c>
      <c r="B1708" t="s">
        <v>113</v>
      </c>
      <c r="C1708">
        <v>25</v>
      </c>
      <c r="D1708" s="79" t="str">
        <f t="shared" si="104"/>
        <v>Midwest</v>
      </c>
      <c r="E1708" s="79">
        <f t="shared" si="105"/>
        <v>0</v>
      </c>
      <c r="F1708" s="79">
        <f t="shared" si="106"/>
        <v>0</v>
      </c>
      <c r="G1708" s="79">
        <f t="shared" si="107"/>
        <v>1</v>
      </c>
    </row>
    <row r="1709" spans="1:7" x14ac:dyDescent="0.2">
      <c r="A1709">
        <v>1708</v>
      </c>
      <c r="B1709" t="s">
        <v>106</v>
      </c>
      <c r="C1709">
        <v>25</v>
      </c>
      <c r="D1709" s="79" t="str">
        <f t="shared" si="104"/>
        <v>West</v>
      </c>
      <c r="E1709" s="79">
        <f t="shared" si="105"/>
        <v>0</v>
      </c>
      <c r="F1709" s="79">
        <f t="shared" si="106"/>
        <v>0</v>
      </c>
      <c r="G1709" s="79">
        <f t="shared" si="107"/>
        <v>0</v>
      </c>
    </row>
    <row r="1710" spans="1:7" x14ac:dyDescent="0.2">
      <c r="A1710">
        <v>1709</v>
      </c>
      <c r="B1710" t="s">
        <v>102</v>
      </c>
      <c r="C1710">
        <v>1</v>
      </c>
      <c r="D1710" s="79" t="str">
        <f t="shared" si="104"/>
        <v>South</v>
      </c>
      <c r="E1710" s="79">
        <f t="shared" si="105"/>
        <v>0</v>
      </c>
      <c r="F1710" s="79">
        <f t="shared" si="106"/>
        <v>1</v>
      </c>
      <c r="G1710" s="79">
        <f t="shared" si="107"/>
        <v>0</v>
      </c>
    </row>
    <row r="1711" spans="1:7" x14ac:dyDescent="0.2">
      <c r="A1711">
        <v>1710</v>
      </c>
      <c r="B1711" t="s">
        <v>115</v>
      </c>
      <c r="C1711">
        <v>19</v>
      </c>
      <c r="D1711" s="79" t="str">
        <f t="shared" si="104"/>
        <v>Midwest</v>
      </c>
      <c r="E1711" s="79">
        <f t="shared" si="105"/>
        <v>0</v>
      </c>
      <c r="F1711" s="79">
        <f t="shared" si="106"/>
        <v>0</v>
      </c>
      <c r="G1711" s="79">
        <f t="shared" si="107"/>
        <v>1</v>
      </c>
    </row>
    <row r="1712" spans="1:7" x14ac:dyDescent="0.2">
      <c r="A1712">
        <v>1711</v>
      </c>
      <c r="B1712" t="s">
        <v>71</v>
      </c>
      <c r="C1712">
        <v>7</v>
      </c>
      <c r="D1712" s="79" t="str">
        <f t="shared" si="104"/>
        <v>South</v>
      </c>
      <c r="E1712" s="79">
        <f t="shared" si="105"/>
        <v>0</v>
      </c>
      <c r="F1712" s="79">
        <f t="shared" si="106"/>
        <v>1</v>
      </c>
      <c r="G1712" s="79">
        <f t="shared" si="107"/>
        <v>0</v>
      </c>
    </row>
    <row r="1713" spans="1:7" x14ac:dyDescent="0.2">
      <c r="A1713">
        <v>1712</v>
      </c>
      <c r="B1713" t="s">
        <v>97</v>
      </c>
      <c r="C1713">
        <v>19</v>
      </c>
      <c r="D1713" s="79" t="str">
        <f t="shared" si="104"/>
        <v>South</v>
      </c>
      <c r="E1713" s="79">
        <f t="shared" si="105"/>
        <v>0</v>
      </c>
      <c r="F1713" s="79">
        <f t="shared" si="106"/>
        <v>1</v>
      </c>
      <c r="G1713" s="79">
        <f t="shared" si="107"/>
        <v>0</v>
      </c>
    </row>
    <row r="1714" spans="1:7" x14ac:dyDescent="0.2">
      <c r="A1714">
        <v>1713</v>
      </c>
      <c r="B1714" t="s">
        <v>114</v>
      </c>
      <c r="C1714">
        <v>9</v>
      </c>
      <c r="D1714" s="79" t="str">
        <f t="shared" si="104"/>
        <v>Midwest</v>
      </c>
      <c r="E1714" s="79">
        <f t="shared" si="105"/>
        <v>0</v>
      </c>
      <c r="F1714" s="79">
        <f t="shared" si="106"/>
        <v>0</v>
      </c>
      <c r="G1714" s="79">
        <f t="shared" si="107"/>
        <v>1</v>
      </c>
    </row>
    <row r="1715" spans="1:7" x14ac:dyDescent="0.2">
      <c r="A1715">
        <v>1714</v>
      </c>
      <c r="B1715" t="s">
        <v>67</v>
      </c>
      <c r="C1715">
        <v>37</v>
      </c>
      <c r="D1715" s="79" t="str">
        <f t="shared" si="104"/>
        <v>Midwest</v>
      </c>
      <c r="E1715" s="79">
        <f t="shared" si="105"/>
        <v>0</v>
      </c>
      <c r="F1715" s="79">
        <f t="shared" si="106"/>
        <v>0</v>
      </c>
      <c r="G1715" s="79">
        <f t="shared" si="107"/>
        <v>1</v>
      </c>
    </row>
    <row r="1716" spans="1:7" x14ac:dyDescent="0.2">
      <c r="A1716">
        <v>1715</v>
      </c>
      <c r="B1716" t="s">
        <v>146</v>
      </c>
      <c r="C1716">
        <v>15</v>
      </c>
      <c r="D1716" s="79" t="str">
        <f t="shared" si="104"/>
        <v>Midwest</v>
      </c>
      <c r="E1716" s="79">
        <f t="shared" si="105"/>
        <v>0</v>
      </c>
      <c r="F1716" s="79">
        <f t="shared" si="106"/>
        <v>0</v>
      </c>
      <c r="G1716" s="79">
        <f t="shared" si="107"/>
        <v>1</v>
      </c>
    </row>
    <row r="1717" spans="1:7" x14ac:dyDescent="0.2">
      <c r="A1717">
        <v>1716</v>
      </c>
      <c r="B1717" t="s">
        <v>134</v>
      </c>
      <c r="C1717">
        <v>30</v>
      </c>
      <c r="D1717" s="79" t="str">
        <f t="shared" si="104"/>
        <v>West</v>
      </c>
      <c r="E1717" s="79">
        <f t="shared" si="105"/>
        <v>0</v>
      </c>
      <c r="F1717" s="79">
        <f t="shared" si="106"/>
        <v>0</v>
      </c>
      <c r="G1717" s="79">
        <f t="shared" si="107"/>
        <v>0</v>
      </c>
    </row>
    <row r="1718" spans="1:7" x14ac:dyDescent="0.2">
      <c r="A1718">
        <v>1717</v>
      </c>
      <c r="B1718" t="s">
        <v>138</v>
      </c>
      <c r="C1718">
        <v>30</v>
      </c>
      <c r="D1718" s="79" t="str">
        <f t="shared" si="104"/>
        <v>Northeast</v>
      </c>
      <c r="E1718" s="79">
        <f t="shared" si="105"/>
        <v>1</v>
      </c>
      <c r="F1718" s="79">
        <f t="shared" si="106"/>
        <v>0</v>
      </c>
      <c r="G1718" s="79">
        <f t="shared" si="107"/>
        <v>0</v>
      </c>
    </row>
    <row r="1719" spans="1:7" x14ac:dyDescent="0.2">
      <c r="A1719">
        <v>1718</v>
      </c>
      <c r="B1719" t="s">
        <v>76</v>
      </c>
      <c r="C1719">
        <v>16</v>
      </c>
      <c r="D1719" s="79" t="str">
        <f t="shared" si="104"/>
        <v>West</v>
      </c>
      <c r="E1719" s="79">
        <f t="shared" si="105"/>
        <v>0</v>
      </c>
      <c r="F1719" s="79">
        <f t="shared" si="106"/>
        <v>0</v>
      </c>
      <c r="G1719" s="79">
        <f t="shared" si="107"/>
        <v>0</v>
      </c>
    </row>
    <row r="1720" spans="1:7" x14ac:dyDescent="0.2">
      <c r="A1720">
        <v>1719</v>
      </c>
      <c r="B1720" t="s">
        <v>127</v>
      </c>
      <c r="C1720">
        <v>14</v>
      </c>
      <c r="D1720" s="79" t="str">
        <f t="shared" si="104"/>
        <v>South</v>
      </c>
      <c r="E1720" s="79">
        <f t="shared" si="105"/>
        <v>0</v>
      </c>
      <c r="F1720" s="79">
        <f t="shared" si="106"/>
        <v>1</v>
      </c>
      <c r="G1720" s="79">
        <f t="shared" si="107"/>
        <v>0</v>
      </c>
    </row>
    <row r="1721" spans="1:7" x14ac:dyDescent="0.2">
      <c r="A1721">
        <v>1720</v>
      </c>
      <c r="B1721" t="s">
        <v>127</v>
      </c>
      <c r="C1721">
        <v>8</v>
      </c>
      <c r="D1721" s="79" t="str">
        <f t="shared" si="104"/>
        <v>South</v>
      </c>
      <c r="E1721" s="79">
        <f t="shared" si="105"/>
        <v>0</v>
      </c>
      <c r="F1721" s="79">
        <f t="shared" si="106"/>
        <v>1</v>
      </c>
      <c r="G1721" s="79">
        <f t="shared" si="107"/>
        <v>0</v>
      </c>
    </row>
    <row r="1722" spans="1:7" x14ac:dyDescent="0.2">
      <c r="A1722">
        <v>1721</v>
      </c>
      <c r="B1722" t="s">
        <v>34</v>
      </c>
      <c r="C1722">
        <v>40</v>
      </c>
      <c r="D1722" s="79" t="str">
        <f t="shared" si="104"/>
        <v>Northeast</v>
      </c>
      <c r="E1722" s="79">
        <f t="shared" si="105"/>
        <v>1</v>
      </c>
      <c r="F1722" s="79">
        <f t="shared" si="106"/>
        <v>0</v>
      </c>
      <c r="G1722" s="79">
        <f t="shared" si="107"/>
        <v>0</v>
      </c>
    </row>
    <row r="1723" spans="1:7" x14ac:dyDescent="0.2">
      <c r="A1723">
        <v>1722</v>
      </c>
      <c r="B1723" t="s">
        <v>78</v>
      </c>
      <c r="C1723">
        <v>24</v>
      </c>
      <c r="D1723" s="79" t="str">
        <f t="shared" si="104"/>
        <v>South</v>
      </c>
      <c r="E1723" s="79">
        <f t="shared" si="105"/>
        <v>0</v>
      </c>
      <c r="F1723" s="79">
        <f t="shared" si="106"/>
        <v>1</v>
      </c>
      <c r="G1723" s="79">
        <f t="shared" si="107"/>
        <v>0</v>
      </c>
    </row>
    <row r="1724" spans="1:7" x14ac:dyDescent="0.2">
      <c r="A1724">
        <v>1723</v>
      </c>
      <c r="B1724" t="s">
        <v>34</v>
      </c>
      <c r="C1724">
        <v>14</v>
      </c>
      <c r="D1724" s="79" t="str">
        <f t="shared" si="104"/>
        <v>Northeast</v>
      </c>
      <c r="E1724" s="79">
        <f t="shared" si="105"/>
        <v>1</v>
      </c>
      <c r="F1724" s="79">
        <f t="shared" si="106"/>
        <v>0</v>
      </c>
      <c r="G1724" s="79">
        <f t="shared" si="107"/>
        <v>0</v>
      </c>
    </row>
    <row r="1725" spans="1:7" x14ac:dyDescent="0.2">
      <c r="A1725">
        <v>1724</v>
      </c>
      <c r="B1725" t="s">
        <v>83</v>
      </c>
      <c r="C1725">
        <v>39</v>
      </c>
      <c r="D1725" s="79" t="str">
        <f t="shared" si="104"/>
        <v>Northeast</v>
      </c>
      <c r="E1725" s="79">
        <f t="shared" si="105"/>
        <v>1</v>
      </c>
      <c r="F1725" s="79">
        <f t="shared" si="106"/>
        <v>0</v>
      </c>
      <c r="G1725" s="79">
        <f t="shared" si="107"/>
        <v>0</v>
      </c>
    </row>
    <row r="1726" spans="1:7" x14ac:dyDescent="0.2">
      <c r="A1726">
        <v>1725</v>
      </c>
      <c r="B1726" t="s">
        <v>78</v>
      </c>
      <c r="C1726">
        <v>21</v>
      </c>
      <c r="D1726" s="79" t="str">
        <f t="shared" si="104"/>
        <v>South</v>
      </c>
      <c r="E1726" s="79">
        <f t="shared" si="105"/>
        <v>0</v>
      </c>
      <c r="F1726" s="79">
        <f t="shared" si="106"/>
        <v>1</v>
      </c>
      <c r="G1726" s="79">
        <f t="shared" si="107"/>
        <v>0</v>
      </c>
    </row>
    <row r="1727" spans="1:7" x14ac:dyDescent="0.2">
      <c r="A1727">
        <v>1726</v>
      </c>
      <c r="B1727" t="s">
        <v>34</v>
      </c>
      <c r="C1727">
        <v>32</v>
      </c>
      <c r="D1727" s="79" t="str">
        <f t="shared" si="104"/>
        <v>Northeast</v>
      </c>
      <c r="E1727" s="79">
        <f t="shared" si="105"/>
        <v>1</v>
      </c>
      <c r="F1727" s="79">
        <f t="shared" si="106"/>
        <v>0</v>
      </c>
      <c r="G1727" s="79">
        <f t="shared" si="107"/>
        <v>0</v>
      </c>
    </row>
    <row r="1728" spans="1:7" x14ac:dyDescent="0.2">
      <c r="A1728">
        <v>1727</v>
      </c>
      <c r="B1728" t="s">
        <v>115</v>
      </c>
      <c r="C1728">
        <v>45</v>
      </c>
      <c r="D1728" s="79" t="str">
        <f t="shared" si="104"/>
        <v>Midwest</v>
      </c>
      <c r="E1728" s="79">
        <f t="shared" si="105"/>
        <v>0</v>
      </c>
      <c r="F1728" s="79">
        <f t="shared" si="106"/>
        <v>0</v>
      </c>
      <c r="G1728" s="79">
        <f t="shared" si="107"/>
        <v>1</v>
      </c>
    </row>
    <row r="1729" spans="1:7" x14ac:dyDescent="0.2">
      <c r="A1729">
        <v>1728</v>
      </c>
      <c r="B1729" t="s">
        <v>140</v>
      </c>
      <c r="C1729">
        <v>19</v>
      </c>
      <c r="D1729" s="79" t="str">
        <f t="shared" si="104"/>
        <v>South</v>
      </c>
      <c r="E1729" s="79">
        <f t="shared" si="105"/>
        <v>0</v>
      </c>
      <c r="F1729" s="79">
        <f t="shared" si="106"/>
        <v>1</v>
      </c>
      <c r="G1729" s="79">
        <f t="shared" si="107"/>
        <v>0</v>
      </c>
    </row>
    <row r="1730" spans="1:7" x14ac:dyDescent="0.2">
      <c r="A1730">
        <v>1729</v>
      </c>
      <c r="B1730" t="s">
        <v>50</v>
      </c>
      <c r="C1730">
        <v>1</v>
      </c>
      <c r="D1730" s="79" t="str">
        <f t="shared" si="104"/>
        <v>West</v>
      </c>
      <c r="E1730" s="79">
        <f t="shared" si="105"/>
        <v>0</v>
      </c>
      <c r="F1730" s="79">
        <f t="shared" si="106"/>
        <v>0</v>
      </c>
      <c r="G1730" s="79">
        <f t="shared" si="107"/>
        <v>0</v>
      </c>
    </row>
    <row r="1731" spans="1:7" x14ac:dyDescent="0.2">
      <c r="A1731">
        <v>1730</v>
      </c>
      <c r="B1731" t="s">
        <v>114</v>
      </c>
      <c r="C1731">
        <v>12</v>
      </c>
      <c r="D1731" s="79" t="str">
        <f t="shared" ref="D1731:D1794" si="108">IF(OR(B1731="Maine",B1731="New Hampshire",B1731="Vermont",B1731="Massachusetts",B1731="Rhode Island",B1731="Connecticut",B1731="New York",B1731="New Jersey",B1731="Pennsylvania"),"Northeast",
IF(OR(B1731="Delaware",B1731="Maryland",B1731="Virginia",B1731="West Virginia",B1731="North Carolina",B1731="South Carolina",B1731="Georgia",B1731="Florida",B1731="Kentucky",B1731="Tennessee",B1731="Alabama",B1731="Mississippi",B1731="Arkansas",B1731="Louisiana",B1731="Oklahoma",B1731="Texas"),"South",
IF(OR(B1731="Ohio",B1731="Michigan",B1731="Indiana",B1731="Illinois",B1731="Wisconsin",B1731="Minnesota",B1731="Iowa",B1731="Missouri",B1731="North Dakota",B1731="South Dakota",B1731="Nebraska",B1731="Kansas"),"Midwest",
IF(OR(B1731="Montana",B1731="Idaho",B1731="Wyoming",B1731="Colorado",B1731="Utah",B1731="Nevada",B1731="Arizona",B1731="New Mexico",B1731="Alaska",B1731="Hawaii",B1731="Washington",B1731="Oregon",B1731="California"),"West",
"Unknown"))))</f>
        <v>Midwest</v>
      </c>
      <c r="E1731" s="79">
        <f t="shared" ref="E1731:E1794" si="109">IF(D1731="Northeast", 1, 0)</f>
        <v>0</v>
      </c>
      <c r="F1731" s="79">
        <f t="shared" ref="F1731:F1794" si="110">IF(D1731="South", 1, 0)</f>
        <v>0</v>
      </c>
      <c r="G1731" s="79">
        <f t="shared" ref="G1731:G1794" si="111">IF(D1731="Midwest", 1, 0)</f>
        <v>1</v>
      </c>
    </row>
    <row r="1732" spans="1:7" x14ac:dyDescent="0.2">
      <c r="A1732">
        <v>1731</v>
      </c>
      <c r="B1732" t="s">
        <v>89</v>
      </c>
      <c r="C1732">
        <v>26</v>
      </c>
      <c r="D1732" s="79" t="str">
        <f t="shared" si="108"/>
        <v>South</v>
      </c>
      <c r="E1732" s="79">
        <f t="shared" si="109"/>
        <v>0</v>
      </c>
      <c r="F1732" s="79">
        <f t="shared" si="110"/>
        <v>1</v>
      </c>
      <c r="G1732" s="79">
        <f t="shared" si="111"/>
        <v>0</v>
      </c>
    </row>
    <row r="1733" spans="1:7" x14ac:dyDescent="0.2">
      <c r="A1733">
        <v>1732</v>
      </c>
      <c r="B1733" t="s">
        <v>134</v>
      </c>
      <c r="C1733">
        <v>12</v>
      </c>
      <c r="D1733" s="79" t="str">
        <f t="shared" si="108"/>
        <v>West</v>
      </c>
      <c r="E1733" s="79">
        <f t="shared" si="109"/>
        <v>0</v>
      </c>
      <c r="F1733" s="79">
        <f t="shared" si="110"/>
        <v>0</v>
      </c>
      <c r="G1733" s="79">
        <f t="shared" si="111"/>
        <v>0</v>
      </c>
    </row>
    <row r="1734" spans="1:7" x14ac:dyDescent="0.2">
      <c r="A1734">
        <v>1733</v>
      </c>
      <c r="B1734" t="s">
        <v>42</v>
      </c>
      <c r="C1734">
        <v>36</v>
      </c>
      <c r="D1734" s="79" t="str">
        <f t="shared" si="108"/>
        <v>Northeast</v>
      </c>
      <c r="E1734" s="79">
        <f t="shared" si="109"/>
        <v>1</v>
      </c>
      <c r="F1734" s="79">
        <f t="shared" si="110"/>
        <v>0</v>
      </c>
      <c r="G1734" s="79">
        <f t="shared" si="111"/>
        <v>0</v>
      </c>
    </row>
    <row r="1735" spans="1:7" x14ac:dyDescent="0.2">
      <c r="A1735">
        <v>1734</v>
      </c>
      <c r="B1735" t="s">
        <v>83</v>
      </c>
      <c r="C1735">
        <v>22</v>
      </c>
      <c r="D1735" s="79" t="str">
        <f t="shared" si="108"/>
        <v>Northeast</v>
      </c>
      <c r="E1735" s="79">
        <f t="shared" si="109"/>
        <v>1</v>
      </c>
      <c r="F1735" s="79">
        <f t="shared" si="110"/>
        <v>0</v>
      </c>
      <c r="G1735" s="79">
        <f t="shared" si="111"/>
        <v>0</v>
      </c>
    </row>
    <row r="1736" spans="1:7" x14ac:dyDescent="0.2">
      <c r="A1736">
        <v>1735</v>
      </c>
      <c r="B1736" t="s">
        <v>67</v>
      </c>
      <c r="C1736">
        <v>16</v>
      </c>
      <c r="D1736" s="79" t="str">
        <f t="shared" si="108"/>
        <v>Midwest</v>
      </c>
      <c r="E1736" s="79">
        <f t="shared" si="109"/>
        <v>0</v>
      </c>
      <c r="F1736" s="79">
        <f t="shared" si="110"/>
        <v>0</v>
      </c>
      <c r="G1736" s="79">
        <f t="shared" si="111"/>
        <v>1</v>
      </c>
    </row>
    <row r="1737" spans="1:7" x14ac:dyDescent="0.2">
      <c r="A1737">
        <v>1736</v>
      </c>
      <c r="B1737" t="s">
        <v>104</v>
      </c>
      <c r="C1737">
        <v>31</v>
      </c>
      <c r="D1737" s="79" t="str">
        <f t="shared" si="108"/>
        <v>South</v>
      </c>
      <c r="E1737" s="79">
        <f t="shared" si="109"/>
        <v>0</v>
      </c>
      <c r="F1737" s="79">
        <f t="shared" si="110"/>
        <v>1</v>
      </c>
      <c r="G1737" s="79">
        <f t="shared" si="111"/>
        <v>0</v>
      </c>
    </row>
    <row r="1738" spans="1:7" x14ac:dyDescent="0.2">
      <c r="A1738">
        <v>1737</v>
      </c>
      <c r="B1738" t="s">
        <v>121</v>
      </c>
      <c r="C1738">
        <v>43</v>
      </c>
      <c r="D1738" s="79" t="str">
        <f t="shared" si="108"/>
        <v>South</v>
      </c>
      <c r="E1738" s="79">
        <f t="shared" si="109"/>
        <v>0</v>
      </c>
      <c r="F1738" s="79">
        <f t="shared" si="110"/>
        <v>1</v>
      </c>
      <c r="G1738" s="79">
        <f t="shared" si="111"/>
        <v>0</v>
      </c>
    </row>
    <row r="1739" spans="1:7" x14ac:dyDescent="0.2">
      <c r="A1739">
        <v>1738</v>
      </c>
      <c r="B1739" t="s">
        <v>122</v>
      </c>
      <c r="C1739">
        <v>50</v>
      </c>
      <c r="D1739" s="79" t="str">
        <f t="shared" si="108"/>
        <v>Midwest</v>
      </c>
      <c r="E1739" s="79">
        <f t="shared" si="109"/>
        <v>0</v>
      </c>
      <c r="F1739" s="79">
        <f t="shared" si="110"/>
        <v>0</v>
      </c>
      <c r="G1739" s="79">
        <f t="shared" si="111"/>
        <v>1</v>
      </c>
    </row>
    <row r="1740" spans="1:7" x14ac:dyDescent="0.2">
      <c r="A1740">
        <v>1739</v>
      </c>
      <c r="B1740" t="s">
        <v>121</v>
      </c>
      <c r="C1740">
        <v>37</v>
      </c>
      <c r="D1740" s="79" t="str">
        <f t="shared" si="108"/>
        <v>South</v>
      </c>
      <c r="E1740" s="79">
        <f t="shared" si="109"/>
        <v>0</v>
      </c>
      <c r="F1740" s="79">
        <f t="shared" si="110"/>
        <v>1</v>
      </c>
      <c r="G1740" s="79">
        <f t="shared" si="111"/>
        <v>0</v>
      </c>
    </row>
    <row r="1741" spans="1:7" x14ac:dyDescent="0.2">
      <c r="A1741">
        <v>1740</v>
      </c>
      <c r="B1741" t="s">
        <v>147</v>
      </c>
      <c r="C1741">
        <v>23</v>
      </c>
      <c r="D1741" s="79" t="str">
        <f t="shared" si="108"/>
        <v>Midwest</v>
      </c>
      <c r="E1741" s="79">
        <f t="shared" si="109"/>
        <v>0</v>
      </c>
      <c r="F1741" s="79">
        <f t="shared" si="110"/>
        <v>0</v>
      </c>
      <c r="G1741" s="79">
        <f t="shared" si="111"/>
        <v>1</v>
      </c>
    </row>
    <row r="1742" spans="1:7" x14ac:dyDescent="0.2">
      <c r="A1742">
        <v>1741</v>
      </c>
      <c r="B1742" t="s">
        <v>149</v>
      </c>
      <c r="C1742">
        <v>10</v>
      </c>
      <c r="D1742" s="79" t="str">
        <f t="shared" si="108"/>
        <v>Midwest</v>
      </c>
      <c r="E1742" s="79">
        <f t="shared" si="109"/>
        <v>0</v>
      </c>
      <c r="F1742" s="79">
        <f t="shared" si="110"/>
        <v>0</v>
      </c>
      <c r="G1742" s="79">
        <f t="shared" si="111"/>
        <v>1</v>
      </c>
    </row>
    <row r="1743" spans="1:7" x14ac:dyDescent="0.2">
      <c r="A1743">
        <v>1742</v>
      </c>
      <c r="B1743" t="s">
        <v>78</v>
      </c>
      <c r="C1743">
        <v>20</v>
      </c>
      <c r="D1743" s="79" t="str">
        <f t="shared" si="108"/>
        <v>South</v>
      </c>
      <c r="E1743" s="79">
        <f t="shared" si="109"/>
        <v>0</v>
      </c>
      <c r="F1743" s="79">
        <f t="shared" si="110"/>
        <v>1</v>
      </c>
      <c r="G1743" s="79">
        <f t="shared" si="111"/>
        <v>0</v>
      </c>
    </row>
    <row r="1744" spans="1:7" x14ac:dyDescent="0.2">
      <c r="A1744">
        <v>1743</v>
      </c>
      <c r="B1744" t="s">
        <v>110</v>
      </c>
      <c r="C1744">
        <v>18</v>
      </c>
      <c r="D1744" s="79" t="str">
        <f t="shared" si="108"/>
        <v>Midwest</v>
      </c>
      <c r="E1744" s="79">
        <f t="shared" si="109"/>
        <v>0</v>
      </c>
      <c r="F1744" s="79">
        <f t="shared" si="110"/>
        <v>0</v>
      </c>
      <c r="G1744" s="79">
        <f t="shared" si="111"/>
        <v>1</v>
      </c>
    </row>
    <row r="1745" spans="1:7" x14ac:dyDescent="0.2">
      <c r="A1745">
        <v>1744</v>
      </c>
      <c r="B1745" t="s">
        <v>67</v>
      </c>
      <c r="C1745">
        <v>3</v>
      </c>
      <c r="D1745" s="79" t="str">
        <f t="shared" si="108"/>
        <v>Midwest</v>
      </c>
      <c r="E1745" s="79">
        <f t="shared" si="109"/>
        <v>0</v>
      </c>
      <c r="F1745" s="79">
        <f t="shared" si="110"/>
        <v>0</v>
      </c>
      <c r="G1745" s="79">
        <f t="shared" si="111"/>
        <v>1</v>
      </c>
    </row>
    <row r="1746" spans="1:7" x14ac:dyDescent="0.2">
      <c r="A1746">
        <v>1745</v>
      </c>
      <c r="B1746" t="s">
        <v>150</v>
      </c>
      <c r="C1746">
        <v>23</v>
      </c>
      <c r="D1746" s="79" t="str">
        <f t="shared" si="108"/>
        <v>Midwest</v>
      </c>
      <c r="E1746" s="79">
        <f t="shared" si="109"/>
        <v>0</v>
      </c>
      <c r="F1746" s="79">
        <f t="shared" si="110"/>
        <v>0</v>
      </c>
      <c r="G1746" s="79">
        <f t="shared" si="111"/>
        <v>1</v>
      </c>
    </row>
    <row r="1747" spans="1:7" x14ac:dyDescent="0.2">
      <c r="A1747">
        <v>1746</v>
      </c>
      <c r="B1747" t="s">
        <v>63</v>
      </c>
      <c r="C1747">
        <v>27</v>
      </c>
      <c r="D1747" s="79" t="str">
        <f t="shared" si="108"/>
        <v>South</v>
      </c>
      <c r="E1747" s="79">
        <f t="shared" si="109"/>
        <v>0</v>
      </c>
      <c r="F1747" s="79">
        <f t="shared" si="110"/>
        <v>1</v>
      </c>
      <c r="G1747" s="79">
        <f t="shared" si="111"/>
        <v>0</v>
      </c>
    </row>
    <row r="1748" spans="1:7" x14ac:dyDescent="0.2">
      <c r="A1748">
        <v>1747</v>
      </c>
      <c r="B1748" t="s">
        <v>89</v>
      </c>
      <c r="C1748">
        <v>44</v>
      </c>
      <c r="D1748" s="79" t="str">
        <f t="shared" si="108"/>
        <v>South</v>
      </c>
      <c r="E1748" s="79">
        <f t="shared" si="109"/>
        <v>0</v>
      </c>
      <c r="F1748" s="79">
        <f t="shared" si="110"/>
        <v>1</v>
      </c>
      <c r="G1748" s="79">
        <f t="shared" si="111"/>
        <v>0</v>
      </c>
    </row>
    <row r="1749" spans="1:7" x14ac:dyDescent="0.2">
      <c r="A1749">
        <v>1748</v>
      </c>
      <c r="B1749" t="s">
        <v>81</v>
      </c>
      <c r="C1749">
        <v>41</v>
      </c>
      <c r="D1749" s="79" t="str">
        <f t="shared" si="108"/>
        <v>Northeast</v>
      </c>
      <c r="E1749" s="79">
        <f t="shared" si="109"/>
        <v>1</v>
      </c>
      <c r="F1749" s="79">
        <f t="shared" si="110"/>
        <v>0</v>
      </c>
      <c r="G1749" s="79">
        <f t="shared" si="111"/>
        <v>0</v>
      </c>
    </row>
    <row r="1750" spans="1:7" x14ac:dyDescent="0.2">
      <c r="A1750">
        <v>1749</v>
      </c>
      <c r="B1750" t="s">
        <v>55</v>
      </c>
      <c r="C1750">
        <v>41</v>
      </c>
      <c r="D1750" s="79" t="str">
        <f t="shared" si="108"/>
        <v>West</v>
      </c>
      <c r="E1750" s="79">
        <f t="shared" si="109"/>
        <v>0</v>
      </c>
      <c r="F1750" s="79">
        <f t="shared" si="110"/>
        <v>0</v>
      </c>
      <c r="G1750" s="79">
        <f t="shared" si="111"/>
        <v>0</v>
      </c>
    </row>
    <row r="1751" spans="1:7" x14ac:dyDescent="0.2">
      <c r="A1751">
        <v>1750</v>
      </c>
      <c r="B1751" t="s">
        <v>50</v>
      </c>
      <c r="C1751">
        <v>36</v>
      </c>
      <c r="D1751" s="79" t="str">
        <f t="shared" si="108"/>
        <v>West</v>
      </c>
      <c r="E1751" s="79">
        <f t="shared" si="109"/>
        <v>0</v>
      </c>
      <c r="F1751" s="79">
        <f t="shared" si="110"/>
        <v>0</v>
      </c>
      <c r="G1751" s="79">
        <f t="shared" si="111"/>
        <v>0</v>
      </c>
    </row>
    <row r="1752" spans="1:7" x14ac:dyDescent="0.2">
      <c r="A1752">
        <v>1751</v>
      </c>
      <c r="B1752" t="s">
        <v>67</v>
      </c>
      <c r="C1752">
        <v>38</v>
      </c>
      <c r="D1752" s="79" t="str">
        <f t="shared" si="108"/>
        <v>Midwest</v>
      </c>
      <c r="E1752" s="79">
        <f t="shared" si="109"/>
        <v>0</v>
      </c>
      <c r="F1752" s="79">
        <f t="shared" si="110"/>
        <v>0</v>
      </c>
      <c r="G1752" s="79">
        <f t="shared" si="111"/>
        <v>1</v>
      </c>
    </row>
    <row r="1753" spans="1:7" x14ac:dyDescent="0.2">
      <c r="A1753">
        <v>1752</v>
      </c>
      <c r="B1753" t="s">
        <v>122</v>
      </c>
      <c r="C1753">
        <v>34</v>
      </c>
      <c r="D1753" s="79" t="str">
        <f t="shared" si="108"/>
        <v>Midwest</v>
      </c>
      <c r="E1753" s="79">
        <f t="shared" si="109"/>
        <v>0</v>
      </c>
      <c r="F1753" s="79">
        <f t="shared" si="110"/>
        <v>0</v>
      </c>
      <c r="G1753" s="79">
        <f t="shared" si="111"/>
        <v>1</v>
      </c>
    </row>
    <row r="1754" spans="1:7" x14ac:dyDescent="0.2">
      <c r="A1754">
        <v>1753</v>
      </c>
      <c r="B1754" t="s">
        <v>146</v>
      </c>
      <c r="C1754">
        <v>14</v>
      </c>
      <c r="D1754" s="79" t="str">
        <f t="shared" si="108"/>
        <v>Midwest</v>
      </c>
      <c r="E1754" s="79">
        <f t="shared" si="109"/>
        <v>0</v>
      </c>
      <c r="F1754" s="79">
        <f t="shared" si="110"/>
        <v>0</v>
      </c>
      <c r="G1754" s="79">
        <f t="shared" si="111"/>
        <v>1</v>
      </c>
    </row>
    <row r="1755" spans="1:7" x14ac:dyDescent="0.2">
      <c r="A1755">
        <v>1754</v>
      </c>
      <c r="B1755" t="s">
        <v>111</v>
      </c>
      <c r="C1755">
        <v>23</v>
      </c>
      <c r="D1755" s="79" t="str">
        <f t="shared" si="108"/>
        <v>West</v>
      </c>
      <c r="E1755" s="79">
        <f t="shared" si="109"/>
        <v>0</v>
      </c>
      <c r="F1755" s="79">
        <f t="shared" si="110"/>
        <v>0</v>
      </c>
      <c r="G1755" s="79">
        <f t="shared" si="111"/>
        <v>0</v>
      </c>
    </row>
    <row r="1756" spans="1:7" x14ac:dyDescent="0.2">
      <c r="A1756">
        <v>1755</v>
      </c>
      <c r="B1756" t="s">
        <v>34</v>
      </c>
      <c r="C1756">
        <v>18</v>
      </c>
      <c r="D1756" s="79" t="str">
        <f t="shared" si="108"/>
        <v>Northeast</v>
      </c>
      <c r="E1756" s="79">
        <f t="shared" si="109"/>
        <v>1</v>
      </c>
      <c r="F1756" s="79">
        <f t="shared" si="110"/>
        <v>0</v>
      </c>
      <c r="G1756" s="79">
        <f t="shared" si="111"/>
        <v>0</v>
      </c>
    </row>
    <row r="1757" spans="1:7" x14ac:dyDescent="0.2">
      <c r="A1757">
        <v>1756</v>
      </c>
      <c r="B1757" t="s">
        <v>78</v>
      </c>
      <c r="C1757">
        <v>45</v>
      </c>
      <c r="D1757" s="79" t="str">
        <f t="shared" si="108"/>
        <v>South</v>
      </c>
      <c r="E1757" s="79">
        <f t="shared" si="109"/>
        <v>0</v>
      </c>
      <c r="F1757" s="79">
        <f t="shared" si="110"/>
        <v>1</v>
      </c>
      <c r="G1757" s="79">
        <f t="shared" si="111"/>
        <v>0</v>
      </c>
    </row>
    <row r="1758" spans="1:7" x14ac:dyDescent="0.2">
      <c r="A1758">
        <v>1757</v>
      </c>
      <c r="B1758" t="s">
        <v>81</v>
      </c>
      <c r="C1758">
        <v>14</v>
      </c>
      <c r="D1758" s="79" t="str">
        <f t="shared" si="108"/>
        <v>Northeast</v>
      </c>
      <c r="E1758" s="79">
        <f t="shared" si="109"/>
        <v>1</v>
      </c>
      <c r="F1758" s="79">
        <f t="shared" si="110"/>
        <v>0</v>
      </c>
      <c r="G1758" s="79">
        <f t="shared" si="111"/>
        <v>0</v>
      </c>
    </row>
    <row r="1759" spans="1:7" x14ac:dyDescent="0.2">
      <c r="A1759">
        <v>1758</v>
      </c>
      <c r="B1759" t="s">
        <v>150</v>
      </c>
      <c r="C1759">
        <v>48</v>
      </c>
      <c r="D1759" s="79" t="str">
        <f t="shared" si="108"/>
        <v>Midwest</v>
      </c>
      <c r="E1759" s="79">
        <f t="shared" si="109"/>
        <v>0</v>
      </c>
      <c r="F1759" s="79">
        <f t="shared" si="110"/>
        <v>0</v>
      </c>
      <c r="G1759" s="79">
        <f t="shared" si="111"/>
        <v>1</v>
      </c>
    </row>
    <row r="1760" spans="1:7" x14ac:dyDescent="0.2">
      <c r="A1760">
        <v>1759</v>
      </c>
      <c r="B1760" t="s">
        <v>137</v>
      </c>
      <c r="C1760">
        <v>17</v>
      </c>
      <c r="D1760" s="79" t="str">
        <f t="shared" si="108"/>
        <v>Northeast</v>
      </c>
      <c r="E1760" s="79">
        <f t="shared" si="109"/>
        <v>1</v>
      </c>
      <c r="F1760" s="79">
        <f t="shared" si="110"/>
        <v>0</v>
      </c>
      <c r="G1760" s="79">
        <f t="shared" si="111"/>
        <v>0</v>
      </c>
    </row>
    <row r="1761" spans="1:7" x14ac:dyDescent="0.2">
      <c r="A1761">
        <v>1760</v>
      </c>
      <c r="B1761" t="s">
        <v>59</v>
      </c>
      <c r="C1761">
        <v>1</v>
      </c>
      <c r="D1761" s="79" t="str">
        <f t="shared" si="108"/>
        <v>South</v>
      </c>
      <c r="E1761" s="79">
        <f t="shared" si="109"/>
        <v>0</v>
      </c>
      <c r="F1761" s="79">
        <f t="shared" si="110"/>
        <v>1</v>
      </c>
      <c r="G1761" s="79">
        <f t="shared" si="111"/>
        <v>0</v>
      </c>
    </row>
    <row r="1762" spans="1:7" x14ac:dyDescent="0.2">
      <c r="A1762">
        <v>1761</v>
      </c>
      <c r="B1762" t="s">
        <v>147</v>
      </c>
      <c r="C1762">
        <v>39</v>
      </c>
      <c r="D1762" s="79" t="str">
        <f t="shared" si="108"/>
        <v>Midwest</v>
      </c>
      <c r="E1762" s="79">
        <f t="shared" si="109"/>
        <v>0</v>
      </c>
      <c r="F1762" s="79">
        <f t="shared" si="110"/>
        <v>0</v>
      </c>
      <c r="G1762" s="79">
        <f t="shared" si="111"/>
        <v>1</v>
      </c>
    </row>
    <row r="1763" spans="1:7" x14ac:dyDescent="0.2">
      <c r="A1763">
        <v>1762</v>
      </c>
      <c r="B1763" t="s">
        <v>76</v>
      </c>
      <c r="C1763">
        <v>24</v>
      </c>
      <c r="D1763" s="79" t="str">
        <f t="shared" si="108"/>
        <v>West</v>
      </c>
      <c r="E1763" s="79">
        <f t="shared" si="109"/>
        <v>0</v>
      </c>
      <c r="F1763" s="79">
        <f t="shared" si="110"/>
        <v>0</v>
      </c>
      <c r="G1763" s="79">
        <f t="shared" si="111"/>
        <v>0</v>
      </c>
    </row>
    <row r="1764" spans="1:7" x14ac:dyDescent="0.2">
      <c r="A1764">
        <v>1763</v>
      </c>
      <c r="B1764" t="s">
        <v>134</v>
      </c>
      <c r="C1764">
        <v>41</v>
      </c>
      <c r="D1764" s="79" t="str">
        <f t="shared" si="108"/>
        <v>West</v>
      </c>
      <c r="E1764" s="79">
        <f t="shared" si="109"/>
        <v>0</v>
      </c>
      <c r="F1764" s="79">
        <f t="shared" si="110"/>
        <v>0</v>
      </c>
      <c r="G1764" s="79">
        <f t="shared" si="111"/>
        <v>0</v>
      </c>
    </row>
    <row r="1765" spans="1:7" x14ac:dyDescent="0.2">
      <c r="A1765">
        <v>1764</v>
      </c>
      <c r="B1765" t="s">
        <v>128</v>
      </c>
      <c r="C1765">
        <v>28</v>
      </c>
      <c r="D1765" s="79" t="str">
        <f t="shared" si="108"/>
        <v>Northeast</v>
      </c>
      <c r="E1765" s="79">
        <f t="shared" si="109"/>
        <v>1</v>
      </c>
      <c r="F1765" s="79">
        <f t="shared" si="110"/>
        <v>0</v>
      </c>
      <c r="G1765" s="79">
        <f t="shared" si="111"/>
        <v>0</v>
      </c>
    </row>
    <row r="1766" spans="1:7" x14ac:dyDescent="0.2">
      <c r="A1766">
        <v>1765</v>
      </c>
      <c r="B1766" t="s">
        <v>78</v>
      </c>
      <c r="C1766">
        <v>34</v>
      </c>
      <c r="D1766" s="79" t="str">
        <f t="shared" si="108"/>
        <v>South</v>
      </c>
      <c r="E1766" s="79">
        <f t="shared" si="109"/>
        <v>0</v>
      </c>
      <c r="F1766" s="79">
        <f t="shared" si="110"/>
        <v>1</v>
      </c>
      <c r="G1766" s="79">
        <f t="shared" si="111"/>
        <v>0</v>
      </c>
    </row>
    <row r="1767" spans="1:7" x14ac:dyDescent="0.2">
      <c r="A1767">
        <v>1766</v>
      </c>
      <c r="B1767" t="s">
        <v>129</v>
      </c>
      <c r="C1767">
        <v>41</v>
      </c>
      <c r="D1767" s="79" t="str">
        <f t="shared" si="108"/>
        <v>West</v>
      </c>
      <c r="E1767" s="79">
        <f t="shared" si="109"/>
        <v>0</v>
      </c>
      <c r="F1767" s="79">
        <f t="shared" si="110"/>
        <v>0</v>
      </c>
      <c r="G1767" s="79">
        <f t="shared" si="111"/>
        <v>0</v>
      </c>
    </row>
    <row r="1768" spans="1:7" x14ac:dyDescent="0.2">
      <c r="A1768">
        <v>1767</v>
      </c>
      <c r="B1768" t="s">
        <v>119</v>
      </c>
      <c r="C1768">
        <v>27</v>
      </c>
      <c r="D1768" s="79" t="str">
        <f t="shared" si="108"/>
        <v>West</v>
      </c>
      <c r="E1768" s="79">
        <f t="shared" si="109"/>
        <v>0</v>
      </c>
      <c r="F1768" s="79">
        <f t="shared" si="110"/>
        <v>0</v>
      </c>
      <c r="G1768" s="79">
        <f t="shared" si="111"/>
        <v>0</v>
      </c>
    </row>
    <row r="1769" spans="1:7" x14ac:dyDescent="0.2">
      <c r="A1769">
        <v>1768</v>
      </c>
      <c r="B1769" t="s">
        <v>147</v>
      </c>
      <c r="C1769">
        <v>46</v>
      </c>
      <c r="D1769" s="79" t="str">
        <f t="shared" si="108"/>
        <v>Midwest</v>
      </c>
      <c r="E1769" s="79">
        <f t="shared" si="109"/>
        <v>0</v>
      </c>
      <c r="F1769" s="79">
        <f t="shared" si="110"/>
        <v>0</v>
      </c>
      <c r="G1769" s="79">
        <f t="shared" si="111"/>
        <v>1</v>
      </c>
    </row>
    <row r="1770" spans="1:7" x14ac:dyDescent="0.2">
      <c r="A1770">
        <v>1769</v>
      </c>
      <c r="B1770" t="s">
        <v>144</v>
      </c>
      <c r="C1770">
        <v>2</v>
      </c>
      <c r="D1770" s="79" t="str">
        <f t="shared" si="108"/>
        <v>Midwest</v>
      </c>
      <c r="E1770" s="79">
        <f t="shared" si="109"/>
        <v>0</v>
      </c>
      <c r="F1770" s="79">
        <f t="shared" si="110"/>
        <v>0</v>
      </c>
      <c r="G1770" s="79">
        <f t="shared" si="111"/>
        <v>1</v>
      </c>
    </row>
    <row r="1771" spans="1:7" x14ac:dyDescent="0.2">
      <c r="A1771">
        <v>1770</v>
      </c>
      <c r="B1771" t="s">
        <v>119</v>
      </c>
      <c r="C1771">
        <v>45</v>
      </c>
      <c r="D1771" s="79" t="str">
        <f t="shared" si="108"/>
        <v>West</v>
      </c>
      <c r="E1771" s="79">
        <f t="shared" si="109"/>
        <v>0</v>
      </c>
      <c r="F1771" s="79">
        <f t="shared" si="110"/>
        <v>0</v>
      </c>
      <c r="G1771" s="79">
        <f t="shared" si="111"/>
        <v>0</v>
      </c>
    </row>
    <row r="1772" spans="1:7" x14ac:dyDescent="0.2">
      <c r="A1772">
        <v>1771</v>
      </c>
      <c r="B1772" t="s">
        <v>150</v>
      </c>
      <c r="C1772">
        <v>34</v>
      </c>
      <c r="D1772" s="79" t="str">
        <f t="shared" si="108"/>
        <v>Midwest</v>
      </c>
      <c r="E1772" s="79">
        <f t="shared" si="109"/>
        <v>0</v>
      </c>
      <c r="F1772" s="79">
        <f t="shared" si="110"/>
        <v>0</v>
      </c>
      <c r="G1772" s="79">
        <f t="shared" si="111"/>
        <v>1</v>
      </c>
    </row>
    <row r="1773" spans="1:7" x14ac:dyDescent="0.2">
      <c r="A1773">
        <v>1772</v>
      </c>
      <c r="B1773" t="s">
        <v>115</v>
      </c>
      <c r="C1773">
        <v>9</v>
      </c>
      <c r="D1773" s="79" t="str">
        <f t="shared" si="108"/>
        <v>Midwest</v>
      </c>
      <c r="E1773" s="79">
        <f t="shared" si="109"/>
        <v>0</v>
      </c>
      <c r="F1773" s="79">
        <f t="shared" si="110"/>
        <v>0</v>
      </c>
      <c r="G1773" s="79">
        <f t="shared" si="111"/>
        <v>1</v>
      </c>
    </row>
    <row r="1774" spans="1:7" x14ac:dyDescent="0.2">
      <c r="A1774">
        <v>1773</v>
      </c>
      <c r="B1774" t="s">
        <v>76</v>
      </c>
      <c r="C1774">
        <v>1</v>
      </c>
      <c r="D1774" s="79" t="str">
        <f t="shared" si="108"/>
        <v>West</v>
      </c>
      <c r="E1774" s="79">
        <f t="shared" si="109"/>
        <v>0</v>
      </c>
      <c r="F1774" s="79">
        <f t="shared" si="110"/>
        <v>0</v>
      </c>
      <c r="G1774" s="79">
        <f t="shared" si="111"/>
        <v>0</v>
      </c>
    </row>
    <row r="1775" spans="1:7" x14ac:dyDescent="0.2">
      <c r="A1775">
        <v>1774</v>
      </c>
      <c r="B1775" t="s">
        <v>63</v>
      </c>
      <c r="C1775">
        <v>17</v>
      </c>
      <c r="D1775" s="79" t="str">
        <f t="shared" si="108"/>
        <v>South</v>
      </c>
      <c r="E1775" s="79">
        <f t="shared" si="109"/>
        <v>0</v>
      </c>
      <c r="F1775" s="79">
        <f t="shared" si="110"/>
        <v>1</v>
      </c>
      <c r="G1775" s="79">
        <f t="shared" si="111"/>
        <v>0</v>
      </c>
    </row>
    <row r="1776" spans="1:7" x14ac:dyDescent="0.2">
      <c r="A1776">
        <v>1775</v>
      </c>
      <c r="B1776" t="s">
        <v>83</v>
      </c>
      <c r="C1776">
        <v>6</v>
      </c>
      <c r="D1776" s="79" t="str">
        <f t="shared" si="108"/>
        <v>Northeast</v>
      </c>
      <c r="E1776" s="79">
        <f t="shared" si="109"/>
        <v>1</v>
      </c>
      <c r="F1776" s="79">
        <f t="shared" si="110"/>
        <v>0</v>
      </c>
      <c r="G1776" s="79">
        <f t="shared" si="111"/>
        <v>0</v>
      </c>
    </row>
    <row r="1777" spans="1:7" x14ac:dyDescent="0.2">
      <c r="A1777">
        <v>1776</v>
      </c>
      <c r="B1777" t="s">
        <v>145</v>
      </c>
      <c r="C1777">
        <v>12</v>
      </c>
      <c r="D1777" s="79" t="str">
        <f t="shared" si="108"/>
        <v>Midwest</v>
      </c>
      <c r="E1777" s="79">
        <f t="shared" si="109"/>
        <v>0</v>
      </c>
      <c r="F1777" s="79">
        <f t="shared" si="110"/>
        <v>0</v>
      </c>
      <c r="G1777" s="79">
        <f t="shared" si="111"/>
        <v>1</v>
      </c>
    </row>
    <row r="1778" spans="1:7" x14ac:dyDescent="0.2">
      <c r="A1778">
        <v>1777</v>
      </c>
      <c r="B1778" t="s">
        <v>116</v>
      </c>
      <c r="C1778">
        <v>10</v>
      </c>
      <c r="D1778" s="79" t="str">
        <f t="shared" si="108"/>
        <v>West</v>
      </c>
      <c r="E1778" s="79">
        <f t="shared" si="109"/>
        <v>0</v>
      </c>
      <c r="F1778" s="79">
        <f t="shared" si="110"/>
        <v>0</v>
      </c>
      <c r="G1778" s="79">
        <f t="shared" si="111"/>
        <v>0</v>
      </c>
    </row>
    <row r="1779" spans="1:7" x14ac:dyDescent="0.2">
      <c r="A1779">
        <v>1778</v>
      </c>
      <c r="B1779" t="s">
        <v>147</v>
      </c>
      <c r="C1779">
        <v>4</v>
      </c>
      <c r="D1779" s="79" t="str">
        <f t="shared" si="108"/>
        <v>Midwest</v>
      </c>
      <c r="E1779" s="79">
        <f t="shared" si="109"/>
        <v>0</v>
      </c>
      <c r="F1779" s="79">
        <f t="shared" si="110"/>
        <v>0</v>
      </c>
      <c r="G1779" s="79">
        <f t="shared" si="111"/>
        <v>1</v>
      </c>
    </row>
    <row r="1780" spans="1:7" x14ac:dyDescent="0.2">
      <c r="A1780">
        <v>1779</v>
      </c>
      <c r="B1780" t="s">
        <v>104</v>
      </c>
      <c r="C1780">
        <v>8</v>
      </c>
      <c r="D1780" s="79" t="str">
        <f t="shared" si="108"/>
        <v>South</v>
      </c>
      <c r="E1780" s="79">
        <f t="shared" si="109"/>
        <v>0</v>
      </c>
      <c r="F1780" s="79">
        <f t="shared" si="110"/>
        <v>1</v>
      </c>
      <c r="G1780" s="79">
        <f t="shared" si="111"/>
        <v>0</v>
      </c>
    </row>
    <row r="1781" spans="1:7" x14ac:dyDescent="0.2">
      <c r="A1781">
        <v>1780</v>
      </c>
      <c r="B1781" t="s">
        <v>140</v>
      </c>
      <c r="C1781">
        <v>41</v>
      </c>
      <c r="D1781" s="79" t="str">
        <f t="shared" si="108"/>
        <v>South</v>
      </c>
      <c r="E1781" s="79">
        <f t="shared" si="109"/>
        <v>0</v>
      </c>
      <c r="F1781" s="79">
        <f t="shared" si="110"/>
        <v>1</v>
      </c>
      <c r="G1781" s="79">
        <f t="shared" si="111"/>
        <v>0</v>
      </c>
    </row>
    <row r="1782" spans="1:7" x14ac:dyDescent="0.2">
      <c r="A1782">
        <v>1781</v>
      </c>
      <c r="B1782" t="s">
        <v>113</v>
      </c>
      <c r="C1782">
        <v>49</v>
      </c>
      <c r="D1782" s="79" t="str">
        <f t="shared" si="108"/>
        <v>Midwest</v>
      </c>
      <c r="E1782" s="79">
        <f t="shared" si="109"/>
        <v>0</v>
      </c>
      <c r="F1782" s="79">
        <f t="shared" si="110"/>
        <v>0</v>
      </c>
      <c r="G1782" s="79">
        <f t="shared" si="111"/>
        <v>1</v>
      </c>
    </row>
    <row r="1783" spans="1:7" x14ac:dyDescent="0.2">
      <c r="A1783">
        <v>1782</v>
      </c>
      <c r="B1783" t="s">
        <v>145</v>
      </c>
      <c r="C1783">
        <v>49</v>
      </c>
      <c r="D1783" s="79" t="str">
        <f t="shared" si="108"/>
        <v>Midwest</v>
      </c>
      <c r="E1783" s="79">
        <f t="shared" si="109"/>
        <v>0</v>
      </c>
      <c r="F1783" s="79">
        <f t="shared" si="110"/>
        <v>0</v>
      </c>
      <c r="G1783" s="79">
        <f t="shared" si="111"/>
        <v>1</v>
      </c>
    </row>
    <row r="1784" spans="1:7" x14ac:dyDescent="0.2">
      <c r="A1784">
        <v>1783</v>
      </c>
      <c r="B1784" t="s">
        <v>139</v>
      </c>
      <c r="C1784">
        <v>40</v>
      </c>
      <c r="D1784" s="79" t="str">
        <f t="shared" si="108"/>
        <v>West</v>
      </c>
      <c r="E1784" s="79">
        <f t="shared" si="109"/>
        <v>0</v>
      </c>
      <c r="F1784" s="79">
        <f t="shared" si="110"/>
        <v>0</v>
      </c>
      <c r="G1784" s="79">
        <f t="shared" si="111"/>
        <v>0</v>
      </c>
    </row>
    <row r="1785" spans="1:7" x14ac:dyDescent="0.2">
      <c r="A1785">
        <v>1784</v>
      </c>
      <c r="B1785" t="s">
        <v>122</v>
      </c>
      <c r="C1785">
        <v>30</v>
      </c>
      <c r="D1785" s="79" t="str">
        <f t="shared" si="108"/>
        <v>Midwest</v>
      </c>
      <c r="E1785" s="79">
        <f t="shared" si="109"/>
        <v>0</v>
      </c>
      <c r="F1785" s="79">
        <f t="shared" si="110"/>
        <v>0</v>
      </c>
      <c r="G1785" s="79">
        <f t="shared" si="111"/>
        <v>1</v>
      </c>
    </row>
    <row r="1786" spans="1:7" x14ac:dyDescent="0.2">
      <c r="A1786">
        <v>1785</v>
      </c>
      <c r="B1786" t="s">
        <v>59</v>
      </c>
      <c r="C1786">
        <v>4</v>
      </c>
      <c r="D1786" s="79" t="str">
        <f t="shared" si="108"/>
        <v>South</v>
      </c>
      <c r="E1786" s="79">
        <f t="shared" si="109"/>
        <v>0</v>
      </c>
      <c r="F1786" s="79">
        <f t="shared" si="110"/>
        <v>1</v>
      </c>
      <c r="G1786" s="79">
        <f t="shared" si="111"/>
        <v>0</v>
      </c>
    </row>
    <row r="1787" spans="1:7" x14ac:dyDescent="0.2">
      <c r="A1787">
        <v>1786</v>
      </c>
      <c r="B1787" t="s">
        <v>145</v>
      </c>
      <c r="C1787">
        <v>22</v>
      </c>
      <c r="D1787" s="79" t="str">
        <f t="shared" si="108"/>
        <v>Midwest</v>
      </c>
      <c r="E1787" s="79">
        <f t="shared" si="109"/>
        <v>0</v>
      </c>
      <c r="F1787" s="79">
        <f t="shared" si="110"/>
        <v>0</v>
      </c>
      <c r="G1787" s="79">
        <f t="shared" si="111"/>
        <v>1</v>
      </c>
    </row>
    <row r="1788" spans="1:7" x14ac:dyDescent="0.2">
      <c r="A1788">
        <v>1787</v>
      </c>
      <c r="B1788" t="s">
        <v>127</v>
      </c>
      <c r="C1788">
        <v>22</v>
      </c>
      <c r="D1788" s="79" t="str">
        <f t="shared" si="108"/>
        <v>South</v>
      </c>
      <c r="E1788" s="79">
        <f t="shared" si="109"/>
        <v>0</v>
      </c>
      <c r="F1788" s="79">
        <f t="shared" si="110"/>
        <v>1</v>
      </c>
      <c r="G1788" s="79">
        <f t="shared" si="111"/>
        <v>0</v>
      </c>
    </row>
    <row r="1789" spans="1:7" x14ac:dyDescent="0.2">
      <c r="A1789">
        <v>1788</v>
      </c>
      <c r="B1789" t="s">
        <v>55</v>
      </c>
      <c r="C1789">
        <v>10</v>
      </c>
      <c r="D1789" s="79" t="str">
        <f t="shared" si="108"/>
        <v>West</v>
      </c>
      <c r="E1789" s="79">
        <f t="shared" si="109"/>
        <v>0</v>
      </c>
      <c r="F1789" s="79">
        <f t="shared" si="110"/>
        <v>0</v>
      </c>
      <c r="G1789" s="79">
        <f t="shared" si="111"/>
        <v>0</v>
      </c>
    </row>
    <row r="1790" spans="1:7" x14ac:dyDescent="0.2">
      <c r="A1790">
        <v>1789</v>
      </c>
      <c r="B1790" t="s">
        <v>114</v>
      </c>
      <c r="C1790">
        <v>23</v>
      </c>
      <c r="D1790" s="79" t="str">
        <f t="shared" si="108"/>
        <v>Midwest</v>
      </c>
      <c r="E1790" s="79">
        <f t="shared" si="109"/>
        <v>0</v>
      </c>
      <c r="F1790" s="79">
        <f t="shared" si="110"/>
        <v>0</v>
      </c>
      <c r="G1790" s="79">
        <f t="shared" si="111"/>
        <v>1</v>
      </c>
    </row>
    <row r="1791" spans="1:7" x14ac:dyDescent="0.2">
      <c r="A1791">
        <v>1790</v>
      </c>
      <c r="B1791" t="s">
        <v>116</v>
      </c>
      <c r="C1791">
        <v>43</v>
      </c>
      <c r="D1791" s="79" t="str">
        <f t="shared" si="108"/>
        <v>West</v>
      </c>
      <c r="E1791" s="79">
        <f t="shared" si="109"/>
        <v>0</v>
      </c>
      <c r="F1791" s="79">
        <f t="shared" si="110"/>
        <v>0</v>
      </c>
      <c r="G1791" s="79">
        <f t="shared" si="111"/>
        <v>0</v>
      </c>
    </row>
    <row r="1792" spans="1:7" x14ac:dyDescent="0.2">
      <c r="A1792">
        <v>1791</v>
      </c>
      <c r="B1792" t="s">
        <v>97</v>
      </c>
      <c r="C1792">
        <v>31</v>
      </c>
      <c r="D1792" s="79" t="str">
        <f t="shared" si="108"/>
        <v>South</v>
      </c>
      <c r="E1792" s="79">
        <f t="shared" si="109"/>
        <v>0</v>
      </c>
      <c r="F1792" s="79">
        <f t="shared" si="110"/>
        <v>1</v>
      </c>
      <c r="G1792" s="79">
        <f t="shared" si="111"/>
        <v>0</v>
      </c>
    </row>
    <row r="1793" spans="1:7" x14ac:dyDescent="0.2">
      <c r="A1793">
        <v>1792</v>
      </c>
      <c r="B1793" t="s">
        <v>55</v>
      </c>
      <c r="C1793">
        <v>38</v>
      </c>
      <c r="D1793" s="79" t="str">
        <f t="shared" si="108"/>
        <v>West</v>
      </c>
      <c r="E1793" s="79">
        <f t="shared" si="109"/>
        <v>0</v>
      </c>
      <c r="F1793" s="79">
        <f t="shared" si="110"/>
        <v>0</v>
      </c>
      <c r="G1793" s="79">
        <f t="shared" si="111"/>
        <v>0</v>
      </c>
    </row>
    <row r="1794" spans="1:7" x14ac:dyDescent="0.2">
      <c r="A1794">
        <v>1793</v>
      </c>
      <c r="B1794" t="s">
        <v>145</v>
      </c>
      <c r="C1794">
        <v>22</v>
      </c>
      <c r="D1794" s="79" t="str">
        <f t="shared" si="108"/>
        <v>Midwest</v>
      </c>
      <c r="E1794" s="79">
        <f t="shared" si="109"/>
        <v>0</v>
      </c>
      <c r="F1794" s="79">
        <f t="shared" si="110"/>
        <v>0</v>
      </c>
      <c r="G1794" s="79">
        <f t="shared" si="111"/>
        <v>1</v>
      </c>
    </row>
    <row r="1795" spans="1:7" x14ac:dyDescent="0.2">
      <c r="A1795">
        <v>1794</v>
      </c>
      <c r="B1795" t="s">
        <v>145</v>
      </c>
      <c r="C1795">
        <v>45</v>
      </c>
      <c r="D1795" s="79" t="str">
        <f t="shared" ref="D1795:D1858" si="112">IF(OR(B1795="Maine",B1795="New Hampshire",B1795="Vermont",B1795="Massachusetts",B1795="Rhode Island",B1795="Connecticut",B1795="New York",B1795="New Jersey",B1795="Pennsylvania"),"Northeast",
IF(OR(B1795="Delaware",B1795="Maryland",B1795="Virginia",B1795="West Virginia",B1795="North Carolina",B1795="South Carolina",B1795="Georgia",B1795="Florida",B1795="Kentucky",B1795="Tennessee",B1795="Alabama",B1795="Mississippi",B1795="Arkansas",B1795="Louisiana",B1795="Oklahoma",B1795="Texas"),"South",
IF(OR(B1795="Ohio",B1795="Michigan",B1795="Indiana",B1795="Illinois",B1795="Wisconsin",B1795="Minnesota",B1795="Iowa",B1795="Missouri",B1795="North Dakota",B1795="South Dakota",B1795="Nebraska",B1795="Kansas"),"Midwest",
IF(OR(B1795="Montana",B1795="Idaho",B1795="Wyoming",B1795="Colorado",B1795="Utah",B1795="Nevada",B1795="Arizona",B1795="New Mexico",B1795="Alaska",B1795="Hawaii",B1795="Washington",B1795="Oregon",B1795="California"),"West",
"Unknown"))))</f>
        <v>Midwest</v>
      </c>
      <c r="E1795" s="79">
        <f t="shared" ref="E1795:E1858" si="113">IF(D1795="Northeast", 1, 0)</f>
        <v>0</v>
      </c>
      <c r="F1795" s="79">
        <f t="shared" ref="F1795:F1858" si="114">IF(D1795="South", 1, 0)</f>
        <v>0</v>
      </c>
      <c r="G1795" s="79">
        <f t="shared" ref="G1795:G1858" si="115">IF(D1795="Midwest", 1, 0)</f>
        <v>1</v>
      </c>
    </row>
    <row r="1796" spans="1:7" x14ac:dyDescent="0.2">
      <c r="A1796">
        <v>1795</v>
      </c>
      <c r="B1796" t="s">
        <v>122</v>
      </c>
      <c r="C1796">
        <v>21</v>
      </c>
      <c r="D1796" s="79" t="str">
        <f t="shared" si="112"/>
        <v>Midwest</v>
      </c>
      <c r="E1796" s="79">
        <f t="shared" si="113"/>
        <v>0</v>
      </c>
      <c r="F1796" s="79">
        <f t="shared" si="114"/>
        <v>0</v>
      </c>
      <c r="G1796" s="79">
        <f t="shared" si="115"/>
        <v>1</v>
      </c>
    </row>
    <row r="1797" spans="1:7" x14ac:dyDescent="0.2">
      <c r="A1797">
        <v>1796</v>
      </c>
      <c r="B1797" t="s">
        <v>149</v>
      </c>
      <c r="C1797">
        <v>9</v>
      </c>
      <c r="D1797" s="79" t="str">
        <f t="shared" si="112"/>
        <v>Midwest</v>
      </c>
      <c r="E1797" s="79">
        <f t="shared" si="113"/>
        <v>0</v>
      </c>
      <c r="F1797" s="79">
        <f t="shared" si="114"/>
        <v>0</v>
      </c>
      <c r="G1797" s="79">
        <f t="shared" si="115"/>
        <v>1</v>
      </c>
    </row>
    <row r="1798" spans="1:7" x14ac:dyDescent="0.2">
      <c r="A1798">
        <v>1797</v>
      </c>
      <c r="B1798" t="s">
        <v>130</v>
      </c>
      <c r="C1798">
        <v>34</v>
      </c>
      <c r="D1798" s="79" t="str">
        <f t="shared" si="112"/>
        <v>South</v>
      </c>
      <c r="E1798" s="79">
        <f t="shared" si="113"/>
        <v>0</v>
      </c>
      <c r="F1798" s="79">
        <f t="shared" si="114"/>
        <v>1</v>
      </c>
      <c r="G1798" s="79">
        <f t="shared" si="115"/>
        <v>0</v>
      </c>
    </row>
    <row r="1799" spans="1:7" x14ac:dyDescent="0.2">
      <c r="A1799">
        <v>1798</v>
      </c>
      <c r="B1799" t="s">
        <v>46</v>
      </c>
      <c r="C1799">
        <v>26</v>
      </c>
      <c r="D1799" s="79" t="str">
        <f t="shared" si="112"/>
        <v>West</v>
      </c>
      <c r="E1799" s="79">
        <f t="shared" si="113"/>
        <v>0</v>
      </c>
      <c r="F1799" s="79">
        <f t="shared" si="114"/>
        <v>0</v>
      </c>
      <c r="G1799" s="79">
        <f t="shared" si="115"/>
        <v>0</v>
      </c>
    </row>
    <row r="1800" spans="1:7" x14ac:dyDescent="0.2">
      <c r="A1800">
        <v>1799</v>
      </c>
      <c r="B1800" t="s">
        <v>113</v>
      </c>
      <c r="C1800">
        <v>1</v>
      </c>
      <c r="D1800" s="79" t="str">
        <f t="shared" si="112"/>
        <v>Midwest</v>
      </c>
      <c r="E1800" s="79">
        <f t="shared" si="113"/>
        <v>0</v>
      </c>
      <c r="F1800" s="79">
        <f t="shared" si="114"/>
        <v>0</v>
      </c>
      <c r="G1800" s="79">
        <f t="shared" si="115"/>
        <v>1</v>
      </c>
    </row>
    <row r="1801" spans="1:7" x14ac:dyDescent="0.2">
      <c r="A1801">
        <v>1800</v>
      </c>
      <c r="B1801" t="s">
        <v>98</v>
      </c>
      <c r="C1801">
        <v>47</v>
      </c>
      <c r="D1801" s="79" t="str">
        <f t="shared" si="112"/>
        <v>West</v>
      </c>
      <c r="E1801" s="79">
        <f t="shared" si="113"/>
        <v>0</v>
      </c>
      <c r="F1801" s="79">
        <f t="shared" si="114"/>
        <v>0</v>
      </c>
      <c r="G1801" s="79">
        <f t="shared" si="115"/>
        <v>0</v>
      </c>
    </row>
    <row r="1802" spans="1:7" x14ac:dyDescent="0.2">
      <c r="A1802">
        <v>1801</v>
      </c>
      <c r="B1802" t="s">
        <v>90</v>
      </c>
      <c r="C1802">
        <v>30</v>
      </c>
      <c r="D1802" s="79" t="str">
        <f t="shared" si="112"/>
        <v>South</v>
      </c>
      <c r="E1802" s="79">
        <f t="shared" si="113"/>
        <v>0</v>
      </c>
      <c r="F1802" s="79">
        <f t="shared" si="114"/>
        <v>1</v>
      </c>
      <c r="G1802" s="79">
        <f t="shared" si="115"/>
        <v>0</v>
      </c>
    </row>
    <row r="1803" spans="1:7" x14ac:dyDescent="0.2">
      <c r="A1803">
        <v>1802</v>
      </c>
      <c r="B1803" t="s">
        <v>126</v>
      </c>
      <c r="C1803">
        <v>48</v>
      </c>
      <c r="D1803" s="79" t="str">
        <f t="shared" si="112"/>
        <v>Northeast</v>
      </c>
      <c r="E1803" s="79">
        <f t="shared" si="113"/>
        <v>1</v>
      </c>
      <c r="F1803" s="79">
        <f t="shared" si="114"/>
        <v>0</v>
      </c>
      <c r="G1803" s="79">
        <f t="shared" si="115"/>
        <v>0</v>
      </c>
    </row>
    <row r="1804" spans="1:7" x14ac:dyDescent="0.2">
      <c r="A1804">
        <v>1803</v>
      </c>
      <c r="B1804" t="s">
        <v>42</v>
      </c>
      <c r="C1804">
        <v>31</v>
      </c>
      <c r="D1804" s="79" t="str">
        <f t="shared" si="112"/>
        <v>Northeast</v>
      </c>
      <c r="E1804" s="79">
        <f t="shared" si="113"/>
        <v>1</v>
      </c>
      <c r="F1804" s="79">
        <f t="shared" si="114"/>
        <v>0</v>
      </c>
      <c r="G1804" s="79">
        <f t="shared" si="115"/>
        <v>0</v>
      </c>
    </row>
    <row r="1805" spans="1:7" x14ac:dyDescent="0.2">
      <c r="A1805">
        <v>1804</v>
      </c>
      <c r="B1805" t="s">
        <v>81</v>
      </c>
      <c r="C1805">
        <v>33</v>
      </c>
      <c r="D1805" s="79" t="str">
        <f t="shared" si="112"/>
        <v>Northeast</v>
      </c>
      <c r="E1805" s="79">
        <f t="shared" si="113"/>
        <v>1</v>
      </c>
      <c r="F1805" s="79">
        <f t="shared" si="114"/>
        <v>0</v>
      </c>
      <c r="G1805" s="79">
        <f t="shared" si="115"/>
        <v>0</v>
      </c>
    </row>
    <row r="1806" spans="1:7" x14ac:dyDescent="0.2">
      <c r="A1806">
        <v>1805</v>
      </c>
      <c r="B1806" t="s">
        <v>59</v>
      </c>
      <c r="C1806">
        <v>39</v>
      </c>
      <c r="D1806" s="79" t="str">
        <f t="shared" si="112"/>
        <v>South</v>
      </c>
      <c r="E1806" s="79">
        <f t="shared" si="113"/>
        <v>0</v>
      </c>
      <c r="F1806" s="79">
        <f t="shared" si="114"/>
        <v>1</v>
      </c>
      <c r="G1806" s="79">
        <f t="shared" si="115"/>
        <v>0</v>
      </c>
    </row>
    <row r="1807" spans="1:7" x14ac:dyDescent="0.2">
      <c r="A1807">
        <v>1806</v>
      </c>
      <c r="B1807" t="s">
        <v>116</v>
      </c>
      <c r="C1807">
        <v>46</v>
      </c>
      <c r="D1807" s="79" t="str">
        <f t="shared" si="112"/>
        <v>West</v>
      </c>
      <c r="E1807" s="79">
        <f t="shared" si="113"/>
        <v>0</v>
      </c>
      <c r="F1807" s="79">
        <f t="shared" si="114"/>
        <v>0</v>
      </c>
      <c r="G1807" s="79">
        <f t="shared" si="115"/>
        <v>0</v>
      </c>
    </row>
    <row r="1808" spans="1:7" x14ac:dyDescent="0.2">
      <c r="A1808">
        <v>1807</v>
      </c>
      <c r="B1808" t="s">
        <v>42</v>
      </c>
      <c r="C1808">
        <v>24</v>
      </c>
      <c r="D1808" s="79" t="str">
        <f t="shared" si="112"/>
        <v>Northeast</v>
      </c>
      <c r="E1808" s="79">
        <f t="shared" si="113"/>
        <v>1</v>
      </c>
      <c r="F1808" s="79">
        <f t="shared" si="114"/>
        <v>0</v>
      </c>
      <c r="G1808" s="79">
        <f t="shared" si="115"/>
        <v>0</v>
      </c>
    </row>
    <row r="1809" spans="1:7" x14ac:dyDescent="0.2">
      <c r="A1809">
        <v>1808</v>
      </c>
      <c r="B1809" t="s">
        <v>128</v>
      </c>
      <c r="C1809">
        <v>37</v>
      </c>
      <c r="D1809" s="79" t="str">
        <f t="shared" si="112"/>
        <v>Northeast</v>
      </c>
      <c r="E1809" s="79">
        <f t="shared" si="113"/>
        <v>1</v>
      </c>
      <c r="F1809" s="79">
        <f t="shared" si="114"/>
        <v>0</v>
      </c>
      <c r="G1809" s="79">
        <f t="shared" si="115"/>
        <v>0</v>
      </c>
    </row>
    <row r="1810" spans="1:7" x14ac:dyDescent="0.2">
      <c r="A1810">
        <v>1809</v>
      </c>
      <c r="B1810" t="s">
        <v>121</v>
      </c>
      <c r="C1810">
        <v>7</v>
      </c>
      <c r="D1810" s="79" t="str">
        <f t="shared" si="112"/>
        <v>South</v>
      </c>
      <c r="E1810" s="79">
        <f t="shared" si="113"/>
        <v>0</v>
      </c>
      <c r="F1810" s="79">
        <f t="shared" si="114"/>
        <v>1</v>
      </c>
      <c r="G1810" s="79">
        <f t="shared" si="115"/>
        <v>0</v>
      </c>
    </row>
    <row r="1811" spans="1:7" x14ac:dyDescent="0.2">
      <c r="A1811">
        <v>1810</v>
      </c>
      <c r="B1811" t="s">
        <v>119</v>
      </c>
      <c r="C1811">
        <v>6</v>
      </c>
      <c r="D1811" s="79" t="str">
        <f t="shared" si="112"/>
        <v>West</v>
      </c>
      <c r="E1811" s="79">
        <f t="shared" si="113"/>
        <v>0</v>
      </c>
      <c r="F1811" s="79">
        <f t="shared" si="114"/>
        <v>0</v>
      </c>
      <c r="G1811" s="79">
        <f t="shared" si="115"/>
        <v>0</v>
      </c>
    </row>
    <row r="1812" spans="1:7" x14ac:dyDescent="0.2">
      <c r="A1812">
        <v>1811</v>
      </c>
      <c r="B1812" t="s">
        <v>127</v>
      </c>
      <c r="C1812">
        <v>16</v>
      </c>
      <c r="D1812" s="79" t="str">
        <f t="shared" si="112"/>
        <v>South</v>
      </c>
      <c r="E1812" s="79">
        <f t="shared" si="113"/>
        <v>0</v>
      </c>
      <c r="F1812" s="79">
        <f t="shared" si="114"/>
        <v>1</v>
      </c>
      <c r="G1812" s="79">
        <f t="shared" si="115"/>
        <v>0</v>
      </c>
    </row>
    <row r="1813" spans="1:7" x14ac:dyDescent="0.2">
      <c r="A1813">
        <v>1812</v>
      </c>
      <c r="B1813" t="s">
        <v>149</v>
      </c>
      <c r="C1813">
        <v>33</v>
      </c>
      <c r="D1813" s="79" t="str">
        <f t="shared" si="112"/>
        <v>Midwest</v>
      </c>
      <c r="E1813" s="79">
        <f t="shared" si="113"/>
        <v>0</v>
      </c>
      <c r="F1813" s="79">
        <f t="shared" si="114"/>
        <v>0</v>
      </c>
      <c r="G1813" s="79">
        <f t="shared" si="115"/>
        <v>1</v>
      </c>
    </row>
    <row r="1814" spans="1:7" x14ac:dyDescent="0.2">
      <c r="A1814">
        <v>1813</v>
      </c>
      <c r="B1814" t="s">
        <v>106</v>
      </c>
      <c r="C1814">
        <v>18</v>
      </c>
      <c r="D1814" s="79" t="str">
        <f t="shared" si="112"/>
        <v>West</v>
      </c>
      <c r="E1814" s="79">
        <f t="shared" si="113"/>
        <v>0</v>
      </c>
      <c r="F1814" s="79">
        <f t="shared" si="114"/>
        <v>0</v>
      </c>
      <c r="G1814" s="79">
        <f t="shared" si="115"/>
        <v>0</v>
      </c>
    </row>
    <row r="1815" spans="1:7" x14ac:dyDescent="0.2">
      <c r="A1815">
        <v>1814</v>
      </c>
      <c r="B1815" t="s">
        <v>114</v>
      </c>
      <c r="C1815">
        <v>24</v>
      </c>
      <c r="D1815" s="79" t="str">
        <f t="shared" si="112"/>
        <v>Midwest</v>
      </c>
      <c r="E1815" s="79">
        <f t="shared" si="113"/>
        <v>0</v>
      </c>
      <c r="F1815" s="79">
        <f t="shared" si="114"/>
        <v>0</v>
      </c>
      <c r="G1815" s="79">
        <f t="shared" si="115"/>
        <v>1</v>
      </c>
    </row>
    <row r="1816" spans="1:7" x14ac:dyDescent="0.2">
      <c r="A1816">
        <v>1815</v>
      </c>
      <c r="B1816" t="s">
        <v>55</v>
      </c>
      <c r="C1816">
        <v>24</v>
      </c>
      <c r="D1816" s="79" t="str">
        <f t="shared" si="112"/>
        <v>West</v>
      </c>
      <c r="E1816" s="79">
        <f t="shared" si="113"/>
        <v>0</v>
      </c>
      <c r="F1816" s="79">
        <f t="shared" si="114"/>
        <v>0</v>
      </c>
      <c r="G1816" s="79">
        <f t="shared" si="115"/>
        <v>0</v>
      </c>
    </row>
    <row r="1817" spans="1:7" x14ac:dyDescent="0.2">
      <c r="A1817">
        <v>1816</v>
      </c>
      <c r="B1817" t="s">
        <v>129</v>
      </c>
      <c r="C1817">
        <v>48</v>
      </c>
      <c r="D1817" s="79" t="str">
        <f t="shared" si="112"/>
        <v>West</v>
      </c>
      <c r="E1817" s="79">
        <f t="shared" si="113"/>
        <v>0</v>
      </c>
      <c r="F1817" s="79">
        <f t="shared" si="114"/>
        <v>0</v>
      </c>
      <c r="G1817" s="79">
        <f t="shared" si="115"/>
        <v>0</v>
      </c>
    </row>
    <row r="1818" spans="1:7" x14ac:dyDescent="0.2">
      <c r="A1818">
        <v>1817</v>
      </c>
      <c r="B1818" t="s">
        <v>140</v>
      </c>
      <c r="C1818">
        <v>4</v>
      </c>
      <c r="D1818" s="79" t="str">
        <f t="shared" si="112"/>
        <v>South</v>
      </c>
      <c r="E1818" s="79">
        <f t="shared" si="113"/>
        <v>0</v>
      </c>
      <c r="F1818" s="79">
        <f t="shared" si="114"/>
        <v>1</v>
      </c>
      <c r="G1818" s="79">
        <f t="shared" si="115"/>
        <v>0</v>
      </c>
    </row>
    <row r="1819" spans="1:7" x14ac:dyDescent="0.2">
      <c r="A1819">
        <v>1818</v>
      </c>
      <c r="B1819" t="s">
        <v>78</v>
      </c>
      <c r="C1819">
        <v>20</v>
      </c>
      <c r="D1819" s="79" t="str">
        <f t="shared" si="112"/>
        <v>South</v>
      </c>
      <c r="E1819" s="79">
        <f t="shared" si="113"/>
        <v>0</v>
      </c>
      <c r="F1819" s="79">
        <f t="shared" si="114"/>
        <v>1</v>
      </c>
      <c r="G1819" s="79">
        <f t="shared" si="115"/>
        <v>0</v>
      </c>
    </row>
    <row r="1820" spans="1:7" x14ac:dyDescent="0.2">
      <c r="A1820">
        <v>1819</v>
      </c>
      <c r="B1820" t="s">
        <v>97</v>
      </c>
      <c r="C1820">
        <v>47</v>
      </c>
      <c r="D1820" s="79" t="str">
        <f t="shared" si="112"/>
        <v>South</v>
      </c>
      <c r="E1820" s="79">
        <f t="shared" si="113"/>
        <v>0</v>
      </c>
      <c r="F1820" s="79">
        <f t="shared" si="114"/>
        <v>1</v>
      </c>
      <c r="G1820" s="79">
        <f t="shared" si="115"/>
        <v>0</v>
      </c>
    </row>
    <row r="1821" spans="1:7" x14ac:dyDescent="0.2">
      <c r="A1821">
        <v>1820</v>
      </c>
      <c r="B1821" t="s">
        <v>106</v>
      </c>
      <c r="C1821">
        <v>50</v>
      </c>
      <c r="D1821" s="79" t="str">
        <f t="shared" si="112"/>
        <v>West</v>
      </c>
      <c r="E1821" s="79">
        <f t="shared" si="113"/>
        <v>0</v>
      </c>
      <c r="F1821" s="79">
        <f t="shared" si="114"/>
        <v>0</v>
      </c>
      <c r="G1821" s="79">
        <f t="shared" si="115"/>
        <v>0</v>
      </c>
    </row>
    <row r="1822" spans="1:7" x14ac:dyDescent="0.2">
      <c r="A1822">
        <v>1821</v>
      </c>
      <c r="B1822" t="s">
        <v>148</v>
      </c>
      <c r="C1822">
        <v>31</v>
      </c>
      <c r="D1822" s="79" t="str">
        <f t="shared" si="112"/>
        <v>West</v>
      </c>
      <c r="E1822" s="79">
        <f t="shared" si="113"/>
        <v>0</v>
      </c>
      <c r="F1822" s="79">
        <f t="shared" si="114"/>
        <v>0</v>
      </c>
      <c r="G1822" s="79">
        <f t="shared" si="115"/>
        <v>0</v>
      </c>
    </row>
    <row r="1823" spans="1:7" x14ac:dyDescent="0.2">
      <c r="A1823">
        <v>1822</v>
      </c>
      <c r="B1823" t="s">
        <v>30</v>
      </c>
      <c r="C1823">
        <v>29</v>
      </c>
      <c r="D1823" s="79" t="str">
        <f t="shared" si="112"/>
        <v>Northeast</v>
      </c>
      <c r="E1823" s="79">
        <f t="shared" si="113"/>
        <v>1</v>
      </c>
      <c r="F1823" s="79">
        <f t="shared" si="114"/>
        <v>0</v>
      </c>
      <c r="G1823" s="79">
        <f t="shared" si="115"/>
        <v>0</v>
      </c>
    </row>
    <row r="1824" spans="1:7" x14ac:dyDescent="0.2">
      <c r="A1824">
        <v>1823</v>
      </c>
      <c r="B1824" t="s">
        <v>138</v>
      </c>
      <c r="C1824">
        <v>4</v>
      </c>
      <c r="D1824" s="79" t="str">
        <f t="shared" si="112"/>
        <v>Northeast</v>
      </c>
      <c r="E1824" s="79">
        <f t="shared" si="113"/>
        <v>1</v>
      </c>
      <c r="F1824" s="79">
        <f t="shared" si="114"/>
        <v>0</v>
      </c>
      <c r="G1824" s="79">
        <f t="shared" si="115"/>
        <v>0</v>
      </c>
    </row>
    <row r="1825" spans="1:7" x14ac:dyDescent="0.2">
      <c r="A1825">
        <v>1824</v>
      </c>
      <c r="B1825" t="s">
        <v>59</v>
      </c>
      <c r="C1825">
        <v>40</v>
      </c>
      <c r="D1825" s="79" t="str">
        <f t="shared" si="112"/>
        <v>South</v>
      </c>
      <c r="E1825" s="79">
        <f t="shared" si="113"/>
        <v>0</v>
      </c>
      <c r="F1825" s="79">
        <f t="shared" si="114"/>
        <v>1</v>
      </c>
      <c r="G1825" s="79">
        <f t="shared" si="115"/>
        <v>0</v>
      </c>
    </row>
    <row r="1826" spans="1:7" x14ac:dyDescent="0.2">
      <c r="A1826">
        <v>1825</v>
      </c>
      <c r="B1826" t="s">
        <v>114</v>
      </c>
      <c r="C1826">
        <v>31</v>
      </c>
      <c r="D1826" s="79" t="str">
        <f t="shared" si="112"/>
        <v>Midwest</v>
      </c>
      <c r="E1826" s="79">
        <f t="shared" si="113"/>
        <v>0</v>
      </c>
      <c r="F1826" s="79">
        <f t="shared" si="114"/>
        <v>0</v>
      </c>
      <c r="G1826" s="79">
        <f t="shared" si="115"/>
        <v>1</v>
      </c>
    </row>
    <row r="1827" spans="1:7" x14ac:dyDescent="0.2">
      <c r="A1827">
        <v>1826</v>
      </c>
      <c r="B1827" t="s">
        <v>146</v>
      </c>
      <c r="C1827">
        <v>41</v>
      </c>
      <c r="D1827" s="79" t="str">
        <f t="shared" si="112"/>
        <v>Midwest</v>
      </c>
      <c r="E1827" s="79">
        <f t="shared" si="113"/>
        <v>0</v>
      </c>
      <c r="F1827" s="79">
        <f t="shared" si="114"/>
        <v>0</v>
      </c>
      <c r="G1827" s="79">
        <f t="shared" si="115"/>
        <v>1</v>
      </c>
    </row>
    <row r="1828" spans="1:7" x14ac:dyDescent="0.2">
      <c r="A1828">
        <v>1827</v>
      </c>
      <c r="B1828" t="s">
        <v>115</v>
      </c>
      <c r="C1828">
        <v>44</v>
      </c>
      <c r="D1828" s="79" t="str">
        <f t="shared" si="112"/>
        <v>Midwest</v>
      </c>
      <c r="E1828" s="79">
        <f t="shared" si="113"/>
        <v>0</v>
      </c>
      <c r="F1828" s="79">
        <f t="shared" si="114"/>
        <v>0</v>
      </c>
      <c r="G1828" s="79">
        <f t="shared" si="115"/>
        <v>1</v>
      </c>
    </row>
    <row r="1829" spans="1:7" x14ac:dyDescent="0.2">
      <c r="A1829">
        <v>1828</v>
      </c>
      <c r="B1829" t="s">
        <v>128</v>
      </c>
      <c r="C1829">
        <v>31</v>
      </c>
      <c r="D1829" s="79" t="str">
        <f t="shared" si="112"/>
        <v>Northeast</v>
      </c>
      <c r="E1829" s="79">
        <f t="shared" si="113"/>
        <v>1</v>
      </c>
      <c r="F1829" s="79">
        <f t="shared" si="114"/>
        <v>0</v>
      </c>
      <c r="G1829" s="79">
        <f t="shared" si="115"/>
        <v>0</v>
      </c>
    </row>
    <row r="1830" spans="1:7" x14ac:dyDescent="0.2">
      <c r="A1830">
        <v>1829</v>
      </c>
      <c r="B1830" t="s">
        <v>81</v>
      </c>
      <c r="C1830">
        <v>45</v>
      </c>
      <c r="D1830" s="79" t="str">
        <f t="shared" si="112"/>
        <v>Northeast</v>
      </c>
      <c r="E1830" s="79">
        <f t="shared" si="113"/>
        <v>1</v>
      </c>
      <c r="F1830" s="79">
        <f t="shared" si="114"/>
        <v>0</v>
      </c>
      <c r="G1830" s="79">
        <f t="shared" si="115"/>
        <v>0</v>
      </c>
    </row>
    <row r="1831" spans="1:7" x14ac:dyDescent="0.2">
      <c r="A1831">
        <v>1830</v>
      </c>
      <c r="B1831" t="s">
        <v>46</v>
      </c>
      <c r="C1831">
        <v>50</v>
      </c>
      <c r="D1831" s="79" t="str">
        <f t="shared" si="112"/>
        <v>West</v>
      </c>
      <c r="E1831" s="79">
        <f t="shared" si="113"/>
        <v>0</v>
      </c>
      <c r="F1831" s="79">
        <f t="shared" si="114"/>
        <v>0</v>
      </c>
      <c r="G1831" s="79">
        <f t="shared" si="115"/>
        <v>0</v>
      </c>
    </row>
    <row r="1832" spans="1:7" x14ac:dyDescent="0.2">
      <c r="A1832">
        <v>1831</v>
      </c>
      <c r="B1832" t="s">
        <v>110</v>
      </c>
      <c r="C1832">
        <v>7</v>
      </c>
      <c r="D1832" s="79" t="str">
        <f t="shared" si="112"/>
        <v>Midwest</v>
      </c>
      <c r="E1832" s="79">
        <f t="shared" si="113"/>
        <v>0</v>
      </c>
      <c r="F1832" s="79">
        <f t="shared" si="114"/>
        <v>0</v>
      </c>
      <c r="G1832" s="79">
        <f t="shared" si="115"/>
        <v>1</v>
      </c>
    </row>
    <row r="1833" spans="1:7" x14ac:dyDescent="0.2">
      <c r="A1833">
        <v>1832</v>
      </c>
      <c r="B1833" t="s">
        <v>30</v>
      </c>
      <c r="C1833">
        <v>5</v>
      </c>
      <c r="D1833" s="79" t="str">
        <f t="shared" si="112"/>
        <v>Northeast</v>
      </c>
      <c r="E1833" s="79">
        <f t="shared" si="113"/>
        <v>1</v>
      </c>
      <c r="F1833" s="79">
        <f t="shared" si="114"/>
        <v>0</v>
      </c>
      <c r="G1833" s="79">
        <f t="shared" si="115"/>
        <v>0</v>
      </c>
    </row>
    <row r="1834" spans="1:7" x14ac:dyDescent="0.2">
      <c r="A1834">
        <v>1833</v>
      </c>
      <c r="B1834" t="s">
        <v>59</v>
      </c>
      <c r="C1834">
        <v>48</v>
      </c>
      <c r="D1834" s="79" t="str">
        <f t="shared" si="112"/>
        <v>South</v>
      </c>
      <c r="E1834" s="79">
        <f t="shared" si="113"/>
        <v>0</v>
      </c>
      <c r="F1834" s="79">
        <f t="shared" si="114"/>
        <v>1</v>
      </c>
      <c r="G1834" s="79">
        <f t="shared" si="115"/>
        <v>0</v>
      </c>
    </row>
    <row r="1835" spans="1:7" x14ac:dyDescent="0.2">
      <c r="A1835">
        <v>1834</v>
      </c>
      <c r="B1835" t="s">
        <v>59</v>
      </c>
      <c r="C1835">
        <v>19</v>
      </c>
      <c r="D1835" s="79" t="str">
        <f t="shared" si="112"/>
        <v>South</v>
      </c>
      <c r="E1835" s="79">
        <f t="shared" si="113"/>
        <v>0</v>
      </c>
      <c r="F1835" s="79">
        <f t="shared" si="114"/>
        <v>1</v>
      </c>
      <c r="G1835" s="79">
        <f t="shared" si="115"/>
        <v>0</v>
      </c>
    </row>
    <row r="1836" spans="1:7" x14ac:dyDescent="0.2">
      <c r="A1836">
        <v>1835</v>
      </c>
      <c r="B1836" t="s">
        <v>115</v>
      </c>
      <c r="C1836">
        <v>39</v>
      </c>
      <c r="D1836" s="79" t="str">
        <f t="shared" si="112"/>
        <v>Midwest</v>
      </c>
      <c r="E1836" s="79">
        <f t="shared" si="113"/>
        <v>0</v>
      </c>
      <c r="F1836" s="79">
        <f t="shared" si="114"/>
        <v>0</v>
      </c>
      <c r="G1836" s="79">
        <f t="shared" si="115"/>
        <v>1</v>
      </c>
    </row>
    <row r="1837" spans="1:7" x14ac:dyDescent="0.2">
      <c r="A1837">
        <v>1836</v>
      </c>
      <c r="B1837" t="s">
        <v>21</v>
      </c>
      <c r="C1837">
        <v>45</v>
      </c>
      <c r="D1837" s="79" t="str">
        <f t="shared" si="112"/>
        <v>South</v>
      </c>
      <c r="E1837" s="79">
        <f t="shared" si="113"/>
        <v>0</v>
      </c>
      <c r="F1837" s="79">
        <f t="shared" si="114"/>
        <v>1</v>
      </c>
      <c r="G1837" s="79">
        <f t="shared" si="115"/>
        <v>0</v>
      </c>
    </row>
    <row r="1838" spans="1:7" x14ac:dyDescent="0.2">
      <c r="A1838">
        <v>1837</v>
      </c>
      <c r="B1838" t="s">
        <v>130</v>
      </c>
      <c r="C1838">
        <v>35</v>
      </c>
      <c r="D1838" s="79" t="str">
        <f t="shared" si="112"/>
        <v>South</v>
      </c>
      <c r="E1838" s="79">
        <f t="shared" si="113"/>
        <v>0</v>
      </c>
      <c r="F1838" s="79">
        <f t="shared" si="114"/>
        <v>1</v>
      </c>
      <c r="G1838" s="79">
        <f t="shared" si="115"/>
        <v>0</v>
      </c>
    </row>
    <row r="1839" spans="1:7" x14ac:dyDescent="0.2">
      <c r="A1839">
        <v>1838</v>
      </c>
      <c r="B1839" t="s">
        <v>55</v>
      </c>
      <c r="C1839">
        <v>8</v>
      </c>
      <c r="D1839" s="79" t="str">
        <f t="shared" si="112"/>
        <v>West</v>
      </c>
      <c r="E1839" s="79">
        <f t="shared" si="113"/>
        <v>0</v>
      </c>
      <c r="F1839" s="79">
        <f t="shared" si="114"/>
        <v>0</v>
      </c>
      <c r="G1839" s="79">
        <f t="shared" si="115"/>
        <v>0</v>
      </c>
    </row>
    <row r="1840" spans="1:7" x14ac:dyDescent="0.2">
      <c r="A1840">
        <v>1839</v>
      </c>
      <c r="B1840" t="s">
        <v>128</v>
      </c>
      <c r="C1840">
        <v>11</v>
      </c>
      <c r="D1840" s="79" t="str">
        <f t="shared" si="112"/>
        <v>Northeast</v>
      </c>
      <c r="E1840" s="79">
        <f t="shared" si="113"/>
        <v>1</v>
      </c>
      <c r="F1840" s="79">
        <f t="shared" si="114"/>
        <v>0</v>
      </c>
      <c r="G1840" s="79">
        <f t="shared" si="115"/>
        <v>0</v>
      </c>
    </row>
    <row r="1841" spans="1:7" x14ac:dyDescent="0.2">
      <c r="A1841">
        <v>1840</v>
      </c>
      <c r="B1841" t="s">
        <v>90</v>
      </c>
      <c r="C1841">
        <v>32</v>
      </c>
      <c r="D1841" s="79" t="str">
        <f t="shared" si="112"/>
        <v>South</v>
      </c>
      <c r="E1841" s="79">
        <f t="shared" si="113"/>
        <v>0</v>
      </c>
      <c r="F1841" s="79">
        <f t="shared" si="114"/>
        <v>1</v>
      </c>
      <c r="G1841" s="79">
        <f t="shared" si="115"/>
        <v>0</v>
      </c>
    </row>
    <row r="1842" spans="1:7" x14ac:dyDescent="0.2">
      <c r="A1842">
        <v>1841</v>
      </c>
      <c r="B1842" t="s">
        <v>50</v>
      </c>
      <c r="C1842">
        <v>46</v>
      </c>
      <c r="D1842" s="79" t="str">
        <f t="shared" si="112"/>
        <v>West</v>
      </c>
      <c r="E1842" s="79">
        <f t="shared" si="113"/>
        <v>0</v>
      </c>
      <c r="F1842" s="79">
        <f t="shared" si="114"/>
        <v>0</v>
      </c>
      <c r="G1842" s="79">
        <f t="shared" si="115"/>
        <v>0</v>
      </c>
    </row>
    <row r="1843" spans="1:7" x14ac:dyDescent="0.2">
      <c r="A1843">
        <v>1842</v>
      </c>
      <c r="B1843" t="s">
        <v>128</v>
      </c>
      <c r="C1843">
        <v>7</v>
      </c>
      <c r="D1843" s="79" t="str">
        <f t="shared" si="112"/>
        <v>Northeast</v>
      </c>
      <c r="E1843" s="79">
        <f t="shared" si="113"/>
        <v>1</v>
      </c>
      <c r="F1843" s="79">
        <f t="shared" si="114"/>
        <v>0</v>
      </c>
      <c r="G1843" s="79">
        <f t="shared" si="115"/>
        <v>0</v>
      </c>
    </row>
    <row r="1844" spans="1:7" x14ac:dyDescent="0.2">
      <c r="A1844">
        <v>1843</v>
      </c>
      <c r="B1844" t="s">
        <v>89</v>
      </c>
      <c r="C1844">
        <v>1</v>
      </c>
      <c r="D1844" s="79" t="str">
        <f t="shared" si="112"/>
        <v>South</v>
      </c>
      <c r="E1844" s="79">
        <f t="shared" si="113"/>
        <v>0</v>
      </c>
      <c r="F1844" s="79">
        <f t="shared" si="114"/>
        <v>1</v>
      </c>
      <c r="G1844" s="79">
        <f t="shared" si="115"/>
        <v>0</v>
      </c>
    </row>
    <row r="1845" spans="1:7" x14ac:dyDescent="0.2">
      <c r="A1845">
        <v>1844</v>
      </c>
      <c r="B1845" t="s">
        <v>21</v>
      </c>
      <c r="C1845">
        <v>32</v>
      </c>
      <c r="D1845" s="79" t="str">
        <f t="shared" si="112"/>
        <v>South</v>
      </c>
      <c r="E1845" s="79">
        <f t="shared" si="113"/>
        <v>0</v>
      </c>
      <c r="F1845" s="79">
        <f t="shared" si="114"/>
        <v>1</v>
      </c>
      <c r="G1845" s="79">
        <f t="shared" si="115"/>
        <v>0</v>
      </c>
    </row>
    <row r="1846" spans="1:7" x14ac:dyDescent="0.2">
      <c r="A1846">
        <v>1845</v>
      </c>
      <c r="B1846" t="s">
        <v>146</v>
      </c>
      <c r="C1846">
        <v>31</v>
      </c>
      <c r="D1846" s="79" t="str">
        <f t="shared" si="112"/>
        <v>Midwest</v>
      </c>
      <c r="E1846" s="79">
        <f t="shared" si="113"/>
        <v>0</v>
      </c>
      <c r="F1846" s="79">
        <f t="shared" si="114"/>
        <v>0</v>
      </c>
      <c r="G1846" s="79">
        <f t="shared" si="115"/>
        <v>1</v>
      </c>
    </row>
    <row r="1847" spans="1:7" x14ac:dyDescent="0.2">
      <c r="A1847">
        <v>1846</v>
      </c>
      <c r="B1847" t="s">
        <v>78</v>
      </c>
      <c r="C1847">
        <v>39</v>
      </c>
      <c r="D1847" s="79" t="str">
        <f t="shared" si="112"/>
        <v>South</v>
      </c>
      <c r="E1847" s="79">
        <f t="shared" si="113"/>
        <v>0</v>
      </c>
      <c r="F1847" s="79">
        <f t="shared" si="114"/>
        <v>1</v>
      </c>
      <c r="G1847" s="79">
        <f t="shared" si="115"/>
        <v>0</v>
      </c>
    </row>
    <row r="1848" spans="1:7" x14ac:dyDescent="0.2">
      <c r="A1848">
        <v>1847</v>
      </c>
      <c r="B1848" t="s">
        <v>149</v>
      </c>
      <c r="C1848">
        <v>9</v>
      </c>
      <c r="D1848" s="79" t="str">
        <f t="shared" si="112"/>
        <v>Midwest</v>
      </c>
      <c r="E1848" s="79">
        <f t="shared" si="113"/>
        <v>0</v>
      </c>
      <c r="F1848" s="79">
        <f t="shared" si="114"/>
        <v>0</v>
      </c>
      <c r="G1848" s="79">
        <f t="shared" si="115"/>
        <v>1</v>
      </c>
    </row>
    <row r="1849" spans="1:7" x14ac:dyDescent="0.2">
      <c r="A1849">
        <v>1848</v>
      </c>
      <c r="B1849" t="s">
        <v>116</v>
      </c>
      <c r="C1849">
        <v>49</v>
      </c>
      <c r="D1849" s="79" t="str">
        <f t="shared" si="112"/>
        <v>West</v>
      </c>
      <c r="E1849" s="79">
        <f t="shared" si="113"/>
        <v>0</v>
      </c>
      <c r="F1849" s="79">
        <f t="shared" si="114"/>
        <v>0</v>
      </c>
      <c r="G1849" s="79">
        <f t="shared" si="115"/>
        <v>0</v>
      </c>
    </row>
    <row r="1850" spans="1:7" x14ac:dyDescent="0.2">
      <c r="A1850">
        <v>1849</v>
      </c>
      <c r="B1850" t="s">
        <v>30</v>
      </c>
      <c r="C1850">
        <v>34</v>
      </c>
      <c r="D1850" s="79" t="str">
        <f t="shared" si="112"/>
        <v>Northeast</v>
      </c>
      <c r="E1850" s="79">
        <f t="shared" si="113"/>
        <v>1</v>
      </c>
      <c r="F1850" s="79">
        <f t="shared" si="114"/>
        <v>0</v>
      </c>
      <c r="G1850" s="79">
        <f t="shared" si="115"/>
        <v>0</v>
      </c>
    </row>
    <row r="1851" spans="1:7" x14ac:dyDescent="0.2">
      <c r="A1851">
        <v>1850</v>
      </c>
      <c r="B1851" t="s">
        <v>129</v>
      </c>
      <c r="C1851">
        <v>35</v>
      </c>
      <c r="D1851" s="79" t="str">
        <f t="shared" si="112"/>
        <v>West</v>
      </c>
      <c r="E1851" s="79">
        <f t="shared" si="113"/>
        <v>0</v>
      </c>
      <c r="F1851" s="79">
        <f t="shared" si="114"/>
        <v>0</v>
      </c>
      <c r="G1851" s="79">
        <f t="shared" si="115"/>
        <v>0</v>
      </c>
    </row>
    <row r="1852" spans="1:7" x14ac:dyDescent="0.2">
      <c r="A1852">
        <v>1851</v>
      </c>
      <c r="B1852" t="s">
        <v>50</v>
      </c>
      <c r="C1852">
        <v>50</v>
      </c>
      <c r="D1852" s="79" t="str">
        <f t="shared" si="112"/>
        <v>West</v>
      </c>
      <c r="E1852" s="79">
        <f t="shared" si="113"/>
        <v>0</v>
      </c>
      <c r="F1852" s="79">
        <f t="shared" si="114"/>
        <v>0</v>
      </c>
      <c r="G1852" s="79">
        <f t="shared" si="115"/>
        <v>0</v>
      </c>
    </row>
    <row r="1853" spans="1:7" x14ac:dyDescent="0.2">
      <c r="A1853">
        <v>1852</v>
      </c>
      <c r="B1853" t="s">
        <v>78</v>
      </c>
      <c r="C1853">
        <v>4</v>
      </c>
      <c r="D1853" s="79" t="str">
        <f t="shared" si="112"/>
        <v>South</v>
      </c>
      <c r="E1853" s="79">
        <f t="shared" si="113"/>
        <v>0</v>
      </c>
      <c r="F1853" s="79">
        <f t="shared" si="114"/>
        <v>1</v>
      </c>
      <c r="G1853" s="79">
        <f t="shared" si="115"/>
        <v>0</v>
      </c>
    </row>
    <row r="1854" spans="1:7" x14ac:dyDescent="0.2">
      <c r="A1854">
        <v>1853</v>
      </c>
      <c r="B1854" t="s">
        <v>137</v>
      </c>
      <c r="C1854">
        <v>32</v>
      </c>
      <c r="D1854" s="79" t="str">
        <f t="shared" si="112"/>
        <v>Northeast</v>
      </c>
      <c r="E1854" s="79">
        <f t="shared" si="113"/>
        <v>1</v>
      </c>
      <c r="F1854" s="79">
        <f t="shared" si="114"/>
        <v>0</v>
      </c>
      <c r="G1854" s="79">
        <f t="shared" si="115"/>
        <v>0</v>
      </c>
    </row>
    <row r="1855" spans="1:7" x14ac:dyDescent="0.2">
      <c r="A1855">
        <v>1854</v>
      </c>
      <c r="B1855" t="s">
        <v>113</v>
      </c>
      <c r="C1855">
        <v>11</v>
      </c>
      <c r="D1855" s="79" t="str">
        <f t="shared" si="112"/>
        <v>Midwest</v>
      </c>
      <c r="E1855" s="79">
        <f t="shared" si="113"/>
        <v>0</v>
      </c>
      <c r="F1855" s="79">
        <f t="shared" si="114"/>
        <v>0</v>
      </c>
      <c r="G1855" s="79">
        <f t="shared" si="115"/>
        <v>1</v>
      </c>
    </row>
    <row r="1856" spans="1:7" x14ac:dyDescent="0.2">
      <c r="A1856">
        <v>1855</v>
      </c>
      <c r="B1856" t="s">
        <v>21</v>
      </c>
      <c r="C1856">
        <v>49</v>
      </c>
      <c r="D1856" s="79" t="str">
        <f t="shared" si="112"/>
        <v>South</v>
      </c>
      <c r="E1856" s="79">
        <f t="shared" si="113"/>
        <v>0</v>
      </c>
      <c r="F1856" s="79">
        <f t="shared" si="114"/>
        <v>1</v>
      </c>
      <c r="G1856" s="79">
        <f t="shared" si="115"/>
        <v>0</v>
      </c>
    </row>
    <row r="1857" spans="1:7" x14ac:dyDescent="0.2">
      <c r="A1857">
        <v>1856</v>
      </c>
      <c r="B1857" t="s">
        <v>42</v>
      </c>
      <c r="C1857">
        <v>9</v>
      </c>
      <c r="D1857" s="79" t="str">
        <f t="shared" si="112"/>
        <v>Northeast</v>
      </c>
      <c r="E1857" s="79">
        <f t="shared" si="113"/>
        <v>1</v>
      </c>
      <c r="F1857" s="79">
        <f t="shared" si="114"/>
        <v>0</v>
      </c>
      <c r="G1857" s="79">
        <f t="shared" si="115"/>
        <v>0</v>
      </c>
    </row>
    <row r="1858" spans="1:7" x14ac:dyDescent="0.2">
      <c r="A1858">
        <v>1857</v>
      </c>
      <c r="B1858" t="s">
        <v>116</v>
      </c>
      <c r="C1858">
        <v>30</v>
      </c>
      <c r="D1858" s="79" t="str">
        <f t="shared" si="112"/>
        <v>West</v>
      </c>
      <c r="E1858" s="79">
        <f t="shared" si="113"/>
        <v>0</v>
      </c>
      <c r="F1858" s="79">
        <f t="shared" si="114"/>
        <v>0</v>
      </c>
      <c r="G1858" s="79">
        <f t="shared" si="115"/>
        <v>0</v>
      </c>
    </row>
    <row r="1859" spans="1:7" x14ac:dyDescent="0.2">
      <c r="A1859">
        <v>1858</v>
      </c>
      <c r="B1859" t="s">
        <v>111</v>
      </c>
      <c r="C1859">
        <v>33</v>
      </c>
      <c r="D1859" s="79" t="str">
        <f t="shared" ref="D1859:D1922" si="116">IF(OR(B1859="Maine",B1859="New Hampshire",B1859="Vermont",B1859="Massachusetts",B1859="Rhode Island",B1859="Connecticut",B1859="New York",B1859="New Jersey",B1859="Pennsylvania"),"Northeast",
IF(OR(B1859="Delaware",B1859="Maryland",B1859="Virginia",B1859="West Virginia",B1859="North Carolina",B1859="South Carolina",B1859="Georgia",B1859="Florida",B1859="Kentucky",B1859="Tennessee",B1859="Alabama",B1859="Mississippi",B1859="Arkansas",B1859="Louisiana",B1859="Oklahoma",B1859="Texas"),"South",
IF(OR(B1859="Ohio",B1859="Michigan",B1859="Indiana",B1859="Illinois",B1859="Wisconsin",B1859="Minnesota",B1859="Iowa",B1859="Missouri",B1859="North Dakota",B1859="South Dakota",B1859="Nebraska",B1859="Kansas"),"Midwest",
IF(OR(B1859="Montana",B1859="Idaho",B1859="Wyoming",B1859="Colorado",B1859="Utah",B1859="Nevada",B1859="Arizona",B1859="New Mexico",B1859="Alaska",B1859="Hawaii",B1859="Washington",B1859="Oregon",B1859="California"),"West",
"Unknown"))))</f>
        <v>West</v>
      </c>
      <c r="E1859" s="79">
        <f t="shared" ref="E1859:E1922" si="117">IF(D1859="Northeast", 1, 0)</f>
        <v>0</v>
      </c>
      <c r="F1859" s="79">
        <f t="shared" ref="F1859:F1922" si="118">IF(D1859="South", 1, 0)</f>
        <v>0</v>
      </c>
      <c r="G1859" s="79">
        <f t="shared" ref="G1859:G1922" si="119">IF(D1859="Midwest", 1, 0)</f>
        <v>0</v>
      </c>
    </row>
    <row r="1860" spans="1:7" x14ac:dyDescent="0.2">
      <c r="A1860">
        <v>1859</v>
      </c>
      <c r="B1860" t="s">
        <v>30</v>
      </c>
      <c r="C1860">
        <v>8</v>
      </c>
      <c r="D1860" s="79" t="str">
        <f t="shared" si="116"/>
        <v>Northeast</v>
      </c>
      <c r="E1860" s="79">
        <f t="shared" si="117"/>
        <v>1</v>
      </c>
      <c r="F1860" s="79">
        <f t="shared" si="118"/>
        <v>0</v>
      </c>
      <c r="G1860" s="79">
        <f t="shared" si="119"/>
        <v>0</v>
      </c>
    </row>
    <row r="1861" spans="1:7" x14ac:dyDescent="0.2">
      <c r="A1861">
        <v>1860</v>
      </c>
      <c r="B1861" t="s">
        <v>126</v>
      </c>
      <c r="C1861">
        <v>29</v>
      </c>
      <c r="D1861" s="79" t="str">
        <f t="shared" si="116"/>
        <v>Northeast</v>
      </c>
      <c r="E1861" s="79">
        <f t="shared" si="117"/>
        <v>1</v>
      </c>
      <c r="F1861" s="79">
        <f t="shared" si="118"/>
        <v>0</v>
      </c>
      <c r="G1861" s="79">
        <f t="shared" si="119"/>
        <v>0</v>
      </c>
    </row>
    <row r="1862" spans="1:7" x14ac:dyDescent="0.2">
      <c r="A1862">
        <v>1861</v>
      </c>
      <c r="B1862" t="s">
        <v>110</v>
      </c>
      <c r="C1862">
        <v>4</v>
      </c>
      <c r="D1862" s="79" t="str">
        <f t="shared" si="116"/>
        <v>Midwest</v>
      </c>
      <c r="E1862" s="79">
        <f t="shared" si="117"/>
        <v>0</v>
      </c>
      <c r="F1862" s="79">
        <f t="shared" si="118"/>
        <v>0</v>
      </c>
      <c r="G1862" s="79">
        <f t="shared" si="119"/>
        <v>1</v>
      </c>
    </row>
    <row r="1863" spans="1:7" x14ac:dyDescent="0.2">
      <c r="A1863">
        <v>1862</v>
      </c>
      <c r="B1863" t="s">
        <v>146</v>
      </c>
      <c r="C1863">
        <v>19</v>
      </c>
      <c r="D1863" s="79" t="str">
        <f t="shared" si="116"/>
        <v>Midwest</v>
      </c>
      <c r="E1863" s="79">
        <f t="shared" si="117"/>
        <v>0</v>
      </c>
      <c r="F1863" s="79">
        <f t="shared" si="118"/>
        <v>0</v>
      </c>
      <c r="G1863" s="79">
        <f t="shared" si="119"/>
        <v>1</v>
      </c>
    </row>
    <row r="1864" spans="1:7" x14ac:dyDescent="0.2">
      <c r="A1864">
        <v>1863</v>
      </c>
      <c r="B1864" t="s">
        <v>81</v>
      </c>
      <c r="C1864">
        <v>10</v>
      </c>
      <c r="D1864" s="79" t="str">
        <f t="shared" si="116"/>
        <v>Northeast</v>
      </c>
      <c r="E1864" s="79">
        <f t="shared" si="117"/>
        <v>1</v>
      </c>
      <c r="F1864" s="79">
        <f t="shared" si="118"/>
        <v>0</v>
      </c>
      <c r="G1864" s="79">
        <f t="shared" si="119"/>
        <v>0</v>
      </c>
    </row>
    <row r="1865" spans="1:7" x14ac:dyDescent="0.2">
      <c r="A1865">
        <v>1864</v>
      </c>
      <c r="B1865" t="s">
        <v>138</v>
      </c>
      <c r="C1865">
        <v>39</v>
      </c>
      <c r="D1865" s="79" t="str">
        <f t="shared" si="116"/>
        <v>Northeast</v>
      </c>
      <c r="E1865" s="79">
        <f t="shared" si="117"/>
        <v>1</v>
      </c>
      <c r="F1865" s="79">
        <f t="shared" si="118"/>
        <v>0</v>
      </c>
      <c r="G1865" s="79">
        <f t="shared" si="119"/>
        <v>0</v>
      </c>
    </row>
    <row r="1866" spans="1:7" x14ac:dyDescent="0.2">
      <c r="A1866">
        <v>1865</v>
      </c>
      <c r="B1866" t="s">
        <v>50</v>
      </c>
      <c r="C1866">
        <v>21</v>
      </c>
      <c r="D1866" s="79" t="str">
        <f t="shared" si="116"/>
        <v>West</v>
      </c>
      <c r="E1866" s="79">
        <f t="shared" si="117"/>
        <v>0</v>
      </c>
      <c r="F1866" s="79">
        <f t="shared" si="118"/>
        <v>0</v>
      </c>
      <c r="G1866" s="79">
        <f t="shared" si="119"/>
        <v>0</v>
      </c>
    </row>
    <row r="1867" spans="1:7" x14ac:dyDescent="0.2">
      <c r="A1867">
        <v>1866</v>
      </c>
      <c r="B1867" t="s">
        <v>67</v>
      </c>
      <c r="C1867">
        <v>12</v>
      </c>
      <c r="D1867" s="79" t="str">
        <f t="shared" si="116"/>
        <v>Midwest</v>
      </c>
      <c r="E1867" s="79">
        <f t="shared" si="117"/>
        <v>0</v>
      </c>
      <c r="F1867" s="79">
        <f t="shared" si="118"/>
        <v>0</v>
      </c>
      <c r="G1867" s="79">
        <f t="shared" si="119"/>
        <v>1</v>
      </c>
    </row>
    <row r="1868" spans="1:7" x14ac:dyDescent="0.2">
      <c r="A1868">
        <v>1867</v>
      </c>
      <c r="B1868" t="s">
        <v>119</v>
      </c>
      <c r="C1868">
        <v>9</v>
      </c>
      <c r="D1868" s="79" t="str">
        <f t="shared" si="116"/>
        <v>West</v>
      </c>
      <c r="E1868" s="79">
        <f t="shared" si="117"/>
        <v>0</v>
      </c>
      <c r="F1868" s="79">
        <f t="shared" si="118"/>
        <v>0</v>
      </c>
      <c r="G1868" s="79">
        <f t="shared" si="119"/>
        <v>0</v>
      </c>
    </row>
    <row r="1869" spans="1:7" x14ac:dyDescent="0.2">
      <c r="A1869">
        <v>1868</v>
      </c>
      <c r="B1869" t="s">
        <v>78</v>
      </c>
      <c r="C1869">
        <v>20</v>
      </c>
      <c r="D1869" s="79" t="str">
        <f t="shared" si="116"/>
        <v>South</v>
      </c>
      <c r="E1869" s="79">
        <f t="shared" si="117"/>
        <v>0</v>
      </c>
      <c r="F1869" s="79">
        <f t="shared" si="118"/>
        <v>1</v>
      </c>
      <c r="G1869" s="79">
        <f t="shared" si="119"/>
        <v>0</v>
      </c>
    </row>
    <row r="1870" spans="1:7" x14ac:dyDescent="0.2">
      <c r="A1870">
        <v>1869</v>
      </c>
      <c r="B1870" t="s">
        <v>115</v>
      </c>
      <c r="C1870">
        <v>44</v>
      </c>
      <c r="D1870" s="79" t="str">
        <f t="shared" si="116"/>
        <v>Midwest</v>
      </c>
      <c r="E1870" s="79">
        <f t="shared" si="117"/>
        <v>0</v>
      </c>
      <c r="F1870" s="79">
        <f t="shared" si="118"/>
        <v>0</v>
      </c>
      <c r="G1870" s="79">
        <f t="shared" si="119"/>
        <v>1</v>
      </c>
    </row>
    <row r="1871" spans="1:7" x14ac:dyDescent="0.2">
      <c r="A1871">
        <v>1870</v>
      </c>
      <c r="B1871" t="s">
        <v>63</v>
      </c>
      <c r="C1871">
        <v>16</v>
      </c>
      <c r="D1871" s="79" t="str">
        <f t="shared" si="116"/>
        <v>South</v>
      </c>
      <c r="E1871" s="79">
        <f t="shared" si="117"/>
        <v>0</v>
      </c>
      <c r="F1871" s="79">
        <f t="shared" si="118"/>
        <v>1</v>
      </c>
      <c r="G1871" s="79">
        <f t="shared" si="119"/>
        <v>0</v>
      </c>
    </row>
    <row r="1872" spans="1:7" x14ac:dyDescent="0.2">
      <c r="A1872">
        <v>1871</v>
      </c>
      <c r="B1872" t="s">
        <v>50</v>
      </c>
      <c r="C1872">
        <v>27</v>
      </c>
      <c r="D1872" s="79" t="str">
        <f t="shared" si="116"/>
        <v>West</v>
      </c>
      <c r="E1872" s="79">
        <f t="shared" si="117"/>
        <v>0</v>
      </c>
      <c r="F1872" s="79">
        <f t="shared" si="118"/>
        <v>0</v>
      </c>
      <c r="G1872" s="79">
        <f t="shared" si="119"/>
        <v>0</v>
      </c>
    </row>
    <row r="1873" spans="1:7" x14ac:dyDescent="0.2">
      <c r="A1873">
        <v>1872</v>
      </c>
      <c r="B1873" t="s">
        <v>114</v>
      </c>
      <c r="C1873">
        <v>14</v>
      </c>
      <c r="D1873" s="79" t="str">
        <f t="shared" si="116"/>
        <v>Midwest</v>
      </c>
      <c r="E1873" s="79">
        <f t="shared" si="117"/>
        <v>0</v>
      </c>
      <c r="F1873" s="79">
        <f t="shared" si="118"/>
        <v>0</v>
      </c>
      <c r="G1873" s="79">
        <f t="shared" si="119"/>
        <v>1</v>
      </c>
    </row>
    <row r="1874" spans="1:7" x14ac:dyDescent="0.2">
      <c r="A1874">
        <v>1873</v>
      </c>
      <c r="B1874" t="s">
        <v>119</v>
      </c>
      <c r="C1874">
        <v>24</v>
      </c>
      <c r="D1874" s="79" t="str">
        <f t="shared" si="116"/>
        <v>West</v>
      </c>
      <c r="E1874" s="79">
        <f t="shared" si="117"/>
        <v>0</v>
      </c>
      <c r="F1874" s="79">
        <f t="shared" si="118"/>
        <v>0</v>
      </c>
      <c r="G1874" s="79">
        <f t="shared" si="119"/>
        <v>0</v>
      </c>
    </row>
    <row r="1875" spans="1:7" x14ac:dyDescent="0.2">
      <c r="A1875">
        <v>1874</v>
      </c>
      <c r="B1875" t="s">
        <v>149</v>
      </c>
      <c r="C1875">
        <v>49</v>
      </c>
      <c r="D1875" s="79" t="str">
        <f t="shared" si="116"/>
        <v>Midwest</v>
      </c>
      <c r="E1875" s="79">
        <f t="shared" si="117"/>
        <v>0</v>
      </c>
      <c r="F1875" s="79">
        <f t="shared" si="118"/>
        <v>0</v>
      </c>
      <c r="G1875" s="79">
        <f t="shared" si="119"/>
        <v>1</v>
      </c>
    </row>
    <row r="1876" spans="1:7" x14ac:dyDescent="0.2">
      <c r="A1876">
        <v>1875</v>
      </c>
      <c r="B1876" t="s">
        <v>115</v>
      </c>
      <c r="C1876">
        <v>14</v>
      </c>
      <c r="D1876" s="79" t="str">
        <f t="shared" si="116"/>
        <v>Midwest</v>
      </c>
      <c r="E1876" s="79">
        <f t="shared" si="117"/>
        <v>0</v>
      </c>
      <c r="F1876" s="79">
        <f t="shared" si="118"/>
        <v>0</v>
      </c>
      <c r="G1876" s="79">
        <f t="shared" si="119"/>
        <v>1</v>
      </c>
    </row>
    <row r="1877" spans="1:7" x14ac:dyDescent="0.2">
      <c r="A1877">
        <v>1876</v>
      </c>
      <c r="B1877" t="s">
        <v>121</v>
      </c>
      <c r="C1877">
        <v>6</v>
      </c>
      <c r="D1877" s="79" t="str">
        <f t="shared" si="116"/>
        <v>South</v>
      </c>
      <c r="E1877" s="79">
        <f t="shared" si="117"/>
        <v>0</v>
      </c>
      <c r="F1877" s="79">
        <f t="shared" si="118"/>
        <v>1</v>
      </c>
      <c r="G1877" s="79">
        <f t="shared" si="119"/>
        <v>0</v>
      </c>
    </row>
    <row r="1878" spans="1:7" x14ac:dyDescent="0.2">
      <c r="A1878">
        <v>1877</v>
      </c>
      <c r="B1878" t="s">
        <v>114</v>
      </c>
      <c r="C1878">
        <v>20</v>
      </c>
      <c r="D1878" s="79" t="str">
        <f t="shared" si="116"/>
        <v>Midwest</v>
      </c>
      <c r="E1878" s="79">
        <f t="shared" si="117"/>
        <v>0</v>
      </c>
      <c r="F1878" s="79">
        <f t="shared" si="118"/>
        <v>0</v>
      </c>
      <c r="G1878" s="79">
        <f t="shared" si="119"/>
        <v>1</v>
      </c>
    </row>
    <row r="1879" spans="1:7" x14ac:dyDescent="0.2">
      <c r="A1879">
        <v>1878</v>
      </c>
      <c r="B1879" t="s">
        <v>137</v>
      </c>
      <c r="C1879">
        <v>3</v>
      </c>
      <c r="D1879" s="79" t="str">
        <f t="shared" si="116"/>
        <v>Northeast</v>
      </c>
      <c r="E1879" s="79">
        <f t="shared" si="117"/>
        <v>1</v>
      </c>
      <c r="F1879" s="79">
        <f t="shared" si="118"/>
        <v>0</v>
      </c>
      <c r="G1879" s="79">
        <f t="shared" si="119"/>
        <v>0</v>
      </c>
    </row>
    <row r="1880" spans="1:7" x14ac:dyDescent="0.2">
      <c r="A1880">
        <v>1879</v>
      </c>
      <c r="B1880" t="s">
        <v>100</v>
      </c>
      <c r="C1880">
        <v>5</v>
      </c>
      <c r="D1880" s="79" t="str">
        <f t="shared" si="116"/>
        <v>South</v>
      </c>
      <c r="E1880" s="79">
        <f t="shared" si="117"/>
        <v>0</v>
      </c>
      <c r="F1880" s="79">
        <f t="shared" si="118"/>
        <v>1</v>
      </c>
      <c r="G1880" s="79">
        <f t="shared" si="119"/>
        <v>0</v>
      </c>
    </row>
    <row r="1881" spans="1:7" x14ac:dyDescent="0.2">
      <c r="A1881">
        <v>1880</v>
      </c>
      <c r="B1881" t="s">
        <v>121</v>
      </c>
      <c r="C1881">
        <v>46</v>
      </c>
      <c r="D1881" s="79" t="str">
        <f t="shared" si="116"/>
        <v>South</v>
      </c>
      <c r="E1881" s="79">
        <f t="shared" si="117"/>
        <v>0</v>
      </c>
      <c r="F1881" s="79">
        <f t="shared" si="118"/>
        <v>1</v>
      </c>
      <c r="G1881" s="79">
        <f t="shared" si="119"/>
        <v>0</v>
      </c>
    </row>
    <row r="1882" spans="1:7" x14ac:dyDescent="0.2">
      <c r="A1882">
        <v>1881</v>
      </c>
      <c r="B1882" t="s">
        <v>126</v>
      </c>
      <c r="C1882">
        <v>8</v>
      </c>
      <c r="D1882" s="79" t="str">
        <f t="shared" si="116"/>
        <v>Northeast</v>
      </c>
      <c r="E1882" s="79">
        <f t="shared" si="117"/>
        <v>1</v>
      </c>
      <c r="F1882" s="79">
        <f t="shared" si="118"/>
        <v>0</v>
      </c>
      <c r="G1882" s="79">
        <f t="shared" si="119"/>
        <v>0</v>
      </c>
    </row>
    <row r="1883" spans="1:7" x14ac:dyDescent="0.2">
      <c r="A1883">
        <v>1882</v>
      </c>
      <c r="B1883" t="s">
        <v>126</v>
      </c>
      <c r="C1883">
        <v>13</v>
      </c>
      <c r="D1883" s="79" t="str">
        <f t="shared" si="116"/>
        <v>Northeast</v>
      </c>
      <c r="E1883" s="79">
        <f t="shared" si="117"/>
        <v>1</v>
      </c>
      <c r="F1883" s="79">
        <f t="shared" si="118"/>
        <v>0</v>
      </c>
      <c r="G1883" s="79">
        <f t="shared" si="119"/>
        <v>0</v>
      </c>
    </row>
    <row r="1884" spans="1:7" x14ac:dyDescent="0.2">
      <c r="A1884">
        <v>1883</v>
      </c>
      <c r="B1884" t="s">
        <v>121</v>
      </c>
      <c r="C1884">
        <v>25</v>
      </c>
      <c r="D1884" s="79" t="str">
        <f t="shared" si="116"/>
        <v>South</v>
      </c>
      <c r="E1884" s="79">
        <f t="shared" si="117"/>
        <v>0</v>
      </c>
      <c r="F1884" s="79">
        <f t="shared" si="118"/>
        <v>1</v>
      </c>
      <c r="G1884" s="79">
        <f t="shared" si="119"/>
        <v>0</v>
      </c>
    </row>
    <row r="1885" spans="1:7" x14ac:dyDescent="0.2">
      <c r="A1885">
        <v>1884</v>
      </c>
      <c r="B1885" t="s">
        <v>141</v>
      </c>
      <c r="C1885">
        <v>39</v>
      </c>
      <c r="D1885" s="79" t="str">
        <f t="shared" si="116"/>
        <v>South</v>
      </c>
      <c r="E1885" s="79">
        <f t="shared" si="117"/>
        <v>0</v>
      </c>
      <c r="F1885" s="79">
        <f t="shared" si="118"/>
        <v>1</v>
      </c>
      <c r="G1885" s="79">
        <f t="shared" si="119"/>
        <v>0</v>
      </c>
    </row>
    <row r="1886" spans="1:7" x14ac:dyDescent="0.2">
      <c r="A1886">
        <v>1885</v>
      </c>
      <c r="B1886" t="s">
        <v>116</v>
      </c>
      <c r="C1886">
        <v>15</v>
      </c>
      <c r="D1886" s="79" t="str">
        <f t="shared" si="116"/>
        <v>West</v>
      </c>
      <c r="E1886" s="79">
        <f t="shared" si="117"/>
        <v>0</v>
      </c>
      <c r="F1886" s="79">
        <f t="shared" si="118"/>
        <v>0</v>
      </c>
      <c r="G1886" s="79">
        <f t="shared" si="119"/>
        <v>0</v>
      </c>
    </row>
    <row r="1887" spans="1:7" x14ac:dyDescent="0.2">
      <c r="A1887">
        <v>1886</v>
      </c>
      <c r="B1887" t="s">
        <v>106</v>
      </c>
      <c r="C1887">
        <v>35</v>
      </c>
      <c r="D1887" s="79" t="str">
        <f t="shared" si="116"/>
        <v>West</v>
      </c>
      <c r="E1887" s="79">
        <f t="shared" si="117"/>
        <v>0</v>
      </c>
      <c r="F1887" s="79">
        <f t="shared" si="118"/>
        <v>0</v>
      </c>
      <c r="G1887" s="79">
        <f t="shared" si="119"/>
        <v>0</v>
      </c>
    </row>
    <row r="1888" spans="1:7" x14ac:dyDescent="0.2">
      <c r="A1888">
        <v>1887</v>
      </c>
      <c r="B1888" t="s">
        <v>71</v>
      </c>
      <c r="C1888">
        <v>46</v>
      </c>
      <c r="D1888" s="79" t="str">
        <f t="shared" si="116"/>
        <v>South</v>
      </c>
      <c r="E1888" s="79">
        <f t="shared" si="117"/>
        <v>0</v>
      </c>
      <c r="F1888" s="79">
        <f t="shared" si="118"/>
        <v>1</v>
      </c>
      <c r="G1888" s="79">
        <f t="shared" si="119"/>
        <v>0</v>
      </c>
    </row>
    <row r="1889" spans="1:7" x14ac:dyDescent="0.2">
      <c r="A1889">
        <v>1888</v>
      </c>
      <c r="B1889" t="s">
        <v>113</v>
      </c>
      <c r="C1889">
        <v>3</v>
      </c>
      <c r="D1889" s="79" t="str">
        <f t="shared" si="116"/>
        <v>Midwest</v>
      </c>
      <c r="E1889" s="79">
        <f t="shared" si="117"/>
        <v>0</v>
      </c>
      <c r="F1889" s="79">
        <f t="shared" si="118"/>
        <v>0</v>
      </c>
      <c r="G1889" s="79">
        <f t="shared" si="119"/>
        <v>1</v>
      </c>
    </row>
    <row r="1890" spans="1:7" x14ac:dyDescent="0.2">
      <c r="A1890">
        <v>1889</v>
      </c>
      <c r="B1890" t="s">
        <v>146</v>
      </c>
      <c r="C1890">
        <v>48</v>
      </c>
      <c r="D1890" s="79" t="str">
        <f t="shared" si="116"/>
        <v>Midwest</v>
      </c>
      <c r="E1890" s="79">
        <f t="shared" si="117"/>
        <v>0</v>
      </c>
      <c r="F1890" s="79">
        <f t="shared" si="118"/>
        <v>0</v>
      </c>
      <c r="G1890" s="79">
        <f t="shared" si="119"/>
        <v>1</v>
      </c>
    </row>
    <row r="1891" spans="1:7" x14ac:dyDescent="0.2">
      <c r="A1891">
        <v>1890</v>
      </c>
      <c r="B1891" t="s">
        <v>97</v>
      </c>
      <c r="C1891">
        <v>27</v>
      </c>
      <c r="D1891" s="79" t="str">
        <f t="shared" si="116"/>
        <v>South</v>
      </c>
      <c r="E1891" s="79">
        <f t="shared" si="117"/>
        <v>0</v>
      </c>
      <c r="F1891" s="79">
        <f t="shared" si="118"/>
        <v>1</v>
      </c>
      <c r="G1891" s="79">
        <f t="shared" si="119"/>
        <v>0</v>
      </c>
    </row>
    <row r="1892" spans="1:7" x14ac:dyDescent="0.2">
      <c r="A1892">
        <v>1891</v>
      </c>
      <c r="B1892" t="s">
        <v>76</v>
      </c>
      <c r="C1892">
        <v>5</v>
      </c>
      <c r="D1892" s="79" t="str">
        <f t="shared" si="116"/>
        <v>West</v>
      </c>
      <c r="E1892" s="79">
        <f t="shared" si="117"/>
        <v>0</v>
      </c>
      <c r="F1892" s="79">
        <f t="shared" si="118"/>
        <v>0</v>
      </c>
      <c r="G1892" s="79">
        <f t="shared" si="119"/>
        <v>0</v>
      </c>
    </row>
    <row r="1893" spans="1:7" x14ac:dyDescent="0.2">
      <c r="A1893">
        <v>1892</v>
      </c>
      <c r="B1893" t="s">
        <v>81</v>
      </c>
      <c r="C1893">
        <v>48</v>
      </c>
      <c r="D1893" s="79" t="str">
        <f t="shared" si="116"/>
        <v>Northeast</v>
      </c>
      <c r="E1893" s="79">
        <f t="shared" si="117"/>
        <v>1</v>
      </c>
      <c r="F1893" s="79">
        <f t="shared" si="118"/>
        <v>0</v>
      </c>
      <c r="G1893" s="79">
        <f t="shared" si="119"/>
        <v>0</v>
      </c>
    </row>
    <row r="1894" spans="1:7" x14ac:dyDescent="0.2">
      <c r="A1894">
        <v>1893</v>
      </c>
      <c r="B1894" t="s">
        <v>98</v>
      </c>
      <c r="C1894">
        <v>12</v>
      </c>
      <c r="D1894" s="79" t="str">
        <f t="shared" si="116"/>
        <v>West</v>
      </c>
      <c r="E1894" s="79">
        <f t="shared" si="117"/>
        <v>0</v>
      </c>
      <c r="F1894" s="79">
        <f t="shared" si="118"/>
        <v>0</v>
      </c>
      <c r="G1894" s="79">
        <f t="shared" si="119"/>
        <v>0</v>
      </c>
    </row>
    <row r="1895" spans="1:7" x14ac:dyDescent="0.2">
      <c r="A1895">
        <v>1894</v>
      </c>
      <c r="B1895" t="s">
        <v>78</v>
      </c>
      <c r="C1895">
        <v>10</v>
      </c>
      <c r="D1895" s="79" t="str">
        <f t="shared" si="116"/>
        <v>South</v>
      </c>
      <c r="E1895" s="79">
        <f t="shared" si="117"/>
        <v>0</v>
      </c>
      <c r="F1895" s="79">
        <f t="shared" si="118"/>
        <v>1</v>
      </c>
      <c r="G1895" s="79">
        <f t="shared" si="119"/>
        <v>0</v>
      </c>
    </row>
    <row r="1896" spans="1:7" x14ac:dyDescent="0.2">
      <c r="A1896">
        <v>1895</v>
      </c>
      <c r="B1896" t="s">
        <v>116</v>
      </c>
      <c r="C1896">
        <v>48</v>
      </c>
      <c r="D1896" s="79" t="str">
        <f t="shared" si="116"/>
        <v>West</v>
      </c>
      <c r="E1896" s="79">
        <f t="shared" si="117"/>
        <v>0</v>
      </c>
      <c r="F1896" s="79">
        <f t="shared" si="118"/>
        <v>0</v>
      </c>
      <c r="G1896" s="79">
        <f t="shared" si="119"/>
        <v>0</v>
      </c>
    </row>
    <row r="1897" spans="1:7" x14ac:dyDescent="0.2">
      <c r="A1897">
        <v>1896</v>
      </c>
      <c r="B1897" t="s">
        <v>148</v>
      </c>
      <c r="C1897">
        <v>3</v>
      </c>
      <c r="D1897" s="79" t="str">
        <f t="shared" si="116"/>
        <v>West</v>
      </c>
      <c r="E1897" s="79">
        <f t="shared" si="117"/>
        <v>0</v>
      </c>
      <c r="F1897" s="79">
        <f t="shared" si="118"/>
        <v>0</v>
      </c>
      <c r="G1897" s="79">
        <f t="shared" si="119"/>
        <v>0</v>
      </c>
    </row>
    <row r="1898" spans="1:7" x14ac:dyDescent="0.2">
      <c r="A1898">
        <v>1897</v>
      </c>
      <c r="B1898" t="s">
        <v>106</v>
      </c>
      <c r="C1898">
        <v>19</v>
      </c>
      <c r="D1898" s="79" t="str">
        <f t="shared" si="116"/>
        <v>West</v>
      </c>
      <c r="E1898" s="79">
        <f t="shared" si="117"/>
        <v>0</v>
      </c>
      <c r="F1898" s="79">
        <f t="shared" si="118"/>
        <v>0</v>
      </c>
      <c r="G1898" s="79">
        <f t="shared" si="119"/>
        <v>0</v>
      </c>
    </row>
    <row r="1899" spans="1:7" x14ac:dyDescent="0.2">
      <c r="A1899">
        <v>1898</v>
      </c>
      <c r="B1899" t="s">
        <v>119</v>
      </c>
      <c r="C1899">
        <v>11</v>
      </c>
      <c r="D1899" s="79" t="str">
        <f t="shared" si="116"/>
        <v>West</v>
      </c>
      <c r="E1899" s="79">
        <f t="shared" si="117"/>
        <v>0</v>
      </c>
      <c r="F1899" s="79">
        <f t="shared" si="118"/>
        <v>0</v>
      </c>
      <c r="G1899" s="79">
        <f t="shared" si="119"/>
        <v>0</v>
      </c>
    </row>
    <row r="1900" spans="1:7" x14ac:dyDescent="0.2">
      <c r="A1900">
        <v>1899</v>
      </c>
      <c r="B1900" t="s">
        <v>104</v>
      </c>
      <c r="C1900">
        <v>25</v>
      </c>
      <c r="D1900" s="79" t="str">
        <f t="shared" si="116"/>
        <v>South</v>
      </c>
      <c r="E1900" s="79">
        <f t="shared" si="117"/>
        <v>0</v>
      </c>
      <c r="F1900" s="79">
        <f t="shared" si="118"/>
        <v>1</v>
      </c>
      <c r="G1900" s="79">
        <f t="shared" si="119"/>
        <v>0</v>
      </c>
    </row>
    <row r="1901" spans="1:7" x14ac:dyDescent="0.2">
      <c r="A1901">
        <v>1900</v>
      </c>
      <c r="B1901" t="s">
        <v>83</v>
      </c>
      <c r="C1901">
        <v>42</v>
      </c>
      <c r="D1901" s="79" t="str">
        <f t="shared" si="116"/>
        <v>Northeast</v>
      </c>
      <c r="E1901" s="79">
        <f t="shared" si="117"/>
        <v>1</v>
      </c>
      <c r="F1901" s="79">
        <f t="shared" si="118"/>
        <v>0</v>
      </c>
      <c r="G1901" s="79">
        <f t="shared" si="119"/>
        <v>0</v>
      </c>
    </row>
    <row r="1902" spans="1:7" x14ac:dyDescent="0.2">
      <c r="A1902">
        <v>1901</v>
      </c>
      <c r="B1902" t="s">
        <v>145</v>
      </c>
      <c r="C1902">
        <v>34</v>
      </c>
      <c r="D1902" s="79" t="str">
        <f t="shared" si="116"/>
        <v>Midwest</v>
      </c>
      <c r="E1902" s="79">
        <f t="shared" si="117"/>
        <v>0</v>
      </c>
      <c r="F1902" s="79">
        <f t="shared" si="118"/>
        <v>0</v>
      </c>
      <c r="G1902" s="79">
        <f t="shared" si="119"/>
        <v>1</v>
      </c>
    </row>
    <row r="1903" spans="1:7" x14ac:dyDescent="0.2">
      <c r="A1903">
        <v>1902</v>
      </c>
      <c r="B1903" t="s">
        <v>116</v>
      </c>
      <c r="C1903">
        <v>50</v>
      </c>
      <c r="D1903" s="79" t="str">
        <f t="shared" si="116"/>
        <v>West</v>
      </c>
      <c r="E1903" s="79">
        <f t="shared" si="117"/>
        <v>0</v>
      </c>
      <c r="F1903" s="79">
        <f t="shared" si="118"/>
        <v>0</v>
      </c>
      <c r="G1903" s="79">
        <f t="shared" si="119"/>
        <v>0</v>
      </c>
    </row>
    <row r="1904" spans="1:7" x14ac:dyDescent="0.2">
      <c r="A1904">
        <v>1903</v>
      </c>
      <c r="B1904" t="s">
        <v>129</v>
      </c>
      <c r="C1904">
        <v>21</v>
      </c>
      <c r="D1904" s="79" t="str">
        <f t="shared" si="116"/>
        <v>West</v>
      </c>
      <c r="E1904" s="79">
        <f t="shared" si="117"/>
        <v>0</v>
      </c>
      <c r="F1904" s="79">
        <f t="shared" si="118"/>
        <v>0</v>
      </c>
      <c r="G1904" s="79">
        <f t="shared" si="119"/>
        <v>0</v>
      </c>
    </row>
    <row r="1905" spans="1:7" x14ac:dyDescent="0.2">
      <c r="A1905">
        <v>1904</v>
      </c>
      <c r="B1905" t="s">
        <v>97</v>
      </c>
      <c r="C1905">
        <v>37</v>
      </c>
      <c r="D1905" s="79" t="str">
        <f t="shared" si="116"/>
        <v>South</v>
      </c>
      <c r="E1905" s="79">
        <f t="shared" si="117"/>
        <v>0</v>
      </c>
      <c r="F1905" s="79">
        <f t="shared" si="118"/>
        <v>1</v>
      </c>
      <c r="G1905" s="79">
        <f t="shared" si="119"/>
        <v>0</v>
      </c>
    </row>
    <row r="1906" spans="1:7" x14ac:dyDescent="0.2">
      <c r="A1906">
        <v>1905</v>
      </c>
      <c r="B1906" t="s">
        <v>106</v>
      </c>
      <c r="C1906">
        <v>46</v>
      </c>
      <c r="D1906" s="79" t="str">
        <f t="shared" si="116"/>
        <v>West</v>
      </c>
      <c r="E1906" s="79">
        <f t="shared" si="117"/>
        <v>0</v>
      </c>
      <c r="F1906" s="79">
        <f t="shared" si="118"/>
        <v>0</v>
      </c>
      <c r="G1906" s="79">
        <f t="shared" si="119"/>
        <v>0</v>
      </c>
    </row>
    <row r="1907" spans="1:7" x14ac:dyDescent="0.2">
      <c r="A1907">
        <v>1906</v>
      </c>
      <c r="B1907" t="s">
        <v>134</v>
      </c>
      <c r="C1907">
        <v>14</v>
      </c>
      <c r="D1907" s="79" t="str">
        <f t="shared" si="116"/>
        <v>West</v>
      </c>
      <c r="E1907" s="79">
        <f t="shared" si="117"/>
        <v>0</v>
      </c>
      <c r="F1907" s="79">
        <f t="shared" si="118"/>
        <v>0</v>
      </c>
      <c r="G1907" s="79">
        <f t="shared" si="119"/>
        <v>0</v>
      </c>
    </row>
    <row r="1908" spans="1:7" x14ac:dyDescent="0.2">
      <c r="A1908">
        <v>1907</v>
      </c>
      <c r="B1908" t="s">
        <v>128</v>
      </c>
      <c r="C1908">
        <v>24</v>
      </c>
      <c r="D1908" s="79" t="str">
        <f t="shared" si="116"/>
        <v>Northeast</v>
      </c>
      <c r="E1908" s="79">
        <f t="shared" si="117"/>
        <v>1</v>
      </c>
      <c r="F1908" s="79">
        <f t="shared" si="118"/>
        <v>0</v>
      </c>
      <c r="G1908" s="79">
        <f t="shared" si="119"/>
        <v>0</v>
      </c>
    </row>
    <row r="1909" spans="1:7" x14ac:dyDescent="0.2">
      <c r="A1909">
        <v>1908</v>
      </c>
      <c r="B1909" t="s">
        <v>129</v>
      </c>
      <c r="C1909">
        <v>36</v>
      </c>
      <c r="D1909" s="79" t="str">
        <f t="shared" si="116"/>
        <v>West</v>
      </c>
      <c r="E1909" s="79">
        <f t="shared" si="117"/>
        <v>0</v>
      </c>
      <c r="F1909" s="79">
        <f t="shared" si="118"/>
        <v>0</v>
      </c>
      <c r="G1909" s="79">
        <f t="shared" si="119"/>
        <v>0</v>
      </c>
    </row>
    <row r="1910" spans="1:7" x14ac:dyDescent="0.2">
      <c r="A1910">
        <v>1909</v>
      </c>
      <c r="B1910" t="s">
        <v>141</v>
      </c>
      <c r="C1910">
        <v>19</v>
      </c>
      <c r="D1910" s="79" t="str">
        <f t="shared" si="116"/>
        <v>South</v>
      </c>
      <c r="E1910" s="79">
        <f t="shared" si="117"/>
        <v>0</v>
      </c>
      <c r="F1910" s="79">
        <f t="shared" si="118"/>
        <v>1</v>
      </c>
      <c r="G1910" s="79">
        <f t="shared" si="119"/>
        <v>0</v>
      </c>
    </row>
    <row r="1911" spans="1:7" x14ac:dyDescent="0.2">
      <c r="A1911">
        <v>1910</v>
      </c>
      <c r="B1911" t="s">
        <v>21</v>
      </c>
      <c r="C1911">
        <v>12</v>
      </c>
      <c r="D1911" s="79" t="str">
        <f t="shared" si="116"/>
        <v>South</v>
      </c>
      <c r="E1911" s="79">
        <f t="shared" si="117"/>
        <v>0</v>
      </c>
      <c r="F1911" s="79">
        <f t="shared" si="118"/>
        <v>1</v>
      </c>
      <c r="G1911" s="79">
        <f t="shared" si="119"/>
        <v>0</v>
      </c>
    </row>
    <row r="1912" spans="1:7" x14ac:dyDescent="0.2">
      <c r="A1912">
        <v>1911</v>
      </c>
      <c r="B1912" t="s">
        <v>83</v>
      </c>
      <c r="C1912">
        <v>13</v>
      </c>
      <c r="D1912" s="79" t="str">
        <f t="shared" si="116"/>
        <v>Northeast</v>
      </c>
      <c r="E1912" s="79">
        <f t="shared" si="117"/>
        <v>1</v>
      </c>
      <c r="F1912" s="79">
        <f t="shared" si="118"/>
        <v>0</v>
      </c>
      <c r="G1912" s="79">
        <f t="shared" si="119"/>
        <v>0</v>
      </c>
    </row>
    <row r="1913" spans="1:7" x14ac:dyDescent="0.2">
      <c r="A1913">
        <v>1912</v>
      </c>
      <c r="B1913" t="s">
        <v>116</v>
      </c>
      <c r="C1913">
        <v>32</v>
      </c>
      <c r="D1913" s="79" t="str">
        <f t="shared" si="116"/>
        <v>West</v>
      </c>
      <c r="E1913" s="79">
        <f t="shared" si="117"/>
        <v>0</v>
      </c>
      <c r="F1913" s="79">
        <f t="shared" si="118"/>
        <v>0</v>
      </c>
      <c r="G1913" s="79">
        <f t="shared" si="119"/>
        <v>0</v>
      </c>
    </row>
    <row r="1914" spans="1:7" x14ac:dyDescent="0.2">
      <c r="A1914">
        <v>1913</v>
      </c>
      <c r="B1914" t="s">
        <v>111</v>
      </c>
      <c r="C1914">
        <v>5</v>
      </c>
      <c r="D1914" s="79" t="str">
        <f t="shared" si="116"/>
        <v>West</v>
      </c>
      <c r="E1914" s="79">
        <f t="shared" si="117"/>
        <v>0</v>
      </c>
      <c r="F1914" s="79">
        <f t="shared" si="118"/>
        <v>0</v>
      </c>
      <c r="G1914" s="79">
        <f t="shared" si="119"/>
        <v>0</v>
      </c>
    </row>
    <row r="1915" spans="1:7" x14ac:dyDescent="0.2">
      <c r="A1915">
        <v>1914</v>
      </c>
      <c r="B1915" t="s">
        <v>21</v>
      </c>
      <c r="C1915">
        <v>29</v>
      </c>
      <c r="D1915" s="79" t="str">
        <f t="shared" si="116"/>
        <v>South</v>
      </c>
      <c r="E1915" s="79">
        <f t="shared" si="117"/>
        <v>0</v>
      </c>
      <c r="F1915" s="79">
        <f t="shared" si="118"/>
        <v>1</v>
      </c>
      <c r="G1915" s="79">
        <f t="shared" si="119"/>
        <v>0</v>
      </c>
    </row>
    <row r="1916" spans="1:7" x14ac:dyDescent="0.2">
      <c r="A1916">
        <v>1915</v>
      </c>
      <c r="B1916" t="s">
        <v>119</v>
      </c>
      <c r="C1916">
        <v>40</v>
      </c>
      <c r="D1916" s="79" t="str">
        <f t="shared" si="116"/>
        <v>West</v>
      </c>
      <c r="E1916" s="79">
        <f t="shared" si="117"/>
        <v>0</v>
      </c>
      <c r="F1916" s="79">
        <f t="shared" si="118"/>
        <v>0</v>
      </c>
      <c r="G1916" s="79">
        <f t="shared" si="119"/>
        <v>0</v>
      </c>
    </row>
    <row r="1917" spans="1:7" x14ac:dyDescent="0.2">
      <c r="A1917">
        <v>1916</v>
      </c>
      <c r="B1917" t="s">
        <v>89</v>
      </c>
      <c r="C1917">
        <v>44</v>
      </c>
      <c r="D1917" s="79" t="str">
        <f t="shared" si="116"/>
        <v>South</v>
      </c>
      <c r="E1917" s="79">
        <f t="shared" si="117"/>
        <v>0</v>
      </c>
      <c r="F1917" s="79">
        <f t="shared" si="118"/>
        <v>1</v>
      </c>
      <c r="G1917" s="79">
        <f t="shared" si="119"/>
        <v>0</v>
      </c>
    </row>
    <row r="1918" spans="1:7" x14ac:dyDescent="0.2">
      <c r="A1918">
        <v>1917</v>
      </c>
      <c r="B1918" t="s">
        <v>138</v>
      </c>
      <c r="C1918">
        <v>3</v>
      </c>
      <c r="D1918" s="79" t="str">
        <f t="shared" si="116"/>
        <v>Northeast</v>
      </c>
      <c r="E1918" s="79">
        <f t="shared" si="117"/>
        <v>1</v>
      </c>
      <c r="F1918" s="79">
        <f t="shared" si="118"/>
        <v>0</v>
      </c>
      <c r="G1918" s="79">
        <f t="shared" si="119"/>
        <v>0</v>
      </c>
    </row>
    <row r="1919" spans="1:7" x14ac:dyDescent="0.2">
      <c r="A1919">
        <v>1918</v>
      </c>
      <c r="B1919" t="s">
        <v>76</v>
      </c>
      <c r="C1919">
        <v>35</v>
      </c>
      <c r="D1919" s="79" t="str">
        <f t="shared" si="116"/>
        <v>West</v>
      </c>
      <c r="E1919" s="79">
        <f t="shared" si="117"/>
        <v>0</v>
      </c>
      <c r="F1919" s="79">
        <f t="shared" si="118"/>
        <v>0</v>
      </c>
      <c r="G1919" s="79">
        <f t="shared" si="119"/>
        <v>0</v>
      </c>
    </row>
    <row r="1920" spans="1:7" x14ac:dyDescent="0.2">
      <c r="A1920">
        <v>1919</v>
      </c>
      <c r="B1920" t="s">
        <v>134</v>
      </c>
      <c r="C1920">
        <v>33</v>
      </c>
      <c r="D1920" s="79" t="str">
        <f t="shared" si="116"/>
        <v>West</v>
      </c>
      <c r="E1920" s="79">
        <f t="shared" si="117"/>
        <v>0</v>
      </c>
      <c r="F1920" s="79">
        <f t="shared" si="118"/>
        <v>0</v>
      </c>
      <c r="G1920" s="79">
        <f t="shared" si="119"/>
        <v>0</v>
      </c>
    </row>
    <row r="1921" spans="1:7" x14ac:dyDescent="0.2">
      <c r="A1921">
        <v>1920</v>
      </c>
      <c r="B1921" t="s">
        <v>140</v>
      </c>
      <c r="C1921">
        <v>20</v>
      </c>
      <c r="D1921" s="79" t="str">
        <f t="shared" si="116"/>
        <v>South</v>
      </c>
      <c r="E1921" s="79">
        <f t="shared" si="117"/>
        <v>0</v>
      </c>
      <c r="F1921" s="79">
        <f t="shared" si="118"/>
        <v>1</v>
      </c>
      <c r="G1921" s="79">
        <f t="shared" si="119"/>
        <v>0</v>
      </c>
    </row>
    <row r="1922" spans="1:7" x14ac:dyDescent="0.2">
      <c r="A1922">
        <v>1921</v>
      </c>
      <c r="B1922" t="s">
        <v>138</v>
      </c>
      <c r="C1922">
        <v>40</v>
      </c>
      <c r="D1922" s="79" t="str">
        <f t="shared" si="116"/>
        <v>Northeast</v>
      </c>
      <c r="E1922" s="79">
        <f t="shared" si="117"/>
        <v>1</v>
      </c>
      <c r="F1922" s="79">
        <f t="shared" si="118"/>
        <v>0</v>
      </c>
      <c r="G1922" s="79">
        <f t="shared" si="119"/>
        <v>0</v>
      </c>
    </row>
    <row r="1923" spans="1:7" x14ac:dyDescent="0.2">
      <c r="A1923">
        <v>1922</v>
      </c>
      <c r="B1923" t="s">
        <v>150</v>
      </c>
      <c r="C1923">
        <v>13</v>
      </c>
      <c r="D1923" s="79" t="str">
        <f t="shared" ref="D1923:D1986" si="120">IF(OR(B1923="Maine",B1923="New Hampshire",B1923="Vermont",B1923="Massachusetts",B1923="Rhode Island",B1923="Connecticut",B1923="New York",B1923="New Jersey",B1923="Pennsylvania"),"Northeast",
IF(OR(B1923="Delaware",B1923="Maryland",B1923="Virginia",B1923="West Virginia",B1923="North Carolina",B1923="South Carolina",B1923="Georgia",B1923="Florida",B1923="Kentucky",B1923="Tennessee",B1923="Alabama",B1923="Mississippi",B1923="Arkansas",B1923="Louisiana",B1923="Oklahoma",B1923="Texas"),"South",
IF(OR(B1923="Ohio",B1923="Michigan",B1923="Indiana",B1923="Illinois",B1923="Wisconsin",B1923="Minnesota",B1923="Iowa",B1923="Missouri",B1923="North Dakota",B1923="South Dakota",B1923="Nebraska",B1923="Kansas"),"Midwest",
IF(OR(B1923="Montana",B1923="Idaho",B1923="Wyoming",B1923="Colorado",B1923="Utah",B1923="Nevada",B1923="Arizona",B1923="New Mexico",B1923="Alaska",B1923="Hawaii",B1923="Washington",B1923="Oregon",B1923="California"),"West",
"Unknown"))))</f>
        <v>Midwest</v>
      </c>
      <c r="E1923" s="79">
        <f t="shared" ref="E1923:E1986" si="121">IF(D1923="Northeast", 1, 0)</f>
        <v>0</v>
      </c>
      <c r="F1923" s="79">
        <f t="shared" ref="F1923:F1986" si="122">IF(D1923="South", 1, 0)</f>
        <v>0</v>
      </c>
      <c r="G1923" s="79">
        <f t="shared" ref="G1923:G1986" si="123">IF(D1923="Midwest", 1, 0)</f>
        <v>1</v>
      </c>
    </row>
    <row r="1924" spans="1:7" x14ac:dyDescent="0.2">
      <c r="A1924">
        <v>1923</v>
      </c>
      <c r="B1924" t="s">
        <v>21</v>
      </c>
      <c r="C1924">
        <v>9</v>
      </c>
      <c r="D1924" s="79" t="str">
        <f t="shared" si="120"/>
        <v>South</v>
      </c>
      <c r="E1924" s="79">
        <f t="shared" si="121"/>
        <v>0</v>
      </c>
      <c r="F1924" s="79">
        <f t="shared" si="122"/>
        <v>1</v>
      </c>
      <c r="G1924" s="79">
        <f t="shared" si="123"/>
        <v>0</v>
      </c>
    </row>
    <row r="1925" spans="1:7" x14ac:dyDescent="0.2">
      <c r="A1925">
        <v>1924</v>
      </c>
      <c r="B1925" t="s">
        <v>144</v>
      </c>
      <c r="C1925">
        <v>7</v>
      </c>
      <c r="D1925" s="79" t="str">
        <f t="shared" si="120"/>
        <v>Midwest</v>
      </c>
      <c r="E1925" s="79">
        <f t="shared" si="121"/>
        <v>0</v>
      </c>
      <c r="F1925" s="79">
        <f t="shared" si="122"/>
        <v>0</v>
      </c>
      <c r="G1925" s="79">
        <f t="shared" si="123"/>
        <v>1</v>
      </c>
    </row>
    <row r="1926" spans="1:7" x14ac:dyDescent="0.2">
      <c r="A1926">
        <v>1925</v>
      </c>
      <c r="B1926" t="s">
        <v>150</v>
      </c>
      <c r="C1926">
        <v>42</v>
      </c>
      <c r="D1926" s="79" t="str">
        <f t="shared" si="120"/>
        <v>Midwest</v>
      </c>
      <c r="E1926" s="79">
        <f t="shared" si="121"/>
        <v>0</v>
      </c>
      <c r="F1926" s="79">
        <f t="shared" si="122"/>
        <v>0</v>
      </c>
      <c r="G1926" s="79">
        <f t="shared" si="123"/>
        <v>1</v>
      </c>
    </row>
    <row r="1927" spans="1:7" x14ac:dyDescent="0.2">
      <c r="A1927">
        <v>1926</v>
      </c>
      <c r="B1927" t="s">
        <v>139</v>
      </c>
      <c r="C1927">
        <v>44</v>
      </c>
      <c r="D1927" s="79" t="str">
        <f t="shared" si="120"/>
        <v>West</v>
      </c>
      <c r="E1927" s="79">
        <f t="shared" si="121"/>
        <v>0</v>
      </c>
      <c r="F1927" s="79">
        <f t="shared" si="122"/>
        <v>0</v>
      </c>
      <c r="G1927" s="79">
        <f t="shared" si="123"/>
        <v>0</v>
      </c>
    </row>
    <row r="1928" spans="1:7" x14ac:dyDescent="0.2">
      <c r="A1928">
        <v>1927</v>
      </c>
      <c r="B1928" t="s">
        <v>129</v>
      </c>
      <c r="C1928">
        <v>6</v>
      </c>
      <c r="D1928" s="79" t="str">
        <f t="shared" si="120"/>
        <v>West</v>
      </c>
      <c r="E1928" s="79">
        <f t="shared" si="121"/>
        <v>0</v>
      </c>
      <c r="F1928" s="79">
        <f t="shared" si="122"/>
        <v>0</v>
      </c>
      <c r="G1928" s="79">
        <f t="shared" si="123"/>
        <v>0</v>
      </c>
    </row>
    <row r="1929" spans="1:7" x14ac:dyDescent="0.2">
      <c r="A1929">
        <v>1928</v>
      </c>
      <c r="B1929" t="s">
        <v>102</v>
      </c>
      <c r="C1929">
        <v>8</v>
      </c>
      <c r="D1929" s="79" t="str">
        <f t="shared" si="120"/>
        <v>South</v>
      </c>
      <c r="E1929" s="79">
        <f t="shared" si="121"/>
        <v>0</v>
      </c>
      <c r="F1929" s="79">
        <f t="shared" si="122"/>
        <v>1</v>
      </c>
      <c r="G1929" s="79">
        <f t="shared" si="123"/>
        <v>0</v>
      </c>
    </row>
    <row r="1930" spans="1:7" x14ac:dyDescent="0.2">
      <c r="A1930">
        <v>1929</v>
      </c>
      <c r="B1930" t="s">
        <v>90</v>
      </c>
      <c r="C1930">
        <v>10</v>
      </c>
      <c r="D1930" s="79" t="str">
        <f t="shared" si="120"/>
        <v>South</v>
      </c>
      <c r="E1930" s="79">
        <f t="shared" si="121"/>
        <v>0</v>
      </c>
      <c r="F1930" s="79">
        <f t="shared" si="122"/>
        <v>1</v>
      </c>
      <c r="G1930" s="79">
        <f t="shared" si="123"/>
        <v>0</v>
      </c>
    </row>
    <row r="1931" spans="1:7" x14ac:dyDescent="0.2">
      <c r="A1931">
        <v>1930</v>
      </c>
      <c r="B1931" t="s">
        <v>76</v>
      </c>
      <c r="C1931">
        <v>46</v>
      </c>
      <c r="D1931" s="79" t="str">
        <f t="shared" si="120"/>
        <v>West</v>
      </c>
      <c r="E1931" s="79">
        <f t="shared" si="121"/>
        <v>0</v>
      </c>
      <c r="F1931" s="79">
        <f t="shared" si="122"/>
        <v>0</v>
      </c>
      <c r="G1931" s="79">
        <f t="shared" si="123"/>
        <v>0</v>
      </c>
    </row>
    <row r="1932" spans="1:7" x14ac:dyDescent="0.2">
      <c r="A1932">
        <v>1931</v>
      </c>
      <c r="B1932" t="s">
        <v>97</v>
      </c>
      <c r="C1932">
        <v>26</v>
      </c>
      <c r="D1932" s="79" t="str">
        <f t="shared" si="120"/>
        <v>South</v>
      </c>
      <c r="E1932" s="79">
        <f t="shared" si="121"/>
        <v>0</v>
      </c>
      <c r="F1932" s="79">
        <f t="shared" si="122"/>
        <v>1</v>
      </c>
      <c r="G1932" s="79">
        <f t="shared" si="123"/>
        <v>0</v>
      </c>
    </row>
    <row r="1933" spans="1:7" x14ac:dyDescent="0.2">
      <c r="A1933">
        <v>1932</v>
      </c>
      <c r="B1933" t="s">
        <v>114</v>
      </c>
      <c r="C1933">
        <v>6</v>
      </c>
      <c r="D1933" s="79" t="str">
        <f t="shared" si="120"/>
        <v>Midwest</v>
      </c>
      <c r="E1933" s="79">
        <f t="shared" si="121"/>
        <v>0</v>
      </c>
      <c r="F1933" s="79">
        <f t="shared" si="122"/>
        <v>0</v>
      </c>
      <c r="G1933" s="79">
        <f t="shared" si="123"/>
        <v>1</v>
      </c>
    </row>
    <row r="1934" spans="1:7" x14ac:dyDescent="0.2">
      <c r="A1934">
        <v>1933</v>
      </c>
      <c r="B1934" t="s">
        <v>127</v>
      </c>
      <c r="C1934">
        <v>47</v>
      </c>
      <c r="D1934" s="79" t="str">
        <f t="shared" si="120"/>
        <v>South</v>
      </c>
      <c r="E1934" s="79">
        <f t="shared" si="121"/>
        <v>0</v>
      </c>
      <c r="F1934" s="79">
        <f t="shared" si="122"/>
        <v>1</v>
      </c>
      <c r="G1934" s="79">
        <f t="shared" si="123"/>
        <v>0</v>
      </c>
    </row>
    <row r="1935" spans="1:7" x14ac:dyDescent="0.2">
      <c r="A1935">
        <v>1934</v>
      </c>
      <c r="B1935" t="s">
        <v>55</v>
      </c>
      <c r="C1935">
        <v>28</v>
      </c>
      <c r="D1935" s="79" t="str">
        <f t="shared" si="120"/>
        <v>West</v>
      </c>
      <c r="E1935" s="79">
        <f t="shared" si="121"/>
        <v>0</v>
      </c>
      <c r="F1935" s="79">
        <f t="shared" si="122"/>
        <v>0</v>
      </c>
      <c r="G1935" s="79">
        <f t="shared" si="123"/>
        <v>0</v>
      </c>
    </row>
    <row r="1936" spans="1:7" x14ac:dyDescent="0.2">
      <c r="A1936">
        <v>1935</v>
      </c>
      <c r="B1936" t="s">
        <v>150</v>
      </c>
      <c r="C1936">
        <v>23</v>
      </c>
      <c r="D1936" s="79" t="str">
        <f t="shared" si="120"/>
        <v>Midwest</v>
      </c>
      <c r="E1936" s="79">
        <f t="shared" si="121"/>
        <v>0</v>
      </c>
      <c r="F1936" s="79">
        <f t="shared" si="122"/>
        <v>0</v>
      </c>
      <c r="G1936" s="79">
        <f t="shared" si="123"/>
        <v>1</v>
      </c>
    </row>
    <row r="1937" spans="1:7" x14ac:dyDescent="0.2">
      <c r="A1937">
        <v>1936</v>
      </c>
      <c r="B1937" t="s">
        <v>97</v>
      </c>
      <c r="C1937">
        <v>45</v>
      </c>
      <c r="D1937" s="79" t="str">
        <f t="shared" si="120"/>
        <v>South</v>
      </c>
      <c r="E1937" s="79">
        <f t="shared" si="121"/>
        <v>0</v>
      </c>
      <c r="F1937" s="79">
        <f t="shared" si="122"/>
        <v>1</v>
      </c>
      <c r="G1937" s="79">
        <f t="shared" si="123"/>
        <v>0</v>
      </c>
    </row>
    <row r="1938" spans="1:7" x14ac:dyDescent="0.2">
      <c r="A1938">
        <v>1937</v>
      </c>
      <c r="B1938" t="s">
        <v>147</v>
      </c>
      <c r="C1938">
        <v>44</v>
      </c>
      <c r="D1938" s="79" t="str">
        <f t="shared" si="120"/>
        <v>Midwest</v>
      </c>
      <c r="E1938" s="79">
        <f t="shared" si="121"/>
        <v>0</v>
      </c>
      <c r="F1938" s="79">
        <f t="shared" si="122"/>
        <v>0</v>
      </c>
      <c r="G1938" s="79">
        <f t="shared" si="123"/>
        <v>1</v>
      </c>
    </row>
    <row r="1939" spans="1:7" x14ac:dyDescent="0.2">
      <c r="A1939">
        <v>1938</v>
      </c>
      <c r="B1939" t="s">
        <v>78</v>
      </c>
      <c r="C1939">
        <v>11</v>
      </c>
      <c r="D1939" s="79" t="str">
        <f t="shared" si="120"/>
        <v>South</v>
      </c>
      <c r="E1939" s="79">
        <f t="shared" si="121"/>
        <v>0</v>
      </c>
      <c r="F1939" s="79">
        <f t="shared" si="122"/>
        <v>1</v>
      </c>
      <c r="G1939" s="79">
        <f t="shared" si="123"/>
        <v>0</v>
      </c>
    </row>
    <row r="1940" spans="1:7" x14ac:dyDescent="0.2">
      <c r="A1940">
        <v>1939</v>
      </c>
      <c r="B1940" t="s">
        <v>21</v>
      </c>
      <c r="C1940">
        <v>39</v>
      </c>
      <c r="D1940" s="79" t="str">
        <f t="shared" si="120"/>
        <v>South</v>
      </c>
      <c r="E1940" s="79">
        <f t="shared" si="121"/>
        <v>0</v>
      </c>
      <c r="F1940" s="79">
        <f t="shared" si="122"/>
        <v>1</v>
      </c>
      <c r="G1940" s="79">
        <f t="shared" si="123"/>
        <v>0</v>
      </c>
    </row>
    <row r="1941" spans="1:7" x14ac:dyDescent="0.2">
      <c r="A1941">
        <v>1940</v>
      </c>
      <c r="B1941" t="s">
        <v>122</v>
      </c>
      <c r="C1941">
        <v>20</v>
      </c>
      <c r="D1941" s="79" t="str">
        <f t="shared" si="120"/>
        <v>Midwest</v>
      </c>
      <c r="E1941" s="79">
        <f t="shared" si="121"/>
        <v>0</v>
      </c>
      <c r="F1941" s="79">
        <f t="shared" si="122"/>
        <v>0</v>
      </c>
      <c r="G1941" s="79">
        <f t="shared" si="123"/>
        <v>1</v>
      </c>
    </row>
    <row r="1942" spans="1:7" x14ac:dyDescent="0.2">
      <c r="A1942">
        <v>1941</v>
      </c>
      <c r="B1942" t="s">
        <v>119</v>
      </c>
      <c r="C1942">
        <v>48</v>
      </c>
      <c r="D1942" s="79" t="str">
        <f t="shared" si="120"/>
        <v>West</v>
      </c>
      <c r="E1942" s="79">
        <f t="shared" si="121"/>
        <v>0</v>
      </c>
      <c r="F1942" s="79">
        <f t="shared" si="122"/>
        <v>0</v>
      </c>
      <c r="G1942" s="79">
        <f t="shared" si="123"/>
        <v>0</v>
      </c>
    </row>
    <row r="1943" spans="1:7" x14ac:dyDescent="0.2">
      <c r="A1943">
        <v>1942</v>
      </c>
      <c r="B1943" t="s">
        <v>128</v>
      </c>
      <c r="C1943">
        <v>46</v>
      </c>
      <c r="D1943" s="79" t="str">
        <f t="shared" si="120"/>
        <v>Northeast</v>
      </c>
      <c r="E1943" s="79">
        <f t="shared" si="121"/>
        <v>1</v>
      </c>
      <c r="F1943" s="79">
        <f t="shared" si="122"/>
        <v>0</v>
      </c>
      <c r="G1943" s="79">
        <f t="shared" si="123"/>
        <v>0</v>
      </c>
    </row>
    <row r="1944" spans="1:7" x14ac:dyDescent="0.2">
      <c r="A1944">
        <v>1943</v>
      </c>
      <c r="B1944" t="s">
        <v>89</v>
      </c>
      <c r="C1944">
        <v>22</v>
      </c>
      <c r="D1944" s="79" t="str">
        <f t="shared" si="120"/>
        <v>South</v>
      </c>
      <c r="E1944" s="79">
        <f t="shared" si="121"/>
        <v>0</v>
      </c>
      <c r="F1944" s="79">
        <f t="shared" si="122"/>
        <v>1</v>
      </c>
      <c r="G1944" s="79">
        <f t="shared" si="123"/>
        <v>0</v>
      </c>
    </row>
    <row r="1945" spans="1:7" x14ac:dyDescent="0.2">
      <c r="A1945">
        <v>1944</v>
      </c>
      <c r="B1945" t="s">
        <v>149</v>
      </c>
      <c r="C1945">
        <v>45</v>
      </c>
      <c r="D1945" s="79" t="str">
        <f t="shared" si="120"/>
        <v>Midwest</v>
      </c>
      <c r="E1945" s="79">
        <f t="shared" si="121"/>
        <v>0</v>
      </c>
      <c r="F1945" s="79">
        <f t="shared" si="122"/>
        <v>0</v>
      </c>
      <c r="G1945" s="79">
        <f t="shared" si="123"/>
        <v>1</v>
      </c>
    </row>
    <row r="1946" spans="1:7" x14ac:dyDescent="0.2">
      <c r="A1946">
        <v>1945</v>
      </c>
      <c r="B1946" t="s">
        <v>71</v>
      </c>
      <c r="C1946">
        <v>49</v>
      </c>
      <c r="D1946" s="79" t="str">
        <f t="shared" si="120"/>
        <v>South</v>
      </c>
      <c r="E1946" s="79">
        <f t="shared" si="121"/>
        <v>0</v>
      </c>
      <c r="F1946" s="79">
        <f t="shared" si="122"/>
        <v>1</v>
      </c>
      <c r="G1946" s="79">
        <f t="shared" si="123"/>
        <v>0</v>
      </c>
    </row>
    <row r="1947" spans="1:7" x14ac:dyDescent="0.2">
      <c r="A1947">
        <v>1946</v>
      </c>
      <c r="B1947" t="s">
        <v>141</v>
      </c>
      <c r="C1947">
        <v>9</v>
      </c>
      <c r="D1947" s="79" t="str">
        <f t="shared" si="120"/>
        <v>South</v>
      </c>
      <c r="E1947" s="79">
        <f t="shared" si="121"/>
        <v>0</v>
      </c>
      <c r="F1947" s="79">
        <f t="shared" si="122"/>
        <v>1</v>
      </c>
      <c r="G1947" s="79">
        <f t="shared" si="123"/>
        <v>0</v>
      </c>
    </row>
    <row r="1948" spans="1:7" x14ac:dyDescent="0.2">
      <c r="A1948">
        <v>1947</v>
      </c>
      <c r="B1948" t="s">
        <v>59</v>
      </c>
      <c r="C1948">
        <v>41</v>
      </c>
      <c r="D1948" s="79" t="str">
        <f t="shared" si="120"/>
        <v>South</v>
      </c>
      <c r="E1948" s="79">
        <f t="shared" si="121"/>
        <v>0</v>
      </c>
      <c r="F1948" s="79">
        <f t="shared" si="122"/>
        <v>1</v>
      </c>
      <c r="G1948" s="79">
        <f t="shared" si="123"/>
        <v>0</v>
      </c>
    </row>
    <row r="1949" spans="1:7" x14ac:dyDescent="0.2">
      <c r="A1949">
        <v>1948</v>
      </c>
      <c r="B1949" t="s">
        <v>83</v>
      </c>
      <c r="C1949">
        <v>2</v>
      </c>
      <c r="D1949" s="79" t="str">
        <f t="shared" si="120"/>
        <v>Northeast</v>
      </c>
      <c r="E1949" s="79">
        <f t="shared" si="121"/>
        <v>1</v>
      </c>
      <c r="F1949" s="79">
        <f t="shared" si="122"/>
        <v>0</v>
      </c>
      <c r="G1949" s="79">
        <f t="shared" si="123"/>
        <v>0</v>
      </c>
    </row>
    <row r="1950" spans="1:7" x14ac:dyDescent="0.2">
      <c r="A1950">
        <v>1949</v>
      </c>
      <c r="B1950" t="s">
        <v>138</v>
      </c>
      <c r="C1950">
        <v>39</v>
      </c>
      <c r="D1950" s="79" t="str">
        <f t="shared" si="120"/>
        <v>Northeast</v>
      </c>
      <c r="E1950" s="79">
        <f t="shared" si="121"/>
        <v>1</v>
      </c>
      <c r="F1950" s="79">
        <f t="shared" si="122"/>
        <v>0</v>
      </c>
      <c r="G1950" s="79">
        <f t="shared" si="123"/>
        <v>0</v>
      </c>
    </row>
    <row r="1951" spans="1:7" x14ac:dyDescent="0.2">
      <c r="A1951">
        <v>1950</v>
      </c>
      <c r="B1951" t="s">
        <v>144</v>
      </c>
      <c r="C1951">
        <v>12</v>
      </c>
      <c r="D1951" s="79" t="str">
        <f t="shared" si="120"/>
        <v>Midwest</v>
      </c>
      <c r="E1951" s="79">
        <f t="shared" si="121"/>
        <v>0</v>
      </c>
      <c r="F1951" s="79">
        <f t="shared" si="122"/>
        <v>0</v>
      </c>
      <c r="G1951" s="79">
        <f t="shared" si="123"/>
        <v>1</v>
      </c>
    </row>
    <row r="1952" spans="1:7" x14ac:dyDescent="0.2">
      <c r="A1952">
        <v>1951</v>
      </c>
      <c r="B1952" t="s">
        <v>71</v>
      </c>
      <c r="C1952">
        <v>26</v>
      </c>
      <c r="D1952" s="79" t="str">
        <f t="shared" si="120"/>
        <v>South</v>
      </c>
      <c r="E1952" s="79">
        <f t="shared" si="121"/>
        <v>0</v>
      </c>
      <c r="F1952" s="79">
        <f t="shared" si="122"/>
        <v>1</v>
      </c>
      <c r="G1952" s="79">
        <f t="shared" si="123"/>
        <v>0</v>
      </c>
    </row>
    <row r="1953" spans="1:7" x14ac:dyDescent="0.2">
      <c r="A1953">
        <v>1952</v>
      </c>
      <c r="B1953" t="s">
        <v>138</v>
      </c>
      <c r="C1953">
        <v>32</v>
      </c>
      <c r="D1953" s="79" t="str">
        <f t="shared" si="120"/>
        <v>Northeast</v>
      </c>
      <c r="E1953" s="79">
        <f t="shared" si="121"/>
        <v>1</v>
      </c>
      <c r="F1953" s="79">
        <f t="shared" si="122"/>
        <v>0</v>
      </c>
      <c r="G1953" s="79">
        <f t="shared" si="123"/>
        <v>0</v>
      </c>
    </row>
    <row r="1954" spans="1:7" x14ac:dyDescent="0.2">
      <c r="A1954">
        <v>1953</v>
      </c>
      <c r="B1954" t="s">
        <v>127</v>
      </c>
      <c r="C1954">
        <v>50</v>
      </c>
      <c r="D1954" s="79" t="str">
        <f t="shared" si="120"/>
        <v>South</v>
      </c>
      <c r="E1954" s="79">
        <f t="shared" si="121"/>
        <v>0</v>
      </c>
      <c r="F1954" s="79">
        <f t="shared" si="122"/>
        <v>1</v>
      </c>
      <c r="G1954" s="79">
        <f t="shared" si="123"/>
        <v>0</v>
      </c>
    </row>
    <row r="1955" spans="1:7" x14ac:dyDescent="0.2">
      <c r="A1955">
        <v>1954</v>
      </c>
      <c r="B1955" t="s">
        <v>111</v>
      </c>
      <c r="C1955">
        <v>3</v>
      </c>
      <c r="D1955" s="79" t="str">
        <f t="shared" si="120"/>
        <v>West</v>
      </c>
      <c r="E1955" s="79">
        <f t="shared" si="121"/>
        <v>0</v>
      </c>
      <c r="F1955" s="79">
        <f t="shared" si="122"/>
        <v>0</v>
      </c>
      <c r="G1955" s="79">
        <f t="shared" si="123"/>
        <v>0</v>
      </c>
    </row>
    <row r="1956" spans="1:7" x14ac:dyDescent="0.2">
      <c r="A1956">
        <v>1955</v>
      </c>
      <c r="B1956" t="s">
        <v>111</v>
      </c>
      <c r="C1956">
        <v>3</v>
      </c>
      <c r="D1956" s="79" t="str">
        <f t="shared" si="120"/>
        <v>West</v>
      </c>
      <c r="E1956" s="79">
        <f t="shared" si="121"/>
        <v>0</v>
      </c>
      <c r="F1956" s="79">
        <f t="shared" si="122"/>
        <v>0</v>
      </c>
      <c r="G1956" s="79">
        <f t="shared" si="123"/>
        <v>0</v>
      </c>
    </row>
    <row r="1957" spans="1:7" x14ac:dyDescent="0.2">
      <c r="A1957">
        <v>1956</v>
      </c>
      <c r="B1957" t="s">
        <v>30</v>
      </c>
      <c r="C1957">
        <v>37</v>
      </c>
      <c r="D1957" s="79" t="str">
        <f t="shared" si="120"/>
        <v>Northeast</v>
      </c>
      <c r="E1957" s="79">
        <f t="shared" si="121"/>
        <v>1</v>
      </c>
      <c r="F1957" s="79">
        <f t="shared" si="122"/>
        <v>0</v>
      </c>
      <c r="G1957" s="79">
        <f t="shared" si="123"/>
        <v>0</v>
      </c>
    </row>
    <row r="1958" spans="1:7" x14ac:dyDescent="0.2">
      <c r="A1958">
        <v>1957</v>
      </c>
      <c r="B1958" t="s">
        <v>100</v>
      </c>
      <c r="C1958">
        <v>20</v>
      </c>
      <c r="D1958" s="79" t="str">
        <f t="shared" si="120"/>
        <v>South</v>
      </c>
      <c r="E1958" s="79">
        <f t="shared" si="121"/>
        <v>0</v>
      </c>
      <c r="F1958" s="79">
        <f t="shared" si="122"/>
        <v>1</v>
      </c>
      <c r="G1958" s="79">
        <f t="shared" si="123"/>
        <v>0</v>
      </c>
    </row>
    <row r="1959" spans="1:7" x14ac:dyDescent="0.2">
      <c r="A1959">
        <v>1958</v>
      </c>
      <c r="B1959" t="s">
        <v>130</v>
      </c>
      <c r="C1959">
        <v>26</v>
      </c>
      <c r="D1959" s="79" t="str">
        <f t="shared" si="120"/>
        <v>South</v>
      </c>
      <c r="E1959" s="79">
        <f t="shared" si="121"/>
        <v>0</v>
      </c>
      <c r="F1959" s="79">
        <f t="shared" si="122"/>
        <v>1</v>
      </c>
      <c r="G1959" s="79">
        <f t="shared" si="123"/>
        <v>0</v>
      </c>
    </row>
    <row r="1960" spans="1:7" x14ac:dyDescent="0.2">
      <c r="A1960">
        <v>1959</v>
      </c>
      <c r="B1960" t="s">
        <v>106</v>
      </c>
      <c r="C1960">
        <v>47</v>
      </c>
      <c r="D1960" s="79" t="str">
        <f t="shared" si="120"/>
        <v>West</v>
      </c>
      <c r="E1960" s="79">
        <f t="shared" si="121"/>
        <v>0</v>
      </c>
      <c r="F1960" s="79">
        <f t="shared" si="122"/>
        <v>0</v>
      </c>
      <c r="G1960" s="79">
        <f t="shared" si="123"/>
        <v>0</v>
      </c>
    </row>
    <row r="1961" spans="1:7" x14ac:dyDescent="0.2">
      <c r="A1961">
        <v>1960</v>
      </c>
      <c r="B1961" t="s">
        <v>111</v>
      </c>
      <c r="C1961">
        <v>7</v>
      </c>
      <c r="D1961" s="79" t="str">
        <f t="shared" si="120"/>
        <v>West</v>
      </c>
      <c r="E1961" s="79">
        <f t="shared" si="121"/>
        <v>0</v>
      </c>
      <c r="F1961" s="79">
        <f t="shared" si="122"/>
        <v>0</v>
      </c>
      <c r="G1961" s="79">
        <f t="shared" si="123"/>
        <v>0</v>
      </c>
    </row>
    <row r="1962" spans="1:7" x14ac:dyDescent="0.2">
      <c r="A1962">
        <v>1961</v>
      </c>
      <c r="B1962" t="s">
        <v>34</v>
      </c>
      <c r="C1962">
        <v>40</v>
      </c>
      <c r="D1962" s="79" t="str">
        <f t="shared" si="120"/>
        <v>Northeast</v>
      </c>
      <c r="E1962" s="79">
        <f t="shared" si="121"/>
        <v>1</v>
      </c>
      <c r="F1962" s="79">
        <f t="shared" si="122"/>
        <v>0</v>
      </c>
      <c r="G1962" s="79">
        <f t="shared" si="123"/>
        <v>0</v>
      </c>
    </row>
    <row r="1963" spans="1:7" x14ac:dyDescent="0.2">
      <c r="A1963">
        <v>1962</v>
      </c>
      <c r="B1963" t="s">
        <v>106</v>
      </c>
      <c r="C1963">
        <v>45</v>
      </c>
      <c r="D1963" s="79" t="str">
        <f t="shared" si="120"/>
        <v>West</v>
      </c>
      <c r="E1963" s="79">
        <f t="shared" si="121"/>
        <v>0</v>
      </c>
      <c r="F1963" s="79">
        <f t="shared" si="122"/>
        <v>0</v>
      </c>
      <c r="G1963" s="79">
        <f t="shared" si="123"/>
        <v>0</v>
      </c>
    </row>
    <row r="1964" spans="1:7" x14ac:dyDescent="0.2">
      <c r="A1964">
        <v>1963</v>
      </c>
      <c r="B1964" t="s">
        <v>145</v>
      </c>
      <c r="C1964">
        <v>20</v>
      </c>
      <c r="D1964" s="79" t="str">
        <f t="shared" si="120"/>
        <v>Midwest</v>
      </c>
      <c r="E1964" s="79">
        <f t="shared" si="121"/>
        <v>0</v>
      </c>
      <c r="F1964" s="79">
        <f t="shared" si="122"/>
        <v>0</v>
      </c>
      <c r="G1964" s="79">
        <f t="shared" si="123"/>
        <v>1</v>
      </c>
    </row>
    <row r="1965" spans="1:7" x14ac:dyDescent="0.2">
      <c r="A1965">
        <v>1964</v>
      </c>
      <c r="B1965" t="s">
        <v>150</v>
      </c>
      <c r="C1965">
        <v>11</v>
      </c>
      <c r="D1965" s="79" t="str">
        <f t="shared" si="120"/>
        <v>Midwest</v>
      </c>
      <c r="E1965" s="79">
        <f t="shared" si="121"/>
        <v>0</v>
      </c>
      <c r="F1965" s="79">
        <f t="shared" si="122"/>
        <v>0</v>
      </c>
      <c r="G1965" s="79">
        <f t="shared" si="123"/>
        <v>1</v>
      </c>
    </row>
    <row r="1966" spans="1:7" x14ac:dyDescent="0.2">
      <c r="A1966">
        <v>1965</v>
      </c>
      <c r="B1966" t="s">
        <v>63</v>
      </c>
      <c r="C1966">
        <v>50</v>
      </c>
      <c r="D1966" s="79" t="str">
        <f t="shared" si="120"/>
        <v>South</v>
      </c>
      <c r="E1966" s="79">
        <f t="shared" si="121"/>
        <v>0</v>
      </c>
      <c r="F1966" s="79">
        <f t="shared" si="122"/>
        <v>1</v>
      </c>
      <c r="G1966" s="79">
        <f t="shared" si="123"/>
        <v>0</v>
      </c>
    </row>
    <row r="1967" spans="1:7" x14ac:dyDescent="0.2">
      <c r="A1967">
        <v>1966</v>
      </c>
      <c r="B1967" t="s">
        <v>115</v>
      </c>
      <c r="C1967">
        <v>25</v>
      </c>
      <c r="D1967" s="79" t="str">
        <f t="shared" si="120"/>
        <v>Midwest</v>
      </c>
      <c r="E1967" s="79">
        <f t="shared" si="121"/>
        <v>0</v>
      </c>
      <c r="F1967" s="79">
        <f t="shared" si="122"/>
        <v>0</v>
      </c>
      <c r="G1967" s="79">
        <f t="shared" si="123"/>
        <v>1</v>
      </c>
    </row>
    <row r="1968" spans="1:7" x14ac:dyDescent="0.2">
      <c r="A1968">
        <v>1967</v>
      </c>
      <c r="B1968" t="s">
        <v>115</v>
      </c>
      <c r="C1968">
        <v>5</v>
      </c>
      <c r="D1968" s="79" t="str">
        <f t="shared" si="120"/>
        <v>Midwest</v>
      </c>
      <c r="E1968" s="79">
        <f t="shared" si="121"/>
        <v>0</v>
      </c>
      <c r="F1968" s="79">
        <f t="shared" si="122"/>
        <v>0</v>
      </c>
      <c r="G1968" s="79">
        <f t="shared" si="123"/>
        <v>1</v>
      </c>
    </row>
    <row r="1969" spans="1:7" x14ac:dyDescent="0.2">
      <c r="A1969">
        <v>1968</v>
      </c>
      <c r="B1969" t="s">
        <v>141</v>
      </c>
      <c r="C1969">
        <v>4</v>
      </c>
      <c r="D1969" s="79" t="str">
        <f t="shared" si="120"/>
        <v>South</v>
      </c>
      <c r="E1969" s="79">
        <f t="shared" si="121"/>
        <v>0</v>
      </c>
      <c r="F1969" s="79">
        <f t="shared" si="122"/>
        <v>1</v>
      </c>
      <c r="G1969" s="79">
        <f t="shared" si="123"/>
        <v>0</v>
      </c>
    </row>
    <row r="1970" spans="1:7" x14ac:dyDescent="0.2">
      <c r="A1970">
        <v>1969</v>
      </c>
      <c r="B1970" t="s">
        <v>147</v>
      </c>
      <c r="C1970">
        <v>25</v>
      </c>
      <c r="D1970" s="79" t="str">
        <f t="shared" si="120"/>
        <v>Midwest</v>
      </c>
      <c r="E1970" s="79">
        <f t="shared" si="121"/>
        <v>0</v>
      </c>
      <c r="F1970" s="79">
        <f t="shared" si="122"/>
        <v>0</v>
      </c>
      <c r="G1970" s="79">
        <f t="shared" si="123"/>
        <v>1</v>
      </c>
    </row>
    <row r="1971" spans="1:7" x14ac:dyDescent="0.2">
      <c r="A1971">
        <v>1970</v>
      </c>
      <c r="B1971" t="s">
        <v>59</v>
      </c>
      <c r="C1971">
        <v>11</v>
      </c>
      <c r="D1971" s="79" t="str">
        <f t="shared" si="120"/>
        <v>South</v>
      </c>
      <c r="E1971" s="79">
        <f t="shared" si="121"/>
        <v>0</v>
      </c>
      <c r="F1971" s="79">
        <f t="shared" si="122"/>
        <v>1</v>
      </c>
      <c r="G1971" s="79">
        <f t="shared" si="123"/>
        <v>0</v>
      </c>
    </row>
    <row r="1972" spans="1:7" x14ac:dyDescent="0.2">
      <c r="A1972">
        <v>1971</v>
      </c>
      <c r="B1972" t="s">
        <v>127</v>
      </c>
      <c r="C1972">
        <v>4</v>
      </c>
      <c r="D1972" s="79" t="str">
        <f t="shared" si="120"/>
        <v>South</v>
      </c>
      <c r="E1972" s="79">
        <f t="shared" si="121"/>
        <v>0</v>
      </c>
      <c r="F1972" s="79">
        <f t="shared" si="122"/>
        <v>1</v>
      </c>
      <c r="G1972" s="79">
        <f t="shared" si="123"/>
        <v>0</v>
      </c>
    </row>
    <row r="1973" spans="1:7" x14ac:dyDescent="0.2">
      <c r="A1973">
        <v>1972</v>
      </c>
      <c r="B1973" t="s">
        <v>137</v>
      </c>
      <c r="C1973">
        <v>1</v>
      </c>
      <c r="D1973" s="79" t="str">
        <f t="shared" si="120"/>
        <v>Northeast</v>
      </c>
      <c r="E1973" s="79">
        <f t="shared" si="121"/>
        <v>1</v>
      </c>
      <c r="F1973" s="79">
        <f t="shared" si="122"/>
        <v>0</v>
      </c>
      <c r="G1973" s="79">
        <f t="shared" si="123"/>
        <v>0</v>
      </c>
    </row>
    <row r="1974" spans="1:7" x14ac:dyDescent="0.2">
      <c r="A1974">
        <v>1973</v>
      </c>
      <c r="B1974" t="s">
        <v>59</v>
      </c>
      <c r="C1974">
        <v>48</v>
      </c>
      <c r="D1974" s="79" t="str">
        <f t="shared" si="120"/>
        <v>South</v>
      </c>
      <c r="E1974" s="79">
        <f t="shared" si="121"/>
        <v>0</v>
      </c>
      <c r="F1974" s="79">
        <f t="shared" si="122"/>
        <v>1</v>
      </c>
      <c r="G1974" s="79">
        <f t="shared" si="123"/>
        <v>0</v>
      </c>
    </row>
    <row r="1975" spans="1:7" x14ac:dyDescent="0.2">
      <c r="A1975">
        <v>1974</v>
      </c>
      <c r="B1975" t="s">
        <v>127</v>
      </c>
      <c r="C1975">
        <v>9</v>
      </c>
      <c r="D1975" s="79" t="str">
        <f t="shared" si="120"/>
        <v>South</v>
      </c>
      <c r="E1975" s="79">
        <f t="shared" si="121"/>
        <v>0</v>
      </c>
      <c r="F1975" s="79">
        <f t="shared" si="122"/>
        <v>1</v>
      </c>
      <c r="G1975" s="79">
        <f t="shared" si="123"/>
        <v>0</v>
      </c>
    </row>
    <row r="1976" spans="1:7" x14ac:dyDescent="0.2">
      <c r="A1976">
        <v>1975</v>
      </c>
      <c r="B1976" t="s">
        <v>121</v>
      </c>
      <c r="C1976">
        <v>2</v>
      </c>
      <c r="D1976" s="79" t="str">
        <f t="shared" si="120"/>
        <v>South</v>
      </c>
      <c r="E1976" s="79">
        <f t="shared" si="121"/>
        <v>0</v>
      </c>
      <c r="F1976" s="79">
        <f t="shared" si="122"/>
        <v>1</v>
      </c>
      <c r="G1976" s="79">
        <f t="shared" si="123"/>
        <v>0</v>
      </c>
    </row>
    <row r="1977" spans="1:7" x14ac:dyDescent="0.2">
      <c r="A1977">
        <v>1976</v>
      </c>
      <c r="B1977" t="s">
        <v>114</v>
      </c>
      <c r="C1977">
        <v>4</v>
      </c>
      <c r="D1977" s="79" t="str">
        <f t="shared" si="120"/>
        <v>Midwest</v>
      </c>
      <c r="E1977" s="79">
        <f t="shared" si="121"/>
        <v>0</v>
      </c>
      <c r="F1977" s="79">
        <f t="shared" si="122"/>
        <v>0</v>
      </c>
      <c r="G1977" s="79">
        <f t="shared" si="123"/>
        <v>1</v>
      </c>
    </row>
    <row r="1978" spans="1:7" x14ac:dyDescent="0.2">
      <c r="A1978">
        <v>1977</v>
      </c>
      <c r="B1978" t="s">
        <v>50</v>
      </c>
      <c r="C1978">
        <v>43</v>
      </c>
      <c r="D1978" s="79" t="str">
        <f t="shared" si="120"/>
        <v>West</v>
      </c>
      <c r="E1978" s="79">
        <f t="shared" si="121"/>
        <v>0</v>
      </c>
      <c r="F1978" s="79">
        <f t="shared" si="122"/>
        <v>0</v>
      </c>
      <c r="G1978" s="79">
        <f t="shared" si="123"/>
        <v>0</v>
      </c>
    </row>
    <row r="1979" spans="1:7" x14ac:dyDescent="0.2">
      <c r="A1979">
        <v>1978</v>
      </c>
      <c r="B1979" t="s">
        <v>102</v>
      </c>
      <c r="C1979">
        <v>32</v>
      </c>
      <c r="D1979" s="79" t="str">
        <f t="shared" si="120"/>
        <v>South</v>
      </c>
      <c r="E1979" s="79">
        <f t="shared" si="121"/>
        <v>0</v>
      </c>
      <c r="F1979" s="79">
        <f t="shared" si="122"/>
        <v>1</v>
      </c>
      <c r="G1979" s="79">
        <f t="shared" si="123"/>
        <v>0</v>
      </c>
    </row>
    <row r="1980" spans="1:7" x14ac:dyDescent="0.2">
      <c r="A1980">
        <v>1979</v>
      </c>
      <c r="B1980" t="s">
        <v>34</v>
      </c>
      <c r="C1980">
        <v>1</v>
      </c>
      <c r="D1980" s="79" t="str">
        <f t="shared" si="120"/>
        <v>Northeast</v>
      </c>
      <c r="E1980" s="79">
        <f t="shared" si="121"/>
        <v>1</v>
      </c>
      <c r="F1980" s="79">
        <f t="shared" si="122"/>
        <v>0</v>
      </c>
      <c r="G1980" s="79">
        <f t="shared" si="123"/>
        <v>0</v>
      </c>
    </row>
    <row r="1981" spans="1:7" x14ac:dyDescent="0.2">
      <c r="A1981">
        <v>1980</v>
      </c>
      <c r="B1981" t="s">
        <v>121</v>
      </c>
      <c r="C1981">
        <v>38</v>
      </c>
      <c r="D1981" s="79" t="str">
        <f t="shared" si="120"/>
        <v>South</v>
      </c>
      <c r="E1981" s="79">
        <f t="shared" si="121"/>
        <v>0</v>
      </c>
      <c r="F1981" s="79">
        <f t="shared" si="122"/>
        <v>1</v>
      </c>
      <c r="G1981" s="79">
        <f t="shared" si="123"/>
        <v>0</v>
      </c>
    </row>
    <row r="1982" spans="1:7" x14ac:dyDescent="0.2">
      <c r="A1982">
        <v>1981</v>
      </c>
      <c r="B1982" t="s">
        <v>145</v>
      </c>
      <c r="C1982">
        <v>25</v>
      </c>
      <c r="D1982" s="79" t="str">
        <f t="shared" si="120"/>
        <v>Midwest</v>
      </c>
      <c r="E1982" s="79">
        <f t="shared" si="121"/>
        <v>0</v>
      </c>
      <c r="F1982" s="79">
        <f t="shared" si="122"/>
        <v>0</v>
      </c>
      <c r="G1982" s="79">
        <f t="shared" si="123"/>
        <v>1</v>
      </c>
    </row>
    <row r="1983" spans="1:7" x14ac:dyDescent="0.2">
      <c r="A1983">
        <v>1982</v>
      </c>
      <c r="B1983" t="s">
        <v>150</v>
      </c>
      <c r="C1983">
        <v>42</v>
      </c>
      <c r="D1983" s="79" t="str">
        <f t="shared" si="120"/>
        <v>Midwest</v>
      </c>
      <c r="E1983" s="79">
        <f t="shared" si="121"/>
        <v>0</v>
      </c>
      <c r="F1983" s="79">
        <f t="shared" si="122"/>
        <v>0</v>
      </c>
      <c r="G1983" s="79">
        <f t="shared" si="123"/>
        <v>1</v>
      </c>
    </row>
    <row r="1984" spans="1:7" x14ac:dyDescent="0.2">
      <c r="A1984">
        <v>1983</v>
      </c>
      <c r="B1984" t="s">
        <v>110</v>
      </c>
      <c r="C1984">
        <v>32</v>
      </c>
      <c r="D1984" s="79" t="str">
        <f t="shared" si="120"/>
        <v>Midwest</v>
      </c>
      <c r="E1984" s="79">
        <f t="shared" si="121"/>
        <v>0</v>
      </c>
      <c r="F1984" s="79">
        <f t="shared" si="122"/>
        <v>0</v>
      </c>
      <c r="G1984" s="79">
        <f t="shared" si="123"/>
        <v>1</v>
      </c>
    </row>
    <row r="1985" spans="1:7" x14ac:dyDescent="0.2">
      <c r="A1985">
        <v>1984</v>
      </c>
      <c r="B1985" t="s">
        <v>141</v>
      </c>
      <c r="C1985">
        <v>21</v>
      </c>
      <c r="D1985" s="79" t="str">
        <f t="shared" si="120"/>
        <v>South</v>
      </c>
      <c r="E1985" s="79">
        <f t="shared" si="121"/>
        <v>0</v>
      </c>
      <c r="F1985" s="79">
        <f t="shared" si="122"/>
        <v>1</v>
      </c>
      <c r="G1985" s="79">
        <f t="shared" si="123"/>
        <v>0</v>
      </c>
    </row>
    <row r="1986" spans="1:7" x14ac:dyDescent="0.2">
      <c r="A1986">
        <v>1985</v>
      </c>
      <c r="B1986" t="s">
        <v>63</v>
      </c>
      <c r="C1986">
        <v>26</v>
      </c>
      <c r="D1986" s="79" t="str">
        <f t="shared" si="120"/>
        <v>South</v>
      </c>
      <c r="E1986" s="79">
        <f t="shared" si="121"/>
        <v>0</v>
      </c>
      <c r="F1986" s="79">
        <f t="shared" si="122"/>
        <v>1</v>
      </c>
      <c r="G1986" s="79">
        <f t="shared" si="123"/>
        <v>0</v>
      </c>
    </row>
    <row r="1987" spans="1:7" x14ac:dyDescent="0.2">
      <c r="A1987">
        <v>1986</v>
      </c>
      <c r="B1987" t="s">
        <v>121</v>
      </c>
      <c r="C1987">
        <v>6</v>
      </c>
      <c r="D1987" s="79" t="str">
        <f t="shared" ref="D1987:D2050" si="124">IF(OR(B1987="Maine",B1987="New Hampshire",B1987="Vermont",B1987="Massachusetts",B1987="Rhode Island",B1987="Connecticut",B1987="New York",B1987="New Jersey",B1987="Pennsylvania"),"Northeast",
IF(OR(B1987="Delaware",B1987="Maryland",B1987="Virginia",B1987="West Virginia",B1987="North Carolina",B1987="South Carolina",B1987="Georgia",B1987="Florida",B1987="Kentucky",B1987="Tennessee",B1987="Alabama",B1987="Mississippi",B1987="Arkansas",B1987="Louisiana",B1987="Oklahoma",B1987="Texas"),"South",
IF(OR(B1987="Ohio",B1987="Michigan",B1987="Indiana",B1987="Illinois",B1987="Wisconsin",B1987="Minnesota",B1987="Iowa",B1987="Missouri",B1987="North Dakota",B1987="South Dakota",B1987="Nebraska",B1987="Kansas"),"Midwest",
IF(OR(B1987="Montana",B1987="Idaho",B1987="Wyoming",B1987="Colorado",B1987="Utah",B1987="Nevada",B1987="Arizona",B1987="New Mexico",B1987="Alaska",B1987="Hawaii",B1987="Washington",B1987="Oregon",B1987="California"),"West",
"Unknown"))))</f>
        <v>South</v>
      </c>
      <c r="E1987" s="79">
        <f t="shared" ref="E1987:E2050" si="125">IF(D1987="Northeast", 1, 0)</f>
        <v>0</v>
      </c>
      <c r="F1987" s="79">
        <f t="shared" ref="F1987:F2050" si="126">IF(D1987="South", 1, 0)</f>
        <v>1</v>
      </c>
      <c r="G1987" s="79">
        <f t="shared" ref="G1987:G2050" si="127">IF(D1987="Midwest", 1, 0)</f>
        <v>0</v>
      </c>
    </row>
    <row r="1988" spans="1:7" x14ac:dyDescent="0.2">
      <c r="A1988">
        <v>1987</v>
      </c>
      <c r="B1988" t="s">
        <v>71</v>
      </c>
      <c r="C1988">
        <v>14</v>
      </c>
      <c r="D1988" s="79" t="str">
        <f t="shared" si="124"/>
        <v>South</v>
      </c>
      <c r="E1988" s="79">
        <f t="shared" si="125"/>
        <v>0</v>
      </c>
      <c r="F1988" s="79">
        <f t="shared" si="126"/>
        <v>1</v>
      </c>
      <c r="G1988" s="79">
        <f t="shared" si="127"/>
        <v>0</v>
      </c>
    </row>
    <row r="1989" spans="1:7" x14ac:dyDescent="0.2">
      <c r="A1989">
        <v>1988</v>
      </c>
      <c r="B1989" t="s">
        <v>128</v>
      </c>
      <c r="C1989">
        <v>4</v>
      </c>
      <c r="D1989" s="79" t="str">
        <f t="shared" si="124"/>
        <v>Northeast</v>
      </c>
      <c r="E1989" s="79">
        <f t="shared" si="125"/>
        <v>1</v>
      </c>
      <c r="F1989" s="79">
        <f t="shared" si="126"/>
        <v>0</v>
      </c>
      <c r="G1989" s="79">
        <f t="shared" si="127"/>
        <v>0</v>
      </c>
    </row>
    <row r="1990" spans="1:7" x14ac:dyDescent="0.2">
      <c r="A1990">
        <v>1989</v>
      </c>
      <c r="B1990" t="s">
        <v>140</v>
      </c>
      <c r="C1990">
        <v>26</v>
      </c>
      <c r="D1990" s="79" t="str">
        <f t="shared" si="124"/>
        <v>South</v>
      </c>
      <c r="E1990" s="79">
        <f t="shared" si="125"/>
        <v>0</v>
      </c>
      <c r="F1990" s="79">
        <f t="shared" si="126"/>
        <v>1</v>
      </c>
      <c r="G1990" s="79">
        <f t="shared" si="127"/>
        <v>0</v>
      </c>
    </row>
    <row r="1991" spans="1:7" x14ac:dyDescent="0.2">
      <c r="A1991">
        <v>1990</v>
      </c>
      <c r="B1991" t="s">
        <v>127</v>
      </c>
      <c r="C1991">
        <v>39</v>
      </c>
      <c r="D1991" s="79" t="str">
        <f t="shared" si="124"/>
        <v>South</v>
      </c>
      <c r="E1991" s="79">
        <f t="shared" si="125"/>
        <v>0</v>
      </c>
      <c r="F1991" s="79">
        <f t="shared" si="126"/>
        <v>1</v>
      </c>
      <c r="G1991" s="79">
        <f t="shared" si="127"/>
        <v>0</v>
      </c>
    </row>
    <row r="1992" spans="1:7" x14ac:dyDescent="0.2">
      <c r="A1992">
        <v>1991</v>
      </c>
      <c r="B1992" t="s">
        <v>138</v>
      </c>
      <c r="C1992">
        <v>15</v>
      </c>
      <c r="D1992" s="79" t="str">
        <f t="shared" si="124"/>
        <v>Northeast</v>
      </c>
      <c r="E1992" s="79">
        <f t="shared" si="125"/>
        <v>1</v>
      </c>
      <c r="F1992" s="79">
        <f t="shared" si="126"/>
        <v>0</v>
      </c>
      <c r="G1992" s="79">
        <f t="shared" si="127"/>
        <v>0</v>
      </c>
    </row>
    <row r="1993" spans="1:7" x14ac:dyDescent="0.2">
      <c r="A1993">
        <v>1992</v>
      </c>
      <c r="B1993" t="s">
        <v>67</v>
      </c>
      <c r="C1993">
        <v>1</v>
      </c>
      <c r="D1993" s="79" t="str">
        <f t="shared" si="124"/>
        <v>Midwest</v>
      </c>
      <c r="E1993" s="79">
        <f t="shared" si="125"/>
        <v>0</v>
      </c>
      <c r="F1993" s="79">
        <f t="shared" si="126"/>
        <v>0</v>
      </c>
      <c r="G1993" s="79">
        <f t="shared" si="127"/>
        <v>1</v>
      </c>
    </row>
    <row r="1994" spans="1:7" x14ac:dyDescent="0.2">
      <c r="A1994">
        <v>1993</v>
      </c>
      <c r="B1994" t="s">
        <v>126</v>
      </c>
      <c r="C1994">
        <v>28</v>
      </c>
      <c r="D1994" s="79" t="str">
        <f t="shared" si="124"/>
        <v>Northeast</v>
      </c>
      <c r="E1994" s="79">
        <f t="shared" si="125"/>
        <v>1</v>
      </c>
      <c r="F1994" s="79">
        <f t="shared" si="126"/>
        <v>0</v>
      </c>
      <c r="G1994" s="79">
        <f t="shared" si="127"/>
        <v>0</v>
      </c>
    </row>
    <row r="1995" spans="1:7" x14ac:dyDescent="0.2">
      <c r="A1995">
        <v>1994</v>
      </c>
      <c r="B1995" t="s">
        <v>71</v>
      </c>
      <c r="C1995">
        <v>17</v>
      </c>
      <c r="D1995" s="79" t="str">
        <f t="shared" si="124"/>
        <v>South</v>
      </c>
      <c r="E1995" s="79">
        <f t="shared" si="125"/>
        <v>0</v>
      </c>
      <c r="F1995" s="79">
        <f t="shared" si="126"/>
        <v>1</v>
      </c>
      <c r="G1995" s="79">
        <f t="shared" si="127"/>
        <v>0</v>
      </c>
    </row>
    <row r="1996" spans="1:7" x14ac:dyDescent="0.2">
      <c r="A1996">
        <v>1995</v>
      </c>
      <c r="B1996" t="s">
        <v>106</v>
      </c>
      <c r="C1996">
        <v>24</v>
      </c>
      <c r="D1996" s="79" t="str">
        <f t="shared" si="124"/>
        <v>West</v>
      </c>
      <c r="E1996" s="79">
        <f t="shared" si="125"/>
        <v>0</v>
      </c>
      <c r="F1996" s="79">
        <f t="shared" si="126"/>
        <v>0</v>
      </c>
      <c r="G1996" s="79">
        <f t="shared" si="127"/>
        <v>0</v>
      </c>
    </row>
    <row r="1997" spans="1:7" x14ac:dyDescent="0.2">
      <c r="A1997">
        <v>1996</v>
      </c>
      <c r="B1997" t="s">
        <v>67</v>
      </c>
      <c r="C1997">
        <v>29</v>
      </c>
      <c r="D1997" s="79" t="str">
        <f t="shared" si="124"/>
        <v>Midwest</v>
      </c>
      <c r="E1997" s="79">
        <f t="shared" si="125"/>
        <v>0</v>
      </c>
      <c r="F1997" s="79">
        <f t="shared" si="126"/>
        <v>0</v>
      </c>
      <c r="G1997" s="79">
        <f t="shared" si="127"/>
        <v>1</v>
      </c>
    </row>
    <row r="1998" spans="1:7" x14ac:dyDescent="0.2">
      <c r="A1998">
        <v>1997</v>
      </c>
      <c r="B1998" t="s">
        <v>146</v>
      </c>
      <c r="C1998">
        <v>18</v>
      </c>
      <c r="D1998" s="79" t="str">
        <f t="shared" si="124"/>
        <v>Midwest</v>
      </c>
      <c r="E1998" s="79">
        <f t="shared" si="125"/>
        <v>0</v>
      </c>
      <c r="F1998" s="79">
        <f t="shared" si="126"/>
        <v>0</v>
      </c>
      <c r="G1998" s="79">
        <f t="shared" si="127"/>
        <v>1</v>
      </c>
    </row>
    <row r="1999" spans="1:7" x14ac:dyDescent="0.2">
      <c r="A1999">
        <v>1998</v>
      </c>
      <c r="B1999" t="s">
        <v>138</v>
      </c>
      <c r="C1999">
        <v>10</v>
      </c>
      <c r="D1999" s="79" t="str">
        <f t="shared" si="124"/>
        <v>Northeast</v>
      </c>
      <c r="E1999" s="79">
        <f t="shared" si="125"/>
        <v>1</v>
      </c>
      <c r="F1999" s="79">
        <f t="shared" si="126"/>
        <v>0</v>
      </c>
      <c r="G1999" s="79">
        <f t="shared" si="127"/>
        <v>0</v>
      </c>
    </row>
    <row r="2000" spans="1:7" x14ac:dyDescent="0.2">
      <c r="A2000">
        <v>1999</v>
      </c>
      <c r="B2000" t="s">
        <v>128</v>
      </c>
      <c r="C2000">
        <v>19</v>
      </c>
      <c r="D2000" s="79" t="str">
        <f t="shared" si="124"/>
        <v>Northeast</v>
      </c>
      <c r="E2000" s="79">
        <f t="shared" si="125"/>
        <v>1</v>
      </c>
      <c r="F2000" s="79">
        <f t="shared" si="126"/>
        <v>0</v>
      </c>
      <c r="G2000" s="79">
        <f t="shared" si="127"/>
        <v>0</v>
      </c>
    </row>
    <row r="2001" spans="1:7" x14ac:dyDescent="0.2">
      <c r="A2001">
        <v>2000</v>
      </c>
      <c r="B2001" t="s">
        <v>121</v>
      </c>
      <c r="C2001">
        <v>26</v>
      </c>
      <c r="D2001" s="79" t="str">
        <f t="shared" si="124"/>
        <v>South</v>
      </c>
      <c r="E2001" s="79">
        <f t="shared" si="125"/>
        <v>0</v>
      </c>
      <c r="F2001" s="79">
        <f t="shared" si="126"/>
        <v>1</v>
      </c>
      <c r="G2001" s="79">
        <f t="shared" si="127"/>
        <v>0</v>
      </c>
    </row>
    <row r="2002" spans="1:7" x14ac:dyDescent="0.2">
      <c r="A2002">
        <v>2001</v>
      </c>
      <c r="B2002" t="s">
        <v>98</v>
      </c>
      <c r="C2002">
        <v>25</v>
      </c>
      <c r="D2002" s="79" t="str">
        <f t="shared" si="124"/>
        <v>West</v>
      </c>
      <c r="E2002" s="79">
        <f t="shared" si="125"/>
        <v>0</v>
      </c>
      <c r="F2002" s="79">
        <f t="shared" si="126"/>
        <v>0</v>
      </c>
      <c r="G2002" s="79">
        <f t="shared" si="127"/>
        <v>0</v>
      </c>
    </row>
    <row r="2003" spans="1:7" x14ac:dyDescent="0.2">
      <c r="A2003">
        <v>2002</v>
      </c>
      <c r="B2003" t="s">
        <v>50</v>
      </c>
      <c r="C2003">
        <v>2</v>
      </c>
      <c r="D2003" s="79" t="str">
        <f t="shared" si="124"/>
        <v>West</v>
      </c>
      <c r="E2003" s="79">
        <f t="shared" si="125"/>
        <v>0</v>
      </c>
      <c r="F2003" s="79">
        <f t="shared" si="126"/>
        <v>0</v>
      </c>
      <c r="G2003" s="79">
        <f t="shared" si="127"/>
        <v>0</v>
      </c>
    </row>
    <row r="2004" spans="1:7" x14ac:dyDescent="0.2">
      <c r="A2004">
        <v>2003</v>
      </c>
      <c r="B2004" t="s">
        <v>83</v>
      </c>
      <c r="C2004">
        <v>19</v>
      </c>
      <c r="D2004" s="79" t="str">
        <f t="shared" si="124"/>
        <v>Northeast</v>
      </c>
      <c r="E2004" s="79">
        <f t="shared" si="125"/>
        <v>1</v>
      </c>
      <c r="F2004" s="79">
        <f t="shared" si="126"/>
        <v>0</v>
      </c>
      <c r="G2004" s="79">
        <f t="shared" si="127"/>
        <v>0</v>
      </c>
    </row>
    <row r="2005" spans="1:7" x14ac:dyDescent="0.2">
      <c r="A2005">
        <v>2004</v>
      </c>
      <c r="B2005" t="s">
        <v>30</v>
      </c>
      <c r="C2005">
        <v>32</v>
      </c>
      <c r="D2005" s="79" t="str">
        <f t="shared" si="124"/>
        <v>Northeast</v>
      </c>
      <c r="E2005" s="79">
        <f t="shared" si="125"/>
        <v>1</v>
      </c>
      <c r="F2005" s="79">
        <f t="shared" si="126"/>
        <v>0</v>
      </c>
      <c r="G2005" s="79">
        <f t="shared" si="127"/>
        <v>0</v>
      </c>
    </row>
    <row r="2006" spans="1:7" x14ac:dyDescent="0.2">
      <c r="A2006">
        <v>2005</v>
      </c>
      <c r="B2006" t="s">
        <v>141</v>
      </c>
      <c r="C2006">
        <v>13</v>
      </c>
      <c r="D2006" s="79" t="str">
        <f t="shared" si="124"/>
        <v>South</v>
      </c>
      <c r="E2006" s="79">
        <f t="shared" si="125"/>
        <v>0</v>
      </c>
      <c r="F2006" s="79">
        <f t="shared" si="126"/>
        <v>1</v>
      </c>
      <c r="G2006" s="79">
        <f t="shared" si="127"/>
        <v>0</v>
      </c>
    </row>
    <row r="2007" spans="1:7" x14ac:dyDescent="0.2">
      <c r="A2007">
        <v>2006</v>
      </c>
      <c r="B2007" t="s">
        <v>121</v>
      </c>
      <c r="C2007">
        <v>30</v>
      </c>
      <c r="D2007" s="79" t="str">
        <f t="shared" si="124"/>
        <v>South</v>
      </c>
      <c r="E2007" s="79">
        <f t="shared" si="125"/>
        <v>0</v>
      </c>
      <c r="F2007" s="79">
        <f t="shared" si="126"/>
        <v>1</v>
      </c>
      <c r="G2007" s="79">
        <f t="shared" si="127"/>
        <v>0</v>
      </c>
    </row>
    <row r="2008" spans="1:7" x14ac:dyDescent="0.2">
      <c r="A2008">
        <v>2007</v>
      </c>
      <c r="B2008" t="s">
        <v>129</v>
      </c>
      <c r="C2008">
        <v>2</v>
      </c>
      <c r="D2008" s="79" t="str">
        <f t="shared" si="124"/>
        <v>West</v>
      </c>
      <c r="E2008" s="79">
        <f t="shared" si="125"/>
        <v>0</v>
      </c>
      <c r="F2008" s="79">
        <f t="shared" si="126"/>
        <v>0</v>
      </c>
      <c r="G2008" s="79">
        <f t="shared" si="127"/>
        <v>0</v>
      </c>
    </row>
    <row r="2009" spans="1:7" x14ac:dyDescent="0.2">
      <c r="A2009">
        <v>2008</v>
      </c>
      <c r="B2009" t="s">
        <v>140</v>
      </c>
      <c r="C2009">
        <v>8</v>
      </c>
      <c r="D2009" s="79" t="str">
        <f t="shared" si="124"/>
        <v>South</v>
      </c>
      <c r="E2009" s="79">
        <f t="shared" si="125"/>
        <v>0</v>
      </c>
      <c r="F2009" s="79">
        <f t="shared" si="126"/>
        <v>1</v>
      </c>
      <c r="G2009" s="79">
        <f t="shared" si="127"/>
        <v>0</v>
      </c>
    </row>
    <row r="2010" spans="1:7" x14ac:dyDescent="0.2">
      <c r="A2010">
        <v>2009</v>
      </c>
      <c r="B2010" t="s">
        <v>102</v>
      </c>
      <c r="C2010">
        <v>27</v>
      </c>
      <c r="D2010" s="79" t="str">
        <f t="shared" si="124"/>
        <v>South</v>
      </c>
      <c r="E2010" s="79">
        <f t="shared" si="125"/>
        <v>0</v>
      </c>
      <c r="F2010" s="79">
        <f t="shared" si="126"/>
        <v>1</v>
      </c>
      <c r="G2010" s="79">
        <f t="shared" si="127"/>
        <v>0</v>
      </c>
    </row>
    <row r="2011" spans="1:7" x14ac:dyDescent="0.2">
      <c r="A2011">
        <v>2010</v>
      </c>
      <c r="B2011" t="s">
        <v>89</v>
      </c>
      <c r="C2011">
        <v>26</v>
      </c>
      <c r="D2011" s="79" t="str">
        <f t="shared" si="124"/>
        <v>South</v>
      </c>
      <c r="E2011" s="79">
        <f t="shared" si="125"/>
        <v>0</v>
      </c>
      <c r="F2011" s="79">
        <f t="shared" si="126"/>
        <v>1</v>
      </c>
      <c r="G2011" s="79">
        <f t="shared" si="127"/>
        <v>0</v>
      </c>
    </row>
    <row r="2012" spans="1:7" x14ac:dyDescent="0.2">
      <c r="A2012">
        <v>2011</v>
      </c>
      <c r="B2012" t="s">
        <v>104</v>
      </c>
      <c r="C2012">
        <v>3</v>
      </c>
      <c r="D2012" s="79" t="str">
        <f t="shared" si="124"/>
        <v>South</v>
      </c>
      <c r="E2012" s="79">
        <f t="shared" si="125"/>
        <v>0</v>
      </c>
      <c r="F2012" s="79">
        <f t="shared" si="126"/>
        <v>1</v>
      </c>
      <c r="G2012" s="79">
        <f t="shared" si="127"/>
        <v>0</v>
      </c>
    </row>
    <row r="2013" spans="1:7" x14ac:dyDescent="0.2">
      <c r="A2013">
        <v>2012</v>
      </c>
      <c r="B2013" t="s">
        <v>63</v>
      </c>
      <c r="C2013">
        <v>4</v>
      </c>
      <c r="D2013" s="79" t="str">
        <f t="shared" si="124"/>
        <v>South</v>
      </c>
      <c r="E2013" s="79">
        <f t="shared" si="125"/>
        <v>0</v>
      </c>
      <c r="F2013" s="79">
        <f t="shared" si="126"/>
        <v>1</v>
      </c>
      <c r="G2013" s="79">
        <f t="shared" si="127"/>
        <v>0</v>
      </c>
    </row>
    <row r="2014" spans="1:7" x14ac:dyDescent="0.2">
      <c r="A2014">
        <v>2013</v>
      </c>
      <c r="B2014" t="s">
        <v>106</v>
      </c>
      <c r="C2014">
        <v>5</v>
      </c>
      <c r="D2014" s="79" t="str">
        <f t="shared" si="124"/>
        <v>West</v>
      </c>
      <c r="E2014" s="79">
        <f t="shared" si="125"/>
        <v>0</v>
      </c>
      <c r="F2014" s="79">
        <f t="shared" si="126"/>
        <v>0</v>
      </c>
      <c r="G2014" s="79">
        <f t="shared" si="127"/>
        <v>0</v>
      </c>
    </row>
    <row r="2015" spans="1:7" x14ac:dyDescent="0.2">
      <c r="A2015">
        <v>2014</v>
      </c>
      <c r="B2015" t="s">
        <v>140</v>
      </c>
      <c r="C2015">
        <v>25</v>
      </c>
      <c r="D2015" s="79" t="str">
        <f t="shared" si="124"/>
        <v>South</v>
      </c>
      <c r="E2015" s="79">
        <f t="shared" si="125"/>
        <v>0</v>
      </c>
      <c r="F2015" s="79">
        <f t="shared" si="126"/>
        <v>1</v>
      </c>
      <c r="G2015" s="79">
        <f t="shared" si="127"/>
        <v>0</v>
      </c>
    </row>
    <row r="2016" spans="1:7" x14ac:dyDescent="0.2">
      <c r="A2016">
        <v>2015</v>
      </c>
      <c r="B2016" t="s">
        <v>149</v>
      </c>
      <c r="C2016">
        <v>47</v>
      </c>
      <c r="D2016" s="79" t="str">
        <f t="shared" si="124"/>
        <v>Midwest</v>
      </c>
      <c r="E2016" s="79">
        <f t="shared" si="125"/>
        <v>0</v>
      </c>
      <c r="F2016" s="79">
        <f t="shared" si="126"/>
        <v>0</v>
      </c>
      <c r="G2016" s="79">
        <f t="shared" si="127"/>
        <v>1</v>
      </c>
    </row>
    <row r="2017" spans="1:7" x14ac:dyDescent="0.2">
      <c r="A2017">
        <v>2016</v>
      </c>
      <c r="B2017" t="s">
        <v>140</v>
      </c>
      <c r="C2017">
        <v>8</v>
      </c>
      <c r="D2017" s="79" t="str">
        <f t="shared" si="124"/>
        <v>South</v>
      </c>
      <c r="E2017" s="79">
        <f t="shared" si="125"/>
        <v>0</v>
      </c>
      <c r="F2017" s="79">
        <f t="shared" si="126"/>
        <v>1</v>
      </c>
      <c r="G2017" s="79">
        <f t="shared" si="127"/>
        <v>0</v>
      </c>
    </row>
    <row r="2018" spans="1:7" x14ac:dyDescent="0.2">
      <c r="A2018">
        <v>2017</v>
      </c>
      <c r="B2018" t="s">
        <v>30</v>
      </c>
      <c r="C2018">
        <v>20</v>
      </c>
      <c r="D2018" s="79" t="str">
        <f t="shared" si="124"/>
        <v>Northeast</v>
      </c>
      <c r="E2018" s="79">
        <f t="shared" si="125"/>
        <v>1</v>
      </c>
      <c r="F2018" s="79">
        <f t="shared" si="126"/>
        <v>0</v>
      </c>
      <c r="G2018" s="79">
        <f t="shared" si="127"/>
        <v>0</v>
      </c>
    </row>
    <row r="2019" spans="1:7" x14ac:dyDescent="0.2">
      <c r="A2019">
        <v>2018</v>
      </c>
      <c r="B2019" t="s">
        <v>34</v>
      </c>
      <c r="C2019">
        <v>42</v>
      </c>
      <c r="D2019" s="79" t="str">
        <f t="shared" si="124"/>
        <v>Northeast</v>
      </c>
      <c r="E2019" s="79">
        <f t="shared" si="125"/>
        <v>1</v>
      </c>
      <c r="F2019" s="79">
        <f t="shared" si="126"/>
        <v>0</v>
      </c>
      <c r="G2019" s="79">
        <f t="shared" si="127"/>
        <v>0</v>
      </c>
    </row>
    <row r="2020" spans="1:7" x14ac:dyDescent="0.2">
      <c r="A2020">
        <v>2019</v>
      </c>
      <c r="B2020" t="s">
        <v>71</v>
      </c>
      <c r="C2020">
        <v>20</v>
      </c>
      <c r="D2020" s="79" t="str">
        <f t="shared" si="124"/>
        <v>South</v>
      </c>
      <c r="E2020" s="79">
        <f t="shared" si="125"/>
        <v>0</v>
      </c>
      <c r="F2020" s="79">
        <f t="shared" si="126"/>
        <v>1</v>
      </c>
      <c r="G2020" s="79">
        <f t="shared" si="127"/>
        <v>0</v>
      </c>
    </row>
    <row r="2021" spans="1:7" x14ac:dyDescent="0.2">
      <c r="A2021">
        <v>2020</v>
      </c>
      <c r="B2021" t="s">
        <v>134</v>
      </c>
      <c r="C2021">
        <v>23</v>
      </c>
      <c r="D2021" s="79" t="str">
        <f t="shared" si="124"/>
        <v>West</v>
      </c>
      <c r="E2021" s="79">
        <f t="shared" si="125"/>
        <v>0</v>
      </c>
      <c r="F2021" s="79">
        <f t="shared" si="126"/>
        <v>0</v>
      </c>
      <c r="G2021" s="79">
        <f t="shared" si="127"/>
        <v>0</v>
      </c>
    </row>
    <row r="2022" spans="1:7" x14ac:dyDescent="0.2">
      <c r="A2022">
        <v>2021</v>
      </c>
      <c r="B2022" t="s">
        <v>137</v>
      </c>
      <c r="C2022">
        <v>26</v>
      </c>
      <c r="D2022" s="79" t="str">
        <f t="shared" si="124"/>
        <v>Northeast</v>
      </c>
      <c r="E2022" s="79">
        <f t="shared" si="125"/>
        <v>1</v>
      </c>
      <c r="F2022" s="79">
        <f t="shared" si="126"/>
        <v>0</v>
      </c>
      <c r="G2022" s="79">
        <f t="shared" si="127"/>
        <v>0</v>
      </c>
    </row>
    <row r="2023" spans="1:7" x14ac:dyDescent="0.2">
      <c r="A2023">
        <v>2022</v>
      </c>
      <c r="B2023" t="s">
        <v>30</v>
      </c>
      <c r="C2023">
        <v>48</v>
      </c>
      <c r="D2023" s="79" t="str">
        <f t="shared" si="124"/>
        <v>Northeast</v>
      </c>
      <c r="E2023" s="79">
        <f t="shared" si="125"/>
        <v>1</v>
      </c>
      <c r="F2023" s="79">
        <f t="shared" si="126"/>
        <v>0</v>
      </c>
      <c r="G2023" s="79">
        <f t="shared" si="127"/>
        <v>0</v>
      </c>
    </row>
    <row r="2024" spans="1:7" x14ac:dyDescent="0.2">
      <c r="A2024">
        <v>2023</v>
      </c>
      <c r="B2024" t="s">
        <v>89</v>
      </c>
      <c r="C2024">
        <v>16</v>
      </c>
      <c r="D2024" s="79" t="str">
        <f t="shared" si="124"/>
        <v>South</v>
      </c>
      <c r="E2024" s="79">
        <f t="shared" si="125"/>
        <v>0</v>
      </c>
      <c r="F2024" s="79">
        <f t="shared" si="126"/>
        <v>1</v>
      </c>
      <c r="G2024" s="79">
        <f t="shared" si="127"/>
        <v>0</v>
      </c>
    </row>
    <row r="2025" spans="1:7" x14ac:dyDescent="0.2">
      <c r="A2025">
        <v>2024</v>
      </c>
      <c r="B2025" t="s">
        <v>134</v>
      </c>
      <c r="C2025">
        <v>28</v>
      </c>
      <c r="D2025" s="79" t="str">
        <f t="shared" si="124"/>
        <v>West</v>
      </c>
      <c r="E2025" s="79">
        <f t="shared" si="125"/>
        <v>0</v>
      </c>
      <c r="F2025" s="79">
        <f t="shared" si="126"/>
        <v>0</v>
      </c>
      <c r="G2025" s="79">
        <f t="shared" si="127"/>
        <v>0</v>
      </c>
    </row>
    <row r="2026" spans="1:7" x14ac:dyDescent="0.2">
      <c r="A2026">
        <v>2025</v>
      </c>
      <c r="B2026" t="s">
        <v>71</v>
      </c>
      <c r="C2026">
        <v>39</v>
      </c>
      <c r="D2026" s="79" t="str">
        <f t="shared" si="124"/>
        <v>South</v>
      </c>
      <c r="E2026" s="79">
        <f t="shared" si="125"/>
        <v>0</v>
      </c>
      <c r="F2026" s="79">
        <f t="shared" si="126"/>
        <v>1</v>
      </c>
      <c r="G2026" s="79">
        <f t="shared" si="127"/>
        <v>0</v>
      </c>
    </row>
    <row r="2027" spans="1:7" x14ac:dyDescent="0.2">
      <c r="A2027">
        <v>2026</v>
      </c>
      <c r="B2027" t="s">
        <v>78</v>
      </c>
      <c r="C2027">
        <v>43</v>
      </c>
      <c r="D2027" s="79" t="str">
        <f t="shared" si="124"/>
        <v>South</v>
      </c>
      <c r="E2027" s="79">
        <f t="shared" si="125"/>
        <v>0</v>
      </c>
      <c r="F2027" s="79">
        <f t="shared" si="126"/>
        <v>1</v>
      </c>
      <c r="G2027" s="79">
        <f t="shared" si="127"/>
        <v>0</v>
      </c>
    </row>
    <row r="2028" spans="1:7" x14ac:dyDescent="0.2">
      <c r="A2028">
        <v>2027</v>
      </c>
      <c r="B2028" t="s">
        <v>30</v>
      </c>
      <c r="C2028">
        <v>45</v>
      </c>
      <c r="D2028" s="79" t="str">
        <f t="shared" si="124"/>
        <v>Northeast</v>
      </c>
      <c r="E2028" s="79">
        <f t="shared" si="125"/>
        <v>1</v>
      </c>
      <c r="F2028" s="79">
        <f t="shared" si="126"/>
        <v>0</v>
      </c>
      <c r="G2028" s="79">
        <f t="shared" si="127"/>
        <v>0</v>
      </c>
    </row>
    <row r="2029" spans="1:7" x14ac:dyDescent="0.2">
      <c r="A2029">
        <v>2028</v>
      </c>
      <c r="B2029" t="s">
        <v>144</v>
      </c>
      <c r="C2029">
        <v>50</v>
      </c>
      <c r="D2029" s="79" t="str">
        <f t="shared" si="124"/>
        <v>Midwest</v>
      </c>
      <c r="E2029" s="79">
        <f t="shared" si="125"/>
        <v>0</v>
      </c>
      <c r="F2029" s="79">
        <f t="shared" si="126"/>
        <v>0</v>
      </c>
      <c r="G2029" s="79">
        <f t="shared" si="127"/>
        <v>1</v>
      </c>
    </row>
    <row r="2030" spans="1:7" x14ac:dyDescent="0.2">
      <c r="A2030">
        <v>2029</v>
      </c>
      <c r="B2030" t="s">
        <v>122</v>
      </c>
      <c r="C2030">
        <v>10</v>
      </c>
      <c r="D2030" s="79" t="str">
        <f t="shared" si="124"/>
        <v>Midwest</v>
      </c>
      <c r="E2030" s="79">
        <f t="shared" si="125"/>
        <v>0</v>
      </c>
      <c r="F2030" s="79">
        <f t="shared" si="126"/>
        <v>0</v>
      </c>
      <c r="G2030" s="79">
        <f t="shared" si="127"/>
        <v>1</v>
      </c>
    </row>
    <row r="2031" spans="1:7" x14ac:dyDescent="0.2">
      <c r="A2031">
        <v>2030</v>
      </c>
      <c r="B2031" t="s">
        <v>55</v>
      </c>
      <c r="C2031">
        <v>40</v>
      </c>
      <c r="D2031" s="79" t="str">
        <f t="shared" si="124"/>
        <v>West</v>
      </c>
      <c r="E2031" s="79">
        <f t="shared" si="125"/>
        <v>0</v>
      </c>
      <c r="F2031" s="79">
        <f t="shared" si="126"/>
        <v>0</v>
      </c>
      <c r="G2031" s="79">
        <f t="shared" si="127"/>
        <v>0</v>
      </c>
    </row>
    <row r="2032" spans="1:7" x14ac:dyDescent="0.2">
      <c r="A2032">
        <v>2031</v>
      </c>
      <c r="B2032" t="s">
        <v>129</v>
      </c>
      <c r="C2032">
        <v>38</v>
      </c>
      <c r="D2032" s="79" t="str">
        <f t="shared" si="124"/>
        <v>West</v>
      </c>
      <c r="E2032" s="79">
        <f t="shared" si="125"/>
        <v>0</v>
      </c>
      <c r="F2032" s="79">
        <f t="shared" si="126"/>
        <v>0</v>
      </c>
      <c r="G2032" s="79">
        <f t="shared" si="127"/>
        <v>0</v>
      </c>
    </row>
    <row r="2033" spans="1:7" x14ac:dyDescent="0.2">
      <c r="A2033">
        <v>2032</v>
      </c>
      <c r="B2033" t="s">
        <v>97</v>
      </c>
      <c r="C2033">
        <v>2</v>
      </c>
      <c r="D2033" s="79" t="str">
        <f t="shared" si="124"/>
        <v>South</v>
      </c>
      <c r="E2033" s="79">
        <f t="shared" si="125"/>
        <v>0</v>
      </c>
      <c r="F2033" s="79">
        <f t="shared" si="126"/>
        <v>1</v>
      </c>
      <c r="G2033" s="79">
        <f t="shared" si="127"/>
        <v>0</v>
      </c>
    </row>
    <row r="2034" spans="1:7" x14ac:dyDescent="0.2">
      <c r="A2034">
        <v>2033</v>
      </c>
      <c r="B2034" t="s">
        <v>130</v>
      </c>
      <c r="C2034">
        <v>13</v>
      </c>
      <c r="D2034" s="79" t="str">
        <f t="shared" si="124"/>
        <v>South</v>
      </c>
      <c r="E2034" s="79">
        <f t="shared" si="125"/>
        <v>0</v>
      </c>
      <c r="F2034" s="79">
        <f t="shared" si="126"/>
        <v>1</v>
      </c>
      <c r="G2034" s="79">
        <f t="shared" si="127"/>
        <v>0</v>
      </c>
    </row>
    <row r="2035" spans="1:7" x14ac:dyDescent="0.2">
      <c r="A2035">
        <v>2034</v>
      </c>
      <c r="B2035" t="s">
        <v>114</v>
      </c>
      <c r="C2035">
        <v>33</v>
      </c>
      <c r="D2035" s="79" t="str">
        <f t="shared" si="124"/>
        <v>Midwest</v>
      </c>
      <c r="E2035" s="79">
        <f t="shared" si="125"/>
        <v>0</v>
      </c>
      <c r="F2035" s="79">
        <f t="shared" si="126"/>
        <v>0</v>
      </c>
      <c r="G2035" s="79">
        <f t="shared" si="127"/>
        <v>1</v>
      </c>
    </row>
    <row r="2036" spans="1:7" x14ac:dyDescent="0.2">
      <c r="A2036">
        <v>2035</v>
      </c>
      <c r="B2036" t="s">
        <v>89</v>
      </c>
      <c r="C2036">
        <v>27</v>
      </c>
      <c r="D2036" s="79" t="str">
        <f t="shared" si="124"/>
        <v>South</v>
      </c>
      <c r="E2036" s="79">
        <f t="shared" si="125"/>
        <v>0</v>
      </c>
      <c r="F2036" s="79">
        <f t="shared" si="126"/>
        <v>1</v>
      </c>
      <c r="G2036" s="79">
        <f t="shared" si="127"/>
        <v>0</v>
      </c>
    </row>
    <row r="2037" spans="1:7" x14ac:dyDescent="0.2">
      <c r="A2037">
        <v>2036</v>
      </c>
      <c r="B2037" t="s">
        <v>100</v>
      </c>
      <c r="C2037">
        <v>43</v>
      </c>
      <c r="D2037" s="79" t="str">
        <f t="shared" si="124"/>
        <v>South</v>
      </c>
      <c r="E2037" s="79">
        <f t="shared" si="125"/>
        <v>0</v>
      </c>
      <c r="F2037" s="79">
        <f t="shared" si="126"/>
        <v>1</v>
      </c>
      <c r="G2037" s="79">
        <f t="shared" si="127"/>
        <v>0</v>
      </c>
    </row>
    <row r="2038" spans="1:7" x14ac:dyDescent="0.2">
      <c r="A2038">
        <v>2037</v>
      </c>
      <c r="B2038" t="s">
        <v>147</v>
      </c>
      <c r="C2038">
        <v>46</v>
      </c>
      <c r="D2038" s="79" t="str">
        <f t="shared" si="124"/>
        <v>Midwest</v>
      </c>
      <c r="E2038" s="79">
        <f t="shared" si="125"/>
        <v>0</v>
      </c>
      <c r="F2038" s="79">
        <f t="shared" si="126"/>
        <v>0</v>
      </c>
      <c r="G2038" s="79">
        <f t="shared" si="127"/>
        <v>1</v>
      </c>
    </row>
    <row r="2039" spans="1:7" x14ac:dyDescent="0.2">
      <c r="A2039">
        <v>2038</v>
      </c>
      <c r="B2039" t="s">
        <v>114</v>
      </c>
      <c r="C2039">
        <v>7</v>
      </c>
      <c r="D2039" s="79" t="str">
        <f t="shared" si="124"/>
        <v>Midwest</v>
      </c>
      <c r="E2039" s="79">
        <f t="shared" si="125"/>
        <v>0</v>
      </c>
      <c r="F2039" s="79">
        <f t="shared" si="126"/>
        <v>0</v>
      </c>
      <c r="G2039" s="79">
        <f t="shared" si="127"/>
        <v>1</v>
      </c>
    </row>
    <row r="2040" spans="1:7" x14ac:dyDescent="0.2">
      <c r="A2040">
        <v>2039</v>
      </c>
      <c r="B2040" t="s">
        <v>71</v>
      </c>
      <c r="C2040">
        <v>35</v>
      </c>
      <c r="D2040" s="79" t="str">
        <f t="shared" si="124"/>
        <v>South</v>
      </c>
      <c r="E2040" s="79">
        <f t="shared" si="125"/>
        <v>0</v>
      </c>
      <c r="F2040" s="79">
        <f t="shared" si="126"/>
        <v>1</v>
      </c>
      <c r="G2040" s="79">
        <f t="shared" si="127"/>
        <v>0</v>
      </c>
    </row>
    <row r="2041" spans="1:7" x14ac:dyDescent="0.2">
      <c r="A2041">
        <v>2040</v>
      </c>
      <c r="B2041" t="s">
        <v>147</v>
      </c>
      <c r="C2041">
        <v>31</v>
      </c>
      <c r="D2041" s="79" t="str">
        <f t="shared" si="124"/>
        <v>Midwest</v>
      </c>
      <c r="E2041" s="79">
        <f t="shared" si="125"/>
        <v>0</v>
      </c>
      <c r="F2041" s="79">
        <f t="shared" si="126"/>
        <v>0</v>
      </c>
      <c r="G2041" s="79">
        <f t="shared" si="127"/>
        <v>1</v>
      </c>
    </row>
    <row r="2042" spans="1:7" x14ac:dyDescent="0.2">
      <c r="A2042">
        <v>2041</v>
      </c>
      <c r="B2042" t="s">
        <v>130</v>
      </c>
      <c r="C2042">
        <v>42</v>
      </c>
      <c r="D2042" s="79" t="str">
        <f t="shared" si="124"/>
        <v>South</v>
      </c>
      <c r="E2042" s="79">
        <f t="shared" si="125"/>
        <v>0</v>
      </c>
      <c r="F2042" s="79">
        <f t="shared" si="126"/>
        <v>1</v>
      </c>
      <c r="G2042" s="79">
        <f t="shared" si="127"/>
        <v>0</v>
      </c>
    </row>
    <row r="2043" spans="1:7" x14ac:dyDescent="0.2">
      <c r="A2043">
        <v>2042</v>
      </c>
      <c r="B2043" t="s">
        <v>83</v>
      </c>
      <c r="C2043">
        <v>14</v>
      </c>
      <c r="D2043" s="79" t="str">
        <f t="shared" si="124"/>
        <v>Northeast</v>
      </c>
      <c r="E2043" s="79">
        <f t="shared" si="125"/>
        <v>1</v>
      </c>
      <c r="F2043" s="79">
        <f t="shared" si="126"/>
        <v>0</v>
      </c>
      <c r="G2043" s="79">
        <f t="shared" si="127"/>
        <v>0</v>
      </c>
    </row>
    <row r="2044" spans="1:7" x14ac:dyDescent="0.2">
      <c r="A2044">
        <v>2043</v>
      </c>
      <c r="B2044" t="s">
        <v>89</v>
      </c>
      <c r="C2044">
        <v>35</v>
      </c>
      <c r="D2044" s="79" t="str">
        <f t="shared" si="124"/>
        <v>South</v>
      </c>
      <c r="E2044" s="79">
        <f t="shared" si="125"/>
        <v>0</v>
      </c>
      <c r="F2044" s="79">
        <f t="shared" si="126"/>
        <v>1</v>
      </c>
      <c r="G2044" s="79">
        <f t="shared" si="127"/>
        <v>0</v>
      </c>
    </row>
    <row r="2045" spans="1:7" x14ac:dyDescent="0.2">
      <c r="A2045">
        <v>2044</v>
      </c>
      <c r="B2045" t="s">
        <v>83</v>
      </c>
      <c r="C2045">
        <v>49</v>
      </c>
      <c r="D2045" s="79" t="str">
        <f t="shared" si="124"/>
        <v>Northeast</v>
      </c>
      <c r="E2045" s="79">
        <f t="shared" si="125"/>
        <v>1</v>
      </c>
      <c r="F2045" s="79">
        <f t="shared" si="126"/>
        <v>0</v>
      </c>
      <c r="G2045" s="79">
        <f t="shared" si="127"/>
        <v>0</v>
      </c>
    </row>
    <row r="2046" spans="1:7" x14ac:dyDescent="0.2">
      <c r="A2046">
        <v>2045</v>
      </c>
      <c r="B2046" t="s">
        <v>67</v>
      </c>
      <c r="C2046">
        <v>17</v>
      </c>
      <c r="D2046" s="79" t="str">
        <f t="shared" si="124"/>
        <v>Midwest</v>
      </c>
      <c r="E2046" s="79">
        <f t="shared" si="125"/>
        <v>0</v>
      </c>
      <c r="F2046" s="79">
        <f t="shared" si="126"/>
        <v>0</v>
      </c>
      <c r="G2046" s="79">
        <f t="shared" si="127"/>
        <v>1</v>
      </c>
    </row>
    <row r="2047" spans="1:7" x14ac:dyDescent="0.2">
      <c r="A2047">
        <v>2046</v>
      </c>
      <c r="B2047" t="s">
        <v>141</v>
      </c>
      <c r="C2047">
        <v>26</v>
      </c>
      <c r="D2047" s="79" t="str">
        <f t="shared" si="124"/>
        <v>South</v>
      </c>
      <c r="E2047" s="79">
        <f t="shared" si="125"/>
        <v>0</v>
      </c>
      <c r="F2047" s="79">
        <f t="shared" si="126"/>
        <v>1</v>
      </c>
      <c r="G2047" s="79">
        <f t="shared" si="127"/>
        <v>0</v>
      </c>
    </row>
    <row r="2048" spans="1:7" x14ac:dyDescent="0.2">
      <c r="A2048">
        <v>2047</v>
      </c>
      <c r="B2048" t="s">
        <v>100</v>
      </c>
      <c r="C2048">
        <v>30</v>
      </c>
      <c r="D2048" s="79" t="str">
        <f t="shared" si="124"/>
        <v>South</v>
      </c>
      <c r="E2048" s="79">
        <f t="shared" si="125"/>
        <v>0</v>
      </c>
      <c r="F2048" s="79">
        <f t="shared" si="126"/>
        <v>1</v>
      </c>
      <c r="G2048" s="79">
        <f t="shared" si="127"/>
        <v>0</v>
      </c>
    </row>
    <row r="2049" spans="1:7" x14ac:dyDescent="0.2">
      <c r="A2049">
        <v>2048</v>
      </c>
      <c r="B2049" t="s">
        <v>138</v>
      </c>
      <c r="C2049">
        <v>32</v>
      </c>
      <c r="D2049" s="79" t="str">
        <f t="shared" si="124"/>
        <v>Northeast</v>
      </c>
      <c r="E2049" s="79">
        <f t="shared" si="125"/>
        <v>1</v>
      </c>
      <c r="F2049" s="79">
        <f t="shared" si="126"/>
        <v>0</v>
      </c>
      <c r="G2049" s="79">
        <f t="shared" si="127"/>
        <v>0</v>
      </c>
    </row>
    <row r="2050" spans="1:7" x14ac:dyDescent="0.2">
      <c r="A2050">
        <v>2049</v>
      </c>
      <c r="B2050" t="s">
        <v>150</v>
      </c>
      <c r="C2050">
        <v>35</v>
      </c>
      <c r="D2050" s="79" t="str">
        <f t="shared" si="124"/>
        <v>Midwest</v>
      </c>
      <c r="E2050" s="79">
        <f t="shared" si="125"/>
        <v>0</v>
      </c>
      <c r="F2050" s="79">
        <f t="shared" si="126"/>
        <v>0</v>
      </c>
      <c r="G2050" s="79">
        <f t="shared" si="127"/>
        <v>1</v>
      </c>
    </row>
    <row r="2051" spans="1:7" x14ac:dyDescent="0.2">
      <c r="A2051">
        <v>2050</v>
      </c>
      <c r="B2051" t="s">
        <v>42</v>
      </c>
      <c r="C2051">
        <v>15</v>
      </c>
      <c r="D2051" s="79" t="str">
        <f t="shared" ref="D2051:D2114" si="128">IF(OR(B2051="Maine",B2051="New Hampshire",B2051="Vermont",B2051="Massachusetts",B2051="Rhode Island",B2051="Connecticut",B2051="New York",B2051="New Jersey",B2051="Pennsylvania"),"Northeast",
IF(OR(B2051="Delaware",B2051="Maryland",B2051="Virginia",B2051="West Virginia",B2051="North Carolina",B2051="South Carolina",B2051="Georgia",B2051="Florida",B2051="Kentucky",B2051="Tennessee",B2051="Alabama",B2051="Mississippi",B2051="Arkansas",B2051="Louisiana",B2051="Oklahoma",B2051="Texas"),"South",
IF(OR(B2051="Ohio",B2051="Michigan",B2051="Indiana",B2051="Illinois",B2051="Wisconsin",B2051="Minnesota",B2051="Iowa",B2051="Missouri",B2051="North Dakota",B2051="South Dakota",B2051="Nebraska",B2051="Kansas"),"Midwest",
IF(OR(B2051="Montana",B2051="Idaho",B2051="Wyoming",B2051="Colorado",B2051="Utah",B2051="Nevada",B2051="Arizona",B2051="New Mexico",B2051="Alaska",B2051="Hawaii",B2051="Washington",B2051="Oregon",B2051="California"),"West",
"Unknown"))))</f>
        <v>Northeast</v>
      </c>
      <c r="E2051" s="79">
        <f t="shared" ref="E2051:E2114" si="129">IF(D2051="Northeast", 1, 0)</f>
        <v>1</v>
      </c>
      <c r="F2051" s="79">
        <f t="shared" ref="F2051:F2114" si="130">IF(D2051="South", 1, 0)</f>
        <v>0</v>
      </c>
      <c r="G2051" s="79">
        <f t="shared" ref="G2051:G2114" si="131">IF(D2051="Midwest", 1, 0)</f>
        <v>0</v>
      </c>
    </row>
    <row r="2052" spans="1:7" x14ac:dyDescent="0.2">
      <c r="A2052">
        <v>2051</v>
      </c>
      <c r="B2052" t="s">
        <v>90</v>
      </c>
      <c r="C2052">
        <v>10</v>
      </c>
      <c r="D2052" s="79" t="str">
        <f t="shared" si="128"/>
        <v>South</v>
      </c>
      <c r="E2052" s="79">
        <f t="shared" si="129"/>
        <v>0</v>
      </c>
      <c r="F2052" s="79">
        <f t="shared" si="130"/>
        <v>1</v>
      </c>
      <c r="G2052" s="79">
        <f t="shared" si="131"/>
        <v>0</v>
      </c>
    </row>
    <row r="2053" spans="1:7" x14ac:dyDescent="0.2">
      <c r="A2053">
        <v>2052</v>
      </c>
      <c r="B2053" t="s">
        <v>34</v>
      </c>
      <c r="C2053">
        <v>14</v>
      </c>
      <c r="D2053" s="79" t="str">
        <f t="shared" si="128"/>
        <v>Northeast</v>
      </c>
      <c r="E2053" s="79">
        <f t="shared" si="129"/>
        <v>1</v>
      </c>
      <c r="F2053" s="79">
        <f t="shared" si="130"/>
        <v>0</v>
      </c>
      <c r="G2053" s="79">
        <f t="shared" si="131"/>
        <v>0</v>
      </c>
    </row>
    <row r="2054" spans="1:7" x14ac:dyDescent="0.2">
      <c r="A2054">
        <v>2053</v>
      </c>
      <c r="B2054" t="s">
        <v>81</v>
      </c>
      <c r="C2054">
        <v>30</v>
      </c>
      <c r="D2054" s="79" t="str">
        <f t="shared" si="128"/>
        <v>Northeast</v>
      </c>
      <c r="E2054" s="79">
        <f t="shared" si="129"/>
        <v>1</v>
      </c>
      <c r="F2054" s="79">
        <f t="shared" si="130"/>
        <v>0</v>
      </c>
      <c r="G2054" s="79">
        <f t="shared" si="131"/>
        <v>0</v>
      </c>
    </row>
    <row r="2055" spans="1:7" x14ac:dyDescent="0.2">
      <c r="A2055">
        <v>2054</v>
      </c>
      <c r="B2055" t="s">
        <v>50</v>
      </c>
      <c r="C2055">
        <v>16</v>
      </c>
      <c r="D2055" s="79" t="str">
        <f t="shared" si="128"/>
        <v>West</v>
      </c>
      <c r="E2055" s="79">
        <f t="shared" si="129"/>
        <v>0</v>
      </c>
      <c r="F2055" s="79">
        <f t="shared" si="130"/>
        <v>0</v>
      </c>
      <c r="G2055" s="79">
        <f t="shared" si="131"/>
        <v>0</v>
      </c>
    </row>
    <row r="2056" spans="1:7" x14ac:dyDescent="0.2">
      <c r="A2056">
        <v>2055</v>
      </c>
      <c r="B2056" t="s">
        <v>126</v>
      </c>
      <c r="C2056">
        <v>14</v>
      </c>
      <c r="D2056" s="79" t="str">
        <f t="shared" si="128"/>
        <v>Northeast</v>
      </c>
      <c r="E2056" s="79">
        <f t="shared" si="129"/>
        <v>1</v>
      </c>
      <c r="F2056" s="79">
        <f t="shared" si="130"/>
        <v>0</v>
      </c>
      <c r="G2056" s="79">
        <f t="shared" si="131"/>
        <v>0</v>
      </c>
    </row>
    <row r="2057" spans="1:7" x14ac:dyDescent="0.2">
      <c r="A2057">
        <v>2056</v>
      </c>
      <c r="B2057" t="s">
        <v>104</v>
      </c>
      <c r="C2057">
        <v>28</v>
      </c>
      <c r="D2057" s="79" t="str">
        <f t="shared" si="128"/>
        <v>South</v>
      </c>
      <c r="E2057" s="79">
        <f t="shared" si="129"/>
        <v>0</v>
      </c>
      <c r="F2057" s="79">
        <f t="shared" si="130"/>
        <v>1</v>
      </c>
      <c r="G2057" s="79">
        <f t="shared" si="131"/>
        <v>0</v>
      </c>
    </row>
    <row r="2058" spans="1:7" x14ac:dyDescent="0.2">
      <c r="A2058">
        <v>2057</v>
      </c>
      <c r="B2058" t="s">
        <v>147</v>
      </c>
      <c r="C2058">
        <v>29</v>
      </c>
      <c r="D2058" s="79" t="str">
        <f t="shared" si="128"/>
        <v>Midwest</v>
      </c>
      <c r="E2058" s="79">
        <f t="shared" si="129"/>
        <v>0</v>
      </c>
      <c r="F2058" s="79">
        <f t="shared" si="130"/>
        <v>0</v>
      </c>
      <c r="G2058" s="79">
        <f t="shared" si="131"/>
        <v>1</v>
      </c>
    </row>
    <row r="2059" spans="1:7" x14ac:dyDescent="0.2">
      <c r="A2059">
        <v>2058</v>
      </c>
      <c r="B2059" t="s">
        <v>146</v>
      </c>
      <c r="C2059">
        <v>5</v>
      </c>
      <c r="D2059" s="79" t="str">
        <f t="shared" si="128"/>
        <v>Midwest</v>
      </c>
      <c r="E2059" s="79">
        <f t="shared" si="129"/>
        <v>0</v>
      </c>
      <c r="F2059" s="79">
        <f t="shared" si="130"/>
        <v>0</v>
      </c>
      <c r="G2059" s="79">
        <f t="shared" si="131"/>
        <v>1</v>
      </c>
    </row>
    <row r="2060" spans="1:7" x14ac:dyDescent="0.2">
      <c r="A2060">
        <v>2059</v>
      </c>
      <c r="B2060" t="s">
        <v>148</v>
      </c>
      <c r="C2060">
        <v>17</v>
      </c>
      <c r="D2060" s="79" t="str">
        <f t="shared" si="128"/>
        <v>West</v>
      </c>
      <c r="E2060" s="79">
        <f t="shared" si="129"/>
        <v>0</v>
      </c>
      <c r="F2060" s="79">
        <f t="shared" si="130"/>
        <v>0</v>
      </c>
      <c r="G2060" s="79">
        <f t="shared" si="131"/>
        <v>0</v>
      </c>
    </row>
    <row r="2061" spans="1:7" x14ac:dyDescent="0.2">
      <c r="A2061">
        <v>2060</v>
      </c>
      <c r="B2061" t="s">
        <v>98</v>
      </c>
      <c r="C2061">
        <v>50</v>
      </c>
      <c r="D2061" s="79" t="str">
        <f t="shared" si="128"/>
        <v>West</v>
      </c>
      <c r="E2061" s="79">
        <f t="shared" si="129"/>
        <v>0</v>
      </c>
      <c r="F2061" s="79">
        <f t="shared" si="130"/>
        <v>0</v>
      </c>
      <c r="G2061" s="79">
        <f t="shared" si="131"/>
        <v>0</v>
      </c>
    </row>
    <row r="2062" spans="1:7" x14ac:dyDescent="0.2">
      <c r="A2062">
        <v>2061</v>
      </c>
      <c r="B2062" t="s">
        <v>149</v>
      </c>
      <c r="C2062">
        <v>23</v>
      </c>
      <c r="D2062" s="79" t="str">
        <f t="shared" si="128"/>
        <v>Midwest</v>
      </c>
      <c r="E2062" s="79">
        <f t="shared" si="129"/>
        <v>0</v>
      </c>
      <c r="F2062" s="79">
        <f t="shared" si="130"/>
        <v>0</v>
      </c>
      <c r="G2062" s="79">
        <f t="shared" si="131"/>
        <v>1</v>
      </c>
    </row>
    <row r="2063" spans="1:7" x14ac:dyDescent="0.2">
      <c r="A2063">
        <v>2062</v>
      </c>
      <c r="B2063" t="s">
        <v>150</v>
      </c>
      <c r="C2063">
        <v>22</v>
      </c>
      <c r="D2063" s="79" t="str">
        <f t="shared" si="128"/>
        <v>Midwest</v>
      </c>
      <c r="E2063" s="79">
        <f t="shared" si="129"/>
        <v>0</v>
      </c>
      <c r="F2063" s="79">
        <f t="shared" si="130"/>
        <v>0</v>
      </c>
      <c r="G2063" s="79">
        <f t="shared" si="131"/>
        <v>1</v>
      </c>
    </row>
    <row r="2064" spans="1:7" x14ac:dyDescent="0.2">
      <c r="A2064">
        <v>2063</v>
      </c>
      <c r="B2064" t="s">
        <v>130</v>
      </c>
      <c r="C2064">
        <v>15</v>
      </c>
      <c r="D2064" s="79" t="str">
        <f t="shared" si="128"/>
        <v>South</v>
      </c>
      <c r="E2064" s="79">
        <f t="shared" si="129"/>
        <v>0</v>
      </c>
      <c r="F2064" s="79">
        <f t="shared" si="130"/>
        <v>1</v>
      </c>
      <c r="G2064" s="79">
        <f t="shared" si="131"/>
        <v>0</v>
      </c>
    </row>
    <row r="2065" spans="1:7" x14ac:dyDescent="0.2">
      <c r="A2065">
        <v>2064</v>
      </c>
      <c r="B2065" t="s">
        <v>115</v>
      </c>
      <c r="C2065">
        <v>32</v>
      </c>
      <c r="D2065" s="79" t="str">
        <f t="shared" si="128"/>
        <v>Midwest</v>
      </c>
      <c r="E2065" s="79">
        <f t="shared" si="129"/>
        <v>0</v>
      </c>
      <c r="F2065" s="79">
        <f t="shared" si="130"/>
        <v>0</v>
      </c>
      <c r="G2065" s="79">
        <f t="shared" si="131"/>
        <v>1</v>
      </c>
    </row>
    <row r="2066" spans="1:7" x14ac:dyDescent="0.2">
      <c r="A2066">
        <v>2065</v>
      </c>
      <c r="B2066" t="s">
        <v>71</v>
      </c>
      <c r="C2066">
        <v>5</v>
      </c>
      <c r="D2066" s="79" t="str">
        <f t="shared" si="128"/>
        <v>South</v>
      </c>
      <c r="E2066" s="79">
        <f t="shared" si="129"/>
        <v>0</v>
      </c>
      <c r="F2066" s="79">
        <f t="shared" si="130"/>
        <v>1</v>
      </c>
      <c r="G2066" s="79">
        <f t="shared" si="131"/>
        <v>0</v>
      </c>
    </row>
    <row r="2067" spans="1:7" x14ac:dyDescent="0.2">
      <c r="A2067">
        <v>2066</v>
      </c>
      <c r="B2067" t="s">
        <v>46</v>
      </c>
      <c r="C2067">
        <v>6</v>
      </c>
      <c r="D2067" s="79" t="str">
        <f t="shared" si="128"/>
        <v>West</v>
      </c>
      <c r="E2067" s="79">
        <f t="shared" si="129"/>
        <v>0</v>
      </c>
      <c r="F2067" s="79">
        <f t="shared" si="130"/>
        <v>0</v>
      </c>
      <c r="G2067" s="79">
        <f t="shared" si="131"/>
        <v>0</v>
      </c>
    </row>
    <row r="2068" spans="1:7" x14ac:dyDescent="0.2">
      <c r="A2068">
        <v>2067</v>
      </c>
      <c r="B2068" t="s">
        <v>114</v>
      </c>
      <c r="C2068">
        <v>44</v>
      </c>
      <c r="D2068" s="79" t="str">
        <f t="shared" si="128"/>
        <v>Midwest</v>
      </c>
      <c r="E2068" s="79">
        <f t="shared" si="129"/>
        <v>0</v>
      </c>
      <c r="F2068" s="79">
        <f t="shared" si="130"/>
        <v>0</v>
      </c>
      <c r="G2068" s="79">
        <f t="shared" si="131"/>
        <v>1</v>
      </c>
    </row>
    <row r="2069" spans="1:7" x14ac:dyDescent="0.2">
      <c r="A2069">
        <v>2068</v>
      </c>
      <c r="B2069" t="s">
        <v>127</v>
      </c>
      <c r="C2069">
        <v>23</v>
      </c>
      <c r="D2069" s="79" t="str">
        <f t="shared" si="128"/>
        <v>South</v>
      </c>
      <c r="E2069" s="79">
        <f t="shared" si="129"/>
        <v>0</v>
      </c>
      <c r="F2069" s="79">
        <f t="shared" si="130"/>
        <v>1</v>
      </c>
      <c r="G2069" s="79">
        <f t="shared" si="131"/>
        <v>0</v>
      </c>
    </row>
    <row r="2070" spans="1:7" x14ac:dyDescent="0.2">
      <c r="A2070">
        <v>2069</v>
      </c>
      <c r="B2070" t="s">
        <v>128</v>
      </c>
      <c r="C2070">
        <v>44</v>
      </c>
      <c r="D2070" s="79" t="str">
        <f t="shared" si="128"/>
        <v>Northeast</v>
      </c>
      <c r="E2070" s="79">
        <f t="shared" si="129"/>
        <v>1</v>
      </c>
      <c r="F2070" s="79">
        <f t="shared" si="130"/>
        <v>0</v>
      </c>
      <c r="G2070" s="79">
        <f t="shared" si="131"/>
        <v>0</v>
      </c>
    </row>
    <row r="2071" spans="1:7" x14ac:dyDescent="0.2">
      <c r="A2071">
        <v>2070</v>
      </c>
      <c r="B2071" t="s">
        <v>104</v>
      </c>
      <c r="C2071">
        <v>3</v>
      </c>
      <c r="D2071" s="79" t="str">
        <f t="shared" si="128"/>
        <v>South</v>
      </c>
      <c r="E2071" s="79">
        <f t="shared" si="129"/>
        <v>0</v>
      </c>
      <c r="F2071" s="79">
        <f t="shared" si="130"/>
        <v>1</v>
      </c>
      <c r="G2071" s="79">
        <f t="shared" si="131"/>
        <v>0</v>
      </c>
    </row>
    <row r="2072" spans="1:7" x14ac:dyDescent="0.2">
      <c r="A2072">
        <v>2071</v>
      </c>
      <c r="B2072" t="s">
        <v>144</v>
      </c>
      <c r="C2072">
        <v>14</v>
      </c>
      <c r="D2072" s="79" t="str">
        <f t="shared" si="128"/>
        <v>Midwest</v>
      </c>
      <c r="E2072" s="79">
        <f t="shared" si="129"/>
        <v>0</v>
      </c>
      <c r="F2072" s="79">
        <f t="shared" si="130"/>
        <v>0</v>
      </c>
      <c r="G2072" s="79">
        <f t="shared" si="131"/>
        <v>1</v>
      </c>
    </row>
    <row r="2073" spans="1:7" x14ac:dyDescent="0.2">
      <c r="A2073">
        <v>2072</v>
      </c>
      <c r="B2073" t="s">
        <v>130</v>
      </c>
      <c r="C2073">
        <v>37</v>
      </c>
      <c r="D2073" s="79" t="str">
        <f t="shared" si="128"/>
        <v>South</v>
      </c>
      <c r="E2073" s="79">
        <f t="shared" si="129"/>
        <v>0</v>
      </c>
      <c r="F2073" s="79">
        <f t="shared" si="130"/>
        <v>1</v>
      </c>
      <c r="G2073" s="79">
        <f t="shared" si="131"/>
        <v>0</v>
      </c>
    </row>
    <row r="2074" spans="1:7" x14ac:dyDescent="0.2">
      <c r="A2074">
        <v>2073</v>
      </c>
      <c r="B2074" t="s">
        <v>34</v>
      </c>
      <c r="C2074">
        <v>22</v>
      </c>
      <c r="D2074" s="79" t="str">
        <f t="shared" si="128"/>
        <v>Northeast</v>
      </c>
      <c r="E2074" s="79">
        <f t="shared" si="129"/>
        <v>1</v>
      </c>
      <c r="F2074" s="79">
        <f t="shared" si="130"/>
        <v>0</v>
      </c>
      <c r="G2074" s="79">
        <f t="shared" si="131"/>
        <v>0</v>
      </c>
    </row>
    <row r="2075" spans="1:7" x14ac:dyDescent="0.2">
      <c r="A2075">
        <v>2074</v>
      </c>
      <c r="B2075" t="s">
        <v>104</v>
      </c>
      <c r="C2075">
        <v>2</v>
      </c>
      <c r="D2075" s="79" t="str">
        <f t="shared" si="128"/>
        <v>South</v>
      </c>
      <c r="E2075" s="79">
        <f t="shared" si="129"/>
        <v>0</v>
      </c>
      <c r="F2075" s="79">
        <f t="shared" si="130"/>
        <v>1</v>
      </c>
      <c r="G2075" s="79">
        <f t="shared" si="131"/>
        <v>0</v>
      </c>
    </row>
    <row r="2076" spans="1:7" x14ac:dyDescent="0.2">
      <c r="A2076">
        <v>2075</v>
      </c>
      <c r="B2076" t="s">
        <v>102</v>
      </c>
      <c r="C2076">
        <v>44</v>
      </c>
      <c r="D2076" s="79" t="str">
        <f t="shared" si="128"/>
        <v>South</v>
      </c>
      <c r="E2076" s="79">
        <f t="shared" si="129"/>
        <v>0</v>
      </c>
      <c r="F2076" s="79">
        <f t="shared" si="130"/>
        <v>1</v>
      </c>
      <c r="G2076" s="79">
        <f t="shared" si="131"/>
        <v>0</v>
      </c>
    </row>
    <row r="2077" spans="1:7" x14ac:dyDescent="0.2">
      <c r="A2077">
        <v>2076</v>
      </c>
      <c r="B2077" t="s">
        <v>130</v>
      </c>
      <c r="C2077">
        <v>49</v>
      </c>
      <c r="D2077" s="79" t="str">
        <f t="shared" si="128"/>
        <v>South</v>
      </c>
      <c r="E2077" s="79">
        <f t="shared" si="129"/>
        <v>0</v>
      </c>
      <c r="F2077" s="79">
        <f t="shared" si="130"/>
        <v>1</v>
      </c>
      <c r="G2077" s="79">
        <f t="shared" si="131"/>
        <v>0</v>
      </c>
    </row>
    <row r="2078" spans="1:7" x14ac:dyDescent="0.2">
      <c r="A2078">
        <v>2077</v>
      </c>
      <c r="B2078" t="s">
        <v>102</v>
      </c>
      <c r="C2078">
        <v>22</v>
      </c>
      <c r="D2078" s="79" t="str">
        <f t="shared" si="128"/>
        <v>South</v>
      </c>
      <c r="E2078" s="79">
        <f t="shared" si="129"/>
        <v>0</v>
      </c>
      <c r="F2078" s="79">
        <f t="shared" si="130"/>
        <v>1</v>
      </c>
      <c r="G2078" s="79">
        <f t="shared" si="131"/>
        <v>0</v>
      </c>
    </row>
    <row r="2079" spans="1:7" x14ac:dyDescent="0.2">
      <c r="A2079">
        <v>2078</v>
      </c>
      <c r="B2079" t="s">
        <v>144</v>
      </c>
      <c r="C2079">
        <v>26</v>
      </c>
      <c r="D2079" s="79" t="str">
        <f t="shared" si="128"/>
        <v>Midwest</v>
      </c>
      <c r="E2079" s="79">
        <f t="shared" si="129"/>
        <v>0</v>
      </c>
      <c r="F2079" s="79">
        <f t="shared" si="130"/>
        <v>0</v>
      </c>
      <c r="G2079" s="79">
        <f t="shared" si="131"/>
        <v>1</v>
      </c>
    </row>
    <row r="2080" spans="1:7" x14ac:dyDescent="0.2">
      <c r="A2080">
        <v>2079</v>
      </c>
      <c r="B2080" t="s">
        <v>76</v>
      </c>
      <c r="C2080">
        <v>40</v>
      </c>
      <c r="D2080" s="79" t="str">
        <f t="shared" si="128"/>
        <v>West</v>
      </c>
      <c r="E2080" s="79">
        <f t="shared" si="129"/>
        <v>0</v>
      </c>
      <c r="F2080" s="79">
        <f t="shared" si="130"/>
        <v>0</v>
      </c>
      <c r="G2080" s="79">
        <f t="shared" si="131"/>
        <v>0</v>
      </c>
    </row>
    <row r="2081" spans="1:7" x14ac:dyDescent="0.2">
      <c r="A2081">
        <v>2080</v>
      </c>
      <c r="B2081" t="s">
        <v>55</v>
      </c>
      <c r="C2081">
        <v>16</v>
      </c>
      <c r="D2081" s="79" t="str">
        <f t="shared" si="128"/>
        <v>West</v>
      </c>
      <c r="E2081" s="79">
        <f t="shared" si="129"/>
        <v>0</v>
      </c>
      <c r="F2081" s="79">
        <f t="shared" si="130"/>
        <v>0</v>
      </c>
      <c r="G2081" s="79">
        <f t="shared" si="131"/>
        <v>0</v>
      </c>
    </row>
    <row r="2082" spans="1:7" x14ac:dyDescent="0.2">
      <c r="A2082">
        <v>2081</v>
      </c>
      <c r="B2082" t="s">
        <v>146</v>
      </c>
      <c r="C2082">
        <v>17</v>
      </c>
      <c r="D2082" s="79" t="str">
        <f t="shared" si="128"/>
        <v>Midwest</v>
      </c>
      <c r="E2082" s="79">
        <f t="shared" si="129"/>
        <v>0</v>
      </c>
      <c r="F2082" s="79">
        <f t="shared" si="130"/>
        <v>0</v>
      </c>
      <c r="G2082" s="79">
        <f t="shared" si="131"/>
        <v>1</v>
      </c>
    </row>
    <row r="2083" spans="1:7" x14ac:dyDescent="0.2">
      <c r="A2083">
        <v>2082</v>
      </c>
      <c r="B2083" t="s">
        <v>89</v>
      </c>
      <c r="C2083">
        <v>48</v>
      </c>
      <c r="D2083" s="79" t="str">
        <f t="shared" si="128"/>
        <v>South</v>
      </c>
      <c r="E2083" s="79">
        <f t="shared" si="129"/>
        <v>0</v>
      </c>
      <c r="F2083" s="79">
        <f t="shared" si="130"/>
        <v>1</v>
      </c>
      <c r="G2083" s="79">
        <f t="shared" si="131"/>
        <v>0</v>
      </c>
    </row>
    <row r="2084" spans="1:7" x14ac:dyDescent="0.2">
      <c r="A2084">
        <v>2083</v>
      </c>
      <c r="B2084" t="s">
        <v>71</v>
      </c>
      <c r="C2084">
        <v>28</v>
      </c>
      <c r="D2084" s="79" t="str">
        <f t="shared" si="128"/>
        <v>South</v>
      </c>
      <c r="E2084" s="79">
        <f t="shared" si="129"/>
        <v>0</v>
      </c>
      <c r="F2084" s="79">
        <f t="shared" si="130"/>
        <v>1</v>
      </c>
      <c r="G2084" s="79">
        <f t="shared" si="131"/>
        <v>0</v>
      </c>
    </row>
    <row r="2085" spans="1:7" x14ac:dyDescent="0.2">
      <c r="A2085">
        <v>2084</v>
      </c>
      <c r="B2085" t="s">
        <v>90</v>
      </c>
      <c r="C2085">
        <v>26</v>
      </c>
      <c r="D2085" s="79" t="str">
        <f t="shared" si="128"/>
        <v>South</v>
      </c>
      <c r="E2085" s="79">
        <f t="shared" si="129"/>
        <v>0</v>
      </c>
      <c r="F2085" s="79">
        <f t="shared" si="130"/>
        <v>1</v>
      </c>
      <c r="G2085" s="79">
        <f t="shared" si="131"/>
        <v>0</v>
      </c>
    </row>
    <row r="2086" spans="1:7" x14ac:dyDescent="0.2">
      <c r="A2086">
        <v>2085</v>
      </c>
      <c r="B2086" t="s">
        <v>128</v>
      </c>
      <c r="C2086">
        <v>43</v>
      </c>
      <c r="D2086" s="79" t="str">
        <f t="shared" si="128"/>
        <v>Northeast</v>
      </c>
      <c r="E2086" s="79">
        <f t="shared" si="129"/>
        <v>1</v>
      </c>
      <c r="F2086" s="79">
        <f t="shared" si="130"/>
        <v>0</v>
      </c>
      <c r="G2086" s="79">
        <f t="shared" si="131"/>
        <v>0</v>
      </c>
    </row>
    <row r="2087" spans="1:7" x14ac:dyDescent="0.2">
      <c r="A2087">
        <v>2086</v>
      </c>
      <c r="B2087" t="s">
        <v>83</v>
      </c>
      <c r="C2087">
        <v>38</v>
      </c>
      <c r="D2087" s="79" t="str">
        <f t="shared" si="128"/>
        <v>Northeast</v>
      </c>
      <c r="E2087" s="79">
        <f t="shared" si="129"/>
        <v>1</v>
      </c>
      <c r="F2087" s="79">
        <f t="shared" si="130"/>
        <v>0</v>
      </c>
      <c r="G2087" s="79">
        <f t="shared" si="131"/>
        <v>0</v>
      </c>
    </row>
    <row r="2088" spans="1:7" x14ac:dyDescent="0.2">
      <c r="A2088">
        <v>2087</v>
      </c>
      <c r="B2088" t="s">
        <v>113</v>
      </c>
      <c r="C2088">
        <v>36</v>
      </c>
      <c r="D2088" s="79" t="str">
        <f t="shared" si="128"/>
        <v>Midwest</v>
      </c>
      <c r="E2088" s="79">
        <f t="shared" si="129"/>
        <v>0</v>
      </c>
      <c r="F2088" s="79">
        <f t="shared" si="130"/>
        <v>0</v>
      </c>
      <c r="G2088" s="79">
        <f t="shared" si="131"/>
        <v>1</v>
      </c>
    </row>
    <row r="2089" spans="1:7" x14ac:dyDescent="0.2">
      <c r="A2089">
        <v>2088</v>
      </c>
      <c r="B2089" t="s">
        <v>149</v>
      </c>
      <c r="C2089">
        <v>1</v>
      </c>
      <c r="D2089" s="79" t="str">
        <f t="shared" si="128"/>
        <v>Midwest</v>
      </c>
      <c r="E2089" s="79">
        <f t="shared" si="129"/>
        <v>0</v>
      </c>
      <c r="F2089" s="79">
        <f t="shared" si="130"/>
        <v>0</v>
      </c>
      <c r="G2089" s="79">
        <f t="shared" si="131"/>
        <v>1</v>
      </c>
    </row>
    <row r="2090" spans="1:7" x14ac:dyDescent="0.2">
      <c r="A2090">
        <v>2089</v>
      </c>
      <c r="B2090" t="s">
        <v>98</v>
      </c>
      <c r="C2090">
        <v>49</v>
      </c>
      <c r="D2090" s="79" t="str">
        <f t="shared" si="128"/>
        <v>West</v>
      </c>
      <c r="E2090" s="79">
        <f t="shared" si="129"/>
        <v>0</v>
      </c>
      <c r="F2090" s="79">
        <f t="shared" si="130"/>
        <v>0</v>
      </c>
      <c r="G2090" s="79">
        <f t="shared" si="131"/>
        <v>0</v>
      </c>
    </row>
    <row r="2091" spans="1:7" x14ac:dyDescent="0.2">
      <c r="A2091">
        <v>2090</v>
      </c>
      <c r="B2091" t="s">
        <v>127</v>
      </c>
      <c r="C2091">
        <v>41</v>
      </c>
      <c r="D2091" s="79" t="str">
        <f t="shared" si="128"/>
        <v>South</v>
      </c>
      <c r="E2091" s="79">
        <f t="shared" si="129"/>
        <v>0</v>
      </c>
      <c r="F2091" s="79">
        <f t="shared" si="130"/>
        <v>1</v>
      </c>
      <c r="G2091" s="79">
        <f t="shared" si="131"/>
        <v>0</v>
      </c>
    </row>
    <row r="2092" spans="1:7" x14ac:dyDescent="0.2">
      <c r="A2092">
        <v>2091</v>
      </c>
      <c r="B2092" t="s">
        <v>34</v>
      </c>
      <c r="C2092">
        <v>21</v>
      </c>
      <c r="D2092" s="79" t="str">
        <f t="shared" si="128"/>
        <v>Northeast</v>
      </c>
      <c r="E2092" s="79">
        <f t="shared" si="129"/>
        <v>1</v>
      </c>
      <c r="F2092" s="79">
        <f t="shared" si="130"/>
        <v>0</v>
      </c>
      <c r="G2092" s="79">
        <f t="shared" si="131"/>
        <v>0</v>
      </c>
    </row>
    <row r="2093" spans="1:7" x14ac:dyDescent="0.2">
      <c r="A2093">
        <v>2092</v>
      </c>
      <c r="B2093" t="s">
        <v>148</v>
      </c>
      <c r="C2093">
        <v>24</v>
      </c>
      <c r="D2093" s="79" t="str">
        <f t="shared" si="128"/>
        <v>West</v>
      </c>
      <c r="E2093" s="79">
        <f t="shared" si="129"/>
        <v>0</v>
      </c>
      <c r="F2093" s="79">
        <f t="shared" si="130"/>
        <v>0</v>
      </c>
      <c r="G2093" s="79">
        <f t="shared" si="131"/>
        <v>0</v>
      </c>
    </row>
    <row r="2094" spans="1:7" x14ac:dyDescent="0.2">
      <c r="A2094">
        <v>2093</v>
      </c>
      <c r="B2094" t="s">
        <v>147</v>
      </c>
      <c r="C2094">
        <v>27</v>
      </c>
      <c r="D2094" s="79" t="str">
        <f t="shared" si="128"/>
        <v>Midwest</v>
      </c>
      <c r="E2094" s="79">
        <f t="shared" si="129"/>
        <v>0</v>
      </c>
      <c r="F2094" s="79">
        <f t="shared" si="130"/>
        <v>0</v>
      </c>
      <c r="G2094" s="79">
        <f t="shared" si="131"/>
        <v>1</v>
      </c>
    </row>
    <row r="2095" spans="1:7" x14ac:dyDescent="0.2">
      <c r="A2095">
        <v>2094</v>
      </c>
      <c r="B2095" t="s">
        <v>148</v>
      </c>
      <c r="C2095">
        <v>4</v>
      </c>
      <c r="D2095" s="79" t="str">
        <f t="shared" si="128"/>
        <v>West</v>
      </c>
      <c r="E2095" s="79">
        <f t="shared" si="129"/>
        <v>0</v>
      </c>
      <c r="F2095" s="79">
        <f t="shared" si="130"/>
        <v>0</v>
      </c>
      <c r="G2095" s="79">
        <f t="shared" si="131"/>
        <v>0</v>
      </c>
    </row>
    <row r="2096" spans="1:7" x14ac:dyDescent="0.2">
      <c r="A2096">
        <v>2095</v>
      </c>
      <c r="B2096" t="s">
        <v>130</v>
      </c>
      <c r="C2096">
        <v>19</v>
      </c>
      <c r="D2096" s="79" t="str">
        <f t="shared" si="128"/>
        <v>South</v>
      </c>
      <c r="E2096" s="79">
        <f t="shared" si="129"/>
        <v>0</v>
      </c>
      <c r="F2096" s="79">
        <f t="shared" si="130"/>
        <v>1</v>
      </c>
      <c r="G2096" s="79">
        <f t="shared" si="131"/>
        <v>0</v>
      </c>
    </row>
    <row r="2097" spans="1:7" x14ac:dyDescent="0.2">
      <c r="A2097">
        <v>2096</v>
      </c>
      <c r="B2097" t="s">
        <v>129</v>
      </c>
      <c r="C2097">
        <v>1</v>
      </c>
      <c r="D2097" s="79" t="str">
        <f t="shared" si="128"/>
        <v>West</v>
      </c>
      <c r="E2097" s="79">
        <f t="shared" si="129"/>
        <v>0</v>
      </c>
      <c r="F2097" s="79">
        <f t="shared" si="130"/>
        <v>0</v>
      </c>
      <c r="G2097" s="79">
        <f t="shared" si="131"/>
        <v>0</v>
      </c>
    </row>
    <row r="2098" spans="1:7" x14ac:dyDescent="0.2">
      <c r="A2098">
        <v>2097</v>
      </c>
      <c r="B2098" t="s">
        <v>97</v>
      </c>
      <c r="C2098">
        <v>27</v>
      </c>
      <c r="D2098" s="79" t="str">
        <f t="shared" si="128"/>
        <v>South</v>
      </c>
      <c r="E2098" s="79">
        <f t="shared" si="129"/>
        <v>0</v>
      </c>
      <c r="F2098" s="79">
        <f t="shared" si="130"/>
        <v>1</v>
      </c>
      <c r="G2098" s="79">
        <f t="shared" si="131"/>
        <v>0</v>
      </c>
    </row>
    <row r="2099" spans="1:7" x14ac:dyDescent="0.2">
      <c r="A2099">
        <v>2098</v>
      </c>
      <c r="B2099" t="s">
        <v>145</v>
      </c>
      <c r="C2099">
        <v>5</v>
      </c>
      <c r="D2099" s="79" t="str">
        <f t="shared" si="128"/>
        <v>Midwest</v>
      </c>
      <c r="E2099" s="79">
        <f t="shared" si="129"/>
        <v>0</v>
      </c>
      <c r="F2099" s="79">
        <f t="shared" si="130"/>
        <v>0</v>
      </c>
      <c r="G2099" s="79">
        <f t="shared" si="131"/>
        <v>1</v>
      </c>
    </row>
    <row r="2100" spans="1:7" x14ac:dyDescent="0.2">
      <c r="A2100">
        <v>2099</v>
      </c>
      <c r="B2100" t="s">
        <v>59</v>
      </c>
      <c r="C2100">
        <v>20</v>
      </c>
      <c r="D2100" s="79" t="str">
        <f t="shared" si="128"/>
        <v>South</v>
      </c>
      <c r="E2100" s="79">
        <f t="shared" si="129"/>
        <v>0</v>
      </c>
      <c r="F2100" s="79">
        <f t="shared" si="130"/>
        <v>1</v>
      </c>
      <c r="G2100" s="79">
        <f t="shared" si="131"/>
        <v>0</v>
      </c>
    </row>
    <row r="2101" spans="1:7" x14ac:dyDescent="0.2">
      <c r="A2101">
        <v>2100</v>
      </c>
      <c r="B2101" t="s">
        <v>100</v>
      </c>
      <c r="C2101">
        <v>50</v>
      </c>
      <c r="D2101" s="79" t="str">
        <f t="shared" si="128"/>
        <v>South</v>
      </c>
      <c r="E2101" s="79">
        <f t="shared" si="129"/>
        <v>0</v>
      </c>
      <c r="F2101" s="79">
        <f t="shared" si="130"/>
        <v>1</v>
      </c>
      <c r="G2101" s="79">
        <f t="shared" si="131"/>
        <v>0</v>
      </c>
    </row>
    <row r="2102" spans="1:7" x14ac:dyDescent="0.2">
      <c r="A2102">
        <v>2101</v>
      </c>
      <c r="B2102" t="s">
        <v>150</v>
      </c>
      <c r="C2102">
        <v>36</v>
      </c>
      <c r="D2102" s="79" t="str">
        <f t="shared" si="128"/>
        <v>Midwest</v>
      </c>
      <c r="E2102" s="79">
        <f t="shared" si="129"/>
        <v>0</v>
      </c>
      <c r="F2102" s="79">
        <f t="shared" si="130"/>
        <v>0</v>
      </c>
      <c r="G2102" s="79">
        <f t="shared" si="131"/>
        <v>1</v>
      </c>
    </row>
    <row r="2103" spans="1:7" x14ac:dyDescent="0.2">
      <c r="A2103">
        <v>2102</v>
      </c>
      <c r="B2103" t="s">
        <v>46</v>
      </c>
      <c r="C2103">
        <v>12</v>
      </c>
      <c r="D2103" s="79" t="str">
        <f t="shared" si="128"/>
        <v>West</v>
      </c>
      <c r="E2103" s="79">
        <f t="shared" si="129"/>
        <v>0</v>
      </c>
      <c r="F2103" s="79">
        <f t="shared" si="130"/>
        <v>0</v>
      </c>
      <c r="G2103" s="79">
        <f t="shared" si="131"/>
        <v>0</v>
      </c>
    </row>
    <row r="2104" spans="1:7" x14ac:dyDescent="0.2">
      <c r="A2104">
        <v>2103</v>
      </c>
      <c r="B2104" t="s">
        <v>134</v>
      </c>
      <c r="C2104">
        <v>23</v>
      </c>
      <c r="D2104" s="79" t="str">
        <f t="shared" si="128"/>
        <v>West</v>
      </c>
      <c r="E2104" s="79">
        <f t="shared" si="129"/>
        <v>0</v>
      </c>
      <c r="F2104" s="79">
        <f t="shared" si="130"/>
        <v>0</v>
      </c>
      <c r="G2104" s="79">
        <f t="shared" si="131"/>
        <v>0</v>
      </c>
    </row>
    <row r="2105" spans="1:7" x14ac:dyDescent="0.2">
      <c r="A2105">
        <v>2104</v>
      </c>
      <c r="B2105" t="s">
        <v>115</v>
      </c>
      <c r="C2105">
        <v>21</v>
      </c>
      <c r="D2105" s="79" t="str">
        <f t="shared" si="128"/>
        <v>Midwest</v>
      </c>
      <c r="E2105" s="79">
        <f t="shared" si="129"/>
        <v>0</v>
      </c>
      <c r="F2105" s="79">
        <f t="shared" si="130"/>
        <v>0</v>
      </c>
      <c r="G2105" s="79">
        <f t="shared" si="131"/>
        <v>1</v>
      </c>
    </row>
    <row r="2106" spans="1:7" x14ac:dyDescent="0.2">
      <c r="A2106">
        <v>2105</v>
      </c>
      <c r="B2106" t="s">
        <v>129</v>
      </c>
      <c r="C2106">
        <v>47</v>
      </c>
      <c r="D2106" s="79" t="str">
        <f t="shared" si="128"/>
        <v>West</v>
      </c>
      <c r="E2106" s="79">
        <f t="shared" si="129"/>
        <v>0</v>
      </c>
      <c r="F2106" s="79">
        <f t="shared" si="130"/>
        <v>0</v>
      </c>
      <c r="G2106" s="79">
        <f t="shared" si="131"/>
        <v>0</v>
      </c>
    </row>
    <row r="2107" spans="1:7" x14ac:dyDescent="0.2">
      <c r="A2107">
        <v>2106</v>
      </c>
      <c r="B2107" t="s">
        <v>130</v>
      </c>
      <c r="C2107">
        <v>38</v>
      </c>
      <c r="D2107" s="79" t="str">
        <f t="shared" si="128"/>
        <v>South</v>
      </c>
      <c r="E2107" s="79">
        <f t="shared" si="129"/>
        <v>0</v>
      </c>
      <c r="F2107" s="79">
        <f t="shared" si="130"/>
        <v>1</v>
      </c>
      <c r="G2107" s="79">
        <f t="shared" si="131"/>
        <v>0</v>
      </c>
    </row>
    <row r="2108" spans="1:7" x14ac:dyDescent="0.2">
      <c r="A2108">
        <v>2107</v>
      </c>
      <c r="B2108" t="s">
        <v>128</v>
      </c>
      <c r="C2108">
        <v>40</v>
      </c>
      <c r="D2108" s="79" t="str">
        <f t="shared" si="128"/>
        <v>Northeast</v>
      </c>
      <c r="E2108" s="79">
        <f t="shared" si="129"/>
        <v>1</v>
      </c>
      <c r="F2108" s="79">
        <f t="shared" si="130"/>
        <v>0</v>
      </c>
      <c r="G2108" s="79">
        <f t="shared" si="131"/>
        <v>0</v>
      </c>
    </row>
    <row r="2109" spans="1:7" x14ac:dyDescent="0.2">
      <c r="A2109">
        <v>2108</v>
      </c>
      <c r="B2109" t="s">
        <v>78</v>
      </c>
      <c r="C2109">
        <v>35</v>
      </c>
      <c r="D2109" s="79" t="str">
        <f t="shared" si="128"/>
        <v>South</v>
      </c>
      <c r="E2109" s="79">
        <f t="shared" si="129"/>
        <v>0</v>
      </c>
      <c r="F2109" s="79">
        <f t="shared" si="130"/>
        <v>1</v>
      </c>
      <c r="G2109" s="79">
        <f t="shared" si="131"/>
        <v>0</v>
      </c>
    </row>
    <row r="2110" spans="1:7" x14ac:dyDescent="0.2">
      <c r="A2110">
        <v>2109</v>
      </c>
      <c r="B2110" t="s">
        <v>113</v>
      </c>
      <c r="C2110">
        <v>4</v>
      </c>
      <c r="D2110" s="79" t="str">
        <f t="shared" si="128"/>
        <v>Midwest</v>
      </c>
      <c r="E2110" s="79">
        <f t="shared" si="129"/>
        <v>0</v>
      </c>
      <c r="F2110" s="79">
        <f t="shared" si="130"/>
        <v>0</v>
      </c>
      <c r="G2110" s="79">
        <f t="shared" si="131"/>
        <v>1</v>
      </c>
    </row>
    <row r="2111" spans="1:7" x14ac:dyDescent="0.2">
      <c r="A2111">
        <v>2110</v>
      </c>
      <c r="B2111" t="s">
        <v>98</v>
      </c>
      <c r="C2111">
        <v>28</v>
      </c>
      <c r="D2111" s="79" t="str">
        <f t="shared" si="128"/>
        <v>West</v>
      </c>
      <c r="E2111" s="79">
        <f t="shared" si="129"/>
        <v>0</v>
      </c>
      <c r="F2111" s="79">
        <f t="shared" si="130"/>
        <v>0</v>
      </c>
      <c r="G2111" s="79">
        <f t="shared" si="131"/>
        <v>0</v>
      </c>
    </row>
    <row r="2112" spans="1:7" x14ac:dyDescent="0.2">
      <c r="A2112">
        <v>2111</v>
      </c>
      <c r="B2112" t="s">
        <v>55</v>
      </c>
      <c r="C2112">
        <v>36</v>
      </c>
      <c r="D2112" s="79" t="str">
        <f t="shared" si="128"/>
        <v>West</v>
      </c>
      <c r="E2112" s="79">
        <f t="shared" si="129"/>
        <v>0</v>
      </c>
      <c r="F2112" s="79">
        <f t="shared" si="130"/>
        <v>0</v>
      </c>
      <c r="G2112" s="79">
        <f t="shared" si="131"/>
        <v>0</v>
      </c>
    </row>
    <row r="2113" spans="1:7" x14ac:dyDescent="0.2">
      <c r="A2113">
        <v>2112</v>
      </c>
      <c r="B2113" t="s">
        <v>67</v>
      </c>
      <c r="C2113">
        <v>15</v>
      </c>
      <c r="D2113" s="79" t="str">
        <f t="shared" si="128"/>
        <v>Midwest</v>
      </c>
      <c r="E2113" s="79">
        <f t="shared" si="129"/>
        <v>0</v>
      </c>
      <c r="F2113" s="79">
        <f t="shared" si="130"/>
        <v>0</v>
      </c>
      <c r="G2113" s="79">
        <f t="shared" si="131"/>
        <v>1</v>
      </c>
    </row>
    <row r="2114" spans="1:7" x14ac:dyDescent="0.2">
      <c r="A2114">
        <v>2113</v>
      </c>
      <c r="B2114" t="s">
        <v>121</v>
      </c>
      <c r="C2114">
        <v>7</v>
      </c>
      <c r="D2114" s="79" t="str">
        <f t="shared" si="128"/>
        <v>South</v>
      </c>
      <c r="E2114" s="79">
        <f t="shared" si="129"/>
        <v>0</v>
      </c>
      <c r="F2114" s="79">
        <f t="shared" si="130"/>
        <v>1</v>
      </c>
      <c r="G2114" s="79">
        <f t="shared" si="131"/>
        <v>0</v>
      </c>
    </row>
    <row r="2115" spans="1:7" x14ac:dyDescent="0.2">
      <c r="A2115">
        <v>2114</v>
      </c>
      <c r="B2115" t="s">
        <v>140</v>
      </c>
      <c r="C2115">
        <v>29</v>
      </c>
      <c r="D2115" s="79" t="str">
        <f t="shared" ref="D2115:D2178" si="132">IF(OR(B2115="Maine",B2115="New Hampshire",B2115="Vermont",B2115="Massachusetts",B2115="Rhode Island",B2115="Connecticut",B2115="New York",B2115="New Jersey",B2115="Pennsylvania"),"Northeast",
IF(OR(B2115="Delaware",B2115="Maryland",B2115="Virginia",B2115="West Virginia",B2115="North Carolina",B2115="South Carolina",B2115="Georgia",B2115="Florida",B2115="Kentucky",B2115="Tennessee",B2115="Alabama",B2115="Mississippi",B2115="Arkansas",B2115="Louisiana",B2115="Oklahoma",B2115="Texas"),"South",
IF(OR(B2115="Ohio",B2115="Michigan",B2115="Indiana",B2115="Illinois",B2115="Wisconsin",B2115="Minnesota",B2115="Iowa",B2115="Missouri",B2115="North Dakota",B2115="South Dakota",B2115="Nebraska",B2115="Kansas"),"Midwest",
IF(OR(B2115="Montana",B2115="Idaho",B2115="Wyoming",B2115="Colorado",B2115="Utah",B2115="Nevada",B2115="Arizona",B2115="New Mexico",B2115="Alaska",B2115="Hawaii",B2115="Washington",B2115="Oregon",B2115="California"),"West",
"Unknown"))))</f>
        <v>South</v>
      </c>
      <c r="E2115" s="79">
        <f t="shared" ref="E2115:E2178" si="133">IF(D2115="Northeast", 1, 0)</f>
        <v>0</v>
      </c>
      <c r="F2115" s="79">
        <f t="shared" ref="F2115:F2178" si="134">IF(D2115="South", 1, 0)</f>
        <v>1</v>
      </c>
      <c r="G2115" s="79">
        <f t="shared" ref="G2115:G2178" si="135">IF(D2115="Midwest", 1, 0)</f>
        <v>0</v>
      </c>
    </row>
    <row r="2116" spans="1:7" x14ac:dyDescent="0.2">
      <c r="A2116">
        <v>2115</v>
      </c>
      <c r="B2116" t="s">
        <v>128</v>
      </c>
      <c r="C2116">
        <v>12</v>
      </c>
      <c r="D2116" s="79" t="str">
        <f t="shared" si="132"/>
        <v>Northeast</v>
      </c>
      <c r="E2116" s="79">
        <f t="shared" si="133"/>
        <v>1</v>
      </c>
      <c r="F2116" s="79">
        <f t="shared" si="134"/>
        <v>0</v>
      </c>
      <c r="G2116" s="79">
        <f t="shared" si="135"/>
        <v>0</v>
      </c>
    </row>
    <row r="2117" spans="1:7" x14ac:dyDescent="0.2">
      <c r="A2117">
        <v>2116</v>
      </c>
      <c r="B2117" t="s">
        <v>42</v>
      </c>
      <c r="C2117">
        <v>16</v>
      </c>
      <c r="D2117" s="79" t="str">
        <f t="shared" si="132"/>
        <v>Northeast</v>
      </c>
      <c r="E2117" s="79">
        <f t="shared" si="133"/>
        <v>1</v>
      </c>
      <c r="F2117" s="79">
        <f t="shared" si="134"/>
        <v>0</v>
      </c>
      <c r="G2117" s="79">
        <f t="shared" si="135"/>
        <v>0</v>
      </c>
    </row>
    <row r="2118" spans="1:7" x14ac:dyDescent="0.2">
      <c r="A2118">
        <v>2117</v>
      </c>
      <c r="B2118" t="s">
        <v>110</v>
      </c>
      <c r="C2118">
        <v>50</v>
      </c>
      <c r="D2118" s="79" t="str">
        <f t="shared" si="132"/>
        <v>Midwest</v>
      </c>
      <c r="E2118" s="79">
        <f t="shared" si="133"/>
        <v>0</v>
      </c>
      <c r="F2118" s="79">
        <f t="shared" si="134"/>
        <v>0</v>
      </c>
      <c r="G2118" s="79">
        <f t="shared" si="135"/>
        <v>1</v>
      </c>
    </row>
    <row r="2119" spans="1:7" x14ac:dyDescent="0.2">
      <c r="A2119">
        <v>2118</v>
      </c>
      <c r="B2119" t="s">
        <v>111</v>
      </c>
      <c r="C2119">
        <v>11</v>
      </c>
      <c r="D2119" s="79" t="str">
        <f t="shared" si="132"/>
        <v>West</v>
      </c>
      <c r="E2119" s="79">
        <f t="shared" si="133"/>
        <v>0</v>
      </c>
      <c r="F2119" s="79">
        <f t="shared" si="134"/>
        <v>0</v>
      </c>
      <c r="G2119" s="79">
        <f t="shared" si="135"/>
        <v>0</v>
      </c>
    </row>
    <row r="2120" spans="1:7" x14ac:dyDescent="0.2">
      <c r="A2120">
        <v>2119</v>
      </c>
      <c r="B2120" t="s">
        <v>141</v>
      </c>
      <c r="C2120">
        <v>28</v>
      </c>
      <c r="D2120" s="79" t="str">
        <f t="shared" si="132"/>
        <v>South</v>
      </c>
      <c r="E2120" s="79">
        <f t="shared" si="133"/>
        <v>0</v>
      </c>
      <c r="F2120" s="79">
        <f t="shared" si="134"/>
        <v>1</v>
      </c>
      <c r="G2120" s="79">
        <f t="shared" si="135"/>
        <v>0</v>
      </c>
    </row>
    <row r="2121" spans="1:7" x14ac:dyDescent="0.2">
      <c r="A2121">
        <v>2120</v>
      </c>
      <c r="B2121" t="s">
        <v>144</v>
      </c>
      <c r="C2121">
        <v>36</v>
      </c>
      <c r="D2121" s="79" t="str">
        <f t="shared" si="132"/>
        <v>Midwest</v>
      </c>
      <c r="E2121" s="79">
        <f t="shared" si="133"/>
        <v>0</v>
      </c>
      <c r="F2121" s="79">
        <f t="shared" si="134"/>
        <v>0</v>
      </c>
      <c r="G2121" s="79">
        <f t="shared" si="135"/>
        <v>1</v>
      </c>
    </row>
    <row r="2122" spans="1:7" x14ac:dyDescent="0.2">
      <c r="A2122">
        <v>2121</v>
      </c>
      <c r="B2122" t="s">
        <v>67</v>
      </c>
      <c r="C2122">
        <v>38</v>
      </c>
      <c r="D2122" s="79" t="str">
        <f t="shared" si="132"/>
        <v>Midwest</v>
      </c>
      <c r="E2122" s="79">
        <f t="shared" si="133"/>
        <v>0</v>
      </c>
      <c r="F2122" s="79">
        <f t="shared" si="134"/>
        <v>0</v>
      </c>
      <c r="G2122" s="79">
        <f t="shared" si="135"/>
        <v>1</v>
      </c>
    </row>
    <row r="2123" spans="1:7" x14ac:dyDescent="0.2">
      <c r="A2123">
        <v>2122</v>
      </c>
      <c r="B2123" t="s">
        <v>119</v>
      </c>
      <c r="C2123">
        <v>32</v>
      </c>
      <c r="D2123" s="79" t="str">
        <f t="shared" si="132"/>
        <v>West</v>
      </c>
      <c r="E2123" s="79">
        <f t="shared" si="133"/>
        <v>0</v>
      </c>
      <c r="F2123" s="79">
        <f t="shared" si="134"/>
        <v>0</v>
      </c>
      <c r="G2123" s="79">
        <f t="shared" si="135"/>
        <v>0</v>
      </c>
    </row>
    <row r="2124" spans="1:7" x14ac:dyDescent="0.2">
      <c r="A2124">
        <v>2123</v>
      </c>
      <c r="B2124" t="s">
        <v>140</v>
      </c>
      <c r="C2124">
        <v>42</v>
      </c>
      <c r="D2124" s="79" t="str">
        <f t="shared" si="132"/>
        <v>South</v>
      </c>
      <c r="E2124" s="79">
        <f t="shared" si="133"/>
        <v>0</v>
      </c>
      <c r="F2124" s="79">
        <f t="shared" si="134"/>
        <v>1</v>
      </c>
      <c r="G2124" s="79">
        <f t="shared" si="135"/>
        <v>0</v>
      </c>
    </row>
    <row r="2125" spans="1:7" x14ac:dyDescent="0.2">
      <c r="A2125">
        <v>2124</v>
      </c>
      <c r="B2125" t="s">
        <v>144</v>
      </c>
      <c r="C2125">
        <v>22</v>
      </c>
      <c r="D2125" s="79" t="str">
        <f t="shared" si="132"/>
        <v>Midwest</v>
      </c>
      <c r="E2125" s="79">
        <f t="shared" si="133"/>
        <v>0</v>
      </c>
      <c r="F2125" s="79">
        <f t="shared" si="134"/>
        <v>0</v>
      </c>
      <c r="G2125" s="79">
        <f t="shared" si="135"/>
        <v>1</v>
      </c>
    </row>
    <row r="2126" spans="1:7" x14ac:dyDescent="0.2">
      <c r="A2126">
        <v>2125</v>
      </c>
      <c r="B2126" t="s">
        <v>42</v>
      </c>
      <c r="C2126">
        <v>22</v>
      </c>
      <c r="D2126" s="79" t="str">
        <f t="shared" si="132"/>
        <v>Northeast</v>
      </c>
      <c r="E2126" s="79">
        <f t="shared" si="133"/>
        <v>1</v>
      </c>
      <c r="F2126" s="79">
        <f t="shared" si="134"/>
        <v>0</v>
      </c>
      <c r="G2126" s="79">
        <f t="shared" si="135"/>
        <v>0</v>
      </c>
    </row>
    <row r="2127" spans="1:7" x14ac:dyDescent="0.2">
      <c r="A2127">
        <v>2126</v>
      </c>
      <c r="B2127" t="s">
        <v>81</v>
      </c>
      <c r="C2127">
        <v>31</v>
      </c>
      <c r="D2127" s="79" t="str">
        <f t="shared" si="132"/>
        <v>Northeast</v>
      </c>
      <c r="E2127" s="79">
        <f t="shared" si="133"/>
        <v>1</v>
      </c>
      <c r="F2127" s="79">
        <f t="shared" si="134"/>
        <v>0</v>
      </c>
      <c r="G2127" s="79">
        <f t="shared" si="135"/>
        <v>0</v>
      </c>
    </row>
    <row r="2128" spans="1:7" x14ac:dyDescent="0.2">
      <c r="A2128">
        <v>2127</v>
      </c>
      <c r="B2128" t="s">
        <v>89</v>
      </c>
      <c r="C2128">
        <v>28</v>
      </c>
      <c r="D2128" s="79" t="str">
        <f t="shared" si="132"/>
        <v>South</v>
      </c>
      <c r="E2128" s="79">
        <f t="shared" si="133"/>
        <v>0</v>
      </c>
      <c r="F2128" s="79">
        <f t="shared" si="134"/>
        <v>1</v>
      </c>
      <c r="G2128" s="79">
        <f t="shared" si="135"/>
        <v>0</v>
      </c>
    </row>
    <row r="2129" spans="1:7" x14ac:dyDescent="0.2">
      <c r="A2129">
        <v>2128</v>
      </c>
      <c r="B2129" t="s">
        <v>97</v>
      </c>
      <c r="C2129">
        <v>40</v>
      </c>
      <c r="D2129" s="79" t="str">
        <f t="shared" si="132"/>
        <v>South</v>
      </c>
      <c r="E2129" s="79">
        <f t="shared" si="133"/>
        <v>0</v>
      </c>
      <c r="F2129" s="79">
        <f t="shared" si="134"/>
        <v>1</v>
      </c>
      <c r="G2129" s="79">
        <f t="shared" si="135"/>
        <v>0</v>
      </c>
    </row>
    <row r="2130" spans="1:7" x14ac:dyDescent="0.2">
      <c r="A2130">
        <v>2129</v>
      </c>
      <c r="B2130" t="s">
        <v>129</v>
      </c>
      <c r="C2130">
        <v>21</v>
      </c>
      <c r="D2130" s="79" t="str">
        <f t="shared" si="132"/>
        <v>West</v>
      </c>
      <c r="E2130" s="79">
        <f t="shared" si="133"/>
        <v>0</v>
      </c>
      <c r="F2130" s="79">
        <f t="shared" si="134"/>
        <v>0</v>
      </c>
      <c r="G2130" s="79">
        <f t="shared" si="135"/>
        <v>0</v>
      </c>
    </row>
    <row r="2131" spans="1:7" x14ac:dyDescent="0.2">
      <c r="A2131">
        <v>2130</v>
      </c>
      <c r="B2131" t="s">
        <v>147</v>
      </c>
      <c r="C2131">
        <v>12</v>
      </c>
      <c r="D2131" s="79" t="str">
        <f t="shared" si="132"/>
        <v>Midwest</v>
      </c>
      <c r="E2131" s="79">
        <f t="shared" si="133"/>
        <v>0</v>
      </c>
      <c r="F2131" s="79">
        <f t="shared" si="134"/>
        <v>0</v>
      </c>
      <c r="G2131" s="79">
        <f t="shared" si="135"/>
        <v>1</v>
      </c>
    </row>
    <row r="2132" spans="1:7" x14ac:dyDescent="0.2">
      <c r="A2132">
        <v>2131</v>
      </c>
      <c r="B2132" t="s">
        <v>116</v>
      </c>
      <c r="C2132">
        <v>33</v>
      </c>
      <c r="D2132" s="79" t="str">
        <f t="shared" si="132"/>
        <v>West</v>
      </c>
      <c r="E2132" s="79">
        <f t="shared" si="133"/>
        <v>0</v>
      </c>
      <c r="F2132" s="79">
        <f t="shared" si="134"/>
        <v>0</v>
      </c>
      <c r="G2132" s="79">
        <f t="shared" si="135"/>
        <v>0</v>
      </c>
    </row>
    <row r="2133" spans="1:7" x14ac:dyDescent="0.2">
      <c r="A2133">
        <v>2132</v>
      </c>
      <c r="B2133" t="s">
        <v>55</v>
      </c>
      <c r="C2133">
        <v>9</v>
      </c>
      <c r="D2133" s="79" t="str">
        <f t="shared" si="132"/>
        <v>West</v>
      </c>
      <c r="E2133" s="79">
        <f t="shared" si="133"/>
        <v>0</v>
      </c>
      <c r="F2133" s="79">
        <f t="shared" si="134"/>
        <v>0</v>
      </c>
      <c r="G2133" s="79">
        <f t="shared" si="135"/>
        <v>0</v>
      </c>
    </row>
    <row r="2134" spans="1:7" x14ac:dyDescent="0.2">
      <c r="A2134">
        <v>2133</v>
      </c>
      <c r="B2134" t="s">
        <v>128</v>
      </c>
      <c r="C2134">
        <v>15</v>
      </c>
      <c r="D2134" s="79" t="str">
        <f t="shared" si="132"/>
        <v>Northeast</v>
      </c>
      <c r="E2134" s="79">
        <f t="shared" si="133"/>
        <v>1</v>
      </c>
      <c r="F2134" s="79">
        <f t="shared" si="134"/>
        <v>0</v>
      </c>
      <c r="G2134" s="79">
        <f t="shared" si="135"/>
        <v>0</v>
      </c>
    </row>
    <row r="2135" spans="1:7" x14ac:dyDescent="0.2">
      <c r="A2135">
        <v>2134</v>
      </c>
      <c r="B2135" t="s">
        <v>30</v>
      </c>
      <c r="C2135">
        <v>13</v>
      </c>
      <c r="D2135" s="79" t="str">
        <f t="shared" si="132"/>
        <v>Northeast</v>
      </c>
      <c r="E2135" s="79">
        <f t="shared" si="133"/>
        <v>1</v>
      </c>
      <c r="F2135" s="79">
        <f t="shared" si="134"/>
        <v>0</v>
      </c>
      <c r="G2135" s="79">
        <f t="shared" si="135"/>
        <v>0</v>
      </c>
    </row>
    <row r="2136" spans="1:7" x14ac:dyDescent="0.2">
      <c r="A2136">
        <v>2135</v>
      </c>
      <c r="B2136" t="s">
        <v>140</v>
      </c>
      <c r="C2136">
        <v>35</v>
      </c>
      <c r="D2136" s="79" t="str">
        <f t="shared" si="132"/>
        <v>South</v>
      </c>
      <c r="E2136" s="79">
        <f t="shared" si="133"/>
        <v>0</v>
      </c>
      <c r="F2136" s="79">
        <f t="shared" si="134"/>
        <v>1</v>
      </c>
      <c r="G2136" s="79">
        <f t="shared" si="135"/>
        <v>0</v>
      </c>
    </row>
    <row r="2137" spans="1:7" x14ac:dyDescent="0.2">
      <c r="A2137">
        <v>2136</v>
      </c>
      <c r="B2137" t="s">
        <v>98</v>
      </c>
      <c r="C2137">
        <v>1</v>
      </c>
      <c r="D2137" s="79" t="str">
        <f t="shared" si="132"/>
        <v>West</v>
      </c>
      <c r="E2137" s="79">
        <f t="shared" si="133"/>
        <v>0</v>
      </c>
      <c r="F2137" s="79">
        <f t="shared" si="134"/>
        <v>0</v>
      </c>
      <c r="G2137" s="79">
        <f t="shared" si="135"/>
        <v>0</v>
      </c>
    </row>
    <row r="2138" spans="1:7" x14ac:dyDescent="0.2">
      <c r="A2138">
        <v>2137</v>
      </c>
      <c r="B2138" t="s">
        <v>83</v>
      </c>
      <c r="C2138">
        <v>25</v>
      </c>
      <c r="D2138" s="79" t="str">
        <f t="shared" si="132"/>
        <v>Northeast</v>
      </c>
      <c r="E2138" s="79">
        <f t="shared" si="133"/>
        <v>1</v>
      </c>
      <c r="F2138" s="79">
        <f t="shared" si="134"/>
        <v>0</v>
      </c>
      <c r="G2138" s="79">
        <f t="shared" si="135"/>
        <v>0</v>
      </c>
    </row>
    <row r="2139" spans="1:7" x14ac:dyDescent="0.2">
      <c r="A2139">
        <v>2138</v>
      </c>
      <c r="B2139" t="s">
        <v>115</v>
      </c>
      <c r="C2139">
        <v>20</v>
      </c>
      <c r="D2139" s="79" t="str">
        <f t="shared" si="132"/>
        <v>Midwest</v>
      </c>
      <c r="E2139" s="79">
        <f t="shared" si="133"/>
        <v>0</v>
      </c>
      <c r="F2139" s="79">
        <f t="shared" si="134"/>
        <v>0</v>
      </c>
      <c r="G2139" s="79">
        <f t="shared" si="135"/>
        <v>1</v>
      </c>
    </row>
    <row r="2140" spans="1:7" x14ac:dyDescent="0.2">
      <c r="A2140">
        <v>2139</v>
      </c>
      <c r="B2140" t="s">
        <v>90</v>
      </c>
      <c r="C2140">
        <v>36</v>
      </c>
      <c r="D2140" s="79" t="str">
        <f t="shared" si="132"/>
        <v>South</v>
      </c>
      <c r="E2140" s="79">
        <f t="shared" si="133"/>
        <v>0</v>
      </c>
      <c r="F2140" s="79">
        <f t="shared" si="134"/>
        <v>1</v>
      </c>
      <c r="G2140" s="79">
        <f t="shared" si="135"/>
        <v>0</v>
      </c>
    </row>
    <row r="2141" spans="1:7" x14ac:dyDescent="0.2">
      <c r="A2141">
        <v>2140</v>
      </c>
      <c r="B2141" t="s">
        <v>83</v>
      </c>
      <c r="C2141">
        <v>33</v>
      </c>
      <c r="D2141" s="79" t="str">
        <f t="shared" si="132"/>
        <v>Northeast</v>
      </c>
      <c r="E2141" s="79">
        <f t="shared" si="133"/>
        <v>1</v>
      </c>
      <c r="F2141" s="79">
        <f t="shared" si="134"/>
        <v>0</v>
      </c>
      <c r="G2141" s="79">
        <f t="shared" si="135"/>
        <v>0</v>
      </c>
    </row>
    <row r="2142" spans="1:7" x14ac:dyDescent="0.2">
      <c r="A2142">
        <v>2141</v>
      </c>
      <c r="B2142" t="s">
        <v>129</v>
      </c>
      <c r="C2142">
        <v>36</v>
      </c>
      <c r="D2142" s="79" t="str">
        <f t="shared" si="132"/>
        <v>West</v>
      </c>
      <c r="E2142" s="79">
        <f t="shared" si="133"/>
        <v>0</v>
      </c>
      <c r="F2142" s="79">
        <f t="shared" si="134"/>
        <v>0</v>
      </c>
      <c r="G2142" s="79">
        <f t="shared" si="135"/>
        <v>0</v>
      </c>
    </row>
    <row r="2143" spans="1:7" x14ac:dyDescent="0.2">
      <c r="A2143">
        <v>2142</v>
      </c>
      <c r="B2143" t="s">
        <v>21</v>
      </c>
      <c r="C2143">
        <v>32</v>
      </c>
      <c r="D2143" s="79" t="str">
        <f t="shared" si="132"/>
        <v>South</v>
      </c>
      <c r="E2143" s="79">
        <f t="shared" si="133"/>
        <v>0</v>
      </c>
      <c r="F2143" s="79">
        <f t="shared" si="134"/>
        <v>1</v>
      </c>
      <c r="G2143" s="79">
        <f t="shared" si="135"/>
        <v>0</v>
      </c>
    </row>
    <row r="2144" spans="1:7" x14ac:dyDescent="0.2">
      <c r="A2144">
        <v>2143</v>
      </c>
      <c r="B2144" t="s">
        <v>113</v>
      </c>
      <c r="C2144">
        <v>21</v>
      </c>
      <c r="D2144" s="79" t="str">
        <f t="shared" si="132"/>
        <v>Midwest</v>
      </c>
      <c r="E2144" s="79">
        <f t="shared" si="133"/>
        <v>0</v>
      </c>
      <c r="F2144" s="79">
        <f t="shared" si="134"/>
        <v>0</v>
      </c>
      <c r="G2144" s="79">
        <f t="shared" si="135"/>
        <v>1</v>
      </c>
    </row>
    <row r="2145" spans="1:7" x14ac:dyDescent="0.2">
      <c r="A2145">
        <v>2144</v>
      </c>
      <c r="B2145" t="s">
        <v>71</v>
      </c>
      <c r="C2145">
        <v>48</v>
      </c>
      <c r="D2145" s="79" t="str">
        <f t="shared" si="132"/>
        <v>South</v>
      </c>
      <c r="E2145" s="79">
        <f t="shared" si="133"/>
        <v>0</v>
      </c>
      <c r="F2145" s="79">
        <f t="shared" si="134"/>
        <v>1</v>
      </c>
      <c r="G2145" s="79">
        <f t="shared" si="135"/>
        <v>0</v>
      </c>
    </row>
    <row r="2146" spans="1:7" x14ac:dyDescent="0.2">
      <c r="A2146">
        <v>2145</v>
      </c>
      <c r="B2146" t="s">
        <v>127</v>
      </c>
      <c r="C2146">
        <v>25</v>
      </c>
      <c r="D2146" s="79" t="str">
        <f t="shared" si="132"/>
        <v>South</v>
      </c>
      <c r="E2146" s="79">
        <f t="shared" si="133"/>
        <v>0</v>
      </c>
      <c r="F2146" s="79">
        <f t="shared" si="134"/>
        <v>1</v>
      </c>
      <c r="G2146" s="79">
        <f t="shared" si="135"/>
        <v>0</v>
      </c>
    </row>
    <row r="2147" spans="1:7" x14ac:dyDescent="0.2">
      <c r="A2147">
        <v>2146</v>
      </c>
      <c r="B2147" t="s">
        <v>138</v>
      </c>
      <c r="C2147">
        <v>32</v>
      </c>
      <c r="D2147" s="79" t="str">
        <f t="shared" si="132"/>
        <v>Northeast</v>
      </c>
      <c r="E2147" s="79">
        <f t="shared" si="133"/>
        <v>1</v>
      </c>
      <c r="F2147" s="79">
        <f t="shared" si="134"/>
        <v>0</v>
      </c>
      <c r="G2147" s="79">
        <f t="shared" si="135"/>
        <v>0</v>
      </c>
    </row>
    <row r="2148" spans="1:7" x14ac:dyDescent="0.2">
      <c r="A2148">
        <v>2147</v>
      </c>
      <c r="B2148" t="s">
        <v>139</v>
      </c>
      <c r="C2148">
        <v>45</v>
      </c>
      <c r="D2148" s="79" t="str">
        <f t="shared" si="132"/>
        <v>West</v>
      </c>
      <c r="E2148" s="79">
        <f t="shared" si="133"/>
        <v>0</v>
      </c>
      <c r="F2148" s="79">
        <f t="shared" si="134"/>
        <v>0</v>
      </c>
      <c r="G2148" s="79">
        <f t="shared" si="135"/>
        <v>0</v>
      </c>
    </row>
    <row r="2149" spans="1:7" x14ac:dyDescent="0.2">
      <c r="A2149">
        <v>2148</v>
      </c>
      <c r="B2149" t="s">
        <v>67</v>
      </c>
      <c r="C2149">
        <v>4</v>
      </c>
      <c r="D2149" s="79" t="str">
        <f t="shared" si="132"/>
        <v>Midwest</v>
      </c>
      <c r="E2149" s="79">
        <f t="shared" si="133"/>
        <v>0</v>
      </c>
      <c r="F2149" s="79">
        <f t="shared" si="134"/>
        <v>0</v>
      </c>
      <c r="G2149" s="79">
        <f t="shared" si="135"/>
        <v>1</v>
      </c>
    </row>
    <row r="2150" spans="1:7" x14ac:dyDescent="0.2">
      <c r="A2150">
        <v>2149</v>
      </c>
      <c r="B2150" t="s">
        <v>144</v>
      </c>
      <c r="C2150">
        <v>19</v>
      </c>
      <c r="D2150" s="79" t="str">
        <f t="shared" si="132"/>
        <v>Midwest</v>
      </c>
      <c r="E2150" s="79">
        <f t="shared" si="133"/>
        <v>0</v>
      </c>
      <c r="F2150" s="79">
        <f t="shared" si="134"/>
        <v>0</v>
      </c>
      <c r="G2150" s="79">
        <f t="shared" si="135"/>
        <v>1</v>
      </c>
    </row>
    <row r="2151" spans="1:7" x14ac:dyDescent="0.2">
      <c r="A2151">
        <v>2150</v>
      </c>
      <c r="B2151" t="s">
        <v>76</v>
      </c>
      <c r="C2151">
        <v>1</v>
      </c>
      <c r="D2151" s="79" t="str">
        <f t="shared" si="132"/>
        <v>West</v>
      </c>
      <c r="E2151" s="79">
        <f t="shared" si="133"/>
        <v>0</v>
      </c>
      <c r="F2151" s="79">
        <f t="shared" si="134"/>
        <v>0</v>
      </c>
      <c r="G2151" s="79">
        <f t="shared" si="135"/>
        <v>0</v>
      </c>
    </row>
    <row r="2152" spans="1:7" x14ac:dyDescent="0.2">
      <c r="A2152">
        <v>2151</v>
      </c>
      <c r="B2152" t="s">
        <v>114</v>
      </c>
      <c r="C2152">
        <v>12</v>
      </c>
      <c r="D2152" s="79" t="str">
        <f t="shared" si="132"/>
        <v>Midwest</v>
      </c>
      <c r="E2152" s="79">
        <f t="shared" si="133"/>
        <v>0</v>
      </c>
      <c r="F2152" s="79">
        <f t="shared" si="134"/>
        <v>0</v>
      </c>
      <c r="G2152" s="79">
        <f t="shared" si="135"/>
        <v>1</v>
      </c>
    </row>
    <row r="2153" spans="1:7" x14ac:dyDescent="0.2">
      <c r="A2153">
        <v>2152</v>
      </c>
      <c r="B2153" t="s">
        <v>128</v>
      </c>
      <c r="C2153">
        <v>18</v>
      </c>
      <c r="D2153" s="79" t="str">
        <f t="shared" si="132"/>
        <v>Northeast</v>
      </c>
      <c r="E2153" s="79">
        <f t="shared" si="133"/>
        <v>1</v>
      </c>
      <c r="F2153" s="79">
        <f t="shared" si="134"/>
        <v>0</v>
      </c>
      <c r="G2153" s="79">
        <f t="shared" si="135"/>
        <v>0</v>
      </c>
    </row>
    <row r="2154" spans="1:7" x14ac:dyDescent="0.2">
      <c r="A2154">
        <v>2153</v>
      </c>
      <c r="B2154" t="s">
        <v>126</v>
      </c>
      <c r="C2154">
        <v>43</v>
      </c>
      <c r="D2154" s="79" t="str">
        <f t="shared" si="132"/>
        <v>Northeast</v>
      </c>
      <c r="E2154" s="79">
        <f t="shared" si="133"/>
        <v>1</v>
      </c>
      <c r="F2154" s="79">
        <f t="shared" si="134"/>
        <v>0</v>
      </c>
      <c r="G2154" s="79">
        <f t="shared" si="135"/>
        <v>0</v>
      </c>
    </row>
    <row r="2155" spans="1:7" x14ac:dyDescent="0.2">
      <c r="A2155">
        <v>2154</v>
      </c>
      <c r="B2155" t="s">
        <v>21</v>
      </c>
      <c r="C2155">
        <v>31</v>
      </c>
      <c r="D2155" s="79" t="str">
        <f t="shared" si="132"/>
        <v>South</v>
      </c>
      <c r="E2155" s="79">
        <f t="shared" si="133"/>
        <v>0</v>
      </c>
      <c r="F2155" s="79">
        <f t="shared" si="134"/>
        <v>1</v>
      </c>
      <c r="G2155" s="79">
        <f t="shared" si="135"/>
        <v>0</v>
      </c>
    </row>
    <row r="2156" spans="1:7" x14ac:dyDescent="0.2">
      <c r="A2156">
        <v>2155</v>
      </c>
      <c r="B2156" t="s">
        <v>50</v>
      </c>
      <c r="C2156">
        <v>33</v>
      </c>
      <c r="D2156" s="79" t="str">
        <f t="shared" si="132"/>
        <v>West</v>
      </c>
      <c r="E2156" s="79">
        <f t="shared" si="133"/>
        <v>0</v>
      </c>
      <c r="F2156" s="79">
        <f t="shared" si="134"/>
        <v>0</v>
      </c>
      <c r="G2156" s="79">
        <f t="shared" si="135"/>
        <v>0</v>
      </c>
    </row>
    <row r="2157" spans="1:7" x14ac:dyDescent="0.2">
      <c r="A2157">
        <v>2156</v>
      </c>
      <c r="B2157" t="s">
        <v>76</v>
      </c>
      <c r="C2157">
        <v>46</v>
      </c>
      <c r="D2157" s="79" t="str">
        <f t="shared" si="132"/>
        <v>West</v>
      </c>
      <c r="E2157" s="79">
        <f t="shared" si="133"/>
        <v>0</v>
      </c>
      <c r="F2157" s="79">
        <f t="shared" si="134"/>
        <v>0</v>
      </c>
      <c r="G2157" s="79">
        <f t="shared" si="135"/>
        <v>0</v>
      </c>
    </row>
    <row r="2158" spans="1:7" x14ac:dyDescent="0.2">
      <c r="A2158">
        <v>2157</v>
      </c>
      <c r="B2158" t="s">
        <v>67</v>
      </c>
      <c r="C2158">
        <v>41</v>
      </c>
      <c r="D2158" s="79" t="str">
        <f t="shared" si="132"/>
        <v>Midwest</v>
      </c>
      <c r="E2158" s="79">
        <f t="shared" si="133"/>
        <v>0</v>
      </c>
      <c r="F2158" s="79">
        <f t="shared" si="134"/>
        <v>0</v>
      </c>
      <c r="G2158" s="79">
        <f t="shared" si="135"/>
        <v>1</v>
      </c>
    </row>
    <row r="2159" spans="1:7" x14ac:dyDescent="0.2">
      <c r="A2159">
        <v>2158</v>
      </c>
      <c r="B2159" t="s">
        <v>90</v>
      </c>
      <c r="C2159">
        <v>41</v>
      </c>
      <c r="D2159" s="79" t="str">
        <f t="shared" si="132"/>
        <v>South</v>
      </c>
      <c r="E2159" s="79">
        <f t="shared" si="133"/>
        <v>0</v>
      </c>
      <c r="F2159" s="79">
        <f t="shared" si="134"/>
        <v>1</v>
      </c>
      <c r="G2159" s="79">
        <f t="shared" si="135"/>
        <v>0</v>
      </c>
    </row>
    <row r="2160" spans="1:7" x14ac:dyDescent="0.2">
      <c r="A2160">
        <v>2159</v>
      </c>
      <c r="B2160" t="s">
        <v>34</v>
      </c>
      <c r="C2160">
        <v>9</v>
      </c>
      <c r="D2160" s="79" t="str">
        <f t="shared" si="132"/>
        <v>Northeast</v>
      </c>
      <c r="E2160" s="79">
        <f t="shared" si="133"/>
        <v>1</v>
      </c>
      <c r="F2160" s="79">
        <f t="shared" si="134"/>
        <v>0</v>
      </c>
      <c r="G2160" s="79">
        <f t="shared" si="135"/>
        <v>0</v>
      </c>
    </row>
    <row r="2161" spans="1:7" x14ac:dyDescent="0.2">
      <c r="A2161">
        <v>2160</v>
      </c>
      <c r="B2161" t="s">
        <v>59</v>
      </c>
      <c r="C2161">
        <v>34</v>
      </c>
      <c r="D2161" s="79" t="str">
        <f t="shared" si="132"/>
        <v>South</v>
      </c>
      <c r="E2161" s="79">
        <f t="shared" si="133"/>
        <v>0</v>
      </c>
      <c r="F2161" s="79">
        <f t="shared" si="134"/>
        <v>1</v>
      </c>
      <c r="G2161" s="79">
        <f t="shared" si="135"/>
        <v>0</v>
      </c>
    </row>
    <row r="2162" spans="1:7" x14ac:dyDescent="0.2">
      <c r="A2162">
        <v>2161</v>
      </c>
      <c r="B2162" t="s">
        <v>63</v>
      </c>
      <c r="C2162">
        <v>21</v>
      </c>
      <c r="D2162" s="79" t="str">
        <f t="shared" si="132"/>
        <v>South</v>
      </c>
      <c r="E2162" s="79">
        <f t="shared" si="133"/>
        <v>0</v>
      </c>
      <c r="F2162" s="79">
        <f t="shared" si="134"/>
        <v>1</v>
      </c>
      <c r="G2162" s="79">
        <f t="shared" si="135"/>
        <v>0</v>
      </c>
    </row>
    <row r="2163" spans="1:7" x14ac:dyDescent="0.2">
      <c r="A2163">
        <v>2162</v>
      </c>
      <c r="B2163" t="s">
        <v>148</v>
      </c>
      <c r="C2163">
        <v>5</v>
      </c>
      <c r="D2163" s="79" t="str">
        <f t="shared" si="132"/>
        <v>West</v>
      </c>
      <c r="E2163" s="79">
        <f t="shared" si="133"/>
        <v>0</v>
      </c>
      <c r="F2163" s="79">
        <f t="shared" si="134"/>
        <v>0</v>
      </c>
      <c r="G2163" s="79">
        <f t="shared" si="135"/>
        <v>0</v>
      </c>
    </row>
    <row r="2164" spans="1:7" x14ac:dyDescent="0.2">
      <c r="A2164">
        <v>2163</v>
      </c>
      <c r="B2164" t="s">
        <v>46</v>
      </c>
      <c r="C2164">
        <v>32</v>
      </c>
      <c r="D2164" s="79" t="str">
        <f t="shared" si="132"/>
        <v>West</v>
      </c>
      <c r="E2164" s="79">
        <f t="shared" si="133"/>
        <v>0</v>
      </c>
      <c r="F2164" s="79">
        <f t="shared" si="134"/>
        <v>0</v>
      </c>
      <c r="G2164" s="79">
        <f t="shared" si="135"/>
        <v>0</v>
      </c>
    </row>
    <row r="2165" spans="1:7" x14ac:dyDescent="0.2">
      <c r="A2165">
        <v>2164</v>
      </c>
      <c r="B2165" t="s">
        <v>83</v>
      </c>
      <c r="C2165">
        <v>44</v>
      </c>
      <c r="D2165" s="79" t="str">
        <f t="shared" si="132"/>
        <v>Northeast</v>
      </c>
      <c r="E2165" s="79">
        <f t="shared" si="133"/>
        <v>1</v>
      </c>
      <c r="F2165" s="79">
        <f t="shared" si="134"/>
        <v>0</v>
      </c>
      <c r="G2165" s="79">
        <f t="shared" si="135"/>
        <v>0</v>
      </c>
    </row>
    <row r="2166" spans="1:7" x14ac:dyDescent="0.2">
      <c r="A2166">
        <v>2165</v>
      </c>
      <c r="B2166" t="s">
        <v>145</v>
      </c>
      <c r="C2166">
        <v>46</v>
      </c>
      <c r="D2166" s="79" t="str">
        <f t="shared" si="132"/>
        <v>Midwest</v>
      </c>
      <c r="E2166" s="79">
        <f t="shared" si="133"/>
        <v>0</v>
      </c>
      <c r="F2166" s="79">
        <f t="shared" si="134"/>
        <v>0</v>
      </c>
      <c r="G2166" s="79">
        <f t="shared" si="135"/>
        <v>1</v>
      </c>
    </row>
    <row r="2167" spans="1:7" x14ac:dyDescent="0.2">
      <c r="A2167">
        <v>2166</v>
      </c>
      <c r="B2167" t="s">
        <v>134</v>
      </c>
      <c r="C2167">
        <v>42</v>
      </c>
      <c r="D2167" s="79" t="str">
        <f t="shared" si="132"/>
        <v>West</v>
      </c>
      <c r="E2167" s="79">
        <f t="shared" si="133"/>
        <v>0</v>
      </c>
      <c r="F2167" s="79">
        <f t="shared" si="134"/>
        <v>0</v>
      </c>
      <c r="G2167" s="79">
        <f t="shared" si="135"/>
        <v>0</v>
      </c>
    </row>
    <row r="2168" spans="1:7" x14ac:dyDescent="0.2">
      <c r="A2168">
        <v>2167</v>
      </c>
      <c r="B2168" t="s">
        <v>126</v>
      </c>
      <c r="C2168">
        <v>50</v>
      </c>
      <c r="D2168" s="79" t="str">
        <f t="shared" si="132"/>
        <v>Northeast</v>
      </c>
      <c r="E2168" s="79">
        <f t="shared" si="133"/>
        <v>1</v>
      </c>
      <c r="F2168" s="79">
        <f t="shared" si="134"/>
        <v>0</v>
      </c>
      <c r="G2168" s="79">
        <f t="shared" si="135"/>
        <v>0</v>
      </c>
    </row>
    <row r="2169" spans="1:7" x14ac:dyDescent="0.2">
      <c r="A2169">
        <v>2168</v>
      </c>
      <c r="B2169" t="s">
        <v>122</v>
      </c>
      <c r="C2169">
        <v>33</v>
      </c>
      <c r="D2169" s="79" t="str">
        <f t="shared" si="132"/>
        <v>Midwest</v>
      </c>
      <c r="E2169" s="79">
        <f t="shared" si="133"/>
        <v>0</v>
      </c>
      <c r="F2169" s="79">
        <f t="shared" si="134"/>
        <v>0</v>
      </c>
      <c r="G2169" s="79">
        <f t="shared" si="135"/>
        <v>1</v>
      </c>
    </row>
    <row r="2170" spans="1:7" x14ac:dyDescent="0.2">
      <c r="A2170">
        <v>2169</v>
      </c>
      <c r="B2170" t="s">
        <v>138</v>
      </c>
      <c r="C2170">
        <v>32</v>
      </c>
      <c r="D2170" s="79" t="str">
        <f t="shared" si="132"/>
        <v>Northeast</v>
      </c>
      <c r="E2170" s="79">
        <f t="shared" si="133"/>
        <v>1</v>
      </c>
      <c r="F2170" s="79">
        <f t="shared" si="134"/>
        <v>0</v>
      </c>
      <c r="G2170" s="79">
        <f t="shared" si="135"/>
        <v>0</v>
      </c>
    </row>
    <row r="2171" spans="1:7" x14ac:dyDescent="0.2">
      <c r="A2171">
        <v>2170</v>
      </c>
      <c r="B2171" t="s">
        <v>102</v>
      </c>
      <c r="C2171">
        <v>32</v>
      </c>
      <c r="D2171" s="79" t="str">
        <f t="shared" si="132"/>
        <v>South</v>
      </c>
      <c r="E2171" s="79">
        <f t="shared" si="133"/>
        <v>0</v>
      </c>
      <c r="F2171" s="79">
        <f t="shared" si="134"/>
        <v>1</v>
      </c>
      <c r="G2171" s="79">
        <f t="shared" si="135"/>
        <v>0</v>
      </c>
    </row>
    <row r="2172" spans="1:7" x14ac:dyDescent="0.2">
      <c r="A2172">
        <v>2171</v>
      </c>
      <c r="B2172" t="s">
        <v>130</v>
      </c>
      <c r="C2172">
        <v>37</v>
      </c>
      <c r="D2172" s="79" t="str">
        <f t="shared" si="132"/>
        <v>South</v>
      </c>
      <c r="E2172" s="79">
        <f t="shared" si="133"/>
        <v>0</v>
      </c>
      <c r="F2172" s="79">
        <f t="shared" si="134"/>
        <v>1</v>
      </c>
      <c r="G2172" s="79">
        <f t="shared" si="135"/>
        <v>0</v>
      </c>
    </row>
    <row r="2173" spans="1:7" x14ac:dyDescent="0.2">
      <c r="A2173">
        <v>2172</v>
      </c>
      <c r="B2173" t="s">
        <v>67</v>
      </c>
      <c r="C2173">
        <v>9</v>
      </c>
      <c r="D2173" s="79" t="str">
        <f t="shared" si="132"/>
        <v>Midwest</v>
      </c>
      <c r="E2173" s="79">
        <f t="shared" si="133"/>
        <v>0</v>
      </c>
      <c r="F2173" s="79">
        <f t="shared" si="134"/>
        <v>0</v>
      </c>
      <c r="G2173" s="79">
        <f t="shared" si="135"/>
        <v>1</v>
      </c>
    </row>
    <row r="2174" spans="1:7" x14ac:dyDescent="0.2">
      <c r="A2174">
        <v>2173</v>
      </c>
      <c r="B2174" t="s">
        <v>42</v>
      </c>
      <c r="C2174">
        <v>6</v>
      </c>
      <c r="D2174" s="79" t="str">
        <f t="shared" si="132"/>
        <v>Northeast</v>
      </c>
      <c r="E2174" s="79">
        <f t="shared" si="133"/>
        <v>1</v>
      </c>
      <c r="F2174" s="79">
        <f t="shared" si="134"/>
        <v>0</v>
      </c>
      <c r="G2174" s="79">
        <f t="shared" si="135"/>
        <v>0</v>
      </c>
    </row>
    <row r="2175" spans="1:7" x14ac:dyDescent="0.2">
      <c r="A2175">
        <v>2174</v>
      </c>
      <c r="B2175" t="s">
        <v>78</v>
      </c>
      <c r="C2175">
        <v>36</v>
      </c>
      <c r="D2175" s="79" t="str">
        <f t="shared" si="132"/>
        <v>South</v>
      </c>
      <c r="E2175" s="79">
        <f t="shared" si="133"/>
        <v>0</v>
      </c>
      <c r="F2175" s="79">
        <f t="shared" si="134"/>
        <v>1</v>
      </c>
      <c r="G2175" s="79">
        <f t="shared" si="135"/>
        <v>0</v>
      </c>
    </row>
    <row r="2176" spans="1:7" x14ac:dyDescent="0.2">
      <c r="A2176">
        <v>2175</v>
      </c>
      <c r="B2176" t="s">
        <v>111</v>
      </c>
      <c r="C2176">
        <v>1</v>
      </c>
      <c r="D2176" s="79" t="str">
        <f t="shared" si="132"/>
        <v>West</v>
      </c>
      <c r="E2176" s="79">
        <f t="shared" si="133"/>
        <v>0</v>
      </c>
      <c r="F2176" s="79">
        <f t="shared" si="134"/>
        <v>0</v>
      </c>
      <c r="G2176" s="79">
        <f t="shared" si="135"/>
        <v>0</v>
      </c>
    </row>
    <row r="2177" spans="1:7" x14ac:dyDescent="0.2">
      <c r="A2177">
        <v>2176</v>
      </c>
      <c r="B2177" t="s">
        <v>144</v>
      </c>
      <c r="C2177">
        <v>48</v>
      </c>
      <c r="D2177" s="79" t="str">
        <f t="shared" si="132"/>
        <v>Midwest</v>
      </c>
      <c r="E2177" s="79">
        <f t="shared" si="133"/>
        <v>0</v>
      </c>
      <c r="F2177" s="79">
        <f t="shared" si="134"/>
        <v>0</v>
      </c>
      <c r="G2177" s="79">
        <f t="shared" si="135"/>
        <v>1</v>
      </c>
    </row>
    <row r="2178" spans="1:7" x14ac:dyDescent="0.2">
      <c r="A2178">
        <v>2177</v>
      </c>
      <c r="B2178" t="s">
        <v>128</v>
      </c>
      <c r="C2178">
        <v>44</v>
      </c>
      <c r="D2178" s="79" t="str">
        <f t="shared" si="132"/>
        <v>Northeast</v>
      </c>
      <c r="E2178" s="79">
        <f t="shared" si="133"/>
        <v>1</v>
      </c>
      <c r="F2178" s="79">
        <f t="shared" si="134"/>
        <v>0</v>
      </c>
      <c r="G2178" s="79">
        <f t="shared" si="135"/>
        <v>0</v>
      </c>
    </row>
    <row r="2179" spans="1:7" x14ac:dyDescent="0.2">
      <c r="A2179">
        <v>2178</v>
      </c>
      <c r="B2179" t="s">
        <v>55</v>
      </c>
      <c r="C2179">
        <v>9</v>
      </c>
      <c r="D2179" s="79" t="str">
        <f t="shared" ref="D2179:D2242" si="136">IF(OR(B2179="Maine",B2179="New Hampshire",B2179="Vermont",B2179="Massachusetts",B2179="Rhode Island",B2179="Connecticut",B2179="New York",B2179="New Jersey",B2179="Pennsylvania"),"Northeast",
IF(OR(B2179="Delaware",B2179="Maryland",B2179="Virginia",B2179="West Virginia",B2179="North Carolina",B2179="South Carolina",B2179="Georgia",B2179="Florida",B2179="Kentucky",B2179="Tennessee",B2179="Alabama",B2179="Mississippi",B2179="Arkansas",B2179="Louisiana",B2179="Oklahoma",B2179="Texas"),"South",
IF(OR(B2179="Ohio",B2179="Michigan",B2179="Indiana",B2179="Illinois",B2179="Wisconsin",B2179="Minnesota",B2179="Iowa",B2179="Missouri",B2179="North Dakota",B2179="South Dakota",B2179="Nebraska",B2179="Kansas"),"Midwest",
IF(OR(B2179="Montana",B2179="Idaho",B2179="Wyoming",B2179="Colorado",B2179="Utah",B2179="Nevada",B2179="Arizona",B2179="New Mexico",B2179="Alaska",B2179="Hawaii",B2179="Washington",B2179="Oregon",B2179="California"),"West",
"Unknown"))))</f>
        <v>West</v>
      </c>
      <c r="E2179" s="79">
        <f t="shared" ref="E2179:E2242" si="137">IF(D2179="Northeast", 1, 0)</f>
        <v>0</v>
      </c>
      <c r="F2179" s="79">
        <f t="shared" ref="F2179:F2242" si="138">IF(D2179="South", 1, 0)</f>
        <v>0</v>
      </c>
      <c r="G2179" s="79">
        <f t="shared" ref="G2179:G2242" si="139">IF(D2179="Midwest", 1, 0)</f>
        <v>0</v>
      </c>
    </row>
    <row r="2180" spans="1:7" x14ac:dyDescent="0.2">
      <c r="A2180">
        <v>2179</v>
      </c>
      <c r="B2180" t="s">
        <v>102</v>
      </c>
      <c r="C2180">
        <v>32</v>
      </c>
      <c r="D2180" s="79" t="str">
        <f t="shared" si="136"/>
        <v>South</v>
      </c>
      <c r="E2180" s="79">
        <f t="shared" si="137"/>
        <v>0</v>
      </c>
      <c r="F2180" s="79">
        <f t="shared" si="138"/>
        <v>1</v>
      </c>
      <c r="G2180" s="79">
        <f t="shared" si="139"/>
        <v>0</v>
      </c>
    </row>
    <row r="2181" spans="1:7" x14ac:dyDescent="0.2">
      <c r="A2181">
        <v>2180</v>
      </c>
      <c r="B2181" t="s">
        <v>78</v>
      </c>
      <c r="C2181">
        <v>14</v>
      </c>
      <c r="D2181" s="79" t="str">
        <f t="shared" si="136"/>
        <v>South</v>
      </c>
      <c r="E2181" s="79">
        <f t="shared" si="137"/>
        <v>0</v>
      </c>
      <c r="F2181" s="79">
        <f t="shared" si="138"/>
        <v>1</v>
      </c>
      <c r="G2181" s="79">
        <f t="shared" si="139"/>
        <v>0</v>
      </c>
    </row>
    <row r="2182" spans="1:7" x14ac:dyDescent="0.2">
      <c r="A2182">
        <v>2181</v>
      </c>
      <c r="B2182" t="s">
        <v>138</v>
      </c>
      <c r="C2182">
        <v>43</v>
      </c>
      <c r="D2182" s="79" t="str">
        <f t="shared" si="136"/>
        <v>Northeast</v>
      </c>
      <c r="E2182" s="79">
        <f t="shared" si="137"/>
        <v>1</v>
      </c>
      <c r="F2182" s="79">
        <f t="shared" si="138"/>
        <v>0</v>
      </c>
      <c r="G2182" s="79">
        <f t="shared" si="139"/>
        <v>0</v>
      </c>
    </row>
    <row r="2183" spans="1:7" x14ac:dyDescent="0.2">
      <c r="A2183">
        <v>2182</v>
      </c>
      <c r="B2183" t="s">
        <v>76</v>
      </c>
      <c r="C2183">
        <v>32</v>
      </c>
      <c r="D2183" s="79" t="str">
        <f t="shared" si="136"/>
        <v>West</v>
      </c>
      <c r="E2183" s="79">
        <f t="shared" si="137"/>
        <v>0</v>
      </c>
      <c r="F2183" s="79">
        <f t="shared" si="138"/>
        <v>0</v>
      </c>
      <c r="G2183" s="79">
        <f t="shared" si="139"/>
        <v>0</v>
      </c>
    </row>
    <row r="2184" spans="1:7" x14ac:dyDescent="0.2">
      <c r="A2184">
        <v>2183</v>
      </c>
      <c r="B2184" t="s">
        <v>129</v>
      </c>
      <c r="C2184">
        <v>26</v>
      </c>
      <c r="D2184" s="79" t="str">
        <f t="shared" si="136"/>
        <v>West</v>
      </c>
      <c r="E2184" s="79">
        <f t="shared" si="137"/>
        <v>0</v>
      </c>
      <c r="F2184" s="79">
        <f t="shared" si="138"/>
        <v>0</v>
      </c>
      <c r="G2184" s="79">
        <f t="shared" si="139"/>
        <v>0</v>
      </c>
    </row>
    <row r="2185" spans="1:7" x14ac:dyDescent="0.2">
      <c r="A2185">
        <v>2184</v>
      </c>
      <c r="B2185" t="s">
        <v>110</v>
      </c>
      <c r="C2185">
        <v>2</v>
      </c>
      <c r="D2185" s="79" t="str">
        <f t="shared" si="136"/>
        <v>Midwest</v>
      </c>
      <c r="E2185" s="79">
        <f t="shared" si="137"/>
        <v>0</v>
      </c>
      <c r="F2185" s="79">
        <f t="shared" si="138"/>
        <v>0</v>
      </c>
      <c r="G2185" s="79">
        <f t="shared" si="139"/>
        <v>1</v>
      </c>
    </row>
    <row r="2186" spans="1:7" x14ac:dyDescent="0.2">
      <c r="A2186">
        <v>2185</v>
      </c>
      <c r="B2186" t="s">
        <v>106</v>
      </c>
      <c r="C2186">
        <v>16</v>
      </c>
      <c r="D2186" s="79" t="str">
        <f t="shared" si="136"/>
        <v>West</v>
      </c>
      <c r="E2186" s="79">
        <f t="shared" si="137"/>
        <v>0</v>
      </c>
      <c r="F2186" s="79">
        <f t="shared" si="138"/>
        <v>0</v>
      </c>
      <c r="G2186" s="79">
        <f t="shared" si="139"/>
        <v>0</v>
      </c>
    </row>
    <row r="2187" spans="1:7" x14ac:dyDescent="0.2">
      <c r="A2187">
        <v>2186</v>
      </c>
      <c r="B2187" t="s">
        <v>97</v>
      </c>
      <c r="C2187">
        <v>50</v>
      </c>
      <c r="D2187" s="79" t="str">
        <f t="shared" si="136"/>
        <v>South</v>
      </c>
      <c r="E2187" s="79">
        <f t="shared" si="137"/>
        <v>0</v>
      </c>
      <c r="F2187" s="79">
        <f t="shared" si="138"/>
        <v>1</v>
      </c>
      <c r="G2187" s="79">
        <f t="shared" si="139"/>
        <v>0</v>
      </c>
    </row>
    <row r="2188" spans="1:7" x14ac:dyDescent="0.2">
      <c r="A2188">
        <v>2187</v>
      </c>
      <c r="B2188" t="s">
        <v>129</v>
      </c>
      <c r="C2188">
        <v>6</v>
      </c>
      <c r="D2188" s="79" t="str">
        <f t="shared" si="136"/>
        <v>West</v>
      </c>
      <c r="E2188" s="79">
        <f t="shared" si="137"/>
        <v>0</v>
      </c>
      <c r="F2188" s="79">
        <f t="shared" si="138"/>
        <v>0</v>
      </c>
      <c r="G2188" s="79">
        <f t="shared" si="139"/>
        <v>0</v>
      </c>
    </row>
    <row r="2189" spans="1:7" x14ac:dyDescent="0.2">
      <c r="A2189">
        <v>2188</v>
      </c>
      <c r="B2189" t="s">
        <v>134</v>
      </c>
      <c r="C2189">
        <v>20</v>
      </c>
      <c r="D2189" s="79" t="str">
        <f t="shared" si="136"/>
        <v>West</v>
      </c>
      <c r="E2189" s="79">
        <f t="shared" si="137"/>
        <v>0</v>
      </c>
      <c r="F2189" s="79">
        <f t="shared" si="138"/>
        <v>0</v>
      </c>
      <c r="G2189" s="79">
        <f t="shared" si="139"/>
        <v>0</v>
      </c>
    </row>
    <row r="2190" spans="1:7" x14ac:dyDescent="0.2">
      <c r="A2190">
        <v>2189</v>
      </c>
      <c r="B2190" t="s">
        <v>98</v>
      </c>
      <c r="C2190">
        <v>9</v>
      </c>
      <c r="D2190" s="79" t="str">
        <f t="shared" si="136"/>
        <v>West</v>
      </c>
      <c r="E2190" s="79">
        <f t="shared" si="137"/>
        <v>0</v>
      </c>
      <c r="F2190" s="79">
        <f t="shared" si="138"/>
        <v>0</v>
      </c>
      <c r="G2190" s="79">
        <f t="shared" si="139"/>
        <v>0</v>
      </c>
    </row>
    <row r="2191" spans="1:7" x14ac:dyDescent="0.2">
      <c r="A2191">
        <v>2190</v>
      </c>
      <c r="B2191" t="s">
        <v>149</v>
      </c>
      <c r="C2191">
        <v>47</v>
      </c>
      <c r="D2191" s="79" t="str">
        <f t="shared" si="136"/>
        <v>Midwest</v>
      </c>
      <c r="E2191" s="79">
        <f t="shared" si="137"/>
        <v>0</v>
      </c>
      <c r="F2191" s="79">
        <f t="shared" si="138"/>
        <v>0</v>
      </c>
      <c r="G2191" s="79">
        <f t="shared" si="139"/>
        <v>1</v>
      </c>
    </row>
    <row r="2192" spans="1:7" x14ac:dyDescent="0.2">
      <c r="A2192">
        <v>2191</v>
      </c>
      <c r="B2192" t="s">
        <v>119</v>
      </c>
      <c r="C2192">
        <v>33</v>
      </c>
      <c r="D2192" s="79" t="str">
        <f t="shared" si="136"/>
        <v>West</v>
      </c>
      <c r="E2192" s="79">
        <f t="shared" si="137"/>
        <v>0</v>
      </c>
      <c r="F2192" s="79">
        <f t="shared" si="138"/>
        <v>0</v>
      </c>
      <c r="G2192" s="79">
        <f t="shared" si="139"/>
        <v>0</v>
      </c>
    </row>
    <row r="2193" spans="1:7" x14ac:dyDescent="0.2">
      <c r="A2193">
        <v>2192</v>
      </c>
      <c r="B2193" t="s">
        <v>137</v>
      </c>
      <c r="C2193">
        <v>46</v>
      </c>
      <c r="D2193" s="79" t="str">
        <f t="shared" si="136"/>
        <v>Northeast</v>
      </c>
      <c r="E2193" s="79">
        <f t="shared" si="137"/>
        <v>1</v>
      </c>
      <c r="F2193" s="79">
        <f t="shared" si="138"/>
        <v>0</v>
      </c>
      <c r="G2193" s="79">
        <f t="shared" si="139"/>
        <v>0</v>
      </c>
    </row>
    <row r="2194" spans="1:7" x14ac:dyDescent="0.2">
      <c r="A2194">
        <v>2193</v>
      </c>
      <c r="B2194" t="s">
        <v>140</v>
      </c>
      <c r="C2194">
        <v>9</v>
      </c>
      <c r="D2194" s="79" t="str">
        <f t="shared" si="136"/>
        <v>South</v>
      </c>
      <c r="E2194" s="79">
        <f t="shared" si="137"/>
        <v>0</v>
      </c>
      <c r="F2194" s="79">
        <f t="shared" si="138"/>
        <v>1</v>
      </c>
      <c r="G2194" s="79">
        <f t="shared" si="139"/>
        <v>0</v>
      </c>
    </row>
    <row r="2195" spans="1:7" x14ac:dyDescent="0.2">
      <c r="A2195">
        <v>2194</v>
      </c>
      <c r="B2195" t="s">
        <v>98</v>
      </c>
      <c r="C2195">
        <v>8</v>
      </c>
      <c r="D2195" s="79" t="str">
        <f t="shared" si="136"/>
        <v>West</v>
      </c>
      <c r="E2195" s="79">
        <f t="shared" si="137"/>
        <v>0</v>
      </c>
      <c r="F2195" s="79">
        <f t="shared" si="138"/>
        <v>0</v>
      </c>
      <c r="G2195" s="79">
        <f t="shared" si="139"/>
        <v>0</v>
      </c>
    </row>
    <row r="2196" spans="1:7" x14ac:dyDescent="0.2">
      <c r="A2196">
        <v>2195</v>
      </c>
      <c r="B2196" t="s">
        <v>21</v>
      </c>
      <c r="C2196">
        <v>48</v>
      </c>
      <c r="D2196" s="79" t="str">
        <f t="shared" si="136"/>
        <v>South</v>
      </c>
      <c r="E2196" s="79">
        <f t="shared" si="137"/>
        <v>0</v>
      </c>
      <c r="F2196" s="79">
        <f t="shared" si="138"/>
        <v>1</v>
      </c>
      <c r="G2196" s="79">
        <f t="shared" si="139"/>
        <v>0</v>
      </c>
    </row>
    <row r="2197" spans="1:7" x14ac:dyDescent="0.2">
      <c r="A2197">
        <v>2196</v>
      </c>
      <c r="B2197" t="s">
        <v>83</v>
      </c>
      <c r="C2197">
        <v>2</v>
      </c>
      <c r="D2197" s="79" t="str">
        <f t="shared" si="136"/>
        <v>Northeast</v>
      </c>
      <c r="E2197" s="79">
        <f t="shared" si="137"/>
        <v>1</v>
      </c>
      <c r="F2197" s="79">
        <f t="shared" si="138"/>
        <v>0</v>
      </c>
      <c r="G2197" s="79">
        <f t="shared" si="139"/>
        <v>0</v>
      </c>
    </row>
    <row r="2198" spans="1:7" x14ac:dyDescent="0.2">
      <c r="A2198">
        <v>2197</v>
      </c>
      <c r="B2198" t="s">
        <v>128</v>
      </c>
      <c r="C2198">
        <v>31</v>
      </c>
      <c r="D2198" s="79" t="str">
        <f t="shared" si="136"/>
        <v>Northeast</v>
      </c>
      <c r="E2198" s="79">
        <f t="shared" si="137"/>
        <v>1</v>
      </c>
      <c r="F2198" s="79">
        <f t="shared" si="138"/>
        <v>0</v>
      </c>
      <c r="G2198" s="79">
        <f t="shared" si="139"/>
        <v>0</v>
      </c>
    </row>
    <row r="2199" spans="1:7" x14ac:dyDescent="0.2">
      <c r="A2199">
        <v>2198</v>
      </c>
      <c r="B2199" t="s">
        <v>137</v>
      </c>
      <c r="C2199">
        <v>40</v>
      </c>
      <c r="D2199" s="79" t="str">
        <f t="shared" si="136"/>
        <v>Northeast</v>
      </c>
      <c r="E2199" s="79">
        <f t="shared" si="137"/>
        <v>1</v>
      </c>
      <c r="F2199" s="79">
        <f t="shared" si="138"/>
        <v>0</v>
      </c>
      <c r="G2199" s="79">
        <f t="shared" si="139"/>
        <v>0</v>
      </c>
    </row>
    <row r="2200" spans="1:7" x14ac:dyDescent="0.2">
      <c r="A2200">
        <v>2199</v>
      </c>
      <c r="B2200" t="s">
        <v>83</v>
      </c>
      <c r="C2200">
        <v>35</v>
      </c>
      <c r="D2200" s="79" t="str">
        <f t="shared" si="136"/>
        <v>Northeast</v>
      </c>
      <c r="E2200" s="79">
        <f t="shared" si="137"/>
        <v>1</v>
      </c>
      <c r="F2200" s="79">
        <f t="shared" si="138"/>
        <v>0</v>
      </c>
      <c r="G2200" s="79">
        <f t="shared" si="139"/>
        <v>0</v>
      </c>
    </row>
    <row r="2201" spans="1:7" x14ac:dyDescent="0.2">
      <c r="A2201">
        <v>2200</v>
      </c>
      <c r="B2201" t="s">
        <v>97</v>
      </c>
      <c r="C2201">
        <v>40</v>
      </c>
      <c r="D2201" s="79" t="str">
        <f t="shared" si="136"/>
        <v>South</v>
      </c>
      <c r="E2201" s="79">
        <f t="shared" si="137"/>
        <v>0</v>
      </c>
      <c r="F2201" s="79">
        <f t="shared" si="138"/>
        <v>1</v>
      </c>
      <c r="G2201" s="79">
        <f t="shared" si="139"/>
        <v>0</v>
      </c>
    </row>
    <row r="2202" spans="1:7" x14ac:dyDescent="0.2">
      <c r="A2202">
        <v>2201</v>
      </c>
      <c r="B2202" t="s">
        <v>50</v>
      </c>
      <c r="C2202">
        <v>27</v>
      </c>
      <c r="D2202" s="79" t="str">
        <f t="shared" si="136"/>
        <v>West</v>
      </c>
      <c r="E2202" s="79">
        <f t="shared" si="137"/>
        <v>0</v>
      </c>
      <c r="F2202" s="79">
        <f t="shared" si="138"/>
        <v>0</v>
      </c>
      <c r="G2202" s="79">
        <f t="shared" si="139"/>
        <v>0</v>
      </c>
    </row>
    <row r="2203" spans="1:7" x14ac:dyDescent="0.2">
      <c r="A2203">
        <v>2202</v>
      </c>
      <c r="B2203" t="s">
        <v>122</v>
      </c>
      <c r="C2203">
        <v>10</v>
      </c>
      <c r="D2203" s="79" t="str">
        <f t="shared" si="136"/>
        <v>Midwest</v>
      </c>
      <c r="E2203" s="79">
        <f t="shared" si="137"/>
        <v>0</v>
      </c>
      <c r="F2203" s="79">
        <f t="shared" si="138"/>
        <v>0</v>
      </c>
      <c r="G2203" s="79">
        <f t="shared" si="139"/>
        <v>1</v>
      </c>
    </row>
    <row r="2204" spans="1:7" x14ac:dyDescent="0.2">
      <c r="A2204">
        <v>2203</v>
      </c>
      <c r="B2204" t="s">
        <v>89</v>
      </c>
      <c r="C2204">
        <v>23</v>
      </c>
      <c r="D2204" s="79" t="str">
        <f t="shared" si="136"/>
        <v>South</v>
      </c>
      <c r="E2204" s="79">
        <f t="shared" si="137"/>
        <v>0</v>
      </c>
      <c r="F2204" s="79">
        <f t="shared" si="138"/>
        <v>1</v>
      </c>
      <c r="G2204" s="79">
        <f t="shared" si="139"/>
        <v>0</v>
      </c>
    </row>
    <row r="2205" spans="1:7" x14ac:dyDescent="0.2">
      <c r="A2205">
        <v>2204</v>
      </c>
      <c r="B2205" t="s">
        <v>42</v>
      </c>
      <c r="C2205">
        <v>32</v>
      </c>
      <c r="D2205" s="79" t="str">
        <f t="shared" si="136"/>
        <v>Northeast</v>
      </c>
      <c r="E2205" s="79">
        <f t="shared" si="137"/>
        <v>1</v>
      </c>
      <c r="F2205" s="79">
        <f t="shared" si="138"/>
        <v>0</v>
      </c>
      <c r="G2205" s="79">
        <f t="shared" si="139"/>
        <v>0</v>
      </c>
    </row>
    <row r="2206" spans="1:7" x14ac:dyDescent="0.2">
      <c r="A2206">
        <v>2205</v>
      </c>
      <c r="B2206" t="s">
        <v>46</v>
      </c>
      <c r="C2206">
        <v>6</v>
      </c>
      <c r="D2206" s="79" t="str">
        <f t="shared" si="136"/>
        <v>West</v>
      </c>
      <c r="E2206" s="79">
        <f t="shared" si="137"/>
        <v>0</v>
      </c>
      <c r="F2206" s="79">
        <f t="shared" si="138"/>
        <v>0</v>
      </c>
      <c r="G2206" s="79">
        <f t="shared" si="139"/>
        <v>0</v>
      </c>
    </row>
    <row r="2207" spans="1:7" x14ac:dyDescent="0.2">
      <c r="A2207">
        <v>2206</v>
      </c>
      <c r="B2207" t="s">
        <v>113</v>
      </c>
      <c r="C2207">
        <v>27</v>
      </c>
      <c r="D2207" s="79" t="str">
        <f t="shared" si="136"/>
        <v>Midwest</v>
      </c>
      <c r="E2207" s="79">
        <f t="shared" si="137"/>
        <v>0</v>
      </c>
      <c r="F2207" s="79">
        <f t="shared" si="138"/>
        <v>0</v>
      </c>
      <c r="G2207" s="79">
        <f t="shared" si="139"/>
        <v>1</v>
      </c>
    </row>
    <row r="2208" spans="1:7" x14ac:dyDescent="0.2">
      <c r="A2208">
        <v>2207</v>
      </c>
      <c r="B2208" t="s">
        <v>114</v>
      </c>
      <c r="C2208">
        <v>25</v>
      </c>
      <c r="D2208" s="79" t="str">
        <f t="shared" si="136"/>
        <v>Midwest</v>
      </c>
      <c r="E2208" s="79">
        <f t="shared" si="137"/>
        <v>0</v>
      </c>
      <c r="F2208" s="79">
        <f t="shared" si="138"/>
        <v>0</v>
      </c>
      <c r="G2208" s="79">
        <f t="shared" si="139"/>
        <v>1</v>
      </c>
    </row>
    <row r="2209" spans="1:7" x14ac:dyDescent="0.2">
      <c r="A2209">
        <v>2208</v>
      </c>
      <c r="B2209" t="s">
        <v>129</v>
      </c>
      <c r="C2209">
        <v>11</v>
      </c>
      <c r="D2209" s="79" t="str">
        <f t="shared" si="136"/>
        <v>West</v>
      </c>
      <c r="E2209" s="79">
        <f t="shared" si="137"/>
        <v>0</v>
      </c>
      <c r="F2209" s="79">
        <f t="shared" si="138"/>
        <v>0</v>
      </c>
      <c r="G2209" s="79">
        <f t="shared" si="139"/>
        <v>0</v>
      </c>
    </row>
    <row r="2210" spans="1:7" x14ac:dyDescent="0.2">
      <c r="A2210">
        <v>2209</v>
      </c>
      <c r="B2210" t="s">
        <v>111</v>
      </c>
      <c r="C2210">
        <v>23</v>
      </c>
      <c r="D2210" s="79" t="str">
        <f t="shared" si="136"/>
        <v>West</v>
      </c>
      <c r="E2210" s="79">
        <f t="shared" si="137"/>
        <v>0</v>
      </c>
      <c r="F2210" s="79">
        <f t="shared" si="138"/>
        <v>0</v>
      </c>
      <c r="G2210" s="79">
        <f t="shared" si="139"/>
        <v>0</v>
      </c>
    </row>
    <row r="2211" spans="1:7" x14ac:dyDescent="0.2">
      <c r="A2211">
        <v>2210</v>
      </c>
      <c r="B2211" t="s">
        <v>139</v>
      </c>
      <c r="C2211">
        <v>44</v>
      </c>
      <c r="D2211" s="79" t="str">
        <f t="shared" si="136"/>
        <v>West</v>
      </c>
      <c r="E2211" s="79">
        <f t="shared" si="137"/>
        <v>0</v>
      </c>
      <c r="F2211" s="79">
        <f t="shared" si="138"/>
        <v>0</v>
      </c>
      <c r="G2211" s="79">
        <f t="shared" si="139"/>
        <v>0</v>
      </c>
    </row>
    <row r="2212" spans="1:7" x14ac:dyDescent="0.2">
      <c r="A2212">
        <v>2211</v>
      </c>
      <c r="B2212" t="s">
        <v>140</v>
      </c>
      <c r="C2212">
        <v>35</v>
      </c>
      <c r="D2212" s="79" t="str">
        <f t="shared" si="136"/>
        <v>South</v>
      </c>
      <c r="E2212" s="79">
        <f t="shared" si="137"/>
        <v>0</v>
      </c>
      <c r="F2212" s="79">
        <f t="shared" si="138"/>
        <v>1</v>
      </c>
      <c r="G2212" s="79">
        <f t="shared" si="139"/>
        <v>0</v>
      </c>
    </row>
    <row r="2213" spans="1:7" x14ac:dyDescent="0.2">
      <c r="A2213">
        <v>2212</v>
      </c>
      <c r="B2213" t="s">
        <v>30</v>
      </c>
      <c r="C2213">
        <v>45</v>
      </c>
      <c r="D2213" s="79" t="str">
        <f t="shared" si="136"/>
        <v>Northeast</v>
      </c>
      <c r="E2213" s="79">
        <f t="shared" si="137"/>
        <v>1</v>
      </c>
      <c r="F2213" s="79">
        <f t="shared" si="138"/>
        <v>0</v>
      </c>
      <c r="G2213" s="79">
        <f t="shared" si="139"/>
        <v>0</v>
      </c>
    </row>
    <row r="2214" spans="1:7" x14ac:dyDescent="0.2">
      <c r="A2214">
        <v>2213</v>
      </c>
      <c r="B2214" t="s">
        <v>144</v>
      </c>
      <c r="C2214">
        <v>22</v>
      </c>
      <c r="D2214" s="79" t="str">
        <f t="shared" si="136"/>
        <v>Midwest</v>
      </c>
      <c r="E2214" s="79">
        <f t="shared" si="137"/>
        <v>0</v>
      </c>
      <c r="F2214" s="79">
        <f t="shared" si="138"/>
        <v>0</v>
      </c>
      <c r="G2214" s="79">
        <f t="shared" si="139"/>
        <v>1</v>
      </c>
    </row>
    <row r="2215" spans="1:7" x14ac:dyDescent="0.2">
      <c r="A2215">
        <v>2214</v>
      </c>
      <c r="B2215" t="s">
        <v>76</v>
      </c>
      <c r="C2215">
        <v>18</v>
      </c>
      <c r="D2215" s="79" t="str">
        <f t="shared" si="136"/>
        <v>West</v>
      </c>
      <c r="E2215" s="79">
        <f t="shared" si="137"/>
        <v>0</v>
      </c>
      <c r="F2215" s="79">
        <f t="shared" si="138"/>
        <v>0</v>
      </c>
      <c r="G2215" s="79">
        <f t="shared" si="139"/>
        <v>0</v>
      </c>
    </row>
    <row r="2216" spans="1:7" x14ac:dyDescent="0.2">
      <c r="A2216">
        <v>2215</v>
      </c>
      <c r="B2216" t="s">
        <v>134</v>
      </c>
      <c r="C2216">
        <v>20</v>
      </c>
      <c r="D2216" s="79" t="str">
        <f t="shared" si="136"/>
        <v>West</v>
      </c>
      <c r="E2216" s="79">
        <f t="shared" si="137"/>
        <v>0</v>
      </c>
      <c r="F2216" s="79">
        <f t="shared" si="138"/>
        <v>0</v>
      </c>
      <c r="G2216" s="79">
        <f t="shared" si="139"/>
        <v>0</v>
      </c>
    </row>
    <row r="2217" spans="1:7" x14ac:dyDescent="0.2">
      <c r="A2217">
        <v>2216</v>
      </c>
      <c r="B2217" t="s">
        <v>63</v>
      </c>
      <c r="C2217">
        <v>28</v>
      </c>
      <c r="D2217" s="79" t="str">
        <f t="shared" si="136"/>
        <v>South</v>
      </c>
      <c r="E2217" s="79">
        <f t="shared" si="137"/>
        <v>0</v>
      </c>
      <c r="F2217" s="79">
        <f t="shared" si="138"/>
        <v>1</v>
      </c>
      <c r="G2217" s="79">
        <f t="shared" si="139"/>
        <v>0</v>
      </c>
    </row>
    <row r="2218" spans="1:7" x14ac:dyDescent="0.2">
      <c r="A2218">
        <v>2217</v>
      </c>
      <c r="B2218" t="s">
        <v>128</v>
      </c>
      <c r="C2218">
        <v>15</v>
      </c>
      <c r="D2218" s="79" t="str">
        <f t="shared" si="136"/>
        <v>Northeast</v>
      </c>
      <c r="E2218" s="79">
        <f t="shared" si="137"/>
        <v>1</v>
      </c>
      <c r="F2218" s="79">
        <f t="shared" si="138"/>
        <v>0</v>
      </c>
      <c r="G2218" s="79">
        <f t="shared" si="139"/>
        <v>0</v>
      </c>
    </row>
    <row r="2219" spans="1:7" x14ac:dyDescent="0.2">
      <c r="A2219">
        <v>2218</v>
      </c>
      <c r="B2219" t="s">
        <v>115</v>
      </c>
      <c r="C2219">
        <v>42</v>
      </c>
      <c r="D2219" s="79" t="str">
        <f t="shared" si="136"/>
        <v>Midwest</v>
      </c>
      <c r="E2219" s="79">
        <f t="shared" si="137"/>
        <v>0</v>
      </c>
      <c r="F2219" s="79">
        <f t="shared" si="138"/>
        <v>0</v>
      </c>
      <c r="G2219" s="79">
        <f t="shared" si="139"/>
        <v>1</v>
      </c>
    </row>
    <row r="2220" spans="1:7" x14ac:dyDescent="0.2">
      <c r="A2220">
        <v>2219</v>
      </c>
      <c r="B2220" t="s">
        <v>134</v>
      </c>
      <c r="C2220">
        <v>20</v>
      </c>
      <c r="D2220" s="79" t="str">
        <f t="shared" si="136"/>
        <v>West</v>
      </c>
      <c r="E2220" s="79">
        <f t="shared" si="137"/>
        <v>0</v>
      </c>
      <c r="F2220" s="79">
        <f t="shared" si="138"/>
        <v>0</v>
      </c>
      <c r="G2220" s="79">
        <f t="shared" si="139"/>
        <v>0</v>
      </c>
    </row>
    <row r="2221" spans="1:7" x14ac:dyDescent="0.2">
      <c r="A2221">
        <v>2220</v>
      </c>
      <c r="B2221" t="s">
        <v>147</v>
      </c>
      <c r="C2221">
        <v>16</v>
      </c>
      <c r="D2221" s="79" t="str">
        <f t="shared" si="136"/>
        <v>Midwest</v>
      </c>
      <c r="E2221" s="79">
        <f t="shared" si="137"/>
        <v>0</v>
      </c>
      <c r="F2221" s="79">
        <f t="shared" si="138"/>
        <v>0</v>
      </c>
      <c r="G2221" s="79">
        <f t="shared" si="139"/>
        <v>1</v>
      </c>
    </row>
    <row r="2222" spans="1:7" x14ac:dyDescent="0.2">
      <c r="A2222">
        <v>2221</v>
      </c>
      <c r="B2222" t="s">
        <v>50</v>
      </c>
      <c r="C2222">
        <v>47</v>
      </c>
      <c r="D2222" s="79" t="str">
        <f t="shared" si="136"/>
        <v>West</v>
      </c>
      <c r="E2222" s="79">
        <f t="shared" si="137"/>
        <v>0</v>
      </c>
      <c r="F2222" s="79">
        <f t="shared" si="138"/>
        <v>0</v>
      </c>
      <c r="G2222" s="79">
        <f t="shared" si="139"/>
        <v>0</v>
      </c>
    </row>
    <row r="2223" spans="1:7" x14ac:dyDescent="0.2">
      <c r="A2223">
        <v>2222</v>
      </c>
      <c r="B2223" t="s">
        <v>110</v>
      </c>
      <c r="C2223">
        <v>34</v>
      </c>
      <c r="D2223" s="79" t="str">
        <f t="shared" si="136"/>
        <v>Midwest</v>
      </c>
      <c r="E2223" s="79">
        <f t="shared" si="137"/>
        <v>0</v>
      </c>
      <c r="F2223" s="79">
        <f t="shared" si="138"/>
        <v>0</v>
      </c>
      <c r="G2223" s="79">
        <f t="shared" si="139"/>
        <v>1</v>
      </c>
    </row>
    <row r="2224" spans="1:7" x14ac:dyDescent="0.2">
      <c r="A2224">
        <v>2223</v>
      </c>
      <c r="B2224" t="s">
        <v>141</v>
      </c>
      <c r="C2224">
        <v>30</v>
      </c>
      <c r="D2224" s="79" t="str">
        <f t="shared" si="136"/>
        <v>South</v>
      </c>
      <c r="E2224" s="79">
        <f t="shared" si="137"/>
        <v>0</v>
      </c>
      <c r="F2224" s="79">
        <f t="shared" si="138"/>
        <v>1</v>
      </c>
      <c r="G2224" s="79">
        <f t="shared" si="139"/>
        <v>0</v>
      </c>
    </row>
    <row r="2225" spans="1:7" x14ac:dyDescent="0.2">
      <c r="A2225">
        <v>2224</v>
      </c>
      <c r="B2225" t="s">
        <v>110</v>
      </c>
      <c r="C2225">
        <v>5</v>
      </c>
      <c r="D2225" s="79" t="str">
        <f t="shared" si="136"/>
        <v>Midwest</v>
      </c>
      <c r="E2225" s="79">
        <f t="shared" si="137"/>
        <v>0</v>
      </c>
      <c r="F2225" s="79">
        <f t="shared" si="138"/>
        <v>0</v>
      </c>
      <c r="G2225" s="79">
        <f t="shared" si="139"/>
        <v>1</v>
      </c>
    </row>
    <row r="2226" spans="1:7" x14ac:dyDescent="0.2">
      <c r="A2226">
        <v>2225</v>
      </c>
      <c r="B2226" t="s">
        <v>144</v>
      </c>
      <c r="C2226">
        <v>38</v>
      </c>
      <c r="D2226" s="79" t="str">
        <f t="shared" si="136"/>
        <v>Midwest</v>
      </c>
      <c r="E2226" s="79">
        <f t="shared" si="137"/>
        <v>0</v>
      </c>
      <c r="F2226" s="79">
        <f t="shared" si="138"/>
        <v>0</v>
      </c>
      <c r="G2226" s="79">
        <f t="shared" si="139"/>
        <v>1</v>
      </c>
    </row>
    <row r="2227" spans="1:7" x14ac:dyDescent="0.2">
      <c r="A2227">
        <v>2226</v>
      </c>
      <c r="B2227" t="s">
        <v>148</v>
      </c>
      <c r="C2227">
        <v>18</v>
      </c>
      <c r="D2227" s="79" t="str">
        <f t="shared" si="136"/>
        <v>West</v>
      </c>
      <c r="E2227" s="79">
        <f t="shared" si="137"/>
        <v>0</v>
      </c>
      <c r="F2227" s="79">
        <f t="shared" si="138"/>
        <v>0</v>
      </c>
      <c r="G2227" s="79">
        <f t="shared" si="139"/>
        <v>0</v>
      </c>
    </row>
    <row r="2228" spans="1:7" x14ac:dyDescent="0.2">
      <c r="A2228">
        <v>2227</v>
      </c>
      <c r="B2228" t="s">
        <v>67</v>
      </c>
      <c r="C2228">
        <v>28</v>
      </c>
      <c r="D2228" s="79" t="str">
        <f t="shared" si="136"/>
        <v>Midwest</v>
      </c>
      <c r="E2228" s="79">
        <f t="shared" si="137"/>
        <v>0</v>
      </c>
      <c r="F2228" s="79">
        <f t="shared" si="138"/>
        <v>0</v>
      </c>
      <c r="G2228" s="79">
        <f t="shared" si="139"/>
        <v>1</v>
      </c>
    </row>
    <row r="2229" spans="1:7" x14ac:dyDescent="0.2">
      <c r="A2229">
        <v>2228</v>
      </c>
      <c r="B2229" t="s">
        <v>148</v>
      </c>
      <c r="C2229">
        <v>42</v>
      </c>
      <c r="D2229" s="79" t="str">
        <f t="shared" si="136"/>
        <v>West</v>
      </c>
      <c r="E2229" s="79">
        <f t="shared" si="137"/>
        <v>0</v>
      </c>
      <c r="F2229" s="79">
        <f t="shared" si="138"/>
        <v>0</v>
      </c>
      <c r="G2229" s="79">
        <f t="shared" si="139"/>
        <v>0</v>
      </c>
    </row>
    <row r="2230" spans="1:7" x14ac:dyDescent="0.2">
      <c r="A2230">
        <v>2229</v>
      </c>
      <c r="B2230" t="s">
        <v>110</v>
      </c>
      <c r="C2230">
        <v>5</v>
      </c>
      <c r="D2230" s="79" t="str">
        <f t="shared" si="136"/>
        <v>Midwest</v>
      </c>
      <c r="E2230" s="79">
        <f t="shared" si="137"/>
        <v>0</v>
      </c>
      <c r="F2230" s="79">
        <f t="shared" si="138"/>
        <v>0</v>
      </c>
      <c r="G2230" s="79">
        <f t="shared" si="139"/>
        <v>1</v>
      </c>
    </row>
    <row r="2231" spans="1:7" x14ac:dyDescent="0.2">
      <c r="A2231">
        <v>2230</v>
      </c>
      <c r="B2231" t="s">
        <v>147</v>
      </c>
      <c r="C2231">
        <v>50</v>
      </c>
      <c r="D2231" s="79" t="str">
        <f t="shared" si="136"/>
        <v>Midwest</v>
      </c>
      <c r="E2231" s="79">
        <f t="shared" si="137"/>
        <v>0</v>
      </c>
      <c r="F2231" s="79">
        <f t="shared" si="138"/>
        <v>0</v>
      </c>
      <c r="G2231" s="79">
        <f t="shared" si="139"/>
        <v>1</v>
      </c>
    </row>
    <row r="2232" spans="1:7" x14ac:dyDescent="0.2">
      <c r="A2232">
        <v>2231</v>
      </c>
      <c r="B2232" t="s">
        <v>111</v>
      </c>
      <c r="C2232">
        <v>33</v>
      </c>
      <c r="D2232" s="79" t="str">
        <f t="shared" si="136"/>
        <v>West</v>
      </c>
      <c r="E2232" s="79">
        <f t="shared" si="137"/>
        <v>0</v>
      </c>
      <c r="F2232" s="79">
        <f t="shared" si="138"/>
        <v>0</v>
      </c>
      <c r="G2232" s="79">
        <f t="shared" si="139"/>
        <v>0</v>
      </c>
    </row>
    <row r="2233" spans="1:7" x14ac:dyDescent="0.2">
      <c r="A2233">
        <v>2232</v>
      </c>
      <c r="B2233" t="s">
        <v>139</v>
      </c>
      <c r="C2233">
        <v>1</v>
      </c>
      <c r="D2233" s="79" t="str">
        <f t="shared" si="136"/>
        <v>West</v>
      </c>
      <c r="E2233" s="79">
        <f t="shared" si="137"/>
        <v>0</v>
      </c>
      <c r="F2233" s="79">
        <f t="shared" si="138"/>
        <v>0</v>
      </c>
      <c r="G2233" s="79">
        <f t="shared" si="139"/>
        <v>0</v>
      </c>
    </row>
    <row r="2234" spans="1:7" x14ac:dyDescent="0.2">
      <c r="A2234">
        <v>2233</v>
      </c>
      <c r="B2234" t="s">
        <v>97</v>
      </c>
      <c r="C2234">
        <v>14</v>
      </c>
      <c r="D2234" s="79" t="str">
        <f t="shared" si="136"/>
        <v>South</v>
      </c>
      <c r="E2234" s="79">
        <f t="shared" si="137"/>
        <v>0</v>
      </c>
      <c r="F2234" s="79">
        <f t="shared" si="138"/>
        <v>1</v>
      </c>
      <c r="G2234" s="79">
        <f t="shared" si="139"/>
        <v>0</v>
      </c>
    </row>
    <row r="2235" spans="1:7" x14ac:dyDescent="0.2">
      <c r="A2235">
        <v>2234</v>
      </c>
      <c r="B2235" t="s">
        <v>102</v>
      </c>
      <c r="C2235">
        <v>48</v>
      </c>
      <c r="D2235" s="79" t="str">
        <f t="shared" si="136"/>
        <v>South</v>
      </c>
      <c r="E2235" s="79">
        <f t="shared" si="137"/>
        <v>0</v>
      </c>
      <c r="F2235" s="79">
        <f t="shared" si="138"/>
        <v>1</v>
      </c>
      <c r="G2235" s="79">
        <f t="shared" si="139"/>
        <v>0</v>
      </c>
    </row>
    <row r="2236" spans="1:7" x14ac:dyDescent="0.2">
      <c r="A2236">
        <v>2235</v>
      </c>
      <c r="B2236" t="s">
        <v>81</v>
      </c>
      <c r="C2236">
        <v>26</v>
      </c>
      <c r="D2236" s="79" t="str">
        <f t="shared" si="136"/>
        <v>Northeast</v>
      </c>
      <c r="E2236" s="79">
        <f t="shared" si="137"/>
        <v>1</v>
      </c>
      <c r="F2236" s="79">
        <f t="shared" si="138"/>
        <v>0</v>
      </c>
      <c r="G2236" s="79">
        <f t="shared" si="139"/>
        <v>0</v>
      </c>
    </row>
    <row r="2237" spans="1:7" x14ac:dyDescent="0.2">
      <c r="A2237">
        <v>2236</v>
      </c>
      <c r="B2237" t="s">
        <v>114</v>
      </c>
      <c r="C2237">
        <v>44</v>
      </c>
      <c r="D2237" s="79" t="str">
        <f t="shared" si="136"/>
        <v>Midwest</v>
      </c>
      <c r="E2237" s="79">
        <f t="shared" si="137"/>
        <v>0</v>
      </c>
      <c r="F2237" s="79">
        <f t="shared" si="138"/>
        <v>0</v>
      </c>
      <c r="G2237" s="79">
        <f t="shared" si="139"/>
        <v>1</v>
      </c>
    </row>
    <row r="2238" spans="1:7" x14ac:dyDescent="0.2">
      <c r="A2238">
        <v>2237</v>
      </c>
      <c r="B2238" t="s">
        <v>59</v>
      </c>
      <c r="C2238">
        <v>18</v>
      </c>
      <c r="D2238" s="79" t="str">
        <f t="shared" si="136"/>
        <v>South</v>
      </c>
      <c r="E2238" s="79">
        <f t="shared" si="137"/>
        <v>0</v>
      </c>
      <c r="F2238" s="79">
        <f t="shared" si="138"/>
        <v>1</v>
      </c>
      <c r="G2238" s="79">
        <f t="shared" si="139"/>
        <v>0</v>
      </c>
    </row>
    <row r="2239" spans="1:7" x14ac:dyDescent="0.2">
      <c r="A2239">
        <v>2238</v>
      </c>
      <c r="B2239" t="s">
        <v>89</v>
      </c>
      <c r="C2239">
        <v>31</v>
      </c>
      <c r="D2239" s="79" t="str">
        <f t="shared" si="136"/>
        <v>South</v>
      </c>
      <c r="E2239" s="79">
        <f t="shared" si="137"/>
        <v>0</v>
      </c>
      <c r="F2239" s="79">
        <f t="shared" si="138"/>
        <v>1</v>
      </c>
      <c r="G2239" s="79">
        <f t="shared" si="139"/>
        <v>0</v>
      </c>
    </row>
    <row r="2240" spans="1:7" x14ac:dyDescent="0.2">
      <c r="A2240">
        <v>2239</v>
      </c>
      <c r="B2240" t="s">
        <v>102</v>
      </c>
      <c r="C2240">
        <v>18</v>
      </c>
      <c r="D2240" s="79" t="str">
        <f t="shared" si="136"/>
        <v>South</v>
      </c>
      <c r="E2240" s="79">
        <f t="shared" si="137"/>
        <v>0</v>
      </c>
      <c r="F2240" s="79">
        <f t="shared" si="138"/>
        <v>1</v>
      </c>
      <c r="G2240" s="79">
        <f t="shared" si="139"/>
        <v>0</v>
      </c>
    </row>
    <row r="2241" spans="1:7" x14ac:dyDescent="0.2">
      <c r="A2241">
        <v>2240</v>
      </c>
      <c r="B2241" t="s">
        <v>89</v>
      </c>
      <c r="C2241">
        <v>41</v>
      </c>
      <c r="D2241" s="79" t="str">
        <f t="shared" si="136"/>
        <v>South</v>
      </c>
      <c r="E2241" s="79">
        <f t="shared" si="137"/>
        <v>0</v>
      </c>
      <c r="F2241" s="79">
        <f t="shared" si="138"/>
        <v>1</v>
      </c>
      <c r="G2241" s="79">
        <f t="shared" si="139"/>
        <v>0</v>
      </c>
    </row>
    <row r="2242" spans="1:7" x14ac:dyDescent="0.2">
      <c r="A2242">
        <v>2241</v>
      </c>
      <c r="B2242" t="s">
        <v>98</v>
      </c>
      <c r="C2242">
        <v>18</v>
      </c>
      <c r="D2242" s="79" t="str">
        <f t="shared" si="136"/>
        <v>West</v>
      </c>
      <c r="E2242" s="79">
        <f t="shared" si="137"/>
        <v>0</v>
      </c>
      <c r="F2242" s="79">
        <f t="shared" si="138"/>
        <v>0</v>
      </c>
      <c r="G2242" s="79">
        <f t="shared" si="139"/>
        <v>0</v>
      </c>
    </row>
    <row r="2243" spans="1:7" x14ac:dyDescent="0.2">
      <c r="A2243">
        <v>2242</v>
      </c>
      <c r="B2243" t="s">
        <v>127</v>
      </c>
      <c r="C2243">
        <v>3</v>
      </c>
      <c r="D2243" s="79" t="str">
        <f t="shared" ref="D2243:D2306" si="140">IF(OR(B2243="Maine",B2243="New Hampshire",B2243="Vermont",B2243="Massachusetts",B2243="Rhode Island",B2243="Connecticut",B2243="New York",B2243="New Jersey",B2243="Pennsylvania"),"Northeast",
IF(OR(B2243="Delaware",B2243="Maryland",B2243="Virginia",B2243="West Virginia",B2243="North Carolina",B2243="South Carolina",B2243="Georgia",B2243="Florida",B2243="Kentucky",B2243="Tennessee",B2243="Alabama",B2243="Mississippi",B2243="Arkansas",B2243="Louisiana",B2243="Oklahoma",B2243="Texas"),"South",
IF(OR(B2243="Ohio",B2243="Michigan",B2243="Indiana",B2243="Illinois",B2243="Wisconsin",B2243="Minnesota",B2243="Iowa",B2243="Missouri",B2243="North Dakota",B2243="South Dakota",B2243="Nebraska",B2243="Kansas"),"Midwest",
IF(OR(B2243="Montana",B2243="Idaho",B2243="Wyoming",B2243="Colorado",B2243="Utah",B2243="Nevada",B2243="Arizona",B2243="New Mexico",B2243="Alaska",B2243="Hawaii",B2243="Washington",B2243="Oregon",B2243="California"),"West",
"Unknown"))))</f>
        <v>South</v>
      </c>
      <c r="E2243" s="79">
        <f t="shared" ref="E2243:E2306" si="141">IF(D2243="Northeast", 1, 0)</f>
        <v>0</v>
      </c>
      <c r="F2243" s="79">
        <f t="shared" ref="F2243:F2306" si="142">IF(D2243="South", 1, 0)</f>
        <v>1</v>
      </c>
      <c r="G2243" s="79">
        <f t="shared" ref="G2243:G2306" si="143">IF(D2243="Midwest", 1, 0)</f>
        <v>0</v>
      </c>
    </row>
    <row r="2244" spans="1:7" x14ac:dyDescent="0.2">
      <c r="A2244">
        <v>2243</v>
      </c>
      <c r="B2244" t="s">
        <v>106</v>
      </c>
      <c r="C2244">
        <v>5</v>
      </c>
      <c r="D2244" s="79" t="str">
        <f t="shared" si="140"/>
        <v>West</v>
      </c>
      <c r="E2244" s="79">
        <f t="shared" si="141"/>
        <v>0</v>
      </c>
      <c r="F2244" s="79">
        <f t="shared" si="142"/>
        <v>0</v>
      </c>
      <c r="G2244" s="79">
        <f t="shared" si="143"/>
        <v>0</v>
      </c>
    </row>
    <row r="2245" spans="1:7" x14ac:dyDescent="0.2">
      <c r="A2245">
        <v>2244</v>
      </c>
      <c r="B2245" t="s">
        <v>34</v>
      </c>
      <c r="C2245">
        <v>13</v>
      </c>
      <c r="D2245" s="79" t="str">
        <f t="shared" si="140"/>
        <v>Northeast</v>
      </c>
      <c r="E2245" s="79">
        <f t="shared" si="141"/>
        <v>1</v>
      </c>
      <c r="F2245" s="79">
        <f t="shared" si="142"/>
        <v>0</v>
      </c>
      <c r="G2245" s="79">
        <f t="shared" si="143"/>
        <v>0</v>
      </c>
    </row>
    <row r="2246" spans="1:7" x14ac:dyDescent="0.2">
      <c r="A2246">
        <v>2245</v>
      </c>
      <c r="B2246" t="s">
        <v>130</v>
      </c>
      <c r="C2246">
        <v>22</v>
      </c>
      <c r="D2246" s="79" t="str">
        <f t="shared" si="140"/>
        <v>South</v>
      </c>
      <c r="E2246" s="79">
        <f t="shared" si="141"/>
        <v>0</v>
      </c>
      <c r="F2246" s="79">
        <f t="shared" si="142"/>
        <v>1</v>
      </c>
      <c r="G2246" s="79">
        <f t="shared" si="143"/>
        <v>0</v>
      </c>
    </row>
    <row r="2247" spans="1:7" x14ac:dyDescent="0.2">
      <c r="A2247">
        <v>2246</v>
      </c>
      <c r="B2247" t="s">
        <v>78</v>
      </c>
      <c r="C2247">
        <v>45</v>
      </c>
      <c r="D2247" s="79" t="str">
        <f t="shared" si="140"/>
        <v>South</v>
      </c>
      <c r="E2247" s="79">
        <f t="shared" si="141"/>
        <v>0</v>
      </c>
      <c r="F2247" s="79">
        <f t="shared" si="142"/>
        <v>1</v>
      </c>
      <c r="G2247" s="79">
        <f t="shared" si="143"/>
        <v>0</v>
      </c>
    </row>
    <row r="2248" spans="1:7" x14ac:dyDescent="0.2">
      <c r="A2248">
        <v>2247</v>
      </c>
      <c r="B2248" t="s">
        <v>76</v>
      </c>
      <c r="C2248">
        <v>39</v>
      </c>
      <c r="D2248" s="79" t="str">
        <f t="shared" si="140"/>
        <v>West</v>
      </c>
      <c r="E2248" s="79">
        <f t="shared" si="141"/>
        <v>0</v>
      </c>
      <c r="F2248" s="79">
        <f t="shared" si="142"/>
        <v>0</v>
      </c>
      <c r="G2248" s="79">
        <f t="shared" si="143"/>
        <v>0</v>
      </c>
    </row>
    <row r="2249" spans="1:7" x14ac:dyDescent="0.2">
      <c r="A2249">
        <v>2248</v>
      </c>
      <c r="B2249" t="s">
        <v>102</v>
      </c>
      <c r="C2249">
        <v>18</v>
      </c>
      <c r="D2249" s="79" t="str">
        <f t="shared" si="140"/>
        <v>South</v>
      </c>
      <c r="E2249" s="79">
        <f t="shared" si="141"/>
        <v>0</v>
      </c>
      <c r="F2249" s="79">
        <f t="shared" si="142"/>
        <v>1</v>
      </c>
      <c r="G2249" s="79">
        <f t="shared" si="143"/>
        <v>0</v>
      </c>
    </row>
    <row r="2250" spans="1:7" x14ac:dyDescent="0.2">
      <c r="A2250">
        <v>2249</v>
      </c>
      <c r="B2250" t="s">
        <v>42</v>
      </c>
      <c r="C2250">
        <v>19</v>
      </c>
      <c r="D2250" s="79" t="str">
        <f t="shared" si="140"/>
        <v>Northeast</v>
      </c>
      <c r="E2250" s="79">
        <f t="shared" si="141"/>
        <v>1</v>
      </c>
      <c r="F2250" s="79">
        <f t="shared" si="142"/>
        <v>0</v>
      </c>
      <c r="G2250" s="79">
        <f t="shared" si="143"/>
        <v>0</v>
      </c>
    </row>
    <row r="2251" spans="1:7" x14ac:dyDescent="0.2">
      <c r="A2251">
        <v>2250</v>
      </c>
      <c r="B2251" t="s">
        <v>50</v>
      </c>
      <c r="C2251">
        <v>29</v>
      </c>
      <c r="D2251" s="79" t="str">
        <f t="shared" si="140"/>
        <v>West</v>
      </c>
      <c r="E2251" s="79">
        <f t="shared" si="141"/>
        <v>0</v>
      </c>
      <c r="F2251" s="79">
        <f t="shared" si="142"/>
        <v>0</v>
      </c>
      <c r="G2251" s="79">
        <f t="shared" si="143"/>
        <v>0</v>
      </c>
    </row>
    <row r="2252" spans="1:7" x14ac:dyDescent="0.2">
      <c r="A2252">
        <v>2251</v>
      </c>
      <c r="B2252" t="s">
        <v>111</v>
      </c>
      <c r="C2252">
        <v>19</v>
      </c>
      <c r="D2252" s="79" t="str">
        <f t="shared" si="140"/>
        <v>West</v>
      </c>
      <c r="E2252" s="79">
        <f t="shared" si="141"/>
        <v>0</v>
      </c>
      <c r="F2252" s="79">
        <f t="shared" si="142"/>
        <v>0</v>
      </c>
      <c r="G2252" s="79">
        <f t="shared" si="143"/>
        <v>0</v>
      </c>
    </row>
    <row r="2253" spans="1:7" x14ac:dyDescent="0.2">
      <c r="A2253">
        <v>2252</v>
      </c>
      <c r="B2253" t="s">
        <v>140</v>
      </c>
      <c r="C2253">
        <v>22</v>
      </c>
      <c r="D2253" s="79" t="str">
        <f t="shared" si="140"/>
        <v>South</v>
      </c>
      <c r="E2253" s="79">
        <f t="shared" si="141"/>
        <v>0</v>
      </c>
      <c r="F2253" s="79">
        <f t="shared" si="142"/>
        <v>1</v>
      </c>
      <c r="G2253" s="79">
        <f t="shared" si="143"/>
        <v>0</v>
      </c>
    </row>
    <row r="2254" spans="1:7" x14ac:dyDescent="0.2">
      <c r="A2254">
        <v>2253</v>
      </c>
      <c r="B2254" t="s">
        <v>144</v>
      </c>
      <c r="C2254">
        <v>21</v>
      </c>
      <c r="D2254" s="79" t="str">
        <f t="shared" si="140"/>
        <v>Midwest</v>
      </c>
      <c r="E2254" s="79">
        <f t="shared" si="141"/>
        <v>0</v>
      </c>
      <c r="F2254" s="79">
        <f t="shared" si="142"/>
        <v>0</v>
      </c>
      <c r="G2254" s="79">
        <f t="shared" si="143"/>
        <v>1</v>
      </c>
    </row>
    <row r="2255" spans="1:7" x14ac:dyDescent="0.2">
      <c r="A2255">
        <v>2254</v>
      </c>
      <c r="B2255" t="s">
        <v>100</v>
      </c>
      <c r="C2255">
        <v>22</v>
      </c>
      <c r="D2255" s="79" t="str">
        <f t="shared" si="140"/>
        <v>South</v>
      </c>
      <c r="E2255" s="79">
        <f t="shared" si="141"/>
        <v>0</v>
      </c>
      <c r="F2255" s="79">
        <f t="shared" si="142"/>
        <v>1</v>
      </c>
      <c r="G2255" s="79">
        <f t="shared" si="143"/>
        <v>0</v>
      </c>
    </row>
    <row r="2256" spans="1:7" x14ac:dyDescent="0.2">
      <c r="A2256">
        <v>2255</v>
      </c>
      <c r="B2256" t="s">
        <v>113</v>
      </c>
      <c r="C2256">
        <v>44</v>
      </c>
      <c r="D2256" s="79" t="str">
        <f t="shared" si="140"/>
        <v>Midwest</v>
      </c>
      <c r="E2256" s="79">
        <f t="shared" si="141"/>
        <v>0</v>
      </c>
      <c r="F2256" s="79">
        <f t="shared" si="142"/>
        <v>0</v>
      </c>
      <c r="G2256" s="79">
        <f t="shared" si="143"/>
        <v>1</v>
      </c>
    </row>
    <row r="2257" spans="1:7" x14ac:dyDescent="0.2">
      <c r="A2257">
        <v>2256</v>
      </c>
      <c r="B2257" t="s">
        <v>150</v>
      </c>
      <c r="C2257">
        <v>42</v>
      </c>
      <c r="D2257" s="79" t="str">
        <f t="shared" si="140"/>
        <v>Midwest</v>
      </c>
      <c r="E2257" s="79">
        <f t="shared" si="141"/>
        <v>0</v>
      </c>
      <c r="F2257" s="79">
        <f t="shared" si="142"/>
        <v>0</v>
      </c>
      <c r="G2257" s="79">
        <f t="shared" si="143"/>
        <v>1</v>
      </c>
    </row>
    <row r="2258" spans="1:7" x14ac:dyDescent="0.2">
      <c r="A2258">
        <v>2257</v>
      </c>
      <c r="B2258" t="s">
        <v>98</v>
      </c>
      <c r="C2258">
        <v>33</v>
      </c>
      <c r="D2258" s="79" t="str">
        <f t="shared" si="140"/>
        <v>West</v>
      </c>
      <c r="E2258" s="79">
        <f t="shared" si="141"/>
        <v>0</v>
      </c>
      <c r="F2258" s="79">
        <f t="shared" si="142"/>
        <v>0</v>
      </c>
      <c r="G2258" s="79">
        <f t="shared" si="143"/>
        <v>0</v>
      </c>
    </row>
    <row r="2259" spans="1:7" x14ac:dyDescent="0.2">
      <c r="A2259">
        <v>2258</v>
      </c>
      <c r="B2259" t="s">
        <v>121</v>
      </c>
      <c r="C2259">
        <v>6</v>
      </c>
      <c r="D2259" s="79" t="str">
        <f t="shared" si="140"/>
        <v>South</v>
      </c>
      <c r="E2259" s="79">
        <f t="shared" si="141"/>
        <v>0</v>
      </c>
      <c r="F2259" s="79">
        <f t="shared" si="142"/>
        <v>1</v>
      </c>
      <c r="G2259" s="79">
        <f t="shared" si="143"/>
        <v>0</v>
      </c>
    </row>
    <row r="2260" spans="1:7" x14ac:dyDescent="0.2">
      <c r="A2260">
        <v>2259</v>
      </c>
      <c r="B2260" t="s">
        <v>122</v>
      </c>
      <c r="C2260">
        <v>44</v>
      </c>
      <c r="D2260" s="79" t="str">
        <f t="shared" si="140"/>
        <v>Midwest</v>
      </c>
      <c r="E2260" s="79">
        <f t="shared" si="141"/>
        <v>0</v>
      </c>
      <c r="F2260" s="79">
        <f t="shared" si="142"/>
        <v>0</v>
      </c>
      <c r="G2260" s="79">
        <f t="shared" si="143"/>
        <v>1</v>
      </c>
    </row>
    <row r="2261" spans="1:7" x14ac:dyDescent="0.2">
      <c r="A2261">
        <v>2260</v>
      </c>
      <c r="B2261" t="s">
        <v>102</v>
      </c>
      <c r="C2261">
        <v>24</v>
      </c>
      <c r="D2261" s="79" t="str">
        <f t="shared" si="140"/>
        <v>South</v>
      </c>
      <c r="E2261" s="79">
        <f t="shared" si="141"/>
        <v>0</v>
      </c>
      <c r="F2261" s="79">
        <f t="shared" si="142"/>
        <v>1</v>
      </c>
      <c r="G2261" s="79">
        <f t="shared" si="143"/>
        <v>0</v>
      </c>
    </row>
    <row r="2262" spans="1:7" x14ac:dyDescent="0.2">
      <c r="A2262">
        <v>2261</v>
      </c>
      <c r="B2262" t="s">
        <v>67</v>
      </c>
      <c r="C2262">
        <v>16</v>
      </c>
      <c r="D2262" s="79" t="str">
        <f t="shared" si="140"/>
        <v>Midwest</v>
      </c>
      <c r="E2262" s="79">
        <f t="shared" si="141"/>
        <v>0</v>
      </c>
      <c r="F2262" s="79">
        <f t="shared" si="142"/>
        <v>0</v>
      </c>
      <c r="G2262" s="79">
        <f t="shared" si="143"/>
        <v>1</v>
      </c>
    </row>
    <row r="2263" spans="1:7" x14ac:dyDescent="0.2">
      <c r="A2263">
        <v>2262</v>
      </c>
      <c r="B2263" t="s">
        <v>130</v>
      </c>
      <c r="C2263">
        <v>12</v>
      </c>
      <c r="D2263" s="79" t="str">
        <f t="shared" si="140"/>
        <v>South</v>
      </c>
      <c r="E2263" s="79">
        <f t="shared" si="141"/>
        <v>0</v>
      </c>
      <c r="F2263" s="79">
        <f t="shared" si="142"/>
        <v>1</v>
      </c>
      <c r="G2263" s="79">
        <f t="shared" si="143"/>
        <v>0</v>
      </c>
    </row>
    <row r="2264" spans="1:7" x14ac:dyDescent="0.2">
      <c r="A2264">
        <v>2263</v>
      </c>
      <c r="B2264" t="s">
        <v>116</v>
      </c>
      <c r="C2264">
        <v>50</v>
      </c>
      <c r="D2264" s="79" t="str">
        <f t="shared" si="140"/>
        <v>West</v>
      </c>
      <c r="E2264" s="79">
        <f t="shared" si="141"/>
        <v>0</v>
      </c>
      <c r="F2264" s="79">
        <f t="shared" si="142"/>
        <v>0</v>
      </c>
      <c r="G2264" s="79">
        <f t="shared" si="143"/>
        <v>0</v>
      </c>
    </row>
    <row r="2265" spans="1:7" x14ac:dyDescent="0.2">
      <c r="A2265">
        <v>2264</v>
      </c>
      <c r="B2265" t="s">
        <v>115</v>
      </c>
      <c r="C2265">
        <v>42</v>
      </c>
      <c r="D2265" s="79" t="str">
        <f t="shared" si="140"/>
        <v>Midwest</v>
      </c>
      <c r="E2265" s="79">
        <f t="shared" si="141"/>
        <v>0</v>
      </c>
      <c r="F2265" s="79">
        <f t="shared" si="142"/>
        <v>0</v>
      </c>
      <c r="G2265" s="79">
        <f t="shared" si="143"/>
        <v>1</v>
      </c>
    </row>
    <row r="2266" spans="1:7" x14ac:dyDescent="0.2">
      <c r="A2266">
        <v>2265</v>
      </c>
      <c r="B2266" t="s">
        <v>113</v>
      </c>
      <c r="C2266">
        <v>50</v>
      </c>
      <c r="D2266" s="79" t="str">
        <f t="shared" si="140"/>
        <v>Midwest</v>
      </c>
      <c r="E2266" s="79">
        <f t="shared" si="141"/>
        <v>0</v>
      </c>
      <c r="F2266" s="79">
        <f t="shared" si="142"/>
        <v>0</v>
      </c>
      <c r="G2266" s="79">
        <f t="shared" si="143"/>
        <v>1</v>
      </c>
    </row>
    <row r="2267" spans="1:7" x14ac:dyDescent="0.2">
      <c r="A2267">
        <v>2266</v>
      </c>
      <c r="B2267" t="s">
        <v>55</v>
      </c>
      <c r="C2267">
        <v>10</v>
      </c>
      <c r="D2267" s="79" t="str">
        <f t="shared" si="140"/>
        <v>West</v>
      </c>
      <c r="E2267" s="79">
        <f t="shared" si="141"/>
        <v>0</v>
      </c>
      <c r="F2267" s="79">
        <f t="shared" si="142"/>
        <v>0</v>
      </c>
      <c r="G2267" s="79">
        <f t="shared" si="143"/>
        <v>0</v>
      </c>
    </row>
    <row r="2268" spans="1:7" x14ac:dyDescent="0.2">
      <c r="A2268">
        <v>2267</v>
      </c>
      <c r="B2268" t="s">
        <v>67</v>
      </c>
      <c r="C2268">
        <v>32</v>
      </c>
      <c r="D2268" s="79" t="str">
        <f t="shared" si="140"/>
        <v>Midwest</v>
      </c>
      <c r="E2268" s="79">
        <f t="shared" si="141"/>
        <v>0</v>
      </c>
      <c r="F2268" s="79">
        <f t="shared" si="142"/>
        <v>0</v>
      </c>
      <c r="G2268" s="79">
        <f t="shared" si="143"/>
        <v>1</v>
      </c>
    </row>
    <row r="2269" spans="1:7" x14ac:dyDescent="0.2">
      <c r="A2269">
        <v>2268</v>
      </c>
      <c r="B2269" t="s">
        <v>21</v>
      </c>
      <c r="C2269">
        <v>37</v>
      </c>
      <c r="D2269" s="79" t="str">
        <f t="shared" si="140"/>
        <v>South</v>
      </c>
      <c r="E2269" s="79">
        <f t="shared" si="141"/>
        <v>0</v>
      </c>
      <c r="F2269" s="79">
        <f t="shared" si="142"/>
        <v>1</v>
      </c>
      <c r="G2269" s="79">
        <f t="shared" si="143"/>
        <v>0</v>
      </c>
    </row>
    <row r="2270" spans="1:7" x14ac:dyDescent="0.2">
      <c r="A2270">
        <v>2269</v>
      </c>
      <c r="B2270" t="s">
        <v>141</v>
      </c>
      <c r="C2270">
        <v>15</v>
      </c>
      <c r="D2270" s="79" t="str">
        <f t="shared" si="140"/>
        <v>South</v>
      </c>
      <c r="E2270" s="79">
        <f t="shared" si="141"/>
        <v>0</v>
      </c>
      <c r="F2270" s="79">
        <f t="shared" si="142"/>
        <v>1</v>
      </c>
      <c r="G2270" s="79">
        <f t="shared" si="143"/>
        <v>0</v>
      </c>
    </row>
    <row r="2271" spans="1:7" x14ac:dyDescent="0.2">
      <c r="A2271">
        <v>2270</v>
      </c>
      <c r="B2271" t="s">
        <v>21</v>
      </c>
      <c r="C2271">
        <v>27</v>
      </c>
      <c r="D2271" s="79" t="str">
        <f t="shared" si="140"/>
        <v>South</v>
      </c>
      <c r="E2271" s="79">
        <f t="shared" si="141"/>
        <v>0</v>
      </c>
      <c r="F2271" s="79">
        <f t="shared" si="142"/>
        <v>1</v>
      </c>
      <c r="G2271" s="79">
        <f t="shared" si="143"/>
        <v>0</v>
      </c>
    </row>
    <row r="2272" spans="1:7" x14ac:dyDescent="0.2">
      <c r="A2272">
        <v>2271</v>
      </c>
      <c r="B2272" t="s">
        <v>141</v>
      </c>
      <c r="C2272">
        <v>7</v>
      </c>
      <c r="D2272" s="79" t="str">
        <f t="shared" si="140"/>
        <v>South</v>
      </c>
      <c r="E2272" s="79">
        <f t="shared" si="141"/>
        <v>0</v>
      </c>
      <c r="F2272" s="79">
        <f t="shared" si="142"/>
        <v>1</v>
      </c>
      <c r="G2272" s="79">
        <f t="shared" si="143"/>
        <v>0</v>
      </c>
    </row>
    <row r="2273" spans="1:7" x14ac:dyDescent="0.2">
      <c r="A2273">
        <v>2272</v>
      </c>
      <c r="B2273" t="s">
        <v>119</v>
      </c>
      <c r="C2273">
        <v>49</v>
      </c>
      <c r="D2273" s="79" t="str">
        <f t="shared" si="140"/>
        <v>West</v>
      </c>
      <c r="E2273" s="79">
        <f t="shared" si="141"/>
        <v>0</v>
      </c>
      <c r="F2273" s="79">
        <f t="shared" si="142"/>
        <v>0</v>
      </c>
      <c r="G2273" s="79">
        <f t="shared" si="143"/>
        <v>0</v>
      </c>
    </row>
    <row r="2274" spans="1:7" x14ac:dyDescent="0.2">
      <c r="A2274">
        <v>2273</v>
      </c>
      <c r="B2274" t="s">
        <v>30</v>
      </c>
      <c r="C2274">
        <v>44</v>
      </c>
      <c r="D2274" s="79" t="str">
        <f t="shared" si="140"/>
        <v>Northeast</v>
      </c>
      <c r="E2274" s="79">
        <f t="shared" si="141"/>
        <v>1</v>
      </c>
      <c r="F2274" s="79">
        <f t="shared" si="142"/>
        <v>0</v>
      </c>
      <c r="G2274" s="79">
        <f t="shared" si="143"/>
        <v>0</v>
      </c>
    </row>
    <row r="2275" spans="1:7" x14ac:dyDescent="0.2">
      <c r="A2275">
        <v>2274</v>
      </c>
      <c r="B2275" t="s">
        <v>129</v>
      </c>
      <c r="C2275">
        <v>13</v>
      </c>
      <c r="D2275" s="79" t="str">
        <f t="shared" si="140"/>
        <v>West</v>
      </c>
      <c r="E2275" s="79">
        <f t="shared" si="141"/>
        <v>0</v>
      </c>
      <c r="F2275" s="79">
        <f t="shared" si="142"/>
        <v>0</v>
      </c>
      <c r="G2275" s="79">
        <f t="shared" si="143"/>
        <v>0</v>
      </c>
    </row>
    <row r="2276" spans="1:7" x14ac:dyDescent="0.2">
      <c r="A2276">
        <v>2275</v>
      </c>
      <c r="B2276" t="s">
        <v>83</v>
      </c>
      <c r="C2276">
        <v>38</v>
      </c>
      <c r="D2276" s="79" t="str">
        <f t="shared" si="140"/>
        <v>Northeast</v>
      </c>
      <c r="E2276" s="79">
        <f t="shared" si="141"/>
        <v>1</v>
      </c>
      <c r="F2276" s="79">
        <f t="shared" si="142"/>
        <v>0</v>
      </c>
      <c r="G2276" s="79">
        <f t="shared" si="143"/>
        <v>0</v>
      </c>
    </row>
    <row r="2277" spans="1:7" x14ac:dyDescent="0.2">
      <c r="A2277">
        <v>2276</v>
      </c>
      <c r="B2277" t="s">
        <v>100</v>
      </c>
      <c r="C2277">
        <v>10</v>
      </c>
      <c r="D2277" s="79" t="str">
        <f t="shared" si="140"/>
        <v>South</v>
      </c>
      <c r="E2277" s="79">
        <f t="shared" si="141"/>
        <v>0</v>
      </c>
      <c r="F2277" s="79">
        <f t="shared" si="142"/>
        <v>1</v>
      </c>
      <c r="G2277" s="79">
        <f t="shared" si="143"/>
        <v>0</v>
      </c>
    </row>
    <row r="2278" spans="1:7" x14ac:dyDescent="0.2">
      <c r="A2278">
        <v>2277</v>
      </c>
      <c r="B2278" t="s">
        <v>50</v>
      </c>
      <c r="C2278">
        <v>25</v>
      </c>
      <c r="D2278" s="79" t="str">
        <f t="shared" si="140"/>
        <v>West</v>
      </c>
      <c r="E2278" s="79">
        <f t="shared" si="141"/>
        <v>0</v>
      </c>
      <c r="F2278" s="79">
        <f t="shared" si="142"/>
        <v>0</v>
      </c>
      <c r="G2278" s="79">
        <f t="shared" si="143"/>
        <v>0</v>
      </c>
    </row>
    <row r="2279" spans="1:7" x14ac:dyDescent="0.2">
      <c r="A2279">
        <v>2278</v>
      </c>
      <c r="B2279" t="s">
        <v>89</v>
      </c>
      <c r="C2279">
        <v>18</v>
      </c>
      <c r="D2279" s="79" t="str">
        <f t="shared" si="140"/>
        <v>South</v>
      </c>
      <c r="E2279" s="79">
        <f t="shared" si="141"/>
        <v>0</v>
      </c>
      <c r="F2279" s="79">
        <f t="shared" si="142"/>
        <v>1</v>
      </c>
      <c r="G2279" s="79">
        <f t="shared" si="143"/>
        <v>0</v>
      </c>
    </row>
    <row r="2280" spans="1:7" x14ac:dyDescent="0.2">
      <c r="A2280">
        <v>2279</v>
      </c>
      <c r="B2280" t="s">
        <v>127</v>
      </c>
      <c r="C2280">
        <v>6</v>
      </c>
      <c r="D2280" s="79" t="str">
        <f t="shared" si="140"/>
        <v>South</v>
      </c>
      <c r="E2280" s="79">
        <f t="shared" si="141"/>
        <v>0</v>
      </c>
      <c r="F2280" s="79">
        <f t="shared" si="142"/>
        <v>1</v>
      </c>
      <c r="G2280" s="79">
        <f t="shared" si="143"/>
        <v>0</v>
      </c>
    </row>
    <row r="2281" spans="1:7" x14ac:dyDescent="0.2">
      <c r="A2281">
        <v>2280</v>
      </c>
      <c r="B2281" t="s">
        <v>63</v>
      </c>
      <c r="C2281">
        <v>35</v>
      </c>
      <c r="D2281" s="79" t="str">
        <f t="shared" si="140"/>
        <v>South</v>
      </c>
      <c r="E2281" s="79">
        <f t="shared" si="141"/>
        <v>0</v>
      </c>
      <c r="F2281" s="79">
        <f t="shared" si="142"/>
        <v>1</v>
      </c>
      <c r="G2281" s="79">
        <f t="shared" si="143"/>
        <v>0</v>
      </c>
    </row>
    <row r="2282" spans="1:7" x14ac:dyDescent="0.2">
      <c r="A2282">
        <v>2281</v>
      </c>
      <c r="B2282" t="s">
        <v>21</v>
      </c>
      <c r="C2282">
        <v>31</v>
      </c>
      <c r="D2282" s="79" t="str">
        <f t="shared" si="140"/>
        <v>South</v>
      </c>
      <c r="E2282" s="79">
        <f t="shared" si="141"/>
        <v>0</v>
      </c>
      <c r="F2282" s="79">
        <f t="shared" si="142"/>
        <v>1</v>
      </c>
      <c r="G2282" s="79">
        <f t="shared" si="143"/>
        <v>0</v>
      </c>
    </row>
    <row r="2283" spans="1:7" x14ac:dyDescent="0.2">
      <c r="A2283">
        <v>2282</v>
      </c>
      <c r="B2283" t="s">
        <v>110</v>
      </c>
      <c r="C2283">
        <v>41</v>
      </c>
      <c r="D2283" s="79" t="str">
        <f t="shared" si="140"/>
        <v>Midwest</v>
      </c>
      <c r="E2283" s="79">
        <f t="shared" si="141"/>
        <v>0</v>
      </c>
      <c r="F2283" s="79">
        <f t="shared" si="142"/>
        <v>0</v>
      </c>
      <c r="G2283" s="79">
        <f t="shared" si="143"/>
        <v>1</v>
      </c>
    </row>
    <row r="2284" spans="1:7" x14ac:dyDescent="0.2">
      <c r="A2284">
        <v>2283</v>
      </c>
      <c r="B2284" t="s">
        <v>134</v>
      </c>
      <c r="C2284">
        <v>8</v>
      </c>
      <c r="D2284" s="79" t="str">
        <f t="shared" si="140"/>
        <v>West</v>
      </c>
      <c r="E2284" s="79">
        <f t="shared" si="141"/>
        <v>0</v>
      </c>
      <c r="F2284" s="79">
        <f t="shared" si="142"/>
        <v>0</v>
      </c>
      <c r="G2284" s="79">
        <f t="shared" si="143"/>
        <v>0</v>
      </c>
    </row>
    <row r="2285" spans="1:7" x14ac:dyDescent="0.2">
      <c r="A2285">
        <v>2284</v>
      </c>
      <c r="B2285" t="s">
        <v>122</v>
      </c>
      <c r="C2285">
        <v>34</v>
      </c>
      <c r="D2285" s="79" t="str">
        <f t="shared" si="140"/>
        <v>Midwest</v>
      </c>
      <c r="E2285" s="79">
        <f t="shared" si="141"/>
        <v>0</v>
      </c>
      <c r="F2285" s="79">
        <f t="shared" si="142"/>
        <v>0</v>
      </c>
      <c r="G2285" s="79">
        <f t="shared" si="143"/>
        <v>1</v>
      </c>
    </row>
    <row r="2286" spans="1:7" x14ac:dyDescent="0.2">
      <c r="A2286">
        <v>2285</v>
      </c>
      <c r="B2286" t="s">
        <v>145</v>
      </c>
      <c r="C2286">
        <v>20</v>
      </c>
      <c r="D2286" s="79" t="str">
        <f t="shared" si="140"/>
        <v>Midwest</v>
      </c>
      <c r="E2286" s="79">
        <f t="shared" si="141"/>
        <v>0</v>
      </c>
      <c r="F2286" s="79">
        <f t="shared" si="142"/>
        <v>0</v>
      </c>
      <c r="G2286" s="79">
        <f t="shared" si="143"/>
        <v>1</v>
      </c>
    </row>
    <row r="2287" spans="1:7" x14ac:dyDescent="0.2">
      <c r="A2287">
        <v>2286</v>
      </c>
      <c r="B2287" t="s">
        <v>150</v>
      </c>
      <c r="C2287">
        <v>38</v>
      </c>
      <c r="D2287" s="79" t="str">
        <f t="shared" si="140"/>
        <v>Midwest</v>
      </c>
      <c r="E2287" s="79">
        <f t="shared" si="141"/>
        <v>0</v>
      </c>
      <c r="F2287" s="79">
        <f t="shared" si="142"/>
        <v>0</v>
      </c>
      <c r="G2287" s="79">
        <f t="shared" si="143"/>
        <v>1</v>
      </c>
    </row>
    <row r="2288" spans="1:7" x14ac:dyDescent="0.2">
      <c r="A2288">
        <v>2287</v>
      </c>
      <c r="B2288" t="s">
        <v>146</v>
      </c>
      <c r="C2288">
        <v>35</v>
      </c>
      <c r="D2288" s="79" t="str">
        <f t="shared" si="140"/>
        <v>Midwest</v>
      </c>
      <c r="E2288" s="79">
        <f t="shared" si="141"/>
        <v>0</v>
      </c>
      <c r="F2288" s="79">
        <f t="shared" si="142"/>
        <v>0</v>
      </c>
      <c r="G2288" s="79">
        <f t="shared" si="143"/>
        <v>1</v>
      </c>
    </row>
    <row r="2289" spans="1:7" x14ac:dyDescent="0.2">
      <c r="A2289">
        <v>2288</v>
      </c>
      <c r="B2289" t="s">
        <v>144</v>
      </c>
      <c r="C2289">
        <v>6</v>
      </c>
      <c r="D2289" s="79" t="str">
        <f t="shared" si="140"/>
        <v>Midwest</v>
      </c>
      <c r="E2289" s="79">
        <f t="shared" si="141"/>
        <v>0</v>
      </c>
      <c r="F2289" s="79">
        <f t="shared" si="142"/>
        <v>0</v>
      </c>
      <c r="G2289" s="79">
        <f t="shared" si="143"/>
        <v>1</v>
      </c>
    </row>
    <row r="2290" spans="1:7" x14ac:dyDescent="0.2">
      <c r="A2290">
        <v>2289</v>
      </c>
      <c r="B2290" t="s">
        <v>98</v>
      </c>
      <c r="C2290">
        <v>50</v>
      </c>
      <c r="D2290" s="79" t="str">
        <f t="shared" si="140"/>
        <v>West</v>
      </c>
      <c r="E2290" s="79">
        <f t="shared" si="141"/>
        <v>0</v>
      </c>
      <c r="F2290" s="79">
        <f t="shared" si="142"/>
        <v>0</v>
      </c>
      <c r="G2290" s="79">
        <f t="shared" si="143"/>
        <v>0</v>
      </c>
    </row>
    <row r="2291" spans="1:7" x14ac:dyDescent="0.2">
      <c r="A2291">
        <v>2290</v>
      </c>
      <c r="B2291" t="s">
        <v>106</v>
      </c>
      <c r="C2291">
        <v>47</v>
      </c>
      <c r="D2291" s="79" t="str">
        <f t="shared" si="140"/>
        <v>West</v>
      </c>
      <c r="E2291" s="79">
        <f t="shared" si="141"/>
        <v>0</v>
      </c>
      <c r="F2291" s="79">
        <f t="shared" si="142"/>
        <v>0</v>
      </c>
      <c r="G2291" s="79">
        <f t="shared" si="143"/>
        <v>0</v>
      </c>
    </row>
    <row r="2292" spans="1:7" x14ac:dyDescent="0.2">
      <c r="A2292">
        <v>2291</v>
      </c>
      <c r="B2292" t="s">
        <v>110</v>
      </c>
      <c r="C2292">
        <v>23</v>
      </c>
      <c r="D2292" s="79" t="str">
        <f t="shared" si="140"/>
        <v>Midwest</v>
      </c>
      <c r="E2292" s="79">
        <f t="shared" si="141"/>
        <v>0</v>
      </c>
      <c r="F2292" s="79">
        <f t="shared" si="142"/>
        <v>0</v>
      </c>
      <c r="G2292" s="79">
        <f t="shared" si="143"/>
        <v>1</v>
      </c>
    </row>
    <row r="2293" spans="1:7" x14ac:dyDescent="0.2">
      <c r="A2293">
        <v>2292</v>
      </c>
      <c r="B2293" t="s">
        <v>122</v>
      </c>
      <c r="C2293">
        <v>13</v>
      </c>
      <c r="D2293" s="79" t="str">
        <f t="shared" si="140"/>
        <v>Midwest</v>
      </c>
      <c r="E2293" s="79">
        <f t="shared" si="141"/>
        <v>0</v>
      </c>
      <c r="F2293" s="79">
        <f t="shared" si="142"/>
        <v>0</v>
      </c>
      <c r="G2293" s="79">
        <f t="shared" si="143"/>
        <v>1</v>
      </c>
    </row>
    <row r="2294" spans="1:7" x14ac:dyDescent="0.2">
      <c r="A2294">
        <v>2293</v>
      </c>
      <c r="B2294" t="s">
        <v>128</v>
      </c>
      <c r="C2294">
        <v>31</v>
      </c>
      <c r="D2294" s="79" t="str">
        <f t="shared" si="140"/>
        <v>Northeast</v>
      </c>
      <c r="E2294" s="79">
        <f t="shared" si="141"/>
        <v>1</v>
      </c>
      <c r="F2294" s="79">
        <f t="shared" si="142"/>
        <v>0</v>
      </c>
      <c r="G2294" s="79">
        <f t="shared" si="143"/>
        <v>0</v>
      </c>
    </row>
    <row r="2295" spans="1:7" x14ac:dyDescent="0.2">
      <c r="A2295">
        <v>2294</v>
      </c>
      <c r="B2295" t="s">
        <v>141</v>
      </c>
      <c r="C2295">
        <v>16</v>
      </c>
      <c r="D2295" s="79" t="str">
        <f t="shared" si="140"/>
        <v>South</v>
      </c>
      <c r="E2295" s="79">
        <f t="shared" si="141"/>
        <v>0</v>
      </c>
      <c r="F2295" s="79">
        <f t="shared" si="142"/>
        <v>1</v>
      </c>
      <c r="G2295" s="79">
        <f t="shared" si="143"/>
        <v>0</v>
      </c>
    </row>
    <row r="2296" spans="1:7" x14ac:dyDescent="0.2">
      <c r="A2296">
        <v>2295</v>
      </c>
      <c r="B2296" t="s">
        <v>127</v>
      </c>
      <c r="C2296">
        <v>40</v>
      </c>
      <c r="D2296" s="79" t="str">
        <f t="shared" si="140"/>
        <v>South</v>
      </c>
      <c r="E2296" s="79">
        <f t="shared" si="141"/>
        <v>0</v>
      </c>
      <c r="F2296" s="79">
        <f t="shared" si="142"/>
        <v>1</v>
      </c>
      <c r="G2296" s="79">
        <f t="shared" si="143"/>
        <v>0</v>
      </c>
    </row>
    <row r="2297" spans="1:7" x14ac:dyDescent="0.2">
      <c r="A2297">
        <v>2296</v>
      </c>
      <c r="B2297" t="s">
        <v>138</v>
      </c>
      <c r="C2297">
        <v>45</v>
      </c>
      <c r="D2297" s="79" t="str">
        <f t="shared" si="140"/>
        <v>Northeast</v>
      </c>
      <c r="E2297" s="79">
        <f t="shared" si="141"/>
        <v>1</v>
      </c>
      <c r="F2297" s="79">
        <f t="shared" si="142"/>
        <v>0</v>
      </c>
      <c r="G2297" s="79">
        <f t="shared" si="143"/>
        <v>0</v>
      </c>
    </row>
    <row r="2298" spans="1:7" x14ac:dyDescent="0.2">
      <c r="A2298">
        <v>2297</v>
      </c>
      <c r="B2298" t="s">
        <v>148</v>
      </c>
      <c r="C2298">
        <v>50</v>
      </c>
      <c r="D2298" s="79" t="str">
        <f t="shared" si="140"/>
        <v>West</v>
      </c>
      <c r="E2298" s="79">
        <f t="shared" si="141"/>
        <v>0</v>
      </c>
      <c r="F2298" s="79">
        <f t="shared" si="142"/>
        <v>0</v>
      </c>
      <c r="G2298" s="79">
        <f t="shared" si="143"/>
        <v>0</v>
      </c>
    </row>
    <row r="2299" spans="1:7" x14ac:dyDescent="0.2">
      <c r="A2299">
        <v>2298</v>
      </c>
      <c r="B2299" t="s">
        <v>98</v>
      </c>
      <c r="C2299">
        <v>1</v>
      </c>
      <c r="D2299" s="79" t="str">
        <f t="shared" si="140"/>
        <v>West</v>
      </c>
      <c r="E2299" s="79">
        <f t="shared" si="141"/>
        <v>0</v>
      </c>
      <c r="F2299" s="79">
        <f t="shared" si="142"/>
        <v>0</v>
      </c>
      <c r="G2299" s="79">
        <f t="shared" si="143"/>
        <v>0</v>
      </c>
    </row>
    <row r="2300" spans="1:7" x14ac:dyDescent="0.2">
      <c r="A2300">
        <v>2299</v>
      </c>
      <c r="B2300" t="s">
        <v>55</v>
      </c>
      <c r="C2300">
        <v>10</v>
      </c>
      <c r="D2300" s="79" t="str">
        <f t="shared" si="140"/>
        <v>West</v>
      </c>
      <c r="E2300" s="79">
        <f t="shared" si="141"/>
        <v>0</v>
      </c>
      <c r="F2300" s="79">
        <f t="shared" si="142"/>
        <v>0</v>
      </c>
      <c r="G2300" s="79">
        <f t="shared" si="143"/>
        <v>0</v>
      </c>
    </row>
    <row r="2301" spans="1:7" x14ac:dyDescent="0.2">
      <c r="A2301">
        <v>2300</v>
      </c>
      <c r="B2301" t="s">
        <v>134</v>
      </c>
      <c r="C2301">
        <v>48</v>
      </c>
      <c r="D2301" s="79" t="str">
        <f t="shared" si="140"/>
        <v>West</v>
      </c>
      <c r="E2301" s="79">
        <f t="shared" si="141"/>
        <v>0</v>
      </c>
      <c r="F2301" s="79">
        <f t="shared" si="142"/>
        <v>0</v>
      </c>
      <c r="G2301" s="79">
        <f t="shared" si="143"/>
        <v>0</v>
      </c>
    </row>
    <row r="2302" spans="1:7" x14ac:dyDescent="0.2">
      <c r="A2302">
        <v>2301</v>
      </c>
      <c r="B2302" t="s">
        <v>137</v>
      </c>
      <c r="C2302">
        <v>38</v>
      </c>
      <c r="D2302" s="79" t="str">
        <f t="shared" si="140"/>
        <v>Northeast</v>
      </c>
      <c r="E2302" s="79">
        <f t="shared" si="141"/>
        <v>1</v>
      </c>
      <c r="F2302" s="79">
        <f t="shared" si="142"/>
        <v>0</v>
      </c>
      <c r="G2302" s="79">
        <f t="shared" si="143"/>
        <v>0</v>
      </c>
    </row>
    <row r="2303" spans="1:7" x14ac:dyDescent="0.2">
      <c r="A2303">
        <v>2302</v>
      </c>
      <c r="B2303" t="s">
        <v>30</v>
      </c>
      <c r="C2303">
        <v>21</v>
      </c>
      <c r="D2303" s="79" t="str">
        <f t="shared" si="140"/>
        <v>Northeast</v>
      </c>
      <c r="E2303" s="79">
        <f t="shared" si="141"/>
        <v>1</v>
      </c>
      <c r="F2303" s="79">
        <f t="shared" si="142"/>
        <v>0</v>
      </c>
      <c r="G2303" s="79">
        <f t="shared" si="143"/>
        <v>0</v>
      </c>
    </row>
    <row r="2304" spans="1:7" x14ac:dyDescent="0.2">
      <c r="A2304">
        <v>2303</v>
      </c>
      <c r="B2304" t="s">
        <v>55</v>
      </c>
      <c r="C2304">
        <v>38</v>
      </c>
      <c r="D2304" s="79" t="str">
        <f t="shared" si="140"/>
        <v>West</v>
      </c>
      <c r="E2304" s="79">
        <f t="shared" si="141"/>
        <v>0</v>
      </c>
      <c r="F2304" s="79">
        <f t="shared" si="142"/>
        <v>0</v>
      </c>
      <c r="G2304" s="79">
        <f t="shared" si="143"/>
        <v>0</v>
      </c>
    </row>
    <row r="2305" spans="1:7" x14ac:dyDescent="0.2">
      <c r="A2305">
        <v>2304</v>
      </c>
      <c r="B2305" t="s">
        <v>126</v>
      </c>
      <c r="C2305">
        <v>31</v>
      </c>
      <c r="D2305" s="79" t="str">
        <f t="shared" si="140"/>
        <v>Northeast</v>
      </c>
      <c r="E2305" s="79">
        <f t="shared" si="141"/>
        <v>1</v>
      </c>
      <c r="F2305" s="79">
        <f t="shared" si="142"/>
        <v>0</v>
      </c>
      <c r="G2305" s="79">
        <f t="shared" si="143"/>
        <v>0</v>
      </c>
    </row>
    <row r="2306" spans="1:7" x14ac:dyDescent="0.2">
      <c r="A2306">
        <v>2305</v>
      </c>
      <c r="B2306" t="s">
        <v>59</v>
      </c>
      <c r="C2306">
        <v>9</v>
      </c>
      <c r="D2306" s="79" t="str">
        <f t="shared" si="140"/>
        <v>South</v>
      </c>
      <c r="E2306" s="79">
        <f t="shared" si="141"/>
        <v>0</v>
      </c>
      <c r="F2306" s="79">
        <f t="shared" si="142"/>
        <v>1</v>
      </c>
      <c r="G2306" s="79">
        <f t="shared" si="143"/>
        <v>0</v>
      </c>
    </row>
    <row r="2307" spans="1:7" x14ac:dyDescent="0.2">
      <c r="A2307">
        <v>2306</v>
      </c>
      <c r="B2307" t="s">
        <v>30</v>
      </c>
      <c r="C2307">
        <v>47</v>
      </c>
      <c r="D2307" s="79" t="str">
        <f t="shared" ref="D2307:D2370" si="144">IF(OR(B2307="Maine",B2307="New Hampshire",B2307="Vermont",B2307="Massachusetts",B2307="Rhode Island",B2307="Connecticut",B2307="New York",B2307="New Jersey",B2307="Pennsylvania"),"Northeast",
IF(OR(B2307="Delaware",B2307="Maryland",B2307="Virginia",B2307="West Virginia",B2307="North Carolina",B2307="South Carolina",B2307="Georgia",B2307="Florida",B2307="Kentucky",B2307="Tennessee",B2307="Alabama",B2307="Mississippi",B2307="Arkansas",B2307="Louisiana",B2307="Oklahoma",B2307="Texas"),"South",
IF(OR(B2307="Ohio",B2307="Michigan",B2307="Indiana",B2307="Illinois",B2307="Wisconsin",B2307="Minnesota",B2307="Iowa",B2307="Missouri",B2307="North Dakota",B2307="South Dakota",B2307="Nebraska",B2307="Kansas"),"Midwest",
IF(OR(B2307="Montana",B2307="Idaho",B2307="Wyoming",B2307="Colorado",B2307="Utah",B2307="Nevada",B2307="Arizona",B2307="New Mexico",B2307="Alaska",B2307="Hawaii",B2307="Washington",B2307="Oregon",B2307="California"),"West",
"Unknown"))))</f>
        <v>Northeast</v>
      </c>
      <c r="E2307" s="79">
        <f t="shared" ref="E2307:E2370" si="145">IF(D2307="Northeast", 1, 0)</f>
        <v>1</v>
      </c>
      <c r="F2307" s="79">
        <f t="shared" ref="F2307:F2370" si="146">IF(D2307="South", 1, 0)</f>
        <v>0</v>
      </c>
      <c r="G2307" s="79">
        <f t="shared" ref="G2307:G2370" si="147">IF(D2307="Midwest", 1, 0)</f>
        <v>0</v>
      </c>
    </row>
    <row r="2308" spans="1:7" x14ac:dyDescent="0.2">
      <c r="A2308">
        <v>2307</v>
      </c>
      <c r="B2308" t="s">
        <v>102</v>
      </c>
      <c r="C2308">
        <v>8</v>
      </c>
      <c r="D2308" s="79" t="str">
        <f t="shared" si="144"/>
        <v>South</v>
      </c>
      <c r="E2308" s="79">
        <f t="shared" si="145"/>
        <v>0</v>
      </c>
      <c r="F2308" s="79">
        <f t="shared" si="146"/>
        <v>1</v>
      </c>
      <c r="G2308" s="79">
        <f t="shared" si="147"/>
        <v>0</v>
      </c>
    </row>
    <row r="2309" spans="1:7" x14ac:dyDescent="0.2">
      <c r="A2309">
        <v>2308</v>
      </c>
      <c r="B2309" t="s">
        <v>67</v>
      </c>
      <c r="C2309">
        <v>30</v>
      </c>
      <c r="D2309" s="79" t="str">
        <f t="shared" si="144"/>
        <v>Midwest</v>
      </c>
      <c r="E2309" s="79">
        <f t="shared" si="145"/>
        <v>0</v>
      </c>
      <c r="F2309" s="79">
        <f t="shared" si="146"/>
        <v>0</v>
      </c>
      <c r="G2309" s="79">
        <f t="shared" si="147"/>
        <v>1</v>
      </c>
    </row>
    <row r="2310" spans="1:7" x14ac:dyDescent="0.2">
      <c r="A2310">
        <v>2309</v>
      </c>
      <c r="B2310" t="s">
        <v>113</v>
      </c>
      <c r="C2310">
        <v>22</v>
      </c>
      <c r="D2310" s="79" t="str">
        <f t="shared" si="144"/>
        <v>Midwest</v>
      </c>
      <c r="E2310" s="79">
        <f t="shared" si="145"/>
        <v>0</v>
      </c>
      <c r="F2310" s="79">
        <f t="shared" si="146"/>
        <v>0</v>
      </c>
      <c r="G2310" s="79">
        <f t="shared" si="147"/>
        <v>1</v>
      </c>
    </row>
    <row r="2311" spans="1:7" x14ac:dyDescent="0.2">
      <c r="A2311">
        <v>2310</v>
      </c>
      <c r="B2311" t="s">
        <v>138</v>
      </c>
      <c r="C2311">
        <v>3</v>
      </c>
      <c r="D2311" s="79" t="str">
        <f t="shared" si="144"/>
        <v>Northeast</v>
      </c>
      <c r="E2311" s="79">
        <f t="shared" si="145"/>
        <v>1</v>
      </c>
      <c r="F2311" s="79">
        <f t="shared" si="146"/>
        <v>0</v>
      </c>
      <c r="G2311" s="79">
        <f t="shared" si="147"/>
        <v>0</v>
      </c>
    </row>
    <row r="2312" spans="1:7" x14ac:dyDescent="0.2">
      <c r="A2312">
        <v>2311</v>
      </c>
      <c r="B2312" t="s">
        <v>140</v>
      </c>
      <c r="C2312">
        <v>15</v>
      </c>
      <c r="D2312" s="79" t="str">
        <f t="shared" si="144"/>
        <v>South</v>
      </c>
      <c r="E2312" s="79">
        <f t="shared" si="145"/>
        <v>0</v>
      </c>
      <c r="F2312" s="79">
        <f t="shared" si="146"/>
        <v>1</v>
      </c>
      <c r="G2312" s="79">
        <f t="shared" si="147"/>
        <v>0</v>
      </c>
    </row>
    <row r="2313" spans="1:7" x14ac:dyDescent="0.2">
      <c r="A2313">
        <v>2312</v>
      </c>
      <c r="B2313" t="s">
        <v>55</v>
      </c>
      <c r="C2313">
        <v>10</v>
      </c>
      <c r="D2313" s="79" t="str">
        <f t="shared" si="144"/>
        <v>West</v>
      </c>
      <c r="E2313" s="79">
        <f t="shared" si="145"/>
        <v>0</v>
      </c>
      <c r="F2313" s="79">
        <f t="shared" si="146"/>
        <v>0</v>
      </c>
      <c r="G2313" s="79">
        <f t="shared" si="147"/>
        <v>0</v>
      </c>
    </row>
    <row r="2314" spans="1:7" x14ac:dyDescent="0.2">
      <c r="A2314">
        <v>2313</v>
      </c>
      <c r="B2314" t="s">
        <v>128</v>
      </c>
      <c r="C2314">
        <v>19</v>
      </c>
      <c r="D2314" s="79" t="str">
        <f t="shared" si="144"/>
        <v>Northeast</v>
      </c>
      <c r="E2314" s="79">
        <f t="shared" si="145"/>
        <v>1</v>
      </c>
      <c r="F2314" s="79">
        <f t="shared" si="146"/>
        <v>0</v>
      </c>
      <c r="G2314" s="79">
        <f t="shared" si="147"/>
        <v>0</v>
      </c>
    </row>
    <row r="2315" spans="1:7" x14ac:dyDescent="0.2">
      <c r="A2315">
        <v>2314</v>
      </c>
      <c r="B2315" t="s">
        <v>141</v>
      </c>
      <c r="C2315">
        <v>36</v>
      </c>
      <c r="D2315" s="79" t="str">
        <f t="shared" si="144"/>
        <v>South</v>
      </c>
      <c r="E2315" s="79">
        <f t="shared" si="145"/>
        <v>0</v>
      </c>
      <c r="F2315" s="79">
        <f t="shared" si="146"/>
        <v>1</v>
      </c>
      <c r="G2315" s="79">
        <f t="shared" si="147"/>
        <v>0</v>
      </c>
    </row>
    <row r="2316" spans="1:7" x14ac:dyDescent="0.2">
      <c r="A2316">
        <v>2315</v>
      </c>
      <c r="B2316" t="s">
        <v>140</v>
      </c>
      <c r="C2316">
        <v>12</v>
      </c>
      <c r="D2316" s="79" t="str">
        <f t="shared" si="144"/>
        <v>South</v>
      </c>
      <c r="E2316" s="79">
        <f t="shared" si="145"/>
        <v>0</v>
      </c>
      <c r="F2316" s="79">
        <f t="shared" si="146"/>
        <v>1</v>
      </c>
      <c r="G2316" s="79">
        <f t="shared" si="147"/>
        <v>0</v>
      </c>
    </row>
    <row r="2317" spans="1:7" x14ac:dyDescent="0.2">
      <c r="A2317">
        <v>2316</v>
      </c>
      <c r="B2317" t="s">
        <v>128</v>
      </c>
      <c r="C2317">
        <v>49</v>
      </c>
      <c r="D2317" s="79" t="str">
        <f t="shared" si="144"/>
        <v>Northeast</v>
      </c>
      <c r="E2317" s="79">
        <f t="shared" si="145"/>
        <v>1</v>
      </c>
      <c r="F2317" s="79">
        <f t="shared" si="146"/>
        <v>0</v>
      </c>
      <c r="G2317" s="79">
        <f t="shared" si="147"/>
        <v>0</v>
      </c>
    </row>
    <row r="2318" spans="1:7" x14ac:dyDescent="0.2">
      <c r="A2318">
        <v>2317</v>
      </c>
      <c r="B2318" t="s">
        <v>55</v>
      </c>
      <c r="C2318">
        <v>7</v>
      </c>
      <c r="D2318" s="79" t="str">
        <f t="shared" si="144"/>
        <v>West</v>
      </c>
      <c r="E2318" s="79">
        <f t="shared" si="145"/>
        <v>0</v>
      </c>
      <c r="F2318" s="79">
        <f t="shared" si="146"/>
        <v>0</v>
      </c>
      <c r="G2318" s="79">
        <f t="shared" si="147"/>
        <v>0</v>
      </c>
    </row>
    <row r="2319" spans="1:7" x14ac:dyDescent="0.2">
      <c r="A2319">
        <v>2318</v>
      </c>
      <c r="B2319" t="s">
        <v>126</v>
      </c>
      <c r="C2319">
        <v>28</v>
      </c>
      <c r="D2319" s="79" t="str">
        <f t="shared" si="144"/>
        <v>Northeast</v>
      </c>
      <c r="E2319" s="79">
        <f t="shared" si="145"/>
        <v>1</v>
      </c>
      <c r="F2319" s="79">
        <f t="shared" si="146"/>
        <v>0</v>
      </c>
      <c r="G2319" s="79">
        <f t="shared" si="147"/>
        <v>0</v>
      </c>
    </row>
    <row r="2320" spans="1:7" x14ac:dyDescent="0.2">
      <c r="A2320">
        <v>2319</v>
      </c>
      <c r="B2320" t="s">
        <v>50</v>
      </c>
      <c r="C2320">
        <v>30</v>
      </c>
      <c r="D2320" s="79" t="str">
        <f t="shared" si="144"/>
        <v>West</v>
      </c>
      <c r="E2320" s="79">
        <f t="shared" si="145"/>
        <v>0</v>
      </c>
      <c r="F2320" s="79">
        <f t="shared" si="146"/>
        <v>0</v>
      </c>
      <c r="G2320" s="79">
        <f t="shared" si="147"/>
        <v>0</v>
      </c>
    </row>
    <row r="2321" spans="1:7" x14ac:dyDescent="0.2">
      <c r="A2321">
        <v>2320</v>
      </c>
      <c r="B2321" t="s">
        <v>30</v>
      </c>
      <c r="C2321">
        <v>29</v>
      </c>
      <c r="D2321" s="79" t="str">
        <f t="shared" si="144"/>
        <v>Northeast</v>
      </c>
      <c r="E2321" s="79">
        <f t="shared" si="145"/>
        <v>1</v>
      </c>
      <c r="F2321" s="79">
        <f t="shared" si="146"/>
        <v>0</v>
      </c>
      <c r="G2321" s="79">
        <f t="shared" si="147"/>
        <v>0</v>
      </c>
    </row>
    <row r="2322" spans="1:7" x14ac:dyDescent="0.2">
      <c r="A2322">
        <v>2321</v>
      </c>
      <c r="B2322" t="s">
        <v>129</v>
      </c>
      <c r="C2322">
        <v>9</v>
      </c>
      <c r="D2322" s="79" t="str">
        <f t="shared" si="144"/>
        <v>West</v>
      </c>
      <c r="E2322" s="79">
        <f t="shared" si="145"/>
        <v>0</v>
      </c>
      <c r="F2322" s="79">
        <f t="shared" si="146"/>
        <v>0</v>
      </c>
      <c r="G2322" s="79">
        <f t="shared" si="147"/>
        <v>0</v>
      </c>
    </row>
    <row r="2323" spans="1:7" x14ac:dyDescent="0.2">
      <c r="A2323">
        <v>2322</v>
      </c>
      <c r="B2323" t="s">
        <v>111</v>
      </c>
      <c r="C2323">
        <v>27</v>
      </c>
      <c r="D2323" s="79" t="str">
        <f t="shared" si="144"/>
        <v>West</v>
      </c>
      <c r="E2323" s="79">
        <f t="shared" si="145"/>
        <v>0</v>
      </c>
      <c r="F2323" s="79">
        <f t="shared" si="146"/>
        <v>0</v>
      </c>
      <c r="G2323" s="79">
        <f t="shared" si="147"/>
        <v>0</v>
      </c>
    </row>
    <row r="2324" spans="1:7" x14ac:dyDescent="0.2">
      <c r="A2324">
        <v>2323</v>
      </c>
      <c r="B2324" t="s">
        <v>138</v>
      </c>
      <c r="C2324">
        <v>21</v>
      </c>
      <c r="D2324" s="79" t="str">
        <f t="shared" si="144"/>
        <v>Northeast</v>
      </c>
      <c r="E2324" s="79">
        <f t="shared" si="145"/>
        <v>1</v>
      </c>
      <c r="F2324" s="79">
        <f t="shared" si="146"/>
        <v>0</v>
      </c>
      <c r="G2324" s="79">
        <f t="shared" si="147"/>
        <v>0</v>
      </c>
    </row>
    <row r="2325" spans="1:7" x14ac:dyDescent="0.2">
      <c r="A2325">
        <v>2324</v>
      </c>
      <c r="B2325" t="s">
        <v>127</v>
      </c>
      <c r="C2325">
        <v>36</v>
      </c>
      <c r="D2325" s="79" t="str">
        <f t="shared" si="144"/>
        <v>South</v>
      </c>
      <c r="E2325" s="79">
        <f t="shared" si="145"/>
        <v>0</v>
      </c>
      <c r="F2325" s="79">
        <f t="shared" si="146"/>
        <v>1</v>
      </c>
      <c r="G2325" s="79">
        <f t="shared" si="147"/>
        <v>0</v>
      </c>
    </row>
    <row r="2326" spans="1:7" x14ac:dyDescent="0.2">
      <c r="A2326">
        <v>2325</v>
      </c>
      <c r="B2326" t="s">
        <v>46</v>
      </c>
      <c r="C2326">
        <v>19</v>
      </c>
      <c r="D2326" s="79" t="str">
        <f t="shared" si="144"/>
        <v>West</v>
      </c>
      <c r="E2326" s="79">
        <f t="shared" si="145"/>
        <v>0</v>
      </c>
      <c r="F2326" s="79">
        <f t="shared" si="146"/>
        <v>0</v>
      </c>
      <c r="G2326" s="79">
        <f t="shared" si="147"/>
        <v>0</v>
      </c>
    </row>
    <row r="2327" spans="1:7" x14ac:dyDescent="0.2">
      <c r="A2327">
        <v>2326</v>
      </c>
      <c r="B2327" t="s">
        <v>83</v>
      </c>
      <c r="C2327">
        <v>47</v>
      </c>
      <c r="D2327" s="79" t="str">
        <f t="shared" si="144"/>
        <v>Northeast</v>
      </c>
      <c r="E2327" s="79">
        <f t="shared" si="145"/>
        <v>1</v>
      </c>
      <c r="F2327" s="79">
        <f t="shared" si="146"/>
        <v>0</v>
      </c>
      <c r="G2327" s="79">
        <f t="shared" si="147"/>
        <v>0</v>
      </c>
    </row>
    <row r="2328" spans="1:7" x14ac:dyDescent="0.2">
      <c r="A2328">
        <v>2327</v>
      </c>
      <c r="B2328" t="s">
        <v>100</v>
      </c>
      <c r="C2328">
        <v>38</v>
      </c>
      <c r="D2328" s="79" t="str">
        <f t="shared" si="144"/>
        <v>South</v>
      </c>
      <c r="E2328" s="79">
        <f t="shared" si="145"/>
        <v>0</v>
      </c>
      <c r="F2328" s="79">
        <f t="shared" si="146"/>
        <v>1</v>
      </c>
      <c r="G2328" s="79">
        <f t="shared" si="147"/>
        <v>0</v>
      </c>
    </row>
    <row r="2329" spans="1:7" x14ac:dyDescent="0.2">
      <c r="A2329">
        <v>2328</v>
      </c>
      <c r="B2329" t="s">
        <v>89</v>
      </c>
      <c r="C2329">
        <v>22</v>
      </c>
      <c r="D2329" s="79" t="str">
        <f t="shared" si="144"/>
        <v>South</v>
      </c>
      <c r="E2329" s="79">
        <f t="shared" si="145"/>
        <v>0</v>
      </c>
      <c r="F2329" s="79">
        <f t="shared" si="146"/>
        <v>1</v>
      </c>
      <c r="G2329" s="79">
        <f t="shared" si="147"/>
        <v>0</v>
      </c>
    </row>
    <row r="2330" spans="1:7" x14ac:dyDescent="0.2">
      <c r="A2330">
        <v>2329</v>
      </c>
      <c r="B2330" t="s">
        <v>113</v>
      </c>
      <c r="C2330">
        <v>29</v>
      </c>
      <c r="D2330" s="79" t="str">
        <f t="shared" si="144"/>
        <v>Midwest</v>
      </c>
      <c r="E2330" s="79">
        <f t="shared" si="145"/>
        <v>0</v>
      </c>
      <c r="F2330" s="79">
        <f t="shared" si="146"/>
        <v>0</v>
      </c>
      <c r="G2330" s="79">
        <f t="shared" si="147"/>
        <v>1</v>
      </c>
    </row>
    <row r="2331" spans="1:7" x14ac:dyDescent="0.2">
      <c r="A2331">
        <v>2330</v>
      </c>
      <c r="B2331" t="s">
        <v>144</v>
      </c>
      <c r="C2331">
        <v>42</v>
      </c>
      <c r="D2331" s="79" t="str">
        <f t="shared" si="144"/>
        <v>Midwest</v>
      </c>
      <c r="E2331" s="79">
        <f t="shared" si="145"/>
        <v>0</v>
      </c>
      <c r="F2331" s="79">
        <f t="shared" si="146"/>
        <v>0</v>
      </c>
      <c r="G2331" s="79">
        <f t="shared" si="147"/>
        <v>1</v>
      </c>
    </row>
    <row r="2332" spans="1:7" x14ac:dyDescent="0.2">
      <c r="A2332">
        <v>2331</v>
      </c>
      <c r="B2332" t="s">
        <v>116</v>
      </c>
      <c r="C2332">
        <v>47</v>
      </c>
      <c r="D2332" s="79" t="str">
        <f t="shared" si="144"/>
        <v>West</v>
      </c>
      <c r="E2332" s="79">
        <f t="shared" si="145"/>
        <v>0</v>
      </c>
      <c r="F2332" s="79">
        <f t="shared" si="146"/>
        <v>0</v>
      </c>
      <c r="G2332" s="79">
        <f t="shared" si="147"/>
        <v>0</v>
      </c>
    </row>
    <row r="2333" spans="1:7" x14ac:dyDescent="0.2">
      <c r="A2333">
        <v>2332</v>
      </c>
      <c r="B2333" t="s">
        <v>114</v>
      </c>
      <c r="C2333">
        <v>10</v>
      </c>
      <c r="D2333" s="79" t="str">
        <f t="shared" si="144"/>
        <v>Midwest</v>
      </c>
      <c r="E2333" s="79">
        <f t="shared" si="145"/>
        <v>0</v>
      </c>
      <c r="F2333" s="79">
        <f t="shared" si="146"/>
        <v>0</v>
      </c>
      <c r="G2333" s="79">
        <f t="shared" si="147"/>
        <v>1</v>
      </c>
    </row>
    <row r="2334" spans="1:7" x14ac:dyDescent="0.2">
      <c r="A2334">
        <v>2333</v>
      </c>
      <c r="B2334" t="s">
        <v>130</v>
      </c>
      <c r="C2334">
        <v>10</v>
      </c>
      <c r="D2334" s="79" t="str">
        <f t="shared" si="144"/>
        <v>South</v>
      </c>
      <c r="E2334" s="79">
        <f t="shared" si="145"/>
        <v>0</v>
      </c>
      <c r="F2334" s="79">
        <f t="shared" si="146"/>
        <v>1</v>
      </c>
      <c r="G2334" s="79">
        <f t="shared" si="147"/>
        <v>0</v>
      </c>
    </row>
    <row r="2335" spans="1:7" x14ac:dyDescent="0.2">
      <c r="A2335">
        <v>2334</v>
      </c>
      <c r="B2335" t="s">
        <v>110</v>
      </c>
      <c r="C2335">
        <v>1</v>
      </c>
      <c r="D2335" s="79" t="str">
        <f t="shared" si="144"/>
        <v>Midwest</v>
      </c>
      <c r="E2335" s="79">
        <f t="shared" si="145"/>
        <v>0</v>
      </c>
      <c r="F2335" s="79">
        <f t="shared" si="146"/>
        <v>0</v>
      </c>
      <c r="G2335" s="79">
        <f t="shared" si="147"/>
        <v>1</v>
      </c>
    </row>
    <row r="2336" spans="1:7" x14ac:dyDescent="0.2">
      <c r="A2336">
        <v>2335</v>
      </c>
      <c r="B2336" t="s">
        <v>110</v>
      </c>
      <c r="C2336">
        <v>7</v>
      </c>
      <c r="D2336" s="79" t="str">
        <f t="shared" si="144"/>
        <v>Midwest</v>
      </c>
      <c r="E2336" s="79">
        <f t="shared" si="145"/>
        <v>0</v>
      </c>
      <c r="F2336" s="79">
        <f t="shared" si="146"/>
        <v>0</v>
      </c>
      <c r="G2336" s="79">
        <f t="shared" si="147"/>
        <v>1</v>
      </c>
    </row>
    <row r="2337" spans="1:7" x14ac:dyDescent="0.2">
      <c r="A2337">
        <v>2336</v>
      </c>
      <c r="B2337" t="s">
        <v>134</v>
      </c>
      <c r="C2337">
        <v>10</v>
      </c>
      <c r="D2337" s="79" t="str">
        <f t="shared" si="144"/>
        <v>West</v>
      </c>
      <c r="E2337" s="79">
        <f t="shared" si="145"/>
        <v>0</v>
      </c>
      <c r="F2337" s="79">
        <f t="shared" si="146"/>
        <v>0</v>
      </c>
      <c r="G2337" s="79">
        <f t="shared" si="147"/>
        <v>0</v>
      </c>
    </row>
    <row r="2338" spans="1:7" x14ac:dyDescent="0.2">
      <c r="A2338">
        <v>2337</v>
      </c>
      <c r="B2338" t="s">
        <v>98</v>
      </c>
      <c r="C2338">
        <v>11</v>
      </c>
      <c r="D2338" s="79" t="str">
        <f t="shared" si="144"/>
        <v>West</v>
      </c>
      <c r="E2338" s="79">
        <f t="shared" si="145"/>
        <v>0</v>
      </c>
      <c r="F2338" s="79">
        <f t="shared" si="146"/>
        <v>0</v>
      </c>
      <c r="G2338" s="79">
        <f t="shared" si="147"/>
        <v>0</v>
      </c>
    </row>
    <row r="2339" spans="1:7" x14ac:dyDescent="0.2">
      <c r="A2339">
        <v>2338</v>
      </c>
      <c r="B2339" t="s">
        <v>113</v>
      </c>
      <c r="C2339">
        <v>5</v>
      </c>
      <c r="D2339" s="79" t="str">
        <f t="shared" si="144"/>
        <v>Midwest</v>
      </c>
      <c r="E2339" s="79">
        <f t="shared" si="145"/>
        <v>0</v>
      </c>
      <c r="F2339" s="79">
        <f t="shared" si="146"/>
        <v>0</v>
      </c>
      <c r="G2339" s="79">
        <f t="shared" si="147"/>
        <v>1</v>
      </c>
    </row>
    <row r="2340" spans="1:7" x14ac:dyDescent="0.2">
      <c r="A2340">
        <v>2339</v>
      </c>
      <c r="B2340" t="s">
        <v>141</v>
      </c>
      <c r="C2340">
        <v>21</v>
      </c>
      <c r="D2340" s="79" t="str">
        <f t="shared" si="144"/>
        <v>South</v>
      </c>
      <c r="E2340" s="79">
        <f t="shared" si="145"/>
        <v>0</v>
      </c>
      <c r="F2340" s="79">
        <f t="shared" si="146"/>
        <v>1</v>
      </c>
      <c r="G2340" s="79">
        <f t="shared" si="147"/>
        <v>0</v>
      </c>
    </row>
    <row r="2341" spans="1:7" x14ac:dyDescent="0.2">
      <c r="A2341">
        <v>2340</v>
      </c>
      <c r="B2341" t="s">
        <v>114</v>
      </c>
      <c r="C2341">
        <v>24</v>
      </c>
      <c r="D2341" s="79" t="str">
        <f t="shared" si="144"/>
        <v>Midwest</v>
      </c>
      <c r="E2341" s="79">
        <f t="shared" si="145"/>
        <v>0</v>
      </c>
      <c r="F2341" s="79">
        <f t="shared" si="146"/>
        <v>0</v>
      </c>
      <c r="G2341" s="79">
        <f t="shared" si="147"/>
        <v>1</v>
      </c>
    </row>
    <row r="2342" spans="1:7" x14ac:dyDescent="0.2">
      <c r="A2342">
        <v>2341</v>
      </c>
      <c r="B2342" t="s">
        <v>78</v>
      </c>
      <c r="C2342">
        <v>37</v>
      </c>
      <c r="D2342" s="79" t="str">
        <f t="shared" si="144"/>
        <v>South</v>
      </c>
      <c r="E2342" s="79">
        <f t="shared" si="145"/>
        <v>0</v>
      </c>
      <c r="F2342" s="79">
        <f t="shared" si="146"/>
        <v>1</v>
      </c>
      <c r="G2342" s="79">
        <f t="shared" si="147"/>
        <v>0</v>
      </c>
    </row>
    <row r="2343" spans="1:7" x14ac:dyDescent="0.2">
      <c r="A2343">
        <v>2342</v>
      </c>
      <c r="B2343" t="s">
        <v>138</v>
      </c>
      <c r="C2343">
        <v>22</v>
      </c>
      <c r="D2343" s="79" t="str">
        <f t="shared" si="144"/>
        <v>Northeast</v>
      </c>
      <c r="E2343" s="79">
        <f t="shared" si="145"/>
        <v>1</v>
      </c>
      <c r="F2343" s="79">
        <f t="shared" si="146"/>
        <v>0</v>
      </c>
      <c r="G2343" s="79">
        <f t="shared" si="147"/>
        <v>0</v>
      </c>
    </row>
    <row r="2344" spans="1:7" x14ac:dyDescent="0.2">
      <c r="A2344">
        <v>2343</v>
      </c>
      <c r="B2344" t="s">
        <v>121</v>
      </c>
      <c r="C2344">
        <v>16</v>
      </c>
      <c r="D2344" s="79" t="str">
        <f t="shared" si="144"/>
        <v>South</v>
      </c>
      <c r="E2344" s="79">
        <f t="shared" si="145"/>
        <v>0</v>
      </c>
      <c r="F2344" s="79">
        <f t="shared" si="146"/>
        <v>1</v>
      </c>
      <c r="G2344" s="79">
        <f t="shared" si="147"/>
        <v>0</v>
      </c>
    </row>
    <row r="2345" spans="1:7" x14ac:dyDescent="0.2">
      <c r="A2345">
        <v>2344</v>
      </c>
      <c r="B2345" t="s">
        <v>127</v>
      </c>
      <c r="C2345">
        <v>44</v>
      </c>
      <c r="D2345" s="79" t="str">
        <f t="shared" si="144"/>
        <v>South</v>
      </c>
      <c r="E2345" s="79">
        <f t="shared" si="145"/>
        <v>0</v>
      </c>
      <c r="F2345" s="79">
        <f t="shared" si="146"/>
        <v>1</v>
      </c>
      <c r="G2345" s="79">
        <f t="shared" si="147"/>
        <v>0</v>
      </c>
    </row>
    <row r="2346" spans="1:7" x14ac:dyDescent="0.2">
      <c r="A2346">
        <v>2345</v>
      </c>
      <c r="B2346" t="s">
        <v>42</v>
      </c>
      <c r="C2346">
        <v>14</v>
      </c>
      <c r="D2346" s="79" t="str">
        <f t="shared" si="144"/>
        <v>Northeast</v>
      </c>
      <c r="E2346" s="79">
        <f t="shared" si="145"/>
        <v>1</v>
      </c>
      <c r="F2346" s="79">
        <f t="shared" si="146"/>
        <v>0</v>
      </c>
      <c r="G2346" s="79">
        <f t="shared" si="147"/>
        <v>0</v>
      </c>
    </row>
    <row r="2347" spans="1:7" x14ac:dyDescent="0.2">
      <c r="A2347">
        <v>2346</v>
      </c>
      <c r="B2347" t="s">
        <v>83</v>
      </c>
      <c r="C2347">
        <v>23</v>
      </c>
      <c r="D2347" s="79" t="str">
        <f t="shared" si="144"/>
        <v>Northeast</v>
      </c>
      <c r="E2347" s="79">
        <f t="shared" si="145"/>
        <v>1</v>
      </c>
      <c r="F2347" s="79">
        <f t="shared" si="146"/>
        <v>0</v>
      </c>
      <c r="G2347" s="79">
        <f t="shared" si="147"/>
        <v>0</v>
      </c>
    </row>
    <row r="2348" spans="1:7" x14ac:dyDescent="0.2">
      <c r="A2348">
        <v>2347</v>
      </c>
      <c r="B2348" t="s">
        <v>129</v>
      </c>
      <c r="C2348">
        <v>46</v>
      </c>
      <c r="D2348" s="79" t="str">
        <f t="shared" si="144"/>
        <v>West</v>
      </c>
      <c r="E2348" s="79">
        <f t="shared" si="145"/>
        <v>0</v>
      </c>
      <c r="F2348" s="79">
        <f t="shared" si="146"/>
        <v>0</v>
      </c>
      <c r="G2348" s="79">
        <f t="shared" si="147"/>
        <v>0</v>
      </c>
    </row>
    <row r="2349" spans="1:7" x14ac:dyDescent="0.2">
      <c r="A2349">
        <v>2348</v>
      </c>
      <c r="B2349" t="s">
        <v>98</v>
      </c>
      <c r="C2349">
        <v>46</v>
      </c>
      <c r="D2349" s="79" t="str">
        <f t="shared" si="144"/>
        <v>West</v>
      </c>
      <c r="E2349" s="79">
        <f t="shared" si="145"/>
        <v>0</v>
      </c>
      <c r="F2349" s="79">
        <f t="shared" si="146"/>
        <v>0</v>
      </c>
      <c r="G2349" s="79">
        <f t="shared" si="147"/>
        <v>0</v>
      </c>
    </row>
    <row r="2350" spans="1:7" x14ac:dyDescent="0.2">
      <c r="A2350">
        <v>2349</v>
      </c>
      <c r="B2350" t="s">
        <v>30</v>
      </c>
      <c r="C2350">
        <v>16</v>
      </c>
      <c r="D2350" s="79" t="str">
        <f t="shared" si="144"/>
        <v>Northeast</v>
      </c>
      <c r="E2350" s="79">
        <f t="shared" si="145"/>
        <v>1</v>
      </c>
      <c r="F2350" s="79">
        <f t="shared" si="146"/>
        <v>0</v>
      </c>
      <c r="G2350" s="79">
        <f t="shared" si="147"/>
        <v>0</v>
      </c>
    </row>
    <row r="2351" spans="1:7" x14ac:dyDescent="0.2">
      <c r="A2351">
        <v>2350</v>
      </c>
      <c r="B2351" t="s">
        <v>83</v>
      </c>
      <c r="C2351">
        <v>40</v>
      </c>
      <c r="D2351" s="79" t="str">
        <f t="shared" si="144"/>
        <v>Northeast</v>
      </c>
      <c r="E2351" s="79">
        <f t="shared" si="145"/>
        <v>1</v>
      </c>
      <c r="F2351" s="79">
        <f t="shared" si="146"/>
        <v>0</v>
      </c>
      <c r="G2351" s="79">
        <f t="shared" si="147"/>
        <v>0</v>
      </c>
    </row>
    <row r="2352" spans="1:7" x14ac:dyDescent="0.2">
      <c r="A2352">
        <v>2351</v>
      </c>
      <c r="B2352" t="s">
        <v>76</v>
      </c>
      <c r="C2352">
        <v>21</v>
      </c>
      <c r="D2352" s="79" t="str">
        <f t="shared" si="144"/>
        <v>West</v>
      </c>
      <c r="E2352" s="79">
        <f t="shared" si="145"/>
        <v>0</v>
      </c>
      <c r="F2352" s="79">
        <f t="shared" si="146"/>
        <v>0</v>
      </c>
      <c r="G2352" s="79">
        <f t="shared" si="147"/>
        <v>0</v>
      </c>
    </row>
    <row r="2353" spans="1:7" x14ac:dyDescent="0.2">
      <c r="A2353">
        <v>2352</v>
      </c>
      <c r="B2353" t="s">
        <v>81</v>
      </c>
      <c r="C2353">
        <v>25</v>
      </c>
      <c r="D2353" s="79" t="str">
        <f t="shared" si="144"/>
        <v>Northeast</v>
      </c>
      <c r="E2353" s="79">
        <f t="shared" si="145"/>
        <v>1</v>
      </c>
      <c r="F2353" s="79">
        <f t="shared" si="146"/>
        <v>0</v>
      </c>
      <c r="G2353" s="79">
        <f t="shared" si="147"/>
        <v>0</v>
      </c>
    </row>
    <row r="2354" spans="1:7" x14ac:dyDescent="0.2">
      <c r="A2354">
        <v>2353</v>
      </c>
      <c r="B2354" t="s">
        <v>144</v>
      </c>
      <c r="C2354">
        <v>25</v>
      </c>
      <c r="D2354" s="79" t="str">
        <f t="shared" si="144"/>
        <v>Midwest</v>
      </c>
      <c r="E2354" s="79">
        <f t="shared" si="145"/>
        <v>0</v>
      </c>
      <c r="F2354" s="79">
        <f t="shared" si="146"/>
        <v>0</v>
      </c>
      <c r="G2354" s="79">
        <f t="shared" si="147"/>
        <v>1</v>
      </c>
    </row>
    <row r="2355" spans="1:7" x14ac:dyDescent="0.2">
      <c r="A2355">
        <v>2354</v>
      </c>
      <c r="B2355" t="s">
        <v>55</v>
      </c>
      <c r="C2355">
        <v>25</v>
      </c>
      <c r="D2355" s="79" t="str">
        <f t="shared" si="144"/>
        <v>West</v>
      </c>
      <c r="E2355" s="79">
        <f t="shared" si="145"/>
        <v>0</v>
      </c>
      <c r="F2355" s="79">
        <f t="shared" si="146"/>
        <v>0</v>
      </c>
      <c r="G2355" s="79">
        <f t="shared" si="147"/>
        <v>0</v>
      </c>
    </row>
    <row r="2356" spans="1:7" x14ac:dyDescent="0.2">
      <c r="A2356">
        <v>2355</v>
      </c>
      <c r="B2356" t="s">
        <v>149</v>
      </c>
      <c r="C2356">
        <v>27</v>
      </c>
      <c r="D2356" s="79" t="str">
        <f t="shared" si="144"/>
        <v>Midwest</v>
      </c>
      <c r="E2356" s="79">
        <f t="shared" si="145"/>
        <v>0</v>
      </c>
      <c r="F2356" s="79">
        <f t="shared" si="146"/>
        <v>0</v>
      </c>
      <c r="G2356" s="79">
        <f t="shared" si="147"/>
        <v>1</v>
      </c>
    </row>
    <row r="2357" spans="1:7" x14ac:dyDescent="0.2">
      <c r="A2357">
        <v>2356</v>
      </c>
      <c r="B2357" t="s">
        <v>121</v>
      </c>
      <c r="C2357">
        <v>12</v>
      </c>
      <c r="D2357" s="79" t="str">
        <f t="shared" si="144"/>
        <v>South</v>
      </c>
      <c r="E2357" s="79">
        <f t="shared" si="145"/>
        <v>0</v>
      </c>
      <c r="F2357" s="79">
        <f t="shared" si="146"/>
        <v>1</v>
      </c>
      <c r="G2357" s="79">
        <f t="shared" si="147"/>
        <v>0</v>
      </c>
    </row>
    <row r="2358" spans="1:7" x14ac:dyDescent="0.2">
      <c r="A2358">
        <v>2357</v>
      </c>
      <c r="B2358" t="s">
        <v>55</v>
      </c>
      <c r="C2358">
        <v>27</v>
      </c>
      <c r="D2358" s="79" t="str">
        <f t="shared" si="144"/>
        <v>West</v>
      </c>
      <c r="E2358" s="79">
        <f t="shared" si="145"/>
        <v>0</v>
      </c>
      <c r="F2358" s="79">
        <f t="shared" si="146"/>
        <v>0</v>
      </c>
      <c r="G2358" s="79">
        <f t="shared" si="147"/>
        <v>0</v>
      </c>
    </row>
    <row r="2359" spans="1:7" x14ac:dyDescent="0.2">
      <c r="A2359">
        <v>2358</v>
      </c>
      <c r="B2359" t="s">
        <v>150</v>
      </c>
      <c r="C2359">
        <v>40</v>
      </c>
      <c r="D2359" s="79" t="str">
        <f t="shared" si="144"/>
        <v>Midwest</v>
      </c>
      <c r="E2359" s="79">
        <f t="shared" si="145"/>
        <v>0</v>
      </c>
      <c r="F2359" s="79">
        <f t="shared" si="146"/>
        <v>0</v>
      </c>
      <c r="G2359" s="79">
        <f t="shared" si="147"/>
        <v>1</v>
      </c>
    </row>
    <row r="2360" spans="1:7" x14ac:dyDescent="0.2">
      <c r="A2360">
        <v>2359</v>
      </c>
      <c r="B2360" t="s">
        <v>104</v>
      </c>
      <c r="C2360">
        <v>38</v>
      </c>
      <c r="D2360" s="79" t="str">
        <f t="shared" si="144"/>
        <v>South</v>
      </c>
      <c r="E2360" s="79">
        <f t="shared" si="145"/>
        <v>0</v>
      </c>
      <c r="F2360" s="79">
        <f t="shared" si="146"/>
        <v>1</v>
      </c>
      <c r="G2360" s="79">
        <f t="shared" si="147"/>
        <v>0</v>
      </c>
    </row>
    <row r="2361" spans="1:7" x14ac:dyDescent="0.2">
      <c r="A2361">
        <v>2360</v>
      </c>
      <c r="B2361" t="s">
        <v>137</v>
      </c>
      <c r="C2361">
        <v>44</v>
      </c>
      <c r="D2361" s="79" t="str">
        <f t="shared" si="144"/>
        <v>Northeast</v>
      </c>
      <c r="E2361" s="79">
        <f t="shared" si="145"/>
        <v>1</v>
      </c>
      <c r="F2361" s="79">
        <f t="shared" si="146"/>
        <v>0</v>
      </c>
      <c r="G2361" s="79">
        <f t="shared" si="147"/>
        <v>0</v>
      </c>
    </row>
    <row r="2362" spans="1:7" x14ac:dyDescent="0.2">
      <c r="A2362">
        <v>2361</v>
      </c>
      <c r="B2362" t="s">
        <v>83</v>
      </c>
      <c r="C2362">
        <v>27</v>
      </c>
      <c r="D2362" s="79" t="str">
        <f t="shared" si="144"/>
        <v>Northeast</v>
      </c>
      <c r="E2362" s="79">
        <f t="shared" si="145"/>
        <v>1</v>
      </c>
      <c r="F2362" s="79">
        <f t="shared" si="146"/>
        <v>0</v>
      </c>
      <c r="G2362" s="79">
        <f t="shared" si="147"/>
        <v>0</v>
      </c>
    </row>
    <row r="2363" spans="1:7" x14ac:dyDescent="0.2">
      <c r="A2363">
        <v>2362</v>
      </c>
      <c r="B2363" t="s">
        <v>89</v>
      </c>
      <c r="C2363">
        <v>30</v>
      </c>
      <c r="D2363" s="79" t="str">
        <f t="shared" si="144"/>
        <v>South</v>
      </c>
      <c r="E2363" s="79">
        <f t="shared" si="145"/>
        <v>0</v>
      </c>
      <c r="F2363" s="79">
        <f t="shared" si="146"/>
        <v>1</v>
      </c>
      <c r="G2363" s="79">
        <f t="shared" si="147"/>
        <v>0</v>
      </c>
    </row>
    <row r="2364" spans="1:7" x14ac:dyDescent="0.2">
      <c r="A2364">
        <v>2363</v>
      </c>
      <c r="B2364" t="s">
        <v>140</v>
      </c>
      <c r="C2364">
        <v>24</v>
      </c>
      <c r="D2364" s="79" t="str">
        <f t="shared" si="144"/>
        <v>South</v>
      </c>
      <c r="E2364" s="79">
        <f t="shared" si="145"/>
        <v>0</v>
      </c>
      <c r="F2364" s="79">
        <f t="shared" si="146"/>
        <v>1</v>
      </c>
      <c r="G2364" s="79">
        <f t="shared" si="147"/>
        <v>0</v>
      </c>
    </row>
    <row r="2365" spans="1:7" x14ac:dyDescent="0.2">
      <c r="A2365">
        <v>2364</v>
      </c>
      <c r="B2365" t="s">
        <v>137</v>
      </c>
      <c r="C2365">
        <v>38</v>
      </c>
      <c r="D2365" s="79" t="str">
        <f t="shared" si="144"/>
        <v>Northeast</v>
      </c>
      <c r="E2365" s="79">
        <f t="shared" si="145"/>
        <v>1</v>
      </c>
      <c r="F2365" s="79">
        <f t="shared" si="146"/>
        <v>0</v>
      </c>
      <c r="G2365" s="79">
        <f t="shared" si="147"/>
        <v>0</v>
      </c>
    </row>
    <row r="2366" spans="1:7" x14ac:dyDescent="0.2">
      <c r="A2366">
        <v>2365</v>
      </c>
      <c r="B2366" t="s">
        <v>90</v>
      </c>
      <c r="C2366">
        <v>4</v>
      </c>
      <c r="D2366" s="79" t="str">
        <f t="shared" si="144"/>
        <v>South</v>
      </c>
      <c r="E2366" s="79">
        <f t="shared" si="145"/>
        <v>0</v>
      </c>
      <c r="F2366" s="79">
        <f t="shared" si="146"/>
        <v>1</v>
      </c>
      <c r="G2366" s="79">
        <f t="shared" si="147"/>
        <v>0</v>
      </c>
    </row>
    <row r="2367" spans="1:7" x14ac:dyDescent="0.2">
      <c r="A2367">
        <v>2366</v>
      </c>
      <c r="B2367" t="s">
        <v>50</v>
      </c>
      <c r="C2367">
        <v>32</v>
      </c>
      <c r="D2367" s="79" t="str">
        <f t="shared" si="144"/>
        <v>West</v>
      </c>
      <c r="E2367" s="79">
        <f t="shared" si="145"/>
        <v>0</v>
      </c>
      <c r="F2367" s="79">
        <f t="shared" si="146"/>
        <v>0</v>
      </c>
      <c r="G2367" s="79">
        <f t="shared" si="147"/>
        <v>0</v>
      </c>
    </row>
    <row r="2368" spans="1:7" x14ac:dyDescent="0.2">
      <c r="A2368">
        <v>2367</v>
      </c>
      <c r="B2368" t="s">
        <v>129</v>
      </c>
      <c r="C2368">
        <v>32</v>
      </c>
      <c r="D2368" s="79" t="str">
        <f t="shared" si="144"/>
        <v>West</v>
      </c>
      <c r="E2368" s="79">
        <f t="shared" si="145"/>
        <v>0</v>
      </c>
      <c r="F2368" s="79">
        <f t="shared" si="146"/>
        <v>0</v>
      </c>
      <c r="G2368" s="79">
        <f t="shared" si="147"/>
        <v>0</v>
      </c>
    </row>
    <row r="2369" spans="1:7" x14ac:dyDescent="0.2">
      <c r="A2369">
        <v>2368</v>
      </c>
      <c r="B2369" t="s">
        <v>113</v>
      </c>
      <c r="C2369">
        <v>28</v>
      </c>
      <c r="D2369" s="79" t="str">
        <f t="shared" si="144"/>
        <v>Midwest</v>
      </c>
      <c r="E2369" s="79">
        <f t="shared" si="145"/>
        <v>0</v>
      </c>
      <c r="F2369" s="79">
        <f t="shared" si="146"/>
        <v>0</v>
      </c>
      <c r="G2369" s="79">
        <f t="shared" si="147"/>
        <v>1</v>
      </c>
    </row>
    <row r="2370" spans="1:7" x14ac:dyDescent="0.2">
      <c r="A2370">
        <v>2369</v>
      </c>
      <c r="B2370" t="s">
        <v>126</v>
      </c>
      <c r="C2370">
        <v>6</v>
      </c>
      <c r="D2370" s="79" t="str">
        <f t="shared" si="144"/>
        <v>Northeast</v>
      </c>
      <c r="E2370" s="79">
        <f t="shared" si="145"/>
        <v>1</v>
      </c>
      <c r="F2370" s="79">
        <f t="shared" si="146"/>
        <v>0</v>
      </c>
      <c r="G2370" s="79">
        <f t="shared" si="147"/>
        <v>0</v>
      </c>
    </row>
    <row r="2371" spans="1:7" x14ac:dyDescent="0.2">
      <c r="A2371">
        <v>2370</v>
      </c>
      <c r="B2371" t="s">
        <v>128</v>
      </c>
      <c r="C2371">
        <v>24</v>
      </c>
      <c r="D2371" s="79" t="str">
        <f t="shared" ref="D2371:D2434" si="148">IF(OR(B2371="Maine",B2371="New Hampshire",B2371="Vermont",B2371="Massachusetts",B2371="Rhode Island",B2371="Connecticut",B2371="New York",B2371="New Jersey",B2371="Pennsylvania"),"Northeast",
IF(OR(B2371="Delaware",B2371="Maryland",B2371="Virginia",B2371="West Virginia",B2371="North Carolina",B2371="South Carolina",B2371="Georgia",B2371="Florida",B2371="Kentucky",B2371="Tennessee",B2371="Alabama",B2371="Mississippi",B2371="Arkansas",B2371="Louisiana",B2371="Oklahoma",B2371="Texas"),"South",
IF(OR(B2371="Ohio",B2371="Michigan",B2371="Indiana",B2371="Illinois",B2371="Wisconsin",B2371="Minnesota",B2371="Iowa",B2371="Missouri",B2371="North Dakota",B2371="South Dakota",B2371="Nebraska",B2371="Kansas"),"Midwest",
IF(OR(B2371="Montana",B2371="Idaho",B2371="Wyoming",B2371="Colorado",B2371="Utah",B2371="Nevada",B2371="Arizona",B2371="New Mexico",B2371="Alaska",B2371="Hawaii",B2371="Washington",B2371="Oregon",B2371="California"),"West",
"Unknown"))))</f>
        <v>Northeast</v>
      </c>
      <c r="E2371" s="79">
        <f t="shared" ref="E2371:E2434" si="149">IF(D2371="Northeast", 1, 0)</f>
        <v>1</v>
      </c>
      <c r="F2371" s="79">
        <f t="shared" ref="F2371:F2434" si="150">IF(D2371="South", 1, 0)</f>
        <v>0</v>
      </c>
      <c r="G2371" s="79">
        <f t="shared" ref="G2371:G2434" si="151">IF(D2371="Midwest", 1, 0)</f>
        <v>0</v>
      </c>
    </row>
    <row r="2372" spans="1:7" x14ac:dyDescent="0.2">
      <c r="A2372">
        <v>2371</v>
      </c>
      <c r="B2372" t="s">
        <v>119</v>
      </c>
      <c r="C2372">
        <v>38</v>
      </c>
      <c r="D2372" s="79" t="str">
        <f t="shared" si="148"/>
        <v>West</v>
      </c>
      <c r="E2372" s="79">
        <f t="shared" si="149"/>
        <v>0</v>
      </c>
      <c r="F2372" s="79">
        <f t="shared" si="150"/>
        <v>0</v>
      </c>
      <c r="G2372" s="79">
        <f t="shared" si="151"/>
        <v>0</v>
      </c>
    </row>
    <row r="2373" spans="1:7" x14ac:dyDescent="0.2">
      <c r="A2373">
        <v>2372</v>
      </c>
      <c r="B2373" t="s">
        <v>115</v>
      </c>
      <c r="C2373">
        <v>28</v>
      </c>
      <c r="D2373" s="79" t="str">
        <f t="shared" si="148"/>
        <v>Midwest</v>
      </c>
      <c r="E2373" s="79">
        <f t="shared" si="149"/>
        <v>0</v>
      </c>
      <c r="F2373" s="79">
        <f t="shared" si="150"/>
        <v>0</v>
      </c>
      <c r="G2373" s="79">
        <f t="shared" si="151"/>
        <v>1</v>
      </c>
    </row>
    <row r="2374" spans="1:7" x14ac:dyDescent="0.2">
      <c r="A2374">
        <v>2373</v>
      </c>
      <c r="B2374" t="s">
        <v>89</v>
      </c>
      <c r="C2374">
        <v>9</v>
      </c>
      <c r="D2374" s="79" t="str">
        <f t="shared" si="148"/>
        <v>South</v>
      </c>
      <c r="E2374" s="79">
        <f t="shared" si="149"/>
        <v>0</v>
      </c>
      <c r="F2374" s="79">
        <f t="shared" si="150"/>
        <v>1</v>
      </c>
      <c r="G2374" s="79">
        <f t="shared" si="151"/>
        <v>0</v>
      </c>
    </row>
    <row r="2375" spans="1:7" x14ac:dyDescent="0.2">
      <c r="A2375">
        <v>2374</v>
      </c>
      <c r="B2375" t="s">
        <v>150</v>
      </c>
      <c r="C2375">
        <v>21</v>
      </c>
      <c r="D2375" s="79" t="str">
        <f t="shared" si="148"/>
        <v>Midwest</v>
      </c>
      <c r="E2375" s="79">
        <f t="shared" si="149"/>
        <v>0</v>
      </c>
      <c r="F2375" s="79">
        <f t="shared" si="150"/>
        <v>0</v>
      </c>
      <c r="G2375" s="79">
        <f t="shared" si="151"/>
        <v>1</v>
      </c>
    </row>
    <row r="2376" spans="1:7" x14ac:dyDescent="0.2">
      <c r="A2376">
        <v>2375</v>
      </c>
      <c r="B2376" t="s">
        <v>148</v>
      </c>
      <c r="C2376">
        <v>31</v>
      </c>
      <c r="D2376" s="79" t="str">
        <f t="shared" si="148"/>
        <v>West</v>
      </c>
      <c r="E2376" s="79">
        <f t="shared" si="149"/>
        <v>0</v>
      </c>
      <c r="F2376" s="79">
        <f t="shared" si="150"/>
        <v>0</v>
      </c>
      <c r="G2376" s="79">
        <f t="shared" si="151"/>
        <v>0</v>
      </c>
    </row>
    <row r="2377" spans="1:7" x14ac:dyDescent="0.2">
      <c r="A2377">
        <v>2376</v>
      </c>
      <c r="B2377" t="s">
        <v>140</v>
      </c>
      <c r="C2377">
        <v>18</v>
      </c>
      <c r="D2377" s="79" t="str">
        <f t="shared" si="148"/>
        <v>South</v>
      </c>
      <c r="E2377" s="79">
        <f t="shared" si="149"/>
        <v>0</v>
      </c>
      <c r="F2377" s="79">
        <f t="shared" si="150"/>
        <v>1</v>
      </c>
      <c r="G2377" s="79">
        <f t="shared" si="151"/>
        <v>0</v>
      </c>
    </row>
    <row r="2378" spans="1:7" x14ac:dyDescent="0.2">
      <c r="A2378">
        <v>2377</v>
      </c>
      <c r="B2378" t="s">
        <v>121</v>
      </c>
      <c r="C2378">
        <v>5</v>
      </c>
      <c r="D2378" s="79" t="str">
        <f t="shared" si="148"/>
        <v>South</v>
      </c>
      <c r="E2378" s="79">
        <f t="shared" si="149"/>
        <v>0</v>
      </c>
      <c r="F2378" s="79">
        <f t="shared" si="150"/>
        <v>1</v>
      </c>
      <c r="G2378" s="79">
        <f t="shared" si="151"/>
        <v>0</v>
      </c>
    </row>
    <row r="2379" spans="1:7" x14ac:dyDescent="0.2">
      <c r="A2379">
        <v>2378</v>
      </c>
      <c r="B2379" t="s">
        <v>146</v>
      </c>
      <c r="C2379">
        <v>22</v>
      </c>
      <c r="D2379" s="79" t="str">
        <f t="shared" si="148"/>
        <v>Midwest</v>
      </c>
      <c r="E2379" s="79">
        <f t="shared" si="149"/>
        <v>0</v>
      </c>
      <c r="F2379" s="79">
        <f t="shared" si="150"/>
        <v>0</v>
      </c>
      <c r="G2379" s="79">
        <f t="shared" si="151"/>
        <v>1</v>
      </c>
    </row>
    <row r="2380" spans="1:7" x14ac:dyDescent="0.2">
      <c r="A2380">
        <v>2379</v>
      </c>
      <c r="B2380" t="s">
        <v>81</v>
      </c>
      <c r="C2380">
        <v>37</v>
      </c>
      <c r="D2380" s="79" t="str">
        <f t="shared" si="148"/>
        <v>Northeast</v>
      </c>
      <c r="E2380" s="79">
        <f t="shared" si="149"/>
        <v>1</v>
      </c>
      <c r="F2380" s="79">
        <f t="shared" si="150"/>
        <v>0</v>
      </c>
      <c r="G2380" s="79">
        <f t="shared" si="151"/>
        <v>0</v>
      </c>
    </row>
    <row r="2381" spans="1:7" x14ac:dyDescent="0.2">
      <c r="A2381">
        <v>2380</v>
      </c>
      <c r="B2381" t="s">
        <v>146</v>
      </c>
      <c r="C2381">
        <v>22</v>
      </c>
      <c r="D2381" s="79" t="str">
        <f t="shared" si="148"/>
        <v>Midwest</v>
      </c>
      <c r="E2381" s="79">
        <f t="shared" si="149"/>
        <v>0</v>
      </c>
      <c r="F2381" s="79">
        <f t="shared" si="150"/>
        <v>0</v>
      </c>
      <c r="G2381" s="79">
        <f t="shared" si="151"/>
        <v>1</v>
      </c>
    </row>
    <row r="2382" spans="1:7" x14ac:dyDescent="0.2">
      <c r="A2382">
        <v>2381</v>
      </c>
      <c r="B2382" t="s">
        <v>137</v>
      </c>
      <c r="C2382">
        <v>36</v>
      </c>
      <c r="D2382" s="79" t="str">
        <f t="shared" si="148"/>
        <v>Northeast</v>
      </c>
      <c r="E2382" s="79">
        <f t="shared" si="149"/>
        <v>1</v>
      </c>
      <c r="F2382" s="79">
        <f t="shared" si="150"/>
        <v>0</v>
      </c>
      <c r="G2382" s="79">
        <f t="shared" si="151"/>
        <v>0</v>
      </c>
    </row>
    <row r="2383" spans="1:7" x14ac:dyDescent="0.2">
      <c r="A2383">
        <v>2382</v>
      </c>
      <c r="B2383" t="s">
        <v>149</v>
      </c>
      <c r="C2383">
        <v>23</v>
      </c>
      <c r="D2383" s="79" t="str">
        <f t="shared" si="148"/>
        <v>Midwest</v>
      </c>
      <c r="E2383" s="79">
        <f t="shared" si="149"/>
        <v>0</v>
      </c>
      <c r="F2383" s="79">
        <f t="shared" si="150"/>
        <v>0</v>
      </c>
      <c r="G2383" s="79">
        <f t="shared" si="151"/>
        <v>1</v>
      </c>
    </row>
    <row r="2384" spans="1:7" x14ac:dyDescent="0.2">
      <c r="A2384">
        <v>2383</v>
      </c>
      <c r="B2384" t="s">
        <v>98</v>
      </c>
      <c r="C2384">
        <v>44</v>
      </c>
      <c r="D2384" s="79" t="str">
        <f t="shared" si="148"/>
        <v>West</v>
      </c>
      <c r="E2384" s="79">
        <f t="shared" si="149"/>
        <v>0</v>
      </c>
      <c r="F2384" s="79">
        <f t="shared" si="150"/>
        <v>0</v>
      </c>
      <c r="G2384" s="79">
        <f t="shared" si="151"/>
        <v>0</v>
      </c>
    </row>
    <row r="2385" spans="1:7" x14ac:dyDescent="0.2">
      <c r="A2385">
        <v>2384</v>
      </c>
      <c r="B2385" t="s">
        <v>42</v>
      </c>
      <c r="C2385">
        <v>25</v>
      </c>
      <c r="D2385" s="79" t="str">
        <f t="shared" si="148"/>
        <v>Northeast</v>
      </c>
      <c r="E2385" s="79">
        <f t="shared" si="149"/>
        <v>1</v>
      </c>
      <c r="F2385" s="79">
        <f t="shared" si="150"/>
        <v>0</v>
      </c>
      <c r="G2385" s="79">
        <f t="shared" si="151"/>
        <v>0</v>
      </c>
    </row>
    <row r="2386" spans="1:7" x14ac:dyDescent="0.2">
      <c r="A2386">
        <v>2385</v>
      </c>
      <c r="B2386" t="s">
        <v>89</v>
      </c>
      <c r="C2386">
        <v>40</v>
      </c>
      <c r="D2386" s="79" t="str">
        <f t="shared" si="148"/>
        <v>South</v>
      </c>
      <c r="E2386" s="79">
        <f t="shared" si="149"/>
        <v>0</v>
      </c>
      <c r="F2386" s="79">
        <f t="shared" si="150"/>
        <v>1</v>
      </c>
      <c r="G2386" s="79">
        <f t="shared" si="151"/>
        <v>0</v>
      </c>
    </row>
    <row r="2387" spans="1:7" x14ac:dyDescent="0.2">
      <c r="A2387">
        <v>2386</v>
      </c>
      <c r="B2387" t="s">
        <v>100</v>
      </c>
      <c r="C2387">
        <v>12</v>
      </c>
      <c r="D2387" s="79" t="str">
        <f t="shared" si="148"/>
        <v>South</v>
      </c>
      <c r="E2387" s="79">
        <f t="shared" si="149"/>
        <v>0</v>
      </c>
      <c r="F2387" s="79">
        <f t="shared" si="150"/>
        <v>1</v>
      </c>
      <c r="G2387" s="79">
        <f t="shared" si="151"/>
        <v>0</v>
      </c>
    </row>
    <row r="2388" spans="1:7" x14ac:dyDescent="0.2">
      <c r="A2388">
        <v>2387</v>
      </c>
      <c r="B2388" t="s">
        <v>114</v>
      </c>
      <c r="C2388">
        <v>14</v>
      </c>
      <c r="D2388" s="79" t="str">
        <f t="shared" si="148"/>
        <v>Midwest</v>
      </c>
      <c r="E2388" s="79">
        <f t="shared" si="149"/>
        <v>0</v>
      </c>
      <c r="F2388" s="79">
        <f t="shared" si="150"/>
        <v>0</v>
      </c>
      <c r="G2388" s="79">
        <f t="shared" si="151"/>
        <v>1</v>
      </c>
    </row>
    <row r="2389" spans="1:7" x14ac:dyDescent="0.2">
      <c r="A2389">
        <v>2388</v>
      </c>
      <c r="B2389" t="s">
        <v>121</v>
      </c>
      <c r="C2389">
        <v>14</v>
      </c>
      <c r="D2389" s="79" t="str">
        <f t="shared" si="148"/>
        <v>South</v>
      </c>
      <c r="E2389" s="79">
        <f t="shared" si="149"/>
        <v>0</v>
      </c>
      <c r="F2389" s="79">
        <f t="shared" si="150"/>
        <v>1</v>
      </c>
      <c r="G2389" s="79">
        <f t="shared" si="151"/>
        <v>0</v>
      </c>
    </row>
    <row r="2390" spans="1:7" x14ac:dyDescent="0.2">
      <c r="A2390">
        <v>2389</v>
      </c>
      <c r="B2390" t="s">
        <v>89</v>
      </c>
      <c r="C2390">
        <v>10</v>
      </c>
      <c r="D2390" s="79" t="str">
        <f t="shared" si="148"/>
        <v>South</v>
      </c>
      <c r="E2390" s="79">
        <f t="shared" si="149"/>
        <v>0</v>
      </c>
      <c r="F2390" s="79">
        <f t="shared" si="150"/>
        <v>1</v>
      </c>
      <c r="G2390" s="79">
        <f t="shared" si="151"/>
        <v>0</v>
      </c>
    </row>
    <row r="2391" spans="1:7" x14ac:dyDescent="0.2">
      <c r="A2391">
        <v>2390</v>
      </c>
      <c r="B2391" t="s">
        <v>110</v>
      </c>
      <c r="C2391">
        <v>17</v>
      </c>
      <c r="D2391" s="79" t="str">
        <f t="shared" si="148"/>
        <v>Midwest</v>
      </c>
      <c r="E2391" s="79">
        <f t="shared" si="149"/>
        <v>0</v>
      </c>
      <c r="F2391" s="79">
        <f t="shared" si="150"/>
        <v>0</v>
      </c>
      <c r="G2391" s="79">
        <f t="shared" si="151"/>
        <v>1</v>
      </c>
    </row>
    <row r="2392" spans="1:7" x14ac:dyDescent="0.2">
      <c r="A2392">
        <v>2391</v>
      </c>
      <c r="B2392" t="s">
        <v>116</v>
      </c>
      <c r="C2392">
        <v>24</v>
      </c>
      <c r="D2392" s="79" t="str">
        <f t="shared" si="148"/>
        <v>West</v>
      </c>
      <c r="E2392" s="79">
        <f t="shared" si="149"/>
        <v>0</v>
      </c>
      <c r="F2392" s="79">
        <f t="shared" si="150"/>
        <v>0</v>
      </c>
      <c r="G2392" s="79">
        <f t="shared" si="151"/>
        <v>0</v>
      </c>
    </row>
    <row r="2393" spans="1:7" x14ac:dyDescent="0.2">
      <c r="A2393">
        <v>2392</v>
      </c>
      <c r="B2393" t="s">
        <v>150</v>
      </c>
      <c r="C2393">
        <v>31</v>
      </c>
      <c r="D2393" s="79" t="str">
        <f t="shared" si="148"/>
        <v>Midwest</v>
      </c>
      <c r="E2393" s="79">
        <f t="shared" si="149"/>
        <v>0</v>
      </c>
      <c r="F2393" s="79">
        <f t="shared" si="150"/>
        <v>0</v>
      </c>
      <c r="G2393" s="79">
        <f t="shared" si="151"/>
        <v>1</v>
      </c>
    </row>
    <row r="2394" spans="1:7" x14ac:dyDescent="0.2">
      <c r="A2394">
        <v>2393</v>
      </c>
      <c r="B2394" t="s">
        <v>67</v>
      </c>
      <c r="C2394">
        <v>36</v>
      </c>
      <c r="D2394" s="79" t="str">
        <f t="shared" si="148"/>
        <v>Midwest</v>
      </c>
      <c r="E2394" s="79">
        <f t="shared" si="149"/>
        <v>0</v>
      </c>
      <c r="F2394" s="79">
        <f t="shared" si="150"/>
        <v>0</v>
      </c>
      <c r="G2394" s="79">
        <f t="shared" si="151"/>
        <v>1</v>
      </c>
    </row>
    <row r="2395" spans="1:7" x14ac:dyDescent="0.2">
      <c r="A2395">
        <v>2394</v>
      </c>
      <c r="B2395" t="s">
        <v>59</v>
      </c>
      <c r="C2395">
        <v>38</v>
      </c>
      <c r="D2395" s="79" t="str">
        <f t="shared" si="148"/>
        <v>South</v>
      </c>
      <c r="E2395" s="79">
        <f t="shared" si="149"/>
        <v>0</v>
      </c>
      <c r="F2395" s="79">
        <f t="shared" si="150"/>
        <v>1</v>
      </c>
      <c r="G2395" s="79">
        <f t="shared" si="151"/>
        <v>0</v>
      </c>
    </row>
    <row r="2396" spans="1:7" x14ac:dyDescent="0.2">
      <c r="A2396">
        <v>2395</v>
      </c>
      <c r="B2396" t="s">
        <v>138</v>
      </c>
      <c r="C2396">
        <v>23</v>
      </c>
      <c r="D2396" s="79" t="str">
        <f t="shared" si="148"/>
        <v>Northeast</v>
      </c>
      <c r="E2396" s="79">
        <f t="shared" si="149"/>
        <v>1</v>
      </c>
      <c r="F2396" s="79">
        <f t="shared" si="150"/>
        <v>0</v>
      </c>
      <c r="G2396" s="79">
        <f t="shared" si="151"/>
        <v>0</v>
      </c>
    </row>
    <row r="2397" spans="1:7" x14ac:dyDescent="0.2">
      <c r="A2397">
        <v>2396</v>
      </c>
      <c r="B2397" t="s">
        <v>138</v>
      </c>
      <c r="C2397">
        <v>47</v>
      </c>
      <c r="D2397" s="79" t="str">
        <f t="shared" si="148"/>
        <v>Northeast</v>
      </c>
      <c r="E2397" s="79">
        <f t="shared" si="149"/>
        <v>1</v>
      </c>
      <c r="F2397" s="79">
        <f t="shared" si="150"/>
        <v>0</v>
      </c>
      <c r="G2397" s="79">
        <f t="shared" si="151"/>
        <v>0</v>
      </c>
    </row>
    <row r="2398" spans="1:7" x14ac:dyDescent="0.2">
      <c r="A2398">
        <v>2397</v>
      </c>
      <c r="B2398" t="s">
        <v>46</v>
      </c>
      <c r="C2398">
        <v>20</v>
      </c>
      <c r="D2398" s="79" t="str">
        <f t="shared" si="148"/>
        <v>West</v>
      </c>
      <c r="E2398" s="79">
        <f t="shared" si="149"/>
        <v>0</v>
      </c>
      <c r="F2398" s="79">
        <f t="shared" si="150"/>
        <v>0</v>
      </c>
      <c r="G2398" s="79">
        <f t="shared" si="151"/>
        <v>0</v>
      </c>
    </row>
    <row r="2399" spans="1:7" x14ac:dyDescent="0.2">
      <c r="A2399">
        <v>2398</v>
      </c>
      <c r="B2399" t="s">
        <v>63</v>
      </c>
      <c r="C2399">
        <v>41</v>
      </c>
      <c r="D2399" s="79" t="str">
        <f t="shared" si="148"/>
        <v>South</v>
      </c>
      <c r="E2399" s="79">
        <f t="shared" si="149"/>
        <v>0</v>
      </c>
      <c r="F2399" s="79">
        <f t="shared" si="150"/>
        <v>1</v>
      </c>
      <c r="G2399" s="79">
        <f t="shared" si="151"/>
        <v>0</v>
      </c>
    </row>
    <row r="2400" spans="1:7" x14ac:dyDescent="0.2">
      <c r="A2400">
        <v>2399</v>
      </c>
      <c r="B2400" t="s">
        <v>102</v>
      </c>
      <c r="C2400">
        <v>44</v>
      </c>
      <c r="D2400" s="79" t="str">
        <f t="shared" si="148"/>
        <v>South</v>
      </c>
      <c r="E2400" s="79">
        <f t="shared" si="149"/>
        <v>0</v>
      </c>
      <c r="F2400" s="79">
        <f t="shared" si="150"/>
        <v>1</v>
      </c>
      <c r="G2400" s="79">
        <f t="shared" si="151"/>
        <v>0</v>
      </c>
    </row>
    <row r="2401" spans="1:7" x14ac:dyDescent="0.2">
      <c r="A2401">
        <v>2400</v>
      </c>
      <c r="B2401" t="s">
        <v>81</v>
      </c>
      <c r="C2401">
        <v>31</v>
      </c>
      <c r="D2401" s="79" t="str">
        <f t="shared" si="148"/>
        <v>Northeast</v>
      </c>
      <c r="E2401" s="79">
        <f t="shared" si="149"/>
        <v>1</v>
      </c>
      <c r="F2401" s="79">
        <f t="shared" si="150"/>
        <v>0</v>
      </c>
      <c r="G2401" s="79">
        <f t="shared" si="151"/>
        <v>0</v>
      </c>
    </row>
    <row r="2402" spans="1:7" x14ac:dyDescent="0.2">
      <c r="A2402">
        <v>2401</v>
      </c>
      <c r="B2402" t="s">
        <v>46</v>
      </c>
      <c r="C2402">
        <v>11</v>
      </c>
      <c r="D2402" s="79" t="str">
        <f t="shared" si="148"/>
        <v>West</v>
      </c>
      <c r="E2402" s="79">
        <f t="shared" si="149"/>
        <v>0</v>
      </c>
      <c r="F2402" s="79">
        <f t="shared" si="150"/>
        <v>0</v>
      </c>
      <c r="G2402" s="79">
        <f t="shared" si="151"/>
        <v>0</v>
      </c>
    </row>
    <row r="2403" spans="1:7" x14ac:dyDescent="0.2">
      <c r="A2403">
        <v>2402</v>
      </c>
      <c r="B2403" t="s">
        <v>46</v>
      </c>
      <c r="C2403">
        <v>25</v>
      </c>
      <c r="D2403" s="79" t="str">
        <f t="shared" si="148"/>
        <v>West</v>
      </c>
      <c r="E2403" s="79">
        <f t="shared" si="149"/>
        <v>0</v>
      </c>
      <c r="F2403" s="79">
        <f t="shared" si="150"/>
        <v>0</v>
      </c>
      <c r="G2403" s="79">
        <f t="shared" si="151"/>
        <v>0</v>
      </c>
    </row>
    <row r="2404" spans="1:7" x14ac:dyDescent="0.2">
      <c r="A2404">
        <v>2403</v>
      </c>
      <c r="B2404" t="s">
        <v>139</v>
      </c>
      <c r="C2404">
        <v>31</v>
      </c>
      <c r="D2404" s="79" t="str">
        <f t="shared" si="148"/>
        <v>West</v>
      </c>
      <c r="E2404" s="79">
        <f t="shared" si="149"/>
        <v>0</v>
      </c>
      <c r="F2404" s="79">
        <f t="shared" si="150"/>
        <v>0</v>
      </c>
      <c r="G2404" s="79">
        <f t="shared" si="151"/>
        <v>0</v>
      </c>
    </row>
    <row r="2405" spans="1:7" x14ac:dyDescent="0.2">
      <c r="A2405">
        <v>2404</v>
      </c>
      <c r="B2405" t="s">
        <v>67</v>
      </c>
      <c r="C2405">
        <v>40</v>
      </c>
      <c r="D2405" s="79" t="str">
        <f t="shared" si="148"/>
        <v>Midwest</v>
      </c>
      <c r="E2405" s="79">
        <f t="shared" si="149"/>
        <v>0</v>
      </c>
      <c r="F2405" s="79">
        <f t="shared" si="150"/>
        <v>0</v>
      </c>
      <c r="G2405" s="79">
        <f t="shared" si="151"/>
        <v>1</v>
      </c>
    </row>
    <row r="2406" spans="1:7" x14ac:dyDescent="0.2">
      <c r="A2406">
        <v>2405</v>
      </c>
      <c r="B2406" t="s">
        <v>63</v>
      </c>
      <c r="C2406">
        <v>23</v>
      </c>
      <c r="D2406" s="79" t="str">
        <f t="shared" si="148"/>
        <v>South</v>
      </c>
      <c r="E2406" s="79">
        <f t="shared" si="149"/>
        <v>0</v>
      </c>
      <c r="F2406" s="79">
        <f t="shared" si="150"/>
        <v>1</v>
      </c>
      <c r="G2406" s="79">
        <f t="shared" si="151"/>
        <v>0</v>
      </c>
    </row>
    <row r="2407" spans="1:7" x14ac:dyDescent="0.2">
      <c r="A2407">
        <v>2406</v>
      </c>
      <c r="B2407" t="s">
        <v>98</v>
      </c>
      <c r="C2407">
        <v>5</v>
      </c>
      <c r="D2407" s="79" t="str">
        <f t="shared" si="148"/>
        <v>West</v>
      </c>
      <c r="E2407" s="79">
        <f t="shared" si="149"/>
        <v>0</v>
      </c>
      <c r="F2407" s="79">
        <f t="shared" si="150"/>
        <v>0</v>
      </c>
      <c r="G2407" s="79">
        <f t="shared" si="151"/>
        <v>0</v>
      </c>
    </row>
    <row r="2408" spans="1:7" x14ac:dyDescent="0.2">
      <c r="A2408">
        <v>2407</v>
      </c>
      <c r="B2408" t="s">
        <v>98</v>
      </c>
      <c r="C2408">
        <v>26</v>
      </c>
      <c r="D2408" s="79" t="str">
        <f t="shared" si="148"/>
        <v>West</v>
      </c>
      <c r="E2408" s="79">
        <f t="shared" si="149"/>
        <v>0</v>
      </c>
      <c r="F2408" s="79">
        <f t="shared" si="150"/>
        <v>0</v>
      </c>
      <c r="G2408" s="79">
        <f t="shared" si="151"/>
        <v>0</v>
      </c>
    </row>
    <row r="2409" spans="1:7" x14ac:dyDescent="0.2">
      <c r="A2409">
        <v>2408</v>
      </c>
      <c r="B2409" t="s">
        <v>114</v>
      </c>
      <c r="C2409">
        <v>11</v>
      </c>
      <c r="D2409" s="79" t="str">
        <f t="shared" si="148"/>
        <v>Midwest</v>
      </c>
      <c r="E2409" s="79">
        <f t="shared" si="149"/>
        <v>0</v>
      </c>
      <c r="F2409" s="79">
        <f t="shared" si="150"/>
        <v>0</v>
      </c>
      <c r="G2409" s="79">
        <f t="shared" si="151"/>
        <v>1</v>
      </c>
    </row>
    <row r="2410" spans="1:7" x14ac:dyDescent="0.2">
      <c r="A2410">
        <v>2409</v>
      </c>
      <c r="B2410" t="s">
        <v>76</v>
      </c>
      <c r="C2410">
        <v>44</v>
      </c>
      <c r="D2410" s="79" t="str">
        <f t="shared" si="148"/>
        <v>West</v>
      </c>
      <c r="E2410" s="79">
        <f t="shared" si="149"/>
        <v>0</v>
      </c>
      <c r="F2410" s="79">
        <f t="shared" si="150"/>
        <v>0</v>
      </c>
      <c r="G2410" s="79">
        <f t="shared" si="151"/>
        <v>0</v>
      </c>
    </row>
    <row r="2411" spans="1:7" x14ac:dyDescent="0.2">
      <c r="A2411">
        <v>2410</v>
      </c>
      <c r="B2411" t="s">
        <v>148</v>
      </c>
      <c r="C2411">
        <v>47</v>
      </c>
      <c r="D2411" s="79" t="str">
        <f t="shared" si="148"/>
        <v>West</v>
      </c>
      <c r="E2411" s="79">
        <f t="shared" si="149"/>
        <v>0</v>
      </c>
      <c r="F2411" s="79">
        <f t="shared" si="150"/>
        <v>0</v>
      </c>
      <c r="G2411" s="79">
        <f t="shared" si="151"/>
        <v>0</v>
      </c>
    </row>
    <row r="2412" spans="1:7" x14ac:dyDescent="0.2">
      <c r="A2412">
        <v>2411</v>
      </c>
      <c r="B2412" t="s">
        <v>149</v>
      </c>
      <c r="C2412">
        <v>46</v>
      </c>
      <c r="D2412" s="79" t="str">
        <f t="shared" si="148"/>
        <v>Midwest</v>
      </c>
      <c r="E2412" s="79">
        <f t="shared" si="149"/>
        <v>0</v>
      </c>
      <c r="F2412" s="79">
        <f t="shared" si="150"/>
        <v>0</v>
      </c>
      <c r="G2412" s="79">
        <f t="shared" si="151"/>
        <v>1</v>
      </c>
    </row>
    <row r="2413" spans="1:7" x14ac:dyDescent="0.2">
      <c r="A2413">
        <v>2412</v>
      </c>
      <c r="B2413" t="s">
        <v>140</v>
      </c>
      <c r="C2413">
        <v>35</v>
      </c>
      <c r="D2413" s="79" t="str">
        <f t="shared" si="148"/>
        <v>South</v>
      </c>
      <c r="E2413" s="79">
        <f t="shared" si="149"/>
        <v>0</v>
      </c>
      <c r="F2413" s="79">
        <f t="shared" si="150"/>
        <v>1</v>
      </c>
      <c r="G2413" s="79">
        <f t="shared" si="151"/>
        <v>0</v>
      </c>
    </row>
    <row r="2414" spans="1:7" x14ac:dyDescent="0.2">
      <c r="A2414">
        <v>2413</v>
      </c>
      <c r="B2414" t="s">
        <v>46</v>
      </c>
      <c r="C2414">
        <v>8</v>
      </c>
      <c r="D2414" s="79" t="str">
        <f t="shared" si="148"/>
        <v>West</v>
      </c>
      <c r="E2414" s="79">
        <f t="shared" si="149"/>
        <v>0</v>
      </c>
      <c r="F2414" s="79">
        <f t="shared" si="150"/>
        <v>0</v>
      </c>
      <c r="G2414" s="79">
        <f t="shared" si="151"/>
        <v>0</v>
      </c>
    </row>
    <row r="2415" spans="1:7" x14ac:dyDescent="0.2">
      <c r="A2415">
        <v>2414</v>
      </c>
      <c r="B2415" t="s">
        <v>137</v>
      </c>
      <c r="C2415">
        <v>30</v>
      </c>
      <c r="D2415" s="79" t="str">
        <f t="shared" si="148"/>
        <v>Northeast</v>
      </c>
      <c r="E2415" s="79">
        <f t="shared" si="149"/>
        <v>1</v>
      </c>
      <c r="F2415" s="79">
        <f t="shared" si="150"/>
        <v>0</v>
      </c>
      <c r="G2415" s="79">
        <f t="shared" si="151"/>
        <v>0</v>
      </c>
    </row>
    <row r="2416" spans="1:7" x14ac:dyDescent="0.2">
      <c r="A2416">
        <v>2415</v>
      </c>
      <c r="B2416" t="s">
        <v>140</v>
      </c>
      <c r="C2416">
        <v>14</v>
      </c>
      <c r="D2416" s="79" t="str">
        <f t="shared" si="148"/>
        <v>South</v>
      </c>
      <c r="E2416" s="79">
        <f t="shared" si="149"/>
        <v>0</v>
      </c>
      <c r="F2416" s="79">
        <f t="shared" si="150"/>
        <v>1</v>
      </c>
      <c r="G2416" s="79">
        <f t="shared" si="151"/>
        <v>0</v>
      </c>
    </row>
    <row r="2417" spans="1:7" x14ac:dyDescent="0.2">
      <c r="A2417">
        <v>2416</v>
      </c>
      <c r="B2417" t="s">
        <v>76</v>
      </c>
      <c r="C2417">
        <v>30</v>
      </c>
      <c r="D2417" s="79" t="str">
        <f t="shared" si="148"/>
        <v>West</v>
      </c>
      <c r="E2417" s="79">
        <f t="shared" si="149"/>
        <v>0</v>
      </c>
      <c r="F2417" s="79">
        <f t="shared" si="150"/>
        <v>0</v>
      </c>
      <c r="G2417" s="79">
        <f t="shared" si="151"/>
        <v>0</v>
      </c>
    </row>
    <row r="2418" spans="1:7" x14ac:dyDescent="0.2">
      <c r="A2418">
        <v>2417</v>
      </c>
      <c r="B2418" t="s">
        <v>144</v>
      </c>
      <c r="C2418">
        <v>26</v>
      </c>
      <c r="D2418" s="79" t="str">
        <f t="shared" si="148"/>
        <v>Midwest</v>
      </c>
      <c r="E2418" s="79">
        <f t="shared" si="149"/>
        <v>0</v>
      </c>
      <c r="F2418" s="79">
        <f t="shared" si="150"/>
        <v>0</v>
      </c>
      <c r="G2418" s="79">
        <f t="shared" si="151"/>
        <v>1</v>
      </c>
    </row>
    <row r="2419" spans="1:7" x14ac:dyDescent="0.2">
      <c r="A2419">
        <v>2418</v>
      </c>
      <c r="B2419" t="s">
        <v>119</v>
      </c>
      <c r="C2419">
        <v>32</v>
      </c>
      <c r="D2419" s="79" t="str">
        <f t="shared" si="148"/>
        <v>West</v>
      </c>
      <c r="E2419" s="79">
        <f t="shared" si="149"/>
        <v>0</v>
      </c>
      <c r="F2419" s="79">
        <f t="shared" si="150"/>
        <v>0</v>
      </c>
      <c r="G2419" s="79">
        <f t="shared" si="151"/>
        <v>0</v>
      </c>
    </row>
    <row r="2420" spans="1:7" x14ac:dyDescent="0.2">
      <c r="A2420">
        <v>2419</v>
      </c>
      <c r="B2420" t="s">
        <v>150</v>
      </c>
      <c r="C2420">
        <v>47</v>
      </c>
      <c r="D2420" s="79" t="str">
        <f t="shared" si="148"/>
        <v>Midwest</v>
      </c>
      <c r="E2420" s="79">
        <f t="shared" si="149"/>
        <v>0</v>
      </c>
      <c r="F2420" s="79">
        <f t="shared" si="150"/>
        <v>0</v>
      </c>
      <c r="G2420" s="79">
        <f t="shared" si="151"/>
        <v>1</v>
      </c>
    </row>
    <row r="2421" spans="1:7" x14ac:dyDescent="0.2">
      <c r="A2421">
        <v>2420</v>
      </c>
      <c r="B2421" t="s">
        <v>97</v>
      </c>
      <c r="C2421">
        <v>11</v>
      </c>
      <c r="D2421" s="79" t="str">
        <f t="shared" si="148"/>
        <v>South</v>
      </c>
      <c r="E2421" s="79">
        <f t="shared" si="149"/>
        <v>0</v>
      </c>
      <c r="F2421" s="79">
        <f t="shared" si="150"/>
        <v>1</v>
      </c>
      <c r="G2421" s="79">
        <f t="shared" si="151"/>
        <v>0</v>
      </c>
    </row>
    <row r="2422" spans="1:7" x14ac:dyDescent="0.2">
      <c r="A2422">
        <v>2421</v>
      </c>
      <c r="B2422" t="s">
        <v>97</v>
      </c>
      <c r="C2422">
        <v>28</v>
      </c>
      <c r="D2422" s="79" t="str">
        <f t="shared" si="148"/>
        <v>South</v>
      </c>
      <c r="E2422" s="79">
        <f t="shared" si="149"/>
        <v>0</v>
      </c>
      <c r="F2422" s="79">
        <f t="shared" si="150"/>
        <v>1</v>
      </c>
      <c r="G2422" s="79">
        <f t="shared" si="151"/>
        <v>0</v>
      </c>
    </row>
    <row r="2423" spans="1:7" x14ac:dyDescent="0.2">
      <c r="A2423">
        <v>2422</v>
      </c>
      <c r="B2423" t="s">
        <v>147</v>
      </c>
      <c r="C2423">
        <v>2</v>
      </c>
      <c r="D2423" s="79" t="str">
        <f t="shared" si="148"/>
        <v>Midwest</v>
      </c>
      <c r="E2423" s="79">
        <f t="shared" si="149"/>
        <v>0</v>
      </c>
      <c r="F2423" s="79">
        <f t="shared" si="150"/>
        <v>0</v>
      </c>
      <c r="G2423" s="79">
        <f t="shared" si="151"/>
        <v>1</v>
      </c>
    </row>
    <row r="2424" spans="1:7" x14ac:dyDescent="0.2">
      <c r="A2424">
        <v>2423</v>
      </c>
      <c r="B2424" t="s">
        <v>141</v>
      </c>
      <c r="C2424">
        <v>45</v>
      </c>
      <c r="D2424" s="79" t="str">
        <f t="shared" si="148"/>
        <v>South</v>
      </c>
      <c r="E2424" s="79">
        <f t="shared" si="149"/>
        <v>0</v>
      </c>
      <c r="F2424" s="79">
        <f t="shared" si="150"/>
        <v>1</v>
      </c>
      <c r="G2424" s="79">
        <f t="shared" si="151"/>
        <v>0</v>
      </c>
    </row>
    <row r="2425" spans="1:7" x14ac:dyDescent="0.2">
      <c r="A2425">
        <v>2424</v>
      </c>
      <c r="B2425" t="s">
        <v>63</v>
      </c>
      <c r="C2425">
        <v>7</v>
      </c>
      <c r="D2425" s="79" t="str">
        <f t="shared" si="148"/>
        <v>South</v>
      </c>
      <c r="E2425" s="79">
        <f t="shared" si="149"/>
        <v>0</v>
      </c>
      <c r="F2425" s="79">
        <f t="shared" si="150"/>
        <v>1</v>
      </c>
      <c r="G2425" s="79">
        <f t="shared" si="151"/>
        <v>0</v>
      </c>
    </row>
    <row r="2426" spans="1:7" x14ac:dyDescent="0.2">
      <c r="A2426">
        <v>2425</v>
      </c>
      <c r="B2426" t="s">
        <v>78</v>
      </c>
      <c r="C2426">
        <v>28</v>
      </c>
      <c r="D2426" s="79" t="str">
        <f t="shared" si="148"/>
        <v>South</v>
      </c>
      <c r="E2426" s="79">
        <f t="shared" si="149"/>
        <v>0</v>
      </c>
      <c r="F2426" s="79">
        <f t="shared" si="150"/>
        <v>1</v>
      </c>
      <c r="G2426" s="79">
        <f t="shared" si="151"/>
        <v>0</v>
      </c>
    </row>
    <row r="2427" spans="1:7" x14ac:dyDescent="0.2">
      <c r="A2427">
        <v>2426</v>
      </c>
      <c r="B2427" t="s">
        <v>113</v>
      </c>
      <c r="C2427">
        <v>34</v>
      </c>
      <c r="D2427" s="79" t="str">
        <f t="shared" si="148"/>
        <v>Midwest</v>
      </c>
      <c r="E2427" s="79">
        <f t="shared" si="149"/>
        <v>0</v>
      </c>
      <c r="F2427" s="79">
        <f t="shared" si="150"/>
        <v>0</v>
      </c>
      <c r="G2427" s="79">
        <f t="shared" si="151"/>
        <v>1</v>
      </c>
    </row>
    <row r="2428" spans="1:7" x14ac:dyDescent="0.2">
      <c r="A2428">
        <v>2427</v>
      </c>
      <c r="B2428" t="s">
        <v>102</v>
      </c>
      <c r="C2428">
        <v>26</v>
      </c>
      <c r="D2428" s="79" t="str">
        <f t="shared" si="148"/>
        <v>South</v>
      </c>
      <c r="E2428" s="79">
        <f t="shared" si="149"/>
        <v>0</v>
      </c>
      <c r="F2428" s="79">
        <f t="shared" si="150"/>
        <v>1</v>
      </c>
      <c r="G2428" s="79">
        <f t="shared" si="151"/>
        <v>0</v>
      </c>
    </row>
    <row r="2429" spans="1:7" x14ac:dyDescent="0.2">
      <c r="A2429">
        <v>2428</v>
      </c>
      <c r="B2429" t="s">
        <v>46</v>
      </c>
      <c r="C2429">
        <v>45</v>
      </c>
      <c r="D2429" s="79" t="str">
        <f t="shared" si="148"/>
        <v>West</v>
      </c>
      <c r="E2429" s="79">
        <f t="shared" si="149"/>
        <v>0</v>
      </c>
      <c r="F2429" s="79">
        <f t="shared" si="150"/>
        <v>0</v>
      </c>
      <c r="G2429" s="79">
        <f t="shared" si="151"/>
        <v>0</v>
      </c>
    </row>
    <row r="2430" spans="1:7" x14ac:dyDescent="0.2">
      <c r="A2430">
        <v>2429</v>
      </c>
      <c r="B2430" t="s">
        <v>134</v>
      </c>
      <c r="C2430">
        <v>34</v>
      </c>
      <c r="D2430" s="79" t="str">
        <f t="shared" si="148"/>
        <v>West</v>
      </c>
      <c r="E2430" s="79">
        <f t="shared" si="149"/>
        <v>0</v>
      </c>
      <c r="F2430" s="79">
        <f t="shared" si="150"/>
        <v>0</v>
      </c>
      <c r="G2430" s="79">
        <f t="shared" si="151"/>
        <v>0</v>
      </c>
    </row>
    <row r="2431" spans="1:7" x14ac:dyDescent="0.2">
      <c r="A2431">
        <v>2430</v>
      </c>
      <c r="B2431" t="s">
        <v>140</v>
      </c>
      <c r="C2431">
        <v>47</v>
      </c>
      <c r="D2431" s="79" t="str">
        <f t="shared" si="148"/>
        <v>South</v>
      </c>
      <c r="E2431" s="79">
        <f t="shared" si="149"/>
        <v>0</v>
      </c>
      <c r="F2431" s="79">
        <f t="shared" si="150"/>
        <v>1</v>
      </c>
      <c r="G2431" s="79">
        <f t="shared" si="151"/>
        <v>0</v>
      </c>
    </row>
    <row r="2432" spans="1:7" x14ac:dyDescent="0.2">
      <c r="A2432">
        <v>2431</v>
      </c>
      <c r="B2432" t="s">
        <v>113</v>
      </c>
      <c r="C2432">
        <v>42</v>
      </c>
      <c r="D2432" s="79" t="str">
        <f t="shared" si="148"/>
        <v>Midwest</v>
      </c>
      <c r="E2432" s="79">
        <f t="shared" si="149"/>
        <v>0</v>
      </c>
      <c r="F2432" s="79">
        <f t="shared" si="150"/>
        <v>0</v>
      </c>
      <c r="G2432" s="79">
        <f t="shared" si="151"/>
        <v>1</v>
      </c>
    </row>
    <row r="2433" spans="1:7" x14ac:dyDescent="0.2">
      <c r="A2433">
        <v>2432</v>
      </c>
      <c r="B2433" t="s">
        <v>89</v>
      </c>
      <c r="C2433">
        <v>27</v>
      </c>
      <c r="D2433" s="79" t="str">
        <f t="shared" si="148"/>
        <v>South</v>
      </c>
      <c r="E2433" s="79">
        <f t="shared" si="149"/>
        <v>0</v>
      </c>
      <c r="F2433" s="79">
        <f t="shared" si="150"/>
        <v>1</v>
      </c>
      <c r="G2433" s="79">
        <f t="shared" si="151"/>
        <v>0</v>
      </c>
    </row>
    <row r="2434" spans="1:7" x14ac:dyDescent="0.2">
      <c r="A2434">
        <v>2433</v>
      </c>
      <c r="B2434" t="s">
        <v>76</v>
      </c>
      <c r="C2434">
        <v>43</v>
      </c>
      <c r="D2434" s="79" t="str">
        <f t="shared" si="148"/>
        <v>West</v>
      </c>
      <c r="E2434" s="79">
        <f t="shared" si="149"/>
        <v>0</v>
      </c>
      <c r="F2434" s="79">
        <f t="shared" si="150"/>
        <v>0</v>
      </c>
      <c r="G2434" s="79">
        <f t="shared" si="151"/>
        <v>0</v>
      </c>
    </row>
    <row r="2435" spans="1:7" x14ac:dyDescent="0.2">
      <c r="A2435">
        <v>2434</v>
      </c>
      <c r="B2435" t="s">
        <v>46</v>
      </c>
      <c r="C2435">
        <v>16</v>
      </c>
      <c r="D2435" s="79" t="str">
        <f t="shared" ref="D2435:D2498" si="152">IF(OR(B2435="Maine",B2435="New Hampshire",B2435="Vermont",B2435="Massachusetts",B2435="Rhode Island",B2435="Connecticut",B2435="New York",B2435="New Jersey",B2435="Pennsylvania"),"Northeast",
IF(OR(B2435="Delaware",B2435="Maryland",B2435="Virginia",B2435="West Virginia",B2435="North Carolina",B2435="South Carolina",B2435="Georgia",B2435="Florida",B2435="Kentucky",B2435="Tennessee",B2435="Alabama",B2435="Mississippi",B2435="Arkansas",B2435="Louisiana",B2435="Oklahoma",B2435="Texas"),"South",
IF(OR(B2435="Ohio",B2435="Michigan",B2435="Indiana",B2435="Illinois",B2435="Wisconsin",B2435="Minnesota",B2435="Iowa",B2435="Missouri",B2435="North Dakota",B2435="South Dakota",B2435="Nebraska",B2435="Kansas"),"Midwest",
IF(OR(B2435="Montana",B2435="Idaho",B2435="Wyoming",B2435="Colorado",B2435="Utah",B2435="Nevada",B2435="Arizona",B2435="New Mexico",B2435="Alaska",B2435="Hawaii",B2435="Washington",B2435="Oregon",B2435="California"),"West",
"Unknown"))))</f>
        <v>West</v>
      </c>
      <c r="E2435" s="79">
        <f t="shared" ref="E2435:E2498" si="153">IF(D2435="Northeast", 1, 0)</f>
        <v>0</v>
      </c>
      <c r="F2435" s="79">
        <f t="shared" ref="F2435:F2498" si="154">IF(D2435="South", 1, 0)</f>
        <v>0</v>
      </c>
      <c r="G2435" s="79">
        <f t="shared" ref="G2435:G2498" si="155">IF(D2435="Midwest", 1, 0)</f>
        <v>0</v>
      </c>
    </row>
    <row r="2436" spans="1:7" x14ac:dyDescent="0.2">
      <c r="A2436">
        <v>2435</v>
      </c>
      <c r="B2436" t="s">
        <v>139</v>
      </c>
      <c r="C2436">
        <v>40</v>
      </c>
      <c r="D2436" s="79" t="str">
        <f t="shared" si="152"/>
        <v>West</v>
      </c>
      <c r="E2436" s="79">
        <f t="shared" si="153"/>
        <v>0</v>
      </c>
      <c r="F2436" s="79">
        <f t="shared" si="154"/>
        <v>0</v>
      </c>
      <c r="G2436" s="79">
        <f t="shared" si="155"/>
        <v>0</v>
      </c>
    </row>
    <row r="2437" spans="1:7" x14ac:dyDescent="0.2">
      <c r="A2437">
        <v>2436</v>
      </c>
      <c r="B2437" t="s">
        <v>76</v>
      </c>
      <c r="C2437">
        <v>29</v>
      </c>
      <c r="D2437" s="79" t="str">
        <f t="shared" si="152"/>
        <v>West</v>
      </c>
      <c r="E2437" s="79">
        <f t="shared" si="153"/>
        <v>0</v>
      </c>
      <c r="F2437" s="79">
        <f t="shared" si="154"/>
        <v>0</v>
      </c>
      <c r="G2437" s="79">
        <f t="shared" si="155"/>
        <v>0</v>
      </c>
    </row>
    <row r="2438" spans="1:7" x14ac:dyDescent="0.2">
      <c r="A2438">
        <v>2437</v>
      </c>
      <c r="B2438" t="s">
        <v>138</v>
      </c>
      <c r="C2438">
        <v>38</v>
      </c>
      <c r="D2438" s="79" t="str">
        <f t="shared" si="152"/>
        <v>Northeast</v>
      </c>
      <c r="E2438" s="79">
        <f t="shared" si="153"/>
        <v>1</v>
      </c>
      <c r="F2438" s="79">
        <f t="shared" si="154"/>
        <v>0</v>
      </c>
      <c r="G2438" s="79">
        <f t="shared" si="155"/>
        <v>0</v>
      </c>
    </row>
    <row r="2439" spans="1:7" x14ac:dyDescent="0.2">
      <c r="A2439">
        <v>2438</v>
      </c>
      <c r="B2439" t="s">
        <v>50</v>
      </c>
      <c r="C2439">
        <v>34</v>
      </c>
      <c r="D2439" s="79" t="str">
        <f t="shared" si="152"/>
        <v>West</v>
      </c>
      <c r="E2439" s="79">
        <f t="shared" si="153"/>
        <v>0</v>
      </c>
      <c r="F2439" s="79">
        <f t="shared" si="154"/>
        <v>0</v>
      </c>
      <c r="G2439" s="79">
        <f t="shared" si="155"/>
        <v>0</v>
      </c>
    </row>
    <row r="2440" spans="1:7" x14ac:dyDescent="0.2">
      <c r="A2440">
        <v>2439</v>
      </c>
      <c r="B2440" t="s">
        <v>78</v>
      </c>
      <c r="C2440">
        <v>30</v>
      </c>
      <c r="D2440" s="79" t="str">
        <f t="shared" si="152"/>
        <v>South</v>
      </c>
      <c r="E2440" s="79">
        <f t="shared" si="153"/>
        <v>0</v>
      </c>
      <c r="F2440" s="79">
        <f t="shared" si="154"/>
        <v>1</v>
      </c>
      <c r="G2440" s="79">
        <f t="shared" si="155"/>
        <v>0</v>
      </c>
    </row>
    <row r="2441" spans="1:7" x14ac:dyDescent="0.2">
      <c r="A2441">
        <v>2440</v>
      </c>
      <c r="B2441" t="s">
        <v>71</v>
      </c>
      <c r="C2441">
        <v>45</v>
      </c>
      <c r="D2441" s="79" t="str">
        <f t="shared" si="152"/>
        <v>South</v>
      </c>
      <c r="E2441" s="79">
        <f t="shared" si="153"/>
        <v>0</v>
      </c>
      <c r="F2441" s="79">
        <f t="shared" si="154"/>
        <v>1</v>
      </c>
      <c r="G2441" s="79">
        <f t="shared" si="155"/>
        <v>0</v>
      </c>
    </row>
    <row r="2442" spans="1:7" x14ac:dyDescent="0.2">
      <c r="A2442">
        <v>2441</v>
      </c>
      <c r="B2442" t="s">
        <v>115</v>
      </c>
      <c r="C2442">
        <v>47</v>
      </c>
      <c r="D2442" s="79" t="str">
        <f t="shared" si="152"/>
        <v>Midwest</v>
      </c>
      <c r="E2442" s="79">
        <f t="shared" si="153"/>
        <v>0</v>
      </c>
      <c r="F2442" s="79">
        <f t="shared" si="154"/>
        <v>0</v>
      </c>
      <c r="G2442" s="79">
        <f t="shared" si="155"/>
        <v>1</v>
      </c>
    </row>
    <row r="2443" spans="1:7" x14ac:dyDescent="0.2">
      <c r="A2443">
        <v>2442</v>
      </c>
      <c r="B2443" t="s">
        <v>98</v>
      </c>
      <c r="C2443">
        <v>5</v>
      </c>
      <c r="D2443" s="79" t="str">
        <f t="shared" si="152"/>
        <v>West</v>
      </c>
      <c r="E2443" s="79">
        <f t="shared" si="153"/>
        <v>0</v>
      </c>
      <c r="F2443" s="79">
        <f t="shared" si="154"/>
        <v>0</v>
      </c>
      <c r="G2443" s="79">
        <f t="shared" si="155"/>
        <v>0</v>
      </c>
    </row>
    <row r="2444" spans="1:7" x14ac:dyDescent="0.2">
      <c r="A2444">
        <v>2443</v>
      </c>
      <c r="B2444" t="s">
        <v>50</v>
      </c>
      <c r="C2444">
        <v>50</v>
      </c>
      <c r="D2444" s="79" t="str">
        <f t="shared" si="152"/>
        <v>West</v>
      </c>
      <c r="E2444" s="79">
        <f t="shared" si="153"/>
        <v>0</v>
      </c>
      <c r="F2444" s="79">
        <f t="shared" si="154"/>
        <v>0</v>
      </c>
      <c r="G2444" s="79">
        <f t="shared" si="155"/>
        <v>0</v>
      </c>
    </row>
    <row r="2445" spans="1:7" x14ac:dyDescent="0.2">
      <c r="A2445">
        <v>2444</v>
      </c>
      <c r="B2445" t="s">
        <v>146</v>
      </c>
      <c r="C2445">
        <v>24</v>
      </c>
      <c r="D2445" s="79" t="str">
        <f t="shared" si="152"/>
        <v>Midwest</v>
      </c>
      <c r="E2445" s="79">
        <f t="shared" si="153"/>
        <v>0</v>
      </c>
      <c r="F2445" s="79">
        <f t="shared" si="154"/>
        <v>0</v>
      </c>
      <c r="G2445" s="79">
        <f t="shared" si="155"/>
        <v>1</v>
      </c>
    </row>
    <row r="2446" spans="1:7" x14ac:dyDescent="0.2">
      <c r="A2446">
        <v>2445</v>
      </c>
      <c r="B2446" t="s">
        <v>63</v>
      </c>
      <c r="C2446">
        <v>15</v>
      </c>
      <c r="D2446" s="79" t="str">
        <f t="shared" si="152"/>
        <v>South</v>
      </c>
      <c r="E2446" s="79">
        <f t="shared" si="153"/>
        <v>0</v>
      </c>
      <c r="F2446" s="79">
        <f t="shared" si="154"/>
        <v>1</v>
      </c>
      <c r="G2446" s="79">
        <f t="shared" si="155"/>
        <v>0</v>
      </c>
    </row>
    <row r="2447" spans="1:7" x14ac:dyDescent="0.2">
      <c r="A2447">
        <v>2446</v>
      </c>
      <c r="B2447" t="s">
        <v>121</v>
      </c>
      <c r="C2447">
        <v>50</v>
      </c>
      <c r="D2447" s="79" t="str">
        <f t="shared" si="152"/>
        <v>South</v>
      </c>
      <c r="E2447" s="79">
        <f t="shared" si="153"/>
        <v>0</v>
      </c>
      <c r="F2447" s="79">
        <f t="shared" si="154"/>
        <v>1</v>
      </c>
      <c r="G2447" s="79">
        <f t="shared" si="155"/>
        <v>0</v>
      </c>
    </row>
    <row r="2448" spans="1:7" x14ac:dyDescent="0.2">
      <c r="A2448">
        <v>2447</v>
      </c>
      <c r="B2448" t="s">
        <v>119</v>
      </c>
      <c r="C2448">
        <v>7</v>
      </c>
      <c r="D2448" s="79" t="str">
        <f t="shared" si="152"/>
        <v>West</v>
      </c>
      <c r="E2448" s="79">
        <f t="shared" si="153"/>
        <v>0</v>
      </c>
      <c r="F2448" s="79">
        <f t="shared" si="154"/>
        <v>0</v>
      </c>
      <c r="G2448" s="79">
        <f t="shared" si="155"/>
        <v>0</v>
      </c>
    </row>
    <row r="2449" spans="1:7" x14ac:dyDescent="0.2">
      <c r="A2449">
        <v>2448</v>
      </c>
      <c r="B2449" t="s">
        <v>146</v>
      </c>
      <c r="C2449">
        <v>10</v>
      </c>
      <c r="D2449" s="79" t="str">
        <f t="shared" si="152"/>
        <v>Midwest</v>
      </c>
      <c r="E2449" s="79">
        <f t="shared" si="153"/>
        <v>0</v>
      </c>
      <c r="F2449" s="79">
        <f t="shared" si="154"/>
        <v>0</v>
      </c>
      <c r="G2449" s="79">
        <f t="shared" si="155"/>
        <v>1</v>
      </c>
    </row>
    <row r="2450" spans="1:7" x14ac:dyDescent="0.2">
      <c r="A2450">
        <v>2449</v>
      </c>
      <c r="B2450" t="s">
        <v>121</v>
      </c>
      <c r="C2450">
        <v>38</v>
      </c>
      <c r="D2450" s="79" t="str">
        <f t="shared" si="152"/>
        <v>South</v>
      </c>
      <c r="E2450" s="79">
        <f t="shared" si="153"/>
        <v>0</v>
      </c>
      <c r="F2450" s="79">
        <f t="shared" si="154"/>
        <v>1</v>
      </c>
      <c r="G2450" s="79">
        <f t="shared" si="155"/>
        <v>0</v>
      </c>
    </row>
    <row r="2451" spans="1:7" x14ac:dyDescent="0.2">
      <c r="A2451">
        <v>2450</v>
      </c>
      <c r="B2451" t="s">
        <v>89</v>
      </c>
      <c r="C2451">
        <v>31</v>
      </c>
      <c r="D2451" s="79" t="str">
        <f t="shared" si="152"/>
        <v>South</v>
      </c>
      <c r="E2451" s="79">
        <f t="shared" si="153"/>
        <v>0</v>
      </c>
      <c r="F2451" s="79">
        <f t="shared" si="154"/>
        <v>1</v>
      </c>
      <c r="G2451" s="79">
        <f t="shared" si="155"/>
        <v>0</v>
      </c>
    </row>
    <row r="2452" spans="1:7" x14ac:dyDescent="0.2">
      <c r="A2452">
        <v>2451</v>
      </c>
      <c r="B2452" t="s">
        <v>97</v>
      </c>
      <c r="C2452">
        <v>7</v>
      </c>
      <c r="D2452" s="79" t="str">
        <f t="shared" si="152"/>
        <v>South</v>
      </c>
      <c r="E2452" s="79">
        <f t="shared" si="153"/>
        <v>0</v>
      </c>
      <c r="F2452" s="79">
        <f t="shared" si="154"/>
        <v>1</v>
      </c>
      <c r="G2452" s="79">
        <f t="shared" si="155"/>
        <v>0</v>
      </c>
    </row>
    <row r="2453" spans="1:7" x14ac:dyDescent="0.2">
      <c r="A2453">
        <v>2452</v>
      </c>
      <c r="B2453" t="s">
        <v>100</v>
      </c>
      <c r="C2453">
        <v>27</v>
      </c>
      <c r="D2453" s="79" t="str">
        <f t="shared" si="152"/>
        <v>South</v>
      </c>
      <c r="E2453" s="79">
        <f t="shared" si="153"/>
        <v>0</v>
      </c>
      <c r="F2453" s="79">
        <f t="shared" si="154"/>
        <v>1</v>
      </c>
      <c r="G2453" s="79">
        <f t="shared" si="155"/>
        <v>0</v>
      </c>
    </row>
    <row r="2454" spans="1:7" x14ac:dyDescent="0.2">
      <c r="A2454">
        <v>2453</v>
      </c>
      <c r="B2454" t="s">
        <v>83</v>
      </c>
      <c r="C2454">
        <v>45</v>
      </c>
      <c r="D2454" s="79" t="str">
        <f t="shared" si="152"/>
        <v>Northeast</v>
      </c>
      <c r="E2454" s="79">
        <f t="shared" si="153"/>
        <v>1</v>
      </c>
      <c r="F2454" s="79">
        <f t="shared" si="154"/>
        <v>0</v>
      </c>
      <c r="G2454" s="79">
        <f t="shared" si="155"/>
        <v>0</v>
      </c>
    </row>
    <row r="2455" spans="1:7" x14ac:dyDescent="0.2">
      <c r="A2455">
        <v>2454</v>
      </c>
      <c r="B2455" t="s">
        <v>145</v>
      </c>
      <c r="C2455">
        <v>13</v>
      </c>
      <c r="D2455" s="79" t="str">
        <f t="shared" si="152"/>
        <v>Midwest</v>
      </c>
      <c r="E2455" s="79">
        <f t="shared" si="153"/>
        <v>0</v>
      </c>
      <c r="F2455" s="79">
        <f t="shared" si="154"/>
        <v>0</v>
      </c>
      <c r="G2455" s="79">
        <f t="shared" si="155"/>
        <v>1</v>
      </c>
    </row>
    <row r="2456" spans="1:7" x14ac:dyDescent="0.2">
      <c r="A2456">
        <v>2455</v>
      </c>
      <c r="B2456" t="s">
        <v>119</v>
      </c>
      <c r="C2456">
        <v>33</v>
      </c>
      <c r="D2456" s="79" t="str">
        <f t="shared" si="152"/>
        <v>West</v>
      </c>
      <c r="E2456" s="79">
        <f t="shared" si="153"/>
        <v>0</v>
      </c>
      <c r="F2456" s="79">
        <f t="shared" si="154"/>
        <v>0</v>
      </c>
      <c r="G2456" s="79">
        <f t="shared" si="155"/>
        <v>0</v>
      </c>
    </row>
    <row r="2457" spans="1:7" x14ac:dyDescent="0.2">
      <c r="A2457">
        <v>2456</v>
      </c>
      <c r="B2457" t="s">
        <v>119</v>
      </c>
      <c r="C2457">
        <v>25</v>
      </c>
      <c r="D2457" s="79" t="str">
        <f t="shared" si="152"/>
        <v>West</v>
      </c>
      <c r="E2457" s="79">
        <f t="shared" si="153"/>
        <v>0</v>
      </c>
      <c r="F2457" s="79">
        <f t="shared" si="154"/>
        <v>0</v>
      </c>
      <c r="G2457" s="79">
        <f t="shared" si="155"/>
        <v>0</v>
      </c>
    </row>
    <row r="2458" spans="1:7" x14ac:dyDescent="0.2">
      <c r="A2458">
        <v>2457</v>
      </c>
      <c r="B2458" t="s">
        <v>144</v>
      </c>
      <c r="C2458">
        <v>5</v>
      </c>
      <c r="D2458" s="79" t="str">
        <f t="shared" si="152"/>
        <v>Midwest</v>
      </c>
      <c r="E2458" s="79">
        <f t="shared" si="153"/>
        <v>0</v>
      </c>
      <c r="F2458" s="79">
        <f t="shared" si="154"/>
        <v>0</v>
      </c>
      <c r="G2458" s="79">
        <f t="shared" si="155"/>
        <v>1</v>
      </c>
    </row>
    <row r="2459" spans="1:7" x14ac:dyDescent="0.2">
      <c r="A2459">
        <v>2458</v>
      </c>
      <c r="B2459" t="s">
        <v>78</v>
      </c>
      <c r="C2459">
        <v>23</v>
      </c>
      <c r="D2459" s="79" t="str">
        <f t="shared" si="152"/>
        <v>South</v>
      </c>
      <c r="E2459" s="79">
        <f t="shared" si="153"/>
        <v>0</v>
      </c>
      <c r="F2459" s="79">
        <f t="shared" si="154"/>
        <v>1</v>
      </c>
      <c r="G2459" s="79">
        <f t="shared" si="155"/>
        <v>0</v>
      </c>
    </row>
    <row r="2460" spans="1:7" x14ac:dyDescent="0.2">
      <c r="A2460">
        <v>2459</v>
      </c>
      <c r="B2460" t="s">
        <v>104</v>
      </c>
      <c r="C2460">
        <v>17</v>
      </c>
      <c r="D2460" s="79" t="str">
        <f t="shared" si="152"/>
        <v>South</v>
      </c>
      <c r="E2460" s="79">
        <f t="shared" si="153"/>
        <v>0</v>
      </c>
      <c r="F2460" s="79">
        <f t="shared" si="154"/>
        <v>1</v>
      </c>
      <c r="G2460" s="79">
        <f t="shared" si="155"/>
        <v>0</v>
      </c>
    </row>
    <row r="2461" spans="1:7" x14ac:dyDescent="0.2">
      <c r="A2461">
        <v>2460</v>
      </c>
      <c r="B2461" t="s">
        <v>67</v>
      </c>
      <c r="C2461">
        <v>14</v>
      </c>
      <c r="D2461" s="79" t="str">
        <f t="shared" si="152"/>
        <v>Midwest</v>
      </c>
      <c r="E2461" s="79">
        <f t="shared" si="153"/>
        <v>0</v>
      </c>
      <c r="F2461" s="79">
        <f t="shared" si="154"/>
        <v>0</v>
      </c>
      <c r="G2461" s="79">
        <f t="shared" si="155"/>
        <v>1</v>
      </c>
    </row>
    <row r="2462" spans="1:7" x14ac:dyDescent="0.2">
      <c r="A2462">
        <v>2461</v>
      </c>
      <c r="B2462" t="s">
        <v>30</v>
      </c>
      <c r="C2462">
        <v>28</v>
      </c>
      <c r="D2462" s="79" t="str">
        <f t="shared" si="152"/>
        <v>Northeast</v>
      </c>
      <c r="E2462" s="79">
        <f t="shared" si="153"/>
        <v>1</v>
      </c>
      <c r="F2462" s="79">
        <f t="shared" si="154"/>
        <v>0</v>
      </c>
      <c r="G2462" s="79">
        <f t="shared" si="155"/>
        <v>0</v>
      </c>
    </row>
    <row r="2463" spans="1:7" x14ac:dyDescent="0.2">
      <c r="A2463">
        <v>2462</v>
      </c>
      <c r="B2463" t="s">
        <v>137</v>
      </c>
      <c r="C2463">
        <v>19</v>
      </c>
      <c r="D2463" s="79" t="str">
        <f t="shared" si="152"/>
        <v>Northeast</v>
      </c>
      <c r="E2463" s="79">
        <f t="shared" si="153"/>
        <v>1</v>
      </c>
      <c r="F2463" s="79">
        <f t="shared" si="154"/>
        <v>0</v>
      </c>
      <c r="G2463" s="79">
        <f t="shared" si="155"/>
        <v>0</v>
      </c>
    </row>
    <row r="2464" spans="1:7" x14ac:dyDescent="0.2">
      <c r="A2464">
        <v>2463</v>
      </c>
      <c r="B2464" t="s">
        <v>67</v>
      </c>
      <c r="C2464">
        <v>31</v>
      </c>
      <c r="D2464" s="79" t="str">
        <f t="shared" si="152"/>
        <v>Midwest</v>
      </c>
      <c r="E2464" s="79">
        <f t="shared" si="153"/>
        <v>0</v>
      </c>
      <c r="F2464" s="79">
        <f t="shared" si="154"/>
        <v>0</v>
      </c>
      <c r="G2464" s="79">
        <f t="shared" si="155"/>
        <v>1</v>
      </c>
    </row>
    <row r="2465" spans="1:7" x14ac:dyDescent="0.2">
      <c r="A2465">
        <v>2464</v>
      </c>
      <c r="B2465" t="s">
        <v>90</v>
      </c>
      <c r="C2465">
        <v>25</v>
      </c>
      <c r="D2465" s="79" t="str">
        <f t="shared" si="152"/>
        <v>South</v>
      </c>
      <c r="E2465" s="79">
        <f t="shared" si="153"/>
        <v>0</v>
      </c>
      <c r="F2465" s="79">
        <f t="shared" si="154"/>
        <v>1</v>
      </c>
      <c r="G2465" s="79">
        <f t="shared" si="155"/>
        <v>0</v>
      </c>
    </row>
    <row r="2466" spans="1:7" x14ac:dyDescent="0.2">
      <c r="A2466">
        <v>2465</v>
      </c>
      <c r="B2466" t="s">
        <v>76</v>
      </c>
      <c r="C2466">
        <v>4</v>
      </c>
      <c r="D2466" s="79" t="str">
        <f t="shared" si="152"/>
        <v>West</v>
      </c>
      <c r="E2466" s="79">
        <f t="shared" si="153"/>
        <v>0</v>
      </c>
      <c r="F2466" s="79">
        <f t="shared" si="154"/>
        <v>0</v>
      </c>
      <c r="G2466" s="79">
        <f t="shared" si="155"/>
        <v>0</v>
      </c>
    </row>
    <row r="2467" spans="1:7" x14ac:dyDescent="0.2">
      <c r="A2467">
        <v>2466</v>
      </c>
      <c r="B2467" t="s">
        <v>104</v>
      </c>
      <c r="C2467">
        <v>20</v>
      </c>
      <c r="D2467" s="79" t="str">
        <f t="shared" si="152"/>
        <v>South</v>
      </c>
      <c r="E2467" s="79">
        <f t="shared" si="153"/>
        <v>0</v>
      </c>
      <c r="F2467" s="79">
        <f t="shared" si="154"/>
        <v>1</v>
      </c>
      <c r="G2467" s="79">
        <f t="shared" si="155"/>
        <v>0</v>
      </c>
    </row>
    <row r="2468" spans="1:7" x14ac:dyDescent="0.2">
      <c r="A2468">
        <v>2467</v>
      </c>
      <c r="B2468" t="s">
        <v>146</v>
      </c>
      <c r="C2468">
        <v>37</v>
      </c>
      <c r="D2468" s="79" t="str">
        <f t="shared" si="152"/>
        <v>Midwest</v>
      </c>
      <c r="E2468" s="79">
        <f t="shared" si="153"/>
        <v>0</v>
      </c>
      <c r="F2468" s="79">
        <f t="shared" si="154"/>
        <v>0</v>
      </c>
      <c r="G2468" s="79">
        <f t="shared" si="155"/>
        <v>1</v>
      </c>
    </row>
    <row r="2469" spans="1:7" x14ac:dyDescent="0.2">
      <c r="A2469">
        <v>2468</v>
      </c>
      <c r="B2469" t="s">
        <v>126</v>
      </c>
      <c r="C2469">
        <v>28</v>
      </c>
      <c r="D2469" s="79" t="str">
        <f t="shared" si="152"/>
        <v>Northeast</v>
      </c>
      <c r="E2469" s="79">
        <f t="shared" si="153"/>
        <v>1</v>
      </c>
      <c r="F2469" s="79">
        <f t="shared" si="154"/>
        <v>0</v>
      </c>
      <c r="G2469" s="79">
        <f t="shared" si="155"/>
        <v>0</v>
      </c>
    </row>
    <row r="2470" spans="1:7" x14ac:dyDescent="0.2">
      <c r="A2470">
        <v>2469</v>
      </c>
      <c r="B2470" t="s">
        <v>138</v>
      </c>
      <c r="C2470">
        <v>6</v>
      </c>
      <c r="D2470" s="79" t="str">
        <f t="shared" si="152"/>
        <v>Northeast</v>
      </c>
      <c r="E2470" s="79">
        <f t="shared" si="153"/>
        <v>1</v>
      </c>
      <c r="F2470" s="79">
        <f t="shared" si="154"/>
        <v>0</v>
      </c>
      <c r="G2470" s="79">
        <f t="shared" si="155"/>
        <v>0</v>
      </c>
    </row>
    <row r="2471" spans="1:7" x14ac:dyDescent="0.2">
      <c r="A2471">
        <v>2470</v>
      </c>
      <c r="B2471" t="s">
        <v>127</v>
      </c>
      <c r="C2471">
        <v>27</v>
      </c>
      <c r="D2471" s="79" t="str">
        <f t="shared" si="152"/>
        <v>South</v>
      </c>
      <c r="E2471" s="79">
        <f t="shared" si="153"/>
        <v>0</v>
      </c>
      <c r="F2471" s="79">
        <f t="shared" si="154"/>
        <v>1</v>
      </c>
      <c r="G2471" s="79">
        <f t="shared" si="155"/>
        <v>0</v>
      </c>
    </row>
    <row r="2472" spans="1:7" x14ac:dyDescent="0.2">
      <c r="A2472">
        <v>2471</v>
      </c>
      <c r="B2472" t="s">
        <v>116</v>
      </c>
      <c r="C2472">
        <v>29</v>
      </c>
      <c r="D2472" s="79" t="str">
        <f t="shared" si="152"/>
        <v>West</v>
      </c>
      <c r="E2472" s="79">
        <f t="shared" si="153"/>
        <v>0</v>
      </c>
      <c r="F2472" s="79">
        <f t="shared" si="154"/>
        <v>0</v>
      </c>
      <c r="G2472" s="79">
        <f t="shared" si="155"/>
        <v>0</v>
      </c>
    </row>
    <row r="2473" spans="1:7" x14ac:dyDescent="0.2">
      <c r="A2473">
        <v>2472</v>
      </c>
      <c r="B2473" t="s">
        <v>100</v>
      </c>
      <c r="C2473">
        <v>1</v>
      </c>
      <c r="D2473" s="79" t="str">
        <f t="shared" si="152"/>
        <v>South</v>
      </c>
      <c r="E2473" s="79">
        <f t="shared" si="153"/>
        <v>0</v>
      </c>
      <c r="F2473" s="79">
        <f t="shared" si="154"/>
        <v>1</v>
      </c>
      <c r="G2473" s="79">
        <f t="shared" si="155"/>
        <v>0</v>
      </c>
    </row>
    <row r="2474" spans="1:7" x14ac:dyDescent="0.2">
      <c r="A2474">
        <v>2473</v>
      </c>
      <c r="B2474" t="s">
        <v>139</v>
      </c>
      <c r="C2474">
        <v>31</v>
      </c>
      <c r="D2474" s="79" t="str">
        <f t="shared" si="152"/>
        <v>West</v>
      </c>
      <c r="E2474" s="79">
        <f t="shared" si="153"/>
        <v>0</v>
      </c>
      <c r="F2474" s="79">
        <f t="shared" si="154"/>
        <v>0</v>
      </c>
      <c r="G2474" s="79">
        <f t="shared" si="155"/>
        <v>0</v>
      </c>
    </row>
    <row r="2475" spans="1:7" x14ac:dyDescent="0.2">
      <c r="A2475">
        <v>2474</v>
      </c>
      <c r="B2475" t="s">
        <v>71</v>
      </c>
      <c r="C2475">
        <v>28</v>
      </c>
      <c r="D2475" s="79" t="str">
        <f t="shared" si="152"/>
        <v>South</v>
      </c>
      <c r="E2475" s="79">
        <f t="shared" si="153"/>
        <v>0</v>
      </c>
      <c r="F2475" s="79">
        <f t="shared" si="154"/>
        <v>1</v>
      </c>
      <c r="G2475" s="79">
        <f t="shared" si="155"/>
        <v>0</v>
      </c>
    </row>
    <row r="2476" spans="1:7" x14ac:dyDescent="0.2">
      <c r="A2476">
        <v>2475</v>
      </c>
      <c r="B2476" t="s">
        <v>97</v>
      </c>
      <c r="C2476">
        <v>19</v>
      </c>
      <c r="D2476" s="79" t="str">
        <f t="shared" si="152"/>
        <v>South</v>
      </c>
      <c r="E2476" s="79">
        <f t="shared" si="153"/>
        <v>0</v>
      </c>
      <c r="F2476" s="79">
        <f t="shared" si="154"/>
        <v>1</v>
      </c>
      <c r="G2476" s="79">
        <f t="shared" si="155"/>
        <v>0</v>
      </c>
    </row>
    <row r="2477" spans="1:7" x14ac:dyDescent="0.2">
      <c r="A2477">
        <v>2476</v>
      </c>
      <c r="B2477" t="s">
        <v>98</v>
      </c>
      <c r="C2477">
        <v>36</v>
      </c>
      <c r="D2477" s="79" t="str">
        <f t="shared" si="152"/>
        <v>West</v>
      </c>
      <c r="E2477" s="79">
        <f t="shared" si="153"/>
        <v>0</v>
      </c>
      <c r="F2477" s="79">
        <f t="shared" si="154"/>
        <v>0</v>
      </c>
      <c r="G2477" s="79">
        <f t="shared" si="155"/>
        <v>0</v>
      </c>
    </row>
    <row r="2478" spans="1:7" x14ac:dyDescent="0.2">
      <c r="A2478">
        <v>2477</v>
      </c>
      <c r="B2478" t="s">
        <v>111</v>
      </c>
      <c r="C2478">
        <v>28</v>
      </c>
      <c r="D2478" s="79" t="str">
        <f t="shared" si="152"/>
        <v>West</v>
      </c>
      <c r="E2478" s="79">
        <f t="shared" si="153"/>
        <v>0</v>
      </c>
      <c r="F2478" s="79">
        <f t="shared" si="154"/>
        <v>0</v>
      </c>
      <c r="G2478" s="79">
        <f t="shared" si="155"/>
        <v>0</v>
      </c>
    </row>
    <row r="2479" spans="1:7" x14ac:dyDescent="0.2">
      <c r="A2479">
        <v>2478</v>
      </c>
      <c r="B2479" t="s">
        <v>98</v>
      </c>
      <c r="C2479">
        <v>29</v>
      </c>
      <c r="D2479" s="79" t="str">
        <f t="shared" si="152"/>
        <v>West</v>
      </c>
      <c r="E2479" s="79">
        <f t="shared" si="153"/>
        <v>0</v>
      </c>
      <c r="F2479" s="79">
        <f t="shared" si="154"/>
        <v>0</v>
      </c>
      <c r="G2479" s="79">
        <f t="shared" si="155"/>
        <v>0</v>
      </c>
    </row>
    <row r="2480" spans="1:7" x14ac:dyDescent="0.2">
      <c r="A2480">
        <v>2479</v>
      </c>
      <c r="B2480" t="s">
        <v>128</v>
      </c>
      <c r="C2480">
        <v>9</v>
      </c>
      <c r="D2480" s="79" t="str">
        <f t="shared" si="152"/>
        <v>Northeast</v>
      </c>
      <c r="E2480" s="79">
        <f t="shared" si="153"/>
        <v>1</v>
      </c>
      <c r="F2480" s="79">
        <f t="shared" si="154"/>
        <v>0</v>
      </c>
      <c r="G2480" s="79">
        <f t="shared" si="155"/>
        <v>0</v>
      </c>
    </row>
    <row r="2481" spans="1:7" x14ac:dyDescent="0.2">
      <c r="A2481">
        <v>2480</v>
      </c>
      <c r="B2481" t="s">
        <v>110</v>
      </c>
      <c r="C2481">
        <v>26</v>
      </c>
      <c r="D2481" s="79" t="str">
        <f t="shared" si="152"/>
        <v>Midwest</v>
      </c>
      <c r="E2481" s="79">
        <f t="shared" si="153"/>
        <v>0</v>
      </c>
      <c r="F2481" s="79">
        <f t="shared" si="154"/>
        <v>0</v>
      </c>
      <c r="G2481" s="79">
        <f t="shared" si="155"/>
        <v>1</v>
      </c>
    </row>
    <row r="2482" spans="1:7" x14ac:dyDescent="0.2">
      <c r="A2482">
        <v>2481</v>
      </c>
      <c r="B2482" t="s">
        <v>122</v>
      </c>
      <c r="C2482">
        <v>7</v>
      </c>
      <c r="D2482" s="79" t="str">
        <f t="shared" si="152"/>
        <v>Midwest</v>
      </c>
      <c r="E2482" s="79">
        <f t="shared" si="153"/>
        <v>0</v>
      </c>
      <c r="F2482" s="79">
        <f t="shared" si="154"/>
        <v>0</v>
      </c>
      <c r="G2482" s="79">
        <f t="shared" si="155"/>
        <v>1</v>
      </c>
    </row>
    <row r="2483" spans="1:7" x14ac:dyDescent="0.2">
      <c r="A2483">
        <v>2482</v>
      </c>
      <c r="B2483" t="s">
        <v>126</v>
      </c>
      <c r="C2483">
        <v>35</v>
      </c>
      <c r="D2483" s="79" t="str">
        <f t="shared" si="152"/>
        <v>Northeast</v>
      </c>
      <c r="E2483" s="79">
        <f t="shared" si="153"/>
        <v>1</v>
      </c>
      <c r="F2483" s="79">
        <f t="shared" si="154"/>
        <v>0</v>
      </c>
      <c r="G2483" s="79">
        <f t="shared" si="155"/>
        <v>0</v>
      </c>
    </row>
    <row r="2484" spans="1:7" x14ac:dyDescent="0.2">
      <c r="A2484">
        <v>2483</v>
      </c>
      <c r="B2484" t="s">
        <v>116</v>
      </c>
      <c r="C2484">
        <v>46</v>
      </c>
      <c r="D2484" s="79" t="str">
        <f t="shared" si="152"/>
        <v>West</v>
      </c>
      <c r="E2484" s="79">
        <f t="shared" si="153"/>
        <v>0</v>
      </c>
      <c r="F2484" s="79">
        <f t="shared" si="154"/>
        <v>0</v>
      </c>
      <c r="G2484" s="79">
        <f t="shared" si="155"/>
        <v>0</v>
      </c>
    </row>
    <row r="2485" spans="1:7" x14ac:dyDescent="0.2">
      <c r="A2485">
        <v>2484</v>
      </c>
      <c r="B2485" t="s">
        <v>116</v>
      </c>
      <c r="C2485">
        <v>8</v>
      </c>
      <c r="D2485" s="79" t="str">
        <f t="shared" si="152"/>
        <v>West</v>
      </c>
      <c r="E2485" s="79">
        <f t="shared" si="153"/>
        <v>0</v>
      </c>
      <c r="F2485" s="79">
        <f t="shared" si="154"/>
        <v>0</v>
      </c>
      <c r="G2485" s="79">
        <f t="shared" si="155"/>
        <v>0</v>
      </c>
    </row>
    <row r="2486" spans="1:7" x14ac:dyDescent="0.2">
      <c r="A2486">
        <v>2485</v>
      </c>
      <c r="B2486" t="s">
        <v>81</v>
      </c>
      <c r="C2486">
        <v>50</v>
      </c>
      <c r="D2486" s="79" t="str">
        <f t="shared" si="152"/>
        <v>Northeast</v>
      </c>
      <c r="E2486" s="79">
        <f t="shared" si="153"/>
        <v>1</v>
      </c>
      <c r="F2486" s="79">
        <f t="shared" si="154"/>
        <v>0</v>
      </c>
      <c r="G2486" s="79">
        <f t="shared" si="155"/>
        <v>0</v>
      </c>
    </row>
    <row r="2487" spans="1:7" x14ac:dyDescent="0.2">
      <c r="A2487">
        <v>2486</v>
      </c>
      <c r="B2487" t="s">
        <v>59</v>
      </c>
      <c r="C2487">
        <v>37</v>
      </c>
      <c r="D2487" s="79" t="str">
        <f t="shared" si="152"/>
        <v>South</v>
      </c>
      <c r="E2487" s="79">
        <f t="shared" si="153"/>
        <v>0</v>
      </c>
      <c r="F2487" s="79">
        <f t="shared" si="154"/>
        <v>1</v>
      </c>
      <c r="G2487" s="79">
        <f t="shared" si="155"/>
        <v>0</v>
      </c>
    </row>
    <row r="2488" spans="1:7" x14ac:dyDescent="0.2">
      <c r="A2488">
        <v>2487</v>
      </c>
      <c r="B2488" t="s">
        <v>104</v>
      </c>
      <c r="C2488">
        <v>6</v>
      </c>
      <c r="D2488" s="79" t="str">
        <f t="shared" si="152"/>
        <v>South</v>
      </c>
      <c r="E2488" s="79">
        <f t="shared" si="153"/>
        <v>0</v>
      </c>
      <c r="F2488" s="79">
        <f t="shared" si="154"/>
        <v>1</v>
      </c>
      <c r="G2488" s="79">
        <f t="shared" si="155"/>
        <v>0</v>
      </c>
    </row>
    <row r="2489" spans="1:7" x14ac:dyDescent="0.2">
      <c r="A2489">
        <v>2488</v>
      </c>
      <c r="B2489" t="s">
        <v>55</v>
      </c>
      <c r="C2489">
        <v>16</v>
      </c>
      <c r="D2489" s="79" t="str">
        <f t="shared" si="152"/>
        <v>West</v>
      </c>
      <c r="E2489" s="79">
        <f t="shared" si="153"/>
        <v>0</v>
      </c>
      <c r="F2489" s="79">
        <f t="shared" si="154"/>
        <v>0</v>
      </c>
      <c r="G2489" s="79">
        <f t="shared" si="155"/>
        <v>0</v>
      </c>
    </row>
    <row r="2490" spans="1:7" x14ac:dyDescent="0.2">
      <c r="A2490">
        <v>2489</v>
      </c>
      <c r="B2490" t="s">
        <v>81</v>
      </c>
      <c r="C2490">
        <v>30</v>
      </c>
      <c r="D2490" s="79" t="str">
        <f t="shared" si="152"/>
        <v>Northeast</v>
      </c>
      <c r="E2490" s="79">
        <f t="shared" si="153"/>
        <v>1</v>
      </c>
      <c r="F2490" s="79">
        <f t="shared" si="154"/>
        <v>0</v>
      </c>
      <c r="G2490" s="79">
        <f t="shared" si="155"/>
        <v>0</v>
      </c>
    </row>
    <row r="2491" spans="1:7" x14ac:dyDescent="0.2">
      <c r="A2491">
        <v>2490</v>
      </c>
      <c r="B2491" t="s">
        <v>146</v>
      </c>
      <c r="C2491">
        <v>50</v>
      </c>
      <c r="D2491" s="79" t="str">
        <f t="shared" si="152"/>
        <v>Midwest</v>
      </c>
      <c r="E2491" s="79">
        <f t="shared" si="153"/>
        <v>0</v>
      </c>
      <c r="F2491" s="79">
        <f t="shared" si="154"/>
        <v>0</v>
      </c>
      <c r="G2491" s="79">
        <f t="shared" si="155"/>
        <v>1</v>
      </c>
    </row>
    <row r="2492" spans="1:7" x14ac:dyDescent="0.2">
      <c r="A2492">
        <v>2491</v>
      </c>
      <c r="B2492" t="s">
        <v>55</v>
      </c>
      <c r="C2492">
        <v>5</v>
      </c>
      <c r="D2492" s="79" t="str">
        <f t="shared" si="152"/>
        <v>West</v>
      </c>
      <c r="E2492" s="79">
        <f t="shared" si="153"/>
        <v>0</v>
      </c>
      <c r="F2492" s="79">
        <f t="shared" si="154"/>
        <v>0</v>
      </c>
      <c r="G2492" s="79">
        <f t="shared" si="155"/>
        <v>0</v>
      </c>
    </row>
    <row r="2493" spans="1:7" x14ac:dyDescent="0.2">
      <c r="A2493">
        <v>2492</v>
      </c>
      <c r="B2493" t="s">
        <v>97</v>
      </c>
      <c r="C2493">
        <v>15</v>
      </c>
      <c r="D2493" s="79" t="str">
        <f t="shared" si="152"/>
        <v>South</v>
      </c>
      <c r="E2493" s="79">
        <f t="shared" si="153"/>
        <v>0</v>
      </c>
      <c r="F2493" s="79">
        <f t="shared" si="154"/>
        <v>1</v>
      </c>
      <c r="G2493" s="79">
        <f t="shared" si="155"/>
        <v>0</v>
      </c>
    </row>
    <row r="2494" spans="1:7" x14ac:dyDescent="0.2">
      <c r="A2494">
        <v>2493</v>
      </c>
      <c r="B2494" t="s">
        <v>146</v>
      </c>
      <c r="C2494">
        <v>34</v>
      </c>
      <c r="D2494" s="79" t="str">
        <f t="shared" si="152"/>
        <v>Midwest</v>
      </c>
      <c r="E2494" s="79">
        <f t="shared" si="153"/>
        <v>0</v>
      </c>
      <c r="F2494" s="79">
        <f t="shared" si="154"/>
        <v>0</v>
      </c>
      <c r="G2494" s="79">
        <f t="shared" si="155"/>
        <v>1</v>
      </c>
    </row>
    <row r="2495" spans="1:7" x14ac:dyDescent="0.2">
      <c r="A2495">
        <v>2494</v>
      </c>
      <c r="B2495" t="s">
        <v>30</v>
      </c>
      <c r="C2495">
        <v>6</v>
      </c>
      <c r="D2495" s="79" t="str">
        <f t="shared" si="152"/>
        <v>Northeast</v>
      </c>
      <c r="E2495" s="79">
        <f t="shared" si="153"/>
        <v>1</v>
      </c>
      <c r="F2495" s="79">
        <f t="shared" si="154"/>
        <v>0</v>
      </c>
      <c r="G2495" s="79">
        <f t="shared" si="155"/>
        <v>0</v>
      </c>
    </row>
    <row r="2496" spans="1:7" x14ac:dyDescent="0.2">
      <c r="A2496">
        <v>2495</v>
      </c>
      <c r="B2496" t="s">
        <v>100</v>
      </c>
      <c r="C2496">
        <v>26</v>
      </c>
      <c r="D2496" s="79" t="str">
        <f t="shared" si="152"/>
        <v>South</v>
      </c>
      <c r="E2496" s="79">
        <f t="shared" si="153"/>
        <v>0</v>
      </c>
      <c r="F2496" s="79">
        <f t="shared" si="154"/>
        <v>1</v>
      </c>
      <c r="G2496" s="79">
        <f t="shared" si="155"/>
        <v>0</v>
      </c>
    </row>
    <row r="2497" spans="1:7" x14ac:dyDescent="0.2">
      <c r="A2497">
        <v>2496</v>
      </c>
      <c r="B2497" t="s">
        <v>144</v>
      </c>
      <c r="C2497">
        <v>34</v>
      </c>
      <c r="D2497" s="79" t="str">
        <f t="shared" si="152"/>
        <v>Midwest</v>
      </c>
      <c r="E2497" s="79">
        <f t="shared" si="153"/>
        <v>0</v>
      </c>
      <c r="F2497" s="79">
        <f t="shared" si="154"/>
        <v>0</v>
      </c>
      <c r="G2497" s="79">
        <f t="shared" si="155"/>
        <v>1</v>
      </c>
    </row>
    <row r="2498" spans="1:7" x14ac:dyDescent="0.2">
      <c r="A2498">
        <v>2497</v>
      </c>
      <c r="B2498" t="s">
        <v>114</v>
      </c>
      <c r="C2498">
        <v>37</v>
      </c>
      <c r="D2498" s="79" t="str">
        <f t="shared" si="152"/>
        <v>Midwest</v>
      </c>
      <c r="E2498" s="79">
        <f t="shared" si="153"/>
        <v>0</v>
      </c>
      <c r="F2498" s="79">
        <f t="shared" si="154"/>
        <v>0</v>
      </c>
      <c r="G2498" s="79">
        <f t="shared" si="155"/>
        <v>1</v>
      </c>
    </row>
    <row r="2499" spans="1:7" x14ac:dyDescent="0.2">
      <c r="A2499">
        <v>2498</v>
      </c>
      <c r="B2499" t="s">
        <v>111</v>
      </c>
      <c r="C2499">
        <v>28</v>
      </c>
      <c r="D2499" s="79" t="str">
        <f t="shared" ref="D2499:D2562" si="156">IF(OR(B2499="Maine",B2499="New Hampshire",B2499="Vermont",B2499="Massachusetts",B2499="Rhode Island",B2499="Connecticut",B2499="New York",B2499="New Jersey",B2499="Pennsylvania"),"Northeast",
IF(OR(B2499="Delaware",B2499="Maryland",B2499="Virginia",B2499="West Virginia",B2499="North Carolina",B2499="South Carolina",B2499="Georgia",B2499="Florida",B2499="Kentucky",B2499="Tennessee",B2499="Alabama",B2499="Mississippi",B2499="Arkansas",B2499="Louisiana",B2499="Oklahoma",B2499="Texas"),"South",
IF(OR(B2499="Ohio",B2499="Michigan",B2499="Indiana",B2499="Illinois",B2499="Wisconsin",B2499="Minnesota",B2499="Iowa",B2499="Missouri",B2499="North Dakota",B2499="South Dakota",B2499="Nebraska",B2499="Kansas"),"Midwest",
IF(OR(B2499="Montana",B2499="Idaho",B2499="Wyoming",B2499="Colorado",B2499="Utah",B2499="Nevada",B2499="Arizona",B2499="New Mexico",B2499="Alaska",B2499="Hawaii",B2499="Washington",B2499="Oregon",B2499="California"),"West",
"Unknown"))))</f>
        <v>West</v>
      </c>
      <c r="E2499" s="79">
        <f t="shared" ref="E2499:E2562" si="157">IF(D2499="Northeast", 1, 0)</f>
        <v>0</v>
      </c>
      <c r="F2499" s="79">
        <f t="shared" ref="F2499:F2562" si="158">IF(D2499="South", 1, 0)</f>
        <v>0</v>
      </c>
      <c r="G2499" s="79">
        <f t="shared" ref="G2499:G2562" si="159">IF(D2499="Midwest", 1, 0)</f>
        <v>0</v>
      </c>
    </row>
    <row r="2500" spans="1:7" x14ac:dyDescent="0.2">
      <c r="A2500">
        <v>2499</v>
      </c>
      <c r="B2500" t="s">
        <v>34</v>
      </c>
      <c r="C2500">
        <v>38</v>
      </c>
      <c r="D2500" s="79" t="str">
        <f t="shared" si="156"/>
        <v>Northeast</v>
      </c>
      <c r="E2500" s="79">
        <f t="shared" si="157"/>
        <v>1</v>
      </c>
      <c r="F2500" s="79">
        <f t="shared" si="158"/>
        <v>0</v>
      </c>
      <c r="G2500" s="79">
        <f t="shared" si="159"/>
        <v>0</v>
      </c>
    </row>
    <row r="2501" spans="1:7" x14ac:dyDescent="0.2">
      <c r="A2501">
        <v>2500</v>
      </c>
      <c r="B2501" t="s">
        <v>59</v>
      </c>
      <c r="C2501">
        <v>2</v>
      </c>
      <c r="D2501" s="79" t="str">
        <f t="shared" si="156"/>
        <v>South</v>
      </c>
      <c r="E2501" s="79">
        <f t="shared" si="157"/>
        <v>0</v>
      </c>
      <c r="F2501" s="79">
        <f t="shared" si="158"/>
        <v>1</v>
      </c>
      <c r="G2501" s="79">
        <f t="shared" si="159"/>
        <v>0</v>
      </c>
    </row>
    <row r="2502" spans="1:7" x14ac:dyDescent="0.2">
      <c r="A2502">
        <v>2501</v>
      </c>
      <c r="B2502" t="s">
        <v>34</v>
      </c>
      <c r="C2502">
        <v>32</v>
      </c>
      <c r="D2502" s="79" t="str">
        <f t="shared" si="156"/>
        <v>Northeast</v>
      </c>
      <c r="E2502" s="79">
        <f t="shared" si="157"/>
        <v>1</v>
      </c>
      <c r="F2502" s="79">
        <f t="shared" si="158"/>
        <v>0</v>
      </c>
      <c r="G2502" s="79">
        <f t="shared" si="159"/>
        <v>0</v>
      </c>
    </row>
    <row r="2503" spans="1:7" x14ac:dyDescent="0.2">
      <c r="A2503">
        <v>2502</v>
      </c>
      <c r="B2503" t="s">
        <v>63</v>
      </c>
      <c r="C2503">
        <v>30</v>
      </c>
      <c r="D2503" s="79" t="str">
        <f t="shared" si="156"/>
        <v>South</v>
      </c>
      <c r="E2503" s="79">
        <f t="shared" si="157"/>
        <v>0</v>
      </c>
      <c r="F2503" s="79">
        <f t="shared" si="158"/>
        <v>1</v>
      </c>
      <c r="G2503" s="79">
        <f t="shared" si="159"/>
        <v>0</v>
      </c>
    </row>
    <row r="2504" spans="1:7" x14ac:dyDescent="0.2">
      <c r="A2504">
        <v>2503</v>
      </c>
      <c r="B2504" t="s">
        <v>134</v>
      </c>
      <c r="C2504">
        <v>17</v>
      </c>
      <c r="D2504" s="79" t="str">
        <f t="shared" si="156"/>
        <v>West</v>
      </c>
      <c r="E2504" s="79">
        <f t="shared" si="157"/>
        <v>0</v>
      </c>
      <c r="F2504" s="79">
        <f t="shared" si="158"/>
        <v>0</v>
      </c>
      <c r="G2504" s="79">
        <f t="shared" si="159"/>
        <v>0</v>
      </c>
    </row>
    <row r="2505" spans="1:7" x14ac:dyDescent="0.2">
      <c r="A2505">
        <v>2504</v>
      </c>
      <c r="B2505" t="s">
        <v>122</v>
      </c>
      <c r="C2505">
        <v>5</v>
      </c>
      <c r="D2505" s="79" t="str">
        <f t="shared" si="156"/>
        <v>Midwest</v>
      </c>
      <c r="E2505" s="79">
        <f t="shared" si="157"/>
        <v>0</v>
      </c>
      <c r="F2505" s="79">
        <f t="shared" si="158"/>
        <v>0</v>
      </c>
      <c r="G2505" s="79">
        <f t="shared" si="159"/>
        <v>1</v>
      </c>
    </row>
    <row r="2506" spans="1:7" x14ac:dyDescent="0.2">
      <c r="A2506">
        <v>2505</v>
      </c>
      <c r="B2506" t="s">
        <v>42</v>
      </c>
      <c r="C2506">
        <v>31</v>
      </c>
      <c r="D2506" s="79" t="str">
        <f t="shared" si="156"/>
        <v>Northeast</v>
      </c>
      <c r="E2506" s="79">
        <f t="shared" si="157"/>
        <v>1</v>
      </c>
      <c r="F2506" s="79">
        <f t="shared" si="158"/>
        <v>0</v>
      </c>
      <c r="G2506" s="79">
        <f t="shared" si="159"/>
        <v>0</v>
      </c>
    </row>
    <row r="2507" spans="1:7" x14ac:dyDescent="0.2">
      <c r="A2507">
        <v>2506</v>
      </c>
      <c r="B2507" t="s">
        <v>114</v>
      </c>
      <c r="C2507">
        <v>43</v>
      </c>
      <c r="D2507" s="79" t="str">
        <f t="shared" si="156"/>
        <v>Midwest</v>
      </c>
      <c r="E2507" s="79">
        <f t="shared" si="157"/>
        <v>0</v>
      </c>
      <c r="F2507" s="79">
        <f t="shared" si="158"/>
        <v>0</v>
      </c>
      <c r="G2507" s="79">
        <f t="shared" si="159"/>
        <v>1</v>
      </c>
    </row>
    <row r="2508" spans="1:7" x14ac:dyDescent="0.2">
      <c r="A2508">
        <v>2507</v>
      </c>
      <c r="B2508" t="s">
        <v>83</v>
      </c>
      <c r="C2508">
        <v>19</v>
      </c>
      <c r="D2508" s="79" t="str">
        <f t="shared" si="156"/>
        <v>Northeast</v>
      </c>
      <c r="E2508" s="79">
        <f t="shared" si="157"/>
        <v>1</v>
      </c>
      <c r="F2508" s="79">
        <f t="shared" si="158"/>
        <v>0</v>
      </c>
      <c r="G2508" s="79">
        <f t="shared" si="159"/>
        <v>0</v>
      </c>
    </row>
    <row r="2509" spans="1:7" x14ac:dyDescent="0.2">
      <c r="A2509">
        <v>2508</v>
      </c>
      <c r="B2509" t="s">
        <v>59</v>
      </c>
      <c r="C2509">
        <v>32</v>
      </c>
      <c r="D2509" s="79" t="str">
        <f t="shared" si="156"/>
        <v>South</v>
      </c>
      <c r="E2509" s="79">
        <f t="shared" si="157"/>
        <v>0</v>
      </c>
      <c r="F2509" s="79">
        <f t="shared" si="158"/>
        <v>1</v>
      </c>
      <c r="G2509" s="79">
        <f t="shared" si="159"/>
        <v>0</v>
      </c>
    </row>
    <row r="2510" spans="1:7" x14ac:dyDescent="0.2">
      <c r="A2510">
        <v>2509</v>
      </c>
      <c r="B2510" t="s">
        <v>98</v>
      </c>
      <c r="C2510">
        <v>5</v>
      </c>
      <c r="D2510" s="79" t="str">
        <f t="shared" si="156"/>
        <v>West</v>
      </c>
      <c r="E2510" s="79">
        <f t="shared" si="157"/>
        <v>0</v>
      </c>
      <c r="F2510" s="79">
        <f t="shared" si="158"/>
        <v>0</v>
      </c>
      <c r="G2510" s="79">
        <f t="shared" si="159"/>
        <v>0</v>
      </c>
    </row>
    <row r="2511" spans="1:7" x14ac:dyDescent="0.2">
      <c r="A2511">
        <v>2510</v>
      </c>
      <c r="B2511" t="s">
        <v>148</v>
      </c>
      <c r="C2511">
        <v>9</v>
      </c>
      <c r="D2511" s="79" t="str">
        <f t="shared" si="156"/>
        <v>West</v>
      </c>
      <c r="E2511" s="79">
        <f t="shared" si="157"/>
        <v>0</v>
      </c>
      <c r="F2511" s="79">
        <f t="shared" si="158"/>
        <v>0</v>
      </c>
      <c r="G2511" s="79">
        <f t="shared" si="159"/>
        <v>0</v>
      </c>
    </row>
    <row r="2512" spans="1:7" x14ac:dyDescent="0.2">
      <c r="A2512">
        <v>2511</v>
      </c>
      <c r="B2512" t="s">
        <v>146</v>
      </c>
      <c r="C2512">
        <v>48</v>
      </c>
      <c r="D2512" s="79" t="str">
        <f t="shared" si="156"/>
        <v>Midwest</v>
      </c>
      <c r="E2512" s="79">
        <f t="shared" si="157"/>
        <v>0</v>
      </c>
      <c r="F2512" s="79">
        <f t="shared" si="158"/>
        <v>0</v>
      </c>
      <c r="G2512" s="79">
        <f t="shared" si="159"/>
        <v>1</v>
      </c>
    </row>
    <row r="2513" spans="1:7" x14ac:dyDescent="0.2">
      <c r="A2513">
        <v>2512</v>
      </c>
      <c r="B2513" t="s">
        <v>134</v>
      </c>
      <c r="C2513">
        <v>1</v>
      </c>
      <c r="D2513" s="79" t="str">
        <f t="shared" si="156"/>
        <v>West</v>
      </c>
      <c r="E2513" s="79">
        <f t="shared" si="157"/>
        <v>0</v>
      </c>
      <c r="F2513" s="79">
        <f t="shared" si="158"/>
        <v>0</v>
      </c>
      <c r="G2513" s="79">
        <f t="shared" si="159"/>
        <v>0</v>
      </c>
    </row>
    <row r="2514" spans="1:7" x14ac:dyDescent="0.2">
      <c r="A2514">
        <v>2513</v>
      </c>
      <c r="B2514" t="s">
        <v>113</v>
      </c>
      <c r="C2514">
        <v>20</v>
      </c>
      <c r="D2514" s="79" t="str">
        <f t="shared" si="156"/>
        <v>Midwest</v>
      </c>
      <c r="E2514" s="79">
        <f t="shared" si="157"/>
        <v>0</v>
      </c>
      <c r="F2514" s="79">
        <f t="shared" si="158"/>
        <v>0</v>
      </c>
      <c r="G2514" s="79">
        <f t="shared" si="159"/>
        <v>1</v>
      </c>
    </row>
    <row r="2515" spans="1:7" x14ac:dyDescent="0.2">
      <c r="A2515">
        <v>2514</v>
      </c>
      <c r="B2515" t="s">
        <v>148</v>
      </c>
      <c r="C2515">
        <v>42</v>
      </c>
      <c r="D2515" s="79" t="str">
        <f t="shared" si="156"/>
        <v>West</v>
      </c>
      <c r="E2515" s="79">
        <f t="shared" si="157"/>
        <v>0</v>
      </c>
      <c r="F2515" s="79">
        <f t="shared" si="158"/>
        <v>0</v>
      </c>
      <c r="G2515" s="79">
        <f t="shared" si="159"/>
        <v>0</v>
      </c>
    </row>
    <row r="2516" spans="1:7" x14ac:dyDescent="0.2">
      <c r="A2516">
        <v>2515</v>
      </c>
      <c r="B2516" t="s">
        <v>119</v>
      </c>
      <c r="C2516">
        <v>45</v>
      </c>
      <c r="D2516" s="79" t="str">
        <f t="shared" si="156"/>
        <v>West</v>
      </c>
      <c r="E2516" s="79">
        <f t="shared" si="157"/>
        <v>0</v>
      </c>
      <c r="F2516" s="79">
        <f t="shared" si="158"/>
        <v>0</v>
      </c>
      <c r="G2516" s="79">
        <f t="shared" si="159"/>
        <v>0</v>
      </c>
    </row>
    <row r="2517" spans="1:7" x14ac:dyDescent="0.2">
      <c r="A2517">
        <v>2516</v>
      </c>
      <c r="B2517" t="s">
        <v>110</v>
      </c>
      <c r="C2517">
        <v>41</v>
      </c>
      <c r="D2517" s="79" t="str">
        <f t="shared" si="156"/>
        <v>Midwest</v>
      </c>
      <c r="E2517" s="79">
        <f t="shared" si="157"/>
        <v>0</v>
      </c>
      <c r="F2517" s="79">
        <f t="shared" si="158"/>
        <v>0</v>
      </c>
      <c r="G2517" s="79">
        <f t="shared" si="159"/>
        <v>1</v>
      </c>
    </row>
    <row r="2518" spans="1:7" x14ac:dyDescent="0.2">
      <c r="A2518">
        <v>2517</v>
      </c>
      <c r="B2518" t="s">
        <v>139</v>
      </c>
      <c r="C2518">
        <v>36</v>
      </c>
      <c r="D2518" s="79" t="str">
        <f t="shared" si="156"/>
        <v>West</v>
      </c>
      <c r="E2518" s="79">
        <f t="shared" si="157"/>
        <v>0</v>
      </c>
      <c r="F2518" s="79">
        <f t="shared" si="158"/>
        <v>0</v>
      </c>
      <c r="G2518" s="79">
        <f t="shared" si="159"/>
        <v>0</v>
      </c>
    </row>
    <row r="2519" spans="1:7" x14ac:dyDescent="0.2">
      <c r="A2519">
        <v>2518</v>
      </c>
      <c r="B2519" t="s">
        <v>50</v>
      </c>
      <c r="C2519">
        <v>10</v>
      </c>
      <c r="D2519" s="79" t="str">
        <f t="shared" si="156"/>
        <v>West</v>
      </c>
      <c r="E2519" s="79">
        <f t="shared" si="157"/>
        <v>0</v>
      </c>
      <c r="F2519" s="79">
        <f t="shared" si="158"/>
        <v>0</v>
      </c>
      <c r="G2519" s="79">
        <f t="shared" si="159"/>
        <v>0</v>
      </c>
    </row>
    <row r="2520" spans="1:7" x14ac:dyDescent="0.2">
      <c r="A2520">
        <v>2519</v>
      </c>
      <c r="B2520" t="s">
        <v>30</v>
      </c>
      <c r="C2520">
        <v>31</v>
      </c>
      <c r="D2520" s="79" t="str">
        <f t="shared" si="156"/>
        <v>Northeast</v>
      </c>
      <c r="E2520" s="79">
        <f t="shared" si="157"/>
        <v>1</v>
      </c>
      <c r="F2520" s="79">
        <f t="shared" si="158"/>
        <v>0</v>
      </c>
      <c r="G2520" s="79">
        <f t="shared" si="159"/>
        <v>0</v>
      </c>
    </row>
    <row r="2521" spans="1:7" x14ac:dyDescent="0.2">
      <c r="A2521">
        <v>2520</v>
      </c>
      <c r="B2521" t="s">
        <v>150</v>
      </c>
      <c r="C2521">
        <v>21</v>
      </c>
      <c r="D2521" s="79" t="str">
        <f t="shared" si="156"/>
        <v>Midwest</v>
      </c>
      <c r="E2521" s="79">
        <f t="shared" si="157"/>
        <v>0</v>
      </c>
      <c r="F2521" s="79">
        <f t="shared" si="158"/>
        <v>0</v>
      </c>
      <c r="G2521" s="79">
        <f t="shared" si="159"/>
        <v>1</v>
      </c>
    </row>
    <row r="2522" spans="1:7" x14ac:dyDescent="0.2">
      <c r="A2522">
        <v>2521</v>
      </c>
      <c r="B2522" t="s">
        <v>114</v>
      </c>
      <c r="C2522">
        <v>16</v>
      </c>
      <c r="D2522" s="79" t="str">
        <f t="shared" si="156"/>
        <v>Midwest</v>
      </c>
      <c r="E2522" s="79">
        <f t="shared" si="157"/>
        <v>0</v>
      </c>
      <c r="F2522" s="79">
        <f t="shared" si="158"/>
        <v>0</v>
      </c>
      <c r="G2522" s="79">
        <f t="shared" si="159"/>
        <v>1</v>
      </c>
    </row>
    <row r="2523" spans="1:7" x14ac:dyDescent="0.2">
      <c r="A2523">
        <v>2522</v>
      </c>
      <c r="B2523" t="s">
        <v>147</v>
      </c>
      <c r="C2523">
        <v>18</v>
      </c>
      <c r="D2523" s="79" t="str">
        <f t="shared" si="156"/>
        <v>Midwest</v>
      </c>
      <c r="E2523" s="79">
        <f t="shared" si="157"/>
        <v>0</v>
      </c>
      <c r="F2523" s="79">
        <f t="shared" si="158"/>
        <v>0</v>
      </c>
      <c r="G2523" s="79">
        <f t="shared" si="159"/>
        <v>1</v>
      </c>
    </row>
    <row r="2524" spans="1:7" x14ac:dyDescent="0.2">
      <c r="A2524">
        <v>2523</v>
      </c>
      <c r="B2524" t="s">
        <v>34</v>
      </c>
      <c r="C2524">
        <v>20</v>
      </c>
      <c r="D2524" s="79" t="str">
        <f t="shared" si="156"/>
        <v>Northeast</v>
      </c>
      <c r="E2524" s="79">
        <f t="shared" si="157"/>
        <v>1</v>
      </c>
      <c r="F2524" s="79">
        <f t="shared" si="158"/>
        <v>0</v>
      </c>
      <c r="G2524" s="79">
        <f t="shared" si="159"/>
        <v>0</v>
      </c>
    </row>
    <row r="2525" spans="1:7" x14ac:dyDescent="0.2">
      <c r="A2525">
        <v>2524</v>
      </c>
      <c r="B2525" t="s">
        <v>126</v>
      </c>
      <c r="C2525">
        <v>21</v>
      </c>
      <c r="D2525" s="79" t="str">
        <f t="shared" si="156"/>
        <v>Northeast</v>
      </c>
      <c r="E2525" s="79">
        <f t="shared" si="157"/>
        <v>1</v>
      </c>
      <c r="F2525" s="79">
        <f t="shared" si="158"/>
        <v>0</v>
      </c>
      <c r="G2525" s="79">
        <f t="shared" si="159"/>
        <v>0</v>
      </c>
    </row>
    <row r="2526" spans="1:7" x14ac:dyDescent="0.2">
      <c r="A2526">
        <v>2525</v>
      </c>
      <c r="B2526" t="s">
        <v>110</v>
      </c>
      <c r="C2526">
        <v>23</v>
      </c>
      <c r="D2526" s="79" t="str">
        <f t="shared" si="156"/>
        <v>Midwest</v>
      </c>
      <c r="E2526" s="79">
        <f t="shared" si="157"/>
        <v>0</v>
      </c>
      <c r="F2526" s="79">
        <f t="shared" si="158"/>
        <v>0</v>
      </c>
      <c r="G2526" s="79">
        <f t="shared" si="159"/>
        <v>1</v>
      </c>
    </row>
    <row r="2527" spans="1:7" x14ac:dyDescent="0.2">
      <c r="A2527">
        <v>2526</v>
      </c>
      <c r="B2527" t="s">
        <v>21</v>
      </c>
      <c r="C2527">
        <v>20</v>
      </c>
      <c r="D2527" s="79" t="str">
        <f t="shared" si="156"/>
        <v>South</v>
      </c>
      <c r="E2527" s="79">
        <f t="shared" si="157"/>
        <v>0</v>
      </c>
      <c r="F2527" s="79">
        <f t="shared" si="158"/>
        <v>1</v>
      </c>
      <c r="G2527" s="79">
        <f t="shared" si="159"/>
        <v>0</v>
      </c>
    </row>
    <row r="2528" spans="1:7" x14ac:dyDescent="0.2">
      <c r="A2528">
        <v>2527</v>
      </c>
      <c r="B2528" t="s">
        <v>42</v>
      </c>
      <c r="C2528">
        <v>30</v>
      </c>
      <c r="D2528" s="79" t="str">
        <f t="shared" si="156"/>
        <v>Northeast</v>
      </c>
      <c r="E2528" s="79">
        <f t="shared" si="157"/>
        <v>1</v>
      </c>
      <c r="F2528" s="79">
        <f t="shared" si="158"/>
        <v>0</v>
      </c>
      <c r="G2528" s="79">
        <f t="shared" si="159"/>
        <v>0</v>
      </c>
    </row>
    <row r="2529" spans="1:7" x14ac:dyDescent="0.2">
      <c r="A2529">
        <v>2528</v>
      </c>
      <c r="B2529" t="s">
        <v>114</v>
      </c>
      <c r="C2529">
        <v>33</v>
      </c>
      <c r="D2529" s="79" t="str">
        <f t="shared" si="156"/>
        <v>Midwest</v>
      </c>
      <c r="E2529" s="79">
        <f t="shared" si="157"/>
        <v>0</v>
      </c>
      <c r="F2529" s="79">
        <f t="shared" si="158"/>
        <v>0</v>
      </c>
      <c r="G2529" s="79">
        <f t="shared" si="159"/>
        <v>1</v>
      </c>
    </row>
    <row r="2530" spans="1:7" x14ac:dyDescent="0.2">
      <c r="A2530">
        <v>2529</v>
      </c>
      <c r="B2530" t="s">
        <v>89</v>
      </c>
      <c r="C2530">
        <v>31</v>
      </c>
      <c r="D2530" s="79" t="str">
        <f t="shared" si="156"/>
        <v>South</v>
      </c>
      <c r="E2530" s="79">
        <f t="shared" si="157"/>
        <v>0</v>
      </c>
      <c r="F2530" s="79">
        <f t="shared" si="158"/>
        <v>1</v>
      </c>
      <c r="G2530" s="79">
        <f t="shared" si="159"/>
        <v>0</v>
      </c>
    </row>
    <row r="2531" spans="1:7" x14ac:dyDescent="0.2">
      <c r="A2531">
        <v>2530</v>
      </c>
      <c r="B2531" t="s">
        <v>121</v>
      </c>
      <c r="C2531">
        <v>48</v>
      </c>
      <c r="D2531" s="79" t="str">
        <f t="shared" si="156"/>
        <v>South</v>
      </c>
      <c r="E2531" s="79">
        <f t="shared" si="157"/>
        <v>0</v>
      </c>
      <c r="F2531" s="79">
        <f t="shared" si="158"/>
        <v>1</v>
      </c>
      <c r="G2531" s="79">
        <f t="shared" si="159"/>
        <v>0</v>
      </c>
    </row>
    <row r="2532" spans="1:7" x14ac:dyDescent="0.2">
      <c r="A2532">
        <v>2531</v>
      </c>
      <c r="B2532" t="s">
        <v>34</v>
      </c>
      <c r="C2532">
        <v>28</v>
      </c>
      <c r="D2532" s="79" t="str">
        <f t="shared" si="156"/>
        <v>Northeast</v>
      </c>
      <c r="E2532" s="79">
        <f t="shared" si="157"/>
        <v>1</v>
      </c>
      <c r="F2532" s="79">
        <f t="shared" si="158"/>
        <v>0</v>
      </c>
      <c r="G2532" s="79">
        <f t="shared" si="159"/>
        <v>0</v>
      </c>
    </row>
    <row r="2533" spans="1:7" x14ac:dyDescent="0.2">
      <c r="A2533">
        <v>2532</v>
      </c>
      <c r="B2533" t="s">
        <v>104</v>
      </c>
      <c r="C2533">
        <v>7</v>
      </c>
      <c r="D2533" s="79" t="str">
        <f t="shared" si="156"/>
        <v>South</v>
      </c>
      <c r="E2533" s="79">
        <f t="shared" si="157"/>
        <v>0</v>
      </c>
      <c r="F2533" s="79">
        <f t="shared" si="158"/>
        <v>1</v>
      </c>
      <c r="G2533" s="79">
        <f t="shared" si="159"/>
        <v>0</v>
      </c>
    </row>
    <row r="2534" spans="1:7" x14ac:dyDescent="0.2">
      <c r="A2534">
        <v>2533</v>
      </c>
      <c r="B2534" t="s">
        <v>144</v>
      </c>
      <c r="C2534">
        <v>4</v>
      </c>
      <c r="D2534" s="79" t="str">
        <f t="shared" si="156"/>
        <v>Midwest</v>
      </c>
      <c r="E2534" s="79">
        <f t="shared" si="157"/>
        <v>0</v>
      </c>
      <c r="F2534" s="79">
        <f t="shared" si="158"/>
        <v>0</v>
      </c>
      <c r="G2534" s="79">
        <f t="shared" si="159"/>
        <v>1</v>
      </c>
    </row>
    <row r="2535" spans="1:7" x14ac:dyDescent="0.2">
      <c r="A2535">
        <v>2534</v>
      </c>
      <c r="B2535" t="s">
        <v>137</v>
      </c>
      <c r="C2535">
        <v>49</v>
      </c>
      <c r="D2535" s="79" t="str">
        <f t="shared" si="156"/>
        <v>Northeast</v>
      </c>
      <c r="E2535" s="79">
        <f t="shared" si="157"/>
        <v>1</v>
      </c>
      <c r="F2535" s="79">
        <f t="shared" si="158"/>
        <v>0</v>
      </c>
      <c r="G2535" s="79">
        <f t="shared" si="159"/>
        <v>0</v>
      </c>
    </row>
    <row r="2536" spans="1:7" x14ac:dyDescent="0.2">
      <c r="A2536">
        <v>2535</v>
      </c>
      <c r="B2536" t="s">
        <v>140</v>
      </c>
      <c r="C2536">
        <v>22</v>
      </c>
      <c r="D2536" s="79" t="str">
        <f t="shared" si="156"/>
        <v>South</v>
      </c>
      <c r="E2536" s="79">
        <f t="shared" si="157"/>
        <v>0</v>
      </c>
      <c r="F2536" s="79">
        <f t="shared" si="158"/>
        <v>1</v>
      </c>
      <c r="G2536" s="79">
        <f t="shared" si="159"/>
        <v>0</v>
      </c>
    </row>
    <row r="2537" spans="1:7" x14ac:dyDescent="0.2">
      <c r="A2537">
        <v>2536</v>
      </c>
      <c r="B2537" t="s">
        <v>128</v>
      </c>
      <c r="C2537">
        <v>39</v>
      </c>
      <c r="D2537" s="79" t="str">
        <f t="shared" si="156"/>
        <v>Northeast</v>
      </c>
      <c r="E2537" s="79">
        <f t="shared" si="157"/>
        <v>1</v>
      </c>
      <c r="F2537" s="79">
        <f t="shared" si="158"/>
        <v>0</v>
      </c>
      <c r="G2537" s="79">
        <f t="shared" si="159"/>
        <v>0</v>
      </c>
    </row>
    <row r="2538" spans="1:7" x14ac:dyDescent="0.2">
      <c r="A2538">
        <v>2537</v>
      </c>
      <c r="B2538" t="s">
        <v>100</v>
      </c>
      <c r="C2538">
        <v>45</v>
      </c>
      <c r="D2538" s="79" t="str">
        <f t="shared" si="156"/>
        <v>South</v>
      </c>
      <c r="E2538" s="79">
        <f t="shared" si="157"/>
        <v>0</v>
      </c>
      <c r="F2538" s="79">
        <f t="shared" si="158"/>
        <v>1</v>
      </c>
      <c r="G2538" s="79">
        <f t="shared" si="159"/>
        <v>0</v>
      </c>
    </row>
    <row r="2539" spans="1:7" x14ac:dyDescent="0.2">
      <c r="A2539">
        <v>2538</v>
      </c>
      <c r="B2539" t="s">
        <v>30</v>
      </c>
      <c r="C2539">
        <v>30</v>
      </c>
      <c r="D2539" s="79" t="str">
        <f t="shared" si="156"/>
        <v>Northeast</v>
      </c>
      <c r="E2539" s="79">
        <f t="shared" si="157"/>
        <v>1</v>
      </c>
      <c r="F2539" s="79">
        <f t="shared" si="158"/>
        <v>0</v>
      </c>
      <c r="G2539" s="79">
        <f t="shared" si="159"/>
        <v>0</v>
      </c>
    </row>
    <row r="2540" spans="1:7" x14ac:dyDescent="0.2">
      <c r="A2540">
        <v>2539</v>
      </c>
      <c r="B2540" t="s">
        <v>126</v>
      </c>
      <c r="C2540">
        <v>33</v>
      </c>
      <c r="D2540" s="79" t="str">
        <f t="shared" si="156"/>
        <v>Northeast</v>
      </c>
      <c r="E2540" s="79">
        <f t="shared" si="157"/>
        <v>1</v>
      </c>
      <c r="F2540" s="79">
        <f t="shared" si="158"/>
        <v>0</v>
      </c>
      <c r="G2540" s="79">
        <f t="shared" si="159"/>
        <v>0</v>
      </c>
    </row>
    <row r="2541" spans="1:7" x14ac:dyDescent="0.2">
      <c r="A2541">
        <v>2540</v>
      </c>
      <c r="B2541" t="s">
        <v>34</v>
      </c>
      <c r="C2541">
        <v>24</v>
      </c>
      <c r="D2541" s="79" t="str">
        <f t="shared" si="156"/>
        <v>Northeast</v>
      </c>
      <c r="E2541" s="79">
        <f t="shared" si="157"/>
        <v>1</v>
      </c>
      <c r="F2541" s="79">
        <f t="shared" si="158"/>
        <v>0</v>
      </c>
      <c r="G2541" s="79">
        <f t="shared" si="159"/>
        <v>0</v>
      </c>
    </row>
    <row r="2542" spans="1:7" x14ac:dyDescent="0.2">
      <c r="A2542">
        <v>2541</v>
      </c>
      <c r="B2542" t="s">
        <v>126</v>
      </c>
      <c r="C2542">
        <v>11</v>
      </c>
      <c r="D2542" s="79" t="str">
        <f t="shared" si="156"/>
        <v>Northeast</v>
      </c>
      <c r="E2542" s="79">
        <f t="shared" si="157"/>
        <v>1</v>
      </c>
      <c r="F2542" s="79">
        <f t="shared" si="158"/>
        <v>0</v>
      </c>
      <c r="G2542" s="79">
        <f t="shared" si="159"/>
        <v>0</v>
      </c>
    </row>
    <row r="2543" spans="1:7" x14ac:dyDescent="0.2">
      <c r="A2543">
        <v>2542</v>
      </c>
      <c r="B2543" t="s">
        <v>148</v>
      </c>
      <c r="C2543">
        <v>13</v>
      </c>
      <c r="D2543" s="79" t="str">
        <f t="shared" si="156"/>
        <v>West</v>
      </c>
      <c r="E2543" s="79">
        <f t="shared" si="157"/>
        <v>0</v>
      </c>
      <c r="F2543" s="79">
        <f t="shared" si="158"/>
        <v>0</v>
      </c>
      <c r="G2543" s="79">
        <f t="shared" si="159"/>
        <v>0</v>
      </c>
    </row>
    <row r="2544" spans="1:7" x14ac:dyDescent="0.2">
      <c r="A2544">
        <v>2543</v>
      </c>
      <c r="B2544" t="s">
        <v>71</v>
      </c>
      <c r="C2544">
        <v>27</v>
      </c>
      <c r="D2544" s="79" t="str">
        <f t="shared" si="156"/>
        <v>South</v>
      </c>
      <c r="E2544" s="79">
        <f t="shared" si="157"/>
        <v>0</v>
      </c>
      <c r="F2544" s="79">
        <f t="shared" si="158"/>
        <v>1</v>
      </c>
      <c r="G2544" s="79">
        <f t="shared" si="159"/>
        <v>0</v>
      </c>
    </row>
    <row r="2545" spans="1:7" x14ac:dyDescent="0.2">
      <c r="A2545">
        <v>2544</v>
      </c>
      <c r="B2545" t="s">
        <v>63</v>
      </c>
      <c r="C2545">
        <v>30</v>
      </c>
      <c r="D2545" s="79" t="str">
        <f t="shared" si="156"/>
        <v>South</v>
      </c>
      <c r="E2545" s="79">
        <f t="shared" si="157"/>
        <v>0</v>
      </c>
      <c r="F2545" s="79">
        <f t="shared" si="158"/>
        <v>1</v>
      </c>
      <c r="G2545" s="79">
        <f t="shared" si="159"/>
        <v>0</v>
      </c>
    </row>
    <row r="2546" spans="1:7" x14ac:dyDescent="0.2">
      <c r="A2546">
        <v>2545</v>
      </c>
      <c r="B2546" t="s">
        <v>78</v>
      </c>
      <c r="C2546">
        <v>39</v>
      </c>
      <c r="D2546" s="79" t="str">
        <f t="shared" si="156"/>
        <v>South</v>
      </c>
      <c r="E2546" s="79">
        <f t="shared" si="157"/>
        <v>0</v>
      </c>
      <c r="F2546" s="79">
        <f t="shared" si="158"/>
        <v>1</v>
      </c>
      <c r="G2546" s="79">
        <f t="shared" si="159"/>
        <v>0</v>
      </c>
    </row>
    <row r="2547" spans="1:7" x14ac:dyDescent="0.2">
      <c r="A2547">
        <v>2546</v>
      </c>
      <c r="B2547" t="s">
        <v>104</v>
      </c>
      <c r="C2547">
        <v>10</v>
      </c>
      <c r="D2547" s="79" t="str">
        <f t="shared" si="156"/>
        <v>South</v>
      </c>
      <c r="E2547" s="79">
        <f t="shared" si="157"/>
        <v>0</v>
      </c>
      <c r="F2547" s="79">
        <f t="shared" si="158"/>
        <v>1</v>
      </c>
      <c r="G2547" s="79">
        <f t="shared" si="159"/>
        <v>0</v>
      </c>
    </row>
    <row r="2548" spans="1:7" x14ac:dyDescent="0.2">
      <c r="A2548">
        <v>2547</v>
      </c>
      <c r="B2548" t="s">
        <v>104</v>
      </c>
      <c r="C2548">
        <v>4</v>
      </c>
      <c r="D2548" s="79" t="str">
        <f t="shared" si="156"/>
        <v>South</v>
      </c>
      <c r="E2548" s="79">
        <f t="shared" si="157"/>
        <v>0</v>
      </c>
      <c r="F2548" s="79">
        <f t="shared" si="158"/>
        <v>1</v>
      </c>
      <c r="G2548" s="79">
        <f t="shared" si="159"/>
        <v>0</v>
      </c>
    </row>
    <row r="2549" spans="1:7" x14ac:dyDescent="0.2">
      <c r="A2549">
        <v>2548</v>
      </c>
      <c r="B2549" t="s">
        <v>90</v>
      </c>
      <c r="C2549">
        <v>16</v>
      </c>
      <c r="D2549" s="79" t="str">
        <f t="shared" si="156"/>
        <v>South</v>
      </c>
      <c r="E2549" s="79">
        <f t="shared" si="157"/>
        <v>0</v>
      </c>
      <c r="F2549" s="79">
        <f t="shared" si="158"/>
        <v>1</v>
      </c>
      <c r="G2549" s="79">
        <f t="shared" si="159"/>
        <v>0</v>
      </c>
    </row>
    <row r="2550" spans="1:7" x14ac:dyDescent="0.2">
      <c r="A2550">
        <v>2549</v>
      </c>
      <c r="B2550" t="s">
        <v>104</v>
      </c>
      <c r="C2550">
        <v>34</v>
      </c>
      <c r="D2550" s="79" t="str">
        <f t="shared" si="156"/>
        <v>South</v>
      </c>
      <c r="E2550" s="79">
        <f t="shared" si="157"/>
        <v>0</v>
      </c>
      <c r="F2550" s="79">
        <f t="shared" si="158"/>
        <v>1</v>
      </c>
      <c r="G2550" s="79">
        <f t="shared" si="159"/>
        <v>0</v>
      </c>
    </row>
    <row r="2551" spans="1:7" x14ac:dyDescent="0.2">
      <c r="A2551">
        <v>2550</v>
      </c>
      <c r="B2551" t="s">
        <v>140</v>
      </c>
      <c r="C2551">
        <v>11</v>
      </c>
      <c r="D2551" s="79" t="str">
        <f t="shared" si="156"/>
        <v>South</v>
      </c>
      <c r="E2551" s="79">
        <f t="shared" si="157"/>
        <v>0</v>
      </c>
      <c r="F2551" s="79">
        <f t="shared" si="158"/>
        <v>1</v>
      </c>
      <c r="G2551" s="79">
        <f t="shared" si="159"/>
        <v>0</v>
      </c>
    </row>
    <row r="2552" spans="1:7" x14ac:dyDescent="0.2">
      <c r="A2552">
        <v>2551</v>
      </c>
      <c r="B2552" t="s">
        <v>81</v>
      </c>
      <c r="C2552">
        <v>30</v>
      </c>
      <c r="D2552" s="79" t="str">
        <f t="shared" si="156"/>
        <v>Northeast</v>
      </c>
      <c r="E2552" s="79">
        <f t="shared" si="157"/>
        <v>1</v>
      </c>
      <c r="F2552" s="79">
        <f t="shared" si="158"/>
        <v>0</v>
      </c>
      <c r="G2552" s="79">
        <f t="shared" si="159"/>
        <v>0</v>
      </c>
    </row>
    <row r="2553" spans="1:7" x14ac:dyDescent="0.2">
      <c r="A2553">
        <v>2552</v>
      </c>
      <c r="B2553" t="s">
        <v>147</v>
      </c>
      <c r="C2553">
        <v>40</v>
      </c>
      <c r="D2553" s="79" t="str">
        <f t="shared" si="156"/>
        <v>Midwest</v>
      </c>
      <c r="E2553" s="79">
        <f t="shared" si="157"/>
        <v>0</v>
      </c>
      <c r="F2553" s="79">
        <f t="shared" si="158"/>
        <v>0</v>
      </c>
      <c r="G2553" s="79">
        <f t="shared" si="159"/>
        <v>1</v>
      </c>
    </row>
    <row r="2554" spans="1:7" x14ac:dyDescent="0.2">
      <c r="A2554">
        <v>2553</v>
      </c>
      <c r="B2554" t="s">
        <v>127</v>
      </c>
      <c r="C2554">
        <v>13</v>
      </c>
      <c r="D2554" s="79" t="str">
        <f t="shared" si="156"/>
        <v>South</v>
      </c>
      <c r="E2554" s="79">
        <f t="shared" si="157"/>
        <v>0</v>
      </c>
      <c r="F2554" s="79">
        <f t="shared" si="158"/>
        <v>1</v>
      </c>
      <c r="G2554" s="79">
        <f t="shared" si="159"/>
        <v>0</v>
      </c>
    </row>
    <row r="2555" spans="1:7" x14ac:dyDescent="0.2">
      <c r="A2555">
        <v>2554</v>
      </c>
      <c r="B2555" t="s">
        <v>128</v>
      </c>
      <c r="C2555">
        <v>28</v>
      </c>
      <c r="D2555" s="79" t="str">
        <f t="shared" si="156"/>
        <v>Northeast</v>
      </c>
      <c r="E2555" s="79">
        <f t="shared" si="157"/>
        <v>1</v>
      </c>
      <c r="F2555" s="79">
        <f t="shared" si="158"/>
        <v>0</v>
      </c>
      <c r="G2555" s="79">
        <f t="shared" si="159"/>
        <v>0</v>
      </c>
    </row>
    <row r="2556" spans="1:7" x14ac:dyDescent="0.2">
      <c r="A2556">
        <v>2555</v>
      </c>
      <c r="B2556" t="s">
        <v>110</v>
      </c>
      <c r="C2556">
        <v>49</v>
      </c>
      <c r="D2556" s="79" t="str">
        <f t="shared" si="156"/>
        <v>Midwest</v>
      </c>
      <c r="E2556" s="79">
        <f t="shared" si="157"/>
        <v>0</v>
      </c>
      <c r="F2556" s="79">
        <f t="shared" si="158"/>
        <v>0</v>
      </c>
      <c r="G2556" s="79">
        <f t="shared" si="159"/>
        <v>1</v>
      </c>
    </row>
    <row r="2557" spans="1:7" x14ac:dyDescent="0.2">
      <c r="A2557">
        <v>2556</v>
      </c>
      <c r="B2557" t="s">
        <v>134</v>
      </c>
      <c r="C2557">
        <v>23</v>
      </c>
      <c r="D2557" s="79" t="str">
        <f t="shared" si="156"/>
        <v>West</v>
      </c>
      <c r="E2557" s="79">
        <f t="shared" si="157"/>
        <v>0</v>
      </c>
      <c r="F2557" s="79">
        <f t="shared" si="158"/>
        <v>0</v>
      </c>
      <c r="G2557" s="79">
        <f t="shared" si="159"/>
        <v>0</v>
      </c>
    </row>
    <row r="2558" spans="1:7" x14ac:dyDescent="0.2">
      <c r="A2558">
        <v>2557</v>
      </c>
      <c r="B2558" t="s">
        <v>55</v>
      </c>
      <c r="C2558">
        <v>4</v>
      </c>
      <c r="D2558" s="79" t="str">
        <f t="shared" si="156"/>
        <v>West</v>
      </c>
      <c r="E2558" s="79">
        <f t="shared" si="157"/>
        <v>0</v>
      </c>
      <c r="F2558" s="79">
        <f t="shared" si="158"/>
        <v>0</v>
      </c>
      <c r="G2558" s="79">
        <f t="shared" si="159"/>
        <v>0</v>
      </c>
    </row>
    <row r="2559" spans="1:7" x14ac:dyDescent="0.2">
      <c r="A2559">
        <v>2558</v>
      </c>
      <c r="B2559" t="s">
        <v>100</v>
      </c>
      <c r="C2559">
        <v>17</v>
      </c>
      <c r="D2559" s="79" t="str">
        <f t="shared" si="156"/>
        <v>South</v>
      </c>
      <c r="E2559" s="79">
        <f t="shared" si="157"/>
        <v>0</v>
      </c>
      <c r="F2559" s="79">
        <f t="shared" si="158"/>
        <v>1</v>
      </c>
      <c r="G2559" s="79">
        <f t="shared" si="159"/>
        <v>0</v>
      </c>
    </row>
    <row r="2560" spans="1:7" x14ac:dyDescent="0.2">
      <c r="A2560">
        <v>2559</v>
      </c>
      <c r="B2560" t="s">
        <v>98</v>
      </c>
      <c r="C2560">
        <v>24</v>
      </c>
      <c r="D2560" s="79" t="str">
        <f t="shared" si="156"/>
        <v>West</v>
      </c>
      <c r="E2560" s="79">
        <f t="shared" si="157"/>
        <v>0</v>
      </c>
      <c r="F2560" s="79">
        <f t="shared" si="158"/>
        <v>0</v>
      </c>
      <c r="G2560" s="79">
        <f t="shared" si="159"/>
        <v>0</v>
      </c>
    </row>
    <row r="2561" spans="1:7" x14ac:dyDescent="0.2">
      <c r="A2561">
        <v>2560</v>
      </c>
      <c r="B2561" t="s">
        <v>90</v>
      </c>
      <c r="C2561">
        <v>21</v>
      </c>
      <c r="D2561" s="79" t="str">
        <f t="shared" si="156"/>
        <v>South</v>
      </c>
      <c r="E2561" s="79">
        <f t="shared" si="157"/>
        <v>0</v>
      </c>
      <c r="F2561" s="79">
        <f t="shared" si="158"/>
        <v>1</v>
      </c>
      <c r="G2561" s="79">
        <f t="shared" si="159"/>
        <v>0</v>
      </c>
    </row>
    <row r="2562" spans="1:7" x14ac:dyDescent="0.2">
      <c r="A2562">
        <v>2561</v>
      </c>
      <c r="B2562" t="s">
        <v>98</v>
      </c>
      <c r="C2562">
        <v>17</v>
      </c>
      <c r="D2562" s="79" t="str">
        <f t="shared" si="156"/>
        <v>West</v>
      </c>
      <c r="E2562" s="79">
        <f t="shared" si="157"/>
        <v>0</v>
      </c>
      <c r="F2562" s="79">
        <f t="shared" si="158"/>
        <v>0</v>
      </c>
      <c r="G2562" s="79">
        <f t="shared" si="159"/>
        <v>0</v>
      </c>
    </row>
    <row r="2563" spans="1:7" x14ac:dyDescent="0.2">
      <c r="A2563">
        <v>2562</v>
      </c>
      <c r="B2563" t="s">
        <v>83</v>
      </c>
      <c r="C2563">
        <v>22</v>
      </c>
      <c r="D2563" s="79" t="str">
        <f t="shared" ref="D2563:D2626" si="160">IF(OR(B2563="Maine",B2563="New Hampshire",B2563="Vermont",B2563="Massachusetts",B2563="Rhode Island",B2563="Connecticut",B2563="New York",B2563="New Jersey",B2563="Pennsylvania"),"Northeast",
IF(OR(B2563="Delaware",B2563="Maryland",B2563="Virginia",B2563="West Virginia",B2563="North Carolina",B2563="South Carolina",B2563="Georgia",B2563="Florida",B2563="Kentucky",B2563="Tennessee",B2563="Alabama",B2563="Mississippi",B2563="Arkansas",B2563="Louisiana",B2563="Oklahoma",B2563="Texas"),"South",
IF(OR(B2563="Ohio",B2563="Michigan",B2563="Indiana",B2563="Illinois",B2563="Wisconsin",B2563="Minnesota",B2563="Iowa",B2563="Missouri",B2563="North Dakota",B2563="South Dakota",B2563="Nebraska",B2563="Kansas"),"Midwest",
IF(OR(B2563="Montana",B2563="Idaho",B2563="Wyoming",B2563="Colorado",B2563="Utah",B2563="Nevada",B2563="Arizona",B2563="New Mexico",B2563="Alaska",B2563="Hawaii",B2563="Washington",B2563="Oregon",B2563="California"),"West",
"Unknown"))))</f>
        <v>Northeast</v>
      </c>
      <c r="E2563" s="79">
        <f t="shared" ref="E2563:E2626" si="161">IF(D2563="Northeast", 1, 0)</f>
        <v>1</v>
      </c>
      <c r="F2563" s="79">
        <f t="shared" ref="F2563:F2626" si="162">IF(D2563="South", 1, 0)</f>
        <v>0</v>
      </c>
      <c r="G2563" s="79">
        <f t="shared" ref="G2563:G2626" si="163">IF(D2563="Midwest", 1, 0)</f>
        <v>0</v>
      </c>
    </row>
    <row r="2564" spans="1:7" x14ac:dyDescent="0.2">
      <c r="A2564">
        <v>2563</v>
      </c>
      <c r="B2564" t="s">
        <v>116</v>
      </c>
      <c r="C2564">
        <v>27</v>
      </c>
      <c r="D2564" s="79" t="str">
        <f t="shared" si="160"/>
        <v>West</v>
      </c>
      <c r="E2564" s="79">
        <f t="shared" si="161"/>
        <v>0</v>
      </c>
      <c r="F2564" s="79">
        <f t="shared" si="162"/>
        <v>0</v>
      </c>
      <c r="G2564" s="79">
        <f t="shared" si="163"/>
        <v>0</v>
      </c>
    </row>
    <row r="2565" spans="1:7" x14ac:dyDescent="0.2">
      <c r="A2565">
        <v>2564</v>
      </c>
      <c r="B2565" t="s">
        <v>34</v>
      </c>
      <c r="C2565">
        <v>1</v>
      </c>
      <c r="D2565" s="79" t="str">
        <f t="shared" si="160"/>
        <v>Northeast</v>
      </c>
      <c r="E2565" s="79">
        <f t="shared" si="161"/>
        <v>1</v>
      </c>
      <c r="F2565" s="79">
        <f t="shared" si="162"/>
        <v>0</v>
      </c>
      <c r="G2565" s="79">
        <f t="shared" si="163"/>
        <v>0</v>
      </c>
    </row>
    <row r="2566" spans="1:7" x14ac:dyDescent="0.2">
      <c r="A2566">
        <v>2565</v>
      </c>
      <c r="B2566" t="s">
        <v>21</v>
      </c>
      <c r="C2566">
        <v>27</v>
      </c>
      <c r="D2566" s="79" t="str">
        <f t="shared" si="160"/>
        <v>South</v>
      </c>
      <c r="E2566" s="79">
        <f t="shared" si="161"/>
        <v>0</v>
      </c>
      <c r="F2566" s="79">
        <f t="shared" si="162"/>
        <v>1</v>
      </c>
      <c r="G2566" s="79">
        <f t="shared" si="163"/>
        <v>0</v>
      </c>
    </row>
    <row r="2567" spans="1:7" x14ac:dyDescent="0.2">
      <c r="A2567">
        <v>2566</v>
      </c>
      <c r="B2567" t="s">
        <v>128</v>
      </c>
      <c r="C2567">
        <v>8</v>
      </c>
      <c r="D2567" s="79" t="str">
        <f t="shared" si="160"/>
        <v>Northeast</v>
      </c>
      <c r="E2567" s="79">
        <f t="shared" si="161"/>
        <v>1</v>
      </c>
      <c r="F2567" s="79">
        <f t="shared" si="162"/>
        <v>0</v>
      </c>
      <c r="G2567" s="79">
        <f t="shared" si="163"/>
        <v>0</v>
      </c>
    </row>
    <row r="2568" spans="1:7" x14ac:dyDescent="0.2">
      <c r="A2568">
        <v>2567</v>
      </c>
      <c r="B2568" t="s">
        <v>67</v>
      </c>
      <c r="C2568">
        <v>43</v>
      </c>
      <c r="D2568" s="79" t="str">
        <f t="shared" si="160"/>
        <v>Midwest</v>
      </c>
      <c r="E2568" s="79">
        <f t="shared" si="161"/>
        <v>0</v>
      </c>
      <c r="F2568" s="79">
        <f t="shared" si="162"/>
        <v>0</v>
      </c>
      <c r="G2568" s="79">
        <f t="shared" si="163"/>
        <v>1</v>
      </c>
    </row>
    <row r="2569" spans="1:7" x14ac:dyDescent="0.2">
      <c r="A2569">
        <v>2568</v>
      </c>
      <c r="B2569" t="s">
        <v>150</v>
      </c>
      <c r="C2569">
        <v>24</v>
      </c>
      <c r="D2569" s="79" t="str">
        <f t="shared" si="160"/>
        <v>Midwest</v>
      </c>
      <c r="E2569" s="79">
        <f t="shared" si="161"/>
        <v>0</v>
      </c>
      <c r="F2569" s="79">
        <f t="shared" si="162"/>
        <v>0</v>
      </c>
      <c r="G2569" s="79">
        <f t="shared" si="163"/>
        <v>1</v>
      </c>
    </row>
    <row r="2570" spans="1:7" x14ac:dyDescent="0.2">
      <c r="A2570">
        <v>2569</v>
      </c>
      <c r="B2570" t="s">
        <v>104</v>
      </c>
      <c r="C2570">
        <v>29</v>
      </c>
      <c r="D2570" s="79" t="str">
        <f t="shared" si="160"/>
        <v>South</v>
      </c>
      <c r="E2570" s="79">
        <f t="shared" si="161"/>
        <v>0</v>
      </c>
      <c r="F2570" s="79">
        <f t="shared" si="162"/>
        <v>1</v>
      </c>
      <c r="G2570" s="79">
        <f t="shared" si="163"/>
        <v>0</v>
      </c>
    </row>
    <row r="2571" spans="1:7" x14ac:dyDescent="0.2">
      <c r="A2571">
        <v>2570</v>
      </c>
      <c r="B2571" t="s">
        <v>83</v>
      </c>
      <c r="C2571">
        <v>10</v>
      </c>
      <c r="D2571" s="79" t="str">
        <f t="shared" si="160"/>
        <v>Northeast</v>
      </c>
      <c r="E2571" s="79">
        <f t="shared" si="161"/>
        <v>1</v>
      </c>
      <c r="F2571" s="79">
        <f t="shared" si="162"/>
        <v>0</v>
      </c>
      <c r="G2571" s="79">
        <f t="shared" si="163"/>
        <v>0</v>
      </c>
    </row>
    <row r="2572" spans="1:7" x14ac:dyDescent="0.2">
      <c r="A2572">
        <v>2571</v>
      </c>
      <c r="B2572" t="s">
        <v>129</v>
      </c>
      <c r="C2572">
        <v>12</v>
      </c>
      <c r="D2572" s="79" t="str">
        <f t="shared" si="160"/>
        <v>West</v>
      </c>
      <c r="E2572" s="79">
        <f t="shared" si="161"/>
        <v>0</v>
      </c>
      <c r="F2572" s="79">
        <f t="shared" si="162"/>
        <v>0</v>
      </c>
      <c r="G2572" s="79">
        <f t="shared" si="163"/>
        <v>0</v>
      </c>
    </row>
    <row r="2573" spans="1:7" x14ac:dyDescent="0.2">
      <c r="A2573">
        <v>2572</v>
      </c>
      <c r="B2573" t="s">
        <v>90</v>
      </c>
      <c r="C2573">
        <v>48</v>
      </c>
      <c r="D2573" s="79" t="str">
        <f t="shared" si="160"/>
        <v>South</v>
      </c>
      <c r="E2573" s="79">
        <f t="shared" si="161"/>
        <v>0</v>
      </c>
      <c r="F2573" s="79">
        <f t="shared" si="162"/>
        <v>1</v>
      </c>
      <c r="G2573" s="79">
        <f t="shared" si="163"/>
        <v>0</v>
      </c>
    </row>
    <row r="2574" spans="1:7" x14ac:dyDescent="0.2">
      <c r="A2574">
        <v>2573</v>
      </c>
      <c r="B2574" t="s">
        <v>148</v>
      </c>
      <c r="C2574">
        <v>40</v>
      </c>
      <c r="D2574" s="79" t="str">
        <f t="shared" si="160"/>
        <v>West</v>
      </c>
      <c r="E2574" s="79">
        <f t="shared" si="161"/>
        <v>0</v>
      </c>
      <c r="F2574" s="79">
        <f t="shared" si="162"/>
        <v>0</v>
      </c>
      <c r="G2574" s="79">
        <f t="shared" si="163"/>
        <v>0</v>
      </c>
    </row>
    <row r="2575" spans="1:7" x14ac:dyDescent="0.2">
      <c r="A2575">
        <v>2574</v>
      </c>
      <c r="B2575" t="s">
        <v>129</v>
      </c>
      <c r="C2575">
        <v>1</v>
      </c>
      <c r="D2575" s="79" t="str">
        <f t="shared" si="160"/>
        <v>West</v>
      </c>
      <c r="E2575" s="79">
        <f t="shared" si="161"/>
        <v>0</v>
      </c>
      <c r="F2575" s="79">
        <f t="shared" si="162"/>
        <v>0</v>
      </c>
      <c r="G2575" s="79">
        <f t="shared" si="163"/>
        <v>0</v>
      </c>
    </row>
    <row r="2576" spans="1:7" x14ac:dyDescent="0.2">
      <c r="A2576">
        <v>2575</v>
      </c>
      <c r="B2576" t="s">
        <v>102</v>
      </c>
      <c r="C2576">
        <v>26</v>
      </c>
      <c r="D2576" s="79" t="str">
        <f t="shared" si="160"/>
        <v>South</v>
      </c>
      <c r="E2576" s="79">
        <f t="shared" si="161"/>
        <v>0</v>
      </c>
      <c r="F2576" s="79">
        <f t="shared" si="162"/>
        <v>1</v>
      </c>
      <c r="G2576" s="79">
        <f t="shared" si="163"/>
        <v>0</v>
      </c>
    </row>
    <row r="2577" spans="1:7" x14ac:dyDescent="0.2">
      <c r="A2577">
        <v>2576</v>
      </c>
      <c r="B2577" t="s">
        <v>147</v>
      </c>
      <c r="C2577">
        <v>9</v>
      </c>
      <c r="D2577" s="79" t="str">
        <f t="shared" si="160"/>
        <v>Midwest</v>
      </c>
      <c r="E2577" s="79">
        <f t="shared" si="161"/>
        <v>0</v>
      </c>
      <c r="F2577" s="79">
        <f t="shared" si="162"/>
        <v>0</v>
      </c>
      <c r="G2577" s="79">
        <f t="shared" si="163"/>
        <v>1</v>
      </c>
    </row>
    <row r="2578" spans="1:7" x14ac:dyDescent="0.2">
      <c r="A2578">
        <v>2577</v>
      </c>
      <c r="B2578" t="s">
        <v>81</v>
      </c>
      <c r="C2578">
        <v>19</v>
      </c>
      <c r="D2578" s="79" t="str">
        <f t="shared" si="160"/>
        <v>Northeast</v>
      </c>
      <c r="E2578" s="79">
        <f t="shared" si="161"/>
        <v>1</v>
      </c>
      <c r="F2578" s="79">
        <f t="shared" si="162"/>
        <v>0</v>
      </c>
      <c r="G2578" s="79">
        <f t="shared" si="163"/>
        <v>0</v>
      </c>
    </row>
    <row r="2579" spans="1:7" x14ac:dyDescent="0.2">
      <c r="A2579">
        <v>2578</v>
      </c>
      <c r="B2579" t="s">
        <v>147</v>
      </c>
      <c r="C2579">
        <v>37</v>
      </c>
      <c r="D2579" s="79" t="str">
        <f t="shared" si="160"/>
        <v>Midwest</v>
      </c>
      <c r="E2579" s="79">
        <f t="shared" si="161"/>
        <v>0</v>
      </c>
      <c r="F2579" s="79">
        <f t="shared" si="162"/>
        <v>0</v>
      </c>
      <c r="G2579" s="79">
        <f t="shared" si="163"/>
        <v>1</v>
      </c>
    </row>
    <row r="2580" spans="1:7" x14ac:dyDescent="0.2">
      <c r="A2580">
        <v>2579</v>
      </c>
      <c r="B2580" t="s">
        <v>128</v>
      </c>
      <c r="C2580">
        <v>3</v>
      </c>
      <c r="D2580" s="79" t="str">
        <f t="shared" si="160"/>
        <v>Northeast</v>
      </c>
      <c r="E2580" s="79">
        <f t="shared" si="161"/>
        <v>1</v>
      </c>
      <c r="F2580" s="79">
        <f t="shared" si="162"/>
        <v>0</v>
      </c>
      <c r="G2580" s="79">
        <f t="shared" si="163"/>
        <v>0</v>
      </c>
    </row>
    <row r="2581" spans="1:7" x14ac:dyDescent="0.2">
      <c r="A2581">
        <v>2580</v>
      </c>
      <c r="B2581" t="s">
        <v>147</v>
      </c>
      <c r="C2581">
        <v>40</v>
      </c>
      <c r="D2581" s="79" t="str">
        <f t="shared" si="160"/>
        <v>Midwest</v>
      </c>
      <c r="E2581" s="79">
        <f t="shared" si="161"/>
        <v>0</v>
      </c>
      <c r="F2581" s="79">
        <f t="shared" si="162"/>
        <v>0</v>
      </c>
      <c r="G2581" s="79">
        <f t="shared" si="163"/>
        <v>1</v>
      </c>
    </row>
    <row r="2582" spans="1:7" x14ac:dyDescent="0.2">
      <c r="A2582">
        <v>2581</v>
      </c>
      <c r="B2582" t="s">
        <v>34</v>
      </c>
      <c r="C2582">
        <v>13</v>
      </c>
      <c r="D2582" s="79" t="str">
        <f t="shared" si="160"/>
        <v>Northeast</v>
      </c>
      <c r="E2582" s="79">
        <f t="shared" si="161"/>
        <v>1</v>
      </c>
      <c r="F2582" s="79">
        <f t="shared" si="162"/>
        <v>0</v>
      </c>
      <c r="G2582" s="79">
        <f t="shared" si="163"/>
        <v>0</v>
      </c>
    </row>
    <row r="2583" spans="1:7" x14ac:dyDescent="0.2">
      <c r="A2583">
        <v>2582</v>
      </c>
      <c r="B2583" t="s">
        <v>50</v>
      </c>
      <c r="C2583">
        <v>48</v>
      </c>
      <c r="D2583" s="79" t="str">
        <f t="shared" si="160"/>
        <v>West</v>
      </c>
      <c r="E2583" s="79">
        <f t="shared" si="161"/>
        <v>0</v>
      </c>
      <c r="F2583" s="79">
        <f t="shared" si="162"/>
        <v>0</v>
      </c>
      <c r="G2583" s="79">
        <f t="shared" si="163"/>
        <v>0</v>
      </c>
    </row>
    <row r="2584" spans="1:7" x14ac:dyDescent="0.2">
      <c r="A2584">
        <v>2583</v>
      </c>
      <c r="B2584" t="s">
        <v>146</v>
      </c>
      <c r="C2584">
        <v>4</v>
      </c>
      <c r="D2584" s="79" t="str">
        <f t="shared" si="160"/>
        <v>Midwest</v>
      </c>
      <c r="E2584" s="79">
        <f t="shared" si="161"/>
        <v>0</v>
      </c>
      <c r="F2584" s="79">
        <f t="shared" si="162"/>
        <v>0</v>
      </c>
      <c r="G2584" s="79">
        <f t="shared" si="163"/>
        <v>1</v>
      </c>
    </row>
    <row r="2585" spans="1:7" x14ac:dyDescent="0.2">
      <c r="A2585">
        <v>2584</v>
      </c>
      <c r="B2585" t="s">
        <v>100</v>
      </c>
      <c r="C2585">
        <v>9</v>
      </c>
      <c r="D2585" s="79" t="str">
        <f t="shared" si="160"/>
        <v>South</v>
      </c>
      <c r="E2585" s="79">
        <f t="shared" si="161"/>
        <v>0</v>
      </c>
      <c r="F2585" s="79">
        <f t="shared" si="162"/>
        <v>1</v>
      </c>
      <c r="G2585" s="79">
        <f t="shared" si="163"/>
        <v>0</v>
      </c>
    </row>
    <row r="2586" spans="1:7" x14ac:dyDescent="0.2">
      <c r="A2586">
        <v>2585</v>
      </c>
      <c r="B2586" t="s">
        <v>102</v>
      </c>
      <c r="C2586">
        <v>26</v>
      </c>
      <c r="D2586" s="79" t="str">
        <f t="shared" si="160"/>
        <v>South</v>
      </c>
      <c r="E2586" s="79">
        <f t="shared" si="161"/>
        <v>0</v>
      </c>
      <c r="F2586" s="79">
        <f t="shared" si="162"/>
        <v>1</v>
      </c>
      <c r="G2586" s="79">
        <f t="shared" si="163"/>
        <v>0</v>
      </c>
    </row>
    <row r="2587" spans="1:7" x14ac:dyDescent="0.2">
      <c r="A2587">
        <v>2586</v>
      </c>
      <c r="B2587" t="s">
        <v>149</v>
      </c>
      <c r="C2587">
        <v>19</v>
      </c>
      <c r="D2587" s="79" t="str">
        <f t="shared" si="160"/>
        <v>Midwest</v>
      </c>
      <c r="E2587" s="79">
        <f t="shared" si="161"/>
        <v>0</v>
      </c>
      <c r="F2587" s="79">
        <f t="shared" si="162"/>
        <v>0</v>
      </c>
      <c r="G2587" s="79">
        <f t="shared" si="163"/>
        <v>1</v>
      </c>
    </row>
    <row r="2588" spans="1:7" x14ac:dyDescent="0.2">
      <c r="A2588">
        <v>2587</v>
      </c>
      <c r="B2588" t="s">
        <v>30</v>
      </c>
      <c r="C2588">
        <v>1</v>
      </c>
      <c r="D2588" s="79" t="str">
        <f t="shared" si="160"/>
        <v>Northeast</v>
      </c>
      <c r="E2588" s="79">
        <f t="shared" si="161"/>
        <v>1</v>
      </c>
      <c r="F2588" s="79">
        <f t="shared" si="162"/>
        <v>0</v>
      </c>
      <c r="G2588" s="79">
        <f t="shared" si="163"/>
        <v>0</v>
      </c>
    </row>
    <row r="2589" spans="1:7" x14ac:dyDescent="0.2">
      <c r="A2589">
        <v>2588</v>
      </c>
      <c r="B2589" t="s">
        <v>138</v>
      </c>
      <c r="C2589">
        <v>29</v>
      </c>
      <c r="D2589" s="79" t="str">
        <f t="shared" si="160"/>
        <v>Northeast</v>
      </c>
      <c r="E2589" s="79">
        <f t="shared" si="161"/>
        <v>1</v>
      </c>
      <c r="F2589" s="79">
        <f t="shared" si="162"/>
        <v>0</v>
      </c>
      <c r="G2589" s="79">
        <f t="shared" si="163"/>
        <v>0</v>
      </c>
    </row>
    <row r="2590" spans="1:7" x14ac:dyDescent="0.2">
      <c r="A2590">
        <v>2589</v>
      </c>
      <c r="B2590" t="s">
        <v>78</v>
      </c>
      <c r="C2590">
        <v>38</v>
      </c>
      <c r="D2590" s="79" t="str">
        <f t="shared" si="160"/>
        <v>South</v>
      </c>
      <c r="E2590" s="79">
        <f t="shared" si="161"/>
        <v>0</v>
      </c>
      <c r="F2590" s="79">
        <f t="shared" si="162"/>
        <v>1</v>
      </c>
      <c r="G2590" s="79">
        <f t="shared" si="163"/>
        <v>0</v>
      </c>
    </row>
    <row r="2591" spans="1:7" x14ac:dyDescent="0.2">
      <c r="A2591">
        <v>2590</v>
      </c>
      <c r="B2591" t="s">
        <v>113</v>
      </c>
      <c r="C2591">
        <v>31</v>
      </c>
      <c r="D2591" s="79" t="str">
        <f t="shared" si="160"/>
        <v>Midwest</v>
      </c>
      <c r="E2591" s="79">
        <f t="shared" si="161"/>
        <v>0</v>
      </c>
      <c r="F2591" s="79">
        <f t="shared" si="162"/>
        <v>0</v>
      </c>
      <c r="G2591" s="79">
        <f t="shared" si="163"/>
        <v>1</v>
      </c>
    </row>
    <row r="2592" spans="1:7" x14ac:dyDescent="0.2">
      <c r="A2592">
        <v>2591</v>
      </c>
      <c r="B2592" t="s">
        <v>98</v>
      </c>
      <c r="C2592">
        <v>35</v>
      </c>
      <c r="D2592" s="79" t="str">
        <f t="shared" si="160"/>
        <v>West</v>
      </c>
      <c r="E2592" s="79">
        <f t="shared" si="161"/>
        <v>0</v>
      </c>
      <c r="F2592" s="79">
        <f t="shared" si="162"/>
        <v>0</v>
      </c>
      <c r="G2592" s="79">
        <f t="shared" si="163"/>
        <v>0</v>
      </c>
    </row>
    <row r="2593" spans="1:7" x14ac:dyDescent="0.2">
      <c r="A2593">
        <v>2592</v>
      </c>
      <c r="B2593" t="s">
        <v>129</v>
      </c>
      <c r="C2593">
        <v>40</v>
      </c>
      <c r="D2593" s="79" t="str">
        <f t="shared" si="160"/>
        <v>West</v>
      </c>
      <c r="E2593" s="79">
        <f t="shared" si="161"/>
        <v>0</v>
      </c>
      <c r="F2593" s="79">
        <f t="shared" si="162"/>
        <v>0</v>
      </c>
      <c r="G2593" s="79">
        <f t="shared" si="163"/>
        <v>0</v>
      </c>
    </row>
    <row r="2594" spans="1:7" x14ac:dyDescent="0.2">
      <c r="A2594">
        <v>2593</v>
      </c>
      <c r="B2594" t="s">
        <v>145</v>
      </c>
      <c r="C2594">
        <v>13</v>
      </c>
      <c r="D2594" s="79" t="str">
        <f t="shared" si="160"/>
        <v>Midwest</v>
      </c>
      <c r="E2594" s="79">
        <f t="shared" si="161"/>
        <v>0</v>
      </c>
      <c r="F2594" s="79">
        <f t="shared" si="162"/>
        <v>0</v>
      </c>
      <c r="G2594" s="79">
        <f t="shared" si="163"/>
        <v>1</v>
      </c>
    </row>
    <row r="2595" spans="1:7" x14ac:dyDescent="0.2">
      <c r="A2595">
        <v>2594</v>
      </c>
      <c r="B2595" t="s">
        <v>111</v>
      </c>
      <c r="C2595">
        <v>9</v>
      </c>
      <c r="D2595" s="79" t="str">
        <f t="shared" si="160"/>
        <v>West</v>
      </c>
      <c r="E2595" s="79">
        <f t="shared" si="161"/>
        <v>0</v>
      </c>
      <c r="F2595" s="79">
        <f t="shared" si="162"/>
        <v>0</v>
      </c>
      <c r="G2595" s="79">
        <f t="shared" si="163"/>
        <v>0</v>
      </c>
    </row>
    <row r="2596" spans="1:7" x14ac:dyDescent="0.2">
      <c r="A2596">
        <v>2595</v>
      </c>
      <c r="B2596" t="s">
        <v>55</v>
      </c>
      <c r="C2596">
        <v>25</v>
      </c>
      <c r="D2596" s="79" t="str">
        <f t="shared" si="160"/>
        <v>West</v>
      </c>
      <c r="E2596" s="79">
        <f t="shared" si="161"/>
        <v>0</v>
      </c>
      <c r="F2596" s="79">
        <f t="shared" si="162"/>
        <v>0</v>
      </c>
      <c r="G2596" s="79">
        <f t="shared" si="163"/>
        <v>0</v>
      </c>
    </row>
    <row r="2597" spans="1:7" x14ac:dyDescent="0.2">
      <c r="A2597">
        <v>2596</v>
      </c>
      <c r="B2597" t="s">
        <v>145</v>
      </c>
      <c r="C2597">
        <v>3</v>
      </c>
      <c r="D2597" s="79" t="str">
        <f t="shared" si="160"/>
        <v>Midwest</v>
      </c>
      <c r="E2597" s="79">
        <f t="shared" si="161"/>
        <v>0</v>
      </c>
      <c r="F2597" s="79">
        <f t="shared" si="162"/>
        <v>0</v>
      </c>
      <c r="G2597" s="79">
        <f t="shared" si="163"/>
        <v>1</v>
      </c>
    </row>
    <row r="2598" spans="1:7" x14ac:dyDescent="0.2">
      <c r="A2598">
        <v>2597</v>
      </c>
      <c r="B2598" t="s">
        <v>59</v>
      </c>
      <c r="C2598">
        <v>35</v>
      </c>
      <c r="D2598" s="79" t="str">
        <f t="shared" si="160"/>
        <v>South</v>
      </c>
      <c r="E2598" s="79">
        <f t="shared" si="161"/>
        <v>0</v>
      </c>
      <c r="F2598" s="79">
        <f t="shared" si="162"/>
        <v>1</v>
      </c>
      <c r="G2598" s="79">
        <f t="shared" si="163"/>
        <v>0</v>
      </c>
    </row>
    <row r="2599" spans="1:7" x14ac:dyDescent="0.2">
      <c r="A2599">
        <v>2598</v>
      </c>
      <c r="B2599" t="s">
        <v>89</v>
      </c>
      <c r="C2599">
        <v>13</v>
      </c>
      <c r="D2599" s="79" t="str">
        <f t="shared" si="160"/>
        <v>South</v>
      </c>
      <c r="E2599" s="79">
        <f t="shared" si="161"/>
        <v>0</v>
      </c>
      <c r="F2599" s="79">
        <f t="shared" si="162"/>
        <v>1</v>
      </c>
      <c r="G2599" s="79">
        <f t="shared" si="163"/>
        <v>0</v>
      </c>
    </row>
    <row r="2600" spans="1:7" x14ac:dyDescent="0.2">
      <c r="A2600">
        <v>2599</v>
      </c>
      <c r="B2600" t="s">
        <v>106</v>
      </c>
      <c r="C2600">
        <v>31</v>
      </c>
      <c r="D2600" s="79" t="str">
        <f t="shared" si="160"/>
        <v>West</v>
      </c>
      <c r="E2600" s="79">
        <f t="shared" si="161"/>
        <v>0</v>
      </c>
      <c r="F2600" s="79">
        <f t="shared" si="162"/>
        <v>0</v>
      </c>
      <c r="G2600" s="79">
        <f t="shared" si="163"/>
        <v>0</v>
      </c>
    </row>
    <row r="2601" spans="1:7" x14ac:dyDescent="0.2">
      <c r="A2601">
        <v>2600</v>
      </c>
      <c r="B2601" t="s">
        <v>128</v>
      </c>
      <c r="C2601">
        <v>48</v>
      </c>
      <c r="D2601" s="79" t="str">
        <f t="shared" si="160"/>
        <v>Northeast</v>
      </c>
      <c r="E2601" s="79">
        <f t="shared" si="161"/>
        <v>1</v>
      </c>
      <c r="F2601" s="79">
        <f t="shared" si="162"/>
        <v>0</v>
      </c>
      <c r="G2601" s="79">
        <f t="shared" si="163"/>
        <v>0</v>
      </c>
    </row>
    <row r="2602" spans="1:7" x14ac:dyDescent="0.2">
      <c r="A2602">
        <v>2601</v>
      </c>
      <c r="B2602" t="s">
        <v>83</v>
      </c>
      <c r="C2602">
        <v>6</v>
      </c>
      <c r="D2602" s="79" t="str">
        <f t="shared" si="160"/>
        <v>Northeast</v>
      </c>
      <c r="E2602" s="79">
        <f t="shared" si="161"/>
        <v>1</v>
      </c>
      <c r="F2602" s="79">
        <f t="shared" si="162"/>
        <v>0</v>
      </c>
      <c r="G2602" s="79">
        <f t="shared" si="163"/>
        <v>0</v>
      </c>
    </row>
    <row r="2603" spans="1:7" x14ac:dyDescent="0.2">
      <c r="A2603">
        <v>2602</v>
      </c>
      <c r="B2603" t="s">
        <v>90</v>
      </c>
      <c r="C2603">
        <v>43</v>
      </c>
      <c r="D2603" s="79" t="str">
        <f t="shared" si="160"/>
        <v>South</v>
      </c>
      <c r="E2603" s="79">
        <f t="shared" si="161"/>
        <v>0</v>
      </c>
      <c r="F2603" s="79">
        <f t="shared" si="162"/>
        <v>1</v>
      </c>
      <c r="G2603" s="79">
        <f t="shared" si="163"/>
        <v>0</v>
      </c>
    </row>
    <row r="2604" spans="1:7" x14ac:dyDescent="0.2">
      <c r="A2604">
        <v>2603</v>
      </c>
      <c r="B2604" t="s">
        <v>130</v>
      </c>
      <c r="C2604">
        <v>1</v>
      </c>
      <c r="D2604" s="79" t="str">
        <f t="shared" si="160"/>
        <v>South</v>
      </c>
      <c r="E2604" s="79">
        <f t="shared" si="161"/>
        <v>0</v>
      </c>
      <c r="F2604" s="79">
        <f t="shared" si="162"/>
        <v>1</v>
      </c>
      <c r="G2604" s="79">
        <f t="shared" si="163"/>
        <v>0</v>
      </c>
    </row>
    <row r="2605" spans="1:7" x14ac:dyDescent="0.2">
      <c r="A2605">
        <v>2604</v>
      </c>
      <c r="B2605" t="s">
        <v>148</v>
      </c>
      <c r="C2605">
        <v>8</v>
      </c>
      <c r="D2605" s="79" t="str">
        <f t="shared" si="160"/>
        <v>West</v>
      </c>
      <c r="E2605" s="79">
        <f t="shared" si="161"/>
        <v>0</v>
      </c>
      <c r="F2605" s="79">
        <f t="shared" si="162"/>
        <v>0</v>
      </c>
      <c r="G2605" s="79">
        <f t="shared" si="163"/>
        <v>0</v>
      </c>
    </row>
    <row r="2606" spans="1:7" x14ac:dyDescent="0.2">
      <c r="A2606">
        <v>2605</v>
      </c>
      <c r="B2606" t="s">
        <v>111</v>
      </c>
      <c r="C2606">
        <v>6</v>
      </c>
      <c r="D2606" s="79" t="str">
        <f t="shared" si="160"/>
        <v>West</v>
      </c>
      <c r="E2606" s="79">
        <f t="shared" si="161"/>
        <v>0</v>
      </c>
      <c r="F2606" s="79">
        <f t="shared" si="162"/>
        <v>0</v>
      </c>
      <c r="G2606" s="79">
        <f t="shared" si="163"/>
        <v>0</v>
      </c>
    </row>
    <row r="2607" spans="1:7" x14ac:dyDescent="0.2">
      <c r="A2607">
        <v>2606</v>
      </c>
      <c r="B2607" t="s">
        <v>106</v>
      </c>
      <c r="C2607">
        <v>32</v>
      </c>
      <c r="D2607" s="79" t="str">
        <f t="shared" si="160"/>
        <v>West</v>
      </c>
      <c r="E2607" s="79">
        <f t="shared" si="161"/>
        <v>0</v>
      </c>
      <c r="F2607" s="79">
        <f t="shared" si="162"/>
        <v>0</v>
      </c>
      <c r="G2607" s="79">
        <f t="shared" si="163"/>
        <v>0</v>
      </c>
    </row>
    <row r="2608" spans="1:7" x14ac:dyDescent="0.2">
      <c r="A2608">
        <v>2607</v>
      </c>
      <c r="B2608" t="s">
        <v>106</v>
      </c>
      <c r="C2608">
        <v>46</v>
      </c>
      <c r="D2608" s="79" t="str">
        <f t="shared" si="160"/>
        <v>West</v>
      </c>
      <c r="E2608" s="79">
        <f t="shared" si="161"/>
        <v>0</v>
      </c>
      <c r="F2608" s="79">
        <f t="shared" si="162"/>
        <v>0</v>
      </c>
      <c r="G2608" s="79">
        <f t="shared" si="163"/>
        <v>0</v>
      </c>
    </row>
    <row r="2609" spans="1:7" x14ac:dyDescent="0.2">
      <c r="A2609">
        <v>2608</v>
      </c>
      <c r="B2609" t="s">
        <v>100</v>
      </c>
      <c r="C2609">
        <v>38</v>
      </c>
      <c r="D2609" s="79" t="str">
        <f t="shared" si="160"/>
        <v>South</v>
      </c>
      <c r="E2609" s="79">
        <f t="shared" si="161"/>
        <v>0</v>
      </c>
      <c r="F2609" s="79">
        <f t="shared" si="162"/>
        <v>1</v>
      </c>
      <c r="G2609" s="79">
        <f t="shared" si="163"/>
        <v>0</v>
      </c>
    </row>
    <row r="2610" spans="1:7" x14ac:dyDescent="0.2">
      <c r="A2610">
        <v>2609</v>
      </c>
      <c r="B2610" t="s">
        <v>90</v>
      </c>
      <c r="C2610">
        <v>48</v>
      </c>
      <c r="D2610" s="79" t="str">
        <f t="shared" si="160"/>
        <v>South</v>
      </c>
      <c r="E2610" s="79">
        <f t="shared" si="161"/>
        <v>0</v>
      </c>
      <c r="F2610" s="79">
        <f t="shared" si="162"/>
        <v>1</v>
      </c>
      <c r="G2610" s="79">
        <f t="shared" si="163"/>
        <v>0</v>
      </c>
    </row>
    <row r="2611" spans="1:7" x14ac:dyDescent="0.2">
      <c r="A2611">
        <v>2610</v>
      </c>
      <c r="B2611" t="s">
        <v>71</v>
      </c>
      <c r="C2611">
        <v>18</v>
      </c>
      <c r="D2611" s="79" t="str">
        <f t="shared" si="160"/>
        <v>South</v>
      </c>
      <c r="E2611" s="79">
        <f t="shared" si="161"/>
        <v>0</v>
      </c>
      <c r="F2611" s="79">
        <f t="shared" si="162"/>
        <v>1</v>
      </c>
      <c r="G2611" s="79">
        <f t="shared" si="163"/>
        <v>0</v>
      </c>
    </row>
    <row r="2612" spans="1:7" x14ac:dyDescent="0.2">
      <c r="A2612">
        <v>2611</v>
      </c>
      <c r="B2612" t="s">
        <v>63</v>
      </c>
      <c r="C2612">
        <v>25</v>
      </c>
      <c r="D2612" s="79" t="str">
        <f t="shared" si="160"/>
        <v>South</v>
      </c>
      <c r="E2612" s="79">
        <f t="shared" si="161"/>
        <v>0</v>
      </c>
      <c r="F2612" s="79">
        <f t="shared" si="162"/>
        <v>1</v>
      </c>
      <c r="G2612" s="79">
        <f t="shared" si="163"/>
        <v>0</v>
      </c>
    </row>
    <row r="2613" spans="1:7" x14ac:dyDescent="0.2">
      <c r="A2613">
        <v>2612</v>
      </c>
      <c r="B2613" t="s">
        <v>150</v>
      </c>
      <c r="C2613">
        <v>4</v>
      </c>
      <c r="D2613" s="79" t="str">
        <f t="shared" si="160"/>
        <v>Midwest</v>
      </c>
      <c r="E2613" s="79">
        <f t="shared" si="161"/>
        <v>0</v>
      </c>
      <c r="F2613" s="79">
        <f t="shared" si="162"/>
        <v>0</v>
      </c>
      <c r="G2613" s="79">
        <f t="shared" si="163"/>
        <v>1</v>
      </c>
    </row>
    <row r="2614" spans="1:7" x14ac:dyDescent="0.2">
      <c r="A2614">
        <v>2613</v>
      </c>
      <c r="B2614" t="s">
        <v>59</v>
      </c>
      <c r="C2614">
        <v>27</v>
      </c>
      <c r="D2614" s="79" t="str">
        <f t="shared" si="160"/>
        <v>South</v>
      </c>
      <c r="E2614" s="79">
        <f t="shared" si="161"/>
        <v>0</v>
      </c>
      <c r="F2614" s="79">
        <f t="shared" si="162"/>
        <v>1</v>
      </c>
      <c r="G2614" s="79">
        <f t="shared" si="163"/>
        <v>0</v>
      </c>
    </row>
    <row r="2615" spans="1:7" x14ac:dyDescent="0.2">
      <c r="A2615">
        <v>2614</v>
      </c>
      <c r="B2615" t="s">
        <v>146</v>
      </c>
      <c r="C2615">
        <v>14</v>
      </c>
      <c r="D2615" s="79" t="str">
        <f t="shared" si="160"/>
        <v>Midwest</v>
      </c>
      <c r="E2615" s="79">
        <f t="shared" si="161"/>
        <v>0</v>
      </c>
      <c r="F2615" s="79">
        <f t="shared" si="162"/>
        <v>0</v>
      </c>
      <c r="G2615" s="79">
        <f t="shared" si="163"/>
        <v>1</v>
      </c>
    </row>
    <row r="2616" spans="1:7" x14ac:dyDescent="0.2">
      <c r="A2616">
        <v>2615</v>
      </c>
      <c r="B2616" t="s">
        <v>113</v>
      </c>
      <c r="C2616">
        <v>36</v>
      </c>
      <c r="D2616" s="79" t="str">
        <f t="shared" si="160"/>
        <v>Midwest</v>
      </c>
      <c r="E2616" s="79">
        <f t="shared" si="161"/>
        <v>0</v>
      </c>
      <c r="F2616" s="79">
        <f t="shared" si="162"/>
        <v>0</v>
      </c>
      <c r="G2616" s="79">
        <f t="shared" si="163"/>
        <v>1</v>
      </c>
    </row>
    <row r="2617" spans="1:7" x14ac:dyDescent="0.2">
      <c r="A2617">
        <v>2616</v>
      </c>
      <c r="B2617" t="s">
        <v>116</v>
      </c>
      <c r="C2617">
        <v>6</v>
      </c>
      <c r="D2617" s="79" t="str">
        <f t="shared" si="160"/>
        <v>West</v>
      </c>
      <c r="E2617" s="79">
        <f t="shared" si="161"/>
        <v>0</v>
      </c>
      <c r="F2617" s="79">
        <f t="shared" si="162"/>
        <v>0</v>
      </c>
      <c r="G2617" s="79">
        <f t="shared" si="163"/>
        <v>0</v>
      </c>
    </row>
    <row r="2618" spans="1:7" x14ac:dyDescent="0.2">
      <c r="A2618">
        <v>2617</v>
      </c>
      <c r="B2618" t="s">
        <v>141</v>
      </c>
      <c r="C2618">
        <v>46</v>
      </c>
      <c r="D2618" s="79" t="str">
        <f t="shared" si="160"/>
        <v>South</v>
      </c>
      <c r="E2618" s="79">
        <f t="shared" si="161"/>
        <v>0</v>
      </c>
      <c r="F2618" s="79">
        <f t="shared" si="162"/>
        <v>1</v>
      </c>
      <c r="G2618" s="79">
        <f t="shared" si="163"/>
        <v>0</v>
      </c>
    </row>
    <row r="2619" spans="1:7" x14ac:dyDescent="0.2">
      <c r="A2619">
        <v>2618</v>
      </c>
      <c r="B2619" t="s">
        <v>134</v>
      </c>
      <c r="C2619">
        <v>29</v>
      </c>
      <c r="D2619" s="79" t="str">
        <f t="shared" si="160"/>
        <v>West</v>
      </c>
      <c r="E2619" s="79">
        <f t="shared" si="161"/>
        <v>0</v>
      </c>
      <c r="F2619" s="79">
        <f t="shared" si="162"/>
        <v>0</v>
      </c>
      <c r="G2619" s="79">
        <f t="shared" si="163"/>
        <v>0</v>
      </c>
    </row>
    <row r="2620" spans="1:7" x14ac:dyDescent="0.2">
      <c r="A2620">
        <v>2619</v>
      </c>
      <c r="B2620" t="s">
        <v>59</v>
      </c>
      <c r="C2620">
        <v>12</v>
      </c>
      <c r="D2620" s="79" t="str">
        <f t="shared" si="160"/>
        <v>South</v>
      </c>
      <c r="E2620" s="79">
        <f t="shared" si="161"/>
        <v>0</v>
      </c>
      <c r="F2620" s="79">
        <f t="shared" si="162"/>
        <v>1</v>
      </c>
      <c r="G2620" s="79">
        <f t="shared" si="163"/>
        <v>0</v>
      </c>
    </row>
    <row r="2621" spans="1:7" x14ac:dyDescent="0.2">
      <c r="A2621">
        <v>2620</v>
      </c>
      <c r="B2621" t="s">
        <v>138</v>
      </c>
      <c r="C2621">
        <v>47</v>
      </c>
      <c r="D2621" s="79" t="str">
        <f t="shared" si="160"/>
        <v>Northeast</v>
      </c>
      <c r="E2621" s="79">
        <f t="shared" si="161"/>
        <v>1</v>
      </c>
      <c r="F2621" s="79">
        <f t="shared" si="162"/>
        <v>0</v>
      </c>
      <c r="G2621" s="79">
        <f t="shared" si="163"/>
        <v>0</v>
      </c>
    </row>
    <row r="2622" spans="1:7" x14ac:dyDescent="0.2">
      <c r="A2622">
        <v>2621</v>
      </c>
      <c r="B2622" t="s">
        <v>122</v>
      </c>
      <c r="C2622">
        <v>28</v>
      </c>
      <c r="D2622" s="79" t="str">
        <f t="shared" si="160"/>
        <v>Midwest</v>
      </c>
      <c r="E2622" s="79">
        <f t="shared" si="161"/>
        <v>0</v>
      </c>
      <c r="F2622" s="79">
        <f t="shared" si="162"/>
        <v>0</v>
      </c>
      <c r="G2622" s="79">
        <f t="shared" si="163"/>
        <v>1</v>
      </c>
    </row>
    <row r="2623" spans="1:7" x14ac:dyDescent="0.2">
      <c r="A2623">
        <v>2622</v>
      </c>
      <c r="B2623" t="s">
        <v>30</v>
      </c>
      <c r="C2623">
        <v>21</v>
      </c>
      <c r="D2623" s="79" t="str">
        <f t="shared" si="160"/>
        <v>Northeast</v>
      </c>
      <c r="E2623" s="79">
        <f t="shared" si="161"/>
        <v>1</v>
      </c>
      <c r="F2623" s="79">
        <f t="shared" si="162"/>
        <v>0</v>
      </c>
      <c r="G2623" s="79">
        <f t="shared" si="163"/>
        <v>0</v>
      </c>
    </row>
    <row r="2624" spans="1:7" x14ac:dyDescent="0.2">
      <c r="A2624">
        <v>2623</v>
      </c>
      <c r="B2624" t="s">
        <v>81</v>
      </c>
      <c r="C2624">
        <v>15</v>
      </c>
      <c r="D2624" s="79" t="str">
        <f t="shared" si="160"/>
        <v>Northeast</v>
      </c>
      <c r="E2624" s="79">
        <f t="shared" si="161"/>
        <v>1</v>
      </c>
      <c r="F2624" s="79">
        <f t="shared" si="162"/>
        <v>0</v>
      </c>
      <c r="G2624" s="79">
        <f t="shared" si="163"/>
        <v>0</v>
      </c>
    </row>
    <row r="2625" spans="1:7" x14ac:dyDescent="0.2">
      <c r="A2625">
        <v>2624</v>
      </c>
      <c r="B2625" t="s">
        <v>34</v>
      </c>
      <c r="C2625">
        <v>38</v>
      </c>
      <c r="D2625" s="79" t="str">
        <f t="shared" si="160"/>
        <v>Northeast</v>
      </c>
      <c r="E2625" s="79">
        <f t="shared" si="161"/>
        <v>1</v>
      </c>
      <c r="F2625" s="79">
        <f t="shared" si="162"/>
        <v>0</v>
      </c>
      <c r="G2625" s="79">
        <f t="shared" si="163"/>
        <v>0</v>
      </c>
    </row>
    <row r="2626" spans="1:7" x14ac:dyDescent="0.2">
      <c r="A2626">
        <v>2625</v>
      </c>
      <c r="B2626" t="s">
        <v>146</v>
      </c>
      <c r="C2626">
        <v>19</v>
      </c>
      <c r="D2626" s="79" t="str">
        <f t="shared" si="160"/>
        <v>Midwest</v>
      </c>
      <c r="E2626" s="79">
        <f t="shared" si="161"/>
        <v>0</v>
      </c>
      <c r="F2626" s="79">
        <f t="shared" si="162"/>
        <v>0</v>
      </c>
      <c r="G2626" s="79">
        <f t="shared" si="163"/>
        <v>1</v>
      </c>
    </row>
    <row r="2627" spans="1:7" x14ac:dyDescent="0.2">
      <c r="A2627">
        <v>2626</v>
      </c>
      <c r="B2627" t="s">
        <v>111</v>
      </c>
      <c r="C2627">
        <v>31</v>
      </c>
      <c r="D2627" s="79" t="str">
        <f t="shared" ref="D2627:D2690" si="164">IF(OR(B2627="Maine",B2627="New Hampshire",B2627="Vermont",B2627="Massachusetts",B2627="Rhode Island",B2627="Connecticut",B2627="New York",B2627="New Jersey",B2627="Pennsylvania"),"Northeast",
IF(OR(B2627="Delaware",B2627="Maryland",B2627="Virginia",B2627="West Virginia",B2627="North Carolina",B2627="South Carolina",B2627="Georgia",B2627="Florida",B2627="Kentucky",B2627="Tennessee",B2627="Alabama",B2627="Mississippi",B2627="Arkansas",B2627="Louisiana",B2627="Oklahoma",B2627="Texas"),"South",
IF(OR(B2627="Ohio",B2627="Michigan",B2627="Indiana",B2627="Illinois",B2627="Wisconsin",B2627="Minnesota",B2627="Iowa",B2627="Missouri",B2627="North Dakota",B2627="South Dakota",B2627="Nebraska",B2627="Kansas"),"Midwest",
IF(OR(B2627="Montana",B2627="Idaho",B2627="Wyoming",B2627="Colorado",B2627="Utah",B2627="Nevada",B2627="Arizona",B2627="New Mexico",B2627="Alaska",B2627="Hawaii",B2627="Washington",B2627="Oregon",B2627="California"),"West",
"Unknown"))))</f>
        <v>West</v>
      </c>
      <c r="E2627" s="79">
        <f t="shared" ref="E2627:E2690" si="165">IF(D2627="Northeast", 1, 0)</f>
        <v>0</v>
      </c>
      <c r="F2627" s="79">
        <f t="shared" ref="F2627:F2690" si="166">IF(D2627="South", 1, 0)</f>
        <v>0</v>
      </c>
      <c r="G2627" s="79">
        <f t="shared" ref="G2627:G2690" si="167">IF(D2627="Midwest", 1, 0)</f>
        <v>0</v>
      </c>
    </row>
    <row r="2628" spans="1:7" x14ac:dyDescent="0.2">
      <c r="A2628">
        <v>2627</v>
      </c>
      <c r="B2628" t="s">
        <v>42</v>
      </c>
      <c r="C2628">
        <v>30</v>
      </c>
      <c r="D2628" s="79" t="str">
        <f t="shared" si="164"/>
        <v>Northeast</v>
      </c>
      <c r="E2628" s="79">
        <f t="shared" si="165"/>
        <v>1</v>
      </c>
      <c r="F2628" s="79">
        <f t="shared" si="166"/>
        <v>0</v>
      </c>
      <c r="G2628" s="79">
        <f t="shared" si="167"/>
        <v>0</v>
      </c>
    </row>
    <row r="2629" spans="1:7" x14ac:dyDescent="0.2">
      <c r="A2629">
        <v>2628</v>
      </c>
      <c r="B2629" t="s">
        <v>67</v>
      </c>
      <c r="C2629">
        <v>40</v>
      </c>
      <c r="D2629" s="79" t="str">
        <f t="shared" si="164"/>
        <v>Midwest</v>
      </c>
      <c r="E2629" s="79">
        <f t="shared" si="165"/>
        <v>0</v>
      </c>
      <c r="F2629" s="79">
        <f t="shared" si="166"/>
        <v>0</v>
      </c>
      <c r="G2629" s="79">
        <f t="shared" si="167"/>
        <v>1</v>
      </c>
    </row>
    <row r="2630" spans="1:7" x14ac:dyDescent="0.2">
      <c r="A2630">
        <v>2629</v>
      </c>
      <c r="B2630" t="s">
        <v>50</v>
      </c>
      <c r="C2630">
        <v>42</v>
      </c>
      <c r="D2630" s="79" t="str">
        <f t="shared" si="164"/>
        <v>West</v>
      </c>
      <c r="E2630" s="79">
        <f t="shared" si="165"/>
        <v>0</v>
      </c>
      <c r="F2630" s="79">
        <f t="shared" si="166"/>
        <v>0</v>
      </c>
      <c r="G2630" s="79">
        <f t="shared" si="167"/>
        <v>0</v>
      </c>
    </row>
    <row r="2631" spans="1:7" x14ac:dyDescent="0.2">
      <c r="A2631">
        <v>2630</v>
      </c>
      <c r="B2631" t="s">
        <v>81</v>
      </c>
      <c r="C2631">
        <v>25</v>
      </c>
      <c r="D2631" s="79" t="str">
        <f t="shared" si="164"/>
        <v>Northeast</v>
      </c>
      <c r="E2631" s="79">
        <f t="shared" si="165"/>
        <v>1</v>
      </c>
      <c r="F2631" s="79">
        <f t="shared" si="166"/>
        <v>0</v>
      </c>
      <c r="G2631" s="79">
        <f t="shared" si="167"/>
        <v>0</v>
      </c>
    </row>
    <row r="2632" spans="1:7" x14ac:dyDescent="0.2">
      <c r="A2632">
        <v>2631</v>
      </c>
      <c r="B2632" t="s">
        <v>30</v>
      </c>
      <c r="C2632">
        <v>20</v>
      </c>
      <c r="D2632" s="79" t="str">
        <f t="shared" si="164"/>
        <v>Northeast</v>
      </c>
      <c r="E2632" s="79">
        <f t="shared" si="165"/>
        <v>1</v>
      </c>
      <c r="F2632" s="79">
        <f t="shared" si="166"/>
        <v>0</v>
      </c>
      <c r="G2632" s="79">
        <f t="shared" si="167"/>
        <v>0</v>
      </c>
    </row>
    <row r="2633" spans="1:7" x14ac:dyDescent="0.2">
      <c r="A2633">
        <v>2632</v>
      </c>
      <c r="B2633" t="s">
        <v>138</v>
      </c>
      <c r="C2633">
        <v>3</v>
      </c>
      <c r="D2633" s="79" t="str">
        <f t="shared" si="164"/>
        <v>Northeast</v>
      </c>
      <c r="E2633" s="79">
        <f t="shared" si="165"/>
        <v>1</v>
      </c>
      <c r="F2633" s="79">
        <f t="shared" si="166"/>
        <v>0</v>
      </c>
      <c r="G2633" s="79">
        <f t="shared" si="167"/>
        <v>0</v>
      </c>
    </row>
    <row r="2634" spans="1:7" x14ac:dyDescent="0.2">
      <c r="A2634">
        <v>2633</v>
      </c>
      <c r="B2634" t="s">
        <v>119</v>
      </c>
      <c r="C2634">
        <v>14</v>
      </c>
      <c r="D2634" s="79" t="str">
        <f t="shared" si="164"/>
        <v>West</v>
      </c>
      <c r="E2634" s="79">
        <f t="shared" si="165"/>
        <v>0</v>
      </c>
      <c r="F2634" s="79">
        <f t="shared" si="166"/>
        <v>0</v>
      </c>
      <c r="G2634" s="79">
        <f t="shared" si="167"/>
        <v>0</v>
      </c>
    </row>
    <row r="2635" spans="1:7" x14ac:dyDescent="0.2">
      <c r="A2635">
        <v>2634</v>
      </c>
      <c r="B2635" t="s">
        <v>119</v>
      </c>
      <c r="C2635">
        <v>32</v>
      </c>
      <c r="D2635" s="79" t="str">
        <f t="shared" si="164"/>
        <v>West</v>
      </c>
      <c r="E2635" s="79">
        <f t="shared" si="165"/>
        <v>0</v>
      </c>
      <c r="F2635" s="79">
        <f t="shared" si="166"/>
        <v>0</v>
      </c>
      <c r="G2635" s="79">
        <f t="shared" si="167"/>
        <v>0</v>
      </c>
    </row>
    <row r="2636" spans="1:7" x14ac:dyDescent="0.2">
      <c r="A2636">
        <v>2635</v>
      </c>
      <c r="B2636" t="s">
        <v>97</v>
      </c>
      <c r="C2636">
        <v>20</v>
      </c>
      <c r="D2636" s="79" t="str">
        <f t="shared" si="164"/>
        <v>South</v>
      </c>
      <c r="E2636" s="79">
        <f t="shared" si="165"/>
        <v>0</v>
      </c>
      <c r="F2636" s="79">
        <f t="shared" si="166"/>
        <v>1</v>
      </c>
      <c r="G2636" s="79">
        <f t="shared" si="167"/>
        <v>0</v>
      </c>
    </row>
    <row r="2637" spans="1:7" x14ac:dyDescent="0.2">
      <c r="A2637">
        <v>2636</v>
      </c>
      <c r="B2637" t="s">
        <v>111</v>
      </c>
      <c r="C2637">
        <v>34</v>
      </c>
      <c r="D2637" s="79" t="str">
        <f t="shared" si="164"/>
        <v>West</v>
      </c>
      <c r="E2637" s="79">
        <f t="shared" si="165"/>
        <v>0</v>
      </c>
      <c r="F2637" s="79">
        <f t="shared" si="166"/>
        <v>0</v>
      </c>
      <c r="G2637" s="79">
        <f t="shared" si="167"/>
        <v>0</v>
      </c>
    </row>
    <row r="2638" spans="1:7" x14ac:dyDescent="0.2">
      <c r="A2638">
        <v>2637</v>
      </c>
      <c r="B2638" t="s">
        <v>139</v>
      </c>
      <c r="C2638">
        <v>6</v>
      </c>
      <c r="D2638" s="79" t="str">
        <f t="shared" si="164"/>
        <v>West</v>
      </c>
      <c r="E2638" s="79">
        <f t="shared" si="165"/>
        <v>0</v>
      </c>
      <c r="F2638" s="79">
        <f t="shared" si="166"/>
        <v>0</v>
      </c>
      <c r="G2638" s="79">
        <f t="shared" si="167"/>
        <v>0</v>
      </c>
    </row>
    <row r="2639" spans="1:7" x14ac:dyDescent="0.2">
      <c r="A2639">
        <v>2638</v>
      </c>
      <c r="B2639" t="s">
        <v>89</v>
      </c>
      <c r="C2639">
        <v>2</v>
      </c>
      <c r="D2639" s="79" t="str">
        <f t="shared" si="164"/>
        <v>South</v>
      </c>
      <c r="E2639" s="79">
        <f t="shared" si="165"/>
        <v>0</v>
      </c>
      <c r="F2639" s="79">
        <f t="shared" si="166"/>
        <v>1</v>
      </c>
      <c r="G2639" s="79">
        <f t="shared" si="167"/>
        <v>0</v>
      </c>
    </row>
    <row r="2640" spans="1:7" x14ac:dyDescent="0.2">
      <c r="A2640">
        <v>2639</v>
      </c>
      <c r="B2640" t="s">
        <v>76</v>
      </c>
      <c r="C2640">
        <v>35</v>
      </c>
      <c r="D2640" s="79" t="str">
        <f t="shared" si="164"/>
        <v>West</v>
      </c>
      <c r="E2640" s="79">
        <f t="shared" si="165"/>
        <v>0</v>
      </c>
      <c r="F2640" s="79">
        <f t="shared" si="166"/>
        <v>0</v>
      </c>
      <c r="G2640" s="79">
        <f t="shared" si="167"/>
        <v>0</v>
      </c>
    </row>
    <row r="2641" spans="1:7" x14ac:dyDescent="0.2">
      <c r="A2641">
        <v>2640</v>
      </c>
      <c r="B2641" t="s">
        <v>81</v>
      </c>
      <c r="C2641">
        <v>33</v>
      </c>
      <c r="D2641" s="79" t="str">
        <f t="shared" si="164"/>
        <v>Northeast</v>
      </c>
      <c r="E2641" s="79">
        <f t="shared" si="165"/>
        <v>1</v>
      </c>
      <c r="F2641" s="79">
        <f t="shared" si="166"/>
        <v>0</v>
      </c>
      <c r="G2641" s="79">
        <f t="shared" si="167"/>
        <v>0</v>
      </c>
    </row>
    <row r="2642" spans="1:7" x14ac:dyDescent="0.2">
      <c r="A2642">
        <v>2641</v>
      </c>
      <c r="B2642" t="s">
        <v>115</v>
      </c>
      <c r="C2642">
        <v>45</v>
      </c>
      <c r="D2642" s="79" t="str">
        <f t="shared" si="164"/>
        <v>Midwest</v>
      </c>
      <c r="E2642" s="79">
        <f t="shared" si="165"/>
        <v>0</v>
      </c>
      <c r="F2642" s="79">
        <f t="shared" si="166"/>
        <v>0</v>
      </c>
      <c r="G2642" s="79">
        <f t="shared" si="167"/>
        <v>1</v>
      </c>
    </row>
    <row r="2643" spans="1:7" x14ac:dyDescent="0.2">
      <c r="A2643">
        <v>2642</v>
      </c>
      <c r="B2643" t="s">
        <v>128</v>
      </c>
      <c r="C2643">
        <v>20</v>
      </c>
      <c r="D2643" s="79" t="str">
        <f t="shared" si="164"/>
        <v>Northeast</v>
      </c>
      <c r="E2643" s="79">
        <f t="shared" si="165"/>
        <v>1</v>
      </c>
      <c r="F2643" s="79">
        <f t="shared" si="166"/>
        <v>0</v>
      </c>
      <c r="G2643" s="79">
        <f t="shared" si="167"/>
        <v>0</v>
      </c>
    </row>
    <row r="2644" spans="1:7" x14ac:dyDescent="0.2">
      <c r="A2644">
        <v>2643</v>
      </c>
      <c r="B2644" t="s">
        <v>145</v>
      </c>
      <c r="C2644">
        <v>48</v>
      </c>
      <c r="D2644" s="79" t="str">
        <f t="shared" si="164"/>
        <v>Midwest</v>
      </c>
      <c r="E2644" s="79">
        <f t="shared" si="165"/>
        <v>0</v>
      </c>
      <c r="F2644" s="79">
        <f t="shared" si="166"/>
        <v>0</v>
      </c>
      <c r="G2644" s="79">
        <f t="shared" si="167"/>
        <v>1</v>
      </c>
    </row>
    <row r="2645" spans="1:7" x14ac:dyDescent="0.2">
      <c r="A2645">
        <v>2644</v>
      </c>
      <c r="B2645" t="s">
        <v>127</v>
      </c>
      <c r="C2645">
        <v>37</v>
      </c>
      <c r="D2645" s="79" t="str">
        <f t="shared" si="164"/>
        <v>South</v>
      </c>
      <c r="E2645" s="79">
        <f t="shared" si="165"/>
        <v>0</v>
      </c>
      <c r="F2645" s="79">
        <f t="shared" si="166"/>
        <v>1</v>
      </c>
      <c r="G2645" s="79">
        <f t="shared" si="167"/>
        <v>0</v>
      </c>
    </row>
    <row r="2646" spans="1:7" x14ac:dyDescent="0.2">
      <c r="A2646">
        <v>2645</v>
      </c>
      <c r="B2646" t="s">
        <v>129</v>
      </c>
      <c r="C2646">
        <v>4</v>
      </c>
      <c r="D2646" s="79" t="str">
        <f t="shared" si="164"/>
        <v>West</v>
      </c>
      <c r="E2646" s="79">
        <f t="shared" si="165"/>
        <v>0</v>
      </c>
      <c r="F2646" s="79">
        <f t="shared" si="166"/>
        <v>0</v>
      </c>
      <c r="G2646" s="79">
        <f t="shared" si="167"/>
        <v>0</v>
      </c>
    </row>
    <row r="2647" spans="1:7" x14ac:dyDescent="0.2">
      <c r="A2647">
        <v>2646</v>
      </c>
      <c r="B2647" t="s">
        <v>59</v>
      </c>
      <c r="C2647">
        <v>24</v>
      </c>
      <c r="D2647" s="79" t="str">
        <f t="shared" si="164"/>
        <v>South</v>
      </c>
      <c r="E2647" s="79">
        <f t="shared" si="165"/>
        <v>0</v>
      </c>
      <c r="F2647" s="79">
        <f t="shared" si="166"/>
        <v>1</v>
      </c>
      <c r="G2647" s="79">
        <f t="shared" si="167"/>
        <v>0</v>
      </c>
    </row>
    <row r="2648" spans="1:7" x14ac:dyDescent="0.2">
      <c r="A2648">
        <v>2647</v>
      </c>
      <c r="B2648" t="s">
        <v>129</v>
      </c>
      <c r="C2648">
        <v>4</v>
      </c>
      <c r="D2648" s="79" t="str">
        <f t="shared" si="164"/>
        <v>West</v>
      </c>
      <c r="E2648" s="79">
        <f t="shared" si="165"/>
        <v>0</v>
      </c>
      <c r="F2648" s="79">
        <f t="shared" si="166"/>
        <v>0</v>
      </c>
      <c r="G2648" s="79">
        <f t="shared" si="167"/>
        <v>0</v>
      </c>
    </row>
    <row r="2649" spans="1:7" x14ac:dyDescent="0.2">
      <c r="A2649">
        <v>2648</v>
      </c>
      <c r="B2649" t="s">
        <v>130</v>
      </c>
      <c r="C2649">
        <v>25</v>
      </c>
      <c r="D2649" s="79" t="str">
        <f t="shared" si="164"/>
        <v>South</v>
      </c>
      <c r="E2649" s="79">
        <f t="shared" si="165"/>
        <v>0</v>
      </c>
      <c r="F2649" s="79">
        <f t="shared" si="166"/>
        <v>1</v>
      </c>
      <c r="G2649" s="79">
        <f t="shared" si="167"/>
        <v>0</v>
      </c>
    </row>
    <row r="2650" spans="1:7" x14ac:dyDescent="0.2">
      <c r="A2650">
        <v>2649</v>
      </c>
      <c r="B2650" t="s">
        <v>114</v>
      </c>
      <c r="C2650">
        <v>14</v>
      </c>
      <c r="D2650" s="79" t="str">
        <f t="shared" si="164"/>
        <v>Midwest</v>
      </c>
      <c r="E2650" s="79">
        <f t="shared" si="165"/>
        <v>0</v>
      </c>
      <c r="F2650" s="79">
        <f t="shared" si="166"/>
        <v>0</v>
      </c>
      <c r="G2650" s="79">
        <f t="shared" si="167"/>
        <v>1</v>
      </c>
    </row>
    <row r="2651" spans="1:7" x14ac:dyDescent="0.2">
      <c r="A2651">
        <v>2650</v>
      </c>
      <c r="B2651" t="s">
        <v>147</v>
      </c>
      <c r="C2651">
        <v>14</v>
      </c>
      <c r="D2651" s="79" t="str">
        <f t="shared" si="164"/>
        <v>Midwest</v>
      </c>
      <c r="E2651" s="79">
        <f t="shared" si="165"/>
        <v>0</v>
      </c>
      <c r="F2651" s="79">
        <f t="shared" si="166"/>
        <v>0</v>
      </c>
      <c r="G2651" s="79">
        <f t="shared" si="167"/>
        <v>1</v>
      </c>
    </row>
    <row r="2652" spans="1:7" x14ac:dyDescent="0.2">
      <c r="A2652">
        <v>2651</v>
      </c>
      <c r="B2652" t="s">
        <v>46</v>
      </c>
      <c r="C2652">
        <v>46</v>
      </c>
      <c r="D2652" s="79" t="str">
        <f t="shared" si="164"/>
        <v>West</v>
      </c>
      <c r="E2652" s="79">
        <f t="shared" si="165"/>
        <v>0</v>
      </c>
      <c r="F2652" s="79">
        <f t="shared" si="166"/>
        <v>0</v>
      </c>
      <c r="G2652" s="79">
        <f t="shared" si="167"/>
        <v>0</v>
      </c>
    </row>
    <row r="2653" spans="1:7" x14ac:dyDescent="0.2">
      <c r="A2653">
        <v>2652</v>
      </c>
      <c r="B2653" t="s">
        <v>121</v>
      </c>
      <c r="C2653">
        <v>27</v>
      </c>
      <c r="D2653" s="79" t="str">
        <f t="shared" si="164"/>
        <v>South</v>
      </c>
      <c r="E2653" s="79">
        <f t="shared" si="165"/>
        <v>0</v>
      </c>
      <c r="F2653" s="79">
        <f t="shared" si="166"/>
        <v>1</v>
      </c>
      <c r="G2653" s="79">
        <f t="shared" si="167"/>
        <v>0</v>
      </c>
    </row>
    <row r="2654" spans="1:7" x14ac:dyDescent="0.2">
      <c r="A2654">
        <v>2653</v>
      </c>
      <c r="B2654" t="s">
        <v>127</v>
      </c>
      <c r="C2654">
        <v>46</v>
      </c>
      <c r="D2654" s="79" t="str">
        <f t="shared" si="164"/>
        <v>South</v>
      </c>
      <c r="E2654" s="79">
        <f t="shared" si="165"/>
        <v>0</v>
      </c>
      <c r="F2654" s="79">
        <f t="shared" si="166"/>
        <v>1</v>
      </c>
      <c r="G2654" s="79">
        <f t="shared" si="167"/>
        <v>0</v>
      </c>
    </row>
    <row r="2655" spans="1:7" x14ac:dyDescent="0.2">
      <c r="A2655">
        <v>2654</v>
      </c>
      <c r="B2655" t="s">
        <v>149</v>
      </c>
      <c r="C2655">
        <v>24</v>
      </c>
      <c r="D2655" s="79" t="str">
        <f t="shared" si="164"/>
        <v>Midwest</v>
      </c>
      <c r="E2655" s="79">
        <f t="shared" si="165"/>
        <v>0</v>
      </c>
      <c r="F2655" s="79">
        <f t="shared" si="166"/>
        <v>0</v>
      </c>
      <c r="G2655" s="79">
        <f t="shared" si="167"/>
        <v>1</v>
      </c>
    </row>
    <row r="2656" spans="1:7" x14ac:dyDescent="0.2">
      <c r="A2656">
        <v>2655</v>
      </c>
      <c r="B2656" t="s">
        <v>134</v>
      </c>
      <c r="C2656">
        <v>4</v>
      </c>
      <c r="D2656" s="79" t="str">
        <f t="shared" si="164"/>
        <v>West</v>
      </c>
      <c r="E2656" s="79">
        <f t="shared" si="165"/>
        <v>0</v>
      </c>
      <c r="F2656" s="79">
        <f t="shared" si="166"/>
        <v>0</v>
      </c>
      <c r="G2656" s="79">
        <f t="shared" si="167"/>
        <v>0</v>
      </c>
    </row>
    <row r="2657" spans="1:7" x14ac:dyDescent="0.2">
      <c r="A2657">
        <v>2656</v>
      </c>
      <c r="B2657" t="s">
        <v>50</v>
      </c>
      <c r="C2657">
        <v>2</v>
      </c>
      <c r="D2657" s="79" t="str">
        <f t="shared" si="164"/>
        <v>West</v>
      </c>
      <c r="E2657" s="79">
        <f t="shared" si="165"/>
        <v>0</v>
      </c>
      <c r="F2657" s="79">
        <f t="shared" si="166"/>
        <v>0</v>
      </c>
      <c r="G2657" s="79">
        <f t="shared" si="167"/>
        <v>0</v>
      </c>
    </row>
    <row r="2658" spans="1:7" x14ac:dyDescent="0.2">
      <c r="A2658">
        <v>2657</v>
      </c>
      <c r="B2658" t="s">
        <v>115</v>
      </c>
      <c r="C2658">
        <v>29</v>
      </c>
      <c r="D2658" s="79" t="str">
        <f t="shared" si="164"/>
        <v>Midwest</v>
      </c>
      <c r="E2658" s="79">
        <f t="shared" si="165"/>
        <v>0</v>
      </c>
      <c r="F2658" s="79">
        <f t="shared" si="166"/>
        <v>0</v>
      </c>
      <c r="G2658" s="79">
        <f t="shared" si="167"/>
        <v>1</v>
      </c>
    </row>
    <row r="2659" spans="1:7" x14ac:dyDescent="0.2">
      <c r="A2659">
        <v>2658</v>
      </c>
      <c r="B2659" t="s">
        <v>104</v>
      </c>
      <c r="C2659">
        <v>7</v>
      </c>
      <c r="D2659" s="79" t="str">
        <f t="shared" si="164"/>
        <v>South</v>
      </c>
      <c r="E2659" s="79">
        <f t="shared" si="165"/>
        <v>0</v>
      </c>
      <c r="F2659" s="79">
        <f t="shared" si="166"/>
        <v>1</v>
      </c>
      <c r="G2659" s="79">
        <f t="shared" si="167"/>
        <v>0</v>
      </c>
    </row>
    <row r="2660" spans="1:7" x14ac:dyDescent="0.2">
      <c r="A2660">
        <v>2659</v>
      </c>
      <c r="B2660" t="s">
        <v>122</v>
      </c>
      <c r="C2660">
        <v>39</v>
      </c>
      <c r="D2660" s="79" t="str">
        <f t="shared" si="164"/>
        <v>Midwest</v>
      </c>
      <c r="E2660" s="79">
        <f t="shared" si="165"/>
        <v>0</v>
      </c>
      <c r="F2660" s="79">
        <f t="shared" si="166"/>
        <v>0</v>
      </c>
      <c r="G2660" s="79">
        <f t="shared" si="167"/>
        <v>1</v>
      </c>
    </row>
    <row r="2661" spans="1:7" x14ac:dyDescent="0.2">
      <c r="A2661">
        <v>2660</v>
      </c>
      <c r="B2661" t="s">
        <v>110</v>
      </c>
      <c r="C2661">
        <v>46</v>
      </c>
      <c r="D2661" s="79" t="str">
        <f t="shared" si="164"/>
        <v>Midwest</v>
      </c>
      <c r="E2661" s="79">
        <f t="shared" si="165"/>
        <v>0</v>
      </c>
      <c r="F2661" s="79">
        <f t="shared" si="166"/>
        <v>0</v>
      </c>
      <c r="G2661" s="79">
        <f t="shared" si="167"/>
        <v>1</v>
      </c>
    </row>
    <row r="2662" spans="1:7" x14ac:dyDescent="0.2">
      <c r="A2662">
        <v>2661</v>
      </c>
      <c r="B2662" t="s">
        <v>130</v>
      </c>
      <c r="C2662">
        <v>44</v>
      </c>
      <c r="D2662" s="79" t="str">
        <f t="shared" si="164"/>
        <v>South</v>
      </c>
      <c r="E2662" s="79">
        <f t="shared" si="165"/>
        <v>0</v>
      </c>
      <c r="F2662" s="79">
        <f t="shared" si="166"/>
        <v>1</v>
      </c>
      <c r="G2662" s="79">
        <f t="shared" si="167"/>
        <v>0</v>
      </c>
    </row>
    <row r="2663" spans="1:7" x14ac:dyDescent="0.2">
      <c r="A2663">
        <v>2662</v>
      </c>
      <c r="B2663" t="s">
        <v>150</v>
      </c>
      <c r="C2663">
        <v>20</v>
      </c>
      <c r="D2663" s="79" t="str">
        <f t="shared" si="164"/>
        <v>Midwest</v>
      </c>
      <c r="E2663" s="79">
        <f t="shared" si="165"/>
        <v>0</v>
      </c>
      <c r="F2663" s="79">
        <f t="shared" si="166"/>
        <v>0</v>
      </c>
      <c r="G2663" s="79">
        <f t="shared" si="167"/>
        <v>1</v>
      </c>
    </row>
    <row r="2664" spans="1:7" x14ac:dyDescent="0.2">
      <c r="A2664">
        <v>2663</v>
      </c>
      <c r="B2664" t="s">
        <v>144</v>
      </c>
      <c r="C2664">
        <v>44</v>
      </c>
      <c r="D2664" s="79" t="str">
        <f t="shared" si="164"/>
        <v>Midwest</v>
      </c>
      <c r="E2664" s="79">
        <f t="shared" si="165"/>
        <v>0</v>
      </c>
      <c r="F2664" s="79">
        <f t="shared" si="166"/>
        <v>0</v>
      </c>
      <c r="G2664" s="79">
        <f t="shared" si="167"/>
        <v>1</v>
      </c>
    </row>
    <row r="2665" spans="1:7" x14ac:dyDescent="0.2">
      <c r="A2665">
        <v>2664</v>
      </c>
      <c r="B2665" t="s">
        <v>149</v>
      </c>
      <c r="C2665">
        <v>23</v>
      </c>
      <c r="D2665" s="79" t="str">
        <f t="shared" si="164"/>
        <v>Midwest</v>
      </c>
      <c r="E2665" s="79">
        <f t="shared" si="165"/>
        <v>0</v>
      </c>
      <c r="F2665" s="79">
        <f t="shared" si="166"/>
        <v>0</v>
      </c>
      <c r="G2665" s="79">
        <f t="shared" si="167"/>
        <v>1</v>
      </c>
    </row>
    <row r="2666" spans="1:7" x14ac:dyDescent="0.2">
      <c r="A2666">
        <v>2665</v>
      </c>
      <c r="B2666" t="s">
        <v>114</v>
      </c>
      <c r="C2666">
        <v>37</v>
      </c>
      <c r="D2666" s="79" t="str">
        <f t="shared" si="164"/>
        <v>Midwest</v>
      </c>
      <c r="E2666" s="79">
        <f t="shared" si="165"/>
        <v>0</v>
      </c>
      <c r="F2666" s="79">
        <f t="shared" si="166"/>
        <v>0</v>
      </c>
      <c r="G2666" s="79">
        <f t="shared" si="167"/>
        <v>1</v>
      </c>
    </row>
    <row r="2667" spans="1:7" x14ac:dyDescent="0.2">
      <c r="A2667">
        <v>2666</v>
      </c>
      <c r="B2667" t="s">
        <v>59</v>
      </c>
      <c r="C2667">
        <v>4</v>
      </c>
      <c r="D2667" s="79" t="str">
        <f t="shared" si="164"/>
        <v>South</v>
      </c>
      <c r="E2667" s="79">
        <f t="shared" si="165"/>
        <v>0</v>
      </c>
      <c r="F2667" s="79">
        <f t="shared" si="166"/>
        <v>1</v>
      </c>
      <c r="G2667" s="79">
        <f t="shared" si="167"/>
        <v>0</v>
      </c>
    </row>
    <row r="2668" spans="1:7" x14ac:dyDescent="0.2">
      <c r="A2668">
        <v>2667</v>
      </c>
      <c r="B2668" t="s">
        <v>122</v>
      </c>
      <c r="C2668">
        <v>14</v>
      </c>
      <c r="D2668" s="79" t="str">
        <f t="shared" si="164"/>
        <v>Midwest</v>
      </c>
      <c r="E2668" s="79">
        <f t="shared" si="165"/>
        <v>0</v>
      </c>
      <c r="F2668" s="79">
        <f t="shared" si="166"/>
        <v>0</v>
      </c>
      <c r="G2668" s="79">
        <f t="shared" si="167"/>
        <v>1</v>
      </c>
    </row>
    <row r="2669" spans="1:7" x14ac:dyDescent="0.2">
      <c r="A2669">
        <v>2668</v>
      </c>
      <c r="B2669" t="s">
        <v>127</v>
      </c>
      <c r="C2669">
        <v>31</v>
      </c>
      <c r="D2669" s="79" t="str">
        <f t="shared" si="164"/>
        <v>South</v>
      </c>
      <c r="E2669" s="79">
        <f t="shared" si="165"/>
        <v>0</v>
      </c>
      <c r="F2669" s="79">
        <f t="shared" si="166"/>
        <v>1</v>
      </c>
      <c r="G2669" s="79">
        <f t="shared" si="167"/>
        <v>0</v>
      </c>
    </row>
    <row r="2670" spans="1:7" x14ac:dyDescent="0.2">
      <c r="A2670">
        <v>2669</v>
      </c>
      <c r="B2670" t="s">
        <v>104</v>
      </c>
      <c r="C2670">
        <v>9</v>
      </c>
      <c r="D2670" s="79" t="str">
        <f t="shared" si="164"/>
        <v>South</v>
      </c>
      <c r="E2670" s="79">
        <f t="shared" si="165"/>
        <v>0</v>
      </c>
      <c r="F2670" s="79">
        <f t="shared" si="166"/>
        <v>1</v>
      </c>
      <c r="G2670" s="79">
        <f t="shared" si="167"/>
        <v>0</v>
      </c>
    </row>
    <row r="2671" spans="1:7" x14ac:dyDescent="0.2">
      <c r="A2671">
        <v>2670</v>
      </c>
      <c r="B2671" t="s">
        <v>114</v>
      </c>
      <c r="C2671">
        <v>31</v>
      </c>
      <c r="D2671" s="79" t="str">
        <f t="shared" si="164"/>
        <v>Midwest</v>
      </c>
      <c r="E2671" s="79">
        <f t="shared" si="165"/>
        <v>0</v>
      </c>
      <c r="F2671" s="79">
        <f t="shared" si="166"/>
        <v>0</v>
      </c>
      <c r="G2671" s="79">
        <f t="shared" si="167"/>
        <v>1</v>
      </c>
    </row>
    <row r="2672" spans="1:7" x14ac:dyDescent="0.2">
      <c r="A2672">
        <v>2671</v>
      </c>
      <c r="B2672" t="s">
        <v>137</v>
      </c>
      <c r="C2672">
        <v>26</v>
      </c>
      <c r="D2672" s="79" t="str">
        <f t="shared" si="164"/>
        <v>Northeast</v>
      </c>
      <c r="E2672" s="79">
        <f t="shared" si="165"/>
        <v>1</v>
      </c>
      <c r="F2672" s="79">
        <f t="shared" si="166"/>
        <v>0</v>
      </c>
      <c r="G2672" s="79">
        <f t="shared" si="167"/>
        <v>0</v>
      </c>
    </row>
    <row r="2673" spans="1:7" x14ac:dyDescent="0.2">
      <c r="A2673">
        <v>2672</v>
      </c>
      <c r="B2673" t="s">
        <v>89</v>
      </c>
      <c r="C2673">
        <v>41</v>
      </c>
      <c r="D2673" s="79" t="str">
        <f t="shared" si="164"/>
        <v>South</v>
      </c>
      <c r="E2673" s="79">
        <f t="shared" si="165"/>
        <v>0</v>
      </c>
      <c r="F2673" s="79">
        <f t="shared" si="166"/>
        <v>1</v>
      </c>
      <c r="G2673" s="79">
        <f t="shared" si="167"/>
        <v>0</v>
      </c>
    </row>
    <row r="2674" spans="1:7" x14ac:dyDescent="0.2">
      <c r="A2674">
        <v>2673</v>
      </c>
      <c r="B2674" t="s">
        <v>63</v>
      </c>
      <c r="C2674">
        <v>13</v>
      </c>
      <c r="D2674" s="79" t="str">
        <f t="shared" si="164"/>
        <v>South</v>
      </c>
      <c r="E2674" s="79">
        <f t="shared" si="165"/>
        <v>0</v>
      </c>
      <c r="F2674" s="79">
        <f t="shared" si="166"/>
        <v>1</v>
      </c>
      <c r="G2674" s="79">
        <f t="shared" si="167"/>
        <v>0</v>
      </c>
    </row>
    <row r="2675" spans="1:7" x14ac:dyDescent="0.2">
      <c r="A2675">
        <v>2674</v>
      </c>
      <c r="B2675" t="s">
        <v>106</v>
      </c>
      <c r="C2675">
        <v>4</v>
      </c>
      <c r="D2675" s="79" t="str">
        <f t="shared" si="164"/>
        <v>West</v>
      </c>
      <c r="E2675" s="79">
        <f t="shared" si="165"/>
        <v>0</v>
      </c>
      <c r="F2675" s="79">
        <f t="shared" si="166"/>
        <v>0</v>
      </c>
      <c r="G2675" s="79">
        <f t="shared" si="167"/>
        <v>0</v>
      </c>
    </row>
    <row r="2676" spans="1:7" x14ac:dyDescent="0.2">
      <c r="A2676">
        <v>2675</v>
      </c>
      <c r="B2676" t="s">
        <v>102</v>
      </c>
      <c r="C2676">
        <v>15</v>
      </c>
      <c r="D2676" s="79" t="str">
        <f t="shared" si="164"/>
        <v>South</v>
      </c>
      <c r="E2676" s="79">
        <f t="shared" si="165"/>
        <v>0</v>
      </c>
      <c r="F2676" s="79">
        <f t="shared" si="166"/>
        <v>1</v>
      </c>
      <c r="G2676" s="79">
        <f t="shared" si="167"/>
        <v>0</v>
      </c>
    </row>
    <row r="2677" spans="1:7" x14ac:dyDescent="0.2">
      <c r="A2677">
        <v>2676</v>
      </c>
      <c r="B2677" t="s">
        <v>140</v>
      </c>
      <c r="C2677">
        <v>38</v>
      </c>
      <c r="D2677" s="79" t="str">
        <f t="shared" si="164"/>
        <v>South</v>
      </c>
      <c r="E2677" s="79">
        <f t="shared" si="165"/>
        <v>0</v>
      </c>
      <c r="F2677" s="79">
        <f t="shared" si="166"/>
        <v>1</v>
      </c>
      <c r="G2677" s="79">
        <f t="shared" si="167"/>
        <v>0</v>
      </c>
    </row>
    <row r="2678" spans="1:7" x14ac:dyDescent="0.2">
      <c r="A2678">
        <v>2677</v>
      </c>
      <c r="B2678" t="s">
        <v>21</v>
      </c>
      <c r="C2678">
        <v>3</v>
      </c>
      <c r="D2678" s="79" t="str">
        <f t="shared" si="164"/>
        <v>South</v>
      </c>
      <c r="E2678" s="79">
        <f t="shared" si="165"/>
        <v>0</v>
      </c>
      <c r="F2678" s="79">
        <f t="shared" si="166"/>
        <v>1</v>
      </c>
      <c r="G2678" s="79">
        <f t="shared" si="167"/>
        <v>0</v>
      </c>
    </row>
    <row r="2679" spans="1:7" x14ac:dyDescent="0.2">
      <c r="A2679">
        <v>2678</v>
      </c>
      <c r="B2679" t="s">
        <v>138</v>
      </c>
      <c r="C2679">
        <v>6</v>
      </c>
      <c r="D2679" s="79" t="str">
        <f t="shared" si="164"/>
        <v>Northeast</v>
      </c>
      <c r="E2679" s="79">
        <f t="shared" si="165"/>
        <v>1</v>
      </c>
      <c r="F2679" s="79">
        <f t="shared" si="166"/>
        <v>0</v>
      </c>
      <c r="G2679" s="79">
        <f t="shared" si="167"/>
        <v>0</v>
      </c>
    </row>
    <row r="2680" spans="1:7" x14ac:dyDescent="0.2">
      <c r="A2680">
        <v>2679</v>
      </c>
      <c r="B2680" t="s">
        <v>55</v>
      </c>
      <c r="C2680">
        <v>34</v>
      </c>
      <c r="D2680" s="79" t="str">
        <f t="shared" si="164"/>
        <v>West</v>
      </c>
      <c r="E2680" s="79">
        <f t="shared" si="165"/>
        <v>0</v>
      </c>
      <c r="F2680" s="79">
        <f t="shared" si="166"/>
        <v>0</v>
      </c>
      <c r="G2680" s="79">
        <f t="shared" si="167"/>
        <v>0</v>
      </c>
    </row>
    <row r="2681" spans="1:7" x14ac:dyDescent="0.2">
      <c r="A2681">
        <v>2680</v>
      </c>
      <c r="B2681" t="s">
        <v>55</v>
      </c>
      <c r="C2681">
        <v>7</v>
      </c>
      <c r="D2681" s="79" t="str">
        <f t="shared" si="164"/>
        <v>West</v>
      </c>
      <c r="E2681" s="79">
        <f t="shared" si="165"/>
        <v>0</v>
      </c>
      <c r="F2681" s="79">
        <f t="shared" si="166"/>
        <v>0</v>
      </c>
      <c r="G2681" s="79">
        <f t="shared" si="167"/>
        <v>0</v>
      </c>
    </row>
    <row r="2682" spans="1:7" x14ac:dyDescent="0.2">
      <c r="A2682">
        <v>2681</v>
      </c>
      <c r="B2682" t="s">
        <v>144</v>
      </c>
      <c r="C2682">
        <v>21</v>
      </c>
      <c r="D2682" s="79" t="str">
        <f t="shared" si="164"/>
        <v>Midwest</v>
      </c>
      <c r="E2682" s="79">
        <f t="shared" si="165"/>
        <v>0</v>
      </c>
      <c r="F2682" s="79">
        <f t="shared" si="166"/>
        <v>0</v>
      </c>
      <c r="G2682" s="79">
        <f t="shared" si="167"/>
        <v>1</v>
      </c>
    </row>
    <row r="2683" spans="1:7" x14ac:dyDescent="0.2">
      <c r="A2683">
        <v>2682</v>
      </c>
      <c r="B2683" t="s">
        <v>34</v>
      </c>
      <c r="C2683">
        <v>17</v>
      </c>
      <c r="D2683" s="79" t="str">
        <f t="shared" si="164"/>
        <v>Northeast</v>
      </c>
      <c r="E2683" s="79">
        <f t="shared" si="165"/>
        <v>1</v>
      </c>
      <c r="F2683" s="79">
        <f t="shared" si="166"/>
        <v>0</v>
      </c>
      <c r="G2683" s="79">
        <f t="shared" si="167"/>
        <v>0</v>
      </c>
    </row>
    <row r="2684" spans="1:7" x14ac:dyDescent="0.2">
      <c r="A2684">
        <v>2683</v>
      </c>
      <c r="B2684" t="s">
        <v>97</v>
      </c>
      <c r="C2684">
        <v>5</v>
      </c>
      <c r="D2684" s="79" t="str">
        <f t="shared" si="164"/>
        <v>South</v>
      </c>
      <c r="E2684" s="79">
        <f t="shared" si="165"/>
        <v>0</v>
      </c>
      <c r="F2684" s="79">
        <f t="shared" si="166"/>
        <v>1</v>
      </c>
      <c r="G2684" s="79">
        <f t="shared" si="167"/>
        <v>0</v>
      </c>
    </row>
    <row r="2685" spans="1:7" x14ac:dyDescent="0.2">
      <c r="A2685">
        <v>2684</v>
      </c>
      <c r="B2685" t="s">
        <v>55</v>
      </c>
      <c r="C2685">
        <v>21</v>
      </c>
      <c r="D2685" s="79" t="str">
        <f t="shared" si="164"/>
        <v>West</v>
      </c>
      <c r="E2685" s="79">
        <f t="shared" si="165"/>
        <v>0</v>
      </c>
      <c r="F2685" s="79">
        <f t="shared" si="166"/>
        <v>0</v>
      </c>
      <c r="G2685" s="79">
        <f t="shared" si="167"/>
        <v>0</v>
      </c>
    </row>
    <row r="2686" spans="1:7" x14ac:dyDescent="0.2">
      <c r="A2686">
        <v>2685</v>
      </c>
      <c r="B2686" t="s">
        <v>148</v>
      </c>
      <c r="C2686">
        <v>42</v>
      </c>
      <c r="D2686" s="79" t="str">
        <f t="shared" si="164"/>
        <v>West</v>
      </c>
      <c r="E2686" s="79">
        <f t="shared" si="165"/>
        <v>0</v>
      </c>
      <c r="F2686" s="79">
        <f t="shared" si="166"/>
        <v>0</v>
      </c>
      <c r="G2686" s="79">
        <f t="shared" si="167"/>
        <v>0</v>
      </c>
    </row>
    <row r="2687" spans="1:7" x14ac:dyDescent="0.2">
      <c r="A2687">
        <v>2686</v>
      </c>
      <c r="B2687" t="s">
        <v>140</v>
      </c>
      <c r="C2687">
        <v>49</v>
      </c>
      <c r="D2687" s="79" t="str">
        <f t="shared" si="164"/>
        <v>South</v>
      </c>
      <c r="E2687" s="79">
        <f t="shared" si="165"/>
        <v>0</v>
      </c>
      <c r="F2687" s="79">
        <f t="shared" si="166"/>
        <v>1</v>
      </c>
      <c r="G2687" s="79">
        <f t="shared" si="167"/>
        <v>0</v>
      </c>
    </row>
    <row r="2688" spans="1:7" x14ac:dyDescent="0.2">
      <c r="A2688">
        <v>2687</v>
      </c>
      <c r="B2688" t="s">
        <v>141</v>
      </c>
      <c r="C2688">
        <v>33</v>
      </c>
      <c r="D2688" s="79" t="str">
        <f t="shared" si="164"/>
        <v>South</v>
      </c>
      <c r="E2688" s="79">
        <f t="shared" si="165"/>
        <v>0</v>
      </c>
      <c r="F2688" s="79">
        <f t="shared" si="166"/>
        <v>1</v>
      </c>
      <c r="G2688" s="79">
        <f t="shared" si="167"/>
        <v>0</v>
      </c>
    </row>
    <row r="2689" spans="1:7" x14ac:dyDescent="0.2">
      <c r="A2689">
        <v>2688</v>
      </c>
      <c r="B2689" t="s">
        <v>78</v>
      </c>
      <c r="C2689">
        <v>12</v>
      </c>
      <c r="D2689" s="79" t="str">
        <f t="shared" si="164"/>
        <v>South</v>
      </c>
      <c r="E2689" s="79">
        <f t="shared" si="165"/>
        <v>0</v>
      </c>
      <c r="F2689" s="79">
        <f t="shared" si="166"/>
        <v>1</v>
      </c>
      <c r="G2689" s="79">
        <f t="shared" si="167"/>
        <v>0</v>
      </c>
    </row>
    <row r="2690" spans="1:7" x14ac:dyDescent="0.2">
      <c r="A2690">
        <v>2689</v>
      </c>
      <c r="B2690" t="s">
        <v>63</v>
      </c>
      <c r="C2690">
        <v>18</v>
      </c>
      <c r="D2690" s="79" t="str">
        <f t="shared" si="164"/>
        <v>South</v>
      </c>
      <c r="E2690" s="79">
        <f t="shared" si="165"/>
        <v>0</v>
      </c>
      <c r="F2690" s="79">
        <f t="shared" si="166"/>
        <v>1</v>
      </c>
      <c r="G2690" s="79">
        <f t="shared" si="167"/>
        <v>0</v>
      </c>
    </row>
    <row r="2691" spans="1:7" x14ac:dyDescent="0.2">
      <c r="A2691">
        <v>2690</v>
      </c>
      <c r="B2691" t="s">
        <v>50</v>
      </c>
      <c r="C2691">
        <v>47</v>
      </c>
      <c r="D2691" s="79" t="str">
        <f t="shared" ref="D2691:D2754" si="168">IF(OR(B2691="Maine",B2691="New Hampshire",B2691="Vermont",B2691="Massachusetts",B2691="Rhode Island",B2691="Connecticut",B2691="New York",B2691="New Jersey",B2691="Pennsylvania"),"Northeast",
IF(OR(B2691="Delaware",B2691="Maryland",B2691="Virginia",B2691="West Virginia",B2691="North Carolina",B2691="South Carolina",B2691="Georgia",B2691="Florida",B2691="Kentucky",B2691="Tennessee",B2691="Alabama",B2691="Mississippi",B2691="Arkansas",B2691="Louisiana",B2691="Oklahoma",B2691="Texas"),"South",
IF(OR(B2691="Ohio",B2691="Michigan",B2691="Indiana",B2691="Illinois",B2691="Wisconsin",B2691="Minnesota",B2691="Iowa",B2691="Missouri",B2691="North Dakota",B2691="South Dakota",B2691="Nebraska",B2691="Kansas"),"Midwest",
IF(OR(B2691="Montana",B2691="Idaho",B2691="Wyoming",B2691="Colorado",B2691="Utah",B2691="Nevada",B2691="Arizona",B2691="New Mexico",B2691="Alaska",B2691="Hawaii",B2691="Washington",B2691="Oregon",B2691="California"),"West",
"Unknown"))))</f>
        <v>West</v>
      </c>
      <c r="E2691" s="79">
        <f t="shared" ref="E2691:E2754" si="169">IF(D2691="Northeast", 1, 0)</f>
        <v>0</v>
      </c>
      <c r="F2691" s="79">
        <f t="shared" ref="F2691:F2754" si="170">IF(D2691="South", 1, 0)</f>
        <v>0</v>
      </c>
      <c r="G2691" s="79">
        <f t="shared" ref="G2691:G2754" si="171">IF(D2691="Midwest", 1, 0)</f>
        <v>0</v>
      </c>
    </row>
    <row r="2692" spans="1:7" x14ac:dyDescent="0.2">
      <c r="A2692">
        <v>2691</v>
      </c>
      <c r="B2692" t="s">
        <v>129</v>
      </c>
      <c r="C2692">
        <v>18</v>
      </c>
      <c r="D2692" s="79" t="str">
        <f t="shared" si="168"/>
        <v>West</v>
      </c>
      <c r="E2692" s="79">
        <f t="shared" si="169"/>
        <v>0</v>
      </c>
      <c r="F2692" s="79">
        <f t="shared" si="170"/>
        <v>0</v>
      </c>
      <c r="G2692" s="79">
        <f t="shared" si="171"/>
        <v>0</v>
      </c>
    </row>
    <row r="2693" spans="1:7" x14ac:dyDescent="0.2">
      <c r="A2693">
        <v>2692</v>
      </c>
      <c r="B2693" t="s">
        <v>144</v>
      </c>
      <c r="C2693">
        <v>48</v>
      </c>
      <c r="D2693" s="79" t="str">
        <f t="shared" si="168"/>
        <v>Midwest</v>
      </c>
      <c r="E2693" s="79">
        <f t="shared" si="169"/>
        <v>0</v>
      </c>
      <c r="F2693" s="79">
        <f t="shared" si="170"/>
        <v>0</v>
      </c>
      <c r="G2693" s="79">
        <f t="shared" si="171"/>
        <v>1</v>
      </c>
    </row>
    <row r="2694" spans="1:7" x14ac:dyDescent="0.2">
      <c r="A2694">
        <v>2693</v>
      </c>
      <c r="B2694" t="s">
        <v>148</v>
      </c>
      <c r="C2694">
        <v>18</v>
      </c>
      <c r="D2694" s="79" t="str">
        <f t="shared" si="168"/>
        <v>West</v>
      </c>
      <c r="E2694" s="79">
        <f t="shared" si="169"/>
        <v>0</v>
      </c>
      <c r="F2694" s="79">
        <f t="shared" si="170"/>
        <v>0</v>
      </c>
      <c r="G2694" s="79">
        <f t="shared" si="171"/>
        <v>0</v>
      </c>
    </row>
    <row r="2695" spans="1:7" x14ac:dyDescent="0.2">
      <c r="A2695">
        <v>2694</v>
      </c>
      <c r="B2695" t="s">
        <v>76</v>
      </c>
      <c r="C2695">
        <v>46</v>
      </c>
      <c r="D2695" s="79" t="str">
        <f t="shared" si="168"/>
        <v>West</v>
      </c>
      <c r="E2695" s="79">
        <f t="shared" si="169"/>
        <v>0</v>
      </c>
      <c r="F2695" s="79">
        <f t="shared" si="170"/>
        <v>0</v>
      </c>
      <c r="G2695" s="79">
        <f t="shared" si="171"/>
        <v>0</v>
      </c>
    </row>
    <row r="2696" spans="1:7" x14ac:dyDescent="0.2">
      <c r="A2696">
        <v>2695</v>
      </c>
      <c r="B2696" t="s">
        <v>59</v>
      </c>
      <c r="C2696">
        <v>34</v>
      </c>
      <c r="D2696" s="79" t="str">
        <f t="shared" si="168"/>
        <v>South</v>
      </c>
      <c r="E2696" s="79">
        <f t="shared" si="169"/>
        <v>0</v>
      </c>
      <c r="F2696" s="79">
        <f t="shared" si="170"/>
        <v>1</v>
      </c>
      <c r="G2696" s="79">
        <f t="shared" si="171"/>
        <v>0</v>
      </c>
    </row>
    <row r="2697" spans="1:7" x14ac:dyDescent="0.2">
      <c r="A2697">
        <v>2696</v>
      </c>
      <c r="B2697" t="s">
        <v>121</v>
      </c>
      <c r="C2697">
        <v>10</v>
      </c>
      <c r="D2697" s="79" t="str">
        <f t="shared" si="168"/>
        <v>South</v>
      </c>
      <c r="E2697" s="79">
        <f t="shared" si="169"/>
        <v>0</v>
      </c>
      <c r="F2697" s="79">
        <f t="shared" si="170"/>
        <v>1</v>
      </c>
      <c r="G2697" s="79">
        <f t="shared" si="171"/>
        <v>0</v>
      </c>
    </row>
    <row r="2698" spans="1:7" x14ac:dyDescent="0.2">
      <c r="A2698">
        <v>2697</v>
      </c>
      <c r="B2698" t="s">
        <v>146</v>
      </c>
      <c r="C2698">
        <v>12</v>
      </c>
      <c r="D2698" s="79" t="str">
        <f t="shared" si="168"/>
        <v>Midwest</v>
      </c>
      <c r="E2698" s="79">
        <f t="shared" si="169"/>
        <v>0</v>
      </c>
      <c r="F2698" s="79">
        <f t="shared" si="170"/>
        <v>0</v>
      </c>
      <c r="G2698" s="79">
        <f t="shared" si="171"/>
        <v>1</v>
      </c>
    </row>
    <row r="2699" spans="1:7" x14ac:dyDescent="0.2">
      <c r="A2699">
        <v>2698</v>
      </c>
      <c r="B2699" t="s">
        <v>78</v>
      </c>
      <c r="C2699">
        <v>36</v>
      </c>
      <c r="D2699" s="79" t="str">
        <f t="shared" si="168"/>
        <v>South</v>
      </c>
      <c r="E2699" s="79">
        <f t="shared" si="169"/>
        <v>0</v>
      </c>
      <c r="F2699" s="79">
        <f t="shared" si="170"/>
        <v>1</v>
      </c>
      <c r="G2699" s="79">
        <f t="shared" si="171"/>
        <v>0</v>
      </c>
    </row>
    <row r="2700" spans="1:7" x14ac:dyDescent="0.2">
      <c r="A2700">
        <v>2699</v>
      </c>
      <c r="B2700" t="s">
        <v>140</v>
      </c>
      <c r="C2700">
        <v>34</v>
      </c>
      <c r="D2700" s="79" t="str">
        <f t="shared" si="168"/>
        <v>South</v>
      </c>
      <c r="E2700" s="79">
        <f t="shared" si="169"/>
        <v>0</v>
      </c>
      <c r="F2700" s="79">
        <f t="shared" si="170"/>
        <v>1</v>
      </c>
      <c r="G2700" s="79">
        <f t="shared" si="171"/>
        <v>0</v>
      </c>
    </row>
    <row r="2701" spans="1:7" x14ac:dyDescent="0.2">
      <c r="A2701">
        <v>2700</v>
      </c>
      <c r="B2701" t="s">
        <v>139</v>
      </c>
      <c r="C2701">
        <v>49</v>
      </c>
      <c r="D2701" s="79" t="str">
        <f t="shared" si="168"/>
        <v>West</v>
      </c>
      <c r="E2701" s="79">
        <f t="shared" si="169"/>
        <v>0</v>
      </c>
      <c r="F2701" s="79">
        <f t="shared" si="170"/>
        <v>0</v>
      </c>
      <c r="G2701" s="79">
        <f t="shared" si="171"/>
        <v>0</v>
      </c>
    </row>
    <row r="2702" spans="1:7" x14ac:dyDescent="0.2">
      <c r="A2702">
        <v>2701</v>
      </c>
      <c r="B2702" t="s">
        <v>98</v>
      </c>
      <c r="C2702">
        <v>36</v>
      </c>
      <c r="D2702" s="79" t="str">
        <f t="shared" si="168"/>
        <v>West</v>
      </c>
      <c r="E2702" s="79">
        <f t="shared" si="169"/>
        <v>0</v>
      </c>
      <c r="F2702" s="79">
        <f t="shared" si="170"/>
        <v>0</v>
      </c>
      <c r="G2702" s="79">
        <f t="shared" si="171"/>
        <v>0</v>
      </c>
    </row>
    <row r="2703" spans="1:7" x14ac:dyDescent="0.2">
      <c r="A2703">
        <v>2702</v>
      </c>
      <c r="B2703" t="s">
        <v>134</v>
      </c>
      <c r="C2703">
        <v>18</v>
      </c>
      <c r="D2703" s="79" t="str">
        <f t="shared" si="168"/>
        <v>West</v>
      </c>
      <c r="E2703" s="79">
        <f t="shared" si="169"/>
        <v>0</v>
      </c>
      <c r="F2703" s="79">
        <f t="shared" si="170"/>
        <v>0</v>
      </c>
      <c r="G2703" s="79">
        <f t="shared" si="171"/>
        <v>0</v>
      </c>
    </row>
    <row r="2704" spans="1:7" x14ac:dyDescent="0.2">
      <c r="A2704">
        <v>2703</v>
      </c>
      <c r="B2704" t="s">
        <v>104</v>
      </c>
      <c r="C2704">
        <v>39</v>
      </c>
      <c r="D2704" s="79" t="str">
        <f t="shared" si="168"/>
        <v>South</v>
      </c>
      <c r="E2704" s="79">
        <f t="shared" si="169"/>
        <v>0</v>
      </c>
      <c r="F2704" s="79">
        <f t="shared" si="170"/>
        <v>1</v>
      </c>
      <c r="G2704" s="79">
        <f t="shared" si="171"/>
        <v>0</v>
      </c>
    </row>
    <row r="2705" spans="1:7" x14ac:dyDescent="0.2">
      <c r="A2705">
        <v>2704</v>
      </c>
      <c r="B2705" t="s">
        <v>121</v>
      </c>
      <c r="C2705">
        <v>34</v>
      </c>
      <c r="D2705" s="79" t="str">
        <f t="shared" si="168"/>
        <v>South</v>
      </c>
      <c r="E2705" s="79">
        <f t="shared" si="169"/>
        <v>0</v>
      </c>
      <c r="F2705" s="79">
        <f t="shared" si="170"/>
        <v>1</v>
      </c>
      <c r="G2705" s="79">
        <f t="shared" si="171"/>
        <v>0</v>
      </c>
    </row>
    <row r="2706" spans="1:7" x14ac:dyDescent="0.2">
      <c r="A2706">
        <v>2705</v>
      </c>
      <c r="B2706" t="s">
        <v>121</v>
      </c>
      <c r="C2706">
        <v>35</v>
      </c>
      <c r="D2706" s="79" t="str">
        <f t="shared" si="168"/>
        <v>South</v>
      </c>
      <c r="E2706" s="79">
        <f t="shared" si="169"/>
        <v>0</v>
      </c>
      <c r="F2706" s="79">
        <f t="shared" si="170"/>
        <v>1</v>
      </c>
      <c r="G2706" s="79">
        <f t="shared" si="171"/>
        <v>0</v>
      </c>
    </row>
    <row r="2707" spans="1:7" x14ac:dyDescent="0.2">
      <c r="A2707">
        <v>2706</v>
      </c>
      <c r="B2707" t="s">
        <v>148</v>
      </c>
      <c r="C2707">
        <v>1</v>
      </c>
      <c r="D2707" s="79" t="str">
        <f t="shared" si="168"/>
        <v>West</v>
      </c>
      <c r="E2707" s="79">
        <f t="shared" si="169"/>
        <v>0</v>
      </c>
      <c r="F2707" s="79">
        <f t="shared" si="170"/>
        <v>0</v>
      </c>
      <c r="G2707" s="79">
        <f t="shared" si="171"/>
        <v>0</v>
      </c>
    </row>
    <row r="2708" spans="1:7" x14ac:dyDescent="0.2">
      <c r="A2708">
        <v>2707</v>
      </c>
      <c r="B2708" t="s">
        <v>89</v>
      </c>
      <c r="C2708">
        <v>48</v>
      </c>
      <c r="D2708" s="79" t="str">
        <f t="shared" si="168"/>
        <v>South</v>
      </c>
      <c r="E2708" s="79">
        <f t="shared" si="169"/>
        <v>0</v>
      </c>
      <c r="F2708" s="79">
        <f t="shared" si="170"/>
        <v>1</v>
      </c>
      <c r="G2708" s="79">
        <f t="shared" si="171"/>
        <v>0</v>
      </c>
    </row>
    <row r="2709" spans="1:7" x14ac:dyDescent="0.2">
      <c r="A2709">
        <v>2708</v>
      </c>
      <c r="B2709" t="s">
        <v>144</v>
      </c>
      <c r="C2709">
        <v>19</v>
      </c>
      <c r="D2709" s="79" t="str">
        <f t="shared" si="168"/>
        <v>Midwest</v>
      </c>
      <c r="E2709" s="79">
        <f t="shared" si="169"/>
        <v>0</v>
      </c>
      <c r="F2709" s="79">
        <f t="shared" si="170"/>
        <v>0</v>
      </c>
      <c r="G2709" s="79">
        <f t="shared" si="171"/>
        <v>1</v>
      </c>
    </row>
    <row r="2710" spans="1:7" x14ac:dyDescent="0.2">
      <c r="A2710">
        <v>2709</v>
      </c>
      <c r="B2710" t="s">
        <v>89</v>
      </c>
      <c r="C2710">
        <v>44</v>
      </c>
      <c r="D2710" s="79" t="str">
        <f t="shared" si="168"/>
        <v>South</v>
      </c>
      <c r="E2710" s="79">
        <f t="shared" si="169"/>
        <v>0</v>
      </c>
      <c r="F2710" s="79">
        <f t="shared" si="170"/>
        <v>1</v>
      </c>
      <c r="G2710" s="79">
        <f t="shared" si="171"/>
        <v>0</v>
      </c>
    </row>
    <row r="2711" spans="1:7" x14ac:dyDescent="0.2">
      <c r="A2711">
        <v>2710</v>
      </c>
      <c r="B2711" t="s">
        <v>114</v>
      </c>
      <c r="C2711">
        <v>9</v>
      </c>
      <c r="D2711" s="79" t="str">
        <f t="shared" si="168"/>
        <v>Midwest</v>
      </c>
      <c r="E2711" s="79">
        <f t="shared" si="169"/>
        <v>0</v>
      </c>
      <c r="F2711" s="79">
        <f t="shared" si="170"/>
        <v>0</v>
      </c>
      <c r="G2711" s="79">
        <f t="shared" si="171"/>
        <v>1</v>
      </c>
    </row>
    <row r="2712" spans="1:7" x14ac:dyDescent="0.2">
      <c r="A2712">
        <v>2711</v>
      </c>
      <c r="B2712" t="s">
        <v>149</v>
      </c>
      <c r="C2712">
        <v>3</v>
      </c>
      <c r="D2712" s="79" t="str">
        <f t="shared" si="168"/>
        <v>Midwest</v>
      </c>
      <c r="E2712" s="79">
        <f t="shared" si="169"/>
        <v>0</v>
      </c>
      <c r="F2712" s="79">
        <f t="shared" si="170"/>
        <v>0</v>
      </c>
      <c r="G2712" s="79">
        <f t="shared" si="171"/>
        <v>1</v>
      </c>
    </row>
    <row r="2713" spans="1:7" x14ac:dyDescent="0.2">
      <c r="A2713">
        <v>2712</v>
      </c>
      <c r="B2713" t="s">
        <v>144</v>
      </c>
      <c r="C2713">
        <v>50</v>
      </c>
      <c r="D2713" s="79" t="str">
        <f t="shared" si="168"/>
        <v>Midwest</v>
      </c>
      <c r="E2713" s="79">
        <f t="shared" si="169"/>
        <v>0</v>
      </c>
      <c r="F2713" s="79">
        <f t="shared" si="170"/>
        <v>0</v>
      </c>
      <c r="G2713" s="79">
        <f t="shared" si="171"/>
        <v>1</v>
      </c>
    </row>
    <row r="2714" spans="1:7" x14ac:dyDescent="0.2">
      <c r="A2714">
        <v>2713</v>
      </c>
      <c r="B2714" t="s">
        <v>113</v>
      </c>
      <c r="C2714">
        <v>7</v>
      </c>
      <c r="D2714" s="79" t="str">
        <f t="shared" si="168"/>
        <v>Midwest</v>
      </c>
      <c r="E2714" s="79">
        <f t="shared" si="169"/>
        <v>0</v>
      </c>
      <c r="F2714" s="79">
        <f t="shared" si="170"/>
        <v>0</v>
      </c>
      <c r="G2714" s="79">
        <f t="shared" si="171"/>
        <v>1</v>
      </c>
    </row>
    <row r="2715" spans="1:7" x14ac:dyDescent="0.2">
      <c r="A2715">
        <v>2714</v>
      </c>
      <c r="B2715" t="s">
        <v>90</v>
      </c>
      <c r="C2715">
        <v>20</v>
      </c>
      <c r="D2715" s="79" t="str">
        <f t="shared" si="168"/>
        <v>South</v>
      </c>
      <c r="E2715" s="79">
        <f t="shared" si="169"/>
        <v>0</v>
      </c>
      <c r="F2715" s="79">
        <f t="shared" si="170"/>
        <v>1</v>
      </c>
      <c r="G2715" s="79">
        <f t="shared" si="171"/>
        <v>0</v>
      </c>
    </row>
    <row r="2716" spans="1:7" x14ac:dyDescent="0.2">
      <c r="A2716">
        <v>2715</v>
      </c>
      <c r="B2716" t="s">
        <v>145</v>
      </c>
      <c r="C2716">
        <v>16</v>
      </c>
      <c r="D2716" s="79" t="str">
        <f t="shared" si="168"/>
        <v>Midwest</v>
      </c>
      <c r="E2716" s="79">
        <f t="shared" si="169"/>
        <v>0</v>
      </c>
      <c r="F2716" s="79">
        <f t="shared" si="170"/>
        <v>0</v>
      </c>
      <c r="G2716" s="79">
        <f t="shared" si="171"/>
        <v>1</v>
      </c>
    </row>
    <row r="2717" spans="1:7" x14ac:dyDescent="0.2">
      <c r="A2717">
        <v>2716</v>
      </c>
      <c r="B2717" t="s">
        <v>90</v>
      </c>
      <c r="C2717">
        <v>29</v>
      </c>
      <c r="D2717" s="79" t="str">
        <f t="shared" si="168"/>
        <v>South</v>
      </c>
      <c r="E2717" s="79">
        <f t="shared" si="169"/>
        <v>0</v>
      </c>
      <c r="F2717" s="79">
        <f t="shared" si="170"/>
        <v>1</v>
      </c>
      <c r="G2717" s="79">
        <f t="shared" si="171"/>
        <v>0</v>
      </c>
    </row>
    <row r="2718" spans="1:7" x14ac:dyDescent="0.2">
      <c r="A2718">
        <v>2717</v>
      </c>
      <c r="B2718" t="s">
        <v>111</v>
      </c>
      <c r="C2718">
        <v>21</v>
      </c>
      <c r="D2718" s="79" t="str">
        <f t="shared" si="168"/>
        <v>West</v>
      </c>
      <c r="E2718" s="79">
        <f t="shared" si="169"/>
        <v>0</v>
      </c>
      <c r="F2718" s="79">
        <f t="shared" si="170"/>
        <v>0</v>
      </c>
      <c r="G2718" s="79">
        <f t="shared" si="171"/>
        <v>0</v>
      </c>
    </row>
    <row r="2719" spans="1:7" x14ac:dyDescent="0.2">
      <c r="A2719">
        <v>2718</v>
      </c>
      <c r="B2719" t="s">
        <v>144</v>
      </c>
      <c r="C2719">
        <v>19</v>
      </c>
      <c r="D2719" s="79" t="str">
        <f t="shared" si="168"/>
        <v>Midwest</v>
      </c>
      <c r="E2719" s="79">
        <f t="shared" si="169"/>
        <v>0</v>
      </c>
      <c r="F2719" s="79">
        <f t="shared" si="170"/>
        <v>0</v>
      </c>
      <c r="G2719" s="79">
        <f t="shared" si="171"/>
        <v>1</v>
      </c>
    </row>
    <row r="2720" spans="1:7" x14ac:dyDescent="0.2">
      <c r="A2720">
        <v>2719</v>
      </c>
      <c r="B2720" t="s">
        <v>140</v>
      </c>
      <c r="C2720">
        <v>10</v>
      </c>
      <c r="D2720" s="79" t="str">
        <f t="shared" si="168"/>
        <v>South</v>
      </c>
      <c r="E2720" s="79">
        <f t="shared" si="169"/>
        <v>0</v>
      </c>
      <c r="F2720" s="79">
        <f t="shared" si="170"/>
        <v>1</v>
      </c>
      <c r="G2720" s="79">
        <f t="shared" si="171"/>
        <v>0</v>
      </c>
    </row>
    <row r="2721" spans="1:7" x14ac:dyDescent="0.2">
      <c r="A2721">
        <v>2720</v>
      </c>
      <c r="B2721" t="s">
        <v>59</v>
      </c>
      <c r="C2721">
        <v>4</v>
      </c>
      <c r="D2721" s="79" t="str">
        <f t="shared" si="168"/>
        <v>South</v>
      </c>
      <c r="E2721" s="79">
        <f t="shared" si="169"/>
        <v>0</v>
      </c>
      <c r="F2721" s="79">
        <f t="shared" si="170"/>
        <v>1</v>
      </c>
      <c r="G2721" s="79">
        <f t="shared" si="171"/>
        <v>0</v>
      </c>
    </row>
    <row r="2722" spans="1:7" x14ac:dyDescent="0.2">
      <c r="A2722">
        <v>2721</v>
      </c>
      <c r="B2722" t="s">
        <v>127</v>
      </c>
      <c r="C2722">
        <v>45</v>
      </c>
      <c r="D2722" s="79" t="str">
        <f t="shared" si="168"/>
        <v>South</v>
      </c>
      <c r="E2722" s="79">
        <f t="shared" si="169"/>
        <v>0</v>
      </c>
      <c r="F2722" s="79">
        <f t="shared" si="170"/>
        <v>1</v>
      </c>
      <c r="G2722" s="79">
        <f t="shared" si="171"/>
        <v>0</v>
      </c>
    </row>
    <row r="2723" spans="1:7" x14ac:dyDescent="0.2">
      <c r="A2723">
        <v>2722</v>
      </c>
      <c r="B2723" t="s">
        <v>147</v>
      </c>
      <c r="C2723">
        <v>17</v>
      </c>
      <c r="D2723" s="79" t="str">
        <f t="shared" si="168"/>
        <v>Midwest</v>
      </c>
      <c r="E2723" s="79">
        <f t="shared" si="169"/>
        <v>0</v>
      </c>
      <c r="F2723" s="79">
        <f t="shared" si="170"/>
        <v>0</v>
      </c>
      <c r="G2723" s="79">
        <f t="shared" si="171"/>
        <v>1</v>
      </c>
    </row>
    <row r="2724" spans="1:7" x14ac:dyDescent="0.2">
      <c r="A2724">
        <v>2723</v>
      </c>
      <c r="B2724" t="s">
        <v>30</v>
      </c>
      <c r="C2724">
        <v>22</v>
      </c>
      <c r="D2724" s="79" t="str">
        <f t="shared" si="168"/>
        <v>Northeast</v>
      </c>
      <c r="E2724" s="79">
        <f t="shared" si="169"/>
        <v>1</v>
      </c>
      <c r="F2724" s="79">
        <f t="shared" si="170"/>
        <v>0</v>
      </c>
      <c r="G2724" s="79">
        <f t="shared" si="171"/>
        <v>0</v>
      </c>
    </row>
    <row r="2725" spans="1:7" x14ac:dyDescent="0.2">
      <c r="A2725">
        <v>2724</v>
      </c>
      <c r="B2725" t="s">
        <v>104</v>
      </c>
      <c r="C2725">
        <v>3</v>
      </c>
      <c r="D2725" s="79" t="str">
        <f t="shared" si="168"/>
        <v>South</v>
      </c>
      <c r="E2725" s="79">
        <f t="shared" si="169"/>
        <v>0</v>
      </c>
      <c r="F2725" s="79">
        <f t="shared" si="170"/>
        <v>1</v>
      </c>
      <c r="G2725" s="79">
        <f t="shared" si="171"/>
        <v>0</v>
      </c>
    </row>
    <row r="2726" spans="1:7" x14ac:dyDescent="0.2">
      <c r="A2726">
        <v>2725</v>
      </c>
      <c r="B2726" t="s">
        <v>67</v>
      </c>
      <c r="C2726">
        <v>11</v>
      </c>
      <c r="D2726" s="79" t="str">
        <f t="shared" si="168"/>
        <v>Midwest</v>
      </c>
      <c r="E2726" s="79">
        <f t="shared" si="169"/>
        <v>0</v>
      </c>
      <c r="F2726" s="79">
        <f t="shared" si="170"/>
        <v>0</v>
      </c>
      <c r="G2726" s="79">
        <f t="shared" si="171"/>
        <v>1</v>
      </c>
    </row>
    <row r="2727" spans="1:7" x14ac:dyDescent="0.2">
      <c r="A2727">
        <v>2726</v>
      </c>
      <c r="B2727" t="s">
        <v>90</v>
      </c>
      <c r="C2727">
        <v>4</v>
      </c>
      <c r="D2727" s="79" t="str">
        <f t="shared" si="168"/>
        <v>South</v>
      </c>
      <c r="E2727" s="79">
        <f t="shared" si="169"/>
        <v>0</v>
      </c>
      <c r="F2727" s="79">
        <f t="shared" si="170"/>
        <v>1</v>
      </c>
      <c r="G2727" s="79">
        <f t="shared" si="171"/>
        <v>0</v>
      </c>
    </row>
    <row r="2728" spans="1:7" x14ac:dyDescent="0.2">
      <c r="A2728">
        <v>2727</v>
      </c>
      <c r="B2728" t="s">
        <v>150</v>
      </c>
      <c r="C2728">
        <v>11</v>
      </c>
      <c r="D2728" s="79" t="str">
        <f t="shared" si="168"/>
        <v>Midwest</v>
      </c>
      <c r="E2728" s="79">
        <f t="shared" si="169"/>
        <v>0</v>
      </c>
      <c r="F2728" s="79">
        <f t="shared" si="170"/>
        <v>0</v>
      </c>
      <c r="G2728" s="79">
        <f t="shared" si="171"/>
        <v>1</v>
      </c>
    </row>
    <row r="2729" spans="1:7" x14ac:dyDescent="0.2">
      <c r="A2729">
        <v>2728</v>
      </c>
      <c r="B2729" t="s">
        <v>111</v>
      </c>
      <c r="C2729">
        <v>47</v>
      </c>
      <c r="D2729" s="79" t="str">
        <f t="shared" si="168"/>
        <v>West</v>
      </c>
      <c r="E2729" s="79">
        <f t="shared" si="169"/>
        <v>0</v>
      </c>
      <c r="F2729" s="79">
        <f t="shared" si="170"/>
        <v>0</v>
      </c>
      <c r="G2729" s="79">
        <f t="shared" si="171"/>
        <v>0</v>
      </c>
    </row>
    <row r="2730" spans="1:7" x14ac:dyDescent="0.2">
      <c r="A2730">
        <v>2729</v>
      </c>
      <c r="B2730" t="s">
        <v>102</v>
      </c>
      <c r="C2730">
        <v>17</v>
      </c>
      <c r="D2730" s="79" t="str">
        <f t="shared" si="168"/>
        <v>South</v>
      </c>
      <c r="E2730" s="79">
        <f t="shared" si="169"/>
        <v>0</v>
      </c>
      <c r="F2730" s="79">
        <f t="shared" si="170"/>
        <v>1</v>
      </c>
      <c r="G2730" s="79">
        <f t="shared" si="171"/>
        <v>0</v>
      </c>
    </row>
    <row r="2731" spans="1:7" x14ac:dyDescent="0.2">
      <c r="A2731">
        <v>2730</v>
      </c>
      <c r="B2731" t="s">
        <v>55</v>
      </c>
      <c r="C2731">
        <v>32</v>
      </c>
      <c r="D2731" s="79" t="str">
        <f t="shared" si="168"/>
        <v>West</v>
      </c>
      <c r="E2731" s="79">
        <f t="shared" si="169"/>
        <v>0</v>
      </c>
      <c r="F2731" s="79">
        <f t="shared" si="170"/>
        <v>0</v>
      </c>
      <c r="G2731" s="79">
        <f t="shared" si="171"/>
        <v>0</v>
      </c>
    </row>
    <row r="2732" spans="1:7" x14ac:dyDescent="0.2">
      <c r="A2732">
        <v>2731</v>
      </c>
      <c r="B2732" t="s">
        <v>149</v>
      </c>
      <c r="C2732">
        <v>37</v>
      </c>
      <c r="D2732" s="79" t="str">
        <f t="shared" si="168"/>
        <v>Midwest</v>
      </c>
      <c r="E2732" s="79">
        <f t="shared" si="169"/>
        <v>0</v>
      </c>
      <c r="F2732" s="79">
        <f t="shared" si="170"/>
        <v>0</v>
      </c>
      <c r="G2732" s="79">
        <f t="shared" si="171"/>
        <v>1</v>
      </c>
    </row>
    <row r="2733" spans="1:7" x14ac:dyDescent="0.2">
      <c r="A2733">
        <v>2732</v>
      </c>
      <c r="B2733" t="s">
        <v>149</v>
      </c>
      <c r="C2733">
        <v>44</v>
      </c>
      <c r="D2733" s="79" t="str">
        <f t="shared" si="168"/>
        <v>Midwest</v>
      </c>
      <c r="E2733" s="79">
        <f t="shared" si="169"/>
        <v>0</v>
      </c>
      <c r="F2733" s="79">
        <f t="shared" si="170"/>
        <v>0</v>
      </c>
      <c r="G2733" s="79">
        <f t="shared" si="171"/>
        <v>1</v>
      </c>
    </row>
    <row r="2734" spans="1:7" x14ac:dyDescent="0.2">
      <c r="A2734">
        <v>2733</v>
      </c>
      <c r="B2734" t="s">
        <v>78</v>
      </c>
      <c r="C2734">
        <v>27</v>
      </c>
      <c r="D2734" s="79" t="str">
        <f t="shared" si="168"/>
        <v>South</v>
      </c>
      <c r="E2734" s="79">
        <f t="shared" si="169"/>
        <v>0</v>
      </c>
      <c r="F2734" s="79">
        <f t="shared" si="170"/>
        <v>1</v>
      </c>
      <c r="G2734" s="79">
        <f t="shared" si="171"/>
        <v>0</v>
      </c>
    </row>
    <row r="2735" spans="1:7" x14ac:dyDescent="0.2">
      <c r="A2735">
        <v>2734</v>
      </c>
      <c r="B2735" t="s">
        <v>97</v>
      </c>
      <c r="C2735">
        <v>46</v>
      </c>
      <c r="D2735" s="79" t="str">
        <f t="shared" si="168"/>
        <v>South</v>
      </c>
      <c r="E2735" s="79">
        <f t="shared" si="169"/>
        <v>0</v>
      </c>
      <c r="F2735" s="79">
        <f t="shared" si="170"/>
        <v>1</v>
      </c>
      <c r="G2735" s="79">
        <f t="shared" si="171"/>
        <v>0</v>
      </c>
    </row>
    <row r="2736" spans="1:7" x14ac:dyDescent="0.2">
      <c r="A2736">
        <v>2735</v>
      </c>
      <c r="B2736" t="s">
        <v>83</v>
      </c>
      <c r="C2736">
        <v>13</v>
      </c>
      <c r="D2736" s="79" t="str">
        <f t="shared" si="168"/>
        <v>Northeast</v>
      </c>
      <c r="E2736" s="79">
        <f t="shared" si="169"/>
        <v>1</v>
      </c>
      <c r="F2736" s="79">
        <f t="shared" si="170"/>
        <v>0</v>
      </c>
      <c r="G2736" s="79">
        <f t="shared" si="171"/>
        <v>0</v>
      </c>
    </row>
    <row r="2737" spans="1:7" x14ac:dyDescent="0.2">
      <c r="A2737">
        <v>2736</v>
      </c>
      <c r="B2737" t="s">
        <v>98</v>
      </c>
      <c r="C2737">
        <v>2</v>
      </c>
      <c r="D2737" s="79" t="str">
        <f t="shared" si="168"/>
        <v>West</v>
      </c>
      <c r="E2737" s="79">
        <f t="shared" si="169"/>
        <v>0</v>
      </c>
      <c r="F2737" s="79">
        <f t="shared" si="170"/>
        <v>0</v>
      </c>
      <c r="G2737" s="79">
        <f t="shared" si="171"/>
        <v>0</v>
      </c>
    </row>
    <row r="2738" spans="1:7" x14ac:dyDescent="0.2">
      <c r="A2738">
        <v>2737</v>
      </c>
      <c r="B2738" t="s">
        <v>55</v>
      </c>
      <c r="C2738">
        <v>45</v>
      </c>
      <c r="D2738" s="79" t="str">
        <f t="shared" si="168"/>
        <v>West</v>
      </c>
      <c r="E2738" s="79">
        <f t="shared" si="169"/>
        <v>0</v>
      </c>
      <c r="F2738" s="79">
        <f t="shared" si="170"/>
        <v>0</v>
      </c>
      <c r="G2738" s="79">
        <f t="shared" si="171"/>
        <v>0</v>
      </c>
    </row>
    <row r="2739" spans="1:7" x14ac:dyDescent="0.2">
      <c r="A2739">
        <v>2738</v>
      </c>
      <c r="B2739" t="s">
        <v>97</v>
      </c>
      <c r="C2739">
        <v>35</v>
      </c>
      <c r="D2739" s="79" t="str">
        <f t="shared" si="168"/>
        <v>South</v>
      </c>
      <c r="E2739" s="79">
        <f t="shared" si="169"/>
        <v>0</v>
      </c>
      <c r="F2739" s="79">
        <f t="shared" si="170"/>
        <v>1</v>
      </c>
      <c r="G2739" s="79">
        <f t="shared" si="171"/>
        <v>0</v>
      </c>
    </row>
    <row r="2740" spans="1:7" x14ac:dyDescent="0.2">
      <c r="A2740">
        <v>2739</v>
      </c>
      <c r="B2740" t="s">
        <v>122</v>
      </c>
      <c r="C2740">
        <v>39</v>
      </c>
      <c r="D2740" s="79" t="str">
        <f t="shared" si="168"/>
        <v>Midwest</v>
      </c>
      <c r="E2740" s="79">
        <f t="shared" si="169"/>
        <v>0</v>
      </c>
      <c r="F2740" s="79">
        <f t="shared" si="170"/>
        <v>0</v>
      </c>
      <c r="G2740" s="79">
        <f t="shared" si="171"/>
        <v>1</v>
      </c>
    </row>
    <row r="2741" spans="1:7" x14ac:dyDescent="0.2">
      <c r="A2741">
        <v>2740</v>
      </c>
      <c r="B2741" t="s">
        <v>119</v>
      </c>
      <c r="C2741">
        <v>39</v>
      </c>
      <c r="D2741" s="79" t="str">
        <f t="shared" si="168"/>
        <v>West</v>
      </c>
      <c r="E2741" s="79">
        <f t="shared" si="169"/>
        <v>0</v>
      </c>
      <c r="F2741" s="79">
        <f t="shared" si="170"/>
        <v>0</v>
      </c>
      <c r="G2741" s="79">
        <f t="shared" si="171"/>
        <v>0</v>
      </c>
    </row>
    <row r="2742" spans="1:7" x14ac:dyDescent="0.2">
      <c r="A2742">
        <v>2741</v>
      </c>
      <c r="B2742" t="s">
        <v>137</v>
      </c>
      <c r="C2742">
        <v>34</v>
      </c>
      <c r="D2742" s="79" t="str">
        <f t="shared" si="168"/>
        <v>Northeast</v>
      </c>
      <c r="E2742" s="79">
        <f t="shared" si="169"/>
        <v>1</v>
      </c>
      <c r="F2742" s="79">
        <f t="shared" si="170"/>
        <v>0</v>
      </c>
      <c r="G2742" s="79">
        <f t="shared" si="171"/>
        <v>0</v>
      </c>
    </row>
    <row r="2743" spans="1:7" x14ac:dyDescent="0.2">
      <c r="A2743">
        <v>2742</v>
      </c>
      <c r="B2743" t="s">
        <v>30</v>
      </c>
      <c r="C2743">
        <v>41</v>
      </c>
      <c r="D2743" s="79" t="str">
        <f t="shared" si="168"/>
        <v>Northeast</v>
      </c>
      <c r="E2743" s="79">
        <f t="shared" si="169"/>
        <v>1</v>
      </c>
      <c r="F2743" s="79">
        <f t="shared" si="170"/>
        <v>0</v>
      </c>
      <c r="G2743" s="79">
        <f t="shared" si="171"/>
        <v>0</v>
      </c>
    </row>
    <row r="2744" spans="1:7" x14ac:dyDescent="0.2">
      <c r="A2744">
        <v>2743</v>
      </c>
      <c r="B2744" t="s">
        <v>104</v>
      </c>
      <c r="C2744">
        <v>47</v>
      </c>
      <c r="D2744" s="79" t="str">
        <f t="shared" si="168"/>
        <v>South</v>
      </c>
      <c r="E2744" s="79">
        <f t="shared" si="169"/>
        <v>0</v>
      </c>
      <c r="F2744" s="79">
        <f t="shared" si="170"/>
        <v>1</v>
      </c>
      <c r="G2744" s="79">
        <f t="shared" si="171"/>
        <v>0</v>
      </c>
    </row>
    <row r="2745" spans="1:7" x14ac:dyDescent="0.2">
      <c r="A2745">
        <v>2744</v>
      </c>
      <c r="B2745" t="s">
        <v>126</v>
      </c>
      <c r="C2745">
        <v>17</v>
      </c>
      <c r="D2745" s="79" t="str">
        <f t="shared" si="168"/>
        <v>Northeast</v>
      </c>
      <c r="E2745" s="79">
        <f t="shared" si="169"/>
        <v>1</v>
      </c>
      <c r="F2745" s="79">
        <f t="shared" si="170"/>
        <v>0</v>
      </c>
      <c r="G2745" s="79">
        <f t="shared" si="171"/>
        <v>0</v>
      </c>
    </row>
    <row r="2746" spans="1:7" x14ac:dyDescent="0.2">
      <c r="A2746">
        <v>2745</v>
      </c>
      <c r="B2746" t="s">
        <v>50</v>
      </c>
      <c r="C2746">
        <v>40</v>
      </c>
      <c r="D2746" s="79" t="str">
        <f t="shared" si="168"/>
        <v>West</v>
      </c>
      <c r="E2746" s="79">
        <f t="shared" si="169"/>
        <v>0</v>
      </c>
      <c r="F2746" s="79">
        <f t="shared" si="170"/>
        <v>0</v>
      </c>
      <c r="G2746" s="79">
        <f t="shared" si="171"/>
        <v>0</v>
      </c>
    </row>
    <row r="2747" spans="1:7" x14ac:dyDescent="0.2">
      <c r="A2747">
        <v>2746</v>
      </c>
      <c r="B2747" t="s">
        <v>150</v>
      </c>
      <c r="C2747">
        <v>44</v>
      </c>
      <c r="D2747" s="79" t="str">
        <f t="shared" si="168"/>
        <v>Midwest</v>
      </c>
      <c r="E2747" s="79">
        <f t="shared" si="169"/>
        <v>0</v>
      </c>
      <c r="F2747" s="79">
        <f t="shared" si="170"/>
        <v>0</v>
      </c>
      <c r="G2747" s="79">
        <f t="shared" si="171"/>
        <v>1</v>
      </c>
    </row>
    <row r="2748" spans="1:7" x14ac:dyDescent="0.2">
      <c r="A2748">
        <v>2747</v>
      </c>
      <c r="B2748" t="s">
        <v>122</v>
      </c>
      <c r="C2748">
        <v>21</v>
      </c>
      <c r="D2748" s="79" t="str">
        <f t="shared" si="168"/>
        <v>Midwest</v>
      </c>
      <c r="E2748" s="79">
        <f t="shared" si="169"/>
        <v>0</v>
      </c>
      <c r="F2748" s="79">
        <f t="shared" si="170"/>
        <v>0</v>
      </c>
      <c r="G2748" s="79">
        <f t="shared" si="171"/>
        <v>1</v>
      </c>
    </row>
    <row r="2749" spans="1:7" x14ac:dyDescent="0.2">
      <c r="A2749">
        <v>2748</v>
      </c>
      <c r="B2749" t="s">
        <v>63</v>
      </c>
      <c r="C2749">
        <v>21</v>
      </c>
      <c r="D2749" s="79" t="str">
        <f t="shared" si="168"/>
        <v>South</v>
      </c>
      <c r="E2749" s="79">
        <f t="shared" si="169"/>
        <v>0</v>
      </c>
      <c r="F2749" s="79">
        <f t="shared" si="170"/>
        <v>1</v>
      </c>
      <c r="G2749" s="79">
        <f t="shared" si="171"/>
        <v>0</v>
      </c>
    </row>
    <row r="2750" spans="1:7" x14ac:dyDescent="0.2">
      <c r="A2750">
        <v>2749</v>
      </c>
      <c r="B2750" t="s">
        <v>140</v>
      </c>
      <c r="C2750">
        <v>16</v>
      </c>
      <c r="D2750" s="79" t="str">
        <f t="shared" si="168"/>
        <v>South</v>
      </c>
      <c r="E2750" s="79">
        <f t="shared" si="169"/>
        <v>0</v>
      </c>
      <c r="F2750" s="79">
        <f t="shared" si="170"/>
        <v>1</v>
      </c>
      <c r="G2750" s="79">
        <f t="shared" si="171"/>
        <v>0</v>
      </c>
    </row>
    <row r="2751" spans="1:7" x14ac:dyDescent="0.2">
      <c r="A2751">
        <v>2750</v>
      </c>
      <c r="B2751" t="s">
        <v>128</v>
      </c>
      <c r="C2751">
        <v>15</v>
      </c>
      <c r="D2751" s="79" t="str">
        <f t="shared" si="168"/>
        <v>Northeast</v>
      </c>
      <c r="E2751" s="79">
        <f t="shared" si="169"/>
        <v>1</v>
      </c>
      <c r="F2751" s="79">
        <f t="shared" si="170"/>
        <v>0</v>
      </c>
      <c r="G2751" s="79">
        <f t="shared" si="171"/>
        <v>0</v>
      </c>
    </row>
    <row r="2752" spans="1:7" x14ac:dyDescent="0.2">
      <c r="A2752">
        <v>2751</v>
      </c>
      <c r="B2752" t="s">
        <v>119</v>
      </c>
      <c r="C2752">
        <v>26</v>
      </c>
      <c r="D2752" s="79" t="str">
        <f t="shared" si="168"/>
        <v>West</v>
      </c>
      <c r="E2752" s="79">
        <f t="shared" si="169"/>
        <v>0</v>
      </c>
      <c r="F2752" s="79">
        <f t="shared" si="170"/>
        <v>0</v>
      </c>
      <c r="G2752" s="79">
        <f t="shared" si="171"/>
        <v>0</v>
      </c>
    </row>
    <row r="2753" spans="1:7" x14ac:dyDescent="0.2">
      <c r="A2753">
        <v>2752</v>
      </c>
      <c r="B2753" t="s">
        <v>147</v>
      </c>
      <c r="C2753">
        <v>50</v>
      </c>
      <c r="D2753" s="79" t="str">
        <f t="shared" si="168"/>
        <v>Midwest</v>
      </c>
      <c r="E2753" s="79">
        <f t="shared" si="169"/>
        <v>0</v>
      </c>
      <c r="F2753" s="79">
        <f t="shared" si="170"/>
        <v>0</v>
      </c>
      <c r="G2753" s="79">
        <f t="shared" si="171"/>
        <v>1</v>
      </c>
    </row>
    <row r="2754" spans="1:7" x14ac:dyDescent="0.2">
      <c r="A2754">
        <v>2753</v>
      </c>
      <c r="B2754" t="s">
        <v>111</v>
      </c>
      <c r="C2754">
        <v>30</v>
      </c>
      <c r="D2754" s="79" t="str">
        <f t="shared" si="168"/>
        <v>West</v>
      </c>
      <c r="E2754" s="79">
        <f t="shared" si="169"/>
        <v>0</v>
      </c>
      <c r="F2754" s="79">
        <f t="shared" si="170"/>
        <v>0</v>
      </c>
      <c r="G2754" s="79">
        <f t="shared" si="171"/>
        <v>0</v>
      </c>
    </row>
    <row r="2755" spans="1:7" x14ac:dyDescent="0.2">
      <c r="A2755">
        <v>2754</v>
      </c>
      <c r="B2755" t="s">
        <v>42</v>
      </c>
      <c r="C2755">
        <v>48</v>
      </c>
      <c r="D2755" s="79" t="str">
        <f t="shared" ref="D2755:D2818" si="172">IF(OR(B2755="Maine",B2755="New Hampshire",B2755="Vermont",B2755="Massachusetts",B2755="Rhode Island",B2755="Connecticut",B2755="New York",B2755="New Jersey",B2755="Pennsylvania"),"Northeast",
IF(OR(B2755="Delaware",B2755="Maryland",B2755="Virginia",B2755="West Virginia",B2755="North Carolina",B2755="South Carolina",B2755="Georgia",B2755="Florida",B2755="Kentucky",B2755="Tennessee",B2755="Alabama",B2755="Mississippi",B2755="Arkansas",B2755="Louisiana",B2755="Oklahoma",B2755="Texas"),"South",
IF(OR(B2755="Ohio",B2755="Michigan",B2755="Indiana",B2755="Illinois",B2755="Wisconsin",B2755="Minnesota",B2755="Iowa",B2755="Missouri",B2755="North Dakota",B2755="South Dakota",B2755="Nebraska",B2755="Kansas"),"Midwest",
IF(OR(B2755="Montana",B2755="Idaho",B2755="Wyoming",B2755="Colorado",B2755="Utah",B2755="Nevada",B2755="Arizona",B2755="New Mexico",B2755="Alaska",B2755="Hawaii",B2755="Washington",B2755="Oregon",B2755="California"),"West",
"Unknown"))))</f>
        <v>Northeast</v>
      </c>
      <c r="E2755" s="79">
        <f t="shared" ref="E2755:E2818" si="173">IF(D2755="Northeast", 1, 0)</f>
        <v>1</v>
      </c>
      <c r="F2755" s="79">
        <f t="shared" ref="F2755:F2818" si="174">IF(D2755="South", 1, 0)</f>
        <v>0</v>
      </c>
      <c r="G2755" s="79">
        <f t="shared" ref="G2755:G2818" si="175">IF(D2755="Midwest", 1, 0)</f>
        <v>0</v>
      </c>
    </row>
    <row r="2756" spans="1:7" x14ac:dyDescent="0.2">
      <c r="A2756">
        <v>2755</v>
      </c>
      <c r="B2756" t="s">
        <v>126</v>
      </c>
      <c r="C2756">
        <v>21</v>
      </c>
      <c r="D2756" s="79" t="str">
        <f t="shared" si="172"/>
        <v>Northeast</v>
      </c>
      <c r="E2756" s="79">
        <f t="shared" si="173"/>
        <v>1</v>
      </c>
      <c r="F2756" s="79">
        <f t="shared" si="174"/>
        <v>0</v>
      </c>
      <c r="G2756" s="79">
        <f t="shared" si="175"/>
        <v>0</v>
      </c>
    </row>
    <row r="2757" spans="1:7" x14ac:dyDescent="0.2">
      <c r="A2757">
        <v>2756</v>
      </c>
      <c r="B2757" t="s">
        <v>106</v>
      </c>
      <c r="C2757">
        <v>18</v>
      </c>
      <c r="D2757" s="79" t="str">
        <f t="shared" si="172"/>
        <v>West</v>
      </c>
      <c r="E2757" s="79">
        <f t="shared" si="173"/>
        <v>0</v>
      </c>
      <c r="F2757" s="79">
        <f t="shared" si="174"/>
        <v>0</v>
      </c>
      <c r="G2757" s="79">
        <f t="shared" si="175"/>
        <v>0</v>
      </c>
    </row>
    <row r="2758" spans="1:7" x14ac:dyDescent="0.2">
      <c r="A2758">
        <v>2757</v>
      </c>
      <c r="B2758" t="s">
        <v>147</v>
      </c>
      <c r="C2758">
        <v>41</v>
      </c>
      <c r="D2758" s="79" t="str">
        <f t="shared" si="172"/>
        <v>Midwest</v>
      </c>
      <c r="E2758" s="79">
        <f t="shared" si="173"/>
        <v>0</v>
      </c>
      <c r="F2758" s="79">
        <f t="shared" si="174"/>
        <v>0</v>
      </c>
      <c r="G2758" s="79">
        <f t="shared" si="175"/>
        <v>1</v>
      </c>
    </row>
    <row r="2759" spans="1:7" x14ac:dyDescent="0.2">
      <c r="A2759">
        <v>2758</v>
      </c>
      <c r="B2759" t="s">
        <v>78</v>
      </c>
      <c r="C2759">
        <v>11</v>
      </c>
      <c r="D2759" s="79" t="str">
        <f t="shared" si="172"/>
        <v>South</v>
      </c>
      <c r="E2759" s="79">
        <f t="shared" si="173"/>
        <v>0</v>
      </c>
      <c r="F2759" s="79">
        <f t="shared" si="174"/>
        <v>1</v>
      </c>
      <c r="G2759" s="79">
        <f t="shared" si="175"/>
        <v>0</v>
      </c>
    </row>
    <row r="2760" spans="1:7" x14ac:dyDescent="0.2">
      <c r="A2760">
        <v>2759</v>
      </c>
      <c r="B2760" t="s">
        <v>114</v>
      </c>
      <c r="C2760">
        <v>8</v>
      </c>
      <c r="D2760" s="79" t="str">
        <f t="shared" si="172"/>
        <v>Midwest</v>
      </c>
      <c r="E2760" s="79">
        <f t="shared" si="173"/>
        <v>0</v>
      </c>
      <c r="F2760" s="79">
        <f t="shared" si="174"/>
        <v>0</v>
      </c>
      <c r="G2760" s="79">
        <f t="shared" si="175"/>
        <v>1</v>
      </c>
    </row>
    <row r="2761" spans="1:7" x14ac:dyDescent="0.2">
      <c r="A2761">
        <v>2760</v>
      </c>
      <c r="B2761" t="s">
        <v>148</v>
      </c>
      <c r="C2761">
        <v>42</v>
      </c>
      <c r="D2761" s="79" t="str">
        <f t="shared" si="172"/>
        <v>West</v>
      </c>
      <c r="E2761" s="79">
        <f t="shared" si="173"/>
        <v>0</v>
      </c>
      <c r="F2761" s="79">
        <f t="shared" si="174"/>
        <v>0</v>
      </c>
      <c r="G2761" s="79">
        <f t="shared" si="175"/>
        <v>0</v>
      </c>
    </row>
    <row r="2762" spans="1:7" x14ac:dyDescent="0.2">
      <c r="A2762">
        <v>2761</v>
      </c>
      <c r="B2762" t="s">
        <v>119</v>
      </c>
      <c r="C2762">
        <v>41</v>
      </c>
      <c r="D2762" s="79" t="str">
        <f t="shared" si="172"/>
        <v>West</v>
      </c>
      <c r="E2762" s="79">
        <f t="shared" si="173"/>
        <v>0</v>
      </c>
      <c r="F2762" s="79">
        <f t="shared" si="174"/>
        <v>0</v>
      </c>
      <c r="G2762" s="79">
        <f t="shared" si="175"/>
        <v>0</v>
      </c>
    </row>
    <row r="2763" spans="1:7" x14ac:dyDescent="0.2">
      <c r="A2763">
        <v>2762</v>
      </c>
      <c r="B2763" t="s">
        <v>150</v>
      </c>
      <c r="C2763">
        <v>3</v>
      </c>
      <c r="D2763" s="79" t="str">
        <f t="shared" si="172"/>
        <v>Midwest</v>
      </c>
      <c r="E2763" s="79">
        <f t="shared" si="173"/>
        <v>0</v>
      </c>
      <c r="F2763" s="79">
        <f t="shared" si="174"/>
        <v>0</v>
      </c>
      <c r="G2763" s="79">
        <f t="shared" si="175"/>
        <v>1</v>
      </c>
    </row>
    <row r="2764" spans="1:7" x14ac:dyDescent="0.2">
      <c r="A2764">
        <v>2763</v>
      </c>
      <c r="B2764" t="s">
        <v>141</v>
      </c>
      <c r="C2764">
        <v>10</v>
      </c>
      <c r="D2764" s="79" t="str">
        <f t="shared" si="172"/>
        <v>South</v>
      </c>
      <c r="E2764" s="79">
        <f t="shared" si="173"/>
        <v>0</v>
      </c>
      <c r="F2764" s="79">
        <f t="shared" si="174"/>
        <v>1</v>
      </c>
      <c r="G2764" s="79">
        <f t="shared" si="175"/>
        <v>0</v>
      </c>
    </row>
    <row r="2765" spans="1:7" x14ac:dyDescent="0.2">
      <c r="A2765">
        <v>2764</v>
      </c>
      <c r="B2765" t="s">
        <v>63</v>
      </c>
      <c r="C2765">
        <v>35</v>
      </c>
      <c r="D2765" s="79" t="str">
        <f t="shared" si="172"/>
        <v>South</v>
      </c>
      <c r="E2765" s="79">
        <f t="shared" si="173"/>
        <v>0</v>
      </c>
      <c r="F2765" s="79">
        <f t="shared" si="174"/>
        <v>1</v>
      </c>
      <c r="G2765" s="79">
        <f t="shared" si="175"/>
        <v>0</v>
      </c>
    </row>
    <row r="2766" spans="1:7" x14ac:dyDescent="0.2">
      <c r="A2766">
        <v>2765</v>
      </c>
      <c r="B2766" t="s">
        <v>116</v>
      </c>
      <c r="C2766">
        <v>2</v>
      </c>
      <c r="D2766" s="79" t="str">
        <f t="shared" si="172"/>
        <v>West</v>
      </c>
      <c r="E2766" s="79">
        <f t="shared" si="173"/>
        <v>0</v>
      </c>
      <c r="F2766" s="79">
        <f t="shared" si="174"/>
        <v>0</v>
      </c>
      <c r="G2766" s="79">
        <f t="shared" si="175"/>
        <v>0</v>
      </c>
    </row>
    <row r="2767" spans="1:7" x14ac:dyDescent="0.2">
      <c r="A2767">
        <v>2766</v>
      </c>
      <c r="B2767" t="s">
        <v>111</v>
      </c>
      <c r="C2767">
        <v>24</v>
      </c>
      <c r="D2767" s="79" t="str">
        <f t="shared" si="172"/>
        <v>West</v>
      </c>
      <c r="E2767" s="79">
        <f t="shared" si="173"/>
        <v>0</v>
      </c>
      <c r="F2767" s="79">
        <f t="shared" si="174"/>
        <v>0</v>
      </c>
      <c r="G2767" s="79">
        <f t="shared" si="175"/>
        <v>0</v>
      </c>
    </row>
    <row r="2768" spans="1:7" x14ac:dyDescent="0.2">
      <c r="A2768">
        <v>2767</v>
      </c>
      <c r="B2768" t="s">
        <v>121</v>
      </c>
      <c r="C2768">
        <v>47</v>
      </c>
      <c r="D2768" s="79" t="str">
        <f t="shared" si="172"/>
        <v>South</v>
      </c>
      <c r="E2768" s="79">
        <f t="shared" si="173"/>
        <v>0</v>
      </c>
      <c r="F2768" s="79">
        <f t="shared" si="174"/>
        <v>1</v>
      </c>
      <c r="G2768" s="79">
        <f t="shared" si="175"/>
        <v>0</v>
      </c>
    </row>
    <row r="2769" spans="1:7" x14ac:dyDescent="0.2">
      <c r="A2769">
        <v>2768</v>
      </c>
      <c r="B2769" t="s">
        <v>145</v>
      </c>
      <c r="C2769">
        <v>31</v>
      </c>
      <c r="D2769" s="79" t="str">
        <f t="shared" si="172"/>
        <v>Midwest</v>
      </c>
      <c r="E2769" s="79">
        <f t="shared" si="173"/>
        <v>0</v>
      </c>
      <c r="F2769" s="79">
        <f t="shared" si="174"/>
        <v>0</v>
      </c>
      <c r="G2769" s="79">
        <f t="shared" si="175"/>
        <v>1</v>
      </c>
    </row>
    <row r="2770" spans="1:7" x14ac:dyDescent="0.2">
      <c r="A2770">
        <v>2769</v>
      </c>
      <c r="B2770" t="s">
        <v>110</v>
      </c>
      <c r="C2770">
        <v>28</v>
      </c>
      <c r="D2770" s="79" t="str">
        <f t="shared" si="172"/>
        <v>Midwest</v>
      </c>
      <c r="E2770" s="79">
        <f t="shared" si="173"/>
        <v>0</v>
      </c>
      <c r="F2770" s="79">
        <f t="shared" si="174"/>
        <v>0</v>
      </c>
      <c r="G2770" s="79">
        <f t="shared" si="175"/>
        <v>1</v>
      </c>
    </row>
    <row r="2771" spans="1:7" x14ac:dyDescent="0.2">
      <c r="A2771">
        <v>2770</v>
      </c>
      <c r="B2771" t="s">
        <v>100</v>
      </c>
      <c r="C2771">
        <v>13</v>
      </c>
      <c r="D2771" s="79" t="str">
        <f t="shared" si="172"/>
        <v>South</v>
      </c>
      <c r="E2771" s="79">
        <f t="shared" si="173"/>
        <v>0</v>
      </c>
      <c r="F2771" s="79">
        <f t="shared" si="174"/>
        <v>1</v>
      </c>
      <c r="G2771" s="79">
        <f t="shared" si="175"/>
        <v>0</v>
      </c>
    </row>
    <row r="2772" spans="1:7" x14ac:dyDescent="0.2">
      <c r="A2772">
        <v>2771</v>
      </c>
      <c r="B2772" t="s">
        <v>144</v>
      </c>
      <c r="C2772">
        <v>22</v>
      </c>
      <c r="D2772" s="79" t="str">
        <f t="shared" si="172"/>
        <v>Midwest</v>
      </c>
      <c r="E2772" s="79">
        <f t="shared" si="173"/>
        <v>0</v>
      </c>
      <c r="F2772" s="79">
        <f t="shared" si="174"/>
        <v>0</v>
      </c>
      <c r="G2772" s="79">
        <f t="shared" si="175"/>
        <v>1</v>
      </c>
    </row>
    <row r="2773" spans="1:7" x14ac:dyDescent="0.2">
      <c r="A2773">
        <v>2772</v>
      </c>
      <c r="B2773" t="s">
        <v>127</v>
      </c>
      <c r="C2773">
        <v>12</v>
      </c>
      <c r="D2773" s="79" t="str">
        <f t="shared" si="172"/>
        <v>South</v>
      </c>
      <c r="E2773" s="79">
        <f t="shared" si="173"/>
        <v>0</v>
      </c>
      <c r="F2773" s="79">
        <f t="shared" si="174"/>
        <v>1</v>
      </c>
      <c r="G2773" s="79">
        <f t="shared" si="175"/>
        <v>0</v>
      </c>
    </row>
    <row r="2774" spans="1:7" x14ac:dyDescent="0.2">
      <c r="A2774">
        <v>2773</v>
      </c>
      <c r="B2774" t="s">
        <v>137</v>
      </c>
      <c r="C2774">
        <v>10</v>
      </c>
      <c r="D2774" s="79" t="str">
        <f t="shared" si="172"/>
        <v>Northeast</v>
      </c>
      <c r="E2774" s="79">
        <f t="shared" si="173"/>
        <v>1</v>
      </c>
      <c r="F2774" s="79">
        <f t="shared" si="174"/>
        <v>0</v>
      </c>
      <c r="G2774" s="79">
        <f t="shared" si="175"/>
        <v>0</v>
      </c>
    </row>
    <row r="2775" spans="1:7" x14ac:dyDescent="0.2">
      <c r="A2775">
        <v>2774</v>
      </c>
      <c r="B2775" t="s">
        <v>116</v>
      </c>
      <c r="C2775">
        <v>45</v>
      </c>
      <c r="D2775" s="79" t="str">
        <f t="shared" si="172"/>
        <v>West</v>
      </c>
      <c r="E2775" s="79">
        <f t="shared" si="173"/>
        <v>0</v>
      </c>
      <c r="F2775" s="79">
        <f t="shared" si="174"/>
        <v>0</v>
      </c>
      <c r="G2775" s="79">
        <f t="shared" si="175"/>
        <v>0</v>
      </c>
    </row>
    <row r="2776" spans="1:7" x14ac:dyDescent="0.2">
      <c r="A2776">
        <v>2775</v>
      </c>
      <c r="B2776" t="s">
        <v>100</v>
      </c>
      <c r="C2776">
        <v>42</v>
      </c>
      <c r="D2776" s="79" t="str">
        <f t="shared" si="172"/>
        <v>South</v>
      </c>
      <c r="E2776" s="79">
        <f t="shared" si="173"/>
        <v>0</v>
      </c>
      <c r="F2776" s="79">
        <f t="shared" si="174"/>
        <v>1</v>
      </c>
      <c r="G2776" s="79">
        <f t="shared" si="175"/>
        <v>0</v>
      </c>
    </row>
    <row r="2777" spans="1:7" x14ac:dyDescent="0.2">
      <c r="A2777">
        <v>2776</v>
      </c>
      <c r="B2777" t="s">
        <v>55</v>
      </c>
      <c r="C2777">
        <v>16</v>
      </c>
      <c r="D2777" s="79" t="str">
        <f t="shared" si="172"/>
        <v>West</v>
      </c>
      <c r="E2777" s="79">
        <f t="shared" si="173"/>
        <v>0</v>
      </c>
      <c r="F2777" s="79">
        <f t="shared" si="174"/>
        <v>0</v>
      </c>
      <c r="G2777" s="79">
        <f t="shared" si="175"/>
        <v>0</v>
      </c>
    </row>
    <row r="2778" spans="1:7" x14ac:dyDescent="0.2">
      <c r="A2778">
        <v>2777</v>
      </c>
      <c r="B2778" t="s">
        <v>50</v>
      </c>
      <c r="C2778">
        <v>6</v>
      </c>
      <c r="D2778" s="79" t="str">
        <f t="shared" si="172"/>
        <v>West</v>
      </c>
      <c r="E2778" s="79">
        <f t="shared" si="173"/>
        <v>0</v>
      </c>
      <c r="F2778" s="79">
        <f t="shared" si="174"/>
        <v>0</v>
      </c>
      <c r="G2778" s="79">
        <f t="shared" si="175"/>
        <v>0</v>
      </c>
    </row>
    <row r="2779" spans="1:7" x14ac:dyDescent="0.2">
      <c r="A2779">
        <v>2778</v>
      </c>
      <c r="B2779" t="s">
        <v>134</v>
      </c>
      <c r="C2779">
        <v>28</v>
      </c>
      <c r="D2779" s="79" t="str">
        <f t="shared" si="172"/>
        <v>West</v>
      </c>
      <c r="E2779" s="79">
        <f t="shared" si="173"/>
        <v>0</v>
      </c>
      <c r="F2779" s="79">
        <f t="shared" si="174"/>
        <v>0</v>
      </c>
      <c r="G2779" s="79">
        <f t="shared" si="175"/>
        <v>0</v>
      </c>
    </row>
    <row r="2780" spans="1:7" x14ac:dyDescent="0.2">
      <c r="A2780">
        <v>2779</v>
      </c>
      <c r="B2780" t="s">
        <v>137</v>
      </c>
      <c r="C2780">
        <v>24</v>
      </c>
      <c r="D2780" s="79" t="str">
        <f t="shared" si="172"/>
        <v>Northeast</v>
      </c>
      <c r="E2780" s="79">
        <f t="shared" si="173"/>
        <v>1</v>
      </c>
      <c r="F2780" s="79">
        <f t="shared" si="174"/>
        <v>0</v>
      </c>
      <c r="G2780" s="79">
        <f t="shared" si="175"/>
        <v>0</v>
      </c>
    </row>
    <row r="2781" spans="1:7" x14ac:dyDescent="0.2">
      <c r="A2781">
        <v>2780</v>
      </c>
      <c r="B2781" t="s">
        <v>55</v>
      </c>
      <c r="C2781">
        <v>14</v>
      </c>
      <c r="D2781" s="79" t="str">
        <f t="shared" si="172"/>
        <v>West</v>
      </c>
      <c r="E2781" s="79">
        <f t="shared" si="173"/>
        <v>0</v>
      </c>
      <c r="F2781" s="79">
        <f t="shared" si="174"/>
        <v>0</v>
      </c>
      <c r="G2781" s="79">
        <f t="shared" si="175"/>
        <v>0</v>
      </c>
    </row>
    <row r="2782" spans="1:7" x14ac:dyDescent="0.2">
      <c r="A2782">
        <v>2781</v>
      </c>
      <c r="B2782" t="s">
        <v>122</v>
      </c>
      <c r="C2782">
        <v>29</v>
      </c>
      <c r="D2782" s="79" t="str">
        <f t="shared" si="172"/>
        <v>Midwest</v>
      </c>
      <c r="E2782" s="79">
        <f t="shared" si="173"/>
        <v>0</v>
      </c>
      <c r="F2782" s="79">
        <f t="shared" si="174"/>
        <v>0</v>
      </c>
      <c r="G2782" s="79">
        <f t="shared" si="175"/>
        <v>1</v>
      </c>
    </row>
    <row r="2783" spans="1:7" x14ac:dyDescent="0.2">
      <c r="A2783">
        <v>2782</v>
      </c>
      <c r="B2783" t="s">
        <v>90</v>
      </c>
      <c r="C2783">
        <v>33</v>
      </c>
      <c r="D2783" s="79" t="str">
        <f t="shared" si="172"/>
        <v>South</v>
      </c>
      <c r="E2783" s="79">
        <f t="shared" si="173"/>
        <v>0</v>
      </c>
      <c r="F2783" s="79">
        <f t="shared" si="174"/>
        <v>1</v>
      </c>
      <c r="G2783" s="79">
        <f t="shared" si="175"/>
        <v>0</v>
      </c>
    </row>
    <row r="2784" spans="1:7" x14ac:dyDescent="0.2">
      <c r="A2784">
        <v>2783</v>
      </c>
      <c r="B2784" t="s">
        <v>134</v>
      </c>
      <c r="C2784">
        <v>30</v>
      </c>
      <c r="D2784" s="79" t="str">
        <f t="shared" si="172"/>
        <v>West</v>
      </c>
      <c r="E2784" s="79">
        <f t="shared" si="173"/>
        <v>0</v>
      </c>
      <c r="F2784" s="79">
        <f t="shared" si="174"/>
        <v>0</v>
      </c>
      <c r="G2784" s="79">
        <f t="shared" si="175"/>
        <v>0</v>
      </c>
    </row>
    <row r="2785" spans="1:7" x14ac:dyDescent="0.2">
      <c r="A2785">
        <v>2784</v>
      </c>
      <c r="B2785" t="s">
        <v>140</v>
      </c>
      <c r="C2785">
        <v>26</v>
      </c>
      <c r="D2785" s="79" t="str">
        <f t="shared" si="172"/>
        <v>South</v>
      </c>
      <c r="E2785" s="79">
        <f t="shared" si="173"/>
        <v>0</v>
      </c>
      <c r="F2785" s="79">
        <f t="shared" si="174"/>
        <v>1</v>
      </c>
      <c r="G2785" s="79">
        <f t="shared" si="175"/>
        <v>0</v>
      </c>
    </row>
    <row r="2786" spans="1:7" x14ac:dyDescent="0.2">
      <c r="A2786">
        <v>2785</v>
      </c>
      <c r="B2786" t="s">
        <v>134</v>
      </c>
      <c r="C2786">
        <v>12</v>
      </c>
      <c r="D2786" s="79" t="str">
        <f t="shared" si="172"/>
        <v>West</v>
      </c>
      <c r="E2786" s="79">
        <f t="shared" si="173"/>
        <v>0</v>
      </c>
      <c r="F2786" s="79">
        <f t="shared" si="174"/>
        <v>0</v>
      </c>
      <c r="G2786" s="79">
        <f t="shared" si="175"/>
        <v>0</v>
      </c>
    </row>
    <row r="2787" spans="1:7" x14ac:dyDescent="0.2">
      <c r="A2787">
        <v>2786</v>
      </c>
      <c r="B2787" t="s">
        <v>59</v>
      </c>
      <c r="C2787">
        <v>13</v>
      </c>
      <c r="D2787" s="79" t="str">
        <f t="shared" si="172"/>
        <v>South</v>
      </c>
      <c r="E2787" s="79">
        <f t="shared" si="173"/>
        <v>0</v>
      </c>
      <c r="F2787" s="79">
        <f t="shared" si="174"/>
        <v>1</v>
      </c>
      <c r="G2787" s="79">
        <f t="shared" si="175"/>
        <v>0</v>
      </c>
    </row>
    <row r="2788" spans="1:7" x14ac:dyDescent="0.2">
      <c r="A2788">
        <v>2787</v>
      </c>
      <c r="B2788" t="s">
        <v>111</v>
      </c>
      <c r="C2788">
        <v>41</v>
      </c>
      <c r="D2788" s="79" t="str">
        <f t="shared" si="172"/>
        <v>West</v>
      </c>
      <c r="E2788" s="79">
        <f t="shared" si="173"/>
        <v>0</v>
      </c>
      <c r="F2788" s="79">
        <f t="shared" si="174"/>
        <v>0</v>
      </c>
      <c r="G2788" s="79">
        <f t="shared" si="175"/>
        <v>0</v>
      </c>
    </row>
    <row r="2789" spans="1:7" x14ac:dyDescent="0.2">
      <c r="A2789">
        <v>2788</v>
      </c>
      <c r="B2789" t="s">
        <v>63</v>
      </c>
      <c r="C2789">
        <v>4</v>
      </c>
      <c r="D2789" s="79" t="str">
        <f t="shared" si="172"/>
        <v>South</v>
      </c>
      <c r="E2789" s="79">
        <f t="shared" si="173"/>
        <v>0</v>
      </c>
      <c r="F2789" s="79">
        <f t="shared" si="174"/>
        <v>1</v>
      </c>
      <c r="G2789" s="79">
        <f t="shared" si="175"/>
        <v>0</v>
      </c>
    </row>
    <row r="2790" spans="1:7" x14ac:dyDescent="0.2">
      <c r="A2790">
        <v>2789</v>
      </c>
      <c r="B2790" t="s">
        <v>42</v>
      </c>
      <c r="C2790">
        <v>2</v>
      </c>
      <c r="D2790" s="79" t="str">
        <f t="shared" si="172"/>
        <v>Northeast</v>
      </c>
      <c r="E2790" s="79">
        <f t="shared" si="173"/>
        <v>1</v>
      </c>
      <c r="F2790" s="79">
        <f t="shared" si="174"/>
        <v>0</v>
      </c>
      <c r="G2790" s="79">
        <f t="shared" si="175"/>
        <v>0</v>
      </c>
    </row>
    <row r="2791" spans="1:7" x14ac:dyDescent="0.2">
      <c r="A2791">
        <v>2790</v>
      </c>
      <c r="B2791" t="s">
        <v>97</v>
      </c>
      <c r="C2791">
        <v>28</v>
      </c>
      <c r="D2791" s="79" t="str">
        <f t="shared" si="172"/>
        <v>South</v>
      </c>
      <c r="E2791" s="79">
        <f t="shared" si="173"/>
        <v>0</v>
      </c>
      <c r="F2791" s="79">
        <f t="shared" si="174"/>
        <v>1</v>
      </c>
      <c r="G2791" s="79">
        <f t="shared" si="175"/>
        <v>0</v>
      </c>
    </row>
    <row r="2792" spans="1:7" x14ac:dyDescent="0.2">
      <c r="A2792">
        <v>2791</v>
      </c>
      <c r="B2792" t="s">
        <v>30</v>
      </c>
      <c r="C2792">
        <v>24</v>
      </c>
      <c r="D2792" s="79" t="str">
        <f t="shared" si="172"/>
        <v>Northeast</v>
      </c>
      <c r="E2792" s="79">
        <f t="shared" si="173"/>
        <v>1</v>
      </c>
      <c r="F2792" s="79">
        <f t="shared" si="174"/>
        <v>0</v>
      </c>
      <c r="G2792" s="79">
        <f t="shared" si="175"/>
        <v>0</v>
      </c>
    </row>
    <row r="2793" spans="1:7" x14ac:dyDescent="0.2">
      <c r="A2793">
        <v>2792</v>
      </c>
      <c r="B2793" t="s">
        <v>145</v>
      </c>
      <c r="C2793">
        <v>14</v>
      </c>
      <c r="D2793" s="79" t="str">
        <f t="shared" si="172"/>
        <v>Midwest</v>
      </c>
      <c r="E2793" s="79">
        <f t="shared" si="173"/>
        <v>0</v>
      </c>
      <c r="F2793" s="79">
        <f t="shared" si="174"/>
        <v>0</v>
      </c>
      <c r="G2793" s="79">
        <f t="shared" si="175"/>
        <v>1</v>
      </c>
    </row>
    <row r="2794" spans="1:7" x14ac:dyDescent="0.2">
      <c r="A2794">
        <v>2793</v>
      </c>
      <c r="B2794" t="s">
        <v>21</v>
      </c>
      <c r="C2794">
        <v>11</v>
      </c>
      <c r="D2794" s="79" t="str">
        <f t="shared" si="172"/>
        <v>South</v>
      </c>
      <c r="E2794" s="79">
        <f t="shared" si="173"/>
        <v>0</v>
      </c>
      <c r="F2794" s="79">
        <f t="shared" si="174"/>
        <v>1</v>
      </c>
      <c r="G2794" s="79">
        <f t="shared" si="175"/>
        <v>0</v>
      </c>
    </row>
    <row r="2795" spans="1:7" x14ac:dyDescent="0.2">
      <c r="A2795">
        <v>2794</v>
      </c>
      <c r="B2795" t="s">
        <v>34</v>
      </c>
      <c r="C2795">
        <v>27</v>
      </c>
      <c r="D2795" s="79" t="str">
        <f t="shared" si="172"/>
        <v>Northeast</v>
      </c>
      <c r="E2795" s="79">
        <f t="shared" si="173"/>
        <v>1</v>
      </c>
      <c r="F2795" s="79">
        <f t="shared" si="174"/>
        <v>0</v>
      </c>
      <c r="G2795" s="79">
        <f t="shared" si="175"/>
        <v>0</v>
      </c>
    </row>
    <row r="2796" spans="1:7" x14ac:dyDescent="0.2">
      <c r="A2796">
        <v>2795</v>
      </c>
      <c r="B2796" t="s">
        <v>83</v>
      </c>
      <c r="C2796">
        <v>7</v>
      </c>
      <c r="D2796" s="79" t="str">
        <f t="shared" si="172"/>
        <v>Northeast</v>
      </c>
      <c r="E2796" s="79">
        <f t="shared" si="173"/>
        <v>1</v>
      </c>
      <c r="F2796" s="79">
        <f t="shared" si="174"/>
        <v>0</v>
      </c>
      <c r="G2796" s="79">
        <f t="shared" si="175"/>
        <v>0</v>
      </c>
    </row>
    <row r="2797" spans="1:7" x14ac:dyDescent="0.2">
      <c r="A2797">
        <v>2796</v>
      </c>
      <c r="B2797" t="s">
        <v>144</v>
      </c>
      <c r="C2797">
        <v>49</v>
      </c>
      <c r="D2797" s="79" t="str">
        <f t="shared" si="172"/>
        <v>Midwest</v>
      </c>
      <c r="E2797" s="79">
        <f t="shared" si="173"/>
        <v>0</v>
      </c>
      <c r="F2797" s="79">
        <f t="shared" si="174"/>
        <v>0</v>
      </c>
      <c r="G2797" s="79">
        <f t="shared" si="175"/>
        <v>1</v>
      </c>
    </row>
    <row r="2798" spans="1:7" x14ac:dyDescent="0.2">
      <c r="A2798">
        <v>2797</v>
      </c>
      <c r="B2798" t="s">
        <v>100</v>
      </c>
      <c r="C2798">
        <v>21</v>
      </c>
      <c r="D2798" s="79" t="str">
        <f t="shared" si="172"/>
        <v>South</v>
      </c>
      <c r="E2798" s="79">
        <f t="shared" si="173"/>
        <v>0</v>
      </c>
      <c r="F2798" s="79">
        <f t="shared" si="174"/>
        <v>1</v>
      </c>
      <c r="G2798" s="79">
        <f t="shared" si="175"/>
        <v>0</v>
      </c>
    </row>
    <row r="2799" spans="1:7" x14ac:dyDescent="0.2">
      <c r="A2799">
        <v>2798</v>
      </c>
      <c r="B2799" t="s">
        <v>100</v>
      </c>
      <c r="C2799">
        <v>10</v>
      </c>
      <c r="D2799" s="79" t="str">
        <f t="shared" si="172"/>
        <v>South</v>
      </c>
      <c r="E2799" s="79">
        <f t="shared" si="173"/>
        <v>0</v>
      </c>
      <c r="F2799" s="79">
        <f t="shared" si="174"/>
        <v>1</v>
      </c>
      <c r="G2799" s="79">
        <f t="shared" si="175"/>
        <v>0</v>
      </c>
    </row>
    <row r="2800" spans="1:7" x14ac:dyDescent="0.2">
      <c r="A2800">
        <v>2799</v>
      </c>
      <c r="B2800" t="s">
        <v>42</v>
      </c>
      <c r="C2800">
        <v>37</v>
      </c>
      <c r="D2800" s="79" t="str">
        <f t="shared" si="172"/>
        <v>Northeast</v>
      </c>
      <c r="E2800" s="79">
        <f t="shared" si="173"/>
        <v>1</v>
      </c>
      <c r="F2800" s="79">
        <f t="shared" si="174"/>
        <v>0</v>
      </c>
      <c r="G2800" s="79">
        <f t="shared" si="175"/>
        <v>0</v>
      </c>
    </row>
    <row r="2801" spans="1:7" x14ac:dyDescent="0.2">
      <c r="A2801">
        <v>2800</v>
      </c>
      <c r="B2801" t="s">
        <v>30</v>
      </c>
      <c r="C2801">
        <v>9</v>
      </c>
      <c r="D2801" s="79" t="str">
        <f t="shared" si="172"/>
        <v>Northeast</v>
      </c>
      <c r="E2801" s="79">
        <f t="shared" si="173"/>
        <v>1</v>
      </c>
      <c r="F2801" s="79">
        <f t="shared" si="174"/>
        <v>0</v>
      </c>
      <c r="G2801" s="79">
        <f t="shared" si="175"/>
        <v>0</v>
      </c>
    </row>
    <row r="2802" spans="1:7" x14ac:dyDescent="0.2">
      <c r="A2802">
        <v>2801</v>
      </c>
      <c r="B2802" t="s">
        <v>71</v>
      </c>
      <c r="C2802">
        <v>14</v>
      </c>
      <c r="D2802" s="79" t="str">
        <f t="shared" si="172"/>
        <v>South</v>
      </c>
      <c r="E2802" s="79">
        <f t="shared" si="173"/>
        <v>0</v>
      </c>
      <c r="F2802" s="79">
        <f t="shared" si="174"/>
        <v>1</v>
      </c>
      <c r="G2802" s="79">
        <f t="shared" si="175"/>
        <v>0</v>
      </c>
    </row>
    <row r="2803" spans="1:7" x14ac:dyDescent="0.2">
      <c r="A2803">
        <v>2802</v>
      </c>
      <c r="B2803" t="s">
        <v>129</v>
      </c>
      <c r="C2803">
        <v>30</v>
      </c>
      <c r="D2803" s="79" t="str">
        <f t="shared" si="172"/>
        <v>West</v>
      </c>
      <c r="E2803" s="79">
        <f t="shared" si="173"/>
        <v>0</v>
      </c>
      <c r="F2803" s="79">
        <f t="shared" si="174"/>
        <v>0</v>
      </c>
      <c r="G2803" s="79">
        <f t="shared" si="175"/>
        <v>0</v>
      </c>
    </row>
    <row r="2804" spans="1:7" x14ac:dyDescent="0.2">
      <c r="A2804">
        <v>2803</v>
      </c>
      <c r="B2804" t="s">
        <v>76</v>
      </c>
      <c r="C2804">
        <v>42</v>
      </c>
      <c r="D2804" s="79" t="str">
        <f t="shared" si="172"/>
        <v>West</v>
      </c>
      <c r="E2804" s="79">
        <f t="shared" si="173"/>
        <v>0</v>
      </c>
      <c r="F2804" s="79">
        <f t="shared" si="174"/>
        <v>0</v>
      </c>
      <c r="G2804" s="79">
        <f t="shared" si="175"/>
        <v>0</v>
      </c>
    </row>
    <row r="2805" spans="1:7" x14ac:dyDescent="0.2">
      <c r="A2805">
        <v>2804</v>
      </c>
      <c r="B2805" t="s">
        <v>134</v>
      </c>
      <c r="C2805">
        <v>31</v>
      </c>
      <c r="D2805" s="79" t="str">
        <f t="shared" si="172"/>
        <v>West</v>
      </c>
      <c r="E2805" s="79">
        <f t="shared" si="173"/>
        <v>0</v>
      </c>
      <c r="F2805" s="79">
        <f t="shared" si="174"/>
        <v>0</v>
      </c>
      <c r="G2805" s="79">
        <f t="shared" si="175"/>
        <v>0</v>
      </c>
    </row>
    <row r="2806" spans="1:7" x14ac:dyDescent="0.2">
      <c r="A2806">
        <v>2805</v>
      </c>
      <c r="B2806" t="s">
        <v>130</v>
      </c>
      <c r="C2806">
        <v>48</v>
      </c>
      <c r="D2806" s="79" t="str">
        <f t="shared" si="172"/>
        <v>South</v>
      </c>
      <c r="E2806" s="79">
        <f t="shared" si="173"/>
        <v>0</v>
      </c>
      <c r="F2806" s="79">
        <f t="shared" si="174"/>
        <v>1</v>
      </c>
      <c r="G2806" s="79">
        <f t="shared" si="175"/>
        <v>0</v>
      </c>
    </row>
    <row r="2807" spans="1:7" x14ac:dyDescent="0.2">
      <c r="A2807">
        <v>2806</v>
      </c>
      <c r="B2807" t="s">
        <v>106</v>
      </c>
      <c r="C2807">
        <v>48</v>
      </c>
      <c r="D2807" s="79" t="str">
        <f t="shared" si="172"/>
        <v>West</v>
      </c>
      <c r="E2807" s="79">
        <f t="shared" si="173"/>
        <v>0</v>
      </c>
      <c r="F2807" s="79">
        <f t="shared" si="174"/>
        <v>0</v>
      </c>
      <c r="G2807" s="79">
        <f t="shared" si="175"/>
        <v>0</v>
      </c>
    </row>
    <row r="2808" spans="1:7" x14ac:dyDescent="0.2">
      <c r="A2808">
        <v>2807</v>
      </c>
      <c r="B2808" t="s">
        <v>130</v>
      </c>
      <c r="C2808">
        <v>50</v>
      </c>
      <c r="D2808" s="79" t="str">
        <f t="shared" si="172"/>
        <v>South</v>
      </c>
      <c r="E2808" s="79">
        <f t="shared" si="173"/>
        <v>0</v>
      </c>
      <c r="F2808" s="79">
        <f t="shared" si="174"/>
        <v>1</v>
      </c>
      <c r="G2808" s="79">
        <f t="shared" si="175"/>
        <v>0</v>
      </c>
    </row>
    <row r="2809" spans="1:7" x14ac:dyDescent="0.2">
      <c r="A2809">
        <v>2808</v>
      </c>
      <c r="B2809" t="s">
        <v>127</v>
      </c>
      <c r="C2809">
        <v>10</v>
      </c>
      <c r="D2809" s="79" t="str">
        <f t="shared" si="172"/>
        <v>South</v>
      </c>
      <c r="E2809" s="79">
        <f t="shared" si="173"/>
        <v>0</v>
      </c>
      <c r="F2809" s="79">
        <f t="shared" si="174"/>
        <v>1</v>
      </c>
      <c r="G2809" s="79">
        <f t="shared" si="175"/>
        <v>0</v>
      </c>
    </row>
    <row r="2810" spans="1:7" x14ac:dyDescent="0.2">
      <c r="A2810">
        <v>2809</v>
      </c>
      <c r="B2810" t="s">
        <v>121</v>
      </c>
      <c r="C2810">
        <v>45</v>
      </c>
      <c r="D2810" s="79" t="str">
        <f t="shared" si="172"/>
        <v>South</v>
      </c>
      <c r="E2810" s="79">
        <f t="shared" si="173"/>
        <v>0</v>
      </c>
      <c r="F2810" s="79">
        <f t="shared" si="174"/>
        <v>1</v>
      </c>
      <c r="G2810" s="79">
        <f t="shared" si="175"/>
        <v>0</v>
      </c>
    </row>
    <row r="2811" spans="1:7" x14ac:dyDescent="0.2">
      <c r="A2811">
        <v>2810</v>
      </c>
      <c r="B2811" t="s">
        <v>71</v>
      </c>
      <c r="C2811">
        <v>27</v>
      </c>
      <c r="D2811" s="79" t="str">
        <f t="shared" si="172"/>
        <v>South</v>
      </c>
      <c r="E2811" s="79">
        <f t="shared" si="173"/>
        <v>0</v>
      </c>
      <c r="F2811" s="79">
        <f t="shared" si="174"/>
        <v>1</v>
      </c>
      <c r="G2811" s="79">
        <f t="shared" si="175"/>
        <v>0</v>
      </c>
    </row>
    <row r="2812" spans="1:7" x14ac:dyDescent="0.2">
      <c r="A2812">
        <v>2811</v>
      </c>
      <c r="B2812" t="s">
        <v>116</v>
      </c>
      <c r="C2812">
        <v>10</v>
      </c>
      <c r="D2812" s="79" t="str">
        <f t="shared" si="172"/>
        <v>West</v>
      </c>
      <c r="E2812" s="79">
        <f t="shared" si="173"/>
        <v>0</v>
      </c>
      <c r="F2812" s="79">
        <f t="shared" si="174"/>
        <v>0</v>
      </c>
      <c r="G2812" s="79">
        <f t="shared" si="175"/>
        <v>0</v>
      </c>
    </row>
    <row r="2813" spans="1:7" x14ac:dyDescent="0.2">
      <c r="A2813">
        <v>2812</v>
      </c>
      <c r="B2813" t="s">
        <v>122</v>
      </c>
      <c r="C2813">
        <v>19</v>
      </c>
      <c r="D2813" s="79" t="str">
        <f t="shared" si="172"/>
        <v>Midwest</v>
      </c>
      <c r="E2813" s="79">
        <f t="shared" si="173"/>
        <v>0</v>
      </c>
      <c r="F2813" s="79">
        <f t="shared" si="174"/>
        <v>0</v>
      </c>
      <c r="G2813" s="79">
        <f t="shared" si="175"/>
        <v>1</v>
      </c>
    </row>
    <row r="2814" spans="1:7" x14ac:dyDescent="0.2">
      <c r="A2814">
        <v>2813</v>
      </c>
      <c r="B2814" t="s">
        <v>113</v>
      </c>
      <c r="C2814">
        <v>1</v>
      </c>
      <c r="D2814" s="79" t="str">
        <f t="shared" si="172"/>
        <v>Midwest</v>
      </c>
      <c r="E2814" s="79">
        <f t="shared" si="173"/>
        <v>0</v>
      </c>
      <c r="F2814" s="79">
        <f t="shared" si="174"/>
        <v>0</v>
      </c>
      <c r="G2814" s="79">
        <f t="shared" si="175"/>
        <v>1</v>
      </c>
    </row>
    <row r="2815" spans="1:7" x14ac:dyDescent="0.2">
      <c r="A2815">
        <v>2814</v>
      </c>
      <c r="B2815" t="s">
        <v>128</v>
      </c>
      <c r="C2815">
        <v>39</v>
      </c>
      <c r="D2815" s="79" t="str">
        <f t="shared" si="172"/>
        <v>Northeast</v>
      </c>
      <c r="E2815" s="79">
        <f t="shared" si="173"/>
        <v>1</v>
      </c>
      <c r="F2815" s="79">
        <f t="shared" si="174"/>
        <v>0</v>
      </c>
      <c r="G2815" s="79">
        <f t="shared" si="175"/>
        <v>0</v>
      </c>
    </row>
    <row r="2816" spans="1:7" x14ac:dyDescent="0.2">
      <c r="A2816">
        <v>2815</v>
      </c>
      <c r="B2816" t="s">
        <v>147</v>
      </c>
      <c r="C2816">
        <v>14</v>
      </c>
      <c r="D2816" s="79" t="str">
        <f t="shared" si="172"/>
        <v>Midwest</v>
      </c>
      <c r="E2816" s="79">
        <f t="shared" si="173"/>
        <v>0</v>
      </c>
      <c r="F2816" s="79">
        <f t="shared" si="174"/>
        <v>0</v>
      </c>
      <c r="G2816" s="79">
        <f t="shared" si="175"/>
        <v>1</v>
      </c>
    </row>
    <row r="2817" spans="1:7" x14ac:dyDescent="0.2">
      <c r="A2817">
        <v>2816</v>
      </c>
      <c r="B2817" t="s">
        <v>134</v>
      </c>
      <c r="C2817">
        <v>40</v>
      </c>
      <c r="D2817" s="79" t="str">
        <f t="shared" si="172"/>
        <v>West</v>
      </c>
      <c r="E2817" s="79">
        <f t="shared" si="173"/>
        <v>0</v>
      </c>
      <c r="F2817" s="79">
        <f t="shared" si="174"/>
        <v>0</v>
      </c>
      <c r="G2817" s="79">
        <f t="shared" si="175"/>
        <v>0</v>
      </c>
    </row>
    <row r="2818" spans="1:7" x14ac:dyDescent="0.2">
      <c r="A2818">
        <v>2817</v>
      </c>
      <c r="B2818" t="s">
        <v>127</v>
      </c>
      <c r="C2818">
        <v>45</v>
      </c>
      <c r="D2818" s="79" t="str">
        <f t="shared" si="172"/>
        <v>South</v>
      </c>
      <c r="E2818" s="79">
        <f t="shared" si="173"/>
        <v>0</v>
      </c>
      <c r="F2818" s="79">
        <f t="shared" si="174"/>
        <v>1</v>
      </c>
      <c r="G2818" s="79">
        <f t="shared" si="175"/>
        <v>0</v>
      </c>
    </row>
    <row r="2819" spans="1:7" x14ac:dyDescent="0.2">
      <c r="A2819">
        <v>2818</v>
      </c>
      <c r="B2819" t="s">
        <v>130</v>
      </c>
      <c r="C2819">
        <v>6</v>
      </c>
      <c r="D2819" s="79" t="str">
        <f t="shared" ref="D2819:D2882" si="176">IF(OR(B2819="Maine",B2819="New Hampshire",B2819="Vermont",B2819="Massachusetts",B2819="Rhode Island",B2819="Connecticut",B2819="New York",B2819="New Jersey",B2819="Pennsylvania"),"Northeast",
IF(OR(B2819="Delaware",B2819="Maryland",B2819="Virginia",B2819="West Virginia",B2819="North Carolina",B2819="South Carolina",B2819="Georgia",B2819="Florida",B2819="Kentucky",B2819="Tennessee",B2819="Alabama",B2819="Mississippi",B2819="Arkansas",B2819="Louisiana",B2819="Oklahoma",B2819="Texas"),"South",
IF(OR(B2819="Ohio",B2819="Michigan",B2819="Indiana",B2819="Illinois",B2819="Wisconsin",B2819="Minnesota",B2819="Iowa",B2819="Missouri",B2819="North Dakota",B2819="South Dakota",B2819="Nebraska",B2819="Kansas"),"Midwest",
IF(OR(B2819="Montana",B2819="Idaho",B2819="Wyoming",B2819="Colorado",B2819="Utah",B2819="Nevada",B2819="Arizona",B2819="New Mexico",B2819="Alaska",B2819="Hawaii",B2819="Washington",B2819="Oregon",B2819="California"),"West",
"Unknown"))))</f>
        <v>South</v>
      </c>
      <c r="E2819" s="79">
        <f t="shared" ref="E2819:E2882" si="177">IF(D2819="Northeast", 1, 0)</f>
        <v>0</v>
      </c>
      <c r="F2819" s="79">
        <f t="shared" ref="F2819:F2882" si="178">IF(D2819="South", 1, 0)</f>
        <v>1</v>
      </c>
      <c r="G2819" s="79">
        <f t="shared" ref="G2819:G2882" si="179">IF(D2819="Midwest", 1, 0)</f>
        <v>0</v>
      </c>
    </row>
    <row r="2820" spans="1:7" x14ac:dyDescent="0.2">
      <c r="A2820">
        <v>2819</v>
      </c>
      <c r="B2820" t="s">
        <v>98</v>
      </c>
      <c r="C2820">
        <v>12</v>
      </c>
      <c r="D2820" s="79" t="str">
        <f t="shared" si="176"/>
        <v>West</v>
      </c>
      <c r="E2820" s="79">
        <f t="shared" si="177"/>
        <v>0</v>
      </c>
      <c r="F2820" s="79">
        <f t="shared" si="178"/>
        <v>0</v>
      </c>
      <c r="G2820" s="79">
        <f t="shared" si="179"/>
        <v>0</v>
      </c>
    </row>
    <row r="2821" spans="1:7" x14ac:dyDescent="0.2">
      <c r="A2821">
        <v>2820</v>
      </c>
      <c r="B2821" t="s">
        <v>141</v>
      </c>
      <c r="C2821">
        <v>19</v>
      </c>
      <c r="D2821" s="79" t="str">
        <f t="shared" si="176"/>
        <v>South</v>
      </c>
      <c r="E2821" s="79">
        <f t="shared" si="177"/>
        <v>0</v>
      </c>
      <c r="F2821" s="79">
        <f t="shared" si="178"/>
        <v>1</v>
      </c>
      <c r="G2821" s="79">
        <f t="shared" si="179"/>
        <v>0</v>
      </c>
    </row>
    <row r="2822" spans="1:7" x14ac:dyDescent="0.2">
      <c r="A2822">
        <v>2821</v>
      </c>
      <c r="B2822" t="s">
        <v>128</v>
      </c>
      <c r="C2822">
        <v>5</v>
      </c>
      <c r="D2822" s="79" t="str">
        <f t="shared" si="176"/>
        <v>Northeast</v>
      </c>
      <c r="E2822" s="79">
        <f t="shared" si="177"/>
        <v>1</v>
      </c>
      <c r="F2822" s="79">
        <f t="shared" si="178"/>
        <v>0</v>
      </c>
      <c r="G2822" s="79">
        <f t="shared" si="179"/>
        <v>0</v>
      </c>
    </row>
    <row r="2823" spans="1:7" x14ac:dyDescent="0.2">
      <c r="A2823">
        <v>2822</v>
      </c>
      <c r="B2823" t="s">
        <v>141</v>
      </c>
      <c r="C2823">
        <v>37</v>
      </c>
      <c r="D2823" s="79" t="str">
        <f t="shared" si="176"/>
        <v>South</v>
      </c>
      <c r="E2823" s="79">
        <f t="shared" si="177"/>
        <v>0</v>
      </c>
      <c r="F2823" s="79">
        <f t="shared" si="178"/>
        <v>1</v>
      </c>
      <c r="G2823" s="79">
        <f t="shared" si="179"/>
        <v>0</v>
      </c>
    </row>
    <row r="2824" spans="1:7" x14ac:dyDescent="0.2">
      <c r="A2824">
        <v>2823</v>
      </c>
      <c r="B2824" t="s">
        <v>126</v>
      </c>
      <c r="C2824">
        <v>33</v>
      </c>
      <c r="D2824" s="79" t="str">
        <f t="shared" si="176"/>
        <v>Northeast</v>
      </c>
      <c r="E2824" s="79">
        <f t="shared" si="177"/>
        <v>1</v>
      </c>
      <c r="F2824" s="79">
        <f t="shared" si="178"/>
        <v>0</v>
      </c>
      <c r="G2824" s="79">
        <f t="shared" si="179"/>
        <v>0</v>
      </c>
    </row>
    <row r="2825" spans="1:7" x14ac:dyDescent="0.2">
      <c r="A2825">
        <v>2824</v>
      </c>
      <c r="B2825" t="s">
        <v>139</v>
      </c>
      <c r="C2825">
        <v>47</v>
      </c>
      <c r="D2825" s="79" t="str">
        <f t="shared" si="176"/>
        <v>West</v>
      </c>
      <c r="E2825" s="79">
        <f t="shared" si="177"/>
        <v>0</v>
      </c>
      <c r="F2825" s="79">
        <f t="shared" si="178"/>
        <v>0</v>
      </c>
      <c r="G2825" s="79">
        <f t="shared" si="179"/>
        <v>0</v>
      </c>
    </row>
    <row r="2826" spans="1:7" x14ac:dyDescent="0.2">
      <c r="A2826">
        <v>2825</v>
      </c>
      <c r="B2826" t="s">
        <v>139</v>
      </c>
      <c r="C2826">
        <v>49</v>
      </c>
      <c r="D2826" s="79" t="str">
        <f t="shared" si="176"/>
        <v>West</v>
      </c>
      <c r="E2826" s="79">
        <f t="shared" si="177"/>
        <v>0</v>
      </c>
      <c r="F2826" s="79">
        <f t="shared" si="178"/>
        <v>0</v>
      </c>
      <c r="G2826" s="79">
        <f t="shared" si="179"/>
        <v>0</v>
      </c>
    </row>
    <row r="2827" spans="1:7" x14ac:dyDescent="0.2">
      <c r="A2827">
        <v>2826</v>
      </c>
      <c r="B2827" t="s">
        <v>97</v>
      </c>
      <c r="C2827">
        <v>28</v>
      </c>
      <c r="D2827" s="79" t="str">
        <f t="shared" si="176"/>
        <v>South</v>
      </c>
      <c r="E2827" s="79">
        <f t="shared" si="177"/>
        <v>0</v>
      </c>
      <c r="F2827" s="79">
        <f t="shared" si="178"/>
        <v>1</v>
      </c>
      <c r="G2827" s="79">
        <f t="shared" si="179"/>
        <v>0</v>
      </c>
    </row>
    <row r="2828" spans="1:7" x14ac:dyDescent="0.2">
      <c r="A2828">
        <v>2827</v>
      </c>
      <c r="B2828" t="s">
        <v>102</v>
      </c>
      <c r="C2828">
        <v>23</v>
      </c>
      <c r="D2828" s="79" t="str">
        <f t="shared" si="176"/>
        <v>South</v>
      </c>
      <c r="E2828" s="79">
        <f t="shared" si="177"/>
        <v>0</v>
      </c>
      <c r="F2828" s="79">
        <f t="shared" si="178"/>
        <v>1</v>
      </c>
      <c r="G2828" s="79">
        <f t="shared" si="179"/>
        <v>0</v>
      </c>
    </row>
    <row r="2829" spans="1:7" x14ac:dyDescent="0.2">
      <c r="A2829">
        <v>2828</v>
      </c>
      <c r="B2829" t="s">
        <v>149</v>
      </c>
      <c r="C2829">
        <v>11</v>
      </c>
      <c r="D2829" s="79" t="str">
        <f t="shared" si="176"/>
        <v>Midwest</v>
      </c>
      <c r="E2829" s="79">
        <f t="shared" si="177"/>
        <v>0</v>
      </c>
      <c r="F2829" s="79">
        <f t="shared" si="178"/>
        <v>0</v>
      </c>
      <c r="G2829" s="79">
        <f t="shared" si="179"/>
        <v>1</v>
      </c>
    </row>
    <row r="2830" spans="1:7" x14ac:dyDescent="0.2">
      <c r="A2830">
        <v>2829</v>
      </c>
      <c r="B2830" t="s">
        <v>121</v>
      </c>
      <c r="C2830">
        <v>33</v>
      </c>
      <c r="D2830" s="79" t="str">
        <f t="shared" si="176"/>
        <v>South</v>
      </c>
      <c r="E2830" s="79">
        <f t="shared" si="177"/>
        <v>0</v>
      </c>
      <c r="F2830" s="79">
        <f t="shared" si="178"/>
        <v>1</v>
      </c>
      <c r="G2830" s="79">
        <f t="shared" si="179"/>
        <v>0</v>
      </c>
    </row>
    <row r="2831" spans="1:7" x14ac:dyDescent="0.2">
      <c r="A2831">
        <v>2830</v>
      </c>
      <c r="B2831" t="s">
        <v>116</v>
      </c>
      <c r="C2831">
        <v>47</v>
      </c>
      <c r="D2831" s="79" t="str">
        <f t="shared" si="176"/>
        <v>West</v>
      </c>
      <c r="E2831" s="79">
        <f t="shared" si="177"/>
        <v>0</v>
      </c>
      <c r="F2831" s="79">
        <f t="shared" si="178"/>
        <v>0</v>
      </c>
      <c r="G2831" s="79">
        <f t="shared" si="179"/>
        <v>0</v>
      </c>
    </row>
    <row r="2832" spans="1:7" x14ac:dyDescent="0.2">
      <c r="A2832">
        <v>2831</v>
      </c>
      <c r="B2832" t="s">
        <v>46</v>
      </c>
      <c r="C2832">
        <v>13</v>
      </c>
      <c r="D2832" s="79" t="str">
        <f t="shared" si="176"/>
        <v>West</v>
      </c>
      <c r="E2832" s="79">
        <f t="shared" si="177"/>
        <v>0</v>
      </c>
      <c r="F2832" s="79">
        <f t="shared" si="178"/>
        <v>0</v>
      </c>
      <c r="G2832" s="79">
        <f t="shared" si="179"/>
        <v>0</v>
      </c>
    </row>
    <row r="2833" spans="1:7" x14ac:dyDescent="0.2">
      <c r="A2833">
        <v>2832</v>
      </c>
      <c r="B2833" t="s">
        <v>140</v>
      </c>
      <c r="C2833">
        <v>4</v>
      </c>
      <c r="D2833" s="79" t="str">
        <f t="shared" si="176"/>
        <v>South</v>
      </c>
      <c r="E2833" s="79">
        <f t="shared" si="177"/>
        <v>0</v>
      </c>
      <c r="F2833" s="79">
        <f t="shared" si="178"/>
        <v>1</v>
      </c>
      <c r="G2833" s="79">
        <f t="shared" si="179"/>
        <v>0</v>
      </c>
    </row>
    <row r="2834" spans="1:7" x14ac:dyDescent="0.2">
      <c r="A2834">
        <v>2833</v>
      </c>
      <c r="B2834" t="s">
        <v>127</v>
      </c>
      <c r="C2834">
        <v>40</v>
      </c>
      <c r="D2834" s="79" t="str">
        <f t="shared" si="176"/>
        <v>South</v>
      </c>
      <c r="E2834" s="79">
        <f t="shared" si="177"/>
        <v>0</v>
      </c>
      <c r="F2834" s="79">
        <f t="shared" si="178"/>
        <v>1</v>
      </c>
      <c r="G2834" s="79">
        <f t="shared" si="179"/>
        <v>0</v>
      </c>
    </row>
    <row r="2835" spans="1:7" x14ac:dyDescent="0.2">
      <c r="A2835">
        <v>2834</v>
      </c>
      <c r="B2835" t="s">
        <v>71</v>
      </c>
      <c r="C2835">
        <v>19</v>
      </c>
      <c r="D2835" s="79" t="str">
        <f t="shared" si="176"/>
        <v>South</v>
      </c>
      <c r="E2835" s="79">
        <f t="shared" si="177"/>
        <v>0</v>
      </c>
      <c r="F2835" s="79">
        <f t="shared" si="178"/>
        <v>1</v>
      </c>
      <c r="G2835" s="79">
        <f t="shared" si="179"/>
        <v>0</v>
      </c>
    </row>
    <row r="2836" spans="1:7" x14ac:dyDescent="0.2">
      <c r="A2836">
        <v>2835</v>
      </c>
      <c r="B2836" t="s">
        <v>104</v>
      </c>
      <c r="C2836">
        <v>17</v>
      </c>
      <c r="D2836" s="79" t="str">
        <f t="shared" si="176"/>
        <v>South</v>
      </c>
      <c r="E2836" s="79">
        <f t="shared" si="177"/>
        <v>0</v>
      </c>
      <c r="F2836" s="79">
        <f t="shared" si="178"/>
        <v>1</v>
      </c>
      <c r="G2836" s="79">
        <f t="shared" si="179"/>
        <v>0</v>
      </c>
    </row>
    <row r="2837" spans="1:7" x14ac:dyDescent="0.2">
      <c r="A2837">
        <v>2836</v>
      </c>
      <c r="B2837" t="s">
        <v>128</v>
      </c>
      <c r="C2837">
        <v>7</v>
      </c>
      <c r="D2837" s="79" t="str">
        <f t="shared" si="176"/>
        <v>Northeast</v>
      </c>
      <c r="E2837" s="79">
        <f t="shared" si="177"/>
        <v>1</v>
      </c>
      <c r="F2837" s="79">
        <f t="shared" si="178"/>
        <v>0</v>
      </c>
      <c r="G2837" s="79">
        <f t="shared" si="179"/>
        <v>0</v>
      </c>
    </row>
    <row r="2838" spans="1:7" x14ac:dyDescent="0.2">
      <c r="A2838">
        <v>2837</v>
      </c>
      <c r="B2838" t="s">
        <v>50</v>
      </c>
      <c r="C2838">
        <v>21</v>
      </c>
      <c r="D2838" s="79" t="str">
        <f t="shared" si="176"/>
        <v>West</v>
      </c>
      <c r="E2838" s="79">
        <f t="shared" si="177"/>
        <v>0</v>
      </c>
      <c r="F2838" s="79">
        <f t="shared" si="178"/>
        <v>0</v>
      </c>
      <c r="G2838" s="79">
        <f t="shared" si="179"/>
        <v>0</v>
      </c>
    </row>
    <row r="2839" spans="1:7" x14ac:dyDescent="0.2">
      <c r="A2839">
        <v>2838</v>
      </c>
      <c r="B2839" t="s">
        <v>89</v>
      </c>
      <c r="C2839">
        <v>44</v>
      </c>
      <c r="D2839" s="79" t="str">
        <f t="shared" si="176"/>
        <v>South</v>
      </c>
      <c r="E2839" s="79">
        <f t="shared" si="177"/>
        <v>0</v>
      </c>
      <c r="F2839" s="79">
        <f t="shared" si="178"/>
        <v>1</v>
      </c>
      <c r="G2839" s="79">
        <f t="shared" si="179"/>
        <v>0</v>
      </c>
    </row>
    <row r="2840" spans="1:7" x14ac:dyDescent="0.2">
      <c r="A2840">
        <v>2839</v>
      </c>
      <c r="B2840" t="s">
        <v>30</v>
      </c>
      <c r="C2840">
        <v>2</v>
      </c>
      <c r="D2840" s="79" t="str">
        <f t="shared" si="176"/>
        <v>Northeast</v>
      </c>
      <c r="E2840" s="79">
        <f t="shared" si="177"/>
        <v>1</v>
      </c>
      <c r="F2840" s="79">
        <f t="shared" si="178"/>
        <v>0</v>
      </c>
      <c r="G2840" s="79">
        <f t="shared" si="179"/>
        <v>0</v>
      </c>
    </row>
    <row r="2841" spans="1:7" x14ac:dyDescent="0.2">
      <c r="A2841">
        <v>2840</v>
      </c>
      <c r="B2841" t="s">
        <v>146</v>
      </c>
      <c r="C2841">
        <v>30</v>
      </c>
      <c r="D2841" s="79" t="str">
        <f t="shared" si="176"/>
        <v>Midwest</v>
      </c>
      <c r="E2841" s="79">
        <f t="shared" si="177"/>
        <v>0</v>
      </c>
      <c r="F2841" s="79">
        <f t="shared" si="178"/>
        <v>0</v>
      </c>
      <c r="G2841" s="79">
        <f t="shared" si="179"/>
        <v>1</v>
      </c>
    </row>
    <row r="2842" spans="1:7" x14ac:dyDescent="0.2">
      <c r="A2842">
        <v>2841</v>
      </c>
      <c r="B2842" t="s">
        <v>63</v>
      </c>
      <c r="C2842">
        <v>41</v>
      </c>
      <c r="D2842" s="79" t="str">
        <f t="shared" si="176"/>
        <v>South</v>
      </c>
      <c r="E2842" s="79">
        <f t="shared" si="177"/>
        <v>0</v>
      </c>
      <c r="F2842" s="79">
        <f t="shared" si="178"/>
        <v>1</v>
      </c>
      <c r="G2842" s="79">
        <f t="shared" si="179"/>
        <v>0</v>
      </c>
    </row>
    <row r="2843" spans="1:7" x14ac:dyDescent="0.2">
      <c r="A2843">
        <v>2842</v>
      </c>
      <c r="B2843" t="s">
        <v>122</v>
      </c>
      <c r="C2843">
        <v>31</v>
      </c>
      <c r="D2843" s="79" t="str">
        <f t="shared" si="176"/>
        <v>Midwest</v>
      </c>
      <c r="E2843" s="79">
        <f t="shared" si="177"/>
        <v>0</v>
      </c>
      <c r="F2843" s="79">
        <f t="shared" si="178"/>
        <v>0</v>
      </c>
      <c r="G2843" s="79">
        <f t="shared" si="179"/>
        <v>1</v>
      </c>
    </row>
    <row r="2844" spans="1:7" x14ac:dyDescent="0.2">
      <c r="A2844">
        <v>2843</v>
      </c>
      <c r="B2844" t="s">
        <v>116</v>
      </c>
      <c r="C2844">
        <v>48</v>
      </c>
      <c r="D2844" s="79" t="str">
        <f t="shared" si="176"/>
        <v>West</v>
      </c>
      <c r="E2844" s="79">
        <f t="shared" si="177"/>
        <v>0</v>
      </c>
      <c r="F2844" s="79">
        <f t="shared" si="178"/>
        <v>0</v>
      </c>
      <c r="G2844" s="79">
        <f t="shared" si="179"/>
        <v>0</v>
      </c>
    </row>
    <row r="2845" spans="1:7" x14ac:dyDescent="0.2">
      <c r="A2845">
        <v>2844</v>
      </c>
      <c r="B2845" t="s">
        <v>122</v>
      </c>
      <c r="C2845">
        <v>41</v>
      </c>
      <c r="D2845" s="79" t="str">
        <f t="shared" si="176"/>
        <v>Midwest</v>
      </c>
      <c r="E2845" s="79">
        <f t="shared" si="177"/>
        <v>0</v>
      </c>
      <c r="F2845" s="79">
        <f t="shared" si="178"/>
        <v>0</v>
      </c>
      <c r="G2845" s="79">
        <f t="shared" si="179"/>
        <v>1</v>
      </c>
    </row>
    <row r="2846" spans="1:7" x14ac:dyDescent="0.2">
      <c r="A2846">
        <v>2845</v>
      </c>
      <c r="B2846" t="s">
        <v>129</v>
      </c>
      <c r="C2846">
        <v>42</v>
      </c>
      <c r="D2846" s="79" t="str">
        <f t="shared" si="176"/>
        <v>West</v>
      </c>
      <c r="E2846" s="79">
        <f t="shared" si="177"/>
        <v>0</v>
      </c>
      <c r="F2846" s="79">
        <f t="shared" si="178"/>
        <v>0</v>
      </c>
      <c r="G2846" s="79">
        <f t="shared" si="179"/>
        <v>0</v>
      </c>
    </row>
    <row r="2847" spans="1:7" x14ac:dyDescent="0.2">
      <c r="A2847">
        <v>2846</v>
      </c>
      <c r="B2847" t="s">
        <v>146</v>
      </c>
      <c r="C2847">
        <v>39</v>
      </c>
      <c r="D2847" s="79" t="str">
        <f t="shared" si="176"/>
        <v>Midwest</v>
      </c>
      <c r="E2847" s="79">
        <f t="shared" si="177"/>
        <v>0</v>
      </c>
      <c r="F2847" s="79">
        <f t="shared" si="178"/>
        <v>0</v>
      </c>
      <c r="G2847" s="79">
        <f t="shared" si="179"/>
        <v>1</v>
      </c>
    </row>
    <row r="2848" spans="1:7" x14ac:dyDescent="0.2">
      <c r="A2848">
        <v>2847</v>
      </c>
      <c r="B2848" t="s">
        <v>100</v>
      </c>
      <c r="C2848">
        <v>15</v>
      </c>
      <c r="D2848" s="79" t="str">
        <f t="shared" si="176"/>
        <v>South</v>
      </c>
      <c r="E2848" s="79">
        <f t="shared" si="177"/>
        <v>0</v>
      </c>
      <c r="F2848" s="79">
        <f t="shared" si="178"/>
        <v>1</v>
      </c>
      <c r="G2848" s="79">
        <f t="shared" si="179"/>
        <v>0</v>
      </c>
    </row>
    <row r="2849" spans="1:7" x14ac:dyDescent="0.2">
      <c r="A2849">
        <v>2848</v>
      </c>
      <c r="B2849" t="s">
        <v>138</v>
      </c>
      <c r="C2849">
        <v>3</v>
      </c>
      <c r="D2849" s="79" t="str">
        <f t="shared" si="176"/>
        <v>Northeast</v>
      </c>
      <c r="E2849" s="79">
        <f t="shared" si="177"/>
        <v>1</v>
      </c>
      <c r="F2849" s="79">
        <f t="shared" si="178"/>
        <v>0</v>
      </c>
      <c r="G2849" s="79">
        <f t="shared" si="179"/>
        <v>0</v>
      </c>
    </row>
    <row r="2850" spans="1:7" x14ac:dyDescent="0.2">
      <c r="A2850">
        <v>2849</v>
      </c>
      <c r="B2850" t="s">
        <v>149</v>
      </c>
      <c r="C2850">
        <v>28</v>
      </c>
      <c r="D2850" s="79" t="str">
        <f t="shared" si="176"/>
        <v>Midwest</v>
      </c>
      <c r="E2850" s="79">
        <f t="shared" si="177"/>
        <v>0</v>
      </c>
      <c r="F2850" s="79">
        <f t="shared" si="178"/>
        <v>0</v>
      </c>
      <c r="G2850" s="79">
        <f t="shared" si="179"/>
        <v>1</v>
      </c>
    </row>
    <row r="2851" spans="1:7" x14ac:dyDescent="0.2">
      <c r="A2851">
        <v>2850</v>
      </c>
      <c r="B2851" t="s">
        <v>81</v>
      </c>
      <c r="C2851">
        <v>27</v>
      </c>
      <c r="D2851" s="79" t="str">
        <f t="shared" si="176"/>
        <v>Northeast</v>
      </c>
      <c r="E2851" s="79">
        <f t="shared" si="177"/>
        <v>1</v>
      </c>
      <c r="F2851" s="79">
        <f t="shared" si="178"/>
        <v>0</v>
      </c>
      <c r="G2851" s="79">
        <f t="shared" si="179"/>
        <v>0</v>
      </c>
    </row>
    <row r="2852" spans="1:7" x14ac:dyDescent="0.2">
      <c r="A2852">
        <v>2851</v>
      </c>
      <c r="B2852" t="s">
        <v>144</v>
      </c>
      <c r="C2852">
        <v>36</v>
      </c>
      <c r="D2852" s="79" t="str">
        <f t="shared" si="176"/>
        <v>Midwest</v>
      </c>
      <c r="E2852" s="79">
        <f t="shared" si="177"/>
        <v>0</v>
      </c>
      <c r="F2852" s="79">
        <f t="shared" si="178"/>
        <v>0</v>
      </c>
      <c r="G2852" s="79">
        <f t="shared" si="179"/>
        <v>1</v>
      </c>
    </row>
    <row r="2853" spans="1:7" x14ac:dyDescent="0.2">
      <c r="A2853">
        <v>2852</v>
      </c>
      <c r="B2853" t="s">
        <v>106</v>
      </c>
      <c r="C2853">
        <v>42</v>
      </c>
      <c r="D2853" s="79" t="str">
        <f t="shared" si="176"/>
        <v>West</v>
      </c>
      <c r="E2853" s="79">
        <f t="shared" si="177"/>
        <v>0</v>
      </c>
      <c r="F2853" s="79">
        <f t="shared" si="178"/>
        <v>0</v>
      </c>
      <c r="G2853" s="79">
        <f t="shared" si="179"/>
        <v>0</v>
      </c>
    </row>
    <row r="2854" spans="1:7" x14ac:dyDescent="0.2">
      <c r="A2854">
        <v>2853</v>
      </c>
      <c r="B2854" t="s">
        <v>83</v>
      </c>
      <c r="C2854">
        <v>30</v>
      </c>
      <c r="D2854" s="79" t="str">
        <f t="shared" si="176"/>
        <v>Northeast</v>
      </c>
      <c r="E2854" s="79">
        <f t="shared" si="177"/>
        <v>1</v>
      </c>
      <c r="F2854" s="79">
        <f t="shared" si="178"/>
        <v>0</v>
      </c>
      <c r="G2854" s="79">
        <f t="shared" si="179"/>
        <v>0</v>
      </c>
    </row>
    <row r="2855" spans="1:7" x14ac:dyDescent="0.2">
      <c r="A2855">
        <v>2854</v>
      </c>
      <c r="B2855" t="s">
        <v>137</v>
      </c>
      <c r="C2855">
        <v>9</v>
      </c>
      <c r="D2855" s="79" t="str">
        <f t="shared" si="176"/>
        <v>Northeast</v>
      </c>
      <c r="E2855" s="79">
        <f t="shared" si="177"/>
        <v>1</v>
      </c>
      <c r="F2855" s="79">
        <f t="shared" si="178"/>
        <v>0</v>
      </c>
      <c r="G2855" s="79">
        <f t="shared" si="179"/>
        <v>0</v>
      </c>
    </row>
    <row r="2856" spans="1:7" x14ac:dyDescent="0.2">
      <c r="A2856">
        <v>2855</v>
      </c>
      <c r="B2856" t="s">
        <v>78</v>
      </c>
      <c r="C2856">
        <v>25</v>
      </c>
      <c r="D2856" s="79" t="str">
        <f t="shared" si="176"/>
        <v>South</v>
      </c>
      <c r="E2856" s="79">
        <f t="shared" si="177"/>
        <v>0</v>
      </c>
      <c r="F2856" s="79">
        <f t="shared" si="178"/>
        <v>1</v>
      </c>
      <c r="G2856" s="79">
        <f t="shared" si="179"/>
        <v>0</v>
      </c>
    </row>
    <row r="2857" spans="1:7" x14ac:dyDescent="0.2">
      <c r="A2857">
        <v>2856</v>
      </c>
      <c r="B2857" t="s">
        <v>90</v>
      </c>
      <c r="C2857">
        <v>33</v>
      </c>
      <c r="D2857" s="79" t="str">
        <f t="shared" si="176"/>
        <v>South</v>
      </c>
      <c r="E2857" s="79">
        <f t="shared" si="177"/>
        <v>0</v>
      </c>
      <c r="F2857" s="79">
        <f t="shared" si="178"/>
        <v>1</v>
      </c>
      <c r="G2857" s="79">
        <f t="shared" si="179"/>
        <v>0</v>
      </c>
    </row>
    <row r="2858" spans="1:7" x14ac:dyDescent="0.2">
      <c r="A2858">
        <v>2857</v>
      </c>
      <c r="B2858" t="s">
        <v>145</v>
      </c>
      <c r="C2858">
        <v>31</v>
      </c>
      <c r="D2858" s="79" t="str">
        <f t="shared" si="176"/>
        <v>Midwest</v>
      </c>
      <c r="E2858" s="79">
        <f t="shared" si="177"/>
        <v>0</v>
      </c>
      <c r="F2858" s="79">
        <f t="shared" si="178"/>
        <v>0</v>
      </c>
      <c r="G2858" s="79">
        <f t="shared" si="179"/>
        <v>1</v>
      </c>
    </row>
    <row r="2859" spans="1:7" x14ac:dyDescent="0.2">
      <c r="A2859">
        <v>2858</v>
      </c>
      <c r="B2859" t="s">
        <v>139</v>
      </c>
      <c r="C2859">
        <v>35</v>
      </c>
      <c r="D2859" s="79" t="str">
        <f t="shared" si="176"/>
        <v>West</v>
      </c>
      <c r="E2859" s="79">
        <f t="shared" si="177"/>
        <v>0</v>
      </c>
      <c r="F2859" s="79">
        <f t="shared" si="178"/>
        <v>0</v>
      </c>
      <c r="G2859" s="79">
        <f t="shared" si="179"/>
        <v>0</v>
      </c>
    </row>
    <row r="2860" spans="1:7" x14ac:dyDescent="0.2">
      <c r="A2860">
        <v>2859</v>
      </c>
      <c r="B2860" t="s">
        <v>127</v>
      </c>
      <c r="C2860">
        <v>46</v>
      </c>
      <c r="D2860" s="79" t="str">
        <f t="shared" si="176"/>
        <v>South</v>
      </c>
      <c r="E2860" s="79">
        <f t="shared" si="177"/>
        <v>0</v>
      </c>
      <c r="F2860" s="79">
        <f t="shared" si="178"/>
        <v>1</v>
      </c>
      <c r="G2860" s="79">
        <f t="shared" si="179"/>
        <v>0</v>
      </c>
    </row>
    <row r="2861" spans="1:7" x14ac:dyDescent="0.2">
      <c r="A2861">
        <v>2860</v>
      </c>
      <c r="B2861" t="s">
        <v>139</v>
      </c>
      <c r="C2861">
        <v>29</v>
      </c>
      <c r="D2861" s="79" t="str">
        <f t="shared" si="176"/>
        <v>West</v>
      </c>
      <c r="E2861" s="79">
        <f t="shared" si="177"/>
        <v>0</v>
      </c>
      <c r="F2861" s="79">
        <f t="shared" si="178"/>
        <v>0</v>
      </c>
      <c r="G2861" s="79">
        <f t="shared" si="179"/>
        <v>0</v>
      </c>
    </row>
    <row r="2862" spans="1:7" x14ac:dyDescent="0.2">
      <c r="A2862">
        <v>2861</v>
      </c>
      <c r="B2862" t="s">
        <v>42</v>
      </c>
      <c r="C2862">
        <v>49</v>
      </c>
      <c r="D2862" s="79" t="str">
        <f t="shared" si="176"/>
        <v>Northeast</v>
      </c>
      <c r="E2862" s="79">
        <f t="shared" si="177"/>
        <v>1</v>
      </c>
      <c r="F2862" s="79">
        <f t="shared" si="178"/>
        <v>0</v>
      </c>
      <c r="G2862" s="79">
        <f t="shared" si="179"/>
        <v>0</v>
      </c>
    </row>
    <row r="2863" spans="1:7" x14ac:dyDescent="0.2">
      <c r="A2863">
        <v>2862</v>
      </c>
      <c r="B2863" t="s">
        <v>127</v>
      </c>
      <c r="C2863">
        <v>27</v>
      </c>
      <c r="D2863" s="79" t="str">
        <f t="shared" si="176"/>
        <v>South</v>
      </c>
      <c r="E2863" s="79">
        <f t="shared" si="177"/>
        <v>0</v>
      </c>
      <c r="F2863" s="79">
        <f t="shared" si="178"/>
        <v>1</v>
      </c>
      <c r="G2863" s="79">
        <f t="shared" si="179"/>
        <v>0</v>
      </c>
    </row>
    <row r="2864" spans="1:7" x14ac:dyDescent="0.2">
      <c r="A2864">
        <v>2863</v>
      </c>
      <c r="B2864" t="s">
        <v>76</v>
      </c>
      <c r="C2864">
        <v>5</v>
      </c>
      <c r="D2864" s="79" t="str">
        <f t="shared" si="176"/>
        <v>West</v>
      </c>
      <c r="E2864" s="79">
        <f t="shared" si="177"/>
        <v>0</v>
      </c>
      <c r="F2864" s="79">
        <f t="shared" si="178"/>
        <v>0</v>
      </c>
      <c r="G2864" s="79">
        <f t="shared" si="179"/>
        <v>0</v>
      </c>
    </row>
    <row r="2865" spans="1:7" x14ac:dyDescent="0.2">
      <c r="A2865">
        <v>2864</v>
      </c>
      <c r="B2865" t="s">
        <v>138</v>
      </c>
      <c r="C2865">
        <v>18</v>
      </c>
      <c r="D2865" s="79" t="str">
        <f t="shared" si="176"/>
        <v>Northeast</v>
      </c>
      <c r="E2865" s="79">
        <f t="shared" si="177"/>
        <v>1</v>
      </c>
      <c r="F2865" s="79">
        <f t="shared" si="178"/>
        <v>0</v>
      </c>
      <c r="G2865" s="79">
        <f t="shared" si="179"/>
        <v>0</v>
      </c>
    </row>
    <row r="2866" spans="1:7" x14ac:dyDescent="0.2">
      <c r="A2866">
        <v>2865</v>
      </c>
      <c r="B2866" t="s">
        <v>114</v>
      </c>
      <c r="C2866">
        <v>31</v>
      </c>
      <c r="D2866" s="79" t="str">
        <f t="shared" si="176"/>
        <v>Midwest</v>
      </c>
      <c r="E2866" s="79">
        <f t="shared" si="177"/>
        <v>0</v>
      </c>
      <c r="F2866" s="79">
        <f t="shared" si="178"/>
        <v>0</v>
      </c>
      <c r="G2866" s="79">
        <f t="shared" si="179"/>
        <v>1</v>
      </c>
    </row>
    <row r="2867" spans="1:7" x14ac:dyDescent="0.2">
      <c r="A2867">
        <v>2866</v>
      </c>
      <c r="B2867" t="s">
        <v>98</v>
      </c>
      <c r="C2867">
        <v>27</v>
      </c>
      <c r="D2867" s="79" t="str">
        <f t="shared" si="176"/>
        <v>West</v>
      </c>
      <c r="E2867" s="79">
        <f t="shared" si="177"/>
        <v>0</v>
      </c>
      <c r="F2867" s="79">
        <f t="shared" si="178"/>
        <v>0</v>
      </c>
      <c r="G2867" s="79">
        <f t="shared" si="179"/>
        <v>0</v>
      </c>
    </row>
    <row r="2868" spans="1:7" x14ac:dyDescent="0.2">
      <c r="A2868">
        <v>2867</v>
      </c>
      <c r="B2868" t="s">
        <v>138</v>
      </c>
      <c r="C2868">
        <v>19</v>
      </c>
      <c r="D2868" s="79" t="str">
        <f t="shared" si="176"/>
        <v>Northeast</v>
      </c>
      <c r="E2868" s="79">
        <f t="shared" si="177"/>
        <v>1</v>
      </c>
      <c r="F2868" s="79">
        <f t="shared" si="178"/>
        <v>0</v>
      </c>
      <c r="G2868" s="79">
        <f t="shared" si="179"/>
        <v>0</v>
      </c>
    </row>
    <row r="2869" spans="1:7" x14ac:dyDescent="0.2">
      <c r="A2869">
        <v>2868</v>
      </c>
      <c r="B2869" t="s">
        <v>111</v>
      </c>
      <c r="C2869">
        <v>33</v>
      </c>
      <c r="D2869" s="79" t="str">
        <f t="shared" si="176"/>
        <v>West</v>
      </c>
      <c r="E2869" s="79">
        <f t="shared" si="177"/>
        <v>0</v>
      </c>
      <c r="F2869" s="79">
        <f t="shared" si="178"/>
        <v>0</v>
      </c>
      <c r="G2869" s="79">
        <f t="shared" si="179"/>
        <v>0</v>
      </c>
    </row>
    <row r="2870" spans="1:7" x14ac:dyDescent="0.2">
      <c r="A2870">
        <v>2869</v>
      </c>
      <c r="B2870" t="s">
        <v>111</v>
      </c>
      <c r="C2870">
        <v>42</v>
      </c>
      <c r="D2870" s="79" t="str">
        <f t="shared" si="176"/>
        <v>West</v>
      </c>
      <c r="E2870" s="79">
        <f t="shared" si="177"/>
        <v>0</v>
      </c>
      <c r="F2870" s="79">
        <f t="shared" si="178"/>
        <v>0</v>
      </c>
      <c r="G2870" s="79">
        <f t="shared" si="179"/>
        <v>0</v>
      </c>
    </row>
    <row r="2871" spans="1:7" x14ac:dyDescent="0.2">
      <c r="A2871">
        <v>2870</v>
      </c>
      <c r="B2871" t="s">
        <v>141</v>
      </c>
      <c r="C2871">
        <v>16</v>
      </c>
      <c r="D2871" s="79" t="str">
        <f t="shared" si="176"/>
        <v>South</v>
      </c>
      <c r="E2871" s="79">
        <f t="shared" si="177"/>
        <v>0</v>
      </c>
      <c r="F2871" s="79">
        <f t="shared" si="178"/>
        <v>1</v>
      </c>
      <c r="G2871" s="79">
        <f t="shared" si="179"/>
        <v>0</v>
      </c>
    </row>
    <row r="2872" spans="1:7" x14ac:dyDescent="0.2">
      <c r="A2872">
        <v>2871</v>
      </c>
      <c r="B2872" t="s">
        <v>113</v>
      </c>
      <c r="C2872">
        <v>49</v>
      </c>
      <c r="D2872" s="79" t="str">
        <f t="shared" si="176"/>
        <v>Midwest</v>
      </c>
      <c r="E2872" s="79">
        <f t="shared" si="177"/>
        <v>0</v>
      </c>
      <c r="F2872" s="79">
        <f t="shared" si="178"/>
        <v>0</v>
      </c>
      <c r="G2872" s="79">
        <f t="shared" si="179"/>
        <v>1</v>
      </c>
    </row>
    <row r="2873" spans="1:7" x14ac:dyDescent="0.2">
      <c r="A2873">
        <v>2872</v>
      </c>
      <c r="B2873" t="s">
        <v>134</v>
      </c>
      <c r="C2873">
        <v>40</v>
      </c>
      <c r="D2873" s="79" t="str">
        <f t="shared" si="176"/>
        <v>West</v>
      </c>
      <c r="E2873" s="79">
        <f t="shared" si="177"/>
        <v>0</v>
      </c>
      <c r="F2873" s="79">
        <f t="shared" si="178"/>
        <v>0</v>
      </c>
      <c r="G2873" s="79">
        <f t="shared" si="179"/>
        <v>0</v>
      </c>
    </row>
    <row r="2874" spans="1:7" x14ac:dyDescent="0.2">
      <c r="A2874">
        <v>2873</v>
      </c>
      <c r="B2874" t="s">
        <v>138</v>
      </c>
      <c r="C2874">
        <v>5</v>
      </c>
      <c r="D2874" s="79" t="str">
        <f t="shared" si="176"/>
        <v>Northeast</v>
      </c>
      <c r="E2874" s="79">
        <f t="shared" si="177"/>
        <v>1</v>
      </c>
      <c r="F2874" s="79">
        <f t="shared" si="178"/>
        <v>0</v>
      </c>
      <c r="G2874" s="79">
        <f t="shared" si="179"/>
        <v>0</v>
      </c>
    </row>
    <row r="2875" spans="1:7" x14ac:dyDescent="0.2">
      <c r="A2875">
        <v>2874</v>
      </c>
      <c r="B2875" t="s">
        <v>55</v>
      </c>
      <c r="C2875">
        <v>8</v>
      </c>
      <c r="D2875" s="79" t="str">
        <f t="shared" si="176"/>
        <v>West</v>
      </c>
      <c r="E2875" s="79">
        <f t="shared" si="177"/>
        <v>0</v>
      </c>
      <c r="F2875" s="79">
        <f t="shared" si="178"/>
        <v>0</v>
      </c>
      <c r="G2875" s="79">
        <f t="shared" si="179"/>
        <v>0</v>
      </c>
    </row>
    <row r="2876" spans="1:7" x14ac:dyDescent="0.2">
      <c r="A2876">
        <v>2875</v>
      </c>
      <c r="B2876" t="s">
        <v>111</v>
      </c>
      <c r="C2876">
        <v>2</v>
      </c>
      <c r="D2876" s="79" t="str">
        <f t="shared" si="176"/>
        <v>West</v>
      </c>
      <c r="E2876" s="79">
        <f t="shared" si="177"/>
        <v>0</v>
      </c>
      <c r="F2876" s="79">
        <f t="shared" si="178"/>
        <v>0</v>
      </c>
      <c r="G2876" s="79">
        <f t="shared" si="179"/>
        <v>0</v>
      </c>
    </row>
    <row r="2877" spans="1:7" x14ac:dyDescent="0.2">
      <c r="A2877">
        <v>2876</v>
      </c>
      <c r="B2877" t="s">
        <v>21</v>
      </c>
      <c r="C2877">
        <v>14</v>
      </c>
      <c r="D2877" s="79" t="str">
        <f t="shared" si="176"/>
        <v>South</v>
      </c>
      <c r="E2877" s="79">
        <f t="shared" si="177"/>
        <v>0</v>
      </c>
      <c r="F2877" s="79">
        <f t="shared" si="178"/>
        <v>1</v>
      </c>
      <c r="G2877" s="79">
        <f t="shared" si="179"/>
        <v>0</v>
      </c>
    </row>
    <row r="2878" spans="1:7" x14ac:dyDescent="0.2">
      <c r="A2878">
        <v>2877</v>
      </c>
      <c r="B2878" t="s">
        <v>129</v>
      </c>
      <c r="C2878">
        <v>5</v>
      </c>
      <c r="D2878" s="79" t="str">
        <f t="shared" si="176"/>
        <v>West</v>
      </c>
      <c r="E2878" s="79">
        <f t="shared" si="177"/>
        <v>0</v>
      </c>
      <c r="F2878" s="79">
        <f t="shared" si="178"/>
        <v>0</v>
      </c>
      <c r="G2878" s="79">
        <f t="shared" si="179"/>
        <v>0</v>
      </c>
    </row>
    <row r="2879" spans="1:7" x14ac:dyDescent="0.2">
      <c r="A2879">
        <v>2878</v>
      </c>
      <c r="B2879" t="s">
        <v>126</v>
      </c>
      <c r="C2879">
        <v>34</v>
      </c>
      <c r="D2879" s="79" t="str">
        <f t="shared" si="176"/>
        <v>Northeast</v>
      </c>
      <c r="E2879" s="79">
        <f t="shared" si="177"/>
        <v>1</v>
      </c>
      <c r="F2879" s="79">
        <f t="shared" si="178"/>
        <v>0</v>
      </c>
      <c r="G2879" s="79">
        <f t="shared" si="179"/>
        <v>0</v>
      </c>
    </row>
    <row r="2880" spans="1:7" x14ac:dyDescent="0.2">
      <c r="A2880">
        <v>2879</v>
      </c>
      <c r="B2880" t="s">
        <v>98</v>
      </c>
      <c r="C2880">
        <v>13</v>
      </c>
      <c r="D2880" s="79" t="str">
        <f t="shared" si="176"/>
        <v>West</v>
      </c>
      <c r="E2880" s="79">
        <f t="shared" si="177"/>
        <v>0</v>
      </c>
      <c r="F2880" s="79">
        <f t="shared" si="178"/>
        <v>0</v>
      </c>
      <c r="G2880" s="79">
        <f t="shared" si="179"/>
        <v>0</v>
      </c>
    </row>
    <row r="2881" spans="1:7" x14ac:dyDescent="0.2">
      <c r="A2881">
        <v>2880</v>
      </c>
      <c r="B2881" t="s">
        <v>113</v>
      </c>
      <c r="C2881">
        <v>31</v>
      </c>
      <c r="D2881" s="79" t="str">
        <f t="shared" si="176"/>
        <v>Midwest</v>
      </c>
      <c r="E2881" s="79">
        <f t="shared" si="177"/>
        <v>0</v>
      </c>
      <c r="F2881" s="79">
        <f t="shared" si="178"/>
        <v>0</v>
      </c>
      <c r="G2881" s="79">
        <f t="shared" si="179"/>
        <v>1</v>
      </c>
    </row>
    <row r="2882" spans="1:7" x14ac:dyDescent="0.2">
      <c r="A2882">
        <v>2881</v>
      </c>
      <c r="B2882" t="s">
        <v>102</v>
      </c>
      <c r="C2882">
        <v>43</v>
      </c>
      <c r="D2882" s="79" t="str">
        <f t="shared" si="176"/>
        <v>South</v>
      </c>
      <c r="E2882" s="79">
        <f t="shared" si="177"/>
        <v>0</v>
      </c>
      <c r="F2882" s="79">
        <f t="shared" si="178"/>
        <v>1</v>
      </c>
      <c r="G2882" s="79">
        <f t="shared" si="179"/>
        <v>0</v>
      </c>
    </row>
    <row r="2883" spans="1:7" x14ac:dyDescent="0.2">
      <c r="A2883">
        <v>2882</v>
      </c>
      <c r="B2883" t="s">
        <v>104</v>
      </c>
      <c r="C2883">
        <v>6</v>
      </c>
      <c r="D2883" s="79" t="str">
        <f t="shared" ref="D2883:D2946" si="180">IF(OR(B2883="Maine",B2883="New Hampshire",B2883="Vermont",B2883="Massachusetts",B2883="Rhode Island",B2883="Connecticut",B2883="New York",B2883="New Jersey",B2883="Pennsylvania"),"Northeast",
IF(OR(B2883="Delaware",B2883="Maryland",B2883="Virginia",B2883="West Virginia",B2883="North Carolina",B2883="South Carolina",B2883="Georgia",B2883="Florida",B2883="Kentucky",B2883="Tennessee",B2883="Alabama",B2883="Mississippi",B2883="Arkansas",B2883="Louisiana",B2883="Oklahoma",B2883="Texas"),"South",
IF(OR(B2883="Ohio",B2883="Michigan",B2883="Indiana",B2883="Illinois",B2883="Wisconsin",B2883="Minnesota",B2883="Iowa",B2883="Missouri",B2883="North Dakota",B2883="South Dakota",B2883="Nebraska",B2883="Kansas"),"Midwest",
IF(OR(B2883="Montana",B2883="Idaho",B2883="Wyoming",B2883="Colorado",B2883="Utah",B2883="Nevada",B2883="Arizona",B2883="New Mexico",B2883="Alaska",B2883="Hawaii",B2883="Washington",B2883="Oregon",B2883="California"),"West",
"Unknown"))))</f>
        <v>South</v>
      </c>
      <c r="E2883" s="79">
        <f t="shared" ref="E2883:E2946" si="181">IF(D2883="Northeast", 1, 0)</f>
        <v>0</v>
      </c>
      <c r="F2883" s="79">
        <f t="shared" ref="F2883:F2946" si="182">IF(D2883="South", 1, 0)</f>
        <v>1</v>
      </c>
      <c r="G2883" s="79">
        <f t="shared" ref="G2883:G2946" si="183">IF(D2883="Midwest", 1, 0)</f>
        <v>0</v>
      </c>
    </row>
    <row r="2884" spans="1:7" x14ac:dyDescent="0.2">
      <c r="A2884">
        <v>2883</v>
      </c>
      <c r="B2884" t="s">
        <v>100</v>
      </c>
      <c r="C2884">
        <v>23</v>
      </c>
      <c r="D2884" s="79" t="str">
        <f t="shared" si="180"/>
        <v>South</v>
      </c>
      <c r="E2884" s="79">
        <f t="shared" si="181"/>
        <v>0</v>
      </c>
      <c r="F2884" s="79">
        <f t="shared" si="182"/>
        <v>1</v>
      </c>
      <c r="G2884" s="79">
        <f t="shared" si="183"/>
        <v>0</v>
      </c>
    </row>
    <row r="2885" spans="1:7" x14ac:dyDescent="0.2">
      <c r="A2885">
        <v>2884</v>
      </c>
      <c r="B2885" t="s">
        <v>42</v>
      </c>
      <c r="C2885">
        <v>10</v>
      </c>
      <c r="D2885" s="79" t="str">
        <f t="shared" si="180"/>
        <v>Northeast</v>
      </c>
      <c r="E2885" s="79">
        <f t="shared" si="181"/>
        <v>1</v>
      </c>
      <c r="F2885" s="79">
        <f t="shared" si="182"/>
        <v>0</v>
      </c>
      <c r="G2885" s="79">
        <f t="shared" si="183"/>
        <v>0</v>
      </c>
    </row>
    <row r="2886" spans="1:7" x14ac:dyDescent="0.2">
      <c r="A2886">
        <v>2885</v>
      </c>
      <c r="B2886" t="s">
        <v>71</v>
      </c>
      <c r="C2886">
        <v>47</v>
      </c>
      <c r="D2886" s="79" t="str">
        <f t="shared" si="180"/>
        <v>South</v>
      </c>
      <c r="E2886" s="79">
        <f t="shared" si="181"/>
        <v>0</v>
      </c>
      <c r="F2886" s="79">
        <f t="shared" si="182"/>
        <v>1</v>
      </c>
      <c r="G2886" s="79">
        <f t="shared" si="183"/>
        <v>0</v>
      </c>
    </row>
    <row r="2887" spans="1:7" x14ac:dyDescent="0.2">
      <c r="A2887">
        <v>2886</v>
      </c>
      <c r="B2887" t="s">
        <v>106</v>
      </c>
      <c r="C2887">
        <v>14</v>
      </c>
      <c r="D2887" s="79" t="str">
        <f t="shared" si="180"/>
        <v>West</v>
      </c>
      <c r="E2887" s="79">
        <f t="shared" si="181"/>
        <v>0</v>
      </c>
      <c r="F2887" s="79">
        <f t="shared" si="182"/>
        <v>0</v>
      </c>
      <c r="G2887" s="79">
        <f t="shared" si="183"/>
        <v>0</v>
      </c>
    </row>
    <row r="2888" spans="1:7" x14ac:dyDescent="0.2">
      <c r="A2888">
        <v>2887</v>
      </c>
      <c r="B2888" t="s">
        <v>139</v>
      </c>
      <c r="C2888">
        <v>29</v>
      </c>
      <c r="D2888" s="79" t="str">
        <f t="shared" si="180"/>
        <v>West</v>
      </c>
      <c r="E2888" s="79">
        <f t="shared" si="181"/>
        <v>0</v>
      </c>
      <c r="F2888" s="79">
        <f t="shared" si="182"/>
        <v>0</v>
      </c>
      <c r="G2888" s="79">
        <f t="shared" si="183"/>
        <v>0</v>
      </c>
    </row>
    <row r="2889" spans="1:7" x14ac:dyDescent="0.2">
      <c r="A2889">
        <v>2888</v>
      </c>
      <c r="B2889" t="s">
        <v>21</v>
      </c>
      <c r="C2889">
        <v>12</v>
      </c>
      <c r="D2889" s="79" t="str">
        <f t="shared" si="180"/>
        <v>South</v>
      </c>
      <c r="E2889" s="79">
        <f t="shared" si="181"/>
        <v>0</v>
      </c>
      <c r="F2889" s="79">
        <f t="shared" si="182"/>
        <v>1</v>
      </c>
      <c r="G2889" s="79">
        <f t="shared" si="183"/>
        <v>0</v>
      </c>
    </row>
    <row r="2890" spans="1:7" x14ac:dyDescent="0.2">
      <c r="A2890">
        <v>2889</v>
      </c>
      <c r="B2890" t="s">
        <v>149</v>
      </c>
      <c r="C2890">
        <v>25</v>
      </c>
      <c r="D2890" s="79" t="str">
        <f t="shared" si="180"/>
        <v>Midwest</v>
      </c>
      <c r="E2890" s="79">
        <f t="shared" si="181"/>
        <v>0</v>
      </c>
      <c r="F2890" s="79">
        <f t="shared" si="182"/>
        <v>0</v>
      </c>
      <c r="G2890" s="79">
        <f t="shared" si="183"/>
        <v>1</v>
      </c>
    </row>
    <row r="2891" spans="1:7" x14ac:dyDescent="0.2">
      <c r="A2891">
        <v>2890</v>
      </c>
      <c r="B2891" t="s">
        <v>147</v>
      </c>
      <c r="C2891">
        <v>21</v>
      </c>
      <c r="D2891" s="79" t="str">
        <f t="shared" si="180"/>
        <v>Midwest</v>
      </c>
      <c r="E2891" s="79">
        <f t="shared" si="181"/>
        <v>0</v>
      </c>
      <c r="F2891" s="79">
        <f t="shared" si="182"/>
        <v>0</v>
      </c>
      <c r="G2891" s="79">
        <f t="shared" si="183"/>
        <v>1</v>
      </c>
    </row>
    <row r="2892" spans="1:7" x14ac:dyDescent="0.2">
      <c r="A2892">
        <v>2891</v>
      </c>
      <c r="B2892" t="s">
        <v>113</v>
      </c>
      <c r="C2892">
        <v>23</v>
      </c>
      <c r="D2892" s="79" t="str">
        <f t="shared" si="180"/>
        <v>Midwest</v>
      </c>
      <c r="E2892" s="79">
        <f t="shared" si="181"/>
        <v>0</v>
      </c>
      <c r="F2892" s="79">
        <f t="shared" si="182"/>
        <v>0</v>
      </c>
      <c r="G2892" s="79">
        <f t="shared" si="183"/>
        <v>1</v>
      </c>
    </row>
    <row r="2893" spans="1:7" x14ac:dyDescent="0.2">
      <c r="A2893">
        <v>2892</v>
      </c>
      <c r="B2893" t="s">
        <v>122</v>
      </c>
      <c r="C2893">
        <v>10</v>
      </c>
      <c r="D2893" s="79" t="str">
        <f t="shared" si="180"/>
        <v>Midwest</v>
      </c>
      <c r="E2893" s="79">
        <f t="shared" si="181"/>
        <v>0</v>
      </c>
      <c r="F2893" s="79">
        <f t="shared" si="182"/>
        <v>0</v>
      </c>
      <c r="G2893" s="79">
        <f t="shared" si="183"/>
        <v>1</v>
      </c>
    </row>
    <row r="2894" spans="1:7" x14ac:dyDescent="0.2">
      <c r="A2894">
        <v>2893</v>
      </c>
      <c r="B2894" t="s">
        <v>106</v>
      </c>
      <c r="C2894">
        <v>47</v>
      </c>
      <c r="D2894" s="79" t="str">
        <f t="shared" si="180"/>
        <v>West</v>
      </c>
      <c r="E2894" s="79">
        <f t="shared" si="181"/>
        <v>0</v>
      </c>
      <c r="F2894" s="79">
        <f t="shared" si="182"/>
        <v>0</v>
      </c>
      <c r="G2894" s="79">
        <f t="shared" si="183"/>
        <v>0</v>
      </c>
    </row>
    <row r="2895" spans="1:7" x14ac:dyDescent="0.2">
      <c r="A2895">
        <v>2894</v>
      </c>
      <c r="B2895" t="s">
        <v>21</v>
      </c>
      <c r="C2895">
        <v>44</v>
      </c>
      <c r="D2895" s="79" t="str">
        <f t="shared" si="180"/>
        <v>South</v>
      </c>
      <c r="E2895" s="79">
        <f t="shared" si="181"/>
        <v>0</v>
      </c>
      <c r="F2895" s="79">
        <f t="shared" si="182"/>
        <v>1</v>
      </c>
      <c r="G2895" s="79">
        <f t="shared" si="183"/>
        <v>0</v>
      </c>
    </row>
    <row r="2896" spans="1:7" x14ac:dyDescent="0.2">
      <c r="A2896">
        <v>2895</v>
      </c>
      <c r="B2896" t="s">
        <v>21</v>
      </c>
      <c r="C2896">
        <v>41</v>
      </c>
      <c r="D2896" s="79" t="str">
        <f t="shared" si="180"/>
        <v>South</v>
      </c>
      <c r="E2896" s="79">
        <f t="shared" si="181"/>
        <v>0</v>
      </c>
      <c r="F2896" s="79">
        <f t="shared" si="182"/>
        <v>1</v>
      </c>
      <c r="G2896" s="79">
        <f t="shared" si="183"/>
        <v>0</v>
      </c>
    </row>
    <row r="2897" spans="1:7" x14ac:dyDescent="0.2">
      <c r="A2897">
        <v>2896</v>
      </c>
      <c r="B2897" t="s">
        <v>55</v>
      </c>
      <c r="C2897">
        <v>29</v>
      </c>
      <c r="D2897" s="79" t="str">
        <f t="shared" si="180"/>
        <v>West</v>
      </c>
      <c r="E2897" s="79">
        <f t="shared" si="181"/>
        <v>0</v>
      </c>
      <c r="F2897" s="79">
        <f t="shared" si="182"/>
        <v>0</v>
      </c>
      <c r="G2897" s="79">
        <f t="shared" si="183"/>
        <v>0</v>
      </c>
    </row>
    <row r="2898" spans="1:7" x14ac:dyDescent="0.2">
      <c r="A2898">
        <v>2897</v>
      </c>
      <c r="B2898" t="s">
        <v>78</v>
      </c>
      <c r="C2898">
        <v>2</v>
      </c>
      <c r="D2898" s="79" t="str">
        <f t="shared" si="180"/>
        <v>South</v>
      </c>
      <c r="E2898" s="79">
        <f t="shared" si="181"/>
        <v>0</v>
      </c>
      <c r="F2898" s="79">
        <f t="shared" si="182"/>
        <v>1</v>
      </c>
      <c r="G2898" s="79">
        <f t="shared" si="183"/>
        <v>0</v>
      </c>
    </row>
    <row r="2899" spans="1:7" x14ac:dyDescent="0.2">
      <c r="A2899">
        <v>2898</v>
      </c>
      <c r="B2899" t="s">
        <v>55</v>
      </c>
      <c r="C2899">
        <v>2</v>
      </c>
      <c r="D2899" s="79" t="str">
        <f t="shared" si="180"/>
        <v>West</v>
      </c>
      <c r="E2899" s="79">
        <f t="shared" si="181"/>
        <v>0</v>
      </c>
      <c r="F2899" s="79">
        <f t="shared" si="182"/>
        <v>0</v>
      </c>
      <c r="G2899" s="79">
        <f t="shared" si="183"/>
        <v>0</v>
      </c>
    </row>
    <row r="2900" spans="1:7" x14ac:dyDescent="0.2">
      <c r="A2900">
        <v>2899</v>
      </c>
      <c r="B2900" t="s">
        <v>126</v>
      </c>
      <c r="C2900">
        <v>29</v>
      </c>
      <c r="D2900" s="79" t="str">
        <f t="shared" si="180"/>
        <v>Northeast</v>
      </c>
      <c r="E2900" s="79">
        <f t="shared" si="181"/>
        <v>1</v>
      </c>
      <c r="F2900" s="79">
        <f t="shared" si="182"/>
        <v>0</v>
      </c>
      <c r="G2900" s="79">
        <f t="shared" si="183"/>
        <v>0</v>
      </c>
    </row>
    <row r="2901" spans="1:7" x14ac:dyDescent="0.2">
      <c r="A2901">
        <v>2900</v>
      </c>
      <c r="B2901" t="s">
        <v>144</v>
      </c>
      <c r="C2901">
        <v>22</v>
      </c>
      <c r="D2901" s="79" t="str">
        <f t="shared" si="180"/>
        <v>Midwest</v>
      </c>
      <c r="E2901" s="79">
        <f t="shared" si="181"/>
        <v>0</v>
      </c>
      <c r="F2901" s="79">
        <f t="shared" si="182"/>
        <v>0</v>
      </c>
      <c r="G2901" s="79">
        <f t="shared" si="183"/>
        <v>1</v>
      </c>
    </row>
    <row r="2902" spans="1:7" x14ac:dyDescent="0.2">
      <c r="A2902">
        <v>2901</v>
      </c>
      <c r="B2902" t="s">
        <v>127</v>
      </c>
      <c r="C2902">
        <v>23</v>
      </c>
      <c r="D2902" s="79" t="str">
        <f t="shared" si="180"/>
        <v>South</v>
      </c>
      <c r="E2902" s="79">
        <f t="shared" si="181"/>
        <v>0</v>
      </c>
      <c r="F2902" s="79">
        <f t="shared" si="182"/>
        <v>1</v>
      </c>
      <c r="G2902" s="79">
        <f t="shared" si="183"/>
        <v>0</v>
      </c>
    </row>
    <row r="2903" spans="1:7" x14ac:dyDescent="0.2">
      <c r="A2903">
        <v>2902</v>
      </c>
      <c r="B2903" t="s">
        <v>89</v>
      </c>
      <c r="C2903">
        <v>46</v>
      </c>
      <c r="D2903" s="79" t="str">
        <f t="shared" si="180"/>
        <v>South</v>
      </c>
      <c r="E2903" s="79">
        <f t="shared" si="181"/>
        <v>0</v>
      </c>
      <c r="F2903" s="79">
        <f t="shared" si="182"/>
        <v>1</v>
      </c>
      <c r="G2903" s="79">
        <f t="shared" si="183"/>
        <v>0</v>
      </c>
    </row>
    <row r="2904" spans="1:7" x14ac:dyDescent="0.2">
      <c r="A2904">
        <v>2903</v>
      </c>
      <c r="B2904" t="s">
        <v>97</v>
      </c>
      <c r="C2904">
        <v>19</v>
      </c>
      <c r="D2904" s="79" t="str">
        <f t="shared" si="180"/>
        <v>South</v>
      </c>
      <c r="E2904" s="79">
        <f t="shared" si="181"/>
        <v>0</v>
      </c>
      <c r="F2904" s="79">
        <f t="shared" si="182"/>
        <v>1</v>
      </c>
      <c r="G2904" s="79">
        <f t="shared" si="183"/>
        <v>0</v>
      </c>
    </row>
    <row r="2905" spans="1:7" x14ac:dyDescent="0.2">
      <c r="A2905">
        <v>2904</v>
      </c>
      <c r="B2905" t="s">
        <v>78</v>
      </c>
      <c r="C2905">
        <v>24</v>
      </c>
      <c r="D2905" s="79" t="str">
        <f t="shared" si="180"/>
        <v>South</v>
      </c>
      <c r="E2905" s="79">
        <f t="shared" si="181"/>
        <v>0</v>
      </c>
      <c r="F2905" s="79">
        <f t="shared" si="182"/>
        <v>1</v>
      </c>
      <c r="G2905" s="79">
        <f t="shared" si="183"/>
        <v>0</v>
      </c>
    </row>
    <row r="2906" spans="1:7" x14ac:dyDescent="0.2">
      <c r="A2906">
        <v>2905</v>
      </c>
      <c r="B2906" t="s">
        <v>145</v>
      </c>
      <c r="C2906">
        <v>43</v>
      </c>
      <c r="D2906" s="79" t="str">
        <f t="shared" si="180"/>
        <v>Midwest</v>
      </c>
      <c r="E2906" s="79">
        <f t="shared" si="181"/>
        <v>0</v>
      </c>
      <c r="F2906" s="79">
        <f t="shared" si="182"/>
        <v>0</v>
      </c>
      <c r="G2906" s="79">
        <f t="shared" si="183"/>
        <v>1</v>
      </c>
    </row>
    <row r="2907" spans="1:7" x14ac:dyDescent="0.2">
      <c r="A2907">
        <v>2906</v>
      </c>
      <c r="B2907" t="s">
        <v>83</v>
      </c>
      <c r="C2907">
        <v>14</v>
      </c>
      <c r="D2907" s="79" t="str">
        <f t="shared" si="180"/>
        <v>Northeast</v>
      </c>
      <c r="E2907" s="79">
        <f t="shared" si="181"/>
        <v>1</v>
      </c>
      <c r="F2907" s="79">
        <f t="shared" si="182"/>
        <v>0</v>
      </c>
      <c r="G2907" s="79">
        <f t="shared" si="183"/>
        <v>0</v>
      </c>
    </row>
    <row r="2908" spans="1:7" x14ac:dyDescent="0.2">
      <c r="A2908">
        <v>2907</v>
      </c>
      <c r="B2908" t="s">
        <v>140</v>
      </c>
      <c r="C2908">
        <v>7</v>
      </c>
      <c r="D2908" s="79" t="str">
        <f t="shared" si="180"/>
        <v>South</v>
      </c>
      <c r="E2908" s="79">
        <f t="shared" si="181"/>
        <v>0</v>
      </c>
      <c r="F2908" s="79">
        <f t="shared" si="182"/>
        <v>1</v>
      </c>
      <c r="G2908" s="79">
        <f t="shared" si="183"/>
        <v>0</v>
      </c>
    </row>
    <row r="2909" spans="1:7" x14ac:dyDescent="0.2">
      <c r="A2909">
        <v>2908</v>
      </c>
      <c r="B2909" t="s">
        <v>127</v>
      </c>
      <c r="C2909">
        <v>50</v>
      </c>
      <c r="D2909" s="79" t="str">
        <f t="shared" si="180"/>
        <v>South</v>
      </c>
      <c r="E2909" s="79">
        <f t="shared" si="181"/>
        <v>0</v>
      </c>
      <c r="F2909" s="79">
        <f t="shared" si="182"/>
        <v>1</v>
      </c>
      <c r="G2909" s="79">
        <f t="shared" si="183"/>
        <v>0</v>
      </c>
    </row>
    <row r="2910" spans="1:7" x14ac:dyDescent="0.2">
      <c r="A2910">
        <v>2909</v>
      </c>
      <c r="B2910" t="s">
        <v>104</v>
      </c>
      <c r="C2910">
        <v>15</v>
      </c>
      <c r="D2910" s="79" t="str">
        <f t="shared" si="180"/>
        <v>South</v>
      </c>
      <c r="E2910" s="79">
        <f t="shared" si="181"/>
        <v>0</v>
      </c>
      <c r="F2910" s="79">
        <f t="shared" si="182"/>
        <v>1</v>
      </c>
      <c r="G2910" s="79">
        <f t="shared" si="183"/>
        <v>0</v>
      </c>
    </row>
    <row r="2911" spans="1:7" x14ac:dyDescent="0.2">
      <c r="A2911">
        <v>2910</v>
      </c>
      <c r="B2911" t="s">
        <v>59</v>
      </c>
      <c r="C2911">
        <v>40</v>
      </c>
      <c r="D2911" s="79" t="str">
        <f t="shared" si="180"/>
        <v>South</v>
      </c>
      <c r="E2911" s="79">
        <f t="shared" si="181"/>
        <v>0</v>
      </c>
      <c r="F2911" s="79">
        <f t="shared" si="182"/>
        <v>1</v>
      </c>
      <c r="G2911" s="79">
        <f t="shared" si="183"/>
        <v>0</v>
      </c>
    </row>
    <row r="2912" spans="1:7" x14ac:dyDescent="0.2">
      <c r="A2912">
        <v>2911</v>
      </c>
      <c r="B2912" t="s">
        <v>90</v>
      </c>
      <c r="C2912">
        <v>41</v>
      </c>
      <c r="D2912" s="79" t="str">
        <f t="shared" si="180"/>
        <v>South</v>
      </c>
      <c r="E2912" s="79">
        <f t="shared" si="181"/>
        <v>0</v>
      </c>
      <c r="F2912" s="79">
        <f t="shared" si="182"/>
        <v>1</v>
      </c>
      <c r="G2912" s="79">
        <f t="shared" si="183"/>
        <v>0</v>
      </c>
    </row>
    <row r="2913" spans="1:7" x14ac:dyDescent="0.2">
      <c r="A2913">
        <v>2912</v>
      </c>
      <c r="B2913" t="s">
        <v>122</v>
      </c>
      <c r="C2913">
        <v>34</v>
      </c>
      <c r="D2913" s="79" t="str">
        <f t="shared" si="180"/>
        <v>Midwest</v>
      </c>
      <c r="E2913" s="79">
        <f t="shared" si="181"/>
        <v>0</v>
      </c>
      <c r="F2913" s="79">
        <f t="shared" si="182"/>
        <v>0</v>
      </c>
      <c r="G2913" s="79">
        <f t="shared" si="183"/>
        <v>1</v>
      </c>
    </row>
    <row r="2914" spans="1:7" x14ac:dyDescent="0.2">
      <c r="A2914">
        <v>2913</v>
      </c>
      <c r="B2914" t="s">
        <v>46</v>
      </c>
      <c r="C2914">
        <v>27</v>
      </c>
      <c r="D2914" s="79" t="str">
        <f t="shared" si="180"/>
        <v>West</v>
      </c>
      <c r="E2914" s="79">
        <f t="shared" si="181"/>
        <v>0</v>
      </c>
      <c r="F2914" s="79">
        <f t="shared" si="182"/>
        <v>0</v>
      </c>
      <c r="G2914" s="79">
        <f t="shared" si="183"/>
        <v>0</v>
      </c>
    </row>
    <row r="2915" spans="1:7" x14ac:dyDescent="0.2">
      <c r="A2915">
        <v>2914</v>
      </c>
      <c r="B2915" t="s">
        <v>50</v>
      </c>
      <c r="C2915">
        <v>12</v>
      </c>
      <c r="D2915" s="79" t="str">
        <f t="shared" si="180"/>
        <v>West</v>
      </c>
      <c r="E2915" s="79">
        <f t="shared" si="181"/>
        <v>0</v>
      </c>
      <c r="F2915" s="79">
        <f t="shared" si="182"/>
        <v>0</v>
      </c>
      <c r="G2915" s="79">
        <f t="shared" si="183"/>
        <v>0</v>
      </c>
    </row>
    <row r="2916" spans="1:7" x14ac:dyDescent="0.2">
      <c r="A2916">
        <v>2915</v>
      </c>
      <c r="B2916" t="s">
        <v>137</v>
      </c>
      <c r="C2916">
        <v>1</v>
      </c>
      <c r="D2916" s="79" t="str">
        <f t="shared" si="180"/>
        <v>Northeast</v>
      </c>
      <c r="E2916" s="79">
        <f t="shared" si="181"/>
        <v>1</v>
      </c>
      <c r="F2916" s="79">
        <f t="shared" si="182"/>
        <v>0</v>
      </c>
      <c r="G2916" s="79">
        <f t="shared" si="183"/>
        <v>0</v>
      </c>
    </row>
    <row r="2917" spans="1:7" x14ac:dyDescent="0.2">
      <c r="A2917">
        <v>2916</v>
      </c>
      <c r="B2917" t="s">
        <v>46</v>
      </c>
      <c r="C2917">
        <v>39</v>
      </c>
      <c r="D2917" s="79" t="str">
        <f t="shared" si="180"/>
        <v>West</v>
      </c>
      <c r="E2917" s="79">
        <f t="shared" si="181"/>
        <v>0</v>
      </c>
      <c r="F2917" s="79">
        <f t="shared" si="182"/>
        <v>0</v>
      </c>
      <c r="G2917" s="79">
        <f t="shared" si="183"/>
        <v>0</v>
      </c>
    </row>
    <row r="2918" spans="1:7" x14ac:dyDescent="0.2">
      <c r="A2918">
        <v>2917</v>
      </c>
      <c r="B2918" t="s">
        <v>100</v>
      </c>
      <c r="C2918">
        <v>13</v>
      </c>
      <c r="D2918" s="79" t="str">
        <f t="shared" si="180"/>
        <v>South</v>
      </c>
      <c r="E2918" s="79">
        <f t="shared" si="181"/>
        <v>0</v>
      </c>
      <c r="F2918" s="79">
        <f t="shared" si="182"/>
        <v>1</v>
      </c>
      <c r="G2918" s="79">
        <f t="shared" si="183"/>
        <v>0</v>
      </c>
    </row>
    <row r="2919" spans="1:7" x14ac:dyDescent="0.2">
      <c r="A2919">
        <v>2918</v>
      </c>
      <c r="B2919" t="s">
        <v>111</v>
      </c>
      <c r="C2919">
        <v>50</v>
      </c>
      <c r="D2919" s="79" t="str">
        <f t="shared" si="180"/>
        <v>West</v>
      </c>
      <c r="E2919" s="79">
        <f t="shared" si="181"/>
        <v>0</v>
      </c>
      <c r="F2919" s="79">
        <f t="shared" si="182"/>
        <v>0</v>
      </c>
      <c r="G2919" s="79">
        <f t="shared" si="183"/>
        <v>0</v>
      </c>
    </row>
    <row r="2920" spans="1:7" x14ac:dyDescent="0.2">
      <c r="A2920">
        <v>2919</v>
      </c>
      <c r="B2920" t="s">
        <v>83</v>
      </c>
      <c r="C2920">
        <v>36</v>
      </c>
      <c r="D2920" s="79" t="str">
        <f t="shared" si="180"/>
        <v>Northeast</v>
      </c>
      <c r="E2920" s="79">
        <f t="shared" si="181"/>
        <v>1</v>
      </c>
      <c r="F2920" s="79">
        <f t="shared" si="182"/>
        <v>0</v>
      </c>
      <c r="G2920" s="79">
        <f t="shared" si="183"/>
        <v>0</v>
      </c>
    </row>
    <row r="2921" spans="1:7" x14ac:dyDescent="0.2">
      <c r="A2921">
        <v>2920</v>
      </c>
      <c r="B2921" t="s">
        <v>147</v>
      </c>
      <c r="C2921">
        <v>31</v>
      </c>
      <c r="D2921" s="79" t="str">
        <f t="shared" si="180"/>
        <v>Midwest</v>
      </c>
      <c r="E2921" s="79">
        <f t="shared" si="181"/>
        <v>0</v>
      </c>
      <c r="F2921" s="79">
        <f t="shared" si="182"/>
        <v>0</v>
      </c>
      <c r="G2921" s="79">
        <f t="shared" si="183"/>
        <v>1</v>
      </c>
    </row>
    <row r="2922" spans="1:7" x14ac:dyDescent="0.2">
      <c r="A2922">
        <v>2921</v>
      </c>
      <c r="B2922" t="s">
        <v>104</v>
      </c>
      <c r="C2922">
        <v>3</v>
      </c>
      <c r="D2922" s="79" t="str">
        <f t="shared" si="180"/>
        <v>South</v>
      </c>
      <c r="E2922" s="79">
        <f t="shared" si="181"/>
        <v>0</v>
      </c>
      <c r="F2922" s="79">
        <f t="shared" si="182"/>
        <v>1</v>
      </c>
      <c r="G2922" s="79">
        <f t="shared" si="183"/>
        <v>0</v>
      </c>
    </row>
    <row r="2923" spans="1:7" x14ac:dyDescent="0.2">
      <c r="A2923">
        <v>2922</v>
      </c>
      <c r="B2923" t="s">
        <v>149</v>
      </c>
      <c r="C2923">
        <v>11</v>
      </c>
      <c r="D2923" s="79" t="str">
        <f t="shared" si="180"/>
        <v>Midwest</v>
      </c>
      <c r="E2923" s="79">
        <f t="shared" si="181"/>
        <v>0</v>
      </c>
      <c r="F2923" s="79">
        <f t="shared" si="182"/>
        <v>0</v>
      </c>
      <c r="G2923" s="79">
        <f t="shared" si="183"/>
        <v>1</v>
      </c>
    </row>
    <row r="2924" spans="1:7" x14ac:dyDescent="0.2">
      <c r="A2924">
        <v>2923</v>
      </c>
      <c r="B2924" t="s">
        <v>21</v>
      </c>
      <c r="C2924">
        <v>16</v>
      </c>
      <c r="D2924" s="79" t="str">
        <f t="shared" si="180"/>
        <v>South</v>
      </c>
      <c r="E2924" s="79">
        <f t="shared" si="181"/>
        <v>0</v>
      </c>
      <c r="F2924" s="79">
        <f t="shared" si="182"/>
        <v>1</v>
      </c>
      <c r="G2924" s="79">
        <f t="shared" si="183"/>
        <v>0</v>
      </c>
    </row>
    <row r="2925" spans="1:7" x14ac:dyDescent="0.2">
      <c r="A2925">
        <v>2924</v>
      </c>
      <c r="B2925" t="s">
        <v>137</v>
      </c>
      <c r="C2925">
        <v>12</v>
      </c>
      <c r="D2925" s="79" t="str">
        <f t="shared" si="180"/>
        <v>Northeast</v>
      </c>
      <c r="E2925" s="79">
        <f t="shared" si="181"/>
        <v>1</v>
      </c>
      <c r="F2925" s="79">
        <f t="shared" si="182"/>
        <v>0</v>
      </c>
      <c r="G2925" s="79">
        <f t="shared" si="183"/>
        <v>0</v>
      </c>
    </row>
    <row r="2926" spans="1:7" x14ac:dyDescent="0.2">
      <c r="A2926">
        <v>2925</v>
      </c>
      <c r="B2926" t="s">
        <v>42</v>
      </c>
      <c r="C2926">
        <v>37</v>
      </c>
      <c r="D2926" s="79" t="str">
        <f t="shared" si="180"/>
        <v>Northeast</v>
      </c>
      <c r="E2926" s="79">
        <f t="shared" si="181"/>
        <v>1</v>
      </c>
      <c r="F2926" s="79">
        <f t="shared" si="182"/>
        <v>0</v>
      </c>
      <c r="G2926" s="79">
        <f t="shared" si="183"/>
        <v>0</v>
      </c>
    </row>
    <row r="2927" spans="1:7" x14ac:dyDescent="0.2">
      <c r="A2927">
        <v>2926</v>
      </c>
      <c r="B2927" t="s">
        <v>114</v>
      </c>
      <c r="C2927">
        <v>43</v>
      </c>
      <c r="D2927" s="79" t="str">
        <f t="shared" si="180"/>
        <v>Midwest</v>
      </c>
      <c r="E2927" s="79">
        <f t="shared" si="181"/>
        <v>0</v>
      </c>
      <c r="F2927" s="79">
        <f t="shared" si="182"/>
        <v>0</v>
      </c>
      <c r="G2927" s="79">
        <f t="shared" si="183"/>
        <v>1</v>
      </c>
    </row>
    <row r="2928" spans="1:7" x14ac:dyDescent="0.2">
      <c r="A2928">
        <v>2927</v>
      </c>
      <c r="B2928" t="s">
        <v>127</v>
      </c>
      <c r="C2928">
        <v>9</v>
      </c>
      <c r="D2928" s="79" t="str">
        <f t="shared" si="180"/>
        <v>South</v>
      </c>
      <c r="E2928" s="79">
        <f t="shared" si="181"/>
        <v>0</v>
      </c>
      <c r="F2928" s="79">
        <f t="shared" si="182"/>
        <v>1</v>
      </c>
      <c r="G2928" s="79">
        <f t="shared" si="183"/>
        <v>0</v>
      </c>
    </row>
    <row r="2929" spans="1:7" x14ac:dyDescent="0.2">
      <c r="A2929">
        <v>2928</v>
      </c>
      <c r="B2929" t="s">
        <v>67</v>
      </c>
      <c r="C2929">
        <v>15</v>
      </c>
      <c r="D2929" s="79" t="str">
        <f t="shared" si="180"/>
        <v>Midwest</v>
      </c>
      <c r="E2929" s="79">
        <f t="shared" si="181"/>
        <v>0</v>
      </c>
      <c r="F2929" s="79">
        <f t="shared" si="182"/>
        <v>0</v>
      </c>
      <c r="G2929" s="79">
        <f t="shared" si="183"/>
        <v>1</v>
      </c>
    </row>
    <row r="2930" spans="1:7" x14ac:dyDescent="0.2">
      <c r="A2930">
        <v>2929</v>
      </c>
      <c r="B2930" t="s">
        <v>89</v>
      </c>
      <c r="C2930">
        <v>17</v>
      </c>
      <c r="D2930" s="79" t="str">
        <f t="shared" si="180"/>
        <v>South</v>
      </c>
      <c r="E2930" s="79">
        <f t="shared" si="181"/>
        <v>0</v>
      </c>
      <c r="F2930" s="79">
        <f t="shared" si="182"/>
        <v>1</v>
      </c>
      <c r="G2930" s="79">
        <f t="shared" si="183"/>
        <v>0</v>
      </c>
    </row>
    <row r="2931" spans="1:7" x14ac:dyDescent="0.2">
      <c r="A2931">
        <v>2930</v>
      </c>
      <c r="B2931" t="s">
        <v>30</v>
      </c>
      <c r="C2931">
        <v>42</v>
      </c>
      <c r="D2931" s="79" t="str">
        <f t="shared" si="180"/>
        <v>Northeast</v>
      </c>
      <c r="E2931" s="79">
        <f t="shared" si="181"/>
        <v>1</v>
      </c>
      <c r="F2931" s="79">
        <f t="shared" si="182"/>
        <v>0</v>
      </c>
      <c r="G2931" s="79">
        <f t="shared" si="183"/>
        <v>0</v>
      </c>
    </row>
    <row r="2932" spans="1:7" x14ac:dyDescent="0.2">
      <c r="A2932">
        <v>2931</v>
      </c>
      <c r="B2932" t="s">
        <v>90</v>
      </c>
      <c r="C2932">
        <v>14</v>
      </c>
      <c r="D2932" s="79" t="str">
        <f t="shared" si="180"/>
        <v>South</v>
      </c>
      <c r="E2932" s="79">
        <f t="shared" si="181"/>
        <v>0</v>
      </c>
      <c r="F2932" s="79">
        <f t="shared" si="182"/>
        <v>1</v>
      </c>
      <c r="G2932" s="79">
        <f t="shared" si="183"/>
        <v>0</v>
      </c>
    </row>
    <row r="2933" spans="1:7" x14ac:dyDescent="0.2">
      <c r="A2933">
        <v>2932</v>
      </c>
      <c r="B2933" t="s">
        <v>89</v>
      </c>
      <c r="C2933">
        <v>49</v>
      </c>
      <c r="D2933" s="79" t="str">
        <f t="shared" si="180"/>
        <v>South</v>
      </c>
      <c r="E2933" s="79">
        <f t="shared" si="181"/>
        <v>0</v>
      </c>
      <c r="F2933" s="79">
        <f t="shared" si="182"/>
        <v>1</v>
      </c>
      <c r="G2933" s="79">
        <f t="shared" si="183"/>
        <v>0</v>
      </c>
    </row>
    <row r="2934" spans="1:7" x14ac:dyDescent="0.2">
      <c r="A2934">
        <v>2933</v>
      </c>
      <c r="B2934" t="s">
        <v>119</v>
      </c>
      <c r="C2934">
        <v>3</v>
      </c>
      <c r="D2934" s="79" t="str">
        <f t="shared" si="180"/>
        <v>West</v>
      </c>
      <c r="E2934" s="79">
        <f t="shared" si="181"/>
        <v>0</v>
      </c>
      <c r="F2934" s="79">
        <f t="shared" si="182"/>
        <v>0</v>
      </c>
      <c r="G2934" s="79">
        <f t="shared" si="183"/>
        <v>0</v>
      </c>
    </row>
    <row r="2935" spans="1:7" x14ac:dyDescent="0.2">
      <c r="A2935">
        <v>2934</v>
      </c>
      <c r="B2935" t="s">
        <v>114</v>
      </c>
      <c r="C2935">
        <v>28</v>
      </c>
      <c r="D2935" s="79" t="str">
        <f t="shared" si="180"/>
        <v>Midwest</v>
      </c>
      <c r="E2935" s="79">
        <f t="shared" si="181"/>
        <v>0</v>
      </c>
      <c r="F2935" s="79">
        <f t="shared" si="182"/>
        <v>0</v>
      </c>
      <c r="G2935" s="79">
        <f t="shared" si="183"/>
        <v>1</v>
      </c>
    </row>
    <row r="2936" spans="1:7" x14ac:dyDescent="0.2">
      <c r="A2936">
        <v>2935</v>
      </c>
      <c r="B2936" t="s">
        <v>134</v>
      </c>
      <c r="C2936">
        <v>41</v>
      </c>
      <c r="D2936" s="79" t="str">
        <f t="shared" si="180"/>
        <v>West</v>
      </c>
      <c r="E2936" s="79">
        <f t="shared" si="181"/>
        <v>0</v>
      </c>
      <c r="F2936" s="79">
        <f t="shared" si="182"/>
        <v>0</v>
      </c>
      <c r="G2936" s="79">
        <f t="shared" si="183"/>
        <v>0</v>
      </c>
    </row>
    <row r="2937" spans="1:7" x14ac:dyDescent="0.2">
      <c r="A2937">
        <v>2936</v>
      </c>
      <c r="B2937" t="s">
        <v>97</v>
      </c>
      <c r="C2937">
        <v>11</v>
      </c>
      <c r="D2937" s="79" t="str">
        <f t="shared" si="180"/>
        <v>South</v>
      </c>
      <c r="E2937" s="79">
        <f t="shared" si="181"/>
        <v>0</v>
      </c>
      <c r="F2937" s="79">
        <f t="shared" si="182"/>
        <v>1</v>
      </c>
      <c r="G2937" s="79">
        <f t="shared" si="183"/>
        <v>0</v>
      </c>
    </row>
    <row r="2938" spans="1:7" x14ac:dyDescent="0.2">
      <c r="A2938">
        <v>2937</v>
      </c>
      <c r="B2938" t="s">
        <v>148</v>
      </c>
      <c r="C2938">
        <v>46</v>
      </c>
      <c r="D2938" s="79" t="str">
        <f t="shared" si="180"/>
        <v>West</v>
      </c>
      <c r="E2938" s="79">
        <f t="shared" si="181"/>
        <v>0</v>
      </c>
      <c r="F2938" s="79">
        <f t="shared" si="182"/>
        <v>0</v>
      </c>
      <c r="G2938" s="79">
        <f t="shared" si="183"/>
        <v>0</v>
      </c>
    </row>
    <row r="2939" spans="1:7" x14ac:dyDescent="0.2">
      <c r="A2939">
        <v>2938</v>
      </c>
      <c r="B2939" t="s">
        <v>63</v>
      </c>
      <c r="C2939">
        <v>15</v>
      </c>
      <c r="D2939" s="79" t="str">
        <f t="shared" si="180"/>
        <v>South</v>
      </c>
      <c r="E2939" s="79">
        <f t="shared" si="181"/>
        <v>0</v>
      </c>
      <c r="F2939" s="79">
        <f t="shared" si="182"/>
        <v>1</v>
      </c>
      <c r="G2939" s="79">
        <f t="shared" si="183"/>
        <v>0</v>
      </c>
    </row>
    <row r="2940" spans="1:7" x14ac:dyDescent="0.2">
      <c r="A2940">
        <v>2939</v>
      </c>
      <c r="B2940" t="s">
        <v>30</v>
      </c>
      <c r="C2940">
        <v>15</v>
      </c>
      <c r="D2940" s="79" t="str">
        <f t="shared" si="180"/>
        <v>Northeast</v>
      </c>
      <c r="E2940" s="79">
        <f t="shared" si="181"/>
        <v>1</v>
      </c>
      <c r="F2940" s="79">
        <f t="shared" si="182"/>
        <v>0</v>
      </c>
      <c r="G2940" s="79">
        <f t="shared" si="183"/>
        <v>0</v>
      </c>
    </row>
    <row r="2941" spans="1:7" x14ac:dyDescent="0.2">
      <c r="A2941">
        <v>2940</v>
      </c>
      <c r="B2941" t="s">
        <v>21</v>
      </c>
      <c r="C2941">
        <v>34</v>
      </c>
      <c r="D2941" s="79" t="str">
        <f t="shared" si="180"/>
        <v>South</v>
      </c>
      <c r="E2941" s="79">
        <f t="shared" si="181"/>
        <v>0</v>
      </c>
      <c r="F2941" s="79">
        <f t="shared" si="182"/>
        <v>1</v>
      </c>
      <c r="G2941" s="79">
        <f t="shared" si="183"/>
        <v>0</v>
      </c>
    </row>
    <row r="2942" spans="1:7" x14ac:dyDescent="0.2">
      <c r="A2942">
        <v>2941</v>
      </c>
      <c r="B2942" t="s">
        <v>34</v>
      </c>
      <c r="C2942">
        <v>13</v>
      </c>
      <c r="D2942" s="79" t="str">
        <f t="shared" si="180"/>
        <v>Northeast</v>
      </c>
      <c r="E2942" s="79">
        <f t="shared" si="181"/>
        <v>1</v>
      </c>
      <c r="F2942" s="79">
        <f t="shared" si="182"/>
        <v>0</v>
      </c>
      <c r="G2942" s="79">
        <f t="shared" si="183"/>
        <v>0</v>
      </c>
    </row>
    <row r="2943" spans="1:7" x14ac:dyDescent="0.2">
      <c r="A2943">
        <v>2942</v>
      </c>
      <c r="B2943" t="s">
        <v>137</v>
      </c>
      <c r="C2943">
        <v>27</v>
      </c>
      <c r="D2943" s="79" t="str">
        <f t="shared" si="180"/>
        <v>Northeast</v>
      </c>
      <c r="E2943" s="79">
        <f t="shared" si="181"/>
        <v>1</v>
      </c>
      <c r="F2943" s="79">
        <f t="shared" si="182"/>
        <v>0</v>
      </c>
      <c r="G2943" s="79">
        <f t="shared" si="183"/>
        <v>0</v>
      </c>
    </row>
    <row r="2944" spans="1:7" x14ac:dyDescent="0.2">
      <c r="A2944">
        <v>2943</v>
      </c>
      <c r="B2944" t="s">
        <v>76</v>
      </c>
      <c r="C2944">
        <v>37</v>
      </c>
      <c r="D2944" s="79" t="str">
        <f t="shared" si="180"/>
        <v>West</v>
      </c>
      <c r="E2944" s="79">
        <f t="shared" si="181"/>
        <v>0</v>
      </c>
      <c r="F2944" s="79">
        <f t="shared" si="182"/>
        <v>0</v>
      </c>
      <c r="G2944" s="79">
        <f t="shared" si="183"/>
        <v>0</v>
      </c>
    </row>
    <row r="2945" spans="1:7" x14ac:dyDescent="0.2">
      <c r="A2945">
        <v>2944</v>
      </c>
      <c r="B2945" t="s">
        <v>140</v>
      </c>
      <c r="C2945">
        <v>37</v>
      </c>
      <c r="D2945" s="79" t="str">
        <f t="shared" si="180"/>
        <v>South</v>
      </c>
      <c r="E2945" s="79">
        <f t="shared" si="181"/>
        <v>0</v>
      </c>
      <c r="F2945" s="79">
        <f t="shared" si="182"/>
        <v>1</v>
      </c>
      <c r="G2945" s="79">
        <f t="shared" si="183"/>
        <v>0</v>
      </c>
    </row>
    <row r="2946" spans="1:7" x14ac:dyDescent="0.2">
      <c r="A2946">
        <v>2945</v>
      </c>
      <c r="B2946" t="s">
        <v>83</v>
      </c>
      <c r="C2946">
        <v>4</v>
      </c>
      <c r="D2946" s="79" t="str">
        <f t="shared" si="180"/>
        <v>Northeast</v>
      </c>
      <c r="E2946" s="79">
        <f t="shared" si="181"/>
        <v>1</v>
      </c>
      <c r="F2946" s="79">
        <f t="shared" si="182"/>
        <v>0</v>
      </c>
      <c r="G2946" s="79">
        <f t="shared" si="183"/>
        <v>0</v>
      </c>
    </row>
    <row r="2947" spans="1:7" x14ac:dyDescent="0.2">
      <c r="A2947">
        <v>2946</v>
      </c>
      <c r="B2947" t="s">
        <v>78</v>
      </c>
      <c r="C2947">
        <v>1</v>
      </c>
      <c r="D2947" s="79" t="str">
        <f t="shared" ref="D2947:D3010" si="184">IF(OR(B2947="Maine",B2947="New Hampshire",B2947="Vermont",B2947="Massachusetts",B2947="Rhode Island",B2947="Connecticut",B2947="New York",B2947="New Jersey",B2947="Pennsylvania"),"Northeast",
IF(OR(B2947="Delaware",B2947="Maryland",B2947="Virginia",B2947="West Virginia",B2947="North Carolina",B2947="South Carolina",B2947="Georgia",B2947="Florida",B2947="Kentucky",B2947="Tennessee",B2947="Alabama",B2947="Mississippi",B2947="Arkansas",B2947="Louisiana",B2947="Oklahoma",B2947="Texas"),"South",
IF(OR(B2947="Ohio",B2947="Michigan",B2947="Indiana",B2947="Illinois",B2947="Wisconsin",B2947="Minnesota",B2947="Iowa",B2947="Missouri",B2947="North Dakota",B2947="South Dakota",B2947="Nebraska",B2947="Kansas"),"Midwest",
IF(OR(B2947="Montana",B2947="Idaho",B2947="Wyoming",B2947="Colorado",B2947="Utah",B2947="Nevada",B2947="Arizona",B2947="New Mexico",B2947="Alaska",B2947="Hawaii",B2947="Washington",B2947="Oregon",B2947="California"),"West",
"Unknown"))))</f>
        <v>South</v>
      </c>
      <c r="E2947" s="79">
        <f t="shared" ref="E2947:E3010" si="185">IF(D2947="Northeast", 1, 0)</f>
        <v>0</v>
      </c>
      <c r="F2947" s="79">
        <f t="shared" ref="F2947:F3010" si="186">IF(D2947="South", 1, 0)</f>
        <v>1</v>
      </c>
      <c r="G2947" s="79">
        <f t="shared" ref="G2947:G3010" si="187">IF(D2947="Midwest", 1, 0)</f>
        <v>0</v>
      </c>
    </row>
    <row r="2948" spans="1:7" x14ac:dyDescent="0.2">
      <c r="A2948">
        <v>2947</v>
      </c>
      <c r="B2948" t="s">
        <v>76</v>
      </c>
      <c r="C2948">
        <v>29</v>
      </c>
      <c r="D2948" s="79" t="str">
        <f t="shared" si="184"/>
        <v>West</v>
      </c>
      <c r="E2948" s="79">
        <f t="shared" si="185"/>
        <v>0</v>
      </c>
      <c r="F2948" s="79">
        <f t="shared" si="186"/>
        <v>0</v>
      </c>
      <c r="G2948" s="79">
        <f t="shared" si="187"/>
        <v>0</v>
      </c>
    </row>
    <row r="2949" spans="1:7" x14ac:dyDescent="0.2">
      <c r="A2949">
        <v>2948</v>
      </c>
      <c r="B2949" t="s">
        <v>144</v>
      </c>
      <c r="C2949">
        <v>50</v>
      </c>
      <c r="D2949" s="79" t="str">
        <f t="shared" si="184"/>
        <v>Midwest</v>
      </c>
      <c r="E2949" s="79">
        <f t="shared" si="185"/>
        <v>0</v>
      </c>
      <c r="F2949" s="79">
        <f t="shared" si="186"/>
        <v>0</v>
      </c>
      <c r="G2949" s="79">
        <f t="shared" si="187"/>
        <v>1</v>
      </c>
    </row>
    <row r="2950" spans="1:7" x14ac:dyDescent="0.2">
      <c r="A2950">
        <v>2949</v>
      </c>
      <c r="B2950" t="s">
        <v>128</v>
      </c>
      <c r="C2950">
        <v>38</v>
      </c>
      <c r="D2950" s="79" t="str">
        <f t="shared" si="184"/>
        <v>Northeast</v>
      </c>
      <c r="E2950" s="79">
        <f t="shared" si="185"/>
        <v>1</v>
      </c>
      <c r="F2950" s="79">
        <f t="shared" si="186"/>
        <v>0</v>
      </c>
      <c r="G2950" s="79">
        <f t="shared" si="187"/>
        <v>0</v>
      </c>
    </row>
    <row r="2951" spans="1:7" x14ac:dyDescent="0.2">
      <c r="A2951">
        <v>2950</v>
      </c>
      <c r="B2951" t="s">
        <v>145</v>
      </c>
      <c r="C2951">
        <v>15</v>
      </c>
      <c r="D2951" s="79" t="str">
        <f t="shared" si="184"/>
        <v>Midwest</v>
      </c>
      <c r="E2951" s="79">
        <f t="shared" si="185"/>
        <v>0</v>
      </c>
      <c r="F2951" s="79">
        <f t="shared" si="186"/>
        <v>0</v>
      </c>
      <c r="G2951" s="79">
        <f t="shared" si="187"/>
        <v>1</v>
      </c>
    </row>
    <row r="2952" spans="1:7" x14ac:dyDescent="0.2">
      <c r="A2952">
        <v>2951</v>
      </c>
      <c r="B2952" t="s">
        <v>145</v>
      </c>
      <c r="C2952">
        <v>44</v>
      </c>
      <c r="D2952" s="79" t="str">
        <f t="shared" si="184"/>
        <v>Midwest</v>
      </c>
      <c r="E2952" s="79">
        <f t="shared" si="185"/>
        <v>0</v>
      </c>
      <c r="F2952" s="79">
        <f t="shared" si="186"/>
        <v>0</v>
      </c>
      <c r="G2952" s="79">
        <f t="shared" si="187"/>
        <v>1</v>
      </c>
    </row>
    <row r="2953" spans="1:7" x14ac:dyDescent="0.2">
      <c r="A2953">
        <v>2952</v>
      </c>
      <c r="B2953" t="s">
        <v>71</v>
      </c>
      <c r="C2953">
        <v>14</v>
      </c>
      <c r="D2953" s="79" t="str">
        <f t="shared" si="184"/>
        <v>South</v>
      </c>
      <c r="E2953" s="79">
        <f t="shared" si="185"/>
        <v>0</v>
      </c>
      <c r="F2953" s="79">
        <f t="shared" si="186"/>
        <v>1</v>
      </c>
      <c r="G2953" s="79">
        <f t="shared" si="187"/>
        <v>0</v>
      </c>
    </row>
    <row r="2954" spans="1:7" x14ac:dyDescent="0.2">
      <c r="A2954">
        <v>2953</v>
      </c>
      <c r="B2954" t="s">
        <v>89</v>
      </c>
      <c r="C2954">
        <v>5</v>
      </c>
      <c r="D2954" s="79" t="str">
        <f t="shared" si="184"/>
        <v>South</v>
      </c>
      <c r="E2954" s="79">
        <f t="shared" si="185"/>
        <v>0</v>
      </c>
      <c r="F2954" s="79">
        <f t="shared" si="186"/>
        <v>1</v>
      </c>
      <c r="G2954" s="79">
        <f t="shared" si="187"/>
        <v>0</v>
      </c>
    </row>
    <row r="2955" spans="1:7" x14ac:dyDescent="0.2">
      <c r="A2955">
        <v>2954</v>
      </c>
      <c r="B2955" t="s">
        <v>127</v>
      </c>
      <c r="C2955">
        <v>11</v>
      </c>
      <c r="D2955" s="79" t="str">
        <f t="shared" si="184"/>
        <v>South</v>
      </c>
      <c r="E2955" s="79">
        <f t="shared" si="185"/>
        <v>0</v>
      </c>
      <c r="F2955" s="79">
        <f t="shared" si="186"/>
        <v>1</v>
      </c>
      <c r="G2955" s="79">
        <f t="shared" si="187"/>
        <v>0</v>
      </c>
    </row>
    <row r="2956" spans="1:7" x14ac:dyDescent="0.2">
      <c r="A2956">
        <v>2955</v>
      </c>
      <c r="B2956" t="s">
        <v>146</v>
      </c>
      <c r="C2956">
        <v>15</v>
      </c>
      <c r="D2956" s="79" t="str">
        <f t="shared" si="184"/>
        <v>Midwest</v>
      </c>
      <c r="E2956" s="79">
        <f t="shared" si="185"/>
        <v>0</v>
      </c>
      <c r="F2956" s="79">
        <f t="shared" si="186"/>
        <v>0</v>
      </c>
      <c r="G2956" s="79">
        <f t="shared" si="187"/>
        <v>1</v>
      </c>
    </row>
    <row r="2957" spans="1:7" x14ac:dyDescent="0.2">
      <c r="A2957">
        <v>2956</v>
      </c>
      <c r="B2957" t="s">
        <v>128</v>
      </c>
      <c r="C2957">
        <v>46</v>
      </c>
      <c r="D2957" s="79" t="str">
        <f t="shared" si="184"/>
        <v>Northeast</v>
      </c>
      <c r="E2957" s="79">
        <f t="shared" si="185"/>
        <v>1</v>
      </c>
      <c r="F2957" s="79">
        <f t="shared" si="186"/>
        <v>0</v>
      </c>
      <c r="G2957" s="79">
        <f t="shared" si="187"/>
        <v>0</v>
      </c>
    </row>
    <row r="2958" spans="1:7" x14ac:dyDescent="0.2">
      <c r="A2958">
        <v>2957</v>
      </c>
      <c r="B2958" t="s">
        <v>55</v>
      </c>
      <c r="C2958">
        <v>30</v>
      </c>
      <c r="D2958" s="79" t="str">
        <f t="shared" si="184"/>
        <v>West</v>
      </c>
      <c r="E2958" s="79">
        <f t="shared" si="185"/>
        <v>0</v>
      </c>
      <c r="F2958" s="79">
        <f t="shared" si="186"/>
        <v>0</v>
      </c>
      <c r="G2958" s="79">
        <f t="shared" si="187"/>
        <v>0</v>
      </c>
    </row>
    <row r="2959" spans="1:7" x14ac:dyDescent="0.2">
      <c r="A2959">
        <v>2958</v>
      </c>
      <c r="B2959" t="s">
        <v>146</v>
      </c>
      <c r="C2959">
        <v>2</v>
      </c>
      <c r="D2959" s="79" t="str">
        <f t="shared" si="184"/>
        <v>Midwest</v>
      </c>
      <c r="E2959" s="79">
        <f t="shared" si="185"/>
        <v>0</v>
      </c>
      <c r="F2959" s="79">
        <f t="shared" si="186"/>
        <v>0</v>
      </c>
      <c r="G2959" s="79">
        <f t="shared" si="187"/>
        <v>1</v>
      </c>
    </row>
    <row r="2960" spans="1:7" x14ac:dyDescent="0.2">
      <c r="A2960">
        <v>2959</v>
      </c>
      <c r="B2960" t="s">
        <v>122</v>
      </c>
      <c r="C2960">
        <v>28</v>
      </c>
      <c r="D2960" s="79" t="str">
        <f t="shared" si="184"/>
        <v>Midwest</v>
      </c>
      <c r="E2960" s="79">
        <f t="shared" si="185"/>
        <v>0</v>
      </c>
      <c r="F2960" s="79">
        <f t="shared" si="186"/>
        <v>0</v>
      </c>
      <c r="G2960" s="79">
        <f t="shared" si="187"/>
        <v>1</v>
      </c>
    </row>
    <row r="2961" spans="1:7" x14ac:dyDescent="0.2">
      <c r="A2961">
        <v>2960</v>
      </c>
      <c r="B2961" t="s">
        <v>104</v>
      </c>
      <c r="C2961">
        <v>9</v>
      </c>
      <c r="D2961" s="79" t="str">
        <f t="shared" si="184"/>
        <v>South</v>
      </c>
      <c r="E2961" s="79">
        <f t="shared" si="185"/>
        <v>0</v>
      </c>
      <c r="F2961" s="79">
        <f t="shared" si="186"/>
        <v>1</v>
      </c>
      <c r="G2961" s="79">
        <f t="shared" si="187"/>
        <v>0</v>
      </c>
    </row>
    <row r="2962" spans="1:7" x14ac:dyDescent="0.2">
      <c r="A2962">
        <v>2961</v>
      </c>
      <c r="B2962" t="s">
        <v>115</v>
      </c>
      <c r="C2962">
        <v>47</v>
      </c>
      <c r="D2962" s="79" t="str">
        <f t="shared" si="184"/>
        <v>Midwest</v>
      </c>
      <c r="E2962" s="79">
        <f t="shared" si="185"/>
        <v>0</v>
      </c>
      <c r="F2962" s="79">
        <f t="shared" si="186"/>
        <v>0</v>
      </c>
      <c r="G2962" s="79">
        <f t="shared" si="187"/>
        <v>1</v>
      </c>
    </row>
    <row r="2963" spans="1:7" x14ac:dyDescent="0.2">
      <c r="A2963">
        <v>2962</v>
      </c>
      <c r="B2963" t="s">
        <v>81</v>
      </c>
      <c r="C2963">
        <v>21</v>
      </c>
      <c r="D2963" s="79" t="str">
        <f t="shared" si="184"/>
        <v>Northeast</v>
      </c>
      <c r="E2963" s="79">
        <f t="shared" si="185"/>
        <v>1</v>
      </c>
      <c r="F2963" s="79">
        <f t="shared" si="186"/>
        <v>0</v>
      </c>
      <c r="G2963" s="79">
        <f t="shared" si="187"/>
        <v>0</v>
      </c>
    </row>
    <row r="2964" spans="1:7" x14ac:dyDescent="0.2">
      <c r="A2964">
        <v>2963</v>
      </c>
      <c r="B2964" t="s">
        <v>98</v>
      </c>
      <c r="C2964">
        <v>42</v>
      </c>
      <c r="D2964" s="79" t="str">
        <f t="shared" si="184"/>
        <v>West</v>
      </c>
      <c r="E2964" s="79">
        <f t="shared" si="185"/>
        <v>0</v>
      </c>
      <c r="F2964" s="79">
        <f t="shared" si="186"/>
        <v>0</v>
      </c>
      <c r="G2964" s="79">
        <f t="shared" si="187"/>
        <v>0</v>
      </c>
    </row>
    <row r="2965" spans="1:7" x14ac:dyDescent="0.2">
      <c r="A2965">
        <v>2964</v>
      </c>
      <c r="B2965" t="s">
        <v>30</v>
      </c>
      <c r="C2965">
        <v>28</v>
      </c>
      <c r="D2965" s="79" t="str">
        <f t="shared" si="184"/>
        <v>Northeast</v>
      </c>
      <c r="E2965" s="79">
        <f t="shared" si="185"/>
        <v>1</v>
      </c>
      <c r="F2965" s="79">
        <f t="shared" si="186"/>
        <v>0</v>
      </c>
      <c r="G2965" s="79">
        <f t="shared" si="187"/>
        <v>0</v>
      </c>
    </row>
    <row r="2966" spans="1:7" x14ac:dyDescent="0.2">
      <c r="A2966">
        <v>2965</v>
      </c>
      <c r="B2966" t="s">
        <v>122</v>
      </c>
      <c r="C2966">
        <v>13</v>
      </c>
      <c r="D2966" s="79" t="str">
        <f t="shared" si="184"/>
        <v>Midwest</v>
      </c>
      <c r="E2966" s="79">
        <f t="shared" si="185"/>
        <v>0</v>
      </c>
      <c r="F2966" s="79">
        <f t="shared" si="186"/>
        <v>0</v>
      </c>
      <c r="G2966" s="79">
        <f t="shared" si="187"/>
        <v>1</v>
      </c>
    </row>
    <row r="2967" spans="1:7" x14ac:dyDescent="0.2">
      <c r="A2967">
        <v>2966</v>
      </c>
      <c r="B2967" t="s">
        <v>78</v>
      </c>
      <c r="C2967">
        <v>25</v>
      </c>
      <c r="D2967" s="79" t="str">
        <f t="shared" si="184"/>
        <v>South</v>
      </c>
      <c r="E2967" s="79">
        <f t="shared" si="185"/>
        <v>0</v>
      </c>
      <c r="F2967" s="79">
        <f t="shared" si="186"/>
        <v>1</v>
      </c>
      <c r="G2967" s="79">
        <f t="shared" si="187"/>
        <v>0</v>
      </c>
    </row>
    <row r="2968" spans="1:7" x14ac:dyDescent="0.2">
      <c r="A2968">
        <v>2967</v>
      </c>
      <c r="B2968" t="s">
        <v>100</v>
      </c>
      <c r="C2968">
        <v>38</v>
      </c>
      <c r="D2968" s="79" t="str">
        <f t="shared" si="184"/>
        <v>South</v>
      </c>
      <c r="E2968" s="79">
        <f t="shared" si="185"/>
        <v>0</v>
      </c>
      <c r="F2968" s="79">
        <f t="shared" si="186"/>
        <v>1</v>
      </c>
      <c r="G2968" s="79">
        <f t="shared" si="187"/>
        <v>0</v>
      </c>
    </row>
    <row r="2969" spans="1:7" x14ac:dyDescent="0.2">
      <c r="A2969">
        <v>2968</v>
      </c>
      <c r="B2969" t="s">
        <v>115</v>
      </c>
      <c r="C2969">
        <v>40</v>
      </c>
      <c r="D2969" s="79" t="str">
        <f t="shared" si="184"/>
        <v>Midwest</v>
      </c>
      <c r="E2969" s="79">
        <f t="shared" si="185"/>
        <v>0</v>
      </c>
      <c r="F2969" s="79">
        <f t="shared" si="186"/>
        <v>0</v>
      </c>
      <c r="G2969" s="79">
        <f t="shared" si="187"/>
        <v>1</v>
      </c>
    </row>
    <row r="2970" spans="1:7" x14ac:dyDescent="0.2">
      <c r="A2970">
        <v>2969</v>
      </c>
      <c r="B2970" t="s">
        <v>130</v>
      </c>
      <c r="C2970">
        <v>25</v>
      </c>
      <c r="D2970" s="79" t="str">
        <f t="shared" si="184"/>
        <v>South</v>
      </c>
      <c r="E2970" s="79">
        <f t="shared" si="185"/>
        <v>0</v>
      </c>
      <c r="F2970" s="79">
        <f t="shared" si="186"/>
        <v>1</v>
      </c>
      <c r="G2970" s="79">
        <f t="shared" si="187"/>
        <v>0</v>
      </c>
    </row>
    <row r="2971" spans="1:7" x14ac:dyDescent="0.2">
      <c r="A2971">
        <v>2970</v>
      </c>
      <c r="B2971" t="s">
        <v>128</v>
      </c>
      <c r="C2971">
        <v>20</v>
      </c>
      <c r="D2971" s="79" t="str">
        <f t="shared" si="184"/>
        <v>Northeast</v>
      </c>
      <c r="E2971" s="79">
        <f t="shared" si="185"/>
        <v>1</v>
      </c>
      <c r="F2971" s="79">
        <f t="shared" si="186"/>
        <v>0</v>
      </c>
      <c r="G2971" s="79">
        <f t="shared" si="187"/>
        <v>0</v>
      </c>
    </row>
    <row r="2972" spans="1:7" x14ac:dyDescent="0.2">
      <c r="A2972">
        <v>2971</v>
      </c>
      <c r="B2972" t="s">
        <v>110</v>
      </c>
      <c r="C2972">
        <v>44</v>
      </c>
      <c r="D2972" s="79" t="str">
        <f t="shared" si="184"/>
        <v>Midwest</v>
      </c>
      <c r="E2972" s="79">
        <f t="shared" si="185"/>
        <v>0</v>
      </c>
      <c r="F2972" s="79">
        <f t="shared" si="186"/>
        <v>0</v>
      </c>
      <c r="G2972" s="79">
        <f t="shared" si="187"/>
        <v>1</v>
      </c>
    </row>
    <row r="2973" spans="1:7" x14ac:dyDescent="0.2">
      <c r="A2973">
        <v>2972</v>
      </c>
      <c r="B2973" t="s">
        <v>139</v>
      </c>
      <c r="C2973">
        <v>9</v>
      </c>
      <c r="D2973" s="79" t="str">
        <f t="shared" si="184"/>
        <v>West</v>
      </c>
      <c r="E2973" s="79">
        <f t="shared" si="185"/>
        <v>0</v>
      </c>
      <c r="F2973" s="79">
        <f t="shared" si="186"/>
        <v>0</v>
      </c>
      <c r="G2973" s="79">
        <f t="shared" si="187"/>
        <v>0</v>
      </c>
    </row>
    <row r="2974" spans="1:7" x14ac:dyDescent="0.2">
      <c r="A2974">
        <v>2973</v>
      </c>
      <c r="B2974" t="s">
        <v>83</v>
      </c>
      <c r="C2974">
        <v>11</v>
      </c>
      <c r="D2974" s="79" t="str">
        <f t="shared" si="184"/>
        <v>Northeast</v>
      </c>
      <c r="E2974" s="79">
        <f t="shared" si="185"/>
        <v>1</v>
      </c>
      <c r="F2974" s="79">
        <f t="shared" si="186"/>
        <v>0</v>
      </c>
      <c r="G2974" s="79">
        <f t="shared" si="187"/>
        <v>0</v>
      </c>
    </row>
    <row r="2975" spans="1:7" x14ac:dyDescent="0.2">
      <c r="A2975">
        <v>2974</v>
      </c>
      <c r="B2975" t="s">
        <v>115</v>
      </c>
      <c r="C2975">
        <v>3</v>
      </c>
      <c r="D2975" s="79" t="str">
        <f t="shared" si="184"/>
        <v>Midwest</v>
      </c>
      <c r="E2975" s="79">
        <f t="shared" si="185"/>
        <v>0</v>
      </c>
      <c r="F2975" s="79">
        <f t="shared" si="186"/>
        <v>0</v>
      </c>
      <c r="G2975" s="79">
        <f t="shared" si="187"/>
        <v>1</v>
      </c>
    </row>
    <row r="2976" spans="1:7" x14ac:dyDescent="0.2">
      <c r="A2976">
        <v>2975</v>
      </c>
      <c r="B2976" t="s">
        <v>121</v>
      </c>
      <c r="C2976">
        <v>34</v>
      </c>
      <c r="D2976" s="79" t="str">
        <f t="shared" si="184"/>
        <v>South</v>
      </c>
      <c r="E2976" s="79">
        <f t="shared" si="185"/>
        <v>0</v>
      </c>
      <c r="F2976" s="79">
        <f t="shared" si="186"/>
        <v>1</v>
      </c>
      <c r="G2976" s="79">
        <f t="shared" si="187"/>
        <v>0</v>
      </c>
    </row>
    <row r="2977" spans="1:7" x14ac:dyDescent="0.2">
      <c r="A2977">
        <v>2976</v>
      </c>
      <c r="B2977" t="s">
        <v>141</v>
      </c>
      <c r="C2977">
        <v>48</v>
      </c>
      <c r="D2977" s="79" t="str">
        <f t="shared" si="184"/>
        <v>South</v>
      </c>
      <c r="E2977" s="79">
        <f t="shared" si="185"/>
        <v>0</v>
      </c>
      <c r="F2977" s="79">
        <f t="shared" si="186"/>
        <v>1</v>
      </c>
      <c r="G2977" s="79">
        <f t="shared" si="187"/>
        <v>0</v>
      </c>
    </row>
    <row r="2978" spans="1:7" x14ac:dyDescent="0.2">
      <c r="A2978">
        <v>2977</v>
      </c>
      <c r="B2978" t="s">
        <v>144</v>
      </c>
      <c r="C2978">
        <v>28</v>
      </c>
      <c r="D2978" s="79" t="str">
        <f t="shared" si="184"/>
        <v>Midwest</v>
      </c>
      <c r="E2978" s="79">
        <f t="shared" si="185"/>
        <v>0</v>
      </c>
      <c r="F2978" s="79">
        <f t="shared" si="186"/>
        <v>0</v>
      </c>
      <c r="G2978" s="79">
        <f t="shared" si="187"/>
        <v>1</v>
      </c>
    </row>
    <row r="2979" spans="1:7" x14ac:dyDescent="0.2">
      <c r="A2979">
        <v>2978</v>
      </c>
      <c r="B2979" t="s">
        <v>148</v>
      </c>
      <c r="C2979">
        <v>20</v>
      </c>
      <c r="D2979" s="79" t="str">
        <f t="shared" si="184"/>
        <v>West</v>
      </c>
      <c r="E2979" s="79">
        <f t="shared" si="185"/>
        <v>0</v>
      </c>
      <c r="F2979" s="79">
        <f t="shared" si="186"/>
        <v>0</v>
      </c>
      <c r="G2979" s="79">
        <f t="shared" si="187"/>
        <v>0</v>
      </c>
    </row>
    <row r="2980" spans="1:7" x14ac:dyDescent="0.2">
      <c r="A2980">
        <v>2979</v>
      </c>
      <c r="B2980" t="s">
        <v>134</v>
      </c>
      <c r="C2980">
        <v>49</v>
      </c>
      <c r="D2980" s="79" t="str">
        <f t="shared" si="184"/>
        <v>West</v>
      </c>
      <c r="E2980" s="79">
        <f t="shared" si="185"/>
        <v>0</v>
      </c>
      <c r="F2980" s="79">
        <f t="shared" si="186"/>
        <v>0</v>
      </c>
      <c r="G2980" s="79">
        <f t="shared" si="187"/>
        <v>0</v>
      </c>
    </row>
    <row r="2981" spans="1:7" x14ac:dyDescent="0.2">
      <c r="A2981">
        <v>2980</v>
      </c>
      <c r="B2981" t="s">
        <v>59</v>
      </c>
      <c r="C2981">
        <v>14</v>
      </c>
      <c r="D2981" s="79" t="str">
        <f t="shared" si="184"/>
        <v>South</v>
      </c>
      <c r="E2981" s="79">
        <f t="shared" si="185"/>
        <v>0</v>
      </c>
      <c r="F2981" s="79">
        <f t="shared" si="186"/>
        <v>1</v>
      </c>
      <c r="G2981" s="79">
        <f t="shared" si="187"/>
        <v>0</v>
      </c>
    </row>
    <row r="2982" spans="1:7" x14ac:dyDescent="0.2">
      <c r="A2982">
        <v>2981</v>
      </c>
      <c r="B2982" t="s">
        <v>126</v>
      </c>
      <c r="C2982">
        <v>9</v>
      </c>
      <c r="D2982" s="79" t="str">
        <f t="shared" si="184"/>
        <v>Northeast</v>
      </c>
      <c r="E2982" s="79">
        <f t="shared" si="185"/>
        <v>1</v>
      </c>
      <c r="F2982" s="79">
        <f t="shared" si="186"/>
        <v>0</v>
      </c>
      <c r="G2982" s="79">
        <f t="shared" si="187"/>
        <v>0</v>
      </c>
    </row>
    <row r="2983" spans="1:7" x14ac:dyDescent="0.2">
      <c r="A2983">
        <v>2982</v>
      </c>
      <c r="B2983" t="s">
        <v>78</v>
      </c>
      <c r="C2983">
        <v>37</v>
      </c>
      <c r="D2983" s="79" t="str">
        <f t="shared" si="184"/>
        <v>South</v>
      </c>
      <c r="E2983" s="79">
        <f t="shared" si="185"/>
        <v>0</v>
      </c>
      <c r="F2983" s="79">
        <f t="shared" si="186"/>
        <v>1</v>
      </c>
      <c r="G2983" s="79">
        <f t="shared" si="187"/>
        <v>0</v>
      </c>
    </row>
    <row r="2984" spans="1:7" x14ac:dyDescent="0.2">
      <c r="A2984">
        <v>2983</v>
      </c>
      <c r="B2984" t="s">
        <v>149</v>
      </c>
      <c r="C2984">
        <v>4</v>
      </c>
      <c r="D2984" s="79" t="str">
        <f t="shared" si="184"/>
        <v>Midwest</v>
      </c>
      <c r="E2984" s="79">
        <f t="shared" si="185"/>
        <v>0</v>
      </c>
      <c r="F2984" s="79">
        <f t="shared" si="186"/>
        <v>0</v>
      </c>
      <c r="G2984" s="79">
        <f t="shared" si="187"/>
        <v>1</v>
      </c>
    </row>
    <row r="2985" spans="1:7" x14ac:dyDescent="0.2">
      <c r="A2985">
        <v>2984</v>
      </c>
      <c r="B2985" t="s">
        <v>63</v>
      </c>
      <c r="C2985">
        <v>1</v>
      </c>
      <c r="D2985" s="79" t="str">
        <f t="shared" si="184"/>
        <v>South</v>
      </c>
      <c r="E2985" s="79">
        <f t="shared" si="185"/>
        <v>0</v>
      </c>
      <c r="F2985" s="79">
        <f t="shared" si="186"/>
        <v>1</v>
      </c>
      <c r="G2985" s="79">
        <f t="shared" si="187"/>
        <v>0</v>
      </c>
    </row>
    <row r="2986" spans="1:7" x14ac:dyDescent="0.2">
      <c r="A2986">
        <v>2985</v>
      </c>
      <c r="B2986" t="s">
        <v>104</v>
      </c>
      <c r="C2986">
        <v>36</v>
      </c>
      <c r="D2986" s="79" t="str">
        <f t="shared" si="184"/>
        <v>South</v>
      </c>
      <c r="E2986" s="79">
        <f t="shared" si="185"/>
        <v>0</v>
      </c>
      <c r="F2986" s="79">
        <f t="shared" si="186"/>
        <v>1</v>
      </c>
      <c r="G2986" s="79">
        <f t="shared" si="187"/>
        <v>0</v>
      </c>
    </row>
    <row r="2987" spans="1:7" x14ac:dyDescent="0.2">
      <c r="A2987">
        <v>2986</v>
      </c>
      <c r="B2987" t="s">
        <v>76</v>
      </c>
      <c r="C2987">
        <v>21</v>
      </c>
      <c r="D2987" s="79" t="str">
        <f t="shared" si="184"/>
        <v>West</v>
      </c>
      <c r="E2987" s="79">
        <f t="shared" si="185"/>
        <v>0</v>
      </c>
      <c r="F2987" s="79">
        <f t="shared" si="186"/>
        <v>0</v>
      </c>
      <c r="G2987" s="79">
        <f t="shared" si="187"/>
        <v>0</v>
      </c>
    </row>
    <row r="2988" spans="1:7" x14ac:dyDescent="0.2">
      <c r="A2988">
        <v>2987</v>
      </c>
      <c r="B2988" t="s">
        <v>116</v>
      </c>
      <c r="C2988">
        <v>16</v>
      </c>
      <c r="D2988" s="79" t="str">
        <f t="shared" si="184"/>
        <v>West</v>
      </c>
      <c r="E2988" s="79">
        <f t="shared" si="185"/>
        <v>0</v>
      </c>
      <c r="F2988" s="79">
        <f t="shared" si="186"/>
        <v>0</v>
      </c>
      <c r="G2988" s="79">
        <f t="shared" si="187"/>
        <v>0</v>
      </c>
    </row>
    <row r="2989" spans="1:7" x14ac:dyDescent="0.2">
      <c r="A2989">
        <v>2988</v>
      </c>
      <c r="B2989" t="s">
        <v>59</v>
      </c>
      <c r="C2989">
        <v>42</v>
      </c>
      <c r="D2989" s="79" t="str">
        <f t="shared" si="184"/>
        <v>South</v>
      </c>
      <c r="E2989" s="79">
        <f t="shared" si="185"/>
        <v>0</v>
      </c>
      <c r="F2989" s="79">
        <f t="shared" si="186"/>
        <v>1</v>
      </c>
      <c r="G2989" s="79">
        <f t="shared" si="187"/>
        <v>0</v>
      </c>
    </row>
    <row r="2990" spans="1:7" x14ac:dyDescent="0.2">
      <c r="A2990">
        <v>2989</v>
      </c>
      <c r="B2990" t="s">
        <v>106</v>
      </c>
      <c r="C2990">
        <v>31</v>
      </c>
      <c r="D2990" s="79" t="str">
        <f t="shared" si="184"/>
        <v>West</v>
      </c>
      <c r="E2990" s="79">
        <f t="shared" si="185"/>
        <v>0</v>
      </c>
      <c r="F2990" s="79">
        <f t="shared" si="186"/>
        <v>0</v>
      </c>
      <c r="G2990" s="79">
        <f t="shared" si="187"/>
        <v>0</v>
      </c>
    </row>
    <row r="2991" spans="1:7" x14ac:dyDescent="0.2">
      <c r="A2991">
        <v>2990</v>
      </c>
      <c r="B2991" t="s">
        <v>42</v>
      </c>
      <c r="C2991">
        <v>6</v>
      </c>
      <c r="D2991" s="79" t="str">
        <f t="shared" si="184"/>
        <v>Northeast</v>
      </c>
      <c r="E2991" s="79">
        <f t="shared" si="185"/>
        <v>1</v>
      </c>
      <c r="F2991" s="79">
        <f t="shared" si="186"/>
        <v>0</v>
      </c>
      <c r="G2991" s="79">
        <f t="shared" si="187"/>
        <v>0</v>
      </c>
    </row>
    <row r="2992" spans="1:7" x14ac:dyDescent="0.2">
      <c r="A2992">
        <v>2991</v>
      </c>
      <c r="B2992" t="s">
        <v>114</v>
      </c>
      <c r="C2992">
        <v>24</v>
      </c>
      <c r="D2992" s="79" t="str">
        <f t="shared" si="184"/>
        <v>Midwest</v>
      </c>
      <c r="E2992" s="79">
        <f t="shared" si="185"/>
        <v>0</v>
      </c>
      <c r="F2992" s="79">
        <f t="shared" si="186"/>
        <v>0</v>
      </c>
      <c r="G2992" s="79">
        <f t="shared" si="187"/>
        <v>1</v>
      </c>
    </row>
    <row r="2993" spans="1:7" x14ac:dyDescent="0.2">
      <c r="A2993">
        <v>2992</v>
      </c>
      <c r="B2993" t="s">
        <v>139</v>
      </c>
      <c r="C2993">
        <v>7</v>
      </c>
      <c r="D2993" s="79" t="str">
        <f t="shared" si="184"/>
        <v>West</v>
      </c>
      <c r="E2993" s="79">
        <f t="shared" si="185"/>
        <v>0</v>
      </c>
      <c r="F2993" s="79">
        <f t="shared" si="186"/>
        <v>0</v>
      </c>
      <c r="G2993" s="79">
        <f t="shared" si="187"/>
        <v>0</v>
      </c>
    </row>
    <row r="2994" spans="1:7" x14ac:dyDescent="0.2">
      <c r="A2994">
        <v>2993</v>
      </c>
      <c r="B2994" t="s">
        <v>113</v>
      </c>
      <c r="C2994">
        <v>25</v>
      </c>
      <c r="D2994" s="79" t="str">
        <f t="shared" si="184"/>
        <v>Midwest</v>
      </c>
      <c r="E2994" s="79">
        <f t="shared" si="185"/>
        <v>0</v>
      </c>
      <c r="F2994" s="79">
        <f t="shared" si="186"/>
        <v>0</v>
      </c>
      <c r="G2994" s="79">
        <f t="shared" si="187"/>
        <v>1</v>
      </c>
    </row>
    <row r="2995" spans="1:7" x14ac:dyDescent="0.2">
      <c r="A2995">
        <v>2994</v>
      </c>
      <c r="B2995" t="s">
        <v>110</v>
      </c>
      <c r="C2995">
        <v>18</v>
      </c>
      <c r="D2995" s="79" t="str">
        <f t="shared" si="184"/>
        <v>Midwest</v>
      </c>
      <c r="E2995" s="79">
        <f t="shared" si="185"/>
        <v>0</v>
      </c>
      <c r="F2995" s="79">
        <f t="shared" si="186"/>
        <v>0</v>
      </c>
      <c r="G2995" s="79">
        <f t="shared" si="187"/>
        <v>1</v>
      </c>
    </row>
    <row r="2996" spans="1:7" x14ac:dyDescent="0.2">
      <c r="A2996">
        <v>2995</v>
      </c>
      <c r="B2996" t="s">
        <v>106</v>
      </c>
      <c r="C2996">
        <v>14</v>
      </c>
      <c r="D2996" s="79" t="str">
        <f t="shared" si="184"/>
        <v>West</v>
      </c>
      <c r="E2996" s="79">
        <f t="shared" si="185"/>
        <v>0</v>
      </c>
      <c r="F2996" s="79">
        <f t="shared" si="186"/>
        <v>0</v>
      </c>
      <c r="G2996" s="79">
        <f t="shared" si="187"/>
        <v>0</v>
      </c>
    </row>
    <row r="2997" spans="1:7" x14ac:dyDescent="0.2">
      <c r="A2997">
        <v>2996</v>
      </c>
      <c r="B2997" t="s">
        <v>140</v>
      </c>
      <c r="C2997">
        <v>42</v>
      </c>
      <c r="D2997" s="79" t="str">
        <f t="shared" si="184"/>
        <v>South</v>
      </c>
      <c r="E2997" s="79">
        <f t="shared" si="185"/>
        <v>0</v>
      </c>
      <c r="F2997" s="79">
        <f t="shared" si="186"/>
        <v>1</v>
      </c>
      <c r="G2997" s="79">
        <f t="shared" si="187"/>
        <v>0</v>
      </c>
    </row>
    <row r="2998" spans="1:7" x14ac:dyDescent="0.2">
      <c r="A2998">
        <v>2997</v>
      </c>
      <c r="B2998" t="s">
        <v>139</v>
      </c>
      <c r="C2998">
        <v>6</v>
      </c>
      <c r="D2998" s="79" t="str">
        <f t="shared" si="184"/>
        <v>West</v>
      </c>
      <c r="E2998" s="79">
        <f t="shared" si="185"/>
        <v>0</v>
      </c>
      <c r="F2998" s="79">
        <f t="shared" si="186"/>
        <v>0</v>
      </c>
      <c r="G2998" s="79">
        <f t="shared" si="187"/>
        <v>0</v>
      </c>
    </row>
    <row r="2999" spans="1:7" x14ac:dyDescent="0.2">
      <c r="A2999">
        <v>2998</v>
      </c>
      <c r="B2999" t="s">
        <v>134</v>
      </c>
      <c r="C2999">
        <v>14</v>
      </c>
      <c r="D2999" s="79" t="str">
        <f t="shared" si="184"/>
        <v>West</v>
      </c>
      <c r="E2999" s="79">
        <f t="shared" si="185"/>
        <v>0</v>
      </c>
      <c r="F2999" s="79">
        <f t="shared" si="186"/>
        <v>0</v>
      </c>
      <c r="G2999" s="79">
        <f t="shared" si="187"/>
        <v>0</v>
      </c>
    </row>
    <row r="3000" spans="1:7" x14ac:dyDescent="0.2">
      <c r="A3000">
        <v>2999</v>
      </c>
      <c r="B3000" t="s">
        <v>119</v>
      </c>
      <c r="C3000">
        <v>30</v>
      </c>
      <c r="D3000" s="79" t="str">
        <f t="shared" si="184"/>
        <v>West</v>
      </c>
      <c r="E3000" s="79">
        <f t="shared" si="185"/>
        <v>0</v>
      </c>
      <c r="F3000" s="79">
        <f t="shared" si="186"/>
        <v>0</v>
      </c>
      <c r="G3000" s="79">
        <f t="shared" si="187"/>
        <v>0</v>
      </c>
    </row>
    <row r="3001" spans="1:7" x14ac:dyDescent="0.2">
      <c r="A3001">
        <v>3000</v>
      </c>
      <c r="B3001" t="s">
        <v>81</v>
      </c>
      <c r="C3001">
        <v>10</v>
      </c>
      <c r="D3001" s="79" t="str">
        <f t="shared" si="184"/>
        <v>Northeast</v>
      </c>
      <c r="E3001" s="79">
        <f t="shared" si="185"/>
        <v>1</v>
      </c>
      <c r="F3001" s="79">
        <f t="shared" si="186"/>
        <v>0</v>
      </c>
      <c r="G3001" s="79">
        <f t="shared" si="187"/>
        <v>0</v>
      </c>
    </row>
    <row r="3002" spans="1:7" x14ac:dyDescent="0.2">
      <c r="A3002">
        <v>3001</v>
      </c>
      <c r="B3002" t="s">
        <v>122</v>
      </c>
      <c r="C3002">
        <v>7</v>
      </c>
      <c r="D3002" s="79" t="str">
        <f t="shared" si="184"/>
        <v>Midwest</v>
      </c>
      <c r="E3002" s="79">
        <f t="shared" si="185"/>
        <v>0</v>
      </c>
      <c r="F3002" s="79">
        <f t="shared" si="186"/>
        <v>0</v>
      </c>
      <c r="G3002" s="79">
        <f t="shared" si="187"/>
        <v>1</v>
      </c>
    </row>
    <row r="3003" spans="1:7" x14ac:dyDescent="0.2">
      <c r="A3003">
        <v>3002</v>
      </c>
      <c r="B3003" t="s">
        <v>55</v>
      </c>
      <c r="C3003">
        <v>28</v>
      </c>
      <c r="D3003" s="79" t="str">
        <f t="shared" si="184"/>
        <v>West</v>
      </c>
      <c r="E3003" s="79">
        <f t="shared" si="185"/>
        <v>0</v>
      </c>
      <c r="F3003" s="79">
        <f t="shared" si="186"/>
        <v>0</v>
      </c>
      <c r="G3003" s="79">
        <f t="shared" si="187"/>
        <v>0</v>
      </c>
    </row>
    <row r="3004" spans="1:7" x14ac:dyDescent="0.2">
      <c r="A3004">
        <v>3003</v>
      </c>
      <c r="B3004" t="s">
        <v>59</v>
      </c>
      <c r="C3004">
        <v>19</v>
      </c>
      <c r="D3004" s="79" t="str">
        <f t="shared" si="184"/>
        <v>South</v>
      </c>
      <c r="E3004" s="79">
        <f t="shared" si="185"/>
        <v>0</v>
      </c>
      <c r="F3004" s="79">
        <f t="shared" si="186"/>
        <v>1</v>
      </c>
      <c r="G3004" s="79">
        <f t="shared" si="187"/>
        <v>0</v>
      </c>
    </row>
    <row r="3005" spans="1:7" x14ac:dyDescent="0.2">
      <c r="A3005">
        <v>3004</v>
      </c>
      <c r="B3005" t="s">
        <v>46</v>
      </c>
      <c r="C3005">
        <v>13</v>
      </c>
      <c r="D3005" s="79" t="str">
        <f t="shared" si="184"/>
        <v>West</v>
      </c>
      <c r="E3005" s="79">
        <f t="shared" si="185"/>
        <v>0</v>
      </c>
      <c r="F3005" s="79">
        <f t="shared" si="186"/>
        <v>0</v>
      </c>
      <c r="G3005" s="79">
        <f t="shared" si="187"/>
        <v>0</v>
      </c>
    </row>
    <row r="3006" spans="1:7" x14ac:dyDescent="0.2">
      <c r="A3006">
        <v>3005</v>
      </c>
      <c r="B3006" t="s">
        <v>116</v>
      </c>
      <c r="C3006">
        <v>23</v>
      </c>
      <c r="D3006" s="79" t="str">
        <f t="shared" si="184"/>
        <v>West</v>
      </c>
      <c r="E3006" s="79">
        <f t="shared" si="185"/>
        <v>0</v>
      </c>
      <c r="F3006" s="79">
        <f t="shared" si="186"/>
        <v>0</v>
      </c>
      <c r="G3006" s="79">
        <f t="shared" si="187"/>
        <v>0</v>
      </c>
    </row>
    <row r="3007" spans="1:7" x14ac:dyDescent="0.2">
      <c r="A3007">
        <v>3006</v>
      </c>
      <c r="B3007" t="s">
        <v>119</v>
      </c>
      <c r="C3007">
        <v>5</v>
      </c>
      <c r="D3007" s="79" t="str">
        <f t="shared" si="184"/>
        <v>West</v>
      </c>
      <c r="E3007" s="79">
        <f t="shared" si="185"/>
        <v>0</v>
      </c>
      <c r="F3007" s="79">
        <f t="shared" si="186"/>
        <v>0</v>
      </c>
      <c r="G3007" s="79">
        <f t="shared" si="187"/>
        <v>0</v>
      </c>
    </row>
    <row r="3008" spans="1:7" x14ac:dyDescent="0.2">
      <c r="A3008">
        <v>3007</v>
      </c>
      <c r="B3008" t="s">
        <v>139</v>
      </c>
      <c r="C3008">
        <v>17</v>
      </c>
      <c r="D3008" s="79" t="str">
        <f t="shared" si="184"/>
        <v>West</v>
      </c>
      <c r="E3008" s="79">
        <f t="shared" si="185"/>
        <v>0</v>
      </c>
      <c r="F3008" s="79">
        <f t="shared" si="186"/>
        <v>0</v>
      </c>
      <c r="G3008" s="79">
        <f t="shared" si="187"/>
        <v>0</v>
      </c>
    </row>
    <row r="3009" spans="1:7" x14ac:dyDescent="0.2">
      <c r="A3009">
        <v>3008</v>
      </c>
      <c r="B3009" t="s">
        <v>83</v>
      </c>
      <c r="C3009">
        <v>31</v>
      </c>
      <c r="D3009" s="79" t="str">
        <f t="shared" si="184"/>
        <v>Northeast</v>
      </c>
      <c r="E3009" s="79">
        <f t="shared" si="185"/>
        <v>1</v>
      </c>
      <c r="F3009" s="79">
        <f t="shared" si="186"/>
        <v>0</v>
      </c>
      <c r="G3009" s="79">
        <f t="shared" si="187"/>
        <v>0</v>
      </c>
    </row>
    <row r="3010" spans="1:7" x14ac:dyDescent="0.2">
      <c r="A3010">
        <v>3009</v>
      </c>
      <c r="B3010" t="s">
        <v>129</v>
      </c>
      <c r="C3010">
        <v>19</v>
      </c>
      <c r="D3010" s="79" t="str">
        <f t="shared" si="184"/>
        <v>West</v>
      </c>
      <c r="E3010" s="79">
        <f t="shared" si="185"/>
        <v>0</v>
      </c>
      <c r="F3010" s="79">
        <f t="shared" si="186"/>
        <v>0</v>
      </c>
      <c r="G3010" s="79">
        <f t="shared" si="187"/>
        <v>0</v>
      </c>
    </row>
    <row r="3011" spans="1:7" x14ac:dyDescent="0.2">
      <c r="A3011">
        <v>3010</v>
      </c>
      <c r="B3011" t="s">
        <v>59</v>
      </c>
      <c r="C3011">
        <v>8</v>
      </c>
      <c r="D3011" s="79" t="str">
        <f t="shared" ref="D3011:D3074" si="188">IF(OR(B3011="Maine",B3011="New Hampshire",B3011="Vermont",B3011="Massachusetts",B3011="Rhode Island",B3011="Connecticut",B3011="New York",B3011="New Jersey",B3011="Pennsylvania"),"Northeast",
IF(OR(B3011="Delaware",B3011="Maryland",B3011="Virginia",B3011="West Virginia",B3011="North Carolina",B3011="South Carolina",B3011="Georgia",B3011="Florida",B3011="Kentucky",B3011="Tennessee",B3011="Alabama",B3011="Mississippi",B3011="Arkansas",B3011="Louisiana",B3011="Oklahoma",B3011="Texas"),"South",
IF(OR(B3011="Ohio",B3011="Michigan",B3011="Indiana",B3011="Illinois",B3011="Wisconsin",B3011="Minnesota",B3011="Iowa",B3011="Missouri",B3011="North Dakota",B3011="South Dakota",B3011="Nebraska",B3011="Kansas"),"Midwest",
IF(OR(B3011="Montana",B3011="Idaho",B3011="Wyoming",B3011="Colorado",B3011="Utah",B3011="Nevada",B3011="Arizona",B3011="New Mexico",B3011="Alaska",B3011="Hawaii",B3011="Washington",B3011="Oregon",B3011="California"),"West",
"Unknown"))))</f>
        <v>South</v>
      </c>
      <c r="E3011" s="79">
        <f t="shared" ref="E3011:E3074" si="189">IF(D3011="Northeast", 1, 0)</f>
        <v>0</v>
      </c>
      <c r="F3011" s="79">
        <f t="shared" ref="F3011:F3074" si="190">IF(D3011="South", 1, 0)</f>
        <v>1</v>
      </c>
      <c r="G3011" s="79">
        <f t="shared" ref="G3011:G3074" si="191">IF(D3011="Midwest", 1, 0)</f>
        <v>0</v>
      </c>
    </row>
    <row r="3012" spans="1:7" x14ac:dyDescent="0.2">
      <c r="A3012">
        <v>3011</v>
      </c>
      <c r="B3012" t="s">
        <v>122</v>
      </c>
      <c r="C3012">
        <v>15</v>
      </c>
      <c r="D3012" s="79" t="str">
        <f t="shared" si="188"/>
        <v>Midwest</v>
      </c>
      <c r="E3012" s="79">
        <f t="shared" si="189"/>
        <v>0</v>
      </c>
      <c r="F3012" s="79">
        <f t="shared" si="190"/>
        <v>0</v>
      </c>
      <c r="G3012" s="79">
        <f t="shared" si="191"/>
        <v>1</v>
      </c>
    </row>
    <row r="3013" spans="1:7" x14ac:dyDescent="0.2">
      <c r="A3013">
        <v>3012</v>
      </c>
      <c r="B3013" t="s">
        <v>106</v>
      </c>
      <c r="C3013">
        <v>18</v>
      </c>
      <c r="D3013" s="79" t="str">
        <f t="shared" si="188"/>
        <v>West</v>
      </c>
      <c r="E3013" s="79">
        <f t="shared" si="189"/>
        <v>0</v>
      </c>
      <c r="F3013" s="79">
        <f t="shared" si="190"/>
        <v>0</v>
      </c>
      <c r="G3013" s="79">
        <f t="shared" si="191"/>
        <v>0</v>
      </c>
    </row>
    <row r="3014" spans="1:7" x14ac:dyDescent="0.2">
      <c r="A3014">
        <v>3013</v>
      </c>
      <c r="B3014" t="s">
        <v>134</v>
      </c>
      <c r="C3014">
        <v>16</v>
      </c>
      <c r="D3014" s="79" t="str">
        <f t="shared" si="188"/>
        <v>West</v>
      </c>
      <c r="E3014" s="79">
        <f t="shared" si="189"/>
        <v>0</v>
      </c>
      <c r="F3014" s="79">
        <f t="shared" si="190"/>
        <v>0</v>
      </c>
      <c r="G3014" s="79">
        <f t="shared" si="191"/>
        <v>0</v>
      </c>
    </row>
    <row r="3015" spans="1:7" x14ac:dyDescent="0.2">
      <c r="A3015">
        <v>3014</v>
      </c>
      <c r="B3015" t="s">
        <v>116</v>
      </c>
      <c r="C3015">
        <v>13</v>
      </c>
      <c r="D3015" s="79" t="str">
        <f t="shared" si="188"/>
        <v>West</v>
      </c>
      <c r="E3015" s="79">
        <f t="shared" si="189"/>
        <v>0</v>
      </c>
      <c r="F3015" s="79">
        <f t="shared" si="190"/>
        <v>0</v>
      </c>
      <c r="G3015" s="79">
        <f t="shared" si="191"/>
        <v>0</v>
      </c>
    </row>
    <row r="3016" spans="1:7" x14ac:dyDescent="0.2">
      <c r="A3016">
        <v>3015</v>
      </c>
      <c r="B3016" t="s">
        <v>139</v>
      </c>
      <c r="C3016">
        <v>38</v>
      </c>
      <c r="D3016" s="79" t="str">
        <f t="shared" si="188"/>
        <v>West</v>
      </c>
      <c r="E3016" s="79">
        <f t="shared" si="189"/>
        <v>0</v>
      </c>
      <c r="F3016" s="79">
        <f t="shared" si="190"/>
        <v>0</v>
      </c>
      <c r="G3016" s="79">
        <f t="shared" si="191"/>
        <v>0</v>
      </c>
    </row>
    <row r="3017" spans="1:7" x14ac:dyDescent="0.2">
      <c r="A3017">
        <v>3016</v>
      </c>
      <c r="B3017" t="s">
        <v>50</v>
      </c>
      <c r="C3017">
        <v>27</v>
      </c>
      <c r="D3017" s="79" t="str">
        <f t="shared" si="188"/>
        <v>West</v>
      </c>
      <c r="E3017" s="79">
        <f t="shared" si="189"/>
        <v>0</v>
      </c>
      <c r="F3017" s="79">
        <f t="shared" si="190"/>
        <v>0</v>
      </c>
      <c r="G3017" s="79">
        <f t="shared" si="191"/>
        <v>0</v>
      </c>
    </row>
    <row r="3018" spans="1:7" x14ac:dyDescent="0.2">
      <c r="A3018">
        <v>3017</v>
      </c>
      <c r="B3018" t="s">
        <v>115</v>
      </c>
      <c r="C3018">
        <v>31</v>
      </c>
      <c r="D3018" s="79" t="str">
        <f t="shared" si="188"/>
        <v>Midwest</v>
      </c>
      <c r="E3018" s="79">
        <f t="shared" si="189"/>
        <v>0</v>
      </c>
      <c r="F3018" s="79">
        <f t="shared" si="190"/>
        <v>0</v>
      </c>
      <c r="G3018" s="79">
        <f t="shared" si="191"/>
        <v>1</v>
      </c>
    </row>
    <row r="3019" spans="1:7" x14ac:dyDescent="0.2">
      <c r="A3019">
        <v>3018</v>
      </c>
      <c r="B3019" t="s">
        <v>149</v>
      </c>
      <c r="C3019">
        <v>24</v>
      </c>
      <c r="D3019" s="79" t="str">
        <f t="shared" si="188"/>
        <v>Midwest</v>
      </c>
      <c r="E3019" s="79">
        <f t="shared" si="189"/>
        <v>0</v>
      </c>
      <c r="F3019" s="79">
        <f t="shared" si="190"/>
        <v>0</v>
      </c>
      <c r="G3019" s="79">
        <f t="shared" si="191"/>
        <v>1</v>
      </c>
    </row>
    <row r="3020" spans="1:7" x14ac:dyDescent="0.2">
      <c r="A3020">
        <v>3019</v>
      </c>
      <c r="B3020" t="s">
        <v>104</v>
      </c>
      <c r="C3020">
        <v>21</v>
      </c>
      <c r="D3020" s="79" t="str">
        <f t="shared" si="188"/>
        <v>South</v>
      </c>
      <c r="E3020" s="79">
        <f t="shared" si="189"/>
        <v>0</v>
      </c>
      <c r="F3020" s="79">
        <f t="shared" si="190"/>
        <v>1</v>
      </c>
      <c r="G3020" s="79">
        <f t="shared" si="191"/>
        <v>0</v>
      </c>
    </row>
    <row r="3021" spans="1:7" x14ac:dyDescent="0.2">
      <c r="A3021">
        <v>3020</v>
      </c>
      <c r="B3021" t="s">
        <v>139</v>
      </c>
      <c r="C3021">
        <v>15</v>
      </c>
      <c r="D3021" s="79" t="str">
        <f t="shared" si="188"/>
        <v>West</v>
      </c>
      <c r="E3021" s="79">
        <f t="shared" si="189"/>
        <v>0</v>
      </c>
      <c r="F3021" s="79">
        <f t="shared" si="190"/>
        <v>0</v>
      </c>
      <c r="G3021" s="79">
        <f t="shared" si="191"/>
        <v>0</v>
      </c>
    </row>
    <row r="3022" spans="1:7" x14ac:dyDescent="0.2">
      <c r="A3022">
        <v>3021</v>
      </c>
      <c r="B3022" t="s">
        <v>71</v>
      </c>
      <c r="C3022">
        <v>48</v>
      </c>
      <c r="D3022" s="79" t="str">
        <f t="shared" si="188"/>
        <v>South</v>
      </c>
      <c r="E3022" s="79">
        <f t="shared" si="189"/>
        <v>0</v>
      </c>
      <c r="F3022" s="79">
        <f t="shared" si="190"/>
        <v>1</v>
      </c>
      <c r="G3022" s="79">
        <f t="shared" si="191"/>
        <v>0</v>
      </c>
    </row>
    <row r="3023" spans="1:7" x14ac:dyDescent="0.2">
      <c r="A3023">
        <v>3022</v>
      </c>
      <c r="B3023" t="s">
        <v>137</v>
      </c>
      <c r="C3023">
        <v>47</v>
      </c>
      <c r="D3023" s="79" t="str">
        <f t="shared" si="188"/>
        <v>Northeast</v>
      </c>
      <c r="E3023" s="79">
        <f t="shared" si="189"/>
        <v>1</v>
      </c>
      <c r="F3023" s="79">
        <f t="shared" si="190"/>
        <v>0</v>
      </c>
      <c r="G3023" s="79">
        <f t="shared" si="191"/>
        <v>0</v>
      </c>
    </row>
    <row r="3024" spans="1:7" x14ac:dyDescent="0.2">
      <c r="A3024">
        <v>3023</v>
      </c>
      <c r="B3024" t="s">
        <v>141</v>
      </c>
      <c r="C3024">
        <v>23</v>
      </c>
      <c r="D3024" s="79" t="str">
        <f t="shared" si="188"/>
        <v>South</v>
      </c>
      <c r="E3024" s="79">
        <f t="shared" si="189"/>
        <v>0</v>
      </c>
      <c r="F3024" s="79">
        <f t="shared" si="190"/>
        <v>1</v>
      </c>
      <c r="G3024" s="79">
        <f t="shared" si="191"/>
        <v>0</v>
      </c>
    </row>
    <row r="3025" spans="1:7" x14ac:dyDescent="0.2">
      <c r="A3025">
        <v>3024</v>
      </c>
      <c r="B3025" t="s">
        <v>115</v>
      </c>
      <c r="C3025">
        <v>4</v>
      </c>
      <c r="D3025" s="79" t="str">
        <f t="shared" si="188"/>
        <v>Midwest</v>
      </c>
      <c r="E3025" s="79">
        <f t="shared" si="189"/>
        <v>0</v>
      </c>
      <c r="F3025" s="79">
        <f t="shared" si="190"/>
        <v>0</v>
      </c>
      <c r="G3025" s="79">
        <f t="shared" si="191"/>
        <v>1</v>
      </c>
    </row>
    <row r="3026" spans="1:7" x14ac:dyDescent="0.2">
      <c r="A3026">
        <v>3025</v>
      </c>
      <c r="B3026" t="s">
        <v>134</v>
      </c>
      <c r="C3026">
        <v>47</v>
      </c>
      <c r="D3026" s="79" t="str">
        <f t="shared" si="188"/>
        <v>West</v>
      </c>
      <c r="E3026" s="79">
        <f t="shared" si="189"/>
        <v>0</v>
      </c>
      <c r="F3026" s="79">
        <f t="shared" si="190"/>
        <v>0</v>
      </c>
      <c r="G3026" s="79">
        <f t="shared" si="191"/>
        <v>0</v>
      </c>
    </row>
    <row r="3027" spans="1:7" x14ac:dyDescent="0.2">
      <c r="A3027">
        <v>3026</v>
      </c>
      <c r="B3027" t="s">
        <v>55</v>
      </c>
      <c r="C3027">
        <v>7</v>
      </c>
      <c r="D3027" s="79" t="str">
        <f t="shared" si="188"/>
        <v>West</v>
      </c>
      <c r="E3027" s="79">
        <f t="shared" si="189"/>
        <v>0</v>
      </c>
      <c r="F3027" s="79">
        <f t="shared" si="190"/>
        <v>0</v>
      </c>
      <c r="G3027" s="79">
        <f t="shared" si="191"/>
        <v>0</v>
      </c>
    </row>
    <row r="3028" spans="1:7" x14ac:dyDescent="0.2">
      <c r="A3028">
        <v>3027</v>
      </c>
      <c r="B3028" t="s">
        <v>121</v>
      </c>
      <c r="C3028">
        <v>6</v>
      </c>
      <c r="D3028" s="79" t="str">
        <f t="shared" si="188"/>
        <v>South</v>
      </c>
      <c r="E3028" s="79">
        <f t="shared" si="189"/>
        <v>0</v>
      </c>
      <c r="F3028" s="79">
        <f t="shared" si="190"/>
        <v>1</v>
      </c>
      <c r="G3028" s="79">
        <f t="shared" si="191"/>
        <v>0</v>
      </c>
    </row>
    <row r="3029" spans="1:7" x14ac:dyDescent="0.2">
      <c r="A3029">
        <v>3028</v>
      </c>
      <c r="B3029" t="s">
        <v>63</v>
      </c>
      <c r="C3029">
        <v>47</v>
      </c>
      <c r="D3029" s="79" t="str">
        <f t="shared" si="188"/>
        <v>South</v>
      </c>
      <c r="E3029" s="79">
        <f t="shared" si="189"/>
        <v>0</v>
      </c>
      <c r="F3029" s="79">
        <f t="shared" si="190"/>
        <v>1</v>
      </c>
      <c r="G3029" s="79">
        <f t="shared" si="191"/>
        <v>0</v>
      </c>
    </row>
    <row r="3030" spans="1:7" x14ac:dyDescent="0.2">
      <c r="A3030">
        <v>3029</v>
      </c>
      <c r="B3030" t="s">
        <v>98</v>
      </c>
      <c r="C3030">
        <v>7</v>
      </c>
      <c r="D3030" s="79" t="str">
        <f t="shared" si="188"/>
        <v>West</v>
      </c>
      <c r="E3030" s="79">
        <f t="shared" si="189"/>
        <v>0</v>
      </c>
      <c r="F3030" s="79">
        <f t="shared" si="190"/>
        <v>0</v>
      </c>
      <c r="G3030" s="79">
        <f t="shared" si="191"/>
        <v>0</v>
      </c>
    </row>
    <row r="3031" spans="1:7" x14ac:dyDescent="0.2">
      <c r="A3031">
        <v>3030</v>
      </c>
      <c r="B3031" t="s">
        <v>141</v>
      </c>
      <c r="C3031">
        <v>1</v>
      </c>
      <c r="D3031" s="79" t="str">
        <f t="shared" si="188"/>
        <v>South</v>
      </c>
      <c r="E3031" s="79">
        <f t="shared" si="189"/>
        <v>0</v>
      </c>
      <c r="F3031" s="79">
        <f t="shared" si="190"/>
        <v>1</v>
      </c>
      <c r="G3031" s="79">
        <f t="shared" si="191"/>
        <v>0</v>
      </c>
    </row>
    <row r="3032" spans="1:7" x14ac:dyDescent="0.2">
      <c r="A3032">
        <v>3031</v>
      </c>
      <c r="B3032" t="s">
        <v>127</v>
      </c>
      <c r="C3032">
        <v>23</v>
      </c>
      <c r="D3032" s="79" t="str">
        <f t="shared" si="188"/>
        <v>South</v>
      </c>
      <c r="E3032" s="79">
        <f t="shared" si="189"/>
        <v>0</v>
      </c>
      <c r="F3032" s="79">
        <f t="shared" si="190"/>
        <v>1</v>
      </c>
      <c r="G3032" s="79">
        <f t="shared" si="191"/>
        <v>0</v>
      </c>
    </row>
    <row r="3033" spans="1:7" x14ac:dyDescent="0.2">
      <c r="A3033">
        <v>3032</v>
      </c>
      <c r="B3033" t="s">
        <v>134</v>
      </c>
      <c r="C3033">
        <v>30</v>
      </c>
      <c r="D3033" s="79" t="str">
        <f t="shared" si="188"/>
        <v>West</v>
      </c>
      <c r="E3033" s="79">
        <f t="shared" si="189"/>
        <v>0</v>
      </c>
      <c r="F3033" s="79">
        <f t="shared" si="190"/>
        <v>0</v>
      </c>
      <c r="G3033" s="79">
        <f t="shared" si="191"/>
        <v>0</v>
      </c>
    </row>
    <row r="3034" spans="1:7" x14ac:dyDescent="0.2">
      <c r="A3034">
        <v>3033</v>
      </c>
      <c r="B3034" t="s">
        <v>98</v>
      </c>
      <c r="C3034">
        <v>24</v>
      </c>
      <c r="D3034" s="79" t="str">
        <f t="shared" si="188"/>
        <v>West</v>
      </c>
      <c r="E3034" s="79">
        <f t="shared" si="189"/>
        <v>0</v>
      </c>
      <c r="F3034" s="79">
        <f t="shared" si="190"/>
        <v>0</v>
      </c>
      <c r="G3034" s="79">
        <f t="shared" si="191"/>
        <v>0</v>
      </c>
    </row>
    <row r="3035" spans="1:7" x14ac:dyDescent="0.2">
      <c r="A3035">
        <v>3034</v>
      </c>
      <c r="B3035" t="s">
        <v>89</v>
      </c>
      <c r="C3035">
        <v>9</v>
      </c>
      <c r="D3035" s="79" t="str">
        <f t="shared" si="188"/>
        <v>South</v>
      </c>
      <c r="E3035" s="79">
        <f t="shared" si="189"/>
        <v>0</v>
      </c>
      <c r="F3035" s="79">
        <f t="shared" si="190"/>
        <v>1</v>
      </c>
      <c r="G3035" s="79">
        <f t="shared" si="191"/>
        <v>0</v>
      </c>
    </row>
    <row r="3036" spans="1:7" x14ac:dyDescent="0.2">
      <c r="A3036">
        <v>3035</v>
      </c>
      <c r="B3036" t="s">
        <v>139</v>
      </c>
      <c r="C3036">
        <v>25</v>
      </c>
      <c r="D3036" s="79" t="str">
        <f t="shared" si="188"/>
        <v>West</v>
      </c>
      <c r="E3036" s="79">
        <f t="shared" si="189"/>
        <v>0</v>
      </c>
      <c r="F3036" s="79">
        <f t="shared" si="190"/>
        <v>0</v>
      </c>
      <c r="G3036" s="79">
        <f t="shared" si="191"/>
        <v>0</v>
      </c>
    </row>
    <row r="3037" spans="1:7" x14ac:dyDescent="0.2">
      <c r="A3037">
        <v>3036</v>
      </c>
      <c r="B3037" t="s">
        <v>21</v>
      </c>
      <c r="C3037">
        <v>18</v>
      </c>
      <c r="D3037" s="79" t="str">
        <f t="shared" si="188"/>
        <v>South</v>
      </c>
      <c r="E3037" s="79">
        <f t="shared" si="189"/>
        <v>0</v>
      </c>
      <c r="F3037" s="79">
        <f t="shared" si="190"/>
        <v>1</v>
      </c>
      <c r="G3037" s="79">
        <f t="shared" si="191"/>
        <v>0</v>
      </c>
    </row>
    <row r="3038" spans="1:7" x14ac:dyDescent="0.2">
      <c r="A3038">
        <v>3037</v>
      </c>
      <c r="B3038" t="s">
        <v>128</v>
      </c>
      <c r="C3038">
        <v>7</v>
      </c>
      <c r="D3038" s="79" t="str">
        <f t="shared" si="188"/>
        <v>Northeast</v>
      </c>
      <c r="E3038" s="79">
        <f t="shared" si="189"/>
        <v>1</v>
      </c>
      <c r="F3038" s="79">
        <f t="shared" si="190"/>
        <v>0</v>
      </c>
      <c r="G3038" s="79">
        <f t="shared" si="191"/>
        <v>0</v>
      </c>
    </row>
    <row r="3039" spans="1:7" x14ac:dyDescent="0.2">
      <c r="A3039">
        <v>3038</v>
      </c>
      <c r="B3039" t="s">
        <v>145</v>
      </c>
      <c r="C3039">
        <v>2</v>
      </c>
      <c r="D3039" s="79" t="str">
        <f t="shared" si="188"/>
        <v>Midwest</v>
      </c>
      <c r="E3039" s="79">
        <f t="shared" si="189"/>
        <v>0</v>
      </c>
      <c r="F3039" s="79">
        <f t="shared" si="190"/>
        <v>0</v>
      </c>
      <c r="G3039" s="79">
        <f t="shared" si="191"/>
        <v>1</v>
      </c>
    </row>
    <row r="3040" spans="1:7" x14ac:dyDescent="0.2">
      <c r="A3040">
        <v>3039</v>
      </c>
      <c r="B3040" t="s">
        <v>141</v>
      </c>
      <c r="C3040">
        <v>36</v>
      </c>
      <c r="D3040" s="79" t="str">
        <f t="shared" si="188"/>
        <v>South</v>
      </c>
      <c r="E3040" s="79">
        <f t="shared" si="189"/>
        <v>0</v>
      </c>
      <c r="F3040" s="79">
        <f t="shared" si="190"/>
        <v>1</v>
      </c>
      <c r="G3040" s="79">
        <f t="shared" si="191"/>
        <v>0</v>
      </c>
    </row>
    <row r="3041" spans="1:7" x14ac:dyDescent="0.2">
      <c r="A3041">
        <v>3040</v>
      </c>
      <c r="B3041" t="s">
        <v>89</v>
      </c>
      <c r="C3041">
        <v>31</v>
      </c>
      <c r="D3041" s="79" t="str">
        <f t="shared" si="188"/>
        <v>South</v>
      </c>
      <c r="E3041" s="79">
        <f t="shared" si="189"/>
        <v>0</v>
      </c>
      <c r="F3041" s="79">
        <f t="shared" si="190"/>
        <v>1</v>
      </c>
      <c r="G3041" s="79">
        <f t="shared" si="191"/>
        <v>0</v>
      </c>
    </row>
    <row r="3042" spans="1:7" x14ac:dyDescent="0.2">
      <c r="A3042">
        <v>3041</v>
      </c>
      <c r="B3042" t="s">
        <v>144</v>
      </c>
      <c r="C3042">
        <v>10</v>
      </c>
      <c r="D3042" s="79" t="str">
        <f t="shared" si="188"/>
        <v>Midwest</v>
      </c>
      <c r="E3042" s="79">
        <f t="shared" si="189"/>
        <v>0</v>
      </c>
      <c r="F3042" s="79">
        <f t="shared" si="190"/>
        <v>0</v>
      </c>
      <c r="G3042" s="79">
        <f t="shared" si="191"/>
        <v>1</v>
      </c>
    </row>
    <row r="3043" spans="1:7" x14ac:dyDescent="0.2">
      <c r="A3043">
        <v>3042</v>
      </c>
      <c r="B3043" t="s">
        <v>42</v>
      </c>
      <c r="C3043">
        <v>27</v>
      </c>
      <c r="D3043" s="79" t="str">
        <f t="shared" si="188"/>
        <v>Northeast</v>
      </c>
      <c r="E3043" s="79">
        <f t="shared" si="189"/>
        <v>1</v>
      </c>
      <c r="F3043" s="79">
        <f t="shared" si="190"/>
        <v>0</v>
      </c>
      <c r="G3043" s="79">
        <f t="shared" si="191"/>
        <v>0</v>
      </c>
    </row>
    <row r="3044" spans="1:7" x14ac:dyDescent="0.2">
      <c r="A3044">
        <v>3043</v>
      </c>
      <c r="B3044" t="s">
        <v>146</v>
      </c>
      <c r="C3044">
        <v>14</v>
      </c>
      <c r="D3044" s="79" t="str">
        <f t="shared" si="188"/>
        <v>Midwest</v>
      </c>
      <c r="E3044" s="79">
        <f t="shared" si="189"/>
        <v>0</v>
      </c>
      <c r="F3044" s="79">
        <f t="shared" si="190"/>
        <v>0</v>
      </c>
      <c r="G3044" s="79">
        <f t="shared" si="191"/>
        <v>1</v>
      </c>
    </row>
    <row r="3045" spans="1:7" x14ac:dyDescent="0.2">
      <c r="A3045">
        <v>3044</v>
      </c>
      <c r="B3045" t="s">
        <v>114</v>
      </c>
      <c r="C3045">
        <v>17</v>
      </c>
      <c r="D3045" s="79" t="str">
        <f t="shared" si="188"/>
        <v>Midwest</v>
      </c>
      <c r="E3045" s="79">
        <f t="shared" si="189"/>
        <v>0</v>
      </c>
      <c r="F3045" s="79">
        <f t="shared" si="190"/>
        <v>0</v>
      </c>
      <c r="G3045" s="79">
        <f t="shared" si="191"/>
        <v>1</v>
      </c>
    </row>
    <row r="3046" spans="1:7" x14ac:dyDescent="0.2">
      <c r="A3046">
        <v>3045</v>
      </c>
      <c r="B3046" t="s">
        <v>97</v>
      </c>
      <c r="C3046">
        <v>10</v>
      </c>
      <c r="D3046" s="79" t="str">
        <f t="shared" si="188"/>
        <v>South</v>
      </c>
      <c r="E3046" s="79">
        <f t="shared" si="189"/>
        <v>0</v>
      </c>
      <c r="F3046" s="79">
        <f t="shared" si="190"/>
        <v>1</v>
      </c>
      <c r="G3046" s="79">
        <f t="shared" si="191"/>
        <v>0</v>
      </c>
    </row>
    <row r="3047" spans="1:7" x14ac:dyDescent="0.2">
      <c r="A3047">
        <v>3046</v>
      </c>
      <c r="B3047" t="s">
        <v>102</v>
      </c>
      <c r="C3047">
        <v>4</v>
      </c>
      <c r="D3047" s="79" t="str">
        <f t="shared" si="188"/>
        <v>South</v>
      </c>
      <c r="E3047" s="79">
        <f t="shared" si="189"/>
        <v>0</v>
      </c>
      <c r="F3047" s="79">
        <f t="shared" si="190"/>
        <v>1</v>
      </c>
      <c r="G3047" s="79">
        <f t="shared" si="191"/>
        <v>0</v>
      </c>
    </row>
    <row r="3048" spans="1:7" x14ac:dyDescent="0.2">
      <c r="A3048">
        <v>3047</v>
      </c>
      <c r="B3048" t="s">
        <v>137</v>
      </c>
      <c r="C3048">
        <v>25</v>
      </c>
      <c r="D3048" s="79" t="str">
        <f t="shared" si="188"/>
        <v>Northeast</v>
      </c>
      <c r="E3048" s="79">
        <f t="shared" si="189"/>
        <v>1</v>
      </c>
      <c r="F3048" s="79">
        <f t="shared" si="190"/>
        <v>0</v>
      </c>
      <c r="G3048" s="79">
        <f t="shared" si="191"/>
        <v>0</v>
      </c>
    </row>
    <row r="3049" spans="1:7" x14ac:dyDescent="0.2">
      <c r="A3049">
        <v>3048</v>
      </c>
      <c r="B3049" t="s">
        <v>128</v>
      </c>
      <c r="C3049">
        <v>3</v>
      </c>
      <c r="D3049" s="79" t="str">
        <f t="shared" si="188"/>
        <v>Northeast</v>
      </c>
      <c r="E3049" s="79">
        <f t="shared" si="189"/>
        <v>1</v>
      </c>
      <c r="F3049" s="79">
        <f t="shared" si="190"/>
        <v>0</v>
      </c>
      <c r="G3049" s="79">
        <f t="shared" si="191"/>
        <v>0</v>
      </c>
    </row>
    <row r="3050" spans="1:7" x14ac:dyDescent="0.2">
      <c r="A3050">
        <v>3049</v>
      </c>
      <c r="B3050" t="s">
        <v>111</v>
      </c>
      <c r="C3050">
        <v>47</v>
      </c>
      <c r="D3050" s="79" t="str">
        <f t="shared" si="188"/>
        <v>West</v>
      </c>
      <c r="E3050" s="79">
        <f t="shared" si="189"/>
        <v>0</v>
      </c>
      <c r="F3050" s="79">
        <f t="shared" si="190"/>
        <v>0</v>
      </c>
      <c r="G3050" s="79">
        <f t="shared" si="191"/>
        <v>0</v>
      </c>
    </row>
    <row r="3051" spans="1:7" x14ac:dyDescent="0.2">
      <c r="A3051">
        <v>3050</v>
      </c>
      <c r="B3051" t="s">
        <v>139</v>
      </c>
      <c r="C3051">
        <v>41</v>
      </c>
      <c r="D3051" s="79" t="str">
        <f t="shared" si="188"/>
        <v>West</v>
      </c>
      <c r="E3051" s="79">
        <f t="shared" si="189"/>
        <v>0</v>
      </c>
      <c r="F3051" s="79">
        <f t="shared" si="190"/>
        <v>0</v>
      </c>
      <c r="G3051" s="79">
        <f t="shared" si="191"/>
        <v>0</v>
      </c>
    </row>
    <row r="3052" spans="1:7" x14ac:dyDescent="0.2">
      <c r="A3052">
        <v>3051</v>
      </c>
      <c r="B3052" t="s">
        <v>21</v>
      </c>
      <c r="C3052">
        <v>28</v>
      </c>
      <c r="D3052" s="79" t="str">
        <f t="shared" si="188"/>
        <v>South</v>
      </c>
      <c r="E3052" s="79">
        <f t="shared" si="189"/>
        <v>0</v>
      </c>
      <c r="F3052" s="79">
        <f t="shared" si="190"/>
        <v>1</v>
      </c>
      <c r="G3052" s="79">
        <f t="shared" si="191"/>
        <v>0</v>
      </c>
    </row>
    <row r="3053" spans="1:7" x14ac:dyDescent="0.2">
      <c r="A3053">
        <v>3052</v>
      </c>
      <c r="B3053" t="s">
        <v>50</v>
      </c>
      <c r="C3053">
        <v>49</v>
      </c>
      <c r="D3053" s="79" t="str">
        <f t="shared" si="188"/>
        <v>West</v>
      </c>
      <c r="E3053" s="79">
        <f t="shared" si="189"/>
        <v>0</v>
      </c>
      <c r="F3053" s="79">
        <f t="shared" si="190"/>
        <v>0</v>
      </c>
      <c r="G3053" s="79">
        <f t="shared" si="191"/>
        <v>0</v>
      </c>
    </row>
    <row r="3054" spans="1:7" x14ac:dyDescent="0.2">
      <c r="A3054">
        <v>3053</v>
      </c>
      <c r="B3054" t="s">
        <v>30</v>
      </c>
      <c r="C3054">
        <v>7</v>
      </c>
      <c r="D3054" s="79" t="str">
        <f t="shared" si="188"/>
        <v>Northeast</v>
      </c>
      <c r="E3054" s="79">
        <f t="shared" si="189"/>
        <v>1</v>
      </c>
      <c r="F3054" s="79">
        <f t="shared" si="190"/>
        <v>0</v>
      </c>
      <c r="G3054" s="79">
        <f t="shared" si="191"/>
        <v>0</v>
      </c>
    </row>
    <row r="3055" spans="1:7" x14ac:dyDescent="0.2">
      <c r="A3055">
        <v>3054</v>
      </c>
      <c r="B3055" t="s">
        <v>30</v>
      </c>
      <c r="C3055">
        <v>22</v>
      </c>
      <c r="D3055" s="79" t="str">
        <f t="shared" si="188"/>
        <v>Northeast</v>
      </c>
      <c r="E3055" s="79">
        <f t="shared" si="189"/>
        <v>1</v>
      </c>
      <c r="F3055" s="79">
        <f t="shared" si="190"/>
        <v>0</v>
      </c>
      <c r="G3055" s="79">
        <f t="shared" si="191"/>
        <v>0</v>
      </c>
    </row>
    <row r="3056" spans="1:7" x14ac:dyDescent="0.2">
      <c r="A3056">
        <v>3055</v>
      </c>
      <c r="B3056" t="s">
        <v>81</v>
      </c>
      <c r="C3056">
        <v>34</v>
      </c>
      <c r="D3056" s="79" t="str">
        <f t="shared" si="188"/>
        <v>Northeast</v>
      </c>
      <c r="E3056" s="79">
        <f t="shared" si="189"/>
        <v>1</v>
      </c>
      <c r="F3056" s="79">
        <f t="shared" si="190"/>
        <v>0</v>
      </c>
      <c r="G3056" s="79">
        <f t="shared" si="191"/>
        <v>0</v>
      </c>
    </row>
    <row r="3057" spans="1:7" x14ac:dyDescent="0.2">
      <c r="A3057">
        <v>3056</v>
      </c>
      <c r="B3057" t="s">
        <v>110</v>
      </c>
      <c r="C3057">
        <v>5</v>
      </c>
      <c r="D3057" s="79" t="str">
        <f t="shared" si="188"/>
        <v>Midwest</v>
      </c>
      <c r="E3057" s="79">
        <f t="shared" si="189"/>
        <v>0</v>
      </c>
      <c r="F3057" s="79">
        <f t="shared" si="190"/>
        <v>0</v>
      </c>
      <c r="G3057" s="79">
        <f t="shared" si="191"/>
        <v>1</v>
      </c>
    </row>
    <row r="3058" spans="1:7" x14ac:dyDescent="0.2">
      <c r="A3058">
        <v>3057</v>
      </c>
      <c r="B3058" t="s">
        <v>126</v>
      </c>
      <c r="C3058">
        <v>15</v>
      </c>
      <c r="D3058" s="79" t="str">
        <f t="shared" si="188"/>
        <v>Northeast</v>
      </c>
      <c r="E3058" s="79">
        <f t="shared" si="189"/>
        <v>1</v>
      </c>
      <c r="F3058" s="79">
        <f t="shared" si="190"/>
        <v>0</v>
      </c>
      <c r="G3058" s="79">
        <f t="shared" si="191"/>
        <v>0</v>
      </c>
    </row>
    <row r="3059" spans="1:7" x14ac:dyDescent="0.2">
      <c r="A3059">
        <v>3058</v>
      </c>
      <c r="B3059" t="s">
        <v>97</v>
      </c>
      <c r="C3059">
        <v>26</v>
      </c>
      <c r="D3059" s="79" t="str">
        <f t="shared" si="188"/>
        <v>South</v>
      </c>
      <c r="E3059" s="79">
        <f t="shared" si="189"/>
        <v>0</v>
      </c>
      <c r="F3059" s="79">
        <f t="shared" si="190"/>
        <v>1</v>
      </c>
      <c r="G3059" s="79">
        <f t="shared" si="191"/>
        <v>0</v>
      </c>
    </row>
    <row r="3060" spans="1:7" x14ac:dyDescent="0.2">
      <c r="A3060">
        <v>3059</v>
      </c>
      <c r="B3060" t="s">
        <v>63</v>
      </c>
      <c r="C3060">
        <v>3</v>
      </c>
      <c r="D3060" s="79" t="str">
        <f t="shared" si="188"/>
        <v>South</v>
      </c>
      <c r="E3060" s="79">
        <f t="shared" si="189"/>
        <v>0</v>
      </c>
      <c r="F3060" s="79">
        <f t="shared" si="190"/>
        <v>1</v>
      </c>
      <c r="G3060" s="79">
        <f t="shared" si="191"/>
        <v>0</v>
      </c>
    </row>
    <row r="3061" spans="1:7" x14ac:dyDescent="0.2">
      <c r="A3061">
        <v>3060</v>
      </c>
      <c r="B3061" t="s">
        <v>21</v>
      </c>
      <c r="C3061">
        <v>42</v>
      </c>
      <c r="D3061" s="79" t="str">
        <f t="shared" si="188"/>
        <v>South</v>
      </c>
      <c r="E3061" s="79">
        <f t="shared" si="189"/>
        <v>0</v>
      </c>
      <c r="F3061" s="79">
        <f t="shared" si="190"/>
        <v>1</v>
      </c>
      <c r="G3061" s="79">
        <f t="shared" si="191"/>
        <v>0</v>
      </c>
    </row>
    <row r="3062" spans="1:7" x14ac:dyDescent="0.2">
      <c r="A3062">
        <v>3061</v>
      </c>
      <c r="B3062" t="s">
        <v>98</v>
      </c>
      <c r="C3062">
        <v>1</v>
      </c>
      <c r="D3062" s="79" t="str">
        <f t="shared" si="188"/>
        <v>West</v>
      </c>
      <c r="E3062" s="79">
        <f t="shared" si="189"/>
        <v>0</v>
      </c>
      <c r="F3062" s="79">
        <f t="shared" si="190"/>
        <v>0</v>
      </c>
      <c r="G3062" s="79">
        <f t="shared" si="191"/>
        <v>0</v>
      </c>
    </row>
    <row r="3063" spans="1:7" x14ac:dyDescent="0.2">
      <c r="A3063">
        <v>3062</v>
      </c>
      <c r="B3063" t="s">
        <v>146</v>
      </c>
      <c r="C3063">
        <v>20</v>
      </c>
      <c r="D3063" s="79" t="str">
        <f t="shared" si="188"/>
        <v>Midwest</v>
      </c>
      <c r="E3063" s="79">
        <f t="shared" si="189"/>
        <v>0</v>
      </c>
      <c r="F3063" s="79">
        <f t="shared" si="190"/>
        <v>0</v>
      </c>
      <c r="G3063" s="79">
        <f t="shared" si="191"/>
        <v>1</v>
      </c>
    </row>
    <row r="3064" spans="1:7" x14ac:dyDescent="0.2">
      <c r="A3064">
        <v>3063</v>
      </c>
      <c r="B3064" t="s">
        <v>98</v>
      </c>
      <c r="C3064">
        <v>39</v>
      </c>
      <c r="D3064" s="79" t="str">
        <f t="shared" si="188"/>
        <v>West</v>
      </c>
      <c r="E3064" s="79">
        <f t="shared" si="189"/>
        <v>0</v>
      </c>
      <c r="F3064" s="79">
        <f t="shared" si="190"/>
        <v>0</v>
      </c>
      <c r="G3064" s="79">
        <f t="shared" si="191"/>
        <v>0</v>
      </c>
    </row>
    <row r="3065" spans="1:7" x14ac:dyDescent="0.2">
      <c r="A3065">
        <v>3064</v>
      </c>
      <c r="B3065" t="s">
        <v>138</v>
      </c>
      <c r="C3065">
        <v>24</v>
      </c>
      <c r="D3065" s="79" t="str">
        <f t="shared" si="188"/>
        <v>Northeast</v>
      </c>
      <c r="E3065" s="79">
        <f t="shared" si="189"/>
        <v>1</v>
      </c>
      <c r="F3065" s="79">
        <f t="shared" si="190"/>
        <v>0</v>
      </c>
      <c r="G3065" s="79">
        <f t="shared" si="191"/>
        <v>0</v>
      </c>
    </row>
    <row r="3066" spans="1:7" x14ac:dyDescent="0.2">
      <c r="A3066">
        <v>3065</v>
      </c>
      <c r="B3066" t="s">
        <v>134</v>
      </c>
      <c r="C3066">
        <v>49</v>
      </c>
      <c r="D3066" s="79" t="str">
        <f t="shared" si="188"/>
        <v>West</v>
      </c>
      <c r="E3066" s="79">
        <f t="shared" si="189"/>
        <v>0</v>
      </c>
      <c r="F3066" s="79">
        <f t="shared" si="190"/>
        <v>0</v>
      </c>
      <c r="G3066" s="79">
        <f t="shared" si="191"/>
        <v>0</v>
      </c>
    </row>
    <row r="3067" spans="1:7" x14ac:dyDescent="0.2">
      <c r="A3067">
        <v>3066</v>
      </c>
      <c r="B3067" t="s">
        <v>113</v>
      </c>
      <c r="C3067">
        <v>7</v>
      </c>
      <c r="D3067" s="79" t="str">
        <f t="shared" si="188"/>
        <v>Midwest</v>
      </c>
      <c r="E3067" s="79">
        <f t="shared" si="189"/>
        <v>0</v>
      </c>
      <c r="F3067" s="79">
        <f t="shared" si="190"/>
        <v>0</v>
      </c>
      <c r="G3067" s="79">
        <f t="shared" si="191"/>
        <v>1</v>
      </c>
    </row>
    <row r="3068" spans="1:7" x14ac:dyDescent="0.2">
      <c r="A3068">
        <v>3067</v>
      </c>
      <c r="B3068" t="s">
        <v>150</v>
      </c>
      <c r="C3068">
        <v>13</v>
      </c>
      <c r="D3068" s="79" t="str">
        <f t="shared" si="188"/>
        <v>Midwest</v>
      </c>
      <c r="E3068" s="79">
        <f t="shared" si="189"/>
        <v>0</v>
      </c>
      <c r="F3068" s="79">
        <f t="shared" si="190"/>
        <v>0</v>
      </c>
      <c r="G3068" s="79">
        <f t="shared" si="191"/>
        <v>1</v>
      </c>
    </row>
    <row r="3069" spans="1:7" x14ac:dyDescent="0.2">
      <c r="A3069">
        <v>3068</v>
      </c>
      <c r="B3069" t="s">
        <v>67</v>
      </c>
      <c r="C3069">
        <v>2</v>
      </c>
      <c r="D3069" s="79" t="str">
        <f t="shared" si="188"/>
        <v>Midwest</v>
      </c>
      <c r="E3069" s="79">
        <f t="shared" si="189"/>
        <v>0</v>
      </c>
      <c r="F3069" s="79">
        <f t="shared" si="190"/>
        <v>0</v>
      </c>
      <c r="G3069" s="79">
        <f t="shared" si="191"/>
        <v>1</v>
      </c>
    </row>
    <row r="3070" spans="1:7" x14ac:dyDescent="0.2">
      <c r="A3070">
        <v>3069</v>
      </c>
      <c r="B3070" t="s">
        <v>98</v>
      </c>
      <c r="C3070">
        <v>4</v>
      </c>
      <c r="D3070" s="79" t="str">
        <f t="shared" si="188"/>
        <v>West</v>
      </c>
      <c r="E3070" s="79">
        <f t="shared" si="189"/>
        <v>0</v>
      </c>
      <c r="F3070" s="79">
        <f t="shared" si="190"/>
        <v>0</v>
      </c>
      <c r="G3070" s="79">
        <f t="shared" si="191"/>
        <v>0</v>
      </c>
    </row>
    <row r="3071" spans="1:7" x14ac:dyDescent="0.2">
      <c r="A3071">
        <v>3070</v>
      </c>
      <c r="B3071" t="s">
        <v>78</v>
      </c>
      <c r="C3071">
        <v>17</v>
      </c>
      <c r="D3071" s="79" t="str">
        <f t="shared" si="188"/>
        <v>South</v>
      </c>
      <c r="E3071" s="79">
        <f t="shared" si="189"/>
        <v>0</v>
      </c>
      <c r="F3071" s="79">
        <f t="shared" si="190"/>
        <v>1</v>
      </c>
      <c r="G3071" s="79">
        <f t="shared" si="191"/>
        <v>0</v>
      </c>
    </row>
    <row r="3072" spans="1:7" x14ac:dyDescent="0.2">
      <c r="A3072">
        <v>3071</v>
      </c>
      <c r="B3072" t="s">
        <v>89</v>
      </c>
      <c r="C3072">
        <v>43</v>
      </c>
      <c r="D3072" s="79" t="str">
        <f t="shared" si="188"/>
        <v>South</v>
      </c>
      <c r="E3072" s="79">
        <f t="shared" si="189"/>
        <v>0</v>
      </c>
      <c r="F3072" s="79">
        <f t="shared" si="190"/>
        <v>1</v>
      </c>
      <c r="G3072" s="79">
        <f t="shared" si="191"/>
        <v>0</v>
      </c>
    </row>
    <row r="3073" spans="1:7" x14ac:dyDescent="0.2">
      <c r="A3073">
        <v>3072</v>
      </c>
      <c r="B3073" t="s">
        <v>81</v>
      </c>
      <c r="C3073">
        <v>6</v>
      </c>
      <c r="D3073" s="79" t="str">
        <f t="shared" si="188"/>
        <v>Northeast</v>
      </c>
      <c r="E3073" s="79">
        <f t="shared" si="189"/>
        <v>1</v>
      </c>
      <c r="F3073" s="79">
        <f t="shared" si="190"/>
        <v>0</v>
      </c>
      <c r="G3073" s="79">
        <f t="shared" si="191"/>
        <v>0</v>
      </c>
    </row>
    <row r="3074" spans="1:7" x14ac:dyDescent="0.2">
      <c r="A3074">
        <v>3073</v>
      </c>
      <c r="B3074" t="s">
        <v>83</v>
      </c>
      <c r="C3074">
        <v>46</v>
      </c>
      <c r="D3074" s="79" t="str">
        <f t="shared" si="188"/>
        <v>Northeast</v>
      </c>
      <c r="E3074" s="79">
        <f t="shared" si="189"/>
        <v>1</v>
      </c>
      <c r="F3074" s="79">
        <f t="shared" si="190"/>
        <v>0</v>
      </c>
      <c r="G3074" s="79">
        <f t="shared" si="191"/>
        <v>0</v>
      </c>
    </row>
    <row r="3075" spans="1:7" x14ac:dyDescent="0.2">
      <c r="A3075">
        <v>3074</v>
      </c>
      <c r="B3075" t="s">
        <v>46</v>
      </c>
      <c r="C3075">
        <v>7</v>
      </c>
      <c r="D3075" s="79" t="str">
        <f t="shared" ref="D3075:D3138" si="192">IF(OR(B3075="Maine",B3075="New Hampshire",B3075="Vermont",B3075="Massachusetts",B3075="Rhode Island",B3075="Connecticut",B3075="New York",B3075="New Jersey",B3075="Pennsylvania"),"Northeast",
IF(OR(B3075="Delaware",B3075="Maryland",B3075="Virginia",B3075="West Virginia",B3075="North Carolina",B3075="South Carolina",B3075="Georgia",B3075="Florida",B3075="Kentucky",B3075="Tennessee",B3075="Alabama",B3075="Mississippi",B3075="Arkansas",B3075="Louisiana",B3075="Oklahoma",B3075="Texas"),"South",
IF(OR(B3075="Ohio",B3075="Michigan",B3075="Indiana",B3075="Illinois",B3075="Wisconsin",B3075="Minnesota",B3075="Iowa",B3075="Missouri",B3075="North Dakota",B3075="South Dakota",B3075="Nebraska",B3075="Kansas"),"Midwest",
IF(OR(B3075="Montana",B3075="Idaho",B3075="Wyoming",B3075="Colorado",B3075="Utah",B3075="Nevada",B3075="Arizona",B3075="New Mexico",B3075="Alaska",B3075="Hawaii",B3075="Washington",B3075="Oregon",B3075="California"),"West",
"Unknown"))))</f>
        <v>West</v>
      </c>
      <c r="E3075" s="79">
        <f t="shared" ref="E3075:E3138" si="193">IF(D3075="Northeast", 1, 0)</f>
        <v>0</v>
      </c>
      <c r="F3075" s="79">
        <f t="shared" ref="F3075:F3138" si="194">IF(D3075="South", 1, 0)</f>
        <v>0</v>
      </c>
      <c r="G3075" s="79">
        <f t="shared" ref="G3075:G3138" si="195">IF(D3075="Midwest", 1, 0)</f>
        <v>0</v>
      </c>
    </row>
    <row r="3076" spans="1:7" x14ac:dyDescent="0.2">
      <c r="A3076">
        <v>3075</v>
      </c>
      <c r="B3076" t="s">
        <v>34</v>
      </c>
      <c r="C3076">
        <v>34</v>
      </c>
      <c r="D3076" s="79" t="str">
        <f t="shared" si="192"/>
        <v>Northeast</v>
      </c>
      <c r="E3076" s="79">
        <f t="shared" si="193"/>
        <v>1</v>
      </c>
      <c r="F3076" s="79">
        <f t="shared" si="194"/>
        <v>0</v>
      </c>
      <c r="G3076" s="79">
        <f t="shared" si="195"/>
        <v>0</v>
      </c>
    </row>
    <row r="3077" spans="1:7" x14ac:dyDescent="0.2">
      <c r="A3077">
        <v>3076</v>
      </c>
      <c r="B3077" t="s">
        <v>139</v>
      </c>
      <c r="C3077">
        <v>21</v>
      </c>
      <c r="D3077" s="79" t="str">
        <f t="shared" si="192"/>
        <v>West</v>
      </c>
      <c r="E3077" s="79">
        <f t="shared" si="193"/>
        <v>0</v>
      </c>
      <c r="F3077" s="79">
        <f t="shared" si="194"/>
        <v>0</v>
      </c>
      <c r="G3077" s="79">
        <f t="shared" si="195"/>
        <v>0</v>
      </c>
    </row>
    <row r="3078" spans="1:7" x14ac:dyDescent="0.2">
      <c r="A3078">
        <v>3077</v>
      </c>
      <c r="B3078" t="s">
        <v>81</v>
      </c>
      <c r="C3078">
        <v>13</v>
      </c>
      <c r="D3078" s="79" t="str">
        <f t="shared" si="192"/>
        <v>Northeast</v>
      </c>
      <c r="E3078" s="79">
        <f t="shared" si="193"/>
        <v>1</v>
      </c>
      <c r="F3078" s="79">
        <f t="shared" si="194"/>
        <v>0</v>
      </c>
      <c r="G3078" s="79">
        <f t="shared" si="195"/>
        <v>0</v>
      </c>
    </row>
    <row r="3079" spans="1:7" x14ac:dyDescent="0.2">
      <c r="A3079">
        <v>3078</v>
      </c>
      <c r="B3079" t="s">
        <v>114</v>
      </c>
      <c r="C3079">
        <v>33</v>
      </c>
      <c r="D3079" s="79" t="str">
        <f t="shared" si="192"/>
        <v>Midwest</v>
      </c>
      <c r="E3079" s="79">
        <f t="shared" si="193"/>
        <v>0</v>
      </c>
      <c r="F3079" s="79">
        <f t="shared" si="194"/>
        <v>0</v>
      </c>
      <c r="G3079" s="79">
        <f t="shared" si="195"/>
        <v>1</v>
      </c>
    </row>
    <row r="3080" spans="1:7" x14ac:dyDescent="0.2">
      <c r="A3080">
        <v>3079</v>
      </c>
      <c r="B3080" t="s">
        <v>119</v>
      </c>
      <c r="C3080">
        <v>24</v>
      </c>
      <c r="D3080" s="79" t="str">
        <f t="shared" si="192"/>
        <v>West</v>
      </c>
      <c r="E3080" s="79">
        <f t="shared" si="193"/>
        <v>0</v>
      </c>
      <c r="F3080" s="79">
        <f t="shared" si="194"/>
        <v>0</v>
      </c>
      <c r="G3080" s="79">
        <f t="shared" si="195"/>
        <v>0</v>
      </c>
    </row>
    <row r="3081" spans="1:7" x14ac:dyDescent="0.2">
      <c r="A3081">
        <v>3080</v>
      </c>
      <c r="B3081" t="s">
        <v>50</v>
      </c>
      <c r="C3081">
        <v>4</v>
      </c>
      <c r="D3081" s="79" t="str">
        <f t="shared" si="192"/>
        <v>West</v>
      </c>
      <c r="E3081" s="79">
        <f t="shared" si="193"/>
        <v>0</v>
      </c>
      <c r="F3081" s="79">
        <f t="shared" si="194"/>
        <v>0</v>
      </c>
      <c r="G3081" s="79">
        <f t="shared" si="195"/>
        <v>0</v>
      </c>
    </row>
    <row r="3082" spans="1:7" x14ac:dyDescent="0.2">
      <c r="A3082">
        <v>3081</v>
      </c>
      <c r="B3082" t="s">
        <v>111</v>
      </c>
      <c r="C3082">
        <v>5</v>
      </c>
      <c r="D3082" s="79" t="str">
        <f t="shared" si="192"/>
        <v>West</v>
      </c>
      <c r="E3082" s="79">
        <f t="shared" si="193"/>
        <v>0</v>
      </c>
      <c r="F3082" s="79">
        <f t="shared" si="194"/>
        <v>0</v>
      </c>
      <c r="G3082" s="79">
        <f t="shared" si="195"/>
        <v>0</v>
      </c>
    </row>
    <row r="3083" spans="1:7" x14ac:dyDescent="0.2">
      <c r="A3083">
        <v>3082</v>
      </c>
      <c r="B3083" t="s">
        <v>128</v>
      </c>
      <c r="C3083">
        <v>11</v>
      </c>
      <c r="D3083" s="79" t="str">
        <f t="shared" si="192"/>
        <v>Northeast</v>
      </c>
      <c r="E3083" s="79">
        <f t="shared" si="193"/>
        <v>1</v>
      </c>
      <c r="F3083" s="79">
        <f t="shared" si="194"/>
        <v>0</v>
      </c>
      <c r="G3083" s="79">
        <f t="shared" si="195"/>
        <v>0</v>
      </c>
    </row>
    <row r="3084" spans="1:7" x14ac:dyDescent="0.2">
      <c r="A3084">
        <v>3083</v>
      </c>
      <c r="B3084" t="s">
        <v>139</v>
      </c>
      <c r="C3084">
        <v>20</v>
      </c>
      <c r="D3084" s="79" t="str">
        <f t="shared" si="192"/>
        <v>West</v>
      </c>
      <c r="E3084" s="79">
        <f t="shared" si="193"/>
        <v>0</v>
      </c>
      <c r="F3084" s="79">
        <f t="shared" si="194"/>
        <v>0</v>
      </c>
      <c r="G3084" s="79">
        <f t="shared" si="195"/>
        <v>0</v>
      </c>
    </row>
    <row r="3085" spans="1:7" x14ac:dyDescent="0.2">
      <c r="A3085">
        <v>3084</v>
      </c>
      <c r="B3085" t="s">
        <v>114</v>
      </c>
      <c r="C3085">
        <v>28</v>
      </c>
      <c r="D3085" s="79" t="str">
        <f t="shared" si="192"/>
        <v>Midwest</v>
      </c>
      <c r="E3085" s="79">
        <f t="shared" si="193"/>
        <v>0</v>
      </c>
      <c r="F3085" s="79">
        <f t="shared" si="194"/>
        <v>0</v>
      </c>
      <c r="G3085" s="79">
        <f t="shared" si="195"/>
        <v>1</v>
      </c>
    </row>
    <row r="3086" spans="1:7" x14ac:dyDescent="0.2">
      <c r="A3086">
        <v>3085</v>
      </c>
      <c r="B3086" t="s">
        <v>134</v>
      </c>
      <c r="C3086">
        <v>43</v>
      </c>
      <c r="D3086" s="79" t="str">
        <f t="shared" si="192"/>
        <v>West</v>
      </c>
      <c r="E3086" s="79">
        <f t="shared" si="193"/>
        <v>0</v>
      </c>
      <c r="F3086" s="79">
        <f t="shared" si="194"/>
        <v>0</v>
      </c>
      <c r="G3086" s="79">
        <f t="shared" si="195"/>
        <v>0</v>
      </c>
    </row>
    <row r="3087" spans="1:7" x14ac:dyDescent="0.2">
      <c r="A3087">
        <v>3086</v>
      </c>
      <c r="B3087" t="s">
        <v>106</v>
      </c>
      <c r="C3087">
        <v>10</v>
      </c>
      <c r="D3087" s="79" t="str">
        <f t="shared" si="192"/>
        <v>West</v>
      </c>
      <c r="E3087" s="79">
        <f t="shared" si="193"/>
        <v>0</v>
      </c>
      <c r="F3087" s="79">
        <f t="shared" si="194"/>
        <v>0</v>
      </c>
      <c r="G3087" s="79">
        <f t="shared" si="195"/>
        <v>0</v>
      </c>
    </row>
    <row r="3088" spans="1:7" x14ac:dyDescent="0.2">
      <c r="A3088">
        <v>3087</v>
      </c>
      <c r="B3088" t="s">
        <v>139</v>
      </c>
      <c r="C3088">
        <v>26</v>
      </c>
      <c r="D3088" s="79" t="str">
        <f t="shared" si="192"/>
        <v>West</v>
      </c>
      <c r="E3088" s="79">
        <f t="shared" si="193"/>
        <v>0</v>
      </c>
      <c r="F3088" s="79">
        <f t="shared" si="194"/>
        <v>0</v>
      </c>
      <c r="G3088" s="79">
        <f t="shared" si="195"/>
        <v>0</v>
      </c>
    </row>
    <row r="3089" spans="1:7" x14ac:dyDescent="0.2">
      <c r="A3089">
        <v>3088</v>
      </c>
      <c r="B3089" t="s">
        <v>97</v>
      </c>
      <c r="C3089">
        <v>29</v>
      </c>
      <c r="D3089" s="79" t="str">
        <f t="shared" si="192"/>
        <v>South</v>
      </c>
      <c r="E3089" s="79">
        <f t="shared" si="193"/>
        <v>0</v>
      </c>
      <c r="F3089" s="79">
        <f t="shared" si="194"/>
        <v>1</v>
      </c>
      <c r="G3089" s="79">
        <f t="shared" si="195"/>
        <v>0</v>
      </c>
    </row>
    <row r="3090" spans="1:7" x14ac:dyDescent="0.2">
      <c r="A3090">
        <v>3089</v>
      </c>
      <c r="B3090" t="s">
        <v>71</v>
      </c>
      <c r="C3090">
        <v>35</v>
      </c>
      <c r="D3090" s="79" t="str">
        <f t="shared" si="192"/>
        <v>South</v>
      </c>
      <c r="E3090" s="79">
        <f t="shared" si="193"/>
        <v>0</v>
      </c>
      <c r="F3090" s="79">
        <f t="shared" si="194"/>
        <v>1</v>
      </c>
      <c r="G3090" s="79">
        <f t="shared" si="195"/>
        <v>0</v>
      </c>
    </row>
    <row r="3091" spans="1:7" x14ac:dyDescent="0.2">
      <c r="A3091">
        <v>3090</v>
      </c>
      <c r="B3091" t="s">
        <v>97</v>
      </c>
      <c r="C3091">
        <v>23</v>
      </c>
      <c r="D3091" s="79" t="str">
        <f t="shared" si="192"/>
        <v>South</v>
      </c>
      <c r="E3091" s="79">
        <f t="shared" si="193"/>
        <v>0</v>
      </c>
      <c r="F3091" s="79">
        <f t="shared" si="194"/>
        <v>1</v>
      </c>
      <c r="G3091" s="79">
        <f t="shared" si="195"/>
        <v>0</v>
      </c>
    </row>
    <row r="3092" spans="1:7" x14ac:dyDescent="0.2">
      <c r="A3092">
        <v>3091</v>
      </c>
      <c r="B3092" t="s">
        <v>104</v>
      </c>
      <c r="C3092">
        <v>15</v>
      </c>
      <c r="D3092" s="79" t="str">
        <f t="shared" si="192"/>
        <v>South</v>
      </c>
      <c r="E3092" s="79">
        <f t="shared" si="193"/>
        <v>0</v>
      </c>
      <c r="F3092" s="79">
        <f t="shared" si="194"/>
        <v>1</v>
      </c>
      <c r="G3092" s="79">
        <f t="shared" si="195"/>
        <v>0</v>
      </c>
    </row>
    <row r="3093" spans="1:7" x14ac:dyDescent="0.2">
      <c r="A3093">
        <v>3092</v>
      </c>
      <c r="B3093" t="s">
        <v>106</v>
      </c>
      <c r="C3093">
        <v>46</v>
      </c>
      <c r="D3093" s="79" t="str">
        <f t="shared" si="192"/>
        <v>West</v>
      </c>
      <c r="E3093" s="79">
        <f t="shared" si="193"/>
        <v>0</v>
      </c>
      <c r="F3093" s="79">
        <f t="shared" si="194"/>
        <v>0</v>
      </c>
      <c r="G3093" s="79">
        <f t="shared" si="195"/>
        <v>0</v>
      </c>
    </row>
    <row r="3094" spans="1:7" x14ac:dyDescent="0.2">
      <c r="A3094">
        <v>3093</v>
      </c>
      <c r="B3094" t="s">
        <v>139</v>
      </c>
      <c r="C3094">
        <v>14</v>
      </c>
      <c r="D3094" s="79" t="str">
        <f t="shared" si="192"/>
        <v>West</v>
      </c>
      <c r="E3094" s="79">
        <f t="shared" si="193"/>
        <v>0</v>
      </c>
      <c r="F3094" s="79">
        <f t="shared" si="194"/>
        <v>0</v>
      </c>
      <c r="G3094" s="79">
        <f t="shared" si="195"/>
        <v>0</v>
      </c>
    </row>
    <row r="3095" spans="1:7" x14ac:dyDescent="0.2">
      <c r="A3095">
        <v>3094</v>
      </c>
      <c r="B3095" t="s">
        <v>137</v>
      </c>
      <c r="C3095">
        <v>17</v>
      </c>
      <c r="D3095" s="79" t="str">
        <f t="shared" si="192"/>
        <v>Northeast</v>
      </c>
      <c r="E3095" s="79">
        <f t="shared" si="193"/>
        <v>1</v>
      </c>
      <c r="F3095" s="79">
        <f t="shared" si="194"/>
        <v>0</v>
      </c>
      <c r="G3095" s="79">
        <f t="shared" si="195"/>
        <v>0</v>
      </c>
    </row>
    <row r="3096" spans="1:7" x14ac:dyDescent="0.2">
      <c r="A3096">
        <v>3095</v>
      </c>
      <c r="B3096" t="s">
        <v>141</v>
      </c>
      <c r="C3096">
        <v>9</v>
      </c>
      <c r="D3096" s="79" t="str">
        <f t="shared" si="192"/>
        <v>South</v>
      </c>
      <c r="E3096" s="79">
        <f t="shared" si="193"/>
        <v>0</v>
      </c>
      <c r="F3096" s="79">
        <f t="shared" si="194"/>
        <v>1</v>
      </c>
      <c r="G3096" s="79">
        <f t="shared" si="195"/>
        <v>0</v>
      </c>
    </row>
    <row r="3097" spans="1:7" x14ac:dyDescent="0.2">
      <c r="A3097">
        <v>3096</v>
      </c>
      <c r="B3097" t="s">
        <v>147</v>
      </c>
      <c r="C3097">
        <v>13</v>
      </c>
      <c r="D3097" s="79" t="str">
        <f t="shared" si="192"/>
        <v>Midwest</v>
      </c>
      <c r="E3097" s="79">
        <f t="shared" si="193"/>
        <v>0</v>
      </c>
      <c r="F3097" s="79">
        <f t="shared" si="194"/>
        <v>0</v>
      </c>
      <c r="G3097" s="79">
        <f t="shared" si="195"/>
        <v>1</v>
      </c>
    </row>
    <row r="3098" spans="1:7" x14ac:dyDescent="0.2">
      <c r="A3098">
        <v>3097</v>
      </c>
      <c r="B3098" t="s">
        <v>110</v>
      </c>
      <c r="C3098">
        <v>20</v>
      </c>
      <c r="D3098" s="79" t="str">
        <f t="shared" si="192"/>
        <v>Midwest</v>
      </c>
      <c r="E3098" s="79">
        <f t="shared" si="193"/>
        <v>0</v>
      </c>
      <c r="F3098" s="79">
        <f t="shared" si="194"/>
        <v>0</v>
      </c>
      <c r="G3098" s="79">
        <f t="shared" si="195"/>
        <v>1</v>
      </c>
    </row>
    <row r="3099" spans="1:7" x14ac:dyDescent="0.2">
      <c r="A3099">
        <v>3098</v>
      </c>
      <c r="B3099" t="s">
        <v>78</v>
      </c>
      <c r="C3099">
        <v>39</v>
      </c>
      <c r="D3099" s="79" t="str">
        <f t="shared" si="192"/>
        <v>South</v>
      </c>
      <c r="E3099" s="79">
        <f t="shared" si="193"/>
        <v>0</v>
      </c>
      <c r="F3099" s="79">
        <f t="shared" si="194"/>
        <v>1</v>
      </c>
      <c r="G3099" s="79">
        <f t="shared" si="195"/>
        <v>0</v>
      </c>
    </row>
    <row r="3100" spans="1:7" x14ac:dyDescent="0.2">
      <c r="A3100">
        <v>3099</v>
      </c>
      <c r="B3100" t="s">
        <v>129</v>
      </c>
      <c r="C3100">
        <v>50</v>
      </c>
      <c r="D3100" s="79" t="str">
        <f t="shared" si="192"/>
        <v>West</v>
      </c>
      <c r="E3100" s="79">
        <f t="shared" si="193"/>
        <v>0</v>
      </c>
      <c r="F3100" s="79">
        <f t="shared" si="194"/>
        <v>0</v>
      </c>
      <c r="G3100" s="79">
        <f t="shared" si="195"/>
        <v>0</v>
      </c>
    </row>
    <row r="3101" spans="1:7" x14ac:dyDescent="0.2">
      <c r="A3101">
        <v>3100</v>
      </c>
      <c r="B3101" t="s">
        <v>150</v>
      </c>
      <c r="C3101">
        <v>21</v>
      </c>
      <c r="D3101" s="79" t="str">
        <f t="shared" si="192"/>
        <v>Midwest</v>
      </c>
      <c r="E3101" s="79">
        <f t="shared" si="193"/>
        <v>0</v>
      </c>
      <c r="F3101" s="79">
        <f t="shared" si="194"/>
        <v>0</v>
      </c>
      <c r="G3101" s="79">
        <f t="shared" si="195"/>
        <v>1</v>
      </c>
    </row>
    <row r="3102" spans="1:7" x14ac:dyDescent="0.2">
      <c r="A3102">
        <v>3101</v>
      </c>
      <c r="B3102" t="s">
        <v>128</v>
      </c>
      <c r="C3102">
        <v>3</v>
      </c>
      <c r="D3102" s="79" t="str">
        <f t="shared" si="192"/>
        <v>Northeast</v>
      </c>
      <c r="E3102" s="79">
        <f t="shared" si="193"/>
        <v>1</v>
      </c>
      <c r="F3102" s="79">
        <f t="shared" si="194"/>
        <v>0</v>
      </c>
      <c r="G3102" s="79">
        <f t="shared" si="195"/>
        <v>0</v>
      </c>
    </row>
    <row r="3103" spans="1:7" x14ac:dyDescent="0.2">
      <c r="A3103">
        <v>3102</v>
      </c>
      <c r="B3103" t="s">
        <v>134</v>
      </c>
      <c r="C3103">
        <v>9</v>
      </c>
      <c r="D3103" s="79" t="str">
        <f t="shared" si="192"/>
        <v>West</v>
      </c>
      <c r="E3103" s="79">
        <f t="shared" si="193"/>
        <v>0</v>
      </c>
      <c r="F3103" s="79">
        <f t="shared" si="194"/>
        <v>0</v>
      </c>
      <c r="G3103" s="79">
        <f t="shared" si="195"/>
        <v>0</v>
      </c>
    </row>
    <row r="3104" spans="1:7" x14ac:dyDescent="0.2">
      <c r="A3104">
        <v>3103</v>
      </c>
      <c r="B3104" t="s">
        <v>146</v>
      </c>
      <c r="C3104">
        <v>29</v>
      </c>
      <c r="D3104" s="79" t="str">
        <f t="shared" si="192"/>
        <v>Midwest</v>
      </c>
      <c r="E3104" s="79">
        <f t="shared" si="193"/>
        <v>0</v>
      </c>
      <c r="F3104" s="79">
        <f t="shared" si="194"/>
        <v>0</v>
      </c>
      <c r="G3104" s="79">
        <f t="shared" si="195"/>
        <v>1</v>
      </c>
    </row>
    <row r="3105" spans="1:7" x14ac:dyDescent="0.2">
      <c r="A3105">
        <v>3104</v>
      </c>
      <c r="B3105" t="s">
        <v>114</v>
      </c>
      <c r="C3105">
        <v>42</v>
      </c>
      <c r="D3105" s="79" t="str">
        <f t="shared" si="192"/>
        <v>Midwest</v>
      </c>
      <c r="E3105" s="79">
        <f t="shared" si="193"/>
        <v>0</v>
      </c>
      <c r="F3105" s="79">
        <f t="shared" si="194"/>
        <v>0</v>
      </c>
      <c r="G3105" s="79">
        <f t="shared" si="195"/>
        <v>1</v>
      </c>
    </row>
    <row r="3106" spans="1:7" x14ac:dyDescent="0.2">
      <c r="A3106">
        <v>3105</v>
      </c>
      <c r="B3106" t="s">
        <v>141</v>
      </c>
      <c r="C3106">
        <v>41</v>
      </c>
      <c r="D3106" s="79" t="str">
        <f t="shared" si="192"/>
        <v>South</v>
      </c>
      <c r="E3106" s="79">
        <f t="shared" si="193"/>
        <v>0</v>
      </c>
      <c r="F3106" s="79">
        <f t="shared" si="194"/>
        <v>1</v>
      </c>
      <c r="G3106" s="79">
        <f t="shared" si="195"/>
        <v>0</v>
      </c>
    </row>
    <row r="3107" spans="1:7" x14ac:dyDescent="0.2">
      <c r="A3107">
        <v>3106</v>
      </c>
      <c r="B3107" t="s">
        <v>46</v>
      </c>
      <c r="C3107">
        <v>17</v>
      </c>
      <c r="D3107" s="79" t="str">
        <f t="shared" si="192"/>
        <v>West</v>
      </c>
      <c r="E3107" s="79">
        <f t="shared" si="193"/>
        <v>0</v>
      </c>
      <c r="F3107" s="79">
        <f t="shared" si="194"/>
        <v>0</v>
      </c>
      <c r="G3107" s="79">
        <f t="shared" si="195"/>
        <v>0</v>
      </c>
    </row>
    <row r="3108" spans="1:7" x14ac:dyDescent="0.2">
      <c r="A3108">
        <v>3107</v>
      </c>
      <c r="B3108" t="s">
        <v>89</v>
      </c>
      <c r="C3108">
        <v>20</v>
      </c>
      <c r="D3108" s="79" t="str">
        <f t="shared" si="192"/>
        <v>South</v>
      </c>
      <c r="E3108" s="79">
        <f t="shared" si="193"/>
        <v>0</v>
      </c>
      <c r="F3108" s="79">
        <f t="shared" si="194"/>
        <v>1</v>
      </c>
      <c r="G3108" s="79">
        <f t="shared" si="195"/>
        <v>0</v>
      </c>
    </row>
    <row r="3109" spans="1:7" x14ac:dyDescent="0.2">
      <c r="A3109">
        <v>3108</v>
      </c>
      <c r="B3109" t="s">
        <v>76</v>
      </c>
      <c r="C3109">
        <v>18</v>
      </c>
      <c r="D3109" s="79" t="str">
        <f t="shared" si="192"/>
        <v>West</v>
      </c>
      <c r="E3109" s="79">
        <f t="shared" si="193"/>
        <v>0</v>
      </c>
      <c r="F3109" s="79">
        <f t="shared" si="194"/>
        <v>0</v>
      </c>
      <c r="G3109" s="79">
        <f t="shared" si="195"/>
        <v>0</v>
      </c>
    </row>
    <row r="3110" spans="1:7" x14ac:dyDescent="0.2">
      <c r="A3110">
        <v>3109</v>
      </c>
      <c r="B3110" t="s">
        <v>46</v>
      </c>
      <c r="C3110">
        <v>7</v>
      </c>
      <c r="D3110" s="79" t="str">
        <f t="shared" si="192"/>
        <v>West</v>
      </c>
      <c r="E3110" s="79">
        <f t="shared" si="193"/>
        <v>0</v>
      </c>
      <c r="F3110" s="79">
        <f t="shared" si="194"/>
        <v>0</v>
      </c>
      <c r="G3110" s="79">
        <f t="shared" si="195"/>
        <v>0</v>
      </c>
    </row>
    <row r="3111" spans="1:7" x14ac:dyDescent="0.2">
      <c r="A3111">
        <v>3110</v>
      </c>
      <c r="B3111" t="s">
        <v>114</v>
      </c>
      <c r="C3111">
        <v>47</v>
      </c>
      <c r="D3111" s="79" t="str">
        <f t="shared" si="192"/>
        <v>Midwest</v>
      </c>
      <c r="E3111" s="79">
        <f t="shared" si="193"/>
        <v>0</v>
      </c>
      <c r="F3111" s="79">
        <f t="shared" si="194"/>
        <v>0</v>
      </c>
      <c r="G3111" s="79">
        <f t="shared" si="195"/>
        <v>1</v>
      </c>
    </row>
    <row r="3112" spans="1:7" x14ac:dyDescent="0.2">
      <c r="A3112">
        <v>3111</v>
      </c>
      <c r="B3112" t="s">
        <v>104</v>
      </c>
      <c r="C3112">
        <v>2</v>
      </c>
      <c r="D3112" s="79" t="str">
        <f t="shared" si="192"/>
        <v>South</v>
      </c>
      <c r="E3112" s="79">
        <f t="shared" si="193"/>
        <v>0</v>
      </c>
      <c r="F3112" s="79">
        <f t="shared" si="194"/>
        <v>1</v>
      </c>
      <c r="G3112" s="79">
        <f t="shared" si="195"/>
        <v>0</v>
      </c>
    </row>
    <row r="3113" spans="1:7" x14ac:dyDescent="0.2">
      <c r="A3113">
        <v>3112</v>
      </c>
      <c r="B3113" t="s">
        <v>110</v>
      </c>
      <c r="C3113">
        <v>25</v>
      </c>
      <c r="D3113" s="79" t="str">
        <f t="shared" si="192"/>
        <v>Midwest</v>
      </c>
      <c r="E3113" s="79">
        <f t="shared" si="193"/>
        <v>0</v>
      </c>
      <c r="F3113" s="79">
        <f t="shared" si="194"/>
        <v>0</v>
      </c>
      <c r="G3113" s="79">
        <f t="shared" si="195"/>
        <v>1</v>
      </c>
    </row>
    <row r="3114" spans="1:7" x14ac:dyDescent="0.2">
      <c r="A3114">
        <v>3113</v>
      </c>
      <c r="B3114" t="s">
        <v>104</v>
      </c>
      <c r="C3114">
        <v>26</v>
      </c>
      <c r="D3114" s="79" t="str">
        <f t="shared" si="192"/>
        <v>South</v>
      </c>
      <c r="E3114" s="79">
        <f t="shared" si="193"/>
        <v>0</v>
      </c>
      <c r="F3114" s="79">
        <f t="shared" si="194"/>
        <v>1</v>
      </c>
      <c r="G3114" s="79">
        <f t="shared" si="195"/>
        <v>0</v>
      </c>
    </row>
    <row r="3115" spans="1:7" x14ac:dyDescent="0.2">
      <c r="A3115">
        <v>3114</v>
      </c>
      <c r="B3115" t="s">
        <v>144</v>
      </c>
      <c r="C3115">
        <v>2</v>
      </c>
      <c r="D3115" s="79" t="str">
        <f t="shared" si="192"/>
        <v>Midwest</v>
      </c>
      <c r="E3115" s="79">
        <f t="shared" si="193"/>
        <v>0</v>
      </c>
      <c r="F3115" s="79">
        <f t="shared" si="194"/>
        <v>0</v>
      </c>
      <c r="G3115" s="79">
        <f t="shared" si="195"/>
        <v>1</v>
      </c>
    </row>
    <row r="3116" spans="1:7" x14ac:dyDescent="0.2">
      <c r="A3116">
        <v>3115</v>
      </c>
      <c r="B3116" t="s">
        <v>71</v>
      </c>
      <c r="C3116">
        <v>45</v>
      </c>
      <c r="D3116" s="79" t="str">
        <f t="shared" si="192"/>
        <v>South</v>
      </c>
      <c r="E3116" s="79">
        <f t="shared" si="193"/>
        <v>0</v>
      </c>
      <c r="F3116" s="79">
        <f t="shared" si="194"/>
        <v>1</v>
      </c>
      <c r="G3116" s="79">
        <f t="shared" si="195"/>
        <v>0</v>
      </c>
    </row>
    <row r="3117" spans="1:7" x14ac:dyDescent="0.2">
      <c r="A3117">
        <v>3116</v>
      </c>
      <c r="B3117" t="s">
        <v>146</v>
      </c>
      <c r="C3117">
        <v>9</v>
      </c>
      <c r="D3117" s="79" t="str">
        <f t="shared" si="192"/>
        <v>Midwest</v>
      </c>
      <c r="E3117" s="79">
        <f t="shared" si="193"/>
        <v>0</v>
      </c>
      <c r="F3117" s="79">
        <f t="shared" si="194"/>
        <v>0</v>
      </c>
      <c r="G3117" s="79">
        <f t="shared" si="195"/>
        <v>1</v>
      </c>
    </row>
    <row r="3118" spans="1:7" x14ac:dyDescent="0.2">
      <c r="A3118">
        <v>3117</v>
      </c>
      <c r="B3118" t="s">
        <v>55</v>
      </c>
      <c r="C3118">
        <v>1</v>
      </c>
      <c r="D3118" s="79" t="str">
        <f t="shared" si="192"/>
        <v>West</v>
      </c>
      <c r="E3118" s="79">
        <f t="shared" si="193"/>
        <v>0</v>
      </c>
      <c r="F3118" s="79">
        <f t="shared" si="194"/>
        <v>0</v>
      </c>
      <c r="G3118" s="79">
        <f t="shared" si="195"/>
        <v>0</v>
      </c>
    </row>
    <row r="3119" spans="1:7" x14ac:dyDescent="0.2">
      <c r="A3119">
        <v>3118</v>
      </c>
      <c r="B3119" t="s">
        <v>102</v>
      </c>
      <c r="C3119">
        <v>4</v>
      </c>
      <c r="D3119" s="79" t="str">
        <f t="shared" si="192"/>
        <v>South</v>
      </c>
      <c r="E3119" s="79">
        <f t="shared" si="193"/>
        <v>0</v>
      </c>
      <c r="F3119" s="79">
        <f t="shared" si="194"/>
        <v>1</v>
      </c>
      <c r="G3119" s="79">
        <f t="shared" si="195"/>
        <v>0</v>
      </c>
    </row>
    <row r="3120" spans="1:7" x14ac:dyDescent="0.2">
      <c r="A3120">
        <v>3119</v>
      </c>
      <c r="B3120" t="s">
        <v>140</v>
      </c>
      <c r="C3120">
        <v>31</v>
      </c>
      <c r="D3120" s="79" t="str">
        <f t="shared" si="192"/>
        <v>South</v>
      </c>
      <c r="E3120" s="79">
        <f t="shared" si="193"/>
        <v>0</v>
      </c>
      <c r="F3120" s="79">
        <f t="shared" si="194"/>
        <v>1</v>
      </c>
      <c r="G3120" s="79">
        <f t="shared" si="195"/>
        <v>0</v>
      </c>
    </row>
    <row r="3121" spans="1:7" x14ac:dyDescent="0.2">
      <c r="A3121">
        <v>3120</v>
      </c>
      <c r="B3121" t="s">
        <v>59</v>
      </c>
      <c r="C3121">
        <v>21</v>
      </c>
      <c r="D3121" s="79" t="str">
        <f t="shared" si="192"/>
        <v>South</v>
      </c>
      <c r="E3121" s="79">
        <f t="shared" si="193"/>
        <v>0</v>
      </c>
      <c r="F3121" s="79">
        <f t="shared" si="194"/>
        <v>1</v>
      </c>
      <c r="G3121" s="79">
        <f t="shared" si="195"/>
        <v>0</v>
      </c>
    </row>
    <row r="3122" spans="1:7" x14ac:dyDescent="0.2">
      <c r="A3122">
        <v>3121</v>
      </c>
      <c r="B3122" t="s">
        <v>59</v>
      </c>
      <c r="C3122">
        <v>32</v>
      </c>
      <c r="D3122" s="79" t="str">
        <f t="shared" si="192"/>
        <v>South</v>
      </c>
      <c r="E3122" s="79">
        <f t="shared" si="193"/>
        <v>0</v>
      </c>
      <c r="F3122" s="79">
        <f t="shared" si="194"/>
        <v>1</v>
      </c>
      <c r="G3122" s="79">
        <f t="shared" si="195"/>
        <v>0</v>
      </c>
    </row>
    <row r="3123" spans="1:7" x14ac:dyDescent="0.2">
      <c r="A3123">
        <v>3122</v>
      </c>
      <c r="B3123" t="s">
        <v>59</v>
      </c>
      <c r="C3123">
        <v>16</v>
      </c>
      <c r="D3123" s="79" t="str">
        <f t="shared" si="192"/>
        <v>South</v>
      </c>
      <c r="E3123" s="79">
        <f t="shared" si="193"/>
        <v>0</v>
      </c>
      <c r="F3123" s="79">
        <f t="shared" si="194"/>
        <v>1</v>
      </c>
      <c r="G3123" s="79">
        <f t="shared" si="195"/>
        <v>0</v>
      </c>
    </row>
    <row r="3124" spans="1:7" x14ac:dyDescent="0.2">
      <c r="A3124">
        <v>3123</v>
      </c>
      <c r="B3124" t="s">
        <v>141</v>
      </c>
      <c r="C3124">
        <v>34</v>
      </c>
      <c r="D3124" s="79" t="str">
        <f t="shared" si="192"/>
        <v>South</v>
      </c>
      <c r="E3124" s="79">
        <f t="shared" si="193"/>
        <v>0</v>
      </c>
      <c r="F3124" s="79">
        <f t="shared" si="194"/>
        <v>1</v>
      </c>
      <c r="G3124" s="79">
        <f t="shared" si="195"/>
        <v>0</v>
      </c>
    </row>
    <row r="3125" spans="1:7" x14ac:dyDescent="0.2">
      <c r="A3125">
        <v>3124</v>
      </c>
      <c r="B3125" t="s">
        <v>145</v>
      </c>
      <c r="C3125">
        <v>40</v>
      </c>
      <c r="D3125" s="79" t="str">
        <f t="shared" si="192"/>
        <v>Midwest</v>
      </c>
      <c r="E3125" s="79">
        <f t="shared" si="193"/>
        <v>0</v>
      </c>
      <c r="F3125" s="79">
        <f t="shared" si="194"/>
        <v>0</v>
      </c>
      <c r="G3125" s="79">
        <f t="shared" si="195"/>
        <v>1</v>
      </c>
    </row>
    <row r="3126" spans="1:7" x14ac:dyDescent="0.2">
      <c r="A3126">
        <v>3125</v>
      </c>
      <c r="B3126" t="s">
        <v>98</v>
      </c>
      <c r="C3126">
        <v>4</v>
      </c>
      <c r="D3126" s="79" t="str">
        <f t="shared" si="192"/>
        <v>West</v>
      </c>
      <c r="E3126" s="79">
        <f t="shared" si="193"/>
        <v>0</v>
      </c>
      <c r="F3126" s="79">
        <f t="shared" si="194"/>
        <v>0</v>
      </c>
      <c r="G3126" s="79">
        <f t="shared" si="195"/>
        <v>0</v>
      </c>
    </row>
    <row r="3127" spans="1:7" x14ac:dyDescent="0.2">
      <c r="A3127">
        <v>3126</v>
      </c>
      <c r="B3127" t="s">
        <v>46</v>
      </c>
      <c r="C3127">
        <v>3</v>
      </c>
      <c r="D3127" s="79" t="str">
        <f t="shared" si="192"/>
        <v>West</v>
      </c>
      <c r="E3127" s="79">
        <f t="shared" si="193"/>
        <v>0</v>
      </c>
      <c r="F3127" s="79">
        <f t="shared" si="194"/>
        <v>0</v>
      </c>
      <c r="G3127" s="79">
        <f t="shared" si="195"/>
        <v>0</v>
      </c>
    </row>
    <row r="3128" spans="1:7" x14ac:dyDescent="0.2">
      <c r="A3128">
        <v>3127</v>
      </c>
      <c r="B3128" t="s">
        <v>30</v>
      </c>
      <c r="C3128">
        <v>28</v>
      </c>
      <c r="D3128" s="79" t="str">
        <f t="shared" si="192"/>
        <v>Northeast</v>
      </c>
      <c r="E3128" s="79">
        <f t="shared" si="193"/>
        <v>1</v>
      </c>
      <c r="F3128" s="79">
        <f t="shared" si="194"/>
        <v>0</v>
      </c>
      <c r="G3128" s="79">
        <f t="shared" si="195"/>
        <v>0</v>
      </c>
    </row>
    <row r="3129" spans="1:7" x14ac:dyDescent="0.2">
      <c r="A3129">
        <v>3128</v>
      </c>
      <c r="B3129" t="s">
        <v>59</v>
      </c>
      <c r="C3129">
        <v>43</v>
      </c>
      <c r="D3129" s="79" t="str">
        <f t="shared" si="192"/>
        <v>South</v>
      </c>
      <c r="E3129" s="79">
        <f t="shared" si="193"/>
        <v>0</v>
      </c>
      <c r="F3129" s="79">
        <f t="shared" si="194"/>
        <v>1</v>
      </c>
      <c r="G3129" s="79">
        <f t="shared" si="195"/>
        <v>0</v>
      </c>
    </row>
    <row r="3130" spans="1:7" x14ac:dyDescent="0.2">
      <c r="A3130">
        <v>3129</v>
      </c>
      <c r="B3130" t="s">
        <v>71</v>
      </c>
      <c r="C3130">
        <v>20</v>
      </c>
      <c r="D3130" s="79" t="str">
        <f t="shared" si="192"/>
        <v>South</v>
      </c>
      <c r="E3130" s="79">
        <f t="shared" si="193"/>
        <v>0</v>
      </c>
      <c r="F3130" s="79">
        <f t="shared" si="194"/>
        <v>1</v>
      </c>
      <c r="G3130" s="79">
        <f t="shared" si="195"/>
        <v>0</v>
      </c>
    </row>
    <row r="3131" spans="1:7" x14ac:dyDescent="0.2">
      <c r="A3131">
        <v>3130</v>
      </c>
      <c r="B3131" t="s">
        <v>127</v>
      </c>
      <c r="C3131">
        <v>40</v>
      </c>
      <c r="D3131" s="79" t="str">
        <f t="shared" si="192"/>
        <v>South</v>
      </c>
      <c r="E3131" s="79">
        <f t="shared" si="193"/>
        <v>0</v>
      </c>
      <c r="F3131" s="79">
        <f t="shared" si="194"/>
        <v>1</v>
      </c>
      <c r="G3131" s="79">
        <f t="shared" si="195"/>
        <v>0</v>
      </c>
    </row>
    <row r="3132" spans="1:7" x14ac:dyDescent="0.2">
      <c r="A3132">
        <v>3131</v>
      </c>
      <c r="B3132" t="s">
        <v>128</v>
      </c>
      <c r="C3132">
        <v>34</v>
      </c>
      <c r="D3132" s="79" t="str">
        <f t="shared" si="192"/>
        <v>Northeast</v>
      </c>
      <c r="E3132" s="79">
        <f t="shared" si="193"/>
        <v>1</v>
      </c>
      <c r="F3132" s="79">
        <f t="shared" si="194"/>
        <v>0</v>
      </c>
      <c r="G3132" s="79">
        <f t="shared" si="195"/>
        <v>0</v>
      </c>
    </row>
    <row r="3133" spans="1:7" x14ac:dyDescent="0.2">
      <c r="A3133">
        <v>3132</v>
      </c>
      <c r="B3133" t="s">
        <v>113</v>
      </c>
      <c r="C3133">
        <v>11</v>
      </c>
      <c r="D3133" s="79" t="str">
        <f t="shared" si="192"/>
        <v>Midwest</v>
      </c>
      <c r="E3133" s="79">
        <f t="shared" si="193"/>
        <v>0</v>
      </c>
      <c r="F3133" s="79">
        <f t="shared" si="194"/>
        <v>0</v>
      </c>
      <c r="G3133" s="79">
        <f t="shared" si="195"/>
        <v>1</v>
      </c>
    </row>
    <row r="3134" spans="1:7" x14ac:dyDescent="0.2">
      <c r="A3134">
        <v>3133</v>
      </c>
      <c r="B3134" t="s">
        <v>150</v>
      </c>
      <c r="C3134">
        <v>26</v>
      </c>
      <c r="D3134" s="79" t="str">
        <f t="shared" si="192"/>
        <v>Midwest</v>
      </c>
      <c r="E3134" s="79">
        <f t="shared" si="193"/>
        <v>0</v>
      </c>
      <c r="F3134" s="79">
        <f t="shared" si="194"/>
        <v>0</v>
      </c>
      <c r="G3134" s="79">
        <f t="shared" si="195"/>
        <v>1</v>
      </c>
    </row>
    <row r="3135" spans="1:7" x14ac:dyDescent="0.2">
      <c r="A3135">
        <v>3134</v>
      </c>
      <c r="B3135" t="s">
        <v>71</v>
      </c>
      <c r="C3135">
        <v>29</v>
      </c>
      <c r="D3135" s="79" t="str">
        <f t="shared" si="192"/>
        <v>South</v>
      </c>
      <c r="E3135" s="79">
        <f t="shared" si="193"/>
        <v>0</v>
      </c>
      <c r="F3135" s="79">
        <f t="shared" si="194"/>
        <v>1</v>
      </c>
      <c r="G3135" s="79">
        <f t="shared" si="195"/>
        <v>0</v>
      </c>
    </row>
    <row r="3136" spans="1:7" x14ac:dyDescent="0.2">
      <c r="A3136">
        <v>3135</v>
      </c>
      <c r="B3136" t="s">
        <v>21</v>
      </c>
      <c r="C3136">
        <v>47</v>
      </c>
      <c r="D3136" s="79" t="str">
        <f t="shared" si="192"/>
        <v>South</v>
      </c>
      <c r="E3136" s="79">
        <f t="shared" si="193"/>
        <v>0</v>
      </c>
      <c r="F3136" s="79">
        <f t="shared" si="194"/>
        <v>1</v>
      </c>
      <c r="G3136" s="79">
        <f t="shared" si="195"/>
        <v>0</v>
      </c>
    </row>
    <row r="3137" spans="1:7" x14ac:dyDescent="0.2">
      <c r="A3137">
        <v>3136</v>
      </c>
      <c r="B3137" t="s">
        <v>115</v>
      </c>
      <c r="C3137">
        <v>48</v>
      </c>
      <c r="D3137" s="79" t="str">
        <f t="shared" si="192"/>
        <v>Midwest</v>
      </c>
      <c r="E3137" s="79">
        <f t="shared" si="193"/>
        <v>0</v>
      </c>
      <c r="F3137" s="79">
        <f t="shared" si="194"/>
        <v>0</v>
      </c>
      <c r="G3137" s="79">
        <f t="shared" si="195"/>
        <v>1</v>
      </c>
    </row>
    <row r="3138" spans="1:7" x14ac:dyDescent="0.2">
      <c r="A3138">
        <v>3137</v>
      </c>
      <c r="B3138" t="s">
        <v>147</v>
      </c>
      <c r="C3138">
        <v>29</v>
      </c>
      <c r="D3138" s="79" t="str">
        <f t="shared" si="192"/>
        <v>Midwest</v>
      </c>
      <c r="E3138" s="79">
        <f t="shared" si="193"/>
        <v>0</v>
      </c>
      <c r="F3138" s="79">
        <f t="shared" si="194"/>
        <v>0</v>
      </c>
      <c r="G3138" s="79">
        <f t="shared" si="195"/>
        <v>1</v>
      </c>
    </row>
    <row r="3139" spans="1:7" x14ac:dyDescent="0.2">
      <c r="A3139">
        <v>3138</v>
      </c>
      <c r="B3139" t="s">
        <v>59</v>
      </c>
      <c r="C3139">
        <v>14</v>
      </c>
      <c r="D3139" s="79" t="str">
        <f t="shared" ref="D3139:D3202" si="196">IF(OR(B3139="Maine",B3139="New Hampshire",B3139="Vermont",B3139="Massachusetts",B3139="Rhode Island",B3139="Connecticut",B3139="New York",B3139="New Jersey",B3139="Pennsylvania"),"Northeast",
IF(OR(B3139="Delaware",B3139="Maryland",B3139="Virginia",B3139="West Virginia",B3139="North Carolina",B3139="South Carolina",B3139="Georgia",B3139="Florida",B3139="Kentucky",B3139="Tennessee",B3139="Alabama",B3139="Mississippi",B3139="Arkansas",B3139="Louisiana",B3139="Oklahoma",B3139="Texas"),"South",
IF(OR(B3139="Ohio",B3139="Michigan",B3139="Indiana",B3139="Illinois",B3139="Wisconsin",B3139="Minnesota",B3139="Iowa",B3139="Missouri",B3139="North Dakota",B3139="South Dakota",B3139="Nebraska",B3139="Kansas"),"Midwest",
IF(OR(B3139="Montana",B3139="Idaho",B3139="Wyoming",B3139="Colorado",B3139="Utah",B3139="Nevada",B3139="Arizona",B3139="New Mexico",B3139="Alaska",B3139="Hawaii",B3139="Washington",B3139="Oregon",B3139="California"),"West",
"Unknown"))))</f>
        <v>South</v>
      </c>
      <c r="E3139" s="79">
        <f t="shared" ref="E3139:E3202" si="197">IF(D3139="Northeast", 1, 0)</f>
        <v>0</v>
      </c>
      <c r="F3139" s="79">
        <f t="shared" ref="F3139:F3202" si="198">IF(D3139="South", 1, 0)</f>
        <v>1</v>
      </c>
      <c r="G3139" s="79">
        <f t="shared" ref="G3139:G3202" si="199">IF(D3139="Midwest", 1, 0)</f>
        <v>0</v>
      </c>
    </row>
    <row r="3140" spans="1:7" x14ac:dyDescent="0.2">
      <c r="A3140">
        <v>3139</v>
      </c>
      <c r="B3140" t="s">
        <v>21</v>
      </c>
      <c r="C3140">
        <v>40</v>
      </c>
      <c r="D3140" s="79" t="str">
        <f t="shared" si="196"/>
        <v>South</v>
      </c>
      <c r="E3140" s="79">
        <f t="shared" si="197"/>
        <v>0</v>
      </c>
      <c r="F3140" s="79">
        <f t="shared" si="198"/>
        <v>1</v>
      </c>
      <c r="G3140" s="79">
        <f t="shared" si="199"/>
        <v>0</v>
      </c>
    </row>
    <row r="3141" spans="1:7" x14ac:dyDescent="0.2">
      <c r="A3141">
        <v>3140</v>
      </c>
      <c r="B3141" t="s">
        <v>141</v>
      </c>
      <c r="C3141">
        <v>4</v>
      </c>
      <c r="D3141" s="79" t="str">
        <f t="shared" si="196"/>
        <v>South</v>
      </c>
      <c r="E3141" s="79">
        <f t="shared" si="197"/>
        <v>0</v>
      </c>
      <c r="F3141" s="79">
        <f t="shared" si="198"/>
        <v>1</v>
      </c>
      <c r="G3141" s="79">
        <f t="shared" si="199"/>
        <v>0</v>
      </c>
    </row>
    <row r="3142" spans="1:7" x14ac:dyDescent="0.2">
      <c r="A3142">
        <v>3141</v>
      </c>
      <c r="B3142" t="s">
        <v>119</v>
      </c>
      <c r="C3142">
        <v>37</v>
      </c>
      <c r="D3142" s="79" t="str">
        <f t="shared" si="196"/>
        <v>West</v>
      </c>
      <c r="E3142" s="79">
        <f t="shared" si="197"/>
        <v>0</v>
      </c>
      <c r="F3142" s="79">
        <f t="shared" si="198"/>
        <v>0</v>
      </c>
      <c r="G3142" s="79">
        <f t="shared" si="199"/>
        <v>0</v>
      </c>
    </row>
    <row r="3143" spans="1:7" x14ac:dyDescent="0.2">
      <c r="A3143">
        <v>3142</v>
      </c>
      <c r="B3143" t="s">
        <v>90</v>
      </c>
      <c r="C3143">
        <v>47</v>
      </c>
      <c r="D3143" s="79" t="str">
        <f t="shared" si="196"/>
        <v>South</v>
      </c>
      <c r="E3143" s="79">
        <f t="shared" si="197"/>
        <v>0</v>
      </c>
      <c r="F3143" s="79">
        <f t="shared" si="198"/>
        <v>1</v>
      </c>
      <c r="G3143" s="79">
        <f t="shared" si="199"/>
        <v>0</v>
      </c>
    </row>
    <row r="3144" spans="1:7" x14ac:dyDescent="0.2">
      <c r="A3144">
        <v>3143</v>
      </c>
      <c r="B3144" t="s">
        <v>110</v>
      </c>
      <c r="C3144">
        <v>1</v>
      </c>
      <c r="D3144" s="79" t="str">
        <f t="shared" si="196"/>
        <v>Midwest</v>
      </c>
      <c r="E3144" s="79">
        <f t="shared" si="197"/>
        <v>0</v>
      </c>
      <c r="F3144" s="79">
        <f t="shared" si="198"/>
        <v>0</v>
      </c>
      <c r="G3144" s="79">
        <f t="shared" si="199"/>
        <v>1</v>
      </c>
    </row>
    <row r="3145" spans="1:7" x14ac:dyDescent="0.2">
      <c r="A3145">
        <v>3144</v>
      </c>
      <c r="B3145" t="s">
        <v>116</v>
      </c>
      <c r="C3145">
        <v>26</v>
      </c>
      <c r="D3145" s="79" t="str">
        <f t="shared" si="196"/>
        <v>West</v>
      </c>
      <c r="E3145" s="79">
        <f t="shared" si="197"/>
        <v>0</v>
      </c>
      <c r="F3145" s="79">
        <f t="shared" si="198"/>
        <v>0</v>
      </c>
      <c r="G3145" s="79">
        <f t="shared" si="199"/>
        <v>0</v>
      </c>
    </row>
    <row r="3146" spans="1:7" x14ac:dyDescent="0.2">
      <c r="A3146">
        <v>3145</v>
      </c>
      <c r="B3146" t="s">
        <v>30</v>
      </c>
      <c r="C3146">
        <v>12</v>
      </c>
      <c r="D3146" s="79" t="str">
        <f t="shared" si="196"/>
        <v>Northeast</v>
      </c>
      <c r="E3146" s="79">
        <f t="shared" si="197"/>
        <v>1</v>
      </c>
      <c r="F3146" s="79">
        <f t="shared" si="198"/>
        <v>0</v>
      </c>
      <c r="G3146" s="79">
        <f t="shared" si="199"/>
        <v>0</v>
      </c>
    </row>
    <row r="3147" spans="1:7" x14ac:dyDescent="0.2">
      <c r="A3147">
        <v>3146</v>
      </c>
      <c r="B3147" t="s">
        <v>104</v>
      </c>
      <c r="C3147">
        <v>16</v>
      </c>
      <c r="D3147" s="79" t="str">
        <f t="shared" si="196"/>
        <v>South</v>
      </c>
      <c r="E3147" s="79">
        <f t="shared" si="197"/>
        <v>0</v>
      </c>
      <c r="F3147" s="79">
        <f t="shared" si="198"/>
        <v>1</v>
      </c>
      <c r="G3147" s="79">
        <f t="shared" si="199"/>
        <v>0</v>
      </c>
    </row>
    <row r="3148" spans="1:7" x14ac:dyDescent="0.2">
      <c r="A3148">
        <v>3147</v>
      </c>
      <c r="B3148" t="s">
        <v>140</v>
      </c>
      <c r="C3148">
        <v>19</v>
      </c>
      <c r="D3148" s="79" t="str">
        <f t="shared" si="196"/>
        <v>South</v>
      </c>
      <c r="E3148" s="79">
        <f t="shared" si="197"/>
        <v>0</v>
      </c>
      <c r="F3148" s="79">
        <f t="shared" si="198"/>
        <v>1</v>
      </c>
      <c r="G3148" s="79">
        <f t="shared" si="199"/>
        <v>0</v>
      </c>
    </row>
    <row r="3149" spans="1:7" x14ac:dyDescent="0.2">
      <c r="A3149">
        <v>3148</v>
      </c>
      <c r="B3149" t="s">
        <v>113</v>
      </c>
      <c r="C3149">
        <v>21</v>
      </c>
      <c r="D3149" s="79" t="str">
        <f t="shared" si="196"/>
        <v>Midwest</v>
      </c>
      <c r="E3149" s="79">
        <f t="shared" si="197"/>
        <v>0</v>
      </c>
      <c r="F3149" s="79">
        <f t="shared" si="198"/>
        <v>0</v>
      </c>
      <c r="G3149" s="79">
        <f t="shared" si="199"/>
        <v>1</v>
      </c>
    </row>
    <row r="3150" spans="1:7" x14ac:dyDescent="0.2">
      <c r="A3150">
        <v>3149</v>
      </c>
      <c r="B3150" t="s">
        <v>63</v>
      </c>
      <c r="C3150">
        <v>15</v>
      </c>
      <c r="D3150" s="79" t="str">
        <f t="shared" si="196"/>
        <v>South</v>
      </c>
      <c r="E3150" s="79">
        <f t="shared" si="197"/>
        <v>0</v>
      </c>
      <c r="F3150" s="79">
        <f t="shared" si="198"/>
        <v>1</v>
      </c>
      <c r="G3150" s="79">
        <f t="shared" si="199"/>
        <v>0</v>
      </c>
    </row>
    <row r="3151" spans="1:7" x14ac:dyDescent="0.2">
      <c r="A3151">
        <v>3150</v>
      </c>
      <c r="B3151" t="s">
        <v>97</v>
      </c>
      <c r="C3151">
        <v>9</v>
      </c>
      <c r="D3151" s="79" t="str">
        <f t="shared" si="196"/>
        <v>South</v>
      </c>
      <c r="E3151" s="79">
        <f t="shared" si="197"/>
        <v>0</v>
      </c>
      <c r="F3151" s="79">
        <f t="shared" si="198"/>
        <v>1</v>
      </c>
      <c r="G3151" s="79">
        <f t="shared" si="199"/>
        <v>0</v>
      </c>
    </row>
    <row r="3152" spans="1:7" x14ac:dyDescent="0.2">
      <c r="A3152">
        <v>3151</v>
      </c>
      <c r="B3152" t="s">
        <v>141</v>
      </c>
      <c r="C3152">
        <v>7</v>
      </c>
      <c r="D3152" s="79" t="str">
        <f t="shared" si="196"/>
        <v>South</v>
      </c>
      <c r="E3152" s="79">
        <f t="shared" si="197"/>
        <v>0</v>
      </c>
      <c r="F3152" s="79">
        <f t="shared" si="198"/>
        <v>1</v>
      </c>
      <c r="G3152" s="79">
        <f t="shared" si="199"/>
        <v>0</v>
      </c>
    </row>
    <row r="3153" spans="1:7" x14ac:dyDescent="0.2">
      <c r="A3153">
        <v>3152</v>
      </c>
      <c r="B3153" t="s">
        <v>129</v>
      </c>
      <c r="C3153">
        <v>47</v>
      </c>
      <c r="D3153" s="79" t="str">
        <f t="shared" si="196"/>
        <v>West</v>
      </c>
      <c r="E3153" s="79">
        <f t="shared" si="197"/>
        <v>0</v>
      </c>
      <c r="F3153" s="79">
        <f t="shared" si="198"/>
        <v>0</v>
      </c>
      <c r="G3153" s="79">
        <f t="shared" si="199"/>
        <v>0</v>
      </c>
    </row>
    <row r="3154" spans="1:7" x14ac:dyDescent="0.2">
      <c r="A3154">
        <v>3153</v>
      </c>
      <c r="B3154" t="s">
        <v>97</v>
      </c>
      <c r="C3154">
        <v>17</v>
      </c>
      <c r="D3154" s="79" t="str">
        <f t="shared" si="196"/>
        <v>South</v>
      </c>
      <c r="E3154" s="79">
        <f t="shared" si="197"/>
        <v>0</v>
      </c>
      <c r="F3154" s="79">
        <f t="shared" si="198"/>
        <v>1</v>
      </c>
      <c r="G3154" s="79">
        <f t="shared" si="199"/>
        <v>0</v>
      </c>
    </row>
    <row r="3155" spans="1:7" x14ac:dyDescent="0.2">
      <c r="A3155">
        <v>3154</v>
      </c>
      <c r="B3155" t="s">
        <v>89</v>
      </c>
      <c r="C3155">
        <v>46</v>
      </c>
      <c r="D3155" s="79" t="str">
        <f t="shared" si="196"/>
        <v>South</v>
      </c>
      <c r="E3155" s="79">
        <f t="shared" si="197"/>
        <v>0</v>
      </c>
      <c r="F3155" s="79">
        <f t="shared" si="198"/>
        <v>1</v>
      </c>
      <c r="G3155" s="79">
        <f t="shared" si="199"/>
        <v>0</v>
      </c>
    </row>
    <row r="3156" spans="1:7" x14ac:dyDescent="0.2">
      <c r="A3156">
        <v>3155</v>
      </c>
      <c r="B3156" t="s">
        <v>138</v>
      </c>
      <c r="C3156">
        <v>32</v>
      </c>
      <c r="D3156" s="79" t="str">
        <f t="shared" si="196"/>
        <v>Northeast</v>
      </c>
      <c r="E3156" s="79">
        <f t="shared" si="197"/>
        <v>1</v>
      </c>
      <c r="F3156" s="79">
        <f t="shared" si="198"/>
        <v>0</v>
      </c>
      <c r="G3156" s="79">
        <f t="shared" si="199"/>
        <v>0</v>
      </c>
    </row>
    <row r="3157" spans="1:7" x14ac:dyDescent="0.2">
      <c r="A3157">
        <v>3156</v>
      </c>
      <c r="B3157" t="s">
        <v>55</v>
      </c>
      <c r="C3157">
        <v>34</v>
      </c>
      <c r="D3157" s="79" t="str">
        <f t="shared" si="196"/>
        <v>West</v>
      </c>
      <c r="E3157" s="79">
        <f t="shared" si="197"/>
        <v>0</v>
      </c>
      <c r="F3157" s="79">
        <f t="shared" si="198"/>
        <v>0</v>
      </c>
      <c r="G3157" s="79">
        <f t="shared" si="199"/>
        <v>0</v>
      </c>
    </row>
    <row r="3158" spans="1:7" x14ac:dyDescent="0.2">
      <c r="A3158">
        <v>3157</v>
      </c>
      <c r="B3158" t="s">
        <v>55</v>
      </c>
      <c r="C3158">
        <v>18</v>
      </c>
      <c r="D3158" s="79" t="str">
        <f t="shared" si="196"/>
        <v>West</v>
      </c>
      <c r="E3158" s="79">
        <f t="shared" si="197"/>
        <v>0</v>
      </c>
      <c r="F3158" s="79">
        <f t="shared" si="198"/>
        <v>0</v>
      </c>
      <c r="G3158" s="79">
        <f t="shared" si="199"/>
        <v>0</v>
      </c>
    </row>
    <row r="3159" spans="1:7" x14ac:dyDescent="0.2">
      <c r="A3159">
        <v>3158</v>
      </c>
      <c r="B3159" t="s">
        <v>30</v>
      </c>
      <c r="C3159">
        <v>5</v>
      </c>
      <c r="D3159" s="79" t="str">
        <f t="shared" si="196"/>
        <v>Northeast</v>
      </c>
      <c r="E3159" s="79">
        <f t="shared" si="197"/>
        <v>1</v>
      </c>
      <c r="F3159" s="79">
        <f t="shared" si="198"/>
        <v>0</v>
      </c>
      <c r="G3159" s="79">
        <f t="shared" si="199"/>
        <v>0</v>
      </c>
    </row>
    <row r="3160" spans="1:7" x14ac:dyDescent="0.2">
      <c r="A3160">
        <v>3159</v>
      </c>
      <c r="B3160" t="s">
        <v>90</v>
      </c>
      <c r="C3160">
        <v>44</v>
      </c>
      <c r="D3160" s="79" t="str">
        <f t="shared" si="196"/>
        <v>South</v>
      </c>
      <c r="E3160" s="79">
        <f t="shared" si="197"/>
        <v>0</v>
      </c>
      <c r="F3160" s="79">
        <f t="shared" si="198"/>
        <v>1</v>
      </c>
      <c r="G3160" s="79">
        <f t="shared" si="199"/>
        <v>0</v>
      </c>
    </row>
    <row r="3161" spans="1:7" x14ac:dyDescent="0.2">
      <c r="A3161">
        <v>3160</v>
      </c>
      <c r="B3161" t="s">
        <v>59</v>
      </c>
      <c r="C3161">
        <v>4</v>
      </c>
      <c r="D3161" s="79" t="str">
        <f t="shared" si="196"/>
        <v>South</v>
      </c>
      <c r="E3161" s="79">
        <f t="shared" si="197"/>
        <v>0</v>
      </c>
      <c r="F3161" s="79">
        <f t="shared" si="198"/>
        <v>1</v>
      </c>
      <c r="G3161" s="79">
        <f t="shared" si="199"/>
        <v>0</v>
      </c>
    </row>
    <row r="3162" spans="1:7" x14ac:dyDescent="0.2">
      <c r="A3162">
        <v>3161</v>
      </c>
      <c r="B3162" t="s">
        <v>144</v>
      </c>
      <c r="C3162">
        <v>37</v>
      </c>
      <c r="D3162" s="79" t="str">
        <f t="shared" si="196"/>
        <v>Midwest</v>
      </c>
      <c r="E3162" s="79">
        <f t="shared" si="197"/>
        <v>0</v>
      </c>
      <c r="F3162" s="79">
        <f t="shared" si="198"/>
        <v>0</v>
      </c>
      <c r="G3162" s="79">
        <f t="shared" si="199"/>
        <v>1</v>
      </c>
    </row>
    <row r="3163" spans="1:7" x14ac:dyDescent="0.2">
      <c r="A3163">
        <v>3162</v>
      </c>
      <c r="B3163" t="s">
        <v>34</v>
      </c>
      <c r="C3163">
        <v>43</v>
      </c>
      <c r="D3163" s="79" t="str">
        <f t="shared" si="196"/>
        <v>Northeast</v>
      </c>
      <c r="E3163" s="79">
        <f t="shared" si="197"/>
        <v>1</v>
      </c>
      <c r="F3163" s="79">
        <f t="shared" si="198"/>
        <v>0</v>
      </c>
      <c r="G3163" s="79">
        <f t="shared" si="199"/>
        <v>0</v>
      </c>
    </row>
    <row r="3164" spans="1:7" x14ac:dyDescent="0.2">
      <c r="A3164">
        <v>3163</v>
      </c>
      <c r="B3164" t="s">
        <v>149</v>
      </c>
      <c r="C3164">
        <v>28</v>
      </c>
      <c r="D3164" s="79" t="str">
        <f t="shared" si="196"/>
        <v>Midwest</v>
      </c>
      <c r="E3164" s="79">
        <f t="shared" si="197"/>
        <v>0</v>
      </c>
      <c r="F3164" s="79">
        <f t="shared" si="198"/>
        <v>0</v>
      </c>
      <c r="G3164" s="79">
        <f t="shared" si="199"/>
        <v>1</v>
      </c>
    </row>
    <row r="3165" spans="1:7" x14ac:dyDescent="0.2">
      <c r="A3165">
        <v>3164</v>
      </c>
      <c r="B3165" t="s">
        <v>144</v>
      </c>
      <c r="C3165">
        <v>36</v>
      </c>
      <c r="D3165" s="79" t="str">
        <f t="shared" si="196"/>
        <v>Midwest</v>
      </c>
      <c r="E3165" s="79">
        <f t="shared" si="197"/>
        <v>0</v>
      </c>
      <c r="F3165" s="79">
        <f t="shared" si="198"/>
        <v>0</v>
      </c>
      <c r="G3165" s="79">
        <f t="shared" si="199"/>
        <v>1</v>
      </c>
    </row>
    <row r="3166" spans="1:7" x14ac:dyDescent="0.2">
      <c r="A3166">
        <v>3165</v>
      </c>
      <c r="B3166" t="s">
        <v>116</v>
      </c>
      <c r="C3166">
        <v>16</v>
      </c>
      <c r="D3166" s="79" t="str">
        <f t="shared" si="196"/>
        <v>West</v>
      </c>
      <c r="E3166" s="79">
        <f t="shared" si="197"/>
        <v>0</v>
      </c>
      <c r="F3166" s="79">
        <f t="shared" si="198"/>
        <v>0</v>
      </c>
      <c r="G3166" s="79">
        <f t="shared" si="199"/>
        <v>0</v>
      </c>
    </row>
    <row r="3167" spans="1:7" x14ac:dyDescent="0.2">
      <c r="A3167">
        <v>3166</v>
      </c>
      <c r="B3167" t="s">
        <v>76</v>
      </c>
      <c r="C3167">
        <v>38</v>
      </c>
      <c r="D3167" s="79" t="str">
        <f t="shared" si="196"/>
        <v>West</v>
      </c>
      <c r="E3167" s="79">
        <f t="shared" si="197"/>
        <v>0</v>
      </c>
      <c r="F3167" s="79">
        <f t="shared" si="198"/>
        <v>0</v>
      </c>
      <c r="G3167" s="79">
        <f t="shared" si="199"/>
        <v>0</v>
      </c>
    </row>
    <row r="3168" spans="1:7" x14ac:dyDescent="0.2">
      <c r="A3168">
        <v>3167</v>
      </c>
      <c r="B3168" t="s">
        <v>141</v>
      </c>
      <c r="C3168">
        <v>37</v>
      </c>
      <c r="D3168" s="79" t="str">
        <f t="shared" si="196"/>
        <v>South</v>
      </c>
      <c r="E3168" s="79">
        <f t="shared" si="197"/>
        <v>0</v>
      </c>
      <c r="F3168" s="79">
        <f t="shared" si="198"/>
        <v>1</v>
      </c>
      <c r="G3168" s="79">
        <f t="shared" si="199"/>
        <v>0</v>
      </c>
    </row>
    <row r="3169" spans="1:7" x14ac:dyDescent="0.2">
      <c r="A3169">
        <v>3168</v>
      </c>
      <c r="B3169" t="s">
        <v>46</v>
      </c>
      <c r="C3169">
        <v>9</v>
      </c>
      <c r="D3169" s="79" t="str">
        <f t="shared" si="196"/>
        <v>West</v>
      </c>
      <c r="E3169" s="79">
        <f t="shared" si="197"/>
        <v>0</v>
      </c>
      <c r="F3169" s="79">
        <f t="shared" si="198"/>
        <v>0</v>
      </c>
      <c r="G3169" s="79">
        <f t="shared" si="199"/>
        <v>0</v>
      </c>
    </row>
    <row r="3170" spans="1:7" x14ac:dyDescent="0.2">
      <c r="A3170">
        <v>3169</v>
      </c>
      <c r="B3170" t="s">
        <v>55</v>
      </c>
      <c r="C3170">
        <v>14</v>
      </c>
      <c r="D3170" s="79" t="str">
        <f t="shared" si="196"/>
        <v>West</v>
      </c>
      <c r="E3170" s="79">
        <f t="shared" si="197"/>
        <v>0</v>
      </c>
      <c r="F3170" s="79">
        <f t="shared" si="198"/>
        <v>0</v>
      </c>
      <c r="G3170" s="79">
        <f t="shared" si="199"/>
        <v>0</v>
      </c>
    </row>
    <row r="3171" spans="1:7" x14ac:dyDescent="0.2">
      <c r="A3171">
        <v>3170</v>
      </c>
      <c r="B3171" t="s">
        <v>141</v>
      </c>
      <c r="C3171">
        <v>3</v>
      </c>
      <c r="D3171" s="79" t="str">
        <f t="shared" si="196"/>
        <v>South</v>
      </c>
      <c r="E3171" s="79">
        <f t="shared" si="197"/>
        <v>0</v>
      </c>
      <c r="F3171" s="79">
        <f t="shared" si="198"/>
        <v>1</v>
      </c>
      <c r="G3171" s="79">
        <f t="shared" si="199"/>
        <v>0</v>
      </c>
    </row>
    <row r="3172" spans="1:7" x14ac:dyDescent="0.2">
      <c r="A3172">
        <v>3171</v>
      </c>
      <c r="B3172" t="s">
        <v>42</v>
      </c>
      <c r="C3172">
        <v>10</v>
      </c>
      <c r="D3172" s="79" t="str">
        <f t="shared" si="196"/>
        <v>Northeast</v>
      </c>
      <c r="E3172" s="79">
        <f t="shared" si="197"/>
        <v>1</v>
      </c>
      <c r="F3172" s="79">
        <f t="shared" si="198"/>
        <v>0</v>
      </c>
      <c r="G3172" s="79">
        <f t="shared" si="199"/>
        <v>0</v>
      </c>
    </row>
    <row r="3173" spans="1:7" x14ac:dyDescent="0.2">
      <c r="A3173">
        <v>3172</v>
      </c>
      <c r="B3173" t="s">
        <v>121</v>
      </c>
      <c r="C3173">
        <v>26</v>
      </c>
      <c r="D3173" s="79" t="str">
        <f t="shared" si="196"/>
        <v>South</v>
      </c>
      <c r="E3173" s="79">
        <f t="shared" si="197"/>
        <v>0</v>
      </c>
      <c r="F3173" s="79">
        <f t="shared" si="198"/>
        <v>1</v>
      </c>
      <c r="G3173" s="79">
        <f t="shared" si="199"/>
        <v>0</v>
      </c>
    </row>
    <row r="3174" spans="1:7" x14ac:dyDescent="0.2">
      <c r="A3174">
        <v>3173</v>
      </c>
      <c r="B3174" t="s">
        <v>67</v>
      </c>
      <c r="C3174">
        <v>30</v>
      </c>
      <c r="D3174" s="79" t="str">
        <f t="shared" si="196"/>
        <v>Midwest</v>
      </c>
      <c r="E3174" s="79">
        <f t="shared" si="197"/>
        <v>0</v>
      </c>
      <c r="F3174" s="79">
        <f t="shared" si="198"/>
        <v>0</v>
      </c>
      <c r="G3174" s="79">
        <f t="shared" si="199"/>
        <v>1</v>
      </c>
    </row>
    <row r="3175" spans="1:7" x14ac:dyDescent="0.2">
      <c r="A3175">
        <v>3174</v>
      </c>
      <c r="B3175" t="s">
        <v>148</v>
      </c>
      <c r="C3175">
        <v>32</v>
      </c>
      <c r="D3175" s="79" t="str">
        <f t="shared" si="196"/>
        <v>West</v>
      </c>
      <c r="E3175" s="79">
        <f t="shared" si="197"/>
        <v>0</v>
      </c>
      <c r="F3175" s="79">
        <f t="shared" si="198"/>
        <v>0</v>
      </c>
      <c r="G3175" s="79">
        <f t="shared" si="199"/>
        <v>0</v>
      </c>
    </row>
    <row r="3176" spans="1:7" x14ac:dyDescent="0.2">
      <c r="A3176">
        <v>3175</v>
      </c>
      <c r="B3176" t="s">
        <v>100</v>
      </c>
      <c r="C3176">
        <v>35</v>
      </c>
      <c r="D3176" s="79" t="str">
        <f t="shared" si="196"/>
        <v>South</v>
      </c>
      <c r="E3176" s="79">
        <f t="shared" si="197"/>
        <v>0</v>
      </c>
      <c r="F3176" s="79">
        <f t="shared" si="198"/>
        <v>1</v>
      </c>
      <c r="G3176" s="79">
        <f t="shared" si="199"/>
        <v>0</v>
      </c>
    </row>
    <row r="3177" spans="1:7" x14ac:dyDescent="0.2">
      <c r="A3177">
        <v>3176</v>
      </c>
      <c r="B3177" t="s">
        <v>138</v>
      </c>
      <c r="C3177">
        <v>26</v>
      </c>
      <c r="D3177" s="79" t="str">
        <f t="shared" si="196"/>
        <v>Northeast</v>
      </c>
      <c r="E3177" s="79">
        <f t="shared" si="197"/>
        <v>1</v>
      </c>
      <c r="F3177" s="79">
        <f t="shared" si="198"/>
        <v>0</v>
      </c>
      <c r="G3177" s="79">
        <f t="shared" si="199"/>
        <v>0</v>
      </c>
    </row>
    <row r="3178" spans="1:7" x14ac:dyDescent="0.2">
      <c r="A3178">
        <v>3177</v>
      </c>
      <c r="B3178" t="s">
        <v>71</v>
      </c>
      <c r="C3178">
        <v>39</v>
      </c>
      <c r="D3178" s="79" t="str">
        <f t="shared" si="196"/>
        <v>South</v>
      </c>
      <c r="E3178" s="79">
        <f t="shared" si="197"/>
        <v>0</v>
      </c>
      <c r="F3178" s="79">
        <f t="shared" si="198"/>
        <v>1</v>
      </c>
      <c r="G3178" s="79">
        <f t="shared" si="199"/>
        <v>0</v>
      </c>
    </row>
    <row r="3179" spans="1:7" x14ac:dyDescent="0.2">
      <c r="A3179">
        <v>3178</v>
      </c>
      <c r="B3179" t="s">
        <v>67</v>
      </c>
      <c r="C3179">
        <v>31</v>
      </c>
      <c r="D3179" s="79" t="str">
        <f t="shared" si="196"/>
        <v>Midwest</v>
      </c>
      <c r="E3179" s="79">
        <f t="shared" si="197"/>
        <v>0</v>
      </c>
      <c r="F3179" s="79">
        <f t="shared" si="198"/>
        <v>0</v>
      </c>
      <c r="G3179" s="79">
        <f t="shared" si="199"/>
        <v>1</v>
      </c>
    </row>
    <row r="3180" spans="1:7" x14ac:dyDescent="0.2">
      <c r="A3180">
        <v>3179</v>
      </c>
      <c r="B3180" t="s">
        <v>148</v>
      </c>
      <c r="C3180">
        <v>28</v>
      </c>
      <c r="D3180" s="79" t="str">
        <f t="shared" si="196"/>
        <v>West</v>
      </c>
      <c r="E3180" s="79">
        <f t="shared" si="197"/>
        <v>0</v>
      </c>
      <c r="F3180" s="79">
        <f t="shared" si="198"/>
        <v>0</v>
      </c>
      <c r="G3180" s="79">
        <f t="shared" si="199"/>
        <v>0</v>
      </c>
    </row>
    <row r="3181" spans="1:7" x14ac:dyDescent="0.2">
      <c r="A3181">
        <v>3180</v>
      </c>
      <c r="B3181" t="s">
        <v>134</v>
      </c>
      <c r="C3181">
        <v>12</v>
      </c>
      <c r="D3181" s="79" t="str">
        <f t="shared" si="196"/>
        <v>West</v>
      </c>
      <c r="E3181" s="79">
        <f t="shared" si="197"/>
        <v>0</v>
      </c>
      <c r="F3181" s="79">
        <f t="shared" si="198"/>
        <v>0</v>
      </c>
      <c r="G3181" s="79">
        <f t="shared" si="199"/>
        <v>0</v>
      </c>
    </row>
    <row r="3182" spans="1:7" x14ac:dyDescent="0.2">
      <c r="A3182">
        <v>3181</v>
      </c>
      <c r="B3182" t="s">
        <v>55</v>
      </c>
      <c r="C3182">
        <v>46</v>
      </c>
      <c r="D3182" s="79" t="str">
        <f t="shared" si="196"/>
        <v>West</v>
      </c>
      <c r="E3182" s="79">
        <f t="shared" si="197"/>
        <v>0</v>
      </c>
      <c r="F3182" s="79">
        <f t="shared" si="198"/>
        <v>0</v>
      </c>
      <c r="G3182" s="79">
        <f t="shared" si="199"/>
        <v>0</v>
      </c>
    </row>
    <row r="3183" spans="1:7" x14ac:dyDescent="0.2">
      <c r="A3183">
        <v>3182</v>
      </c>
      <c r="B3183" t="s">
        <v>55</v>
      </c>
      <c r="C3183">
        <v>27</v>
      </c>
      <c r="D3183" s="79" t="str">
        <f t="shared" si="196"/>
        <v>West</v>
      </c>
      <c r="E3183" s="79">
        <f t="shared" si="197"/>
        <v>0</v>
      </c>
      <c r="F3183" s="79">
        <f t="shared" si="198"/>
        <v>0</v>
      </c>
      <c r="G3183" s="79">
        <f t="shared" si="199"/>
        <v>0</v>
      </c>
    </row>
    <row r="3184" spans="1:7" x14ac:dyDescent="0.2">
      <c r="A3184">
        <v>3183</v>
      </c>
      <c r="B3184" t="s">
        <v>141</v>
      </c>
      <c r="C3184">
        <v>4</v>
      </c>
      <c r="D3184" s="79" t="str">
        <f t="shared" si="196"/>
        <v>South</v>
      </c>
      <c r="E3184" s="79">
        <f t="shared" si="197"/>
        <v>0</v>
      </c>
      <c r="F3184" s="79">
        <f t="shared" si="198"/>
        <v>1</v>
      </c>
      <c r="G3184" s="79">
        <f t="shared" si="199"/>
        <v>0</v>
      </c>
    </row>
    <row r="3185" spans="1:7" x14ac:dyDescent="0.2">
      <c r="A3185">
        <v>3184</v>
      </c>
      <c r="B3185" t="s">
        <v>90</v>
      </c>
      <c r="C3185">
        <v>14</v>
      </c>
      <c r="D3185" s="79" t="str">
        <f t="shared" si="196"/>
        <v>South</v>
      </c>
      <c r="E3185" s="79">
        <f t="shared" si="197"/>
        <v>0</v>
      </c>
      <c r="F3185" s="79">
        <f t="shared" si="198"/>
        <v>1</v>
      </c>
      <c r="G3185" s="79">
        <f t="shared" si="199"/>
        <v>0</v>
      </c>
    </row>
    <row r="3186" spans="1:7" x14ac:dyDescent="0.2">
      <c r="A3186">
        <v>3185</v>
      </c>
      <c r="B3186" t="s">
        <v>76</v>
      </c>
      <c r="C3186">
        <v>30</v>
      </c>
      <c r="D3186" s="79" t="str">
        <f t="shared" si="196"/>
        <v>West</v>
      </c>
      <c r="E3186" s="79">
        <f t="shared" si="197"/>
        <v>0</v>
      </c>
      <c r="F3186" s="79">
        <f t="shared" si="198"/>
        <v>0</v>
      </c>
      <c r="G3186" s="79">
        <f t="shared" si="199"/>
        <v>0</v>
      </c>
    </row>
    <row r="3187" spans="1:7" x14ac:dyDescent="0.2">
      <c r="A3187">
        <v>3186</v>
      </c>
      <c r="B3187" t="s">
        <v>122</v>
      </c>
      <c r="C3187">
        <v>6</v>
      </c>
      <c r="D3187" s="79" t="str">
        <f t="shared" si="196"/>
        <v>Midwest</v>
      </c>
      <c r="E3187" s="79">
        <f t="shared" si="197"/>
        <v>0</v>
      </c>
      <c r="F3187" s="79">
        <f t="shared" si="198"/>
        <v>0</v>
      </c>
      <c r="G3187" s="79">
        <f t="shared" si="199"/>
        <v>1</v>
      </c>
    </row>
    <row r="3188" spans="1:7" x14ac:dyDescent="0.2">
      <c r="A3188">
        <v>3187</v>
      </c>
      <c r="B3188" t="s">
        <v>140</v>
      </c>
      <c r="C3188">
        <v>43</v>
      </c>
      <c r="D3188" s="79" t="str">
        <f t="shared" si="196"/>
        <v>South</v>
      </c>
      <c r="E3188" s="79">
        <f t="shared" si="197"/>
        <v>0</v>
      </c>
      <c r="F3188" s="79">
        <f t="shared" si="198"/>
        <v>1</v>
      </c>
      <c r="G3188" s="79">
        <f t="shared" si="199"/>
        <v>0</v>
      </c>
    </row>
    <row r="3189" spans="1:7" x14ac:dyDescent="0.2">
      <c r="A3189">
        <v>3188</v>
      </c>
      <c r="B3189" t="s">
        <v>104</v>
      </c>
      <c r="C3189">
        <v>28</v>
      </c>
      <c r="D3189" s="79" t="str">
        <f t="shared" si="196"/>
        <v>South</v>
      </c>
      <c r="E3189" s="79">
        <f t="shared" si="197"/>
        <v>0</v>
      </c>
      <c r="F3189" s="79">
        <f t="shared" si="198"/>
        <v>1</v>
      </c>
      <c r="G3189" s="79">
        <f t="shared" si="199"/>
        <v>0</v>
      </c>
    </row>
    <row r="3190" spans="1:7" x14ac:dyDescent="0.2">
      <c r="A3190">
        <v>3189</v>
      </c>
      <c r="B3190" t="s">
        <v>128</v>
      </c>
      <c r="C3190">
        <v>39</v>
      </c>
      <c r="D3190" s="79" t="str">
        <f t="shared" si="196"/>
        <v>Northeast</v>
      </c>
      <c r="E3190" s="79">
        <f t="shared" si="197"/>
        <v>1</v>
      </c>
      <c r="F3190" s="79">
        <f t="shared" si="198"/>
        <v>0</v>
      </c>
      <c r="G3190" s="79">
        <f t="shared" si="199"/>
        <v>0</v>
      </c>
    </row>
    <row r="3191" spans="1:7" x14ac:dyDescent="0.2">
      <c r="A3191">
        <v>3190</v>
      </c>
      <c r="B3191" t="s">
        <v>110</v>
      </c>
      <c r="C3191">
        <v>30</v>
      </c>
      <c r="D3191" s="79" t="str">
        <f t="shared" si="196"/>
        <v>Midwest</v>
      </c>
      <c r="E3191" s="79">
        <f t="shared" si="197"/>
        <v>0</v>
      </c>
      <c r="F3191" s="79">
        <f t="shared" si="198"/>
        <v>0</v>
      </c>
      <c r="G3191" s="79">
        <f t="shared" si="199"/>
        <v>1</v>
      </c>
    </row>
    <row r="3192" spans="1:7" x14ac:dyDescent="0.2">
      <c r="A3192">
        <v>3191</v>
      </c>
      <c r="B3192" t="s">
        <v>98</v>
      </c>
      <c r="C3192">
        <v>5</v>
      </c>
      <c r="D3192" s="79" t="str">
        <f t="shared" si="196"/>
        <v>West</v>
      </c>
      <c r="E3192" s="79">
        <f t="shared" si="197"/>
        <v>0</v>
      </c>
      <c r="F3192" s="79">
        <f t="shared" si="198"/>
        <v>0</v>
      </c>
      <c r="G3192" s="79">
        <f t="shared" si="199"/>
        <v>0</v>
      </c>
    </row>
    <row r="3193" spans="1:7" x14ac:dyDescent="0.2">
      <c r="A3193">
        <v>3192</v>
      </c>
      <c r="B3193" t="s">
        <v>90</v>
      </c>
      <c r="C3193">
        <v>42</v>
      </c>
      <c r="D3193" s="79" t="str">
        <f t="shared" si="196"/>
        <v>South</v>
      </c>
      <c r="E3193" s="79">
        <f t="shared" si="197"/>
        <v>0</v>
      </c>
      <c r="F3193" s="79">
        <f t="shared" si="198"/>
        <v>1</v>
      </c>
      <c r="G3193" s="79">
        <f t="shared" si="199"/>
        <v>0</v>
      </c>
    </row>
    <row r="3194" spans="1:7" x14ac:dyDescent="0.2">
      <c r="A3194">
        <v>3193</v>
      </c>
      <c r="B3194" t="s">
        <v>145</v>
      </c>
      <c r="C3194">
        <v>20</v>
      </c>
      <c r="D3194" s="79" t="str">
        <f t="shared" si="196"/>
        <v>Midwest</v>
      </c>
      <c r="E3194" s="79">
        <f t="shared" si="197"/>
        <v>0</v>
      </c>
      <c r="F3194" s="79">
        <f t="shared" si="198"/>
        <v>0</v>
      </c>
      <c r="G3194" s="79">
        <f t="shared" si="199"/>
        <v>1</v>
      </c>
    </row>
    <row r="3195" spans="1:7" x14ac:dyDescent="0.2">
      <c r="A3195">
        <v>3194</v>
      </c>
      <c r="B3195" t="s">
        <v>140</v>
      </c>
      <c r="C3195">
        <v>35</v>
      </c>
      <c r="D3195" s="79" t="str">
        <f t="shared" si="196"/>
        <v>South</v>
      </c>
      <c r="E3195" s="79">
        <f t="shared" si="197"/>
        <v>0</v>
      </c>
      <c r="F3195" s="79">
        <f t="shared" si="198"/>
        <v>1</v>
      </c>
      <c r="G3195" s="79">
        <f t="shared" si="199"/>
        <v>0</v>
      </c>
    </row>
    <row r="3196" spans="1:7" x14ac:dyDescent="0.2">
      <c r="A3196">
        <v>3195</v>
      </c>
      <c r="B3196" t="s">
        <v>127</v>
      </c>
      <c r="C3196">
        <v>10</v>
      </c>
      <c r="D3196" s="79" t="str">
        <f t="shared" si="196"/>
        <v>South</v>
      </c>
      <c r="E3196" s="79">
        <f t="shared" si="197"/>
        <v>0</v>
      </c>
      <c r="F3196" s="79">
        <f t="shared" si="198"/>
        <v>1</v>
      </c>
      <c r="G3196" s="79">
        <f t="shared" si="199"/>
        <v>0</v>
      </c>
    </row>
    <row r="3197" spans="1:7" x14ac:dyDescent="0.2">
      <c r="A3197">
        <v>3196</v>
      </c>
      <c r="B3197" t="s">
        <v>67</v>
      </c>
      <c r="C3197">
        <v>36</v>
      </c>
      <c r="D3197" s="79" t="str">
        <f t="shared" si="196"/>
        <v>Midwest</v>
      </c>
      <c r="E3197" s="79">
        <f t="shared" si="197"/>
        <v>0</v>
      </c>
      <c r="F3197" s="79">
        <f t="shared" si="198"/>
        <v>0</v>
      </c>
      <c r="G3197" s="79">
        <f t="shared" si="199"/>
        <v>1</v>
      </c>
    </row>
    <row r="3198" spans="1:7" x14ac:dyDescent="0.2">
      <c r="A3198">
        <v>3197</v>
      </c>
      <c r="B3198" t="s">
        <v>149</v>
      </c>
      <c r="C3198">
        <v>21</v>
      </c>
      <c r="D3198" s="79" t="str">
        <f t="shared" si="196"/>
        <v>Midwest</v>
      </c>
      <c r="E3198" s="79">
        <f t="shared" si="197"/>
        <v>0</v>
      </c>
      <c r="F3198" s="79">
        <f t="shared" si="198"/>
        <v>0</v>
      </c>
      <c r="G3198" s="79">
        <f t="shared" si="199"/>
        <v>1</v>
      </c>
    </row>
    <row r="3199" spans="1:7" x14ac:dyDescent="0.2">
      <c r="A3199">
        <v>3198</v>
      </c>
      <c r="B3199" t="s">
        <v>30</v>
      </c>
      <c r="C3199">
        <v>29</v>
      </c>
      <c r="D3199" s="79" t="str">
        <f t="shared" si="196"/>
        <v>Northeast</v>
      </c>
      <c r="E3199" s="79">
        <f t="shared" si="197"/>
        <v>1</v>
      </c>
      <c r="F3199" s="79">
        <f t="shared" si="198"/>
        <v>0</v>
      </c>
      <c r="G3199" s="79">
        <f t="shared" si="199"/>
        <v>0</v>
      </c>
    </row>
    <row r="3200" spans="1:7" x14ac:dyDescent="0.2">
      <c r="A3200">
        <v>3199</v>
      </c>
      <c r="B3200" t="s">
        <v>137</v>
      </c>
      <c r="C3200">
        <v>39</v>
      </c>
      <c r="D3200" s="79" t="str">
        <f t="shared" si="196"/>
        <v>Northeast</v>
      </c>
      <c r="E3200" s="79">
        <f t="shared" si="197"/>
        <v>1</v>
      </c>
      <c r="F3200" s="79">
        <f t="shared" si="198"/>
        <v>0</v>
      </c>
      <c r="G3200" s="79">
        <f t="shared" si="199"/>
        <v>0</v>
      </c>
    </row>
    <row r="3201" spans="1:7" x14ac:dyDescent="0.2">
      <c r="A3201">
        <v>3200</v>
      </c>
      <c r="B3201" t="s">
        <v>30</v>
      </c>
      <c r="C3201">
        <v>16</v>
      </c>
      <c r="D3201" s="79" t="str">
        <f t="shared" si="196"/>
        <v>Northeast</v>
      </c>
      <c r="E3201" s="79">
        <f t="shared" si="197"/>
        <v>1</v>
      </c>
      <c r="F3201" s="79">
        <f t="shared" si="198"/>
        <v>0</v>
      </c>
      <c r="G3201" s="79">
        <f t="shared" si="199"/>
        <v>0</v>
      </c>
    </row>
    <row r="3202" spans="1:7" x14ac:dyDescent="0.2">
      <c r="A3202">
        <v>3201</v>
      </c>
      <c r="B3202" t="s">
        <v>67</v>
      </c>
      <c r="C3202">
        <v>32</v>
      </c>
      <c r="D3202" s="79" t="str">
        <f t="shared" si="196"/>
        <v>Midwest</v>
      </c>
      <c r="E3202" s="79">
        <f t="shared" si="197"/>
        <v>0</v>
      </c>
      <c r="F3202" s="79">
        <f t="shared" si="198"/>
        <v>0</v>
      </c>
      <c r="G3202" s="79">
        <f t="shared" si="199"/>
        <v>1</v>
      </c>
    </row>
    <row r="3203" spans="1:7" x14ac:dyDescent="0.2">
      <c r="A3203">
        <v>3202</v>
      </c>
      <c r="B3203" t="s">
        <v>128</v>
      </c>
      <c r="C3203">
        <v>34</v>
      </c>
      <c r="D3203" s="79" t="str">
        <f t="shared" ref="D3203:D3266" si="200">IF(OR(B3203="Maine",B3203="New Hampshire",B3203="Vermont",B3203="Massachusetts",B3203="Rhode Island",B3203="Connecticut",B3203="New York",B3203="New Jersey",B3203="Pennsylvania"),"Northeast",
IF(OR(B3203="Delaware",B3203="Maryland",B3203="Virginia",B3203="West Virginia",B3203="North Carolina",B3203="South Carolina",B3203="Georgia",B3203="Florida",B3203="Kentucky",B3203="Tennessee",B3203="Alabama",B3203="Mississippi",B3203="Arkansas",B3203="Louisiana",B3203="Oklahoma",B3203="Texas"),"South",
IF(OR(B3203="Ohio",B3203="Michigan",B3203="Indiana",B3203="Illinois",B3203="Wisconsin",B3203="Minnesota",B3203="Iowa",B3203="Missouri",B3203="North Dakota",B3203="South Dakota",B3203="Nebraska",B3203="Kansas"),"Midwest",
IF(OR(B3203="Montana",B3203="Idaho",B3203="Wyoming",B3203="Colorado",B3203="Utah",B3203="Nevada",B3203="Arizona",B3203="New Mexico",B3203="Alaska",B3203="Hawaii",B3203="Washington",B3203="Oregon",B3203="California"),"West",
"Unknown"))))</f>
        <v>Northeast</v>
      </c>
      <c r="E3203" s="79">
        <f t="shared" ref="E3203:E3266" si="201">IF(D3203="Northeast", 1, 0)</f>
        <v>1</v>
      </c>
      <c r="F3203" s="79">
        <f t="shared" ref="F3203:F3266" si="202">IF(D3203="South", 1, 0)</f>
        <v>0</v>
      </c>
      <c r="G3203" s="79">
        <f t="shared" ref="G3203:G3266" si="203">IF(D3203="Midwest", 1, 0)</f>
        <v>0</v>
      </c>
    </row>
    <row r="3204" spans="1:7" x14ac:dyDescent="0.2">
      <c r="A3204">
        <v>3203</v>
      </c>
      <c r="B3204" t="s">
        <v>149</v>
      </c>
      <c r="C3204">
        <v>38</v>
      </c>
      <c r="D3204" s="79" t="str">
        <f t="shared" si="200"/>
        <v>Midwest</v>
      </c>
      <c r="E3204" s="79">
        <f t="shared" si="201"/>
        <v>0</v>
      </c>
      <c r="F3204" s="79">
        <f t="shared" si="202"/>
        <v>0</v>
      </c>
      <c r="G3204" s="79">
        <f t="shared" si="203"/>
        <v>1</v>
      </c>
    </row>
    <row r="3205" spans="1:7" x14ac:dyDescent="0.2">
      <c r="A3205">
        <v>3204</v>
      </c>
      <c r="B3205" t="s">
        <v>126</v>
      </c>
      <c r="C3205">
        <v>14</v>
      </c>
      <c r="D3205" s="79" t="str">
        <f t="shared" si="200"/>
        <v>Northeast</v>
      </c>
      <c r="E3205" s="79">
        <f t="shared" si="201"/>
        <v>1</v>
      </c>
      <c r="F3205" s="79">
        <f t="shared" si="202"/>
        <v>0</v>
      </c>
      <c r="G3205" s="79">
        <f t="shared" si="203"/>
        <v>0</v>
      </c>
    </row>
    <row r="3206" spans="1:7" x14ac:dyDescent="0.2">
      <c r="A3206">
        <v>3205</v>
      </c>
      <c r="B3206" t="s">
        <v>129</v>
      </c>
      <c r="C3206">
        <v>23</v>
      </c>
      <c r="D3206" s="79" t="str">
        <f t="shared" si="200"/>
        <v>West</v>
      </c>
      <c r="E3206" s="79">
        <f t="shared" si="201"/>
        <v>0</v>
      </c>
      <c r="F3206" s="79">
        <f t="shared" si="202"/>
        <v>0</v>
      </c>
      <c r="G3206" s="79">
        <f t="shared" si="203"/>
        <v>0</v>
      </c>
    </row>
    <row r="3207" spans="1:7" x14ac:dyDescent="0.2">
      <c r="A3207">
        <v>3206</v>
      </c>
      <c r="B3207" t="s">
        <v>111</v>
      </c>
      <c r="C3207">
        <v>50</v>
      </c>
      <c r="D3207" s="79" t="str">
        <f t="shared" si="200"/>
        <v>West</v>
      </c>
      <c r="E3207" s="79">
        <f t="shared" si="201"/>
        <v>0</v>
      </c>
      <c r="F3207" s="79">
        <f t="shared" si="202"/>
        <v>0</v>
      </c>
      <c r="G3207" s="79">
        <f t="shared" si="203"/>
        <v>0</v>
      </c>
    </row>
    <row r="3208" spans="1:7" x14ac:dyDescent="0.2">
      <c r="A3208">
        <v>3207</v>
      </c>
      <c r="B3208" t="s">
        <v>98</v>
      </c>
      <c r="C3208">
        <v>49</v>
      </c>
      <c r="D3208" s="79" t="str">
        <f t="shared" si="200"/>
        <v>West</v>
      </c>
      <c r="E3208" s="79">
        <f t="shared" si="201"/>
        <v>0</v>
      </c>
      <c r="F3208" s="79">
        <f t="shared" si="202"/>
        <v>0</v>
      </c>
      <c r="G3208" s="79">
        <f t="shared" si="203"/>
        <v>0</v>
      </c>
    </row>
    <row r="3209" spans="1:7" x14ac:dyDescent="0.2">
      <c r="A3209">
        <v>3208</v>
      </c>
      <c r="B3209" t="s">
        <v>116</v>
      </c>
      <c r="C3209">
        <v>14</v>
      </c>
      <c r="D3209" s="79" t="str">
        <f t="shared" si="200"/>
        <v>West</v>
      </c>
      <c r="E3209" s="79">
        <f t="shared" si="201"/>
        <v>0</v>
      </c>
      <c r="F3209" s="79">
        <f t="shared" si="202"/>
        <v>0</v>
      </c>
      <c r="G3209" s="79">
        <f t="shared" si="203"/>
        <v>0</v>
      </c>
    </row>
    <row r="3210" spans="1:7" x14ac:dyDescent="0.2">
      <c r="A3210">
        <v>3209</v>
      </c>
      <c r="B3210" t="s">
        <v>115</v>
      </c>
      <c r="C3210">
        <v>42</v>
      </c>
      <c r="D3210" s="79" t="str">
        <f t="shared" si="200"/>
        <v>Midwest</v>
      </c>
      <c r="E3210" s="79">
        <f t="shared" si="201"/>
        <v>0</v>
      </c>
      <c r="F3210" s="79">
        <f t="shared" si="202"/>
        <v>0</v>
      </c>
      <c r="G3210" s="79">
        <f t="shared" si="203"/>
        <v>1</v>
      </c>
    </row>
    <row r="3211" spans="1:7" x14ac:dyDescent="0.2">
      <c r="A3211">
        <v>3210</v>
      </c>
      <c r="B3211" t="s">
        <v>71</v>
      </c>
      <c r="C3211">
        <v>39</v>
      </c>
      <c r="D3211" s="79" t="str">
        <f t="shared" si="200"/>
        <v>South</v>
      </c>
      <c r="E3211" s="79">
        <f t="shared" si="201"/>
        <v>0</v>
      </c>
      <c r="F3211" s="79">
        <f t="shared" si="202"/>
        <v>1</v>
      </c>
      <c r="G3211" s="79">
        <f t="shared" si="203"/>
        <v>0</v>
      </c>
    </row>
    <row r="3212" spans="1:7" x14ac:dyDescent="0.2">
      <c r="A3212">
        <v>3211</v>
      </c>
      <c r="B3212" t="s">
        <v>106</v>
      </c>
      <c r="C3212">
        <v>43</v>
      </c>
      <c r="D3212" s="79" t="str">
        <f t="shared" si="200"/>
        <v>West</v>
      </c>
      <c r="E3212" s="79">
        <f t="shared" si="201"/>
        <v>0</v>
      </c>
      <c r="F3212" s="79">
        <f t="shared" si="202"/>
        <v>0</v>
      </c>
      <c r="G3212" s="79">
        <f t="shared" si="203"/>
        <v>0</v>
      </c>
    </row>
    <row r="3213" spans="1:7" x14ac:dyDescent="0.2">
      <c r="A3213">
        <v>3212</v>
      </c>
      <c r="B3213" t="s">
        <v>42</v>
      </c>
      <c r="C3213">
        <v>12</v>
      </c>
      <c r="D3213" s="79" t="str">
        <f t="shared" si="200"/>
        <v>Northeast</v>
      </c>
      <c r="E3213" s="79">
        <f t="shared" si="201"/>
        <v>1</v>
      </c>
      <c r="F3213" s="79">
        <f t="shared" si="202"/>
        <v>0</v>
      </c>
      <c r="G3213" s="79">
        <f t="shared" si="203"/>
        <v>0</v>
      </c>
    </row>
    <row r="3214" spans="1:7" x14ac:dyDescent="0.2">
      <c r="A3214">
        <v>3213</v>
      </c>
      <c r="B3214" t="s">
        <v>50</v>
      </c>
      <c r="C3214">
        <v>21</v>
      </c>
      <c r="D3214" s="79" t="str">
        <f t="shared" si="200"/>
        <v>West</v>
      </c>
      <c r="E3214" s="79">
        <f t="shared" si="201"/>
        <v>0</v>
      </c>
      <c r="F3214" s="79">
        <f t="shared" si="202"/>
        <v>0</v>
      </c>
      <c r="G3214" s="79">
        <f t="shared" si="203"/>
        <v>0</v>
      </c>
    </row>
    <row r="3215" spans="1:7" x14ac:dyDescent="0.2">
      <c r="A3215">
        <v>3214</v>
      </c>
      <c r="B3215" t="s">
        <v>104</v>
      </c>
      <c r="C3215">
        <v>33</v>
      </c>
      <c r="D3215" s="79" t="str">
        <f t="shared" si="200"/>
        <v>South</v>
      </c>
      <c r="E3215" s="79">
        <f t="shared" si="201"/>
        <v>0</v>
      </c>
      <c r="F3215" s="79">
        <f t="shared" si="202"/>
        <v>1</v>
      </c>
      <c r="G3215" s="79">
        <f t="shared" si="203"/>
        <v>0</v>
      </c>
    </row>
    <row r="3216" spans="1:7" x14ac:dyDescent="0.2">
      <c r="A3216">
        <v>3215</v>
      </c>
      <c r="B3216" t="s">
        <v>148</v>
      </c>
      <c r="C3216">
        <v>6</v>
      </c>
      <c r="D3216" s="79" t="str">
        <f t="shared" si="200"/>
        <v>West</v>
      </c>
      <c r="E3216" s="79">
        <f t="shared" si="201"/>
        <v>0</v>
      </c>
      <c r="F3216" s="79">
        <f t="shared" si="202"/>
        <v>0</v>
      </c>
      <c r="G3216" s="79">
        <f t="shared" si="203"/>
        <v>0</v>
      </c>
    </row>
    <row r="3217" spans="1:7" x14ac:dyDescent="0.2">
      <c r="A3217">
        <v>3216</v>
      </c>
      <c r="B3217" t="s">
        <v>42</v>
      </c>
      <c r="C3217">
        <v>10</v>
      </c>
      <c r="D3217" s="79" t="str">
        <f t="shared" si="200"/>
        <v>Northeast</v>
      </c>
      <c r="E3217" s="79">
        <f t="shared" si="201"/>
        <v>1</v>
      </c>
      <c r="F3217" s="79">
        <f t="shared" si="202"/>
        <v>0</v>
      </c>
      <c r="G3217" s="79">
        <f t="shared" si="203"/>
        <v>0</v>
      </c>
    </row>
    <row r="3218" spans="1:7" x14ac:dyDescent="0.2">
      <c r="A3218">
        <v>3217</v>
      </c>
      <c r="B3218" t="s">
        <v>114</v>
      </c>
      <c r="C3218">
        <v>18</v>
      </c>
      <c r="D3218" s="79" t="str">
        <f t="shared" si="200"/>
        <v>Midwest</v>
      </c>
      <c r="E3218" s="79">
        <f t="shared" si="201"/>
        <v>0</v>
      </c>
      <c r="F3218" s="79">
        <f t="shared" si="202"/>
        <v>0</v>
      </c>
      <c r="G3218" s="79">
        <f t="shared" si="203"/>
        <v>1</v>
      </c>
    </row>
    <row r="3219" spans="1:7" x14ac:dyDescent="0.2">
      <c r="A3219">
        <v>3218</v>
      </c>
      <c r="B3219" t="s">
        <v>46</v>
      </c>
      <c r="C3219">
        <v>46</v>
      </c>
      <c r="D3219" s="79" t="str">
        <f t="shared" si="200"/>
        <v>West</v>
      </c>
      <c r="E3219" s="79">
        <f t="shared" si="201"/>
        <v>0</v>
      </c>
      <c r="F3219" s="79">
        <f t="shared" si="202"/>
        <v>0</v>
      </c>
      <c r="G3219" s="79">
        <f t="shared" si="203"/>
        <v>0</v>
      </c>
    </row>
    <row r="3220" spans="1:7" x14ac:dyDescent="0.2">
      <c r="A3220">
        <v>3219</v>
      </c>
      <c r="B3220" t="s">
        <v>102</v>
      </c>
      <c r="C3220">
        <v>49</v>
      </c>
      <c r="D3220" s="79" t="str">
        <f t="shared" si="200"/>
        <v>South</v>
      </c>
      <c r="E3220" s="79">
        <f t="shared" si="201"/>
        <v>0</v>
      </c>
      <c r="F3220" s="79">
        <f t="shared" si="202"/>
        <v>1</v>
      </c>
      <c r="G3220" s="79">
        <f t="shared" si="203"/>
        <v>0</v>
      </c>
    </row>
    <row r="3221" spans="1:7" x14ac:dyDescent="0.2">
      <c r="A3221">
        <v>3220</v>
      </c>
      <c r="B3221" t="s">
        <v>110</v>
      </c>
      <c r="C3221">
        <v>39</v>
      </c>
      <c r="D3221" s="79" t="str">
        <f t="shared" si="200"/>
        <v>Midwest</v>
      </c>
      <c r="E3221" s="79">
        <f t="shared" si="201"/>
        <v>0</v>
      </c>
      <c r="F3221" s="79">
        <f t="shared" si="202"/>
        <v>0</v>
      </c>
      <c r="G3221" s="79">
        <f t="shared" si="203"/>
        <v>1</v>
      </c>
    </row>
    <row r="3222" spans="1:7" x14ac:dyDescent="0.2">
      <c r="A3222">
        <v>3221</v>
      </c>
      <c r="B3222" t="s">
        <v>113</v>
      </c>
      <c r="C3222">
        <v>16</v>
      </c>
      <c r="D3222" s="79" t="str">
        <f t="shared" si="200"/>
        <v>Midwest</v>
      </c>
      <c r="E3222" s="79">
        <f t="shared" si="201"/>
        <v>0</v>
      </c>
      <c r="F3222" s="79">
        <f t="shared" si="202"/>
        <v>0</v>
      </c>
      <c r="G3222" s="79">
        <f t="shared" si="203"/>
        <v>1</v>
      </c>
    </row>
    <row r="3223" spans="1:7" x14ac:dyDescent="0.2">
      <c r="A3223">
        <v>3222</v>
      </c>
      <c r="B3223" t="s">
        <v>81</v>
      </c>
      <c r="C3223">
        <v>28</v>
      </c>
      <c r="D3223" s="79" t="str">
        <f t="shared" si="200"/>
        <v>Northeast</v>
      </c>
      <c r="E3223" s="79">
        <f t="shared" si="201"/>
        <v>1</v>
      </c>
      <c r="F3223" s="79">
        <f t="shared" si="202"/>
        <v>0</v>
      </c>
      <c r="G3223" s="79">
        <f t="shared" si="203"/>
        <v>0</v>
      </c>
    </row>
    <row r="3224" spans="1:7" x14ac:dyDescent="0.2">
      <c r="A3224">
        <v>3223</v>
      </c>
      <c r="B3224" t="s">
        <v>104</v>
      </c>
      <c r="C3224">
        <v>22</v>
      </c>
      <c r="D3224" s="79" t="str">
        <f t="shared" si="200"/>
        <v>South</v>
      </c>
      <c r="E3224" s="79">
        <f t="shared" si="201"/>
        <v>0</v>
      </c>
      <c r="F3224" s="79">
        <f t="shared" si="202"/>
        <v>1</v>
      </c>
      <c r="G3224" s="79">
        <f t="shared" si="203"/>
        <v>0</v>
      </c>
    </row>
    <row r="3225" spans="1:7" x14ac:dyDescent="0.2">
      <c r="A3225">
        <v>3224</v>
      </c>
      <c r="B3225" t="s">
        <v>55</v>
      </c>
      <c r="C3225">
        <v>36</v>
      </c>
      <c r="D3225" s="79" t="str">
        <f t="shared" si="200"/>
        <v>West</v>
      </c>
      <c r="E3225" s="79">
        <f t="shared" si="201"/>
        <v>0</v>
      </c>
      <c r="F3225" s="79">
        <f t="shared" si="202"/>
        <v>0</v>
      </c>
      <c r="G3225" s="79">
        <f t="shared" si="203"/>
        <v>0</v>
      </c>
    </row>
    <row r="3226" spans="1:7" x14ac:dyDescent="0.2">
      <c r="A3226">
        <v>3225</v>
      </c>
      <c r="B3226" t="s">
        <v>78</v>
      </c>
      <c r="C3226">
        <v>18</v>
      </c>
      <c r="D3226" s="79" t="str">
        <f t="shared" si="200"/>
        <v>South</v>
      </c>
      <c r="E3226" s="79">
        <f t="shared" si="201"/>
        <v>0</v>
      </c>
      <c r="F3226" s="79">
        <f t="shared" si="202"/>
        <v>1</v>
      </c>
      <c r="G3226" s="79">
        <f t="shared" si="203"/>
        <v>0</v>
      </c>
    </row>
    <row r="3227" spans="1:7" x14ac:dyDescent="0.2">
      <c r="A3227">
        <v>3226</v>
      </c>
      <c r="B3227" t="s">
        <v>81</v>
      </c>
      <c r="C3227">
        <v>31</v>
      </c>
      <c r="D3227" s="79" t="str">
        <f t="shared" si="200"/>
        <v>Northeast</v>
      </c>
      <c r="E3227" s="79">
        <f t="shared" si="201"/>
        <v>1</v>
      </c>
      <c r="F3227" s="79">
        <f t="shared" si="202"/>
        <v>0</v>
      </c>
      <c r="G3227" s="79">
        <f t="shared" si="203"/>
        <v>0</v>
      </c>
    </row>
    <row r="3228" spans="1:7" x14ac:dyDescent="0.2">
      <c r="A3228">
        <v>3227</v>
      </c>
      <c r="B3228" t="s">
        <v>147</v>
      </c>
      <c r="C3228">
        <v>38</v>
      </c>
      <c r="D3228" s="79" t="str">
        <f t="shared" si="200"/>
        <v>Midwest</v>
      </c>
      <c r="E3228" s="79">
        <f t="shared" si="201"/>
        <v>0</v>
      </c>
      <c r="F3228" s="79">
        <f t="shared" si="202"/>
        <v>0</v>
      </c>
      <c r="G3228" s="79">
        <f t="shared" si="203"/>
        <v>1</v>
      </c>
    </row>
    <row r="3229" spans="1:7" x14ac:dyDescent="0.2">
      <c r="A3229">
        <v>3228</v>
      </c>
      <c r="B3229" t="s">
        <v>119</v>
      </c>
      <c r="C3229">
        <v>42</v>
      </c>
      <c r="D3229" s="79" t="str">
        <f t="shared" si="200"/>
        <v>West</v>
      </c>
      <c r="E3229" s="79">
        <f t="shared" si="201"/>
        <v>0</v>
      </c>
      <c r="F3229" s="79">
        <f t="shared" si="202"/>
        <v>0</v>
      </c>
      <c r="G3229" s="79">
        <f t="shared" si="203"/>
        <v>0</v>
      </c>
    </row>
    <row r="3230" spans="1:7" x14ac:dyDescent="0.2">
      <c r="A3230">
        <v>3229</v>
      </c>
      <c r="B3230" t="s">
        <v>138</v>
      </c>
      <c r="C3230">
        <v>27</v>
      </c>
      <c r="D3230" s="79" t="str">
        <f t="shared" si="200"/>
        <v>Northeast</v>
      </c>
      <c r="E3230" s="79">
        <f t="shared" si="201"/>
        <v>1</v>
      </c>
      <c r="F3230" s="79">
        <f t="shared" si="202"/>
        <v>0</v>
      </c>
      <c r="G3230" s="79">
        <f t="shared" si="203"/>
        <v>0</v>
      </c>
    </row>
    <row r="3231" spans="1:7" x14ac:dyDescent="0.2">
      <c r="A3231">
        <v>3230</v>
      </c>
      <c r="B3231" t="s">
        <v>138</v>
      </c>
      <c r="C3231">
        <v>24</v>
      </c>
      <c r="D3231" s="79" t="str">
        <f t="shared" si="200"/>
        <v>Northeast</v>
      </c>
      <c r="E3231" s="79">
        <f t="shared" si="201"/>
        <v>1</v>
      </c>
      <c r="F3231" s="79">
        <f t="shared" si="202"/>
        <v>0</v>
      </c>
      <c r="G3231" s="79">
        <f t="shared" si="203"/>
        <v>0</v>
      </c>
    </row>
    <row r="3232" spans="1:7" x14ac:dyDescent="0.2">
      <c r="A3232">
        <v>3231</v>
      </c>
      <c r="B3232" t="s">
        <v>110</v>
      </c>
      <c r="C3232">
        <v>38</v>
      </c>
      <c r="D3232" s="79" t="str">
        <f t="shared" si="200"/>
        <v>Midwest</v>
      </c>
      <c r="E3232" s="79">
        <f t="shared" si="201"/>
        <v>0</v>
      </c>
      <c r="F3232" s="79">
        <f t="shared" si="202"/>
        <v>0</v>
      </c>
      <c r="G3232" s="79">
        <f t="shared" si="203"/>
        <v>1</v>
      </c>
    </row>
    <row r="3233" spans="1:7" x14ac:dyDescent="0.2">
      <c r="A3233">
        <v>3232</v>
      </c>
      <c r="B3233" t="s">
        <v>106</v>
      </c>
      <c r="C3233">
        <v>9</v>
      </c>
      <c r="D3233" s="79" t="str">
        <f t="shared" si="200"/>
        <v>West</v>
      </c>
      <c r="E3233" s="79">
        <f t="shared" si="201"/>
        <v>0</v>
      </c>
      <c r="F3233" s="79">
        <f t="shared" si="202"/>
        <v>0</v>
      </c>
      <c r="G3233" s="79">
        <f t="shared" si="203"/>
        <v>0</v>
      </c>
    </row>
    <row r="3234" spans="1:7" x14ac:dyDescent="0.2">
      <c r="A3234">
        <v>3233</v>
      </c>
      <c r="B3234" t="s">
        <v>34</v>
      </c>
      <c r="C3234">
        <v>19</v>
      </c>
      <c r="D3234" s="79" t="str">
        <f t="shared" si="200"/>
        <v>Northeast</v>
      </c>
      <c r="E3234" s="79">
        <f t="shared" si="201"/>
        <v>1</v>
      </c>
      <c r="F3234" s="79">
        <f t="shared" si="202"/>
        <v>0</v>
      </c>
      <c r="G3234" s="79">
        <f t="shared" si="203"/>
        <v>0</v>
      </c>
    </row>
    <row r="3235" spans="1:7" x14ac:dyDescent="0.2">
      <c r="A3235">
        <v>3234</v>
      </c>
      <c r="B3235" t="s">
        <v>115</v>
      </c>
      <c r="C3235">
        <v>11</v>
      </c>
      <c r="D3235" s="79" t="str">
        <f t="shared" si="200"/>
        <v>Midwest</v>
      </c>
      <c r="E3235" s="79">
        <f t="shared" si="201"/>
        <v>0</v>
      </c>
      <c r="F3235" s="79">
        <f t="shared" si="202"/>
        <v>0</v>
      </c>
      <c r="G3235" s="79">
        <f t="shared" si="203"/>
        <v>1</v>
      </c>
    </row>
    <row r="3236" spans="1:7" x14ac:dyDescent="0.2">
      <c r="A3236">
        <v>3235</v>
      </c>
      <c r="B3236" t="s">
        <v>148</v>
      </c>
      <c r="C3236">
        <v>16</v>
      </c>
      <c r="D3236" s="79" t="str">
        <f t="shared" si="200"/>
        <v>West</v>
      </c>
      <c r="E3236" s="79">
        <f t="shared" si="201"/>
        <v>0</v>
      </c>
      <c r="F3236" s="79">
        <f t="shared" si="202"/>
        <v>0</v>
      </c>
      <c r="G3236" s="79">
        <f t="shared" si="203"/>
        <v>0</v>
      </c>
    </row>
    <row r="3237" spans="1:7" x14ac:dyDescent="0.2">
      <c r="A3237">
        <v>3236</v>
      </c>
      <c r="B3237" t="s">
        <v>110</v>
      </c>
      <c r="C3237">
        <v>18</v>
      </c>
      <c r="D3237" s="79" t="str">
        <f t="shared" si="200"/>
        <v>Midwest</v>
      </c>
      <c r="E3237" s="79">
        <f t="shared" si="201"/>
        <v>0</v>
      </c>
      <c r="F3237" s="79">
        <f t="shared" si="202"/>
        <v>0</v>
      </c>
      <c r="G3237" s="79">
        <f t="shared" si="203"/>
        <v>1</v>
      </c>
    </row>
    <row r="3238" spans="1:7" x14ac:dyDescent="0.2">
      <c r="A3238">
        <v>3237</v>
      </c>
      <c r="B3238" t="s">
        <v>130</v>
      </c>
      <c r="C3238">
        <v>8</v>
      </c>
      <c r="D3238" s="79" t="str">
        <f t="shared" si="200"/>
        <v>South</v>
      </c>
      <c r="E3238" s="79">
        <f t="shared" si="201"/>
        <v>0</v>
      </c>
      <c r="F3238" s="79">
        <f t="shared" si="202"/>
        <v>1</v>
      </c>
      <c r="G3238" s="79">
        <f t="shared" si="203"/>
        <v>0</v>
      </c>
    </row>
    <row r="3239" spans="1:7" x14ac:dyDescent="0.2">
      <c r="A3239">
        <v>3238</v>
      </c>
      <c r="B3239" t="s">
        <v>128</v>
      </c>
      <c r="C3239">
        <v>4</v>
      </c>
      <c r="D3239" s="79" t="str">
        <f t="shared" si="200"/>
        <v>Northeast</v>
      </c>
      <c r="E3239" s="79">
        <f t="shared" si="201"/>
        <v>1</v>
      </c>
      <c r="F3239" s="79">
        <f t="shared" si="202"/>
        <v>0</v>
      </c>
      <c r="G3239" s="79">
        <f t="shared" si="203"/>
        <v>0</v>
      </c>
    </row>
    <row r="3240" spans="1:7" x14ac:dyDescent="0.2">
      <c r="A3240">
        <v>3239</v>
      </c>
      <c r="B3240" t="s">
        <v>50</v>
      </c>
      <c r="C3240">
        <v>37</v>
      </c>
      <c r="D3240" s="79" t="str">
        <f t="shared" si="200"/>
        <v>West</v>
      </c>
      <c r="E3240" s="79">
        <f t="shared" si="201"/>
        <v>0</v>
      </c>
      <c r="F3240" s="79">
        <f t="shared" si="202"/>
        <v>0</v>
      </c>
      <c r="G3240" s="79">
        <f t="shared" si="203"/>
        <v>0</v>
      </c>
    </row>
    <row r="3241" spans="1:7" x14ac:dyDescent="0.2">
      <c r="A3241">
        <v>3240</v>
      </c>
      <c r="B3241" t="s">
        <v>111</v>
      </c>
      <c r="C3241">
        <v>30</v>
      </c>
      <c r="D3241" s="79" t="str">
        <f t="shared" si="200"/>
        <v>West</v>
      </c>
      <c r="E3241" s="79">
        <f t="shared" si="201"/>
        <v>0</v>
      </c>
      <c r="F3241" s="79">
        <f t="shared" si="202"/>
        <v>0</v>
      </c>
      <c r="G3241" s="79">
        <f t="shared" si="203"/>
        <v>0</v>
      </c>
    </row>
    <row r="3242" spans="1:7" x14ac:dyDescent="0.2">
      <c r="A3242">
        <v>3241</v>
      </c>
      <c r="B3242" t="s">
        <v>63</v>
      </c>
      <c r="C3242">
        <v>37</v>
      </c>
      <c r="D3242" s="79" t="str">
        <f t="shared" si="200"/>
        <v>South</v>
      </c>
      <c r="E3242" s="79">
        <f t="shared" si="201"/>
        <v>0</v>
      </c>
      <c r="F3242" s="79">
        <f t="shared" si="202"/>
        <v>1</v>
      </c>
      <c r="G3242" s="79">
        <f t="shared" si="203"/>
        <v>0</v>
      </c>
    </row>
    <row r="3243" spans="1:7" x14ac:dyDescent="0.2">
      <c r="A3243">
        <v>3242</v>
      </c>
      <c r="B3243" t="s">
        <v>138</v>
      </c>
      <c r="C3243">
        <v>30</v>
      </c>
      <c r="D3243" s="79" t="str">
        <f t="shared" si="200"/>
        <v>Northeast</v>
      </c>
      <c r="E3243" s="79">
        <f t="shared" si="201"/>
        <v>1</v>
      </c>
      <c r="F3243" s="79">
        <f t="shared" si="202"/>
        <v>0</v>
      </c>
      <c r="G3243" s="79">
        <f t="shared" si="203"/>
        <v>0</v>
      </c>
    </row>
    <row r="3244" spans="1:7" x14ac:dyDescent="0.2">
      <c r="A3244">
        <v>3243</v>
      </c>
      <c r="B3244" t="s">
        <v>46</v>
      </c>
      <c r="C3244">
        <v>17</v>
      </c>
      <c r="D3244" s="79" t="str">
        <f t="shared" si="200"/>
        <v>West</v>
      </c>
      <c r="E3244" s="79">
        <f t="shared" si="201"/>
        <v>0</v>
      </c>
      <c r="F3244" s="79">
        <f t="shared" si="202"/>
        <v>0</v>
      </c>
      <c r="G3244" s="79">
        <f t="shared" si="203"/>
        <v>0</v>
      </c>
    </row>
    <row r="3245" spans="1:7" x14ac:dyDescent="0.2">
      <c r="A3245">
        <v>3244</v>
      </c>
      <c r="B3245" t="s">
        <v>134</v>
      </c>
      <c r="C3245">
        <v>11</v>
      </c>
      <c r="D3245" s="79" t="str">
        <f t="shared" si="200"/>
        <v>West</v>
      </c>
      <c r="E3245" s="79">
        <f t="shared" si="201"/>
        <v>0</v>
      </c>
      <c r="F3245" s="79">
        <f t="shared" si="202"/>
        <v>0</v>
      </c>
      <c r="G3245" s="79">
        <f t="shared" si="203"/>
        <v>0</v>
      </c>
    </row>
    <row r="3246" spans="1:7" x14ac:dyDescent="0.2">
      <c r="A3246">
        <v>3245</v>
      </c>
      <c r="B3246" t="s">
        <v>71</v>
      </c>
      <c r="C3246">
        <v>42</v>
      </c>
      <c r="D3246" s="79" t="str">
        <f t="shared" si="200"/>
        <v>South</v>
      </c>
      <c r="E3246" s="79">
        <f t="shared" si="201"/>
        <v>0</v>
      </c>
      <c r="F3246" s="79">
        <f t="shared" si="202"/>
        <v>1</v>
      </c>
      <c r="G3246" s="79">
        <f t="shared" si="203"/>
        <v>0</v>
      </c>
    </row>
    <row r="3247" spans="1:7" x14ac:dyDescent="0.2">
      <c r="A3247">
        <v>3246</v>
      </c>
      <c r="B3247" t="s">
        <v>110</v>
      </c>
      <c r="C3247">
        <v>20</v>
      </c>
      <c r="D3247" s="79" t="str">
        <f t="shared" si="200"/>
        <v>Midwest</v>
      </c>
      <c r="E3247" s="79">
        <f t="shared" si="201"/>
        <v>0</v>
      </c>
      <c r="F3247" s="79">
        <f t="shared" si="202"/>
        <v>0</v>
      </c>
      <c r="G3247" s="79">
        <f t="shared" si="203"/>
        <v>1</v>
      </c>
    </row>
    <row r="3248" spans="1:7" x14ac:dyDescent="0.2">
      <c r="A3248">
        <v>3247</v>
      </c>
      <c r="B3248" t="s">
        <v>150</v>
      </c>
      <c r="C3248">
        <v>37</v>
      </c>
      <c r="D3248" s="79" t="str">
        <f t="shared" si="200"/>
        <v>Midwest</v>
      </c>
      <c r="E3248" s="79">
        <f t="shared" si="201"/>
        <v>0</v>
      </c>
      <c r="F3248" s="79">
        <f t="shared" si="202"/>
        <v>0</v>
      </c>
      <c r="G3248" s="79">
        <f t="shared" si="203"/>
        <v>1</v>
      </c>
    </row>
    <row r="3249" spans="1:7" x14ac:dyDescent="0.2">
      <c r="A3249">
        <v>3248</v>
      </c>
      <c r="B3249" t="s">
        <v>71</v>
      </c>
      <c r="C3249">
        <v>12</v>
      </c>
      <c r="D3249" s="79" t="str">
        <f t="shared" si="200"/>
        <v>South</v>
      </c>
      <c r="E3249" s="79">
        <f t="shared" si="201"/>
        <v>0</v>
      </c>
      <c r="F3249" s="79">
        <f t="shared" si="202"/>
        <v>1</v>
      </c>
      <c r="G3249" s="79">
        <f t="shared" si="203"/>
        <v>0</v>
      </c>
    </row>
    <row r="3250" spans="1:7" x14ac:dyDescent="0.2">
      <c r="A3250">
        <v>3249</v>
      </c>
      <c r="B3250" t="s">
        <v>137</v>
      </c>
      <c r="C3250">
        <v>41</v>
      </c>
      <c r="D3250" s="79" t="str">
        <f t="shared" si="200"/>
        <v>Northeast</v>
      </c>
      <c r="E3250" s="79">
        <f t="shared" si="201"/>
        <v>1</v>
      </c>
      <c r="F3250" s="79">
        <f t="shared" si="202"/>
        <v>0</v>
      </c>
      <c r="G3250" s="79">
        <f t="shared" si="203"/>
        <v>0</v>
      </c>
    </row>
    <row r="3251" spans="1:7" x14ac:dyDescent="0.2">
      <c r="A3251">
        <v>3250</v>
      </c>
      <c r="B3251" t="s">
        <v>140</v>
      </c>
      <c r="C3251">
        <v>32</v>
      </c>
      <c r="D3251" s="79" t="str">
        <f t="shared" si="200"/>
        <v>South</v>
      </c>
      <c r="E3251" s="79">
        <f t="shared" si="201"/>
        <v>0</v>
      </c>
      <c r="F3251" s="79">
        <f t="shared" si="202"/>
        <v>1</v>
      </c>
      <c r="G3251" s="79">
        <f t="shared" si="203"/>
        <v>0</v>
      </c>
    </row>
    <row r="3252" spans="1:7" x14ac:dyDescent="0.2">
      <c r="A3252">
        <v>3251</v>
      </c>
      <c r="B3252" t="s">
        <v>147</v>
      </c>
      <c r="C3252">
        <v>15</v>
      </c>
      <c r="D3252" s="79" t="str">
        <f t="shared" si="200"/>
        <v>Midwest</v>
      </c>
      <c r="E3252" s="79">
        <f t="shared" si="201"/>
        <v>0</v>
      </c>
      <c r="F3252" s="79">
        <f t="shared" si="202"/>
        <v>0</v>
      </c>
      <c r="G3252" s="79">
        <f t="shared" si="203"/>
        <v>1</v>
      </c>
    </row>
    <row r="3253" spans="1:7" x14ac:dyDescent="0.2">
      <c r="A3253">
        <v>3252</v>
      </c>
      <c r="B3253" t="s">
        <v>106</v>
      </c>
      <c r="C3253">
        <v>39</v>
      </c>
      <c r="D3253" s="79" t="str">
        <f t="shared" si="200"/>
        <v>West</v>
      </c>
      <c r="E3253" s="79">
        <f t="shared" si="201"/>
        <v>0</v>
      </c>
      <c r="F3253" s="79">
        <f t="shared" si="202"/>
        <v>0</v>
      </c>
      <c r="G3253" s="79">
        <f t="shared" si="203"/>
        <v>0</v>
      </c>
    </row>
    <row r="3254" spans="1:7" x14ac:dyDescent="0.2">
      <c r="A3254">
        <v>3253</v>
      </c>
      <c r="B3254" t="s">
        <v>55</v>
      </c>
      <c r="C3254">
        <v>48</v>
      </c>
      <c r="D3254" s="79" t="str">
        <f t="shared" si="200"/>
        <v>West</v>
      </c>
      <c r="E3254" s="79">
        <f t="shared" si="201"/>
        <v>0</v>
      </c>
      <c r="F3254" s="79">
        <f t="shared" si="202"/>
        <v>0</v>
      </c>
      <c r="G3254" s="79">
        <f t="shared" si="203"/>
        <v>0</v>
      </c>
    </row>
    <row r="3255" spans="1:7" x14ac:dyDescent="0.2">
      <c r="A3255">
        <v>3254</v>
      </c>
      <c r="B3255" t="s">
        <v>144</v>
      </c>
      <c r="C3255">
        <v>8</v>
      </c>
      <c r="D3255" s="79" t="str">
        <f t="shared" si="200"/>
        <v>Midwest</v>
      </c>
      <c r="E3255" s="79">
        <f t="shared" si="201"/>
        <v>0</v>
      </c>
      <c r="F3255" s="79">
        <f t="shared" si="202"/>
        <v>0</v>
      </c>
      <c r="G3255" s="79">
        <f t="shared" si="203"/>
        <v>1</v>
      </c>
    </row>
    <row r="3256" spans="1:7" x14ac:dyDescent="0.2">
      <c r="A3256">
        <v>3255</v>
      </c>
      <c r="B3256" t="s">
        <v>115</v>
      </c>
      <c r="C3256">
        <v>11</v>
      </c>
      <c r="D3256" s="79" t="str">
        <f t="shared" si="200"/>
        <v>Midwest</v>
      </c>
      <c r="E3256" s="79">
        <f t="shared" si="201"/>
        <v>0</v>
      </c>
      <c r="F3256" s="79">
        <f t="shared" si="202"/>
        <v>0</v>
      </c>
      <c r="G3256" s="79">
        <f t="shared" si="203"/>
        <v>1</v>
      </c>
    </row>
    <row r="3257" spans="1:7" x14ac:dyDescent="0.2">
      <c r="A3257">
        <v>3256</v>
      </c>
      <c r="B3257" t="s">
        <v>126</v>
      </c>
      <c r="C3257">
        <v>36</v>
      </c>
      <c r="D3257" s="79" t="str">
        <f t="shared" si="200"/>
        <v>Northeast</v>
      </c>
      <c r="E3257" s="79">
        <f t="shared" si="201"/>
        <v>1</v>
      </c>
      <c r="F3257" s="79">
        <f t="shared" si="202"/>
        <v>0</v>
      </c>
      <c r="G3257" s="79">
        <f t="shared" si="203"/>
        <v>0</v>
      </c>
    </row>
    <row r="3258" spans="1:7" x14ac:dyDescent="0.2">
      <c r="A3258">
        <v>3257</v>
      </c>
      <c r="B3258" t="s">
        <v>149</v>
      </c>
      <c r="C3258">
        <v>50</v>
      </c>
      <c r="D3258" s="79" t="str">
        <f t="shared" si="200"/>
        <v>Midwest</v>
      </c>
      <c r="E3258" s="79">
        <f t="shared" si="201"/>
        <v>0</v>
      </c>
      <c r="F3258" s="79">
        <f t="shared" si="202"/>
        <v>0</v>
      </c>
      <c r="G3258" s="79">
        <f t="shared" si="203"/>
        <v>1</v>
      </c>
    </row>
    <row r="3259" spans="1:7" x14ac:dyDescent="0.2">
      <c r="A3259">
        <v>3258</v>
      </c>
      <c r="B3259" t="s">
        <v>147</v>
      </c>
      <c r="C3259">
        <v>39</v>
      </c>
      <c r="D3259" s="79" t="str">
        <f t="shared" si="200"/>
        <v>Midwest</v>
      </c>
      <c r="E3259" s="79">
        <f t="shared" si="201"/>
        <v>0</v>
      </c>
      <c r="F3259" s="79">
        <f t="shared" si="202"/>
        <v>0</v>
      </c>
      <c r="G3259" s="79">
        <f t="shared" si="203"/>
        <v>1</v>
      </c>
    </row>
    <row r="3260" spans="1:7" x14ac:dyDescent="0.2">
      <c r="A3260">
        <v>3259</v>
      </c>
      <c r="B3260" t="s">
        <v>126</v>
      </c>
      <c r="C3260">
        <v>11</v>
      </c>
      <c r="D3260" s="79" t="str">
        <f t="shared" si="200"/>
        <v>Northeast</v>
      </c>
      <c r="E3260" s="79">
        <f t="shared" si="201"/>
        <v>1</v>
      </c>
      <c r="F3260" s="79">
        <f t="shared" si="202"/>
        <v>0</v>
      </c>
      <c r="G3260" s="79">
        <f t="shared" si="203"/>
        <v>0</v>
      </c>
    </row>
    <row r="3261" spans="1:7" x14ac:dyDescent="0.2">
      <c r="A3261">
        <v>3260</v>
      </c>
      <c r="B3261" t="s">
        <v>100</v>
      </c>
      <c r="C3261">
        <v>5</v>
      </c>
      <c r="D3261" s="79" t="str">
        <f t="shared" si="200"/>
        <v>South</v>
      </c>
      <c r="E3261" s="79">
        <f t="shared" si="201"/>
        <v>0</v>
      </c>
      <c r="F3261" s="79">
        <f t="shared" si="202"/>
        <v>1</v>
      </c>
      <c r="G3261" s="79">
        <f t="shared" si="203"/>
        <v>0</v>
      </c>
    </row>
    <row r="3262" spans="1:7" x14ac:dyDescent="0.2">
      <c r="A3262">
        <v>3261</v>
      </c>
      <c r="B3262" t="s">
        <v>149</v>
      </c>
      <c r="C3262">
        <v>7</v>
      </c>
      <c r="D3262" s="79" t="str">
        <f t="shared" si="200"/>
        <v>Midwest</v>
      </c>
      <c r="E3262" s="79">
        <f t="shared" si="201"/>
        <v>0</v>
      </c>
      <c r="F3262" s="79">
        <f t="shared" si="202"/>
        <v>0</v>
      </c>
      <c r="G3262" s="79">
        <f t="shared" si="203"/>
        <v>1</v>
      </c>
    </row>
    <row r="3263" spans="1:7" x14ac:dyDescent="0.2">
      <c r="A3263">
        <v>3262</v>
      </c>
      <c r="B3263" t="s">
        <v>42</v>
      </c>
      <c r="C3263">
        <v>50</v>
      </c>
      <c r="D3263" s="79" t="str">
        <f t="shared" si="200"/>
        <v>Northeast</v>
      </c>
      <c r="E3263" s="79">
        <f t="shared" si="201"/>
        <v>1</v>
      </c>
      <c r="F3263" s="79">
        <f t="shared" si="202"/>
        <v>0</v>
      </c>
      <c r="G3263" s="79">
        <f t="shared" si="203"/>
        <v>0</v>
      </c>
    </row>
    <row r="3264" spans="1:7" x14ac:dyDescent="0.2">
      <c r="A3264">
        <v>3263</v>
      </c>
      <c r="B3264" t="s">
        <v>115</v>
      </c>
      <c r="C3264">
        <v>21</v>
      </c>
      <c r="D3264" s="79" t="str">
        <f t="shared" si="200"/>
        <v>Midwest</v>
      </c>
      <c r="E3264" s="79">
        <f t="shared" si="201"/>
        <v>0</v>
      </c>
      <c r="F3264" s="79">
        <f t="shared" si="202"/>
        <v>0</v>
      </c>
      <c r="G3264" s="79">
        <f t="shared" si="203"/>
        <v>1</v>
      </c>
    </row>
    <row r="3265" spans="1:7" x14ac:dyDescent="0.2">
      <c r="A3265">
        <v>3264</v>
      </c>
      <c r="B3265" t="s">
        <v>128</v>
      </c>
      <c r="C3265">
        <v>31</v>
      </c>
      <c r="D3265" s="79" t="str">
        <f t="shared" si="200"/>
        <v>Northeast</v>
      </c>
      <c r="E3265" s="79">
        <f t="shared" si="201"/>
        <v>1</v>
      </c>
      <c r="F3265" s="79">
        <f t="shared" si="202"/>
        <v>0</v>
      </c>
      <c r="G3265" s="79">
        <f t="shared" si="203"/>
        <v>0</v>
      </c>
    </row>
    <row r="3266" spans="1:7" x14ac:dyDescent="0.2">
      <c r="A3266">
        <v>3265</v>
      </c>
      <c r="B3266" t="s">
        <v>30</v>
      </c>
      <c r="C3266">
        <v>39</v>
      </c>
      <c r="D3266" s="79" t="str">
        <f t="shared" si="200"/>
        <v>Northeast</v>
      </c>
      <c r="E3266" s="79">
        <f t="shared" si="201"/>
        <v>1</v>
      </c>
      <c r="F3266" s="79">
        <f t="shared" si="202"/>
        <v>0</v>
      </c>
      <c r="G3266" s="79">
        <f t="shared" si="203"/>
        <v>0</v>
      </c>
    </row>
    <row r="3267" spans="1:7" x14ac:dyDescent="0.2">
      <c r="A3267">
        <v>3266</v>
      </c>
      <c r="B3267" t="s">
        <v>89</v>
      </c>
      <c r="C3267">
        <v>28</v>
      </c>
      <c r="D3267" s="79" t="str">
        <f t="shared" ref="D3267:D3330" si="204">IF(OR(B3267="Maine",B3267="New Hampshire",B3267="Vermont",B3267="Massachusetts",B3267="Rhode Island",B3267="Connecticut",B3267="New York",B3267="New Jersey",B3267="Pennsylvania"),"Northeast",
IF(OR(B3267="Delaware",B3267="Maryland",B3267="Virginia",B3267="West Virginia",B3267="North Carolina",B3267="South Carolina",B3267="Georgia",B3267="Florida",B3267="Kentucky",B3267="Tennessee",B3267="Alabama",B3267="Mississippi",B3267="Arkansas",B3267="Louisiana",B3267="Oklahoma",B3267="Texas"),"South",
IF(OR(B3267="Ohio",B3267="Michigan",B3267="Indiana",B3267="Illinois",B3267="Wisconsin",B3267="Minnesota",B3267="Iowa",B3267="Missouri",B3267="North Dakota",B3267="South Dakota",B3267="Nebraska",B3267="Kansas"),"Midwest",
IF(OR(B3267="Montana",B3267="Idaho",B3267="Wyoming",B3267="Colorado",B3267="Utah",B3267="Nevada",B3267="Arizona",B3267="New Mexico",B3267="Alaska",B3267="Hawaii",B3267="Washington",B3267="Oregon",B3267="California"),"West",
"Unknown"))))</f>
        <v>South</v>
      </c>
      <c r="E3267" s="79">
        <f t="shared" ref="E3267:E3330" si="205">IF(D3267="Northeast", 1, 0)</f>
        <v>0</v>
      </c>
      <c r="F3267" s="79">
        <f t="shared" ref="F3267:F3330" si="206">IF(D3267="South", 1, 0)</f>
        <v>1</v>
      </c>
      <c r="G3267" s="79">
        <f t="shared" ref="G3267:G3330" si="207">IF(D3267="Midwest", 1, 0)</f>
        <v>0</v>
      </c>
    </row>
    <row r="3268" spans="1:7" x14ac:dyDescent="0.2">
      <c r="A3268">
        <v>3267</v>
      </c>
      <c r="B3268" t="s">
        <v>89</v>
      </c>
      <c r="C3268">
        <v>33</v>
      </c>
      <c r="D3268" s="79" t="str">
        <f t="shared" si="204"/>
        <v>South</v>
      </c>
      <c r="E3268" s="79">
        <f t="shared" si="205"/>
        <v>0</v>
      </c>
      <c r="F3268" s="79">
        <f t="shared" si="206"/>
        <v>1</v>
      </c>
      <c r="G3268" s="79">
        <f t="shared" si="207"/>
        <v>0</v>
      </c>
    </row>
    <row r="3269" spans="1:7" x14ac:dyDescent="0.2">
      <c r="A3269">
        <v>3268</v>
      </c>
      <c r="B3269" t="s">
        <v>134</v>
      </c>
      <c r="C3269">
        <v>42</v>
      </c>
      <c r="D3269" s="79" t="str">
        <f t="shared" si="204"/>
        <v>West</v>
      </c>
      <c r="E3269" s="79">
        <f t="shared" si="205"/>
        <v>0</v>
      </c>
      <c r="F3269" s="79">
        <f t="shared" si="206"/>
        <v>0</v>
      </c>
      <c r="G3269" s="79">
        <f t="shared" si="207"/>
        <v>0</v>
      </c>
    </row>
    <row r="3270" spans="1:7" x14ac:dyDescent="0.2">
      <c r="A3270">
        <v>3269</v>
      </c>
      <c r="B3270" t="s">
        <v>71</v>
      </c>
      <c r="C3270">
        <v>5</v>
      </c>
      <c r="D3270" s="79" t="str">
        <f t="shared" si="204"/>
        <v>South</v>
      </c>
      <c r="E3270" s="79">
        <f t="shared" si="205"/>
        <v>0</v>
      </c>
      <c r="F3270" s="79">
        <f t="shared" si="206"/>
        <v>1</v>
      </c>
      <c r="G3270" s="79">
        <f t="shared" si="207"/>
        <v>0</v>
      </c>
    </row>
    <row r="3271" spans="1:7" x14ac:dyDescent="0.2">
      <c r="A3271">
        <v>3270</v>
      </c>
      <c r="B3271" t="s">
        <v>122</v>
      </c>
      <c r="C3271">
        <v>25</v>
      </c>
      <c r="D3271" s="79" t="str">
        <f t="shared" si="204"/>
        <v>Midwest</v>
      </c>
      <c r="E3271" s="79">
        <f t="shared" si="205"/>
        <v>0</v>
      </c>
      <c r="F3271" s="79">
        <f t="shared" si="206"/>
        <v>0</v>
      </c>
      <c r="G3271" s="79">
        <f t="shared" si="207"/>
        <v>1</v>
      </c>
    </row>
    <row r="3272" spans="1:7" x14ac:dyDescent="0.2">
      <c r="A3272">
        <v>3271</v>
      </c>
      <c r="B3272" t="s">
        <v>114</v>
      </c>
      <c r="C3272">
        <v>48</v>
      </c>
      <c r="D3272" s="79" t="str">
        <f t="shared" si="204"/>
        <v>Midwest</v>
      </c>
      <c r="E3272" s="79">
        <f t="shared" si="205"/>
        <v>0</v>
      </c>
      <c r="F3272" s="79">
        <f t="shared" si="206"/>
        <v>0</v>
      </c>
      <c r="G3272" s="79">
        <f t="shared" si="207"/>
        <v>1</v>
      </c>
    </row>
    <row r="3273" spans="1:7" x14ac:dyDescent="0.2">
      <c r="A3273">
        <v>3272</v>
      </c>
      <c r="B3273" t="s">
        <v>106</v>
      </c>
      <c r="C3273">
        <v>30</v>
      </c>
      <c r="D3273" s="79" t="str">
        <f t="shared" si="204"/>
        <v>West</v>
      </c>
      <c r="E3273" s="79">
        <f t="shared" si="205"/>
        <v>0</v>
      </c>
      <c r="F3273" s="79">
        <f t="shared" si="206"/>
        <v>0</v>
      </c>
      <c r="G3273" s="79">
        <f t="shared" si="207"/>
        <v>0</v>
      </c>
    </row>
    <row r="3274" spans="1:7" x14ac:dyDescent="0.2">
      <c r="A3274">
        <v>3273</v>
      </c>
      <c r="B3274" t="s">
        <v>104</v>
      </c>
      <c r="C3274">
        <v>34</v>
      </c>
      <c r="D3274" s="79" t="str">
        <f t="shared" si="204"/>
        <v>South</v>
      </c>
      <c r="E3274" s="79">
        <f t="shared" si="205"/>
        <v>0</v>
      </c>
      <c r="F3274" s="79">
        <f t="shared" si="206"/>
        <v>1</v>
      </c>
      <c r="G3274" s="79">
        <f t="shared" si="207"/>
        <v>0</v>
      </c>
    </row>
    <row r="3275" spans="1:7" x14ac:dyDescent="0.2">
      <c r="A3275">
        <v>3274</v>
      </c>
      <c r="B3275" t="s">
        <v>106</v>
      </c>
      <c r="C3275">
        <v>34</v>
      </c>
      <c r="D3275" s="79" t="str">
        <f t="shared" si="204"/>
        <v>West</v>
      </c>
      <c r="E3275" s="79">
        <f t="shared" si="205"/>
        <v>0</v>
      </c>
      <c r="F3275" s="79">
        <f t="shared" si="206"/>
        <v>0</v>
      </c>
      <c r="G3275" s="79">
        <f t="shared" si="207"/>
        <v>0</v>
      </c>
    </row>
    <row r="3276" spans="1:7" x14ac:dyDescent="0.2">
      <c r="A3276">
        <v>3275</v>
      </c>
      <c r="B3276" t="s">
        <v>100</v>
      </c>
      <c r="C3276">
        <v>14</v>
      </c>
      <c r="D3276" s="79" t="str">
        <f t="shared" si="204"/>
        <v>South</v>
      </c>
      <c r="E3276" s="79">
        <f t="shared" si="205"/>
        <v>0</v>
      </c>
      <c r="F3276" s="79">
        <f t="shared" si="206"/>
        <v>1</v>
      </c>
      <c r="G3276" s="79">
        <f t="shared" si="207"/>
        <v>0</v>
      </c>
    </row>
    <row r="3277" spans="1:7" x14ac:dyDescent="0.2">
      <c r="A3277">
        <v>3276</v>
      </c>
      <c r="B3277" t="s">
        <v>89</v>
      </c>
      <c r="C3277">
        <v>2</v>
      </c>
      <c r="D3277" s="79" t="str">
        <f t="shared" si="204"/>
        <v>South</v>
      </c>
      <c r="E3277" s="79">
        <f t="shared" si="205"/>
        <v>0</v>
      </c>
      <c r="F3277" s="79">
        <f t="shared" si="206"/>
        <v>1</v>
      </c>
      <c r="G3277" s="79">
        <f t="shared" si="207"/>
        <v>0</v>
      </c>
    </row>
    <row r="3278" spans="1:7" x14ac:dyDescent="0.2">
      <c r="A3278">
        <v>3277</v>
      </c>
      <c r="B3278" t="s">
        <v>146</v>
      </c>
      <c r="C3278">
        <v>41</v>
      </c>
      <c r="D3278" s="79" t="str">
        <f t="shared" si="204"/>
        <v>Midwest</v>
      </c>
      <c r="E3278" s="79">
        <f t="shared" si="205"/>
        <v>0</v>
      </c>
      <c r="F3278" s="79">
        <f t="shared" si="206"/>
        <v>0</v>
      </c>
      <c r="G3278" s="79">
        <f t="shared" si="207"/>
        <v>1</v>
      </c>
    </row>
    <row r="3279" spans="1:7" x14ac:dyDescent="0.2">
      <c r="A3279">
        <v>3278</v>
      </c>
      <c r="B3279" t="s">
        <v>104</v>
      </c>
      <c r="C3279">
        <v>3</v>
      </c>
      <c r="D3279" s="79" t="str">
        <f t="shared" si="204"/>
        <v>South</v>
      </c>
      <c r="E3279" s="79">
        <f t="shared" si="205"/>
        <v>0</v>
      </c>
      <c r="F3279" s="79">
        <f t="shared" si="206"/>
        <v>1</v>
      </c>
      <c r="G3279" s="79">
        <f t="shared" si="207"/>
        <v>0</v>
      </c>
    </row>
    <row r="3280" spans="1:7" x14ac:dyDescent="0.2">
      <c r="A3280">
        <v>3279</v>
      </c>
      <c r="B3280" t="s">
        <v>55</v>
      </c>
      <c r="C3280">
        <v>18</v>
      </c>
      <c r="D3280" s="79" t="str">
        <f t="shared" si="204"/>
        <v>West</v>
      </c>
      <c r="E3280" s="79">
        <f t="shared" si="205"/>
        <v>0</v>
      </c>
      <c r="F3280" s="79">
        <f t="shared" si="206"/>
        <v>0</v>
      </c>
      <c r="G3280" s="79">
        <f t="shared" si="207"/>
        <v>0</v>
      </c>
    </row>
    <row r="3281" spans="1:7" x14ac:dyDescent="0.2">
      <c r="A3281">
        <v>3280</v>
      </c>
      <c r="B3281" t="s">
        <v>50</v>
      </c>
      <c r="C3281">
        <v>1</v>
      </c>
      <c r="D3281" s="79" t="str">
        <f t="shared" si="204"/>
        <v>West</v>
      </c>
      <c r="E3281" s="79">
        <f t="shared" si="205"/>
        <v>0</v>
      </c>
      <c r="F3281" s="79">
        <f t="shared" si="206"/>
        <v>0</v>
      </c>
      <c r="G3281" s="79">
        <f t="shared" si="207"/>
        <v>0</v>
      </c>
    </row>
    <row r="3282" spans="1:7" x14ac:dyDescent="0.2">
      <c r="A3282">
        <v>3281</v>
      </c>
      <c r="B3282" t="s">
        <v>83</v>
      </c>
      <c r="C3282">
        <v>5</v>
      </c>
      <c r="D3282" s="79" t="str">
        <f t="shared" si="204"/>
        <v>Northeast</v>
      </c>
      <c r="E3282" s="79">
        <f t="shared" si="205"/>
        <v>1</v>
      </c>
      <c r="F3282" s="79">
        <f t="shared" si="206"/>
        <v>0</v>
      </c>
      <c r="G3282" s="79">
        <f t="shared" si="207"/>
        <v>0</v>
      </c>
    </row>
    <row r="3283" spans="1:7" x14ac:dyDescent="0.2">
      <c r="A3283">
        <v>3282</v>
      </c>
      <c r="B3283" t="s">
        <v>46</v>
      </c>
      <c r="C3283">
        <v>41</v>
      </c>
      <c r="D3283" s="79" t="str">
        <f t="shared" si="204"/>
        <v>West</v>
      </c>
      <c r="E3283" s="79">
        <f t="shared" si="205"/>
        <v>0</v>
      </c>
      <c r="F3283" s="79">
        <f t="shared" si="206"/>
        <v>0</v>
      </c>
      <c r="G3283" s="79">
        <f t="shared" si="207"/>
        <v>0</v>
      </c>
    </row>
    <row r="3284" spans="1:7" x14ac:dyDescent="0.2">
      <c r="A3284">
        <v>3283</v>
      </c>
      <c r="B3284" t="s">
        <v>98</v>
      </c>
      <c r="C3284">
        <v>5</v>
      </c>
      <c r="D3284" s="79" t="str">
        <f t="shared" si="204"/>
        <v>West</v>
      </c>
      <c r="E3284" s="79">
        <f t="shared" si="205"/>
        <v>0</v>
      </c>
      <c r="F3284" s="79">
        <f t="shared" si="206"/>
        <v>0</v>
      </c>
      <c r="G3284" s="79">
        <f t="shared" si="207"/>
        <v>0</v>
      </c>
    </row>
    <row r="3285" spans="1:7" x14ac:dyDescent="0.2">
      <c r="A3285">
        <v>3284</v>
      </c>
      <c r="B3285" t="s">
        <v>97</v>
      </c>
      <c r="C3285">
        <v>10</v>
      </c>
      <c r="D3285" s="79" t="str">
        <f t="shared" si="204"/>
        <v>South</v>
      </c>
      <c r="E3285" s="79">
        <f t="shared" si="205"/>
        <v>0</v>
      </c>
      <c r="F3285" s="79">
        <f t="shared" si="206"/>
        <v>1</v>
      </c>
      <c r="G3285" s="79">
        <f t="shared" si="207"/>
        <v>0</v>
      </c>
    </row>
    <row r="3286" spans="1:7" x14ac:dyDescent="0.2">
      <c r="A3286">
        <v>3285</v>
      </c>
      <c r="B3286" t="s">
        <v>21</v>
      </c>
      <c r="C3286">
        <v>20</v>
      </c>
      <c r="D3286" s="79" t="str">
        <f t="shared" si="204"/>
        <v>South</v>
      </c>
      <c r="E3286" s="79">
        <f t="shared" si="205"/>
        <v>0</v>
      </c>
      <c r="F3286" s="79">
        <f t="shared" si="206"/>
        <v>1</v>
      </c>
      <c r="G3286" s="79">
        <f t="shared" si="207"/>
        <v>0</v>
      </c>
    </row>
    <row r="3287" spans="1:7" x14ac:dyDescent="0.2">
      <c r="A3287">
        <v>3286</v>
      </c>
      <c r="B3287" t="s">
        <v>76</v>
      </c>
      <c r="C3287">
        <v>11</v>
      </c>
      <c r="D3287" s="79" t="str">
        <f t="shared" si="204"/>
        <v>West</v>
      </c>
      <c r="E3287" s="79">
        <f t="shared" si="205"/>
        <v>0</v>
      </c>
      <c r="F3287" s="79">
        <f t="shared" si="206"/>
        <v>0</v>
      </c>
      <c r="G3287" s="79">
        <f t="shared" si="207"/>
        <v>0</v>
      </c>
    </row>
    <row r="3288" spans="1:7" x14ac:dyDescent="0.2">
      <c r="A3288">
        <v>3287</v>
      </c>
      <c r="B3288" t="s">
        <v>114</v>
      </c>
      <c r="C3288">
        <v>4</v>
      </c>
      <c r="D3288" s="79" t="str">
        <f t="shared" si="204"/>
        <v>Midwest</v>
      </c>
      <c r="E3288" s="79">
        <f t="shared" si="205"/>
        <v>0</v>
      </c>
      <c r="F3288" s="79">
        <f t="shared" si="206"/>
        <v>0</v>
      </c>
      <c r="G3288" s="79">
        <f t="shared" si="207"/>
        <v>1</v>
      </c>
    </row>
    <row r="3289" spans="1:7" x14ac:dyDescent="0.2">
      <c r="A3289">
        <v>3288</v>
      </c>
      <c r="B3289" t="s">
        <v>63</v>
      </c>
      <c r="C3289">
        <v>38</v>
      </c>
      <c r="D3289" s="79" t="str">
        <f t="shared" si="204"/>
        <v>South</v>
      </c>
      <c r="E3289" s="79">
        <f t="shared" si="205"/>
        <v>0</v>
      </c>
      <c r="F3289" s="79">
        <f t="shared" si="206"/>
        <v>1</v>
      </c>
      <c r="G3289" s="79">
        <f t="shared" si="207"/>
        <v>0</v>
      </c>
    </row>
    <row r="3290" spans="1:7" x14ac:dyDescent="0.2">
      <c r="A3290">
        <v>3289</v>
      </c>
      <c r="B3290" t="s">
        <v>130</v>
      </c>
      <c r="C3290">
        <v>19</v>
      </c>
      <c r="D3290" s="79" t="str">
        <f t="shared" si="204"/>
        <v>South</v>
      </c>
      <c r="E3290" s="79">
        <f t="shared" si="205"/>
        <v>0</v>
      </c>
      <c r="F3290" s="79">
        <f t="shared" si="206"/>
        <v>1</v>
      </c>
      <c r="G3290" s="79">
        <f t="shared" si="207"/>
        <v>0</v>
      </c>
    </row>
    <row r="3291" spans="1:7" x14ac:dyDescent="0.2">
      <c r="A3291">
        <v>3290</v>
      </c>
      <c r="B3291" t="s">
        <v>55</v>
      </c>
      <c r="C3291">
        <v>16</v>
      </c>
      <c r="D3291" s="79" t="str">
        <f t="shared" si="204"/>
        <v>West</v>
      </c>
      <c r="E3291" s="79">
        <f t="shared" si="205"/>
        <v>0</v>
      </c>
      <c r="F3291" s="79">
        <f t="shared" si="206"/>
        <v>0</v>
      </c>
      <c r="G3291" s="79">
        <f t="shared" si="207"/>
        <v>0</v>
      </c>
    </row>
    <row r="3292" spans="1:7" x14ac:dyDescent="0.2">
      <c r="A3292">
        <v>3291</v>
      </c>
      <c r="B3292" t="s">
        <v>113</v>
      </c>
      <c r="C3292">
        <v>2</v>
      </c>
      <c r="D3292" s="79" t="str">
        <f t="shared" si="204"/>
        <v>Midwest</v>
      </c>
      <c r="E3292" s="79">
        <f t="shared" si="205"/>
        <v>0</v>
      </c>
      <c r="F3292" s="79">
        <f t="shared" si="206"/>
        <v>0</v>
      </c>
      <c r="G3292" s="79">
        <f t="shared" si="207"/>
        <v>1</v>
      </c>
    </row>
    <row r="3293" spans="1:7" x14ac:dyDescent="0.2">
      <c r="A3293">
        <v>3292</v>
      </c>
      <c r="B3293" t="s">
        <v>129</v>
      </c>
      <c r="C3293">
        <v>11</v>
      </c>
      <c r="D3293" s="79" t="str">
        <f t="shared" si="204"/>
        <v>West</v>
      </c>
      <c r="E3293" s="79">
        <f t="shared" si="205"/>
        <v>0</v>
      </c>
      <c r="F3293" s="79">
        <f t="shared" si="206"/>
        <v>0</v>
      </c>
      <c r="G3293" s="79">
        <f t="shared" si="207"/>
        <v>0</v>
      </c>
    </row>
    <row r="3294" spans="1:7" x14ac:dyDescent="0.2">
      <c r="A3294">
        <v>3293</v>
      </c>
      <c r="B3294" t="s">
        <v>67</v>
      </c>
      <c r="C3294">
        <v>18</v>
      </c>
      <c r="D3294" s="79" t="str">
        <f t="shared" si="204"/>
        <v>Midwest</v>
      </c>
      <c r="E3294" s="79">
        <f t="shared" si="205"/>
        <v>0</v>
      </c>
      <c r="F3294" s="79">
        <f t="shared" si="206"/>
        <v>0</v>
      </c>
      <c r="G3294" s="79">
        <f t="shared" si="207"/>
        <v>1</v>
      </c>
    </row>
    <row r="3295" spans="1:7" x14ac:dyDescent="0.2">
      <c r="A3295">
        <v>3294</v>
      </c>
      <c r="B3295" t="s">
        <v>63</v>
      </c>
      <c r="C3295">
        <v>47</v>
      </c>
      <c r="D3295" s="79" t="str">
        <f t="shared" si="204"/>
        <v>South</v>
      </c>
      <c r="E3295" s="79">
        <f t="shared" si="205"/>
        <v>0</v>
      </c>
      <c r="F3295" s="79">
        <f t="shared" si="206"/>
        <v>1</v>
      </c>
      <c r="G3295" s="79">
        <f t="shared" si="207"/>
        <v>0</v>
      </c>
    </row>
    <row r="3296" spans="1:7" x14ac:dyDescent="0.2">
      <c r="A3296">
        <v>3295</v>
      </c>
      <c r="B3296" t="s">
        <v>130</v>
      </c>
      <c r="C3296">
        <v>15</v>
      </c>
      <c r="D3296" s="79" t="str">
        <f t="shared" si="204"/>
        <v>South</v>
      </c>
      <c r="E3296" s="79">
        <f t="shared" si="205"/>
        <v>0</v>
      </c>
      <c r="F3296" s="79">
        <f t="shared" si="206"/>
        <v>1</v>
      </c>
      <c r="G3296" s="79">
        <f t="shared" si="207"/>
        <v>0</v>
      </c>
    </row>
    <row r="3297" spans="1:7" x14ac:dyDescent="0.2">
      <c r="A3297">
        <v>3296</v>
      </c>
      <c r="B3297" t="s">
        <v>63</v>
      </c>
      <c r="C3297">
        <v>15</v>
      </c>
      <c r="D3297" s="79" t="str">
        <f t="shared" si="204"/>
        <v>South</v>
      </c>
      <c r="E3297" s="79">
        <f t="shared" si="205"/>
        <v>0</v>
      </c>
      <c r="F3297" s="79">
        <f t="shared" si="206"/>
        <v>1</v>
      </c>
      <c r="G3297" s="79">
        <f t="shared" si="207"/>
        <v>0</v>
      </c>
    </row>
    <row r="3298" spans="1:7" x14ac:dyDescent="0.2">
      <c r="A3298">
        <v>3297</v>
      </c>
      <c r="B3298" t="s">
        <v>119</v>
      </c>
      <c r="C3298">
        <v>47</v>
      </c>
      <c r="D3298" s="79" t="str">
        <f t="shared" si="204"/>
        <v>West</v>
      </c>
      <c r="E3298" s="79">
        <f t="shared" si="205"/>
        <v>0</v>
      </c>
      <c r="F3298" s="79">
        <f t="shared" si="206"/>
        <v>0</v>
      </c>
      <c r="G3298" s="79">
        <f t="shared" si="207"/>
        <v>0</v>
      </c>
    </row>
    <row r="3299" spans="1:7" x14ac:dyDescent="0.2">
      <c r="A3299">
        <v>3298</v>
      </c>
      <c r="B3299" t="s">
        <v>63</v>
      </c>
      <c r="C3299">
        <v>47</v>
      </c>
      <c r="D3299" s="79" t="str">
        <f t="shared" si="204"/>
        <v>South</v>
      </c>
      <c r="E3299" s="79">
        <f t="shared" si="205"/>
        <v>0</v>
      </c>
      <c r="F3299" s="79">
        <f t="shared" si="206"/>
        <v>1</v>
      </c>
      <c r="G3299" s="79">
        <f t="shared" si="207"/>
        <v>0</v>
      </c>
    </row>
    <row r="3300" spans="1:7" x14ac:dyDescent="0.2">
      <c r="A3300">
        <v>3299</v>
      </c>
      <c r="B3300" t="s">
        <v>129</v>
      </c>
      <c r="C3300">
        <v>6</v>
      </c>
      <c r="D3300" s="79" t="str">
        <f t="shared" si="204"/>
        <v>West</v>
      </c>
      <c r="E3300" s="79">
        <f t="shared" si="205"/>
        <v>0</v>
      </c>
      <c r="F3300" s="79">
        <f t="shared" si="206"/>
        <v>0</v>
      </c>
      <c r="G3300" s="79">
        <f t="shared" si="207"/>
        <v>0</v>
      </c>
    </row>
    <row r="3301" spans="1:7" x14ac:dyDescent="0.2">
      <c r="A3301">
        <v>3300</v>
      </c>
      <c r="B3301" t="s">
        <v>146</v>
      </c>
      <c r="C3301">
        <v>18</v>
      </c>
      <c r="D3301" s="79" t="str">
        <f t="shared" si="204"/>
        <v>Midwest</v>
      </c>
      <c r="E3301" s="79">
        <f t="shared" si="205"/>
        <v>0</v>
      </c>
      <c r="F3301" s="79">
        <f t="shared" si="206"/>
        <v>0</v>
      </c>
      <c r="G3301" s="79">
        <f t="shared" si="207"/>
        <v>1</v>
      </c>
    </row>
    <row r="3302" spans="1:7" x14ac:dyDescent="0.2">
      <c r="A3302">
        <v>3301</v>
      </c>
      <c r="B3302" t="s">
        <v>100</v>
      </c>
      <c r="C3302">
        <v>40</v>
      </c>
      <c r="D3302" s="79" t="str">
        <f t="shared" si="204"/>
        <v>South</v>
      </c>
      <c r="E3302" s="79">
        <f t="shared" si="205"/>
        <v>0</v>
      </c>
      <c r="F3302" s="79">
        <f t="shared" si="206"/>
        <v>1</v>
      </c>
      <c r="G3302" s="79">
        <f t="shared" si="207"/>
        <v>0</v>
      </c>
    </row>
    <row r="3303" spans="1:7" x14ac:dyDescent="0.2">
      <c r="A3303">
        <v>3302</v>
      </c>
      <c r="B3303" t="s">
        <v>100</v>
      </c>
      <c r="C3303">
        <v>31</v>
      </c>
      <c r="D3303" s="79" t="str">
        <f t="shared" si="204"/>
        <v>South</v>
      </c>
      <c r="E3303" s="79">
        <f t="shared" si="205"/>
        <v>0</v>
      </c>
      <c r="F3303" s="79">
        <f t="shared" si="206"/>
        <v>1</v>
      </c>
      <c r="G3303" s="79">
        <f t="shared" si="207"/>
        <v>0</v>
      </c>
    </row>
    <row r="3304" spans="1:7" x14ac:dyDescent="0.2">
      <c r="A3304">
        <v>3303</v>
      </c>
      <c r="B3304" t="s">
        <v>89</v>
      </c>
      <c r="C3304">
        <v>31</v>
      </c>
      <c r="D3304" s="79" t="str">
        <f t="shared" si="204"/>
        <v>South</v>
      </c>
      <c r="E3304" s="79">
        <f t="shared" si="205"/>
        <v>0</v>
      </c>
      <c r="F3304" s="79">
        <f t="shared" si="206"/>
        <v>1</v>
      </c>
      <c r="G3304" s="79">
        <f t="shared" si="207"/>
        <v>0</v>
      </c>
    </row>
    <row r="3305" spans="1:7" x14ac:dyDescent="0.2">
      <c r="A3305">
        <v>3304</v>
      </c>
      <c r="B3305" t="s">
        <v>90</v>
      </c>
      <c r="C3305">
        <v>4</v>
      </c>
      <c r="D3305" s="79" t="str">
        <f t="shared" si="204"/>
        <v>South</v>
      </c>
      <c r="E3305" s="79">
        <f t="shared" si="205"/>
        <v>0</v>
      </c>
      <c r="F3305" s="79">
        <f t="shared" si="206"/>
        <v>1</v>
      </c>
      <c r="G3305" s="79">
        <f t="shared" si="207"/>
        <v>0</v>
      </c>
    </row>
    <row r="3306" spans="1:7" x14ac:dyDescent="0.2">
      <c r="A3306">
        <v>3305</v>
      </c>
      <c r="B3306" t="s">
        <v>90</v>
      </c>
      <c r="C3306">
        <v>36</v>
      </c>
      <c r="D3306" s="79" t="str">
        <f t="shared" si="204"/>
        <v>South</v>
      </c>
      <c r="E3306" s="79">
        <f t="shared" si="205"/>
        <v>0</v>
      </c>
      <c r="F3306" s="79">
        <f t="shared" si="206"/>
        <v>1</v>
      </c>
      <c r="G3306" s="79">
        <f t="shared" si="207"/>
        <v>0</v>
      </c>
    </row>
    <row r="3307" spans="1:7" x14ac:dyDescent="0.2">
      <c r="A3307">
        <v>3306</v>
      </c>
      <c r="B3307" t="s">
        <v>144</v>
      </c>
      <c r="C3307">
        <v>31</v>
      </c>
      <c r="D3307" s="79" t="str">
        <f t="shared" si="204"/>
        <v>Midwest</v>
      </c>
      <c r="E3307" s="79">
        <f t="shared" si="205"/>
        <v>0</v>
      </c>
      <c r="F3307" s="79">
        <f t="shared" si="206"/>
        <v>0</v>
      </c>
      <c r="G3307" s="79">
        <f t="shared" si="207"/>
        <v>1</v>
      </c>
    </row>
    <row r="3308" spans="1:7" x14ac:dyDescent="0.2">
      <c r="A3308">
        <v>3307</v>
      </c>
      <c r="B3308" t="s">
        <v>111</v>
      </c>
      <c r="C3308">
        <v>6</v>
      </c>
      <c r="D3308" s="79" t="str">
        <f t="shared" si="204"/>
        <v>West</v>
      </c>
      <c r="E3308" s="79">
        <f t="shared" si="205"/>
        <v>0</v>
      </c>
      <c r="F3308" s="79">
        <f t="shared" si="206"/>
        <v>0</v>
      </c>
      <c r="G3308" s="79">
        <f t="shared" si="207"/>
        <v>0</v>
      </c>
    </row>
    <row r="3309" spans="1:7" x14ac:dyDescent="0.2">
      <c r="A3309">
        <v>3308</v>
      </c>
      <c r="B3309" t="s">
        <v>137</v>
      </c>
      <c r="C3309">
        <v>1</v>
      </c>
      <c r="D3309" s="79" t="str">
        <f t="shared" si="204"/>
        <v>Northeast</v>
      </c>
      <c r="E3309" s="79">
        <f t="shared" si="205"/>
        <v>1</v>
      </c>
      <c r="F3309" s="79">
        <f t="shared" si="206"/>
        <v>0</v>
      </c>
      <c r="G3309" s="79">
        <f t="shared" si="207"/>
        <v>0</v>
      </c>
    </row>
    <row r="3310" spans="1:7" x14ac:dyDescent="0.2">
      <c r="A3310">
        <v>3309</v>
      </c>
      <c r="B3310" t="s">
        <v>139</v>
      </c>
      <c r="C3310">
        <v>29</v>
      </c>
      <c r="D3310" s="79" t="str">
        <f t="shared" si="204"/>
        <v>West</v>
      </c>
      <c r="E3310" s="79">
        <f t="shared" si="205"/>
        <v>0</v>
      </c>
      <c r="F3310" s="79">
        <f t="shared" si="206"/>
        <v>0</v>
      </c>
      <c r="G3310" s="79">
        <f t="shared" si="207"/>
        <v>0</v>
      </c>
    </row>
    <row r="3311" spans="1:7" x14ac:dyDescent="0.2">
      <c r="A3311">
        <v>3310</v>
      </c>
      <c r="B3311" t="s">
        <v>34</v>
      </c>
      <c r="C3311">
        <v>19</v>
      </c>
      <c r="D3311" s="79" t="str">
        <f t="shared" si="204"/>
        <v>Northeast</v>
      </c>
      <c r="E3311" s="79">
        <f t="shared" si="205"/>
        <v>1</v>
      </c>
      <c r="F3311" s="79">
        <f t="shared" si="206"/>
        <v>0</v>
      </c>
      <c r="G3311" s="79">
        <f t="shared" si="207"/>
        <v>0</v>
      </c>
    </row>
    <row r="3312" spans="1:7" x14ac:dyDescent="0.2">
      <c r="A3312">
        <v>3311</v>
      </c>
      <c r="B3312" t="s">
        <v>145</v>
      </c>
      <c r="C3312">
        <v>12</v>
      </c>
      <c r="D3312" s="79" t="str">
        <f t="shared" si="204"/>
        <v>Midwest</v>
      </c>
      <c r="E3312" s="79">
        <f t="shared" si="205"/>
        <v>0</v>
      </c>
      <c r="F3312" s="79">
        <f t="shared" si="206"/>
        <v>0</v>
      </c>
      <c r="G3312" s="79">
        <f t="shared" si="207"/>
        <v>1</v>
      </c>
    </row>
    <row r="3313" spans="1:7" x14ac:dyDescent="0.2">
      <c r="A3313">
        <v>3312</v>
      </c>
      <c r="B3313" t="s">
        <v>102</v>
      </c>
      <c r="C3313">
        <v>18</v>
      </c>
      <c r="D3313" s="79" t="str">
        <f t="shared" si="204"/>
        <v>South</v>
      </c>
      <c r="E3313" s="79">
        <f t="shared" si="205"/>
        <v>0</v>
      </c>
      <c r="F3313" s="79">
        <f t="shared" si="206"/>
        <v>1</v>
      </c>
      <c r="G3313" s="79">
        <f t="shared" si="207"/>
        <v>0</v>
      </c>
    </row>
    <row r="3314" spans="1:7" x14ac:dyDescent="0.2">
      <c r="A3314">
        <v>3313</v>
      </c>
      <c r="B3314" t="s">
        <v>59</v>
      </c>
      <c r="C3314">
        <v>45</v>
      </c>
      <c r="D3314" s="79" t="str">
        <f t="shared" si="204"/>
        <v>South</v>
      </c>
      <c r="E3314" s="79">
        <f t="shared" si="205"/>
        <v>0</v>
      </c>
      <c r="F3314" s="79">
        <f t="shared" si="206"/>
        <v>1</v>
      </c>
      <c r="G3314" s="79">
        <f t="shared" si="207"/>
        <v>0</v>
      </c>
    </row>
    <row r="3315" spans="1:7" x14ac:dyDescent="0.2">
      <c r="A3315">
        <v>3314</v>
      </c>
      <c r="B3315" t="s">
        <v>110</v>
      </c>
      <c r="C3315">
        <v>45</v>
      </c>
      <c r="D3315" s="79" t="str">
        <f t="shared" si="204"/>
        <v>Midwest</v>
      </c>
      <c r="E3315" s="79">
        <f t="shared" si="205"/>
        <v>0</v>
      </c>
      <c r="F3315" s="79">
        <f t="shared" si="206"/>
        <v>0</v>
      </c>
      <c r="G3315" s="79">
        <f t="shared" si="207"/>
        <v>1</v>
      </c>
    </row>
    <row r="3316" spans="1:7" x14ac:dyDescent="0.2">
      <c r="A3316">
        <v>3315</v>
      </c>
      <c r="B3316" t="s">
        <v>110</v>
      </c>
      <c r="C3316">
        <v>8</v>
      </c>
      <c r="D3316" s="79" t="str">
        <f t="shared" si="204"/>
        <v>Midwest</v>
      </c>
      <c r="E3316" s="79">
        <f t="shared" si="205"/>
        <v>0</v>
      </c>
      <c r="F3316" s="79">
        <f t="shared" si="206"/>
        <v>0</v>
      </c>
      <c r="G3316" s="79">
        <f t="shared" si="207"/>
        <v>1</v>
      </c>
    </row>
    <row r="3317" spans="1:7" x14ac:dyDescent="0.2">
      <c r="A3317">
        <v>3316</v>
      </c>
      <c r="B3317" t="s">
        <v>21</v>
      </c>
      <c r="C3317">
        <v>4</v>
      </c>
      <c r="D3317" s="79" t="str">
        <f t="shared" si="204"/>
        <v>South</v>
      </c>
      <c r="E3317" s="79">
        <f t="shared" si="205"/>
        <v>0</v>
      </c>
      <c r="F3317" s="79">
        <f t="shared" si="206"/>
        <v>1</v>
      </c>
      <c r="G3317" s="79">
        <f t="shared" si="207"/>
        <v>0</v>
      </c>
    </row>
    <row r="3318" spans="1:7" x14ac:dyDescent="0.2">
      <c r="A3318">
        <v>3317</v>
      </c>
      <c r="B3318" t="s">
        <v>129</v>
      </c>
      <c r="C3318">
        <v>5</v>
      </c>
      <c r="D3318" s="79" t="str">
        <f t="shared" si="204"/>
        <v>West</v>
      </c>
      <c r="E3318" s="79">
        <f t="shared" si="205"/>
        <v>0</v>
      </c>
      <c r="F3318" s="79">
        <f t="shared" si="206"/>
        <v>0</v>
      </c>
      <c r="G3318" s="79">
        <f t="shared" si="207"/>
        <v>0</v>
      </c>
    </row>
    <row r="3319" spans="1:7" x14ac:dyDescent="0.2">
      <c r="A3319">
        <v>3318</v>
      </c>
      <c r="B3319" t="s">
        <v>97</v>
      </c>
      <c r="C3319">
        <v>30</v>
      </c>
      <c r="D3319" s="79" t="str">
        <f t="shared" si="204"/>
        <v>South</v>
      </c>
      <c r="E3319" s="79">
        <f t="shared" si="205"/>
        <v>0</v>
      </c>
      <c r="F3319" s="79">
        <f t="shared" si="206"/>
        <v>1</v>
      </c>
      <c r="G3319" s="79">
        <f t="shared" si="207"/>
        <v>0</v>
      </c>
    </row>
    <row r="3320" spans="1:7" x14ac:dyDescent="0.2">
      <c r="A3320">
        <v>3319</v>
      </c>
      <c r="B3320" t="s">
        <v>113</v>
      </c>
      <c r="C3320">
        <v>15</v>
      </c>
      <c r="D3320" s="79" t="str">
        <f t="shared" si="204"/>
        <v>Midwest</v>
      </c>
      <c r="E3320" s="79">
        <f t="shared" si="205"/>
        <v>0</v>
      </c>
      <c r="F3320" s="79">
        <f t="shared" si="206"/>
        <v>0</v>
      </c>
      <c r="G3320" s="79">
        <f t="shared" si="207"/>
        <v>1</v>
      </c>
    </row>
    <row r="3321" spans="1:7" x14ac:dyDescent="0.2">
      <c r="A3321">
        <v>3320</v>
      </c>
      <c r="B3321" t="s">
        <v>113</v>
      </c>
      <c r="C3321">
        <v>17</v>
      </c>
      <c r="D3321" s="79" t="str">
        <f t="shared" si="204"/>
        <v>Midwest</v>
      </c>
      <c r="E3321" s="79">
        <f t="shared" si="205"/>
        <v>0</v>
      </c>
      <c r="F3321" s="79">
        <f t="shared" si="206"/>
        <v>0</v>
      </c>
      <c r="G3321" s="79">
        <f t="shared" si="207"/>
        <v>1</v>
      </c>
    </row>
    <row r="3322" spans="1:7" x14ac:dyDescent="0.2">
      <c r="A3322">
        <v>3321</v>
      </c>
      <c r="B3322" t="s">
        <v>114</v>
      </c>
      <c r="C3322">
        <v>45</v>
      </c>
      <c r="D3322" s="79" t="str">
        <f t="shared" si="204"/>
        <v>Midwest</v>
      </c>
      <c r="E3322" s="79">
        <f t="shared" si="205"/>
        <v>0</v>
      </c>
      <c r="F3322" s="79">
        <f t="shared" si="206"/>
        <v>0</v>
      </c>
      <c r="G3322" s="79">
        <f t="shared" si="207"/>
        <v>1</v>
      </c>
    </row>
    <row r="3323" spans="1:7" x14ac:dyDescent="0.2">
      <c r="A3323">
        <v>3322</v>
      </c>
      <c r="B3323" t="s">
        <v>30</v>
      </c>
      <c r="C3323">
        <v>3</v>
      </c>
      <c r="D3323" s="79" t="str">
        <f t="shared" si="204"/>
        <v>Northeast</v>
      </c>
      <c r="E3323" s="79">
        <f t="shared" si="205"/>
        <v>1</v>
      </c>
      <c r="F3323" s="79">
        <f t="shared" si="206"/>
        <v>0</v>
      </c>
      <c r="G3323" s="79">
        <f t="shared" si="207"/>
        <v>0</v>
      </c>
    </row>
    <row r="3324" spans="1:7" x14ac:dyDescent="0.2">
      <c r="A3324">
        <v>3323</v>
      </c>
      <c r="B3324" t="s">
        <v>115</v>
      </c>
      <c r="C3324">
        <v>43</v>
      </c>
      <c r="D3324" s="79" t="str">
        <f t="shared" si="204"/>
        <v>Midwest</v>
      </c>
      <c r="E3324" s="79">
        <f t="shared" si="205"/>
        <v>0</v>
      </c>
      <c r="F3324" s="79">
        <f t="shared" si="206"/>
        <v>0</v>
      </c>
      <c r="G3324" s="79">
        <f t="shared" si="207"/>
        <v>1</v>
      </c>
    </row>
    <row r="3325" spans="1:7" x14ac:dyDescent="0.2">
      <c r="A3325">
        <v>3324</v>
      </c>
      <c r="B3325" t="s">
        <v>113</v>
      </c>
      <c r="C3325">
        <v>4</v>
      </c>
      <c r="D3325" s="79" t="str">
        <f t="shared" si="204"/>
        <v>Midwest</v>
      </c>
      <c r="E3325" s="79">
        <f t="shared" si="205"/>
        <v>0</v>
      </c>
      <c r="F3325" s="79">
        <f t="shared" si="206"/>
        <v>0</v>
      </c>
      <c r="G3325" s="79">
        <f t="shared" si="207"/>
        <v>1</v>
      </c>
    </row>
    <row r="3326" spans="1:7" x14ac:dyDescent="0.2">
      <c r="A3326">
        <v>3325</v>
      </c>
      <c r="B3326" t="s">
        <v>67</v>
      </c>
      <c r="C3326">
        <v>41</v>
      </c>
      <c r="D3326" s="79" t="str">
        <f t="shared" si="204"/>
        <v>Midwest</v>
      </c>
      <c r="E3326" s="79">
        <f t="shared" si="205"/>
        <v>0</v>
      </c>
      <c r="F3326" s="79">
        <f t="shared" si="206"/>
        <v>0</v>
      </c>
      <c r="G3326" s="79">
        <f t="shared" si="207"/>
        <v>1</v>
      </c>
    </row>
    <row r="3327" spans="1:7" x14ac:dyDescent="0.2">
      <c r="A3327">
        <v>3326</v>
      </c>
      <c r="B3327" t="s">
        <v>119</v>
      </c>
      <c r="C3327">
        <v>16</v>
      </c>
      <c r="D3327" s="79" t="str">
        <f t="shared" si="204"/>
        <v>West</v>
      </c>
      <c r="E3327" s="79">
        <f t="shared" si="205"/>
        <v>0</v>
      </c>
      <c r="F3327" s="79">
        <f t="shared" si="206"/>
        <v>0</v>
      </c>
      <c r="G3327" s="79">
        <f t="shared" si="207"/>
        <v>0</v>
      </c>
    </row>
    <row r="3328" spans="1:7" x14ac:dyDescent="0.2">
      <c r="A3328">
        <v>3327</v>
      </c>
      <c r="B3328" t="s">
        <v>113</v>
      </c>
      <c r="C3328">
        <v>10</v>
      </c>
      <c r="D3328" s="79" t="str">
        <f t="shared" si="204"/>
        <v>Midwest</v>
      </c>
      <c r="E3328" s="79">
        <f t="shared" si="205"/>
        <v>0</v>
      </c>
      <c r="F3328" s="79">
        <f t="shared" si="206"/>
        <v>0</v>
      </c>
      <c r="G3328" s="79">
        <f t="shared" si="207"/>
        <v>1</v>
      </c>
    </row>
    <row r="3329" spans="1:7" x14ac:dyDescent="0.2">
      <c r="A3329">
        <v>3328</v>
      </c>
      <c r="B3329" t="s">
        <v>138</v>
      </c>
      <c r="C3329">
        <v>2</v>
      </c>
      <c r="D3329" s="79" t="str">
        <f t="shared" si="204"/>
        <v>Northeast</v>
      </c>
      <c r="E3329" s="79">
        <f t="shared" si="205"/>
        <v>1</v>
      </c>
      <c r="F3329" s="79">
        <f t="shared" si="206"/>
        <v>0</v>
      </c>
      <c r="G3329" s="79">
        <f t="shared" si="207"/>
        <v>0</v>
      </c>
    </row>
    <row r="3330" spans="1:7" x14ac:dyDescent="0.2">
      <c r="A3330">
        <v>3329</v>
      </c>
      <c r="B3330" t="s">
        <v>149</v>
      </c>
      <c r="C3330">
        <v>11</v>
      </c>
      <c r="D3330" s="79" t="str">
        <f t="shared" si="204"/>
        <v>Midwest</v>
      </c>
      <c r="E3330" s="79">
        <f t="shared" si="205"/>
        <v>0</v>
      </c>
      <c r="F3330" s="79">
        <f t="shared" si="206"/>
        <v>0</v>
      </c>
      <c r="G3330" s="79">
        <f t="shared" si="207"/>
        <v>1</v>
      </c>
    </row>
    <row r="3331" spans="1:7" x14ac:dyDescent="0.2">
      <c r="A3331">
        <v>3330</v>
      </c>
      <c r="B3331" t="s">
        <v>126</v>
      </c>
      <c r="C3331">
        <v>1</v>
      </c>
      <c r="D3331" s="79" t="str">
        <f t="shared" ref="D3331:D3394" si="208">IF(OR(B3331="Maine",B3331="New Hampshire",B3331="Vermont",B3331="Massachusetts",B3331="Rhode Island",B3331="Connecticut",B3331="New York",B3331="New Jersey",B3331="Pennsylvania"),"Northeast",
IF(OR(B3331="Delaware",B3331="Maryland",B3331="Virginia",B3331="West Virginia",B3331="North Carolina",B3331="South Carolina",B3331="Georgia",B3331="Florida",B3331="Kentucky",B3331="Tennessee",B3331="Alabama",B3331="Mississippi",B3331="Arkansas",B3331="Louisiana",B3331="Oklahoma",B3331="Texas"),"South",
IF(OR(B3331="Ohio",B3331="Michigan",B3331="Indiana",B3331="Illinois",B3331="Wisconsin",B3331="Minnesota",B3331="Iowa",B3331="Missouri",B3331="North Dakota",B3331="South Dakota",B3331="Nebraska",B3331="Kansas"),"Midwest",
IF(OR(B3331="Montana",B3331="Idaho",B3331="Wyoming",B3331="Colorado",B3331="Utah",B3331="Nevada",B3331="Arizona",B3331="New Mexico",B3331="Alaska",B3331="Hawaii",B3331="Washington",B3331="Oregon",B3331="California"),"West",
"Unknown"))))</f>
        <v>Northeast</v>
      </c>
      <c r="E3331" s="79">
        <f t="shared" ref="E3331:E3394" si="209">IF(D3331="Northeast", 1, 0)</f>
        <v>1</v>
      </c>
      <c r="F3331" s="79">
        <f t="shared" ref="F3331:F3394" si="210">IF(D3331="South", 1, 0)</f>
        <v>0</v>
      </c>
      <c r="G3331" s="79">
        <f t="shared" ref="G3331:G3394" si="211">IF(D3331="Midwest", 1, 0)</f>
        <v>0</v>
      </c>
    </row>
    <row r="3332" spans="1:7" x14ac:dyDescent="0.2">
      <c r="A3332">
        <v>3331</v>
      </c>
      <c r="B3332" t="s">
        <v>67</v>
      </c>
      <c r="C3332">
        <v>41</v>
      </c>
      <c r="D3332" s="79" t="str">
        <f t="shared" si="208"/>
        <v>Midwest</v>
      </c>
      <c r="E3332" s="79">
        <f t="shared" si="209"/>
        <v>0</v>
      </c>
      <c r="F3332" s="79">
        <f t="shared" si="210"/>
        <v>0</v>
      </c>
      <c r="G3332" s="79">
        <f t="shared" si="211"/>
        <v>1</v>
      </c>
    </row>
    <row r="3333" spans="1:7" x14ac:dyDescent="0.2">
      <c r="A3333">
        <v>3332</v>
      </c>
      <c r="B3333" t="s">
        <v>98</v>
      </c>
      <c r="C3333">
        <v>39</v>
      </c>
      <c r="D3333" s="79" t="str">
        <f t="shared" si="208"/>
        <v>West</v>
      </c>
      <c r="E3333" s="79">
        <f t="shared" si="209"/>
        <v>0</v>
      </c>
      <c r="F3333" s="79">
        <f t="shared" si="210"/>
        <v>0</v>
      </c>
      <c r="G3333" s="79">
        <f t="shared" si="211"/>
        <v>0</v>
      </c>
    </row>
    <row r="3334" spans="1:7" x14ac:dyDescent="0.2">
      <c r="A3334">
        <v>3333</v>
      </c>
      <c r="B3334" t="s">
        <v>148</v>
      </c>
      <c r="C3334">
        <v>1</v>
      </c>
      <c r="D3334" s="79" t="str">
        <f t="shared" si="208"/>
        <v>West</v>
      </c>
      <c r="E3334" s="79">
        <f t="shared" si="209"/>
        <v>0</v>
      </c>
      <c r="F3334" s="79">
        <f t="shared" si="210"/>
        <v>0</v>
      </c>
      <c r="G3334" s="79">
        <f t="shared" si="211"/>
        <v>0</v>
      </c>
    </row>
    <row r="3335" spans="1:7" x14ac:dyDescent="0.2">
      <c r="A3335">
        <v>3334</v>
      </c>
      <c r="B3335" t="s">
        <v>147</v>
      </c>
      <c r="C3335">
        <v>3</v>
      </c>
      <c r="D3335" s="79" t="str">
        <f t="shared" si="208"/>
        <v>Midwest</v>
      </c>
      <c r="E3335" s="79">
        <f t="shared" si="209"/>
        <v>0</v>
      </c>
      <c r="F3335" s="79">
        <f t="shared" si="210"/>
        <v>0</v>
      </c>
      <c r="G3335" s="79">
        <f t="shared" si="211"/>
        <v>1</v>
      </c>
    </row>
    <row r="3336" spans="1:7" x14ac:dyDescent="0.2">
      <c r="A3336">
        <v>3335</v>
      </c>
      <c r="B3336" t="s">
        <v>98</v>
      </c>
      <c r="C3336">
        <v>21</v>
      </c>
      <c r="D3336" s="79" t="str">
        <f t="shared" si="208"/>
        <v>West</v>
      </c>
      <c r="E3336" s="79">
        <f t="shared" si="209"/>
        <v>0</v>
      </c>
      <c r="F3336" s="79">
        <f t="shared" si="210"/>
        <v>0</v>
      </c>
      <c r="G3336" s="79">
        <f t="shared" si="211"/>
        <v>0</v>
      </c>
    </row>
    <row r="3337" spans="1:7" x14ac:dyDescent="0.2">
      <c r="A3337">
        <v>3336</v>
      </c>
      <c r="B3337" t="s">
        <v>104</v>
      </c>
      <c r="C3337">
        <v>48</v>
      </c>
      <c r="D3337" s="79" t="str">
        <f t="shared" si="208"/>
        <v>South</v>
      </c>
      <c r="E3337" s="79">
        <f t="shared" si="209"/>
        <v>0</v>
      </c>
      <c r="F3337" s="79">
        <f t="shared" si="210"/>
        <v>1</v>
      </c>
      <c r="G3337" s="79">
        <f t="shared" si="211"/>
        <v>0</v>
      </c>
    </row>
    <row r="3338" spans="1:7" x14ac:dyDescent="0.2">
      <c r="A3338">
        <v>3337</v>
      </c>
      <c r="B3338" t="s">
        <v>55</v>
      </c>
      <c r="C3338">
        <v>24</v>
      </c>
      <c r="D3338" s="79" t="str">
        <f t="shared" si="208"/>
        <v>West</v>
      </c>
      <c r="E3338" s="79">
        <f t="shared" si="209"/>
        <v>0</v>
      </c>
      <c r="F3338" s="79">
        <f t="shared" si="210"/>
        <v>0</v>
      </c>
      <c r="G3338" s="79">
        <f t="shared" si="211"/>
        <v>0</v>
      </c>
    </row>
    <row r="3339" spans="1:7" x14ac:dyDescent="0.2">
      <c r="A3339">
        <v>3338</v>
      </c>
      <c r="B3339" t="s">
        <v>116</v>
      </c>
      <c r="C3339">
        <v>45</v>
      </c>
      <c r="D3339" s="79" t="str">
        <f t="shared" si="208"/>
        <v>West</v>
      </c>
      <c r="E3339" s="79">
        <f t="shared" si="209"/>
        <v>0</v>
      </c>
      <c r="F3339" s="79">
        <f t="shared" si="210"/>
        <v>0</v>
      </c>
      <c r="G3339" s="79">
        <f t="shared" si="211"/>
        <v>0</v>
      </c>
    </row>
    <row r="3340" spans="1:7" x14ac:dyDescent="0.2">
      <c r="A3340">
        <v>3339</v>
      </c>
      <c r="B3340" t="s">
        <v>147</v>
      </c>
      <c r="C3340">
        <v>46</v>
      </c>
      <c r="D3340" s="79" t="str">
        <f t="shared" si="208"/>
        <v>Midwest</v>
      </c>
      <c r="E3340" s="79">
        <f t="shared" si="209"/>
        <v>0</v>
      </c>
      <c r="F3340" s="79">
        <f t="shared" si="210"/>
        <v>0</v>
      </c>
      <c r="G3340" s="79">
        <f t="shared" si="211"/>
        <v>1</v>
      </c>
    </row>
    <row r="3341" spans="1:7" x14ac:dyDescent="0.2">
      <c r="A3341">
        <v>3340</v>
      </c>
      <c r="B3341" t="s">
        <v>144</v>
      </c>
      <c r="C3341">
        <v>35</v>
      </c>
      <c r="D3341" s="79" t="str">
        <f t="shared" si="208"/>
        <v>Midwest</v>
      </c>
      <c r="E3341" s="79">
        <f t="shared" si="209"/>
        <v>0</v>
      </c>
      <c r="F3341" s="79">
        <f t="shared" si="210"/>
        <v>0</v>
      </c>
      <c r="G3341" s="79">
        <f t="shared" si="211"/>
        <v>1</v>
      </c>
    </row>
    <row r="3342" spans="1:7" x14ac:dyDescent="0.2">
      <c r="A3342">
        <v>3341</v>
      </c>
      <c r="B3342" t="s">
        <v>140</v>
      </c>
      <c r="C3342">
        <v>47</v>
      </c>
      <c r="D3342" s="79" t="str">
        <f t="shared" si="208"/>
        <v>South</v>
      </c>
      <c r="E3342" s="79">
        <f t="shared" si="209"/>
        <v>0</v>
      </c>
      <c r="F3342" s="79">
        <f t="shared" si="210"/>
        <v>1</v>
      </c>
      <c r="G3342" s="79">
        <f t="shared" si="211"/>
        <v>0</v>
      </c>
    </row>
    <row r="3343" spans="1:7" x14ac:dyDescent="0.2">
      <c r="A3343">
        <v>3342</v>
      </c>
      <c r="B3343" t="s">
        <v>138</v>
      </c>
      <c r="C3343">
        <v>35</v>
      </c>
      <c r="D3343" s="79" t="str">
        <f t="shared" si="208"/>
        <v>Northeast</v>
      </c>
      <c r="E3343" s="79">
        <f t="shared" si="209"/>
        <v>1</v>
      </c>
      <c r="F3343" s="79">
        <f t="shared" si="210"/>
        <v>0</v>
      </c>
      <c r="G3343" s="79">
        <f t="shared" si="211"/>
        <v>0</v>
      </c>
    </row>
    <row r="3344" spans="1:7" x14ac:dyDescent="0.2">
      <c r="A3344">
        <v>3343</v>
      </c>
      <c r="B3344" t="s">
        <v>126</v>
      </c>
      <c r="C3344">
        <v>45</v>
      </c>
      <c r="D3344" s="79" t="str">
        <f t="shared" si="208"/>
        <v>Northeast</v>
      </c>
      <c r="E3344" s="79">
        <f t="shared" si="209"/>
        <v>1</v>
      </c>
      <c r="F3344" s="79">
        <f t="shared" si="210"/>
        <v>0</v>
      </c>
      <c r="G3344" s="79">
        <f t="shared" si="211"/>
        <v>0</v>
      </c>
    </row>
    <row r="3345" spans="1:7" x14ac:dyDescent="0.2">
      <c r="A3345">
        <v>3344</v>
      </c>
      <c r="B3345" t="s">
        <v>21</v>
      </c>
      <c r="C3345">
        <v>6</v>
      </c>
      <c r="D3345" s="79" t="str">
        <f t="shared" si="208"/>
        <v>South</v>
      </c>
      <c r="E3345" s="79">
        <f t="shared" si="209"/>
        <v>0</v>
      </c>
      <c r="F3345" s="79">
        <f t="shared" si="210"/>
        <v>1</v>
      </c>
      <c r="G3345" s="79">
        <f t="shared" si="211"/>
        <v>0</v>
      </c>
    </row>
    <row r="3346" spans="1:7" x14ac:dyDescent="0.2">
      <c r="A3346">
        <v>3345</v>
      </c>
      <c r="B3346" t="s">
        <v>148</v>
      </c>
      <c r="C3346">
        <v>20</v>
      </c>
      <c r="D3346" s="79" t="str">
        <f t="shared" si="208"/>
        <v>West</v>
      </c>
      <c r="E3346" s="79">
        <f t="shared" si="209"/>
        <v>0</v>
      </c>
      <c r="F3346" s="79">
        <f t="shared" si="210"/>
        <v>0</v>
      </c>
      <c r="G3346" s="79">
        <f t="shared" si="211"/>
        <v>0</v>
      </c>
    </row>
    <row r="3347" spans="1:7" x14ac:dyDescent="0.2">
      <c r="A3347">
        <v>3346</v>
      </c>
      <c r="B3347" t="s">
        <v>102</v>
      </c>
      <c r="C3347">
        <v>3</v>
      </c>
      <c r="D3347" s="79" t="str">
        <f t="shared" si="208"/>
        <v>South</v>
      </c>
      <c r="E3347" s="79">
        <f t="shared" si="209"/>
        <v>0</v>
      </c>
      <c r="F3347" s="79">
        <f t="shared" si="210"/>
        <v>1</v>
      </c>
      <c r="G3347" s="79">
        <f t="shared" si="211"/>
        <v>0</v>
      </c>
    </row>
    <row r="3348" spans="1:7" x14ac:dyDescent="0.2">
      <c r="A3348">
        <v>3347</v>
      </c>
      <c r="B3348" t="s">
        <v>100</v>
      </c>
      <c r="C3348">
        <v>30</v>
      </c>
      <c r="D3348" s="79" t="str">
        <f t="shared" si="208"/>
        <v>South</v>
      </c>
      <c r="E3348" s="79">
        <f t="shared" si="209"/>
        <v>0</v>
      </c>
      <c r="F3348" s="79">
        <f t="shared" si="210"/>
        <v>1</v>
      </c>
      <c r="G3348" s="79">
        <f t="shared" si="211"/>
        <v>0</v>
      </c>
    </row>
    <row r="3349" spans="1:7" x14ac:dyDescent="0.2">
      <c r="A3349">
        <v>3348</v>
      </c>
      <c r="B3349" t="s">
        <v>145</v>
      </c>
      <c r="C3349">
        <v>28</v>
      </c>
      <c r="D3349" s="79" t="str">
        <f t="shared" si="208"/>
        <v>Midwest</v>
      </c>
      <c r="E3349" s="79">
        <f t="shared" si="209"/>
        <v>0</v>
      </c>
      <c r="F3349" s="79">
        <f t="shared" si="210"/>
        <v>0</v>
      </c>
      <c r="G3349" s="79">
        <f t="shared" si="211"/>
        <v>1</v>
      </c>
    </row>
    <row r="3350" spans="1:7" x14ac:dyDescent="0.2">
      <c r="A3350">
        <v>3349</v>
      </c>
      <c r="B3350" t="s">
        <v>81</v>
      </c>
      <c r="C3350">
        <v>15</v>
      </c>
      <c r="D3350" s="79" t="str">
        <f t="shared" si="208"/>
        <v>Northeast</v>
      </c>
      <c r="E3350" s="79">
        <f t="shared" si="209"/>
        <v>1</v>
      </c>
      <c r="F3350" s="79">
        <f t="shared" si="210"/>
        <v>0</v>
      </c>
      <c r="G3350" s="79">
        <f t="shared" si="211"/>
        <v>0</v>
      </c>
    </row>
    <row r="3351" spans="1:7" x14ac:dyDescent="0.2">
      <c r="A3351">
        <v>3350</v>
      </c>
      <c r="B3351" t="s">
        <v>141</v>
      </c>
      <c r="C3351">
        <v>29</v>
      </c>
      <c r="D3351" s="79" t="str">
        <f t="shared" si="208"/>
        <v>South</v>
      </c>
      <c r="E3351" s="79">
        <f t="shared" si="209"/>
        <v>0</v>
      </c>
      <c r="F3351" s="79">
        <f t="shared" si="210"/>
        <v>1</v>
      </c>
      <c r="G3351" s="79">
        <f t="shared" si="211"/>
        <v>0</v>
      </c>
    </row>
    <row r="3352" spans="1:7" x14ac:dyDescent="0.2">
      <c r="A3352">
        <v>3351</v>
      </c>
      <c r="B3352" t="s">
        <v>90</v>
      </c>
      <c r="C3352">
        <v>15</v>
      </c>
      <c r="D3352" s="79" t="str">
        <f t="shared" si="208"/>
        <v>South</v>
      </c>
      <c r="E3352" s="79">
        <f t="shared" si="209"/>
        <v>0</v>
      </c>
      <c r="F3352" s="79">
        <f t="shared" si="210"/>
        <v>1</v>
      </c>
      <c r="G3352" s="79">
        <f t="shared" si="211"/>
        <v>0</v>
      </c>
    </row>
    <row r="3353" spans="1:7" x14ac:dyDescent="0.2">
      <c r="A3353">
        <v>3352</v>
      </c>
      <c r="B3353" t="s">
        <v>81</v>
      </c>
      <c r="C3353">
        <v>18</v>
      </c>
      <c r="D3353" s="79" t="str">
        <f t="shared" si="208"/>
        <v>Northeast</v>
      </c>
      <c r="E3353" s="79">
        <f t="shared" si="209"/>
        <v>1</v>
      </c>
      <c r="F3353" s="79">
        <f t="shared" si="210"/>
        <v>0</v>
      </c>
      <c r="G3353" s="79">
        <f t="shared" si="211"/>
        <v>0</v>
      </c>
    </row>
    <row r="3354" spans="1:7" x14ac:dyDescent="0.2">
      <c r="A3354">
        <v>3353</v>
      </c>
      <c r="B3354" t="s">
        <v>148</v>
      </c>
      <c r="C3354">
        <v>7</v>
      </c>
      <c r="D3354" s="79" t="str">
        <f t="shared" si="208"/>
        <v>West</v>
      </c>
      <c r="E3354" s="79">
        <f t="shared" si="209"/>
        <v>0</v>
      </c>
      <c r="F3354" s="79">
        <f t="shared" si="210"/>
        <v>0</v>
      </c>
      <c r="G3354" s="79">
        <f t="shared" si="211"/>
        <v>0</v>
      </c>
    </row>
    <row r="3355" spans="1:7" x14ac:dyDescent="0.2">
      <c r="A3355">
        <v>3354</v>
      </c>
      <c r="B3355" t="s">
        <v>122</v>
      </c>
      <c r="C3355">
        <v>19</v>
      </c>
      <c r="D3355" s="79" t="str">
        <f t="shared" si="208"/>
        <v>Midwest</v>
      </c>
      <c r="E3355" s="79">
        <f t="shared" si="209"/>
        <v>0</v>
      </c>
      <c r="F3355" s="79">
        <f t="shared" si="210"/>
        <v>0</v>
      </c>
      <c r="G3355" s="79">
        <f t="shared" si="211"/>
        <v>1</v>
      </c>
    </row>
    <row r="3356" spans="1:7" x14ac:dyDescent="0.2">
      <c r="A3356">
        <v>3355</v>
      </c>
      <c r="B3356" t="s">
        <v>127</v>
      </c>
      <c r="C3356">
        <v>15</v>
      </c>
      <c r="D3356" s="79" t="str">
        <f t="shared" si="208"/>
        <v>South</v>
      </c>
      <c r="E3356" s="79">
        <f t="shared" si="209"/>
        <v>0</v>
      </c>
      <c r="F3356" s="79">
        <f t="shared" si="210"/>
        <v>1</v>
      </c>
      <c r="G3356" s="79">
        <f t="shared" si="211"/>
        <v>0</v>
      </c>
    </row>
    <row r="3357" spans="1:7" x14ac:dyDescent="0.2">
      <c r="A3357">
        <v>3356</v>
      </c>
      <c r="B3357" t="s">
        <v>78</v>
      </c>
      <c r="C3357">
        <v>3</v>
      </c>
      <c r="D3357" s="79" t="str">
        <f t="shared" si="208"/>
        <v>South</v>
      </c>
      <c r="E3357" s="79">
        <f t="shared" si="209"/>
        <v>0</v>
      </c>
      <c r="F3357" s="79">
        <f t="shared" si="210"/>
        <v>1</v>
      </c>
      <c r="G3357" s="79">
        <f t="shared" si="211"/>
        <v>0</v>
      </c>
    </row>
    <row r="3358" spans="1:7" x14ac:dyDescent="0.2">
      <c r="A3358">
        <v>3357</v>
      </c>
      <c r="B3358" t="s">
        <v>121</v>
      </c>
      <c r="C3358">
        <v>13</v>
      </c>
      <c r="D3358" s="79" t="str">
        <f t="shared" si="208"/>
        <v>South</v>
      </c>
      <c r="E3358" s="79">
        <f t="shared" si="209"/>
        <v>0</v>
      </c>
      <c r="F3358" s="79">
        <f t="shared" si="210"/>
        <v>1</v>
      </c>
      <c r="G3358" s="79">
        <f t="shared" si="211"/>
        <v>0</v>
      </c>
    </row>
    <row r="3359" spans="1:7" x14ac:dyDescent="0.2">
      <c r="A3359">
        <v>3358</v>
      </c>
      <c r="B3359" t="s">
        <v>71</v>
      </c>
      <c r="C3359">
        <v>37</v>
      </c>
      <c r="D3359" s="79" t="str">
        <f t="shared" si="208"/>
        <v>South</v>
      </c>
      <c r="E3359" s="79">
        <f t="shared" si="209"/>
        <v>0</v>
      </c>
      <c r="F3359" s="79">
        <f t="shared" si="210"/>
        <v>1</v>
      </c>
      <c r="G3359" s="79">
        <f t="shared" si="211"/>
        <v>0</v>
      </c>
    </row>
    <row r="3360" spans="1:7" x14ac:dyDescent="0.2">
      <c r="A3360">
        <v>3359</v>
      </c>
      <c r="B3360" t="s">
        <v>121</v>
      </c>
      <c r="C3360">
        <v>26</v>
      </c>
      <c r="D3360" s="79" t="str">
        <f t="shared" si="208"/>
        <v>South</v>
      </c>
      <c r="E3360" s="79">
        <f t="shared" si="209"/>
        <v>0</v>
      </c>
      <c r="F3360" s="79">
        <f t="shared" si="210"/>
        <v>1</v>
      </c>
      <c r="G3360" s="79">
        <f t="shared" si="211"/>
        <v>0</v>
      </c>
    </row>
    <row r="3361" spans="1:7" x14ac:dyDescent="0.2">
      <c r="A3361">
        <v>3360</v>
      </c>
      <c r="B3361" t="s">
        <v>81</v>
      </c>
      <c r="C3361">
        <v>29</v>
      </c>
      <c r="D3361" s="79" t="str">
        <f t="shared" si="208"/>
        <v>Northeast</v>
      </c>
      <c r="E3361" s="79">
        <f t="shared" si="209"/>
        <v>1</v>
      </c>
      <c r="F3361" s="79">
        <f t="shared" si="210"/>
        <v>0</v>
      </c>
      <c r="G3361" s="79">
        <f t="shared" si="211"/>
        <v>0</v>
      </c>
    </row>
    <row r="3362" spans="1:7" x14ac:dyDescent="0.2">
      <c r="A3362">
        <v>3361</v>
      </c>
      <c r="B3362" t="s">
        <v>147</v>
      </c>
      <c r="C3362">
        <v>47</v>
      </c>
      <c r="D3362" s="79" t="str">
        <f t="shared" si="208"/>
        <v>Midwest</v>
      </c>
      <c r="E3362" s="79">
        <f t="shared" si="209"/>
        <v>0</v>
      </c>
      <c r="F3362" s="79">
        <f t="shared" si="210"/>
        <v>0</v>
      </c>
      <c r="G3362" s="79">
        <f t="shared" si="211"/>
        <v>1</v>
      </c>
    </row>
    <row r="3363" spans="1:7" x14ac:dyDescent="0.2">
      <c r="A3363">
        <v>3362</v>
      </c>
      <c r="B3363" t="s">
        <v>102</v>
      </c>
      <c r="C3363">
        <v>47</v>
      </c>
      <c r="D3363" s="79" t="str">
        <f t="shared" si="208"/>
        <v>South</v>
      </c>
      <c r="E3363" s="79">
        <f t="shared" si="209"/>
        <v>0</v>
      </c>
      <c r="F3363" s="79">
        <f t="shared" si="210"/>
        <v>1</v>
      </c>
      <c r="G3363" s="79">
        <f t="shared" si="211"/>
        <v>0</v>
      </c>
    </row>
    <row r="3364" spans="1:7" x14ac:dyDescent="0.2">
      <c r="A3364">
        <v>3363</v>
      </c>
      <c r="B3364" t="s">
        <v>121</v>
      </c>
      <c r="C3364">
        <v>48</v>
      </c>
      <c r="D3364" s="79" t="str">
        <f t="shared" si="208"/>
        <v>South</v>
      </c>
      <c r="E3364" s="79">
        <f t="shared" si="209"/>
        <v>0</v>
      </c>
      <c r="F3364" s="79">
        <f t="shared" si="210"/>
        <v>1</v>
      </c>
      <c r="G3364" s="79">
        <f t="shared" si="211"/>
        <v>0</v>
      </c>
    </row>
    <row r="3365" spans="1:7" x14ac:dyDescent="0.2">
      <c r="A3365">
        <v>3364</v>
      </c>
      <c r="B3365" t="s">
        <v>98</v>
      </c>
      <c r="C3365">
        <v>46</v>
      </c>
      <c r="D3365" s="79" t="str">
        <f t="shared" si="208"/>
        <v>West</v>
      </c>
      <c r="E3365" s="79">
        <f t="shared" si="209"/>
        <v>0</v>
      </c>
      <c r="F3365" s="79">
        <f t="shared" si="210"/>
        <v>0</v>
      </c>
      <c r="G3365" s="79">
        <f t="shared" si="211"/>
        <v>0</v>
      </c>
    </row>
    <row r="3366" spans="1:7" x14ac:dyDescent="0.2">
      <c r="A3366">
        <v>3365</v>
      </c>
      <c r="B3366" t="s">
        <v>46</v>
      </c>
      <c r="C3366">
        <v>7</v>
      </c>
      <c r="D3366" s="79" t="str">
        <f t="shared" si="208"/>
        <v>West</v>
      </c>
      <c r="E3366" s="79">
        <f t="shared" si="209"/>
        <v>0</v>
      </c>
      <c r="F3366" s="79">
        <f t="shared" si="210"/>
        <v>0</v>
      </c>
      <c r="G3366" s="79">
        <f t="shared" si="211"/>
        <v>0</v>
      </c>
    </row>
    <row r="3367" spans="1:7" x14ac:dyDescent="0.2">
      <c r="A3367">
        <v>3366</v>
      </c>
      <c r="B3367" t="s">
        <v>121</v>
      </c>
      <c r="C3367">
        <v>45</v>
      </c>
      <c r="D3367" s="79" t="str">
        <f t="shared" si="208"/>
        <v>South</v>
      </c>
      <c r="E3367" s="79">
        <f t="shared" si="209"/>
        <v>0</v>
      </c>
      <c r="F3367" s="79">
        <f t="shared" si="210"/>
        <v>1</v>
      </c>
      <c r="G3367" s="79">
        <f t="shared" si="211"/>
        <v>0</v>
      </c>
    </row>
    <row r="3368" spans="1:7" x14ac:dyDescent="0.2">
      <c r="A3368">
        <v>3367</v>
      </c>
      <c r="B3368" t="s">
        <v>97</v>
      </c>
      <c r="C3368">
        <v>47</v>
      </c>
      <c r="D3368" s="79" t="str">
        <f t="shared" si="208"/>
        <v>South</v>
      </c>
      <c r="E3368" s="79">
        <f t="shared" si="209"/>
        <v>0</v>
      </c>
      <c r="F3368" s="79">
        <f t="shared" si="210"/>
        <v>1</v>
      </c>
      <c r="G3368" s="79">
        <f t="shared" si="211"/>
        <v>0</v>
      </c>
    </row>
    <row r="3369" spans="1:7" x14ac:dyDescent="0.2">
      <c r="A3369">
        <v>3368</v>
      </c>
      <c r="B3369" t="s">
        <v>121</v>
      </c>
      <c r="C3369">
        <v>6</v>
      </c>
      <c r="D3369" s="79" t="str">
        <f t="shared" si="208"/>
        <v>South</v>
      </c>
      <c r="E3369" s="79">
        <f t="shared" si="209"/>
        <v>0</v>
      </c>
      <c r="F3369" s="79">
        <f t="shared" si="210"/>
        <v>1</v>
      </c>
      <c r="G3369" s="79">
        <f t="shared" si="211"/>
        <v>0</v>
      </c>
    </row>
    <row r="3370" spans="1:7" x14ac:dyDescent="0.2">
      <c r="A3370">
        <v>3369</v>
      </c>
      <c r="B3370" t="s">
        <v>144</v>
      </c>
      <c r="C3370">
        <v>29</v>
      </c>
      <c r="D3370" s="79" t="str">
        <f t="shared" si="208"/>
        <v>Midwest</v>
      </c>
      <c r="E3370" s="79">
        <f t="shared" si="209"/>
        <v>0</v>
      </c>
      <c r="F3370" s="79">
        <f t="shared" si="210"/>
        <v>0</v>
      </c>
      <c r="G3370" s="79">
        <f t="shared" si="211"/>
        <v>1</v>
      </c>
    </row>
    <row r="3371" spans="1:7" x14ac:dyDescent="0.2">
      <c r="A3371">
        <v>3370</v>
      </c>
      <c r="B3371" t="s">
        <v>30</v>
      </c>
      <c r="C3371">
        <v>42</v>
      </c>
      <c r="D3371" s="79" t="str">
        <f t="shared" si="208"/>
        <v>Northeast</v>
      </c>
      <c r="E3371" s="79">
        <f t="shared" si="209"/>
        <v>1</v>
      </c>
      <c r="F3371" s="79">
        <f t="shared" si="210"/>
        <v>0</v>
      </c>
      <c r="G3371" s="79">
        <f t="shared" si="211"/>
        <v>0</v>
      </c>
    </row>
    <row r="3372" spans="1:7" x14ac:dyDescent="0.2">
      <c r="A3372">
        <v>3371</v>
      </c>
      <c r="B3372" t="s">
        <v>114</v>
      </c>
      <c r="C3372">
        <v>46</v>
      </c>
      <c r="D3372" s="79" t="str">
        <f t="shared" si="208"/>
        <v>Midwest</v>
      </c>
      <c r="E3372" s="79">
        <f t="shared" si="209"/>
        <v>0</v>
      </c>
      <c r="F3372" s="79">
        <f t="shared" si="210"/>
        <v>0</v>
      </c>
      <c r="G3372" s="79">
        <f t="shared" si="211"/>
        <v>1</v>
      </c>
    </row>
    <row r="3373" spans="1:7" x14ac:dyDescent="0.2">
      <c r="A3373">
        <v>3372</v>
      </c>
      <c r="B3373" t="s">
        <v>111</v>
      </c>
      <c r="C3373">
        <v>28</v>
      </c>
      <c r="D3373" s="79" t="str">
        <f t="shared" si="208"/>
        <v>West</v>
      </c>
      <c r="E3373" s="79">
        <f t="shared" si="209"/>
        <v>0</v>
      </c>
      <c r="F3373" s="79">
        <f t="shared" si="210"/>
        <v>0</v>
      </c>
      <c r="G3373" s="79">
        <f t="shared" si="211"/>
        <v>0</v>
      </c>
    </row>
    <row r="3374" spans="1:7" x14ac:dyDescent="0.2">
      <c r="A3374">
        <v>3373</v>
      </c>
      <c r="B3374" t="s">
        <v>137</v>
      </c>
      <c r="C3374">
        <v>14</v>
      </c>
      <c r="D3374" s="79" t="str">
        <f t="shared" si="208"/>
        <v>Northeast</v>
      </c>
      <c r="E3374" s="79">
        <f t="shared" si="209"/>
        <v>1</v>
      </c>
      <c r="F3374" s="79">
        <f t="shared" si="210"/>
        <v>0</v>
      </c>
      <c r="G3374" s="79">
        <f t="shared" si="211"/>
        <v>0</v>
      </c>
    </row>
    <row r="3375" spans="1:7" x14ac:dyDescent="0.2">
      <c r="A3375">
        <v>3374</v>
      </c>
      <c r="B3375" t="s">
        <v>147</v>
      </c>
      <c r="C3375">
        <v>12</v>
      </c>
      <c r="D3375" s="79" t="str">
        <f t="shared" si="208"/>
        <v>Midwest</v>
      </c>
      <c r="E3375" s="79">
        <f t="shared" si="209"/>
        <v>0</v>
      </c>
      <c r="F3375" s="79">
        <f t="shared" si="210"/>
        <v>0</v>
      </c>
      <c r="G3375" s="79">
        <f t="shared" si="211"/>
        <v>1</v>
      </c>
    </row>
    <row r="3376" spans="1:7" x14ac:dyDescent="0.2">
      <c r="A3376">
        <v>3375</v>
      </c>
      <c r="B3376" t="s">
        <v>106</v>
      </c>
      <c r="C3376">
        <v>41</v>
      </c>
      <c r="D3376" s="79" t="str">
        <f t="shared" si="208"/>
        <v>West</v>
      </c>
      <c r="E3376" s="79">
        <f t="shared" si="209"/>
        <v>0</v>
      </c>
      <c r="F3376" s="79">
        <f t="shared" si="210"/>
        <v>0</v>
      </c>
      <c r="G3376" s="79">
        <f t="shared" si="211"/>
        <v>0</v>
      </c>
    </row>
    <row r="3377" spans="1:7" x14ac:dyDescent="0.2">
      <c r="A3377">
        <v>3376</v>
      </c>
      <c r="B3377" t="s">
        <v>138</v>
      </c>
      <c r="C3377">
        <v>8</v>
      </c>
      <c r="D3377" s="79" t="str">
        <f t="shared" si="208"/>
        <v>Northeast</v>
      </c>
      <c r="E3377" s="79">
        <f t="shared" si="209"/>
        <v>1</v>
      </c>
      <c r="F3377" s="79">
        <f t="shared" si="210"/>
        <v>0</v>
      </c>
      <c r="G3377" s="79">
        <f t="shared" si="211"/>
        <v>0</v>
      </c>
    </row>
    <row r="3378" spans="1:7" x14ac:dyDescent="0.2">
      <c r="A3378">
        <v>3377</v>
      </c>
      <c r="B3378" t="s">
        <v>122</v>
      </c>
      <c r="C3378">
        <v>24</v>
      </c>
      <c r="D3378" s="79" t="str">
        <f t="shared" si="208"/>
        <v>Midwest</v>
      </c>
      <c r="E3378" s="79">
        <f t="shared" si="209"/>
        <v>0</v>
      </c>
      <c r="F3378" s="79">
        <f t="shared" si="210"/>
        <v>0</v>
      </c>
      <c r="G3378" s="79">
        <f t="shared" si="211"/>
        <v>1</v>
      </c>
    </row>
    <row r="3379" spans="1:7" x14ac:dyDescent="0.2">
      <c r="A3379">
        <v>3378</v>
      </c>
      <c r="B3379" t="s">
        <v>21</v>
      </c>
      <c r="C3379">
        <v>18</v>
      </c>
      <c r="D3379" s="79" t="str">
        <f t="shared" si="208"/>
        <v>South</v>
      </c>
      <c r="E3379" s="79">
        <f t="shared" si="209"/>
        <v>0</v>
      </c>
      <c r="F3379" s="79">
        <f t="shared" si="210"/>
        <v>1</v>
      </c>
      <c r="G3379" s="79">
        <f t="shared" si="211"/>
        <v>0</v>
      </c>
    </row>
    <row r="3380" spans="1:7" x14ac:dyDescent="0.2">
      <c r="A3380">
        <v>3379</v>
      </c>
      <c r="B3380" t="s">
        <v>147</v>
      </c>
      <c r="C3380">
        <v>6</v>
      </c>
      <c r="D3380" s="79" t="str">
        <f t="shared" si="208"/>
        <v>Midwest</v>
      </c>
      <c r="E3380" s="79">
        <f t="shared" si="209"/>
        <v>0</v>
      </c>
      <c r="F3380" s="79">
        <f t="shared" si="210"/>
        <v>0</v>
      </c>
      <c r="G3380" s="79">
        <f t="shared" si="211"/>
        <v>1</v>
      </c>
    </row>
    <row r="3381" spans="1:7" x14ac:dyDescent="0.2">
      <c r="A3381">
        <v>3380</v>
      </c>
      <c r="B3381" t="s">
        <v>121</v>
      </c>
      <c r="C3381">
        <v>40</v>
      </c>
      <c r="D3381" s="79" t="str">
        <f t="shared" si="208"/>
        <v>South</v>
      </c>
      <c r="E3381" s="79">
        <f t="shared" si="209"/>
        <v>0</v>
      </c>
      <c r="F3381" s="79">
        <f t="shared" si="210"/>
        <v>1</v>
      </c>
      <c r="G3381" s="79">
        <f t="shared" si="211"/>
        <v>0</v>
      </c>
    </row>
    <row r="3382" spans="1:7" x14ac:dyDescent="0.2">
      <c r="A3382">
        <v>3381</v>
      </c>
      <c r="B3382" t="s">
        <v>113</v>
      </c>
      <c r="C3382">
        <v>6</v>
      </c>
      <c r="D3382" s="79" t="str">
        <f t="shared" si="208"/>
        <v>Midwest</v>
      </c>
      <c r="E3382" s="79">
        <f t="shared" si="209"/>
        <v>0</v>
      </c>
      <c r="F3382" s="79">
        <f t="shared" si="210"/>
        <v>0</v>
      </c>
      <c r="G3382" s="79">
        <f t="shared" si="211"/>
        <v>1</v>
      </c>
    </row>
    <row r="3383" spans="1:7" x14ac:dyDescent="0.2">
      <c r="A3383">
        <v>3382</v>
      </c>
      <c r="B3383" t="s">
        <v>147</v>
      </c>
      <c r="C3383">
        <v>27</v>
      </c>
      <c r="D3383" s="79" t="str">
        <f t="shared" si="208"/>
        <v>Midwest</v>
      </c>
      <c r="E3383" s="79">
        <f t="shared" si="209"/>
        <v>0</v>
      </c>
      <c r="F3383" s="79">
        <f t="shared" si="210"/>
        <v>0</v>
      </c>
      <c r="G3383" s="79">
        <f t="shared" si="211"/>
        <v>1</v>
      </c>
    </row>
    <row r="3384" spans="1:7" x14ac:dyDescent="0.2">
      <c r="A3384">
        <v>3383</v>
      </c>
      <c r="B3384" t="s">
        <v>144</v>
      </c>
      <c r="C3384">
        <v>2</v>
      </c>
      <c r="D3384" s="79" t="str">
        <f t="shared" si="208"/>
        <v>Midwest</v>
      </c>
      <c r="E3384" s="79">
        <f t="shared" si="209"/>
        <v>0</v>
      </c>
      <c r="F3384" s="79">
        <f t="shared" si="210"/>
        <v>0</v>
      </c>
      <c r="G3384" s="79">
        <f t="shared" si="211"/>
        <v>1</v>
      </c>
    </row>
    <row r="3385" spans="1:7" x14ac:dyDescent="0.2">
      <c r="A3385">
        <v>3384</v>
      </c>
      <c r="B3385" t="s">
        <v>78</v>
      </c>
      <c r="C3385">
        <v>39</v>
      </c>
      <c r="D3385" s="79" t="str">
        <f t="shared" si="208"/>
        <v>South</v>
      </c>
      <c r="E3385" s="79">
        <f t="shared" si="209"/>
        <v>0</v>
      </c>
      <c r="F3385" s="79">
        <f t="shared" si="210"/>
        <v>1</v>
      </c>
      <c r="G3385" s="79">
        <f t="shared" si="211"/>
        <v>0</v>
      </c>
    </row>
    <row r="3386" spans="1:7" x14ac:dyDescent="0.2">
      <c r="A3386">
        <v>3385</v>
      </c>
      <c r="B3386" t="s">
        <v>147</v>
      </c>
      <c r="C3386">
        <v>9</v>
      </c>
      <c r="D3386" s="79" t="str">
        <f t="shared" si="208"/>
        <v>Midwest</v>
      </c>
      <c r="E3386" s="79">
        <f t="shared" si="209"/>
        <v>0</v>
      </c>
      <c r="F3386" s="79">
        <f t="shared" si="210"/>
        <v>0</v>
      </c>
      <c r="G3386" s="79">
        <f t="shared" si="211"/>
        <v>1</v>
      </c>
    </row>
    <row r="3387" spans="1:7" x14ac:dyDescent="0.2">
      <c r="A3387">
        <v>3386</v>
      </c>
      <c r="B3387" t="s">
        <v>42</v>
      </c>
      <c r="C3387">
        <v>16</v>
      </c>
      <c r="D3387" s="79" t="str">
        <f t="shared" si="208"/>
        <v>Northeast</v>
      </c>
      <c r="E3387" s="79">
        <f t="shared" si="209"/>
        <v>1</v>
      </c>
      <c r="F3387" s="79">
        <f t="shared" si="210"/>
        <v>0</v>
      </c>
      <c r="G3387" s="79">
        <f t="shared" si="211"/>
        <v>0</v>
      </c>
    </row>
    <row r="3388" spans="1:7" x14ac:dyDescent="0.2">
      <c r="A3388">
        <v>3387</v>
      </c>
      <c r="B3388" t="s">
        <v>150</v>
      </c>
      <c r="C3388">
        <v>36</v>
      </c>
      <c r="D3388" s="79" t="str">
        <f t="shared" si="208"/>
        <v>Midwest</v>
      </c>
      <c r="E3388" s="79">
        <f t="shared" si="209"/>
        <v>0</v>
      </c>
      <c r="F3388" s="79">
        <f t="shared" si="210"/>
        <v>0</v>
      </c>
      <c r="G3388" s="79">
        <f t="shared" si="211"/>
        <v>1</v>
      </c>
    </row>
    <row r="3389" spans="1:7" x14ac:dyDescent="0.2">
      <c r="A3389">
        <v>3388</v>
      </c>
      <c r="B3389" t="s">
        <v>126</v>
      </c>
      <c r="C3389">
        <v>2</v>
      </c>
      <c r="D3389" s="79" t="str">
        <f t="shared" si="208"/>
        <v>Northeast</v>
      </c>
      <c r="E3389" s="79">
        <f t="shared" si="209"/>
        <v>1</v>
      </c>
      <c r="F3389" s="79">
        <f t="shared" si="210"/>
        <v>0</v>
      </c>
      <c r="G3389" s="79">
        <f t="shared" si="211"/>
        <v>0</v>
      </c>
    </row>
    <row r="3390" spans="1:7" x14ac:dyDescent="0.2">
      <c r="A3390">
        <v>3389</v>
      </c>
      <c r="B3390" t="s">
        <v>146</v>
      </c>
      <c r="C3390">
        <v>21</v>
      </c>
      <c r="D3390" s="79" t="str">
        <f t="shared" si="208"/>
        <v>Midwest</v>
      </c>
      <c r="E3390" s="79">
        <f t="shared" si="209"/>
        <v>0</v>
      </c>
      <c r="F3390" s="79">
        <f t="shared" si="210"/>
        <v>0</v>
      </c>
      <c r="G3390" s="79">
        <f t="shared" si="211"/>
        <v>1</v>
      </c>
    </row>
    <row r="3391" spans="1:7" x14ac:dyDescent="0.2">
      <c r="A3391">
        <v>3390</v>
      </c>
      <c r="B3391" t="s">
        <v>97</v>
      </c>
      <c r="C3391">
        <v>39</v>
      </c>
      <c r="D3391" s="79" t="str">
        <f t="shared" si="208"/>
        <v>South</v>
      </c>
      <c r="E3391" s="79">
        <f t="shared" si="209"/>
        <v>0</v>
      </c>
      <c r="F3391" s="79">
        <f t="shared" si="210"/>
        <v>1</v>
      </c>
      <c r="G3391" s="79">
        <f t="shared" si="211"/>
        <v>0</v>
      </c>
    </row>
    <row r="3392" spans="1:7" x14ac:dyDescent="0.2">
      <c r="A3392">
        <v>3391</v>
      </c>
      <c r="B3392" t="s">
        <v>46</v>
      </c>
      <c r="C3392">
        <v>38</v>
      </c>
      <c r="D3392" s="79" t="str">
        <f t="shared" si="208"/>
        <v>West</v>
      </c>
      <c r="E3392" s="79">
        <f t="shared" si="209"/>
        <v>0</v>
      </c>
      <c r="F3392" s="79">
        <f t="shared" si="210"/>
        <v>0</v>
      </c>
      <c r="G3392" s="79">
        <f t="shared" si="211"/>
        <v>0</v>
      </c>
    </row>
    <row r="3393" spans="1:7" x14ac:dyDescent="0.2">
      <c r="A3393">
        <v>3392</v>
      </c>
      <c r="B3393" t="s">
        <v>55</v>
      </c>
      <c r="C3393">
        <v>6</v>
      </c>
      <c r="D3393" s="79" t="str">
        <f t="shared" si="208"/>
        <v>West</v>
      </c>
      <c r="E3393" s="79">
        <f t="shared" si="209"/>
        <v>0</v>
      </c>
      <c r="F3393" s="79">
        <f t="shared" si="210"/>
        <v>0</v>
      </c>
      <c r="G3393" s="79">
        <f t="shared" si="211"/>
        <v>0</v>
      </c>
    </row>
    <row r="3394" spans="1:7" x14ac:dyDescent="0.2">
      <c r="A3394">
        <v>3393</v>
      </c>
      <c r="B3394" t="s">
        <v>126</v>
      </c>
      <c r="C3394">
        <v>6</v>
      </c>
      <c r="D3394" s="79" t="str">
        <f t="shared" si="208"/>
        <v>Northeast</v>
      </c>
      <c r="E3394" s="79">
        <f t="shared" si="209"/>
        <v>1</v>
      </c>
      <c r="F3394" s="79">
        <f t="shared" si="210"/>
        <v>0</v>
      </c>
      <c r="G3394" s="79">
        <f t="shared" si="211"/>
        <v>0</v>
      </c>
    </row>
    <row r="3395" spans="1:7" x14ac:dyDescent="0.2">
      <c r="A3395">
        <v>3394</v>
      </c>
      <c r="B3395" t="s">
        <v>116</v>
      </c>
      <c r="C3395">
        <v>50</v>
      </c>
      <c r="D3395" s="79" t="str">
        <f t="shared" ref="D3395:D3458" si="212">IF(OR(B3395="Maine",B3395="New Hampshire",B3395="Vermont",B3395="Massachusetts",B3395="Rhode Island",B3395="Connecticut",B3395="New York",B3395="New Jersey",B3395="Pennsylvania"),"Northeast",
IF(OR(B3395="Delaware",B3395="Maryland",B3395="Virginia",B3395="West Virginia",B3395="North Carolina",B3395="South Carolina",B3395="Georgia",B3395="Florida",B3395="Kentucky",B3395="Tennessee",B3395="Alabama",B3395="Mississippi",B3395="Arkansas",B3395="Louisiana",B3395="Oklahoma",B3395="Texas"),"South",
IF(OR(B3395="Ohio",B3395="Michigan",B3395="Indiana",B3395="Illinois",B3395="Wisconsin",B3395="Minnesota",B3395="Iowa",B3395="Missouri",B3395="North Dakota",B3395="South Dakota",B3395="Nebraska",B3395="Kansas"),"Midwest",
IF(OR(B3395="Montana",B3395="Idaho",B3395="Wyoming",B3395="Colorado",B3395="Utah",B3395="Nevada",B3395="Arizona",B3395="New Mexico",B3395="Alaska",B3395="Hawaii",B3395="Washington",B3395="Oregon",B3395="California"),"West",
"Unknown"))))</f>
        <v>West</v>
      </c>
      <c r="E3395" s="79">
        <f t="shared" ref="E3395:E3458" si="213">IF(D3395="Northeast", 1, 0)</f>
        <v>0</v>
      </c>
      <c r="F3395" s="79">
        <f t="shared" ref="F3395:F3458" si="214">IF(D3395="South", 1, 0)</f>
        <v>0</v>
      </c>
      <c r="G3395" s="79">
        <f t="shared" ref="G3395:G3458" si="215">IF(D3395="Midwest", 1, 0)</f>
        <v>0</v>
      </c>
    </row>
    <row r="3396" spans="1:7" x14ac:dyDescent="0.2">
      <c r="A3396">
        <v>3395</v>
      </c>
      <c r="B3396" t="s">
        <v>128</v>
      </c>
      <c r="C3396">
        <v>9</v>
      </c>
      <c r="D3396" s="79" t="str">
        <f t="shared" si="212"/>
        <v>Northeast</v>
      </c>
      <c r="E3396" s="79">
        <f t="shared" si="213"/>
        <v>1</v>
      </c>
      <c r="F3396" s="79">
        <f t="shared" si="214"/>
        <v>0</v>
      </c>
      <c r="G3396" s="79">
        <f t="shared" si="215"/>
        <v>0</v>
      </c>
    </row>
    <row r="3397" spans="1:7" x14ac:dyDescent="0.2">
      <c r="A3397">
        <v>3396</v>
      </c>
      <c r="B3397" t="s">
        <v>111</v>
      </c>
      <c r="C3397">
        <v>15</v>
      </c>
      <c r="D3397" s="79" t="str">
        <f t="shared" si="212"/>
        <v>West</v>
      </c>
      <c r="E3397" s="79">
        <f t="shared" si="213"/>
        <v>0</v>
      </c>
      <c r="F3397" s="79">
        <f t="shared" si="214"/>
        <v>0</v>
      </c>
      <c r="G3397" s="79">
        <f t="shared" si="215"/>
        <v>0</v>
      </c>
    </row>
    <row r="3398" spans="1:7" x14ac:dyDescent="0.2">
      <c r="A3398">
        <v>3397</v>
      </c>
      <c r="B3398" t="s">
        <v>121</v>
      </c>
      <c r="C3398">
        <v>5</v>
      </c>
      <c r="D3398" s="79" t="str">
        <f t="shared" si="212"/>
        <v>South</v>
      </c>
      <c r="E3398" s="79">
        <f t="shared" si="213"/>
        <v>0</v>
      </c>
      <c r="F3398" s="79">
        <f t="shared" si="214"/>
        <v>1</v>
      </c>
      <c r="G3398" s="79">
        <f t="shared" si="215"/>
        <v>0</v>
      </c>
    </row>
    <row r="3399" spans="1:7" x14ac:dyDescent="0.2">
      <c r="A3399">
        <v>3398</v>
      </c>
      <c r="B3399" t="s">
        <v>126</v>
      </c>
      <c r="C3399">
        <v>13</v>
      </c>
      <c r="D3399" s="79" t="str">
        <f t="shared" si="212"/>
        <v>Northeast</v>
      </c>
      <c r="E3399" s="79">
        <f t="shared" si="213"/>
        <v>1</v>
      </c>
      <c r="F3399" s="79">
        <f t="shared" si="214"/>
        <v>0</v>
      </c>
      <c r="G3399" s="79">
        <f t="shared" si="215"/>
        <v>0</v>
      </c>
    </row>
    <row r="3400" spans="1:7" x14ac:dyDescent="0.2">
      <c r="A3400">
        <v>3399</v>
      </c>
      <c r="B3400" t="s">
        <v>55</v>
      </c>
      <c r="C3400">
        <v>44</v>
      </c>
      <c r="D3400" s="79" t="str">
        <f t="shared" si="212"/>
        <v>West</v>
      </c>
      <c r="E3400" s="79">
        <f t="shared" si="213"/>
        <v>0</v>
      </c>
      <c r="F3400" s="79">
        <f t="shared" si="214"/>
        <v>0</v>
      </c>
      <c r="G3400" s="79">
        <f t="shared" si="215"/>
        <v>0</v>
      </c>
    </row>
    <row r="3401" spans="1:7" x14ac:dyDescent="0.2">
      <c r="A3401">
        <v>3400</v>
      </c>
      <c r="B3401" t="s">
        <v>55</v>
      </c>
      <c r="C3401">
        <v>36</v>
      </c>
      <c r="D3401" s="79" t="str">
        <f t="shared" si="212"/>
        <v>West</v>
      </c>
      <c r="E3401" s="79">
        <f t="shared" si="213"/>
        <v>0</v>
      </c>
      <c r="F3401" s="79">
        <f t="shared" si="214"/>
        <v>0</v>
      </c>
      <c r="G3401" s="79">
        <f t="shared" si="215"/>
        <v>0</v>
      </c>
    </row>
    <row r="3402" spans="1:7" x14ac:dyDescent="0.2">
      <c r="A3402">
        <v>3401</v>
      </c>
      <c r="B3402" t="s">
        <v>106</v>
      </c>
      <c r="C3402">
        <v>18</v>
      </c>
      <c r="D3402" s="79" t="str">
        <f t="shared" si="212"/>
        <v>West</v>
      </c>
      <c r="E3402" s="79">
        <f t="shared" si="213"/>
        <v>0</v>
      </c>
      <c r="F3402" s="79">
        <f t="shared" si="214"/>
        <v>0</v>
      </c>
      <c r="G3402" s="79">
        <f t="shared" si="215"/>
        <v>0</v>
      </c>
    </row>
    <row r="3403" spans="1:7" x14ac:dyDescent="0.2">
      <c r="A3403">
        <v>3402</v>
      </c>
      <c r="B3403" t="s">
        <v>106</v>
      </c>
      <c r="C3403">
        <v>39</v>
      </c>
      <c r="D3403" s="79" t="str">
        <f t="shared" si="212"/>
        <v>West</v>
      </c>
      <c r="E3403" s="79">
        <f t="shared" si="213"/>
        <v>0</v>
      </c>
      <c r="F3403" s="79">
        <f t="shared" si="214"/>
        <v>0</v>
      </c>
      <c r="G3403" s="79">
        <f t="shared" si="215"/>
        <v>0</v>
      </c>
    </row>
    <row r="3404" spans="1:7" x14ac:dyDescent="0.2">
      <c r="A3404">
        <v>3403</v>
      </c>
      <c r="B3404" t="s">
        <v>59</v>
      </c>
      <c r="C3404">
        <v>11</v>
      </c>
      <c r="D3404" s="79" t="str">
        <f t="shared" si="212"/>
        <v>South</v>
      </c>
      <c r="E3404" s="79">
        <f t="shared" si="213"/>
        <v>0</v>
      </c>
      <c r="F3404" s="79">
        <f t="shared" si="214"/>
        <v>1</v>
      </c>
      <c r="G3404" s="79">
        <f t="shared" si="215"/>
        <v>0</v>
      </c>
    </row>
    <row r="3405" spans="1:7" x14ac:dyDescent="0.2">
      <c r="A3405">
        <v>3404</v>
      </c>
      <c r="B3405" t="s">
        <v>114</v>
      </c>
      <c r="C3405">
        <v>1</v>
      </c>
      <c r="D3405" s="79" t="str">
        <f t="shared" si="212"/>
        <v>Midwest</v>
      </c>
      <c r="E3405" s="79">
        <f t="shared" si="213"/>
        <v>0</v>
      </c>
      <c r="F3405" s="79">
        <f t="shared" si="214"/>
        <v>0</v>
      </c>
      <c r="G3405" s="79">
        <f t="shared" si="215"/>
        <v>1</v>
      </c>
    </row>
    <row r="3406" spans="1:7" x14ac:dyDescent="0.2">
      <c r="A3406">
        <v>3405</v>
      </c>
      <c r="B3406" t="s">
        <v>130</v>
      </c>
      <c r="C3406">
        <v>34</v>
      </c>
      <c r="D3406" s="79" t="str">
        <f t="shared" si="212"/>
        <v>South</v>
      </c>
      <c r="E3406" s="79">
        <f t="shared" si="213"/>
        <v>0</v>
      </c>
      <c r="F3406" s="79">
        <f t="shared" si="214"/>
        <v>1</v>
      </c>
      <c r="G3406" s="79">
        <f t="shared" si="215"/>
        <v>0</v>
      </c>
    </row>
    <row r="3407" spans="1:7" x14ac:dyDescent="0.2">
      <c r="A3407">
        <v>3406</v>
      </c>
      <c r="B3407" t="s">
        <v>148</v>
      </c>
      <c r="C3407">
        <v>47</v>
      </c>
      <c r="D3407" s="79" t="str">
        <f t="shared" si="212"/>
        <v>West</v>
      </c>
      <c r="E3407" s="79">
        <f t="shared" si="213"/>
        <v>0</v>
      </c>
      <c r="F3407" s="79">
        <f t="shared" si="214"/>
        <v>0</v>
      </c>
      <c r="G3407" s="79">
        <f t="shared" si="215"/>
        <v>0</v>
      </c>
    </row>
    <row r="3408" spans="1:7" x14ac:dyDescent="0.2">
      <c r="A3408">
        <v>3407</v>
      </c>
      <c r="B3408" t="s">
        <v>144</v>
      </c>
      <c r="C3408">
        <v>24</v>
      </c>
      <c r="D3408" s="79" t="str">
        <f t="shared" si="212"/>
        <v>Midwest</v>
      </c>
      <c r="E3408" s="79">
        <f t="shared" si="213"/>
        <v>0</v>
      </c>
      <c r="F3408" s="79">
        <f t="shared" si="214"/>
        <v>0</v>
      </c>
      <c r="G3408" s="79">
        <f t="shared" si="215"/>
        <v>1</v>
      </c>
    </row>
    <row r="3409" spans="1:7" x14ac:dyDescent="0.2">
      <c r="A3409">
        <v>3408</v>
      </c>
      <c r="B3409" t="s">
        <v>89</v>
      </c>
      <c r="C3409">
        <v>20</v>
      </c>
      <c r="D3409" s="79" t="str">
        <f t="shared" si="212"/>
        <v>South</v>
      </c>
      <c r="E3409" s="79">
        <f t="shared" si="213"/>
        <v>0</v>
      </c>
      <c r="F3409" s="79">
        <f t="shared" si="214"/>
        <v>1</v>
      </c>
      <c r="G3409" s="79">
        <f t="shared" si="215"/>
        <v>0</v>
      </c>
    </row>
    <row r="3410" spans="1:7" x14ac:dyDescent="0.2">
      <c r="A3410">
        <v>3409</v>
      </c>
      <c r="B3410" t="s">
        <v>55</v>
      </c>
      <c r="C3410">
        <v>11</v>
      </c>
      <c r="D3410" s="79" t="str">
        <f t="shared" si="212"/>
        <v>West</v>
      </c>
      <c r="E3410" s="79">
        <f t="shared" si="213"/>
        <v>0</v>
      </c>
      <c r="F3410" s="79">
        <f t="shared" si="214"/>
        <v>0</v>
      </c>
      <c r="G3410" s="79">
        <f t="shared" si="215"/>
        <v>0</v>
      </c>
    </row>
    <row r="3411" spans="1:7" x14ac:dyDescent="0.2">
      <c r="A3411">
        <v>3410</v>
      </c>
      <c r="B3411" t="s">
        <v>147</v>
      </c>
      <c r="C3411">
        <v>3</v>
      </c>
      <c r="D3411" s="79" t="str">
        <f t="shared" si="212"/>
        <v>Midwest</v>
      </c>
      <c r="E3411" s="79">
        <f t="shared" si="213"/>
        <v>0</v>
      </c>
      <c r="F3411" s="79">
        <f t="shared" si="214"/>
        <v>0</v>
      </c>
      <c r="G3411" s="79">
        <f t="shared" si="215"/>
        <v>1</v>
      </c>
    </row>
    <row r="3412" spans="1:7" x14ac:dyDescent="0.2">
      <c r="A3412">
        <v>3411</v>
      </c>
      <c r="B3412" t="s">
        <v>122</v>
      </c>
      <c r="C3412">
        <v>38</v>
      </c>
      <c r="D3412" s="79" t="str">
        <f t="shared" si="212"/>
        <v>Midwest</v>
      </c>
      <c r="E3412" s="79">
        <f t="shared" si="213"/>
        <v>0</v>
      </c>
      <c r="F3412" s="79">
        <f t="shared" si="214"/>
        <v>0</v>
      </c>
      <c r="G3412" s="79">
        <f t="shared" si="215"/>
        <v>1</v>
      </c>
    </row>
    <row r="3413" spans="1:7" x14ac:dyDescent="0.2">
      <c r="A3413">
        <v>3412</v>
      </c>
      <c r="B3413" t="s">
        <v>83</v>
      </c>
      <c r="C3413">
        <v>45</v>
      </c>
      <c r="D3413" s="79" t="str">
        <f t="shared" si="212"/>
        <v>Northeast</v>
      </c>
      <c r="E3413" s="79">
        <f t="shared" si="213"/>
        <v>1</v>
      </c>
      <c r="F3413" s="79">
        <f t="shared" si="214"/>
        <v>0</v>
      </c>
      <c r="G3413" s="79">
        <f t="shared" si="215"/>
        <v>0</v>
      </c>
    </row>
    <row r="3414" spans="1:7" x14ac:dyDescent="0.2">
      <c r="A3414">
        <v>3413</v>
      </c>
      <c r="B3414" t="s">
        <v>115</v>
      </c>
      <c r="C3414">
        <v>31</v>
      </c>
      <c r="D3414" s="79" t="str">
        <f t="shared" si="212"/>
        <v>Midwest</v>
      </c>
      <c r="E3414" s="79">
        <f t="shared" si="213"/>
        <v>0</v>
      </c>
      <c r="F3414" s="79">
        <f t="shared" si="214"/>
        <v>0</v>
      </c>
      <c r="G3414" s="79">
        <f t="shared" si="215"/>
        <v>1</v>
      </c>
    </row>
    <row r="3415" spans="1:7" x14ac:dyDescent="0.2">
      <c r="A3415">
        <v>3414</v>
      </c>
      <c r="B3415" t="s">
        <v>78</v>
      </c>
      <c r="C3415">
        <v>16</v>
      </c>
      <c r="D3415" s="79" t="str">
        <f t="shared" si="212"/>
        <v>South</v>
      </c>
      <c r="E3415" s="79">
        <f t="shared" si="213"/>
        <v>0</v>
      </c>
      <c r="F3415" s="79">
        <f t="shared" si="214"/>
        <v>1</v>
      </c>
      <c r="G3415" s="79">
        <f t="shared" si="215"/>
        <v>0</v>
      </c>
    </row>
    <row r="3416" spans="1:7" x14ac:dyDescent="0.2">
      <c r="A3416">
        <v>3415</v>
      </c>
      <c r="B3416" t="s">
        <v>138</v>
      </c>
      <c r="C3416">
        <v>3</v>
      </c>
      <c r="D3416" s="79" t="str">
        <f t="shared" si="212"/>
        <v>Northeast</v>
      </c>
      <c r="E3416" s="79">
        <f t="shared" si="213"/>
        <v>1</v>
      </c>
      <c r="F3416" s="79">
        <f t="shared" si="214"/>
        <v>0</v>
      </c>
      <c r="G3416" s="79">
        <f t="shared" si="215"/>
        <v>0</v>
      </c>
    </row>
    <row r="3417" spans="1:7" x14ac:dyDescent="0.2">
      <c r="A3417">
        <v>3416</v>
      </c>
      <c r="B3417" t="s">
        <v>83</v>
      </c>
      <c r="C3417">
        <v>15</v>
      </c>
      <c r="D3417" s="79" t="str">
        <f t="shared" si="212"/>
        <v>Northeast</v>
      </c>
      <c r="E3417" s="79">
        <f t="shared" si="213"/>
        <v>1</v>
      </c>
      <c r="F3417" s="79">
        <f t="shared" si="214"/>
        <v>0</v>
      </c>
      <c r="G3417" s="79">
        <f t="shared" si="215"/>
        <v>0</v>
      </c>
    </row>
    <row r="3418" spans="1:7" x14ac:dyDescent="0.2">
      <c r="A3418">
        <v>3417</v>
      </c>
      <c r="B3418" t="s">
        <v>89</v>
      </c>
      <c r="C3418">
        <v>11</v>
      </c>
      <c r="D3418" s="79" t="str">
        <f t="shared" si="212"/>
        <v>South</v>
      </c>
      <c r="E3418" s="79">
        <f t="shared" si="213"/>
        <v>0</v>
      </c>
      <c r="F3418" s="79">
        <f t="shared" si="214"/>
        <v>1</v>
      </c>
      <c r="G3418" s="79">
        <f t="shared" si="215"/>
        <v>0</v>
      </c>
    </row>
    <row r="3419" spans="1:7" x14ac:dyDescent="0.2">
      <c r="A3419">
        <v>3418</v>
      </c>
      <c r="B3419" t="s">
        <v>34</v>
      </c>
      <c r="C3419">
        <v>22</v>
      </c>
      <c r="D3419" s="79" t="str">
        <f t="shared" si="212"/>
        <v>Northeast</v>
      </c>
      <c r="E3419" s="79">
        <f t="shared" si="213"/>
        <v>1</v>
      </c>
      <c r="F3419" s="79">
        <f t="shared" si="214"/>
        <v>0</v>
      </c>
      <c r="G3419" s="79">
        <f t="shared" si="215"/>
        <v>0</v>
      </c>
    </row>
    <row r="3420" spans="1:7" x14ac:dyDescent="0.2">
      <c r="A3420">
        <v>3419</v>
      </c>
      <c r="B3420" t="s">
        <v>130</v>
      </c>
      <c r="C3420">
        <v>35</v>
      </c>
      <c r="D3420" s="79" t="str">
        <f t="shared" si="212"/>
        <v>South</v>
      </c>
      <c r="E3420" s="79">
        <f t="shared" si="213"/>
        <v>0</v>
      </c>
      <c r="F3420" s="79">
        <f t="shared" si="214"/>
        <v>1</v>
      </c>
      <c r="G3420" s="79">
        <f t="shared" si="215"/>
        <v>0</v>
      </c>
    </row>
    <row r="3421" spans="1:7" x14ac:dyDescent="0.2">
      <c r="A3421">
        <v>3420</v>
      </c>
      <c r="B3421" t="s">
        <v>63</v>
      </c>
      <c r="C3421">
        <v>5</v>
      </c>
      <c r="D3421" s="79" t="str">
        <f t="shared" si="212"/>
        <v>South</v>
      </c>
      <c r="E3421" s="79">
        <f t="shared" si="213"/>
        <v>0</v>
      </c>
      <c r="F3421" s="79">
        <f t="shared" si="214"/>
        <v>1</v>
      </c>
      <c r="G3421" s="79">
        <f t="shared" si="215"/>
        <v>0</v>
      </c>
    </row>
    <row r="3422" spans="1:7" x14ac:dyDescent="0.2">
      <c r="A3422">
        <v>3421</v>
      </c>
      <c r="B3422" t="s">
        <v>21</v>
      </c>
      <c r="C3422">
        <v>35</v>
      </c>
      <c r="D3422" s="79" t="str">
        <f t="shared" si="212"/>
        <v>South</v>
      </c>
      <c r="E3422" s="79">
        <f t="shared" si="213"/>
        <v>0</v>
      </c>
      <c r="F3422" s="79">
        <f t="shared" si="214"/>
        <v>1</v>
      </c>
      <c r="G3422" s="79">
        <f t="shared" si="215"/>
        <v>0</v>
      </c>
    </row>
    <row r="3423" spans="1:7" x14ac:dyDescent="0.2">
      <c r="A3423">
        <v>3422</v>
      </c>
      <c r="B3423" t="s">
        <v>126</v>
      </c>
      <c r="C3423">
        <v>27</v>
      </c>
      <c r="D3423" s="79" t="str">
        <f t="shared" si="212"/>
        <v>Northeast</v>
      </c>
      <c r="E3423" s="79">
        <f t="shared" si="213"/>
        <v>1</v>
      </c>
      <c r="F3423" s="79">
        <f t="shared" si="214"/>
        <v>0</v>
      </c>
      <c r="G3423" s="79">
        <f t="shared" si="215"/>
        <v>0</v>
      </c>
    </row>
    <row r="3424" spans="1:7" x14ac:dyDescent="0.2">
      <c r="A3424">
        <v>3423</v>
      </c>
      <c r="B3424" t="s">
        <v>83</v>
      </c>
      <c r="C3424">
        <v>9</v>
      </c>
      <c r="D3424" s="79" t="str">
        <f t="shared" si="212"/>
        <v>Northeast</v>
      </c>
      <c r="E3424" s="79">
        <f t="shared" si="213"/>
        <v>1</v>
      </c>
      <c r="F3424" s="79">
        <f t="shared" si="214"/>
        <v>0</v>
      </c>
      <c r="G3424" s="79">
        <f t="shared" si="215"/>
        <v>0</v>
      </c>
    </row>
    <row r="3425" spans="1:7" x14ac:dyDescent="0.2">
      <c r="A3425">
        <v>3424</v>
      </c>
      <c r="B3425" t="s">
        <v>34</v>
      </c>
      <c r="C3425">
        <v>21</v>
      </c>
      <c r="D3425" s="79" t="str">
        <f t="shared" si="212"/>
        <v>Northeast</v>
      </c>
      <c r="E3425" s="79">
        <f t="shared" si="213"/>
        <v>1</v>
      </c>
      <c r="F3425" s="79">
        <f t="shared" si="214"/>
        <v>0</v>
      </c>
      <c r="G3425" s="79">
        <f t="shared" si="215"/>
        <v>0</v>
      </c>
    </row>
    <row r="3426" spans="1:7" x14ac:dyDescent="0.2">
      <c r="A3426">
        <v>3425</v>
      </c>
      <c r="B3426" t="s">
        <v>102</v>
      </c>
      <c r="C3426">
        <v>23</v>
      </c>
      <c r="D3426" s="79" t="str">
        <f t="shared" si="212"/>
        <v>South</v>
      </c>
      <c r="E3426" s="79">
        <f t="shared" si="213"/>
        <v>0</v>
      </c>
      <c r="F3426" s="79">
        <f t="shared" si="214"/>
        <v>1</v>
      </c>
      <c r="G3426" s="79">
        <f t="shared" si="215"/>
        <v>0</v>
      </c>
    </row>
    <row r="3427" spans="1:7" x14ac:dyDescent="0.2">
      <c r="A3427">
        <v>3426</v>
      </c>
      <c r="B3427" t="s">
        <v>150</v>
      </c>
      <c r="C3427">
        <v>3</v>
      </c>
      <c r="D3427" s="79" t="str">
        <f t="shared" si="212"/>
        <v>Midwest</v>
      </c>
      <c r="E3427" s="79">
        <f t="shared" si="213"/>
        <v>0</v>
      </c>
      <c r="F3427" s="79">
        <f t="shared" si="214"/>
        <v>0</v>
      </c>
      <c r="G3427" s="79">
        <f t="shared" si="215"/>
        <v>1</v>
      </c>
    </row>
    <row r="3428" spans="1:7" x14ac:dyDescent="0.2">
      <c r="A3428">
        <v>3427</v>
      </c>
      <c r="B3428" t="s">
        <v>46</v>
      </c>
      <c r="C3428">
        <v>31</v>
      </c>
      <c r="D3428" s="79" t="str">
        <f t="shared" si="212"/>
        <v>West</v>
      </c>
      <c r="E3428" s="79">
        <f t="shared" si="213"/>
        <v>0</v>
      </c>
      <c r="F3428" s="79">
        <f t="shared" si="214"/>
        <v>0</v>
      </c>
      <c r="G3428" s="79">
        <f t="shared" si="215"/>
        <v>0</v>
      </c>
    </row>
    <row r="3429" spans="1:7" x14ac:dyDescent="0.2">
      <c r="A3429">
        <v>3428</v>
      </c>
      <c r="B3429" t="s">
        <v>150</v>
      </c>
      <c r="C3429">
        <v>44</v>
      </c>
      <c r="D3429" s="79" t="str">
        <f t="shared" si="212"/>
        <v>Midwest</v>
      </c>
      <c r="E3429" s="79">
        <f t="shared" si="213"/>
        <v>0</v>
      </c>
      <c r="F3429" s="79">
        <f t="shared" si="214"/>
        <v>0</v>
      </c>
      <c r="G3429" s="79">
        <f t="shared" si="215"/>
        <v>1</v>
      </c>
    </row>
    <row r="3430" spans="1:7" x14ac:dyDescent="0.2">
      <c r="A3430">
        <v>3429</v>
      </c>
      <c r="B3430" t="s">
        <v>148</v>
      </c>
      <c r="C3430">
        <v>20</v>
      </c>
      <c r="D3430" s="79" t="str">
        <f t="shared" si="212"/>
        <v>West</v>
      </c>
      <c r="E3430" s="79">
        <f t="shared" si="213"/>
        <v>0</v>
      </c>
      <c r="F3430" s="79">
        <f t="shared" si="214"/>
        <v>0</v>
      </c>
      <c r="G3430" s="79">
        <f t="shared" si="215"/>
        <v>0</v>
      </c>
    </row>
    <row r="3431" spans="1:7" x14ac:dyDescent="0.2">
      <c r="A3431">
        <v>3430</v>
      </c>
      <c r="B3431" t="s">
        <v>119</v>
      </c>
      <c r="C3431">
        <v>34</v>
      </c>
      <c r="D3431" s="79" t="str">
        <f t="shared" si="212"/>
        <v>West</v>
      </c>
      <c r="E3431" s="79">
        <f t="shared" si="213"/>
        <v>0</v>
      </c>
      <c r="F3431" s="79">
        <f t="shared" si="214"/>
        <v>0</v>
      </c>
      <c r="G3431" s="79">
        <f t="shared" si="215"/>
        <v>0</v>
      </c>
    </row>
    <row r="3432" spans="1:7" x14ac:dyDescent="0.2">
      <c r="A3432">
        <v>3431</v>
      </c>
      <c r="B3432" t="s">
        <v>55</v>
      </c>
      <c r="C3432">
        <v>17</v>
      </c>
      <c r="D3432" s="79" t="str">
        <f t="shared" si="212"/>
        <v>West</v>
      </c>
      <c r="E3432" s="79">
        <f t="shared" si="213"/>
        <v>0</v>
      </c>
      <c r="F3432" s="79">
        <f t="shared" si="214"/>
        <v>0</v>
      </c>
      <c r="G3432" s="79">
        <f t="shared" si="215"/>
        <v>0</v>
      </c>
    </row>
    <row r="3433" spans="1:7" x14ac:dyDescent="0.2">
      <c r="A3433">
        <v>3432</v>
      </c>
      <c r="B3433" t="s">
        <v>129</v>
      </c>
      <c r="C3433">
        <v>20</v>
      </c>
      <c r="D3433" s="79" t="str">
        <f t="shared" si="212"/>
        <v>West</v>
      </c>
      <c r="E3433" s="79">
        <f t="shared" si="213"/>
        <v>0</v>
      </c>
      <c r="F3433" s="79">
        <f t="shared" si="214"/>
        <v>0</v>
      </c>
      <c r="G3433" s="79">
        <f t="shared" si="215"/>
        <v>0</v>
      </c>
    </row>
    <row r="3434" spans="1:7" x14ac:dyDescent="0.2">
      <c r="A3434">
        <v>3433</v>
      </c>
      <c r="B3434" t="s">
        <v>138</v>
      </c>
      <c r="C3434">
        <v>46</v>
      </c>
      <c r="D3434" s="79" t="str">
        <f t="shared" si="212"/>
        <v>Northeast</v>
      </c>
      <c r="E3434" s="79">
        <f t="shared" si="213"/>
        <v>1</v>
      </c>
      <c r="F3434" s="79">
        <f t="shared" si="214"/>
        <v>0</v>
      </c>
      <c r="G3434" s="79">
        <f t="shared" si="215"/>
        <v>0</v>
      </c>
    </row>
    <row r="3435" spans="1:7" x14ac:dyDescent="0.2">
      <c r="A3435">
        <v>3434</v>
      </c>
      <c r="B3435" t="s">
        <v>119</v>
      </c>
      <c r="C3435">
        <v>28</v>
      </c>
      <c r="D3435" s="79" t="str">
        <f t="shared" si="212"/>
        <v>West</v>
      </c>
      <c r="E3435" s="79">
        <f t="shared" si="213"/>
        <v>0</v>
      </c>
      <c r="F3435" s="79">
        <f t="shared" si="214"/>
        <v>0</v>
      </c>
      <c r="G3435" s="79">
        <f t="shared" si="215"/>
        <v>0</v>
      </c>
    </row>
    <row r="3436" spans="1:7" x14ac:dyDescent="0.2">
      <c r="A3436">
        <v>3435</v>
      </c>
      <c r="B3436" t="s">
        <v>122</v>
      </c>
      <c r="C3436">
        <v>6</v>
      </c>
      <c r="D3436" s="79" t="str">
        <f t="shared" si="212"/>
        <v>Midwest</v>
      </c>
      <c r="E3436" s="79">
        <f t="shared" si="213"/>
        <v>0</v>
      </c>
      <c r="F3436" s="79">
        <f t="shared" si="214"/>
        <v>0</v>
      </c>
      <c r="G3436" s="79">
        <f t="shared" si="215"/>
        <v>1</v>
      </c>
    </row>
    <row r="3437" spans="1:7" x14ac:dyDescent="0.2">
      <c r="A3437">
        <v>3436</v>
      </c>
      <c r="B3437" t="s">
        <v>55</v>
      </c>
      <c r="C3437">
        <v>50</v>
      </c>
      <c r="D3437" s="79" t="str">
        <f t="shared" si="212"/>
        <v>West</v>
      </c>
      <c r="E3437" s="79">
        <f t="shared" si="213"/>
        <v>0</v>
      </c>
      <c r="F3437" s="79">
        <f t="shared" si="214"/>
        <v>0</v>
      </c>
      <c r="G3437" s="79">
        <f t="shared" si="215"/>
        <v>0</v>
      </c>
    </row>
    <row r="3438" spans="1:7" x14ac:dyDescent="0.2">
      <c r="A3438">
        <v>3437</v>
      </c>
      <c r="B3438" t="s">
        <v>144</v>
      </c>
      <c r="C3438">
        <v>41</v>
      </c>
      <c r="D3438" s="79" t="str">
        <f t="shared" si="212"/>
        <v>Midwest</v>
      </c>
      <c r="E3438" s="79">
        <f t="shared" si="213"/>
        <v>0</v>
      </c>
      <c r="F3438" s="79">
        <f t="shared" si="214"/>
        <v>0</v>
      </c>
      <c r="G3438" s="79">
        <f t="shared" si="215"/>
        <v>1</v>
      </c>
    </row>
    <row r="3439" spans="1:7" x14ac:dyDescent="0.2">
      <c r="A3439">
        <v>3438</v>
      </c>
      <c r="B3439" t="s">
        <v>100</v>
      </c>
      <c r="C3439">
        <v>50</v>
      </c>
      <c r="D3439" s="79" t="str">
        <f t="shared" si="212"/>
        <v>South</v>
      </c>
      <c r="E3439" s="79">
        <f t="shared" si="213"/>
        <v>0</v>
      </c>
      <c r="F3439" s="79">
        <f t="shared" si="214"/>
        <v>1</v>
      </c>
      <c r="G3439" s="79">
        <f t="shared" si="215"/>
        <v>0</v>
      </c>
    </row>
    <row r="3440" spans="1:7" x14ac:dyDescent="0.2">
      <c r="A3440">
        <v>3439</v>
      </c>
      <c r="B3440" t="s">
        <v>21</v>
      </c>
      <c r="C3440">
        <v>33</v>
      </c>
      <c r="D3440" s="79" t="str">
        <f t="shared" si="212"/>
        <v>South</v>
      </c>
      <c r="E3440" s="79">
        <f t="shared" si="213"/>
        <v>0</v>
      </c>
      <c r="F3440" s="79">
        <f t="shared" si="214"/>
        <v>1</v>
      </c>
      <c r="G3440" s="79">
        <f t="shared" si="215"/>
        <v>0</v>
      </c>
    </row>
    <row r="3441" spans="1:7" x14ac:dyDescent="0.2">
      <c r="A3441">
        <v>3440</v>
      </c>
      <c r="B3441" t="s">
        <v>134</v>
      </c>
      <c r="C3441">
        <v>25</v>
      </c>
      <c r="D3441" s="79" t="str">
        <f t="shared" si="212"/>
        <v>West</v>
      </c>
      <c r="E3441" s="79">
        <f t="shared" si="213"/>
        <v>0</v>
      </c>
      <c r="F3441" s="79">
        <f t="shared" si="214"/>
        <v>0</v>
      </c>
      <c r="G3441" s="79">
        <f t="shared" si="215"/>
        <v>0</v>
      </c>
    </row>
    <row r="3442" spans="1:7" x14ac:dyDescent="0.2">
      <c r="A3442">
        <v>3441</v>
      </c>
      <c r="B3442" t="s">
        <v>127</v>
      </c>
      <c r="C3442">
        <v>2</v>
      </c>
      <c r="D3442" s="79" t="str">
        <f t="shared" si="212"/>
        <v>South</v>
      </c>
      <c r="E3442" s="79">
        <f t="shared" si="213"/>
        <v>0</v>
      </c>
      <c r="F3442" s="79">
        <f t="shared" si="214"/>
        <v>1</v>
      </c>
      <c r="G3442" s="79">
        <f t="shared" si="215"/>
        <v>0</v>
      </c>
    </row>
    <row r="3443" spans="1:7" x14ac:dyDescent="0.2">
      <c r="A3443">
        <v>3442</v>
      </c>
      <c r="B3443" t="s">
        <v>121</v>
      </c>
      <c r="C3443">
        <v>15</v>
      </c>
      <c r="D3443" s="79" t="str">
        <f t="shared" si="212"/>
        <v>South</v>
      </c>
      <c r="E3443" s="79">
        <f t="shared" si="213"/>
        <v>0</v>
      </c>
      <c r="F3443" s="79">
        <f t="shared" si="214"/>
        <v>1</v>
      </c>
      <c r="G3443" s="79">
        <f t="shared" si="215"/>
        <v>0</v>
      </c>
    </row>
    <row r="3444" spans="1:7" x14ac:dyDescent="0.2">
      <c r="A3444">
        <v>3443</v>
      </c>
      <c r="B3444" t="s">
        <v>150</v>
      </c>
      <c r="C3444">
        <v>12</v>
      </c>
      <c r="D3444" s="79" t="str">
        <f t="shared" si="212"/>
        <v>Midwest</v>
      </c>
      <c r="E3444" s="79">
        <f t="shared" si="213"/>
        <v>0</v>
      </c>
      <c r="F3444" s="79">
        <f t="shared" si="214"/>
        <v>0</v>
      </c>
      <c r="G3444" s="79">
        <f t="shared" si="215"/>
        <v>1</v>
      </c>
    </row>
    <row r="3445" spans="1:7" x14ac:dyDescent="0.2">
      <c r="A3445">
        <v>3444</v>
      </c>
      <c r="B3445" t="s">
        <v>121</v>
      </c>
      <c r="C3445">
        <v>28</v>
      </c>
      <c r="D3445" s="79" t="str">
        <f t="shared" si="212"/>
        <v>South</v>
      </c>
      <c r="E3445" s="79">
        <f t="shared" si="213"/>
        <v>0</v>
      </c>
      <c r="F3445" s="79">
        <f t="shared" si="214"/>
        <v>1</v>
      </c>
      <c r="G3445" s="79">
        <f t="shared" si="215"/>
        <v>0</v>
      </c>
    </row>
    <row r="3446" spans="1:7" x14ac:dyDescent="0.2">
      <c r="A3446">
        <v>3445</v>
      </c>
      <c r="B3446" t="s">
        <v>42</v>
      </c>
      <c r="C3446">
        <v>12</v>
      </c>
      <c r="D3446" s="79" t="str">
        <f t="shared" si="212"/>
        <v>Northeast</v>
      </c>
      <c r="E3446" s="79">
        <f t="shared" si="213"/>
        <v>1</v>
      </c>
      <c r="F3446" s="79">
        <f t="shared" si="214"/>
        <v>0</v>
      </c>
      <c r="G3446" s="79">
        <f t="shared" si="215"/>
        <v>0</v>
      </c>
    </row>
    <row r="3447" spans="1:7" x14ac:dyDescent="0.2">
      <c r="A3447">
        <v>3446</v>
      </c>
      <c r="B3447" t="s">
        <v>102</v>
      </c>
      <c r="C3447">
        <v>3</v>
      </c>
      <c r="D3447" s="79" t="str">
        <f t="shared" si="212"/>
        <v>South</v>
      </c>
      <c r="E3447" s="79">
        <f t="shared" si="213"/>
        <v>0</v>
      </c>
      <c r="F3447" s="79">
        <f t="shared" si="214"/>
        <v>1</v>
      </c>
      <c r="G3447" s="79">
        <f t="shared" si="215"/>
        <v>0</v>
      </c>
    </row>
    <row r="3448" spans="1:7" x14ac:dyDescent="0.2">
      <c r="A3448">
        <v>3447</v>
      </c>
      <c r="B3448" t="s">
        <v>59</v>
      </c>
      <c r="C3448">
        <v>20</v>
      </c>
      <c r="D3448" s="79" t="str">
        <f t="shared" si="212"/>
        <v>South</v>
      </c>
      <c r="E3448" s="79">
        <f t="shared" si="213"/>
        <v>0</v>
      </c>
      <c r="F3448" s="79">
        <f t="shared" si="214"/>
        <v>1</v>
      </c>
      <c r="G3448" s="79">
        <f t="shared" si="215"/>
        <v>0</v>
      </c>
    </row>
    <row r="3449" spans="1:7" x14ac:dyDescent="0.2">
      <c r="A3449">
        <v>3448</v>
      </c>
      <c r="B3449" t="s">
        <v>71</v>
      </c>
      <c r="C3449">
        <v>3</v>
      </c>
      <c r="D3449" s="79" t="str">
        <f t="shared" si="212"/>
        <v>South</v>
      </c>
      <c r="E3449" s="79">
        <f t="shared" si="213"/>
        <v>0</v>
      </c>
      <c r="F3449" s="79">
        <f t="shared" si="214"/>
        <v>1</v>
      </c>
      <c r="G3449" s="79">
        <f t="shared" si="215"/>
        <v>0</v>
      </c>
    </row>
    <row r="3450" spans="1:7" x14ac:dyDescent="0.2">
      <c r="A3450">
        <v>3449</v>
      </c>
      <c r="B3450" t="s">
        <v>21</v>
      </c>
      <c r="C3450">
        <v>32</v>
      </c>
      <c r="D3450" s="79" t="str">
        <f t="shared" si="212"/>
        <v>South</v>
      </c>
      <c r="E3450" s="79">
        <f t="shared" si="213"/>
        <v>0</v>
      </c>
      <c r="F3450" s="79">
        <f t="shared" si="214"/>
        <v>1</v>
      </c>
      <c r="G3450" s="79">
        <f t="shared" si="215"/>
        <v>0</v>
      </c>
    </row>
    <row r="3451" spans="1:7" x14ac:dyDescent="0.2">
      <c r="A3451">
        <v>3450</v>
      </c>
      <c r="B3451" t="s">
        <v>110</v>
      </c>
      <c r="C3451">
        <v>35</v>
      </c>
      <c r="D3451" s="79" t="str">
        <f t="shared" si="212"/>
        <v>Midwest</v>
      </c>
      <c r="E3451" s="79">
        <f t="shared" si="213"/>
        <v>0</v>
      </c>
      <c r="F3451" s="79">
        <f t="shared" si="214"/>
        <v>0</v>
      </c>
      <c r="G3451" s="79">
        <f t="shared" si="215"/>
        <v>1</v>
      </c>
    </row>
    <row r="3452" spans="1:7" x14ac:dyDescent="0.2">
      <c r="A3452">
        <v>3451</v>
      </c>
      <c r="B3452" t="s">
        <v>128</v>
      </c>
      <c r="C3452">
        <v>31</v>
      </c>
      <c r="D3452" s="79" t="str">
        <f t="shared" si="212"/>
        <v>Northeast</v>
      </c>
      <c r="E3452" s="79">
        <f t="shared" si="213"/>
        <v>1</v>
      </c>
      <c r="F3452" s="79">
        <f t="shared" si="214"/>
        <v>0</v>
      </c>
      <c r="G3452" s="79">
        <f t="shared" si="215"/>
        <v>0</v>
      </c>
    </row>
    <row r="3453" spans="1:7" x14ac:dyDescent="0.2">
      <c r="A3453">
        <v>3452</v>
      </c>
      <c r="B3453" t="s">
        <v>106</v>
      </c>
      <c r="C3453">
        <v>13</v>
      </c>
      <c r="D3453" s="79" t="str">
        <f t="shared" si="212"/>
        <v>West</v>
      </c>
      <c r="E3453" s="79">
        <f t="shared" si="213"/>
        <v>0</v>
      </c>
      <c r="F3453" s="79">
        <f t="shared" si="214"/>
        <v>0</v>
      </c>
      <c r="G3453" s="79">
        <f t="shared" si="215"/>
        <v>0</v>
      </c>
    </row>
    <row r="3454" spans="1:7" x14ac:dyDescent="0.2">
      <c r="A3454">
        <v>3453</v>
      </c>
      <c r="B3454" t="s">
        <v>100</v>
      </c>
      <c r="C3454">
        <v>3</v>
      </c>
      <c r="D3454" s="79" t="str">
        <f t="shared" si="212"/>
        <v>South</v>
      </c>
      <c r="E3454" s="79">
        <f t="shared" si="213"/>
        <v>0</v>
      </c>
      <c r="F3454" s="79">
        <f t="shared" si="214"/>
        <v>1</v>
      </c>
      <c r="G3454" s="79">
        <f t="shared" si="215"/>
        <v>0</v>
      </c>
    </row>
    <row r="3455" spans="1:7" x14ac:dyDescent="0.2">
      <c r="A3455">
        <v>3454</v>
      </c>
      <c r="B3455" t="s">
        <v>89</v>
      </c>
      <c r="C3455">
        <v>48</v>
      </c>
      <c r="D3455" s="79" t="str">
        <f t="shared" si="212"/>
        <v>South</v>
      </c>
      <c r="E3455" s="79">
        <f t="shared" si="213"/>
        <v>0</v>
      </c>
      <c r="F3455" s="79">
        <f t="shared" si="214"/>
        <v>1</v>
      </c>
      <c r="G3455" s="79">
        <f t="shared" si="215"/>
        <v>0</v>
      </c>
    </row>
    <row r="3456" spans="1:7" x14ac:dyDescent="0.2">
      <c r="A3456">
        <v>3455</v>
      </c>
      <c r="B3456" t="s">
        <v>59</v>
      </c>
      <c r="C3456">
        <v>15</v>
      </c>
      <c r="D3456" s="79" t="str">
        <f t="shared" si="212"/>
        <v>South</v>
      </c>
      <c r="E3456" s="79">
        <f t="shared" si="213"/>
        <v>0</v>
      </c>
      <c r="F3456" s="79">
        <f t="shared" si="214"/>
        <v>1</v>
      </c>
      <c r="G3456" s="79">
        <f t="shared" si="215"/>
        <v>0</v>
      </c>
    </row>
    <row r="3457" spans="1:7" x14ac:dyDescent="0.2">
      <c r="A3457">
        <v>3456</v>
      </c>
      <c r="B3457" t="s">
        <v>122</v>
      </c>
      <c r="C3457">
        <v>13</v>
      </c>
      <c r="D3457" s="79" t="str">
        <f t="shared" si="212"/>
        <v>Midwest</v>
      </c>
      <c r="E3457" s="79">
        <f t="shared" si="213"/>
        <v>0</v>
      </c>
      <c r="F3457" s="79">
        <f t="shared" si="214"/>
        <v>0</v>
      </c>
      <c r="G3457" s="79">
        <f t="shared" si="215"/>
        <v>1</v>
      </c>
    </row>
    <row r="3458" spans="1:7" x14ac:dyDescent="0.2">
      <c r="A3458">
        <v>3457</v>
      </c>
      <c r="B3458" t="s">
        <v>104</v>
      </c>
      <c r="C3458">
        <v>21</v>
      </c>
      <c r="D3458" s="79" t="str">
        <f t="shared" si="212"/>
        <v>South</v>
      </c>
      <c r="E3458" s="79">
        <f t="shared" si="213"/>
        <v>0</v>
      </c>
      <c r="F3458" s="79">
        <f t="shared" si="214"/>
        <v>1</v>
      </c>
      <c r="G3458" s="79">
        <f t="shared" si="215"/>
        <v>0</v>
      </c>
    </row>
    <row r="3459" spans="1:7" x14ac:dyDescent="0.2">
      <c r="A3459">
        <v>3458</v>
      </c>
      <c r="B3459" t="s">
        <v>127</v>
      </c>
      <c r="C3459">
        <v>29</v>
      </c>
      <c r="D3459" s="79" t="str">
        <f t="shared" ref="D3459:D3522" si="216">IF(OR(B3459="Maine",B3459="New Hampshire",B3459="Vermont",B3459="Massachusetts",B3459="Rhode Island",B3459="Connecticut",B3459="New York",B3459="New Jersey",B3459="Pennsylvania"),"Northeast",
IF(OR(B3459="Delaware",B3459="Maryland",B3459="Virginia",B3459="West Virginia",B3459="North Carolina",B3459="South Carolina",B3459="Georgia",B3459="Florida",B3459="Kentucky",B3459="Tennessee",B3459="Alabama",B3459="Mississippi",B3459="Arkansas",B3459="Louisiana",B3459="Oklahoma",B3459="Texas"),"South",
IF(OR(B3459="Ohio",B3459="Michigan",B3459="Indiana",B3459="Illinois",B3459="Wisconsin",B3459="Minnesota",B3459="Iowa",B3459="Missouri",B3459="North Dakota",B3459="South Dakota",B3459="Nebraska",B3459="Kansas"),"Midwest",
IF(OR(B3459="Montana",B3459="Idaho",B3459="Wyoming",B3459="Colorado",B3459="Utah",B3459="Nevada",B3459="Arizona",B3459="New Mexico",B3459="Alaska",B3459="Hawaii",B3459="Washington",B3459="Oregon",B3459="California"),"West",
"Unknown"))))</f>
        <v>South</v>
      </c>
      <c r="E3459" s="79">
        <f t="shared" ref="E3459:E3522" si="217">IF(D3459="Northeast", 1, 0)</f>
        <v>0</v>
      </c>
      <c r="F3459" s="79">
        <f t="shared" ref="F3459:F3522" si="218">IF(D3459="South", 1, 0)</f>
        <v>1</v>
      </c>
      <c r="G3459" s="79">
        <f t="shared" ref="G3459:G3522" si="219">IF(D3459="Midwest", 1, 0)</f>
        <v>0</v>
      </c>
    </row>
    <row r="3460" spans="1:7" x14ac:dyDescent="0.2">
      <c r="A3460">
        <v>3459</v>
      </c>
      <c r="B3460" t="s">
        <v>63</v>
      </c>
      <c r="C3460">
        <v>24</v>
      </c>
      <c r="D3460" s="79" t="str">
        <f t="shared" si="216"/>
        <v>South</v>
      </c>
      <c r="E3460" s="79">
        <f t="shared" si="217"/>
        <v>0</v>
      </c>
      <c r="F3460" s="79">
        <f t="shared" si="218"/>
        <v>1</v>
      </c>
      <c r="G3460" s="79">
        <f t="shared" si="219"/>
        <v>0</v>
      </c>
    </row>
    <row r="3461" spans="1:7" x14ac:dyDescent="0.2">
      <c r="A3461">
        <v>3460</v>
      </c>
      <c r="B3461" t="s">
        <v>122</v>
      </c>
      <c r="C3461">
        <v>21</v>
      </c>
      <c r="D3461" s="79" t="str">
        <f t="shared" si="216"/>
        <v>Midwest</v>
      </c>
      <c r="E3461" s="79">
        <f t="shared" si="217"/>
        <v>0</v>
      </c>
      <c r="F3461" s="79">
        <f t="shared" si="218"/>
        <v>0</v>
      </c>
      <c r="G3461" s="79">
        <f t="shared" si="219"/>
        <v>1</v>
      </c>
    </row>
    <row r="3462" spans="1:7" x14ac:dyDescent="0.2">
      <c r="A3462">
        <v>3461</v>
      </c>
      <c r="B3462" t="s">
        <v>115</v>
      </c>
      <c r="C3462">
        <v>5</v>
      </c>
      <c r="D3462" s="79" t="str">
        <f t="shared" si="216"/>
        <v>Midwest</v>
      </c>
      <c r="E3462" s="79">
        <f t="shared" si="217"/>
        <v>0</v>
      </c>
      <c r="F3462" s="79">
        <f t="shared" si="218"/>
        <v>0</v>
      </c>
      <c r="G3462" s="79">
        <f t="shared" si="219"/>
        <v>1</v>
      </c>
    </row>
    <row r="3463" spans="1:7" x14ac:dyDescent="0.2">
      <c r="A3463">
        <v>3462</v>
      </c>
      <c r="B3463" t="s">
        <v>50</v>
      </c>
      <c r="C3463">
        <v>47</v>
      </c>
      <c r="D3463" s="79" t="str">
        <f t="shared" si="216"/>
        <v>West</v>
      </c>
      <c r="E3463" s="79">
        <f t="shared" si="217"/>
        <v>0</v>
      </c>
      <c r="F3463" s="79">
        <f t="shared" si="218"/>
        <v>0</v>
      </c>
      <c r="G3463" s="79">
        <f t="shared" si="219"/>
        <v>0</v>
      </c>
    </row>
    <row r="3464" spans="1:7" x14ac:dyDescent="0.2">
      <c r="A3464">
        <v>3463</v>
      </c>
      <c r="B3464" t="s">
        <v>150</v>
      </c>
      <c r="C3464">
        <v>34</v>
      </c>
      <c r="D3464" s="79" t="str">
        <f t="shared" si="216"/>
        <v>Midwest</v>
      </c>
      <c r="E3464" s="79">
        <f t="shared" si="217"/>
        <v>0</v>
      </c>
      <c r="F3464" s="79">
        <f t="shared" si="218"/>
        <v>0</v>
      </c>
      <c r="G3464" s="79">
        <f t="shared" si="219"/>
        <v>1</v>
      </c>
    </row>
    <row r="3465" spans="1:7" x14ac:dyDescent="0.2">
      <c r="A3465">
        <v>3464</v>
      </c>
      <c r="B3465" t="s">
        <v>30</v>
      </c>
      <c r="C3465">
        <v>45</v>
      </c>
      <c r="D3465" s="79" t="str">
        <f t="shared" si="216"/>
        <v>Northeast</v>
      </c>
      <c r="E3465" s="79">
        <f t="shared" si="217"/>
        <v>1</v>
      </c>
      <c r="F3465" s="79">
        <f t="shared" si="218"/>
        <v>0</v>
      </c>
      <c r="G3465" s="79">
        <f t="shared" si="219"/>
        <v>0</v>
      </c>
    </row>
    <row r="3466" spans="1:7" x14ac:dyDescent="0.2">
      <c r="A3466">
        <v>3465</v>
      </c>
      <c r="B3466" t="s">
        <v>139</v>
      </c>
      <c r="C3466">
        <v>12</v>
      </c>
      <c r="D3466" s="79" t="str">
        <f t="shared" si="216"/>
        <v>West</v>
      </c>
      <c r="E3466" s="79">
        <f t="shared" si="217"/>
        <v>0</v>
      </c>
      <c r="F3466" s="79">
        <f t="shared" si="218"/>
        <v>0</v>
      </c>
      <c r="G3466" s="79">
        <f t="shared" si="219"/>
        <v>0</v>
      </c>
    </row>
    <row r="3467" spans="1:7" x14ac:dyDescent="0.2">
      <c r="A3467">
        <v>3466</v>
      </c>
      <c r="B3467" t="s">
        <v>145</v>
      </c>
      <c r="C3467">
        <v>31</v>
      </c>
      <c r="D3467" s="79" t="str">
        <f t="shared" si="216"/>
        <v>Midwest</v>
      </c>
      <c r="E3467" s="79">
        <f t="shared" si="217"/>
        <v>0</v>
      </c>
      <c r="F3467" s="79">
        <f t="shared" si="218"/>
        <v>0</v>
      </c>
      <c r="G3467" s="79">
        <f t="shared" si="219"/>
        <v>1</v>
      </c>
    </row>
    <row r="3468" spans="1:7" x14ac:dyDescent="0.2">
      <c r="A3468">
        <v>3467</v>
      </c>
      <c r="B3468" t="s">
        <v>127</v>
      </c>
      <c r="C3468">
        <v>43</v>
      </c>
      <c r="D3468" s="79" t="str">
        <f t="shared" si="216"/>
        <v>South</v>
      </c>
      <c r="E3468" s="79">
        <f t="shared" si="217"/>
        <v>0</v>
      </c>
      <c r="F3468" s="79">
        <f t="shared" si="218"/>
        <v>1</v>
      </c>
      <c r="G3468" s="79">
        <f t="shared" si="219"/>
        <v>0</v>
      </c>
    </row>
    <row r="3469" spans="1:7" x14ac:dyDescent="0.2">
      <c r="A3469">
        <v>3468</v>
      </c>
      <c r="B3469" t="s">
        <v>104</v>
      </c>
      <c r="C3469">
        <v>5</v>
      </c>
      <c r="D3469" s="79" t="str">
        <f t="shared" si="216"/>
        <v>South</v>
      </c>
      <c r="E3469" s="79">
        <f t="shared" si="217"/>
        <v>0</v>
      </c>
      <c r="F3469" s="79">
        <f t="shared" si="218"/>
        <v>1</v>
      </c>
      <c r="G3469" s="79">
        <f t="shared" si="219"/>
        <v>0</v>
      </c>
    </row>
    <row r="3470" spans="1:7" x14ac:dyDescent="0.2">
      <c r="A3470">
        <v>3469</v>
      </c>
      <c r="B3470" t="s">
        <v>122</v>
      </c>
      <c r="C3470">
        <v>36</v>
      </c>
      <c r="D3470" s="79" t="str">
        <f t="shared" si="216"/>
        <v>Midwest</v>
      </c>
      <c r="E3470" s="79">
        <f t="shared" si="217"/>
        <v>0</v>
      </c>
      <c r="F3470" s="79">
        <f t="shared" si="218"/>
        <v>0</v>
      </c>
      <c r="G3470" s="79">
        <f t="shared" si="219"/>
        <v>1</v>
      </c>
    </row>
    <row r="3471" spans="1:7" x14ac:dyDescent="0.2">
      <c r="A3471">
        <v>3470</v>
      </c>
      <c r="B3471" t="s">
        <v>113</v>
      </c>
      <c r="C3471">
        <v>12</v>
      </c>
      <c r="D3471" s="79" t="str">
        <f t="shared" si="216"/>
        <v>Midwest</v>
      </c>
      <c r="E3471" s="79">
        <f t="shared" si="217"/>
        <v>0</v>
      </c>
      <c r="F3471" s="79">
        <f t="shared" si="218"/>
        <v>0</v>
      </c>
      <c r="G3471" s="79">
        <f t="shared" si="219"/>
        <v>1</v>
      </c>
    </row>
    <row r="3472" spans="1:7" x14ac:dyDescent="0.2">
      <c r="A3472">
        <v>3471</v>
      </c>
      <c r="B3472" t="s">
        <v>63</v>
      </c>
      <c r="C3472">
        <v>31</v>
      </c>
      <c r="D3472" s="79" t="str">
        <f t="shared" si="216"/>
        <v>South</v>
      </c>
      <c r="E3472" s="79">
        <f t="shared" si="217"/>
        <v>0</v>
      </c>
      <c r="F3472" s="79">
        <f t="shared" si="218"/>
        <v>1</v>
      </c>
      <c r="G3472" s="79">
        <f t="shared" si="219"/>
        <v>0</v>
      </c>
    </row>
    <row r="3473" spans="1:7" x14ac:dyDescent="0.2">
      <c r="A3473">
        <v>3472</v>
      </c>
      <c r="B3473" t="s">
        <v>97</v>
      </c>
      <c r="C3473">
        <v>31</v>
      </c>
      <c r="D3473" s="79" t="str">
        <f t="shared" si="216"/>
        <v>South</v>
      </c>
      <c r="E3473" s="79">
        <f t="shared" si="217"/>
        <v>0</v>
      </c>
      <c r="F3473" s="79">
        <f t="shared" si="218"/>
        <v>1</v>
      </c>
      <c r="G3473" s="79">
        <f t="shared" si="219"/>
        <v>0</v>
      </c>
    </row>
    <row r="3474" spans="1:7" x14ac:dyDescent="0.2">
      <c r="A3474">
        <v>3473</v>
      </c>
      <c r="B3474" t="s">
        <v>141</v>
      </c>
      <c r="C3474">
        <v>15</v>
      </c>
      <c r="D3474" s="79" t="str">
        <f t="shared" si="216"/>
        <v>South</v>
      </c>
      <c r="E3474" s="79">
        <f t="shared" si="217"/>
        <v>0</v>
      </c>
      <c r="F3474" s="79">
        <f t="shared" si="218"/>
        <v>1</v>
      </c>
      <c r="G3474" s="79">
        <f t="shared" si="219"/>
        <v>0</v>
      </c>
    </row>
    <row r="3475" spans="1:7" x14ac:dyDescent="0.2">
      <c r="A3475">
        <v>3474</v>
      </c>
      <c r="B3475" t="s">
        <v>110</v>
      </c>
      <c r="C3475">
        <v>11</v>
      </c>
      <c r="D3475" s="79" t="str">
        <f t="shared" si="216"/>
        <v>Midwest</v>
      </c>
      <c r="E3475" s="79">
        <f t="shared" si="217"/>
        <v>0</v>
      </c>
      <c r="F3475" s="79">
        <f t="shared" si="218"/>
        <v>0</v>
      </c>
      <c r="G3475" s="79">
        <f t="shared" si="219"/>
        <v>1</v>
      </c>
    </row>
    <row r="3476" spans="1:7" x14ac:dyDescent="0.2">
      <c r="A3476">
        <v>3475</v>
      </c>
      <c r="B3476" t="s">
        <v>30</v>
      </c>
      <c r="C3476">
        <v>18</v>
      </c>
      <c r="D3476" s="79" t="str">
        <f t="shared" si="216"/>
        <v>Northeast</v>
      </c>
      <c r="E3476" s="79">
        <f t="shared" si="217"/>
        <v>1</v>
      </c>
      <c r="F3476" s="79">
        <f t="shared" si="218"/>
        <v>0</v>
      </c>
      <c r="G3476" s="79">
        <f t="shared" si="219"/>
        <v>0</v>
      </c>
    </row>
    <row r="3477" spans="1:7" x14ac:dyDescent="0.2">
      <c r="A3477">
        <v>3476</v>
      </c>
      <c r="B3477" t="s">
        <v>130</v>
      </c>
      <c r="C3477">
        <v>9</v>
      </c>
      <c r="D3477" s="79" t="str">
        <f t="shared" si="216"/>
        <v>South</v>
      </c>
      <c r="E3477" s="79">
        <f t="shared" si="217"/>
        <v>0</v>
      </c>
      <c r="F3477" s="79">
        <f t="shared" si="218"/>
        <v>1</v>
      </c>
      <c r="G3477" s="79">
        <f t="shared" si="219"/>
        <v>0</v>
      </c>
    </row>
    <row r="3478" spans="1:7" x14ac:dyDescent="0.2">
      <c r="A3478">
        <v>3477</v>
      </c>
      <c r="B3478" t="s">
        <v>130</v>
      </c>
      <c r="C3478">
        <v>11</v>
      </c>
      <c r="D3478" s="79" t="str">
        <f t="shared" si="216"/>
        <v>South</v>
      </c>
      <c r="E3478" s="79">
        <f t="shared" si="217"/>
        <v>0</v>
      </c>
      <c r="F3478" s="79">
        <f t="shared" si="218"/>
        <v>1</v>
      </c>
      <c r="G3478" s="79">
        <f t="shared" si="219"/>
        <v>0</v>
      </c>
    </row>
    <row r="3479" spans="1:7" x14ac:dyDescent="0.2">
      <c r="A3479">
        <v>3478</v>
      </c>
      <c r="B3479" t="s">
        <v>21</v>
      </c>
      <c r="C3479">
        <v>38</v>
      </c>
      <c r="D3479" s="79" t="str">
        <f t="shared" si="216"/>
        <v>South</v>
      </c>
      <c r="E3479" s="79">
        <f t="shared" si="217"/>
        <v>0</v>
      </c>
      <c r="F3479" s="79">
        <f t="shared" si="218"/>
        <v>1</v>
      </c>
      <c r="G3479" s="79">
        <f t="shared" si="219"/>
        <v>0</v>
      </c>
    </row>
    <row r="3480" spans="1:7" x14ac:dyDescent="0.2">
      <c r="A3480">
        <v>3479</v>
      </c>
      <c r="B3480" t="s">
        <v>116</v>
      </c>
      <c r="C3480">
        <v>42</v>
      </c>
      <c r="D3480" s="79" t="str">
        <f t="shared" si="216"/>
        <v>West</v>
      </c>
      <c r="E3480" s="79">
        <f t="shared" si="217"/>
        <v>0</v>
      </c>
      <c r="F3480" s="79">
        <f t="shared" si="218"/>
        <v>0</v>
      </c>
      <c r="G3480" s="79">
        <f t="shared" si="219"/>
        <v>0</v>
      </c>
    </row>
    <row r="3481" spans="1:7" x14ac:dyDescent="0.2">
      <c r="A3481">
        <v>3480</v>
      </c>
      <c r="B3481" t="s">
        <v>83</v>
      </c>
      <c r="C3481">
        <v>41</v>
      </c>
      <c r="D3481" s="79" t="str">
        <f t="shared" si="216"/>
        <v>Northeast</v>
      </c>
      <c r="E3481" s="79">
        <f t="shared" si="217"/>
        <v>1</v>
      </c>
      <c r="F3481" s="79">
        <f t="shared" si="218"/>
        <v>0</v>
      </c>
      <c r="G3481" s="79">
        <f t="shared" si="219"/>
        <v>0</v>
      </c>
    </row>
    <row r="3482" spans="1:7" x14ac:dyDescent="0.2">
      <c r="A3482">
        <v>3481</v>
      </c>
      <c r="B3482" t="s">
        <v>81</v>
      </c>
      <c r="C3482">
        <v>45</v>
      </c>
      <c r="D3482" s="79" t="str">
        <f t="shared" si="216"/>
        <v>Northeast</v>
      </c>
      <c r="E3482" s="79">
        <f t="shared" si="217"/>
        <v>1</v>
      </c>
      <c r="F3482" s="79">
        <f t="shared" si="218"/>
        <v>0</v>
      </c>
      <c r="G3482" s="79">
        <f t="shared" si="219"/>
        <v>0</v>
      </c>
    </row>
    <row r="3483" spans="1:7" x14ac:dyDescent="0.2">
      <c r="A3483">
        <v>3482</v>
      </c>
      <c r="B3483" t="s">
        <v>122</v>
      </c>
      <c r="C3483">
        <v>41</v>
      </c>
      <c r="D3483" s="79" t="str">
        <f t="shared" si="216"/>
        <v>Midwest</v>
      </c>
      <c r="E3483" s="79">
        <f t="shared" si="217"/>
        <v>0</v>
      </c>
      <c r="F3483" s="79">
        <f t="shared" si="218"/>
        <v>0</v>
      </c>
      <c r="G3483" s="79">
        <f t="shared" si="219"/>
        <v>1</v>
      </c>
    </row>
    <row r="3484" spans="1:7" x14ac:dyDescent="0.2">
      <c r="A3484">
        <v>3483</v>
      </c>
      <c r="B3484" t="s">
        <v>76</v>
      </c>
      <c r="C3484">
        <v>35</v>
      </c>
      <c r="D3484" s="79" t="str">
        <f t="shared" si="216"/>
        <v>West</v>
      </c>
      <c r="E3484" s="79">
        <f t="shared" si="217"/>
        <v>0</v>
      </c>
      <c r="F3484" s="79">
        <f t="shared" si="218"/>
        <v>0</v>
      </c>
      <c r="G3484" s="79">
        <f t="shared" si="219"/>
        <v>0</v>
      </c>
    </row>
    <row r="3485" spans="1:7" x14ac:dyDescent="0.2">
      <c r="A3485">
        <v>3484</v>
      </c>
      <c r="B3485" t="s">
        <v>104</v>
      </c>
      <c r="C3485">
        <v>21</v>
      </c>
      <c r="D3485" s="79" t="str">
        <f t="shared" si="216"/>
        <v>South</v>
      </c>
      <c r="E3485" s="79">
        <f t="shared" si="217"/>
        <v>0</v>
      </c>
      <c r="F3485" s="79">
        <f t="shared" si="218"/>
        <v>1</v>
      </c>
      <c r="G3485" s="79">
        <f t="shared" si="219"/>
        <v>0</v>
      </c>
    </row>
    <row r="3486" spans="1:7" x14ac:dyDescent="0.2">
      <c r="A3486">
        <v>3485</v>
      </c>
      <c r="B3486" t="s">
        <v>114</v>
      </c>
      <c r="C3486">
        <v>13</v>
      </c>
      <c r="D3486" s="79" t="str">
        <f t="shared" si="216"/>
        <v>Midwest</v>
      </c>
      <c r="E3486" s="79">
        <f t="shared" si="217"/>
        <v>0</v>
      </c>
      <c r="F3486" s="79">
        <f t="shared" si="218"/>
        <v>0</v>
      </c>
      <c r="G3486" s="79">
        <f t="shared" si="219"/>
        <v>1</v>
      </c>
    </row>
    <row r="3487" spans="1:7" x14ac:dyDescent="0.2">
      <c r="A3487">
        <v>3486</v>
      </c>
      <c r="B3487" t="s">
        <v>34</v>
      </c>
      <c r="C3487">
        <v>23</v>
      </c>
      <c r="D3487" s="79" t="str">
        <f t="shared" si="216"/>
        <v>Northeast</v>
      </c>
      <c r="E3487" s="79">
        <f t="shared" si="217"/>
        <v>1</v>
      </c>
      <c r="F3487" s="79">
        <f t="shared" si="218"/>
        <v>0</v>
      </c>
      <c r="G3487" s="79">
        <f t="shared" si="219"/>
        <v>0</v>
      </c>
    </row>
    <row r="3488" spans="1:7" x14ac:dyDescent="0.2">
      <c r="A3488">
        <v>3487</v>
      </c>
      <c r="B3488" t="s">
        <v>97</v>
      </c>
      <c r="C3488">
        <v>6</v>
      </c>
      <c r="D3488" s="79" t="str">
        <f t="shared" si="216"/>
        <v>South</v>
      </c>
      <c r="E3488" s="79">
        <f t="shared" si="217"/>
        <v>0</v>
      </c>
      <c r="F3488" s="79">
        <f t="shared" si="218"/>
        <v>1</v>
      </c>
      <c r="G3488" s="79">
        <f t="shared" si="219"/>
        <v>0</v>
      </c>
    </row>
    <row r="3489" spans="1:7" x14ac:dyDescent="0.2">
      <c r="A3489">
        <v>3488</v>
      </c>
      <c r="B3489" t="s">
        <v>63</v>
      </c>
      <c r="C3489">
        <v>39</v>
      </c>
      <c r="D3489" s="79" t="str">
        <f t="shared" si="216"/>
        <v>South</v>
      </c>
      <c r="E3489" s="79">
        <f t="shared" si="217"/>
        <v>0</v>
      </c>
      <c r="F3489" s="79">
        <f t="shared" si="218"/>
        <v>1</v>
      </c>
      <c r="G3489" s="79">
        <f t="shared" si="219"/>
        <v>0</v>
      </c>
    </row>
    <row r="3490" spans="1:7" x14ac:dyDescent="0.2">
      <c r="A3490">
        <v>3489</v>
      </c>
      <c r="B3490" t="s">
        <v>78</v>
      </c>
      <c r="C3490">
        <v>7</v>
      </c>
      <c r="D3490" s="79" t="str">
        <f t="shared" si="216"/>
        <v>South</v>
      </c>
      <c r="E3490" s="79">
        <f t="shared" si="217"/>
        <v>0</v>
      </c>
      <c r="F3490" s="79">
        <f t="shared" si="218"/>
        <v>1</v>
      </c>
      <c r="G3490" s="79">
        <f t="shared" si="219"/>
        <v>0</v>
      </c>
    </row>
    <row r="3491" spans="1:7" x14ac:dyDescent="0.2">
      <c r="A3491">
        <v>3490</v>
      </c>
      <c r="B3491" t="s">
        <v>134</v>
      </c>
      <c r="C3491">
        <v>32</v>
      </c>
      <c r="D3491" s="79" t="str">
        <f t="shared" si="216"/>
        <v>West</v>
      </c>
      <c r="E3491" s="79">
        <f t="shared" si="217"/>
        <v>0</v>
      </c>
      <c r="F3491" s="79">
        <f t="shared" si="218"/>
        <v>0</v>
      </c>
      <c r="G3491" s="79">
        <f t="shared" si="219"/>
        <v>0</v>
      </c>
    </row>
    <row r="3492" spans="1:7" x14ac:dyDescent="0.2">
      <c r="A3492">
        <v>3491</v>
      </c>
      <c r="B3492" t="s">
        <v>46</v>
      </c>
      <c r="C3492">
        <v>43</v>
      </c>
      <c r="D3492" s="79" t="str">
        <f t="shared" si="216"/>
        <v>West</v>
      </c>
      <c r="E3492" s="79">
        <f t="shared" si="217"/>
        <v>0</v>
      </c>
      <c r="F3492" s="79">
        <f t="shared" si="218"/>
        <v>0</v>
      </c>
      <c r="G3492" s="79">
        <f t="shared" si="219"/>
        <v>0</v>
      </c>
    </row>
    <row r="3493" spans="1:7" x14ac:dyDescent="0.2">
      <c r="A3493">
        <v>3492</v>
      </c>
      <c r="B3493" t="s">
        <v>30</v>
      </c>
      <c r="C3493">
        <v>15</v>
      </c>
      <c r="D3493" s="79" t="str">
        <f t="shared" si="216"/>
        <v>Northeast</v>
      </c>
      <c r="E3493" s="79">
        <f t="shared" si="217"/>
        <v>1</v>
      </c>
      <c r="F3493" s="79">
        <f t="shared" si="218"/>
        <v>0</v>
      </c>
      <c r="G3493" s="79">
        <f t="shared" si="219"/>
        <v>0</v>
      </c>
    </row>
    <row r="3494" spans="1:7" x14ac:dyDescent="0.2">
      <c r="A3494">
        <v>3493</v>
      </c>
      <c r="B3494" t="s">
        <v>146</v>
      </c>
      <c r="C3494">
        <v>48</v>
      </c>
      <c r="D3494" s="79" t="str">
        <f t="shared" si="216"/>
        <v>Midwest</v>
      </c>
      <c r="E3494" s="79">
        <f t="shared" si="217"/>
        <v>0</v>
      </c>
      <c r="F3494" s="79">
        <f t="shared" si="218"/>
        <v>0</v>
      </c>
      <c r="G3494" s="79">
        <f t="shared" si="219"/>
        <v>1</v>
      </c>
    </row>
    <row r="3495" spans="1:7" x14ac:dyDescent="0.2">
      <c r="A3495">
        <v>3494</v>
      </c>
      <c r="B3495" t="s">
        <v>129</v>
      </c>
      <c r="C3495">
        <v>35</v>
      </c>
      <c r="D3495" s="79" t="str">
        <f t="shared" si="216"/>
        <v>West</v>
      </c>
      <c r="E3495" s="79">
        <f t="shared" si="217"/>
        <v>0</v>
      </c>
      <c r="F3495" s="79">
        <f t="shared" si="218"/>
        <v>0</v>
      </c>
      <c r="G3495" s="79">
        <f t="shared" si="219"/>
        <v>0</v>
      </c>
    </row>
    <row r="3496" spans="1:7" x14ac:dyDescent="0.2">
      <c r="A3496">
        <v>3495</v>
      </c>
      <c r="B3496" t="s">
        <v>148</v>
      </c>
      <c r="C3496">
        <v>41</v>
      </c>
      <c r="D3496" s="79" t="str">
        <f t="shared" si="216"/>
        <v>West</v>
      </c>
      <c r="E3496" s="79">
        <f t="shared" si="217"/>
        <v>0</v>
      </c>
      <c r="F3496" s="79">
        <f t="shared" si="218"/>
        <v>0</v>
      </c>
      <c r="G3496" s="79">
        <f t="shared" si="219"/>
        <v>0</v>
      </c>
    </row>
    <row r="3497" spans="1:7" x14ac:dyDescent="0.2">
      <c r="A3497">
        <v>3496</v>
      </c>
      <c r="B3497" t="s">
        <v>141</v>
      </c>
      <c r="C3497">
        <v>14</v>
      </c>
      <c r="D3497" s="79" t="str">
        <f t="shared" si="216"/>
        <v>South</v>
      </c>
      <c r="E3497" s="79">
        <f t="shared" si="217"/>
        <v>0</v>
      </c>
      <c r="F3497" s="79">
        <f t="shared" si="218"/>
        <v>1</v>
      </c>
      <c r="G3497" s="79">
        <f t="shared" si="219"/>
        <v>0</v>
      </c>
    </row>
    <row r="3498" spans="1:7" x14ac:dyDescent="0.2">
      <c r="A3498">
        <v>3497</v>
      </c>
      <c r="B3498" t="s">
        <v>134</v>
      </c>
      <c r="C3498">
        <v>22</v>
      </c>
      <c r="D3498" s="79" t="str">
        <f t="shared" si="216"/>
        <v>West</v>
      </c>
      <c r="E3498" s="79">
        <f t="shared" si="217"/>
        <v>0</v>
      </c>
      <c r="F3498" s="79">
        <f t="shared" si="218"/>
        <v>0</v>
      </c>
      <c r="G3498" s="79">
        <f t="shared" si="219"/>
        <v>0</v>
      </c>
    </row>
    <row r="3499" spans="1:7" x14ac:dyDescent="0.2">
      <c r="A3499">
        <v>3498</v>
      </c>
      <c r="B3499" t="s">
        <v>111</v>
      </c>
      <c r="C3499">
        <v>16</v>
      </c>
      <c r="D3499" s="79" t="str">
        <f t="shared" si="216"/>
        <v>West</v>
      </c>
      <c r="E3499" s="79">
        <f t="shared" si="217"/>
        <v>0</v>
      </c>
      <c r="F3499" s="79">
        <f t="shared" si="218"/>
        <v>0</v>
      </c>
      <c r="G3499" s="79">
        <f t="shared" si="219"/>
        <v>0</v>
      </c>
    </row>
    <row r="3500" spans="1:7" x14ac:dyDescent="0.2">
      <c r="A3500">
        <v>3499</v>
      </c>
      <c r="B3500" t="s">
        <v>21</v>
      </c>
      <c r="C3500">
        <v>2</v>
      </c>
      <c r="D3500" s="79" t="str">
        <f t="shared" si="216"/>
        <v>South</v>
      </c>
      <c r="E3500" s="79">
        <f t="shared" si="217"/>
        <v>0</v>
      </c>
      <c r="F3500" s="79">
        <f t="shared" si="218"/>
        <v>1</v>
      </c>
      <c r="G3500" s="79">
        <f t="shared" si="219"/>
        <v>0</v>
      </c>
    </row>
    <row r="3501" spans="1:7" x14ac:dyDescent="0.2">
      <c r="A3501">
        <v>3500</v>
      </c>
      <c r="B3501" t="s">
        <v>126</v>
      </c>
      <c r="C3501">
        <v>13</v>
      </c>
      <c r="D3501" s="79" t="str">
        <f t="shared" si="216"/>
        <v>Northeast</v>
      </c>
      <c r="E3501" s="79">
        <f t="shared" si="217"/>
        <v>1</v>
      </c>
      <c r="F3501" s="79">
        <f t="shared" si="218"/>
        <v>0</v>
      </c>
      <c r="G3501" s="79">
        <f t="shared" si="219"/>
        <v>0</v>
      </c>
    </row>
    <row r="3502" spans="1:7" x14ac:dyDescent="0.2">
      <c r="A3502">
        <v>3501</v>
      </c>
      <c r="B3502" t="s">
        <v>46</v>
      </c>
      <c r="C3502">
        <v>38</v>
      </c>
      <c r="D3502" s="79" t="str">
        <f t="shared" si="216"/>
        <v>West</v>
      </c>
      <c r="E3502" s="79">
        <f t="shared" si="217"/>
        <v>0</v>
      </c>
      <c r="F3502" s="79">
        <f t="shared" si="218"/>
        <v>0</v>
      </c>
      <c r="G3502" s="79">
        <f t="shared" si="219"/>
        <v>0</v>
      </c>
    </row>
    <row r="3503" spans="1:7" x14ac:dyDescent="0.2">
      <c r="A3503">
        <v>3502</v>
      </c>
      <c r="B3503" t="s">
        <v>144</v>
      </c>
      <c r="C3503">
        <v>43</v>
      </c>
      <c r="D3503" s="79" t="str">
        <f t="shared" si="216"/>
        <v>Midwest</v>
      </c>
      <c r="E3503" s="79">
        <f t="shared" si="217"/>
        <v>0</v>
      </c>
      <c r="F3503" s="79">
        <f t="shared" si="218"/>
        <v>0</v>
      </c>
      <c r="G3503" s="79">
        <f t="shared" si="219"/>
        <v>1</v>
      </c>
    </row>
    <row r="3504" spans="1:7" x14ac:dyDescent="0.2">
      <c r="A3504">
        <v>3503</v>
      </c>
      <c r="B3504" t="s">
        <v>34</v>
      </c>
      <c r="C3504">
        <v>26</v>
      </c>
      <c r="D3504" s="79" t="str">
        <f t="shared" si="216"/>
        <v>Northeast</v>
      </c>
      <c r="E3504" s="79">
        <f t="shared" si="217"/>
        <v>1</v>
      </c>
      <c r="F3504" s="79">
        <f t="shared" si="218"/>
        <v>0</v>
      </c>
      <c r="G3504" s="79">
        <f t="shared" si="219"/>
        <v>0</v>
      </c>
    </row>
    <row r="3505" spans="1:7" x14ac:dyDescent="0.2">
      <c r="A3505">
        <v>3504</v>
      </c>
      <c r="B3505" t="s">
        <v>144</v>
      </c>
      <c r="C3505">
        <v>39</v>
      </c>
      <c r="D3505" s="79" t="str">
        <f t="shared" si="216"/>
        <v>Midwest</v>
      </c>
      <c r="E3505" s="79">
        <f t="shared" si="217"/>
        <v>0</v>
      </c>
      <c r="F3505" s="79">
        <f t="shared" si="218"/>
        <v>0</v>
      </c>
      <c r="G3505" s="79">
        <f t="shared" si="219"/>
        <v>1</v>
      </c>
    </row>
    <row r="3506" spans="1:7" x14ac:dyDescent="0.2">
      <c r="A3506">
        <v>3505</v>
      </c>
      <c r="B3506" t="s">
        <v>76</v>
      </c>
      <c r="C3506">
        <v>50</v>
      </c>
      <c r="D3506" s="79" t="str">
        <f t="shared" si="216"/>
        <v>West</v>
      </c>
      <c r="E3506" s="79">
        <f t="shared" si="217"/>
        <v>0</v>
      </c>
      <c r="F3506" s="79">
        <f t="shared" si="218"/>
        <v>0</v>
      </c>
      <c r="G3506" s="79">
        <f t="shared" si="219"/>
        <v>0</v>
      </c>
    </row>
    <row r="3507" spans="1:7" x14ac:dyDescent="0.2">
      <c r="A3507">
        <v>3506</v>
      </c>
      <c r="B3507" t="s">
        <v>115</v>
      </c>
      <c r="C3507">
        <v>40</v>
      </c>
      <c r="D3507" s="79" t="str">
        <f t="shared" si="216"/>
        <v>Midwest</v>
      </c>
      <c r="E3507" s="79">
        <f t="shared" si="217"/>
        <v>0</v>
      </c>
      <c r="F3507" s="79">
        <f t="shared" si="218"/>
        <v>0</v>
      </c>
      <c r="G3507" s="79">
        <f t="shared" si="219"/>
        <v>1</v>
      </c>
    </row>
    <row r="3508" spans="1:7" x14ac:dyDescent="0.2">
      <c r="A3508">
        <v>3507</v>
      </c>
      <c r="B3508" t="s">
        <v>114</v>
      </c>
      <c r="C3508">
        <v>12</v>
      </c>
      <c r="D3508" s="79" t="str">
        <f t="shared" si="216"/>
        <v>Midwest</v>
      </c>
      <c r="E3508" s="79">
        <f t="shared" si="217"/>
        <v>0</v>
      </c>
      <c r="F3508" s="79">
        <f t="shared" si="218"/>
        <v>0</v>
      </c>
      <c r="G3508" s="79">
        <f t="shared" si="219"/>
        <v>1</v>
      </c>
    </row>
    <row r="3509" spans="1:7" x14ac:dyDescent="0.2">
      <c r="A3509">
        <v>3508</v>
      </c>
      <c r="B3509" t="s">
        <v>111</v>
      </c>
      <c r="C3509">
        <v>33</v>
      </c>
      <c r="D3509" s="79" t="str">
        <f t="shared" si="216"/>
        <v>West</v>
      </c>
      <c r="E3509" s="79">
        <f t="shared" si="217"/>
        <v>0</v>
      </c>
      <c r="F3509" s="79">
        <f t="shared" si="218"/>
        <v>0</v>
      </c>
      <c r="G3509" s="79">
        <f t="shared" si="219"/>
        <v>0</v>
      </c>
    </row>
    <row r="3510" spans="1:7" x14ac:dyDescent="0.2">
      <c r="A3510">
        <v>3509</v>
      </c>
      <c r="B3510" t="s">
        <v>137</v>
      </c>
      <c r="C3510">
        <v>49</v>
      </c>
      <c r="D3510" s="79" t="str">
        <f t="shared" si="216"/>
        <v>Northeast</v>
      </c>
      <c r="E3510" s="79">
        <f t="shared" si="217"/>
        <v>1</v>
      </c>
      <c r="F3510" s="79">
        <f t="shared" si="218"/>
        <v>0</v>
      </c>
      <c r="G3510" s="79">
        <f t="shared" si="219"/>
        <v>0</v>
      </c>
    </row>
    <row r="3511" spans="1:7" x14ac:dyDescent="0.2">
      <c r="A3511">
        <v>3510</v>
      </c>
      <c r="B3511" t="s">
        <v>122</v>
      </c>
      <c r="C3511">
        <v>43</v>
      </c>
      <c r="D3511" s="79" t="str">
        <f t="shared" si="216"/>
        <v>Midwest</v>
      </c>
      <c r="E3511" s="79">
        <f t="shared" si="217"/>
        <v>0</v>
      </c>
      <c r="F3511" s="79">
        <f t="shared" si="218"/>
        <v>0</v>
      </c>
      <c r="G3511" s="79">
        <f t="shared" si="219"/>
        <v>1</v>
      </c>
    </row>
    <row r="3512" spans="1:7" x14ac:dyDescent="0.2">
      <c r="A3512">
        <v>3511</v>
      </c>
      <c r="B3512" t="s">
        <v>137</v>
      </c>
      <c r="C3512">
        <v>14</v>
      </c>
      <c r="D3512" s="79" t="str">
        <f t="shared" si="216"/>
        <v>Northeast</v>
      </c>
      <c r="E3512" s="79">
        <f t="shared" si="217"/>
        <v>1</v>
      </c>
      <c r="F3512" s="79">
        <f t="shared" si="218"/>
        <v>0</v>
      </c>
      <c r="G3512" s="79">
        <f t="shared" si="219"/>
        <v>0</v>
      </c>
    </row>
    <row r="3513" spans="1:7" x14ac:dyDescent="0.2">
      <c r="A3513">
        <v>3512</v>
      </c>
      <c r="B3513" t="s">
        <v>90</v>
      </c>
      <c r="C3513">
        <v>21</v>
      </c>
      <c r="D3513" s="79" t="str">
        <f t="shared" si="216"/>
        <v>South</v>
      </c>
      <c r="E3513" s="79">
        <f t="shared" si="217"/>
        <v>0</v>
      </c>
      <c r="F3513" s="79">
        <f t="shared" si="218"/>
        <v>1</v>
      </c>
      <c r="G3513" s="79">
        <f t="shared" si="219"/>
        <v>0</v>
      </c>
    </row>
    <row r="3514" spans="1:7" x14ac:dyDescent="0.2">
      <c r="A3514">
        <v>3513</v>
      </c>
      <c r="B3514" t="s">
        <v>21</v>
      </c>
      <c r="C3514">
        <v>31</v>
      </c>
      <c r="D3514" s="79" t="str">
        <f t="shared" si="216"/>
        <v>South</v>
      </c>
      <c r="E3514" s="79">
        <f t="shared" si="217"/>
        <v>0</v>
      </c>
      <c r="F3514" s="79">
        <f t="shared" si="218"/>
        <v>1</v>
      </c>
      <c r="G3514" s="79">
        <f t="shared" si="219"/>
        <v>0</v>
      </c>
    </row>
    <row r="3515" spans="1:7" x14ac:dyDescent="0.2">
      <c r="A3515">
        <v>3514</v>
      </c>
      <c r="B3515" t="s">
        <v>119</v>
      </c>
      <c r="C3515">
        <v>29</v>
      </c>
      <c r="D3515" s="79" t="str">
        <f t="shared" si="216"/>
        <v>West</v>
      </c>
      <c r="E3515" s="79">
        <f t="shared" si="217"/>
        <v>0</v>
      </c>
      <c r="F3515" s="79">
        <f t="shared" si="218"/>
        <v>0</v>
      </c>
      <c r="G3515" s="79">
        <f t="shared" si="219"/>
        <v>0</v>
      </c>
    </row>
    <row r="3516" spans="1:7" x14ac:dyDescent="0.2">
      <c r="A3516">
        <v>3515</v>
      </c>
      <c r="B3516" t="s">
        <v>141</v>
      </c>
      <c r="C3516">
        <v>32</v>
      </c>
      <c r="D3516" s="79" t="str">
        <f t="shared" si="216"/>
        <v>South</v>
      </c>
      <c r="E3516" s="79">
        <f t="shared" si="217"/>
        <v>0</v>
      </c>
      <c r="F3516" s="79">
        <f t="shared" si="218"/>
        <v>1</v>
      </c>
      <c r="G3516" s="79">
        <f t="shared" si="219"/>
        <v>0</v>
      </c>
    </row>
    <row r="3517" spans="1:7" x14ac:dyDescent="0.2">
      <c r="A3517">
        <v>3516</v>
      </c>
      <c r="B3517" t="s">
        <v>146</v>
      </c>
      <c r="C3517">
        <v>16</v>
      </c>
      <c r="D3517" s="79" t="str">
        <f t="shared" si="216"/>
        <v>Midwest</v>
      </c>
      <c r="E3517" s="79">
        <f t="shared" si="217"/>
        <v>0</v>
      </c>
      <c r="F3517" s="79">
        <f t="shared" si="218"/>
        <v>0</v>
      </c>
      <c r="G3517" s="79">
        <f t="shared" si="219"/>
        <v>1</v>
      </c>
    </row>
    <row r="3518" spans="1:7" x14ac:dyDescent="0.2">
      <c r="A3518">
        <v>3517</v>
      </c>
      <c r="B3518" t="s">
        <v>130</v>
      </c>
      <c r="C3518">
        <v>38</v>
      </c>
      <c r="D3518" s="79" t="str">
        <f t="shared" si="216"/>
        <v>South</v>
      </c>
      <c r="E3518" s="79">
        <f t="shared" si="217"/>
        <v>0</v>
      </c>
      <c r="F3518" s="79">
        <f t="shared" si="218"/>
        <v>1</v>
      </c>
      <c r="G3518" s="79">
        <f t="shared" si="219"/>
        <v>0</v>
      </c>
    </row>
    <row r="3519" spans="1:7" x14ac:dyDescent="0.2">
      <c r="A3519">
        <v>3518</v>
      </c>
      <c r="B3519" t="s">
        <v>121</v>
      </c>
      <c r="C3519">
        <v>34</v>
      </c>
      <c r="D3519" s="79" t="str">
        <f t="shared" si="216"/>
        <v>South</v>
      </c>
      <c r="E3519" s="79">
        <f t="shared" si="217"/>
        <v>0</v>
      </c>
      <c r="F3519" s="79">
        <f t="shared" si="218"/>
        <v>1</v>
      </c>
      <c r="G3519" s="79">
        <f t="shared" si="219"/>
        <v>0</v>
      </c>
    </row>
    <row r="3520" spans="1:7" x14ac:dyDescent="0.2">
      <c r="A3520">
        <v>3519</v>
      </c>
      <c r="B3520" t="s">
        <v>111</v>
      </c>
      <c r="C3520">
        <v>30</v>
      </c>
      <c r="D3520" s="79" t="str">
        <f t="shared" si="216"/>
        <v>West</v>
      </c>
      <c r="E3520" s="79">
        <f t="shared" si="217"/>
        <v>0</v>
      </c>
      <c r="F3520" s="79">
        <f t="shared" si="218"/>
        <v>0</v>
      </c>
      <c r="G3520" s="79">
        <f t="shared" si="219"/>
        <v>0</v>
      </c>
    </row>
    <row r="3521" spans="1:7" x14ac:dyDescent="0.2">
      <c r="A3521">
        <v>3520</v>
      </c>
      <c r="B3521" t="s">
        <v>149</v>
      </c>
      <c r="C3521">
        <v>14</v>
      </c>
      <c r="D3521" s="79" t="str">
        <f t="shared" si="216"/>
        <v>Midwest</v>
      </c>
      <c r="E3521" s="79">
        <f t="shared" si="217"/>
        <v>0</v>
      </c>
      <c r="F3521" s="79">
        <f t="shared" si="218"/>
        <v>0</v>
      </c>
      <c r="G3521" s="79">
        <f t="shared" si="219"/>
        <v>1</v>
      </c>
    </row>
    <row r="3522" spans="1:7" x14ac:dyDescent="0.2">
      <c r="A3522">
        <v>3521</v>
      </c>
      <c r="B3522" t="s">
        <v>141</v>
      </c>
      <c r="C3522">
        <v>33</v>
      </c>
      <c r="D3522" s="79" t="str">
        <f t="shared" si="216"/>
        <v>South</v>
      </c>
      <c r="E3522" s="79">
        <f t="shared" si="217"/>
        <v>0</v>
      </c>
      <c r="F3522" s="79">
        <f t="shared" si="218"/>
        <v>1</v>
      </c>
      <c r="G3522" s="79">
        <f t="shared" si="219"/>
        <v>0</v>
      </c>
    </row>
    <row r="3523" spans="1:7" x14ac:dyDescent="0.2">
      <c r="A3523">
        <v>3522</v>
      </c>
      <c r="B3523" t="s">
        <v>127</v>
      </c>
      <c r="C3523">
        <v>35</v>
      </c>
      <c r="D3523" s="79" t="str">
        <f t="shared" ref="D3523:D3586" si="220">IF(OR(B3523="Maine",B3523="New Hampshire",B3523="Vermont",B3523="Massachusetts",B3523="Rhode Island",B3523="Connecticut",B3523="New York",B3523="New Jersey",B3523="Pennsylvania"),"Northeast",
IF(OR(B3523="Delaware",B3523="Maryland",B3523="Virginia",B3523="West Virginia",B3523="North Carolina",B3523="South Carolina",B3523="Georgia",B3523="Florida",B3523="Kentucky",B3523="Tennessee",B3523="Alabama",B3523="Mississippi",B3523="Arkansas",B3523="Louisiana",B3523="Oklahoma",B3523="Texas"),"South",
IF(OR(B3523="Ohio",B3523="Michigan",B3523="Indiana",B3523="Illinois",B3523="Wisconsin",B3523="Minnesota",B3523="Iowa",B3523="Missouri",B3523="North Dakota",B3523="South Dakota",B3523="Nebraska",B3523="Kansas"),"Midwest",
IF(OR(B3523="Montana",B3523="Idaho",B3523="Wyoming",B3523="Colorado",B3523="Utah",B3523="Nevada",B3523="Arizona",B3523="New Mexico",B3523="Alaska",B3523="Hawaii",B3523="Washington",B3523="Oregon",B3523="California"),"West",
"Unknown"))))</f>
        <v>South</v>
      </c>
      <c r="E3523" s="79">
        <f t="shared" ref="E3523:E3586" si="221">IF(D3523="Northeast", 1, 0)</f>
        <v>0</v>
      </c>
      <c r="F3523" s="79">
        <f t="shared" ref="F3523:F3586" si="222">IF(D3523="South", 1, 0)</f>
        <v>1</v>
      </c>
      <c r="G3523" s="79">
        <f t="shared" ref="G3523:G3586" si="223">IF(D3523="Midwest", 1, 0)</f>
        <v>0</v>
      </c>
    </row>
    <row r="3524" spans="1:7" x14ac:dyDescent="0.2">
      <c r="A3524">
        <v>3523</v>
      </c>
      <c r="B3524" t="s">
        <v>126</v>
      </c>
      <c r="C3524">
        <v>13</v>
      </c>
      <c r="D3524" s="79" t="str">
        <f t="shared" si="220"/>
        <v>Northeast</v>
      </c>
      <c r="E3524" s="79">
        <f t="shared" si="221"/>
        <v>1</v>
      </c>
      <c r="F3524" s="79">
        <f t="shared" si="222"/>
        <v>0</v>
      </c>
      <c r="G3524" s="79">
        <f t="shared" si="223"/>
        <v>0</v>
      </c>
    </row>
    <row r="3525" spans="1:7" x14ac:dyDescent="0.2">
      <c r="A3525">
        <v>3524</v>
      </c>
      <c r="B3525" t="s">
        <v>106</v>
      </c>
      <c r="C3525">
        <v>30</v>
      </c>
      <c r="D3525" s="79" t="str">
        <f t="shared" si="220"/>
        <v>West</v>
      </c>
      <c r="E3525" s="79">
        <f t="shared" si="221"/>
        <v>0</v>
      </c>
      <c r="F3525" s="79">
        <f t="shared" si="222"/>
        <v>0</v>
      </c>
      <c r="G3525" s="79">
        <f t="shared" si="223"/>
        <v>0</v>
      </c>
    </row>
    <row r="3526" spans="1:7" x14ac:dyDescent="0.2">
      <c r="A3526">
        <v>3525</v>
      </c>
      <c r="B3526" t="s">
        <v>150</v>
      </c>
      <c r="C3526">
        <v>30</v>
      </c>
      <c r="D3526" s="79" t="str">
        <f t="shared" si="220"/>
        <v>Midwest</v>
      </c>
      <c r="E3526" s="79">
        <f t="shared" si="221"/>
        <v>0</v>
      </c>
      <c r="F3526" s="79">
        <f t="shared" si="222"/>
        <v>0</v>
      </c>
      <c r="G3526" s="79">
        <f t="shared" si="223"/>
        <v>1</v>
      </c>
    </row>
    <row r="3527" spans="1:7" x14ac:dyDescent="0.2">
      <c r="A3527">
        <v>3526</v>
      </c>
      <c r="B3527" t="s">
        <v>50</v>
      </c>
      <c r="C3527">
        <v>47</v>
      </c>
      <c r="D3527" s="79" t="str">
        <f t="shared" si="220"/>
        <v>West</v>
      </c>
      <c r="E3527" s="79">
        <f t="shared" si="221"/>
        <v>0</v>
      </c>
      <c r="F3527" s="79">
        <f t="shared" si="222"/>
        <v>0</v>
      </c>
      <c r="G3527" s="79">
        <f t="shared" si="223"/>
        <v>0</v>
      </c>
    </row>
    <row r="3528" spans="1:7" x14ac:dyDescent="0.2">
      <c r="A3528">
        <v>3527</v>
      </c>
      <c r="B3528" t="s">
        <v>34</v>
      </c>
      <c r="C3528">
        <v>1</v>
      </c>
      <c r="D3528" s="79" t="str">
        <f t="shared" si="220"/>
        <v>Northeast</v>
      </c>
      <c r="E3528" s="79">
        <f t="shared" si="221"/>
        <v>1</v>
      </c>
      <c r="F3528" s="79">
        <f t="shared" si="222"/>
        <v>0</v>
      </c>
      <c r="G3528" s="79">
        <f t="shared" si="223"/>
        <v>0</v>
      </c>
    </row>
    <row r="3529" spans="1:7" x14ac:dyDescent="0.2">
      <c r="A3529">
        <v>3528</v>
      </c>
      <c r="B3529" t="s">
        <v>148</v>
      </c>
      <c r="C3529">
        <v>1</v>
      </c>
      <c r="D3529" s="79" t="str">
        <f t="shared" si="220"/>
        <v>West</v>
      </c>
      <c r="E3529" s="79">
        <f t="shared" si="221"/>
        <v>0</v>
      </c>
      <c r="F3529" s="79">
        <f t="shared" si="222"/>
        <v>0</v>
      </c>
      <c r="G3529" s="79">
        <f t="shared" si="223"/>
        <v>0</v>
      </c>
    </row>
    <row r="3530" spans="1:7" x14ac:dyDescent="0.2">
      <c r="A3530">
        <v>3529</v>
      </c>
      <c r="B3530" t="s">
        <v>30</v>
      </c>
      <c r="C3530">
        <v>33</v>
      </c>
      <c r="D3530" s="79" t="str">
        <f t="shared" si="220"/>
        <v>Northeast</v>
      </c>
      <c r="E3530" s="79">
        <f t="shared" si="221"/>
        <v>1</v>
      </c>
      <c r="F3530" s="79">
        <f t="shared" si="222"/>
        <v>0</v>
      </c>
      <c r="G3530" s="79">
        <f t="shared" si="223"/>
        <v>0</v>
      </c>
    </row>
    <row r="3531" spans="1:7" x14ac:dyDescent="0.2">
      <c r="A3531">
        <v>3530</v>
      </c>
      <c r="B3531" t="s">
        <v>55</v>
      </c>
      <c r="C3531">
        <v>43</v>
      </c>
      <c r="D3531" s="79" t="str">
        <f t="shared" si="220"/>
        <v>West</v>
      </c>
      <c r="E3531" s="79">
        <f t="shared" si="221"/>
        <v>0</v>
      </c>
      <c r="F3531" s="79">
        <f t="shared" si="222"/>
        <v>0</v>
      </c>
      <c r="G3531" s="79">
        <f t="shared" si="223"/>
        <v>0</v>
      </c>
    </row>
    <row r="3532" spans="1:7" x14ac:dyDescent="0.2">
      <c r="A3532">
        <v>3531</v>
      </c>
      <c r="B3532" t="s">
        <v>100</v>
      </c>
      <c r="C3532">
        <v>37</v>
      </c>
      <c r="D3532" s="79" t="str">
        <f t="shared" si="220"/>
        <v>South</v>
      </c>
      <c r="E3532" s="79">
        <f t="shared" si="221"/>
        <v>0</v>
      </c>
      <c r="F3532" s="79">
        <f t="shared" si="222"/>
        <v>1</v>
      </c>
      <c r="G3532" s="79">
        <f t="shared" si="223"/>
        <v>0</v>
      </c>
    </row>
    <row r="3533" spans="1:7" x14ac:dyDescent="0.2">
      <c r="A3533">
        <v>3532</v>
      </c>
      <c r="B3533" t="s">
        <v>113</v>
      </c>
      <c r="C3533">
        <v>23</v>
      </c>
      <c r="D3533" s="79" t="str">
        <f t="shared" si="220"/>
        <v>Midwest</v>
      </c>
      <c r="E3533" s="79">
        <f t="shared" si="221"/>
        <v>0</v>
      </c>
      <c r="F3533" s="79">
        <f t="shared" si="222"/>
        <v>0</v>
      </c>
      <c r="G3533" s="79">
        <f t="shared" si="223"/>
        <v>1</v>
      </c>
    </row>
    <row r="3534" spans="1:7" x14ac:dyDescent="0.2">
      <c r="A3534">
        <v>3533</v>
      </c>
      <c r="B3534" t="s">
        <v>138</v>
      </c>
      <c r="C3534">
        <v>12</v>
      </c>
      <c r="D3534" s="79" t="str">
        <f t="shared" si="220"/>
        <v>Northeast</v>
      </c>
      <c r="E3534" s="79">
        <f t="shared" si="221"/>
        <v>1</v>
      </c>
      <c r="F3534" s="79">
        <f t="shared" si="222"/>
        <v>0</v>
      </c>
      <c r="G3534" s="79">
        <f t="shared" si="223"/>
        <v>0</v>
      </c>
    </row>
    <row r="3535" spans="1:7" x14ac:dyDescent="0.2">
      <c r="A3535">
        <v>3534</v>
      </c>
      <c r="B3535" t="s">
        <v>104</v>
      </c>
      <c r="C3535">
        <v>30</v>
      </c>
      <c r="D3535" s="79" t="str">
        <f t="shared" si="220"/>
        <v>South</v>
      </c>
      <c r="E3535" s="79">
        <f t="shared" si="221"/>
        <v>0</v>
      </c>
      <c r="F3535" s="79">
        <f t="shared" si="222"/>
        <v>1</v>
      </c>
      <c r="G3535" s="79">
        <f t="shared" si="223"/>
        <v>0</v>
      </c>
    </row>
    <row r="3536" spans="1:7" x14ac:dyDescent="0.2">
      <c r="A3536">
        <v>3535</v>
      </c>
      <c r="B3536" t="s">
        <v>78</v>
      </c>
      <c r="C3536">
        <v>7</v>
      </c>
      <c r="D3536" s="79" t="str">
        <f t="shared" si="220"/>
        <v>South</v>
      </c>
      <c r="E3536" s="79">
        <f t="shared" si="221"/>
        <v>0</v>
      </c>
      <c r="F3536" s="79">
        <f t="shared" si="222"/>
        <v>1</v>
      </c>
      <c r="G3536" s="79">
        <f t="shared" si="223"/>
        <v>0</v>
      </c>
    </row>
    <row r="3537" spans="1:7" x14ac:dyDescent="0.2">
      <c r="A3537">
        <v>3536</v>
      </c>
      <c r="B3537" t="s">
        <v>90</v>
      </c>
      <c r="C3537">
        <v>20</v>
      </c>
      <c r="D3537" s="79" t="str">
        <f t="shared" si="220"/>
        <v>South</v>
      </c>
      <c r="E3537" s="79">
        <f t="shared" si="221"/>
        <v>0</v>
      </c>
      <c r="F3537" s="79">
        <f t="shared" si="222"/>
        <v>1</v>
      </c>
      <c r="G3537" s="79">
        <f t="shared" si="223"/>
        <v>0</v>
      </c>
    </row>
    <row r="3538" spans="1:7" x14ac:dyDescent="0.2">
      <c r="A3538">
        <v>3537</v>
      </c>
      <c r="B3538" t="s">
        <v>147</v>
      </c>
      <c r="C3538">
        <v>10</v>
      </c>
      <c r="D3538" s="79" t="str">
        <f t="shared" si="220"/>
        <v>Midwest</v>
      </c>
      <c r="E3538" s="79">
        <f t="shared" si="221"/>
        <v>0</v>
      </c>
      <c r="F3538" s="79">
        <f t="shared" si="222"/>
        <v>0</v>
      </c>
      <c r="G3538" s="79">
        <f t="shared" si="223"/>
        <v>1</v>
      </c>
    </row>
    <row r="3539" spans="1:7" x14ac:dyDescent="0.2">
      <c r="A3539">
        <v>3538</v>
      </c>
      <c r="B3539" t="s">
        <v>141</v>
      </c>
      <c r="C3539">
        <v>40</v>
      </c>
      <c r="D3539" s="79" t="str">
        <f t="shared" si="220"/>
        <v>South</v>
      </c>
      <c r="E3539" s="79">
        <f t="shared" si="221"/>
        <v>0</v>
      </c>
      <c r="F3539" s="79">
        <f t="shared" si="222"/>
        <v>1</v>
      </c>
      <c r="G3539" s="79">
        <f t="shared" si="223"/>
        <v>0</v>
      </c>
    </row>
    <row r="3540" spans="1:7" x14ac:dyDescent="0.2">
      <c r="A3540">
        <v>3539</v>
      </c>
      <c r="B3540" t="s">
        <v>145</v>
      </c>
      <c r="C3540">
        <v>21</v>
      </c>
      <c r="D3540" s="79" t="str">
        <f t="shared" si="220"/>
        <v>Midwest</v>
      </c>
      <c r="E3540" s="79">
        <f t="shared" si="221"/>
        <v>0</v>
      </c>
      <c r="F3540" s="79">
        <f t="shared" si="222"/>
        <v>0</v>
      </c>
      <c r="G3540" s="79">
        <f t="shared" si="223"/>
        <v>1</v>
      </c>
    </row>
    <row r="3541" spans="1:7" x14ac:dyDescent="0.2">
      <c r="A3541">
        <v>3540</v>
      </c>
      <c r="B3541" t="s">
        <v>83</v>
      </c>
      <c r="C3541">
        <v>17</v>
      </c>
      <c r="D3541" s="79" t="str">
        <f t="shared" si="220"/>
        <v>Northeast</v>
      </c>
      <c r="E3541" s="79">
        <f t="shared" si="221"/>
        <v>1</v>
      </c>
      <c r="F3541" s="79">
        <f t="shared" si="222"/>
        <v>0</v>
      </c>
      <c r="G3541" s="79">
        <f t="shared" si="223"/>
        <v>0</v>
      </c>
    </row>
    <row r="3542" spans="1:7" x14ac:dyDescent="0.2">
      <c r="A3542">
        <v>3541</v>
      </c>
      <c r="B3542" t="s">
        <v>106</v>
      </c>
      <c r="C3542">
        <v>5</v>
      </c>
      <c r="D3542" s="79" t="str">
        <f t="shared" si="220"/>
        <v>West</v>
      </c>
      <c r="E3542" s="79">
        <f t="shared" si="221"/>
        <v>0</v>
      </c>
      <c r="F3542" s="79">
        <f t="shared" si="222"/>
        <v>0</v>
      </c>
      <c r="G3542" s="79">
        <f t="shared" si="223"/>
        <v>0</v>
      </c>
    </row>
    <row r="3543" spans="1:7" x14ac:dyDescent="0.2">
      <c r="A3543">
        <v>3542</v>
      </c>
      <c r="B3543" t="s">
        <v>140</v>
      </c>
      <c r="C3543">
        <v>22</v>
      </c>
      <c r="D3543" s="79" t="str">
        <f t="shared" si="220"/>
        <v>South</v>
      </c>
      <c r="E3543" s="79">
        <f t="shared" si="221"/>
        <v>0</v>
      </c>
      <c r="F3543" s="79">
        <f t="shared" si="222"/>
        <v>1</v>
      </c>
      <c r="G3543" s="79">
        <f t="shared" si="223"/>
        <v>0</v>
      </c>
    </row>
    <row r="3544" spans="1:7" x14ac:dyDescent="0.2">
      <c r="A3544">
        <v>3543</v>
      </c>
      <c r="B3544" t="s">
        <v>134</v>
      </c>
      <c r="C3544">
        <v>5</v>
      </c>
      <c r="D3544" s="79" t="str">
        <f t="shared" si="220"/>
        <v>West</v>
      </c>
      <c r="E3544" s="79">
        <f t="shared" si="221"/>
        <v>0</v>
      </c>
      <c r="F3544" s="79">
        <f t="shared" si="222"/>
        <v>0</v>
      </c>
      <c r="G3544" s="79">
        <f t="shared" si="223"/>
        <v>0</v>
      </c>
    </row>
    <row r="3545" spans="1:7" x14ac:dyDescent="0.2">
      <c r="A3545">
        <v>3544</v>
      </c>
      <c r="B3545" t="s">
        <v>111</v>
      </c>
      <c r="C3545">
        <v>18</v>
      </c>
      <c r="D3545" s="79" t="str">
        <f t="shared" si="220"/>
        <v>West</v>
      </c>
      <c r="E3545" s="79">
        <f t="shared" si="221"/>
        <v>0</v>
      </c>
      <c r="F3545" s="79">
        <f t="shared" si="222"/>
        <v>0</v>
      </c>
      <c r="G3545" s="79">
        <f t="shared" si="223"/>
        <v>0</v>
      </c>
    </row>
    <row r="3546" spans="1:7" x14ac:dyDescent="0.2">
      <c r="A3546">
        <v>3545</v>
      </c>
      <c r="B3546" t="s">
        <v>149</v>
      </c>
      <c r="C3546">
        <v>42</v>
      </c>
      <c r="D3546" s="79" t="str">
        <f t="shared" si="220"/>
        <v>Midwest</v>
      </c>
      <c r="E3546" s="79">
        <f t="shared" si="221"/>
        <v>0</v>
      </c>
      <c r="F3546" s="79">
        <f t="shared" si="222"/>
        <v>0</v>
      </c>
      <c r="G3546" s="79">
        <f t="shared" si="223"/>
        <v>1</v>
      </c>
    </row>
    <row r="3547" spans="1:7" x14ac:dyDescent="0.2">
      <c r="A3547">
        <v>3546</v>
      </c>
      <c r="B3547" t="s">
        <v>138</v>
      </c>
      <c r="C3547">
        <v>22</v>
      </c>
      <c r="D3547" s="79" t="str">
        <f t="shared" si="220"/>
        <v>Northeast</v>
      </c>
      <c r="E3547" s="79">
        <f t="shared" si="221"/>
        <v>1</v>
      </c>
      <c r="F3547" s="79">
        <f t="shared" si="222"/>
        <v>0</v>
      </c>
      <c r="G3547" s="79">
        <f t="shared" si="223"/>
        <v>0</v>
      </c>
    </row>
    <row r="3548" spans="1:7" x14ac:dyDescent="0.2">
      <c r="A3548">
        <v>3547</v>
      </c>
      <c r="B3548" t="s">
        <v>110</v>
      </c>
      <c r="C3548">
        <v>37</v>
      </c>
      <c r="D3548" s="79" t="str">
        <f t="shared" si="220"/>
        <v>Midwest</v>
      </c>
      <c r="E3548" s="79">
        <f t="shared" si="221"/>
        <v>0</v>
      </c>
      <c r="F3548" s="79">
        <f t="shared" si="222"/>
        <v>0</v>
      </c>
      <c r="G3548" s="79">
        <f t="shared" si="223"/>
        <v>1</v>
      </c>
    </row>
    <row r="3549" spans="1:7" x14ac:dyDescent="0.2">
      <c r="A3549">
        <v>3548</v>
      </c>
      <c r="B3549" t="s">
        <v>137</v>
      </c>
      <c r="C3549">
        <v>23</v>
      </c>
      <c r="D3549" s="79" t="str">
        <f t="shared" si="220"/>
        <v>Northeast</v>
      </c>
      <c r="E3549" s="79">
        <f t="shared" si="221"/>
        <v>1</v>
      </c>
      <c r="F3549" s="79">
        <f t="shared" si="222"/>
        <v>0</v>
      </c>
      <c r="G3549" s="79">
        <f t="shared" si="223"/>
        <v>0</v>
      </c>
    </row>
    <row r="3550" spans="1:7" x14ac:dyDescent="0.2">
      <c r="A3550">
        <v>3549</v>
      </c>
      <c r="B3550" t="s">
        <v>139</v>
      </c>
      <c r="C3550">
        <v>47</v>
      </c>
      <c r="D3550" s="79" t="str">
        <f t="shared" si="220"/>
        <v>West</v>
      </c>
      <c r="E3550" s="79">
        <f t="shared" si="221"/>
        <v>0</v>
      </c>
      <c r="F3550" s="79">
        <f t="shared" si="222"/>
        <v>0</v>
      </c>
      <c r="G3550" s="79">
        <f t="shared" si="223"/>
        <v>0</v>
      </c>
    </row>
    <row r="3551" spans="1:7" x14ac:dyDescent="0.2">
      <c r="A3551">
        <v>3550</v>
      </c>
      <c r="B3551" t="s">
        <v>46</v>
      </c>
      <c r="C3551">
        <v>11</v>
      </c>
      <c r="D3551" s="79" t="str">
        <f t="shared" si="220"/>
        <v>West</v>
      </c>
      <c r="E3551" s="79">
        <f t="shared" si="221"/>
        <v>0</v>
      </c>
      <c r="F3551" s="79">
        <f t="shared" si="222"/>
        <v>0</v>
      </c>
      <c r="G3551" s="79">
        <f t="shared" si="223"/>
        <v>0</v>
      </c>
    </row>
    <row r="3552" spans="1:7" x14ac:dyDescent="0.2">
      <c r="A3552">
        <v>3551</v>
      </c>
      <c r="B3552" t="s">
        <v>63</v>
      </c>
      <c r="C3552">
        <v>32</v>
      </c>
      <c r="D3552" s="79" t="str">
        <f t="shared" si="220"/>
        <v>South</v>
      </c>
      <c r="E3552" s="79">
        <f t="shared" si="221"/>
        <v>0</v>
      </c>
      <c r="F3552" s="79">
        <f t="shared" si="222"/>
        <v>1</v>
      </c>
      <c r="G3552" s="79">
        <f t="shared" si="223"/>
        <v>0</v>
      </c>
    </row>
    <row r="3553" spans="1:7" x14ac:dyDescent="0.2">
      <c r="A3553">
        <v>3552</v>
      </c>
      <c r="B3553" t="s">
        <v>55</v>
      </c>
      <c r="C3553">
        <v>20</v>
      </c>
      <c r="D3553" s="79" t="str">
        <f t="shared" si="220"/>
        <v>West</v>
      </c>
      <c r="E3553" s="79">
        <f t="shared" si="221"/>
        <v>0</v>
      </c>
      <c r="F3553" s="79">
        <f t="shared" si="222"/>
        <v>0</v>
      </c>
      <c r="G3553" s="79">
        <f t="shared" si="223"/>
        <v>0</v>
      </c>
    </row>
    <row r="3554" spans="1:7" x14ac:dyDescent="0.2">
      <c r="A3554">
        <v>3553</v>
      </c>
      <c r="B3554" t="s">
        <v>21</v>
      </c>
      <c r="C3554">
        <v>3</v>
      </c>
      <c r="D3554" s="79" t="str">
        <f t="shared" si="220"/>
        <v>South</v>
      </c>
      <c r="E3554" s="79">
        <f t="shared" si="221"/>
        <v>0</v>
      </c>
      <c r="F3554" s="79">
        <f t="shared" si="222"/>
        <v>1</v>
      </c>
      <c r="G3554" s="79">
        <f t="shared" si="223"/>
        <v>0</v>
      </c>
    </row>
    <row r="3555" spans="1:7" x14ac:dyDescent="0.2">
      <c r="A3555">
        <v>3554</v>
      </c>
      <c r="B3555" t="s">
        <v>147</v>
      </c>
      <c r="C3555">
        <v>32</v>
      </c>
      <c r="D3555" s="79" t="str">
        <f t="shared" si="220"/>
        <v>Midwest</v>
      </c>
      <c r="E3555" s="79">
        <f t="shared" si="221"/>
        <v>0</v>
      </c>
      <c r="F3555" s="79">
        <f t="shared" si="222"/>
        <v>0</v>
      </c>
      <c r="G3555" s="79">
        <f t="shared" si="223"/>
        <v>1</v>
      </c>
    </row>
    <row r="3556" spans="1:7" x14ac:dyDescent="0.2">
      <c r="A3556">
        <v>3555</v>
      </c>
      <c r="B3556" t="s">
        <v>59</v>
      </c>
      <c r="C3556">
        <v>5</v>
      </c>
      <c r="D3556" s="79" t="str">
        <f t="shared" si="220"/>
        <v>South</v>
      </c>
      <c r="E3556" s="79">
        <f t="shared" si="221"/>
        <v>0</v>
      </c>
      <c r="F3556" s="79">
        <f t="shared" si="222"/>
        <v>1</v>
      </c>
      <c r="G3556" s="79">
        <f t="shared" si="223"/>
        <v>0</v>
      </c>
    </row>
    <row r="3557" spans="1:7" x14ac:dyDescent="0.2">
      <c r="A3557">
        <v>3556</v>
      </c>
      <c r="B3557" t="s">
        <v>78</v>
      </c>
      <c r="C3557">
        <v>45</v>
      </c>
      <c r="D3557" s="79" t="str">
        <f t="shared" si="220"/>
        <v>South</v>
      </c>
      <c r="E3557" s="79">
        <f t="shared" si="221"/>
        <v>0</v>
      </c>
      <c r="F3557" s="79">
        <f t="shared" si="222"/>
        <v>1</v>
      </c>
      <c r="G3557" s="79">
        <f t="shared" si="223"/>
        <v>0</v>
      </c>
    </row>
    <row r="3558" spans="1:7" x14ac:dyDescent="0.2">
      <c r="A3558">
        <v>3557</v>
      </c>
      <c r="B3558" t="s">
        <v>116</v>
      </c>
      <c r="C3558">
        <v>43</v>
      </c>
      <c r="D3558" s="79" t="str">
        <f t="shared" si="220"/>
        <v>West</v>
      </c>
      <c r="E3558" s="79">
        <f t="shared" si="221"/>
        <v>0</v>
      </c>
      <c r="F3558" s="79">
        <f t="shared" si="222"/>
        <v>0</v>
      </c>
      <c r="G3558" s="79">
        <f t="shared" si="223"/>
        <v>0</v>
      </c>
    </row>
    <row r="3559" spans="1:7" x14ac:dyDescent="0.2">
      <c r="A3559">
        <v>3558</v>
      </c>
      <c r="B3559" t="s">
        <v>106</v>
      </c>
      <c r="C3559">
        <v>1</v>
      </c>
      <c r="D3559" s="79" t="str">
        <f t="shared" si="220"/>
        <v>West</v>
      </c>
      <c r="E3559" s="79">
        <f t="shared" si="221"/>
        <v>0</v>
      </c>
      <c r="F3559" s="79">
        <f t="shared" si="222"/>
        <v>0</v>
      </c>
      <c r="G3559" s="79">
        <f t="shared" si="223"/>
        <v>0</v>
      </c>
    </row>
    <row r="3560" spans="1:7" x14ac:dyDescent="0.2">
      <c r="A3560">
        <v>3559</v>
      </c>
      <c r="B3560" t="s">
        <v>119</v>
      </c>
      <c r="C3560">
        <v>9</v>
      </c>
      <c r="D3560" s="79" t="str">
        <f t="shared" si="220"/>
        <v>West</v>
      </c>
      <c r="E3560" s="79">
        <f t="shared" si="221"/>
        <v>0</v>
      </c>
      <c r="F3560" s="79">
        <f t="shared" si="222"/>
        <v>0</v>
      </c>
      <c r="G3560" s="79">
        <f t="shared" si="223"/>
        <v>0</v>
      </c>
    </row>
    <row r="3561" spans="1:7" x14ac:dyDescent="0.2">
      <c r="A3561">
        <v>3560</v>
      </c>
      <c r="B3561" t="s">
        <v>139</v>
      </c>
      <c r="C3561">
        <v>13</v>
      </c>
      <c r="D3561" s="79" t="str">
        <f t="shared" si="220"/>
        <v>West</v>
      </c>
      <c r="E3561" s="79">
        <f t="shared" si="221"/>
        <v>0</v>
      </c>
      <c r="F3561" s="79">
        <f t="shared" si="222"/>
        <v>0</v>
      </c>
      <c r="G3561" s="79">
        <f t="shared" si="223"/>
        <v>0</v>
      </c>
    </row>
    <row r="3562" spans="1:7" x14ac:dyDescent="0.2">
      <c r="A3562">
        <v>3561</v>
      </c>
      <c r="B3562" t="s">
        <v>110</v>
      </c>
      <c r="C3562">
        <v>5</v>
      </c>
      <c r="D3562" s="79" t="str">
        <f t="shared" si="220"/>
        <v>Midwest</v>
      </c>
      <c r="E3562" s="79">
        <f t="shared" si="221"/>
        <v>0</v>
      </c>
      <c r="F3562" s="79">
        <f t="shared" si="222"/>
        <v>0</v>
      </c>
      <c r="G3562" s="79">
        <f t="shared" si="223"/>
        <v>1</v>
      </c>
    </row>
    <row r="3563" spans="1:7" x14ac:dyDescent="0.2">
      <c r="A3563">
        <v>3562</v>
      </c>
      <c r="B3563" t="s">
        <v>97</v>
      </c>
      <c r="C3563">
        <v>39</v>
      </c>
      <c r="D3563" s="79" t="str">
        <f t="shared" si="220"/>
        <v>South</v>
      </c>
      <c r="E3563" s="79">
        <f t="shared" si="221"/>
        <v>0</v>
      </c>
      <c r="F3563" s="79">
        <f t="shared" si="222"/>
        <v>1</v>
      </c>
      <c r="G3563" s="79">
        <f t="shared" si="223"/>
        <v>0</v>
      </c>
    </row>
    <row r="3564" spans="1:7" x14ac:dyDescent="0.2">
      <c r="A3564">
        <v>3563</v>
      </c>
      <c r="B3564" t="s">
        <v>127</v>
      </c>
      <c r="C3564">
        <v>7</v>
      </c>
      <c r="D3564" s="79" t="str">
        <f t="shared" si="220"/>
        <v>South</v>
      </c>
      <c r="E3564" s="79">
        <f t="shared" si="221"/>
        <v>0</v>
      </c>
      <c r="F3564" s="79">
        <f t="shared" si="222"/>
        <v>1</v>
      </c>
      <c r="G3564" s="79">
        <f t="shared" si="223"/>
        <v>0</v>
      </c>
    </row>
    <row r="3565" spans="1:7" x14ac:dyDescent="0.2">
      <c r="A3565">
        <v>3564</v>
      </c>
      <c r="B3565" t="s">
        <v>30</v>
      </c>
      <c r="C3565">
        <v>8</v>
      </c>
      <c r="D3565" s="79" t="str">
        <f t="shared" si="220"/>
        <v>Northeast</v>
      </c>
      <c r="E3565" s="79">
        <f t="shared" si="221"/>
        <v>1</v>
      </c>
      <c r="F3565" s="79">
        <f t="shared" si="222"/>
        <v>0</v>
      </c>
      <c r="G3565" s="79">
        <f t="shared" si="223"/>
        <v>0</v>
      </c>
    </row>
    <row r="3566" spans="1:7" x14ac:dyDescent="0.2">
      <c r="A3566">
        <v>3565</v>
      </c>
      <c r="B3566" t="s">
        <v>114</v>
      </c>
      <c r="C3566">
        <v>40</v>
      </c>
      <c r="D3566" s="79" t="str">
        <f t="shared" si="220"/>
        <v>Midwest</v>
      </c>
      <c r="E3566" s="79">
        <f t="shared" si="221"/>
        <v>0</v>
      </c>
      <c r="F3566" s="79">
        <f t="shared" si="222"/>
        <v>0</v>
      </c>
      <c r="G3566" s="79">
        <f t="shared" si="223"/>
        <v>1</v>
      </c>
    </row>
    <row r="3567" spans="1:7" x14ac:dyDescent="0.2">
      <c r="A3567">
        <v>3566</v>
      </c>
      <c r="B3567" t="s">
        <v>137</v>
      </c>
      <c r="C3567">
        <v>35</v>
      </c>
      <c r="D3567" s="79" t="str">
        <f t="shared" si="220"/>
        <v>Northeast</v>
      </c>
      <c r="E3567" s="79">
        <f t="shared" si="221"/>
        <v>1</v>
      </c>
      <c r="F3567" s="79">
        <f t="shared" si="222"/>
        <v>0</v>
      </c>
      <c r="G3567" s="79">
        <f t="shared" si="223"/>
        <v>0</v>
      </c>
    </row>
    <row r="3568" spans="1:7" x14ac:dyDescent="0.2">
      <c r="A3568">
        <v>3567</v>
      </c>
      <c r="B3568" t="s">
        <v>119</v>
      </c>
      <c r="C3568">
        <v>14</v>
      </c>
      <c r="D3568" s="79" t="str">
        <f t="shared" si="220"/>
        <v>West</v>
      </c>
      <c r="E3568" s="79">
        <f t="shared" si="221"/>
        <v>0</v>
      </c>
      <c r="F3568" s="79">
        <f t="shared" si="222"/>
        <v>0</v>
      </c>
      <c r="G3568" s="79">
        <f t="shared" si="223"/>
        <v>0</v>
      </c>
    </row>
    <row r="3569" spans="1:7" x14ac:dyDescent="0.2">
      <c r="A3569">
        <v>3568</v>
      </c>
      <c r="B3569" t="s">
        <v>129</v>
      </c>
      <c r="C3569">
        <v>26</v>
      </c>
      <c r="D3569" s="79" t="str">
        <f t="shared" si="220"/>
        <v>West</v>
      </c>
      <c r="E3569" s="79">
        <f t="shared" si="221"/>
        <v>0</v>
      </c>
      <c r="F3569" s="79">
        <f t="shared" si="222"/>
        <v>0</v>
      </c>
      <c r="G3569" s="79">
        <f t="shared" si="223"/>
        <v>0</v>
      </c>
    </row>
    <row r="3570" spans="1:7" x14ac:dyDescent="0.2">
      <c r="A3570">
        <v>3569</v>
      </c>
      <c r="B3570" t="s">
        <v>71</v>
      </c>
      <c r="C3570">
        <v>14</v>
      </c>
      <c r="D3570" s="79" t="str">
        <f t="shared" si="220"/>
        <v>South</v>
      </c>
      <c r="E3570" s="79">
        <f t="shared" si="221"/>
        <v>0</v>
      </c>
      <c r="F3570" s="79">
        <f t="shared" si="222"/>
        <v>1</v>
      </c>
      <c r="G3570" s="79">
        <f t="shared" si="223"/>
        <v>0</v>
      </c>
    </row>
    <row r="3571" spans="1:7" x14ac:dyDescent="0.2">
      <c r="A3571">
        <v>3570</v>
      </c>
      <c r="B3571" t="s">
        <v>119</v>
      </c>
      <c r="C3571">
        <v>9</v>
      </c>
      <c r="D3571" s="79" t="str">
        <f t="shared" si="220"/>
        <v>West</v>
      </c>
      <c r="E3571" s="79">
        <f t="shared" si="221"/>
        <v>0</v>
      </c>
      <c r="F3571" s="79">
        <f t="shared" si="222"/>
        <v>0</v>
      </c>
      <c r="G3571" s="79">
        <f t="shared" si="223"/>
        <v>0</v>
      </c>
    </row>
    <row r="3572" spans="1:7" x14ac:dyDescent="0.2">
      <c r="A3572">
        <v>3571</v>
      </c>
      <c r="B3572" t="s">
        <v>59</v>
      </c>
      <c r="C3572">
        <v>32</v>
      </c>
      <c r="D3572" s="79" t="str">
        <f t="shared" si="220"/>
        <v>South</v>
      </c>
      <c r="E3572" s="79">
        <f t="shared" si="221"/>
        <v>0</v>
      </c>
      <c r="F3572" s="79">
        <f t="shared" si="222"/>
        <v>1</v>
      </c>
      <c r="G3572" s="79">
        <f t="shared" si="223"/>
        <v>0</v>
      </c>
    </row>
    <row r="3573" spans="1:7" x14ac:dyDescent="0.2">
      <c r="A3573">
        <v>3572</v>
      </c>
      <c r="B3573" t="s">
        <v>113</v>
      </c>
      <c r="C3573">
        <v>15</v>
      </c>
      <c r="D3573" s="79" t="str">
        <f t="shared" si="220"/>
        <v>Midwest</v>
      </c>
      <c r="E3573" s="79">
        <f t="shared" si="221"/>
        <v>0</v>
      </c>
      <c r="F3573" s="79">
        <f t="shared" si="222"/>
        <v>0</v>
      </c>
      <c r="G3573" s="79">
        <f t="shared" si="223"/>
        <v>1</v>
      </c>
    </row>
    <row r="3574" spans="1:7" x14ac:dyDescent="0.2">
      <c r="A3574">
        <v>3573</v>
      </c>
      <c r="B3574" t="s">
        <v>42</v>
      </c>
      <c r="C3574">
        <v>25</v>
      </c>
      <c r="D3574" s="79" t="str">
        <f t="shared" si="220"/>
        <v>Northeast</v>
      </c>
      <c r="E3574" s="79">
        <f t="shared" si="221"/>
        <v>1</v>
      </c>
      <c r="F3574" s="79">
        <f t="shared" si="222"/>
        <v>0</v>
      </c>
      <c r="G3574" s="79">
        <f t="shared" si="223"/>
        <v>0</v>
      </c>
    </row>
    <row r="3575" spans="1:7" x14ac:dyDescent="0.2">
      <c r="A3575">
        <v>3574</v>
      </c>
      <c r="B3575" t="s">
        <v>138</v>
      </c>
      <c r="C3575">
        <v>27</v>
      </c>
      <c r="D3575" s="79" t="str">
        <f t="shared" si="220"/>
        <v>Northeast</v>
      </c>
      <c r="E3575" s="79">
        <f t="shared" si="221"/>
        <v>1</v>
      </c>
      <c r="F3575" s="79">
        <f t="shared" si="222"/>
        <v>0</v>
      </c>
      <c r="G3575" s="79">
        <f t="shared" si="223"/>
        <v>0</v>
      </c>
    </row>
    <row r="3576" spans="1:7" x14ac:dyDescent="0.2">
      <c r="A3576">
        <v>3575</v>
      </c>
      <c r="B3576" t="s">
        <v>83</v>
      </c>
      <c r="C3576">
        <v>39</v>
      </c>
      <c r="D3576" s="79" t="str">
        <f t="shared" si="220"/>
        <v>Northeast</v>
      </c>
      <c r="E3576" s="79">
        <f t="shared" si="221"/>
        <v>1</v>
      </c>
      <c r="F3576" s="79">
        <f t="shared" si="222"/>
        <v>0</v>
      </c>
      <c r="G3576" s="79">
        <f t="shared" si="223"/>
        <v>0</v>
      </c>
    </row>
    <row r="3577" spans="1:7" x14ac:dyDescent="0.2">
      <c r="A3577">
        <v>3576</v>
      </c>
      <c r="B3577" t="s">
        <v>21</v>
      </c>
      <c r="C3577">
        <v>49</v>
      </c>
      <c r="D3577" s="79" t="str">
        <f t="shared" si="220"/>
        <v>South</v>
      </c>
      <c r="E3577" s="79">
        <f t="shared" si="221"/>
        <v>0</v>
      </c>
      <c r="F3577" s="79">
        <f t="shared" si="222"/>
        <v>1</v>
      </c>
      <c r="G3577" s="79">
        <f t="shared" si="223"/>
        <v>0</v>
      </c>
    </row>
    <row r="3578" spans="1:7" x14ac:dyDescent="0.2">
      <c r="A3578">
        <v>3577</v>
      </c>
      <c r="B3578" t="s">
        <v>30</v>
      </c>
      <c r="C3578">
        <v>12</v>
      </c>
      <c r="D3578" s="79" t="str">
        <f t="shared" si="220"/>
        <v>Northeast</v>
      </c>
      <c r="E3578" s="79">
        <f t="shared" si="221"/>
        <v>1</v>
      </c>
      <c r="F3578" s="79">
        <f t="shared" si="222"/>
        <v>0</v>
      </c>
      <c r="G3578" s="79">
        <f t="shared" si="223"/>
        <v>0</v>
      </c>
    </row>
    <row r="3579" spans="1:7" x14ac:dyDescent="0.2">
      <c r="A3579">
        <v>3578</v>
      </c>
      <c r="B3579" t="s">
        <v>67</v>
      </c>
      <c r="C3579">
        <v>13</v>
      </c>
      <c r="D3579" s="79" t="str">
        <f t="shared" si="220"/>
        <v>Midwest</v>
      </c>
      <c r="E3579" s="79">
        <f t="shared" si="221"/>
        <v>0</v>
      </c>
      <c r="F3579" s="79">
        <f t="shared" si="222"/>
        <v>0</v>
      </c>
      <c r="G3579" s="79">
        <f t="shared" si="223"/>
        <v>1</v>
      </c>
    </row>
    <row r="3580" spans="1:7" x14ac:dyDescent="0.2">
      <c r="A3580">
        <v>3579</v>
      </c>
      <c r="B3580" t="s">
        <v>141</v>
      </c>
      <c r="C3580">
        <v>22</v>
      </c>
      <c r="D3580" s="79" t="str">
        <f t="shared" si="220"/>
        <v>South</v>
      </c>
      <c r="E3580" s="79">
        <f t="shared" si="221"/>
        <v>0</v>
      </c>
      <c r="F3580" s="79">
        <f t="shared" si="222"/>
        <v>1</v>
      </c>
      <c r="G3580" s="79">
        <f t="shared" si="223"/>
        <v>0</v>
      </c>
    </row>
    <row r="3581" spans="1:7" x14ac:dyDescent="0.2">
      <c r="A3581">
        <v>3580</v>
      </c>
      <c r="B3581" t="s">
        <v>116</v>
      </c>
      <c r="C3581">
        <v>19</v>
      </c>
      <c r="D3581" s="79" t="str">
        <f t="shared" si="220"/>
        <v>West</v>
      </c>
      <c r="E3581" s="79">
        <f t="shared" si="221"/>
        <v>0</v>
      </c>
      <c r="F3581" s="79">
        <f t="shared" si="222"/>
        <v>0</v>
      </c>
      <c r="G3581" s="79">
        <f t="shared" si="223"/>
        <v>0</v>
      </c>
    </row>
    <row r="3582" spans="1:7" x14ac:dyDescent="0.2">
      <c r="A3582">
        <v>3581</v>
      </c>
      <c r="B3582" t="s">
        <v>81</v>
      </c>
      <c r="C3582">
        <v>3</v>
      </c>
      <c r="D3582" s="79" t="str">
        <f t="shared" si="220"/>
        <v>Northeast</v>
      </c>
      <c r="E3582" s="79">
        <f t="shared" si="221"/>
        <v>1</v>
      </c>
      <c r="F3582" s="79">
        <f t="shared" si="222"/>
        <v>0</v>
      </c>
      <c r="G3582" s="79">
        <f t="shared" si="223"/>
        <v>0</v>
      </c>
    </row>
    <row r="3583" spans="1:7" x14ac:dyDescent="0.2">
      <c r="A3583">
        <v>3582</v>
      </c>
      <c r="B3583" t="s">
        <v>141</v>
      </c>
      <c r="C3583">
        <v>50</v>
      </c>
      <c r="D3583" s="79" t="str">
        <f t="shared" si="220"/>
        <v>South</v>
      </c>
      <c r="E3583" s="79">
        <f t="shared" si="221"/>
        <v>0</v>
      </c>
      <c r="F3583" s="79">
        <f t="shared" si="222"/>
        <v>1</v>
      </c>
      <c r="G3583" s="79">
        <f t="shared" si="223"/>
        <v>0</v>
      </c>
    </row>
    <row r="3584" spans="1:7" x14ac:dyDescent="0.2">
      <c r="A3584">
        <v>3583</v>
      </c>
      <c r="B3584" t="s">
        <v>98</v>
      </c>
      <c r="C3584">
        <v>15</v>
      </c>
      <c r="D3584" s="79" t="str">
        <f t="shared" si="220"/>
        <v>West</v>
      </c>
      <c r="E3584" s="79">
        <f t="shared" si="221"/>
        <v>0</v>
      </c>
      <c r="F3584" s="79">
        <f t="shared" si="222"/>
        <v>0</v>
      </c>
      <c r="G3584" s="79">
        <f t="shared" si="223"/>
        <v>0</v>
      </c>
    </row>
    <row r="3585" spans="1:7" x14ac:dyDescent="0.2">
      <c r="A3585">
        <v>3584</v>
      </c>
      <c r="B3585" t="s">
        <v>116</v>
      </c>
      <c r="C3585">
        <v>44</v>
      </c>
      <c r="D3585" s="79" t="str">
        <f t="shared" si="220"/>
        <v>West</v>
      </c>
      <c r="E3585" s="79">
        <f t="shared" si="221"/>
        <v>0</v>
      </c>
      <c r="F3585" s="79">
        <f t="shared" si="222"/>
        <v>0</v>
      </c>
      <c r="G3585" s="79">
        <f t="shared" si="223"/>
        <v>0</v>
      </c>
    </row>
    <row r="3586" spans="1:7" x14ac:dyDescent="0.2">
      <c r="A3586">
        <v>3585</v>
      </c>
      <c r="B3586" t="s">
        <v>102</v>
      </c>
      <c r="C3586">
        <v>48</v>
      </c>
      <c r="D3586" s="79" t="str">
        <f t="shared" si="220"/>
        <v>South</v>
      </c>
      <c r="E3586" s="79">
        <f t="shared" si="221"/>
        <v>0</v>
      </c>
      <c r="F3586" s="79">
        <f t="shared" si="222"/>
        <v>1</v>
      </c>
      <c r="G3586" s="79">
        <f t="shared" si="223"/>
        <v>0</v>
      </c>
    </row>
    <row r="3587" spans="1:7" x14ac:dyDescent="0.2">
      <c r="A3587">
        <v>3586</v>
      </c>
      <c r="B3587" t="s">
        <v>83</v>
      </c>
      <c r="C3587">
        <v>4</v>
      </c>
      <c r="D3587" s="79" t="str">
        <f t="shared" ref="D3587:D3650" si="224">IF(OR(B3587="Maine",B3587="New Hampshire",B3587="Vermont",B3587="Massachusetts",B3587="Rhode Island",B3587="Connecticut",B3587="New York",B3587="New Jersey",B3587="Pennsylvania"),"Northeast",
IF(OR(B3587="Delaware",B3587="Maryland",B3587="Virginia",B3587="West Virginia",B3587="North Carolina",B3587="South Carolina",B3587="Georgia",B3587="Florida",B3587="Kentucky",B3587="Tennessee",B3587="Alabama",B3587="Mississippi",B3587="Arkansas",B3587="Louisiana",B3587="Oklahoma",B3587="Texas"),"South",
IF(OR(B3587="Ohio",B3587="Michigan",B3587="Indiana",B3587="Illinois",B3587="Wisconsin",B3587="Minnesota",B3587="Iowa",B3587="Missouri",B3587="North Dakota",B3587="South Dakota",B3587="Nebraska",B3587="Kansas"),"Midwest",
IF(OR(B3587="Montana",B3587="Idaho",B3587="Wyoming",B3587="Colorado",B3587="Utah",B3587="Nevada",B3587="Arizona",B3587="New Mexico",B3587="Alaska",B3587="Hawaii",B3587="Washington",B3587="Oregon",B3587="California"),"West",
"Unknown"))))</f>
        <v>Northeast</v>
      </c>
      <c r="E3587" s="79">
        <f t="shared" ref="E3587:E3650" si="225">IF(D3587="Northeast", 1, 0)</f>
        <v>1</v>
      </c>
      <c r="F3587" s="79">
        <f t="shared" ref="F3587:F3650" si="226">IF(D3587="South", 1, 0)</f>
        <v>0</v>
      </c>
      <c r="G3587" s="79">
        <f t="shared" ref="G3587:G3650" si="227">IF(D3587="Midwest", 1, 0)</f>
        <v>0</v>
      </c>
    </row>
    <row r="3588" spans="1:7" x14ac:dyDescent="0.2">
      <c r="A3588">
        <v>3587</v>
      </c>
      <c r="B3588" t="s">
        <v>134</v>
      </c>
      <c r="C3588">
        <v>12</v>
      </c>
      <c r="D3588" s="79" t="str">
        <f t="shared" si="224"/>
        <v>West</v>
      </c>
      <c r="E3588" s="79">
        <f t="shared" si="225"/>
        <v>0</v>
      </c>
      <c r="F3588" s="79">
        <f t="shared" si="226"/>
        <v>0</v>
      </c>
      <c r="G3588" s="79">
        <f t="shared" si="227"/>
        <v>0</v>
      </c>
    </row>
    <row r="3589" spans="1:7" x14ac:dyDescent="0.2">
      <c r="A3589">
        <v>3588</v>
      </c>
      <c r="B3589" t="s">
        <v>140</v>
      </c>
      <c r="C3589">
        <v>33</v>
      </c>
      <c r="D3589" s="79" t="str">
        <f t="shared" si="224"/>
        <v>South</v>
      </c>
      <c r="E3589" s="79">
        <f t="shared" si="225"/>
        <v>0</v>
      </c>
      <c r="F3589" s="79">
        <f t="shared" si="226"/>
        <v>1</v>
      </c>
      <c r="G3589" s="79">
        <f t="shared" si="227"/>
        <v>0</v>
      </c>
    </row>
    <row r="3590" spans="1:7" x14ac:dyDescent="0.2">
      <c r="A3590">
        <v>3589</v>
      </c>
      <c r="B3590" t="s">
        <v>150</v>
      </c>
      <c r="C3590">
        <v>40</v>
      </c>
      <c r="D3590" s="79" t="str">
        <f t="shared" si="224"/>
        <v>Midwest</v>
      </c>
      <c r="E3590" s="79">
        <f t="shared" si="225"/>
        <v>0</v>
      </c>
      <c r="F3590" s="79">
        <f t="shared" si="226"/>
        <v>0</v>
      </c>
      <c r="G3590" s="79">
        <f t="shared" si="227"/>
        <v>1</v>
      </c>
    </row>
    <row r="3591" spans="1:7" x14ac:dyDescent="0.2">
      <c r="A3591">
        <v>3590</v>
      </c>
      <c r="B3591" t="s">
        <v>81</v>
      </c>
      <c r="C3591">
        <v>38</v>
      </c>
      <c r="D3591" s="79" t="str">
        <f t="shared" si="224"/>
        <v>Northeast</v>
      </c>
      <c r="E3591" s="79">
        <f t="shared" si="225"/>
        <v>1</v>
      </c>
      <c r="F3591" s="79">
        <f t="shared" si="226"/>
        <v>0</v>
      </c>
      <c r="G3591" s="79">
        <f t="shared" si="227"/>
        <v>0</v>
      </c>
    </row>
    <row r="3592" spans="1:7" x14ac:dyDescent="0.2">
      <c r="A3592">
        <v>3591</v>
      </c>
      <c r="B3592" t="s">
        <v>146</v>
      </c>
      <c r="C3592">
        <v>19</v>
      </c>
      <c r="D3592" s="79" t="str">
        <f t="shared" si="224"/>
        <v>Midwest</v>
      </c>
      <c r="E3592" s="79">
        <f t="shared" si="225"/>
        <v>0</v>
      </c>
      <c r="F3592" s="79">
        <f t="shared" si="226"/>
        <v>0</v>
      </c>
      <c r="G3592" s="79">
        <f t="shared" si="227"/>
        <v>1</v>
      </c>
    </row>
    <row r="3593" spans="1:7" x14ac:dyDescent="0.2">
      <c r="A3593">
        <v>3592</v>
      </c>
      <c r="B3593" t="s">
        <v>146</v>
      </c>
      <c r="C3593">
        <v>38</v>
      </c>
      <c r="D3593" s="79" t="str">
        <f t="shared" si="224"/>
        <v>Midwest</v>
      </c>
      <c r="E3593" s="79">
        <f t="shared" si="225"/>
        <v>0</v>
      </c>
      <c r="F3593" s="79">
        <f t="shared" si="226"/>
        <v>0</v>
      </c>
      <c r="G3593" s="79">
        <f t="shared" si="227"/>
        <v>1</v>
      </c>
    </row>
    <row r="3594" spans="1:7" x14ac:dyDescent="0.2">
      <c r="A3594">
        <v>3593</v>
      </c>
      <c r="B3594" t="s">
        <v>126</v>
      </c>
      <c r="C3594">
        <v>18</v>
      </c>
      <c r="D3594" s="79" t="str">
        <f t="shared" si="224"/>
        <v>Northeast</v>
      </c>
      <c r="E3594" s="79">
        <f t="shared" si="225"/>
        <v>1</v>
      </c>
      <c r="F3594" s="79">
        <f t="shared" si="226"/>
        <v>0</v>
      </c>
      <c r="G3594" s="79">
        <f t="shared" si="227"/>
        <v>0</v>
      </c>
    </row>
    <row r="3595" spans="1:7" x14ac:dyDescent="0.2">
      <c r="A3595">
        <v>3594</v>
      </c>
      <c r="B3595" t="s">
        <v>50</v>
      </c>
      <c r="C3595">
        <v>24</v>
      </c>
      <c r="D3595" s="79" t="str">
        <f t="shared" si="224"/>
        <v>West</v>
      </c>
      <c r="E3595" s="79">
        <f t="shared" si="225"/>
        <v>0</v>
      </c>
      <c r="F3595" s="79">
        <f t="shared" si="226"/>
        <v>0</v>
      </c>
      <c r="G3595" s="79">
        <f t="shared" si="227"/>
        <v>0</v>
      </c>
    </row>
    <row r="3596" spans="1:7" x14ac:dyDescent="0.2">
      <c r="A3596">
        <v>3595</v>
      </c>
      <c r="B3596" t="s">
        <v>89</v>
      </c>
      <c r="C3596">
        <v>29</v>
      </c>
      <c r="D3596" s="79" t="str">
        <f t="shared" si="224"/>
        <v>South</v>
      </c>
      <c r="E3596" s="79">
        <f t="shared" si="225"/>
        <v>0</v>
      </c>
      <c r="F3596" s="79">
        <f t="shared" si="226"/>
        <v>1</v>
      </c>
      <c r="G3596" s="79">
        <f t="shared" si="227"/>
        <v>0</v>
      </c>
    </row>
    <row r="3597" spans="1:7" x14ac:dyDescent="0.2">
      <c r="A3597">
        <v>3596</v>
      </c>
      <c r="B3597" t="s">
        <v>146</v>
      </c>
      <c r="C3597">
        <v>14</v>
      </c>
      <c r="D3597" s="79" t="str">
        <f t="shared" si="224"/>
        <v>Midwest</v>
      </c>
      <c r="E3597" s="79">
        <f t="shared" si="225"/>
        <v>0</v>
      </c>
      <c r="F3597" s="79">
        <f t="shared" si="226"/>
        <v>0</v>
      </c>
      <c r="G3597" s="79">
        <f t="shared" si="227"/>
        <v>1</v>
      </c>
    </row>
    <row r="3598" spans="1:7" x14ac:dyDescent="0.2">
      <c r="A3598">
        <v>3597</v>
      </c>
      <c r="B3598" t="s">
        <v>130</v>
      </c>
      <c r="C3598">
        <v>44</v>
      </c>
      <c r="D3598" s="79" t="str">
        <f t="shared" si="224"/>
        <v>South</v>
      </c>
      <c r="E3598" s="79">
        <f t="shared" si="225"/>
        <v>0</v>
      </c>
      <c r="F3598" s="79">
        <f t="shared" si="226"/>
        <v>1</v>
      </c>
      <c r="G3598" s="79">
        <f t="shared" si="227"/>
        <v>0</v>
      </c>
    </row>
    <row r="3599" spans="1:7" x14ac:dyDescent="0.2">
      <c r="A3599">
        <v>3598</v>
      </c>
      <c r="B3599" t="s">
        <v>129</v>
      </c>
      <c r="C3599">
        <v>18</v>
      </c>
      <c r="D3599" s="79" t="str">
        <f t="shared" si="224"/>
        <v>West</v>
      </c>
      <c r="E3599" s="79">
        <f t="shared" si="225"/>
        <v>0</v>
      </c>
      <c r="F3599" s="79">
        <f t="shared" si="226"/>
        <v>0</v>
      </c>
      <c r="G3599" s="79">
        <f t="shared" si="227"/>
        <v>0</v>
      </c>
    </row>
    <row r="3600" spans="1:7" x14ac:dyDescent="0.2">
      <c r="A3600">
        <v>3599</v>
      </c>
      <c r="B3600" t="s">
        <v>138</v>
      </c>
      <c r="C3600">
        <v>19</v>
      </c>
      <c r="D3600" s="79" t="str">
        <f t="shared" si="224"/>
        <v>Northeast</v>
      </c>
      <c r="E3600" s="79">
        <f t="shared" si="225"/>
        <v>1</v>
      </c>
      <c r="F3600" s="79">
        <f t="shared" si="226"/>
        <v>0</v>
      </c>
      <c r="G3600" s="79">
        <f t="shared" si="227"/>
        <v>0</v>
      </c>
    </row>
    <row r="3601" spans="1:7" x14ac:dyDescent="0.2">
      <c r="A3601">
        <v>3600</v>
      </c>
      <c r="B3601" t="s">
        <v>110</v>
      </c>
      <c r="C3601">
        <v>4</v>
      </c>
      <c r="D3601" s="79" t="str">
        <f t="shared" si="224"/>
        <v>Midwest</v>
      </c>
      <c r="E3601" s="79">
        <f t="shared" si="225"/>
        <v>0</v>
      </c>
      <c r="F3601" s="79">
        <f t="shared" si="226"/>
        <v>0</v>
      </c>
      <c r="G3601" s="79">
        <f t="shared" si="227"/>
        <v>1</v>
      </c>
    </row>
    <row r="3602" spans="1:7" x14ac:dyDescent="0.2">
      <c r="A3602">
        <v>3601</v>
      </c>
      <c r="B3602" t="s">
        <v>130</v>
      </c>
      <c r="C3602">
        <v>25</v>
      </c>
      <c r="D3602" s="79" t="str">
        <f t="shared" si="224"/>
        <v>South</v>
      </c>
      <c r="E3602" s="79">
        <f t="shared" si="225"/>
        <v>0</v>
      </c>
      <c r="F3602" s="79">
        <f t="shared" si="226"/>
        <v>1</v>
      </c>
      <c r="G3602" s="79">
        <f t="shared" si="227"/>
        <v>0</v>
      </c>
    </row>
    <row r="3603" spans="1:7" x14ac:dyDescent="0.2">
      <c r="A3603">
        <v>3602</v>
      </c>
      <c r="B3603" t="s">
        <v>97</v>
      </c>
      <c r="C3603">
        <v>3</v>
      </c>
      <c r="D3603" s="79" t="str">
        <f t="shared" si="224"/>
        <v>South</v>
      </c>
      <c r="E3603" s="79">
        <f t="shared" si="225"/>
        <v>0</v>
      </c>
      <c r="F3603" s="79">
        <f t="shared" si="226"/>
        <v>1</v>
      </c>
      <c r="G3603" s="79">
        <f t="shared" si="227"/>
        <v>0</v>
      </c>
    </row>
    <row r="3604" spans="1:7" x14ac:dyDescent="0.2">
      <c r="A3604">
        <v>3603</v>
      </c>
      <c r="B3604" t="s">
        <v>50</v>
      </c>
      <c r="C3604">
        <v>40</v>
      </c>
      <c r="D3604" s="79" t="str">
        <f t="shared" si="224"/>
        <v>West</v>
      </c>
      <c r="E3604" s="79">
        <f t="shared" si="225"/>
        <v>0</v>
      </c>
      <c r="F3604" s="79">
        <f t="shared" si="226"/>
        <v>0</v>
      </c>
      <c r="G3604" s="79">
        <f t="shared" si="227"/>
        <v>0</v>
      </c>
    </row>
    <row r="3605" spans="1:7" x14ac:dyDescent="0.2">
      <c r="A3605">
        <v>3604</v>
      </c>
      <c r="B3605" t="s">
        <v>59</v>
      </c>
      <c r="C3605">
        <v>5</v>
      </c>
      <c r="D3605" s="79" t="str">
        <f t="shared" si="224"/>
        <v>South</v>
      </c>
      <c r="E3605" s="79">
        <f t="shared" si="225"/>
        <v>0</v>
      </c>
      <c r="F3605" s="79">
        <f t="shared" si="226"/>
        <v>1</v>
      </c>
      <c r="G3605" s="79">
        <f t="shared" si="227"/>
        <v>0</v>
      </c>
    </row>
    <row r="3606" spans="1:7" x14ac:dyDescent="0.2">
      <c r="A3606">
        <v>3605</v>
      </c>
      <c r="B3606" t="s">
        <v>59</v>
      </c>
      <c r="C3606">
        <v>17</v>
      </c>
      <c r="D3606" s="79" t="str">
        <f t="shared" si="224"/>
        <v>South</v>
      </c>
      <c r="E3606" s="79">
        <f t="shared" si="225"/>
        <v>0</v>
      </c>
      <c r="F3606" s="79">
        <f t="shared" si="226"/>
        <v>1</v>
      </c>
      <c r="G3606" s="79">
        <f t="shared" si="227"/>
        <v>0</v>
      </c>
    </row>
    <row r="3607" spans="1:7" x14ac:dyDescent="0.2">
      <c r="A3607">
        <v>3606</v>
      </c>
      <c r="B3607" t="s">
        <v>89</v>
      </c>
      <c r="C3607">
        <v>36</v>
      </c>
      <c r="D3607" s="79" t="str">
        <f t="shared" si="224"/>
        <v>South</v>
      </c>
      <c r="E3607" s="79">
        <f t="shared" si="225"/>
        <v>0</v>
      </c>
      <c r="F3607" s="79">
        <f t="shared" si="226"/>
        <v>1</v>
      </c>
      <c r="G3607" s="79">
        <f t="shared" si="227"/>
        <v>0</v>
      </c>
    </row>
    <row r="3608" spans="1:7" x14ac:dyDescent="0.2">
      <c r="A3608">
        <v>3607</v>
      </c>
      <c r="B3608" t="s">
        <v>147</v>
      </c>
      <c r="C3608">
        <v>41</v>
      </c>
      <c r="D3608" s="79" t="str">
        <f t="shared" si="224"/>
        <v>Midwest</v>
      </c>
      <c r="E3608" s="79">
        <f t="shared" si="225"/>
        <v>0</v>
      </c>
      <c r="F3608" s="79">
        <f t="shared" si="226"/>
        <v>0</v>
      </c>
      <c r="G3608" s="79">
        <f t="shared" si="227"/>
        <v>1</v>
      </c>
    </row>
    <row r="3609" spans="1:7" x14ac:dyDescent="0.2">
      <c r="A3609">
        <v>3608</v>
      </c>
      <c r="B3609" t="s">
        <v>129</v>
      </c>
      <c r="C3609">
        <v>20</v>
      </c>
      <c r="D3609" s="79" t="str">
        <f t="shared" si="224"/>
        <v>West</v>
      </c>
      <c r="E3609" s="79">
        <f t="shared" si="225"/>
        <v>0</v>
      </c>
      <c r="F3609" s="79">
        <f t="shared" si="226"/>
        <v>0</v>
      </c>
      <c r="G3609" s="79">
        <f t="shared" si="227"/>
        <v>0</v>
      </c>
    </row>
    <row r="3610" spans="1:7" x14ac:dyDescent="0.2">
      <c r="A3610">
        <v>3609</v>
      </c>
      <c r="B3610" t="s">
        <v>121</v>
      </c>
      <c r="C3610">
        <v>2</v>
      </c>
      <c r="D3610" s="79" t="str">
        <f t="shared" si="224"/>
        <v>South</v>
      </c>
      <c r="E3610" s="79">
        <f t="shared" si="225"/>
        <v>0</v>
      </c>
      <c r="F3610" s="79">
        <f t="shared" si="226"/>
        <v>1</v>
      </c>
      <c r="G3610" s="79">
        <f t="shared" si="227"/>
        <v>0</v>
      </c>
    </row>
    <row r="3611" spans="1:7" x14ac:dyDescent="0.2">
      <c r="A3611">
        <v>3610</v>
      </c>
      <c r="B3611" t="s">
        <v>129</v>
      </c>
      <c r="C3611">
        <v>31</v>
      </c>
      <c r="D3611" s="79" t="str">
        <f t="shared" si="224"/>
        <v>West</v>
      </c>
      <c r="E3611" s="79">
        <f t="shared" si="225"/>
        <v>0</v>
      </c>
      <c r="F3611" s="79">
        <f t="shared" si="226"/>
        <v>0</v>
      </c>
      <c r="G3611" s="79">
        <f t="shared" si="227"/>
        <v>0</v>
      </c>
    </row>
    <row r="3612" spans="1:7" x14ac:dyDescent="0.2">
      <c r="A3612">
        <v>3611</v>
      </c>
      <c r="B3612" t="s">
        <v>104</v>
      </c>
      <c r="C3612">
        <v>23</v>
      </c>
      <c r="D3612" s="79" t="str">
        <f t="shared" si="224"/>
        <v>South</v>
      </c>
      <c r="E3612" s="79">
        <f t="shared" si="225"/>
        <v>0</v>
      </c>
      <c r="F3612" s="79">
        <f t="shared" si="226"/>
        <v>1</v>
      </c>
      <c r="G3612" s="79">
        <f t="shared" si="227"/>
        <v>0</v>
      </c>
    </row>
    <row r="3613" spans="1:7" x14ac:dyDescent="0.2">
      <c r="A3613">
        <v>3612</v>
      </c>
      <c r="B3613" t="s">
        <v>148</v>
      </c>
      <c r="C3613">
        <v>30</v>
      </c>
      <c r="D3613" s="79" t="str">
        <f t="shared" si="224"/>
        <v>West</v>
      </c>
      <c r="E3613" s="79">
        <f t="shared" si="225"/>
        <v>0</v>
      </c>
      <c r="F3613" s="79">
        <f t="shared" si="226"/>
        <v>0</v>
      </c>
      <c r="G3613" s="79">
        <f t="shared" si="227"/>
        <v>0</v>
      </c>
    </row>
    <row r="3614" spans="1:7" x14ac:dyDescent="0.2">
      <c r="A3614">
        <v>3613</v>
      </c>
      <c r="B3614" t="s">
        <v>150</v>
      </c>
      <c r="C3614">
        <v>26</v>
      </c>
      <c r="D3614" s="79" t="str">
        <f t="shared" si="224"/>
        <v>Midwest</v>
      </c>
      <c r="E3614" s="79">
        <f t="shared" si="225"/>
        <v>0</v>
      </c>
      <c r="F3614" s="79">
        <f t="shared" si="226"/>
        <v>0</v>
      </c>
      <c r="G3614" s="79">
        <f t="shared" si="227"/>
        <v>1</v>
      </c>
    </row>
    <row r="3615" spans="1:7" x14ac:dyDescent="0.2">
      <c r="A3615">
        <v>3614</v>
      </c>
      <c r="B3615" t="s">
        <v>147</v>
      </c>
      <c r="C3615">
        <v>40</v>
      </c>
      <c r="D3615" s="79" t="str">
        <f t="shared" si="224"/>
        <v>Midwest</v>
      </c>
      <c r="E3615" s="79">
        <f t="shared" si="225"/>
        <v>0</v>
      </c>
      <c r="F3615" s="79">
        <f t="shared" si="226"/>
        <v>0</v>
      </c>
      <c r="G3615" s="79">
        <f t="shared" si="227"/>
        <v>1</v>
      </c>
    </row>
    <row r="3616" spans="1:7" x14ac:dyDescent="0.2">
      <c r="A3616">
        <v>3615</v>
      </c>
      <c r="B3616" t="s">
        <v>78</v>
      </c>
      <c r="C3616">
        <v>19</v>
      </c>
      <c r="D3616" s="79" t="str">
        <f t="shared" si="224"/>
        <v>South</v>
      </c>
      <c r="E3616" s="79">
        <f t="shared" si="225"/>
        <v>0</v>
      </c>
      <c r="F3616" s="79">
        <f t="shared" si="226"/>
        <v>1</v>
      </c>
      <c r="G3616" s="79">
        <f t="shared" si="227"/>
        <v>0</v>
      </c>
    </row>
    <row r="3617" spans="1:7" x14ac:dyDescent="0.2">
      <c r="A3617">
        <v>3616</v>
      </c>
      <c r="B3617" t="s">
        <v>98</v>
      </c>
      <c r="C3617">
        <v>4</v>
      </c>
      <c r="D3617" s="79" t="str">
        <f t="shared" si="224"/>
        <v>West</v>
      </c>
      <c r="E3617" s="79">
        <f t="shared" si="225"/>
        <v>0</v>
      </c>
      <c r="F3617" s="79">
        <f t="shared" si="226"/>
        <v>0</v>
      </c>
      <c r="G3617" s="79">
        <f t="shared" si="227"/>
        <v>0</v>
      </c>
    </row>
    <row r="3618" spans="1:7" x14ac:dyDescent="0.2">
      <c r="A3618">
        <v>3617</v>
      </c>
      <c r="B3618" t="s">
        <v>149</v>
      </c>
      <c r="C3618">
        <v>33</v>
      </c>
      <c r="D3618" s="79" t="str">
        <f t="shared" si="224"/>
        <v>Midwest</v>
      </c>
      <c r="E3618" s="79">
        <f t="shared" si="225"/>
        <v>0</v>
      </c>
      <c r="F3618" s="79">
        <f t="shared" si="226"/>
        <v>0</v>
      </c>
      <c r="G3618" s="79">
        <f t="shared" si="227"/>
        <v>1</v>
      </c>
    </row>
    <row r="3619" spans="1:7" x14ac:dyDescent="0.2">
      <c r="A3619">
        <v>3618</v>
      </c>
      <c r="B3619" t="s">
        <v>21</v>
      </c>
      <c r="C3619">
        <v>29</v>
      </c>
      <c r="D3619" s="79" t="str">
        <f t="shared" si="224"/>
        <v>South</v>
      </c>
      <c r="E3619" s="79">
        <f t="shared" si="225"/>
        <v>0</v>
      </c>
      <c r="F3619" s="79">
        <f t="shared" si="226"/>
        <v>1</v>
      </c>
      <c r="G3619" s="79">
        <f t="shared" si="227"/>
        <v>0</v>
      </c>
    </row>
    <row r="3620" spans="1:7" x14ac:dyDescent="0.2">
      <c r="A3620">
        <v>3619</v>
      </c>
      <c r="B3620" t="s">
        <v>106</v>
      </c>
      <c r="C3620">
        <v>47</v>
      </c>
      <c r="D3620" s="79" t="str">
        <f t="shared" si="224"/>
        <v>West</v>
      </c>
      <c r="E3620" s="79">
        <f t="shared" si="225"/>
        <v>0</v>
      </c>
      <c r="F3620" s="79">
        <f t="shared" si="226"/>
        <v>0</v>
      </c>
      <c r="G3620" s="79">
        <f t="shared" si="227"/>
        <v>0</v>
      </c>
    </row>
    <row r="3621" spans="1:7" x14ac:dyDescent="0.2">
      <c r="A3621">
        <v>3620</v>
      </c>
      <c r="B3621" t="s">
        <v>97</v>
      </c>
      <c r="C3621">
        <v>50</v>
      </c>
      <c r="D3621" s="79" t="str">
        <f t="shared" si="224"/>
        <v>South</v>
      </c>
      <c r="E3621" s="79">
        <f t="shared" si="225"/>
        <v>0</v>
      </c>
      <c r="F3621" s="79">
        <f t="shared" si="226"/>
        <v>1</v>
      </c>
      <c r="G3621" s="79">
        <f t="shared" si="227"/>
        <v>0</v>
      </c>
    </row>
    <row r="3622" spans="1:7" x14ac:dyDescent="0.2">
      <c r="A3622">
        <v>3621</v>
      </c>
      <c r="B3622" t="s">
        <v>59</v>
      </c>
      <c r="C3622">
        <v>28</v>
      </c>
      <c r="D3622" s="79" t="str">
        <f t="shared" si="224"/>
        <v>South</v>
      </c>
      <c r="E3622" s="79">
        <f t="shared" si="225"/>
        <v>0</v>
      </c>
      <c r="F3622" s="79">
        <f t="shared" si="226"/>
        <v>1</v>
      </c>
      <c r="G3622" s="79">
        <f t="shared" si="227"/>
        <v>0</v>
      </c>
    </row>
    <row r="3623" spans="1:7" x14ac:dyDescent="0.2">
      <c r="A3623">
        <v>3622</v>
      </c>
      <c r="B3623" t="s">
        <v>126</v>
      </c>
      <c r="C3623">
        <v>5</v>
      </c>
      <c r="D3623" s="79" t="str">
        <f t="shared" si="224"/>
        <v>Northeast</v>
      </c>
      <c r="E3623" s="79">
        <f t="shared" si="225"/>
        <v>1</v>
      </c>
      <c r="F3623" s="79">
        <f t="shared" si="226"/>
        <v>0</v>
      </c>
      <c r="G3623" s="79">
        <f t="shared" si="227"/>
        <v>0</v>
      </c>
    </row>
    <row r="3624" spans="1:7" x14ac:dyDescent="0.2">
      <c r="A3624">
        <v>3623</v>
      </c>
      <c r="B3624" t="s">
        <v>149</v>
      </c>
      <c r="C3624">
        <v>12</v>
      </c>
      <c r="D3624" s="79" t="str">
        <f t="shared" si="224"/>
        <v>Midwest</v>
      </c>
      <c r="E3624" s="79">
        <f t="shared" si="225"/>
        <v>0</v>
      </c>
      <c r="F3624" s="79">
        <f t="shared" si="226"/>
        <v>0</v>
      </c>
      <c r="G3624" s="79">
        <f t="shared" si="227"/>
        <v>1</v>
      </c>
    </row>
    <row r="3625" spans="1:7" x14ac:dyDescent="0.2">
      <c r="A3625">
        <v>3624</v>
      </c>
      <c r="B3625" t="s">
        <v>71</v>
      </c>
      <c r="C3625">
        <v>4</v>
      </c>
      <c r="D3625" s="79" t="str">
        <f t="shared" si="224"/>
        <v>South</v>
      </c>
      <c r="E3625" s="79">
        <f t="shared" si="225"/>
        <v>0</v>
      </c>
      <c r="F3625" s="79">
        <f t="shared" si="226"/>
        <v>1</v>
      </c>
      <c r="G3625" s="79">
        <f t="shared" si="227"/>
        <v>0</v>
      </c>
    </row>
    <row r="3626" spans="1:7" x14ac:dyDescent="0.2">
      <c r="A3626">
        <v>3625</v>
      </c>
      <c r="B3626" t="s">
        <v>104</v>
      </c>
      <c r="C3626">
        <v>22</v>
      </c>
      <c r="D3626" s="79" t="str">
        <f t="shared" si="224"/>
        <v>South</v>
      </c>
      <c r="E3626" s="79">
        <f t="shared" si="225"/>
        <v>0</v>
      </c>
      <c r="F3626" s="79">
        <f t="shared" si="226"/>
        <v>1</v>
      </c>
      <c r="G3626" s="79">
        <f t="shared" si="227"/>
        <v>0</v>
      </c>
    </row>
    <row r="3627" spans="1:7" x14ac:dyDescent="0.2">
      <c r="A3627">
        <v>3626</v>
      </c>
      <c r="B3627" t="s">
        <v>114</v>
      </c>
      <c r="C3627">
        <v>32</v>
      </c>
      <c r="D3627" s="79" t="str">
        <f t="shared" si="224"/>
        <v>Midwest</v>
      </c>
      <c r="E3627" s="79">
        <f t="shared" si="225"/>
        <v>0</v>
      </c>
      <c r="F3627" s="79">
        <f t="shared" si="226"/>
        <v>0</v>
      </c>
      <c r="G3627" s="79">
        <f t="shared" si="227"/>
        <v>1</v>
      </c>
    </row>
    <row r="3628" spans="1:7" x14ac:dyDescent="0.2">
      <c r="A3628">
        <v>3627</v>
      </c>
      <c r="B3628" t="s">
        <v>90</v>
      </c>
      <c r="C3628">
        <v>32</v>
      </c>
      <c r="D3628" s="79" t="str">
        <f t="shared" si="224"/>
        <v>South</v>
      </c>
      <c r="E3628" s="79">
        <f t="shared" si="225"/>
        <v>0</v>
      </c>
      <c r="F3628" s="79">
        <f t="shared" si="226"/>
        <v>1</v>
      </c>
      <c r="G3628" s="79">
        <f t="shared" si="227"/>
        <v>0</v>
      </c>
    </row>
    <row r="3629" spans="1:7" x14ac:dyDescent="0.2">
      <c r="A3629">
        <v>3628</v>
      </c>
      <c r="B3629" t="s">
        <v>78</v>
      </c>
      <c r="C3629">
        <v>48</v>
      </c>
      <c r="D3629" s="79" t="str">
        <f t="shared" si="224"/>
        <v>South</v>
      </c>
      <c r="E3629" s="79">
        <f t="shared" si="225"/>
        <v>0</v>
      </c>
      <c r="F3629" s="79">
        <f t="shared" si="226"/>
        <v>1</v>
      </c>
      <c r="G3629" s="79">
        <f t="shared" si="227"/>
        <v>0</v>
      </c>
    </row>
    <row r="3630" spans="1:7" x14ac:dyDescent="0.2">
      <c r="A3630">
        <v>3629</v>
      </c>
      <c r="B3630" t="s">
        <v>141</v>
      </c>
      <c r="C3630">
        <v>35</v>
      </c>
      <c r="D3630" s="79" t="str">
        <f t="shared" si="224"/>
        <v>South</v>
      </c>
      <c r="E3630" s="79">
        <f t="shared" si="225"/>
        <v>0</v>
      </c>
      <c r="F3630" s="79">
        <f t="shared" si="226"/>
        <v>1</v>
      </c>
      <c r="G3630" s="79">
        <f t="shared" si="227"/>
        <v>0</v>
      </c>
    </row>
    <row r="3631" spans="1:7" x14ac:dyDescent="0.2">
      <c r="A3631">
        <v>3630</v>
      </c>
      <c r="B3631" t="s">
        <v>110</v>
      </c>
      <c r="C3631">
        <v>44</v>
      </c>
      <c r="D3631" s="79" t="str">
        <f t="shared" si="224"/>
        <v>Midwest</v>
      </c>
      <c r="E3631" s="79">
        <f t="shared" si="225"/>
        <v>0</v>
      </c>
      <c r="F3631" s="79">
        <f t="shared" si="226"/>
        <v>0</v>
      </c>
      <c r="G3631" s="79">
        <f t="shared" si="227"/>
        <v>1</v>
      </c>
    </row>
    <row r="3632" spans="1:7" x14ac:dyDescent="0.2">
      <c r="A3632">
        <v>3631</v>
      </c>
      <c r="B3632" t="s">
        <v>100</v>
      </c>
      <c r="C3632">
        <v>29</v>
      </c>
      <c r="D3632" s="79" t="str">
        <f t="shared" si="224"/>
        <v>South</v>
      </c>
      <c r="E3632" s="79">
        <f t="shared" si="225"/>
        <v>0</v>
      </c>
      <c r="F3632" s="79">
        <f t="shared" si="226"/>
        <v>1</v>
      </c>
      <c r="G3632" s="79">
        <f t="shared" si="227"/>
        <v>0</v>
      </c>
    </row>
    <row r="3633" spans="1:7" x14ac:dyDescent="0.2">
      <c r="A3633">
        <v>3632</v>
      </c>
      <c r="B3633" t="s">
        <v>126</v>
      </c>
      <c r="C3633">
        <v>26</v>
      </c>
      <c r="D3633" s="79" t="str">
        <f t="shared" si="224"/>
        <v>Northeast</v>
      </c>
      <c r="E3633" s="79">
        <f t="shared" si="225"/>
        <v>1</v>
      </c>
      <c r="F3633" s="79">
        <f t="shared" si="226"/>
        <v>0</v>
      </c>
      <c r="G3633" s="79">
        <f t="shared" si="227"/>
        <v>0</v>
      </c>
    </row>
    <row r="3634" spans="1:7" x14ac:dyDescent="0.2">
      <c r="A3634">
        <v>3633</v>
      </c>
      <c r="B3634" t="s">
        <v>139</v>
      </c>
      <c r="C3634">
        <v>3</v>
      </c>
      <c r="D3634" s="79" t="str">
        <f t="shared" si="224"/>
        <v>West</v>
      </c>
      <c r="E3634" s="79">
        <f t="shared" si="225"/>
        <v>0</v>
      </c>
      <c r="F3634" s="79">
        <f t="shared" si="226"/>
        <v>0</v>
      </c>
      <c r="G3634" s="79">
        <f t="shared" si="227"/>
        <v>0</v>
      </c>
    </row>
    <row r="3635" spans="1:7" x14ac:dyDescent="0.2">
      <c r="A3635">
        <v>3634</v>
      </c>
      <c r="B3635" t="s">
        <v>55</v>
      </c>
      <c r="C3635">
        <v>1</v>
      </c>
      <c r="D3635" s="79" t="str">
        <f t="shared" si="224"/>
        <v>West</v>
      </c>
      <c r="E3635" s="79">
        <f t="shared" si="225"/>
        <v>0</v>
      </c>
      <c r="F3635" s="79">
        <f t="shared" si="226"/>
        <v>0</v>
      </c>
      <c r="G3635" s="79">
        <f t="shared" si="227"/>
        <v>0</v>
      </c>
    </row>
    <row r="3636" spans="1:7" x14ac:dyDescent="0.2">
      <c r="A3636">
        <v>3635</v>
      </c>
      <c r="B3636" t="s">
        <v>122</v>
      </c>
      <c r="C3636">
        <v>17</v>
      </c>
      <c r="D3636" s="79" t="str">
        <f t="shared" si="224"/>
        <v>Midwest</v>
      </c>
      <c r="E3636" s="79">
        <f t="shared" si="225"/>
        <v>0</v>
      </c>
      <c r="F3636" s="79">
        <f t="shared" si="226"/>
        <v>0</v>
      </c>
      <c r="G3636" s="79">
        <f t="shared" si="227"/>
        <v>1</v>
      </c>
    </row>
    <row r="3637" spans="1:7" x14ac:dyDescent="0.2">
      <c r="A3637">
        <v>3636</v>
      </c>
      <c r="B3637" t="s">
        <v>111</v>
      </c>
      <c r="C3637">
        <v>17</v>
      </c>
      <c r="D3637" s="79" t="str">
        <f t="shared" si="224"/>
        <v>West</v>
      </c>
      <c r="E3637" s="79">
        <f t="shared" si="225"/>
        <v>0</v>
      </c>
      <c r="F3637" s="79">
        <f t="shared" si="226"/>
        <v>0</v>
      </c>
      <c r="G3637" s="79">
        <f t="shared" si="227"/>
        <v>0</v>
      </c>
    </row>
    <row r="3638" spans="1:7" x14ac:dyDescent="0.2">
      <c r="A3638">
        <v>3637</v>
      </c>
      <c r="B3638" t="s">
        <v>98</v>
      </c>
      <c r="C3638">
        <v>36</v>
      </c>
      <c r="D3638" s="79" t="str">
        <f t="shared" si="224"/>
        <v>West</v>
      </c>
      <c r="E3638" s="79">
        <f t="shared" si="225"/>
        <v>0</v>
      </c>
      <c r="F3638" s="79">
        <f t="shared" si="226"/>
        <v>0</v>
      </c>
      <c r="G3638" s="79">
        <f t="shared" si="227"/>
        <v>0</v>
      </c>
    </row>
    <row r="3639" spans="1:7" x14ac:dyDescent="0.2">
      <c r="A3639">
        <v>3638</v>
      </c>
      <c r="B3639" t="s">
        <v>139</v>
      </c>
      <c r="C3639">
        <v>32</v>
      </c>
      <c r="D3639" s="79" t="str">
        <f t="shared" si="224"/>
        <v>West</v>
      </c>
      <c r="E3639" s="79">
        <f t="shared" si="225"/>
        <v>0</v>
      </c>
      <c r="F3639" s="79">
        <f t="shared" si="226"/>
        <v>0</v>
      </c>
      <c r="G3639" s="79">
        <f t="shared" si="227"/>
        <v>0</v>
      </c>
    </row>
    <row r="3640" spans="1:7" x14ac:dyDescent="0.2">
      <c r="A3640">
        <v>3639</v>
      </c>
      <c r="B3640" t="s">
        <v>110</v>
      </c>
      <c r="C3640">
        <v>50</v>
      </c>
      <c r="D3640" s="79" t="str">
        <f t="shared" si="224"/>
        <v>Midwest</v>
      </c>
      <c r="E3640" s="79">
        <f t="shared" si="225"/>
        <v>0</v>
      </c>
      <c r="F3640" s="79">
        <f t="shared" si="226"/>
        <v>0</v>
      </c>
      <c r="G3640" s="79">
        <f t="shared" si="227"/>
        <v>1</v>
      </c>
    </row>
    <row r="3641" spans="1:7" x14ac:dyDescent="0.2">
      <c r="A3641">
        <v>3640</v>
      </c>
      <c r="B3641" t="s">
        <v>114</v>
      </c>
      <c r="C3641">
        <v>39</v>
      </c>
      <c r="D3641" s="79" t="str">
        <f t="shared" si="224"/>
        <v>Midwest</v>
      </c>
      <c r="E3641" s="79">
        <f t="shared" si="225"/>
        <v>0</v>
      </c>
      <c r="F3641" s="79">
        <f t="shared" si="226"/>
        <v>0</v>
      </c>
      <c r="G3641" s="79">
        <f t="shared" si="227"/>
        <v>1</v>
      </c>
    </row>
    <row r="3642" spans="1:7" x14ac:dyDescent="0.2">
      <c r="A3642">
        <v>3641</v>
      </c>
      <c r="B3642" t="s">
        <v>147</v>
      </c>
      <c r="C3642">
        <v>17</v>
      </c>
      <c r="D3642" s="79" t="str">
        <f t="shared" si="224"/>
        <v>Midwest</v>
      </c>
      <c r="E3642" s="79">
        <f t="shared" si="225"/>
        <v>0</v>
      </c>
      <c r="F3642" s="79">
        <f t="shared" si="226"/>
        <v>0</v>
      </c>
      <c r="G3642" s="79">
        <f t="shared" si="227"/>
        <v>1</v>
      </c>
    </row>
    <row r="3643" spans="1:7" x14ac:dyDescent="0.2">
      <c r="A3643">
        <v>3642</v>
      </c>
      <c r="B3643" t="s">
        <v>83</v>
      </c>
      <c r="C3643">
        <v>39</v>
      </c>
      <c r="D3643" s="79" t="str">
        <f t="shared" si="224"/>
        <v>Northeast</v>
      </c>
      <c r="E3643" s="79">
        <f t="shared" si="225"/>
        <v>1</v>
      </c>
      <c r="F3643" s="79">
        <f t="shared" si="226"/>
        <v>0</v>
      </c>
      <c r="G3643" s="79">
        <f t="shared" si="227"/>
        <v>0</v>
      </c>
    </row>
    <row r="3644" spans="1:7" x14ac:dyDescent="0.2">
      <c r="A3644">
        <v>3643</v>
      </c>
      <c r="B3644" t="s">
        <v>116</v>
      </c>
      <c r="C3644">
        <v>5</v>
      </c>
      <c r="D3644" s="79" t="str">
        <f t="shared" si="224"/>
        <v>West</v>
      </c>
      <c r="E3644" s="79">
        <f t="shared" si="225"/>
        <v>0</v>
      </c>
      <c r="F3644" s="79">
        <f t="shared" si="226"/>
        <v>0</v>
      </c>
      <c r="G3644" s="79">
        <f t="shared" si="227"/>
        <v>0</v>
      </c>
    </row>
    <row r="3645" spans="1:7" x14ac:dyDescent="0.2">
      <c r="A3645">
        <v>3644</v>
      </c>
      <c r="B3645" t="s">
        <v>121</v>
      </c>
      <c r="C3645">
        <v>47</v>
      </c>
      <c r="D3645" s="79" t="str">
        <f t="shared" si="224"/>
        <v>South</v>
      </c>
      <c r="E3645" s="79">
        <f t="shared" si="225"/>
        <v>0</v>
      </c>
      <c r="F3645" s="79">
        <f t="shared" si="226"/>
        <v>1</v>
      </c>
      <c r="G3645" s="79">
        <f t="shared" si="227"/>
        <v>0</v>
      </c>
    </row>
    <row r="3646" spans="1:7" x14ac:dyDescent="0.2">
      <c r="A3646">
        <v>3645</v>
      </c>
      <c r="B3646" t="s">
        <v>71</v>
      </c>
      <c r="C3646">
        <v>18</v>
      </c>
      <c r="D3646" s="79" t="str">
        <f t="shared" si="224"/>
        <v>South</v>
      </c>
      <c r="E3646" s="79">
        <f t="shared" si="225"/>
        <v>0</v>
      </c>
      <c r="F3646" s="79">
        <f t="shared" si="226"/>
        <v>1</v>
      </c>
      <c r="G3646" s="79">
        <f t="shared" si="227"/>
        <v>0</v>
      </c>
    </row>
    <row r="3647" spans="1:7" x14ac:dyDescent="0.2">
      <c r="A3647">
        <v>3646</v>
      </c>
      <c r="B3647" t="s">
        <v>111</v>
      </c>
      <c r="C3647">
        <v>31</v>
      </c>
      <c r="D3647" s="79" t="str">
        <f t="shared" si="224"/>
        <v>West</v>
      </c>
      <c r="E3647" s="79">
        <f t="shared" si="225"/>
        <v>0</v>
      </c>
      <c r="F3647" s="79">
        <f t="shared" si="226"/>
        <v>0</v>
      </c>
      <c r="G3647" s="79">
        <f t="shared" si="227"/>
        <v>0</v>
      </c>
    </row>
    <row r="3648" spans="1:7" x14ac:dyDescent="0.2">
      <c r="A3648">
        <v>3647</v>
      </c>
      <c r="B3648" t="s">
        <v>106</v>
      </c>
      <c r="C3648">
        <v>39</v>
      </c>
      <c r="D3648" s="79" t="str">
        <f t="shared" si="224"/>
        <v>West</v>
      </c>
      <c r="E3648" s="79">
        <f t="shared" si="225"/>
        <v>0</v>
      </c>
      <c r="F3648" s="79">
        <f t="shared" si="226"/>
        <v>0</v>
      </c>
      <c r="G3648" s="79">
        <f t="shared" si="227"/>
        <v>0</v>
      </c>
    </row>
    <row r="3649" spans="1:7" x14ac:dyDescent="0.2">
      <c r="A3649">
        <v>3648</v>
      </c>
      <c r="B3649" t="s">
        <v>110</v>
      </c>
      <c r="C3649">
        <v>12</v>
      </c>
      <c r="D3649" s="79" t="str">
        <f t="shared" si="224"/>
        <v>Midwest</v>
      </c>
      <c r="E3649" s="79">
        <f t="shared" si="225"/>
        <v>0</v>
      </c>
      <c r="F3649" s="79">
        <f t="shared" si="226"/>
        <v>0</v>
      </c>
      <c r="G3649" s="79">
        <f t="shared" si="227"/>
        <v>1</v>
      </c>
    </row>
    <row r="3650" spans="1:7" x14ac:dyDescent="0.2">
      <c r="A3650">
        <v>3649</v>
      </c>
      <c r="B3650" t="s">
        <v>83</v>
      </c>
      <c r="C3650">
        <v>45</v>
      </c>
      <c r="D3650" s="79" t="str">
        <f t="shared" si="224"/>
        <v>Northeast</v>
      </c>
      <c r="E3650" s="79">
        <f t="shared" si="225"/>
        <v>1</v>
      </c>
      <c r="F3650" s="79">
        <f t="shared" si="226"/>
        <v>0</v>
      </c>
      <c r="G3650" s="79">
        <f t="shared" si="227"/>
        <v>0</v>
      </c>
    </row>
    <row r="3651" spans="1:7" x14ac:dyDescent="0.2">
      <c r="A3651">
        <v>3650</v>
      </c>
      <c r="B3651" t="s">
        <v>147</v>
      </c>
      <c r="C3651">
        <v>33</v>
      </c>
      <c r="D3651" s="79" t="str">
        <f t="shared" ref="D3651:D3714" si="228">IF(OR(B3651="Maine",B3651="New Hampshire",B3651="Vermont",B3651="Massachusetts",B3651="Rhode Island",B3651="Connecticut",B3651="New York",B3651="New Jersey",B3651="Pennsylvania"),"Northeast",
IF(OR(B3651="Delaware",B3651="Maryland",B3651="Virginia",B3651="West Virginia",B3651="North Carolina",B3651="South Carolina",B3651="Georgia",B3651="Florida",B3651="Kentucky",B3651="Tennessee",B3651="Alabama",B3651="Mississippi",B3651="Arkansas",B3651="Louisiana",B3651="Oklahoma",B3651="Texas"),"South",
IF(OR(B3651="Ohio",B3651="Michigan",B3651="Indiana",B3651="Illinois",B3651="Wisconsin",B3651="Minnesota",B3651="Iowa",B3651="Missouri",B3651="North Dakota",B3651="South Dakota",B3651="Nebraska",B3651="Kansas"),"Midwest",
IF(OR(B3651="Montana",B3651="Idaho",B3651="Wyoming",B3651="Colorado",B3651="Utah",B3651="Nevada",B3651="Arizona",B3651="New Mexico",B3651="Alaska",B3651="Hawaii",B3651="Washington",B3651="Oregon",B3651="California"),"West",
"Unknown"))))</f>
        <v>Midwest</v>
      </c>
      <c r="E3651" s="79">
        <f t="shared" ref="E3651:E3714" si="229">IF(D3651="Northeast", 1, 0)</f>
        <v>0</v>
      </c>
      <c r="F3651" s="79">
        <f t="shared" ref="F3651:F3714" si="230">IF(D3651="South", 1, 0)</f>
        <v>0</v>
      </c>
      <c r="G3651" s="79">
        <f t="shared" ref="G3651:G3714" si="231">IF(D3651="Midwest", 1, 0)</f>
        <v>1</v>
      </c>
    </row>
    <row r="3652" spans="1:7" x14ac:dyDescent="0.2">
      <c r="A3652">
        <v>3651</v>
      </c>
      <c r="B3652" t="s">
        <v>122</v>
      </c>
      <c r="C3652">
        <v>3</v>
      </c>
      <c r="D3652" s="79" t="str">
        <f t="shared" si="228"/>
        <v>Midwest</v>
      </c>
      <c r="E3652" s="79">
        <f t="shared" si="229"/>
        <v>0</v>
      </c>
      <c r="F3652" s="79">
        <f t="shared" si="230"/>
        <v>0</v>
      </c>
      <c r="G3652" s="79">
        <f t="shared" si="231"/>
        <v>1</v>
      </c>
    </row>
    <row r="3653" spans="1:7" x14ac:dyDescent="0.2">
      <c r="A3653">
        <v>3652</v>
      </c>
      <c r="B3653" t="s">
        <v>116</v>
      </c>
      <c r="C3653">
        <v>5</v>
      </c>
      <c r="D3653" s="79" t="str">
        <f t="shared" si="228"/>
        <v>West</v>
      </c>
      <c r="E3653" s="79">
        <f t="shared" si="229"/>
        <v>0</v>
      </c>
      <c r="F3653" s="79">
        <f t="shared" si="230"/>
        <v>0</v>
      </c>
      <c r="G3653" s="79">
        <f t="shared" si="231"/>
        <v>0</v>
      </c>
    </row>
    <row r="3654" spans="1:7" x14ac:dyDescent="0.2">
      <c r="A3654">
        <v>3653</v>
      </c>
      <c r="B3654" t="s">
        <v>21</v>
      </c>
      <c r="C3654">
        <v>23</v>
      </c>
      <c r="D3654" s="79" t="str">
        <f t="shared" si="228"/>
        <v>South</v>
      </c>
      <c r="E3654" s="79">
        <f t="shared" si="229"/>
        <v>0</v>
      </c>
      <c r="F3654" s="79">
        <f t="shared" si="230"/>
        <v>1</v>
      </c>
      <c r="G3654" s="79">
        <f t="shared" si="231"/>
        <v>0</v>
      </c>
    </row>
    <row r="3655" spans="1:7" x14ac:dyDescent="0.2">
      <c r="A3655">
        <v>3654</v>
      </c>
      <c r="B3655" t="s">
        <v>147</v>
      </c>
      <c r="C3655">
        <v>39</v>
      </c>
      <c r="D3655" s="79" t="str">
        <f t="shared" si="228"/>
        <v>Midwest</v>
      </c>
      <c r="E3655" s="79">
        <f t="shared" si="229"/>
        <v>0</v>
      </c>
      <c r="F3655" s="79">
        <f t="shared" si="230"/>
        <v>0</v>
      </c>
      <c r="G3655" s="79">
        <f t="shared" si="231"/>
        <v>1</v>
      </c>
    </row>
    <row r="3656" spans="1:7" x14ac:dyDescent="0.2">
      <c r="A3656">
        <v>3655</v>
      </c>
      <c r="B3656" t="s">
        <v>71</v>
      </c>
      <c r="C3656">
        <v>10</v>
      </c>
      <c r="D3656" s="79" t="str">
        <f t="shared" si="228"/>
        <v>South</v>
      </c>
      <c r="E3656" s="79">
        <f t="shared" si="229"/>
        <v>0</v>
      </c>
      <c r="F3656" s="79">
        <f t="shared" si="230"/>
        <v>1</v>
      </c>
      <c r="G3656" s="79">
        <f t="shared" si="231"/>
        <v>0</v>
      </c>
    </row>
    <row r="3657" spans="1:7" x14ac:dyDescent="0.2">
      <c r="A3657">
        <v>3656</v>
      </c>
      <c r="B3657" t="s">
        <v>50</v>
      </c>
      <c r="C3657">
        <v>4</v>
      </c>
      <c r="D3657" s="79" t="str">
        <f t="shared" si="228"/>
        <v>West</v>
      </c>
      <c r="E3657" s="79">
        <f t="shared" si="229"/>
        <v>0</v>
      </c>
      <c r="F3657" s="79">
        <f t="shared" si="230"/>
        <v>0</v>
      </c>
      <c r="G3657" s="79">
        <f t="shared" si="231"/>
        <v>0</v>
      </c>
    </row>
    <row r="3658" spans="1:7" x14ac:dyDescent="0.2">
      <c r="A3658">
        <v>3657</v>
      </c>
      <c r="B3658" t="s">
        <v>113</v>
      </c>
      <c r="C3658">
        <v>18</v>
      </c>
      <c r="D3658" s="79" t="str">
        <f t="shared" si="228"/>
        <v>Midwest</v>
      </c>
      <c r="E3658" s="79">
        <f t="shared" si="229"/>
        <v>0</v>
      </c>
      <c r="F3658" s="79">
        <f t="shared" si="230"/>
        <v>0</v>
      </c>
      <c r="G3658" s="79">
        <f t="shared" si="231"/>
        <v>1</v>
      </c>
    </row>
    <row r="3659" spans="1:7" x14ac:dyDescent="0.2">
      <c r="A3659">
        <v>3658</v>
      </c>
      <c r="B3659" t="s">
        <v>89</v>
      </c>
      <c r="C3659">
        <v>1</v>
      </c>
      <c r="D3659" s="79" t="str">
        <f t="shared" si="228"/>
        <v>South</v>
      </c>
      <c r="E3659" s="79">
        <f t="shared" si="229"/>
        <v>0</v>
      </c>
      <c r="F3659" s="79">
        <f t="shared" si="230"/>
        <v>1</v>
      </c>
      <c r="G3659" s="79">
        <f t="shared" si="231"/>
        <v>0</v>
      </c>
    </row>
    <row r="3660" spans="1:7" x14ac:dyDescent="0.2">
      <c r="A3660">
        <v>3659</v>
      </c>
      <c r="B3660" t="s">
        <v>90</v>
      </c>
      <c r="C3660">
        <v>18</v>
      </c>
      <c r="D3660" s="79" t="str">
        <f t="shared" si="228"/>
        <v>South</v>
      </c>
      <c r="E3660" s="79">
        <f t="shared" si="229"/>
        <v>0</v>
      </c>
      <c r="F3660" s="79">
        <f t="shared" si="230"/>
        <v>1</v>
      </c>
      <c r="G3660" s="79">
        <f t="shared" si="231"/>
        <v>0</v>
      </c>
    </row>
    <row r="3661" spans="1:7" x14ac:dyDescent="0.2">
      <c r="A3661">
        <v>3660</v>
      </c>
      <c r="B3661" t="s">
        <v>114</v>
      </c>
      <c r="C3661">
        <v>46</v>
      </c>
      <c r="D3661" s="79" t="str">
        <f t="shared" si="228"/>
        <v>Midwest</v>
      </c>
      <c r="E3661" s="79">
        <f t="shared" si="229"/>
        <v>0</v>
      </c>
      <c r="F3661" s="79">
        <f t="shared" si="230"/>
        <v>0</v>
      </c>
      <c r="G3661" s="79">
        <f t="shared" si="231"/>
        <v>1</v>
      </c>
    </row>
    <row r="3662" spans="1:7" x14ac:dyDescent="0.2">
      <c r="A3662">
        <v>3661</v>
      </c>
      <c r="B3662" t="s">
        <v>71</v>
      </c>
      <c r="C3662">
        <v>13</v>
      </c>
      <c r="D3662" s="79" t="str">
        <f t="shared" si="228"/>
        <v>South</v>
      </c>
      <c r="E3662" s="79">
        <f t="shared" si="229"/>
        <v>0</v>
      </c>
      <c r="F3662" s="79">
        <f t="shared" si="230"/>
        <v>1</v>
      </c>
      <c r="G3662" s="79">
        <f t="shared" si="231"/>
        <v>0</v>
      </c>
    </row>
    <row r="3663" spans="1:7" x14ac:dyDescent="0.2">
      <c r="A3663">
        <v>3662</v>
      </c>
      <c r="B3663" t="s">
        <v>110</v>
      </c>
      <c r="C3663">
        <v>5</v>
      </c>
      <c r="D3663" s="79" t="str">
        <f t="shared" si="228"/>
        <v>Midwest</v>
      </c>
      <c r="E3663" s="79">
        <f t="shared" si="229"/>
        <v>0</v>
      </c>
      <c r="F3663" s="79">
        <f t="shared" si="230"/>
        <v>0</v>
      </c>
      <c r="G3663" s="79">
        <f t="shared" si="231"/>
        <v>1</v>
      </c>
    </row>
    <row r="3664" spans="1:7" x14ac:dyDescent="0.2">
      <c r="A3664">
        <v>3663</v>
      </c>
      <c r="B3664" t="s">
        <v>42</v>
      </c>
      <c r="C3664">
        <v>11</v>
      </c>
      <c r="D3664" s="79" t="str">
        <f t="shared" si="228"/>
        <v>Northeast</v>
      </c>
      <c r="E3664" s="79">
        <f t="shared" si="229"/>
        <v>1</v>
      </c>
      <c r="F3664" s="79">
        <f t="shared" si="230"/>
        <v>0</v>
      </c>
      <c r="G3664" s="79">
        <f t="shared" si="231"/>
        <v>0</v>
      </c>
    </row>
    <row r="3665" spans="1:7" x14ac:dyDescent="0.2">
      <c r="A3665">
        <v>3664</v>
      </c>
      <c r="B3665" t="s">
        <v>102</v>
      </c>
      <c r="C3665">
        <v>49</v>
      </c>
      <c r="D3665" s="79" t="str">
        <f t="shared" si="228"/>
        <v>South</v>
      </c>
      <c r="E3665" s="79">
        <f t="shared" si="229"/>
        <v>0</v>
      </c>
      <c r="F3665" s="79">
        <f t="shared" si="230"/>
        <v>1</v>
      </c>
      <c r="G3665" s="79">
        <f t="shared" si="231"/>
        <v>0</v>
      </c>
    </row>
    <row r="3666" spans="1:7" x14ac:dyDescent="0.2">
      <c r="A3666">
        <v>3665</v>
      </c>
      <c r="B3666" t="s">
        <v>67</v>
      </c>
      <c r="C3666">
        <v>1</v>
      </c>
      <c r="D3666" s="79" t="str">
        <f t="shared" si="228"/>
        <v>Midwest</v>
      </c>
      <c r="E3666" s="79">
        <f t="shared" si="229"/>
        <v>0</v>
      </c>
      <c r="F3666" s="79">
        <f t="shared" si="230"/>
        <v>0</v>
      </c>
      <c r="G3666" s="79">
        <f t="shared" si="231"/>
        <v>1</v>
      </c>
    </row>
    <row r="3667" spans="1:7" x14ac:dyDescent="0.2">
      <c r="A3667">
        <v>3666</v>
      </c>
      <c r="B3667" t="s">
        <v>97</v>
      </c>
      <c r="C3667">
        <v>11</v>
      </c>
      <c r="D3667" s="79" t="str">
        <f t="shared" si="228"/>
        <v>South</v>
      </c>
      <c r="E3667" s="79">
        <f t="shared" si="229"/>
        <v>0</v>
      </c>
      <c r="F3667" s="79">
        <f t="shared" si="230"/>
        <v>1</v>
      </c>
      <c r="G3667" s="79">
        <f t="shared" si="231"/>
        <v>0</v>
      </c>
    </row>
    <row r="3668" spans="1:7" x14ac:dyDescent="0.2">
      <c r="A3668">
        <v>3667</v>
      </c>
      <c r="B3668" t="s">
        <v>89</v>
      </c>
      <c r="C3668">
        <v>47</v>
      </c>
      <c r="D3668" s="79" t="str">
        <f t="shared" si="228"/>
        <v>South</v>
      </c>
      <c r="E3668" s="79">
        <f t="shared" si="229"/>
        <v>0</v>
      </c>
      <c r="F3668" s="79">
        <f t="shared" si="230"/>
        <v>1</v>
      </c>
      <c r="G3668" s="79">
        <f t="shared" si="231"/>
        <v>0</v>
      </c>
    </row>
    <row r="3669" spans="1:7" x14ac:dyDescent="0.2">
      <c r="A3669">
        <v>3668</v>
      </c>
      <c r="B3669" t="s">
        <v>148</v>
      </c>
      <c r="C3669">
        <v>20</v>
      </c>
      <c r="D3669" s="79" t="str">
        <f t="shared" si="228"/>
        <v>West</v>
      </c>
      <c r="E3669" s="79">
        <f t="shared" si="229"/>
        <v>0</v>
      </c>
      <c r="F3669" s="79">
        <f t="shared" si="230"/>
        <v>0</v>
      </c>
      <c r="G3669" s="79">
        <f t="shared" si="231"/>
        <v>0</v>
      </c>
    </row>
    <row r="3670" spans="1:7" x14ac:dyDescent="0.2">
      <c r="A3670">
        <v>3669</v>
      </c>
      <c r="B3670" t="s">
        <v>150</v>
      </c>
      <c r="C3670">
        <v>18</v>
      </c>
      <c r="D3670" s="79" t="str">
        <f t="shared" si="228"/>
        <v>Midwest</v>
      </c>
      <c r="E3670" s="79">
        <f t="shared" si="229"/>
        <v>0</v>
      </c>
      <c r="F3670" s="79">
        <f t="shared" si="230"/>
        <v>0</v>
      </c>
      <c r="G3670" s="79">
        <f t="shared" si="231"/>
        <v>1</v>
      </c>
    </row>
    <row r="3671" spans="1:7" x14ac:dyDescent="0.2">
      <c r="A3671">
        <v>3670</v>
      </c>
      <c r="B3671" t="s">
        <v>148</v>
      </c>
      <c r="C3671">
        <v>43</v>
      </c>
      <c r="D3671" s="79" t="str">
        <f t="shared" si="228"/>
        <v>West</v>
      </c>
      <c r="E3671" s="79">
        <f t="shared" si="229"/>
        <v>0</v>
      </c>
      <c r="F3671" s="79">
        <f t="shared" si="230"/>
        <v>0</v>
      </c>
      <c r="G3671" s="79">
        <f t="shared" si="231"/>
        <v>0</v>
      </c>
    </row>
    <row r="3672" spans="1:7" x14ac:dyDescent="0.2">
      <c r="A3672">
        <v>3671</v>
      </c>
      <c r="B3672" t="s">
        <v>128</v>
      </c>
      <c r="C3672">
        <v>4</v>
      </c>
      <c r="D3672" s="79" t="str">
        <f t="shared" si="228"/>
        <v>Northeast</v>
      </c>
      <c r="E3672" s="79">
        <f t="shared" si="229"/>
        <v>1</v>
      </c>
      <c r="F3672" s="79">
        <f t="shared" si="230"/>
        <v>0</v>
      </c>
      <c r="G3672" s="79">
        <f t="shared" si="231"/>
        <v>0</v>
      </c>
    </row>
    <row r="3673" spans="1:7" x14ac:dyDescent="0.2">
      <c r="A3673">
        <v>3672</v>
      </c>
      <c r="B3673" t="s">
        <v>114</v>
      </c>
      <c r="C3673">
        <v>20</v>
      </c>
      <c r="D3673" s="79" t="str">
        <f t="shared" si="228"/>
        <v>Midwest</v>
      </c>
      <c r="E3673" s="79">
        <f t="shared" si="229"/>
        <v>0</v>
      </c>
      <c r="F3673" s="79">
        <f t="shared" si="230"/>
        <v>0</v>
      </c>
      <c r="G3673" s="79">
        <f t="shared" si="231"/>
        <v>1</v>
      </c>
    </row>
    <row r="3674" spans="1:7" x14ac:dyDescent="0.2">
      <c r="A3674">
        <v>3673</v>
      </c>
      <c r="B3674" t="s">
        <v>83</v>
      </c>
      <c r="C3674">
        <v>7</v>
      </c>
      <c r="D3674" s="79" t="str">
        <f t="shared" si="228"/>
        <v>Northeast</v>
      </c>
      <c r="E3674" s="79">
        <f t="shared" si="229"/>
        <v>1</v>
      </c>
      <c r="F3674" s="79">
        <f t="shared" si="230"/>
        <v>0</v>
      </c>
      <c r="G3674" s="79">
        <f t="shared" si="231"/>
        <v>0</v>
      </c>
    </row>
    <row r="3675" spans="1:7" x14ac:dyDescent="0.2">
      <c r="A3675">
        <v>3674</v>
      </c>
      <c r="B3675" t="s">
        <v>42</v>
      </c>
      <c r="C3675">
        <v>31</v>
      </c>
      <c r="D3675" s="79" t="str">
        <f t="shared" si="228"/>
        <v>Northeast</v>
      </c>
      <c r="E3675" s="79">
        <f t="shared" si="229"/>
        <v>1</v>
      </c>
      <c r="F3675" s="79">
        <f t="shared" si="230"/>
        <v>0</v>
      </c>
      <c r="G3675" s="79">
        <f t="shared" si="231"/>
        <v>0</v>
      </c>
    </row>
    <row r="3676" spans="1:7" x14ac:dyDescent="0.2">
      <c r="A3676">
        <v>3675</v>
      </c>
      <c r="B3676" t="s">
        <v>148</v>
      </c>
      <c r="C3676">
        <v>41</v>
      </c>
      <c r="D3676" s="79" t="str">
        <f t="shared" si="228"/>
        <v>West</v>
      </c>
      <c r="E3676" s="79">
        <f t="shared" si="229"/>
        <v>0</v>
      </c>
      <c r="F3676" s="79">
        <f t="shared" si="230"/>
        <v>0</v>
      </c>
      <c r="G3676" s="79">
        <f t="shared" si="231"/>
        <v>0</v>
      </c>
    </row>
    <row r="3677" spans="1:7" x14ac:dyDescent="0.2">
      <c r="A3677">
        <v>3676</v>
      </c>
      <c r="B3677" t="s">
        <v>140</v>
      </c>
      <c r="C3677">
        <v>3</v>
      </c>
      <c r="D3677" s="79" t="str">
        <f t="shared" si="228"/>
        <v>South</v>
      </c>
      <c r="E3677" s="79">
        <f t="shared" si="229"/>
        <v>0</v>
      </c>
      <c r="F3677" s="79">
        <f t="shared" si="230"/>
        <v>1</v>
      </c>
      <c r="G3677" s="79">
        <f t="shared" si="231"/>
        <v>0</v>
      </c>
    </row>
    <row r="3678" spans="1:7" x14ac:dyDescent="0.2">
      <c r="A3678">
        <v>3677</v>
      </c>
      <c r="B3678" t="s">
        <v>149</v>
      </c>
      <c r="C3678">
        <v>16</v>
      </c>
      <c r="D3678" s="79" t="str">
        <f t="shared" si="228"/>
        <v>Midwest</v>
      </c>
      <c r="E3678" s="79">
        <f t="shared" si="229"/>
        <v>0</v>
      </c>
      <c r="F3678" s="79">
        <f t="shared" si="230"/>
        <v>0</v>
      </c>
      <c r="G3678" s="79">
        <f t="shared" si="231"/>
        <v>1</v>
      </c>
    </row>
    <row r="3679" spans="1:7" x14ac:dyDescent="0.2">
      <c r="A3679">
        <v>3678</v>
      </c>
      <c r="B3679" t="s">
        <v>150</v>
      </c>
      <c r="C3679">
        <v>43</v>
      </c>
      <c r="D3679" s="79" t="str">
        <f t="shared" si="228"/>
        <v>Midwest</v>
      </c>
      <c r="E3679" s="79">
        <f t="shared" si="229"/>
        <v>0</v>
      </c>
      <c r="F3679" s="79">
        <f t="shared" si="230"/>
        <v>0</v>
      </c>
      <c r="G3679" s="79">
        <f t="shared" si="231"/>
        <v>1</v>
      </c>
    </row>
    <row r="3680" spans="1:7" x14ac:dyDescent="0.2">
      <c r="A3680">
        <v>3679</v>
      </c>
      <c r="B3680" t="s">
        <v>104</v>
      </c>
      <c r="C3680">
        <v>29</v>
      </c>
      <c r="D3680" s="79" t="str">
        <f t="shared" si="228"/>
        <v>South</v>
      </c>
      <c r="E3680" s="79">
        <f t="shared" si="229"/>
        <v>0</v>
      </c>
      <c r="F3680" s="79">
        <f t="shared" si="230"/>
        <v>1</v>
      </c>
      <c r="G3680" s="79">
        <f t="shared" si="231"/>
        <v>0</v>
      </c>
    </row>
    <row r="3681" spans="1:7" x14ac:dyDescent="0.2">
      <c r="A3681">
        <v>3680</v>
      </c>
      <c r="B3681" t="s">
        <v>134</v>
      </c>
      <c r="C3681">
        <v>5</v>
      </c>
      <c r="D3681" s="79" t="str">
        <f t="shared" si="228"/>
        <v>West</v>
      </c>
      <c r="E3681" s="79">
        <f t="shared" si="229"/>
        <v>0</v>
      </c>
      <c r="F3681" s="79">
        <f t="shared" si="230"/>
        <v>0</v>
      </c>
      <c r="G3681" s="79">
        <f t="shared" si="231"/>
        <v>0</v>
      </c>
    </row>
    <row r="3682" spans="1:7" x14ac:dyDescent="0.2">
      <c r="A3682">
        <v>3681</v>
      </c>
      <c r="B3682" t="s">
        <v>145</v>
      </c>
      <c r="C3682">
        <v>30</v>
      </c>
      <c r="D3682" s="79" t="str">
        <f t="shared" si="228"/>
        <v>Midwest</v>
      </c>
      <c r="E3682" s="79">
        <f t="shared" si="229"/>
        <v>0</v>
      </c>
      <c r="F3682" s="79">
        <f t="shared" si="230"/>
        <v>0</v>
      </c>
      <c r="G3682" s="79">
        <f t="shared" si="231"/>
        <v>1</v>
      </c>
    </row>
    <row r="3683" spans="1:7" x14ac:dyDescent="0.2">
      <c r="A3683">
        <v>3682</v>
      </c>
      <c r="B3683" t="s">
        <v>138</v>
      </c>
      <c r="C3683">
        <v>33</v>
      </c>
      <c r="D3683" s="79" t="str">
        <f t="shared" si="228"/>
        <v>Northeast</v>
      </c>
      <c r="E3683" s="79">
        <f t="shared" si="229"/>
        <v>1</v>
      </c>
      <c r="F3683" s="79">
        <f t="shared" si="230"/>
        <v>0</v>
      </c>
      <c r="G3683" s="79">
        <f t="shared" si="231"/>
        <v>0</v>
      </c>
    </row>
    <row r="3684" spans="1:7" x14ac:dyDescent="0.2">
      <c r="A3684">
        <v>3683</v>
      </c>
      <c r="B3684" t="s">
        <v>50</v>
      </c>
      <c r="C3684">
        <v>46</v>
      </c>
      <c r="D3684" s="79" t="str">
        <f t="shared" si="228"/>
        <v>West</v>
      </c>
      <c r="E3684" s="79">
        <f t="shared" si="229"/>
        <v>0</v>
      </c>
      <c r="F3684" s="79">
        <f t="shared" si="230"/>
        <v>0</v>
      </c>
      <c r="G3684" s="79">
        <f t="shared" si="231"/>
        <v>0</v>
      </c>
    </row>
    <row r="3685" spans="1:7" x14ac:dyDescent="0.2">
      <c r="A3685">
        <v>3684</v>
      </c>
      <c r="B3685" t="s">
        <v>90</v>
      </c>
      <c r="C3685">
        <v>17</v>
      </c>
      <c r="D3685" s="79" t="str">
        <f t="shared" si="228"/>
        <v>South</v>
      </c>
      <c r="E3685" s="79">
        <f t="shared" si="229"/>
        <v>0</v>
      </c>
      <c r="F3685" s="79">
        <f t="shared" si="230"/>
        <v>1</v>
      </c>
      <c r="G3685" s="79">
        <f t="shared" si="231"/>
        <v>0</v>
      </c>
    </row>
    <row r="3686" spans="1:7" x14ac:dyDescent="0.2">
      <c r="A3686">
        <v>3685</v>
      </c>
      <c r="B3686" t="s">
        <v>137</v>
      </c>
      <c r="C3686">
        <v>47</v>
      </c>
      <c r="D3686" s="79" t="str">
        <f t="shared" si="228"/>
        <v>Northeast</v>
      </c>
      <c r="E3686" s="79">
        <f t="shared" si="229"/>
        <v>1</v>
      </c>
      <c r="F3686" s="79">
        <f t="shared" si="230"/>
        <v>0</v>
      </c>
      <c r="G3686" s="79">
        <f t="shared" si="231"/>
        <v>0</v>
      </c>
    </row>
    <row r="3687" spans="1:7" x14ac:dyDescent="0.2">
      <c r="A3687">
        <v>3686</v>
      </c>
      <c r="B3687" t="s">
        <v>121</v>
      </c>
      <c r="C3687">
        <v>17</v>
      </c>
      <c r="D3687" s="79" t="str">
        <f t="shared" si="228"/>
        <v>South</v>
      </c>
      <c r="E3687" s="79">
        <f t="shared" si="229"/>
        <v>0</v>
      </c>
      <c r="F3687" s="79">
        <f t="shared" si="230"/>
        <v>1</v>
      </c>
      <c r="G3687" s="79">
        <f t="shared" si="231"/>
        <v>0</v>
      </c>
    </row>
    <row r="3688" spans="1:7" x14ac:dyDescent="0.2">
      <c r="A3688">
        <v>3687</v>
      </c>
      <c r="B3688" t="s">
        <v>59</v>
      </c>
      <c r="C3688">
        <v>17</v>
      </c>
      <c r="D3688" s="79" t="str">
        <f t="shared" si="228"/>
        <v>South</v>
      </c>
      <c r="E3688" s="79">
        <f t="shared" si="229"/>
        <v>0</v>
      </c>
      <c r="F3688" s="79">
        <f t="shared" si="230"/>
        <v>1</v>
      </c>
      <c r="G3688" s="79">
        <f t="shared" si="231"/>
        <v>0</v>
      </c>
    </row>
    <row r="3689" spans="1:7" x14ac:dyDescent="0.2">
      <c r="A3689">
        <v>3688</v>
      </c>
      <c r="B3689" t="s">
        <v>71</v>
      </c>
      <c r="C3689">
        <v>28</v>
      </c>
      <c r="D3689" s="79" t="str">
        <f t="shared" si="228"/>
        <v>South</v>
      </c>
      <c r="E3689" s="79">
        <f t="shared" si="229"/>
        <v>0</v>
      </c>
      <c r="F3689" s="79">
        <f t="shared" si="230"/>
        <v>1</v>
      </c>
      <c r="G3689" s="79">
        <f t="shared" si="231"/>
        <v>0</v>
      </c>
    </row>
    <row r="3690" spans="1:7" x14ac:dyDescent="0.2">
      <c r="A3690">
        <v>3689</v>
      </c>
      <c r="B3690" t="s">
        <v>63</v>
      </c>
      <c r="C3690">
        <v>8</v>
      </c>
      <c r="D3690" s="79" t="str">
        <f t="shared" si="228"/>
        <v>South</v>
      </c>
      <c r="E3690" s="79">
        <f t="shared" si="229"/>
        <v>0</v>
      </c>
      <c r="F3690" s="79">
        <f t="shared" si="230"/>
        <v>1</v>
      </c>
      <c r="G3690" s="79">
        <f t="shared" si="231"/>
        <v>0</v>
      </c>
    </row>
    <row r="3691" spans="1:7" x14ac:dyDescent="0.2">
      <c r="A3691">
        <v>3690</v>
      </c>
      <c r="B3691" t="s">
        <v>130</v>
      </c>
      <c r="C3691">
        <v>8</v>
      </c>
      <c r="D3691" s="79" t="str">
        <f t="shared" si="228"/>
        <v>South</v>
      </c>
      <c r="E3691" s="79">
        <f t="shared" si="229"/>
        <v>0</v>
      </c>
      <c r="F3691" s="79">
        <f t="shared" si="230"/>
        <v>1</v>
      </c>
      <c r="G3691" s="79">
        <f t="shared" si="231"/>
        <v>0</v>
      </c>
    </row>
    <row r="3692" spans="1:7" x14ac:dyDescent="0.2">
      <c r="A3692">
        <v>3691</v>
      </c>
      <c r="B3692" t="s">
        <v>110</v>
      </c>
      <c r="C3692">
        <v>4</v>
      </c>
      <c r="D3692" s="79" t="str">
        <f t="shared" si="228"/>
        <v>Midwest</v>
      </c>
      <c r="E3692" s="79">
        <f t="shared" si="229"/>
        <v>0</v>
      </c>
      <c r="F3692" s="79">
        <f t="shared" si="230"/>
        <v>0</v>
      </c>
      <c r="G3692" s="79">
        <f t="shared" si="231"/>
        <v>1</v>
      </c>
    </row>
    <row r="3693" spans="1:7" x14ac:dyDescent="0.2">
      <c r="A3693">
        <v>3692</v>
      </c>
      <c r="B3693" t="s">
        <v>150</v>
      </c>
      <c r="C3693">
        <v>24</v>
      </c>
      <c r="D3693" s="79" t="str">
        <f t="shared" si="228"/>
        <v>Midwest</v>
      </c>
      <c r="E3693" s="79">
        <f t="shared" si="229"/>
        <v>0</v>
      </c>
      <c r="F3693" s="79">
        <f t="shared" si="230"/>
        <v>0</v>
      </c>
      <c r="G3693" s="79">
        <f t="shared" si="231"/>
        <v>1</v>
      </c>
    </row>
    <row r="3694" spans="1:7" x14ac:dyDescent="0.2">
      <c r="A3694">
        <v>3693</v>
      </c>
      <c r="B3694" t="s">
        <v>89</v>
      </c>
      <c r="C3694">
        <v>29</v>
      </c>
      <c r="D3694" s="79" t="str">
        <f t="shared" si="228"/>
        <v>South</v>
      </c>
      <c r="E3694" s="79">
        <f t="shared" si="229"/>
        <v>0</v>
      </c>
      <c r="F3694" s="79">
        <f t="shared" si="230"/>
        <v>1</v>
      </c>
      <c r="G3694" s="79">
        <f t="shared" si="231"/>
        <v>0</v>
      </c>
    </row>
    <row r="3695" spans="1:7" x14ac:dyDescent="0.2">
      <c r="A3695">
        <v>3694</v>
      </c>
      <c r="B3695" t="s">
        <v>146</v>
      </c>
      <c r="C3695">
        <v>10</v>
      </c>
      <c r="D3695" s="79" t="str">
        <f t="shared" si="228"/>
        <v>Midwest</v>
      </c>
      <c r="E3695" s="79">
        <f t="shared" si="229"/>
        <v>0</v>
      </c>
      <c r="F3695" s="79">
        <f t="shared" si="230"/>
        <v>0</v>
      </c>
      <c r="G3695" s="79">
        <f t="shared" si="231"/>
        <v>1</v>
      </c>
    </row>
    <row r="3696" spans="1:7" x14ac:dyDescent="0.2">
      <c r="A3696">
        <v>3695</v>
      </c>
      <c r="B3696" t="s">
        <v>42</v>
      </c>
      <c r="C3696">
        <v>11</v>
      </c>
      <c r="D3696" s="79" t="str">
        <f t="shared" si="228"/>
        <v>Northeast</v>
      </c>
      <c r="E3696" s="79">
        <f t="shared" si="229"/>
        <v>1</v>
      </c>
      <c r="F3696" s="79">
        <f t="shared" si="230"/>
        <v>0</v>
      </c>
      <c r="G3696" s="79">
        <f t="shared" si="231"/>
        <v>0</v>
      </c>
    </row>
    <row r="3697" spans="1:7" x14ac:dyDescent="0.2">
      <c r="A3697">
        <v>3696</v>
      </c>
      <c r="B3697" t="s">
        <v>102</v>
      </c>
      <c r="C3697">
        <v>18</v>
      </c>
      <c r="D3697" s="79" t="str">
        <f t="shared" si="228"/>
        <v>South</v>
      </c>
      <c r="E3697" s="79">
        <f t="shared" si="229"/>
        <v>0</v>
      </c>
      <c r="F3697" s="79">
        <f t="shared" si="230"/>
        <v>1</v>
      </c>
      <c r="G3697" s="79">
        <f t="shared" si="231"/>
        <v>0</v>
      </c>
    </row>
    <row r="3698" spans="1:7" x14ac:dyDescent="0.2">
      <c r="A3698">
        <v>3697</v>
      </c>
      <c r="B3698" t="s">
        <v>138</v>
      </c>
      <c r="C3698">
        <v>26</v>
      </c>
      <c r="D3698" s="79" t="str">
        <f t="shared" si="228"/>
        <v>Northeast</v>
      </c>
      <c r="E3698" s="79">
        <f t="shared" si="229"/>
        <v>1</v>
      </c>
      <c r="F3698" s="79">
        <f t="shared" si="230"/>
        <v>0</v>
      </c>
      <c r="G3698" s="79">
        <f t="shared" si="231"/>
        <v>0</v>
      </c>
    </row>
    <row r="3699" spans="1:7" x14ac:dyDescent="0.2">
      <c r="A3699">
        <v>3698</v>
      </c>
      <c r="B3699" t="s">
        <v>137</v>
      </c>
      <c r="C3699">
        <v>39</v>
      </c>
      <c r="D3699" s="79" t="str">
        <f t="shared" si="228"/>
        <v>Northeast</v>
      </c>
      <c r="E3699" s="79">
        <f t="shared" si="229"/>
        <v>1</v>
      </c>
      <c r="F3699" s="79">
        <f t="shared" si="230"/>
        <v>0</v>
      </c>
      <c r="G3699" s="79">
        <f t="shared" si="231"/>
        <v>0</v>
      </c>
    </row>
    <row r="3700" spans="1:7" x14ac:dyDescent="0.2">
      <c r="A3700">
        <v>3699</v>
      </c>
      <c r="B3700" t="s">
        <v>98</v>
      </c>
      <c r="C3700">
        <v>4</v>
      </c>
      <c r="D3700" s="79" t="str">
        <f t="shared" si="228"/>
        <v>West</v>
      </c>
      <c r="E3700" s="79">
        <f t="shared" si="229"/>
        <v>0</v>
      </c>
      <c r="F3700" s="79">
        <f t="shared" si="230"/>
        <v>0</v>
      </c>
      <c r="G3700" s="79">
        <f t="shared" si="231"/>
        <v>0</v>
      </c>
    </row>
    <row r="3701" spans="1:7" x14ac:dyDescent="0.2">
      <c r="A3701">
        <v>3700</v>
      </c>
      <c r="B3701" t="s">
        <v>100</v>
      </c>
      <c r="C3701">
        <v>24</v>
      </c>
      <c r="D3701" s="79" t="str">
        <f t="shared" si="228"/>
        <v>South</v>
      </c>
      <c r="E3701" s="79">
        <f t="shared" si="229"/>
        <v>0</v>
      </c>
      <c r="F3701" s="79">
        <f t="shared" si="230"/>
        <v>1</v>
      </c>
      <c r="G3701" s="79">
        <f t="shared" si="231"/>
        <v>0</v>
      </c>
    </row>
    <row r="3702" spans="1:7" x14ac:dyDescent="0.2">
      <c r="A3702">
        <v>3701</v>
      </c>
      <c r="B3702" t="s">
        <v>113</v>
      </c>
      <c r="C3702">
        <v>2</v>
      </c>
      <c r="D3702" s="79" t="str">
        <f t="shared" si="228"/>
        <v>Midwest</v>
      </c>
      <c r="E3702" s="79">
        <f t="shared" si="229"/>
        <v>0</v>
      </c>
      <c r="F3702" s="79">
        <f t="shared" si="230"/>
        <v>0</v>
      </c>
      <c r="G3702" s="79">
        <f t="shared" si="231"/>
        <v>1</v>
      </c>
    </row>
    <row r="3703" spans="1:7" x14ac:dyDescent="0.2">
      <c r="A3703">
        <v>3702</v>
      </c>
      <c r="B3703" t="s">
        <v>129</v>
      </c>
      <c r="C3703">
        <v>36</v>
      </c>
      <c r="D3703" s="79" t="str">
        <f t="shared" si="228"/>
        <v>West</v>
      </c>
      <c r="E3703" s="79">
        <f t="shared" si="229"/>
        <v>0</v>
      </c>
      <c r="F3703" s="79">
        <f t="shared" si="230"/>
        <v>0</v>
      </c>
      <c r="G3703" s="79">
        <f t="shared" si="231"/>
        <v>0</v>
      </c>
    </row>
    <row r="3704" spans="1:7" x14ac:dyDescent="0.2">
      <c r="A3704">
        <v>3703</v>
      </c>
      <c r="B3704" t="s">
        <v>130</v>
      </c>
      <c r="C3704">
        <v>36</v>
      </c>
      <c r="D3704" s="79" t="str">
        <f t="shared" si="228"/>
        <v>South</v>
      </c>
      <c r="E3704" s="79">
        <f t="shared" si="229"/>
        <v>0</v>
      </c>
      <c r="F3704" s="79">
        <f t="shared" si="230"/>
        <v>1</v>
      </c>
      <c r="G3704" s="79">
        <f t="shared" si="231"/>
        <v>0</v>
      </c>
    </row>
    <row r="3705" spans="1:7" x14ac:dyDescent="0.2">
      <c r="A3705">
        <v>3704</v>
      </c>
      <c r="B3705" t="s">
        <v>150</v>
      </c>
      <c r="C3705">
        <v>23</v>
      </c>
      <c r="D3705" s="79" t="str">
        <f t="shared" si="228"/>
        <v>Midwest</v>
      </c>
      <c r="E3705" s="79">
        <f t="shared" si="229"/>
        <v>0</v>
      </c>
      <c r="F3705" s="79">
        <f t="shared" si="230"/>
        <v>0</v>
      </c>
      <c r="G3705" s="79">
        <f t="shared" si="231"/>
        <v>1</v>
      </c>
    </row>
    <row r="3706" spans="1:7" x14ac:dyDescent="0.2">
      <c r="A3706">
        <v>3705</v>
      </c>
      <c r="B3706" t="s">
        <v>67</v>
      </c>
      <c r="C3706">
        <v>36</v>
      </c>
      <c r="D3706" s="79" t="str">
        <f t="shared" si="228"/>
        <v>Midwest</v>
      </c>
      <c r="E3706" s="79">
        <f t="shared" si="229"/>
        <v>0</v>
      </c>
      <c r="F3706" s="79">
        <f t="shared" si="230"/>
        <v>0</v>
      </c>
      <c r="G3706" s="79">
        <f t="shared" si="231"/>
        <v>1</v>
      </c>
    </row>
    <row r="3707" spans="1:7" x14ac:dyDescent="0.2">
      <c r="A3707">
        <v>3706</v>
      </c>
      <c r="B3707" t="s">
        <v>111</v>
      </c>
      <c r="C3707">
        <v>2</v>
      </c>
      <c r="D3707" s="79" t="str">
        <f t="shared" si="228"/>
        <v>West</v>
      </c>
      <c r="E3707" s="79">
        <f t="shared" si="229"/>
        <v>0</v>
      </c>
      <c r="F3707" s="79">
        <f t="shared" si="230"/>
        <v>0</v>
      </c>
      <c r="G3707" s="79">
        <f t="shared" si="231"/>
        <v>0</v>
      </c>
    </row>
    <row r="3708" spans="1:7" x14ac:dyDescent="0.2">
      <c r="A3708">
        <v>3707</v>
      </c>
      <c r="B3708" t="s">
        <v>110</v>
      </c>
      <c r="C3708">
        <v>17</v>
      </c>
      <c r="D3708" s="79" t="str">
        <f t="shared" si="228"/>
        <v>Midwest</v>
      </c>
      <c r="E3708" s="79">
        <f t="shared" si="229"/>
        <v>0</v>
      </c>
      <c r="F3708" s="79">
        <f t="shared" si="230"/>
        <v>0</v>
      </c>
      <c r="G3708" s="79">
        <f t="shared" si="231"/>
        <v>1</v>
      </c>
    </row>
    <row r="3709" spans="1:7" x14ac:dyDescent="0.2">
      <c r="A3709">
        <v>3708</v>
      </c>
      <c r="B3709" t="s">
        <v>114</v>
      </c>
      <c r="C3709">
        <v>19</v>
      </c>
      <c r="D3709" s="79" t="str">
        <f t="shared" si="228"/>
        <v>Midwest</v>
      </c>
      <c r="E3709" s="79">
        <f t="shared" si="229"/>
        <v>0</v>
      </c>
      <c r="F3709" s="79">
        <f t="shared" si="230"/>
        <v>0</v>
      </c>
      <c r="G3709" s="79">
        <f t="shared" si="231"/>
        <v>1</v>
      </c>
    </row>
    <row r="3710" spans="1:7" x14ac:dyDescent="0.2">
      <c r="A3710">
        <v>3709</v>
      </c>
      <c r="B3710" t="s">
        <v>130</v>
      </c>
      <c r="C3710">
        <v>41</v>
      </c>
      <c r="D3710" s="79" t="str">
        <f t="shared" si="228"/>
        <v>South</v>
      </c>
      <c r="E3710" s="79">
        <f t="shared" si="229"/>
        <v>0</v>
      </c>
      <c r="F3710" s="79">
        <f t="shared" si="230"/>
        <v>1</v>
      </c>
      <c r="G3710" s="79">
        <f t="shared" si="231"/>
        <v>0</v>
      </c>
    </row>
    <row r="3711" spans="1:7" x14ac:dyDescent="0.2">
      <c r="A3711">
        <v>3710</v>
      </c>
      <c r="B3711" t="s">
        <v>139</v>
      </c>
      <c r="C3711">
        <v>27</v>
      </c>
      <c r="D3711" s="79" t="str">
        <f t="shared" si="228"/>
        <v>West</v>
      </c>
      <c r="E3711" s="79">
        <f t="shared" si="229"/>
        <v>0</v>
      </c>
      <c r="F3711" s="79">
        <f t="shared" si="230"/>
        <v>0</v>
      </c>
      <c r="G3711" s="79">
        <f t="shared" si="231"/>
        <v>0</v>
      </c>
    </row>
    <row r="3712" spans="1:7" x14ac:dyDescent="0.2">
      <c r="A3712">
        <v>3711</v>
      </c>
      <c r="B3712" t="s">
        <v>76</v>
      </c>
      <c r="C3712">
        <v>32</v>
      </c>
      <c r="D3712" s="79" t="str">
        <f t="shared" si="228"/>
        <v>West</v>
      </c>
      <c r="E3712" s="79">
        <f t="shared" si="229"/>
        <v>0</v>
      </c>
      <c r="F3712" s="79">
        <f t="shared" si="230"/>
        <v>0</v>
      </c>
      <c r="G3712" s="79">
        <f t="shared" si="231"/>
        <v>0</v>
      </c>
    </row>
    <row r="3713" spans="1:7" x14ac:dyDescent="0.2">
      <c r="A3713">
        <v>3712</v>
      </c>
      <c r="B3713" t="s">
        <v>104</v>
      </c>
      <c r="C3713">
        <v>33</v>
      </c>
      <c r="D3713" s="79" t="str">
        <f t="shared" si="228"/>
        <v>South</v>
      </c>
      <c r="E3713" s="79">
        <f t="shared" si="229"/>
        <v>0</v>
      </c>
      <c r="F3713" s="79">
        <f t="shared" si="230"/>
        <v>1</v>
      </c>
      <c r="G3713" s="79">
        <f t="shared" si="231"/>
        <v>0</v>
      </c>
    </row>
    <row r="3714" spans="1:7" x14ac:dyDescent="0.2">
      <c r="A3714">
        <v>3713</v>
      </c>
      <c r="B3714" t="s">
        <v>46</v>
      </c>
      <c r="C3714">
        <v>24</v>
      </c>
      <c r="D3714" s="79" t="str">
        <f t="shared" si="228"/>
        <v>West</v>
      </c>
      <c r="E3714" s="79">
        <f t="shared" si="229"/>
        <v>0</v>
      </c>
      <c r="F3714" s="79">
        <f t="shared" si="230"/>
        <v>0</v>
      </c>
      <c r="G3714" s="79">
        <f t="shared" si="231"/>
        <v>0</v>
      </c>
    </row>
    <row r="3715" spans="1:7" x14ac:dyDescent="0.2">
      <c r="A3715">
        <v>3714</v>
      </c>
      <c r="B3715" t="s">
        <v>116</v>
      </c>
      <c r="C3715">
        <v>31</v>
      </c>
      <c r="D3715" s="79" t="str">
        <f t="shared" ref="D3715:D3778" si="232">IF(OR(B3715="Maine",B3715="New Hampshire",B3715="Vermont",B3715="Massachusetts",B3715="Rhode Island",B3715="Connecticut",B3715="New York",B3715="New Jersey",B3715="Pennsylvania"),"Northeast",
IF(OR(B3715="Delaware",B3715="Maryland",B3715="Virginia",B3715="West Virginia",B3715="North Carolina",B3715="South Carolina",B3715="Georgia",B3715="Florida",B3715="Kentucky",B3715="Tennessee",B3715="Alabama",B3715="Mississippi",B3715="Arkansas",B3715="Louisiana",B3715="Oklahoma",B3715="Texas"),"South",
IF(OR(B3715="Ohio",B3715="Michigan",B3715="Indiana",B3715="Illinois",B3715="Wisconsin",B3715="Minnesota",B3715="Iowa",B3715="Missouri",B3715="North Dakota",B3715="South Dakota",B3715="Nebraska",B3715="Kansas"),"Midwest",
IF(OR(B3715="Montana",B3715="Idaho",B3715="Wyoming",B3715="Colorado",B3715="Utah",B3715="Nevada",B3715="Arizona",B3715="New Mexico",B3715="Alaska",B3715="Hawaii",B3715="Washington",B3715="Oregon",B3715="California"),"West",
"Unknown"))))</f>
        <v>West</v>
      </c>
      <c r="E3715" s="79">
        <f t="shared" ref="E3715:E3778" si="233">IF(D3715="Northeast", 1, 0)</f>
        <v>0</v>
      </c>
      <c r="F3715" s="79">
        <f t="shared" ref="F3715:F3778" si="234">IF(D3715="South", 1, 0)</f>
        <v>0</v>
      </c>
      <c r="G3715" s="79">
        <f t="shared" ref="G3715:G3778" si="235">IF(D3715="Midwest", 1, 0)</f>
        <v>0</v>
      </c>
    </row>
    <row r="3716" spans="1:7" x14ac:dyDescent="0.2">
      <c r="A3716">
        <v>3715</v>
      </c>
      <c r="B3716" t="s">
        <v>83</v>
      </c>
      <c r="C3716">
        <v>35</v>
      </c>
      <c r="D3716" s="79" t="str">
        <f t="shared" si="232"/>
        <v>Northeast</v>
      </c>
      <c r="E3716" s="79">
        <f t="shared" si="233"/>
        <v>1</v>
      </c>
      <c r="F3716" s="79">
        <f t="shared" si="234"/>
        <v>0</v>
      </c>
      <c r="G3716" s="79">
        <f t="shared" si="235"/>
        <v>0</v>
      </c>
    </row>
    <row r="3717" spans="1:7" x14ac:dyDescent="0.2">
      <c r="A3717">
        <v>3716</v>
      </c>
      <c r="B3717" t="s">
        <v>144</v>
      </c>
      <c r="C3717">
        <v>2</v>
      </c>
      <c r="D3717" s="79" t="str">
        <f t="shared" si="232"/>
        <v>Midwest</v>
      </c>
      <c r="E3717" s="79">
        <f t="shared" si="233"/>
        <v>0</v>
      </c>
      <c r="F3717" s="79">
        <f t="shared" si="234"/>
        <v>0</v>
      </c>
      <c r="G3717" s="79">
        <f t="shared" si="235"/>
        <v>1</v>
      </c>
    </row>
    <row r="3718" spans="1:7" x14ac:dyDescent="0.2">
      <c r="A3718">
        <v>3717</v>
      </c>
      <c r="B3718" t="s">
        <v>128</v>
      </c>
      <c r="C3718">
        <v>42</v>
      </c>
      <c r="D3718" s="79" t="str">
        <f t="shared" si="232"/>
        <v>Northeast</v>
      </c>
      <c r="E3718" s="79">
        <f t="shared" si="233"/>
        <v>1</v>
      </c>
      <c r="F3718" s="79">
        <f t="shared" si="234"/>
        <v>0</v>
      </c>
      <c r="G3718" s="79">
        <f t="shared" si="235"/>
        <v>0</v>
      </c>
    </row>
    <row r="3719" spans="1:7" x14ac:dyDescent="0.2">
      <c r="A3719">
        <v>3718</v>
      </c>
      <c r="B3719" t="s">
        <v>127</v>
      </c>
      <c r="C3719">
        <v>47</v>
      </c>
      <c r="D3719" s="79" t="str">
        <f t="shared" si="232"/>
        <v>South</v>
      </c>
      <c r="E3719" s="79">
        <f t="shared" si="233"/>
        <v>0</v>
      </c>
      <c r="F3719" s="79">
        <f t="shared" si="234"/>
        <v>1</v>
      </c>
      <c r="G3719" s="79">
        <f t="shared" si="235"/>
        <v>0</v>
      </c>
    </row>
    <row r="3720" spans="1:7" x14ac:dyDescent="0.2">
      <c r="A3720">
        <v>3719</v>
      </c>
      <c r="B3720" t="s">
        <v>121</v>
      </c>
      <c r="C3720">
        <v>44</v>
      </c>
      <c r="D3720" s="79" t="str">
        <f t="shared" si="232"/>
        <v>South</v>
      </c>
      <c r="E3720" s="79">
        <f t="shared" si="233"/>
        <v>0</v>
      </c>
      <c r="F3720" s="79">
        <f t="shared" si="234"/>
        <v>1</v>
      </c>
      <c r="G3720" s="79">
        <f t="shared" si="235"/>
        <v>0</v>
      </c>
    </row>
    <row r="3721" spans="1:7" x14ac:dyDescent="0.2">
      <c r="A3721">
        <v>3720</v>
      </c>
      <c r="B3721" t="s">
        <v>137</v>
      </c>
      <c r="C3721">
        <v>8</v>
      </c>
      <c r="D3721" s="79" t="str">
        <f t="shared" si="232"/>
        <v>Northeast</v>
      </c>
      <c r="E3721" s="79">
        <f t="shared" si="233"/>
        <v>1</v>
      </c>
      <c r="F3721" s="79">
        <f t="shared" si="234"/>
        <v>0</v>
      </c>
      <c r="G3721" s="79">
        <f t="shared" si="235"/>
        <v>0</v>
      </c>
    </row>
    <row r="3722" spans="1:7" x14ac:dyDescent="0.2">
      <c r="A3722">
        <v>3721</v>
      </c>
      <c r="B3722" t="s">
        <v>130</v>
      </c>
      <c r="C3722">
        <v>13</v>
      </c>
      <c r="D3722" s="79" t="str">
        <f t="shared" si="232"/>
        <v>South</v>
      </c>
      <c r="E3722" s="79">
        <f t="shared" si="233"/>
        <v>0</v>
      </c>
      <c r="F3722" s="79">
        <f t="shared" si="234"/>
        <v>1</v>
      </c>
      <c r="G3722" s="79">
        <f t="shared" si="235"/>
        <v>0</v>
      </c>
    </row>
    <row r="3723" spans="1:7" x14ac:dyDescent="0.2">
      <c r="A3723">
        <v>3722</v>
      </c>
      <c r="B3723" t="s">
        <v>138</v>
      </c>
      <c r="C3723">
        <v>10</v>
      </c>
      <c r="D3723" s="79" t="str">
        <f t="shared" si="232"/>
        <v>Northeast</v>
      </c>
      <c r="E3723" s="79">
        <f t="shared" si="233"/>
        <v>1</v>
      </c>
      <c r="F3723" s="79">
        <f t="shared" si="234"/>
        <v>0</v>
      </c>
      <c r="G3723" s="79">
        <f t="shared" si="235"/>
        <v>0</v>
      </c>
    </row>
    <row r="3724" spans="1:7" x14ac:dyDescent="0.2">
      <c r="A3724">
        <v>3723</v>
      </c>
      <c r="B3724" t="s">
        <v>21</v>
      </c>
      <c r="C3724">
        <v>1</v>
      </c>
      <c r="D3724" s="79" t="str">
        <f t="shared" si="232"/>
        <v>South</v>
      </c>
      <c r="E3724" s="79">
        <f t="shared" si="233"/>
        <v>0</v>
      </c>
      <c r="F3724" s="79">
        <f t="shared" si="234"/>
        <v>1</v>
      </c>
      <c r="G3724" s="79">
        <f t="shared" si="235"/>
        <v>0</v>
      </c>
    </row>
    <row r="3725" spans="1:7" x14ac:dyDescent="0.2">
      <c r="A3725">
        <v>3724</v>
      </c>
      <c r="B3725" t="s">
        <v>42</v>
      </c>
      <c r="C3725">
        <v>1</v>
      </c>
      <c r="D3725" s="79" t="str">
        <f t="shared" si="232"/>
        <v>Northeast</v>
      </c>
      <c r="E3725" s="79">
        <f t="shared" si="233"/>
        <v>1</v>
      </c>
      <c r="F3725" s="79">
        <f t="shared" si="234"/>
        <v>0</v>
      </c>
      <c r="G3725" s="79">
        <f t="shared" si="235"/>
        <v>0</v>
      </c>
    </row>
    <row r="3726" spans="1:7" x14ac:dyDescent="0.2">
      <c r="A3726">
        <v>3725</v>
      </c>
      <c r="B3726" t="s">
        <v>111</v>
      </c>
      <c r="C3726">
        <v>18</v>
      </c>
      <c r="D3726" s="79" t="str">
        <f t="shared" si="232"/>
        <v>West</v>
      </c>
      <c r="E3726" s="79">
        <f t="shared" si="233"/>
        <v>0</v>
      </c>
      <c r="F3726" s="79">
        <f t="shared" si="234"/>
        <v>0</v>
      </c>
      <c r="G3726" s="79">
        <f t="shared" si="235"/>
        <v>0</v>
      </c>
    </row>
    <row r="3727" spans="1:7" x14ac:dyDescent="0.2">
      <c r="A3727">
        <v>3726</v>
      </c>
      <c r="B3727" t="s">
        <v>100</v>
      </c>
      <c r="C3727">
        <v>2</v>
      </c>
      <c r="D3727" s="79" t="str">
        <f t="shared" si="232"/>
        <v>South</v>
      </c>
      <c r="E3727" s="79">
        <f t="shared" si="233"/>
        <v>0</v>
      </c>
      <c r="F3727" s="79">
        <f t="shared" si="234"/>
        <v>1</v>
      </c>
      <c r="G3727" s="79">
        <f t="shared" si="235"/>
        <v>0</v>
      </c>
    </row>
    <row r="3728" spans="1:7" x14ac:dyDescent="0.2">
      <c r="A3728">
        <v>3727</v>
      </c>
      <c r="B3728" t="s">
        <v>134</v>
      </c>
      <c r="C3728">
        <v>36</v>
      </c>
      <c r="D3728" s="79" t="str">
        <f t="shared" si="232"/>
        <v>West</v>
      </c>
      <c r="E3728" s="79">
        <f t="shared" si="233"/>
        <v>0</v>
      </c>
      <c r="F3728" s="79">
        <f t="shared" si="234"/>
        <v>0</v>
      </c>
      <c r="G3728" s="79">
        <f t="shared" si="235"/>
        <v>0</v>
      </c>
    </row>
    <row r="3729" spans="1:7" x14ac:dyDescent="0.2">
      <c r="A3729">
        <v>3728</v>
      </c>
      <c r="B3729" t="s">
        <v>30</v>
      </c>
      <c r="C3729">
        <v>17</v>
      </c>
      <c r="D3729" s="79" t="str">
        <f t="shared" si="232"/>
        <v>Northeast</v>
      </c>
      <c r="E3729" s="79">
        <f t="shared" si="233"/>
        <v>1</v>
      </c>
      <c r="F3729" s="79">
        <f t="shared" si="234"/>
        <v>0</v>
      </c>
      <c r="G3729" s="79">
        <f t="shared" si="235"/>
        <v>0</v>
      </c>
    </row>
    <row r="3730" spans="1:7" x14ac:dyDescent="0.2">
      <c r="A3730">
        <v>3729</v>
      </c>
      <c r="B3730" t="s">
        <v>128</v>
      </c>
      <c r="C3730">
        <v>1</v>
      </c>
      <c r="D3730" s="79" t="str">
        <f t="shared" si="232"/>
        <v>Northeast</v>
      </c>
      <c r="E3730" s="79">
        <f t="shared" si="233"/>
        <v>1</v>
      </c>
      <c r="F3730" s="79">
        <f t="shared" si="234"/>
        <v>0</v>
      </c>
      <c r="G3730" s="79">
        <f t="shared" si="235"/>
        <v>0</v>
      </c>
    </row>
    <row r="3731" spans="1:7" x14ac:dyDescent="0.2">
      <c r="A3731">
        <v>3730</v>
      </c>
      <c r="B3731" t="s">
        <v>42</v>
      </c>
      <c r="C3731">
        <v>50</v>
      </c>
      <c r="D3731" s="79" t="str">
        <f t="shared" si="232"/>
        <v>Northeast</v>
      </c>
      <c r="E3731" s="79">
        <f t="shared" si="233"/>
        <v>1</v>
      </c>
      <c r="F3731" s="79">
        <f t="shared" si="234"/>
        <v>0</v>
      </c>
      <c r="G3731" s="79">
        <f t="shared" si="235"/>
        <v>0</v>
      </c>
    </row>
    <row r="3732" spans="1:7" x14ac:dyDescent="0.2">
      <c r="A3732">
        <v>3731</v>
      </c>
      <c r="B3732" t="s">
        <v>102</v>
      </c>
      <c r="C3732">
        <v>3</v>
      </c>
      <c r="D3732" s="79" t="str">
        <f t="shared" si="232"/>
        <v>South</v>
      </c>
      <c r="E3732" s="79">
        <f t="shared" si="233"/>
        <v>0</v>
      </c>
      <c r="F3732" s="79">
        <f t="shared" si="234"/>
        <v>1</v>
      </c>
      <c r="G3732" s="79">
        <f t="shared" si="235"/>
        <v>0</v>
      </c>
    </row>
    <row r="3733" spans="1:7" x14ac:dyDescent="0.2">
      <c r="A3733">
        <v>3732</v>
      </c>
      <c r="B3733" t="s">
        <v>63</v>
      </c>
      <c r="C3733">
        <v>45</v>
      </c>
      <c r="D3733" s="79" t="str">
        <f t="shared" si="232"/>
        <v>South</v>
      </c>
      <c r="E3733" s="79">
        <f t="shared" si="233"/>
        <v>0</v>
      </c>
      <c r="F3733" s="79">
        <f t="shared" si="234"/>
        <v>1</v>
      </c>
      <c r="G3733" s="79">
        <f t="shared" si="235"/>
        <v>0</v>
      </c>
    </row>
    <row r="3734" spans="1:7" x14ac:dyDescent="0.2">
      <c r="A3734">
        <v>3733</v>
      </c>
      <c r="B3734" t="s">
        <v>115</v>
      </c>
      <c r="C3734">
        <v>28</v>
      </c>
      <c r="D3734" s="79" t="str">
        <f t="shared" si="232"/>
        <v>Midwest</v>
      </c>
      <c r="E3734" s="79">
        <f t="shared" si="233"/>
        <v>0</v>
      </c>
      <c r="F3734" s="79">
        <f t="shared" si="234"/>
        <v>0</v>
      </c>
      <c r="G3734" s="79">
        <f t="shared" si="235"/>
        <v>1</v>
      </c>
    </row>
    <row r="3735" spans="1:7" x14ac:dyDescent="0.2">
      <c r="A3735">
        <v>3734</v>
      </c>
      <c r="B3735" t="s">
        <v>114</v>
      </c>
      <c r="C3735">
        <v>6</v>
      </c>
      <c r="D3735" s="79" t="str">
        <f t="shared" si="232"/>
        <v>Midwest</v>
      </c>
      <c r="E3735" s="79">
        <f t="shared" si="233"/>
        <v>0</v>
      </c>
      <c r="F3735" s="79">
        <f t="shared" si="234"/>
        <v>0</v>
      </c>
      <c r="G3735" s="79">
        <f t="shared" si="235"/>
        <v>1</v>
      </c>
    </row>
    <row r="3736" spans="1:7" x14ac:dyDescent="0.2">
      <c r="A3736">
        <v>3735</v>
      </c>
      <c r="B3736" t="s">
        <v>98</v>
      </c>
      <c r="C3736">
        <v>33</v>
      </c>
      <c r="D3736" s="79" t="str">
        <f t="shared" si="232"/>
        <v>West</v>
      </c>
      <c r="E3736" s="79">
        <f t="shared" si="233"/>
        <v>0</v>
      </c>
      <c r="F3736" s="79">
        <f t="shared" si="234"/>
        <v>0</v>
      </c>
      <c r="G3736" s="79">
        <f t="shared" si="235"/>
        <v>0</v>
      </c>
    </row>
    <row r="3737" spans="1:7" x14ac:dyDescent="0.2">
      <c r="A3737">
        <v>3736</v>
      </c>
      <c r="B3737" t="s">
        <v>34</v>
      </c>
      <c r="C3737">
        <v>29</v>
      </c>
      <c r="D3737" s="79" t="str">
        <f t="shared" si="232"/>
        <v>Northeast</v>
      </c>
      <c r="E3737" s="79">
        <f t="shared" si="233"/>
        <v>1</v>
      </c>
      <c r="F3737" s="79">
        <f t="shared" si="234"/>
        <v>0</v>
      </c>
      <c r="G3737" s="79">
        <f t="shared" si="235"/>
        <v>0</v>
      </c>
    </row>
    <row r="3738" spans="1:7" x14ac:dyDescent="0.2">
      <c r="A3738">
        <v>3737</v>
      </c>
      <c r="B3738" t="s">
        <v>134</v>
      </c>
      <c r="C3738">
        <v>2</v>
      </c>
      <c r="D3738" s="79" t="str">
        <f t="shared" si="232"/>
        <v>West</v>
      </c>
      <c r="E3738" s="79">
        <f t="shared" si="233"/>
        <v>0</v>
      </c>
      <c r="F3738" s="79">
        <f t="shared" si="234"/>
        <v>0</v>
      </c>
      <c r="G3738" s="79">
        <f t="shared" si="235"/>
        <v>0</v>
      </c>
    </row>
    <row r="3739" spans="1:7" x14ac:dyDescent="0.2">
      <c r="A3739">
        <v>3738</v>
      </c>
      <c r="B3739" t="s">
        <v>21</v>
      </c>
      <c r="C3739">
        <v>43</v>
      </c>
      <c r="D3739" s="79" t="str">
        <f t="shared" si="232"/>
        <v>South</v>
      </c>
      <c r="E3739" s="79">
        <f t="shared" si="233"/>
        <v>0</v>
      </c>
      <c r="F3739" s="79">
        <f t="shared" si="234"/>
        <v>1</v>
      </c>
      <c r="G3739" s="79">
        <f t="shared" si="235"/>
        <v>0</v>
      </c>
    </row>
    <row r="3740" spans="1:7" x14ac:dyDescent="0.2">
      <c r="A3740">
        <v>3739</v>
      </c>
      <c r="B3740" t="s">
        <v>78</v>
      </c>
      <c r="C3740">
        <v>48</v>
      </c>
      <c r="D3740" s="79" t="str">
        <f t="shared" si="232"/>
        <v>South</v>
      </c>
      <c r="E3740" s="79">
        <f t="shared" si="233"/>
        <v>0</v>
      </c>
      <c r="F3740" s="79">
        <f t="shared" si="234"/>
        <v>1</v>
      </c>
      <c r="G3740" s="79">
        <f t="shared" si="235"/>
        <v>0</v>
      </c>
    </row>
    <row r="3741" spans="1:7" x14ac:dyDescent="0.2">
      <c r="A3741">
        <v>3740</v>
      </c>
      <c r="B3741" t="s">
        <v>134</v>
      </c>
      <c r="C3741">
        <v>43</v>
      </c>
      <c r="D3741" s="79" t="str">
        <f t="shared" si="232"/>
        <v>West</v>
      </c>
      <c r="E3741" s="79">
        <f t="shared" si="233"/>
        <v>0</v>
      </c>
      <c r="F3741" s="79">
        <f t="shared" si="234"/>
        <v>0</v>
      </c>
      <c r="G3741" s="79">
        <f t="shared" si="235"/>
        <v>0</v>
      </c>
    </row>
    <row r="3742" spans="1:7" x14ac:dyDescent="0.2">
      <c r="A3742">
        <v>3741</v>
      </c>
      <c r="B3742" t="s">
        <v>140</v>
      </c>
      <c r="C3742">
        <v>26</v>
      </c>
      <c r="D3742" s="79" t="str">
        <f t="shared" si="232"/>
        <v>South</v>
      </c>
      <c r="E3742" s="79">
        <f t="shared" si="233"/>
        <v>0</v>
      </c>
      <c r="F3742" s="79">
        <f t="shared" si="234"/>
        <v>1</v>
      </c>
      <c r="G3742" s="79">
        <f t="shared" si="235"/>
        <v>0</v>
      </c>
    </row>
    <row r="3743" spans="1:7" x14ac:dyDescent="0.2">
      <c r="A3743">
        <v>3742</v>
      </c>
      <c r="B3743" t="s">
        <v>116</v>
      </c>
      <c r="C3743">
        <v>26</v>
      </c>
      <c r="D3743" s="79" t="str">
        <f t="shared" si="232"/>
        <v>West</v>
      </c>
      <c r="E3743" s="79">
        <f t="shared" si="233"/>
        <v>0</v>
      </c>
      <c r="F3743" s="79">
        <f t="shared" si="234"/>
        <v>0</v>
      </c>
      <c r="G3743" s="79">
        <f t="shared" si="235"/>
        <v>0</v>
      </c>
    </row>
    <row r="3744" spans="1:7" x14ac:dyDescent="0.2">
      <c r="A3744">
        <v>3743</v>
      </c>
      <c r="B3744" t="s">
        <v>127</v>
      </c>
      <c r="C3744">
        <v>50</v>
      </c>
      <c r="D3744" s="79" t="str">
        <f t="shared" si="232"/>
        <v>South</v>
      </c>
      <c r="E3744" s="79">
        <f t="shared" si="233"/>
        <v>0</v>
      </c>
      <c r="F3744" s="79">
        <f t="shared" si="234"/>
        <v>1</v>
      </c>
      <c r="G3744" s="79">
        <f t="shared" si="235"/>
        <v>0</v>
      </c>
    </row>
    <row r="3745" spans="1:7" x14ac:dyDescent="0.2">
      <c r="A3745">
        <v>3744</v>
      </c>
      <c r="B3745" t="s">
        <v>134</v>
      </c>
      <c r="C3745">
        <v>36</v>
      </c>
      <c r="D3745" s="79" t="str">
        <f t="shared" si="232"/>
        <v>West</v>
      </c>
      <c r="E3745" s="79">
        <f t="shared" si="233"/>
        <v>0</v>
      </c>
      <c r="F3745" s="79">
        <f t="shared" si="234"/>
        <v>0</v>
      </c>
      <c r="G3745" s="79">
        <f t="shared" si="235"/>
        <v>0</v>
      </c>
    </row>
    <row r="3746" spans="1:7" x14ac:dyDescent="0.2">
      <c r="A3746">
        <v>3745</v>
      </c>
      <c r="B3746" t="s">
        <v>126</v>
      </c>
      <c r="C3746">
        <v>26</v>
      </c>
      <c r="D3746" s="79" t="str">
        <f t="shared" si="232"/>
        <v>Northeast</v>
      </c>
      <c r="E3746" s="79">
        <f t="shared" si="233"/>
        <v>1</v>
      </c>
      <c r="F3746" s="79">
        <f t="shared" si="234"/>
        <v>0</v>
      </c>
      <c r="G3746" s="79">
        <f t="shared" si="235"/>
        <v>0</v>
      </c>
    </row>
    <row r="3747" spans="1:7" x14ac:dyDescent="0.2">
      <c r="A3747">
        <v>3746</v>
      </c>
      <c r="B3747" t="s">
        <v>148</v>
      </c>
      <c r="C3747">
        <v>2</v>
      </c>
      <c r="D3747" s="79" t="str">
        <f t="shared" si="232"/>
        <v>West</v>
      </c>
      <c r="E3747" s="79">
        <f t="shared" si="233"/>
        <v>0</v>
      </c>
      <c r="F3747" s="79">
        <f t="shared" si="234"/>
        <v>0</v>
      </c>
      <c r="G3747" s="79">
        <f t="shared" si="235"/>
        <v>0</v>
      </c>
    </row>
    <row r="3748" spans="1:7" x14ac:dyDescent="0.2">
      <c r="A3748">
        <v>3747</v>
      </c>
      <c r="B3748" t="s">
        <v>134</v>
      </c>
      <c r="C3748">
        <v>49</v>
      </c>
      <c r="D3748" s="79" t="str">
        <f t="shared" si="232"/>
        <v>West</v>
      </c>
      <c r="E3748" s="79">
        <f t="shared" si="233"/>
        <v>0</v>
      </c>
      <c r="F3748" s="79">
        <f t="shared" si="234"/>
        <v>0</v>
      </c>
      <c r="G3748" s="79">
        <f t="shared" si="235"/>
        <v>0</v>
      </c>
    </row>
    <row r="3749" spans="1:7" x14ac:dyDescent="0.2">
      <c r="A3749">
        <v>3748</v>
      </c>
      <c r="B3749" t="s">
        <v>42</v>
      </c>
      <c r="C3749">
        <v>32</v>
      </c>
      <c r="D3749" s="79" t="str">
        <f t="shared" si="232"/>
        <v>Northeast</v>
      </c>
      <c r="E3749" s="79">
        <f t="shared" si="233"/>
        <v>1</v>
      </c>
      <c r="F3749" s="79">
        <f t="shared" si="234"/>
        <v>0</v>
      </c>
      <c r="G3749" s="79">
        <f t="shared" si="235"/>
        <v>0</v>
      </c>
    </row>
    <row r="3750" spans="1:7" x14ac:dyDescent="0.2">
      <c r="A3750">
        <v>3749</v>
      </c>
      <c r="B3750" t="s">
        <v>78</v>
      </c>
      <c r="C3750">
        <v>3</v>
      </c>
      <c r="D3750" s="79" t="str">
        <f t="shared" si="232"/>
        <v>South</v>
      </c>
      <c r="E3750" s="79">
        <f t="shared" si="233"/>
        <v>0</v>
      </c>
      <c r="F3750" s="79">
        <f t="shared" si="234"/>
        <v>1</v>
      </c>
      <c r="G3750" s="79">
        <f t="shared" si="235"/>
        <v>0</v>
      </c>
    </row>
    <row r="3751" spans="1:7" x14ac:dyDescent="0.2">
      <c r="A3751">
        <v>3750</v>
      </c>
      <c r="B3751" t="s">
        <v>119</v>
      </c>
      <c r="C3751">
        <v>38</v>
      </c>
      <c r="D3751" s="79" t="str">
        <f t="shared" si="232"/>
        <v>West</v>
      </c>
      <c r="E3751" s="79">
        <f t="shared" si="233"/>
        <v>0</v>
      </c>
      <c r="F3751" s="79">
        <f t="shared" si="234"/>
        <v>0</v>
      </c>
      <c r="G3751" s="79">
        <f t="shared" si="235"/>
        <v>0</v>
      </c>
    </row>
    <row r="3752" spans="1:7" x14ac:dyDescent="0.2">
      <c r="A3752">
        <v>3751</v>
      </c>
      <c r="B3752" t="s">
        <v>116</v>
      </c>
      <c r="C3752">
        <v>5</v>
      </c>
      <c r="D3752" s="79" t="str">
        <f t="shared" si="232"/>
        <v>West</v>
      </c>
      <c r="E3752" s="79">
        <f t="shared" si="233"/>
        <v>0</v>
      </c>
      <c r="F3752" s="79">
        <f t="shared" si="234"/>
        <v>0</v>
      </c>
      <c r="G3752" s="79">
        <f t="shared" si="235"/>
        <v>0</v>
      </c>
    </row>
    <row r="3753" spans="1:7" x14ac:dyDescent="0.2">
      <c r="A3753">
        <v>3752</v>
      </c>
      <c r="B3753" t="s">
        <v>89</v>
      </c>
      <c r="C3753">
        <v>8</v>
      </c>
      <c r="D3753" s="79" t="str">
        <f t="shared" si="232"/>
        <v>South</v>
      </c>
      <c r="E3753" s="79">
        <f t="shared" si="233"/>
        <v>0</v>
      </c>
      <c r="F3753" s="79">
        <f t="shared" si="234"/>
        <v>1</v>
      </c>
      <c r="G3753" s="79">
        <f t="shared" si="235"/>
        <v>0</v>
      </c>
    </row>
    <row r="3754" spans="1:7" x14ac:dyDescent="0.2">
      <c r="A3754">
        <v>3753</v>
      </c>
      <c r="B3754" t="s">
        <v>148</v>
      </c>
      <c r="C3754">
        <v>43</v>
      </c>
      <c r="D3754" s="79" t="str">
        <f t="shared" si="232"/>
        <v>West</v>
      </c>
      <c r="E3754" s="79">
        <f t="shared" si="233"/>
        <v>0</v>
      </c>
      <c r="F3754" s="79">
        <f t="shared" si="234"/>
        <v>0</v>
      </c>
      <c r="G3754" s="79">
        <f t="shared" si="235"/>
        <v>0</v>
      </c>
    </row>
    <row r="3755" spans="1:7" x14ac:dyDescent="0.2">
      <c r="A3755">
        <v>3754</v>
      </c>
      <c r="B3755" t="s">
        <v>59</v>
      </c>
      <c r="C3755">
        <v>22</v>
      </c>
      <c r="D3755" s="79" t="str">
        <f t="shared" si="232"/>
        <v>South</v>
      </c>
      <c r="E3755" s="79">
        <f t="shared" si="233"/>
        <v>0</v>
      </c>
      <c r="F3755" s="79">
        <f t="shared" si="234"/>
        <v>1</v>
      </c>
      <c r="G3755" s="79">
        <f t="shared" si="235"/>
        <v>0</v>
      </c>
    </row>
    <row r="3756" spans="1:7" x14ac:dyDescent="0.2">
      <c r="A3756">
        <v>3755</v>
      </c>
      <c r="B3756" t="s">
        <v>144</v>
      </c>
      <c r="C3756">
        <v>10</v>
      </c>
      <c r="D3756" s="79" t="str">
        <f t="shared" si="232"/>
        <v>Midwest</v>
      </c>
      <c r="E3756" s="79">
        <f t="shared" si="233"/>
        <v>0</v>
      </c>
      <c r="F3756" s="79">
        <f t="shared" si="234"/>
        <v>0</v>
      </c>
      <c r="G3756" s="79">
        <f t="shared" si="235"/>
        <v>1</v>
      </c>
    </row>
    <row r="3757" spans="1:7" x14ac:dyDescent="0.2">
      <c r="A3757">
        <v>3756</v>
      </c>
      <c r="B3757" t="s">
        <v>137</v>
      </c>
      <c r="C3757">
        <v>26</v>
      </c>
      <c r="D3757" s="79" t="str">
        <f t="shared" si="232"/>
        <v>Northeast</v>
      </c>
      <c r="E3757" s="79">
        <f t="shared" si="233"/>
        <v>1</v>
      </c>
      <c r="F3757" s="79">
        <f t="shared" si="234"/>
        <v>0</v>
      </c>
      <c r="G3757" s="79">
        <f t="shared" si="235"/>
        <v>0</v>
      </c>
    </row>
    <row r="3758" spans="1:7" x14ac:dyDescent="0.2">
      <c r="A3758">
        <v>3757</v>
      </c>
      <c r="B3758" t="s">
        <v>130</v>
      </c>
      <c r="C3758">
        <v>42</v>
      </c>
      <c r="D3758" s="79" t="str">
        <f t="shared" si="232"/>
        <v>South</v>
      </c>
      <c r="E3758" s="79">
        <f t="shared" si="233"/>
        <v>0</v>
      </c>
      <c r="F3758" s="79">
        <f t="shared" si="234"/>
        <v>1</v>
      </c>
      <c r="G3758" s="79">
        <f t="shared" si="235"/>
        <v>0</v>
      </c>
    </row>
    <row r="3759" spans="1:7" x14ac:dyDescent="0.2">
      <c r="A3759">
        <v>3758</v>
      </c>
      <c r="B3759" t="s">
        <v>98</v>
      </c>
      <c r="C3759">
        <v>33</v>
      </c>
      <c r="D3759" s="79" t="str">
        <f t="shared" si="232"/>
        <v>West</v>
      </c>
      <c r="E3759" s="79">
        <f t="shared" si="233"/>
        <v>0</v>
      </c>
      <c r="F3759" s="79">
        <f t="shared" si="234"/>
        <v>0</v>
      </c>
      <c r="G3759" s="79">
        <f t="shared" si="235"/>
        <v>0</v>
      </c>
    </row>
    <row r="3760" spans="1:7" x14ac:dyDescent="0.2">
      <c r="A3760">
        <v>3759</v>
      </c>
      <c r="B3760" t="s">
        <v>115</v>
      </c>
      <c r="C3760">
        <v>23</v>
      </c>
      <c r="D3760" s="79" t="str">
        <f t="shared" si="232"/>
        <v>Midwest</v>
      </c>
      <c r="E3760" s="79">
        <f t="shared" si="233"/>
        <v>0</v>
      </c>
      <c r="F3760" s="79">
        <f t="shared" si="234"/>
        <v>0</v>
      </c>
      <c r="G3760" s="79">
        <f t="shared" si="235"/>
        <v>1</v>
      </c>
    </row>
    <row r="3761" spans="1:7" x14ac:dyDescent="0.2">
      <c r="A3761">
        <v>3760</v>
      </c>
      <c r="B3761" t="s">
        <v>67</v>
      </c>
      <c r="C3761">
        <v>30</v>
      </c>
      <c r="D3761" s="79" t="str">
        <f t="shared" si="232"/>
        <v>Midwest</v>
      </c>
      <c r="E3761" s="79">
        <f t="shared" si="233"/>
        <v>0</v>
      </c>
      <c r="F3761" s="79">
        <f t="shared" si="234"/>
        <v>0</v>
      </c>
      <c r="G3761" s="79">
        <f t="shared" si="235"/>
        <v>1</v>
      </c>
    </row>
    <row r="3762" spans="1:7" x14ac:dyDescent="0.2">
      <c r="A3762">
        <v>3761</v>
      </c>
      <c r="B3762" t="s">
        <v>138</v>
      </c>
      <c r="C3762">
        <v>36</v>
      </c>
      <c r="D3762" s="79" t="str">
        <f t="shared" si="232"/>
        <v>Northeast</v>
      </c>
      <c r="E3762" s="79">
        <f t="shared" si="233"/>
        <v>1</v>
      </c>
      <c r="F3762" s="79">
        <f t="shared" si="234"/>
        <v>0</v>
      </c>
      <c r="G3762" s="79">
        <f t="shared" si="235"/>
        <v>0</v>
      </c>
    </row>
    <row r="3763" spans="1:7" x14ac:dyDescent="0.2">
      <c r="A3763">
        <v>3762</v>
      </c>
      <c r="B3763" t="s">
        <v>106</v>
      </c>
      <c r="C3763">
        <v>3</v>
      </c>
      <c r="D3763" s="79" t="str">
        <f t="shared" si="232"/>
        <v>West</v>
      </c>
      <c r="E3763" s="79">
        <f t="shared" si="233"/>
        <v>0</v>
      </c>
      <c r="F3763" s="79">
        <f t="shared" si="234"/>
        <v>0</v>
      </c>
      <c r="G3763" s="79">
        <f t="shared" si="235"/>
        <v>0</v>
      </c>
    </row>
    <row r="3764" spans="1:7" x14ac:dyDescent="0.2">
      <c r="A3764">
        <v>3763</v>
      </c>
      <c r="B3764" t="s">
        <v>83</v>
      </c>
      <c r="C3764">
        <v>13</v>
      </c>
      <c r="D3764" s="79" t="str">
        <f t="shared" si="232"/>
        <v>Northeast</v>
      </c>
      <c r="E3764" s="79">
        <f t="shared" si="233"/>
        <v>1</v>
      </c>
      <c r="F3764" s="79">
        <f t="shared" si="234"/>
        <v>0</v>
      </c>
      <c r="G3764" s="79">
        <f t="shared" si="235"/>
        <v>0</v>
      </c>
    </row>
    <row r="3765" spans="1:7" x14ac:dyDescent="0.2">
      <c r="A3765">
        <v>3764</v>
      </c>
      <c r="B3765" t="s">
        <v>100</v>
      </c>
      <c r="C3765">
        <v>38</v>
      </c>
      <c r="D3765" s="79" t="str">
        <f t="shared" si="232"/>
        <v>South</v>
      </c>
      <c r="E3765" s="79">
        <f t="shared" si="233"/>
        <v>0</v>
      </c>
      <c r="F3765" s="79">
        <f t="shared" si="234"/>
        <v>1</v>
      </c>
      <c r="G3765" s="79">
        <f t="shared" si="235"/>
        <v>0</v>
      </c>
    </row>
    <row r="3766" spans="1:7" x14ac:dyDescent="0.2">
      <c r="A3766">
        <v>3765</v>
      </c>
      <c r="B3766" t="s">
        <v>146</v>
      </c>
      <c r="C3766">
        <v>19</v>
      </c>
      <c r="D3766" s="79" t="str">
        <f t="shared" si="232"/>
        <v>Midwest</v>
      </c>
      <c r="E3766" s="79">
        <f t="shared" si="233"/>
        <v>0</v>
      </c>
      <c r="F3766" s="79">
        <f t="shared" si="234"/>
        <v>0</v>
      </c>
      <c r="G3766" s="79">
        <f t="shared" si="235"/>
        <v>1</v>
      </c>
    </row>
    <row r="3767" spans="1:7" x14ac:dyDescent="0.2">
      <c r="A3767">
        <v>3766</v>
      </c>
      <c r="B3767" t="s">
        <v>67</v>
      </c>
      <c r="C3767">
        <v>14</v>
      </c>
      <c r="D3767" s="79" t="str">
        <f t="shared" si="232"/>
        <v>Midwest</v>
      </c>
      <c r="E3767" s="79">
        <f t="shared" si="233"/>
        <v>0</v>
      </c>
      <c r="F3767" s="79">
        <f t="shared" si="234"/>
        <v>0</v>
      </c>
      <c r="G3767" s="79">
        <f t="shared" si="235"/>
        <v>1</v>
      </c>
    </row>
    <row r="3768" spans="1:7" x14ac:dyDescent="0.2">
      <c r="A3768">
        <v>3767</v>
      </c>
      <c r="B3768" t="s">
        <v>104</v>
      </c>
      <c r="C3768">
        <v>43</v>
      </c>
      <c r="D3768" s="79" t="str">
        <f t="shared" si="232"/>
        <v>South</v>
      </c>
      <c r="E3768" s="79">
        <f t="shared" si="233"/>
        <v>0</v>
      </c>
      <c r="F3768" s="79">
        <f t="shared" si="234"/>
        <v>1</v>
      </c>
      <c r="G3768" s="79">
        <f t="shared" si="235"/>
        <v>0</v>
      </c>
    </row>
    <row r="3769" spans="1:7" x14ac:dyDescent="0.2">
      <c r="A3769">
        <v>3768</v>
      </c>
      <c r="B3769" t="s">
        <v>83</v>
      </c>
      <c r="C3769">
        <v>10</v>
      </c>
      <c r="D3769" s="79" t="str">
        <f t="shared" si="232"/>
        <v>Northeast</v>
      </c>
      <c r="E3769" s="79">
        <f t="shared" si="233"/>
        <v>1</v>
      </c>
      <c r="F3769" s="79">
        <f t="shared" si="234"/>
        <v>0</v>
      </c>
      <c r="G3769" s="79">
        <f t="shared" si="235"/>
        <v>0</v>
      </c>
    </row>
    <row r="3770" spans="1:7" x14ac:dyDescent="0.2">
      <c r="A3770">
        <v>3769</v>
      </c>
      <c r="B3770" t="s">
        <v>128</v>
      </c>
      <c r="C3770">
        <v>34</v>
      </c>
      <c r="D3770" s="79" t="str">
        <f t="shared" si="232"/>
        <v>Northeast</v>
      </c>
      <c r="E3770" s="79">
        <f t="shared" si="233"/>
        <v>1</v>
      </c>
      <c r="F3770" s="79">
        <f t="shared" si="234"/>
        <v>0</v>
      </c>
      <c r="G3770" s="79">
        <f t="shared" si="235"/>
        <v>0</v>
      </c>
    </row>
    <row r="3771" spans="1:7" x14ac:dyDescent="0.2">
      <c r="A3771">
        <v>3770</v>
      </c>
      <c r="B3771" t="s">
        <v>116</v>
      </c>
      <c r="C3771">
        <v>31</v>
      </c>
      <c r="D3771" s="79" t="str">
        <f t="shared" si="232"/>
        <v>West</v>
      </c>
      <c r="E3771" s="79">
        <f t="shared" si="233"/>
        <v>0</v>
      </c>
      <c r="F3771" s="79">
        <f t="shared" si="234"/>
        <v>0</v>
      </c>
      <c r="G3771" s="79">
        <f t="shared" si="235"/>
        <v>0</v>
      </c>
    </row>
    <row r="3772" spans="1:7" x14ac:dyDescent="0.2">
      <c r="A3772">
        <v>3771</v>
      </c>
      <c r="B3772" t="s">
        <v>55</v>
      </c>
      <c r="C3772">
        <v>34</v>
      </c>
      <c r="D3772" s="79" t="str">
        <f t="shared" si="232"/>
        <v>West</v>
      </c>
      <c r="E3772" s="79">
        <f t="shared" si="233"/>
        <v>0</v>
      </c>
      <c r="F3772" s="79">
        <f t="shared" si="234"/>
        <v>0</v>
      </c>
      <c r="G3772" s="79">
        <f t="shared" si="235"/>
        <v>0</v>
      </c>
    </row>
    <row r="3773" spans="1:7" x14ac:dyDescent="0.2">
      <c r="A3773">
        <v>3772</v>
      </c>
      <c r="B3773" t="s">
        <v>100</v>
      </c>
      <c r="C3773">
        <v>28</v>
      </c>
      <c r="D3773" s="79" t="str">
        <f t="shared" si="232"/>
        <v>South</v>
      </c>
      <c r="E3773" s="79">
        <f t="shared" si="233"/>
        <v>0</v>
      </c>
      <c r="F3773" s="79">
        <f t="shared" si="234"/>
        <v>1</v>
      </c>
      <c r="G3773" s="79">
        <f t="shared" si="235"/>
        <v>0</v>
      </c>
    </row>
    <row r="3774" spans="1:7" x14ac:dyDescent="0.2">
      <c r="A3774">
        <v>3773</v>
      </c>
      <c r="B3774" t="s">
        <v>81</v>
      </c>
      <c r="C3774">
        <v>35</v>
      </c>
      <c r="D3774" s="79" t="str">
        <f t="shared" si="232"/>
        <v>Northeast</v>
      </c>
      <c r="E3774" s="79">
        <f t="shared" si="233"/>
        <v>1</v>
      </c>
      <c r="F3774" s="79">
        <f t="shared" si="234"/>
        <v>0</v>
      </c>
      <c r="G3774" s="79">
        <f t="shared" si="235"/>
        <v>0</v>
      </c>
    </row>
    <row r="3775" spans="1:7" x14ac:dyDescent="0.2">
      <c r="A3775">
        <v>3774</v>
      </c>
      <c r="B3775" t="s">
        <v>149</v>
      </c>
      <c r="C3775">
        <v>41</v>
      </c>
      <c r="D3775" s="79" t="str">
        <f t="shared" si="232"/>
        <v>Midwest</v>
      </c>
      <c r="E3775" s="79">
        <f t="shared" si="233"/>
        <v>0</v>
      </c>
      <c r="F3775" s="79">
        <f t="shared" si="234"/>
        <v>0</v>
      </c>
      <c r="G3775" s="79">
        <f t="shared" si="235"/>
        <v>1</v>
      </c>
    </row>
    <row r="3776" spans="1:7" x14ac:dyDescent="0.2">
      <c r="A3776">
        <v>3775</v>
      </c>
      <c r="B3776" t="s">
        <v>119</v>
      </c>
      <c r="C3776">
        <v>48</v>
      </c>
      <c r="D3776" s="79" t="str">
        <f t="shared" si="232"/>
        <v>West</v>
      </c>
      <c r="E3776" s="79">
        <f t="shared" si="233"/>
        <v>0</v>
      </c>
      <c r="F3776" s="79">
        <f t="shared" si="234"/>
        <v>0</v>
      </c>
      <c r="G3776" s="79">
        <f t="shared" si="235"/>
        <v>0</v>
      </c>
    </row>
    <row r="3777" spans="1:7" x14ac:dyDescent="0.2">
      <c r="A3777">
        <v>3776</v>
      </c>
      <c r="B3777" t="s">
        <v>146</v>
      </c>
      <c r="C3777">
        <v>45</v>
      </c>
      <c r="D3777" s="79" t="str">
        <f t="shared" si="232"/>
        <v>Midwest</v>
      </c>
      <c r="E3777" s="79">
        <f t="shared" si="233"/>
        <v>0</v>
      </c>
      <c r="F3777" s="79">
        <f t="shared" si="234"/>
        <v>0</v>
      </c>
      <c r="G3777" s="79">
        <f t="shared" si="235"/>
        <v>1</v>
      </c>
    </row>
    <row r="3778" spans="1:7" x14ac:dyDescent="0.2">
      <c r="A3778">
        <v>3777</v>
      </c>
      <c r="B3778" t="s">
        <v>119</v>
      </c>
      <c r="C3778">
        <v>10</v>
      </c>
      <c r="D3778" s="79" t="str">
        <f t="shared" si="232"/>
        <v>West</v>
      </c>
      <c r="E3778" s="79">
        <f t="shared" si="233"/>
        <v>0</v>
      </c>
      <c r="F3778" s="79">
        <f t="shared" si="234"/>
        <v>0</v>
      </c>
      <c r="G3778" s="79">
        <f t="shared" si="235"/>
        <v>0</v>
      </c>
    </row>
    <row r="3779" spans="1:7" x14ac:dyDescent="0.2">
      <c r="A3779">
        <v>3778</v>
      </c>
      <c r="B3779" t="s">
        <v>139</v>
      </c>
      <c r="C3779">
        <v>9</v>
      </c>
      <c r="D3779" s="79" t="str">
        <f t="shared" ref="D3779:D3842" si="236">IF(OR(B3779="Maine",B3779="New Hampshire",B3779="Vermont",B3779="Massachusetts",B3779="Rhode Island",B3779="Connecticut",B3779="New York",B3779="New Jersey",B3779="Pennsylvania"),"Northeast",
IF(OR(B3779="Delaware",B3779="Maryland",B3779="Virginia",B3779="West Virginia",B3779="North Carolina",B3779="South Carolina",B3779="Georgia",B3779="Florida",B3779="Kentucky",B3779="Tennessee",B3779="Alabama",B3779="Mississippi",B3779="Arkansas",B3779="Louisiana",B3779="Oklahoma",B3779="Texas"),"South",
IF(OR(B3779="Ohio",B3779="Michigan",B3779="Indiana",B3779="Illinois",B3779="Wisconsin",B3779="Minnesota",B3779="Iowa",B3779="Missouri",B3779="North Dakota",B3779="South Dakota",B3779="Nebraska",B3779="Kansas"),"Midwest",
IF(OR(B3779="Montana",B3779="Idaho",B3779="Wyoming",B3779="Colorado",B3779="Utah",B3779="Nevada",B3779="Arizona",B3779="New Mexico",B3779="Alaska",B3779="Hawaii",B3779="Washington",B3779="Oregon",B3779="California"),"West",
"Unknown"))))</f>
        <v>West</v>
      </c>
      <c r="E3779" s="79">
        <f t="shared" ref="E3779:E3842" si="237">IF(D3779="Northeast", 1, 0)</f>
        <v>0</v>
      </c>
      <c r="F3779" s="79">
        <f t="shared" ref="F3779:F3842" si="238">IF(D3779="South", 1, 0)</f>
        <v>0</v>
      </c>
      <c r="G3779" s="79">
        <f t="shared" ref="G3779:G3842" si="239">IF(D3779="Midwest", 1, 0)</f>
        <v>0</v>
      </c>
    </row>
    <row r="3780" spans="1:7" x14ac:dyDescent="0.2">
      <c r="A3780">
        <v>3779</v>
      </c>
      <c r="B3780" t="s">
        <v>146</v>
      </c>
      <c r="C3780">
        <v>30</v>
      </c>
      <c r="D3780" s="79" t="str">
        <f t="shared" si="236"/>
        <v>Midwest</v>
      </c>
      <c r="E3780" s="79">
        <f t="shared" si="237"/>
        <v>0</v>
      </c>
      <c r="F3780" s="79">
        <f t="shared" si="238"/>
        <v>0</v>
      </c>
      <c r="G3780" s="79">
        <f t="shared" si="239"/>
        <v>1</v>
      </c>
    </row>
    <row r="3781" spans="1:7" x14ac:dyDescent="0.2">
      <c r="A3781">
        <v>3780</v>
      </c>
      <c r="B3781" t="s">
        <v>98</v>
      </c>
      <c r="C3781">
        <v>45</v>
      </c>
      <c r="D3781" s="79" t="str">
        <f t="shared" si="236"/>
        <v>West</v>
      </c>
      <c r="E3781" s="79">
        <f t="shared" si="237"/>
        <v>0</v>
      </c>
      <c r="F3781" s="79">
        <f t="shared" si="238"/>
        <v>0</v>
      </c>
      <c r="G3781" s="79">
        <f t="shared" si="239"/>
        <v>0</v>
      </c>
    </row>
    <row r="3782" spans="1:7" x14ac:dyDescent="0.2">
      <c r="A3782">
        <v>3781</v>
      </c>
      <c r="B3782" t="s">
        <v>90</v>
      </c>
      <c r="C3782">
        <v>41</v>
      </c>
      <c r="D3782" s="79" t="str">
        <f t="shared" si="236"/>
        <v>South</v>
      </c>
      <c r="E3782" s="79">
        <f t="shared" si="237"/>
        <v>0</v>
      </c>
      <c r="F3782" s="79">
        <f t="shared" si="238"/>
        <v>1</v>
      </c>
      <c r="G3782" s="79">
        <f t="shared" si="239"/>
        <v>0</v>
      </c>
    </row>
    <row r="3783" spans="1:7" x14ac:dyDescent="0.2">
      <c r="A3783">
        <v>3782</v>
      </c>
      <c r="B3783" t="s">
        <v>121</v>
      </c>
      <c r="C3783">
        <v>40</v>
      </c>
      <c r="D3783" s="79" t="str">
        <f t="shared" si="236"/>
        <v>South</v>
      </c>
      <c r="E3783" s="79">
        <f t="shared" si="237"/>
        <v>0</v>
      </c>
      <c r="F3783" s="79">
        <f t="shared" si="238"/>
        <v>1</v>
      </c>
      <c r="G3783" s="79">
        <f t="shared" si="239"/>
        <v>0</v>
      </c>
    </row>
    <row r="3784" spans="1:7" x14ac:dyDescent="0.2">
      <c r="A3784">
        <v>3783</v>
      </c>
      <c r="B3784" t="s">
        <v>89</v>
      </c>
      <c r="C3784">
        <v>42</v>
      </c>
      <c r="D3784" s="79" t="str">
        <f t="shared" si="236"/>
        <v>South</v>
      </c>
      <c r="E3784" s="79">
        <f t="shared" si="237"/>
        <v>0</v>
      </c>
      <c r="F3784" s="79">
        <f t="shared" si="238"/>
        <v>1</v>
      </c>
      <c r="G3784" s="79">
        <f t="shared" si="239"/>
        <v>0</v>
      </c>
    </row>
    <row r="3785" spans="1:7" x14ac:dyDescent="0.2">
      <c r="A3785">
        <v>3784</v>
      </c>
      <c r="B3785" t="s">
        <v>30</v>
      </c>
      <c r="C3785">
        <v>17</v>
      </c>
      <c r="D3785" s="79" t="str">
        <f t="shared" si="236"/>
        <v>Northeast</v>
      </c>
      <c r="E3785" s="79">
        <f t="shared" si="237"/>
        <v>1</v>
      </c>
      <c r="F3785" s="79">
        <f t="shared" si="238"/>
        <v>0</v>
      </c>
      <c r="G3785" s="79">
        <f t="shared" si="239"/>
        <v>0</v>
      </c>
    </row>
    <row r="3786" spans="1:7" x14ac:dyDescent="0.2">
      <c r="A3786">
        <v>3785</v>
      </c>
      <c r="B3786" t="s">
        <v>140</v>
      </c>
      <c r="C3786">
        <v>4</v>
      </c>
      <c r="D3786" s="79" t="str">
        <f t="shared" si="236"/>
        <v>South</v>
      </c>
      <c r="E3786" s="79">
        <f t="shared" si="237"/>
        <v>0</v>
      </c>
      <c r="F3786" s="79">
        <f t="shared" si="238"/>
        <v>1</v>
      </c>
      <c r="G3786" s="79">
        <f t="shared" si="239"/>
        <v>0</v>
      </c>
    </row>
    <row r="3787" spans="1:7" x14ac:dyDescent="0.2">
      <c r="A3787">
        <v>3786</v>
      </c>
      <c r="B3787" t="s">
        <v>81</v>
      </c>
      <c r="C3787">
        <v>6</v>
      </c>
      <c r="D3787" s="79" t="str">
        <f t="shared" si="236"/>
        <v>Northeast</v>
      </c>
      <c r="E3787" s="79">
        <f t="shared" si="237"/>
        <v>1</v>
      </c>
      <c r="F3787" s="79">
        <f t="shared" si="238"/>
        <v>0</v>
      </c>
      <c r="G3787" s="79">
        <f t="shared" si="239"/>
        <v>0</v>
      </c>
    </row>
    <row r="3788" spans="1:7" x14ac:dyDescent="0.2">
      <c r="A3788">
        <v>3787</v>
      </c>
      <c r="B3788" t="s">
        <v>121</v>
      </c>
      <c r="C3788">
        <v>22</v>
      </c>
      <c r="D3788" s="79" t="str">
        <f t="shared" si="236"/>
        <v>South</v>
      </c>
      <c r="E3788" s="79">
        <f t="shared" si="237"/>
        <v>0</v>
      </c>
      <c r="F3788" s="79">
        <f t="shared" si="238"/>
        <v>1</v>
      </c>
      <c r="G3788" s="79">
        <f t="shared" si="239"/>
        <v>0</v>
      </c>
    </row>
    <row r="3789" spans="1:7" x14ac:dyDescent="0.2">
      <c r="A3789">
        <v>3788</v>
      </c>
      <c r="B3789" t="s">
        <v>83</v>
      </c>
      <c r="C3789">
        <v>46</v>
      </c>
      <c r="D3789" s="79" t="str">
        <f t="shared" si="236"/>
        <v>Northeast</v>
      </c>
      <c r="E3789" s="79">
        <f t="shared" si="237"/>
        <v>1</v>
      </c>
      <c r="F3789" s="79">
        <f t="shared" si="238"/>
        <v>0</v>
      </c>
      <c r="G3789" s="79">
        <f t="shared" si="239"/>
        <v>0</v>
      </c>
    </row>
    <row r="3790" spans="1:7" x14ac:dyDescent="0.2">
      <c r="A3790">
        <v>3789</v>
      </c>
      <c r="B3790" t="s">
        <v>110</v>
      </c>
      <c r="C3790">
        <v>27</v>
      </c>
      <c r="D3790" s="79" t="str">
        <f t="shared" si="236"/>
        <v>Midwest</v>
      </c>
      <c r="E3790" s="79">
        <f t="shared" si="237"/>
        <v>0</v>
      </c>
      <c r="F3790" s="79">
        <f t="shared" si="238"/>
        <v>0</v>
      </c>
      <c r="G3790" s="79">
        <f t="shared" si="239"/>
        <v>1</v>
      </c>
    </row>
    <row r="3791" spans="1:7" x14ac:dyDescent="0.2">
      <c r="A3791">
        <v>3790</v>
      </c>
      <c r="B3791" t="s">
        <v>113</v>
      </c>
      <c r="C3791">
        <v>18</v>
      </c>
      <c r="D3791" s="79" t="str">
        <f t="shared" si="236"/>
        <v>Midwest</v>
      </c>
      <c r="E3791" s="79">
        <f t="shared" si="237"/>
        <v>0</v>
      </c>
      <c r="F3791" s="79">
        <f t="shared" si="238"/>
        <v>0</v>
      </c>
      <c r="G3791" s="79">
        <f t="shared" si="239"/>
        <v>1</v>
      </c>
    </row>
    <row r="3792" spans="1:7" x14ac:dyDescent="0.2">
      <c r="A3792">
        <v>3791</v>
      </c>
      <c r="B3792" t="s">
        <v>119</v>
      </c>
      <c r="C3792">
        <v>31</v>
      </c>
      <c r="D3792" s="79" t="str">
        <f t="shared" si="236"/>
        <v>West</v>
      </c>
      <c r="E3792" s="79">
        <f t="shared" si="237"/>
        <v>0</v>
      </c>
      <c r="F3792" s="79">
        <f t="shared" si="238"/>
        <v>0</v>
      </c>
      <c r="G3792" s="79">
        <f t="shared" si="239"/>
        <v>0</v>
      </c>
    </row>
    <row r="3793" spans="1:7" x14ac:dyDescent="0.2">
      <c r="A3793">
        <v>3792</v>
      </c>
      <c r="B3793" t="s">
        <v>104</v>
      </c>
      <c r="C3793">
        <v>1</v>
      </c>
      <c r="D3793" s="79" t="str">
        <f t="shared" si="236"/>
        <v>South</v>
      </c>
      <c r="E3793" s="79">
        <f t="shared" si="237"/>
        <v>0</v>
      </c>
      <c r="F3793" s="79">
        <f t="shared" si="238"/>
        <v>1</v>
      </c>
      <c r="G3793" s="79">
        <f t="shared" si="239"/>
        <v>0</v>
      </c>
    </row>
    <row r="3794" spans="1:7" x14ac:dyDescent="0.2">
      <c r="A3794">
        <v>3793</v>
      </c>
      <c r="B3794" t="s">
        <v>34</v>
      </c>
      <c r="C3794">
        <v>2</v>
      </c>
      <c r="D3794" s="79" t="str">
        <f t="shared" si="236"/>
        <v>Northeast</v>
      </c>
      <c r="E3794" s="79">
        <f t="shared" si="237"/>
        <v>1</v>
      </c>
      <c r="F3794" s="79">
        <f t="shared" si="238"/>
        <v>0</v>
      </c>
      <c r="G3794" s="79">
        <f t="shared" si="239"/>
        <v>0</v>
      </c>
    </row>
    <row r="3795" spans="1:7" x14ac:dyDescent="0.2">
      <c r="A3795">
        <v>3794</v>
      </c>
      <c r="B3795" t="s">
        <v>78</v>
      </c>
      <c r="C3795">
        <v>46</v>
      </c>
      <c r="D3795" s="79" t="str">
        <f t="shared" si="236"/>
        <v>South</v>
      </c>
      <c r="E3795" s="79">
        <f t="shared" si="237"/>
        <v>0</v>
      </c>
      <c r="F3795" s="79">
        <f t="shared" si="238"/>
        <v>1</v>
      </c>
      <c r="G3795" s="79">
        <f t="shared" si="239"/>
        <v>0</v>
      </c>
    </row>
    <row r="3796" spans="1:7" x14ac:dyDescent="0.2">
      <c r="A3796">
        <v>3795</v>
      </c>
      <c r="B3796" t="s">
        <v>146</v>
      </c>
      <c r="C3796">
        <v>27</v>
      </c>
      <c r="D3796" s="79" t="str">
        <f t="shared" si="236"/>
        <v>Midwest</v>
      </c>
      <c r="E3796" s="79">
        <f t="shared" si="237"/>
        <v>0</v>
      </c>
      <c r="F3796" s="79">
        <f t="shared" si="238"/>
        <v>0</v>
      </c>
      <c r="G3796" s="79">
        <f t="shared" si="239"/>
        <v>1</v>
      </c>
    </row>
    <row r="3797" spans="1:7" x14ac:dyDescent="0.2">
      <c r="A3797">
        <v>3796</v>
      </c>
      <c r="B3797" t="s">
        <v>71</v>
      </c>
      <c r="C3797">
        <v>3</v>
      </c>
      <c r="D3797" s="79" t="str">
        <f t="shared" si="236"/>
        <v>South</v>
      </c>
      <c r="E3797" s="79">
        <f t="shared" si="237"/>
        <v>0</v>
      </c>
      <c r="F3797" s="79">
        <f t="shared" si="238"/>
        <v>1</v>
      </c>
      <c r="G3797" s="79">
        <f t="shared" si="239"/>
        <v>0</v>
      </c>
    </row>
    <row r="3798" spans="1:7" x14ac:dyDescent="0.2">
      <c r="A3798">
        <v>3797</v>
      </c>
      <c r="B3798" t="s">
        <v>139</v>
      </c>
      <c r="C3798">
        <v>47</v>
      </c>
      <c r="D3798" s="79" t="str">
        <f t="shared" si="236"/>
        <v>West</v>
      </c>
      <c r="E3798" s="79">
        <f t="shared" si="237"/>
        <v>0</v>
      </c>
      <c r="F3798" s="79">
        <f t="shared" si="238"/>
        <v>0</v>
      </c>
      <c r="G3798" s="79">
        <f t="shared" si="239"/>
        <v>0</v>
      </c>
    </row>
    <row r="3799" spans="1:7" x14ac:dyDescent="0.2">
      <c r="A3799">
        <v>3798</v>
      </c>
      <c r="B3799" t="s">
        <v>98</v>
      </c>
      <c r="C3799">
        <v>20</v>
      </c>
      <c r="D3799" s="79" t="str">
        <f t="shared" si="236"/>
        <v>West</v>
      </c>
      <c r="E3799" s="79">
        <f t="shared" si="237"/>
        <v>0</v>
      </c>
      <c r="F3799" s="79">
        <f t="shared" si="238"/>
        <v>0</v>
      </c>
      <c r="G3799" s="79">
        <f t="shared" si="239"/>
        <v>0</v>
      </c>
    </row>
    <row r="3800" spans="1:7" x14ac:dyDescent="0.2">
      <c r="A3800">
        <v>3799</v>
      </c>
      <c r="B3800" t="s">
        <v>42</v>
      </c>
      <c r="C3800">
        <v>23</v>
      </c>
      <c r="D3800" s="79" t="str">
        <f t="shared" si="236"/>
        <v>Northeast</v>
      </c>
      <c r="E3800" s="79">
        <f t="shared" si="237"/>
        <v>1</v>
      </c>
      <c r="F3800" s="79">
        <f t="shared" si="238"/>
        <v>0</v>
      </c>
      <c r="G3800" s="79">
        <f t="shared" si="239"/>
        <v>0</v>
      </c>
    </row>
    <row r="3801" spans="1:7" x14ac:dyDescent="0.2">
      <c r="A3801">
        <v>3800</v>
      </c>
      <c r="B3801" t="s">
        <v>100</v>
      </c>
      <c r="C3801">
        <v>13</v>
      </c>
      <c r="D3801" s="79" t="str">
        <f t="shared" si="236"/>
        <v>South</v>
      </c>
      <c r="E3801" s="79">
        <f t="shared" si="237"/>
        <v>0</v>
      </c>
      <c r="F3801" s="79">
        <f t="shared" si="238"/>
        <v>1</v>
      </c>
      <c r="G3801" s="79">
        <f t="shared" si="239"/>
        <v>0</v>
      </c>
    </row>
    <row r="3802" spans="1:7" x14ac:dyDescent="0.2">
      <c r="A3802">
        <v>3801</v>
      </c>
      <c r="B3802" t="s">
        <v>128</v>
      </c>
      <c r="C3802">
        <v>12</v>
      </c>
      <c r="D3802" s="79" t="str">
        <f t="shared" si="236"/>
        <v>Northeast</v>
      </c>
      <c r="E3802" s="79">
        <f t="shared" si="237"/>
        <v>1</v>
      </c>
      <c r="F3802" s="79">
        <f t="shared" si="238"/>
        <v>0</v>
      </c>
      <c r="G3802" s="79">
        <f t="shared" si="239"/>
        <v>0</v>
      </c>
    </row>
    <row r="3803" spans="1:7" x14ac:dyDescent="0.2">
      <c r="A3803">
        <v>3802</v>
      </c>
      <c r="B3803" t="s">
        <v>21</v>
      </c>
      <c r="C3803">
        <v>36</v>
      </c>
      <c r="D3803" s="79" t="str">
        <f t="shared" si="236"/>
        <v>South</v>
      </c>
      <c r="E3803" s="79">
        <f t="shared" si="237"/>
        <v>0</v>
      </c>
      <c r="F3803" s="79">
        <f t="shared" si="238"/>
        <v>1</v>
      </c>
      <c r="G3803" s="79">
        <f t="shared" si="239"/>
        <v>0</v>
      </c>
    </row>
    <row r="3804" spans="1:7" x14ac:dyDescent="0.2">
      <c r="A3804">
        <v>3803</v>
      </c>
      <c r="B3804" t="s">
        <v>114</v>
      </c>
      <c r="C3804">
        <v>1</v>
      </c>
      <c r="D3804" s="79" t="str">
        <f t="shared" si="236"/>
        <v>Midwest</v>
      </c>
      <c r="E3804" s="79">
        <f t="shared" si="237"/>
        <v>0</v>
      </c>
      <c r="F3804" s="79">
        <f t="shared" si="238"/>
        <v>0</v>
      </c>
      <c r="G3804" s="79">
        <f t="shared" si="239"/>
        <v>1</v>
      </c>
    </row>
    <row r="3805" spans="1:7" x14ac:dyDescent="0.2">
      <c r="A3805">
        <v>3804</v>
      </c>
      <c r="B3805" t="s">
        <v>138</v>
      </c>
      <c r="C3805">
        <v>14</v>
      </c>
      <c r="D3805" s="79" t="str">
        <f t="shared" si="236"/>
        <v>Northeast</v>
      </c>
      <c r="E3805" s="79">
        <f t="shared" si="237"/>
        <v>1</v>
      </c>
      <c r="F3805" s="79">
        <f t="shared" si="238"/>
        <v>0</v>
      </c>
      <c r="G3805" s="79">
        <f t="shared" si="239"/>
        <v>0</v>
      </c>
    </row>
    <row r="3806" spans="1:7" x14ac:dyDescent="0.2">
      <c r="A3806">
        <v>3805</v>
      </c>
      <c r="B3806" t="s">
        <v>102</v>
      </c>
      <c r="C3806">
        <v>45</v>
      </c>
      <c r="D3806" s="79" t="str">
        <f t="shared" si="236"/>
        <v>South</v>
      </c>
      <c r="E3806" s="79">
        <f t="shared" si="237"/>
        <v>0</v>
      </c>
      <c r="F3806" s="79">
        <f t="shared" si="238"/>
        <v>1</v>
      </c>
      <c r="G3806" s="79">
        <f t="shared" si="239"/>
        <v>0</v>
      </c>
    </row>
    <row r="3807" spans="1:7" x14ac:dyDescent="0.2">
      <c r="A3807">
        <v>3806</v>
      </c>
      <c r="B3807" t="s">
        <v>126</v>
      </c>
      <c r="C3807">
        <v>31</v>
      </c>
      <c r="D3807" s="79" t="str">
        <f t="shared" si="236"/>
        <v>Northeast</v>
      </c>
      <c r="E3807" s="79">
        <f t="shared" si="237"/>
        <v>1</v>
      </c>
      <c r="F3807" s="79">
        <f t="shared" si="238"/>
        <v>0</v>
      </c>
      <c r="G3807" s="79">
        <f t="shared" si="239"/>
        <v>0</v>
      </c>
    </row>
    <row r="3808" spans="1:7" x14ac:dyDescent="0.2">
      <c r="A3808">
        <v>3807</v>
      </c>
      <c r="B3808" t="s">
        <v>67</v>
      </c>
      <c r="C3808">
        <v>41</v>
      </c>
      <c r="D3808" s="79" t="str">
        <f t="shared" si="236"/>
        <v>Midwest</v>
      </c>
      <c r="E3808" s="79">
        <f t="shared" si="237"/>
        <v>0</v>
      </c>
      <c r="F3808" s="79">
        <f t="shared" si="238"/>
        <v>0</v>
      </c>
      <c r="G3808" s="79">
        <f t="shared" si="239"/>
        <v>1</v>
      </c>
    </row>
    <row r="3809" spans="1:7" x14ac:dyDescent="0.2">
      <c r="A3809">
        <v>3808</v>
      </c>
      <c r="B3809" t="s">
        <v>150</v>
      </c>
      <c r="C3809">
        <v>36</v>
      </c>
      <c r="D3809" s="79" t="str">
        <f t="shared" si="236"/>
        <v>Midwest</v>
      </c>
      <c r="E3809" s="79">
        <f t="shared" si="237"/>
        <v>0</v>
      </c>
      <c r="F3809" s="79">
        <f t="shared" si="238"/>
        <v>0</v>
      </c>
      <c r="G3809" s="79">
        <f t="shared" si="239"/>
        <v>1</v>
      </c>
    </row>
    <row r="3810" spans="1:7" x14ac:dyDescent="0.2">
      <c r="A3810">
        <v>3809</v>
      </c>
      <c r="B3810" t="s">
        <v>148</v>
      </c>
      <c r="C3810">
        <v>6</v>
      </c>
      <c r="D3810" s="79" t="str">
        <f t="shared" si="236"/>
        <v>West</v>
      </c>
      <c r="E3810" s="79">
        <f t="shared" si="237"/>
        <v>0</v>
      </c>
      <c r="F3810" s="79">
        <f t="shared" si="238"/>
        <v>0</v>
      </c>
      <c r="G3810" s="79">
        <f t="shared" si="239"/>
        <v>0</v>
      </c>
    </row>
    <row r="3811" spans="1:7" x14ac:dyDescent="0.2">
      <c r="A3811">
        <v>3810</v>
      </c>
      <c r="B3811" t="s">
        <v>83</v>
      </c>
      <c r="C3811">
        <v>28</v>
      </c>
      <c r="D3811" s="79" t="str">
        <f t="shared" si="236"/>
        <v>Northeast</v>
      </c>
      <c r="E3811" s="79">
        <f t="shared" si="237"/>
        <v>1</v>
      </c>
      <c r="F3811" s="79">
        <f t="shared" si="238"/>
        <v>0</v>
      </c>
      <c r="G3811" s="79">
        <f t="shared" si="239"/>
        <v>0</v>
      </c>
    </row>
    <row r="3812" spans="1:7" x14ac:dyDescent="0.2">
      <c r="A3812">
        <v>3811</v>
      </c>
      <c r="B3812" t="s">
        <v>149</v>
      </c>
      <c r="C3812">
        <v>29</v>
      </c>
      <c r="D3812" s="79" t="str">
        <f t="shared" si="236"/>
        <v>Midwest</v>
      </c>
      <c r="E3812" s="79">
        <f t="shared" si="237"/>
        <v>0</v>
      </c>
      <c r="F3812" s="79">
        <f t="shared" si="238"/>
        <v>0</v>
      </c>
      <c r="G3812" s="79">
        <f t="shared" si="239"/>
        <v>1</v>
      </c>
    </row>
    <row r="3813" spans="1:7" x14ac:dyDescent="0.2">
      <c r="A3813">
        <v>3812</v>
      </c>
      <c r="B3813" t="s">
        <v>134</v>
      </c>
      <c r="C3813">
        <v>14</v>
      </c>
      <c r="D3813" s="79" t="str">
        <f t="shared" si="236"/>
        <v>West</v>
      </c>
      <c r="E3813" s="79">
        <f t="shared" si="237"/>
        <v>0</v>
      </c>
      <c r="F3813" s="79">
        <f t="shared" si="238"/>
        <v>0</v>
      </c>
      <c r="G3813" s="79">
        <f t="shared" si="239"/>
        <v>0</v>
      </c>
    </row>
    <row r="3814" spans="1:7" x14ac:dyDescent="0.2">
      <c r="A3814">
        <v>3813</v>
      </c>
      <c r="B3814" t="s">
        <v>150</v>
      </c>
      <c r="C3814">
        <v>7</v>
      </c>
      <c r="D3814" s="79" t="str">
        <f t="shared" si="236"/>
        <v>Midwest</v>
      </c>
      <c r="E3814" s="79">
        <f t="shared" si="237"/>
        <v>0</v>
      </c>
      <c r="F3814" s="79">
        <f t="shared" si="238"/>
        <v>0</v>
      </c>
      <c r="G3814" s="79">
        <f t="shared" si="239"/>
        <v>1</v>
      </c>
    </row>
    <row r="3815" spans="1:7" x14ac:dyDescent="0.2">
      <c r="A3815">
        <v>3814</v>
      </c>
      <c r="B3815" t="s">
        <v>141</v>
      </c>
      <c r="C3815">
        <v>31</v>
      </c>
      <c r="D3815" s="79" t="str">
        <f t="shared" si="236"/>
        <v>South</v>
      </c>
      <c r="E3815" s="79">
        <f t="shared" si="237"/>
        <v>0</v>
      </c>
      <c r="F3815" s="79">
        <f t="shared" si="238"/>
        <v>1</v>
      </c>
      <c r="G3815" s="79">
        <f t="shared" si="239"/>
        <v>0</v>
      </c>
    </row>
    <row r="3816" spans="1:7" x14ac:dyDescent="0.2">
      <c r="A3816">
        <v>3815</v>
      </c>
      <c r="B3816" t="s">
        <v>150</v>
      </c>
      <c r="C3816">
        <v>26</v>
      </c>
      <c r="D3816" s="79" t="str">
        <f t="shared" si="236"/>
        <v>Midwest</v>
      </c>
      <c r="E3816" s="79">
        <f t="shared" si="237"/>
        <v>0</v>
      </c>
      <c r="F3816" s="79">
        <f t="shared" si="238"/>
        <v>0</v>
      </c>
      <c r="G3816" s="79">
        <f t="shared" si="239"/>
        <v>1</v>
      </c>
    </row>
    <row r="3817" spans="1:7" x14ac:dyDescent="0.2">
      <c r="A3817">
        <v>3816</v>
      </c>
      <c r="B3817" t="s">
        <v>30</v>
      </c>
      <c r="C3817">
        <v>12</v>
      </c>
      <c r="D3817" s="79" t="str">
        <f t="shared" si="236"/>
        <v>Northeast</v>
      </c>
      <c r="E3817" s="79">
        <f t="shared" si="237"/>
        <v>1</v>
      </c>
      <c r="F3817" s="79">
        <f t="shared" si="238"/>
        <v>0</v>
      </c>
      <c r="G3817" s="79">
        <f t="shared" si="239"/>
        <v>0</v>
      </c>
    </row>
    <row r="3818" spans="1:7" x14ac:dyDescent="0.2">
      <c r="A3818">
        <v>3817</v>
      </c>
      <c r="B3818" t="s">
        <v>127</v>
      </c>
      <c r="C3818">
        <v>45</v>
      </c>
      <c r="D3818" s="79" t="str">
        <f t="shared" si="236"/>
        <v>South</v>
      </c>
      <c r="E3818" s="79">
        <f t="shared" si="237"/>
        <v>0</v>
      </c>
      <c r="F3818" s="79">
        <f t="shared" si="238"/>
        <v>1</v>
      </c>
      <c r="G3818" s="79">
        <f t="shared" si="239"/>
        <v>0</v>
      </c>
    </row>
    <row r="3819" spans="1:7" x14ac:dyDescent="0.2">
      <c r="A3819">
        <v>3818</v>
      </c>
      <c r="B3819" t="s">
        <v>67</v>
      </c>
      <c r="C3819">
        <v>40</v>
      </c>
      <c r="D3819" s="79" t="str">
        <f t="shared" si="236"/>
        <v>Midwest</v>
      </c>
      <c r="E3819" s="79">
        <f t="shared" si="237"/>
        <v>0</v>
      </c>
      <c r="F3819" s="79">
        <f t="shared" si="238"/>
        <v>0</v>
      </c>
      <c r="G3819" s="79">
        <f t="shared" si="239"/>
        <v>1</v>
      </c>
    </row>
    <row r="3820" spans="1:7" x14ac:dyDescent="0.2">
      <c r="A3820">
        <v>3819</v>
      </c>
      <c r="B3820" t="s">
        <v>46</v>
      </c>
      <c r="C3820">
        <v>42</v>
      </c>
      <c r="D3820" s="79" t="str">
        <f t="shared" si="236"/>
        <v>West</v>
      </c>
      <c r="E3820" s="79">
        <f t="shared" si="237"/>
        <v>0</v>
      </c>
      <c r="F3820" s="79">
        <f t="shared" si="238"/>
        <v>0</v>
      </c>
      <c r="G3820" s="79">
        <f t="shared" si="239"/>
        <v>0</v>
      </c>
    </row>
    <row r="3821" spans="1:7" x14ac:dyDescent="0.2">
      <c r="A3821">
        <v>3820</v>
      </c>
      <c r="B3821" t="s">
        <v>71</v>
      </c>
      <c r="C3821">
        <v>45</v>
      </c>
      <c r="D3821" s="79" t="str">
        <f t="shared" si="236"/>
        <v>South</v>
      </c>
      <c r="E3821" s="79">
        <f t="shared" si="237"/>
        <v>0</v>
      </c>
      <c r="F3821" s="79">
        <f t="shared" si="238"/>
        <v>1</v>
      </c>
      <c r="G3821" s="79">
        <f t="shared" si="239"/>
        <v>0</v>
      </c>
    </row>
    <row r="3822" spans="1:7" x14ac:dyDescent="0.2">
      <c r="A3822">
        <v>3821</v>
      </c>
      <c r="B3822" t="s">
        <v>81</v>
      </c>
      <c r="C3822">
        <v>34</v>
      </c>
      <c r="D3822" s="79" t="str">
        <f t="shared" si="236"/>
        <v>Northeast</v>
      </c>
      <c r="E3822" s="79">
        <f t="shared" si="237"/>
        <v>1</v>
      </c>
      <c r="F3822" s="79">
        <f t="shared" si="238"/>
        <v>0</v>
      </c>
      <c r="G3822" s="79">
        <f t="shared" si="239"/>
        <v>0</v>
      </c>
    </row>
    <row r="3823" spans="1:7" x14ac:dyDescent="0.2">
      <c r="A3823">
        <v>3822</v>
      </c>
      <c r="B3823" t="s">
        <v>46</v>
      </c>
      <c r="C3823">
        <v>34</v>
      </c>
      <c r="D3823" s="79" t="str">
        <f t="shared" si="236"/>
        <v>West</v>
      </c>
      <c r="E3823" s="79">
        <f t="shared" si="237"/>
        <v>0</v>
      </c>
      <c r="F3823" s="79">
        <f t="shared" si="238"/>
        <v>0</v>
      </c>
      <c r="G3823" s="79">
        <f t="shared" si="239"/>
        <v>0</v>
      </c>
    </row>
    <row r="3824" spans="1:7" x14ac:dyDescent="0.2">
      <c r="A3824">
        <v>3823</v>
      </c>
      <c r="B3824" t="s">
        <v>110</v>
      </c>
      <c r="C3824">
        <v>17</v>
      </c>
      <c r="D3824" s="79" t="str">
        <f t="shared" si="236"/>
        <v>Midwest</v>
      </c>
      <c r="E3824" s="79">
        <f t="shared" si="237"/>
        <v>0</v>
      </c>
      <c r="F3824" s="79">
        <f t="shared" si="238"/>
        <v>0</v>
      </c>
      <c r="G3824" s="79">
        <f t="shared" si="239"/>
        <v>1</v>
      </c>
    </row>
    <row r="3825" spans="1:7" x14ac:dyDescent="0.2">
      <c r="A3825">
        <v>3824</v>
      </c>
      <c r="B3825" t="s">
        <v>98</v>
      </c>
      <c r="C3825">
        <v>27</v>
      </c>
      <c r="D3825" s="79" t="str">
        <f t="shared" si="236"/>
        <v>West</v>
      </c>
      <c r="E3825" s="79">
        <f t="shared" si="237"/>
        <v>0</v>
      </c>
      <c r="F3825" s="79">
        <f t="shared" si="238"/>
        <v>0</v>
      </c>
      <c r="G3825" s="79">
        <f t="shared" si="239"/>
        <v>0</v>
      </c>
    </row>
    <row r="3826" spans="1:7" x14ac:dyDescent="0.2">
      <c r="A3826">
        <v>3825</v>
      </c>
      <c r="B3826" t="s">
        <v>141</v>
      </c>
      <c r="C3826">
        <v>31</v>
      </c>
      <c r="D3826" s="79" t="str">
        <f t="shared" si="236"/>
        <v>South</v>
      </c>
      <c r="E3826" s="79">
        <f t="shared" si="237"/>
        <v>0</v>
      </c>
      <c r="F3826" s="79">
        <f t="shared" si="238"/>
        <v>1</v>
      </c>
      <c r="G3826" s="79">
        <f t="shared" si="239"/>
        <v>0</v>
      </c>
    </row>
    <row r="3827" spans="1:7" x14ac:dyDescent="0.2">
      <c r="A3827">
        <v>3826</v>
      </c>
      <c r="B3827" t="s">
        <v>76</v>
      </c>
      <c r="C3827">
        <v>47</v>
      </c>
      <c r="D3827" s="79" t="str">
        <f t="shared" si="236"/>
        <v>West</v>
      </c>
      <c r="E3827" s="79">
        <f t="shared" si="237"/>
        <v>0</v>
      </c>
      <c r="F3827" s="79">
        <f t="shared" si="238"/>
        <v>0</v>
      </c>
      <c r="G3827" s="79">
        <f t="shared" si="239"/>
        <v>0</v>
      </c>
    </row>
    <row r="3828" spans="1:7" x14ac:dyDescent="0.2">
      <c r="A3828">
        <v>3827</v>
      </c>
      <c r="B3828" t="s">
        <v>55</v>
      </c>
      <c r="C3828">
        <v>25</v>
      </c>
      <c r="D3828" s="79" t="str">
        <f t="shared" si="236"/>
        <v>West</v>
      </c>
      <c r="E3828" s="79">
        <f t="shared" si="237"/>
        <v>0</v>
      </c>
      <c r="F3828" s="79">
        <f t="shared" si="238"/>
        <v>0</v>
      </c>
      <c r="G3828" s="79">
        <f t="shared" si="239"/>
        <v>0</v>
      </c>
    </row>
    <row r="3829" spans="1:7" x14ac:dyDescent="0.2">
      <c r="A3829">
        <v>3828</v>
      </c>
      <c r="B3829" t="s">
        <v>55</v>
      </c>
      <c r="C3829">
        <v>47</v>
      </c>
      <c r="D3829" s="79" t="str">
        <f t="shared" si="236"/>
        <v>West</v>
      </c>
      <c r="E3829" s="79">
        <f t="shared" si="237"/>
        <v>0</v>
      </c>
      <c r="F3829" s="79">
        <f t="shared" si="238"/>
        <v>0</v>
      </c>
      <c r="G3829" s="79">
        <f t="shared" si="239"/>
        <v>0</v>
      </c>
    </row>
    <row r="3830" spans="1:7" x14ac:dyDescent="0.2">
      <c r="A3830">
        <v>3829</v>
      </c>
      <c r="B3830" t="s">
        <v>90</v>
      </c>
      <c r="C3830">
        <v>8</v>
      </c>
      <c r="D3830" s="79" t="str">
        <f t="shared" si="236"/>
        <v>South</v>
      </c>
      <c r="E3830" s="79">
        <f t="shared" si="237"/>
        <v>0</v>
      </c>
      <c r="F3830" s="79">
        <f t="shared" si="238"/>
        <v>1</v>
      </c>
      <c r="G3830" s="79">
        <f t="shared" si="239"/>
        <v>0</v>
      </c>
    </row>
    <row r="3831" spans="1:7" x14ac:dyDescent="0.2">
      <c r="A3831">
        <v>3830</v>
      </c>
      <c r="B3831" t="s">
        <v>148</v>
      </c>
      <c r="C3831">
        <v>32</v>
      </c>
      <c r="D3831" s="79" t="str">
        <f t="shared" si="236"/>
        <v>West</v>
      </c>
      <c r="E3831" s="79">
        <f t="shared" si="237"/>
        <v>0</v>
      </c>
      <c r="F3831" s="79">
        <f t="shared" si="238"/>
        <v>0</v>
      </c>
      <c r="G3831" s="79">
        <f t="shared" si="239"/>
        <v>0</v>
      </c>
    </row>
    <row r="3832" spans="1:7" x14ac:dyDescent="0.2">
      <c r="A3832">
        <v>3831</v>
      </c>
      <c r="B3832" t="s">
        <v>137</v>
      </c>
      <c r="C3832">
        <v>33</v>
      </c>
      <c r="D3832" s="79" t="str">
        <f t="shared" si="236"/>
        <v>Northeast</v>
      </c>
      <c r="E3832" s="79">
        <f t="shared" si="237"/>
        <v>1</v>
      </c>
      <c r="F3832" s="79">
        <f t="shared" si="238"/>
        <v>0</v>
      </c>
      <c r="G3832" s="79">
        <f t="shared" si="239"/>
        <v>0</v>
      </c>
    </row>
    <row r="3833" spans="1:7" x14ac:dyDescent="0.2">
      <c r="A3833">
        <v>3832</v>
      </c>
      <c r="B3833" t="s">
        <v>106</v>
      </c>
      <c r="C3833">
        <v>16</v>
      </c>
      <c r="D3833" s="79" t="str">
        <f t="shared" si="236"/>
        <v>West</v>
      </c>
      <c r="E3833" s="79">
        <f t="shared" si="237"/>
        <v>0</v>
      </c>
      <c r="F3833" s="79">
        <f t="shared" si="238"/>
        <v>0</v>
      </c>
      <c r="G3833" s="79">
        <f t="shared" si="239"/>
        <v>0</v>
      </c>
    </row>
    <row r="3834" spans="1:7" x14ac:dyDescent="0.2">
      <c r="A3834">
        <v>3833</v>
      </c>
      <c r="B3834" t="s">
        <v>110</v>
      </c>
      <c r="C3834">
        <v>27</v>
      </c>
      <c r="D3834" s="79" t="str">
        <f t="shared" si="236"/>
        <v>Midwest</v>
      </c>
      <c r="E3834" s="79">
        <f t="shared" si="237"/>
        <v>0</v>
      </c>
      <c r="F3834" s="79">
        <f t="shared" si="238"/>
        <v>0</v>
      </c>
      <c r="G3834" s="79">
        <f t="shared" si="239"/>
        <v>1</v>
      </c>
    </row>
    <row r="3835" spans="1:7" x14ac:dyDescent="0.2">
      <c r="A3835">
        <v>3834</v>
      </c>
      <c r="B3835" t="s">
        <v>116</v>
      </c>
      <c r="C3835">
        <v>17</v>
      </c>
      <c r="D3835" s="79" t="str">
        <f t="shared" si="236"/>
        <v>West</v>
      </c>
      <c r="E3835" s="79">
        <f t="shared" si="237"/>
        <v>0</v>
      </c>
      <c r="F3835" s="79">
        <f t="shared" si="238"/>
        <v>0</v>
      </c>
      <c r="G3835" s="79">
        <f t="shared" si="239"/>
        <v>0</v>
      </c>
    </row>
    <row r="3836" spans="1:7" x14ac:dyDescent="0.2">
      <c r="A3836">
        <v>3835</v>
      </c>
      <c r="B3836" t="s">
        <v>121</v>
      </c>
      <c r="C3836">
        <v>17</v>
      </c>
      <c r="D3836" s="79" t="str">
        <f t="shared" si="236"/>
        <v>South</v>
      </c>
      <c r="E3836" s="79">
        <f t="shared" si="237"/>
        <v>0</v>
      </c>
      <c r="F3836" s="79">
        <f t="shared" si="238"/>
        <v>1</v>
      </c>
      <c r="G3836" s="79">
        <f t="shared" si="239"/>
        <v>0</v>
      </c>
    </row>
    <row r="3837" spans="1:7" x14ac:dyDescent="0.2">
      <c r="A3837">
        <v>3836</v>
      </c>
      <c r="B3837" t="s">
        <v>137</v>
      </c>
      <c r="C3837">
        <v>28</v>
      </c>
      <c r="D3837" s="79" t="str">
        <f t="shared" si="236"/>
        <v>Northeast</v>
      </c>
      <c r="E3837" s="79">
        <f t="shared" si="237"/>
        <v>1</v>
      </c>
      <c r="F3837" s="79">
        <f t="shared" si="238"/>
        <v>0</v>
      </c>
      <c r="G3837" s="79">
        <f t="shared" si="239"/>
        <v>0</v>
      </c>
    </row>
    <row r="3838" spans="1:7" x14ac:dyDescent="0.2">
      <c r="A3838">
        <v>3837</v>
      </c>
      <c r="B3838" t="s">
        <v>119</v>
      </c>
      <c r="C3838">
        <v>38</v>
      </c>
      <c r="D3838" s="79" t="str">
        <f t="shared" si="236"/>
        <v>West</v>
      </c>
      <c r="E3838" s="79">
        <f t="shared" si="237"/>
        <v>0</v>
      </c>
      <c r="F3838" s="79">
        <f t="shared" si="238"/>
        <v>0</v>
      </c>
      <c r="G3838" s="79">
        <f t="shared" si="239"/>
        <v>0</v>
      </c>
    </row>
    <row r="3839" spans="1:7" x14ac:dyDescent="0.2">
      <c r="A3839">
        <v>3838</v>
      </c>
      <c r="B3839" t="s">
        <v>129</v>
      </c>
      <c r="C3839">
        <v>33</v>
      </c>
      <c r="D3839" s="79" t="str">
        <f t="shared" si="236"/>
        <v>West</v>
      </c>
      <c r="E3839" s="79">
        <f t="shared" si="237"/>
        <v>0</v>
      </c>
      <c r="F3839" s="79">
        <f t="shared" si="238"/>
        <v>0</v>
      </c>
      <c r="G3839" s="79">
        <f t="shared" si="239"/>
        <v>0</v>
      </c>
    </row>
    <row r="3840" spans="1:7" x14ac:dyDescent="0.2">
      <c r="A3840">
        <v>3839</v>
      </c>
      <c r="B3840" t="s">
        <v>42</v>
      </c>
      <c r="C3840">
        <v>24</v>
      </c>
      <c r="D3840" s="79" t="str">
        <f t="shared" si="236"/>
        <v>Northeast</v>
      </c>
      <c r="E3840" s="79">
        <f t="shared" si="237"/>
        <v>1</v>
      </c>
      <c r="F3840" s="79">
        <f t="shared" si="238"/>
        <v>0</v>
      </c>
      <c r="G3840" s="79">
        <f t="shared" si="239"/>
        <v>0</v>
      </c>
    </row>
    <row r="3841" spans="1:7" x14ac:dyDescent="0.2">
      <c r="A3841">
        <v>3840</v>
      </c>
      <c r="B3841" t="s">
        <v>138</v>
      </c>
      <c r="C3841">
        <v>14</v>
      </c>
      <c r="D3841" s="79" t="str">
        <f t="shared" si="236"/>
        <v>Northeast</v>
      </c>
      <c r="E3841" s="79">
        <f t="shared" si="237"/>
        <v>1</v>
      </c>
      <c r="F3841" s="79">
        <f t="shared" si="238"/>
        <v>0</v>
      </c>
      <c r="G3841" s="79">
        <f t="shared" si="239"/>
        <v>0</v>
      </c>
    </row>
    <row r="3842" spans="1:7" x14ac:dyDescent="0.2">
      <c r="A3842">
        <v>3841</v>
      </c>
      <c r="B3842" t="s">
        <v>134</v>
      </c>
      <c r="C3842">
        <v>5</v>
      </c>
      <c r="D3842" s="79" t="str">
        <f t="shared" si="236"/>
        <v>West</v>
      </c>
      <c r="E3842" s="79">
        <f t="shared" si="237"/>
        <v>0</v>
      </c>
      <c r="F3842" s="79">
        <f t="shared" si="238"/>
        <v>0</v>
      </c>
      <c r="G3842" s="79">
        <f t="shared" si="239"/>
        <v>0</v>
      </c>
    </row>
    <row r="3843" spans="1:7" x14ac:dyDescent="0.2">
      <c r="A3843">
        <v>3842</v>
      </c>
      <c r="B3843" t="s">
        <v>90</v>
      </c>
      <c r="C3843">
        <v>8</v>
      </c>
      <c r="D3843" s="79" t="str">
        <f t="shared" ref="D3843:D3901" si="240">IF(OR(B3843="Maine",B3843="New Hampshire",B3843="Vermont",B3843="Massachusetts",B3843="Rhode Island",B3843="Connecticut",B3843="New York",B3843="New Jersey",B3843="Pennsylvania"),"Northeast",
IF(OR(B3843="Delaware",B3843="Maryland",B3843="Virginia",B3843="West Virginia",B3843="North Carolina",B3843="South Carolina",B3843="Georgia",B3843="Florida",B3843="Kentucky",B3843="Tennessee",B3843="Alabama",B3843="Mississippi",B3843="Arkansas",B3843="Louisiana",B3843="Oklahoma",B3843="Texas"),"South",
IF(OR(B3843="Ohio",B3843="Michigan",B3843="Indiana",B3843="Illinois",B3843="Wisconsin",B3843="Minnesota",B3843="Iowa",B3843="Missouri",B3843="North Dakota",B3843="South Dakota",B3843="Nebraska",B3843="Kansas"),"Midwest",
IF(OR(B3843="Montana",B3843="Idaho",B3843="Wyoming",B3843="Colorado",B3843="Utah",B3843="Nevada",B3843="Arizona",B3843="New Mexico",B3843="Alaska",B3843="Hawaii",B3843="Washington",B3843="Oregon",B3843="California"),"West",
"Unknown"))))</f>
        <v>South</v>
      </c>
      <c r="E3843" s="79">
        <f t="shared" ref="E3843:E3901" si="241">IF(D3843="Northeast", 1, 0)</f>
        <v>0</v>
      </c>
      <c r="F3843" s="79">
        <f t="shared" ref="F3843:F3901" si="242">IF(D3843="South", 1, 0)</f>
        <v>1</v>
      </c>
      <c r="G3843" s="79">
        <f t="shared" ref="G3843:G3901" si="243">IF(D3843="Midwest", 1, 0)</f>
        <v>0</v>
      </c>
    </row>
    <row r="3844" spans="1:7" x14ac:dyDescent="0.2">
      <c r="A3844">
        <v>3843</v>
      </c>
      <c r="B3844" t="s">
        <v>111</v>
      </c>
      <c r="C3844">
        <v>42</v>
      </c>
      <c r="D3844" s="79" t="str">
        <f t="shared" si="240"/>
        <v>West</v>
      </c>
      <c r="E3844" s="79">
        <f t="shared" si="241"/>
        <v>0</v>
      </c>
      <c r="F3844" s="79">
        <f t="shared" si="242"/>
        <v>0</v>
      </c>
      <c r="G3844" s="79">
        <f t="shared" si="243"/>
        <v>0</v>
      </c>
    </row>
    <row r="3845" spans="1:7" x14ac:dyDescent="0.2">
      <c r="A3845">
        <v>3844</v>
      </c>
      <c r="B3845" t="s">
        <v>141</v>
      </c>
      <c r="C3845">
        <v>48</v>
      </c>
      <c r="D3845" s="79" t="str">
        <f t="shared" si="240"/>
        <v>South</v>
      </c>
      <c r="E3845" s="79">
        <f t="shared" si="241"/>
        <v>0</v>
      </c>
      <c r="F3845" s="79">
        <f t="shared" si="242"/>
        <v>1</v>
      </c>
      <c r="G3845" s="79">
        <f t="shared" si="243"/>
        <v>0</v>
      </c>
    </row>
    <row r="3846" spans="1:7" x14ac:dyDescent="0.2">
      <c r="A3846">
        <v>3845</v>
      </c>
      <c r="B3846" t="s">
        <v>55</v>
      </c>
      <c r="C3846">
        <v>40</v>
      </c>
      <c r="D3846" s="79" t="str">
        <f t="shared" si="240"/>
        <v>West</v>
      </c>
      <c r="E3846" s="79">
        <f t="shared" si="241"/>
        <v>0</v>
      </c>
      <c r="F3846" s="79">
        <f t="shared" si="242"/>
        <v>0</v>
      </c>
      <c r="G3846" s="79">
        <f t="shared" si="243"/>
        <v>0</v>
      </c>
    </row>
    <row r="3847" spans="1:7" x14ac:dyDescent="0.2">
      <c r="A3847">
        <v>3846</v>
      </c>
      <c r="B3847" t="s">
        <v>98</v>
      </c>
      <c r="C3847">
        <v>46</v>
      </c>
      <c r="D3847" s="79" t="str">
        <f t="shared" si="240"/>
        <v>West</v>
      </c>
      <c r="E3847" s="79">
        <f t="shared" si="241"/>
        <v>0</v>
      </c>
      <c r="F3847" s="79">
        <f t="shared" si="242"/>
        <v>0</v>
      </c>
      <c r="G3847" s="79">
        <f t="shared" si="243"/>
        <v>0</v>
      </c>
    </row>
    <row r="3848" spans="1:7" x14ac:dyDescent="0.2">
      <c r="A3848">
        <v>3847</v>
      </c>
      <c r="B3848" t="s">
        <v>137</v>
      </c>
      <c r="C3848">
        <v>40</v>
      </c>
      <c r="D3848" s="79" t="str">
        <f t="shared" si="240"/>
        <v>Northeast</v>
      </c>
      <c r="E3848" s="79">
        <f t="shared" si="241"/>
        <v>1</v>
      </c>
      <c r="F3848" s="79">
        <f t="shared" si="242"/>
        <v>0</v>
      </c>
      <c r="G3848" s="79">
        <f t="shared" si="243"/>
        <v>0</v>
      </c>
    </row>
    <row r="3849" spans="1:7" x14ac:dyDescent="0.2">
      <c r="A3849">
        <v>3848</v>
      </c>
      <c r="B3849" t="s">
        <v>78</v>
      </c>
      <c r="C3849">
        <v>31</v>
      </c>
      <c r="D3849" s="79" t="str">
        <f t="shared" si="240"/>
        <v>South</v>
      </c>
      <c r="E3849" s="79">
        <f t="shared" si="241"/>
        <v>0</v>
      </c>
      <c r="F3849" s="79">
        <f t="shared" si="242"/>
        <v>1</v>
      </c>
      <c r="G3849" s="79">
        <f t="shared" si="243"/>
        <v>0</v>
      </c>
    </row>
    <row r="3850" spans="1:7" x14ac:dyDescent="0.2">
      <c r="A3850">
        <v>3849</v>
      </c>
      <c r="B3850" t="s">
        <v>81</v>
      </c>
      <c r="C3850">
        <v>39</v>
      </c>
      <c r="D3850" s="79" t="str">
        <f t="shared" si="240"/>
        <v>Northeast</v>
      </c>
      <c r="E3850" s="79">
        <f t="shared" si="241"/>
        <v>1</v>
      </c>
      <c r="F3850" s="79">
        <f t="shared" si="242"/>
        <v>0</v>
      </c>
      <c r="G3850" s="79">
        <f t="shared" si="243"/>
        <v>0</v>
      </c>
    </row>
    <row r="3851" spans="1:7" x14ac:dyDescent="0.2">
      <c r="A3851">
        <v>3850</v>
      </c>
      <c r="B3851" t="s">
        <v>102</v>
      </c>
      <c r="C3851">
        <v>36</v>
      </c>
      <c r="D3851" s="79" t="str">
        <f t="shared" si="240"/>
        <v>South</v>
      </c>
      <c r="E3851" s="79">
        <f t="shared" si="241"/>
        <v>0</v>
      </c>
      <c r="F3851" s="79">
        <f t="shared" si="242"/>
        <v>1</v>
      </c>
      <c r="G3851" s="79">
        <f t="shared" si="243"/>
        <v>0</v>
      </c>
    </row>
    <row r="3852" spans="1:7" x14ac:dyDescent="0.2">
      <c r="A3852">
        <v>3851</v>
      </c>
      <c r="B3852" t="s">
        <v>90</v>
      </c>
      <c r="C3852">
        <v>25</v>
      </c>
      <c r="D3852" s="79" t="str">
        <f t="shared" si="240"/>
        <v>South</v>
      </c>
      <c r="E3852" s="79">
        <f t="shared" si="241"/>
        <v>0</v>
      </c>
      <c r="F3852" s="79">
        <f t="shared" si="242"/>
        <v>1</v>
      </c>
      <c r="G3852" s="79">
        <f t="shared" si="243"/>
        <v>0</v>
      </c>
    </row>
    <row r="3853" spans="1:7" x14ac:dyDescent="0.2">
      <c r="A3853">
        <v>3852</v>
      </c>
      <c r="B3853" t="s">
        <v>55</v>
      </c>
      <c r="C3853">
        <v>24</v>
      </c>
      <c r="D3853" s="79" t="str">
        <f t="shared" si="240"/>
        <v>West</v>
      </c>
      <c r="E3853" s="79">
        <f t="shared" si="241"/>
        <v>0</v>
      </c>
      <c r="F3853" s="79">
        <f t="shared" si="242"/>
        <v>0</v>
      </c>
      <c r="G3853" s="79">
        <f t="shared" si="243"/>
        <v>0</v>
      </c>
    </row>
    <row r="3854" spans="1:7" x14ac:dyDescent="0.2">
      <c r="A3854">
        <v>3853</v>
      </c>
      <c r="B3854" t="s">
        <v>90</v>
      </c>
      <c r="C3854">
        <v>19</v>
      </c>
      <c r="D3854" s="79" t="str">
        <f t="shared" si="240"/>
        <v>South</v>
      </c>
      <c r="E3854" s="79">
        <f t="shared" si="241"/>
        <v>0</v>
      </c>
      <c r="F3854" s="79">
        <f t="shared" si="242"/>
        <v>1</v>
      </c>
      <c r="G3854" s="79">
        <f t="shared" si="243"/>
        <v>0</v>
      </c>
    </row>
    <row r="3855" spans="1:7" x14ac:dyDescent="0.2">
      <c r="A3855">
        <v>3854</v>
      </c>
      <c r="B3855" t="s">
        <v>121</v>
      </c>
      <c r="C3855">
        <v>49</v>
      </c>
      <c r="D3855" s="79" t="str">
        <f t="shared" si="240"/>
        <v>South</v>
      </c>
      <c r="E3855" s="79">
        <f t="shared" si="241"/>
        <v>0</v>
      </c>
      <c r="F3855" s="79">
        <f t="shared" si="242"/>
        <v>1</v>
      </c>
      <c r="G3855" s="79">
        <f t="shared" si="243"/>
        <v>0</v>
      </c>
    </row>
    <row r="3856" spans="1:7" x14ac:dyDescent="0.2">
      <c r="A3856">
        <v>3855</v>
      </c>
      <c r="B3856" t="s">
        <v>102</v>
      </c>
      <c r="C3856">
        <v>4</v>
      </c>
      <c r="D3856" s="79" t="str">
        <f t="shared" si="240"/>
        <v>South</v>
      </c>
      <c r="E3856" s="79">
        <f t="shared" si="241"/>
        <v>0</v>
      </c>
      <c r="F3856" s="79">
        <f t="shared" si="242"/>
        <v>1</v>
      </c>
      <c r="G3856" s="79">
        <f t="shared" si="243"/>
        <v>0</v>
      </c>
    </row>
    <row r="3857" spans="1:7" x14ac:dyDescent="0.2">
      <c r="A3857">
        <v>3856</v>
      </c>
      <c r="B3857" t="s">
        <v>114</v>
      </c>
      <c r="C3857">
        <v>36</v>
      </c>
      <c r="D3857" s="79" t="str">
        <f t="shared" si="240"/>
        <v>Midwest</v>
      </c>
      <c r="E3857" s="79">
        <f t="shared" si="241"/>
        <v>0</v>
      </c>
      <c r="F3857" s="79">
        <f t="shared" si="242"/>
        <v>0</v>
      </c>
      <c r="G3857" s="79">
        <f t="shared" si="243"/>
        <v>1</v>
      </c>
    </row>
    <row r="3858" spans="1:7" x14ac:dyDescent="0.2">
      <c r="A3858">
        <v>3857</v>
      </c>
      <c r="B3858" t="s">
        <v>140</v>
      </c>
      <c r="C3858">
        <v>8</v>
      </c>
      <c r="D3858" s="79" t="str">
        <f t="shared" si="240"/>
        <v>South</v>
      </c>
      <c r="E3858" s="79">
        <f t="shared" si="241"/>
        <v>0</v>
      </c>
      <c r="F3858" s="79">
        <f t="shared" si="242"/>
        <v>1</v>
      </c>
      <c r="G3858" s="79">
        <f t="shared" si="243"/>
        <v>0</v>
      </c>
    </row>
    <row r="3859" spans="1:7" x14ac:dyDescent="0.2">
      <c r="A3859">
        <v>3858</v>
      </c>
      <c r="B3859" t="s">
        <v>104</v>
      </c>
      <c r="C3859">
        <v>29</v>
      </c>
      <c r="D3859" s="79" t="str">
        <f t="shared" si="240"/>
        <v>South</v>
      </c>
      <c r="E3859" s="79">
        <f t="shared" si="241"/>
        <v>0</v>
      </c>
      <c r="F3859" s="79">
        <f t="shared" si="242"/>
        <v>1</v>
      </c>
      <c r="G3859" s="79">
        <f t="shared" si="243"/>
        <v>0</v>
      </c>
    </row>
    <row r="3860" spans="1:7" x14ac:dyDescent="0.2">
      <c r="A3860">
        <v>3859</v>
      </c>
      <c r="B3860" t="s">
        <v>67</v>
      </c>
      <c r="C3860">
        <v>26</v>
      </c>
      <c r="D3860" s="79" t="str">
        <f t="shared" si="240"/>
        <v>Midwest</v>
      </c>
      <c r="E3860" s="79">
        <f t="shared" si="241"/>
        <v>0</v>
      </c>
      <c r="F3860" s="79">
        <f t="shared" si="242"/>
        <v>0</v>
      </c>
      <c r="G3860" s="79">
        <f t="shared" si="243"/>
        <v>1</v>
      </c>
    </row>
    <row r="3861" spans="1:7" x14ac:dyDescent="0.2">
      <c r="A3861">
        <v>3860</v>
      </c>
      <c r="B3861" t="s">
        <v>90</v>
      </c>
      <c r="C3861">
        <v>47</v>
      </c>
      <c r="D3861" s="79" t="str">
        <f t="shared" si="240"/>
        <v>South</v>
      </c>
      <c r="E3861" s="79">
        <f t="shared" si="241"/>
        <v>0</v>
      </c>
      <c r="F3861" s="79">
        <f t="shared" si="242"/>
        <v>1</v>
      </c>
      <c r="G3861" s="79">
        <f t="shared" si="243"/>
        <v>0</v>
      </c>
    </row>
    <row r="3862" spans="1:7" x14ac:dyDescent="0.2">
      <c r="A3862">
        <v>3861</v>
      </c>
      <c r="B3862" t="s">
        <v>137</v>
      </c>
      <c r="C3862">
        <v>44</v>
      </c>
      <c r="D3862" s="79" t="str">
        <f t="shared" si="240"/>
        <v>Northeast</v>
      </c>
      <c r="E3862" s="79">
        <f t="shared" si="241"/>
        <v>1</v>
      </c>
      <c r="F3862" s="79">
        <f t="shared" si="242"/>
        <v>0</v>
      </c>
      <c r="G3862" s="79">
        <f t="shared" si="243"/>
        <v>0</v>
      </c>
    </row>
    <row r="3863" spans="1:7" x14ac:dyDescent="0.2">
      <c r="A3863">
        <v>3862</v>
      </c>
      <c r="B3863" t="s">
        <v>50</v>
      </c>
      <c r="C3863">
        <v>49</v>
      </c>
      <c r="D3863" s="79" t="str">
        <f t="shared" si="240"/>
        <v>West</v>
      </c>
      <c r="E3863" s="79">
        <f t="shared" si="241"/>
        <v>0</v>
      </c>
      <c r="F3863" s="79">
        <f t="shared" si="242"/>
        <v>0</v>
      </c>
      <c r="G3863" s="79">
        <f t="shared" si="243"/>
        <v>0</v>
      </c>
    </row>
    <row r="3864" spans="1:7" x14ac:dyDescent="0.2">
      <c r="A3864">
        <v>3863</v>
      </c>
      <c r="B3864" t="s">
        <v>134</v>
      </c>
      <c r="C3864">
        <v>9</v>
      </c>
      <c r="D3864" s="79" t="str">
        <f t="shared" si="240"/>
        <v>West</v>
      </c>
      <c r="E3864" s="79">
        <f t="shared" si="241"/>
        <v>0</v>
      </c>
      <c r="F3864" s="79">
        <f t="shared" si="242"/>
        <v>0</v>
      </c>
      <c r="G3864" s="79">
        <f t="shared" si="243"/>
        <v>0</v>
      </c>
    </row>
    <row r="3865" spans="1:7" x14ac:dyDescent="0.2">
      <c r="A3865">
        <v>3864</v>
      </c>
      <c r="B3865" t="s">
        <v>81</v>
      </c>
      <c r="C3865">
        <v>28</v>
      </c>
      <c r="D3865" s="79" t="str">
        <f t="shared" si="240"/>
        <v>Northeast</v>
      </c>
      <c r="E3865" s="79">
        <f t="shared" si="241"/>
        <v>1</v>
      </c>
      <c r="F3865" s="79">
        <f t="shared" si="242"/>
        <v>0</v>
      </c>
      <c r="G3865" s="79">
        <f t="shared" si="243"/>
        <v>0</v>
      </c>
    </row>
    <row r="3866" spans="1:7" x14ac:dyDescent="0.2">
      <c r="A3866">
        <v>3865</v>
      </c>
      <c r="B3866" t="s">
        <v>50</v>
      </c>
      <c r="C3866">
        <v>1</v>
      </c>
      <c r="D3866" s="79" t="str">
        <f t="shared" si="240"/>
        <v>West</v>
      </c>
      <c r="E3866" s="79">
        <f t="shared" si="241"/>
        <v>0</v>
      </c>
      <c r="F3866" s="79">
        <f t="shared" si="242"/>
        <v>0</v>
      </c>
      <c r="G3866" s="79">
        <f t="shared" si="243"/>
        <v>0</v>
      </c>
    </row>
    <row r="3867" spans="1:7" x14ac:dyDescent="0.2">
      <c r="A3867">
        <v>3866</v>
      </c>
      <c r="B3867" t="s">
        <v>144</v>
      </c>
      <c r="C3867">
        <v>28</v>
      </c>
      <c r="D3867" s="79" t="str">
        <f t="shared" si="240"/>
        <v>Midwest</v>
      </c>
      <c r="E3867" s="79">
        <f t="shared" si="241"/>
        <v>0</v>
      </c>
      <c r="F3867" s="79">
        <f t="shared" si="242"/>
        <v>0</v>
      </c>
      <c r="G3867" s="79">
        <f t="shared" si="243"/>
        <v>1</v>
      </c>
    </row>
    <row r="3868" spans="1:7" x14ac:dyDescent="0.2">
      <c r="A3868">
        <v>3867</v>
      </c>
      <c r="B3868" t="s">
        <v>119</v>
      </c>
      <c r="C3868">
        <v>33</v>
      </c>
      <c r="D3868" s="79" t="str">
        <f t="shared" si="240"/>
        <v>West</v>
      </c>
      <c r="E3868" s="79">
        <f t="shared" si="241"/>
        <v>0</v>
      </c>
      <c r="F3868" s="79">
        <f t="shared" si="242"/>
        <v>0</v>
      </c>
      <c r="G3868" s="79">
        <f t="shared" si="243"/>
        <v>0</v>
      </c>
    </row>
    <row r="3869" spans="1:7" x14ac:dyDescent="0.2">
      <c r="A3869">
        <v>3868</v>
      </c>
      <c r="B3869" t="s">
        <v>127</v>
      </c>
      <c r="C3869">
        <v>28</v>
      </c>
      <c r="D3869" s="79" t="str">
        <f t="shared" si="240"/>
        <v>South</v>
      </c>
      <c r="E3869" s="79">
        <f t="shared" si="241"/>
        <v>0</v>
      </c>
      <c r="F3869" s="79">
        <f t="shared" si="242"/>
        <v>1</v>
      </c>
      <c r="G3869" s="79">
        <f t="shared" si="243"/>
        <v>0</v>
      </c>
    </row>
    <row r="3870" spans="1:7" x14ac:dyDescent="0.2">
      <c r="A3870">
        <v>3869</v>
      </c>
      <c r="B3870" t="s">
        <v>127</v>
      </c>
      <c r="C3870">
        <v>9</v>
      </c>
      <c r="D3870" s="79" t="str">
        <f t="shared" si="240"/>
        <v>South</v>
      </c>
      <c r="E3870" s="79">
        <f t="shared" si="241"/>
        <v>0</v>
      </c>
      <c r="F3870" s="79">
        <f t="shared" si="242"/>
        <v>1</v>
      </c>
      <c r="G3870" s="79">
        <f t="shared" si="243"/>
        <v>0</v>
      </c>
    </row>
    <row r="3871" spans="1:7" x14ac:dyDescent="0.2">
      <c r="A3871">
        <v>3870</v>
      </c>
      <c r="B3871" t="s">
        <v>116</v>
      </c>
      <c r="C3871">
        <v>28</v>
      </c>
      <c r="D3871" s="79" t="str">
        <f t="shared" si="240"/>
        <v>West</v>
      </c>
      <c r="E3871" s="79">
        <f t="shared" si="241"/>
        <v>0</v>
      </c>
      <c r="F3871" s="79">
        <f t="shared" si="242"/>
        <v>0</v>
      </c>
      <c r="G3871" s="79">
        <f t="shared" si="243"/>
        <v>0</v>
      </c>
    </row>
    <row r="3872" spans="1:7" x14ac:dyDescent="0.2">
      <c r="A3872">
        <v>3871</v>
      </c>
      <c r="B3872" t="s">
        <v>122</v>
      </c>
      <c r="C3872">
        <v>19</v>
      </c>
      <c r="D3872" s="79" t="str">
        <f t="shared" si="240"/>
        <v>Midwest</v>
      </c>
      <c r="E3872" s="79">
        <f t="shared" si="241"/>
        <v>0</v>
      </c>
      <c r="F3872" s="79">
        <f t="shared" si="242"/>
        <v>0</v>
      </c>
      <c r="G3872" s="79">
        <f t="shared" si="243"/>
        <v>1</v>
      </c>
    </row>
    <row r="3873" spans="1:7" x14ac:dyDescent="0.2">
      <c r="A3873">
        <v>3872</v>
      </c>
      <c r="B3873" t="s">
        <v>147</v>
      </c>
      <c r="C3873">
        <v>20</v>
      </c>
      <c r="D3873" s="79" t="str">
        <f t="shared" si="240"/>
        <v>Midwest</v>
      </c>
      <c r="E3873" s="79">
        <f t="shared" si="241"/>
        <v>0</v>
      </c>
      <c r="F3873" s="79">
        <f t="shared" si="242"/>
        <v>0</v>
      </c>
      <c r="G3873" s="79">
        <f t="shared" si="243"/>
        <v>1</v>
      </c>
    </row>
    <row r="3874" spans="1:7" x14ac:dyDescent="0.2">
      <c r="A3874">
        <v>3873</v>
      </c>
      <c r="B3874" t="s">
        <v>81</v>
      </c>
      <c r="C3874">
        <v>3</v>
      </c>
      <c r="D3874" s="79" t="str">
        <f t="shared" si="240"/>
        <v>Northeast</v>
      </c>
      <c r="E3874" s="79">
        <f t="shared" si="241"/>
        <v>1</v>
      </c>
      <c r="F3874" s="79">
        <f t="shared" si="242"/>
        <v>0</v>
      </c>
      <c r="G3874" s="79">
        <f t="shared" si="243"/>
        <v>0</v>
      </c>
    </row>
    <row r="3875" spans="1:7" x14ac:dyDescent="0.2">
      <c r="A3875">
        <v>3874</v>
      </c>
      <c r="B3875" t="s">
        <v>59</v>
      </c>
      <c r="C3875">
        <v>22</v>
      </c>
      <c r="D3875" s="79" t="str">
        <f t="shared" si="240"/>
        <v>South</v>
      </c>
      <c r="E3875" s="79">
        <f t="shared" si="241"/>
        <v>0</v>
      </c>
      <c r="F3875" s="79">
        <f t="shared" si="242"/>
        <v>1</v>
      </c>
      <c r="G3875" s="79">
        <f t="shared" si="243"/>
        <v>0</v>
      </c>
    </row>
    <row r="3876" spans="1:7" x14ac:dyDescent="0.2">
      <c r="A3876">
        <v>3875</v>
      </c>
      <c r="B3876" t="s">
        <v>106</v>
      </c>
      <c r="C3876">
        <v>33</v>
      </c>
      <c r="D3876" s="79" t="str">
        <f t="shared" si="240"/>
        <v>West</v>
      </c>
      <c r="E3876" s="79">
        <f t="shared" si="241"/>
        <v>0</v>
      </c>
      <c r="F3876" s="79">
        <f t="shared" si="242"/>
        <v>0</v>
      </c>
      <c r="G3876" s="79">
        <f t="shared" si="243"/>
        <v>0</v>
      </c>
    </row>
    <row r="3877" spans="1:7" x14ac:dyDescent="0.2">
      <c r="A3877">
        <v>3876</v>
      </c>
      <c r="B3877" t="s">
        <v>81</v>
      </c>
      <c r="C3877">
        <v>21</v>
      </c>
      <c r="D3877" s="79" t="str">
        <f t="shared" si="240"/>
        <v>Northeast</v>
      </c>
      <c r="E3877" s="79">
        <f t="shared" si="241"/>
        <v>1</v>
      </c>
      <c r="F3877" s="79">
        <f t="shared" si="242"/>
        <v>0</v>
      </c>
      <c r="G3877" s="79">
        <f t="shared" si="243"/>
        <v>0</v>
      </c>
    </row>
    <row r="3878" spans="1:7" x14ac:dyDescent="0.2">
      <c r="A3878">
        <v>3877</v>
      </c>
      <c r="B3878" t="s">
        <v>149</v>
      </c>
      <c r="C3878">
        <v>7</v>
      </c>
      <c r="D3878" s="79" t="str">
        <f t="shared" si="240"/>
        <v>Midwest</v>
      </c>
      <c r="E3878" s="79">
        <f t="shared" si="241"/>
        <v>0</v>
      </c>
      <c r="F3878" s="79">
        <f t="shared" si="242"/>
        <v>0</v>
      </c>
      <c r="G3878" s="79">
        <f t="shared" si="243"/>
        <v>1</v>
      </c>
    </row>
    <row r="3879" spans="1:7" x14ac:dyDescent="0.2">
      <c r="A3879">
        <v>3878</v>
      </c>
      <c r="B3879" t="s">
        <v>106</v>
      </c>
      <c r="C3879">
        <v>46</v>
      </c>
      <c r="D3879" s="79" t="str">
        <f t="shared" si="240"/>
        <v>West</v>
      </c>
      <c r="E3879" s="79">
        <f t="shared" si="241"/>
        <v>0</v>
      </c>
      <c r="F3879" s="79">
        <f t="shared" si="242"/>
        <v>0</v>
      </c>
      <c r="G3879" s="79">
        <f t="shared" si="243"/>
        <v>0</v>
      </c>
    </row>
    <row r="3880" spans="1:7" x14ac:dyDescent="0.2">
      <c r="A3880">
        <v>3879</v>
      </c>
      <c r="B3880" t="s">
        <v>130</v>
      </c>
      <c r="C3880">
        <v>24</v>
      </c>
      <c r="D3880" s="79" t="str">
        <f t="shared" si="240"/>
        <v>South</v>
      </c>
      <c r="E3880" s="79">
        <f t="shared" si="241"/>
        <v>0</v>
      </c>
      <c r="F3880" s="79">
        <f t="shared" si="242"/>
        <v>1</v>
      </c>
      <c r="G3880" s="79">
        <f t="shared" si="243"/>
        <v>0</v>
      </c>
    </row>
    <row r="3881" spans="1:7" x14ac:dyDescent="0.2">
      <c r="A3881">
        <v>3880</v>
      </c>
      <c r="B3881" t="s">
        <v>102</v>
      </c>
      <c r="C3881">
        <v>6</v>
      </c>
      <c r="D3881" s="79" t="str">
        <f t="shared" si="240"/>
        <v>South</v>
      </c>
      <c r="E3881" s="79">
        <f t="shared" si="241"/>
        <v>0</v>
      </c>
      <c r="F3881" s="79">
        <f t="shared" si="242"/>
        <v>1</v>
      </c>
      <c r="G3881" s="79">
        <f t="shared" si="243"/>
        <v>0</v>
      </c>
    </row>
    <row r="3882" spans="1:7" x14ac:dyDescent="0.2">
      <c r="A3882">
        <v>3881</v>
      </c>
      <c r="B3882" t="s">
        <v>34</v>
      </c>
      <c r="C3882">
        <v>40</v>
      </c>
      <c r="D3882" s="79" t="str">
        <f t="shared" si="240"/>
        <v>Northeast</v>
      </c>
      <c r="E3882" s="79">
        <f t="shared" si="241"/>
        <v>1</v>
      </c>
      <c r="F3882" s="79">
        <f t="shared" si="242"/>
        <v>0</v>
      </c>
      <c r="G3882" s="79">
        <f t="shared" si="243"/>
        <v>0</v>
      </c>
    </row>
    <row r="3883" spans="1:7" x14ac:dyDescent="0.2">
      <c r="A3883">
        <v>3882</v>
      </c>
      <c r="B3883" t="s">
        <v>141</v>
      </c>
      <c r="C3883">
        <v>17</v>
      </c>
      <c r="D3883" s="79" t="str">
        <f t="shared" si="240"/>
        <v>South</v>
      </c>
      <c r="E3883" s="79">
        <f t="shared" si="241"/>
        <v>0</v>
      </c>
      <c r="F3883" s="79">
        <f t="shared" si="242"/>
        <v>1</v>
      </c>
      <c r="G3883" s="79">
        <f t="shared" si="243"/>
        <v>0</v>
      </c>
    </row>
    <row r="3884" spans="1:7" x14ac:dyDescent="0.2">
      <c r="A3884">
        <v>3883</v>
      </c>
      <c r="B3884" t="s">
        <v>113</v>
      </c>
      <c r="C3884">
        <v>24</v>
      </c>
      <c r="D3884" s="79" t="str">
        <f t="shared" si="240"/>
        <v>Midwest</v>
      </c>
      <c r="E3884" s="79">
        <f t="shared" si="241"/>
        <v>0</v>
      </c>
      <c r="F3884" s="79">
        <f t="shared" si="242"/>
        <v>0</v>
      </c>
      <c r="G3884" s="79">
        <f t="shared" si="243"/>
        <v>1</v>
      </c>
    </row>
    <row r="3885" spans="1:7" x14ac:dyDescent="0.2">
      <c r="A3885">
        <v>3884</v>
      </c>
      <c r="B3885" t="s">
        <v>113</v>
      </c>
      <c r="C3885">
        <v>22</v>
      </c>
      <c r="D3885" s="79" t="str">
        <f t="shared" si="240"/>
        <v>Midwest</v>
      </c>
      <c r="E3885" s="79">
        <f t="shared" si="241"/>
        <v>0</v>
      </c>
      <c r="F3885" s="79">
        <f t="shared" si="242"/>
        <v>0</v>
      </c>
      <c r="G3885" s="79">
        <f t="shared" si="243"/>
        <v>1</v>
      </c>
    </row>
    <row r="3886" spans="1:7" x14ac:dyDescent="0.2">
      <c r="A3886">
        <v>3885</v>
      </c>
      <c r="B3886" t="s">
        <v>127</v>
      </c>
      <c r="C3886">
        <v>3</v>
      </c>
      <c r="D3886" s="79" t="str">
        <f t="shared" si="240"/>
        <v>South</v>
      </c>
      <c r="E3886" s="79">
        <f t="shared" si="241"/>
        <v>0</v>
      </c>
      <c r="F3886" s="79">
        <f t="shared" si="242"/>
        <v>1</v>
      </c>
      <c r="G3886" s="79">
        <f t="shared" si="243"/>
        <v>0</v>
      </c>
    </row>
    <row r="3887" spans="1:7" x14ac:dyDescent="0.2">
      <c r="A3887">
        <v>3886</v>
      </c>
      <c r="B3887" t="s">
        <v>129</v>
      </c>
      <c r="C3887">
        <v>39</v>
      </c>
      <c r="D3887" s="79" t="str">
        <f t="shared" si="240"/>
        <v>West</v>
      </c>
      <c r="E3887" s="79">
        <f t="shared" si="241"/>
        <v>0</v>
      </c>
      <c r="F3887" s="79">
        <f t="shared" si="242"/>
        <v>0</v>
      </c>
      <c r="G3887" s="79">
        <f t="shared" si="243"/>
        <v>0</v>
      </c>
    </row>
    <row r="3888" spans="1:7" x14ac:dyDescent="0.2">
      <c r="A3888">
        <v>3887</v>
      </c>
      <c r="B3888" t="s">
        <v>145</v>
      </c>
      <c r="C3888">
        <v>40</v>
      </c>
      <c r="D3888" s="79" t="str">
        <f t="shared" si="240"/>
        <v>Midwest</v>
      </c>
      <c r="E3888" s="79">
        <f t="shared" si="241"/>
        <v>0</v>
      </c>
      <c r="F3888" s="79">
        <f t="shared" si="242"/>
        <v>0</v>
      </c>
      <c r="G3888" s="79">
        <f t="shared" si="243"/>
        <v>1</v>
      </c>
    </row>
    <row r="3889" spans="1:7" x14ac:dyDescent="0.2">
      <c r="A3889">
        <v>3888</v>
      </c>
      <c r="B3889" t="s">
        <v>110</v>
      </c>
      <c r="C3889">
        <v>1</v>
      </c>
      <c r="D3889" s="79" t="str">
        <f t="shared" si="240"/>
        <v>Midwest</v>
      </c>
      <c r="E3889" s="79">
        <f t="shared" si="241"/>
        <v>0</v>
      </c>
      <c r="F3889" s="79">
        <f t="shared" si="242"/>
        <v>0</v>
      </c>
      <c r="G3889" s="79">
        <f t="shared" si="243"/>
        <v>1</v>
      </c>
    </row>
    <row r="3890" spans="1:7" x14ac:dyDescent="0.2">
      <c r="A3890">
        <v>3889</v>
      </c>
      <c r="B3890" t="s">
        <v>140</v>
      </c>
      <c r="C3890">
        <v>14</v>
      </c>
      <c r="D3890" s="79" t="str">
        <f t="shared" si="240"/>
        <v>South</v>
      </c>
      <c r="E3890" s="79">
        <f t="shared" si="241"/>
        <v>0</v>
      </c>
      <c r="F3890" s="79">
        <f t="shared" si="242"/>
        <v>1</v>
      </c>
      <c r="G3890" s="79">
        <f t="shared" si="243"/>
        <v>0</v>
      </c>
    </row>
    <row r="3891" spans="1:7" x14ac:dyDescent="0.2">
      <c r="A3891">
        <v>3890</v>
      </c>
      <c r="B3891" t="s">
        <v>119</v>
      </c>
      <c r="C3891">
        <v>49</v>
      </c>
      <c r="D3891" s="79" t="str">
        <f t="shared" si="240"/>
        <v>West</v>
      </c>
      <c r="E3891" s="79">
        <f t="shared" si="241"/>
        <v>0</v>
      </c>
      <c r="F3891" s="79">
        <f t="shared" si="242"/>
        <v>0</v>
      </c>
      <c r="G3891" s="79">
        <f t="shared" si="243"/>
        <v>0</v>
      </c>
    </row>
    <row r="3892" spans="1:7" x14ac:dyDescent="0.2">
      <c r="A3892">
        <v>3891</v>
      </c>
      <c r="B3892" t="s">
        <v>144</v>
      </c>
      <c r="C3892">
        <v>33</v>
      </c>
      <c r="D3892" s="79" t="str">
        <f t="shared" si="240"/>
        <v>Midwest</v>
      </c>
      <c r="E3892" s="79">
        <f t="shared" si="241"/>
        <v>0</v>
      </c>
      <c r="F3892" s="79">
        <f t="shared" si="242"/>
        <v>0</v>
      </c>
      <c r="G3892" s="79">
        <f t="shared" si="243"/>
        <v>1</v>
      </c>
    </row>
    <row r="3893" spans="1:7" x14ac:dyDescent="0.2">
      <c r="A3893">
        <v>3892</v>
      </c>
      <c r="B3893" t="s">
        <v>111</v>
      </c>
      <c r="C3893">
        <v>6</v>
      </c>
      <c r="D3893" s="79" t="str">
        <f t="shared" si="240"/>
        <v>West</v>
      </c>
      <c r="E3893" s="79">
        <f t="shared" si="241"/>
        <v>0</v>
      </c>
      <c r="F3893" s="79">
        <f t="shared" si="242"/>
        <v>0</v>
      </c>
      <c r="G3893" s="79">
        <f t="shared" si="243"/>
        <v>0</v>
      </c>
    </row>
    <row r="3894" spans="1:7" x14ac:dyDescent="0.2">
      <c r="A3894">
        <v>3893</v>
      </c>
      <c r="B3894" t="s">
        <v>150</v>
      </c>
      <c r="C3894">
        <v>5</v>
      </c>
      <c r="D3894" s="79" t="str">
        <f t="shared" si="240"/>
        <v>Midwest</v>
      </c>
      <c r="E3894" s="79">
        <f t="shared" si="241"/>
        <v>0</v>
      </c>
      <c r="F3894" s="79">
        <f t="shared" si="242"/>
        <v>0</v>
      </c>
      <c r="G3894" s="79">
        <f t="shared" si="243"/>
        <v>1</v>
      </c>
    </row>
    <row r="3895" spans="1:7" x14ac:dyDescent="0.2">
      <c r="A3895">
        <v>3894</v>
      </c>
      <c r="B3895" t="s">
        <v>34</v>
      </c>
      <c r="C3895">
        <v>29</v>
      </c>
      <c r="D3895" s="79" t="str">
        <f t="shared" si="240"/>
        <v>Northeast</v>
      </c>
      <c r="E3895" s="79">
        <f t="shared" si="241"/>
        <v>1</v>
      </c>
      <c r="F3895" s="79">
        <f t="shared" si="242"/>
        <v>0</v>
      </c>
      <c r="G3895" s="79">
        <f t="shared" si="243"/>
        <v>0</v>
      </c>
    </row>
    <row r="3896" spans="1:7" x14ac:dyDescent="0.2">
      <c r="A3896">
        <v>3895</v>
      </c>
      <c r="B3896" t="s">
        <v>138</v>
      </c>
      <c r="C3896">
        <v>44</v>
      </c>
      <c r="D3896" s="79" t="str">
        <f t="shared" si="240"/>
        <v>Northeast</v>
      </c>
      <c r="E3896" s="79">
        <f t="shared" si="241"/>
        <v>1</v>
      </c>
      <c r="F3896" s="79">
        <f t="shared" si="242"/>
        <v>0</v>
      </c>
      <c r="G3896" s="79">
        <f t="shared" si="243"/>
        <v>0</v>
      </c>
    </row>
    <row r="3897" spans="1:7" x14ac:dyDescent="0.2">
      <c r="A3897">
        <v>3896</v>
      </c>
      <c r="B3897" t="s">
        <v>140</v>
      </c>
      <c r="C3897">
        <v>32</v>
      </c>
      <c r="D3897" s="79" t="str">
        <f t="shared" si="240"/>
        <v>South</v>
      </c>
      <c r="E3897" s="79">
        <f t="shared" si="241"/>
        <v>0</v>
      </c>
      <c r="F3897" s="79">
        <f t="shared" si="242"/>
        <v>1</v>
      </c>
      <c r="G3897" s="79">
        <f t="shared" si="243"/>
        <v>0</v>
      </c>
    </row>
    <row r="3898" spans="1:7" x14ac:dyDescent="0.2">
      <c r="A3898">
        <v>3897</v>
      </c>
      <c r="B3898" t="s">
        <v>145</v>
      </c>
      <c r="C3898">
        <v>41</v>
      </c>
      <c r="D3898" s="79" t="str">
        <f t="shared" si="240"/>
        <v>Midwest</v>
      </c>
      <c r="E3898" s="79">
        <f t="shared" si="241"/>
        <v>0</v>
      </c>
      <c r="F3898" s="79">
        <f t="shared" si="242"/>
        <v>0</v>
      </c>
      <c r="G3898" s="79">
        <f t="shared" si="243"/>
        <v>1</v>
      </c>
    </row>
    <row r="3899" spans="1:7" x14ac:dyDescent="0.2">
      <c r="A3899">
        <v>3898</v>
      </c>
      <c r="B3899" t="s">
        <v>126</v>
      </c>
      <c r="C3899">
        <v>24</v>
      </c>
      <c r="D3899" s="79" t="str">
        <f t="shared" si="240"/>
        <v>Northeast</v>
      </c>
      <c r="E3899" s="79">
        <f t="shared" si="241"/>
        <v>1</v>
      </c>
      <c r="F3899" s="79">
        <f t="shared" si="242"/>
        <v>0</v>
      </c>
      <c r="G3899" s="79">
        <f t="shared" si="243"/>
        <v>0</v>
      </c>
    </row>
    <row r="3900" spans="1:7" x14ac:dyDescent="0.2">
      <c r="A3900">
        <v>3899</v>
      </c>
      <c r="B3900" t="s">
        <v>147</v>
      </c>
      <c r="C3900">
        <v>24</v>
      </c>
      <c r="D3900" s="79" t="str">
        <f t="shared" si="240"/>
        <v>Midwest</v>
      </c>
      <c r="E3900" s="79">
        <f t="shared" si="241"/>
        <v>0</v>
      </c>
      <c r="F3900" s="79">
        <f t="shared" si="242"/>
        <v>0</v>
      </c>
      <c r="G3900" s="79">
        <f t="shared" si="243"/>
        <v>1</v>
      </c>
    </row>
    <row r="3901" spans="1:7" x14ac:dyDescent="0.2">
      <c r="A3901">
        <v>3900</v>
      </c>
      <c r="B3901" t="s">
        <v>98</v>
      </c>
      <c r="C3901">
        <v>33</v>
      </c>
      <c r="D3901" s="79" t="str">
        <f t="shared" si="240"/>
        <v>West</v>
      </c>
      <c r="E3901" s="79">
        <f t="shared" si="241"/>
        <v>0</v>
      </c>
      <c r="F3901" s="79">
        <f t="shared" si="242"/>
        <v>0</v>
      </c>
      <c r="G3901" s="79">
        <f t="shared" si="243"/>
        <v>0</v>
      </c>
    </row>
  </sheetData>
  <mergeCells count="1">
    <mergeCell ref="I3:M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744E1-F33C-5941-824B-06BE4A295E5A}">
  <dimension ref="A1:C7"/>
  <sheetViews>
    <sheetView workbookViewId="0">
      <selection activeCell="B8" sqref="B8"/>
    </sheetView>
  </sheetViews>
  <sheetFormatPr baseColWidth="10" defaultRowHeight="16" x14ac:dyDescent="0.2"/>
  <cols>
    <col min="2" max="2" width="48.6640625" customWidth="1"/>
    <col min="3" max="3" width="14.83203125" customWidth="1"/>
  </cols>
  <sheetData>
    <row r="1" spans="1:3" ht="22" x14ac:dyDescent="0.3">
      <c r="A1" s="66" t="s">
        <v>200</v>
      </c>
      <c r="B1" s="66"/>
    </row>
    <row r="2" spans="1:3" ht="34" x14ac:dyDescent="0.2">
      <c r="A2" s="1">
        <v>1</v>
      </c>
      <c r="B2" s="2" t="s">
        <v>311</v>
      </c>
      <c r="C2" s="2"/>
    </row>
    <row r="3" spans="1:3" x14ac:dyDescent="0.2">
      <c r="A3" s="1">
        <v>2</v>
      </c>
    </row>
    <row r="4" spans="1:3" x14ac:dyDescent="0.2">
      <c r="A4" s="1">
        <v>3</v>
      </c>
    </row>
    <row r="5" spans="1:3" x14ac:dyDescent="0.2">
      <c r="A5" s="1">
        <v>4</v>
      </c>
    </row>
    <row r="6" spans="1:3" x14ac:dyDescent="0.2">
      <c r="A6" s="1">
        <v>5</v>
      </c>
    </row>
    <row r="7" spans="1:3" x14ac:dyDescent="0.2">
      <c r="A7" s="1">
        <v>6</v>
      </c>
    </row>
  </sheetData>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F294F-DDD9-A84A-B756-E65ED9F7F7CF}">
  <dimension ref="A1:C13"/>
  <sheetViews>
    <sheetView tabSelected="1" workbookViewId="0">
      <selection activeCell="E9" sqref="E9"/>
    </sheetView>
  </sheetViews>
  <sheetFormatPr baseColWidth="10" defaultRowHeight="16" x14ac:dyDescent="0.2"/>
  <cols>
    <col min="1" max="1" width="134.83203125" customWidth="1"/>
    <col min="2" max="2" width="13.5" customWidth="1"/>
  </cols>
  <sheetData>
    <row r="1" spans="1:3" ht="44" customHeight="1" x14ac:dyDescent="0.35">
      <c r="A1" s="67" t="s">
        <v>201</v>
      </c>
      <c r="B1" s="162"/>
    </row>
    <row r="2" spans="1:3" ht="17" x14ac:dyDescent="0.2">
      <c r="A2" s="4" t="s">
        <v>202</v>
      </c>
    </row>
    <row r="3" spans="1:3" ht="34" x14ac:dyDescent="0.2">
      <c r="A3" s="4" t="s">
        <v>203</v>
      </c>
      <c r="B3" s="4"/>
    </row>
    <row r="4" spans="1:3" ht="32" x14ac:dyDescent="0.2">
      <c r="A4" s="161" t="s">
        <v>410</v>
      </c>
    </row>
    <row r="5" spans="1:3" ht="34" x14ac:dyDescent="0.2">
      <c r="A5" s="2" t="s">
        <v>411</v>
      </c>
    </row>
    <row r="6" spans="1:3" ht="34" x14ac:dyDescent="0.2">
      <c r="A6" s="2" t="s">
        <v>412</v>
      </c>
    </row>
    <row r="7" spans="1:3" ht="34" x14ac:dyDescent="0.2">
      <c r="A7" s="2" t="s">
        <v>413</v>
      </c>
    </row>
    <row r="8" spans="1:3" ht="34" x14ac:dyDescent="0.2">
      <c r="A8" s="2" t="s">
        <v>414</v>
      </c>
    </row>
    <row r="9" spans="1:3" ht="51" x14ac:dyDescent="0.2">
      <c r="A9" s="2" t="s">
        <v>415</v>
      </c>
    </row>
    <row r="10" spans="1:3" ht="17" x14ac:dyDescent="0.2">
      <c r="A10" s="2" t="s">
        <v>416</v>
      </c>
      <c r="B10" s="163" t="s">
        <v>204</v>
      </c>
      <c r="C10" s="163"/>
    </row>
    <row r="11" spans="1:3" ht="34" x14ac:dyDescent="0.2">
      <c r="A11" s="2" t="s">
        <v>417</v>
      </c>
    </row>
    <row r="12" spans="1:3" ht="17" x14ac:dyDescent="0.2">
      <c r="A12" s="2" t="s">
        <v>418</v>
      </c>
    </row>
    <row r="13" spans="1:3" ht="35" customHeight="1" x14ac:dyDescent="0.2">
      <c r="A13" s="2" t="s">
        <v>419</v>
      </c>
    </row>
  </sheetData>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624D3-CF4D-F545-B3CC-805A29595BF2}">
  <dimension ref="A1:K379"/>
  <sheetViews>
    <sheetView workbookViewId="0">
      <selection activeCell="F297" sqref="F297"/>
    </sheetView>
  </sheetViews>
  <sheetFormatPr baseColWidth="10" defaultRowHeight="16" x14ac:dyDescent="0.2"/>
  <cols>
    <col min="1" max="1" width="22.33203125" customWidth="1"/>
    <col min="2" max="2" width="23.33203125" customWidth="1"/>
    <col min="3" max="3" width="18.33203125" customWidth="1"/>
    <col min="4" max="4" width="28.5" customWidth="1"/>
    <col min="5" max="5" width="38.33203125" customWidth="1"/>
    <col min="6" max="6" width="16.6640625" customWidth="1"/>
    <col min="7" max="7" width="14.5" customWidth="1"/>
    <col min="8" max="8" width="16.1640625" customWidth="1"/>
    <col min="9" max="9" width="16" customWidth="1"/>
    <col min="10" max="10" width="43.33203125" customWidth="1"/>
  </cols>
  <sheetData>
    <row r="1" spans="1:10" ht="36" customHeight="1" x14ac:dyDescent="0.2">
      <c r="A1" s="146" t="s">
        <v>205</v>
      </c>
      <c r="B1" s="146"/>
      <c r="C1" s="146"/>
      <c r="D1" s="146"/>
      <c r="E1" s="146"/>
      <c r="F1" s="146"/>
      <c r="G1" s="146"/>
      <c r="H1" s="146"/>
      <c r="I1" s="146"/>
      <c r="J1" s="146"/>
    </row>
    <row r="3" spans="1:10" ht="29" customHeight="1" x14ac:dyDescent="0.3">
      <c r="A3" s="94" t="s">
        <v>206</v>
      </c>
      <c r="B3" s="94"/>
      <c r="C3" s="94"/>
      <c r="D3" s="94"/>
      <c r="E3" s="94"/>
    </row>
    <row r="5" spans="1:10" x14ac:dyDescent="0.2">
      <c r="A5" s="22" t="s">
        <v>207</v>
      </c>
    </row>
    <row r="6" spans="1:10" x14ac:dyDescent="0.2">
      <c r="C6" s="118" t="s">
        <v>208</v>
      </c>
      <c r="D6" s="119"/>
      <c r="E6" s="119"/>
      <c r="F6" s="119"/>
      <c r="G6" s="119"/>
      <c r="H6" s="119"/>
      <c r="I6" s="119"/>
      <c r="J6" s="120"/>
    </row>
    <row r="7" spans="1:10" x14ac:dyDescent="0.2">
      <c r="B7" s="26" t="s">
        <v>209</v>
      </c>
      <c r="C7" s="13" t="s">
        <v>210</v>
      </c>
      <c r="D7" s="14" t="s">
        <v>39</v>
      </c>
      <c r="E7" s="14" t="s">
        <v>28</v>
      </c>
      <c r="F7" s="14" t="s">
        <v>87</v>
      </c>
      <c r="G7" s="14" t="s">
        <v>96</v>
      </c>
      <c r="H7" s="14" t="s">
        <v>57</v>
      </c>
      <c r="I7" s="15" t="s">
        <v>211</v>
      </c>
      <c r="J7" s="26" t="s">
        <v>212</v>
      </c>
    </row>
    <row r="8" spans="1:10" x14ac:dyDescent="0.2">
      <c r="B8" s="11" t="s">
        <v>25</v>
      </c>
      <c r="C8">
        <f>COUNTIFS(chi1_subscription_bin, 1, chi1_frequency_bin, 0)</f>
        <v>140</v>
      </c>
      <c r="D8">
        <f>COUNTIFS(chi1_subscription_bin, 1, chi1_frequency_bin, 1)</f>
        <v>157</v>
      </c>
      <c r="E8">
        <f>COUNTIFS(chi1_subscription_bin, 1, chi1_frequency_bin, 2)</f>
        <v>153</v>
      </c>
      <c r="F8">
        <f>COUNTIFS(chi1_subscription_bin, 1, chi1_frequency_bin, 3)</f>
        <v>149</v>
      </c>
      <c r="G8">
        <f>COUNTIFS(chi1_subscription_bin, 1, chi1_frequency_bin, 4)</f>
        <v>154</v>
      </c>
      <c r="H8">
        <f>COUNTIFS(chi1_subscription_bin, 1, chi1_frequency_bin, 5)</f>
        <v>140</v>
      </c>
      <c r="I8">
        <f>COUNTIFS(chi1_subscription_bin, 1, chi1_frequency_bin, 6)</f>
        <v>160</v>
      </c>
      <c r="J8" s="11">
        <f>SUM(C8:I8)</f>
        <v>1053</v>
      </c>
    </row>
    <row r="9" spans="1:10" x14ac:dyDescent="0.2">
      <c r="B9" s="12" t="s">
        <v>151</v>
      </c>
      <c r="C9">
        <f>COUNTIFS(chi1_subscription_bin, 0, chi1_frequency_bin, 0)</f>
        <v>407</v>
      </c>
      <c r="D9">
        <f>COUNTIFS(chi1_subscription_bin, 0, chi1_frequency_bin, 1)</f>
        <v>382</v>
      </c>
      <c r="E9">
        <f>COUNTIFS(chi1_subscription_bin, 0, chi1_frequency_bin, 2)</f>
        <v>389</v>
      </c>
      <c r="F9">
        <f>COUNTIFS(chi1_subscription_bin, 0, chi1_frequency_bin, 3)</f>
        <v>404</v>
      </c>
      <c r="G9">
        <f>COUNTIFS(chi1_subscription_bin, 0, chi1_frequency_bin, 4)</f>
        <v>430</v>
      </c>
      <c r="H9">
        <f>COUNTIFS(chi1_subscription_bin, 0, chi1_frequency_bin, 5)</f>
        <v>423</v>
      </c>
      <c r="I9">
        <f>COUNTIFS(chi1_subscription_bin, 0, chi1_frequency_bin, 6)</f>
        <v>412</v>
      </c>
      <c r="J9" s="11">
        <f>SUM(C9:I9)</f>
        <v>2847</v>
      </c>
    </row>
    <row r="10" spans="1:10" x14ac:dyDescent="0.2">
      <c r="B10" s="42" t="s">
        <v>212</v>
      </c>
      <c r="C10" s="13">
        <f>SUM(C8:C9)</f>
        <v>547</v>
      </c>
      <c r="D10" s="13">
        <f t="shared" ref="D10:J10" si="0">SUM(D8:D9)</f>
        <v>539</v>
      </c>
      <c r="E10" s="13">
        <f t="shared" si="0"/>
        <v>542</v>
      </c>
      <c r="F10" s="13">
        <f t="shared" si="0"/>
        <v>553</v>
      </c>
      <c r="G10" s="13">
        <f t="shared" si="0"/>
        <v>584</v>
      </c>
      <c r="H10" s="13">
        <f t="shared" si="0"/>
        <v>563</v>
      </c>
      <c r="I10" s="13">
        <f t="shared" si="0"/>
        <v>572</v>
      </c>
      <c r="J10" s="13">
        <f t="shared" si="0"/>
        <v>3900</v>
      </c>
    </row>
    <row r="12" spans="1:10" x14ac:dyDescent="0.2">
      <c r="A12" s="22" t="s">
        <v>213</v>
      </c>
    </row>
    <row r="13" spans="1:10" x14ac:dyDescent="0.2">
      <c r="C13" s="118" t="s">
        <v>208</v>
      </c>
      <c r="D13" s="119"/>
      <c r="E13" s="119"/>
      <c r="F13" s="119"/>
      <c r="G13" s="119"/>
      <c r="H13" s="119"/>
      <c r="I13" s="119"/>
      <c r="J13" s="120"/>
    </row>
    <row r="14" spans="1:10" x14ac:dyDescent="0.2">
      <c r="B14" s="26" t="s">
        <v>209</v>
      </c>
      <c r="C14" s="13" t="s">
        <v>210</v>
      </c>
      <c r="D14" s="14" t="s">
        <v>39</v>
      </c>
      <c r="E14" s="14" t="s">
        <v>28</v>
      </c>
      <c r="F14" s="14" t="s">
        <v>87</v>
      </c>
      <c r="G14" s="14" t="s">
        <v>96</v>
      </c>
      <c r="H14" s="14" t="s">
        <v>57</v>
      </c>
      <c r="I14" s="15" t="s">
        <v>211</v>
      </c>
      <c r="J14" s="26" t="s">
        <v>212</v>
      </c>
    </row>
    <row r="15" spans="1:10" x14ac:dyDescent="0.2">
      <c r="B15" s="11" t="s">
        <v>25</v>
      </c>
      <c r="C15" s="77">
        <f>(C17*J15)/J17</f>
        <v>147.69</v>
      </c>
      <c r="D15" s="77">
        <f>(D17*J15)/J17</f>
        <v>145.53</v>
      </c>
      <c r="E15" s="77">
        <f>(E17*J15)/J17</f>
        <v>146.34</v>
      </c>
      <c r="F15" s="77">
        <f>(F17*J15)/J17</f>
        <v>149.31</v>
      </c>
      <c r="G15" s="77">
        <f>(G17*J15)/J17</f>
        <v>157.68</v>
      </c>
      <c r="H15" s="77">
        <f>(H17*J15)/J17</f>
        <v>152.01</v>
      </c>
      <c r="I15" s="77">
        <f>(I17*J15)/J17</f>
        <v>154.44</v>
      </c>
      <c r="J15" s="11">
        <f>J8</f>
        <v>1053</v>
      </c>
    </row>
    <row r="16" spans="1:10" x14ac:dyDescent="0.2">
      <c r="B16" s="12" t="s">
        <v>151</v>
      </c>
      <c r="C16" s="77">
        <f>(C17*J16)/J17</f>
        <v>399.31</v>
      </c>
      <c r="D16" s="77">
        <f>(D17*J16)/J17</f>
        <v>393.47</v>
      </c>
      <c r="E16" s="77">
        <f>(E17*J16)/J17</f>
        <v>395.66</v>
      </c>
      <c r="F16" s="77">
        <f>(F17*J16)/J17</f>
        <v>403.69</v>
      </c>
      <c r="G16" s="77">
        <f>(G17*J16)/J17</f>
        <v>426.32</v>
      </c>
      <c r="H16" s="77">
        <f>(H17*J16)/J17</f>
        <v>410.99</v>
      </c>
      <c r="I16" s="77">
        <f>(I17*J16)/J17</f>
        <v>417.56</v>
      </c>
      <c r="J16" s="12">
        <f>J9</f>
        <v>2847</v>
      </c>
    </row>
    <row r="17" spans="1:10" x14ac:dyDescent="0.2">
      <c r="B17" s="26" t="s">
        <v>212</v>
      </c>
      <c r="C17" s="13">
        <f t="shared" ref="C17:I17" si="1">C10</f>
        <v>547</v>
      </c>
      <c r="D17" s="14">
        <f t="shared" si="1"/>
        <v>539</v>
      </c>
      <c r="E17" s="14">
        <f t="shared" si="1"/>
        <v>542</v>
      </c>
      <c r="F17" s="14">
        <f t="shared" si="1"/>
        <v>553</v>
      </c>
      <c r="G17" s="14">
        <f t="shared" si="1"/>
        <v>584</v>
      </c>
      <c r="H17" s="14">
        <f t="shared" si="1"/>
        <v>563</v>
      </c>
      <c r="I17" s="15">
        <f t="shared" si="1"/>
        <v>572</v>
      </c>
      <c r="J17" s="5">
        <f>J10</f>
        <v>3900</v>
      </c>
    </row>
    <row r="19" spans="1:10" x14ac:dyDescent="0.2">
      <c r="A19" s="22" t="s">
        <v>214</v>
      </c>
    </row>
    <row r="20" spans="1:10" x14ac:dyDescent="0.2">
      <c r="B20" s="16"/>
      <c r="C20" s="127" t="s">
        <v>208</v>
      </c>
      <c r="D20" s="128"/>
      <c r="E20" s="128"/>
      <c r="F20" s="128"/>
      <c r="G20" s="128"/>
      <c r="H20" s="128"/>
      <c r="I20" s="129"/>
      <c r="J20" s="16"/>
    </row>
    <row r="21" spans="1:10" x14ac:dyDescent="0.2">
      <c r="B21" s="27" t="s">
        <v>209</v>
      </c>
      <c r="C21" s="18" t="s">
        <v>210</v>
      </c>
      <c r="D21" s="19" t="s">
        <v>39</v>
      </c>
      <c r="E21" s="19" t="s">
        <v>28</v>
      </c>
      <c r="F21" s="19" t="s">
        <v>87</v>
      </c>
      <c r="G21" s="19" t="s">
        <v>96</v>
      </c>
      <c r="H21" s="19" t="s">
        <v>57</v>
      </c>
      <c r="I21" s="20" t="s">
        <v>211</v>
      </c>
      <c r="J21" s="16"/>
    </row>
    <row r="22" spans="1:10" x14ac:dyDescent="0.2">
      <c r="B22" s="43" t="s">
        <v>25</v>
      </c>
      <c r="C22" s="78">
        <f>(C8-C15)^2/C15</f>
        <v>0.40040693344166811</v>
      </c>
      <c r="D22" s="78">
        <f>(D8-D15)^2/D15</f>
        <v>0.90401223115508811</v>
      </c>
      <c r="E22" s="78">
        <f t="shared" ref="E22:I22" si="2">(E8-E15)^2/E15</f>
        <v>0.30309963099630965</v>
      </c>
      <c r="F22" s="78">
        <f t="shared" si="2"/>
        <v>6.436273524881214E-4</v>
      </c>
      <c r="G22" s="78">
        <f t="shared" si="2"/>
        <v>8.5885337392187025E-2</v>
      </c>
      <c r="H22" s="78">
        <f t="shared" si="2"/>
        <v>0.94888559963160179</v>
      </c>
      <c r="I22" s="78">
        <f t="shared" si="2"/>
        <v>0.20016576016576032</v>
      </c>
      <c r="J22" s="16"/>
    </row>
    <row r="23" spans="1:10" x14ac:dyDescent="0.2">
      <c r="B23" s="21" t="s">
        <v>151</v>
      </c>
      <c r="C23" s="78">
        <f>(C9-C16)^2/C16</f>
        <v>0.14809571510856218</v>
      </c>
      <c r="D23" s="78">
        <f t="shared" ref="D23:I23" si="3">(D9-D16)^2/D16</f>
        <v>0.33436068823544518</v>
      </c>
      <c r="E23" s="78">
        <f t="shared" si="3"/>
        <v>0.11210534297123878</v>
      </c>
      <c r="F23" s="78">
        <f t="shared" si="3"/>
        <v>2.380539522901271E-4</v>
      </c>
      <c r="G23" s="78">
        <f t="shared" si="3"/>
        <v>3.1765809720397942E-2</v>
      </c>
      <c r="H23" s="78">
        <f t="shared" si="3"/>
        <v>0.35095768753497597</v>
      </c>
      <c r="I23" s="78">
        <f t="shared" si="3"/>
        <v>7.4033911294185323E-2</v>
      </c>
      <c r="J23" s="16"/>
    </row>
    <row r="25" spans="1:10" x14ac:dyDescent="0.2">
      <c r="A25" s="22" t="s">
        <v>215</v>
      </c>
    </row>
    <row r="26" spans="1:10" x14ac:dyDescent="0.2">
      <c r="F26" s="103" t="s">
        <v>400</v>
      </c>
      <c r="G26" s="104"/>
      <c r="H26" s="104"/>
      <c r="I26" s="104"/>
      <c r="J26" s="105"/>
    </row>
    <row r="27" spans="1:10" ht="16" customHeight="1" x14ac:dyDescent="0.2">
      <c r="B27" s="30" t="s">
        <v>216</v>
      </c>
      <c r="C27" s="123">
        <f>SUM(C22:I23)</f>
        <v>3.8946563289521987</v>
      </c>
      <c r="D27" s="124"/>
      <c r="F27" s="106"/>
      <c r="G27" s="107"/>
      <c r="H27" s="107"/>
      <c r="I27" s="107"/>
      <c r="J27" s="108"/>
    </row>
    <row r="28" spans="1:10" ht="16" customHeight="1" x14ac:dyDescent="0.2">
      <c r="B28" s="31" t="s">
        <v>217</v>
      </c>
      <c r="C28" s="125">
        <f>(2-1)*(7-1)</f>
        <v>6</v>
      </c>
      <c r="D28" s="126"/>
      <c r="F28" s="106"/>
      <c r="G28" s="107"/>
      <c r="H28" s="107"/>
      <c r="I28" s="107"/>
      <c r="J28" s="108"/>
    </row>
    <row r="29" spans="1:10" ht="16" customHeight="1" x14ac:dyDescent="0.2">
      <c r="B29" s="32" t="s">
        <v>218</v>
      </c>
      <c r="C29" s="121">
        <f>_xlfn.CHISQ.TEST(C8:I9, C15:I16)</f>
        <v>0.69092979228702189</v>
      </c>
      <c r="D29" s="122"/>
      <c r="F29" s="106"/>
      <c r="G29" s="107"/>
      <c r="H29" s="107"/>
      <c r="I29" s="107"/>
      <c r="J29" s="108"/>
    </row>
    <row r="30" spans="1:10" ht="16" customHeight="1" x14ac:dyDescent="0.2">
      <c r="B30" s="6"/>
      <c r="C30" s="1"/>
      <c r="D30" s="1"/>
      <c r="F30" s="109"/>
      <c r="G30" s="110"/>
      <c r="H30" s="110"/>
      <c r="I30" s="110"/>
      <c r="J30" s="111"/>
    </row>
    <row r="31" spans="1:10" x14ac:dyDescent="0.2">
      <c r="B31" s="6"/>
      <c r="C31" s="1"/>
      <c r="D31" s="1"/>
    </row>
    <row r="32" spans="1:10" ht="29" customHeight="1" x14ac:dyDescent="0.3">
      <c r="A32" s="94" t="s">
        <v>219</v>
      </c>
      <c r="B32" s="94"/>
      <c r="C32" s="94"/>
      <c r="D32" s="94"/>
      <c r="E32" s="94"/>
    </row>
    <row r="33" spans="1:7" x14ac:dyDescent="0.2">
      <c r="B33" s="6"/>
      <c r="C33" s="1"/>
      <c r="D33" s="1"/>
    </row>
    <row r="34" spans="1:7" x14ac:dyDescent="0.2">
      <c r="A34" s="22" t="s">
        <v>207</v>
      </c>
      <c r="B34" s="6"/>
      <c r="C34" s="1"/>
      <c r="D34" s="1"/>
    </row>
    <row r="35" spans="1:7" x14ac:dyDescent="0.2">
      <c r="B35" s="6"/>
      <c r="C35" s="118" t="s">
        <v>220</v>
      </c>
      <c r="D35" s="119"/>
      <c r="E35" s="119"/>
      <c r="F35" s="119"/>
      <c r="G35" s="120"/>
    </row>
    <row r="36" spans="1:7" x14ac:dyDescent="0.2">
      <c r="B36" s="26" t="s">
        <v>221</v>
      </c>
      <c r="C36" s="36" t="s">
        <v>66</v>
      </c>
      <c r="D36" s="37" t="s">
        <v>20</v>
      </c>
      <c r="E36" s="37" t="s">
        <v>41</v>
      </c>
      <c r="F36" s="37" t="s">
        <v>62</v>
      </c>
      <c r="G36" s="38" t="s">
        <v>212</v>
      </c>
    </row>
    <row r="37" spans="1:7" x14ac:dyDescent="0.2">
      <c r="B37" s="35" t="s">
        <v>18</v>
      </c>
      <c r="C37" s="48">
        <f>COUNTIFS(chi2_gender_bin, 1, chi2_category_bin, 0)</f>
        <v>848</v>
      </c>
      <c r="D37" s="48">
        <f>COUNTIFS(chi2_gender_bin, 1, chi2_category_bin, 1)</f>
        <v>1181</v>
      </c>
      <c r="E37">
        <f>COUNTIFS(chi2_gender_bin, 1, chi2_category_bin, 2)</f>
        <v>400</v>
      </c>
      <c r="F37">
        <f>COUNTIFS(chi2_gender_bin, 1, chi2_category_bin, 3)</f>
        <v>223</v>
      </c>
      <c r="G37" s="11">
        <f>SUM(C37:F37)</f>
        <v>2652</v>
      </c>
    </row>
    <row r="38" spans="1:7" x14ac:dyDescent="0.2">
      <c r="B38" s="12" t="s">
        <v>152</v>
      </c>
      <c r="C38" s="48">
        <f>COUNTIFS(chi2_gender_bin, 0, chi2_category_bin, 0)</f>
        <v>392</v>
      </c>
      <c r="D38" s="48">
        <f>COUNTIFS(chi2_gender_bin, 0, chi2_category_bin, 1)</f>
        <v>556</v>
      </c>
      <c r="E38" s="48">
        <f>COUNTIFS(chi2_gender_bin, 0, chi2_category_bin, 2)</f>
        <v>199</v>
      </c>
      <c r="F38" s="48">
        <f>COUNTIFS(chi2_gender_bin, 0, chi2_category_bin, 3)</f>
        <v>101</v>
      </c>
      <c r="G38" s="11">
        <f>SUM(C38:F38)</f>
        <v>1248</v>
      </c>
    </row>
    <row r="39" spans="1:7" x14ac:dyDescent="0.2">
      <c r="B39" s="42" t="s">
        <v>212</v>
      </c>
      <c r="C39" s="45">
        <f>SUM(C37:C38)</f>
        <v>1240</v>
      </c>
      <c r="D39" s="46">
        <f t="shared" ref="D39:G39" si="4">SUM(D37:D38)</f>
        <v>1737</v>
      </c>
      <c r="E39" s="46">
        <f t="shared" si="4"/>
        <v>599</v>
      </c>
      <c r="F39" s="49">
        <f t="shared" si="4"/>
        <v>324</v>
      </c>
      <c r="G39" s="49">
        <f t="shared" si="4"/>
        <v>3900</v>
      </c>
    </row>
    <row r="40" spans="1:7" x14ac:dyDescent="0.2">
      <c r="B40" s="6"/>
      <c r="C40" s="1"/>
      <c r="D40" s="1"/>
    </row>
    <row r="41" spans="1:7" x14ac:dyDescent="0.2">
      <c r="A41" s="22" t="s">
        <v>213</v>
      </c>
      <c r="B41" s="6"/>
      <c r="C41" s="1"/>
      <c r="D41" s="1"/>
    </row>
    <row r="42" spans="1:7" x14ac:dyDescent="0.2">
      <c r="B42" s="6"/>
      <c r="C42" s="118" t="s">
        <v>220</v>
      </c>
      <c r="D42" s="119"/>
      <c r="E42" s="119"/>
      <c r="F42" s="119"/>
      <c r="G42" s="120"/>
    </row>
    <row r="43" spans="1:7" x14ac:dyDescent="0.2">
      <c r="B43" s="26" t="s">
        <v>221</v>
      </c>
      <c r="C43" s="36" t="s">
        <v>66</v>
      </c>
      <c r="D43" s="37" t="s">
        <v>20</v>
      </c>
      <c r="E43" s="37" t="s">
        <v>41</v>
      </c>
      <c r="F43" s="37" t="s">
        <v>62</v>
      </c>
      <c r="G43" s="38" t="s">
        <v>212</v>
      </c>
    </row>
    <row r="44" spans="1:7" x14ac:dyDescent="0.2">
      <c r="B44" s="35" t="s">
        <v>18</v>
      </c>
      <c r="C44" s="48">
        <f>(C46*G44)/G46</f>
        <v>843.2</v>
      </c>
      <c r="D44" s="48">
        <f>(D46*G44)/G46</f>
        <v>1181.1600000000001</v>
      </c>
      <c r="E44">
        <f>(E46*G44)/G46</f>
        <v>407.32</v>
      </c>
      <c r="F44">
        <f>(F46*G44)/G46</f>
        <v>220.32</v>
      </c>
      <c r="G44" s="11">
        <f>G37</f>
        <v>2652</v>
      </c>
    </row>
    <row r="45" spans="1:7" x14ac:dyDescent="0.2">
      <c r="B45" s="12" t="s">
        <v>152</v>
      </c>
      <c r="C45" s="48">
        <f>(C46*G45)/G46</f>
        <v>396.8</v>
      </c>
      <c r="D45" s="48">
        <f>(D46*G45)/G46</f>
        <v>555.84</v>
      </c>
      <c r="E45">
        <f>(E46*G45)/G46</f>
        <v>191.68</v>
      </c>
      <c r="F45">
        <f>(F46*G45)/G46</f>
        <v>103.68</v>
      </c>
      <c r="G45" s="12">
        <f>G38</f>
        <v>1248</v>
      </c>
    </row>
    <row r="46" spans="1:7" x14ac:dyDescent="0.2">
      <c r="B46" s="26" t="s">
        <v>212</v>
      </c>
      <c r="C46" s="45">
        <f>C39</f>
        <v>1240</v>
      </c>
      <c r="D46" s="46">
        <f>D39</f>
        <v>1737</v>
      </c>
      <c r="E46" s="46">
        <f>E39</f>
        <v>599</v>
      </c>
      <c r="F46" s="49">
        <f>F39</f>
        <v>324</v>
      </c>
      <c r="G46" s="47">
        <f>G39</f>
        <v>3900</v>
      </c>
    </row>
    <row r="47" spans="1:7" x14ac:dyDescent="0.2">
      <c r="B47" s="6"/>
      <c r="C47" s="1"/>
      <c r="D47" s="1"/>
    </row>
    <row r="48" spans="1:7" x14ac:dyDescent="0.2">
      <c r="A48" s="22" t="s">
        <v>214</v>
      </c>
      <c r="B48" s="6"/>
      <c r="C48" s="1"/>
      <c r="D48" s="1"/>
    </row>
    <row r="49" spans="1:10" x14ac:dyDescent="0.2">
      <c r="B49" s="6"/>
      <c r="C49" s="118" t="s">
        <v>222</v>
      </c>
      <c r="D49" s="119"/>
      <c r="E49" s="119"/>
      <c r="F49" s="120"/>
    </row>
    <row r="50" spans="1:10" x14ac:dyDescent="0.2">
      <c r="B50" s="26" t="s">
        <v>221</v>
      </c>
      <c r="C50" s="39" t="s">
        <v>66</v>
      </c>
      <c r="D50" s="40" t="s">
        <v>20</v>
      </c>
      <c r="E50" s="41" t="s">
        <v>41</v>
      </c>
      <c r="F50" s="28" t="s">
        <v>62</v>
      </c>
    </row>
    <row r="51" spans="1:10" x14ac:dyDescent="0.2">
      <c r="B51" s="50" t="s">
        <v>18</v>
      </c>
      <c r="C51" s="39">
        <f>(C37-C44)^2/C44</f>
        <v>2.7324478178367601E-2</v>
      </c>
      <c r="D51" s="39">
        <f t="shared" ref="D51:F52" si="5">(D37-D44)^2/D44</f>
        <v>2.1673608994569905E-5</v>
      </c>
      <c r="E51" s="39">
        <f t="shared" si="5"/>
        <v>0.13154865953058995</v>
      </c>
      <c r="F51" s="88">
        <f t="shared" si="5"/>
        <v>3.2599854756717672E-2</v>
      </c>
    </row>
    <row r="52" spans="1:10" x14ac:dyDescent="0.2">
      <c r="B52" s="51" t="s">
        <v>152</v>
      </c>
      <c r="C52" s="88">
        <f>(C38-C45)^2/C45</f>
        <v>5.8064516129032531E-2</v>
      </c>
      <c r="D52" s="88">
        <f t="shared" si="5"/>
        <v>4.6056419113395608E-5</v>
      </c>
      <c r="E52" s="88">
        <f t="shared" si="5"/>
        <v>0.27954090150250366</v>
      </c>
      <c r="F52" s="88">
        <f t="shared" si="5"/>
        <v>6.927469135802504E-2</v>
      </c>
    </row>
    <row r="53" spans="1:10" x14ac:dyDescent="0.2">
      <c r="B53" s="6"/>
      <c r="C53" s="1"/>
      <c r="D53" s="1"/>
    </row>
    <row r="54" spans="1:10" x14ac:dyDescent="0.2">
      <c r="A54" s="22" t="s">
        <v>223</v>
      </c>
      <c r="B54" s="6"/>
      <c r="C54" s="1"/>
      <c r="D54" s="1"/>
      <c r="F54" s="103" t="s">
        <v>401</v>
      </c>
      <c r="G54" s="104"/>
      <c r="H54" s="104"/>
      <c r="I54" s="104"/>
      <c r="J54" s="105"/>
    </row>
    <row r="55" spans="1:10" ht="19" customHeight="1" x14ac:dyDescent="0.2">
      <c r="B55" s="6"/>
      <c r="C55" s="1"/>
      <c r="D55" s="1"/>
      <c r="F55" s="106"/>
      <c r="G55" s="107"/>
      <c r="H55" s="107"/>
      <c r="I55" s="107"/>
      <c r="J55" s="108"/>
    </row>
    <row r="56" spans="1:10" ht="16" customHeight="1" x14ac:dyDescent="0.2">
      <c r="B56" s="30" t="s">
        <v>216</v>
      </c>
      <c r="C56" s="123">
        <f>SUM(C51:F52)</f>
        <v>0.59842083148334435</v>
      </c>
      <c r="D56" s="124"/>
      <c r="F56" s="106"/>
      <c r="G56" s="107"/>
      <c r="H56" s="107"/>
      <c r="I56" s="107"/>
      <c r="J56" s="108"/>
    </row>
    <row r="57" spans="1:10" ht="19" customHeight="1" x14ac:dyDescent="0.2">
      <c r="B57" s="31" t="s">
        <v>217</v>
      </c>
      <c r="C57" s="125">
        <f>3</f>
        <v>3</v>
      </c>
      <c r="D57" s="126"/>
      <c r="F57" s="106"/>
      <c r="G57" s="107"/>
      <c r="H57" s="107"/>
      <c r="I57" s="107"/>
      <c r="J57" s="108"/>
    </row>
    <row r="58" spans="1:10" ht="19" customHeight="1" x14ac:dyDescent="0.2">
      <c r="B58" s="32" t="s">
        <v>218</v>
      </c>
      <c r="C58" s="121">
        <f>_xlfn.CHISQ.TEST(C37:F38,C44:F45)</f>
        <v>0.89679379258618541</v>
      </c>
      <c r="D58" s="122"/>
      <c r="F58" s="109"/>
      <c r="G58" s="110"/>
      <c r="H58" s="110"/>
      <c r="I58" s="110"/>
      <c r="J58" s="111"/>
    </row>
    <row r="60" spans="1:10" ht="28" customHeight="1" x14ac:dyDescent="0.3">
      <c r="A60" s="94" t="s">
        <v>224</v>
      </c>
      <c r="B60" s="94"/>
      <c r="C60" s="94"/>
      <c r="D60" s="94"/>
      <c r="E60" s="94"/>
    </row>
    <row r="61" spans="1:10" x14ac:dyDescent="0.2">
      <c r="B61" s="6"/>
      <c r="C61" s="1"/>
      <c r="D61" s="1"/>
    </row>
    <row r="62" spans="1:10" x14ac:dyDescent="0.2">
      <c r="A62" s="22" t="s">
        <v>207</v>
      </c>
      <c r="B62" s="6"/>
      <c r="C62" s="1"/>
      <c r="D62" s="1"/>
    </row>
    <row r="63" spans="1:10" x14ac:dyDescent="0.2">
      <c r="B63" s="6"/>
      <c r="C63" s="23" t="s">
        <v>225</v>
      </c>
      <c r="D63" s="24"/>
      <c r="E63" s="25"/>
      <c r="F63" s="6"/>
      <c r="G63" s="6"/>
    </row>
    <row r="64" spans="1:10" x14ac:dyDescent="0.2">
      <c r="B64" s="26" t="s">
        <v>209</v>
      </c>
      <c r="C64" s="36" t="s">
        <v>25</v>
      </c>
      <c r="D64" s="85" t="s">
        <v>151</v>
      </c>
      <c r="E64" s="38" t="s">
        <v>212</v>
      </c>
      <c r="F64" s="33"/>
      <c r="G64" s="34"/>
    </row>
    <row r="65" spans="1:7" x14ac:dyDescent="0.2">
      <c r="B65" s="35" t="s">
        <v>25</v>
      </c>
      <c r="C65" s="52">
        <f>COUNTIFS(chi3_subscription_bin, 1, chi3_discount_bin,1)</f>
        <v>1053</v>
      </c>
      <c r="D65" s="53">
        <f>COUNTIFS(chi3_subscription_bin, 1, chi3_discount_bin,0)</f>
        <v>0</v>
      </c>
      <c r="E65" s="54">
        <f>SUM(C65:D65)</f>
        <v>1053</v>
      </c>
    </row>
    <row r="66" spans="1:7" x14ac:dyDescent="0.2">
      <c r="B66" s="12" t="s">
        <v>151</v>
      </c>
      <c r="C66" s="89">
        <f>COUNTIFS(chi3_subscription_bin, 0, chi3_discount_bin,1)</f>
        <v>624</v>
      </c>
      <c r="D66" s="48">
        <f>COUNTIFS(chi3_subscription_bin, 0, chi3_discount_bin,0)</f>
        <v>2223</v>
      </c>
      <c r="E66" s="57">
        <f>SUM(C66:D66)</f>
        <v>2847</v>
      </c>
    </row>
    <row r="67" spans="1:7" x14ac:dyDescent="0.2">
      <c r="B67" s="42" t="s">
        <v>212</v>
      </c>
      <c r="C67" s="45">
        <f>SUM(C65:C66)</f>
        <v>1677</v>
      </c>
      <c r="D67" s="49">
        <f t="shared" ref="D67:E67" si="6">SUM(D65:D66)</f>
        <v>2223</v>
      </c>
      <c r="E67" s="49">
        <f t="shared" si="6"/>
        <v>3900</v>
      </c>
    </row>
    <row r="68" spans="1:7" x14ac:dyDescent="0.2">
      <c r="B68" s="6"/>
      <c r="C68" s="1"/>
      <c r="D68" s="1"/>
    </row>
    <row r="69" spans="1:7" x14ac:dyDescent="0.2">
      <c r="A69" s="22" t="s">
        <v>213</v>
      </c>
      <c r="B69" s="6"/>
      <c r="C69" s="1"/>
      <c r="D69" s="1"/>
    </row>
    <row r="70" spans="1:7" x14ac:dyDescent="0.2">
      <c r="B70" s="6"/>
      <c r="C70" s="23" t="s">
        <v>225</v>
      </c>
      <c r="D70" s="24"/>
      <c r="E70" s="25"/>
      <c r="F70" s="6"/>
      <c r="G70" s="6"/>
    </row>
    <row r="71" spans="1:7" x14ac:dyDescent="0.2">
      <c r="B71" s="26" t="s">
        <v>209</v>
      </c>
      <c r="C71" s="36" t="s">
        <v>25</v>
      </c>
      <c r="D71" s="37" t="s">
        <v>151</v>
      </c>
      <c r="E71" s="38" t="s">
        <v>212</v>
      </c>
      <c r="F71" s="33"/>
      <c r="G71" s="34"/>
    </row>
    <row r="72" spans="1:7" x14ac:dyDescent="0.2">
      <c r="B72" s="35" t="s">
        <v>25</v>
      </c>
      <c r="C72" s="52">
        <f>(C74*E72)/E74</f>
        <v>452.79</v>
      </c>
      <c r="D72" s="53">
        <f>(D74*E72)/E74</f>
        <v>600.21</v>
      </c>
      <c r="E72" s="54">
        <f>E65</f>
        <v>1053</v>
      </c>
    </row>
    <row r="73" spans="1:7" x14ac:dyDescent="0.2">
      <c r="B73" s="12" t="s">
        <v>151</v>
      </c>
      <c r="C73" s="55">
        <f>(C74*E73)/E74</f>
        <v>1224.21</v>
      </c>
      <c r="D73" s="56">
        <f>(D74*E73)/E74</f>
        <v>1622.79</v>
      </c>
      <c r="E73" s="57">
        <f>E66</f>
        <v>2847</v>
      </c>
    </row>
    <row r="74" spans="1:7" x14ac:dyDescent="0.2">
      <c r="B74" s="26" t="s">
        <v>212</v>
      </c>
      <c r="C74" s="45">
        <f>C67</f>
        <v>1677</v>
      </c>
      <c r="D74" s="46">
        <f>D67</f>
        <v>2223</v>
      </c>
      <c r="E74" s="47">
        <f>E67</f>
        <v>3900</v>
      </c>
    </row>
    <row r="75" spans="1:7" x14ac:dyDescent="0.2">
      <c r="B75" s="6"/>
      <c r="C75" s="1"/>
      <c r="D75" s="1"/>
    </row>
    <row r="76" spans="1:7" x14ac:dyDescent="0.2">
      <c r="A76" s="22" t="s">
        <v>214</v>
      </c>
      <c r="B76" s="6"/>
      <c r="C76" s="1"/>
      <c r="D76" s="1"/>
    </row>
    <row r="77" spans="1:7" x14ac:dyDescent="0.2">
      <c r="B77" s="6"/>
      <c r="C77" s="23" t="s">
        <v>225</v>
      </c>
      <c r="D77" s="25"/>
      <c r="E77" s="6"/>
      <c r="F77" s="6"/>
    </row>
    <row r="78" spans="1:7" x14ac:dyDescent="0.2">
      <c r="B78" s="26" t="s">
        <v>209</v>
      </c>
      <c r="C78" s="36" t="s">
        <v>25</v>
      </c>
      <c r="D78" s="44" t="s">
        <v>151</v>
      </c>
    </row>
    <row r="79" spans="1:7" x14ac:dyDescent="0.2">
      <c r="B79" s="35" t="s">
        <v>25</v>
      </c>
      <c r="C79" s="82">
        <f>(C65-C72)^2/C72</f>
        <v>795.6272093023257</v>
      </c>
      <c r="D79" s="82">
        <f>(D65-D72)^2/D72</f>
        <v>600.21</v>
      </c>
    </row>
    <row r="80" spans="1:7" x14ac:dyDescent="0.2">
      <c r="B80" s="12" t="s">
        <v>226</v>
      </c>
      <c r="C80" s="82">
        <f>(C66-C73)^2/C73</f>
        <v>294.27307741318896</v>
      </c>
      <c r="D80" s="82">
        <f>(D66-D73)^2/D73</f>
        <v>221.99547945205484</v>
      </c>
    </row>
    <row r="81" spans="1:10" x14ac:dyDescent="0.2">
      <c r="B81" s="6"/>
      <c r="C81" s="1"/>
      <c r="D81" s="1"/>
      <c r="F81" s="103" t="s">
        <v>402</v>
      </c>
      <c r="G81" s="104"/>
      <c r="H81" s="104"/>
      <c r="I81" s="104"/>
      <c r="J81" s="105"/>
    </row>
    <row r="82" spans="1:10" ht="19" customHeight="1" x14ac:dyDescent="0.2">
      <c r="A82" s="22" t="s">
        <v>223</v>
      </c>
      <c r="B82" s="6"/>
      <c r="C82" s="1"/>
      <c r="D82" s="1"/>
      <c r="F82" s="106"/>
      <c r="G82" s="107"/>
      <c r="H82" s="107"/>
      <c r="I82" s="107"/>
      <c r="J82" s="108"/>
    </row>
    <row r="83" spans="1:10" ht="19" customHeight="1" x14ac:dyDescent="0.2">
      <c r="B83" s="6"/>
      <c r="C83" s="1"/>
      <c r="D83" s="1"/>
      <c r="F83" s="106"/>
      <c r="G83" s="107"/>
      <c r="H83" s="107"/>
      <c r="I83" s="107"/>
      <c r="J83" s="108"/>
    </row>
    <row r="84" spans="1:10" ht="16" customHeight="1" x14ac:dyDescent="0.2">
      <c r="B84" s="30" t="s">
        <v>216</v>
      </c>
      <c r="C84" s="123">
        <f>SUM(C79:D80)</f>
        <v>1912.1057661675695</v>
      </c>
      <c r="D84" s="124"/>
      <c r="F84" s="106"/>
      <c r="G84" s="107"/>
      <c r="H84" s="107"/>
      <c r="I84" s="107"/>
      <c r="J84" s="108"/>
    </row>
    <row r="85" spans="1:10" ht="19" customHeight="1" x14ac:dyDescent="0.2">
      <c r="B85" s="31" t="s">
        <v>217</v>
      </c>
      <c r="C85" s="125">
        <f>1</f>
        <v>1</v>
      </c>
      <c r="D85" s="126"/>
      <c r="F85" s="106"/>
      <c r="G85" s="107"/>
      <c r="H85" s="107"/>
      <c r="I85" s="107"/>
      <c r="J85" s="108"/>
    </row>
    <row r="86" spans="1:10" ht="19" customHeight="1" x14ac:dyDescent="0.2">
      <c r="B86" s="32" t="s">
        <v>218</v>
      </c>
      <c r="C86" s="130">
        <f>_xlfn.CHISQ.TEST(C65:D66,C72:D73)</f>
        <v>0</v>
      </c>
      <c r="D86" s="131"/>
      <c r="F86" s="109"/>
      <c r="G86" s="110"/>
      <c r="H86" s="110"/>
      <c r="I86" s="110"/>
      <c r="J86" s="111"/>
    </row>
    <row r="90" spans="1:10" ht="24" x14ac:dyDescent="0.3">
      <c r="A90" s="94" t="s">
        <v>356</v>
      </c>
      <c r="B90" s="94"/>
      <c r="C90" s="94"/>
      <c r="D90" s="94"/>
      <c r="E90" s="94"/>
    </row>
    <row r="91" spans="1:10" x14ac:dyDescent="0.2">
      <c r="B91" s="6"/>
      <c r="C91" s="1"/>
      <c r="D91" s="1"/>
    </row>
    <row r="92" spans="1:10" x14ac:dyDescent="0.2">
      <c r="A92" s="22" t="s">
        <v>207</v>
      </c>
      <c r="B92" s="6"/>
      <c r="C92" s="1"/>
      <c r="D92" s="1"/>
    </row>
    <row r="93" spans="1:10" x14ac:dyDescent="0.2">
      <c r="B93" s="6"/>
      <c r="C93" s="118" t="s">
        <v>353</v>
      </c>
      <c r="D93" s="119"/>
      <c r="E93" s="120"/>
    </row>
    <row r="94" spans="1:10" x14ac:dyDescent="0.2">
      <c r="B94" s="26" t="s">
        <v>221</v>
      </c>
      <c r="C94" s="36" t="s">
        <v>354</v>
      </c>
      <c r="D94" s="85" t="s">
        <v>355</v>
      </c>
      <c r="E94" s="38" t="s">
        <v>212</v>
      </c>
    </row>
    <row r="95" spans="1:10" x14ac:dyDescent="0.2">
      <c r="B95" s="35" t="s">
        <v>351</v>
      </c>
      <c r="C95" s="52">
        <f>COUNTIFS(chi4_gender_bin,1, chi4_subscription_bin,1)</f>
        <v>1053</v>
      </c>
      <c r="D95" s="53">
        <f>COUNTIFS(chi4_gender_bin, 1, chi4_subscription_bin, 0)</f>
        <v>1599</v>
      </c>
      <c r="E95" s="54">
        <f>SUM(C95:D95)</f>
        <v>2652</v>
      </c>
    </row>
    <row r="96" spans="1:10" x14ac:dyDescent="0.2">
      <c r="B96" s="12" t="s">
        <v>152</v>
      </c>
      <c r="C96" s="55">
        <f>COUNTIFS(chi4_gender_bin, 0, chi4_subscription_bin, 1)</f>
        <v>0</v>
      </c>
      <c r="D96" s="56">
        <f>COUNTIFS(chi4_gender_bin, 0, chi4_subscription_bin, 0)</f>
        <v>1248</v>
      </c>
      <c r="E96" s="57">
        <f>SUM(C96:D96)</f>
        <v>1248</v>
      </c>
    </row>
    <row r="97" spans="1:10" x14ac:dyDescent="0.2">
      <c r="B97" s="26" t="s">
        <v>212</v>
      </c>
      <c r="C97" s="45">
        <f>SUM(C95:C96)</f>
        <v>1053</v>
      </c>
      <c r="D97" s="55">
        <f t="shared" ref="D97:E97" si="7">SUM(D95:D96)</f>
        <v>2847</v>
      </c>
      <c r="E97" s="47">
        <f t="shared" si="7"/>
        <v>3900</v>
      </c>
    </row>
    <row r="98" spans="1:10" x14ac:dyDescent="0.2">
      <c r="B98" s="6"/>
      <c r="C98" s="1"/>
      <c r="D98" s="1"/>
    </row>
    <row r="99" spans="1:10" x14ac:dyDescent="0.2">
      <c r="A99" s="22" t="s">
        <v>213</v>
      </c>
      <c r="B99" s="6"/>
      <c r="C99" s="1"/>
      <c r="D99" s="1"/>
    </row>
    <row r="100" spans="1:10" x14ac:dyDescent="0.2">
      <c r="B100" s="6"/>
      <c r="C100" s="118" t="s">
        <v>353</v>
      </c>
      <c r="D100" s="119"/>
      <c r="E100" s="120"/>
    </row>
    <row r="101" spans="1:10" x14ac:dyDescent="0.2">
      <c r="B101" s="26" t="s">
        <v>221</v>
      </c>
      <c r="C101" s="36" t="s">
        <v>354</v>
      </c>
      <c r="D101" s="85" t="s">
        <v>355</v>
      </c>
      <c r="E101" s="38" t="s">
        <v>212</v>
      </c>
    </row>
    <row r="102" spans="1:10" x14ac:dyDescent="0.2">
      <c r="B102" s="35" t="s">
        <v>18</v>
      </c>
      <c r="C102" s="52">
        <f>(C104*E102)/E104</f>
        <v>716.04</v>
      </c>
      <c r="D102" s="53">
        <f>(D104*E102)/E104</f>
        <v>1935.96</v>
      </c>
      <c r="E102" s="54">
        <f>E95</f>
        <v>2652</v>
      </c>
    </row>
    <row r="103" spans="1:10" x14ac:dyDescent="0.2">
      <c r="B103" s="12" t="s">
        <v>152</v>
      </c>
      <c r="C103" s="55">
        <f>(C104*E103)/E104</f>
        <v>336.96</v>
      </c>
      <c r="D103" s="56">
        <f>(D104*E103)/E104</f>
        <v>911.04</v>
      </c>
      <c r="E103" s="57">
        <f>E96</f>
        <v>1248</v>
      </c>
    </row>
    <row r="104" spans="1:10" x14ac:dyDescent="0.2">
      <c r="B104" s="26" t="s">
        <v>212</v>
      </c>
      <c r="C104" s="45">
        <f>C97</f>
        <v>1053</v>
      </c>
      <c r="D104" s="46">
        <f>D97</f>
        <v>2847</v>
      </c>
      <c r="E104" s="47">
        <f>E97</f>
        <v>3900</v>
      </c>
    </row>
    <row r="105" spans="1:10" x14ac:dyDescent="0.2">
      <c r="B105" s="6"/>
      <c r="C105" s="1"/>
      <c r="D105" s="1"/>
    </row>
    <row r="106" spans="1:10" x14ac:dyDescent="0.2">
      <c r="A106" s="22" t="s">
        <v>214</v>
      </c>
      <c r="B106" s="6"/>
      <c r="C106" s="1"/>
      <c r="D106" s="1"/>
    </row>
    <row r="107" spans="1:10" x14ac:dyDescent="0.2">
      <c r="B107" s="6"/>
      <c r="C107" s="118" t="s">
        <v>353</v>
      </c>
      <c r="D107" s="120"/>
      <c r="E107" s="6"/>
    </row>
    <row r="108" spans="1:10" x14ac:dyDescent="0.2">
      <c r="B108" s="26" t="s">
        <v>221</v>
      </c>
      <c r="C108" s="36" t="s">
        <v>354</v>
      </c>
      <c r="D108" s="44" t="s">
        <v>355</v>
      </c>
    </row>
    <row r="109" spans="1:10" x14ac:dyDescent="0.2">
      <c r="B109" s="35" t="s">
        <v>351</v>
      </c>
      <c r="C109" s="82">
        <f>(C95-C102)^2/C102</f>
        <v>158.56941176470593</v>
      </c>
      <c r="D109" s="82">
        <f>(D95-D102)^2/D102</f>
        <v>58.648960515713149</v>
      </c>
    </row>
    <row r="110" spans="1:10" x14ac:dyDescent="0.2">
      <c r="B110" s="12" t="s">
        <v>152</v>
      </c>
      <c r="C110" s="82">
        <f>(C96-C103)^2/C103</f>
        <v>336.96</v>
      </c>
      <c r="D110" s="82">
        <f>(D96-D103)^2/D103</f>
        <v>124.62904109589044</v>
      </c>
      <c r="F110" s="103" t="s">
        <v>394</v>
      </c>
      <c r="G110" s="104"/>
      <c r="H110" s="104"/>
      <c r="I110" s="104"/>
      <c r="J110" s="105"/>
    </row>
    <row r="111" spans="1:10" x14ac:dyDescent="0.2">
      <c r="B111" s="6"/>
      <c r="C111" s="1"/>
      <c r="D111" s="1"/>
      <c r="F111" s="106"/>
      <c r="G111" s="107"/>
      <c r="H111" s="107"/>
      <c r="I111" s="107"/>
      <c r="J111" s="108"/>
    </row>
    <row r="112" spans="1:10" x14ac:dyDescent="0.2">
      <c r="A112" s="22" t="s">
        <v>223</v>
      </c>
      <c r="B112" s="6"/>
      <c r="C112" s="1"/>
      <c r="D112" s="1"/>
      <c r="F112" s="106"/>
      <c r="G112" s="107"/>
      <c r="H112" s="107"/>
      <c r="I112" s="107"/>
      <c r="J112" s="108"/>
    </row>
    <row r="113" spans="1:10" x14ac:dyDescent="0.2">
      <c r="B113" s="6"/>
      <c r="C113" s="1"/>
      <c r="D113" s="1"/>
      <c r="F113" s="106"/>
      <c r="G113" s="107"/>
      <c r="H113" s="107"/>
      <c r="I113" s="107"/>
      <c r="J113" s="108"/>
    </row>
    <row r="114" spans="1:10" x14ac:dyDescent="0.2">
      <c r="B114" s="30" t="s">
        <v>216</v>
      </c>
      <c r="C114" s="123">
        <f>SUM(C109:D110)</f>
        <v>678.80741337630957</v>
      </c>
      <c r="D114" s="124"/>
      <c r="F114" s="106"/>
      <c r="G114" s="107"/>
      <c r="H114" s="107"/>
      <c r="I114" s="107"/>
      <c r="J114" s="108"/>
    </row>
    <row r="115" spans="1:10" x14ac:dyDescent="0.2">
      <c r="B115" s="31" t="s">
        <v>217</v>
      </c>
      <c r="C115" s="125">
        <v>1</v>
      </c>
      <c r="D115" s="126"/>
      <c r="F115" s="109"/>
      <c r="G115" s="110"/>
      <c r="H115" s="110"/>
      <c r="I115" s="110"/>
      <c r="J115" s="111"/>
    </row>
    <row r="116" spans="1:10" x14ac:dyDescent="0.2">
      <c r="B116" s="32" t="s">
        <v>218</v>
      </c>
      <c r="C116" s="130">
        <f>_xlfn.CHISQ.TEST(C95:D96,C102:D103)</f>
        <v>1.2141500718816702E-149</v>
      </c>
      <c r="D116" s="131"/>
    </row>
    <row r="120" spans="1:10" ht="24" x14ac:dyDescent="0.3">
      <c r="A120" s="94" t="s">
        <v>352</v>
      </c>
      <c r="B120" s="94"/>
      <c r="C120" s="94"/>
      <c r="D120" s="94"/>
      <c r="E120" s="94"/>
    </row>
    <row r="121" spans="1:10" x14ac:dyDescent="0.2">
      <c r="B121" s="6"/>
      <c r="C121" s="1"/>
      <c r="D121" s="1"/>
    </row>
    <row r="122" spans="1:10" x14ac:dyDescent="0.2">
      <c r="A122" s="22" t="s">
        <v>207</v>
      </c>
      <c r="B122" s="6"/>
      <c r="C122" s="1"/>
      <c r="D122" s="1"/>
    </row>
    <row r="123" spans="1:10" x14ac:dyDescent="0.2">
      <c r="B123" s="6"/>
      <c r="C123" s="118" t="s">
        <v>225</v>
      </c>
      <c r="D123" s="119"/>
      <c r="E123" s="120"/>
    </row>
    <row r="124" spans="1:10" x14ac:dyDescent="0.2">
      <c r="B124" s="26" t="s">
        <v>221</v>
      </c>
      <c r="C124" s="36" t="s">
        <v>25</v>
      </c>
      <c r="D124" s="37" t="s">
        <v>151</v>
      </c>
      <c r="E124" s="38" t="s">
        <v>212</v>
      </c>
    </row>
    <row r="125" spans="1:10" x14ac:dyDescent="0.2">
      <c r="B125" s="35" t="s">
        <v>351</v>
      </c>
      <c r="C125" s="52">
        <f>COUNTIFS(chi5_gender_bin, 1, chi5_discount_bin,1)</f>
        <v>1677</v>
      </c>
      <c r="D125" s="53">
        <f>COUNTIFS(chi5_gender_bin,1, chi5_discount_bin, 0)</f>
        <v>975</v>
      </c>
      <c r="E125" s="83">
        <f>SUM(C125:D125)</f>
        <v>2652</v>
      </c>
    </row>
    <row r="126" spans="1:10" x14ac:dyDescent="0.2">
      <c r="B126" s="12" t="s">
        <v>152</v>
      </c>
      <c r="C126" s="55">
        <f>COUNTIFS(chi5_gender_bin,0, chi5_discount_bin,1)</f>
        <v>0</v>
      </c>
      <c r="D126" s="56">
        <f>COUNTIFS(chi5_gender_bin,0, chi5_discount_bin, 0)</f>
        <v>1248</v>
      </c>
      <c r="E126" s="84">
        <f>SUM(C126:D126)</f>
        <v>1248</v>
      </c>
    </row>
    <row r="127" spans="1:10" x14ac:dyDescent="0.2">
      <c r="B127" s="26" t="s">
        <v>212</v>
      </c>
      <c r="C127" s="45">
        <f>SUM(C125:C126)</f>
        <v>1677</v>
      </c>
      <c r="D127" s="55">
        <f t="shared" ref="D127:E127" si="8">SUM(D125:D126)</f>
        <v>2223</v>
      </c>
      <c r="E127" s="47">
        <f t="shared" si="8"/>
        <v>3900</v>
      </c>
    </row>
    <row r="128" spans="1:10" x14ac:dyDescent="0.2">
      <c r="B128" s="6"/>
      <c r="C128" s="1"/>
      <c r="D128" s="1"/>
    </row>
    <row r="129" spans="1:10" x14ac:dyDescent="0.2">
      <c r="A129" s="22" t="s">
        <v>213</v>
      </c>
      <c r="B129" s="6"/>
      <c r="C129" s="1"/>
      <c r="D129" s="1"/>
    </row>
    <row r="130" spans="1:10" x14ac:dyDescent="0.2">
      <c r="B130" s="6"/>
      <c r="C130" s="118" t="s">
        <v>225</v>
      </c>
      <c r="D130" s="119"/>
      <c r="E130" s="120"/>
    </row>
    <row r="131" spans="1:10" x14ac:dyDescent="0.2">
      <c r="B131" s="26" t="s">
        <v>221</v>
      </c>
      <c r="C131" s="36" t="s">
        <v>25</v>
      </c>
      <c r="D131" s="37" t="s">
        <v>151</v>
      </c>
      <c r="E131" s="38" t="s">
        <v>212</v>
      </c>
    </row>
    <row r="132" spans="1:10" x14ac:dyDescent="0.2">
      <c r="B132" s="35" t="s">
        <v>18</v>
      </c>
      <c r="C132" s="52">
        <f>(C134*E132)/E134</f>
        <v>1140.3599999999999</v>
      </c>
      <c r="D132" s="53">
        <f>(D134*E132)/E134</f>
        <v>1511.64</v>
      </c>
      <c r="E132" s="54">
        <f>E125</f>
        <v>2652</v>
      </c>
    </row>
    <row r="133" spans="1:10" x14ac:dyDescent="0.2">
      <c r="B133" s="12" t="s">
        <v>152</v>
      </c>
      <c r="C133" s="55">
        <f>(C134*E133)/E134</f>
        <v>536.64</v>
      </c>
      <c r="D133" s="56">
        <f>(D134*E133)/E134</f>
        <v>711.36</v>
      </c>
      <c r="E133" s="57">
        <f>E126</f>
        <v>1248</v>
      </c>
    </row>
    <row r="134" spans="1:10" x14ac:dyDescent="0.2">
      <c r="B134" s="26" t="s">
        <v>212</v>
      </c>
      <c r="C134" s="45">
        <f>C127</f>
        <v>1677</v>
      </c>
      <c r="D134" s="46">
        <f>D127</f>
        <v>2223</v>
      </c>
      <c r="E134" s="47">
        <f>E127</f>
        <v>3900</v>
      </c>
    </row>
    <row r="135" spans="1:10" x14ac:dyDescent="0.2">
      <c r="B135" s="6"/>
      <c r="C135" s="1"/>
      <c r="D135" s="1"/>
    </row>
    <row r="136" spans="1:10" x14ac:dyDescent="0.2">
      <c r="A136" s="22" t="s">
        <v>214</v>
      </c>
      <c r="B136" s="6"/>
      <c r="C136" s="1"/>
      <c r="D136" s="1"/>
    </row>
    <row r="137" spans="1:10" x14ac:dyDescent="0.2">
      <c r="B137" s="6"/>
      <c r="C137" s="118" t="s">
        <v>225</v>
      </c>
      <c r="D137" s="120"/>
      <c r="E137" s="6"/>
    </row>
    <row r="138" spans="1:10" x14ac:dyDescent="0.2">
      <c r="B138" s="26" t="s">
        <v>221</v>
      </c>
      <c r="C138" s="36" t="s">
        <v>25</v>
      </c>
      <c r="D138" s="44" t="s">
        <v>151</v>
      </c>
    </row>
    <row r="139" spans="1:10" x14ac:dyDescent="0.2">
      <c r="B139" s="35" t="s">
        <v>351</v>
      </c>
      <c r="C139" s="82">
        <f>(C125-C132)^2/C132</f>
        <v>252.5364705882354</v>
      </c>
      <c r="D139" s="82">
        <f>(D125-D132)^2/D132</f>
        <v>190.50996904024771</v>
      </c>
    </row>
    <row r="140" spans="1:10" x14ac:dyDescent="0.2">
      <c r="B140" s="12" t="s">
        <v>152</v>
      </c>
      <c r="C140" s="82">
        <f>(C126-C133)^2/C133</f>
        <v>536.64</v>
      </c>
      <c r="D140" s="82">
        <f>(D125-D133)^2/D133</f>
        <v>97.708684210526314</v>
      </c>
      <c r="F140" s="103" t="s">
        <v>393</v>
      </c>
      <c r="G140" s="104"/>
      <c r="H140" s="104"/>
      <c r="I140" s="104"/>
      <c r="J140" s="105"/>
    </row>
    <row r="141" spans="1:10" x14ac:dyDescent="0.2">
      <c r="B141" s="6"/>
      <c r="C141" s="1"/>
      <c r="D141" s="1"/>
      <c r="F141" s="106"/>
      <c r="G141" s="107"/>
      <c r="H141" s="107"/>
      <c r="I141" s="107"/>
      <c r="J141" s="108"/>
    </row>
    <row r="142" spans="1:10" x14ac:dyDescent="0.2">
      <c r="A142" s="22" t="s">
        <v>223</v>
      </c>
      <c r="B142" s="6"/>
      <c r="C142" s="1"/>
      <c r="D142" s="1"/>
      <c r="F142" s="106"/>
      <c r="G142" s="107"/>
      <c r="H142" s="107"/>
      <c r="I142" s="107"/>
      <c r="J142" s="108"/>
    </row>
    <row r="143" spans="1:10" x14ac:dyDescent="0.2">
      <c r="B143" s="6"/>
      <c r="C143" s="1"/>
      <c r="D143" s="1"/>
      <c r="F143" s="106"/>
      <c r="G143" s="107"/>
      <c r="H143" s="107"/>
      <c r="I143" s="107"/>
      <c r="J143" s="108"/>
    </row>
    <row r="144" spans="1:10" x14ac:dyDescent="0.2">
      <c r="B144" s="30" t="s">
        <v>216</v>
      </c>
      <c r="C144" s="123">
        <f>SUM(C139:D140)</f>
        <v>1077.3951238390093</v>
      </c>
      <c r="D144" s="124"/>
      <c r="F144" s="106"/>
      <c r="G144" s="107"/>
      <c r="H144" s="107"/>
      <c r="I144" s="107"/>
      <c r="J144" s="108"/>
    </row>
    <row r="145" spans="1:11" x14ac:dyDescent="0.2">
      <c r="B145" s="31" t="s">
        <v>217</v>
      </c>
      <c r="C145" s="125">
        <f>1</f>
        <v>1</v>
      </c>
      <c r="D145" s="126"/>
      <c r="F145" s="109"/>
      <c r="G145" s="110"/>
      <c r="H145" s="110"/>
      <c r="I145" s="110"/>
      <c r="J145" s="111"/>
    </row>
    <row r="146" spans="1:11" x14ac:dyDescent="0.2">
      <c r="B146" s="32" t="s">
        <v>218</v>
      </c>
      <c r="C146" s="130">
        <f>_xlfn.CHISQ.TEST(C125:D126,C132:D133)</f>
        <v>4.8557059302418009E-303</v>
      </c>
      <c r="D146" s="131"/>
    </row>
    <row r="149" spans="1:11" ht="44" customHeight="1" x14ac:dyDescent="0.2">
      <c r="A149" s="146" t="s">
        <v>227</v>
      </c>
      <c r="B149" s="146"/>
      <c r="C149" s="146"/>
      <c r="D149" s="146"/>
      <c r="E149" s="146"/>
      <c r="F149" s="146"/>
      <c r="G149" s="146"/>
      <c r="H149" s="146"/>
      <c r="I149" s="146"/>
      <c r="J149" s="146"/>
    </row>
    <row r="151" spans="1:11" ht="26" customHeight="1" x14ac:dyDescent="0.3">
      <c r="A151" s="94" t="s">
        <v>228</v>
      </c>
      <c r="B151" s="94"/>
      <c r="C151" s="94"/>
      <c r="D151" s="94"/>
      <c r="E151" s="94"/>
    </row>
    <row r="152" spans="1:11" x14ac:dyDescent="0.2">
      <c r="G152" s="103" t="s">
        <v>395</v>
      </c>
      <c r="H152" s="104"/>
      <c r="I152" s="104"/>
      <c r="J152" s="104"/>
      <c r="K152" s="105"/>
    </row>
    <row r="153" spans="1:11" x14ac:dyDescent="0.2">
      <c r="A153" s="22" t="s">
        <v>223</v>
      </c>
      <c r="G153" s="106"/>
      <c r="H153" s="107"/>
      <c r="I153" s="107"/>
      <c r="J153" s="107"/>
      <c r="K153" s="108"/>
    </row>
    <row r="154" spans="1:11" x14ac:dyDescent="0.2">
      <c r="B154" s="11" t="s">
        <v>229</v>
      </c>
      <c r="C154" s="28">
        <f>CORREL(purchase_amount_usd, review_rating)</f>
        <v>3.0775923073914246E-2</v>
      </c>
      <c r="D154" s="48" t="s">
        <v>230</v>
      </c>
      <c r="E154">
        <f>COUNT(customer_id)</f>
        <v>3900</v>
      </c>
      <c r="G154" s="106"/>
      <c r="H154" s="107"/>
      <c r="I154" s="107"/>
      <c r="J154" s="107"/>
      <c r="K154" s="108"/>
    </row>
    <row r="155" spans="1:11" x14ac:dyDescent="0.2">
      <c r="B155" s="17" t="s">
        <v>231</v>
      </c>
      <c r="C155" s="29">
        <f>(C154*SQRT(E155)/(SQRT(1-(C154^2))))</f>
        <v>1.9223735184486446</v>
      </c>
      <c r="D155" s="48" t="s">
        <v>232</v>
      </c>
      <c r="E155">
        <f>E154-2</f>
        <v>3898</v>
      </c>
      <c r="G155" s="106"/>
      <c r="H155" s="107"/>
      <c r="I155" s="107"/>
      <c r="J155" s="107"/>
      <c r="K155" s="108"/>
    </row>
    <row r="156" spans="1:11" x14ac:dyDescent="0.2">
      <c r="B156" s="12" t="s">
        <v>218</v>
      </c>
      <c r="C156" s="68">
        <f>_xlfn.T.DIST.2T(C155,E155)</f>
        <v>5.4631573624774298E-2</v>
      </c>
      <c r="G156" s="106"/>
      <c r="H156" s="107"/>
      <c r="I156" s="107"/>
      <c r="J156" s="107"/>
      <c r="K156" s="108"/>
    </row>
    <row r="157" spans="1:11" x14ac:dyDescent="0.2">
      <c r="G157" s="109"/>
      <c r="H157" s="110"/>
      <c r="I157" s="110"/>
      <c r="J157" s="110"/>
      <c r="K157" s="111"/>
    </row>
    <row r="160" spans="1:11" ht="24" x14ac:dyDescent="0.3">
      <c r="A160" s="94" t="s">
        <v>386</v>
      </c>
      <c r="B160" s="94"/>
      <c r="C160" s="94"/>
      <c r="D160" s="94"/>
      <c r="E160" s="94"/>
    </row>
    <row r="161" spans="1:11" x14ac:dyDescent="0.2">
      <c r="G161" s="103" t="s">
        <v>396</v>
      </c>
      <c r="H161" s="104"/>
      <c r="I161" s="104"/>
      <c r="J161" s="104"/>
      <c r="K161" s="105"/>
    </row>
    <row r="162" spans="1:11" x14ac:dyDescent="0.2">
      <c r="A162" s="22" t="s">
        <v>223</v>
      </c>
      <c r="G162" s="106"/>
      <c r="H162" s="107"/>
      <c r="I162" s="107"/>
      <c r="J162" s="107"/>
      <c r="K162" s="108"/>
    </row>
    <row r="163" spans="1:11" x14ac:dyDescent="0.2">
      <c r="B163" s="11" t="s">
        <v>229</v>
      </c>
      <c r="C163" s="28">
        <f>CORREL(correl2_review_rating, correl2_previous_purchases)</f>
        <v>4.229099465270854E-3</v>
      </c>
      <c r="D163" s="48" t="s">
        <v>230</v>
      </c>
      <c r="E163">
        <f>COUNT(customer_id)</f>
        <v>3900</v>
      </c>
      <c r="G163" s="106"/>
      <c r="H163" s="107"/>
      <c r="I163" s="107"/>
      <c r="J163" s="107"/>
      <c r="K163" s="108"/>
    </row>
    <row r="164" spans="1:11" x14ac:dyDescent="0.2">
      <c r="B164" s="17" t="s">
        <v>231</v>
      </c>
      <c r="C164" s="29">
        <f>(C163*SQRT(E164)/(SQRT(1-(C163^2))))</f>
        <v>0.26404180972493713</v>
      </c>
      <c r="D164" s="48" t="s">
        <v>232</v>
      </c>
      <c r="E164">
        <f>E163-2</f>
        <v>3898</v>
      </c>
      <c r="G164" s="106"/>
      <c r="H164" s="107"/>
      <c r="I164" s="107"/>
      <c r="J164" s="107"/>
      <c r="K164" s="108"/>
    </row>
    <row r="165" spans="1:11" x14ac:dyDescent="0.2">
      <c r="B165" s="12" t="s">
        <v>218</v>
      </c>
      <c r="C165" s="68">
        <f>_xlfn.T.DIST.2T(C164,E164)</f>
        <v>0.79176166018514615</v>
      </c>
      <c r="G165" s="106"/>
      <c r="H165" s="107"/>
      <c r="I165" s="107"/>
      <c r="J165" s="107"/>
      <c r="K165" s="108"/>
    </row>
    <row r="166" spans="1:11" x14ac:dyDescent="0.2">
      <c r="G166" s="109"/>
      <c r="H166" s="110"/>
      <c r="I166" s="110"/>
      <c r="J166" s="110"/>
      <c r="K166" s="111"/>
    </row>
    <row r="181" spans="1:11" ht="37" customHeight="1" x14ac:dyDescent="0.35">
      <c r="A181" s="147" t="s">
        <v>233</v>
      </c>
      <c r="B181" s="147"/>
      <c r="C181" s="147"/>
      <c r="D181" s="147"/>
      <c r="E181" s="147"/>
      <c r="F181" s="147"/>
      <c r="G181" s="147"/>
      <c r="H181" s="147"/>
      <c r="I181" s="147"/>
      <c r="J181" s="147"/>
      <c r="K181" s="147"/>
    </row>
    <row r="182" spans="1:11" x14ac:dyDescent="0.2">
      <c r="G182" s="2"/>
      <c r="H182" s="2"/>
      <c r="I182" s="2"/>
      <c r="J182" s="2"/>
    </row>
    <row r="183" spans="1:11" ht="32" customHeight="1" x14ac:dyDescent="0.3">
      <c r="A183" s="94" t="s">
        <v>234</v>
      </c>
      <c r="B183" s="94"/>
      <c r="C183" s="94"/>
      <c r="D183" s="94"/>
      <c r="E183" s="94"/>
      <c r="G183" s="2"/>
      <c r="H183" s="2"/>
      <c r="I183" s="2"/>
      <c r="J183" s="2"/>
      <c r="K183" s="3"/>
    </row>
    <row r="184" spans="1:11" x14ac:dyDescent="0.2">
      <c r="D184" s="95" t="s">
        <v>235</v>
      </c>
      <c r="E184" s="96"/>
      <c r="G184" s="2"/>
      <c r="H184" s="2"/>
      <c r="I184" s="2"/>
      <c r="J184" s="2"/>
      <c r="K184" s="3"/>
    </row>
    <row r="185" spans="1:11" x14ac:dyDescent="0.2">
      <c r="D185" s="5" t="s">
        <v>236</v>
      </c>
      <c r="E185" s="5" t="s">
        <v>237</v>
      </c>
      <c r="G185" s="2"/>
      <c r="H185" s="2"/>
      <c r="I185" s="2"/>
      <c r="J185" s="2"/>
      <c r="K185" s="3"/>
    </row>
    <row r="186" spans="1:11" x14ac:dyDescent="0.2">
      <c r="A186" s="5" t="s">
        <v>238</v>
      </c>
      <c r="B186" s="5">
        <f>D186-E186</f>
        <v>-8.0000000000218785E-7</v>
      </c>
      <c r="C186" s="5" t="s">
        <v>239</v>
      </c>
      <c r="D186" s="5">
        <f>AVERAGE('T test 1 Data'!C27:C51)</f>
        <v>3.9999199999999999E-2</v>
      </c>
      <c r="E186" s="5">
        <f>AVERAGE('T test 1 Data'!C2:C26)</f>
        <v>0.04</v>
      </c>
      <c r="G186" s="2"/>
      <c r="H186" s="2"/>
      <c r="I186" s="2"/>
      <c r="J186" s="2"/>
      <c r="K186" s="3"/>
    </row>
    <row r="187" spans="1:11" ht="16" customHeight="1" x14ac:dyDescent="0.2">
      <c r="A187" s="5" t="s">
        <v>240</v>
      </c>
      <c r="B187" s="5">
        <f>SQRT(((D187*D189+E187*E189)/(D189+E189))*(D190+E190))</f>
        <v>1.3973509365939483E-3</v>
      </c>
      <c r="C187" s="5" t="s">
        <v>241</v>
      </c>
      <c r="D187" s="5">
        <f>_xlfn.VAR.S('T test 1 Data'!C27:C51)</f>
        <v>7.5770410000000001E-6</v>
      </c>
      <c r="E187" s="5">
        <f>_xlfn.VAR.S('T test 1 Data'!C2:C26)</f>
        <v>4.123769999999962E-5</v>
      </c>
      <c r="G187" s="2"/>
      <c r="H187" s="2"/>
      <c r="I187" s="2"/>
      <c r="J187" s="2"/>
      <c r="K187" s="3"/>
    </row>
    <row r="188" spans="1:11" x14ac:dyDescent="0.2">
      <c r="A188" s="5" t="s">
        <v>242</v>
      </c>
      <c r="B188" s="5">
        <f>B186/B187</f>
        <v>-5.7251187160770999E-4</v>
      </c>
      <c r="C188" s="5" t="s">
        <v>243</v>
      </c>
      <c r="D188" s="5">
        <f>COUNTIF('T test 1 Data'!A:A, "male")</f>
        <v>25</v>
      </c>
      <c r="E188" s="5">
        <f>COUNTIF('T test 1 Data'!A:A, "female")</f>
        <v>25</v>
      </c>
      <c r="G188" s="3"/>
      <c r="H188" s="3"/>
      <c r="I188" s="3"/>
      <c r="J188" s="3"/>
      <c r="K188" s="3"/>
    </row>
    <row r="189" spans="1:11" x14ac:dyDescent="0.2">
      <c r="A189" s="5" t="s">
        <v>232</v>
      </c>
      <c r="B189" s="5">
        <f>SUM(D189:E189)</f>
        <v>48</v>
      </c>
      <c r="C189" s="5" t="s">
        <v>244</v>
      </c>
      <c r="D189" s="5">
        <f>D188-1</f>
        <v>24</v>
      </c>
      <c r="E189" s="5">
        <f>E188-1</f>
        <v>24</v>
      </c>
      <c r="G189" s="3"/>
      <c r="H189" s="3"/>
      <c r="I189" s="3"/>
      <c r="J189" s="3"/>
      <c r="K189" s="3"/>
    </row>
    <row r="190" spans="1:11" x14ac:dyDescent="0.2">
      <c r="A190" s="5" t="s">
        <v>218</v>
      </c>
      <c r="B190" s="69">
        <f>_xlfn.T.DIST.2T(ABS(B188),B189)</f>
        <v>0.99954557444425296</v>
      </c>
      <c r="C190" s="5" t="s">
        <v>245</v>
      </c>
      <c r="D190" s="5">
        <f>1/D188</f>
        <v>0.04</v>
      </c>
      <c r="E190" s="5">
        <f>1/E188</f>
        <v>0.04</v>
      </c>
      <c r="G190" s="3"/>
      <c r="H190" s="3"/>
      <c r="I190" s="3"/>
      <c r="J190" s="3"/>
      <c r="K190" s="3"/>
    </row>
    <row r="192" spans="1:11" x14ac:dyDescent="0.2">
      <c r="A192" s="97" t="s">
        <v>397</v>
      </c>
      <c r="B192" s="132"/>
      <c r="C192" s="132"/>
      <c r="D192" s="132"/>
      <c r="E192" s="133"/>
    </row>
    <row r="193" spans="1:5" ht="27" customHeight="1" x14ac:dyDescent="0.2">
      <c r="A193" s="134"/>
      <c r="B193" s="135"/>
      <c r="C193" s="135"/>
      <c r="D193" s="135"/>
      <c r="E193" s="136"/>
    </row>
    <row r="195" spans="1:5" ht="24" x14ac:dyDescent="0.3">
      <c r="A195" s="94" t="s">
        <v>246</v>
      </c>
      <c r="B195" s="94"/>
      <c r="C195" s="94"/>
      <c r="D195" s="94"/>
      <c r="E195" s="94"/>
    </row>
    <row r="196" spans="1:5" x14ac:dyDescent="0.2">
      <c r="D196" s="95" t="s">
        <v>247</v>
      </c>
      <c r="E196" s="96"/>
    </row>
    <row r="197" spans="1:5" x14ac:dyDescent="0.2">
      <c r="D197" s="5" t="s">
        <v>25</v>
      </c>
      <c r="E197" s="5" t="s">
        <v>151</v>
      </c>
    </row>
    <row r="198" spans="1:5" x14ac:dyDescent="0.2">
      <c r="A198" s="5" t="s">
        <v>238</v>
      </c>
      <c r="B198" s="5">
        <f>D198-E198</f>
        <v>1.0040848716647837</v>
      </c>
      <c r="C198" s="5" t="s">
        <v>239</v>
      </c>
      <c r="D198" s="5">
        <f>AVERAGE(shopping_behavior_updated!P2:P1054)</f>
        <v>26.084520417853753</v>
      </c>
      <c r="E198" s="5">
        <f>AVERAGE(shopping_behavior_updated!P1055:P3901)</f>
        <v>25.080435546188969</v>
      </c>
    </row>
    <row r="199" spans="1:5" x14ac:dyDescent="0.2">
      <c r="A199" s="5" t="s">
        <v>240</v>
      </c>
      <c r="B199" s="5">
        <f>SQRT(((D199*D201+E199*E201)/(D201+E201))*(D202+E202))</f>
        <v>0.52090032837623779</v>
      </c>
      <c r="C199" s="5" t="s">
        <v>241</v>
      </c>
      <c r="D199" s="5">
        <f>_xlfn.VAR.S(shopping_behavior_updated!P2:P1054)</f>
        <v>199.89684190381271</v>
      </c>
      <c r="E199" s="5">
        <f>_xlfn.VAR.S(shopping_behavior_updated!P1055:P3901)</f>
        <v>211.78165153194752</v>
      </c>
    </row>
    <row r="200" spans="1:5" x14ac:dyDescent="0.2">
      <c r="A200" s="5" t="s">
        <v>242</v>
      </c>
      <c r="B200" s="5">
        <f>B198/B199</f>
        <v>1.9275950061209206</v>
      </c>
      <c r="C200" s="5" t="s">
        <v>243</v>
      </c>
      <c r="D200" s="5">
        <f>COUNT(shopping_behavior_updated!P2:P1054)</f>
        <v>1053</v>
      </c>
      <c r="E200" s="5">
        <f>COUNT(shopping_behavior_updated!P1055:P3901)</f>
        <v>2847</v>
      </c>
    </row>
    <row r="201" spans="1:5" x14ac:dyDescent="0.2">
      <c r="A201" s="5" t="s">
        <v>232</v>
      </c>
      <c r="B201" s="5">
        <f>SUM(D201:E201)</f>
        <v>3898</v>
      </c>
      <c r="C201" s="5" t="s">
        <v>244</v>
      </c>
      <c r="D201" s="5">
        <f>D200-1</f>
        <v>1052</v>
      </c>
      <c r="E201" s="5">
        <f>E200-1</f>
        <v>2846</v>
      </c>
    </row>
    <row r="202" spans="1:5" x14ac:dyDescent="0.2">
      <c r="A202" s="5" t="s">
        <v>218</v>
      </c>
      <c r="B202" s="69">
        <f>_xlfn.T.DIST.2T(B200,B201)</f>
        <v>5.3978096177601943E-2</v>
      </c>
      <c r="C202" s="5" t="s">
        <v>245</v>
      </c>
      <c r="D202" s="5">
        <f>1/D200</f>
        <v>9.4966761633428305E-4</v>
      </c>
      <c r="E202" s="5">
        <f>1/E200</f>
        <v>3.5124692658939234E-4</v>
      </c>
    </row>
    <row r="204" spans="1:5" x14ac:dyDescent="0.2">
      <c r="A204" s="112" t="s">
        <v>398</v>
      </c>
      <c r="B204" s="113"/>
      <c r="C204" s="113"/>
      <c r="D204" s="113"/>
      <c r="E204" s="114"/>
    </row>
    <row r="205" spans="1:5" ht="39" customHeight="1" x14ac:dyDescent="0.2">
      <c r="A205" s="115"/>
      <c r="B205" s="116"/>
      <c r="C205" s="116"/>
      <c r="D205" s="116"/>
      <c r="E205" s="117"/>
    </row>
    <row r="207" spans="1:5" ht="32" customHeight="1" x14ac:dyDescent="0.3">
      <c r="A207" s="94" t="s">
        <v>248</v>
      </c>
      <c r="B207" s="94"/>
      <c r="C207" s="94"/>
      <c r="D207" s="94"/>
      <c r="E207" s="94"/>
    </row>
    <row r="208" spans="1:5" x14ac:dyDescent="0.2">
      <c r="A208" s="6"/>
      <c r="B208" s="6"/>
      <c r="C208" s="6"/>
      <c r="D208" s="148" t="s">
        <v>249</v>
      </c>
      <c r="E208" s="149"/>
    </row>
    <row r="209" spans="1:7" x14ac:dyDescent="0.2">
      <c r="D209" s="11" t="s">
        <v>25</v>
      </c>
      <c r="E209" s="11" t="s">
        <v>151</v>
      </c>
      <c r="G209">
        <f>B210/E210</f>
        <v>-1.4158957933543357E-2</v>
      </c>
    </row>
    <row r="210" spans="1:7" x14ac:dyDescent="0.2">
      <c r="A210" s="5" t="s">
        <v>250</v>
      </c>
      <c r="B210" s="5">
        <f>D210-E210</f>
        <v>-0.8513845735387946</v>
      </c>
      <c r="C210" s="5" t="s">
        <v>239</v>
      </c>
      <c r="D210" s="5">
        <f>AVERAGE(shopping_behavior_updated!F2:F1678)</f>
        <v>59.279069767441861</v>
      </c>
      <c r="E210" s="5">
        <f>AVERAGE(shopping_behavior_updated!F1679:F3901)</f>
        <v>60.130454340980656</v>
      </c>
    </row>
    <row r="211" spans="1:7" x14ac:dyDescent="0.2">
      <c r="A211" s="5" t="s">
        <v>240</v>
      </c>
      <c r="B211" s="5">
        <f>SQRT(((D211*D213+E211*E213)/(D213+E213))*(D214+E214))</f>
        <v>0.7660613045045026</v>
      </c>
      <c r="C211" s="5" t="s">
        <v>241</v>
      </c>
      <c r="D211" s="5">
        <f>_xlfn.VAR.S(shopping_behavior_updated!F2:F1678)</f>
        <v>557.46503302436611</v>
      </c>
      <c r="E211" s="5">
        <f>_xlfn.VAR.S(shopping_behavior_updated!F1679:F3901)</f>
        <v>563.60313602210408</v>
      </c>
    </row>
    <row r="212" spans="1:7" x14ac:dyDescent="0.2">
      <c r="A212" s="5" t="s">
        <v>251</v>
      </c>
      <c r="B212" s="5">
        <f>B210/B211</f>
        <v>-1.1113791657829266</v>
      </c>
      <c r="C212" s="5" t="s">
        <v>243</v>
      </c>
      <c r="D212" s="5">
        <f>COUNTIF(shopping_behavior_updated!N:N, "Yes")</f>
        <v>1677</v>
      </c>
      <c r="E212" s="5">
        <f>COUNTIF(shopping_behavior_updated!N:N, "No")</f>
        <v>2223</v>
      </c>
    </row>
    <row r="213" spans="1:7" x14ac:dyDescent="0.2">
      <c r="A213" s="5" t="s">
        <v>232</v>
      </c>
      <c r="B213" s="5">
        <f>SUM(D213:E213)</f>
        <v>3898</v>
      </c>
      <c r="C213" s="5" t="s">
        <v>244</v>
      </c>
      <c r="D213" s="5">
        <f>D212-1</f>
        <v>1676</v>
      </c>
      <c r="E213" s="5">
        <f>E212-1</f>
        <v>2222</v>
      </c>
    </row>
    <row r="214" spans="1:7" x14ac:dyDescent="0.2">
      <c r="A214" s="5" t="s">
        <v>218</v>
      </c>
      <c r="B214" s="69">
        <f>_xlfn.T.DIST.2T(ABS(B212),B213)</f>
        <v>0.26647372005775372</v>
      </c>
      <c r="C214" s="5" t="s">
        <v>245</v>
      </c>
      <c r="D214" s="5">
        <f>1/D212</f>
        <v>5.963029218843172E-4</v>
      </c>
      <c r="E214" s="5">
        <f>1/E212</f>
        <v>4.4984255510571302E-4</v>
      </c>
    </row>
    <row r="216" spans="1:7" x14ac:dyDescent="0.2">
      <c r="A216" s="112" t="s">
        <v>399</v>
      </c>
      <c r="B216" s="113"/>
      <c r="C216" s="113"/>
      <c r="D216" s="113"/>
      <c r="E216" s="114"/>
    </row>
    <row r="217" spans="1:7" ht="47" customHeight="1" x14ac:dyDescent="0.2">
      <c r="A217" s="115"/>
      <c r="B217" s="116"/>
      <c r="C217" s="116"/>
      <c r="D217" s="116"/>
      <c r="E217" s="117"/>
    </row>
    <row r="219" spans="1:7" ht="24" x14ac:dyDescent="0.3">
      <c r="A219" s="94" t="s">
        <v>357</v>
      </c>
      <c r="B219" s="94"/>
      <c r="C219" s="94"/>
      <c r="D219" s="94"/>
      <c r="E219" s="94"/>
    </row>
    <row r="220" spans="1:7" x14ac:dyDescent="0.2">
      <c r="D220" s="95" t="s">
        <v>358</v>
      </c>
      <c r="E220" s="96"/>
    </row>
    <row r="221" spans="1:7" x14ac:dyDescent="0.2">
      <c r="D221" s="5" t="s">
        <v>236</v>
      </c>
      <c r="E221" s="5" t="s">
        <v>237</v>
      </c>
    </row>
    <row r="222" spans="1:7" x14ac:dyDescent="0.2">
      <c r="A222" s="5" t="s">
        <v>238</v>
      </c>
      <c r="B222" s="5">
        <f>D222-E222</f>
        <v>-0.6763131837042593</v>
      </c>
      <c r="C222" s="5" t="s">
        <v>239</v>
      </c>
      <c r="D222" s="5" cm="1">
        <f t="array" ref="D222">AVERAGEIF(t4_gender, "Male",'T-Test 4 Data'!B:B)</f>
        <v>59.542436816295741</v>
      </c>
      <c r="E222" s="5">
        <f>AVERAGEIF(t4_gender, "Female", 'T-Test 4 Data'!B:B)</f>
        <v>60.21875</v>
      </c>
    </row>
    <row r="223" spans="1:7" x14ac:dyDescent="0.2">
      <c r="A223" s="5" t="s">
        <v>240</v>
      </c>
      <c r="B223" s="5">
        <f>SQRT(((D223*D225+E223*E225)/(D225+E225))*(D226+E226))</f>
        <v>0.81307704284133375</v>
      </c>
      <c r="C223" s="5" t="s">
        <v>241</v>
      </c>
      <c r="D223" s="5">
        <f>_xlfn.VAR.S('T-Test 4 Data'!B2:B2653)</f>
        <v>566.91494714706835</v>
      </c>
      <c r="E223" s="5">
        <f>_xlfn.VAR.S('T-Test 4 Data'!B2654:B3901)</f>
        <v>548.52245324676664</v>
      </c>
    </row>
    <row r="224" spans="1:7" x14ac:dyDescent="0.2">
      <c r="A224" s="5" t="s">
        <v>242</v>
      </c>
      <c r="B224" s="5">
        <f>B222/B223</f>
        <v>-0.83179471079499789</v>
      </c>
      <c r="C224" s="5" t="s">
        <v>243</v>
      </c>
      <c r="D224" s="5">
        <f>COUNTIF(t4_gender, "Male")</f>
        <v>2652</v>
      </c>
      <c r="E224" s="5">
        <f>COUNTIF(t4_gender, "Female")</f>
        <v>1248</v>
      </c>
    </row>
    <row r="225" spans="1:5" x14ac:dyDescent="0.2">
      <c r="A225" s="5" t="s">
        <v>232</v>
      </c>
      <c r="B225" s="5">
        <f>SUM(D225:E225)</f>
        <v>3898</v>
      </c>
      <c r="C225" s="5" t="s">
        <v>244</v>
      </c>
      <c r="D225" s="5">
        <f>D224-1</f>
        <v>2651</v>
      </c>
      <c r="E225" s="5">
        <f>E224-1</f>
        <v>1247</v>
      </c>
    </row>
    <row r="226" spans="1:5" x14ac:dyDescent="0.2">
      <c r="A226" s="5" t="s">
        <v>218</v>
      </c>
      <c r="B226" s="69">
        <f>_xlfn.T.DIST.2T(ABS(B224),B225)</f>
        <v>0.40557578176549869</v>
      </c>
      <c r="C226" s="5" t="s">
        <v>245</v>
      </c>
      <c r="D226" s="5">
        <f>1/D224</f>
        <v>3.7707390648567121E-4</v>
      </c>
      <c r="E226" s="5">
        <f>1/E224</f>
        <v>8.0128205128205125E-4</v>
      </c>
    </row>
    <row r="228" spans="1:5" x14ac:dyDescent="0.2">
      <c r="A228" s="97" t="s">
        <v>403</v>
      </c>
      <c r="B228" s="98"/>
      <c r="C228" s="98"/>
      <c r="D228" s="98"/>
      <c r="E228" s="99"/>
    </row>
    <row r="229" spans="1:5" ht="39" customHeight="1" x14ac:dyDescent="0.2">
      <c r="A229" s="100"/>
      <c r="B229" s="101"/>
      <c r="C229" s="101"/>
      <c r="D229" s="101"/>
      <c r="E229" s="102"/>
    </row>
    <row r="232" spans="1:5" ht="24" x14ac:dyDescent="0.3">
      <c r="A232" s="94" t="s">
        <v>359</v>
      </c>
      <c r="B232" s="94"/>
      <c r="C232" s="94"/>
      <c r="D232" s="94"/>
      <c r="E232" s="94"/>
    </row>
    <row r="233" spans="1:5" x14ac:dyDescent="0.2">
      <c r="D233" s="95" t="s">
        <v>360</v>
      </c>
      <c r="E233" s="96"/>
    </row>
    <row r="234" spans="1:5" x14ac:dyDescent="0.2">
      <c r="D234" s="5" t="s">
        <v>236</v>
      </c>
      <c r="E234" s="5" t="s">
        <v>237</v>
      </c>
    </row>
    <row r="235" spans="1:5" x14ac:dyDescent="0.2">
      <c r="A235" s="5" t="s">
        <v>238</v>
      </c>
      <c r="B235" s="5">
        <f>D235-E235</f>
        <v>1.110371993152075</v>
      </c>
      <c r="C235" s="5" t="s">
        <v>239</v>
      </c>
      <c r="D235" s="5">
        <f>AVERAGEIF(t5_gender, "Male", 'T-Test 5 Data'!B:B)</f>
        <v>25.706525839305922</v>
      </c>
      <c r="E235" s="5">
        <f>AVERAGEIF(t5_gender, "Female", t5_previous_purchases)</f>
        <v>24.596153846153847</v>
      </c>
    </row>
    <row r="236" spans="1:5" x14ac:dyDescent="0.2">
      <c r="A236" s="5" t="s">
        <v>240</v>
      </c>
      <c r="B236" s="5">
        <f>SQRT(((D236*D238+E236*E238)/(D238+E238))*(D239+E239))</f>
        <v>0.49567358124590188</v>
      </c>
      <c r="C236" s="5" t="s">
        <v>241</v>
      </c>
      <c r="D236" s="5">
        <f>_xlfn.VAR.S('T-Test 5 Data'!B2:B2653)</f>
        <v>206.59952830913286</v>
      </c>
      <c r="E236" s="5">
        <f>_xlfn.VAR.S('T-Test 5 Data'!B2654:B3901)</f>
        <v>212.55369810622415</v>
      </c>
    </row>
    <row r="237" spans="1:5" x14ac:dyDescent="0.2">
      <c r="A237" s="5" t="s">
        <v>242</v>
      </c>
      <c r="B237" s="5">
        <f>B235/B236</f>
        <v>2.2401274450841138</v>
      </c>
      <c r="C237" s="5" t="s">
        <v>243</v>
      </c>
      <c r="D237" s="5">
        <f>COUNTIF(t5_gender, "Male")</f>
        <v>2652</v>
      </c>
      <c r="E237" s="5">
        <f>COUNTIF(t5_gender, "Female")</f>
        <v>1248</v>
      </c>
    </row>
    <row r="238" spans="1:5" x14ac:dyDescent="0.2">
      <c r="A238" s="5" t="s">
        <v>232</v>
      </c>
      <c r="B238" s="5">
        <f>SUM(D238:E238)</f>
        <v>3898</v>
      </c>
      <c r="C238" s="5" t="s">
        <v>244</v>
      </c>
      <c r="D238" s="5">
        <f>D237-1</f>
        <v>2651</v>
      </c>
      <c r="E238" s="5">
        <f>E237-1</f>
        <v>1247</v>
      </c>
    </row>
    <row r="239" spans="1:5" x14ac:dyDescent="0.2">
      <c r="A239" s="5" t="s">
        <v>218</v>
      </c>
      <c r="B239" s="69">
        <f>_xlfn.T.DIST.2T(B237,B238)</f>
        <v>2.5138784532853772E-2</v>
      </c>
      <c r="C239" s="5" t="s">
        <v>245</v>
      </c>
      <c r="D239" s="5">
        <f>1/D237</f>
        <v>3.7707390648567121E-4</v>
      </c>
      <c r="E239" s="5">
        <f>1/E237</f>
        <v>8.0128205128205125E-4</v>
      </c>
    </row>
    <row r="241" spans="1:5" x14ac:dyDescent="0.2">
      <c r="A241" s="97" t="s">
        <v>404</v>
      </c>
      <c r="B241" s="98"/>
      <c r="C241" s="98"/>
      <c r="D241" s="98"/>
      <c r="E241" s="99"/>
    </row>
    <row r="242" spans="1:5" ht="78" customHeight="1" x14ac:dyDescent="0.2">
      <c r="A242" s="100"/>
      <c r="B242" s="101"/>
      <c r="C242" s="101"/>
      <c r="D242" s="101"/>
      <c r="E242" s="102"/>
    </row>
    <row r="245" spans="1:5" ht="24" x14ac:dyDescent="0.3">
      <c r="A245" s="94" t="s">
        <v>361</v>
      </c>
      <c r="B245" s="94"/>
      <c r="C245" s="94"/>
      <c r="D245" s="94"/>
      <c r="E245" s="94"/>
    </row>
    <row r="246" spans="1:5" x14ac:dyDescent="0.2">
      <c r="D246" s="95" t="s">
        <v>362</v>
      </c>
      <c r="E246" s="96"/>
    </row>
    <row r="247" spans="1:5" x14ac:dyDescent="0.2">
      <c r="D247" s="5" t="s">
        <v>363</v>
      </c>
      <c r="E247" s="5" t="s">
        <v>364</v>
      </c>
    </row>
    <row r="248" spans="1:5" x14ac:dyDescent="0.2">
      <c r="A248" s="5" t="s">
        <v>238</v>
      </c>
      <c r="B248" s="5">
        <f>D248-E248</f>
        <v>3.2744051041923399</v>
      </c>
      <c r="C248" s="5" t="s">
        <v>239</v>
      </c>
      <c r="D248" s="5">
        <f>AVERAGEIF(t6_promo_code_used, "Yes", t6_total_purch_price)</f>
        <v>61.799227799227801</v>
      </c>
      <c r="E248" s="5">
        <f>AVERAGEIF(t6_promo_code_used, "No", t6_total_purch_price)</f>
        <v>58.524822695035461</v>
      </c>
    </row>
    <row r="249" spans="1:5" x14ac:dyDescent="0.2">
      <c r="A249" s="5" t="s">
        <v>240</v>
      </c>
      <c r="B249" s="5">
        <f>SQRT(((D249*D251+E249*E251)/(D251+E251))*(D252+E252))</f>
        <v>2.4586646333282696</v>
      </c>
      <c r="C249" s="5" t="s">
        <v>241</v>
      </c>
      <c r="D249" s="5">
        <f>_xlfn.VAR.S('T-Test 6 Data'!E143:E401)</f>
        <v>533.19984436263519</v>
      </c>
      <c r="E249" s="5">
        <f>_xlfn.VAR.S('T-Test 6 Data'!E2:E142)</f>
        <v>586.35116514690992</v>
      </c>
    </row>
    <row r="250" spans="1:5" x14ac:dyDescent="0.2">
      <c r="A250" s="5" t="s">
        <v>242</v>
      </c>
      <c r="B250" s="5">
        <f>B248/B249</f>
        <v>1.3317819192607048</v>
      </c>
      <c r="C250" s="5" t="s">
        <v>243</v>
      </c>
      <c r="D250" s="5">
        <f>COUNTIF(t6_promo_code_used, "Yes")</f>
        <v>259</v>
      </c>
      <c r="E250" s="5">
        <f>COUNTIF(t6_promo_code_used, "No")</f>
        <v>141</v>
      </c>
    </row>
    <row r="251" spans="1:5" x14ac:dyDescent="0.2">
      <c r="A251" s="5" t="s">
        <v>232</v>
      </c>
      <c r="B251" s="5">
        <f>SUM(D251:E251)</f>
        <v>398</v>
      </c>
      <c r="C251" s="5" t="s">
        <v>244</v>
      </c>
      <c r="D251" s="5">
        <f>D250-1</f>
        <v>258</v>
      </c>
      <c r="E251" s="5">
        <f>E250-1</f>
        <v>140</v>
      </c>
    </row>
    <row r="252" spans="1:5" x14ac:dyDescent="0.2">
      <c r="A252" s="5" t="s">
        <v>218</v>
      </c>
      <c r="B252" s="69">
        <f>_xlfn.T.DIST.2T(B250,B251)</f>
        <v>0.18369404113594973</v>
      </c>
      <c r="C252" s="5" t="s">
        <v>245</v>
      </c>
      <c r="D252" s="5">
        <f>1/D250</f>
        <v>3.8610038610038611E-3</v>
      </c>
      <c r="E252" s="5">
        <f>1/E250</f>
        <v>7.0921985815602835E-3</v>
      </c>
    </row>
    <row r="254" spans="1:5" x14ac:dyDescent="0.2">
      <c r="A254" s="97" t="s">
        <v>405</v>
      </c>
      <c r="B254" s="98"/>
      <c r="C254" s="98"/>
      <c r="D254" s="98"/>
      <c r="E254" s="99"/>
    </row>
    <row r="255" spans="1:5" ht="56" customHeight="1" x14ac:dyDescent="0.2">
      <c r="A255" s="100"/>
      <c r="B255" s="101"/>
      <c r="C255" s="101"/>
      <c r="D255" s="101"/>
      <c r="E255" s="102"/>
    </row>
    <row r="259" spans="1:11" ht="17" customHeight="1" x14ac:dyDescent="0.2"/>
    <row r="260" spans="1:11" ht="43" customHeight="1" x14ac:dyDescent="0.2">
      <c r="A260" s="146" t="s">
        <v>252</v>
      </c>
      <c r="B260" s="146"/>
      <c r="C260" s="146"/>
      <c r="D260" s="146"/>
      <c r="E260" s="146"/>
      <c r="F260" s="146"/>
      <c r="G260" s="146"/>
      <c r="H260" s="146"/>
      <c r="I260" s="146"/>
      <c r="J260" s="146"/>
      <c r="K260" s="146"/>
    </row>
    <row r="261" spans="1:11" x14ac:dyDescent="0.2">
      <c r="A261" s="58"/>
      <c r="B261" s="58"/>
      <c r="C261" s="58"/>
      <c r="D261" s="58"/>
    </row>
    <row r="262" spans="1:11" ht="34" customHeight="1" x14ac:dyDescent="0.2">
      <c r="A262" s="150" t="s">
        <v>253</v>
      </c>
      <c r="B262" s="150"/>
      <c r="C262" s="150"/>
      <c r="D262" s="58"/>
    </row>
    <row r="263" spans="1:11" x14ac:dyDescent="0.2">
      <c r="A263" s="58"/>
      <c r="B263" s="58"/>
      <c r="C263" s="58"/>
      <c r="D263" s="58"/>
    </row>
    <row r="264" spans="1:11" x14ac:dyDescent="0.2">
      <c r="A264" s="58"/>
      <c r="B264" s="58"/>
      <c r="C264" s="58"/>
      <c r="D264" s="58"/>
    </row>
    <row r="265" spans="1:11" x14ac:dyDescent="0.2">
      <c r="A265" t="s">
        <v>254</v>
      </c>
    </row>
    <row r="266" spans="1:11" ht="17" thickBot="1" x14ac:dyDescent="0.25"/>
    <row r="267" spans="1:11" x14ac:dyDescent="0.2">
      <c r="A267" s="10" t="s">
        <v>255</v>
      </c>
      <c r="B267" s="10"/>
      <c r="E267" s="71"/>
    </row>
    <row r="268" spans="1:11" x14ac:dyDescent="0.2">
      <c r="A268" t="s">
        <v>256</v>
      </c>
      <c r="B268">
        <v>2.6879712161799678E-2</v>
      </c>
    </row>
    <row r="269" spans="1:11" x14ac:dyDescent="0.2">
      <c r="A269" t="s">
        <v>257</v>
      </c>
      <c r="B269" s="72">
        <v>7.2251892590120153E-4</v>
      </c>
    </row>
    <row r="270" spans="1:11" x14ac:dyDescent="0.2">
      <c r="A270" t="s">
        <v>258</v>
      </c>
      <c r="B270">
        <v>4.6616246590271544E-4</v>
      </c>
    </row>
    <row r="271" spans="1:11" x14ac:dyDescent="0.2">
      <c r="A271" t="s">
        <v>259</v>
      </c>
      <c r="B271">
        <v>1116.682684474961</v>
      </c>
    </row>
    <row r="272" spans="1:11" ht="17" thickBot="1" x14ac:dyDescent="0.25">
      <c r="A272" s="8" t="s">
        <v>260</v>
      </c>
      <c r="B272" s="8">
        <v>3900</v>
      </c>
    </row>
    <row r="274" spans="1:9" ht="17" thickBot="1" x14ac:dyDescent="0.25">
      <c r="A274" t="s">
        <v>261</v>
      </c>
    </row>
    <row r="275" spans="1:9" x14ac:dyDescent="0.2">
      <c r="A275" s="9"/>
      <c r="B275" s="9" t="s">
        <v>232</v>
      </c>
      <c r="C275" s="9" t="s">
        <v>262</v>
      </c>
      <c r="D275" s="9" t="s">
        <v>263</v>
      </c>
      <c r="E275" s="9" t="s">
        <v>264</v>
      </c>
      <c r="F275" s="9" t="s">
        <v>265</v>
      </c>
    </row>
    <row r="276" spans="1:9" x14ac:dyDescent="0.2">
      <c r="A276" t="s">
        <v>266</v>
      </c>
      <c r="B276">
        <v>1</v>
      </c>
      <c r="C276">
        <v>3514507.9144668579</v>
      </c>
      <c r="D276">
        <v>3514507.9144668579</v>
      </c>
      <c r="E276">
        <v>2.8184151314363928</v>
      </c>
      <c r="F276" s="70">
        <v>9.3268526081835029E-2</v>
      </c>
    </row>
    <row r="277" spans="1:9" x14ac:dyDescent="0.2">
      <c r="A277" t="s">
        <v>267</v>
      </c>
      <c r="B277">
        <v>3898</v>
      </c>
      <c r="C277">
        <v>4860728889.0085888</v>
      </c>
      <c r="D277">
        <v>1246980.2178062054</v>
      </c>
    </row>
    <row r="278" spans="1:9" ht="17" thickBot="1" x14ac:dyDescent="0.25">
      <c r="A278" s="8" t="s">
        <v>212</v>
      </c>
      <c r="B278" s="8">
        <v>3899</v>
      </c>
      <c r="C278" s="8">
        <v>4864243396.9230556</v>
      </c>
      <c r="D278" s="8"/>
      <c r="E278" s="8"/>
      <c r="F278" s="8"/>
    </row>
    <row r="279" spans="1:9" ht="17" thickBot="1" x14ac:dyDescent="0.25"/>
    <row r="280" spans="1:9" x14ac:dyDescent="0.2">
      <c r="A280" s="9"/>
      <c r="B280" s="9" t="s">
        <v>268</v>
      </c>
      <c r="C280" s="9" t="s">
        <v>259</v>
      </c>
      <c r="D280" s="9" t="s">
        <v>269</v>
      </c>
      <c r="E280" s="9" t="s">
        <v>270</v>
      </c>
      <c r="F280" s="9" t="s">
        <v>271</v>
      </c>
      <c r="G280" s="9" t="s">
        <v>272</v>
      </c>
      <c r="H280" s="9" t="s">
        <v>273</v>
      </c>
      <c r="I280" s="9" t="s">
        <v>274</v>
      </c>
    </row>
    <row r="281" spans="1:9" x14ac:dyDescent="0.2">
      <c r="A281" t="s">
        <v>275</v>
      </c>
      <c r="B281">
        <v>1430.8761395129748</v>
      </c>
      <c r="C281">
        <v>54.820970010420069</v>
      </c>
      <c r="D281">
        <v>26.100890576015011</v>
      </c>
      <c r="E281">
        <v>1.51683750916933E-138</v>
      </c>
      <c r="F281">
        <v>1323.3956391920672</v>
      </c>
      <c r="G281">
        <v>1538.3566398338824</v>
      </c>
      <c r="H281">
        <v>1323.3956391920672</v>
      </c>
      <c r="I281">
        <v>1538.3566398338824</v>
      </c>
    </row>
    <row r="282" spans="1:9" ht="17" thickBot="1" x14ac:dyDescent="0.25">
      <c r="A282" s="8" t="s">
        <v>1</v>
      </c>
      <c r="B282" s="8">
        <v>1.9742187615970397</v>
      </c>
      <c r="C282" s="8">
        <v>1.1759606616392639</v>
      </c>
      <c r="D282" s="8">
        <v>1.6788136083098402</v>
      </c>
      <c r="E282" s="8">
        <v>9.3268526081259476E-2</v>
      </c>
      <c r="F282" s="8">
        <v>-0.3313376750488215</v>
      </c>
      <c r="G282" s="8">
        <v>4.2797751982429011</v>
      </c>
      <c r="H282" s="8">
        <v>-0.3313376750488215</v>
      </c>
      <c r="I282" s="8">
        <v>4.2797751982429011</v>
      </c>
    </row>
    <row r="285" spans="1:9" x14ac:dyDescent="0.2">
      <c r="A285" s="137" t="s">
        <v>409</v>
      </c>
      <c r="B285" s="138"/>
      <c r="C285" s="138"/>
      <c r="D285" s="139"/>
    </row>
    <row r="286" spans="1:9" x14ac:dyDescent="0.2">
      <c r="A286" s="140"/>
      <c r="B286" s="141"/>
      <c r="C286" s="141"/>
      <c r="D286" s="142"/>
    </row>
    <row r="287" spans="1:9" x14ac:dyDescent="0.2">
      <c r="A287" s="140"/>
      <c r="B287" s="141"/>
      <c r="C287" s="141"/>
      <c r="D287" s="142"/>
    </row>
    <row r="288" spans="1:9" x14ac:dyDescent="0.2">
      <c r="A288" s="143"/>
      <c r="B288" s="144"/>
      <c r="C288" s="144"/>
      <c r="D288" s="145"/>
    </row>
    <row r="292" spans="1:6" ht="31" customHeight="1" x14ac:dyDescent="0.2">
      <c r="A292" s="150" t="s">
        <v>329</v>
      </c>
      <c r="B292" s="150"/>
      <c r="C292" s="150"/>
    </row>
    <row r="294" spans="1:6" x14ac:dyDescent="0.2">
      <c r="A294" t="s">
        <v>254</v>
      </c>
    </row>
    <row r="295" spans="1:6" ht="17" thickBot="1" x14ac:dyDescent="0.25"/>
    <row r="296" spans="1:6" x14ac:dyDescent="0.2">
      <c r="A296" s="81" t="s">
        <v>255</v>
      </c>
      <c r="B296" s="81"/>
    </row>
    <row r="297" spans="1:6" x14ac:dyDescent="0.2">
      <c r="A297" t="s">
        <v>256</v>
      </c>
      <c r="B297">
        <v>1.8481191469547575E-2</v>
      </c>
    </row>
    <row r="298" spans="1:6" x14ac:dyDescent="0.2">
      <c r="A298" t="s">
        <v>257</v>
      </c>
      <c r="B298" s="72">
        <v>3.4155443813407805E-4</v>
      </c>
    </row>
    <row r="299" spans="1:6" x14ac:dyDescent="0.2">
      <c r="A299" t="s">
        <v>258</v>
      </c>
      <c r="B299">
        <v>8.5100244813948256E-5</v>
      </c>
    </row>
    <row r="300" spans="1:6" x14ac:dyDescent="0.2">
      <c r="A300" t="s">
        <v>259</v>
      </c>
      <c r="B300">
        <v>1116.8955262112343</v>
      </c>
    </row>
    <row r="301" spans="1:6" ht="17" thickBot="1" x14ac:dyDescent="0.25">
      <c r="A301" s="8" t="s">
        <v>260</v>
      </c>
      <c r="B301" s="8">
        <v>3900</v>
      </c>
    </row>
    <row r="303" spans="1:6" ht="17" thickBot="1" x14ac:dyDescent="0.25">
      <c r="A303" t="s">
        <v>261</v>
      </c>
    </row>
    <row r="304" spans="1:6" x14ac:dyDescent="0.2">
      <c r="A304" s="80"/>
      <c r="B304" s="80" t="s">
        <v>232</v>
      </c>
      <c r="C304" s="80" t="s">
        <v>262</v>
      </c>
      <c r="D304" s="80" t="s">
        <v>263</v>
      </c>
      <c r="E304" s="80" t="s">
        <v>264</v>
      </c>
      <c r="F304" s="80" t="s">
        <v>265</v>
      </c>
    </row>
    <row r="305" spans="1:9" x14ac:dyDescent="0.2">
      <c r="A305" t="s">
        <v>266</v>
      </c>
      <c r="B305">
        <v>1</v>
      </c>
      <c r="C305">
        <v>1661403.9203834534</v>
      </c>
      <c r="D305">
        <v>1661403.9203834534</v>
      </c>
      <c r="E305">
        <v>1.3318340936921951</v>
      </c>
      <c r="F305" s="72">
        <v>0.24854994266189193</v>
      </c>
    </row>
    <row r="306" spans="1:9" x14ac:dyDescent="0.2">
      <c r="A306" t="s">
        <v>267</v>
      </c>
      <c r="B306">
        <v>3898</v>
      </c>
      <c r="C306">
        <v>4862581993.0026722</v>
      </c>
      <c r="D306">
        <v>1247455.6164706701</v>
      </c>
    </row>
    <row r="307" spans="1:9" ht="17" thickBot="1" x14ac:dyDescent="0.25">
      <c r="A307" s="8" t="s">
        <v>212</v>
      </c>
      <c r="B307" s="8">
        <v>3899</v>
      </c>
      <c r="C307" s="8">
        <v>4864243396.9230556</v>
      </c>
      <c r="D307" s="8"/>
      <c r="E307" s="8"/>
      <c r="F307" s="8"/>
    </row>
    <row r="308" spans="1:9" ht="17" thickBot="1" x14ac:dyDescent="0.25"/>
    <row r="309" spans="1:9" x14ac:dyDescent="0.2">
      <c r="A309" s="80"/>
      <c r="B309" s="80" t="s">
        <v>268</v>
      </c>
      <c r="C309" s="80" t="s">
        <v>259</v>
      </c>
      <c r="D309" s="80" t="s">
        <v>269</v>
      </c>
      <c r="E309" s="80" t="s">
        <v>270</v>
      </c>
      <c r="F309" s="80" t="s">
        <v>271</v>
      </c>
      <c r="G309" s="80" t="s">
        <v>272</v>
      </c>
      <c r="H309" s="80" t="s">
        <v>273</v>
      </c>
      <c r="I309" s="80" t="s">
        <v>274</v>
      </c>
    </row>
    <row r="310" spans="1:9" x14ac:dyDescent="0.2">
      <c r="A310" t="s">
        <v>275</v>
      </c>
      <c r="B310">
        <v>1505.3245521601666</v>
      </c>
      <c r="C310">
        <v>20.932390005492177</v>
      </c>
      <c r="D310">
        <v>71.91364921851752</v>
      </c>
      <c r="E310">
        <v>0</v>
      </c>
      <c r="F310">
        <v>1464.2850785741459</v>
      </c>
      <c r="G310">
        <v>1546.3640257461873</v>
      </c>
      <c r="H310">
        <v>1464.2850785741459</v>
      </c>
      <c r="I310">
        <v>1546.3640257461873</v>
      </c>
    </row>
    <row r="311" spans="1:9" ht="17" thickBot="1" x14ac:dyDescent="0.25">
      <c r="A311" s="8" t="s">
        <v>333</v>
      </c>
      <c r="B311" s="8">
        <v>46.490262654653229</v>
      </c>
      <c r="C311" s="8">
        <v>40.284403348179119</v>
      </c>
      <c r="D311" s="8">
        <v>1.1540511659769839</v>
      </c>
      <c r="E311" s="8">
        <v>0.24854994266177818</v>
      </c>
      <c r="F311" s="8">
        <v>-32.490241086315926</v>
      </c>
      <c r="G311" s="8">
        <v>125.47076639562238</v>
      </c>
      <c r="H311" s="8">
        <v>-32.490241086315926</v>
      </c>
      <c r="I311" s="8">
        <v>125.47076639562238</v>
      </c>
    </row>
    <row r="314" spans="1:9" x14ac:dyDescent="0.2">
      <c r="A314" s="137" t="s">
        <v>406</v>
      </c>
      <c r="B314" s="138"/>
      <c r="C314" s="138"/>
      <c r="D314" s="139"/>
    </row>
    <row r="315" spans="1:9" x14ac:dyDescent="0.2">
      <c r="A315" s="140"/>
      <c r="B315" s="141"/>
      <c r="C315" s="141"/>
      <c r="D315" s="142"/>
    </row>
    <row r="316" spans="1:9" x14ac:dyDescent="0.2">
      <c r="A316" s="140"/>
      <c r="B316" s="141"/>
      <c r="C316" s="141"/>
      <c r="D316" s="142"/>
    </row>
    <row r="317" spans="1:9" ht="57" customHeight="1" x14ac:dyDescent="0.2">
      <c r="A317" s="143"/>
      <c r="B317" s="144"/>
      <c r="C317" s="144"/>
      <c r="D317" s="145"/>
    </row>
    <row r="320" spans="1:9" ht="31" customHeight="1" x14ac:dyDescent="0.2">
      <c r="A320" s="150" t="s">
        <v>349</v>
      </c>
      <c r="B320" s="150"/>
      <c r="C320" s="150"/>
    </row>
    <row r="322" spans="1:6" x14ac:dyDescent="0.2">
      <c r="A322" t="s">
        <v>254</v>
      </c>
    </row>
    <row r="323" spans="1:6" ht="17" thickBot="1" x14ac:dyDescent="0.25"/>
    <row r="324" spans="1:6" x14ac:dyDescent="0.2">
      <c r="A324" s="81" t="s">
        <v>255</v>
      </c>
      <c r="B324" s="81"/>
    </row>
    <row r="325" spans="1:6" x14ac:dyDescent="0.2">
      <c r="A325" t="s">
        <v>256</v>
      </c>
      <c r="B325">
        <v>5.3631065007279669E-2</v>
      </c>
    </row>
    <row r="326" spans="1:6" x14ac:dyDescent="0.2">
      <c r="A326" t="s">
        <v>257</v>
      </c>
      <c r="B326" s="72">
        <v>2.876291133815058E-3</v>
      </c>
    </row>
    <row r="327" spans="1:6" x14ac:dyDescent="0.2">
      <c r="A327" t="s">
        <v>258</v>
      </c>
      <c r="B327">
        <v>2.1084854031686116E-3</v>
      </c>
    </row>
    <row r="328" spans="1:6" x14ac:dyDescent="0.2">
      <c r="A328" t="s">
        <v>259</v>
      </c>
      <c r="B328">
        <v>23.660408922765885</v>
      </c>
    </row>
    <row r="329" spans="1:6" ht="17" thickBot="1" x14ac:dyDescent="0.25">
      <c r="A329" s="8" t="s">
        <v>260</v>
      </c>
      <c r="B329" s="8">
        <v>3900</v>
      </c>
    </row>
    <row r="331" spans="1:6" ht="17" thickBot="1" x14ac:dyDescent="0.25">
      <c r="A331" t="s">
        <v>261</v>
      </c>
    </row>
    <row r="332" spans="1:6" x14ac:dyDescent="0.2">
      <c r="A332" s="80"/>
      <c r="B332" s="80" t="s">
        <v>232</v>
      </c>
      <c r="C332" s="80" t="s">
        <v>262</v>
      </c>
      <c r="D332" s="80" t="s">
        <v>263</v>
      </c>
      <c r="E332" s="80" t="s">
        <v>264</v>
      </c>
      <c r="F332" s="80" t="s">
        <v>265</v>
      </c>
    </row>
    <row r="333" spans="1:6" x14ac:dyDescent="0.2">
      <c r="A333" t="s">
        <v>266</v>
      </c>
      <c r="B333">
        <v>3</v>
      </c>
      <c r="C333">
        <v>6291.3991682585329</v>
      </c>
      <c r="D333">
        <v>2097.1330560861775</v>
      </c>
      <c r="E333">
        <v>3.7461183460995962</v>
      </c>
      <c r="F333" s="72">
        <v>1.0576155629483155E-2</v>
      </c>
    </row>
    <row r="334" spans="1:6" x14ac:dyDescent="0.2">
      <c r="A334" t="s">
        <v>267</v>
      </c>
      <c r="B334">
        <v>3896</v>
      </c>
      <c r="C334">
        <v>2181039.0467291777</v>
      </c>
      <c r="D334">
        <v>559.81495039249944</v>
      </c>
    </row>
    <row r="335" spans="1:6" ht="17" thickBot="1" x14ac:dyDescent="0.25">
      <c r="A335" s="8" t="s">
        <v>212</v>
      </c>
      <c r="B335" s="8">
        <v>3899</v>
      </c>
      <c r="C335" s="8">
        <v>2187330.4458974362</v>
      </c>
      <c r="D335" s="8"/>
      <c r="E335" s="8"/>
      <c r="F335" s="8"/>
    </row>
    <row r="336" spans="1:6" ht="17" thickBot="1" x14ac:dyDescent="0.25"/>
    <row r="337" spans="1:9" x14ac:dyDescent="0.2">
      <c r="A337" s="80"/>
      <c r="B337" s="80" t="s">
        <v>268</v>
      </c>
      <c r="C337" s="80" t="s">
        <v>259</v>
      </c>
      <c r="D337" s="80" t="s">
        <v>269</v>
      </c>
      <c r="E337" s="80" t="s">
        <v>270</v>
      </c>
      <c r="F337" s="80" t="s">
        <v>271</v>
      </c>
      <c r="G337" s="80" t="s">
        <v>272</v>
      </c>
      <c r="H337" s="80" t="s">
        <v>273</v>
      </c>
      <c r="I337" s="80" t="s">
        <v>274</v>
      </c>
    </row>
    <row r="338" spans="1:9" x14ac:dyDescent="0.2">
      <c r="A338" t="s">
        <v>275</v>
      </c>
      <c r="B338">
        <v>61.556923076923034</v>
      </c>
      <c r="C338">
        <v>0.75773951981517806</v>
      </c>
      <c r="D338">
        <v>81.237577646652923</v>
      </c>
      <c r="E338">
        <v>0</v>
      </c>
      <c r="F338">
        <v>60.071319380511227</v>
      </c>
      <c r="G338">
        <v>63.042526773334842</v>
      </c>
      <c r="H338">
        <v>60.071319380511227</v>
      </c>
      <c r="I338">
        <v>63.042526773334842</v>
      </c>
    </row>
    <row r="339" spans="1:9" x14ac:dyDescent="0.2">
      <c r="A339" t="s">
        <v>340</v>
      </c>
      <c r="B339">
        <v>-1.1995595341836074</v>
      </c>
      <c r="C339">
        <v>1.0727085481693477</v>
      </c>
      <c r="D339">
        <v>-1.1182529832830546</v>
      </c>
      <c r="E339">
        <v>0.26352790711010121</v>
      </c>
      <c r="F339">
        <v>-3.3026830253823118</v>
      </c>
      <c r="G339">
        <v>0.90356395701509695</v>
      </c>
      <c r="H339">
        <v>-3.3026830253823118</v>
      </c>
      <c r="I339">
        <v>0.90356395701509695</v>
      </c>
    </row>
    <row r="340" spans="1:9" x14ac:dyDescent="0.2">
      <c r="A340" t="s">
        <v>341</v>
      </c>
      <c r="B340">
        <v>-2.8191853391852533</v>
      </c>
      <c r="C340">
        <v>1.0651499920705694</v>
      </c>
      <c r="D340">
        <v>-2.646749622280872</v>
      </c>
      <c r="E340">
        <v>8.1596501213203679E-3</v>
      </c>
      <c r="F340">
        <v>-4.9074897288507291</v>
      </c>
      <c r="G340">
        <v>-0.73088094951977767</v>
      </c>
      <c r="H340">
        <v>-4.9074897288507291</v>
      </c>
      <c r="I340">
        <v>-0.73088094951977767</v>
      </c>
    </row>
    <row r="341" spans="1:9" ht="17" thickBot="1" x14ac:dyDescent="0.25">
      <c r="A341" s="8" t="s">
        <v>342</v>
      </c>
      <c r="B341" s="8">
        <v>-3.1516874748287518</v>
      </c>
      <c r="C341" s="8">
        <v>1.0772013949221257</v>
      </c>
      <c r="D341" s="8">
        <v>-2.9258107998055434</v>
      </c>
      <c r="E341" s="8">
        <v>3.4554482446403217E-3</v>
      </c>
      <c r="F341" s="8">
        <v>-5.2636195203773291</v>
      </c>
      <c r="G341" s="8">
        <v>-1.0397554292801743</v>
      </c>
      <c r="H341" s="8">
        <v>-5.2636195203773291</v>
      </c>
      <c r="I341" s="8">
        <v>-1.0397554292801743</v>
      </c>
    </row>
    <row r="345" spans="1:9" x14ac:dyDescent="0.2">
      <c r="A345" s="137" t="s">
        <v>407</v>
      </c>
      <c r="B345" s="138"/>
      <c r="C345" s="138"/>
      <c r="D345" s="139"/>
    </row>
    <row r="346" spans="1:9" x14ac:dyDescent="0.2">
      <c r="A346" s="140"/>
      <c r="B346" s="141"/>
      <c r="C346" s="141"/>
      <c r="D346" s="142"/>
    </row>
    <row r="347" spans="1:9" x14ac:dyDescent="0.2">
      <c r="A347" s="140"/>
      <c r="B347" s="141"/>
      <c r="C347" s="141"/>
      <c r="D347" s="142"/>
    </row>
    <row r="348" spans="1:9" ht="50" customHeight="1" x14ac:dyDescent="0.2">
      <c r="A348" s="143"/>
      <c r="B348" s="144"/>
      <c r="C348" s="144"/>
      <c r="D348" s="145"/>
    </row>
    <row r="352" spans="1:9" ht="37" customHeight="1" x14ac:dyDescent="0.2">
      <c r="A352" s="150" t="s">
        <v>350</v>
      </c>
      <c r="B352" s="150"/>
      <c r="C352" s="150"/>
    </row>
    <row r="354" spans="1:6" x14ac:dyDescent="0.2">
      <c r="A354" t="s">
        <v>254</v>
      </c>
    </row>
    <row r="355" spans="1:6" ht="17" thickBot="1" x14ac:dyDescent="0.25"/>
    <row r="356" spans="1:6" x14ac:dyDescent="0.2">
      <c r="A356" s="81" t="s">
        <v>255</v>
      </c>
      <c r="B356" s="81"/>
    </row>
    <row r="357" spans="1:6" x14ac:dyDescent="0.2">
      <c r="A357" t="s">
        <v>256</v>
      </c>
      <c r="B357">
        <v>3.8271365457967832E-2</v>
      </c>
    </row>
    <row r="358" spans="1:6" x14ac:dyDescent="0.2">
      <c r="A358" t="s">
        <v>257</v>
      </c>
      <c r="B358" s="72">
        <v>1.4646974140173335E-3</v>
      </c>
    </row>
    <row r="359" spans="1:6" x14ac:dyDescent="0.2">
      <c r="A359" t="s">
        <v>258</v>
      </c>
      <c r="B359">
        <v>6.9580472722114556E-4</v>
      </c>
    </row>
    <row r="360" spans="1:6" x14ac:dyDescent="0.2">
      <c r="A360" t="s">
        <v>259</v>
      </c>
      <c r="B360">
        <v>14.442098106852427</v>
      </c>
    </row>
    <row r="361" spans="1:6" ht="17" thickBot="1" x14ac:dyDescent="0.25">
      <c r="A361" s="8" t="s">
        <v>260</v>
      </c>
      <c r="B361" s="8">
        <v>3900</v>
      </c>
    </row>
    <row r="363" spans="1:6" ht="17" thickBot="1" x14ac:dyDescent="0.25">
      <c r="A363" t="s">
        <v>261</v>
      </c>
    </row>
    <row r="364" spans="1:6" x14ac:dyDescent="0.2">
      <c r="A364" s="80"/>
      <c r="B364" s="80" t="s">
        <v>232</v>
      </c>
      <c r="C364" s="80" t="s">
        <v>262</v>
      </c>
      <c r="D364" s="80" t="s">
        <v>263</v>
      </c>
      <c r="E364" s="80" t="s">
        <v>264</v>
      </c>
      <c r="F364" s="80" t="s">
        <v>265</v>
      </c>
    </row>
    <row r="365" spans="1:6" x14ac:dyDescent="0.2">
      <c r="A365" t="s">
        <v>266</v>
      </c>
      <c r="B365">
        <v>3</v>
      </c>
      <c r="C365">
        <v>1191.9664211496711</v>
      </c>
      <c r="D365">
        <v>397.32214038322371</v>
      </c>
      <c r="E365">
        <v>1.9049438747043048</v>
      </c>
      <c r="F365" s="72">
        <v>0.1265285616576852</v>
      </c>
    </row>
    <row r="366" spans="1:6" x14ac:dyDescent="0.2">
      <c r="A366" t="s">
        <v>267</v>
      </c>
      <c r="B366">
        <v>3896</v>
      </c>
      <c r="C366">
        <v>812605.07434809487</v>
      </c>
      <c r="D366">
        <v>208.57419772795043</v>
      </c>
    </row>
    <row r="367" spans="1:6" ht="17" thickBot="1" x14ac:dyDescent="0.25">
      <c r="A367" s="8" t="s">
        <v>212</v>
      </c>
      <c r="B367" s="8">
        <v>3899</v>
      </c>
      <c r="C367" s="8">
        <v>813797.04076924454</v>
      </c>
      <c r="D367" s="8"/>
      <c r="E367" s="8"/>
      <c r="F367" s="8"/>
    </row>
    <row r="368" spans="1:6" ht="17" thickBot="1" x14ac:dyDescent="0.25"/>
    <row r="369" spans="1:9" x14ac:dyDescent="0.2">
      <c r="A369" s="80"/>
      <c r="B369" s="80" t="s">
        <v>268</v>
      </c>
      <c r="C369" s="80" t="s">
        <v>259</v>
      </c>
      <c r="D369" s="80" t="s">
        <v>269</v>
      </c>
      <c r="E369" s="80" t="s">
        <v>270</v>
      </c>
      <c r="F369" s="80" t="s">
        <v>271</v>
      </c>
      <c r="G369" s="80" t="s">
        <v>272</v>
      </c>
      <c r="H369" s="80" t="s">
        <v>273</v>
      </c>
      <c r="I369" s="80" t="s">
        <v>274</v>
      </c>
    </row>
    <row r="370" spans="1:9" x14ac:dyDescent="0.2">
      <c r="A370" t="s">
        <v>275</v>
      </c>
      <c r="B370">
        <v>26.094302554027514</v>
      </c>
      <c r="C370">
        <v>0.45264361843765172</v>
      </c>
      <c r="D370">
        <v>57.648669927336684</v>
      </c>
      <c r="E370">
        <v>0</v>
      </c>
      <c r="F370">
        <v>25.206861665538273</v>
      </c>
      <c r="G370">
        <v>26.981743442516755</v>
      </c>
      <c r="H370">
        <v>25.206861665538273</v>
      </c>
      <c r="I370">
        <v>26.981743442516755</v>
      </c>
    </row>
    <row r="371" spans="1:9" x14ac:dyDescent="0.2">
      <c r="A371" t="s">
        <v>345</v>
      </c>
      <c r="B371">
        <v>-1.6091393492797681</v>
      </c>
      <c r="C371">
        <v>0.71717746197926635</v>
      </c>
      <c r="D371">
        <v>-2.243711542243485</v>
      </c>
      <c r="E371">
        <v>2.4906918968954379E-2</v>
      </c>
      <c r="F371">
        <v>-3.0152181674460836</v>
      </c>
      <c r="G371">
        <v>-0.20306053111345246</v>
      </c>
      <c r="H371">
        <v>-3.0152181674460836</v>
      </c>
      <c r="I371">
        <v>-0.20306053111345246</v>
      </c>
    </row>
    <row r="372" spans="1:9" x14ac:dyDescent="0.2">
      <c r="A372" t="s">
        <v>346</v>
      </c>
      <c r="B372">
        <v>-1.0132640017065027</v>
      </c>
      <c r="C372">
        <v>0.60744438638373299</v>
      </c>
      <c r="D372">
        <v>-1.6680769868311969</v>
      </c>
      <c r="E372">
        <v>9.5380804550488543E-2</v>
      </c>
      <c r="F372">
        <v>-2.2042031070027237</v>
      </c>
      <c r="G372">
        <v>0.17767510358971841</v>
      </c>
      <c r="H372">
        <v>-2.2042031070027237</v>
      </c>
      <c r="I372">
        <v>0.17767510358971841</v>
      </c>
    </row>
    <row r="373" spans="1:9" ht="17" thickBot="1" x14ac:dyDescent="0.25">
      <c r="A373" s="8" t="s">
        <v>347</v>
      </c>
      <c r="B373" s="8">
        <v>-0.55961738860596166</v>
      </c>
      <c r="C373" s="8">
        <v>0.65382268881999517</v>
      </c>
      <c r="D373" s="8">
        <v>-0.85591613471833905</v>
      </c>
      <c r="E373" s="8">
        <v>0.39209680572819816</v>
      </c>
      <c r="F373" s="8">
        <v>-1.8414845446780237</v>
      </c>
      <c r="G373" s="8">
        <v>0.72224976746610037</v>
      </c>
      <c r="H373" s="8">
        <v>-1.8414845446780237</v>
      </c>
      <c r="I373" s="8">
        <v>0.72224976746610037</v>
      </c>
    </row>
    <row r="376" spans="1:9" x14ac:dyDescent="0.2">
      <c r="A376" s="137" t="s">
        <v>408</v>
      </c>
      <c r="B376" s="138"/>
      <c r="C376" s="138"/>
      <c r="D376" s="139"/>
    </row>
    <row r="377" spans="1:9" x14ac:dyDescent="0.2">
      <c r="A377" s="140"/>
      <c r="B377" s="141"/>
      <c r="C377" s="141"/>
      <c r="D377" s="142"/>
    </row>
    <row r="378" spans="1:9" x14ac:dyDescent="0.2">
      <c r="A378" s="140"/>
      <c r="B378" s="141"/>
      <c r="C378" s="141"/>
      <c r="D378" s="142"/>
    </row>
    <row r="379" spans="1:9" ht="70" customHeight="1" x14ac:dyDescent="0.2">
      <c r="A379" s="143"/>
      <c r="B379" s="144"/>
      <c r="C379" s="144"/>
      <c r="D379" s="145"/>
    </row>
  </sheetData>
  <mergeCells count="71">
    <mergeCell ref="A352:C352"/>
    <mergeCell ref="A376:D379"/>
    <mergeCell ref="A292:C292"/>
    <mergeCell ref="A262:C262"/>
    <mergeCell ref="A314:D317"/>
    <mergeCell ref="A320:C320"/>
    <mergeCell ref="A345:D348"/>
    <mergeCell ref="A60:E60"/>
    <mergeCell ref="A32:E32"/>
    <mergeCell ref="A285:D288"/>
    <mergeCell ref="A1:J1"/>
    <mergeCell ref="A149:J149"/>
    <mergeCell ref="A181:K181"/>
    <mergeCell ref="A260:K260"/>
    <mergeCell ref="A204:E205"/>
    <mergeCell ref="D196:E196"/>
    <mergeCell ref="D184:E184"/>
    <mergeCell ref="D208:E208"/>
    <mergeCell ref="A183:E183"/>
    <mergeCell ref="A195:E195"/>
    <mergeCell ref="A207:E207"/>
    <mergeCell ref="F81:J86"/>
    <mergeCell ref="C84:D84"/>
    <mergeCell ref="C85:D85"/>
    <mergeCell ref="C86:D86"/>
    <mergeCell ref="A192:E193"/>
    <mergeCell ref="A151:E151"/>
    <mergeCell ref="A90:E90"/>
    <mergeCell ref="C114:D114"/>
    <mergeCell ref="C115:D115"/>
    <mergeCell ref="C116:D116"/>
    <mergeCell ref="A120:E120"/>
    <mergeCell ref="C144:D144"/>
    <mergeCell ref="C145:D145"/>
    <mergeCell ref="C146:D146"/>
    <mergeCell ref="C123:E123"/>
    <mergeCell ref="C107:D107"/>
    <mergeCell ref="C100:E100"/>
    <mergeCell ref="F54:J58"/>
    <mergeCell ref="C35:G35"/>
    <mergeCell ref="C20:I20"/>
    <mergeCell ref="C42:G42"/>
    <mergeCell ref="C56:D56"/>
    <mergeCell ref="C57:D57"/>
    <mergeCell ref="C58:D58"/>
    <mergeCell ref="C49:F49"/>
    <mergeCell ref="A3:E3"/>
    <mergeCell ref="C6:J6"/>
    <mergeCell ref="C13:J13"/>
    <mergeCell ref="F26:J30"/>
    <mergeCell ref="C29:D29"/>
    <mergeCell ref="C27:D27"/>
    <mergeCell ref="C28:D28"/>
    <mergeCell ref="C93:E93"/>
    <mergeCell ref="C137:D137"/>
    <mergeCell ref="C130:E130"/>
    <mergeCell ref="A160:E160"/>
    <mergeCell ref="A219:E219"/>
    <mergeCell ref="A245:E245"/>
    <mergeCell ref="D246:E246"/>
    <mergeCell ref="A254:E255"/>
    <mergeCell ref="F110:J115"/>
    <mergeCell ref="F140:J145"/>
    <mergeCell ref="G152:K157"/>
    <mergeCell ref="G161:K166"/>
    <mergeCell ref="A216:E217"/>
    <mergeCell ref="D220:E220"/>
    <mergeCell ref="A228:E229"/>
    <mergeCell ref="A232:E232"/>
    <mergeCell ref="D233:E233"/>
    <mergeCell ref="A241:E242"/>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60F7-6434-DE4D-8AB1-359CF3F2AEBD}">
  <dimension ref="A1:D3901"/>
  <sheetViews>
    <sheetView workbookViewId="0">
      <selection activeCell="D12" sqref="D12"/>
    </sheetView>
  </sheetViews>
  <sheetFormatPr baseColWidth="10" defaultRowHeight="16" x14ac:dyDescent="0.2"/>
  <cols>
    <col min="1" max="1" width="21.6640625" customWidth="1"/>
    <col min="2" max="2" width="25.33203125" customWidth="1"/>
    <col min="3" max="3" width="21.33203125" style="73" customWidth="1"/>
    <col min="4" max="4" width="24.33203125" style="73" customWidth="1"/>
    <col min="5" max="5" width="16" customWidth="1"/>
    <col min="6" max="6" width="19.33203125" customWidth="1"/>
    <col min="7" max="7" width="19.5" customWidth="1"/>
    <col min="8" max="8" width="17.33203125" customWidth="1"/>
    <col min="9" max="9" width="18.83203125" customWidth="1"/>
    <col min="10" max="10" width="23.6640625" customWidth="1"/>
    <col min="11" max="11" width="22.1640625" customWidth="1"/>
  </cols>
  <sheetData>
    <row r="1" spans="1:4" x14ac:dyDescent="0.2">
      <c r="A1" t="s">
        <v>276</v>
      </c>
      <c r="B1" t="s">
        <v>277</v>
      </c>
      <c r="C1" s="73" t="s">
        <v>182</v>
      </c>
      <c r="D1" s="73" t="s">
        <v>310</v>
      </c>
    </row>
    <row r="2" spans="1:4" x14ac:dyDescent="0.2">
      <c r="A2" t="s">
        <v>25</v>
      </c>
      <c r="B2" t="s">
        <v>28</v>
      </c>
      <c r="C2" s="73">
        <f>IF(A2 = "Yes", 1,0)</f>
        <v>1</v>
      </c>
      <c r="D2" s="73" cm="1">
        <f t="array" ref="D2">_xlfn.IFS(B2= "Bi-weekly", 0,  B2="Weekly", 1, B2="Fortnightly", 2, B2="Monthly", 3, B2="Every 3 Months", 4, B2="Quarterly", 5, B2="Annually", 6)</f>
        <v>2</v>
      </c>
    </row>
    <row r="3" spans="1:4" x14ac:dyDescent="0.2">
      <c r="A3" t="s">
        <v>25</v>
      </c>
      <c r="B3" t="s">
        <v>28</v>
      </c>
      <c r="C3" s="73">
        <f t="shared" ref="C3:C66" si="0">IF(A3 = "Yes", 1,0)</f>
        <v>1</v>
      </c>
      <c r="D3" s="73" cm="1">
        <f t="array" ref="D3">_xlfn.IFS(B3= "Bi-weekly", 0,  B3="Weekly", 1, B3="Fortnightly", 2, B3="Monthly", 3, B3="Every 3 Months", 4, B3="Quarterly", 5, B3="Annually", 6)</f>
        <v>2</v>
      </c>
    </row>
    <row r="4" spans="1:4" x14ac:dyDescent="0.2">
      <c r="A4" t="s">
        <v>25</v>
      </c>
      <c r="B4" t="s">
        <v>39</v>
      </c>
      <c r="C4" s="73">
        <f t="shared" si="0"/>
        <v>1</v>
      </c>
      <c r="D4" s="73" cm="1">
        <f t="array" ref="D4">_xlfn.IFS(B4= "Bi-weekly", 0,  B4="Weekly", 1, B4="Fortnightly", 2, B4="Monthly", 3, B4="Every 3 Months", 4, B4="Quarterly", 5, B4="Annually", 6)</f>
        <v>1</v>
      </c>
    </row>
    <row r="5" spans="1:4" x14ac:dyDescent="0.2">
      <c r="A5" t="s">
        <v>25</v>
      </c>
      <c r="B5" t="s">
        <v>39</v>
      </c>
      <c r="C5" s="73">
        <f t="shared" si="0"/>
        <v>1</v>
      </c>
      <c r="D5" s="73" cm="1">
        <f t="array" ref="D5">_xlfn.IFS(B5= "Bi-weekly", 0,  B5="Weekly", 1, B5="Fortnightly", 2, B5="Monthly", 3, B5="Every 3 Months", 4, B5="Quarterly", 5, B5="Annually", 6)</f>
        <v>1</v>
      </c>
    </row>
    <row r="6" spans="1:4" x14ac:dyDescent="0.2">
      <c r="A6" t="s">
        <v>25</v>
      </c>
      <c r="B6" t="s">
        <v>48</v>
      </c>
      <c r="C6" s="73">
        <f t="shared" si="0"/>
        <v>1</v>
      </c>
      <c r="D6" s="73" cm="1">
        <f t="array" ref="D6">_xlfn.IFS(B6= "Bi-weekly", 0,  B6="Weekly", 1, B6="Fortnightly", 2, B6="Monthly", 3, B6="Every 3 Months", 4, B6="Quarterly", 5, B6="Annually", 6)</f>
        <v>6</v>
      </c>
    </row>
    <row r="7" spans="1:4" x14ac:dyDescent="0.2">
      <c r="A7" t="s">
        <v>25</v>
      </c>
      <c r="B7" t="s">
        <v>39</v>
      </c>
      <c r="C7" s="73">
        <f t="shared" si="0"/>
        <v>1</v>
      </c>
      <c r="D7" s="73" cm="1">
        <f t="array" ref="D7">_xlfn.IFS(B7= "Bi-weekly", 0,  B7="Weekly", 1, B7="Fortnightly", 2, B7="Monthly", 3, B7="Every 3 Months", 4, B7="Quarterly", 5, B7="Annually", 6)</f>
        <v>1</v>
      </c>
    </row>
    <row r="8" spans="1:4" x14ac:dyDescent="0.2">
      <c r="A8" t="s">
        <v>25</v>
      </c>
      <c r="B8" t="s">
        <v>57</v>
      </c>
      <c r="C8" s="73">
        <f t="shared" si="0"/>
        <v>1</v>
      </c>
      <c r="D8" s="73" cm="1">
        <f t="array" ref="D8">_xlfn.IFS(B8= "Bi-weekly", 0,  B8="Weekly", 1, B8="Fortnightly", 2, B8="Monthly", 3, B8="Every 3 Months", 4, B8="Quarterly", 5, B8="Annually", 6)</f>
        <v>5</v>
      </c>
    </row>
    <row r="9" spans="1:4" x14ac:dyDescent="0.2">
      <c r="A9" t="s">
        <v>25</v>
      </c>
      <c r="B9" t="s">
        <v>39</v>
      </c>
      <c r="C9" s="73">
        <f t="shared" si="0"/>
        <v>1</v>
      </c>
      <c r="D9" s="73" cm="1">
        <f t="array" ref="D9">_xlfn.IFS(B9= "Bi-weekly", 0,  B9="Weekly", 1, B9="Fortnightly", 2, B9="Monthly", 3, B9="Every 3 Months", 4, B9="Quarterly", 5, B9="Annually", 6)</f>
        <v>1</v>
      </c>
    </row>
    <row r="10" spans="1:4" x14ac:dyDescent="0.2">
      <c r="A10" t="s">
        <v>25</v>
      </c>
      <c r="B10" t="s">
        <v>48</v>
      </c>
      <c r="C10" s="73">
        <f t="shared" si="0"/>
        <v>1</v>
      </c>
      <c r="D10" s="73" cm="1">
        <f t="array" ref="D10">_xlfn.IFS(B10= "Bi-weekly", 0,  B10="Weekly", 1, B10="Fortnightly", 2, B10="Monthly", 3, B10="Every 3 Months", 4, B10="Quarterly", 5, B10="Annually", 6)</f>
        <v>6</v>
      </c>
    </row>
    <row r="11" spans="1:4" x14ac:dyDescent="0.2">
      <c r="A11" t="s">
        <v>25</v>
      </c>
      <c r="B11" t="s">
        <v>57</v>
      </c>
      <c r="C11" s="73">
        <f t="shared" si="0"/>
        <v>1</v>
      </c>
      <c r="D11" s="73" cm="1">
        <f t="array" ref="D11">_xlfn.IFS(B11= "Bi-weekly", 0,  B11="Weekly", 1, B11="Fortnightly", 2, B11="Monthly", 3, B11="Every 3 Months", 4, B11="Quarterly", 5, B11="Annually", 6)</f>
        <v>5</v>
      </c>
    </row>
    <row r="12" spans="1:4" x14ac:dyDescent="0.2">
      <c r="A12" t="s">
        <v>25</v>
      </c>
      <c r="B12" t="s">
        <v>75</v>
      </c>
      <c r="C12" s="73">
        <f t="shared" si="0"/>
        <v>1</v>
      </c>
      <c r="D12" s="73" cm="1">
        <f t="array" ref="D12">_xlfn.IFS(B12= "Bi-weekly", 0,  B12="Weekly", 1, B12="Fortnightly", 2, B12="Monthly", 3, B12="Every 3 Months", 4, B12="Quarterly", 5, B12="Annually", 6)</f>
        <v>0</v>
      </c>
    </row>
    <row r="13" spans="1:4" x14ac:dyDescent="0.2">
      <c r="A13" t="s">
        <v>25</v>
      </c>
      <c r="B13" t="s">
        <v>28</v>
      </c>
      <c r="C13" s="73">
        <f t="shared" si="0"/>
        <v>1</v>
      </c>
      <c r="D13" s="73" cm="1">
        <f t="array" ref="D13">_xlfn.IFS(B13= "Bi-weekly", 0,  B13="Weekly", 1, B13="Fortnightly", 2, B13="Monthly", 3, B13="Every 3 Months", 4, B13="Quarterly", 5, B13="Annually", 6)</f>
        <v>2</v>
      </c>
    </row>
    <row r="14" spans="1:4" x14ac:dyDescent="0.2">
      <c r="A14" t="s">
        <v>25</v>
      </c>
      <c r="B14" t="s">
        <v>28</v>
      </c>
      <c r="C14" s="73">
        <f t="shared" si="0"/>
        <v>1</v>
      </c>
      <c r="D14" s="73" cm="1">
        <f t="array" ref="D14">_xlfn.IFS(B14= "Bi-weekly", 0,  B14="Weekly", 1, B14="Fortnightly", 2, B14="Monthly", 3, B14="Every 3 Months", 4, B14="Quarterly", 5, B14="Annually", 6)</f>
        <v>2</v>
      </c>
    </row>
    <row r="15" spans="1:4" x14ac:dyDescent="0.2">
      <c r="A15" t="s">
        <v>25</v>
      </c>
      <c r="B15" t="s">
        <v>39</v>
      </c>
      <c r="C15" s="73">
        <f t="shared" si="0"/>
        <v>1</v>
      </c>
      <c r="D15" s="73" cm="1">
        <f t="array" ref="D15">_xlfn.IFS(B15= "Bi-weekly", 0,  B15="Weekly", 1, B15="Fortnightly", 2, B15="Monthly", 3, B15="Every 3 Months", 4, B15="Quarterly", 5, B15="Annually", 6)</f>
        <v>1</v>
      </c>
    </row>
    <row r="16" spans="1:4" x14ac:dyDescent="0.2">
      <c r="A16" t="s">
        <v>25</v>
      </c>
      <c r="B16" t="s">
        <v>39</v>
      </c>
      <c r="C16" s="73">
        <f t="shared" si="0"/>
        <v>1</v>
      </c>
      <c r="D16" s="73" cm="1">
        <f t="array" ref="D16">_xlfn.IFS(B16= "Bi-weekly", 0,  B16="Weekly", 1, B16="Fortnightly", 2, B16="Monthly", 3, B16="Every 3 Months", 4, B16="Quarterly", 5, B16="Annually", 6)</f>
        <v>1</v>
      </c>
    </row>
    <row r="17" spans="1:4" x14ac:dyDescent="0.2">
      <c r="A17" t="s">
        <v>25</v>
      </c>
      <c r="B17" t="s">
        <v>87</v>
      </c>
      <c r="C17" s="73">
        <f t="shared" si="0"/>
        <v>1</v>
      </c>
      <c r="D17" s="73" cm="1">
        <f t="array" ref="D17">_xlfn.IFS(B17= "Bi-weekly", 0,  B17="Weekly", 1, B17="Fortnightly", 2, B17="Monthly", 3, B17="Every 3 Months", 4, B17="Quarterly", 5, B17="Annually", 6)</f>
        <v>3</v>
      </c>
    </row>
    <row r="18" spans="1:4" x14ac:dyDescent="0.2">
      <c r="A18" t="s">
        <v>25</v>
      </c>
      <c r="B18" t="s">
        <v>75</v>
      </c>
      <c r="C18" s="73">
        <f t="shared" si="0"/>
        <v>1</v>
      </c>
      <c r="D18" s="73" cm="1">
        <f t="array" ref="D18">_xlfn.IFS(B18= "Bi-weekly", 0,  B18="Weekly", 1, B18="Fortnightly", 2, B18="Monthly", 3, B18="Every 3 Months", 4, B18="Quarterly", 5, B18="Annually", 6)</f>
        <v>0</v>
      </c>
    </row>
    <row r="19" spans="1:4" x14ac:dyDescent="0.2">
      <c r="A19" t="s">
        <v>25</v>
      </c>
      <c r="B19" t="s">
        <v>57</v>
      </c>
      <c r="C19" s="73">
        <f t="shared" si="0"/>
        <v>1</v>
      </c>
      <c r="D19" s="73" cm="1">
        <f t="array" ref="D19">_xlfn.IFS(B19= "Bi-weekly", 0,  B19="Weekly", 1, B19="Fortnightly", 2, B19="Monthly", 3, B19="Every 3 Months", 4, B19="Quarterly", 5, B19="Annually", 6)</f>
        <v>5</v>
      </c>
    </row>
    <row r="20" spans="1:4" x14ac:dyDescent="0.2">
      <c r="A20" t="s">
        <v>25</v>
      </c>
      <c r="B20" t="s">
        <v>39</v>
      </c>
      <c r="C20" s="73">
        <f t="shared" si="0"/>
        <v>1</v>
      </c>
      <c r="D20" s="73" cm="1">
        <f t="array" ref="D20">_xlfn.IFS(B20= "Bi-weekly", 0,  B20="Weekly", 1, B20="Fortnightly", 2, B20="Monthly", 3, B20="Every 3 Months", 4, B20="Quarterly", 5, B20="Annually", 6)</f>
        <v>1</v>
      </c>
    </row>
    <row r="21" spans="1:4" x14ac:dyDescent="0.2">
      <c r="A21" t="s">
        <v>25</v>
      </c>
      <c r="B21" t="s">
        <v>75</v>
      </c>
      <c r="C21" s="73">
        <f t="shared" si="0"/>
        <v>1</v>
      </c>
      <c r="D21" s="73" cm="1">
        <f t="array" ref="D21">_xlfn.IFS(B21= "Bi-weekly", 0,  B21="Weekly", 1, B21="Fortnightly", 2, B21="Monthly", 3, B21="Every 3 Months", 4, B21="Quarterly", 5, B21="Annually", 6)</f>
        <v>0</v>
      </c>
    </row>
    <row r="22" spans="1:4" x14ac:dyDescent="0.2">
      <c r="A22" t="s">
        <v>25</v>
      </c>
      <c r="B22" t="s">
        <v>96</v>
      </c>
      <c r="C22" s="73">
        <f t="shared" si="0"/>
        <v>1</v>
      </c>
      <c r="D22" s="73" cm="1">
        <f t="array" ref="D22">_xlfn.IFS(B22= "Bi-weekly", 0,  B22="Weekly", 1, B22="Fortnightly", 2, B22="Monthly", 3, B22="Every 3 Months", 4, B22="Quarterly", 5, B22="Annually", 6)</f>
        <v>4</v>
      </c>
    </row>
    <row r="23" spans="1:4" x14ac:dyDescent="0.2">
      <c r="A23" t="s">
        <v>25</v>
      </c>
      <c r="B23" t="s">
        <v>57</v>
      </c>
      <c r="C23" s="73">
        <f t="shared" si="0"/>
        <v>1</v>
      </c>
      <c r="D23" s="73" cm="1">
        <f t="array" ref="D23">_xlfn.IFS(B23= "Bi-weekly", 0,  B23="Weekly", 1, B23="Fortnightly", 2, B23="Monthly", 3, B23="Every 3 Months", 4, B23="Quarterly", 5, B23="Annually", 6)</f>
        <v>5</v>
      </c>
    </row>
    <row r="24" spans="1:4" x14ac:dyDescent="0.2">
      <c r="A24" t="s">
        <v>25</v>
      </c>
      <c r="B24" t="s">
        <v>48</v>
      </c>
      <c r="C24" s="73">
        <f t="shared" si="0"/>
        <v>1</v>
      </c>
      <c r="D24" s="73" cm="1">
        <f t="array" ref="D24">_xlfn.IFS(B24= "Bi-weekly", 0,  B24="Weekly", 1, B24="Fortnightly", 2, B24="Monthly", 3, B24="Every 3 Months", 4, B24="Quarterly", 5, B24="Annually", 6)</f>
        <v>6</v>
      </c>
    </row>
    <row r="25" spans="1:4" x14ac:dyDescent="0.2">
      <c r="A25" t="s">
        <v>25</v>
      </c>
      <c r="B25" t="s">
        <v>39</v>
      </c>
      <c r="C25" s="73">
        <f t="shared" si="0"/>
        <v>1</v>
      </c>
      <c r="D25" s="73" cm="1">
        <f t="array" ref="D25">_xlfn.IFS(B25= "Bi-weekly", 0,  B25="Weekly", 1, B25="Fortnightly", 2, B25="Monthly", 3, B25="Every 3 Months", 4, B25="Quarterly", 5, B25="Annually", 6)</f>
        <v>1</v>
      </c>
    </row>
    <row r="26" spans="1:4" x14ac:dyDescent="0.2">
      <c r="A26" t="s">
        <v>25</v>
      </c>
      <c r="B26" t="s">
        <v>39</v>
      </c>
      <c r="C26" s="73">
        <f t="shared" si="0"/>
        <v>1</v>
      </c>
      <c r="D26" s="73" cm="1">
        <f t="array" ref="D26">_xlfn.IFS(B26= "Bi-weekly", 0,  B26="Weekly", 1, B26="Fortnightly", 2, B26="Monthly", 3, B26="Every 3 Months", 4, B26="Quarterly", 5, B26="Annually", 6)</f>
        <v>1</v>
      </c>
    </row>
    <row r="27" spans="1:4" x14ac:dyDescent="0.2">
      <c r="A27" t="s">
        <v>25</v>
      </c>
      <c r="B27" t="s">
        <v>48</v>
      </c>
      <c r="C27" s="73">
        <f t="shared" si="0"/>
        <v>1</v>
      </c>
      <c r="D27" s="73" cm="1">
        <f t="array" ref="D27">_xlfn.IFS(B27= "Bi-weekly", 0,  B27="Weekly", 1, B27="Fortnightly", 2, B27="Monthly", 3, B27="Every 3 Months", 4, B27="Quarterly", 5, B27="Annually", 6)</f>
        <v>6</v>
      </c>
    </row>
    <row r="28" spans="1:4" x14ac:dyDescent="0.2">
      <c r="A28" t="s">
        <v>25</v>
      </c>
      <c r="B28" t="s">
        <v>48</v>
      </c>
      <c r="C28" s="73">
        <f t="shared" si="0"/>
        <v>1</v>
      </c>
      <c r="D28" s="73" cm="1">
        <f t="array" ref="D28">_xlfn.IFS(B28= "Bi-weekly", 0,  B28="Weekly", 1, B28="Fortnightly", 2, B28="Monthly", 3, B28="Every 3 Months", 4, B28="Quarterly", 5, B28="Annually", 6)</f>
        <v>6</v>
      </c>
    </row>
    <row r="29" spans="1:4" x14ac:dyDescent="0.2">
      <c r="A29" t="s">
        <v>25</v>
      </c>
      <c r="B29" t="s">
        <v>96</v>
      </c>
      <c r="C29" s="73">
        <f t="shared" si="0"/>
        <v>1</v>
      </c>
      <c r="D29" s="73" cm="1">
        <f t="array" ref="D29">_xlfn.IFS(B29= "Bi-weekly", 0,  B29="Weekly", 1, B29="Fortnightly", 2, B29="Monthly", 3, B29="Every 3 Months", 4, B29="Quarterly", 5, B29="Annually", 6)</f>
        <v>4</v>
      </c>
    </row>
    <row r="30" spans="1:4" x14ac:dyDescent="0.2">
      <c r="A30" t="s">
        <v>25</v>
      </c>
      <c r="B30" t="s">
        <v>96</v>
      </c>
      <c r="C30" s="73">
        <f t="shared" si="0"/>
        <v>1</v>
      </c>
      <c r="D30" s="73" cm="1">
        <f t="array" ref="D30">_xlfn.IFS(B30= "Bi-weekly", 0,  B30="Weekly", 1, B30="Fortnightly", 2, B30="Monthly", 3, B30="Every 3 Months", 4, B30="Quarterly", 5, B30="Annually", 6)</f>
        <v>4</v>
      </c>
    </row>
    <row r="31" spans="1:4" x14ac:dyDescent="0.2">
      <c r="A31" t="s">
        <v>25</v>
      </c>
      <c r="B31" t="s">
        <v>39</v>
      </c>
      <c r="C31" s="73">
        <f t="shared" si="0"/>
        <v>1</v>
      </c>
      <c r="D31" s="73" cm="1">
        <f t="array" ref="D31">_xlfn.IFS(B31= "Bi-weekly", 0,  B31="Weekly", 1, B31="Fortnightly", 2, B31="Monthly", 3, B31="Every 3 Months", 4, B31="Quarterly", 5, B31="Annually", 6)</f>
        <v>1</v>
      </c>
    </row>
    <row r="32" spans="1:4" x14ac:dyDescent="0.2">
      <c r="A32" t="s">
        <v>25</v>
      </c>
      <c r="B32" t="s">
        <v>87</v>
      </c>
      <c r="C32" s="73">
        <f t="shared" si="0"/>
        <v>1</v>
      </c>
      <c r="D32" s="73" cm="1">
        <f t="array" ref="D32">_xlfn.IFS(B32= "Bi-weekly", 0,  B32="Weekly", 1, B32="Fortnightly", 2, B32="Monthly", 3, B32="Every 3 Months", 4, B32="Quarterly", 5, B32="Annually", 6)</f>
        <v>3</v>
      </c>
    </row>
    <row r="33" spans="1:4" x14ac:dyDescent="0.2">
      <c r="A33" t="s">
        <v>25</v>
      </c>
      <c r="B33" t="s">
        <v>87</v>
      </c>
      <c r="C33" s="73">
        <f t="shared" si="0"/>
        <v>1</v>
      </c>
      <c r="D33" s="73" cm="1">
        <f t="array" ref="D33">_xlfn.IFS(B33= "Bi-weekly", 0,  B33="Weekly", 1, B33="Fortnightly", 2, B33="Monthly", 3, B33="Every 3 Months", 4, B33="Quarterly", 5, B33="Annually", 6)</f>
        <v>3</v>
      </c>
    </row>
    <row r="34" spans="1:4" x14ac:dyDescent="0.2">
      <c r="A34" t="s">
        <v>25</v>
      </c>
      <c r="B34" t="s">
        <v>48</v>
      </c>
      <c r="C34" s="73">
        <f t="shared" si="0"/>
        <v>1</v>
      </c>
      <c r="D34" s="73" cm="1">
        <f t="array" ref="D34">_xlfn.IFS(B34= "Bi-weekly", 0,  B34="Weekly", 1, B34="Fortnightly", 2, B34="Monthly", 3, B34="Every 3 Months", 4, B34="Quarterly", 5, B34="Annually", 6)</f>
        <v>6</v>
      </c>
    </row>
    <row r="35" spans="1:4" x14ac:dyDescent="0.2">
      <c r="A35" t="s">
        <v>25</v>
      </c>
      <c r="B35" t="s">
        <v>57</v>
      </c>
      <c r="C35" s="73">
        <f t="shared" si="0"/>
        <v>1</v>
      </c>
      <c r="D35" s="73" cm="1">
        <f t="array" ref="D35">_xlfn.IFS(B35= "Bi-weekly", 0,  B35="Weekly", 1, B35="Fortnightly", 2, B35="Monthly", 3, B35="Every 3 Months", 4, B35="Quarterly", 5, B35="Annually", 6)</f>
        <v>5</v>
      </c>
    </row>
    <row r="36" spans="1:4" x14ac:dyDescent="0.2">
      <c r="A36" t="s">
        <v>25</v>
      </c>
      <c r="B36" t="s">
        <v>57</v>
      </c>
      <c r="C36" s="73">
        <f t="shared" si="0"/>
        <v>1</v>
      </c>
      <c r="D36" s="73" cm="1">
        <f t="array" ref="D36">_xlfn.IFS(B36= "Bi-weekly", 0,  B36="Weekly", 1, B36="Fortnightly", 2, B36="Monthly", 3, B36="Every 3 Months", 4, B36="Quarterly", 5, B36="Annually", 6)</f>
        <v>5</v>
      </c>
    </row>
    <row r="37" spans="1:4" x14ac:dyDescent="0.2">
      <c r="A37" t="s">
        <v>25</v>
      </c>
      <c r="B37" t="s">
        <v>75</v>
      </c>
      <c r="C37" s="73">
        <f t="shared" si="0"/>
        <v>1</v>
      </c>
      <c r="D37" s="73" cm="1">
        <f t="array" ref="D37">_xlfn.IFS(B37= "Bi-weekly", 0,  B37="Weekly", 1, B37="Fortnightly", 2, B37="Monthly", 3, B37="Every 3 Months", 4, B37="Quarterly", 5, B37="Annually", 6)</f>
        <v>0</v>
      </c>
    </row>
    <row r="38" spans="1:4" x14ac:dyDescent="0.2">
      <c r="A38" t="s">
        <v>25</v>
      </c>
      <c r="B38" t="s">
        <v>28</v>
      </c>
      <c r="C38" s="73">
        <f t="shared" si="0"/>
        <v>1</v>
      </c>
      <c r="D38" s="73" cm="1">
        <f t="array" ref="D38">_xlfn.IFS(B38= "Bi-weekly", 0,  B38="Weekly", 1, B38="Fortnightly", 2, B38="Monthly", 3, B38="Every 3 Months", 4, B38="Quarterly", 5, B38="Annually", 6)</f>
        <v>2</v>
      </c>
    </row>
    <row r="39" spans="1:4" x14ac:dyDescent="0.2">
      <c r="A39" t="s">
        <v>25</v>
      </c>
      <c r="B39" t="s">
        <v>39</v>
      </c>
      <c r="C39" s="73">
        <f t="shared" si="0"/>
        <v>1</v>
      </c>
      <c r="D39" s="73" cm="1">
        <f t="array" ref="D39">_xlfn.IFS(B39= "Bi-weekly", 0,  B39="Weekly", 1, B39="Fortnightly", 2, B39="Monthly", 3, B39="Every 3 Months", 4, B39="Quarterly", 5, B39="Annually", 6)</f>
        <v>1</v>
      </c>
    </row>
    <row r="40" spans="1:4" x14ac:dyDescent="0.2">
      <c r="A40" t="s">
        <v>25</v>
      </c>
      <c r="B40" t="s">
        <v>96</v>
      </c>
      <c r="C40" s="73">
        <f t="shared" si="0"/>
        <v>1</v>
      </c>
      <c r="D40" s="73" cm="1">
        <f t="array" ref="D40">_xlfn.IFS(B40= "Bi-weekly", 0,  B40="Weekly", 1, B40="Fortnightly", 2, B40="Monthly", 3, B40="Every 3 Months", 4, B40="Quarterly", 5, B40="Annually", 6)</f>
        <v>4</v>
      </c>
    </row>
    <row r="41" spans="1:4" x14ac:dyDescent="0.2">
      <c r="A41" t="s">
        <v>25</v>
      </c>
      <c r="B41" t="s">
        <v>87</v>
      </c>
      <c r="C41" s="73">
        <f t="shared" si="0"/>
        <v>1</v>
      </c>
      <c r="D41" s="73" cm="1">
        <f t="array" ref="D41">_xlfn.IFS(B41= "Bi-weekly", 0,  B41="Weekly", 1, B41="Fortnightly", 2, B41="Monthly", 3, B41="Every 3 Months", 4, B41="Quarterly", 5, B41="Annually", 6)</f>
        <v>3</v>
      </c>
    </row>
    <row r="42" spans="1:4" x14ac:dyDescent="0.2">
      <c r="A42" t="s">
        <v>25</v>
      </c>
      <c r="B42" t="s">
        <v>57</v>
      </c>
      <c r="C42" s="73">
        <f t="shared" si="0"/>
        <v>1</v>
      </c>
      <c r="D42" s="73" cm="1">
        <f t="array" ref="D42">_xlfn.IFS(B42= "Bi-weekly", 0,  B42="Weekly", 1, B42="Fortnightly", 2, B42="Monthly", 3, B42="Every 3 Months", 4, B42="Quarterly", 5, B42="Annually", 6)</f>
        <v>5</v>
      </c>
    </row>
    <row r="43" spans="1:4" x14ac:dyDescent="0.2">
      <c r="A43" t="s">
        <v>25</v>
      </c>
      <c r="B43" t="s">
        <v>48</v>
      </c>
      <c r="C43" s="73">
        <f t="shared" si="0"/>
        <v>1</v>
      </c>
      <c r="D43" s="73" cm="1">
        <f t="array" ref="D43">_xlfn.IFS(B43= "Bi-weekly", 0,  B43="Weekly", 1, B43="Fortnightly", 2, B43="Monthly", 3, B43="Every 3 Months", 4, B43="Quarterly", 5, B43="Annually", 6)</f>
        <v>6</v>
      </c>
    </row>
    <row r="44" spans="1:4" x14ac:dyDescent="0.2">
      <c r="A44" t="s">
        <v>25</v>
      </c>
      <c r="B44" t="s">
        <v>48</v>
      </c>
      <c r="C44" s="73">
        <f t="shared" si="0"/>
        <v>1</v>
      </c>
      <c r="D44" s="73" cm="1">
        <f t="array" ref="D44">_xlfn.IFS(B44= "Bi-weekly", 0,  B44="Weekly", 1, B44="Fortnightly", 2, B44="Monthly", 3, B44="Every 3 Months", 4, B44="Quarterly", 5, B44="Annually", 6)</f>
        <v>6</v>
      </c>
    </row>
    <row r="45" spans="1:4" x14ac:dyDescent="0.2">
      <c r="A45" t="s">
        <v>25</v>
      </c>
      <c r="B45" t="s">
        <v>28</v>
      </c>
      <c r="C45" s="73">
        <f t="shared" si="0"/>
        <v>1</v>
      </c>
      <c r="D45" s="73" cm="1">
        <f t="array" ref="D45">_xlfn.IFS(B45= "Bi-weekly", 0,  B45="Weekly", 1, B45="Fortnightly", 2, B45="Monthly", 3, B45="Every 3 Months", 4, B45="Quarterly", 5, B45="Annually", 6)</f>
        <v>2</v>
      </c>
    </row>
    <row r="46" spans="1:4" x14ac:dyDescent="0.2">
      <c r="A46" t="s">
        <v>25</v>
      </c>
      <c r="B46" t="s">
        <v>39</v>
      </c>
      <c r="C46" s="73">
        <f t="shared" si="0"/>
        <v>1</v>
      </c>
      <c r="D46" s="73" cm="1">
        <f t="array" ref="D46">_xlfn.IFS(B46= "Bi-weekly", 0,  B46="Weekly", 1, B46="Fortnightly", 2, B46="Monthly", 3, B46="Every 3 Months", 4, B46="Quarterly", 5, B46="Annually", 6)</f>
        <v>1</v>
      </c>
    </row>
    <row r="47" spans="1:4" x14ac:dyDescent="0.2">
      <c r="A47" t="s">
        <v>25</v>
      </c>
      <c r="B47" t="s">
        <v>48</v>
      </c>
      <c r="C47" s="73">
        <f t="shared" si="0"/>
        <v>1</v>
      </c>
      <c r="D47" s="73" cm="1">
        <f t="array" ref="D47">_xlfn.IFS(B47= "Bi-weekly", 0,  B47="Weekly", 1, B47="Fortnightly", 2, B47="Monthly", 3, B47="Every 3 Months", 4, B47="Quarterly", 5, B47="Annually", 6)</f>
        <v>6</v>
      </c>
    </row>
    <row r="48" spans="1:4" x14ac:dyDescent="0.2">
      <c r="A48" t="s">
        <v>25</v>
      </c>
      <c r="B48" t="s">
        <v>57</v>
      </c>
      <c r="C48" s="73">
        <f t="shared" si="0"/>
        <v>1</v>
      </c>
      <c r="D48" s="73" cm="1">
        <f t="array" ref="D48">_xlfn.IFS(B48= "Bi-weekly", 0,  B48="Weekly", 1, B48="Fortnightly", 2, B48="Monthly", 3, B48="Every 3 Months", 4, B48="Quarterly", 5, B48="Annually", 6)</f>
        <v>5</v>
      </c>
    </row>
    <row r="49" spans="1:4" x14ac:dyDescent="0.2">
      <c r="A49" t="s">
        <v>25</v>
      </c>
      <c r="B49" t="s">
        <v>39</v>
      </c>
      <c r="C49" s="73">
        <f t="shared" si="0"/>
        <v>1</v>
      </c>
      <c r="D49" s="73" cm="1">
        <f t="array" ref="D49">_xlfn.IFS(B49= "Bi-weekly", 0,  B49="Weekly", 1, B49="Fortnightly", 2, B49="Monthly", 3, B49="Every 3 Months", 4, B49="Quarterly", 5, B49="Annually", 6)</f>
        <v>1</v>
      </c>
    </row>
    <row r="50" spans="1:4" x14ac:dyDescent="0.2">
      <c r="A50" t="s">
        <v>25</v>
      </c>
      <c r="B50" t="s">
        <v>87</v>
      </c>
      <c r="C50" s="73">
        <f t="shared" si="0"/>
        <v>1</v>
      </c>
      <c r="D50" s="73" cm="1">
        <f t="array" ref="D50">_xlfn.IFS(B50= "Bi-weekly", 0,  B50="Weekly", 1, B50="Fortnightly", 2, B50="Monthly", 3, B50="Every 3 Months", 4, B50="Quarterly", 5, B50="Annually", 6)</f>
        <v>3</v>
      </c>
    </row>
    <row r="51" spans="1:4" x14ac:dyDescent="0.2">
      <c r="A51" t="s">
        <v>25</v>
      </c>
      <c r="B51" t="s">
        <v>75</v>
      </c>
      <c r="C51" s="73">
        <f t="shared" si="0"/>
        <v>1</v>
      </c>
      <c r="D51" s="73" cm="1">
        <f t="array" ref="D51">_xlfn.IFS(B51= "Bi-weekly", 0,  B51="Weekly", 1, B51="Fortnightly", 2, B51="Monthly", 3, B51="Every 3 Months", 4, B51="Quarterly", 5, B51="Annually", 6)</f>
        <v>0</v>
      </c>
    </row>
    <row r="52" spans="1:4" x14ac:dyDescent="0.2">
      <c r="A52" t="s">
        <v>25</v>
      </c>
      <c r="B52" t="s">
        <v>75</v>
      </c>
      <c r="C52" s="73">
        <f t="shared" si="0"/>
        <v>1</v>
      </c>
      <c r="D52" s="73" cm="1">
        <f t="array" ref="D52">_xlfn.IFS(B52= "Bi-weekly", 0,  B52="Weekly", 1, B52="Fortnightly", 2, B52="Monthly", 3, B52="Every 3 Months", 4, B52="Quarterly", 5, B52="Annually", 6)</f>
        <v>0</v>
      </c>
    </row>
    <row r="53" spans="1:4" x14ac:dyDescent="0.2">
      <c r="A53" t="s">
        <v>25</v>
      </c>
      <c r="B53" t="s">
        <v>57</v>
      </c>
      <c r="C53" s="73">
        <f t="shared" si="0"/>
        <v>1</v>
      </c>
      <c r="D53" s="73" cm="1">
        <f t="array" ref="D53">_xlfn.IFS(B53= "Bi-weekly", 0,  B53="Weekly", 1, B53="Fortnightly", 2, B53="Monthly", 3, B53="Every 3 Months", 4, B53="Quarterly", 5, B53="Annually", 6)</f>
        <v>5</v>
      </c>
    </row>
    <row r="54" spans="1:4" x14ac:dyDescent="0.2">
      <c r="A54" t="s">
        <v>25</v>
      </c>
      <c r="B54" t="s">
        <v>39</v>
      </c>
      <c r="C54" s="73">
        <f t="shared" si="0"/>
        <v>1</v>
      </c>
      <c r="D54" s="73" cm="1">
        <f t="array" ref="D54">_xlfn.IFS(B54= "Bi-weekly", 0,  B54="Weekly", 1, B54="Fortnightly", 2, B54="Monthly", 3, B54="Every 3 Months", 4, B54="Quarterly", 5, B54="Annually", 6)</f>
        <v>1</v>
      </c>
    </row>
    <row r="55" spans="1:4" x14ac:dyDescent="0.2">
      <c r="A55" t="s">
        <v>25</v>
      </c>
      <c r="B55" t="s">
        <v>39</v>
      </c>
      <c r="C55" s="73">
        <f t="shared" si="0"/>
        <v>1</v>
      </c>
      <c r="D55" s="73" cm="1">
        <f t="array" ref="D55">_xlfn.IFS(B55= "Bi-weekly", 0,  B55="Weekly", 1, B55="Fortnightly", 2, B55="Monthly", 3, B55="Every 3 Months", 4, B55="Quarterly", 5, B55="Annually", 6)</f>
        <v>1</v>
      </c>
    </row>
    <row r="56" spans="1:4" x14ac:dyDescent="0.2">
      <c r="A56" t="s">
        <v>25</v>
      </c>
      <c r="B56" t="s">
        <v>75</v>
      </c>
      <c r="C56" s="73">
        <f t="shared" si="0"/>
        <v>1</v>
      </c>
      <c r="D56" s="73" cm="1">
        <f t="array" ref="D56">_xlfn.IFS(B56= "Bi-weekly", 0,  B56="Weekly", 1, B56="Fortnightly", 2, B56="Monthly", 3, B56="Every 3 Months", 4, B56="Quarterly", 5, B56="Annually", 6)</f>
        <v>0</v>
      </c>
    </row>
    <row r="57" spans="1:4" x14ac:dyDescent="0.2">
      <c r="A57" t="s">
        <v>25</v>
      </c>
      <c r="B57" t="s">
        <v>48</v>
      </c>
      <c r="C57" s="73">
        <f t="shared" si="0"/>
        <v>1</v>
      </c>
      <c r="D57" s="73" cm="1">
        <f t="array" ref="D57">_xlfn.IFS(B57= "Bi-weekly", 0,  B57="Weekly", 1, B57="Fortnightly", 2, B57="Monthly", 3, B57="Every 3 Months", 4, B57="Quarterly", 5, B57="Annually", 6)</f>
        <v>6</v>
      </c>
    </row>
    <row r="58" spans="1:4" x14ac:dyDescent="0.2">
      <c r="A58" t="s">
        <v>25</v>
      </c>
      <c r="B58" t="s">
        <v>39</v>
      </c>
      <c r="C58" s="73">
        <f t="shared" si="0"/>
        <v>1</v>
      </c>
      <c r="D58" s="73" cm="1">
        <f t="array" ref="D58">_xlfn.IFS(B58= "Bi-weekly", 0,  B58="Weekly", 1, B58="Fortnightly", 2, B58="Monthly", 3, B58="Every 3 Months", 4, B58="Quarterly", 5, B58="Annually", 6)</f>
        <v>1</v>
      </c>
    </row>
    <row r="59" spans="1:4" x14ac:dyDescent="0.2">
      <c r="A59" t="s">
        <v>25</v>
      </c>
      <c r="B59" t="s">
        <v>28</v>
      </c>
      <c r="C59" s="73">
        <f t="shared" si="0"/>
        <v>1</v>
      </c>
      <c r="D59" s="73" cm="1">
        <f t="array" ref="D59">_xlfn.IFS(B59= "Bi-weekly", 0,  B59="Weekly", 1, B59="Fortnightly", 2, B59="Monthly", 3, B59="Every 3 Months", 4, B59="Quarterly", 5, B59="Annually", 6)</f>
        <v>2</v>
      </c>
    </row>
    <row r="60" spans="1:4" x14ac:dyDescent="0.2">
      <c r="A60" t="s">
        <v>25</v>
      </c>
      <c r="B60" t="s">
        <v>87</v>
      </c>
      <c r="C60" s="73">
        <f t="shared" si="0"/>
        <v>1</v>
      </c>
      <c r="D60" s="73" cm="1">
        <f t="array" ref="D60">_xlfn.IFS(B60= "Bi-weekly", 0,  B60="Weekly", 1, B60="Fortnightly", 2, B60="Monthly", 3, B60="Every 3 Months", 4, B60="Quarterly", 5, B60="Annually", 6)</f>
        <v>3</v>
      </c>
    </row>
    <row r="61" spans="1:4" x14ac:dyDescent="0.2">
      <c r="A61" t="s">
        <v>25</v>
      </c>
      <c r="B61" t="s">
        <v>39</v>
      </c>
      <c r="C61" s="73">
        <f t="shared" si="0"/>
        <v>1</v>
      </c>
      <c r="D61" s="73" cm="1">
        <f t="array" ref="D61">_xlfn.IFS(B61= "Bi-weekly", 0,  B61="Weekly", 1, B61="Fortnightly", 2, B61="Monthly", 3, B61="Every 3 Months", 4, B61="Quarterly", 5, B61="Annually", 6)</f>
        <v>1</v>
      </c>
    </row>
    <row r="62" spans="1:4" x14ac:dyDescent="0.2">
      <c r="A62" t="s">
        <v>25</v>
      </c>
      <c r="B62" t="s">
        <v>39</v>
      </c>
      <c r="C62" s="73">
        <f t="shared" si="0"/>
        <v>1</v>
      </c>
      <c r="D62" s="73" cm="1">
        <f t="array" ref="D62">_xlfn.IFS(B62= "Bi-weekly", 0,  B62="Weekly", 1, B62="Fortnightly", 2, B62="Monthly", 3, B62="Every 3 Months", 4, B62="Quarterly", 5, B62="Annually", 6)</f>
        <v>1</v>
      </c>
    </row>
    <row r="63" spans="1:4" x14ac:dyDescent="0.2">
      <c r="A63" t="s">
        <v>25</v>
      </c>
      <c r="B63" t="s">
        <v>96</v>
      </c>
      <c r="C63" s="73">
        <f t="shared" si="0"/>
        <v>1</v>
      </c>
      <c r="D63" s="73" cm="1">
        <f t="array" ref="D63">_xlfn.IFS(B63= "Bi-weekly", 0,  B63="Weekly", 1, B63="Fortnightly", 2, B63="Monthly", 3, B63="Every 3 Months", 4, B63="Quarterly", 5, B63="Annually", 6)</f>
        <v>4</v>
      </c>
    </row>
    <row r="64" spans="1:4" x14ac:dyDescent="0.2">
      <c r="A64" t="s">
        <v>25</v>
      </c>
      <c r="B64" t="s">
        <v>28</v>
      </c>
      <c r="C64" s="73">
        <f t="shared" si="0"/>
        <v>1</v>
      </c>
      <c r="D64" s="73" cm="1">
        <f t="array" ref="D64">_xlfn.IFS(B64= "Bi-weekly", 0,  B64="Weekly", 1, B64="Fortnightly", 2, B64="Monthly", 3, B64="Every 3 Months", 4, B64="Quarterly", 5, B64="Annually", 6)</f>
        <v>2</v>
      </c>
    </row>
    <row r="65" spans="1:4" x14ac:dyDescent="0.2">
      <c r="A65" t="s">
        <v>25</v>
      </c>
      <c r="B65" t="s">
        <v>39</v>
      </c>
      <c r="C65" s="73">
        <f t="shared" si="0"/>
        <v>1</v>
      </c>
      <c r="D65" s="73" cm="1">
        <f t="array" ref="D65">_xlfn.IFS(B65= "Bi-weekly", 0,  B65="Weekly", 1, B65="Fortnightly", 2, B65="Monthly", 3, B65="Every 3 Months", 4, B65="Quarterly", 5, B65="Annually", 6)</f>
        <v>1</v>
      </c>
    </row>
    <row r="66" spans="1:4" x14ac:dyDescent="0.2">
      <c r="A66" t="s">
        <v>25</v>
      </c>
      <c r="B66" t="s">
        <v>28</v>
      </c>
      <c r="C66" s="73">
        <f t="shared" si="0"/>
        <v>1</v>
      </c>
      <c r="D66" s="73" cm="1">
        <f t="array" ref="D66">_xlfn.IFS(B66= "Bi-weekly", 0,  B66="Weekly", 1, B66="Fortnightly", 2, B66="Monthly", 3, B66="Every 3 Months", 4, B66="Quarterly", 5, B66="Annually", 6)</f>
        <v>2</v>
      </c>
    </row>
    <row r="67" spans="1:4" x14ac:dyDescent="0.2">
      <c r="A67" t="s">
        <v>25</v>
      </c>
      <c r="B67" t="s">
        <v>96</v>
      </c>
      <c r="C67" s="73">
        <f t="shared" ref="C67:C130" si="1">IF(A67 = "Yes", 1,0)</f>
        <v>1</v>
      </c>
      <c r="D67" s="73" cm="1">
        <f t="array" ref="D67">_xlfn.IFS(B67= "Bi-weekly", 0,  B67="Weekly", 1, B67="Fortnightly", 2, B67="Monthly", 3, B67="Every 3 Months", 4, B67="Quarterly", 5, B67="Annually", 6)</f>
        <v>4</v>
      </c>
    </row>
    <row r="68" spans="1:4" x14ac:dyDescent="0.2">
      <c r="A68" t="s">
        <v>25</v>
      </c>
      <c r="B68" t="s">
        <v>96</v>
      </c>
      <c r="C68" s="73">
        <f t="shared" si="1"/>
        <v>1</v>
      </c>
      <c r="D68" s="73" cm="1">
        <f t="array" ref="D68">_xlfn.IFS(B68= "Bi-weekly", 0,  B68="Weekly", 1, B68="Fortnightly", 2, B68="Monthly", 3, B68="Every 3 Months", 4, B68="Quarterly", 5, B68="Annually", 6)</f>
        <v>4</v>
      </c>
    </row>
    <row r="69" spans="1:4" x14ac:dyDescent="0.2">
      <c r="A69" t="s">
        <v>25</v>
      </c>
      <c r="B69" t="s">
        <v>87</v>
      </c>
      <c r="C69" s="73">
        <f t="shared" si="1"/>
        <v>1</v>
      </c>
      <c r="D69" s="73" cm="1">
        <f t="array" ref="D69">_xlfn.IFS(B69= "Bi-weekly", 0,  B69="Weekly", 1, B69="Fortnightly", 2, B69="Monthly", 3, B69="Every 3 Months", 4, B69="Quarterly", 5, B69="Annually", 6)</f>
        <v>3</v>
      </c>
    </row>
    <row r="70" spans="1:4" x14ac:dyDescent="0.2">
      <c r="A70" t="s">
        <v>25</v>
      </c>
      <c r="B70" t="s">
        <v>96</v>
      </c>
      <c r="C70" s="73">
        <f t="shared" si="1"/>
        <v>1</v>
      </c>
      <c r="D70" s="73" cm="1">
        <f t="array" ref="D70">_xlfn.IFS(B70= "Bi-weekly", 0,  B70="Weekly", 1, B70="Fortnightly", 2, B70="Monthly", 3, B70="Every 3 Months", 4, B70="Quarterly", 5, B70="Annually", 6)</f>
        <v>4</v>
      </c>
    </row>
    <row r="71" spans="1:4" x14ac:dyDescent="0.2">
      <c r="A71" t="s">
        <v>25</v>
      </c>
      <c r="B71" t="s">
        <v>39</v>
      </c>
      <c r="C71" s="73">
        <f t="shared" si="1"/>
        <v>1</v>
      </c>
      <c r="D71" s="73" cm="1">
        <f t="array" ref="D71">_xlfn.IFS(B71= "Bi-weekly", 0,  B71="Weekly", 1, B71="Fortnightly", 2, B71="Monthly", 3, B71="Every 3 Months", 4, B71="Quarterly", 5, B71="Annually", 6)</f>
        <v>1</v>
      </c>
    </row>
    <row r="72" spans="1:4" x14ac:dyDescent="0.2">
      <c r="A72" t="s">
        <v>25</v>
      </c>
      <c r="B72" t="s">
        <v>96</v>
      </c>
      <c r="C72" s="73">
        <f t="shared" si="1"/>
        <v>1</v>
      </c>
      <c r="D72" s="73" cm="1">
        <f t="array" ref="D72">_xlfn.IFS(B72= "Bi-weekly", 0,  B72="Weekly", 1, B72="Fortnightly", 2, B72="Monthly", 3, B72="Every 3 Months", 4, B72="Quarterly", 5, B72="Annually", 6)</f>
        <v>4</v>
      </c>
    </row>
    <row r="73" spans="1:4" x14ac:dyDescent="0.2">
      <c r="A73" t="s">
        <v>25</v>
      </c>
      <c r="B73" t="s">
        <v>48</v>
      </c>
      <c r="C73" s="73">
        <f t="shared" si="1"/>
        <v>1</v>
      </c>
      <c r="D73" s="73" cm="1">
        <f t="array" ref="D73">_xlfn.IFS(B73= "Bi-weekly", 0,  B73="Weekly", 1, B73="Fortnightly", 2, B73="Monthly", 3, B73="Every 3 Months", 4, B73="Quarterly", 5, B73="Annually", 6)</f>
        <v>6</v>
      </c>
    </row>
    <row r="74" spans="1:4" x14ac:dyDescent="0.2">
      <c r="A74" t="s">
        <v>25</v>
      </c>
      <c r="B74" t="s">
        <v>96</v>
      </c>
      <c r="C74" s="73">
        <f t="shared" si="1"/>
        <v>1</v>
      </c>
      <c r="D74" s="73" cm="1">
        <f t="array" ref="D74">_xlfn.IFS(B74= "Bi-weekly", 0,  B74="Weekly", 1, B74="Fortnightly", 2, B74="Monthly", 3, B74="Every 3 Months", 4, B74="Quarterly", 5, B74="Annually", 6)</f>
        <v>4</v>
      </c>
    </row>
    <row r="75" spans="1:4" x14ac:dyDescent="0.2">
      <c r="A75" t="s">
        <v>25</v>
      </c>
      <c r="B75" t="s">
        <v>75</v>
      </c>
      <c r="C75" s="73">
        <f t="shared" si="1"/>
        <v>1</v>
      </c>
      <c r="D75" s="73" cm="1">
        <f t="array" ref="D75">_xlfn.IFS(B75= "Bi-weekly", 0,  B75="Weekly", 1, B75="Fortnightly", 2, B75="Monthly", 3, B75="Every 3 Months", 4, B75="Quarterly", 5, B75="Annually", 6)</f>
        <v>0</v>
      </c>
    </row>
    <row r="76" spans="1:4" x14ac:dyDescent="0.2">
      <c r="A76" t="s">
        <v>25</v>
      </c>
      <c r="B76" t="s">
        <v>87</v>
      </c>
      <c r="C76" s="73">
        <f t="shared" si="1"/>
        <v>1</v>
      </c>
      <c r="D76" s="73" cm="1">
        <f t="array" ref="D76">_xlfn.IFS(B76= "Bi-weekly", 0,  B76="Weekly", 1, B76="Fortnightly", 2, B76="Monthly", 3, B76="Every 3 Months", 4, B76="Quarterly", 5, B76="Annually", 6)</f>
        <v>3</v>
      </c>
    </row>
    <row r="77" spans="1:4" x14ac:dyDescent="0.2">
      <c r="A77" t="s">
        <v>25</v>
      </c>
      <c r="B77" t="s">
        <v>48</v>
      </c>
      <c r="C77" s="73">
        <f t="shared" si="1"/>
        <v>1</v>
      </c>
      <c r="D77" s="73" cm="1">
        <f t="array" ref="D77">_xlfn.IFS(B77= "Bi-weekly", 0,  B77="Weekly", 1, B77="Fortnightly", 2, B77="Monthly", 3, B77="Every 3 Months", 4, B77="Quarterly", 5, B77="Annually", 6)</f>
        <v>6</v>
      </c>
    </row>
    <row r="78" spans="1:4" x14ac:dyDescent="0.2">
      <c r="A78" t="s">
        <v>25</v>
      </c>
      <c r="B78" t="s">
        <v>87</v>
      </c>
      <c r="C78" s="73">
        <f t="shared" si="1"/>
        <v>1</v>
      </c>
      <c r="D78" s="73" cm="1">
        <f t="array" ref="D78">_xlfn.IFS(B78= "Bi-weekly", 0,  B78="Weekly", 1, B78="Fortnightly", 2, B78="Monthly", 3, B78="Every 3 Months", 4, B78="Quarterly", 5, B78="Annually", 6)</f>
        <v>3</v>
      </c>
    </row>
    <row r="79" spans="1:4" x14ac:dyDescent="0.2">
      <c r="A79" t="s">
        <v>25</v>
      </c>
      <c r="B79" t="s">
        <v>28</v>
      </c>
      <c r="C79" s="73">
        <f t="shared" si="1"/>
        <v>1</v>
      </c>
      <c r="D79" s="73" cm="1">
        <f t="array" ref="D79">_xlfn.IFS(B79= "Bi-weekly", 0,  B79="Weekly", 1, B79="Fortnightly", 2, B79="Monthly", 3, B79="Every 3 Months", 4, B79="Quarterly", 5, B79="Annually", 6)</f>
        <v>2</v>
      </c>
    </row>
    <row r="80" spans="1:4" x14ac:dyDescent="0.2">
      <c r="A80" t="s">
        <v>25</v>
      </c>
      <c r="B80" t="s">
        <v>28</v>
      </c>
      <c r="C80" s="73">
        <f t="shared" si="1"/>
        <v>1</v>
      </c>
      <c r="D80" s="73" cm="1">
        <f t="array" ref="D80">_xlfn.IFS(B80= "Bi-weekly", 0,  B80="Weekly", 1, B80="Fortnightly", 2, B80="Monthly", 3, B80="Every 3 Months", 4, B80="Quarterly", 5, B80="Annually", 6)</f>
        <v>2</v>
      </c>
    </row>
    <row r="81" spans="1:4" x14ac:dyDescent="0.2">
      <c r="A81" t="s">
        <v>25</v>
      </c>
      <c r="B81" t="s">
        <v>96</v>
      </c>
      <c r="C81" s="73">
        <f t="shared" si="1"/>
        <v>1</v>
      </c>
      <c r="D81" s="73" cm="1">
        <f t="array" ref="D81">_xlfn.IFS(B81= "Bi-weekly", 0,  B81="Weekly", 1, B81="Fortnightly", 2, B81="Monthly", 3, B81="Every 3 Months", 4, B81="Quarterly", 5, B81="Annually", 6)</f>
        <v>4</v>
      </c>
    </row>
    <row r="82" spans="1:4" x14ac:dyDescent="0.2">
      <c r="A82" t="s">
        <v>25</v>
      </c>
      <c r="B82" t="s">
        <v>96</v>
      </c>
      <c r="C82" s="73">
        <f t="shared" si="1"/>
        <v>1</v>
      </c>
      <c r="D82" s="73" cm="1">
        <f t="array" ref="D82">_xlfn.IFS(B82= "Bi-weekly", 0,  B82="Weekly", 1, B82="Fortnightly", 2, B82="Monthly", 3, B82="Every 3 Months", 4, B82="Quarterly", 5, B82="Annually", 6)</f>
        <v>4</v>
      </c>
    </row>
    <row r="83" spans="1:4" x14ac:dyDescent="0.2">
      <c r="A83" t="s">
        <v>25</v>
      </c>
      <c r="B83" t="s">
        <v>96</v>
      </c>
      <c r="C83" s="73">
        <f t="shared" si="1"/>
        <v>1</v>
      </c>
      <c r="D83" s="73" cm="1">
        <f t="array" ref="D83">_xlfn.IFS(B83= "Bi-weekly", 0,  B83="Weekly", 1, B83="Fortnightly", 2, B83="Monthly", 3, B83="Every 3 Months", 4, B83="Quarterly", 5, B83="Annually", 6)</f>
        <v>4</v>
      </c>
    </row>
    <row r="84" spans="1:4" x14ac:dyDescent="0.2">
      <c r="A84" t="s">
        <v>25</v>
      </c>
      <c r="B84" t="s">
        <v>96</v>
      </c>
      <c r="C84" s="73">
        <f t="shared" si="1"/>
        <v>1</v>
      </c>
      <c r="D84" s="73" cm="1">
        <f t="array" ref="D84">_xlfn.IFS(B84= "Bi-weekly", 0,  B84="Weekly", 1, B84="Fortnightly", 2, B84="Monthly", 3, B84="Every 3 Months", 4, B84="Quarterly", 5, B84="Annually", 6)</f>
        <v>4</v>
      </c>
    </row>
    <row r="85" spans="1:4" x14ac:dyDescent="0.2">
      <c r="A85" t="s">
        <v>25</v>
      </c>
      <c r="B85" t="s">
        <v>39</v>
      </c>
      <c r="C85" s="73">
        <f t="shared" si="1"/>
        <v>1</v>
      </c>
      <c r="D85" s="73" cm="1">
        <f t="array" ref="D85">_xlfn.IFS(B85= "Bi-weekly", 0,  B85="Weekly", 1, B85="Fortnightly", 2, B85="Monthly", 3, B85="Every 3 Months", 4, B85="Quarterly", 5, B85="Annually", 6)</f>
        <v>1</v>
      </c>
    </row>
    <row r="86" spans="1:4" x14ac:dyDescent="0.2">
      <c r="A86" t="s">
        <v>25</v>
      </c>
      <c r="B86" t="s">
        <v>96</v>
      </c>
      <c r="C86" s="73">
        <f t="shared" si="1"/>
        <v>1</v>
      </c>
      <c r="D86" s="73" cm="1">
        <f t="array" ref="D86">_xlfn.IFS(B86= "Bi-weekly", 0,  B86="Weekly", 1, B86="Fortnightly", 2, B86="Monthly", 3, B86="Every 3 Months", 4, B86="Quarterly", 5, B86="Annually", 6)</f>
        <v>4</v>
      </c>
    </row>
    <row r="87" spans="1:4" x14ac:dyDescent="0.2">
      <c r="A87" t="s">
        <v>25</v>
      </c>
      <c r="B87" t="s">
        <v>75</v>
      </c>
      <c r="C87" s="73">
        <f t="shared" si="1"/>
        <v>1</v>
      </c>
      <c r="D87" s="73" cm="1">
        <f t="array" ref="D87">_xlfn.IFS(B87= "Bi-weekly", 0,  B87="Weekly", 1, B87="Fortnightly", 2, B87="Monthly", 3, B87="Every 3 Months", 4, B87="Quarterly", 5, B87="Annually", 6)</f>
        <v>0</v>
      </c>
    </row>
    <row r="88" spans="1:4" x14ac:dyDescent="0.2">
      <c r="A88" t="s">
        <v>25</v>
      </c>
      <c r="B88" t="s">
        <v>75</v>
      </c>
      <c r="C88" s="73">
        <f t="shared" si="1"/>
        <v>1</v>
      </c>
      <c r="D88" s="73" cm="1">
        <f t="array" ref="D88">_xlfn.IFS(B88= "Bi-weekly", 0,  B88="Weekly", 1, B88="Fortnightly", 2, B88="Monthly", 3, B88="Every 3 Months", 4, B88="Quarterly", 5, B88="Annually", 6)</f>
        <v>0</v>
      </c>
    </row>
    <row r="89" spans="1:4" x14ac:dyDescent="0.2">
      <c r="A89" t="s">
        <v>25</v>
      </c>
      <c r="B89" t="s">
        <v>28</v>
      </c>
      <c r="C89" s="73">
        <f t="shared" si="1"/>
        <v>1</v>
      </c>
      <c r="D89" s="73" cm="1">
        <f t="array" ref="D89">_xlfn.IFS(B89= "Bi-weekly", 0,  B89="Weekly", 1, B89="Fortnightly", 2, B89="Monthly", 3, B89="Every 3 Months", 4, B89="Quarterly", 5, B89="Annually", 6)</f>
        <v>2</v>
      </c>
    </row>
    <row r="90" spans="1:4" x14ac:dyDescent="0.2">
      <c r="A90" t="s">
        <v>25</v>
      </c>
      <c r="B90" t="s">
        <v>87</v>
      </c>
      <c r="C90" s="73">
        <f t="shared" si="1"/>
        <v>1</v>
      </c>
      <c r="D90" s="73" cm="1">
        <f t="array" ref="D90">_xlfn.IFS(B90= "Bi-weekly", 0,  B90="Weekly", 1, B90="Fortnightly", 2, B90="Monthly", 3, B90="Every 3 Months", 4, B90="Quarterly", 5, B90="Annually", 6)</f>
        <v>3</v>
      </c>
    </row>
    <row r="91" spans="1:4" x14ac:dyDescent="0.2">
      <c r="A91" t="s">
        <v>25</v>
      </c>
      <c r="B91" t="s">
        <v>57</v>
      </c>
      <c r="C91" s="73">
        <f t="shared" si="1"/>
        <v>1</v>
      </c>
      <c r="D91" s="73" cm="1">
        <f t="array" ref="D91">_xlfn.IFS(B91= "Bi-weekly", 0,  B91="Weekly", 1, B91="Fortnightly", 2, B91="Monthly", 3, B91="Every 3 Months", 4, B91="Quarterly", 5, B91="Annually", 6)</f>
        <v>5</v>
      </c>
    </row>
    <row r="92" spans="1:4" x14ac:dyDescent="0.2">
      <c r="A92" t="s">
        <v>25</v>
      </c>
      <c r="B92" t="s">
        <v>87</v>
      </c>
      <c r="C92" s="73">
        <f t="shared" si="1"/>
        <v>1</v>
      </c>
      <c r="D92" s="73" cm="1">
        <f t="array" ref="D92">_xlfn.IFS(B92= "Bi-weekly", 0,  B92="Weekly", 1, B92="Fortnightly", 2, B92="Monthly", 3, B92="Every 3 Months", 4, B92="Quarterly", 5, B92="Annually", 6)</f>
        <v>3</v>
      </c>
    </row>
    <row r="93" spans="1:4" x14ac:dyDescent="0.2">
      <c r="A93" t="s">
        <v>25</v>
      </c>
      <c r="B93" t="s">
        <v>96</v>
      </c>
      <c r="C93" s="73">
        <f t="shared" si="1"/>
        <v>1</v>
      </c>
      <c r="D93" s="73" cm="1">
        <f t="array" ref="D93">_xlfn.IFS(B93= "Bi-weekly", 0,  B93="Weekly", 1, B93="Fortnightly", 2, B93="Monthly", 3, B93="Every 3 Months", 4, B93="Quarterly", 5, B93="Annually", 6)</f>
        <v>4</v>
      </c>
    </row>
    <row r="94" spans="1:4" x14ac:dyDescent="0.2">
      <c r="A94" t="s">
        <v>25</v>
      </c>
      <c r="B94" t="s">
        <v>96</v>
      </c>
      <c r="C94" s="73">
        <f t="shared" si="1"/>
        <v>1</v>
      </c>
      <c r="D94" s="73" cm="1">
        <f t="array" ref="D94">_xlfn.IFS(B94= "Bi-weekly", 0,  B94="Weekly", 1, B94="Fortnightly", 2, B94="Monthly", 3, B94="Every 3 Months", 4, B94="Quarterly", 5, B94="Annually", 6)</f>
        <v>4</v>
      </c>
    </row>
    <row r="95" spans="1:4" x14ac:dyDescent="0.2">
      <c r="A95" t="s">
        <v>25</v>
      </c>
      <c r="B95" t="s">
        <v>39</v>
      </c>
      <c r="C95" s="73">
        <f t="shared" si="1"/>
        <v>1</v>
      </c>
      <c r="D95" s="73" cm="1">
        <f t="array" ref="D95">_xlfn.IFS(B95= "Bi-weekly", 0,  B95="Weekly", 1, B95="Fortnightly", 2, B95="Monthly", 3, B95="Every 3 Months", 4, B95="Quarterly", 5, B95="Annually", 6)</f>
        <v>1</v>
      </c>
    </row>
    <row r="96" spans="1:4" x14ac:dyDescent="0.2">
      <c r="A96" t="s">
        <v>25</v>
      </c>
      <c r="B96" t="s">
        <v>39</v>
      </c>
      <c r="C96" s="73">
        <f t="shared" si="1"/>
        <v>1</v>
      </c>
      <c r="D96" s="73" cm="1">
        <f t="array" ref="D96">_xlfn.IFS(B96= "Bi-weekly", 0,  B96="Weekly", 1, B96="Fortnightly", 2, B96="Monthly", 3, B96="Every 3 Months", 4, B96="Quarterly", 5, B96="Annually", 6)</f>
        <v>1</v>
      </c>
    </row>
    <row r="97" spans="1:4" x14ac:dyDescent="0.2">
      <c r="A97" t="s">
        <v>25</v>
      </c>
      <c r="B97" t="s">
        <v>87</v>
      </c>
      <c r="C97" s="73">
        <f t="shared" si="1"/>
        <v>1</v>
      </c>
      <c r="D97" s="73" cm="1">
        <f t="array" ref="D97">_xlfn.IFS(B97= "Bi-weekly", 0,  B97="Weekly", 1, B97="Fortnightly", 2, B97="Monthly", 3, B97="Every 3 Months", 4, B97="Quarterly", 5, B97="Annually", 6)</f>
        <v>3</v>
      </c>
    </row>
    <row r="98" spans="1:4" x14ac:dyDescent="0.2">
      <c r="A98" t="s">
        <v>25</v>
      </c>
      <c r="B98" t="s">
        <v>96</v>
      </c>
      <c r="C98" s="73">
        <f t="shared" si="1"/>
        <v>1</v>
      </c>
      <c r="D98" s="73" cm="1">
        <f t="array" ref="D98">_xlfn.IFS(B98= "Bi-weekly", 0,  B98="Weekly", 1, B98="Fortnightly", 2, B98="Monthly", 3, B98="Every 3 Months", 4, B98="Quarterly", 5, B98="Annually", 6)</f>
        <v>4</v>
      </c>
    </row>
    <row r="99" spans="1:4" x14ac:dyDescent="0.2">
      <c r="A99" t="s">
        <v>25</v>
      </c>
      <c r="B99" t="s">
        <v>48</v>
      </c>
      <c r="C99" s="73">
        <f t="shared" si="1"/>
        <v>1</v>
      </c>
      <c r="D99" s="73" cm="1">
        <f t="array" ref="D99">_xlfn.IFS(B99= "Bi-weekly", 0,  B99="Weekly", 1, B99="Fortnightly", 2, B99="Monthly", 3, B99="Every 3 Months", 4, B99="Quarterly", 5, B99="Annually", 6)</f>
        <v>6</v>
      </c>
    </row>
    <row r="100" spans="1:4" x14ac:dyDescent="0.2">
      <c r="A100" t="s">
        <v>25</v>
      </c>
      <c r="B100" t="s">
        <v>48</v>
      </c>
      <c r="C100" s="73">
        <f t="shared" si="1"/>
        <v>1</v>
      </c>
      <c r="D100" s="73" cm="1">
        <f t="array" ref="D100">_xlfn.IFS(B100= "Bi-weekly", 0,  B100="Weekly", 1, B100="Fortnightly", 2, B100="Monthly", 3, B100="Every 3 Months", 4, B100="Quarterly", 5, B100="Annually", 6)</f>
        <v>6</v>
      </c>
    </row>
    <row r="101" spans="1:4" x14ac:dyDescent="0.2">
      <c r="A101" t="s">
        <v>25</v>
      </c>
      <c r="B101" t="s">
        <v>57</v>
      </c>
      <c r="C101" s="73">
        <f t="shared" si="1"/>
        <v>1</v>
      </c>
      <c r="D101" s="73" cm="1">
        <f t="array" ref="D101">_xlfn.IFS(B101= "Bi-weekly", 0,  B101="Weekly", 1, B101="Fortnightly", 2, B101="Monthly", 3, B101="Every 3 Months", 4, B101="Quarterly", 5, B101="Annually", 6)</f>
        <v>5</v>
      </c>
    </row>
    <row r="102" spans="1:4" x14ac:dyDescent="0.2">
      <c r="A102" t="s">
        <v>25</v>
      </c>
      <c r="B102" t="s">
        <v>28</v>
      </c>
      <c r="C102" s="73">
        <f t="shared" si="1"/>
        <v>1</v>
      </c>
      <c r="D102" s="73" cm="1">
        <f t="array" ref="D102">_xlfn.IFS(B102= "Bi-weekly", 0,  B102="Weekly", 1, B102="Fortnightly", 2, B102="Monthly", 3, B102="Every 3 Months", 4, B102="Quarterly", 5, B102="Annually", 6)</f>
        <v>2</v>
      </c>
    </row>
    <row r="103" spans="1:4" x14ac:dyDescent="0.2">
      <c r="A103" t="s">
        <v>25</v>
      </c>
      <c r="B103" t="s">
        <v>75</v>
      </c>
      <c r="C103" s="73">
        <f t="shared" si="1"/>
        <v>1</v>
      </c>
      <c r="D103" s="73" cm="1">
        <f t="array" ref="D103">_xlfn.IFS(B103= "Bi-weekly", 0,  B103="Weekly", 1, B103="Fortnightly", 2, B103="Monthly", 3, B103="Every 3 Months", 4, B103="Quarterly", 5, B103="Annually", 6)</f>
        <v>0</v>
      </c>
    </row>
    <row r="104" spans="1:4" x14ac:dyDescent="0.2">
      <c r="A104" t="s">
        <v>25</v>
      </c>
      <c r="B104" t="s">
        <v>57</v>
      </c>
      <c r="C104" s="73">
        <f t="shared" si="1"/>
        <v>1</v>
      </c>
      <c r="D104" s="73" cm="1">
        <f t="array" ref="D104">_xlfn.IFS(B104= "Bi-weekly", 0,  B104="Weekly", 1, B104="Fortnightly", 2, B104="Monthly", 3, B104="Every 3 Months", 4, B104="Quarterly", 5, B104="Annually", 6)</f>
        <v>5</v>
      </c>
    </row>
    <row r="105" spans="1:4" x14ac:dyDescent="0.2">
      <c r="A105" t="s">
        <v>25</v>
      </c>
      <c r="B105" t="s">
        <v>75</v>
      </c>
      <c r="C105" s="73">
        <f t="shared" si="1"/>
        <v>1</v>
      </c>
      <c r="D105" s="73" cm="1">
        <f t="array" ref="D105">_xlfn.IFS(B105= "Bi-weekly", 0,  B105="Weekly", 1, B105="Fortnightly", 2, B105="Monthly", 3, B105="Every 3 Months", 4, B105="Quarterly", 5, B105="Annually", 6)</f>
        <v>0</v>
      </c>
    </row>
    <row r="106" spans="1:4" x14ac:dyDescent="0.2">
      <c r="A106" t="s">
        <v>25</v>
      </c>
      <c r="B106" t="s">
        <v>87</v>
      </c>
      <c r="C106" s="73">
        <f t="shared" si="1"/>
        <v>1</v>
      </c>
      <c r="D106" s="73" cm="1">
        <f t="array" ref="D106">_xlfn.IFS(B106= "Bi-weekly", 0,  B106="Weekly", 1, B106="Fortnightly", 2, B106="Monthly", 3, B106="Every 3 Months", 4, B106="Quarterly", 5, B106="Annually", 6)</f>
        <v>3</v>
      </c>
    </row>
    <row r="107" spans="1:4" x14ac:dyDescent="0.2">
      <c r="A107" t="s">
        <v>25</v>
      </c>
      <c r="B107" t="s">
        <v>48</v>
      </c>
      <c r="C107" s="73">
        <f t="shared" si="1"/>
        <v>1</v>
      </c>
      <c r="D107" s="73" cm="1">
        <f t="array" ref="D107">_xlfn.IFS(B107= "Bi-weekly", 0,  B107="Weekly", 1, B107="Fortnightly", 2, B107="Monthly", 3, B107="Every 3 Months", 4, B107="Quarterly", 5, B107="Annually", 6)</f>
        <v>6</v>
      </c>
    </row>
    <row r="108" spans="1:4" x14ac:dyDescent="0.2">
      <c r="A108" t="s">
        <v>25</v>
      </c>
      <c r="B108" t="s">
        <v>87</v>
      </c>
      <c r="C108" s="73">
        <f t="shared" si="1"/>
        <v>1</v>
      </c>
      <c r="D108" s="73" cm="1">
        <f t="array" ref="D108">_xlfn.IFS(B108= "Bi-weekly", 0,  B108="Weekly", 1, B108="Fortnightly", 2, B108="Monthly", 3, B108="Every 3 Months", 4, B108="Quarterly", 5, B108="Annually", 6)</f>
        <v>3</v>
      </c>
    </row>
    <row r="109" spans="1:4" x14ac:dyDescent="0.2">
      <c r="A109" t="s">
        <v>25</v>
      </c>
      <c r="B109" t="s">
        <v>28</v>
      </c>
      <c r="C109" s="73">
        <f t="shared" si="1"/>
        <v>1</v>
      </c>
      <c r="D109" s="73" cm="1">
        <f t="array" ref="D109">_xlfn.IFS(B109= "Bi-weekly", 0,  B109="Weekly", 1, B109="Fortnightly", 2, B109="Monthly", 3, B109="Every 3 Months", 4, B109="Quarterly", 5, B109="Annually", 6)</f>
        <v>2</v>
      </c>
    </row>
    <row r="110" spans="1:4" x14ac:dyDescent="0.2">
      <c r="A110" t="s">
        <v>25</v>
      </c>
      <c r="B110" t="s">
        <v>75</v>
      </c>
      <c r="C110" s="73">
        <f t="shared" si="1"/>
        <v>1</v>
      </c>
      <c r="D110" s="73" cm="1">
        <f t="array" ref="D110">_xlfn.IFS(B110= "Bi-weekly", 0,  B110="Weekly", 1, B110="Fortnightly", 2, B110="Monthly", 3, B110="Every 3 Months", 4, B110="Quarterly", 5, B110="Annually", 6)</f>
        <v>0</v>
      </c>
    </row>
    <row r="111" spans="1:4" x14ac:dyDescent="0.2">
      <c r="A111" t="s">
        <v>25</v>
      </c>
      <c r="B111" t="s">
        <v>28</v>
      </c>
      <c r="C111" s="73">
        <f t="shared" si="1"/>
        <v>1</v>
      </c>
      <c r="D111" s="73" cm="1">
        <f t="array" ref="D111">_xlfn.IFS(B111= "Bi-weekly", 0,  B111="Weekly", 1, B111="Fortnightly", 2, B111="Monthly", 3, B111="Every 3 Months", 4, B111="Quarterly", 5, B111="Annually", 6)</f>
        <v>2</v>
      </c>
    </row>
    <row r="112" spans="1:4" x14ac:dyDescent="0.2">
      <c r="A112" t="s">
        <v>25</v>
      </c>
      <c r="B112" t="s">
        <v>28</v>
      </c>
      <c r="C112" s="73">
        <f t="shared" si="1"/>
        <v>1</v>
      </c>
      <c r="D112" s="73" cm="1">
        <f t="array" ref="D112">_xlfn.IFS(B112= "Bi-weekly", 0,  B112="Weekly", 1, B112="Fortnightly", 2, B112="Monthly", 3, B112="Every 3 Months", 4, B112="Quarterly", 5, B112="Annually", 6)</f>
        <v>2</v>
      </c>
    </row>
    <row r="113" spans="1:4" x14ac:dyDescent="0.2">
      <c r="A113" t="s">
        <v>25</v>
      </c>
      <c r="B113" t="s">
        <v>48</v>
      </c>
      <c r="C113" s="73">
        <f t="shared" si="1"/>
        <v>1</v>
      </c>
      <c r="D113" s="73" cm="1">
        <f t="array" ref="D113">_xlfn.IFS(B113= "Bi-weekly", 0,  B113="Weekly", 1, B113="Fortnightly", 2, B113="Monthly", 3, B113="Every 3 Months", 4, B113="Quarterly", 5, B113="Annually", 6)</f>
        <v>6</v>
      </c>
    </row>
    <row r="114" spans="1:4" x14ac:dyDescent="0.2">
      <c r="A114" t="s">
        <v>25</v>
      </c>
      <c r="B114" t="s">
        <v>75</v>
      </c>
      <c r="C114" s="73">
        <f t="shared" si="1"/>
        <v>1</v>
      </c>
      <c r="D114" s="73" cm="1">
        <f t="array" ref="D114">_xlfn.IFS(B114= "Bi-weekly", 0,  B114="Weekly", 1, B114="Fortnightly", 2, B114="Monthly", 3, B114="Every 3 Months", 4, B114="Quarterly", 5, B114="Annually", 6)</f>
        <v>0</v>
      </c>
    </row>
    <row r="115" spans="1:4" x14ac:dyDescent="0.2">
      <c r="A115" t="s">
        <v>25</v>
      </c>
      <c r="B115" t="s">
        <v>57</v>
      </c>
      <c r="C115" s="73">
        <f t="shared" si="1"/>
        <v>1</v>
      </c>
      <c r="D115" s="73" cm="1">
        <f t="array" ref="D115">_xlfn.IFS(B115= "Bi-weekly", 0,  B115="Weekly", 1, B115="Fortnightly", 2, B115="Monthly", 3, B115="Every 3 Months", 4, B115="Quarterly", 5, B115="Annually", 6)</f>
        <v>5</v>
      </c>
    </row>
    <row r="116" spans="1:4" x14ac:dyDescent="0.2">
      <c r="A116" t="s">
        <v>25</v>
      </c>
      <c r="B116" t="s">
        <v>39</v>
      </c>
      <c r="C116" s="73">
        <f t="shared" si="1"/>
        <v>1</v>
      </c>
      <c r="D116" s="73" cm="1">
        <f t="array" ref="D116">_xlfn.IFS(B116= "Bi-weekly", 0,  B116="Weekly", 1, B116="Fortnightly", 2, B116="Monthly", 3, B116="Every 3 Months", 4, B116="Quarterly", 5, B116="Annually", 6)</f>
        <v>1</v>
      </c>
    </row>
    <row r="117" spans="1:4" x14ac:dyDescent="0.2">
      <c r="A117" t="s">
        <v>25</v>
      </c>
      <c r="B117" t="s">
        <v>96</v>
      </c>
      <c r="C117" s="73">
        <f t="shared" si="1"/>
        <v>1</v>
      </c>
      <c r="D117" s="73" cm="1">
        <f t="array" ref="D117">_xlfn.IFS(B117= "Bi-weekly", 0,  B117="Weekly", 1, B117="Fortnightly", 2, B117="Monthly", 3, B117="Every 3 Months", 4, B117="Quarterly", 5, B117="Annually", 6)</f>
        <v>4</v>
      </c>
    </row>
    <row r="118" spans="1:4" x14ac:dyDescent="0.2">
      <c r="A118" t="s">
        <v>25</v>
      </c>
      <c r="B118" t="s">
        <v>48</v>
      </c>
      <c r="C118" s="73">
        <f t="shared" si="1"/>
        <v>1</v>
      </c>
      <c r="D118" s="73" cm="1">
        <f t="array" ref="D118">_xlfn.IFS(B118= "Bi-weekly", 0,  B118="Weekly", 1, B118="Fortnightly", 2, B118="Monthly", 3, B118="Every 3 Months", 4, B118="Quarterly", 5, B118="Annually", 6)</f>
        <v>6</v>
      </c>
    </row>
    <row r="119" spans="1:4" x14ac:dyDescent="0.2">
      <c r="A119" t="s">
        <v>25</v>
      </c>
      <c r="B119" t="s">
        <v>28</v>
      </c>
      <c r="C119" s="73">
        <f t="shared" si="1"/>
        <v>1</v>
      </c>
      <c r="D119" s="73" cm="1">
        <f t="array" ref="D119">_xlfn.IFS(B119= "Bi-weekly", 0,  B119="Weekly", 1, B119="Fortnightly", 2, B119="Monthly", 3, B119="Every 3 Months", 4, B119="Quarterly", 5, B119="Annually", 6)</f>
        <v>2</v>
      </c>
    </row>
    <row r="120" spans="1:4" x14ac:dyDescent="0.2">
      <c r="A120" t="s">
        <v>25</v>
      </c>
      <c r="B120" t="s">
        <v>75</v>
      </c>
      <c r="C120" s="73">
        <f t="shared" si="1"/>
        <v>1</v>
      </c>
      <c r="D120" s="73" cm="1">
        <f t="array" ref="D120">_xlfn.IFS(B120= "Bi-weekly", 0,  B120="Weekly", 1, B120="Fortnightly", 2, B120="Monthly", 3, B120="Every 3 Months", 4, B120="Quarterly", 5, B120="Annually", 6)</f>
        <v>0</v>
      </c>
    </row>
    <row r="121" spans="1:4" x14ac:dyDescent="0.2">
      <c r="A121" t="s">
        <v>25</v>
      </c>
      <c r="B121" t="s">
        <v>48</v>
      </c>
      <c r="C121" s="73">
        <f t="shared" si="1"/>
        <v>1</v>
      </c>
      <c r="D121" s="73" cm="1">
        <f t="array" ref="D121">_xlfn.IFS(B121= "Bi-weekly", 0,  B121="Weekly", 1, B121="Fortnightly", 2, B121="Monthly", 3, B121="Every 3 Months", 4, B121="Quarterly", 5, B121="Annually", 6)</f>
        <v>6</v>
      </c>
    </row>
    <row r="122" spans="1:4" x14ac:dyDescent="0.2">
      <c r="A122" t="s">
        <v>25</v>
      </c>
      <c r="B122" t="s">
        <v>48</v>
      </c>
      <c r="C122" s="73">
        <f t="shared" si="1"/>
        <v>1</v>
      </c>
      <c r="D122" s="73" cm="1">
        <f t="array" ref="D122">_xlfn.IFS(B122= "Bi-weekly", 0,  B122="Weekly", 1, B122="Fortnightly", 2, B122="Monthly", 3, B122="Every 3 Months", 4, B122="Quarterly", 5, B122="Annually", 6)</f>
        <v>6</v>
      </c>
    </row>
    <row r="123" spans="1:4" x14ac:dyDescent="0.2">
      <c r="A123" t="s">
        <v>25</v>
      </c>
      <c r="B123" t="s">
        <v>28</v>
      </c>
      <c r="C123" s="73">
        <f t="shared" si="1"/>
        <v>1</v>
      </c>
      <c r="D123" s="73" cm="1">
        <f t="array" ref="D123">_xlfn.IFS(B123= "Bi-weekly", 0,  B123="Weekly", 1, B123="Fortnightly", 2, B123="Monthly", 3, B123="Every 3 Months", 4, B123="Quarterly", 5, B123="Annually", 6)</f>
        <v>2</v>
      </c>
    </row>
    <row r="124" spans="1:4" x14ac:dyDescent="0.2">
      <c r="A124" t="s">
        <v>25</v>
      </c>
      <c r="B124" t="s">
        <v>28</v>
      </c>
      <c r="C124" s="73">
        <f t="shared" si="1"/>
        <v>1</v>
      </c>
      <c r="D124" s="73" cm="1">
        <f t="array" ref="D124">_xlfn.IFS(B124= "Bi-weekly", 0,  B124="Weekly", 1, B124="Fortnightly", 2, B124="Monthly", 3, B124="Every 3 Months", 4, B124="Quarterly", 5, B124="Annually", 6)</f>
        <v>2</v>
      </c>
    </row>
    <row r="125" spans="1:4" x14ac:dyDescent="0.2">
      <c r="A125" t="s">
        <v>25</v>
      </c>
      <c r="B125" t="s">
        <v>39</v>
      </c>
      <c r="C125" s="73">
        <f t="shared" si="1"/>
        <v>1</v>
      </c>
      <c r="D125" s="73" cm="1">
        <f t="array" ref="D125">_xlfn.IFS(B125= "Bi-weekly", 0,  B125="Weekly", 1, B125="Fortnightly", 2, B125="Monthly", 3, B125="Every 3 Months", 4, B125="Quarterly", 5, B125="Annually", 6)</f>
        <v>1</v>
      </c>
    </row>
    <row r="126" spans="1:4" x14ac:dyDescent="0.2">
      <c r="A126" t="s">
        <v>25</v>
      </c>
      <c r="B126" t="s">
        <v>48</v>
      </c>
      <c r="C126" s="73">
        <f t="shared" si="1"/>
        <v>1</v>
      </c>
      <c r="D126" s="73" cm="1">
        <f t="array" ref="D126">_xlfn.IFS(B126= "Bi-weekly", 0,  B126="Weekly", 1, B126="Fortnightly", 2, B126="Monthly", 3, B126="Every 3 Months", 4, B126="Quarterly", 5, B126="Annually", 6)</f>
        <v>6</v>
      </c>
    </row>
    <row r="127" spans="1:4" x14ac:dyDescent="0.2">
      <c r="A127" t="s">
        <v>25</v>
      </c>
      <c r="B127" t="s">
        <v>96</v>
      </c>
      <c r="C127" s="73">
        <f t="shared" si="1"/>
        <v>1</v>
      </c>
      <c r="D127" s="73" cm="1">
        <f t="array" ref="D127">_xlfn.IFS(B127= "Bi-weekly", 0,  B127="Weekly", 1, B127="Fortnightly", 2, B127="Monthly", 3, B127="Every 3 Months", 4, B127="Quarterly", 5, B127="Annually", 6)</f>
        <v>4</v>
      </c>
    </row>
    <row r="128" spans="1:4" x14ac:dyDescent="0.2">
      <c r="A128" t="s">
        <v>25</v>
      </c>
      <c r="B128" t="s">
        <v>96</v>
      </c>
      <c r="C128" s="73">
        <f t="shared" si="1"/>
        <v>1</v>
      </c>
      <c r="D128" s="73" cm="1">
        <f t="array" ref="D128">_xlfn.IFS(B128= "Bi-weekly", 0,  B128="Weekly", 1, B128="Fortnightly", 2, B128="Monthly", 3, B128="Every 3 Months", 4, B128="Quarterly", 5, B128="Annually", 6)</f>
        <v>4</v>
      </c>
    </row>
    <row r="129" spans="1:4" x14ac:dyDescent="0.2">
      <c r="A129" t="s">
        <v>25</v>
      </c>
      <c r="B129" t="s">
        <v>39</v>
      </c>
      <c r="C129" s="73">
        <f t="shared" si="1"/>
        <v>1</v>
      </c>
      <c r="D129" s="73" cm="1">
        <f t="array" ref="D129">_xlfn.IFS(B129= "Bi-weekly", 0,  B129="Weekly", 1, B129="Fortnightly", 2, B129="Monthly", 3, B129="Every 3 Months", 4, B129="Quarterly", 5, B129="Annually", 6)</f>
        <v>1</v>
      </c>
    </row>
    <row r="130" spans="1:4" x14ac:dyDescent="0.2">
      <c r="A130" t="s">
        <v>25</v>
      </c>
      <c r="B130" t="s">
        <v>28</v>
      </c>
      <c r="C130" s="73">
        <f t="shared" si="1"/>
        <v>1</v>
      </c>
      <c r="D130" s="73" cm="1">
        <f t="array" ref="D130">_xlfn.IFS(B130= "Bi-weekly", 0,  B130="Weekly", 1, B130="Fortnightly", 2, B130="Monthly", 3, B130="Every 3 Months", 4, B130="Quarterly", 5, B130="Annually", 6)</f>
        <v>2</v>
      </c>
    </row>
    <row r="131" spans="1:4" x14ac:dyDescent="0.2">
      <c r="A131" t="s">
        <v>25</v>
      </c>
      <c r="B131" t="s">
        <v>75</v>
      </c>
      <c r="C131" s="73">
        <f t="shared" ref="C131:C194" si="2">IF(A131 = "Yes", 1,0)</f>
        <v>1</v>
      </c>
      <c r="D131" s="73" cm="1">
        <f t="array" ref="D131">_xlfn.IFS(B131= "Bi-weekly", 0,  B131="Weekly", 1, B131="Fortnightly", 2, B131="Monthly", 3, B131="Every 3 Months", 4, B131="Quarterly", 5, B131="Annually", 6)</f>
        <v>0</v>
      </c>
    </row>
    <row r="132" spans="1:4" x14ac:dyDescent="0.2">
      <c r="A132" t="s">
        <v>25</v>
      </c>
      <c r="B132" t="s">
        <v>28</v>
      </c>
      <c r="C132" s="73">
        <f t="shared" si="2"/>
        <v>1</v>
      </c>
      <c r="D132" s="73" cm="1">
        <f t="array" ref="D132">_xlfn.IFS(B132= "Bi-weekly", 0,  B132="Weekly", 1, B132="Fortnightly", 2, B132="Monthly", 3, B132="Every 3 Months", 4, B132="Quarterly", 5, B132="Annually", 6)</f>
        <v>2</v>
      </c>
    </row>
    <row r="133" spans="1:4" x14ac:dyDescent="0.2">
      <c r="A133" t="s">
        <v>25</v>
      </c>
      <c r="B133" t="s">
        <v>39</v>
      </c>
      <c r="C133" s="73">
        <f t="shared" si="2"/>
        <v>1</v>
      </c>
      <c r="D133" s="73" cm="1">
        <f t="array" ref="D133">_xlfn.IFS(B133= "Bi-weekly", 0,  B133="Weekly", 1, B133="Fortnightly", 2, B133="Monthly", 3, B133="Every 3 Months", 4, B133="Quarterly", 5, B133="Annually", 6)</f>
        <v>1</v>
      </c>
    </row>
    <row r="134" spans="1:4" x14ac:dyDescent="0.2">
      <c r="A134" t="s">
        <v>25</v>
      </c>
      <c r="B134" t="s">
        <v>39</v>
      </c>
      <c r="C134" s="73">
        <f t="shared" si="2"/>
        <v>1</v>
      </c>
      <c r="D134" s="73" cm="1">
        <f t="array" ref="D134">_xlfn.IFS(B134= "Bi-weekly", 0,  B134="Weekly", 1, B134="Fortnightly", 2, B134="Monthly", 3, B134="Every 3 Months", 4, B134="Quarterly", 5, B134="Annually", 6)</f>
        <v>1</v>
      </c>
    </row>
    <row r="135" spans="1:4" x14ac:dyDescent="0.2">
      <c r="A135" t="s">
        <v>25</v>
      </c>
      <c r="B135" t="s">
        <v>48</v>
      </c>
      <c r="C135" s="73">
        <f t="shared" si="2"/>
        <v>1</v>
      </c>
      <c r="D135" s="73" cm="1">
        <f t="array" ref="D135">_xlfn.IFS(B135= "Bi-weekly", 0,  B135="Weekly", 1, B135="Fortnightly", 2, B135="Monthly", 3, B135="Every 3 Months", 4, B135="Quarterly", 5, B135="Annually", 6)</f>
        <v>6</v>
      </c>
    </row>
    <row r="136" spans="1:4" x14ac:dyDescent="0.2">
      <c r="A136" t="s">
        <v>25</v>
      </c>
      <c r="B136" t="s">
        <v>87</v>
      </c>
      <c r="C136" s="73">
        <f t="shared" si="2"/>
        <v>1</v>
      </c>
      <c r="D136" s="73" cm="1">
        <f t="array" ref="D136">_xlfn.IFS(B136= "Bi-weekly", 0,  B136="Weekly", 1, B136="Fortnightly", 2, B136="Monthly", 3, B136="Every 3 Months", 4, B136="Quarterly", 5, B136="Annually", 6)</f>
        <v>3</v>
      </c>
    </row>
    <row r="137" spans="1:4" x14ac:dyDescent="0.2">
      <c r="A137" t="s">
        <v>25</v>
      </c>
      <c r="B137" t="s">
        <v>57</v>
      </c>
      <c r="C137" s="73">
        <f t="shared" si="2"/>
        <v>1</v>
      </c>
      <c r="D137" s="73" cm="1">
        <f t="array" ref="D137">_xlfn.IFS(B137= "Bi-weekly", 0,  B137="Weekly", 1, B137="Fortnightly", 2, B137="Monthly", 3, B137="Every 3 Months", 4, B137="Quarterly", 5, B137="Annually", 6)</f>
        <v>5</v>
      </c>
    </row>
    <row r="138" spans="1:4" x14ac:dyDescent="0.2">
      <c r="A138" t="s">
        <v>25</v>
      </c>
      <c r="B138" t="s">
        <v>57</v>
      </c>
      <c r="C138" s="73">
        <f t="shared" si="2"/>
        <v>1</v>
      </c>
      <c r="D138" s="73" cm="1">
        <f t="array" ref="D138">_xlfn.IFS(B138= "Bi-weekly", 0,  B138="Weekly", 1, B138="Fortnightly", 2, B138="Monthly", 3, B138="Every 3 Months", 4, B138="Quarterly", 5, B138="Annually", 6)</f>
        <v>5</v>
      </c>
    </row>
    <row r="139" spans="1:4" x14ac:dyDescent="0.2">
      <c r="A139" t="s">
        <v>25</v>
      </c>
      <c r="B139" t="s">
        <v>39</v>
      </c>
      <c r="C139" s="73">
        <f t="shared" si="2"/>
        <v>1</v>
      </c>
      <c r="D139" s="73" cm="1">
        <f t="array" ref="D139">_xlfn.IFS(B139= "Bi-weekly", 0,  B139="Weekly", 1, B139="Fortnightly", 2, B139="Monthly", 3, B139="Every 3 Months", 4, B139="Quarterly", 5, B139="Annually", 6)</f>
        <v>1</v>
      </c>
    </row>
    <row r="140" spans="1:4" x14ac:dyDescent="0.2">
      <c r="A140" t="s">
        <v>25</v>
      </c>
      <c r="B140" t="s">
        <v>39</v>
      </c>
      <c r="C140" s="73">
        <f t="shared" si="2"/>
        <v>1</v>
      </c>
      <c r="D140" s="73" cm="1">
        <f t="array" ref="D140">_xlfn.IFS(B140= "Bi-weekly", 0,  B140="Weekly", 1, B140="Fortnightly", 2, B140="Monthly", 3, B140="Every 3 Months", 4, B140="Quarterly", 5, B140="Annually", 6)</f>
        <v>1</v>
      </c>
    </row>
    <row r="141" spans="1:4" x14ac:dyDescent="0.2">
      <c r="A141" t="s">
        <v>25</v>
      </c>
      <c r="B141" t="s">
        <v>48</v>
      </c>
      <c r="C141" s="73">
        <f t="shared" si="2"/>
        <v>1</v>
      </c>
      <c r="D141" s="73" cm="1">
        <f t="array" ref="D141">_xlfn.IFS(B141= "Bi-weekly", 0,  B141="Weekly", 1, B141="Fortnightly", 2, B141="Monthly", 3, B141="Every 3 Months", 4, B141="Quarterly", 5, B141="Annually", 6)</f>
        <v>6</v>
      </c>
    </row>
    <row r="142" spans="1:4" x14ac:dyDescent="0.2">
      <c r="A142" t="s">
        <v>25</v>
      </c>
      <c r="B142" t="s">
        <v>39</v>
      </c>
      <c r="C142" s="73">
        <f t="shared" si="2"/>
        <v>1</v>
      </c>
      <c r="D142" s="73" cm="1">
        <f t="array" ref="D142">_xlfn.IFS(B142= "Bi-weekly", 0,  B142="Weekly", 1, B142="Fortnightly", 2, B142="Monthly", 3, B142="Every 3 Months", 4, B142="Quarterly", 5, B142="Annually", 6)</f>
        <v>1</v>
      </c>
    </row>
    <row r="143" spans="1:4" x14ac:dyDescent="0.2">
      <c r="A143" t="s">
        <v>25</v>
      </c>
      <c r="B143" t="s">
        <v>39</v>
      </c>
      <c r="C143" s="73">
        <f t="shared" si="2"/>
        <v>1</v>
      </c>
      <c r="D143" s="73" cm="1">
        <f t="array" ref="D143">_xlfn.IFS(B143= "Bi-weekly", 0,  B143="Weekly", 1, B143="Fortnightly", 2, B143="Monthly", 3, B143="Every 3 Months", 4, B143="Quarterly", 5, B143="Annually", 6)</f>
        <v>1</v>
      </c>
    </row>
    <row r="144" spans="1:4" x14ac:dyDescent="0.2">
      <c r="A144" t="s">
        <v>25</v>
      </c>
      <c r="B144" t="s">
        <v>28</v>
      </c>
      <c r="C144" s="73">
        <f t="shared" si="2"/>
        <v>1</v>
      </c>
      <c r="D144" s="73" cm="1">
        <f t="array" ref="D144">_xlfn.IFS(B144= "Bi-weekly", 0,  B144="Weekly", 1, B144="Fortnightly", 2, B144="Monthly", 3, B144="Every 3 Months", 4, B144="Quarterly", 5, B144="Annually", 6)</f>
        <v>2</v>
      </c>
    </row>
    <row r="145" spans="1:4" x14ac:dyDescent="0.2">
      <c r="A145" t="s">
        <v>25</v>
      </c>
      <c r="B145" t="s">
        <v>57</v>
      </c>
      <c r="C145" s="73">
        <f t="shared" si="2"/>
        <v>1</v>
      </c>
      <c r="D145" s="73" cm="1">
        <f t="array" ref="D145">_xlfn.IFS(B145= "Bi-weekly", 0,  B145="Weekly", 1, B145="Fortnightly", 2, B145="Monthly", 3, B145="Every 3 Months", 4, B145="Quarterly", 5, B145="Annually", 6)</f>
        <v>5</v>
      </c>
    </row>
    <row r="146" spans="1:4" x14ac:dyDescent="0.2">
      <c r="A146" t="s">
        <v>25</v>
      </c>
      <c r="B146" t="s">
        <v>87</v>
      </c>
      <c r="C146" s="73">
        <f t="shared" si="2"/>
        <v>1</v>
      </c>
      <c r="D146" s="73" cm="1">
        <f t="array" ref="D146">_xlfn.IFS(B146= "Bi-weekly", 0,  B146="Weekly", 1, B146="Fortnightly", 2, B146="Monthly", 3, B146="Every 3 Months", 4, B146="Quarterly", 5, B146="Annually", 6)</f>
        <v>3</v>
      </c>
    </row>
    <row r="147" spans="1:4" x14ac:dyDescent="0.2">
      <c r="A147" t="s">
        <v>25</v>
      </c>
      <c r="B147" t="s">
        <v>57</v>
      </c>
      <c r="C147" s="73">
        <f t="shared" si="2"/>
        <v>1</v>
      </c>
      <c r="D147" s="73" cm="1">
        <f t="array" ref="D147">_xlfn.IFS(B147= "Bi-weekly", 0,  B147="Weekly", 1, B147="Fortnightly", 2, B147="Monthly", 3, B147="Every 3 Months", 4, B147="Quarterly", 5, B147="Annually", 6)</f>
        <v>5</v>
      </c>
    </row>
    <row r="148" spans="1:4" x14ac:dyDescent="0.2">
      <c r="A148" t="s">
        <v>25</v>
      </c>
      <c r="B148" t="s">
        <v>28</v>
      </c>
      <c r="C148" s="73">
        <f t="shared" si="2"/>
        <v>1</v>
      </c>
      <c r="D148" s="73" cm="1">
        <f t="array" ref="D148">_xlfn.IFS(B148= "Bi-weekly", 0,  B148="Weekly", 1, B148="Fortnightly", 2, B148="Monthly", 3, B148="Every 3 Months", 4, B148="Quarterly", 5, B148="Annually", 6)</f>
        <v>2</v>
      </c>
    </row>
    <row r="149" spans="1:4" x14ac:dyDescent="0.2">
      <c r="A149" t="s">
        <v>25</v>
      </c>
      <c r="B149" t="s">
        <v>28</v>
      </c>
      <c r="C149" s="73">
        <f t="shared" si="2"/>
        <v>1</v>
      </c>
      <c r="D149" s="73" cm="1">
        <f t="array" ref="D149">_xlfn.IFS(B149= "Bi-weekly", 0,  B149="Weekly", 1, B149="Fortnightly", 2, B149="Monthly", 3, B149="Every 3 Months", 4, B149="Quarterly", 5, B149="Annually", 6)</f>
        <v>2</v>
      </c>
    </row>
    <row r="150" spans="1:4" x14ac:dyDescent="0.2">
      <c r="A150" t="s">
        <v>25</v>
      </c>
      <c r="B150" t="s">
        <v>48</v>
      </c>
      <c r="C150" s="73">
        <f t="shared" si="2"/>
        <v>1</v>
      </c>
      <c r="D150" s="73" cm="1">
        <f t="array" ref="D150">_xlfn.IFS(B150= "Bi-weekly", 0,  B150="Weekly", 1, B150="Fortnightly", 2, B150="Monthly", 3, B150="Every 3 Months", 4, B150="Quarterly", 5, B150="Annually", 6)</f>
        <v>6</v>
      </c>
    </row>
    <row r="151" spans="1:4" x14ac:dyDescent="0.2">
      <c r="A151" t="s">
        <v>25</v>
      </c>
      <c r="B151" t="s">
        <v>87</v>
      </c>
      <c r="C151" s="73">
        <f t="shared" si="2"/>
        <v>1</v>
      </c>
      <c r="D151" s="73" cm="1">
        <f t="array" ref="D151">_xlfn.IFS(B151= "Bi-weekly", 0,  B151="Weekly", 1, B151="Fortnightly", 2, B151="Monthly", 3, B151="Every 3 Months", 4, B151="Quarterly", 5, B151="Annually", 6)</f>
        <v>3</v>
      </c>
    </row>
    <row r="152" spans="1:4" x14ac:dyDescent="0.2">
      <c r="A152" t="s">
        <v>25</v>
      </c>
      <c r="B152" t="s">
        <v>96</v>
      </c>
      <c r="C152" s="73">
        <f t="shared" si="2"/>
        <v>1</v>
      </c>
      <c r="D152" s="73" cm="1">
        <f t="array" ref="D152">_xlfn.IFS(B152= "Bi-weekly", 0,  B152="Weekly", 1, B152="Fortnightly", 2, B152="Monthly", 3, B152="Every 3 Months", 4, B152="Quarterly", 5, B152="Annually", 6)</f>
        <v>4</v>
      </c>
    </row>
    <row r="153" spans="1:4" x14ac:dyDescent="0.2">
      <c r="A153" t="s">
        <v>25</v>
      </c>
      <c r="B153" t="s">
        <v>48</v>
      </c>
      <c r="C153" s="73">
        <f t="shared" si="2"/>
        <v>1</v>
      </c>
      <c r="D153" s="73" cm="1">
        <f t="array" ref="D153">_xlfn.IFS(B153= "Bi-weekly", 0,  B153="Weekly", 1, B153="Fortnightly", 2, B153="Monthly", 3, B153="Every 3 Months", 4, B153="Quarterly", 5, B153="Annually", 6)</f>
        <v>6</v>
      </c>
    </row>
    <row r="154" spans="1:4" x14ac:dyDescent="0.2">
      <c r="A154" t="s">
        <v>25</v>
      </c>
      <c r="B154" t="s">
        <v>48</v>
      </c>
      <c r="C154" s="73">
        <f t="shared" si="2"/>
        <v>1</v>
      </c>
      <c r="D154" s="73" cm="1">
        <f t="array" ref="D154">_xlfn.IFS(B154= "Bi-weekly", 0,  B154="Weekly", 1, B154="Fortnightly", 2, B154="Monthly", 3, B154="Every 3 Months", 4, B154="Quarterly", 5, B154="Annually", 6)</f>
        <v>6</v>
      </c>
    </row>
    <row r="155" spans="1:4" x14ac:dyDescent="0.2">
      <c r="A155" t="s">
        <v>25</v>
      </c>
      <c r="B155" t="s">
        <v>48</v>
      </c>
      <c r="C155" s="73">
        <f t="shared" si="2"/>
        <v>1</v>
      </c>
      <c r="D155" s="73" cm="1">
        <f t="array" ref="D155">_xlfn.IFS(B155= "Bi-weekly", 0,  B155="Weekly", 1, B155="Fortnightly", 2, B155="Monthly", 3, B155="Every 3 Months", 4, B155="Quarterly", 5, B155="Annually", 6)</f>
        <v>6</v>
      </c>
    </row>
    <row r="156" spans="1:4" x14ac:dyDescent="0.2">
      <c r="A156" t="s">
        <v>25</v>
      </c>
      <c r="B156" t="s">
        <v>57</v>
      </c>
      <c r="C156" s="73">
        <f t="shared" si="2"/>
        <v>1</v>
      </c>
      <c r="D156" s="73" cm="1">
        <f t="array" ref="D156">_xlfn.IFS(B156= "Bi-weekly", 0,  B156="Weekly", 1, B156="Fortnightly", 2, B156="Monthly", 3, B156="Every 3 Months", 4, B156="Quarterly", 5, B156="Annually", 6)</f>
        <v>5</v>
      </c>
    </row>
    <row r="157" spans="1:4" x14ac:dyDescent="0.2">
      <c r="A157" t="s">
        <v>25</v>
      </c>
      <c r="B157" t="s">
        <v>57</v>
      </c>
      <c r="C157" s="73">
        <f t="shared" si="2"/>
        <v>1</v>
      </c>
      <c r="D157" s="73" cm="1">
        <f t="array" ref="D157">_xlfn.IFS(B157= "Bi-weekly", 0,  B157="Weekly", 1, B157="Fortnightly", 2, B157="Monthly", 3, B157="Every 3 Months", 4, B157="Quarterly", 5, B157="Annually", 6)</f>
        <v>5</v>
      </c>
    </row>
    <row r="158" spans="1:4" x14ac:dyDescent="0.2">
      <c r="A158" t="s">
        <v>25</v>
      </c>
      <c r="B158" t="s">
        <v>48</v>
      </c>
      <c r="C158" s="73">
        <f t="shared" si="2"/>
        <v>1</v>
      </c>
      <c r="D158" s="73" cm="1">
        <f t="array" ref="D158">_xlfn.IFS(B158= "Bi-weekly", 0,  B158="Weekly", 1, B158="Fortnightly", 2, B158="Monthly", 3, B158="Every 3 Months", 4, B158="Quarterly", 5, B158="Annually", 6)</f>
        <v>6</v>
      </c>
    </row>
    <row r="159" spans="1:4" x14ac:dyDescent="0.2">
      <c r="A159" t="s">
        <v>25</v>
      </c>
      <c r="B159" t="s">
        <v>28</v>
      </c>
      <c r="C159" s="73">
        <f t="shared" si="2"/>
        <v>1</v>
      </c>
      <c r="D159" s="73" cm="1">
        <f t="array" ref="D159">_xlfn.IFS(B159= "Bi-weekly", 0,  B159="Weekly", 1, B159="Fortnightly", 2, B159="Monthly", 3, B159="Every 3 Months", 4, B159="Quarterly", 5, B159="Annually", 6)</f>
        <v>2</v>
      </c>
    </row>
    <row r="160" spans="1:4" x14ac:dyDescent="0.2">
      <c r="A160" t="s">
        <v>25</v>
      </c>
      <c r="B160" t="s">
        <v>87</v>
      </c>
      <c r="C160" s="73">
        <f t="shared" si="2"/>
        <v>1</v>
      </c>
      <c r="D160" s="73" cm="1">
        <f t="array" ref="D160">_xlfn.IFS(B160= "Bi-weekly", 0,  B160="Weekly", 1, B160="Fortnightly", 2, B160="Monthly", 3, B160="Every 3 Months", 4, B160="Quarterly", 5, B160="Annually", 6)</f>
        <v>3</v>
      </c>
    </row>
    <row r="161" spans="1:4" x14ac:dyDescent="0.2">
      <c r="A161" t="s">
        <v>25</v>
      </c>
      <c r="B161" t="s">
        <v>96</v>
      </c>
      <c r="C161" s="73">
        <f t="shared" si="2"/>
        <v>1</v>
      </c>
      <c r="D161" s="73" cm="1">
        <f t="array" ref="D161">_xlfn.IFS(B161= "Bi-weekly", 0,  B161="Weekly", 1, B161="Fortnightly", 2, B161="Monthly", 3, B161="Every 3 Months", 4, B161="Quarterly", 5, B161="Annually", 6)</f>
        <v>4</v>
      </c>
    </row>
    <row r="162" spans="1:4" x14ac:dyDescent="0.2">
      <c r="A162" t="s">
        <v>25</v>
      </c>
      <c r="B162" t="s">
        <v>87</v>
      </c>
      <c r="C162" s="73">
        <f t="shared" si="2"/>
        <v>1</v>
      </c>
      <c r="D162" s="73" cm="1">
        <f t="array" ref="D162">_xlfn.IFS(B162= "Bi-weekly", 0,  B162="Weekly", 1, B162="Fortnightly", 2, B162="Monthly", 3, B162="Every 3 Months", 4, B162="Quarterly", 5, B162="Annually", 6)</f>
        <v>3</v>
      </c>
    </row>
    <row r="163" spans="1:4" x14ac:dyDescent="0.2">
      <c r="A163" t="s">
        <v>25</v>
      </c>
      <c r="B163" t="s">
        <v>28</v>
      </c>
      <c r="C163" s="73">
        <f t="shared" si="2"/>
        <v>1</v>
      </c>
      <c r="D163" s="73" cm="1">
        <f t="array" ref="D163">_xlfn.IFS(B163= "Bi-weekly", 0,  B163="Weekly", 1, B163="Fortnightly", 2, B163="Monthly", 3, B163="Every 3 Months", 4, B163="Quarterly", 5, B163="Annually", 6)</f>
        <v>2</v>
      </c>
    </row>
    <row r="164" spans="1:4" x14ac:dyDescent="0.2">
      <c r="A164" t="s">
        <v>25</v>
      </c>
      <c r="B164" t="s">
        <v>75</v>
      </c>
      <c r="C164" s="73">
        <f t="shared" si="2"/>
        <v>1</v>
      </c>
      <c r="D164" s="73" cm="1">
        <f t="array" ref="D164">_xlfn.IFS(B164= "Bi-weekly", 0,  B164="Weekly", 1, B164="Fortnightly", 2, B164="Monthly", 3, B164="Every 3 Months", 4, B164="Quarterly", 5, B164="Annually", 6)</f>
        <v>0</v>
      </c>
    </row>
    <row r="165" spans="1:4" x14ac:dyDescent="0.2">
      <c r="A165" t="s">
        <v>25</v>
      </c>
      <c r="B165" t="s">
        <v>39</v>
      </c>
      <c r="C165" s="73">
        <f t="shared" si="2"/>
        <v>1</v>
      </c>
      <c r="D165" s="73" cm="1">
        <f t="array" ref="D165">_xlfn.IFS(B165= "Bi-weekly", 0,  B165="Weekly", 1, B165="Fortnightly", 2, B165="Monthly", 3, B165="Every 3 Months", 4, B165="Quarterly", 5, B165="Annually", 6)</f>
        <v>1</v>
      </c>
    </row>
    <row r="166" spans="1:4" x14ac:dyDescent="0.2">
      <c r="A166" t="s">
        <v>25</v>
      </c>
      <c r="B166" t="s">
        <v>28</v>
      </c>
      <c r="C166" s="73">
        <f t="shared" si="2"/>
        <v>1</v>
      </c>
      <c r="D166" s="73" cm="1">
        <f t="array" ref="D166">_xlfn.IFS(B166= "Bi-weekly", 0,  B166="Weekly", 1, B166="Fortnightly", 2, B166="Monthly", 3, B166="Every 3 Months", 4, B166="Quarterly", 5, B166="Annually", 6)</f>
        <v>2</v>
      </c>
    </row>
    <row r="167" spans="1:4" x14ac:dyDescent="0.2">
      <c r="A167" t="s">
        <v>25</v>
      </c>
      <c r="B167" t="s">
        <v>87</v>
      </c>
      <c r="C167" s="73">
        <f t="shared" si="2"/>
        <v>1</v>
      </c>
      <c r="D167" s="73" cm="1">
        <f t="array" ref="D167">_xlfn.IFS(B167= "Bi-weekly", 0,  B167="Weekly", 1, B167="Fortnightly", 2, B167="Monthly", 3, B167="Every 3 Months", 4, B167="Quarterly", 5, B167="Annually", 6)</f>
        <v>3</v>
      </c>
    </row>
    <row r="168" spans="1:4" x14ac:dyDescent="0.2">
      <c r="A168" t="s">
        <v>25</v>
      </c>
      <c r="B168" t="s">
        <v>87</v>
      </c>
      <c r="C168" s="73">
        <f t="shared" si="2"/>
        <v>1</v>
      </c>
      <c r="D168" s="73" cm="1">
        <f t="array" ref="D168">_xlfn.IFS(B168= "Bi-weekly", 0,  B168="Weekly", 1, B168="Fortnightly", 2, B168="Monthly", 3, B168="Every 3 Months", 4, B168="Quarterly", 5, B168="Annually", 6)</f>
        <v>3</v>
      </c>
    </row>
    <row r="169" spans="1:4" x14ac:dyDescent="0.2">
      <c r="A169" t="s">
        <v>25</v>
      </c>
      <c r="B169" t="s">
        <v>96</v>
      </c>
      <c r="C169" s="73">
        <f t="shared" si="2"/>
        <v>1</v>
      </c>
      <c r="D169" s="73" cm="1">
        <f t="array" ref="D169">_xlfn.IFS(B169= "Bi-weekly", 0,  B169="Weekly", 1, B169="Fortnightly", 2, B169="Monthly", 3, B169="Every 3 Months", 4, B169="Quarterly", 5, B169="Annually", 6)</f>
        <v>4</v>
      </c>
    </row>
    <row r="170" spans="1:4" x14ac:dyDescent="0.2">
      <c r="A170" t="s">
        <v>25</v>
      </c>
      <c r="B170" t="s">
        <v>28</v>
      </c>
      <c r="C170" s="73">
        <f t="shared" si="2"/>
        <v>1</v>
      </c>
      <c r="D170" s="73" cm="1">
        <f t="array" ref="D170">_xlfn.IFS(B170= "Bi-weekly", 0,  B170="Weekly", 1, B170="Fortnightly", 2, B170="Monthly", 3, B170="Every 3 Months", 4, B170="Quarterly", 5, B170="Annually", 6)</f>
        <v>2</v>
      </c>
    </row>
    <row r="171" spans="1:4" x14ac:dyDescent="0.2">
      <c r="A171" t="s">
        <v>25</v>
      </c>
      <c r="B171" t="s">
        <v>96</v>
      </c>
      <c r="C171" s="73">
        <f t="shared" si="2"/>
        <v>1</v>
      </c>
      <c r="D171" s="73" cm="1">
        <f t="array" ref="D171">_xlfn.IFS(B171= "Bi-weekly", 0,  B171="Weekly", 1, B171="Fortnightly", 2, B171="Monthly", 3, B171="Every 3 Months", 4, B171="Quarterly", 5, B171="Annually", 6)</f>
        <v>4</v>
      </c>
    </row>
    <row r="172" spans="1:4" x14ac:dyDescent="0.2">
      <c r="A172" t="s">
        <v>25</v>
      </c>
      <c r="B172" t="s">
        <v>75</v>
      </c>
      <c r="C172" s="73">
        <f t="shared" si="2"/>
        <v>1</v>
      </c>
      <c r="D172" s="73" cm="1">
        <f t="array" ref="D172">_xlfn.IFS(B172= "Bi-weekly", 0,  B172="Weekly", 1, B172="Fortnightly", 2, B172="Monthly", 3, B172="Every 3 Months", 4, B172="Quarterly", 5, B172="Annually", 6)</f>
        <v>0</v>
      </c>
    </row>
    <row r="173" spans="1:4" x14ac:dyDescent="0.2">
      <c r="A173" t="s">
        <v>25</v>
      </c>
      <c r="B173" t="s">
        <v>39</v>
      </c>
      <c r="C173" s="73">
        <f t="shared" si="2"/>
        <v>1</v>
      </c>
      <c r="D173" s="73" cm="1">
        <f t="array" ref="D173">_xlfn.IFS(B173= "Bi-weekly", 0,  B173="Weekly", 1, B173="Fortnightly", 2, B173="Monthly", 3, B173="Every 3 Months", 4, B173="Quarterly", 5, B173="Annually", 6)</f>
        <v>1</v>
      </c>
    </row>
    <row r="174" spans="1:4" x14ac:dyDescent="0.2">
      <c r="A174" t="s">
        <v>25</v>
      </c>
      <c r="B174" t="s">
        <v>75</v>
      </c>
      <c r="C174" s="73">
        <f t="shared" si="2"/>
        <v>1</v>
      </c>
      <c r="D174" s="73" cm="1">
        <f t="array" ref="D174">_xlfn.IFS(B174= "Bi-weekly", 0,  B174="Weekly", 1, B174="Fortnightly", 2, B174="Monthly", 3, B174="Every 3 Months", 4, B174="Quarterly", 5, B174="Annually", 6)</f>
        <v>0</v>
      </c>
    </row>
    <row r="175" spans="1:4" x14ac:dyDescent="0.2">
      <c r="A175" t="s">
        <v>25</v>
      </c>
      <c r="B175" t="s">
        <v>48</v>
      </c>
      <c r="C175" s="73">
        <f t="shared" si="2"/>
        <v>1</v>
      </c>
      <c r="D175" s="73" cm="1">
        <f t="array" ref="D175">_xlfn.IFS(B175= "Bi-weekly", 0,  B175="Weekly", 1, B175="Fortnightly", 2, B175="Monthly", 3, B175="Every 3 Months", 4, B175="Quarterly", 5, B175="Annually", 6)</f>
        <v>6</v>
      </c>
    </row>
    <row r="176" spans="1:4" x14ac:dyDescent="0.2">
      <c r="A176" t="s">
        <v>25</v>
      </c>
      <c r="B176" t="s">
        <v>48</v>
      </c>
      <c r="C176" s="73">
        <f t="shared" si="2"/>
        <v>1</v>
      </c>
      <c r="D176" s="73" cm="1">
        <f t="array" ref="D176">_xlfn.IFS(B176= "Bi-weekly", 0,  B176="Weekly", 1, B176="Fortnightly", 2, B176="Monthly", 3, B176="Every 3 Months", 4, B176="Quarterly", 5, B176="Annually", 6)</f>
        <v>6</v>
      </c>
    </row>
    <row r="177" spans="1:4" x14ac:dyDescent="0.2">
      <c r="A177" t="s">
        <v>25</v>
      </c>
      <c r="B177" t="s">
        <v>48</v>
      </c>
      <c r="C177" s="73">
        <f t="shared" si="2"/>
        <v>1</v>
      </c>
      <c r="D177" s="73" cm="1">
        <f t="array" ref="D177">_xlfn.IFS(B177= "Bi-weekly", 0,  B177="Weekly", 1, B177="Fortnightly", 2, B177="Monthly", 3, B177="Every 3 Months", 4, B177="Quarterly", 5, B177="Annually", 6)</f>
        <v>6</v>
      </c>
    </row>
    <row r="178" spans="1:4" x14ac:dyDescent="0.2">
      <c r="A178" t="s">
        <v>25</v>
      </c>
      <c r="B178" t="s">
        <v>57</v>
      </c>
      <c r="C178" s="73">
        <f t="shared" si="2"/>
        <v>1</v>
      </c>
      <c r="D178" s="73" cm="1">
        <f t="array" ref="D178">_xlfn.IFS(B178= "Bi-weekly", 0,  B178="Weekly", 1, B178="Fortnightly", 2, B178="Monthly", 3, B178="Every 3 Months", 4, B178="Quarterly", 5, B178="Annually", 6)</f>
        <v>5</v>
      </c>
    </row>
    <row r="179" spans="1:4" x14ac:dyDescent="0.2">
      <c r="A179" t="s">
        <v>25</v>
      </c>
      <c r="B179" t="s">
        <v>87</v>
      </c>
      <c r="C179" s="73">
        <f t="shared" si="2"/>
        <v>1</v>
      </c>
      <c r="D179" s="73" cm="1">
        <f t="array" ref="D179">_xlfn.IFS(B179= "Bi-weekly", 0,  B179="Weekly", 1, B179="Fortnightly", 2, B179="Monthly", 3, B179="Every 3 Months", 4, B179="Quarterly", 5, B179="Annually", 6)</f>
        <v>3</v>
      </c>
    </row>
    <row r="180" spans="1:4" x14ac:dyDescent="0.2">
      <c r="A180" t="s">
        <v>25</v>
      </c>
      <c r="B180" t="s">
        <v>57</v>
      </c>
      <c r="C180" s="73">
        <f t="shared" si="2"/>
        <v>1</v>
      </c>
      <c r="D180" s="73" cm="1">
        <f t="array" ref="D180">_xlfn.IFS(B180= "Bi-weekly", 0,  B180="Weekly", 1, B180="Fortnightly", 2, B180="Monthly", 3, B180="Every 3 Months", 4, B180="Quarterly", 5, B180="Annually", 6)</f>
        <v>5</v>
      </c>
    </row>
    <row r="181" spans="1:4" x14ac:dyDescent="0.2">
      <c r="A181" t="s">
        <v>25</v>
      </c>
      <c r="B181" t="s">
        <v>28</v>
      </c>
      <c r="C181" s="73">
        <f t="shared" si="2"/>
        <v>1</v>
      </c>
      <c r="D181" s="73" cm="1">
        <f t="array" ref="D181">_xlfn.IFS(B181= "Bi-weekly", 0,  B181="Weekly", 1, B181="Fortnightly", 2, B181="Monthly", 3, B181="Every 3 Months", 4, B181="Quarterly", 5, B181="Annually", 6)</f>
        <v>2</v>
      </c>
    </row>
    <row r="182" spans="1:4" x14ac:dyDescent="0.2">
      <c r="A182" t="s">
        <v>25</v>
      </c>
      <c r="B182" t="s">
        <v>28</v>
      </c>
      <c r="C182" s="73">
        <f t="shared" si="2"/>
        <v>1</v>
      </c>
      <c r="D182" s="73" cm="1">
        <f t="array" ref="D182">_xlfn.IFS(B182= "Bi-weekly", 0,  B182="Weekly", 1, B182="Fortnightly", 2, B182="Monthly", 3, B182="Every 3 Months", 4, B182="Quarterly", 5, B182="Annually", 6)</f>
        <v>2</v>
      </c>
    </row>
    <row r="183" spans="1:4" x14ac:dyDescent="0.2">
      <c r="A183" t="s">
        <v>25</v>
      </c>
      <c r="B183" t="s">
        <v>39</v>
      </c>
      <c r="C183" s="73">
        <f t="shared" si="2"/>
        <v>1</v>
      </c>
      <c r="D183" s="73" cm="1">
        <f t="array" ref="D183">_xlfn.IFS(B183= "Bi-weekly", 0,  B183="Weekly", 1, B183="Fortnightly", 2, B183="Monthly", 3, B183="Every 3 Months", 4, B183="Quarterly", 5, B183="Annually", 6)</f>
        <v>1</v>
      </c>
    </row>
    <row r="184" spans="1:4" x14ac:dyDescent="0.2">
      <c r="A184" t="s">
        <v>25</v>
      </c>
      <c r="B184" t="s">
        <v>48</v>
      </c>
      <c r="C184" s="73">
        <f t="shared" si="2"/>
        <v>1</v>
      </c>
      <c r="D184" s="73" cm="1">
        <f t="array" ref="D184">_xlfn.IFS(B184= "Bi-weekly", 0,  B184="Weekly", 1, B184="Fortnightly", 2, B184="Monthly", 3, B184="Every 3 Months", 4, B184="Quarterly", 5, B184="Annually", 6)</f>
        <v>6</v>
      </c>
    </row>
    <row r="185" spans="1:4" x14ac:dyDescent="0.2">
      <c r="A185" t="s">
        <v>25</v>
      </c>
      <c r="B185" t="s">
        <v>39</v>
      </c>
      <c r="C185" s="73">
        <f t="shared" si="2"/>
        <v>1</v>
      </c>
      <c r="D185" s="73" cm="1">
        <f t="array" ref="D185">_xlfn.IFS(B185= "Bi-weekly", 0,  B185="Weekly", 1, B185="Fortnightly", 2, B185="Monthly", 3, B185="Every 3 Months", 4, B185="Quarterly", 5, B185="Annually", 6)</f>
        <v>1</v>
      </c>
    </row>
    <row r="186" spans="1:4" x14ac:dyDescent="0.2">
      <c r="A186" t="s">
        <v>25</v>
      </c>
      <c r="B186" t="s">
        <v>28</v>
      </c>
      <c r="C186" s="73">
        <f t="shared" si="2"/>
        <v>1</v>
      </c>
      <c r="D186" s="73" cm="1">
        <f t="array" ref="D186">_xlfn.IFS(B186= "Bi-weekly", 0,  B186="Weekly", 1, B186="Fortnightly", 2, B186="Monthly", 3, B186="Every 3 Months", 4, B186="Quarterly", 5, B186="Annually", 6)</f>
        <v>2</v>
      </c>
    </row>
    <row r="187" spans="1:4" x14ac:dyDescent="0.2">
      <c r="A187" t="s">
        <v>25</v>
      </c>
      <c r="B187" t="s">
        <v>28</v>
      </c>
      <c r="C187" s="73">
        <f t="shared" si="2"/>
        <v>1</v>
      </c>
      <c r="D187" s="73" cm="1">
        <f t="array" ref="D187">_xlfn.IFS(B187= "Bi-weekly", 0,  B187="Weekly", 1, B187="Fortnightly", 2, B187="Monthly", 3, B187="Every 3 Months", 4, B187="Quarterly", 5, B187="Annually", 6)</f>
        <v>2</v>
      </c>
    </row>
    <row r="188" spans="1:4" x14ac:dyDescent="0.2">
      <c r="A188" t="s">
        <v>25</v>
      </c>
      <c r="B188" t="s">
        <v>48</v>
      </c>
      <c r="C188" s="73">
        <f t="shared" si="2"/>
        <v>1</v>
      </c>
      <c r="D188" s="73" cm="1">
        <f t="array" ref="D188">_xlfn.IFS(B188= "Bi-weekly", 0,  B188="Weekly", 1, B188="Fortnightly", 2, B188="Monthly", 3, B188="Every 3 Months", 4, B188="Quarterly", 5, B188="Annually", 6)</f>
        <v>6</v>
      </c>
    </row>
    <row r="189" spans="1:4" x14ac:dyDescent="0.2">
      <c r="A189" t="s">
        <v>25</v>
      </c>
      <c r="B189" t="s">
        <v>75</v>
      </c>
      <c r="C189" s="73">
        <f t="shared" si="2"/>
        <v>1</v>
      </c>
      <c r="D189" s="73" cm="1">
        <f t="array" ref="D189">_xlfn.IFS(B189= "Bi-weekly", 0,  B189="Weekly", 1, B189="Fortnightly", 2, B189="Monthly", 3, B189="Every 3 Months", 4, B189="Quarterly", 5, B189="Annually", 6)</f>
        <v>0</v>
      </c>
    </row>
    <row r="190" spans="1:4" x14ac:dyDescent="0.2">
      <c r="A190" t="s">
        <v>25</v>
      </c>
      <c r="B190" t="s">
        <v>75</v>
      </c>
      <c r="C190" s="73">
        <f t="shared" si="2"/>
        <v>1</v>
      </c>
      <c r="D190" s="73" cm="1">
        <f t="array" ref="D190">_xlfn.IFS(B190= "Bi-weekly", 0,  B190="Weekly", 1, B190="Fortnightly", 2, B190="Monthly", 3, B190="Every 3 Months", 4, B190="Quarterly", 5, B190="Annually", 6)</f>
        <v>0</v>
      </c>
    </row>
    <row r="191" spans="1:4" x14ac:dyDescent="0.2">
      <c r="A191" t="s">
        <v>25</v>
      </c>
      <c r="B191" t="s">
        <v>39</v>
      </c>
      <c r="C191" s="73">
        <f t="shared" si="2"/>
        <v>1</v>
      </c>
      <c r="D191" s="73" cm="1">
        <f t="array" ref="D191">_xlfn.IFS(B191= "Bi-weekly", 0,  B191="Weekly", 1, B191="Fortnightly", 2, B191="Monthly", 3, B191="Every 3 Months", 4, B191="Quarterly", 5, B191="Annually", 6)</f>
        <v>1</v>
      </c>
    </row>
    <row r="192" spans="1:4" x14ac:dyDescent="0.2">
      <c r="A192" t="s">
        <v>25</v>
      </c>
      <c r="B192" t="s">
        <v>57</v>
      </c>
      <c r="C192" s="73">
        <f t="shared" si="2"/>
        <v>1</v>
      </c>
      <c r="D192" s="73" cm="1">
        <f t="array" ref="D192">_xlfn.IFS(B192= "Bi-weekly", 0,  B192="Weekly", 1, B192="Fortnightly", 2, B192="Monthly", 3, B192="Every 3 Months", 4, B192="Quarterly", 5, B192="Annually", 6)</f>
        <v>5</v>
      </c>
    </row>
    <row r="193" spans="1:4" x14ac:dyDescent="0.2">
      <c r="A193" t="s">
        <v>25</v>
      </c>
      <c r="B193" t="s">
        <v>96</v>
      </c>
      <c r="C193" s="73">
        <f t="shared" si="2"/>
        <v>1</v>
      </c>
      <c r="D193" s="73" cm="1">
        <f t="array" ref="D193">_xlfn.IFS(B193= "Bi-weekly", 0,  B193="Weekly", 1, B193="Fortnightly", 2, B193="Monthly", 3, B193="Every 3 Months", 4, B193="Quarterly", 5, B193="Annually", 6)</f>
        <v>4</v>
      </c>
    </row>
    <row r="194" spans="1:4" x14ac:dyDescent="0.2">
      <c r="A194" t="s">
        <v>25</v>
      </c>
      <c r="B194" t="s">
        <v>75</v>
      </c>
      <c r="C194" s="73">
        <f t="shared" si="2"/>
        <v>1</v>
      </c>
      <c r="D194" s="73" cm="1">
        <f t="array" ref="D194">_xlfn.IFS(B194= "Bi-weekly", 0,  B194="Weekly", 1, B194="Fortnightly", 2, B194="Monthly", 3, B194="Every 3 Months", 4, B194="Quarterly", 5, B194="Annually", 6)</f>
        <v>0</v>
      </c>
    </row>
    <row r="195" spans="1:4" x14ac:dyDescent="0.2">
      <c r="A195" t="s">
        <v>25</v>
      </c>
      <c r="B195" t="s">
        <v>48</v>
      </c>
      <c r="C195" s="73">
        <f t="shared" ref="C195:C258" si="3">IF(A195 = "Yes", 1,0)</f>
        <v>1</v>
      </c>
      <c r="D195" s="73" cm="1">
        <f t="array" ref="D195">_xlfn.IFS(B195= "Bi-weekly", 0,  B195="Weekly", 1, B195="Fortnightly", 2, B195="Monthly", 3, B195="Every 3 Months", 4, B195="Quarterly", 5, B195="Annually", 6)</f>
        <v>6</v>
      </c>
    </row>
    <row r="196" spans="1:4" x14ac:dyDescent="0.2">
      <c r="A196" t="s">
        <v>25</v>
      </c>
      <c r="B196" t="s">
        <v>57</v>
      </c>
      <c r="C196" s="73">
        <f t="shared" si="3"/>
        <v>1</v>
      </c>
      <c r="D196" s="73" cm="1">
        <f t="array" ref="D196">_xlfn.IFS(B196= "Bi-weekly", 0,  B196="Weekly", 1, B196="Fortnightly", 2, B196="Monthly", 3, B196="Every 3 Months", 4, B196="Quarterly", 5, B196="Annually", 6)</f>
        <v>5</v>
      </c>
    </row>
    <row r="197" spans="1:4" x14ac:dyDescent="0.2">
      <c r="A197" t="s">
        <v>25</v>
      </c>
      <c r="B197" t="s">
        <v>87</v>
      </c>
      <c r="C197" s="73">
        <f t="shared" si="3"/>
        <v>1</v>
      </c>
      <c r="D197" s="73" cm="1">
        <f t="array" ref="D197">_xlfn.IFS(B197= "Bi-weekly", 0,  B197="Weekly", 1, B197="Fortnightly", 2, B197="Monthly", 3, B197="Every 3 Months", 4, B197="Quarterly", 5, B197="Annually", 6)</f>
        <v>3</v>
      </c>
    </row>
    <row r="198" spans="1:4" x14ac:dyDescent="0.2">
      <c r="A198" t="s">
        <v>25</v>
      </c>
      <c r="B198" t="s">
        <v>28</v>
      </c>
      <c r="C198" s="73">
        <f t="shared" si="3"/>
        <v>1</v>
      </c>
      <c r="D198" s="73" cm="1">
        <f t="array" ref="D198">_xlfn.IFS(B198= "Bi-weekly", 0,  B198="Weekly", 1, B198="Fortnightly", 2, B198="Monthly", 3, B198="Every 3 Months", 4, B198="Quarterly", 5, B198="Annually", 6)</f>
        <v>2</v>
      </c>
    </row>
    <row r="199" spans="1:4" x14ac:dyDescent="0.2">
      <c r="A199" t="s">
        <v>25</v>
      </c>
      <c r="B199" t="s">
        <v>87</v>
      </c>
      <c r="C199" s="73">
        <f t="shared" si="3"/>
        <v>1</v>
      </c>
      <c r="D199" s="73" cm="1">
        <f t="array" ref="D199">_xlfn.IFS(B199= "Bi-weekly", 0,  B199="Weekly", 1, B199="Fortnightly", 2, B199="Monthly", 3, B199="Every 3 Months", 4, B199="Quarterly", 5, B199="Annually", 6)</f>
        <v>3</v>
      </c>
    </row>
    <row r="200" spans="1:4" x14ac:dyDescent="0.2">
      <c r="A200" t="s">
        <v>25</v>
      </c>
      <c r="B200" t="s">
        <v>28</v>
      </c>
      <c r="C200" s="73">
        <f t="shared" si="3"/>
        <v>1</v>
      </c>
      <c r="D200" s="73" cm="1">
        <f t="array" ref="D200">_xlfn.IFS(B200= "Bi-weekly", 0,  B200="Weekly", 1, B200="Fortnightly", 2, B200="Monthly", 3, B200="Every 3 Months", 4, B200="Quarterly", 5, B200="Annually", 6)</f>
        <v>2</v>
      </c>
    </row>
    <row r="201" spans="1:4" x14ac:dyDescent="0.2">
      <c r="A201" t="s">
        <v>25</v>
      </c>
      <c r="B201" t="s">
        <v>39</v>
      </c>
      <c r="C201" s="73">
        <f t="shared" si="3"/>
        <v>1</v>
      </c>
      <c r="D201" s="73" cm="1">
        <f t="array" ref="D201">_xlfn.IFS(B201= "Bi-weekly", 0,  B201="Weekly", 1, B201="Fortnightly", 2, B201="Monthly", 3, B201="Every 3 Months", 4, B201="Quarterly", 5, B201="Annually", 6)</f>
        <v>1</v>
      </c>
    </row>
    <row r="202" spans="1:4" x14ac:dyDescent="0.2">
      <c r="A202" t="s">
        <v>25</v>
      </c>
      <c r="B202" t="s">
        <v>87</v>
      </c>
      <c r="C202" s="73">
        <f t="shared" si="3"/>
        <v>1</v>
      </c>
      <c r="D202" s="73" cm="1">
        <f t="array" ref="D202">_xlfn.IFS(B202= "Bi-weekly", 0,  B202="Weekly", 1, B202="Fortnightly", 2, B202="Monthly", 3, B202="Every 3 Months", 4, B202="Quarterly", 5, B202="Annually", 6)</f>
        <v>3</v>
      </c>
    </row>
    <row r="203" spans="1:4" x14ac:dyDescent="0.2">
      <c r="A203" t="s">
        <v>25</v>
      </c>
      <c r="B203" t="s">
        <v>48</v>
      </c>
      <c r="C203" s="73">
        <f t="shared" si="3"/>
        <v>1</v>
      </c>
      <c r="D203" s="73" cm="1">
        <f t="array" ref="D203">_xlfn.IFS(B203= "Bi-weekly", 0,  B203="Weekly", 1, B203="Fortnightly", 2, B203="Monthly", 3, B203="Every 3 Months", 4, B203="Quarterly", 5, B203="Annually", 6)</f>
        <v>6</v>
      </c>
    </row>
    <row r="204" spans="1:4" x14ac:dyDescent="0.2">
      <c r="A204" t="s">
        <v>25</v>
      </c>
      <c r="B204" t="s">
        <v>48</v>
      </c>
      <c r="C204" s="73">
        <f t="shared" si="3"/>
        <v>1</v>
      </c>
      <c r="D204" s="73" cm="1">
        <f t="array" ref="D204">_xlfn.IFS(B204= "Bi-weekly", 0,  B204="Weekly", 1, B204="Fortnightly", 2, B204="Monthly", 3, B204="Every 3 Months", 4, B204="Quarterly", 5, B204="Annually", 6)</f>
        <v>6</v>
      </c>
    </row>
    <row r="205" spans="1:4" x14ac:dyDescent="0.2">
      <c r="A205" t="s">
        <v>25</v>
      </c>
      <c r="B205" t="s">
        <v>39</v>
      </c>
      <c r="C205" s="73">
        <f t="shared" si="3"/>
        <v>1</v>
      </c>
      <c r="D205" s="73" cm="1">
        <f t="array" ref="D205">_xlfn.IFS(B205= "Bi-weekly", 0,  B205="Weekly", 1, B205="Fortnightly", 2, B205="Monthly", 3, B205="Every 3 Months", 4, B205="Quarterly", 5, B205="Annually", 6)</f>
        <v>1</v>
      </c>
    </row>
    <row r="206" spans="1:4" x14ac:dyDescent="0.2">
      <c r="A206" t="s">
        <v>25</v>
      </c>
      <c r="B206" t="s">
        <v>75</v>
      </c>
      <c r="C206" s="73">
        <f t="shared" si="3"/>
        <v>1</v>
      </c>
      <c r="D206" s="73" cm="1">
        <f t="array" ref="D206">_xlfn.IFS(B206= "Bi-weekly", 0,  B206="Weekly", 1, B206="Fortnightly", 2, B206="Monthly", 3, B206="Every 3 Months", 4, B206="Quarterly", 5, B206="Annually", 6)</f>
        <v>0</v>
      </c>
    </row>
    <row r="207" spans="1:4" x14ac:dyDescent="0.2">
      <c r="A207" t="s">
        <v>25</v>
      </c>
      <c r="B207" t="s">
        <v>39</v>
      </c>
      <c r="C207" s="73">
        <f t="shared" si="3"/>
        <v>1</v>
      </c>
      <c r="D207" s="73" cm="1">
        <f t="array" ref="D207">_xlfn.IFS(B207= "Bi-weekly", 0,  B207="Weekly", 1, B207="Fortnightly", 2, B207="Monthly", 3, B207="Every 3 Months", 4, B207="Quarterly", 5, B207="Annually", 6)</f>
        <v>1</v>
      </c>
    </row>
    <row r="208" spans="1:4" x14ac:dyDescent="0.2">
      <c r="A208" t="s">
        <v>25</v>
      </c>
      <c r="B208" t="s">
        <v>28</v>
      </c>
      <c r="C208" s="73">
        <f t="shared" si="3"/>
        <v>1</v>
      </c>
      <c r="D208" s="73" cm="1">
        <f t="array" ref="D208">_xlfn.IFS(B208= "Bi-weekly", 0,  B208="Weekly", 1, B208="Fortnightly", 2, B208="Monthly", 3, B208="Every 3 Months", 4, B208="Quarterly", 5, B208="Annually", 6)</f>
        <v>2</v>
      </c>
    </row>
    <row r="209" spans="1:4" x14ac:dyDescent="0.2">
      <c r="A209" t="s">
        <v>25</v>
      </c>
      <c r="B209" t="s">
        <v>75</v>
      </c>
      <c r="C209" s="73">
        <f t="shared" si="3"/>
        <v>1</v>
      </c>
      <c r="D209" s="73" cm="1">
        <f t="array" ref="D209">_xlfn.IFS(B209= "Bi-weekly", 0,  B209="Weekly", 1, B209="Fortnightly", 2, B209="Monthly", 3, B209="Every 3 Months", 4, B209="Quarterly", 5, B209="Annually", 6)</f>
        <v>0</v>
      </c>
    </row>
    <row r="210" spans="1:4" x14ac:dyDescent="0.2">
      <c r="A210" t="s">
        <v>25</v>
      </c>
      <c r="B210" t="s">
        <v>87</v>
      </c>
      <c r="C210" s="73">
        <f t="shared" si="3"/>
        <v>1</v>
      </c>
      <c r="D210" s="73" cm="1">
        <f t="array" ref="D210">_xlfn.IFS(B210= "Bi-weekly", 0,  B210="Weekly", 1, B210="Fortnightly", 2, B210="Monthly", 3, B210="Every 3 Months", 4, B210="Quarterly", 5, B210="Annually", 6)</f>
        <v>3</v>
      </c>
    </row>
    <row r="211" spans="1:4" x14ac:dyDescent="0.2">
      <c r="A211" t="s">
        <v>25</v>
      </c>
      <c r="B211" t="s">
        <v>96</v>
      </c>
      <c r="C211" s="73">
        <f t="shared" si="3"/>
        <v>1</v>
      </c>
      <c r="D211" s="73" cm="1">
        <f t="array" ref="D211">_xlfn.IFS(B211= "Bi-weekly", 0,  B211="Weekly", 1, B211="Fortnightly", 2, B211="Monthly", 3, B211="Every 3 Months", 4, B211="Quarterly", 5, B211="Annually", 6)</f>
        <v>4</v>
      </c>
    </row>
    <row r="212" spans="1:4" x14ac:dyDescent="0.2">
      <c r="A212" t="s">
        <v>25</v>
      </c>
      <c r="B212" t="s">
        <v>28</v>
      </c>
      <c r="C212" s="73">
        <f t="shared" si="3"/>
        <v>1</v>
      </c>
      <c r="D212" s="73" cm="1">
        <f t="array" ref="D212">_xlfn.IFS(B212= "Bi-weekly", 0,  B212="Weekly", 1, B212="Fortnightly", 2, B212="Monthly", 3, B212="Every 3 Months", 4, B212="Quarterly", 5, B212="Annually", 6)</f>
        <v>2</v>
      </c>
    </row>
    <row r="213" spans="1:4" x14ac:dyDescent="0.2">
      <c r="A213" t="s">
        <v>25</v>
      </c>
      <c r="B213" t="s">
        <v>28</v>
      </c>
      <c r="C213" s="73">
        <f t="shared" si="3"/>
        <v>1</v>
      </c>
      <c r="D213" s="73" cm="1">
        <f t="array" ref="D213">_xlfn.IFS(B213= "Bi-weekly", 0,  B213="Weekly", 1, B213="Fortnightly", 2, B213="Monthly", 3, B213="Every 3 Months", 4, B213="Quarterly", 5, B213="Annually", 6)</f>
        <v>2</v>
      </c>
    </row>
    <row r="214" spans="1:4" x14ac:dyDescent="0.2">
      <c r="A214" t="s">
        <v>25</v>
      </c>
      <c r="B214" t="s">
        <v>48</v>
      </c>
      <c r="C214" s="73">
        <f t="shared" si="3"/>
        <v>1</v>
      </c>
      <c r="D214" s="73" cm="1">
        <f t="array" ref="D214">_xlfn.IFS(B214= "Bi-weekly", 0,  B214="Weekly", 1, B214="Fortnightly", 2, B214="Monthly", 3, B214="Every 3 Months", 4, B214="Quarterly", 5, B214="Annually", 6)</f>
        <v>6</v>
      </c>
    </row>
    <row r="215" spans="1:4" x14ac:dyDescent="0.2">
      <c r="A215" t="s">
        <v>25</v>
      </c>
      <c r="B215" t="s">
        <v>96</v>
      </c>
      <c r="C215" s="73">
        <f t="shared" si="3"/>
        <v>1</v>
      </c>
      <c r="D215" s="73" cm="1">
        <f t="array" ref="D215">_xlfn.IFS(B215= "Bi-weekly", 0,  B215="Weekly", 1, B215="Fortnightly", 2, B215="Monthly", 3, B215="Every 3 Months", 4, B215="Quarterly", 5, B215="Annually", 6)</f>
        <v>4</v>
      </c>
    </row>
    <row r="216" spans="1:4" x14ac:dyDescent="0.2">
      <c r="A216" t="s">
        <v>25</v>
      </c>
      <c r="B216" t="s">
        <v>96</v>
      </c>
      <c r="C216" s="73">
        <f t="shared" si="3"/>
        <v>1</v>
      </c>
      <c r="D216" s="73" cm="1">
        <f t="array" ref="D216">_xlfn.IFS(B216= "Bi-weekly", 0,  B216="Weekly", 1, B216="Fortnightly", 2, B216="Monthly", 3, B216="Every 3 Months", 4, B216="Quarterly", 5, B216="Annually", 6)</f>
        <v>4</v>
      </c>
    </row>
    <row r="217" spans="1:4" x14ac:dyDescent="0.2">
      <c r="A217" t="s">
        <v>25</v>
      </c>
      <c r="B217" t="s">
        <v>75</v>
      </c>
      <c r="C217" s="73">
        <f t="shared" si="3"/>
        <v>1</v>
      </c>
      <c r="D217" s="73" cm="1">
        <f t="array" ref="D217">_xlfn.IFS(B217= "Bi-weekly", 0,  B217="Weekly", 1, B217="Fortnightly", 2, B217="Monthly", 3, B217="Every 3 Months", 4, B217="Quarterly", 5, B217="Annually", 6)</f>
        <v>0</v>
      </c>
    </row>
    <row r="218" spans="1:4" x14ac:dyDescent="0.2">
      <c r="A218" t="s">
        <v>25</v>
      </c>
      <c r="B218" t="s">
        <v>39</v>
      </c>
      <c r="C218" s="73">
        <f t="shared" si="3"/>
        <v>1</v>
      </c>
      <c r="D218" s="73" cm="1">
        <f t="array" ref="D218">_xlfn.IFS(B218= "Bi-weekly", 0,  B218="Weekly", 1, B218="Fortnightly", 2, B218="Monthly", 3, B218="Every 3 Months", 4, B218="Quarterly", 5, B218="Annually", 6)</f>
        <v>1</v>
      </c>
    </row>
    <row r="219" spans="1:4" x14ac:dyDescent="0.2">
      <c r="A219" t="s">
        <v>25</v>
      </c>
      <c r="B219" t="s">
        <v>48</v>
      </c>
      <c r="C219" s="73">
        <f t="shared" si="3"/>
        <v>1</v>
      </c>
      <c r="D219" s="73" cm="1">
        <f t="array" ref="D219">_xlfn.IFS(B219= "Bi-weekly", 0,  B219="Weekly", 1, B219="Fortnightly", 2, B219="Monthly", 3, B219="Every 3 Months", 4, B219="Quarterly", 5, B219="Annually", 6)</f>
        <v>6</v>
      </c>
    </row>
    <row r="220" spans="1:4" x14ac:dyDescent="0.2">
      <c r="A220" t="s">
        <v>25</v>
      </c>
      <c r="B220" t="s">
        <v>57</v>
      </c>
      <c r="C220" s="73">
        <f t="shared" si="3"/>
        <v>1</v>
      </c>
      <c r="D220" s="73" cm="1">
        <f t="array" ref="D220">_xlfn.IFS(B220= "Bi-weekly", 0,  B220="Weekly", 1, B220="Fortnightly", 2, B220="Monthly", 3, B220="Every 3 Months", 4, B220="Quarterly", 5, B220="Annually", 6)</f>
        <v>5</v>
      </c>
    </row>
    <row r="221" spans="1:4" x14ac:dyDescent="0.2">
      <c r="A221" t="s">
        <v>25</v>
      </c>
      <c r="B221" t="s">
        <v>28</v>
      </c>
      <c r="C221" s="73">
        <f t="shared" si="3"/>
        <v>1</v>
      </c>
      <c r="D221" s="73" cm="1">
        <f t="array" ref="D221">_xlfn.IFS(B221= "Bi-weekly", 0,  B221="Weekly", 1, B221="Fortnightly", 2, B221="Monthly", 3, B221="Every 3 Months", 4, B221="Quarterly", 5, B221="Annually", 6)</f>
        <v>2</v>
      </c>
    </row>
    <row r="222" spans="1:4" x14ac:dyDescent="0.2">
      <c r="A222" t="s">
        <v>25</v>
      </c>
      <c r="B222" t="s">
        <v>28</v>
      </c>
      <c r="C222" s="73">
        <f t="shared" si="3"/>
        <v>1</v>
      </c>
      <c r="D222" s="73" cm="1">
        <f t="array" ref="D222">_xlfn.IFS(B222= "Bi-weekly", 0,  B222="Weekly", 1, B222="Fortnightly", 2, B222="Monthly", 3, B222="Every 3 Months", 4, B222="Quarterly", 5, B222="Annually", 6)</f>
        <v>2</v>
      </c>
    </row>
    <row r="223" spans="1:4" x14ac:dyDescent="0.2">
      <c r="A223" t="s">
        <v>25</v>
      </c>
      <c r="B223" t="s">
        <v>57</v>
      </c>
      <c r="C223" s="73">
        <f t="shared" si="3"/>
        <v>1</v>
      </c>
      <c r="D223" s="73" cm="1">
        <f t="array" ref="D223">_xlfn.IFS(B223= "Bi-weekly", 0,  B223="Weekly", 1, B223="Fortnightly", 2, B223="Monthly", 3, B223="Every 3 Months", 4, B223="Quarterly", 5, B223="Annually", 6)</f>
        <v>5</v>
      </c>
    </row>
    <row r="224" spans="1:4" x14ac:dyDescent="0.2">
      <c r="A224" t="s">
        <v>25</v>
      </c>
      <c r="B224" t="s">
        <v>28</v>
      </c>
      <c r="C224" s="73">
        <f t="shared" si="3"/>
        <v>1</v>
      </c>
      <c r="D224" s="73" cm="1">
        <f t="array" ref="D224">_xlfn.IFS(B224= "Bi-weekly", 0,  B224="Weekly", 1, B224="Fortnightly", 2, B224="Monthly", 3, B224="Every 3 Months", 4, B224="Quarterly", 5, B224="Annually", 6)</f>
        <v>2</v>
      </c>
    </row>
    <row r="225" spans="1:4" x14ac:dyDescent="0.2">
      <c r="A225" t="s">
        <v>25</v>
      </c>
      <c r="B225" t="s">
        <v>48</v>
      </c>
      <c r="C225" s="73">
        <f t="shared" si="3"/>
        <v>1</v>
      </c>
      <c r="D225" s="73" cm="1">
        <f t="array" ref="D225">_xlfn.IFS(B225= "Bi-weekly", 0,  B225="Weekly", 1, B225="Fortnightly", 2, B225="Monthly", 3, B225="Every 3 Months", 4, B225="Quarterly", 5, B225="Annually", 6)</f>
        <v>6</v>
      </c>
    </row>
    <row r="226" spans="1:4" x14ac:dyDescent="0.2">
      <c r="A226" t="s">
        <v>25</v>
      </c>
      <c r="B226" t="s">
        <v>96</v>
      </c>
      <c r="C226" s="73">
        <f t="shared" si="3"/>
        <v>1</v>
      </c>
      <c r="D226" s="73" cm="1">
        <f t="array" ref="D226">_xlfn.IFS(B226= "Bi-weekly", 0,  B226="Weekly", 1, B226="Fortnightly", 2, B226="Monthly", 3, B226="Every 3 Months", 4, B226="Quarterly", 5, B226="Annually", 6)</f>
        <v>4</v>
      </c>
    </row>
    <row r="227" spans="1:4" x14ac:dyDescent="0.2">
      <c r="A227" t="s">
        <v>25</v>
      </c>
      <c r="B227" t="s">
        <v>48</v>
      </c>
      <c r="C227" s="73">
        <f t="shared" si="3"/>
        <v>1</v>
      </c>
      <c r="D227" s="73" cm="1">
        <f t="array" ref="D227">_xlfn.IFS(B227= "Bi-weekly", 0,  B227="Weekly", 1, B227="Fortnightly", 2, B227="Monthly", 3, B227="Every 3 Months", 4, B227="Quarterly", 5, B227="Annually", 6)</f>
        <v>6</v>
      </c>
    </row>
    <row r="228" spans="1:4" x14ac:dyDescent="0.2">
      <c r="A228" t="s">
        <v>25</v>
      </c>
      <c r="B228" t="s">
        <v>87</v>
      </c>
      <c r="C228" s="73">
        <f t="shared" si="3"/>
        <v>1</v>
      </c>
      <c r="D228" s="73" cm="1">
        <f t="array" ref="D228">_xlfn.IFS(B228= "Bi-weekly", 0,  B228="Weekly", 1, B228="Fortnightly", 2, B228="Monthly", 3, B228="Every 3 Months", 4, B228="Quarterly", 5, B228="Annually", 6)</f>
        <v>3</v>
      </c>
    </row>
    <row r="229" spans="1:4" x14ac:dyDescent="0.2">
      <c r="A229" t="s">
        <v>25</v>
      </c>
      <c r="B229" t="s">
        <v>28</v>
      </c>
      <c r="C229" s="73">
        <f t="shared" si="3"/>
        <v>1</v>
      </c>
      <c r="D229" s="73" cm="1">
        <f t="array" ref="D229">_xlfn.IFS(B229= "Bi-weekly", 0,  B229="Weekly", 1, B229="Fortnightly", 2, B229="Monthly", 3, B229="Every 3 Months", 4, B229="Quarterly", 5, B229="Annually", 6)</f>
        <v>2</v>
      </c>
    </row>
    <row r="230" spans="1:4" x14ac:dyDescent="0.2">
      <c r="A230" t="s">
        <v>25</v>
      </c>
      <c r="B230" t="s">
        <v>48</v>
      </c>
      <c r="C230" s="73">
        <f t="shared" si="3"/>
        <v>1</v>
      </c>
      <c r="D230" s="73" cm="1">
        <f t="array" ref="D230">_xlfn.IFS(B230= "Bi-weekly", 0,  B230="Weekly", 1, B230="Fortnightly", 2, B230="Monthly", 3, B230="Every 3 Months", 4, B230="Quarterly", 5, B230="Annually", 6)</f>
        <v>6</v>
      </c>
    </row>
    <row r="231" spans="1:4" x14ac:dyDescent="0.2">
      <c r="A231" t="s">
        <v>25</v>
      </c>
      <c r="B231" t="s">
        <v>96</v>
      </c>
      <c r="C231" s="73">
        <f t="shared" si="3"/>
        <v>1</v>
      </c>
      <c r="D231" s="73" cm="1">
        <f t="array" ref="D231">_xlfn.IFS(B231= "Bi-weekly", 0,  B231="Weekly", 1, B231="Fortnightly", 2, B231="Monthly", 3, B231="Every 3 Months", 4, B231="Quarterly", 5, B231="Annually", 6)</f>
        <v>4</v>
      </c>
    </row>
    <row r="232" spans="1:4" x14ac:dyDescent="0.2">
      <c r="A232" t="s">
        <v>25</v>
      </c>
      <c r="B232" t="s">
        <v>48</v>
      </c>
      <c r="C232" s="73">
        <f t="shared" si="3"/>
        <v>1</v>
      </c>
      <c r="D232" s="73" cm="1">
        <f t="array" ref="D232">_xlfn.IFS(B232= "Bi-weekly", 0,  B232="Weekly", 1, B232="Fortnightly", 2, B232="Monthly", 3, B232="Every 3 Months", 4, B232="Quarterly", 5, B232="Annually", 6)</f>
        <v>6</v>
      </c>
    </row>
    <row r="233" spans="1:4" x14ac:dyDescent="0.2">
      <c r="A233" t="s">
        <v>25</v>
      </c>
      <c r="B233" t="s">
        <v>96</v>
      </c>
      <c r="C233" s="73">
        <f t="shared" si="3"/>
        <v>1</v>
      </c>
      <c r="D233" s="73" cm="1">
        <f t="array" ref="D233">_xlfn.IFS(B233= "Bi-weekly", 0,  B233="Weekly", 1, B233="Fortnightly", 2, B233="Monthly", 3, B233="Every 3 Months", 4, B233="Quarterly", 5, B233="Annually", 6)</f>
        <v>4</v>
      </c>
    </row>
    <row r="234" spans="1:4" x14ac:dyDescent="0.2">
      <c r="A234" t="s">
        <v>25</v>
      </c>
      <c r="B234" t="s">
        <v>75</v>
      </c>
      <c r="C234" s="73">
        <f t="shared" si="3"/>
        <v>1</v>
      </c>
      <c r="D234" s="73" cm="1">
        <f t="array" ref="D234">_xlfn.IFS(B234= "Bi-weekly", 0,  B234="Weekly", 1, B234="Fortnightly", 2, B234="Monthly", 3, B234="Every 3 Months", 4, B234="Quarterly", 5, B234="Annually", 6)</f>
        <v>0</v>
      </c>
    </row>
    <row r="235" spans="1:4" x14ac:dyDescent="0.2">
      <c r="A235" t="s">
        <v>25</v>
      </c>
      <c r="B235" t="s">
        <v>96</v>
      </c>
      <c r="C235" s="73">
        <f t="shared" si="3"/>
        <v>1</v>
      </c>
      <c r="D235" s="73" cm="1">
        <f t="array" ref="D235">_xlfn.IFS(B235= "Bi-weekly", 0,  B235="Weekly", 1, B235="Fortnightly", 2, B235="Monthly", 3, B235="Every 3 Months", 4, B235="Quarterly", 5, B235="Annually", 6)</f>
        <v>4</v>
      </c>
    </row>
    <row r="236" spans="1:4" x14ac:dyDescent="0.2">
      <c r="A236" t="s">
        <v>25</v>
      </c>
      <c r="B236" t="s">
        <v>39</v>
      </c>
      <c r="C236" s="73">
        <f t="shared" si="3"/>
        <v>1</v>
      </c>
      <c r="D236" s="73" cm="1">
        <f t="array" ref="D236">_xlfn.IFS(B236= "Bi-weekly", 0,  B236="Weekly", 1, B236="Fortnightly", 2, B236="Monthly", 3, B236="Every 3 Months", 4, B236="Quarterly", 5, B236="Annually", 6)</f>
        <v>1</v>
      </c>
    </row>
    <row r="237" spans="1:4" x14ac:dyDescent="0.2">
      <c r="A237" t="s">
        <v>25</v>
      </c>
      <c r="B237" t="s">
        <v>57</v>
      </c>
      <c r="C237" s="73">
        <f t="shared" si="3"/>
        <v>1</v>
      </c>
      <c r="D237" s="73" cm="1">
        <f t="array" ref="D237">_xlfn.IFS(B237= "Bi-weekly", 0,  B237="Weekly", 1, B237="Fortnightly", 2, B237="Monthly", 3, B237="Every 3 Months", 4, B237="Quarterly", 5, B237="Annually", 6)</f>
        <v>5</v>
      </c>
    </row>
    <row r="238" spans="1:4" x14ac:dyDescent="0.2">
      <c r="A238" t="s">
        <v>25</v>
      </c>
      <c r="B238" t="s">
        <v>28</v>
      </c>
      <c r="C238" s="73">
        <f t="shared" si="3"/>
        <v>1</v>
      </c>
      <c r="D238" s="73" cm="1">
        <f t="array" ref="D238">_xlfn.IFS(B238= "Bi-weekly", 0,  B238="Weekly", 1, B238="Fortnightly", 2, B238="Monthly", 3, B238="Every 3 Months", 4, B238="Quarterly", 5, B238="Annually", 6)</f>
        <v>2</v>
      </c>
    </row>
    <row r="239" spans="1:4" x14ac:dyDescent="0.2">
      <c r="A239" t="s">
        <v>25</v>
      </c>
      <c r="B239" t="s">
        <v>28</v>
      </c>
      <c r="C239" s="73">
        <f t="shared" si="3"/>
        <v>1</v>
      </c>
      <c r="D239" s="73" cm="1">
        <f t="array" ref="D239">_xlfn.IFS(B239= "Bi-weekly", 0,  B239="Weekly", 1, B239="Fortnightly", 2, B239="Monthly", 3, B239="Every 3 Months", 4, B239="Quarterly", 5, B239="Annually", 6)</f>
        <v>2</v>
      </c>
    </row>
    <row r="240" spans="1:4" x14ac:dyDescent="0.2">
      <c r="A240" t="s">
        <v>25</v>
      </c>
      <c r="B240" t="s">
        <v>48</v>
      </c>
      <c r="C240" s="73">
        <f t="shared" si="3"/>
        <v>1</v>
      </c>
      <c r="D240" s="73" cm="1">
        <f t="array" ref="D240">_xlfn.IFS(B240= "Bi-weekly", 0,  B240="Weekly", 1, B240="Fortnightly", 2, B240="Monthly", 3, B240="Every 3 Months", 4, B240="Quarterly", 5, B240="Annually", 6)</f>
        <v>6</v>
      </c>
    </row>
    <row r="241" spans="1:4" x14ac:dyDescent="0.2">
      <c r="A241" t="s">
        <v>25</v>
      </c>
      <c r="B241" t="s">
        <v>75</v>
      </c>
      <c r="C241" s="73">
        <f t="shared" si="3"/>
        <v>1</v>
      </c>
      <c r="D241" s="73" cm="1">
        <f t="array" ref="D241">_xlfn.IFS(B241= "Bi-weekly", 0,  B241="Weekly", 1, B241="Fortnightly", 2, B241="Monthly", 3, B241="Every 3 Months", 4, B241="Quarterly", 5, B241="Annually", 6)</f>
        <v>0</v>
      </c>
    </row>
    <row r="242" spans="1:4" x14ac:dyDescent="0.2">
      <c r="A242" t="s">
        <v>25</v>
      </c>
      <c r="B242" t="s">
        <v>28</v>
      </c>
      <c r="C242" s="73">
        <f t="shared" si="3"/>
        <v>1</v>
      </c>
      <c r="D242" s="73" cm="1">
        <f t="array" ref="D242">_xlfn.IFS(B242= "Bi-weekly", 0,  B242="Weekly", 1, B242="Fortnightly", 2, B242="Monthly", 3, B242="Every 3 Months", 4, B242="Quarterly", 5, B242="Annually", 6)</f>
        <v>2</v>
      </c>
    </row>
    <row r="243" spans="1:4" x14ac:dyDescent="0.2">
      <c r="A243" t="s">
        <v>25</v>
      </c>
      <c r="B243" t="s">
        <v>75</v>
      </c>
      <c r="C243" s="73">
        <f t="shared" si="3"/>
        <v>1</v>
      </c>
      <c r="D243" s="73" cm="1">
        <f t="array" ref="D243">_xlfn.IFS(B243= "Bi-weekly", 0,  B243="Weekly", 1, B243="Fortnightly", 2, B243="Monthly", 3, B243="Every 3 Months", 4, B243="Quarterly", 5, B243="Annually", 6)</f>
        <v>0</v>
      </c>
    </row>
    <row r="244" spans="1:4" x14ac:dyDescent="0.2">
      <c r="A244" t="s">
        <v>25</v>
      </c>
      <c r="B244" t="s">
        <v>96</v>
      </c>
      <c r="C244" s="73">
        <f t="shared" si="3"/>
        <v>1</v>
      </c>
      <c r="D244" s="73" cm="1">
        <f t="array" ref="D244">_xlfn.IFS(B244= "Bi-weekly", 0,  B244="Weekly", 1, B244="Fortnightly", 2, B244="Monthly", 3, B244="Every 3 Months", 4, B244="Quarterly", 5, B244="Annually", 6)</f>
        <v>4</v>
      </c>
    </row>
    <row r="245" spans="1:4" x14ac:dyDescent="0.2">
      <c r="A245" t="s">
        <v>25</v>
      </c>
      <c r="B245" t="s">
        <v>87</v>
      </c>
      <c r="C245" s="73">
        <f t="shared" si="3"/>
        <v>1</v>
      </c>
      <c r="D245" s="73" cm="1">
        <f t="array" ref="D245">_xlfn.IFS(B245= "Bi-weekly", 0,  B245="Weekly", 1, B245="Fortnightly", 2, B245="Monthly", 3, B245="Every 3 Months", 4, B245="Quarterly", 5, B245="Annually", 6)</f>
        <v>3</v>
      </c>
    </row>
    <row r="246" spans="1:4" x14ac:dyDescent="0.2">
      <c r="A246" t="s">
        <v>25</v>
      </c>
      <c r="B246" t="s">
        <v>39</v>
      </c>
      <c r="C246" s="73">
        <f t="shared" si="3"/>
        <v>1</v>
      </c>
      <c r="D246" s="73" cm="1">
        <f t="array" ref="D246">_xlfn.IFS(B246= "Bi-weekly", 0,  B246="Weekly", 1, B246="Fortnightly", 2, B246="Monthly", 3, B246="Every 3 Months", 4, B246="Quarterly", 5, B246="Annually", 6)</f>
        <v>1</v>
      </c>
    </row>
    <row r="247" spans="1:4" x14ac:dyDescent="0.2">
      <c r="A247" t="s">
        <v>25</v>
      </c>
      <c r="B247" t="s">
        <v>28</v>
      </c>
      <c r="C247" s="73">
        <f t="shared" si="3"/>
        <v>1</v>
      </c>
      <c r="D247" s="73" cm="1">
        <f t="array" ref="D247">_xlfn.IFS(B247= "Bi-weekly", 0,  B247="Weekly", 1, B247="Fortnightly", 2, B247="Monthly", 3, B247="Every 3 Months", 4, B247="Quarterly", 5, B247="Annually", 6)</f>
        <v>2</v>
      </c>
    </row>
    <row r="248" spans="1:4" x14ac:dyDescent="0.2">
      <c r="A248" t="s">
        <v>25</v>
      </c>
      <c r="B248" t="s">
        <v>75</v>
      </c>
      <c r="C248" s="73">
        <f t="shared" si="3"/>
        <v>1</v>
      </c>
      <c r="D248" s="73" cm="1">
        <f t="array" ref="D248">_xlfn.IFS(B248= "Bi-weekly", 0,  B248="Weekly", 1, B248="Fortnightly", 2, B248="Monthly", 3, B248="Every 3 Months", 4, B248="Quarterly", 5, B248="Annually", 6)</f>
        <v>0</v>
      </c>
    </row>
    <row r="249" spans="1:4" x14ac:dyDescent="0.2">
      <c r="A249" t="s">
        <v>25</v>
      </c>
      <c r="B249" t="s">
        <v>39</v>
      </c>
      <c r="C249" s="73">
        <f t="shared" si="3"/>
        <v>1</v>
      </c>
      <c r="D249" s="73" cm="1">
        <f t="array" ref="D249">_xlfn.IFS(B249= "Bi-weekly", 0,  B249="Weekly", 1, B249="Fortnightly", 2, B249="Monthly", 3, B249="Every 3 Months", 4, B249="Quarterly", 5, B249="Annually", 6)</f>
        <v>1</v>
      </c>
    </row>
    <row r="250" spans="1:4" x14ac:dyDescent="0.2">
      <c r="A250" t="s">
        <v>25</v>
      </c>
      <c r="B250" t="s">
        <v>39</v>
      </c>
      <c r="C250" s="73">
        <f t="shared" si="3"/>
        <v>1</v>
      </c>
      <c r="D250" s="73" cm="1">
        <f t="array" ref="D250">_xlfn.IFS(B250= "Bi-weekly", 0,  B250="Weekly", 1, B250="Fortnightly", 2, B250="Monthly", 3, B250="Every 3 Months", 4, B250="Quarterly", 5, B250="Annually", 6)</f>
        <v>1</v>
      </c>
    </row>
    <row r="251" spans="1:4" x14ac:dyDescent="0.2">
      <c r="A251" t="s">
        <v>25</v>
      </c>
      <c r="B251" t="s">
        <v>48</v>
      </c>
      <c r="C251" s="73">
        <f t="shared" si="3"/>
        <v>1</v>
      </c>
      <c r="D251" s="73" cm="1">
        <f t="array" ref="D251">_xlfn.IFS(B251= "Bi-weekly", 0,  B251="Weekly", 1, B251="Fortnightly", 2, B251="Monthly", 3, B251="Every 3 Months", 4, B251="Quarterly", 5, B251="Annually", 6)</f>
        <v>6</v>
      </c>
    </row>
    <row r="252" spans="1:4" x14ac:dyDescent="0.2">
      <c r="A252" t="s">
        <v>25</v>
      </c>
      <c r="B252" t="s">
        <v>39</v>
      </c>
      <c r="C252" s="73">
        <f t="shared" si="3"/>
        <v>1</v>
      </c>
      <c r="D252" s="73" cm="1">
        <f t="array" ref="D252">_xlfn.IFS(B252= "Bi-weekly", 0,  B252="Weekly", 1, B252="Fortnightly", 2, B252="Monthly", 3, B252="Every 3 Months", 4, B252="Quarterly", 5, B252="Annually", 6)</f>
        <v>1</v>
      </c>
    </row>
    <row r="253" spans="1:4" x14ac:dyDescent="0.2">
      <c r="A253" t="s">
        <v>25</v>
      </c>
      <c r="B253" t="s">
        <v>48</v>
      </c>
      <c r="C253" s="73">
        <f t="shared" si="3"/>
        <v>1</v>
      </c>
      <c r="D253" s="73" cm="1">
        <f t="array" ref="D253">_xlfn.IFS(B253= "Bi-weekly", 0,  B253="Weekly", 1, B253="Fortnightly", 2, B253="Monthly", 3, B253="Every 3 Months", 4, B253="Quarterly", 5, B253="Annually", 6)</f>
        <v>6</v>
      </c>
    </row>
    <row r="254" spans="1:4" x14ac:dyDescent="0.2">
      <c r="A254" t="s">
        <v>25</v>
      </c>
      <c r="B254" t="s">
        <v>28</v>
      </c>
      <c r="C254" s="73">
        <f t="shared" si="3"/>
        <v>1</v>
      </c>
      <c r="D254" s="73" cm="1">
        <f t="array" ref="D254">_xlfn.IFS(B254= "Bi-weekly", 0,  B254="Weekly", 1, B254="Fortnightly", 2, B254="Monthly", 3, B254="Every 3 Months", 4, B254="Quarterly", 5, B254="Annually", 6)</f>
        <v>2</v>
      </c>
    </row>
    <row r="255" spans="1:4" x14ac:dyDescent="0.2">
      <c r="A255" t="s">
        <v>25</v>
      </c>
      <c r="B255" t="s">
        <v>75</v>
      </c>
      <c r="C255" s="73">
        <f t="shared" si="3"/>
        <v>1</v>
      </c>
      <c r="D255" s="73" cm="1">
        <f t="array" ref="D255">_xlfn.IFS(B255= "Bi-weekly", 0,  B255="Weekly", 1, B255="Fortnightly", 2, B255="Monthly", 3, B255="Every 3 Months", 4, B255="Quarterly", 5, B255="Annually", 6)</f>
        <v>0</v>
      </c>
    </row>
    <row r="256" spans="1:4" x14ac:dyDescent="0.2">
      <c r="A256" t="s">
        <v>25</v>
      </c>
      <c r="B256" t="s">
        <v>75</v>
      </c>
      <c r="C256" s="73">
        <f t="shared" si="3"/>
        <v>1</v>
      </c>
      <c r="D256" s="73" cm="1">
        <f t="array" ref="D256">_xlfn.IFS(B256= "Bi-weekly", 0,  B256="Weekly", 1, B256="Fortnightly", 2, B256="Monthly", 3, B256="Every 3 Months", 4, B256="Quarterly", 5, B256="Annually", 6)</f>
        <v>0</v>
      </c>
    </row>
    <row r="257" spans="1:4" x14ac:dyDescent="0.2">
      <c r="A257" t="s">
        <v>25</v>
      </c>
      <c r="B257" t="s">
        <v>48</v>
      </c>
      <c r="C257" s="73">
        <f t="shared" si="3"/>
        <v>1</v>
      </c>
      <c r="D257" s="73" cm="1">
        <f t="array" ref="D257">_xlfn.IFS(B257= "Bi-weekly", 0,  B257="Weekly", 1, B257="Fortnightly", 2, B257="Monthly", 3, B257="Every 3 Months", 4, B257="Quarterly", 5, B257="Annually", 6)</f>
        <v>6</v>
      </c>
    </row>
    <row r="258" spans="1:4" x14ac:dyDescent="0.2">
      <c r="A258" t="s">
        <v>25</v>
      </c>
      <c r="B258" t="s">
        <v>96</v>
      </c>
      <c r="C258" s="73">
        <f t="shared" si="3"/>
        <v>1</v>
      </c>
      <c r="D258" s="73" cm="1">
        <f t="array" ref="D258">_xlfn.IFS(B258= "Bi-weekly", 0,  B258="Weekly", 1, B258="Fortnightly", 2, B258="Monthly", 3, B258="Every 3 Months", 4, B258="Quarterly", 5, B258="Annually", 6)</f>
        <v>4</v>
      </c>
    </row>
    <row r="259" spans="1:4" x14ac:dyDescent="0.2">
      <c r="A259" t="s">
        <v>25</v>
      </c>
      <c r="B259" t="s">
        <v>57</v>
      </c>
      <c r="C259" s="73">
        <f t="shared" ref="C259:C322" si="4">IF(A259 = "Yes", 1,0)</f>
        <v>1</v>
      </c>
      <c r="D259" s="73" cm="1">
        <f t="array" ref="D259">_xlfn.IFS(B259= "Bi-weekly", 0,  B259="Weekly", 1, B259="Fortnightly", 2, B259="Monthly", 3, B259="Every 3 Months", 4, B259="Quarterly", 5, B259="Annually", 6)</f>
        <v>5</v>
      </c>
    </row>
    <row r="260" spans="1:4" x14ac:dyDescent="0.2">
      <c r="A260" t="s">
        <v>25</v>
      </c>
      <c r="B260" t="s">
        <v>57</v>
      </c>
      <c r="C260" s="73">
        <f t="shared" si="4"/>
        <v>1</v>
      </c>
      <c r="D260" s="73" cm="1">
        <f t="array" ref="D260">_xlfn.IFS(B260= "Bi-weekly", 0,  B260="Weekly", 1, B260="Fortnightly", 2, B260="Monthly", 3, B260="Every 3 Months", 4, B260="Quarterly", 5, B260="Annually", 6)</f>
        <v>5</v>
      </c>
    </row>
    <row r="261" spans="1:4" x14ac:dyDescent="0.2">
      <c r="A261" t="s">
        <v>25</v>
      </c>
      <c r="B261" t="s">
        <v>48</v>
      </c>
      <c r="C261" s="73">
        <f t="shared" si="4"/>
        <v>1</v>
      </c>
      <c r="D261" s="73" cm="1">
        <f t="array" ref="D261">_xlfn.IFS(B261= "Bi-weekly", 0,  B261="Weekly", 1, B261="Fortnightly", 2, B261="Monthly", 3, B261="Every 3 Months", 4, B261="Quarterly", 5, B261="Annually", 6)</f>
        <v>6</v>
      </c>
    </row>
    <row r="262" spans="1:4" x14ac:dyDescent="0.2">
      <c r="A262" t="s">
        <v>25</v>
      </c>
      <c r="B262" t="s">
        <v>96</v>
      </c>
      <c r="C262" s="73">
        <f t="shared" si="4"/>
        <v>1</v>
      </c>
      <c r="D262" s="73" cm="1">
        <f t="array" ref="D262">_xlfn.IFS(B262= "Bi-weekly", 0,  B262="Weekly", 1, B262="Fortnightly", 2, B262="Monthly", 3, B262="Every 3 Months", 4, B262="Quarterly", 5, B262="Annually", 6)</f>
        <v>4</v>
      </c>
    </row>
    <row r="263" spans="1:4" x14ac:dyDescent="0.2">
      <c r="A263" t="s">
        <v>25</v>
      </c>
      <c r="B263" t="s">
        <v>48</v>
      </c>
      <c r="C263" s="73">
        <f t="shared" si="4"/>
        <v>1</v>
      </c>
      <c r="D263" s="73" cm="1">
        <f t="array" ref="D263">_xlfn.IFS(B263= "Bi-weekly", 0,  B263="Weekly", 1, B263="Fortnightly", 2, B263="Monthly", 3, B263="Every 3 Months", 4, B263="Quarterly", 5, B263="Annually", 6)</f>
        <v>6</v>
      </c>
    </row>
    <row r="264" spans="1:4" x14ac:dyDescent="0.2">
      <c r="A264" t="s">
        <v>25</v>
      </c>
      <c r="B264" t="s">
        <v>48</v>
      </c>
      <c r="C264" s="73">
        <f t="shared" si="4"/>
        <v>1</v>
      </c>
      <c r="D264" s="73" cm="1">
        <f t="array" ref="D264">_xlfn.IFS(B264= "Bi-weekly", 0,  B264="Weekly", 1, B264="Fortnightly", 2, B264="Monthly", 3, B264="Every 3 Months", 4, B264="Quarterly", 5, B264="Annually", 6)</f>
        <v>6</v>
      </c>
    </row>
    <row r="265" spans="1:4" x14ac:dyDescent="0.2">
      <c r="A265" t="s">
        <v>25</v>
      </c>
      <c r="B265" t="s">
        <v>87</v>
      </c>
      <c r="C265" s="73">
        <f t="shared" si="4"/>
        <v>1</v>
      </c>
      <c r="D265" s="73" cm="1">
        <f t="array" ref="D265">_xlfn.IFS(B265= "Bi-weekly", 0,  B265="Weekly", 1, B265="Fortnightly", 2, B265="Monthly", 3, B265="Every 3 Months", 4, B265="Quarterly", 5, B265="Annually", 6)</f>
        <v>3</v>
      </c>
    </row>
    <row r="266" spans="1:4" x14ac:dyDescent="0.2">
      <c r="A266" t="s">
        <v>25</v>
      </c>
      <c r="B266" t="s">
        <v>48</v>
      </c>
      <c r="C266" s="73">
        <f t="shared" si="4"/>
        <v>1</v>
      </c>
      <c r="D266" s="73" cm="1">
        <f t="array" ref="D266">_xlfn.IFS(B266= "Bi-weekly", 0,  B266="Weekly", 1, B266="Fortnightly", 2, B266="Monthly", 3, B266="Every 3 Months", 4, B266="Quarterly", 5, B266="Annually", 6)</f>
        <v>6</v>
      </c>
    </row>
    <row r="267" spans="1:4" x14ac:dyDescent="0.2">
      <c r="A267" t="s">
        <v>25</v>
      </c>
      <c r="B267" t="s">
        <v>75</v>
      </c>
      <c r="C267" s="73">
        <f t="shared" si="4"/>
        <v>1</v>
      </c>
      <c r="D267" s="73" cm="1">
        <f t="array" ref="D267">_xlfn.IFS(B267= "Bi-weekly", 0,  B267="Weekly", 1, B267="Fortnightly", 2, B267="Monthly", 3, B267="Every 3 Months", 4, B267="Quarterly", 5, B267="Annually", 6)</f>
        <v>0</v>
      </c>
    </row>
    <row r="268" spans="1:4" x14ac:dyDescent="0.2">
      <c r="A268" t="s">
        <v>25</v>
      </c>
      <c r="B268" t="s">
        <v>39</v>
      </c>
      <c r="C268" s="73">
        <f t="shared" si="4"/>
        <v>1</v>
      </c>
      <c r="D268" s="73" cm="1">
        <f t="array" ref="D268">_xlfn.IFS(B268= "Bi-weekly", 0,  B268="Weekly", 1, B268="Fortnightly", 2, B268="Monthly", 3, B268="Every 3 Months", 4, B268="Quarterly", 5, B268="Annually", 6)</f>
        <v>1</v>
      </c>
    </row>
    <row r="269" spans="1:4" x14ac:dyDescent="0.2">
      <c r="A269" t="s">
        <v>25</v>
      </c>
      <c r="B269" t="s">
        <v>48</v>
      </c>
      <c r="C269" s="73">
        <f t="shared" si="4"/>
        <v>1</v>
      </c>
      <c r="D269" s="73" cm="1">
        <f t="array" ref="D269">_xlfn.IFS(B269= "Bi-weekly", 0,  B269="Weekly", 1, B269="Fortnightly", 2, B269="Monthly", 3, B269="Every 3 Months", 4, B269="Quarterly", 5, B269="Annually", 6)</f>
        <v>6</v>
      </c>
    </row>
    <row r="270" spans="1:4" x14ac:dyDescent="0.2">
      <c r="A270" t="s">
        <v>25</v>
      </c>
      <c r="B270" t="s">
        <v>87</v>
      </c>
      <c r="C270" s="73">
        <f t="shared" si="4"/>
        <v>1</v>
      </c>
      <c r="D270" s="73" cm="1">
        <f t="array" ref="D270">_xlfn.IFS(B270= "Bi-weekly", 0,  B270="Weekly", 1, B270="Fortnightly", 2, B270="Monthly", 3, B270="Every 3 Months", 4, B270="Quarterly", 5, B270="Annually", 6)</f>
        <v>3</v>
      </c>
    </row>
    <row r="271" spans="1:4" x14ac:dyDescent="0.2">
      <c r="A271" t="s">
        <v>25</v>
      </c>
      <c r="B271" t="s">
        <v>75</v>
      </c>
      <c r="C271" s="73">
        <f t="shared" si="4"/>
        <v>1</v>
      </c>
      <c r="D271" s="73" cm="1">
        <f t="array" ref="D271">_xlfn.IFS(B271= "Bi-weekly", 0,  B271="Weekly", 1, B271="Fortnightly", 2, B271="Monthly", 3, B271="Every 3 Months", 4, B271="Quarterly", 5, B271="Annually", 6)</f>
        <v>0</v>
      </c>
    </row>
    <row r="272" spans="1:4" x14ac:dyDescent="0.2">
      <c r="A272" t="s">
        <v>25</v>
      </c>
      <c r="B272" t="s">
        <v>48</v>
      </c>
      <c r="C272" s="73">
        <f t="shared" si="4"/>
        <v>1</v>
      </c>
      <c r="D272" s="73" cm="1">
        <f t="array" ref="D272">_xlfn.IFS(B272= "Bi-weekly", 0,  B272="Weekly", 1, B272="Fortnightly", 2, B272="Monthly", 3, B272="Every 3 Months", 4, B272="Quarterly", 5, B272="Annually", 6)</f>
        <v>6</v>
      </c>
    </row>
    <row r="273" spans="1:4" x14ac:dyDescent="0.2">
      <c r="A273" t="s">
        <v>25</v>
      </c>
      <c r="B273" t="s">
        <v>28</v>
      </c>
      <c r="C273" s="73">
        <f t="shared" si="4"/>
        <v>1</v>
      </c>
      <c r="D273" s="73" cm="1">
        <f t="array" ref="D273">_xlfn.IFS(B273= "Bi-weekly", 0,  B273="Weekly", 1, B273="Fortnightly", 2, B273="Monthly", 3, B273="Every 3 Months", 4, B273="Quarterly", 5, B273="Annually", 6)</f>
        <v>2</v>
      </c>
    </row>
    <row r="274" spans="1:4" x14ac:dyDescent="0.2">
      <c r="A274" t="s">
        <v>25</v>
      </c>
      <c r="B274" t="s">
        <v>75</v>
      </c>
      <c r="C274" s="73">
        <f t="shared" si="4"/>
        <v>1</v>
      </c>
      <c r="D274" s="73" cm="1">
        <f t="array" ref="D274">_xlfn.IFS(B274= "Bi-weekly", 0,  B274="Weekly", 1, B274="Fortnightly", 2, B274="Monthly", 3, B274="Every 3 Months", 4, B274="Quarterly", 5, B274="Annually", 6)</f>
        <v>0</v>
      </c>
    </row>
    <row r="275" spans="1:4" x14ac:dyDescent="0.2">
      <c r="A275" t="s">
        <v>25</v>
      </c>
      <c r="B275" t="s">
        <v>57</v>
      </c>
      <c r="C275" s="73">
        <f t="shared" si="4"/>
        <v>1</v>
      </c>
      <c r="D275" s="73" cm="1">
        <f t="array" ref="D275">_xlfn.IFS(B275= "Bi-weekly", 0,  B275="Weekly", 1, B275="Fortnightly", 2, B275="Monthly", 3, B275="Every 3 Months", 4, B275="Quarterly", 5, B275="Annually", 6)</f>
        <v>5</v>
      </c>
    </row>
    <row r="276" spans="1:4" x14ac:dyDescent="0.2">
      <c r="A276" t="s">
        <v>25</v>
      </c>
      <c r="B276" t="s">
        <v>75</v>
      </c>
      <c r="C276" s="73">
        <f t="shared" si="4"/>
        <v>1</v>
      </c>
      <c r="D276" s="73" cm="1">
        <f t="array" ref="D276">_xlfn.IFS(B276= "Bi-weekly", 0,  B276="Weekly", 1, B276="Fortnightly", 2, B276="Monthly", 3, B276="Every 3 Months", 4, B276="Quarterly", 5, B276="Annually", 6)</f>
        <v>0</v>
      </c>
    </row>
    <row r="277" spans="1:4" x14ac:dyDescent="0.2">
      <c r="A277" t="s">
        <v>25</v>
      </c>
      <c r="B277" t="s">
        <v>39</v>
      </c>
      <c r="C277" s="73">
        <f t="shared" si="4"/>
        <v>1</v>
      </c>
      <c r="D277" s="73" cm="1">
        <f t="array" ref="D277">_xlfn.IFS(B277= "Bi-weekly", 0,  B277="Weekly", 1, B277="Fortnightly", 2, B277="Monthly", 3, B277="Every 3 Months", 4, B277="Quarterly", 5, B277="Annually", 6)</f>
        <v>1</v>
      </c>
    </row>
    <row r="278" spans="1:4" x14ac:dyDescent="0.2">
      <c r="A278" t="s">
        <v>25</v>
      </c>
      <c r="B278" t="s">
        <v>28</v>
      </c>
      <c r="C278" s="73">
        <f t="shared" si="4"/>
        <v>1</v>
      </c>
      <c r="D278" s="73" cm="1">
        <f t="array" ref="D278">_xlfn.IFS(B278= "Bi-weekly", 0,  B278="Weekly", 1, B278="Fortnightly", 2, B278="Monthly", 3, B278="Every 3 Months", 4, B278="Quarterly", 5, B278="Annually", 6)</f>
        <v>2</v>
      </c>
    </row>
    <row r="279" spans="1:4" x14ac:dyDescent="0.2">
      <c r="A279" t="s">
        <v>25</v>
      </c>
      <c r="B279" t="s">
        <v>75</v>
      </c>
      <c r="C279" s="73">
        <f t="shared" si="4"/>
        <v>1</v>
      </c>
      <c r="D279" s="73" cm="1">
        <f t="array" ref="D279">_xlfn.IFS(B279= "Bi-weekly", 0,  B279="Weekly", 1, B279="Fortnightly", 2, B279="Monthly", 3, B279="Every 3 Months", 4, B279="Quarterly", 5, B279="Annually", 6)</f>
        <v>0</v>
      </c>
    </row>
    <row r="280" spans="1:4" x14ac:dyDescent="0.2">
      <c r="A280" t="s">
        <v>25</v>
      </c>
      <c r="B280" t="s">
        <v>48</v>
      </c>
      <c r="C280" s="73">
        <f t="shared" si="4"/>
        <v>1</v>
      </c>
      <c r="D280" s="73" cm="1">
        <f t="array" ref="D280">_xlfn.IFS(B280= "Bi-weekly", 0,  B280="Weekly", 1, B280="Fortnightly", 2, B280="Monthly", 3, B280="Every 3 Months", 4, B280="Quarterly", 5, B280="Annually", 6)</f>
        <v>6</v>
      </c>
    </row>
    <row r="281" spans="1:4" x14ac:dyDescent="0.2">
      <c r="A281" t="s">
        <v>25</v>
      </c>
      <c r="B281" t="s">
        <v>87</v>
      </c>
      <c r="C281" s="73">
        <f t="shared" si="4"/>
        <v>1</v>
      </c>
      <c r="D281" s="73" cm="1">
        <f t="array" ref="D281">_xlfn.IFS(B281= "Bi-weekly", 0,  B281="Weekly", 1, B281="Fortnightly", 2, B281="Monthly", 3, B281="Every 3 Months", 4, B281="Quarterly", 5, B281="Annually", 6)</f>
        <v>3</v>
      </c>
    </row>
    <row r="282" spans="1:4" x14ac:dyDescent="0.2">
      <c r="A282" t="s">
        <v>25</v>
      </c>
      <c r="B282" t="s">
        <v>75</v>
      </c>
      <c r="C282" s="73">
        <f t="shared" si="4"/>
        <v>1</v>
      </c>
      <c r="D282" s="73" cm="1">
        <f t="array" ref="D282">_xlfn.IFS(B282= "Bi-weekly", 0,  B282="Weekly", 1, B282="Fortnightly", 2, B282="Monthly", 3, B282="Every 3 Months", 4, B282="Quarterly", 5, B282="Annually", 6)</f>
        <v>0</v>
      </c>
    </row>
    <row r="283" spans="1:4" x14ac:dyDescent="0.2">
      <c r="A283" t="s">
        <v>25</v>
      </c>
      <c r="B283" t="s">
        <v>75</v>
      </c>
      <c r="C283" s="73">
        <f t="shared" si="4"/>
        <v>1</v>
      </c>
      <c r="D283" s="73" cm="1">
        <f t="array" ref="D283">_xlfn.IFS(B283= "Bi-weekly", 0,  B283="Weekly", 1, B283="Fortnightly", 2, B283="Monthly", 3, B283="Every 3 Months", 4, B283="Quarterly", 5, B283="Annually", 6)</f>
        <v>0</v>
      </c>
    </row>
    <row r="284" spans="1:4" x14ac:dyDescent="0.2">
      <c r="A284" t="s">
        <v>25</v>
      </c>
      <c r="B284" t="s">
        <v>87</v>
      </c>
      <c r="C284" s="73">
        <f t="shared" si="4"/>
        <v>1</v>
      </c>
      <c r="D284" s="73" cm="1">
        <f t="array" ref="D284">_xlfn.IFS(B284= "Bi-weekly", 0,  B284="Weekly", 1, B284="Fortnightly", 2, B284="Monthly", 3, B284="Every 3 Months", 4, B284="Quarterly", 5, B284="Annually", 6)</f>
        <v>3</v>
      </c>
    </row>
    <row r="285" spans="1:4" x14ac:dyDescent="0.2">
      <c r="A285" t="s">
        <v>25</v>
      </c>
      <c r="B285" t="s">
        <v>48</v>
      </c>
      <c r="C285" s="73">
        <f t="shared" si="4"/>
        <v>1</v>
      </c>
      <c r="D285" s="73" cm="1">
        <f t="array" ref="D285">_xlfn.IFS(B285= "Bi-weekly", 0,  B285="Weekly", 1, B285="Fortnightly", 2, B285="Monthly", 3, B285="Every 3 Months", 4, B285="Quarterly", 5, B285="Annually", 6)</f>
        <v>6</v>
      </c>
    </row>
    <row r="286" spans="1:4" x14ac:dyDescent="0.2">
      <c r="A286" t="s">
        <v>25</v>
      </c>
      <c r="B286" t="s">
        <v>57</v>
      </c>
      <c r="C286" s="73">
        <f t="shared" si="4"/>
        <v>1</v>
      </c>
      <c r="D286" s="73" cm="1">
        <f t="array" ref="D286">_xlfn.IFS(B286= "Bi-weekly", 0,  B286="Weekly", 1, B286="Fortnightly", 2, B286="Monthly", 3, B286="Every 3 Months", 4, B286="Quarterly", 5, B286="Annually", 6)</f>
        <v>5</v>
      </c>
    </row>
    <row r="287" spans="1:4" x14ac:dyDescent="0.2">
      <c r="A287" t="s">
        <v>25</v>
      </c>
      <c r="B287" t="s">
        <v>75</v>
      </c>
      <c r="C287" s="73">
        <f t="shared" si="4"/>
        <v>1</v>
      </c>
      <c r="D287" s="73" cm="1">
        <f t="array" ref="D287">_xlfn.IFS(B287= "Bi-weekly", 0,  B287="Weekly", 1, B287="Fortnightly", 2, B287="Monthly", 3, B287="Every 3 Months", 4, B287="Quarterly", 5, B287="Annually", 6)</f>
        <v>0</v>
      </c>
    </row>
    <row r="288" spans="1:4" x14ac:dyDescent="0.2">
      <c r="A288" t="s">
        <v>25</v>
      </c>
      <c r="B288" t="s">
        <v>48</v>
      </c>
      <c r="C288" s="73">
        <f t="shared" si="4"/>
        <v>1</v>
      </c>
      <c r="D288" s="73" cm="1">
        <f t="array" ref="D288">_xlfn.IFS(B288= "Bi-weekly", 0,  B288="Weekly", 1, B288="Fortnightly", 2, B288="Monthly", 3, B288="Every 3 Months", 4, B288="Quarterly", 5, B288="Annually", 6)</f>
        <v>6</v>
      </c>
    </row>
    <row r="289" spans="1:4" x14ac:dyDescent="0.2">
      <c r="A289" t="s">
        <v>25</v>
      </c>
      <c r="B289" t="s">
        <v>28</v>
      </c>
      <c r="C289" s="73">
        <f t="shared" si="4"/>
        <v>1</v>
      </c>
      <c r="D289" s="73" cm="1">
        <f t="array" ref="D289">_xlfn.IFS(B289= "Bi-weekly", 0,  B289="Weekly", 1, B289="Fortnightly", 2, B289="Monthly", 3, B289="Every 3 Months", 4, B289="Quarterly", 5, B289="Annually", 6)</f>
        <v>2</v>
      </c>
    </row>
    <row r="290" spans="1:4" x14ac:dyDescent="0.2">
      <c r="A290" t="s">
        <v>25</v>
      </c>
      <c r="B290" t="s">
        <v>75</v>
      </c>
      <c r="C290" s="73">
        <f t="shared" si="4"/>
        <v>1</v>
      </c>
      <c r="D290" s="73" cm="1">
        <f t="array" ref="D290">_xlfn.IFS(B290= "Bi-weekly", 0,  B290="Weekly", 1, B290="Fortnightly", 2, B290="Monthly", 3, B290="Every 3 Months", 4, B290="Quarterly", 5, B290="Annually", 6)</f>
        <v>0</v>
      </c>
    </row>
    <row r="291" spans="1:4" x14ac:dyDescent="0.2">
      <c r="A291" t="s">
        <v>25</v>
      </c>
      <c r="B291" t="s">
        <v>87</v>
      </c>
      <c r="C291" s="73">
        <f t="shared" si="4"/>
        <v>1</v>
      </c>
      <c r="D291" s="73" cm="1">
        <f t="array" ref="D291">_xlfn.IFS(B291= "Bi-weekly", 0,  B291="Weekly", 1, B291="Fortnightly", 2, B291="Monthly", 3, B291="Every 3 Months", 4, B291="Quarterly", 5, B291="Annually", 6)</f>
        <v>3</v>
      </c>
    </row>
    <row r="292" spans="1:4" x14ac:dyDescent="0.2">
      <c r="A292" t="s">
        <v>25</v>
      </c>
      <c r="B292" t="s">
        <v>39</v>
      </c>
      <c r="C292" s="73">
        <f t="shared" si="4"/>
        <v>1</v>
      </c>
      <c r="D292" s="73" cm="1">
        <f t="array" ref="D292">_xlfn.IFS(B292= "Bi-weekly", 0,  B292="Weekly", 1, B292="Fortnightly", 2, B292="Monthly", 3, B292="Every 3 Months", 4, B292="Quarterly", 5, B292="Annually", 6)</f>
        <v>1</v>
      </c>
    </row>
    <row r="293" spans="1:4" x14ac:dyDescent="0.2">
      <c r="A293" t="s">
        <v>25</v>
      </c>
      <c r="B293" t="s">
        <v>87</v>
      </c>
      <c r="C293" s="73">
        <f t="shared" si="4"/>
        <v>1</v>
      </c>
      <c r="D293" s="73" cm="1">
        <f t="array" ref="D293">_xlfn.IFS(B293= "Bi-weekly", 0,  B293="Weekly", 1, B293="Fortnightly", 2, B293="Monthly", 3, B293="Every 3 Months", 4, B293="Quarterly", 5, B293="Annually", 6)</f>
        <v>3</v>
      </c>
    </row>
    <row r="294" spans="1:4" x14ac:dyDescent="0.2">
      <c r="A294" t="s">
        <v>25</v>
      </c>
      <c r="B294" t="s">
        <v>57</v>
      </c>
      <c r="C294" s="73">
        <f t="shared" si="4"/>
        <v>1</v>
      </c>
      <c r="D294" s="73" cm="1">
        <f t="array" ref="D294">_xlfn.IFS(B294= "Bi-weekly", 0,  B294="Weekly", 1, B294="Fortnightly", 2, B294="Monthly", 3, B294="Every 3 Months", 4, B294="Quarterly", 5, B294="Annually", 6)</f>
        <v>5</v>
      </c>
    </row>
    <row r="295" spans="1:4" x14ac:dyDescent="0.2">
      <c r="A295" t="s">
        <v>25</v>
      </c>
      <c r="B295" t="s">
        <v>48</v>
      </c>
      <c r="C295" s="73">
        <f t="shared" si="4"/>
        <v>1</v>
      </c>
      <c r="D295" s="73" cm="1">
        <f t="array" ref="D295">_xlfn.IFS(B295= "Bi-weekly", 0,  B295="Weekly", 1, B295="Fortnightly", 2, B295="Monthly", 3, B295="Every 3 Months", 4, B295="Quarterly", 5, B295="Annually", 6)</f>
        <v>6</v>
      </c>
    </row>
    <row r="296" spans="1:4" x14ac:dyDescent="0.2">
      <c r="A296" t="s">
        <v>25</v>
      </c>
      <c r="B296" t="s">
        <v>96</v>
      </c>
      <c r="C296" s="73">
        <f t="shared" si="4"/>
        <v>1</v>
      </c>
      <c r="D296" s="73" cm="1">
        <f t="array" ref="D296">_xlfn.IFS(B296= "Bi-weekly", 0,  B296="Weekly", 1, B296="Fortnightly", 2, B296="Monthly", 3, B296="Every 3 Months", 4, B296="Quarterly", 5, B296="Annually", 6)</f>
        <v>4</v>
      </c>
    </row>
    <row r="297" spans="1:4" x14ac:dyDescent="0.2">
      <c r="A297" t="s">
        <v>25</v>
      </c>
      <c r="B297" t="s">
        <v>57</v>
      </c>
      <c r="C297" s="73">
        <f t="shared" si="4"/>
        <v>1</v>
      </c>
      <c r="D297" s="73" cm="1">
        <f t="array" ref="D297">_xlfn.IFS(B297= "Bi-weekly", 0,  B297="Weekly", 1, B297="Fortnightly", 2, B297="Monthly", 3, B297="Every 3 Months", 4, B297="Quarterly", 5, B297="Annually", 6)</f>
        <v>5</v>
      </c>
    </row>
    <row r="298" spans="1:4" x14ac:dyDescent="0.2">
      <c r="A298" t="s">
        <v>25</v>
      </c>
      <c r="B298" t="s">
        <v>39</v>
      </c>
      <c r="C298" s="73">
        <f t="shared" si="4"/>
        <v>1</v>
      </c>
      <c r="D298" s="73" cm="1">
        <f t="array" ref="D298">_xlfn.IFS(B298= "Bi-weekly", 0,  B298="Weekly", 1, B298="Fortnightly", 2, B298="Monthly", 3, B298="Every 3 Months", 4, B298="Quarterly", 5, B298="Annually", 6)</f>
        <v>1</v>
      </c>
    </row>
    <row r="299" spans="1:4" x14ac:dyDescent="0.2">
      <c r="A299" t="s">
        <v>25</v>
      </c>
      <c r="B299" t="s">
        <v>75</v>
      </c>
      <c r="C299" s="73">
        <f t="shared" si="4"/>
        <v>1</v>
      </c>
      <c r="D299" s="73" cm="1">
        <f t="array" ref="D299">_xlfn.IFS(B299= "Bi-weekly", 0,  B299="Weekly", 1, B299="Fortnightly", 2, B299="Monthly", 3, B299="Every 3 Months", 4, B299="Quarterly", 5, B299="Annually", 6)</f>
        <v>0</v>
      </c>
    </row>
    <row r="300" spans="1:4" x14ac:dyDescent="0.2">
      <c r="A300" t="s">
        <v>25</v>
      </c>
      <c r="B300" t="s">
        <v>96</v>
      </c>
      <c r="C300" s="73">
        <f t="shared" si="4"/>
        <v>1</v>
      </c>
      <c r="D300" s="73" cm="1">
        <f t="array" ref="D300">_xlfn.IFS(B300= "Bi-weekly", 0,  B300="Weekly", 1, B300="Fortnightly", 2, B300="Monthly", 3, B300="Every 3 Months", 4, B300="Quarterly", 5, B300="Annually", 6)</f>
        <v>4</v>
      </c>
    </row>
    <row r="301" spans="1:4" x14ac:dyDescent="0.2">
      <c r="A301" t="s">
        <v>25</v>
      </c>
      <c r="B301" t="s">
        <v>28</v>
      </c>
      <c r="C301" s="73">
        <f t="shared" si="4"/>
        <v>1</v>
      </c>
      <c r="D301" s="73" cm="1">
        <f t="array" ref="D301">_xlfn.IFS(B301= "Bi-weekly", 0,  B301="Weekly", 1, B301="Fortnightly", 2, B301="Monthly", 3, B301="Every 3 Months", 4, B301="Quarterly", 5, B301="Annually", 6)</f>
        <v>2</v>
      </c>
    </row>
    <row r="302" spans="1:4" x14ac:dyDescent="0.2">
      <c r="A302" t="s">
        <v>25</v>
      </c>
      <c r="B302" t="s">
        <v>39</v>
      </c>
      <c r="C302" s="73">
        <f t="shared" si="4"/>
        <v>1</v>
      </c>
      <c r="D302" s="73" cm="1">
        <f t="array" ref="D302">_xlfn.IFS(B302= "Bi-weekly", 0,  B302="Weekly", 1, B302="Fortnightly", 2, B302="Monthly", 3, B302="Every 3 Months", 4, B302="Quarterly", 5, B302="Annually", 6)</f>
        <v>1</v>
      </c>
    </row>
    <row r="303" spans="1:4" x14ac:dyDescent="0.2">
      <c r="A303" t="s">
        <v>25</v>
      </c>
      <c r="B303" t="s">
        <v>96</v>
      </c>
      <c r="C303" s="73">
        <f t="shared" si="4"/>
        <v>1</v>
      </c>
      <c r="D303" s="73" cm="1">
        <f t="array" ref="D303">_xlfn.IFS(B303= "Bi-weekly", 0,  B303="Weekly", 1, B303="Fortnightly", 2, B303="Monthly", 3, B303="Every 3 Months", 4, B303="Quarterly", 5, B303="Annually", 6)</f>
        <v>4</v>
      </c>
    </row>
    <row r="304" spans="1:4" x14ac:dyDescent="0.2">
      <c r="A304" t="s">
        <v>25</v>
      </c>
      <c r="B304" t="s">
        <v>96</v>
      </c>
      <c r="C304" s="73">
        <f t="shared" si="4"/>
        <v>1</v>
      </c>
      <c r="D304" s="73" cm="1">
        <f t="array" ref="D304">_xlfn.IFS(B304= "Bi-weekly", 0,  B304="Weekly", 1, B304="Fortnightly", 2, B304="Monthly", 3, B304="Every 3 Months", 4, B304="Quarterly", 5, B304="Annually", 6)</f>
        <v>4</v>
      </c>
    </row>
    <row r="305" spans="1:4" x14ac:dyDescent="0.2">
      <c r="A305" t="s">
        <v>25</v>
      </c>
      <c r="B305" t="s">
        <v>39</v>
      </c>
      <c r="C305" s="73">
        <f t="shared" si="4"/>
        <v>1</v>
      </c>
      <c r="D305" s="73" cm="1">
        <f t="array" ref="D305">_xlfn.IFS(B305= "Bi-weekly", 0,  B305="Weekly", 1, B305="Fortnightly", 2, B305="Monthly", 3, B305="Every 3 Months", 4, B305="Quarterly", 5, B305="Annually", 6)</f>
        <v>1</v>
      </c>
    </row>
    <row r="306" spans="1:4" x14ac:dyDescent="0.2">
      <c r="A306" t="s">
        <v>25</v>
      </c>
      <c r="B306" t="s">
        <v>75</v>
      </c>
      <c r="C306" s="73">
        <f t="shared" si="4"/>
        <v>1</v>
      </c>
      <c r="D306" s="73" cm="1">
        <f t="array" ref="D306">_xlfn.IFS(B306= "Bi-weekly", 0,  B306="Weekly", 1, B306="Fortnightly", 2, B306="Monthly", 3, B306="Every 3 Months", 4, B306="Quarterly", 5, B306="Annually", 6)</f>
        <v>0</v>
      </c>
    </row>
    <row r="307" spans="1:4" x14ac:dyDescent="0.2">
      <c r="A307" t="s">
        <v>25</v>
      </c>
      <c r="B307" t="s">
        <v>48</v>
      </c>
      <c r="C307" s="73">
        <f t="shared" si="4"/>
        <v>1</v>
      </c>
      <c r="D307" s="73" cm="1">
        <f t="array" ref="D307">_xlfn.IFS(B307= "Bi-weekly", 0,  B307="Weekly", 1, B307="Fortnightly", 2, B307="Monthly", 3, B307="Every 3 Months", 4, B307="Quarterly", 5, B307="Annually", 6)</f>
        <v>6</v>
      </c>
    </row>
    <row r="308" spans="1:4" x14ac:dyDescent="0.2">
      <c r="A308" t="s">
        <v>25</v>
      </c>
      <c r="B308" t="s">
        <v>48</v>
      </c>
      <c r="C308" s="73">
        <f t="shared" si="4"/>
        <v>1</v>
      </c>
      <c r="D308" s="73" cm="1">
        <f t="array" ref="D308">_xlfn.IFS(B308= "Bi-weekly", 0,  B308="Weekly", 1, B308="Fortnightly", 2, B308="Monthly", 3, B308="Every 3 Months", 4, B308="Quarterly", 5, B308="Annually", 6)</f>
        <v>6</v>
      </c>
    </row>
    <row r="309" spans="1:4" x14ac:dyDescent="0.2">
      <c r="A309" t="s">
        <v>25</v>
      </c>
      <c r="B309" t="s">
        <v>96</v>
      </c>
      <c r="C309" s="73">
        <f t="shared" si="4"/>
        <v>1</v>
      </c>
      <c r="D309" s="73" cm="1">
        <f t="array" ref="D309">_xlfn.IFS(B309= "Bi-weekly", 0,  B309="Weekly", 1, B309="Fortnightly", 2, B309="Monthly", 3, B309="Every 3 Months", 4, B309="Quarterly", 5, B309="Annually", 6)</f>
        <v>4</v>
      </c>
    </row>
    <row r="310" spans="1:4" x14ac:dyDescent="0.2">
      <c r="A310" t="s">
        <v>25</v>
      </c>
      <c r="B310" t="s">
        <v>75</v>
      </c>
      <c r="C310" s="73">
        <f t="shared" si="4"/>
        <v>1</v>
      </c>
      <c r="D310" s="73" cm="1">
        <f t="array" ref="D310">_xlfn.IFS(B310= "Bi-weekly", 0,  B310="Weekly", 1, B310="Fortnightly", 2, B310="Monthly", 3, B310="Every 3 Months", 4, B310="Quarterly", 5, B310="Annually", 6)</f>
        <v>0</v>
      </c>
    </row>
    <row r="311" spans="1:4" x14ac:dyDescent="0.2">
      <c r="A311" t="s">
        <v>25</v>
      </c>
      <c r="B311" t="s">
        <v>28</v>
      </c>
      <c r="C311" s="73">
        <f t="shared" si="4"/>
        <v>1</v>
      </c>
      <c r="D311" s="73" cm="1">
        <f t="array" ref="D311">_xlfn.IFS(B311= "Bi-weekly", 0,  B311="Weekly", 1, B311="Fortnightly", 2, B311="Monthly", 3, B311="Every 3 Months", 4, B311="Quarterly", 5, B311="Annually", 6)</f>
        <v>2</v>
      </c>
    </row>
    <row r="312" spans="1:4" x14ac:dyDescent="0.2">
      <c r="A312" t="s">
        <v>25</v>
      </c>
      <c r="B312" t="s">
        <v>28</v>
      </c>
      <c r="C312" s="73">
        <f t="shared" si="4"/>
        <v>1</v>
      </c>
      <c r="D312" s="73" cm="1">
        <f t="array" ref="D312">_xlfn.IFS(B312= "Bi-weekly", 0,  B312="Weekly", 1, B312="Fortnightly", 2, B312="Monthly", 3, B312="Every 3 Months", 4, B312="Quarterly", 5, B312="Annually", 6)</f>
        <v>2</v>
      </c>
    </row>
    <row r="313" spans="1:4" x14ac:dyDescent="0.2">
      <c r="A313" t="s">
        <v>25</v>
      </c>
      <c r="B313" t="s">
        <v>87</v>
      </c>
      <c r="C313" s="73">
        <f t="shared" si="4"/>
        <v>1</v>
      </c>
      <c r="D313" s="73" cm="1">
        <f t="array" ref="D313">_xlfn.IFS(B313= "Bi-weekly", 0,  B313="Weekly", 1, B313="Fortnightly", 2, B313="Monthly", 3, B313="Every 3 Months", 4, B313="Quarterly", 5, B313="Annually", 6)</f>
        <v>3</v>
      </c>
    </row>
    <row r="314" spans="1:4" x14ac:dyDescent="0.2">
      <c r="A314" t="s">
        <v>25</v>
      </c>
      <c r="B314" t="s">
        <v>48</v>
      </c>
      <c r="C314" s="73">
        <f t="shared" si="4"/>
        <v>1</v>
      </c>
      <c r="D314" s="73" cm="1">
        <f t="array" ref="D314">_xlfn.IFS(B314= "Bi-weekly", 0,  B314="Weekly", 1, B314="Fortnightly", 2, B314="Monthly", 3, B314="Every 3 Months", 4, B314="Quarterly", 5, B314="Annually", 6)</f>
        <v>6</v>
      </c>
    </row>
    <row r="315" spans="1:4" x14ac:dyDescent="0.2">
      <c r="A315" t="s">
        <v>25</v>
      </c>
      <c r="B315" t="s">
        <v>96</v>
      </c>
      <c r="C315" s="73">
        <f t="shared" si="4"/>
        <v>1</v>
      </c>
      <c r="D315" s="73" cm="1">
        <f t="array" ref="D315">_xlfn.IFS(B315= "Bi-weekly", 0,  B315="Weekly", 1, B315="Fortnightly", 2, B315="Monthly", 3, B315="Every 3 Months", 4, B315="Quarterly", 5, B315="Annually", 6)</f>
        <v>4</v>
      </c>
    </row>
    <row r="316" spans="1:4" x14ac:dyDescent="0.2">
      <c r="A316" t="s">
        <v>25</v>
      </c>
      <c r="B316" t="s">
        <v>96</v>
      </c>
      <c r="C316" s="73">
        <f t="shared" si="4"/>
        <v>1</v>
      </c>
      <c r="D316" s="73" cm="1">
        <f t="array" ref="D316">_xlfn.IFS(B316= "Bi-weekly", 0,  B316="Weekly", 1, B316="Fortnightly", 2, B316="Monthly", 3, B316="Every 3 Months", 4, B316="Quarterly", 5, B316="Annually", 6)</f>
        <v>4</v>
      </c>
    </row>
    <row r="317" spans="1:4" x14ac:dyDescent="0.2">
      <c r="A317" t="s">
        <v>25</v>
      </c>
      <c r="B317" t="s">
        <v>48</v>
      </c>
      <c r="C317" s="73">
        <f t="shared" si="4"/>
        <v>1</v>
      </c>
      <c r="D317" s="73" cm="1">
        <f t="array" ref="D317">_xlfn.IFS(B317= "Bi-weekly", 0,  B317="Weekly", 1, B317="Fortnightly", 2, B317="Monthly", 3, B317="Every 3 Months", 4, B317="Quarterly", 5, B317="Annually", 6)</f>
        <v>6</v>
      </c>
    </row>
    <row r="318" spans="1:4" x14ac:dyDescent="0.2">
      <c r="A318" t="s">
        <v>25</v>
      </c>
      <c r="B318" t="s">
        <v>87</v>
      </c>
      <c r="C318" s="73">
        <f t="shared" si="4"/>
        <v>1</v>
      </c>
      <c r="D318" s="73" cm="1">
        <f t="array" ref="D318">_xlfn.IFS(B318= "Bi-weekly", 0,  B318="Weekly", 1, B318="Fortnightly", 2, B318="Monthly", 3, B318="Every 3 Months", 4, B318="Quarterly", 5, B318="Annually", 6)</f>
        <v>3</v>
      </c>
    </row>
    <row r="319" spans="1:4" x14ac:dyDescent="0.2">
      <c r="A319" t="s">
        <v>25</v>
      </c>
      <c r="B319" t="s">
        <v>96</v>
      </c>
      <c r="C319" s="73">
        <f t="shared" si="4"/>
        <v>1</v>
      </c>
      <c r="D319" s="73" cm="1">
        <f t="array" ref="D319">_xlfn.IFS(B319= "Bi-weekly", 0,  B319="Weekly", 1, B319="Fortnightly", 2, B319="Monthly", 3, B319="Every 3 Months", 4, B319="Quarterly", 5, B319="Annually", 6)</f>
        <v>4</v>
      </c>
    </row>
    <row r="320" spans="1:4" x14ac:dyDescent="0.2">
      <c r="A320" t="s">
        <v>25</v>
      </c>
      <c r="B320" t="s">
        <v>48</v>
      </c>
      <c r="C320" s="73">
        <f t="shared" si="4"/>
        <v>1</v>
      </c>
      <c r="D320" s="73" cm="1">
        <f t="array" ref="D320">_xlfn.IFS(B320= "Bi-weekly", 0,  B320="Weekly", 1, B320="Fortnightly", 2, B320="Monthly", 3, B320="Every 3 Months", 4, B320="Quarterly", 5, B320="Annually", 6)</f>
        <v>6</v>
      </c>
    </row>
    <row r="321" spans="1:4" x14ac:dyDescent="0.2">
      <c r="A321" t="s">
        <v>25</v>
      </c>
      <c r="B321" t="s">
        <v>96</v>
      </c>
      <c r="C321" s="73">
        <f t="shared" si="4"/>
        <v>1</v>
      </c>
      <c r="D321" s="73" cm="1">
        <f t="array" ref="D321">_xlfn.IFS(B321= "Bi-weekly", 0,  B321="Weekly", 1, B321="Fortnightly", 2, B321="Monthly", 3, B321="Every 3 Months", 4, B321="Quarterly", 5, B321="Annually", 6)</f>
        <v>4</v>
      </c>
    </row>
    <row r="322" spans="1:4" x14ac:dyDescent="0.2">
      <c r="A322" t="s">
        <v>25</v>
      </c>
      <c r="B322" t="s">
        <v>57</v>
      </c>
      <c r="C322" s="73">
        <f t="shared" si="4"/>
        <v>1</v>
      </c>
      <c r="D322" s="73" cm="1">
        <f t="array" ref="D322">_xlfn.IFS(B322= "Bi-weekly", 0,  B322="Weekly", 1, B322="Fortnightly", 2, B322="Monthly", 3, B322="Every 3 Months", 4, B322="Quarterly", 5, B322="Annually", 6)</f>
        <v>5</v>
      </c>
    </row>
    <row r="323" spans="1:4" x14ac:dyDescent="0.2">
      <c r="A323" t="s">
        <v>25</v>
      </c>
      <c r="B323" t="s">
        <v>57</v>
      </c>
      <c r="C323" s="73">
        <f t="shared" ref="C323:C386" si="5">IF(A323 = "Yes", 1,0)</f>
        <v>1</v>
      </c>
      <c r="D323" s="73" cm="1">
        <f t="array" ref="D323">_xlfn.IFS(B323= "Bi-weekly", 0,  B323="Weekly", 1, B323="Fortnightly", 2, B323="Monthly", 3, B323="Every 3 Months", 4, B323="Quarterly", 5, B323="Annually", 6)</f>
        <v>5</v>
      </c>
    </row>
    <row r="324" spans="1:4" x14ac:dyDescent="0.2">
      <c r="A324" t="s">
        <v>25</v>
      </c>
      <c r="B324" t="s">
        <v>87</v>
      </c>
      <c r="C324" s="73">
        <f t="shared" si="5"/>
        <v>1</v>
      </c>
      <c r="D324" s="73" cm="1">
        <f t="array" ref="D324">_xlfn.IFS(B324= "Bi-weekly", 0,  B324="Weekly", 1, B324="Fortnightly", 2, B324="Monthly", 3, B324="Every 3 Months", 4, B324="Quarterly", 5, B324="Annually", 6)</f>
        <v>3</v>
      </c>
    </row>
    <row r="325" spans="1:4" x14ac:dyDescent="0.2">
      <c r="A325" t="s">
        <v>25</v>
      </c>
      <c r="B325" t="s">
        <v>75</v>
      </c>
      <c r="C325" s="73">
        <f t="shared" si="5"/>
        <v>1</v>
      </c>
      <c r="D325" s="73" cm="1">
        <f t="array" ref="D325">_xlfn.IFS(B325= "Bi-weekly", 0,  B325="Weekly", 1, B325="Fortnightly", 2, B325="Monthly", 3, B325="Every 3 Months", 4, B325="Quarterly", 5, B325="Annually", 6)</f>
        <v>0</v>
      </c>
    </row>
    <row r="326" spans="1:4" x14ac:dyDescent="0.2">
      <c r="A326" t="s">
        <v>25</v>
      </c>
      <c r="B326" t="s">
        <v>57</v>
      </c>
      <c r="C326" s="73">
        <f t="shared" si="5"/>
        <v>1</v>
      </c>
      <c r="D326" s="73" cm="1">
        <f t="array" ref="D326">_xlfn.IFS(B326= "Bi-weekly", 0,  B326="Weekly", 1, B326="Fortnightly", 2, B326="Monthly", 3, B326="Every 3 Months", 4, B326="Quarterly", 5, B326="Annually", 6)</f>
        <v>5</v>
      </c>
    </row>
    <row r="327" spans="1:4" x14ac:dyDescent="0.2">
      <c r="A327" t="s">
        <v>25</v>
      </c>
      <c r="B327" t="s">
        <v>48</v>
      </c>
      <c r="C327" s="73">
        <f t="shared" si="5"/>
        <v>1</v>
      </c>
      <c r="D327" s="73" cm="1">
        <f t="array" ref="D327">_xlfn.IFS(B327= "Bi-weekly", 0,  B327="Weekly", 1, B327="Fortnightly", 2, B327="Monthly", 3, B327="Every 3 Months", 4, B327="Quarterly", 5, B327="Annually", 6)</f>
        <v>6</v>
      </c>
    </row>
    <row r="328" spans="1:4" x14ac:dyDescent="0.2">
      <c r="A328" t="s">
        <v>25</v>
      </c>
      <c r="B328" t="s">
        <v>39</v>
      </c>
      <c r="C328" s="73">
        <f t="shared" si="5"/>
        <v>1</v>
      </c>
      <c r="D328" s="73" cm="1">
        <f t="array" ref="D328">_xlfn.IFS(B328= "Bi-weekly", 0,  B328="Weekly", 1, B328="Fortnightly", 2, B328="Monthly", 3, B328="Every 3 Months", 4, B328="Quarterly", 5, B328="Annually", 6)</f>
        <v>1</v>
      </c>
    </row>
    <row r="329" spans="1:4" x14ac:dyDescent="0.2">
      <c r="A329" t="s">
        <v>25</v>
      </c>
      <c r="B329" t="s">
        <v>39</v>
      </c>
      <c r="C329" s="73">
        <f t="shared" si="5"/>
        <v>1</v>
      </c>
      <c r="D329" s="73" cm="1">
        <f t="array" ref="D329">_xlfn.IFS(B329= "Bi-weekly", 0,  B329="Weekly", 1, B329="Fortnightly", 2, B329="Monthly", 3, B329="Every 3 Months", 4, B329="Quarterly", 5, B329="Annually", 6)</f>
        <v>1</v>
      </c>
    </row>
    <row r="330" spans="1:4" x14ac:dyDescent="0.2">
      <c r="A330" t="s">
        <v>25</v>
      </c>
      <c r="B330" t="s">
        <v>39</v>
      </c>
      <c r="C330" s="73">
        <f t="shared" si="5"/>
        <v>1</v>
      </c>
      <c r="D330" s="73" cm="1">
        <f t="array" ref="D330">_xlfn.IFS(B330= "Bi-weekly", 0,  B330="Weekly", 1, B330="Fortnightly", 2, B330="Monthly", 3, B330="Every 3 Months", 4, B330="Quarterly", 5, B330="Annually", 6)</f>
        <v>1</v>
      </c>
    </row>
    <row r="331" spans="1:4" x14ac:dyDescent="0.2">
      <c r="A331" t="s">
        <v>25</v>
      </c>
      <c r="B331" t="s">
        <v>87</v>
      </c>
      <c r="C331" s="73">
        <f t="shared" si="5"/>
        <v>1</v>
      </c>
      <c r="D331" s="73" cm="1">
        <f t="array" ref="D331">_xlfn.IFS(B331= "Bi-weekly", 0,  B331="Weekly", 1, B331="Fortnightly", 2, B331="Monthly", 3, B331="Every 3 Months", 4, B331="Quarterly", 5, B331="Annually", 6)</f>
        <v>3</v>
      </c>
    </row>
    <row r="332" spans="1:4" x14ac:dyDescent="0.2">
      <c r="A332" t="s">
        <v>25</v>
      </c>
      <c r="B332" t="s">
        <v>75</v>
      </c>
      <c r="C332" s="73">
        <f t="shared" si="5"/>
        <v>1</v>
      </c>
      <c r="D332" s="73" cm="1">
        <f t="array" ref="D332">_xlfn.IFS(B332= "Bi-weekly", 0,  B332="Weekly", 1, B332="Fortnightly", 2, B332="Monthly", 3, B332="Every 3 Months", 4, B332="Quarterly", 5, B332="Annually", 6)</f>
        <v>0</v>
      </c>
    </row>
    <row r="333" spans="1:4" x14ac:dyDescent="0.2">
      <c r="A333" t="s">
        <v>25</v>
      </c>
      <c r="B333" t="s">
        <v>57</v>
      </c>
      <c r="C333" s="73">
        <f t="shared" si="5"/>
        <v>1</v>
      </c>
      <c r="D333" s="73" cm="1">
        <f t="array" ref="D333">_xlfn.IFS(B333= "Bi-weekly", 0,  B333="Weekly", 1, B333="Fortnightly", 2, B333="Monthly", 3, B333="Every 3 Months", 4, B333="Quarterly", 5, B333="Annually", 6)</f>
        <v>5</v>
      </c>
    </row>
    <row r="334" spans="1:4" x14ac:dyDescent="0.2">
      <c r="A334" t="s">
        <v>25</v>
      </c>
      <c r="B334" t="s">
        <v>87</v>
      </c>
      <c r="C334" s="73">
        <f t="shared" si="5"/>
        <v>1</v>
      </c>
      <c r="D334" s="73" cm="1">
        <f t="array" ref="D334">_xlfn.IFS(B334= "Bi-weekly", 0,  B334="Weekly", 1, B334="Fortnightly", 2, B334="Monthly", 3, B334="Every 3 Months", 4, B334="Quarterly", 5, B334="Annually", 6)</f>
        <v>3</v>
      </c>
    </row>
    <row r="335" spans="1:4" x14ac:dyDescent="0.2">
      <c r="A335" t="s">
        <v>25</v>
      </c>
      <c r="B335" t="s">
        <v>75</v>
      </c>
      <c r="C335" s="73">
        <f t="shared" si="5"/>
        <v>1</v>
      </c>
      <c r="D335" s="73" cm="1">
        <f t="array" ref="D335">_xlfn.IFS(B335= "Bi-weekly", 0,  B335="Weekly", 1, B335="Fortnightly", 2, B335="Monthly", 3, B335="Every 3 Months", 4, B335="Quarterly", 5, B335="Annually", 6)</f>
        <v>0</v>
      </c>
    </row>
    <row r="336" spans="1:4" x14ac:dyDescent="0.2">
      <c r="A336" t="s">
        <v>25</v>
      </c>
      <c r="B336" t="s">
        <v>48</v>
      </c>
      <c r="C336" s="73">
        <f t="shared" si="5"/>
        <v>1</v>
      </c>
      <c r="D336" s="73" cm="1">
        <f t="array" ref="D336">_xlfn.IFS(B336= "Bi-weekly", 0,  B336="Weekly", 1, B336="Fortnightly", 2, B336="Monthly", 3, B336="Every 3 Months", 4, B336="Quarterly", 5, B336="Annually", 6)</f>
        <v>6</v>
      </c>
    </row>
    <row r="337" spans="1:4" x14ac:dyDescent="0.2">
      <c r="A337" t="s">
        <v>25</v>
      </c>
      <c r="B337" t="s">
        <v>96</v>
      </c>
      <c r="C337" s="73">
        <f t="shared" si="5"/>
        <v>1</v>
      </c>
      <c r="D337" s="73" cm="1">
        <f t="array" ref="D337">_xlfn.IFS(B337= "Bi-weekly", 0,  B337="Weekly", 1, B337="Fortnightly", 2, B337="Monthly", 3, B337="Every 3 Months", 4, B337="Quarterly", 5, B337="Annually", 6)</f>
        <v>4</v>
      </c>
    </row>
    <row r="338" spans="1:4" x14ac:dyDescent="0.2">
      <c r="A338" t="s">
        <v>25</v>
      </c>
      <c r="B338" t="s">
        <v>48</v>
      </c>
      <c r="C338" s="73">
        <f t="shared" si="5"/>
        <v>1</v>
      </c>
      <c r="D338" s="73" cm="1">
        <f t="array" ref="D338">_xlfn.IFS(B338= "Bi-weekly", 0,  B338="Weekly", 1, B338="Fortnightly", 2, B338="Monthly", 3, B338="Every 3 Months", 4, B338="Quarterly", 5, B338="Annually", 6)</f>
        <v>6</v>
      </c>
    </row>
    <row r="339" spans="1:4" x14ac:dyDescent="0.2">
      <c r="A339" t="s">
        <v>25</v>
      </c>
      <c r="B339" t="s">
        <v>48</v>
      </c>
      <c r="C339" s="73">
        <f t="shared" si="5"/>
        <v>1</v>
      </c>
      <c r="D339" s="73" cm="1">
        <f t="array" ref="D339">_xlfn.IFS(B339= "Bi-weekly", 0,  B339="Weekly", 1, B339="Fortnightly", 2, B339="Monthly", 3, B339="Every 3 Months", 4, B339="Quarterly", 5, B339="Annually", 6)</f>
        <v>6</v>
      </c>
    </row>
    <row r="340" spans="1:4" x14ac:dyDescent="0.2">
      <c r="A340" t="s">
        <v>25</v>
      </c>
      <c r="B340" t="s">
        <v>39</v>
      </c>
      <c r="C340" s="73">
        <f t="shared" si="5"/>
        <v>1</v>
      </c>
      <c r="D340" s="73" cm="1">
        <f t="array" ref="D340">_xlfn.IFS(B340= "Bi-weekly", 0,  B340="Weekly", 1, B340="Fortnightly", 2, B340="Monthly", 3, B340="Every 3 Months", 4, B340="Quarterly", 5, B340="Annually", 6)</f>
        <v>1</v>
      </c>
    </row>
    <row r="341" spans="1:4" x14ac:dyDescent="0.2">
      <c r="A341" t="s">
        <v>25</v>
      </c>
      <c r="B341" t="s">
        <v>96</v>
      </c>
      <c r="C341" s="73">
        <f t="shared" si="5"/>
        <v>1</v>
      </c>
      <c r="D341" s="73" cm="1">
        <f t="array" ref="D341">_xlfn.IFS(B341= "Bi-weekly", 0,  B341="Weekly", 1, B341="Fortnightly", 2, B341="Monthly", 3, B341="Every 3 Months", 4, B341="Quarterly", 5, B341="Annually", 6)</f>
        <v>4</v>
      </c>
    </row>
    <row r="342" spans="1:4" x14ac:dyDescent="0.2">
      <c r="A342" t="s">
        <v>25</v>
      </c>
      <c r="B342" t="s">
        <v>96</v>
      </c>
      <c r="C342" s="73">
        <f t="shared" si="5"/>
        <v>1</v>
      </c>
      <c r="D342" s="73" cm="1">
        <f t="array" ref="D342">_xlfn.IFS(B342= "Bi-weekly", 0,  B342="Weekly", 1, B342="Fortnightly", 2, B342="Monthly", 3, B342="Every 3 Months", 4, B342="Quarterly", 5, B342="Annually", 6)</f>
        <v>4</v>
      </c>
    </row>
    <row r="343" spans="1:4" x14ac:dyDescent="0.2">
      <c r="A343" t="s">
        <v>25</v>
      </c>
      <c r="B343" t="s">
        <v>75</v>
      </c>
      <c r="C343" s="73">
        <f t="shared" si="5"/>
        <v>1</v>
      </c>
      <c r="D343" s="73" cm="1">
        <f t="array" ref="D343">_xlfn.IFS(B343= "Bi-weekly", 0,  B343="Weekly", 1, B343="Fortnightly", 2, B343="Monthly", 3, B343="Every 3 Months", 4, B343="Quarterly", 5, B343="Annually", 6)</f>
        <v>0</v>
      </c>
    </row>
    <row r="344" spans="1:4" x14ac:dyDescent="0.2">
      <c r="A344" t="s">
        <v>25</v>
      </c>
      <c r="B344" t="s">
        <v>96</v>
      </c>
      <c r="C344" s="73">
        <f t="shared" si="5"/>
        <v>1</v>
      </c>
      <c r="D344" s="73" cm="1">
        <f t="array" ref="D344">_xlfn.IFS(B344= "Bi-weekly", 0,  B344="Weekly", 1, B344="Fortnightly", 2, B344="Monthly", 3, B344="Every 3 Months", 4, B344="Quarterly", 5, B344="Annually", 6)</f>
        <v>4</v>
      </c>
    </row>
    <row r="345" spans="1:4" x14ac:dyDescent="0.2">
      <c r="A345" t="s">
        <v>25</v>
      </c>
      <c r="B345" t="s">
        <v>87</v>
      </c>
      <c r="C345" s="73">
        <f t="shared" si="5"/>
        <v>1</v>
      </c>
      <c r="D345" s="73" cm="1">
        <f t="array" ref="D345">_xlfn.IFS(B345= "Bi-weekly", 0,  B345="Weekly", 1, B345="Fortnightly", 2, B345="Monthly", 3, B345="Every 3 Months", 4, B345="Quarterly", 5, B345="Annually", 6)</f>
        <v>3</v>
      </c>
    </row>
    <row r="346" spans="1:4" x14ac:dyDescent="0.2">
      <c r="A346" t="s">
        <v>25</v>
      </c>
      <c r="B346" t="s">
        <v>87</v>
      </c>
      <c r="C346" s="73">
        <f t="shared" si="5"/>
        <v>1</v>
      </c>
      <c r="D346" s="73" cm="1">
        <f t="array" ref="D346">_xlfn.IFS(B346= "Bi-weekly", 0,  B346="Weekly", 1, B346="Fortnightly", 2, B346="Monthly", 3, B346="Every 3 Months", 4, B346="Quarterly", 5, B346="Annually", 6)</f>
        <v>3</v>
      </c>
    </row>
    <row r="347" spans="1:4" x14ac:dyDescent="0.2">
      <c r="A347" t="s">
        <v>25</v>
      </c>
      <c r="B347" t="s">
        <v>48</v>
      </c>
      <c r="C347" s="73">
        <f t="shared" si="5"/>
        <v>1</v>
      </c>
      <c r="D347" s="73" cm="1">
        <f t="array" ref="D347">_xlfn.IFS(B347= "Bi-weekly", 0,  B347="Weekly", 1, B347="Fortnightly", 2, B347="Monthly", 3, B347="Every 3 Months", 4, B347="Quarterly", 5, B347="Annually", 6)</f>
        <v>6</v>
      </c>
    </row>
    <row r="348" spans="1:4" x14ac:dyDescent="0.2">
      <c r="A348" t="s">
        <v>25</v>
      </c>
      <c r="B348" t="s">
        <v>39</v>
      </c>
      <c r="C348" s="73">
        <f t="shared" si="5"/>
        <v>1</v>
      </c>
      <c r="D348" s="73" cm="1">
        <f t="array" ref="D348">_xlfn.IFS(B348= "Bi-weekly", 0,  B348="Weekly", 1, B348="Fortnightly", 2, B348="Monthly", 3, B348="Every 3 Months", 4, B348="Quarterly", 5, B348="Annually", 6)</f>
        <v>1</v>
      </c>
    </row>
    <row r="349" spans="1:4" x14ac:dyDescent="0.2">
      <c r="A349" t="s">
        <v>25</v>
      </c>
      <c r="B349" t="s">
        <v>28</v>
      </c>
      <c r="C349" s="73">
        <f t="shared" si="5"/>
        <v>1</v>
      </c>
      <c r="D349" s="73" cm="1">
        <f t="array" ref="D349">_xlfn.IFS(B349= "Bi-weekly", 0,  B349="Weekly", 1, B349="Fortnightly", 2, B349="Monthly", 3, B349="Every 3 Months", 4, B349="Quarterly", 5, B349="Annually", 6)</f>
        <v>2</v>
      </c>
    </row>
    <row r="350" spans="1:4" x14ac:dyDescent="0.2">
      <c r="A350" t="s">
        <v>25</v>
      </c>
      <c r="B350" t="s">
        <v>28</v>
      </c>
      <c r="C350" s="73">
        <f t="shared" si="5"/>
        <v>1</v>
      </c>
      <c r="D350" s="73" cm="1">
        <f t="array" ref="D350">_xlfn.IFS(B350= "Bi-weekly", 0,  B350="Weekly", 1, B350="Fortnightly", 2, B350="Monthly", 3, B350="Every 3 Months", 4, B350="Quarterly", 5, B350="Annually", 6)</f>
        <v>2</v>
      </c>
    </row>
    <row r="351" spans="1:4" x14ac:dyDescent="0.2">
      <c r="A351" t="s">
        <v>25</v>
      </c>
      <c r="B351" t="s">
        <v>75</v>
      </c>
      <c r="C351" s="73">
        <f t="shared" si="5"/>
        <v>1</v>
      </c>
      <c r="D351" s="73" cm="1">
        <f t="array" ref="D351">_xlfn.IFS(B351= "Bi-weekly", 0,  B351="Weekly", 1, B351="Fortnightly", 2, B351="Monthly", 3, B351="Every 3 Months", 4, B351="Quarterly", 5, B351="Annually", 6)</f>
        <v>0</v>
      </c>
    </row>
    <row r="352" spans="1:4" x14ac:dyDescent="0.2">
      <c r="A352" t="s">
        <v>25</v>
      </c>
      <c r="B352" t="s">
        <v>28</v>
      </c>
      <c r="C352" s="73">
        <f t="shared" si="5"/>
        <v>1</v>
      </c>
      <c r="D352" s="73" cm="1">
        <f t="array" ref="D352">_xlfn.IFS(B352= "Bi-weekly", 0,  B352="Weekly", 1, B352="Fortnightly", 2, B352="Monthly", 3, B352="Every 3 Months", 4, B352="Quarterly", 5, B352="Annually", 6)</f>
        <v>2</v>
      </c>
    </row>
    <row r="353" spans="1:4" x14ac:dyDescent="0.2">
      <c r="A353" t="s">
        <v>25</v>
      </c>
      <c r="B353" t="s">
        <v>75</v>
      </c>
      <c r="C353" s="73">
        <f t="shared" si="5"/>
        <v>1</v>
      </c>
      <c r="D353" s="73" cm="1">
        <f t="array" ref="D353">_xlfn.IFS(B353= "Bi-weekly", 0,  B353="Weekly", 1, B353="Fortnightly", 2, B353="Monthly", 3, B353="Every 3 Months", 4, B353="Quarterly", 5, B353="Annually", 6)</f>
        <v>0</v>
      </c>
    </row>
    <row r="354" spans="1:4" x14ac:dyDescent="0.2">
      <c r="A354" t="s">
        <v>25</v>
      </c>
      <c r="B354" t="s">
        <v>96</v>
      </c>
      <c r="C354" s="73">
        <f t="shared" si="5"/>
        <v>1</v>
      </c>
      <c r="D354" s="73" cm="1">
        <f t="array" ref="D354">_xlfn.IFS(B354= "Bi-weekly", 0,  B354="Weekly", 1, B354="Fortnightly", 2, B354="Monthly", 3, B354="Every 3 Months", 4, B354="Quarterly", 5, B354="Annually", 6)</f>
        <v>4</v>
      </c>
    </row>
    <row r="355" spans="1:4" x14ac:dyDescent="0.2">
      <c r="A355" t="s">
        <v>25</v>
      </c>
      <c r="B355" t="s">
        <v>87</v>
      </c>
      <c r="C355" s="73">
        <f t="shared" si="5"/>
        <v>1</v>
      </c>
      <c r="D355" s="73" cm="1">
        <f t="array" ref="D355">_xlfn.IFS(B355= "Bi-weekly", 0,  B355="Weekly", 1, B355="Fortnightly", 2, B355="Monthly", 3, B355="Every 3 Months", 4, B355="Quarterly", 5, B355="Annually", 6)</f>
        <v>3</v>
      </c>
    </row>
    <row r="356" spans="1:4" x14ac:dyDescent="0.2">
      <c r="A356" t="s">
        <v>25</v>
      </c>
      <c r="B356" t="s">
        <v>39</v>
      </c>
      <c r="C356" s="73">
        <f t="shared" si="5"/>
        <v>1</v>
      </c>
      <c r="D356" s="73" cm="1">
        <f t="array" ref="D356">_xlfn.IFS(B356= "Bi-weekly", 0,  B356="Weekly", 1, B356="Fortnightly", 2, B356="Monthly", 3, B356="Every 3 Months", 4, B356="Quarterly", 5, B356="Annually", 6)</f>
        <v>1</v>
      </c>
    </row>
    <row r="357" spans="1:4" x14ac:dyDescent="0.2">
      <c r="A357" t="s">
        <v>25</v>
      </c>
      <c r="B357" t="s">
        <v>96</v>
      </c>
      <c r="C357" s="73">
        <f t="shared" si="5"/>
        <v>1</v>
      </c>
      <c r="D357" s="73" cm="1">
        <f t="array" ref="D357">_xlfn.IFS(B357= "Bi-weekly", 0,  B357="Weekly", 1, B357="Fortnightly", 2, B357="Monthly", 3, B357="Every 3 Months", 4, B357="Quarterly", 5, B357="Annually", 6)</f>
        <v>4</v>
      </c>
    </row>
    <row r="358" spans="1:4" x14ac:dyDescent="0.2">
      <c r="A358" t="s">
        <v>25</v>
      </c>
      <c r="B358" t="s">
        <v>39</v>
      </c>
      <c r="C358" s="73">
        <f t="shared" si="5"/>
        <v>1</v>
      </c>
      <c r="D358" s="73" cm="1">
        <f t="array" ref="D358">_xlfn.IFS(B358= "Bi-weekly", 0,  B358="Weekly", 1, B358="Fortnightly", 2, B358="Monthly", 3, B358="Every 3 Months", 4, B358="Quarterly", 5, B358="Annually", 6)</f>
        <v>1</v>
      </c>
    </row>
    <row r="359" spans="1:4" x14ac:dyDescent="0.2">
      <c r="A359" t="s">
        <v>25</v>
      </c>
      <c r="B359" t="s">
        <v>75</v>
      </c>
      <c r="C359" s="73">
        <f t="shared" si="5"/>
        <v>1</v>
      </c>
      <c r="D359" s="73" cm="1">
        <f t="array" ref="D359">_xlfn.IFS(B359= "Bi-weekly", 0,  B359="Weekly", 1, B359="Fortnightly", 2, B359="Monthly", 3, B359="Every 3 Months", 4, B359="Quarterly", 5, B359="Annually", 6)</f>
        <v>0</v>
      </c>
    </row>
    <row r="360" spans="1:4" x14ac:dyDescent="0.2">
      <c r="A360" t="s">
        <v>25</v>
      </c>
      <c r="B360" t="s">
        <v>96</v>
      </c>
      <c r="C360" s="73">
        <f t="shared" si="5"/>
        <v>1</v>
      </c>
      <c r="D360" s="73" cm="1">
        <f t="array" ref="D360">_xlfn.IFS(B360= "Bi-weekly", 0,  B360="Weekly", 1, B360="Fortnightly", 2, B360="Monthly", 3, B360="Every 3 Months", 4, B360="Quarterly", 5, B360="Annually", 6)</f>
        <v>4</v>
      </c>
    </row>
    <row r="361" spans="1:4" x14ac:dyDescent="0.2">
      <c r="A361" t="s">
        <v>25</v>
      </c>
      <c r="B361" t="s">
        <v>96</v>
      </c>
      <c r="C361" s="73">
        <f t="shared" si="5"/>
        <v>1</v>
      </c>
      <c r="D361" s="73" cm="1">
        <f t="array" ref="D361">_xlfn.IFS(B361= "Bi-weekly", 0,  B361="Weekly", 1, B361="Fortnightly", 2, B361="Monthly", 3, B361="Every 3 Months", 4, B361="Quarterly", 5, B361="Annually", 6)</f>
        <v>4</v>
      </c>
    </row>
    <row r="362" spans="1:4" x14ac:dyDescent="0.2">
      <c r="A362" t="s">
        <v>25</v>
      </c>
      <c r="B362" t="s">
        <v>28</v>
      </c>
      <c r="C362" s="73">
        <f t="shared" si="5"/>
        <v>1</v>
      </c>
      <c r="D362" s="73" cm="1">
        <f t="array" ref="D362">_xlfn.IFS(B362= "Bi-weekly", 0,  B362="Weekly", 1, B362="Fortnightly", 2, B362="Monthly", 3, B362="Every 3 Months", 4, B362="Quarterly", 5, B362="Annually", 6)</f>
        <v>2</v>
      </c>
    </row>
    <row r="363" spans="1:4" x14ac:dyDescent="0.2">
      <c r="A363" t="s">
        <v>25</v>
      </c>
      <c r="B363" t="s">
        <v>48</v>
      </c>
      <c r="C363" s="73">
        <f t="shared" si="5"/>
        <v>1</v>
      </c>
      <c r="D363" s="73" cm="1">
        <f t="array" ref="D363">_xlfn.IFS(B363= "Bi-weekly", 0,  B363="Weekly", 1, B363="Fortnightly", 2, B363="Monthly", 3, B363="Every 3 Months", 4, B363="Quarterly", 5, B363="Annually", 6)</f>
        <v>6</v>
      </c>
    </row>
    <row r="364" spans="1:4" x14ac:dyDescent="0.2">
      <c r="A364" t="s">
        <v>25</v>
      </c>
      <c r="B364" t="s">
        <v>28</v>
      </c>
      <c r="C364" s="73">
        <f t="shared" si="5"/>
        <v>1</v>
      </c>
      <c r="D364" s="73" cm="1">
        <f t="array" ref="D364">_xlfn.IFS(B364= "Bi-weekly", 0,  B364="Weekly", 1, B364="Fortnightly", 2, B364="Monthly", 3, B364="Every 3 Months", 4, B364="Quarterly", 5, B364="Annually", 6)</f>
        <v>2</v>
      </c>
    </row>
    <row r="365" spans="1:4" x14ac:dyDescent="0.2">
      <c r="A365" t="s">
        <v>25</v>
      </c>
      <c r="B365" t="s">
        <v>28</v>
      </c>
      <c r="C365" s="73">
        <f t="shared" si="5"/>
        <v>1</v>
      </c>
      <c r="D365" s="73" cm="1">
        <f t="array" ref="D365">_xlfn.IFS(B365= "Bi-weekly", 0,  B365="Weekly", 1, B365="Fortnightly", 2, B365="Monthly", 3, B365="Every 3 Months", 4, B365="Quarterly", 5, B365="Annually", 6)</f>
        <v>2</v>
      </c>
    </row>
    <row r="366" spans="1:4" x14ac:dyDescent="0.2">
      <c r="A366" t="s">
        <v>25</v>
      </c>
      <c r="B366" t="s">
        <v>96</v>
      </c>
      <c r="C366" s="73">
        <f t="shared" si="5"/>
        <v>1</v>
      </c>
      <c r="D366" s="73" cm="1">
        <f t="array" ref="D366">_xlfn.IFS(B366= "Bi-weekly", 0,  B366="Weekly", 1, B366="Fortnightly", 2, B366="Monthly", 3, B366="Every 3 Months", 4, B366="Quarterly", 5, B366="Annually", 6)</f>
        <v>4</v>
      </c>
    </row>
    <row r="367" spans="1:4" x14ac:dyDescent="0.2">
      <c r="A367" t="s">
        <v>25</v>
      </c>
      <c r="B367" t="s">
        <v>57</v>
      </c>
      <c r="C367" s="73">
        <f t="shared" si="5"/>
        <v>1</v>
      </c>
      <c r="D367" s="73" cm="1">
        <f t="array" ref="D367">_xlfn.IFS(B367= "Bi-weekly", 0,  B367="Weekly", 1, B367="Fortnightly", 2, B367="Monthly", 3, B367="Every 3 Months", 4, B367="Quarterly", 5, B367="Annually", 6)</f>
        <v>5</v>
      </c>
    </row>
    <row r="368" spans="1:4" x14ac:dyDescent="0.2">
      <c r="A368" t="s">
        <v>25</v>
      </c>
      <c r="B368" t="s">
        <v>28</v>
      </c>
      <c r="C368" s="73">
        <f t="shared" si="5"/>
        <v>1</v>
      </c>
      <c r="D368" s="73" cm="1">
        <f t="array" ref="D368">_xlfn.IFS(B368= "Bi-weekly", 0,  B368="Weekly", 1, B368="Fortnightly", 2, B368="Monthly", 3, B368="Every 3 Months", 4, B368="Quarterly", 5, B368="Annually", 6)</f>
        <v>2</v>
      </c>
    </row>
    <row r="369" spans="1:4" x14ac:dyDescent="0.2">
      <c r="A369" t="s">
        <v>25</v>
      </c>
      <c r="B369" t="s">
        <v>87</v>
      </c>
      <c r="C369" s="73">
        <f t="shared" si="5"/>
        <v>1</v>
      </c>
      <c r="D369" s="73" cm="1">
        <f t="array" ref="D369">_xlfn.IFS(B369= "Bi-weekly", 0,  B369="Weekly", 1, B369="Fortnightly", 2, B369="Monthly", 3, B369="Every 3 Months", 4, B369="Quarterly", 5, B369="Annually", 6)</f>
        <v>3</v>
      </c>
    </row>
    <row r="370" spans="1:4" x14ac:dyDescent="0.2">
      <c r="A370" t="s">
        <v>25</v>
      </c>
      <c r="B370" t="s">
        <v>87</v>
      </c>
      <c r="C370" s="73">
        <f t="shared" si="5"/>
        <v>1</v>
      </c>
      <c r="D370" s="73" cm="1">
        <f t="array" ref="D370">_xlfn.IFS(B370= "Bi-weekly", 0,  B370="Weekly", 1, B370="Fortnightly", 2, B370="Monthly", 3, B370="Every 3 Months", 4, B370="Quarterly", 5, B370="Annually", 6)</f>
        <v>3</v>
      </c>
    </row>
    <row r="371" spans="1:4" x14ac:dyDescent="0.2">
      <c r="A371" t="s">
        <v>25</v>
      </c>
      <c r="B371" t="s">
        <v>57</v>
      </c>
      <c r="C371" s="73">
        <f t="shared" si="5"/>
        <v>1</v>
      </c>
      <c r="D371" s="73" cm="1">
        <f t="array" ref="D371">_xlfn.IFS(B371= "Bi-weekly", 0,  B371="Weekly", 1, B371="Fortnightly", 2, B371="Monthly", 3, B371="Every 3 Months", 4, B371="Quarterly", 5, B371="Annually", 6)</f>
        <v>5</v>
      </c>
    </row>
    <row r="372" spans="1:4" x14ac:dyDescent="0.2">
      <c r="A372" t="s">
        <v>25</v>
      </c>
      <c r="B372" t="s">
        <v>39</v>
      </c>
      <c r="C372" s="73">
        <f t="shared" si="5"/>
        <v>1</v>
      </c>
      <c r="D372" s="73" cm="1">
        <f t="array" ref="D372">_xlfn.IFS(B372= "Bi-weekly", 0,  B372="Weekly", 1, B372="Fortnightly", 2, B372="Monthly", 3, B372="Every 3 Months", 4, B372="Quarterly", 5, B372="Annually", 6)</f>
        <v>1</v>
      </c>
    </row>
    <row r="373" spans="1:4" x14ac:dyDescent="0.2">
      <c r="A373" t="s">
        <v>25</v>
      </c>
      <c r="B373" t="s">
        <v>87</v>
      </c>
      <c r="C373" s="73">
        <f t="shared" si="5"/>
        <v>1</v>
      </c>
      <c r="D373" s="73" cm="1">
        <f t="array" ref="D373">_xlfn.IFS(B373= "Bi-weekly", 0,  B373="Weekly", 1, B373="Fortnightly", 2, B373="Monthly", 3, B373="Every 3 Months", 4, B373="Quarterly", 5, B373="Annually", 6)</f>
        <v>3</v>
      </c>
    </row>
    <row r="374" spans="1:4" x14ac:dyDescent="0.2">
      <c r="A374" t="s">
        <v>25</v>
      </c>
      <c r="B374" t="s">
        <v>39</v>
      </c>
      <c r="C374" s="73">
        <f t="shared" si="5"/>
        <v>1</v>
      </c>
      <c r="D374" s="73" cm="1">
        <f t="array" ref="D374">_xlfn.IFS(B374= "Bi-weekly", 0,  B374="Weekly", 1, B374="Fortnightly", 2, B374="Monthly", 3, B374="Every 3 Months", 4, B374="Quarterly", 5, B374="Annually", 6)</f>
        <v>1</v>
      </c>
    </row>
    <row r="375" spans="1:4" x14ac:dyDescent="0.2">
      <c r="A375" t="s">
        <v>25</v>
      </c>
      <c r="B375" t="s">
        <v>75</v>
      </c>
      <c r="C375" s="73">
        <f t="shared" si="5"/>
        <v>1</v>
      </c>
      <c r="D375" s="73" cm="1">
        <f t="array" ref="D375">_xlfn.IFS(B375= "Bi-weekly", 0,  B375="Weekly", 1, B375="Fortnightly", 2, B375="Monthly", 3, B375="Every 3 Months", 4, B375="Quarterly", 5, B375="Annually", 6)</f>
        <v>0</v>
      </c>
    </row>
    <row r="376" spans="1:4" x14ac:dyDescent="0.2">
      <c r="A376" t="s">
        <v>25</v>
      </c>
      <c r="B376" t="s">
        <v>87</v>
      </c>
      <c r="C376" s="73">
        <f t="shared" si="5"/>
        <v>1</v>
      </c>
      <c r="D376" s="73" cm="1">
        <f t="array" ref="D376">_xlfn.IFS(B376= "Bi-weekly", 0,  B376="Weekly", 1, B376="Fortnightly", 2, B376="Monthly", 3, B376="Every 3 Months", 4, B376="Quarterly", 5, B376="Annually", 6)</f>
        <v>3</v>
      </c>
    </row>
    <row r="377" spans="1:4" x14ac:dyDescent="0.2">
      <c r="A377" t="s">
        <v>25</v>
      </c>
      <c r="B377" t="s">
        <v>57</v>
      </c>
      <c r="C377" s="73">
        <f t="shared" si="5"/>
        <v>1</v>
      </c>
      <c r="D377" s="73" cm="1">
        <f t="array" ref="D377">_xlfn.IFS(B377= "Bi-weekly", 0,  B377="Weekly", 1, B377="Fortnightly", 2, B377="Monthly", 3, B377="Every 3 Months", 4, B377="Quarterly", 5, B377="Annually", 6)</f>
        <v>5</v>
      </c>
    </row>
    <row r="378" spans="1:4" x14ac:dyDescent="0.2">
      <c r="A378" t="s">
        <v>25</v>
      </c>
      <c r="B378" t="s">
        <v>75</v>
      </c>
      <c r="C378" s="73">
        <f t="shared" si="5"/>
        <v>1</v>
      </c>
      <c r="D378" s="73" cm="1">
        <f t="array" ref="D378">_xlfn.IFS(B378= "Bi-weekly", 0,  B378="Weekly", 1, B378="Fortnightly", 2, B378="Monthly", 3, B378="Every 3 Months", 4, B378="Quarterly", 5, B378="Annually", 6)</f>
        <v>0</v>
      </c>
    </row>
    <row r="379" spans="1:4" x14ac:dyDescent="0.2">
      <c r="A379" t="s">
        <v>25</v>
      </c>
      <c r="B379" t="s">
        <v>96</v>
      </c>
      <c r="C379" s="73">
        <f t="shared" si="5"/>
        <v>1</v>
      </c>
      <c r="D379" s="73" cm="1">
        <f t="array" ref="D379">_xlfn.IFS(B379= "Bi-weekly", 0,  B379="Weekly", 1, B379="Fortnightly", 2, B379="Monthly", 3, B379="Every 3 Months", 4, B379="Quarterly", 5, B379="Annually", 6)</f>
        <v>4</v>
      </c>
    </row>
    <row r="380" spans="1:4" x14ac:dyDescent="0.2">
      <c r="A380" t="s">
        <v>25</v>
      </c>
      <c r="B380" t="s">
        <v>87</v>
      </c>
      <c r="C380" s="73">
        <f t="shared" si="5"/>
        <v>1</v>
      </c>
      <c r="D380" s="73" cm="1">
        <f t="array" ref="D380">_xlfn.IFS(B380= "Bi-weekly", 0,  B380="Weekly", 1, B380="Fortnightly", 2, B380="Monthly", 3, B380="Every 3 Months", 4, B380="Quarterly", 5, B380="Annually", 6)</f>
        <v>3</v>
      </c>
    </row>
    <row r="381" spans="1:4" x14ac:dyDescent="0.2">
      <c r="A381" t="s">
        <v>25</v>
      </c>
      <c r="B381" t="s">
        <v>75</v>
      </c>
      <c r="C381" s="73">
        <f t="shared" si="5"/>
        <v>1</v>
      </c>
      <c r="D381" s="73" cm="1">
        <f t="array" ref="D381">_xlfn.IFS(B381= "Bi-weekly", 0,  B381="Weekly", 1, B381="Fortnightly", 2, B381="Monthly", 3, B381="Every 3 Months", 4, B381="Quarterly", 5, B381="Annually", 6)</f>
        <v>0</v>
      </c>
    </row>
    <row r="382" spans="1:4" x14ac:dyDescent="0.2">
      <c r="A382" t="s">
        <v>25</v>
      </c>
      <c r="B382" t="s">
        <v>39</v>
      </c>
      <c r="C382" s="73">
        <f t="shared" si="5"/>
        <v>1</v>
      </c>
      <c r="D382" s="73" cm="1">
        <f t="array" ref="D382">_xlfn.IFS(B382= "Bi-weekly", 0,  B382="Weekly", 1, B382="Fortnightly", 2, B382="Monthly", 3, B382="Every 3 Months", 4, B382="Quarterly", 5, B382="Annually", 6)</f>
        <v>1</v>
      </c>
    </row>
    <row r="383" spans="1:4" x14ac:dyDescent="0.2">
      <c r="A383" t="s">
        <v>25</v>
      </c>
      <c r="B383" t="s">
        <v>96</v>
      </c>
      <c r="C383" s="73">
        <f t="shared" si="5"/>
        <v>1</v>
      </c>
      <c r="D383" s="73" cm="1">
        <f t="array" ref="D383">_xlfn.IFS(B383= "Bi-weekly", 0,  B383="Weekly", 1, B383="Fortnightly", 2, B383="Monthly", 3, B383="Every 3 Months", 4, B383="Quarterly", 5, B383="Annually", 6)</f>
        <v>4</v>
      </c>
    </row>
    <row r="384" spans="1:4" x14ac:dyDescent="0.2">
      <c r="A384" t="s">
        <v>25</v>
      </c>
      <c r="B384" t="s">
        <v>57</v>
      </c>
      <c r="C384" s="73">
        <f t="shared" si="5"/>
        <v>1</v>
      </c>
      <c r="D384" s="73" cm="1">
        <f t="array" ref="D384">_xlfn.IFS(B384= "Bi-weekly", 0,  B384="Weekly", 1, B384="Fortnightly", 2, B384="Monthly", 3, B384="Every 3 Months", 4, B384="Quarterly", 5, B384="Annually", 6)</f>
        <v>5</v>
      </c>
    </row>
    <row r="385" spans="1:4" x14ac:dyDescent="0.2">
      <c r="A385" t="s">
        <v>25</v>
      </c>
      <c r="B385" t="s">
        <v>57</v>
      </c>
      <c r="C385" s="73">
        <f t="shared" si="5"/>
        <v>1</v>
      </c>
      <c r="D385" s="73" cm="1">
        <f t="array" ref="D385">_xlfn.IFS(B385= "Bi-weekly", 0,  B385="Weekly", 1, B385="Fortnightly", 2, B385="Monthly", 3, B385="Every 3 Months", 4, B385="Quarterly", 5, B385="Annually", 6)</f>
        <v>5</v>
      </c>
    </row>
    <row r="386" spans="1:4" x14ac:dyDescent="0.2">
      <c r="A386" t="s">
        <v>25</v>
      </c>
      <c r="B386" t="s">
        <v>48</v>
      </c>
      <c r="C386" s="73">
        <f t="shared" si="5"/>
        <v>1</v>
      </c>
      <c r="D386" s="73" cm="1">
        <f t="array" ref="D386">_xlfn.IFS(B386= "Bi-weekly", 0,  B386="Weekly", 1, B386="Fortnightly", 2, B386="Monthly", 3, B386="Every 3 Months", 4, B386="Quarterly", 5, B386="Annually", 6)</f>
        <v>6</v>
      </c>
    </row>
    <row r="387" spans="1:4" x14ac:dyDescent="0.2">
      <c r="A387" t="s">
        <v>25</v>
      </c>
      <c r="B387" t="s">
        <v>75</v>
      </c>
      <c r="C387" s="73">
        <f t="shared" ref="C387:C450" si="6">IF(A387 = "Yes", 1,0)</f>
        <v>1</v>
      </c>
      <c r="D387" s="73" cm="1">
        <f t="array" ref="D387">_xlfn.IFS(B387= "Bi-weekly", 0,  B387="Weekly", 1, B387="Fortnightly", 2, B387="Monthly", 3, B387="Every 3 Months", 4, B387="Quarterly", 5, B387="Annually", 6)</f>
        <v>0</v>
      </c>
    </row>
    <row r="388" spans="1:4" x14ac:dyDescent="0.2">
      <c r="A388" t="s">
        <v>25</v>
      </c>
      <c r="B388" t="s">
        <v>57</v>
      </c>
      <c r="C388" s="73">
        <f t="shared" si="6"/>
        <v>1</v>
      </c>
      <c r="D388" s="73" cm="1">
        <f t="array" ref="D388">_xlfn.IFS(B388= "Bi-weekly", 0,  B388="Weekly", 1, B388="Fortnightly", 2, B388="Monthly", 3, B388="Every 3 Months", 4, B388="Quarterly", 5, B388="Annually", 6)</f>
        <v>5</v>
      </c>
    </row>
    <row r="389" spans="1:4" x14ac:dyDescent="0.2">
      <c r="A389" t="s">
        <v>25</v>
      </c>
      <c r="B389" t="s">
        <v>28</v>
      </c>
      <c r="C389" s="73">
        <f t="shared" si="6"/>
        <v>1</v>
      </c>
      <c r="D389" s="73" cm="1">
        <f t="array" ref="D389">_xlfn.IFS(B389= "Bi-weekly", 0,  B389="Weekly", 1, B389="Fortnightly", 2, B389="Monthly", 3, B389="Every 3 Months", 4, B389="Quarterly", 5, B389="Annually", 6)</f>
        <v>2</v>
      </c>
    </row>
    <row r="390" spans="1:4" x14ac:dyDescent="0.2">
      <c r="A390" t="s">
        <v>25</v>
      </c>
      <c r="B390" t="s">
        <v>57</v>
      </c>
      <c r="C390" s="73">
        <f t="shared" si="6"/>
        <v>1</v>
      </c>
      <c r="D390" s="73" cm="1">
        <f t="array" ref="D390">_xlfn.IFS(B390= "Bi-weekly", 0,  B390="Weekly", 1, B390="Fortnightly", 2, B390="Monthly", 3, B390="Every 3 Months", 4, B390="Quarterly", 5, B390="Annually", 6)</f>
        <v>5</v>
      </c>
    </row>
    <row r="391" spans="1:4" x14ac:dyDescent="0.2">
      <c r="A391" t="s">
        <v>25</v>
      </c>
      <c r="B391" t="s">
        <v>87</v>
      </c>
      <c r="C391" s="73">
        <f t="shared" si="6"/>
        <v>1</v>
      </c>
      <c r="D391" s="73" cm="1">
        <f t="array" ref="D391">_xlfn.IFS(B391= "Bi-weekly", 0,  B391="Weekly", 1, B391="Fortnightly", 2, B391="Monthly", 3, B391="Every 3 Months", 4, B391="Quarterly", 5, B391="Annually", 6)</f>
        <v>3</v>
      </c>
    </row>
    <row r="392" spans="1:4" x14ac:dyDescent="0.2">
      <c r="A392" t="s">
        <v>25</v>
      </c>
      <c r="B392" t="s">
        <v>48</v>
      </c>
      <c r="C392" s="73">
        <f t="shared" si="6"/>
        <v>1</v>
      </c>
      <c r="D392" s="73" cm="1">
        <f t="array" ref="D392">_xlfn.IFS(B392= "Bi-weekly", 0,  B392="Weekly", 1, B392="Fortnightly", 2, B392="Monthly", 3, B392="Every 3 Months", 4, B392="Quarterly", 5, B392="Annually", 6)</f>
        <v>6</v>
      </c>
    </row>
    <row r="393" spans="1:4" x14ac:dyDescent="0.2">
      <c r="A393" t="s">
        <v>25</v>
      </c>
      <c r="B393" t="s">
        <v>28</v>
      </c>
      <c r="C393" s="73">
        <f t="shared" si="6"/>
        <v>1</v>
      </c>
      <c r="D393" s="73" cm="1">
        <f t="array" ref="D393">_xlfn.IFS(B393= "Bi-weekly", 0,  B393="Weekly", 1, B393="Fortnightly", 2, B393="Monthly", 3, B393="Every 3 Months", 4, B393="Quarterly", 5, B393="Annually", 6)</f>
        <v>2</v>
      </c>
    </row>
    <row r="394" spans="1:4" x14ac:dyDescent="0.2">
      <c r="A394" t="s">
        <v>25</v>
      </c>
      <c r="B394" t="s">
        <v>48</v>
      </c>
      <c r="C394" s="73">
        <f t="shared" si="6"/>
        <v>1</v>
      </c>
      <c r="D394" s="73" cm="1">
        <f t="array" ref="D394">_xlfn.IFS(B394= "Bi-weekly", 0,  B394="Weekly", 1, B394="Fortnightly", 2, B394="Monthly", 3, B394="Every 3 Months", 4, B394="Quarterly", 5, B394="Annually", 6)</f>
        <v>6</v>
      </c>
    </row>
    <row r="395" spans="1:4" x14ac:dyDescent="0.2">
      <c r="A395" t="s">
        <v>25</v>
      </c>
      <c r="B395" t="s">
        <v>28</v>
      </c>
      <c r="C395" s="73">
        <f t="shared" si="6"/>
        <v>1</v>
      </c>
      <c r="D395" s="73" cm="1">
        <f t="array" ref="D395">_xlfn.IFS(B395= "Bi-weekly", 0,  B395="Weekly", 1, B395="Fortnightly", 2, B395="Monthly", 3, B395="Every 3 Months", 4, B395="Quarterly", 5, B395="Annually", 6)</f>
        <v>2</v>
      </c>
    </row>
    <row r="396" spans="1:4" x14ac:dyDescent="0.2">
      <c r="A396" t="s">
        <v>25</v>
      </c>
      <c r="B396" t="s">
        <v>75</v>
      </c>
      <c r="C396" s="73">
        <f t="shared" si="6"/>
        <v>1</v>
      </c>
      <c r="D396" s="73" cm="1">
        <f t="array" ref="D396">_xlfn.IFS(B396= "Bi-weekly", 0,  B396="Weekly", 1, B396="Fortnightly", 2, B396="Monthly", 3, B396="Every 3 Months", 4, B396="Quarterly", 5, B396="Annually", 6)</f>
        <v>0</v>
      </c>
    </row>
    <row r="397" spans="1:4" x14ac:dyDescent="0.2">
      <c r="A397" t="s">
        <v>25</v>
      </c>
      <c r="B397" t="s">
        <v>48</v>
      </c>
      <c r="C397" s="73">
        <f t="shared" si="6"/>
        <v>1</v>
      </c>
      <c r="D397" s="73" cm="1">
        <f t="array" ref="D397">_xlfn.IFS(B397= "Bi-weekly", 0,  B397="Weekly", 1, B397="Fortnightly", 2, B397="Monthly", 3, B397="Every 3 Months", 4, B397="Quarterly", 5, B397="Annually", 6)</f>
        <v>6</v>
      </c>
    </row>
    <row r="398" spans="1:4" x14ac:dyDescent="0.2">
      <c r="A398" t="s">
        <v>25</v>
      </c>
      <c r="B398" t="s">
        <v>48</v>
      </c>
      <c r="C398" s="73">
        <f t="shared" si="6"/>
        <v>1</v>
      </c>
      <c r="D398" s="73" cm="1">
        <f t="array" ref="D398">_xlfn.IFS(B398= "Bi-weekly", 0,  B398="Weekly", 1, B398="Fortnightly", 2, B398="Monthly", 3, B398="Every 3 Months", 4, B398="Quarterly", 5, B398="Annually", 6)</f>
        <v>6</v>
      </c>
    </row>
    <row r="399" spans="1:4" x14ac:dyDescent="0.2">
      <c r="A399" t="s">
        <v>25</v>
      </c>
      <c r="B399" t="s">
        <v>48</v>
      </c>
      <c r="C399" s="73">
        <f t="shared" si="6"/>
        <v>1</v>
      </c>
      <c r="D399" s="73" cm="1">
        <f t="array" ref="D399">_xlfn.IFS(B399= "Bi-weekly", 0,  B399="Weekly", 1, B399="Fortnightly", 2, B399="Monthly", 3, B399="Every 3 Months", 4, B399="Quarterly", 5, B399="Annually", 6)</f>
        <v>6</v>
      </c>
    </row>
    <row r="400" spans="1:4" x14ac:dyDescent="0.2">
      <c r="A400" t="s">
        <v>25</v>
      </c>
      <c r="B400" t="s">
        <v>96</v>
      </c>
      <c r="C400" s="73">
        <f t="shared" si="6"/>
        <v>1</v>
      </c>
      <c r="D400" s="73" cm="1">
        <f t="array" ref="D400">_xlfn.IFS(B400= "Bi-weekly", 0,  B400="Weekly", 1, B400="Fortnightly", 2, B400="Monthly", 3, B400="Every 3 Months", 4, B400="Quarterly", 5, B400="Annually", 6)</f>
        <v>4</v>
      </c>
    </row>
    <row r="401" spans="1:4" x14ac:dyDescent="0.2">
      <c r="A401" t="s">
        <v>25</v>
      </c>
      <c r="B401" t="s">
        <v>87</v>
      </c>
      <c r="C401" s="73">
        <f t="shared" si="6"/>
        <v>1</v>
      </c>
      <c r="D401" s="73" cm="1">
        <f t="array" ref="D401">_xlfn.IFS(B401= "Bi-weekly", 0,  B401="Weekly", 1, B401="Fortnightly", 2, B401="Monthly", 3, B401="Every 3 Months", 4, B401="Quarterly", 5, B401="Annually", 6)</f>
        <v>3</v>
      </c>
    </row>
    <row r="402" spans="1:4" x14ac:dyDescent="0.2">
      <c r="A402" t="s">
        <v>25</v>
      </c>
      <c r="B402" t="s">
        <v>28</v>
      </c>
      <c r="C402" s="73">
        <f t="shared" si="6"/>
        <v>1</v>
      </c>
      <c r="D402" s="73" cm="1">
        <f t="array" ref="D402">_xlfn.IFS(B402= "Bi-weekly", 0,  B402="Weekly", 1, B402="Fortnightly", 2, B402="Monthly", 3, B402="Every 3 Months", 4, B402="Quarterly", 5, B402="Annually", 6)</f>
        <v>2</v>
      </c>
    </row>
    <row r="403" spans="1:4" x14ac:dyDescent="0.2">
      <c r="A403" t="s">
        <v>25</v>
      </c>
      <c r="B403" t="s">
        <v>57</v>
      </c>
      <c r="C403" s="73">
        <f t="shared" si="6"/>
        <v>1</v>
      </c>
      <c r="D403" s="73" cm="1">
        <f t="array" ref="D403">_xlfn.IFS(B403= "Bi-weekly", 0,  B403="Weekly", 1, B403="Fortnightly", 2, B403="Monthly", 3, B403="Every 3 Months", 4, B403="Quarterly", 5, B403="Annually", 6)</f>
        <v>5</v>
      </c>
    </row>
    <row r="404" spans="1:4" x14ac:dyDescent="0.2">
      <c r="A404" t="s">
        <v>25</v>
      </c>
      <c r="B404" t="s">
        <v>87</v>
      </c>
      <c r="C404" s="73">
        <f t="shared" si="6"/>
        <v>1</v>
      </c>
      <c r="D404" s="73" cm="1">
        <f t="array" ref="D404">_xlfn.IFS(B404= "Bi-weekly", 0,  B404="Weekly", 1, B404="Fortnightly", 2, B404="Monthly", 3, B404="Every 3 Months", 4, B404="Quarterly", 5, B404="Annually", 6)</f>
        <v>3</v>
      </c>
    </row>
    <row r="405" spans="1:4" x14ac:dyDescent="0.2">
      <c r="A405" t="s">
        <v>25</v>
      </c>
      <c r="B405" t="s">
        <v>48</v>
      </c>
      <c r="C405" s="73">
        <f t="shared" si="6"/>
        <v>1</v>
      </c>
      <c r="D405" s="73" cm="1">
        <f t="array" ref="D405">_xlfn.IFS(B405= "Bi-weekly", 0,  B405="Weekly", 1, B405="Fortnightly", 2, B405="Monthly", 3, B405="Every 3 Months", 4, B405="Quarterly", 5, B405="Annually", 6)</f>
        <v>6</v>
      </c>
    </row>
    <row r="406" spans="1:4" x14ac:dyDescent="0.2">
      <c r="A406" t="s">
        <v>25</v>
      </c>
      <c r="B406" t="s">
        <v>87</v>
      </c>
      <c r="C406" s="73">
        <f t="shared" si="6"/>
        <v>1</v>
      </c>
      <c r="D406" s="73" cm="1">
        <f t="array" ref="D406">_xlfn.IFS(B406= "Bi-weekly", 0,  B406="Weekly", 1, B406="Fortnightly", 2, B406="Monthly", 3, B406="Every 3 Months", 4, B406="Quarterly", 5, B406="Annually", 6)</f>
        <v>3</v>
      </c>
    </row>
    <row r="407" spans="1:4" x14ac:dyDescent="0.2">
      <c r="A407" t="s">
        <v>25</v>
      </c>
      <c r="B407" t="s">
        <v>48</v>
      </c>
      <c r="C407" s="73">
        <f t="shared" si="6"/>
        <v>1</v>
      </c>
      <c r="D407" s="73" cm="1">
        <f t="array" ref="D407">_xlfn.IFS(B407= "Bi-weekly", 0,  B407="Weekly", 1, B407="Fortnightly", 2, B407="Monthly", 3, B407="Every 3 Months", 4, B407="Quarterly", 5, B407="Annually", 6)</f>
        <v>6</v>
      </c>
    </row>
    <row r="408" spans="1:4" x14ac:dyDescent="0.2">
      <c r="A408" t="s">
        <v>25</v>
      </c>
      <c r="B408" t="s">
        <v>87</v>
      </c>
      <c r="C408" s="73">
        <f t="shared" si="6"/>
        <v>1</v>
      </c>
      <c r="D408" s="73" cm="1">
        <f t="array" ref="D408">_xlfn.IFS(B408= "Bi-weekly", 0,  B408="Weekly", 1, B408="Fortnightly", 2, B408="Monthly", 3, B408="Every 3 Months", 4, B408="Quarterly", 5, B408="Annually", 6)</f>
        <v>3</v>
      </c>
    </row>
    <row r="409" spans="1:4" x14ac:dyDescent="0.2">
      <c r="A409" t="s">
        <v>25</v>
      </c>
      <c r="B409" t="s">
        <v>75</v>
      </c>
      <c r="C409" s="73">
        <f t="shared" si="6"/>
        <v>1</v>
      </c>
      <c r="D409" s="73" cm="1">
        <f t="array" ref="D409">_xlfn.IFS(B409= "Bi-weekly", 0,  B409="Weekly", 1, B409="Fortnightly", 2, B409="Monthly", 3, B409="Every 3 Months", 4, B409="Quarterly", 5, B409="Annually", 6)</f>
        <v>0</v>
      </c>
    </row>
    <row r="410" spans="1:4" x14ac:dyDescent="0.2">
      <c r="A410" t="s">
        <v>25</v>
      </c>
      <c r="B410" t="s">
        <v>28</v>
      </c>
      <c r="C410" s="73">
        <f t="shared" si="6"/>
        <v>1</v>
      </c>
      <c r="D410" s="73" cm="1">
        <f t="array" ref="D410">_xlfn.IFS(B410= "Bi-weekly", 0,  B410="Weekly", 1, B410="Fortnightly", 2, B410="Monthly", 3, B410="Every 3 Months", 4, B410="Quarterly", 5, B410="Annually", 6)</f>
        <v>2</v>
      </c>
    </row>
    <row r="411" spans="1:4" x14ac:dyDescent="0.2">
      <c r="A411" t="s">
        <v>25</v>
      </c>
      <c r="B411" t="s">
        <v>87</v>
      </c>
      <c r="C411" s="73">
        <f t="shared" si="6"/>
        <v>1</v>
      </c>
      <c r="D411" s="73" cm="1">
        <f t="array" ref="D411">_xlfn.IFS(B411= "Bi-weekly", 0,  B411="Weekly", 1, B411="Fortnightly", 2, B411="Monthly", 3, B411="Every 3 Months", 4, B411="Quarterly", 5, B411="Annually", 6)</f>
        <v>3</v>
      </c>
    </row>
    <row r="412" spans="1:4" x14ac:dyDescent="0.2">
      <c r="A412" t="s">
        <v>25</v>
      </c>
      <c r="B412" t="s">
        <v>57</v>
      </c>
      <c r="C412" s="73">
        <f t="shared" si="6"/>
        <v>1</v>
      </c>
      <c r="D412" s="73" cm="1">
        <f t="array" ref="D412">_xlfn.IFS(B412= "Bi-weekly", 0,  B412="Weekly", 1, B412="Fortnightly", 2, B412="Monthly", 3, B412="Every 3 Months", 4, B412="Quarterly", 5, B412="Annually", 6)</f>
        <v>5</v>
      </c>
    </row>
    <row r="413" spans="1:4" x14ac:dyDescent="0.2">
      <c r="A413" t="s">
        <v>25</v>
      </c>
      <c r="B413" t="s">
        <v>48</v>
      </c>
      <c r="C413" s="73">
        <f t="shared" si="6"/>
        <v>1</v>
      </c>
      <c r="D413" s="73" cm="1">
        <f t="array" ref="D413">_xlfn.IFS(B413= "Bi-weekly", 0,  B413="Weekly", 1, B413="Fortnightly", 2, B413="Monthly", 3, B413="Every 3 Months", 4, B413="Quarterly", 5, B413="Annually", 6)</f>
        <v>6</v>
      </c>
    </row>
    <row r="414" spans="1:4" x14ac:dyDescent="0.2">
      <c r="A414" t="s">
        <v>25</v>
      </c>
      <c r="B414" t="s">
        <v>39</v>
      </c>
      <c r="C414" s="73">
        <f t="shared" si="6"/>
        <v>1</v>
      </c>
      <c r="D414" s="73" cm="1">
        <f t="array" ref="D414">_xlfn.IFS(B414= "Bi-weekly", 0,  B414="Weekly", 1, B414="Fortnightly", 2, B414="Monthly", 3, B414="Every 3 Months", 4, B414="Quarterly", 5, B414="Annually", 6)</f>
        <v>1</v>
      </c>
    </row>
    <row r="415" spans="1:4" x14ac:dyDescent="0.2">
      <c r="A415" t="s">
        <v>25</v>
      </c>
      <c r="B415" t="s">
        <v>87</v>
      </c>
      <c r="C415" s="73">
        <f t="shared" si="6"/>
        <v>1</v>
      </c>
      <c r="D415" s="73" cm="1">
        <f t="array" ref="D415">_xlfn.IFS(B415= "Bi-weekly", 0,  B415="Weekly", 1, B415="Fortnightly", 2, B415="Monthly", 3, B415="Every 3 Months", 4, B415="Quarterly", 5, B415="Annually", 6)</f>
        <v>3</v>
      </c>
    </row>
    <row r="416" spans="1:4" x14ac:dyDescent="0.2">
      <c r="A416" t="s">
        <v>25</v>
      </c>
      <c r="B416" t="s">
        <v>39</v>
      </c>
      <c r="C416" s="73">
        <f t="shared" si="6"/>
        <v>1</v>
      </c>
      <c r="D416" s="73" cm="1">
        <f t="array" ref="D416">_xlfn.IFS(B416= "Bi-weekly", 0,  B416="Weekly", 1, B416="Fortnightly", 2, B416="Monthly", 3, B416="Every 3 Months", 4, B416="Quarterly", 5, B416="Annually", 6)</f>
        <v>1</v>
      </c>
    </row>
    <row r="417" spans="1:4" x14ac:dyDescent="0.2">
      <c r="A417" t="s">
        <v>25</v>
      </c>
      <c r="B417" t="s">
        <v>87</v>
      </c>
      <c r="C417" s="73">
        <f t="shared" si="6"/>
        <v>1</v>
      </c>
      <c r="D417" s="73" cm="1">
        <f t="array" ref="D417">_xlfn.IFS(B417= "Bi-weekly", 0,  B417="Weekly", 1, B417="Fortnightly", 2, B417="Monthly", 3, B417="Every 3 Months", 4, B417="Quarterly", 5, B417="Annually", 6)</f>
        <v>3</v>
      </c>
    </row>
    <row r="418" spans="1:4" x14ac:dyDescent="0.2">
      <c r="A418" t="s">
        <v>25</v>
      </c>
      <c r="B418" t="s">
        <v>28</v>
      </c>
      <c r="C418" s="73">
        <f t="shared" si="6"/>
        <v>1</v>
      </c>
      <c r="D418" s="73" cm="1">
        <f t="array" ref="D418">_xlfn.IFS(B418= "Bi-weekly", 0,  B418="Weekly", 1, B418="Fortnightly", 2, B418="Monthly", 3, B418="Every 3 Months", 4, B418="Quarterly", 5, B418="Annually", 6)</f>
        <v>2</v>
      </c>
    </row>
    <row r="419" spans="1:4" x14ac:dyDescent="0.2">
      <c r="A419" t="s">
        <v>25</v>
      </c>
      <c r="B419" t="s">
        <v>57</v>
      </c>
      <c r="C419" s="73">
        <f t="shared" si="6"/>
        <v>1</v>
      </c>
      <c r="D419" s="73" cm="1">
        <f t="array" ref="D419">_xlfn.IFS(B419= "Bi-weekly", 0,  B419="Weekly", 1, B419="Fortnightly", 2, B419="Monthly", 3, B419="Every 3 Months", 4, B419="Quarterly", 5, B419="Annually", 6)</f>
        <v>5</v>
      </c>
    </row>
    <row r="420" spans="1:4" x14ac:dyDescent="0.2">
      <c r="A420" t="s">
        <v>25</v>
      </c>
      <c r="B420" t="s">
        <v>75</v>
      </c>
      <c r="C420" s="73">
        <f t="shared" si="6"/>
        <v>1</v>
      </c>
      <c r="D420" s="73" cm="1">
        <f t="array" ref="D420">_xlfn.IFS(B420= "Bi-weekly", 0,  B420="Weekly", 1, B420="Fortnightly", 2, B420="Monthly", 3, B420="Every 3 Months", 4, B420="Quarterly", 5, B420="Annually", 6)</f>
        <v>0</v>
      </c>
    </row>
    <row r="421" spans="1:4" x14ac:dyDescent="0.2">
      <c r="A421" t="s">
        <v>25</v>
      </c>
      <c r="B421" t="s">
        <v>96</v>
      </c>
      <c r="C421" s="73">
        <f t="shared" si="6"/>
        <v>1</v>
      </c>
      <c r="D421" s="73" cm="1">
        <f t="array" ref="D421">_xlfn.IFS(B421= "Bi-weekly", 0,  B421="Weekly", 1, B421="Fortnightly", 2, B421="Monthly", 3, B421="Every 3 Months", 4, B421="Quarterly", 5, B421="Annually", 6)</f>
        <v>4</v>
      </c>
    </row>
    <row r="422" spans="1:4" x14ac:dyDescent="0.2">
      <c r="A422" t="s">
        <v>25</v>
      </c>
      <c r="B422" t="s">
        <v>75</v>
      </c>
      <c r="C422" s="73">
        <f t="shared" si="6"/>
        <v>1</v>
      </c>
      <c r="D422" s="73" cm="1">
        <f t="array" ref="D422">_xlfn.IFS(B422= "Bi-weekly", 0,  B422="Weekly", 1, B422="Fortnightly", 2, B422="Monthly", 3, B422="Every 3 Months", 4, B422="Quarterly", 5, B422="Annually", 6)</f>
        <v>0</v>
      </c>
    </row>
    <row r="423" spans="1:4" x14ac:dyDescent="0.2">
      <c r="A423" t="s">
        <v>25</v>
      </c>
      <c r="B423" t="s">
        <v>75</v>
      </c>
      <c r="C423" s="73">
        <f t="shared" si="6"/>
        <v>1</v>
      </c>
      <c r="D423" s="73" cm="1">
        <f t="array" ref="D423">_xlfn.IFS(B423= "Bi-weekly", 0,  B423="Weekly", 1, B423="Fortnightly", 2, B423="Monthly", 3, B423="Every 3 Months", 4, B423="Quarterly", 5, B423="Annually", 6)</f>
        <v>0</v>
      </c>
    </row>
    <row r="424" spans="1:4" x14ac:dyDescent="0.2">
      <c r="A424" t="s">
        <v>25</v>
      </c>
      <c r="B424" t="s">
        <v>48</v>
      </c>
      <c r="C424" s="73">
        <f t="shared" si="6"/>
        <v>1</v>
      </c>
      <c r="D424" s="73" cm="1">
        <f t="array" ref="D424">_xlfn.IFS(B424= "Bi-weekly", 0,  B424="Weekly", 1, B424="Fortnightly", 2, B424="Monthly", 3, B424="Every 3 Months", 4, B424="Quarterly", 5, B424="Annually", 6)</f>
        <v>6</v>
      </c>
    </row>
    <row r="425" spans="1:4" x14ac:dyDescent="0.2">
      <c r="A425" t="s">
        <v>25</v>
      </c>
      <c r="B425" t="s">
        <v>75</v>
      </c>
      <c r="C425" s="73">
        <f t="shared" si="6"/>
        <v>1</v>
      </c>
      <c r="D425" s="73" cm="1">
        <f t="array" ref="D425">_xlfn.IFS(B425= "Bi-weekly", 0,  B425="Weekly", 1, B425="Fortnightly", 2, B425="Monthly", 3, B425="Every 3 Months", 4, B425="Quarterly", 5, B425="Annually", 6)</f>
        <v>0</v>
      </c>
    </row>
    <row r="426" spans="1:4" x14ac:dyDescent="0.2">
      <c r="A426" t="s">
        <v>25</v>
      </c>
      <c r="B426" t="s">
        <v>28</v>
      </c>
      <c r="C426" s="73">
        <f t="shared" si="6"/>
        <v>1</v>
      </c>
      <c r="D426" s="73" cm="1">
        <f t="array" ref="D426">_xlfn.IFS(B426= "Bi-weekly", 0,  B426="Weekly", 1, B426="Fortnightly", 2, B426="Monthly", 3, B426="Every 3 Months", 4, B426="Quarterly", 5, B426="Annually", 6)</f>
        <v>2</v>
      </c>
    </row>
    <row r="427" spans="1:4" x14ac:dyDescent="0.2">
      <c r="A427" t="s">
        <v>25</v>
      </c>
      <c r="B427" t="s">
        <v>57</v>
      </c>
      <c r="C427" s="73">
        <f t="shared" si="6"/>
        <v>1</v>
      </c>
      <c r="D427" s="73" cm="1">
        <f t="array" ref="D427">_xlfn.IFS(B427= "Bi-weekly", 0,  B427="Weekly", 1, B427="Fortnightly", 2, B427="Monthly", 3, B427="Every 3 Months", 4, B427="Quarterly", 5, B427="Annually", 6)</f>
        <v>5</v>
      </c>
    </row>
    <row r="428" spans="1:4" x14ac:dyDescent="0.2">
      <c r="A428" t="s">
        <v>25</v>
      </c>
      <c r="B428" t="s">
        <v>57</v>
      </c>
      <c r="C428" s="73">
        <f t="shared" si="6"/>
        <v>1</v>
      </c>
      <c r="D428" s="73" cm="1">
        <f t="array" ref="D428">_xlfn.IFS(B428= "Bi-weekly", 0,  B428="Weekly", 1, B428="Fortnightly", 2, B428="Monthly", 3, B428="Every 3 Months", 4, B428="Quarterly", 5, B428="Annually", 6)</f>
        <v>5</v>
      </c>
    </row>
    <row r="429" spans="1:4" x14ac:dyDescent="0.2">
      <c r="A429" t="s">
        <v>25</v>
      </c>
      <c r="B429" t="s">
        <v>57</v>
      </c>
      <c r="C429" s="73">
        <f t="shared" si="6"/>
        <v>1</v>
      </c>
      <c r="D429" s="73" cm="1">
        <f t="array" ref="D429">_xlfn.IFS(B429= "Bi-weekly", 0,  B429="Weekly", 1, B429="Fortnightly", 2, B429="Monthly", 3, B429="Every 3 Months", 4, B429="Quarterly", 5, B429="Annually", 6)</f>
        <v>5</v>
      </c>
    </row>
    <row r="430" spans="1:4" x14ac:dyDescent="0.2">
      <c r="A430" t="s">
        <v>25</v>
      </c>
      <c r="B430" t="s">
        <v>28</v>
      </c>
      <c r="C430" s="73">
        <f t="shared" si="6"/>
        <v>1</v>
      </c>
      <c r="D430" s="73" cm="1">
        <f t="array" ref="D430">_xlfn.IFS(B430= "Bi-weekly", 0,  B430="Weekly", 1, B430="Fortnightly", 2, B430="Monthly", 3, B430="Every 3 Months", 4, B430="Quarterly", 5, B430="Annually", 6)</f>
        <v>2</v>
      </c>
    </row>
    <row r="431" spans="1:4" x14ac:dyDescent="0.2">
      <c r="A431" t="s">
        <v>25</v>
      </c>
      <c r="B431" t="s">
        <v>28</v>
      </c>
      <c r="C431" s="73">
        <f t="shared" si="6"/>
        <v>1</v>
      </c>
      <c r="D431" s="73" cm="1">
        <f t="array" ref="D431">_xlfn.IFS(B431= "Bi-weekly", 0,  B431="Weekly", 1, B431="Fortnightly", 2, B431="Monthly", 3, B431="Every 3 Months", 4, B431="Quarterly", 5, B431="Annually", 6)</f>
        <v>2</v>
      </c>
    </row>
    <row r="432" spans="1:4" x14ac:dyDescent="0.2">
      <c r="A432" t="s">
        <v>25</v>
      </c>
      <c r="B432" t="s">
        <v>48</v>
      </c>
      <c r="C432" s="73">
        <f t="shared" si="6"/>
        <v>1</v>
      </c>
      <c r="D432" s="73" cm="1">
        <f t="array" ref="D432">_xlfn.IFS(B432= "Bi-weekly", 0,  B432="Weekly", 1, B432="Fortnightly", 2, B432="Monthly", 3, B432="Every 3 Months", 4, B432="Quarterly", 5, B432="Annually", 6)</f>
        <v>6</v>
      </c>
    </row>
    <row r="433" spans="1:4" x14ac:dyDescent="0.2">
      <c r="A433" t="s">
        <v>25</v>
      </c>
      <c r="B433" t="s">
        <v>28</v>
      </c>
      <c r="C433" s="73">
        <f t="shared" si="6"/>
        <v>1</v>
      </c>
      <c r="D433" s="73" cm="1">
        <f t="array" ref="D433">_xlfn.IFS(B433= "Bi-weekly", 0,  B433="Weekly", 1, B433="Fortnightly", 2, B433="Monthly", 3, B433="Every 3 Months", 4, B433="Quarterly", 5, B433="Annually", 6)</f>
        <v>2</v>
      </c>
    </row>
    <row r="434" spans="1:4" x14ac:dyDescent="0.2">
      <c r="A434" t="s">
        <v>25</v>
      </c>
      <c r="B434" t="s">
        <v>39</v>
      </c>
      <c r="C434" s="73">
        <f t="shared" si="6"/>
        <v>1</v>
      </c>
      <c r="D434" s="73" cm="1">
        <f t="array" ref="D434">_xlfn.IFS(B434= "Bi-weekly", 0,  B434="Weekly", 1, B434="Fortnightly", 2, B434="Monthly", 3, B434="Every 3 Months", 4, B434="Quarterly", 5, B434="Annually", 6)</f>
        <v>1</v>
      </c>
    </row>
    <row r="435" spans="1:4" x14ac:dyDescent="0.2">
      <c r="A435" t="s">
        <v>25</v>
      </c>
      <c r="B435" t="s">
        <v>28</v>
      </c>
      <c r="C435" s="73">
        <f t="shared" si="6"/>
        <v>1</v>
      </c>
      <c r="D435" s="73" cm="1">
        <f t="array" ref="D435">_xlfn.IFS(B435= "Bi-weekly", 0,  B435="Weekly", 1, B435="Fortnightly", 2, B435="Monthly", 3, B435="Every 3 Months", 4, B435="Quarterly", 5, B435="Annually", 6)</f>
        <v>2</v>
      </c>
    </row>
    <row r="436" spans="1:4" x14ac:dyDescent="0.2">
      <c r="A436" t="s">
        <v>25</v>
      </c>
      <c r="B436" t="s">
        <v>96</v>
      </c>
      <c r="C436" s="73">
        <f t="shared" si="6"/>
        <v>1</v>
      </c>
      <c r="D436" s="73" cm="1">
        <f t="array" ref="D436">_xlfn.IFS(B436= "Bi-weekly", 0,  B436="Weekly", 1, B436="Fortnightly", 2, B436="Monthly", 3, B436="Every 3 Months", 4, B436="Quarterly", 5, B436="Annually", 6)</f>
        <v>4</v>
      </c>
    </row>
    <row r="437" spans="1:4" x14ac:dyDescent="0.2">
      <c r="A437" t="s">
        <v>25</v>
      </c>
      <c r="B437" t="s">
        <v>87</v>
      </c>
      <c r="C437" s="73">
        <f t="shared" si="6"/>
        <v>1</v>
      </c>
      <c r="D437" s="73" cm="1">
        <f t="array" ref="D437">_xlfn.IFS(B437= "Bi-weekly", 0,  B437="Weekly", 1, B437="Fortnightly", 2, B437="Monthly", 3, B437="Every 3 Months", 4, B437="Quarterly", 5, B437="Annually", 6)</f>
        <v>3</v>
      </c>
    </row>
    <row r="438" spans="1:4" x14ac:dyDescent="0.2">
      <c r="A438" t="s">
        <v>25</v>
      </c>
      <c r="B438" t="s">
        <v>39</v>
      </c>
      <c r="C438" s="73">
        <f t="shared" si="6"/>
        <v>1</v>
      </c>
      <c r="D438" s="73" cm="1">
        <f t="array" ref="D438">_xlfn.IFS(B438= "Bi-weekly", 0,  B438="Weekly", 1, B438="Fortnightly", 2, B438="Monthly", 3, B438="Every 3 Months", 4, B438="Quarterly", 5, B438="Annually", 6)</f>
        <v>1</v>
      </c>
    </row>
    <row r="439" spans="1:4" x14ac:dyDescent="0.2">
      <c r="A439" t="s">
        <v>25</v>
      </c>
      <c r="B439" t="s">
        <v>48</v>
      </c>
      <c r="C439" s="73">
        <f t="shared" si="6"/>
        <v>1</v>
      </c>
      <c r="D439" s="73" cm="1">
        <f t="array" ref="D439">_xlfn.IFS(B439= "Bi-weekly", 0,  B439="Weekly", 1, B439="Fortnightly", 2, B439="Monthly", 3, B439="Every 3 Months", 4, B439="Quarterly", 5, B439="Annually", 6)</f>
        <v>6</v>
      </c>
    </row>
    <row r="440" spans="1:4" x14ac:dyDescent="0.2">
      <c r="A440" t="s">
        <v>25</v>
      </c>
      <c r="B440" t="s">
        <v>28</v>
      </c>
      <c r="C440" s="73">
        <f t="shared" si="6"/>
        <v>1</v>
      </c>
      <c r="D440" s="73" cm="1">
        <f t="array" ref="D440">_xlfn.IFS(B440= "Bi-weekly", 0,  B440="Weekly", 1, B440="Fortnightly", 2, B440="Monthly", 3, B440="Every 3 Months", 4, B440="Quarterly", 5, B440="Annually", 6)</f>
        <v>2</v>
      </c>
    </row>
    <row r="441" spans="1:4" x14ac:dyDescent="0.2">
      <c r="A441" t="s">
        <v>25</v>
      </c>
      <c r="B441" t="s">
        <v>87</v>
      </c>
      <c r="C441" s="73">
        <f t="shared" si="6"/>
        <v>1</v>
      </c>
      <c r="D441" s="73" cm="1">
        <f t="array" ref="D441">_xlfn.IFS(B441= "Bi-weekly", 0,  B441="Weekly", 1, B441="Fortnightly", 2, B441="Monthly", 3, B441="Every 3 Months", 4, B441="Quarterly", 5, B441="Annually", 6)</f>
        <v>3</v>
      </c>
    </row>
    <row r="442" spans="1:4" x14ac:dyDescent="0.2">
      <c r="A442" t="s">
        <v>25</v>
      </c>
      <c r="B442" t="s">
        <v>28</v>
      </c>
      <c r="C442" s="73">
        <f t="shared" si="6"/>
        <v>1</v>
      </c>
      <c r="D442" s="73" cm="1">
        <f t="array" ref="D442">_xlfn.IFS(B442= "Bi-weekly", 0,  B442="Weekly", 1, B442="Fortnightly", 2, B442="Monthly", 3, B442="Every 3 Months", 4, B442="Quarterly", 5, B442="Annually", 6)</f>
        <v>2</v>
      </c>
    </row>
    <row r="443" spans="1:4" x14ac:dyDescent="0.2">
      <c r="A443" t="s">
        <v>25</v>
      </c>
      <c r="B443" t="s">
        <v>48</v>
      </c>
      <c r="C443" s="73">
        <f t="shared" si="6"/>
        <v>1</v>
      </c>
      <c r="D443" s="73" cm="1">
        <f t="array" ref="D443">_xlfn.IFS(B443= "Bi-weekly", 0,  B443="Weekly", 1, B443="Fortnightly", 2, B443="Monthly", 3, B443="Every 3 Months", 4, B443="Quarterly", 5, B443="Annually", 6)</f>
        <v>6</v>
      </c>
    </row>
    <row r="444" spans="1:4" x14ac:dyDescent="0.2">
      <c r="A444" t="s">
        <v>25</v>
      </c>
      <c r="B444" t="s">
        <v>57</v>
      </c>
      <c r="C444" s="73">
        <f t="shared" si="6"/>
        <v>1</v>
      </c>
      <c r="D444" s="73" cm="1">
        <f t="array" ref="D444">_xlfn.IFS(B444= "Bi-weekly", 0,  B444="Weekly", 1, B444="Fortnightly", 2, B444="Monthly", 3, B444="Every 3 Months", 4, B444="Quarterly", 5, B444="Annually", 6)</f>
        <v>5</v>
      </c>
    </row>
    <row r="445" spans="1:4" x14ac:dyDescent="0.2">
      <c r="A445" t="s">
        <v>25</v>
      </c>
      <c r="B445" t="s">
        <v>48</v>
      </c>
      <c r="C445" s="73">
        <f t="shared" si="6"/>
        <v>1</v>
      </c>
      <c r="D445" s="73" cm="1">
        <f t="array" ref="D445">_xlfn.IFS(B445= "Bi-weekly", 0,  B445="Weekly", 1, B445="Fortnightly", 2, B445="Monthly", 3, B445="Every 3 Months", 4, B445="Quarterly", 5, B445="Annually", 6)</f>
        <v>6</v>
      </c>
    </row>
    <row r="446" spans="1:4" x14ac:dyDescent="0.2">
      <c r="A446" t="s">
        <v>25</v>
      </c>
      <c r="B446" t="s">
        <v>48</v>
      </c>
      <c r="C446" s="73">
        <f t="shared" si="6"/>
        <v>1</v>
      </c>
      <c r="D446" s="73" cm="1">
        <f t="array" ref="D446">_xlfn.IFS(B446= "Bi-weekly", 0,  B446="Weekly", 1, B446="Fortnightly", 2, B446="Monthly", 3, B446="Every 3 Months", 4, B446="Quarterly", 5, B446="Annually", 6)</f>
        <v>6</v>
      </c>
    </row>
    <row r="447" spans="1:4" x14ac:dyDescent="0.2">
      <c r="A447" t="s">
        <v>25</v>
      </c>
      <c r="B447" t="s">
        <v>48</v>
      </c>
      <c r="C447" s="73">
        <f t="shared" si="6"/>
        <v>1</v>
      </c>
      <c r="D447" s="73" cm="1">
        <f t="array" ref="D447">_xlfn.IFS(B447= "Bi-weekly", 0,  B447="Weekly", 1, B447="Fortnightly", 2, B447="Monthly", 3, B447="Every 3 Months", 4, B447="Quarterly", 5, B447="Annually", 6)</f>
        <v>6</v>
      </c>
    </row>
    <row r="448" spans="1:4" x14ac:dyDescent="0.2">
      <c r="A448" t="s">
        <v>25</v>
      </c>
      <c r="B448" t="s">
        <v>87</v>
      </c>
      <c r="C448" s="73">
        <f t="shared" si="6"/>
        <v>1</v>
      </c>
      <c r="D448" s="73" cm="1">
        <f t="array" ref="D448">_xlfn.IFS(B448= "Bi-weekly", 0,  B448="Weekly", 1, B448="Fortnightly", 2, B448="Monthly", 3, B448="Every 3 Months", 4, B448="Quarterly", 5, B448="Annually", 6)</f>
        <v>3</v>
      </c>
    </row>
    <row r="449" spans="1:4" x14ac:dyDescent="0.2">
      <c r="A449" t="s">
        <v>25</v>
      </c>
      <c r="B449" t="s">
        <v>96</v>
      </c>
      <c r="C449" s="73">
        <f t="shared" si="6"/>
        <v>1</v>
      </c>
      <c r="D449" s="73" cm="1">
        <f t="array" ref="D449">_xlfn.IFS(B449= "Bi-weekly", 0,  B449="Weekly", 1, B449="Fortnightly", 2, B449="Monthly", 3, B449="Every 3 Months", 4, B449="Quarterly", 5, B449="Annually", 6)</f>
        <v>4</v>
      </c>
    </row>
    <row r="450" spans="1:4" x14ac:dyDescent="0.2">
      <c r="A450" t="s">
        <v>25</v>
      </c>
      <c r="B450" t="s">
        <v>28</v>
      </c>
      <c r="C450" s="73">
        <f t="shared" si="6"/>
        <v>1</v>
      </c>
      <c r="D450" s="73" cm="1">
        <f t="array" ref="D450">_xlfn.IFS(B450= "Bi-weekly", 0,  B450="Weekly", 1, B450="Fortnightly", 2, B450="Monthly", 3, B450="Every 3 Months", 4, B450="Quarterly", 5, B450="Annually", 6)</f>
        <v>2</v>
      </c>
    </row>
    <row r="451" spans="1:4" x14ac:dyDescent="0.2">
      <c r="A451" t="s">
        <v>25</v>
      </c>
      <c r="B451" t="s">
        <v>87</v>
      </c>
      <c r="C451" s="73">
        <f t="shared" ref="C451:C514" si="7">IF(A451 = "Yes", 1,0)</f>
        <v>1</v>
      </c>
      <c r="D451" s="73" cm="1">
        <f t="array" ref="D451">_xlfn.IFS(B451= "Bi-weekly", 0,  B451="Weekly", 1, B451="Fortnightly", 2, B451="Monthly", 3, B451="Every 3 Months", 4, B451="Quarterly", 5, B451="Annually", 6)</f>
        <v>3</v>
      </c>
    </row>
    <row r="452" spans="1:4" x14ac:dyDescent="0.2">
      <c r="A452" t="s">
        <v>25</v>
      </c>
      <c r="B452" t="s">
        <v>87</v>
      </c>
      <c r="C452" s="73">
        <f t="shared" si="7"/>
        <v>1</v>
      </c>
      <c r="D452" s="73" cm="1">
        <f t="array" ref="D452">_xlfn.IFS(B452= "Bi-weekly", 0,  B452="Weekly", 1, B452="Fortnightly", 2, B452="Monthly", 3, B452="Every 3 Months", 4, B452="Quarterly", 5, B452="Annually", 6)</f>
        <v>3</v>
      </c>
    </row>
    <row r="453" spans="1:4" x14ac:dyDescent="0.2">
      <c r="A453" t="s">
        <v>25</v>
      </c>
      <c r="B453" t="s">
        <v>28</v>
      </c>
      <c r="C453" s="73">
        <f t="shared" si="7"/>
        <v>1</v>
      </c>
      <c r="D453" s="73" cm="1">
        <f t="array" ref="D453">_xlfn.IFS(B453= "Bi-weekly", 0,  B453="Weekly", 1, B453="Fortnightly", 2, B453="Monthly", 3, B453="Every 3 Months", 4, B453="Quarterly", 5, B453="Annually", 6)</f>
        <v>2</v>
      </c>
    </row>
    <row r="454" spans="1:4" x14ac:dyDescent="0.2">
      <c r="A454" t="s">
        <v>25</v>
      </c>
      <c r="B454" t="s">
        <v>28</v>
      </c>
      <c r="C454" s="73">
        <f t="shared" si="7"/>
        <v>1</v>
      </c>
      <c r="D454" s="73" cm="1">
        <f t="array" ref="D454">_xlfn.IFS(B454= "Bi-weekly", 0,  B454="Weekly", 1, B454="Fortnightly", 2, B454="Monthly", 3, B454="Every 3 Months", 4, B454="Quarterly", 5, B454="Annually", 6)</f>
        <v>2</v>
      </c>
    </row>
    <row r="455" spans="1:4" x14ac:dyDescent="0.2">
      <c r="A455" t="s">
        <v>25</v>
      </c>
      <c r="B455" t="s">
        <v>39</v>
      </c>
      <c r="C455" s="73">
        <f t="shared" si="7"/>
        <v>1</v>
      </c>
      <c r="D455" s="73" cm="1">
        <f t="array" ref="D455">_xlfn.IFS(B455= "Bi-weekly", 0,  B455="Weekly", 1, B455="Fortnightly", 2, B455="Monthly", 3, B455="Every 3 Months", 4, B455="Quarterly", 5, B455="Annually", 6)</f>
        <v>1</v>
      </c>
    </row>
    <row r="456" spans="1:4" x14ac:dyDescent="0.2">
      <c r="A456" t="s">
        <v>25</v>
      </c>
      <c r="B456" t="s">
        <v>75</v>
      </c>
      <c r="C456" s="73">
        <f t="shared" si="7"/>
        <v>1</v>
      </c>
      <c r="D456" s="73" cm="1">
        <f t="array" ref="D456">_xlfn.IFS(B456= "Bi-weekly", 0,  B456="Weekly", 1, B456="Fortnightly", 2, B456="Monthly", 3, B456="Every 3 Months", 4, B456="Quarterly", 5, B456="Annually", 6)</f>
        <v>0</v>
      </c>
    </row>
    <row r="457" spans="1:4" x14ac:dyDescent="0.2">
      <c r="A457" t="s">
        <v>25</v>
      </c>
      <c r="B457" t="s">
        <v>28</v>
      </c>
      <c r="C457" s="73">
        <f t="shared" si="7"/>
        <v>1</v>
      </c>
      <c r="D457" s="73" cm="1">
        <f t="array" ref="D457">_xlfn.IFS(B457= "Bi-weekly", 0,  B457="Weekly", 1, B457="Fortnightly", 2, B457="Monthly", 3, B457="Every 3 Months", 4, B457="Quarterly", 5, B457="Annually", 6)</f>
        <v>2</v>
      </c>
    </row>
    <row r="458" spans="1:4" x14ac:dyDescent="0.2">
      <c r="A458" t="s">
        <v>25</v>
      </c>
      <c r="B458" t="s">
        <v>57</v>
      </c>
      <c r="C458" s="73">
        <f t="shared" si="7"/>
        <v>1</v>
      </c>
      <c r="D458" s="73" cm="1">
        <f t="array" ref="D458">_xlfn.IFS(B458= "Bi-weekly", 0,  B458="Weekly", 1, B458="Fortnightly", 2, B458="Monthly", 3, B458="Every 3 Months", 4, B458="Quarterly", 5, B458="Annually", 6)</f>
        <v>5</v>
      </c>
    </row>
    <row r="459" spans="1:4" x14ac:dyDescent="0.2">
      <c r="A459" t="s">
        <v>25</v>
      </c>
      <c r="B459" t="s">
        <v>96</v>
      </c>
      <c r="C459" s="73">
        <f t="shared" si="7"/>
        <v>1</v>
      </c>
      <c r="D459" s="73" cm="1">
        <f t="array" ref="D459">_xlfn.IFS(B459= "Bi-weekly", 0,  B459="Weekly", 1, B459="Fortnightly", 2, B459="Monthly", 3, B459="Every 3 Months", 4, B459="Quarterly", 5, B459="Annually", 6)</f>
        <v>4</v>
      </c>
    </row>
    <row r="460" spans="1:4" x14ac:dyDescent="0.2">
      <c r="A460" t="s">
        <v>25</v>
      </c>
      <c r="B460" t="s">
        <v>87</v>
      </c>
      <c r="C460" s="73">
        <f t="shared" si="7"/>
        <v>1</v>
      </c>
      <c r="D460" s="73" cm="1">
        <f t="array" ref="D460">_xlfn.IFS(B460= "Bi-weekly", 0,  B460="Weekly", 1, B460="Fortnightly", 2, B460="Monthly", 3, B460="Every 3 Months", 4, B460="Quarterly", 5, B460="Annually", 6)</f>
        <v>3</v>
      </c>
    </row>
    <row r="461" spans="1:4" x14ac:dyDescent="0.2">
      <c r="A461" t="s">
        <v>25</v>
      </c>
      <c r="B461" t="s">
        <v>28</v>
      </c>
      <c r="C461" s="73">
        <f t="shared" si="7"/>
        <v>1</v>
      </c>
      <c r="D461" s="73" cm="1">
        <f t="array" ref="D461">_xlfn.IFS(B461= "Bi-weekly", 0,  B461="Weekly", 1, B461="Fortnightly", 2, B461="Monthly", 3, B461="Every 3 Months", 4, B461="Quarterly", 5, B461="Annually", 6)</f>
        <v>2</v>
      </c>
    </row>
    <row r="462" spans="1:4" x14ac:dyDescent="0.2">
      <c r="A462" t="s">
        <v>25</v>
      </c>
      <c r="B462" t="s">
        <v>39</v>
      </c>
      <c r="C462" s="73">
        <f t="shared" si="7"/>
        <v>1</v>
      </c>
      <c r="D462" s="73" cm="1">
        <f t="array" ref="D462">_xlfn.IFS(B462= "Bi-weekly", 0,  B462="Weekly", 1, B462="Fortnightly", 2, B462="Monthly", 3, B462="Every 3 Months", 4, B462="Quarterly", 5, B462="Annually", 6)</f>
        <v>1</v>
      </c>
    </row>
    <row r="463" spans="1:4" x14ac:dyDescent="0.2">
      <c r="A463" t="s">
        <v>25</v>
      </c>
      <c r="B463" t="s">
        <v>39</v>
      </c>
      <c r="C463" s="73">
        <f t="shared" si="7"/>
        <v>1</v>
      </c>
      <c r="D463" s="73" cm="1">
        <f t="array" ref="D463">_xlfn.IFS(B463= "Bi-weekly", 0,  B463="Weekly", 1, B463="Fortnightly", 2, B463="Monthly", 3, B463="Every 3 Months", 4, B463="Quarterly", 5, B463="Annually", 6)</f>
        <v>1</v>
      </c>
    </row>
    <row r="464" spans="1:4" x14ac:dyDescent="0.2">
      <c r="A464" t="s">
        <v>25</v>
      </c>
      <c r="B464" t="s">
        <v>96</v>
      </c>
      <c r="C464" s="73">
        <f t="shared" si="7"/>
        <v>1</v>
      </c>
      <c r="D464" s="73" cm="1">
        <f t="array" ref="D464">_xlfn.IFS(B464= "Bi-weekly", 0,  B464="Weekly", 1, B464="Fortnightly", 2, B464="Monthly", 3, B464="Every 3 Months", 4, B464="Quarterly", 5, B464="Annually", 6)</f>
        <v>4</v>
      </c>
    </row>
    <row r="465" spans="1:4" x14ac:dyDescent="0.2">
      <c r="A465" t="s">
        <v>25</v>
      </c>
      <c r="B465" t="s">
        <v>39</v>
      </c>
      <c r="C465" s="73">
        <f t="shared" si="7"/>
        <v>1</v>
      </c>
      <c r="D465" s="73" cm="1">
        <f t="array" ref="D465">_xlfn.IFS(B465= "Bi-weekly", 0,  B465="Weekly", 1, B465="Fortnightly", 2, B465="Monthly", 3, B465="Every 3 Months", 4, B465="Quarterly", 5, B465="Annually", 6)</f>
        <v>1</v>
      </c>
    </row>
    <row r="466" spans="1:4" x14ac:dyDescent="0.2">
      <c r="A466" t="s">
        <v>25</v>
      </c>
      <c r="B466" t="s">
        <v>87</v>
      </c>
      <c r="C466" s="73">
        <f t="shared" si="7"/>
        <v>1</v>
      </c>
      <c r="D466" s="73" cm="1">
        <f t="array" ref="D466">_xlfn.IFS(B466= "Bi-weekly", 0,  B466="Weekly", 1, B466="Fortnightly", 2, B466="Monthly", 3, B466="Every 3 Months", 4, B466="Quarterly", 5, B466="Annually", 6)</f>
        <v>3</v>
      </c>
    </row>
    <row r="467" spans="1:4" x14ac:dyDescent="0.2">
      <c r="A467" t="s">
        <v>25</v>
      </c>
      <c r="B467" t="s">
        <v>57</v>
      </c>
      <c r="C467" s="73">
        <f t="shared" si="7"/>
        <v>1</v>
      </c>
      <c r="D467" s="73" cm="1">
        <f t="array" ref="D467">_xlfn.IFS(B467= "Bi-weekly", 0,  B467="Weekly", 1, B467="Fortnightly", 2, B467="Monthly", 3, B467="Every 3 Months", 4, B467="Quarterly", 5, B467="Annually", 6)</f>
        <v>5</v>
      </c>
    </row>
    <row r="468" spans="1:4" x14ac:dyDescent="0.2">
      <c r="A468" t="s">
        <v>25</v>
      </c>
      <c r="B468" t="s">
        <v>39</v>
      </c>
      <c r="C468" s="73">
        <f t="shared" si="7"/>
        <v>1</v>
      </c>
      <c r="D468" s="73" cm="1">
        <f t="array" ref="D468">_xlfn.IFS(B468= "Bi-weekly", 0,  B468="Weekly", 1, B468="Fortnightly", 2, B468="Monthly", 3, B468="Every 3 Months", 4, B468="Quarterly", 5, B468="Annually", 6)</f>
        <v>1</v>
      </c>
    </row>
    <row r="469" spans="1:4" x14ac:dyDescent="0.2">
      <c r="A469" t="s">
        <v>25</v>
      </c>
      <c r="B469" t="s">
        <v>96</v>
      </c>
      <c r="C469" s="73">
        <f t="shared" si="7"/>
        <v>1</v>
      </c>
      <c r="D469" s="73" cm="1">
        <f t="array" ref="D469">_xlfn.IFS(B469= "Bi-weekly", 0,  B469="Weekly", 1, B469="Fortnightly", 2, B469="Monthly", 3, B469="Every 3 Months", 4, B469="Quarterly", 5, B469="Annually", 6)</f>
        <v>4</v>
      </c>
    </row>
    <row r="470" spans="1:4" x14ac:dyDescent="0.2">
      <c r="A470" t="s">
        <v>25</v>
      </c>
      <c r="B470" t="s">
        <v>57</v>
      </c>
      <c r="C470" s="73">
        <f t="shared" si="7"/>
        <v>1</v>
      </c>
      <c r="D470" s="73" cm="1">
        <f t="array" ref="D470">_xlfn.IFS(B470= "Bi-weekly", 0,  B470="Weekly", 1, B470="Fortnightly", 2, B470="Monthly", 3, B470="Every 3 Months", 4, B470="Quarterly", 5, B470="Annually", 6)</f>
        <v>5</v>
      </c>
    </row>
    <row r="471" spans="1:4" x14ac:dyDescent="0.2">
      <c r="A471" t="s">
        <v>25</v>
      </c>
      <c r="B471" t="s">
        <v>75</v>
      </c>
      <c r="C471" s="73">
        <f t="shared" si="7"/>
        <v>1</v>
      </c>
      <c r="D471" s="73" cm="1">
        <f t="array" ref="D471">_xlfn.IFS(B471= "Bi-weekly", 0,  B471="Weekly", 1, B471="Fortnightly", 2, B471="Monthly", 3, B471="Every 3 Months", 4, B471="Quarterly", 5, B471="Annually", 6)</f>
        <v>0</v>
      </c>
    </row>
    <row r="472" spans="1:4" x14ac:dyDescent="0.2">
      <c r="A472" t="s">
        <v>25</v>
      </c>
      <c r="B472" t="s">
        <v>96</v>
      </c>
      <c r="C472" s="73">
        <f t="shared" si="7"/>
        <v>1</v>
      </c>
      <c r="D472" s="73" cm="1">
        <f t="array" ref="D472">_xlfn.IFS(B472= "Bi-weekly", 0,  B472="Weekly", 1, B472="Fortnightly", 2, B472="Monthly", 3, B472="Every 3 Months", 4, B472="Quarterly", 5, B472="Annually", 6)</f>
        <v>4</v>
      </c>
    </row>
    <row r="473" spans="1:4" x14ac:dyDescent="0.2">
      <c r="A473" t="s">
        <v>25</v>
      </c>
      <c r="B473" t="s">
        <v>57</v>
      </c>
      <c r="C473" s="73">
        <f t="shared" si="7"/>
        <v>1</v>
      </c>
      <c r="D473" s="73" cm="1">
        <f t="array" ref="D473">_xlfn.IFS(B473= "Bi-weekly", 0,  B473="Weekly", 1, B473="Fortnightly", 2, B473="Monthly", 3, B473="Every 3 Months", 4, B473="Quarterly", 5, B473="Annually", 6)</f>
        <v>5</v>
      </c>
    </row>
    <row r="474" spans="1:4" x14ac:dyDescent="0.2">
      <c r="A474" t="s">
        <v>25</v>
      </c>
      <c r="B474" t="s">
        <v>57</v>
      </c>
      <c r="C474" s="73">
        <f t="shared" si="7"/>
        <v>1</v>
      </c>
      <c r="D474" s="73" cm="1">
        <f t="array" ref="D474">_xlfn.IFS(B474= "Bi-weekly", 0,  B474="Weekly", 1, B474="Fortnightly", 2, B474="Monthly", 3, B474="Every 3 Months", 4, B474="Quarterly", 5, B474="Annually", 6)</f>
        <v>5</v>
      </c>
    </row>
    <row r="475" spans="1:4" x14ac:dyDescent="0.2">
      <c r="A475" t="s">
        <v>25</v>
      </c>
      <c r="B475" t="s">
        <v>96</v>
      </c>
      <c r="C475" s="73">
        <f t="shared" si="7"/>
        <v>1</v>
      </c>
      <c r="D475" s="73" cm="1">
        <f t="array" ref="D475">_xlfn.IFS(B475= "Bi-weekly", 0,  B475="Weekly", 1, B475="Fortnightly", 2, B475="Monthly", 3, B475="Every 3 Months", 4, B475="Quarterly", 5, B475="Annually", 6)</f>
        <v>4</v>
      </c>
    </row>
    <row r="476" spans="1:4" x14ac:dyDescent="0.2">
      <c r="A476" t="s">
        <v>25</v>
      </c>
      <c r="B476" t="s">
        <v>57</v>
      </c>
      <c r="C476" s="73">
        <f t="shared" si="7"/>
        <v>1</v>
      </c>
      <c r="D476" s="73" cm="1">
        <f t="array" ref="D476">_xlfn.IFS(B476= "Bi-weekly", 0,  B476="Weekly", 1, B476="Fortnightly", 2, B476="Monthly", 3, B476="Every 3 Months", 4, B476="Quarterly", 5, B476="Annually", 6)</f>
        <v>5</v>
      </c>
    </row>
    <row r="477" spans="1:4" x14ac:dyDescent="0.2">
      <c r="A477" t="s">
        <v>25</v>
      </c>
      <c r="B477" t="s">
        <v>48</v>
      </c>
      <c r="C477" s="73">
        <f t="shared" si="7"/>
        <v>1</v>
      </c>
      <c r="D477" s="73" cm="1">
        <f t="array" ref="D477">_xlfn.IFS(B477= "Bi-weekly", 0,  B477="Weekly", 1, B477="Fortnightly", 2, B477="Monthly", 3, B477="Every 3 Months", 4, B477="Quarterly", 5, B477="Annually", 6)</f>
        <v>6</v>
      </c>
    </row>
    <row r="478" spans="1:4" x14ac:dyDescent="0.2">
      <c r="A478" t="s">
        <v>25</v>
      </c>
      <c r="B478" t="s">
        <v>28</v>
      </c>
      <c r="C478" s="73">
        <f t="shared" si="7"/>
        <v>1</v>
      </c>
      <c r="D478" s="73" cm="1">
        <f t="array" ref="D478">_xlfn.IFS(B478= "Bi-weekly", 0,  B478="Weekly", 1, B478="Fortnightly", 2, B478="Monthly", 3, B478="Every 3 Months", 4, B478="Quarterly", 5, B478="Annually", 6)</f>
        <v>2</v>
      </c>
    </row>
    <row r="479" spans="1:4" x14ac:dyDescent="0.2">
      <c r="A479" t="s">
        <v>25</v>
      </c>
      <c r="B479" t="s">
        <v>39</v>
      </c>
      <c r="C479" s="73">
        <f t="shared" si="7"/>
        <v>1</v>
      </c>
      <c r="D479" s="73" cm="1">
        <f t="array" ref="D479">_xlfn.IFS(B479= "Bi-weekly", 0,  B479="Weekly", 1, B479="Fortnightly", 2, B479="Monthly", 3, B479="Every 3 Months", 4, B479="Quarterly", 5, B479="Annually", 6)</f>
        <v>1</v>
      </c>
    </row>
    <row r="480" spans="1:4" x14ac:dyDescent="0.2">
      <c r="A480" t="s">
        <v>25</v>
      </c>
      <c r="B480" t="s">
        <v>48</v>
      </c>
      <c r="C480" s="73">
        <f t="shared" si="7"/>
        <v>1</v>
      </c>
      <c r="D480" s="73" cm="1">
        <f t="array" ref="D480">_xlfn.IFS(B480= "Bi-weekly", 0,  B480="Weekly", 1, B480="Fortnightly", 2, B480="Monthly", 3, B480="Every 3 Months", 4, B480="Quarterly", 5, B480="Annually", 6)</f>
        <v>6</v>
      </c>
    </row>
    <row r="481" spans="1:4" x14ac:dyDescent="0.2">
      <c r="A481" t="s">
        <v>25</v>
      </c>
      <c r="B481" t="s">
        <v>87</v>
      </c>
      <c r="C481" s="73">
        <f t="shared" si="7"/>
        <v>1</v>
      </c>
      <c r="D481" s="73" cm="1">
        <f t="array" ref="D481">_xlfn.IFS(B481= "Bi-weekly", 0,  B481="Weekly", 1, B481="Fortnightly", 2, B481="Monthly", 3, B481="Every 3 Months", 4, B481="Quarterly", 5, B481="Annually", 6)</f>
        <v>3</v>
      </c>
    </row>
    <row r="482" spans="1:4" x14ac:dyDescent="0.2">
      <c r="A482" t="s">
        <v>25</v>
      </c>
      <c r="B482" t="s">
        <v>75</v>
      </c>
      <c r="C482" s="73">
        <f t="shared" si="7"/>
        <v>1</v>
      </c>
      <c r="D482" s="73" cm="1">
        <f t="array" ref="D482">_xlfn.IFS(B482= "Bi-weekly", 0,  B482="Weekly", 1, B482="Fortnightly", 2, B482="Monthly", 3, B482="Every 3 Months", 4, B482="Quarterly", 5, B482="Annually", 6)</f>
        <v>0</v>
      </c>
    </row>
    <row r="483" spans="1:4" x14ac:dyDescent="0.2">
      <c r="A483" t="s">
        <v>25</v>
      </c>
      <c r="B483" t="s">
        <v>28</v>
      </c>
      <c r="C483" s="73">
        <f t="shared" si="7"/>
        <v>1</v>
      </c>
      <c r="D483" s="73" cm="1">
        <f t="array" ref="D483">_xlfn.IFS(B483= "Bi-weekly", 0,  B483="Weekly", 1, B483="Fortnightly", 2, B483="Monthly", 3, B483="Every 3 Months", 4, B483="Quarterly", 5, B483="Annually", 6)</f>
        <v>2</v>
      </c>
    </row>
    <row r="484" spans="1:4" x14ac:dyDescent="0.2">
      <c r="A484" t="s">
        <v>25</v>
      </c>
      <c r="B484" t="s">
        <v>48</v>
      </c>
      <c r="C484" s="73">
        <f t="shared" si="7"/>
        <v>1</v>
      </c>
      <c r="D484" s="73" cm="1">
        <f t="array" ref="D484">_xlfn.IFS(B484= "Bi-weekly", 0,  B484="Weekly", 1, B484="Fortnightly", 2, B484="Monthly", 3, B484="Every 3 Months", 4, B484="Quarterly", 5, B484="Annually", 6)</f>
        <v>6</v>
      </c>
    </row>
    <row r="485" spans="1:4" x14ac:dyDescent="0.2">
      <c r="A485" t="s">
        <v>25</v>
      </c>
      <c r="B485" t="s">
        <v>39</v>
      </c>
      <c r="C485" s="73">
        <f t="shared" si="7"/>
        <v>1</v>
      </c>
      <c r="D485" s="73" cm="1">
        <f t="array" ref="D485">_xlfn.IFS(B485= "Bi-weekly", 0,  B485="Weekly", 1, B485="Fortnightly", 2, B485="Monthly", 3, B485="Every 3 Months", 4, B485="Quarterly", 5, B485="Annually", 6)</f>
        <v>1</v>
      </c>
    </row>
    <row r="486" spans="1:4" x14ac:dyDescent="0.2">
      <c r="A486" t="s">
        <v>25</v>
      </c>
      <c r="B486" t="s">
        <v>57</v>
      </c>
      <c r="C486" s="73">
        <f t="shared" si="7"/>
        <v>1</v>
      </c>
      <c r="D486" s="73" cm="1">
        <f t="array" ref="D486">_xlfn.IFS(B486= "Bi-weekly", 0,  B486="Weekly", 1, B486="Fortnightly", 2, B486="Monthly", 3, B486="Every 3 Months", 4, B486="Quarterly", 5, B486="Annually", 6)</f>
        <v>5</v>
      </c>
    </row>
    <row r="487" spans="1:4" x14ac:dyDescent="0.2">
      <c r="A487" t="s">
        <v>25</v>
      </c>
      <c r="B487" t="s">
        <v>28</v>
      </c>
      <c r="C487" s="73">
        <f t="shared" si="7"/>
        <v>1</v>
      </c>
      <c r="D487" s="73" cm="1">
        <f t="array" ref="D487">_xlfn.IFS(B487= "Bi-weekly", 0,  B487="Weekly", 1, B487="Fortnightly", 2, B487="Monthly", 3, B487="Every 3 Months", 4, B487="Quarterly", 5, B487="Annually", 6)</f>
        <v>2</v>
      </c>
    </row>
    <row r="488" spans="1:4" x14ac:dyDescent="0.2">
      <c r="A488" t="s">
        <v>25</v>
      </c>
      <c r="B488" t="s">
        <v>96</v>
      </c>
      <c r="C488" s="73">
        <f t="shared" si="7"/>
        <v>1</v>
      </c>
      <c r="D488" s="73" cm="1">
        <f t="array" ref="D488">_xlfn.IFS(B488= "Bi-weekly", 0,  B488="Weekly", 1, B488="Fortnightly", 2, B488="Monthly", 3, B488="Every 3 Months", 4, B488="Quarterly", 5, B488="Annually", 6)</f>
        <v>4</v>
      </c>
    </row>
    <row r="489" spans="1:4" x14ac:dyDescent="0.2">
      <c r="A489" t="s">
        <v>25</v>
      </c>
      <c r="B489" t="s">
        <v>57</v>
      </c>
      <c r="C489" s="73">
        <f t="shared" si="7"/>
        <v>1</v>
      </c>
      <c r="D489" s="73" cm="1">
        <f t="array" ref="D489">_xlfn.IFS(B489= "Bi-weekly", 0,  B489="Weekly", 1, B489="Fortnightly", 2, B489="Monthly", 3, B489="Every 3 Months", 4, B489="Quarterly", 5, B489="Annually", 6)</f>
        <v>5</v>
      </c>
    </row>
    <row r="490" spans="1:4" x14ac:dyDescent="0.2">
      <c r="A490" t="s">
        <v>25</v>
      </c>
      <c r="B490" t="s">
        <v>39</v>
      </c>
      <c r="C490" s="73">
        <f t="shared" si="7"/>
        <v>1</v>
      </c>
      <c r="D490" s="73" cm="1">
        <f t="array" ref="D490">_xlfn.IFS(B490= "Bi-weekly", 0,  B490="Weekly", 1, B490="Fortnightly", 2, B490="Monthly", 3, B490="Every 3 Months", 4, B490="Quarterly", 5, B490="Annually", 6)</f>
        <v>1</v>
      </c>
    </row>
    <row r="491" spans="1:4" x14ac:dyDescent="0.2">
      <c r="A491" t="s">
        <v>25</v>
      </c>
      <c r="B491" t="s">
        <v>48</v>
      </c>
      <c r="C491" s="73">
        <f t="shared" si="7"/>
        <v>1</v>
      </c>
      <c r="D491" s="73" cm="1">
        <f t="array" ref="D491">_xlfn.IFS(B491= "Bi-weekly", 0,  B491="Weekly", 1, B491="Fortnightly", 2, B491="Monthly", 3, B491="Every 3 Months", 4, B491="Quarterly", 5, B491="Annually", 6)</f>
        <v>6</v>
      </c>
    </row>
    <row r="492" spans="1:4" x14ac:dyDescent="0.2">
      <c r="A492" t="s">
        <v>25</v>
      </c>
      <c r="B492" t="s">
        <v>87</v>
      </c>
      <c r="C492" s="73">
        <f t="shared" si="7"/>
        <v>1</v>
      </c>
      <c r="D492" s="73" cm="1">
        <f t="array" ref="D492">_xlfn.IFS(B492= "Bi-weekly", 0,  B492="Weekly", 1, B492="Fortnightly", 2, B492="Monthly", 3, B492="Every 3 Months", 4, B492="Quarterly", 5, B492="Annually", 6)</f>
        <v>3</v>
      </c>
    </row>
    <row r="493" spans="1:4" x14ac:dyDescent="0.2">
      <c r="A493" t="s">
        <v>25</v>
      </c>
      <c r="B493" t="s">
        <v>75</v>
      </c>
      <c r="C493" s="73">
        <f t="shared" si="7"/>
        <v>1</v>
      </c>
      <c r="D493" s="73" cm="1">
        <f t="array" ref="D493">_xlfn.IFS(B493= "Bi-weekly", 0,  B493="Weekly", 1, B493="Fortnightly", 2, B493="Monthly", 3, B493="Every 3 Months", 4, B493="Quarterly", 5, B493="Annually", 6)</f>
        <v>0</v>
      </c>
    </row>
    <row r="494" spans="1:4" x14ac:dyDescent="0.2">
      <c r="A494" t="s">
        <v>25</v>
      </c>
      <c r="B494" t="s">
        <v>39</v>
      </c>
      <c r="C494" s="73">
        <f t="shared" si="7"/>
        <v>1</v>
      </c>
      <c r="D494" s="73" cm="1">
        <f t="array" ref="D494">_xlfn.IFS(B494= "Bi-weekly", 0,  B494="Weekly", 1, B494="Fortnightly", 2, B494="Monthly", 3, B494="Every 3 Months", 4, B494="Quarterly", 5, B494="Annually", 6)</f>
        <v>1</v>
      </c>
    </row>
    <row r="495" spans="1:4" x14ac:dyDescent="0.2">
      <c r="A495" t="s">
        <v>25</v>
      </c>
      <c r="B495" t="s">
        <v>75</v>
      </c>
      <c r="C495" s="73">
        <f t="shared" si="7"/>
        <v>1</v>
      </c>
      <c r="D495" s="73" cm="1">
        <f t="array" ref="D495">_xlfn.IFS(B495= "Bi-weekly", 0,  B495="Weekly", 1, B495="Fortnightly", 2, B495="Monthly", 3, B495="Every 3 Months", 4, B495="Quarterly", 5, B495="Annually", 6)</f>
        <v>0</v>
      </c>
    </row>
    <row r="496" spans="1:4" x14ac:dyDescent="0.2">
      <c r="A496" t="s">
        <v>25</v>
      </c>
      <c r="B496" t="s">
        <v>39</v>
      </c>
      <c r="C496" s="73">
        <f t="shared" si="7"/>
        <v>1</v>
      </c>
      <c r="D496" s="73" cm="1">
        <f t="array" ref="D496">_xlfn.IFS(B496= "Bi-weekly", 0,  B496="Weekly", 1, B496="Fortnightly", 2, B496="Monthly", 3, B496="Every 3 Months", 4, B496="Quarterly", 5, B496="Annually", 6)</f>
        <v>1</v>
      </c>
    </row>
    <row r="497" spans="1:4" x14ac:dyDescent="0.2">
      <c r="A497" t="s">
        <v>25</v>
      </c>
      <c r="B497" t="s">
        <v>28</v>
      </c>
      <c r="C497" s="73">
        <f t="shared" si="7"/>
        <v>1</v>
      </c>
      <c r="D497" s="73" cm="1">
        <f t="array" ref="D497">_xlfn.IFS(B497= "Bi-weekly", 0,  B497="Weekly", 1, B497="Fortnightly", 2, B497="Monthly", 3, B497="Every 3 Months", 4, B497="Quarterly", 5, B497="Annually", 6)</f>
        <v>2</v>
      </c>
    </row>
    <row r="498" spans="1:4" x14ac:dyDescent="0.2">
      <c r="A498" t="s">
        <v>25</v>
      </c>
      <c r="B498" t="s">
        <v>28</v>
      </c>
      <c r="C498" s="73">
        <f t="shared" si="7"/>
        <v>1</v>
      </c>
      <c r="D498" s="73" cm="1">
        <f t="array" ref="D498">_xlfn.IFS(B498= "Bi-weekly", 0,  B498="Weekly", 1, B498="Fortnightly", 2, B498="Monthly", 3, B498="Every 3 Months", 4, B498="Quarterly", 5, B498="Annually", 6)</f>
        <v>2</v>
      </c>
    </row>
    <row r="499" spans="1:4" x14ac:dyDescent="0.2">
      <c r="A499" t="s">
        <v>25</v>
      </c>
      <c r="B499" t="s">
        <v>39</v>
      </c>
      <c r="C499" s="73">
        <f t="shared" si="7"/>
        <v>1</v>
      </c>
      <c r="D499" s="73" cm="1">
        <f t="array" ref="D499">_xlfn.IFS(B499= "Bi-weekly", 0,  B499="Weekly", 1, B499="Fortnightly", 2, B499="Monthly", 3, B499="Every 3 Months", 4, B499="Quarterly", 5, B499="Annually", 6)</f>
        <v>1</v>
      </c>
    </row>
    <row r="500" spans="1:4" x14ac:dyDescent="0.2">
      <c r="A500" t="s">
        <v>25</v>
      </c>
      <c r="B500" t="s">
        <v>87</v>
      </c>
      <c r="C500" s="73">
        <f t="shared" si="7"/>
        <v>1</v>
      </c>
      <c r="D500" s="73" cm="1">
        <f t="array" ref="D500">_xlfn.IFS(B500= "Bi-weekly", 0,  B500="Weekly", 1, B500="Fortnightly", 2, B500="Monthly", 3, B500="Every 3 Months", 4, B500="Quarterly", 5, B500="Annually", 6)</f>
        <v>3</v>
      </c>
    </row>
    <row r="501" spans="1:4" x14ac:dyDescent="0.2">
      <c r="A501" t="s">
        <v>25</v>
      </c>
      <c r="B501" t="s">
        <v>87</v>
      </c>
      <c r="C501" s="73">
        <f t="shared" si="7"/>
        <v>1</v>
      </c>
      <c r="D501" s="73" cm="1">
        <f t="array" ref="D501">_xlfn.IFS(B501= "Bi-weekly", 0,  B501="Weekly", 1, B501="Fortnightly", 2, B501="Monthly", 3, B501="Every 3 Months", 4, B501="Quarterly", 5, B501="Annually", 6)</f>
        <v>3</v>
      </c>
    </row>
    <row r="502" spans="1:4" x14ac:dyDescent="0.2">
      <c r="A502" t="s">
        <v>25</v>
      </c>
      <c r="B502" t="s">
        <v>96</v>
      </c>
      <c r="C502" s="73">
        <f t="shared" si="7"/>
        <v>1</v>
      </c>
      <c r="D502" s="73" cm="1">
        <f t="array" ref="D502">_xlfn.IFS(B502= "Bi-weekly", 0,  B502="Weekly", 1, B502="Fortnightly", 2, B502="Monthly", 3, B502="Every 3 Months", 4, B502="Quarterly", 5, B502="Annually", 6)</f>
        <v>4</v>
      </c>
    </row>
    <row r="503" spans="1:4" x14ac:dyDescent="0.2">
      <c r="A503" t="s">
        <v>25</v>
      </c>
      <c r="B503" t="s">
        <v>48</v>
      </c>
      <c r="C503" s="73">
        <f t="shared" si="7"/>
        <v>1</v>
      </c>
      <c r="D503" s="73" cm="1">
        <f t="array" ref="D503">_xlfn.IFS(B503= "Bi-weekly", 0,  B503="Weekly", 1, B503="Fortnightly", 2, B503="Monthly", 3, B503="Every 3 Months", 4, B503="Quarterly", 5, B503="Annually", 6)</f>
        <v>6</v>
      </c>
    </row>
    <row r="504" spans="1:4" x14ac:dyDescent="0.2">
      <c r="A504" t="s">
        <v>25</v>
      </c>
      <c r="B504" t="s">
        <v>28</v>
      </c>
      <c r="C504" s="73">
        <f t="shared" si="7"/>
        <v>1</v>
      </c>
      <c r="D504" s="73" cm="1">
        <f t="array" ref="D504">_xlfn.IFS(B504= "Bi-weekly", 0,  B504="Weekly", 1, B504="Fortnightly", 2, B504="Monthly", 3, B504="Every 3 Months", 4, B504="Quarterly", 5, B504="Annually", 6)</f>
        <v>2</v>
      </c>
    </row>
    <row r="505" spans="1:4" x14ac:dyDescent="0.2">
      <c r="A505" t="s">
        <v>25</v>
      </c>
      <c r="B505" t="s">
        <v>57</v>
      </c>
      <c r="C505" s="73">
        <f t="shared" si="7"/>
        <v>1</v>
      </c>
      <c r="D505" s="73" cm="1">
        <f t="array" ref="D505">_xlfn.IFS(B505= "Bi-weekly", 0,  B505="Weekly", 1, B505="Fortnightly", 2, B505="Monthly", 3, B505="Every 3 Months", 4, B505="Quarterly", 5, B505="Annually", 6)</f>
        <v>5</v>
      </c>
    </row>
    <row r="506" spans="1:4" x14ac:dyDescent="0.2">
      <c r="A506" t="s">
        <v>25</v>
      </c>
      <c r="B506" t="s">
        <v>48</v>
      </c>
      <c r="C506" s="73">
        <f t="shared" si="7"/>
        <v>1</v>
      </c>
      <c r="D506" s="73" cm="1">
        <f t="array" ref="D506">_xlfn.IFS(B506= "Bi-weekly", 0,  B506="Weekly", 1, B506="Fortnightly", 2, B506="Monthly", 3, B506="Every 3 Months", 4, B506="Quarterly", 5, B506="Annually", 6)</f>
        <v>6</v>
      </c>
    </row>
    <row r="507" spans="1:4" x14ac:dyDescent="0.2">
      <c r="A507" t="s">
        <v>25</v>
      </c>
      <c r="B507" t="s">
        <v>75</v>
      </c>
      <c r="C507" s="73">
        <f t="shared" si="7"/>
        <v>1</v>
      </c>
      <c r="D507" s="73" cm="1">
        <f t="array" ref="D507">_xlfn.IFS(B507= "Bi-weekly", 0,  B507="Weekly", 1, B507="Fortnightly", 2, B507="Monthly", 3, B507="Every 3 Months", 4, B507="Quarterly", 5, B507="Annually", 6)</f>
        <v>0</v>
      </c>
    </row>
    <row r="508" spans="1:4" x14ac:dyDescent="0.2">
      <c r="A508" t="s">
        <v>25</v>
      </c>
      <c r="B508" t="s">
        <v>48</v>
      </c>
      <c r="C508" s="73">
        <f t="shared" si="7"/>
        <v>1</v>
      </c>
      <c r="D508" s="73" cm="1">
        <f t="array" ref="D508">_xlfn.IFS(B508= "Bi-weekly", 0,  B508="Weekly", 1, B508="Fortnightly", 2, B508="Monthly", 3, B508="Every 3 Months", 4, B508="Quarterly", 5, B508="Annually", 6)</f>
        <v>6</v>
      </c>
    </row>
    <row r="509" spans="1:4" x14ac:dyDescent="0.2">
      <c r="A509" t="s">
        <v>25</v>
      </c>
      <c r="B509" t="s">
        <v>28</v>
      </c>
      <c r="C509" s="73">
        <f t="shared" si="7"/>
        <v>1</v>
      </c>
      <c r="D509" s="73" cm="1">
        <f t="array" ref="D509">_xlfn.IFS(B509= "Bi-weekly", 0,  B509="Weekly", 1, B509="Fortnightly", 2, B509="Monthly", 3, B509="Every 3 Months", 4, B509="Quarterly", 5, B509="Annually", 6)</f>
        <v>2</v>
      </c>
    </row>
    <row r="510" spans="1:4" x14ac:dyDescent="0.2">
      <c r="A510" t="s">
        <v>25</v>
      </c>
      <c r="B510" t="s">
        <v>57</v>
      </c>
      <c r="C510" s="73">
        <f t="shared" si="7"/>
        <v>1</v>
      </c>
      <c r="D510" s="73" cm="1">
        <f t="array" ref="D510">_xlfn.IFS(B510= "Bi-weekly", 0,  B510="Weekly", 1, B510="Fortnightly", 2, B510="Monthly", 3, B510="Every 3 Months", 4, B510="Quarterly", 5, B510="Annually", 6)</f>
        <v>5</v>
      </c>
    </row>
    <row r="511" spans="1:4" x14ac:dyDescent="0.2">
      <c r="A511" t="s">
        <v>25</v>
      </c>
      <c r="B511" t="s">
        <v>39</v>
      </c>
      <c r="C511" s="73">
        <f t="shared" si="7"/>
        <v>1</v>
      </c>
      <c r="D511" s="73" cm="1">
        <f t="array" ref="D511">_xlfn.IFS(B511= "Bi-weekly", 0,  B511="Weekly", 1, B511="Fortnightly", 2, B511="Monthly", 3, B511="Every 3 Months", 4, B511="Quarterly", 5, B511="Annually", 6)</f>
        <v>1</v>
      </c>
    </row>
    <row r="512" spans="1:4" x14ac:dyDescent="0.2">
      <c r="A512" t="s">
        <v>25</v>
      </c>
      <c r="B512" t="s">
        <v>48</v>
      </c>
      <c r="C512" s="73">
        <f t="shared" si="7"/>
        <v>1</v>
      </c>
      <c r="D512" s="73" cm="1">
        <f t="array" ref="D512">_xlfn.IFS(B512= "Bi-weekly", 0,  B512="Weekly", 1, B512="Fortnightly", 2, B512="Monthly", 3, B512="Every 3 Months", 4, B512="Quarterly", 5, B512="Annually", 6)</f>
        <v>6</v>
      </c>
    </row>
    <row r="513" spans="1:4" x14ac:dyDescent="0.2">
      <c r="A513" t="s">
        <v>25</v>
      </c>
      <c r="B513" t="s">
        <v>48</v>
      </c>
      <c r="C513" s="73">
        <f t="shared" si="7"/>
        <v>1</v>
      </c>
      <c r="D513" s="73" cm="1">
        <f t="array" ref="D513">_xlfn.IFS(B513= "Bi-weekly", 0,  B513="Weekly", 1, B513="Fortnightly", 2, B513="Monthly", 3, B513="Every 3 Months", 4, B513="Quarterly", 5, B513="Annually", 6)</f>
        <v>6</v>
      </c>
    </row>
    <row r="514" spans="1:4" x14ac:dyDescent="0.2">
      <c r="A514" t="s">
        <v>25</v>
      </c>
      <c r="B514" t="s">
        <v>87</v>
      </c>
      <c r="C514" s="73">
        <f t="shared" si="7"/>
        <v>1</v>
      </c>
      <c r="D514" s="73" cm="1">
        <f t="array" ref="D514">_xlfn.IFS(B514= "Bi-weekly", 0,  B514="Weekly", 1, B514="Fortnightly", 2, B514="Monthly", 3, B514="Every 3 Months", 4, B514="Quarterly", 5, B514="Annually", 6)</f>
        <v>3</v>
      </c>
    </row>
    <row r="515" spans="1:4" x14ac:dyDescent="0.2">
      <c r="A515" t="s">
        <v>25</v>
      </c>
      <c r="B515" t="s">
        <v>48</v>
      </c>
      <c r="C515" s="73">
        <f t="shared" ref="C515:C578" si="8">IF(A515 = "Yes", 1,0)</f>
        <v>1</v>
      </c>
      <c r="D515" s="73" cm="1">
        <f t="array" ref="D515">_xlfn.IFS(B515= "Bi-weekly", 0,  B515="Weekly", 1, B515="Fortnightly", 2, B515="Monthly", 3, B515="Every 3 Months", 4, B515="Quarterly", 5, B515="Annually", 6)</f>
        <v>6</v>
      </c>
    </row>
    <row r="516" spans="1:4" x14ac:dyDescent="0.2">
      <c r="A516" t="s">
        <v>25</v>
      </c>
      <c r="B516" t="s">
        <v>57</v>
      </c>
      <c r="C516" s="73">
        <f t="shared" si="8"/>
        <v>1</v>
      </c>
      <c r="D516" s="73" cm="1">
        <f t="array" ref="D516">_xlfn.IFS(B516= "Bi-weekly", 0,  B516="Weekly", 1, B516="Fortnightly", 2, B516="Monthly", 3, B516="Every 3 Months", 4, B516="Quarterly", 5, B516="Annually", 6)</f>
        <v>5</v>
      </c>
    </row>
    <row r="517" spans="1:4" x14ac:dyDescent="0.2">
      <c r="A517" t="s">
        <v>25</v>
      </c>
      <c r="B517" t="s">
        <v>87</v>
      </c>
      <c r="C517" s="73">
        <f t="shared" si="8"/>
        <v>1</v>
      </c>
      <c r="D517" s="73" cm="1">
        <f t="array" ref="D517">_xlfn.IFS(B517= "Bi-weekly", 0,  B517="Weekly", 1, B517="Fortnightly", 2, B517="Monthly", 3, B517="Every 3 Months", 4, B517="Quarterly", 5, B517="Annually", 6)</f>
        <v>3</v>
      </c>
    </row>
    <row r="518" spans="1:4" x14ac:dyDescent="0.2">
      <c r="A518" t="s">
        <v>25</v>
      </c>
      <c r="B518" t="s">
        <v>75</v>
      </c>
      <c r="C518" s="73">
        <f t="shared" si="8"/>
        <v>1</v>
      </c>
      <c r="D518" s="73" cm="1">
        <f t="array" ref="D518">_xlfn.IFS(B518= "Bi-weekly", 0,  B518="Weekly", 1, B518="Fortnightly", 2, B518="Monthly", 3, B518="Every 3 Months", 4, B518="Quarterly", 5, B518="Annually", 6)</f>
        <v>0</v>
      </c>
    </row>
    <row r="519" spans="1:4" x14ac:dyDescent="0.2">
      <c r="A519" t="s">
        <v>25</v>
      </c>
      <c r="B519" t="s">
        <v>96</v>
      </c>
      <c r="C519" s="73">
        <f t="shared" si="8"/>
        <v>1</v>
      </c>
      <c r="D519" s="73" cm="1">
        <f t="array" ref="D519">_xlfn.IFS(B519= "Bi-weekly", 0,  B519="Weekly", 1, B519="Fortnightly", 2, B519="Monthly", 3, B519="Every 3 Months", 4, B519="Quarterly", 5, B519="Annually", 6)</f>
        <v>4</v>
      </c>
    </row>
    <row r="520" spans="1:4" x14ac:dyDescent="0.2">
      <c r="A520" t="s">
        <v>25</v>
      </c>
      <c r="B520" t="s">
        <v>96</v>
      </c>
      <c r="C520" s="73">
        <f t="shared" si="8"/>
        <v>1</v>
      </c>
      <c r="D520" s="73" cm="1">
        <f t="array" ref="D520">_xlfn.IFS(B520= "Bi-weekly", 0,  B520="Weekly", 1, B520="Fortnightly", 2, B520="Monthly", 3, B520="Every 3 Months", 4, B520="Quarterly", 5, B520="Annually", 6)</f>
        <v>4</v>
      </c>
    </row>
    <row r="521" spans="1:4" x14ac:dyDescent="0.2">
      <c r="A521" t="s">
        <v>25</v>
      </c>
      <c r="B521" t="s">
        <v>57</v>
      </c>
      <c r="C521" s="73">
        <f t="shared" si="8"/>
        <v>1</v>
      </c>
      <c r="D521" s="73" cm="1">
        <f t="array" ref="D521">_xlfn.IFS(B521= "Bi-weekly", 0,  B521="Weekly", 1, B521="Fortnightly", 2, B521="Monthly", 3, B521="Every 3 Months", 4, B521="Quarterly", 5, B521="Annually", 6)</f>
        <v>5</v>
      </c>
    </row>
    <row r="522" spans="1:4" x14ac:dyDescent="0.2">
      <c r="A522" t="s">
        <v>25</v>
      </c>
      <c r="B522" t="s">
        <v>57</v>
      </c>
      <c r="C522" s="73">
        <f t="shared" si="8"/>
        <v>1</v>
      </c>
      <c r="D522" s="73" cm="1">
        <f t="array" ref="D522">_xlfn.IFS(B522= "Bi-weekly", 0,  B522="Weekly", 1, B522="Fortnightly", 2, B522="Monthly", 3, B522="Every 3 Months", 4, B522="Quarterly", 5, B522="Annually", 6)</f>
        <v>5</v>
      </c>
    </row>
    <row r="523" spans="1:4" x14ac:dyDescent="0.2">
      <c r="A523" t="s">
        <v>25</v>
      </c>
      <c r="B523" t="s">
        <v>48</v>
      </c>
      <c r="C523" s="73">
        <f t="shared" si="8"/>
        <v>1</v>
      </c>
      <c r="D523" s="73" cm="1">
        <f t="array" ref="D523">_xlfn.IFS(B523= "Bi-weekly", 0,  B523="Weekly", 1, B523="Fortnightly", 2, B523="Monthly", 3, B523="Every 3 Months", 4, B523="Quarterly", 5, B523="Annually", 6)</f>
        <v>6</v>
      </c>
    </row>
    <row r="524" spans="1:4" x14ac:dyDescent="0.2">
      <c r="A524" t="s">
        <v>25</v>
      </c>
      <c r="B524" t="s">
        <v>57</v>
      </c>
      <c r="C524" s="73">
        <f t="shared" si="8"/>
        <v>1</v>
      </c>
      <c r="D524" s="73" cm="1">
        <f t="array" ref="D524">_xlfn.IFS(B524= "Bi-weekly", 0,  B524="Weekly", 1, B524="Fortnightly", 2, B524="Monthly", 3, B524="Every 3 Months", 4, B524="Quarterly", 5, B524="Annually", 6)</f>
        <v>5</v>
      </c>
    </row>
    <row r="525" spans="1:4" x14ac:dyDescent="0.2">
      <c r="A525" t="s">
        <v>25</v>
      </c>
      <c r="B525" t="s">
        <v>57</v>
      </c>
      <c r="C525" s="73">
        <f t="shared" si="8"/>
        <v>1</v>
      </c>
      <c r="D525" s="73" cm="1">
        <f t="array" ref="D525">_xlfn.IFS(B525= "Bi-weekly", 0,  B525="Weekly", 1, B525="Fortnightly", 2, B525="Monthly", 3, B525="Every 3 Months", 4, B525="Quarterly", 5, B525="Annually", 6)</f>
        <v>5</v>
      </c>
    </row>
    <row r="526" spans="1:4" x14ac:dyDescent="0.2">
      <c r="A526" t="s">
        <v>25</v>
      </c>
      <c r="B526" t="s">
        <v>48</v>
      </c>
      <c r="C526" s="73">
        <f t="shared" si="8"/>
        <v>1</v>
      </c>
      <c r="D526" s="73" cm="1">
        <f t="array" ref="D526">_xlfn.IFS(B526= "Bi-weekly", 0,  B526="Weekly", 1, B526="Fortnightly", 2, B526="Monthly", 3, B526="Every 3 Months", 4, B526="Quarterly", 5, B526="Annually", 6)</f>
        <v>6</v>
      </c>
    </row>
    <row r="527" spans="1:4" x14ac:dyDescent="0.2">
      <c r="A527" t="s">
        <v>25</v>
      </c>
      <c r="B527" t="s">
        <v>87</v>
      </c>
      <c r="C527" s="73">
        <f t="shared" si="8"/>
        <v>1</v>
      </c>
      <c r="D527" s="73" cm="1">
        <f t="array" ref="D527">_xlfn.IFS(B527= "Bi-weekly", 0,  B527="Weekly", 1, B527="Fortnightly", 2, B527="Monthly", 3, B527="Every 3 Months", 4, B527="Quarterly", 5, B527="Annually", 6)</f>
        <v>3</v>
      </c>
    </row>
    <row r="528" spans="1:4" x14ac:dyDescent="0.2">
      <c r="A528" t="s">
        <v>25</v>
      </c>
      <c r="B528" t="s">
        <v>87</v>
      </c>
      <c r="C528" s="73">
        <f t="shared" si="8"/>
        <v>1</v>
      </c>
      <c r="D528" s="73" cm="1">
        <f t="array" ref="D528">_xlfn.IFS(B528= "Bi-weekly", 0,  B528="Weekly", 1, B528="Fortnightly", 2, B528="Monthly", 3, B528="Every 3 Months", 4, B528="Quarterly", 5, B528="Annually", 6)</f>
        <v>3</v>
      </c>
    </row>
    <row r="529" spans="1:4" x14ac:dyDescent="0.2">
      <c r="A529" t="s">
        <v>25</v>
      </c>
      <c r="B529" t="s">
        <v>96</v>
      </c>
      <c r="C529" s="73">
        <f t="shared" si="8"/>
        <v>1</v>
      </c>
      <c r="D529" s="73" cm="1">
        <f t="array" ref="D529">_xlfn.IFS(B529= "Bi-weekly", 0,  B529="Weekly", 1, B529="Fortnightly", 2, B529="Monthly", 3, B529="Every 3 Months", 4, B529="Quarterly", 5, B529="Annually", 6)</f>
        <v>4</v>
      </c>
    </row>
    <row r="530" spans="1:4" x14ac:dyDescent="0.2">
      <c r="A530" t="s">
        <v>25</v>
      </c>
      <c r="B530" t="s">
        <v>48</v>
      </c>
      <c r="C530" s="73">
        <f t="shared" si="8"/>
        <v>1</v>
      </c>
      <c r="D530" s="73" cm="1">
        <f t="array" ref="D530">_xlfn.IFS(B530= "Bi-weekly", 0,  B530="Weekly", 1, B530="Fortnightly", 2, B530="Monthly", 3, B530="Every 3 Months", 4, B530="Quarterly", 5, B530="Annually", 6)</f>
        <v>6</v>
      </c>
    </row>
    <row r="531" spans="1:4" x14ac:dyDescent="0.2">
      <c r="A531" t="s">
        <v>25</v>
      </c>
      <c r="B531" t="s">
        <v>87</v>
      </c>
      <c r="C531" s="73">
        <f t="shared" si="8"/>
        <v>1</v>
      </c>
      <c r="D531" s="73" cm="1">
        <f t="array" ref="D531">_xlfn.IFS(B531= "Bi-weekly", 0,  B531="Weekly", 1, B531="Fortnightly", 2, B531="Monthly", 3, B531="Every 3 Months", 4, B531="Quarterly", 5, B531="Annually", 6)</f>
        <v>3</v>
      </c>
    </row>
    <row r="532" spans="1:4" x14ac:dyDescent="0.2">
      <c r="A532" t="s">
        <v>25</v>
      </c>
      <c r="B532" t="s">
        <v>75</v>
      </c>
      <c r="C532" s="73">
        <f t="shared" si="8"/>
        <v>1</v>
      </c>
      <c r="D532" s="73" cm="1">
        <f t="array" ref="D532">_xlfn.IFS(B532= "Bi-weekly", 0,  B532="Weekly", 1, B532="Fortnightly", 2, B532="Monthly", 3, B532="Every 3 Months", 4, B532="Quarterly", 5, B532="Annually", 6)</f>
        <v>0</v>
      </c>
    </row>
    <row r="533" spans="1:4" x14ac:dyDescent="0.2">
      <c r="A533" t="s">
        <v>25</v>
      </c>
      <c r="B533" t="s">
        <v>39</v>
      </c>
      <c r="C533" s="73">
        <f t="shared" si="8"/>
        <v>1</v>
      </c>
      <c r="D533" s="73" cm="1">
        <f t="array" ref="D533">_xlfn.IFS(B533= "Bi-weekly", 0,  B533="Weekly", 1, B533="Fortnightly", 2, B533="Monthly", 3, B533="Every 3 Months", 4, B533="Quarterly", 5, B533="Annually", 6)</f>
        <v>1</v>
      </c>
    </row>
    <row r="534" spans="1:4" x14ac:dyDescent="0.2">
      <c r="A534" t="s">
        <v>25</v>
      </c>
      <c r="B534" t="s">
        <v>96</v>
      </c>
      <c r="C534" s="73">
        <f t="shared" si="8"/>
        <v>1</v>
      </c>
      <c r="D534" s="73" cm="1">
        <f t="array" ref="D534">_xlfn.IFS(B534= "Bi-weekly", 0,  B534="Weekly", 1, B534="Fortnightly", 2, B534="Monthly", 3, B534="Every 3 Months", 4, B534="Quarterly", 5, B534="Annually", 6)</f>
        <v>4</v>
      </c>
    </row>
    <row r="535" spans="1:4" x14ac:dyDescent="0.2">
      <c r="A535" t="s">
        <v>25</v>
      </c>
      <c r="B535" t="s">
        <v>39</v>
      </c>
      <c r="C535" s="73">
        <f t="shared" si="8"/>
        <v>1</v>
      </c>
      <c r="D535" s="73" cm="1">
        <f t="array" ref="D535">_xlfn.IFS(B535= "Bi-weekly", 0,  B535="Weekly", 1, B535="Fortnightly", 2, B535="Monthly", 3, B535="Every 3 Months", 4, B535="Quarterly", 5, B535="Annually", 6)</f>
        <v>1</v>
      </c>
    </row>
    <row r="536" spans="1:4" x14ac:dyDescent="0.2">
      <c r="A536" t="s">
        <v>25</v>
      </c>
      <c r="B536" t="s">
        <v>57</v>
      </c>
      <c r="C536" s="73">
        <f t="shared" si="8"/>
        <v>1</v>
      </c>
      <c r="D536" s="73" cm="1">
        <f t="array" ref="D536">_xlfn.IFS(B536= "Bi-weekly", 0,  B536="Weekly", 1, B536="Fortnightly", 2, B536="Monthly", 3, B536="Every 3 Months", 4, B536="Quarterly", 5, B536="Annually", 6)</f>
        <v>5</v>
      </c>
    </row>
    <row r="537" spans="1:4" x14ac:dyDescent="0.2">
      <c r="A537" t="s">
        <v>25</v>
      </c>
      <c r="B537" t="s">
        <v>39</v>
      </c>
      <c r="C537" s="73">
        <f t="shared" si="8"/>
        <v>1</v>
      </c>
      <c r="D537" s="73" cm="1">
        <f t="array" ref="D537">_xlfn.IFS(B537= "Bi-weekly", 0,  B537="Weekly", 1, B537="Fortnightly", 2, B537="Monthly", 3, B537="Every 3 Months", 4, B537="Quarterly", 5, B537="Annually", 6)</f>
        <v>1</v>
      </c>
    </row>
    <row r="538" spans="1:4" x14ac:dyDescent="0.2">
      <c r="A538" t="s">
        <v>25</v>
      </c>
      <c r="B538" t="s">
        <v>96</v>
      </c>
      <c r="C538" s="73">
        <f t="shared" si="8"/>
        <v>1</v>
      </c>
      <c r="D538" s="73" cm="1">
        <f t="array" ref="D538">_xlfn.IFS(B538= "Bi-weekly", 0,  B538="Weekly", 1, B538="Fortnightly", 2, B538="Monthly", 3, B538="Every 3 Months", 4, B538="Quarterly", 5, B538="Annually", 6)</f>
        <v>4</v>
      </c>
    </row>
    <row r="539" spans="1:4" x14ac:dyDescent="0.2">
      <c r="A539" t="s">
        <v>25</v>
      </c>
      <c r="B539" t="s">
        <v>48</v>
      </c>
      <c r="C539" s="73">
        <f t="shared" si="8"/>
        <v>1</v>
      </c>
      <c r="D539" s="73" cm="1">
        <f t="array" ref="D539">_xlfn.IFS(B539= "Bi-weekly", 0,  B539="Weekly", 1, B539="Fortnightly", 2, B539="Monthly", 3, B539="Every 3 Months", 4, B539="Quarterly", 5, B539="Annually", 6)</f>
        <v>6</v>
      </c>
    </row>
    <row r="540" spans="1:4" x14ac:dyDescent="0.2">
      <c r="A540" t="s">
        <v>25</v>
      </c>
      <c r="B540" t="s">
        <v>39</v>
      </c>
      <c r="C540" s="73">
        <f t="shared" si="8"/>
        <v>1</v>
      </c>
      <c r="D540" s="73" cm="1">
        <f t="array" ref="D540">_xlfn.IFS(B540= "Bi-weekly", 0,  B540="Weekly", 1, B540="Fortnightly", 2, B540="Monthly", 3, B540="Every 3 Months", 4, B540="Quarterly", 5, B540="Annually", 6)</f>
        <v>1</v>
      </c>
    </row>
    <row r="541" spans="1:4" x14ac:dyDescent="0.2">
      <c r="A541" t="s">
        <v>25</v>
      </c>
      <c r="B541" t="s">
        <v>39</v>
      </c>
      <c r="C541" s="73">
        <f t="shared" si="8"/>
        <v>1</v>
      </c>
      <c r="D541" s="73" cm="1">
        <f t="array" ref="D541">_xlfn.IFS(B541= "Bi-weekly", 0,  B541="Weekly", 1, B541="Fortnightly", 2, B541="Monthly", 3, B541="Every 3 Months", 4, B541="Quarterly", 5, B541="Annually", 6)</f>
        <v>1</v>
      </c>
    </row>
    <row r="542" spans="1:4" x14ac:dyDescent="0.2">
      <c r="A542" t="s">
        <v>25</v>
      </c>
      <c r="B542" t="s">
        <v>96</v>
      </c>
      <c r="C542" s="73">
        <f t="shared" si="8"/>
        <v>1</v>
      </c>
      <c r="D542" s="73" cm="1">
        <f t="array" ref="D542">_xlfn.IFS(B542= "Bi-weekly", 0,  B542="Weekly", 1, B542="Fortnightly", 2, B542="Monthly", 3, B542="Every 3 Months", 4, B542="Quarterly", 5, B542="Annually", 6)</f>
        <v>4</v>
      </c>
    </row>
    <row r="543" spans="1:4" x14ac:dyDescent="0.2">
      <c r="A543" t="s">
        <v>25</v>
      </c>
      <c r="B543" t="s">
        <v>75</v>
      </c>
      <c r="C543" s="73">
        <f t="shared" si="8"/>
        <v>1</v>
      </c>
      <c r="D543" s="73" cm="1">
        <f t="array" ref="D543">_xlfn.IFS(B543= "Bi-weekly", 0,  B543="Weekly", 1, B543="Fortnightly", 2, B543="Monthly", 3, B543="Every 3 Months", 4, B543="Quarterly", 5, B543="Annually", 6)</f>
        <v>0</v>
      </c>
    </row>
    <row r="544" spans="1:4" x14ac:dyDescent="0.2">
      <c r="A544" t="s">
        <v>25</v>
      </c>
      <c r="B544" t="s">
        <v>75</v>
      </c>
      <c r="C544" s="73">
        <f t="shared" si="8"/>
        <v>1</v>
      </c>
      <c r="D544" s="73" cm="1">
        <f t="array" ref="D544">_xlfn.IFS(B544= "Bi-weekly", 0,  B544="Weekly", 1, B544="Fortnightly", 2, B544="Monthly", 3, B544="Every 3 Months", 4, B544="Quarterly", 5, B544="Annually", 6)</f>
        <v>0</v>
      </c>
    </row>
    <row r="545" spans="1:4" x14ac:dyDescent="0.2">
      <c r="A545" t="s">
        <v>25</v>
      </c>
      <c r="B545" t="s">
        <v>87</v>
      </c>
      <c r="C545" s="73">
        <f t="shared" si="8"/>
        <v>1</v>
      </c>
      <c r="D545" s="73" cm="1">
        <f t="array" ref="D545">_xlfn.IFS(B545= "Bi-weekly", 0,  B545="Weekly", 1, B545="Fortnightly", 2, B545="Monthly", 3, B545="Every 3 Months", 4, B545="Quarterly", 5, B545="Annually", 6)</f>
        <v>3</v>
      </c>
    </row>
    <row r="546" spans="1:4" x14ac:dyDescent="0.2">
      <c r="A546" t="s">
        <v>25</v>
      </c>
      <c r="B546" t="s">
        <v>96</v>
      </c>
      <c r="C546" s="73">
        <f t="shared" si="8"/>
        <v>1</v>
      </c>
      <c r="D546" s="73" cm="1">
        <f t="array" ref="D546">_xlfn.IFS(B546= "Bi-weekly", 0,  B546="Weekly", 1, B546="Fortnightly", 2, B546="Monthly", 3, B546="Every 3 Months", 4, B546="Quarterly", 5, B546="Annually", 6)</f>
        <v>4</v>
      </c>
    </row>
    <row r="547" spans="1:4" x14ac:dyDescent="0.2">
      <c r="A547" t="s">
        <v>25</v>
      </c>
      <c r="B547" t="s">
        <v>48</v>
      </c>
      <c r="C547" s="73">
        <f t="shared" si="8"/>
        <v>1</v>
      </c>
      <c r="D547" s="73" cm="1">
        <f t="array" ref="D547">_xlfn.IFS(B547= "Bi-weekly", 0,  B547="Weekly", 1, B547="Fortnightly", 2, B547="Monthly", 3, B547="Every 3 Months", 4, B547="Quarterly", 5, B547="Annually", 6)</f>
        <v>6</v>
      </c>
    </row>
    <row r="548" spans="1:4" x14ac:dyDescent="0.2">
      <c r="A548" t="s">
        <v>25</v>
      </c>
      <c r="B548" t="s">
        <v>75</v>
      </c>
      <c r="C548" s="73">
        <f t="shared" si="8"/>
        <v>1</v>
      </c>
      <c r="D548" s="73" cm="1">
        <f t="array" ref="D548">_xlfn.IFS(B548= "Bi-weekly", 0,  B548="Weekly", 1, B548="Fortnightly", 2, B548="Monthly", 3, B548="Every 3 Months", 4, B548="Quarterly", 5, B548="Annually", 6)</f>
        <v>0</v>
      </c>
    </row>
    <row r="549" spans="1:4" x14ac:dyDescent="0.2">
      <c r="A549" t="s">
        <v>25</v>
      </c>
      <c r="B549" t="s">
        <v>39</v>
      </c>
      <c r="C549" s="73">
        <f t="shared" si="8"/>
        <v>1</v>
      </c>
      <c r="D549" s="73" cm="1">
        <f t="array" ref="D549">_xlfn.IFS(B549= "Bi-weekly", 0,  B549="Weekly", 1, B549="Fortnightly", 2, B549="Monthly", 3, B549="Every 3 Months", 4, B549="Quarterly", 5, B549="Annually", 6)</f>
        <v>1</v>
      </c>
    </row>
    <row r="550" spans="1:4" x14ac:dyDescent="0.2">
      <c r="A550" t="s">
        <v>25</v>
      </c>
      <c r="B550" t="s">
        <v>96</v>
      </c>
      <c r="C550" s="73">
        <f t="shared" si="8"/>
        <v>1</v>
      </c>
      <c r="D550" s="73" cm="1">
        <f t="array" ref="D550">_xlfn.IFS(B550= "Bi-weekly", 0,  B550="Weekly", 1, B550="Fortnightly", 2, B550="Monthly", 3, B550="Every 3 Months", 4, B550="Quarterly", 5, B550="Annually", 6)</f>
        <v>4</v>
      </c>
    </row>
    <row r="551" spans="1:4" x14ac:dyDescent="0.2">
      <c r="A551" t="s">
        <v>25</v>
      </c>
      <c r="B551" t="s">
        <v>75</v>
      </c>
      <c r="C551" s="73">
        <f t="shared" si="8"/>
        <v>1</v>
      </c>
      <c r="D551" s="73" cm="1">
        <f t="array" ref="D551">_xlfn.IFS(B551= "Bi-weekly", 0,  B551="Weekly", 1, B551="Fortnightly", 2, B551="Monthly", 3, B551="Every 3 Months", 4, B551="Quarterly", 5, B551="Annually", 6)</f>
        <v>0</v>
      </c>
    </row>
    <row r="552" spans="1:4" x14ac:dyDescent="0.2">
      <c r="A552" t="s">
        <v>25</v>
      </c>
      <c r="B552" t="s">
        <v>39</v>
      </c>
      <c r="C552" s="73">
        <f t="shared" si="8"/>
        <v>1</v>
      </c>
      <c r="D552" s="73" cm="1">
        <f t="array" ref="D552">_xlfn.IFS(B552= "Bi-weekly", 0,  B552="Weekly", 1, B552="Fortnightly", 2, B552="Monthly", 3, B552="Every 3 Months", 4, B552="Quarterly", 5, B552="Annually", 6)</f>
        <v>1</v>
      </c>
    </row>
    <row r="553" spans="1:4" x14ac:dyDescent="0.2">
      <c r="A553" t="s">
        <v>25</v>
      </c>
      <c r="B553" t="s">
        <v>75</v>
      </c>
      <c r="C553" s="73">
        <f t="shared" si="8"/>
        <v>1</v>
      </c>
      <c r="D553" s="73" cm="1">
        <f t="array" ref="D553">_xlfn.IFS(B553= "Bi-weekly", 0,  B553="Weekly", 1, B553="Fortnightly", 2, B553="Monthly", 3, B553="Every 3 Months", 4, B553="Quarterly", 5, B553="Annually", 6)</f>
        <v>0</v>
      </c>
    </row>
    <row r="554" spans="1:4" x14ac:dyDescent="0.2">
      <c r="A554" t="s">
        <v>25</v>
      </c>
      <c r="B554" t="s">
        <v>39</v>
      </c>
      <c r="C554" s="73">
        <f t="shared" si="8"/>
        <v>1</v>
      </c>
      <c r="D554" s="73" cm="1">
        <f t="array" ref="D554">_xlfn.IFS(B554= "Bi-weekly", 0,  B554="Weekly", 1, B554="Fortnightly", 2, B554="Monthly", 3, B554="Every 3 Months", 4, B554="Quarterly", 5, B554="Annually", 6)</f>
        <v>1</v>
      </c>
    </row>
    <row r="555" spans="1:4" x14ac:dyDescent="0.2">
      <c r="A555" t="s">
        <v>25</v>
      </c>
      <c r="B555" t="s">
        <v>57</v>
      </c>
      <c r="C555" s="73">
        <f t="shared" si="8"/>
        <v>1</v>
      </c>
      <c r="D555" s="73" cm="1">
        <f t="array" ref="D555">_xlfn.IFS(B555= "Bi-weekly", 0,  B555="Weekly", 1, B555="Fortnightly", 2, B555="Monthly", 3, B555="Every 3 Months", 4, B555="Quarterly", 5, B555="Annually", 6)</f>
        <v>5</v>
      </c>
    </row>
    <row r="556" spans="1:4" x14ac:dyDescent="0.2">
      <c r="A556" t="s">
        <v>25</v>
      </c>
      <c r="B556" t="s">
        <v>39</v>
      </c>
      <c r="C556" s="73">
        <f t="shared" si="8"/>
        <v>1</v>
      </c>
      <c r="D556" s="73" cm="1">
        <f t="array" ref="D556">_xlfn.IFS(B556= "Bi-weekly", 0,  B556="Weekly", 1, B556="Fortnightly", 2, B556="Monthly", 3, B556="Every 3 Months", 4, B556="Quarterly", 5, B556="Annually", 6)</f>
        <v>1</v>
      </c>
    </row>
    <row r="557" spans="1:4" x14ac:dyDescent="0.2">
      <c r="A557" t="s">
        <v>25</v>
      </c>
      <c r="B557" t="s">
        <v>48</v>
      </c>
      <c r="C557" s="73">
        <f t="shared" si="8"/>
        <v>1</v>
      </c>
      <c r="D557" s="73" cm="1">
        <f t="array" ref="D557">_xlfn.IFS(B557= "Bi-weekly", 0,  B557="Weekly", 1, B557="Fortnightly", 2, B557="Monthly", 3, B557="Every 3 Months", 4, B557="Quarterly", 5, B557="Annually", 6)</f>
        <v>6</v>
      </c>
    </row>
    <row r="558" spans="1:4" x14ac:dyDescent="0.2">
      <c r="A558" t="s">
        <v>25</v>
      </c>
      <c r="B558" t="s">
        <v>28</v>
      </c>
      <c r="C558" s="73">
        <f t="shared" si="8"/>
        <v>1</v>
      </c>
      <c r="D558" s="73" cm="1">
        <f t="array" ref="D558">_xlfn.IFS(B558= "Bi-weekly", 0,  B558="Weekly", 1, B558="Fortnightly", 2, B558="Monthly", 3, B558="Every 3 Months", 4, B558="Quarterly", 5, B558="Annually", 6)</f>
        <v>2</v>
      </c>
    </row>
    <row r="559" spans="1:4" x14ac:dyDescent="0.2">
      <c r="A559" t="s">
        <v>25</v>
      </c>
      <c r="B559" t="s">
        <v>39</v>
      </c>
      <c r="C559" s="73">
        <f t="shared" si="8"/>
        <v>1</v>
      </c>
      <c r="D559" s="73" cm="1">
        <f t="array" ref="D559">_xlfn.IFS(B559= "Bi-weekly", 0,  B559="Weekly", 1, B559="Fortnightly", 2, B559="Monthly", 3, B559="Every 3 Months", 4, B559="Quarterly", 5, B559="Annually", 6)</f>
        <v>1</v>
      </c>
    </row>
    <row r="560" spans="1:4" x14ac:dyDescent="0.2">
      <c r="A560" t="s">
        <v>25</v>
      </c>
      <c r="B560" t="s">
        <v>96</v>
      </c>
      <c r="C560" s="73">
        <f t="shared" si="8"/>
        <v>1</v>
      </c>
      <c r="D560" s="73" cm="1">
        <f t="array" ref="D560">_xlfn.IFS(B560= "Bi-weekly", 0,  B560="Weekly", 1, B560="Fortnightly", 2, B560="Monthly", 3, B560="Every 3 Months", 4, B560="Quarterly", 5, B560="Annually", 6)</f>
        <v>4</v>
      </c>
    </row>
    <row r="561" spans="1:4" x14ac:dyDescent="0.2">
      <c r="A561" t="s">
        <v>25</v>
      </c>
      <c r="B561" t="s">
        <v>87</v>
      </c>
      <c r="C561" s="73">
        <f t="shared" si="8"/>
        <v>1</v>
      </c>
      <c r="D561" s="73" cm="1">
        <f t="array" ref="D561">_xlfn.IFS(B561= "Bi-weekly", 0,  B561="Weekly", 1, B561="Fortnightly", 2, B561="Monthly", 3, B561="Every 3 Months", 4, B561="Quarterly", 5, B561="Annually", 6)</f>
        <v>3</v>
      </c>
    </row>
    <row r="562" spans="1:4" x14ac:dyDescent="0.2">
      <c r="A562" t="s">
        <v>25</v>
      </c>
      <c r="B562" t="s">
        <v>48</v>
      </c>
      <c r="C562" s="73">
        <f t="shared" si="8"/>
        <v>1</v>
      </c>
      <c r="D562" s="73" cm="1">
        <f t="array" ref="D562">_xlfn.IFS(B562= "Bi-weekly", 0,  B562="Weekly", 1, B562="Fortnightly", 2, B562="Monthly", 3, B562="Every 3 Months", 4, B562="Quarterly", 5, B562="Annually", 6)</f>
        <v>6</v>
      </c>
    </row>
    <row r="563" spans="1:4" x14ac:dyDescent="0.2">
      <c r="A563" t="s">
        <v>25</v>
      </c>
      <c r="B563" t="s">
        <v>28</v>
      </c>
      <c r="C563" s="73">
        <f t="shared" si="8"/>
        <v>1</v>
      </c>
      <c r="D563" s="73" cm="1">
        <f t="array" ref="D563">_xlfn.IFS(B563= "Bi-weekly", 0,  B563="Weekly", 1, B563="Fortnightly", 2, B563="Monthly", 3, B563="Every 3 Months", 4, B563="Quarterly", 5, B563="Annually", 6)</f>
        <v>2</v>
      </c>
    </row>
    <row r="564" spans="1:4" x14ac:dyDescent="0.2">
      <c r="A564" t="s">
        <v>25</v>
      </c>
      <c r="B564" t="s">
        <v>48</v>
      </c>
      <c r="C564" s="73">
        <f t="shared" si="8"/>
        <v>1</v>
      </c>
      <c r="D564" s="73" cm="1">
        <f t="array" ref="D564">_xlfn.IFS(B564= "Bi-weekly", 0,  B564="Weekly", 1, B564="Fortnightly", 2, B564="Monthly", 3, B564="Every 3 Months", 4, B564="Quarterly", 5, B564="Annually", 6)</f>
        <v>6</v>
      </c>
    </row>
    <row r="565" spans="1:4" x14ac:dyDescent="0.2">
      <c r="A565" t="s">
        <v>25</v>
      </c>
      <c r="B565" t="s">
        <v>57</v>
      </c>
      <c r="C565" s="73">
        <f t="shared" si="8"/>
        <v>1</v>
      </c>
      <c r="D565" s="73" cm="1">
        <f t="array" ref="D565">_xlfn.IFS(B565= "Bi-weekly", 0,  B565="Weekly", 1, B565="Fortnightly", 2, B565="Monthly", 3, B565="Every 3 Months", 4, B565="Quarterly", 5, B565="Annually", 6)</f>
        <v>5</v>
      </c>
    </row>
    <row r="566" spans="1:4" x14ac:dyDescent="0.2">
      <c r="A566" t="s">
        <v>25</v>
      </c>
      <c r="B566" t="s">
        <v>39</v>
      </c>
      <c r="C566" s="73">
        <f t="shared" si="8"/>
        <v>1</v>
      </c>
      <c r="D566" s="73" cm="1">
        <f t="array" ref="D566">_xlfn.IFS(B566= "Bi-weekly", 0,  B566="Weekly", 1, B566="Fortnightly", 2, B566="Monthly", 3, B566="Every 3 Months", 4, B566="Quarterly", 5, B566="Annually", 6)</f>
        <v>1</v>
      </c>
    </row>
    <row r="567" spans="1:4" x14ac:dyDescent="0.2">
      <c r="A567" t="s">
        <v>25</v>
      </c>
      <c r="B567" t="s">
        <v>39</v>
      </c>
      <c r="C567" s="73">
        <f t="shared" si="8"/>
        <v>1</v>
      </c>
      <c r="D567" s="73" cm="1">
        <f t="array" ref="D567">_xlfn.IFS(B567= "Bi-weekly", 0,  B567="Weekly", 1, B567="Fortnightly", 2, B567="Monthly", 3, B567="Every 3 Months", 4, B567="Quarterly", 5, B567="Annually", 6)</f>
        <v>1</v>
      </c>
    </row>
    <row r="568" spans="1:4" x14ac:dyDescent="0.2">
      <c r="A568" t="s">
        <v>25</v>
      </c>
      <c r="B568" t="s">
        <v>28</v>
      </c>
      <c r="C568" s="73">
        <f t="shared" si="8"/>
        <v>1</v>
      </c>
      <c r="D568" s="73" cm="1">
        <f t="array" ref="D568">_xlfn.IFS(B568= "Bi-weekly", 0,  B568="Weekly", 1, B568="Fortnightly", 2, B568="Monthly", 3, B568="Every 3 Months", 4, B568="Quarterly", 5, B568="Annually", 6)</f>
        <v>2</v>
      </c>
    </row>
    <row r="569" spans="1:4" x14ac:dyDescent="0.2">
      <c r="A569" t="s">
        <v>25</v>
      </c>
      <c r="B569" t="s">
        <v>28</v>
      </c>
      <c r="C569" s="73">
        <f t="shared" si="8"/>
        <v>1</v>
      </c>
      <c r="D569" s="73" cm="1">
        <f t="array" ref="D569">_xlfn.IFS(B569= "Bi-weekly", 0,  B569="Weekly", 1, B569="Fortnightly", 2, B569="Monthly", 3, B569="Every 3 Months", 4, B569="Quarterly", 5, B569="Annually", 6)</f>
        <v>2</v>
      </c>
    </row>
    <row r="570" spans="1:4" x14ac:dyDescent="0.2">
      <c r="A570" t="s">
        <v>25</v>
      </c>
      <c r="B570" t="s">
        <v>87</v>
      </c>
      <c r="C570" s="73">
        <f t="shared" si="8"/>
        <v>1</v>
      </c>
      <c r="D570" s="73" cm="1">
        <f t="array" ref="D570">_xlfn.IFS(B570= "Bi-weekly", 0,  B570="Weekly", 1, B570="Fortnightly", 2, B570="Monthly", 3, B570="Every 3 Months", 4, B570="Quarterly", 5, B570="Annually", 6)</f>
        <v>3</v>
      </c>
    </row>
    <row r="571" spans="1:4" x14ac:dyDescent="0.2">
      <c r="A571" t="s">
        <v>25</v>
      </c>
      <c r="B571" t="s">
        <v>96</v>
      </c>
      <c r="C571" s="73">
        <f t="shared" si="8"/>
        <v>1</v>
      </c>
      <c r="D571" s="73" cm="1">
        <f t="array" ref="D571">_xlfn.IFS(B571= "Bi-weekly", 0,  B571="Weekly", 1, B571="Fortnightly", 2, B571="Monthly", 3, B571="Every 3 Months", 4, B571="Quarterly", 5, B571="Annually", 6)</f>
        <v>4</v>
      </c>
    </row>
    <row r="572" spans="1:4" x14ac:dyDescent="0.2">
      <c r="A572" t="s">
        <v>25</v>
      </c>
      <c r="B572" t="s">
        <v>48</v>
      </c>
      <c r="C572" s="73">
        <f t="shared" si="8"/>
        <v>1</v>
      </c>
      <c r="D572" s="73" cm="1">
        <f t="array" ref="D572">_xlfn.IFS(B572= "Bi-weekly", 0,  B572="Weekly", 1, B572="Fortnightly", 2, B572="Monthly", 3, B572="Every 3 Months", 4, B572="Quarterly", 5, B572="Annually", 6)</f>
        <v>6</v>
      </c>
    </row>
    <row r="573" spans="1:4" x14ac:dyDescent="0.2">
      <c r="A573" t="s">
        <v>25</v>
      </c>
      <c r="B573" t="s">
        <v>39</v>
      </c>
      <c r="C573" s="73">
        <f t="shared" si="8"/>
        <v>1</v>
      </c>
      <c r="D573" s="73" cm="1">
        <f t="array" ref="D573">_xlfn.IFS(B573= "Bi-weekly", 0,  B573="Weekly", 1, B573="Fortnightly", 2, B573="Monthly", 3, B573="Every 3 Months", 4, B573="Quarterly", 5, B573="Annually", 6)</f>
        <v>1</v>
      </c>
    </row>
    <row r="574" spans="1:4" x14ac:dyDescent="0.2">
      <c r="A574" t="s">
        <v>25</v>
      </c>
      <c r="B574" t="s">
        <v>48</v>
      </c>
      <c r="C574" s="73">
        <f t="shared" si="8"/>
        <v>1</v>
      </c>
      <c r="D574" s="73" cm="1">
        <f t="array" ref="D574">_xlfn.IFS(B574= "Bi-weekly", 0,  B574="Weekly", 1, B574="Fortnightly", 2, B574="Monthly", 3, B574="Every 3 Months", 4, B574="Quarterly", 5, B574="Annually", 6)</f>
        <v>6</v>
      </c>
    </row>
    <row r="575" spans="1:4" x14ac:dyDescent="0.2">
      <c r="A575" t="s">
        <v>25</v>
      </c>
      <c r="B575" t="s">
        <v>75</v>
      </c>
      <c r="C575" s="73">
        <f t="shared" si="8"/>
        <v>1</v>
      </c>
      <c r="D575" s="73" cm="1">
        <f t="array" ref="D575">_xlfn.IFS(B575= "Bi-weekly", 0,  B575="Weekly", 1, B575="Fortnightly", 2, B575="Monthly", 3, B575="Every 3 Months", 4, B575="Quarterly", 5, B575="Annually", 6)</f>
        <v>0</v>
      </c>
    </row>
    <row r="576" spans="1:4" x14ac:dyDescent="0.2">
      <c r="A576" t="s">
        <v>25</v>
      </c>
      <c r="B576" t="s">
        <v>75</v>
      </c>
      <c r="C576" s="73">
        <f t="shared" si="8"/>
        <v>1</v>
      </c>
      <c r="D576" s="73" cm="1">
        <f t="array" ref="D576">_xlfn.IFS(B576= "Bi-weekly", 0,  B576="Weekly", 1, B576="Fortnightly", 2, B576="Monthly", 3, B576="Every 3 Months", 4, B576="Quarterly", 5, B576="Annually", 6)</f>
        <v>0</v>
      </c>
    </row>
    <row r="577" spans="1:4" x14ac:dyDescent="0.2">
      <c r="A577" t="s">
        <v>25</v>
      </c>
      <c r="B577" t="s">
        <v>87</v>
      </c>
      <c r="C577" s="73">
        <f t="shared" si="8"/>
        <v>1</v>
      </c>
      <c r="D577" s="73" cm="1">
        <f t="array" ref="D577">_xlfn.IFS(B577= "Bi-weekly", 0,  B577="Weekly", 1, B577="Fortnightly", 2, B577="Monthly", 3, B577="Every 3 Months", 4, B577="Quarterly", 5, B577="Annually", 6)</f>
        <v>3</v>
      </c>
    </row>
    <row r="578" spans="1:4" x14ac:dyDescent="0.2">
      <c r="A578" t="s">
        <v>25</v>
      </c>
      <c r="B578" t="s">
        <v>96</v>
      </c>
      <c r="C578" s="73">
        <f t="shared" si="8"/>
        <v>1</v>
      </c>
      <c r="D578" s="73" cm="1">
        <f t="array" ref="D578">_xlfn.IFS(B578= "Bi-weekly", 0,  B578="Weekly", 1, B578="Fortnightly", 2, B578="Monthly", 3, B578="Every 3 Months", 4, B578="Quarterly", 5, B578="Annually", 6)</f>
        <v>4</v>
      </c>
    </row>
    <row r="579" spans="1:4" x14ac:dyDescent="0.2">
      <c r="A579" t="s">
        <v>25</v>
      </c>
      <c r="B579" t="s">
        <v>48</v>
      </c>
      <c r="C579" s="73">
        <f t="shared" ref="C579:C642" si="9">IF(A579 = "Yes", 1,0)</f>
        <v>1</v>
      </c>
      <c r="D579" s="73" cm="1">
        <f t="array" ref="D579">_xlfn.IFS(B579= "Bi-weekly", 0,  B579="Weekly", 1, B579="Fortnightly", 2, B579="Monthly", 3, B579="Every 3 Months", 4, B579="Quarterly", 5, B579="Annually", 6)</f>
        <v>6</v>
      </c>
    </row>
    <row r="580" spans="1:4" x14ac:dyDescent="0.2">
      <c r="A580" t="s">
        <v>25</v>
      </c>
      <c r="B580" t="s">
        <v>28</v>
      </c>
      <c r="C580" s="73">
        <f t="shared" si="9"/>
        <v>1</v>
      </c>
      <c r="D580" s="73" cm="1">
        <f t="array" ref="D580">_xlfn.IFS(B580= "Bi-weekly", 0,  B580="Weekly", 1, B580="Fortnightly", 2, B580="Monthly", 3, B580="Every 3 Months", 4, B580="Quarterly", 5, B580="Annually", 6)</f>
        <v>2</v>
      </c>
    </row>
    <row r="581" spans="1:4" x14ac:dyDescent="0.2">
      <c r="A581" t="s">
        <v>25</v>
      </c>
      <c r="B581" t="s">
        <v>48</v>
      </c>
      <c r="C581" s="73">
        <f t="shared" si="9"/>
        <v>1</v>
      </c>
      <c r="D581" s="73" cm="1">
        <f t="array" ref="D581">_xlfn.IFS(B581= "Bi-weekly", 0,  B581="Weekly", 1, B581="Fortnightly", 2, B581="Monthly", 3, B581="Every 3 Months", 4, B581="Quarterly", 5, B581="Annually", 6)</f>
        <v>6</v>
      </c>
    </row>
    <row r="582" spans="1:4" x14ac:dyDescent="0.2">
      <c r="A582" t="s">
        <v>25</v>
      </c>
      <c r="B582" t="s">
        <v>39</v>
      </c>
      <c r="C582" s="73">
        <f t="shared" si="9"/>
        <v>1</v>
      </c>
      <c r="D582" s="73" cm="1">
        <f t="array" ref="D582">_xlfn.IFS(B582= "Bi-weekly", 0,  B582="Weekly", 1, B582="Fortnightly", 2, B582="Monthly", 3, B582="Every 3 Months", 4, B582="Quarterly", 5, B582="Annually", 6)</f>
        <v>1</v>
      </c>
    </row>
    <row r="583" spans="1:4" x14ac:dyDescent="0.2">
      <c r="A583" t="s">
        <v>25</v>
      </c>
      <c r="B583" t="s">
        <v>96</v>
      </c>
      <c r="C583" s="73">
        <f t="shared" si="9"/>
        <v>1</v>
      </c>
      <c r="D583" s="73" cm="1">
        <f t="array" ref="D583">_xlfn.IFS(B583= "Bi-weekly", 0,  B583="Weekly", 1, B583="Fortnightly", 2, B583="Monthly", 3, B583="Every 3 Months", 4, B583="Quarterly", 5, B583="Annually", 6)</f>
        <v>4</v>
      </c>
    </row>
    <row r="584" spans="1:4" x14ac:dyDescent="0.2">
      <c r="A584" t="s">
        <v>25</v>
      </c>
      <c r="B584" t="s">
        <v>57</v>
      </c>
      <c r="C584" s="73">
        <f t="shared" si="9"/>
        <v>1</v>
      </c>
      <c r="D584" s="73" cm="1">
        <f t="array" ref="D584">_xlfn.IFS(B584= "Bi-weekly", 0,  B584="Weekly", 1, B584="Fortnightly", 2, B584="Monthly", 3, B584="Every 3 Months", 4, B584="Quarterly", 5, B584="Annually", 6)</f>
        <v>5</v>
      </c>
    </row>
    <row r="585" spans="1:4" x14ac:dyDescent="0.2">
      <c r="A585" t="s">
        <v>25</v>
      </c>
      <c r="B585" t="s">
        <v>87</v>
      </c>
      <c r="C585" s="73">
        <f t="shared" si="9"/>
        <v>1</v>
      </c>
      <c r="D585" s="73" cm="1">
        <f t="array" ref="D585">_xlfn.IFS(B585= "Bi-weekly", 0,  B585="Weekly", 1, B585="Fortnightly", 2, B585="Monthly", 3, B585="Every 3 Months", 4, B585="Quarterly", 5, B585="Annually", 6)</f>
        <v>3</v>
      </c>
    </row>
    <row r="586" spans="1:4" x14ac:dyDescent="0.2">
      <c r="A586" t="s">
        <v>25</v>
      </c>
      <c r="B586" t="s">
        <v>87</v>
      </c>
      <c r="C586" s="73">
        <f t="shared" si="9"/>
        <v>1</v>
      </c>
      <c r="D586" s="73" cm="1">
        <f t="array" ref="D586">_xlfn.IFS(B586= "Bi-weekly", 0,  B586="Weekly", 1, B586="Fortnightly", 2, B586="Monthly", 3, B586="Every 3 Months", 4, B586="Quarterly", 5, B586="Annually", 6)</f>
        <v>3</v>
      </c>
    </row>
    <row r="587" spans="1:4" x14ac:dyDescent="0.2">
      <c r="A587" t="s">
        <v>25</v>
      </c>
      <c r="B587" t="s">
        <v>96</v>
      </c>
      <c r="C587" s="73">
        <f t="shared" si="9"/>
        <v>1</v>
      </c>
      <c r="D587" s="73" cm="1">
        <f t="array" ref="D587">_xlfn.IFS(B587= "Bi-weekly", 0,  B587="Weekly", 1, B587="Fortnightly", 2, B587="Monthly", 3, B587="Every 3 Months", 4, B587="Quarterly", 5, B587="Annually", 6)</f>
        <v>4</v>
      </c>
    </row>
    <row r="588" spans="1:4" x14ac:dyDescent="0.2">
      <c r="A588" t="s">
        <v>25</v>
      </c>
      <c r="B588" t="s">
        <v>48</v>
      </c>
      <c r="C588" s="73">
        <f t="shared" si="9"/>
        <v>1</v>
      </c>
      <c r="D588" s="73" cm="1">
        <f t="array" ref="D588">_xlfn.IFS(B588= "Bi-weekly", 0,  B588="Weekly", 1, B588="Fortnightly", 2, B588="Monthly", 3, B588="Every 3 Months", 4, B588="Quarterly", 5, B588="Annually", 6)</f>
        <v>6</v>
      </c>
    </row>
    <row r="589" spans="1:4" x14ac:dyDescent="0.2">
      <c r="A589" t="s">
        <v>25</v>
      </c>
      <c r="B589" t="s">
        <v>96</v>
      </c>
      <c r="C589" s="73">
        <f t="shared" si="9"/>
        <v>1</v>
      </c>
      <c r="D589" s="73" cm="1">
        <f t="array" ref="D589">_xlfn.IFS(B589= "Bi-weekly", 0,  B589="Weekly", 1, B589="Fortnightly", 2, B589="Monthly", 3, B589="Every 3 Months", 4, B589="Quarterly", 5, B589="Annually", 6)</f>
        <v>4</v>
      </c>
    </row>
    <row r="590" spans="1:4" x14ac:dyDescent="0.2">
      <c r="A590" t="s">
        <v>25</v>
      </c>
      <c r="B590" t="s">
        <v>57</v>
      </c>
      <c r="C590" s="73">
        <f t="shared" si="9"/>
        <v>1</v>
      </c>
      <c r="D590" s="73" cm="1">
        <f t="array" ref="D590">_xlfn.IFS(B590= "Bi-weekly", 0,  B590="Weekly", 1, B590="Fortnightly", 2, B590="Monthly", 3, B590="Every 3 Months", 4, B590="Quarterly", 5, B590="Annually", 6)</f>
        <v>5</v>
      </c>
    </row>
    <row r="591" spans="1:4" x14ac:dyDescent="0.2">
      <c r="A591" t="s">
        <v>25</v>
      </c>
      <c r="B591" t="s">
        <v>48</v>
      </c>
      <c r="C591" s="73">
        <f t="shared" si="9"/>
        <v>1</v>
      </c>
      <c r="D591" s="73" cm="1">
        <f t="array" ref="D591">_xlfn.IFS(B591= "Bi-weekly", 0,  B591="Weekly", 1, B591="Fortnightly", 2, B591="Monthly", 3, B591="Every 3 Months", 4, B591="Quarterly", 5, B591="Annually", 6)</f>
        <v>6</v>
      </c>
    </row>
    <row r="592" spans="1:4" x14ac:dyDescent="0.2">
      <c r="A592" t="s">
        <v>25</v>
      </c>
      <c r="B592" t="s">
        <v>28</v>
      </c>
      <c r="C592" s="73">
        <f t="shared" si="9"/>
        <v>1</v>
      </c>
      <c r="D592" s="73" cm="1">
        <f t="array" ref="D592">_xlfn.IFS(B592= "Bi-weekly", 0,  B592="Weekly", 1, B592="Fortnightly", 2, B592="Monthly", 3, B592="Every 3 Months", 4, B592="Quarterly", 5, B592="Annually", 6)</f>
        <v>2</v>
      </c>
    </row>
    <row r="593" spans="1:4" x14ac:dyDescent="0.2">
      <c r="A593" t="s">
        <v>25</v>
      </c>
      <c r="B593" t="s">
        <v>75</v>
      </c>
      <c r="C593" s="73">
        <f t="shared" si="9"/>
        <v>1</v>
      </c>
      <c r="D593" s="73" cm="1">
        <f t="array" ref="D593">_xlfn.IFS(B593= "Bi-weekly", 0,  B593="Weekly", 1, B593="Fortnightly", 2, B593="Monthly", 3, B593="Every 3 Months", 4, B593="Quarterly", 5, B593="Annually", 6)</f>
        <v>0</v>
      </c>
    </row>
    <row r="594" spans="1:4" x14ac:dyDescent="0.2">
      <c r="A594" t="s">
        <v>25</v>
      </c>
      <c r="B594" t="s">
        <v>96</v>
      </c>
      <c r="C594" s="73">
        <f t="shared" si="9"/>
        <v>1</v>
      </c>
      <c r="D594" s="73" cm="1">
        <f t="array" ref="D594">_xlfn.IFS(B594= "Bi-weekly", 0,  B594="Weekly", 1, B594="Fortnightly", 2, B594="Monthly", 3, B594="Every 3 Months", 4, B594="Quarterly", 5, B594="Annually", 6)</f>
        <v>4</v>
      </c>
    </row>
    <row r="595" spans="1:4" x14ac:dyDescent="0.2">
      <c r="A595" t="s">
        <v>25</v>
      </c>
      <c r="B595" t="s">
        <v>96</v>
      </c>
      <c r="C595" s="73">
        <f t="shared" si="9"/>
        <v>1</v>
      </c>
      <c r="D595" s="73" cm="1">
        <f t="array" ref="D595">_xlfn.IFS(B595= "Bi-weekly", 0,  B595="Weekly", 1, B595="Fortnightly", 2, B595="Monthly", 3, B595="Every 3 Months", 4, B595="Quarterly", 5, B595="Annually", 6)</f>
        <v>4</v>
      </c>
    </row>
    <row r="596" spans="1:4" x14ac:dyDescent="0.2">
      <c r="A596" t="s">
        <v>25</v>
      </c>
      <c r="B596" t="s">
        <v>87</v>
      </c>
      <c r="C596" s="73">
        <f t="shared" si="9"/>
        <v>1</v>
      </c>
      <c r="D596" s="73" cm="1">
        <f t="array" ref="D596">_xlfn.IFS(B596= "Bi-weekly", 0,  B596="Weekly", 1, B596="Fortnightly", 2, B596="Monthly", 3, B596="Every 3 Months", 4, B596="Quarterly", 5, B596="Annually", 6)</f>
        <v>3</v>
      </c>
    </row>
    <row r="597" spans="1:4" x14ac:dyDescent="0.2">
      <c r="A597" t="s">
        <v>25</v>
      </c>
      <c r="B597" t="s">
        <v>57</v>
      </c>
      <c r="C597" s="73">
        <f t="shared" si="9"/>
        <v>1</v>
      </c>
      <c r="D597" s="73" cm="1">
        <f t="array" ref="D597">_xlfn.IFS(B597= "Bi-weekly", 0,  B597="Weekly", 1, B597="Fortnightly", 2, B597="Monthly", 3, B597="Every 3 Months", 4, B597="Quarterly", 5, B597="Annually", 6)</f>
        <v>5</v>
      </c>
    </row>
    <row r="598" spans="1:4" x14ac:dyDescent="0.2">
      <c r="A598" t="s">
        <v>25</v>
      </c>
      <c r="B598" t="s">
        <v>48</v>
      </c>
      <c r="C598" s="73">
        <f t="shared" si="9"/>
        <v>1</v>
      </c>
      <c r="D598" s="73" cm="1">
        <f t="array" ref="D598">_xlfn.IFS(B598= "Bi-weekly", 0,  B598="Weekly", 1, B598="Fortnightly", 2, B598="Monthly", 3, B598="Every 3 Months", 4, B598="Quarterly", 5, B598="Annually", 6)</f>
        <v>6</v>
      </c>
    </row>
    <row r="599" spans="1:4" x14ac:dyDescent="0.2">
      <c r="A599" t="s">
        <v>25</v>
      </c>
      <c r="B599" t="s">
        <v>28</v>
      </c>
      <c r="C599" s="73">
        <f t="shared" si="9"/>
        <v>1</v>
      </c>
      <c r="D599" s="73" cm="1">
        <f t="array" ref="D599">_xlfn.IFS(B599= "Bi-weekly", 0,  B599="Weekly", 1, B599="Fortnightly", 2, B599="Monthly", 3, B599="Every 3 Months", 4, B599="Quarterly", 5, B599="Annually", 6)</f>
        <v>2</v>
      </c>
    </row>
    <row r="600" spans="1:4" x14ac:dyDescent="0.2">
      <c r="A600" t="s">
        <v>25</v>
      </c>
      <c r="B600" t="s">
        <v>96</v>
      </c>
      <c r="C600" s="73">
        <f t="shared" si="9"/>
        <v>1</v>
      </c>
      <c r="D600" s="73" cm="1">
        <f t="array" ref="D600">_xlfn.IFS(B600= "Bi-weekly", 0,  B600="Weekly", 1, B600="Fortnightly", 2, B600="Monthly", 3, B600="Every 3 Months", 4, B600="Quarterly", 5, B600="Annually", 6)</f>
        <v>4</v>
      </c>
    </row>
    <row r="601" spans="1:4" x14ac:dyDescent="0.2">
      <c r="A601" t="s">
        <v>25</v>
      </c>
      <c r="B601" t="s">
        <v>96</v>
      </c>
      <c r="C601" s="73">
        <f t="shared" si="9"/>
        <v>1</v>
      </c>
      <c r="D601" s="73" cm="1">
        <f t="array" ref="D601">_xlfn.IFS(B601= "Bi-weekly", 0,  B601="Weekly", 1, B601="Fortnightly", 2, B601="Monthly", 3, B601="Every 3 Months", 4, B601="Quarterly", 5, B601="Annually", 6)</f>
        <v>4</v>
      </c>
    </row>
    <row r="602" spans="1:4" x14ac:dyDescent="0.2">
      <c r="A602" t="s">
        <v>25</v>
      </c>
      <c r="B602" t="s">
        <v>87</v>
      </c>
      <c r="C602" s="73">
        <f t="shared" si="9"/>
        <v>1</v>
      </c>
      <c r="D602" s="73" cm="1">
        <f t="array" ref="D602">_xlfn.IFS(B602= "Bi-weekly", 0,  B602="Weekly", 1, B602="Fortnightly", 2, B602="Monthly", 3, B602="Every 3 Months", 4, B602="Quarterly", 5, B602="Annually", 6)</f>
        <v>3</v>
      </c>
    </row>
    <row r="603" spans="1:4" x14ac:dyDescent="0.2">
      <c r="A603" t="s">
        <v>25</v>
      </c>
      <c r="B603" t="s">
        <v>28</v>
      </c>
      <c r="C603" s="73">
        <f t="shared" si="9"/>
        <v>1</v>
      </c>
      <c r="D603" s="73" cm="1">
        <f t="array" ref="D603">_xlfn.IFS(B603= "Bi-weekly", 0,  B603="Weekly", 1, B603="Fortnightly", 2, B603="Monthly", 3, B603="Every 3 Months", 4, B603="Quarterly", 5, B603="Annually", 6)</f>
        <v>2</v>
      </c>
    </row>
    <row r="604" spans="1:4" x14ac:dyDescent="0.2">
      <c r="A604" t="s">
        <v>25</v>
      </c>
      <c r="B604" t="s">
        <v>96</v>
      </c>
      <c r="C604" s="73">
        <f t="shared" si="9"/>
        <v>1</v>
      </c>
      <c r="D604" s="73" cm="1">
        <f t="array" ref="D604">_xlfn.IFS(B604= "Bi-weekly", 0,  B604="Weekly", 1, B604="Fortnightly", 2, B604="Monthly", 3, B604="Every 3 Months", 4, B604="Quarterly", 5, B604="Annually", 6)</f>
        <v>4</v>
      </c>
    </row>
    <row r="605" spans="1:4" x14ac:dyDescent="0.2">
      <c r="A605" t="s">
        <v>25</v>
      </c>
      <c r="B605" t="s">
        <v>96</v>
      </c>
      <c r="C605" s="73">
        <f t="shared" si="9"/>
        <v>1</v>
      </c>
      <c r="D605" s="73" cm="1">
        <f t="array" ref="D605">_xlfn.IFS(B605= "Bi-weekly", 0,  B605="Weekly", 1, B605="Fortnightly", 2, B605="Monthly", 3, B605="Every 3 Months", 4, B605="Quarterly", 5, B605="Annually", 6)</f>
        <v>4</v>
      </c>
    </row>
    <row r="606" spans="1:4" x14ac:dyDescent="0.2">
      <c r="A606" t="s">
        <v>25</v>
      </c>
      <c r="B606" t="s">
        <v>96</v>
      </c>
      <c r="C606" s="73">
        <f t="shared" si="9"/>
        <v>1</v>
      </c>
      <c r="D606" s="73" cm="1">
        <f t="array" ref="D606">_xlfn.IFS(B606= "Bi-weekly", 0,  B606="Weekly", 1, B606="Fortnightly", 2, B606="Monthly", 3, B606="Every 3 Months", 4, B606="Quarterly", 5, B606="Annually", 6)</f>
        <v>4</v>
      </c>
    </row>
    <row r="607" spans="1:4" x14ac:dyDescent="0.2">
      <c r="A607" t="s">
        <v>25</v>
      </c>
      <c r="B607" t="s">
        <v>39</v>
      </c>
      <c r="C607" s="73">
        <f t="shared" si="9"/>
        <v>1</v>
      </c>
      <c r="D607" s="73" cm="1">
        <f t="array" ref="D607">_xlfn.IFS(B607= "Bi-weekly", 0,  B607="Weekly", 1, B607="Fortnightly", 2, B607="Monthly", 3, B607="Every 3 Months", 4, B607="Quarterly", 5, B607="Annually", 6)</f>
        <v>1</v>
      </c>
    </row>
    <row r="608" spans="1:4" x14ac:dyDescent="0.2">
      <c r="A608" t="s">
        <v>25</v>
      </c>
      <c r="B608" t="s">
        <v>87</v>
      </c>
      <c r="C608" s="73">
        <f t="shared" si="9"/>
        <v>1</v>
      </c>
      <c r="D608" s="73" cm="1">
        <f t="array" ref="D608">_xlfn.IFS(B608= "Bi-weekly", 0,  B608="Weekly", 1, B608="Fortnightly", 2, B608="Monthly", 3, B608="Every 3 Months", 4, B608="Quarterly", 5, B608="Annually", 6)</f>
        <v>3</v>
      </c>
    </row>
    <row r="609" spans="1:4" x14ac:dyDescent="0.2">
      <c r="A609" t="s">
        <v>25</v>
      </c>
      <c r="B609" t="s">
        <v>87</v>
      </c>
      <c r="C609" s="73">
        <f t="shared" si="9"/>
        <v>1</v>
      </c>
      <c r="D609" s="73" cm="1">
        <f t="array" ref="D609">_xlfn.IFS(B609= "Bi-weekly", 0,  B609="Weekly", 1, B609="Fortnightly", 2, B609="Monthly", 3, B609="Every 3 Months", 4, B609="Quarterly", 5, B609="Annually", 6)</f>
        <v>3</v>
      </c>
    </row>
    <row r="610" spans="1:4" x14ac:dyDescent="0.2">
      <c r="A610" t="s">
        <v>25</v>
      </c>
      <c r="B610" t="s">
        <v>96</v>
      </c>
      <c r="C610" s="73">
        <f t="shared" si="9"/>
        <v>1</v>
      </c>
      <c r="D610" s="73" cm="1">
        <f t="array" ref="D610">_xlfn.IFS(B610= "Bi-weekly", 0,  B610="Weekly", 1, B610="Fortnightly", 2, B610="Monthly", 3, B610="Every 3 Months", 4, B610="Quarterly", 5, B610="Annually", 6)</f>
        <v>4</v>
      </c>
    </row>
    <row r="611" spans="1:4" x14ac:dyDescent="0.2">
      <c r="A611" t="s">
        <v>25</v>
      </c>
      <c r="B611" t="s">
        <v>28</v>
      </c>
      <c r="C611" s="73">
        <f t="shared" si="9"/>
        <v>1</v>
      </c>
      <c r="D611" s="73" cm="1">
        <f t="array" ref="D611">_xlfn.IFS(B611= "Bi-weekly", 0,  B611="Weekly", 1, B611="Fortnightly", 2, B611="Monthly", 3, B611="Every 3 Months", 4, B611="Quarterly", 5, B611="Annually", 6)</f>
        <v>2</v>
      </c>
    </row>
    <row r="612" spans="1:4" x14ac:dyDescent="0.2">
      <c r="A612" t="s">
        <v>25</v>
      </c>
      <c r="B612" t="s">
        <v>96</v>
      </c>
      <c r="C612" s="73">
        <f t="shared" si="9"/>
        <v>1</v>
      </c>
      <c r="D612" s="73" cm="1">
        <f t="array" ref="D612">_xlfn.IFS(B612= "Bi-weekly", 0,  B612="Weekly", 1, B612="Fortnightly", 2, B612="Monthly", 3, B612="Every 3 Months", 4, B612="Quarterly", 5, B612="Annually", 6)</f>
        <v>4</v>
      </c>
    </row>
    <row r="613" spans="1:4" x14ac:dyDescent="0.2">
      <c r="A613" t="s">
        <v>25</v>
      </c>
      <c r="B613" t="s">
        <v>87</v>
      </c>
      <c r="C613" s="73">
        <f t="shared" si="9"/>
        <v>1</v>
      </c>
      <c r="D613" s="73" cm="1">
        <f t="array" ref="D613">_xlfn.IFS(B613= "Bi-weekly", 0,  B613="Weekly", 1, B613="Fortnightly", 2, B613="Monthly", 3, B613="Every 3 Months", 4, B613="Quarterly", 5, B613="Annually", 6)</f>
        <v>3</v>
      </c>
    </row>
    <row r="614" spans="1:4" x14ac:dyDescent="0.2">
      <c r="A614" t="s">
        <v>25</v>
      </c>
      <c r="B614" t="s">
        <v>57</v>
      </c>
      <c r="C614" s="73">
        <f t="shared" si="9"/>
        <v>1</v>
      </c>
      <c r="D614" s="73" cm="1">
        <f t="array" ref="D614">_xlfn.IFS(B614= "Bi-weekly", 0,  B614="Weekly", 1, B614="Fortnightly", 2, B614="Monthly", 3, B614="Every 3 Months", 4, B614="Quarterly", 5, B614="Annually", 6)</f>
        <v>5</v>
      </c>
    </row>
    <row r="615" spans="1:4" x14ac:dyDescent="0.2">
      <c r="A615" t="s">
        <v>25</v>
      </c>
      <c r="B615" t="s">
        <v>75</v>
      </c>
      <c r="C615" s="73">
        <f t="shared" si="9"/>
        <v>1</v>
      </c>
      <c r="D615" s="73" cm="1">
        <f t="array" ref="D615">_xlfn.IFS(B615= "Bi-weekly", 0,  B615="Weekly", 1, B615="Fortnightly", 2, B615="Monthly", 3, B615="Every 3 Months", 4, B615="Quarterly", 5, B615="Annually", 6)</f>
        <v>0</v>
      </c>
    </row>
    <row r="616" spans="1:4" x14ac:dyDescent="0.2">
      <c r="A616" t="s">
        <v>25</v>
      </c>
      <c r="B616" t="s">
        <v>75</v>
      </c>
      <c r="C616" s="73">
        <f t="shared" si="9"/>
        <v>1</v>
      </c>
      <c r="D616" s="73" cm="1">
        <f t="array" ref="D616">_xlfn.IFS(B616= "Bi-weekly", 0,  B616="Weekly", 1, B616="Fortnightly", 2, B616="Monthly", 3, B616="Every 3 Months", 4, B616="Quarterly", 5, B616="Annually", 6)</f>
        <v>0</v>
      </c>
    </row>
    <row r="617" spans="1:4" x14ac:dyDescent="0.2">
      <c r="A617" t="s">
        <v>25</v>
      </c>
      <c r="B617" t="s">
        <v>48</v>
      </c>
      <c r="C617" s="73">
        <f t="shared" si="9"/>
        <v>1</v>
      </c>
      <c r="D617" s="73" cm="1">
        <f t="array" ref="D617">_xlfn.IFS(B617= "Bi-weekly", 0,  B617="Weekly", 1, B617="Fortnightly", 2, B617="Monthly", 3, B617="Every 3 Months", 4, B617="Quarterly", 5, B617="Annually", 6)</f>
        <v>6</v>
      </c>
    </row>
    <row r="618" spans="1:4" x14ac:dyDescent="0.2">
      <c r="A618" t="s">
        <v>25</v>
      </c>
      <c r="B618" t="s">
        <v>96</v>
      </c>
      <c r="C618" s="73">
        <f t="shared" si="9"/>
        <v>1</v>
      </c>
      <c r="D618" s="73" cm="1">
        <f t="array" ref="D618">_xlfn.IFS(B618= "Bi-weekly", 0,  B618="Weekly", 1, B618="Fortnightly", 2, B618="Monthly", 3, B618="Every 3 Months", 4, B618="Quarterly", 5, B618="Annually", 6)</f>
        <v>4</v>
      </c>
    </row>
    <row r="619" spans="1:4" x14ac:dyDescent="0.2">
      <c r="A619" t="s">
        <v>25</v>
      </c>
      <c r="B619" t="s">
        <v>57</v>
      </c>
      <c r="C619" s="73">
        <f t="shared" si="9"/>
        <v>1</v>
      </c>
      <c r="D619" s="73" cm="1">
        <f t="array" ref="D619">_xlfn.IFS(B619= "Bi-weekly", 0,  B619="Weekly", 1, B619="Fortnightly", 2, B619="Monthly", 3, B619="Every 3 Months", 4, B619="Quarterly", 5, B619="Annually", 6)</f>
        <v>5</v>
      </c>
    </row>
    <row r="620" spans="1:4" x14ac:dyDescent="0.2">
      <c r="A620" t="s">
        <v>25</v>
      </c>
      <c r="B620" t="s">
        <v>75</v>
      </c>
      <c r="C620" s="73">
        <f t="shared" si="9"/>
        <v>1</v>
      </c>
      <c r="D620" s="73" cm="1">
        <f t="array" ref="D620">_xlfn.IFS(B620= "Bi-weekly", 0,  B620="Weekly", 1, B620="Fortnightly", 2, B620="Monthly", 3, B620="Every 3 Months", 4, B620="Quarterly", 5, B620="Annually", 6)</f>
        <v>0</v>
      </c>
    </row>
    <row r="621" spans="1:4" x14ac:dyDescent="0.2">
      <c r="A621" t="s">
        <v>25</v>
      </c>
      <c r="B621" t="s">
        <v>96</v>
      </c>
      <c r="C621" s="73">
        <f t="shared" si="9"/>
        <v>1</v>
      </c>
      <c r="D621" s="73" cm="1">
        <f t="array" ref="D621">_xlfn.IFS(B621= "Bi-weekly", 0,  B621="Weekly", 1, B621="Fortnightly", 2, B621="Monthly", 3, B621="Every 3 Months", 4, B621="Quarterly", 5, B621="Annually", 6)</f>
        <v>4</v>
      </c>
    </row>
    <row r="622" spans="1:4" x14ac:dyDescent="0.2">
      <c r="A622" t="s">
        <v>25</v>
      </c>
      <c r="B622" t="s">
        <v>96</v>
      </c>
      <c r="C622" s="73">
        <f t="shared" si="9"/>
        <v>1</v>
      </c>
      <c r="D622" s="73" cm="1">
        <f t="array" ref="D622">_xlfn.IFS(B622= "Bi-weekly", 0,  B622="Weekly", 1, B622="Fortnightly", 2, B622="Monthly", 3, B622="Every 3 Months", 4, B622="Quarterly", 5, B622="Annually", 6)</f>
        <v>4</v>
      </c>
    </row>
    <row r="623" spans="1:4" x14ac:dyDescent="0.2">
      <c r="A623" t="s">
        <v>25</v>
      </c>
      <c r="B623" t="s">
        <v>39</v>
      </c>
      <c r="C623" s="73">
        <f t="shared" si="9"/>
        <v>1</v>
      </c>
      <c r="D623" s="73" cm="1">
        <f t="array" ref="D623">_xlfn.IFS(B623= "Bi-weekly", 0,  B623="Weekly", 1, B623="Fortnightly", 2, B623="Monthly", 3, B623="Every 3 Months", 4, B623="Quarterly", 5, B623="Annually", 6)</f>
        <v>1</v>
      </c>
    </row>
    <row r="624" spans="1:4" x14ac:dyDescent="0.2">
      <c r="A624" t="s">
        <v>25</v>
      </c>
      <c r="B624" t="s">
        <v>28</v>
      </c>
      <c r="C624" s="73">
        <f t="shared" si="9"/>
        <v>1</v>
      </c>
      <c r="D624" s="73" cm="1">
        <f t="array" ref="D624">_xlfn.IFS(B624= "Bi-weekly", 0,  B624="Weekly", 1, B624="Fortnightly", 2, B624="Monthly", 3, B624="Every 3 Months", 4, B624="Quarterly", 5, B624="Annually", 6)</f>
        <v>2</v>
      </c>
    </row>
    <row r="625" spans="1:4" x14ac:dyDescent="0.2">
      <c r="A625" t="s">
        <v>25</v>
      </c>
      <c r="B625" t="s">
        <v>75</v>
      </c>
      <c r="C625" s="73">
        <f t="shared" si="9"/>
        <v>1</v>
      </c>
      <c r="D625" s="73" cm="1">
        <f t="array" ref="D625">_xlfn.IFS(B625= "Bi-weekly", 0,  B625="Weekly", 1, B625="Fortnightly", 2, B625="Monthly", 3, B625="Every 3 Months", 4, B625="Quarterly", 5, B625="Annually", 6)</f>
        <v>0</v>
      </c>
    </row>
    <row r="626" spans="1:4" x14ac:dyDescent="0.2">
      <c r="A626" t="s">
        <v>25</v>
      </c>
      <c r="B626" t="s">
        <v>48</v>
      </c>
      <c r="C626" s="73">
        <f t="shared" si="9"/>
        <v>1</v>
      </c>
      <c r="D626" s="73" cm="1">
        <f t="array" ref="D626">_xlfn.IFS(B626= "Bi-weekly", 0,  B626="Weekly", 1, B626="Fortnightly", 2, B626="Monthly", 3, B626="Every 3 Months", 4, B626="Quarterly", 5, B626="Annually", 6)</f>
        <v>6</v>
      </c>
    </row>
    <row r="627" spans="1:4" x14ac:dyDescent="0.2">
      <c r="A627" t="s">
        <v>25</v>
      </c>
      <c r="B627" t="s">
        <v>39</v>
      </c>
      <c r="C627" s="73">
        <f t="shared" si="9"/>
        <v>1</v>
      </c>
      <c r="D627" s="73" cm="1">
        <f t="array" ref="D627">_xlfn.IFS(B627= "Bi-weekly", 0,  B627="Weekly", 1, B627="Fortnightly", 2, B627="Monthly", 3, B627="Every 3 Months", 4, B627="Quarterly", 5, B627="Annually", 6)</f>
        <v>1</v>
      </c>
    </row>
    <row r="628" spans="1:4" x14ac:dyDescent="0.2">
      <c r="A628" t="s">
        <v>25</v>
      </c>
      <c r="B628" t="s">
        <v>48</v>
      </c>
      <c r="C628" s="73">
        <f t="shared" si="9"/>
        <v>1</v>
      </c>
      <c r="D628" s="73" cm="1">
        <f t="array" ref="D628">_xlfn.IFS(B628= "Bi-weekly", 0,  B628="Weekly", 1, B628="Fortnightly", 2, B628="Monthly", 3, B628="Every 3 Months", 4, B628="Quarterly", 5, B628="Annually", 6)</f>
        <v>6</v>
      </c>
    </row>
    <row r="629" spans="1:4" x14ac:dyDescent="0.2">
      <c r="A629" t="s">
        <v>25</v>
      </c>
      <c r="B629" t="s">
        <v>87</v>
      </c>
      <c r="C629" s="73">
        <f t="shared" si="9"/>
        <v>1</v>
      </c>
      <c r="D629" s="73" cm="1">
        <f t="array" ref="D629">_xlfn.IFS(B629= "Bi-weekly", 0,  B629="Weekly", 1, B629="Fortnightly", 2, B629="Monthly", 3, B629="Every 3 Months", 4, B629="Quarterly", 5, B629="Annually", 6)</f>
        <v>3</v>
      </c>
    </row>
    <row r="630" spans="1:4" x14ac:dyDescent="0.2">
      <c r="A630" t="s">
        <v>25</v>
      </c>
      <c r="B630" t="s">
        <v>87</v>
      </c>
      <c r="C630" s="73">
        <f t="shared" si="9"/>
        <v>1</v>
      </c>
      <c r="D630" s="73" cm="1">
        <f t="array" ref="D630">_xlfn.IFS(B630= "Bi-weekly", 0,  B630="Weekly", 1, B630="Fortnightly", 2, B630="Monthly", 3, B630="Every 3 Months", 4, B630="Quarterly", 5, B630="Annually", 6)</f>
        <v>3</v>
      </c>
    </row>
    <row r="631" spans="1:4" x14ac:dyDescent="0.2">
      <c r="A631" t="s">
        <v>25</v>
      </c>
      <c r="B631" t="s">
        <v>48</v>
      </c>
      <c r="C631" s="73">
        <f t="shared" si="9"/>
        <v>1</v>
      </c>
      <c r="D631" s="73" cm="1">
        <f t="array" ref="D631">_xlfn.IFS(B631= "Bi-weekly", 0,  B631="Weekly", 1, B631="Fortnightly", 2, B631="Monthly", 3, B631="Every 3 Months", 4, B631="Quarterly", 5, B631="Annually", 6)</f>
        <v>6</v>
      </c>
    </row>
    <row r="632" spans="1:4" x14ac:dyDescent="0.2">
      <c r="A632" t="s">
        <v>25</v>
      </c>
      <c r="B632" t="s">
        <v>48</v>
      </c>
      <c r="C632" s="73">
        <f t="shared" si="9"/>
        <v>1</v>
      </c>
      <c r="D632" s="73" cm="1">
        <f t="array" ref="D632">_xlfn.IFS(B632= "Bi-weekly", 0,  B632="Weekly", 1, B632="Fortnightly", 2, B632="Monthly", 3, B632="Every 3 Months", 4, B632="Quarterly", 5, B632="Annually", 6)</f>
        <v>6</v>
      </c>
    </row>
    <row r="633" spans="1:4" x14ac:dyDescent="0.2">
      <c r="A633" t="s">
        <v>25</v>
      </c>
      <c r="B633" t="s">
        <v>28</v>
      </c>
      <c r="C633" s="73">
        <f t="shared" si="9"/>
        <v>1</v>
      </c>
      <c r="D633" s="73" cm="1">
        <f t="array" ref="D633">_xlfn.IFS(B633= "Bi-weekly", 0,  B633="Weekly", 1, B633="Fortnightly", 2, B633="Monthly", 3, B633="Every 3 Months", 4, B633="Quarterly", 5, B633="Annually", 6)</f>
        <v>2</v>
      </c>
    </row>
    <row r="634" spans="1:4" x14ac:dyDescent="0.2">
      <c r="A634" t="s">
        <v>25</v>
      </c>
      <c r="B634" t="s">
        <v>28</v>
      </c>
      <c r="C634" s="73">
        <f t="shared" si="9"/>
        <v>1</v>
      </c>
      <c r="D634" s="73" cm="1">
        <f t="array" ref="D634">_xlfn.IFS(B634= "Bi-weekly", 0,  B634="Weekly", 1, B634="Fortnightly", 2, B634="Monthly", 3, B634="Every 3 Months", 4, B634="Quarterly", 5, B634="Annually", 6)</f>
        <v>2</v>
      </c>
    </row>
    <row r="635" spans="1:4" x14ac:dyDescent="0.2">
      <c r="A635" t="s">
        <v>25</v>
      </c>
      <c r="B635" t="s">
        <v>57</v>
      </c>
      <c r="C635" s="73">
        <f t="shared" si="9"/>
        <v>1</v>
      </c>
      <c r="D635" s="73" cm="1">
        <f t="array" ref="D635">_xlfn.IFS(B635= "Bi-weekly", 0,  B635="Weekly", 1, B635="Fortnightly", 2, B635="Monthly", 3, B635="Every 3 Months", 4, B635="Quarterly", 5, B635="Annually", 6)</f>
        <v>5</v>
      </c>
    </row>
    <row r="636" spans="1:4" x14ac:dyDescent="0.2">
      <c r="A636" t="s">
        <v>25</v>
      </c>
      <c r="B636" t="s">
        <v>39</v>
      </c>
      <c r="C636" s="73">
        <f t="shared" si="9"/>
        <v>1</v>
      </c>
      <c r="D636" s="73" cm="1">
        <f t="array" ref="D636">_xlfn.IFS(B636= "Bi-weekly", 0,  B636="Weekly", 1, B636="Fortnightly", 2, B636="Monthly", 3, B636="Every 3 Months", 4, B636="Quarterly", 5, B636="Annually", 6)</f>
        <v>1</v>
      </c>
    </row>
    <row r="637" spans="1:4" x14ac:dyDescent="0.2">
      <c r="A637" t="s">
        <v>25</v>
      </c>
      <c r="B637" t="s">
        <v>57</v>
      </c>
      <c r="C637" s="73">
        <f t="shared" si="9"/>
        <v>1</v>
      </c>
      <c r="D637" s="73" cm="1">
        <f t="array" ref="D637">_xlfn.IFS(B637= "Bi-weekly", 0,  B637="Weekly", 1, B637="Fortnightly", 2, B637="Monthly", 3, B637="Every 3 Months", 4, B637="Quarterly", 5, B637="Annually", 6)</f>
        <v>5</v>
      </c>
    </row>
    <row r="638" spans="1:4" x14ac:dyDescent="0.2">
      <c r="A638" t="s">
        <v>25</v>
      </c>
      <c r="B638" t="s">
        <v>96</v>
      </c>
      <c r="C638" s="73">
        <f t="shared" si="9"/>
        <v>1</v>
      </c>
      <c r="D638" s="73" cm="1">
        <f t="array" ref="D638">_xlfn.IFS(B638= "Bi-weekly", 0,  B638="Weekly", 1, B638="Fortnightly", 2, B638="Monthly", 3, B638="Every 3 Months", 4, B638="Quarterly", 5, B638="Annually", 6)</f>
        <v>4</v>
      </c>
    </row>
    <row r="639" spans="1:4" x14ac:dyDescent="0.2">
      <c r="A639" t="s">
        <v>25</v>
      </c>
      <c r="B639" t="s">
        <v>28</v>
      </c>
      <c r="C639" s="73">
        <f t="shared" si="9"/>
        <v>1</v>
      </c>
      <c r="D639" s="73" cm="1">
        <f t="array" ref="D639">_xlfn.IFS(B639= "Bi-weekly", 0,  B639="Weekly", 1, B639="Fortnightly", 2, B639="Monthly", 3, B639="Every 3 Months", 4, B639="Quarterly", 5, B639="Annually", 6)</f>
        <v>2</v>
      </c>
    </row>
    <row r="640" spans="1:4" x14ac:dyDescent="0.2">
      <c r="A640" t="s">
        <v>25</v>
      </c>
      <c r="B640" t="s">
        <v>87</v>
      </c>
      <c r="C640" s="73">
        <f t="shared" si="9"/>
        <v>1</v>
      </c>
      <c r="D640" s="73" cm="1">
        <f t="array" ref="D640">_xlfn.IFS(B640= "Bi-weekly", 0,  B640="Weekly", 1, B640="Fortnightly", 2, B640="Monthly", 3, B640="Every 3 Months", 4, B640="Quarterly", 5, B640="Annually", 6)</f>
        <v>3</v>
      </c>
    </row>
    <row r="641" spans="1:4" x14ac:dyDescent="0.2">
      <c r="A641" t="s">
        <v>25</v>
      </c>
      <c r="B641" t="s">
        <v>48</v>
      </c>
      <c r="C641" s="73">
        <f t="shared" si="9"/>
        <v>1</v>
      </c>
      <c r="D641" s="73" cm="1">
        <f t="array" ref="D641">_xlfn.IFS(B641= "Bi-weekly", 0,  B641="Weekly", 1, B641="Fortnightly", 2, B641="Monthly", 3, B641="Every 3 Months", 4, B641="Quarterly", 5, B641="Annually", 6)</f>
        <v>6</v>
      </c>
    </row>
    <row r="642" spans="1:4" x14ac:dyDescent="0.2">
      <c r="A642" t="s">
        <v>25</v>
      </c>
      <c r="B642" t="s">
        <v>28</v>
      </c>
      <c r="C642" s="73">
        <f t="shared" si="9"/>
        <v>1</v>
      </c>
      <c r="D642" s="73" cm="1">
        <f t="array" ref="D642">_xlfn.IFS(B642= "Bi-weekly", 0,  B642="Weekly", 1, B642="Fortnightly", 2, B642="Monthly", 3, B642="Every 3 Months", 4, B642="Quarterly", 5, B642="Annually", 6)</f>
        <v>2</v>
      </c>
    </row>
    <row r="643" spans="1:4" x14ac:dyDescent="0.2">
      <c r="A643" t="s">
        <v>25</v>
      </c>
      <c r="B643" t="s">
        <v>96</v>
      </c>
      <c r="C643" s="73">
        <f t="shared" ref="C643:C706" si="10">IF(A643 = "Yes", 1,0)</f>
        <v>1</v>
      </c>
      <c r="D643" s="73" cm="1">
        <f t="array" ref="D643">_xlfn.IFS(B643= "Bi-weekly", 0,  B643="Weekly", 1, B643="Fortnightly", 2, B643="Monthly", 3, B643="Every 3 Months", 4, B643="Quarterly", 5, B643="Annually", 6)</f>
        <v>4</v>
      </c>
    </row>
    <row r="644" spans="1:4" x14ac:dyDescent="0.2">
      <c r="A644" t="s">
        <v>25</v>
      </c>
      <c r="B644" t="s">
        <v>75</v>
      </c>
      <c r="C644" s="73">
        <f t="shared" si="10"/>
        <v>1</v>
      </c>
      <c r="D644" s="73" cm="1">
        <f t="array" ref="D644">_xlfn.IFS(B644= "Bi-weekly", 0,  B644="Weekly", 1, B644="Fortnightly", 2, B644="Monthly", 3, B644="Every 3 Months", 4, B644="Quarterly", 5, B644="Annually", 6)</f>
        <v>0</v>
      </c>
    </row>
    <row r="645" spans="1:4" x14ac:dyDescent="0.2">
      <c r="A645" t="s">
        <v>25</v>
      </c>
      <c r="B645" t="s">
        <v>96</v>
      </c>
      <c r="C645" s="73">
        <f t="shared" si="10"/>
        <v>1</v>
      </c>
      <c r="D645" s="73" cm="1">
        <f t="array" ref="D645">_xlfn.IFS(B645= "Bi-weekly", 0,  B645="Weekly", 1, B645="Fortnightly", 2, B645="Monthly", 3, B645="Every 3 Months", 4, B645="Quarterly", 5, B645="Annually", 6)</f>
        <v>4</v>
      </c>
    </row>
    <row r="646" spans="1:4" x14ac:dyDescent="0.2">
      <c r="A646" t="s">
        <v>25</v>
      </c>
      <c r="B646" t="s">
        <v>39</v>
      </c>
      <c r="C646" s="73">
        <f t="shared" si="10"/>
        <v>1</v>
      </c>
      <c r="D646" s="73" cm="1">
        <f t="array" ref="D646">_xlfn.IFS(B646= "Bi-weekly", 0,  B646="Weekly", 1, B646="Fortnightly", 2, B646="Monthly", 3, B646="Every 3 Months", 4, B646="Quarterly", 5, B646="Annually", 6)</f>
        <v>1</v>
      </c>
    </row>
    <row r="647" spans="1:4" x14ac:dyDescent="0.2">
      <c r="A647" t="s">
        <v>25</v>
      </c>
      <c r="B647" t="s">
        <v>75</v>
      </c>
      <c r="C647" s="73">
        <f t="shared" si="10"/>
        <v>1</v>
      </c>
      <c r="D647" s="73" cm="1">
        <f t="array" ref="D647">_xlfn.IFS(B647= "Bi-weekly", 0,  B647="Weekly", 1, B647="Fortnightly", 2, B647="Monthly", 3, B647="Every 3 Months", 4, B647="Quarterly", 5, B647="Annually", 6)</f>
        <v>0</v>
      </c>
    </row>
    <row r="648" spans="1:4" x14ac:dyDescent="0.2">
      <c r="A648" t="s">
        <v>25</v>
      </c>
      <c r="B648" t="s">
        <v>75</v>
      </c>
      <c r="C648" s="73">
        <f t="shared" si="10"/>
        <v>1</v>
      </c>
      <c r="D648" s="73" cm="1">
        <f t="array" ref="D648">_xlfn.IFS(B648= "Bi-weekly", 0,  B648="Weekly", 1, B648="Fortnightly", 2, B648="Monthly", 3, B648="Every 3 Months", 4, B648="Quarterly", 5, B648="Annually", 6)</f>
        <v>0</v>
      </c>
    </row>
    <row r="649" spans="1:4" x14ac:dyDescent="0.2">
      <c r="A649" t="s">
        <v>25</v>
      </c>
      <c r="B649" t="s">
        <v>28</v>
      </c>
      <c r="C649" s="73">
        <f t="shared" si="10"/>
        <v>1</v>
      </c>
      <c r="D649" s="73" cm="1">
        <f t="array" ref="D649">_xlfn.IFS(B649= "Bi-weekly", 0,  B649="Weekly", 1, B649="Fortnightly", 2, B649="Monthly", 3, B649="Every 3 Months", 4, B649="Quarterly", 5, B649="Annually", 6)</f>
        <v>2</v>
      </c>
    </row>
    <row r="650" spans="1:4" x14ac:dyDescent="0.2">
      <c r="A650" t="s">
        <v>25</v>
      </c>
      <c r="B650" t="s">
        <v>39</v>
      </c>
      <c r="C650" s="73">
        <f t="shared" si="10"/>
        <v>1</v>
      </c>
      <c r="D650" s="73" cm="1">
        <f t="array" ref="D650">_xlfn.IFS(B650= "Bi-weekly", 0,  B650="Weekly", 1, B650="Fortnightly", 2, B650="Monthly", 3, B650="Every 3 Months", 4, B650="Quarterly", 5, B650="Annually", 6)</f>
        <v>1</v>
      </c>
    </row>
    <row r="651" spans="1:4" x14ac:dyDescent="0.2">
      <c r="A651" t="s">
        <v>25</v>
      </c>
      <c r="B651" t="s">
        <v>96</v>
      </c>
      <c r="C651" s="73">
        <f t="shared" si="10"/>
        <v>1</v>
      </c>
      <c r="D651" s="73" cm="1">
        <f t="array" ref="D651">_xlfn.IFS(B651= "Bi-weekly", 0,  B651="Weekly", 1, B651="Fortnightly", 2, B651="Monthly", 3, B651="Every 3 Months", 4, B651="Quarterly", 5, B651="Annually", 6)</f>
        <v>4</v>
      </c>
    </row>
    <row r="652" spans="1:4" x14ac:dyDescent="0.2">
      <c r="A652" t="s">
        <v>25</v>
      </c>
      <c r="B652" t="s">
        <v>48</v>
      </c>
      <c r="C652" s="73">
        <f t="shared" si="10"/>
        <v>1</v>
      </c>
      <c r="D652" s="73" cm="1">
        <f t="array" ref="D652">_xlfn.IFS(B652= "Bi-weekly", 0,  B652="Weekly", 1, B652="Fortnightly", 2, B652="Monthly", 3, B652="Every 3 Months", 4, B652="Quarterly", 5, B652="Annually", 6)</f>
        <v>6</v>
      </c>
    </row>
    <row r="653" spans="1:4" x14ac:dyDescent="0.2">
      <c r="A653" t="s">
        <v>25</v>
      </c>
      <c r="B653" t="s">
        <v>28</v>
      </c>
      <c r="C653" s="73">
        <f t="shared" si="10"/>
        <v>1</v>
      </c>
      <c r="D653" s="73" cm="1">
        <f t="array" ref="D653">_xlfn.IFS(B653= "Bi-weekly", 0,  B653="Weekly", 1, B653="Fortnightly", 2, B653="Monthly", 3, B653="Every 3 Months", 4, B653="Quarterly", 5, B653="Annually", 6)</f>
        <v>2</v>
      </c>
    </row>
    <row r="654" spans="1:4" x14ac:dyDescent="0.2">
      <c r="A654" t="s">
        <v>25</v>
      </c>
      <c r="B654" t="s">
        <v>39</v>
      </c>
      <c r="C654" s="73">
        <f t="shared" si="10"/>
        <v>1</v>
      </c>
      <c r="D654" s="73" cm="1">
        <f t="array" ref="D654">_xlfn.IFS(B654= "Bi-weekly", 0,  B654="Weekly", 1, B654="Fortnightly", 2, B654="Monthly", 3, B654="Every 3 Months", 4, B654="Quarterly", 5, B654="Annually", 6)</f>
        <v>1</v>
      </c>
    </row>
    <row r="655" spans="1:4" x14ac:dyDescent="0.2">
      <c r="A655" t="s">
        <v>25</v>
      </c>
      <c r="B655" t="s">
        <v>28</v>
      </c>
      <c r="C655" s="73">
        <f t="shared" si="10"/>
        <v>1</v>
      </c>
      <c r="D655" s="73" cm="1">
        <f t="array" ref="D655">_xlfn.IFS(B655= "Bi-weekly", 0,  B655="Weekly", 1, B655="Fortnightly", 2, B655="Monthly", 3, B655="Every 3 Months", 4, B655="Quarterly", 5, B655="Annually", 6)</f>
        <v>2</v>
      </c>
    </row>
    <row r="656" spans="1:4" x14ac:dyDescent="0.2">
      <c r="A656" t="s">
        <v>25</v>
      </c>
      <c r="B656" t="s">
        <v>48</v>
      </c>
      <c r="C656" s="73">
        <f t="shared" si="10"/>
        <v>1</v>
      </c>
      <c r="D656" s="73" cm="1">
        <f t="array" ref="D656">_xlfn.IFS(B656= "Bi-weekly", 0,  B656="Weekly", 1, B656="Fortnightly", 2, B656="Monthly", 3, B656="Every 3 Months", 4, B656="Quarterly", 5, B656="Annually", 6)</f>
        <v>6</v>
      </c>
    </row>
    <row r="657" spans="1:4" x14ac:dyDescent="0.2">
      <c r="A657" t="s">
        <v>25</v>
      </c>
      <c r="B657" t="s">
        <v>87</v>
      </c>
      <c r="C657" s="73">
        <f t="shared" si="10"/>
        <v>1</v>
      </c>
      <c r="D657" s="73" cm="1">
        <f t="array" ref="D657">_xlfn.IFS(B657= "Bi-weekly", 0,  B657="Weekly", 1, B657="Fortnightly", 2, B657="Monthly", 3, B657="Every 3 Months", 4, B657="Quarterly", 5, B657="Annually", 6)</f>
        <v>3</v>
      </c>
    </row>
    <row r="658" spans="1:4" x14ac:dyDescent="0.2">
      <c r="A658" t="s">
        <v>25</v>
      </c>
      <c r="B658" t="s">
        <v>57</v>
      </c>
      <c r="C658" s="73">
        <f t="shared" si="10"/>
        <v>1</v>
      </c>
      <c r="D658" s="73" cm="1">
        <f t="array" ref="D658">_xlfn.IFS(B658= "Bi-weekly", 0,  B658="Weekly", 1, B658="Fortnightly", 2, B658="Monthly", 3, B658="Every 3 Months", 4, B658="Quarterly", 5, B658="Annually", 6)</f>
        <v>5</v>
      </c>
    </row>
    <row r="659" spans="1:4" x14ac:dyDescent="0.2">
      <c r="A659" t="s">
        <v>25</v>
      </c>
      <c r="B659" t="s">
        <v>57</v>
      </c>
      <c r="C659" s="73">
        <f t="shared" si="10"/>
        <v>1</v>
      </c>
      <c r="D659" s="73" cm="1">
        <f t="array" ref="D659">_xlfn.IFS(B659= "Bi-weekly", 0,  B659="Weekly", 1, B659="Fortnightly", 2, B659="Monthly", 3, B659="Every 3 Months", 4, B659="Quarterly", 5, B659="Annually", 6)</f>
        <v>5</v>
      </c>
    </row>
    <row r="660" spans="1:4" x14ac:dyDescent="0.2">
      <c r="A660" t="s">
        <v>25</v>
      </c>
      <c r="B660" t="s">
        <v>39</v>
      </c>
      <c r="C660" s="73">
        <f t="shared" si="10"/>
        <v>1</v>
      </c>
      <c r="D660" s="73" cm="1">
        <f t="array" ref="D660">_xlfn.IFS(B660= "Bi-weekly", 0,  B660="Weekly", 1, B660="Fortnightly", 2, B660="Monthly", 3, B660="Every 3 Months", 4, B660="Quarterly", 5, B660="Annually", 6)</f>
        <v>1</v>
      </c>
    </row>
    <row r="661" spans="1:4" x14ac:dyDescent="0.2">
      <c r="A661" t="s">
        <v>25</v>
      </c>
      <c r="B661" t="s">
        <v>39</v>
      </c>
      <c r="C661" s="73">
        <f t="shared" si="10"/>
        <v>1</v>
      </c>
      <c r="D661" s="73" cm="1">
        <f t="array" ref="D661">_xlfn.IFS(B661= "Bi-weekly", 0,  B661="Weekly", 1, B661="Fortnightly", 2, B661="Monthly", 3, B661="Every 3 Months", 4, B661="Quarterly", 5, B661="Annually", 6)</f>
        <v>1</v>
      </c>
    </row>
    <row r="662" spans="1:4" x14ac:dyDescent="0.2">
      <c r="A662" t="s">
        <v>25</v>
      </c>
      <c r="B662" t="s">
        <v>57</v>
      </c>
      <c r="C662" s="73">
        <f t="shared" si="10"/>
        <v>1</v>
      </c>
      <c r="D662" s="73" cm="1">
        <f t="array" ref="D662">_xlfn.IFS(B662= "Bi-weekly", 0,  B662="Weekly", 1, B662="Fortnightly", 2, B662="Monthly", 3, B662="Every 3 Months", 4, B662="Quarterly", 5, B662="Annually", 6)</f>
        <v>5</v>
      </c>
    </row>
    <row r="663" spans="1:4" x14ac:dyDescent="0.2">
      <c r="A663" t="s">
        <v>25</v>
      </c>
      <c r="B663" t="s">
        <v>57</v>
      </c>
      <c r="C663" s="73">
        <f t="shared" si="10"/>
        <v>1</v>
      </c>
      <c r="D663" s="73" cm="1">
        <f t="array" ref="D663">_xlfn.IFS(B663= "Bi-weekly", 0,  B663="Weekly", 1, B663="Fortnightly", 2, B663="Monthly", 3, B663="Every 3 Months", 4, B663="Quarterly", 5, B663="Annually", 6)</f>
        <v>5</v>
      </c>
    </row>
    <row r="664" spans="1:4" x14ac:dyDescent="0.2">
      <c r="A664" t="s">
        <v>25</v>
      </c>
      <c r="B664" t="s">
        <v>75</v>
      </c>
      <c r="C664" s="73">
        <f t="shared" si="10"/>
        <v>1</v>
      </c>
      <c r="D664" s="73" cm="1">
        <f t="array" ref="D664">_xlfn.IFS(B664= "Bi-weekly", 0,  B664="Weekly", 1, B664="Fortnightly", 2, B664="Monthly", 3, B664="Every 3 Months", 4, B664="Quarterly", 5, B664="Annually", 6)</f>
        <v>0</v>
      </c>
    </row>
    <row r="665" spans="1:4" x14ac:dyDescent="0.2">
      <c r="A665" t="s">
        <v>25</v>
      </c>
      <c r="B665" t="s">
        <v>87</v>
      </c>
      <c r="C665" s="73">
        <f t="shared" si="10"/>
        <v>1</v>
      </c>
      <c r="D665" s="73" cm="1">
        <f t="array" ref="D665">_xlfn.IFS(B665= "Bi-weekly", 0,  B665="Weekly", 1, B665="Fortnightly", 2, B665="Monthly", 3, B665="Every 3 Months", 4, B665="Quarterly", 5, B665="Annually", 6)</f>
        <v>3</v>
      </c>
    </row>
    <row r="666" spans="1:4" x14ac:dyDescent="0.2">
      <c r="A666" t="s">
        <v>25</v>
      </c>
      <c r="B666" t="s">
        <v>75</v>
      </c>
      <c r="C666" s="73">
        <f t="shared" si="10"/>
        <v>1</v>
      </c>
      <c r="D666" s="73" cm="1">
        <f t="array" ref="D666">_xlfn.IFS(B666= "Bi-weekly", 0,  B666="Weekly", 1, B666="Fortnightly", 2, B666="Monthly", 3, B666="Every 3 Months", 4, B666="Quarterly", 5, B666="Annually", 6)</f>
        <v>0</v>
      </c>
    </row>
    <row r="667" spans="1:4" x14ac:dyDescent="0.2">
      <c r="A667" t="s">
        <v>25</v>
      </c>
      <c r="B667" t="s">
        <v>48</v>
      </c>
      <c r="C667" s="73">
        <f t="shared" si="10"/>
        <v>1</v>
      </c>
      <c r="D667" s="73" cm="1">
        <f t="array" ref="D667">_xlfn.IFS(B667= "Bi-weekly", 0,  B667="Weekly", 1, B667="Fortnightly", 2, B667="Monthly", 3, B667="Every 3 Months", 4, B667="Quarterly", 5, B667="Annually", 6)</f>
        <v>6</v>
      </c>
    </row>
    <row r="668" spans="1:4" x14ac:dyDescent="0.2">
      <c r="A668" t="s">
        <v>25</v>
      </c>
      <c r="B668" t="s">
        <v>57</v>
      </c>
      <c r="C668" s="73">
        <f t="shared" si="10"/>
        <v>1</v>
      </c>
      <c r="D668" s="73" cm="1">
        <f t="array" ref="D668">_xlfn.IFS(B668= "Bi-weekly", 0,  B668="Weekly", 1, B668="Fortnightly", 2, B668="Monthly", 3, B668="Every 3 Months", 4, B668="Quarterly", 5, B668="Annually", 6)</f>
        <v>5</v>
      </c>
    </row>
    <row r="669" spans="1:4" x14ac:dyDescent="0.2">
      <c r="A669" t="s">
        <v>25</v>
      </c>
      <c r="B669" t="s">
        <v>57</v>
      </c>
      <c r="C669" s="73">
        <f t="shared" si="10"/>
        <v>1</v>
      </c>
      <c r="D669" s="73" cm="1">
        <f t="array" ref="D669">_xlfn.IFS(B669= "Bi-weekly", 0,  B669="Weekly", 1, B669="Fortnightly", 2, B669="Monthly", 3, B669="Every 3 Months", 4, B669="Quarterly", 5, B669="Annually", 6)</f>
        <v>5</v>
      </c>
    </row>
    <row r="670" spans="1:4" x14ac:dyDescent="0.2">
      <c r="A670" t="s">
        <v>25</v>
      </c>
      <c r="B670" t="s">
        <v>87</v>
      </c>
      <c r="C670" s="73">
        <f t="shared" si="10"/>
        <v>1</v>
      </c>
      <c r="D670" s="73" cm="1">
        <f t="array" ref="D670">_xlfn.IFS(B670= "Bi-weekly", 0,  B670="Weekly", 1, B670="Fortnightly", 2, B670="Monthly", 3, B670="Every 3 Months", 4, B670="Quarterly", 5, B670="Annually", 6)</f>
        <v>3</v>
      </c>
    </row>
    <row r="671" spans="1:4" x14ac:dyDescent="0.2">
      <c r="A671" t="s">
        <v>25</v>
      </c>
      <c r="B671" t="s">
        <v>75</v>
      </c>
      <c r="C671" s="73">
        <f t="shared" si="10"/>
        <v>1</v>
      </c>
      <c r="D671" s="73" cm="1">
        <f t="array" ref="D671">_xlfn.IFS(B671= "Bi-weekly", 0,  B671="Weekly", 1, B671="Fortnightly", 2, B671="Monthly", 3, B671="Every 3 Months", 4, B671="Quarterly", 5, B671="Annually", 6)</f>
        <v>0</v>
      </c>
    </row>
    <row r="672" spans="1:4" x14ac:dyDescent="0.2">
      <c r="A672" t="s">
        <v>25</v>
      </c>
      <c r="B672" t="s">
        <v>75</v>
      </c>
      <c r="C672" s="73">
        <f t="shared" si="10"/>
        <v>1</v>
      </c>
      <c r="D672" s="73" cm="1">
        <f t="array" ref="D672">_xlfn.IFS(B672= "Bi-weekly", 0,  B672="Weekly", 1, B672="Fortnightly", 2, B672="Monthly", 3, B672="Every 3 Months", 4, B672="Quarterly", 5, B672="Annually", 6)</f>
        <v>0</v>
      </c>
    </row>
    <row r="673" spans="1:4" x14ac:dyDescent="0.2">
      <c r="A673" t="s">
        <v>25</v>
      </c>
      <c r="B673" t="s">
        <v>39</v>
      </c>
      <c r="C673" s="73">
        <f t="shared" si="10"/>
        <v>1</v>
      </c>
      <c r="D673" s="73" cm="1">
        <f t="array" ref="D673">_xlfn.IFS(B673= "Bi-weekly", 0,  B673="Weekly", 1, B673="Fortnightly", 2, B673="Monthly", 3, B673="Every 3 Months", 4, B673="Quarterly", 5, B673="Annually", 6)</f>
        <v>1</v>
      </c>
    </row>
    <row r="674" spans="1:4" x14ac:dyDescent="0.2">
      <c r="A674" t="s">
        <v>25</v>
      </c>
      <c r="B674" t="s">
        <v>57</v>
      </c>
      <c r="C674" s="73">
        <f t="shared" si="10"/>
        <v>1</v>
      </c>
      <c r="D674" s="73" cm="1">
        <f t="array" ref="D674">_xlfn.IFS(B674= "Bi-weekly", 0,  B674="Weekly", 1, B674="Fortnightly", 2, B674="Monthly", 3, B674="Every 3 Months", 4, B674="Quarterly", 5, B674="Annually", 6)</f>
        <v>5</v>
      </c>
    </row>
    <row r="675" spans="1:4" x14ac:dyDescent="0.2">
      <c r="A675" t="s">
        <v>25</v>
      </c>
      <c r="B675" t="s">
        <v>75</v>
      </c>
      <c r="C675" s="73">
        <f t="shared" si="10"/>
        <v>1</v>
      </c>
      <c r="D675" s="73" cm="1">
        <f t="array" ref="D675">_xlfn.IFS(B675= "Bi-weekly", 0,  B675="Weekly", 1, B675="Fortnightly", 2, B675="Monthly", 3, B675="Every 3 Months", 4, B675="Quarterly", 5, B675="Annually", 6)</f>
        <v>0</v>
      </c>
    </row>
    <row r="676" spans="1:4" x14ac:dyDescent="0.2">
      <c r="A676" t="s">
        <v>25</v>
      </c>
      <c r="B676" t="s">
        <v>48</v>
      </c>
      <c r="C676" s="73">
        <f t="shared" si="10"/>
        <v>1</v>
      </c>
      <c r="D676" s="73" cm="1">
        <f t="array" ref="D676">_xlfn.IFS(B676= "Bi-weekly", 0,  B676="Weekly", 1, B676="Fortnightly", 2, B676="Monthly", 3, B676="Every 3 Months", 4, B676="Quarterly", 5, B676="Annually", 6)</f>
        <v>6</v>
      </c>
    </row>
    <row r="677" spans="1:4" x14ac:dyDescent="0.2">
      <c r="A677" t="s">
        <v>25</v>
      </c>
      <c r="B677" t="s">
        <v>48</v>
      </c>
      <c r="C677" s="73">
        <f t="shared" si="10"/>
        <v>1</v>
      </c>
      <c r="D677" s="73" cm="1">
        <f t="array" ref="D677">_xlfn.IFS(B677= "Bi-weekly", 0,  B677="Weekly", 1, B677="Fortnightly", 2, B677="Monthly", 3, B677="Every 3 Months", 4, B677="Quarterly", 5, B677="Annually", 6)</f>
        <v>6</v>
      </c>
    </row>
    <row r="678" spans="1:4" x14ac:dyDescent="0.2">
      <c r="A678" t="s">
        <v>25</v>
      </c>
      <c r="B678" t="s">
        <v>75</v>
      </c>
      <c r="C678" s="73">
        <f t="shared" si="10"/>
        <v>1</v>
      </c>
      <c r="D678" s="73" cm="1">
        <f t="array" ref="D678">_xlfn.IFS(B678= "Bi-weekly", 0,  B678="Weekly", 1, B678="Fortnightly", 2, B678="Monthly", 3, B678="Every 3 Months", 4, B678="Quarterly", 5, B678="Annually", 6)</f>
        <v>0</v>
      </c>
    </row>
    <row r="679" spans="1:4" x14ac:dyDescent="0.2">
      <c r="A679" t="s">
        <v>25</v>
      </c>
      <c r="B679" t="s">
        <v>48</v>
      </c>
      <c r="C679" s="73">
        <f t="shared" si="10"/>
        <v>1</v>
      </c>
      <c r="D679" s="73" cm="1">
        <f t="array" ref="D679">_xlfn.IFS(B679= "Bi-weekly", 0,  B679="Weekly", 1, B679="Fortnightly", 2, B679="Monthly", 3, B679="Every 3 Months", 4, B679="Quarterly", 5, B679="Annually", 6)</f>
        <v>6</v>
      </c>
    </row>
    <row r="680" spans="1:4" x14ac:dyDescent="0.2">
      <c r="A680" t="s">
        <v>25</v>
      </c>
      <c r="B680" t="s">
        <v>96</v>
      </c>
      <c r="C680" s="73">
        <f t="shared" si="10"/>
        <v>1</v>
      </c>
      <c r="D680" s="73" cm="1">
        <f t="array" ref="D680">_xlfn.IFS(B680= "Bi-weekly", 0,  B680="Weekly", 1, B680="Fortnightly", 2, B680="Monthly", 3, B680="Every 3 Months", 4, B680="Quarterly", 5, B680="Annually", 6)</f>
        <v>4</v>
      </c>
    </row>
    <row r="681" spans="1:4" x14ac:dyDescent="0.2">
      <c r="A681" t="s">
        <v>25</v>
      </c>
      <c r="B681" t="s">
        <v>28</v>
      </c>
      <c r="C681" s="73">
        <f t="shared" si="10"/>
        <v>1</v>
      </c>
      <c r="D681" s="73" cm="1">
        <f t="array" ref="D681">_xlfn.IFS(B681= "Bi-weekly", 0,  B681="Weekly", 1, B681="Fortnightly", 2, B681="Monthly", 3, B681="Every 3 Months", 4, B681="Quarterly", 5, B681="Annually", 6)</f>
        <v>2</v>
      </c>
    </row>
    <row r="682" spans="1:4" x14ac:dyDescent="0.2">
      <c r="A682" t="s">
        <v>25</v>
      </c>
      <c r="B682" t="s">
        <v>48</v>
      </c>
      <c r="C682" s="73">
        <f t="shared" si="10"/>
        <v>1</v>
      </c>
      <c r="D682" s="73" cm="1">
        <f t="array" ref="D682">_xlfn.IFS(B682= "Bi-weekly", 0,  B682="Weekly", 1, B682="Fortnightly", 2, B682="Monthly", 3, B682="Every 3 Months", 4, B682="Quarterly", 5, B682="Annually", 6)</f>
        <v>6</v>
      </c>
    </row>
    <row r="683" spans="1:4" x14ac:dyDescent="0.2">
      <c r="A683" t="s">
        <v>25</v>
      </c>
      <c r="B683" t="s">
        <v>96</v>
      </c>
      <c r="C683" s="73">
        <f t="shared" si="10"/>
        <v>1</v>
      </c>
      <c r="D683" s="73" cm="1">
        <f t="array" ref="D683">_xlfn.IFS(B683= "Bi-weekly", 0,  B683="Weekly", 1, B683="Fortnightly", 2, B683="Monthly", 3, B683="Every 3 Months", 4, B683="Quarterly", 5, B683="Annually", 6)</f>
        <v>4</v>
      </c>
    </row>
    <row r="684" spans="1:4" x14ac:dyDescent="0.2">
      <c r="A684" t="s">
        <v>25</v>
      </c>
      <c r="B684" t="s">
        <v>75</v>
      </c>
      <c r="C684" s="73">
        <f t="shared" si="10"/>
        <v>1</v>
      </c>
      <c r="D684" s="73" cm="1">
        <f t="array" ref="D684">_xlfn.IFS(B684= "Bi-weekly", 0,  B684="Weekly", 1, B684="Fortnightly", 2, B684="Monthly", 3, B684="Every 3 Months", 4, B684="Quarterly", 5, B684="Annually", 6)</f>
        <v>0</v>
      </c>
    </row>
    <row r="685" spans="1:4" x14ac:dyDescent="0.2">
      <c r="A685" t="s">
        <v>25</v>
      </c>
      <c r="B685" t="s">
        <v>87</v>
      </c>
      <c r="C685" s="73">
        <f t="shared" si="10"/>
        <v>1</v>
      </c>
      <c r="D685" s="73" cm="1">
        <f t="array" ref="D685">_xlfn.IFS(B685= "Bi-weekly", 0,  B685="Weekly", 1, B685="Fortnightly", 2, B685="Monthly", 3, B685="Every 3 Months", 4, B685="Quarterly", 5, B685="Annually", 6)</f>
        <v>3</v>
      </c>
    </row>
    <row r="686" spans="1:4" x14ac:dyDescent="0.2">
      <c r="A686" t="s">
        <v>25</v>
      </c>
      <c r="B686" t="s">
        <v>87</v>
      </c>
      <c r="C686" s="73">
        <f t="shared" si="10"/>
        <v>1</v>
      </c>
      <c r="D686" s="73" cm="1">
        <f t="array" ref="D686">_xlfn.IFS(B686= "Bi-weekly", 0,  B686="Weekly", 1, B686="Fortnightly", 2, B686="Monthly", 3, B686="Every 3 Months", 4, B686="Quarterly", 5, B686="Annually", 6)</f>
        <v>3</v>
      </c>
    </row>
    <row r="687" spans="1:4" x14ac:dyDescent="0.2">
      <c r="A687" t="s">
        <v>25</v>
      </c>
      <c r="B687" t="s">
        <v>28</v>
      </c>
      <c r="C687" s="73">
        <f t="shared" si="10"/>
        <v>1</v>
      </c>
      <c r="D687" s="73" cm="1">
        <f t="array" ref="D687">_xlfn.IFS(B687= "Bi-weekly", 0,  B687="Weekly", 1, B687="Fortnightly", 2, B687="Monthly", 3, B687="Every 3 Months", 4, B687="Quarterly", 5, B687="Annually", 6)</f>
        <v>2</v>
      </c>
    </row>
    <row r="688" spans="1:4" x14ac:dyDescent="0.2">
      <c r="A688" t="s">
        <v>25</v>
      </c>
      <c r="B688" t="s">
        <v>28</v>
      </c>
      <c r="C688" s="73">
        <f t="shared" si="10"/>
        <v>1</v>
      </c>
      <c r="D688" s="73" cm="1">
        <f t="array" ref="D688">_xlfn.IFS(B688= "Bi-weekly", 0,  B688="Weekly", 1, B688="Fortnightly", 2, B688="Monthly", 3, B688="Every 3 Months", 4, B688="Quarterly", 5, B688="Annually", 6)</f>
        <v>2</v>
      </c>
    </row>
    <row r="689" spans="1:4" x14ac:dyDescent="0.2">
      <c r="A689" t="s">
        <v>25</v>
      </c>
      <c r="B689" t="s">
        <v>57</v>
      </c>
      <c r="C689" s="73">
        <f t="shared" si="10"/>
        <v>1</v>
      </c>
      <c r="D689" s="73" cm="1">
        <f t="array" ref="D689">_xlfn.IFS(B689= "Bi-weekly", 0,  B689="Weekly", 1, B689="Fortnightly", 2, B689="Monthly", 3, B689="Every 3 Months", 4, B689="Quarterly", 5, B689="Annually", 6)</f>
        <v>5</v>
      </c>
    </row>
    <row r="690" spans="1:4" x14ac:dyDescent="0.2">
      <c r="A690" t="s">
        <v>25</v>
      </c>
      <c r="B690" t="s">
        <v>87</v>
      </c>
      <c r="C690" s="73">
        <f t="shared" si="10"/>
        <v>1</v>
      </c>
      <c r="D690" s="73" cm="1">
        <f t="array" ref="D690">_xlfn.IFS(B690= "Bi-weekly", 0,  B690="Weekly", 1, B690="Fortnightly", 2, B690="Monthly", 3, B690="Every 3 Months", 4, B690="Quarterly", 5, B690="Annually", 6)</f>
        <v>3</v>
      </c>
    </row>
    <row r="691" spans="1:4" x14ac:dyDescent="0.2">
      <c r="A691" t="s">
        <v>25</v>
      </c>
      <c r="B691" t="s">
        <v>96</v>
      </c>
      <c r="C691" s="73">
        <f t="shared" si="10"/>
        <v>1</v>
      </c>
      <c r="D691" s="73" cm="1">
        <f t="array" ref="D691">_xlfn.IFS(B691= "Bi-weekly", 0,  B691="Weekly", 1, B691="Fortnightly", 2, B691="Monthly", 3, B691="Every 3 Months", 4, B691="Quarterly", 5, B691="Annually", 6)</f>
        <v>4</v>
      </c>
    </row>
    <row r="692" spans="1:4" x14ac:dyDescent="0.2">
      <c r="A692" t="s">
        <v>25</v>
      </c>
      <c r="B692" t="s">
        <v>39</v>
      </c>
      <c r="C692" s="73">
        <f t="shared" si="10"/>
        <v>1</v>
      </c>
      <c r="D692" s="73" cm="1">
        <f t="array" ref="D692">_xlfn.IFS(B692= "Bi-weekly", 0,  B692="Weekly", 1, B692="Fortnightly", 2, B692="Monthly", 3, B692="Every 3 Months", 4, B692="Quarterly", 5, B692="Annually", 6)</f>
        <v>1</v>
      </c>
    </row>
    <row r="693" spans="1:4" x14ac:dyDescent="0.2">
      <c r="A693" t="s">
        <v>25</v>
      </c>
      <c r="B693" t="s">
        <v>75</v>
      </c>
      <c r="C693" s="73">
        <f t="shared" si="10"/>
        <v>1</v>
      </c>
      <c r="D693" s="73" cm="1">
        <f t="array" ref="D693">_xlfn.IFS(B693= "Bi-weekly", 0,  B693="Weekly", 1, B693="Fortnightly", 2, B693="Monthly", 3, B693="Every 3 Months", 4, B693="Quarterly", 5, B693="Annually", 6)</f>
        <v>0</v>
      </c>
    </row>
    <row r="694" spans="1:4" x14ac:dyDescent="0.2">
      <c r="A694" t="s">
        <v>25</v>
      </c>
      <c r="B694" t="s">
        <v>96</v>
      </c>
      <c r="C694" s="73">
        <f t="shared" si="10"/>
        <v>1</v>
      </c>
      <c r="D694" s="73" cm="1">
        <f t="array" ref="D694">_xlfn.IFS(B694= "Bi-weekly", 0,  B694="Weekly", 1, B694="Fortnightly", 2, B694="Monthly", 3, B694="Every 3 Months", 4, B694="Quarterly", 5, B694="Annually", 6)</f>
        <v>4</v>
      </c>
    </row>
    <row r="695" spans="1:4" x14ac:dyDescent="0.2">
      <c r="A695" t="s">
        <v>25</v>
      </c>
      <c r="B695" t="s">
        <v>96</v>
      </c>
      <c r="C695" s="73">
        <f t="shared" si="10"/>
        <v>1</v>
      </c>
      <c r="D695" s="73" cm="1">
        <f t="array" ref="D695">_xlfn.IFS(B695= "Bi-weekly", 0,  B695="Weekly", 1, B695="Fortnightly", 2, B695="Monthly", 3, B695="Every 3 Months", 4, B695="Quarterly", 5, B695="Annually", 6)</f>
        <v>4</v>
      </c>
    </row>
    <row r="696" spans="1:4" x14ac:dyDescent="0.2">
      <c r="A696" t="s">
        <v>25</v>
      </c>
      <c r="B696" t="s">
        <v>96</v>
      </c>
      <c r="C696" s="73">
        <f t="shared" si="10"/>
        <v>1</v>
      </c>
      <c r="D696" s="73" cm="1">
        <f t="array" ref="D696">_xlfn.IFS(B696= "Bi-weekly", 0,  B696="Weekly", 1, B696="Fortnightly", 2, B696="Monthly", 3, B696="Every 3 Months", 4, B696="Quarterly", 5, B696="Annually", 6)</f>
        <v>4</v>
      </c>
    </row>
    <row r="697" spans="1:4" x14ac:dyDescent="0.2">
      <c r="A697" t="s">
        <v>25</v>
      </c>
      <c r="B697" t="s">
        <v>96</v>
      </c>
      <c r="C697" s="73">
        <f t="shared" si="10"/>
        <v>1</v>
      </c>
      <c r="D697" s="73" cm="1">
        <f t="array" ref="D697">_xlfn.IFS(B697= "Bi-weekly", 0,  B697="Weekly", 1, B697="Fortnightly", 2, B697="Monthly", 3, B697="Every 3 Months", 4, B697="Quarterly", 5, B697="Annually", 6)</f>
        <v>4</v>
      </c>
    </row>
    <row r="698" spans="1:4" x14ac:dyDescent="0.2">
      <c r="A698" t="s">
        <v>25</v>
      </c>
      <c r="B698" t="s">
        <v>87</v>
      </c>
      <c r="C698" s="73">
        <f t="shared" si="10"/>
        <v>1</v>
      </c>
      <c r="D698" s="73" cm="1">
        <f t="array" ref="D698">_xlfn.IFS(B698= "Bi-weekly", 0,  B698="Weekly", 1, B698="Fortnightly", 2, B698="Monthly", 3, B698="Every 3 Months", 4, B698="Quarterly", 5, B698="Annually", 6)</f>
        <v>3</v>
      </c>
    </row>
    <row r="699" spans="1:4" x14ac:dyDescent="0.2">
      <c r="A699" t="s">
        <v>25</v>
      </c>
      <c r="B699" t="s">
        <v>57</v>
      </c>
      <c r="C699" s="73">
        <f t="shared" si="10"/>
        <v>1</v>
      </c>
      <c r="D699" s="73" cm="1">
        <f t="array" ref="D699">_xlfn.IFS(B699= "Bi-weekly", 0,  B699="Weekly", 1, B699="Fortnightly", 2, B699="Monthly", 3, B699="Every 3 Months", 4, B699="Quarterly", 5, B699="Annually", 6)</f>
        <v>5</v>
      </c>
    </row>
    <row r="700" spans="1:4" x14ac:dyDescent="0.2">
      <c r="A700" t="s">
        <v>25</v>
      </c>
      <c r="B700" t="s">
        <v>39</v>
      </c>
      <c r="C700" s="73">
        <f t="shared" si="10"/>
        <v>1</v>
      </c>
      <c r="D700" s="73" cm="1">
        <f t="array" ref="D700">_xlfn.IFS(B700= "Bi-weekly", 0,  B700="Weekly", 1, B700="Fortnightly", 2, B700="Monthly", 3, B700="Every 3 Months", 4, B700="Quarterly", 5, B700="Annually", 6)</f>
        <v>1</v>
      </c>
    </row>
    <row r="701" spans="1:4" x14ac:dyDescent="0.2">
      <c r="A701" t="s">
        <v>25</v>
      </c>
      <c r="B701" t="s">
        <v>39</v>
      </c>
      <c r="C701" s="73">
        <f t="shared" si="10"/>
        <v>1</v>
      </c>
      <c r="D701" s="73" cm="1">
        <f t="array" ref="D701">_xlfn.IFS(B701= "Bi-weekly", 0,  B701="Weekly", 1, B701="Fortnightly", 2, B701="Monthly", 3, B701="Every 3 Months", 4, B701="Quarterly", 5, B701="Annually", 6)</f>
        <v>1</v>
      </c>
    </row>
    <row r="702" spans="1:4" x14ac:dyDescent="0.2">
      <c r="A702" t="s">
        <v>25</v>
      </c>
      <c r="B702" t="s">
        <v>87</v>
      </c>
      <c r="C702" s="73">
        <f t="shared" si="10"/>
        <v>1</v>
      </c>
      <c r="D702" s="73" cm="1">
        <f t="array" ref="D702">_xlfn.IFS(B702= "Bi-weekly", 0,  B702="Weekly", 1, B702="Fortnightly", 2, B702="Monthly", 3, B702="Every 3 Months", 4, B702="Quarterly", 5, B702="Annually", 6)</f>
        <v>3</v>
      </c>
    </row>
    <row r="703" spans="1:4" x14ac:dyDescent="0.2">
      <c r="A703" t="s">
        <v>25</v>
      </c>
      <c r="B703" t="s">
        <v>96</v>
      </c>
      <c r="C703" s="73">
        <f t="shared" si="10"/>
        <v>1</v>
      </c>
      <c r="D703" s="73" cm="1">
        <f t="array" ref="D703">_xlfn.IFS(B703= "Bi-weekly", 0,  B703="Weekly", 1, B703="Fortnightly", 2, B703="Monthly", 3, B703="Every 3 Months", 4, B703="Quarterly", 5, B703="Annually", 6)</f>
        <v>4</v>
      </c>
    </row>
    <row r="704" spans="1:4" x14ac:dyDescent="0.2">
      <c r="A704" t="s">
        <v>25</v>
      </c>
      <c r="B704" t="s">
        <v>39</v>
      </c>
      <c r="C704" s="73">
        <f t="shared" si="10"/>
        <v>1</v>
      </c>
      <c r="D704" s="73" cm="1">
        <f t="array" ref="D704">_xlfn.IFS(B704= "Bi-weekly", 0,  B704="Weekly", 1, B704="Fortnightly", 2, B704="Monthly", 3, B704="Every 3 Months", 4, B704="Quarterly", 5, B704="Annually", 6)</f>
        <v>1</v>
      </c>
    </row>
    <row r="705" spans="1:4" x14ac:dyDescent="0.2">
      <c r="A705" t="s">
        <v>25</v>
      </c>
      <c r="B705" t="s">
        <v>39</v>
      </c>
      <c r="C705" s="73">
        <f t="shared" si="10"/>
        <v>1</v>
      </c>
      <c r="D705" s="73" cm="1">
        <f t="array" ref="D705">_xlfn.IFS(B705= "Bi-weekly", 0,  B705="Weekly", 1, B705="Fortnightly", 2, B705="Monthly", 3, B705="Every 3 Months", 4, B705="Quarterly", 5, B705="Annually", 6)</f>
        <v>1</v>
      </c>
    </row>
    <row r="706" spans="1:4" x14ac:dyDescent="0.2">
      <c r="A706" t="s">
        <v>25</v>
      </c>
      <c r="B706" t="s">
        <v>48</v>
      </c>
      <c r="C706" s="73">
        <f t="shared" si="10"/>
        <v>1</v>
      </c>
      <c r="D706" s="73" cm="1">
        <f t="array" ref="D706">_xlfn.IFS(B706= "Bi-weekly", 0,  B706="Weekly", 1, B706="Fortnightly", 2, B706="Monthly", 3, B706="Every 3 Months", 4, B706="Quarterly", 5, B706="Annually", 6)</f>
        <v>6</v>
      </c>
    </row>
    <row r="707" spans="1:4" x14ac:dyDescent="0.2">
      <c r="A707" t="s">
        <v>25</v>
      </c>
      <c r="B707" t="s">
        <v>57</v>
      </c>
      <c r="C707" s="73">
        <f t="shared" ref="C707:C770" si="11">IF(A707 = "Yes", 1,0)</f>
        <v>1</v>
      </c>
      <c r="D707" s="73" cm="1">
        <f t="array" ref="D707">_xlfn.IFS(B707= "Bi-weekly", 0,  B707="Weekly", 1, B707="Fortnightly", 2, B707="Monthly", 3, B707="Every 3 Months", 4, B707="Quarterly", 5, B707="Annually", 6)</f>
        <v>5</v>
      </c>
    </row>
    <row r="708" spans="1:4" x14ac:dyDescent="0.2">
      <c r="A708" t="s">
        <v>25</v>
      </c>
      <c r="B708" t="s">
        <v>39</v>
      </c>
      <c r="C708" s="73">
        <f t="shared" si="11"/>
        <v>1</v>
      </c>
      <c r="D708" s="73" cm="1">
        <f t="array" ref="D708">_xlfn.IFS(B708= "Bi-weekly", 0,  B708="Weekly", 1, B708="Fortnightly", 2, B708="Monthly", 3, B708="Every 3 Months", 4, B708="Quarterly", 5, B708="Annually", 6)</f>
        <v>1</v>
      </c>
    </row>
    <row r="709" spans="1:4" x14ac:dyDescent="0.2">
      <c r="A709" t="s">
        <v>25</v>
      </c>
      <c r="B709" t="s">
        <v>48</v>
      </c>
      <c r="C709" s="73">
        <f t="shared" si="11"/>
        <v>1</v>
      </c>
      <c r="D709" s="73" cm="1">
        <f t="array" ref="D709">_xlfn.IFS(B709= "Bi-weekly", 0,  B709="Weekly", 1, B709="Fortnightly", 2, B709="Monthly", 3, B709="Every 3 Months", 4, B709="Quarterly", 5, B709="Annually", 6)</f>
        <v>6</v>
      </c>
    </row>
    <row r="710" spans="1:4" x14ac:dyDescent="0.2">
      <c r="A710" t="s">
        <v>25</v>
      </c>
      <c r="B710" t="s">
        <v>28</v>
      </c>
      <c r="C710" s="73">
        <f t="shared" si="11"/>
        <v>1</v>
      </c>
      <c r="D710" s="73" cm="1">
        <f t="array" ref="D710">_xlfn.IFS(B710= "Bi-weekly", 0,  B710="Weekly", 1, B710="Fortnightly", 2, B710="Monthly", 3, B710="Every 3 Months", 4, B710="Quarterly", 5, B710="Annually", 6)</f>
        <v>2</v>
      </c>
    </row>
    <row r="711" spans="1:4" x14ac:dyDescent="0.2">
      <c r="A711" t="s">
        <v>25</v>
      </c>
      <c r="B711" t="s">
        <v>87</v>
      </c>
      <c r="C711" s="73">
        <f t="shared" si="11"/>
        <v>1</v>
      </c>
      <c r="D711" s="73" cm="1">
        <f t="array" ref="D711">_xlfn.IFS(B711= "Bi-weekly", 0,  B711="Weekly", 1, B711="Fortnightly", 2, B711="Monthly", 3, B711="Every 3 Months", 4, B711="Quarterly", 5, B711="Annually", 6)</f>
        <v>3</v>
      </c>
    </row>
    <row r="712" spans="1:4" x14ac:dyDescent="0.2">
      <c r="A712" t="s">
        <v>25</v>
      </c>
      <c r="B712" t="s">
        <v>28</v>
      </c>
      <c r="C712" s="73">
        <f t="shared" si="11"/>
        <v>1</v>
      </c>
      <c r="D712" s="73" cm="1">
        <f t="array" ref="D712">_xlfn.IFS(B712= "Bi-weekly", 0,  B712="Weekly", 1, B712="Fortnightly", 2, B712="Monthly", 3, B712="Every 3 Months", 4, B712="Quarterly", 5, B712="Annually", 6)</f>
        <v>2</v>
      </c>
    </row>
    <row r="713" spans="1:4" x14ac:dyDescent="0.2">
      <c r="A713" t="s">
        <v>25</v>
      </c>
      <c r="B713" t="s">
        <v>75</v>
      </c>
      <c r="C713" s="73">
        <f t="shared" si="11"/>
        <v>1</v>
      </c>
      <c r="D713" s="73" cm="1">
        <f t="array" ref="D713">_xlfn.IFS(B713= "Bi-weekly", 0,  B713="Weekly", 1, B713="Fortnightly", 2, B713="Monthly", 3, B713="Every 3 Months", 4, B713="Quarterly", 5, B713="Annually", 6)</f>
        <v>0</v>
      </c>
    </row>
    <row r="714" spans="1:4" x14ac:dyDescent="0.2">
      <c r="A714" t="s">
        <v>25</v>
      </c>
      <c r="B714" t="s">
        <v>57</v>
      </c>
      <c r="C714" s="73">
        <f t="shared" si="11"/>
        <v>1</v>
      </c>
      <c r="D714" s="73" cm="1">
        <f t="array" ref="D714">_xlfn.IFS(B714= "Bi-weekly", 0,  B714="Weekly", 1, B714="Fortnightly", 2, B714="Monthly", 3, B714="Every 3 Months", 4, B714="Quarterly", 5, B714="Annually", 6)</f>
        <v>5</v>
      </c>
    </row>
    <row r="715" spans="1:4" x14ac:dyDescent="0.2">
      <c r="A715" t="s">
        <v>25</v>
      </c>
      <c r="B715" t="s">
        <v>75</v>
      </c>
      <c r="C715" s="73">
        <f t="shared" si="11"/>
        <v>1</v>
      </c>
      <c r="D715" s="73" cm="1">
        <f t="array" ref="D715">_xlfn.IFS(B715= "Bi-weekly", 0,  B715="Weekly", 1, B715="Fortnightly", 2, B715="Monthly", 3, B715="Every 3 Months", 4, B715="Quarterly", 5, B715="Annually", 6)</f>
        <v>0</v>
      </c>
    </row>
    <row r="716" spans="1:4" x14ac:dyDescent="0.2">
      <c r="A716" t="s">
        <v>25</v>
      </c>
      <c r="B716" t="s">
        <v>28</v>
      </c>
      <c r="C716" s="73">
        <f t="shared" si="11"/>
        <v>1</v>
      </c>
      <c r="D716" s="73" cm="1">
        <f t="array" ref="D716">_xlfn.IFS(B716= "Bi-weekly", 0,  B716="Weekly", 1, B716="Fortnightly", 2, B716="Monthly", 3, B716="Every 3 Months", 4, B716="Quarterly", 5, B716="Annually", 6)</f>
        <v>2</v>
      </c>
    </row>
    <row r="717" spans="1:4" x14ac:dyDescent="0.2">
      <c r="A717" t="s">
        <v>25</v>
      </c>
      <c r="B717" t="s">
        <v>57</v>
      </c>
      <c r="C717" s="73">
        <f t="shared" si="11"/>
        <v>1</v>
      </c>
      <c r="D717" s="73" cm="1">
        <f t="array" ref="D717">_xlfn.IFS(B717= "Bi-weekly", 0,  B717="Weekly", 1, B717="Fortnightly", 2, B717="Monthly", 3, B717="Every 3 Months", 4, B717="Quarterly", 5, B717="Annually", 6)</f>
        <v>5</v>
      </c>
    </row>
    <row r="718" spans="1:4" x14ac:dyDescent="0.2">
      <c r="A718" t="s">
        <v>25</v>
      </c>
      <c r="B718" t="s">
        <v>75</v>
      </c>
      <c r="C718" s="73">
        <f t="shared" si="11"/>
        <v>1</v>
      </c>
      <c r="D718" s="73" cm="1">
        <f t="array" ref="D718">_xlfn.IFS(B718= "Bi-weekly", 0,  B718="Weekly", 1, B718="Fortnightly", 2, B718="Monthly", 3, B718="Every 3 Months", 4, B718="Quarterly", 5, B718="Annually", 6)</f>
        <v>0</v>
      </c>
    </row>
    <row r="719" spans="1:4" x14ac:dyDescent="0.2">
      <c r="A719" t="s">
        <v>25</v>
      </c>
      <c r="B719" t="s">
        <v>96</v>
      </c>
      <c r="C719" s="73">
        <f t="shared" si="11"/>
        <v>1</v>
      </c>
      <c r="D719" s="73" cm="1">
        <f t="array" ref="D719">_xlfn.IFS(B719= "Bi-weekly", 0,  B719="Weekly", 1, B719="Fortnightly", 2, B719="Monthly", 3, B719="Every 3 Months", 4, B719="Quarterly", 5, B719="Annually", 6)</f>
        <v>4</v>
      </c>
    </row>
    <row r="720" spans="1:4" x14ac:dyDescent="0.2">
      <c r="A720" t="s">
        <v>25</v>
      </c>
      <c r="B720" t="s">
        <v>48</v>
      </c>
      <c r="C720" s="73">
        <f t="shared" si="11"/>
        <v>1</v>
      </c>
      <c r="D720" s="73" cm="1">
        <f t="array" ref="D720">_xlfn.IFS(B720= "Bi-weekly", 0,  B720="Weekly", 1, B720="Fortnightly", 2, B720="Monthly", 3, B720="Every 3 Months", 4, B720="Quarterly", 5, B720="Annually", 6)</f>
        <v>6</v>
      </c>
    </row>
    <row r="721" spans="1:4" x14ac:dyDescent="0.2">
      <c r="A721" t="s">
        <v>25</v>
      </c>
      <c r="B721" t="s">
        <v>75</v>
      </c>
      <c r="C721" s="73">
        <f t="shared" si="11"/>
        <v>1</v>
      </c>
      <c r="D721" s="73" cm="1">
        <f t="array" ref="D721">_xlfn.IFS(B721= "Bi-weekly", 0,  B721="Weekly", 1, B721="Fortnightly", 2, B721="Monthly", 3, B721="Every 3 Months", 4, B721="Quarterly", 5, B721="Annually", 6)</f>
        <v>0</v>
      </c>
    </row>
    <row r="722" spans="1:4" x14ac:dyDescent="0.2">
      <c r="A722" t="s">
        <v>25</v>
      </c>
      <c r="B722" t="s">
        <v>39</v>
      </c>
      <c r="C722" s="73">
        <f t="shared" si="11"/>
        <v>1</v>
      </c>
      <c r="D722" s="73" cm="1">
        <f t="array" ref="D722">_xlfn.IFS(B722= "Bi-weekly", 0,  B722="Weekly", 1, B722="Fortnightly", 2, B722="Monthly", 3, B722="Every 3 Months", 4, B722="Quarterly", 5, B722="Annually", 6)</f>
        <v>1</v>
      </c>
    </row>
    <row r="723" spans="1:4" x14ac:dyDescent="0.2">
      <c r="A723" t="s">
        <v>25</v>
      </c>
      <c r="B723" t="s">
        <v>96</v>
      </c>
      <c r="C723" s="73">
        <f t="shared" si="11"/>
        <v>1</v>
      </c>
      <c r="D723" s="73" cm="1">
        <f t="array" ref="D723">_xlfn.IFS(B723= "Bi-weekly", 0,  B723="Weekly", 1, B723="Fortnightly", 2, B723="Monthly", 3, B723="Every 3 Months", 4, B723="Quarterly", 5, B723="Annually", 6)</f>
        <v>4</v>
      </c>
    </row>
    <row r="724" spans="1:4" x14ac:dyDescent="0.2">
      <c r="A724" t="s">
        <v>25</v>
      </c>
      <c r="B724" t="s">
        <v>75</v>
      </c>
      <c r="C724" s="73">
        <f t="shared" si="11"/>
        <v>1</v>
      </c>
      <c r="D724" s="73" cm="1">
        <f t="array" ref="D724">_xlfn.IFS(B724= "Bi-weekly", 0,  B724="Weekly", 1, B724="Fortnightly", 2, B724="Monthly", 3, B724="Every 3 Months", 4, B724="Quarterly", 5, B724="Annually", 6)</f>
        <v>0</v>
      </c>
    </row>
    <row r="725" spans="1:4" x14ac:dyDescent="0.2">
      <c r="A725" t="s">
        <v>25</v>
      </c>
      <c r="B725" t="s">
        <v>87</v>
      </c>
      <c r="C725" s="73">
        <f t="shared" si="11"/>
        <v>1</v>
      </c>
      <c r="D725" s="73" cm="1">
        <f t="array" ref="D725">_xlfn.IFS(B725= "Bi-weekly", 0,  B725="Weekly", 1, B725="Fortnightly", 2, B725="Monthly", 3, B725="Every 3 Months", 4, B725="Quarterly", 5, B725="Annually", 6)</f>
        <v>3</v>
      </c>
    </row>
    <row r="726" spans="1:4" x14ac:dyDescent="0.2">
      <c r="A726" t="s">
        <v>25</v>
      </c>
      <c r="B726" t="s">
        <v>96</v>
      </c>
      <c r="C726" s="73">
        <f t="shared" si="11"/>
        <v>1</v>
      </c>
      <c r="D726" s="73" cm="1">
        <f t="array" ref="D726">_xlfn.IFS(B726= "Bi-weekly", 0,  B726="Weekly", 1, B726="Fortnightly", 2, B726="Monthly", 3, B726="Every 3 Months", 4, B726="Quarterly", 5, B726="Annually", 6)</f>
        <v>4</v>
      </c>
    </row>
    <row r="727" spans="1:4" x14ac:dyDescent="0.2">
      <c r="A727" t="s">
        <v>25</v>
      </c>
      <c r="B727" t="s">
        <v>28</v>
      </c>
      <c r="C727" s="73">
        <f t="shared" si="11"/>
        <v>1</v>
      </c>
      <c r="D727" s="73" cm="1">
        <f t="array" ref="D727">_xlfn.IFS(B727= "Bi-weekly", 0,  B727="Weekly", 1, B727="Fortnightly", 2, B727="Monthly", 3, B727="Every 3 Months", 4, B727="Quarterly", 5, B727="Annually", 6)</f>
        <v>2</v>
      </c>
    </row>
    <row r="728" spans="1:4" x14ac:dyDescent="0.2">
      <c r="A728" t="s">
        <v>25</v>
      </c>
      <c r="B728" t="s">
        <v>96</v>
      </c>
      <c r="C728" s="73">
        <f t="shared" si="11"/>
        <v>1</v>
      </c>
      <c r="D728" s="73" cm="1">
        <f t="array" ref="D728">_xlfn.IFS(B728= "Bi-weekly", 0,  B728="Weekly", 1, B728="Fortnightly", 2, B728="Monthly", 3, B728="Every 3 Months", 4, B728="Quarterly", 5, B728="Annually", 6)</f>
        <v>4</v>
      </c>
    </row>
    <row r="729" spans="1:4" x14ac:dyDescent="0.2">
      <c r="A729" t="s">
        <v>25</v>
      </c>
      <c r="B729" t="s">
        <v>96</v>
      </c>
      <c r="C729" s="73">
        <f t="shared" si="11"/>
        <v>1</v>
      </c>
      <c r="D729" s="73" cm="1">
        <f t="array" ref="D729">_xlfn.IFS(B729= "Bi-weekly", 0,  B729="Weekly", 1, B729="Fortnightly", 2, B729="Monthly", 3, B729="Every 3 Months", 4, B729="Quarterly", 5, B729="Annually", 6)</f>
        <v>4</v>
      </c>
    </row>
    <row r="730" spans="1:4" x14ac:dyDescent="0.2">
      <c r="A730" t="s">
        <v>25</v>
      </c>
      <c r="B730" t="s">
        <v>96</v>
      </c>
      <c r="C730" s="73">
        <f t="shared" si="11"/>
        <v>1</v>
      </c>
      <c r="D730" s="73" cm="1">
        <f t="array" ref="D730">_xlfn.IFS(B730= "Bi-weekly", 0,  B730="Weekly", 1, B730="Fortnightly", 2, B730="Monthly", 3, B730="Every 3 Months", 4, B730="Quarterly", 5, B730="Annually", 6)</f>
        <v>4</v>
      </c>
    </row>
    <row r="731" spans="1:4" x14ac:dyDescent="0.2">
      <c r="A731" t="s">
        <v>25</v>
      </c>
      <c r="B731" t="s">
        <v>96</v>
      </c>
      <c r="C731" s="73">
        <f t="shared" si="11"/>
        <v>1</v>
      </c>
      <c r="D731" s="73" cm="1">
        <f t="array" ref="D731">_xlfn.IFS(B731= "Bi-weekly", 0,  B731="Weekly", 1, B731="Fortnightly", 2, B731="Monthly", 3, B731="Every 3 Months", 4, B731="Quarterly", 5, B731="Annually", 6)</f>
        <v>4</v>
      </c>
    </row>
    <row r="732" spans="1:4" x14ac:dyDescent="0.2">
      <c r="A732" t="s">
        <v>25</v>
      </c>
      <c r="B732" t="s">
        <v>28</v>
      </c>
      <c r="C732" s="73">
        <f t="shared" si="11"/>
        <v>1</v>
      </c>
      <c r="D732" s="73" cm="1">
        <f t="array" ref="D732">_xlfn.IFS(B732= "Bi-weekly", 0,  B732="Weekly", 1, B732="Fortnightly", 2, B732="Monthly", 3, B732="Every 3 Months", 4, B732="Quarterly", 5, B732="Annually", 6)</f>
        <v>2</v>
      </c>
    </row>
    <row r="733" spans="1:4" x14ac:dyDescent="0.2">
      <c r="A733" t="s">
        <v>25</v>
      </c>
      <c r="B733" t="s">
        <v>28</v>
      </c>
      <c r="C733" s="73">
        <f t="shared" si="11"/>
        <v>1</v>
      </c>
      <c r="D733" s="73" cm="1">
        <f t="array" ref="D733">_xlfn.IFS(B733= "Bi-weekly", 0,  B733="Weekly", 1, B733="Fortnightly", 2, B733="Monthly", 3, B733="Every 3 Months", 4, B733="Quarterly", 5, B733="Annually", 6)</f>
        <v>2</v>
      </c>
    </row>
    <row r="734" spans="1:4" x14ac:dyDescent="0.2">
      <c r="A734" t="s">
        <v>25</v>
      </c>
      <c r="B734" t="s">
        <v>75</v>
      </c>
      <c r="C734" s="73">
        <f t="shared" si="11"/>
        <v>1</v>
      </c>
      <c r="D734" s="73" cm="1">
        <f t="array" ref="D734">_xlfn.IFS(B734= "Bi-weekly", 0,  B734="Weekly", 1, B734="Fortnightly", 2, B734="Monthly", 3, B734="Every 3 Months", 4, B734="Quarterly", 5, B734="Annually", 6)</f>
        <v>0</v>
      </c>
    </row>
    <row r="735" spans="1:4" x14ac:dyDescent="0.2">
      <c r="A735" t="s">
        <v>25</v>
      </c>
      <c r="B735" t="s">
        <v>75</v>
      </c>
      <c r="C735" s="73">
        <f t="shared" si="11"/>
        <v>1</v>
      </c>
      <c r="D735" s="73" cm="1">
        <f t="array" ref="D735">_xlfn.IFS(B735= "Bi-weekly", 0,  B735="Weekly", 1, B735="Fortnightly", 2, B735="Monthly", 3, B735="Every 3 Months", 4, B735="Quarterly", 5, B735="Annually", 6)</f>
        <v>0</v>
      </c>
    </row>
    <row r="736" spans="1:4" x14ac:dyDescent="0.2">
      <c r="A736" t="s">
        <v>25</v>
      </c>
      <c r="B736" t="s">
        <v>96</v>
      </c>
      <c r="C736" s="73">
        <f t="shared" si="11"/>
        <v>1</v>
      </c>
      <c r="D736" s="73" cm="1">
        <f t="array" ref="D736">_xlfn.IFS(B736= "Bi-weekly", 0,  B736="Weekly", 1, B736="Fortnightly", 2, B736="Monthly", 3, B736="Every 3 Months", 4, B736="Quarterly", 5, B736="Annually", 6)</f>
        <v>4</v>
      </c>
    </row>
    <row r="737" spans="1:4" x14ac:dyDescent="0.2">
      <c r="A737" t="s">
        <v>25</v>
      </c>
      <c r="B737" t="s">
        <v>75</v>
      </c>
      <c r="C737" s="73">
        <f t="shared" si="11"/>
        <v>1</v>
      </c>
      <c r="D737" s="73" cm="1">
        <f t="array" ref="D737">_xlfn.IFS(B737= "Bi-weekly", 0,  B737="Weekly", 1, B737="Fortnightly", 2, B737="Monthly", 3, B737="Every 3 Months", 4, B737="Quarterly", 5, B737="Annually", 6)</f>
        <v>0</v>
      </c>
    </row>
    <row r="738" spans="1:4" x14ac:dyDescent="0.2">
      <c r="A738" t="s">
        <v>25</v>
      </c>
      <c r="B738" t="s">
        <v>96</v>
      </c>
      <c r="C738" s="73">
        <f t="shared" si="11"/>
        <v>1</v>
      </c>
      <c r="D738" s="73" cm="1">
        <f t="array" ref="D738">_xlfn.IFS(B738= "Bi-weekly", 0,  B738="Weekly", 1, B738="Fortnightly", 2, B738="Monthly", 3, B738="Every 3 Months", 4, B738="Quarterly", 5, B738="Annually", 6)</f>
        <v>4</v>
      </c>
    </row>
    <row r="739" spans="1:4" x14ac:dyDescent="0.2">
      <c r="A739" t="s">
        <v>25</v>
      </c>
      <c r="B739" t="s">
        <v>48</v>
      </c>
      <c r="C739" s="73">
        <f t="shared" si="11"/>
        <v>1</v>
      </c>
      <c r="D739" s="73" cm="1">
        <f t="array" ref="D739">_xlfn.IFS(B739= "Bi-weekly", 0,  B739="Weekly", 1, B739="Fortnightly", 2, B739="Monthly", 3, B739="Every 3 Months", 4, B739="Quarterly", 5, B739="Annually", 6)</f>
        <v>6</v>
      </c>
    </row>
    <row r="740" spans="1:4" x14ac:dyDescent="0.2">
      <c r="A740" t="s">
        <v>25</v>
      </c>
      <c r="B740" t="s">
        <v>57</v>
      </c>
      <c r="C740" s="73">
        <f t="shared" si="11"/>
        <v>1</v>
      </c>
      <c r="D740" s="73" cm="1">
        <f t="array" ref="D740">_xlfn.IFS(B740= "Bi-weekly", 0,  B740="Weekly", 1, B740="Fortnightly", 2, B740="Monthly", 3, B740="Every 3 Months", 4, B740="Quarterly", 5, B740="Annually", 6)</f>
        <v>5</v>
      </c>
    </row>
    <row r="741" spans="1:4" x14ac:dyDescent="0.2">
      <c r="A741" t="s">
        <v>25</v>
      </c>
      <c r="B741" t="s">
        <v>75</v>
      </c>
      <c r="C741" s="73">
        <f t="shared" si="11"/>
        <v>1</v>
      </c>
      <c r="D741" s="73" cm="1">
        <f t="array" ref="D741">_xlfn.IFS(B741= "Bi-weekly", 0,  B741="Weekly", 1, B741="Fortnightly", 2, B741="Monthly", 3, B741="Every 3 Months", 4, B741="Quarterly", 5, B741="Annually", 6)</f>
        <v>0</v>
      </c>
    </row>
    <row r="742" spans="1:4" x14ac:dyDescent="0.2">
      <c r="A742" t="s">
        <v>25</v>
      </c>
      <c r="B742" t="s">
        <v>28</v>
      </c>
      <c r="C742" s="73">
        <f t="shared" si="11"/>
        <v>1</v>
      </c>
      <c r="D742" s="73" cm="1">
        <f t="array" ref="D742">_xlfn.IFS(B742= "Bi-weekly", 0,  B742="Weekly", 1, B742="Fortnightly", 2, B742="Monthly", 3, B742="Every 3 Months", 4, B742="Quarterly", 5, B742="Annually", 6)</f>
        <v>2</v>
      </c>
    </row>
    <row r="743" spans="1:4" x14ac:dyDescent="0.2">
      <c r="A743" t="s">
        <v>25</v>
      </c>
      <c r="B743" t="s">
        <v>96</v>
      </c>
      <c r="C743" s="73">
        <f t="shared" si="11"/>
        <v>1</v>
      </c>
      <c r="D743" s="73" cm="1">
        <f t="array" ref="D743">_xlfn.IFS(B743= "Bi-weekly", 0,  B743="Weekly", 1, B743="Fortnightly", 2, B743="Monthly", 3, B743="Every 3 Months", 4, B743="Quarterly", 5, B743="Annually", 6)</f>
        <v>4</v>
      </c>
    </row>
    <row r="744" spans="1:4" x14ac:dyDescent="0.2">
      <c r="A744" t="s">
        <v>25</v>
      </c>
      <c r="B744" t="s">
        <v>57</v>
      </c>
      <c r="C744" s="73">
        <f t="shared" si="11"/>
        <v>1</v>
      </c>
      <c r="D744" s="73" cm="1">
        <f t="array" ref="D744">_xlfn.IFS(B744= "Bi-weekly", 0,  B744="Weekly", 1, B744="Fortnightly", 2, B744="Monthly", 3, B744="Every 3 Months", 4, B744="Quarterly", 5, B744="Annually", 6)</f>
        <v>5</v>
      </c>
    </row>
    <row r="745" spans="1:4" x14ac:dyDescent="0.2">
      <c r="A745" t="s">
        <v>25</v>
      </c>
      <c r="B745" t="s">
        <v>39</v>
      </c>
      <c r="C745" s="73">
        <f t="shared" si="11"/>
        <v>1</v>
      </c>
      <c r="D745" s="73" cm="1">
        <f t="array" ref="D745">_xlfn.IFS(B745= "Bi-weekly", 0,  B745="Weekly", 1, B745="Fortnightly", 2, B745="Monthly", 3, B745="Every 3 Months", 4, B745="Quarterly", 5, B745="Annually", 6)</f>
        <v>1</v>
      </c>
    </row>
    <row r="746" spans="1:4" x14ac:dyDescent="0.2">
      <c r="A746" t="s">
        <v>25</v>
      </c>
      <c r="B746" t="s">
        <v>75</v>
      </c>
      <c r="C746" s="73">
        <f t="shared" si="11"/>
        <v>1</v>
      </c>
      <c r="D746" s="73" cm="1">
        <f t="array" ref="D746">_xlfn.IFS(B746= "Bi-weekly", 0,  B746="Weekly", 1, B746="Fortnightly", 2, B746="Monthly", 3, B746="Every 3 Months", 4, B746="Quarterly", 5, B746="Annually", 6)</f>
        <v>0</v>
      </c>
    </row>
    <row r="747" spans="1:4" x14ac:dyDescent="0.2">
      <c r="A747" t="s">
        <v>25</v>
      </c>
      <c r="B747" t="s">
        <v>87</v>
      </c>
      <c r="C747" s="73">
        <f t="shared" si="11"/>
        <v>1</v>
      </c>
      <c r="D747" s="73" cm="1">
        <f t="array" ref="D747">_xlfn.IFS(B747= "Bi-weekly", 0,  B747="Weekly", 1, B747="Fortnightly", 2, B747="Monthly", 3, B747="Every 3 Months", 4, B747="Quarterly", 5, B747="Annually", 6)</f>
        <v>3</v>
      </c>
    </row>
    <row r="748" spans="1:4" x14ac:dyDescent="0.2">
      <c r="A748" t="s">
        <v>25</v>
      </c>
      <c r="B748" t="s">
        <v>48</v>
      </c>
      <c r="C748" s="73">
        <f t="shared" si="11"/>
        <v>1</v>
      </c>
      <c r="D748" s="73" cm="1">
        <f t="array" ref="D748">_xlfn.IFS(B748= "Bi-weekly", 0,  B748="Weekly", 1, B748="Fortnightly", 2, B748="Monthly", 3, B748="Every 3 Months", 4, B748="Quarterly", 5, B748="Annually", 6)</f>
        <v>6</v>
      </c>
    </row>
    <row r="749" spans="1:4" x14ac:dyDescent="0.2">
      <c r="A749" t="s">
        <v>25</v>
      </c>
      <c r="B749" t="s">
        <v>39</v>
      </c>
      <c r="C749" s="73">
        <f t="shared" si="11"/>
        <v>1</v>
      </c>
      <c r="D749" s="73" cm="1">
        <f t="array" ref="D749">_xlfn.IFS(B749= "Bi-weekly", 0,  B749="Weekly", 1, B749="Fortnightly", 2, B749="Monthly", 3, B749="Every 3 Months", 4, B749="Quarterly", 5, B749="Annually", 6)</f>
        <v>1</v>
      </c>
    </row>
    <row r="750" spans="1:4" x14ac:dyDescent="0.2">
      <c r="A750" t="s">
        <v>25</v>
      </c>
      <c r="B750" t="s">
        <v>57</v>
      </c>
      <c r="C750" s="73">
        <f t="shared" si="11"/>
        <v>1</v>
      </c>
      <c r="D750" s="73" cm="1">
        <f t="array" ref="D750">_xlfn.IFS(B750= "Bi-weekly", 0,  B750="Weekly", 1, B750="Fortnightly", 2, B750="Monthly", 3, B750="Every 3 Months", 4, B750="Quarterly", 5, B750="Annually", 6)</f>
        <v>5</v>
      </c>
    </row>
    <row r="751" spans="1:4" x14ac:dyDescent="0.2">
      <c r="A751" t="s">
        <v>25</v>
      </c>
      <c r="B751" t="s">
        <v>57</v>
      </c>
      <c r="C751" s="73">
        <f t="shared" si="11"/>
        <v>1</v>
      </c>
      <c r="D751" s="73" cm="1">
        <f t="array" ref="D751">_xlfn.IFS(B751= "Bi-weekly", 0,  B751="Weekly", 1, B751="Fortnightly", 2, B751="Monthly", 3, B751="Every 3 Months", 4, B751="Quarterly", 5, B751="Annually", 6)</f>
        <v>5</v>
      </c>
    </row>
    <row r="752" spans="1:4" x14ac:dyDescent="0.2">
      <c r="A752" t="s">
        <v>25</v>
      </c>
      <c r="B752" t="s">
        <v>48</v>
      </c>
      <c r="C752" s="73">
        <f t="shared" si="11"/>
        <v>1</v>
      </c>
      <c r="D752" s="73" cm="1">
        <f t="array" ref="D752">_xlfn.IFS(B752= "Bi-weekly", 0,  B752="Weekly", 1, B752="Fortnightly", 2, B752="Monthly", 3, B752="Every 3 Months", 4, B752="Quarterly", 5, B752="Annually", 6)</f>
        <v>6</v>
      </c>
    </row>
    <row r="753" spans="1:4" x14ac:dyDescent="0.2">
      <c r="A753" t="s">
        <v>25</v>
      </c>
      <c r="B753" t="s">
        <v>87</v>
      </c>
      <c r="C753" s="73">
        <f t="shared" si="11"/>
        <v>1</v>
      </c>
      <c r="D753" s="73" cm="1">
        <f t="array" ref="D753">_xlfn.IFS(B753= "Bi-weekly", 0,  B753="Weekly", 1, B753="Fortnightly", 2, B753="Monthly", 3, B753="Every 3 Months", 4, B753="Quarterly", 5, B753="Annually", 6)</f>
        <v>3</v>
      </c>
    </row>
    <row r="754" spans="1:4" x14ac:dyDescent="0.2">
      <c r="A754" t="s">
        <v>25</v>
      </c>
      <c r="B754" t="s">
        <v>96</v>
      </c>
      <c r="C754" s="73">
        <f t="shared" si="11"/>
        <v>1</v>
      </c>
      <c r="D754" s="73" cm="1">
        <f t="array" ref="D754">_xlfn.IFS(B754= "Bi-weekly", 0,  B754="Weekly", 1, B754="Fortnightly", 2, B754="Monthly", 3, B754="Every 3 Months", 4, B754="Quarterly", 5, B754="Annually", 6)</f>
        <v>4</v>
      </c>
    </row>
    <row r="755" spans="1:4" x14ac:dyDescent="0.2">
      <c r="A755" t="s">
        <v>25</v>
      </c>
      <c r="B755" t="s">
        <v>57</v>
      </c>
      <c r="C755" s="73">
        <f t="shared" si="11"/>
        <v>1</v>
      </c>
      <c r="D755" s="73" cm="1">
        <f t="array" ref="D755">_xlfn.IFS(B755= "Bi-weekly", 0,  B755="Weekly", 1, B755="Fortnightly", 2, B755="Monthly", 3, B755="Every 3 Months", 4, B755="Quarterly", 5, B755="Annually", 6)</f>
        <v>5</v>
      </c>
    </row>
    <row r="756" spans="1:4" x14ac:dyDescent="0.2">
      <c r="A756" t="s">
        <v>25</v>
      </c>
      <c r="B756" t="s">
        <v>57</v>
      </c>
      <c r="C756" s="73">
        <f t="shared" si="11"/>
        <v>1</v>
      </c>
      <c r="D756" s="73" cm="1">
        <f t="array" ref="D756">_xlfn.IFS(B756= "Bi-weekly", 0,  B756="Weekly", 1, B756="Fortnightly", 2, B756="Monthly", 3, B756="Every 3 Months", 4, B756="Quarterly", 5, B756="Annually", 6)</f>
        <v>5</v>
      </c>
    </row>
    <row r="757" spans="1:4" x14ac:dyDescent="0.2">
      <c r="A757" t="s">
        <v>25</v>
      </c>
      <c r="B757" t="s">
        <v>39</v>
      </c>
      <c r="C757" s="73">
        <f t="shared" si="11"/>
        <v>1</v>
      </c>
      <c r="D757" s="73" cm="1">
        <f t="array" ref="D757">_xlfn.IFS(B757= "Bi-weekly", 0,  B757="Weekly", 1, B757="Fortnightly", 2, B757="Monthly", 3, B757="Every 3 Months", 4, B757="Quarterly", 5, B757="Annually", 6)</f>
        <v>1</v>
      </c>
    </row>
    <row r="758" spans="1:4" x14ac:dyDescent="0.2">
      <c r="A758" t="s">
        <v>25</v>
      </c>
      <c r="B758" t="s">
        <v>28</v>
      </c>
      <c r="C758" s="73">
        <f t="shared" si="11"/>
        <v>1</v>
      </c>
      <c r="D758" s="73" cm="1">
        <f t="array" ref="D758">_xlfn.IFS(B758= "Bi-weekly", 0,  B758="Weekly", 1, B758="Fortnightly", 2, B758="Monthly", 3, B758="Every 3 Months", 4, B758="Quarterly", 5, B758="Annually", 6)</f>
        <v>2</v>
      </c>
    </row>
    <row r="759" spans="1:4" x14ac:dyDescent="0.2">
      <c r="A759" t="s">
        <v>25</v>
      </c>
      <c r="B759" t="s">
        <v>57</v>
      </c>
      <c r="C759" s="73">
        <f t="shared" si="11"/>
        <v>1</v>
      </c>
      <c r="D759" s="73" cm="1">
        <f t="array" ref="D759">_xlfn.IFS(B759= "Bi-weekly", 0,  B759="Weekly", 1, B759="Fortnightly", 2, B759="Monthly", 3, B759="Every 3 Months", 4, B759="Quarterly", 5, B759="Annually", 6)</f>
        <v>5</v>
      </c>
    </row>
    <row r="760" spans="1:4" x14ac:dyDescent="0.2">
      <c r="A760" t="s">
        <v>25</v>
      </c>
      <c r="B760" t="s">
        <v>96</v>
      </c>
      <c r="C760" s="73">
        <f t="shared" si="11"/>
        <v>1</v>
      </c>
      <c r="D760" s="73" cm="1">
        <f t="array" ref="D760">_xlfn.IFS(B760= "Bi-weekly", 0,  B760="Weekly", 1, B760="Fortnightly", 2, B760="Monthly", 3, B760="Every 3 Months", 4, B760="Quarterly", 5, B760="Annually", 6)</f>
        <v>4</v>
      </c>
    </row>
    <row r="761" spans="1:4" x14ac:dyDescent="0.2">
      <c r="A761" t="s">
        <v>25</v>
      </c>
      <c r="B761" t="s">
        <v>28</v>
      </c>
      <c r="C761" s="73">
        <f t="shared" si="11"/>
        <v>1</v>
      </c>
      <c r="D761" s="73" cm="1">
        <f t="array" ref="D761">_xlfn.IFS(B761= "Bi-weekly", 0,  B761="Weekly", 1, B761="Fortnightly", 2, B761="Monthly", 3, B761="Every 3 Months", 4, B761="Quarterly", 5, B761="Annually", 6)</f>
        <v>2</v>
      </c>
    </row>
    <row r="762" spans="1:4" x14ac:dyDescent="0.2">
      <c r="A762" t="s">
        <v>25</v>
      </c>
      <c r="B762" t="s">
        <v>48</v>
      </c>
      <c r="C762" s="73">
        <f t="shared" si="11"/>
        <v>1</v>
      </c>
      <c r="D762" s="73" cm="1">
        <f t="array" ref="D762">_xlfn.IFS(B762= "Bi-weekly", 0,  B762="Weekly", 1, B762="Fortnightly", 2, B762="Monthly", 3, B762="Every 3 Months", 4, B762="Quarterly", 5, B762="Annually", 6)</f>
        <v>6</v>
      </c>
    </row>
    <row r="763" spans="1:4" x14ac:dyDescent="0.2">
      <c r="A763" t="s">
        <v>25</v>
      </c>
      <c r="B763" t="s">
        <v>39</v>
      </c>
      <c r="C763" s="73">
        <f t="shared" si="11"/>
        <v>1</v>
      </c>
      <c r="D763" s="73" cm="1">
        <f t="array" ref="D763">_xlfn.IFS(B763= "Bi-weekly", 0,  B763="Weekly", 1, B763="Fortnightly", 2, B763="Monthly", 3, B763="Every 3 Months", 4, B763="Quarterly", 5, B763="Annually", 6)</f>
        <v>1</v>
      </c>
    </row>
    <row r="764" spans="1:4" x14ac:dyDescent="0.2">
      <c r="A764" t="s">
        <v>25</v>
      </c>
      <c r="B764" t="s">
        <v>28</v>
      </c>
      <c r="C764" s="73">
        <f t="shared" si="11"/>
        <v>1</v>
      </c>
      <c r="D764" s="73" cm="1">
        <f t="array" ref="D764">_xlfn.IFS(B764= "Bi-weekly", 0,  B764="Weekly", 1, B764="Fortnightly", 2, B764="Monthly", 3, B764="Every 3 Months", 4, B764="Quarterly", 5, B764="Annually", 6)</f>
        <v>2</v>
      </c>
    </row>
    <row r="765" spans="1:4" x14ac:dyDescent="0.2">
      <c r="A765" t="s">
        <v>25</v>
      </c>
      <c r="B765" t="s">
        <v>87</v>
      </c>
      <c r="C765" s="73">
        <f t="shared" si="11"/>
        <v>1</v>
      </c>
      <c r="D765" s="73" cm="1">
        <f t="array" ref="D765">_xlfn.IFS(B765= "Bi-weekly", 0,  B765="Weekly", 1, B765="Fortnightly", 2, B765="Monthly", 3, B765="Every 3 Months", 4, B765="Quarterly", 5, B765="Annually", 6)</f>
        <v>3</v>
      </c>
    </row>
    <row r="766" spans="1:4" x14ac:dyDescent="0.2">
      <c r="A766" t="s">
        <v>25</v>
      </c>
      <c r="B766" t="s">
        <v>57</v>
      </c>
      <c r="C766" s="73">
        <f t="shared" si="11"/>
        <v>1</v>
      </c>
      <c r="D766" s="73" cm="1">
        <f t="array" ref="D766">_xlfn.IFS(B766= "Bi-weekly", 0,  B766="Weekly", 1, B766="Fortnightly", 2, B766="Monthly", 3, B766="Every 3 Months", 4, B766="Quarterly", 5, B766="Annually", 6)</f>
        <v>5</v>
      </c>
    </row>
    <row r="767" spans="1:4" x14ac:dyDescent="0.2">
      <c r="A767" t="s">
        <v>25</v>
      </c>
      <c r="B767" t="s">
        <v>57</v>
      </c>
      <c r="C767" s="73">
        <f t="shared" si="11"/>
        <v>1</v>
      </c>
      <c r="D767" s="73" cm="1">
        <f t="array" ref="D767">_xlfn.IFS(B767= "Bi-weekly", 0,  B767="Weekly", 1, B767="Fortnightly", 2, B767="Monthly", 3, B767="Every 3 Months", 4, B767="Quarterly", 5, B767="Annually", 6)</f>
        <v>5</v>
      </c>
    </row>
    <row r="768" spans="1:4" x14ac:dyDescent="0.2">
      <c r="A768" t="s">
        <v>25</v>
      </c>
      <c r="B768" t="s">
        <v>87</v>
      </c>
      <c r="C768" s="73">
        <f t="shared" si="11"/>
        <v>1</v>
      </c>
      <c r="D768" s="73" cm="1">
        <f t="array" ref="D768">_xlfn.IFS(B768= "Bi-weekly", 0,  B768="Weekly", 1, B768="Fortnightly", 2, B768="Monthly", 3, B768="Every 3 Months", 4, B768="Quarterly", 5, B768="Annually", 6)</f>
        <v>3</v>
      </c>
    </row>
    <row r="769" spans="1:4" x14ac:dyDescent="0.2">
      <c r="A769" t="s">
        <v>25</v>
      </c>
      <c r="B769" t="s">
        <v>48</v>
      </c>
      <c r="C769" s="73">
        <f t="shared" si="11"/>
        <v>1</v>
      </c>
      <c r="D769" s="73" cm="1">
        <f t="array" ref="D769">_xlfn.IFS(B769= "Bi-weekly", 0,  B769="Weekly", 1, B769="Fortnightly", 2, B769="Monthly", 3, B769="Every 3 Months", 4, B769="Quarterly", 5, B769="Annually", 6)</f>
        <v>6</v>
      </c>
    </row>
    <row r="770" spans="1:4" x14ac:dyDescent="0.2">
      <c r="A770" t="s">
        <v>25</v>
      </c>
      <c r="B770" t="s">
        <v>39</v>
      </c>
      <c r="C770" s="73">
        <f t="shared" si="11"/>
        <v>1</v>
      </c>
      <c r="D770" s="73" cm="1">
        <f t="array" ref="D770">_xlfn.IFS(B770= "Bi-weekly", 0,  B770="Weekly", 1, B770="Fortnightly", 2, B770="Monthly", 3, B770="Every 3 Months", 4, B770="Quarterly", 5, B770="Annually", 6)</f>
        <v>1</v>
      </c>
    </row>
    <row r="771" spans="1:4" x14ac:dyDescent="0.2">
      <c r="A771" t="s">
        <v>25</v>
      </c>
      <c r="B771" t="s">
        <v>87</v>
      </c>
      <c r="C771" s="73">
        <f t="shared" ref="C771:C834" si="12">IF(A771 = "Yes", 1,0)</f>
        <v>1</v>
      </c>
      <c r="D771" s="73" cm="1">
        <f t="array" ref="D771">_xlfn.IFS(B771= "Bi-weekly", 0,  B771="Weekly", 1, B771="Fortnightly", 2, B771="Monthly", 3, B771="Every 3 Months", 4, B771="Quarterly", 5, B771="Annually", 6)</f>
        <v>3</v>
      </c>
    </row>
    <row r="772" spans="1:4" x14ac:dyDescent="0.2">
      <c r="A772" t="s">
        <v>25</v>
      </c>
      <c r="B772" t="s">
        <v>48</v>
      </c>
      <c r="C772" s="73">
        <f t="shared" si="12"/>
        <v>1</v>
      </c>
      <c r="D772" s="73" cm="1">
        <f t="array" ref="D772">_xlfn.IFS(B772= "Bi-weekly", 0,  B772="Weekly", 1, B772="Fortnightly", 2, B772="Monthly", 3, B772="Every 3 Months", 4, B772="Quarterly", 5, B772="Annually", 6)</f>
        <v>6</v>
      </c>
    </row>
    <row r="773" spans="1:4" x14ac:dyDescent="0.2">
      <c r="A773" t="s">
        <v>25</v>
      </c>
      <c r="B773" t="s">
        <v>28</v>
      </c>
      <c r="C773" s="73">
        <f t="shared" si="12"/>
        <v>1</v>
      </c>
      <c r="D773" s="73" cm="1">
        <f t="array" ref="D773">_xlfn.IFS(B773= "Bi-weekly", 0,  B773="Weekly", 1, B773="Fortnightly", 2, B773="Monthly", 3, B773="Every 3 Months", 4, B773="Quarterly", 5, B773="Annually", 6)</f>
        <v>2</v>
      </c>
    </row>
    <row r="774" spans="1:4" x14ac:dyDescent="0.2">
      <c r="A774" t="s">
        <v>25</v>
      </c>
      <c r="B774" t="s">
        <v>75</v>
      </c>
      <c r="C774" s="73">
        <f t="shared" si="12"/>
        <v>1</v>
      </c>
      <c r="D774" s="73" cm="1">
        <f t="array" ref="D774">_xlfn.IFS(B774= "Bi-weekly", 0,  B774="Weekly", 1, B774="Fortnightly", 2, B774="Monthly", 3, B774="Every 3 Months", 4, B774="Quarterly", 5, B774="Annually", 6)</f>
        <v>0</v>
      </c>
    </row>
    <row r="775" spans="1:4" x14ac:dyDescent="0.2">
      <c r="A775" t="s">
        <v>25</v>
      </c>
      <c r="B775" t="s">
        <v>75</v>
      </c>
      <c r="C775" s="73">
        <f t="shared" si="12"/>
        <v>1</v>
      </c>
      <c r="D775" s="73" cm="1">
        <f t="array" ref="D775">_xlfn.IFS(B775= "Bi-weekly", 0,  B775="Weekly", 1, B775="Fortnightly", 2, B775="Monthly", 3, B775="Every 3 Months", 4, B775="Quarterly", 5, B775="Annually", 6)</f>
        <v>0</v>
      </c>
    </row>
    <row r="776" spans="1:4" x14ac:dyDescent="0.2">
      <c r="A776" t="s">
        <v>25</v>
      </c>
      <c r="B776" t="s">
        <v>57</v>
      </c>
      <c r="C776" s="73">
        <f t="shared" si="12"/>
        <v>1</v>
      </c>
      <c r="D776" s="73" cm="1">
        <f t="array" ref="D776">_xlfn.IFS(B776= "Bi-weekly", 0,  B776="Weekly", 1, B776="Fortnightly", 2, B776="Monthly", 3, B776="Every 3 Months", 4, B776="Quarterly", 5, B776="Annually", 6)</f>
        <v>5</v>
      </c>
    </row>
    <row r="777" spans="1:4" x14ac:dyDescent="0.2">
      <c r="A777" t="s">
        <v>25</v>
      </c>
      <c r="B777" t="s">
        <v>87</v>
      </c>
      <c r="C777" s="73">
        <f t="shared" si="12"/>
        <v>1</v>
      </c>
      <c r="D777" s="73" cm="1">
        <f t="array" ref="D777">_xlfn.IFS(B777= "Bi-weekly", 0,  B777="Weekly", 1, B777="Fortnightly", 2, B777="Monthly", 3, B777="Every 3 Months", 4, B777="Quarterly", 5, B777="Annually", 6)</f>
        <v>3</v>
      </c>
    </row>
    <row r="778" spans="1:4" x14ac:dyDescent="0.2">
      <c r="A778" t="s">
        <v>25</v>
      </c>
      <c r="B778" t="s">
        <v>96</v>
      </c>
      <c r="C778" s="73">
        <f t="shared" si="12"/>
        <v>1</v>
      </c>
      <c r="D778" s="73" cm="1">
        <f t="array" ref="D778">_xlfn.IFS(B778= "Bi-weekly", 0,  B778="Weekly", 1, B778="Fortnightly", 2, B778="Monthly", 3, B778="Every 3 Months", 4, B778="Quarterly", 5, B778="Annually", 6)</f>
        <v>4</v>
      </c>
    </row>
    <row r="779" spans="1:4" x14ac:dyDescent="0.2">
      <c r="A779" t="s">
        <v>25</v>
      </c>
      <c r="B779" t="s">
        <v>39</v>
      </c>
      <c r="C779" s="73">
        <f t="shared" si="12"/>
        <v>1</v>
      </c>
      <c r="D779" s="73" cm="1">
        <f t="array" ref="D779">_xlfn.IFS(B779= "Bi-weekly", 0,  B779="Weekly", 1, B779="Fortnightly", 2, B779="Monthly", 3, B779="Every 3 Months", 4, B779="Quarterly", 5, B779="Annually", 6)</f>
        <v>1</v>
      </c>
    </row>
    <row r="780" spans="1:4" x14ac:dyDescent="0.2">
      <c r="A780" t="s">
        <v>25</v>
      </c>
      <c r="B780" t="s">
        <v>48</v>
      </c>
      <c r="C780" s="73">
        <f t="shared" si="12"/>
        <v>1</v>
      </c>
      <c r="D780" s="73" cm="1">
        <f t="array" ref="D780">_xlfn.IFS(B780= "Bi-weekly", 0,  B780="Weekly", 1, B780="Fortnightly", 2, B780="Monthly", 3, B780="Every 3 Months", 4, B780="Quarterly", 5, B780="Annually", 6)</f>
        <v>6</v>
      </c>
    </row>
    <row r="781" spans="1:4" x14ac:dyDescent="0.2">
      <c r="A781" t="s">
        <v>25</v>
      </c>
      <c r="B781" t="s">
        <v>48</v>
      </c>
      <c r="C781" s="73">
        <f t="shared" si="12"/>
        <v>1</v>
      </c>
      <c r="D781" s="73" cm="1">
        <f t="array" ref="D781">_xlfn.IFS(B781= "Bi-weekly", 0,  B781="Weekly", 1, B781="Fortnightly", 2, B781="Monthly", 3, B781="Every 3 Months", 4, B781="Quarterly", 5, B781="Annually", 6)</f>
        <v>6</v>
      </c>
    </row>
    <row r="782" spans="1:4" x14ac:dyDescent="0.2">
      <c r="A782" t="s">
        <v>25</v>
      </c>
      <c r="B782" t="s">
        <v>57</v>
      </c>
      <c r="C782" s="73">
        <f t="shared" si="12"/>
        <v>1</v>
      </c>
      <c r="D782" s="73" cm="1">
        <f t="array" ref="D782">_xlfn.IFS(B782= "Bi-weekly", 0,  B782="Weekly", 1, B782="Fortnightly", 2, B782="Monthly", 3, B782="Every 3 Months", 4, B782="Quarterly", 5, B782="Annually", 6)</f>
        <v>5</v>
      </c>
    </row>
    <row r="783" spans="1:4" x14ac:dyDescent="0.2">
      <c r="A783" t="s">
        <v>25</v>
      </c>
      <c r="B783" t="s">
        <v>28</v>
      </c>
      <c r="C783" s="73">
        <f t="shared" si="12"/>
        <v>1</v>
      </c>
      <c r="D783" s="73" cm="1">
        <f t="array" ref="D783">_xlfn.IFS(B783= "Bi-weekly", 0,  B783="Weekly", 1, B783="Fortnightly", 2, B783="Monthly", 3, B783="Every 3 Months", 4, B783="Quarterly", 5, B783="Annually", 6)</f>
        <v>2</v>
      </c>
    </row>
    <row r="784" spans="1:4" x14ac:dyDescent="0.2">
      <c r="A784" t="s">
        <v>25</v>
      </c>
      <c r="B784" t="s">
        <v>39</v>
      </c>
      <c r="C784" s="73">
        <f t="shared" si="12"/>
        <v>1</v>
      </c>
      <c r="D784" s="73" cm="1">
        <f t="array" ref="D784">_xlfn.IFS(B784= "Bi-weekly", 0,  B784="Weekly", 1, B784="Fortnightly", 2, B784="Monthly", 3, B784="Every 3 Months", 4, B784="Quarterly", 5, B784="Annually", 6)</f>
        <v>1</v>
      </c>
    </row>
    <row r="785" spans="1:4" x14ac:dyDescent="0.2">
      <c r="A785" t="s">
        <v>25</v>
      </c>
      <c r="B785" t="s">
        <v>28</v>
      </c>
      <c r="C785" s="73">
        <f t="shared" si="12"/>
        <v>1</v>
      </c>
      <c r="D785" s="73" cm="1">
        <f t="array" ref="D785">_xlfn.IFS(B785= "Bi-weekly", 0,  B785="Weekly", 1, B785="Fortnightly", 2, B785="Monthly", 3, B785="Every 3 Months", 4, B785="Quarterly", 5, B785="Annually", 6)</f>
        <v>2</v>
      </c>
    </row>
    <row r="786" spans="1:4" x14ac:dyDescent="0.2">
      <c r="A786" t="s">
        <v>25</v>
      </c>
      <c r="B786" t="s">
        <v>96</v>
      </c>
      <c r="C786" s="73">
        <f t="shared" si="12"/>
        <v>1</v>
      </c>
      <c r="D786" s="73" cm="1">
        <f t="array" ref="D786">_xlfn.IFS(B786= "Bi-weekly", 0,  B786="Weekly", 1, B786="Fortnightly", 2, B786="Monthly", 3, B786="Every 3 Months", 4, B786="Quarterly", 5, B786="Annually", 6)</f>
        <v>4</v>
      </c>
    </row>
    <row r="787" spans="1:4" x14ac:dyDescent="0.2">
      <c r="A787" t="s">
        <v>25</v>
      </c>
      <c r="B787" t="s">
        <v>28</v>
      </c>
      <c r="C787" s="73">
        <f t="shared" si="12"/>
        <v>1</v>
      </c>
      <c r="D787" s="73" cm="1">
        <f t="array" ref="D787">_xlfn.IFS(B787= "Bi-weekly", 0,  B787="Weekly", 1, B787="Fortnightly", 2, B787="Monthly", 3, B787="Every 3 Months", 4, B787="Quarterly", 5, B787="Annually", 6)</f>
        <v>2</v>
      </c>
    </row>
    <row r="788" spans="1:4" x14ac:dyDescent="0.2">
      <c r="A788" t="s">
        <v>25</v>
      </c>
      <c r="B788" t="s">
        <v>96</v>
      </c>
      <c r="C788" s="73">
        <f t="shared" si="12"/>
        <v>1</v>
      </c>
      <c r="D788" s="73" cm="1">
        <f t="array" ref="D788">_xlfn.IFS(B788= "Bi-weekly", 0,  B788="Weekly", 1, B788="Fortnightly", 2, B788="Monthly", 3, B788="Every 3 Months", 4, B788="Quarterly", 5, B788="Annually", 6)</f>
        <v>4</v>
      </c>
    </row>
    <row r="789" spans="1:4" x14ac:dyDescent="0.2">
      <c r="A789" t="s">
        <v>25</v>
      </c>
      <c r="B789" t="s">
        <v>39</v>
      </c>
      <c r="C789" s="73">
        <f t="shared" si="12"/>
        <v>1</v>
      </c>
      <c r="D789" s="73" cm="1">
        <f t="array" ref="D789">_xlfn.IFS(B789= "Bi-weekly", 0,  B789="Weekly", 1, B789="Fortnightly", 2, B789="Monthly", 3, B789="Every 3 Months", 4, B789="Quarterly", 5, B789="Annually", 6)</f>
        <v>1</v>
      </c>
    </row>
    <row r="790" spans="1:4" x14ac:dyDescent="0.2">
      <c r="A790" t="s">
        <v>25</v>
      </c>
      <c r="B790" t="s">
        <v>57</v>
      </c>
      <c r="C790" s="73">
        <f t="shared" si="12"/>
        <v>1</v>
      </c>
      <c r="D790" s="73" cm="1">
        <f t="array" ref="D790">_xlfn.IFS(B790= "Bi-weekly", 0,  B790="Weekly", 1, B790="Fortnightly", 2, B790="Monthly", 3, B790="Every 3 Months", 4, B790="Quarterly", 5, B790="Annually", 6)</f>
        <v>5</v>
      </c>
    </row>
    <row r="791" spans="1:4" x14ac:dyDescent="0.2">
      <c r="A791" t="s">
        <v>25</v>
      </c>
      <c r="B791" t="s">
        <v>75</v>
      </c>
      <c r="C791" s="73">
        <f t="shared" si="12"/>
        <v>1</v>
      </c>
      <c r="D791" s="73" cm="1">
        <f t="array" ref="D791">_xlfn.IFS(B791= "Bi-weekly", 0,  B791="Weekly", 1, B791="Fortnightly", 2, B791="Monthly", 3, B791="Every 3 Months", 4, B791="Quarterly", 5, B791="Annually", 6)</f>
        <v>0</v>
      </c>
    </row>
    <row r="792" spans="1:4" x14ac:dyDescent="0.2">
      <c r="A792" t="s">
        <v>25</v>
      </c>
      <c r="B792" t="s">
        <v>57</v>
      </c>
      <c r="C792" s="73">
        <f t="shared" si="12"/>
        <v>1</v>
      </c>
      <c r="D792" s="73" cm="1">
        <f t="array" ref="D792">_xlfn.IFS(B792= "Bi-weekly", 0,  B792="Weekly", 1, B792="Fortnightly", 2, B792="Monthly", 3, B792="Every 3 Months", 4, B792="Quarterly", 5, B792="Annually", 6)</f>
        <v>5</v>
      </c>
    </row>
    <row r="793" spans="1:4" x14ac:dyDescent="0.2">
      <c r="A793" t="s">
        <v>25</v>
      </c>
      <c r="B793" t="s">
        <v>28</v>
      </c>
      <c r="C793" s="73">
        <f t="shared" si="12"/>
        <v>1</v>
      </c>
      <c r="D793" s="73" cm="1">
        <f t="array" ref="D793">_xlfn.IFS(B793= "Bi-weekly", 0,  B793="Weekly", 1, B793="Fortnightly", 2, B793="Monthly", 3, B793="Every 3 Months", 4, B793="Quarterly", 5, B793="Annually", 6)</f>
        <v>2</v>
      </c>
    </row>
    <row r="794" spans="1:4" x14ac:dyDescent="0.2">
      <c r="A794" t="s">
        <v>25</v>
      </c>
      <c r="B794" t="s">
        <v>39</v>
      </c>
      <c r="C794" s="73">
        <f t="shared" si="12"/>
        <v>1</v>
      </c>
      <c r="D794" s="73" cm="1">
        <f t="array" ref="D794">_xlfn.IFS(B794= "Bi-weekly", 0,  B794="Weekly", 1, B794="Fortnightly", 2, B794="Monthly", 3, B794="Every 3 Months", 4, B794="Quarterly", 5, B794="Annually", 6)</f>
        <v>1</v>
      </c>
    </row>
    <row r="795" spans="1:4" x14ac:dyDescent="0.2">
      <c r="A795" t="s">
        <v>25</v>
      </c>
      <c r="B795" t="s">
        <v>87</v>
      </c>
      <c r="C795" s="73">
        <f t="shared" si="12"/>
        <v>1</v>
      </c>
      <c r="D795" s="73" cm="1">
        <f t="array" ref="D795">_xlfn.IFS(B795= "Bi-weekly", 0,  B795="Weekly", 1, B795="Fortnightly", 2, B795="Monthly", 3, B795="Every 3 Months", 4, B795="Quarterly", 5, B795="Annually", 6)</f>
        <v>3</v>
      </c>
    </row>
    <row r="796" spans="1:4" x14ac:dyDescent="0.2">
      <c r="A796" t="s">
        <v>25</v>
      </c>
      <c r="B796" t="s">
        <v>28</v>
      </c>
      <c r="C796" s="73">
        <f t="shared" si="12"/>
        <v>1</v>
      </c>
      <c r="D796" s="73" cm="1">
        <f t="array" ref="D796">_xlfn.IFS(B796= "Bi-weekly", 0,  B796="Weekly", 1, B796="Fortnightly", 2, B796="Monthly", 3, B796="Every 3 Months", 4, B796="Quarterly", 5, B796="Annually", 6)</f>
        <v>2</v>
      </c>
    </row>
    <row r="797" spans="1:4" x14ac:dyDescent="0.2">
      <c r="A797" t="s">
        <v>25</v>
      </c>
      <c r="B797" t="s">
        <v>48</v>
      </c>
      <c r="C797" s="73">
        <f t="shared" si="12"/>
        <v>1</v>
      </c>
      <c r="D797" s="73" cm="1">
        <f t="array" ref="D797">_xlfn.IFS(B797= "Bi-weekly", 0,  B797="Weekly", 1, B797="Fortnightly", 2, B797="Monthly", 3, B797="Every 3 Months", 4, B797="Quarterly", 5, B797="Annually", 6)</f>
        <v>6</v>
      </c>
    </row>
    <row r="798" spans="1:4" x14ac:dyDescent="0.2">
      <c r="A798" t="s">
        <v>25</v>
      </c>
      <c r="B798" t="s">
        <v>48</v>
      </c>
      <c r="C798" s="73">
        <f t="shared" si="12"/>
        <v>1</v>
      </c>
      <c r="D798" s="73" cm="1">
        <f t="array" ref="D798">_xlfn.IFS(B798= "Bi-weekly", 0,  B798="Weekly", 1, B798="Fortnightly", 2, B798="Monthly", 3, B798="Every 3 Months", 4, B798="Quarterly", 5, B798="Annually", 6)</f>
        <v>6</v>
      </c>
    </row>
    <row r="799" spans="1:4" x14ac:dyDescent="0.2">
      <c r="A799" t="s">
        <v>25</v>
      </c>
      <c r="B799" t="s">
        <v>39</v>
      </c>
      <c r="C799" s="73">
        <f t="shared" si="12"/>
        <v>1</v>
      </c>
      <c r="D799" s="73" cm="1">
        <f t="array" ref="D799">_xlfn.IFS(B799= "Bi-weekly", 0,  B799="Weekly", 1, B799="Fortnightly", 2, B799="Monthly", 3, B799="Every 3 Months", 4, B799="Quarterly", 5, B799="Annually", 6)</f>
        <v>1</v>
      </c>
    </row>
    <row r="800" spans="1:4" x14ac:dyDescent="0.2">
      <c r="A800" t="s">
        <v>25</v>
      </c>
      <c r="B800" t="s">
        <v>96</v>
      </c>
      <c r="C800" s="73">
        <f t="shared" si="12"/>
        <v>1</v>
      </c>
      <c r="D800" s="73" cm="1">
        <f t="array" ref="D800">_xlfn.IFS(B800= "Bi-weekly", 0,  B800="Weekly", 1, B800="Fortnightly", 2, B800="Monthly", 3, B800="Every 3 Months", 4, B800="Quarterly", 5, B800="Annually", 6)</f>
        <v>4</v>
      </c>
    </row>
    <row r="801" spans="1:4" x14ac:dyDescent="0.2">
      <c r="A801" t="s">
        <v>25</v>
      </c>
      <c r="B801" t="s">
        <v>48</v>
      </c>
      <c r="C801" s="73">
        <f t="shared" si="12"/>
        <v>1</v>
      </c>
      <c r="D801" s="73" cm="1">
        <f t="array" ref="D801">_xlfn.IFS(B801= "Bi-weekly", 0,  B801="Weekly", 1, B801="Fortnightly", 2, B801="Monthly", 3, B801="Every 3 Months", 4, B801="Quarterly", 5, B801="Annually", 6)</f>
        <v>6</v>
      </c>
    </row>
    <row r="802" spans="1:4" x14ac:dyDescent="0.2">
      <c r="A802" t="s">
        <v>25</v>
      </c>
      <c r="B802" t="s">
        <v>96</v>
      </c>
      <c r="C802" s="73">
        <f t="shared" si="12"/>
        <v>1</v>
      </c>
      <c r="D802" s="73" cm="1">
        <f t="array" ref="D802">_xlfn.IFS(B802= "Bi-weekly", 0,  B802="Weekly", 1, B802="Fortnightly", 2, B802="Monthly", 3, B802="Every 3 Months", 4, B802="Quarterly", 5, B802="Annually", 6)</f>
        <v>4</v>
      </c>
    </row>
    <row r="803" spans="1:4" x14ac:dyDescent="0.2">
      <c r="A803" t="s">
        <v>25</v>
      </c>
      <c r="B803" t="s">
        <v>28</v>
      </c>
      <c r="C803" s="73">
        <f t="shared" si="12"/>
        <v>1</v>
      </c>
      <c r="D803" s="73" cm="1">
        <f t="array" ref="D803">_xlfn.IFS(B803= "Bi-weekly", 0,  B803="Weekly", 1, B803="Fortnightly", 2, B803="Monthly", 3, B803="Every 3 Months", 4, B803="Quarterly", 5, B803="Annually", 6)</f>
        <v>2</v>
      </c>
    </row>
    <row r="804" spans="1:4" x14ac:dyDescent="0.2">
      <c r="A804" t="s">
        <v>25</v>
      </c>
      <c r="B804" t="s">
        <v>39</v>
      </c>
      <c r="C804" s="73">
        <f t="shared" si="12"/>
        <v>1</v>
      </c>
      <c r="D804" s="73" cm="1">
        <f t="array" ref="D804">_xlfn.IFS(B804= "Bi-weekly", 0,  B804="Weekly", 1, B804="Fortnightly", 2, B804="Monthly", 3, B804="Every 3 Months", 4, B804="Quarterly", 5, B804="Annually", 6)</f>
        <v>1</v>
      </c>
    </row>
    <row r="805" spans="1:4" x14ac:dyDescent="0.2">
      <c r="A805" t="s">
        <v>25</v>
      </c>
      <c r="B805" t="s">
        <v>96</v>
      </c>
      <c r="C805" s="73">
        <f t="shared" si="12"/>
        <v>1</v>
      </c>
      <c r="D805" s="73" cm="1">
        <f t="array" ref="D805">_xlfn.IFS(B805= "Bi-weekly", 0,  B805="Weekly", 1, B805="Fortnightly", 2, B805="Monthly", 3, B805="Every 3 Months", 4, B805="Quarterly", 5, B805="Annually", 6)</f>
        <v>4</v>
      </c>
    </row>
    <row r="806" spans="1:4" x14ac:dyDescent="0.2">
      <c r="A806" t="s">
        <v>25</v>
      </c>
      <c r="B806" t="s">
        <v>57</v>
      </c>
      <c r="C806" s="73">
        <f t="shared" si="12"/>
        <v>1</v>
      </c>
      <c r="D806" s="73" cm="1">
        <f t="array" ref="D806">_xlfn.IFS(B806= "Bi-weekly", 0,  B806="Weekly", 1, B806="Fortnightly", 2, B806="Monthly", 3, B806="Every 3 Months", 4, B806="Quarterly", 5, B806="Annually", 6)</f>
        <v>5</v>
      </c>
    </row>
    <row r="807" spans="1:4" x14ac:dyDescent="0.2">
      <c r="A807" t="s">
        <v>25</v>
      </c>
      <c r="B807" t="s">
        <v>87</v>
      </c>
      <c r="C807" s="73">
        <f t="shared" si="12"/>
        <v>1</v>
      </c>
      <c r="D807" s="73" cm="1">
        <f t="array" ref="D807">_xlfn.IFS(B807= "Bi-weekly", 0,  B807="Weekly", 1, B807="Fortnightly", 2, B807="Monthly", 3, B807="Every 3 Months", 4, B807="Quarterly", 5, B807="Annually", 6)</f>
        <v>3</v>
      </c>
    </row>
    <row r="808" spans="1:4" x14ac:dyDescent="0.2">
      <c r="A808" t="s">
        <v>25</v>
      </c>
      <c r="B808" t="s">
        <v>57</v>
      </c>
      <c r="C808" s="73">
        <f t="shared" si="12"/>
        <v>1</v>
      </c>
      <c r="D808" s="73" cm="1">
        <f t="array" ref="D808">_xlfn.IFS(B808= "Bi-weekly", 0,  B808="Weekly", 1, B808="Fortnightly", 2, B808="Monthly", 3, B808="Every 3 Months", 4, B808="Quarterly", 5, B808="Annually", 6)</f>
        <v>5</v>
      </c>
    </row>
    <row r="809" spans="1:4" x14ac:dyDescent="0.2">
      <c r="A809" t="s">
        <v>25</v>
      </c>
      <c r="B809" t="s">
        <v>39</v>
      </c>
      <c r="C809" s="73">
        <f t="shared" si="12"/>
        <v>1</v>
      </c>
      <c r="D809" s="73" cm="1">
        <f t="array" ref="D809">_xlfn.IFS(B809= "Bi-weekly", 0,  B809="Weekly", 1, B809="Fortnightly", 2, B809="Monthly", 3, B809="Every 3 Months", 4, B809="Quarterly", 5, B809="Annually", 6)</f>
        <v>1</v>
      </c>
    </row>
    <row r="810" spans="1:4" x14ac:dyDescent="0.2">
      <c r="A810" t="s">
        <v>25</v>
      </c>
      <c r="B810" t="s">
        <v>96</v>
      </c>
      <c r="C810" s="73">
        <f t="shared" si="12"/>
        <v>1</v>
      </c>
      <c r="D810" s="73" cm="1">
        <f t="array" ref="D810">_xlfn.IFS(B810= "Bi-weekly", 0,  B810="Weekly", 1, B810="Fortnightly", 2, B810="Monthly", 3, B810="Every 3 Months", 4, B810="Quarterly", 5, B810="Annually", 6)</f>
        <v>4</v>
      </c>
    </row>
    <row r="811" spans="1:4" x14ac:dyDescent="0.2">
      <c r="A811" t="s">
        <v>25</v>
      </c>
      <c r="B811" t="s">
        <v>75</v>
      </c>
      <c r="C811" s="73">
        <f t="shared" si="12"/>
        <v>1</v>
      </c>
      <c r="D811" s="73" cm="1">
        <f t="array" ref="D811">_xlfn.IFS(B811= "Bi-weekly", 0,  B811="Weekly", 1, B811="Fortnightly", 2, B811="Monthly", 3, B811="Every 3 Months", 4, B811="Quarterly", 5, B811="Annually", 6)</f>
        <v>0</v>
      </c>
    </row>
    <row r="812" spans="1:4" x14ac:dyDescent="0.2">
      <c r="A812" t="s">
        <v>25</v>
      </c>
      <c r="B812" t="s">
        <v>75</v>
      </c>
      <c r="C812" s="73">
        <f t="shared" si="12"/>
        <v>1</v>
      </c>
      <c r="D812" s="73" cm="1">
        <f t="array" ref="D812">_xlfn.IFS(B812= "Bi-weekly", 0,  B812="Weekly", 1, B812="Fortnightly", 2, B812="Monthly", 3, B812="Every 3 Months", 4, B812="Quarterly", 5, B812="Annually", 6)</f>
        <v>0</v>
      </c>
    </row>
    <row r="813" spans="1:4" x14ac:dyDescent="0.2">
      <c r="A813" t="s">
        <v>25</v>
      </c>
      <c r="B813" t="s">
        <v>57</v>
      </c>
      <c r="C813" s="73">
        <f t="shared" si="12"/>
        <v>1</v>
      </c>
      <c r="D813" s="73" cm="1">
        <f t="array" ref="D813">_xlfn.IFS(B813= "Bi-weekly", 0,  B813="Weekly", 1, B813="Fortnightly", 2, B813="Monthly", 3, B813="Every 3 Months", 4, B813="Quarterly", 5, B813="Annually", 6)</f>
        <v>5</v>
      </c>
    </row>
    <row r="814" spans="1:4" x14ac:dyDescent="0.2">
      <c r="A814" t="s">
        <v>25</v>
      </c>
      <c r="B814" t="s">
        <v>39</v>
      </c>
      <c r="C814" s="73">
        <f t="shared" si="12"/>
        <v>1</v>
      </c>
      <c r="D814" s="73" cm="1">
        <f t="array" ref="D814">_xlfn.IFS(B814= "Bi-weekly", 0,  B814="Weekly", 1, B814="Fortnightly", 2, B814="Monthly", 3, B814="Every 3 Months", 4, B814="Quarterly", 5, B814="Annually", 6)</f>
        <v>1</v>
      </c>
    </row>
    <row r="815" spans="1:4" x14ac:dyDescent="0.2">
      <c r="A815" t="s">
        <v>25</v>
      </c>
      <c r="B815" t="s">
        <v>48</v>
      </c>
      <c r="C815" s="73">
        <f t="shared" si="12"/>
        <v>1</v>
      </c>
      <c r="D815" s="73" cm="1">
        <f t="array" ref="D815">_xlfn.IFS(B815= "Bi-weekly", 0,  B815="Weekly", 1, B815="Fortnightly", 2, B815="Monthly", 3, B815="Every 3 Months", 4, B815="Quarterly", 5, B815="Annually", 6)</f>
        <v>6</v>
      </c>
    </row>
    <row r="816" spans="1:4" x14ac:dyDescent="0.2">
      <c r="A816" t="s">
        <v>25</v>
      </c>
      <c r="B816" t="s">
        <v>87</v>
      </c>
      <c r="C816" s="73">
        <f t="shared" si="12"/>
        <v>1</v>
      </c>
      <c r="D816" s="73" cm="1">
        <f t="array" ref="D816">_xlfn.IFS(B816= "Bi-weekly", 0,  B816="Weekly", 1, B816="Fortnightly", 2, B816="Monthly", 3, B816="Every 3 Months", 4, B816="Quarterly", 5, B816="Annually", 6)</f>
        <v>3</v>
      </c>
    </row>
    <row r="817" spans="1:4" x14ac:dyDescent="0.2">
      <c r="A817" t="s">
        <v>25</v>
      </c>
      <c r="B817" t="s">
        <v>75</v>
      </c>
      <c r="C817" s="73">
        <f t="shared" si="12"/>
        <v>1</v>
      </c>
      <c r="D817" s="73" cm="1">
        <f t="array" ref="D817">_xlfn.IFS(B817= "Bi-weekly", 0,  B817="Weekly", 1, B817="Fortnightly", 2, B817="Monthly", 3, B817="Every 3 Months", 4, B817="Quarterly", 5, B817="Annually", 6)</f>
        <v>0</v>
      </c>
    </row>
    <row r="818" spans="1:4" x14ac:dyDescent="0.2">
      <c r="A818" t="s">
        <v>25</v>
      </c>
      <c r="B818" t="s">
        <v>87</v>
      </c>
      <c r="C818" s="73">
        <f t="shared" si="12"/>
        <v>1</v>
      </c>
      <c r="D818" s="73" cm="1">
        <f t="array" ref="D818">_xlfn.IFS(B818= "Bi-weekly", 0,  B818="Weekly", 1, B818="Fortnightly", 2, B818="Monthly", 3, B818="Every 3 Months", 4, B818="Quarterly", 5, B818="Annually", 6)</f>
        <v>3</v>
      </c>
    </row>
    <row r="819" spans="1:4" x14ac:dyDescent="0.2">
      <c r="A819" t="s">
        <v>25</v>
      </c>
      <c r="B819" t="s">
        <v>28</v>
      </c>
      <c r="C819" s="73">
        <f t="shared" si="12"/>
        <v>1</v>
      </c>
      <c r="D819" s="73" cm="1">
        <f t="array" ref="D819">_xlfn.IFS(B819= "Bi-weekly", 0,  B819="Weekly", 1, B819="Fortnightly", 2, B819="Monthly", 3, B819="Every 3 Months", 4, B819="Quarterly", 5, B819="Annually", 6)</f>
        <v>2</v>
      </c>
    </row>
    <row r="820" spans="1:4" x14ac:dyDescent="0.2">
      <c r="A820" t="s">
        <v>25</v>
      </c>
      <c r="B820" t="s">
        <v>87</v>
      </c>
      <c r="C820" s="73">
        <f t="shared" si="12"/>
        <v>1</v>
      </c>
      <c r="D820" s="73" cm="1">
        <f t="array" ref="D820">_xlfn.IFS(B820= "Bi-weekly", 0,  B820="Weekly", 1, B820="Fortnightly", 2, B820="Monthly", 3, B820="Every 3 Months", 4, B820="Quarterly", 5, B820="Annually", 6)</f>
        <v>3</v>
      </c>
    </row>
    <row r="821" spans="1:4" x14ac:dyDescent="0.2">
      <c r="A821" t="s">
        <v>25</v>
      </c>
      <c r="B821" t="s">
        <v>57</v>
      </c>
      <c r="C821" s="73">
        <f t="shared" si="12"/>
        <v>1</v>
      </c>
      <c r="D821" s="73" cm="1">
        <f t="array" ref="D821">_xlfn.IFS(B821= "Bi-weekly", 0,  B821="Weekly", 1, B821="Fortnightly", 2, B821="Monthly", 3, B821="Every 3 Months", 4, B821="Quarterly", 5, B821="Annually", 6)</f>
        <v>5</v>
      </c>
    </row>
    <row r="822" spans="1:4" x14ac:dyDescent="0.2">
      <c r="A822" t="s">
        <v>25</v>
      </c>
      <c r="B822" t="s">
        <v>87</v>
      </c>
      <c r="C822" s="73">
        <f t="shared" si="12"/>
        <v>1</v>
      </c>
      <c r="D822" s="73" cm="1">
        <f t="array" ref="D822">_xlfn.IFS(B822= "Bi-weekly", 0,  B822="Weekly", 1, B822="Fortnightly", 2, B822="Monthly", 3, B822="Every 3 Months", 4, B822="Quarterly", 5, B822="Annually", 6)</f>
        <v>3</v>
      </c>
    </row>
    <row r="823" spans="1:4" x14ac:dyDescent="0.2">
      <c r="A823" t="s">
        <v>25</v>
      </c>
      <c r="B823" t="s">
        <v>75</v>
      </c>
      <c r="C823" s="73">
        <f t="shared" si="12"/>
        <v>1</v>
      </c>
      <c r="D823" s="73" cm="1">
        <f t="array" ref="D823">_xlfn.IFS(B823= "Bi-weekly", 0,  B823="Weekly", 1, B823="Fortnightly", 2, B823="Monthly", 3, B823="Every 3 Months", 4, B823="Quarterly", 5, B823="Annually", 6)</f>
        <v>0</v>
      </c>
    </row>
    <row r="824" spans="1:4" x14ac:dyDescent="0.2">
      <c r="A824" t="s">
        <v>25</v>
      </c>
      <c r="B824" t="s">
        <v>48</v>
      </c>
      <c r="C824" s="73">
        <f t="shared" si="12"/>
        <v>1</v>
      </c>
      <c r="D824" s="73" cm="1">
        <f t="array" ref="D824">_xlfn.IFS(B824= "Bi-weekly", 0,  B824="Weekly", 1, B824="Fortnightly", 2, B824="Monthly", 3, B824="Every 3 Months", 4, B824="Quarterly", 5, B824="Annually", 6)</f>
        <v>6</v>
      </c>
    </row>
    <row r="825" spans="1:4" x14ac:dyDescent="0.2">
      <c r="A825" t="s">
        <v>25</v>
      </c>
      <c r="B825" t="s">
        <v>57</v>
      </c>
      <c r="C825" s="73">
        <f t="shared" si="12"/>
        <v>1</v>
      </c>
      <c r="D825" s="73" cm="1">
        <f t="array" ref="D825">_xlfn.IFS(B825= "Bi-weekly", 0,  B825="Weekly", 1, B825="Fortnightly", 2, B825="Monthly", 3, B825="Every 3 Months", 4, B825="Quarterly", 5, B825="Annually", 6)</f>
        <v>5</v>
      </c>
    </row>
    <row r="826" spans="1:4" x14ac:dyDescent="0.2">
      <c r="A826" t="s">
        <v>25</v>
      </c>
      <c r="B826" t="s">
        <v>57</v>
      </c>
      <c r="C826" s="73">
        <f t="shared" si="12"/>
        <v>1</v>
      </c>
      <c r="D826" s="73" cm="1">
        <f t="array" ref="D826">_xlfn.IFS(B826= "Bi-weekly", 0,  B826="Weekly", 1, B826="Fortnightly", 2, B826="Monthly", 3, B826="Every 3 Months", 4, B826="Quarterly", 5, B826="Annually", 6)</f>
        <v>5</v>
      </c>
    </row>
    <row r="827" spans="1:4" x14ac:dyDescent="0.2">
      <c r="A827" t="s">
        <v>25</v>
      </c>
      <c r="B827" t="s">
        <v>87</v>
      </c>
      <c r="C827" s="73">
        <f t="shared" si="12"/>
        <v>1</v>
      </c>
      <c r="D827" s="73" cm="1">
        <f t="array" ref="D827">_xlfn.IFS(B827= "Bi-weekly", 0,  B827="Weekly", 1, B827="Fortnightly", 2, B827="Monthly", 3, B827="Every 3 Months", 4, B827="Quarterly", 5, B827="Annually", 6)</f>
        <v>3</v>
      </c>
    </row>
    <row r="828" spans="1:4" x14ac:dyDescent="0.2">
      <c r="A828" t="s">
        <v>25</v>
      </c>
      <c r="B828" t="s">
        <v>39</v>
      </c>
      <c r="C828" s="73">
        <f t="shared" si="12"/>
        <v>1</v>
      </c>
      <c r="D828" s="73" cm="1">
        <f t="array" ref="D828">_xlfn.IFS(B828= "Bi-weekly", 0,  B828="Weekly", 1, B828="Fortnightly", 2, B828="Monthly", 3, B828="Every 3 Months", 4, B828="Quarterly", 5, B828="Annually", 6)</f>
        <v>1</v>
      </c>
    </row>
    <row r="829" spans="1:4" x14ac:dyDescent="0.2">
      <c r="A829" t="s">
        <v>25</v>
      </c>
      <c r="B829" t="s">
        <v>28</v>
      </c>
      <c r="C829" s="73">
        <f t="shared" si="12"/>
        <v>1</v>
      </c>
      <c r="D829" s="73" cm="1">
        <f t="array" ref="D829">_xlfn.IFS(B829= "Bi-weekly", 0,  B829="Weekly", 1, B829="Fortnightly", 2, B829="Monthly", 3, B829="Every 3 Months", 4, B829="Quarterly", 5, B829="Annually", 6)</f>
        <v>2</v>
      </c>
    </row>
    <row r="830" spans="1:4" x14ac:dyDescent="0.2">
      <c r="A830" t="s">
        <v>25</v>
      </c>
      <c r="B830" t="s">
        <v>75</v>
      </c>
      <c r="C830" s="73">
        <f t="shared" si="12"/>
        <v>1</v>
      </c>
      <c r="D830" s="73" cm="1">
        <f t="array" ref="D830">_xlfn.IFS(B830= "Bi-weekly", 0,  B830="Weekly", 1, B830="Fortnightly", 2, B830="Monthly", 3, B830="Every 3 Months", 4, B830="Quarterly", 5, B830="Annually", 6)</f>
        <v>0</v>
      </c>
    </row>
    <row r="831" spans="1:4" x14ac:dyDescent="0.2">
      <c r="A831" t="s">
        <v>25</v>
      </c>
      <c r="B831" t="s">
        <v>28</v>
      </c>
      <c r="C831" s="73">
        <f t="shared" si="12"/>
        <v>1</v>
      </c>
      <c r="D831" s="73" cm="1">
        <f t="array" ref="D831">_xlfn.IFS(B831= "Bi-weekly", 0,  B831="Weekly", 1, B831="Fortnightly", 2, B831="Monthly", 3, B831="Every 3 Months", 4, B831="Quarterly", 5, B831="Annually", 6)</f>
        <v>2</v>
      </c>
    </row>
    <row r="832" spans="1:4" x14ac:dyDescent="0.2">
      <c r="A832" t="s">
        <v>25</v>
      </c>
      <c r="B832" t="s">
        <v>48</v>
      </c>
      <c r="C832" s="73">
        <f t="shared" si="12"/>
        <v>1</v>
      </c>
      <c r="D832" s="73" cm="1">
        <f t="array" ref="D832">_xlfn.IFS(B832= "Bi-weekly", 0,  B832="Weekly", 1, B832="Fortnightly", 2, B832="Monthly", 3, B832="Every 3 Months", 4, B832="Quarterly", 5, B832="Annually", 6)</f>
        <v>6</v>
      </c>
    </row>
    <row r="833" spans="1:4" x14ac:dyDescent="0.2">
      <c r="A833" t="s">
        <v>25</v>
      </c>
      <c r="B833" t="s">
        <v>96</v>
      </c>
      <c r="C833" s="73">
        <f t="shared" si="12"/>
        <v>1</v>
      </c>
      <c r="D833" s="73" cm="1">
        <f t="array" ref="D833">_xlfn.IFS(B833= "Bi-weekly", 0,  B833="Weekly", 1, B833="Fortnightly", 2, B833="Monthly", 3, B833="Every 3 Months", 4, B833="Quarterly", 5, B833="Annually", 6)</f>
        <v>4</v>
      </c>
    </row>
    <row r="834" spans="1:4" x14ac:dyDescent="0.2">
      <c r="A834" t="s">
        <v>25</v>
      </c>
      <c r="B834" t="s">
        <v>75</v>
      </c>
      <c r="C834" s="73">
        <f t="shared" si="12"/>
        <v>1</v>
      </c>
      <c r="D834" s="73" cm="1">
        <f t="array" ref="D834">_xlfn.IFS(B834= "Bi-weekly", 0,  B834="Weekly", 1, B834="Fortnightly", 2, B834="Monthly", 3, B834="Every 3 Months", 4, B834="Quarterly", 5, B834="Annually", 6)</f>
        <v>0</v>
      </c>
    </row>
    <row r="835" spans="1:4" x14ac:dyDescent="0.2">
      <c r="A835" t="s">
        <v>25</v>
      </c>
      <c r="B835" t="s">
        <v>48</v>
      </c>
      <c r="C835" s="73">
        <f t="shared" ref="C835:C898" si="13">IF(A835 = "Yes", 1,0)</f>
        <v>1</v>
      </c>
      <c r="D835" s="73" cm="1">
        <f t="array" ref="D835">_xlfn.IFS(B835= "Bi-weekly", 0,  B835="Weekly", 1, B835="Fortnightly", 2, B835="Monthly", 3, B835="Every 3 Months", 4, B835="Quarterly", 5, B835="Annually", 6)</f>
        <v>6</v>
      </c>
    </row>
    <row r="836" spans="1:4" x14ac:dyDescent="0.2">
      <c r="A836" t="s">
        <v>25</v>
      </c>
      <c r="B836" t="s">
        <v>39</v>
      </c>
      <c r="C836" s="73">
        <f t="shared" si="13"/>
        <v>1</v>
      </c>
      <c r="D836" s="73" cm="1">
        <f t="array" ref="D836">_xlfn.IFS(B836= "Bi-weekly", 0,  B836="Weekly", 1, B836="Fortnightly", 2, B836="Monthly", 3, B836="Every 3 Months", 4, B836="Quarterly", 5, B836="Annually", 6)</f>
        <v>1</v>
      </c>
    </row>
    <row r="837" spans="1:4" x14ac:dyDescent="0.2">
      <c r="A837" t="s">
        <v>25</v>
      </c>
      <c r="B837" t="s">
        <v>39</v>
      </c>
      <c r="C837" s="73">
        <f t="shared" si="13"/>
        <v>1</v>
      </c>
      <c r="D837" s="73" cm="1">
        <f t="array" ref="D837">_xlfn.IFS(B837= "Bi-weekly", 0,  B837="Weekly", 1, B837="Fortnightly", 2, B837="Monthly", 3, B837="Every 3 Months", 4, B837="Quarterly", 5, B837="Annually", 6)</f>
        <v>1</v>
      </c>
    </row>
    <row r="838" spans="1:4" x14ac:dyDescent="0.2">
      <c r="A838" t="s">
        <v>25</v>
      </c>
      <c r="B838" t="s">
        <v>75</v>
      </c>
      <c r="C838" s="73">
        <f t="shared" si="13"/>
        <v>1</v>
      </c>
      <c r="D838" s="73" cm="1">
        <f t="array" ref="D838">_xlfn.IFS(B838= "Bi-weekly", 0,  B838="Weekly", 1, B838="Fortnightly", 2, B838="Monthly", 3, B838="Every 3 Months", 4, B838="Quarterly", 5, B838="Annually", 6)</f>
        <v>0</v>
      </c>
    </row>
    <row r="839" spans="1:4" x14ac:dyDescent="0.2">
      <c r="A839" t="s">
        <v>25</v>
      </c>
      <c r="B839" t="s">
        <v>96</v>
      </c>
      <c r="C839" s="73">
        <f t="shared" si="13"/>
        <v>1</v>
      </c>
      <c r="D839" s="73" cm="1">
        <f t="array" ref="D839">_xlfn.IFS(B839= "Bi-weekly", 0,  B839="Weekly", 1, B839="Fortnightly", 2, B839="Monthly", 3, B839="Every 3 Months", 4, B839="Quarterly", 5, B839="Annually", 6)</f>
        <v>4</v>
      </c>
    </row>
    <row r="840" spans="1:4" x14ac:dyDescent="0.2">
      <c r="A840" t="s">
        <v>25</v>
      </c>
      <c r="B840" t="s">
        <v>48</v>
      </c>
      <c r="C840" s="73">
        <f t="shared" si="13"/>
        <v>1</v>
      </c>
      <c r="D840" s="73" cm="1">
        <f t="array" ref="D840">_xlfn.IFS(B840= "Bi-weekly", 0,  B840="Weekly", 1, B840="Fortnightly", 2, B840="Monthly", 3, B840="Every 3 Months", 4, B840="Quarterly", 5, B840="Annually", 6)</f>
        <v>6</v>
      </c>
    </row>
    <row r="841" spans="1:4" x14ac:dyDescent="0.2">
      <c r="A841" t="s">
        <v>25</v>
      </c>
      <c r="B841" t="s">
        <v>96</v>
      </c>
      <c r="C841" s="73">
        <f t="shared" si="13"/>
        <v>1</v>
      </c>
      <c r="D841" s="73" cm="1">
        <f t="array" ref="D841">_xlfn.IFS(B841= "Bi-weekly", 0,  B841="Weekly", 1, B841="Fortnightly", 2, B841="Monthly", 3, B841="Every 3 Months", 4, B841="Quarterly", 5, B841="Annually", 6)</f>
        <v>4</v>
      </c>
    </row>
    <row r="842" spans="1:4" x14ac:dyDescent="0.2">
      <c r="A842" t="s">
        <v>25</v>
      </c>
      <c r="B842" t="s">
        <v>39</v>
      </c>
      <c r="C842" s="73">
        <f t="shared" si="13"/>
        <v>1</v>
      </c>
      <c r="D842" s="73" cm="1">
        <f t="array" ref="D842">_xlfn.IFS(B842= "Bi-weekly", 0,  B842="Weekly", 1, B842="Fortnightly", 2, B842="Monthly", 3, B842="Every 3 Months", 4, B842="Quarterly", 5, B842="Annually", 6)</f>
        <v>1</v>
      </c>
    </row>
    <row r="843" spans="1:4" x14ac:dyDescent="0.2">
      <c r="A843" t="s">
        <v>25</v>
      </c>
      <c r="B843" t="s">
        <v>28</v>
      </c>
      <c r="C843" s="73">
        <f t="shared" si="13"/>
        <v>1</v>
      </c>
      <c r="D843" s="73" cm="1">
        <f t="array" ref="D843">_xlfn.IFS(B843= "Bi-weekly", 0,  B843="Weekly", 1, B843="Fortnightly", 2, B843="Monthly", 3, B843="Every 3 Months", 4, B843="Quarterly", 5, B843="Annually", 6)</f>
        <v>2</v>
      </c>
    </row>
    <row r="844" spans="1:4" x14ac:dyDescent="0.2">
      <c r="A844" t="s">
        <v>25</v>
      </c>
      <c r="B844" t="s">
        <v>39</v>
      </c>
      <c r="C844" s="73">
        <f t="shared" si="13"/>
        <v>1</v>
      </c>
      <c r="D844" s="73" cm="1">
        <f t="array" ref="D844">_xlfn.IFS(B844= "Bi-weekly", 0,  B844="Weekly", 1, B844="Fortnightly", 2, B844="Monthly", 3, B844="Every 3 Months", 4, B844="Quarterly", 5, B844="Annually", 6)</f>
        <v>1</v>
      </c>
    </row>
    <row r="845" spans="1:4" x14ac:dyDescent="0.2">
      <c r="A845" t="s">
        <v>25</v>
      </c>
      <c r="B845" t="s">
        <v>39</v>
      </c>
      <c r="C845" s="73">
        <f t="shared" si="13"/>
        <v>1</v>
      </c>
      <c r="D845" s="73" cm="1">
        <f t="array" ref="D845">_xlfn.IFS(B845= "Bi-weekly", 0,  B845="Weekly", 1, B845="Fortnightly", 2, B845="Monthly", 3, B845="Every 3 Months", 4, B845="Quarterly", 5, B845="Annually", 6)</f>
        <v>1</v>
      </c>
    </row>
    <row r="846" spans="1:4" x14ac:dyDescent="0.2">
      <c r="A846" t="s">
        <v>25</v>
      </c>
      <c r="B846" t="s">
        <v>75</v>
      </c>
      <c r="C846" s="73">
        <f t="shared" si="13"/>
        <v>1</v>
      </c>
      <c r="D846" s="73" cm="1">
        <f t="array" ref="D846">_xlfn.IFS(B846= "Bi-weekly", 0,  B846="Weekly", 1, B846="Fortnightly", 2, B846="Monthly", 3, B846="Every 3 Months", 4, B846="Quarterly", 5, B846="Annually", 6)</f>
        <v>0</v>
      </c>
    </row>
    <row r="847" spans="1:4" x14ac:dyDescent="0.2">
      <c r="A847" t="s">
        <v>25</v>
      </c>
      <c r="B847" t="s">
        <v>87</v>
      </c>
      <c r="C847" s="73">
        <f t="shared" si="13"/>
        <v>1</v>
      </c>
      <c r="D847" s="73" cm="1">
        <f t="array" ref="D847">_xlfn.IFS(B847= "Bi-weekly", 0,  B847="Weekly", 1, B847="Fortnightly", 2, B847="Monthly", 3, B847="Every 3 Months", 4, B847="Quarterly", 5, B847="Annually", 6)</f>
        <v>3</v>
      </c>
    </row>
    <row r="848" spans="1:4" x14ac:dyDescent="0.2">
      <c r="A848" t="s">
        <v>25</v>
      </c>
      <c r="B848" t="s">
        <v>57</v>
      </c>
      <c r="C848" s="73">
        <f t="shared" si="13"/>
        <v>1</v>
      </c>
      <c r="D848" s="73" cm="1">
        <f t="array" ref="D848">_xlfn.IFS(B848= "Bi-weekly", 0,  B848="Weekly", 1, B848="Fortnightly", 2, B848="Monthly", 3, B848="Every 3 Months", 4, B848="Quarterly", 5, B848="Annually", 6)</f>
        <v>5</v>
      </c>
    </row>
    <row r="849" spans="1:4" x14ac:dyDescent="0.2">
      <c r="A849" t="s">
        <v>25</v>
      </c>
      <c r="B849" t="s">
        <v>87</v>
      </c>
      <c r="C849" s="73">
        <f t="shared" si="13"/>
        <v>1</v>
      </c>
      <c r="D849" s="73" cm="1">
        <f t="array" ref="D849">_xlfn.IFS(B849= "Bi-weekly", 0,  B849="Weekly", 1, B849="Fortnightly", 2, B849="Monthly", 3, B849="Every 3 Months", 4, B849="Quarterly", 5, B849="Annually", 6)</f>
        <v>3</v>
      </c>
    </row>
    <row r="850" spans="1:4" x14ac:dyDescent="0.2">
      <c r="A850" t="s">
        <v>25</v>
      </c>
      <c r="B850" t="s">
        <v>75</v>
      </c>
      <c r="C850" s="73">
        <f t="shared" si="13"/>
        <v>1</v>
      </c>
      <c r="D850" s="73" cm="1">
        <f t="array" ref="D850">_xlfn.IFS(B850= "Bi-weekly", 0,  B850="Weekly", 1, B850="Fortnightly", 2, B850="Monthly", 3, B850="Every 3 Months", 4, B850="Quarterly", 5, B850="Annually", 6)</f>
        <v>0</v>
      </c>
    </row>
    <row r="851" spans="1:4" x14ac:dyDescent="0.2">
      <c r="A851" t="s">
        <v>25</v>
      </c>
      <c r="B851" t="s">
        <v>57</v>
      </c>
      <c r="C851" s="73">
        <f t="shared" si="13"/>
        <v>1</v>
      </c>
      <c r="D851" s="73" cm="1">
        <f t="array" ref="D851">_xlfn.IFS(B851= "Bi-weekly", 0,  B851="Weekly", 1, B851="Fortnightly", 2, B851="Monthly", 3, B851="Every 3 Months", 4, B851="Quarterly", 5, B851="Annually", 6)</f>
        <v>5</v>
      </c>
    </row>
    <row r="852" spans="1:4" x14ac:dyDescent="0.2">
      <c r="A852" t="s">
        <v>25</v>
      </c>
      <c r="B852" t="s">
        <v>87</v>
      </c>
      <c r="C852" s="73">
        <f t="shared" si="13"/>
        <v>1</v>
      </c>
      <c r="D852" s="73" cm="1">
        <f t="array" ref="D852">_xlfn.IFS(B852= "Bi-weekly", 0,  B852="Weekly", 1, B852="Fortnightly", 2, B852="Monthly", 3, B852="Every 3 Months", 4, B852="Quarterly", 5, B852="Annually", 6)</f>
        <v>3</v>
      </c>
    </row>
    <row r="853" spans="1:4" x14ac:dyDescent="0.2">
      <c r="A853" t="s">
        <v>25</v>
      </c>
      <c r="B853" t="s">
        <v>87</v>
      </c>
      <c r="C853" s="73">
        <f t="shared" si="13"/>
        <v>1</v>
      </c>
      <c r="D853" s="73" cm="1">
        <f t="array" ref="D853">_xlfn.IFS(B853= "Bi-weekly", 0,  B853="Weekly", 1, B853="Fortnightly", 2, B853="Monthly", 3, B853="Every 3 Months", 4, B853="Quarterly", 5, B853="Annually", 6)</f>
        <v>3</v>
      </c>
    </row>
    <row r="854" spans="1:4" x14ac:dyDescent="0.2">
      <c r="A854" t="s">
        <v>25</v>
      </c>
      <c r="B854" t="s">
        <v>96</v>
      </c>
      <c r="C854" s="73">
        <f t="shared" si="13"/>
        <v>1</v>
      </c>
      <c r="D854" s="73" cm="1">
        <f t="array" ref="D854">_xlfn.IFS(B854= "Bi-weekly", 0,  B854="Weekly", 1, B854="Fortnightly", 2, B854="Monthly", 3, B854="Every 3 Months", 4, B854="Quarterly", 5, B854="Annually", 6)</f>
        <v>4</v>
      </c>
    </row>
    <row r="855" spans="1:4" x14ac:dyDescent="0.2">
      <c r="A855" t="s">
        <v>25</v>
      </c>
      <c r="B855" t="s">
        <v>87</v>
      </c>
      <c r="C855" s="73">
        <f t="shared" si="13"/>
        <v>1</v>
      </c>
      <c r="D855" s="73" cm="1">
        <f t="array" ref="D855">_xlfn.IFS(B855= "Bi-weekly", 0,  B855="Weekly", 1, B855="Fortnightly", 2, B855="Monthly", 3, B855="Every 3 Months", 4, B855="Quarterly", 5, B855="Annually", 6)</f>
        <v>3</v>
      </c>
    </row>
    <row r="856" spans="1:4" x14ac:dyDescent="0.2">
      <c r="A856" t="s">
        <v>25</v>
      </c>
      <c r="B856" t="s">
        <v>87</v>
      </c>
      <c r="C856" s="73">
        <f t="shared" si="13"/>
        <v>1</v>
      </c>
      <c r="D856" s="73" cm="1">
        <f t="array" ref="D856">_xlfn.IFS(B856= "Bi-weekly", 0,  B856="Weekly", 1, B856="Fortnightly", 2, B856="Monthly", 3, B856="Every 3 Months", 4, B856="Quarterly", 5, B856="Annually", 6)</f>
        <v>3</v>
      </c>
    </row>
    <row r="857" spans="1:4" x14ac:dyDescent="0.2">
      <c r="A857" t="s">
        <v>25</v>
      </c>
      <c r="B857" t="s">
        <v>57</v>
      </c>
      <c r="C857" s="73">
        <f t="shared" si="13"/>
        <v>1</v>
      </c>
      <c r="D857" s="73" cm="1">
        <f t="array" ref="D857">_xlfn.IFS(B857= "Bi-weekly", 0,  B857="Weekly", 1, B857="Fortnightly", 2, B857="Monthly", 3, B857="Every 3 Months", 4, B857="Quarterly", 5, B857="Annually", 6)</f>
        <v>5</v>
      </c>
    </row>
    <row r="858" spans="1:4" x14ac:dyDescent="0.2">
      <c r="A858" t="s">
        <v>25</v>
      </c>
      <c r="B858" t="s">
        <v>28</v>
      </c>
      <c r="C858" s="73">
        <f t="shared" si="13"/>
        <v>1</v>
      </c>
      <c r="D858" s="73" cm="1">
        <f t="array" ref="D858">_xlfn.IFS(B858= "Bi-weekly", 0,  B858="Weekly", 1, B858="Fortnightly", 2, B858="Monthly", 3, B858="Every 3 Months", 4, B858="Quarterly", 5, B858="Annually", 6)</f>
        <v>2</v>
      </c>
    </row>
    <row r="859" spans="1:4" x14ac:dyDescent="0.2">
      <c r="A859" t="s">
        <v>25</v>
      </c>
      <c r="B859" t="s">
        <v>96</v>
      </c>
      <c r="C859" s="73">
        <f t="shared" si="13"/>
        <v>1</v>
      </c>
      <c r="D859" s="73" cm="1">
        <f t="array" ref="D859">_xlfn.IFS(B859= "Bi-weekly", 0,  B859="Weekly", 1, B859="Fortnightly", 2, B859="Monthly", 3, B859="Every 3 Months", 4, B859="Quarterly", 5, B859="Annually", 6)</f>
        <v>4</v>
      </c>
    </row>
    <row r="860" spans="1:4" x14ac:dyDescent="0.2">
      <c r="A860" t="s">
        <v>25</v>
      </c>
      <c r="B860" t="s">
        <v>39</v>
      </c>
      <c r="C860" s="73">
        <f t="shared" si="13"/>
        <v>1</v>
      </c>
      <c r="D860" s="73" cm="1">
        <f t="array" ref="D860">_xlfn.IFS(B860= "Bi-weekly", 0,  B860="Weekly", 1, B860="Fortnightly", 2, B860="Monthly", 3, B860="Every 3 Months", 4, B860="Quarterly", 5, B860="Annually", 6)</f>
        <v>1</v>
      </c>
    </row>
    <row r="861" spans="1:4" x14ac:dyDescent="0.2">
      <c r="A861" t="s">
        <v>25</v>
      </c>
      <c r="B861" t="s">
        <v>87</v>
      </c>
      <c r="C861" s="73">
        <f t="shared" si="13"/>
        <v>1</v>
      </c>
      <c r="D861" s="73" cm="1">
        <f t="array" ref="D861">_xlfn.IFS(B861= "Bi-weekly", 0,  B861="Weekly", 1, B861="Fortnightly", 2, B861="Monthly", 3, B861="Every 3 Months", 4, B861="Quarterly", 5, B861="Annually", 6)</f>
        <v>3</v>
      </c>
    </row>
    <row r="862" spans="1:4" x14ac:dyDescent="0.2">
      <c r="A862" t="s">
        <v>25</v>
      </c>
      <c r="B862" t="s">
        <v>87</v>
      </c>
      <c r="C862" s="73">
        <f t="shared" si="13"/>
        <v>1</v>
      </c>
      <c r="D862" s="73" cm="1">
        <f t="array" ref="D862">_xlfn.IFS(B862= "Bi-weekly", 0,  B862="Weekly", 1, B862="Fortnightly", 2, B862="Monthly", 3, B862="Every 3 Months", 4, B862="Quarterly", 5, B862="Annually", 6)</f>
        <v>3</v>
      </c>
    </row>
    <row r="863" spans="1:4" x14ac:dyDescent="0.2">
      <c r="A863" t="s">
        <v>25</v>
      </c>
      <c r="B863" t="s">
        <v>96</v>
      </c>
      <c r="C863" s="73">
        <f t="shared" si="13"/>
        <v>1</v>
      </c>
      <c r="D863" s="73" cm="1">
        <f t="array" ref="D863">_xlfn.IFS(B863= "Bi-weekly", 0,  B863="Weekly", 1, B863="Fortnightly", 2, B863="Monthly", 3, B863="Every 3 Months", 4, B863="Quarterly", 5, B863="Annually", 6)</f>
        <v>4</v>
      </c>
    </row>
    <row r="864" spans="1:4" x14ac:dyDescent="0.2">
      <c r="A864" t="s">
        <v>25</v>
      </c>
      <c r="B864" t="s">
        <v>28</v>
      </c>
      <c r="C864" s="73">
        <f t="shared" si="13"/>
        <v>1</v>
      </c>
      <c r="D864" s="73" cm="1">
        <f t="array" ref="D864">_xlfn.IFS(B864= "Bi-weekly", 0,  B864="Weekly", 1, B864="Fortnightly", 2, B864="Monthly", 3, B864="Every 3 Months", 4, B864="Quarterly", 5, B864="Annually", 6)</f>
        <v>2</v>
      </c>
    </row>
    <row r="865" spans="1:4" x14ac:dyDescent="0.2">
      <c r="A865" t="s">
        <v>25</v>
      </c>
      <c r="B865" t="s">
        <v>28</v>
      </c>
      <c r="C865" s="73">
        <f t="shared" si="13"/>
        <v>1</v>
      </c>
      <c r="D865" s="73" cm="1">
        <f t="array" ref="D865">_xlfn.IFS(B865= "Bi-weekly", 0,  B865="Weekly", 1, B865="Fortnightly", 2, B865="Monthly", 3, B865="Every 3 Months", 4, B865="Quarterly", 5, B865="Annually", 6)</f>
        <v>2</v>
      </c>
    </row>
    <row r="866" spans="1:4" x14ac:dyDescent="0.2">
      <c r="A866" t="s">
        <v>25</v>
      </c>
      <c r="B866" t="s">
        <v>48</v>
      </c>
      <c r="C866" s="73">
        <f t="shared" si="13"/>
        <v>1</v>
      </c>
      <c r="D866" s="73" cm="1">
        <f t="array" ref="D866">_xlfn.IFS(B866= "Bi-weekly", 0,  B866="Weekly", 1, B866="Fortnightly", 2, B866="Monthly", 3, B866="Every 3 Months", 4, B866="Quarterly", 5, B866="Annually", 6)</f>
        <v>6</v>
      </c>
    </row>
    <row r="867" spans="1:4" x14ac:dyDescent="0.2">
      <c r="A867" t="s">
        <v>25</v>
      </c>
      <c r="B867" t="s">
        <v>48</v>
      </c>
      <c r="C867" s="73">
        <f t="shared" si="13"/>
        <v>1</v>
      </c>
      <c r="D867" s="73" cm="1">
        <f t="array" ref="D867">_xlfn.IFS(B867= "Bi-weekly", 0,  B867="Weekly", 1, B867="Fortnightly", 2, B867="Monthly", 3, B867="Every 3 Months", 4, B867="Quarterly", 5, B867="Annually", 6)</f>
        <v>6</v>
      </c>
    </row>
    <row r="868" spans="1:4" x14ac:dyDescent="0.2">
      <c r="A868" t="s">
        <v>25</v>
      </c>
      <c r="B868" t="s">
        <v>75</v>
      </c>
      <c r="C868" s="73">
        <f t="shared" si="13"/>
        <v>1</v>
      </c>
      <c r="D868" s="73" cm="1">
        <f t="array" ref="D868">_xlfn.IFS(B868= "Bi-weekly", 0,  B868="Weekly", 1, B868="Fortnightly", 2, B868="Monthly", 3, B868="Every 3 Months", 4, B868="Quarterly", 5, B868="Annually", 6)</f>
        <v>0</v>
      </c>
    </row>
    <row r="869" spans="1:4" x14ac:dyDescent="0.2">
      <c r="A869" t="s">
        <v>25</v>
      </c>
      <c r="B869" t="s">
        <v>28</v>
      </c>
      <c r="C869" s="73">
        <f t="shared" si="13"/>
        <v>1</v>
      </c>
      <c r="D869" s="73" cm="1">
        <f t="array" ref="D869">_xlfn.IFS(B869= "Bi-weekly", 0,  B869="Weekly", 1, B869="Fortnightly", 2, B869="Monthly", 3, B869="Every 3 Months", 4, B869="Quarterly", 5, B869="Annually", 6)</f>
        <v>2</v>
      </c>
    </row>
    <row r="870" spans="1:4" x14ac:dyDescent="0.2">
      <c r="A870" t="s">
        <v>25</v>
      </c>
      <c r="B870" t="s">
        <v>96</v>
      </c>
      <c r="C870" s="73">
        <f t="shared" si="13"/>
        <v>1</v>
      </c>
      <c r="D870" s="73" cm="1">
        <f t="array" ref="D870">_xlfn.IFS(B870= "Bi-weekly", 0,  B870="Weekly", 1, B870="Fortnightly", 2, B870="Monthly", 3, B870="Every 3 Months", 4, B870="Quarterly", 5, B870="Annually", 6)</f>
        <v>4</v>
      </c>
    </row>
    <row r="871" spans="1:4" x14ac:dyDescent="0.2">
      <c r="A871" t="s">
        <v>25</v>
      </c>
      <c r="B871" t="s">
        <v>39</v>
      </c>
      <c r="C871" s="73">
        <f t="shared" si="13"/>
        <v>1</v>
      </c>
      <c r="D871" s="73" cm="1">
        <f t="array" ref="D871">_xlfn.IFS(B871= "Bi-weekly", 0,  B871="Weekly", 1, B871="Fortnightly", 2, B871="Monthly", 3, B871="Every 3 Months", 4, B871="Quarterly", 5, B871="Annually", 6)</f>
        <v>1</v>
      </c>
    </row>
    <row r="872" spans="1:4" x14ac:dyDescent="0.2">
      <c r="A872" t="s">
        <v>25</v>
      </c>
      <c r="B872" t="s">
        <v>75</v>
      </c>
      <c r="C872" s="73">
        <f t="shared" si="13"/>
        <v>1</v>
      </c>
      <c r="D872" s="73" cm="1">
        <f t="array" ref="D872">_xlfn.IFS(B872= "Bi-weekly", 0,  B872="Weekly", 1, B872="Fortnightly", 2, B872="Monthly", 3, B872="Every 3 Months", 4, B872="Quarterly", 5, B872="Annually", 6)</f>
        <v>0</v>
      </c>
    </row>
    <row r="873" spans="1:4" x14ac:dyDescent="0.2">
      <c r="A873" t="s">
        <v>25</v>
      </c>
      <c r="B873" t="s">
        <v>57</v>
      </c>
      <c r="C873" s="73">
        <f t="shared" si="13"/>
        <v>1</v>
      </c>
      <c r="D873" s="73" cm="1">
        <f t="array" ref="D873">_xlfn.IFS(B873= "Bi-weekly", 0,  B873="Weekly", 1, B873="Fortnightly", 2, B873="Monthly", 3, B873="Every 3 Months", 4, B873="Quarterly", 5, B873="Annually", 6)</f>
        <v>5</v>
      </c>
    </row>
    <row r="874" spans="1:4" x14ac:dyDescent="0.2">
      <c r="A874" t="s">
        <v>25</v>
      </c>
      <c r="B874" t="s">
        <v>57</v>
      </c>
      <c r="C874" s="73">
        <f t="shared" si="13"/>
        <v>1</v>
      </c>
      <c r="D874" s="73" cm="1">
        <f t="array" ref="D874">_xlfn.IFS(B874= "Bi-weekly", 0,  B874="Weekly", 1, B874="Fortnightly", 2, B874="Monthly", 3, B874="Every 3 Months", 4, B874="Quarterly", 5, B874="Annually", 6)</f>
        <v>5</v>
      </c>
    </row>
    <row r="875" spans="1:4" x14ac:dyDescent="0.2">
      <c r="A875" t="s">
        <v>25</v>
      </c>
      <c r="B875" t="s">
        <v>57</v>
      </c>
      <c r="C875" s="73">
        <f t="shared" si="13"/>
        <v>1</v>
      </c>
      <c r="D875" s="73" cm="1">
        <f t="array" ref="D875">_xlfn.IFS(B875= "Bi-weekly", 0,  B875="Weekly", 1, B875="Fortnightly", 2, B875="Monthly", 3, B875="Every 3 Months", 4, B875="Quarterly", 5, B875="Annually", 6)</f>
        <v>5</v>
      </c>
    </row>
    <row r="876" spans="1:4" x14ac:dyDescent="0.2">
      <c r="A876" t="s">
        <v>25</v>
      </c>
      <c r="B876" t="s">
        <v>96</v>
      </c>
      <c r="C876" s="73">
        <f t="shared" si="13"/>
        <v>1</v>
      </c>
      <c r="D876" s="73" cm="1">
        <f t="array" ref="D876">_xlfn.IFS(B876= "Bi-weekly", 0,  B876="Weekly", 1, B876="Fortnightly", 2, B876="Monthly", 3, B876="Every 3 Months", 4, B876="Quarterly", 5, B876="Annually", 6)</f>
        <v>4</v>
      </c>
    </row>
    <row r="877" spans="1:4" x14ac:dyDescent="0.2">
      <c r="A877" t="s">
        <v>25</v>
      </c>
      <c r="B877" t="s">
        <v>96</v>
      </c>
      <c r="C877" s="73">
        <f t="shared" si="13"/>
        <v>1</v>
      </c>
      <c r="D877" s="73" cm="1">
        <f t="array" ref="D877">_xlfn.IFS(B877= "Bi-weekly", 0,  B877="Weekly", 1, B877="Fortnightly", 2, B877="Monthly", 3, B877="Every 3 Months", 4, B877="Quarterly", 5, B877="Annually", 6)</f>
        <v>4</v>
      </c>
    </row>
    <row r="878" spans="1:4" x14ac:dyDescent="0.2">
      <c r="A878" t="s">
        <v>25</v>
      </c>
      <c r="B878" t="s">
        <v>39</v>
      </c>
      <c r="C878" s="73">
        <f t="shared" si="13"/>
        <v>1</v>
      </c>
      <c r="D878" s="73" cm="1">
        <f t="array" ref="D878">_xlfn.IFS(B878= "Bi-weekly", 0,  B878="Weekly", 1, B878="Fortnightly", 2, B878="Monthly", 3, B878="Every 3 Months", 4, B878="Quarterly", 5, B878="Annually", 6)</f>
        <v>1</v>
      </c>
    </row>
    <row r="879" spans="1:4" x14ac:dyDescent="0.2">
      <c r="A879" t="s">
        <v>25</v>
      </c>
      <c r="B879" t="s">
        <v>96</v>
      </c>
      <c r="C879" s="73">
        <f t="shared" si="13"/>
        <v>1</v>
      </c>
      <c r="D879" s="73" cm="1">
        <f t="array" ref="D879">_xlfn.IFS(B879= "Bi-weekly", 0,  B879="Weekly", 1, B879="Fortnightly", 2, B879="Monthly", 3, B879="Every 3 Months", 4, B879="Quarterly", 5, B879="Annually", 6)</f>
        <v>4</v>
      </c>
    </row>
    <row r="880" spans="1:4" x14ac:dyDescent="0.2">
      <c r="A880" t="s">
        <v>25</v>
      </c>
      <c r="B880" t="s">
        <v>39</v>
      </c>
      <c r="C880" s="73">
        <f t="shared" si="13"/>
        <v>1</v>
      </c>
      <c r="D880" s="73" cm="1">
        <f t="array" ref="D880">_xlfn.IFS(B880= "Bi-weekly", 0,  B880="Weekly", 1, B880="Fortnightly", 2, B880="Monthly", 3, B880="Every 3 Months", 4, B880="Quarterly", 5, B880="Annually", 6)</f>
        <v>1</v>
      </c>
    </row>
    <row r="881" spans="1:4" x14ac:dyDescent="0.2">
      <c r="A881" t="s">
        <v>25</v>
      </c>
      <c r="B881" t="s">
        <v>57</v>
      </c>
      <c r="C881" s="73">
        <f t="shared" si="13"/>
        <v>1</v>
      </c>
      <c r="D881" s="73" cm="1">
        <f t="array" ref="D881">_xlfn.IFS(B881= "Bi-weekly", 0,  B881="Weekly", 1, B881="Fortnightly", 2, B881="Monthly", 3, B881="Every 3 Months", 4, B881="Quarterly", 5, B881="Annually", 6)</f>
        <v>5</v>
      </c>
    </row>
    <row r="882" spans="1:4" x14ac:dyDescent="0.2">
      <c r="A882" t="s">
        <v>25</v>
      </c>
      <c r="B882" t="s">
        <v>87</v>
      </c>
      <c r="C882" s="73">
        <f t="shared" si="13"/>
        <v>1</v>
      </c>
      <c r="D882" s="73" cm="1">
        <f t="array" ref="D882">_xlfn.IFS(B882= "Bi-weekly", 0,  B882="Weekly", 1, B882="Fortnightly", 2, B882="Monthly", 3, B882="Every 3 Months", 4, B882="Quarterly", 5, B882="Annually", 6)</f>
        <v>3</v>
      </c>
    </row>
    <row r="883" spans="1:4" x14ac:dyDescent="0.2">
      <c r="A883" t="s">
        <v>25</v>
      </c>
      <c r="B883" t="s">
        <v>48</v>
      </c>
      <c r="C883" s="73">
        <f t="shared" si="13"/>
        <v>1</v>
      </c>
      <c r="D883" s="73" cm="1">
        <f t="array" ref="D883">_xlfn.IFS(B883= "Bi-weekly", 0,  B883="Weekly", 1, B883="Fortnightly", 2, B883="Monthly", 3, B883="Every 3 Months", 4, B883="Quarterly", 5, B883="Annually", 6)</f>
        <v>6</v>
      </c>
    </row>
    <row r="884" spans="1:4" x14ac:dyDescent="0.2">
      <c r="A884" t="s">
        <v>25</v>
      </c>
      <c r="B884" t="s">
        <v>96</v>
      </c>
      <c r="C884" s="73">
        <f t="shared" si="13"/>
        <v>1</v>
      </c>
      <c r="D884" s="73" cm="1">
        <f t="array" ref="D884">_xlfn.IFS(B884= "Bi-weekly", 0,  B884="Weekly", 1, B884="Fortnightly", 2, B884="Monthly", 3, B884="Every 3 Months", 4, B884="Quarterly", 5, B884="Annually", 6)</f>
        <v>4</v>
      </c>
    </row>
    <row r="885" spans="1:4" x14ac:dyDescent="0.2">
      <c r="A885" t="s">
        <v>25</v>
      </c>
      <c r="B885" t="s">
        <v>87</v>
      </c>
      <c r="C885" s="73">
        <f t="shared" si="13"/>
        <v>1</v>
      </c>
      <c r="D885" s="73" cm="1">
        <f t="array" ref="D885">_xlfn.IFS(B885= "Bi-weekly", 0,  B885="Weekly", 1, B885="Fortnightly", 2, B885="Monthly", 3, B885="Every 3 Months", 4, B885="Quarterly", 5, B885="Annually", 6)</f>
        <v>3</v>
      </c>
    </row>
    <row r="886" spans="1:4" x14ac:dyDescent="0.2">
      <c r="A886" t="s">
        <v>25</v>
      </c>
      <c r="B886" t="s">
        <v>39</v>
      </c>
      <c r="C886" s="73">
        <f t="shared" si="13"/>
        <v>1</v>
      </c>
      <c r="D886" s="73" cm="1">
        <f t="array" ref="D886">_xlfn.IFS(B886= "Bi-weekly", 0,  B886="Weekly", 1, B886="Fortnightly", 2, B886="Monthly", 3, B886="Every 3 Months", 4, B886="Quarterly", 5, B886="Annually", 6)</f>
        <v>1</v>
      </c>
    </row>
    <row r="887" spans="1:4" x14ac:dyDescent="0.2">
      <c r="A887" t="s">
        <v>25</v>
      </c>
      <c r="B887" t="s">
        <v>96</v>
      </c>
      <c r="C887" s="73">
        <f t="shared" si="13"/>
        <v>1</v>
      </c>
      <c r="D887" s="73" cm="1">
        <f t="array" ref="D887">_xlfn.IFS(B887= "Bi-weekly", 0,  B887="Weekly", 1, B887="Fortnightly", 2, B887="Monthly", 3, B887="Every 3 Months", 4, B887="Quarterly", 5, B887="Annually", 6)</f>
        <v>4</v>
      </c>
    </row>
    <row r="888" spans="1:4" x14ac:dyDescent="0.2">
      <c r="A888" t="s">
        <v>25</v>
      </c>
      <c r="B888" t="s">
        <v>87</v>
      </c>
      <c r="C888" s="73">
        <f t="shared" si="13"/>
        <v>1</v>
      </c>
      <c r="D888" s="73" cm="1">
        <f t="array" ref="D888">_xlfn.IFS(B888= "Bi-weekly", 0,  B888="Weekly", 1, B888="Fortnightly", 2, B888="Monthly", 3, B888="Every 3 Months", 4, B888="Quarterly", 5, B888="Annually", 6)</f>
        <v>3</v>
      </c>
    </row>
    <row r="889" spans="1:4" x14ac:dyDescent="0.2">
      <c r="A889" t="s">
        <v>25</v>
      </c>
      <c r="B889" t="s">
        <v>28</v>
      </c>
      <c r="C889" s="73">
        <f t="shared" si="13"/>
        <v>1</v>
      </c>
      <c r="D889" s="73" cm="1">
        <f t="array" ref="D889">_xlfn.IFS(B889= "Bi-weekly", 0,  B889="Weekly", 1, B889="Fortnightly", 2, B889="Monthly", 3, B889="Every 3 Months", 4, B889="Quarterly", 5, B889="Annually", 6)</f>
        <v>2</v>
      </c>
    </row>
    <row r="890" spans="1:4" x14ac:dyDescent="0.2">
      <c r="A890" t="s">
        <v>25</v>
      </c>
      <c r="B890" t="s">
        <v>48</v>
      </c>
      <c r="C890" s="73">
        <f t="shared" si="13"/>
        <v>1</v>
      </c>
      <c r="D890" s="73" cm="1">
        <f t="array" ref="D890">_xlfn.IFS(B890= "Bi-weekly", 0,  B890="Weekly", 1, B890="Fortnightly", 2, B890="Monthly", 3, B890="Every 3 Months", 4, B890="Quarterly", 5, B890="Annually", 6)</f>
        <v>6</v>
      </c>
    </row>
    <row r="891" spans="1:4" x14ac:dyDescent="0.2">
      <c r="A891" t="s">
        <v>25</v>
      </c>
      <c r="B891" t="s">
        <v>39</v>
      </c>
      <c r="C891" s="73">
        <f t="shared" si="13"/>
        <v>1</v>
      </c>
      <c r="D891" s="73" cm="1">
        <f t="array" ref="D891">_xlfn.IFS(B891= "Bi-weekly", 0,  B891="Weekly", 1, B891="Fortnightly", 2, B891="Monthly", 3, B891="Every 3 Months", 4, B891="Quarterly", 5, B891="Annually", 6)</f>
        <v>1</v>
      </c>
    </row>
    <row r="892" spans="1:4" x14ac:dyDescent="0.2">
      <c r="A892" t="s">
        <v>25</v>
      </c>
      <c r="B892" t="s">
        <v>87</v>
      </c>
      <c r="C892" s="73">
        <f t="shared" si="13"/>
        <v>1</v>
      </c>
      <c r="D892" s="73" cm="1">
        <f t="array" ref="D892">_xlfn.IFS(B892= "Bi-weekly", 0,  B892="Weekly", 1, B892="Fortnightly", 2, B892="Monthly", 3, B892="Every 3 Months", 4, B892="Quarterly", 5, B892="Annually", 6)</f>
        <v>3</v>
      </c>
    </row>
    <row r="893" spans="1:4" x14ac:dyDescent="0.2">
      <c r="A893" t="s">
        <v>25</v>
      </c>
      <c r="B893" t="s">
        <v>96</v>
      </c>
      <c r="C893" s="73">
        <f t="shared" si="13"/>
        <v>1</v>
      </c>
      <c r="D893" s="73" cm="1">
        <f t="array" ref="D893">_xlfn.IFS(B893= "Bi-weekly", 0,  B893="Weekly", 1, B893="Fortnightly", 2, B893="Monthly", 3, B893="Every 3 Months", 4, B893="Quarterly", 5, B893="Annually", 6)</f>
        <v>4</v>
      </c>
    </row>
    <row r="894" spans="1:4" x14ac:dyDescent="0.2">
      <c r="A894" t="s">
        <v>25</v>
      </c>
      <c r="B894" t="s">
        <v>87</v>
      </c>
      <c r="C894" s="73">
        <f t="shared" si="13"/>
        <v>1</v>
      </c>
      <c r="D894" s="73" cm="1">
        <f t="array" ref="D894">_xlfn.IFS(B894= "Bi-weekly", 0,  B894="Weekly", 1, B894="Fortnightly", 2, B894="Monthly", 3, B894="Every 3 Months", 4, B894="Quarterly", 5, B894="Annually", 6)</f>
        <v>3</v>
      </c>
    </row>
    <row r="895" spans="1:4" x14ac:dyDescent="0.2">
      <c r="A895" t="s">
        <v>25</v>
      </c>
      <c r="B895" t="s">
        <v>87</v>
      </c>
      <c r="C895" s="73">
        <f t="shared" si="13"/>
        <v>1</v>
      </c>
      <c r="D895" s="73" cm="1">
        <f t="array" ref="D895">_xlfn.IFS(B895= "Bi-weekly", 0,  B895="Weekly", 1, B895="Fortnightly", 2, B895="Monthly", 3, B895="Every 3 Months", 4, B895="Quarterly", 5, B895="Annually", 6)</f>
        <v>3</v>
      </c>
    </row>
    <row r="896" spans="1:4" x14ac:dyDescent="0.2">
      <c r="A896" t="s">
        <v>25</v>
      </c>
      <c r="B896" t="s">
        <v>57</v>
      </c>
      <c r="C896" s="73">
        <f t="shared" si="13"/>
        <v>1</v>
      </c>
      <c r="D896" s="73" cm="1">
        <f t="array" ref="D896">_xlfn.IFS(B896= "Bi-weekly", 0,  B896="Weekly", 1, B896="Fortnightly", 2, B896="Monthly", 3, B896="Every 3 Months", 4, B896="Quarterly", 5, B896="Annually", 6)</f>
        <v>5</v>
      </c>
    </row>
    <row r="897" spans="1:4" x14ac:dyDescent="0.2">
      <c r="A897" t="s">
        <v>25</v>
      </c>
      <c r="B897" t="s">
        <v>57</v>
      </c>
      <c r="C897" s="73">
        <f t="shared" si="13"/>
        <v>1</v>
      </c>
      <c r="D897" s="73" cm="1">
        <f t="array" ref="D897">_xlfn.IFS(B897= "Bi-weekly", 0,  B897="Weekly", 1, B897="Fortnightly", 2, B897="Monthly", 3, B897="Every 3 Months", 4, B897="Quarterly", 5, B897="Annually", 6)</f>
        <v>5</v>
      </c>
    </row>
    <row r="898" spans="1:4" x14ac:dyDescent="0.2">
      <c r="A898" t="s">
        <v>25</v>
      </c>
      <c r="B898" t="s">
        <v>28</v>
      </c>
      <c r="C898" s="73">
        <f t="shared" si="13"/>
        <v>1</v>
      </c>
      <c r="D898" s="73" cm="1">
        <f t="array" ref="D898">_xlfn.IFS(B898= "Bi-weekly", 0,  B898="Weekly", 1, B898="Fortnightly", 2, B898="Monthly", 3, B898="Every 3 Months", 4, B898="Quarterly", 5, B898="Annually", 6)</f>
        <v>2</v>
      </c>
    </row>
    <row r="899" spans="1:4" x14ac:dyDescent="0.2">
      <c r="A899" t="s">
        <v>25</v>
      </c>
      <c r="B899" t="s">
        <v>39</v>
      </c>
      <c r="C899" s="73">
        <f t="shared" ref="C899:C962" si="14">IF(A899 = "Yes", 1,0)</f>
        <v>1</v>
      </c>
      <c r="D899" s="73" cm="1">
        <f t="array" ref="D899">_xlfn.IFS(B899= "Bi-weekly", 0,  B899="Weekly", 1, B899="Fortnightly", 2, B899="Monthly", 3, B899="Every 3 Months", 4, B899="Quarterly", 5, B899="Annually", 6)</f>
        <v>1</v>
      </c>
    </row>
    <row r="900" spans="1:4" x14ac:dyDescent="0.2">
      <c r="A900" t="s">
        <v>25</v>
      </c>
      <c r="B900" t="s">
        <v>96</v>
      </c>
      <c r="C900" s="73">
        <f t="shared" si="14"/>
        <v>1</v>
      </c>
      <c r="D900" s="73" cm="1">
        <f t="array" ref="D900">_xlfn.IFS(B900= "Bi-weekly", 0,  B900="Weekly", 1, B900="Fortnightly", 2, B900="Monthly", 3, B900="Every 3 Months", 4, B900="Quarterly", 5, B900="Annually", 6)</f>
        <v>4</v>
      </c>
    </row>
    <row r="901" spans="1:4" x14ac:dyDescent="0.2">
      <c r="A901" t="s">
        <v>25</v>
      </c>
      <c r="B901" t="s">
        <v>48</v>
      </c>
      <c r="C901" s="73">
        <f t="shared" si="14"/>
        <v>1</v>
      </c>
      <c r="D901" s="73" cm="1">
        <f t="array" ref="D901">_xlfn.IFS(B901= "Bi-weekly", 0,  B901="Weekly", 1, B901="Fortnightly", 2, B901="Monthly", 3, B901="Every 3 Months", 4, B901="Quarterly", 5, B901="Annually", 6)</f>
        <v>6</v>
      </c>
    </row>
    <row r="902" spans="1:4" x14ac:dyDescent="0.2">
      <c r="A902" t="s">
        <v>25</v>
      </c>
      <c r="B902" t="s">
        <v>57</v>
      </c>
      <c r="C902" s="73">
        <f t="shared" si="14"/>
        <v>1</v>
      </c>
      <c r="D902" s="73" cm="1">
        <f t="array" ref="D902">_xlfn.IFS(B902= "Bi-weekly", 0,  B902="Weekly", 1, B902="Fortnightly", 2, B902="Monthly", 3, B902="Every 3 Months", 4, B902="Quarterly", 5, B902="Annually", 6)</f>
        <v>5</v>
      </c>
    </row>
    <row r="903" spans="1:4" x14ac:dyDescent="0.2">
      <c r="A903" t="s">
        <v>25</v>
      </c>
      <c r="B903" t="s">
        <v>87</v>
      </c>
      <c r="C903" s="73">
        <f t="shared" si="14"/>
        <v>1</v>
      </c>
      <c r="D903" s="73" cm="1">
        <f t="array" ref="D903">_xlfn.IFS(B903= "Bi-weekly", 0,  B903="Weekly", 1, B903="Fortnightly", 2, B903="Monthly", 3, B903="Every 3 Months", 4, B903="Quarterly", 5, B903="Annually", 6)</f>
        <v>3</v>
      </c>
    </row>
    <row r="904" spans="1:4" x14ac:dyDescent="0.2">
      <c r="A904" t="s">
        <v>25</v>
      </c>
      <c r="B904" t="s">
        <v>87</v>
      </c>
      <c r="C904" s="73">
        <f t="shared" si="14"/>
        <v>1</v>
      </c>
      <c r="D904" s="73" cm="1">
        <f t="array" ref="D904">_xlfn.IFS(B904= "Bi-weekly", 0,  B904="Weekly", 1, B904="Fortnightly", 2, B904="Monthly", 3, B904="Every 3 Months", 4, B904="Quarterly", 5, B904="Annually", 6)</f>
        <v>3</v>
      </c>
    </row>
    <row r="905" spans="1:4" x14ac:dyDescent="0.2">
      <c r="A905" t="s">
        <v>25</v>
      </c>
      <c r="B905" t="s">
        <v>57</v>
      </c>
      <c r="C905" s="73">
        <f t="shared" si="14"/>
        <v>1</v>
      </c>
      <c r="D905" s="73" cm="1">
        <f t="array" ref="D905">_xlfn.IFS(B905= "Bi-weekly", 0,  B905="Weekly", 1, B905="Fortnightly", 2, B905="Monthly", 3, B905="Every 3 Months", 4, B905="Quarterly", 5, B905="Annually", 6)</f>
        <v>5</v>
      </c>
    </row>
    <row r="906" spans="1:4" x14ac:dyDescent="0.2">
      <c r="A906" t="s">
        <v>25</v>
      </c>
      <c r="B906" t="s">
        <v>96</v>
      </c>
      <c r="C906" s="73">
        <f t="shared" si="14"/>
        <v>1</v>
      </c>
      <c r="D906" s="73" cm="1">
        <f t="array" ref="D906">_xlfn.IFS(B906= "Bi-weekly", 0,  B906="Weekly", 1, B906="Fortnightly", 2, B906="Monthly", 3, B906="Every 3 Months", 4, B906="Quarterly", 5, B906="Annually", 6)</f>
        <v>4</v>
      </c>
    </row>
    <row r="907" spans="1:4" x14ac:dyDescent="0.2">
      <c r="A907" t="s">
        <v>25</v>
      </c>
      <c r="B907" t="s">
        <v>48</v>
      </c>
      <c r="C907" s="73">
        <f t="shared" si="14"/>
        <v>1</v>
      </c>
      <c r="D907" s="73" cm="1">
        <f t="array" ref="D907">_xlfn.IFS(B907= "Bi-weekly", 0,  B907="Weekly", 1, B907="Fortnightly", 2, B907="Monthly", 3, B907="Every 3 Months", 4, B907="Quarterly", 5, B907="Annually", 6)</f>
        <v>6</v>
      </c>
    </row>
    <row r="908" spans="1:4" x14ac:dyDescent="0.2">
      <c r="A908" t="s">
        <v>25</v>
      </c>
      <c r="B908" t="s">
        <v>75</v>
      </c>
      <c r="C908" s="73">
        <f t="shared" si="14"/>
        <v>1</v>
      </c>
      <c r="D908" s="73" cm="1">
        <f t="array" ref="D908">_xlfn.IFS(B908= "Bi-weekly", 0,  B908="Weekly", 1, B908="Fortnightly", 2, B908="Monthly", 3, B908="Every 3 Months", 4, B908="Quarterly", 5, B908="Annually", 6)</f>
        <v>0</v>
      </c>
    </row>
    <row r="909" spans="1:4" x14ac:dyDescent="0.2">
      <c r="A909" t="s">
        <v>25</v>
      </c>
      <c r="B909" t="s">
        <v>75</v>
      </c>
      <c r="C909" s="73">
        <f t="shared" si="14"/>
        <v>1</v>
      </c>
      <c r="D909" s="73" cm="1">
        <f t="array" ref="D909">_xlfn.IFS(B909= "Bi-weekly", 0,  B909="Weekly", 1, B909="Fortnightly", 2, B909="Monthly", 3, B909="Every 3 Months", 4, B909="Quarterly", 5, B909="Annually", 6)</f>
        <v>0</v>
      </c>
    </row>
    <row r="910" spans="1:4" x14ac:dyDescent="0.2">
      <c r="A910" t="s">
        <v>25</v>
      </c>
      <c r="B910" t="s">
        <v>96</v>
      </c>
      <c r="C910" s="73">
        <f t="shared" si="14"/>
        <v>1</v>
      </c>
      <c r="D910" s="73" cm="1">
        <f t="array" ref="D910">_xlfn.IFS(B910= "Bi-weekly", 0,  B910="Weekly", 1, B910="Fortnightly", 2, B910="Monthly", 3, B910="Every 3 Months", 4, B910="Quarterly", 5, B910="Annually", 6)</f>
        <v>4</v>
      </c>
    </row>
    <row r="911" spans="1:4" x14ac:dyDescent="0.2">
      <c r="A911" t="s">
        <v>25</v>
      </c>
      <c r="B911" t="s">
        <v>39</v>
      </c>
      <c r="C911" s="73">
        <f t="shared" si="14"/>
        <v>1</v>
      </c>
      <c r="D911" s="73" cm="1">
        <f t="array" ref="D911">_xlfn.IFS(B911= "Bi-weekly", 0,  B911="Weekly", 1, B911="Fortnightly", 2, B911="Monthly", 3, B911="Every 3 Months", 4, B911="Quarterly", 5, B911="Annually", 6)</f>
        <v>1</v>
      </c>
    </row>
    <row r="912" spans="1:4" x14ac:dyDescent="0.2">
      <c r="A912" t="s">
        <v>25</v>
      </c>
      <c r="B912" t="s">
        <v>87</v>
      </c>
      <c r="C912" s="73">
        <f t="shared" si="14"/>
        <v>1</v>
      </c>
      <c r="D912" s="73" cm="1">
        <f t="array" ref="D912">_xlfn.IFS(B912= "Bi-weekly", 0,  B912="Weekly", 1, B912="Fortnightly", 2, B912="Monthly", 3, B912="Every 3 Months", 4, B912="Quarterly", 5, B912="Annually", 6)</f>
        <v>3</v>
      </c>
    </row>
    <row r="913" spans="1:4" x14ac:dyDescent="0.2">
      <c r="A913" t="s">
        <v>25</v>
      </c>
      <c r="B913" t="s">
        <v>57</v>
      </c>
      <c r="C913" s="73">
        <f t="shared" si="14"/>
        <v>1</v>
      </c>
      <c r="D913" s="73" cm="1">
        <f t="array" ref="D913">_xlfn.IFS(B913= "Bi-weekly", 0,  B913="Weekly", 1, B913="Fortnightly", 2, B913="Monthly", 3, B913="Every 3 Months", 4, B913="Quarterly", 5, B913="Annually", 6)</f>
        <v>5</v>
      </c>
    </row>
    <row r="914" spans="1:4" x14ac:dyDescent="0.2">
      <c r="A914" t="s">
        <v>25</v>
      </c>
      <c r="B914" t="s">
        <v>87</v>
      </c>
      <c r="C914" s="73">
        <f t="shared" si="14"/>
        <v>1</v>
      </c>
      <c r="D914" s="73" cm="1">
        <f t="array" ref="D914">_xlfn.IFS(B914= "Bi-weekly", 0,  B914="Weekly", 1, B914="Fortnightly", 2, B914="Monthly", 3, B914="Every 3 Months", 4, B914="Quarterly", 5, B914="Annually", 6)</f>
        <v>3</v>
      </c>
    </row>
    <row r="915" spans="1:4" x14ac:dyDescent="0.2">
      <c r="A915" t="s">
        <v>25</v>
      </c>
      <c r="B915" t="s">
        <v>96</v>
      </c>
      <c r="C915" s="73">
        <f t="shared" si="14"/>
        <v>1</v>
      </c>
      <c r="D915" s="73" cm="1">
        <f t="array" ref="D915">_xlfn.IFS(B915= "Bi-weekly", 0,  B915="Weekly", 1, B915="Fortnightly", 2, B915="Monthly", 3, B915="Every 3 Months", 4, B915="Quarterly", 5, B915="Annually", 6)</f>
        <v>4</v>
      </c>
    </row>
    <row r="916" spans="1:4" x14ac:dyDescent="0.2">
      <c r="A916" t="s">
        <v>25</v>
      </c>
      <c r="B916" t="s">
        <v>96</v>
      </c>
      <c r="C916" s="73">
        <f t="shared" si="14"/>
        <v>1</v>
      </c>
      <c r="D916" s="73" cm="1">
        <f t="array" ref="D916">_xlfn.IFS(B916= "Bi-weekly", 0,  B916="Weekly", 1, B916="Fortnightly", 2, B916="Monthly", 3, B916="Every 3 Months", 4, B916="Quarterly", 5, B916="Annually", 6)</f>
        <v>4</v>
      </c>
    </row>
    <row r="917" spans="1:4" x14ac:dyDescent="0.2">
      <c r="A917" t="s">
        <v>25</v>
      </c>
      <c r="B917" t="s">
        <v>28</v>
      </c>
      <c r="C917" s="73">
        <f t="shared" si="14"/>
        <v>1</v>
      </c>
      <c r="D917" s="73" cm="1">
        <f t="array" ref="D917">_xlfn.IFS(B917= "Bi-weekly", 0,  B917="Weekly", 1, B917="Fortnightly", 2, B917="Monthly", 3, B917="Every 3 Months", 4, B917="Quarterly", 5, B917="Annually", 6)</f>
        <v>2</v>
      </c>
    </row>
    <row r="918" spans="1:4" x14ac:dyDescent="0.2">
      <c r="A918" t="s">
        <v>25</v>
      </c>
      <c r="B918" t="s">
        <v>87</v>
      </c>
      <c r="C918" s="73">
        <f t="shared" si="14"/>
        <v>1</v>
      </c>
      <c r="D918" s="73" cm="1">
        <f t="array" ref="D918">_xlfn.IFS(B918= "Bi-weekly", 0,  B918="Weekly", 1, B918="Fortnightly", 2, B918="Monthly", 3, B918="Every 3 Months", 4, B918="Quarterly", 5, B918="Annually", 6)</f>
        <v>3</v>
      </c>
    </row>
    <row r="919" spans="1:4" x14ac:dyDescent="0.2">
      <c r="A919" t="s">
        <v>25</v>
      </c>
      <c r="B919" t="s">
        <v>57</v>
      </c>
      <c r="C919" s="73">
        <f t="shared" si="14"/>
        <v>1</v>
      </c>
      <c r="D919" s="73" cm="1">
        <f t="array" ref="D919">_xlfn.IFS(B919= "Bi-weekly", 0,  B919="Weekly", 1, B919="Fortnightly", 2, B919="Monthly", 3, B919="Every 3 Months", 4, B919="Quarterly", 5, B919="Annually", 6)</f>
        <v>5</v>
      </c>
    </row>
    <row r="920" spans="1:4" x14ac:dyDescent="0.2">
      <c r="A920" t="s">
        <v>25</v>
      </c>
      <c r="B920" t="s">
        <v>28</v>
      </c>
      <c r="C920" s="73">
        <f t="shared" si="14"/>
        <v>1</v>
      </c>
      <c r="D920" s="73" cm="1">
        <f t="array" ref="D920">_xlfn.IFS(B920= "Bi-weekly", 0,  B920="Weekly", 1, B920="Fortnightly", 2, B920="Monthly", 3, B920="Every 3 Months", 4, B920="Quarterly", 5, B920="Annually", 6)</f>
        <v>2</v>
      </c>
    </row>
    <row r="921" spans="1:4" x14ac:dyDescent="0.2">
      <c r="A921" t="s">
        <v>25</v>
      </c>
      <c r="B921" t="s">
        <v>75</v>
      </c>
      <c r="C921" s="73">
        <f t="shared" si="14"/>
        <v>1</v>
      </c>
      <c r="D921" s="73" cm="1">
        <f t="array" ref="D921">_xlfn.IFS(B921= "Bi-weekly", 0,  B921="Weekly", 1, B921="Fortnightly", 2, B921="Monthly", 3, B921="Every 3 Months", 4, B921="Quarterly", 5, B921="Annually", 6)</f>
        <v>0</v>
      </c>
    </row>
    <row r="922" spans="1:4" x14ac:dyDescent="0.2">
      <c r="A922" t="s">
        <v>25</v>
      </c>
      <c r="B922" t="s">
        <v>39</v>
      </c>
      <c r="C922" s="73">
        <f t="shared" si="14"/>
        <v>1</v>
      </c>
      <c r="D922" s="73" cm="1">
        <f t="array" ref="D922">_xlfn.IFS(B922= "Bi-weekly", 0,  B922="Weekly", 1, B922="Fortnightly", 2, B922="Monthly", 3, B922="Every 3 Months", 4, B922="Quarterly", 5, B922="Annually", 6)</f>
        <v>1</v>
      </c>
    </row>
    <row r="923" spans="1:4" x14ac:dyDescent="0.2">
      <c r="A923" t="s">
        <v>25</v>
      </c>
      <c r="B923" t="s">
        <v>39</v>
      </c>
      <c r="C923" s="73">
        <f t="shared" si="14"/>
        <v>1</v>
      </c>
      <c r="D923" s="73" cm="1">
        <f t="array" ref="D923">_xlfn.IFS(B923= "Bi-weekly", 0,  B923="Weekly", 1, B923="Fortnightly", 2, B923="Monthly", 3, B923="Every 3 Months", 4, B923="Quarterly", 5, B923="Annually", 6)</f>
        <v>1</v>
      </c>
    </row>
    <row r="924" spans="1:4" x14ac:dyDescent="0.2">
      <c r="A924" t="s">
        <v>25</v>
      </c>
      <c r="B924" t="s">
        <v>87</v>
      </c>
      <c r="C924" s="73">
        <f t="shared" si="14"/>
        <v>1</v>
      </c>
      <c r="D924" s="73" cm="1">
        <f t="array" ref="D924">_xlfn.IFS(B924= "Bi-weekly", 0,  B924="Weekly", 1, B924="Fortnightly", 2, B924="Monthly", 3, B924="Every 3 Months", 4, B924="Quarterly", 5, B924="Annually", 6)</f>
        <v>3</v>
      </c>
    </row>
    <row r="925" spans="1:4" x14ac:dyDescent="0.2">
      <c r="A925" t="s">
        <v>25</v>
      </c>
      <c r="B925" t="s">
        <v>39</v>
      </c>
      <c r="C925" s="73">
        <f t="shared" si="14"/>
        <v>1</v>
      </c>
      <c r="D925" s="73" cm="1">
        <f t="array" ref="D925">_xlfn.IFS(B925= "Bi-weekly", 0,  B925="Weekly", 1, B925="Fortnightly", 2, B925="Monthly", 3, B925="Every 3 Months", 4, B925="Quarterly", 5, B925="Annually", 6)</f>
        <v>1</v>
      </c>
    </row>
    <row r="926" spans="1:4" x14ac:dyDescent="0.2">
      <c r="A926" t="s">
        <v>25</v>
      </c>
      <c r="B926" t="s">
        <v>57</v>
      </c>
      <c r="C926" s="73">
        <f t="shared" si="14"/>
        <v>1</v>
      </c>
      <c r="D926" s="73" cm="1">
        <f t="array" ref="D926">_xlfn.IFS(B926= "Bi-weekly", 0,  B926="Weekly", 1, B926="Fortnightly", 2, B926="Monthly", 3, B926="Every 3 Months", 4, B926="Quarterly", 5, B926="Annually", 6)</f>
        <v>5</v>
      </c>
    </row>
    <row r="927" spans="1:4" x14ac:dyDescent="0.2">
      <c r="A927" t="s">
        <v>25</v>
      </c>
      <c r="B927" t="s">
        <v>87</v>
      </c>
      <c r="C927" s="73">
        <f t="shared" si="14"/>
        <v>1</v>
      </c>
      <c r="D927" s="73" cm="1">
        <f t="array" ref="D927">_xlfn.IFS(B927= "Bi-weekly", 0,  B927="Weekly", 1, B927="Fortnightly", 2, B927="Monthly", 3, B927="Every 3 Months", 4, B927="Quarterly", 5, B927="Annually", 6)</f>
        <v>3</v>
      </c>
    </row>
    <row r="928" spans="1:4" x14ac:dyDescent="0.2">
      <c r="A928" t="s">
        <v>25</v>
      </c>
      <c r="B928" t="s">
        <v>75</v>
      </c>
      <c r="C928" s="73">
        <f t="shared" si="14"/>
        <v>1</v>
      </c>
      <c r="D928" s="73" cm="1">
        <f t="array" ref="D928">_xlfn.IFS(B928= "Bi-weekly", 0,  B928="Weekly", 1, B928="Fortnightly", 2, B928="Monthly", 3, B928="Every 3 Months", 4, B928="Quarterly", 5, B928="Annually", 6)</f>
        <v>0</v>
      </c>
    </row>
    <row r="929" spans="1:4" x14ac:dyDescent="0.2">
      <c r="A929" t="s">
        <v>25</v>
      </c>
      <c r="B929" t="s">
        <v>75</v>
      </c>
      <c r="C929" s="73">
        <f t="shared" si="14"/>
        <v>1</v>
      </c>
      <c r="D929" s="73" cm="1">
        <f t="array" ref="D929">_xlfn.IFS(B929= "Bi-weekly", 0,  B929="Weekly", 1, B929="Fortnightly", 2, B929="Monthly", 3, B929="Every 3 Months", 4, B929="Quarterly", 5, B929="Annually", 6)</f>
        <v>0</v>
      </c>
    </row>
    <row r="930" spans="1:4" x14ac:dyDescent="0.2">
      <c r="A930" t="s">
        <v>25</v>
      </c>
      <c r="B930" t="s">
        <v>96</v>
      </c>
      <c r="C930" s="73">
        <f t="shared" si="14"/>
        <v>1</v>
      </c>
      <c r="D930" s="73" cm="1">
        <f t="array" ref="D930">_xlfn.IFS(B930= "Bi-weekly", 0,  B930="Weekly", 1, B930="Fortnightly", 2, B930="Monthly", 3, B930="Every 3 Months", 4, B930="Quarterly", 5, B930="Annually", 6)</f>
        <v>4</v>
      </c>
    </row>
    <row r="931" spans="1:4" x14ac:dyDescent="0.2">
      <c r="A931" t="s">
        <v>25</v>
      </c>
      <c r="B931" t="s">
        <v>28</v>
      </c>
      <c r="C931" s="73">
        <f t="shared" si="14"/>
        <v>1</v>
      </c>
      <c r="D931" s="73" cm="1">
        <f t="array" ref="D931">_xlfn.IFS(B931= "Bi-weekly", 0,  B931="Weekly", 1, B931="Fortnightly", 2, B931="Monthly", 3, B931="Every 3 Months", 4, B931="Quarterly", 5, B931="Annually", 6)</f>
        <v>2</v>
      </c>
    </row>
    <row r="932" spans="1:4" x14ac:dyDescent="0.2">
      <c r="A932" t="s">
        <v>25</v>
      </c>
      <c r="B932" t="s">
        <v>75</v>
      </c>
      <c r="C932" s="73">
        <f t="shared" si="14"/>
        <v>1</v>
      </c>
      <c r="D932" s="73" cm="1">
        <f t="array" ref="D932">_xlfn.IFS(B932= "Bi-weekly", 0,  B932="Weekly", 1, B932="Fortnightly", 2, B932="Monthly", 3, B932="Every 3 Months", 4, B932="Quarterly", 5, B932="Annually", 6)</f>
        <v>0</v>
      </c>
    </row>
    <row r="933" spans="1:4" x14ac:dyDescent="0.2">
      <c r="A933" t="s">
        <v>25</v>
      </c>
      <c r="B933" t="s">
        <v>28</v>
      </c>
      <c r="C933" s="73">
        <f t="shared" si="14"/>
        <v>1</v>
      </c>
      <c r="D933" s="73" cm="1">
        <f t="array" ref="D933">_xlfn.IFS(B933= "Bi-weekly", 0,  B933="Weekly", 1, B933="Fortnightly", 2, B933="Monthly", 3, B933="Every 3 Months", 4, B933="Quarterly", 5, B933="Annually", 6)</f>
        <v>2</v>
      </c>
    </row>
    <row r="934" spans="1:4" x14ac:dyDescent="0.2">
      <c r="A934" t="s">
        <v>25</v>
      </c>
      <c r="B934" t="s">
        <v>75</v>
      </c>
      <c r="C934" s="73">
        <f t="shared" si="14"/>
        <v>1</v>
      </c>
      <c r="D934" s="73" cm="1">
        <f t="array" ref="D934">_xlfn.IFS(B934= "Bi-weekly", 0,  B934="Weekly", 1, B934="Fortnightly", 2, B934="Monthly", 3, B934="Every 3 Months", 4, B934="Quarterly", 5, B934="Annually", 6)</f>
        <v>0</v>
      </c>
    </row>
    <row r="935" spans="1:4" x14ac:dyDescent="0.2">
      <c r="A935" t="s">
        <v>25</v>
      </c>
      <c r="B935" t="s">
        <v>87</v>
      </c>
      <c r="C935" s="73">
        <f t="shared" si="14"/>
        <v>1</v>
      </c>
      <c r="D935" s="73" cm="1">
        <f t="array" ref="D935">_xlfn.IFS(B935= "Bi-weekly", 0,  B935="Weekly", 1, B935="Fortnightly", 2, B935="Monthly", 3, B935="Every 3 Months", 4, B935="Quarterly", 5, B935="Annually", 6)</f>
        <v>3</v>
      </c>
    </row>
    <row r="936" spans="1:4" x14ac:dyDescent="0.2">
      <c r="A936" t="s">
        <v>25</v>
      </c>
      <c r="B936" t="s">
        <v>87</v>
      </c>
      <c r="C936" s="73">
        <f t="shared" si="14"/>
        <v>1</v>
      </c>
      <c r="D936" s="73" cm="1">
        <f t="array" ref="D936">_xlfn.IFS(B936= "Bi-weekly", 0,  B936="Weekly", 1, B936="Fortnightly", 2, B936="Monthly", 3, B936="Every 3 Months", 4, B936="Quarterly", 5, B936="Annually", 6)</f>
        <v>3</v>
      </c>
    </row>
    <row r="937" spans="1:4" x14ac:dyDescent="0.2">
      <c r="A937" t="s">
        <v>25</v>
      </c>
      <c r="B937" t="s">
        <v>28</v>
      </c>
      <c r="C937" s="73">
        <f t="shared" si="14"/>
        <v>1</v>
      </c>
      <c r="D937" s="73" cm="1">
        <f t="array" ref="D937">_xlfn.IFS(B937= "Bi-weekly", 0,  B937="Weekly", 1, B937="Fortnightly", 2, B937="Monthly", 3, B937="Every 3 Months", 4, B937="Quarterly", 5, B937="Annually", 6)</f>
        <v>2</v>
      </c>
    </row>
    <row r="938" spans="1:4" x14ac:dyDescent="0.2">
      <c r="A938" t="s">
        <v>25</v>
      </c>
      <c r="B938" t="s">
        <v>39</v>
      </c>
      <c r="C938" s="73">
        <f t="shared" si="14"/>
        <v>1</v>
      </c>
      <c r="D938" s="73" cm="1">
        <f t="array" ref="D938">_xlfn.IFS(B938= "Bi-weekly", 0,  B938="Weekly", 1, B938="Fortnightly", 2, B938="Monthly", 3, B938="Every 3 Months", 4, B938="Quarterly", 5, B938="Annually", 6)</f>
        <v>1</v>
      </c>
    </row>
    <row r="939" spans="1:4" x14ac:dyDescent="0.2">
      <c r="A939" t="s">
        <v>25</v>
      </c>
      <c r="B939" t="s">
        <v>57</v>
      </c>
      <c r="C939" s="73">
        <f t="shared" si="14"/>
        <v>1</v>
      </c>
      <c r="D939" s="73" cm="1">
        <f t="array" ref="D939">_xlfn.IFS(B939= "Bi-weekly", 0,  B939="Weekly", 1, B939="Fortnightly", 2, B939="Monthly", 3, B939="Every 3 Months", 4, B939="Quarterly", 5, B939="Annually", 6)</f>
        <v>5</v>
      </c>
    </row>
    <row r="940" spans="1:4" x14ac:dyDescent="0.2">
      <c r="A940" t="s">
        <v>25</v>
      </c>
      <c r="B940" t="s">
        <v>28</v>
      </c>
      <c r="C940" s="73">
        <f t="shared" si="14"/>
        <v>1</v>
      </c>
      <c r="D940" s="73" cm="1">
        <f t="array" ref="D940">_xlfn.IFS(B940= "Bi-weekly", 0,  B940="Weekly", 1, B940="Fortnightly", 2, B940="Monthly", 3, B940="Every 3 Months", 4, B940="Quarterly", 5, B940="Annually", 6)</f>
        <v>2</v>
      </c>
    </row>
    <row r="941" spans="1:4" x14ac:dyDescent="0.2">
      <c r="A941" t="s">
        <v>25</v>
      </c>
      <c r="B941" t="s">
        <v>87</v>
      </c>
      <c r="C941" s="73">
        <f t="shared" si="14"/>
        <v>1</v>
      </c>
      <c r="D941" s="73" cm="1">
        <f t="array" ref="D941">_xlfn.IFS(B941= "Bi-weekly", 0,  B941="Weekly", 1, B941="Fortnightly", 2, B941="Monthly", 3, B941="Every 3 Months", 4, B941="Quarterly", 5, B941="Annually", 6)</f>
        <v>3</v>
      </c>
    </row>
    <row r="942" spans="1:4" x14ac:dyDescent="0.2">
      <c r="A942" t="s">
        <v>25</v>
      </c>
      <c r="B942" t="s">
        <v>96</v>
      </c>
      <c r="C942" s="73">
        <f t="shared" si="14"/>
        <v>1</v>
      </c>
      <c r="D942" s="73" cm="1">
        <f t="array" ref="D942">_xlfn.IFS(B942= "Bi-weekly", 0,  B942="Weekly", 1, B942="Fortnightly", 2, B942="Monthly", 3, B942="Every 3 Months", 4, B942="Quarterly", 5, B942="Annually", 6)</f>
        <v>4</v>
      </c>
    </row>
    <row r="943" spans="1:4" x14ac:dyDescent="0.2">
      <c r="A943" t="s">
        <v>25</v>
      </c>
      <c r="B943" t="s">
        <v>96</v>
      </c>
      <c r="C943" s="73">
        <f t="shared" si="14"/>
        <v>1</v>
      </c>
      <c r="D943" s="73" cm="1">
        <f t="array" ref="D943">_xlfn.IFS(B943= "Bi-weekly", 0,  B943="Weekly", 1, B943="Fortnightly", 2, B943="Monthly", 3, B943="Every 3 Months", 4, B943="Quarterly", 5, B943="Annually", 6)</f>
        <v>4</v>
      </c>
    </row>
    <row r="944" spans="1:4" x14ac:dyDescent="0.2">
      <c r="A944" t="s">
        <v>25</v>
      </c>
      <c r="B944" t="s">
        <v>75</v>
      </c>
      <c r="C944" s="73">
        <f t="shared" si="14"/>
        <v>1</v>
      </c>
      <c r="D944" s="73" cm="1">
        <f t="array" ref="D944">_xlfn.IFS(B944= "Bi-weekly", 0,  B944="Weekly", 1, B944="Fortnightly", 2, B944="Monthly", 3, B944="Every 3 Months", 4, B944="Quarterly", 5, B944="Annually", 6)</f>
        <v>0</v>
      </c>
    </row>
    <row r="945" spans="1:4" x14ac:dyDescent="0.2">
      <c r="A945" t="s">
        <v>25</v>
      </c>
      <c r="B945" t="s">
        <v>28</v>
      </c>
      <c r="C945" s="73">
        <f t="shared" si="14"/>
        <v>1</v>
      </c>
      <c r="D945" s="73" cm="1">
        <f t="array" ref="D945">_xlfn.IFS(B945= "Bi-weekly", 0,  B945="Weekly", 1, B945="Fortnightly", 2, B945="Monthly", 3, B945="Every 3 Months", 4, B945="Quarterly", 5, B945="Annually", 6)</f>
        <v>2</v>
      </c>
    </row>
    <row r="946" spans="1:4" x14ac:dyDescent="0.2">
      <c r="A946" t="s">
        <v>25</v>
      </c>
      <c r="B946" t="s">
        <v>75</v>
      </c>
      <c r="C946" s="73">
        <f t="shared" si="14"/>
        <v>1</v>
      </c>
      <c r="D946" s="73" cm="1">
        <f t="array" ref="D946">_xlfn.IFS(B946= "Bi-weekly", 0,  B946="Weekly", 1, B946="Fortnightly", 2, B946="Monthly", 3, B946="Every 3 Months", 4, B946="Quarterly", 5, B946="Annually", 6)</f>
        <v>0</v>
      </c>
    </row>
    <row r="947" spans="1:4" x14ac:dyDescent="0.2">
      <c r="A947" t="s">
        <v>25</v>
      </c>
      <c r="B947" t="s">
        <v>96</v>
      </c>
      <c r="C947" s="73">
        <f t="shared" si="14"/>
        <v>1</v>
      </c>
      <c r="D947" s="73" cm="1">
        <f t="array" ref="D947">_xlfn.IFS(B947= "Bi-weekly", 0,  B947="Weekly", 1, B947="Fortnightly", 2, B947="Monthly", 3, B947="Every 3 Months", 4, B947="Quarterly", 5, B947="Annually", 6)</f>
        <v>4</v>
      </c>
    </row>
    <row r="948" spans="1:4" x14ac:dyDescent="0.2">
      <c r="A948" t="s">
        <v>25</v>
      </c>
      <c r="B948" t="s">
        <v>57</v>
      </c>
      <c r="C948" s="73">
        <f t="shared" si="14"/>
        <v>1</v>
      </c>
      <c r="D948" s="73" cm="1">
        <f t="array" ref="D948">_xlfn.IFS(B948= "Bi-weekly", 0,  B948="Weekly", 1, B948="Fortnightly", 2, B948="Monthly", 3, B948="Every 3 Months", 4, B948="Quarterly", 5, B948="Annually", 6)</f>
        <v>5</v>
      </c>
    </row>
    <row r="949" spans="1:4" x14ac:dyDescent="0.2">
      <c r="A949" t="s">
        <v>25</v>
      </c>
      <c r="B949" t="s">
        <v>96</v>
      </c>
      <c r="C949" s="73">
        <f t="shared" si="14"/>
        <v>1</v>
      </c>
      <c r="D949" s="73" cm="1">
        <f t="array" ref="D949">_xlfn.IFS(B949= "Bi-weekly", 0,  B949="Weekly", 1, B949="Fortnightly", 2, B949="Monthly", 3, B949="Every 3 Months", 4, B949="Quarterly", 5, B949="Annually", 6)</f>
        <v>4</v>
      </c>
    </row>
    <row r="950" spans="1:4" x14ac:dyDescent="0.2">
      <c r="A950" t="s">
        <v>25</v>
      </c>
      <c r="B950" t="s">
        <v>96</v>
      </c>
      <c r="C950" s="73">
        <f t="shared" si="14"/>
        <v>1</v>
      </c>
      <c r="D950" s="73" cm="1">
        <f t="array" ref="D950">_xlfn.IFS(B950= "Bi-weekly", 0,  B950="Weekly", 1, B950="Fortnightly", 2, B950="Monthly", 3, B950="Every 3 Months", 4, B950="Quarterly", 5, B950="Annually", 6)</f>
        <v>4</v>
      </c>
    </row>
    <row r="951" spans="1:4" x14ac:dyDescent="0.2">
      <c r="A951" t="s">
        <v>25</v>
      </c>
      <c r="B951" t="s">
        <v>87</v>
      </c>
      <c r="C951" s="73">
        <f t="shared" si="14"/>
        <v>1</v>
      </c>
      <c r="D951" s="73" cm="1">
        <f t="array" ref="D951">_xlfn.IFS(B951= "Bi-weekly", 0,  B951="Weekly", 1, B951="Fortnightly", 2, B951="Monthly", 3, B951="Every 3 Months", 4, B951="Quarterly", 5, B951="Annually", 6)</f>
        <v>3</v>
      </c>
    </row>
    <row r="952" spans="1:4" x14ac:dyDescent="0.2">
      <c r="A952" t="s">
        <v>25</v>
      </c>
      <c r="B952" t="s">
        <v>57</v>
      </c>
      <c r="C952" s="73">
        <f t="shared" si="14"/>
        <v>1</v>
      </c>
      <c r="D952" s="73" cm="1">
        <f t="array" ref="D952">_xlfn.IFS(B952= "Bi-weekly", 0,  B952="Weekly", 1, B952="Fortnightly", 2, B952="Monthly", 3, B952="Every 3 Months", 4, B952="Quarterly", 5, B952="Annually", 6)</f>
        <v>5</v>
      </c>
    </row>
    <row r="953" spans="1:4" x14ac:dyDescent="0.2">
      <c r="A953" t="s">
        <v>25</v>
      </c>
      <c r="B953" t="s">
        <v>87</v>
      </c>
      <c r="C953" s="73">
        <f t="shared" si="14"/>
        <v>1</v>
      </c>
      <c r="D953" s="73" cm="1">
        <f t="array" ref="D953">_xlfn.IFS(B953= "Bi-weekly", 0,  B953="Weekly", 1, B953="Fortnightly", 2, B953="Monthly", 3, B953="Every 3 Months", 4, B953="Quarterly", 5, B953="Annually", 6)</f>
        <v>3</v>
      </c>
    </row>
    <row r="954" spans="1:4" x14ac:dyDescent="0.2">
      <c r="A954" t="s">
        <v>25</v>
      </c>
      <c r="B954" t="s">
        <v>87</v>
      </c>
      <c r="C954" s="73">
        <f t="shared" si="14"/>
        <v>1</v>
      </c>
      <c r="D954" s="73" cm="1">
        <f t="array" ref="D954">_xlfn.IFS(B954= "Bi-weekly", 0,  B954="Weekly", 1, B954="Fortnightly", 2, B954="Monthly", 3, B954="Every 3 Months", 4, B954="Quarterly", 5, B954="Annually", 6)</f>
        <v>3</v>
      </c>
    </row>
    <row r="955" spans="1:4" x14ac:dyDescent="0.2">
      <c r="A955" t="s">
        <v>25</v>
      </c>
      <c r="B955" t="s">
        <v>57</v>
      </c>
      <c r="C955" s="73">
        <f t="shared" si="14"/>
        <v>1</v>
      </c>
      <c r="D955" s="73" cm="1">
        <f t="array" ref="D955">_xlfn.IFS(B955= "Bi-weekly", 0,  B955="Weekly", 1, B955="Fortnightly", 2, B955="Monthly", 3, B955="Every 3 Months", 4, B955="Quarterly", 5, B955="Annually", 6)</f>
        <v>5</v>
      </c>
    </row>
    <row r="956" spans="1:4" x14ac:dyDescent="0.2">
      <c r="A956" t="s">
        <v>25</v>
      </c>
      <c r="B956" t="s">
        <v>96</v>
      </c>
      <c r="C956" s="73">
        <f t="shared" si="14"/>
        <v>1</v>
      </c>
      <c r="D956" s="73" cm="1">
        <f t="array" ref="D956">_xlfn.IFS(B956= "Bi-weekly", 0,  B956="Weekly", 1, B956="Fortnightly", 2, B956="Monthly", 3, B956="Every 3 Months", 4, B956="Quarterly", 5, B956="Annually", 6)</f>
        <v>4</v>
      </c>
    </row>
    <row r="957" spans="1:4" x14ac:dyDescent="0.2">
      <c r="A957" t="s">
        <v>25</v>
      </c>
      <c r="B957" t="s">
        <v>87</v>
      </c>
      <c r="C957" s="73">
        <f t="shared" si="14"/>
        <v>1</v>
      </c>
      <c r="D957" s="73" cm="1">
        <f t="array" ref="D957">_xlfn.IFS(B957= "Bi-weekly", 0,  B957="Weekly", 1, B957="Fortnightly", 2, B957="Monthly", 3, B957="Every 3 Months", 4, B957="Quarterly", 5, B957="Annually", 6)</f>
        <v>3</v>
      </c>
    </row>
    <row r="958" spans="1:4" x14ac:dyDescent="0.2">
      <c r="A958" t="s">
        <v>25</v>
      </c>
      <c r="B958" t="s">
        <v>57</v>
      </c>
      <c r="C958" s="73">
        <f t="shared" si="14"/>
        <v>1</v>
      </c>
      <c r="D958" s="73" cm="1">
        <f t="array" ref="D958">_xlfn.IFS(B958= "Bi-weekly", 0,  B958="Weekly", 1, B958="Fortnightly", 2, B958="Monthly", 3, B958="Every 3 Months", 4, B958="Quarterly", 5, B958="Annually", 6)</f>
        <v>5</v>
      </c>
    </row>
    <row r="959" spans="1:4" x14ac:dyDescent="0.2">
      <c r="A959" t="s">
        <v>25</v>
      </c>
      <c r="B959" t="s">
        <v>57</v>
      </c>
      <c r="C959" s="73">
        <f t="shared" si="14"/>
        <v>1</v>
      </c>
      <c r="D959" s="73" cm="1">
        <f t="array" ref="D959">_xlfn.IFS(B959= "Bi-weekly", 0,  B959="Weekly", 1, B959="Fortnightly", 2, B959="Monthly", 3, B959="Every 3 Months", 4, B959="Quarterly", 5, B959="Annually", 6)</f>
        <v>5</v>
      </c>
    </row>
    <row r="960" spans="1:4" x14ac:dyDescent="0.2">
      <c r="A960" t="s">
        <v>25</v>
      </c>
      <c r="B960" t="s">
        <v>75</v>
      </c>
      <c r="C960" s="73">
        <f t="shared" si="14"/>
        <v>1</v>
      </c>
      <c r="D960" s="73" cm="1">
        <f t="array" ref="D960">_xlfn.IFS(B960= "Bi-weekly", 0,  B960="Weekly", 1, B960="Fortnightly", 2, B960="Monthly", 3, B960="Every 3 Months", 4, B960="Quarterly", 5, B960="Annually", 6)</f>
        <v>0</v>
      </c>
    </row>
    <row r="961" spans="1:4" x14ac:dyDescent="0.2">
      <c r="A961" t="s">
        <v>25</v>
      </c>
      <c r="B961" t="s">
        <v>28</v>
      </c>
      <c r="C961" s="73">
        <f t="shared" si="14"/>
        <v>1</v>
      </c>
      <c r="D961" s="73" cm="1">
        <f t="array" ref="D961">_xlfn.IFS(B961= "Bi-weekly", 0,  B961="Weekly", 1, B961="Fortnightly", 2, B961="Monthly", 3, B961="Every 3 Months", 4, B961="Quarterly", 5, B961="Annually", 6)</f>
        <v>2</v>
      </c>
    </row>
    <row r="962" spans="1:4" x14ac:dyDescent="0.2">
      <c r="A962" t="s">
        <v>25</v>
      </c>
      <c r="B962" t="s">
        <v>57</v>
      </c>
      <c r="C962" s="73">
        <f t="shared" si="14"/>
        <v>1</v>
      </c>
      <c r="D962" s="73" cm="1">
        <f t="array" ref="D962">_xlfn.IFS(B962= "Bi-weekly", 0,  B962="Weekly", 1, B962="Fortnightly", 2, B962="Monthly", 3, B962="Every 3 Months", 4, B962="Quarterly", 5, B962="Annually", 6)</f>
        <v>5</v>
      </c>
    </row>
    <row r="963" spans="1:4" x14ac:dyDescent="0.2">
      <c r="A963" t="s">
        <v>25</v>
      </c>
      <c r="B963" t="s">
        <v>57</v>
      </c>
      <c r="C963" s="73">
        <f t="shared" ref="C963:C1026" si="15">IF(A963 = "Yes", 1,0)</f>
        <v>1</v>
      </c>
      <c r="D963" s="73" cm="1">
        <f t="array" ref="D963">_xlfn.IFS(B963= "Bi-weekly", 0,  B963="Weekly", 1, B963="Fortnightly", 2, B963="Monthly", 3, B963="Every 3 Months", 4, B963="Quarterly", 5, B963="Annually", 6)</f>
        <v>5</v>
      </c>
    </row>
    <row r="964" spans="1:4" x14ac:dyDescent="0.2">
      <c r="A964" t="s">
        <v>25</v>
      </c>
      <c r="B964" t="s">
        <v>28</v>
      </c>
      <c r="C964" s="73">
        <f t="shared" si="15"/>
        <v>1</v>
      </c>
      <c r="D964" s="73" cm="1">
        <f t="array" ref="D964">_xlfn.IFS(B964= "Bi-weekly", 0,  B964="Weekly", 1, B964="Fortnightly", 2, B964="Monthly", 3, B964="Every 3 Months", 4, B964="Quarterly", 5, B964="Annually", 6)</f>
        <v>2</v>
      </c>
    </row>
    <row r="965" spans="1:4" x14ac:dyDescent="0.2">
      <c r="A965" t="s">
        <v>25</v>
      </c>
      <c r="B965" t="s">
        <v>39</v>
      </c>
      <c r="C965" s="73">
        <f t="shared" si="15"/>
        <v>1</v>
      </c>
      <c r="D965" s="73" cm="1">
        <f t="array" ref="D965">_xlfn.IFS(B965= "Bi-weekly", 0,  B965="Weekly", 1, B965="Fortnightly", 2, B965="Monthly", 3, B965="Every 3 Months", 4, B965="Quarterly", 5, B965="Annually", 6)</f>
        <v>1</v>
      </c>
    </row>
    <row r="966" spans="1:4" x14ac:dyDescent="0.2">
      <c r="A966" t="s">
        <v>25</v>
      </c>
      <c r="B966" t="s">
        <v>75</v>
      </c>
      <c r="C966" s="73">
        <f t="shared" si="15"/>
        <v>1</v>
      </c>
      <c r="D966" s="73" cm="1">
        <f t="array" ref="D966">_xlfn.IFS(B966= "Bi-weekly", 0,  B966="Weekly", 1, B966="Fortnightly", 2, B966="Monthly", 3, B966="Every 3 Months", 4, B966="Quarterly", 5, B966="Annually", 6)</f>
        <v>0</v>
      </c>
    </row>
    <row r="967" spans="1:4" x14ac:dyDescent="0.2">
      <c r="A967" t="s">
        <v>25</v>
      </c>
      <c r="B967" t="s">
        <v>48</v>
      </c>
      <c r="C967" s="73">
        <f t="shared" si="15"/>
        <v>1</v>
      </c>
      <c r="D967" s="73" cm="1">
        <f t="array" ref="D967">_xlfn.IFS(B967= "Bi-weekly", 0,  B967="Weekly", 1, B967="Fortnightly", 2, B967="Monthly", 3, B967="Every 3 Months", 4, B967="Quarterly", 5, B967="Annually", 6)</f>
        <v>6</v>
      </c>
    </row>
    <row r="968" spans="1:4" x14ac:dyDescent="0.2">
      <c r="A968" t="s">
        <v>25</v>
      </c>
      <c r="B968" t="s">
        <v>48</v>
      </c>
      <c r="C968" s="73">
        <f t="shared" si="15"/>
        <v>1</v>
      </c>
      <c r="D968" s="73" cm="1">
        <f t="array" ref="D968">_xlfn.IFS(B968= "Bi-weekly", 0,  B968="Weekly", 1, B968="Fortnightly", 2, B968="Monthly", 3, B968="Every 3 Months", 4, B968="Quarterly", 5, B968="Annually", 6)</f>
        <v>6</v>
      </c>
    </row>
    <row r="969" spans="1:4" x14ac:dyDescent="0.2">
      <c r="A969" t="s">
        <v>25</v>
      </c>
      <c r="B969" t="s">
        <v>39</v>
      </c>
      <c r="C969" s="73">
        <f t="shared" si="15"/>
        <v>1</v>
      </c>
      <c r="D969" s="73" cm="1">
        <f t="array" ref="D969">_xlfn.IFS(B969= "Bi-weekly", 0,  B969="Weekly", 1, B969="Fortnightly", 2, B969="Monthly", 3, B969="Every 3 Months", 4, B969="Quarterly", 5, B969="Annually", 6)</f>
        <v>1</v>
      </c>
    </row>
    <row r="970" spans="1:4" x14ac:dyDescent="0.2">
      <c r="A970" t="s">
        <v>25</v>
      </c>
      <c r="B970" t="s">
        <v>57</v>
      </c>
      <c r="C970" s="73">
        <f t="shared" si="15"/>
        <v>1</v>
      </c>
      <c r="D970" s="73" cm="1">
        <f t="array" ref="D970">_xlfn.IFS(B970= "Bi-weekly", 0,  B970="Weekly", 1, B970="Fortnightly", 2, B970="Monthly", 3, B970="Every 3 Months", 4, B970="Quarterly", 5, B970="Annually", 6)</f>
        <v>5</v>
      </c>
    </row>
    <row r="971" spans="1:4" x14ac:dyDescent="0.2">
      <c r="A971" t="s">
        <v>25</v>
      </c>
      <c r="B971" t="s">
        <v>87</v>
      </c>
      <c r="C971" s="73">
        <f t="shared" si="15"/>
        <v>1</v>
      </c>
      <c r="D971" s="73" cm="1">
        <f t="array" ref="D971">_xlfn.IFS(B971= "Bi-weekly", 0,  B971="Weekly", 1, B971="Fortnightly", 2, B971="Monthly", 3, B971="Every 3 Months", 4, B971="Quarterly", 5, B971="Annually", 6)</f>
        <v>3</v>
      </c>
    </row>
    <row r="972" spans="1:4" x14ac:dyDescent="0.2">
      <c r="A972" t="s">
        <v>25</v>
      </c>
      <c r="B972" t="s">
        <v>87</v>
      </c>
      <c r="C972" s="73">
        <f t="shared" si="15"/>
        <v>1</v>
      </c>
      <c r="D972" s="73" cm="1">
        <f t="array" ref="D972">_xlfn.IFS(B972= "Bi-weekly", 0,  B972="Weekly", 1, B972="Fortnightly", 2, B972="Monthly", 3, B972="Every 3 Months", 4, B972="Quarterly", 5, B972="Annually", 6)</f>
        <v>3</v>
      </c>
    </row>
    <row r="973" spans="1:4" x14ac:dyDescent="0.2">
      <c r="A973" t="s">
        <v>25</v>
      </c>
      <c r="B973" t="s">
        <v>39</v>
      </c>
      <c r="C973" s="73">
        <f t="shared" si="15"/>
        <v>1</v>
      </c>
      <c r="D973" s="73" cm="1">
        <f t="array" ref="D973">_xlfn.IFS(B973= "Bi-weekly", 0,  B973="Weekly", 1, B973="Fortnightly", 2, B973="Monthly", 3, B973="Every 3 Months", 4, B973="Quarterly", 5, B973="Annually", 6)</f>
        <v>1</v>
      </c>
    </row>
    <row r="974" spans="1:4" x14ac:dyDescent="0.2">
      <c r="A974" t="s">
        <v>25</v>
      </c>
      <c r="B974" t="s">
        <v>39</v>
      </c>
      <c r="C974" s="73">
        <f t="shared" si="15"/>
        <v>1</v>
      </c>
      <c r="D974" s="73" cm="1">
        <f t="array" ref="D974">_xlfn.IFS(B974= "Bi-weekly", 0,  B974="Weekly", 1, B974="Fortnightly", 2, B974="Monthly", 3, B974="Every 3 Months", 4, B974="Quarterly", 5, B974="Annually", 6)</f>
        <v>1</v>
      </c>
    </row>
    <row r="975" spans="1:4" x14ac:dyDescent="0.2">
      <c r="A975" t="s">
        <v>25</v>
      </c>
      <c r="B975" t="s">
        <v>57</v>
      </c>
      <c r="C975" s="73">
        <f t="shared" si="15"/>
        <v>1</v>
      </c>
      <c r="D975" s="73" cm="1">
        <f t="array" ref="D975">_xlfn.IFS(B975= "Bi-weekly", 0,  B975="Weekly", 1, B975="Fortnightly", 2, B975="Monthly", 3, B975="Every 3 Months", 4, B975="Quarterly", 5, B975="Annually", 6)</f>
        <v>5</v>
      </c>
    </row>
    <row r="976" spans="1:4" x14ac:dyDescent="0.2">
      <c r="A976" t="s">
        <v>25</v>
      </c>
      <c r="B976" t="s">
        <v>87</v>
      </c>
      <c r="C976" s="73">
        <f t="shared" si="15"/>
        <v>1</v>
      </c>
      <c r="D976" s="73" cm="1">
        <f t="array" ref="D976">_xlfn.IFS(B976= "Bi-weekly", 0,  B976="Weekly", 1, B976="Fortnightly", 2, B976="Monthly", 3, B976="Every 3 Months", 4, B976="Quarterly", 5, B976="Annually", 6)</f>
        <v>3</v>
      </c>
    </row>
    <row r="977" spans="1:4" x14ac:dyDescent="0.2">
      <c r="A977" t="s">
        <v>25</v>
      </c>
      <c r="B977" t="s">
        <v>39</v>
      </c>
      <c r="C977" s="73">
        <f t="shared" si="15"/>
        <v>1</v>
      </c>
      <c r="D977" s="73" cm="1">
        <f t="array" ref="D977">_xlfn.IFS(B977= "Bi-weekly", 0,  B977="Weekly", 1, B977="Fortnightly", 2, B977="Monthly", 3, B977="Every 3 Months", 4, B977="Quarterly", 5, B977="Annually", 6)</f>
        <v>1</v>
      </c>
    </row>
    <row r="978" spans="1:4" x14ac:dyDescent="0.2">
      <c r="A978" t="s">
        <v>25</v>
      </c>
      <c r="B978" t="s">
        <v>96</v>
      </c>
      <c r="C978" s="73">
        <f t="shared" si="15"/>
        <v>1</v>
      </c>
      <c r="D978" s="73" cm="1">
        <f t="array" ref="D978">_xlfn.IFS(B978= "Bi-weekly", 0,  B978="Weekly", 1, B978="Fortnightly", 2, B978="Monthly", 3, B978="Every 3 Months", 4, B978="Quarterly", 5, B978="Annually", 6)</f>
        <v>4</v>
      </c>
    </row>
    <row r="979" spans="1:4" x14ac:dyDescent="0.2">
      <c r="A979" t="s">
        <v>25</v>
      </c>
      <c r="B979" t="s">
        <v>75</v>
      </c>
      <c r="C979" s="73">
        <f t="shared" si="15"/>
        <v>1</v>
      </c>
      <c r="D979" s="73" cm="1">
        <f t="array" ref="D979">_xlfn.IFS(B979= "Bi-weekly", 0,  B979="Weekly", 1, B979="Fortnightly", 2, B979="Monthly", 3, B979="Every 3 Months", 4, B979="Quarterly", 5, B979="Annually", 6)</f>
        <v>0</v>
      </c>
    </row>
    <row r="980" spans="1:4" x14ac:dyDescent="0.2">
      <c r="A980" t="s">
        <v>25</v>
      </c>
      <c r="B980" t="s">
        <v>39</v>
      </c>
      <c r="C980" s="73">
        <f t="shared" si="15"/>
        <v>1</v>
      </c>
      <c r="D980" s="73" cm="1">
        <f t="array" ref="D980">_xlfn.IFS(B980= "Bi-weekly", 0,  B980="Weekly", 1, B980="Fortnightly", 2, B980="Monthly", 3, B980="Every 3 Months", 4, B980="Quarterly", 5, B980="Annually", 6)</f>
        <v>1</v>
      </c>
    </row>
    <row r="981" spans="1:4" x14ac:dyDescent="0.2">
      <c r="A981" t="s">
        <v>25</v>
      </c>
      <c r="B981" t="s">
        <v>87</v>
      </c>
      <c r="C981" s="73">
        <f t="shared" si="15"/>
        <v>1</v>
      </c>
      <c r="D981" s="73" cm="1">
        <f t="array" ref="D981">_xlfn.IFS(B981= "Bi-weekly", 0,  B981="Weekly", 1, B981="Fortnightly", 2, B981="Monthly", 3, B981="Every 3 Months", 4, B981="Quarterly", 5, B981="Annually", 6)</f>
        <v>3</v>
      </c>
    </row>
    <row r="982" spans="1:4" x14ac:dyDescent="0.2">
      <c r="A982" t="s">
        <v>25</v>
      </c>
      <c r="B982" t="s">
        <v>96</v>
      </c>
      <c r="C982" s="73">
        <f t="shared" si="15"/>
        <v>1</v>
      </c>
      <c r="D982" s="73" cm="1">
        <f t="array" ref="D982">_xlfn.IFS(B982= "Bi-weekly", 0,  B982="Weekly", 1, B982="Fortnightly", 2, B982="Monthly", 3, B982="Every 3 Months", 4, B982="Quarterly", 5, B982="Annually", 6)</f>
        <v>4</v>
      </c>
    </row>
    <row r="983" spans="1:4" x14ac:dyDescent="0.2">
      <c r="A983" t="s">
        <v>25</v>
      </c>
      <c r="B983" t="s">
        <v>57</v>
      </c>
      <c r="C983" s="73">
        <f t="shared" si="15"/>
        <v>1</v>
      </c>
      <c r="D983" s="73" cm="1">
        <f t="array" ref="D983">_xlfn.IFS(B983= "Bi-weekly", 0,  B983="Weekly", 1, B983="Fortnightly", 2, B983="Monthly", 3, B983="Every 3 Months", 4, B983="Quarterly", 5, B983="Annually", 6)</f>
        <v>5</v>
      </c>
    </row>
    <row r="984" spans="1:4" x14ac:dyDescent="0.2">
      <c r="A984" t="s">
        <v>25</v>
      </c>
      <c r="B984" t="s">
        <v>87</v>
      </c>
      <c r="C984" s="73">
        <f t="shared" si="15"/>
        <v>1</v>
      </c>
      <c r="D984" s="73" cm="1">
        <f t="array" ref="D984">_xlfn.IFS(B984= "Bi-weekly", 0,  B984="Weekly", 1, B984="Fortnightly", 2, B984="Monthly", 3, B984="Every 3 Months", 4, B984="Quarterly", 5, B984="Annually", 6)</f>
        <v>3</v>
      </c>
    </row>
    <row r="985" spans="1:4" x14ac:dyDescent="0.2">
      <c r="A985" t="s">
        <v>25</v>
      </c>
      <c r="B985" t="s">
        <v>75</v>
      </c>
      <c r="C985" s="73">
        <f t="shared" si="15"/>
        <v>1</v>
      </c>
      <c r="D985" s="73" cm="1">
        <f t="array" ref="D985">_xlfn.IFS(B985= "Bi-weekly", 0,  B985="Weekly", 1, B985="Fortnightly", 2, B985="Monthly", 3, B985="Every 3 Months", 4, B985="Quarterly", 5, B985="Annually", 6)</f>
        <v>0</v>
      </c>
    </row>
    <row r="986" spans="1:4" x14ac:dyDescent="0.2">
      <c r="A986" t="s">
        <v>25</v>
      </c>
      <c r="B986" t="s">
        <v>75</v>
      </c>
      <c r="C986" s="73">
        <f t="shared" si="15"/>
        <v>1</v>
      </c>
      <c r="D986" s="73" cm="1">
        <f t="array" ref="D986">_xlfn.IFS(B986= "Bi-weekly", 0,  B986="Weekly", 1, B986="Fortnightly", 2, B986="Monthly", 3, B986="Every 3 Months", 4, B986="Quarterly", 5, B986="Annually", 6)</f>
        <v>0</v>
      </c>
    </row>
    <row r="987" spans="1:4" x14ac:dyDescent="0.2">
      <c r="A987" t="s">
        <v>25</v>
      </c>
      <c r="B987" t="s">
        <v>48</v>
      </c>
      <c r="C987" s="73">
        <f t="shared" si="15"/>
        <v>1</v>
      </c>
      <c r="D987" s="73" cm="1">
        <f t="array" ref="D987">_xlfn.IFS(B987= "Bi-weekly", 0,  B987="Weekly", 1, B987="Fortnightly", 2, B987="Monthly", 3, B987="Every 3 Months", 4, B987="Quarterly", 5, B987="Annually", 6)</f>
        <v>6</v>
      </c>
    </row>
    <row r="988" spans="1:4" x14ac:dyDescent="0.2">
      <c r="A988" t="s">
        <v>25</v>
      </c>
      <c r="B988" t="s">
        <v>87</v>
      </c>
      <c r="C988" s="73">
        <f t="shared" si="15"/>
        <v>1</v>
      </c>
      <c r="D988" s="73" cm="1">
        <f t="array" ref="D988">_xlfn.IFS(B988= "Bi-weekly", 0,  B988="Weekly", 1, B988="Fortnightly", 2, B988="Monthly", 3, B988="Every 3 Months", 4, B988="Quarterly", 5, B988="Annually", 6)</f>
        <v>3</v>
      </c>
    </row>
    <row r="989" spans="1:4" x14ac:dyDescent="0.2">
      <c r="A989" t="s">
        <v>25</v>
      </c>
      <c r="B989" t="s">
        <v>39</v>
      </c>
      <c r="C989" s="73">
        <f t="shared" si="15"/>
        <v>1</v>
      </c>
      <c r="D989" s="73" cm="1">
        <f t="array" ref="D989">_xlfn.IFS(B989= "Bi-weekly", 0,  B989="Weekly", 1, B989="Fortnightly", 2, B989="Monthly", 3, B989="Every 3 Months", 4, B989="Quarterly", 5, B989="Annually", 6)</f>
        <v>1</v>
      </c>
    </row>
    <row r="990" spans="1:4" x14ac:dyDescent="0.2">
      <c r="A990" t="s">
        <v>25</v>
      </c>
      <c r="B990" t="s">
        <v>28</v>
      </c>
      <c r="C990" s="73">
        <f t="shared" si="15"/>
        <v>1</v>
      </c>
      <c r="D990" s="73" cm="1">
        <f t="array" ref="D990">_xlfn.IFS(B990= "Bi-weekly", 0,  B990="Weekly", 1, B990="Fortnightly", 2, B990="Monthly", 3, B990="Every 3 Months", 4, B990="Quarterly", 5, B990="Annually", 6)</f>
        <v>2</v>
      </c>
    </row>
    <row r="991" spans="1:4" x14ac:dyDescent="0.2">
      <c r="A991" t="s">
        <v>25</v>
      </c>
      <c r="B991" t="s">
        <v>87</v>
      </c>
      <c r="C991" s="73">
        <f t="shared" si="15"/>
        <v>1</v>
      </c>
      <c r="D991" s="73" cm="1">
        <f t="array" ref="D991">_xlfn.IFS(B991= "Bi-weekly", 0,  B991="Weekly", 1, B991="Fortnightly", 2, B991="Monthly", 3, B991="Every 3 Months", 4, B991="Quarterly", 5, B991="Annually", 6)</f>
        <v>3</v>
      </c>
    </row>
    <row r="992" spans="1:4" x14ac:dyDescent="0.2">
      <c r="A992" t="s">
        <v>25</v>
      </c>
      <c r="B992" t="s">
        <v>39</v>
      </c>
      <c r="C992" s="73">
        <f t="shared" si="15"/>
        <v>1</v>
      </c>
      <c r="D992" s="73" cm="1">
        <f t="array" ref="D992">_xlfn.IFS(B992= "Bi-weekly", 0,  B992="Weekly", 1, B992="Fortnightly", 2, B992="Monthly", 3, B992="Every 3 Months", 4, B992="Quarterly", 5, B992="Annually", 6)</f>
        <v>1</v>
      </c>
    </row>
    <row r="993" spans="1:4" x14ac:dyDescent="0.2">
      <c r="A993" t="s">
        <v>25</v>
      </c>
      <c r="B993" t="s">
        <v>75</v>
      </c>
      <c r="C993" s="73">
        <f t="shared" si="15"/>
        <v>1</v>
      </c>
      <c r="D993" s="73" cm="1">
        <f t="array" ref="D993">_xlfn.IFS(B993= "Bi-weekly", 0,  B993="Weekly", 1, B993="Fortnightly", 2, B993="Monthly", 3, B993="Every 3 Months", 4, B993="Quarterly", 5, B993="Annually", 6)</f>
        <v>0</v>
      </c>
    </row>
    <row r="994" spans="1:4" x14ac:dyDescent="0.2">
      <c r="A994" t="s">
        <v>25</v>
      </c>
      <c r="B994" t="s">
        <v>39</v>
      </c>
      <c r="C994" s="73">
        <f t="shared" si="15"/>
        <v>1</v>
      </c>
      <c r="D994" s="73" cm="1">
        <f t="array" ref="D994">_xlfn.IFS(B994= "Bi-weekly", 0,  B994="Weekly", 1, B994="Fortnightly", 2, B994="Monthly", 3, B994="Every 3 Months", 4, B994="Quarterly", 5, B994="Annually", 6)</f>
        <v>1</v>
      </c>
    </row>
    <row r="995" spans="1:4" x14ac:dyDescent="0.2">
      <c r="A995" t="s">
        <v>25</v>
      </c>
      <c r="B995" t="s">
        <v>39</v>
      </c>
      <c r="C995" s="73">
        <f t="shared" si="15"/>
        <v>1</v>
      </c>
      <c r="D995" s="73" cm="1">
        <f t="array" ref="D995">_xlfn.IFS(B995= "Bi-weekly", 0,  B995="Weekly", 1, B995="Fortnightly", 2, B995="Monthly", 3, B995="Every 3 Months", 4, B995="Quarterly", 5, B995="Annually", 6)</f>
        <v>1</v>
      </c>
    </row>
    <row r="996" spans="1:4" x14ac:dyDescent="0.2">
      <c r="A996" t="s">
        <v>25</v>
      </c>
      <c r="B996" t="s">
        <v>87</v>
      </c>
      <c r="C996" s="73">
        <f t="shared" si="15"/>
        <v>1</v>
      </c>
      <c r="D996" s="73" cm="1">
        <f t="array" ref="D996">_xlfn.IFS(B996= "Bi-weekly", 0,  B996="Weekly", 1, B996="Fortnightly", 2, B996="Monthly", 3, B996="Every 3 Months", 4, B996="Quarterly", 5, B996="Annually", 6)</f>
        <v>3</v>
      </c>
    </row>
    <row r="997" spans="1:4" x14ac:dyDescent="0.2">
      <c r="A997" t="s">
        <v>25</v>
      </c>
      <c r="B997" t="s">
        <v>39</v>
      </c>
      <c r="C997" s="73">
        <f t="shared" si="15"/>
        <v>1</v>
      </c>
      <c r="D997" s="73" cm="1">
        <f t="array" ref="D997">_xlfn.IFS(B997= "Bi-weekly", 0,  B997="Weekly", 1, B997="Fortnightly", 2, B997="Monthly", 3, B997="Every 3 Months", 4, B997="Quarterly", 5, B997="Annually", 6)</f>
        <v>1</v>
      </c>
    </row>
    <row r="998" spans="1:4" x14ac:dyDescent="0.2">
      <c r="A998" t="s">
        <v>25</v>
      </c>
      <c r="B998" t="s">
        <v>57</v>
      </c>
      <c r="C998" s="73">
        <f t="shared" si="15"/>
        <v>1</v>
      </c>
      <c r="D998" s="73" cm="1">
        <f t="array" ref="D998">_xlfn.IFS(B998= "Bi-weekly", 0,  B998="Weekly", 1, B998="Fortnightly", 2, B998="Monthly", 3, B998="Every 3 Months", 4, B998="Quarterly", 5, B998="Annually", 6)</f>
        <v>5</v>
      </c>
    </row>
    <row r="999" spans="1:4" x14ac:dyDescent="0.2">
      <c r="A999" t="s">
        <v>25</v>
      </c>
      <c r="B999" t="s">
        <v>28</v>
      </c>
      <c r="C999" s="73">
        <f t="shared" si="15"/>
        <v>1</v>
      </c>
      <c r="D999" s="73" cm="1">
        <f t="array" ref="D999">_xlfn.IFS(B999= "Bi-weekly", 0,  B999="Weekly", 1, B999="Fortnightly", 2, B999="Monthly", 3, B999="Every 3 Months", 4, B999="Quarterly", 5, B999="Annually", 6)</f>
        <v>2</v>
      </c>
    </row>
    <row r="1000" spans="1:4" x14ac:dyDescent="0.2">
      <c r="A1000" t="s">
        <v>25</v>
      </c>
      <c r="B1000" t="s">
        <v>75</v>
      </c>
      <c r="C1000" s="73">
        <f t="shared" si="15"/>
        <v>1</v>
      </c>
      <c r="D1000" s="73" cm="1">
        <f t="array" ref="D1000">_xlfn.IFS(B1000= "Bi-weekly", 0,  B1000="Weekly", 1, B1000="Fortnightly", 2, B1000="Monthly", 3, B1000="Every 3 Months", 4, B1000="Quarterly", 5, B1000="Annually", 6)</f>
        <v>0</v>
      </c>
    </row>
    <row r="1001" spans="1:4" x14ac:dyDescent="0.2">
      <c r="A1001" t="s">
        <v>25</v>
      </c>
      <c r="B1001" t="s">
        <v>87</v>
      </c>
      <c r="C1001" s="73">
        <f t="shared" si="15"/>
        <v>1</v>
      </c>
      <c r="D1001" s="73" cm="1">
        <f t="array" ref="D1001">_xlfn.IFS(B1001= "Bi-weekly", 0,  B1001="Weekly", 1, B1001="Fortnightly", 2, B1001="Monthly", 3, B1001="Every 3 Months", 4, B1001="Quarterly", 5, B1001="Annually", 6)</f>
        <v>3</v>
      </c>
    </row>
    <row r="1002" spans="1:4" x14ac:dyDescent="0.2">
      <c r="A1002" t="s">
        <v>25</v>
      </c>
      <c r="B1002" t="s">
        <v>75</v>
      </c>
      <c r="C1002" s="73">
        <f t="shared" si="15"/>
        <v>1</v>
      </c>
      <c r="D1002" s="73" cm="1">
        <f t="array" ref="D1002">_xlfn.IFS(B1002= "Bi-weekly", 0,  B1002="Weekly", 1, B1002="Fortnightly", 2, B1002="Monthly", 3, B1002="Every 3 Months", 4, B1002="Quarterly", 5, B1002="Annually", 6)</f>
        <v>0</v>
      </c>
    </row>
    <row r="1003" spans="1:4" x14ac:dyDescent="0.2">
      <c r="A1003" t="s">
        <v>25</v>
      </c>
      <c r="B1003" t="s">
        <v>28</v>
      </c>
      <c r="C1003" s="73">
        <f t="shared" si="15"/>
        <v>1</v>
      </c>
      <c r="D1003" s="73" cm="1">
        <f t="array" ref="D1003">_xlfn.IFS(B1003= "Bi-weekly", 0,  B1003="Weekly", 1, B1003="Fortnightly", 2, B1003="Monthly", 3, B1003="Every 3 Months", 4, B1003="Quarterly", 5, B1003="Annually", 6)</f>
        <v>2</v>
      </c>
    </row>
    <row r="1004" spans="1:4" x14ac:dyDescent="0.2">
      <c r="A1004" t="s">
        <v>25</v>
      </c>
      <c r="B1004" t="s">
        <v>75</v>
      </c>
      <c r="C1004" s="73">
        <f t="shared" si="15"/>
        <v>1</v>
      </c>
      <c r="D1004" s="73" cm="1">
        <f t="array" ref="D1004">_xlfn.IFS(B1004= "Bi-weekly", 0,  B1004="Weekly", 1, B1004="Fortnightly", 2, B1004="Monthly", 3, B1004="Every 3 Months", 4, B1004="Quarterly", 5, B1004="Annually", 6)</f>
        <v>0</v>
      </c>
    </row>
    <row r="1005" spans="1:4" x14ac:dyDescent="0.2">
      <c r="A1005" t="s">
        <v>25</v>
      </c>
      <c r="B1005" t="s">
        <v>75</v>
      </c>
      <c r="C1005" s="73">
        <f t="shared" si="15"/>
        <v>1</v>
      </c>
      <c r="D1005" s="73" cm="1">
        <f t="array" ref="D1005">_xlfn.IFS(B1005= "Bi-weekly", 0,  B1005="Weekly", 1, B1005="Fortnightly", 2, B1005="Monthly", 3, B1005="Every 3 Months", 4, B1005="Quarterly", 5, B1005="Annually", 6)</f>
        <v>0</v>
      </c>
    </row>
    <row r="1006" spans="1:4" x14ac:dyDescent="0.2">
      <c r="A1006" t="s">
        <v>25</v>
      </c>
      <c r="B1006" t="s">
        <v>48</v>
      </c>
      <c r="C1006" s="73">
        <f t="shared" si="15"/>
        <v>1</v>
      </c>
      <c r="D1006" s="73" cm="1">
        <f t="array" ref="D1006">_xlfn.IFS(B1006= "Bi-weekly", 0,  B1006="Weekly", 1, B1006="Fortnightly", 2, B1006="Monthly", 3, B1006="Every 3 Months", 4, B1006="Quarterly", 5, B1006="Annually", 6)</f>
        <v>6</v>
      </c>
    </row>
    <row r="1007" spans="1:4" x14ac:dyDescent="0.2">
      <c r="A1007" t="s">
        <v>25</v>
      </c>
      <c r="B1007" t="s">
        <v>75</v>
      </c>
      <c r="C1007" s="73">
        <f t="shared" si="15"/>
        <v>1</v>
      </c>
      <c r="D1007" s="73" cm="1">
        <f t="array" ref="D1007">_xlfn.IFS(B1007= "Bi-weekly", 0,  B1007="Weekly", 1, B1007="Fortnightly", 2, B1007="Monthly", 3, B1007="Every 3 Months", 4, B1007="Quarterly", 5, B1007="Annually", 6)</f>
        <v>0</v>
      </c>
    </row>
    <row r="1008" spans="1:4" x14ac:dyDescent="0.2">
      <c r="A1008" t="s">
        <v>25</v>
      </c>
      <c r="B1008" t="s">
        <v>57</v>
      </c>
      <c r="C1008" s="73">
        <f t="shared" si="15"/>
        <v>1</v>
      </c>
      <c r="D1008" s="73" cm="1">
        <f t="array" ref="D1008">_xlfn.IFS(B1008= "Bi-weekly", 0,  B1008="Weekly", 1, B1008="Fortnightly", 2, B1008="Monthly", 3, B1008="Every 3 Months", 4, B1008="Quarterly", 5, B1008="Annually", 6)</f>
        <v>5</v>
      </c>
    </row>
    <row r="1009" spans="1:4" x14ac:dyDescent="0.2">
      <c r="A1009" t="s">
        <v>25</v>
      </c>
      <c r="B1009" t="s">
        <v>48</v>
      </c>
      <c r="C1009" s="73">
        <f t="shared" si="15"/>
        <v>1</v>
      </c>
      <c r="D1009" s="73" cm="1">
        <f t="array" ref="D1009">_xlfn.IFS(B1009= "Bi-weekly", 0,  B1009="Weekly", 1, B1009="Fortnightly", 2, B1009="Monthly", 3, B1009="Every 3 Months", 4, B1009="Quarterly", 5, B1009="Annually", 6)</f>
        <v>6</v>
      </c>
    </row>
    <row r="1010" spans="1:4" x14ac:dyDescent="0.2">
      <c r="A1010" t="s">
        <v>25</v>
      </c>
      <c r="B1010" t="s">
        <v>48</v>
      </c>
      <c r="C1010" s="73">
        <f t="shared" si="15"/>
        <v>1</v>
      </c>
      <c r="D1010" s="73" cm="1">
        <f t="array" ref="D1010">_xlfn.IFS(B1010= "Bi-weekly", 0,  B1010="Weekly", 1, B1010="Fortnightly", 2, B1010="Monthly", 3, B1010="Every 3 Months", 4, B1010="Quarterly", 5, B1010="Annually", 6)</f>
        <v>6</v>
      </c>
    </row>
    <row r="1011" spans="1:4" x14ac:dyDescent="0.2">
      <c r="A1011" t="s">
        <v>25</v>
      </c>
      <c r="B1011" t="s">
        <v>48</v>
      </c>
      <c r="C1011" s="73">
        <f t="shared" si="15"/>
        <v>1</v>
      </c>
      <c r="D1011" s="73" cm="1">
        <f t="array" ref="D1011">_xlfn.IFS(B1011= "Bi-weekly", 0,  B1011="Weekly", 1, B1011="Fortnightly", 2, B1011="Monthly", 3, B1011="Every 3 Months", 4, B1011="Quarterly", 5, B1011="Annually", 6)</f>
        <v>6</v>
      </c>
    </row>
    <row r="1012" spans="1:4" x14ac:dyDescent="0.2">
      <c r="A1012" t="s">
        <v>25</v>
      </c>
      <c r="B1012" t="s">
        <v>28</v>
      </c>
      <c r="C1012" s="73">
        <f t="shared" si="15"/>
        <v>1</v>
      </c>
      <c r="D1012" s="73" cm="1">
        <f t="array" ref="D1012">_xlfn.IFS(B1012= "Bi-weekly", 0,  B1012="Weekly", 1, B1012="Fortnightly", 2, B1012="Monthly", 3, B1012="Every 3 Months", 4, B1012="Quarterly", 5, B1012="Annually", 6)</f>
        <v>2</v>
      </c>
    </row>
    <row r="1013" spans="1:4" x14ac:dyDescent="0.2">
      <c r="A1013" t="s">
        <v>25</v>
      </c>
      <c r="B1013" t="s">
        <v>28</v>
      </c>
      <c r="C1013" s="73">
        <f t="shared" si="15"/>
        <v>1</v>
      </c>
      <c r="D1013" s="73" cm="1">
        <f t="array" ref="D1013">_xlfn.IFS(B1013= "Bi-weekly", 0,  B1013="Weekly", 1, B1013="Fortnightly", 2, B1013="Monthly", 3, B1013="Every 3 Months", 4, B1013="Quarterly", 5, B1013="Annually", 6)</f>
        <v>2</v>
      </c>
    </row>
    <row r="1014" spans="1:4" x14ac:dyDescent="0.2">
      <c r="A1014" t="s">
        <v>25</v>
      </c>
      <c r="B1014" t="s">
        <v>48</v>
      </c>
      <c r="C1014" s="73">
        <f t="shared" si="15"/>
        <v>1</v>
      </c>
      <c r="D1014" s="73" cm="1">
        <f t="array" ref="D1014">_xlfn.IFS(B1014= "Bi-weekly", 0,  B1014="Weekly", 1, B1014="Fortnightly", 2, B1014="Monthly", 3, B1014="Every 3 Months", 4, B1014="Quarterly", 5, B1014="Annually", 6)</f>
        <v>6</v>
      </c>
    </row>
    <row r="1015" spans="1:4" x14ac:dyDescent="0.2">
      <c r="A1015" t="s">
        <v>25</v>
      </c>
      <c r="B1015" t="s">
        <v>75</v>
      </c>
      <c r="C1015" s="73">
        <f t="shared" si="15"/>
        <v>1</v>
      </c>
      <c r="D1015" s="73" cm="1">
        <f t="array" ref="D1015">_xlfn.IFS(B1015= "Bi-weekly", 0,  B1015="Weekly", 1, B1015="Fortnightly", 2, B1015="Monthly", 3, B1015="Every 3 Months", 4, B1015="Quarterly", 5, B1015="Annually", 6)</f>
        <v>0</v>
      </c>
    </row>
    <row r="1016" spans="1:4" x14ac:dyDescent="0.2">
      <c r="A1016" t="s">
        <v>25</v>
      </c>
      <c r="B1016" t="s">
        <v>28</v>
      </c>
      <c r="C1016" s="73">
        <f t="shared" si="15"/>
        <v>1</v>
      </c>
      <c r="D1016" s="73" cm="1">
        <f t="array" ref="D1016">_xlfn.IFS(B1016= "Bi-weekly", 0,  B1016="Weekly", 1, B1016="Fortnightly", 2, B1016="Monthly", 3, B1016="Every 3 Months", 4, B1016="Quarterly", 5, B1016="Annually", 6)</f>
        <v>2</v>
      </c>
    </row>
    <row r="1017" spans="1:4" x14ac:dyDescent="0.2">
      <c r="A1017" t="s">
        <v>25</v>
      </c>
      <c r="B1017" t="s">
        <v>39</v>
      </c>
      <c r="C1017" s="73">
        <f t="shared" si="15"/>
        <v>1</v>
      </c>
      <c r="D1017" s="73" cm="1">
        <f t="array" ref="D1017">_xlfn.IFS(B1017= "Bi-weekly", 0,  B1017="Weekly", 1, B1017="Fortnightly", 2, B1017="Monthly", 3, B1017="Every 3 Months", 4, B1017="Quarterly", 5, B1017="Annually", 6)</f>
        <v>1</v>
      </c>
    </row>
    <row r="1018" spans="1:4" x14ac:dyDescent="0.2">
      <c r="A1018" t="s">
        <v>25</v>
      </c>
      <c r="B1018" t="s">
        <v>96</v>
      </c>
      <c r="C1018" s="73">
        <f t="shared" si="15"/>
        <v>1</v>
      </c>
      <c r="D1018" s="73" cm="1">
        <f t="array" ref="D1018">_xlfn.IFS(B1018= "Bi-weekly", 0,  B1018="Weekly", 1, B1018="Fortnightly", 2, B1018="Monthly", 3, B1018="Every 3 Months", 4, B1018="Quarterly", 5, B1018="Annually", 6)</f>
        <v>4</v>
      </c>
    </row>
    <row r="1019" spans="1:4" x14ac:dyDescent="0.2">
      <c r="A1019" t="s">
        <v>25</v>
      </c>
      <c r="B1019" t="s">
        <v>48</v>
      </c>
      <c r="C1019" s="73">
        <f t="shared" si="15"/>
        <v>1</v>
      </c>
      <c r="D1019" s="73" cm="1">
        <f t="array" ref="D1019">_xlfn.IFS(B1019= "Bi-weekly", 0,  B1019="Weekly", 1, B1019="Fortnightly", 2, B1019="Monthly", 3, B1019="Every 3 Months", 4, B1019="Quarterly", 5, B1019="Annually", 6)</f>
        <v>6</v>
      </c>
    </row>
    <row r="1020" spans="1:4" x14ac:dyDescent="0.2">
      <c r="A1020" t="s">
        <v>25</v>
      </c>
      <c r="B1020" t="s">
        <v>39</v>
      </c>
      <c r="C1020" s="73">
        <f t="shared" si="15"/>
        <v>1</v>
      </c>
      <c r="D1020" s="73" cm="1">
        <f t="array" ref="D1020">_xlfn.IFS(B1020= "Bi-weekly", 0,  B1020="Weekly", 1, B1020="Fortnightly", 2, B1020="Monthly", 3, B1020="Every 3 Months", 4, B1020="Quarterly", 5, B1020="Annually", 6)</f>
        <v>1</v>
      </c>
    </row>
    <row r="1021" spans="1:4" x14ac:dyDescent="0.2">
      <c r="A1021" t="s">
        <v>25</v>
      </c>
      <c r="B1021" t="s">
        <v>75</v>
      </c>
      <c r="C1021" s="73">
        <f t="shared" si="15"/>
        <v>1</v>
      </c>
      <c r="D1021" s="73" cm="1">
        <f t="array" ref="D1021">_xlfn.IFS(B1021= "Bi-weekly", 0,  B1021="Weekly", 1, B1021="Fortnightly", 2, B1021="Monthly", 3, B1021="Every 3 Months", 4, B1021="Quarterly", 5, B1021="Annually", 6)</f>
        <v>0</v>
      </c>
    </row>
    <row r="1022" spans="1:4" x14ac:dyDescent="0.2">
      <c r="A1022" t="s">
        <v>25</v>
      </c>
      <c r="B1022" t="s">
        <v>48</v>
      </c>
      <c r="C1022" s="73">
        <f t="shared" si="15"/>
        <v>1</v>
      </c>
      <c r="D1022" s="73" cm="1">
        <f t="array" ref="D1022">_xlfn.IFS(B1022= "Bi-weekly", 0,  B1022="Weekly", 1, B1022="Fortnightly", 2, B1022="Monthly", 3, B1022="Every 3 Months", 4, B1022="Quarterly", 5, B1022="Annually", 6)</f>
        <v>6</v>
      </c>
    </row>
    <row r="1023" spans="1:4" x14ac:dyDescent="0.2">
      <c r="A1023" t="s">
        <v>25</v>
      </c>
      <c r="B1023" t="s">
        <v>39</v>
      </c>
      <c r="C1023" s="73">
        <f t="shared" si="15"/>
        <v>1</v>
      </c>
      <c r="D1023" s="73" cm="1">
        <f t="array" ref="D1023">_xlfn.IFS(B1023= "Bi-weekly", 0,  B1023="Weekly", 1, B1023="Fortnightly", 2, B1023="Monthly", 3, B1023="Every 3 Months", 4, B1023="Quarterly", 5, B1023="Annually", 6)</f>
        <v>1</v>
      </c>
    </row>
    <row r="1024" spans="1:4" x14ac:dyDescent="0.2">
      <c r="A1024" t="s">
        <v>25</v>
      </c>
      <c r="B1024" t="s">
        <v>48</v>
      </c>
      <c r="C1024" s="73">
        <f t="shared" si="15"/>
        <v>1</v>
      </c>
      <c r="D1024" s="73" cm="1">
        <f t="array" ref="D1024">_xlfn.IFS(B1024= "Bi-weekly", 0,  B1024="Weekly", 1, B1024="Fortnightly", 2, B1024="Monthly", 3, B1024="Every 3 Months", 4, B1024="Quarterly", 5, B1024="Annually", 6)</f>
        <v>6</v>
      </c>
    </row>
    <row r="1025" spans="1:4" x14ac:dyDescent="0.2">
      <c r="A1025" t="s">
        <v>25</v>
      </c>
      <c r="B1025" t="s">
        <v>96</v>
      </c>
      <c r="C1025" s="73">
        <f t="shared" si="15"/>
        <v>1</v>
      </c>
      <c r="D1025" s="73" cm="1">
        <f t="array" ref="D1025">_xlfn.IFS(B1025= "Bi-weekly", 0,  B1025="Weekly", 1, B1025="Fortnightly", 2, B1025="Monthly", 3, B1025="Every 3 Months", 4, B1025="Quarterly", 5, B1025="Annually", 6)</f>
        <v>4</v>
      </c>
    </row>
    <row r="1026" spans="1:4" x14ac:dyDescent="0.2">
      <c r="A1026" t="s">
        <v>25</v>
      </c>
      <c r="B1026" t="s">
        <v>57</v>
      </c>
      <c r="C1026" s="73">
        <f t="shared" si="15"/>
        <v>1</v>
      </c>
      <c r="D1026" s="73" cm="1">
        <f t="array" ref="D1026">_xlfn.IFS(B1026= "Bi-weekly", 0,  B1026="Weekly", 1, B1026="Fortnightly", 2, B1026="Monthly", 3, B1026="Every 3 Months", 4, B1026="Quarterly", 5, B1026="Annually", 6)</f>
        <v>5</v>
      </c>
    </row>
    <row r="1027" spans="1:4" x14ac:dyDescent="0.2">
      <c r="A1027" t="s">
        <v>25</v>
      </c>
      <c r="B1027" t="s">
        <v>48</v>
      </c>
      <c r="C1027" s="73">
        <f t="shared" ref="C1027:C1090" si="16">IF(A1027 = "Yes", 1,0)</f>
        <v>1</v>
      </c>
      <c r="D1027" s="73" cm="1">
        <f t="array" ref="D1027">_xlfn.IFS(B1027= "Bi-weekly", 0,  B1027="Weekly", 1, B1027="Fortnightly", 2, B1027="Monthly", 3, B1027="Every 3 Months", 4, B1027="Quarterly", 5, B1027="Annually", 6)</f>
        <v>6</v>
      </c>
    </row>
    <row r="1028" spans="1:4" x14ac:dyDescent="0.2">
      <c r="A1028" t="s">
        <v>25</v>
      </c>
      <c r="B1028" t="s">
        <v>75</v>
      </c>
      <c r="C1028" s="73">
        <f t="shared" si="16"/>
        <v>1</v>
      </c>
      <c r="D1028" s="73" cm="1">
        <f t="array" ref="D1028">_xlfn.IFS(B1028= "Bi-weekly", 0,  B1028="Weekly", 1, B1028="Fortnightly", 2, B1028="Monthly", 3, B1028="Every 3 Months", 4, B1028="Quarterly", 5, B1028="Annually", 6)</f>
        <v>0</v>
      </c>
    </row>
    <row r="1029" spans="1:4" x14ac:dyDescent="0.2">
      <c r="A1029" t="s">
        <v>25</v>
      </c>
      <c r="B1029" t="s">
        <v>87</v>
      </c>
      <c r="C1029" s="73">
        <f t="shared" si="16"/>
        <v>1</v>
      </c>
      <c r="D1029" s="73" cm="1">
        <f t="array" ref="D1029">_xlfn.IFS(B1029= "Bi-weekly", 0,  B1029="Weekly", 1, B1029="Fortnightly", 2, B1029="Monthly", 3, B1029="Every 3 Months", 4, B1029="Quarterly", 5, B1029="Annually", 6)</f>
        <v>3</v>
      </c>
    </row>
    <row r="1030" spans="1:4" x14ac:dyDescent="0.2">
      <c r="A1030" t="s">
        <v>25</v>
      </c>
      <c r="B1030" t="s">
        <v>28</v>
      </c>
      <c r="C1030" s="73">
        <f t="shared" si="16"/>
        <v>1</v>
      </c>
      <c r="D1030" s="73" cm="1">
        <f t="array" ref="D1030">_xlfn.IFS(B1030= "Bi-weekly", 0,  B1030="Weekly", 1, B1030="Fortnightly", 2, B1030="Monthly", 3, B1030="Every 3 Months", 4, B1030="Quarterly", 5, B1030="Annually", 6)</f>
        <v>2</v>
      </c>
    </row>
    <row r="1031" spans="1:4" x14ac:dyDescent="0.2">
      <c r="A1031" t="s">
        <v>25</v>
      </c>
      <c r="B1031" t="s">
        <v>75</v>
      </c>
      <c r="C1031" s="73">
        <f t="shared" si="16"/>
        <v>1</v>
      </c>
      <c r="D1031" s="73" cm="1">
        <f t="array" ref="D1031">_xlfn.IFS(B1031= "Bi-weekly", 0,  B1031="Weekly", 1, B1031="Fortnightly", 2, B1031="Monthly", 3, B1031="Every 3 Months", 4, B1031="Quarterly", 5, B1031="Annually", 6)</f>
        <v>0</v>
      </c>
    </row>
    <row r="1032" spans="1:4" x14ac:dyDescent="0.2">
      <c r="A1032" t="s">
        <v>25</v>
      </c>
      <c r="B1032" t="s">
        <v>57</v>
      </c>
      <c r="C1032" s="73">
        <f t="shared" si="16"/>
        <v>1</v>
      </c>
      <c r="D1032" s="73" cm="1">
        <f t="array" ref="D1032">_xlfn.IFS(B1032= "Bi-weekly", 0,  B1032="Weekly", 1, B1032="Fortnightly", 2, B1032="Monthly", 3, B1032="Every 3 Months", 4, B1032="Quarterly", 5, B1032="Annually", 6)</f>
        <v>5</v>
      </c>
    </row>
    <row r="1033" spans="1:4" x14ac:dyDescent="0.2">
      <c r="A1033" t="s">
        <v>25</v>
      </c>
      <c r="B1033" t="s">
        <v>57</v>
      </c>
      <c r="C1033" s="73">
        <f t="shared" si="16"/>
        <v>1</v>
      </c>
      <c r="D1033" s="73" cm="1">
        <f t="array" ref="D1033">_xlfn.IFS(B1033= "Bi-weekly", 0,  B1033="Weekly", 1, B1033="Fortnightly", 2, B1033="Monthly", 3, B1033="Every 3 Months", 4, B1033="Quarterly", 5, B1033="Annually", 6)</f>
        <v>5</v>
      </c>
    </row>
    <row r="1034" spans="1:4" x14ac:dyDescent="0.2">
      <c r="A1034" t="s">
        <v>25</v>
      </c>
      <c r="B1034" t="s">
        <v>57</v>
      </c>
      <c r="C1034" s="73">
        <f t="shared" si="16"/>
        <v>1</v>
      </c>
      <c r="D1034" s="73" cm="1">
        <f t="array" ref="D1034">_xlfn.IFS(B1034= "Bi-weekly", 0,  B1034="Weekly", 1, B1034="Fortnightly", 2, B1034="Monthly", 3, B1034="Every 3 Months", 4, B1034="Quarterly", 5, B1034="Annually", 6)</f>
        <v>5</v>
      </c>
    </row>
    <row r="1035" spans="1:4" x14ac:dyDescent="0.2">
      <c r="A1035" t="s">
        <v>25</v>
      </c>
      <c r="B1035" t="s">
        <v>57</v>
      </c>
      <c r="C1035" s="73">
        <f t="shared" si="16"/>
        <v>1</v>
      </c>
      <c r="D1035" s="73" cm="1">
        <f t="array" ref="D1035">_xlfn.IFS(B1035= "Bi-weekly", 0,  B1035="Weekly", 1, B1035="Fortnightly", 2, B1035="Monthly", 3, B1035="Every 3 Months", 4, B1035="Quarterly", 5, B1035="Annually", 6)</f>
        <v>5</v>
      </c>
    </row>
    <row r="1036" spans="1:4" x14ac:dyDescent="0.2">
      <c r="A1036" t="s">
        <v>25</v>
      </c>
      <c r="B1036" t="s">
        <v>39</v>
      </c>
      <c r="C1036" s="73">
        <f t="shared" si="16"/>
        <v>1</v>
      </c>
      <c r="D1036" s="73" cm="1">
        <f t="array" ref="D1036">_xlfn.IFS(B1036= "Bi-weekly", 0,  B1036="Weekly", 1, B1036="Fortnightly", 2, B1036="Monthly", 3, B1036="Every 3 Months", 4, B1036="Quarterly", 5, B1036="Annually", 6)</f>
        <v>1</v>
      </c>
    </row>
    <row r="1037" spans="1:4" x14ac:dyDescent="0.2">
      <c r="A1037" t="s">
        <v>25</v>
      </c>
      <c r="B1037" t="s">
        <v>48</v>
      </c>
      <c r="C1037" s="73">
        <f t="shared" si="16"/>
        <v>1</v>
      </c>
      <c r="D1037" s="73" cm="1">
        <f t="array" ref="D1037">_xlfn.IFS(B1037= "Bi-weekly", 0,  B1037="Weekly", 1, B1037="Fortnightly", 2, B1037="Monthly", 3, B1037="Every 3 Months", 4, B1037="Quarterly", 5, B1037="Annually", 6)</f>
        <v>6</v>
      </c>
    </row>
    <row r="1038" spans="1:4" x14ac:dyDescent="0.2">
      <c r="A1038" t="s">
        <v>25</v>
      </c>
      <c r="B1038" t="s">
        <v>87</v>
      </c>
      <c r="C1038" s="73">
        <f t="shared" si="16"/>
        <v>1</v>
      </c>
      <c r="D1038" s="73" cm="1">
        <f t="array" ref="D1038">_xlfn.IFS(B1038= "Bi-weekly", 0,  B1038="Weekly", 1, B1038="Fortnightly", 2, B1038="Monthly", 3, B1038="Every 3 Months", 4, B1038="Quarterly", 5, B1038="Annually", 6)</f>
        <v>3</v>
      </c>
    </row>
    <row r="1039" spans="1:4" x14ac:dyDescent="0.2">
      <c r="A1039" t="s">
        <v>25</v>
      </c>
      <c r="B1039" t="s">
        <v>57</v>
      </c>
      <c r="C1039" s="73">
        <f t="shared" si="16"/>
        <v>1</v>
      </c>
      <c r="D1039" s="73" cm="1">
        <f t="array" ref="D1039">_xlfn.IFS(B1039= "Bi-weekly", 0,  B1039="Weekly", 1, B1039="Fortnightly", 2, B1039="Monthly", 3, B1039="Every 3 Months", 4, B1039="Quarterly", 5, B1039="Annually", 6)</f>
        <v>5</v>
      </c>
    </row>
    <row r="1040" spans="1:4" x14ac:dyDescent="0.2">
      <c r="A1040" t="s">
        <v>25</v>
      </c>
      <c r="B1040" t="s">
        <v>39</v>
      </c>
      <c r="C1040" s="73">
        <f t="shared" si="16"/>
        <v>1</v>
      </c>
      <c r="D1040" s="73" cm="1">
        <f t="array" ref="D1040">_xlfn.IFS(B1040= "Bi-weekly", 0,  B1040="Weekly", 1, B1040="Fortnightly", 2, B1040="Monthly", 3, B1040="Every 3 Months", 4, B1040="Quarterly", 5, B1040="Annually", 6)</f>
        <v>1</v>
      </c>
    </row>
    <row r="1041" spans="1:4" x14ac:dyDescent="0.2">
      <c r="A1041" t="s">
        <v>25</v>
      </c>
      <c r="B1041" t="s">
        <v>87</v>
      </c>
      <c r="C1041" s="73">
        <f t="shared" si="16"/>
        <v>1</v>
      </c>
      <c r="D1041" s="73" cm="1">
        <f t="array" ref="D1041">_xlfn.IFS(B1041= "Bi-weekly", 0,  B1041="Weekly", 1, B1041="Fortnightly", 2, B1041="Monthly", 3, B1041="Every 3 Months", 4, B1041="Quarterly", 5, B1041="Annually", 6)</f>
        <v>3</v>
      </c>
    </row>
    <row r="1042" spans="1:4" x14ac:dyDescent="0.2">
      <c r="A1042" t="s">
        <v>25</v>
      </c>
      <c r="B1042" t="s">
        <v>28</v>
      </c>
      <c r="C1042" s="73">
        <f t="shared" si="16"/>
        <v>1</v>
      </c>
      <c r="D1042" s="73" cm="1">
        <f t="array" ref="D1042">_xlfn.IFS(B1042= "Bi-weekly", 0,  B1042="Weekly", 1, B1042="Fortnightly", 2, B1042="Monthly", 3, B1042="Every 3 Months", 4, B1042="Quarterly", 5, B1042="Annually", 6)</f>
        <v>2</v>
      </c>
    </row>
    <row r="1043" spans="1:4" x14ac:dyDescent="0.2">
      <c r="A1043" t="s">
        <v>25</v>
      </c>
      <c r="B1043" t="s">
        <v>28</v>
      </c>
      <c r="C1043" s="73">
        <f t="shared" si="16"/>
        <v>1</v>
      </c>
      <c r="D1043" s="73" cm="1">
        <f t="array" ref="D1043">_xlfn.IFS(B1043= "Bi-weekly", 0,  B1043="Weekly", 1, B1043="Fortnightly", 2, B1043="Monthly", 3, B1043="Every 3 Months", 4, B1043="Quarterly", 5, B1043="Annually", 6)</f>
        <v>2</v>
      </c>
    </row>
    <row r="1044" spans="1:4" x14ac:dyDescent="0.2">
      <c r="A1044" t="s">
        <v>25</v>
      </c>
      <c r="B1044" t="s">
        <v>39</v>
      </c>
      <c r="C1044" s="73">
        <f t="shared" si="16"/>
        <v>1</v>
      </c>
      <c r="D1044" s="73" cm="1">
        <f t="array" ref="D1044">_xlfn.IFS(B1044= "Bi-weekly", 0,  B1044="Weekly", 1, B1044="Fortnightly", 2, B1044="Monthly", 3, B1044="Every 3 Months", 4, B1044="Quarterly", 5, B1044="Annually", 6)</f>
        <v>1</v>
      </c>
    </row>
    <row r="1045" spans="1:4" x14ac:dyDescent="0.2">
      <c r="A1045" t="s">
        <v>25</v>
      </c>
      <c r="B1045" t="s">
        <v>28</v>
      </c>
      <c r="C1045" s="73">
        <f t="shared" si="16"/>
        <v>1</v>
      </c>
      <c r="D1045" s="73" cm="1">
        <f t="array" ref="D1045">_xlfn.IFS(B1045= "Bi-weekly", 0,  B1045="Weekly", 1, B1045="Fortnightly", 2, B1045="Monthly", 3, B1045="Every 3 Months", 4, B1045="Quarterly", 5, B1045="Annually", 6)</f>
        <v>2</v>
      </c>
    </row>
    <row r="1046" spans="1:4" x14ac:dyDescent="0.2">
      <c r="A1046" t="s">
        <v>25</v>
      </c>
      <c r="B1046" t="s">
        <v>96</v>
      </c>
      <c r="C1046" s="73">
        <f t="shared" si="16"/>
        <v>1</v>
      </c>
      <c r="D1046" s="73" cm="1">
        <f t="array" ref="D1046">_xlfn.IFS(B1046= "Bi-weekly", 0,  B1046="Weekly", 1, B1046="Fortnightly", 2, B1046="Monthly", 3, B1046="Every 3 Months", 4, B1046="Quarterly", 5, B1046="Annually", 6)</f>
        <v>4</v>
      </c>
    </row>
    <row r="1047" spans="1:4" x14ac:dyDescent="0.2">
      <c r="A1047" t="s">
        <v>25</v>
      </c>
      <c r="B1047" t="s">
        <v>75</v>
      </c>
      <c r="C1047" s="73">
        <f t="shared" si="16"/>
        <v>1</v>
      </c>
      <c r="D1047" s="73" cm="1">
        <f t="array" ref="D1047">_xlfn.IFS(B1047= "Bi-weekly", 0,  B1047="Weekly", 1, B1047="Fortnightly", 2, B1047="Monthly", 3, B1047="Every 3 Months", 4, B1047="Quarterly", 5, B1047="Annually", 6)</f>
        <v>0</v>
      </c>
    </row>
    <row r="1048" spans="1:4" x14ac:dyDescent="0.2">
      <c r="A1048" t="s">
        <v>25</v>
      </c>
      <c r="B1048" t="s">
        <v>48</v>
      </c>
      <c r="C1048" s="73">
        <f t="shared" si="16"/>
        <v>1</v>
      </c>
      <c r="D1048" s="73" cm="1">
        <f t="array" ref="D1048">_xlfn.IFS(B1048= "Bi-weekly", 0,  B1048="Weekly", 1, B1048="Fortnightly", 2, B1048="Monthly", 3, B1048="Every 3 Months", 4, B1048="Quarterly", 5, B1048="Annually", 6)</f>
        <v>6</v>
      </c>
    </row>
    <row r="1049" spans="1:4" x14ac:dyDescent="0.2">
      <c r="A1049" t="s">
        <v>25</v>
      </c>
      <c r="B1049" t="s">
        <v>28</v>
      </c>
      <c r="C1049" s="73">
        <f t="shared" si="16"/>
        <v>1</v>
      </c>
      <c r="D1049" s="73" cm="1">
        <f t="array" ref="D1049">_xlfn.IFS(B1049= "Bi-weekly", 0,  B1049="Weekly", 1, B1049="Fortnightly", 2, B1049="Monthly", 3, B1049="Every 3 Months", 4, B1049="Quarterly", 5, B1049="Annually", 6)</f>
        <v>2</v>
      </c>
    </row>
    <row r="1050" spans="1:4" x14ac:dyDescent="0.2">
      <c r="A1050" t="s">
        <v>25</v>
      </c>
      <c r="B1050" t="s">
        <v>28</v>
      </c>
      <c r="C1050" s="73">
        <f t="shared" si="16"/>
        <v>1</v>
      </c>
      <c r="D1050" s="73" cm="1">
        <f t="array" ref="D1050">_xlfn.IFS(B1050= "Bi-weekly", 0,  B1050="Weekly", 1, B1050="Fortnightly", 2, B1050="Monthly", 3, B1050="Every 3 Months", 4, B1050="Quarterly", 5, B1050="Annually", 6)</f>
        <v>2</v>
      </c>
    </row>
    <row r="1051" spans="1:4" x14ac:dyDescent="0.2">
      <c r="A1051" t="s">
        <v>25</v>
      </c>
      <c r="B1051" t="s">
        <v>57</v>
      </c>
      <c r="C1051" s="73">
        <f t="shared" si="16"/>
        <v>1</v>
      </c>
      <c r="D1051" s="73" cm="1">
        <f t="array" ref="D1051">_xlfn.IFS(B1051= "Bi-weekly", 0,  B1051="Weekly", 1, B1051="Fortnightly", 2, B1051="Monthly", 3, B1051="Every 3 Months", 4, B1051="Quarterly", 5, B1051="Annually", 6)</f>
        <v>5</v>
      </c>
    </row>
    <row r="1052" spans="1:4" x14ac:dyDescent="0.2">
      <c r="A1052" t="s">
        <v>25</v>
      </c>
      <c r="B1052" t="s">
        <v>87</v>
      </c>
      <c r="C1052" s="73">
        <f t="shared" si="16"/>
        <v>1</v>
      </c>
      <c r="D1052" s="73" cm="1">
        <f t="array" ref="D1052">_xlfn.IFS(B1052= "Bi-weekly", 0,  B1052="Weekly", 1, B1052="Fortnightly", 2, B1052="Monthly", 3, B1052="Every 3 Months", 4, B1052="Quarterly", 5, B1052="Annually", 6)</f>
        <v>3</v>
      </c>
    </row>
    <row r="1053" spans="1:4" x14ac:dyDescent="0.2">
      <c r="A1053" t="s">
        <v>25</v>
      </c>
      <c r="B1053" t="s">
        <v>48</v>
      </c>
      <c r="C1053" s="73">
        <f t="shared" si="16"/>
        <v>1</v>
      </c>
      <c r="D1053" s="73" cm="1">
        <f t="array" ref="D1053">_xlfn.IFS(B1053= "Bi-weekly", 0,  B1053="Weekly", 1, B1053="Fortnightly", 2, B1053="Monthly", 3, B1053="Every 3 Months", 4, B1053="Quarterly", 5, B1053="Annually", 6)</f>
        <v>6</v>
      </c>
    </row>
    <row r="1054" spans="1:4" x14ac:dyDescent="0.2">
      <c r="A1054" t="s">
        <v>25</v>
      </c>
      <c r="B1054" t="s">
        <v>28</v>
      </c>
      <c r="C1054" s="73">
        <f t="shared" si="16"/>
        <v>1</v>
      </c>
      <c r="D1054" s="73" cm="1">
        <f t="array" ref="D1054">_xlfn.IFS(B1054= "Bi-weekly", 0,  B1054="Weekly", 1, B1054="Fortnightly", 2, B1054="Monthly", 3, B1054="Every 3 Months", 4, B1054="Quarterly", 5, B1054="Annually", 6)</f>
        <v>2</v>
      </c>
    </row>
    <row r="1055" spans="1:4" x14ac:dyDescent="0.2">
      <c r="A1055" t="s">
        <v>151</v>
      </c>
      <c r="B1055" t="s">
        <v>75</v>
      </c>
      <c r="C1055" s="73">
        <f t="shared" si="16"/>
        <v>0</v>
      </c>
      <c r="D1055" s="73" cm="1">
        <f t="array" ref="D1055">_xlfn.IFS(B1055= "Bi-weekly", 0,  B1055="Weekly", 1, B1055="Fortnightly", 2, B1055="Monthly", 3, B1055="Every 3 Months", 4, B1055="Quarterly", 5, B1055="Annually", 6)</f>
        <v>0</v>
      </c>
    </row>
    <row r="1056" spans="1:4" x14ac:dyDescent="0.2">
      <c r="A1056" t="s">
        <v>151</v>
      </c>
      <c r="B1056" t="s">
        <v>57</v>
      </c>
      <c r="C1056" s="73">
        <f t="shared" si="16"/>
        <v>0</v>
      </c>
      <c r="D1056" s="73" cm="1">
        <f t="array" ref="D1056">_xlfn.IFS(B1056= "Bi-weekly", 0,  B1056="Weekly", 1, B1056="Fortnightly", 2, B1056="Monthly", 3, B1056="Every 3 Months", 4, B1056="Quarterly", 5, B1056="Annually", 6)</f>
        <v>5</v>
      </c>
    </row>
    <row r="1057" spans="1:4" x14ac:dyDescent="0.2">
      <c r="A1057" t="s">
        <v>151</v>
      </c>
      <c r="B1057" t="s">
        <v>48</v>
      </c>
      <c r="C1057" s="73">
        <f t="shared" si="16"/>
        <v>0</v>
      </c>
      <c r="D1057" s="73" cm="1">
        <f t="array" ref="D1057">_xlfn.IFS(B1057= "Bi-weekly", 0,  B1057="Weekly", 1, B1057="Fortnightly", 2, B1057="Monthly", 3, B1057="Every 3 Months", 4, B1057="Quarterly", 5, B1057="Annually", 6)</f>
        <v>6</v>
      </c>
    </row>
    <row r="1058" spans="1:4" x14ac:dyDescent="0.2">
      <c r="A1058" t="s">
        <v>151</v>
      </c>
      <c r="B1058" t="s">
        <v>28</v>
      </c>
      <c r="C1058" s="73">
        <f t="shared" si="16"/>
        <v>0</v>
      </c>
      <c r="D1058" s="73" cm="1">
        <f t="array" ref="D1058">_xlfn.IFS(B1058= "Bi-weekly", 0,  B1058="Weekly", 1, B1058="Fortnightly", 2, B1058="Monthly", 3, B1058="Every 3 Months", 4, B1058="Quarterly", 5, B1058="Annually", 6)</f>
        <v>2</v>
      </c>
    </row>
    <row r="1059" spans="1:4" x14ac:dyDescent="0.2">
      <c r="A1059" t="s">
        <v>151</v>
      </c>
      <c r="B1059" t="s">
        <v>39</v>
      </c>
      <c r="C1059" s="73">
        <f t="shared" si="16"/>
        <v>0</v>
      </c>
      <c r="D1059" s="73" cm="1">
        <f t="array" ref="D1059">_xlfn.IFS(B1059= "Bi-weekly", 0,  B1059="Weekly", 1, B1059="Fortnightly", 2, B1059="Monthly", 3, B1059="Every 3 Months", 4, B1059="Quarterly", 5, B1059="Annually", 6)</f>
        <v>1</v>
      </c>
    </row>
    <row r="1060" spans="1:4" x14ac:dyDescent="0.2">
      <c r="A1060" t="s">
        <v>151</v>
      </c>
      <c r="B1060" t="s">
        <v>96</v>
      </c>
      <c r="C1060" s="73">
        <f t="shared" si="16"/>
        <v>0</v>
      </c>
      <c r="D1060" s="73" cm="1">
        <f t="array" ref="D1060">_xlfn.IFS(B1060= "Bi-weekly", 0,  B1060="Weekly", 1, B1060="Fortnightly", 2, B1060="Monthly", 3, B1060="Every 3 Months", 4, B1060="Quarterly", 5, B1060="Annually", 6)</f>
        <v>4</v>
      </c>
    </row>
    <row r="1061" spans="1:4" x14ac:dyDescent="0.2">
      <c r="A1061" t="s">
        <v>151</v>
      </c>
      <c r="B1061" t="s">
        <v>87</v>
      </c>
      <c r="C1061" s="73">
        <f t="shared" si="16"/>
        <v>0</v>
      </c>
      <c r="D1061" s="73" cm="1">
        <f t="array" ref="D1061">_xlfn.IFS(B1061= "Bi-weekly", 0,  B1061="Weekly", 1, B1061="Fortnightly", 2, B1061="Monthly", 3, B1061="Every 3 Months", 4, B1061="Quarterly", 5, B1061="Annually", 6)</f>
        <v>3</v>
      </c>
    </row>
    <row r="1062" spans="1:4" x14ac:dyDescent="0.2">
      <c r="A1062" t="s">
        <v>151</v>
      </c>
      <c r="B1062" t="s">
        <v>96</v>
      </c>
      <c r="C1062" s="73">
        <f t="shared" si="16"/>
        <v>0</v>
      </c>
      <c r="D1062" s="73" cm="1">
        <f t="array" ref="D1062">_xlfn.IFS(B1062= "Bi-weekly", 0,  B1062="Weekly", 1, B1062="Fortnightly", 2, B1062="Monthly", 3, B1062="Every 3 Months", 4, B1062="Quarterly", 5, B1062="Annually", 6)</f>
        <v>4</v>
      </c>
    </row>
    <row r="1063" spans="1:4" x14ac:dyDescent="0.2">
      <c r="A1063" t="s">
        <v>151</v>
      </c>
      <c r="B1063" t="s">
        <v>96</v>
      </c>
      <c r="C1063" s="73">
        <f t="shared" si="16"/>
        <v>0</v>
      </c>
      <c r="D1063" s="73" cm="1">
        <f t="array" ref="D1063">_xlfn.IFS(B1063= "Bi-weekly", 0,  B1063="Weekly", 1, B1063="Fortnightly", 2, B1063="Monthly", 3, B1063="Every 3 Months", 4, B1063="Quarterly", 5, B1063="Annually", 6)</f>
        <v>4</v>
      </c>
    </row>
    <row r="1064" spans="1:4" x14ac:dyDescent="0.2">
      <c r="A1064" t="s">
        <v>151</v>
      </c>
      <c r="B1064" t="s">
        <v>96</v>
      </c>
      <c r="C1064" s="73">
        <f t="shared" si="16"/>
        <v>0</v>
      </c>
      <c r="D1064" s="73" cm="1">
        <f t="array" ref="D1064">_xlfn.IFS(B1064= "Bi-weekly", 0,  B1064="Weekly", 1, B1064="Fortnightly", 2, B1064="Monthly", 3, B1064="Every 3 Months", 4, B1064="Quarterly", 5, B1064="Annually", 6)</f>
        <v>4</v>
      </c>
    </row>
    <row r="1065" spans="1:4" x14ac:dyDescent="0.2">
      <c r="A1065" t="s">
        <v>151</v>
      </c>
      <c r="B1065" t="s">
        <v>87</v>
      </c>
      <c r="C1065" s="73">
        <f t="shared" si="16"/>
        <v>0</v>
      </c>
      <c r="D1065" s="73" cm="1">
        <f t="array" ref="D1065">_xlfn.IFS(B1065= "Bi-weekly", 0,  B1065="Weekly", 1, B1065="Fortnightly", 2, B1065="Monthly", 3, B1065="Every 3 Months", 4, B1065="Quarterly", 5, B1065="Annually", 6)</f>
        <v>3</v>
      </c>
    </row>
    <row r="1066" spans="1:4" x14ac:dyDescent="0.2">
      <c r="A1066" t="s">
        <v>151</v>
      </c>
      <c r="B1066" t="s">
        <v>96</v>
      </c>
      <c r="C1066" s="73">
        <f t="shared" si="16"/>
        <v>0</v>
      </c>
      <c r="D1066" s="73" cm="1">
        <f t="array" ref="D1066">_xlfn.IFS(B1066= "Bi-weekly", 0,  B1066="Weekly", 1, B1066="Fortnightly", 2, B1066="Monthly", 3, B1066="Every 3 Months", 4, B1066="Quarterly", 5, B1066="Annually", 6)</f>
        <v>4</v>
      </c>
    </row>
    <row r="1067" spans="1:4" x14ac:dyDescent="0.2">
      <c r="A1067" t="s">
        <v>151</v>
      </c>
      <c r="B1067" t="s">
        <v>96</v>
      </c>
      <c r="C1067" s="73">
        <f t="shared" si="16"/>
        <v>0</v>
      </c>
      <c r="D1067" s="73" cm="1">
        <f t="array" ref="D1067">_xlfn.IFS(B1067= "Bi-weekly", 0,  B1067="Weekly", 1, B1067="Fortnightly", 2, B1067="Monthly", 3, B1067="Every 3 Months", 4, B1067="Quarterly", 5, B1067="Annually", 6)</f>
        <v>4</v>
      </c>
    </row>
    <row r="1068" spans="1:4" x14ac:dyDescent="0.2">
      <c r="A1068" t="s">
        <v>151</v>
      </c>
      <c r="B1068" t="s">
        <v>75</v>
      </c>
      <c r="C1068" s="73">
        <f t="shared" si="16"/>
        <v>0</v>
      </c>
      <c r="D1068" s="73" cm="1">
        <f t="array" ref="D1068">_xlfn.IFS(B1068= "Bi-weekly", 0,  B1068="Weekly", 1, B1068="Fortnightly", 2, B1068="Monthly", 3, B1068="Every 3 Months", 4, B1068="Quarterly", 5, B1068="Annually", 6)</f>
        <v>0</v>
      </c>
    </row>
    <row r="1069" spans="1:4" x14ac:dyDescent="0.2">
      <c r="A1069" t="s">
        <v>151</v>
      </c>
      <c r="B1069" t="s">
        <v>57</v>
      </c>
      <c r="C1069" s="73">
        <f t="shared" si="16"/>
        <v>0</v>
      </c>
      <c r="D1069" s="73" cm="1">
        <f t="array" ref="D1069">_xlfn.IFS(B1069= "Bi-weekly", 0,  B1069="Weekly", 1, B1069="Fortnightly", 2, B1069="Monthly", 3, B1069="Every 3 Months", 4, B1069="Quarterly", 5, B1069="Annually", 6)</f>
        <v>5</v>
      </c>
    </row>
    <row r="1070" spans="1:4" x14ac:dyDescent="0.2">
      <c r="A1070" t="s">
        <v>151</v>
      </c>
      <c r="B1070" t="s">
        <v>39</v>
      </c>
      <c r="C1070" s="73">
        <f t="shared" si="16"/>
        <v>0</v>
      </c>
      <c r="D1070" s="73" cm="1">
        <f t="array" ref="D1070">_xlfn.IFS(B1070= "Bi-weekly", 0,  B1070="Weekly", 1, B1070="Fortnightly", 2, B1070="Monthly", 3, B1070="Every 3 Months", 4, B1070="Quarterly", 5, B1070="Annually", 6)</f>
        <v>1</v>
      </c>
    </row>
    <row r="1071" spans="1:4" x14ac:dyDescent="0.2">
      <c r="A1071" t="s">
        <v>151</v>
      </c>
      <c r="B1071" t="s">
        <v>96</v>
      </c>
      <c r="C1071" s="73">
        <f t="shared" si="16"/>
        <v>0</v>
      </c>
      <c r="D1071" s="73" cm="1">
        <f t="array" ref="D1071">_xlfn.IFS(B1071= "Bi-weekly", 0,  B1071="Weekly", 1, B1071="Fortnightly", 2, B1071="Monthly", 3, B1071="Every 3 Months", 4, B1071="Quarterly", 5, B1071="Annually", 6)</f>
        <v>4</v>
      </c>
    </row>
    <row r="1072" spans="1:4" x14ac:dyDescent="0.2">
      <c r="A1072" t="s">
        <v>151</v>
      </c>
      <c r="B1072" t="s">
        <v>39</v>
      </c>
      <c r="C1072" s="73">
        <f t="shared" si="16"/>
        <v>0</v>
      </c>
      <c r="D1072" s="73" cm="1">
        <f t="array" ref="D1072">_xlfn.IFS(B1072= "Bi-weekly", 0,  B1072="Weekly", 1, B1072="Fortnightly", 2, B1072="Monthly", 3, B1072="Every 3 Months", 4, B1072="Quarterly", 5, B1072="Annually", 6)</f>
        <v>1</v>
      </c>
    </row>
    <row r="1073" spans="1:4" x14ac:dyDescent="0.2">
      <c r="A1073" t="s">
        <v>151</v>
      </c>
      <c r="B1073" t="s">
        <v>87</v>
      </c>
      <c r="C1073" s="73">
        <f t="shared" si="16"/>
        <v>0</v>
      </c>
      <c r="D1073" s="73" cm="1">
        <f t="array" ref="D1073">_xlfn.IFS(B1073= "Bi-weekly", 0,  B1073="Weekly", 1, B1073="Fortnightly", 2, B1073="Monthly", 3, B1073="Every 3 Months", 4, B1073="Quarterly", 5, B1073="Annually", 6)</f>
        <v>3</v>
      </c>
    </row>
    <row r="1074" spans="1:4" x14ac:dyDescent="0.2">
      <c r="A1074" t="s">
        <v>151</v>
      </c>
      <c r="B1074" t="s">
        <v>28</v>
      </c>
      <c r="C1074" s="73">
        <f t="shared" si="16"/>
        <v>0</v>
      </c>
      <c r="D1074" s="73" cm="1">
        <f t="array" ref="D1074">_xlfn.IFS(B1074= "Bi-weekly", 0,  B1074="Weekly", 1, B1074="Fortnightly", 2, B1074="Monthly", 3, B1074="Every 3 Months", 4, B1074="Quarterly", 5, B1074="Annually", 6)</f>
        <v>2</v>
      </c>
    </row>
    <row r="1075" spans="1:4" x14ac:dyDescent="0.2">
      <c r="A1075" t="s">
        <v>151</v>
      </c>
      <c r="B1075" t="s">
        <v>87</v>
      </c>
      <c r="C1075" s="73">
        <f t="shared" si="16"/>
        <v>0</v>
      </c>
      <c r="D1075" s="73" cm="1">
        <f t="array" ref="D1075">_xlfn.IFS(B1075= "Bi-weekly", 0,  B1075="Weekly", 1, B1075="Fortnightly", 2, B1075="Monthly", 3, B1075="Every 3 Months", 4, B1075="Quarterly", 5, B1075="Annually", 6)</f>
        <v>3</v>
      </c>
    </row>
    <row r="1076" spans="1:4" x14ac:dyDescent="0.2">
      <c r="A1076" t="s">
        <v>151</v>
      </c>
      <c r="B1076" t="s">
        <v>28</v>
      </c>
      <c r="C1076" s="73">
        <f t="shared" si="16"/>
        <v>0</v>
      </c>
      <c r="D1076" s="73" cm="1">
        <f t="array" ref="D1076">_xlfn.IFS(B1076= "Bi-weekly", 0,  B1076="Weekly", 1, B1076="Fortnightly", 2, B1076="Monthly", 3, B1076="Every 3 Months", 4, B1076="Quarterly", 5, B1076="Annually", 6)</f>
        <v>2</v>
      </c>
    </row>
    <row r="1077" spans="1:4" x14ac:dyDescent="0.2">
      <c r="A1077" t="s">
        <v>151</v>
      </c>
      <c r="B1077" t="s">
        <v>75</v>
      </c>
      <c r="C1077" s="73">
        <f t="shared" si="16"/>
        <v>0</v>
      </c>
      <c r="D1077" s="73" cm="1">
        <f t="array" ref="D1077">_xlfn.IFS(B1077= "Bi-weekly", 0,  B1077="Weekly", 1, B1077="Fortnightly", 2, B1077="Monthly", 3, B1077="Every 3 Months", 4, B1077="Quarterly", 5, B1077="Annually", 6)</f>
        <v>0</v>
      </c>
    </row>
    <row r="1078" spans="1:4" x14ac:dyDescent="0.2">
      <c r="A1078" t="s">
        <v>151</v>
      </c>
      <c r="B1078" t="s">
        <v>75</v>
      </c>
      <c r="C1078" s="73">
        <f t="shared" si="16"/>
        <v>0</v>
      </c>
      <c r="D1078" s="73" cm="1">
        <f t="array" ref="D1078">_xlfn.IFS(B1078= "Bi-weekly", 0,  B1078="Weekly", 1, B1078="Fortnightly", 2, B1078="Monthly", 3, B1078="Every 3 Months", 4, B1078="Quarterly", 5, B1078="Annually", 6)</f>
        <v>0</v>
      </c>
    </row>
    <row r="1079" spans="1:4" x14ac:dyDescent="0.2">
      <c r="A1079" t="s">
        <v>151</v>
      </c>
      <c r="B1079" t="s">
        <v>57</v>
      </c>
      <c r="C1079" s="73">
        <f t="shared" si="16"/>
        <v>0</v>
      </c>
      <c r="D1079" s="73" cm="1">
        <f t="array" ref="D1079">_xlfn.IFS(B1079= "Bi-weekly", 0,  B1079="Weekly", 1, B1079="Fortnightly", 2, B1079="Monthly", 3, B1079="Every 3 Months", 4, B1079="Quarterly", 5, B1079="Annually", 6)</f>
        <v>5</v>
      </c>
    </row>
    <row r="1080" spans="1:4" x14ac:dyDescent="0.2">
      <c r="A1080" t="s">
        <v>151</v>
      </c>
      <c r="B1080" t="s">
        <v>28</v>
      </c>
      <c r="C1080" s="73">
        <f t="shared" si="16"/>
        <v>0</v>
      </c>
      <c r="D1080" s="73" cm="1">
        <f t="array" ref="D1080">_xlfn.IFS(B1080= "Bi-weekly", 0,  B1080="Weekly", 1, B1080="Fortnightly", 2, B1080="Monthly", 3, B1080="Every 3 Months", 4, B1080="Quarterly", 5, B1080="Annually", 6)</f>
        <v>2</v>
      </c>
    </row>
    <row r="1081" spans="1:4" x14ac:dyDescent="0.2">
      <c r="A1081" t="s">
        <v>151</v>
      </c>
      <c r="B1081" t="s">
        <v>87</v>
      </c>
      <c r="C1081" s="73">
        <f t="shared" si="16"/>
        <v>0</v>
      </c>
      <c r="D1081" s="73" cm="1">
        <f t="array" ref="D1081">_xlfn.IFS(B1081= "Bi-weekly", 0,  B1081="Weekly", 1, B1081="Fortnightly", 2, B1081="Monthly", 3, B1081="Every 3 Months", 4, B1081="Quarterly", 5, B1081="Annually", 6)</f>
        <v>3</v>
      </c>
    </row>
    <row r="1082" spans="1:4" x14ac:dyDescent="0.2">
      <c r="A1082" t="s">
        <v>151</v>
      </c>
      <c r="B1082" t="s">
        <v>96</v>
      </c>
      <c r="C1082" s="73">
        <f t="shared" si="16"/>
        <v>0</v>
      </c>
      <c r="D1082" s="73" cm="1">
        <f t="array" ref="D1082">_xlfn.IFS(B1082= "Bi-weekly", 0,  B1082="Weekly", 1, B1082="Fortnightly", 2, B1082="Monthly", 3, B1082="Every 3 Months", 4, B1082="Quarterly", 5, B1082="Annually", 6)</f>
        <v>4</v>
      </c>
    </row>
    <row r="1083" spans="1:4" x14ac:dyDescent="0.2">
      <c r="A1083" t="s">
        <v>151</v>
      </c>
      <c r="B1083" t="s">
        <v>48</v>
      </c>
      <c r="C1083" s="73">
        <f t="shared" si="16"/>
        <v>0</v>
      </c>
      <c r="D1083" s="73" cm="1">
        <f t="array" ref="D1083">_xlfn.IFS(B1083= "Bi-weekly", 0,  B1083="Weekly", 1, B1083="Fortnightly", 2, B1083="Monthly", 3, B1083="Every 3 Months", 4, B1083="Quarterly", 5, B1083="Annually", 6)</f>
        <v>6</v>
      </c>
    </row>
    <row r="1084" spans="1:4" x14ac:dyDescent="0.2">
      <c r="A1084" t="s">
        <v>151</v>
      </c>
      <c r="B1084" t="s">
        <v>57</v>
      </c>
      <c r="C1084" s="73">
        <f t="shared" si="16"/>
        <v>0</v>
      </c>
      <c r="D1084" s="73" cm="1">
        <f t="array" ref="D1084">_xlfn.IFS(B1084= "Bi-weekly", 0,  B1084="Weekly", 1, B1084="Fortnightly", 2, B1084="Monthly", 3, B1084="Every 3 Months", 4, B1084="Quarterly", 5, B1084="Annually", 6)</f>
        <v>5</v>
      </c>
    </row>
    <row r="1085" spans="1:4" x14ac:dyDescent="0.2">
      <c r="A1085" t="s">
        <v>151</v>
      </c>
      <c r="B1085" t="s">
        <v>39</v>
      </c>
      <c r="C1085" s="73">
        <f t="shared" si="16"/>
        <v>0</v>
      </c>
      <c r="D1085" s="73" cm="1">
        <f t="array" ref="D1085">_xlfn.IFS(B1085= "Bi-weekly", 0,  B1085="Weekly", 1, B1085="Fortnightly", 2, B1085="Monthly", 3, B1085="Every 3 Months", 4, B1085="Quarterly", 5, B1085="Annually", 6)</f>
        <v>1</v>
      </c>
    </row>
    <row r="1086" spans="1:4" x14ac:dyDescent="0.2">
      <c r="A1086" t="s">
        <v>151</v>
      </c>
      <c r="B1086" t="s">
        <v>57</v>
      </c>
      <c r="C1086" s="73">
        <f t="shared" si="16"/>
        <v>0</v>
      </c>
      <c r="D1086" s="73" cm="1">
        <f t="array" ref="D1086">_xlfn.IFS(B1086= "Bi-weekly", 0,  B1086="Weekly", 1, B1086="Fortnightly", 2, B1086="Monthly", 3, B1086="Every 3 Months", 4, B1086="Quarterly", 5, B1086="Annually", 6)</f>
        <v>5</v>
      </c>
    </row>
    <row r="1087" spans="1:4" x14ac:dyDescent="0.2">
      <c r="A1087" t="s">
        <v>151</v>
      </c>
      <c r="B1087" t="s">
        <v>28</v>
      </c>
      <c r="C1087" s="73">
        <f t="shared" si="16"/>
        <v>0</v>
      </c>
      <c r="D1087" s="73" cm="1">
        <f t="array" ref="D1087">_xlfn.IFS(B1087= "Bi-weekly", 0,  B1087="Weekly", 1, B1087="Fortnightly", 2, B1087="Monthly", 3, B1087="Every 3 Months", 4, B1087="Quarterly", 5, B1087="Annually", 6)</f>
        <v>2</v>
      </c>
    </row>
    <row r="1088" spans="1:4" x14ac:dyDescent="0.2">
      <c r="A1088" t="s">
        <v>151</v>
      </c>
      <c r="B1088" t="s">
        <v>75</v>
      </c>
      <c r="C1088" s="73">
        <f t="shared" si="16"/>
        <v>0</v>
      </c>
      <c r="D1088" s="73" cm="1">
        <f t="array" ref="D1088">_xlfn.IFS(B1088= "Bi-weekly", 0,  B1088="Weekly", 1, B1088="Fortnightly", 2, B1088="Monthly", 3, B1088="Every 3 Months", 4, B1088="Quarterly", 5, B1088="Annually", 6)</f>
        <v>0</v>
      </c>
    </row>
    <row r="1089" spans="1:4" x14ac:dyDescent="0.2">
      <c r="A1089" t="s">
        <v>151</v>
      </c>
      <c r="B1089" t="s">
        <v>87</v>
      </c>
      <c r="C1089" s="73">
        <f t="shared" si="16"/>
        <v>0</v>
      </c>
      <c r="D1089" s="73" cm="1">
        <f t="array" ref="D1089">_xlfn.IFS(B1089= "Bi-weekly", 0,  B1089="Weekly", 1, B1089="Fortnightly", 2, B1089="Monthly", 3, B1089="Every 3 Months", 4, B1089="Quarterly", 5, B1089="Annually", 6)</f>
        <v>3</v>
      </c>
    </row>
    <row r="1090" spans="1:4" x14ac:dyDescent="0.2">
      <c r="A1090" t="s">
        <v>151</v>
      </c>
      <c r="B1090" t="s">
        <v>39</v>
      </c>
      <c r="C1090" s="73">
        <f t="shared" si="16"/>
        <v>0</v>
      </c>
      <c r="D1090" s="73" cm="1">
        <f t="array" ref="D1090">_xlfn.IFS(B1090= "Bi-weekly", 0,  B1090="Weekly", 1, B1090="Fortnightly", 2, B1090="Monthly", 3, B1090="Every 3 Months", 4, B1090="Quarterly", 5, B1090="Annually", 6)</f>
        <v>1</v>
      </c>
    </row>
    <row r="1091" spans="1:4" x14ac:dyDescent="0.2">
      <c r="A1091" t="s">
        <v>151</v>
      </c>
      <c r="B1091" t="s">
        <v>75</v>
      </c>
      <c r="C1091" s="73">
        <f t="shared" ref="C1091:C1154" si="17">IF(A1091 = "Yes", 1,0)</f>
        <v>0</v>
      </c>
      <c r="D1091" s="73" cm="1">
        <f t="array" ref="D1091">_xlfn.IFS(B1091= "Bi-weekly", 0,  B1091="Weekly", 1, B1091="Fortnightly", 2, B1091="Monthly", 3, B1091="Every 3 Months", 4, B1091="Quarterly", 5, B1091="Annually", 6)</f>
        <v>0</v>
      </c>
    </row>
    <row r="1092" spans="1:4" x14ac:dyDescent="0.2">
      <c r="A1092" t="s">
        <v>151</v>
      </c>
      <c r="B1092" t="s">
        <v>28</v>
      </c>
      <c r="C1092" s="73">
        <f t="shared" si="17"/>
        <v>0</v>
      </c>
      <c r="D1092" s="73" cm="1">
        <f t="array" ref="D1092">_xlfn.IFS(B1092= "Bi-weekly", 0,  B1092="Weekly", 1, B1092="Fortnightly", 2, B1092="Monthly", 3, B1092="Every 3 Months", 4, B1092="Quarterly", 5, B1092="Annually", 6)</f>
        <v>2</v>
      </c>
    </row>
    <row r="1093" spans="1:4" x14ac:dyDescent="0.2">
      <c r="A1093" t="s">
        <v>151</v>
      </c>
      <c r="B1093" t="s">
        <v>28</v>
      </c>
      <c r="C1093" s="73">
        <f t="shared" si="17"/>
        <v>0</v>
      </c>
      <c r="D1093" s="73" cm="1">
        <f t="array" ref="D1093">_xlfn.IFS(B1093= "Bi-weekly", 0,  B1093="Weekly", 1, B1093="Fortnightly", 2, B1093="Monthly", 3, B1093="Every 3 Months", 4, B1093="Quarterly", 5, B1093="Annually", 6)</f>
        <v>2</v>
      </c>
    </row>
    <row r="1094" spans="1:4" x14ac:dyDescent="0.2">
      <c r="A1094" t="s">
        <v>151</v>
      </c>
      <c r="B1094" t="s">
        <v>57</v>
      </c>
      <c r="C1094" s="73">
        <f t="shared" si="17"/>
        <v>0</v>
      </c>
      <c r="D1094" s="73" cm="1">
        <f t="array" ref="D1094">_xlfn.IFS(B1094= "Bi-weekly", 0,  B1094="Weekly", 1, B1094="Fortnightly", 2, B1094="Monthly", 3, B1094="Every 3 Months", 4, B1094="Quarterly", 5, B1094="Annually", 6)</f>
        <v>5</v>
      </c>
    </row>
    <row r="1095" spans="1:4" x14ac:dyDescent="0.2">
      <c r="A1095" t="s">
        <v>151</v>
      </c>
      <c r="B1095" t="s">
        <v>96</v>
      </c>
      <c r="C1095" s="73">
        <f t="shared" si="17"/>
        <v>0</v>
      </c>
      <c r="D1095" s="73" cm="1">
        <f t="array" ref="D1095">_xlfn.IFS(B1095= "Bi-weekly", 0,  B1095="Weekly", 1, B1095="Fortnightly", 2, B1095="Monthly", 3, B1095="Every 3 Months", 4, B1095="Quarterly", 5, B1095="Annually", 6)</f>
        <v>4</v>
      </c>
    </row>
    <row r="1096" spans="1:4" x14ac:dyDescent="0.2">
      <c r="A1096" t="s">
        <v>151</v>
      </c>
      <c r="B1096" t="s">
        <v>57</v>
      </c>
      <c r="C1096" s="73">
        <f t="shared" si="17"/>
        <v>0</v>
      </c>
      <c r="D1096" s="73" cm="1">
        <f t="array" ref="D1096">_xlfn.IFS(B1096= "Bi-weekly", 0,  B1096="Weekly", 1, B1096="Fortnightly", 2, B1096="Monthly", 3, B1096="Every 3 Months", 4, B1096="Quarterly", 5, B1096="Annually", 6)</f>
        <v>5</v>
      </c>
    </row>
    <row r="1097" spans="1:4" x14ac:dyDescent="0.2">
      <c r="A1097" t="s">
        <v>151</v>
      </c>
      <c r="B1097" t="s">
        <v>57</v>
      </c>
      <c r="C1097" s="73">
        <f t="shared" si="17"/>
        <v>0</v>
      </c>
      <c r="D1097" s="73" cm="1">
        <f t="array" ref="D1097">_xlfn.IFS(B1097= "Bi-weekly", 0,  B1097="Weekly", 1, B1097="Fortnightly", 2, B1097="Monthly", 3, B1097="Every 3 Months", 4, B1097="Quarterly", 5, B1097="Annually", 6)</f>
        <v>5</v>
      </c>
    </row>
    <row r="1098" spans="1:4" x14ac:dyDescent="0.2">
      <c r="A1098" t="s">
        <v>151</v>
      </c>
      <c r="B1098" t="s">
        <v>48</v>
      </c>
      <c r="C1098" s="73">
        <f t="shared" si="17"/>
        <v>0</v>
      </c>
      <c r="D1098" s="73" cm="1">
        <f t="array" ref="D1098">_xlfn.IFS(B1098= "Bi-weekly", 0,  B1098="Weekly", 1, B1098="Fortnightly", 2, B1098="Monthly", 3, B1098="Every 3 Months", 4, B1098="Quarterly", 5, B1098="Annually", 6)</f>
        <v>6</v>
      </c>
    </row>
    <row r="1099" spans="1:4" x14ac:dyDescent="0.2">
      <c r="A1099" t="s">
        <v>151</v>
      </c>
      <c r="B1099" t="s">
        <v>39</v>
      </c>
      <c r="C1099" s="73">
        <f t="shared" si="17"/>
        <v>0</v>
      </c>
      <c r="D1099" s="73" cm="1">
        <f t="array" ref="D1099">_xlfn.IFS(B1099= "Bi-weekly", 0,  B1099="Weekly", 1, B1099="Fortnightly", 2, B1099="Monthly", 3, B1099="Every 3 Months", 4, B1099="Quarterly", 5, B1099="Annually", 6)</f>
        <v>1</v>
      </c>
    </row>
    <row r="1100" spans="1:4" x14ac:dyDescent="0.2">
      <c r="A1100" t="s">
        <v>151</v>
      </c>
      <c r="B1100" t="s">
        <v>39</v>
      </c>
      <c r="C1100" s="73">
        <f t="shared" si="17"/>
        <v>0</v>
      </c>
      <c r="D1100" s="73" cm="1">
        <f t="array" ref="D1100">_xlfn.IFS(B1100= "Bi-weekly", 0,  B1100="Weekly", 1, B1100="Fortnightly", 2, B1100="Monthly", 3, B1100="Every 3 Months", 4, B1100="Quarterly", 5, B1100="Annually", 6)</f>
        <v>1</v>
      </c>
    </row>
    <row r="1101" spans="1:4" x14ac:dyDescent="0.2">
      <c r="A1101" t="s">
        <v>151</v>
      </c>
      <c r="B1101" t="s">
        <v>28</v>
      </c>
      <c r="C1101" s="73">
        <f t="shared" si="17"/>
        <v>0</v>
      </c>
      <c r="D1101" s="73" cm="1">
        <f t="array" ref="D1101">_xlfn.IFS(B1101= "Bi-weekly", 0,  B1101="Weekly", 1, B1101="Fortnightly", 2, B1101="Monthly", 3, B1101="Every 3 Months", 4, B1101="Quarterly", 5, B1101="Annually", 6)</f>
        <v>2</v>
      </c>
    </row>
    <row r="1102" spans="1:4" x14ac:dyDescent="0.2">
      <c r="A1102" t="s">
        <v>151</v>
      </c>
      <c r="B1102" t="s">
        <v>39</v>
      </c>
      <c r="C1102" s="73">
        <f t="shared" si="17"/>
        <v>0</v>
      </c>
      <c r="D1102" s="73" cm="1">
        <f t="array" ref="D1102">_xlfn.IFS(B1102= "Bi-weekly", 0,  B1102="Weekly", 1, B1102="Fortnightly", 2, B1102="Monthly", 3, B1102="Every 3 Months", 4, B1102="Quarterly", 5, B1102="Annually", 6)</f>
        <v>1</v>
      </c>
    </row>
    <row r="1103" spans="1:4" x14ac:dyDescent="0.2">
      <c r="A1103" t="s">
        <v>151</v>
      </c>
      <c r="B1103" t="s">
        <v>28</v>
      </c>
      <c r="C1103" s="73">
        <f t="shared" si="17"/>
        <v>0</v>
      </c>
      <c r="D1103" s="73" cm="1">
        <f t="array" ref="D1103">_xlfn.IFS(B1103= "Bi-weekly", 0,  B1103="Weekly", 1, B1103="Fortnightly", 2, B1103="Monthly", 3, B1103="Every 3 Months", 4, B1103="Quarterly", 5, B1103="Annually", 6)</f>
        <v>2</v>
      </c>
    </row>
    <row r="1104" spans="1:4" x14ac:dyDescent="0.2">
      <c r="A1104" t="s">
        <v>151</v>
      </c>
      <c r="B1104" t="s">
        <v>28</v>
      </c>
      <c r="C1104" s="73">
        <f t="shared" si="17"/>
        <v>0</v>
      </c>
      <c r="D1104" s="73" cm="1">
        <f t="array" ref="D1104">_xlfn.IFS(B1104= "Bi-weekly", 0,  B1104="Weekly", 1, B1104="Fortnightly", 2, B1104="Monthly", 3, B1104="Every 3 Months", 4, B1104="Quarterly", 5, B1104="Annually", 6)</f>
        <v>2</v>
      </c>
    </row>
    <row r="1105" spans="1:4" x14ac:dyDescent="0.2">
      <c r="A1105" t="s">
        <v>151</v>
      </c>
      <c r="B1105" t="s">
        <v>75</v>
      </c>
      <c r="C1105" s="73">
        <f t="shared" si="17"/>
        <v>0</v>
      </c>
      <c r="D1105" s="73" cm="1">
        <f t="array" ref="D1105">_xlfn.IFS(B1105= "Bi-weekly", 0,  B1105="Weekly", 1, B1105="Fortnightly", 2, B1105="Monthly", 3, B1105="Every 3 Months", 4, B1105="Quarterly", 5, B1105="Annually", 6)</f>
        <v>0</v>
      </c>
    </row>
    <row r="1106" spans="1:4" x14ac:dyDescent="0.2">
      <c r="A1106" t="s">
        <v>151</v>
      </c>
      <c r="B1106" t="s">
        <v>57</v>
      </c>
      <c r="C1106" s="73">
        <f t="shared" si="17"/>
        <v>0</v>
      </c>
      <c r="D1106" s="73" cm="1">
        <f t="array" ref="D1106">_xlfn.IFS(B1106= "Bi-weekly", 0,  B1106="Weekly", 1, B1106="Fortnightly", 2, B1106="Monthly", 3, B1106="Every 3 Months", 4, B1106="Quarterly", 5, B1106="Annually", 6)</f>
        <v>5</v>
      </c>
    </row>
    <row r="1107" spans="1:4" x14ac:dyDescent="0.2">
      <c r="A1107" t="s">
        <v>151</v>
      </c>
      <c r="B1107" t="s">
        <v>96</v>
      </c>
      <c r="C1107" s="73">
        <f t="shared" si="17"/>
        <v>0</v>
      </c>
      <c r="D1107" s="73" cm="1">
        <f t="array" ref="D1107">_xlfn.IFS(B1107= "Bi-weekly", 0,  B1107="Weekly", 1, B1107="Fortnightly", 2, B1107="Monthly", 3, B1107="Every 3 Months", 4, B1107="Quarterly", 5, B1107="Annually", 6)</f>
        <v>4</v>
      </c>
    </row>
    <row r="1108" spans="1:4" x14ac:dyDescent="0.2">
      <c r="A1108" t="s">
        <v>151</v>
      </c>
      <c r="B1108" t="s">
        <v>28</v>
      </c>
      <c r="C1108" s="73">
        <f t="shared" si="17"/>
        <v>0</v>
      </c>
      <c r="D1108" s="73" cm="1">
        <f t="array" ref="D1108">_xlfn.IFS(B1108= "Bi-weekly", 0,  B1108="Weekly", 1, B1108="Fortnightly", 2, B1108="Monthly", 3, B1108="Every 3 Months", 4, B1108="Quarterly", 5, B1108="Annually", 6)</f>
        <v>2</v>
      </c>
    </row>
    <row r="1109" spans="1:4" x14ac:dyDescent="0.2">
      <c r="A1109" t="s">
        <v>151</v>
      </c>
      <c r="B1109" t="s">
        <v>39</v>
      </c>
      <c r="C1109" s="73">
        <f t="shared" si="17"/>
        <v>0</v>
      </c>
      <c r="D1109" s="73" cm="1">
        <f t="array" ref="D1109">_xlfn.IFS(B1109= "Bi-weekly", 0,  B1109="Weekly", 1, B1109="Fortnightly", 2, B1109="Monthly", 3, B1109="Every 3 Months", 4, B1109="Quarterly", 5, B1109="Annually", 6)</f>
        <v>1</v>
      </c>
    </row>
    <row r="1110" spans="1:4" x14ac:dyDescent="0.2">
      <c r="A1110" t="s">
        <v>151</v>
      </c>
      <c r="B1110" t="s">
        <v>28</v>
      </c>
      <c r="C1110" s="73">
        <f t="shared" si="17"/>
        <v>0</v>
      </c>
      <c r="D1110" s="73" cm="1">
        <f t="array" ref="D1110">_xlfn.IFS(B1110= "Bi-weekly", 0,  B1110="Weekly", 1, B1110="Fortnightly", 2, B1110="Monthly", 3, B1110="Every 3 Months", 4, B1110="Quarterly", 5, B1110="Annually", 6)</f>
        <v>2</v>
      </c>
    </row>
    <row r="1111" spans="1:4" x14ac:dyDescent="0.2">
      <c r="A1111" t="s">
        <v>151</v>
      </c>
      <c r="B1111" t="s">
        <v>39</v>
      </c>
      <c r="C1111" s="73">
        <f t="shared" si="17"/>
        <v>0</v>
      </c>
      <c r="D1111" s="73" cm="1">
        <f t="array" ref="D1111">_xlfn.IFS(B1111= "Bi-weekly", 0,  B1111="Weekly", 1, B1111="Fortnightly", 2, B1111="Monthly", 3, B1111="Every 3 Months", 4, B1111="Quarterly", 5, B1111="Annually", 6)</f>
        <v>1</v>
      </c>
    </row>
    <row r="1112" spans="1:4" x14ac:dyDescent="0.2">
      <c r="A1112" t="s">
        <v>151</v>
      </c>
      <c r="B1112" t="s">
        <v>75</v>
      </c>
      <c r="C1112" s="73">
        <f t="shared" si="17"/>
        <v>0</v>
      </c>
      <c r="D1112" s="73" cm="1">
        <f t="array" ref="D1112">_xlfn.IFS(B1112= "Bi-weekly", 0,  B1112="Weekly", 1, B1112="Fortnightly", 2, B1112="Monthly", 3, B1112="Every 3 Months", 4, B1112="Quarterly", 5, B1112="Annually", 6)</f>
        <v>0</v>
      </c>
    </row>
    <row r="1113" spans="1:4" x14ac:dyDescent="0.2">
      <c r="A1113" t="s">
        <v>151</v>
      </c>
      <c r="B1113" t="s">
        <v>75</v>
      </c>
      <c r="C1113" s="73">
        <f t="shared" si="17"/>
        <v>0</v>
      </c>
      <c r="D1113" s="73" cm="1">
        <f t="array" ref="D1113">_xlfn.IFS(B1113= "Bi-weekly", 0,  B1113="Weekly", 1, B1113="Fortnightly", 2, B1113="Monthly", 3, B1113="Every 3 Months", 4, B1113="Quarterly", 5, B1113="Annually", 6)</f>
        <v>0</v>
      </c>
    </row>
    <row r="1114" spans="1:4" x14ac:dyDescent="0.2">
      <c r="A1114" t="s">
        <v>151</v>
      </c>
      <c r="B1114" t="s">
        <v>57</v>
      </c>
      <c r="C1114" s="73">
        <f t="shared" si="17"/>
        <v>0</v>
      </c>
      <c r="D1114" s="73" cm="1">
        <f t="array" ref="D1114">_xlfn.IFS(B1114= "Bi-weekly", 0,  B1114="Weekly", 1, B1114="Fortnightly", 2, B1114="Monthly", 3, B1114="Every 3 Months", 4, B1114="Quarterly", 5, B1114="Annually", 6)</f>
        <v>5</v>
      </c>
    </row>
    <row r="1115" spans="1:4" x14ac:dyDescent="0.2">
      <c r="A1115" t="s">
        <v>151</v>
      </c>
      <c r="B1115" t="s">
        <v>75</v>
      </c>
      <c r="C1115" s="73">
        <f t="shared" si="17"/>
        <v>0</v>
      </c>
      <c r="D1115" s="73" cm="1">
        <f t="array" ref="D1115">_xlfn.IFS(B1115= "Bi-weekly", 0,  B1115="Weekly", 1, B1115="Fortnightly", 2, B1115="Monthly", 3, B1115="Every 3 Months", 4, B1115="Quarterly", 5, B1115="Annually", 6)</f>
        <v>0</v>
      </c>
    </row>
    <row r="1116" spans="1:4" x14ac:dyDescent="0.2">
      <c r="A1116" t="s">
        <v>151</v>
      </c>
      <c r="B1116" t="s">
        <v>96</v>
      </c>
      <c r="C1116" s="73">
        <f t="shared" si="17"/>
        <v>0</v>
      </c>
      <c r="D1116" s="73" cm="1">
        <f t="array" ref="D1116">_xlfn.IFS(B1116= "Bi-weekly", 0,  B1116="Weekly", 1, B1116="Fortnightly", 2, B1116="Monthly", 3, B1116="Every 3 Months", 4, B1116="Quarterly", 5, B1116="Annually", 6)</f>
        <v>4</v>
      </c>
    </row>
    <row r="1117" spans="1:4" x14ac:dyDescent="0.2">
      <c r="A1117" t="s">
        <v>151</v>
      </c>
      <c r="B1117" t="s">
        <v>39</v>
      </c>
      <c r="C1117" s="73">
        <f t="shared" si="17"/>
        <v>0</v>
      </c>
      <c r="D1117" s="73" cm="1">
        <f t="array" ref="D1117">_xlfn.IFS(B1117= "Bi-weekly", 0,  B1117="Weekly", 1, B1117="Fortnightly", 2, B1117="Monthly", 3, B1117="Every 3 Months", 4, B1117="Quarterly", 5, B1117="Annually", 6)</f>
        <v>1</v>
      </c>
    </row>
    <row r="1118" spans="1:4" x14ac:dyDescent="0.2">
      <c r="A1118" t="s">
        <v>151</v>
      </c>
      <c r="B1118" t="s">
        <v>28</v>
      </c>
      <c r="C1118" s="73">
        <f t="shared" si="17"/>
        <v>0</v>
      </c>
      <c r="D1118" s="73" cm="1">
        <f t="array" ref="D1118">_xlfn.IFS(B1118= "Bi-weekly", 0,  B1118="Weekly", 1, B1118="Fortnightly", 2, B1118="Monthly", 3, B1118="Every 3 Months", 4, B1118="Quarterly", 5, B1118="Annually", 6)</f>
        <v>2</v>
      </c>
    </row>
    <row r="1119" spans="1:4" x14ac:dyDescent="0.2">
      <c r="A1119" t="s">
        <v>151</v>
      </c>
      <c r="B1119" t="s">
        <v>87</v>
      </c>
      <c r="C1119" s="73">
        <f t="shared" si="17"/>
        <v>0</v>
      </c>
      <c r="D1119" s="73" cm="1">
        <f t="array" ref="D1119">_xlfn.IFS(B1119= "Bi-weekly", 0,  B1119="Weekly", 1, B1119="Fortnightly", 2, B1119="Monthly", 3, B1119="Every 3 Months", 4, B1119="Quarterly", 5, B1119="Annually", 6)</f>
        <v>3</v>
      </c>
    </row>
    <row r="1120" spans="1:4" x14ac:dyDescent="0.2">
      <c r="A1120" t="s">
        <v>151</v>
      </c>
      <c r="B1120" t="s">
        <v>96</v>
      </c>
      <c r="C1120" s="73">
        <f t="shared" si="17"/>
        <v>0</v>
      </c>
      <c r="D1120" s="73" cm="1">
        <f t="array" ref="D1120">_xlfn.IFS(B1120= "Bi-weekly", 0,  B1120="Weekly", 1, B1120="Fortnightly", 2, B1120="Monthly", 3, B1120="Every 3 Months", 4, B1120="Quarterly", 5, B1120="Annually", 6)</f>
        <v>4</v>
      </c>
    </row>
    <row r="1121" spans="1:4" x14ac:dyDescent="0.2">
      <c r="A1121" t="s">
        <v>151</v>
      </c>
      <c r="B1121" t="s">
        <v>39</v>
      </c>
      <c r="C1121" s="73">
        <f t="shared" si="17"/>
        <v>0</v>
      </c>
      <c r="D1121" s="73" cm="1">
        <f t="array" ref="D1121">_xlfn.IFS(B1121= "Bi-weekly", 0,  B1121="Weekly", 1, B1121="Fortnightly", 2, B1121="Monthly", 3, B1121="Every 3 Months", 4, B1121="Quarterly", 5, B1121="Annually", 6)</f>
        <v>1</v>
      </c>
    </row>
    <row r="1122" spans="1:4" x14ac:dyDescent="0.2">
      <c r="A1122" t="s">
        <v>151</v>
      </c>
      <c r="B1122" t="s">
        <v>87</v>
      </c>
      <c r="C1122" s="73">
        <f t="shared" si="17"/>
        <v>0</v>
      </c>
      <c r="D1122" s="73" cm="1">
        <f t="array" ref="D1122">_xlfn.IFS(B1122= "Bi-weekly", 0,  B1122="Weekly", 1, B1122="Fortnightly", 2, B1122="Monthly", 3, B1122="Every 3 Months", 4, B1122="Quarterly", 5, B1122="Annually", 6)</f>
        <v>3</v>
      </c>
    </row>
    <row r="1123" spans="1:4" x14ac:dyDescent="0.2">
      <c r="A1123" t="s">
        <v>151</v>
      </c>
      <c r="B1123" t="s">
        <v>57</v>
      </c>
      <c r="C1123" s="73">
        <f t="shared" si="17"/>
        <v>0</v>
      </c>
      <c r="D1123" s="73" cm="1">
        <f t="array" ref="D1123">_xlfn.IFS(B1123= "Bi-weekly", 0,  B1123="Weekly", 1, B1123="Fortnightly", 2, B1123="Monthly", 3, B1123="Every 3 Months", 4, B1123="Quarterly", 5, B1123="Annually", 6)</f>
        <v>5</v>
      </c>
    </row>
    <row r="1124" spans="1:4" x14ac:dyDescent="0.2">
      <c r="A1124" t="s">
        <v>151</v>
      </c>
      <c r="B1124" t="s">
        <v>48</v>
      </c>
      <c r="C1124" s="73">
        <f t="shared" si="17"/>
        <v>0</v>
      </c>
      <c r="D1124" s="73" cm="1">
        <f t="array" ref="D1124">_xlfn.IFS(B1124= "Bi-weekly", 0,  B1124="Weekly", 1, B1124="Fortnightly", 2, B1124="Monthly", 3, B1124="Every 3 Months", 4, B1124="Quarterly", 5, B1124="Annually", 6)</f>
        <v>6</v>
      </c>
    </row>
    <row r="1125" spans="1:4" x14ac:dyDescent="0.2">
      <c r="A1125" t="s">
        <v>151</v>
      </c>
      <c r="B1125" t="s">
        <v>87</v>
      </c>
      <c r="C1125" s="73">
        <f t="shared" si="17"/>
        <v>0</v>
      </c>
      <c r="D1125" s="73" cm="1">
        <f t="array" ref="D1125">_xlfn.IFS(B1125= "Bi-weekly", 0,  B1125="Weekly", 1, B1125="Fortnightly", 2, B1125="Monthly", 3, B1125="Every 3 Months", 4, B1125="Quarterly", 5, B1125="Annually", 6)</f>
        <v>3</v>
      </c>
    </row>
    <row r="1126" spans="1:4" x14ac:dyDescent="0.2">
      <c r="A1126" t="s">
        <v>151</v>
      </c>
      <c r="B1126" t="s">
        <v>57</v>
      </c>
      <c r="C1126" s="73">
        <f t="shared" si="17"/>
        <v>0</v>
      </c>
      <c r="D1126" s="73" cm="1">
        <f t="array" ref="D1126">_xlfn.IFS(B1126= "Bi-weekly", 0,  B1126="Weekly", 1, B1126="Fortnightly", 2, B1126="Monthly", 3, B1126="Every 3 Months", 4, B1126="Quarterly", 5, B1126="Annually", 6)</f>
        <v>5</v>
      </c>
    </row>
    <row r="1127" spans="1:4" x14ac:dyDescent="0.2">
      <c r="A1127" t="s">
        <v>151</v>
      </c>
      <c r="B1127" t="s">
        <v>39</v>
      </c>
      <c r="C1127" s="73">
        <f t="shared" si="17"/>
        <v>0</v>
      </c>
      <c r="D1127" s="73" cm="1">
        <f t="array" ref="D1127">_xlfn.IFS(B1127= "Bi-weekly", 0,  B1127="Weekly", 1, B1127="Fortnightly", 2, B1127="Monthly", 3, B1127="Every 3 Months", 4, B1127="Quarterly", 5, B1127="Annually", 6)</f>
        <v>1</v>
      </c>
    </row>
    <row r="1128" spans="1:4" x14ac:dyDescent="0.2">
      <c r="A1128" t="s">
        <v>151</v>
      </c>
      <c r="B1128" t="s">
        <v>28</v>
      </c>
      <c r="C1128" s="73">
        <f t="shared" si="17"/>
        <v>0</v>
      </c>
      <c r="D1128" s="73" cm="1">
        <f t="array" ref="D1128">_xlfn.IFS(B1128= "Bi-weekly", 0,  B1128="Weekly", 1, B1128="Fortnightly", 2, B1128="Monthly", 3, B1128="Every 3 Months", 4, B1128="Quarterly", 5, B1128="Annually", 6)</f>
        <v>2</v>
      </c>
    </row>
    <row r="1129" spans="1:4" x14ac:dyDescent="0.2">
      <c r="A1129" t="s">
        <v>151</v>
      </c>
      <c r="B1129" t="s">
        <v>87</v>
      </c>
      <c r="C1129" s="73">
        <f t="shared" si="17"/>
        <v>0</v>
      </c>
      <c r="D1129" s="73" cm="1">
        <f t="array" ref="D1129">_xlfn.IFS(B1129= "Bi-weekly", 0,  B1129="Weekly", 1, B1129="Fortnightly", 2, B1129="Monthly", 3, B1129="Every 3 Months", 4, B1129="Quarterly", 5, B1129="Annually", 6)</f>
        <v>3</v>
      </c>
    </row>
    <row r="1130" spans="1:4" x14ac:dyDescent="0.2">
      <c r="A1130" t="s">
        <v>151</v>
      </c>
      <c r="B1130" t="s">
        <v>87</v>
      </c>
      <c r="C1130" s="73">
        <f t="shared" si="17"/>
        <v>0</v>
      </c>
      <c r="D1130" s="73" cm="1">
        <f t="array" ref="D1130">_xlfn.IFS(B1130= "Bi-weekly", 0,  B1130="Weekly", 1, B1130="Fortnightly", 2, B1130="Monthly", 3, B1130="Every 3 Months", 4, B1130="Quarterly", 5, B1130="Annually", 6)</f>
        <v>3</v>
      </c>
    </row>
    <row r="1131" spans="1:4" x14ac:dyDescent="0.2">
      <c r="A1131" t="s">
        <v>151</v>
      </c>
      <c r="B1131" t="s">
        <v>28</v>
      </c>
      <c r="C1131" s="73">
        <f t="shared" si="17"/>
        <v>0</v>
      </c>
      <c r="D1131" s="73" cm="1">
        <f t="array" ref="D1131">_xlfn.IFS(B1131= "Bi-weekly", 0,  B1131="Weekly", 1, B1131="Fortnightly", 2, B1131="Monthly", 3, B1131="Every 3 Months", 4, B1131="Quarterly", 5, B1131="Annually", 6)</f>
        <v>2</v>
      </c>
    </row>
    <row r="1132" spans="1:4" x14ac:dyDescent="0.2">
      <c r="A1132" t="s">
        <v>151</v>
      </c>
      <c r="B1132" t="s">
        <v>75</v>
      </c>
      <c r="C1132" s="73">
        <f t="shared" si="17"/>
        <v>0</v>
      </c>
      <c r="D1132" s="73" cm="1">
        <f t="array" ref="D1132">_xlfn.IFS(B1132= "Bi-weekly", 0,  B1132="Weekly", 1, B1132="Fortnightly", 2, B1132="Monthly", 3, B1132="Every 3 Months", 4, B1132="Quarterly", 5, B1132="Annually", 6)</f>
        <v>0</v>
      </c>
    </row>
    <row r="1133" spans="1:4" x14ac:dyDescent="0.2">
      <c r="A1133" t="s">
        <v>151</v>
      </c>
      <c r="B1133" t="s">
        <v>87</v>
      </c>
      <c r="C1133" s="73">
        <f t="shared" si="17"/>
        <v>0</v>
      </c>
      <c r="D1133" s="73" cm="1">
        <f t="array" ref="D1133">_xlfn.IFS(B1133= "Bi-weekly", 0,  B1133="Weekly", 1, B1133="Fortnightly", 2, B1133="Monthly", 3, B1133="Every 3 Months", 4, B1133="Quarterly", 5, B1133="Annually", 6)</f>
        <v>3</v>
      </c>
    </row>
    <row r="1134" spans="1:4" x14ac:dyDescent="0.2">
      <c r="A1134" t="s">
        <v>151</v>
      </c>
      <c r="B1134" t="s">
        <v>28</v>
      </c>
      <c r="C1134" s="73">
        <f t="shared" si="17"/>
        <v>0</v>
      </c>
      <c r="D1134" s="73" cm="1">
        <f t="array" ref="D1134">_xlfn.IFS(B1134= "Bi-weekly", 0,  B1134="Weekly", 1, B1134="Fortnightly", 2, B1134="Monthly", 3, B1134="Every 3 Months", 4, B1134="Quarterly", 5, B1134="Annually", 6)</f>
        <v>2</v>
      </c>
    </row>
    <row r="1135" spans="1:4" x14ac:dyDescent="0.2">
      <c r="A1135" t="s">
        <v>151</v>
      </c>
      <c r="B1135" t="s">
        <v>39</v>
      </c>
      <c r="C1135" s="73">
        <f t="shared" si="17"/>
        <v>0</v>
      </c>
      <c r="D1135" s="73" cm="1">
        <f t="array" ref="D1135">_xlfn.IFS(B1135= "Bi-weekly", 0,  B1135="Weekly", 1, B1135="Fortnightly", 2, B1135="Monthly", 3, B1135="Every 3 Months", 4, B1135="Quarterly", 5, B1135="Annually", 6)</f>
        <v>1</v>
      </c>
    </row>
    <row r="1136" spans="1:4" x14ac:dyDescent="0.2">
      <c r="A1136" t="s">
        <v>151</v>
      </c>
      <c r="B1136" t="s">
        <v>96</v>
      </c>
      <c r="C1136" s="73">
        <f t="shared" si="17"/>
        <v>0</v>
      </c>
      <c r="D1136" s="73" cm="1">
        <f t="array" ref="D1136">_xlfn.IFS(B1136= "Bi-weekly", 0,  B1136="Weekly", 1, B1136="Fortnightly", 2, B1136="Monthly", 3, B1136="Every 3 Months", 4, B1136="Quarterly", 5, B1136="Annually", 6)</f>
        <v>4</v>
      </c>
    </row>
    <row r="1137" spans="1:4" x14ac:dyDescent="0.2">
      <c r="A1137" t="s">
        <v>151</v>
      </c>
      <c r="B1137" t="s">
        <v>57</v>
      </c>
      <c r="C1137" s="73">
        <f t="shared" si="17"/>
        <v>0</v>
      </c>
      <c r="D1137" s="73" cm="1">
        <f t="array" ref="D1137">_xlfn.IFS(B1137= "Bi-weekly", 0,  B1137="Weekly", 1, B1137="Fortnightly", 2, B1137="Monthly", 3, B1137="Every 3 Months", 4, B1137="Quarterly", 5, B1137="Annually", 6)</f>
        <v>5</v>
      </c>
    </row>
    <row r="1138" spans="1:4" x14ac:dyDescent="0.2">
      <c r="A1138" t="s">
        <v>151</v>
      </c>
      <c r="B1138" t="s">
        <v>87</v>
      </c>
      <c r="C1138" s="73">
        <f t="shared" si="17"/>
        <v>0</v>
      </c>
      <c r="D1138" s="73" cm="1">
        <f t="array" ref="D1138">_xlfn.IFS(B1138= "Bi-weekly", 0,  B1138="Weekly", 1, B1138="Fortnightly", 2, B1138="Monthly", 3, B1138="Every 3 Months", 4, B1138="Quarterly", 5, B1138="Annually", 6)</f>
        <v>3</v>
      </c>
    </row>
    <row r="1139" spans="1:4" x14ac:dyDescent="0.2">
      <c r="A1139" t="s">
        <v>151</v>
      </c>
      <c r="B1139" t="s">
        <v>96</v>
      </c>
      <c r="C1139" s="73">
        <f t="shared" si="17"/>
        <v>0</v>
      </c>
      <c r="D1139" s="73" cm="1">
        <f t="array" ref="D1139">_xlfn.IFS(B1139= "Bi-weekly", 0,  B1139="Weekly", 1, B1139="Fortnightly", 2, B1139="Monthly", 3, B1139="Every 3 Months", 4, B1139="Quarterly", 5, B1139="Annually", 6)</f>
        <v>4</v>
      </c>
    </row>
    <row r="1140" spans="1:4" x14ac:dyDescent="0.2">
      <c r="A1140" t="s">
        <v>151</v>
      </c>
      <c r="B1140" t="s">
        <v>28</v>
      </c>
      <c r="C1140" s="73">
        <f t="shared" si="17"/>
        <v>0</v>
      </c>
      <c r="D1140" s="73" cm="1">
        <f t="array" ref="D1140">_xlfn.IFS(B1140= "Bi-weekly", 0,  B1140="Weekly", 1, B1140="Fortnightly", 2, B1140="Monthly", 3, B1140="Every 3 Months", 4, B1140="Quarterly", 5, B1140="Annually", 6)</f>
        <v>2</v>
      </c>
    </row>
    <row r="1141" spans="1:4" x14ac:dyDescent="0.2">
      <c r="A1141" t="s">
        <v>151</v>
      </c>
      <c r="B1141" t="s">
        <v>75</v>
      </c>
      <c r="C1141" s="73">
        <f t="shared" si="17"/>
        <v>0</v>
      </c>
      <c r="D1141" s="73" cm="1">
        <f t="array" ref="D1141">_xlfn.IFS(B1141= "Bi-weekly", 0,  B1141="Weekly", 1, B1141="Fortnightly", 2, B1141="Monthly", 3, B1141="Every 3 Months", 4, B1141="Quarterly", 5, B1141="Annually", 6)</f>
        <v>0</v>
      </c>
    </row>
    <row r="1142" spans="1:4" x14ac:dyDescent="0.2">
      <c r="A1142" t="s">
        <v>151</v>
      </c>
      <c r="B1142" t="s">
        <v>96</v>
      </c>
      <c r="C1142" s="73">
        <f t="shared" si="17"/>
        <v>0</v>
      </c>
      <c r="D1142" s="73" cm="1">
        <f t="array" ref="D1142">_xlfn.IFS(B1142= "Bi-weekly", 0,  B1142="Weekly", 1, B1142="Fortnightly", 2, B1142="Monthly", 3, B1142="Every 3 Months", 4, B1142="Quarterly", 5, B1142="Annually", 6)</f>
        <v>4</v>
      </c>
    </row>
    <row r="1143" spans="1:4" x14ac:dyDescent="0.2">
      <c r="A1143" t="s">
        <v>151</v>
      </c>
      <c r="B1143" t="s">
        <v>28</v>
      </c>
      <c r="C1143" s="73">
        <f t="shared" si="17"/>
        <v>0</v>
      </c>
      <c r="D1143" s="73" cm="1">
        <f t="array" ref="D1143">_xlfn.IFS(B1143= "Bi-weekly", 0,  B1143="Weekly", 1, B1143="Fortnightly", 2, B1143="Monthly", 3, B1143="Every 3 Months", 4, B1143="Quarterly", 5, B1143="Annually", 6)</f>
        <v>2</v>
      </c>
    </row>
    <row r="1144" spans="1:4" x14ac:dyDescent="0.2">
      <c r="A1144" t="s">
        <v>151</v>
      </c>
      <c r="B1144" t="s">
        <v>75</v>
      </c>
      <c r="C1144" s="73">
        <f t="shared" si="17"/>
        <v>0</v>
      </c>
      <c r="D1144" s="73" cm="1">
        <f t="array" ref="D1144">_xlfn.IFS(B1144= "Bi-weekly", 0,  B1144="Weekly", 1, B1144="Fortnightly", 2, B1144="Monthly", 3, B1144="Every 3 Months", 4, B1144="Quarterly", 5, B1144="Annually", 6)</f>
        <v>0</v>
      </c>
    </row>
    <row r="1145" spans="1:4" x14ac:dyDescent="0.2">
      <c r="A1145" t="s">
        <v>151</v>
      </c>
      <c r="B1145" t="s">
        <v>57</v>
      </c>
      <c r="C1145" s="73">
        <f t="shared" si="17"/>
        <v>0</v>
      </c>
      <c r="D1145" s="73" cm="1">
        <f t="array" ref="D1145">_xlfn.IFS(B1145= "Bi-weekly", 0,  B1145="Weekly", 1, B1145="Fortnightly", 2, B1145="Monthly", 3, B1145="Every 3 Months", 4, B1145="Quarterly", 5, B1145="Annually", 6)</f>
        <v>5</v>
      </c>
    </row>
    <row r="1146" spans="1:4" x14ac:dyDescent="0.2">
      <c r="A1146" t="s">
        <v>151</v>
      </c>
      <c r="B1146" t="s">
        <v>28</v>
      </c>
      <c r="C1146" s="73">
        <f t="shared" si="17"/>
        <v>0</v>
      </c>
      <c r="D1146" s="73" cm="1">
        <f t="array" ref="D1146">_xlfn.IFS(B1146= "Bi-weekly", 0,  B1146="Weekly", 1, B1146="Fortnightly", 2, B1146="Monthly", 3, B1146="Every 3 Months", 4, B1146="Quarterly", 5, B1146="Annually", 6)</f>
        <v>2</v>
      </c>
    </row>
    <row r="1147" spans="1:4" x14ac:dyDescent="0.2">
      <c r="A1147" t="s">
        <v>151</v>
      </c>
      <c r="B1147" t="s">
        <v>96</v>
      </c>
      <c r="C1147" s="73">
        <f t="shared" si="17"/>
        <v>0</v>
      </c>
      <c r="D1147" s="73" cm="1">
        <f t="array" ref="D1147">_xlfn.IFS(B1147= "Bi-weekly", 0,  B1147="Weekly", 1, B1147="Fortnightly", 2, B1147="Monthly", 3, B1147="Every 3 Months", 4, B1147="Quarterly", 5, B1147="Annually", 6)</f>
        <v>4</v>
      </c>
    </row>
    <row r="1148" spans="1:4" x14ac:dyDescent="0.2">
      <c r="A1148" t="s">
        <v>151</v>
      </c>
      <c r="B1148" t="s">
        <v>96</v>
      </c>
      <c r="C1148" s="73">
        <f t="shared" si="17"/>
        <v>0</v>
      </c>
      <c r="D1148" s="73" cm="1">
        <f t="array" ref="D1148">_xlfn.IFS(B1148= "Bi-weekly", 0,  B1148="Weekly", 1, B1148="Fortnightly", 2, B1148="Monthly", 3, B1148="Every 3 Months", 4, B1148="Quarterly", 5, B1148="Annually", 6)</f>
        <v>4</v>
      </c>
    </row>
    <row r="1149" spans="1:4" x14ac:dyDescent="0.2">
      <c r="A1149" t="s">
        <v>151</v>
      </c>
      <c r="B1149" t="s">
        <v>48</v>
      </c>
      <c r="C1149" s="73">
        <f t="shared" si="17"/>
        <v>0</v>
      </c>
      <c r="D1149" s="73" cm="1">
        <f t="array" ref="D1149">_xlfn.IFS(B1149= "Bi-weekly", 0,  B1149="Weekly", 1, B1149="Fortnightly", 2, B1149="Monthly", 3, B1149="Every 3 Months", 4, B1149="Quarterly", 5, B1149="Annually", 6)</f>
        <v>6</v>
      </c>
    </row>
    <row r="1150" spans="1:4" x14ac:dyDescent="0.2">
      <c r="A1150" t="s">
        <v>151</v>
      </c>
      <c r="B1150" t="s">
        <v>28</v>
      </c>
      <c r="C1150" s="73">
        <f t="shared" si="17"/>
        <v>0</v>
      </c>
      <c r="D1150" s="73" cm="1">
        <f t="array" ref="D1150">_xlfn.IFS(B1150= "Bi-weekly", 0,  B1150="Weekly", 1, B1150="Fortnightly", 2, B1150="Monthly", 3, B1150="Every 3 Months", 4, B1150="Quarterly", 5, B1150="Annually", 6)</f>
        <v>2</v>
      </c>
    </row>
    <row r="1151" spans="1:4" x14ac:dyDescent="0.2">
      <c r="A1151" t="s">
        <v>151</v>
      </c>
      <c r="B1151" t="s">
        <v>48</v>
      </c>
      <c r="C1151" s="73">
        <f t="shared" si="17"/>
        <v>0</v>
      </c>
      <c r="D1151" s="73" cm="1">
        <f t="array" ref="D1151">_xlfn.IFS(B1151= "Bi-weekly", 0,  B1151="Weekly", 1, B1151="Fortnightly", 2, B1151="Monthly", 3, B1151="Every 3 Months", 4, B1151="Quarterly", 5, B1151="Annually", 6)</f>
        <v>6</v>
      </c>
    </row>
    <row r="1152" spans="1:4" x14ac:dyDescent="0.2">
      <c r="A1152" t="s">
        <v>151</v>
      </c>
      <c r="B1152" t="s">
        <v>75</v>
      </c>
      <c r="C1152" s="73">
        <f t="shared" si="17"/>
        <v>0</v>
      </c>
      <c r="D1152" s="73" cm="1">
        <f t="array" ref="D1152">_xlfn.IFS(B1152= "Bi-weekly", 0,  B1152="Weekly", 1, B1152="Fortnightly", 2, B1152="Monthly", 3, B1152="Every 3 Months", 4, B1152="Quarterly", 5, B1152="Annually", 6)</f>
        <v>0</v>
      </c>
    </row>
    <row r="1153" spans="1:4" x14ac:dyDescent="0.2">
      <c r="A1153" t="s">
        <v>151</v>
      </c>
      <c r="B1153" t="s">
        <v>39</v>
      </c>
      <c r="C1153" s="73">
        <f t="shared" si="17"/>
        <v>0</v>
      </c>
      <c r="D1153" s="73" cm="1">
        <f t="array" ref="D1153">_xlfn.IFS(B1153= "Bi-weekly", 0,  B1153="Weekly", 1, B1153="Fortnightly", 2, B1153="Monthly", 3, B1153="Every 3 Months", 4, B1153="Quarterly", 5, B1153="Annually", 6)</f>
        <v>1</v>
      </c>
    </row>
    <row r="1154" spans="1:4" x14ac:dyDescent="0.2">
      <c r="A1154" t="s">
        <v>151</v>
      </c>
      <c r="B1154" t="s">
        <v>96</v>
      </c>
      <c r="C1154" s="73">
        <f t="shared" si="17"/>
        <v>0</v>
      </c>
      <c r="D1154" s="73" cm="1">
        <f t="array" ref="D1154">_xlfn.IFS(B1154= "Bi-weekly", 0,  B1154="Weekly", 1, B1154="Fortnightly", 2, B1154="Monthly", 3, B1154="Every 3 Months", 4, B1154="Quarterly", 5, B1154="Annually", 6)</f>
        <v>4</v>
      </c>
    </row>
    <row r="1155" spans="1:4" x14ac:dyDescent="0.2">
      <c r="A1155" t="s">
        <v>151</v>
      </c>
      <c r="B1155" t="s">
        <v>57</v>
      </c>
      <c r="C1155" s="73">
        <f t="shared" ref="C1155:C1218" si="18">IF(A1155 = "Yes", 1,0)</f>
        <v>0</v>
      </c>
      <c r="D1155" s="73" cm="1">
        <f t="array" ref="D1155">_xlfn.IFS(B1155= "Bi-weekly", 0,  B1155="Weekly", 1, B1155="Fortnightly", 2, B1155="Monthly", 3, B1155="Every 3 Months", 4, B1155="Quarterly", 5, B1155="Annually", 6)</f>
        <v>5</v>
      </c>
    </row>
    <row r="1156" spans="1:4" x14ac:dyDescent="0.2">
      <c r="A1156" t="s">
        <v>151</v>
      </c>
      <c r="B1156" t="s">
        <v>75</v>
      </c>
      <c r="C1156" s="73">
        <f t="shared" si="18"/>
        <v>0</v>
      </c>
      <c r="D1156" s="73" cm="1">
        <f t="array" ref="D1156">_xlfn.IFS(B1156= "Bi-weekly", 0,  B1156="Weekly", 1, B1156="Fortnightly", 2, B1156="Monthly", 3, B1156="Every 3 Months", 4, B1156="Quarterly", 5, B1156="Annually", 6)</f>
        <v>0</v>
      </c>
    </row>
    <row r="1157" spans="1:4" x14ac:dyDescent="0.2">
      <c r="A1157" t="s">
        <v>151</v>
      </c>
      <c r="B1157" t="s">
        <v>57</v>
      </c>
      <c r="C1157" s="73">
        <f t="shared" si="18"/>
        <v>0</v>
      </c>
      <c r="D1157" s="73" cm="1">
        <f t="array" ref="D1157">_xlfn.IFS(B1157= "Bi-weekly", 0,  B1157="Weekly", 1, B1157="Fortnightly", 2, B1157="Monthly", 3, B1157="Every 3 Months", 4, B1157="Quarterly", 5, B1157="Annually", 6)</f>
        <v>5</v>
      </c>
    </row>
    <row r="1158" spans="1:4" x14ac:dyDescent="0.2">
      <c r="A1158" t="s">
        <v>151</v>
      </c>
      <c r="B1158" t="s">
        <v>96</v>
      </c>
      <c r="C1158" s="73">
        <f t="shared" si="18"/>
        <v>0</v>
      </c>
      <c r="D1158" s="73" cm="1">
        <f t="array" ref="D1158">_xlfn.IFS(B1158= "Bi-weekly", 0,  B1158="Weekly", 1, B1158="Fortnightly", 2, B1158="Monthly", 3, B1158="Every 3 Months", 4, B1158="Quarterly", 5, B1158="Annually", 6)</f>
        <v>4</v>
      </c>
    </row>
    <row r="1159" spans="1:4" x14ac:dyDescent="0.2">
      <c r="A1159" t="s">
        <v>151</v>
      </c>
      <c r="B1159" t="s">
        <v>57</v>
      </c>
      <c r="C1159" s="73">
        <f t="shared" si="18"/>
        <v>0</v>
      </c>
      <c r="D1159" s="73" cm="1">
        <f t="array" ref="D1159">_xlfn.IFS(B1159= "Bi-weekly", 0,  B1159="Weekly", 1, B1159="Fortnightly", 2, B1159="Monthly", 3, B1159="Every 3 Months", 4, B1159="Quarterly", 5, B1159="Annually", 6)</f>
        <v>5</v>
      </c>
    </row>
    <row r="1160" spans="1:4" x14ac:dyDescent="0.2">
      <c r="A1160" t="s">
        <v>151</v>
      </c>
      <c r="B1160" t="s">
        <v>48</v>
      </c>
      <c r="C1160" s="73">
        <f t="shared" si="18"/>
        <v>0</v>
      </c>
      <c r="D1160" s="73" cm="1">
        <f t="array" ref="D1160">_xlfn.IFS(B1160= "Bi-weekly", 0,  B1160="Weekly", 1, B1160="Fortnightly", 2, B1160="Monthly", 3, B1160="Every 3 Months", 4, B1160="Quarterly", 5, B1160="Annually", 6)</f>
        <v>6</v>
      </c>
    </row>
    <row r="1161" spans="1:4" x14ac:dyDescent="0.2">
      <c r="A1161" t="s">
        <v>151</v>
      </c>
      <c r="B1161" t="s">
        <v>96</v>
      </c>
      <c r="C1161" s="73">
        <f t="shared" si="18"/>
        <v>0</v>
      </c>
      <c r="D1161" s="73" cm="1">
        <f t="array" ref="D1161">_xlfn.IFS(B1161= "Bi-weekly", 0,  B1161="Weekly", 1, B1161="Fortnightly", 2, B1161="Monthly", 3, B1161="Every 3 Months", 4, B1161="Quarterly", 5, B1161="Annually", 6)</f>
        <v>4</v>
      </c>
    </row>
    <row r="1162" spans="1:4" x14ac:dyDescent="0.2">
      <c r="A1162" t="s">
        <v>151</v>
      </c>
      <c r="B1162" t="s">
        <v>75</v>
      </c>
      <c r="C1162" s="73">
        <f t="shared" si="18"/>
        <v>0</v>
      </c>
      <c r="D1162" s="73" cm="1">
        <f t="array" ref="D1162">_xlfn.IFS(B1162= "Bi-weekly", 0,  B1162="Weekly", 1, B1162="Fortnightly", 2, B1162="Monthly", 3, B1162="Every 3 Months", 4, B1162="Quarterly", 5, B1162="Annually", 6)</f>
        <v>0</v>
      </c>
    </row>
    <row r="1163" spans="1:4" x14ac:dyDescent="0.2">
      <c r="A1163" t="s">
        <v>151</v>
      </c>
      <c r="B1163" t="s">
        <v>87</v>
      </c>
      <c r="C1163" s="73">
        <f t="shared" si="18"/>
        <v>0</v>
      </c>
      <c r="D1163" s="73" cm="1">
        <f t="array" ref="D1163">_xlfn.IFS(B1163= "Bi-weekly", 0,  B1163="Weekly", 1, B1163="Fortnightly", 2, B1163="Monthly", 3, B1163="Every 3 Months", 4, B1163="Quarterly", 5, B1163="Annually", 6)</f>
        <v>3</v>
      </c>
    </row>
    <row r="1164" spans="1:4" x14ac:dyDescent="0.2">
      <c r="A1164" t="s">
        <v>151</v>
      </c>
      <c r="B1164" t="s">
        <v>39</v>
      </c>
      <c r="C1164" s="73">
        <f t="shared" si="18"/>
        <v>0</v>
      </c>
      <c r="D1164" s="73" cm="1">
        <f t="array" ref="D1164">_xlfn.IFS(B1164= "Bi-weekly", 0,  B1164="Weekly", 1, B1164="Fortnightly", 2, B1164="Monthly", 3, B1164="Every 3 Months", 4, B1164="Quarterly", 5, B1164="Annually", 6)</f>
        <v>1</v>
      </c>
    </row>
    <row r="1165" spans="1:4" x14ac:dyDescent="0.2">
      <c r="A1165" t="s">
        <v>151</v>
      </c>
      <c r="B1165" t="s">
        <v>87</v>
      </c>
      <c r="C1165" s="73">
        <f t="shared" si="18"/>
        <v>0</v>
      </c>
      <c r="D1165" s="73" cm="1">
        <f t="array" ref="D1165">_xlfn.IFS(B1165= "Bi-weekly", 0,  B1165="Weekly", 1, B1165="Fortnightly", 2, B1165="Monthly", 3, B1165="Every 3 Months", 4, B1165="Quarterly", 5, B1165="Annually", 6)</f>
        <v>3</v>
      </c>
    </row>
    <row r="1166" spans="1:4" x14ac:dyDescent="0.2">
      <c r="A1166" t="s">
        <v>151</v>
      </c>
      <c r="B1166" t="s">
        <v>57</v>
      </c>
      <c r="C1166" s="73">
        <f t="shared" si="18"/>
        <v>0</v>
      </c>
      <c r="D1166" s="73" cm="1">
        <f t="array" ref="D1166">_xlfn.IFS(B1166= "Bi-weekly", 0,  B1166="Weekly", 1, B1166="Fortnightly", 2, B1166="Monthly", 3, B1166="Every 3 Months", 4, B1166="Quarterly", 5, B1166="Annually", 6)</f>
        <v>5</v>
      </c>
    </row>
    <row r="1167" spans="1:4" x14ac:dyDescent="0.2">
      <c r="A1167" t="s">
        <v>151</v>
      </c>
      <c r="B1167" t="s">
        <v>96</v>
      </c>
      <c r="C1167" s="73">
        <f t="shared" si="18"/>
        <v>0</v>
      </c>
      <c r="D1167" s="73" cm="1">
        <f t="array" ref="D1167">_xlfn.IFS(B1167= "Bi-weekly", 0,  B1167="Weekly", 1, B1167="Fortnightly", 2, B1167="Monthly", 3, B1167="Every 3 Months", 4, B1167="Quarterly", 5, B1167="Annually", 6)</f>
        <v>4</v>
      </c>
    </row>
    <row r="1168" spans="1:4" x14ac:dyDescent="0.2">
      <c r="A1168" t="s">
        <v>151</v>
      </c>
      <c r="B1168" t="s">
        <v>28</v>
      </c>
      <c r="C1168" s="73">
        <f t="shared" si="18"/>
        <v>0</v>
      </c>
      <c r="D1168" s="73" cm="1">
        <f t="array" ref="D1168">_xlfn.IFS(B1168= "Bi-weekly", 0,  B1168="Weekly", 1, B1168="Fortnightly", 2, B1168="Monthly", 3, B1168="Every 3 Months", 4, B1168="Quarterly", 5, B1168="Annually", 6)</f>
        <v>2</v>
      </c>
    </row>
    <row r="1169" spans="1:4" x14ac:dyDescent="0.2">
      <c r="A1169" t="s">
        <v>151</v>
      </c>
      <c r="B1169" t="s">
        <v>57</v>
      </c>
      <c r="C1169" s="73">
        <f t="shared" si="18"/>
        <v>0</v>
      </c>
      <c r="D1169" s="73" cm="1">
        <f t="array" ref="D1169">_xlfn.IFS(B1169= "Bi-weekly", 0,  B1169="Weekly", 1, B1169="Fortnightly", 2, B1169="Monthly", 3, B1169="Every 3 Months", 4, B1169="Quarterly", 5, B1169="Annually", 6)</f>
        <v>5</v>
      </c>
    </row>
    <row r="1170" spans="1:4" x14ac:dyDescent="0.2">
      <c r="A1170" t="s">
        <v>151</v>
      </c>
      <c r="B1170" t="s">
        <v>28</v>
      </c>
      <c r="C1170" s="73">
        <f t="shared" si="18"/>
        <v>0</v>
      </c>
      <c r="D1170" s="73" cm="1">
        <f t="array" ref="D1170">_xlfn.IFS(B1170= "Bi-weekly", 0,  B1170="Weekly", 1, B1170="Fortnightly", 2, B1170="Monthly", 3, B1170="Every 3 Months", 4, B1170="Quarterly", 5, B1170="Annually", 6)</f>
        <v>2</v>
      </c>
    </row>
    <row r="1171" spans="1:4" x14ac:dyDescent="0.2">
      <c r="A1171" t="s">
        <v>151</v>
      </c>
      <c r="B1171" t="s">
        <v>48</v>
      </c>
      <c r="C1171" s="73">
        <f t="shared" si="18"/>
        <v>0</v>
      </c>
      <c r="D1171" s="73" cm="1">
        <f t="array" ref="D1171">_xlfn.IFS(B1171= "Bi-weekly", 0,  B1171="Weekly", 1, B1171="Fortnightly", 2, B1171="Monthly", 3, B1171="Every 3 Months", 4, B1171="Quarterly", 5, B1171="Annually", 6)</f>
        <v>6</v>
      </c>
    </row>
    <row r="1172" spans="1:4" x14ac:dyDescent="0.2">
      <c r="A1172" t="s">
        <v>151</v>
      </c>
      <c r="B1172" t="s">
        <v>75</v>
      </c>
      <c r="C1172" s="73">
        <f t="shared" si="18"/>
        <v>0</v>
      </c>
      <c r="D1172" s="73" cm="1">
        <f t="array" ref="D1172">_xlfn.IFS(B1172= "Bi-weekly", 0,  B1172="Weekly", 1, B1172="Fortnightly", 2, B1172="Monthly", 3, B1172="Every 3 Months", 4, B1172="Quarterly", 5, B1172="Annually", 6)</f>
        <v>0</v>
      </c>
    </row>
    <row r="1173" spans="1:4" x14ac:dyDescent="0.2">
      <c r="A1173" t="s">
        <v>151</v>
      </c>
      <c r="B1173" t="s">
        <v>48</v>
      </c>
      <c r="C1173" s="73">
        <f t="shared" si="18"/>
        <v>0</v>
      </c>
      <c r="D1173" s="73" cm="1">
        <f t="array" ref="D1173">_xlfn.IFS(B1173= "Bi-weekly", 0,  B1173="Weekly", 1, B1173="Fortnightly", 2, B1173="Monthly", 3, B1173="Every 3 Months", 4, B1173="Quarterly", 5, B1173="Annually", 6)</f>
        <v>6</v>
      </c>
    </row>
    <row r="1174" spans="1:4" x14ac:dyDescent="0.2">
      <c r="A1174" t="s">
        <v>151</v>
      </c>
      <c r="B1174" t="s">
        <v>75</v>
      </c>
      <c r="C1174" s="73">
        <f t="shared" si="18"/>
        <v>0</v>
      </c>
      <c r="D1174" s="73" cm="1">
        <f t="array" ref="D1174">_xlfn.IFS(B1174= "Bi-weekly", 0,  B1174="Weekly", 1, B1174="Fortnightly", 2, B1174="Monthly", 3, B1174="Every 3 Months", 4, B1174="Quarterly", 5, B1174="Annually", 6)</f>
        <v>0</v>
      </c>
    </row>
    <row r="1175" spans="1:4" x14ac:dyDescent="0.2">
      <c r="A1175" t="s">
        <v>151</v>
      </c>
      <c r="B1175" t="s">
        <v>75</v>
      </c>
      <c r="C1175" s="73">
        <f t="shared" si="18"/>
        <v>0</v>
      </c>
      <c r="D1175" s="73" cm="1">
        <f t="array" ref="D1175">_xlfn.IFS(B1175= "Bi-weekly", 0,  B1175="Weekly", 1, B1175="Fortnightly", 2, B1175="Monthly", 3, B1175="Every 3 Months", 4, B1175="Quarterly", 5, B1175="Annually", 6)</f>
        <v>0</v>
      </c>
    </row>
    <row r="1176" spans="1:4" x14ac:dyDescent="0.2">
      <c r="A1176" t="s">
        <v>151</v>
      </c>
      <c r="B1176" t="s">
        <v>75</v>
      </c>
      <c r="C1176" s="73">
        <f t="shared" si="18"/>
        <v>0</v>
      </c>
      <c r="D1176" s="73" cm="1">
        <f t="array" ref="D1176">_xlfn.IFS(B1176= "Bi-weekly", 0,  B1176="Weekly", 1, B1176="Fortnightly", 2, B1176="Monthly", 3, B1176="Every 3 Months", 4, B1176="Quarterly", 5, B1176="Annually", 6)</f>
        <v>0</v>
      </c>
    </row>
    <row r="1177" spans="1:4" x14ac:dyDescent="0.2">
      <c r="A1177" t="s">
        <v>151</v>
      </c>
      <c r="B1177" t="s">
        <v>57</v>
      </c>
      <c r="C1177" s="73">
        <f t="shared" si="18"/>
        <v>0</v>
      </c>
      <c r="D1177" s="73" cm="1">
        <f t="array" ref="D1177">_xlfn.IFS(B1177= "Bi-weekly", 0,  B1177="Weekly", 1, B1177="Fortnightly", 2, B1177="Monthly", 3, B1177="Every 3 Months", 4, B1177="Quarterly", 5, B1177="Annually", 6)</f>
        <v>5</v>
      </c>
    </row>
    <row r="1178" spans="1:4" x14ac:dyDescent="0.2">
      <c r="A1178" t="s">
        <v>151</v>
      </c>
      <c r="B1178" t="s">
        <v>57</v>
      </c>
      <c r="C1178" s="73">
        <f t="shared" si="18"/>
        <v>0</v>
      </c>
      <c r="D1178" s="73" cm="1">
        <f t="array" ref="D1178">_xlfn.IFS(B1178= "Bi-weekly", 0,  B1178="Weekly", 1, B1178="Fortnightly", 2, B1178="Monthly", 3, B1178="Every 3 Months", 4, B1178="Quarterly", 5, B1178="Annually", 6)</f>
        <v>5</v>
      </c>
    </row>
    <row r="1179" spans="1:4" x14ac:dyDescent="0.2">
      <c r="A1179" t="s">
        <v>151</v>
      </c>
      <c r="B1179" t="s">
        <v>87</v>
      </c>
      <c r="C1179" s="73">
        <f t="shared" si="18"/>
        <v>0</v>
      </c>
      <c r="D1179" s="73" cm="1">
        <f t="array" ref="D1179">_xlfn.IFS(B1179= "Bi-weekly", 0,  B1179="Weekly", 1, B1179="Fortnightly", 2, B1179="Monthly", 3, B1179="Every 3 Months", 4, B1179="Quarterly", 5, B1179="Annually", 6)</f>
        <v>3</v>
      </c>
    </row>
    <row r="1180" spans="1:4" x14ac:dyDescent="0.2">
      <c r="A1180" t="s">
        <v>151</v>
      </c>
      <c r="B1180" t="s">
        <v>48</v>
      </c>
      <c r="C1180" s="73">
        <f t="shared" si="18"/>
        <v>0</v>
      </c>
      <c r="D1180" s="73" cm="1">
        <f t="array" ref="D1180">_xlfn.IFS(B1180= "Bi-weekly", 0,  B1180="Weekly", 1, B1180="Fortnightly", 2, B1180="Monthly", 3, B1180="Every 3 Months", 4, B1180="Quarterly", 5, B1180="Annually", 6)</f>
        <v>6</v>
      </c>
    </row>
    <row r="1181" spans="1:4" x14ac:dyDescent="0.2">
      <c r="A1181" t="s">
        <v>151</v>
      </c>
      <c r="B1181" t="s">
        <v>48</v>
      </c>
      <c r="C1181" s="73">
        <f t="shared" si="18"/>
        <v>0</v>
      </c>
      <c r="D1181" s="73" cm="1">
        <f t="array" ref="D1181">_xlfn.IFS(B1181= "Bi-weekly", 0,  B1181="Weekly", 1, B1181="Fortnightly", 2, B1181="Monthly", 3, B1181="Every 3 Months", 4, B1181="Quarterly", 5, B1181="Annually", 6)</f>
        <v>6</v>
      </c>
    </row>
    <row r="1182" spans="1:4" x14ac:dyDescent="0.2">
      <c r="A1182" t="s">
        <v>151</v>
      </c>
      <c r="B1182" t="s">
        <v>87</v>
      </c>
      <c r="C1182" s="73">
        <f t="shared" si="18"/>
        <v>0</v>
      </c>
      <c r="D1182" s="73" cm="1">
        <f t="array" ref="D1182">_xlfn.IFS(B1182= "Bi-weekly", 0,  B1182="Weekly", 1, B1182="Fortnightly", 2, B1182="Monthly", 3, B1182="Every 3 Months", 4, B1182="Quarterly", 5, B1182="Annually", 6)</f>
        <v>3</v>
      </c>
    </row>
    <row r="1183" spans="1:4" x14ac:dyDescent="0.2">
      <c r="A1183" t="s">
        <v>151</v>
      </c>
      <c r="B1183" t="s">
        <v>57</v>
      </c>
      <c r="C1183" s="73">
        <f t="shared" si="18"/>
        <v>0</v>
      </c>
      <c r="D1183" s="73" cm="1">
        <f t="array" ref="D1183">_xlfn.IFS(B1183= "Bi-weekly", 0,  B1183="Weekly", 1, B1183="Fortnightly", 2, B1183="Monthly", 3, B1183="Every 3 Months", 4, B1183="Quarterly", 5, B1183="Annually", 6)</f>
        <v>5</v>
      </c>
    </row>
    <row r="1184" spans="1:4" x14ac:dyDescent="0.2">
      <c r="A1184" t="s">
        <v>151</v>
      </c>
      <c r="B1184" t="s">
        <v>57</v>
      </c>
      <c r="C1184" s="73">
        <f t="shared" si="18"/>
        <v>0</v>
      </c>
      <c r="D1184" s="73" cm="1">
        <f t="array" ref="D1184">_xlfn.IFS(B1184= "Bi-weekly", 0,  B1184="Weekly", 1, B1184="Fortnightly", 2, B1184="Monthly", 3, B1184="Every 3 Months", 4, B1184="Quarterly", 5, B1184="Annually", 6)</f>
        <v>5</v>
      </c>
    </row>
    <row r="1185" spans="1:4" x14ac:dyDescent="0.2">
      <c r="A1185" t="s">
        <v>151</v>
      </c>
      <c r="B1185" t="s">
        <v>39</v>
      </c>
      <c r="C1185" s="73">
        <f t="shared" si="18"/>
        <v>0</v>
      </c>
      <c r="D1185" s="73" cm="1">
        <f t="array" ref="D1185">_xlfn.IFS(B1185= "Bi-weekly", 0,  B1185="Weekly", 1, B1185="Fortnightly", 2, B1185="Monthly", 3, B1185="Every 3 Months", 4, B1185="Quarterly", 5, B1185="Annually", 6)</f>
        <v>1</v>
      </c>
    </row>
    <row r="1186" spans="1:4" x14ac:dyDescent="0.2">
      <c r="A1186" t="s">
        <v>151</v>
      </c>
      <c r="B1186" t="s">
        <v>48</v>
      </c>
      <c r="C1186" s="73">
        <f t="shared" si="18"/>
        <v>0</v>
      </c>
      <c r="D1186" s="73" cm="1">
        <f t="array" ref="D1186">_xlfn.IFS(B1186= "Bi-weekly", 0,  B1186="Weekly", 1, B1186="Fortnightly", 2, B1186="Monthly", 3, B1186="Every 3 Months", 4, B1186="Quarterly", 5, B1186="Annually", 6)</f>
        <v>6</v>
      </c>
    </row>
    <row r="1187" spans="1:4" x14ac:dyDescent="0.2">
      <c r="A1187" t="s">
        <v>151</v>
      </c>
      <c r="B1187" t="s">
        <v>87</v>
      </c>
      <c r="C1187" s="73">
        <f t="shared" si="18"/>
        <v>0</v>
      </c>
      <c r="D1187" s="73" cm="1">
        <f t="array" ref="D1187">_xlfn.IFS(B1187= "Bi-weekly", 0,  B1187="Weekly", 1, B1187="Fortnightly", 2, B1187="Monthly", 3, B1187="Every 3 Months", 4, B1187="Quarterly", 5, B1187="Annually", 6)</f>
        <v>3</v>
      </c>
    </row>
    <row r="1188" spans="1:4" x14ac:dyDescent="0.2">
      <c r="A1188" t="s">
        <v>151</v>
      </c>
      <c r="B1188" t="s">
        <v>48</v>
      </c>
      <c r="C1188" s="73">
        <f t="shared" si="18"/>
        <v>0</v>
      </c>
      <c r="D1188" s="73" cm="1">
        <f t="array" ref="D1188">_xlfn.IFS(B1188= "Bi-weekly", 0,  B1188="Weekly", 1, B1188="Fortnightly", 2, B1188="Monthly", 3, B1188="Every 3 Months", 4, B1188="Quarterly", 5, B1188="Annually", 6)</f>
        <v>6</v>
      </c>
    </row>
    <row r="1189" spans="1:4" x14ac:dyDescent="0.2">
      <c r="A1189" t="s">
        <v>151</v>
      </c>
      <c r="B1189" t="s">
        <v>96</v>
      </c>
      <c r="C1189" s="73">
        <f t="shared" si="18"/>
        <v>0</v>
      </c>
      <c r="D1189" s="73" cm="1">
        <f t="array" ref="D1189">_xlfn.IFS(B1189= "Bi-weekly", 0,  B1189="Weekly", 1, B1189="Fortnightly", 2, B1189="Monthly", 3, B1189="Every 3 Months", 4, B1189="Quarterly", 5, B1189="Annually", 6)</f>
        <v>4</v>
      </c>
    </row>
    <row r="1190" spans="1:4" x14ac:dyDescent="0.2">
      <c r="A1190" t="s">
        <v>151</v>
      </c>
      <c r="B1190" t="s">
        <v>39</v>
      </c>
      <c r="C1190" s="73">
        <f t="shared" si="18"/>
        <v>0</v>
      </c>
      <c r="D1190" s="73" cm="1">
        <f t="array" ref="D1190">_xlfn.IFS(B1190= "Bi-weekly", 0,  B1190="Weekly", 1, B1190="Fortnightly", 2, B1190="Monthly", 3, B1190="Every 3 Months", 4, B1190="Quarterly", 5, B1190="Annually", 6)</f>
        <v>1</v>
      </c>
    </row>
    <row r="1191" spans="1:4" x14ac:dyDescent="0.2">
      <c r="A1191" t="s">
        <v>151</v>
      </c>
      <c r="B1191" t="s">
        <v>48</v>
      </c>
      <c r="C1191" s="73">
        <f t="shared" si="18"/>
        <v>0</v>
      </c>
      <c r="D1191" s="73" cm="1">
        <f t="array" ref="D1191">_xlfn.IFS(B1191= "Bi-weekly", 0,  B1191="Weekly", 1, B1191="Fortnightly", 2, B1191="Monthly", 3, B1191="Every 3 Months", 4, B1191="Quarterly", 5, B1191="Annually", 6)</f>
        <v>6</v>
      </c>
    </row>
    <row r="1192" spans="1:4" x14ac:dyDescent="0.2">
      <c r="A1192" t="s">
        <v>151</v>
      </c>
      <c r="B1192" t="s">
        <v>39</v>
      </c>
      <c r="C1192" s="73">
        <f t="shared" si="18"/>
        <v>0</v>
      </c>
      <c r="D1192" s="73" cm="1">
        <f t="array" ref="D1192">_xlfn.IFS(B1192= "Bi-weekly", 0,  B1192="Weekly", 1, B1192="Fortnightly", 2, B1192="Monthly", 3, B1192="Every 3 Months", 4, B1192="Quarterly", 5, B1192="Annually", 6)</f>
        <v>1</v>
      </c>
    </row>
    <row r="1193" spans="1:4" x14ac:dyDescent="0.2">
      <c r="A1193" t="s">
        <v>151</v>
      </c>
      <c r="B1193" t="s">
        <v>57</v>
      </c>
      <c r="C1193" s="73">
        <f t="shared" si="18"/>
        <v>0</v>
      </c>
      <c r="D1193" s="73" cm="1">
        <f t="array" ref="D1193">_xlfn.IFS(B1193= "Bi-weekly", 0,  B1193="Weekly", 1, B1193="Fortnightly", 2, B1193="Monthly", 3, B1193="Every 3 Months", 4, B1193="Quarterly", 5, B1193="Annually", 6)</f>
        <v>5</v>
      </c>
    </row>
    <row r="1194" spans="1:4" x14ac:dyDescent="0.2">
      <c r="A1194" t="s">
        <v>151</v>
      </c>
      <c r="B1194" t="s">
        <v>57</v>
      </c>
      <c r="C1194" s="73">
        <f t="shared" si="18"/>
        <v>0</v>
      </c>
      <c r="D1194" s="73" cm="1">
        <f t="array" ref="D1194">_xlfn.IFS(B1194= "Bi-weekly", 0,  B1194="Weekly", 1, B1194="Fortnightly", 2, B1194="Monthly", 3, B1194="Every 3 Months", 4, B1194="Quarterly", 5, B1194="Annually", 6)</f>
        <v>5</v>
      </c>
    </row>
    <row r="1195" spans="1:4" x14ac:dyDescent="0.2">
      <c r="A1195" t="s">
        <v>151</v>
      </c>
      <c r="B1195" t="s">
        <v>28</v>
      </c>
      <c r="C1195" s="73">
        <f t="shared" si="18"/>
        <v>0</v>
      </c>
      <c r="D1195" s="73" cm="1">
        <f t="array" ref="D1195">_xlfn.IFS(B1195= "Bi-weekly", 0,  B1195="Weekly", 1, B1195="Fortnightly", 2, B1195="Monthly", 3, B1195="Every 3 Months", 4, B1195="Quarterly", 5, B1195="Annually", 6)</f>
        <v>2</v>
      </c>
    </row>
    <row r="1196" spans="1:4" x14ac:dyDescent="0.2">
      <c r="A1196" t="s">
        <v>151</v>
      </c>
      <c r="B1196" t="s">
        <v>28</v>
      </c>
      <c r="C1196" s="73">
        <f t="shared" si="18"/>
        <v>0</v>
      </c>
      <c r="D1196" s="73" cm="1">
        <f t="array" ref="D1196">_xlfn.IFS(B1196= "Bi-weekly", 0,  B1196="Weekly", 1, B1196="Fortnightly", 2, B1196="Monthly", 3, B1196="Every 3 Months", 4, B1196="Quarterly", 5, B1196="Annually", 6)</f>
        <v>2</v>
      </c>
    </row>
    <row r="1197" spans="1:4" x14ac:dyDescent="0.2">
      <c r="A1197" t="s">
        <v>151</v>
      </c>
      <c r="B1197" t="s">
        <v>87</v>
      </c>
      <c r="C1197" s="73">
        <f t="shared" si="18"/>
        <v>0</v>
      </c>
      <c r="D1197" s="73" cm="1">
        <f t="array" ref="D1197">_xlfn.IFS(B1197= "Bi-weekly", 0,  B1197="Weekly", 1, B1197="Fortnightly", 2, B1197="Monthly", 3, B1197="Every 3 Months", 4, B1197="Quarterly", 5, B1197="Annually", 6)</f>
        <v>3</v>
      </c>
    </row>
    <row r="1198" spans="1:4" x14ac:dyDescent="0.2">
      <c r="A1198" t="s">
        <v>151</v>
      </c>
      <c r="B1198" t="s">
        <v>75</v>
      </c>
      <c r="C1198" s="73">
        <f t="shared" si="18"/>
        <v>0</v>
      </c>
      <c r="D1198" s="73" cm="1">
        <f t="array" ref="D1198">_xlfn.IFS(B1198= "Bi-weekly", 0,  B1198="Weekly", 1, B1198="Fortnightly", 2, B1198="Monthly", 3, B1198="Every 3 Months", 4, B1198="Quarterly", 5, B1198="Annually", 6)</f>
        <v>0</v>
      </c>
    </row>
    <row r="1199" spans="1:4" x14ac:dyDescent="0.2">
      <c r="A1199" t="s">
        <v>151</v>
      </c>
      <c r="B1199" t="s">
        <v>48</v>
      </c>
      <c r="C1199" s="73">
        <f t="shared" si="18"/>
        <v>0</v>
      </c>
      <c r="D1199" s="73" cm="1">
        <f t="array" ref="D1199">_xlfn.IFS(B1199= "Bi-weekly", 0,  B1199="Weekly", 1, B1199="Fortnightly", 2, B1199="Monthly", 3, B1199="Every 3 Months", 4, B1199="Quarterly", 5, B1199="Annually", 6)</f>
        <v>6</v>
      </c>
    </row>
    <row r="1200" spans="1:4" x14ac:dyDescent="0.2">
      <c r="A1200" t="s">
        <v>151</v>
      </c>
      <c r="B1200" t="s">
        <v>48</v>
      </c>
      <c r="C1200" s="73">
        <f t="shared" si="18"/>
        <v>0</v>
      </c>
      <c r="D1200" s="73" cm="1">
        <f t="array" ref="D1200">_xlfn.IFS(B1200= "Bi-weekly", 0,  B1200="Weekly", 1, B1200="Fortnightly", 2, B1200="Monthly", 3, B1200="Every 3 Months", 4, B1200="Quarterly", 5, B1200="Annually", 6)</f>
        <v>6</v>
      </c>
    </row>
    <row r="1201" spans="1:4" x14ac:dyDescent="0.2">
      <c r="A1201" t="s">
        <v>151</v>
      </c>
      <c r="B1201" t="s">
        <v>39</v>
      </c>
      <c r="C1201" s="73">
        <f t="shared" si="18"/>
        <v>0</v>
      </c>
      <c r="D1201" s="73" cm="1">
        <f t="array" ref="D1201">_xlfn.IFS(B1201= "Bi-weekly", 0,  B1201="Weekly", 1, B1201="Fortnightly", 2, B1201="Monthly", 3, B1201="Every 3 Months", 4, B1201="Quarterly", 5, B1201="Annually", 6)</f>
        <v>1</v>
      </c>
    </row>
    <row r="1202" spans="1:4" x14ac:dyDescent="0.2">
      <c r="A1202" t="s">
        <v>151</v>
      </c>
      <c r="B1202" t="s">
        <v>39</v>
      </c>
      <c r="C1202" s="73">
        <f t="shared" si="18"/>
        <v>0</v>
      </c>
      <c r="D1202" s="73" cm="1">
        <f t="array" ref="D1202">_xlfn.IFS(B1202= "Bi-weekly", 0,  B1202="Weekly", 1, B1202="Fortnightly", 2, B1202="Monthly", 3, B1202="Every 3 Months", 4, B1202="Quarterly", 5, B1202="Annually", 6)</f>
        <v>1</v>
      </c>
    </row>
    <row r="1203" spans="1:4" x14ac:dyDescent="0.2">
      <c r="A1203" t="s">
        <v>151</v>
      </c>
      <c r="B1203" t="s">
        <v>28</v>
      </c>
      <c r="C1203" s="73">
        <f t="shared" si="18"/>
        <v>0</v>
      </c>
      <c r="D1203" s="73" cm="1">
        <f t="array" ref="D1203">_xlfn.IFS(B1203= "Bi-weekly", 0,  B1203="Weekly", 1, B1203="Fortnightly", 2, B1203="Monthly", 3, B1203="Every 3 Months", 4, B1203="Quarterly", 5, B1203="Annually", 6)</f>
        <v>2</v>
      </c>
    </row>
    <row r="1204" spans="1:4" x14ac:dyDescent="0.2">
      <c r="A1204" t="s">
        <v>151</v>
      </c>
      <c r="B1204" t="s">
        <v>96</v>
      </c>
      <c r="C1204" s="73">
        <f t="shared" si="18"/>
        <v>0</v>
      </c>
      <c r="D1204" s="73" cm="1">
        <f t="array" ref="D1204">_xlfn.IFS(B1204= "Bi-weekly", 0,  B1204="Weekly", 1, B1204="Fortnightly", 2, B1204="Monthly", 3, B1204="Every 3 Months", 4, B1204="Quarterly", 5, B1204="Annually", 6)</f>
        <v>4</v>
      </c>
    </row>
    <row r="1205" spans="1:4" x14ac:dyDescent="0.2">
      <c r="A1205" t="s">
        <v>151</v>
      </c>
      <c r="B1205" t="s">
        <v>48</v>
      </c>
      <c r="C1205" s="73">
        <f t="shared" si="18"/>
        <v>0</v>
      </c>
      <c r="D1205" s="73" cm="1">
        <f t="array" ref="D1205">_xlfn.IFS(B1205= "Bi-weekly", 0,  B1205="Weekly", 1, B1205="Fortnightly", 2, B1205="Monthly", 3, B1205="Every 3 Months", 4, B1205="Quarterly", 5, B1205="Annually", 6)</f>
        <v>6</v>
      </c>
    </row>
    <row r="1206" spans="1:4" x14ac:dyDescent="0.2">
      <c r="A1206" t="s">
        <v>151</v>
      </c>
      <c r="B1206" t="s">
        <v>96</v>
      </c>
      <c r="C1206" s="73">
        <f t="shared" si="18"/>
        <v>0</v>
      </c>
      <c r="D1206" s="73" cm="1">
        <f t="array" ref="D1206">_xlfn.IFS(B1206= "Bi-weekly", 0,  B1206="Weekly", 1, B1206="Fortnightly", 2, B1206="Monthly", 3, B1206="Every 3 Months", 4, B1206="Quarterly", 5, B1206="Annually", 6)</f>
        <v>4</v>
      </c>
    </row>
    <row r="1207" spans="1:4" x14ac:dyDescent="0.2">
      <c r="A1207" t="s">
        <v>151</v>
      </c>
      <c r="B1207" t="s">
        <v>28</v>
      </c>
      <c r="C1207" s="73">
        <f t="shared" si="18"/>
        <v>0</v>
      </c>
      <c r="D1207" s="73" cm="1">
        <f t="array" ref="D1207">_xlfn.IFS(B1207= "Bi-weekly", 0,  B1207="Weekly", 1, B1207="Fortnightly", 2, B1207="Monthly", 3, B1207="Every 3 Months", 4, B1207="Quarterly", 5, B1207="Annually", 6)</f>
        <v>2</v>
      </c>
    </row>
    <row r="1208" spans="1:4" x14ac:dyDescent="0.2">
      <c r="A1208" t="s">
        <v>151</v>
      </c>
      <c r="B1208" t="s">
        <v>96</v>
      </c>
      <c r="C1208" s="73">
        <f t="shared" si="18"/>
        <v>0</v>
      </c>
      <c r="D1208" s="73" cm="1">
        <f t="array" ref="D1208">_xlfn.IFS(B1208= "Bi-weekly", 0,  B1208="Weekly", 1, B1208="Fortnightly", 2, B1208="Monthly", 3, B1208="Every 3 Months", 4, B1208="Quarterly", 5, B1208="Annually", 6)</f>
        <v>4</v>
      </c>
    </row>
    <row r="1209" spans="1:4" x14ac:dyDescent="0.2">
      <c r="A1209" t="s">
        <v>151</v>
      </c>
      <c r="B1209" t="s">
        <v>96</v>
      </c>
      <c r="C1209" s="73">
        <f t="shared" si="18"/>
        <v>0</v>
      </c>
      <c r="D1209" s="73" cm="1">
        <f t="array" ref="D1209">_xlfn.IFS(B1209= "Bi-weekly", 0,  B1209="Weekly", 1, B1209="Fortnightly", 2, B1209="Monthly", 3, B1209="Every 3 Months", 4, B1209="Quarterly", 5, B1209="Annually", 6)</f>
        <v>4</v>
      </c>
    </row>
    <row r="1210" spans="1:4" x14ac:dyDescent="0.2">
      <c r="A1210" t="s">
        <v>151</v>
      </c>
      <c r="B1210" t="s">
        <v>48</v>
      </c>
      <c r="C1210" s="73">
        <f t="shared" si="18"/>
        <v>0</v>
      </c>
      <c r="D1210" s="73" cm="1">
        <f t="array" ref="D1210">_xlfn.IFS(B1210= "Bi-weekly", 0,  B1210="Weekly", 1, B1210="Fortnightly", 2, B1210="Monthly", 3, B1210="Every 3 Months", 4, B1210="Quarterly", 5, B1210="Annually", 6)</f>
        <v>6</v>
      </c>
    </row>
    <row r="1211" spans="1:4" x14ac:dyDescent="0.2">
      <c r="A1211" t="s">
        <v>151</v>
      </c>
      <c r="B1211" t="s">
        <v>87</v>
      </c>
      <c r="C1211" s="73">
        <f t="shared" si="18"/>
        <v>0</v>
      </c>
      <c r="D1211" s="73" cm="1">
        <f t="array" ref="D1211">_xlfn.IFS(B1211= "Bi-weekly", 0,  B1211="Weekly", 1, B1211="Fortnightly", 2, B1211="Monthly", 3, B1211="Every 3 Months", 4, B1211="Quarterly", 5, B1211="Annually", 6)</f>
        <v>3</v>
      </c>
    </row>
    <row r="1212" spans="1:4" x14ac:dyDescent="0.2">
      <c r="A1212" t="s">
        <v>151</v>
      </c>
      <c r="B1212" t="s">
        <v>57</v>
      </c>
      <c r="C1212" s="73">
        <f t="shared" si="18"/>
        <v>0</v>
      </c>
      <c r="D1212" s="73" cm="1">
        <f t="array" ref="D1212">_xlfn.IFS(B1212= "Bi-weekly", 0,  B1212="Weekly", 1, B1212="Fortnightly", 2, B1212="Monthly", 3, B1212="Every 3 Months", 4, B1212="Quarterly", 5, B1212="Annually", 6)</f>
        <v>5</v>
      </c>
    </row>
    <row r="1213" spans="1:4" x14ac:dyDescent="0.2">
      <c r="A1213" t="s">
        <v>151</v>
      </c>
      <c r="B1213" t="s">
        <v>96</v>
      </c>
      <c r="C1213" s="73">
        <f t="shared" si="18"/>
        <v>0</v>
      </c>
      <c r="D1213" s="73" cm="1">
        <f t="array" ref="D1213">_xlfn.IFS(B1213= "Bi-weekly", 0,  B1213="Weekly", 1, B1213="Fortnightly", 2, B1213="Monthly", 3, B1213="Every 3 Months", 4, B1213="Quarterly", 5, B1213="Annually", 6)</f>
        <v>4</v>
      </c>
    </row>
    <row r="1214" spans="1:4" x14ac:dyDescent="0.2">
      <c r="A1214" t="s">
        <v>151</v>
      </c>
      <c r="B1214" t="s">
        <v>39</v>
      </c>
      <c r="C1214" s="73">
        <f t="shared" si="18"/>
        <v>0</v>
      </c>
      <c r="D1214" s="73" cm="1">
        <f t="array" ref="D1214">_xlfn.IFS(B1214= "Bi-weekly", 0,  B1214="Weekly", 1, B1214="Fortnightly", 2, B1214="Monthly", 3, B1214="Every 3 Months", 4, B1214="Quarterly", 5, B1214="Annually", 6)</f>
        <v>1</v>
      </c>
    </row>
    <row r="1215" spans="1:4" x14ac:dyDescent="0.2">
      <c r="A1215" t="s">
        <v>151</v>
      </c>
      <c r="B1215" t="s">
        <v>96</v>
      </c>
      <c r="C1215" s="73">
        <f t="shared" si="18"/>
        <v>0</v>
      </c>
      <c r="D1215" s="73" cm="1">
        <f t="array" ref="D1215">_xlfn.IFS(B1215= "Bi-weekly", 0,  B1215="Weekly", 1, B1215="Fortnightly", 2, B1215="Monthly", 3, B1215="Every 3 Months", 4, B1215="Quarterly", 5, B1215="Annually", 6)</f>
        <v>4</v>
      </c>
    </row>
    <row r="1216" spans="1:4" x14ac:dyDescent="0.2">
      <c r="A1216" t="s">
        <v>151</v>
      </c>
      <c r="B1216" t="s">
        <v>96</v>
      </c>
      <c r="C1216" s="73">
        <f t="shared" si="18"/>
        <v>0</v>
      </c>
      <c r="D1216" s="73" cm="1">
        <f t="array" ref="D1216">_xlfn.IFS(B1216= "Bi-weekly", 0,  B1216="Weekly", 1, B1216="Fortnightly", 2, B1216="Monthly", 3, B1216="Every 3 Months", 4, B1216="Quarterly", 5, B1216="Annually", 6)</f>
        <v>4</v>
      </c>
    </row>
    <row r="1217" spans="1:4" x14ac:dyDescent="0.2">
      <c r="A1217" t="s">
        <v>151</v>
      </c>
      <c r="B1217" t="s">
        <v>96</v>
      </c>
      <c r="C1217" s="73">
        <f t="shared" si="18"/>
        <v>0</v>
      </c>
      <c r="D1217" s="73" cm="1">
        <f t="array" ref="D1217">_xlfn.IFS(B1217= "Bi-weekly", 0,  B1217="Weekly", 1, B1217="Fortnightly", 2, B1217="Monthly", 3, B1217="Every 3 Months", 4, B1217="Quarterly", 5, B1217="Annually", 6)</f>
        <v>4</v>
      </c>
    </row>
    <row r="1218" spans="1:4" x14ac:dyDescent="0.2">
      <c r="A1218" t="s">
        <v>151</v>
      </c>
      <c r="B1218" t="s">
        <v>96</v>
      </c>
      <c r="C1218" s="73">
        <f t="shared" si="18"/>
        <v>0</v>
      </c>
      <c r="D1218" s="73" cm="1">
        <f t="array" ref="D1218">_xlfn.IFS(B1218= "Bi-weekly", 0,  B1218="Weekly", 1, B1218="Fortnightly", 2, B1218="Monthly", 3, B1218="Every 3 Months", 4, B1218="Quarterly", 5, B1218="Annually", 6)</f>
        <v>4</v>
      </c>
    </row>
    <row r="1219" spans="1:4" x14ac:dyDescent="0.2">
      <c r="A1219" t="s">
        <v>151</v>
      </c>
      <c r="B1219" t="s">
        <v>96</v>
      </c>
      <c r="C1219" s="73">
        <f t="shared" ref="C1219:C1282" si="19">IF(A1219 = "Yes", 1,0)</f>
        <v>0</v>
      </c>
      <c r="D1219" s="73" cm="1">
        <f t="array" ref="D1219">_xlfn.IFS(B1219= "Bi-weekly", 0,  B1219="Weekly", 1, B1219="Fortnightly", 2, B1219="Monthly", 3, B1219="Every 3 Months", 4, B1219="Quarterly", 5, B1219="Annually", 6)</f>
        <v>4</v>
      </c>
    </row>
    <row r="1220" spans="1:4" x14ac:dyDescent="0.2">
      <c r="A1220" t="s">
        <v>151</v>
      </c>
      <c r="B1220" t="s">
        <v>96</v>
      </c>
      <c r="C1220" s="73">
        <f t="shared" si="19"/>
        <v>0</v>
      </c>
      <c r="D1220" s="73" cm="1">
        <f t="array" ref="D1220">_xlfn.IFS(B1220= "Bi-weekly", 0,  B1220="Weekly", 1, B1220="Fortnightly", 2, B1220="Monthly", 3, B1220="Every 3 Months", 4, B1220="Quarterly", 5, B1220="Annually", 6)</f>
        <v>4</v>
      </c>
    </row>
    <row r="1221" spans="1:4" x14ac:dyDescent="0.2">
      <c r="A1221" t="s">
        <v>151</v>
      </c>
      <c r="B1221" t="s">
        <v>75</v>
      </c>
      <c r="C1221" s="73">
        <f t="shared" si="19"/>
        <v>0</v>
      </c>
      <c r="D1221" s="73" cm="1">
        <f t="array" ref="D1221">_xlfn.IFS(B1221= "Bi-weekly", 0,  B1221="Weekly", 1, B1221="Fortnightly", 2, B1221="Monthly", 3, B1221="Every 3 Months", 4, B1221="Quarterly", 5, B1221="Annually", 6)</f>
        <v>0</v>
      </c>
    </row>
    <row r="1222" spans="1:4" x14ac:dyDescent="0.2">
      <c r="A1222" t="s">
        <v>151</v>
      </c>
      <c r="B1222" t="s">
        <v>57</v>
      </c>
      <c r="C1222" s="73">
        <f t="shared" si="19"/>
        <v>0</v>
      </c>
      <c r="D1222" s="73" cm="1">
        <f t="array" ref="D1222">_xlfn.IFS(B1222= "Bi-weekly", 0,  B1222="Weekly", 1, B1222="Fortnightly", 2, B1222="Monthly", 3, B1222="Every 3 Months", 4, B1222="Quarterly", 5, B1222="Annually", 6)</f>
        <v>5</v>
      </c>
    </row>
    <row r="1223" spans="1:4" x14ac:dyDescent="0.2">
      <c r="A1223" t="s">
        <v>151</v>
      </c>
      <c r="B1223" t="s">
        <v>57</v>
      </c>
      <c r="C1223" s="73">
        <f t="shared" si="19"/>
        <v>0</v>
      </c>
      <c r="D1223" s="73" cm="1">
        <f t="array" ref="D1223">_xlfn.IFS(B1223= "Bi-weekly", 0,  B1223="Weekly", 1, B1223="Fortnightly", 2, B1223="Monthly", 3, B1223="Every 3 Months", 4, B1223="Quarterly", 5, B1223="Annually", 6)</f>
        <v>5</v>
      </c>
    </row>
    <row r="1224" spans="1:4" x14ac:dyDescent="0.2">
      <c r="A1224" t="s">
        <v>151</v>
      </c>
      <c r="B1224" t="s">
        <v>48</v>
      </c>
      <c r="C1224" s="73">
        <f t="shared" si="19"/>
        <v>0</v>
      </c>
      <c r="D1224" s="73" cm="1">
        <f t="array" ref="D1224">_xlfn.IFS(B1224= "Bi-weekly", 0,  B1224="Weekly", 1, B1224="Fortnightly", 2, B1224="Monthly", 3, B1224="Every 3 Months", 4, B1224="Quarterly", 5, B1224="Annually", 6)</f>
        <v>6</v>
      </c>
    </row>
    <row r="1225" spans="1:4" x14ac:dyDescent="0.2">
      <c r="A1225" t="s">
        <v>151</v>
      </c>
      <c r="B1225" t="s">
        <v>39</v>
      </c>
      <c r="C1225" s="73">
        <f t="shared" si="19"/>
        <v>0</v>
      </c>
      <c r="D1225" s="73" cm="1">
        <f t="array" ref="D1225">_xlfn.IFS(B1225= "Bi-weekly", 0,  B1225="Weekly", 1, B1225="Fortnightly", 2, B1225="Monthly", 3, B1225="Every 3 Months", 4, B1225="Quarterly", 5, B1225="Annually", 6)</f>
        <v>1</v>
      </c>
    </row>
    <row r="1226" spans="1:4" x14ac:dyDescent="0.2">
      <c r="A1226" t="s">
        <v>151</v>
      </c>
      <c r="B1226" t="s">
        <v>39</v>
      </c>
      <c r="C1226" s="73">
        <f t="shared" si="19"/>
        <v>0</v>
      </c>
      <c r="D1226" s="73" cm="1">
        <f t="array" ref="D1226">_xlfn.IFS(B1226= "Bi-weekly", 0,  B1226="Weekly", 1, B1226="Fortnightly", 2, B1226="Monthly", 3, B1226="Every 3 Months", 4, B1226="Quarterly", 5, B1226="Annually", 6)</f>
        <v>1</v>
      </c>
    </row>
    <row r="1227" spans="1:4" x14ac:dyDescent="0.2">
      <c r="A1227" t="s">
        <v>151</v>
      </c>
      <c r="B1227" t="s">
        <v>39</v>
      </c>
      <c r="C1227" s="73">
        <f t="shared" si="19"/>
        <v>0</v>
      </c>
      <c r="D1227" s="73" cm="1">
        <f t="array" ref="D1227">_xlfn.IFS(B1227= "Bi-weekly", 0,  B1227="Weekly", 1, B1227="Fortnightly", 2, B1227="Monthly", 3, B1227="Every 3 Months", 4, B1227="Quarterly", 5, B1227="Annually", 6)</f>
        <v>1</v>
      </c>
    </row>
    <row r="1228" spans="1:4" x14ac:dyDescent="0.2">
      <c r="A1228" t="s">
        <v>151</v>
      </c>
      <c r="B1228" t="s">
        <v>75</v>
      </c>
      <c r="C1228" s="73">
        <f t="shared" si="19"/>
        <v>0</v>
      </c>
      <c r="D1228" s="73" cm="1">
        <f t="array" ref="D1228">_xlfn.IFS(B1228= "Bi-weekly", 0,  B1228="Weekly", 1, B1228="Fortnightly", 2, B1228="Monthly", 3, B1228="Every 3 Months", 4, B1228="Quarterly", 5, B1228="Annually", 6)</f>
        <v>0</v>
      </c>
    </row>
    <row r="1229" spans="1:4" x14ac:dyDescent="0.2">
      <c r="A1229" t="s">
        <v>151</v>
      </c>
      <c r="B1229" t="s">
        <v>75</v>
      </c>
      <c r="C1229" s="73">
        <f t="shared" si="19"/>
        <v>0</v>
      </c>
      <c r="D1229" s="73" cm="1">
        <f t="array" ref="D1229">_xlfn.IFS(B1229= "Bi-weekly", 0,  B1229="Weekly", 1, B1229="Fortnightly", 2, B1229="Monthly", 3, B1229="Every 3 Months", 4, B1229="Quarterly", 5, B1229="Annually", 6)</f>
        <v>0</v>
      </c>
    </row>
    <row r="1230" spans="1:4" x14ac:dyDescent="0.2">
      <c r="A1230" t="s">
        <v>151</v>
      </c>
      <c r="B1230" t="s">
        <v>48</v>
      </c>
      <c r="C1230" s="73">
        <f t="shared" si="19"/>
        <v>0</v>
      </c>
      <c r="D1230" s="73" cm="1">
        <f t="array" ref="D1230">_xlfn.IFS(B1230= "Bi-weekly", 0,  B1230="Weekly", 1, B1230="Fortnightly", 2, B1230="Monthly", 3, B1230="Every 3 Months", 4, B1230="Quarterly", 5, B1230="Annually", 6)</f>
        <v>6</v>
      </c>
    </row>
    <row r="1231" spans="1:4" x14ac:dyDescent="0.2">
      <c r="A1231" t="s">
        <v>151</v>
      </c>
      <c r="B1231" t="s">
        <v>48</v>
      </c>
      <c r="C1231" s="73">
        <f t="shared" si="19"/>
        <v>0</v>
      </c>
      <c r="D1231" s="73" cm="1">
        <f t="array" ref="D1231">_xlfn.IFS(B1231= "Bi-weekly", 0,  B1231="Weekly", 1, B1231="Fortnightly", 2, B1231="Monthly", 3, B1231="Every 3 Months", 4, B1231="Quarterly", 5, B1231="Annually", 6)</f>
        <v>6</v>
      </c>
    </row>
    <row r="1232" spans="1:4" x14ac:dyDescent="0.2">
      <c r="A1232" t="s">
        <v>151</v>
      </c>
      <c r="B1232" t="s">
        <v>87</v>
      </c>
      <c r="C1232" s="73">
        <f t="shared" si="19"/>
        <v>0</v>
      </c>
      <c r="D1232" s="73" cm="1">
        <f t="array" ref="D1232">_xlfn.IFS(B1232= "Bi-weekly", 0,  B1232="Weekly", 1, B1232="Fortnightly", 2, B1232="Monthly", 3, B1232="Every 3 Months", 4, B1232="Quarterly", 5, B1232="Annually", 6)</f>
        <v>3</v>
      </c>
    </row>
    <row r="1233" spans="1:4" x14ac:dyDescent="0.2">
      <c r="A1233" t="s">
        <v>151</v>
      </c>
      <c r="B1233" t="s">
        <v>28</v>
      </c>
      <c r="C1233" s="73">
        <f t="shared" si="19"/>
        <v>0</v>
      </c>
      <c r="D1233" s="73" cm="1">
        <f t="array" ref="D1233">_xlfn.IFS(B1233= "Bi-weekly", 0,  B1233="Weekly", 1, B1233="Fortnightly", 2, B1233="Monthly", 3, B1233="Every 3 Months", 4, B1233="Quarterly", 5, B1233="Annually", 6)</f>
        <v>2</v>
      </c>
    </row>
    <row r="1234" spans="1:4" x14ac:dyDescent="0.2">
      <c r="A1234" t="s">
        <v>151</v>
      </c>
      <c r="B1234" t="s">
        <v>96</v>
      </c>
      <c r="C1234" s="73">
        <f t="shared" si="19"/>
        <v>0</v>
      </c>
      <c r="D1234" s="73" cm="1">
        <f t="array" ref="D1234">_xlfn.IFS(B1234= "Bi-weekly", 0,  B1234="Weekly", 1, B1234="Fortnightly", 2, B1234="Monthly", 3, B1234="Every 3 Months", 4, B1234="Quarterly", 5, B1234="Annually", 6)</f>
        <v>4</v>
      </c>
    </row>
    <row r="1235" spans="1:4" x14ac:dyDescent="0.2">
      <c r="A1235" t="s">
        <v>151</v>
      </c>
      <c r="B1235" t="s">
        <v>96</v>
      </c>
      <c r="C1235" s="73">
        <f t="shared" si="19"/>
        <v>0</v>
      </c>
      <c r="D1235" s="73" cm="1">
        <f t="array" ref="D1235">_xlfn.IFS(B1235= "Bi-weekly", 0,  B1235="Weekly", 1, B1235="Fortnightly", 2, B1235="Monthly", 3, B1235="Every 3 Months", 4, B1235="Quarterly", 5, B1235="Annually", 6)</f>
        <v>4</v>
      </c>
    </row>
    <row r="1236" spans="1:4" x14ac:dyDescent="0.2">
      <c r="A1236" t="s">
        <v>151</v>
      </c>
      <c r="B1236" t="s">
        <v>75</v>
      </c>
      <c r="C1236" s="73">
        <f t="shared" si="19"/>
        <v>0</v>
      </c>
      <c r="D1236" s="73" cm="1">
        <f t="array" ref="D1236">_xlfn.IFS(B1236= "Bi-weekly", 0,  B1236="Weekly", 1, B1236="Fortnightly", 2, B1236="Monthly", 3, B1236="Every 3 Months", 4, B1236="Quarterly", 5, B1236="Annually", 6)</f>
        <v>0</v>
      </c>
    </row>
    <row r="1237" spans="1:4" x14ac:dyDescent="0.2">
      <c r="A1237" t="s">
        <v>151</v>
      </c>
      <c r="B1237" t="s">
        <v>96</v>
      </c>
      <c r="C1237" s="73">
        <f t="shared" si="19"/>
        <v>0</v>
      </c>
      <c r="D1237" s="73" cm="1">
        <f t="array" ref="D1237">_xlfn.IFS(B1237= "Bi-weekly", 0,  B1237="Weekly", 1, B1237="Fortnightly", 2, B1237="Monthly", 3, B1237="Every 3 Months", 4, B1237="Quarterly", 5, B1237="Annually", 6)</f>
        <v>4</v>
      </c>
    </row>
    <row r="1238" spans="1:4" x14ac:dyDescent="0.2">
      <c r="A1238" t="s">
        <v>151</v>
      </c>
      <c r="B1238" t="s">
        <v>96</v>
      </c>
      <c r="C1238" s="73">
        <f t="shared" si="19"/>
        <v>0</v>
      </c>
      <c r="D1238" s="73" cm="1">
        <f t="array" ref="D1238">_xlfn.IFS(B1238= "Bi-weekly", 0,  B1238="Weekly", 1, B1238="Fortnightly", 2, B1238="Monthly", 3, B1238="Every 3 Months", 4, B1238="Quarterly", 5, B1238="Annually", 6)</f>
        <v>4</v>
      </c>
    </row>
    <row r="1239" spans="1:4" x14ac:dyDescent="0.2">
      <c r="A1239" t="s">
        <v>151</v>
      </c>
      <c r="B1239" t="s">
        <v>57</v>
      </c>
      <c r="C1239" s="73">
        <f t="shared" si="19"/>
        <v>0</v>
      </c>
      <c r="D1239" s="73" cm="1">
        <f t="array" ref="D1239">_xlfn.IFS(B1239= "Bi-weekly", 0,  B1239="Weekly", 1, B1239="Fortnightly", 2, B1239="Monthly", 3, B1239="Every 3 Months", 4, B1239="Quarterly", 5, B1239="Annually", 6)</f>
        <v>5</v>
      </c>
    </row>
    <row r="1240" spans="1:4" x14ac:dyDescent="0.2">
      <c r="A1240" t="s">
        <v>151</v>
      </c>
      <c r="B1240" t="s">
        <v>28</v>
      </c>
      <c r="C1240" s="73">
        <f t="shared" si="19"/>
        <v>0</v>
      </c>
      <c r="D1240" s="73" cm="1">
        <f t="array" ref="D1240">_xlfn.IFS(B1240= "Bi-weekly", 0,  B1240="Weekly", 1, B1240="Fortnightly", 2, B1240="Monthly", 3, B1240="Every 3 Months", 4, B1240="Quarterly", 5, B1240="Annually", 6)</f>
        <v>2</v>
      </c>
    </row>
    <row r="1241" spans="1:4" x14ac:dyDescent="0.2">
      <c r="A1241" t="s">
        <v>151</v>
      </c>
      <c r="B1241" t="s">
        <v>96</v>
      </c>
      <c r="C1241" s="73">
        <f t="shared" si="19"/>
        <v>0</v>
      </c>
      <c r="D1241" s="73" cm="1">
        <f t="array" ref="D1241">_xlfn.IFS(B1241= "Bi-weekly", 0,  B1241="Weekly", 1, B1241="Fortnightly", 2, B1241="Monthly", 3, B1241="Every 3 Months", 4, B1241="Quarterly", 5, B1241="Annually", 6)</f>
        <v>4</v>
      </c>
    </row>
    <row r="1242" spans="1:4" x14ac:dyDescent="0.2">
      <c r="A1242" t="s">
        <v>151</v>
      </c>
      <c r="B1242" t="s">
        <v>48</v>
      </c>
      <c r="C1242" s="73">
        <f t="shared" si="19"/>
        <v>0</v>
      </c>
      <c r="D1242" s="73" cm="1">
        <f t="array" ref="D1242">_xlfn.IFS(B1242= "Bi-weekly", 0,  B1242="Weekly", 1, B1242="Fortnightly", 2, B1242="Monthly", 3, B1242="Every 3 Months", 4, B1242="Quarterly", 5, B1242="Annually", 6)</f>
        <v>6</v>
      </c>
    </row>
    <row r="1243" spans="1:4" x14ac:dyDescent="0.2">
      <c r="A1243" t="s">
        <v>151</v>
      </c>
      <c r="B1243" t="s">
        <v>39</v>
      </c>
      <c r="C1243" s="73">
        <f t="shared" si="19"/>
        <v>0</v>
      </c>
      <c r="D1243" s="73" cm="1">
        <f t="array" ref="D1243">_xlfn.IFS(B1243= "Bi-weekly", 0,  B1243="Weekly", 1, B1243="Fortnightly", 2, B1243="Monthly", 3, B1243="Every 3 Months", 4, B1243="Quarterly", 5, B1243="Annually", 6)</f>
        <v>1</v>
      </c>
    </row>
    <row r="1244" spans="1:4" x14ac:dyDescent="0.2">
      <c r="A1244" t="s">
        <v>151</v>
      </c>
      <c r="B1244" t="s">
        <v>57</v>
      </c>
      <c r="C1244" s="73">
        <f t="shared" si="19"/>
        <v>0</v>
      </c>
      <c r="D1244" s="73" cm="1">
        <f t="array" ref="D1244">_xlfn.IFS(B1244= "Bi-weekly", 0,  B1244="Weekly", 1, B1244="Fortnightly", 2, B1244="Monthly", 3, B1244="Every 3 Months", 4, B1244="Quarterly", 5, B1244="Annually", 6)</f>
        <v>5</v>
      </c>
    </row>
    <row r="1245" spans="1:4" x14ac:dyDescent="0.2">
      <c r="A1245" t="s">
        <v>151</v>
      </c>
      <c r="B1245" t="s">
        <v>48</v>
      </c>
      <c r="C1245" s="73">
        <f t="shared" si="19"/>
        <v>0</v>
      </c>
      <c r="D1245" s="73" cm="1">
        <f t="array" ref="D1245">_xlfn.IFS(B1245= "Bi-weekly", 0,  B1245="Weekly", 1, B1245="Fortnightly", 2, B1245="Monthly", 3, B1245="Every 3 Months", 4, B1245="Quarterly", 5, B1245="Annually", 6)</f>
        <v>6</v>
      </c>
    </row>
    <row r="1246" spans="1:4" x14ac:dyDescent="0.2">
      <c r="A1246" t="s">
        <v>151</v>
      </c>
      <c r="B1246" t="s">
        <v>87</v>
      </c>
      <c r="C1246" s="73">
        <f t="shared" si="19"/>
        <v>0</v>
      </c>
      <c r="D1246" s="73" cm="1">
        <f t="array" ref="D1246">_xlfn.IFS(B1246= "Bi-weekly", 0,  B1246="Weekly", 1, B1246="Fortnightly", 2, B1246="Monthly", 3, B1246="Every 3 Months", 4, B1246="Quarterly", 5, B1246="Annually", 6)</f>
        <v>3</v>
      </c>
    </row>
    <row r="1247" spans="1:4" x14ac:dyDescent="0.2">
      <c r="A1247" t="s">
        <v>151</v>
      </c>
      <c r="B1247" t="s">
        <v>39</v>
      </c>
      <c r="C1247" s="73">
        <f t="shared" si="19"/>
        <v>0</v>
      </c>
      <c r="D1247" s="73" cm="1">
        <f t="array" ref="D1247">_xlfn.IFS(B1247= "Bi-weekly", 0,  B1247="Weekly", 1, B1247="Fortnightly", 2, B1247="Monthly", 3, B1247="Every 3 Months", 4, B1247="Quarterly", 5, B1247="Annually", 6)</f>
        <v>1</v>
      </c>
    </row>
    <row r="1248" spans="1:4" x14ac:dyDescent="0.2">
      <c r="A1248" t="s">
        <v>151</v>
      </c>
      <c r="B1248" t="s">
        <v>87</v>
      </c>
      <c r="C1248" s="73">
        <f t="shared" si="19"/>
        <v>0</v>
      </c>
      <c r="D1248" s="73" cm="1">
        <f t="array" ref="D1248">_xlfn.IFS(B1248= "Bi-weekly", 0,  B1248="Weekly", 1, B1248="Fortnightly", 2, B1248="Monthly", 3, B1248="Every 3 Months", 4, B1248="Quarterly", 5, B1248="Annually", 6)</f>
        <v>3</v>
      </c>
    </row>
    <row r="1249" spans="1:4" x14ac:dyDescent="0.2">
      <c r="A1249" t="s">
        <v>151</v>
      </c>
      <c r="B1249" t="s">
        <v>75</v>
      </c>
      <c r="C1249" s="73">
        <f t="shared" si="19"/>
        <v>0</v>
      </c>
      <c r="D1249" s="73" cm="1">
        <f t="array" ref="D1249">_xlfn.IFS(B1249= "Bi-weekly", 0,  B1249="Weekly", 1, B1249="Fortnightly", 2, B1249="Monthly", 3, B1249="Every 3 Months", 4, B1249="Quarterly", 5, B1249="Annually", 6)</f>
        <v>0</v>
      </c>
    </row>
    <row r="1250" spans="1:4" x14ac:dyDescent="0.2">
      <c r="A1250" t="s">
        <v>151</v>
      </c>
      <c r="B1250" t="s">
        <v>48</v>
      </c>
      <c r="C1250" s="73">
        <f t="shared" si="19"/>
        <v>0</v>
      </c>
      <c r="D1250" s="73" cm="1">
        <f t="array" ref="D1250">_xlfn.IFS(B1250= "Bi-weekly", 0,  B1250="Weekly", 1, B1250="Fortnightly", 2, B1250="Monthly", 3, B1250="Every 3 Months", 4, B1250="Quarterly", 5, B1250="Annually", 6)</f>
        <v>6</v>
      </c>
    </row>
    <row r="1251" spans="1:4" x14ac:dyDescent="0.2">
      <c r="A1251" t="s">
        <v>151</v>
      </c>
      <c r="B1251" t="s">
        <v>28</v>
      </c>
      <c r="C1251" s="73">
        <f t="shared" si="19"/>
        <v>0</v>
      </c>
      <c r="D1251" s="73" cm="1">
        <f t="array" ref="D1251">_xlfn.IFS(B1251= "Bi-weekly", 0,  B1251="Weekly", 1, B1251="Fortnightly", 2, B1251="Monthly", 3, B1251="Every 3 Months", 4, B1251="Quarterly", 5, B1251="Annually", 6)</f>
        <v>2</v>
      </c>
    </row>
    <row r="1252" spans="1:4" x14ac:dyDescent="0.2">
      <c r="A1252" t="s">
        <v>151</v>
      </c>
      <c r="B1252" t="s">
        <v>87</v>
      </c>
      <c r="C1252" s="73">
        <f t="shared" si="19"/>
        <v>0</v>
      </c>
      <c r="D1252" s="73" cm="1">
        <f t="array" ref="D1252">_xlfn.IFS(B1252= "Bi-weekly", 0,  B1252="Weekly", 1, B1252="Fortnightly", 2, B1252="Monthly", 3, B1252="Every 3 Months", 4, B1252="Quarterly", 5, B1252="Annually", 6)</f>
        <v>3</v>
      </c>
    </row>
    <row r="1253" spans="1:4" x14ac:dyDescent="0.2">
      <c r="A1253" t="s">
        <v>151</v>
      </c>
      <c r="B1253" t="s">
        <v>87</v>
      </c>
      <c r="C1253" s="73">
        <f t="shared" si="19"/>
        <v>0</v>
      </c>
      <c r="D1253" s="73" cm="1">
        <f t="array" ref="D1253">_xlfn.IFS(B1253= "Bi-weekly", 0,  B1253="Weekly", 1, B1253="Fortnightly", 2, B1253="Monthly", 3, B1253="Every 3 Months", 4, B1253="Quarterly", 5, B1253="Annually", 6)</f>
        <v>3</v>
      </c>
    </row>
    <row r="1254" spans="1:4" x14ac:dyDescent="0.2">
      <c r="A1254" t="s">
        <v>151</v>
      </c>
      <c r="B1254" t="s">
        <v>57</v>
      </c>
      <c r="C1254" s="73">
        <f t="shared" si="19"/>
        <v>0</v>
      </c>
      <c r="D1254" s="73" cm="1">
        <f t="array" ref="D1254">_xlfn.IFS(B1254= "Bi-weekly", 0,  B1254="Weekly", 1, B1254="Fortnightly", 2, B1254="Monthly", 3, B1254="Every 3 Months", 4, B1254="Quarterly", 5, B1254="Annually", 6)</f>
        <v>5</v>
      </c>
    </row>
    <row r="1255" spans="1:4" x14ac:dyDescent="0.2">
      <c r="A1255" t="s">
        <v>151</v>
      </c>
      <c r="B1255" t="s">
        <v>48</v>
      </c>
      <c r="C1255" s="73">
        <f t="shared" si="19"/>
        <v>0</v>
      </c>
      <c r="D1255" s="73" cm="1">
        <f t="array" ref="D1255">_xlfn.IFS(B1255= "Bi-weekly", 0,  B1255="Weekly", 1, B1255="Fortnightly", 2, B1255="Monthly", 3, B1255="Every 3 Months", 4, B1255="Quarterly", 5, B1255="Annually", 6)</f>
        <v>6</v>
      </c>
    </row>
    <row r="1256" spans="1:4" x14ac:dyDescent="0.2">
      <c r="A1256" t="s">
        <v>151</v>
      </c>
      <c r="B1256" t="s">
        <v>75</v>
      </c>
      <c r="C1256" s="73">
        <f t="shared" si="19"/>
        <v>0</v>
      </c>
      <c r="D1256" s="73" cm="1">
        <f t="array" ref="D1256">_xlfn.IFS(B1256= "Bi-weekly", 0,  B1256="Weekly", 1, B1256="Fortnightly", 2, B1256="Monthly", 3, B1256="Every 3 Months", 4, B1256="Quarterly", 5, B1256="Annually", 6)</f>
        <v>0</v>
      </c>
    </row>
    <row r="1257" spans="1:4" x14ac:dyDescent="0.2">
      <c r="A1257" t="s">
        <v>151</v>
      </c>
      <c r="B1257" t="s">
        <v>28</v>
      </c>
      <c r="C1257" s="73">
        <f t="shared" si="19"/>
        <v>0</v>
      </c>
      <c r="D1257" s="73" cm="1">
        <f t="array" ref="D1257">_xlfn.IFS(B1257= "Bi-weekly", 0,  B1257="Weekly", 1, B1257="Fortnightly", 2, B1257="Monthly", 3, B1257="Every 3 Months", 4, B1257="Quarterly", 5, B1257="Annually", 6)</f>
        <v>2</v>
      </c>
    </row>
    <row r="1258" spans="1:4" x14ac:dyDescent="0.2">
      <c r="A1258" t="s">
        <v>151</v>
      </c>
      <c r="B1258" t="s">
        <v>28</v>
      </c>
      <c r="C1258" s="73">
        <f t="shared" si="19"/>
        <v>0</v>
      </c>
      <c r="D1258" s="73" cm="1">
        <f t="array" ref="D1258">_xlfn.IFS(B1258= "Bi-weekly", 0,  B1258="Weekly", 1, B1258="Fortnightly", 2, B1258="Monthly", 3, B1258="Every 3 Months", 4, B1258="Quarterly", 5, B1258="Annually", 6)</f>
        <v>2</v>
      </c>
    </row>
    <row r="1259" spans="1:4" x14ac:dyDescent="0.2">
      <c r="A1259" t="s">
        <v>151</v>
      </c>
      <c r="B1259" t="s">
        <v>96</v>
      </c>
      <c r="C1259" s="73">
        <f t="shared" si="19"/>
        <v>0</v>
      </c>
      <c r="D1259" s="73" cm="1">
        <f t="array" ref="D1259">_xlfn.IFS(B1259= "Bi-weekly", 0,  B1259="Weekly", 1, B1259="Fortnightly", 2, B1259="Monthly", 3, B1259="Every 3 Months", 4, B1259="Quarterly", 5, B1259="Annually", 6)</f>
        <v>4</v>
      </c>
    </row>
    <row r="1260" spans="1:4" x14ac:dyDescent="0.2">
      <c r="A1260" t="s">
        <v>151</v>
      </c>
      <c r="B1260" t="s">
        <v>96</v>
      </c>
      <c r="C1260" s="73">
        <f t="shared" si="19"/>
        <v>0</v>
      </c>
      <c r="D1260" s="73" cm="1">
        <f t="array" ref="D1260">_xlfn.IFS(B1260= "Bi-weekly", 0,  B1260="Weekly", 1, B1260="Fortnightly", 2, B1260="Monthly", 3, B1260="Every 3 Months", 4, B1260="Quarterly", 5, B1260="Annually", 6)</f>
        <v>4</v>
      </c>
    </row>
    <row r="1261" spans="1:4" x14ac:dyDescent="0.2">
      <c r="A1261" t="s">
        <v>151</v>
      </c>
      <c r="B1261" t="s">
        <v>87</v>
      </c>
      <c r="C1261" s="73">
        <f t="shared" si="19"/>
        <v>0</v>
      </c>
      <c r="D1261" s="73" cm="1">
        <f t="array" ref="D1261">_xlfn.IFS(B1261= "Bi-weekly", 0,  B1261="Weekly", 1, B1261="Fortnightly", 2, B1261="Monthly", 3, B1261="Every 3 Months", 4, B1261="Quarterly", 5, B1261="Annually", 6)</f>
        <v>3</v>
      </c>
    </row>
    <row r="1262" spans="1:4" x14ac:dyDescent="0.2">
      <c r="A1262" t="s">
        <v>151</v>
      </c>
      <c r="B1262" t="s">
        <v>57</v>
      </c>
      <c r="C1262" s="73">
        <f t="shared" si="19"/>
        <v>0</v>
      </c>
      <c r="D1262" s="73" cm="1">
        <f t="array" ref="D1262">_xlfn.IFS(B1262= "Bi-weekly", 0,  B1262="Weekly", 1, B1262="Fortnightly", 2, B1262="Monthly", 3, B1262="Every 3 Months", 4, B1262="Quarterly", 5, B1262="Annually", 6)</f>
        <v>5</v>
      </c>
    </row>
    <row r="1263" spans="1:4" x14ac:dyDescent="0.2">
      <c r="A1263" t="s">
        <v>151</v>
      </c>
      <c r="B1263" t="s">
        <v>28</v>
      </c>
      <c r="C1263" s="73">
        <f t="shared" si="19"/>
        <v>0</v>
      </c>
      <c r="D1263" s="73" cm="1">
        <f t="array" ref="D1263">_xlfn.IFS(B1263= "Bi-weekly", 0,  B1263="Weekly", 1, B1263="Fortnightly", 2, B1263="Monthly", 3, B1263="Every 3 Months", 4, B1263="Quarterly", 5, B1263="Annually", 6)</f>
        <v>2</v>
      </c>
    </row>
    <row r="1264" spans="1:4" x14ac:dyDescent="0.2">
      <c r="A1264" t="s">
        <v>151</v>
      </c>
      <c r="B1264" t="s">
        <v>87</v>
      </c>
      <c r="C1264" s="73">
        <f t="shared" si="19"/>
        <v>0</v>
      </c>
      <c r="D1264" s="73" cm="1">
        <f t="array" ref="D1264">_xlfn.IFS(B1264= "Bi-weekly", 0,  B1264="Weekly", 1, B1264="Fortnightly", 2, B1264="Monthly", 3, B1264="Every 3 Months", 4, B1264="Quarterly", 5, B1264="Annually", 6)</f>
        <v>3</v>
      </c>
    </row>
    <row r="1265" spans="1:4" x14ac:dyDescent="0.2">
      <c r="A1265" t="s">
        <v>151</v>
      </c>
      <c r="B1265" t="s">
        <v>75</v>
      </c>
      <c r="C1265" s="73">
        <f t="shared" si="19"/>
        <v>0</v>
      </c>
      <c r="D1265" s="73" cm="1">
        <f t="array" ref="D1265">_xlfn.IFS(B1265= "Bi-weekly", 0,  B1265="Weekly", 1, B1265="Fortnightly", 2, B1265="Monthly", 3, B1265="Every 3 Months", 4, B1265="Quarterly", 5, B1265="Annually", 6)</f>
        <v>0</v>
      </c>
    </row>
    <row r="1266" spans="1:4" x14ac:dyDescent="0.2">
      <c r="A1266" t="s">
        <v>151</v>
      </c>
      <c r="B1266" t="s">
        <v>75</v>
      </c>
      <c r="C1266" s="73">
        <f t="shared" si="19"/>
        <v>0</v>
      </c>
      <c r="D1266" s="73" cm="1">
        <f t="array" ref="D1266">_xlfn.IFS(B1266= "Bi-weekly", 0,  B1266="Weekly", 1, B1266="Fortnightly", 2, B1266="Monthly", 3, B1266="Every 3 Months", 4, B1266="Quarterly", 5, B1266="Annually", 6)</f>
        <v>0</v>
      </c>
    </row>
    <row r="1267" spans="1:4" x14ac:dyDescent="0.2">
      <c r="A1267" t="s">
        <v>151</v>
      </c>
      <c r="B1267" t="s">
        <v>39</v>
      </c>
      <c r="C1267" s="73">
        <f t="shared" si="19"/>
        <v>0</v>
      </c>
      <c r="D1267" s="73" cm="1">
        <f t="array" ref="D1267">_xlfn.IFS(B1267= "Bi-weekly", 0,  B1267="Weekly", 1, B1267="Fortnightly", 2, B1267="Monthly", 3, B1267="Every 3 Months", 4, B1267="Quarterly", 5, B1267="Annually", 6)</f>
        <v>1</v>
      </c>
    </row>
    <row r="1268" spans="1:4" x14ac:dyDescent="0.2">
      <c r="A1268" t="s">
        <v>151</v>
      </c>
      <c r="B1268" t="s">
        <v>96</v>
      </c>
      <c r="C1268" s="73">
        <f t="shared" si="19"/>
        <v>0</v>
      </c>
      <c r="D1268" s="73" cm="1">
        <f t="array" ref="D1268">_xlfn.IFS(B1268= "Bi-weekly", 0,  B1268="Weekly", 1, B1268="Fortnightly", 2, B1268="Monthly", 3, B1268="Every 3 Months", 4, B1268="Quarterly", 5, B1268="Annually", 6)</f>
        <v>4</v>
      </c>
    </row>
    <row r="1269" spans="1:4" x14ac:dyDescent="0.2">
      <c r="A1269" t="s">
        <v>151</v>
      </c>
      <c r="B1269" t="s">
        <v>39</v>
      </c>
      <c r="C1269" s="73">
        <f t="shared" si="19"/>
        <v>0</v>
      </c>
      <c r="D1269" s="73" cm="1">
        <f t="array" ref="D1269">_xlfn.IFS(B1269= "Bi-weekly", 0,  B1269="Weekly", 1, B1269="Fortnightly", 2, B1269="Monthly", 3, B1269="Every 3 Months", 4, B1269="Quarterly", 5, B1269="Annually", 6)</f>
        <v>1</v>
      </c>
    </row>
    <row r="1270" spans="1:4" x14ac:dyDescent="0.2">
      <c r="A1270" t="s">
        <v>151</v>
      </c>
      <c r="B1270" t="s">
        <v>75</v>
      </c>
      <c r="C1270" s="73">
        <f t="shared" si="19"/>
        <v>0</v>
      </c>
      <c r="D1270" s="73" cm="1">
        <f t="array" ref="D1270">_xlfn.IFS(B1270= "Bi-weekly", 0,  B1270="Weekly", 1, B1270="Fortnightly", 2, B1270="Monthly", 3, B1270="Every 3 Months", 4, B1270="Quarterly", 5, B1270="Annually", 6)</f>
        <v>0</v>
      </c>
    </row>
    <row r="1271" spans="1:4" x14ac:dyDescent="0.2">
      <c r="A1271" t="s">
        <v>151</v>
      </c>
      <c r="B1271" t="s">
        <v>57</v>
      </c>
      <c r="C1271" s="73">
        <f t="shared" si="19"/>
        <v>0</v>
      </c>
      <c r="D1271" s="73" cm="1">
        <f t="array" ref="D1271">_xlfn.IFS(B1271= "Bi-weekly", 0,  B1271="Weekly", 1, B1271="Fortnightly", 2, B1271="Monthly", 3, B1271="Every 3 Months", 4, B1271="Quarterly", 5, B1271="Annually", 6)</f>
        <v>5</v>
      </c>
    </row>
    <row r="1272" spans="1:4" x14ac:dyDescent="0.2">
      <c r="A1272" t="s">
        <v>151</v>
      </c>
      <c r="B1272" t="s">
        <v>48</v>
      </c>
      <c r="C1272" s="73">
        <f t="shared" si="19"/>
        <v>0</v>
      </c>
      <c r="D1272" s="73" cm="1">
        <f t="array" ref="D1272">_xlfn.IFS(B1272= "Bi-weekly", 0,  B1272="Weekly", 1, B1272="Fortnightly", 2, B1272="Monthly", 3, B1272="Every 3 Months", 4, B1272="Quarterly", 5, B1272="Annually", 6)</f>
        <v>6</v>
      </c>
    </row>
    <row r="1273" spans="1:4" x14ac:dyDescent="0.2">
      <c r="A1273" t="s">
        <v>151</v>
      </c>
      <c r="B1273" t="s">
        <v>48</v>
      </c>
      <c r="C1273" s="73">
        <f t="shared" si="19"/>
        <v>0</v>
      </c>
      <c r="D1273" s="73" cm="1">
        <f t="array" ref="D1273">_xlfn.IFS(B1273= "Bi-weekly", 0,  B1273="Weekly", 1, B1273="Fortnightly", 2, B1273="Monthly", 3, B1273="Every 3 Months", 4, B1273="Quarterly", 5, B1273="Annually", 6)</f>
        <v>6</v>
      </c>
    </row>
    <row r="1274" spans="1:4" x14ac:dyDescent="0.2">
      <c r="A1274" t="s">
        <v>151</v>
      </c>
      <c r="B1274" t="s">
        <v>87</v>
      </c>
      <c r="C1274" s="73">
        <f t="shared" si="19"/>
        <v>0</v>
      </c>
      <c r="D1274" s="73" cm="1">
        <f t="array" ref="D1274">_xlfn.IFS(B1274= "Bi-weekly", 0,  B1274="Weekly", 1, B1274="Fortnightly", 2, B1274="Monthly", 3, B1274="Every 3 Months", 4, B1274="Quarterly", 5, B1274="Annually", 6)</f>
        <v>3</v>
      </c>
    </row>
    <row r="1275" spans="1:4" x14ac:dyDescent="0.2">
      <c r="A1275" t="s">
        <v>151</v>
      </c>
      <c r="B1275" t="s">
        <v>96</v>
      </c>
      <c r="C1275" s="73">
        <f t="shared" si="19"/>
        <v>0</v>
      </c>
      <c r="D1275" s="73" cm="1">
        <f t="array" ref="D1275">_xlfn.IFS(B1275= "Bi-weekly", 0,  B1275="Weekly", 1, B1275="Fortnightly", 2, B1275="Monthly", 3, B1275="Every 3 Months", 4, B1275="Quarterly", 5, B1275="Annually", 6)</f>
        <v>4</v>
      </c>
    </row>
    <row r="1276" spans="1:4" x14ac:dyDescent="0.2">
      <c r="A1276" t="s">
        <v>151</v>
      </c>
      <c r="B1276" t="s">
        <v>57</v>
      </c>
      <c r="C1276" s="73">
        <f t="shared" si="19"/>
        <v>0</v>
      </c>
      <c r="D1276" s="73" cm="1">
        <f t="array" ref="D1276">_xlfn.IFS(B1276= "Bi-weekly", 0,  B1276="Weekly", 1, B1276="Fortnightly", 2, B1276="Monthly", 3, B1276="Every 3 Months", 4, B1276="Quarterly", 5, B1276="Annually", 6)</f>
        <v>5</v>
      </c>
    </row>
    <row r="1277" spans="1:4" x14ac:dyDescent="0.2">
      <c r="A1277" t="s">
        <v>151</v>
      </c>
      <c r="B1277" t="s">
        <v>87</v>
      </c>
      <c r="C1277" s="73">
        <f t="shared" si="19"/>
        <v>0</v>
      </c>
      <c r="D1277" s="73" cm="1">
        <f t="array" ref="D1277">_xlfn.IFS(B1277= "Bi-weekly", 0,  B1277="Weekly", 1, B1277="Fortnightly", 2, B1277="Monthly", 3, B1277="Every 3 Months", 4, B1277="Quarterly", 5, B1277="Annually", 6)</f>
        <v>3</v>
      </c>
    </row>
    <row r="1278" spans="1:4" x14ac:dyDescent="0.2">
      <c r="A1278" t="s">
        <v>151</v>
      </c>
      <c r="B1278" t="s">
        <v>39</v>
      </c>
      <c r="C1278" s="73">
        <f t="shared" si="19"/>
        <v>0</v>
      </c>
      <c r="D1278" s="73" cm="1">
        <f t="array" ref="D1278">_xlfn.IFS(B1278= "Bi-weekly", 0,  B1278="Weekly", 1, B1278="Fortnightly", 2, B1278="Monthly", 3, B1278="Every 3 Months", 4, B1278="Quarterly", 5, B1278="Annually", 6)</f>
        <v>1</v>
      </c>
    </row>
    <row r="1279" spans="1:4" x14ac:dyDescent="0.2">
      <c r="A1279" t="s">
        <v>151</v>
      </c>
      <c r="B1279" t="s">
        <v>57</v>
      </c>
      <c r="C1279" s="73">
        <f t="shared" si="19"/>
        <v>0</v>
      </c>
      <c r="D1279" s="73" cm="1">
        <f t="array" ref="D1279">_xlfn.IFS(B1279= "Bi-weekly", 0,  B1279="Weekly", 1, B1279="Fortnightly", 2, B1279="Monthly", 3, B1279="Every 3 Months", 4, B1279="Quarterly", 5, B1279="Annually", 6)</f>
        <v>5</v>
      </c>
    </row>
    <row r="1280" spans="1:4" x14ac:dyDescent="0.2">
      <c r="A1280" t="s">
        <v>151</v>
      </c>
      <c r="B1280" t="s">
        <v>28</v>
      </c>
      <c r="C1280" s="73">
        <f t="shared" si="19"/>
        <v>0</v>
      </c>
      <c r="D1280" s="73" cm="1">
        <f t="array" ref="D1280">_xlfn.IFS(B1280= "Bi-weekly", 0,  B1280="Weekly", 1, B1280="Fortnightly", 2, B1280="Monthly", 3, B1280="Every 3 Months", 4, B1280="Quarterly", 5, B1280="Annually", 6)</f>
        <v>2</v>
      </c>
    </row>
    <row r="1281" spans="1:4" x14ac:dyDescent="0.2">
      <c r="A1281" t="s">
        <v>151</v>
      </c>
      <c r="B1281" t="s">
        <v>48</v>
      </c>
      <c r="C1281" s="73">
        <f t="shared" si="19"/>
        <v>0</v>
      </c>
      <c r="D1281" s="73" cm="1">
        <f t="array" ref="D1281">_xlfn.IFS(B1281= "Bi-weekly", 0,  B1281="Weekly", 1, B1281="Fortnightly", 2, B1281="Monthly", 3, B1281="Every 3 Months", 4, B1281="Quarterly", 5, B1281="Annually", 6)</f>
        <v>6</v>
      </c>
    </row>
    <row r="1282" spans="1:4" x14ac:dyDescent="0.2">
      <c r="A1282" t="s">
        <v>151</v>
      </c>
      <c r="B1282" t="s">
        <v>96</v>
      </c>
      <c r="C1282" s="73">
        <f t="shared" si="19"/>
        <v>0</v>
      </c>
      <c r="D1282" s="73" cm="1">
        <f t="array" ref="D1282">_xlfn.IFS(B1282= "Bi-weekly", 0,  B1282="Weekly", 1, B1282="Fortnightly", 2, B1282="Monthly", 3, B1282="Every 3 Months", 4, B1282="Quarterly", 5, B1282="Annually", 6)</f>
        <v>4</v>
      </c>
    </row>
    <row r="1283" spans="1:4" x14ac:dyDescent="0.2">
      <c r="A1283" t="s">
        <v>151</v>
      </c>
      <c r="B1283" t="s">
        <v>75</v>
      </c>
      <c r="C1283" s="73">
        <f t="shared" ref="C1283:C1346" si="20">IF(A1283 = "Yes", 1,0)</f>
        <v>0</v>
      </c>
      <c r="D1283" s="73" cm="1">
        <f t="array" ref="D1283">_xlfn.IFS(B1283= "Bi-weekly", 0,  B1283="Weekly", 1, B1283="Fortnightly", 2, B1283="Monthly", 3, B1283="Every 3 Months", 4, B1283="Quarterly", 5, B1283="Annually", 6)</f>
        <v>0</v>
      </c>
    </row>
    <row r="1284" spans="1:4" x14ac:dyDescent="0.2">
      <c r="A1284" t="s">
        <v>151</v>
      </c>
      <c r="B1284" t="s">
        <v>87</v>
      </c>
      <c r="C1284" s="73">
        <f t="shared" si="20"/>
        <v>0</v>
      </c>
      <c r="D1284" s="73" cm="1">
        <f t="array" ref="D1284">_xlfn.IFS(B1284= "Bi-weekly", 0,  B1284="Weekly", 1, B1284="Fortnightly", 2, B1284="Monthly", 3, B1284="Every 3 Months", 4, B1284="Quarterly", 5, B1284="Annually", 6)</f>
        <v>3</v>
      </c>
    </row>
    <row r="1285" spans="1:4" x14ac:dyDescent="0.2">
      <c r="A1285" t="s">
        <v>151</v>
      </c>
      <c r="B1285" t="s">
        <v>96</v>
      </c>
      <c r="C1285" s="73">
        <f t="shared" si="20"/>
        <v>0</v>
      </c>
      <c r="D1285" s="73" cm="1">
        <f t="array" ref="D1285">_xlfn.IFS(B1285= "Bi-weekly", 0,  B1285="Weekly", 1, B1285="Fortnightly", 2, B1285="Monthly", 3, B1285="Every 3 Months", 4, B1285="Quarterly", 5, B1285="Annually", 6)</f>
        <v>4</v>
      </c>
    </row>
    <row r="1286" spans="1:4" x14ac:dyDescent="0.2">
      <c r="A1286" t="s">
        <v>151</v>
      </c>
      <c r="B1286" t="s">
        <v>28</v>
      </c>
      <c r="C1286" s="73">
        <f t="shared" si="20"/>
        <v>0</v>
      </c>
      <c r="D1286" s="73" cm="1">
        <f t="array" ref="D1286">_xlfn.IFS(B1286= "Bi-weekly", 0,  B1286="Weekly", 1, B1286="Fortnightly", 2, B1286="Monthly", 3, B1286="Every 3 Months", 4, B1286="Quarterly", 5, B1286="Annually", 6)</f>
        <v>2</v>
      </c>
    </row>
    <row r="1287" spans="1:4" x14ac:dyDescent="0.2">
      <c r="A1287" t="s">
        <v>151</v>
      </c>
      <c r="B1287" t="s">
        <v>28</v>
      </c>
      <c r="C1287" s="73">
        <f t="shared" si="20"/>
        <v>0</v>
      </c>
      <c r="D1287" s="73" cm="1">
        <f t="array" ref="D1287">_xlfn.IFS(B1287= "Bi-weekly", 0,  B1287="Weekly", 1, B1287="Fortnightly", 2, B1287="Monthly", 3, B1287="Every 3 Months", 4, B1287="Quarterly", 5, B1287="Annually", 6)</f>
        <v>2</v>
      </c>
    </row>
    <row r="1288" spans="1:4" x14ac:dyDescent="0.2">
      <c r="A1288" t="s">
        <v>151</v>
      </c>
      <c r="B1288" t="s">
        <v>28</v>
      </c>
      <c r="C1288" s="73">
        <f t="shared" si="20"/>
        <v>0</v>
      </c>
      <c r="D1288" s="73" cm="1">
        <f t="array" ref="D1288">_xlfn.IFS(B1288= "Bi-weekly", 0,  B1288="Weekly", 1, B1288="Fortnightly", 2, B1288="Monthly", 3, B1288="Every 3 Months", 4, B1288="Quarterly", 5, B1288="Annually", 6)</f>
        <v>2</v>
      </c>
    </row>
    <row r="1289" spans="1:4" x14ac:dyDescent="0.2">
      <c r="A1289" t="s">
        <v>151</v>
      </c>
      <c r="B1289" t="s">
        <v>87</v>
      </c>
      <c r="C1289" s="73">
        <f t="shared" si="20"/>
        <v>0</v>
      </c>
      <c r="D1289" s="73" cm="1">
        <f t="array" ref="D1289">_xlfn.IFS(B1289= "Bi-weekly", 0,  B1289="Weekly", 1, B1289="Fortnightly", 2, B1289="Monthly", 3, B1289="Every 3 Months", 4, B1289="Quarterly", 5, B1289="Annually", 6)</f>
        <v>3</v>
      </c>
    </row>
    <row r="1290" spans="1:4" x14ac:dyDescent="0.2">
      <c r="A1290" t="s">
        <v>151</v>
      </c>
      <c r="B1290" t="s">
        <v>75</v>
      </c>
      <c r="C1290" s="73">
        <f t="shared" si="20"/>
        <v>0</v>
      </c>
      <c r="D1290" s="73" cm="1">
        <f t="array" ref="D1290">_xlfn.IFS(B1290= "Bi-weekly", 0,  B1290="Weekly", 1, B1290="Fortnightly", 2, B1290="Monthly", 3, B1290="Every 3 Months", 4, B1290="Quarterly", 5, B1290="Annually", 6)</f>
        <v>0</v>
      </c>
    </row>
    <row r="1291" spans="1:4" x14ac:dyDescent="0.2">
      <c r="A1291" t="s">
        <v>151</v>
      </c>
      <c r="B1291" t="s">
        <v>39</v>
      </c>
      <c r="C1291" s="73">
        <f t="shared" si="20"/>
        <v>0</v>
      </c>
      <c r="D1291" s="73" cm="1">
        <f t="array" ref="D1291">_xlfn.IFS(B1291= "Bi-weekly", 0,  B1291="Weekly", 1, B1291="Fortnightly", 2, B1291="Monthly", 3, B1291="Every 3 Months", 4, B1291="Quarterly", 5, B1291="Annually", 6)</f>
        <v>1</v>
      </c>
    </row>
    <row r="1292" spans="1:4" x14ac:dyDescent="0.2">
      <c r="A1292" t="s">
        <v>151</v>
      </c>
      <c r="B1292" t="s">
        <v>48</v>
      </c>
      <c r="C1292" s="73">
        <f t="shared" si="20"/>
        <v>0</v>
      </c>
      <c r="D1292" s="73" cm="1">
        <f t="array" ref="D1292">_xlfn.IFS(B1292= "Bi-weekly", 0,  B1292="Weekly", 1, B1292="Fortnightly", 2, B1292="Monthly", 3, B1292="Every 3 Months", 4, B1292="Quarterly", 5, B1292="Annually", 6)</f>
        <v>6</v>
      </c>
    </row>
    <row r="1293" spans="1:4" x14ac:dyDescent="0.2">
      <c r="A1293" t="s">
        <v>151</v>
      </c>
      <c r="B1293" t="s">
        <v>28</v>
      </c>
      <c r="C1293" s="73">
        <f t="shared" si="20"/>
        <v>0</v>
      </c>
      <c r="D1293" s="73" cm="1">
        <f t="array" ref="D1293">_xlfn.IFS(B1293= "Bi-weekly", 0,  B1293="Weekly", 1, B1293="Fortnightly", 2, B1293="Monthly", 3, B1293="Every 3 Months", 4, B1293="Quarterly", 5, B1293="Annually", 6)</f>
        <v>2</v>
      </c>
    </row>
    <row r="1294" spans="1:4" x14ac:dyDescent="0.2">
      <c r="A1294" t="s">
        <v>151</v>
      </c>
      <c r="B1294" t="s">
        <v>48</v>
      </c>
      <c r="C1294" s="73">
        <f t="shared" si="20"/>
        <v>0</v>
      </c>
      <c r="D1294" s="73" cm="1">
        <f t="array" ref="D1294">_xlfn.IFS(B1294= "Bi-weekly", 0,  B1294="Weekly", 1, B1294="Fortnightly", 2, B1294="Monthly", 3, B1294="Every 3 Months", 4, B1294="Quarterly", 5, B1294="Annually", 6)</f>
        <v>6</v>
      </c>
    </row>
    <row r="1295" spans="1:4" x14ac:dyDescent="0.2">
      <c r="A1295" t="s">
        <v>151</v>
      </c>
      <c r="B1295" t="s">
        <v>48</v>
      </c>
      <c r="C1295" s="73">
        <f t="shared" si="20"/>
        <v>0</v>
      </c>
      <c r="D1295" s="73" cm="1">
        <f t="array" ref="D1295">_xlfn.IFS(B1295= "Bi-weekly", 0,  B1295="Weekly", 1, B1295="Fortnightly", 2, B1295="Monthly", 3, B1295="Every 3 Months", 4, B1295="Quarterly", 5, B1295="Annually", 6)</f>
        <v>6</v>
      </c>
    </row>
    <row r="1296" spans="1:4" x14ac:dyDescent="0.2">
      <c r="A1296" t="s">
        <v>151</v>
      </c>
      <c r="B1296" t="s">
        <v>96</v>
      </c>
      <c r="C1296" s="73">
        <f t="shared" si="20"/>
        <v>0</v>
      </c>
      <c r="D1296" s="73" cm="1">
        <f t="array" ref="D1296">_xlfn.IFS(B1296= "Bi-weekly", 0,  B1296="Weekly", 1, B1296="Fortnightly", 2, B1296="Monthly", 3, B1296="Every 3 Months", 4, B1296="Quarterly", 5, B1296="Annually", 6)</f>
        <v>4</v>
      </c>
    </row>
    <row r="1297" spans="1:4" x14ac:dyDescent="0.2">
      <c r="A1297" t="s">
        <v>151</v>
      </c>
      <c r="B1297" t="s">
        <v>39</v>
      </c>
      <c r="C1297" s="73">
        <f t="shared" si="20"/>
        <v>0</v>
      </c>
      <c r="D1297" s="73" cm="1">
        <f t="array" ref="D1297">_xlfn.IFS(B1297= "Bi-weekly", 0,  B1297="Weekly", 1, B1297="Fortnightly", 2, B1297="Monthly", 3, B1297="Every 3 Months", 4, B1297="Quarterly", 5, B1297="Annually", 6)</f>
        <v>1</v>
      </c>
    </row>
    <row r="1298" spans="1:4" x14ac:dyDescent="0.2">
      <c r="A1298" t="s">
        <v>151</v>
      </c>
      <c r="B1298" t="s">
        <v>75</v>
      </c>
      <c r="C1298" s="73">
        <f t="shared" si="20"/>
        <v>0</v>
      </c>
      <c r="D1298" s="73" cm="1">
        <f t="array" ref="D1298">_xlfn.IFS(B1298= "Bi-weekly", 0,  B1298="Weekly", 1, B1298="Fortnightly", 2, B1298="Monthly", 3, B1298="Every 3 Months", 4, B1298="Quarterly", 5, B1298="Annually", 6)</f>
        <v>0</v>
      </c>
    </row>
    <row r="1299" spans="1:4" x14ac:dyDescent="0.2">
      <c r="A1299" t="s">
        <v>151</v>
      </c>
      <c r="B1299" t="s">
        <v>48</v>
      </c>
      <c r="C1299" s="73">
        <f t="shared" si="20"/>
        <v>0</v>
      </c>
      <c r="D1299" s="73" cm="1">
        <f t="array" ref="D1299">_xlfn.IFS(B1299= "Bi-weekly", 0,  B1299="Weekly", 1, B1299="Fortnightly", 2, B1299="Monthly", 3, B1299="Every 3 Months", 4, B1299="Quarterly", 5, B1299="Annually", 6)</f>
        <v>6</v>
      </c>
    </row>
    <row r="1300" spans="1:4" x14ac:dyDescent="0.2">
      <c r="A1300" t="s">
        <v>151</v>
      </c>
      <c r="B1300" t="s">
        <v>28</v>
      </c>
      <c r="C1300" s="73">
        <f t="shared" si="20"/>
        <v>0</v>
      </c>
      <c r="D1300" s="73" cm="1">
        <f t="array" ref="D1300">_xlfn.IFS(B1300= "Bi-weekly", 0,  B1300="Weekly", 1, B1300="Fortnightly", 2, B1300="Monthly", 3, B1300="Every 3 Months", 4, B1300="Quarterly", 5, B1300="Annually", 6)</f>
        <v>2</v>
      </c>
    </row>
    <row r="1301" spans="1:4" x14ac:dyDescent="0.2">
      <c r="A1301" t="s">
        <v>151</v>
      </c>
      <c r="B1301" t="s">
        <v>75</v>
      </c>
      <c r="C1301" s="73">
        <f t="shared" si="20"/>
        <v>0</v>
      </c>
      <c r="D1301" s="73" cm="1">
        <f t="array" ref="D1301">_xlfn.IFS(B1301= "Bi-weekly", 0,  B1301="Weekly", 1, B1301="Fortnightly", 2, B1301="Monthly", 3, B1301="Every 3 Months", 4, B1301="Quarterly", 5, B1301="Annually", 6)</f>
        <v>0</v>
      </c>
    </row>
    <row r="1302" spans="1:4" x14ac:dyDescent="0.2">
      <c r="A1302" t="s">
        <v>151</v>
      </c>
      <c r="B1302" t="s">
        <v>96</v>
      </c>
      <c r="C1302" s="73">
        <f t="shared" si="20"/>
        <v>0</v>
      </c>
      <c r="D1302" s="73" cm="1">
        <f t="array" ref="D1302">_xlfn.IFS(B1302= "Bi-weekly", 0,  B1302="Weekly", 1, B1302="Fortnightly", 2, B1302="Monthly", 3, B1302="Every 3 Months", 4, B1302="Quarterly", 5, B1302="Annually", 6)</f>
        <v>4</v>
      </c>
    </row>
    <row r="1303" spans="1:4" x14ac:dyDescent="0.2">
      <c r="A1303" t="s">
        <v>151</v>
      </c>
      <c r="B1303" t="s">
        <v>39</v>
      </c>
      <c r="C1303" s="73">
        <f t="shared" si="20"/>
        <v>0</v>
      </c>
      <c r="D1303" s="73" cm="1">
        <f t="array" ref="D1303">_xlfn.IFS(B1303= "Bi-weekly", 0,  B1303="Weekly", 1, B1303="Fortnightly", 2, B1303="Monthly", 3, B1303="Every 3 Months", 4, B1303="Quarterly", 5, B1303="Annually", 6)</f>
        <v>1</v>
      </c>
    </row>
    <row r="1304" spans="1:4" x14ac:dyDescent="0.2">
      <c r="A1304" t="s">
        <v>151</v>
      </c>
      <c r="B1304" t="s">
        <v>87</v>
      </c>
      <c r="C1304" s="73">
        <f t="shared" si="20"/>
        <v>0</v>
      </c>
      <c r="D1304" s="73" cm="1">
        <f t="array" ref="D1304">_xlfn.IFS(B1304= "Bi-weekly", 0,  B1304="Weekly", 1, B1304="Fortnightly", 2, B1304="Monthly", 3, B1304="Every 3 Months", 4, B1304="Quarterly", 5, B1304="Annually", 6)</f>
        <v>3</v>
      </c>
    </row>
    <row r="1305" spans="1:4" x14ac:dyDescent="0.2">
      <c r="A1305" t="s">
        <v>151</v>
      </c>
      <c r="B1305" t="s">
        <v>48</v>
      </c>
      <c r="C1305" s="73">
        <f t="shared" si="20"/>
        <v>0</v>
      </c>
      <c r="D1305" s="73" cm="1">
        <f t="array" ref="D1305">_xlfn.IFS(B1305= "Bi-weekly", 0,  B1305="Weekly", 1, B1305="Fortnightly", 2, B1305="Monthly", 3, B1305="Every 3 Months", 4, B1305="Quarterly", 5, B1305="Annually", 6)</f>
        <v>6</v>
      </c>
    </row>
    <row r="1306" spans="1:4" x14ac:dyDescent="0.2">
      <c r="A1306" t="s">
        <v>151</v>
      </c>
      <c r="B1306" t="s">
        <v>96</v>
      </c>
      <c r="C1306" s="73">
        <f t="shared" si="20"/>
        <v>0</v>
      </c>
      <c r="D1306" s="73" cm="1">
        <f t="array" ref="D1306">_xlfn.IFS(B1306= "Bi-weekly", 0,  B1306="Weekly", 1, B1306="Fortnightly", 2, B1306="Monthly", 3, B1306="Every 3 Months", 4, B1306="Quarterly", 5, B1306="Annually", 6)</f>
        <v>4</v>
      </c>
    </row>
    <row r="1307" spans="1:4" x14ac:dyDescent="0.2">
      <c r="A1307" t="s">
        <v>151</v>
      </c>
      <c r="B1307" t="s">
        <v>96</v>
      </c>
      <c r="C1307" s="73">
        <f t="shared" si="20"/>
        <v>0</v>
      </c>
      <c r="D1307" s="73" cm="1">
        <f t="array" ref="D1307">_xlfn.IFS(B1307= "Bi-weekly", 0,  B1307="Weekly", 1, B1307="Fortnightly", 2, B1307="Monthly", 3, B1307="Every 3 Months", 4, B1307="Quarterly", 5, B1307="Annually", 6)</f>
        <v>4</v>
      </c>
    </row>
    <row r="1308" spans="1:4" x14ac:dyDescent="0.2">
      <c r="A1308" t="s">
        <v>151</v>
      </c>
      <c r="B1308" t="s">
        <v>48</v>
      </c>
      <c r="C1308" s="73">
        <f t="shared" si="20"/>
        <v>0</v>
      </c>
      <c r="D1308" s="73" cm="1">
        <f t="array" ref="D1308">_xlfn.IFS(B1308= "Bi-weekly", 0,  B1308="Weekly", 1, B1308="Fortnightly", 2, B1308="Monthly", 3, B1308="Every 3 Months", 4, B1308="Quarterly", 5, B1308="Annually", 6)</f>
        <v>6</v>
      </c>
    </row>
    <row r="1309" spans="1:4" x14ac:dyDescent="0.2">
      <c r="A1309" t="s">
        <v>151</v>
      </c>
      <c r="B1309" t="s">
        <v>48</v>
      </c>
      <c r="C1309" s="73">
        <f t="shared" si="20"/>
        <v>0</v>
      </c>
      <c r="D1309" s="73" cm="1">
        <f t="array" ref="D1309">_xlfn.IFS(B1309= "Bi-weekly", 0,  B1309="Weekly", 1, B1309="Fortnightly", 2, B1309="Monthly", 3, B1309="Every 3 Months", 4, B1309="Quarterly", 5, B1309="Annually", 6)</f>
        <v>6</v>
      </c>
    </row>
    <row r="1310" spans="1:4" x14ac:dyDescent="0.2">
      <c r="A1310" t="s">
        <v>151</v>
      </c>
      <c r="B1310" t="s">
        <v>96</v>
      </c>
      <c r="C1310" s="73">
        <f t="shared" si="20"/>
        <v>0</v>
      </c>
      <c r="D1310" s="73" cm="1">
        <f t="array" ref="D1310">_xlfn.IFS(B1310= "Bi-weekly", 0,  B1310="Weekly", 1, B1310="Fortnightly", 2, B1310="Monthly", 3, B1310="Every 3 Months", 4, B1310="Quarterly", 5, B1310="Annually", 6)</f>
        <v>4</v>
      </c>
    </row>
    <row r="1311" spans="1:4" x14ac:dyDescent="0.2">
      <c r="A1311" t="s">
        <v>151</v>
      </c>
      <c r="B1311" t="s">
        <v>57</v>
      </c>
      <c r="C1311" s="73">
        <f t="shared" si="20"/>
        <v>0</v>
      </c>
      <c r="D1311" s="73" cm="1">
        <f t="array" ref="D1311">_xlfn.IFS(B1311= "Bi-weekly", 0,  B1311="Weekly", 1, B1311="Fortnightly", 2, B1311="Monthly", 3, B1311="Every 3 Months", 4, B1311="Quarterly", 5, B1311="Annually", 6)</f>
        <v>5</v>
      </c>
    </row>
    <row r="1312" spans="1:4" x14ac:dyDescent="0.2">
      <c r="A1312" t="s">
        <v>151</v>
      </c>
      <c r="B1312" t="s">
        <v>96</v>
      </c>
      <c r="C1312" s="73">
        <f t="shared" si="20"/>
        <v>0</v>
      </c>
      <c r="D1312" s="73" cm="1">
        <f t="array" ref="D1312">_xlfn.IFS(B1312= "Bi-weekly", 0,  B1312="Weekly", 1, B1312="Fortnightly", 2, B1312="Monthly", 3, B1312="Every 3 Months", 4, B1312="Quarterly", 5, B1312="Annually", 6)</f>
        <v>4</v>
      </c>
    </row>
    <row r="1313" spans="1:4" x14ac:dyDescent="0.2">
      <c r="A1313" t="s">
        <v>151</v>
      </c>
      <c r="B1313" t="s">
        <v>48</v>
      </c>
      <c r="C1313" s="73">
        <f t="shared" si="20"/>
        <v>0</v>
      </c>
      <c r="D1313" s="73" cm="1">
        <f t="array" ref="D1313">_xlfn.IFS(B1313= "Bi-weekly", 0,  B1313="Weekly", 1, B1313="Fortnightly", 2, B1313="Monthly", 3, B1313="Every 3 Months", 4, B1313="Quarterly", 5, B1313="Annually", 6)</f>
        <v>6</v>
      </c>
    </row>
    <row r="1314" spans="1:4" x14ac:dyDescent="0.2">
      <c r="A1314" t="s">
        <v>151</v>
      </c>
      <c r="B1314" t="s">
        <v>87</v>
      </c>
      <c r="C1314" s="73">
        <f t="shared" si="20"/>
        <v>0</v>
      </c>
      <c r="D1314" s="73" cm="1">
        <f t="array" ref="D1314">_xlfn.IFS(B1314= "Bi-weekly", 0,  B1314="Weekly", 1, B1314="Fortnightly", 2, B1314="Monthly", 3, B1314="Every 3 Months", 4, B1314="Quarterly", 5, B1314="Annually", 6)</f>
        <v>3</v>
      </c>
    </row>
    <row r="1315" spans="1:4" x14ac:dyDescent="0.2">
      <c r="A1315" t="s">
        <v>151</v>
      </c>
      <c r="B1315" t="s">
        <v>75</v>
      </c>
      <c r="C1315" s="73">
        <f t="shared" si="20"/>
        <v>0</v>
      </c>
      <c r="D1315" s="73" cm="1">
        <f t="array" ref="D1315">_xlfn.IFS(B1315= "Bi-weekly", 0,  B1315="Weekly", 1, B1315="Fortnightly", 2, B1315="Monthly", 3, B1315="Every 3 Months", 4, B1315="Quarterly", 5, B1315="Annually", 6)</f>
        <v>0</v>
      </c>
    </row>
    <row r="1316" spans="1:4" x14ac:dyDescent="0.2">
      <c r="A1316" t="s">
        <v>151</v>
      </c>
      <c r="B1316" t="s">
        <v>48</v>
      </c>
      <c r="C1316" s="73">
        <f t="shared" si="20"/>
        <v>0</v>
      </c>
      <c r="D1316" s="73" cm="1">
        <f t="array" ref="D1316">_xlfn.IFS(B1316= "Bi-weekly", 0,  B1316="Weekly", 1, B1316="Fortnightly", 2, B1316="Monthly", 3, B1316="Every 3 Months", 4, B1316="Quarterly", 5, B1316="Annually", 6)</f>
        <v>6</v>
      </c>
    </row>
    <row r="1317" spans="1:4" x14ac:dyDescent="0.2">
      <c r="A1317" t="s">
        <v>151</v>
      </c>
      <c r="B1317" t="s">
        <v>57</v>
      </c>
      <c r="C1317" s="73">
        <f t="shared" si="20"/>
        <v>0</v>
      </c>
      <c r="D1317" s="73" cm="1">
        <f t="array" ref="D1317">_xlfn.IFS(B1317= "Bi-weekly", 0,  B1317="Weekly", 1, B1317="Fortnightly", 2, B1317="Monthly", 3, B1317="Every 3 Months", 4, B1317="Quarterly", 5, B1317="Annually", 6)</f>
        <v>5</v>
      </c>
    </row>
    <row r="1318" spans="1:4" x14ac:dyDescent="0.2">
      <c r="A1318" t="s">
        <v>151</v>
      </c>
      <c r="B1318" t="s">
        <v>75</v>
      </c>
      <c r="C1318" s="73">
        <f t="shared" si="20"/>
        <v>0</v>
      </c>
      <c r="D1318" s="73" cm="1">
        <f t="array" ref="D1318">_xlfn.IFS(B1318= "Bi-weekly", 0,  B1318="Weekly", 1, B1318="Fortnightly", 2, B1318="Monthly", 3, B1318="Every 3 Months", 4, B1318="Quarterly", 5, B1318="Annually", 6)</f>
        <v>0</v>
      </c>
    </row>
    <row r="1319" spans="1:4" x14ac:dyDescent="0.2">
      <c r="A1319" t="s">
        <v>151</v>
      </c>
      <c r="B1319" t="s">
        <v>87</v>
      </c>
      <c r="C1319" s="73">
        <f t="shared" si="20"/>
        <v>0</v>
      </c>
      <c r="D1319" s="73" cm="1">
        <f t="array" ref="D1319">_xlfn.IFS(B1319= "Bi-weekly", 0,  B1319="Weekly", 1, B1319="Fortnightly", 2, B1319="Monthly", 3, B1319="Every 3 Months", 4, B1319="Quarterly", 5, B1319="Annually", 6)</f>
        <v>3</v>
      </c>
    </row>
    <row r="1320" spans="1:4" x14ac:dyDescent="0.2">
      <c r="A1320" t="s">
        <v>151</v>
      </c>
      <c r="B1320" t="s">
        <v>75</v>
      </c>
      <c r="C1320" s="73">
        <f t="shared" si="20"/>
        <v>0</v>
      </c>
      <c r="D1320" s="73" cm="1">
        <f t="array" ref="D1320">_xlfn.IFS(B1320= "Bi-weekly", 0,  B1320="Weekly", 1, B1320="Fortnightly", 2, B1320="Monthly", 3, B1320="Every 3 Months", 4, B1320="Quarterly", 5, B1320="Annually", 6)</f>
        <v>0</v>
      </c>
    </row>
    <row r="1321" spans="1:4" x14ac:dyDescent="0.2">
      <c r="A1321" t="s">
        <v>151</v>
      </c>
      <c r="B1321" t="s">
        <v>39</v>
      </c>
      <c r="C1321" s="73">
        <f t="shared" si="20"/>
        <v>0</v>
      </c>
      <c r="D1321" s="73" cm="1">
        <f t="array" ref="D1321">_xlfn.IFS(B1321= "Bi-weekly", 0,  B1321="Weekly", 1, B1321="Fortnightly", 2, B1321="Monthly", 3, B1321="Every 3 Months", 4, B1321="Quarterly", 5, B1321="Annually", 6)</f>
        <v>1</v>
      </c>
    </row>
    <row r="1322" spans="1:4" x14ac:dyDescent="0.2">
      <c r="A1322" t="s">
        <v>151</v>
      </c>
      <c r="B1322" t="s">
        <v>48</v>
      </c>
      <c r="C1322" s="73">
        <f t="shared" si="20"/>
        <v>0</v>
      </c>
      <c r="D1322" s="73" cm="1">
        <f t="array" ref="D1322">_xlfn.IFS(B1322= "Bi-weekly", 0,  B1322="Weekly", 1, B1322="Fortnightly", 2, B1322="Monthly", 3, B1322="Every 3 Months", 4, B1322="Quarterly", 5, B1322="Annually", 6)</f>
        <v>6</v>
      </c>
    </row>
    <row r="1323" spans="1:4" x14ac:dyDescent="0.2">
      <c r="A1323" t="s">
        <v>151</v>
      </c>
      <c r="B1323" t="s">
        <v>96</v>
      </c>
      <c r="C1323" s="73">
        <f t="shared" si="20"/>
        <v>0</v>
      </c>
      <c r="D1323" s="73" cm="1">
        <f t="array" ref="D1323">_xlfn.IFS(B1323= "Bi-weekly", 0,  B1323="Weekly", 1, B1323="Fortnightly", 2, B1323="Monthly", 3, B1323="Every 3 Months", 4, B1323="Quarterly", 5, B1323="Annually", 6)</f>
        <v>4</v>
      </c>
    </row>
    <row r="1324" spans="1:4" x14ac:dyDescent="0.2">
      <c r="A1324" t="s">
        <v>151</v>
      </c>
      <c r="B1324" t="s">
        <v>57</v>
      </c>
      <c r="C1324" s="73">
        <f t="shared" si="20"/>
        <v>0</v>
      </c>
      <c r="D1324" s="73" cm="1">
        <f t="array" ref="D1324">_xlfn.IFS(B1324= "Bi-weekly", 0,  B1324="Weekly", 1, B1324="Fortnightly", 2, B1324="Monthly", 3, B1324="Every 3 Months", 4, B1324="Quarterly", 5, B1324="Annually", 6)</f>
        <v>5</v>
      </c>
    </row>
    <row r="1325" spans="1:4" x14ac:dyDescent="0.2">
      <c r="A1325" t="s">
        <v>151</v>
      </c>
      <c r="B1325" t="s">
        <v>96</v>
      </c>
      <c r="C1325" s="73">
        <f t="shared" si="20"/>
        <v>0</v>
      </c>
      <c r="D1325" s="73" cm="1">
        <f t="array" ref="D1325">_xlfn.IFS(B1325= "Bi-weekly", 0,  B1325="Weekly", 1, B1325="Fortnightly", 2, B1325="Monthly", 3, B1325="Every 3 Months", 4, B1325="Quarterly", 5, B1325="Annually", 6)</f>
        <v>4</v>
      </c>
    </row>
    <row r="1326" spans="1:4" x14ac:dyDescent="0.2">
      <c r="A1326" t="s">
        <v>151</v>
      </c>
      <c r="B1326" t="s">
        <v>28</v>
      </c>
      <c r="C1326" s="73">
        <f t="shared" si="20"/>
        <v>0</v>
      </c>
      <c r="D1326" s="73" cm="1">
        <f t="array" ref="D1326">_xlfn.IFS(B1326= "Bi-weekly", 0,  B1326="Weekly", 1, B1326="Fortnightly", 2, B1326="Monthly", 3, B1326="Every 3 Months", 4, B1326="Quarterly", 5, B1326="Annually", 6)</f>
        <v>2</v>
      </c>
    </row>
    <row r="1327" spans="1:4" x14ac:dyDescent="0.2">
      <c r="A1327" t="s">
        <v>151</v>
      </c>
      <c r="B1327" t="s">
        <v>87</v>
      </c>
      <c r="C1327" s="73">
        <f t="shared" si="20"/>
        <v>0</v>
      </c>
      <c r="D1327" s="73" cm="1">
        <f t="array" ref="D1327">_xlfn.IFS(B1327= "Bi-weekly", 0,  B1327="Weekly", 1, B1327="Fortnightly", 2, B1327="Monthly", 3, B1327="Every 3 Months", 4, B1327="Quarterly", 5, B1327="Annually", 6)</f>
        <v>3</v>
      </c>
    </row>
    <row r="1328" spans="1:4" x14ac:dyDescent="0.2">
      <c r="A1328" t="s">
        <v>151</v>
      </c>
      <c r="B1328" t="s">
        <v>87</v>
      </c>
      <c r="C1328" s="73">
        <f t="shared" si="20"/>
        <v>0</v>
      </c>
      <c r="D1328" s="73" cm="1">
        <f t="array" ref="D1328">_xlfn.IFS(B1328= "Bi-weekly", 0,  B1328="Weekly", 1, B1328="Fortnightly", 2, B1328="Monthly", 3, B1328="Every 3 Months", 4, B1328="Quarterly", 5, B1328="Annually", 6)</f>
        <v>3</v>
      </c>
    </row>
    <row r="1329" spans="1:4" x14ac:dyDescent="0.2">
      <c r="A1329" t="s">
        <v>151</v>
      </c>
      <c r="B1329" t="s">
        <v>39</v>
      </c>
      <c r="C1329" s="73">
        <f t="shared" si="20"/>
        <v>0</v>
      </c>
      <c r="D1329" s="73" cm="1">
        <f t="array" ref="D1329">_xlfn.IFS(B1329= "Bi-weekly", 0,  B1329="Weekly", 1, B1329="Fortnightly", 2, B1329="Monthly", 3, B1329="Every 3 Months", 4, B1329="Quarterly", 5, B1329="Annually", 6)</f>
        <v>1</v>
      </c>
    </row>
    <row r="1330" spans="1:4" x14ac:dyDescent="0.2">
      <c r="A1330" t="s">
        <v>151</v>
      </c>
      <c r="B1330" t="s">
        <v>39</v>
      </c>
      <c r="C1330" s="73">
        <f t="shared" si="20"/>
        <v>0</v>
      </c>
      <c r="D1330" s="73" cm="1">
        <f t="array" ref="D1330">_xlfn.IFS(B1330= "Bi-weekly", 0,  B1330="Weekly", 1, B1330="Fortnightly", 2, B1330="Monthly", 3, B1330="Every 3 Months", 4, B1330="Quarterly", 5, B1330="Annually", 6)</f>
        <v>1</v>
      </c>
    </row>
    <row r="1331" spans="1:4" x14ac:dyDescent="0.2">
      <c r="A1331" t="s">
        <v>151</v>
      </c>
      <c r="B1331" t="s">
        <v>96</v>
      </c>
      <c r="C1331" s="73">
        <f t="shared" si="20"/>
        <v>0</v>
      </c>
      <c r="D1331" s="73" cm="1">
        <f t="array" ref="D1331">_xlfn.IFS(B1331= "Bi-weekly", 0,  B1331="Weekly", 1, B1331="Fortnightly", 2, B1331="Monthly", 3, B1331="Every 3 Months", 4, B1331="Quarterly", 5, B1331="Annually", 6)</f>
        <v>4</v>
      </c>
    </row>
    <row r="1332" spans="1:4" x14ac:dyDescent="0.2">
      <c r="A1332" t="s">
        <v>151</v>
      </c>
      <c r="B1332" t="s">
        <v>75</v>
      </c>
      <c r="C1332" s="73">
        <f t="shared" si="20"/>
        <v>0</v>
      </c>
      <c r="D1332" s="73" cm="1">
        <f t="array" ref="D1332">_xlfn.IFS(B1332= "Bi-weekly", 0,  B1332="Weekly", 1, B1332="Fortnightly", 2, B1332="Monthly", 3, B1332="Every 3 Months", 4, B1332="Quarterly", 5, B1332="Annually", 6)</f>
        <v>0</v>
      </c>
    </row>
    <row r="1333" spans="1:4" x14ac:dyDescent="0.2">
      <c r="A1333" t="s">
        <v>151</v>
      </c>
      <c r="B1333" t="s">
        <v>75</v>
      </c>
      <c r="C1333" s="73">
        <f t="shared" si="20"/>
        <v>0</v>
      </c>
      <c r="D1333" s="73" cm="1">
        <f t="array" ref="D1333">_xlfn.IFS(B1333= "Bi-weekly", 0,  B1333="Weekly", 1, B1333="Fortnightly", 2, B1333="Monthly", 3, B1333="Every 3 Months", 4, B1333="Quarterly", 5, B1333="Annually", 6)</f>
        <v>0</v>
      </c>
    </row>
    <row r="1334" spans="1:4" x14ac:dyDescent="0.2">
      <c r="A1334" t="s">
        <v>151</v>
      </c>
      <c r="B1334" t="s">
        <v>57</v>
      </c>
      <c r="C1334" s="73">
        <f t="shared" si="20"/>
        <v>0</v>
      </c>
      <c r="D1334" s="73" cm="1">
        <f t="array" ref="D1334">_xlfn.IFS(B1334= "Bi-weekly", 0,  B1334="Weekly", 1, B1334="Fortnightly", 2, B1334="Monthly", 3, B1334="Every 3 Months", 4, B1334="Quarterly", 5, B1334="Annually", 6)</f>
        <v>5</v>
      </c>
    </row>
    <row r="1335" spans="1:4" x14ac:dyDescent="0.2">
      <c r="A1335" t="s">
        <v>151</v>
      </c>
      <c r="B1335" t="s">
        <v>57</v>
      </c>
      <c r="C1335" s="73">
        <f t="shared" si="20"/>
        <v>0</v>
      </c>
      <c r="D1335" s="73" cm="1">
        <f t="array" ref="D1335">_xlfn.IFS(B1335= "Bi-weekly", 0,  B1335="Weekly", 1, B1335="Fortnightly", 2, B1335="Monthly", 3, B1335="Every 3 Months", 4, B1335="Quarterly", 5, B1335="Annually", 6)</f>
        <v>5</v>
      </c>
    </row>
    <row r="1336" spans="1:4" x14ac:dyDescent="0.2">
      <c r="A1336" t="s">
        <v>151</v>
      </c>
      <c r="B1336" t="s">
        <v>87</v>
      </c>
      <c r="C1336" s="73">
        <f t="shared" si="20"/>
        <v>0</v>
      </c>
      <c r="D1336" s="73" cm="1">
        <f t="array" ref="D1336">_xlfn.IFS(B1336= "Bi-weekly", 0,  B1336="Weekly", 1, B1336="Fortnightly", 2, B1336="Monthly", 3, B1336="Every 3 Months", 4, B1336="Quarterly", 5, B1336="Annually", 6)</f>
        <v>3</v>
      </c>
    </row>
    <row r="1337" spans="1:4" x14ac:dyDescent="0.2">
      <c r="A1337" t="s">
        <v>151</v>
      </c>
      <c r="B1337" t="s">
        <v>39</v>
      </c>
      <c r="C1337" s="73">
        <f t="shared" si="20"/>
        <v>0</v>
      </c>
      <c r="D1337" s="73" cm="1">
        <f t="array" ref="D1337">_xlfn.IFS(B1337= "Bi-weekly", 0,  B1337="Weekly", 1, B1337="Fortnightly", 2, B1337="Monthly", 3, B1337="Every 3 Months", 4, B1337="Quarterly", 5, B1337="Annually", 6)</f>
        <v>1</v>
      </c>
    </row>
    <row r="1338" spans="1:4" x14ac:dyDescent="0.2">
      <c r="A1338" t="s">
        <v>151</v>
      </c>
      <c r="B1338" t="s">
        <v>28</v>
      </c>
      <c r="C1338" s="73">
        <f t="shared" si="20"/>
        <v>0</v>
      </c>
      <c r="D1338" s="73" cm="1">
        <f t="array" ref="D1338">_xlfn.IFS(B1338= "Bi-weekly", 0,  B1338="Weekly", 1, B1338="Fortnightly", 2, B1338="Monthly", 3, B1338="Every 3 Months", 4, B1338="Quarterly", 5, B1338="Annually", 6)</f>
        <v>2</v>
      </c>
    </row>
    <row r="1339" spans="1:4" x14ac:dyDescent="0.2">
      <c r="A1339" t="s">
        <v>151</v>
      </c>
      <c r="B1339" t="s">
        <v>75</v>
      </c>
      <c r="C1339" s="73">
        <f t="shared" si="20"/>
        <v>0</v>
      </c>
      <c r="D1339" s="73" cm="1">
        <f t="array" ref="D1339">_xlfn.IFS(B1339= "Bi-weekly", 0,  B1339="Weekly", 1, B1339="Fortnightly", 2, B1339="Monthly", 3, B1339="Every 3 Months", 4, B1339="Quarterly", 5, B1339="Annually", 6)</f>
        <v>0</v>
      </c>
    </row>
    <row r="1340" spans="1:4" x14ac:dyDescent="0.2">
      <c r="A1340" t="s">
        <v>151</v>
      </c>
      <c r="B1340" t="s">
        <v>28</v>
      </c>
      <c r="C1340" s="73">
        <f t="shared" si="20"/>
        <v>0</v>
      </c>
      <c r="D1340" s="73" cm="1">
        <f t="array" ref="D1340">_xlfn.IFS(B1340= "Bi-weekly", 0,  B1340="Weekly", 1, B1340="Fortnightly", 2, B1340="Monthly", 3, B1340="Every 3 Months", 4, B1340="Quarterly", 5, B1340="Annually", 6)</f>
        <v>2</v>
      </c>
    </row>
    <row r="1341" spans="1:4" x14ac:dyDescent="0.2">
      <c r="A1341" t="s">
        <v>151</v>
      </c>
      <c r="B1341" t="s">
        <v>96</v>
      </c>
      <c r="C1341" s="73">
        <f t="shared" si="20"/>
        <v>0</v>
      </c>
      <c r="D1341" s="73" cm="1">
        <f t="array" ref="D1341">_xlfn.IFS(B1341= "Bi-weekly", 0,  B1341="Weekly", 1, B1341="Fortnightly", 2, B1341="Monthly", 3, B1341="Every 3 Months", 4, B1341="Quarterly", 5, B1341="Annually", 6)</f>
        <v>4</v>
      </c>
    </row>
    <row r="1342" spans="1:4" x14ac:dyDescent="0.2">
      <c r="A1342" t="s">
        <v>151</v>
      </c>
      <c r="B1342" t="s">
        <v>96</v>
      </c>
      <c r="C1342" s="73">
        <f t="shared" si="20"/>
        <v>0</v>
      </c>
      <c r="D1342" s="73" cm="1">
        <f t="array" ref="D1342">_xlfn.IFS(B1342= "Bi-weekly", 0,  B1342="Weekly", 1, B1342="Fortnightly", 2, B1342="Monthly", 3, B1342="Every 3 Months", 4, B1342="Quarterly", 5, B1342="Annually", 6)</f>
        <v>4</v>
      </c>
    </row>
    <row r="1343" spans="1:4" x14ac:dyDescent="0.2">
      <c r="A1343" t="s">
        <v>151</v>
      </c>
      <c r="B1343" t="s">
        <v>57</v>
      </c>
      <c r="C1343" s="73">
        <f t="shared" si="20"/>
        <v>0</v>
      </c>
      <c r="D1343" s="73" cm="1">
        <f t="array" ref="D1343">_xlfn.IFS(B1343= "Bi-weekly", 0,  B1343="Weekly", 1, B1343="Fortnightly", 2, B1343="Monthly", 3, B1343="Every 3 Months", 4, B1343="Quarterly", 5, B1343="Annually", 6)</f>
        <v>5</v>
      </c>
    </row>
    <row r="1344" spans="1:4" x14ac:dyDescent="0.2">
      <c r="A1344" t="s">
        <v>151</v>
      </c>
      <c r="B1344" t="s">
        <v>87</v>
      </c>
      <c r="C1344" s="73">
        <f t="shared" si="20"/>
        <v>0</v>
      </c>
      <c r="D1344" s="73" cm="1">
        <f t="array" ref="D1344">_xlfn.IFS(B1344= "Bi-weekly", 0,  B1344="Weekly", 1, B1344="Fortnightly", 2, B1344="Monthly", 3, B1344="Every 3 Months", 4, B1344="Quarterly", 5, B1344="Annually", 6)</f>
        <v>3</v>
      </c>
    </row>
    <row r="1345" spans="1:4" x14ac:dyDescent="0.2">
      <c r="A1345" t="s">
        <v>151</v>
      </c>
      <c r="B1345" t="s">
        <v>87</v>
      </c>
      <c r="C1345" s="73">
        <f t="shared" si="20"/>
        <v>0</v>
      </c>
      <c r="D1345" s="73" cm="1">
        <f t="array" ref="D1345">_xlfn.IFS(B1345= "Bi-weekly", 0,  B1345="Weekly", 1, B1345="Fortnightly", 2, B1345="Monthly", 3, B1345="Every 3 Months", 4, B1345="Quarterly", 5, B1345="Annually", 6)</f>
        <v>3</v>
      </c>
    </row>
    <row r="1346" spans="1:4" x14ac:dyDescent="0.2">
      <c r="A1346" t="s">
        <v>151</v>
      </c>
      <c r="B1346" t="s">
        <v>48</v>
      </c>
      <c r="C1346" s="73">
        <f t="shared" si="20"/>
        <v>0</v>
      </c>
      <c r="D1346" s="73" cm="1">
        <f t="array" ref="D1346">_xlfn.IFS(B1346= "Bi-weekly", 0,  B1346="Weekly", 1, B1346="Fortnightly", 2, B1346="Monthly", 3, B1346="Every 3 Months", 4, B1346="Quarterly", 5, B1346="Annually", 6)</f>
        <v>6</v>
      </c>
    </row>
    <row r="1347" spans="1:4" x14ac:dyDescent="0.2">
      <c r="A1347" t="s">
        <v>151</v>
      </c>
      <c r="B1347" t="s">
        <v>39</v>
      </c>
      <c r="C1347" s="73">
        <f t="shared" ref="C1347:C1410" si="21">IF(A1347 = "Yes", 1,0)</f>
        <v>0</v>
      </c>
      <c r="D1347" s="73" cm="1">
        <f t="array" ref="D1347">_xlfn.IFS(B1347= "Bi-weekly", 0,  B1347="Weekly", 1, B1347="Fortnightly", 2, B1347="Monthly", 3, B1347="Every 3 Months", 4, B1347="Quarterly", 5, B1347="Annually", 6)</f>
        <v>1</v>
      </c>
    </row>
    <row r="1348" spans="1:4" x14ac:dyDescent="0.2">
      <c r="A1348" t="s">
        <v>151</v>
      </c>
      <c r="B1348" t="s">
        <v>75</v>
      </c>
      <c r="C1348" s="73">
        <f t="shared" si="21"/>
        <v>0</v>
      </c>
      <c r="D1348" s="73" cm="1">
        <f t="array" ref="D1348">_xlfn.IFS(B1348= "Bi-weekly", 0,  B1348="Weekly", 1, B1348="Fortnightly", 2, B1348="Monthly", 3, B1348="Every 3 Months", 4, B1348="Quarterly", 5, B1348="Annually", 6)</f>
        <v>0</v>
      </c>
    </row>
    <row r="1349" spans="1:4" x14ac:dyDescent="0.2">
      <c r="A1349" t="s">
        <v>151</v>
      </c>
      <c r="B1349" t="s">
        <v>87</v>
      </c>
      <c r="C1349" s="73">
        <f t="shared" si="21"/>
        <v>0</v>
      </c>
      <c r="D1349" s="73" cm="1">
        <f t="array" ref="D1349">_xlfn.IFS(B1349= "Bi-weekly", 0,  B1349="Weekly", 1, B1349="Fortnightly", 2, B1349="Monthly", 3, B1349="Every 3 Months", 4, B1349="Quarterly", 5, B1349="Annually", 6)</f>
        <v>3</v>
      </c>
    </row>
    <row r="1350" spans="1:4" x14ac:dyDescent="0.2">
      <c r="A1350" t="s">
        <v>151</v>
      </c>
      <c r="B1350" t="s">
        <v>28</v>
      </c>
      <c r="C1350" s="73">
        <f t="shared" si="21"/>
        <v>0</v>
      </c>
      <c r="D1350" s="73" cm="1">
        <f t="array" ref="D1350">_xlfn.IFS(B1350= "Bi-weekly", 0,  B1350="Weekly", 1, B1350="Fortnightly", 2, B1350="Monthly", 3, B1350="Every 3 Months", 4, B1350="Quarterly", 5, B1350="Annually", 6)</f>
        <v>2</v>
      </c>
    </row>
    <row r="1351" spans="1:4" x14ac:dyDescent="0.2">
      <c r="A1351" t="s">
        <v>151</v>
      </c>
      <c r="B1351" t="s">
        <v>75</v>
      </c>
      <c r="C1351" s="73">
        <f t="shared" si="21"/>
        <v>0</v>
      </c>
      <c r="D1351" s="73" cm="1">
        <f t="array" ref="D1351">_xlfn.IFS(B1351= "Bi-weekly", 0,  B1351="Weekly", 1, B1351="Fortnightly", 2, B1351="Monthly", 3, B1351="Every 3 Months", 4, B1351="Quarterly", 5, B1351="Annually", 6)</f>
        <v>0</v>
      </c>
    </row>
    <row r="1352" spans="1:4" x14ac:dyDescent="0.2">
      <c r="A1352" t="s">
        <v>151</v>
      </c>
      <c r="B1352" t="s">
        <v>96</v>
      </c>
      <c r="C1352" s="73">
        <f t="shared" si="21"/>
        <v>0</v>
      </c>
      <c r="D1352" s="73" cm="1">
        <f t="array" ref="D1352">_xlfn.IFS(B1352= "Bi-weekly", 0,  B1352="Weekly", 1, B1352="Fortnightly", 2, B1352="Monthly", 3, B1352="Every 3 Months", 4, B1352="Quarterly", 5, B1352="Annually", 6)</f>
        <v>4</v>
      </c>
    </row>
    <row r="1353" spans="1:4" x14ac:dyDescent="0.2">
      <c r="A1353" t="s">
        <v>151</v>
      </c>
      <c r="B1353" t="s">
        <v>57</v>
      </c>
      <c r="C1353" s="73">
        <f t="shared" si="21"/>
        <v>0</v>
      </c>
      <c r="D1353" s="73" cm="1">
        <f t="array" ref="D1353">_xlfn.IFS(B1353= "Bi-weekly", 0,  B1353="Weekly", 1, B1353="Fortnightly", 2, B1353="Monthly", 3, B1353="Every 3 Months", 4, B1353="Quarterly", 5, B1353="Annually", 6)</f>
        <v>5</v>
      </c>
    </row>
    <row r="1354" spans="1:4" x14ac:dyDescent="0.2">
      <c r="A1354" t="s">
        <v>151</v>
      </c>
      <c r="B1354" t="s">
        <v>75</v>
      </c>
      <c r="C1354" s="73">
        <f t="shared" si="21"/>
        <v>0</v>
      </c>
      <c r="D1354" s="73" cm="1">
        <f t="array" ref="D1354">_xlfn.IFS(B1354= "Bi-weekly", 0,  B1354="Weekly", 1, B1354="Fortnightly", 2, B1354="Monthly", 3, B1354="Every 3 Months", 4, B1354="Quarterly", 5, B1354="Annually", 6)</f>
        <v>0</v>
      </c>
    </row>
    <row r="1355" spans="1:4" x14ac:dyDescent="0.2">
      <c r="A1355" t="s">
        <v>151</v>
      </c>
      <c r="B1355" t="s">
        <v>96</v>
      </c>
      <c r="C1355" s="73">
        <f t="shared" si="21"/>
        <v>0</v>
      </c>
      <c r="D1355" s="73" cm="1">
        <f t="array" ref="D1355">_xlfn.IFS(B1355= "Bi-weekly", 0,  B1355="Weekly", 1, B1355="Fortnightly", 2, B1355="Monthly", 3, B1355="Every 3 Months", 4, B1355="Quarterly", 5, B1355="Annually", 6)</f>
        <v>4</v>
      </c>
    </row>
    <row r="1356" spans="1:4" x14ac:dyDescent="0.2">
      <c r="A1356" t="s">
        <v>151</v>
      </c>
      <c r="B1356" t="s">
        <v>57</v>
      </c>
      <c r="C1356" s="73">
        <f t="shared" si="21"/>
        <v>0</v>
      </c>
      <c r="D1356" s="73" cm="1">
        <f t="array" ref="D1356">_xlfn.IFS(B1356= "Bi-weekly", 0,  B1356="Weekly", 1, B1356="Fortnightly", 2, B1356="Monthly", 3, B1356="Every 3 Months", 4, B1356="Quarterly", 5, B1356="Annually", 6)</f>
        <v>5</v>
      </c>
    </row>
    <row r="1357" spans="1:4" x14ac:dyDescent="0.2">
      <c r="A1357" t="s">
        <v>151</v>
      </c>
      <c r="B1357" t="s">
        <v>75</v>
      </c>
      <c r="C1357" s="73">
        <f t="shared" si="21"/>
        <v>0</v>
      </c>
      <c r="D1357" s="73" cm="1">
        <f t="array" ref="D1357">_xlfn.IFS(B1357= "Bi-weekly", 0,  B1357="Weekly", 1, B1357="Fortnightly", 2, B1357="Monthly", 3, B1357="Every 3 Months", 4, B1357="Quarterly", 5, B1357="Annually", 6)</f>
        <v>0</v>
      </c>
    </row>
    <row r="1358" spans="1:4" x14ac:dyDescent="0.2">
      <c r="A1358" t="s">
        <v>151</v>
      </c>
      <c r="B1358" t="s">
        <v>48</v>
      </c>
      <c r="C1358" s="73">
        <f t="shared" si="21"/>
        <v>0</v>
      </c>
      <c r="D1358" s="73" cm="1">
        <f t="array" ref="D1358">_xlfn.IFS(B1358= "Bi-weekly", 0,  B1358="Weekly", 1, B1358="Fortnightly", 2, B1358="Monthly", 3, B1358="Every 3 Months", 4, B1358="Quarterly", 5, B1358="Annually", 6)</f>
        <v>6</v>
      </c>
    </row>
    <row r="1359" spans="1:4" x14ac:dyDescent="0.2">
      <c r="A1359" t="s">
        <v>151</v>
      </c>
      <c r="B1359" t="s">
        <v>57</v>
      </c>
      <c r="C1359" s="73">
        <f t="shared" si="21"/>
        <v>0</v>
      </c>
      <c r="D1359" s="73" cm="1">
        <f t="array" ref="D1359">_xlfn.IFS(B1359= "Bi-weekly", 0,  B1359="Weekly", 1, B1359="Fortnightly", 2, B1359="Monthly", 3, B1359="Every 3 Months", 4, B1359="Quarterly", 5, B1359="Annually", 6)</f>
        <v>5</v>
      </c>
    </row>
    <row r="1360" spans="1:4" x14ac:dyDescent="0.2">
      <c r="A1360" t="s">
        <v>151</v>
      </c>
      <c r="B1360" t="s">
        <v>96</v>
      </c>
      <c r="C1360" s="73">
        <f t="shared" si="21"/>
        <v>0</v>
      </c>
      <c r="D1360" s="73" cm="1">
        <f t="array" ref="D1360">_xlfn.IFS(B1360= "Bi-weekly", 0,  B1360="Weekly", 1, B1360="Fortnightly", 2, B1360="Monthly", 3, B1360="Every 3 Months", 4, B1360="Quarterly", 5, B1360="Annually", 6)</f>
        <v>4</v>
      </c>
    </row>
    <row r="1361" spans="1:4" x14ac:dyDescent="0.2">
      <c r="A1361" t="s">
        <v>151</v>
      </c>
      <c r="B1361" t="s">
        <v>28</v>
      </c>
      <c r="C1361" s="73">
        <f t="shared" si="21"/>
        <v>0</v>
      </c>
      <c r="D1361" s="73" cm="1">
        <f t="array" ref="D1361">_xlfn.IFS(B1361= "Bi-weekly", 0,  B1361="Weekly", 1, B1361="Fortnightly", 2, B1361="Monthly", 3, B1361="Every 3 Months", 4, B1361="Quarterly", 5, B1361="Annually", 6)</f>
        <v>2</v>
      </c>
    </row>
    <row r="1362" spans="1:4" x14ac:dyDescent="0.2">
      <c r="A1362" t="s">
        <v>151</v>
      </c>
      <c r="B1362" t="s">
        <v>48</v>
      </c>
      <c r="C1362" s="73">
        <f t="shared" si="21"/>
        <v>0</v>
      </c>
      <c r="D1362" s="73" cm="1">
        <f t="array" ref="D1362">_xlfn.IFS(B1362= "Bi-weekly", 0,  B1362="Weekly", 1, B1362="Fortnightly", 2, B1362="Monthly", 3, B1362="Every 3 Months", 4, B1362="Quarterly", 5, B1362="Annually", 6)</f>
        <v>6</v>
      </c>
    </row>
    <row r="1363" spans="1:4" x14ac:dyDescent="0.2">
      <c r="A1363" t="s">
        <v>151</v>
      </c>
      <c r="B1363" t="s">
        <v>87</v>
      </c>
      <c r="C1363" s="73">
        <f t="shared" si="21"/>
        <v>0</v>
      </c>
      <c r="D1363" s="73" cm="1">
        <f t="array" ref="D1363">_xlfn.IFS(B1363= "Bi-weekly", 0,  B1363="Weekly", 1, B1363="Fortnightly", 2, B1363="Monthly", 3, B1363="Every 3 Months", 4, B1363="Quarterly", 5, B1363="Annually", 6)</f>
        <v>3</v>
      </c>
    </row>
    <row r="1364" spans="1:4" x14ac:dyDescent="0.2">
      <c r="A1364" t="s">
        <v>151</v>
      </c>
      <c r="B1364" t="s">
        <v>39</v>
      </c>
      <c r="C1364" s="73">
        <f t="shared" si="21"/>
        <v>0</v>
      </c>
      <c r="D1364" s="73" cm="1">
        <f t="array" ref="D1364">_xlfn.IFS(B1364= "Bi-weekly", 0,  B1364="Weekly", 1, B1364="Fortnightly", 2, B1364="Monthly", 3, B1364="Every 3 Months", 4, B1364="Quarterly", 5, B1364="Annually", 6)</f>
        <v>1</v>
      </c>
    </row>
    <row r="1365" spans="1:4" x14ac:dyDescent="0.2">
      <c r="A1365" t="s">
        <v>151</v>
      </c>
      <c r="B1365" t="s">
        <v>57</v>
      </c>
      <c r="C1365" s="73">
        <f t="shared" si="21"/>
        <v>0</v>
      </c>
      <c r="D1365" s="73" cm="1">
        <f t="array" ref="D1365">_xlfn.IFS(B1365= "Bi-weekly", 0,  B1365="Weekly", 1, B1365="Fortnightly", 2, B1365="Monthly", 3, B1365="Every 3 Months", 4, B1365="Quarterly", 5, B1365="Annually", 6)</f>
        <v>5</v>
      </c>
    </row>
    <row r="1366" spans="1:4" x14ac:dyDescent="0.2">
      <c r="A1366" t="s">
        <v>151</v>
      </c>
      <c r="B1366" t="s">
        <v>96</v>
      </c>
      <c r="C1366" s="73">
        <f t="shared" si="21"/>
        <v>0</v>
      </c>
      <c r="D1366" s="73" cm="1">
        <f t="array" ref="D1366">_xlfn.IFS(B1366= "Bi-weekly", 0,  B1366="Weekly", 1, B1366="Fortnightly", 2, B1366="Monthly", 3, B1366="Every 3 Months", 4, B1366="Quarterly", 5, B1366="Annually", 6)</f>
        <v>4</v>
      </c>
    </row>
    <row r="1367" spans="1:4" x14ac:dyDescent="0.2">
      <c r="A1367" t="s">
        <v>151</v>
      </c>
      <c r="B1367" t="s">
        <v>28</v>
      </c>
      <c r="C1367" s="73">
        <f t="shared" si="21"/>
        <v>0</v>
      </c>
      <c r="D1367" s="73" cm="1">
        <f t="array" ref="D1367">_xlfn.IFS(B1367= "Bi-weekly", 0,  B1367="Weekly", 1, B1367="Fortnightly", 2, B1367="Monthly", 3, B1367="Every 3 Months", 4, B1367="Quarterly", 5, B1367="Annually", 6)</f>
        <v>2</v>
      </c>
    </row>
    <row r="1368" spans="1:4" x14ac:dyDescent="0.2">
      <c r="A1368" t="s">
        <v>151</v>
      </c>
      <c r="B1368" t="s">
        <v>28</v>
      </c>
      <c r="C1368" s="73">
        <f t="shared" si="21"/>
        <v>0</v>
      </c>
      <c r="D1368" s="73" cm="1">
        <f t="array" ref="D1368">_xlfn.IFS(B1368= "Bi-weekly", 0,  B1368="Weekly", 1, B1368="Fortnightly", 2, B1368="Monthly", 3, B1368="Every 3 Months", 4, B1368="Quarterly", 5, B1368="Annually", 6)</f>
        <v>2</v>
      </c>
    </row>
    <row r="1369" spans="1:4" x14ac:dyDescent="0.2">
      <c r="A1369" t="s">
        <v>151</v>
      </c>
      <c r="B1369" t="s">
        <v>57</v>
      </c>
      <c r="C1369" s="73">
        <f t="shared" si="21"/>
        <v>0</v>
      </c>
      <c r="D1369" s="73" cm="1">
        <f t="array" ref="D1369">_xlfn.IFS(B1369= "Bi-weekly", 0,  B1369="Weekly", 1, B1369="Fortnightly", 2, B1369="Monthly", 3, B1369="Every 3 Months", 4, B1369="Quarterly", 5, B1369="Annually", 6)</f>
        <v>5</v>
      </c>
    </row>
    <row r="1370" spans="1:4" x14ac:dyDescent="0.2">
      <c r="A1370" t="s">
        <v>151</v>
      </c>
      <c r="B1370" t="s">
        <v>39</v>
      </c>
      <c r="C1370" s="73">
        <f t="shared" si="21"/>
        <v>0</v>
      </c>
      <c r="D1370" s="73" cm="1">
        <f t="array" ref="D1370">_xlfn.IFS(B1370= "Bi-weekly", 0,  B1370="Weekly", 1, B1370="Fortnightly", 2, B1370="Monthly", 3, B1370="Every 3 Months", 4, B1370="Quarterly", 5, B1370="Annually", 6)</f>
        <v>1</v>
      </c>
    </row>
    <row r="1371" spans="1:4" x14ac:dyDescent="0.2">
      <c r="A1371" t="s">
        <v>151</v>
      </c>
      <c r="B1371" t="s">
        <v>28</v>
      </c>
      <c r="C1371" s="73">
        <f t="shared" si="21"/>
        <v>0</v>
      </c>
      <c r="D1371" s="73" cm="1">
        <f t="array" ref="D1371">_xlfn.IFS(B1371= "Bi-weekly", 0,  B1371="Weekly", 1, B1371="Fortnightly", 2, B1371="Monthly", 3, B1371="Every 3 Months", 4, B1371="Quarterly", 5, B1371="Annually", 6)</f>
        <v>2</v>
      </c>
    </row>
    <row r="1372" spans="1:4" x14ac:dyDescent="0.2">
      <c r="A1372" t="s">
        <v>151</v>
      </c>
      <c r="B1372" t="s">
        <v>96</v>
      </c>
      <c r="C1372" s="73">
        <f t="shared" si="21"/>
        <v>0</v>
      </c>
      <c r="D1372" s="73" cm="1">
        <f t="array" ref="D1372">_xlfn.IFS(B1372= "Bi-weekly", 0,  B1372="Weekly", 1, B1372="Fortnightly", 2, B1372="Monthly", 3, B1372="Every 3 Months", 4, B1372="Quarterly", 5, B1372="Annually", 6)</f>
        <v>4</v>
      </c>
    </row>
    <row r="1373" spans="1:4" x14ac:dyDescent="0.2">
      <c r="A1373" t="s">
        <v>151</v>
      </c>
      <c r="B1373" t="s">
        <v>87</v>
      </c>
      <c r="C1373" s="73">
        <f t="shared" si="21"/>
        <v>0</v>
      </c>
      <c r="D1373" s="73" cm="1">
        <f t="array" ref="D1373">_xlfn.IFS(B1373= "Bi-weekly", 0,  B1373="Weekly", 1, B1373="Fortnightly", 2, B1373="Monthly", 3, B1373="Every 3 Months", 4, B1373="Quarterly", 5, B1373="Annually", 6)</f>
        <v>3</v>
      </c>
    </row>
    <row r="1374" spans="1:4" x14ac:dyDescent="0.2">
      <c r="A1374" t="s">
        <v>151</v>
      </c>
      <c r="B1374" t="s">
        <v>75</v>
      </c>
      <c r="C1374" s="73">
        <f t="shared" si="21"/>
        <v>0</v>
      </c>
      <c r="D1374" s="73" cm="1">
        <f t="array" ref="D1374">_xlfn.IFS(B1374= "Bi-weekly", 0,  B1374="Weekly", 1, B1374="Fortnightly", 2, B1374="Monthly", 3, B1374="Every 3 Months", 4, B1374="Quarterly", 5, B1374="Annually", 6)</f>
        <v>0</v>
      </c>
    </row>
    <row r="1375" spans="1:4" x14ac:dyDescent="0.2">
      <c r="A1375" t="s">
        <v>151</v>
      </c>
      <c r="B1375" t="s">
        <v>57</v>
      </c>
      <c r="C1375" s="73">
        <f t="shared" si="21"/>
        <v>0</v>
      </c>
      <c r="D1375" s="73" cm="1">
        <f t="array" ref="D1375">_xlfn.IFS(B1375= "Bi-weekly", 0,  B1375="Weekly", 1, B1375="Fortnightly", 2, B1375="Monthly", 3, B1375="Every 3 Months", 4, B1375="Quarterly", 5, B1375="Annually", 6)</f>
        <v>5</v>
      </c>
    </row>
    <row r="1376" spans="1:4" x14ac:dyDescent="0.2">
      <c r="A1376" t="s">
        <v>151</v>
      </c>
      <c r="B1376" t="s">
        <v>57</v>
      </c>
      <c r="C1376" s="73">
        <f t="shared" si="21"/>
        <v>0</v>
      </c>
      <c r="D1376" s="73" cm="1">
        <f t="array" ref="D1376">_xlfn.IFS(B1376= "Bi-weekly", 0,  B1376="Weekly", 1, B1376="Fortnightly", 2, B1376="Monthly", 3, B1376="Every 3 Months", 4, B1376="Quarterly", 5, B1376="Annually", 6)</f>
        <v>5</v>
      </c>
    </row>
    <row r="1377" spans="1:4" x14ac:dyDescent="0.2">
      <c r="A1377" t="s">
        <v>151</v>
      </c>
      <c r="B1377" t="s">
        <v>48</v>
      </c>
      <c r="C1377" s="73">
        <f t="shared" si="21"/>
        <v>0</v>
      </c>
      <c r="D1377" s="73" cm="1">
        <f t="array" ref="D1377">_xlfn.IFS(B1377= "Bi-weekly", 0,  B1377="Weekly", 1, B1377="Fortnightly", 2, B1377="Monthly", 3, B1377="Every 3 Months", 4, B1377="Quarterly", 5, B1377="Annually", 6)</f>
        <v>6</v>
      </c>
    </row>
    <row r="1378" spans="1:4" x14ac:dyDescent="0.2">
      <c r="A1378" t="s">
        <v>151</v>
      </c>
      <c r="B1378" t="s">
        <v>48</v>
      </c>
      <c r="C1378" s="73">
        <f t="shared" si="21"/>
        <v>0</v>
      </c>
      <c r="D1378" s="73" cm="1">
        <f t="array" ref="D1378">_xlfn.IFS(B1378= "Bi-weekly", 0,  B1378="Weekly", 1, B1378="Fortnightly", 2, B1378="Monthly", 3, B1378="Every 3 Months", 4, B1378="Quarterly", 5, B1378="Annually", 6)</f>
        <v>6</v>
      </c>
    </row>
    <row r="1379" spans="1:4" x14ac:dyDescent="0.2">
      <c r="A1379" t="s">
        <v>151</v>
      </c>
      <c r="B1379" t="s">
        <v>87</v>
      </c>
      <c r="C1379" s="73">
        <f t="shared" si="21"/>
        <v>0</v>
      </c>
      <c r="D1379" s="73" cm="1">
        <f t="array" ref="D1379">_xlfn.IFS(B1379= "Bi-weekly", 0,  B1379="Weekly", 1, B1379="Fortnightly", 2, B1379="Monthly", 3, B1379="Every 3 Months", 4, B1379="Quarterly", 5, B1379="Annually", 6)</f>
        <v>3</v>
      </c>
    </row>
    <row r="1380" spans="1:4" x14ac:dyDescent="0.2">
      <c r="A1380" t="s">
        <v>151</v>
      </c>
      <c r="B1380" t="s">
        <v>39</v>
      </c>
      <c r="C1380" s="73">
        <f t="shared" si="21"/>
        <v>0</v>
      </c>
      <c r="D1380" s="73" cm="1">
        <f t="array" ref="D1380">_xlfn.IFS(B1380= "Bi-weekly", 0,  B1380="Weekly", 1, B1380="Fortnightly", 2, B1380="Monthly", 3, B1380="Every 3 Months", 4, B1380="Quarterly", 5, B1380="Annually", 6)</f>
        <v>1</v>
      </c>
    </row>
    <row r="1381" spans="1:4" x14ac:dyDescent="0.2">
      <c r="A1381" t="s">
        <v>151</v>
      </c>
      <c r="B1381" t="s">
        <v>75</v>
      </c>
      <c r="C1381" s="73">
        <f t="shared" si="21"/>
        <v>0</v>
      </c>
      <c r="D1381" s="73" cm="1">
        <f t="array" ref="D1381">_xlfn.IFS(B1381= "Bi-weekly", 0,  B1381="Weekly", 1, B1381="Fortnightly", 2, B1381="Monthly", 3, B1381="Every 3 Months", 4, B1381="Quarterly", 5, B1381="Annually", 6)</f>
        <v>0</v>
      </c>
    </row>
    <row r="1382" spans="1:4" x14ac:dyDescent="0.2">
      <c r="A1382" t="s">
        <v>151</v>
      </c>
      <c r="B1382" t="s">
        <v>28</v>
      </c>
      <c r="C1382" s="73">
        <f t="shared" si="21"/>
        <v>0</v>
      </c>
      <c r="D1382" s="73" cm="1">
        <f t="array" ref="D1382">_xlfn.IFS(B1382= "Bi-weekly", 0,  B1382="Weekly", 1, B1382="Fortnightly", 2, B1382="Monthly", 3, B1382="Every 3 Months", 4, B1382="Quarterly", 5, B1382="Annually", 6)</f>
        <v>2</v>
      </c>
    </row>
    <row r="1383" spans="1:4" x14ac:dyDescent="0.2">
      <c r="A1383" t="s">
        <v>151</v>
      </c>
      <c r="B1383" t="s">
        <v>57</v>
      </c>
      <c r="C1383" s="73">
        <f t="shared" si="21"/>
        <v>0</v>
      </c>
      <c r="D1383" s="73" cm="1">
        <f t="array" ref="D1383">_xlfn.IFS(B1383= "Bi-weekly", 0,  B1383="Weekly", 1, B1383="Fortnightly", 2, B1383="Monthly", 3, B1383="Every 3 Months", 4, B1383="Quarterly", 5, B1383="Annually", 6)</f>
        <v>5</v>
      </c>
    </row>
    <row r="1384" spans="1:4" x14ac:dyDescent="0.2">
      <c r="A1384" t="s">
        <v>151</v>
      </c>
      <c r="B1384" t="s">
        <v>57</v>
      </c>
      <c r="C1384" s="73">
        <f t="shared" si="21"/>
        <v>0</v>
      </c>
      <c r="D1384" s="73" cm="1">
        <f t="array" ref="D1384">_xlfn.IFS(B1384= "Bi-weekly", 0,  B1384="Weekly", 1, B1384="Fortnightly", 2, B1384="Monthly", 3, B1384="Every 3 Months", 4, B1384="Quarterly", 5, B1384="Annually", 6)</f>
        <v>5</v>
      </c>
    </row>
    <row r="1385" spans="1:4" x14ac:dyDescent="0.2">
      <c r="A1385" t="s">
        <v>151</v>
      </c>
      <c r="B1385" t="s">
        <v>87</v>
      </c>
      <c r="C1385" s="73">
        <f t="shared" si="21"/>
        <v>0</v>
      </c>
      <c r="D1385" s="73" cm="1">
        <f t="array" ref="D1385">_xlfn.IFS(B1385= "Bi-weekly", 0,  B1385="Weekly", 1, B1385="Fortnightly", 2, B1385="Monthly", 3, B1385="Every 3 Months", 4, B1385="Quarterly", 5, B1385="Annually", 6)</f>
        <v>3</v>
      </c>
    </row>
    <row r="1386" spans="1:4" x14ac:dyDescent="0.2">
      <c r="A1386" t="s">
        <v>151</v>
      </c>
      <c r="B1386" t="s">
        <v>39</v>
      </c>
      <c r="C1386" s="73">
        <f t="shared" si="21"/>
        <v>0</v>
      </c>
      <c r="D1386" s="73" cm="1">
        <f t="array" ref="D1386">_xlfn.IFS(B1386= "Bi-weekly", 0,  B1386="Weekly", 1, B1386="Fortnightly", 2, B1386="Monthly", 3, B1386="Every 3 Months", 4, B1386="Quarterly", 5, B1386="Annually", 6)</f>
        <v>1</v>
      </c>
    </row>
    <row r="1387" spans="1:4" x14ac:dyDescent="0.2">
      <c r="A1387" t="s">
        <v>151</v>
      </c>
      <c r="B1387" t="s">
        <v>75</v>
      </c>
      <c r="C1387" s="73">
        <f t="shared" si="21"/>
        <v>0</v>
      </c>
      <c r="D1387" s="73" cm="1">
        <f t="array" ref="D1387">_xlfn.IFS(B1387= "Bi-weekly", 0,  B1387="Weekly", 1, B1387="Fortnightly", 2, B1387="Monthly", 3, B1387="Every 3 Months", 4, B1387="Quarterly", 5, B1387="Annually", 6)</f>
        <v>0</v>
      </c>
    </row>
    <row r="1388" spans="1:4" x14ac:dyDescent="0.2">
      <c r="A1388" t="s">
        <v>151</v>
      </c>
      <c r="B1388" t="s">
        <v>57</v>
      </c>
      <c r="C1388" s="73">
        <f t="shared" si="21"/>
        <v>0</v>
      </c>
      <c r="D1388" s="73" cm="1">
        <f t="array" ref="D1388">_xlfn.IFS(B1388= "Bi-weekly", 0,  B1388="Weekly", 1, B1388="Fortnightly", 2, B1388="Monthly", 3, B1388="Every 3 Months", 4, B1388="Quarterly", 5, B1388="Annually", 6)</f>
        <v>5</v>
      </c>
    </row>
    <row r="1389" spans="1:4" x14ac:dyDescent="0.2">
      <c r="A1389" t="s">
        <v>151</v>
      </c>
      <c r="B1389" t="s">
        <v>87</v>
      </c>
      <c r="C1389" s="73">
        <f t="shared" si="21"/>
        <v>0</v>
      </c>
      <c r="D1389" s="73" cm="1">
        <f t="array" ref="D1389">_xlfn.IFS(B1389= "Bi-weekly", 0,  B1389="Weekly", 1, B1389="Fortnightly", 2, B1389="Monthly", 3, B1389="Every 3 Months", 4, B1389="Quarterly", 5, B1389="Annually", 6)</f>
        <v>3</v>
      </c>
    </row>
    <row r="1390" spans="1:4" x14ac:dyDescent="0.2">
      <c r="A1390" t="s">
        <v>151</v>
      </c>
      <c r="B1390" t="s">
        <v>57</v>
      </c>
      <c r="C1390" s="73">
        <f t="shared" si="21"/>
        <v>0</v>
      </c>
      <c r="D1390" s="73" cm="1">
        <f t="array" ref="D1390">_xlfn.IFS(B1390= "Bi-weekly", 0,  B1390="Weekly", 1, B1390="Fortnightly", 2, B1390="Monthly", 3, B1390="Every 3 Months", 4, B1390="Quarterly", 5, B1390="Annually", 6)</f>
        <v>5</v>
      </c>
    </row>
    <row r="1391" spans="1:4" x14ac:dyDescent="0.2">
      <c r="A1391" t="s">
        <v>151</v>
      </c>
      <c r="B1391" t="s">
        <v>28</v>
      </c>
      <c r="C1391" s="73">
        <f t="shared" si="21"/>
        <v>0</v>
      </c>
      <c r="D1391" s="73" cm="1">
        <f t="array" ref="D1391">_xlfn.IFS(B1391= "Bi-weekly", 0,  B1391="Weekly", 1, B1391="Fortnightly", 2, B1391="Monthly", 3, B1391="Every 3 Months", 4, B1391="Quarterly", 5, B1391="Annually", 6)</f>
        <v>2</v>
      </c>
    </row>
    <row r="1392" spans="1:4" x14ac:dyDescent="0.2">
      <c r="A1392" t="s">
        <v>151</v>
      </c>
      <c r="B1392" t="s">
        <v>39</v>
      </c>
      <c r="C1392" s="73">
        <f t="shared" si="21"/>
        <v>0</v>
      </c>
      <c r="D1392" s="73" cm="1">
        <f t="array" ref="D1392">_xlfn.IFS(B1392= "Bi-weekly", 0,  B1392="Weekly", 1, B1392="Fortnightly", 2, B1392="Monthly", 3, B1392="Every 3 Months", 4, B1392="Quarterly", 5, B1392="Annually", 6)</f>
        <v>1</v>
      </c>
    </row>
    <row r="1393" spans="1:4" x14ac:dyDescent="0.2">
      <c r="A1393" t="s">
        <v>151</v>
      </c>
      <c r="B1393" t="s">
        <v>48</v>
      </c>
      <c r="C1393" s="73">
        <f t="shared" si="21"/>
        <v>0</v>
      </c>
      <c r="D1393" s="73" cm="1">
        <f t="array" ref="D1393">_xlfn.IFS(B1393= "Bi-weekly", 0,  B1393="Weekly", 1, B1393="Fortnightly", 2, B1393="Monthly", 3, B1393="Every 3 Months", 4, B1393="Quarterly", 5, B1393="Annually", 6)</f>
        <v>6</v>
      </c>
    </row>
    <row r="1394" spans="1:4" x14ac:dyDescent="0.2">
      <c r="A1394" t="s">
        <v>151</v>
      </c>
      <c r="B1394" t="s">
        <v>96</v>
      </c>
      <c r="C1394" s="73">
        <f t="shared" si="21"/>
        <v>0</v>
      </c>
      <c r="D1394" s="73" cm="1">
        <f t="array" ref="D1394">_xlfn.IFS(B1394= "Bi-weekly", 0,  B1394="Weekly", 1, B1394="Fortnightly", 2, B1394="Monthly", 3, B1394="Every 3 Months", 4, B1394="Quarterly", 5, B1394="Annually", 6)</f>
        <v>4</v>
      </c>
    </row>
    <row r="1395" spans="1:4" x14ac:dyDescent="0.2">
      <c r="A1395" t="s">
        <v>151</v>
      </c>
      <c r="B1395" t="s">
        <v>28</v>
      </c>
      <c r="C1395" s="73">
        <f t="shared" si="21"/>
        <v>0</v>
      </c>
      <c r="D1395" s="73" cm="1">
        <f t="array" ref="D1395">_xlfn.IFS(B1395= "Bi-weekly", 0,  B1395="Weekly", 1, B1395="Fortnightly", 2, B1395="Monthly", 3, B1395="Every 3 Months", 4, B1395="Quarterly", 5, B1395="Annually", 6)</f>
        <v>2</v>
      </c>
    </row>
    <row r="1396" spans="1:4" x14ac:dyDescent="0.2">
      <c r="A1396" t="s">
        <v>151</v>
      </c>
      <c r="B1396" t="s">
        <v>39</v>
      </c>
      <c r="C1396" s="73">
        <f t="shared" si="21"/>
        <v>0</v>
      </c>
      <c r="D1396" s="73" cm="1">
        <f t="array" ref="D1396">_xlfn.IFS(B1396= "Bi-weekly", 0,  B1396="Weekly", 1, B1396="Fortnightly", 2, B1396="Monthly", 3, B1396="Every 3 Months", 4, B1396="Quarterly", 5, B1396="Annually", 6)</f>
        <v>1</v>
      </c>
    </row>
    <row r="1397" spans="1:4" x14ac:dyDescent="0.2">
      <c r="A1397" t="s">
        <v>151</v>
      </c>
      <c r="B1397" t="s">
        <v>75</v>
      </c>
      <c r="C1397" s="73">
        <f t="shared" si="21"/>
        <v>0</v>
      </c>
      <c r="D1397" s="73" cm="1">
        <f t="array" ref="D1397">_xlfn.IFS(B1397= "Bi-weekly", 0,  B1397="Weekly", 1, B1397="Fortnightly", 2, B1397="Monthly", 3, B1397="Every 3 Months", 4, B1397="Quarterly", 5, B1397="Annually", 6)</f>
        <v>0</v>
      </c>
    </row>
    <row r="1398" spans="1:4" x14ac:dyDescent="0.2">
      <c r="A1398" t="s">
        <v>151</v>
      </c>
      <c r="B1398" t="s">
        <v>87</v>
      </c>
      <c r="C1398" s="73">
        <f t="shared" si="21"/>
        <v>0</v>
      </c>
      <c r="D1398" s="73" cm="1">
        <f t="array" ref="D1398">_xlfn.IFS(B1398= "Bi-weekly", 0,  B1398="Weekly", 1, B1398="Fortnightly", 2, B1398="Monthly", 3, B1398="Every 3 Months", 4, B1398="Quarterly", 5, B1398="Annually", 6)</f>
        <v>3</v>
      </c>
    </row>
    <row r="1399" spans="1:4" x14ac:dyDescent="0.2">
      <c r="A1399" t="s">
        <v>151</v>
      </c>
      <c r="B1399" t="s">
        <v>48</v>
      </c>
      <c r="C1399" s="73">
        <f t="shared" si="21"/>
        <v>0</v>
      </c>
      <c r="D1399" s="73" cm="1">
        <f t="array" ref="D1399">_xlfn.IFS(B1399= "Bi-weekly", 0,  B1399="Weekly", 1, B1399="Fortnightly", 2, B1399="Monthly", 3, B1399="Every 3 Months", 4, B1399="Quarterly", 5, B1399="Annually", 6)</f>
        <v>6</v>
      </c>
    </row>
    <row r="1400" spans="1:4" x14ac:dyDescent="0.2">
      <c r="A1400" t="s">
        <v>151</v>
      </c>
      <c r="B1400" t="s">
        <v>39</v>
      </c>
      <c r="C1400" s="73">
        <f t="shared" si="21"/>
        <v>0</v>
      </c>
      <c r="D1400" s="73" cm="1">
        <f t="array" ref="D1400">_xlfn.IFS(B1400= "Bi-weekly", 0,  B1400="Weekly", 1, B1400="Fortnightly", 2, B1400="Monthly", 3, B1400="Every 3 Months", 4, B1400="Quarterly", 5, B1400="Annually", 6)</f>
        <v>1</v>
      </c>
    </row>
    <row r="1401" spans="1:4" x14ac:dyDescent="0.2">
      <c r="A1401" t="s">
        <v>151</v>
      </c>
      <c r="B1401" t="s">
        <v>48</v>
      </c>
      <c r="C1401" s="73">
        <f t="shared" si="21"/>
        <v>0</v>
      </c>
      <c r="D1401" s="73" cm="1">
        <f t="array" ref="D1401">_xlfn.IFS(B1401= "Bi-weekly", 0,  B1401="Weekly", 1, B1401="Fortnightly", 2, B1401="Monthly", 3, B1401="Every 3 Months", 4, B1401="Quarterly", 5, B1401="Annually", 6)</f>
        <v>6</v>
      </c>
    </row>
    <row r="1402" spans="1:4" x14ac:dyDescent="0.2">
      <c r="A1402" t="s">
        <v>151</v>
      </c>
      <c r="B1402" t="s">
        <v>96</v>
      </c>
      <c r="C1402" s="73">
        <f t="shared" si="21"/>
        <v>0</v>
      </c>
      <c r="D1402" s="73" cm="1">
        <f t="array" ref="D1402">_xlfn.IFS(B1402= "Bi-weekly", 0,  B1402="Weekly", 1, B1402="Fortnightly", 2, B1402="Monthly", 3, B1402="Every 3 Months", 4, B1402="Quarterly", 5, B1402="Annually", 6)</f>
        <v>4</v>
      </c>
    </row>
    <row r="1403" spans="1:4" x14ac:dyDescent="0.2">
      <c r="A1403" t="s">
        <v>151</v>
      </c>
      <c r="B1403" t="s">
        <v>39</v>
      </c>
      <c r="C1403" s="73">
        <f t="shared" si="21"/>
        <v>0</v>
      </c>
      <c r="D1403" s="73" cm="1">
        <f t="array" ref="D1403">_xlfn.IFS(B1403= "Bi-weekly", 0,  B1403="Weekly", 1, B1403="Fortnightly", 2, B1403="Monthly", 3, B1403="Every 3 Months", 4, B1403="Quarterly", 5, B1403="Annually", 6)</f>
        <v>1</v>
      </c>
    </row>
    <row r="1404" spans="1:4" x14ac:dyDescent="0.2">
      <c r="A1404" t="s">
        <v>151</v>
      </c>
      <c r="B1404" t="s">
        <v>87</v>
      </c>
      <c r="C1404" s="73">
        <f t="shared" si="21"/>
        <v>0</v>
      </c>
      <c r="D1404" s="73" cm="1">
        <f t="array" ref="D1404">_xlfn.IFS(B1404= "Bi-weekly", 0,  B1404="Weekly", 1, B1404="Fortnightly", 2, B1404="Monthly", 3, B1404="Every 3 Months", 4, B1404="Quarterly", 5, B1404="Annually", 6)</f>
        <v>3</v>
      </c>
    </row>
    <row r="1405" spans="1:4" x14ac:dyDescent="0.2">
      <c r="A1405" t="s">
        <v>151</v>
      </c>
      <c r="B1405" t="s">
        <v>75</v>
      </c>
      <c r="C1405" s="73">
        <f t="shared" si="21"/>
        <v>0</v>
      </c>
      <c r="D1405" s="73" cm="1">
        <f t="array" ref="D1405">_xlfn.IFS(B1405= "Bi-weekly", 0,  B1405="Weekly", 1, B1405="Fortnightly", 2, B1405="Monthly", 3, B1405="Every 3 Months", 4, B1405="Quarterly", 5, B1405="Annually", 6)</f>
        <v>0</v>
      </c>
    </row>
    <row r="1406" spans="1:4" x14ac:dyDescent="0.2">
      <c r="A1406" t="s">
        <v>151</v>
      </c>
      <c r="B1406" t="s">
        <v>39</v>
      </c>
      <c r="C1406" s="73">
        <f t="shared" si="21"/>
        <v>0</v>
      </c>
      <c r="D1406" s="73" cm="1">
        <f t="array" ref="D1406">_xlfn.IFS(B1406= "Bi-weekly", 0,  B1406="Weekly", 1, B1406="Fortnightly", 2, B1406="Monthly", 3, B1406="Every 3 Months", 4, B1406="Quarterly", 5, B1406="Annually", 6)</f>
        <v>1</v>
      </c>
    </row>
    <row r="1407" spans="1:4" x14ac:dyDescent="0.2">
      <c r="A1407" t="s">
        <v>151</v>
      </c>
      <c r="B1407" t="s">
        <v>87</v>
      </c>
      <c r="C1407" s="73">
        <f t="shared" si="21"/>
        <v>0</v>
      </c>
      <c r="D1407" s="73" cm="1">
        <f t="array" ref="D1407">_xlfn.IFS(B1407= "Bi-weekly", 0,  B1407="Weekly", 1, B1407="Fortnightly", 2, B1407="Monthly", 3, B1407="Every 3 Months", 4, B1407="Quarterly", 5, B1407="Annually", 6)</f>
        <v>3</v>
      </c>
    </row>
    <row r="1408" spans="1:4" x14ac:dyDescent="0.2">
      <c r="A1408" t="s">
        <v>151</v>
      </c>
      <c r="B1408" t="s">
        <v>87</v>
      </c>
      <c r="C1408" s="73">
        <f t="shared" si="21"/>
        <v>0</v>
      </c>
      <c r="D1408" s="73" cm="1">
        <f t="array" ref="D1408">_xlfn.IFS(B1408= "Bi-weekly", 0,  B1408="Weekly", 1, B1408="Fortnightly", 2, B1408="Monthly", 3, B1408="Every 3 Months", 4, B1408="Quarterly", 5, B1408="Annually", 6)</f>
        <v>3</v>
      </c>
    </row>
    <row r="1409" spans="1:4" x14ac:dyDescent="0.2">
      <c r="A1409" t="s">
        <v>151</v>
      </c>
      <c r="B1409" t="s">
        <v>48</v>
      </c>
      <c r="C1409" s="73">
        <f t="shared" si="21"/>
        <v>0</v>
      </c>
      <c r="D1409" s="73" cm="1">
        <f t="array" ref="D1409">_xlfn.IFS(B1409= "Bi-weekly", 0,  B1409="Weekly", 1, B1409="Fortnightly", 2, B1409="Monthly", 3, B1409="Every 3 Months", 4, B1409="Quarterly", 5, B1409="Annually", 6)</f>
        <v>6</v>
      </c>
    </row>
    <row r="1410" spans="1:4" x14ac:dyDescent="0.2">
      <c r="A1410" t="s">
        <v>151</v>
      </c>
      <c r="B1410" t="s">
        <v>39</v>
      </c>
      <c r="C1410" s="73">
        <f t="shared" si="21"/>
        <v>0</v>
      </c>
      <c r="D1410" s="73" cm="1">
        <f t="array" ref="D1410">_xlfn.IFS(B1410= "Bi-weekly", 0,  B1410="Weekly", 1, B1410="Fortnightly", 2, B1410="Monthly", 3, B1410="Every 3 Months", 4, B1410="Quarterly", 5, B1410="Annually", 6)</f>
        <v>1</v>
      </c>
    </row>
    <row r="1411" spans="1:4" x14ac:dyDescent="0.2">
      <c r="A1411" t="s">
        <v>151</v>
      </c>
      <c r="B1411" t="s">
        <v>28</v>
      </c>
      <c r="C1411" s="73">
        <f t="shared" ref="C1411:C1474" si="22">IF(A1411 = "Yes", 1,0)</f>
        <v>0</v>
      </c>
      <c r="D1411" s="73" cm="1">
        <f t="array" ref="D1411">_xlfn.IFS(B1411= "Bi-weekly", 0,  B1411="Weekly", 1, B1411="Fortnightly", 2, B1411="Monthly", 3, B1411="Every 3 Months", 4, B1411="Quarterly", 5, B1411="Annually", 6)</f>
        <v>2</v>
      </c>
    </row>
    <row r="1412" spans="1:4" x14ac:dyDescent="0.2">
      <c r="A1412" t="s">
        <v>151</v>
      </c>
      <c r="B1412" t="s">
        <v>48</v>
      </c>
      <c r="C1412" s="73">
        <f t="shared" si="22"/>
        <v>0</v>
      </c>
      <c r="D1412" s="73" cm="1">
        <f t="array" ref="D1412">_xlfn.IFS(B1412= "Bi-weekly", 0,  B1412="Weekly", 1, B1412="Fortnightly", 2, B1412="Monthly", 3, B1412="Every 3 Months", 4, B1412="Quarterly", 5, B1412="Annually", 6)</f>
        <v>6</v>
      </c>
    </row>
    <row r="1413" spans="1:4" x14ac:dyDescent="0.2">
      <c r="A1413" t="s">
        <v>151</v>
      </c>
      <c r="B1413" t="s">
        <v>57</v>
      </c>
      <c r="C1413" s="73">
        <f t="shared" si="22"/>
        <v>0</v>
      </c>
      <c r="D1413" s="73" cm="1">
        <f t="array" ref="D1413">_xlfn.IFS(B1413= "Bi-weekly", 0,  B1413="Weekly", 1, B1413="Fortnightly", 2, B1413="Monthly", 3, B1413="Every 3 Months", 4, B1413="Quarterly", 5, B1413="Annually", 6)</f>
        <v>5</v>
      </c>
    </row>
    <row r="1414" spans="1:4" x14ac:dyDescent="0.2">
      <c r="A1414" t="s">
        <v>151</v>
      </c>
      <c r="B1414" t="s">
        <v>48</v>
      </c>
      <c r="C1414" s="73">
        <f t="shared" si="22"/>
        <v>0</v>
      </c>
      <c r="D1414" s="73" cm="1">
        <f t="array" ref="D1414">_xlfn.IFS(B1414= "Bi-weekly", 0,  B1414="Weekly", 1, B1414="Fortnightly", 2, B1414="Monthly", 3, B1414="Every 3 Months", 4, B1414="Quarterly", 5, B1414="Annually", 6)</f>
        <v>6</v>
      </c>
    </row>
    <row r="1415" spans="1:4" x14ac:dyDescent="0.2">
      <c r="A1415" t="s">
        <v>151</v>
      </c>
      <c r="B1415" t="s">
        <v>57</v>
      </c>
      <c r="C1415" s="73">
        <f t="shared" si="22"/>
        <v>0</v>
      </c>
      <c r="D1415" s="73" cm="1">
        <f t="array" ref="D1415">_xlfn.IFS(B1415= "Bi-weekly", 0,  B1415="Weekly", 1, B1415="Fortnightly", 2, B1415="Monthly", 3, B1415="Every 3 Months", 4, B1415="Quarterly", 5, B1415="Annually", 6)</f>
        <v>5</v>
      </c>
    </row>
    <row r="1416" spans="1:4" x14ac:dyDescent="0.2">
      <c r="A1416" t="s">
        <v>151</v>
      </c>
      <c r="B1416" t="s">
        <v>75</v>
      </c>
      <c r="C1416" s="73">
        <f t="shared" si="22"/>
        <v>0</v>
      </c>
      <c r="D1416" s="73" cm="1">
        <f t="array" ref="D1416">_xlfn.IFS(B1416= "Bi-weekly", 0,  B1416="Weekly", 1, B1416="Fortnightly", 2, B1416="Monthly", 3, B1416="Every 3 Months", 4, B1416="Quarterly", 5, B1416="Annually", 6)</f>
        <v>0</v>
      </c>
    </row>
    <row r="1417" spans="1:4" x14ac:dyDescent="0.2">
      <c r="A1417" t="s">
        <v>151</v>
      </c>
      <c r="B1417" t="s">
        <v>96</v>
      </c>
      <c r="C1417" s="73">
        <f t="shared" si="22"/>
        <v>0</v>
      </c>
      <c r="D1417" s="73" cm="1">
        <f t="array" ref="D1417">_xlfn.IFS(B1417= "Bi-weekly", 0,  B1417="Weekly", 1, B1417="Fortnightly", 2, B1417="Monthly", 3, B1417="Every 3 Months", 4, B1417="Quarterly", 5, B1417="Annually", 6)</f>
        <v>4</v>
      </c>
    </row>
    <row r="1418" spans="1:4" x14ac:dyDescent="0.2">
      <c r="A1418" t="s">
        <v>151</v>
      </c>
      <c r="B1418" t="s">
        <v>57</v>
      </c>
      <c r="C1418" s="73">
        <f t="shared" si="22"/>
        <v>0</v>
      </c>
      <c r="D1418" s="73" cm="1">
        <f t="array" ref="D1418">_xlfn.IFS(B1418= "Bi-weekly", 0,  B1418="Weekly", 1, B1418="Fortnightly", 2, B1418="Monthly", 3, B1418="Every 3 Months", 4, B1418="Quarterly", 5, B1418="Annually", 6)</f>
        <v>5</v>
      </c>
    </row>
    <row r="1419" spans="1:4" x14ac:dyDescent="0.2">
      <c r="A1419" t="s">
        <v>151</v>
      </c>
      <c r="B1419" t="s">
        <v>28</v>
      </c>
      <c r="C1419" s="73">
        <f t="shared" si="22"/>
        <v>0</v>
      </c>
      <c r="D1419" s="73" cm="1">
        <f t="array" ref="D1419">_xlfn.IFS(B1419= "Bi-weekly", 0,  B1419="Weekly", 1, B1419="Fortnightly", 2, B1419="Monthly", 3, B1419="Every 3 Months", 4, B1419="Quarterly", 5, B1419="Annually", 6)</f>
        <v>2</v>
      </c>
    </row>
    <row r="1420" spans="1:4" x14ac:dyDescent="0.2">
      <c r="A1420" t="s">
        <v>151</v>
      </c>
      <c r="B1420" t="s">
        <v>96</v>
      </c>
      <c r="C1420" s="73">
        <f t="shared" si="22"/>
        <v>0</v>
      </c>
      <c r="D1420" s="73" cm="1">
        <f t="array" ref="D1420">_xlfn.IFS(B1420= "Bi-weekly", 0,  B1420="Weekly", 1, B1420="Fortnightly", 2, B1420="Monthly", 3, B1420="Every 3 Months", 4, B1420="Quarterly", 5, B1420="Annually", 6)</f>
        <v>4</v>
      </c>
    </row>
    <row r="1421" spans="1:4" x14ac:dyDescent="0.2">
      <c r="A1421" t="s">
        <v>151</v>
      </c>
      <c r="B1421" t="s">
        <v>57</v>
      </c>
      <c r="C1421" s="73">
        <f t="shared" si="22"/>
        <v>0</v>
      </c>
      <c r="D1421" s="73" cm="1">
        <f t="array" ref="D1421">_xlfn.IFS(B1421= "Bi-weekly", 0,  B1421="Weekly", 1, B1421="Fortnightly", 2, B1421="Monthly", 3, B1421="Every 3 Months", 4, B1421="Quarterly", 5, B1421="Annually", 6)</f>
        <v>5</v>
      </c>
    </row>
    <row r="1422" spans="1:4" x14ac:dyDescent="0.2">
      <c r="A1422" t="s">
        <v>151</v>
      </c>
      <c r="B1422" t="s">
        <v>96</v>
      </c>
      <c r="C1422" s="73">
        <f t="shared" si="22"/>
        <v>0</v>
      </c>
      <c r="D1422" s="73" cm="1">
        <f t="array" ref="D1422">_xlfn.IFS(B1422= "Bi-weekly", 0,  B1422="Weekly", 1, B1422="Fortnightly", 2, B1422="Monthly", 3, B1422="Every 3 Months", 4, B1422="Quarterly", 5, B1422="Annually", 6)</f>
        <v>4</v>
      </c>
    </row>
    <row r="1423" spans="1:4" x14ac:dyDescent="0.2">
      <c r="A1423" t="s">
        <v>151</v>
      </c>
      <c r="B1423" t="s">
        <v>28</v>
      </c>
      <c r="C1423" s="73">
        <f t="shared" si="22"/>
        <v>0</v>
      </c>
      <c r="D1423" s="73" cm="1">
        <f t="array" ref="D1423">_xlfn.IFS(B1423= "Bi-weekly", 0,  B1423="Weekly", 1, B1423="Fortnightly", 2, B1423="Monthly", 3, B1423="Every 3 Months", 4, B1423="Quarterly", 5, B1423="Annually", 6)</f>
        <v>2</v>
      </c>
    </row>
    <row r="1424" spans="1:4" x14ac:dyDescent="0.2">
      <c r="A1424" t="s">
        <v>151</v>
      </c>
      <c r="B1424" t="s">
        <v>75</v>
      </c>
      <c r="C1424" s="73">
        <f t="shared" si="22"/>
        <v>0</v>
      </c>
      <c r="D1424" s="73" cm="1">
        <f t="array" ref="D1424">_xlfn.IFS(B1424= "Bi-weekly", 0,  B1424="Weekly", 1, B1424="Fortnightly", 2, B1424="Monthly", 3, B1424="Every 3 Months", 4, B1424="Quarterly", 5, B1424="Annually", 6)</f>
        <v>0</v>
      </c>
    </row>
    <row r="1425" spans="1:4" x14ac:dyDescent="0.2">
      <c r="A1425" t="s">
        <v>151</v>
      </c>
      <c r="B1425" t="s">
        <v>96</v>
      </c>
      <c r="C1425" s="73">
        <f t="shared" si="22"/>
        <v>0</v>
      </c>
      <c r="D1425" s="73" cm="1">
        <f t="array" ref="D1425">_xlfn.IFS(B1425= "Bi-weekly", 0,  B1425="Weekly", 1, B1425="Fortnightly", 2, B1425="Monthly", 3, B1425="Every 3 Months", 4, B1425="Quarterly", 5, B1425="Annually", 6)</f>
        <v>4</v>
      </c>
    </row>
    <row r="1426" spans="1:4" x14ac:dyDescent="0.2">
      <c r="A1426" t="s">
        <v>151</v>
      </c>
      <c r="B1426" t="s">
        <v>96</v>
      </c>
      <c r="C1426" s="73">
        <f t="shared" si="22"/>
        <v>0</v>
      </c>
      <c r="D1426" s="73" cm="1">
        <f t="array" ref="D1426">_xlfn.IFS(B1426= "Bi-weekly", 0,  B1426="Weekly", 1, B1426="Fortnightly", 2, B1426="Monthly", 3, B1426="Every 3 Months", 4, B1426="Quarterly", 5, B1426="Annually", 6)</f>
        <v>4</v>
      </c>
    </row>
    <row r="1427" spans="1:4" x14ac:dyDescent="0.2">
      <c r="A1427" t="s">
        <v>151</v>
      </c>
      <c r="B1427" t="s">
        <v>48</v>
      </c>
      <c r="C1427" s="73">
        <f t="shared" si="22"/>
        <v>0</v>
      </c>
      <c r="D1427" s="73" cm="1">
        <f t="array" ref="D1427">_xlfn.IFS(B1427= "Bi-weekly", 0,  B1427="Weekly", 1, B1427="Fortnightly", 2, B1427="Monthly", 3, B1427="Every 3 Months", 4, B1427="Quarterly", 5, B1427="Annually", 6)</f>
        <v>6</v>
      </c>
    </row>
    <row r="1428" spans="1:4" x14ac:dyDescent="0.2">
      <c r="A1428" t="s">
        <v>151</v>
      </c>
      <c r="B1428" t="s">
        <v>96</v>
      </c>
      <c r="C1428" s="73">
        <f t="shared" si="22"/>
        <v>0</v>
      </c>
      <c r="D1428" s="73" cm="1">
        <f t="array" ref="D1428">_xlfn.IFS(B1428= "Bi-weekly", 0,  B1428="Weekly", 1, B1428="Fortnightly", 2, B1428="Monthly", 3, B1428="Every 3 Months", 4, B1428="Quarterly", 5, B1428="Annually", 6)</f>
        <v>4</v>
      </c>
    </row>
    <row r="1429" spans="1:4" x14ac:dyDescent="0.2">
      <c r="A1429" t="s">
        <v>151</v>
      </c>
      <c r="B1429" t="s">
        <v>48</v>
      </c>
      <c r="C1429" s="73">
        <f t="shared" si="22"/>
        <v>0</v>
      </c>
      <c r="D1429" s="73" cm="1">
        <f t="array" ref="D1429">_xlfn.IFS(B1429= "Bi-weekly", 0,  B1429="Weekly", 1, B1429="Fortnightly", 2, B1429="Monthly", 3, B1429="Every 3 Months", 4, B1429="Quarterly", 5, B1429="Annually", 6)</f>
        <v>6</v>
      </c>
    </row>
    <row r="1430" spans="1:4" x14ac:dyDescent="0.2">
      <c r="A1430" t="s">
        <v>151</v>
      </c>
      <c r="B1430" t="s">
        <v>57</v>
      </c>
      <c r="C1430" s="73">
        <f t="shared" si="22"/>
        <v>0</v>
      </c>
      <c r="D1430" s="73" cm="1">
        <f t="array" ref="D1430">_xlfn.IFS(B1430= "Bi-weekly", 0,  B1430="Weekly", 1, B1430="Fortnightly", 2, B1430="Monthly", 3, B1430="Every 3 Months", 4, B1430="Quarterly", 5, B1430="Annually", 6)</f>
        <v>5</v>
      </c>
    </row>
    <row r="1431" spans="1:4" x14ac:dyDescent="0.2">
      <c r="A1431" t="s">
        <v>151</v>
      </c>
      <c r="B1431" t="s">
        <v>96</v>
      </c>
      <c r="C1431" s="73">
        <f t="shared" si="22"/>
        <v>0</v>
      </c>
      <c r="D1431" s="73" cm="1">
        <f t="array" ref="D1431">_xlfn.IFS(B1431= "Bi-weekly", 0,  B1431="Weekly", 1, B1431="Fortnightly", 2, B1431="Monthly", 3, B1431="Every 3 Months", 4, B1431="Quarterly", 5, B1431="Annually", 6)</f>
        <v>4</v>
      </c>
    </row>
    <row r="1432" spans="1:4" x14ac:dyDescent="0.2">
      <c r="A1432" t="s">
        <v>151</v>
      </c>
      <c r="B1432" t="s">
        <v>28</v>
      </c>
      <c r="C1432" s="73">
        <f t="shared" si="22"/>
        <v>0</v>
      </c>
      <c r="D1432" s="73" cm="1">
        <f t="array" ref="D1432">_xlfn.IFS(B1432= "Bi-weekly", 0,  B1432="Weekly", 1, B1432="Fortnightly", 2, B1432="Monthly", 3, B1432="Every 3 Months", 4, B1432="Quarterly", 5, B1432="Annually", 6)</f>
        <v>2</v>
      </c>
    </row>
    <row r="1433" spans="1:4" x14ac:dyDescent="0.2">
      <c r="A1433" t="s">
        <v>151</v>
      </c>
      <c r="B1433" t="s">
        <v>57</v>
      </c>
      <c r="C1433" s="73">
        <f t="shared" si="22"/>
        <v>0</v>
      </c>
      <c r="D1433" s="73" cm="1">
        <f t="array" ref="D1433">_xlfn.IFS(B1433= "Bi-weekly", 0,  B1433="Weekly", 1, B1433="Fortnightly", 2, B1433="Monthly", 3, B1433="Every 3 Months", 4, B1433="Quarterly", 5, B1433="Annually", 6)</f>
        <v>5</v>
      </c>
    </row>
    <row r="1434" spans="1:4" x14ac:dyDescent="0.2">
      <c r="A1434" t="s">
        <v>151</v>
      </c>
      <c r="B1434" t="s">
        <v>57</v>
      </c>
      <c r="C1434" s="73">
        <f t="shared" si="22"/>
        <v>0</v>
      </c>
      <c r="D1434" s="73" cm="1">
        <f t="array" ref="D1434">_xlfn.IFS(B1434= "Bi-weekly", 0,  B1434="Weekly", 1, B1434="Fortnightly", 2, B1434="Monthly", 3, B1434="Every 3 Months", 4, B1434="Quarterly", 5, B1434="Annually", 6)</f>
        <v>5</v>
      </c>
    </row>
    <row r="1435" spans="1:4" x14ac:dyDescent="0.2">
      <c r="A1435" t="s">
        <v>151</v>
      </c>
      <c r="B1435" t="s">
        <v>39</v>
      </c>
      <c r="C1435" s="73">
        <f t="shared" si="22"/>
        <v>0</v>
      </c>
      <c r="D1435" s="73" cm="1">
        <f t="array" ref="D1435">_xlfn.IFS(B1435= "Bi-weekly", 0,  B1435="Weekly", 1, B1435="Fortnightly", 2, B1435="Monthly", 3, B1435="Every 3 Months", 4, B1435="Quarterly", 5, B1435="Annually", 6)</f>
        <v>1</v>
      </c>
    </row>
    <row r="1436" spans="1:4" x14ac:dyDescent="0.2">
      <c r="A1436" t="s">
        <v>151</v>
      </c>
      <c r="B1436" t="s">
        <v>75</v>
      </c>
      <c r="C1436" s="73">
        <f t="shared" si="22"/>
        <v>0</v>
      </c>
      <c r="D1436" s="73" cm="1">
        <f t="array" ref="D1436">_xlfn.IFS(B1436= "Bi-weekly", 0,  B1436="Weekly", 1, B1436="Fortnightly", 2, B1436="Monthly", 3, B1436="Every 3 Months", 4, B1436="Quarterly", 5, B1436="Annually", 6)</f>
        <v>0</v>
      </c>
    </row>
    <row r="1437" spans="1:4" x14ac:dyDescent="0.2">
      <c r="A1437" t="s">
        <v>151</v>
      </c>
      <c r="B1437" t="s">
        <v>39</v>
      </c>
      <c r="C1437" s="73">
        <f t="shared" si="22"/>
        <v>0</v>
      </c>
      <c r="D1437" s="73" cm="1">
        <f t="array" ref="D1437">_xlfn.IFS(B1437= "Bi-weekly", 0,  B1437="Weekly", 1, B1437="Fortnightly", 2, B1437="Monthly", 3, B1437="Every 3 Months", 4, B1437="Quarterly", 5, B1437="Annually", 6)</f>
        <v>1</v>
      </c>
    </row>
    <row r="1438" spans="1:4" x14ac:dyDescent="0.2">
      <c r="A1438" t="s">
        <v>151</v>
      </c>
      <c r="B1438" t="s">
        <v>28</v>
      </c>
      <c r="C1438" s="73">
        <f t="shared" si="22"/>
        <v>0</v>
      </c>
      <c r="D1438" s="73" cm="1">
        <f t="array" ref="D1438">_xlfn.IFS(B1438= "Bi-weekly", 0,  B1438="Weekly", 1, B1438="Fortnightly", 2, B1438="Monthly", 3, B1438="Every 3 Months", 4, B1438="Quarterly", 5, B1438="Annually", 6)</f>
        <v>2</v>
      </c>
    </row>
    <row r="1439" spans="1:4" x14ac:dyDescent="0.2">
      <c r="A1439" t="s">
        <v>151</v>
      </c>
      <c r="B1439" t="s">
        <v>48</v>
      </c>
      <c r="C1439" s="73">
        <f t="shared" si="22"/>
        <v>0</v>
      </c>
      <c r="D1439" s="73" cm="1">
        <f t="array" ref="D1439">_xlfn.IFS(B1439= "Bi-weekly", 0,  B1439="Weekly", 1, B1439="Fortnightly", 2, B1439="Monthly", 3, B1439="Every 3 Months", 4, B1439="Quarterly", 5, B1439="Annually", 6)</f>
        <v>6</v>
      </c>
    </row>
    <row r="1440" spans="1:4" x14ac:dyDescent="0.2">
      <c r="A1440" t="s">
        <v>151</v>
      </c>
      <c r="B1440" t="s">
        <v>87</v>
      </c>
      <c r="C1440" s="73">
        <f t="shared" si="22"/>
        <v>0</v>
      </c>
      <c r="D1440" s="73" cm="1">
        <f t="array" ref="D1440">_xlfn.IFS(B1440= "Bi-weekly", 0,  B1440="Weekly", 1, B1440="Fortnightly", 2, B1440="Monthly", 3, B1440="Every 3 Months", 4, B1440="Quarterly", 5, B1440="Annually", 6)</f>
        <v>3</v>
      </c>
    </row>
    <row r="1441" spans="1:4" x14ac:dyDescent="0.2">
      <c r="A1441" t="s">
        <v>151</v>
      </c>
      <c r="B1441" t="s">
        <v>28</v>
      </c>
      <c r="C1441" s="73">
        <f t="shared" si="22"/>
        <v>0</v>
      </c>
      <c r="D1441" s="73" cm="1">
        <f t="array" ref="D1441">_xlfn.IFS(B1441= "Bi-weekly", 0,  B1441="Weekly", 1, B1441="Fortnightly", 2, B1441="Monthly", 3, B1441="Every 3 Months", 4, B1441="Quarterly", 5, B1441="Annually", 6)</f>
        <v>2</v>
      </c>
    </row>
    <row r="1442" spans="1:4" x14ac:dyDescent="0.2">
      <c r="A1442" t="s">
        <v>151</v>
      </c>
      <c r="B1442" t="s">
        <v>87</v>
      </c>
      <c r="C1442" s="73">
        <f t="shared" si="22"/>
        <v>0</v>
      </c>
      <c r="D1442" s="73" cm="1">
        <f t="array" ref="D1442">_xlfn.IFS(B1442= "Bi-weekly", 0,  B1442="Weekly", 1, B1442="Fortnightly", 2, B1442="Monthly", 3, B1442="Every 3 Months", 4, B1442="Quarterly", 5, B1442="Annually", 6)</f>
        <v>3</v>
      </c>
    </row>
    <row r="1443" spans="1:4" x14ac:dyDescent="0.2">
      <c r="A1443" t="s">
        <v>151</v>
      </c>
      <c r="B1443" t="s">
        <v>96</v>
      </c>
      <c r="C1443" s="73">
        <f t="shared" si="22"/>
        <v>0</v>
      </c>
      <c r="D1443" s="73" cm="1">
        <f t="array" ref="D1443">_xlfn.IFS(B1443= "Bi-weekly", 0,  B1443="Weekly", 1, B1443="Fortnightly", 2, B1443="Monthly", 3, B1443="Every 3 Months", 4, B1443="Quarterly", 5, B1443="Annually", 6)</f>
        <v>4</v>
      </c>
    </row>
    <row r="1444" spans="1:4" x14ac:dyDescent="0.2">
      <c r="A1444" t="s">
        <v>151</v>
      </c>
      <c r="B1444" t="s">
        <v>48</v>
      </c>
      <c r="C1444" s="73">
        <f t="shared" si="22"/>
        <v>0</v>
      </c>
      <c r="D1444" s="73" cm="1">
        <f t="array" ref="D1444">_xlfn.IFS(B1444= "Bi-weekly", 0,  B1444="Weekly", 1, B1444="Fortnightly", 2, B1444="Monthly", 3, B1444="Every 3 Months", 4, B1444="Quarterly", 5, B1444="Annually", 6)</f>
        <v>6</v>
      </c>
    </row>
    <row r="1445" spans="1:4" x14ac:dyDescent="0.2">
      <c r="A1445" t="s">
        <v>151</v>
      </c>
      <c r="B1445" t="s">
        <v>87</v>
      </c>
      <c r="C1445" s="73">
        <f t="shared" si="22"/>
        <v>0</v>
      </c>
      <c r="D1445" s="73" cm="1">
        <f t="array" ref="D1445">_xlfn.IFS(B1445= "Bi-weekly", 0,  B1445="Weekly", 1, B1445="Fortnightly", 2, B1445="Monthly", 3, B1445="Every 3 Months", 4, B1445="Quarterly", 5, B1445="Annually", 6)</f>
        <v>3</v>
      </c>
    </row>
    <row r="1446" spans="1:4" x14ac:dyDescent="0.2">
      <c r="A1446" t="s">
        <v>151</v>
      </c>
      <c r="B1446" t="s">
        <v>57</v>
      </c>
      <c r="C1446" s="73">
        <f t="shared" si="22"/>
        <v>0</v>
      </c>
      <c r="D1446" s="73" cm="1">
        <f t="array" ref="D1446">_xlfn.IFS(B1446= "Bi-weekly", 0,  B1446="Weekly", 1, B1446="Fortnightly", 2, B1446="Monthly", 3, B1446="Every 3 Months", 4, B1446="Quarterly", 5, B1446="Annually", 6)</f>
        <v>5</v>
      </c>
    </row>
    <row r="1447" spans="1:4" x14ac:dyDescent="0.2">
      <c r="A1447" t="s">
        <v>151</v>
      </c>
      <c r="B1447" t="s">
        <v>48</v>
      </c>
      <c r="C1447" s="73">
        <f t="shared" si="22"/>
        <v>0</v>
      </c>
      <c r="D1447" s="73" cm="1">
        <f t="array" ref="D1447">_xlfn.IFS(B1447= "Bi-weekly", 0,  B1447="Weekly", 1, B1447="Fortnightly", 2, B1447="Monthly", 3, B1447="Every 3 Months", 4, B1447="Quarterly", 5, B1447="Annually", 6)</f>
        <v>6</v>
      </c>
    </row>
    <row r="1448" spans="1:4" x14ac:dyDescent="0.2">
      <c r="A1448" t="s">
        <v>151</v>
      </c>
      <c r="B1448" t="s">
        <v>57</v>
      </c>
      <c r="C1448" s="73">
        <f t="shared" si="22"/>
        <v>0</v>
      </c>
      <c r="D1448" s="73" cm="1">
        <f t="array" ref="D1448">_xlfn.IFS(B1448= "Bi-weekly", 0,  B1448="Weekly", 1, B1448="Fortnightly", 2, B1448="Monthly", 3, B1448="Every 3 Months", 4, B1448="Quarterly", 5, B1448="Annually", 6)</f>
        <v>5</v>
      </c>
    </row>
    <row r="1449" spans="1:4" x14ac:dyDescent="0.2">
      <c r="A1449" t="s">
        <v>151</v>
      </c>
      <c r="B1449" t="s">
        <v>87</v>
      </c>
      <c r="C1449" s="73">
        <f t="shared" si="22"/>
        <v>0</v>
      </c>
      <c r="D1449" s="73" cm="1">
        <f t="array" ref="D1449">_xlfn.IFS(B1449= "Bi-weekly", 0,  B1449="Weekly", 1, B1449="Fortnightly", 2, B1449="Monthly", 3, B1449="Every 3 Months", 4, B1449="Quarterly", 5, B1449="Annually", 6)</f>
        <v>3</v>
      </c>
    </row>
    <row r="1450" spans="1:4" x14ac:dyDescent="0.2">
      <c r="A1450" t="s">
        <v>151</v>
      </c>
      <c r="B1450" t="s">
        <v>96</v>
      </c>
      <c r="C1450" s="73">
        <f t="shared" si="22"/>
        <v>0</v>
      </c>
      <c r="D1450" s="73" cm="1">
        <f t="array" ref="D1450">_xlfn.IFS(B1450= "Bi-weekly", 0,  B1450="Weekly", 1, B1450="Fortnightly", 2, B1450="Monthly", 3, B1450="Every 3 Months", 4, B1450="Quarterly", 5, B1450="Annually", 6)</f>
        <v>4</v>
      </c>
    </row>
    <row r="1451" spans="1:4" x14ac:dyDescent="0.2">
      <c r="A1451" t="s">
        <v>151</v>
      </c>
      <c r="B1451" t="s">
        <v>96</v>
      </c>
      <c r="C1451" s="73">
        <f t="shared" si="22"/>
        <v>0</v>
      </c>
      <c r="D1451" s="73" cm="1">
        <f t="array" ref="D1451">_xlfn.IFS(B1451= "Bi-weekly", 0,  B1451="Weekly", 1, B1451="Fortnightly", 2, B1451="Monthly", 3, B1451="Every 3 Months", 4, B1451="Quarterly", 5, B1451="Annually", 6)</f>
        <v>4</v>
      </c>
    </row>
    <row r="1452" spans="1:4" x14ac:dyDescent="0.2">
      <c r="A1452" t="s">
        <v>151</v>
      </c>
      <c r="B1452" t="s">
        <v>57</v>
      </c>
      <c r="C1452" s="73">
        <f t="shared" si="22"/>
        <v>0</v>
      </c>
      <c r="D1452" s="73" cm="1">
        <f t="array" ref="D1452">_xlfn.IFS(B1452= "Bi-weekly", 0,  B1452="Weekly", 1, B1452="Fortnightly", 2, B1452="Monthly", 3, B1452="Every 3 Months", 4, B1452="Quarterly", 5, B1452="Annually", 6)</f>
        <v>5</v>
      </c>
    </row>
    <row r="1453" spans="1:4" x14ac:dyDescent="0.2">
      <c r="A1453" t="s">
        <v>151</v>
      </c>
      <c r="B1453" t="s">
        <v>57</v>
      </c>
      <c r="C1453" s="73">
        <f t="shared" si="22"/>
        <v>0</v>
      </c>
      <c r="D1453" s="73" cm="1">
        <f t="array" ref="D1453">_xlfn.IFS(B1453= "Bi-weekly", 0,  B1453="Weekly", 1, B1453="Fortnightly", 2, B1453="Monthly", 3, B1453="Every 3 Months", 4, B1453="Quarterly", 5, B1453="Annually", 6)</f>
        <v>5</v>
      </c>
    </row>
    <row r="1454" spans="1:4" x14ac:dyDescent="0.2">
      <c r="A1454" t="s">
        <v>151</v>
      </c>
      <c r="B1454" t="s">
        <v>57</v>
      </c>
      <c r="C1454" s="73">
        <f t="shared" si="22"/>
        <v>0</v>
      </c>
      <c r="D1454" s="73" cm="1">
        <f t="array" ref="D1454">_xlfn.IFS(B1454= "Bi-weekly", 0,  B1454="Weekly", 1, B1454="Fortnightly", 2, B1454="Monthly", 3, B1454="Every 3 Months", 4, B1454="Quarterly", 5, B1454="Annually", 6)</f>
        <v>5</v>
      </c>
    </row>
    <row r="1455" spans="1:4" x14ac:dyDescent="0.2">
      <c r="A1455" t="s">
        <v>151</v>
      </c>
      <c r="B1455" t="s">
        <v>28</v>
      </c>
      <c r="C1455" s="73">
        <f t="shared" si="22"/>
        <v>0</v>
      </c>
      <c r="D1455" s="73" cm="1">
        <f t="array" ref="D1455">_xlfn.IFS(B1455= "Bi-weekly", 0,  B1455="Weekly", 1, B1455="Fortnightly", 2, B1455="Monthly", 3, B1455="Every 3 Months", 4, B1455="Quarterly", 5, B1455="Annually", 6)</f>
        <v>2</v>
      </c>
    </row>
    <row r="1456" spans="1:4" x14ac:dyDescent="0.2">
      <c r="A1456" t="s">
        <v>151</v>
      </c>
      <c r="B1456" t="s">
        <v>48</v>
      </c>
      <c r="C1456" s="73">
        <f t="shared" si="22"/>
        <v>0</v>
      </c>
      <c r="D1456" s="73" cm="1">
        <f t="array" ref="D1456">_xlfn.IFS(B1456= "Bi-weekly", 0,  B1456="Weekly", 1, B1456="Fortnightly", 2, B1456="Monthly", 3, B1456="Every 3 Months", 4, B1456="Quarterly", 5, B1456="Annually", 6)</f>
        <v>6</v>
      </c>
    </row>
    <row r="1457" spans="1:4" x14ac:dyDescent="0.2">
      <c r="A1457" t="s">
        <v>151</v>
      </c>
      <c r="B1457" t="s">
        <v>96</v>
      </c>
      <c r="C1457" s="73">
        <f t="shared" si="22"/>
        <v>0</v>
      </c>
      <c r="D1457" s="73" cm="1">
        <f t="array" ref="D1457">_xlfn.IFS(B1457= "Bi-weekly", 0,  B1457="Weekly", 1, B1457="Fortnightly", 2, B1457="Monthly", 3, B1457="Every 3 Months", 4, B1457="Quarterly", 5, B1457="Annually", 6)</f>
        <v>4</v>
      </c>
    </row>
    <row r="1458" spans="1:4" x14ac:dyDescent="0.2">
      <c r="A1458" t="s">
        <v>151</v>
      </c>
      <c r="B1458" t="s">
        <v>96</v>
      </c>
      <c r="C1458" s="73">
        <f t="shared" si="22"/>
        <v>0</v>
      </c>
      <c r="D1458" s="73" cm="1">
        <f t="array" ref="D1458">_xlfn.IFS(B1458= "Bi-weekly", 0,  B1458="Weekly", 1, B1458="Fortnightly", 2, B1458="Monthly", 3, B1458="Every 3 Months", 4, B1458="Quarterly", 5, B1458="Annually", 6)</f>
        <v>4</v>
      </c>
    </row>
    <row r="1459" spans="1:4" x14ac:dyDescent="0.2">
      <c r="A1459" t="s">
        <v>151</v>
      </c>
      <c r="B1459" t="s">
        <v>28</v>
      </c>
      <c r="C1459" s="73">
        <f t="shared" si="22"/>
        <v>0</v>
      </c>
      <c r="D1459" s="73" cm="1">
        <f t="array" ref="D1459">_xlfn.IFS(B1459= "Bi-weekly", 0,  B1459="Weekly", 1, B1459="Fortnightly", 2, B1459="Monthly", 3, B1459="Every 3 Months", 4, B1459="Quarterly", 5, B1459="Annually", 6)</f>
        <v>2</v>
      </c>
    </row>
    <row r="1460" spans="1:4" x14ac:dyDescent="0.2">
      <c r="A1460" t="s">
        <v>151</v>
      </c>
      <c r="B1460" t="s">
        <v>39</v>
      </c>
      <c r="C1460" s="73">
        <f t="shared" si="22"/>
        <v>0</v>
      </c>
      <c r="D1460" s="73" cm="1">
        <f t="array" ref="D1460">_xlfn.IFS(B1460= "Bi-weekly", 0,  B1460="Weekly", 1, B1460="Fortnightly", 2, B1460="Monthly", 3, B1460="Every 3 Months", 4, B1460="Quarterly", 5, B1460="Annually", 6)</f>
        <v>1</v>
      </c>
    </row>
    <row r="1461" spans="1:4" x14ac:dyDescent="0.2">
      <c r="A1461" t="s">
        <v>151</v>
      </c>
      <c r="B1461" t="s">
        <v>28</v>
      </c>
      <c r="C1461" s="73">
        <f t="shared" si="22"/>
        <v>0</v>
      </c>
      <c r="D1461" s="73" cm="1">
        <f t="array" ref="D1461">_xlfn.IFS(B1461= "Bi-weekly", 0,  B1461="Weekly", 1, B1461="Fortnightly", 2, B1461="Monthly", 3, B1461="Every 3 Months", 4, B1461="Quarterly", 5, B1461="Annually", 6)</f>
        <v>2</v>
      </c>
    </row>
    <row r="1462" spans="1:4" x14ac:dyDescent="0.2">
      <c r="A1462" t="s">
        <v>151</v>
      </c>
      <c r="B1462" t="s">
        <v>75</v>
      </c>
      <c r="C1462" s="73">
        <f t="shared" si="22"/>
        <v>0</v>
      </c>
      <c r="D1462" s="73" cm="1">
        <f t="array" ref="D1462">_xlfn.IFS(B1462= "Bi-weekly", 0,  B1462="Weekly", 1, B1462="Fortnightly", 2, B1462="Monthly", 3, B1462="Every 3 Months", 4, B1462="Quarterly", 5, B1462="Annually", 6)</f>
        <v>0</v>
      </c>
    </row>
    <row r="1463" spans="1:4" x14ac:dyDescent="0.2">
      <c r="A1463" t="s">
        <v>151</v>
      </c>
      <c r="B1463" t="s">
        <v>57</v>
      </c>
      <c r="C1463" s="73">
        <f t="shared" si="22"/>
        <v>0</v>
      </c>
      <c r="D1463" s="73" cm="1">
        <f t="array" ref="D1463">_xlfn.IFS(B1463= "Bi-weekly", 0,  B1463="Weekly", 1, B1463="Fortnightly", 2, B1463="Monthly", 3, B1463="Every 3 Months", 4, B1463="Quarterly", 5, B1463="Annually", 6)</f>
        <v>5</v>
      </c>
    </row>
    <row r="1464" spans="1:4" x14ac:dyDescent="0.2">
      <c r="A1464" t="s">
        <v>151</v>
      </c>
      <c r="B1464" t="s">
        <v>57</v>
      </c>
      <c r="C1464" s="73">
        <f t="shared" si="22"/>
        <v>0</v>
      </c>
      <c r="D1464" s="73" cm="1">
        <f t="array" ref="D1464">_xlfn.IFS(B1464= "Bi-weekly", 0,  B1464="Weekly", 1, B1464="Fortnightly", 2, B1464="Monthly", 3, B1464="Every 3 Months", 4, B1464="Quarterly", 5, B1464="Annually", 6)</f>
        <v>5</v>
      </c>
    </row>
    <row r="1465" spans="1:4" x14ac:dyDescent="0.2">
      <c r="A1465" t="s">
        <v>151</v>
      </c>
      <c r="B1465" t="s">
        <v>87</v>
      </c>
      <c r="C1465" s="73">
        <f t="shared" si="22"/>
        <v>0</v>
      </c>
      <c r="D1465" s="73" cm="1">
        <f t="array" ref="D1465">_xlfn.IFS(B1465= "Bi-weekly", 0,  B1465="Weekly", 1, B1465="Fortnightly", 2, B1465="Monthly", 3, B1465="Every 3 Months", 4, B1465="Quarterly", 5, B1465="Annually", 6)</f>
        <v>3</v>
      </c>
    </row>
    <row r="1466" spans="1:4" x14ac:dyDescent="0.2">
      <c r="A1466" t="s">
        <v>151</v>
      </c>
      <c r="B1466" t="s">
        <v>57</v>
      </c>
      <c r="C1466" s="73">
        <f t="shared" si="22"/>
        <v>0</v>
      </c>
      <c r="D1466" s="73" cm="1">
        <f t="array" ref="D1466">_xlfn.IFS(B1466= "Bi-weekly", 0,  B1466="Weekly", 1, B1466="Fortnightly", 2, B1466="Monthly", 3, B1466="Every 3 Months", 4, B1466="Quarterly", 5, B1466="Annually", 6)</f>
        <v>5</v>
      </c>
    </row>
    <row r="1467" spans="1:4" x14ac:dyDescent="0.2">
      <c r="A1467" t="s">
        <v>151</v>
      </c>
      <c r="B1467" t="s">
        <v>75</v>
      </c>
      <c r="C1467" s="73">
        <f t="shared" si="22"/>
        <v>0</v>
      </c>
      <c r="D1467" s="73" cm="1">
        <f t="array" ref="D1467">_xlfn.IFS(B1467= "Bi-weekly", 0,  B1467="Weekly", 1, B1467="Fortnightly", 2, B1467="Monthly", 3, B1467="Every 3 Months", 4, B1467="Quarterly", 5, B1467="Annually", 6)</f>
        <v>0</v>
      </c>
    </row>
    <row r="1468" spans="1:4" x14ac:dyDescent="0.2">
      <c r="A1468" t="s">
        <v>151</v>
      </c>
      <c r="B1468" t="s">
        <v>48</v>
      </c>
      <c r="C1468" s="73">
        <f t="shared" si="22"/>
        <v>0</v>
      </c>
      <c r="D1468" s="73" cm="1">
        <f t="array" ref="D1468">_xlfn.IFS(B1468= "Bi-weekly", 0,  B1468="Weekly", 1, B1468="Fortnightly", 2, B1468="Monthly", 3, B1468="Every 3 Months", 4, B1468="Quarterly", 5, B1468="Annually", 6)</f>
        <v>6</v>
      </c>
    </row>
    <row r="1469" spans="1:4" x14ac:dyDescent="0.2">
      <c r="A1469" t="s">
        <v>151</v>
      </c>
      <c r="B1469" t="s">
        <v>28</v>
      </c>
      <c r="C1469" s="73">
        <f t="shared" si="22"/>
        <v>0</v>
      </c>
      <c r="D1469" s="73" cm="1">
        <f t="array" ref="D1469">_xlfn.IFS(B1469= "Bi-weekly", 0,  B1469="Weekly", 1, B1469="Fortnightly", 2, B1469="Monthly", 3, B1469="Every 3 Months", 4, B1469="Quarterly", 5, B1469="Annually", 6)</f>
        <v>2</v>
      </c>
    </row>
    <row r="1470" spans="1:4" x14ac:dyDescent="0.2">
      <c r="A1470" t="s">
        <v>151</v>
      </c>
      <c r="B1470" t="s">
        <v>28</v>
      </c>
      <c r="C1470" s="73">
        <f t="shared" si="22"/>
        <v>0</v>
      </c>
      <c r="D1470" s="73" cm="1">
        <f t="array" ref="D1470">_xlfn.IFS(B1470= "Bi-weekly", 0,  B1470="Weekly", 1, B1470="Fortnightly", 2, B1470="Monthly", 3, B1470="Every 3 Months", 4, B1470="Quarterly", 5, B1470="Annually", 6)</f>
        <v>2</v>
      </c>
    </row>
    <row r="1471" spans="1:4" x14ac:dyDescent="0.2">
      <c r="A1471" t="s">
        <v>151</v>
      </c>
      <c r="B1471" t="s">
        <v>96</v>
      </c>
      <c r="C1471" s="73">
        <f t="shared" si="22"/>
        <v>0</v>
      </c>
      <c r="D1471" s="73" cm="1">
        <f t="array" ref="D1471">_xlfn.IFS(B1471= "Bi-weekly", 0,  B1471="Weekly", 1, B1471="Fortnightly", 2, B1471="Monthly", 3, B1471="Every 3 Months", 4, B1471="Quarterly", 5, B1471="Annually", 6)</f>
        <v>4</v>
      </c>
    </row>
    <row r="1472" spans="1:4" x14ac:dyDescent="0.2">
      <c r="A1472" t="s">
        <v>151</v>
      </c>
      <c r="B1472" t="s">
        <v>96</v>
      </c>
      <c r="C1472" s="73">
        <f t="shared" si="22"/>
        <v>0</v>
      </c>
      <c r="D1472" s="73" cm="1">
        <f t="array" ref="D1472">_xlfn.IFS(B1472= "Bi-weekly", 0,  B1472="Weekly", 1, B1472="Fortnightly", 2, B1472="Monthly", 3, B1472="Every 3 Months", 4, B1472="Quarterly", 5, B1472="Annually", 6)</f>
        <v>4</v>
      </c>
    </row>
    <row r="1473" spans="1:4" x14ac:dyDescent="0.2">
      <c r="A1473" t="s">
        <v>151</v>
      </c>
      <c r="B1473" t="s">
        <v>96</v>
      </c>
      <c r="C1473" s="73">
        <f t="shared" si="22"/>
        <v>0</v>
      </c>
      <c r="D1473" s="73" cm="1">
        <f t="array" ref="D1473">_xlfn.IFS(B1473= "Bi-weekly", 0,  B1473="Weekly", 1, B1473="Fortnightly", 2, B1473="Monthly", 3, B1473="Every 3 Months", 4, B1473="Quarterly", 5, B1473="Annually", 6)</f>
        <v>4</v>
      </c>
    </row>
    <row r="1474" spans="1:4" x14ac:dyDescent="0.2">
      <c r="A1474" t="s">
        <v>151</v>
      </c>
      <c r="B1474" t="s">
        <v>39</v>
      </c>
      <c r="C1474" s="73">
        <f t="shared" si="22"/>
        <v>0</v>
      </c>
      <c r="D1474" s="73" cm="1">
        <f t="array" ref="D1474">_xlfn.IFS(B1474= "Bi-weekly", 0,  B1474="Weekly", 1, B1474="Fortnightly", 2, B1474="Monthly", 3, B1474="Every 3 Months", 4, B1474="Quarterly", 5, B1474="Annually", 6)</f>
        <v>1</v>
      </c>
    </row>
    <row r="1475" spans="1:4" x14ac:dyDescent="0.2">
      <c r="A1475" t="s">
        <v>151</v>
      </c>
      <c r="B1475" t="s">
        <v>96</v>
      </c>
      <c r="C1475" s="73">
        <f t="shared" ref="C1475:C1538" si="23">IF(A1475 = "Yes", 1,0)</f>
        <v>0</v>
      </c>
      <c r="D1475" s="73" cm="1">
        <f t="array" ref="D1475">_xlfn.IFS(B1475= "Bi-weekly", 0,  B1475="Weekly", 1, B1475="Fortnightly", 2, B1475="Monthly", 3, B1475="Every 3 Months", 4, B1475="Quarterly", 5, B1475="Annually", 6)</f>
        <v>4</v>
      </c>
    </row>
    <row r="1476" spans="1:4" x14ac:dyDescent="0.2">
      <c r="A1476" t="s">
        <v>151</v>
      </c>
      <c r="B1476" t="s">
        <v>87</v>
      </c>
      <c r="C1476" s="73">
        <f t="shared" si="23"/>
        <v>0</v>
      </c>
      <c r="D1476" s="73" cm="1">
        <f t="array" ref="D1476">_xlfn.IFS(B1476= "Bi-weekly", 0,  B1476="Weekly", 1, B1476="Fortnightly", 2, B1476="Monthly", 3, B1476="Every 3 Months", 4, B1476="Quarterly", 5, B1476="Annually", 6)</f>
        <v>3</v>
      </c>
    </row>
    <row r="1477" spans="1:4" x14ac:dyDescent="0.2">
      <c r="A1477" t="s">
        <v>151</v>
      </c>
      <c r="B1477" t="s">
        <v>87</v>
      </c>
      <c r="C1477" s="73">
        <f t="shared" si="23"/>
        <v>0</v>
      </c>
      <c r="D1477" s="73" cm="1">
        <f t="array" ref="D1477">_xlfn.IFS(B1477= "Bi-weekly", 0,  B1477="Weekly", 1, B1477="Fortnightly", 2, B1477="Monthly", 3, B1477="Every 3 Months", 4, B1477="Quarterly", 5, B1477="Annually", 6)</f>
        <v>3</v>
      </c>
    </row>
    <row r="1478" spans="1:4" x14ac:dyDescent="0.2">
      <c r="A1478" t="s">
        <v>151</v>
      </c>
      <c r="B1478" t="s">
        <v>87</v>
      </c>
      <c r="C1478" s="73">
        <f t="shared" si="23"/>
        <v>0</v>
      </c>
      <c r="D1478" s="73" cm="1">
        <f t="array" ref="D1478">_xlfn.IFS(B1478= "Bi-weekly", 0,  B1478="Weekly", 1, B1478="Fortnightly", 2, B1478="Monthly", 3, B1478="Every 3 Months", 4, B1478="Quarterly", 5, B1478="Annually", 6)</f>
        <v>3</v>
      </c>
    </row>
    <row r="1479" spans="1:4" x14ac:dyDescent="0.2">
      <c r="A1479" t="s">
        <v>151</v>
      </c>
      <c r="B1479" t="s">
        <v>96</v>
      </c>
      <c r="C1479" s="73">
        <f t="shared" si="23"/>
        <v>0</v>
      </c>
      <c r="D1479" s="73" cm="1">
        <f t="array" ref="D1479">_xlfn.IFS(B1479= "Bi-weekly", 0,  B1479="Weekly", 1, B1479="Fortnightly", 2, B1479="Monthly", 3, B1479="Every 3 Months", 4, B1479="Quarterly", 5, B1479="Annually", 6)</f>
        <v>4</v>
      </c>
    </row>
    <row r="1480" spans="1:4" x14ac:dyDescent="0.2">
      <c r="A1480" t="s">
        <v>151</v>
      </c>
      <c r="B1480" t="s">
        <v>75</v>
      </c>
      <c r="C1480" s="73">
        <f t="shared" si="23"/>
        <v>0</v>
      </c>
      <c r="D1480" s="73" cm="1">
        <f t="array" ref="D1480">_xlfn.IFS(B1480= "Bi-weekly", 0,  B1480="Weekly", 1, B1480="Fortnightly", 2, B1480="Monthly", 3, B1480="Every 3 Months", 4, B1480="Quarterly", 5, B1480="Annually", 6)</f>
        <v>0</v>
      </c>
    </row>
    <row r="1481" spans="1:4" x14ac:dyDescent="0.2">
      <c r="A1481" t="s">
        <v>151</v>
      </c>
      <c r="B1481" t="s">
        <v>39</v>
      </c>
      <c r="C1481" s="73">
        <f t="shared" si="23"/>
        <v>0</v>
      </c>
      <c r="D1481" s="73" cm="1">
        <f t="array" ref="D1481">_xlfn.IFS(B1481= "Bi-weekly", 0,  B1481="Weekly", 1, B1481="Fortnightly", 2, B1481="Monthly", 3, B1481="Every 3 Months", 4, B1481="Quarterly", 5, B1481="Annually", 6)</f>
        <v>1</v>
      </c>
    </row>
    <row r="1482" spans="1:4" x14ac:dyDescent="0.2">
      <c r="A1482" t="s">
        <v>151</v>
      </c>
      <c r="B1482" t="s">
        <v>57</v>
      </c>
      <c r="C1482" s="73">
        <f t="shared" si="23"/>
        <v>0</v>
      </c>
      <c r="D1482" s="73" cm="1">
        <f t="array" ref="D1482">_xlfn.IFS(B1482= "Bi-weekly", 0,  B1482="Weekly", 1, B1482="Fortnightly", 2, B1482="Monthly", 3, B1482="Every 3 Months", 4, B1482="Quarterly", 5, B1482="Annually", 6)</f>
        <v>5</v>
      </c>
    </row>
    <row r="1483" spans="1:4" x14ac:dyDescent="0.2">
      <c r="A1483" t="s">
        <v>151</v>
      </c>
      <c r="B1483" t="s">
        <v>57</v>
      </c>
      <c r="C1483" s="73">
        <f t="shared" si="23"/>
        <v>0</v>
      </c>
      <c r="D1483" s="73" cm="1">
        <f t="array" ref="D1483">_xlfn.IFS(B1483= "Bi-weekly", 0,  B1483="Weekly", 1, B1483="Fortnightly", 2, B1483="Monthly", 3, B1483="Every 3 Months", 4, B1483="Quarterly", 5, B1483="Annually", 6)</f>
        <v>5</v>
      </c>
    </row>
    <row r="1484" spans="1:4" x14ac:dyDescent="0.2">
      <c r="A1484" t="s">
        <v>151</v>
      </c>
      <c r="B1484" t="s">
        <v>39</v>
      </c>
      <c r="C1484" s="73">
        <f t="shared" si="23"/>
        <v>0</v>
      </c>
      <c r="D1484" s="73" cm="1">
        <f t="array" ref="D1484">_xlfn.IFS(B1484= "Bi-weekly", 0,  B1484="Weekly", 1, B1484="Fortnightly", 2, B1484="Monthly", 3, B1484="Every 3 Months", 4, B1484="Quarterly", 5, B1484="Annually", 6)</f>
        <v>1</v>
      </c>
    </row>
    <row r="1485" spans="1:4" x14ac:dyDescent="0.2">
      <c r="A1485" t="s">
        <v>151</v>
      </c>
      <c r="B1485" t="s">
        <v>75</v>
      </c>
      <c r="C1485" s="73">
        <f t="shared" si="23"/>
        <v>0</v>
      </c>
      <c r="D1485" s="73" cm="1">
        <f t="array" ref="D1485">_xlfn.IFS(B1485= "Bi-weekly", 0,  B1485="Weekly", 1, B1485="Fortnightly", 2, B1485="Monthly", 3, B1485="Every 3 Months", 4, B1485="Quarterly", 5, B1485="Annually", 6)</f>
        <v>0</v>
      </c>
    </row>
    <row r="1486" spans="1:4" x14ac:dyDescent="0.2">
      <c r="A1486" t="s">
        <v>151</v>
      </c>
      <c r="B1486" t="s">
        <v>96</v>
      </c>
      <c r="C1486" s="73">
        <f t="shared" si="23"/>
        <v>0</v>
      </c>
      <c r="D1486" s="73" cm="1">
        <f t="array" ref="D1486">_xlfn.IFS(B1486= "Bi-weekly", 0,  B1486="Weekly", 1, B1486="Fortnightly", 2, B1486="Monthly", 3, B1486="Every 3 Months", 4, B1486="Quarterly", 5, B1486="Annually", 6)</f>
        <v>4</v>
      </c>
    </row>
    <row r="1487" spans="1:4" x14ac:dyDescent="0.2">
      <c r="A1487" t="s">
        <v>151</v>
      </c>
      <c r="B1487" t="s">
        <v>28</v>
      </c>
      <c r="C1487" s="73">
        <f t="shared" si="23"/>
        <v>0</v>
      </c>
      <c r="D1487" s="73" cm="1">
        <f t="array" ref="D1487">_xlfn.IFS(B1487= "Bi-weekly", 0,  B1487="Weekly", 1, B1487="Fortnightly", 2, B1487="Monthly", 3, B1487="Every 3 Months", 4, B1487="Quarterly", 5, B1487="Annually", 6)</f>
        <v>2</v>
      </c>
    </row>
    <row r="1488" spans="1:4" x14ac:dyDescent="0.2">
      <c r="A1488" t="s">
        <v>151</v>
      </c>
      <c r="B1488" t="s">
        <v>96</v>
      </c>
      <c r="C1488" s="73">
        <f t="shared" si="23"/>
        <v>0</v>
      </c>
      <c r="D1488" s="73" cm="1">
        <f t="array" ref="D1488">_xlfn.IFS(B1488= "Bi-weekly", 0,  B1488="Weekly", 1, B1488="Fortnightly", 2, B1488="Monthly", 3, B1488="Every 3 Months", 4, B1488="Quarterly", 5, B1488="Annually", 6)</f>
        <v>4</v>
      </c>
    </row>
    <row r="1489" spans="1:4" x14ac:dyDescent="0.2">
      <c r="A1489" t="s">
        <v>151</v>
      </c>
      <c r="B1489" t="s">
        <v>48</v>
      </c>
      <c r="C1489" s="73">
        <f t="shared" si="23"/>
        <v>0</v>
      </c>
      <c r="D1489" s="73" cm="1">
        <f t="array" ref="D1489">_xlfn.IFS(B1489= "Bi-weekly", 0,  B1489="Weekly", 1, B1489="Fortnightly", 2, B1489="Monthly", 3, B1489="Every 3 Months", 4, B1489="Quarterly", 5, B1489="Annually", 6)</f>
        <v>6</v>
      </c>
    </row>
    <row r="1490" spans="1:4" x14ac:dyDescent="0.2">
      <c r="A1490" t="s">
        <v>151</v>
      </c>
      <c r="B1490" t="s">
        <v>39</v>
      </c>
      <c r="C1490" s="73">
        <f t="shared" si="23"/>
        <v>0</v>
      </c>
      <c r="D1490" s="73" cm="1">
        <f t="array" ref="D1490">_xlfn.IFS(B1490= "Bi-weekly", 0,  B1490="Weekly", 1, B1490="Fortnightly", 2, B1490="Monthly", 3, B1490="Every 3 Months", 4, B1490="Quarterly", 5, B1490="Annually", 6)</f>
        <v>1</v>
      </c>
    </row>
    <row r="1491" spans="1:4" x14ac:dyDescent="0.2">
      <c r="A1491" t="s">
        <v>151</v>
      </c>
      <c r="B1491" t="s">
        <v>57</v>
      </c>
      <c r="C1491" s="73">
        <f t="shared" si="23"/>
        <v>0</v>
      </c>
      <c r="D1491" s="73" cm="1">
        <f t="array" ref="D1491">_xlfn.IFS(B1491= "Bi-weekly", 0,  B1491="Weekly", 1, B1491="Fortnightly", 2, B1491="Monthly", 3, B1491="Every 3 Months", 4, B1491="Quarterly", 5, B1491="Annually", 6)</f>
        <v>5</v>
      </c>
    </row>
    <row r="1492" spans="1:4" x14ac:dyDescent="0.2">
      <c r="A1492" t="s">
        <v>151</v>
      </c>
      <c r="B1492" t="s">
        <v>75</v>
      </c>
      <c r="C1492" s="73">
        <f t="shared" si="23"/>
        <v>0</v>
      </c>
      <c r="D1492" s="73" cm="1">
        <f t="array" ref="D1492">_xlfn.IFS(B1492= "Bi-weekly", 0,  B1492="Weekly", 1, B1492="Fortnightly", 2, B1492="Monthly", 3, B1492="Every 3 Months", 4, B1492="Quarterly", 5, B1492="Annually", 6)</f>
        <v>0</v>
      </c>
    </row>
    <row r="1493" spans="1:4" x14ac:dyDescent="0.2">
      <c r="A1493" t="s">
        <v>151</v>
      </c>
      <c r="B1493" t="s">
        <v>57</v>
      </c>
      <c r="C1493" s="73">
        <f t="shared" si="23"/>
        <v>0</v>
      </c>
      <c r="D1493" s="73" cm="1">
        <f t="array" ref="D1493">_xlfn.IFS(B1493= "Bi-weekly", 0,  B1493="Weekly", 1, B1493="Fortnightly", 2, B1493="Monthly", 3, B1493="Every 3 Months", 4, B1493="Quarterly", 5, B1493="Annually", 6)</f>
        <v>5</v>
      </c>
    </row>
    <row r="1494" spans="1:4" x14ac:dyDescent="0.2">
      <c r="A1494" t="s">
        <v>151</v>
      </c>
      <c r="B1494" t="s">
        <v>57</v>
      </c>
      <c r="C1494" s="73">
        <f t="shared" si="23"/>
        <v>0</v>
      </c>
      <c r="D1494" s="73" cm="1">
        <f t="array" ref="D1494">_xlfn.IFS(B1494= "Bi-weekly", 0,  B1494="Weekly", 1, B1494="Fortnightly", 2, B1494="Monthly", 3, B1494="Every 3 Months", 4, B1494="Quarterly", 5, B1494="Annually", 6)</f>
        <v>5</v>
      </c>
    </row>
    <row r="1495" spans="1:4" x14ac:dyDescent="0.2">
      <c r="A1495" t="s">
        <v>151</v>
      </c>
      <c r="B1495" t="s">
        <v>57</v>
      </c>
      <c r="C1495" s="73">
        <f t="shared" si="23"/>
        <v>0</v>
      </c>
      <c r="D1495" s="73" cm="1">
        <f t="array" ref="D1495">_xlfn.IFS(B1495= "Bi-weekly", 0,  B1495="Weekly", 1, B1495="Fortnightly", 2, B1495="Monthly", 3, B1495="Every 3 Months", 4, B1495="Quarterly", 5, B1495="Annually", 6)</f>
        <v>5</v>
      </c>
    </row>
    <row r="1496" spans="1:4" x14ac:dyDescent="0.2">
      <c r="A1496" t="s">
        <v>151</v>
      </c>
      <c r="B1496" t="s">
        <v>28</v>
      </c>
      <c r="C1496" s="73">
        <f t="shared" si="23"/>
        <v>0</v>
      </c>
      <c r="D1496" s="73" cm="1">
        <f t="array" ref="D1496">_xlfn.IFS(B1496= "Bi-weekly", 0,  B1496="Weekly", 1, B1496="Fortnightly", 2, B1496="Monthly", 3, B1496="Every 3 Months", 4, B1496="Quarterly", 5, B1496="Annually", 6)</f>
        <v>2</v>
      </c>
    </row>
    <row r="1497" spans="1:4" x14ac:dyDescent="0.2">
      <c r="A1497" t="s">
        <v>151</v>
      </c>
      <c r="B1497" t="s">
        <v>39</v>
      </c>
      <c r="C1497" s="73">
        <f t="shared" si="23"/>
        <v>0</v>
      </c>
      <c r="D1497" s="73" cm="1">
        <f t="array" ref="D1497">_xlfn.IFS(B1497= "Bi-weekly", 0,  B1497="Weekly", 1, B1497="Fortnightly", 2, B1497="Monthly", 3, B1497="Every 3 Months", 4, B1497="Quarterly", 5, B1497="Annually", 6)</f>
        <v>1</v>
      </c>
    </row>
    <row r="1498" spans="1:4" x14ac:dyDescent="0.2">
      <c r="A1498" t="s">
        <v>151</v>
      </c>
      <c r="B1498" t="s">
        <v>75</v>
      </c>
      <c r="C1498" s="73">
        <f t="shared" si="23"/>
        <v>0</v>
      </c>
      <c r="D1498" s="73" cm="1">
        <f t="array" ref="D1498">_xlfn.IFS(B1498= "Bi-weekly", 0,  B1498="Weekly", 1, B1498="Fortnightly", 2, B1498="Monthly", 3, B1498="Every 3 Months", 4, B1498="Quarterly", 5, B1498="Annually", 6)</f>
        <v>0</v>
      </c>
    </row>
    <row r="1499" spans="1:4" x14ac:dyDescent="0.2">
      <c r="A1499" t="s">
        <v>151</v>
      </c>
      <c r="B1499" t="s">
        <v>96</v>
      </c>
      <c r="C1499" s="73">
        <f t="shared" si="23"/>
        <v>0</v>
      </c>
      <c r="D1499" s="73" cm="1">
        <f t="array" ref="D1499">_xlfn.IFS(B1499= "Bi-weekly", 0,  B1499="Weekly", 1, B1499="Fortnightly", 2, B1499="Monthly", 3, B1499="Every 3 Months", 4, B1499="Quarterly", 5, B1499="Annually", 6)</f>
        <v>4</v>
      </c>
    </row>
    <row r="1500" spans="1:4" x14ac:dyDescent="0.2">
      <c r="A1500" t="s">
        <v>151</v>
      </c>
      <c r="B1500" t="s">
        <v>28</v>
      </c>
      <c r="C1500" s="73">
        <f t="shared" si="23"/>
        <v>0</v>
      </c>
      <c r="D1500" s="73" cm="1">
        <f t="array" ref="D1500">_xlfn.IFS(B1500= "Bi-weekly", 0,  B1500="Weekly", 1, B1500="Fortnightly", 2, B1500="Monthly", 3, B1500="Every 3 Months", 4, B1500="Quarterly", 5, B1500="Annually", 6)</f>
        <v>2</v>
      </c>
    </row>
    <row r="1501" spans="1:4" x14ac:dyDescent="0.2">
      <c r="A1501" t="s">
        <v>151</v>
      </c>
      <c r="B1501" t="s">
        <v>96</v>
      </c>
      <c r="C1501" s="73">
        <f t="shared" si="23"/>
        <v>0</v>
      </c>
      <c r="D1501" s="73" cm="1">
        <f t="array" ref="D1501">_xlfn.IFS(B1501= "Bi-weekly", 0,  B1501="Weekly", 1, B1501="Fortnightly", 2, B1501="Monthly", 3, B1501="Every 3 Months", 4, B1501="Quarterly", 5, B1501="Annually", 6)</f>
        <v>4</v>
      </c>
    </row>
    <row r="1502" spans="1:4" x14ac:dyDescent="0.2">
      <c r="A1502" t="s">
        <v>151</v>
      </c>
      <c r="B1502" t="s">
        <v>87</v>
      </c>
      <c r="C1502" s="73">
        <f t="shared" si="23"/>
        <v>0</v>
      </c>
      <c r="D1502" s="73" cm="1">
        <f t="array" ref="D1502">_xlfn.IFS(B1502= "Bi-weekly", 0,  B1502="Weekly", 1, B1502="Fortnightly", 2, B1502="Monthly", 3, B1502="Every 3 Months", 4, B1502="Quarterly", 5, B1502="Annually", 6)</f>
        <v>3</v>
      </c>
    </row>
    <row r="1503" spans="1:4" x14ac:dyDescent="0.2">
      <c r="A1503" t="s">
        <v>151</v>
      </c>
      <c r="B1503" t="s">
        <v>96</v>
      </c>
      <c r="C1503" s="73">
        <f t="shared" si="23"/>
        <v>0</v>
      </c>
      <c r="D1503" s="73" cm="1">
        <f t="array" ref="D1503">_xlfn.IFS(B1503= "Bi-weekly", 0,  B1503="Weekly", 1, B1503="Fortnightly", 2, B1503="Monthly", 3, B1503="Every 3 Months", 4, B1503="Quarterly", 5, B1503="Annually", 6)</f>
        <v>4</v>
      </c>
    </row>
    <row r="1504" spans="1:4" x14ac:dyDescent="0.2">
      <c r="A1504" t="s">
        <v>151</v>
      </c>
      <c r="B1504" t="s">
        <v>28</v>
      </c>
      <c r="C1504" s="73">
        <f t="shared" si="23"/>
        <v>0</v>
      </c>
      <c r="D1504" s="73" cm="1">
        <f t="array" ref="D1504">_xlfn.IFS(B1504= "Bi-weekly", 0,  B1504="Weekly", 1, B1504="Fortnightly", 2, B1504="Monthly", 3, B1504="Every 3 Months", 4, B1504="Quarterly", 5, B1504="Annually", 6)</f>
        <v>2</v>
      </c>
    </row>
    <row r="1505" spans="1:4" x14ac:dyDescent="0.2">
      <c r="A1505" t="s">
        <v>151</v>
      </c>
      <c r="B1505" t="s">
        <v>57</v>
      </c>
      <c r="C1505" s="73">
        <f t="shared" si="23"/>
        <v>0</v>
      </c>
      <c r="D1505" s="73" cm="1">
        <f t="array" ref="D1505">_xlfn.IFS(B1505= "Bi-weekly", 0,  B1505="Weekly", 1, B1505="Fortnightly", 2, B1505="Monthly", 3, B1505="Every 3 Months", 4, B1505="Quarterly", 5, B1505="Annually", 6)</f>
        <v>5</v>
      </c>
    </row>
    <row r="1506" spans="1:4" x14ac:dyDescent="0.2">
      <c r="A1506" t="s">
        <v>151</v>
      </c>
      <c r="B1506" t="s">
        <v>87</v>
      </c>
      <c r="C1506" s="73">
        <f t="shared" si="23"/>
        <v>0</v>
      </c>
      <c r="D1506" s="73" cm="1">
        <f t="array" ref="D1506">_xlfn.IFS(B1506= "Bi-weekly", 0,  B1506="Weekly", 1, B1506="Fortnightly", 2, B1506="Monthly", 3, B1506="Every 3 Months", 4, B1506="Quarterly", 5, B1506="Annually", 6)</f>
        <v>3</v>
      </c>
    </row>
    <row r="1507" spans="1:4" x14ac:dyDescent="0.2">
      <c r="A1507" t="s">
        <v>151</v>
      </c>
      <c r="B1507" t="s">
        <v>87</v>
      </c>
      <c r="C1507" s="73">
        <f t="shared" si="23"/>
        <v>0</v>
      </c>
      <c r="D1507" s="73" cm="1">
        <f t="array" ref="D1507">_xlfn.IFS(B1507= "Bi-weekly", 0,  B1507="Weekly", 1, B1507="Fortnightly", 2, B1507="Monthly", 3, B1507="Every 3 Months", 4, B1507="Quarterly", 5, B1507="Annually", 6)</f>
        <v>3</v>
      </c>
    </row>
    <row r="1508" spans="1:4" x14ac:dyDescent="0.2">
      <c r="A1508" t="s">
        <v>151</v>
      </c>
      <c r="B1508" t="s">
        <v>57</v>
      </c>
      <c r="C1508" s="73">
        <f t="shared" si="23"/>
        <v>0</v>
      </c>
      <c r="D1508" s="73" cm="1">
        <f t="array" ref="D1508">_xlfn.IFS(B1508= "Bi-weekly", 0,  B1508="Weekly", 1, B1508="Fortnightly", 2, B1508="Monthly", 3, B1508="Every 3 Months", 4, B1508="Quarterly", 5, B1508="Annually", 6)</f>
        <v>5</v>
      </c>
    </row>
    <row r="1509" spans="1:4" x14ac:dyDescent="0.2">
      <c r="A1509" t="s">
        <v>151</v>
      </c>
      <c r="B1509" t="s">
        <v>48</v>
      </c>
      <c r="C1509" s="73">
        <f t="shared" si="23"/>
        <v>0</v>
      </c>
      <c r="D1509" s="73" cm="1">
        <f t="array" ref="D1509">_xlfn.IFS(B1509= "Bi-weekly", 0,  B1509="Weekly", 1, B1509="Fortnightly", 2, B1509="Monthly", 3, B1509="Every 3 Months", 4, B1509="Quarterly", 5, B1509="Annually", 6)</f>
        <v>6</v>
      </c>
    </row>
    <row r="1510" spans="1:4" x14ac:dyDescent="0.2">
      <c r="A1510" t="s">
        <v>151</v>
      </c>
      <c r="B1510" t="s">
        <v>96</v>
      </c>
      <c r="C1510" s="73">
        <f t="shared" si="23"/>
        <v>0</v>
      </c>
      <c r="D1510" s="73" cm="1">
        <f t="array" ref="D1510">_xlfn.IFS(B1510= "Bi-weekly", 0,  B1510="Weekly", 1, B1510="Fortnightly", 2, B1510="Monthly", 3, B1510="Every 3 Months", 4, B1510="Quarterly", 5, B1510="Annually", 6)</f>
        <v>4</v>
      </c>
    </row>
    <row r="1511" spans="1:4" x14ac:dyDescent="0.2">
      <c r="A1511" t="s">
        <v>151</v>
      </c>
      <c r="B1511" t="s">
        <v>48</v>
      </c>
      <c r="C1511" s="73">
        <f t="shared" si="23"/>
        <v>0</v>
      </c>
      <c r="D1511" s="73" cm="1">
        <f t="array" ref="D1511">_xlfn.IFS(B1511= "Bi-weekly", 0,  B1511="Weekly", 1, B1511="Fortnightly", 2, B1511="Monthly", 3, B1511="Every 3 Months", 4, B1511="Quarterly", 5, B1511="Annually", 6)</f>
        <v>6</v>
      </c>
    </row>
    <row r="1512" spans="1:4" x14ac:dyDescent="0.2">
      <c r="A1512" t="s">
        <v>151</v>
      </c>
      <c r="B1512" t="s">
        <v>48</v>
      </c>
      <c r="C1512" s="73">
        <f t="shared" si="23"/>
        <v>0</v>
      </c>
      <c r="D1512" s="73" cm="1">
        <f t="array" ref="D1512">_xlfn.IFS(B1512= "Bi-weekly", 0,  B1512="Weekly", 1, B1512="Fortnightly", 2, B1512="Monthly", 3, B1512="Every 3 Months", 4, B1512="Quarterly", 5, B1512="Annually", 6)</f>
        <v>6</v>
      </c>
    </row>
    <row r="1513" spans="1:4" x14ac:dyDescent="0.2">
      <c r="A1513" t="s">
        <v>151</v>
      </c>
      <c r="B1513" t="s">
        <v>39</v>
      </c>
      <c r="C1513" s="73">
        <f t="shared" si="23"/>
        <v>0</v>
      </c>
      <c r="D1513" s="73" cm="1">
        <f t="array" ref="D1513">_xlfn.IFS(B1513= "Bi-weekly", 0,  B1513="Weekly", 1, B1513="Fortnightly", 2, B1513="Monthly", 3, B1513="Every 3 Months", 4, B1513="Quarterly", 5, B1513="Annually", 6)</f>
        <v>1</v>
      </c>
    </row>
    <row r="1514" spans="1:4" x14ac:dyDescent="0.2">
      <c r="A1514" t="s">
        <v>151</v>
      </c>
      <c r="B1514" t="s">
        <v>75</v>
      </c>
      <c r="C1514" s="73">
        <f t="shared" si="23"/>
        <v>0</v>
      </c>
      <c r="D1514" s="73" cm="1">
        <f t="array" ref="D1514">_xlfn.IFS(B1514= "Bi-weekly", 0,  B1514="Weekly", 1, B1514="Fortnightly", 2, B1514="Monthly", 3, B1514="Every 3 Months", 4, B1514="Quarterly", 5, B1514="Annually", 6)</f>
        <v>0</v>
      </c>
    </row>
    <row r="1515" spans="1:4" x14ac:dyDescent="0.2">
      <c r="A1515" t="s">
        <v>151</v>
      </c>
      <c r="B1515" t="s">
        <v>87</v>
      </c>
      <c r="C1515" s="73">
        <f t="shared" si="23"/>
        <v>0</v>
      </c>
      <c r="D1515" s="73" cm="1">
        <f t="array" ref="D1515">_xlfn.IFS(B1515= "Bi-weekly", 0,  B1515="Weekly", 1, B1515="Fortnightly", 2, B1515="Monthly", 3, B1515="Every 3 Months", 4, B1515="Quarterly", 5, B1515="Annually", 6)</f>
        <v>3</v>
      </c>
    </row>
    <row r="1516" spans="1:4" x14ac:dyDescent="0.2">
      <c r="A1516" t="s">
        <v>151</v>
      </c>
      <c r="B1516" t="s">
        <v>39</v>
      </c>
      <c r="C1516" s="73">
        <f t="shared" si="23"/>
        <v>0</v>
      </c>
      <c r="D1516" s="73" cm="1">
        <f t="array" ref="D1516">_xlfn.IFS(B1516= "Bi-weekly", 0,  B1516="Weekly", 1, B1516="Fortnightly", 2, B1516="Monthly", 3, B1516="Every 3 Months", 4, B1516="Quarterly", 5, B1516="Annually", 6)</f>
        <v>1</v>
      </c>
    </row>
    <row r="1517" spans="1:4" x14ac:dyDescent="0.2">
      <c r="A1517" t="s">
        <v>151</v>
      </c>
      <c r="B1517" t="s">
        <v>39</v>
      </c>
      <c r="C1517" s="73">
        <f t="shared" si="23"/>
        <v>0</v>
      </c>
      <c r="D1517" s="73" cm="1">
        <f t="array" ref="D1517">_xlfn.IFS(B1517= "Bi-weekly", 0,  B1517="Weekly", 1, B1517="Fortnightly", 2, B1517="Monthly", 3, B1517="Every 3 Months", 4, B1517="Quarterly", 5, B1517="Annually", 6)</f>
        <v>1</v>
      </c>
    </row>
    <row r="1518" spans="1:4" x14ac:dyDescent="0.2">
      <c r="A1518" t="s">
        <v>151</v>
      </c>
      <c r="B1518" t="s">
        <v>75</v>
      </c>
      <c r="C1518" s="73">
        <f t="shared" si="23"/>
        <v>0</v>
      </c>
      <c r="D1518" s="73" cm="1">
        <f t="array" ref="D1518">_xlfn.IFS(B1518= "Bi-weekly", 0,  B1518="Weekly", 1, B1518="Fortnightly", 2, B1518="Monthly", 3, B1518="Every 3 Months", 4, B1518="Quarterly", 5, B1518="Annually", 6)</f>
        <v>0</v>
      </c>
    </row>
    <row r="1519" spans="1:4" x14ac:dyDescent="0.2">
      <c r="A1519" t="s">
        <v>151</v>
      </c>
      <c r="B1519" t="s">
        <v>57</v>
      </c>
      <c r="C1519" s="73">
        <f t="shared" si="23"/>
        <v>0</v>
      </c>
      <c r="D1519" s="73" cm="1">
        <f t="array" ref="D1519">_xlfn.IFS(B1519= "Bi-weekly", 0,  B1519="Weekly", 1, B1519="Fortnightly", 2, B1519="Monthly", 3, B1519="Every 3 Months", 4, B1519="Quarterly", 5, B1519="Annually", 6)</f>
        <v>5</v>
      </c>
    </row>
    <row r="1520" spans="1:4" x14ac:dyDescent="0.2">
      <c r="A1520" t="s">
        <v>151</v>
      </c>
      <c r="B1520" t="s">
        <v>28</v>
      </c>
      <c r="C1520" s="73">
        <f t="shared" si="23"/>
        <v>0</v>
      </c>
      <c r="D1520" s="73" cm="1">
        <f t="array" ref="D1520">_xlfn.IFS(B1520= "Bi-weekly", 0,  B1520="Weekly", 1, B1520="Fortnightly", 2, B1520="Monthly", 3, B1520="Every 3 Months", 4, B1520="Quarterly", 5, B1520="Annually", 6)</f>
        <v>2</v>
      </c>
    </row>
    <row r="1521" spans="1:4" x14ac:dyDescent="0.2">
      <c r="A1521" t="s">
        <v>151</v>
      </c>
      <c r="B1521" t="s">
        <v>39</v>
      </c>
      <c r="C1521" s="73">
        <f t="shared" si="23"/>
        <v>0</v>
      </c>
      <c r="D1521" s="73" cm="1">
        <f t="array" ref="D1521">_xlfn.IFS(B1521= "Bi-weekly", 0,  B1521="Weekly", 1, B1521="Fortnightly", 2, B1521="Monthly", 3, B1521="Every 3 Months", 4, B1521="Quarterly", 5, B1521="Annually", 6)</f>
        <v>1</v>
      </c>
    </row>
    <row r="1522" spans="1:4" x14ac:dyDescent="0.2">
      <c r="A1522" t="s">
        <v>151</v>
      </c>
      <c r="B1522" t="s">
        <v>57</v>
      </c>
      <c r="C1522" s="73">
        <f t="shared" si="23"/>
        <v>0</v>
      </c>
      <c r="D1522" s="73" cm="1">
        <f t="array" ref="D1522">_xlfn.IFS(B1522= "Bi-weekly", 0,  B1522="Weekly", 1, B1522="Fortnightly", 2, B1522="Monthly", 3, B1522="Every 3 Months", 4, B1522="Quarterly", 5, B1522="Annually", 6)</f>
        <v>5</v>
      </c>
    </row>
    <row r="1523" spans="1:4" x14ac:dyDescent="0.2">
      <c r="A1523" t="s">
        <v>151</v>
      </c>
      <c r="B1523" t="s">
        <v>39</v>
      </c>
      <c r="C1523" s="73">
        <f t="shared" si="23"/>
        <v>0</v>
      </c>
      <c r="D1523" s="73" cm="1">
        <f t="array" ref="D1523">_xlfn.IFS(B1523= "Bi-weekly", 0,  B1523="Weekly", 1, B1523="Fortnightly", 2, B1523="Monthly", 3, B1523="Every 3 Months", 4, B1523="Quarterly", 5, B1523="Annually", 6)</f>
        <v>1</v>
      </c>
    </row>
    <row r="1524" spans="1:4" x14ac:dyDescent="0.2">
      <c r="A1524" t="s">
        <v>151</v>
      </c>
      <c r="B1524" t="s">
        <v>87</v>
      </c>
      <c r="C1524" s="73">
        <f t="shared" si="23"/>
        <v>0</v>
      </c>
      <c r="D1524" s="73" cm="1">
        <f t="array" ref="D1524">_xlfn.IFS(B1524= "Bi-weekly", 0,  B1524="Weekly", 1, B1524="Fortnightly", 2, B1524="Monthly", 3, B1524="Every 3 Months", 4, B1524="Quarterly", 5, B1524="Annually", 6)</f>
        <v>3</v>
      </c>
    </row>
    <row r="1525" spans="1:4" x14ac:dyDescent="0.2">
      <c r="A1525" t="s">
        <v>151</v>
      </c>
      <c r="B1525" t="s">
        <v>48</v>
      </c>
      <c r="C1525" s="73">
        <f t="shared" si="23"/>
        <v>0</v>
      </c>
      <c r="D1525" s="73" cm="1">
        <f t="array" ref="D1525">_xlfn.IFS(B1525= "Bi-weekly", 0,  B1525="Weekly", 1, B1525="Fortnightly", 2, B1525="Monthly", 3, B1525="Every 3 Months", 4, B1525="Quarterly", 5, B1525="Annually", 6)</f>
        <v>6</v>
      </c>
    </row>
    <row r="1526" spans="1:4" x14ac:dyDescent="0.2">
      <c r="A1526" t="s">
        <v>151</v>
      </c>
      <c r="B1526" t="s">
        <v>75</v>
      </c>
      <c r="C1526" s="73">
        <f t="shared" si="23"/>
        <v>0</v>
      </c>
      <c r="D1526" s="73" cm="1">
        <f t="array" ref="D1526">_xlfn.IFS(B1526= "Bi-weekly", 0,  B1526="Weekly", 1, B1526="Fortnightly", 2, B1526="Monthly", 3, B1526="Every 3 Months", 4, B1526="Quarterly", 5, B1526="Annually", 6)</f>
        <v>0</v>
      </c>
    </row>
    <row r="1527" spans="1:4" x14ac:dyDescent="0.2">
      <c r="A1527" t="s">
        <v>151</v>
      </c>
      <c r="B1527" t="s">
        <v>28</v>
      </c>
      <c r="C1527" s="73">
        <f t="shared" si="23"/>
        <v>0</v>
      </c>
      <c r="D1527" s="73" cm="1">
        <f t="array" ref="D1527">_xlfn.IFS(B1527= "Bi-weekly", 0,  B1527="Weekly", 1, B1527="Fortnightly", 2, B1527="Monthly", 3, B1527="Every 3 Months", 4, B1527="Quarterly", 5, B1527="Annually", 6)</f>
        <v>2</v>
      </c>
    </row>
    <row r="1528" spans="1:4" x14ac:dyDescent="0.2">
      <c r="A1528" t="s">
        <v>151</v>
      </c>
      <c r="B1528" t="s">
        <v>87</v>
      </c>
      <c r="C1528" s="73">
        <f t="shared" si="23"/>
        <v>0</v>
      </c>
      <c r="D1528" s="73" cm="1">
        <f t="array" ref="D1528">_xlfn.IFS(B1528= "Bi-weekly", 0,  B1528="Weekly", 1, B1528="Fortnightly", 2, B1528="Monthly", 3, B1528="Every 3 Months", 4, B1528="Quarterly", 5, B1528="Annually", 6)</f>
        <v>3</v>
      </c>
    </row>
    <row r="1529" spans="1:4" x14ac:dyDescent="0.2">
      <c r="A1529" t="s">
        <v>151</v>
      </c>
      <c r="B1529" t="s">
        <v>28</v>
      </c>
      <c r="C1529" s="73">
        <f t="shared" si="23"/>
        <v>0</v>
      </c>
      <c r="D1529" s="73" cm="1">
        <f t="array" ref="D1529">_xlfn.IFS(B1529= "Bi-weekly", 0,  B1529="Weekly", 1, B1529="Fortnightly", 2, B1529="Monthly", 3, B1529="Every 3 Months", 4, B1529="Quarterly", 5, B1529="Annually", 6)</f>
        <v>2</v>
      </c>
    </row>
    <row r="1530" spans="1:4" x14ac:dyDescent="0.2">
      <c r="A1530" t="s">
        <v>151</v>
      </c>
      <c r="B1530" t="s">
        <v>75</v>
      </c>
      <c r="C1530" s="73">
        <f t="shared" si="23"/>
        <v>0</v>
      </c>
      <c r="D1530" s="73" cm="1">
        <f t="array" ref="D1530">_xlfn.IFS(B1530= "Bi-weekly", 0,  B1530="Weekly", 1, B1530="Fortnightly", 2, B1530="Monthly", 3, B1530="Every 3 Months", 4, B1530="Quarterly", 5, B1530="Annually", 6)</f>
        <v>0</v>
      </c>
    </row>
    <row r="1531" spans="1:4" x14ac:dyDescent="0.2">
      <c r="A1531" t="s">
        <v>151</v>
      </c>
      <c r="B1531" t="s">
        <v>75</v>
      </c>
      <c r="C1531" s="73">
        <f t="shared" si="23"/>
        <v>0</v>
      </c>
      <c r="D1531" s="73" cm="1">
        <f t="array" ref="D1531">_xlfn.IFS(B1531= "Bi-weekly", 0,  B1531="Weekly", 1, B1531="Fortnightly", 2, B1531="Monthly", 3, B1531="Every 3 Months", 4, B1531="Quarterly", 5, B1531="Annually", 6)</f>
        <v>0</v>
      </c>
    </row>
    <row r="1532" spans="1:4" x14ac:dyDescent="0.2">
      <c r="A1532" t="s">
        <v>151</v>
      </c>
      <c r="B1532" t="s">
        <v>57</v>
      </c>
      <c r="C1532" s="73">
        <f t="shared" si="23"/>
        <v>0</v>
      </c>
      <c r="D1532" s="73" cm="1">
        <f t="array" ref="D1532">_xlfn.IFS(B1532= "Bi-weekly", 0,  B1532="Weekly", 1, B1532="Fortnightly", 2, B1532="Monthly", 3, B1532="Every 3 Months", 4, B1532="Quarterly", 5, B1532="Annually", 6)</f>
        <v>5</v>
      </c>
    </row>
    <row r="1533" spans="1:4" x14ac:dyDescent="0.2">
      <c r="A1533" t="s">
        <v>151</v>
      </c>
      <c r="B1533" t="s">
        <v>75</v>
      </c>
      <c r="C1533" s="73">
        <f t="shared" si="23"/>
        <v>0</v>
      </c>
      <c r="D1533" s="73" cm="1">
        <f t="array" ref="D1533">_xlfn.IFS(B1533= "Bi-weekly", 0,  B1533="Weekly", 1, B1533="Fortnightly", 2, B1533="Monthly", 3, B1533="Every 3 Months", 4, B1533="Quarterly", 5, B1533="Annually", 6)</f>
        <v>0</v>
      </c>
    </row>
    <row r="1534" spans="1:4" x14ac:dyDescent="0.2">
      <c r="A1534" t="s">
        <v>151</v>
      </c>
      <c r="B1534" t="s">
        <v>96</v>
      </c>
      <c r="C1534" s="73">
        <f t="shared" si="23"/>
        <v>0</v>
      </c>
      <c r="D1534" s="73" cm="1">
        <f t="array" ref="D1534">_xlfn.IFS(B1534= "Bi-weekly", 0,  B1534="Weekly", 1, B1534="Fortnightly", 2, B1534="Monthly", 3, B1534="Every 3 Months", 4, B1534="Quarterly", 5, B1534="Annually", 6)</f>
        <v>4</v>
      </c>
    </row>
    <row r="1535" spans="1:4" x14ac:dyDescent="0.2">
      <c r="A1535" t="s">
        <v>151</v>
      </c>
      <c r="B1535" t="s">
        <v>57</v>
      </c>
      <c r="C1535" s="73">
        <f t="shared" si="23"/>
        <v>0</v>
      </c>
      <c r="D1535" s="73" cm="1">
        <f t="array" ref="D1535">_xlfn.IFS(B1535= "Bi-weekly", 0,  B1535="Weekly", 1, B1535="Fortnightly", 2, B1535="Monthly", 3, B1535="Every 3 Months", 4, B1535="Quarterly", 5, B1535="Annually", 6)</f>
        <v>5</v>
      </c>
    </row>
    <row r="1536" spans="1:4" x14ac:dyDescent="0.2">
      <c r="A1536" t="s">
        <v>151</v>
      </c>
      <c r="B1536" t="s">
        <v>28</v>
      </c>
      <c r="C1536" s="73">
        <f t="shared" si="23"/>
        <v>0</v>
      </c>
      <c r="D1536" s="73" cm="1">
        <f t="array" ref="D1536">_xlfn.IFS(B1536= "Bi-weekly", 0,  B1536="Weekly", 1, B1536="Fortnightly", 2, B1536="Monthly", 3, B1536="Every 3 Months", 4, B1536="Quarterly", 5, B1536="Annually", 6)</f>
        <v>2</v>
      </c>
    </row>
    <row r="1537" spans="1:4" x14ac:dyDescent="0.2">
      <c r="A1537" t="s">
        <v>151</v>
      </c>
      <c r="B1537" t="s">
        <v>87</v>
      </c>
      <c r="C1537" s="73">
        <f t="shared" si="23"/>
        <v>0</v>
      </c>
      <c r="D1537" s="73" cm="1">
        <f t="array" ref="D1537">_xlfn.IFS(B1537= "Bi-weekly", 0,  B1537="Weekly", 1, B1537="Fortnightly", 2, B1537="Monthly", 3, B1537="Every 3 Months", 4, B1537="Quarterly", 5, B1537="Annually", 6)</f>
        <v>3</v>
      </c>
    </row>
    <row r="1538" spans="1:4" x14ac:dyDescent="0.2">
      <c r="A1538" t="s">
        <v>151</v>
      </c>
      <c r="B1538" t="s">
        <v>57</v>
      </c>
      <c r="C1538" s="73">
        <f t="shared" si="23"/>
        <v>0</v>
      </c>
      <c r="D1538" s="73" cm="1">
        <f t="array" ref="D1538">_xlfn.IFS(B1538= "Bi-weekly", 0,  B1538="Weekly", 1, B1538="Fortnightly", 2, B1538="Monthly", 3, B1538="Every 3 Months", 4, B1538="Quarterly", 5, B1538="Annually", 6)</f>
        <v>5</v>
      </c>
    </row>
    <row r="1539" spans="1:4" x14ac:dyDescent="0.2">
      <c r="A1539" t="s">
        <v>151</v>
      </c>
      <c r="B1539" t="s">
        <v>48</v>
      </c>
      <c r="C1539" s="73">
        <f t="shared" ref="C1539:C1602" si="24">IF(A1539 = "Yes", 1,0)</f>
        <v>0</v>
      </c>
      <c r="D1539" s="73" cm="1">
        <f t="array" ref="D1539">_xlfn.IFS(B1539= "Bi-weekly", 0,  B1539="Weekly", 1, B1539="Fortnightly", 2, B1539="Monthly", 3, B1539="Every 3 Months", 4, B1539="Quarterly", 5, B1539="Annually", 6)</f>
        <v>6</v>
      </c>
    </row>
    <row r="1540" spans="1:4" x14ac:dyDescent="0.2">
      <c r="A1540" t="s">
        <v>151</v>
      </c>
      <c r="B1540" t="s">
        <v>75</v>
      </c>
      <c r="C1540" s="73">
        <f t="shared" si="24"/>
        <v>0</v>
      </c>
      <c r="D1540" s="73" cm="1">
        <f t="array" ref="D1540">_xlfn.IFS(B1540= "Bi-weekly", 0,  B1540="Weekly", 1, B1540="Fortnightly", 2, B1540="Monthly", 3, B1540="Every 3 Months", 4, B1540="Quarterly", 5, B1540="Annually", 6)</f>
        <v>0</v>
      </c>
    </row>
    <row r="1541" spans="1:4" x14ac:dyDescent="0.2">
      <c r="A1541" t="s">
        <v>151</v>
      </c>
      <c r="B1541" t="s">
        <v>96</v>
      </c>
      <c r="C1541" s="73">
        <f t="shared" si="24"/>
        <v>0</v>
      </c>
      <c r="D1541" s="73" cm="1">
        <f t="array" ref="D1541">_xlfn.IFS(B1541= "Bi-weekly", 0,  B1541="Weekly", 1, B1541="Fortnightly", 2, B1541="Monthly", 3, B1541="Every 3 Months", 4, B1541="Quarterly", 5, B1541="Annually", 6)</f>
        <v>4</v>
      </c>
    </row>
    <row r="1542" spans="1:4" x14ac:dyDescent="0.2">
      <c r="A1542" t="s">
        <v>151</v>
      </c>
      <c r="B1542" t="s">
        <v>87</v>
      </c>
      <c r="C1542" s="73">
        <f t="shared" si="24"/>
        <v>0</v>
      </c>
      <c r="D1542" s="73" cm="1">
        <f t="array" ref="D1542">_xlfn.IFS(B1542= "Bi-weekly", 0,  B1542="Weekly", 1, B1542="Fortnightly", 2, B1542="Monthly", 3, B1542="Every 3 Months", 4, B1542="Quarterly", 5, B1542="Annually", 6)</f>
        <v>3</v>
      </c>
    </row>
    <row r="1543" spans="1:4" x14ac:dyDescent="0.2">
      <c r="A1543" t="s">
        <v>151</v>
      </c>
      <c r="B1543" t="s">
        <v>75</v>
      </c>
      <c r="C1543" s="73">
        <f t="shared" si="24"/>
        <v>0</v>
      </c>
      <c r="D1543" s="73" cm="1">
        <f t="array" ref="D1543">_xlfn.IFS(B1543= "Bi-weekly", 0,  B1543="Weekly", 1, B1543="Fortnightly", 2, B1543="Monthly", 3, B1543="Every 3 Months", 4, B1543="Quarterly", 5, B1543="Annually", 6)</f>
        <v>0</v>
      </c>
    </row>
    <row r="1544" spans="1:4" x14ac:dyDescent="0.2">
      <c r="A1544" t="s">
        <v>151</v>
      </c>
      <c r="B1544" t="s">
        <v>39</v>
      </c>
      <c r="C1544" s="73">
        <f t="shared" si="24"/>
        <v>0</v>
      </c>
      <c r="D1544" s="73" cm="1">
        <f t="array" ref="D1544">_xlfn.IFS(B1544= "Bi-weekly", 0,  B1544="Weekly", 1, B1544="Fortnightly", 2, B1544="Monthly", 3, B1544="Every 3 Months", 4, B1544="Quarterly", 5, B1544="Annually", 6)</f>
        <v>1</v>
      </c>
    </row>
    <row r="1545" spans="1:4" x14ac:dyDescent="0.2">
      <c r="A1545" t="s">
        <v>151</v>
      </c>
      <c r="B1545" t="s">
        <v>48</v>
      </c>
      <c r="C1545" s="73">
        <f t="shared" si="24"/>
        <v>0</v>
      </c>
      <c r="D1545" s="73" cm="1">
        <f t="array" ref="D1545">_xlfn.IFS(B1545= "Bi-weekly", 0,  B1545="Weekly", 1, B1545="Fortnightly", 2, B1545="Monthly", 3, B1545="Every 3 Months", 4, B1545="Quarterly", 5, B1545="Annually", 6)</f>
        <v>6</v>
      </c>
    </row>
    <row r="1546" spans="1:4" x14ac:dyDescent="0.2">
      <c r="A1546" t="s">
        <v>151</v>
      </c>
      <c r="B1546" t="s">
        <v>75</v>
      </c>
      <c r="C1546" s="73">
        <f t="shared" si="24"/>
        <v>0</v>
      </c>
      <c r="D1546" s="73" cm="1">
        <f t="array" ref="D1546">_xlfn.IFS(B1546= "Bi-weekly", 0,  B1546="Weekly", 1, B1546="Fortnightly", 2, B1546="Monthly", 3, B1546="Every 3 Months", 4, B1546="Quarterly", 5, B1546="Annually", 6)</f>
        <v>0</v>
      </c>
    </row>
    <row r="1547" spans="1:4" x14ac:dyDescent="0.2">
      <c r="A1547" t="s">
        <v>151</v>
      </c>
      <c r="B1547" t="s">
        <v>48</v>
      </c>
      <c r="C1547" s="73">
        <f t="shared" si="24"/>
        <v>0</v>
      </c>
      <c r="D1547" s="73" cm="1">
        <f t="array" ref="D1547">_xlfn.IFS(B1547= "Bi-weekly", 0,  B1547="Weekly", 1, B1547="Fortnightly", 2, B1547="Monthly", 3, B1547="Every 3 Months", 4, B1547="Quarterly", 5, B1547="Annually", 6)</f>
        <v>6</v>
      </c>
    </row>
    <row r="1548" spans="1:4" x14ac:dyDescent="0.2">
      <c r="A1548" t="s">
        <v>151</v>
      </c>
      <c r="B1548" t="s">
        <v>48</v>
      </c>
      <c r="C1548" s="73">
        <f t="shared" si="24"/>
        <v>0</v>
      </c>
      <c r="D1548" s="73" cm="1">
        <f t="array" ref="D1548">_xlfn.IFS(B1548= "Bi-weekly", 0,  B1548="Weekly", 1, B1548="Fortnightly", 2, B1548="Monthly", 3, B1548="Every 3 Months", 4, B1548="Quarterly", 5, B1548="Annually", 6)</f>
        <v>6</v>
      </c>
    </row>
    <row r="1549" spans="1:4" x14ac:dyDescent="0.2">
      <c r="A1549" t="s">
        <v>151</v>
      </c>
      <c r="B1549" t="s">
        <v>57</v>
      </c>
      <c r="C1549" s="73">
        <f t="shared" si="24"/>
        <v>0</v>
      </c>
      <c r="D1549" s="73" cm="1">
        <f t="array" ref="D1549">_xlfn.IFS(B1549= "Bi-weekly", 0,  B1549="Weekly", 1, B1549="Fortnightly", 2, B1549="Monthly", 3, B1549="Every 3 Months", 4, B1549="Quarterly", 5, B1549="Annually", 6)</f>
        <v>5</v>
      </c>
    </row>
    <row r="1550" spans="1:4" x14ac:dyDescent="0.2">
      <c r="A1550" t="s">
        <v>151</v>
      </c>
      <c r="B1550" t="s">
        <v>39</v>
      </c>
      <c r="C1550" s="73">
        <f t="shared" si="24"/>
        <v>0</v>
      </c>
      <c r="D1550" s="73" cm="1">
        <f t="array" ref="D1550">_xlfn.IFS(B1550= "Bi-weekly", 0,  B1550="Weekly", 1, B1550="Fortnightly", 2, B1550="Monthly", 3, B1550="Every 3 Months", 4, B1550="Quarterly", 5, B1550="Annually", 6)</f>
        <v>1</v>
      </c>
    </row>
    <row r="1551" spans="1:4" x14ac:dyDescent="0.2">
      <c r="A1551" t="s">
        <v>151</v>
      </c>
      <c r="B1551" t="s">
        <v>96</v>
      </c>
      <c r="C1551" s="73">
        <f t="shared" si="24"/>
        <v>0</v>
      </c>
      <c r="D1551" s="73" cm="1">
        <f t="array" ref="D1551">_xlfn.IFS(B1551= "Bi-weekly", 0,  B1551="Weekly", 1, B1551="Fortnightly", 2, B1551="Monthly", 3, B1551="Every 3 Months", 4, B1551="Quarterly", 5, B1551="Annually", 6)</f>
        <v>4</v>
      </c>
    </row>
    <row r="1552" spans="1:4" x14ac:dyDescent="0.2">
      <c r="A1552" t="s">
        <v>151</v>
      </c>
      <c r="B1552" t="s">
        <v>57</v>
      </c>
      <c r="C1552" s="73">
        <f t="shared" si="24"/>
        <v>0</v>
      </c>
      <c r="D1552" s="73" cm="1">
        <f t="array" ref="D1552">_xlfn.IFS(B1552= "Bi-weekly", 0,  B1552="Weekly", 1, B1552="Fortnightly", 2, B1552="Monthly", 3, B1552="Every 3 Months", 4, B1552="Quarterly", 5, B1552="Annually", 6)</f>
        <v>5</v>
      </c>
    </row>
    <row r="1553" spans="1:4" x14ac:dyDescent="0.2">
      <c r="A1553" t="s">
        <v>151</v>
      </c>
      <c r="B1553" t="s">
        <v>87</v>
      </c>
      <c r="C1553" s="73">
        <f t="shared" si="24"/>
        <v>0</v>
      </c>
      <c r="D1553" s="73" cm="1">
        <f t="array" ref="D1553">_xlfn.IFS(B1553= "Bi-weekly", 0,  B1553="Weekly", 1, B1553="Fortnightly", 2, B1553="Monthly", 3, B1553="Every 3 Months", 4, B1553="Quarterly", 5, B1553="Annually", 6)</f>
        <v>3</v>
      </c>
    </row>
    <row r="1554" spans="1:4" x14ac:dyDescent="0.2">
      <c r="A1554" t="s">
        <v>151</v>
      </c>
      <c r="B1554" t="s">
        <v>87</v>
      </c>
      <c r="C1554" s="73">
        <f t="shared" si="24"/>
        <v>0</v>
      </c>
      <c r="D1554" s="73" cm="1">
        <f t="array" ref="D1554">_xlfn.IFS(B1554= "Bi-weekly", 0,  B1554="Weekly", 1, B1554="Fortnightly", 2, B1554="Monthly", 3, B1554="Every 3 Months", 4, B1554="Quarterly", 5, B1554="Annually", 6)</f>
        <v>3</v>
      </c>
    </row>
    <row r="1555" spans="1:4" x14ac:dyDescent="0.2">
      <c r="A1555" t="s">
        <v>151</v>
      </c>
      <c r="B1555" t="s">
        <v>57</v>
      </c>
      <c r="C1555" s="73">
        <f t="shared" si="24"/>
        <v>0</v>
      </c>
      <c r="D1555" s="73" cm="1">
        <f t="array" ref="D1555">_xlfn.IFS(B1555= "Bi-weekly", 0,  B1555="Weekly", 1, B1555="Fortnightly", 2, B1555="Monthly", 3, B1555="Every 3 Months", 4, B1555="Quarterly", 5, B1555="Annually", 6)</f>
        <v>5</v>
      </c>
    </row>
    <row r="1556" spans="1:4" x14ac:dyDescent="0.2">
      <c r="A1556" t="s">
        <v>151</v>
      </c>
      <c r="B1556" t="s">
        <v>75</v>
      </c>
      <c r="C1556" s="73">
        <f t="shared" si="24"/>
        <v>0</v>
      </c>
      <c r="D1556" s="73" cm="1">
        <f t="array" ref="D1556">_xlfn.IFS(B1556= "Bi-weekly", 0,  B1556="Weekly", 1, B1556="Fortnightly", 2, B1556="Monthly", 3, B1556="Every 3 Months", 4, B1556="Quarterly", 5, B1556="Annually", 6)</f>
        <v>0</v>
      </c>
    </row>
    <row r="1557" spans="1:4" x14ac:dyDescent="0.2">
      <c r="A1557" t="s">
        <v>151</v>
      </c>
      <c r="B1557" t="s">
        <v>57</v>
      </c>
      <c r="C1557" s="73">
        <f t="shared" si="24"/>
        <v>0</v>
      </c>
      <c r="D1557" s="73" cm="1">
        <f t="array" ref="D1557">_xlfn.IFS(B1557= "Bi-weekly", 0,  B1557="Weekly", 1, B1557="Fortnightly", 2, B1557="Monthly", 3, B1557="Every 3 Months", 4, B1557="Quarterly", 5, B1557="Annually", 6)</f>
        <v>5</v>
      </c>
    </row>
    <row r="1558" spans="1:4" x14ac:dyDescent="0.2">
      <c r="A1558" t="s">
        <v>151</v>
      </c>
      <c r="B1558" t="s">
        <v>57</v>
      </c>
      <c r="C1558" s="73">
        <f t="shared" si="24"/>
        <v>0</v>
      </c>
      <c r="D1558" s="73" cm="1">
        <f t="array" ref="D1558">_xlfn.IFS(B1558= "Bi-weekly", 0,  B1558="Weekly", 1, B1558="Fortnightly", 2, B1558="Monthly", 3, B1558="Every 3 Months", 4, B1558="Quarterly", 5, B1558="Annually", 6)</f>
        <v>5</v>
      </c>
    </row>
    <row r="1559" spans="1:4" x14ac:dyDescent="0.2">
      <c r="A1559" t="s">
        <v>151</v>
      </c>
      <c r="B1559" t="s">
        <v>57</v>
      </c>
      <c r="C1559" s="73">
        <f t="shared" si="24"/>
        <v>0</v>
      </c>
      <c r="D1559" s="73" cm="1">
        <f t="array" ref="D1559">_xlfn.IFS(B1559= "Bi-weekly", 0,  B1559="Weekly", 1, B1559="Fortnightly", 2, B1559="Monthly", 3, B1559="Every 3 Months", 4, B1559="Quarterly", 5, B1559="Annually", 6)</f>
        <v>5</v>
      </c>
    </row>
    <row r="1560" spans="1:4" x14ac:dyDescent="0.2">
      <c r="A1560" t="s">
        <v>151</v>
      </c>
      <c r="B1560" t="s">
        <v>96</v>
      </c>
      <c r="C1560" s="73">
        <f t="shared" si="24"/>
        <v>0</v>
      </c>
      <c r="D1560" s="73" cm="1">
        <f t="array" ref="D1560">_xlfn.IFS(B1560= "Bi-weekly", 0,  B1560="Weekly", 1, B1560="Fortnightly", 2, B1560="Monthly", 3, B1560="Every 3 Months", 4, B1560="Quarterly", 5, B1560="Annually", 6)</f>
        <v>4</v>
      </c>
    </row>
    <row r="1561" spans="1:4" x14ac:dyDescent="0.2">
      <c r="A1561" t="s">
        <v>151</v>
      </c>
      <c r="B1561" t="s">
        <v>28</v>
      </c>
      <c r="C1561" s="73">
        <f t="shared" si="24"/>
        <v>0</v>
      </c>
      <c r="D1561" s="73" cm="1">
        <f t="array" ref="D1561">_xlfn.IFS(B1561= "Bi-weekly", 0,  B1561="Weekly", 1, B1561="Fortnightly", 2, B1561="Monthly", 3, B1561="Every 3 Months", 4, B1561="Quarterly", 5, B1561="Annually", 6)</f>
        <v>2</v>
      </c>
    </row>
    <row r="1562" spans="1:4" x14ac:dyDescent="0.2">
      <c r="A1562" t="s">
        <v>151</v>
      </c>
      <c r="B1562" t="s">
        <v>39</v>
      </c>
      <c r="C1562" s="73">
        <f t="shared" si="24"/>
        <v>0</v>
      </c>
      <c r="D1562" s="73" cm="1">
        <f t="array" ref="D1562">_xlfn.IFS(B1562= "Bi-weekly", 0,  B1562="Weekly", 1, B1562="Fortnightly", 2, B1562="Monthly", 3, B1562="Every 3 Months", 4, B1562="Quarterly", 5, B1562="Annually", 6)</f>
        <v>1</v>
      </c>
    </row>
    <row r="1563" spans="1:4" x14ac:dyDescent="0.2">
      <c r="A1563" t="s">
        <v>151</v>
      </c>
      <c r="B1563" t="s">
        <v>57</v>
      </c>
      <c r="C1563" s="73">
        <f t="shared" si="24"/>
        <v>0</v>
      </c>
      <c r="D1563" s="73" cm="1">
        <f t="array" ref="D1563">_xlfn.IFS(B1563= "Bi-weekly", 0,  B1563="Weekly", 1, B1563="Fortnightly", 2, B1563="Monthly", 3, B1563="Every 3 Months", 4, B1563="Quarterly", 5, B1563="Annually", 6)</f>
        <v>5</v>
      </c>
    </row>
    <row r="1564" spans="1:4" x14ac:dyDescent="0.2">
      <c r="A1564" t="s">
        <v>151</v>
      </c>
      <c r="B1564" t="s">
        <v>75</v>
      </c>
      <c r="C1564" s="73">
        <f t="shared" si="24"/>
        <v>0</v>
      </c>
      <c r="D1564" s="73" cm="1">
        <f t="array" ref="D1564">_xlfn.IFS(B1564= "Bi-weekly", 0,  B1564="Weekly", 1, B1564="Fortnightly", 2, B1564="Monthly", 3, B1564="Every 3 Months", 4, B1564="Quarterly", 5, B1564="Annually", 6)</f>
        <v>0</v>
      </c>
    </row>
    <row r="1565" spans="1:4" x14ac:dyDescent="0.2">
      <c r="A1565" t="s">
        <v>151</v>
      </c>
      <c r="B1565" t="s">
        <v>39</v>
      </c>
      <c r="C1565" s="73">
        <f t="shared" si="24"/>
        <v>0</v>
      </c>
      <c r="D1565" s="73" cm="1">
        <f t="array" ref="D1565">_xlfn.IFS(B1565= "Bi-weekly", 0,  B1565="Weekly", 1, B1565="Fortnightly", 2, B1565="Monthly", 3, B1565="Every 3 Months", 4, B1565="Quarterly", 5, B1565="Annually", 6)</f>
        <v>1</v>
      </c>
    </row>
    <row r="1566" spans="1:4" x14ac:dyDescent="0.2">
      <c r="A1566" t="s">
        <v>151</v>
      </c>
      <c r="B1566" t="s">
        <v>96</v>
      </c>
      <c r="C1566" s="73">
        <f t="shared" si="24"/>
        <v>0</v>
      </c>
      <c r="D1566" s="73" cm="1">
        <f t="array" ref="D1566">_xlfn.IFS(B1566= "Bi-weekly", 0,  B1566="Weekly", 1, B1566="Fortnightly", 2, B1566="Monthly", 3, B1566="Every 3 Months", 4, B1566="Quarterly", 5, B1566="Annually", 6)</f>
        <v>4</v>
      </c>
    </row>
    <row r="1567" spans="1:4" x14ac:dyDescent="0.2">
      <c r="A1567" t="s">
        <v>151</v>
      </c>
      <c r="B1567" t="s">
        <v>48</v>
      </c>
      <c r="C1567" s="73">
        <f t="shared" si="24"/>
        <v>0</v>
      </c>
      <c r="D1567" s="73" cm="1">
        <f t="array" ref="D1567">_xlfn.IFS(B1567= "Bi-weekly", 0,  B1567="Weekly", 1, B1567="Fortnightly", 2, B1567="Monthly", 3, B1567="Every 3 Months", 4, B1567="Quarterly", 5, B1567="Annually", 6)</f>
        <v>6</v>
      </c>
    </row>
    <row r="1568" spans="1:4" x14ac:dyDescent="0.2">
      <c r="A1568" t="s">
        <v>151</v>
      </c>
      <c r="B1568" t="s">
        <v>75</v>
      </c>
      <c r="C1568" s="73">
        <f t="shared" si="24"/>
        <v>0</v>
      </c>
      <c r="D1568" s="73" cm="1">
        <f t="array" ref="D1568">_xlfn.IFS(B1568= "Bi-weekly", 0,  B1568="Weekly", 1, B1568="Fortnightly", 2, B1568="Monthly", 3, B1568="Every 3 Months", 4, B1568="Quarterly", 5, B1568="Annually", 6)</f>
        <v>0</v>
      </c>
    </row>
    <row r="1569" spans="1:4" x14ac:dyDescent="0.2">
      <c r="A1569" t="s">
        <v>151</v>
      </c>
      <c r="B1569" t="s">
        <v>87</v>
      </c>
      <c r="C1569" s="73">
        <f t="shared" si="24"/>
        <v>0</v>
      </c>
      <c r="D1569" s="73" cm="1">
        <f t="array" ref="D1569">_xlfn.IFS(B1569= "Bi-weekly", 0,  B1569="Weekly", 1, B1569="Fortnightly", 2, B1569="Monthly", 3, B1569="Every 3 Months", 4, B1569="Quarterly", 5, B1569="Annually", 6)</f>
        <v>3</v>
      </c>
    </row>
    <row r="1570" spans="1:4" x14ac:dyDescent="0.2">
      <c r="A1570" t="s">
        <v>151</v>
      </c>
      <c r="B1570" t="s">
        <v>87</v>
      </c>
      <c r="C1570" s="73">
        <f t="shared" si="24"/>
        <v>0</v>
      </c>
      <c r="D1570" s="73" cm="1">
        <f t="array" ref="D1570">_xlfn.IFS(B1570= "Bi-weekly", 0,  B1570="Weekly", 1, B1570="Fortnightly", 2, B1570="Monthly", 3, B1570="Every 3 Months", 4, B1570="Quarterly", 5, B1570="Annually", 6)</f>
        <v>3</v>
      </c>
    </row>
    <row r="1571" spans="1:4" x14ac:dyDescent="0.2">
      <c r="A1571" t="s">
        <v>151</v>
      </c>
      <c r="B1571" t="s">
        <v>39</v>
      </c>
      <c r="C1571" s="73">
        <f t="shared" si="24"/>
        <v>0</v>
      </c>
      <c r="D1571" s="73" cm="1">
        <f t="array" ref="D1571">_xlfn.IFS(B1571= "Bi-weekly", 0,  B1571="Weekly", 1, B1571="Fortnightly", 2, B1571="Monthly", 3, B1571="Every 3 Months", 4, B1571="Quarterly", 5, B1571="Annually", 6)</f>
        <v>1</v>
      </c>
    </row>
    <row r="1572" spans="1:4" x14ac:dyDescent="0.2">
      <c r="A1572" t="s">
        <v>151</v>
      </c>
      <c r="B1572" t="s">
        <v>96</v>
      </c>
      <c r="C1572" s="73">
        <f t="shared" si="24"/>
        <v>0</v>
      </c>
      <c r="D1572" s="73" cm="1">
        <f t="array" ref="D1572">_xlfn.IFS(B1572= "Bi-weekly", 0,  B1572="Weekly", 1, B1572="Fortnightly", 2, B1572="Monthly", 3, B1572="Every 3 Months", 4, B1572="Quarterly", 5, B1572="Annually", 6)</f>
        <v>4</v>
      </c>
    </row>
    <row r="1573" spans="1:4" x14ac:dyDescent="0.2">
      <c r="A1573" t="s">
        <v>151</v>
      </c>
      <c r="B1573" t="s">
        <v>28</v>
      </c>
      <c r="C1573" s="73">
        <f t="shared" si="24"/>
        <v>0</v>
      </c>
      <c r="D1573" s="73" cm="1">
        <f t="array" ref="D1573">_xlfn.IFS(B1573= "Bi-weekly", 0,  B1573="Weekly", 1, B1573="Fortnightly", 2, B1573="Monthly", 3, B1573="Every 3 Months", 4, B1573="Quarterly", 5, B1573="Annually", 6)</f>
        <v>2</v>
      </c>
    </row>
    <row r="1574" spans="1:4" x14ac:dyDescent="0.2">
      <c r="A1574" t="s">
        <v>151</v>
      </c>
      <c r="B1574" t="s">
        <v>87</v>
      </c>
      <c r="C1574" s="73">
        <f t="shared" si="24"/>
        <v>0</v>
      </c>
      <c r="D1574" s="73" cm="1">
        <f t="array" ref="D1574">_xlfn.IFS(B1574= "Bi-weekly", 0,  B1574="Weekly", 1, B1574="Fortnightly", 2, B1574="Monthly", 3, B1574="Every 3 Months", 4, B1574="Quarterly", 5, B1574="Annually", 6)</f>
        <v>3</v>
      </c>
    </row>
    <row r="1575" spans="1:4" x14ac:dyDescent="0.2">
      <c r="A1575" t="s">
        <v>151</v>
      </c>
      <c r="B1575" t="s">
        <v>39</v>
      </c>
      <c r="C1575" s="73">
        <f t="shared" si="24"/>
        <v>0</v>
      </c>
      <c r="D1575" s="73" cm="1">
        <f t="array" ref="D1575">_xlfn.IFS(B1575= "Bi-weekly", 0,  B1575="Weekly", 1, B1575="Fortnightly", 2, B1575="Monthly", 3, B1575="Every 3 Months", 4, B1575="Quarterly", 5, B1575="Annually", 6)</f>
        <v>1</v>
      </c>
    </row>
    <row r="1576" spans="1:4" x14ac:dyDescent="0.2">
      <c r="A1576" t="s">
        <v>151</v>
      </c>
      <c r="B1576" t="s">
        <v>75</v>
      </c>
      <c r="C1576" s="73">
        <f t="shared" si="24"/>
        <v>0</v>
      </c>
      <c r="D1576" s="73" cm="1">
        <f t="array" ref="D1576">_xlfn.IFS(B1576= "Bi-weekly", 0,  B1576="Weekly", 1, B1576="Fortnightly", 2, B1576="Monthly", 3, B1576="Every 3 Months", 4, B1576="Quarterly", 5, B1576="Annually", 6)</f>
        <v>0</v>
      </c>
    </row>
    <row r="1577" spans="1:4" x14ac:dyDescent="0.2">
      <c r="A1577" t="s">
        <v>151</v>
      </c>
      <c r="B1577" t="s">
        <v>28</v>
      </c>
      <c r="C1577" s="73">
        <f t="shared" si="24"/>
        <v>0</v>
      </c>
      <c r="D1577" s="73" cm="1">
        <f t="array" ref="D1577">_xlfn.IFS(B1577= "Bi-weekly", 0,  B1577="Weekly", 1, B1577="Fortnightly", 2, B1577="Monthly", 3, B1577="Every 3 Months", 4, B1577="Quarterly", 5, B1577="Annually", 6)</f>
        <v>2</v>
      </c>
    </row>
    <row r="1578" spans="1:4" x14ac:dyDescent="0.2">
      <c r="A1578" t="s">
        <v>151</v>
      </c>
      <c r="B1578" t="s">
        <v>87</v>
      </c>
      <c r="C1578" s="73">
        <f t="shared" si="24"/>
        <v>0</v>
      </c>
      <c r="D1578" s="73" cm="1">
        <f t="array" ref="D1578">_xlfn.IFS(B1578= "Bi-weekly", 0,  B1578="Weekly", 1, B1578="Fortnightly", 2, B1578="Monthly", 3, B1578="Every 3 Months", 4, B1578="Quarterly", 5, B1578="Annually", 6)</f>
        <v>3</v>
      </c>
    </row>
    <row r="1579" spans="1:4" x14ac:dyDescent="0.2">
      <c r="A1579" t="s">
        <v>151</v>
      </c>
      <c r="B1579" t="s">
        <v>28</v>
      </c>
      <c r="C1579" s="73">
        <f t="shared" si="24"/>
        <v>0</v>
      </c>
      <c r="D1579" s="73" cm="1">
        <f t="array" ref="D1579">_xlfn.IFS(B1579= "Bi-weekly", 0,  B1579="Weekly", 1, B1579="Fortnightly", 2, B1579="Monthly", 3, B1579="Every 3 Months", 4, B1579="Quarterly", 5, B1579="Annually", 6)</f>
        <v>2</v>
      </c>
    </row>
    <row r="1580" spans="1:4" x14ac:dyDescent="0.2">
      <c r="A1580" t="s">
        <v>151</v>
      </c>
      <c r="B1580" t="s">
        <v>57</v>
      </c>
      <c r="C1580" s="73">
        <f t="shared" si="24"/>
        <v>0</v>
      </c>
      <c r="D1580" s="73" cm="1">
        <f t="array" ref="D1580">_xlfn.IFS(B1580= "Bi-weekly", 0,  B1580="Weekly", 1, B1580="Fortnightly", 2, B1580="Monthly", 3, B1580="Every 3 Months", 4, B1580="Quarterly", 5, B1580="Annually", 6)</f>
        <v>5</v>
      </c>
    </row>
    <row r="1581" spans="1:4" x14ac:dyDescent="0.2">
      <c r="A1581" t="s">
        <v>151</v>
      </c>
      <c r="B1581" t="s">
        <v>87</v>
      </c>
      <c r="C1581" s="73">
        <f t="shared" si="24"/>
        <v>0</v>
      </c>
      <c r="D1581" s="73" cm="1">
        <f t="array" ref="D1581">_xlfn.IFS(B1581= "Bi-weekly", 0,  B1581="Weekly", 1, B1581="Fortnightly", 2, B1581="Monthly", 3, B1581="Every 3 Months", 4, B1581="Quarterly", 5, B1581="Annually", 6)</f>
        <v>3</v>
      </c>
    </row>
    <row r="1582" spans="1:4" x14ac:dyDescent="0.2">
      <c r="A1582" t="s">
        <v>151</v>
      </c>
      <c r="B1582" t="s">
        <v>48</v>
      </c>
      <c r="C1582" s="73">
        <f t="shared" si="24"/>
        <v>0</v>
      </c>
      <c r="D1582" s="73" cm="1">
        <f t="array" ref="D1582">_xlfn.IFS(B1582= "Bi-weekly", 0,  B1582="Weekly", 1, B1582="Fortnightly", 2, B1582="Monthly", 3, B1582="Every 3 Months", 4, B1582="Quarterly", 5, B1582="Annually", 6)</f>
        <v>6</v>
      </c>
    </row>
    <row r="1583" spans="1:4" x14ac:dyDescent="0.2">
      <c r="A1583" t="s">
        <v>151</v>
      </c>
      <c r="B1583" t="s">
        <v>57</v>
      </c>
      <c r="C1583" s="73">
        <f t="shared" si="24"/>
        <v>0</v>
      </c>
      <c r="D1583" s="73" cm="1">
        <f t="array" ref="D1583">_xlfn.IFS(B1583= "Bi-weekly", 0,  B1583="Weekly", 1, B1583="Fortnightly", 2, B1583="Monthly", 3, B1583="Every 3 Months", 4, B1583="Quarterly", 5, B1583="Annually", 6)</f>
        <v>5</v>
      </c>
    </row>
    <row r="1584" spans="1:4" x14ac:dyDescent="0.2">
      <c r="A1584" t="s">
        <v>151</v>
      </c>
      <c r="B1584" t="s">
        <v>87</v>
      </c>
      <c r="C1584" s="73">
        <f t="shared" si="24"/>
        <v>0</v>
      </c>
      <c r="D1584" s="73" cm="1">
        <f t="array" ref="D1584">_xlfn.IFS(B1584= "Bi-weekly", 0,  B1584="Weekly", 1, B1584="Fortnightly", 2, B1584="Monthly", 3, B1584="Every 3 Months", 4, B1584="Quarterly", 5, B1584="Annually", 6)</f>
        <v>3</v>
      </c>
    </row>
    <row r="1585" spans="1:4" x14ac:dyDescent="0.2">
      <c r="A1585" t="s">
        <v>151</v>
      </c>
      <c r="B1585" t="s">
        <v>48</v>
      </c>
      <c r="C1585" s="73">
        <f t="shared" si="24"/>
        <v>0</v>
      </c>
      <c r="D1585" s="73" cm="1">
        <f t="array" ref="D1585">_xlfn.IFS(B1585= "Bi-weekly", 0,  B1585="Weekly", 1, B1585="Fortnightly", 2, B1585="Monthly", 3, B1585="Every 3 Months", 4, B1585="Quarterly", 5, B1585="Annually", 6)</f>
        <v>6</v>
      </c>
    </row>
    <row r="1586" spans="1:4" x14ac:dyDescent="0.2">
      <c r="A1586" t="s">
        <v>151</v>
      </c>
      <c r="B1586" t="s">
        <v>57</v>
      </c>
      <c r="C1586" s="73">
        <f t="shared" si="24"/>
        <v>0</v>
      </c>
      <c r="D1586" s="73" cm="1">
        <f t="array" ref="D1586">_xlfn.IFS(B1586= "Bi-weekly", 0,  B1586="Weekly", 1, B1586="Fortnightly", 2, B1586="Monthly", 3, B1586="Every 3 Months", 4, B1586="Quarterly", 5, B1586="Annually", 6)</f>
        <v>5</v>
      </c>
    </row>
    <row r="1587" spans="1:4" x14ac:dyDescent="0.2">
      <c r="A1587" t="s">
        <v>151</v>
      </c>
      <c r="B1587" t="s">
        <v>28</v>
      </c>
      <c r="C1587" s="73">
        <f t="shared" si="24"/>
        <v>0</v>
      </c>
      <c r="D1587" s="73" cm="1">
        <f t="array" ref="D1587">_xlfn.IFS(B1587= "Bi-weekly", 0,  B1587="Weekly", 1, B1587="Fortnightly", 2, B1587="Monthly", 3, B1587="Every 3 Months", 4, B1587="Quarterly", 5, B1587="Annually", 6)</f>
        <v>2</v>
      </c>
    </row>
    <row r="1588" spans="1:4" x14ac:dyDescent="0.2">
      <c r="A1588" t="s">
        <v>151</v>
      </c>
      <c r="B1588" t="s">
        <v>39</v>
      </c>
      <c r="C1588" s="73">
        <f t="shared" si="24"/>
        <v>0</v>
      </c>
      <c r="D1588" s="73" cm="1">
        <f t="array" ref="D1588">_xlfn.IFS(B1588= "Bi-weekly", 0,  B1588="Weekly", 1, B1588="Fortnightly", 2, B1588="Monthly", 3, B1588="Every 3 Months", 4, B1588="Quarterly", 5, B1588="Annually", 6)</f>
        <v>1</v>
      </c>
    </row>
    <row r="1589" spans="1:4" x14ac:dyDescent="0.2">
      <c r="A1589" t="s">
        <v>151</v>
      </c>
      <c r="B1589" t="s">
        <v>28</v>
      </c>
      <c r="C1589" s="73">
        <f t="shared" si="24"/>
        <v>0</v>
      </c>
      <c r="D1589" s="73" cm="1">
        <f t="array" ref="D1589">_xlfn.IFS(B1589= "Bi-weekly", 0,  B1589="Weekly", 1, B1589="Fortnightly", 2, B1589="Monthly", 3, B1589="Every 3 Months", 4, B1589="Quarterly", 5, B1589="Annually", 6)</f>
        <v>2</v>
      </c>
    </row>
    <row r="1590" spans="1:4" x14ac:dyDescent="0.2">
      <c r="A1590" t="s">
        <v>151</v>
      </c>
      <c r="B1590" t="s">
        <v>87</v>
      </c>
      <c r="C1590" s="73">
        <f t="shared" si="24"/>
        <v>0</v>
      </c>
      <c r="D1590" s="73" cm="1">
        <f t="array" ref="D1590">_xlfn.IFS(B1590= "Bi-weekly", 0,  B1590="Weekly", 1, B1590="Fortnightly", 2, B1590="Monthly", 3, B1590="Every 3 Months", 4, B1590="Quarterly", 5, B1590="Annually", 6)</f>
        <v>3</v>
      </c>
    </row>
    <row r="1591" spans="1:4" x14ac:dyDescent="0.2">
      <c r="A1591" t="s">
        <v>151</v>
      </c>
      <c r="B1591" t="s">
        <v>39</v>
      </c>
      <c r="C1591" s="73">
        <f t="shared" si="24"/>
        <v>0</v>
      </c>
      <c r="D1591" s="73" cm="1">
        <f t="array" ref="D1591">_xlfn.IFS(B1591= "Bi-weekly", 0,  B1591="Weekly", 1, B1591="Fortnightly", 2, B1591="Monthly", 3, B1591="Every 3 Months", 4, B1591="Quarterly", 5, B1591="Annually", 6)</f>
        <v>1</v>
      </c>
    </row>
    <row r="1592" spans="1:4" x14ac:dyDescent="0.2">
      <c r="A1592" t="s">
        <v>151</v>
      </c>
      <c r="B1592" t="s">
        <v>48</v>
      </c>
      <c r="C1592" s="73">
        <f t="shared" si="24"/>
        <v>0</v>
      </c>
      <c r="D1592" s="73" cm="1">
        <f t="array" ref="D1592">_xlfn.IFS(B1592= "Bi-weekly", 0,  B1592="Weekly", 1, B1592="Fortnightly", 2, B1592="Monthly", 3, B1592="Every 3 Months", 4, B1592="Quarterly", 5, B1592="Annually", 6)</f>
        <v>6</v>
      </c>
    </row>
    <row r="1593" spans="1:4" x14ac:dyDescent="0.2">
      <c r="A1593" t="s">
        <v>151</v>
      </c>
      <c r="B1593" t="s">
        <v>48</v>
      </c>
      <c r="C1593" s="73">
        <f t="shared" si="24"/>
        <v>0</v>
      </c>
      <c r="D1593" s="73" cm="1">
        <f t="array" ref="D1593">_xlfn.IFS(B1593= "Bi-weekly", 0,  B1593="Weekly", 1, B1593="Fortnightly", 2, B1593="Monthly", 3, B1593="Every 3 Months", 4, B1593="Quarterly", 5, B1593="Annually", 6)</f>
        <v>6</v>
      </c>
    </row>
    <row r="1594" spans="1:4" x14ac:dyDescent="0.2">
      <c r="A1594" t="s">
        <v>151</v>
      </c>
      <c r="B1594" t="s">
        <v>96</v>
      </c>
      <c r="C1594" s="73">
        <f t="shared" si="24"/>
        <v>0</v>
      </c>
      <c r="D1594" s="73" cm="1">
        <f t="array" ref="D1594">_xlfn.IFS(B1594= "Bi-weekly", 0,  B1594="Weekly", 1, B1594="Fortnightly", 2, B1594="Monthly", 3, B1594="Every 3 Months", 4, B1594="Quarterly", 5, B1594="Annually", 6)</f>
        <v>4</v>
      </c>
    </row>
    <row r="1595" spans="1:4" x14ac:dyDescent="0.2">
      <c r="A1595" t="s">
        <v>151</v>
      </c>
      <c r="B1595" t="s">
        <v>87</v>
      </c>
      <c r="C1595" s="73">
        <f t="shared" si="24"/>
        <v>0</v>
      </c>
      <c r="D1595" s="73" cm="1">
        <f t="array" ref="D1595">_xlfn.IFS(B1595= "Bi-weekly", 0,  B1595="Weekly", 1, B1595="Fortnightly", 2, B1595="Monthly", 3, B1595="Every 3 Months", 4, B1595="Quarterly", 5, B1595="Annually", 6)</f>
        <v>3</v>
      </c>
    </row>
    <row r="1596" spans="1:4" x14ac:dyDescent="0.2">
      <c r="A1596" t="s">
        <v>151</v>
      </c>
      <c r="B1596" t="s">
        <v>28</v>
      </c>
      <c r="C1596" s="73">
        <f t="shared" si="24"/>
        <v>0</v>
      </c>
      <c r="D1596" s="73" cm="1">
        <f t="array" ref="D1596">_xlfn.IFS(B1596= "Bi-weekly", 0,  B1596="Weekly", 1, B1596="Fortnightly", 2, B1596="Monthly", 3, B1596="Every 3 Months", 4, B1596="Quarterly", 5, B1596="Annually", 6)</f>
        <v>2</v>
      </c>
    </row>
    <row r="1597" spans="1:4" x14ac:dyDescent="0.2">
      <c r="A1597" t="s">
        <v>151</v>
      </c>
      <c r="B1597" t="s">
        <v>28</v>
      </c>
      <c r="C1597" s="73">
        <f t="shared" si="24"/>
        <v>0</v>
      </c>
      <c r="D1597" s="73" cm="1">
        <f t="array" ref="D1597">_xlfn.IFS(B1597= "Bi-weekly", 0,  B1597="Weekly", 1, B1597="Fortnightly", 2, B1597="Monthly", 3, B1597="Every 3 Months", 4, B1597="Quarterly", 5, B1597="Annually", 6)</f>
        <v>2</v>
      </c>
    </row>
    <row r="1598" spans="1:4" x14ac:dyDescent="0.2">
      <c r="A1598" t="s">
        <v>151</v>
      </c>
      <c r="B1598" t="s">
        <v>87</v>
      </c>
      <c r="C1598" s="73">
        <f t="shared" si="24"/>
        <v>0</v>
      </c>
      <c r="D1598" s="73" cm="1">
        <f t="array" ref="D1598">_xlfn.IFS(B1598= "Bi-weekly", 0,  B1598="Weekly", 1, B1598="Fortnightly", 2, B1598="Monthly", 3, B1598="Every 3 Months", 4, B1598="Quarterly", 5, B1598="Annually", 6)</f>
        <v>3</v>
      </c>
    </row>
    <row r="1599" spans="1:4" x14ac:dyDescent="0.2">
      <c r="A1599" t="s">
        <v>151</v>
      </c>
      <c r="B1599" t="s">
        <v>57</v>
      </c>
      <c r="C1599" s="73">
        <f t="shared" si="24"/>
        <v>0</v>
      </c>
      <c r="D1599" s="73" cm="1">
        <f t="array" ref="D1599">_xlfn.IFS(B1599= "Bi-weekly", 0,  B1599="Weekly", 1, B1599="Fortnightly", 2, B1599="Monthly", 3, B1599="Every 3 Months", 4, B1599="Quarterly", 5, B1599="Annually", 6)</f>
        <v>5</v>
      </c>
    </row>
    <row r="1600" spans="1:4" x14ac:dyDescent="0.2">
      <c r="A1600" t="s">
        <v>151</v>
      </c>
      <c r="B1600" t="s">
        <v>75</v>
      </c>
      <c r="C1600" s="73">
        <f t="shared" si="24"/>
        <v>0</v>
      </c>
      <c r="D1600" s="73" cm="1">
        <f t="array" ref="D1600">_xlfn.IFS(B1600= "Bi-weekly", 0,  B1600="Weekly", 1, B1600="Fortnightly", 2, B1600="Monthly", 3, B1600="Every 3 Months", 4, B1600="Quarterly", 5, B1600="Annually", 6)</f>
        <v>0</v>
      </c>
    </row>
    <row r="1601" spans="1:4" x14ac:dyDescent="0.2">
      <c r="A1601" t="s">
        <v>151</v>
      </c>
      <c r="B1601" t="s">
        <v>75</v>
      </c>
      <c r="C1601" s="73">
        <f t="shared" si="24"/>
        <v>0</v>
      </c>
      <c r="D1601" s="73" cm="1">
        <f t="array" ref="D1601">_xlfn.IFS(B1601= "Bi-weekly", 0,  B1601="Weekly", 1, B1601="Fortnightly", 2, B1601="Monthly", 3, B1601="Every 3 Months", 4, B1601="Quarterly", 5, B1601="Annually", 6)</f>
        <v>0</v>
      </c>
    </row>
    <row r="1602" spans="1:4" x14ac:dyDescent="0.2">
      <c r="A1602" t="s">
        <v>151</v>
      </c>
      <c r="B1602" t="s">
        <v>39</v>
      </c>
      <c r="C1602" s="73">
        <f t="shared" si="24"/>
        <v>0</v>
      </c>
      <c r="D1602" s="73" cm="1">
        <f t="array" ref="D1602">_xlfn.IFS(B1602= "Bi-weekly", 0,  B1602="Weekly", 1, B1602="Fortnightly", 2, B1602="Monthly", 3, B1602="Every 3 Months", 4, B1602="Quarterly", 5, B1602="Annually", 6)</f>
        <v>1</v>
      </c>
    </row>
    <row r="1603" spans="1:4" x14ac:dyDescent="0.2">
      <c r="A1603" t="s">
        <v>151</v>
      </c>
      <c r="B1603" t="s">
        <v>87</v>
      </c>
      <c r="C1603" s="73">
        <f t="shared" ref="C1603:C1666" si="25">IF(A1603 = "Yes", 1,0)</f>
        <v>0</v>
      </c>
      <c r="D1603" s="73" cm="1">
        <f t="array" ref="D1603">_xlfn.IFS(B1603= "Bi-weekly", 0,  B1603="Weekly", 1, B1603="Fortnightly", 2, B1603="Monthly", 3, B1603="Every 3 Months", 4, B1603="Quarterly", 5, B1603="Annually", 6)</f>
        <v>3</v>
      </c>
    </row>
    <row r="1604" spans="1:4" x14ac:dyDescent="0.2">
      <c r="A1604" t="s">
        <v>151</v>
      </c>
      <c r="B1604" t="s">
        <v>28</v>
      </c>
      <c r="C1604" s="73">
        <f t="shared" si="25"/>
        <v>0</v>
      </c>
      <c r="D1604" s="73" cm="1">
        <f t="array" ref="D1604">_xlfn.IFS(B1604= "Bi-weekly", 0,  B1604="Weekly", 1, B1604="Fortnightly", 2, B1604="Monthly", 3, B1604="Every 3 Months", 4, B1604="Quarterly", 5, B1604="Annually", 6)</f>
        <v>2</v>
      </c>
    </row>
    <row r="1605" spans="1:4" x14ac:dyDescent="0.2">
      <c r="A1605" t="s">
        <v>151</v>
      </c>
      <c r="B1605" t="s">
        <v>75</v>
      </c>
      <c r="C1605" s="73">
        <f t="shared" si="25"/>
        <v>0</v>
      </c>
      <c r="D1605" s="73" cm="1">
        <f t="array" ref="D1605">_xlfn.IFS(B1605= "Bi-weekly", 0,  B1605="Weekly", 1, B1605="Fortnightly", 2, B1605="Monthly", 3, B1605="Every 3 Months", 4, B1605="Quarterly", 5, B1605="Annually", 6)</f>
        <v>0</v>
      </c>
    </row>
    <row r="1606" spans="1:4" x14ac:dyDescent="0.2">
      <c r="A1606" t="s">
        <v>151</v>
      </c>
      <c r="B1606" t="s">
        <v>96</v>
      </c>
      <c r="C1606" s="73">
        <f t="shared" si="25"/>
        <v>0</v>
      </c>
      <c r="D1606" s="73" cm="1">
        <f t="array" ref="D1606">_xlfn.IFS(B1606= "Bi-weekly", 0,  B1606="Weekly", 1, B1606="Fortnightly", 2, B1606="Monthly", 3, B1606="Every 3 Months", 4, B1606="Quarterly", 5, B1606="Annually", 6)</f>
        <v>4</v>
      </c>
    </row>
    <row r="1607" spans="1:4" x14ac:dyDescent="0.2">
      <c r="A1607" t="s">
        <v>151</v>
      </c>
      <c r="B1607" t="s">
        <v>75</v>
      </c>
      <c r="C1607" s="73">
        <f t="shared" si="25"/>
        <v>0</v>
      </c>
      <c r="D1607" s="73" cm="1">
        <f t="array" ref="D1607">_xlfn.IFS(B1607= "Bi-weekly", 0,  B1607="Weekly", 1, B1607="Fortnightly", 2, B1607="Monthly", 3, B1607="Every 3 Months", 4, B1607="Quarterly", 5, B1607="Annually", 6)</f>
        <v>0</v>
      </c>
    </row>
    <row r="1608" spans="1:4" x14ac:dyDescent="0.2">
      <c r="A1608" t="s">
        <v>151</v>
      </c>
      <c r="B1608" t="s">
        <v>28</v>
      </c>
      <c r="C1608" s="73">
        <f t="shared" si="25"/>
        <v>0</v>
      </c>
      <c r="D1608" s="73" cm="1">
        <f t="array" ref="D1608">_xlfn.IFS(B1608= "Bi-weekly", 0,  B1608="Weekly", 1, B1608="Fortnightly", 2, B1608="Monthly", 3, B1608="Every 3 Months", 4, B1608="Quarterly", 5, B1608="Annually", 6)</f>
        <v>2</v>
      </c>
    </row>
    <row r="1609" spans="1:4" x14ac:dyDescent="0.2">
      <c r="A1609" t="s">
        <v>151</v>
      </c>
      <c r="B1609" t="s">
        <v>57</v>
      </c>
      <c r="C1609" s="73">
        <f t="shared" si="25"/>
        <v>0</v>
      </c>
      <c r="D1609" s="73" cm="1">
        <f t="array" ref="D1609">_xlfn.IFS(B1609= "Bi-weekly", 0,  B1609="Weekly", 1, B1609="Fortnightly", 2, B1609="Monthly", 3, B1609="Every 3 Months", 4, B1609="Quarterly", 5, B1609="Annually", 6)</f>
        <v>5</v>
      </c>
    </row>
    <row r="1610" spans="1:4" x14ac:dyDescent="0.2">
      <c r="A1610" t="s">
        <v>151</v>
      </c>
      <c r="B1610" t="s">
        <v>75</v>
      </c>
      <c r="C1610" s="73">
        <f t="shared" si="25"/>
        <v>0</v>
      </c>
      <c r="D1610" s="73" cm="1">
        <f t="array" ref="D1610">_xlfn.IFS(B1610= "Bi-weekly", 0,  B1610="Weekly", 1, B1610="Fortnightly", 2, B1610="Monthly", 3, B1610="Every 3 Months", 4, B1610="Quarterly", 5, B1610="Annually", 6)</f>
        <v>0</v>
      </c>
    </row>
    <row r="1611" spans="1:4" x14ac:dyDescent="0.2">
      <c r="A1611" t="s">
        <v>151</v>
      </c>
      <c r="B1611" t="s">
        <v>87</v>
      </c>
      <c r="C1611" s="73">
        <f t="shared" si="25"/>
        <v>0</v>
      </c>
      <c r="D1611" s="73" cm="1">
        <f t="array" ref="D1611">_xlfn.IFS(B1611= "Bi-weekly", 0,  B1611="Weekly", 1, B1611="Fortnightly", 2, B1611="Monthly", 3, B1611="Every 3 Months", 4, B1611="Quarterly", 5, B1611="Annually", 6)</f>
        <v>3</v>
      </c>
    </row>
    <row r="1612" spans="1:4" x14ac:dyDescent="0.2">
      <c r="A1612" t="s">
        <v>151</v>
      </c>
      <c r="B1612" t="s">
        <v>48</v>
      </c>
      <c r="C1612" s="73">
        <f t="shared" si="25"/>
        <v>0</v>
      </c>
      <c r="D1612" s="73" cm="1">
        <f t="array" ref="D1612">_xlfn.IFS(B1612= "Bi-weekly", 0,  B1612="Weekly", 1, B1612="Fortnightly", 2, B1612="Monthly", 3, B1612="Every 3 Months", 4, B1612="Quarterly", 5, B1612="Annually", 6)</f>
        <v>6</v>
      </c>
    </row>
    <row r="1613" spans="1:4" x14ac:dyDescent="0.2">
      <c r="A1613" t="s">
        <v>151</v>
      </c>
      <c r="B1613" t="s">
        <v>87</v>
      </c>
      <c r="C1613" s="73">
        <f t="shared" si="25"/>
        <v>0</v>
      </c>
      <c r="D1613" s="73" cm="1">
        <f t="array" ref="D1613">_xlfn.IFS(B1613= "Bi-weekly", 0,  B1613="Weekly", 1, B1613="Fortnightly", 2, B1613="Monthly", 3, B1613="Every 3 Months", 4, B1613="Quarterly", 5, B1613="Annually", 6)</f>
        <v>3</v>
      </c>
    </row>
    <row r="1614" spans="1:4" x14ac:dyDescent="0.2">
      <c r="A1614" t="s">
        <v>151</v>
      </c>
      <c r="B1614" t="s">
        <v>87</v>
      </c>
      <c r="C1614" s="73">
        <f t="shared" si="25"/>
        <v>0</v>
      </c>
      <c r="D1614" s="73" cm="1">
        <f t="array" ref="D1614">_xlfn.IFS(B1614= "Bi-weekly", 0,  B1614="Weekly", 1, B1614="Fortnightly", 2, B1614="Monthly", 3, B1614="Every 3 Months", 4, B1614="Quarterly", 5, B1614="Annually", 6)</f>
        <v>3</v>
      </c>
    </row>
    <row r="1615" spans="1:4" x14ac:dyDescent="0.2">
      <c r="A1615" t="s">
        <v>151</v>
      </c>
      <c r="B1615" t="s">
        <v>28</v>
      </c>
      <c r="C1615" s="73">
        <f t="shared" si="25"/>
        <v>0</v>
      </c>
      <c r="D1615" s="73" cm="1">
        <f t="array" ref="D1615">_xlfn.IFS(B1615= "Bi-weekly", 0,  B1615="Weekly", 1, B1615="Fortnightly", 2, B1615="Monthly", 3, B1615="Every 3 Months", 4, B1615="Quarterly", 5, B1615="Annually", 6)</f>
        <v>2</v>
      </c>
    </row>
    <row r="1616" spans="1:4" x14ac:dyDescent="0.2">
      <c r="A1616" t="s">
        <v>151</v>
      </c>
      <c r="B1616" t="s">
        <v>75</v>
      </c>
      <c r="C1616" s="73">
        <f t="shared" si="25"/>
        <v>0</v>
      </c>
      <c r="D1616" s="73" cm="1">
        <f t="array" ref="D1616">_xlfn.IFS(B1616= "Bi-weekly", 0,  B1616="Weekly", 1, B1616="Fortnightly", 2, B1616="Monthly", 3, B1616="Every 3 Months", 4, B1616="Quarterly", 5, B1616="Annually", 6)</f>
        <v>0</v>
      </c>
    </row>
    <row r="1617" spans="1:4" x14ac:dyDescent="0.2">
      <c r="A1617" t="s">
        <v>151</v>
      </c>
      <c r="B1617" t="s">
        <v>75</v>
      </c>
      <c r="C1617" s="73">
        <f t="shared" si="25"/>
        <v>0</v>
      </c>
      <c r="D1617" s="73" cm="1">
        <f t="array" ref="D1617">_xlfn.IFS(B1617= "Bi-weekly", 0,  B1617="Weekly", 1, B1617="Fortnightly", 2, B1617="Monthly", 3, B1617="Every 3 Months", 4, B1617="Quarterly", 5, B1617="Annually", 6)</f>
        <v>0</v>
      </c>
    </row>
    <row r="1618" spans="1:4" x14ac:dyDescent="0.2">
      <c r="A1618" t="s">
        <v>151</v>
      </c>
      <c r="B1618" t="s">
        <v>57</v>
      </c>
      <c r="C1618" s="73">
        <f t="shared" si="25"/>
        <v>0</v>
      </c>
      <c r="D1618" s="73" cm="1">
        <f t="array" ref="D1618">_xlfn.IFS(B1618= "Bi-weekly", 0,  B1618="Weekly", 1, B1618="Fortnightly", 2, B1618="Monthly", 3, B1618="Every 3 Months", 4, B1618="Quarterly", 5, B1618="Annually", 6)</f>
        <v>5</v>
      </c>
    </row>
    <row r="1619" spans="1:4" x14ac:dyDescent="0.2">
      <c r="A1619" t="s">
        <v>151</v>
      </c>
      <c r="B1619" t="s">
        <v>28</v>
      </c>
      <c r="C1619" s="73">
        <f t="shared" si="25"/>
        <v>0</v>
      </c>
      <c r="D1619" s="73" cm="1">
        <f t="array" ref="D1619">_xlfn.IFS(B1619= "Bi-weekly", 0,  B1619="Weekly", 1, B1619="Fortnightly", 2, B1619="Monthly", 3, B1619="Every 3 Months", 4, B1619="Quarterly", 5, B1619="Annually", 6)</f>
        <v>2</v>
      </c>
    </row>
    <row r="1620" spans="1:4" x14ac:dyDescent="0.2">
      <c r="A1620" t="s">
        <v>151</v>
      </c>
      <c r="B1620" t="s">
        <v>57</v>
      </c>
      <c r="C1620" s="73">
        <f t="shared" si="25"/>
        <v>0</v>
      </c>
      <c r="D1620" s="73" cm="1">
        <f t="array" ref="D1620">_xlfn.IFS(B1620= "Bi-weekly", 0,  B1620="Weekly", 1, B1620="Fortnightly", 2, B1620="Monthly", 3, B1620="Every 3 Months", 4, B1620="Quarterly", 5, B1620="Annually", 6)</f>
        <v>5</v>
      </c>
    </row>
    <row r="1621" spans="1:4" x14ac:dyDescent="0.2">
      <c r="A1621" t="s">
        <v>151</v>
      </c>
      <c r="B1621" t="s">
        <v>75</v>
      </c>
      <c r="C1621" s="73">
        <f t="shared" si="25"/>
        <v>0</v>
      </c>
      <c r="D1621" s="73" cm="1">
        <f t="array" ref="D1621">_xlfn.IFS(B1621= "Bi-weekly", 0,  B1621="Weekly", 1, B1621="Fortnightly", 2, B1621="Monthly", 3, B1621="Every 3 Months", 4, B1621="Quarterly", 5, B1621="Annually", 6)</f>
        <v>0</v>
      </c>
    </row>
    <row r="1622" spans="1:4" x14ac:dyDescent="0.2">
      <c r="A1622" t="s">
        <v>151</v>
      </c>
      <c r="B1622" t="s">
        <v>96</v>
      </c>
      <c r="C1622" s="73">
        <f t="shared" si="25"/>
        <v>0</v>
      </c>
      <c r="D1622" s="73" cm="1">
        <f t="array" ref="D1622">_xlfn.IFS(B1622= "Bi-weekly", 0,  B1622="Weekly", 1, B1622="Fortnightly", 2, B1622="Monthly", 3, B1622="Every 3 Months", 4, B1622="Quarterly", 5, B1622="Annually", 6)</f>
        <v>4</v>
      </c>
    </row>
    <row r="1623" spans="1:4" x14ac:dyDescent="0.2">
      <c r="A1623" t="s">
        <v>151</v>
      </c>
      <c r="B1623" t="s">
        <v>28</v>
      </c>
      <c r="C1623" s="73">
        <f t="shared" si="25"/>
        <v>0</v>
      </c>
      <c r="D1623" s="73" cm="1">
        <f t="array" ref="D1623">_xlfn.IFS(B1623= "Bi-weekly", 0,  B1623="Weekly", 1, B1623="Fortnightly", 2, B1623="Monthly", 3, B1623="Every 3 Months", 4, B1623="Quarterly", 5, B1623="Annually", 6)</f>
        <v>2</v>
      </c>
    </row>
    <row r="1624" spans="1:4" x14ac:dyDescent="0.2">
      <c r="A1624" t="s">
        <v>151</v>
      </c>
      <c r="B1624" t="s">
        <v>96</v>
      </c>
      <c r="C1624" s="73">
        <f t="shared" si="25"/>
        <v>0</v>
      </c>
      <c r="D1624" s="73" cm="1">
        <f t="array" ref="D1624">_xlfn.IFS(B1624= "Bi-weekly", 0,  B1624="Weekly", 1, B1624="Fortnightly", 2, B1624="Monthly", 3, B1624="Every 3 Months", 4, B1624="Quarterly", 5, B1624="Annually", 6)</f>
        <v>4</v>
      </c>
    </row>
    <row r="1625" spans="1:4" x14ac:dyDescent="0.2">
      <c r="A1625" t="s">
        <v>151</v>
      </c>
      <c r="B1625" t="s">
        <v>48</v>
      </c>
      <c r="C1625" s="73">
        <f t="shared" si="25"/>
        <v>0</v>
      </c>
      <c r="D1625" s="73" cm="1">
        <f t="array" ref="D1625">_xlfn.IFS(B1625= "Bi-weekly", 0,  B1625="Weekly", 1, B1625="Fortnightly", 2, B1625="Monthly", 3, B1625="Every 3 Months", 4, B1625="Quarterly", 5, B1625="Annually", 6)</f>
        <v>6</v>
      </c>
    </row>
    <row r="1626" spans="1:4" x14ac:dyDescent="0.2">
      <c r="A1626" t="s">
        <v>151</v>
      </c>
      <c r="B1626" t="s">
        <v>96</v>
      </c>
      <c r="C1626" s="73">
        <f t="shared" si="25"/>
        <v>0</v>
      </c>
      <c r="D1626" s="73" cm="1">
        <f t="array" ref="D1626">_xlfn.IFS(B1626= "Bi-weekly", 0,  B1626="Weekly", 1, B1626="Fortnightly", 2, B1626="Monthly", 3, B1626="Every 3 Months", 4, B1626="Quarterly", 5, B1626="Annually", 6)</f>
        <v>4</v>
      </c>
    </row>
    <row r="1627" spans="1:4" x14ac:dyDescent="0.2">
      <c r="A1627" t="s">
        <v>151</v>
      </c>
      <c r="B1627" t="s">
        <v>75</v>
      </c>
      <c r="C1627" s="73">
        <f t="shared" si="25"/>
        <v>0</v>
      </c>
      <c r="D1627" s="73" cm="1">
        <f t="array" ref="D1627">_xlfn.IFS(B1627= "Bi-weekly", 0,  B1627="Weekly", 1, B1627="Fortnightly", 2, B1627="Monthly", 3, B1627="Every 3 Months", 4, B1627="Quarterly", 5, B1627="Annually", 6)</f>
        <v>0</v>
      </c>
    </row>
    <row r="1628" spans="1:4" x14ac:dyDescent="0.2">
      <c r="A1628" t="s">
        <v>151</v>
      </c>
      <c r="B1628" t="s">
        <v>75</v>
      </c>
      <c r="C1628" s="73">
        <f t="shared" si="25"/>
        <v>0</v>
      </c>
      <c r="D1628" s="73" cm="1">
        <f t="array" ref="D1628">_xlfn.IFS(B1628= "Bi-weekly", 0,  B1628="Weekly", 1, B1628="Fortnightly", 2, B1628="Monthly", 3, B1628="Every 3 Months", 4, B1628="Quarterly", 5, B1628="Annually", 6)</f>
        <v>0</v>
      </c>
    </row>
    <row r="1629" spans="1:4" x14ac:dyDescent="0.2">
      <c r="A1629" t="s">
        <v>151</v>
      </c>
      <c r="B1629" t="s">
        <v>48</v>
      </c>
      <c r="C1629" s="73">
        <f t="shared" si="25"/>
        <v>0</v>
      </c>
      <c r="D1629" s="73" cm="1">
        <f t="array" ref="D1629">_xlfn.IFS(B1629= "Bi-weekly", 0,  B1629="Weekly", 1, B1629="Fortnightly", 2, B1629="Monthly", 3, B1629="Every 3 Months", 4, B1629="Quarterly", 5, B1629="Annually", 6)</f>
        <v>6</v>
      </c>
    </row>
    <row r="1630" spans="1:4" x14ac:dyDescent="0.2">
      <c r="A1630" t="s">
        <v>151</v>
      </c>
      <c r="B1630" t="s">
        <v>87</v>
      </c>
      <c r="C1630" s="73">
        <f t="shared" si="25"/>
        <v>0</v>
      </c>
      <c r="D1630" s="73" cm="1">
        <f t="array" ref="D1630">_xlfn.IFS(B1630= "Bi-weekly", 0,  B1630="Weekly", 1, B1630="Fortnightly", 2, B1630="Monthly", 3, B1630="Every 3 Months", 4, B1630="Quarterly", 5, B1630="Annually", 6)</f>
        <v>3</v>
      </c>
    </row>
    <row r="1631" spans="1:4" x14ac:dyDescent="0.2">
      <c r="A1631" t="s">
        <v>151</v>
      </c>
      <c r="B1631" t="s">
        <v>57</v>
      </c>
      <c r="C1631" s="73">
        <f t="shared" si="25"/>
        <v>0</v>
      </c>
      <c r="D1631" s="73" cm="1">
        <f t="array" ref="D1631">_xlfn.IFS(B1631= "Bi-weekly", 0,  B1631="Weekly", 1, B1631="Fortnightly", 2, B1631="Monthly", 3, B1631="Every 3 Months", 4, B1631="Quarterly", 5, B1631="Annually", 6)</f>
        <v>5</v>
      </c>
    </row>
    <row r="1632" spans="1:4" x14ac:dyDescent="0.2">
      <c r="A1632" t="s">
        <v>151</v>
      </c>
      <c r="B1632" t="s">
        <v>96</v>
      </c>
      <c r="C1632" s="73">
        <f t="shared" si="25"/>
        <v>0</v>
      </c>
      <c r="D1632" s="73" cm="1">
        <f t="array" ref="D1632">_xlfn.IFS(B1632= "Bi-weekly", 0,  B1632="Weekly", 1, B1632="Fortnightly", 2, B1632="Monthly", 3, B1632="Every 3 Months", 4, B1632="Quarterly", 5, B1632="Annually", 6)</f>
        <v>4</v>
      </c>
    </row>
    <row r="1633" spans="1:4" x14ac:dyDescent="0.2">
      <c r="A1633" t="s">
        <v>151</v>
      </c>
      <c r="B1633" t="s">
        <v>28</v>
      </c>
      <c r="C1633" s="73">
        <f t="shared" si="25"/>
        <v>0</v>
      </c>
      <c r="D1633" s="73" cm="1">
        <f t="array" ref="D1633">_xlfn.IFS(B1633= "Bi-weekly", 0,  B1633="Weekly", 1, B1633="Fortnightly", 2, B1633="Monthly", 3, B1633="Every 3 Months", 4, B1633="Quarterly", 5, B1633="Annually", 6)</f>
        <v>2</v>
      </c>
    </row>
    <row r="1634" spans="1:4" x14ac:dyDescent="0.2">
      <c r="A1634" t="s">
        <v>151</v>
      </c>
      <c r="B1634" t="s">
        <v>96</v>
      </c>
      <c r="C1634" s="73">
        <f t="shared" si="25"/>
        <v>0</v>
      </c>
      <c r="D1634" s="73" cm="1">
        <f t="array" ref="D1634">_xlfn.IFS(B1634= "Bi-weekly", 0,  B1634="Weekly", 1, B1634="Fortnightly", 2, B1634="Monthly", 3, B1634="Every 3 Months", 4, B1634="Quarterly", 5, B1634="Annually", 6)</f>
        <v>4</v>
      </c>
    </row>
    <row r="1635" spans="1:4" x14ac:dyDescent="0.2">
      <c r="A1635" t="s">
        <v>151</v>
      </c>
      <c r="B1635" t="s">
        <v>75</v>
      </c>
      <c r="C1635" s="73">
        <f t="shared" si="25"/>
        <v>0</v>
      </c>
      <c r="D1635" s="73" cm="1">
        <f t="array" ref="D1635">_xlfn.IFS(B1635= "Bi-weekly", 0,  B1635="Weekly", 1, B1635="Fortnightly", 2, B1635="Monthly", 3, B1635="Every 3 Months", 4, B1635="Quarterly", 5, B1635="Annually", 6)</f>
        <v>0</v>
      </c>
    </row>
    <row r="1636" spans="1:4" x14ac:dyDescent="0.2">
      <c r="A1636" t="s">
        <v>151</v>
      </c>
      <c r="B1636" t="s">
        <v>96</v>
      </c>
      <c r="C1636" s="73">
        <f t="shared" si="25"/>
        <v>0</v>
      </c>
      <c r="D1636" s="73" cm="1">
        <f t="array" ref="D1636">_xlfn.IFS(B1636= "Bi-weekly", 0,  B1636="Weekly", 1, B1636="Fortnightly", 2, B1636="Monthly", 3, B1636="Every 3 Months", 4, B1636="Quarterly", 5, B1636="Annually", 6)</f>
        <v>4</v>
      </c>
    </row>
    <row r="1637" spans="1:4" x14ac:dyDescent="0.2">
      <c r="A1637" t="s">
        <v>151</v>
      </c>
      <c r="B1637" t="s">
        <v>48</v>
      </c>
      <c r="C1637" s="73">
        <f t="shared" si="25"/>
        <v>0</v>
      </c>
      <c r="D1637" s="73" cm="1">
        <f t="array" ref="D1637">_xlfn.IFS(B1637= "Bi-weekly", 0,  B1637="Weekly", 1, B1637="Fortnightly", 2, B1637="Monthly", 3, B1637="Every 3 Months", 4, B1637="Quarterly", 5, B1637="Annually", 6)</f>
        <v>6</v>
      </c>
    </row>
    <row r="1638" spans="1:4" x14ac:dyDescent="0.2">
      <c r="A1638" t="s">
        <v>151</v>
      </c>
      <c r="B1638" t="s">
        <v>28</v>
      </c>
      <c r="C1638" s="73">
        <f t="shared" si="25"/>
        <v>0</v>
      </c>
      <c r="D1638" s="73" cm="1">
        <f t="array" ref="D1638">_xlfn.IFS(B1638= "Bi-weekly", 0,  B1638="Weekly", 1, B1638="Fortnightly", 2, B1638="Monthly", 3, B1638="Every 3 Months", 4, B1638="Quarterly", 5, B1638="Annually", 6)</f>
        <v>2</v>
      </c>
    </row>
    <row r="1639" spans="1:4" x14ac:dyDescent="0.2">
      <c r="A1639" t="s">
        <v>151</v>
      </c>
      <c r="B1639" t="s">
        <v>28</v>
      </c>
      <c r="C1639" s="73">
        <f t="shared" si="25"/>
        <v>0</v>
      </c>
      <c r="D1639" s="73" cm="1">
        <f t="array" ref="D1639">_xlfn.IFS(B1639= "Bi-weekly", 0,  B1639="Weekly", 1, B1639="Fortnightly", 2, B1639="Monthly", 3, B1639="Every 3 Months", 4, B1639="Quarterly", 5, B1639="Annually", 6)</f>
        <v>2</v>
      </c>
    </row>
    <row r="1640" spans="1:4" x14ac:dyDescent="0.2">
      <c r="A1640" t="s">
        <v>151</v>
      </c>
      <c r="B1640" t="s">
        <v>39</v>
      </c>
      <c r="C1640" s="73">
        <f t="shared" si="25"/>
        <v>0</v>
      </c>
      <c r="D1640" s="73" cm="1">
        <f t="array" ref="D1640">_xlfn.IFS(B1640= "Bi-weekly", 0,  B1640="Weekly", 1, B1640="Fortnightly", 2, B1640="Monthly", 3, B1640="Every 3 Months", 4, B1640="Quarterly", 5, B1640="Annually", 6)</f>
        <v>1</v>
      </c>
    </row>
    <row r="1641" spans="1:4" x14ac:dyDescent="0.2">
      <c r="A1641" t="s">
        <v>151</v>
      </c>
      <c r="B1641" t="s">
        <v>48</v>
      </c>
      <c r="C1641" s="73">
        <f t="shared" si="25"/>
        <v>0</v>
      </c>
      <c r="D1641" s="73" cm="1">
        <f t="array" ref="D1641">_xlfn.IFS(B1641= "Bi-weekly", 0,  B1641="Weekly", 1, B1641="Fortnightly", 2, B1641="Monthly", 3, B1641="Every 3 Months", 4, B1641="Quarterly", 5, B1641="Annually", 6)</f>
        <v>6</v>
      </c>
    </row>
    <row r="1642" spans="1:4" x14ac:dyDescent="0.2">
      <c r="A1642" t="s">
        <v>151</v>
      </c>
      <c r="B1642" t="s">
        <v>39</v>
      </c>
      <c r="C1642" s="73">
        <f t="shared" si="25"/>
        <v>0</v>
      </c>
      <c r="D1642" s="73" cm="1">
        <f t="array" ref="D1642">_xlfn.IFS(B1642= "Bi-weekly", 0,  B1642="Weekly", 1, B1642="Fortnightly", 2, B1642="Monthly", 3, B1642="Every 3 Months", 4, B1642="Quarterly", 5, B1642="Annually", 6)</f>
        <v>1</v>
      </c>
    </row>
    <row r="1643" spans="1:4" x14ac:dyDescent="0.2">
      <c r="A1643" t="s">
        <v>151</v>
      </c>
      <c r="B1643" t="s">
        <v>96</v>
      </c>
      <c r="C1643" s="73">
        <f t="shared" si="25"/>
        <v>0</v>
      </c>
      <c r="D1643" s="73" cm="1">
        <f t="array" ref="D1643">_xlfn.IFS(B1643= "Bi-weekly", 0,  B1643="Weekly", 1, B1643="Fortnightly", 2, B1643="Monthly", 3, B1643="Every 3 Months", 4, B1643="Quarterly", 5, B1643="Annually", 6)</f>
        <v>4</v>
      </c>
    </row>
    <row r="1644" spans="1:4" x14ac:dyDescent="0.2">
      <c r="A1644" t="s">
        <v>151</v>
      </c>
      <c r="B1644" t="s">
        <v>28</v>
      </c>
      <c r="C1644" s="73">
        <f t="shared" si="25"/>
        <v>0</v>
      </c>
      <c r="D1644" s="73" cm="1">
        <f t="array" ref="D1644">_xlfn.IFS(B1644= "Bi-weekly", 0,  B1644="Weekly", 1, B1644="Fortnightly", 2, B1644="Monthly", 3, B1644="Every 3 Months", 4, B1644="Quarterly", 5, B1644="Annually", 6)</f>
        <v>2</v>
      </c>
    </row>
    <row r="1645" spans="1:4" x14ac:dyDescent="0.2">
      <c r="A1645" t="s">
        <v>151</v>
      </c>
      <c r="B1645" t="s">
        <v>87</v>
      </c>
      <c r="C1645" s="73">
        <f t="shared" si="25"/>
        <v>0</v>
      </c>
      <c r="D1645" s="73" cm="1">
        <f t="array" ref="D1645">_xlfn.IFS(B1645= "Bi-weekly", 0,  B1645="Weekly", 1, B1645="Fortnightly", 2, B1645="Monthly", 3, B1645="Every 3 Months", 4, B1645="Quarterly", 5, B1645="Annually", 6)</f>
        <v>3</v>
      </c>
    </row>
    <row r="1646" spans="1:4" x14ac:dyDescent="0.2">
      <c r="A1646" t="s">
        <v>151</v>
      </c>
      <c r="B1646" t="s">
        <v>87</v>
      </c>
      <c r="C1646" s="73">
        <f t="shared" si="25"/>
        <v>0</v>
      </c>
      <c r="D1646" s="73" cm="1">
        <f t="array" ref="D1646">_xlfn.IFS(B1646= "Bi-weekly", 0,  B1646="Weekly", 1, B1646="Fortnightly", 2, B1646="Monthly", 3, B1646="Every 3 Months", 4, B1646="Quarterly", 5, B1646="Annually", 6)</f>
        <v>3</v>
      </c>
    </row>
    <row r="1647" spans="1:4" x14ac:dyDescent="0.2">
      <c r="A1647" t="s">
        <v>151</v>
      </c>
      <c r="B1647" t="s">
        <v>96</v>
      </c>
      <c r="C1647" s="73">
        <f t="shared" si="25"/>
        <v>0</v>
      </c>
      <c r="D1647" s="73" cm="1">
        <f t="array" ref="D1647">_xlfn.IFS(B1647= "Bi-weekly", 0,  B1647="Weekly", 1, B1647="Fortnightly", 2, B1647="Monthly", 3, B1647="Every 3 Months", 4, B1647="Quarterly", 5, B1647="Annually", 6)</f>
        <v>4</v>
      </c>
    </row>
    <row r="1648" spans="1:4" x14ac:dyDescent="0.2">
      <c r="A1648" t="s">
        <v>151</v>
      </c>
      <c r="B1648" t="s">
        <v>96</v>
      </c>
      <c r="C1648" s="73">
        <f t="shared" si="25"/>
        <v>0</v>
      </c>
      <c r="D1648" s="73" cm="1">
        <f t="array" ref="D1648">_xlfn.IFS(B1648= "Bi-weekly", 0,  B1648="Weekly", 1, B1648="Fortnightly", 2, B1648="Monthly", 3, B1648="Every 3 Months", 4, B1648="Quarterly", 5, B1648="Annually", 6)</f>
        <v>4</v>
      </c>
    </row>
    <row r="1649" spans="1:4" x14ac:dyDescent="0.2">
      <c r="A1649" t="s">
        <v>151</v>
      </c>
      <c r="B1649" t="s">
        <v>57</v>
      </c>
      <c r="C1649" s="73">
        <f t="shared" si="25"/>
        <v>0</v>
      </c>
      <c r="D1649" s="73" cm="1">
        <f t="array" ref="D1649">_xlfn.IFS(B1649= "Bi-weekly", 0,  B1649="Weekly", 1, B1649="Fortnightly", 2, B1649="Monthly", 3, B1649="Every 3 Months", 4, B1649="Quarterly", 5, B1649="Annually", 6)</f>
        <v>5</v>
      </c>
    </row>
    <row r="1650" spans="1:4" x14ac:dyDescent="0.2">
      <c r="A1650" t="s">
        <v>151</v>
      </c>
      <c r="B1650" t="s">
        <v>87</v>
      </c>
      <c r="C1650" s="73">
        <f t="shared" si="25"/>
        <v>0</v>
      </c>
      <c r="D1650" s="73" cm="1">
        <f t="array" ref="D1650">_xlfn.IFS(B1650= "Bi-weekly", 0,  B1650="Weekly", 1, B1650="Fortnightly", 2, B1650="Monthly", 3, B1650="Every 3 Months", 4, B1650="Quarterly", 5, B1650="Annually", 6)</f>
        <v>3</v>
      </c>
    </row>
    <row r="1651" spans="1:4" x14ac:dyDescent="0.2">
      <c r="A1651" t="s">
        <v>151</v>
      </c>
      <c r="B1651" t="s">
        <v>57</v>
      </c>
      <c r="C1651" s="73">
        <f t="shared" si="25"/>
        <v>0</v>
      </c>
      <c r="D1651" s="73" cm="1">
        <f t="array" ref="D1651">_xlfn.IFS(B1651= "Bi-weekly", 0,  B1651="Weekly", 1, B1651="Fortnightly", 2, B1651="Monthly", 3, B1651="Every 3 Months", 4, B1651="Quarterly", 5, B1651="Annually", 6)</f>
        <v>5</v>
      </c>
    </row>
    <row r="1652" spans="1:4" x14ac:dyDescent="0.2">
      <c r="A1652" t="s">
        <v>151</v>
      </c>
      <c r="B1652" t="s">
        <v>28</v>
      </c>
      <c r="C1652" s="73">
        <f t="shared" si="25"/>
        <v>0</v>
      </c>
      <c r="D1652" s="73" cm="1">
        <f t="array" ref="D1652">_xlfn.IFS(B1652= "Bi-weekly", 0,  B1652="Weekly", 1, B1652="Fortnightly", 2, B1652="Monthly", 3, B1652="Every 3 Months", 4, B1652="Quarterly", 5, B1652="Annually", 6)</f>
        <v>2</v>
      </c>
    </row>
    <row r="1653" spans="1:4" x14ac:dyDescent="0.2">
      <c r="A1653" t="s">
        <v>151</v>
      </c>
      <c r="B1653" t="s">
        <v>87</v>
      </c>
      <c r="C1653" s="73">
        <f t="shared" si="25"/>
        <v>0</v>
      </c>
      <c r="D1653" s="73" cm="1">
        <f t="array" ref="D1653">_xlfn.IFS(B1653= "Bi-weekly", 0,  B1653="Weekly", 1, B1653="Fortnightly", 2, B1653="Monthly", 3, B1653="Every 3 Months", 4, B1653="Quarterly", 5, B1653="Annually", 6)</f>
        <v>3</v>
      </c>
    </row>
    <row r="1654" spans="1:4" x14ac:dyDescent="0.2">
      <c r="A1654" t="s">
        <v>151</v>
      </c>
      <c r="B1654" t="s">
        <v>28</v>
      </c>
      <c r="C1654" s="73">
        <f t="shared" si="25"/>
        <v>0</v>
      </c>
      <c r="D1654" s="73" cm="1">
        <f t="array" ref="D1654">_xlfn.IFS(B1654= "Bi-weekly", 0,  B1654="Weekly", 1, B1654="Fortnightly", 2, B1654="Monthly", 3, B1654="Every 3 Months", 4, B1654="Quarterly", 5, B1654="Annually", 6)</f>
        <v>2</v>
      </c>
    </row>
    <row r="1655" spans="1:4" x14ac:dyDescent="0.2">
      <c r="A1655" t="s">
        <v>151</v>
      </c>
      <c r="B1655" t="s">
        <v>75</v>
      </c>
      <c r="C1655" s="73">
        <f t="shared" si="25"/>
        <v>0</v>
      </c>
      <c r="D1655" s="73" cm="1">
        <f t="array" ref="D1655">_xlfn.IFS(B1655= "Bi-weekly", 0,  B1655="Weekly", 1, B1655="Fortnightly", 2, B1655="Monthly", 3, B1655="Every 3 Months", 4, B1655="Quarterly", 5, B1655="Annually", 6)</f>
        <v>0</v>
      </c>
    </row>
    <row r="1656" spans="1:4" x14ac:dyDescent="0.2">
      <c r="A1656" t="s">
        <v>151</v>
      </c>
      <c r="B1656" t="s">
        <v>57</v>
      </c>
      <c r="C1656" s="73">
        <f t="shared" si="25"/>
        <v>0</v>
      </c>
      <c r="D1656" s="73" cm="1">
        <f t="array" ref="D1656">_xlfn.IFS(B1656= "Bi-weekly", 0,  B1656="Weekly", 1, B1656="Fortnightly", 2, B1656="Monthly", 3, B1656="Every 3 Months", 4, B1656="Quarterly", 5, B1656="Annually", 6)</f>
        <v>5</v>
      </c>
    </row>
    <row r="1657" spans="1:4" x14ac:dyDescent="0.2">
      <c r="A1657" t="s">
        <v>151</v>
      </c>
      <c r="B1657" t="s">
        <v>87</v>
      </c>
      <c r="C1657" s="73">
        <f t="shared" si="25"/>
        <v>0</v>
      </c>
      <c r="D1657" s="73" cm="1">
        <f t="array" ref="D1657">_xlfn.IFS(B1657= "Bi-weekly", 0,  B1657="Weekly", 1, B1657="Fortnightly", 2, B1657="Monthly", 3, B1657="Every 3 Months", 4, B1657="Quarterly", 5, B1657="Annually", 6)</f>
        <v>3</v>
      </c>
    </row>
    <row r="1658" spans="1:4" x14ac:dyDescent="0.2">
      <c r="A1658" t="s">
        <v>151</v>
      </c>
      <c r="B1658" t="s">
        <v>96</v>
      </c>
      <c r="C1658" s="73">
        <f t="shared" si="25"/>
        <v>0</v>
      </c>
      <c r="D1658" s="73" cm="1">
        <f t="array" ref="D1658">_xlfn.IFS(B1658= "Bi-weekly", 0,  B1658="Weekly", 1, B1658="Fortnightly", 2, B1658="Monthly", 3, B1658="Every 3 Months", 4, B1658="Quarterly", 5, B1658="Annually", 6)</f>
        <v>4</v>
      </c>
    </row>
    <row r="1659" spans="1:4" x14ac:dyDescent="0.2">
      <c r="A1659" t="s">
        <v>151</v>
      </c>
      <c r="B1659" t="s">
        <v>75</v>
      </c>
      <c r="C1659" s="73">
        <f t="shared" si="25"/>
        <v>0</v>
      </c>
      <c r="D1659" s="73" cm="1">
        <f t="array" ref="D1659">_xlfn.IFS(B1659= "Bi-weekly", 0,  B1659="Weekly", 1, B1659="Fortnightly", 2, B1659="Monthly", 3, B1659="Every 3 Months", 4, B1659="Quarterly", 5, B1659="Annually", 6)</f>
        <v>0</v>
      </c>
    </row>
    <row r="1660" spans="1:4" x14ac:dyDescent="0.2">
      <c r="A1660" t="s">
        <v>151</v>
      </c>
      <c r="B1660" t="s">
        <v>39</v>
      </c>
      <c r="C1660" s="73">
        <f t="shared" si="25"/>
        <v>0</v>
      </c>
      <c r="D1660" s="73" cm="1">
        <f t="array" ref="D1660">_xlfn.IFS(B1660= "Bi-weekly", 0,  B1660="Weekly", 1, B1660="Fortnightly", 2, B1660="Monthly", 3, B1660="Every 3 Months", 4, B1660="Quarterly", 5, B1660="Annually", 6)</f>
        <v>1</v>
      </c>
    </row>
    <row r="1661" spans="1:4" x14ac:dyDescent="0.2">
      <c r="A1661" t="s">
        <v>151</v>
      </c>
      <c r="B1661" t="s">
        <v>48</v>
      </c>
      <c r="C1661" s="73">
        <f t="shared" si="25"/>
        <v>0</v>
      </c>
      <c r="D1661" s="73" cm="1">
        <f t="array" ref="D1661">_xlfn.IFS(B1661= "Bi-weekly", 0,  B1661="Weekly", 1, B1661="Fortnightly", 2, B1661="Monthly", 3, B1661="Every 3 Months", 4, B1661="Quarterly", 5, B1661="Annually", 6)</f>
        <v>6</v>
      </c>
    </row>
    <row r="1662" spans="1:4" x14ac:dyDescent="0.2">
      <c r="A1662" t="s">
        <v>151</v>
      </c>
      <c r="B1662" t="s">
        <v>87</v>
      </c>
      <c r="C1662" s="73">
        <f t="shared" si="25"/>
        <v>0</v>
      </c>
      <c r="D1662" s="73" cm="1">
        <f t="array" ref="D1662">_xlfn.IFS(B1662= "Bi-weekly", 0,  B1662="Weekly", 1, B1662="Fortnightly", 2, B1662="Monthly", 3, B1662="Every 3 Months", 4, B1662="Quarterly", 5, B1662="Annually", 6)</f>
        <v>3</v>
      </c>
    </row>
    <row r="1663" spans="1:4" x14ac:dyDescent="0.2">
      <c r="A1663" t="s">
        <v>151</v>
      </c>
      <c r="B1663" t="s">
        <v>57</v>
      </c>
      <c r="C1663" s="73">
        <f t="shared" si="25"/>
        <v>0</v>
      </c>
      <c r="D1663" s="73" cm="1">
        <f t="array" ref="D1663">_xlfn.IFS(B1663= "Bi-weekly", 0,  B1663="Weekly", 1, B1663="Fortnightly", 2, B1663="Monthly", 3, B1663="Every 3 Months", 4, B1663="Quarterly", 5, B1663="Annually", 6)</f>
        <v>5</v>
      </c>
    </row>
    <row r="1664" spans="1:4" x14ac:dyDescent="0.2">
      <c r="A1664" t="s">
        <v>151</v>
      </c>
      <c r="B1664" t="s">
        <v>28</v>
      </c>
      <c r="C1664" s="73">
        <f t="shared" si="25"/>
        <v>0</v>
      </c>
      <c r="D1664" s="73" cm="1">
        <f t="array" ref="D1664">_xlfn.IFS(B1664= "Bi-weekly", 0,  B1664="Weekly", 1, B1664="Fortnightly", 2, B1664="Monthly", 3, B1664="Every 3 Months", 4, B1664="Quarterly", 5, B1664="Annually", 6)</f>
        <v>2</v>
      </c>
    </row>
    <row r="1665" spans="1:4" x14ac:dyDescent="0.2">
      <c r="A1665" t="s">
        <v>151</v>
      </c>
      <c r="B1665" t="s">
        <v>75</v>
      </c>
      <c r="C1665" s="73">
        <f t="shared" si="25"/>
        <v>0</v>
      </c>
      <c r="D1665" s="73" cm="1">
        <f t="array" ref="D1665">_xlfn.IFS(B1665= "Bi-weekly", 0,  B1665="Weekly", 1, B1665="Fortnightly", 2, B1665="Monthly", 3, B1665="Every 3 Months", 4, B1665="Quarterly", 5, B1665="Annually", 6)</f>
        <v>0</v>
      </c>
    </row>
    <row r="1666" spans="1:4" x14ac:dyDescent="0.2">
      <c r="A1666" t="s">
        <v>151</v>
      </c>
      <c r="B1666" t="s">
        <v>39</v>
      </c>
      <c r="C1666" s="73">
        <f t="shared" si="25"/>
        <v>0</v>
      </c>
      <c r="D1666" s="73" cm="1">
        <f t="array" ref="D1666">_xlfn.IFS(B1666= "Bi-weekly", 0,  B1666="Weekly", 1, B1666="Fortnightly", 2, B1666="Monthly", 3, B1666="Every 3 Months", 4, B1666="Quarterly", 5, B1666="Annually", 6)</f>
        <v>1</v>
      </c>
    </row>
    <row r="1667" spans="1:4" x14ac:dyDescent="0.2">
      <c r="A1667" t="s">
        <v>151</v>
      </c>
      <c r="B1667" t="s">
        <v>87</v>
      </c>
      <c r="C1667" s="73">
        <f t="shared" ref="C1667:C1730" si="26">IF(A1667 = "Yes", 1,0)</f>
        <v>0</v>
      </c>
      <c r="D1667" s="73" cm="1">
        <f t="array" ref="D1667">_xlfn.IFS(B1667= "Bi-weekly", 0,  B1667="Weekly", 1, B1667="Fortnightly", 2, B1667="Monthly", 3, B1667="Every 3 Months", 4, B1667="Quarterly", 5, B1667="Annually", 6)</f>
        <v>3</v>
      </c>
    </row>
    <row r="1668" spans="1:4" x14ac:dyDescent="0.2">
      <c r="A1668" t="s">
        <v>151</v>
      </c>
      <c r="B1668" t="s">
        <v>48</v>
      </c>
      <c r="C1668" s="73">
        <f t="shared" si="26"/>
        <v>0</v>
      </c>
      <c r="D1668" s="73" cm="1">
        <f t="array" ref="D1668">_xlfn.IFS(B1668= "Bi-weekly", 0,  B1668="Weekly", 1, B1668="Fortnightly", 2, B1668="Monthly", 3, B1668="Every 3 Months", 4, B1668="Quarterly", 5, B1668="Annually", 6)</f>
        <v>6</v>
      </c>
    </row>
    <row r="1669" spans="1:4" x14ac:dyDescent="0.2">
      <c r="A1669" t="s">
        <v>151</v>
      </c>
      <c r="B1669" t="s">
        <v>96</v>
      </c>
      <c r="C1669" s="73">
        <f t="shared" si="26"/>
        <v>0</v>
      </c>
      <c r="D1669" s="73" cm="1">
        <f t="array" ref="D1669">_xlfn.IFS(B1669= "Bi-weekly", 0,  B1669="Weekly", 1, B1669="Fortnightly", 2, B1669="Monthly", 3, B1669="Every 3 Months", 4, B1669="Quarterly", 5, B1669="Annually", 6)</f>
        <v>4</v>
      </c>
    </row>
    <row r="1670" spans="1:4" x14ac:dyDescent="0.2">
      <c r="A1670" t="s">
        <v>151</v>
      </c>
      <c r="B1670" t="s">
        <v>28</v>
      </c>
      <c r="C1670" s="73">
        <f t="shared" si="26"/>
        <v>0</v>
      </c>
      <c r="D1670" s="73" cm="1">
        <f t="array" ref="D1670">_xlfn.IFS(B1670= "Bi-weekly", 0,  B1670="Weekly", 1, B1670="Fortnightly", 2, B1670="Monthly", 3, B1670="Every 3 Months", 4, B1670="Quarterly", 5, B1670="Annually", 6)</f>
        <v>2</v>
      </c>
    </row>
    <row r="1671" spans="1:4" x14ac:dyDescent="0.2">
      <c r="A1671" t="s">
        <v>151</v>
      </c>
      <c r="B1671" t="s">
        <v>57</v>
      </c>
      <c r="C1671" s="73">
        <f t="shared" si="26"/>
        <v>0</v>
      </c>
      <c r="D1671" s="73" cm="1">
        <f t="array" ref="D1671">_xlfn.IFS(B1671= "Bi-weekly", 0,  B1671="Weekly", 1, B1671="Fortnightly", 2, B1671="Monthly", 3, B1671="Every 3 Months", 4, B1671="Quarterly", 5, B1671="Annually", 6)</f>
        <v>5</v>
      </c>
    </row>
    <row r="1672" spans="1:4" x14ac:dyDescent="0.2">
      <c r="A1672" t="s">
        <v>151</v>
      </c>
      <c r="B1672" t="s">
        <v>39</v>
      </c>
      <c r="C1672" s="73">
        <f t="shared" si="26"/>
        <v>0</v>
      </c>
      <c r="D1672" s="73" cm="1">
        <f t="array" ref="D1672">_xlfn.IFS(B1672= "Bi-weekly", 0,  B1672="Weekly", 1, B1672="Fortnightly", 2, B1672="Monthly", 3, B1672="Every 3 Months", 4, B1672="Quarterly", 5, B1672="Annually", 6)</f>
        <v>1</v>
      </c>
    </row>
    <row r="1673" spans="1:4" x14ac:dyDescent="0.2">
      <c r="A1673" t="s">
        <v>151</v>
      </c>
      <c r="B1673" t="s">
        <v>39</v>
      </c>
      <c r="C1673" s="73">
        <f t="shared" si="26"/>
        <v>0</v>
      </c>
      <c r="D1673" s="73" cm="1">
        <f t="array" ref="D1673">_xlfn.IFS(B1673= "Bi-weekly", 0,  B1673="Weekly", 1, B1673="Fortnightly", 2, B1673="Monthly", 3, B1673="Every 3 Months", 4, B1673="Quarterly", 5, B1673="Annually", 6)</f>
        <v>1</v>
      </c>
    </row>
    <row r="1674" spans="1:4" x14ac:dyDescent="0.2">
      <c r="A1674" t="s">
        <v>151</v>
      </c>
      <c r="B1674" t="s">
        <v>57</v>
      </c>
      <c r="C1674" s="73">
        <f t="shared" si="26"/>
        <v>0</v>
      </c>
      <c r="D1674" s="73" cm="1">
        <f t="array" ref="D1674">_xlfn.IFS(B1674= "Bi-weekly", 0,  B1674="Weekly", 1, B1674="Fortnightly", 2, B1674="Monthly", 3, B1674="Every 3 Months", 4, B1674="Quarterly", 5, B1674="Annually", 6)</f>
        <v>5</v>
      </c>
    </row>
    <row r="1675" spans="1:4" x14ac:dyDescent="0.2">
      <c r="A1675" t="s">
        <v>151</v>
      </c>
      <c r="B1675" t="s">
        <v>75</v>
      </c>
      <c r="C1675" s="73">
        <f t="shared" si="26"/>
        <v>0</v>
      </c>
      <c r="D1675" s="73" cm="1">
        <f t="array" ref="D1675">_xlfn.IFS(B1675= "Bi-weekly", 0,  B1675="Weekly", 1, B1675="Fortnightly", 2, B1675="Monthly", 3, B1675="Every 3 Months", 4, B1675="Quarterly", 5, B1675="Annually", 6)</f>
        <v>0</v>
      </c>
    </row>
    <row r="1676" spans="1:4" x14ac:dyDescent="0.2">
      <c r="A1676" t="s">
        <v>151</v>
      </c>
      <c r="B1676" t="s">
        <v>28</v>
      </c>
      <c r="C1676" s="73">
        <f t="shared" si="26"/>
        <v>0</v>
      </c>
      <c r="D1676" s="73" cm="1">
        <f t="array" ref="D1676">_xlfn.IFS(B1676= "Bi-weekly", 0,  B1676="Weekly", 1, B1676="Fortnightly", 2, B1676="Monthly", 3, B1676="Every 3 Months", 4, B1676="Quarterly", 5, B1676="Annually", 6)</f>
        <v>2</v>
      </c>
    </row>
    <row r="1677" spans="1:4" x14ac:dyDescent="0.2">
      <c r="A1677" t="s">
        <v>151</v>
      </c>
      <c r="B1677" t="s">
        <v>48</v>
      </c>
      <c r="C1677" s="73">
        <f t="shared" si="26"/>
        <v>0</v>
      </c>
      <c r="D1677" s="73" cm="1">
        <f t="array" ref="D1677">_xlfn.IFS(B1677= "Bi-weekly", 0,  B1677="Weekly", 1, B1677="Fortnightly", 2, B1677="Monthly", 3, B1677="Every 3 Months", 4, B1677="Quarterly", 5, B1677="Annually", 6)</f>
        <v>6</v>
      </c>
    </row>
    <row r="1678" spans="1:4" x14ac:dyDescent="0.2">
      <c r="A1678" t="s">
        <v>151</v>
      </c>
      <c r="B1678" t="s">
        <v>39</v>
      </c>
      <c r="C1678" s="73">
        <f t="shared" si="26"/>
        <v>0</v>
      </c>
      <c r="D1678" s="73" cm="1">
        <f t="array" ref="D1678">_xlfn.IFS(B1678= "Bi-weekly", 0,  B1678="Weekly", 1, B1678="Fortnightly", 2, B1678="Monthly", 3, B1678="Every 3 Months", 4, B1678="Quarterly", 5, B1678="Annually", 6)</f>
        <v>1</v>
      </c>
    </row>
    <row r="1679" spans="1:4" x14ac:dyDescent="0.2">
      <c r="A1679" t="s">
        <v>151</v>
      </c>
      <c r="B1679" t="s">
        <v>39</v>
      </c>
      <c r="C1679" s="73">
        <f t="shared" si="26"/>
        <v>0</v>
      </c>
      <c r="D1679" s="73" cm="1">
        <f t="array" ref="D1679">_xlfn.IFS(B1679= "Bi-weekly", 0,  B1679="Weekly", 1, B1679="Fortnightly", 2, B1679="Monthly", 3, B1679="Every 3 Months", 4, B1679="Quarterly", 5, B1679="Annually", 6)</f>
        <v>1</v>
      </c>
    </row>
    <row r="1680" spans="1:4" x14ac:dyDescent="0.2">
      <c r="A1680" t="s">
        <v>151</v>
      </c>
      <c r="B1680" t="s">
        <v>28</v>
      </c>
      <c r="C1680" s="73">
        <f t="shared" si="26"/>
        <v>0</v>
      </c>
      <c r="D1680" s="73" cm="1">
        <f t="array" ref="D1680">_xlfn.IFS(B1680= "Bi-weekly", 0,  B1680="Weekly", 1, B1680="Fortnightly", 2, B1680="Monthly", 3, B1680="Every 3 Months", 4, B1680="Quarterly", 5, B1680="Annually", 6)</f>
        <v>2</v>
      </c>
    </row>
    <row r="1681" spans="1:4" x14ac:dyDescent="0.2">
      <c r="A1681" t="s">
        <v>151</v>
      </c>
      <c r="B1681" t="s">
        <v>75</v>
      </c>
      <c r="C1681" s="73">
        <f t="shared" si="26"/>
        <v>0</v>
      </c>
      <c r="D1681" s="73" cm="1">
        <f t="array" ref="D1681">_xlfn.IFS(B1681= "Bi-weekly", 0,  B1681="Weekly", 1, B1681="Fortnightly", 2, B1681="Monthly", 3, B1681="Every 3 Months", 4, B1681="Quarterly", 5, B1681="Annually", 6)</f>
        <v>0</v>
      </c>
    </row>
    <row r="1682" spans="1:4" x14ac:dyDescent="0.2">
      <c r="A1682" t="s">
        <v>151</v>
      </c>
      <c r="B1682" t="s">
        <v>48</v>
      </c>
      <c r="C1682" s="73">
        <f t="shared" si="26"/>
        <v>0</v>
      </c>
      <c r="D1682" s="73" cm="1">
        <f t="array" ref="D1682">_xlfn.IFS(B1682= "Bi-weekly", 0,  B1682="Weekly", 1, B1682="Fortnightly", 2, B1682="Monthly", 3, B1682="Every 3 Months", 4, B1682="Quarterly", 5, B1682="Annually", 6)</f>
        <v>6</v>
      </c>
    </row>
    <row r="1683" spans="1:4" x14ac:dyDescent="0.2">
      <c r="A1683" t="s">
        <v>151</v>
      </c>
      <c r="B1683" t="s">
        <v>75</v>
      </c>
      <c r="C1683" s="73">
        <f t="shared" si="26"/>
        <v>0</v>
      </c>
      <c r="D1683" s="73" cm="1">
        <f t="array" ref="D1683">_xlfn.IFS(B1683= "Bi-weekly", 0,  B1683="Weekly", 1, B1683="Fortnightly", 2, B1683="Monthly", 3, B1683="Every 3 Months", 4, B1683="Quarterly", 5, B1683="Annually", 6)</f>
        <v>0</v>
      </c>
    </row>
    <row r="1684" spans="1:4" x14ac:dyDescent="0.2">
      <c r="A1684" t="s">
        <v>151</v>
      </c>
      <c r="B1684" t="s">
        <v>75</v>
      </c>
      <c r="C1684" s="73">
        <f t="shared" si="26"/>
        <v>0</v>
      </c>
      <c r="D1684" s="73" cm="1">
        <f t="array" ref="D1684">_xlfn.IFS(B1684= "Bi-weekly", 0,  B1684="Weekly", 1, B1684="Fortnightly", 2, B1684="Monthly", 3, B1684="Every 3 Months", 4, B1684="Quarterly", 5, B1684="Annually", 6)</f>
        <v>0</v>
      </c>
    </row>
    <row r="1685" spans="1:4" x14ac:dyDescent="0.2">
      <c r="A1685" t="s">
        <v>151</v>
      </c>
      <c r="B1685" t="s">
        <v>57</v>
      </c>
      <c r="C1685" s="73">
        <f t="shared" si="26"/>
        <v>0</v>
      </c>
      <c r="D1685" s="73" cm="1">
        <f t="array" ref="D1685">_xlfn.IFS(B1685= "Bi-weekly", 0,  B1685="Weekly", 1, B1685="Fortnightly", 2, B1685="Monthly", 3, B1685="Every 3 Months", 4, B1685="Quarterly", 5, B1685="Annually", 6)</f>
        <v>5</v>
      </c>
    </row>
    <row r="1686" spans="1:4" x14ac:dyDescent="0.2">
      <c r="A1686" t="s">
        <v>151</v>
      </c>
      <c r="B1686" t="s">
        <v>39</v>
      </c>
      <c r="C1686" s="73">
        <f t="shared" si="26"/>
        <v>0</v>
      </c>
      <c r="D1686" s="73" cm="1">
        <f t="array" ref="D1686">_xlfn.IFS(B1686= "Bi-weekly", 0,  B1686="Weekly", 1, B1686="Fortnightly", 2, B1686="Monthly", 3, B1686="Every 3 Months", 4, B1686="Quarterly", 5, B1686="Annually", 6)</f>
        <v>1</v>
      </c>
    </row>
    <row r="1687" spans="1:4" x14ac:dyDescent="0.2">
      <c r="A1687" t="s">
        <v>151</v>
      </c>
      <c r="B1687" t="s">
        <v>75</v>
      </c>
      <c r="C1687" s="73">
        <f t="shared" si="26"/>
        <v>0</v>
      </c>
      <c r="D1687" s="73" cm="1">
        <f t="array" ref="D1687">_xlfn.IFS(B1687= "Bi-weekly", 0,  B1687="Weekly", 1, B1687="Fortnightly", 2, B1687="Monthly", 3, B1687="Every 3 Months", 4, B1687="Quarterly", 5, B1687="Annually", 6)</f>
        <v>0</v>
      </c>
    </row>
    <row r="1688" spans="1:4" x14ac:dyDescent="0.2">
      <c r="A1688" t="s">
        <v>151</v>
      </c>
      <c r="B1688" t="s">
        <v>48</v>
      </c>
      <c r="C1688" s="73">
        <f t="shared" si="26"/>
        <v>0</v>
      </c>
      <c r="D1688" s="73" cm="1">
        <f t="array" ref="D1688">_xlfn.IFS(B1688= "Bi-weekly", 0,  B1688="Weekly", 1, B1688="Fortnightly", 2, B1688="Monthly", 3, B1688="Every 3 Months", 4, B1688="Quarterly", 5, B1688="Annually", 6)</f>
        <v>6</v>
      </c>
    </row>
    <row r="1689" spans="1:4" x14ac:dyDescent="0.2">
      <c r="A1689" t="s">
        <v>151</v>
      </c>
      <c r="B1689" t="s">
        <v>48</v>
      </c>
      <c r="C1689" s="73">
        <f t="shared" si="26"/>
        <v>0</v>
      </c>
      <c r="D1689" s="73" cm="1">
        <f t="array" ref="D1689">_xlfn.IFS(B1689= "Bi-weekly", 0,  B1689="Weekly", 1, B1689="Fortnightly", 2, B1689="Monthly", 3, B1689="Every 3 Months", 4, B1689="Quarterly", 5, B1689="Annually", 6)</f>
        <v>6</v>
      </c>
    </row>
    <row r="1690" spans="1:4" x14ac:dyDescent="0.2">
      <c r="A1690" t="s">
        <v>151</v>
      </c>
      <c r="B1690" t="s">
        <v>28</v>
      </c>
      <c r="C1690" s="73">
        <f t="shared" si="26"/>
        <v>0</v>
      </c>
      <c r="D1690" s="73" cm="1">
        <f t="array" ref="D1690">_xlfn.IFS(B1690= "Bi-weekly", 0,  B1690="Weekly", 1, B1690="Fortnightly", 2, B1690="Monthly", 3, B1690="Every 3 Months", 4, B1690="Quarterly", 5, B1690="Annually", 6)</f>
        <v>2</v>
      </c>
    </row>
    <row r="1691" spans="1:4" x14ac:dyDescent="0.2">
      <c r="A1691" t="s">
        <v>151</v>
      </c>
      <c r="B1691" t="s">
        <v>87</v>
      </c>
      <c r="C1691" s="73">
        <f t="shared" si="26"/>
        <v>0</v>
      </c>
      <c r="D1691" s="73" cm="1">
        <f t="array" ref="D1691">_xlfn.IFS(B1691= "Bi-weekly", 0,  B1691="Weekly", 1, B1691="Fortnightly", 2, B1691="Monthly", 3, B1691="Every 3 Months", 4, B1691="Quarterly", 5, B1691="Annually", 6)</f>
        <v>3</v>
      </c>
    </row>
    <row r="1692" spans="1:4" x14ac:dyDescent="0.2">
      <c r="A1692" t="s">
        <v>151</v>
      </c>
      <c r="B1692" t="s">
        <v>48</v>
      </c>
      <c r="C1692" s="73">
        <f t="shared" si="26"/>
        <v>0</v>
      </c>
      <c r="D1692" s="73" cm="1">
        <f t="array" ref="D1692">_xlfn.IFS(B1692= "Bi-weekly", 0,  B1692="Weekly", 1, B1692="Fortnightly", 2, B1692="Monthly", 3, B1692="Every 3 Months", 4, B1692="Quarterly", 5, B1692="Annually", 6)</f>
        <v>6</v>
      </c>
    </row>
    <row r="1693" spans="1:4" x14ac:dyDescent="0.2">
      <c r="A1693" t="s">
        <v>151</v>
      </c>
      <c r="B1693" t="s">
        <v>48</v>
      </c>
      <c r="C1693" s="73">
        <f t="shared" si="26"/>
        <v>0</v>
      </c>
      <c r="D1693" s="73" cm="1">
        <f t="array" ref="D1693">_xlfn.IFS(B1693= "Bi-weekly", 0,  B1693="Weekly", 1, B1693="Fortnightly", 2, B1693="Monthly", 3, B1693="Every 3 Months", 4, B1693="Quarterly", 5, B1693="Annually", 6)</f>
        <v>6</v>
      </c>
    </row>
    <row r="1694" spans="1:4" x14ac:dyDescent="0.2">
      <c r="A1694" t="s">
        <v>151</v>
      </c>
      <c r="B1694" t="s">
        <v>75</v>
      </c>
      <c r="C1694" s="73">
        <f t="shared" si="26"/>
        <v>0</v>
      </c>
      <c r="D1694" s="73" cm="1">
        <f t="array" ref="D1694">_xlfn.IFS(B1694= "Bi-weekly", 0,  B1694="Weekly", 1, B1694="Fortnightly", 2, B1694="Monthly", 3, B1694="Every 3 Months", 4, B1694="Quarterly", 5, B1694="Annually", 6)</f>
        <v>0</v>
      </c>
    </row>
    <row r="1695" spans="1:4" x14ac:dyDescent="0.2">
      <c r="A1695" t="s">
        <v>151</v>
      </c>
      <c r="B1695" t="s">
        <v>28</v>
      </c>
      <c r="C1695" s="73">
        <f t="shared" si="26"/>
        <v>0</v>
      </c>
      <c r="D1695" s="73" cm="1">
        <f t="array" ref="D1695">_xlfn.IFS(B1695= "Bi-weekly", 0,  B1695="Weekly", 1, B1695="Fortnightly", 2, B1695="Monthly", 3, B1695="Every 3 Months", 4, B1695="Quarterly", 5, B1695="Annually", 6)</f>
        <v>2</v>
      </c>
    </row>
    <row r="1696" spans="1:4" x14ac:dyDescent="0.2">
      <c r="A1696" t="s">
        <v>151</v>
      </c>
      <c r="B1696" t="s">
        <v>28</v>
      </c>
      <c r="C1696" s="73">
        <f t="shared" si="26"/>
        <v>0</v>
      </c>
      <c r="D1696" s="73" cm="1">
        <f t="array" ref="D1696">_xlfn.IFS(B1696= "Bi-weekly", 0,  B1696="Weekly", 1, B1696="Fortnightly", 2, B1696="Monthly", 3, B1696="Every 3 Months", 4, B1696="Quarterly", 5, B1696="Annually", 6)</f>
        <v>2</v>
      </c>
    </row>
    <row r="1697" spans="1:4" x14ac:dyDescent="0.2">
      <c r="A1697" t="s">
        <v>151</v>
      </c>
      <c r="B1697" t="s">
        <v>28</v>
      </c>
      <c r="C1697" s="73">
        <f t="shared" si="26"/>
        <v>0</v>
      </c>
      <c r="D1697" s="73" cm="1">
        <f t="array" ref="D1697">_xlfn.IFS(B1697= "Bi-weekly", 0,  B1697="Weekly", 1, B1697="Fortnightly", 2, B1697="Monthly", 3, B1697="Every 3 Months", 4, B1697="Quarterly", 5, B1697="Annually", 6)</f>
        <v>2</v>
      </c>
    </row>
    <row r="1698" spans="1:4" x14ac:dyDescent="0.2">
      <c r="A1698" t="s">
        <v>151</v>
      </c>
      <c r="B1698" t="s">
        <v>75</v>
      </c>
      <c r="C1698" s="73">
        <f t="shared" si="26"/>
        <v>0</v>
      </c>
      <c r="D1698" s="73" cm="1">
        <f t="array" ref="D1698">_xlfn.IFS(B1698= "Bi-weekly", 0,  B1698="Weekly", 1, B1698="Fortnightly", 2, B1698="Monthly", 3, B1698="Every 3 Months", 4, B1698="Quarterly", 5, B1698="Annually", 6)</f>
        <v>0</v>
      </c>
    </row>
    <row r="1699" spans="1:4" x14ac:dyDescent="0.2">
      <c r="A1699" t="s">
        <v>151</v>
      </c>
      <c r="B1699" t="s">
        <v>96</v>
      </c>
      <c r="C1699" s="73">
        <f t="shared" si="26"/>
        <v>0</v>
      </c>
      <c r="D1699" s="73" cm="1">
        <f t="array" ref="D1699">_xlfn.IFS(B1699= "Bi-weekly", 0,  B1699="Weekly", 1, B1699="Fortnightly", 2, B1699="Monthly", 3, B1699="Every 3 Months", 4, B1699="Quarterly", 5, B1699="Annually", 6)</f>
        <v>4</v>
      </c>
    </row>
    <row r="1700" spans="1:4" x14ac:dyDescent="0.2">
      <c r="A1700" t="s">
        <v>151</v>
      </c>
      <c r="B1700" t="s">
        <v>57</v>
      </c>
      <c r="C1700" s="73">
        <f t="shared" si="26"/>
        <v>0</v>
      </c>
      <c r="D1700" s="73" cm="1">
        <f t="array" ref="D1700">_xlfn.IFS(B1700= "Bi-weekly", 0,  B1700="Weekly", 1, B1700="Fortnightly", 2, B1700="Monthly", 3, B1700="Every 3 Months", 4, B1700="Quarterly", 5, B1700="Annually", 6)</f>
        <v>5</v>
      </c>
    </row>
    <row r="1701" spans="1:4" x14ac:dyDescent="0.2">
      <c r="A1701" t="s">
        <v>151</v>
      </c>
      <c r="B1701" t="s">
        <v>48</v>
      </c>
      <c r="C1701" s="73">
        <f t="shared" si="26"/>
        <v>0</v>
      </c>
      <c r="D1701" s="73" cm="1">
        <f t="array" ref="D1701">_xlfn.IFS(B1701= "Bi-weekly", 0,  B1701="Weekly", 1, B1701="Fortnightly", 2, B1701="Monthly", 3, B1701="Every 3 Months", 4, B1701="Quarterly", 5, B1701="Annually", 6)</f>
        <v>6</v>
      </c>
    </row>
    <row r="1702" spans="1:4" x14ac:dyDescent="0.2">
      <c r="A1702" t="s">
        <v>151</v>
      </c>
      <c r="B1702" t="s">
        <v>87</v>
      </c>
      <c r="C1702" s="73">
        <f t="shared" si="26"/>
        <v>0</v>
      </c>
      <c r="D1702" s="73" cm="1">
        <f t="array" ref="D1702">_xlfn.IFS(B1702= "Bi-weekly", 0,  B1702="Weekly", 1, B1702="Fortnightly", 2, B1702="Monthly", 3, B1702="Every 3 Months", 4, B1702="Quarterly", 5, B1702="Annually", 6)</f>
        <v>3</v>
      </c>
    </row>
    <row r="1703" spans="1:4" x14ac:dyDescent="0.2">
      <c r="A1703" t="s">
        <v>151</v>
      </c>
      <c r="B1703" t="s">
        <v>96</v>
      </c>
      <c r="C1703" s="73">
        <f t="shared" si="26"/>
        <v>0</v>
      </c>
      <c r="D1703" s="73" cm="1">
        <f t="array" ref="D1703">_xlfn.IFS(B1703= "Bi-weekly", 0,  B1703="Weekly", 1, B1703="Fortnightly", 2, B1703="Monthly", 3, B1703="Every 3 Months", 4, B1703="Quarterly", 5, B1703="Annually", 6)</f>
        <v>4</v>
      </c>
    </row>
    <row r="1704" spans="1:4" x14ac:dyDescent="0.2">
      <c r="A1704" t="s">
        <v>151</v>
      </c>
      <c r="B1704" t="s">
        <v>39</v>
      </c>
      <c r="C1704" s="73">
        <f t="shared" si="26"/>
        <v>0</v>
      </c>
      <c r="D1704" s="73" cm="1">
        <f t="array" ref="D1704">_xlfn.IFS(B1704= "Bi-weekly", 0,  B1704="Weekly", 1, B1704="Fortnightly", 2, B1704="Monthly", 3, B1704="Every 3 Months", 4, B1704="Quarterly", 5, B1704="Annually", 6)</f>
        <v>1</v>
      </c>
    </row>
    <row r="1705" spans="1:4" x14ac:dyDescent="0.2">
      <c r="A1705" t="s">
        <v>151</v>
      </c>
      <c r="B1705" t="s">
        <v>48</v>
      </c>
      <c r="C1705" s="73">
        <f t="shared" si="26"/>
        <v>0</v>
      </c>
      <c r="D1705" s="73" cm="1">
        <f t="array" ref="D1705">_xlfn.IFS(B1705= "Bi-weekly", 0,  B1705="Weekly", 1, B1705="Fortnightly", 2, B1705="Monthly", 3, B1705="Every 3 Months", 4, B1705="Quarterly", 5, B1705="Annually", 6)</f>
        <v>6</v>
      </c>
    </row>
    <row r="1706" spans="1:4" x14ac:dyDescent="0.2">
      <c r="A1706" t="s">
        <v>151</v>
      </c>
      <c r="B1706" t="s">
        <v>96</v>
      </c>
      <c r="C1706" s="73">
        <f t="shared" si="26"/>
        <v>0</v>
      </c>
      <c r="D1706" s="73" cm="1">
        <f t="array" ref="D1706">_xlfn.IFS(B1706= "Bi-weekly", 0,  B1706="Weekly", 1, B1706="Fortnightly", 2, B1706="Monthly", 3, B1706="Every 3 Months", 4, B1706="Quarterly", 5, B1706="Annually", 6)</f>
        <v>4</v>
      </c>
    </row>
    <row r="1707" spans="1:4" x14ac:dyDescent="0.2">
      <c r="A1707" t="s">
        <v>151</v>
      </c>
      <c r="B1707" t="s">
        <v>75</v>
      </c>
      <c r="C1707" s="73">
        <f t="shared" si="26"/>
        <v>0</v>
      </c>
      <c r="D1707" s="73" cm="1">
        <f t="array" ref="D1707">_xlfn.IFS(B1707= "Bi-weekly", 0,  B1707="Weekly", 1, B1707="Fortnightly", 2, B1707="Monthly", 3, B1707="Every 3 Months", 4, B1707="Quarterly", 5, B1707="Annually", 6)</f>
        <v>0</v>
      </c>
    </row>
    <row r="1708" spans="1:4" x14ac:dyDescent="0.2">
      <c r="A1708" t="s">
        <v>151</v>
      </c>
      <c r="B1708" t="s">
        <v>28</v>
      </c>
      <c r="C1708" s="73">
        <f t="shared" si="26"/>
        <v>0</v>
      </c>
      <c r="D1708" s="73" cm="1">
        <f t="array" ref="D1708">_xlfn.IFS(B1708= "Bi-weekly", 0,  B1708="Weekly", 1, B1708="Fortnightly", 2, B1708="Monthly", 3, B1708="Every 3 Months", 4, B1708="Quarterly", 5, B1708="Annually", 6)</f>
        <v>2</v>
      </c>
    </row>
    <row r="1709" spans="1:4" x14ac:dyDescent="0.2">
      <c r="A1709" t="s">
        <v>151</v>
      </c>
      <c r="B1709" t="s">
        <v>75</v>
      </c>
      <c r="C1709" s="73">
        <f t="shared" si="26"/>
        <v>0</v>
      </c>
      <c r="D1709" s="73" cm="1">
        <f t="array" ref="D1709">_xlfn.IFS(B1709= "Bi-weekly", 0,  B1709="Weekly", 1, B1709="Fortnightly", 2, B1709="Monthly", 3, B1709="Every 3 Months", 4, B1709="Quarterly", 5, B1709="Annually", 6)</f>
        <v>0</v>
      </c>
    </row>
    <row r="1710" spans="1:4" x14ac:dyDescent="0.2">
      <c r="A1710" t="s">
        <v>151</v>
      </c>
      <c r="B1710" t="s">
        <v>57</v>
      </c>
      <c r="C1710" s="73">
        <f t="shared" si="26"/>
        <v>0</v>
      </c>
      <c r="D1710" s="73" cm="1">
        <f t="array" ref="D1710">_xlfn.IFS(B1710= "Bi-weekly", 0,  B1710="Weekly", 1, B1710="Fortnightly", 2, B1710="Monthly", 3, B1710="Every 3 Months", 4, B1710="Quarterly", 5, B1710="Annually", 6)</f>
        <v>5</v>
      </c>
    </row>
    <row r="1711" spans="1:4" x14ac:dyDescent="0.2">
      <c r="A1711" t="s">
        <v>151</v>
      </c>
      <c r="B1711" t="s">
        <v>48</v>
      </c>
      <c r="C1711" s="73">
        <f t="shared" si="26"/>
        <v>0</v>
      </c>
      <c r="D1711" s="73" cm="1">
        <f t="array" ref="D1711">_xlfn.IFS(B1711= "Bi-weekly", 0,  B1711="Weekly", 1, B1711="Fortnightly", 2, B1711="Monthly", 3, B1711="Every 3 Months", 4, B1711="Quarterly", 5, B1711="Annually", 6)</f>
        <v>6</v>
      </c>
    </row>
    <row r="1712" spans="1:4" x14ac:dyDescent="0.2">
      <c r="A1712" t="s">
        <v>151</v>
      </c>
      <c r="B1712" t="s">
        <v>57</v>
      </c>
      <c r="C1712" s="73">
        <f t="shared" si="26"/>
        <v>0</v>
      </c>
      <c r="D1712" s="73" cm="1">
        <f t="array" ref="D1712">_xlfn.IFS(B1712= "Bi-weekly", 0,  B1712="Weekly", 1, B1712="Fortnightly", 2, B1712="Monthly", 3, B1712="Every 3 Months", 4, B1712="Quarterly", 5, B1712="Annually", 6)</f>
        <v>5</v>
      </c>
    </row>
    <row r="1713" spans="1:4" x14ac:dyDescent="0.2">
      <c r="A1713" t="s">
        <v>151</v>
      </c>
      <c r="B1713" t="s">
        <v>87</v>
      </c>
      <c r="C1713" s="73">
        <f t="shared" si="26"/>
        <v>0</v>
      </c>
      <c r="D1713" s="73" cm="1">
        <f t="array" ref="D1713">_xlfn.IFS(B1713= "Bi-weekly", 0,  B1713="Weekly", 1, B1713="Fortnightly", 2, B1713="Monthly", 3, B1713="Every 3 Months", 4, B1713="Quarterly", 5, B1713="Annually", 6)</f>
        <v>3</v>
      </c>
    </row>
    <row r="1714" spans="1:4" x14ac:dyDescent="0.2">
      <c r="A1714" t="s">
        <v>151</v>
      </c>
      <c r="B1714" t="s">
        <v>28</v>
      </c>
      <c r="C1714" s="73">
        <f t="shared" si="26"/>
        <v>0</v>
      </c>
      <c r="D1714" s="73" cm="1">
        <f t="array" ref="D1714">_xlfn.IFS(B1714= "Bi-weekly", 0,  B1714="Weekly", 1, B1714="Fortnightly", 2, B1714="Monthly", 3, B1714="Every 3 Months", 4, B1714="Quarterly", 5, B1714="Annually", 6)</f>
        <v>2</v>
      </c>
    </row>
    <row r="1715" spans="1:4" x14ac:dyDescent="0.2">
      <c r="A1715" t="s">
        <v>151</v>
      </c>
      <c r="B1715" t="s">
        <v>57</v>
      </c>
      <c r="C1715" s="73">
        <f t="shared" si="26"/>
        <v>0</v>
      </c>
      <c r="D1715" s="73" cm="1">
        <f t="array" ref="D1715">_xlfn.IFS(B1715= "Bi-weekly", 0,  B1715="Weekly", 1, B1715="Fortnightly", 2, B1715="Monthly", 3, B1715="Every 3 Months", 4, B1715="Quarterly", 5, B1715="Annually", 6)</f>
        <v>5</v>
      </c>
    </row>
    <row r="1716" spans="1:4" x14ac:dyDescent="0.2">
      <c r="A1716" t="s">
        <v>151</v>
      </c>
      <c r="B1716" t="s">
        <v>87</v>
      </c>
      <c r="C1716" s="73">
        <f t="shared" si="26"/>
        <v>0</v>
      </c>
      <c r="D1716" s="73" cm="1">
        <f t="array" ref="D1716">_xlfn.IFS(B1716= "Bi-weekly", 0,  B1716="Weekly", 1, B1716="Fortnightly", 2, B1716="Monthly", 3, B1716="Every 3 Months", 4, B1716="Quarterly", 5, B1716="Annually", 6)</f>
        <v>3</v>
      </c>
    </row>
    <row r="1717" spans="1:4" x14ac:dyDescent="0.2">
      <c r="A1717" t="s">
        <v>151</v>
      </c>
      <c r="B1717" t="s">
        <v>75</v>
      </c>
      <c r="C1717" s="73">
        <f t="shared" si="26"/>
        <v>0</v>
      </c>
      <c r="D1717" s="73" cm="1">
        <f t="array" ref="D1717">_xlfn.IFS(B1717= "Bi-weekly", 0,  B1717="Weekly", 1, B1717="Fortnightly", 2, B1717="Monthly", 3, B1717="Every 3 Months", 4, B1717="Quarterly", 5, B1717="Annually", 6)</f>
        <v>0</v>
      </c>
    </row>
    <row r="1718" spans="1:4" x14ac:dyDescent="0.2">
      <c r="A1718" t="s">
        <v>151</v>
      </c>
      <c r="B1718" t="s">
        <v>96</v>
      </c>
      <c r="C1718" s="73">
        <f t="shared" si="26"/>
        <v>0</v>
      </c>
      <c r="D1718" s="73" cm="1">
        <f t="array" ref="D1718">_xlfn.IFS(B1718= "Bi-weekly", 0,  B1718="Weekly", 1, B1718="Fortnightly", 2, B1718="Monthly", 3, B1718="Every 3 Months", 4, B1718="Quarterly", 5, B1718="Annually", 6)</f>
        <v>4</v>
      </c>
    </row>
    <row r="1719" spans="1:4" x14ac:dyDescent="0.2">
      <c r="A1719" t="s">
        <v>151</v>
      </c>
      <c r="B1719" t="s">
        <v>75</v>
      </c>
      <c r="C1719" s="73">
        <f t="shared" si="26"/>
        <v>0</v>
      </c>
      <c r="D1719" s="73" cm="1">
        <f t="array" ref="D1719">_xlfn.IFS(B1719= "Bi-weekly", 0,  B1719="Weekly", 1, B1719="Fortnightly", 2, B1719="Monthly", 3, B1719="Every 3 Months", 4, B1719="Quarterly", 5, B1719="Annually", 6)</f>
        <v>0</v>
      </c>
    </row>
    <row r="1720" spans="1:4" x14ac:dyDescent="0.2">
      <c r="A1720" t="s">
        <v>151</v>
      </c>
      <c r="B1720" t="s">
        <v>96</v>
      </c>
      <c r="C1720" s="73">
        <f t="shared" si="26"/>
        <v>0</v>
      </c>
      <c r="D1720" s="73" cm="1">
        <f t="array" ref="D1720">_xlfn.IFS(B1720= "Bi-weekly", 0,  B1720="Weekly", 1, B1720="Fortnightly", 2, B1720="Monthly", 3, B1720="Every 3 Months", 4, B1720="Quarterly", 5, B1720="Annually", 6)</f>
        <v>4</v>
      </c>
    </row>
    <row r="1721" spans="1:4" x14ac:dyDescent="0.2">
      <c r="A1721" t="s">
        <v>151</v>
      </c>
      <c r="B1721" t="s">
        <v>57</v>
      </c>
      <c r="C1721" s="73">
        <f t="shared" si="26"/>
        <v>0</v>
      </c>
      <c r="D1721" s="73" cm="1">
        <f t="array" ref="D1721">_xlfn.IFS(B1721= "Bi-weekly", 0,  B1721="Weekly", 1, B1721="Fortnightly", 2, B1721="Monthly", 3, B1721="Every 3 Months", 4, B1721="Quarterly", 5, B1721="Annually", 6)</f>
        <v>5</v>
      </c>
    </row>
    <row r="1722" spans="1:4" x14ac:dyDescent="0.2">
      <c r="A1722" t="s">
        <v>151</v>
      </c>
      <c r="B1722" t="s">
        <v>75</v>
      </c>
      <c r="C1722" s="73">
        <f t="shared" si="26"/>
        <v>0</v>
      </c>
      <c r="D1722" s="73" cm="1">
        <f t="array" ref="D1722">_xlfn.IFS(B1722= "Bi-weekly", 0,  B1722="Weekly", 1, B1722="Fortnightly", 2, B1722="Monthly", 3, B1722="Every 3 Months", 4, B1722="Quarterly", 5, B1722="Annually", 6)</f>
        <v>0</v>
      </c>
    </row>
    <row r="1723" spans="1:4" x14ac:dyDescent="0.2">
      <c r="A1723" t="s">
        <v>151</v>
      </c>
      <c r="B1723" t="s">
        <v>87</v>
      </c>
      <c r="C1723" s="73">
        <f t="shared" si="26"/>
        <v>0</v>
      </c>
      <c r="D1723" s="73" cm="1">
        <f t="array" ref="D1723">_xlfn.IFS(B1723= "Bi-weekly", 0,  B1723="Weekly", 1, B1723="Fortnightly", 2, B1723="Monthly", 3, B1723="Every 3 Months", 4, B1723="Quarterly", 5, B1723="Annually", 6)</f>
        <v>3</v>
      </c>
    </row>
    <row r="1724" spans="1:4" x14ac:dyDescent="0.2">
      <c r="A1724" t="s">
        <v>151</v>
      </c>
      <c r="B1724" t="s">
        <v>28</v>
      </c>
      <c r="C1724" s="73">
        <f t="shared" si="26"/>
        <v>0</v>
      </c>
      <c r="D1724" s="73" cm="1">
        <f t="array" ref="D1724">_xlfn.IFS(B1724= "Bi-weekly", 0,  B1724="Weekly", 1, B1724="Fortnightly", 2, B1724="Monthly", 3, B1724="Every 3 Months", 4, B1724="Quarterly", 5, B1724="Annually", 6)</f>
        <v>2</v>
      </c>
    </row>
    <row r="1725" spans="1:4" x14ac:dyDescent="0.2">
      <c r="A1725" t="s">
        <v>151</v>
      </c>
      <c r="B1725" t="s">
        <v>48</v>
      </c>
      <c r="C1725" s="73">
        <f t="shared" si="26"/>
        <v>0</v>
      </c>
      <c r="D1725" s="73" cm="1">
        <f t="array" ref="D1725">_xlfn.IFS(B1725= "Bi-weekly", 0,  B1725="Weekly", 1, B1725="Fortnightly", 2, B1725="Monthly", 3, B1725="Every 3 Months", 4, B1725="Quarterly", 5, B1725="Annually", 6)</f>
        <v>6</v>
      </c>
    </row>
    <row r="1726" spans="1:4" x14ac:dyDescent="0.2">
      <c r="A1726" t="s">
        <v>151</v>
      </c>
      <c r="B1726" t="s">
        <v>39</v>
      </c>
      <c r="C1726" s="73">
        <f t="shared" si="26"/>
        <v>0</v>
      </c>
      <c r="D1726" s="73" cm="1">
        <f t="array" ref="D1726">_xlfn.IFS(B1726= "Bi-weekly", 0,  B1726="Weekly", 1, B1726="Fortnightly", 2, B1726="Monthly", 3, B1726="Every 3 Months", 4, B1726="Quarterly", 5, B1726="Annually", 6)</f>
        <v>1</v>
      </c>
    </row>
    <row r="1727" spans="1:4" x14ac:dyDescent="0.2">
      <c r="A1727" t="s">
        <v>151</v>
      </c>
      <c r="B1727" t="s">
        <v>57</v>
      </c>
      <c r="C1727" s="73">
        <f t="shared" si="26"/>
        <v>0</v>
      </c>
      <c r="D1727" s="73" cm="1">
        <f t="array" ref="D1727">_xlfn.IFS(B1727= "Bi-weekly", 0,  B1727="Weekly", 1, B1727="Fortnightly", 2, B1727="Monthly", 3, B1727="Every 3 Months", 4, B1727="Quarterly", 5, B1727="Annually", 6)</f>
        <v>5</v>
      </c>
    </row>
    <row r="1728" spans="1:4" x14ac:dyDescent="0.2">
      <c r="A1728" t="s">
        <v>151</v>
      </c>
      <c r="B1728" t="s">
        <v>39</v>
      </c>
      <c r="C1728" s="73">
        <f t="shared" si="26"/>
        <v>0</v>
      </c>
      <c r="D1728" s="73" cm="1">
        <f t="array" ref="D1728">_xlfn.IFS(B1728= "Bi-weekly", 0,  B1728="Weekly", 1, B1728="Fortnightly", 2, B1728="Monthly", 3, B1728="Every 3 Months", 4, B1728="Quarterly", 5, B1728="Annually", 6)</f>
        <v>1</v>
      </c>
    </row>
    <row r="1729" spans="1:4" x14ac:dyDescent="0.2">
      <c r="A1729" t="s">
        <v>151</v>
      </c>
      <c r="B1729" t="s">
        <v>87</v>
      </c>
      <c r="C1729" s="73">
        <f t="shared" si="26"/>
        <v>0</v>
      </c>
      <c r="D1729" s="73" cm="1">
        <f t="array" ref="D1729">_xlfn.IFS(B1729= "Bi-weekly", 0,  B1729="Weekly", 1, B1729="Fortnightly", 2, B1729="Monthly", 3, B1729="Every 3 Months", 4, B1729="Quarterly", 5, B1729="Annually", 6)</f>
        <v>3</v>
      </c>
    </row>
    <row r="1730" spans="1:4" x14ac:dyDescent="0.2">
      <c r="A1730" t="s">
        <v>151</v>
      </c>
      <c r="B1730" t="s">
        <v>96</v>
      </c>
      <c r="C1730" s="73">
        <f t="shared" si="26"/>
        <v>0</v>
      </c>
      <c r="D1730" s="73" cm="1">
        <f t="array" ref="D1730">_xlfn.IFS(B1730= "Bi-weekly", 0,  B1730="Weekly", 1, B1730="Fortnightly", 2, B1730="Monthly", 3, B1730="Every 3 Months", 4, B1730="Quarterly", 5, B1730="Annually", 6)</f>
        <v>4</v>
      </c>
    </row>
    <row r="1731" spans="1:4" x14ac:dyDescent="0.2">
      <c r="A1731" t="s">
        <v>151</v>
      </c>
      <c r="B1731" t="s">
        <v>28</v>
      </c>
      <c r="C1731" s="73">
        <f t="shared" ref="C1731:C1794" si="27">IF(A1731 = "Yes", 1,0)</f>
        <v>0</v>
      </c>
      <c r="D1731" s="73" cm="1">
        <f t="array" ref="D1731">_xlfn.IFS(B1731= "Bi-weekly", 0,  B1731="Weekly", 1, B1731="Fortnightly", 2, B1731="Monthly", 3, B1731="Every 3 Months", 4, B1731="Quarterly", 5, B1731="Annually", 6)</f>
        <v>2</v>
      </c>
    </row>
    <row r="1732" spans="1:4" x14ac:dyDescent="0.2">
      <c r="A1732" t="s">
        <v>151</v>
      </c>
      <c r="B1732" t="s">
        <v>39</v>
      </c>
      <c r="C1732" s="73">
        <f t="shared" si="27"/>
        <v>0</v>
      </c>
      <c r="D1732" s="73" cm="1">
        <f t="array" ref="D1732">_xlfn.IFS(B1732= "Bi-weekly", 0,  B1732="Weekly", 1, B1732="Fortnightly", 2, B1732="Monthly", 3, B1732="Every 3 Months", 4, B1732="Quarterly", 5, B1732="Annually", 6)</f>
        <v>1</v>
      </c>
    </row>
    <row r="1733" spans="1:4" x14ac:dyDescent="0.2">
      <c r="A1733" t="s">
        <v>151</v>
      </c>
      <c r="B1733" t="s">
        <v>87</v>
      </c>
      <c r="C1733" s="73">
        <f t="shared" si="27"/>
        <v>0</v>
      </c>
      <c r="D1733" s="73" cm="1">
        <f t="array" ref="D1733">_xlfn.IFS(B1733= "Bi-weekly", 0,  B1733="Weekly", 1, B1733="Fortnightly", 2, B1733="Monthly", 3, B1733="Every 3 Months", 4, B1733="Quarterly", 5, B1733="Annually", 6)</f>
        <v>3</v>
      </c>
    </row>
    <row r="1734" spans="1:4" x14ac:dyDescent="0.2">
      <c r="A1734" t="s">
        <v>151</v>
      </c>
      <c r="B1734" t="s">
        <v>96</v>
      </c>
      <c r="C1734" s="73">
        <f t="shared" si="27"/>
        <v>0</v>
      </c>
      <c r="D1734" s="73" cm="1">
        <f t="array" ref="D1734">_xlfn.IFS(B1734= "Bi-weekly", 0,  B1734="Weekly", 1, B1734="Fortnightly", 2, B1734="Monthly", 3, B1734="Every 3 Months", 4, B1734="Quarterly", 5, B1734="Annually", 6)</f>
        <v>4</v>
      </c>
    </row>
    <row r="1735" spans="1:4" x14ac:dyDescent="0.2">
      <c r="A1735" t="s">
        <v>151</v>
      </c>
      <c r="B1735" t="s">
        <v>48</v>
      </c>
      <c r="C1735" s="73">
        <f t="shared" si="27"/>
        <v>0</v>
      </c>
      <c r="D1735" s="73" cm="1">
        <f t="array" ref="D1735">_xlfn.IFS(B1735= "Bi-weekly", 0,  B1735="Weekly", 1, B1735="Fortnightly", 2, B1735="Monthly", 3, B1735="Every 3 Months", 4, B1735="Quarterly", 5, B1735="Annually", 6)</f>
        <v>6</v>
      </c>
    </row>
    <row r="1736" spans="1:4" x14ac:dyDescent="0.2">
      <c r="A1736" t="s">
        <v>151</v>
      </c>
      <c r="B1736" t="s">
        <v>57</v>
      </c>
      <c r="C1736" s="73">
        <f t="shared" si="27"/>
        <v>0</v>
      </c>
      <c r="D1736" s="73" cm="1">
        <f t="array" ref="D1736">_xlfn.IFS(B1736= "Bi-weekly", 0,  B1736="Weekly", 1, B1736="Fortnightly", 2, B1736="Monthly", 3, B1736="Every 3 Months", 4, B1736="Quarterly", 5, B1736="Annually", 6)</f>
        <v>5</v>
      </c>
    </row>
    <row r="1737" spans="1:4" x14ac:dyDescent="0.2">
      <c r="A1737" t="s">
        <v>151</v>
      </c>
      <c r="B1737" t="s">
        <v>48</v>
      </c>
      <c r="C1737" s="73">
        <f t="shared" si="27"/>
        <v>0</v>
      </c>
      <c r="D1737" s="73" cm="1">
        <f t="array" ref="D1737">_xlfn.IFS(B1737= "Bi-weekly", 0,  B1737="Weekly", 1, B1737="Fortnightly", 2, B1737="Monthly", 3, B1737="Every 3 Months", 4, B1737="Quarterly", 5, B1737="Annually", 6)</f>
        <v>6</v>
      </c>
    </row>
    <row r="1738" spans="1:4" x14ac:dyDescent="0.2">
      <c r="A1738" t="s">
        <v>151</v>
      </c>
      <c r="B1738" t="s">
        <v>57</v>
      </c>
      <c r="C1738" s="73">
        <f t="shared" si="27"/>
        <v>0</v>
      </c>
      <c r="D1738" s="73" cm="1">
        <f t="array" ref="D1738">_xlfn.IFS(B1738= "Bi-weekly", 0,  B1738="Weekly", 1, B1738="Fortnightly", 2, B1738="Monthly", 3, B1738="Every 3 Months", 4, B1738="Quarterly", 5, B1738="Annually", 6)</f>
        <v>5</v>
      </c>
    </row>
    <row r="1739" spans="1:4" x14ac:dyDescent="0.2">
      <c r="A1739" t="s">
        <v>151</v>
      </c>
      <c r="B1739" t="s">
        <v>75</v>
      </c>
      <c r="C1739" s="73">
        <f t="shared" si="27"/>
        <v>0</v>
      </c>
      <c r="D1739" s="73" cm="1">
        <f t="array" ref="D1739">_xlfn.IFS(B1739= "Bi-weekly", 0,  B1739="Weekly", 1, B1739="Fortnightly", 2, B1739="Monthly", 3, B1739="Every 3 Months", 4, B1739="Quarterly", 5, B1739="Annually", 6)</f>
        <v>0</v>
      </c>
    </row>
    <row r="1740" spans="1:4" x14ac:dyDescent="0.2">
      <c r="A1740" t="s">
        <v>151</v>
      </c>
      <c r="B1740" t="s">
        <v>39</v>
      </c>
      <c r="C1740" s="73">
        <f t="shared" si="27"/>
        <v>0</v>
      </c>
      <c r="D1740" s="73" cm="1">
        <f t="array" ref="D1740">_xlfn.IFS(B1740= "Bi-weekly", 0,  B1740="Weekly", 1, B1740="Fortnightly", 2, B1740="Monthly", 3, B1740="Every 3 Months", 4, B1740="Quarterly", 5, B1740="Annually", 6)</f>
        <v>1</v>
      </c>
    </row>
    <row r="1741" spans="1:4" x14ac:dyDescent="0.2">
      <c r="A1741" t="s">
        <v>151</v>
      </c>
      <c r="B1741" t="s">
        <v>39</v>
      </c>
      <c r="C1741" s="73">
        <f t="shared" si="27"/>
        <v>0</v>
      </c>
      <c r="D1741" s="73" cm="1">
        <f t="array" ref="D1741">_xlfn.IFS(B1741= "Bi-weekly", 0,  B1741="Weekly", 1, B1741="Fortnightly", 2, B1741="Monthly", 3, B1741="Every 3 Months", 4, B1741="Quarterly", 5, B1741="Annually", 6)</f>
        <v>1</v>
      </c>
    </row>
    <row r="1742" spans="1:4" x14ac:dyDescent="0.2">
      <c r="A1742" t="s">
        <v>151</v>
      </c>
      <c r="B1742" t="s">
        <v>96</v>
      </c>
      <c r="C1742" s="73">
        <f t="shared" si="27"/>
        <v>0</v>
      </c>
      <c r="D1742" s="73" cm="1">
        <f t="array" ref="D1742">_xlfn.IFS(B1742= "Bi-weekly", 0,  B1742="Weekly", 1, B1742="Fortnightly", 2, B1742="Monthly", 3, B1742="Every 3 Months", 4, B1742="Quarterly", 5, B1742="Annually", 6)</f>
        <v>4</v>
      </c>
    </row>
    <row r="1743" spans="1:4" x14ac:dyDescent="0.2">
      <c r="A1743" t="s">
        <v>151</v>
      </c>
      <c r="B1743" t="s">
        <v>87</v>
      </c>
      <c r="C1743" s="73">
        <f t="shared" si="27"/>
        <v>0</v>
      </c>
      <c r="D1743" s="73" cm="1">
        <f t="array" ref="D1743">_xlfn.IFS(B1743= "Bi-weekly", 0,  B1743="Weekly", 1, B1743="Fortnightly", 2, B1743="Monthly", 3, B1743="Every 3 Months", 4, B1743="Quarterly", 5, B1743="Annually", 6)</f>
        <v>3</v>
      </c>
    </row>
    <row r="1744" spans="1:4" x14ac:dyDescent="0.2">
      <c r="A1744" t="s">
        <v>151</v>
      </c>
      <c r="B1744" t="s">
        <v>96</v>
      </c>
      <c r="C1744" s="73">
        <f t="shared" si="27"/>
        <v>0</v>
      </c>
      <c r="D1744" s="73" cm="1">
        <f t="array" ref="D1744">_xlfn.IFS(B1744= "Bi-weekly", 0,  B1744="Weekly", 1, B1744="Fortnightly", 2, B1744="Monthly", 3, B1744="Every 3 Months", 4, B1744="Quarterly", 5, B1744="Annually", 6)</f>
        <v>4</v>
      </c>
    </row>
    <row r="1745" spans="1:4" x14ac:dyDescent="0.2">
      <c r="A1745" t="s">
        <v>151</v>
      </c>
      <c r="B1745" t="s">
        <v>39</v>
      </c>
      <c r="C1745" s="73">
        <f t="shared" si="27"/>
        <v>0</v>
      </c>
      <c r="D1745" s="73" cm="1">
        <f t="array" ref="D1745">_xlfn.IFS(B1745= "Bi-weekly", 0,  B1745="Weekly", 1, B1745="Fortnightly", 2, B1745="Monthly", 3, B1745="Every 3 Months", 4, B1745="Quarterly", 5, B1745="Annually", 6)</f>
        <v>1</v>
      </c>
    </row>
    <row r="1746" spans="1:4" x14ac:dyDescent="0.2">
      <c r="A1746" t="s">
        <v>151</v>
      </c>
      <c r="B1746" t="s">
        <v>39</v>
      </c>
      <c r="C1746" s="73">
        <f t="shared" si="27"/>
        <v>0</v>
      </c>
      <c r="D1746" s="73" cm="1">
        <f t="array" ref="D1746">_xlfn.IFS(B1746= "Bi-weekly", 0,  B1746="Weekly", 1, B1746="Fortnightly", 2, B1746="Monthly", 3, B1746="Every 3 Months", 4, B1746="Quarterly", 5, B1746="Annually", 6)</f>
        <v>1</v>
      </c>
    </row>
    <row r="1747" spans="1:4" x14ac:dyDescent="0.2">
      <c r="A1747" t="s">
        <v>151</v>
      </c>
      <c r="B1747" t="s">
        <v>39</v>
      </c>
      <c r="C1747" s="73">
        <f t="shared" si="27"/>
        <v>0</v>
      </c>
      <c r="D1747" s="73" cm="1">
        <f t="array" ref="D1747">_xlfn.IFS(B1747= "Bi-weekly", 0,  B1747="Weekly", 1, B1747="Fortnightly", 2, B1747="Monthly", 3, B1747="Every 3 Months", 4, B1747="Quarterly", 5, B1747="Annually", 6)</f>
        <v>1</v>
      </c>
    </row>
    <row r="1748" spans="1:4" x14ac:dyDescent="0.2">
      <c r="A1748" t="s">
        <v>151</v>
      </c>
      <c r="B1748" t="s">
        <v>28</v>
      </c>
      <c r="C1748" s="73">
        <f t="shared" si="27"/>
        <v>0</v>
      </c>
      <c r="D1748" s="73" cm="1">
        <f t="array" ref="D1748">_xlfn.IFS(B1748= "Bi-weekly", 0,  B1748="Weekly", 1, B1748="Fortnightly", 2, B1748="Monthly", 3, B1748="Every 3 Months", 4, B1748="Quarterly", 5, B1748="Annually", 6)</f>
        <v>2</v>
      </c>
    </row>
    <row r="1749" spans="1:4" x14ac:dyDescent="0.2">
      <c r="A1749" t="s">
        <v>151</v>
      </c>
      <c r="B1749" t="s">
        <v>57</v>
      </c>
      <c r="C1749" s="73">
        <f t="shared" si="27"/>
        <v>0</v>
      </c>
      <c r="D1749" s="73" cm="1">
        <f t="array" ref="D1749">_xlfn.IFS(B1749= "Bi-weekly", 0,  B1749="Weekly", 1, B1749="Fortnightly", 2, B1749="Monthly", 3, B1749="Every 3 Months", 4, B1749="Quarterly", 5, B1749="Annually", 6)</f>
        <v>5</v>
      </c>
    </row>
    <row r="1750" spans="1:4" x14ac:dyDescent="0.2">
      <c r="A1750" t="s">
        <v>151</v>
      </c>
      <c r="B1750" t="s">
        <v>48</v>
      </c>
      <c r="C1750" s="73">
        <f t="shared" si="27"/>
        <v>0</v>
      </c>
      <c r="D1750" s="73" cm="1">
        <f t="array" ref="D1750">_xlfn.IFS(B1750= "Bi-weekly", 0,  B1750="Weekly", 1, B1750="Fortnightly", 2, B1750="Monthly", 3, B1750="Every 3 Months", 4, B1750="Quarterly", 5, B1750="Annually", 6)</f>
        <v>6</v>
      </c>
    </row>
    <row r="1751" spans="1:4" x14ac:dyDescent="0.2">
      <c r="A1751" t="s">
        <v>151</v>
      </c>
      <c r="B1751" t="s">
        <v>96</v>
      </c>
      <c r="C1751" s="73">
        <f t="shared" si="27"/>
        <v>0</v>
      </c>
      <c r="D1751" s="73" cm="1">
        <f t="array" ref="D1751">_xlfn.IFS(B1751= "Bi-weekly", 0,  B1751="Weekly", 1, B1751="Fortnightly", 2, B1751="Monthly", 3, B1751="Every 3 Months", 4, B1751="Quarterly", 5, B1751="Annually", 6)</f>
        <v>4</v>
      </c>
    </row>
    <row r="1752" spans="1:4" x14ac:dyDescent="0.2">
      <c r="A1752" t="s">
        <v>151</v>
      </c>
      <c r="B1752" t="s">
        <v>96</v>
      </c>
      <c r="C1752" s="73">
        <f t="shared" si="27"/>
        <v>0</v>
      </c>
      <c r="D1752" s="73" cm="1">
        <f t="array" ref="D1752">_xlfn.IFS(B1752= "Bi-weekly", 0,  B1752="Weekly", 1, B1752="Fortnightly", 2, B1752="Monthly", 3, B1752="Every 3 Months", 4, B1752="Quarterly", 5, B1752="Annually", 6)</f>
        <v>4</v>
      </c>
    </row>
    <row r="1753" spans="1:4" x14ac:dyDescent="0.2">
      <c r="A1753" t="s">
        <v>151</v>
      </c>
      <c r="B1753" t="s">
        <v>48</v>
      </c>
      <c r="C1753" s="73">
        <f t="shared" si="27"/>
        <v>0</v>
      </c>
      <c r="D1753" s="73" cm="1">
        <f t="array" ref="D1753">_xlfn.IFS(B1753= "Bi-weekly", 0,  B1753="Weekly", 1, B1753="Fortnightly", 2, B1753="Monthly", 3, B1753="Every 3 Months", 4, B1753="Quarterly", 5, B1753="Annually", 6)</f>
        <v>6</v>
      </c>
    </row>
    <row r="1754" spans="1:4" x14ac:dyDescent="0.2">
      <c r="A1754" t="s">
        <v>151</v>
      </c>
      <c r="B1754" t="s">
        <v>57</v>
      </c>
      <c r="C1754" s="73">
        <f t="shared" si="27"/>
        <v>0</v>
      </c>
      <c r="D1754" s="73" cm="1">
        <f t="array" ref="D1754">_xlfn.IFS(B1754= "Bi-weekly", 0,  B1754="Weekly", 1, B1754="Fortnightly", 2, B1754="Monthly", 3, B1754="Every 3 Months", 4, B1754="Quarterly", 5, B1754="Annually", 6)</f>
        <v>5</v>
      </c>
    </row>
    <row r="1755" spans="1:4" x14ac:dyDescent="0.2">
      <c r="A1755" t="s">
        <v>151</v>
      </c>
      <c r="B1755" t="s">
        <v>28</v>
      </c>
      <c r="C1755" s="73">
        <f t="shared" si="27"/>
        <v>0</v>
      </c>
      <c r="D1755" s="73" cm="1">
        <f t="array" ref="D1755">_xlfn.IFS(B1755= "Bi-weekly", 0,  B1755="Weekly", 1, B1755="Fortnightly", 2, B1755="Monthly", 3, B1755="Every 3 Months", 4, B1755="Quarterly", 5, B1755="Annually", 6)</f>
        <v>2</v>
      </c>
    </row>
    <row r="1756" spans="1:4" x14ac:dyDescent="0.2">
      <c r="A1756" t="s">
        <v>151</v>
      </c>
      <c r="B1756" t="s">
        <v>28</v>
      </c>
      <c r="C1756" s="73">
        <f t="shared" si="27"/>
        <v>0</v>
      </c>
      <c r="D1756" s="73" cm="1">
        <f t="array" ref="D1756">_xlfn.IFS(B1756= "Bi-weekly", 0,  B1756="Weekly", 1, B1756="Fortnightly", 2, B1756="Monthly", 3, B1756="Every 3 Months", 4, B1756="Quarterly", 5, B1756="Annually", 6)</f>
        <v>2</v>
      </c>
    </row>
    <row r="1757" spans="1:4" x14ac:dyDescent="0.2">
      <c r="A1757" t="s">
        <v>151</v>
      </c>
      <c r="B1757" t="s">
        <v>87</v>
      </c>
      <c r="C1757" s="73">
        <f t="shared" si="27"/>
        <v>0</v>
      </c>
      <c r="D1757" s="73" cm="1">
        <f t="array" ref="D1757">_xlfn.IFS(B1757= "Bi-weekly", 0,  B1757="Weekly", 1, B1757="Fortnightly", 2, B1757="Monthly", 3, B1757="Every 3 Months", 4, B1757="Quarterly", 5, B1757="Annually", 6)</f>
        <v>3</v>
      </c>
    </row>
    <row r="1758" spans="1:4" x14ac:dyDescent="0.2">
      <c r="A1758" t="s">
        <v>151</v>
      </c>
      <c r="B1758" t="s">
        <v>39</v>
      </c>
      <c r="C1758" s="73">
        <f t="shared" si="27"/>
        <v>0</v>
      </c>
      <c r="D1758" s="73" cm="1">
        <f t="array" ref="D1758">_xlfn.IFS(B1758= "Bi-weekly", 0,  B1758="Weekly", 1, B1758="Fortnightly", 2, B1758="Monthly", 3, B1758="Every 3 Months", 4, B1758="Quarterly", 5, B1758="Annually", 6)</f>
        <v>1</v>
      </c>
    </row>
    <row r="1759" spans="1:4" x14ac:dyDescent="0.2">
      <c r="A1759" t="s">
        <v>151</v>
      </c>
      <c r="B1759" t="s">
        <v>48</v>
      </c>
      <c r="C1759" s="73">
        <f t="shared" si="27"/>
        <v>0</v>
      </c>
      <c r="D1759" s="73" cm="1">
        <f t="array" ref="D1759">_xlfn.IFS(B1759= "Bi-weekly", 0,  B1759="Weekly", 1, B1759="Fortnightly", 2, B1759="Monthly", 3, B1759="Every 3 Months", 4, B1759="Quarterly", 5, B1759="Annually", 6)</f>
        <v>6</v>
      </c>
    </row>
    <row r="1760" spans="1:4" x14ac:dyDescent="0.2">
      <c r="A1760" t="s">
        <v>151</v>
      </c>
      <c r="B1760" t="s">
        <v>75</v>
      </c>
      <c r="C1760" s="73">
        <f t="shared" si="27"/>
        <v>0</v>
      </c>
      <c r="D1760" s="73" cm="1">
        <f t="array" ref="D1760">_xlfn.IFS(B1760= "Bi-weekly", 0,  B1760="Weekly", 1, B1760="Fortnightly", 2, B1760="Monthly", 3, B1760="Every 3 Months", 4, B1760="Quarterly", 5, B1760="Annually", 6)</f>
        <v>0</v>
      </c>
    </row>
    <row r="1761" spans="1:4" x14ac:dyDescent="0.2">
      <c r="A1761" t="s">
        <v>151</v>
      </c>
      <c r="B1761" t="s">
        <v>39</v>
      </c>
      <c r="C1761" s="73">
        <f t="shared" si="27"/>
        <v>0</v>
      </c>
      <c r="D1761" s="73" cm="1">
        <f t="array" ref="D1761">_xlfn.IFS(B1761= "Bi-weekly", 0,  B1761="Weekly", 1, B1761="Fortnightly", 2, B1761="Monthly", 3, B1761="Every 3 Months", 4, B1761="Quarterly", 5, B1761="Annually", 6)</f>
        <v>1</v>
      </c>
    </row>
    <row r="1762" spans="1:4" x14ac:dyDescent="0.2">
      <c r="A1762" t="s">
        <v>151</v>
      </c>
      <c r="B1762" t="s">
        <v>39</v>
      </c>
      <c r="C1762" s="73">
        <f t="shared" si="27"/>
        <v>0</v>
      </c>
      <c r="D1762" s="73" cm="1">
        <f t="array" ref="D1762">_xlfn.IFS(B1762= "Bi-weekly", 0,  B1762="Weekly", 1, B1762="Fortnightly", 2, B1762="Monthly", 3, B1762="Every 3 Months", 4, B1762="Quarterly", 5, B1762="Annually", 6)</f>
        <v>1</v>
      </c>
    </row>
    <row r="1763" spans="1:4" x14ac:dyDescent="0.2">
      <c r="A1763" t="s">
        <v>151</v>
      </c>
      <c r="B1763" t="s">
        <v>39</v>
      </c>
      <c r="C1763" s="73">
        <f t="shared" si="27"/>
        <v>0</v>
      </c>
      <c r="D1763" s="73" cm="1">
        <f t="array" ref="D1763">_xlfn.IFS(B1763= "Bi-weekly", 0,  B1763="Weekly", 1, B1763="Fortnightly", 2, B1763="Monthly", 3, B1763="Every 3 Months", 4, B1763="Quarterly", 5, B1763="Annually", 6)</f>
        <v>1</v>
      </c>
    </row>
    <row r="1764" spans="1:4" x14ac:dyDescent="0.2">
      <c r="A1764" t="s">
        <v>151</v>
      </c>
      <c r="B1764" t="s">
        <v>28</v>
      </c>
      <c r="C1764" s="73">
        <f t="shared" si="27"/>
        <v>0</v>
      </c>
      <c r="D1764" s="73" cm="1">
        <f t="array" ref="D1764">_xlfn.IFS(B1764= "Bi-weekly", 0,  B1764="Weekly", 1, B1764="Fortnightly", 2, B1764="Monthly", 3, B1764="Every 3 Months", 4, B1764="Quarterly", 5, B1764="Annually", 6)</f>
        <v>2</v>
      </c>
    </row>
    <row r="1765" spans="1:4" x14ac:dyDescent="0.2">
      <c r="A1765" t="s">
        <v>151</v>
      </c>
      <c r="B1765" t="s">
        <v>48</v>
      </c>
      <c r="C1765" s="73">
        <f t="shared" si="27"/>
        <v>0</v>
      </c>
      <c r="D1765" s="73" cm="1">
        <f t="array" ref="D1765">_xlfn.IFS(B1765= "Bi-weekly", 0,  B1765="Weekly", 1, B1765="Fortnightly", 2, B1765="Monthly", 3, B1765="Every 3 Months", 4, B1765="Quarterly", 5, B1765="Annually", 6)</f>
        <v>6</v>
      </c>
    </row>
    <row r="1766" spans="1:4" x14ac:dyDescent="0.2">
      <c r="A1766" t="s">
        <v>151</v>
      </c>
      <c r="B1766" t="s">
        <v>57</v>
      </c>
      <c r="C1766" s="73">
        <f t="shared" si="27"/>
        <v>0</v>
      </c>
      <c r="D1766" s="73" cm="1">
        <f t="array" ref="D1766">_xlfn.IFS(B1766= "Bi-weekly", 0,  B1766="Weekly", 1, B1766="Fortnightly", 2, B1766="Monthly", 3, B1766="Every 3 Months", 4, B1766="Quarterly", 5, B1766="Annually", 6)</f>
        <v>5</v>
      </c>
    </row>
    <row r="1767" spans="1:4" x14ac:dyDescent="0.2">
      <c r="A1767" t="s">
        <v>151</v>
      </c>
      <c r="B1767" t="s">
        <v>57</v>
      </c>
      <c r="C1767" s="73">
        <f t="shared" si="27"/>
        <v>0</v>
      </c>
      <c r="D1767" s="73" cm="1">
        <f t="array" ref="D1767">_xlfn.IFS(B1767= "Bi-weekly", 0,  B1767="Weekly", 1, B1767="Fortnightly", 2, B1767="Monthly", 3, B1767="Every 3 Months", 4, B1767="Quarterly", 5, B1767="Annually", 6)</f>
        <v>5</v>
      </c>
    </row>
    <row r="1768" spans="1:4" x14ac:dyDescent="0.2">
      <c r="A1768" t="s">
        <v>151</v>
      </c>
      <c r="B1768" t="s">
        <v>75</v>
      </c>
      <c r="C1768" s="73">
        <f t="shared" si="27"/>
        <v>0</v>
      </c>
      <c r="D1768" s="73" cm="1">
        <f t="array" ref="D1768">_xlfn.IFS(B1768= "Bi-weekly", 0,  B1768="Weekly", 1, B1768="Fortnightly", 2, B1768="Monthly", 3, B1768="Every 3 Months", 4, B1768="Quarterly", 5, B1768="Annually", 6)</f>
        <v>0</v>
      </c>
    </row>
    <row r="1769" spans="1:4" x14ac:dyDescent="0.2">
      <c r="A1769" t="s">
        <v>151</v>
      </c>
      <c r="B1769" t="s">
        <v>28</v>
      </c>
      <c r="C1769" s="73">
        <f t="shared" si="27"/>
        <v>0</v>
      </c>
      <c r="D1769" s="73" cm="1">
        <f t="array" ref="D1769">_xlfn.IFS(B1769= "Bi-weekly", 0,  B1769="Weekly", 1, B1769="Fortnightly", 2, B1769="Monthly", 3, B1769="Every 3 Months", 4, B1769="Quarterly", 5, B1769="Annually", 6)</f>
        <v>2</v>
      </c>
    </row>
    <row r="1770" spans="1:4" x14ac:dyDescent="0.2">
      <c r="A1770" t="s">
        <v>151</v>
      </c>
      <c r="B1770" t="s">
        <v>96</v>
      </c>
      <c r="C1770" s="73">
        <f t="shared" si="27"/>
        <v>0</v>
      </c>
      <c r="D1770" s="73" cm="1">
        <f t="array" ref="D1770">_xlfn.IFS(B1770= "Bi-weekly", 0,  B1770="Weekly", 1, B1770="Fortnightly", 2, B1770="Monthly", 3, B1770="Every 3 Months", 4, B1770="Quarterly", 5, B1770="Annually", 6)</f>
        <v>4</v>
      </c>
    </row>
    <row r="1771" spans="1:4" x14ac:dyDescent="0.2">
      <c r="A1771" t="s">
        <v>151</v>
      </c>
      <c r="B1771" t="s">
        <v>87</v>
      </c>
      <c r="C1771" s="73">
        <f t="shared" si="27"/>
        <v>0</v>
      </c>
      <c r="D1771" s="73" cm="1">
        <f t="array" ref="D1771">_xlfn.IFS(B1771= "Bi-weekly", 0,  B1771="Weekly", 1, B1771="Fortnightly", 2, B1771="Monthly", 3, B1771="Every 3 Months", 4, B1771="Quarterly", 5, B1771="Annually", 6)</f>
        <v>3</v>
      </c>
    </row>
    <row r="1772" spans="1:4" x14ac:dyDescent="0.2">
      <c r="A1772" t="s">
        <v>151</v>
      </c>
      <c r="B1772" t="s">
        <v>39</v>
      </c>
      <c r="C1772" s="73">
        <f t="shared" si="27"/>
        <v>0</v>
      </c>
      <c r="D1772" s="73" cm="1">
        <f t="array" ref="D1772">_xlfn.IFS(B1772= "Bi-weekly", 0,  B1772="Weekly", 1, B1772="Fortnightly", 2, B1772="Monthly", 3, B1772="Every 3 Months", 4, B1772="Quarterly", 5, B1772="Annually", 6)</f>
        <v>1</v>
      </c>
    </row>
    <row r="1773" spans="1:4" x14ac:dyDescent="0.2">
      <c r="A1773" t="s">
        <v>151</v>
      </c>
      <c r="B1773" t="s">
        <v>48</v>
      </c>
      <c r="C1773" s="73">
        <f t="shared" si="27"/>
        <v>0</v>
      </c>
      <c r="D1773" s="73" cm="1">
        <f t="array" ref="D1773">_xlfn.IFS(B1773= "Bi-weekly", 0,  B1773="Weekly", 1, B1773="Fortnightly", 2, B1773="Monthly", 3, B1773="Every 3 Months", 4, B1773="Quarterly", 5, B1773="Annually", 6)</f>
        <v>6</v>
      </c>
    </row>
    <row r="1774" spans="1:4" x14ac:dyDescent="0.2">
      <c r="A1774" t="s">
        <v>151</v>
      </c>
      <c r="B1774" t="s">
        <v>48</v>
      </c>
      <c r="C1774" s="73">
        <f t="shared" si="27"/>
        <v>0</v>
      </c>
      <c r="D1774" s="73" cm="1">
        <f t="array" ref="D1774">_xlfn.IFS(B1774= "Bi-weekly", 0,  B1774="Weekly", 1, B1774="Fortnightly", 2, B1774="Monthly", 3, B1774="Every 3 Months", 4, B1774="Quarterly", 5, B1774="Annually", 6)</f>
        <v>6</v>
      </c>
    </row>
    <row r="1775" spans="1:4" x14ac:dyDescent="0.2">
      <c r="A1775" t="s">
        <v>151</v>
      </c>
      <c r="B1775" t="s">
        <v>48</v>
      </c>
      <c r="C1775" s="73">
        <f t="shared" si="27"/>
        <v>0</v>
      </c>
      <c r="D1775" s="73" cm="1">
        <f t="array" ref="D1775">_xlfn.IFS(B1775= "Bi-weekly", 0,  B1775="Weekly", 1, B1775="Fortnightly", 2, B1775="Monthly", 3, B1775="Every 3 Months", 4, B1775="Quarterly", 5, B1775="Annually", 6)</f>
        <v>6</v>
      </c>
    </row>
    <row r="1776" spans="1:4" x14ac:dyDescent="0.2">
      <c r="A1776" t="s">
        <v>151</v>
      </c>
      <c r="B1776" t="s">
        <v>39</v>
      </c>
      <c r="C1776" s="73">
        <f t="shared" si="27"/>
        <v>0</v>
      </c>
      <c r="D1776" s="73" cm="1">
        <f t="array" ref="D1776">_xlfn.IFS(B1776= "Bi-weekly", 0,  B1776="Weekly", 1, B1776="Fortnightly", 2, B1776="Monthly", 3, B1776="Every 3 Months", 4, B1776="Quarterly", 5, B1776="Annually", 6)</f>
        <v>1</v>
      </c>
    </row>
    <row r="1777" spans="1:4" x14ac:dyDescent="0.2">
      <c r="A1777" t="s">
        <v>151</v>
      </c>
      <c r="B1777" t="s">
        <v>75</v>
      </c>
      <c r="C1777" s="73">
        <f t="shared" si="27"/>
        <v>0</v>
      </c>
      <c r="D1777" s="73" cm="1">
        <f t="array" ref="D1777">_xlfn.IFS(B1777= "Bi-weekly", 0,  B1777="Weekly", 1, B1777="Fortnightly", 2, B1777="Monthly", 3, B1777="Every 3 Months", 4, B1777="Quarterly", 5, B1777="Annually", 6)</f>
        <v>0</v>
      </c>
    </row>
    <row r="1778" spans="1:4" x14ac:dyDescent="0.2">
      <c r="A1778" t="s">
        <v>151</v>
      </c>
      <c r="B1778" t="s">
        <v>96</v>
      </c>
      <c r="C1778" s="73">
        <f t="shared" si="27"/>
        <v>0</v>
      </c>
      <c r="D1778" s="73" cm="1">
        <f t="array" ref="D1778">_xlfn.IFS(B1778= "Bi-weekly", 0,  B1778="Weekly", 1, B1778="Fortnightly", 2, B1778="Monthly", 3, B1778="Every 3 Months", 4, B1778="Quarterly", 5, B1778="Annually", 6)</f>
        <v>4</v>
      </c>
    </row>
    <row r="1779" spans="1:4" x14ac:dyDescent="0.2">
      <c r="A1779" t="s">
        <v>151</v>
      </c>
      <c r="B1779" t="s">
        <v>28</v>
      </c>
      <c r="C1779" s="73">
        <f t="shared" si="27"/>
        <v>0</v>
      </c>
      <c r="D1779" s="73" cm="1">
        <f t="array" ref="D1779">_xlfn.IFS(B1779= "Bi-weekly", 0,  B1779="Weekly", 1, B1779="Fortnightly", 2, B1779="Monthly", 3, B1779="Every 3 Months", 4, B1779="Quarterly", 5, B1779="Annually", 6)</f>
        <v>2</v>
      </c>
    </row>
    <row r="1780" spans="1:4" x14ac:dyDescent="0.2">
      <c r="A1780" t="s">
        <v>151</v>
      </c>
      <c r="B1780" t="s">
        <v>75</v>
      </c>
      <c r="C1780" s="73">
        <f t="shared" si="27"/>
        <v>0</v>
      </c>
      <c r="D1780" s="73" cm="1">
        <f t="array" ref="D1780">_xlfn.IFS(B1780= "Bi-weekly", 0,  B1780="Weekly", 1, B1780="Fortnightly", 2, B1780="Monthly", 3, B1780="Every 3 Months", 4, B1780="Quarterly", 5, B1780="Annually", 6)</f>
        <v>0</v>
      </c>
    </row>
    <row r="1781" spans="1:4" x14ac:dyDescent="0.2">
      <c r="A1781" t="s">
        <v>151</v>
      </c>
      <c r="B1781" t="s">
        <v>39</v>
      </c>
      <c r="C1781" s="73">
        <f t="shared" si="27"/>
        <v>0</v>
      </c>
      <c r="D1781" s="73" cm="1">
        <f t="array" ref="D1781">_xlfn.IFS(B1781= "Bi-weekly", 0,  B1781="Weekly", 1, B1781="Fortnightly", 2, B1781="Monthly", 3, B1781="Every 3 Months", 4, B1781="Quarterly", 5, B1781="Annually", 6)</f>
        <v>1</v>
      </c>
    </row>
    <row r="1782" spans="1:4" x14ac:dyDescent="0.2">
      <c r="A1782" t="s">
        <v>151</v>
      </c>
      <c r="B1782" t="s">
        <v>39</v>
      </c>
      <c r="C1782" s="73">
        <f t="shared" si="27"/>
        <v>0</v>
      </c>
      <c r="D1782" s="73" cm="1">
        <f t="array" ref="D1782">_xlfn.IFS(B1782= "Bi-weekly", 0,  B1782="Weekly", 1, B1782="Fortnightly", 2, B1782="Monthly", 3, B1782="Every 3 Months", 4, B1782="Quarterly", 5, B1782="Annually", 6)</f>
        <v>1</v>
      </c>
    </row>
    <row r="1783" spans="1:4" x14ac:dyDescent="0.2">
      <c r="A1783" t="s">
        <v>151</v>
      </c>
      <c r="B1783" t="s">
        <v>57</v>
      </c>
      <c r="C1783" s="73">
        <f t="shared" si="27"/>
        <v>0</v>
      </c>
      <c r="D1783" s="73" cm="1">
        <f t="array" ref="D1783">_xlfn.IFS(B1783= "Bi-weekly", 0,  B1783="Weekly", 1, B1783="Fortnightly", 2, B1783="Monthly", 3, B1783="Every 3 Months", 4, B1783="Quarterly", 5, B1783="Annually", 6)</f>
        <v>5</v>
      </c>
    </row>
    <row r="1784" spans="1:4" x14ac:dyDescent="0.2">
      <c r="A1784" t="s">
        <v>151</v>
      </c>
      <c r="B1784" t="s">
        <v>28</v>
      </c>
      <c r="C1784" s="73">
        <f t="shared" si="27"/>
        <v>0</v>
      </c>
      <c r="D1784" s="73" cm="1">
        <f t="array" ref="D1784">_xlfn.IFS(B1784= "Bi-weekly", 0,  B1784="Weekly", 1, B1784="Fortnightly", 2, B1784="Monthly", 3, B1784="Every 3 Months", 4, B1784="Quarterly", 5, B1784="Annually", 6)</f>
        <v>2</v>
      </c>
    </row>
    <row r="1785" spans="1:4" x14ac:dyDescent="0.2">
      <c r="A1785" t="s">
        <v>151</v>
      </c>
      <c r="B1785" t="s">
        <v>87</v>
      </c>
      <c r="C1785" s="73">
        <f t="shared" si="27"/>
        <v>0</v>
      </c>
      <c r="D1785" s="73" cm="1">
        <f t="array" ref="D1785">_xlfn.IFS(B1785= "Bi-weekly", 0,  B1785="Weekly", 1, B1785="Fortnightly", 2, B1785="Monthly", 3, B1785="Every 3 Months", 4, B1785="Quarterly", 5, B1785="Annually", 6)</f>
        <v>3</v>
      </c>
    </row>
    <row r="1786" spans="1:4" x14ac:dyDescent="0.2">
      <c r="A1786" t="s">
        <v>151</v>
      </c>
      <c r="B1786" t="s">
        <v>57</v>
      </c>
      <c r="C1786" s="73">
        <f t="shared" si="27"/>
        <v>0</v>
      </c>
      <c r="D1786" s="73" cm="1">
        <f t="array" ref="D1786">_xlfn.IFS(B1786= "Bi-weekly", 0,  B1786="Weekly", 1, B1786="Fortnightly", 2, B1786="Monthly", 3, B1786="Every 3 Months", 4, B1786="Quarterly", 5, B1786="Annually", 6)</f>
        <v>5</v>
      </c>
    </row>
    <row r="1787" spans="1:4" x14ac:dyDescent="0.2">
      <c r="A1787" t="s">
        <v>151</v>
      </c>
      <c r="B1787" t="s">
        <v>87</v>
      </c>
      <c r="C1787" s="73">
        <f t="shared" si="27"/>
        <v>0</v>
      </c>
      <c r="D1787" s="73" cm="1">
        <f t="array" ref="D1787">_xlfn.IFS(B1787= "Bi-weekly", 0,  B1787="Weekly", 1, B1787="Fortnightly", 2, B1787="Monthly", 3, B1787="Every 3 Months", 4, B1787="Quarterly", 5, B1787="Annually", 6)</f>
        <v>3</v>
      </c>
    </row>
    <row r="1788" spans="1:4" x14ac:dyDescent="0.2">
      <c r="A1788" t="s">
        <v>151</v>
      </c>
      <c r="B1788" t="s">
        <v>87</v>
      </c>
      <c r="C1788" s="73">
        <f t="shared" si="27"/>
        <v>0</v>
      </c>
      <c r="D1788" s="73" cm="1">
        <f t="array" ref="D1788">_xlfn.IFS(B1788= "Bi-weekly", 0,  B1788="Weekly", 1, B1788="Fortnightly", 2, B1788="Monthly", 3, B1788="Every 3 Months", 4, B1788="Quarterly", 5, B1788="Annually", 6)</f>
        <v>3</v>
      </c>
    </row>
    <row r="1789" spans="1:4" x14ac:dyDescent="0.2">
      <c r="A1789" t="s">
        <v>151</v>
      </c>
      <c r="B1789" t="s">
        <v>57</v>
      </c>
      <c r="C1789" s="73">
        <f t="shared" si="27"/>
        <v>0</v>
      </c>
      <c r="D1789" s="73" cm="1">
        <f t="array" ref="D1789">_xlfn.IFS(B1789= "Bi-weekly", 0,  B1789="Weekly", 1, B1789="Fortnightly", 2, B1789="Monthly", 3, B1789="Every 3 Months", 4, B1789="Quarterly", 5, B1789="Annually", 6)</f>
        <v>5</v>
      </c>
    </row>
    <row r="1790" spans="1:4" x14ac:dyDescent="0.2">
      <c r="A1790" t="s">
        <v>151</v>
      </c>
      <c r="B1790" t="s">
        <v>75</v>
      </c>
      <c r="C1790" s="73">
        <f t="shared" si="27"/>
        <v>0</v>
      </c>
      <c r="D1790" s="73" cm="1">
        <f t="array" ref="D1790">_xlfn.IFS(B1790= "Bi-weekly", 0,  B1790="Weekly", 1, B1790="Fortnightly", 2, B1790="Monthly", 3, B1790="Every 3 Months", 4, B1790="Quarterly", 5, B1790="Annually", 6)</f>
        <v>0</v>
      </c>
    </row>
    <row r="1791" spans="1:4" x14ac:dyDescent="0.2">
      <c r="A1791" t="s">
        <v>151</v>
      </c>
      <c r="B1791" t="s">
        <v>57</v>
      </c>
      <c r="C1791" s="73">
        <f t="shared" si="27"/>
        <v>0</v>
      </c>
      <c r="D1791" s="73" cm="1">
        <f t="array" ref="D1791">_xlfn.IFS(B1791= "Bi-weekly", 0,  B1791="Weekly", 1, B1791="Fortnightly", 2, B1791="Monthly", 3, B1791="Every 3 Months", 4, B1791="Quarterly", 5, B1791="Annually", 6)</f>
        <v>5</v>
      </c>
    </row>
    <row r="1792" spans="1:4" x14ac:dyDescent="0.2">
      <c r="A1792" t="s">
        <v>151</v>
      </c>
      <c r="B1792" t="s">
        <v>75</v>
      </c>
      <c r="C1792" s="73">
        <f t="shared" si="27"/>
        <v>0</v>
      </c>
      <c r="D1792" s="73" cm="1">
        <f t="array" ref="D1792">_xlfn.IFS(B1792= "Bi-weekly", 0,  B1792="Weekly", 1, B1792="Fortnightly", 2, B1792="Monthly", 3, B1792="Every 3 Months", 4, B1792="Quarterly", 5, B1792="Annually", 6)</f>
        <v>0</v>
      </c>
    </row>
    <row r="1793" spans="1:4" x14ac:dyDescent="0.2">
      <c r="A1793" t="s">
        <v>151</v>
      </c>
      <c r="B1793" t="s">
        <v>48</v>
      </c>
      <c r="C1793" s="73">
        <f t="shared" si="27"/>
        <v>0</v>
      </c>
      <c r="D1793" s="73" cm="1">
        <f t="array" ref="D1793">_xlfn.IFS(B1793= "Bi-weekly", 0,  B1793="Weekly", 1, B1793="Fortnightly", 2, B1793="Monthly", 3, B1793="Every 3 Months", 4, B1793="Quarterly", 5, B1793="Annually", 6)</f>
        <v>6</v>
      </c>
    </row>
    <row r="1794" spans="1:4" x14ac:dyDescent="0.2">
      <c r="A1794" t="s">
        <v>151</v>
      </c>
      <c r="B1794" t="s">
        <v>96</v>
      </c>
      <c r="C1794" s="73">
        <f t="shared" si="27"/>
        <v>0</v>
      </c>
      <c r="D1794" s="73" cm="1">
        <f t="array" ref="D1794">_xlfn.IFS(B1794= "Bi-weekly", 0,  B1794="Weekly", 1, B1794="Fortnightly", 2, B1794="Monthly", 3, B1794="Every 3 Months", 4, B1794="Quarterly", 5, B1794="Annually", 6)</f>
        <v>4</v>
      </c>
    </row>
    <row r="1795" spans="1:4" x14ac:dyDescent="0.2">
      <c r="A1795" t="s">
        <v>151</v>
      </c>
      <c r="B1795" t="s">
        <v>96</v>
      </c>
      <c r="C1795" s="73">
        <f t="shared" ref="C1795:C1858" si="28">IF(A1795 = "Yes", 1,0)</f>
        <v>0</v>
      </c>
      <c r="D1795" s="73" cm="1">
        <f t="array" ref="D1795">_xlfn.IFS(B1795= "Bi-weekly", 0,  B1795="Weekly", 1, B1795="Fortnightly", 2, B1795="Monthly", 3, B1795="Every 3 Months", 4, B1795="Quarterly", 5, B1795="Annually", 6)</f>
        <v>4</v>
      </c>
    </row>
    <row r="1796" spans="1:4" x14ac:dyDescent="0.2">
      <c r="A1796" t="s">
        <v>151</v>
      </c>
      <c r="B1796" t="s">
        <v>28</v>
      </c>
      <c r="C1796" s="73">
        <f t="shared" si="28"/>
        <v>0</v>
      </c>
      <c r="D1796" s="73" cm="1">
        <f t="array" ref="D1796">_xlfn.IFS(B1796= "Bi-weekly", 0,  B1796="Weekly", 1, B1796="Fortnightly", 2, B1796="Monthly", 3, B1796="Every 3 Months", 4, B1796="Quarterly", 5, B1796="Annually", 6)</f>
        <v>2</v>
      </c>
    </row>
    <row r="1797" spans="1:4" x14ac:dyDescent="0.2">
      <c r="A1797" t="s">
        <v>151</v>
      </c>
      <c r="B1797" t="s">
        <v>28</v>
      </c>
      <c r="C1797" s="73">
        <f t="shared" si="28"/>
        <v>0</v>
      </c>
      <c r="D1797" s="73" cm="1">
        <f t="array" ref="D1797">_xlfn.IFS(B1797= "Bi-weekly", 0,  B1797="Weekly", 1, B1797="Fortnightly", 2, B1797="Monthly", 3, B1797="Every 3 Months", 4, B1797="Quarterly", 5, B1797="Annually", 6)</f>
        <v>2</v>
      </c>
    </row>
    <row r="1798" spans="1:4" x14ac:dyDescent="0.2">
      <c r="A1798" t="s">
        <v>151</v>
      </c>
      <c r="B1798" t="s">
        <v>39</v>
      </c>
      <c r="C1798" s="73">
        <f t="shared" si="28"/>
        <v>0</v>
      </c>
      <c r="D1798" s="73" cm="1">
        <f t="array" ref="D1798">_xlfn.IFS(B1798= "Bi-weekly", 0,  B1798="Weekly", 1, B1798="Fortnightly", 2, B1798="Monthly", 3, B1798="Every 3 Months", 4, B1798="Quarterly", 5, B1798="Annually", 6)</f>
        <v>1</v>
      </c>
    </row>
    <row r="1799" spans="1:4" x14ac:dyDescent="0.2">
      <c r="A1799" t="s">
        <v>151</v>
      </c>
      <c r="B1799" t="s">
        <v>39</v>
      </c>
      <c r="C1799" s="73">
        <f t="shared" si="28"/>
        <v>0</v>
      </c>
      <c r="D1799" s="73" cm="1">
        <f t="array" ref="D1799">_xlfn.IFS(B1799= "Bi-weekly", 0,  B1799="Weekly", 1, B1799="Fortnightly", 2, B1799="Monthly", 3, B1799="Every 3 Months", 4, B1799="Quarterly", 5, B1799="Annually", 6)</f>
        <v>1</v>
      </c>
    </row>
    <row r="1800" spans="1:4" x14ac:dyDescent="0.2">
      <c r="A1800" t="s">
        <v>151</v>
      </c>
      <c r="B1800" t="s">
        <v>39</v>
      </c>
      <c r="C1800" s="73">
        <f t="shared" si="28"/>
        <v>0</v>
      </c>
      <c r="D1800" s="73" cm="1">
        <f t="array" ref="D1800">_xlfn.IFS(B1800= "Bi-weekly", 0,  B1800="Weekly", 1, B1800="Fortnightly", 2, B1800="Monthly", 3, B1800="Every 3 Months", 4, B1800="Quarterly", 5, B1800="Annually", 6)</f>
        <v>1</v>
      </c>
    </row>
    <row r="1801" spans="1:4" x14ac:dyDescent="0.2">
      <c r="A1801" t="s">
        <v>151</v>
      </c>
      <c r="B1801" t="s">
        <v>39</v>
      </c>
      <c r="C1801" s="73">
        <f t="shared" si="28"/>
        <v>0</v>
      </c>
      <c r="D1801" s="73" cm="1">
        <f t="array" ref="D1801">_xlfn.IFS(B1801= "Bi-weekly", 0,  B1801="Weekly", 1, B1801="Fortnightly", 2, B1801="Monthly", 3, B1801="Every 3 Months", 4, B1801="Quarterly", 5, B1801="Annually", 6)</f>
        <v>1</v>
      </c>
    </row>
    <row r="1802" spans="1:4" x14ac:dyDescent="0.2">
      <c r="A1802" t="s">
        <v>151</v>
      </c>
      <c r="B1802" t="s">
        <v>39</v>
      </c>
      <c r="C1802" s="73">
        <f t="shared" si="28"/>
        <v>0</v>
      </c>
      <c r="D1802" s="73" cm="1">
        <f t="array" ref="D1802">_xlfn.IFS(B1802= "Bi-weekly", 0,  B1802="Weekly", 1, B1802="Fortnightly", 2, B1802="Monthly", 3, B1802="Every 3 Months", 4, B1802="Quarterly", 5, B1802="Annually", 6)</f>
        <v>1</v>
      </c>
    </row>
    <row r="1803" spans="1:4" x14ac:dyDescent="0.2">
      <c r="A1803" t="s">
        <v>151</v>
      </c>
      <c r="B1803" t="s">
        <v>28</v>
      </c>
      <c r="C1803" s="73">
        <f t="shared" si="28"/>
        <v>0</v>
      </c>
      <c r="D1803" s="73" cm="1">
        <f t="array" ref="D1803">_xlfn.IFS(B1803= "Bi-weekly", 0,  B1803="Weekly", 1, B1803="Fortnightly", 2, B1803="Monthly", 3, B1803="Every 3 Months", 4, B1803="Quarterly", 5, B1803="Annually", 6)</f>
        <v>2</v>
      </c>
    </row>
    <row r="1804" spans="1:4" x14ac:dyDescent="0.2">
      <c r="A1804" t="s">
        <v>151</v>
      </c>
      <c r="B1804" t="s">
        <v>75</v>
      </c>
      <c r="C1804" s="73">
        <f t="shared" si="28"/>
        <v>0</v>
      </c>
      <c r="D1804" s="73" cm="1">
        <f t="array" ref="D1804">_xlfn.IFS(B1804= "Bi-weekly", 0,  B1804="Weekly", 1, B1804="Fortnightly", 2, B1804="Monthly", 3, B1804="Every 3 Months", 4, B1804="Quarterly", 5, B1804="Annually", 6)</f>
        <v>0</v>
      </c>
    </row>
    <row r="1805" spans="1:4" x14ac:dyDescent="0.2">
      <c r="A1805" t="s">
        <v>151</v>
      </c>
      <c r="B1805" t="s">
        <v>28</v>
      </c>
      <c r="C1805" s="73">
        <f t="shared" si="28"/>
        <v>0</v>
      </c>
      <c r="D1805" s="73" cm="1">
        <f t="array" ref="D1805">_xlfn.IFS(B1805= "Bi-weekly", 0,  B1805="Weekly", 1, B1805="Fortnightly", 2, B1805="Monthly", 3, B1805="Every 3 Months", 4, B1805="Quarterly", 5, B1805="Annually", 6)</f>
        <v>2</v>
      </c>
    </row>
    <row r="1806" spans="1:4" x14ac:dyDescent="0.2">
      <c r="A1806" t="s">
        <v>151</v>
      </c>
      <c r="B1806" t="s">
        <v>39</v>
      </c>
      <c r="C1806" s="73">
        <f t="shared" si="28"/>
        <v>0</v>
      </c>
      <c r="D1806" s="73" cm="1">
        <f t="array" ref="D1806">_xlfn.IFS(B1806= "Bi-weekly", 0,  B1806="Weekly", 1, B1806="Fortnightly", 2, B1806="Monthly", 3, B1806="Every 3 Months", 4, B1806="Quarterly", 5, B1806="Annually", 6)</f>
        <v>1</v>
      </c>
    </row>
    <row r="1807" spans="1:4" x14ac:dyDescent="0.2">
      <c r="A1807" t="s">
        <v>151</v>
      </c>
      <c r="B1807" t="s">
        <v>39</v>
      </c>
      <c r="C1807" s="73">
        <f t="shared" si="28"/>
        <v>0</v>
      </c>
      <c r="D1807" s="73" cm="1">
        <f t="array" ref="D1807">_xlfn.IFS(B1807= "Bi-weekly", 0,  B1807="Weekly", 1, B1807="Fortnightly", 2, B1807="Monthly", 3, B1807="Every 3 Months", 4, B1807="Quarterly", 5, B1807="Annually", 6)</f>
        <v>1</v>
      </c>
    </row>
    <row r="1808" spans="1:4" x14ac:dyDescent="0.2">
      <c r="A1808" t="s">
        <v>151</v>
      </c>
      <c r="B1808" t="s">
        <v>48</v>
      </c>
      <c r="C1808" s="73">
        <f t="shared" si="28"/>
        <v>0</v>
      </c>
      <c r="D1808" s="73" cm="1">
        <f t="array" ref="D1808">_xlfn.IFS(B1808= "Bi-weekly", 0,  B1808="Weekly", 1, B1808="Fortnightly", 2, B1808="Monthly", 3, B1808="Every 3 Months", 4, B1808="Quarterly", 5, B1808="Annually", 6)</f>
        <v>6</v>
      </c>
    </row>
    <row r="1809" spans="1:4" x14ac:dyDescent="0.2">
      <c r="A1809" t="s">
        <v>151</v>
      </c>
      <c r="B1809" t="s">
        <v>28</v>
      </c>
      <c r="C1809" s="73">
        <f t="shared" si="28"/>
        <v>0</v>
      </c>
      <c r="D1809" s="73" cm="1">
        <f t="array" ref="D1809">_xlfn.IFS(B1809= "Bi-weekly", 0,  B1809="Weekly", 1, B1809="Fortnightly", 2, B1809="Monthly", 3, B1809="Every 3 Months", 4, B1809="Quarterly", 5, B1809="Annually", 6)</f>
        <v>2</v>
      </c>
    </row>
    <row r="1810" spans="1:4" x14ac:dyDescent="0.2">
      <c r="A1810" t="s">
        <v>151</v>
      </c>
      <c r="B1810" t="s">
        <v>87</v>
      </c>
      <c r="C1810" s="73">
        <f t="shared" si="28"/>
        <v>0</v>
      </c>
      <c r="D1810" s="73" cm="1">
        <f t="array" ref="D1810">_xlfn.IFS(B1810= "Bi-weekly", 0,  B1810="Weekly", 1, B1810="Fortnightly", 2, B1810="Monthly", 3, B1810="Every 3 Months", 4, B1810="Quarterly", 5, B1810="Annually", 6)</f>
        <v>3</v>
      </c>
    </row>
    <row r="1811" spans="1:4" x14ac:dyDescent="0.2">
      <c r="A1811" t="s">
        <v>151</v>
      </c>
      <c r="B1811" t="s">
        <v>28</v>
      </c>
      <c r="C1811" s="73">
        <f t="shared" si="28"/>
        <v>0</v>
      </c>
      <c r="D1811" s="73" cm="1">
        <f t="array" ref="D1811">_xlfn.IFS(B1811= "Bi-weekly", 0,  B1811="Weekly", 1, B1811="Fortnightly", 2, B1811="Monthly", 3, B1811="Every 3 Months", 4, B1811="Quarterly", 5, B1811="Annually", 6)</f>
        <v>2</v>
      </c>
    </row>
    <row r="1812" spans="1:4" x14ac:dyDescent="0.2">
      <c r="A1812" t="s">
        <v>151</v>
      </c>
      <c r="B1812" t="s">
        <v>75</v>
      </c>
      <c r="C1812" s="73">
        <f t="shared" si="28"/>
        <v>0</v>
      </c>
      <c r="D1812" s="73" cm="1">
        <f t="array" ref="D1812">_xlfn.IFS(B1812= "Bi-weekly", 0,  B1812="Weekly", 1, B1812="Fortnightly", 2, B1812="Monthly", 3, B1812="Every 3 Months", 4, B1812="Quarterly", 5, B1812="Annually", 6)</f>
        <v>0</v>
      </c>
    </row>
    <row r="1813" spans="1:4" x14ac:dyDescent="0.2">
      <c r="A1813" t="s">
        <v>151</v>
      </c>
      <c r="B1813" t="s">
        <v>48</v>
      </c>
      <c r="C1813" s="73">
        <f t="shared" si="28"/>
        <v>0</v>
      </c>
      <c r="D1813" s="73" cm="1">
        <f t="array" ref="D1813">_xlfn.IFS(B1813= "Bi-weekly", 0,  B1813="Weekly", 1, B1813="Fortnightly", 2, B1813="Monthly", 3, B1813="Every 3 Months", 4, B1813="Quarterly", 5, B1813="Annually", 6)</f>
        <v>6</v>
      </c>
    </row>
    <row r="1814" spans="1:4" x14ac:dyDescent="0.2">
      <c r="A1814" t="s">
        <v>151</v>
      </c>
      <c r="B1814" t="s">
        <v>75</v>
      </c>
      <c r="C1814" s="73">
        <f t="shared" si="28"/>
        <v>0</v>
      </c>
      <c r="D1814" s="73" cm="1">
        <f t="array" ref="D1814">_xlfn.IFS(B1814= "Bi-weekly", 0,  B1814="Weekly", 1, B1814="Fortnightly", 2, B1814="Monthly", 3, B1814="Every 3 Months", 4, B1814="Quarterly", 5, B1814="Annually", 6)</f>
        <v>0</v>
      </c>
    </row>
    <row r="1815" spans="1:4" x14ac:dyDescent="0.2">
      <c r="A1815" t="s">
        <v>151</v>
      </c>
      <c r="B1815" t="s">
        <v>39</v>
      </c>
      <c r="C1815" s="73">
        <f t="shared" si="28"/>
        <v>0</v>
      </c>
      <c r="D1815" s="73" cm="1">
        <f t="array" ref="D1815">_xlfn.IFS(B1815= "Bi-weekly", 0,  B1815="Weekly", 1, B1815="Fortnightly", 2, B1815="Monthly", 3, B1815="Every 3 Months", 4, B1815="Quarterly", 5, B1815="Annually", 6)</f>
        <v>1</v>
      </c>
    </row>
    <row r="1816" spans="1:4" x14ac:dyDescent="0.2">
      <c r="A1816" t="s">
        <v>151</v>
      </c>
      <c r="B1816" t="s">
        <v>57</v>
      </c>
      <c r="C1816" s="73">
        <f t="shared" si="28"/>
        <v>0</v>
      </c>
      <c r="D1816" s="73" cm="1">
        <f t="array" ref="D1816">_xlfn.IFS(B1816= "Bi-weekly", 0,  B1816="Weekly", 1, B1816="Fortnightly", 2, B1816="Monthly", 3, B1816="Every 3 Months", 4, B1816="Quarterly", 5, B1816="Annually", 6)</f>
        <v>5</v>
      </c>
    </row>
    <row r="1817" spans="1:4" x14ac:dyDescent="0.2">
      <c r="A1817" t="s">
        <v>151</v>
      </c>
      <c r="B1817" t="s">
        <v>96</v>
      </c>
      <c r="C1817" s="73">
        <f t="shared" si="28"/>
        <v>0</v>
      </c>
      <c r="D1817" s="73" cm="1">
        <f t="array" ref="D1817">_xlfn.IFS(B1817= "Bi-weekly", 0,  B1817="Weekly", 1, B1817="Fortnightly", 2, B1817="Monthly", 3, B1817="Every 3 Months", 4, B1817="Quarterly", 5, B1817="Annually", 6)</f>
        <v>4</v>
      </c>
    </row>
    <row r="1818" spans="1:4" x14ac:dyDescent="0.2">
      <c r="A1818" t="s">
        <v>151</v>
      </c>
      <c r="B1818" t="s">
        <v>39</v>
      </c>
      <c r="C1818" s="73">
        <f t="shared" si="28"/>
        <v>0</v>
      </c>
      <c r="D1818" s="73" cm="1">
        <f t="array" ref="D1818">_xlfn.IFS(B1818= "Bi-weekly", 0,  B1818="Weekly", 1, B1818="Fortnightly", 2, B1818="Monthly", 3, B1818="Every 3 Months", 4, B1818="Quarterly", 5, B1818="Annually", 6)</f>
        <v>1</v>
      </c>
    </row>
    <row r="1819" spans="1:4" x14ac:dyDescent="0.2">
      <c r="A1819" t="s">
        <v>151</v>
      </c>
      <c r="B1819" t="s">
        <v>39</v>
      </c>
      <c r="C1819" s="73">
        <f t="shared" si="28"/>
        <v>0</v>
      </c>
      <c r="D1819" s="73" cm="1">
        <f t="array" ref="D1819">_xlfn.IFS(B1819= "Bi-weekly", 0,  B1819="Weekly", 1, B1819="Fortnightly", 2, B1819="Monthly", 3, B1819="Every 3 Months", 4, B1819="Quarterly", 5, B1819="Annually", 6)</f>
        <v>1</v>
      </c>
    </row>
    <row r="1820" spans="1:4" x14ac:dyDescent="0.2">
      <c r="A1820" t="s">
        <v>151</v>
      </c>
      <c r="B1820" t="s">
        <v>96</v>
      </c>
      <c r="C1820" s="73">
        <f t="shared" si="28"/>
        <v>0</v>
      </c>
      <c r="D1820" s="73" cm="1">
        <f t="array" ref="D1820">_xlfn.IFS(B1820= "Bi-weekly", 0,  B1820="Weekly", 1, B1820="Fortnightly", 2, B1820="Monthly", 3, B1820="Every 3 Months", 4, B1820="Quarterly", 5, B1820="Annually", 6)</f>
        <v>4</v>
      </c>
    </row>
    <row r="1821" spans="1:4" x14ac:dyDescent="0.2">
      <c r="A1821" t="s">
        <v>151</v>
      </c>
      <c r="B1821" t="s">
        <v>57</v>
      </c>
      <c r="C1821" s="73">
        <f t="shared" si="28"/>
        <v>0</v>
      </c>
      <c r="D1821" s="73" cm="1">
        <f t="array" ref="D1821">_xlfn.IFS(B1821= "Bi-weekly", 0,  B1821="Weekly", 1, B1821="Fortnightly", 2, B1821="Monthly", 3, B1821="Every 3 Months", 4, B1821="Quarterly", 5, B1821="Annually", 6)</f>
        <v>5</v>
      </c>
    </row>
    <row r="1822" spans="1:4" x14ac:dyDescent="0.2">
      <c r="A1822" t="s">
        <v>151</v>
      </c>
      <c r="B1822" t="s">
        <v>87</v>
      </c>
      <c r="C1822" s="73">
        <f t="shared" si="28"/>
        <v>0</v>
      </c>
      <c r="D1822" s="73" cm="1">
        <f t="array" ref="D1822">_xlfn.IFS(B1822= "Bi-weekly", 0,  B1822="Weekly", 1, B1822="Fortnightly", 2, B1822="Monthly", 3, B1822="Every 3 Months", 4, B1822="Quarterly", 5, B1822="Annually", 6)</f>
        <v>3</v>
      </c>
    </row>
    <row r="1823" spans="1:4" x14ac:dyDescent="0.2">
      <c r="A1823" t="s">
        <v>151</v>
      </c>
      <c r="B1823" t="s">
        <v>57</v>
      </c>
      <c r="C1823" s="73">
        <f t="shared" si="28"/>
        <v>0</v>
      </c>
      <c r="D1823" s="73" cm="1">
        <f t="array" ref="D1823">_xlfn.IFS(B1823= "Bi-weekly", 0,  B1823="Weekly", 1, B1823="Fortnightly", 2, B1823="Monthly", 3, B1823="Every 3 Months", 4, B1823="Quarterly", 5, B1823="Annually", 6)</f>
        <v>5</v>
      </c>
    </row>
    <row r="1824" spans="1:4" x14ac:dyDescent="0.2">
      <c r="A1824" t="s">
        <v>151</v>
      </c>
      <c r="B1824" t="s">
        <v>48</v>
      </c>
      <c r="C1824" s="73">
        <f t="shared" si="28"/>
        <v>0</v>
      </c>
      <c r="D1824" s="73" cm="1">
        <f t="array" ref="D1824">_xlfn.IFS(B1824= "Bi-weekly", 0,  B1824="Weekly", 1, B1824="Fortnightly", 2, B1824="Monthly", 3, B1824="Every 3 Months", 4, B1824="Quarterly", 5, B1824="Annually", 6)</f>
        <v>6</v>
      </c>
    </row>
    <row r="1825" spans="1:4" x14ac:dyDescent="0.2">
      <c r="A1825" t="s">
        <v>151</v>
      </c>
      <c r="B1825" t="s">
        <v>75</v>
      </c>
      <c r="C1825" s="73">
        <f t="shared" si="28"/>
        <v>0</v>
      </c>
      <c r="D1825" s="73" cm="1">
        <f t="array" ref="D1825">_xlfn.IFS(B1825= "Bi-weekly", 0,  B1825="Weekly", 1, B1825="Fortnightly", 2, B1825="Monthly", 3, B1825="Every 3 Months", 4, B1825="Quarterly", 5, B1825="Annually", 6)</f>
        <v>0</v>
      </c>
    </row>
    <row r="1826" spans="1:4" x14ac:dyDescent="0.2">
      <c r="A1826" t="s">
        <v>151</v>
      </c>
      <c r="B1826" t="s">
        <v>87</v>
      </c>
      <c r="C1826" s="73">
        <f t="shared" si="28"/>
        <v>0</v>
      </c>
      <c r="D1826" s="73" cm="1">
        <f t="array" ref="D1826">_xlfn.IFS(B1826= "Bi-weekly", 0,  B1826="Weekly", 1, B1826="Fortnightly", 2, B1826="Monthly", 3, B1826="Every 3 Months", 4, B1826="Quarterly", 5, B1826="Annually", 6)</f>
        <v>3</v>
      </c>
    </row>
    <row r="1827" spans="1:4" x14ac:dyDescent="0.2">
      <c r="A1827" t="s">
        <v>151</v>
      </c>
      <c r="B1827" t="s">
        <v>39</v>
      </c>
      <c r="C1827" s="73">
        <f t="shared" si="28"/>
        <v>0</v>
      </c>
      <c r="D1827" s="73" cm="1">
        <f t="array" ref="D1827">_xlfn.IFS(B1827= "Bi-weekly", 0,  B1827="Weekly", 1, B1827="Fortnightly", 2, B1827="Monthly", 3, B1827="Every 3 Months", 4, B1827="Quarterly", 5, B1827="Annually", 6)</f>
        <v>1</v>
      </c>
    </row>
    <row r="1828" spans="1:4" x14ac:dyDescent="0.2">
      <c r="A1828" t="s">
        <v>151</v>
      </c>
      <c r="B1828" t="s">
        <v>48</v>
      </c>
      <c r="C1828" s="73">
        <f t="shared" si="28"/>
        <v>0</v>
      </c>
      <c r="D1828" s="73" cm="1">
        <f t="array" ref="D1828">_xlfn.IFS(B1828= "Bi-weekly", 0,  B1828="Weekly", 1, B1828="Fortnightly", 2, B1828="Monthly", 3, B1828="Every 3 Months", 4, B1828="Quarterly", 5, B1828="Annually", 6)</f>
        <v>6</v>
      </c>
    </row>
    <row r="1829" spans="1:4" x14ac:dyDescent="0.2">
      <c r="A1829" t="s">
        <v>151</v>
      </c>
      <c r="B1829" t="s">
        <v>39</v>
      </c>
      <c r="C1829" s="73">
        <f t="shared" si="28"/>
        <v>0</v>
      </c>
      <c r="D1829" s="73" cm="1">
        <f t="array" ref="D1829">_xlfn.IFS(B1829= "Bi-weekly", 0,  B1829="Weekly", 1, B1829="Fortnightly", 2, B1829="Monthly", 3, B1829="Every 3 Months", 4, B1829="Quarterly", 5, B1829="Annually", 6)</f>
        <v>1</v>
      </c>
    </row>
    <row r="1830" spans="1:4" x14ac:dyDescent="0.2">
      <c r="A1830" t="s">
        <v>151</v>
      </c>
      <c r="B1830" t="s">
        <v>96</v>
      </c>
      <c r="C1830" s="73">
        <f t="shared" si="28"/>
        <v>0</v>
      </c>
      <c r="D1830" s="73" cm="1">
        <f t="array" ref="D1830">_xlfn.IFS(B1830= "Bi-weekly", 0,  B1830="Weekly", 1, B1830="Fortnightly", 2, B1830="Monthly", 3, B1830="Every 3 Months", 4, B1830="Quarterly", 5, B1830="Annually", 6)</f>
        <v>4</v>
      </c>
    </row>
    <row r="1831" spans="1:4" x14ac:dyDescent="0.2">
      <c r="A1831" t="s">
        <v>151</v>
      </c>
      <c r="B1831" t="s">
        <v>57</v>
      </c>
      <c r="C1831" s="73">
        <f t="shared" si="28"/>
        <v>0</v>
      </c>
      <c r="D1831" s="73" cm="1">
        <f t="array" ref="D1831">_xlfn.IFS(B1831= "Bi-weekly", 0,  B1831="Weekly", 1, B1831="Fortnightly", 2, B1831="Monthly", 3, B1831="Every 3 Months", 4, B1831="Quarterly", 5, B1831="Annually", 6)</f>
        <v>5</v>
      </c>
    </row>
    <row r="1832" spans="1:4" x14ac:dyDescent="0.2">
      <c r="A1832" t="s">
        <v>151</v>
      </c>
      <c r="B1832" t="s">
        <v>48</v>
      </c>
      <c r="C1832" s="73">
        <f t="shared" si="28"/>
        <v>0</v>
      </c>
      <c r="D1832" s="73" cm="1">
        <f t="array" ref="D1832">_xlfn.IFS(B1832= "Bi-weekly", 0,  B1832="Weekly", 1, B1832="Fortnightly", 2, B1832="Monthly", 3, B1832="Every 3 Months", 4, B1832="Quarterly", 5, B1832="Annually", 6)</f>
        <v>6</v>
      </c>
    </row>
    <row r="1833" spans="1:4" x14ac:dyDescent="0.2">
      <c r="A1833" t="s">
        <v>151</v>
      </c>
      <c r="B1833" t="s">
        <v>96</v>
      </c>
      <c r="C1833" s="73">
        <f t="shared" si="28"/>
        <v>0</v>
      </c>
      <c r="D1833" s="73" cm="1">
        <f t="array" ref="D1833">_xlfn.IFS(B1833= "Bi-weekly", 0,  B1833="Weekly", 1, B1833="Fortnightly", 2, B1833="Monthly", 3, B1833="Every 3 Months", 4, B1833="Quarterly", 5, B1833="Annually", 6)</f>
        <v>4</v>
      </c>
    </row>
    <row r="1834" spans="1:4" x14ac:dyDescent="0.2">
      <c r="A1834" t="s">
        <v>151</v>
      </c>
      <c r="B1834" t="s">
        <v>87</v>
      </c>
      <c r="C1834" s="73">
        <f t="shared" si="28"/>
        <v>0</v>
      </c>
      <c r="D1834" s="73" cm="1">
        <f t="array" ref="D1834">_xlfn.IFS(B1834= "Bi-weekly", 0,  B1834="Weekly", 1, B1834="Fortnightly", 2, B1834="Monthly", 3, B1834="Every 3 Months", 4, B1834="Quarterly", 5, B1834="Annually", 6)</f>
        <v>3</v>
      </c>
    </row>
    <row r="1835" spans="1:4" x14ac:dyDescent="0.2">
      <c r="A1835" t="s">
        <v>151</v>
      </c>
      <c r="B1835" t="s">
        <v>28</v>
      </c>
      <c r="C1835" s="73">
        <f t="shared" si="28"/>
        <v>0</v>
      </c>
      <c r="D1835" s="73" cm="1">
        <f t="array" ref="D1835">_xlfn.IFS(B1835= "Bi-weekly", 0,  B1835="Weekly", 1, B1835="Fortnightly", 2, B1835="Monthly", 3, B1835="Every 3 Months", 4, B1835="Quarterly", 5, B1835="Annually", 6)</f>
        <v>2</v>
      </c>
    </row>
    <row r="1836" spans="1:4" x14ac:dyDescent="0.2">
      <c r="A1836" t="s">
        <v>151</v>
      </c>
      <c r="B1836" t="s">
        <v>28</v>
      </c>
      <c r="C1836" s="73">
        <f t="shared" si="28"/>
        <v>0</v>
      </c>
      <c r="D1836" s="73" cm="1">
        <f t="array" ref="D1836">_xlfn.IFS(B1836= "Bi-weekly", 0,  B1836="Weekly", 1, B1836="Fortnightly", 2, B1836="Monthly", 3, B1836="Every 3 Months", 4, B1836="Quarterly", 5, B1836="Annually", 6)</f>
        <v>2</v>
      </c>
    </row>
    <row r="1837" spans="1:4" x14ac:dyDescent="0.2">
      <c r="A1837" t="s">
        <v>151</v>
      </c>
      <c r="B1837" t="s">
        <v>57</v>
      </c>
      <c r="C1837" s="73">
        <f t="shared" si="28"/>
        <v>0</v>
      </c>
      <c r="D1837" s="73" cm="1">
        <f t="array" ref="D1837">_xlfn.IFS(B1837= "Bi-weekly", 0,  B1837="Weekly", 1, B1837="Fortnightly", 2, B1837="Monthly", 3, B1837="Every 3 Months", 4, B1837="Quarterly", 5, B1837="Annually", 6)</f>
        <v>5</v>
      </c>
    </row>
    <row r="1838" spans="1:4" x14ac:dyDescent="0.2">
      <c r="A1838" t="s">
        <v>151</v>
      </c>
      <c r="B1838" t="s">
        <v>87</v>
      </c>
      <c r="C1838" s="73">
        <f t="shared" si="28"/>
        <v>0</v>
      </c>
      <c r="D1838" s="73" cm="1">
        <f t="array" ref="D1838">_xlfn.IFS(B1838= "Bi-weekly", 0,  B1838="Weekly", 1, B1838="Fortnightly", 2, B1838="Monthly", 3, B1838="Every 3 Months", 4, B1838="Quarterly", 5, B1838="Annually", 6)</f>
        <v>3</v>
      </c>
    </row>
    <row r="1839" spans="1:4" x14ac:dyDescent="0.2">
      <c r="A1839" t="s">
        <v>151</v>
      </c>
      <c r="B1839" t="s">
        <v>87</v>
      </c>
      <c r="C1839" s="73">
        <f t="shared" si="28"/>
        <v>0</v>
      </c>
      <c r="D1839" s="73" cm="1">
        <f t="array" ref="D1839">_xlfn.IFS(B1839= "Bi-weekly", 0,  B1839="Weekly", 1, B1839="Fortnightly", 2, B1839="Monthly", 3, B1839="Every 3 Months", 4, B1839="Quarterly", 5, B1839="Annually", 6)</f>
        <v>3</v>
      </c>
    </row>
    <row r="1840" spans="1:4" x14ac:dyDescent="0.2">
      <c r="A1840" t="s">
        <v>151</v>
      </c>
      <c r="B1840" t="s">
        <v>57</v>
      </c>
      <c r="C1840" s="73">
        <f t="shared" si="28"/>
        <v>0</v>
      </c>
      <c r="D1840" s="73" cm="1">
        <f t="array" ref="D1840">_xlfn.IFS(B1840= "Bi-weekly", 0,  B1840="Weekly", 1, B1840="Fortnightly", 2, B1840="Monthly", 3, B1840="Every 3 Months", 4, B1840="Quarterly", 5, B1840="Annually", 6)</f>
        <v>5</v>
      </c>
    </row>
    <row r="1841" spans="1:4" x14ac:dyDescent="0.2">
      <c r="A1841" t="s">
        <v>151</v>
      </c>
      <c r="B1841" t="s">
        <v>48</v>
      </c>
      <c r="C1841" s="73">
        <f t="shared" si="28"/>
        <v>0</v>
      </c>
      <c r="D1841" s="73" cm="1">
        <f t="array" ref="D1841">_xlfn.IFS(B1841= "Bi-weekly", 0,  B1841="Weekly", 1, B1841="Fortnightly", 2, B1841="Monthly", 3, B1841="Every 3 Months", 4, B1841="Quarterly", 5, B1841="Annually", 6)</f>
        <v>6</v>
      </c>
    </row>
    <row r="1842" spans="1:4" x14ac:dyDescent="0.2">
      <c r="A1842" t="s">
        <v>151</v>
      </c>
      <c r="B1842" t="s">
        <v>96</v>
      </c>
      <c r="C1842" s="73">
        <f t="shared" si="28"/>
        <v>0</v>
      </c>
      <c r="D1842" s="73" cm="1">
        <f t="array" ref="D1842">_xlfn.IFS(B1842= "Bi-weekly", 0,  B1842="Weekly", 1, B1842="Fortnightly", 2, B1842="Monthly", 3, B1842="Every 3 Months", 4, B1842="Quarterly", 5, B1842="Annually", 6)</f>
        <v>4</v>
      </c>
    </row>
    <row r="1843" spans="1:4" x14ac:dyDescent="0.2">
      <c r="A1843" t="s">
        <v>151</v>
      </c>
      <c r="B1843" t="s">
        <v>96</v>
      </c>
      <c r="C1843" s="73">
        <f t="shared" si="28"/>
        <v>0</v>
      </c>
      <c r="D1843" s="73" cm="1">
        <f t="array" ref="D1843">_xlfn.IFS(B1843= "Bi-weekly", 0,  B1843="Weekly", 1, B1843="Fortnightly", 2, B1843="Monthly", 3, B1843="Every 3 Months", 4, B1843="Quarterly", 5, B1843="Annually", 6)</f>
        <v>4</v>
      </c>
    </row>
    <row r="1844" spans="1:4" x14ac:dyDescent="0.2">
      <c r="A1844" t="s">
        <v>151</v>
      </c>
      <c r="B1844" t="s">
        <v>48</v>
      </c>
      <c r="C1844" s="73">
        <f t="shared" si="28"/>
        <v>0</v>
      </c>
      <c r="D1844" s="73" cm="1">
        <f t="array" ref="D1844">_xlfn.IFS(B1844= "Bi-weekly", 0,  B1844="Weekly", 1, B1844="Fortnightly", 2, B1844="Monthly", 3, B1844="Every 3 Months", 4, B1844="Quarterly", 5, B1844="Annually", 6)</f>
        <v>6</v>
      </c>
    </row>
    <row r="1845" spans="1:4" x14ac:dyDescent="0.2">
      <c r="A1845" t="s">
        <v>151</v>
      </c>
      <c r="B1845" t="s">
        <v>87</v>
      </c>
      <c r="C1845" s="73">
        <f t="shared" si="28"/>
        <v>0</v>
      </c>
      <c r="D1845" s="73" cm="1">
        <f t="array" ref="D1845">_xlfn.IFS(B1845= "Bi-weekly", 0,  B1845="Weekly", 1, B1845="Fortnightly", 2, B1845="Monthly", 3, B1845="Every 3 Months", 4, B1845="Quarterly", 5, B1845="Annually", 6)</f>
        <v>3</v>
      </c>
    </row>
    <row r="1846" spans="1:4" x14ac:dyDescent="0.2">
      <c r="A1846" t="s">
        <v>151</v>
      </c>
      <c r="B1846" t="s">
        <v>48</v>
      </c>
      <c r="C1846" s="73">
        <f t="shared" si="28"/>
        <v>0</v>
      </c>
      <c r="D1846" s="73" cm="1">
        <f t="array" ref="D1846">_xlfn.IFS(B1846= "Bi-weekly", 0,  B1846="Weekly", 1, B1846="Fortnightly", 2, B1846="Monthly", 3, B1846="Every 3 Months", 4, B1846="Quarterly", 5, B1846="Annually", 6)</f>
        <v>6</v>
      </c>
    </row>
    <row r="1847" spans="1:4" x14ac:dyDescent="0.2">
      <c r="A1847" t="s">
        <v>151</v>
      </c>
      <c r="B1847" t="s">
        <v>57</v>
      </c>
      <c r="C1847" s="73">
        <f t="shared" si="28"/>
        <v>0</v>
      </c>
      <c r="D1847" s="73" cm="1">
        <f t="array" ref="D1847">_xlfn.IFS(B1847= "Bi-weekly", 0,  B1847="Weekly", 1, B1847="Fortnightly", 2, B1847="Monthly", 3, B1847="Every 3 Months", 4, B1847="Quarterly", 5, B1847="Annually", 6)</f>
        <v>5</v>
      </c>
    </row>
    <row r="1848" spans="1:4" x14ac:dyDescent="0.2">
      <c r="A1848" t="s">
        <v>151</v>
      </c>
      <c r="B1848" t="s">
        <v>57</v>
      </c>
      <c r="C1848" s="73">
        <f t="shared" si="28"/>
        <v>0</v>
      </c>
      <c r="D1848" s="73" cm="1">
        <f t="array" ref="D1848">_xlfn.IFS(B1848= "Bi-weekly", 0,  B1848="Weekly", 1, B1848="Fortnightly", 2, B1848="Monthly", 3, B1848="Every 3 Months", 4, B1848="Quarterly", 5, B1848="Annually", 6)</f>
        <v>5</v>
      </c>
    </row>
    <row r="1849" spans="1:4" x14ac:dyDescent="0.2">
      <c r="A1849" t="s">
        <v>151</v>
      </c>
      <c r="B1849" t="s">
        <v>39</v>
      </c>
      <c r="C1849" s="73">
        <f t="shared" si="28"/>
        <v>0</v>
      </c>
      <c r="D1849" s="73" cm="1">
        <f t="array" ref="D1849">_xlfn.IFS(B1849= "Bi-weekly", 0,  B1849="Weekly", 1, B1849="Fortnightly", 2, B1849="Monthly", 3, B1849="Every 3 Months", 4, B1849="Quarterly", 5, B1849="Annually", 6)</f>
        <v>1</v>
      </c>
    </row>
    <row r="1850" spans="1:4" x14ac:dyDescent="0.2">
      <c r="A1850" t="s">
        <v>151</v>
      </c>
      <c r="B1850" t="s">
        <v>96</v>
      </c>
      <c r="C1850" s="73">
        <f t="shared" si="28"/>
        <v>0</v>
      </c>
      <c r="D1850" s="73" cm="1">
        <f t="array" ref="D1850">_xlfn.IFS(B1850= "Bi-weekly", 0,  B1850="Weekly", 1, B1850="Fortnightly", 2, B1850="Monthly", 3, B1850="Every 3 Months", 4, B1850="Quarterly", 5, B1850="Annually", 6)</f>
        <v>4</v>
      </c>
    </row>
    <row r="1851" spans="1:4" x14ac:dyDescent="0.2">
      <c r="A1851" t="s">
        <v>151</v>
      </c>
      <c r="B1851" t="s">
        <v>87</v>
      </c>
      <c r="C1851" s="73">
        <f t="shared" si="28"/>
        <v>0</v>
      </c>
      <c r="D1851" s="73" cm="1">
        <f t="array" ref="D1851">_xlfn.IFS(B1851= "Bi-weekly", 0,  B1851="Weekly", 1, B1851="Fortnightly", 2, B1851="Monthly", 3, B1851="Every 3 Months", 4, B1851="Quarterly", 5, B1851="Annually", 6)</f>
        <v>3</v>
      </c>
    </row>
    <row r="1852" spans="1:4" x14ac:dyDescent="0.2">
      <c r="A1852" t="s">
        <v>151</v>
      </c>
      <c r="B1852" t="s">
        <v>39</v>
      </c>
      <c r="C1852" s="73">
        <f t="shared" si="28"/>
        <v>0</v>
      </c>
      <c r="D1852" s="73" cm="1">
        <f t="array" ref="D1852">_xlfn.IFS(B1852= "Bi-weekly", 0,  B1852="Weekly", 1, B1852="Fortnightly", 2, B1852="Monthly", 3, B1852="Every 3 Months", 4, B1852="Quarterly", 5, B1852="Annually", 6)</f>
        <v>1</v>
      </c>
    </row>
    <row r="1853" spans="1:4" x14ac:dyDescent="0.2">
      <c r="A1853" t="s">
        <v>151</v>
      </c>
      <c r="B1853" t="s">
        <v>28</v>
      </c>
      <c r="C1853" s="73">
        <f t="shared" si="28"/>
        <v>0</v>
      </c>
      <c r="D1853" s="73" cm="1">
        <f t="array" ref="D1853">_xlfn.IFS(B1853= "Bi-weekly", 0,  B1853="Weekly", 1, B1853="Fortnightly", 2, B1853="Monthly", 3, B1853="Every 3 Months", 4, B1853="Quarterly", 5, B1853="Annually", 6)</f>
        <v>2</v>
      </c>
    </row>
    <row r="1854" spans="1:4" x14ac:dyDescent="0.2">
      <c r="A1854" t="s">
        <v>151</v>
      </c>
      <c r="B1854" t="s">
        <v>39</v>
      </c>
      <c r="C1854" s="73">
        <f t="shared" si="28"/>
        <v>0</v>
      </c>
      <c r="D1854" s="73" cm="1">
        <f t="array" ref="D1854">_xlfn.IFS(B1854= "Bi-weekly", 0,  B1854="Weekly", 1, B1854="Fortnightly", 2, B1854="Monthly", 3, B1854="Every 3 Months", 4, B1854="Quarterly", 5, B1854="Annually", 6)</f>
        <v>1</v>
      </c>
    </row>
    <row r="1855" spans="1:4" x14ac:dyDescent="0.2">
      <c r="A1855" t="s">
        <v>151</v>
      </c>
      <c r="B1855" t="s">
        <v>28</v>
      </c>
      <c r="C1855" s="73">
        <f t="shared" si="28"/>
        <v>0</v>
      </c>
      <c r="D1855" s="73" cm="1">
        <f t="array" ref="D1855">_xlfn.IFS(B1855= "Bi-weekly", 0,  B1855="Weekly", 1, B1855="Fortnightly", 2, B1855="Monthly", 3, B1855="Every 3 Months", 4, B1855="Quarterly", 5, B1855="Annually", 6)</f>
        <v>2</v>
      </c>
    </row>
    <row r="1856" spans="1:4" x14ac:dyDescent="0.2">
      <c r="A1856" t="s">
        <v>151</v>
      </c>
      <c r="B1856" t="s">
        <v>48</v>
      </c>
      <c r="C1856" s="73">
        <f t="shared" si="28"/>
        <v>0</v>
      </c>
      <c r="D1856" s="73" cm="1">
        <f t="array" ref="D1856">_xlfn.IFS(B1856= "Bi-weekly", 0,  B1856="Weekly", 1, B1856="Fortnightly", 2, B1856="Monthly", 3, B1856="Every 3 Months", 4, B1856="Quarterly", 5, B1856="Annually", 6)</f>
        <v>6</v>
      </c>
    </row>
    <row r="1857" spans="1:4" x14ac:dyDescent="0.2">
      <c r="A1857" t="s">
        <v>151</v>
      </c>
      <c r="B1857" t="s">
        <v>48</v>
      </c>
      <c r="C1857" s="73">
        <f t="shared" si="28"/>
        <v>0</v>
      </c>
      <c r="D1857" s="73" cm="1">
        <f t="array" ref="D1857">_xlfn.IFS(B1857= "Bi-weekly", 0,  B1857="Weekly", 1, B1857="Fortnightly", 2, B1857="Monthly", 3, B1857="Every 3 Months", 4, B1857="Quarterly", 5, B1857="Annually", 6)</f>
        <v>6</v>
      </c>
    </row>
    <row r="1858" spans="1:4" x14ac:dyDescent="0.2">
      <c r="A1858" t="s">
        <v>151</v>
      </c>
      <c r="B1858" t="s">
        <v>75</v>
      </c>
      <c r="C1858" s="73">
        <f t="shared" si="28"/>
        <v>0</v>
      </c>
      <c r="D1858" s="73" cm="1">
        <f t="array" ref="D1858">_xlfn.IFS(B1858= "Bi-weekly", 0,  B1858="Weekly", 1, B1858="Fortnightly", 2, B1858="Monthly", 3, B1858="Every 3 Months", 4, B1858="Quarterly", 5, B1858="Annually", 6)</f>
        <v>0</v>
      </c>
    </row>
    <row r="1859" spans="1:4" x14ac:dyDescent="0.2">
      <c r="A1859" t="s">
        <v>151</v>
      </c>
      <c r="B1859" t="s">
        <v>87</v>
      </c>
      <c r="C1859" s="73">
        <f t="shared" ref="C1859:C1922" si="29">IF(A1859 = "Yes", 1,0)</f>
        <v>0</v>
      </c>
      <c r="D1859" s="73" cm="1">
        <f t="array" ref="D1859">_xlfn.IFS(B1859= "Bi-weekly", 0,  B1859="Weekly", 1, B1859="Fortnightly", 2, B1859="Monthly", 3, B1859="Every 3 Months", 4, B1859="Quarterly", 5, B1859="Annually", 6)</f>
        <v>3</v>
      </c>
    </row>
    <row r="1860" spans="1:4" x14ac:dyDescent="0.2">
      <c r="A1860" t="s">
        <v>151</v>
      </c>
      <c r="B1860" t="s">
        <v>48</v>
      </c>
      <c r="C1860" s="73">
        <f t="shared" si="29"/>
        <v>0</v>
      </c>
      <c r="D1860" s="73" cm="1">
        <f t="array" ref="D1860">_xlfn.IFS(B1860= "Bi-weekly", 0,  B1860="Weekly", 1, B1860="Fortnightly", 2, B1860="Monthly", 3, B1860="Every 3 Months", 4, B1860="Quarterly", 5, B1860="Annually", 6)</f>
        <v>6</v>
      </c>
    </row>
    <row r="1861" spans="1:4" x14ac:dyDescent="0.2">
      <c r="A1861" t="s">
        <v>151</v>
      </c>
      <c r="B1861" t="s">
        <v>28</v>
      </c>
      <c r="C1861" s="73">
        <f t="shared" si="29"/>
        <v>0</v>
      </c>
      <c r="D1861" s="73" cm="1">
        <f t="array" ref="D1861">_xlfn.IFS(B1861= "Bi-weekly", 0,  B1861="Weekly", 1, B1861="Fortnightly", 2, B1861="Monthly", 3, B1861="Every 3 Months", 4, B1861="Quarterly", 5, B1861="Annually", 6)</f>
        <v>2</v>
      </c>
    </row>
    <row r="1862" spans="1:4" x14ac:dyDescent="0.2">
      <c r="A1862" t="s">
        <v>151</v>
      </c>
      <c r="B1862" t="s">
        <v>87</v>
      </c>
      <c r="C1862" s="73">
        <f t="shared" si="29"/>
        <v>0</v>
      </c>
      <c r="D1862" s="73" cm="1">
        <f t="array" ref="D1862">_xlfn.IFS(B1862= "Bi-weekly", 0,  B1862="Weekly", 1, B1862="Fortnightly", 2, B1862="Monthly", 3, B1862="Every 3 Months", 4, B1862="Quarterly", 5, B1862="Annually", 6)</f>
        <v>3</v>
      </c>
    </row>
    <row r="1863" spans="1:4" x14ac:dyDescent="0.2">
      <c r="A1863" t="s">
        <v>151</v>
      </c>
      <c r="B1863" t="s">
        <v>87</v>
      </c>
      <c r="C1863" s="73">
        <f t="shared" si="29"/>
        <v>0</v>
      </c>
      <c r="D1863" s="73" cm="1">
        <f t="array" ref="D1863">_xlfn.IFS(B1863= "Bi-weekly", 0,  B1863="Weekly", 1, B1863="Fortnightly", 2, B1863="Monthly", 3, B1863="Every 3 Months", 4, B1863="Quarterly", 5, B1863="Annually", 6)</f>
        <v>3</v>
      </c>
    </row>
    <row r="1864" spans="1:4" x14ac:dyDescent="0.2">
      <c r="A1864" t="s">
        <v>151</v>
      </c>
      <c r="B1864" t="s">
        <v>28</v>
      </c>
      <c r="C1864" s="73">
        <f t="shared" si="29"/>
        <v>0</v>
      </c>
      <c r="D1864" s="73" cm="1">
        <f t="array" ref="D1864">_xlfn.IFS(B1864= "Bi-weekly", 0,  B1864="Weekly", 1, B1864="Fortnightly", 2, B1864="Monthly", 3, B1864="Every 3 Months", 4, B1864="Quarterly", 5, B1864="Annually", 6)</f>
        <v>2</v>
      </c>
    </row>
    <row r="1865" spans="1:4" x14ac:dyDescent="0.2">
      <c r="A1865" t="s">
        <v>151</v>
      </c>
      <c r="B1865" t="s">
        <v>87</v>
      </c>
      <c r="C1865" s="73">
        <f t="shared" si="29"/>
        <v>0</v>
      </c>
      <c r="D1865" s="73" cm="1">
        <f t="array" ref="D1865">_xlfn.IFS(B1865= "Bi-weekly", 0,  B1865="Weekly", 1, B1865="Fortnightly", 2, B1865="Monthly", 3, B1865="Every 3 Months", 4, B1865="Quarterly", 5, B1865="Annually", 6)</f>
        <v>3</v>
      </c>
    </row>
    <row r="1866" spans="1:4" x14ac:dyDescent="0.2">
      <c r="A1866" t="s">
        <v>151</v>
      </c>
      <c r="B1866" t="s">
        <v>57</v>
      </c>
      <c r="C1866" s="73">
        <f t="shared" si="29"/>
        <v>0</v>
      </c>
      <c r="D1866" s="73" cm="1">
        <f t="array" ref="D1866">_xlfn.IFS(B1866= "Bi-weekly", 0,  B1866="Weekly", 1, B1866="Fortnightly", 2, B1866="Monthly", 3, B1866="Every 3 Months", 4, B1866="Quarterly", 5, B1866="Annually", 6)</f>
        <v>5</v>
      </c>
    </row>
    <row r="1867" spans="1:4" x14ac:dyDescent="0.2">
      <c r="A1867" t="s">
        <v>151</v>
      </c>
      <c r="B1867" t="s">
        <v>87</v>
      </c>
      <c r="C1867" s="73">
        <f t="shared" si="29"/>
        <v>0</v>
      </c>
      <c r="D1867" s="73" cm="1">
        <f t="array" ref="D1867">_xlfn.IFS(B1867= "Bi-weekly", 0,  B1867="Weekly", 1, B1867="Fortnightly", 2, B1867="Monthly", 3, B1867="Every 3 Months", 4, B1867="Quarterly", 5, B1867="Annually", 6)</f>
        <v>3</v>
      </c>
    </row>
    <row r="1868" spans="1:4" x14ac:dyDescent="0.2">
      <c r="A1868" t="s">
        <v>151</v>
      </c>
      <c r="B1868" t="s">
        <v>28</v>
      </c>
      <c r="C1868" s="73">
        <f t="shared" si="29"/>
        <v>0</v>
      </c>
      <c r="D1868" s="73" cm="1">
        <f t="array" ref="D1868">_xlfn.IFS(B1868= "Bi-weekly", 0,  B1868="Weekly", 1, B1868="Fortnightly", 2, B1868="Monthly", 3, B1868="Every 3 Months", 4, B1868="Quarterly", 5, B1868="Annually", 6)</f>
        <v>2</v>
      </c>
    </row>
    <row r="1869" spans="1:4" x14ac:dyDescent="0.2">
      <c r="A1869" t="s">
        <v>151</v>
      </c>
      <c r="B1869" t="s">
        <v>57</v>
      </c>
      <c r="C1869" s="73">
        <f t="shared" si="29"/>
        <v>0</v>
      </c>
      <c r="D1869" s="73" cm="1">
        <f t="array" ref="D1869">_xlfn.IFS(B1869= "Bi-weekly", 0,  B1869="Weekly", 1, B1869="Fortnightly", 2, B1869="Monthly", 3, B1869="Every 3 Months", 4, B1869="Quarterly", 5, B1869="Annually", 6)</f>
        <v>5</v>
      </c>
    </row>
    <row r="1870" spans="1:4" x14ac:dyDescent="0.2">
      <c r="A1870" t="s">
        <v>151</v>
      </c>
      <c r="B1870" t="s">
        <v>28</v>
      </c>
      <c r="C1870" s="73">
        <f t="shared" si="29"/>
        <v>0</v>
      </c>
      <c r="D1870" s="73" cm="1">
        <f t="array" ref="D1870">_xlfn.IFS(B1870= "Bi-weekly", 0,  B1870="Weekly", 1, B1870="Fortnightly", 2, B1870="Monthly", 3, B1870="Every 3 Months", 4, B1870="Quarterly", 5, B1870="Annually", 6)</f>
        <v>2</v>
      </c>
    </row>
    <row r="1871" spans="1:4" x14ac:dyDescent="0.2">
      <c r="A1871" t="s">
        <v>151</v>
      </c>
      <c r="B1871" t="s">
        <v>96</v>
      </c>
      <c r="C1871" s="73">
        <f t="shared" si="29"/>
        <v>0</v>
      </c>
      <c r="D1871" s="73" cm="1">
        <f t="array" ref="D1871">_xlfn.IFS(B1871= "Bi-weekly", 0,  B1871="Weekly", 1, B1871="Fortnightly", 2, B1871="Monthly", 3, B1871="Every 3 Months", 4, B1871="Quarterly", 5, B1871="Annually", 6)</f>
        <v>4</v>
      </c>
    </row>
    <row r="1872" spans="1:4" x14ac:dyDescent="0.2">
      <c r="A1872" t="s">
        <v>151</v>
      </c>
      <c r="B1872" t="s">
        <v>28</v>
      </c>
      <c r="C1872" s="73">
        <f t="shared" si="29"/>
        <v>0</v>
      </c>
      <c r="D1872" s="73" cm="1">
        <f t="array" ref="D1872">_xlfn.IFS(B1872= "Bi-weekly", 0,  B1872="Weekly", 1, B1872="Fortnightly", 2, B1872="Monthly", 3, B1872="Every 3 Months", 4, B1872="Quarterly", 5, B1872="Annually", 6)</f>
        <v>2</v>
      </c>
    </row>
    <row r="1873" spans="1:4" x14ac:dyDescent="0.2">
      <c r="A1873" t="s">
        <v>151</v>
      </c>
      <c r="B1873" t="s">
        <v>96</v>
      </c>
      <c r="C1873" s="73">
        <f t="shared" si="29"/>
        <v>0</v>
      </c>
      <c r="D1873" s="73" cm="1">
        <f t="array" ref="D1873">_xlfn.IFS(B1873= "Bi-weekly", 0,  B1873="Weekly", 1, B1873="Fortnightly", 2, B1873="Monthly", 3, B1873="Every 3 Months", 4, B1873="Quarterly", 5, B1873="Annually", 6)</f>
        <v>4</v>
      </c>
    </row>
    <row r="1874" spans="1:4" x14ac:dyDescent="0.2">
      <c r="A1874" t="s">
        <v>151</v>
      </c>
      <c r="B1874" t="s">
        <v>87</v>
      </c>
      <c r="C1874" s="73">
        <f t="shared" si="29"/>
        <v>0</v>
      </c>
      <c r="D1874" s="73" cm="1">
        <f t="array" ref="D1874">_xlfn.IFS(B1874= "Bi-weekly", 0,  B1874="Weekly", 1, B1874="Fortnightly", 2, B1874="Monthly", 3, B1874="Every 3 Months", 4, B1874="Quarterly", 5, B1874="Annually", 6)</f>
        <v>3</v>
      </c>
    </row>
    <row r="1875" spans="1:4" x14ac:dyDescent="0.2">
      <c r="A1875" t="s">
        <v>151</v>
      </c>
      <c r="B1875" t="s">
        <v>39</v>
      </c>
      <c r="C1875" s="73">
        <f t="shared" si="29"/>
        <v>0</v>
      </c>
      <c r="D1875" s="73" cm="1">
        <f t="array" ref="D1875">_xlfn.IFS(B1875= "Bi-weekly", 0,  B1875="Weekly", 1, B1875="Fortnightly", 2, B1875="Monthly", 3, B1875="Every 3 Months", 4, B1875="Quarterly", 5, B1875="Annually", 6)</f>
        <v>1</v>
      </c>
    </row>
    <row r="1876" spans="1:4" x14ac:dyDescent="0.2">
      <c r="A1876" t="s">
        <v>151</v>
      </c>
      <c r="B1876" t="s">
        <v>39</v>
      </c>
      <c r="C1876" s="73">
        <f t="shared" si="29"/>
        <v>0</v>
      </c>
      <c r="D1876" s="73" cm="1">
        <f t="array" ref="D1876">_xlfn.IFS(B1876= "Bi-weekly", 0,  B1876="Weekly", 1, B1876="Fortnightly", 2, B1876="Monthly", 3, B1876="Every 3 Months", 4, B1876="Quarterly", 5, B1876="Annually", 6)</f>
        <v>1</v>
      </c>
    </row>
    <row r="1877" spans="1:4" x14ac:dyDescent="0.2">
      <c r="A1877" t="s">
        <v>151</v>
      </c>
      <c r="B1877" t="s">
        <v>57</v>
      </c>
      <c r="C1877" s="73">
        <f t="shared" si="29"/>
        <v>0</v>
      </c>
      <c r="D1877" s="73" cm="1">
        <f t="array" ref="D1877">_xlfn.IFS(B1877= "Bi-weekly", 0,  B1877="Weekly", 1, B1877="Fortnightly", 2, B1877="Monthly", 3, B1877="Every 3 Months", 4, B1877="Quarterly", 5, B1877="Annually", 6)</f>
        <v>5</v>
      </c>
    </row>
    <row r="1878" spans="1:4" x14ac:dyDescent="0.2">
      <c r="A1878" t="s">
        <v>151</v>
      </c>
      <c r="B1878" t="s">
        <v>57</v>
      </c>
      <c r="C1878" s="73">
        <f t="shared" si="29"/>
        <v>0</v>
      </c>
      <c r="D1878" s="73" cm="1">
        <f t="array" ref="D1878">_xlfn.IFS(B1878= "Bi-weekly", 0,  B1878="Weekly", 1, B1878="Fortnightly", 2, B1878="Monthly", 3, B1878="Every 3 Months", 4, B1878="Quarterly", 5, B1878="Annually", 6)</f>
        <v>5</v>
      </c>
    </row>
    <row r="1879" spans="1:4" x14ac:dyDescent="0.2">
      <c r="A1879" t="s">
        <v>151</v>
      </c>
      <c r="B1879" t="s">
        <v>48</v>
      </c>
      <c r="C1879" s="73">
        <f t="shared" si="29"/>
        <v>0</v>
      </c>
      <c r="D1879" s="73" cm="1">
        <f t="array" ref="D1879">_xlfn.IFS(B1879= "Bi-weekly", 0,  B1879="Weekly", 1, B1879="Fortnightly", 2, B1879="Monthly", 3, B1879="Every 3 Months", 4, B1879="Quarterly", 5, B1879="Annually", 6)</f>
        <v>6</v>
      </c>
    </row>
    <row r="1880" spans="1:4" x14ac:dyDescent="0.2">
      <c r="A1880" t="s">
        <v>151</v>
      </c>
      <c r="B1880" t="s">
        <v>87</v>
      </c>
      <c r="C1880" s="73">
        <f t="shared" si="29"/>
        <v>0</v>
      </c>
      <c r="D1880" s="73" cm="1">
        <f t="array" ref="D1880">_xlfn.IFS(B1880= "Bi-weekly", 0,  B1880="Weekly", 1, B1880="Fortnightly", 2, B1880="Monthly", 3, B1880="Every 3 Months", 4, B1880="Quarterly", 5, B1880="Annually", 6)</f>
        <v>3</v>
      </c>
    </row>
    <row r="1881" spans="1:4" x14ac:dyDescent="0.2">
      <c r="A1881" t="s">
        <v>151</v>
      </c>
      <c r="B1881" t="s">
        <v>75</v>
      </c>
      <c r="C1881" s="73">
        <f t="shared" si="29"/>
        <v>0</v>
      </c>
      <c r="D1881" s="73" cm="1">
        <f t="array" ref="D1881">_xlfn.IFS(B1881= "Bi-weekly", 0,  B1881="Weekly", 1, B1881="Fortnightly", 2, B1881="Monthly", 3, B1881="Every 3 Months", 4, B1881="Quarterly", 5, B1881="Annually", 6)</f>
        <v>0</v>
      </c>
    </row>
    <row r="1882" spans="1:4" x14ac:dyDescent="0.2">
      <c r="A1882" t="s">
        <v>151</v>
      </c>
      <c r="B1882" t="s">
        <v>87</v>
      </c>
      <c r="C1882" s="73">
        <f t="shared" si="29"/>
        <v>0</v>
      </c>
      <c r="D1882" s="73" cm="1">
        <f t="array" ref="D1882">_xlfn.IFS(B1882= "Bi-weekly", 0,  B1882="Weekly", 1, B1882="Fortnightly", 2, B1882="Monthly", 3, B1882="Every 3 Months", 4, B1882="Quarterly", 5, B1882="Annually", 6)</f>
        <v>3</v>
      </c>
    </row>
    <row r="1883" spans="1:4" x14ac:dyDescent="0.2">
      <c r="A1883" t="s">
        <v>151</v>
      </c>
      <c r="B1883" t="s">
        <v>75</v>
      </c>
      <c r="C1883" s="73">
        <f t="shared" si="29"/>
        <v>0</v>
      </c>
      <c r="D1883" s="73" cm="1">
        <f t="array" ref="D1883">_xlfn.IFS(B1883= "Bi-weekly", 0,  B1883="Weekly", 1, B1883="Fortnightly", 2, B1883="Monthly", 3, B1883="Every 3 Months", 4, B1883="Quarterly", 5, B1883="Annually", 6)</f>
        <v>0</v>
      </c>
    </row>
    <row r="1884" spans="1:4" x14ac:dyDescent="0.2">
      <c r="A1884" t="s">
        <v>151</v>
      </c>
      <c r="B1884" t="s">
        <v>57</v>
      </c>
      <c r="C1884" s="73">
        <f t="shared" si="29"/>
        <v>0</v>
      </c>
      <c r="D1884" s="73" cm="1">
        <f t="array" ref="D1884">_xlfn.IFS(B1884= "Bi-weekly", 0,  B1884="Weekly", 1, B1884="Fortnightly", 2, B1884="Monthly", 3, B1884="Every 3 Months", 4, B1884="Quarterly", 5, B1884="Annually", 6)</f>
        <v>5</v>
      </c>
    </row>
    <row r="1885" spans="1:4" x14ac:dyDescent="0.2">
      <c r="A1885" t="s">
        <v>151</v>
      </c>
      <c r="B1885" t="s">
        <v>28</v>
      </c>
      <c r="C1885" s="73">
        <f t="shared" si="29"/>
        <v>0</v>
      </c>
      <c r="D1885" s="73" cm="1">
        <f t="array" ref="D1885">_xlfn.IFS(B1885= "Bi-weekly", 0,  B1885="Weekly", 1, B1885="Fortnightly", 2, B1885="Monthly", 3, B1885="Every 3 Months", 4, B1885="Quarterly", 5, B1885="Annually", 6)</f>
        <v>2</v>
      </c>
    </row>
    <row r="1886" spans="1:4" x14ac:dyDescent="0.2">
      <c r="A1886" t="s">
        <v>151</v>
      </c>
      <c r="B1886" t="s">
        <v>75</v>
      </c>
      <c r="C1886" s="73">
        <f t="shared" si="29"/>
        <v>0</v>
      </c>
      <c r="D1886" s="73" cm="1">
        <f t="array" ref="D1886">_xlfn.IFS(B1886= "Bi-weekly", 0,  B1886="Weekly", 1, B1886="Fortnightly", 2, B1886="Monthly", 3, B1886="Every 3 Months", 4, B1886="Quarterly", 5, B1886="Annually", 6)</f>
        <v>0</v>
      </c>
    </row>
    <row r="1887" spans="1:4" x14ac:dyDescent="0.2">
      <c r="A1887" t="s">
        <v>151</v>
      </c>
      <c r="B1887" t="s">
        <v>87</v>
      </c>
      <c r="C1887" s="73">
        <f t="shared" si="29"/>
        <v>0</v>
      </c>
      <c r="D1887" s="73" cm="1">
        <f t="array" ref="D1887">_xlfn.IFS(B1887= "Bi-weekly", 0,  B1887="Weekly", 1, B1887="Fortnightly", 2, B1887="Monthly", 3, B1887="Every 3 Months", 4, B1887="Quarterly", 5, B1887="Annually", 6)</f>
        <v>3</v>
      </c>
    </row>
    <row r="1888" spans="1:4" x14ac:dyDescent="0.2">
      <c r="A1888" t="s">
        <v>151</v>
      </c>
      <c r="B1888" t="s">
        <v>75</v>
      </c>
      <c r="C1888" s="73">
        <f t="shared" si="29"/>
        <v>0</v>
      </c>
      <c r="D1888" s="73" cm="1">
        <f t="array" ref="D1888">_xlfn.IFS(B1888= "Bi-weekly", 0,  B1888="Weekly", 1, B1888="Fortnightly", 2, B1888="Monthly", 3, B1888="Every 3 Months", 4, B1888="Quarterly", 5, B1888="Annually", 6)</f>
        <v>0</v>
      </c>
    </row>
    <row r="1889" spans="1:4" x14ac:dyDescent="0.2">
      <c r="A1889" t="s">
        <v>151</v>
      </c>
      <c r="B1889" t="s">
        <v>87</v>
      </c>
      <c r="C1889" s="73">
        <f t="shared" si="29"/>
        <v>0</v>
      </c>
      <c r="D1889" s="73" cm="1">
        <f t="array" ref="D1889">_xlfn.IFS(B1889= "Bi-weekly", 0,  B1889="Weekly", 1, B1889="Fortnightly", 2, B1889="Monthly", 3, B1889="Every 3 Months", 4, B1889="Quarterly", 5, B1889="Annually", 6)</f>
        <v>3</v>
      </c>
    </row>
    <row r="1890" spans="1:4" x14ac:dyDescent="0.2">
      <c r="A1890" t="s">
        <v>151</v>
      </c>
      <c r="B1890" t="s">
        <v>39</v>
      </c>
      <c r="C1890" s="73">
        <f t="shared" si="29"/>
        <v>0</v>
      </c>
      <c r="D1890" s="73" cm="1">
        <f t="array" ref="D1890">_xlfn.IFS(B1890= "Bi-weekly", 0,  B1890="Weekly", 1, B1890="Fortnightly", 2, B1890="Monthly", 3, B1890="Every 3 Months", 4, B1890="Quarterly", 5, B1890="Annually", 6)</f>
        <v>1</v>
      </c>
    </row>
    <row r="1891" spans="1:4" x14ac:dyDescent="0.2">
      <c r="A1891" t="s">
        <v>151</v>
      </c>
      <c r="B1891" t="s">
        <v>39</v>
      </c>
      <c r="C1891" s="73">
        <f t="shared" si="29"/>
        <v>0</v>
      </c>
      <c r="D1891" s="73" cm="1">
        <f t="array" ref="D1891">_xlfn.IFS(B1891= "Bi-weekly", 0,  B1891="Weekly", 1, B1891="Fortnightly", 2, B1891="Monthly", 3, B1891="Every 3 Months", 4, B1891="Quarterly", 5, B1891="Annually", 6)</f>
        <v>1</v>
      </c>
    </row>
    <row r="1892" spans="1:4" x14ac:dyDescent="0.2">
      <c r="A1892" t="s">
        <v>151</v>
      </c>
      <c r="B1892" t="s">
        <v>39</v>
      </c>
      <c r="C1892" s="73">
        <f t="shared" si="29"/>
        <v>0</v>
      </c>
      <c r="D1892" s="73" cm="1">
        <f t="array" ref="D1892">_xlfn.IFS(B1892= "Bi-weekly", 0,  B1892="Weekly", 1, B1892="Fortnightly", 2, B1892="Monthly", 3, B1892="Every 3 Months", 4, B1892="Quarterly", 5, B1892="Annually", 6)</f>
        <v>1</v>
      </c>
    </row>
    <row r="1893" spans="1:4" x14ac:dyDescent="0.2">
      <c r="A1893" t="s">
        <v>151</v>
      </c>
      <c r="B1893" t="s">
        <v>57</v>
      </c>
      <c r="C1893" s="73">
        <f t="shared" si="29"/>
        <v>0</v>
      </c>
      <c r="D1893" s="73" cm="1">
        <f t="array" ref="D1893">_xlfn.IFS(B1893= "Bi-weekly", 0,  B1893="Weekly", 1, B1893="Fortnightly", 2, B1893="Monthly", 3, B1893="Every 3 Months", 4, B1893="Quarterly", 5, B1893="Annually", 6)</f>
        <v>5</v>
      </c>
    </row>
    <row r="1894" spans="1:4" x14ac:dyDescent="0.2">
      <c r="A1894" t="s">
        <v>151</v>
      </c>
      <c r="B1894" t="s">
        <v>39</v>
      </c>
      <c r="C1894" s="73">
        <f t="shared" si="29"/>
        <v>0</v>
      </c>
      <c r="D1894" s="73" cm="1">
        <f t="array" ref="D1894">_xlfn.IFS(B1894= "Bi-weekly", 0,  B1894="Weekly", 1, B1894="Fortnightly", 2, B1894="Monthly", 3, B1894="Every 3 Months", 4, B1894="Quarterly", 5, B1894="Annually", 6)</f>
        <v>1</v>
      </c>
    </row>
    <row r="1895" spans="1:4" x14ac:dyDescent="0.2">
      <c r="A1895" t="s">
        <v>151</v>
      </c>
      <c r="B1895" t="s">
        <v>28</v>
      </c>
      <c r="C1895" s="73">
        <f t="shared" si="29"/>
        <v>0</v>
      </c>
      <c r="D1895" s="73" cm="1">
        <f t="array" ref="D1895">_xlfn.IFS(B1895= "Bi-weekly", 0,  B1895="Weekly", 1, B1895="Fortnightly", 2, B1895="Monthly", 3, B1895="Every 3 Months", 4, B1895="Quarterly", 5, B1895="Annually", 6)</f>
        <v>2</v>
      </c>
    </row>
    <row r="1896" spans="1:4" x14ac:dyDescent="0.2">
      <c r="A1896" t="s">
        <v>151</v>
      </c>
      <c r="B1896" t="s">
        <v>75</v>
      </c>
      <c r="C1896" s="73">
        <f t="shared" si="29"/>
        <v>0</v>
      </c>
      <c r="D1896" s="73" cm="1">
        <f t="array" ref="D1896">_xlfn.IFS(B1896= "Bi-weekly", 0,  B1896="Weekly", 1, B1896="Fortnightly", 2, B1896="Monthly", 3, B1896="Every 3 Months", 4, B1896="Quarterly", 5, B1896="Annually", 6)</f>
        <v>0</v>
      </c>
    </row>
    <row r="1897" spans="1:4" x14ac:dyDescent="0.2">
      <c r="A1897" t="s">
        <v>151</v>
      </c>
      <c r="B1897" t="s">
        <v>87</v>
      </c>
      <c r="C1897" s="73">
        <f t="shared" si="29"/>
        <v>0</v>
      </c>
      <c r="D1897" s="73" cm="1">
        <f t="array" ref="D1897">_xlfn.IFS(B1897= "Bi-weekly", 0,  B1897="Weekly", 1, B1897="Fortnightly", 2, B1897="Monthly", 3, B1897="Every 3 Months", 4, B1897="Quarterly", 5, B1897="Annually", 6)</f>
        <v>3</v>
      </c>
    </row>
    <row r="1898" spans="1:4" x14ac:dyDescent="0.2">
      <c r="A1898" t="s">
        <v>151</v>
      </c>
      <c r="B1898" t="s">
        <v>87</v>
      </c>
      <c r="C1898" s="73">
        <f t="shared" si="29"/>
        <v>0</v>
      </c>
      <c r="D1898" s="73" cm="1">
        <f t="array" ref="D1898">_xlfn.IFS(B1898= "Bi-weekly", 0,  B1898="Weekly", 1, B1898="Fortnightly", 2, B1898="Monthly", 3, B1898="Every 3 Months", 4, B1898="Quarterly", 5, B1898="Annually", 6)</f>
        <v>3</v>
      </c>
    </row>
    <row r="1899" spans="1:4" x14ac:dyDescent="0.2">
      <c r="A1899" t="s">
        <v>151</v>
      </c>
      <c r="B1899" t="s">
        <v>28</v>
      </c>
      <c r="C1899" s="73">
        <f t="shared" si="29"/>
        <v>0</v>
      </c>
      <c r="D1899" s="73" cm="1">
        <f t="array" ref="D1899">_xlfn.IFS(B1899= "Bi-weekly", 0,  B1899="Weekly", 1, B1899="Fortnightly", 2, B1899="Monthly", 3, B1899="Every 3 Months", 4, B1899="Quarterly", 5, B1899="Annually", 6)</f>
        <v>2</v>
      </c>
    </row>
    <row r="1900" spans="1:4" x14ac:dyDescent="0.2">
      <c r="A1900" t="s">
        <v>151</v>
      </c>
      <c r="B1900" t="s">
        <v>87</v>
      </c>
      <c r="C1900" s="73">
        <f t="shared" si="29"/>
        <v>0</v>
      </c>
      <c r="D1900" s="73" cm="1">
        <f t="array" ref="D1900">_xlfn.IFS(B1900= "Bi-weekly", 0,  B1900="Weekly", 1, B1900="Fortnightly", 2, B1900="Monthly", 3, B1900="Every 3 Months", 4, B1900="Quarterly", 5, B1900="Annually", 6)</f>
        <v>3</v>
      </c>
    </row>
    <row r="1901" spans="1:4" x14ac:dyDescent="0.2">
      <c r="A1901" t="s">
        <v>151</v>
      </c>
      <c r="B1901" t="s">
        <v>39</v>
      </c>
      <c r="C1901" s="73">
        <f t="shared" si="29"/>
        <v>0</v>
      </c>
      <c r="D1901" s="73" cm="1">
        <f t="array" ref="D1901">_xlfn.IFS(B1901= "Bi-weekly", 0,  B1901="Weekly", 1, B1901="Fortnightly", 2, B1901="Monthly", 3, B1901="Every 3 Months", 4, B1901="Quarterly", 5, B1901="Annually", 6)</f>
        <v>1</v>
      </c>
    </row>
    <row r="1902" spans="1:4" x14ac:dyDescent="0.2">
      <c r="A1902" t="s">
        <v>151</v>
      </c>
      <c r="B1902" t="s">
        <v>57</v>
      </c>
      <c r="C1902" s="73">
        <f t="shared" si="29"/>
        <v>0</v>
      </c>
      <c r="D1902" s="73" cm="1">
        <f t="array" ref="D1902">_xlfn.IFS(B1902= "Bi-weekly", 0,  B1902="Weekly", 1, B1902="Fortnightly", 2, B1902="Monthly", 3, B1902="Every 3 Months", 4, B1902="Quarterly", 5, B1902="Annually", 6)</f>
        <v>5</v>
      </c>
    </row>
    <row r="1903" spans="1:4" x14ac:dyDescent="0.2">
      <c r="A1903" t="s">
        <v>151</v>
      </c>
      <c r="B1903" t="s">
        <v>57</v>
      </c>
      <c r="C1903" s="73">
        <f t="shared" si="29"/>
        <v>0</v>
      </c>
      <c r="D1903" s="73" cm="1">
        <f t="array" ref="D1903">_xlfn.IFS(B1903= "Bi-weekly", 0,  B1903="Weekly", 1, B1903="Fortnightly", 2, B1903="Monthly", 3, B1903="Every 3 Months", 4, B1903="Quarterly", 5, B1903="Annually", 6)</f>
        <v>5</v>
      </c>
    </row>
    <row r="1904" spans="1:4" x14ac:dyDescent="0.2">
      <c r="A1904" t="s">
        <v>151</v>
      </c>
      <c r="B1904" t="s">
        <v>87</v>
      </c>
      <c r="C1904" s="73">
        <f t="shared" si="29"/>
        <v>0</v>
      </c>
      <c r="D1904" s="73" cm="1">
        <f t="array" ref="D1904">_xlfn.IFS(B1904= "Bi-weekly", 0,  B1904="Weekly", 1, B1904="Fortnightly", 2, B1904="Monthly", 3, B1904="Every 3 Months", 4, B1904="Quarterly", 5, B1904="Annually", 6)</f>
        <v>3</v>
      </c>
    </row>
    <row r="1905" spans="1:4" x14ac:dyDescent="0.2">
      <c r="A1905" t="s">
        <v>151</v>
      </c>
      <c r="B1905" t="s">
        <v>39</v>
      </c>
      <c r="C1905" s="73">
        <f t="shared" si="29"/>
        <v>0</v>
      </c>
      <c r="D1905" s="73" cm="1">
        <f t="array" ref="D1905">_xlfn.IFS(B1905= "Bi-weekly", 0,  B1905="Weekly", 1, B1905="Fortnightly", 2, B1905="Monthly", 3, B1905="Every 3 Months", 4, B1905="Quarterly", 5, B1905="Annually", 6)</f>
        <v>1</v>
      </c>
    </row>
    <row r="1906" spans="1:4" x14ac:dyDescent="0.2">
      <c r="A1906" t="s">
        <v>151</v>
      </c>
      <c r="B1906" t="s">
        <v>87</v>
      </c>
      <c r="C1906" s="73">
        <f t="shared" si="29"/>
        <v>0</v>
      </c>
      <c r="D1906" s="73" cm="1">
        <f t="array" ref="D1906">_xlfn.IFS(B1906= "Bi-weekly", 0,  B1906="Weekly", 1, B1906="Fortnightly", 2, B1906="Monthly", 3, B1906="Every 3 Months", 4, B1906="Quarterly", 5, B1906="Annually", 6)</f>
        <v>3</v>
      </c>
    </row>
    <row r="1907" spans="1:4" x14ac:dyDescent="0.2">
      <c r="A1907" t="s">
        <v>151</v>
      </c>
      <c r="B1907" t="s">
        <v>28</v>
      </c>
      <c r="C1907" s="73">
        <f t="shared" si="29"/>
        <v>0</v>
      </c>
      <c r="D1907" s="73" cm="1">
        <f t="array" ref="D1907">_xlfn.IFS(B1907= "Bi-weekly", 0,  B1907="Weekly", 1, B1907="Fortnightly", 2, B1907="Monthly", 3, B1907="Every 3 Months", 4, B1907="Quarterly", 5, B1907="Annually", 6)</f>
        <v>2</v>
      </c>
    </row>
    <row r="1908" spans="1:4" x14ac:dyDescent="0.2">
      <c r="A1908" t="s">
        <v>151</v>
      </c>
      <c r="B1908" t="s">
        <v>28</v>
      </c>
      <c r="C1908" s="73">
        <f t="shared" si="29"/>
        <v>0</v>
      </c>
      <c r="D1908" s="73" cm="1">
        <f t="array" ref="D1908">_xlfn.IFS(B1908= "Bi-weekly", 0,  B1908="Weekly", 1, B1908="Fortnightly", 2, B1908="Monthly", 3, B1908="Every 3 Months", 4, B1908="Quarterly", 5, B1908="Annually", 6)</f>
        <v>2</v>
      </c>
    </row>
    <row r="1909" spans="1:4" x14ac:dyDescent="0.2">
      <c r="A1909" t="s">
        <v>151</v>
      </c>
      <c r="B1909" t="s">
        <v>96</v>
      </c>
      <c r="C1909" s="73">
        <f t="shared" si="29"/>
        <v>0</v>
      </c>
      <c r="D1909" s="73" cm="1">
        <f t="array" ref="D1909">_xlfn.IFS(B1909= "Bi-weekly", 0,  B1909="Weekly", 1, B1909="Fortnightly", 2, B1909="Monthly", 3, B1909="Every 3 Months", 4, B1909="Quarterly", 5, B1909="Annually", 6)</f>
        <v>4</v>
      </c>
    </row>
    <row r="1910" spans="1:4" x14ac:dyDescent="0.2">
      <c r="A1910" t="s">
        <v>151</v>
      </c>
      <c r="B1910" t="s">
        <v>75</v>
      </c>
      <c r="C1910" s="73">
        <f t="shared" si="29"/>
        <v>0</v>
      </c>
      <c r="D1910" s="73" cm="1">
        <f t="array" ref="D1910">_xlfn.IFS(B1910= "Bi-weekly", 0,  B1910="Weekly", 1, B1910="Fortnightly", 2, B1910="Monthly", 3, B1910="Every 3 Months", 4, B1910="Quarterly", 5, B1910="Annually", 6)</f>
        <v>0</v>
      </c>
    </row>
    <row r="1911" spans="1:4" x14ac:dyDescent="0.2">
      <c r="A1911" t="s">
        <v>151</v>
      </c>
      <c r="B1911" t="s">
        <v>87</v>
      </c>
      <c r="C1911" s="73">
        <f t="shared" si="29"/>
        <v>0</v>
      </c>
      <c r="D1911" s="73" cm="1">
        <f t="array" ref="D1911">_xlfn.IFS(B1911= "Bi-weekly", 0,  B1911="Weekly", 1, B1911="Fortnightly", 2, B1911="Monthly", 3, B1911="Every 3 Months", 4, B1911="Quarterly", 5, B1911="Annually", 6)</f>
        <v>3</v>
      </c>
    </row>
    <row r="1912" spans="1:4" x14ac:dyDescent="0.2">
      <c r="A1912" t="s">
        <v>151</v>
      </c>
      <c r="B1912" t="s">
        <v>57</v>
      </c>
      <c r="C1912" s="73">
        <f t="shared" si="29"/>
        <v>0</v>
      </c>
      <c r="D1912" s="73" cm="1">
        <f t="array" ref="D1912">_xlfn.IFS(B1912= "Bi-weekly", 0,  B1912="Weekly", 1, B1912="Fortnightly", 2, B1912="Monthly", 3, B1912="Every 3 Months", 4, B1912="Quarterly", 5, B1912="Annually", 6)</f>
        <v>5</v>
      </c>
    </row>
    <row r="1913" spans="1:4" x14ac:dyDescent="0.2">
      <c r="A1913" t="s">
        <v>151</v>
      </c>
      <c r="B1913" t="s">
        <v>75</v>
      </c>
      <c r="C1913" s="73">
        <f t="shared" si="29"/>
        <v>0</v>
      </c>
      <c r="D1913" s="73" cm="1">
        <f t="array" ref="D1913">_xlfn.IFS(B1913= "Bi-weekly", 0,  B1913="Weekly", 1, B1913="Fortnightly", 2, B1913="Monthly", 3, B1913="Every 3 Months", 4, B1913="Quarterly", 5, B1913="Annually", 6)</f>
        <v>0</v>
      </c>
    </row>
    <row r="1914" spans="1:4" x14ac:dyDescent="0.2">
      <c r="A1914" t="s">
        <v>151</v>
      </c>
      <c r="B1914" t="s">
        <v>75</v>
      </c>
      <c r="C1914" s="73">
        <f t="shared" si="29"/>
        <v>0</v>
      </c>
      <c r="D1914" s="73" cm="1">
        <f t="array" ref="D1914">_xlfn.IFS(B1914= "Bi-weekly", 0,  B1914="Weekly", 1, B1914="Fortnightly", 2, B1914="Monthly", 3, B1914="Every 3 Months", 4, B1914="Quarterly", 5, B1914="Annually", 6)</f>
        <v>0</v>
      </c>
    </row>
    <row r="1915" spans="1:4" x14ac:dyDescent="0.2">
      <c r="A1915" t="s">
        <v>151</v>
      </c>
      <c r="B1915" t="s">
        <v>48</v>
      </c>
      <c r="C1915" s="73">
        <f t="shared" si="29"/>
        <v>0</v>
      </c>
      <c r="D1915" s="73" cm="1">
        <f t="array" ref="D1915">_xlfn.IFS(B1915= "Bi-weekly", 0,  B1915="Weekly", 1, B1915="Fortnightly", 2, B1915="Monthly", 3, B1915="Every 3 Months", 4, B1915="Quarterly", 5, B1915="Annually", 6)</f>
        <v>6</v>
      </c>
    </row>
    <row r="1916" spans="1:4" x14ac:dyDescent="0.2">
      <c r="A1916" t="s">
        <v>151</v>
      </c>
      <c r="B1916" t="s">
        <v>28</v>
      </c>
      <c r="C1916" s="73">
        <f t="shared" si="29"/>
        <v>0</v>
      </c>
      <c r="D1916" s="73" cm="1">
        <f t="array" ref="D1916">_xlfn.IFS(B1916= "Bi-weekly", 0,  B1916="Weekly", 1, B1916="Fortnightly", 2, B1916="Monthly", 3, B1916="Every 3 Months", 4, B1916="Quarterly", 5, B1916="Annually", 6)</f>
        <v>2</v>
      </c>
    </row>
    <row r="1917" spans="1:4" x14ac:dyDescent="0.2">
      <c r="A1917" t="s">
        <v>151</v>
      </c>
      <c r="B1917" t="s">
        <v>39</v>
      </c>
      <c r="C1917" s="73">
        <f t="shared" si="29"/>
        <v>0</v>
      </c>
      <c r="D1917" s="73" cm="1">
        <f t="array" ref="D1917">_xlfn.IFS(B1917= "Bi-weekly", 0,  B1917="Weekly", 1, B1917="Fortnightly", 2, B1917="Monthly", 3, B1917="Every 3 Months", 4, B1917="Quarterly", 5, B1917="Annually", 6)</f>
        <v>1</v>
      </c>
    </row>
    <row r="1918" spans="1:4" x14ac:dyDescent="0.2">
      <c r="A1918" t="s">
        <v>151</v>
      </c>
      <c r="B1918" t="s">
        <v>75</v>
      </c>
      <c r="C1918" s="73">
        <f t="shared" si="29"/>
        <v>0</v>
      </c>
      <c r="D1918" s="73" cm="1">
        <f t="array" ref="D1918">_xlfn.IFS(B1918= "Bi-weekly", 0,  B1918="Weekly", 1, B1918="Fortnightly", 2, B1918="Monthly", 3, B1918="Every 3 Months", 4, B1918="Quarterly", 5, B1918="Annually", 6)</f>
        <v>0</v>
      </c>
    </row>
    <row r="1919" spans="1:4" x14ac:dyDescent="0.2">
      <c r="A1919" t="s">
        <v>151</v>
      </c>
      <c r="B1919" t="s">
        <v>75</v>
      </c>
      <c r="C1919" s="73">
        <f t="shared" si="29"/>
        <v>0</v>
      </c>
      <c r="D1919" s="73" cm="1">
        <f t="array" ref="D1919">_xlfn.IFS(B1919= "Bi-weekly", 0,  B1919="Weekly", 1, B1919="Fortnightly", 2, B1919="Monthly", 3, B1919="Every 3 Months", 4, B1919="Quarterly", 5, B1919="Annually", 6)</f>
        <v>0</v>
      </c>
    </row>
    <row r="1920" spans="1:4" x14ac:dyDescent="0.2">
      <c r="A1920" t="s">
        <v>151</v>
      </c>
      <c r="B1920" t="s">
        <v>87</v>
      </c>
      <c r="C1920" s="73">
        <f t="shared" si="29"/>
        <v>0</v>
      </c>
      <c r="D1920" s="73" cm="1">
        <f t="array" ref="D1920">_xlfn.IFS(B1920= "Bi-weekly", 0,  B1920="Weekly", 1, B1920="Fortnightly", 2, B1920="Monthly", 3, B1920="Every 3 Months", 4, B1920="Quarterly", 5, B1920="Annually", 6)</f>
        <v>3</v>
      </c>
    </row>
    <row r="1921" spans="1:4" x14ac:dyDescent="0.2">
      <c r="A1921" t="s">
        <v>151</v>
      </c>
      <c r="B1921" t="s">
        <v>75</v>
      </c>
      <c r="C1921" s="73">
        <f t="shared" si="29"/>
        <v>0</v>
      </c>
      <c r="D1921" s="73" cm="1">
        <f t="array" ref="D1921">_xlfn.IFS(B1921= "Bi-weekly", 0,  B1921="Weekly", 1, B1921="Fortnightly", 2, B1921="Monthly", 3, B1921="Every 3 Months", 4, B1921="Quarterly", 5, B1921="Annually", 6)</f>
        <v>0</v>
      </c>
    </row>
    <row r="1922" spans="1:4" x14ac:dyDescent="0.2">
      <c r="A1922" t="s">
        <v>151</v>
      </c>
      <c r="B1922" t="s">
        <v>96</v>
      </c>
      <c r="C1922" s="73">
        <f t="shared" si="29"/>
        <v>0</v>
      </c>
      <c r="D1922" s="73" cm="1">
        <f t="array" ref="D1922">_xlfn.IFS(B1922= "Bi-weekly", 0,  B1922="Weekly", 1, B1922="Fortnightly", 2, B1922="Monthly", 3, B1922="Every 3 Months", 4, B1922="Quarterly", 5, B1922="Annually", 6)</f>
        <v>4</v>
      </c>
    </row>
    <row r="1923" spans="1:4" x14ac:dyDescent="0.2">
      <c r="A1923" t="s">
        <v>151</v>
      </c>
      <c r="B1923" t="s">
        <v>48</v>
      </c>
      <c r="C1923" s="73">
        <f t="shared" ref="C1923:C1986" si="30">IF(A1923 = "Yes", 1,0)</f>
        <v>0</v>
      </c>
      <c r="D1923" s="73" cm="1">
        <f t="array" ref="D1923">_xlfn.IFS(B1923= "Bi-weekly", 0,  B1923="Weekly", 1, B1923="Fortnightly", 2, B1923="Monthly", 3, B1923="Every 3 Months", 4, B1923="Quarterly", 5, B1923="Annually", 6)</f>
        <v>6</v>
      </c>
    </row>
    <row r="1924" spans="1:4" x14ac:dyDescent="0.2">
      <c r="A1924" t="s">
        <v>151</v>
      </c>
      <c r="B1924" t="s">
        <v>87</v>
      </c>
      <c r="C1924" s="73">
        <f t="shared" si="30"/>
        <v>0</v>
      </c>
      <c r="D1924" s="73" cm="1">
        <f t="array" ref="D1924">_xlfn.IFS(B1924= "Bi-weekly", 0,  B1924="Weekly", 1, B1924="Fortnightly", 2, B1924="Monthly", 3, B1924="Every 3 Months", 4, B1924="Quarterly", 5, B1924="Annually", 6)</f>
        <v>3</v>
      </c>
    </row>
    <row r="1925" spans="1:4" x14ac:dyDescent="0.2">
      <c r="A1925" t="s">
        <v>151</v>
      </c>
      <c r="B1925" t="s">
        <v>48</v>
      </c>
      <c r="C1925" s="73">
        <f t="shared" si="30"/>
        <v>0</v>
      </c>
      <c r="D1925" s="73" cm="1">
        <f t="array" ref="D1925">_xlfn.IFS(B1925= "Bi-weekly", 0,  B1925="Weekly", 1, B1925="Fortnightly", 2, B1925="Monthly", 3, B1925="Every 3 Months", 4, B1925="Quarterly", 5, B1925="Annually", 6)</f>
        <v>6</v>
      </c>
    </row>
    <row r="1926" spans="1:4" x14ac:dyDescent="0.2">
      <c r="A1926" t="s">
        <v>151</v>
      </c>
      <c r="B1926" t="s">
        <v>57</v>
      </c>
      <c r="C1926" s="73">
        <f t="shared" si="30"/>
        <v>0</v>
      </c>
      <c r="D1926" s="73" cm="1">
        <f t="array" ref="D1926">_xlfn.IFS(B1926= "Bi-weekly", 0,  B1926="Weekly", 1, B1926="Fortnightly", 2, B1926="Monthly", 3, B1926="Every 3 Months", 4, B1926="Quarterly", 5, B1926="Annually", 6)</f>
        <v>5</v>
      </c>
    </row>
    <row r="1927" spans="1:4" x14ac:dyDescent="0.2">
      <c r="A1927" t="s">
        <v>151</v>
      </c>
      <c r="B1927" t="s">
        <v>28</v>
      </c>
      <c r="C1927" s="73">
        <f t="shared" si="30"/>
        <v>0</v>
      </c>
      <c r="D1927" s="73" cm="1">
        <f t="array" ref="D1927">_xlfn.IFS(B1927= "Bi-weekly", 0,  B1927="Weekly", 1, B1927="Fortnightly", 2, B1927="Monthly", 3, B1927="Every 3 Months", 4, B1927="Quarterly", 5, B1927="Annually", 6)</f>
        <v>2</v>
      </c>
    </row>
    <row r="1928" spans="1:4" x14ac:dyDescent="0.2">
      <c r="A1928" t="s">
        <v>151</v>
      </c>
      <c r="B1928" t="s">
        <v>48</v>
      </c>
      <c r="C1928" s="73">
        <f t="shared" si="30"/>
        <v>0</v>
      </c>
      <c r="D1928" s="73" cm="1">
        <f t="array" ref="D1928">_xlfn.IFS(B1928= "Bi-weekly", 0,  B1928="Weekly", 1, B1928="Fortnightly", 2, B1928="Monthly", 3, B1928="Every 3 Months", 4, B1928="Quarterly", 5, B1928="Annually", 6)</f>
        <v>6</v>
      </c>
    </row>
    <row r="1929" spans="1:4" x14ac:dyDescent="0.2">
      <c r="A1929" t="s">
        <v>151</v>
      </c>
      <c r="B1929" t="s">
        <v>96</v>
      </c>
      <c r="C1929" s="73">
        <f t="shared" si="30"/>
        <v>0</v>
      </c>
      <c r="D1929" s="73" cm="1">
        <f t="array" ref="D1929">_xlfn.IFS(B1929= "Bi-weekly", 0,  B1929="Weekly", 1, B1929="Fortnightly", 2, B1929="Monthly", 3, B1929="Every 3 Months", 4, B1929="Quarterly", 5, B1929="Annually", 6)</f>
        <v>4</v>
      </c>
    </row>
    <row r="1930" spans="1:4" x14ac:dyDescent="0.2">
      <c r="A1930" t="s">
        <v>151</v>
      </c>
      <c r="B1930" t="s">
        <v>39</v>
      </c>
      <c r="C1930" s="73">
        <f t="shared" si="30"/>
        <v>0</v>
      </c>
      <c r="D1930" s="73" cm="1">
        <f t="array" ref="D1930">_xlfn.IFS(B1930= "Bi-weekly", 0,  B1930="Weekly", 1, B1930="Fortnightly", 2, B1930="Monthly", 3, B1930="Every 3 Months", 4, B1930="Quarterly", 5, B1930="Annually", 6)</f>
        <v>1</v>
      </c>
    </row>
    <row r="1931" spans="1:4" x14ac:dyDescent="0.2">
      <c r="A1931" t="s">
        <v>151</v>
      </c>
      <c r="B1931" t="s">
        <v>57</v>
      </c>
      <c r="C1931" s="73">
        <f t="shared" si="30"/>
        <v>0</v>
      </c>
      <c r="D1931" s="73" cm="1">
        <f t="array" ref="D1931">_xlfn.IFS(B1931= "Bi-weekly", 0,  B1931="Weekly", 1, B1931="Fortnightly", 2, B1931="Monthly", 3, B1931="Every 3 Months", 4, B1931="Quarterly", 5, B1931="Annually", 6)</f>
        <v>5</v>
      </c>
    </row>
    <row r="1932" spans="1:4" x14ac:dyDescent="0.2">
      <c r="A1932" t="s">
        <v>151</v>
      </c>
      <c r="B1932" t="s">
        <v>39</v>
      </c>
      <c r="C1932" s="73">
        <f t="shared" si="30"/>
        <v>0</v>
      </c>
      <c r="D1932" s="73" cm="1">
        <f t="array" ref="D1932">_xlfn.IFS(B1932= "Bi-weekly", 0,  B1932="Weekly", 1, B1932="Fortnightly", 2, B1932="Monthly", 3, B1932="Every 3 Months", 4, B1932="Quarterly", 5, B1932="Annually", 6)</f>
        <v>1</v>
      </c>
    </row>
    <row r="1933" spans="1:4" x14ac:dyDescent="0.2">
      <c r="A1933" t="s">
        <v>151</v>
      </c>
      <c r="B1933" t="s">
        <v>96</v>
      </c>
      <c r="C1933" s="73">
        <f t="shared" si="30"/>
        <v>0</v>
      </c>
      <c r="D1933" s="73" cm="1">
        <f t="array" ref="D1933">_xlfn.IFS(B1933= "Bi-weekly", 0,  B1933="Weekly", 1, B1933="Fortnightly", 2, B1933="Monthly", 3, B1933="Every 3 Months", 4, B1933="Quarterly", 5, B1933="Annually", 6)</f>
        <v>4</v>
      </c>
    </row>
    <row r="1934" spans="1:4" x14ac:dyDescent="0.2">
      <c r="A1934" t="s">
        <v>151</v>
      </c>
      <c r="B1934" t="s">
        <v>96</v>
      </c>
      <c r="C1934" s="73">
        <f t="shared" si="30"/>
        <v>0</v>
      </c>
      <c r="D1934" s="73" cm="1">
        <f t="array" ref="D1934">_xlfn.IFS(B1934= "Bi-weekly", 0,  B1934="Weekly", 1, B1934="Fortnightly", 2, B1934="Monthly", 3, B1934="Every 3 Months", 4, B1934="Quarterly", 5, B1934="Annually", 6)</f>
        <v>4</v>
      </c>
    </row>
    <row r="1935" spans="1:4" x14ac:dyDescent="0.2">
      <c r="A1935" t="s">
        <v>151</v>
      </c>
      <c r="B1935" t="s">
        <v>48</v>
      </c>
      <c r="C1935" s="73">
        <f t="shared" si="30"/>
        <v>0</v>
      </c>
      <c r="D1935" s="73" cm="1">
        <f t="array" ref="D1935">_xlfn.IFS(B1935= "Bi-weekly", 0,  B1935="Weekly", 1, B1935="Fortnightly", 2, B1935="Monthly", 3, B1935="Every 3 Months", 4, B1935="Quarterly", 5, B1935="Annually", 6)</f>
        <v>6</v>
      </c>
    </row>
    <row r="1936" spans="1:4" x14ac:dyDescent="0.2">
      <c r="A1936" t="s">
        <v>151</v>
      </c>
      <c r="B1936" t="s">
        <v>48</v>
      </c>
      <c r="C1936" s="73">
        <f t="shared" si="30"/>
        <v>0</v>
      </c>
      <c r="D1936" s="73" cm="1">
        <f t="array" ref="D1936">_xlfn.IFS(B1936= "Bi-weekly", 0,  B1936="Weekly", 1, B1936="Fortnightly", 2, B1936="Monthly", 3, B1936="Every 3 Months", 4, B1936="Quarterly", 5, B1936="Annually", 6)</f>
        <v>6</v>
      </c>
    </row>
    <row r="1937" spans="1:4" x14ac:dyDescent="0.2">
      <c r="A1937" t="s">
        <v>151</v>
      </c>
      <c r="B1937" t="s">
        <v>28</v>
      </c>
      <c r="C1937" s="73">
        <f t="shared" si="30"/>
        <v>0</v>
      </c>
      <c r="D1937" s="73" cm="1">
        <f t="array" ref="D1937">_xlfn.IFS(B1937= "Bi-weekly", 0,  B1937="Weekly", 1, B1937="Fortnightly", 2, B1937="Monthly", 3, B1937="Every 3 Months", 4, B1937="Quarterly", 5, B1937="Annually", 6)</f>
        <v>2</v>
      </c>
    </row>
    <row r="1938" spans="1:4" x14ac:dyDescent="0.2">
      <c r="A1938" t="s">
        <v>151</v>
      </c>
      <c r="B1938" t="s">
        <v>96</v>
      </c>
      <c r="C1938" s="73">
        <f t="shared" si="30"/>
        <v>0</v>
      </c>
      <c r="D1938" s="73" cm="1">
        <f t="array" ref="D1938">_xlfn.IFS(B1938= "Bi-weekly", 0,  B1938="Weekly", 1, B1938="Fortnightly", 2, B1938="Monthly", 3, B1938="Every 3 Months", 4, B1938="Quarterly", 5, B1938="Annually", 6)</f>
        <v>4</v>
      </c>
    </row>
    <row r="1939" spans="1:4" x14ac:dyDescent="0.2">
      <c r="A1939" t="s">
        <v>151</v>
      </c>
      <c r="B1939" t="s">
        <v>87</v>
      </c>
      <c r="C1939" s="73">
        <f t="shared" si="30"/>
        <v>0</v>
      </c>
      <c r="D1939" s="73" cm="1">
        <f t="array" ref="D1939">_xlfn.IFS(B1939= "Bi-weekly", 0,  B1939="Weekly", 1, B1939="Fortnightly", 2, B1939="Monthly", 3, B1939="Every 3 Months", 4, B1939="Quarterly", 5, B1939="Annually", 6)</f>
        <v>3</v>
      </c>
    </row>
    <row r="1940" spans="1:4" x14ac:dyDescent="0.2">
      <c r="A1940" t="s">
        <v>151</v>
      </c>
      <c r="B1940" t="s">
        <v>75</v>
      </c>
      <c r="C1940" s="73">
        <f t="shared" si="30"/>
        <v>0</v>
      </c>
      <c r="D1940" s="73" cm="1">
        <f t="array" ref="D1940">_xlfn.IFS(B1940= "Bi-weekly", 0,  B1940="Weekly", 1, B1940="Fortnightly", 2, B1940="Monthly", 3, B1940="Every 3 Months", 4, B1940="Quarterly", 5, B1940="Annually", 6)</f>
        <v>0</v>
      </c>
    </row>
    <row r="1941" spans="1:4" x14ac:dyDescent="0.2">
      <c r="A1941" t="s">
        <v>151</v>
      </c>
      <c r="B1941" t="s">
        <v>96</v>
      </c>
      <c r="C1941" s="73">
        <f t="shared" si="30"/>
        <v>0</v>
      </c>
      <c r="D1941" s="73" cm="1">
        <f t="array" ref="D1941">_xlfn.IFS(B1941= "Bi-weekly", 0,  B1941="Weekly", 1, B1941="Fortnightly", 2, B1941="Monthly", 3, B1941="Every 3 Months", 4, B1941="Quarterly", 5, B1941="Annually", 6)</f>
        <v>4</v>
      </c>
    </row>
    <row r="1942" spans="1:4" x14ac:dyDescent="0.2">
      <c r="A1942" t="s">
        <v>151</v>
      </c>
      <c r="B1942" t="s">
        <v>28</v>
      </c>
      <c r="C1942" s="73">
        <f t="shared" si="30"/>
        <v>0</v>
      </c>
      <c r="D1942" s="73" cm="1">
        <f t="array" ref="D1942">_xlfn.IFS(B1942= "Bi-weekly", 0,  B1942="Weekly", 1, B1942="Fortnightly", 2, B1942="Monthly", 3, B1942="Every 3 Months", 4, B1942="Quarterly", 5, B1942="Annually", 6)</f>
        <v>2</v>
      </c>
    </row>
    <row r="1943" spans="1:4" x14ac:dyDescent="0.2">
      <c r="A1943" t="s">
        <v>151</v>
      </c>
      <c r="B1943" t="s">
        <v>57</v>
      </c>
      <c r="C1943" s="73">
        <f t="shared" si="30"/>
        <v>0</v>
      </c>
      <c r="D1943" s="73" cm="1">
        <f t="array" ref="D1943">_xlfn.IFS(B1943= "Bi-weekly", 0,  B1943="Weekly", 1, B1943="Fortnightly", 2, B1943="Monthly", 3, B1943="Every 3 Months", 4, B1943="Quarterly", 5, B1943="Annually", 6)</f>
        <v>5</v>
      </c>
    </row>
    <row r="1944" spans="1:4" x14ac:dyDescent="0.2">
      <c r="A1944" t="s">
        <v>151</v>
      </c>
      <c r="B1944" t="s">
        <v>87</v>
      </c>
      <c r="C1944" s="73">
        <f t="shared" si="30"/>
        <v>0</v>
      </c>
      <c r="D1944" s="73" cm="1">
        <f t="array" ref="D1944">_xlfn.IFS(B1944= "Bi-weekly", 0,  B1944="Weekly", 1, B1944="Fortnightly", 2, B1944="Monthly", 3, B1944="Every 3 Months", 4, B1944="Quarterly", 5, B1944="Annually", 6)</f>
        <v>3</v>
      </c>
    </row>
    <row r="1945" spans="1:4" x14ac:dyDescent="0.2">
      <c r="A1945" t="s">
        <v>151</v>
      </c>
      <c r="B1945" t="s">
        <v>48</v>
      </c>
      <c r="C1945" s="73">
        <f t="shared" si="30"/>
        <v>0</v>
      </c>
      <c r="D1945" s="73" cm="1">
        <f t="array" ref="D1945">_xlfn.IFS(B1945= "Bi-weekly", 0,  B1945="Weekly", 1, B1945="Fortnightly", 2, B1945="Monthly", 3, B1945="Every 3 Months", 4, B1945="Quarterly", 5, B1945="Annually", 6)</f>
        <v>6</v>
      </c>
    </row>
    <row r="1946" spans="1:4" x14ac:dyDescent="0.2">
      <c r="A1946" t="s">
        <v>151</v>
      </c>
      <c r="B1946" t="s">
        <v>96</v>
      </c>
      <c r="C1946" s="73">
        <f t="shared" si="30"/>
        <v>0</v>
      </c>
      <c r="D1946" s="73" cm="1">
        <f t="array" ref="D1946">_xlfn.IFS(B1946= "Bi-weekly", 0,  B1946="Weekly", 1, B1946="Fortnightly", 2, B1946="Monthly", 3, B1946="Every 3 Months", 4, B1946="Quarterly", 5, B1946="Annually", 6)</f>
        <v>4</v>
      </c>
    </row>
    <row r="1947" spans="1:4" x14ac:dyDescent="0.2">
      <c r="A1947" t="s">
        <v>151</v>
      </c>
      <c r="B1947" t="s">
        <v>96</v>
      </c>
      <c r="C1947" s="73">
        <f t="shared" si="30"/>
        <v>0</v>
      </c>
      <c r="D1947" s="73" cm="1">
        <f t="array" ref="D1947">_xlfn.IFS(B1947= "Bi-weekly", 0,  B1947="Weekly", 1, B1947="Fortnightly", 2, B1947="Monthly", 3, B1947="Every 3 Months", 4, B1947="Quarterly", 5, B1947="Annually", 6)</f>
        <v>4</v>
      </c>
    </row>
    <row r="1948" spans="1:4" x14ac:dyDescent="0.2">
      <c r="A1948" t="s">
        <v>151</v>
      </c>
      <c r="B1948" t="s">
        <v>57</v>
      </c>
      <c r="C1948" s="73">
        <f t="shared" si="30"/>
        <v>0</v>
      </c>
      <c r="D1948" s="73" cm="1">
        <f t="array" ref="D1948">_xlfn.IFS(B1948= "Bi-weekly", 0,  B1948="Weekly", 1, B1948="Fortnightly", 2, B1948="Monthly", 3, B1948="Every 3 Months", 4, B1948="Quarterly", 5, B1948="Annually", 6)</f>
        <v>5</v>
      </c>
    </row>
    <row r="1949" spans="1:4" x14ac:dyDescent="0.2">
      <c r="A1949" t="s">
        <v>151</v>
      </c>
      <c r="B1949" t="s">
        <v>87</v>
      </c>
      <c r="C1949" s="73">
        <f t="shared" si="30"/>
        <v>0</v>
      </c>
      <c r="D1949" s="73" cm="1">
        <f t="array" ref="D1949">_xlfn.IFS(B1949= "Bi-weekly", 0,  B1949="Weekly", 1, B1949="Fortnightly", 2, B1949="Monthly", 3, B1949="Every 3 Months", 4, B1949="Quarterly", 5, B1949="Annually", 6)</f>
        <v>3</v>
      </c>
    </row>
    <row r="1950" spans="1:4" x14ac:dyDescent="0.2">
      <c r="A1950" t="s">
        <v>151</v>
      </c>
      <c r="B1950" t="s">
        <v>75</v>
      </c>
      <c r="C1950" s="73">
        <f t="shared" si="30"/>
        <v>0</v>
      </c>
      <c r="D1950" s="73" cm="1">
        <f t="array" ref="D1950">_xlfn.IFS(B1950= "Bi-weekly", 0,  B1950="Weekly", 1, B1950="Fortnightly", 2, B1950="Monthly", 3, B1950="Every 3 Months", 4, B1950="Quarterly", 5, B1950="Annually", 6)</f>
        <v>0</v>
      </c>
    </row>
    <row r="1951" spans="1:4" x14ac:dyDescent="0.2">
      <c r="A1951" t="s">
        <v>151</v>
      </c>
      <c r="B1951" t="s">
        <v>57</v>
      </c>
      <c r="C1951" s="73">
        <f t="shared" si="30"/>
        <v>0</v>
      </c>
      <c r="D1951" s="73" cm="1">
        <f t="array" ref="D1951">_xlfn.IFS(B1951= "Bi-weekly", 0,  B1951="Weekly", 1, B1951="Fortnightly", 2, B1951="Monthly", 3, B1951="Every 3 Months", 4, B1951="Quarterly", 5, B1951="Annually", 6)</f>
        <v>5</v>
      </c>
    </row>
    <row r="1952" spans="1:4" x14ac:dyDescent="0.2">
      <c r="A1952" t="s">
        <v>151</v>
      </c>
      <c r="B1952" t="s">
        <v>96</v>
      </c>
      <c r="C1952" s="73">
        <f t="shared" si="30"/>
        <v>0</v>
      </c>
      <c r="D1952" s="73" cm="1">
        <f t="array" ref="D1952">_xlfn.IFS(B1952= "Bi-weekly", 0,  B1952="Weekly", 1, B1952="Fortnightly", 2, B1952="Monthly", 3, B1952="Every 3 Months", 4, B1952="Quarterly", 5, B1952="Annually", 6)</f>
        <v>4</v>
      </c>
    </row>
    <row r="1953" spans="1:4" x14ac:dyDescent="0.2">
      <c r="A1953" t="s">
        <v>151</v>
      </c>
      <c r="B1953" t="s">
        <v>75</v>
      </c>
      <c r="C1953" s="73">
        <f t="shared" si="30"/>
        <v>0</v>
      </c>
      <c r="D1953" s="73" cm="1">
        <f t="array" ref="D1953">_xlfn.IFS(B1953= "Bi-weekly", 0,  B1953="Weekly", 1, B1953="Fortnightly", 2, B1953="Monthly", 3, B1953="Every 3 Months", 4, B1953="Quarterly", 5, B1953="Annually", 6)</f>
        <v>0</v>
      </c>
    </row>
    <row r="1954" spans="1:4" x14ac:dyDescent="0.2">
      <c r="A1954" t="s">
        <v>151</v>
      </c>
      <c r="B1954" t="s">
        <v>75</v>
      </c>
      <c r="C1954" s="73">
        <f t="shared" si="30"/>
        <v>0</v>
      </c>
      <c r="D1954" s="73" cm="1">
        <f t="array" ref="D1954">_xlfn.IFS(B1954= "Bi-weekly", 0,  B1954="Weekly", 1, B1954="Fortnightly", 2, B1954="Monthly", 3, B1954="Every 3 Months", 4, B1954="Quarterly", 5, B1954="Annually", 6)</f>
        <v>0</v>
      </c>
    </row>
    <row r="1955" spans="1:4" x14ac:dyDescent="0.2">
      <c r="A1955" t="s">
        <v>151</v>
      </c>
      <c r="B1955" t="s">
        <v>28</v>
      </c>
      <c r="C1955" s="73">
        <f t="shared" si="30"/>
        <v>0</v>
      </c>
      <c r="D1955" s="73" cm="1">
        <f t="array" ref="D1955">_xlfn.IFS(B1955= "Bi-weekly", 0,  B1955="Weekly", 1, B1955="Fortnightly", 2, B1955="Monthly", 3, B1955="Every 3 Months", 4, B1955="Quarterly", 5, B1955="Annually", 6)</f>
        <v>2</v>
      </c>
    </row>
    <row r="1956" spans="1:4" x14ac:dyDescent="0.2">
      <c r="A1956" t="s">
        <v>151</v>
      </c>
      <c r="B1956" t="s">
        <v>57</v>
      </c>
      <c r="C1956" s="73">
        <f t="shared" si="30"/>
        <v>0</v>
      </c>
      <c r="D1956" s="73" cm="1">
        <f t="array" ref="D1956">_xlfn.IFS(B1956= "Bi-weekly", 0,  B1956="Weekly", 1, B1956="Fortnightly", 2, B1956="Monthly", 3, B1956="Every 3 Months", 4, B1956="Quarterly", 5, B1956="Annually", 6)</f>
        <v>5</v>
      </c>
    </row>
    <row r="1957" spans="1:4" x14ac:dyDescent="0.2">
      <c r="A1957" t="s">
        <v>151</v>
      </c>
      <c r="B1957" t="s">
        <v>87</v>
      </c>
      <c r="C1957" s="73">
        <f t="shared" si="30"/>
        <v>0</v>
      </c>
      <c r="D1957" s="73" cm="1">
        <f t="array" ref="D1957">_xlfn.IFS(B1957= "Bi-weekly", 0,  B1957="Weekly", 1, B1957="Fortnightly", 2, B1957="Monthly", 3, B1957="Every 3 Months", 4, B1957="Quarterly", 5, B1957="Annually", 6)</f>
        <v>3</v>
      </c>
    </row>
    <row r="1958" spans="1:4" x14ac:dyDescent="0.2">
      <c r="A1958" t="s">
        <v>151</v>
      </c>
      <c r="B1958" t="s">
        <v>28</v>
      </c>
      <c r="C1958" s="73">
        <f t="shared" si="30"/>
        <v>0</v>
      </c>
      <c r="D1958" s="73" cm="1">
        <f t="array" ref="D1958">_xlfn.IFS(B1958= "Bi-weekly", 0,  B1958="Weekly", 1, B1958="Fortnightly", 2, B1958="Monthly", 3, B1958="Every 3 Months", 4, B1958="Quarterly", 5, B1958="Annually", 6)</f>
        <v>2</v>
      </c>
    </row>
    <row r="1959" spans="1:4" x14ac:dyDescent="0.2">
      <c r="A1959" t="s">
        <v>151</v>
      </c>
      <c r="B1959" t="s">
        <v>75</v>
      </c>
      <c r="C1959" s="73">
        <f t="shared" si="30"/>
        <v>0</v>
      </c>
      <c r="D1959" s="73" cm="1">
        <f t="array" ref="D1959">_xlfn.IFS(B1959= "Bi-weekly", 0,  B1959="Weekly", 1, B1959="Fortnightly", 2, B1959="Monthly", 3, B1959="Every 3 Months", 4, B1959="Quarterly", 5, B1959="Annually", 6)</f>
        <v>0</v>
      </c>
    </row>
    <row r="1960" spans="1:4" x14ac:dyDescent="0.2">
      <c r="A1960" t="s">
        <v>151</v>
      </c>
      <c r="B1960" t="s">
        <v>57</v>
      </c>
      <c r="C1960" s="73">
        <f t="shared" si="30"/>
        <v>0</v>
      </c>
      <c r="D1960" s="73" cm="1">
        <f t="array" ref="D1960">_xlfn.IFS(B1960= "Bi-weekly", 0,  B1960="Weekly", 1, B1960="Fortnightly", 2, B1960="Monthly", 3, B1960="Every 3 Months", 4, B1960="Quarterly", 5, B1960="Annually", 6)</f>
        <v>5</v>
      </c>
    </row>
    <row r="1961" spans="1:4" x14ac:dyDescent="0.2">
      <c r="A1961" t="s">
        <v>151</v>
      </c>
      <c r="B1961" t="s">
        <v>96</v>
      </c>
      <c r="C1961" s="73">
        <f t="shared" si="30"/>
        <v>0</v>
      </c>
      <c r="D1961" s="73" cm="1">
        <f t="array" ref="D1961">_xlfn.IFS(B1961= "Bi-weekly", 0,  B1961="Weekly", 1, B1961="Fortnightly", 2, B1961="Monthly", 3, B1961="Every 3 Months", 4, B1961="Quarterly", 5, B1961="Annually", 6)</f>
        <v>4</v>
      </c>
    </row>
    <row r="1962" spans="1:4" x14ac:dyDescent="0.2">
      <c r="A1962" t="s">
        <v>151</v>
      </c>
      <c r="B1962" t="s">
        <v>48</v>
      </c>
      <c r="C1962" s="73">
        <f t="shared" si="30"/>
        <v>0</v>
      </c>
      <c r="D1962" s="73" cm="1">
        <f t="array" ref="D1962">_xlfn.IFS(B1962= "Bi-weekly", 0,  B1962="Weekly", 1, B1962="Fortnightly", 2, B1962="Monthly", 3, B1962="Every 3 Months", 4, B1962="Quarterly", 5, B1962="Annually", 6)</f>
        <v>6</v>
      </c>
    </row>
    <row r="1963" spans="1:4" x14ac:dyDescent="0.2">
      <c r="A1963" t="s">
        <v>151</v>
      </c>
      <c r="B1963" t="s">
        <v>57</v>
      </c>
      <c r="C1963" s="73">
        <f t="shared" si="30"/>
        <v>0</v>
      </c>
      <c r="D1963" s="73" cm="1">
        <f t="array" ref="D1963">_xlfn.IFS(B1963= "Bi-weekly", 0,  B1963="Weekly", 1, B1963="Fortnightly", 2, B1963="Monthly", 3, B1963="Every 3 Months", 4, B1963="Quarterly", 5, B1963="Annually", 6)</f>
        <v>5</v>
      </c>
    </row>
    <row r="1964" spans="1:4" x14ac:dyDescent="0.2">
      <c r="A1964" t="s">
        <v>151</v>
      </c>
      <c r="B1964" t="s">
        <v>28</v>
      </c>
      <c r="C1964" s="73">
        <f t="shared" si="30"/>
        <v>0</v>
      </c>
      <c r="D1964" s="73" cm="1">
        <f t="array" ref="D1964">_xlfn.IFS(B1964= "Bi-weekly", 0,  B1964="Weekly", 1, B1964="Fortnightly", 2, B1964="Monthly", 3, B1964="Every 3 Months", 4, B1964="Quarterly", 5, B1964="Annually", 6)</f>
        <v>2</v>
      </c>
    </row>
    <row r="1965" spans="1:4" x14ac:dyDescent="0.2">
      <c r="A1965" t="s">
        <v>151</v>
      </c>
      <c r="B1965" t="s">
        <v>39</v>
      </c>
      <c r="C1965" s="73">
        <f t="shared" si="30"/>
        <v>0</v>
      </c>
      <c r="D1965" s="73" cm="1">
        <f t="array" ref="D1965">_xlfn.IFS(B1965= "Bi-weekly", 0,  B1965="Weekly", 1, B1965="Fortnightly", 2, B1965="Monthly", 3, B1965="Every 3 Months", 4, B1965="Quarterly", 5, B1965="Annually", 6)</f>
        <v>1</v>
      </c>
    </row>
    <row r="1966" spans="1:4" x14ac:dyDescent="0.2">
      <c r="A1966" t="s">
        <v>151</v>
      </c>
      <c r="B1966" t="s">
        <v>87</v>
      </c>
      <c r="C1966" s="73">
        <f t="shared" si="30"/>
        <v>0</v>
      </c>
      <c r="D1966" s="73" cm="1">
        <f t="array" ref="D1966">_xlfn.IFS(B1966= "Bi-weekly", 0,  B1966="Weekly", 1, B1966="Fortnightly", 2, B1966="Monthly", 3, B1966="Every 3 Months", 4, B1966="Quarterly", 5, B1966="Annually", 6)</f>
        <v>3</v>
      </c>
    </row>
    <row r="1967" spans="1:4" x14ac:dyDescent="0.2">
      <c r="A1967" t="s">
        <v>151</v>
      </c>
      <c r="B1967" t="s">
        <v>57</v>
      </c>
      <c r="C1967" s="73">
        <f t="shared" si="30"/>
        <v>0</v>
      </c>
      <c r="D1967" s="73" cm="1">
        <f t="array" ref="D1967">_xlfn.IFS(B1967= "Bi-weekly", 0,  B1967="Weekly", 1, B1967="Fortnightly", 2, B1967="Monthly", 3, B1967="Every 3 Months", 4, B1967="Quarterly", 5, B1967="Annually", 6)</f>
        <v>5</v>
      </c>
    </row>
    <row r="1968" spans="1:4" x14ac:dyDescent="0.2">
      <c r="A1968" t="s">
        <v>151</v>
      </c>
      <c r="B1968" t="s">
        <v>28</v>
      </c>
      <c r="C1968" s="73">
        <f t="shared" si="30"/>
        <v>0</v>
      </c>
      <c r="D1968" s="73" cm="1">
        <f t="array" ref="D1968">_xlfn.IFS(B1968= "Bi-weekly", 0,  B1968="Weekly", 1, B1968="Fortnightly", 2, B1968="Monthly", 3, B1968="Every 3 Months", 4, B1968="Quarterly", 5, B1968="Annually", 6)</f>
        <v>2</v>
      </c>
    </row>
    <row r="1969" spans="1:4" x14ac:dyDescent="0.2">
      <c r="A1969" t="s">
        <v>151</v>
      </c>
      <c r="B1969" t="s">
        <v>48</v>
      </c>
      <c r="C1969" s="73">
        <f t="shared" si="30"/>
        <v>0</v>
      </c>
      <c r="D1969" s="73" cm="1">
        <f t="array" ref="D1969">_xlfn.IFS(B1969= "Bi-weekly", 0,  B1969="Weekly", 1, B1969="Fortnightly", 2, B1969="Monthly", 3, B1969="Every 3 Months", 4, B1969="Quarterly", 5, B1969="Annually", 6)</f>
        <v>6</v>
      </c>
    </row>
    <row r="1970" spans="1:4" x14ac:dyDescent="0.2">
      <c r="A1970" t="s">
        <v>151</v>
      </c>
      <c r="B1970" t="s">
        <v>39</v>
      </c>
      <c r="C1970" s="73">
        <f t="shared" si="30"/>
        <v>0</v>
      </c>
      <c r="D1970" s="73" cm="1">
        <f t="array" ref="D1970">_xlfn.IFS(B1970= "Bi-weekly", 0,  B1970="Weekly", 1, B1970="Fortnightly", 2, B1970="Monthly", 3, B1970="Every 3 Months", 4, B1970="Quarterly", 5, B1970="Annually", 6)</f>
        <v>1</v>
      </c>
    </row>
    <row r="1971" spans="1:4" x14ac:dyDescent="0.2">
      <c r="A1971" t="s">
        <v>151</v>
      </c>
      <c r="B1971" t="s">
        <v>28</v>
      </c>
      <c r="C1971" s="73">
        <f t="shared" si="30"/>
        <v>0</v>
      </c>
      <c r="D1971" s="73" cm="1">
        <f t="array" ref="D1971">_xlfn.IFS(B1971= "Bi-weekly", 0,  B1971="Weekly", 1, B1971="Fortnightly", 2, B1971="Monthly", 3, B1971="Every 3 Months", 4, B1971="Quarterly", 5, B1971="Annually", 6)</f>
        <v>2</v>
      </c>
    </row>
    <row r="1972" spans="1:4" x14ac:dyDescent="0.2">
      <c r="A1972" t="s">
        <v>151</v>
      </c>
      <c r="B1972" t="s">
        <v>75</v>
      </c>
      <c r="C1972" s="73">
        <f t="shared" si="30"/>
        <v>0</v>
      </c>
      <c r="D1972" s="73" cm="1">
        <f t="array" ref="D1972">_xlfn.IFS(B1972= "Bi-weekly", 0,  B1972="Weekly", 1, B1972="Fortnightly", 2, B1972="Monthly", 3, B1972="Every 3 Months", 4, B1972="Quarterly", 5, B1972="Annually", 6)</f>
        <v>0</v>
      </c>
    </row>
    <row r="1973" spans="1:4" x14ac:dyDescent="0.2">
      <c r="A1973" t="s">
        <v>151</v>
      </c>
      <c r="B1973" t="s">
        <v>87</v>
      </c>
      <c r="C1973" s="73">
        <f t="shared" si="30"/>
        <v>0</v>
      </c>
      <c r="D1973" s="73" cm="1">
        <f t="array" ref="D1973">_xlfn.IFS(B1973= "Bi-weekly", 0,  B1973="Weekly", 1, B1973="Fortnightly", 2, B1973="Monthly", 3, B1973="Every 3 Months", 4, B1973="Quarterly", 5, B1973="Annually", 6)</f>
        <v>3</v>
      </c>
    </row>
    <row r="1974" spans="1:4" x14ac:dyDescent="0.2">
      <c r="A1974" t="s">
        <v>151</v>
      </c>
      <c r="B1974" t="s">
        <v>96</v>
      </c>
      <c r="C1974" s="73">
        <f t="shared" si="30"/>
        <v>0</v>
      </c>
      <c r="D1974" s="73" cm="1">
        <f t="array" ref="D1974">_xlfn.IFS(B1974= "Bi-weekly", 0,  B1974="Weekly", 1, B1974="Fortnightly", 2, B1974="Monthly", 3, B1974="Every 3 Months", 4, B1974="Quarterly", 5, B1974="Annually", 6)</f>
        <v>4</v>
      </c>
    </row>
    <row r="1975" spans="1:4" x14ac:dyDescent="0.2">
      <c r="A1975" t="s">
        <v>151</v>
      </c>
      <c r="B1975" t="s">
        <v>96</v>
      </c>
      <c r="C1975" s="73">
        <f t="shared" si="30"/>
        <v>0</v>
      </c>
      <c r="D1975" s="73" cm="1">
        <f t="array" ref="D1975">_xlfn.IFS(B1975= "Bi-weekly", 0,  B1975="Weekly", 1, B1975="Fortnightly", 2, B1975="Monthly", 3, B1975="Every 3 Months", 4, B1975="Quarterly", 5, B1975="Annually", 6)</f>
        <v>4</v>
      </c>
    </row>
    <row r="1976" spans="1:4" x14ac:dyDescent="0.2">
      <c r="A1976" t="s">
        <v>151</v>
      </c>
      <c r="B1976" t="s">
        <v>28</v>
      </c>
      <c r="C1976" s="73">
        <f t="shared" si="30"/>
        <v>0</v>
      </c>
      <c r="D1976" s="73" cm="1">
        <f t="array" ref="D1976">_xlfn.IFS(B1976= "Bi-weekly", 0,  B1976="Weekly", 1, B1976="Fortnightly", 2, B1976="Monthly", 3, B1976="Every 3 Months", 4, B1976="Quarterly", 5, B1976="Annually", 6)</f>
        <v>2</v>
      </c>
    </row>
    <row r="1977" spans="1:4" x14ac:dyDescent="0.2">
      <c r="A1977" t="s">
        <v>151</v>
      </c>
      <c r="B1977" t="s">
        <v>57</v>
      </c>
      <c r="C1977" s="73">
        <f t="shared" si="30"/>
        <v>0</v>
      </c>
      <c r="D1977" s="73" cm="1">
        <f t="array" ref="D1977">_xlfn.IFS(B1977= "Bi-weekly", 0,  B1977="Weekly", 1, B1977="Fortnightly", 2, B1977="Monthly", 3, B1977="Every 3 Months", 4, B1977="Quarterly", 5, B1977="Annually", 6)</f>
        <v>5</v>
      </c>
    </row>
    <row r="1978" spans="1:4" x14ac:dyDescent="0.2">
      <c r="A1978" t="s">
        <v>151</v>
      </c>
      <c r="B1978" t="s">
        <v>28</v>
      </c>
      <c r="C1978" s="73">
        <f t="shared" si="30"/>
        <v>0</v>
      </c>
      <c r="D1978" s="73" cm="1">
        <f t="array" ref="D1978">_xlfn.IFS(B1978= "Bi-weekly", 0,  B1978="Weekly", 1, B1978="Fortnightly", 2, B1978="Monthly", 3, B1978="Every 3 Months", 4, B1978="Quarterly", 5, B1978="Annually", 6)</f>
        <v>2</v>
      </c>
    </row>
    <row r="1979" spans="1:4" x14ac:dyDescent="0.2">
      <c r="A1979" t="s">
        <v>151</v>
      </c>
      <c r="B1979" t="s">
        <v>48</v>
      </c>
      <c r="C1979" s="73">
        <f t="shared" si="30"/>
        <v>0</v>
      </c>
      <c r="D1979" s="73" cm="1">
        <f t="array" ref="D1979">_xlfn.IFS(B1979= "Bi-weekly", 0,  B1979="Weekly", 1, B1979="Fortnightly", 2, B1979="Monthly", 3, B1979="Every 3 Months", 4, B1979="Quarterly", 5, B1979="Annually", 6)</f>
        <v>6</v>
      </c>
    </row>
    <row r="1980" spans="1:4" x14ac:dyDescent="0.2">
      <c r="A1980" t="s">
        <v>151</v>
      </c>
      <c r="B1980" t="s">
        <v>57</v>
      </c>
      <c r="C1980" s="73">
        <f t="shared" si="30"/>
        <v>0</v>
      </c>
      <c r="D1980" s="73" cm="1">
        <f t="array" ref="D1980">_xlfn.IFS(B1980= "Bi-weekly", 0,  B1980="Weekly", 1, B1980="Fortnightly", 2, B1980="Monthly", 3, B1980="Every 3 Months", 4, B1980="Quarterly", 5, B1980="Annually", 6)</f>
        <v>5</v>
      </c>
    </row>
    <row r="1981" spans="1:4" x14ac:dyDescent="0.2">
      <c r="A1981" t="s">
        <v>151</v>
      </c>
      <c r="B1981" t="s">
        <v>28</v>
      </c>
      <c r="C1981" s="73">
        <f t="shared" si="30"/>
        <v>0</v>
      </c>
      <c r="D1981" s="73" cm="1">
        <f t="array" ref="D1981">_xlfn.IFS(B1981= "Bi-weekly", 0,  B1981="Weekly", 1, B1981="Fortnightly", 2, B1981="Monthly", 3, B1981="Every 3 Months", 4, B1981="Quarterly", 5, B1981="Annually", 6)</f>
        <v>2</v>
      </c>
    </row>
    <row r="1982" spans="1:4" x14ac:dyDescent="0.2">
      <c r="A1982" t="s">
        <v>151</v>
      </c>
      <c r="B1982" t="s">
        <v>28</v>
      </c>
      <c r="C1982" s="73">
        <f t="shared" si="30"/>
        <v>0</v>
      </c>
      <c r="D1982" s="73" cm="1">
        <f t="array" ref="D1982">_xlfn.IFS(B1982= "Bi-weekly", 0,  B1982="Weekly", 1, B1982="Fortnightly", 2, B1982="Monthly", 3, B1982="Every 3 Months", 4, B1982="Quarterly", 5, B1982="Annually", 6)</f>
        <v>2</v>
      </c>
    </row>
    <row r="1983" spans="1:4" x14ac:dyDescent="0.2">
      <c r="A1983" t="s">
        <v>151</v>
      </c>
      <c r="B1983" t="s">
        <v>57</v>
      </c>
      <c r="C1983" s="73">
        <f t="shared" si="30"/>
        <v>0</v>
      </c>
      <c r="D1983" s="73" cm="1">
        <f t="array" ref="D1983">_xlfn.IFS(B1983= "Bi-weekly", 0,  B1983="Weekly", 1, B1983="Fortnightly", 2, B1983="Monthly", 3, B1983="Every 3 Months", 4, B1983="Quarterly", 5, B1983="Annually", 6)</f>
        <v>5</v>
      </c>
    </row>
    <row r="1984" spans="1:4" x14ac:dyDescent="0.2">
      <c r="A1984" t="s">
        <v>151</v>
      </c>
      <c r="B1984" t="s">
        <v>87</v>
      </c>
      <c r="C1984" s="73">
        <f t="shared" si="30"/>
        <v>0</v>
      </c>
      <c r="D1984" s="73" cm="1">
        <f t="array" ref="D1984">_xlfn.IFS(B1984= "Bi-weekly", 0,  B1984="Weekly", 1, B1984="Fortnightly", 2, B1984="Monthly", 3, B1984="Every 3 Months", 4, B1984="Quarterly", 5, B1984="Annually", 6)</f>
        <v>3</v>
      </c>
    </row>
    <row r="1985" spans="1:4" x14ac:dyDescent="0.2">
      <c r="A1985" t="s">
        <v>151</v>
      </c>
      <c r="B1985" t="s">
        <v>57</v>
      </c>
      <c r="C1985" s="73">
        <f t="shared" si="30"/>
        <v>0</v>
      </c>
      <c r="D1985" s="73" cm="1">
        <f t="array" ref="D1985">_xlfn.IFS(B1985= "Bi-weekly", 0,  B1985="Weekly", 1, B1985="Fortnightly", 2, B1985="Monthly", 3, B1985="Every 3 Months", 4, B1985="Quarterly", 5, B1985="Annually", 6)</f>
        <v>5</v>
      </c>
    </row>
    <row r="1986" spans="1:4" x14ac:dyDescent="0.2">
      <c r="A1986" t="s">
        <v>151</v>
      </c>
      <c r="B1986" t="s">
        <v>28</v>
      </c>
      <c r="C1986" s="73">
        <f t="shared" si="30"/>
        <v>0</v>
      </c>
      <c r="D1986" s="73" cm="1">
        <f t="array" ref="D1986">_xlfn.IFS(B1986= "Bi-weekly", 0,  B1986="Weekly", 1, B1986="Fortnightly", 2, B1986="Monthly", 3, B1986="Every 3 Months", 4, B1986="Quarterly", 5, B1986="Annually", 6)</f>
        <v>2</v>
      </c>
    </row>
    <row r="1987" spans="1:4" x14ac:dyDescent="0.2">
      <c r="A1987" t="s">
        <v>151</v>
      </c>
      <c r="B1987" t="s">
        <v>28</v>
      </c>
      <c r="C1987" s="73">
        <f t="shared" ref="C1987:C2050" si="31">IF(A1987 = "Yes", 1,0)</f>
        <v>0</v>
      </c>
      <c r="D1987" s="73" cm="1">
        <f t="array" ref="D1987">_xlfn.IFS(B1987= "Bi-weekly", 0,  B1987="Weekly", 1, B1987="Fortnightly", 2, B1987="Monthly", 3, B1987="Every 3 Months", 4, B1987="Quarterly", 5, B1987="Annually", 6)</f>
        <v>2</v>
      </c>
    </row>
    <row r="1988" spans="1:4" x14ac:dyDescent="0.2">
      <c r="A1988" t="s">
        <v>151</v>
      </c>
      <c r="B1988" t="s">
        <v>57</v>
      </c>
      <c r="C1988" s="73">
        <f t="shared" si="31"/>
        <v>0</v>
      </c>
      <c r="D1988" s="73" cm="1">
        <f t="array" ref="D1988">_xlfn.IFS(B1988= "Bi-weekly", 0,  B1988="Weekly", 1, B1988="Fortnightly", 2, B1988="Monthly", 3, B1988="Every 3 Months", 4, B1988="Quarterly", 5, B1988="Annually", 6)</f>
        <v>5</v>
      </c>
    </row>
    <row r="1989" spans="1:4" x14ac:dyDescent="0.2">
      <c r="A1989" t="s">
        <v>151</v>
      </c>
      <c r="B1989" t="s">
        <v>57</v>
      </c>
      <c r="C1989" s="73">
        <f t="shared" si="31"/>
        <v>0</v>
      </c>
      <c r="D1989" s="73" cm="1">
        <f t="array" ref="D1989">_xlfn.IFS(B1989= "Bi-weekly", 0,  B1989="Weekly", 1, B1989="Fortnightly", 2, B1989="Monthly", 3, B1989="Every 3 Months", 4, B1989="Quarterly", 5, B1989="Annually", 6)</f>
        <v>5</v>
      </c>
    </row>
    <row r="1990" spans="1:4" x14ac:dyDescent="0.2">
      <c r="A1990" t="s">
        <v>151</v>
      </c>
      <c r="B1990" t="s">
        <v>39</v>
      </c>
      <c r="C1990" s="73">
        <f t="shared" si="31"/>
        <v>0</v>
      </c>
      <c r="D1990" s="73" cm="1">
        <f t="array" ref="D1990">_xlfn.IFS(B1990= "Bi-weekly", 0,  B1990="Weekly", 1, B1990="Fortnightly", 2, B1990="Monthly", 3, B1990="Every 3 Months", 4, B1990="Quarterly", 5, B1990="Annually", 6)</f>
        <v>1</v>
      </c>
    </row>
    <row r="1991" spans="1:4" x14ac:dyDescent="0.2">
      <c r="A1991" t="s">
        <v>151</v>
      </c>
      <c r="B1991" t="s">
        <v>75</v>
      </c>
      <c r="C1991" s="73">
        <f t="shared" si="31"/>
        <v>0</v>
      </c>
      <c r="D1991" s="73" cm="1">
        <f t="array" ref="D1991">_xlfn.IFS(B1991= "Bi-weekly", 0,  B1991="Weekly", 1, B1991="Fortnightly", 2, B1991="Monthly", 3, B1991="Every 3 Months", 4, B1991="Quarterly", 5, B1991="Annually", 6)</f>
        <v>0</v>
      </c>
    </row>
    <row r="1992" spans="1:4" x14ac:dyDescent="0.2">
      <c r="A1992" t="s">
        <v>151</v>
      </c>
      <c r="B1992" t="s">
        <v>48</v>
      </c>
      <c r="C1992" s="73">
        <f t="shared" si="31"/>
        <v>0</v>
      </c>
      <c r="D1992" s="73" cm="1">
        <f t="array" ref="D1992">_xlfn.IFS(B1992= "Bi-weekly", 0,  B1992="Weekly", 1, B1992="Fortnightly", 2, B1992="Monthly", 3, B1992="Every 3 Months", 4, B1992="Quarterly", 5, B1992="Annually", 6)</f>
        <v>6</v>
      </c>
    </row>
    <row r="1993" spans="1:4" x14ac:dyDescent="0.2">
      <c r="A1993" t="s">
        <v>151</v>
      </c>
      <c r="B1993" t="s">
        <v>96</v>
      </c>
      <c r="C1993" s="73">
        <f t="shared" si="31"/>
        <v>0</v>
      </c>
      <c r="D1993" s="73" cm="1">
        <f t="array" ref="D1993">_xlfn.IFS(B1993= "Bi-weekly", 0,  B1993="Weekly", 1, B1993="Fortnightly", 2, B1993="Monthly", 3, B1993="Every 3 Months", 4, B1993="Quarterly", 5, B1993="Annually", 6)</f>
        <v>4</v>
      </c>
    </row>
    <row r="1994" spans="1:4" x14ac:dyDescent="0.2">
      <c r="A1994" t="s">
        <v>151</v>
      </c>
      <c r="B1994" t="s">
        <v>87</v>
      </c>
      <c r="C1994" s="73">
        <f t="shared" si="31"/>
        <v>0</v>
      </c>
      <c r="D1994" s="73" cm="1">
        <f t="array" ref="D1994">_xlfn.IFS(B1994= "Bi-weekly", 0,  B1994="Weekly", 1, B1994="Fortnightly", 2, B1994="Monthly", 3, B1994="Every 3 Months", 4, B1994="Quarterly", 5, B1994="Annually", 6)</f>
        <v>3</v>
      </c>
    </row>
    <row r="1995" spans="1:4" x14ac:dyDescent="0.2">
      <c r="A1995" t="s">
        <v>151</v>
      </c>
      <c r="B1995" t="s">
        <v>39</v>
      </c>
      <c r="C1995" s="73">
        <f t="shared" si="31"/>
        <v>0</v>
      </c>
      <c r="D1995" s="73" cm="1">
        <f t="array" ref="D1995">_xlfn.IFS(B1995= "Bi-weekly", 0,  B1995="Weekly", 1, B1995="Fortnightly", 2, B1995="Monthly", 3, B1995="Every 3 Months", 4, B1995="Quarterly", 5, B1995="Annually", 6)</f>
        <v>1</v>
      </c>
    </row>
    <row r="1996" spans="1:4" x14ac:dyDescent="0.2">
      <c r="A1996" t="s">
        <v>151</v>
      </c>
      <c r="B1996" t="s">
        <v>39</v>
      </c>
      <c r="C1996" s="73">
        <f t="shared" si="31"/>
        <v>0</v>
      </c>
      <c r="D1996" s="73" cm="1">
        <f t="array" ref="D1996">_xlfn.IFS(B1996= "Bi-weekly", 0,  B1996="Weekly", 1, B1996="Fortnightly", 2, B1996="Monthly", 3, B1996="Every 3 Months", 4, B1996="Quarterly", 5, B1996="Annually", 6)</f>
        <v>1</v>
      </c>
    </row>
    <row r="1997" spans="1:4" x14ac:dyDescent="0.2">
      <c r="A1997" t="s">
        <v>151</v>
      </c>
      <c r="B1997" t="s">
        <v>57</v>
      </c>
      <c r="C1997" s="73">
        <f t="shared" si="31"/>
        <v>0</v>
      </c>
      <c r="D1997" s="73" cm="1">
        <f t="array" ref="D1997">_xlfn.IFS(B1997= "Bi-weekly", 0,  B1997="Weekly", 1, B1997="Fortnightly", 2, B1997="Monthly", 3, B1997="Every 3 Months", 4, B1997="Quarterly", 5, B1997="Annually", 6)</f>
        <v>5</v>
      </c>
    </row>
    <row r="1998" spans="1:4" x14ac:dyDescent="0.2">
      <c r="A1998" t="s">
        <v>151</v>
      </c>
      <c r="B1998" t="s">
        <v>96</v>
      </c>
      <c r="C1998" s="73">
        <f t="shared" si="31"/>
        <v>0</v>
      </c>
      <c r="D1998" s="73" cm="1">
        <f t="array" ref="D1998">_xlfn.IFS(B1998= "Bi-weekly", 0,  B1998="Weekly", 1, B1998="Fortnightly", 2, B1998="Monthly", 3, B1998="Every 3 Months", 4, B1998="Quarterly", 5, B1998="Annually", 6)</f>
        <v>4</v>
      </c>
    </row>
    <row r="1999" spans="1:4" x14ac:dyDescent="0.2">
      <c r="A1999" t="s">
        <v>151</v>
      </c>
      <c r="B1999" t="s">
        <v>75</v>
      </c>
      <c r="C1999" s="73">
        <f t="shared" si="31"/>
        <v>0</v>
      </c>
      <c r="D1999" s="73" cm="1">
        <f t="array" ref="D1999">_xlfn.IFS(B1999= "Bi-weekly", 0,  B1999="Weekly", 1, B1999="Fortnightly", 2, B1999="Monthly", 3, B1999="Every 3 Months", 4, B1999="Quarterly", 5, B1999="Annually", 6)</f>
        <v>0</v>
      </c>
    </row>
    <row r="2000" spans="1:4" x14ac:dyDescent="0.2">
      <c r="A2000" t="s">
        <v>151</v>
      </c>
      <c r="B2000" t="s">
        <v>57</v>
      </c>
      <c r="C2000" s="73">
        <f t="shared" si="31"/>
        <v>0</v>
      </c>
      <c r="D2000" s="73" cm="1">
        <f t="array" ref="D2000">_xlfn.IFS(B2000= "Bi-weekly", 0,  B2000="Weekly", 1, B2000="Fortnightly", 2, B2000="Monthly", 3, B2000="Every 3 Months", 4, B2000="Quarterly", 5, B2000="Annually", 6)</f>
        <v>5</v>
      </c>
    </row>
    <row r="2001" spans="1:4" x14ac:dyDescent="0.2">
      <c r="A2001" t="s">
        <v>151</v>
      </c>
      <c r="B2001" t="s">
        <v>87</v>
      </c>
      <c r="C2001" s="73">
        <f t="shared" si="31"/>
        <v>0</v>
      </c>
      <c r="D2001" s="73" cm="1">
        <f t="array" ref="D2001">_xlfn.IFS(B2001= "Bi-weekly", 0,  B2001="Weekly", 1, B2001="Fortnightly", 2, B2001="Monthly", 3, B2001="Every 3 Months", 4, B2001="Quarterly", 5, B2001="Annually", 6)</f>
        <v>3</v>
      </c>
    </row>
    <row r="2002" spans="1:4" x14ac:dyDescent="0.2">
      <c r="A2002" t="s">
        <v>151</v>
      </c>
      <c r="B2002" t="s">
        <v>75</v>
      </c>
      <c r="C2002" s="73">
        <f t="shared" si="31"/>
        <v>0</v>
      </c>
      <c r="D2002" s="73" cm="1">
        <f t="array" ref="D2002">_xlfn.IFS(B2002= "Bi-weekly", 0,  B2002="Weekly", 1, B2002="Fortnightly", 2, B2002="Monthly", 3, B2002="Every 3 Months", 4, B2002="Quarterly", 5, B2002="Annually", 6)</f>
        <v>0</v>
      </c>
    </row>
    <row r="2003" spans="1:4" x14ac:dyDescent="0.2">
      <c r="A2003" t="s">
        <v>151</v>
      </c>
      <c r="B2003" t="s">
        <v>28</v>
      </c>
      <c r="C2003" s="73">
        <f t="shared" si="31"/>
        <v>0</v>
      </c>
      <c r="D2003" s="73" cm="1">
        <f t="array" ref="D2003">_xlfn.IFS(B2003= "Bi-weekly", 0,  B2003="Weekly", 1, B2003="Fortnightly", 2, B2003="Monthly", 3, B2003="Every 3 Months", 4, B2003="Quarterly", 5, B2003="Annually", 6)</f>
        <v>2</v>
      </c>
    </row>
    <row r="2004" spans="1:4" x14ac:dyDescent="0.2">
      <c r="A2004" t="s">
        <v>151</v>
      </c>
      <c r="B2004" t="s">
        <v>96</v>
      </c>
      <c r="C2004" s="73">
        <f t="shared" si="31"/>
        <v>0</v>
      </c>
      <c r="D2004" s="73" cm="1">
        <f t="array" ref="D2004">_xlfn.IFS(B2004= "Bi-weekly", 0,  B2004="Weekly", 1, B2004="Fortnightly", 2, B2004="Monthly", 3, B2004="Every 3 Months", 4, B2004="Quarterly", 5, B2004="Annually", 6)</f>
        <v>4</v>
      </c>
    </row>
    <row r="2005" spans="1:4" x14ac:dyDescent="0.2">
      <c r="A2005" t="s">
        <v>151</v>
      </c>
      <c r="B2005" t="s">
        <v>57</v>
      </c>
      <c r="C2005" s="73">
        <f t="shared" si="31"/>
        <v>0</v>
      </c>
      <c r="D2005" s="73" cm="1">
        <f t="array" ref="D2005">_xlfn.IFS(B2005= "Bi-weekly", 0,  B2005="Weekly", 1, B2005="Fortnightly", 2, B2005="Monthly", 3, B2005="Every 3 Months", 4, B2005="Quarterly", 5, B2005="Annually", 6)</f>
        <v>5</v>
      </c>
    </row>
    <row r="2006" spans="1:4" x14ac:dyDescent="0.2">
      <c r="A2006" t="s">
        <v>151</v>
      </c>
      <c r="B2006" t="s">
        <v>75</v>
      </c>
      <c r="C2006" s="73">
        <f t="shared" si="31"/>
        <v>0</v>
      </c>
      <c r="D2006" s="73" cm="1">
        <f t="array" ref="D2006">_xlfn.IFS(B2006= "Bi-weekly", 0,  B2006="Weekly", 1, B2006="Fortnightly", 2, B2006="Monthly", 3, B2006="Every 3 Months", 4, B2006="Quarterly", 5, B2006="Annually", 6)</f>
        <v>0</v>
      </c>
    </row>
    <row r="2007" spans="1:4" x14ac:dyDescent="0.2">
      <c r="A2007" t="s">
        <v>151</v>
      </c>
      <c r="B2007" t="s">
        <v>28</v>
      </c>
      <c r="C2007" s="73">
        <f t="shared" si="31"/>
        <v>0</v>
      </c>
      <c r="D2007" s="73" cm="1">
        <f t="array" ref="D2007">_xlfn.IFS(B2007= "Bi-weekly", 0,  B2007="Weekly", 1, B2007="Fortnightly", 2, B2007="Monthly", 3, B2007="Every 3 Months", 4, B2007="Quarterly", 5, B2007="Annually", 6)</f>
        <v>2</v>
      </c>
    </row>
    <row r="2008" spans="1:4" x14ac:dyDescent="0.2">
      <c r="A2008" t="s">
        <v>151</v>
      </c>
      <c r="B2008" t="s">
        <v>48</v>
      </c>
      <c r="C2008" s="73">
        <f t="shared" si="31"/>
        <v>0</v>
      </c>
      <c r="D2008" s="73" cm="1">
        <f t="array" ref="D2008">_xlfn.IFS(B2008= "Bi-weekly", 0,  B2008="Weekly", 1, B2008="Fortnightly", 2, B2008="Monthly", 3, B2008="Every 3 Months", 4, B2008="Quarterly", 5, B2008="Annually", 6)</f>
        <v>6</v>
      </c>
    </row>
    <row r="2009" spans="1:4" x14ac:dyDescent="0.2">
      <c r="A2009" t="s">
        <v>151</v>
      </c>
      <c r="B2009" t="s">
        <v>57</v>
      </c>
      <c r="C2009" s="73">
        <f t="shared" si="31"/>
        <v>0</v>
      </c>
      <c r="D2009" s="73" cm="1">
        <f t="array" ref="D2009">_xlfn.IFS(B2009= "Bi-weekly", 0,  B2009="Weekly", 1, B2009="Fortnightly", 2, B2009="Monthly", 3, B2009="Every 3 Months", 4, B2009="Quarterly", 5, B2009="Annually", 6)</f>
        <v>5</v>
      </c>
    </row>
    <row r="2010" spans="1:4" x14ac:dyDescent="0.2">
      <c r="A2010" t="s">
        <v>151</v>
      </c>
      <c r="B2010" t="s">
        <v>96</v>
      </c>
      <c r="C2010" s="73">
        <f t="shared" si="31"/>
        <v>0</v>
      </c>
      <c r="D2010" s="73" cm="1">
        <f t="array" ref="D2010">_xlfn.IFS(B2010= "Bi-weekly", 0,  B2010="Weekly", 1, B2010="Fortnightly", 2, B2010="Monthly", 3, B2010="Every 3 Months", 4, B2010="Quarterly", 5, B2010="Annually", 6)</f>
        <v>4</v>
      </c>
    </row>
    <row r="2011" spans="1:4" x14ac:dyDescent="0.2">
      <c r="A2011" t="s">
        <v>151</v>
      </c>
      <c r="B2011" t="s">
        <v>75</v>
      </c>
      <c r="C2011" s="73">
        <f t="shared" si="31"/>
        <v>0</v>
      </c>
      <c r="D2011" s="73" cm="1">
        <f t="array" ref="D2011">_xlfn.IFS(B2011= "Bi-weekly", 0,  B2011="Weekly", 1, B2011="Fortnightly", 2, B2011="Monthly", 3, B2011="Every 3 Months", 4, B2011="Quarterly", 5, B2011="Annually", 6)</f>
        <v>0</v>
      </c>
    </row>
    <row r="2012" spans="1:4" x14ac:dyDescent="0.2">
      <c r="A2012" t="s">
        <v>151</v>
      </c>
      <c r="B2012" t="s">
        <v>75</v>
      </c>
      <c r="C2012" s="73">
        <f t="shared" si="31"/>
        <v>0</v>
      </c>
      <c r="D2012" s="73" cm="1">
        <f t="array" ref="D2012">_xlfn.IFS(B2012= "Bi-weekly", 0,  B2012="Weekly", 1, B2012="Fortnightly", 2, B2012="Monthly", 3, B2012="Every 3 Months", 4, B2012="Quarterly", 5, B2012="Annually", 6)</f>
        <v>0</v>
      </c>
    </row>
    <row r="2013" spans="1:4" x14ac:dyDescent="0.2">
      <c r="A2013" t="s">
        <v>151</v>
      </c>
      <c r="B2013" t="s">
        <v>87</v>
      </c>
      <c r="C2013" s="73">
        <f t="shared" si="31"/>
        <v>0</v>
      </c>
      <c r="D2013" s="73" cm="1">
        <f t="array" ref="D2013">_xlfn.IFS(B2013= "Bi-weekly", 0,  B2013="Weekly", 1, B2013="Fortnightly", 2, B2013="Monthly", 3, B2013="Every 3 Months", 4, B2013="Quarterly", 5, B2013="Annually", 6)</f>
        <v>3</v>
      </c>
    </row>
    <row r="2014" spans="1:4" x14ac:dyDescent="0.2">
      <c r="A2014" t="s">
        <v>151</v>
      </c>
      <c r="B2014" t="s">
        <v>28</v>
      </c>
      <c r="C2014" s="73">
        <f t="shared" si="31"/>
        <v>0</v>
      </c>
      <c r="D2014" s="73" cm="1">
        <f t="array" ref="D2014">_xlfn.IFS(B2014= "Bi-weekly", 0,  B2014="Weekly", 1, B2014="Fortnightly", 2, B2014="Monthly", 3, B2014="Every 3 Months", 4, B2014="Quarterly", 5, B2014="Annually", 6)</f>
        <v>2</v>
      </c>
    </row>
    <row r="2015" spans="1:4" x14ac:dyDescent="0.2">
      <c r="A2015" t="s">
        <v>151</v>
      </c>
      <c r="B2015" t="s">
        <v>57</v>
      </c>
      <c r="C2015" s="73">
        <f t="shared" si="31"/>
        <v>0</v>
      </c>
      <c r="D2015" s="73" cm="1">
        <f t="array" ref="D2015">_xlfn.IFS(B2015= "Bi-weekly", 0,  B2015="Weekly", 1, B2015="Fortnightly", 2, B2015="Monthly", 3, B2015="Every 3 Months", 4, B2015="Quarterly", 5, B2015="Annually", 6)</f>
        <v>5</v>
      </c>
    </row>
    <row r="2016" spans="1:4" x14ac:dyDescent="0.2">
      <c r="A2016" t="s">
        <v>151</v>
      </c>
      <c r="B2016" t="s">
        <v>75</v>
      </c>
      <c r="C2016" s="73">
        <f t="shared" si="31"/>
        <v>0</v>
      </c>
      <c r="D2016" s="73" cm="1">
        <f t="array" ref="D2016">_xlfn.IFS(B2016= "Bi-weekly", 0,  B2016="Weekly", 1, B2016="Fortnightly", 2, B2016="Monthly", 3, B2016="Every 3 Months", 4, B2016="Quarterly", 5, B2016="Annually", 6)</f>
        <v>0</v>
      </c>
    </row>
    <row r="2017" spans="1:4" x14ac:dyDescent="0.2">
      <c r="A2017" t="s">
        <v>151</v>
      </c>
      <c r="B2017" t="s">
        <v>28</v>
      </c>
      <c r="C2017" s="73">
        <f t="shared" si="31"/>
        <v>0</v>
      </c>
      <c r="D2017" s="73" cm="1">
        <f t="array" ref="D2017">_xlfn.IFS(B2017= "Bi-weekly", 0,  B2017="Weekly", 1, B2017="Fortnightly", 2, B2017="Monthly", 3, B2017="Every 3 Months", 4, B2017="Quarterly", 5, B2017="Annually", 6)</f>
        <v>2</v>
      </c>
    </row>
    <row r="2018" spans="1:4" x14ac:dyDescent="0.2">
      <c r="A2018" t="s">
        <v>151</v>
      </c>
      <c r="B2018" t="s">
        <v>28</v>
      </c>
      <c r="C2018" s="73">
        <f t="shared" si="31"/>
        <v>0</v>
      </c>
      <c r="D2018" s="73" cm="1">
        <f t="array" ref="D2018">_xlfn.IFS(B2018= "Bi-weekly", 0,  B2018="Weekly", 1, B2018="Fortnightly", 2, B2018="Monthly", 3, B2018="Every 3 Months", 4, B2018="Quarterly", 5, B2018="Annually", 6)</f>
        <v>2</v>
      </c>
    </row>
    <row r="2019" spans="1:4" x14ac:dyDescent="0.2">
      <c r="A2019" t="s">
        <v>151</v>
      </c>
      <c r="B2019" t="s">
        <v>96</v>
      </c>
      <c r="C2019" s="73">
        <f t="shared" si="31"/>
        <v>0</v>
      </c>
      <c r="D2019" s="73" cm="1">
        <f t="array" ref="D2019">_xlfn.IFS(B2019= "Bi-weekly", 0,  B2019="Weekly", 1, B2019="Fortnightly", 2, B2019="Monthly", 3, B2019="Every 3 Months", 4, B2019="Quarterly", 5, B2019="Annually", 6)</f>
        <v>4</v>
      </c>
    </row>
    <row r="2020" spans="1:4" x14ac:dyDescent="0.2">
      <c r="A2020" t="s">
        <v>151</v>
      </c>
      <c r="B2020" t="s">
        <v>39</v>
      </c>
      <c r="C2020" s="73">
        <f t="shared" si="31"/>
        <v>0</v>
      </c>
      <c r="D2020" s="73" cm="1">
        <f t="array" ref="D2020">_xlfn.IFS(B2020= "Bi-weekly", 0,  B2020="Weekly", 1, B2020="Fortnightly", 2, B2020="Monthly", 3, B2020="Every 3 Months", 4, B2020="Quarterly", 5, B2020="Annually", 6)</f>
        <v>1</v>
      </c>
    </row>
    <row r="2021" spans="1:4" x14ac:dyDescent="0.2">
      <c r="A2021" t="s">
        <v>151</v>
      </c>
      <c r="B2021" t="s">
        <v>28</v>
      </c>
      <c r="C2021" s="73">
        <f t="shared" si="31"/>
        <v>0</v>
      </c>
      <c r="D2021" s="73" cm="1">
        <f t="array" ref="D2021">_xlfn.IFS(B2021= "Bi-weekly", 0,  B2021="Weekly", 1, B2021="Fortnightly", 2, B2021="Monthly", 3, B2021="Every 3 Months", 4, B2021="Quarterly", 5, B2021="Annually", 6)</f>
        <v>2</v>
      </c>
    </row>
    <row r="2022" spans="1:4" x14ac:dyDescent="0.2">
      <c r="A2022" t="s">
        <v>151</v>
      </c>
      <c r="B2022" t="s">
        <v>57</v>
      </c>
      <c r="C2022" s="73">
        <f t="shared" si="31"/>
        <v>0</v>
      </c>
      <c r="D2022" s="73" cm="1">
        <f t="array" ref="D2022">_xlfn.IFS(B2022= "Bi-weekly", 0,  B2022="Weekly", 1, B2022="Fortnightly", 2, B2022="Monthly", 3, B2022="Every 3 Months", 4, B2022="Quarterly", 5, B2022="Annually", 6)</f>
        <v>5</v>
      </c>
    </row>
    <row r="2023" spans="1:4" x14ac:dyDescent="0.2">
      <c r="A2023" t="s">
        <v>151</v>
      </c>
      <c r="B2023" t="s">
        <v>57</v>
      </c>
      <c r="C2023" s="73">
        <f t="shared" si="31"/>
        <v>0</v>
      </c>
      <c r="D2023" s="73" cm="1">
        <f t="array" ref="D2023">_xlfn.IFS(B2023= "Bi-weekly", 0,  B2023="Weekly", 1, B2023="Fortnightly", 2, B2023="Monthly", 3, B2023="Every 3 Months", 4, B2023="Quarterly", 5, B2023="Annually", 6)</f>
        <v>5</v>
      </c>
    </row>
    <row r="2024" spans="1:4" x14ac:dyDescent="0.2">
      <c r="A2024" t="s">
        <v>151</v>
      </c>
      <c r="B2024" t="s">
        <v>75</v>
      </c>
      <c r="C2024" s="73">
        <f t="shared" si="31"/>
        <v>0</v>
      </c>
      <c r="D2024" s="73" cm="1">
        <f t="array" ref="D2024">_xlfn.IFS(B2024= "Bi-weekly", 0,  B2024="Weekly", 1, B2024="Fortnightly", 2, B2024="Monthly", 3, B2024="Every 3 Months", 4, B2024="Quarterly", 5, B2024="Annually", 6)</f>
        <v>0</v>
      </c>
    </row>
    <row r="2025" spans="1:4" x14ac:dyDescent="0.2">
      <c r="A2025" t="s">
        <v>151</v>
      </c>
      <c r="B2025" t="s">
        <v>75</v>
      </c>
      <c r="C2025" s="73">
        <f t="shared" si="31"/>
        <v>0</v>
      </c>
      <c r="D2025" s="73" cm="1">
        <f t="array" ref="D2025">_xlfn.IFS(B2025= "Bi-weekly", 0,  B2025="Weekly", 1, B2025="Fortnightly", 2, B2025="Monthly", 3, B2025="Every 3 Months", 4, B2025="Quarterly", 5, B2025="Annually", 6)</f>
        <v>0</v>
      </c>
    </row>
    <row r="2026" spans="1:4" x14ac:dyDescent="0.2">
      <c r="A2026" t="s">
        <v>151</v>
      </c>
      <c r="B2026" t="s">
        <v>39</v>
      </c>
      <c r="C2026" s="73">
        <f t="shared" si="31"/>
        <v>0</v>
      </c>
      <c r="D2026" s="73" cm="1">
        <f t="array" ref="D2026">_xlfn.IFS(B2026= "Bi-weekly", 0,  B2026="Weekly", 1, B2026="Fortnightly", 2, B2026="Monthly", 3, B2026="Every 3 Months", 4, B2026="Quarterly", 5, B2026="Annually", 6)</f>
        <v>1</v>
      </c>
    </row>
    <row r="2027" spans="1:4" x14ac:dyDescent="0.2">
      <c r="A2027" t="s">
        <v>151</v>
      </c>
      <c r="B2027" t="s">
        <v>28</v>
      </c>
      <c r="C2027" s="73">
        <f t="shared" si="31"/>
        <v>0</v>
      </c>
      <c r="D2027" s="73" cm="1">
        <f t="array" ref="D2027">_xlfn.IFS(B2027= "Bi-weekly", 0,  B2027="Weekly", 1, B2027="Fortnightly", 2, B2027="Monthly", 3, B2027="Every 3 Months", 4, B2027="Quarterly", 5, B2027="Annually", 6)</f>
        <v>2</v>
      </c>
    </row>
    <row r="2028" spans="1:4" x14ac:dyDescent="0.2">
      <c r="A2028" t="s">
        <v>151</v>
      </c>
      <c r="B2028" t="s">
        <v>96</v>
      </c>
      <c r="C2028" s="73">
        <f t="shared" si="31"/>
        <v>0</v>
      </c>
      <c r="D2028" s="73" cm="1">
        <f t="array" ref="D2028">_xlfn.IFS(B2028= "Bi-weekly", 0,  B2028="Weekly", 1, B2028="Fortnightly", 2, B2028="Monthly", 3, B2028="Every 3 Months", 4, B2028="Quarterly", 5, B2028="Annually", 6)</f>
        <v>4</v>
      </c>
    </row>
    <row r="2029" spans="1:4" x14ac:dyDescent="0.2">
      <c r="A2029" t="s">
        <v>151</v>
      </c>
      <c r="B2029" t="s">
        <v>96</v>
      </c>
      <c r="C2029" s="73">
        <f t="shared" si="31"/>
        <v>0</v>
      </c>
      <c r="D2029" s="73" cm="1">
        <f t="array" ref="D2029">_xlfn.IFS(B2029= "Bi-weekly", 0,  B2029="Weekly", 1, B2029="Fortnightly", 2, B2029="Monthly", 3, B2029="Every 3 Months", 4, B2029="Quarterly", 5, B2029="Annually", 6)</f>
        <v>4</v>
      </c>
    </row>
    <row r="2030" spans="1:4" x14ac:dyDescent="0.2">
      <c r="A2030" t="s">
        <v>151</v>
      </c>
      <c r="B2030" t="s">
        <v>75</v>
      </c>
      <c r="C2030" s="73">
        <f t="shared" si="31"/>
        <v>0</v>
      </c>
      <c r="D2030" s="73" cm="1">
        <f t="array" ref="D2030">_xlfn.IFS(B2030= "Bi-weekly", 0,  B2030="Weekly", 1, B2030="Fortnightly", 2, B2030="Monthly", 3, B2030="Every 3 Months", 4, B2030="Quarterly", 5, B2030="Annually", 6)</f>
        <v>0</v>
      </c>
    </row>
    <row r="2031" spans="1:4" x14ac:dyDescent="0.2">
      <c r="A2031" t="s">
        <v>151</v>
      </c>
      <c r="B2031" t="s">
        <v>57</v>
      </c>
      <c r="C2031" s="73">
        <f t="shared" si="31"/>
        <v>0</v>
      </c>
      <c r="D2031" s="73" cm="1">
        <f t="array" ref="D2031">_xlfn.IFS(B2031= "Bi-weekly", 0,  B2031="Weekly", 1, B2031="Fortnightly", 2, B2031="Monthly", 3, B2031="Every 3 Months", 4, B2031="Quarterly", 5, B2031="Annually", 6)</f>
        <v>5</v>
      </c>
    </row>
    <row r="2032" spans="1:4" x14ac:dyDescent="0.2">
      <c r="A2032" t="s">
        <v>151</v>
      </c>
      <c r="B2032" t="s">
        <v>87</v>
      </c>
      <c r="C2032" s="73">
        <f t="shared" si="31"/>
        <v>0</v>
      </c>
      <c r="D2032" s="73" cm="1">
        <f t="array" ref="D2032">_xlfn.IFS(B2032= "Bi-weekly", 0,  B2032="Weekly", 1, B2032="Fortnightly", 2, B2032="Monthly", 3, B2032="Every 3 Months", 4, B2032="Quarterly", 5, B2032="Annually", 6)</f>
        <v>3</v>
      </c>
    </row>
    <row r="2033" spans="1:4" x14ac:dyDescent="0.2">
      <c r="A2033" t="s">
        <v>151</v>
      </c>
      <c r="B2033" t="s">
        <v>87</v>
      </c>
      <c r="C2033" s="73">
        <f t="shared" si="31"/>
        <v>0</v>
      </c>
      <c r="D2033" s="73" cm="1">
        <f t="array" ref="D2033">_xlfn.IFS(B2033= "Bi-weekly", 0,  B2033="Weekly", 1, B2033="Fortnightly", 2, B2033="Monthly", 3, B2033="Every 3 Months", 4, B2033="Quarterly", 5, B2033="Annually", 6)</f>
        <v>3</v>
      </c>
    </row>
    <row r="2034" spans="1:4" x14ac:dyDescent="0.2">
      <c r="A2034" t="s">
        <v>151</v>
      </c>
      <c r="B2034" t="s">
        <v>48</v>
      </c>
      <c r="C2034" s="73">
        <f t="shared" si="31"/>
        <v>0</v>
      </c>
      <c r="D2034" s="73" cm="1">
        <f t="array" ref="D2034">_xlfn.IFS(B2034= "Bi-weekly", 0,  B2034="Weekly", 1, B2034="Fortnightly", 2, B2034="Monthly", 3, B2034="Every 3 Months", 4, B2034="Quarterly", 5, B2034="Annually", 6)</f>
        <v>6</v>
      </c>
    </row>
    <row r="2035" spans="1:4" x14ac:dyDescent="0.2">
      <c r="A2035" t="s">
        <v>151</v>
      </c>
      <c r="B2035" t="s">
        <v>48</v>
      </c>
      <c r="C2035" s="73">
        <f t="shared" si="31"/>
        <v>0</v>
      </c>
      <c r="D2035" s="73" cm="1">
        <f t="array" ref="D2035">_xlfn.IFS(B2035= "Bi-weekly", 0,  B2035="Weekly", 1, B2035="Fortnightly", 2, B2035="Monthly", 3, B2035="Every 3 Months", 4, B2035="Quarterly", 5, B2035="Annually", 6)</f>
        <v>6</v>
      </c>
    </row>
    <row r="2036" spans="1:4" x14ac:dyDescent="0.2">
      <c r="A2036" t="s">
        <v>151</v>
      </c>
      <c r="B2036" t="s">
        <v>87</v>
      </c>
      <c r="C2036" s="73">
        <f t="shared" si="31"/>
        <v>0</v>
      </c>
      <c r="D2036" s="73" cm="1">
        <f t="array" ref="D2036">_xlfn.IFS(B2036= "Bi-weekly", 0,  B2036="Weekly", 1, B2036="Fortnightly", 2, B2036="Monthly", 3, B2036="Every 3 Months", 4, B2036="Quarterly", 5, B2036="Annually", 6)</f>
        <v>3</v>
      </c>
    </row>
    <row r="2037" spans="1:4" x14ac:dyDescent="0.2">
      <c r="A2037" t="s">
        <v>151</v>
      </c>
      <c r="B2037" t="s">
        <v>39</v>
      </c>
      <c r="C2037" s="73">
        <f t="shared" si="31"/>
        <v>0</v>
      </c>
      <c r="D2037" s="73" cm="1">
        <f t="array" ref="D2037">_xlfn.IFS(B2037= "Bi-weekly", 0,  B2037="Weekly", 1, B2037="Fortnightly", 2, B2037="Monthly", 3, B2037="Every 3 Months", 4, B2037="Quarterly", 5, B2037="Annually", 6)</f>
        <v>1</v>
      </c>
    </row>
    <row r="2038" spans="1:4" x14ac:dyDescent="0.2">
      <c r="A2038" t="s">
        <v>151</v>
      </c>
      <c r="B2038" t="s">
        <v>39</v>
      </c>
      <c r="C2038" s="73">
        <f t="shared" si="31"/>
        <v>0</v>
      </c>
      <c r="D2038" s="73" cm="1">
        <f t="array" ref="D2038">_xlfn.IFS(B2038= "Bi-weekly", 0,  B2038="Weekly", 1, B2038="Fortnightly", 2, B2038="Monthly", 3, B2038="Every 3 Months", 4, B2038="Quarterly", 5, B2038="Annually", 6)</f>
        <v>1</v>
      </c>
    </row>
    <row r="2039" spans="1:4" x14ac:dyDescent="0.2">
      <c r="A2039" t="s">
        <v>151</v>
      </c>
      <c r="B2039" t="s">
        <v>75</v>
      </c>
      <c r="C2039" s="73">
        <f t="shared" si="31"/>
        <v>0</v>
      </c>
      <c r="D2039" s="73" cm="1">
        <f t="array" ref="D2039">_xlfn.IFS(B2039= "Bi-weekly", 0,  B2039="Weekly", 1, B2039="Fortnightly", 2, B2039="Monthly", 3, B2039="Every 3 Months", 4, B2039="Quarterly", 5, B2039="Annually", 6)</f>
        <v>0</v>
      </c>
    </row>
    <row r="2040" spans="1:4" x14ac:dyDescent="0.2">
      <c r="A2040" t="s">
        <v>151</v>
      </c>
      <c r="B2040" t="s">
        <v>28</v>
      </c>
      <c r="C2040" s="73">
        <f t="shared" si="31"/>
        <v>0</v>
      </c>
      <c r="D2040" s="73" cm="1">
        <f t="array" ref="D2040">_xlfn.IFS(B2040= "Bi-weekly", 0,  B2040="Weekly", 1, B2040="Fortnightly", 2, B2040="Monthly", 3, B2040="Every 3 Months", 4, B2040="Quarterly", 5, B2040="Annually", 6)</f>
        <v>2</v>
      </c>
    </row>
    <row r="2041" spans="1:4" x14ac:dyDescent="0.2">
      <c r="A2041" t="s">
        <v>151</v>
      </c>
      <c r="B2041" t="s">
        <v>75</v>
      </c>
      <c r="C2041" s="73">
        <f t="shared" si="31"/>
        <v>0</v>
      </c>
      <c r="D2041" s="73" cm="1">
        <f t="array" ref="D2041">_xlfn.IFS(B2041= "Bi-weekly", 0,  B2041="Weekly", 1, B2041="Fortnightly", 2, B2041="Monthly", 3, B2041="Every 3 Months", 4, B2041="Quarterly", 5, B2041="Annually", 6)</f>
        <v>0</v>
      </c>
    </row>
    <row r="2042" spans="1:4" x14ac:dyDescent="0.2">
      <c r="A2042" t="s">
        <v>151</v>
      </c>
      <c r="B2042" t="s">
        <v>57</v>
      </c>
      <c r="C2042" s="73">
        <f t="shared" si="31"/>
        <v>0</v>
      </c>
      <c r="D2042" s="73" cm="1">
        <f t="array" ref="D2042">_xlfn.IFS(B2042= "Bi-weekly", 0,  B2042="Weekly", 1, B2042="Fortnightly", 2, B2042="Monthly", 3, B2042="Every 3 Months", 4, B2042="Quarterly", 5, B2042="Annually", 6)</f>
        <v>5</v>
      </c>
    </row>
    <row r="2043" spans="1:4" x14ac:dyDescent="0.2">
      <c r="A2043" t="s">
        <v>151</v>
      </c>
      <c r="B2043" t="s">
        <v>75</v>
      </c>
      <c r="C2043" s="73">
        <f t="shared" si="31"/>
        <v>0</v>
      </c>
      <c r="D2043" s="73" cm="1">
        <f t="array" ref="D2043">_xlfn.IFS(B2043= "Bi-weekly", 0,  B2043="Weekly", 1, B2043="Fortnightly", 2, B2043="Monthly", 3, B2043="Every 3 Months", 4, B2043="Quarterly", 5, B2043="Annually", 6)</f>
        <v>0</v>
      </c>
    </row>
    <row r="2044" spans="1:4" x14ac:dyDescent="0.2">
      <c r="A2044" t="s">
        <v>151</v>
      </c>
      <c r="B2044" t="s">
        <v>87</v>
      </c>
      <c r="C2044" s="73">
        <f t="shared" si="31"/>
        <v>0</v>
      </c>
      <c r="D2044" s="73" cm="1">
        <f t="array" ref="D2044">_xlfn.IFS(B2044= "Bi-weekly", 0,  B2044="Weekly", 1, B2044="Fortnightly", 2, B2044="Monthly", 3, B2044="Every 3 Months", 4, B2044="Quarterly", 5, B2044="Annually", 6)</f>
        <v>3</v>
      </c>
    </row>
    <row r="2045" spans="1:4" x14ac:dyDescent="0.2">
      <c r="A2045" t="s">
        <v>151</v>
      </c>
      <c r="B2045" t="s">
        <v>39</v>
      </c>
      <c r="C2045" s="73">
        <f t="shared" si="31"/>
        <v>0</v>
      </c>
      <c r="D2045" s="73" cm="1">
        <f t="array" ref="D2045">_xlfn.IFS(B2045= "Bi-weekly", 0,  B2045="Weekly", 1, B2045="Fortnightly", 2, B2045="Monthly", 3, B2045="Every 3 Months", 4, B2045="Quarterly", 5, B2045="Annually", 6)</f>
        <v>1</v>
      </c>
    </row>
    <row r="2046" spans="1:4" x14ac:dyDescent="0.2">
      <c r="A2046" t="s">
        <v>151</v>
      </c>
      <c r="B2046" t="s">
        <v>28</v>
      </c>
      <c r="C2046" s="73">
        <f t="shared" si="31"/>
        <v>0</v>
      </c>
      <c r="D2046" s="73" cm="1">
        <f t="array" ref="D2046">_xlfn.IFS(B2046= "Bi-weekly", 0,  B2046="Weekly", 1, B2046="Fortnightly", 2, B2046="Monthly", 3, B2046="Every 3 Months", 4, B2046="Quarterly", 5, B2046="Annually", 6)</f>
        <v>2</v>
      </c>
    </row>
    <row r="2047" spans="1:4" x14ac:dyDescent="0.2">
      <c r="A2047" t="s">
        <v>151</v>
      </c>
      <c r="B2047" t="s">
        <v>57</v>
      </c>
      <c r="C2047" s="73">
        <f t="shared" si="31"/>
        <v>0</v>
      </c>
      <c r="D2047" s="73" cm="1">
        <f t="array" ref="D2047">_xlfn.IFS(B2047= "Bi-weekly", 0,  B2047="Weekly", 1, B2047="Fortnightly", 2, B2047="Monthly", 3, B2047="Every 3 Months", 4, B2047="Quarterly", 5, B2047="Annually", 6)</f>
        <v>5</v>
      </c>
    </row>
    <row r="2048" spans="1:4" x14ac:dyDescent="0.2">
      <c r="A2048" t="s">
        <v>151</v>
      </c>
      <c r="B2048" t="s">
        <v>96</v>
      </c>
      <c r="C2048" s="73">
        <f t="shared" si="31"/>
        <v>0</v>
      </c>
      <c r="D2048" s="73" cm="1">
        <f t="array" ref="D2048">_xlfn.IFS(B2048= "Bi-weekly", 0,  B2048="Weekly", 1, B2048="Fortnightly", 2, B2048="Monthly", 3, B2048="Every 3 Months", 4, B2048="Quarterly", 5, B2048="Annually", 6)</f>
        <v>4</v>
      </c>
    </row>
    <row r="2049" spans="1:4" x14ac:dyDescent="0.2">
      <c r="A2049" t="s">
        <v>151</v>
      </c>
      <c r="B2049" t="s">
        <v>48</v>
      </c>
      <c r="C2049" s="73">
        <f t="shared" si="31"/>
        <v>0</v>
      </c>
      <c r="D2049" s="73" cm="1">
        <f t="array" ref="D2049">_xlfn.IFS(B2049= "Bi-weekly", 0,  B2049="Weekly", 1, B2049="Fortnightly", 2, B2049="Monthly", 3, B2049="Every 3 Months", 4, B2049="Quarterly", 5, B2049="Annually", 6)</f>
        <v>6</v>
      </c>
    </row>
    <row r="2050" spans="1:4" x14ac:dyDescent="0.2">
      <c r="A2050" t="s">
        <v>151</v>
      </c>
      <c r="B2050" t="s">
        <v>57</v>
      </c>
      <c r="C2050" s="73">
        <f t="shared" si="31"/>
        <v>0</v>
      </c>
      <c r="D2050" s="73" cm="1">
        <f t="array" ref="D2050">_xlfn.IFS(B2050= "Bi-weekly", 0,  B2050="Weekly", 1, B2050="Fortnightly", 2, B2050="Monthly", 3, B2050="Every 3 Months", 4, B2050="Quarterly", 5, B2050="Annually", 6)</f>
        <v>5</v>
      </c>
    </row>
    <row r="2051" spans="1:4" x14ac:dyDescent="0.2">
      <c r="A2051" t="s">
        <v>151</v>
      </c>
      <c r="B2051" t="s">
        <v>48</v>
      </c>
      <c r="C2051" s="73">
        <f t="shared" ref="C2051:C2114" si="32">IF(A2051 = "Yes", 1,0)</f>
        <v>0</v>
      </c>
      <c r="D2051" s="73" cm="1">
        <f t="array" ref="D2051">_xlfn.IFS(B2051= "Bi-weekly", 0,  B2051="Weekly", 1, B2051="Fortnightly", 2, B2051="Monthly", 3, B2051="Every 3 Months", 4, B2051="Quarterly", 5, B2051="Annually", 6)</f>
        <v>6</v>
      </c>
    </row>
    <row r="2052" spans="1:4" x14ac:dyDescent="0.2">
      <c r="A2052" t="s">
        <v>151</v>
      </c>
      <c r="B2052" t="s">
        <v>48</v>
      </c>
      <c r="C2052" s="73">
        <f t="shared" si="32"/>
        <v>0</v>
      </c>
      <c r="D2052" s="73" cm="1">
        <f t="array" ref="D2052">_xlfn.IFS(B2052= "Bi-weekly", 0,  B2052="Weekly", 1, B2052="Fortnightly", 2, B2052="Monthly", 3, B2052="Every 3 Months", 4, B2052="Quarterly", 5, B2052="Annually", 6)</f>
        <v>6</v>
      </c>
    </row>
    <row r="2053" spans="1:4" x14ac:dyDescent="0.2">
      <c r="A2053" t="s">
        <v>151</v>
      </c>
      <c r="B2053" t="s">
        <v>87</v>
      </c>
      <c r="C2053" s="73">
        <f t="shared" si="32"/>
        <v>0</v>
      </c>
      <c r="D2053" s="73" cm="1">
        <f t="array" ref="D2053">_xlfn.IFS(B2053= "Bi-weekly", 0,  B2053="Weekly", 1, B2053="Fortnightly", 2, B2053="Monthly", 3, B2053="Every 3 Months", 4, B2053="Quarterly", 5, B2053="Annually", 6)</f>
        <v>3</v>
      </c>
    </row>
    <row r="2054" spans="1:4" x14ac:dyDescent="0.2">
      <c r="A2054" t="s">
        <v>151</v>
      </c>
      <c r="B2054" t="s">
        <v>48</v>
      </c>
      <c r="C2054" s="73">
        <f t="shared" si="32"/>
        <v>0</v>
      </c>
      <c r="D2054" s="73" cm="1">
        <f t="array" ref="D2054">_xlfn.IFS(B2054= "Bi-weekly", 0,  B2054="Weekly", 1, B2054="Fortnightly", 2, B2054="Monthly", 3, B2054="Every 3 Months", 4, B2054="Quarterly", 5, B2054="Annually", 6)</f>
        <v>6</v>
      </c>
    </row>
    <row r="2055" spans="1:4" x14ac:dyDescent="0.2">
      <c r="A2055" t="s">
        <v>151</v>
      </c>
      <c r="B2055" t="s">
        <v>28</v>
      </c>
      <c r="C2055" s="73">
        <f t="shared" si="32"/>
        <v>0</v>
      </c>
      <c r="D2055" s="73" cm="1">
        <f t="array" ref="D2055">_xlfn.IFS(B2055= "Bi-weekly", 0,  B2055="Weekly", 1, B2055="Fortnightly", 2, B2055="Monthly", 3, B2055="Every 3 Months", 4, B2055="Quarterly", 5, B2055="Annually", 6)</f>
        <v>2</v>
      </c>
    </row>
    <row r="2056" spans="1:4" x14ac:dyDescent="0.2">
      <c r="A2056" t="s">
        <v>151</v>
      </c>
      <c r="B2056" t="s">
        <v>48</v>
      </c>
      <c r="C2056" s="73">
        <f t="shared" si="32"/>
        <v>0</v>
      </c>
      <c r="D2056" s="73" cm="1">
        <f t="array" ref="D2056">_xlfn.IFS(B2056= "Bi-weekly", 0,  B2056="Weekly", 1, B2056="Fortnightly", 2, B2056="Monthly", 3, B2056="Every 3 Months", 4, B2056="Quarterly", 5, B2056="Annually", 6)</f>
        <v>6</v>
      </c>
    </row>
    <row r="2057" spans="1:4" x14ac:dyDescent="0.2">
      <c r="A2057" t="s">
        <v>151</v>
      </c>
      <c r="B2057" t="s">
        <v>39</v>
      </c>
      <c r="C2057" s="73">
        <f t="shared" si="32"/>
        <v>0</v>
      </c>
      <c r="D2057" s="73" cm="1">
        <f t="array" ref="D2057">_xlfn.IFS(B2057= "Bi-weekly", 0,  B2057="Weekly", 1, B2057="Fortnightly", 2, B2057="Monthly", 3, B2057="Every 3 Months", 4, B2057="Quarterly", 5, B2057="Annually", 6)</f>
        <v>1</v>
      </c>
    </row>
    <row r="2058" spans="1:4" x14ac:dyDescent="0.2">
      <c r="A2058" t="s">
        <v>151</v>
      </c>
      <c r="B2058" t="s">
        <v>87</v>
      </c>
      <c r="C2058" s="73">
        <f t="shared" si="32"/>
        <v>0</v>
      </c>
      <c r="D2058" s="73" cm="1">
        <f t="array" ref="D2058">_xlfn.IFS(B2058= "Bi-weekly", 0,  B2058="Weekly", 1, B2058="Fortnightly", 2, B2058="Monthly", 3, B2058="Every 3 Months", 4, B2058="Quarterly", 5, B2058="Annually", 6)</f>
        <v>3</v>
      </c>
    </row>
    <row r="2059" spans="1:4" x14ac:dyDescent="0.2">
      <c r="A2059" t="s">
        <v>151</v>
      </c>
      <c r="B2059" t="s">
        <v>96</v>
      </c>
      <c r="C2059" s="73">
        <f t="shared" si="32"/>
        <v>0</v>
      </c>
      <c r="D2059" s="73" cm="1">
        <f t="array" ref="D2059">_xlfn.IFS(B2059= "Bi-weekly", 0,  B2059="Weekly", 1, B2059="Fortnightly", 2, B2059="Monthly", 3, B2059="Every 3 Months", 4, B2059="Quarterly", 5, B2059="Annually", 6)</f>
        <v>4</v>
      </c>
    </row>
    <row r="2060" spans="1:4" x14ac:dyDescent="0.2">
      <c r="A2060" t="s">
        <v>151</v>
      </c>
      <c r="B2060" t="s">
        <v>57</v>
      </c>
      <c r="C2060" s="73">
        <f t="shared" si="32"/>
        <v>0</v>
      </c>
      <c r="D2060" s="73" cm="1">
        <f t="array" ref="D2060">_xlfn.IFS(B2060= "Bi-weekly", 0,  B2060="Weekly", 1, B2060="Fortnightly", 2, B2060="Monthly", 3, B2060="Every 3 Months", 4, B2060="Quarterly", 5, B2060="Annually", 6)</f>
        <v>5</v>
      </c>
    </row>
    <row r="2061" spans="1:4" x14ac:dyDescent="0.2">
      <c r="A2061" t="s">
        <v>151</v>
      </c>
      <c r="B2061" t="s">
        <v>39</v>
      </c>
      <c r="C2061" s="73">
        <f t="shared" si="32"/>
        <v>0</v>
      </c>
      <c r="D2061" s="73" cm="1">
        <f t="array" ref="D2061">_xlfn.IFS(B2061= "Bi-weekly", 0,  B2061="Weekly", 1, B2061="Fortnightly", 2, B2061="Monthly", 3, B2061="Every 3 Months", 4, B2061="Quarterly", 5, B2061="Annually", 6)</f>
        <v>1</v>
      </c>
    </row>
    <row r="2062" spans="1:4" x14ac:dyDescent="0.2">
      <c r="A2062" t="s">
        <v>151</v>
      </c>
      <c r="B2062" t="s">
        <v>57</v>
      </c>
      <c r="C2062" s="73">
        <f t="shared" si="32"/>
        <v>0</v>
      </c>
      <c r="D2062" s="73" cm="1">
        <f t="array" ref="D2062">_xlfn.IFS(B2062= "Bi-weekly", 0,  B2062="Weekly", 1, B2062="Fortnightly", 2, B2062="Monthly", 3, B2062="Every 3 Months", 4, B2062="Quarterly", 5, B2062="Annually", 6)</f>
        <v>5</v>
      </c>
    </row>
    <row r="2063" spans="1:4" x14ac:dyDescent="0.2">
      <c r="A2063" t="s">
        <v>151</v>
      </c>
      <c r="B2063" t="s">
        <v>48</v>
      </c>
      <c r="C2063" s="73">
        <f t="shared" si="32"/>
        <v>0</v>
      </c>
      <c r="D2063" s="73" cm="1">
        <f t="array" ref="D2063">_xlfn.IFS(B2063= "Bi-weekly", 0,  B2063="Weekly", 1, B2063="Fortnightly", 2, B2063="Monthly", 3, B2063="Every 3 Months", 4, B2063="Quarterly", 5, B2063="Annually", 6)</f>
        <v>6</v>
      </c>
    </row>
    <row r="2064" spans="1:4" x14ac:dyDescent="0.2">
      <c r="A2064" t="s">
        <v>151</v>
      </c>
      <c r="B2064" t="s">
        <v>57</v>
      </c>
      <c r="C2064" s="73">
        <f t="shared" si="32"/>
        <v>0</v>
      </c>
      <c r="D2064" s="73" cm="1">
        <f t="array" ref="D2064">_xlfn.IFS(B2064= "Bi-weekly", 0,  B2064="Weekly", 1, B2064="Fortnightly", 2, B2064="Monthly", 3, B2064="Every 3 Months", 4, B2064="Quarterly", 5, B2064="Annually", 6)</f>
        <v>5</v>
      </c>
    </row>
    <row r="2065" spans="1:4" x14ac:dyDescent="0.2">
      <c r="A2065" t="s">
        <v>151</v>
      </c>
      <c r="B2065" t="s">
        <v>87</v>
      </c>
      <c r="C2065" s="73">
        <f t="shared" si="32"/>
        <v>0</v>
      </c>
      <c r="D2065" s="73" cm="1">
        <f t="array" ref="D2065">_xlfn.IFS(B2065= "Bi-weekly", 0,  B2065="Weekly", 1, B2065="Fortnightly", 2, B2065="Monthly", 3, B2065="Every 3 Months", 4, B2065="Quarterly", 5, B2065="Annually", 6)</f>
        <v>3</v>
      </c>
    </row>
    <row r="2066" spans="1:4" x14ac:dyDescent="0.2">
      <c r="A2066" t="s">
        <v>151</v>
      </c>
      <c r="B2066" t="s">
        <v>87</v>
      </c>
      <c r="C2066" s="73">
        <f t="shared" si="32"/>
        <v>0</v>
      </c>
      <c r="D2066" s="73" cm="1">
        <f t="array" ref="D2066">_xlfn.IFS(B2066= "Bi-weekly", 0,  B2066="Weekly", 1, B2066="Fortnightly", 2, B2066="Monthly", 3, B2066="Every 3 Months", 4, B2066="Quarterly", 5, B2066="Annually", 6)</f>
        <v>3</v>
      </c>
    </row>
    <row r="2067" spans="1:4" x14ac:dyDescent="0.2">
      <c r="A2067" t="s">
        <v>151</v>
      </c>
      <c r="B2067" t="s">
        <v>75</v>
      </c>
      <c r="C2067" s="73">
        <f t="shared" si="32"/>
        <v>0</v>
      </c>
      <c r="D2067" s="73" cm="1">
        <f t="array" ref="D2067">_xlfn.IFS(B2067= "Bi-weekly", 0,  B2067="Weekly", 1, B2067="Fortnightly", 2, B2067="Monthly", 3, B2067="Every 3 Months", 4, B2067="Quarterly", 5, B2067="Annually", 6)</f>
        <v>0</v>
      </c>
    </row>
    <row r="2068" spans="1:4" x14ac:dyDescent="0.2">
      <c r="A2068" t="s">
        <v>151</v>
      </c>
      <c r="B2068" t="s">
        <v>28</v>
      </c>
      <c r="C2068" s="73">
        <f t="shared" si="32"/>
        <v>0</v>
      </c>
      <c r="D2068" s="73" cm="1">
        <f t="array" ref="D2068">_xlfn.IFS(B2068= "Bi-weekly", 0,  B2068="Weekly", 1, B2068="Fortnightly", 2, B2068="Monthly", 3, B2068="Every 3 Months", 4, B2068="Quarterly", 5, B2068="Annually", 6)</f>
        <v>2</v>
      </c>
    </row>
    <row r="2069" spans="1:4" x14ac:dyDescent="0.2">
      <c r="A2069" t="s">
        <v>151</v>
      </c>
      <c r="B2069" t="s">
        <v>28</v>
      </c>
      <c r="C2069" s="73">
        <f t="shared" si="32"/>
        <v>0</v>
      </c>
      <c r="D2069" s="73" cm="1">
        <f t="array" ref="D2069">_xlfn.IFS(B2069= "Bi-weekly", 0,  B2069="Weekly", 1, B2069="Fortnightly", 2, B2069="Monthly", 3, B2069="Every 3 Months", 4, B2069="Quarterly", 5, B2069="Annually", 6)</f>
        <v>2</v>
      </c>
    </row>
    <row r="2070" spans="1:4" x14ac:dyDescent="0.2">
      <c r="A2070" t="s">
        <v>151</v>
      </c>
      <c r="B2070" t="s">
        <v>87</v>
      </c>
      <c r="C2070" s="73">
        <f t="shared" si="32"/>
        <v>0</v>
      </c>
      <c r="D2070" s="73" cm="1">
        <f t="array" ref="D2070">_xlfn.IFS(B2070= "Bi-weekly", 0,  B2070="Weekly", 1, B2070="Fortnightly", 2, B2070="Monthly", 3, B2070="Every 3 Months", 4, B2070="Quarterly", 5, B2070="Annually", 6)</f>
        <v>3</v>
      </c>
    </row>
    <row r="2071" spans="1:4" x14ac:dyDescent="0.2">
      <c r="A2071" t="s">
        <v>151</v>
      </c>
      <c r="B2071" t="s">
        <v>57</v>
      </c>
      <c r="C2071" s="73">
        <f t="shared" si="32"/>
        <v>0</v>
      </c>
      <c r="D2071" s="73" cm="1">
        <f t="array" ref="D2071">_xlfn.IFS(B2071= "Bi-weekly", 0,  B2071="Weekly", 1, B2071="Fortnightly", 2, B2071="Monthly", 3, B2071="Every 3 Months", 4, B2071="Quarterly", 5, B2071="Annually", 6)</f>
        <v>5</v>
      </c>
    </row>
    <row r="2072" spans="1:4" x14ac:dyDescent="0.2">
      <c r="A2072" t="s">
        <v>151</v>
      </c>
      <c r="B2072" t="s">
        <v>87</v>
      </c>
      <c r="C2072" s="73">
        <f t="shared" si="32"/>
        <v>0</v>
      </c>
      <c r="D2072" s="73" cm="1">
        <f t="array" ref="D2072">_xlfn.IFS(B2072= "Bi-weekly", 0,  B2072="Weekly", 1, B2072="Fortnightly", 2, B2072="Monthly", 3, B2072="Every 3 Months", 4, B2072="Quarterly", 5, B2072="Annually", 6)</f>
        <v>3</v>
      </c>
    </row>
    <row r="2073" spans="1:4" x14ac:dyDescent="0.2">
      <c r="A2073" t="s">
        <v>151</v>
      </c>
      <c r="B2073" t="s">
        <v>57</v>
      </c>
      <c r="C2073" s="73">
        <f t="shared" si="32"/>
        <v>0</v>
      </c>
      <c r="D2073" s="73" cm="1">
        <f t="array" ref="D2073">_xlfn.IFS(B2073= "Bi-weekly", 0,  B2073="Weekly", 1, B2073="Fortnightly", 2, B2073="Monthly", 3, B2073="Every 3 Months", 4, B2073="Quarterly", 5, B2073="Annually", 6)</f>
        <v>5</v>
      </c>
    </row>
    <row r="2074" spans="1:4" x14ac:dyDescent="0.2">
      <c r="A2074" t="s">
        <v>151</v>
      </c>
      <c r="B2074" t="s">
        <v>39</v>
      </c>
      <c r="C2074" s="73">
        <f t="shared" si="32"/>
        <v>0</v>
      </c>
      <c r="D2074" s="73" cm="1">
        <f t="array" ref="D2074">_xlfn.IFS(B2074= "Bi-weekly", 0,  B2074="Weekly", 1, B2074="Fortnightly", 2, B2074="Monthly", 3, B2074="Every 3 Months", 4, B2074="Quarterly", 5, B2074="Annually", 6)</f>
        <v>1</v>
      </c>
    </row>
    <row r="2075" spans="1:4" x14ac:dyDescent="0.2">
      <c r="A2075" t="s">
        <v>151</v>
      </c>
      <c r="B2075" t="s">
        <v>96</v>
      </c>
      <c r="C2075" s="73">
        <f t="shared" si="32"/>
        <v>0</v>
      </c>
      <c r="D2075" s="73" cm="1">
        <f t="array" ref="D2075">_xlfn.IFS(B2075= "Bi-weekly", 0,  B2075="Weekly", 1, B2075="Fortnightly", 2, B2075="Monthly", 3, B2075="Every 3 Months", 4, B2075="Quarterly", 5, B2075="Annually", 6)</f>
        <v>4</v>
      </c>
    </row>
    <row r="2076" spans="1:4" x14ac:dyDescent="0.2">
      <c r="A2076" t="s">
        <v>151</v>
      </c>
      <c r="B2076" t="s">
        <v>28</v>
      </c>
      <c r="C2076" s="73">
        <f t="shared" si="32"/>
        <v>0</v>
      </c>
      <c r="D2076" s="73" cm="1">
        <f t="array" ref="D2076">_xlfn.IFS(B2076= "Bi-weekly", 0,  B2076="Weekly", 1, B2076="Fortnightly", 2, B2076="Monthly", 3, B2076="Every 3 Months", 4, B2076="Quarterly", 5, B2076="Annually", 6)</f>
        <v>2</v>
      </c>
    </row>
    <row r="2077" spans="1:4" x14ac:dyDescent="0.2">
      <c r="A2077" t="s">
        <v>151</v>
      </c>
      <c r="B2077" t="s">
        <v>87</v>
      </c>
      <c r="C2077" s="73">
        <f t="shared" si="32"/>
        <v>0</v>
      </c>
      <c r="D2077" s="73" cm="1">
        <f t="array" ref="D2077">_xlfn.IFS(B2077= "Bi-weekly", 0,  B2077="Weekly", 1, B2077="Fortnightly", 2, B2077="Monthly", 3, B2077="Every 3 Months", 4, B2077="Quarterly", 5, B2077="Annually", 6)</f>
        <v>3</v>
      </c>
    </row>
    <row r="2078" spans="1:4" x14ac:dyDescent="0.2">
      <c r="A2078" t="s">
        <v>151</v>
      </c>
      <c r="B2078" t="s">
        <v>75</v>
      </c>
      <c r="C2078" s="73">
        <f t="shared" si="32"/>
        <v>0</v>
      </c>
      <c r="D2078" s="73" cm="1">
        <f t="array" ref="D2078">_xlfn.IFS(B2078= "Bi-weekly", 0,  B2078="Weekly", 1, B2078="Fortnightly", 2, B2078="Monthly", 3, B2078="Every 3 Months", 4, B2078="Quarterly", 5, B2078="Annually", 6)</f>
        <v>0</v>
      </c>
    </row>
    <row r="2079" spans="1:4" x14ac:dyDescent="0.2">
      <c r="A2079" t="s">
        <v>151</v>
      </c>
      <c r="B2079" t="s">
        <v>48</v>
      </c>
      <c r="C2079" s="73">
        <f t="shared" si="32"/>
        <v>0</v>
      </c>
      <c r="D2079" s="73" cm="1">
        <f t="array" ref="D2079">_xlfn.IFS(B2079= "Bi-weekly", 0,  B2079="Weekly", 1, B2079="Fortnightly", 2, B2079="Monthly", 3, B2079="Every 3 Months", 4, B2079="Quarterly", 5, B2079="Annually", 6)</f>
        <v>6</v>
      </c>
    </row>
    <row r="2080" spans="1:4" x14ac:dyDescent="0.2">
      <c r="A2080" t="s">
        <v>151</v>
      </c>
      <c r="B2080" t="s">
        <v>39</v>
      </c>
      <c r="C2080" s="73">
        <f t="shared" si="32"/>
        <v>0</v>
      </c>
      <c r="D2080" s="73" cm="1">
        <f t="array" ref="D2080">_xlfn.IFS(B2080= "Bi-weekly", 0,  B2080="Weekly", 1, B2080="Fortnightly", 2, B2080="Monthly", 3, B2080="Every 3 Months", 4, B2080="Quarterly", 5, B2080="Annually", 6)</f>
        <v>1</v>
      </c>
    </row>
    <row r="2081" spans="1:4" x14ac:dyDescent="0.2">
      <c r="A2081" t="s">
        <v>151</v>
      </c>
      <c r="B2081" t="s">
        <v>57</v>
      </c>
      <c r="C2081" s="73">
        <f t="shared" si="32"/>
        <v>0</v>
      </c>
      <c r="D2081" s="73" cm="1">
        <f t="array" ref="D2081">_xlfn.IFS(B2081= "Bi-weekly", 0,  B2081="Weekly", 1, B2081="Fortnightly", 2, B2081="Monthly", 3, B2081="Every 3 Months", 4, B2081="Quarterly", 5, B2081="Annually", 6)</f>
        <v>5</v>
      </c>
    </row>
    <row r="2082" spans="1:4" x14ac:dyDescent="0.2">
      <c r="A2082" t="s">
        <v>151</v>
      </c>
      <c r="B2082" t="s">
        <v>75</v>
      </c>
      <c r="C2082" s="73">
        <f t="shared" si="32"/>
        <v>0</v>
      </c>
      <c r="D2082" s="73" cm="1">
        <f t="array" ref="D2082">_xlfn.IFS(B2082= "Bi-weekly", 0,  B2082="Weekly", 1, B2082="Fortnightly", 2, B2082="Monthly", 3, B2082="Every 3 Months", 4, B2082="Quarterly", 5, B2082="Annually", 6)</f>
        <v>0</v>
      </c>
    </row>
    <row r="2083" spans="1:4" x14ac:dyDescent="0.2">
      <c r="A2083" t="s">
        <v>151</v>
      </c>
      <c r="B2083" t="s">
        <v>75</v>
      </c>
      <c r="C2083" s="73">
        <f t="shared" si="32"/>
        <v>0</v>
      </c>
      <c r="D2083" s="73" cm="1">
        <f t="array" ref="D2083">_xlfn.IFS(B2083= "Bi-weekly", 0,  B2083="Weekly", 1, B2083="Fortnightly", 2, B2083="Monthly", 3, B2083="Every 3 Months", 4, B2083="Quarterly", 5, B2083="Annually", 6)</f>
        <v>0</v>
      </c>
    </row>
    <row r="2084" spans="1:4" x14ac:dyDescent="0.2">
      <c r="A2084" t="s">
        <v>151</v>
      </c>
      <c r="B2084" t="s">
        <v>96</v>
      </c>
      <c r="C2084" s="73">
        <f t="shared" si="32"/>
        <v>0</v>
      </c>
      <c r="D2084" s="73" cm="1">
        <f t="array" ref="D2084">_xlfn.IFS(B2084= "Bi-weekly", 0,  B2084="Weekly", 1, B2084="Fortnightly", 2, B2084="Monthly", 3, B2084="Every 3 Months", 4, B2084="Quarterly", 5, B2084="Annually", 6)</f>
        <v>4</v>
      </c>
    </row>
    <row r="2085" spans="1:4" x14ac:dyDescent="0.2">
      <c r="A2085" t="s">
        <v>151</v>
      </c>
      <c r="B2085" t="s">
        <v>28</v>
      </c>
      <c r="C2085" s="73">
        <f t="shared" si="32"/>
        <v>0</v>
      </c>
      <c r="D2085" s="73" cm="1">
        <f t="array" ref="D2085">_xlfn.IFS(B2085= "Bi-weekly", 0,  B2085="Weekly", 1, B2085="Fortnightly", 2, B2085="Monthly", 3, B2085="Every 3 Months", 4, B2085="Quarterly", 5, B2085="Annually", 6)</f>
        <v>2</v>
      </c>
    </row>
    <row r="2086" spans="1:4" x14ac:dyDescent="0.2">
      <c r="A2086" t="s">
        <v>151</v>
      </c>
      <c r="B2086" t="s">
        <v>57</v>
      </c>
      <c r="C2086" s="73">
        <f t="shared" si="32"/>
        <v>0</v>
      </c>
      <c r="D2086" s="73" cm="1">
        <f t="array" ref="D2086">_xlfn.IFS(B2086= "Bi-weekly", 0,  B2086="Weekly", 1, B2086="Fortnightly", 2, B2086="Monthly", 3, B2086="Every 3 Months", 4, B2086="Quarterly", 5, B2086="Annually", 6)</f>
        <v>5</v>
      </c>
    </row>
    <row r="2087" spans="1:4" x14ac:dyDescent="0.2">
      <c r="A2087" t="s">
        <v>151</v>
      </c>
      <c r="B2087" t="s">
        <v>39</v>
      </c>
      <c r="C2087" s="73">
        <f t="shared" si="32"/>
        <v>0</v>
      </c>
      <c r="D2087" s="73" cm="1">
        <f t="array" ref="D2087">_xlfn.IFS(B2087= "Bi-weekly", 0,  B2087="Weekly", 1, B2087="Fortnightly", 2, B2087="Monthly", 3, B2087="Every 3 Months", 4, B2087="Quarterly", 5, B2087="Annually", 6)</f>
        <v>1</v>
      </c>
    </row>
    <row r="2088" spans="1:4" x14ac:dyDescent="0.2">
      <c r="A2088" t="s">
        <v>151</v>
      </c>
      <c r="B2088" t="s">
        <v>96</v>
      </c>
      <c r="C2088" s="73">
        <f t="shared" si="32"/>
        <v>0</v>
      </c>
      <c r="D2088" s="73" cm="1">
        <f t="array" ref="D2088">_xlfn.IFS(B2088= "Bi-weekly", 0,  B2088="Weekly", 1, B2088="Fortnightly", 2, B2088="Monthly", 3, B2088="Every 3 Months", 4, B2088="Quarterly", 5, B2088="Annually", 6)</f>
        <v>4</v>
      </c>
    </row>
    <row r="2089" spans="1:4" x14ac:dyDescent="0.2">
      <c r="A2089" t="s">
        <v>151</v>
      </c>
      <c r="B2089" t="s">
        <v>39</v>
      </c>
      <c r="C2089" s="73">
        <f t="shared" si="32"/>
        <v>0</v>
      </c>
      <c r="D2089" s="73" cm="1">
        <f t="array" ref="D2089">_xlfn.IFS(B2089= "Bi-weekly", 0,  B2089="Weekly", 1, B2089="Fortnightly", 2, B2089="Monthly", 3, B2089="Every 3 Months", 4, B2089="Quarterly", 5, B2089="Annually", 6)</f>
        <v>1</v>
      </c>
    </row>
    <row r="2090" spans="1:4" x14ac:dyDescent="0.2">
      <c r="A2090" t="s">
        <v>151</v>
      </c>
      <c r="B2090" t="s">
        <v>48</v>
      </c>
      <c r="C2090" s="73">
        <f t="shared" si="32"/>
        <v>0</v>
      </c>
      <c r="D2090" s="73" cm="1">
        <f t="array" ref="D2090">_xlfn.IFS(B2090= "Bi-weekly", 0,  B2090="Weekly", 1, B2090="Fortnightly", 2, B2090="Monthly", 3, B2090="Every 3 Months", 4, B2090="Quarterly", 5, B2090="Annually", 6)</f>
        <v>6</v>
      </c>
    </row>
    <row r="2091" spans="1:4" x14ac:dyDescent="0.2">
      <c r="A2091" t="s">
        <v>151</v>
      </c>
      <c r="B2091" t="s">
        <v>96</v>
      </c>
      <c r="C2091" s="73">
        <f t="shared" si="32"/>
        <v>0</v>
      </c>
      <c r="D2091" s="73" cm="1">
        <f t="array" ref="D2091">_xlfn.IFS(B2091= "Bi-weekly", 0,  B2091="Weekly", 1, B2091="Fortnightly", 2, B2091="Monthly", 3, B2091="Every 3 Months", 4, B2091="Quarterly", 5, B2091="Annually", 6)</f>
        <v>4</v>
      </c>
    </row>
    <row r="2092" spans="1:4" x14ac:dyDescent="0.2">
      <c r="A2092" t="s">
        <v>151</v>
      </c>
      <c r="B2092" t="s">
        <v>87</v>
      </c>
      <c r="C2092" s="73">
        <f t="shared" si="32"/>
        <v>0</v>
      </c>
      <c r="D2092" s="73" cm="1">
        <f t="array" ref="D2092">_xlfn.IFS(B2092= "Bi-weekly", 0,  B2092="Weekly", 1, B2092="Fortnightly", 2, B2092="Monthly", 3, B2092="Every 3 Months", 4, B2092="Quarterly", 5, B2092="Annually", 6)</f>
        <v>3</v>
      </c>
    </row>
    <row r="2093" spans="1:4" x14ac:dyDescent="0.2">
      <c r="A2093" t="s">
        <v>151</v>
      </c>
      <c r="B2093" t="s">
        <v>57</v>
      </c>
      <c r="C2093" s="73">
        <f t="shared" si="32"/>
        <v>0</v>
      </c>
      <c r="D2093" s="73" cm="1">
        <f t="array" ref="D2093">_xlfn.IFS(B2093= "Bi-weekly", 0,  B2093="Weekly", 1, B2093="Fortnightly", 2, B2093="Monthly", 3, B2093="Every 3 Months", 4, B2093="Quarterly", 5, B2093="Annually", 6)</f>
        <v>5</v>
      </c>
    </row>
    <row r="2094" spans="1:4" x14ac:dyDescent="0.2">
      <c r="A2094" t="s">
        <v>151</v>
      </c>
      <c r="B2094" t="s">
        <v>39</v>
      </c>
      <c r="C2094" s="73">
        <f t="shared" si="32"/>
        <v>0</v>
      </c>
      <c r="D2094" s="73" cm="1">
        <f t="array" ref="D2094">_xlfn.IFS(B2094= "Bi-weekly", 0,  B2094="Weekly", 1, B2094="Fortnightly", 2, B2094="Monthly", 3, B2094="Every 3 Months", 4, B2094="Quarterly", 5, B2094="Annually", 6)</f>
        <v>1</v>
      </c>
    </row>
    <row r="2095" spans="1:4" x14ac:dyDescent="0.2">
      <c r="A2095" t="s">
        <v>151</v>
      </c>
      <c r="B2095" t="s">
        <v>48</v>
      </c>
      <c r="C2095" s="73">
        <f t="shared" si="32"/>
        <v>0</v>
      </c>
      <c r="D2095" s="73" cm="1">
        <f t="array" ref="D2095">_xlfn.IFS(B2095= "Bi-weekly", 0,  B2095="Weekly", 1, B2095="Fortnightly", 2, B2095="Monthly", 3, B2095="Every 3 Months", 4, B2095="Quarterly", 5, B2095="Annually", 6)</f>
        <v>6</v>
      </c>
    </row>
    <row r="2096" spans="1:4" x14ac:dyDescent="0.2">
      <c r="A2096" t="s">
        <v>151</v>
      </c>
      <c r="B2096" t="s">
        <v>48</v>
      </c>
      <c r="C2096" s="73">
        <f t="shared" si="32"/>
        <v>0</v>
      </c>
      <c r="D2096" s="73" cm="1">
        <f t="array" ref="D2096">_xlfn.IFS(B2096= "Bi-weekly", 0,  B2096="Weekly", 1, B2096="Fortnightly", 2, B2096="Monthly", 3, B2096="Every 3 Months", 4, B2096="Quarterly", 5, B2096="Annually", 6)</f>
        <v>6</v>
      </c>
    </row>
    <row r="2097" spans="1:4" x14ac:dyDescent="0.2">
      <c r="A2097" t="s">
        <v>151</v>
      </c>
      <c r="B2097" t="s">
        <v>28</v>
      </c>
      <c r="C2097" s="73">
        <f t="shared" si="32"/>
        <v>0</v>
      </c>
      <c r="D2097" s="73" cm="1">
        <f t="array" ref="D2097">_xlfn.IFS(B2097= "Bi-weekly", 0,  B2097="Weekly", 1, B2097="Fortnightly", 2, B2097="Monthly", 3, B2097="Every 3 Months", 4, B2097="Quarterly", 5, B2097="Annually", 6)</f>
        <v>2</v>
      </c>
    </row>
    <row r="2098" spans="1:4" x14ac:dyDescent="0.2">
      <c r="A2098" t="s">
        <v>151</v>
      </c>
      <c r="B2098" t="s">
        <v>48</v>
      </c>
      <c r="C2098" s="73">
        <f t="shared" si="32"/>
        <v>0</v>
      </c>
      <c r="D2098" s="73" cm="1">
        <f t="array" ref="D2098">_xlfn.IFS(B2098= "Bi-weekly", 0,  B2098="Weekly", 1, B2098="Fortnightly", 2, B2098="Monthly", 3, B2098="Every 3 Months", 4, B2098="Quarterly", 5, B2098="Annually", 6)</f>
        <v>6</v>
      </c>
    </row>
    <row r="2099" spans="1:4" x14ac:dyDescent="0.2">
      <c r="A2099" t="s">
        <v>151</v>
      </c>
      <c r="B2099" t="s">
        <v>39</v>
      </c>
      <c r="C2099" s="73">
        <f t="shared" si="32"/>
        <v>0</v>
      </c>
      <c r="D2099" s="73" cm="1">
        <f t="array" ref="D2099">_xlfn.IFS(B2099= "Bi-weekly", 0,  B2099="Weekly", 1, B2099="Fortnightly", 2, B2099="Monthly", 3, B2099="Every 3 Months", 4, B2099="Quarterly", 5, B2099="Annually", 6)</f>
        <v>1</v>
      </c>
    </row>
    <row r="2100" spans="1:4" x14ac:dyDescent="0.2">
      <c r="A2100" t="s">
        <v>151</v>
      </c>
      <c r="B2100" t="s">
        <v>57</v>
      </c>
      <c r="C2100" s="73">
        <f t="shared" si="32"/>
        <v>0</v>
      </c>
      <c r="D2100" s="73" cm="1">
        <f t="array" ref="D2100">_xlfn.IFS(B2100= "Bi-weekly", 0,  B2100="Weekly", 1, B2100="Fortnightly", 2, B2100="Monthly", 3, B2100="Every 3 Months", 4, B2100="Quarterly", 5, B2100="Annually", 6)</f>
        <v>5</v>
      </c>
    </row>
    <row r="2101" spans="1:4" x14ac:dyDescent="0.2">
      <c r="A2101" t="s">
        <v>151</v>
      </c>
      <c r="B2101" t="s">
        <v>48</v>
      </c>
      <c r="C2101" s="73">
        <f t="shared" si="32"/>
        <v>0</v>
      </c>
      <c r="D2101" s="73" cm="1">
        <f t="array" ref="D2101">_xlfn.IFS(B2101= "Bi-weekly", 0,  B2101="Weekly", 1, B2101="Fortnightly", 2, B2101="Monthly", 3, B2101="Every 3 Months", 4, B2101="Quarterly", 5, B2101="Annually", 6)</f>
        <v>6</v>
      </c>
    </row>
    <row r="2102" spans="1:4" x14ac:dyDescent="0.2">
      <c r="A2102" t="s">
        <v>151</v>
      </c>
      <c r="B2102" t="s">
        <v>28</v>
      </c>
      <c r="C2102" s="73">
        <f t="shared" si="32"/>
        <v>0</v>
      </c>
      <c r="D2102" s="73" cm="1">
        <f t="array" ref="D2102">_xlfn.IFS(B2102= "Bi-weekly", 0,  B2102="Weekly", 1, B2102="Fortnightly", 2, B2102="Monthly", 3, B2102="Every 3 Months", 4, B2102="Quarterly", 5, B2102="Annually", 6)</f>
        <v>2</v>
      </c>
    </row>
    <row r="2103" spans="1:4" x14ac:dyDescent="0.2">
      <c r="A2103" t="s">
        <v>151</v>
      </c>
      <c r="B2103" t="s">
        <v>75</v>
      </c>
      <c r="C2103" s="73">
        <f t="shared" si="32"/>
        <v>0</v>
      </c>
      <c r="D2103" s="73" cm="1">
        <f t="array" ref="D2103">_xlfn.IFS(B2103= "Bi-weekly", 0,  B2103="Weekly", 1, B2103="Fortnightly", 2, B2103="Monthly", 3, B2103="Every 3 Months", 4, B2103="Quarterly", 5, B2103="Annually", 6)</f>
        <v>0</v>
      </c>
    </row>
    <row r="2104" spans="1:4" x14ac:dyDescent="0.2">
      <c r="A2104" t="s">
        <v>151</v>
      </c>
      <c r="B2104" t="s">
        <v>87</v>
      </c>
      <c r="C2104" s="73">
        <f t="shared" si="32"/>
        <v>0</v>
      </c>
      <c r="D2104" s="73" cm="1">
        <f t="array" ref="D2104">_xlfn.IFS(B2104= "Bi-weekly", 0,  B2104="Weekly", 1, B2104="Fortnightly", 2, B2104="Monthly", 3, B2104="Every 3 Months", 4, B2104="Quarterly", 5, B2104="Annually", 6)</f>
        <v>3</v>
      </c>
    </row>
    <row r="2105" spans="1:4" x14ac:dyDescent="0.2">
      <c r="A2105" t="s">
        <v>151</v>
      </c>
      <c r="B2105" t="s">
        <v>39</v>
      </c>
      <c r="C2105" s="73">
        <f t="shared" si="32"/>
        <v>0</v>
      </c>
      <c r="D2105" s="73" cm="1">
        <f t="array" ref="D2105">_xlfn.IFS(B2105= "Bi-weekly", 0,  B2105="Weekly", 1, B2105="Fortnightly", 2, B2105="Monthly", 3, B2105="Every 3 Months", 4, B2105="Quarterly", 5, B2105="Annually", 6)</f>
        <v>1</v>
      </c>
    </row>
    <row r="2106" spans="1:4" x14ac:dyDescent="0.2">
      <c r="A2106" t="s">
        <v>151</v>
      </c>
      <c r="B2106" t="s">
        <v>39</v>
      </c>
      <c r="C2106" s="73">
        <f t="shared" si="32"/>
        <v>0</v>
      </c>
      <c r="D2106" s="73" cm="1">
        <f t="array" ref="D2106">_xlfn.IFS(B2106= "Bi-weekly", 0,  B2106="Weekly", 1, B2106="Fortnightly", 2, B2106="Monthly", 3, B2106="Every 3 Months", 4, B2106="Quarterly", 5, B2106="Annually", 6)</f>
        <v>1</v>
      </c>
    </row>
    <row r="2107" spans="1:4" x14ac:dyDescent="0.2">
      <c r="A2107" t="s">
        <v>151</v>
      </c>
      <c r="B2107" t="s">
        <v>75</v>
      </c>
      <c r="C2107" s="73">
        <f t="shared" si="32"/>
        <v>0</v>
      </c>
      <c r="D2107" s="73" cm="1">
        <f t="array" ref="D2107">_xlfn.IFS(B2107= "Bi-weekly", 0,  B2107="Weekly", 1, B2107="Fortnightly", 2, B2107="Monthly", 3, B2107="Every 3 Months", 4, B2107="Quarterly", 5, B2107="Annually", 6)</f>
        <v>0</v>
      </c>
    </row>
    <row r="2108" spans="1:4" x14ac:dyDescent="0.2">
      <c r="A2108" t="s">
        <v>151</v>
      </c>
      <c r="B2108" t="s">
        <v>96</v>
      </c>
      <c r="C2108" s="73">
        <f t="shared" si="32"/>
        <v>0</v>
      </c>
      <c r="D2108" s="73" cm="1">
        <f t="array" ref="D2108">_xlfn.IFS(B2108= "Bi-weekly", 0,  B2108="Weekly", 1, B2108="Fortnightly", 2, B2108="Monthly", 3, B2108="Every 3 Months", 4, B2108="Quarterly", 5, B2108="Annually", 6)</f>
        <v>4</v>
      </c>
    </row>
    <row r="2109" spans="1:4" x14ac:dyDescent="0.2">
      <c r="A2109" t="s">
        <v>151</v>
      </c>
      <c r="B2109" t="s">
        <v>57</v>
      </c>
      <c r="C2109" s="73">
        <f t="shared" si="32"/>
        <v>0</v>
      </c>
      <c r="D2109" s="73" cm="1">
        <f t="array" ref="D2109">_xlfn.IFS(B2109= "Bi-weekly", 0,  B2109="Weekly", 1, B2109="Fortnightly", 2, B2109="Monthly", 3, B2109="Every 3 Months", 4, B2109="Quarterly", 5, B2109="Annually", 6)</f>
        <v>5</v>
      </c>
    </row>
    <row r="2110" spans="1:4" x14ac:dyDescent="0.2">
      <c r="A2110" t="s">
        <v>151</v>
      </c>
      <c r="B2110" t="s">
        <v>57</v>
      </c>
      <c r="C2110" s="73">
        <f t="shared" si="32"/>
        <v>0</v>
      </c>
      <c r="D2110" s="73" cm="1">
        <f t="array" ref="D2110">_xlfn.IFS(B2110= "Bi-weekly", 0,  B2110="Weekly", 1, B2110="Fortnightly", 2, B2110="Monthly", 3, B2110="Every 3 Months", 4, B2110="Quarterly", 5, B2110="Annually", 6)</f>
        <v>5</v>
      </c>
    </row>
    <row r="2111" spans="1:4" x14ac:dyDescent="0.2">
      <c r="A2111" t="s">
        <v>151</v>
      </c>
      <c r="B2111" t="s">
        <v>96</v>
      </c>
      <c r="C2111" s="73">
        <f t="shared" si="32"/>
        <v>0</v>
      </c>
      <c r="D2111" s="73" cm="1">
        <f t="array" ref="D2111">_xlfn.IFS(B2111= "Bi-weekly", 0,  B2111="Weekly", 1, B2111="Fortnightly", 2, B2111="Monthly", 3, B2111="Every 3 Months", 4, B2111="Quarterly", 5, B2111="Annually", 6)</f>
        <v>4</v>
      </c>
    </row>
    <row r="2112" spans="1:4" x14ac:dyDescent="0.2">
      <c r="A2112" t="s">
        <v>151</v>
      </c>
      <c r="B2112" t="s">
        <v>96</v>
      </c>
      <c r="C2112" s="73">
        <f t="shared" si="32"/>
        <v>0</v>
      </c>
      <c r="D2112" s="73" cm="1">
        <f t="array" ref="D2112">_xlfn.IFS(B2112= "Bi-weekly", 0,  B2112="Weekly", 1, B2112="Fortnightly", 2, B2112="Monthly", 3, B2112="Every 3 Months", 4, B2112="Quarterly", 5, B2112="Annually", 6)</f>
        <v>4</v>
      </c>
    </row>
    <row r="2113" spans="1:4" x14ac:dyDescent="0.2">
      <c r="A2113" t="s">
        <v>151</v>
      </c>
      <c r="B2113" t="s">
        <v>48</v>
      </c>
      <c r="C2113" s="73">
        <f t="shared" si="32"/>
        <v>0</v>
      </c>
      <c r="D2113" s="73" cm="1">
        <f t="array" ref="D2113">_xlfn.IFS(B2113= "Bi-weekly", 0,  B2113="Weekly", 1, B2113="Fortnightly", 2, B2113="Monthly", 3, B2113="Every 3 Months", 4, B2113="Quarterly", 5, B2113="Annually", 6)</f>
        <v>6</v>
      </c>
    </row>
    <row r="2114" spans="1:4" x14ac:dyDescent="0.2">
      <c r="A2114" t="s">
        <v>151</v>
      </c>
      <c r="B2114" t="s">
        <v>28</v>
      </c>
      <c r="C2114" s="73">
        <f t="shared" si="32"/>
        <v>0</v>
      </c>
      <c r="D2114" s="73" cm="1">
        <f t="array" ref="D2114">_xlfn.IFS(B2114= "Bi-weekly", 0,  B2114="Weekly", 1, B2114="Fortnightly", 2, B2114="Monthly", 3, B2114="Every 3 Months", 4, B2114="Quarterly", 5, B2114="Annually", 6)</f>
        <v>2</v>
      </c>
    </row>
    <row r="2115" spans="1:4" x14ac:dyDescent="0.2">
      <c r="A2115" t="s">
        <v>151</v>
      </c>
      <c r="B2115" t="s">
        <v>96</v>
      </c>
      <c r="C2115" s="73">
        <f t="shared" ref="C2115:C2178" si="33">IF(A2115 = "Yes", 1,0)</f>
        <v>0</v>
      </c>
      <c r="D2115" s="73" cm="1">
        <f t="array" ref="D2115">_xlfn.IFS(B2115= "Bi-weekly", 0,  B2115="Weekly", 1, B2115="Fortnightly", 2, B2115="Monthly", 3, B2115="Every 3 Months", 4, B2115="Quarterly", 5, B2115="Annually", 6)</f>
        <v>4</v>
      </c>
    </row>
    <row r="2116" spans="1:4" x14ac:dyDescent="0.2">
      <c r="A2116" t="s">
        <v>151</v>
      </c>
      <c r="B2116" t="s">
        <v>48</v>
      </c>
      <c r="C2116" s="73">
        <f t="shared" si="33"/>
        <v>0</v>
      </c>
      <c r="D2116" s="73" cm="1">
        <f t="array" ref="D2116">_xlfn.IFS(B2116= "Bi-weekly", 0,  B2116="Weekly", 1, B2116="Fortnightly", 2, B2116="Monthly", 3, B2116="Every 3 Months", 4, B2116="Quarterly", 5, B2116="Annually", 6)</f>
        <v>6</v>
      </c>
    </row>
    <row r="2117" spans="1:4" x14ac:dyDescent="0.2">
      <c r="A2117" t="s">
        <v>151</v>
      </c>
      <c r="B2117" t="s">
        <v>75</v>
      </c>
      <c r="C2117" s="73">
        <f t="shared" si="33"/>
        <v>0</v>
      </c>
      <c r="D2117" s="73" cm="1">
        <f t="array" ref="D2117">_xlfn.IFS(B2117= "Bi-weekly", 0,  B2117="Weekly", 1, B2117="Fortnightly", 2, B2117="Monthly", 3, B2117="Every 3 Months", 4, B2117="Quarterly", 5, B2117="Annually", 6)</f>
        <v>0</v>
      </c>
    </row>
    <row r="2118" spans="1:4" x14ac:dyDescent="0.2">
      <c r="A2118" t="s">
        <v>151</v>
      </c>
      <c r="B2118" t="s">
        <v>75</v>
      </c>
      <c r="C2118" s="73">
        <f t="shared" si="33"/>
        <v>0</v>
      </c>
      <c r="D2118" s="73" cm="1">
        <f t="array" ref="D2118">_xlfn.IFS(B2118= "Bi-weekly", 0,  B2118="Weekly", 1, B2118="Fortnightly", 2, B2118="Monthly", 3, B2118="Every 3 Months", 4, B2118="Quarterly", 5, B2118="Annually", 6)</f>
        <v>0</v>
      </c>
    </row>
    <row r="2119" spans="1:4" x14ac:dyDescent="0.2">
      <c r="A2119" t="s">
        <v>151</v>
      </c>
      <c r="B2119" t="s">
        <v>48</v>
      </c>
      <c r="C2119" s="73">
        <f t="shared" si="33"/>
        <v>0</v>
      </c>
      <c r="D2119" s="73" cm="1">
        <f t="array" ref="D2119">_xlfn.IFS(B2119= "Bi-weekly", 0,  B2119="Weekly", 1, B2119="Fortnightly", 2, B2119="Monthly", 3, B2119="Every 3 Months", 4, B2119="Quarterly", 5, B2119="Annually", 6)</f>
        <v>6</v>
      </c>
    </row>
    <row r="2120" spans="1:4" x14ac:dyDescent="0.2">
      <c r="A2120" t="s">
        <v>151</v>
      </c>
      <c r="B2120" t="s">
        <v>57</v>
      </c>
      <c r="C2120" s="73">
        <f t="shared" si="33"/>
        <v>0</v>
      </c>
      <c r="D2120" s="73" cm="1">
        <f t="array" ref="D2120">_xlfn.IFS(B2120= "Bi-weekly", 0,  B2120="Weekly", 1, B2120="Fortnightly", 2, B2120="Monthly", 3, B2120="Every 3 Months", 4, B2120="Quarterly", 5, B2120="Annually", 6)</f>
        <v>5</v>
      </c>
    </row>
    <row r="2121" spans="1:4" x14ac:dyDescent="0.2">
      <c r="A2121" t="s">
        <v>151</v>
      </c>
      <c r="B2121" t="s">
        <v>75</v>
      </c>
      <c r="C2121" s="73">
        <f t="shared" si="33"/>
        <v>0</v>
      </c>
      <c r="D2121" s="73" cm="1">
        <f t="array" ref="D2121">_xlfn.IFS(B2121= "Bi-weekly", 0,  B2121="Weekly", 1, B2121="Fortnightly", 2, B2121="Monthly", 3, B2121="Every 3 Months", 4, B2121="Quarterly", 5, B2121="Annually", 6)</f>
        <v>0</v>
      </c>
    </row>
    <row r="2122" spans="1:4" x14ac:dyDescent="0.2">
      <c r="A2122" t="s">
        <v>151</v>
      </c>
      <c r="B2122" t="s">
        <v>57</v>
      </c>
      <c r="C2122" s="73">
        <f t="shared" si="33"/>
        <v>0</v>
      </c>
      <c r="D2122" s="73" cm="1">
        <f t="array" ref="D2122">_xlfn.IFS(B2122= "Bi-weekly", 0,  B2122="Weekly", 1, B2122="Fortnightly", 2, B2122="Monthly", 3, B2122="Every 3 Months", 4, B2122="Quarterly", 5, B2122="Annually", 6)</f>
        <v>5</v>
      </c>
    </row>
    <row r="2123" spans="1:4" x14ac:dyDescent="0.2">
      <c r="A2123" t="s">
        <v>151</v>
      </c>
      <c r="B2123" t="s">
        <v>87</v>
      </c>
      <c r="C2123" s="73">
        <f t="shared" si="33"/>
        <v>0</v>
      </c>
      <c r="D2123" s="73" cm="1">
        <f t="array" ref="D2123">_xlfn.IFS(B2123= "Bi-weekly", 0,  B2123="Weekly", 1, B2123="Fortnightly", 2, B2123="Monthly", 3, B2123="Every 3 Months", 4, B2123="Quarterly", 5, B2123="Annually", 6)</f>
        <v>3</v>
      </c>
    </row>
    <row r="2124" spans="1:4" x14ac:dyDescent="0.2">
      <c r="A2124" t="s">
        <v>151</v>
      </c>
      <c r="B2124" t="s">
        <v>39</v>
      </c>
      <c r="C2124" s="73">
        <f t="shared" si="33"/>
        <v>0</v>
      </c>
      <c r="D2124" s="73" cm="1">
        <f t="array" ref="D2124">_xlfn.IFS(B2124= "Bi-weekly", 0,  B2124="Weekly", 1, B2124="Fortnightly", 2, B2124="Monthly", 3, B2124="Every 3 Months", 4, B2124="Quarterly", 5, B2124="Annually", 6)</f>
        <v>1</v>
      </c>
    </row>
    <row r="2125" spans="1:4" x14ac:dyDescent="0.2">
      <c r="A2125" t="s">
        <v>151</v>
      </c>
      <c r="B2125" t="s">
        <v>75</v>
      </c>
      <c r="C2125" s="73">
        <f t="shared" si="33"/>
        <v>0</v>
      </c>
      <c r="D2125" s="73" cm="1">
        <f t="array" ref="D2125">_xlfn.IFS(B2125= "Bi-weekly", 0,  B2125="Weekly", 1, B2125="Fortnightly", 2, B2125="Monthly", 3, B2125="Every 3 Months", 4, B2125="Quarterly", 5, B2125="Annually", 6)</f>
        <v>0</v>
      </c>
    </row>
    <row r="2126" spans="1:4" x14ac:dyDescent="0.2">
      <c r="A2126" t="s">
        <v>151</v>
      </c>
      <c r="B2126" t="s">
        <v>57</v>
      </c>
      <c r="C2126" s="73">
        <f t="shared" si="33"/>
        <v>0</v>
      </c>
      <c r="D2126" s="73" cm="1">
        <f t="array" ref="D2126">_xlfn.IFS(B2126= "Bi-weekly", 0,  B2126="Weekly", 1, B2126="Fortnightly", 2, B2126="Monthly", 3, B2126="Every 3 Months", 4, B2126="Quarterly", 5, B2126="Annually", 6)</f>
        <v>5</v>
      </c>
    </row>
    <row r="2127" spans="1:4" x14ac:dyDescent="0.2">
      <c r="A2127" t="s">
        <v>151</v>
      </c>
      <c r="B2127" t="s">
        <v>57</v>
      </c>
      <c r="C2127" s="73">
        <f t="shared" si="33"/>
        <v>0</v>
      </c>
      <c r="D2127" s="73" cm="1">
        <f t="array" ref="D2127">_xlfn.IFS(B2127= "Bi-weekly", 0,  B2127="Weekly", 1, B2127="Fortnightly", 2, B2127="Monthly", 3, B2127="Every 3 Months", 4, B2127="Quarterly", 5, B2127="Annually", 6)</f>
        <v>5</v>
      </c>
    </row>
    <row r="2128" spans="1:4" x14ac:dyDescent="0.2">
      <c r="A2128" t="s">
        <v>151</v>
      </c>
      <c r="B2128" t="s">
        <v>87</v>
      </c>
      <c r="C2128" s="73">
        <f t="shared" si="33"/>
        <v>0</v>
      </c>
      <c r="D2128" s="73" cm="1">
        <f t="array" ref="D2128">_xlfn.IFS(B2128= "Bi-weekly", 0,  B2128="Weekly", 1, B2128="Fortnightly", 2, B2128="Monthly", 3, B2128="Every 3 Months", 4, B2128="Quarterly", 5, B2128="Annually", 6)</f>
        <v>3</v>
      </c>
    </row>
    <row r="2129" spans="1:4" x14ac:dyDescent="0.2">
      <c r="A2129" t="s">
        <v>151</v>
      </c>
      <c r="B2129" t="s">
        <v>39</v>
      </c>
      <c r="C2129" s="73">
        <f t="shared" si="33"/>
        <v>0</v>
      </c>
      <c r="D2129" s="73" cm="1">
        <f t="array" ref="D2129">_xlfn.IFS(B2129= "Bi-weekly", 0,  B2129="Weekly", 1, B2129="Fortnightly", 2, B2129="Monthly", 3, B2129="Every 3 Months", 4, B2129="Quarterly", 5, B2129="Annually", 6)</f>
        <v>1</v>
      </c>
    </row>
    <row r="2130" spans="1:4" x14ac:dyDescent="0.2">
      <c r="A2130" t="s">
        <v>151</v>
      </c>
      <c r="B2130" t="s">
        <v>39</v>
      </c>
      <c r="C2130" s="73">
        <f t="shared" si="33"/>
        <v>0</v>
      </c>
      <c r="D2130" s="73" cm="1">
        <f t="array" ref="D2130">_xlfn.IFS(B2130= "Bi-weekly", 0,  B2130="Weekly", 1, B2130="Fortnightly", 2, B2130="Monthly", 3, B2130="Every 3 Months", 4, B2130="Quarterly", 5, B2130="Annually", 6)</f>
        <v>1</v>
      </c>
    </row>
    <row r="2131" spans="1:4" x14ac:dyDescent="0.2">
      <c r="A2131" t="s">
        <v>151</v>
      </c>
      <c r="B2131" t="s">
        <v>96</v>
      </c>
      <c r="C2131" s="73">
        <f t="shared" si="33"/>
        <v>0</v>
      </c>
      <c r="D2131" s="73" cm="1">
        <f t="array" ref="D2131">_xlfn.IFS(B2131= "Bi-weekly", 0,  B2131="Weekly", 1, B2131="Fortnightly", 2, B2131="Monthly", 3, B2131="Every 3 Months", 4, B2131="Quarterly", 5, B2131="Annually", 6)</f>
        <v>4</v>
      </c>
    </row>
    <row r="2132" spans="1:4" x14ac:dyDescent="0.2">
      <c r="A2132" t="s">
        <v>151</v>
      </c>
      <c r="B2132" t="s">
        <v>48</v>
      </c>
      <c r="C2132" s="73">
        <f t="shared" si="33"/>
        <v>0</v>
      </c>
      <c r="D2132" s="73" cm="1">
        <f t="array" ref="D2132">_xlfn.IFS(B2132= "Bi-weekly", 0,  B2132="Weekly", 1, B2132="Fortnightly", 2, B2132="Monthly", 3, B2132="Every 3 Months", 4, B2132="Quarterly", 5, B2132="Annually", 6)</f>
        <v>6</v>
      </c>
    </row>
    <row r="2133" spans="1:4" x14ac:dyDescent="0.2">
      <c r="A2133" t="s">
        <v>151</v>
      </c>
      <c r="B2133" t="s">
        <v>28</v>
      </c>
      <c r="C2133" s="73">
        <f t="shared" si="33"/>
        <v>0</v>
      </c>
      <c r="D2133" s="73" cm="1">
        <f t="array" ref="D2133">_xlfn.IFS(B2133= "Bi-weekly", 0,  B2133="Weekly", 1, B2133="Fortnightly", 2, B2133="Monthly", 3, B2133="Every 3 Months", 4, B2133="Quarterly", 5, B2133="Annually", 6)</f>
        <v>2</v>
      </c>
    </row>
    <row r="2134" spans="1:4" x14ac:dyDescent="0.2">
      <c r="A2134" t="s">
        <v>151</v>
      </c>
      <c r="B2134" t="s">
        <v>39</v>
      </c>
      <c r="C2134" s="73">
        <f t="shared" si="33"/>
        <v>0</v>
      </c>
      <c r="D2134" s="73" cm="1">
        <f t="array" ref="D2134">_xlfn.IFS(B2134= "Bi-weekly", 0,  B2134="Weekly", 1, B2134="Fortnightly", 2, B2134="Monthly", 3, B2134="Every 3 Months", 4, B2134="Quarterly", 5, B2134="Annually", 6)</f>
        <v>1</v>
      </c>
    </row>
    <row r="2135" spans="1:4" x14ac:dyDescent="0.2">
      <c r="A2135" t="s">
        <v>151</v>
      </c>
      <c r="B2135" t="s">
        <v>48</v>
      </c>
      <c r="C2135" s="73">
        <f t="shared" si="33"/>
        <v>0</v>
      </c>
      <c r="D2135" s="73" cm="1">
        <f t="array" ref="D2135">_xlfn.IFS(B2135= "Bi-weekly", 0,  B2135="Weekly", 1, B2135="Fortnightly", 2, B2135="Monthly", 3, B2135="Every 3 Months", 4, B2135="Quarterly", 5, B2135="Annually", 6)</f>
        <v>6</v>
      </c>
    </row>
    <row r="2136" spans="1:4" x14ac:dyDescent="0.2">
      <c r="A2136" t="s">
        <v>151</v>
      </c>
      <c r="B2136" t="s">
        <v>28</v>
      </c>
      <c r="C2136" s="73">
        <f t="shared" si="33"/>
        <v>0</v>
      </c>
      <c r="D2136" s="73" cm="1">
        <f t="array" ref="D2136">_xlfn.IFS(B2136= "Bi-weekly", 0,  B2136="Weekly", 1, B2136="Fortnightly", 2, B2136="Monthly", 3, B2136="Every 3 Months", 4, B2136="Quarterly", 5, B2136="Annually", 6)</f>
        <v>2</v>
      </c>
    </row>
    <row r="2137" spans="1:4" x14ac:dyDescent="0.2">
      <c r="A2137" t="s">
        <v>151</v>
      </c>
      <c r="B2137" t="s">
        <v>96</v>
      </c>
      <c r="C2137" s="73">
        <f t="shared" si="33"/>
        <v>0</v>
      </c>
      <c r="D2137" s="73" cm="1">
        <f t="array" ref="D2137">_xlfn.IFS(B2137= "Bi-weekly", 0,  B2137="Weekly", 1, B2137="Fortnightly", 2, B2137="Monthly", 3, B2137="Every 3 Months", 4, B2137="Quarterly", 5, B2137="Annually", 6)</f>
        <v>4</v>
      </c>
    </row>
    <row r="2138" spans="1:4" x14ac:dyDescent="0.2">
      <c r="A2138" t="s">
        <v>151</v>
      </c>
      <c r="B2138" t="s">
        <v>28</v>
      </c>
      <c r="C2138" s="73">
        <f t="shared" si="33"/>
        <v>0</v>
      </c>
      <c r="D2138" s="73" cm="1">
        <f t="array" ref="D2138">_xlfn.IFS(B2138= "Bi-weekly", 0,  B2138="Weekly", 1, B2138="Fortnightly", 2, B2138="Monthly", 3, B2138="Every 3 Months", 4, B2138="Quarterly", 5, B2138="Annually", 6)</f>
        <v>2</v>
      </c>
    </row>
    <row r="2139" spans="1:4" x14ac:dyDescent="0.2">
      <c r="A2139" t="s">
        <v>151</v>
      </c>
      <c r="B2139" t="s">
        <v>96</v>
      </c>
      <c r="C2139" s="73">
        <f t="shared" si="33"/>
        <v>0</v>
      </c>
      <c r="D2139" s="73" cm="1">
        <f t="array" ref="D2139">_xlfn.IFS(B2139= "Bi-weekly", 0,  B2139="Weekly", 1, B2139="Fortnightly", 2, B2139="Monthly", 3, B2139="Every 3 Months", 4, B2139="Quarterly", 5, B2139="Annually", 6)</f>
        <v>4</v>
      </c>
    </row>
    <row r="2140" spans="1:4" x14ac:dyDescent="0.2">
      <c r="A2140" t="s">
        <v>151</v>
      </c>
      <c r="B2140" t="s">
        <v>57</v>
      </c>
      <c r="C2140" s="73">
        <f t="shared" si="33"/>
        <v>0</v>
      </c>
      <c r="D2140" s="73" cm="1">
        <f t="array" ref="D2140">_xlfn.IFS(B2140= "Bi-weekly", 0,  B2140="Weekly", 1, B2140="Fortnightly", 2, B2140="Monthly", 3, B2140="Every 3 Months", 4, B2140="Quarterly", 5, B2140="Annually", 6)</f>
        <v>5</v>
      </c>
    </row>
    <row r="2141" spans="1:4" x14ac:dyDescent="0.2">
      <c r="A2141" t="s">
        <v>151</v>
      </c>
      <c r="B2141" t="s">
        <v>39</v>
      </c>
      <c r="C2141" s="73">
        <f t="shared" si="33"/>
        <v>0</v>
      </c>
      <c r="D2141" s="73" cm="1">
        <f t="array" ref="D2141">_xlfn.IFS(B2141= "Bi-weekly", 0,  B2141="Weekly", 1, B2141="Fortnightly", 2, B2141="Monthly", 3, B2141="Every 3 Months", 4, B2141="Quarterly", 5, B2141="Annually", 6)</f>
        <v>1</v>
      </c>
    </row>
    <row r="2142" spans="1:4" x14ac:dyDescent="0.2">
      <c r="A2142" t="s">
        <v>151</v>
      </c>
      <c r="B2142" t="s">
        <v>28</v>
      </c>
      <c r="C2142" s="73">
        <f t="shared" si="33"/>
        <v>0</v>
      </c>
      <c r="D2142" s="73" cm="1">
        <f t="array" ref="D2142">_xlfn.IFS(B2142= "Bi-weekly", 0,  B2142="Weekly", 1, B2142="Fortnightly", 2, B2142="Monthly", 3, B2142="Every 3 Months", 4, B2142="Quarterly", 5, B2142="Annually", 6)</f>
        <v>2</v>
      </c>
    </row>
    <row r="2143" spans="1:4" x14ac:dyDescent="0.2">
      <c r="A2143" t="s">
        <v>151</v>
      </c>
      <c r="B2143" t="s">
        <v>48</v>
      </c>
      <c r="C2143" s="73">
        <f t="shared" si="33"/>
        <v>0</v>
      </c>
      <c r="D2143" s="73" cm="1">
        <f t="array" ref="D2143">_xlfn.IFS(B2143= "Bi-weekly", 0,  B2143="Weekly", 1, B2143="Fortnightly", 2, B2143="Monthly", 3, B2143="Every 3 Months", 4, B2143="Quarterly", 5, B2143="Annually", 6)</f>
        <v>6</v>
      </c>
    </row>
    <row r="2144" spans="1:4" x14ac:dyDescent="0.2">
      <c r="A2144" t="s">
        <v>151</v>
      </c>
      <c r="B2144" t="s">
        <v>57</v>
      </c>
      <c r="C2144" s="73">
        <f t="shared" si="33"/>
        <v>0</v>
      </c>
      <c r="D2144" s="73" cm="1">
        <f t="array" ref="D2144">_xlfn.IFS(B2144= "Bi-weekly", 0,  B2144="Weekly", 1, B2144="Fortnightly", 2, B2144="Monthly", 3, B2144="Every 3 Months", 4, B2144="Quarterly", 5, B2144="Annually", 6)</f>
        <v>5</v>
      </c>
    </row>
    <row r="2145" spans="1:4" x14ac:dyDescent="0.2">
      <c r="A2145" t="s">
        <v>151</v>
      </c>
      <c r="B2145" t="s">
        <v>75</v>
      </c>
      <c r="C2145" s="73">
        <f t="shared" si="33"/>
        <v>0</v>
      </c>
      <c r="D2145" s="73" cm="1">
        <f t="array" ref="D2145">_xlfn.IFS(B2145= "Bi-weekly", 0,  B2145="Weekly", 1, B2145="Fortnightly", 2, B2145="Monthly", 3, B2145="Every 3 Months", 4, B2145="Quarterly", 5, B2145="Annually", 6)</f>
        <v>0</v>
      </c>
    </row>
    <row r="2146" spans="1:4" x14ac:dyDescent="0.2">
      <c r="A2146" t="s">
        <v>151</v>
      </c>
      <c r="B2146" t="s">
        <v>57</v>
      </c>
      <c r="C2146" s="73">
        <f t="shared" si="33"/>
        <v>0</v>
      </c>
      <c r="D2146" s="73" cm="1">
        <f t="array" ref="D2146">_xlfn.IFS(B2146= "Bi-weekly", 0,  B2146="Weekly", 1, B2146="Fortnightly", 2, B2146="Monthly", 3, B2146="Every 3 Months", 4, B2146="Quarterly", 5, B2146="Annually", 6)</f>
        <v>5</v>
      </c>
    </row>
    <row r="2147" spans="1:4" x14ac:dyDescent="0.2">
      <c r="A2147" t="s">
        <v>151</v>
      </c>
      <c r="B2147" t="s">
        <v>48</v>
      </c>
      <c r="C2147" s="73">
        <f t="shared" si="33"/>
        <v>0</v>
      </c>
      <c r="D2147" s="73" cm="1">
        <f t="array" ref="D2147">_xlfn.IFS(B2147= "Bi-weekly", 0,  B2147="Weekly", 1, B2147="Fortnightly", 2, B2147="Monthly", 3, B2147="Every 3 Months", 4, B2147="Quarterly", 5, B2147="Annually", 6)</f>
        <v>6</v>
      </c>
    </row>
    <row r="2148" spans="1:4" x14ac:dyDescent="0.2">
      <c r="A2148" t="s">
        <v>151</v>
      </c>
      <c r="B2148" t="s">
        <v>96</v>
      </c>
      <c r="C2148" s="73">
        <f t="shared" si="33"/>
        <v>0</v>
      </c>
      <c r="D2148" s="73" cm="1">
        <f t="array" ref="D2148">_xlfn.IFS(B2148= "Bi-weekly", 0,  B2148="Weekly", 1, B2148="Fortnightly", 2, B2148="Monthly", 3, B2148="Every 3 Months", 4, B2148="Quarterly", 5, B2148="Annually", 6)</f>
        <v>4</v>
      </c>
    </row>
    <row r="2149" spans="1:4" x14ac:dyDescent="0.2">
      <c r="A2149" t="s">
        <v>151</v>
      </c>
      <c r="B2149" t="s">
        <v>28</v>
      </c>
      <c r="C2149" s="73">
        <f t="shared" si="33"/>
        <v>0</v>
      </c>
      <c r="D2149" s="73" cm="1">
        <f t="array" ref="D2149">_xlfn.IFS(B2149= "Bi-weekly", 0,  B2149="Weekly", 1, B2149="Fortnightly", 2, B2149="Monthly", 3, B2149="Every 3 Months", 4, B2149="Quarterly", 5, B2149="Annually", 6)</f>
        <v>2</v>
      </c>
    </row>
    <row r="2150" spans="1:4" x14ac:dyDescent="0.2">
      <c r="A2150" t="s">
        <v>151</v>
      </c>
      <c r="B2150" t="s">
        <v>75</v>
      </c>
      <c r="C2150" s="73">
        <f t="shared" si="33"/>
        <v>0</v>
      </c>
      <c r="D2150" s="73" cm="1">
        <f t="array" ref="D2150">_xlfn.IFS(B2150= "Bi-weekly", 0,  B2150="Weekly", 1, B2150="Fortnightly", 2, B2150="Monthly", 3, B2150="Every 3 Months", 4, B2150="Quarterly", 5, B2150="Annually", 6)</f>
        <v>0</v>
      </c>
    </row>
    <row r="2151" spans="1:4" x14ac:dyDescent="0.2">
      <c r="A2151" t="s">
        <v>151</v>
      </c>
      <c r="B2151" t="s">
        <v>39</v>
      </c>
      <c r="C2151" s="73">
        <f t="shared" si="33"/>
        <v>0</v>
      </c>
      <c r="D2151" s="73" cm="1">
        <f t="array" ref="D2151">_xlfn.IFS(B2151= "Bi-weekly", 0,  B2151="Weekly", 1, B2151="Fortnightly", 2, B2151="Monthly", 3, B2151="Every 3 Months", 4, B2151="Quarterly", 5, B2151="Annually", 6)</f>
        <v>1</v>
      </c>
    </row>
    <row r="2152" spans="1:4" x14ac:dyDescent="0.2">
      <c r="A2152" t="s">
        <v>151</v>
      </c>
      <c r="B2152" t="s">
        <v>39</v>
      </c>
      <c r="C2152" s="73">
        <f t="shared" si="33"/>
        <v>0</v>
      </c>
      <c r="D2152" s="73" cm="1">
        <f t="array" ref="D2152">_xlfn.IFS(B2152= "Bi-weekly", 0,  B2152="Weekly", 1, B2152="Fortnightly", 2, B2152="Monthly", 3, B2152="Every 3 Months", 4, B2152="Quarterly", 5, B2152="Annually", 6)</f>
        <v>1</v>
      </c>
    </row>
    <row r="2153" spans="1:4" x14ac:dyDescent="0.2">
      <c r="A2153" t="s">
        <v>151</v>
      </c>
      <c r="B2153" t="s">
        <v>87</v>
      </c>
      <c r="C2153" s="73">
        <f t="shared" si="33"/>
        <v>0</v>
      </c>
      <c r="D2153" s="73" cm="1">
        <f t="array" ref="D2153">_xlfn.IFS(B2153= "Bi-weekly", 0,  B2153="Weekly", 1, B2153="Fortnightly", 2, B2153="Monthly", 3, B2153="Every 3 Months", 4, B2153="Quarterly", 5, B2153="Annually", 6)</f>
        <v>3</v>
      </c>
    </row>
    <row r="2154" spans="1:4" x14ac:dyDescent="0.2">
      <c r="A2154" t="s">
        <v>151</v>
      </c>
      <c r="B2154" t="s">
        <v>75</v>
      </c>
      <c r="C2154" s="73">
        <f t="shared" si="33"/>
        <v>0</v>
      </c>
      <c r="D2154" s="73" cm="1">
        <f t="array" ref="D2154">_xlfn.IFS(B2154= "Bi-weekly", 0,  B2154="Weekly", 1, B2154="Fortnightly", 2, B2154="Monthly", 3, B2154="Every 3 Months", 4, B2154="Quarterly", 5, B2154="Annually", 6)</f>
        <v>0</v>
      </c>
    </row>
    <row r="2155" spans="1:4" x14ac:dyDescent="0.2">
      <c r="A2155" t="s">
        <v>151</v>
      </c>
      <c r="B2155" t="s">
        <v>48</v>
      </c>
      <c r="C2155" s="73">
        <f t="shared" si="33"/>
        <v>0</v>
      </c>
      <c r="D2155" s="73" cm="1">
        <f t="array" ref="D2155">_xlfn.IFS(B2155= "Bi-weekly", 0,  B2155="Weekly", 1, B2155="Fortnightly", 2, B2155="Monthly", 3, B2155="Every 3 Months", 4, B2155="Quarterly", 5, B2155="Annually", 6)</f>
        <v>6</v>
      </c>
    </row>
    <row r="2156" spans="1:4" x14ac:dyDescent="0.2">
      <c r="A2156" t="s">
        <v>151</v>
      </c>
      <c r="B2156" t="s">
        <v>96</v>
      </c>
      <c r="C2156" s="73">
        <f t="shared" si="33"/>
        <v>0</v>
      </c>
      <c r="D2156" s="73" cm="1">
        <f t="array" ref="D2156">_xlfn.IFS(B2156= "Bi-weekly", 0,  B2156="Weekly", 1, B2156="Fortnightly", 2, B2156="Monthly", 3, B2156="Every 3 Months", 4, B2156="Quarterly", 5, B2156="Annually", 6)</f>
        <v>4</v>
      </c>
    </row>
    <row r="2157" spans="1:4" x14ac:dyDescent="0.2">
      <c r="A2157" t="s">
        <v>151</v>
      </c>
      <c r="B2157" t="s">
        <v>87</v>
      </c>
      <c r="C2157" s="73">
        <f t="shared" si="33"/>
        <v>0</v>
      </c>
      <c r="D2157" s="73" cm="1">
        <f t="array" ref="D2157">_xlfn.IFS(B2157= "Bi-weekly", 0,  B2157="Weekly", 1, B2157="Fortnightly", 2, B2157="Monthly", 3, B2157="Every 3 Months", 4, B2157="Quarterly", 5, B2157="Annually", 6)</f>
        <v>3</v>
      </c>
    </row>
    <row r="2158" spans="1:4" x14ac:dyDescent="0.2">
      <c r="A2158" t="s">
        <v>151</v>
      </c>
      <c r="B2158" t="s">
        <v>75</v>
      </c>
      <c r="C2158" s="73">
        <f t="shared" si="33"/>
        <v>0</v>
      </c>
      <c r="D2158" s="73" cm="1">
        <f t="array" ref="D2158">_xlfn.IFS(B2158= "Bi-weekly", 0,  B2158="Weekly", 1, B2158="Fortnightly", 2, B2158="Monthly", 3, B2158="Every 3 Months", 4, B2158="Quarterly", 5, B2158="Annually", 6)</f>
        <v>0</v>
      </c>
    </row>
    <row r="2159" spans="1:4" x14ac:dyDescent="0.2">
      <c r="A2159" t="s">
        <v>151</v>
      </c>
      <c r="B2159" t="s">
        <v>28</v>
      </c>
      <c r="C2159" s="73">
        <f t="shared" si="33"/>
        <v>0</v>
      </c>
      <c r="D2159" s="73" cm="1">
        <f t="array" ref="D2159">_xlfn.IFS(B2159= "Bi-weekly", 0,  B2159="Weekly", 1, B2159="Fortnightly", 2, B2159="Monthly", 3, B2159="Every 3 Months", 4, B2159="Quarterly", 5, B2159="Annually", 6)</f>
        <v>2</v>
      </c>
    </row>
    <row r="2160" spans="1:4" x14ac:dyDescent="0.2">
      <c r="A2160" t="s">
        <v>151</v>
      </c>
      <c r="B2160" t="s">
        <v>28</v>
      </c>
      <c r="C2160" s="73">
        <f t="shared" si="33"/>
        <v>0</v>
      </c>
      <c r="D2160" s="73" cm="1">
        <f t="array" ref="D2160">_xlfn.IFS(B2160= "Bi-weekly", 0,  B2160="Weekly", 1, B2160="Fortnightly", 2, B2160="Monthly", 3, B2160="Every 3 Months", 4, B2160="Quarterly", 5, B2160="Annually", 6)</f>
        <v>2</v>
      </c>
    </row>
    <row r="2161" spans="1:4" x14ac:dyDescent="0.2">
      <c r="A2161" t="s">
        <v>151</v>
      </c>
      <c r="B2161" t="s">
        <v>48</v>
      </c>
      <c r="C2161" s="73">
        <f t="shared" si="33"/>
        <v>0</v>
      </c>
      <c r="D2161" s="73" cm="1">
        <f t="array" ref="D2161">_xlfn.IFS(B2161= "Bi-weekly", 0,  B2161="Weekly", 1, B2161="Fortnightly", 2, B2161="Monthly", 3, B2161="Every 3 Months", 4, B2161="Quarterly", 5, B2161="Annually", 6)</f>
        <v>6</v>
      </c>
    </row>
    <row r="2162" spans="1:4" x14ac:dyDescent="0.2">
      <c r="A2162" t="s">
        <v>151</v>
      </c>
      <c r="B2162" t="s">
        <v>48</v>
      </c>
      <c r="C2162" s="73">
        <f t="shared" si="33"/>
        <v>0</v>
      </c>
      <c r="D2162" s="73" cm="1">
        <f t="array" ref="D2162">_xlfn.IFS(B2162= "Bi-weekly", 0,  B2162="Weekly", 1, B2162="Fortnightly", 2, B2162="Monthly", 3, B2162="Every 3 Months", 4, B2162="Quarterly", 5, B2162="Annually", 6)</f>
        <v>6</v>
      </c>
    </row>
    <row r="2163" spans="1:4" x14ac:dyDescent="0.2">
      <c r="A2163" t="s">
        <v>151</v>
      </c>
      <c r="B2163" t="s">
        <v>28</v>
      </c>
      <c r="C2163" s="73">
        <f t="shared" si="33"/>
        <v>0</v>
      </c>
      <c r="D2163" s="73" cm="1">
        <f t="array" ref="D2163">_xlfn.IFS(B2163= "Bi-weekly", 0,  B2163="Weekly", 1, B2163="Fortnightly", 2, B2163="Monthly", 3, B2163="Every 3 Months", 4, B2163="Quarterly", 5, B2163="Annually", 6)</f>
        <v>2</v>
      </c>
    </row>
    <row r="2164" spans="1:4" x14ac:dyDescent="0.2">
      <c r="A2164" t="s">
        <v>151</v>
      </c>
      <c r="B2164" t="s">
        <v>39</v>
      </c>
      <c r="C2164" s="73">
        <f t="shared" si="33"/>
        <v>0</v>
      </c>
      <c r="D2164" s="73" cm="1">
        <f t="array" ref="D2164">_xlfn.IFS(B2164= "Bi-weekly", 0,  B2164="Weekly", 1, B2164="Fortnightly", 2, B2164="Monthly", 3, B2164="Every 3 Months", 4, B2164="Quarterly", 5, B2164="Annually", 6)</f>
        <v>1</v>
      </c>
    </row>
    <row r="2165" spans="1:4" x14ac:dyDescent="0.2">
      <c r="A2165" t="s">
        <v>151</v>
      </c>
      <c r="B2165" t="s">
        <v>87</v>
      </c>
      <c r="C2165" s="73">
        <f t="shared" si="33"/>
        <v>0</v>
      </c>
      <c r="D2165" s="73" cm="1">
        <f t="array" ref="D2165">_xlfn.IFS(B2165= "Bi-weekly", 0,  B2165="Weekly", 1, B2165="Fortnightly", 2, B2165="Monthly", 3, B2165="Every 3 Months", 4, B2165="Quarterly", 5, B2165="Annually", 6)</f>
        <v>3</v>
      </c>
    </row>
    <row r="2166" spans="1:4" x14ac:dyDescent="0.2">
      <c r="A2166" t="s">
        <v>151</v>
      </c>
      <c r="B2166" t="s">
        <v>75</v>
      </c>
      <c r="C2166" s="73">
        <f t="shared" si="33"/>
        <v>0</v>
      </c>
      <c r="D2166" s="73" cm="1">
        <f t="array" ref="D2166">_xlfn.IFS(B2166= "Bi-weekly", 0,  B2166="Weekly", 1, B2166="Fortnightly", 2, B2166="Monthly", 3, B2166="Every 3 Months", 4, B2166="Quarterly", 5, B2166="Annually", 6)</f>
        <v>0</v>
      </c>
    </row>
    <row r="2167" spans="1:4" x14ac:dyDescent="0.2">
      <c r="A2167" t="s">
        <v>151</v>
      </c>
      <c r="B2167" t="s">
        <v>96</v>
      </c>
      <c r="C2167" s="73">
        <f t="shared" si="33"/>
        <v>0</v>
      </c>
      <c r="D2167" s="73" cm="1">
        <f t="array" ref="D2167">_xlfn.IFS(B2167= "Bi-weekly", 0,  B2167="Weekly", 1, B2167="Fortnightly", 2, B2167="Monthly", 3, B2167="Every 3 Months", 4, B2167="Quarterly", 5, B2167="Annually", 6)</f>
        <v>4</v>
      </c>
    </row>
    <row r="2168" spans="1:4" x14ac:dyDescent="0.2">
      <c r="A2168" t="s">
        <v>151</v>
      </c>
      <c r="B2168" t="s">
        <v>75</v>
      </c>
      <c r="C2168" s="73">
        <f t="shared" si="33"/>
        <v>0</v>
      </c>
      <c r="D2168" s="73" cm="1">
        <f t="array" ref="D2168">_xlfn.IFS(B2168= "Bi-weekly", 0,  B2168="Weekly", 1, B2168="Fortnightly", 2, B2168="Monthly", 3, B2168="Every 3 Months", 4, B2168="Quarterly", 5, B2168="Annually", 6)</f>
        <v>0</v>
      </c>
    </row>
    <row r="2169" spans="1:4" x14ac:dyDescent="0.2">
      <c r="A2169" t="s">
        <v>151</v>
      </c>
      <c r="B2169" t="s">
        <v>28</v>
      </c>
      <c r="C2169" s="73">
        <f t="shared" si="33"/>
        <v>0</v>
      </c>
      <c r="D2169" s="73" cm="1">
        <f t="array" ref="D2169">_xlfn.IFS(B2169= "Bi-weekly", 0,  B2169="Weekly", 1, B2169="Fortnightly", 2, B2169="Monthly", 3, B2169="Every 3 Months", 4, B2169="Quarterly", 5, B2169="Annually", 6)</f>
        <v>2</v>
      </c>
    </row>
    <row r="2170" spans="1:4" x14ac:dyDescent="0.2">
      <c r="A2170" t="s">
        <v>151</v>
      </c>
      <c r="B2170" t="s">
        <v>57</v>
      </c>
      <c r="C2170" s="73">
        <f t="shared" si="33"/>
        <v>0</v>
      </c>
      <c r="D2170" s="73" cm="1">
        <f t="array" ref="D2170">_xlfn.IFS(B2170= "Bi-weekly", 0,  B2170="Weekly", 1, B2170="Fortnightly", 2, B2170="Monthly", 3, B2170="Every 3 Months", 4, B2170="Quarterly", 5, B2170="Annually", 6)</f>
        <v>5</v>
      </c>
    </row>
    <row r="2171" spans="1:4" x14ac:dyDescent="0.2">
      <c r="A2171" t="s">
        <v>151</v>
      </c>
      <c r="B2171" t="s">
        <v>75</v>
      </c>
      <c r="C2171" s="73">
        <f t="shared" si="33"/>
        <v>0</v>
      </c>
      <c r="D2171" s="73" cm="1">
        <f t="array" ref="D2171">_xlfn.IFS(B2171= "Bi-weekly", 0,  B2171="Weekly", 1, B2171="Fortnightly", 2, B2171="Monthly", 3, B2171="Every 3 Months", 4, B2171="Quarterly", 5, B2171="Annually", 6)</f>
        <v>0</v>
      </c>
    </row>
    <row r="2172" spans="1:4" x14ac:dyDescent="0.2">
      <c r="A2172" t="s">
        <v>151</v>
      </c>
      <c r="B2172" t="s">
        <v>96</v>
      </c>
      <c r="C2172" s="73">
        <f t="shared" si="33"/>
        <v>0</v>
      </c>
      <c r="D2172" s="73" cm="1">
        <f t="array" ref="D2172">_xlfn.IFS(B2172= "Bi-weekly", 0,  B2172="Weekly", 1, B2172="Fortnightly", 2, B2172="Monthly", 3, B2172="Every 3 Months", 4, B2172="Quarterly", 5, B2172="Annually", 6)</f>
        <v>4</v>
      </c>
    </row>
    <row r="2173" spans="1:4" x14ac:dyDescent="0.2">
      <c r="A2173" t="s">
        <v>151</v>
      </c>
      <c r="B2173" t="s">
        <v>28</v>
      </c>
      <c r="C2173" s="73">
        <f t="shared" si="33"/>
        <v>0</v>
      </c>
      <c r="D2173" s="73" cm="1">
        <f t="array" ref="D2173">_xlfn.IFS(B2173= "Bi-weekly", 0,  B2173="Weekly", 1, B2173="Fortnightly", 2, B2173="Monthly", 3, B2173="Every 3 Months", 4, B2173="Quarterly", 5, B2173="Annually", 6)</f>
        <v>2</v>
      </c>
    </row>
    <row r="2174" spans="1:4" x14ac:dyDescent="0.2">
      <c r="A2174" t="s">
        <v>151</v>
      </c>
      <c r="B2174" t="s">
        <v>28</v>
      </c>
      <c r="C2174" s="73">
        <f t="shared" si="33"/>
        <v>0</v>
      </c>
      <c r="D2174" s="73" cm="1">
        <f t="array" ref="D2174">_xlfn.IFS(B2174= "Bi-weekly", 0,  B2174="Weekly", 1, B2174="Fortnightly", 2, B2174="Monthly", 3, B2174="Every 3 Months", 4, B2174="Quarterly", 5, B2174="Annually", 6)</f>
        <v>2</v>
      </c>
    </row>
    <row r="2175" spans="1:4" x14ac:dyDescent="0.2">
      <c r="A2175" t="s">
        <v>151</v>
      </c>
      <c r="B2175" t="s">
        <v>57</v>
      </c>
      <c r="C2175" s="73">
        <f t="shared" si="33"/>
        <v>0</v>
      </c>
      <c r="D2175" s="73" cm="1">
        <f t="array" ref="D2175">_xlfn.IFS(B2175= "Bi-weekly", 0,  B2175="Weekly", 1, B2175="Fortnightly", 2, B2175="Monthly", 3, B2175="Every 3 Months", 4, B2175="Quarterly", 5, B2175="Annually", 6)</f>
        <v>5</v>
      </c>
    </row>
    <row r="2176" spans="1:4" x14ac:dyDescent="0.2">
      <c r="A2176" t="s">
        <v>151</v>
      </c>
      <c r="B2176" t="s">
        <v>48</v>
      </c>
      <c r="C2176" s="73">
        <f t="shared" si="33"/>
        <v>0</v>
      </c>
      <c r="D2176" s="73" cm="1">
        <f t="array" ref="D2176">_xlfn.IFS(B2176= "Bi-weekly", 0,  B2176="Weekly", 1, B2176="Fortnightly", 2, B2176="Monthly", 3, B2176="Every 3 Months", 4, B2176="Quarterly", 5, B2176="Annually", 6)</f>
        <v>6</v>
      </c>
    </row>
    <row r="2177" spans="1:4" x14ac:dyDescent="0.2">
      <c r="A2177" t="s">
        <v>151</v>
      </c>
      <c r="B2177" t="s">
        <v>28</v>
      </c>
      <c r="C2177" s="73">
        <f t="shared" si="33"/>
        <v>0</v>
      </c>
      <c r="D2177" s="73" cm="1">
        <f t="array" ref="D2177">_xlfn.IFS(B2177= "Bi-weekly", 0,  B2177="Weekly", 1, B2177="Fortnightly", 2, B2177="Monthly", 3, B2177="Every 3 Months", 4, B2177="Quarterly", 5, B2177="Annually", 6)</f>
        <v>2</v>
      </c>
    </row>
    <row r="2178" spans="1:4" x14ac:dyDescent="0.2">
      <c r="A2178" t="s">
        <v>151</v>
      </c>
      <c r="B2178" t="s">
        <v>57</v>
      </c>
      <c r="C2178" s="73">
        <f t="shared" si="33"/>
        <v>0</v>
      </c>
      <c r="D2178" s="73" cm="1">
        <f t="array" ref="D2178">_xlfn.IFS(B2178= "Bi-weekly", 0,  B2178="Weekly", 1, B2178="Fortnightly", 2, B2178="Monthly", 3, B2178="Every 3 Months", 4, B2178="Quarterly", 5, B2178="Annually", 6)</f>
        <v>5</v>
      </c>
    </row>
    <row r="2179" spans="1:4" x14ac:dyDescent="0.2">
      <c r="A2179" t="s">
        <v>151</v>
      </c>
      <c r="B2179" t="s">
        <v>75</v>
      </c>
      <c r="C2179" s="73">
        <f t="shared" ref="C2179:C2242" si="34">IF(A2179 = "Yes", 1,0)</f>
        <v>0</v>
      </c>
      <c r="D2179" s="73" cm="1">
        <f t="array" ref="D2179">_xlfn.IFS(B2179= "Bi-weekly", 0,  B2179="Weekly", 1, B2179="Fortnightly", 2, B2179="Monthly", 3, B2179="Every 3 Months", 4, B2179="Quarterly", 5, B2179="Annually", 6)</f>
        <v>0</v>
      </c>
    </row>
    <row r="2180" spans="1:4" x14ac:dyDescent="0.2">
      <c r="A2180" t="s">
        <v>151</v>
      </c>
      <c r="B2180" t="s">
        <v>48</v>
      </c>
      <c r="C2180" s="73">
        <f t="shared" si="34"/>
        <v>0</v>
      </c>
      <c r="D2180" s="73" cm="1">
        <f t="array" ref="D2180">_xlfn.IFS(B2180= "Bi-weekly", 0,  B2180="Weekly", 1, B2180="Fortnightly", 2, B2180="Monthly", 3, B2180="Every 3 Months", 4, B2180="Quarterly", 5, B2180="Annually", 6)</f>
        <v>6</v>
      </c>
    </row>
    <row r="2181" spans="1:4" x14ac:dyDescent="0.2">
      <c r="A2181" t="s">
        <v>151</v>
      </c>
      <c r="B2181" t="s">
        <v>87</v>
      </c>
      <c r="C2181" s="73">
        <f t="shared" si="34"/>
        <v>0</v>
      </c>
      <c r="D2181" s="73" cm="1">
        <f t="array" ref="D2181">_xlfn.IFS(B2181= "Bi-weekly", 0,  B2181="Weekly", 1, B2181="Fortnightly", 2, B2181="Monthly", 3, B2181="Every 3 Months", 4, B2181="Quarterly", 5, B2181="Annually", 6)</f>
        <v>3</v>
      </c>
    </row>
    <row r="2182" spans="1:4" x14ac:dyDescent="0.2">
      <c r="A2182" t="s">
        <v>151</v>
      </c>
      <c r="B2182" t="s">
        <v>57</v>
      </c>
      <c r="C2182" s="73">
        <f t="shared" si="34"/>
        <v>0</v>
      </c>
      <c r="D2182" s="73" cm="1">
        <f t="array" ref="D2182">_xlfn.IFS(B2182= "Bi-weekly", 0,  B2182="Weekly", 1, B2182="Fortnightly", 2, B2182="Monthly", 3, B2182="Every 3 Months", 4, B2182="Quarterly", 5, B2182="Annually", 6)</f>
        <v>5</v>
      </c>
    </row>
    <row r="2183" spans="1:4" x14ac:dyDescent="0.2">
      <c r="A2183" t="s">
        <v>151</v>
      </c>
      <c r="B2183" t="s">
        <v>75</v>
      </c>
      <c r="C2183" s="73">
        <f t="shared" si="34"/>
        <v>0</v>
      </c>
      <c r="D2183" s="73" cm="1">
        <f t="array" ref="D2183">_xlfn.IFS(B2183= "Bi-weekly", 0,  B2183="Weekly", 1, B2183="Fortnightly", 2, B2183="Monthly", 3, B2183="Every 3 Months", 4, B2183="Quarterly", 5, B2183="Annually", 6)</f>
        <v>0</v>
      </c>
    </row>
    <row r="2184" spans="1:4" x14ac:dyDescent="0.2">
      <c r="A2184" t="s">
        <v>151</v>
      </c>
      <c r="B2184" t="s">
        <v>75</v>
      </c>
      <c r="C2184" s="73">
        <f t="shared" si="34"/>
        <v>0</v>
      </c>
      <c r="D2184" s="73" cm="1">
        <f t="array" ref="D2184">_xlfn.IFS(B2184= "Bi-weekly", 0,  B2184="Weekly", 1, B2184="Fortnightly", 2, B2184="Monthly", 3, B2184="Every 3 Months", 4, B2184="Quarterly", 5, B2184="Annually", 6)</f>
        <v>0</v>
      </c>
    </row>
    <row r="2185" spans="1:4" x14ac:dyDescent="0.2">
      <c r="A2185" t="s">
        <v>151</v>
      </c>
      <c r="B2185" t="s">
        <v>87</v>
      </c>
      <c r="C2185" s="73">
        <f t="shared" si="34"/>
        <v>0</v>
      </c>
      <c r="D2185" s="73" cm="1">
        <f t="array" ref="D2185">_xlfn.IFS(B2185= "Bi-weekly", 0,  B2185="Weekly", 1, B2185="Fortnightly", 2, B2185="Monthly", 3, B2185="Every 3 Months", 4, B2185="Quarterly", 5, B2185="Annually", 6)</f>
        <v>3</v>
      </c>
    </row>
    <row r="2186" spans="1:4" x14ac:dyDescent="0.2">
      <c r="A2186" t="s">
        <v>151</v>
      </c>
      <c r="B2186" t="s">
        <v>96</v>
      </c>
      <c r="C2186" s="73">
        <f t="shared" si="34"/>
        <v>0</v>
      </c>
      <c r="D2186" s="73" cm="1">
        <f t="array" ref="D2186">_xlfn.IFS(B2186= "Bi-weekly", 0,  B2186="Weekly", 1, B2186="Fortnightly", 2, B2186="Monthly", 3, B2186="Every 3 Months", 4, B2186="Quarterly", 5, B2186="Annually", 6)</f>
        <v>4</v>
      </c>
    </row>
    <row r="2187" spans="1:4" x14ac:dyDescent="0.2">
      <c r="A2187" t="s">
        <v>151</v>
      </c>
      <c r="B2187" t="s">
        <v>96</v>
      </c>
      <c r="C2187" s="73">
        <f t="shared" si="34"/>
        <v>0</v>
      </c>
      <c r="D2187" s="73" cm="1">
        <f t="array" ref="D2187">_xlfn.IFS(B2187= "Bi-weekly", 0,  B2187="Weekly", 1, B2187="Fortnightly", 2, B2187="Monthly", 3, B2187="Every 3 Months", 4, B2187="Quarterly", 5, B2187="Annually", 6)</f>
        <v>4</v>
      </c>
    </row>
    <row r="2188" spans="1:4" x14ac:dyDescent="0.2">
      <c r="A2188" t="s">
        <v>151</v>
      </c>
      <c r="B2188" t="s">
        <v>96</v>
      </c>
      <c r="C2188" s="73">
        <f t="shared" si="34"/>
        <v>0</v>
      </c>
      <c r="D2188" s="73" cm="1">
        <f t="array" ref="D2188">_xlfn.IFS(B2188= "Bi-weekly", 0,  B2188="Weekly", 1, B2188="Fortnightly", 2, B2188="Monthly", 3, B2188="Every 3 Months", 4, B2188="Quarterly", 5, B2188="Annually", 6)</f>
        <v>4</v>
      </c>
    </row>
    <row r="2189" spans="1:4" x14ac:dyDescent="0.2">
      <c r="A2189" t="s">
        <v>151</v>
      </c>
      <c r="B2189" t="s">
        <v>48</v>
      </c>
      <c r="C2189" s="73">
        <f t="shared" si="34"/>
        <v>0</v>
      </c>
      <c r="D2189" s="73" cm="1">
        <f t="array" ref="D2189">_xlfn.IFS(B2189= "Bi-weekly", 0,  B2189="Weekly", 1, B2189="Fortnightly", 2, B2189="Monthly", 3, B2189="Every 3 Months", 4, B2189="Quarterly", 5, B2189="Annually", 6)</f>
        <v>6</v>
      </c>
    </row>
    <row r="2190" spans="1:4" x14ac:dyDescent="0.2">
      <c r="A2190" t="s">
        <v>151</v>
      </c>
      <c r="B2190" t="s">
        <v>39</v>
      </c>
      <c r="C2190" s="73">
        <f t="shared" si="34"/>
        <v>0</v>
      </c>
      <c r="D2190" s="73" cm="1">
        <f t="array" ref="D2190">_xlfn.IFS(B2190= "Bi-weekly", 0,  B2190="Weekly", 1, B2190="Fortnightly", 2, B2190="Monthly", 3, B2190="Every 3 Months", 4, B2190="Quarterly", 5, B2190="Annually", 6)</f>
        <v>1</v>
      </c>
    </row>
    <row r="2191" spans="1:4" x14ac:dyDescent="0.2">
      <c r="A2191" t="s">
        <v>151</v>
      </c>
      <c r="B2191" t="s">
        <v>75</v>
      </c>
      <c r="C2191" s="73">
        <f t="shared" si="34"/>
        <v>0</v>
      </c>
      <c r="D2191" s="73" cm="1">
        <f t="array" ref="D2191">_xlfn.IFS(B2191= "Bi-weekly", 0,  B2191="Weekly", 1, B2191="Fortnightly", 2, B2191="Monthly", 3, B2191="Every 3 Months", 4, B2191="Quarterly", 5, B2191="Annually", 6)</f>
        <v>0</v>
      </c>
    </row>
    <row r="2192" spans="1:4" x14ac:dyDescent="0.2">
      <c r="A2192" t="s">
        <v>151</v>
      </c>
      <c r="B2192" t="s">
        <v>48</v>
      </c>
      <c r="C2192" s="73">
        <f t="shared" si="34"/>
        <v>0</v>
      </c>
      <c r="D2192" s="73" cm="1">
        <f t="array" ref="D2192">_xlfn.IFS(B2192= "Bi-weekly", 0,  B2192="Weekly", 1, B2192="Fortnightly", 2, B2192="Monthly", 3, B2192="Every 3 Months", 4, B2192="Quarterly", 5, B2192="Annually", 6)</f>
        <v>6</v>
      </c>
    </row>
    <row r="2193" spans="1:4" x14ac:dyDescent="0.2">
      <c r="A2193" t="s">
        <v>151</v>
      </c>
      <c r="B2193" t="s">
        <v>75</v>
      </c>
      <c r="C2193" s="73">
        <f t="shared" si="34"/>
        <v>0</v>
      </c>
      <c r="D2193" s="73" cm="1">
        <f t="array" ref="D2193">_xlfn.IFS(B2193= "Bi-weekly", 0,  B2193="Weekly", 1, B2193="Fortnightly", 2, B2193="Monthly", 3, B2193="Every 3 Months", 4, B2193="Quarterly", 5, B2193="Annually", 6)</f>
        <v>0</v>
      </c>
    </row>
    <row r="2194" spans="1:4" x14ac:dyDescent="0.2">
      <c r="A2194" t="s">
        <v>151</v>
      </c>
      <c r="B2194" t="s">
        <v>87</v>
      </c>
      <c r="C2194" s="73">
        <f t="shared" si="34"/>
        <v>0</v>
      </c>
      <c r="D2194" s="73" cm="1">
        <f t="array" ref="D2194">_xlfn.IFS(B2194= "Bi-weekly", 0,  B2194="Weekly", 1, B2194="Fortnightly", 2, B2194="Monthly", 3, B2194="Every 3 Months", 4, B2194="Quarterly", 5, B2194="Annually", 6)</f>
        <v>3</v>
      </c>
    </row>
    <row r="2195" spans="1:4" x14ac:dyDescent="0.2">
      <c r="A2195" t="s">
        <v>151</v>
      </c>
      <c r="B2195" t="s">
        <v>87</v>
      </c>
      <c r="C2195" s="73">
        <f t="shared" si="34"/>
        <v>0</v>
      </c>
      <c r="D2195" s="73" cm="1">
        <f t="array" ref="D2195">_xlfn.IFS(B2195= "Bi-weekly", 0,  B2195="Weekly", 1, B2195="Fortnightly", 2, B2195="Monthly", 3, B2195="Every 3 Months", 4, B2195="Quarterly", 5, B2195="Annually", 6)</f>
        <v>3</v>
      </c>
    </row>
    <row r="2196" spans="1:4" x14ac:dyDescent="0.2">
      <c r="A2196" t="s">
        <v>151</v>
      </c>
      <c r="B2196" t="s">
        <v>57</v>
      </c>
      <c r="C2196" s="73">
        <f t="shared" si="34"/>
        <v>0</v>
      </c>
      <c r="D2196" s="73" cm="1">
        <f t="array" ref="D2196">_xlfn.IFS(B2196= "Bi-weekly", 0,  B2196="Weekly", 1, B2196="Fortnightly", 2, B2196="Monthly", 3, B2196="Every 3 Months", 4, B2196="Quarterly", 5, B2196="Annually", 6)</f>
        <v>5</v>
      </c>
    </row>
    <row r="2197" spans="1:4" x14ac:dyDescent="0.2">
      <c r="A2197" t="s">
        <v>151</v>
      </c>
      <c r="B2197" t="s">
        <v>87</v>
      </c>
      <c r="C2197" s="73">
        <f t="shared" si="34"/>
        <v>0</v>
      </c>
      <c r="D2197" s="73" cm="1">
        <f t="array" ref="D2197">_xlfn.IFS(B2197= "Bi-weekly", 0,  B2197="Weekly", 1, B2197="Fortnightly", 2, B2197="Monthly", 3, B2197="Every 3 Months", 4, B2197="Quarterly", 5, B2197="Annually", 6)</f>
        <v>3</v>
      </c>
    </row>
    <row r="2198" spans="1:4" x14ac:dyDescent="0.2">
      <c r="A2198" t="s">
        <v>151</v>
      </c>
      <c r="B2198" t="s">
        <v>39</v>
      </c>
      <c r="C2198" s="73">
        <f t="shared" si="34"/>
        <v>0</v>
      </c>
      <c r="D2198" s="73" cm="1">
        <f t="array" ref="D2198">_xlfn.IFS(B2198= "Bi-weekly", 0,  B2198="Weekly", 1, B2198="Fortnightly", 2, B2198="Monthly", 3, B2198="Every 3 Months", 4, B2198="Quarterly", 5, B2198="Annually", 6)</f>
        <v>1</v>
      </c>
    </row>
    <row r="2199" spans="1:4" x14ac:dyDescent="0.2">
      <c r="A2199" t="s">
        <v>151</v>
      </c>
      <c r="B2199" t="s">
        <v>87</v>
      </c>
      <c r="C2199" s="73">
        <f t="shared" si="34"/>
        <v>0</v>
      </c>
      <c r="D2199" s="73" cm="1">
        <f t="array" ref="D2199">_xlfn.IFS(B2199= "Bi-weekly", 0,  B2199="Weekly", 1, B2199="Fortnightly", 2, B2199="Monthly", 3, B2199="Every 3 Months", 4, B2199="Quarterly", 5, B2199="Annually", 6)</f>
        <v>3</v>
      </c>
    </row>
    <row r="2200" spans="1:4" x14ac:dyDescent="0.2">
      <c r="A2200" t="s">
        <v>151</v>
      </c>
      <c r="B2200" t="s">
        <v>87</v>
      </c>
      <c r="C2200" s="73">
        <f t="shared" si="34"/>
        <v>0</v>
      </c>
      <c r="D2200" s="73" cm="1">
        <f t="array" ref="D2200">_xlfn.IFS(B2200= "Bi-weekly", 0,  B2200="Weekly", 1, B2200="Fortnightly", 2, B2200="Monthly", 3, B2200="Every 3 Months", 4, B2200="Quarterly", 5, B2200="Annually", 6)</f>
        <v>3</v>
      </c>
    </row>
    <row r="2201" spans="1:4" x14ac:dyDescent="0.2">
      <c r="A2201" t="s">
        <v>151</v>
      </c>
      <c r="B2201" t="s">
        <v>87</v>
      </c>
      <c r="C2201" s="73">
        <f t="shared" si="34"/>
        <v>0</v>
      </c>
      <c r="D2201" s="73" cm="1">
        <f t="array" ref="D2201">_xlfn.IFS(B2201= "Bi-weekly", 0,  B2201="Weekly", 1, B2201="Fortnightly", 2, B2201="Monthly", 3, B2201="Every 3 Months", 4, B2201="Quarterly", 5, B2201="Annually", 6)</f>
        <v>3</v>
      </c>
    </row>
    <row r="2202" spans="1:4" x14ac:dyDescent="0.2">
      <c r="A2202" t="s">
        <v>151</v>
      </c>
      <c r="B2202" t="s">
        <v>96</v>
      </c>
      <c r="C2202" s="73">
        <f t="shared" si="34"/>
        <v>0</v>
      </c>
      <c r="D2202" s="73" cm="1">
        <f t="array" ref="D2202">_xlfn.IFS(B2202= "Bi-weekly", 0,  B2202="Weekly", 1, B2202="Fortnightly", 2, B2202="Monthly", 3, B2202="Every 3 Months", 4, B2202="Quarterly", 5, B2202="Annually", 6)</f>
        <v>4</v>
      </c>
    </row>
    <row r="2203" spans="1:4" x14ac:dyDescent="0.2">
      <c r="A2203" t="s">
        <v>151</v>
      </c>
      <c r="B2203" t="s">
        <v>48</v>
      </c>
      <c r="C2203" s="73">
        <f t="shared" si="34"/>
        <v>0</v>
      </c>
      <c r="D2203" s="73" cm="1">
        <f t="array" ref="D2203">_xlfn.IFS(B2203= "Bi-weekly", 0,  B2203="Weekly", 1, B2203="Fortnightly", 2, B2203="Monthly", 3, B2203="Every 3 Months", 4, B2203="Quarterly", 5, B2203="Annually", 6)</f>
        <v>6</v>
      </c>
    </row>
    <row r="2204" spans="1:4" x14ac:dyDescent="0.2">
      <c r="A2204" t="s">
        <v>151</v>
      </c>
      <c r="B2204" t="s">
        <v>39</v>
      </c>
      <c r="C2204" s="73">
        <f t="shared" si="34"/>
        <v>0</v>
      </c>
      <c r="D2204" s="73" cm="1">
        <f t="array" ref="D2204">_xlfn.IFS(B2204= "Bi-weekly", 0,  B2204="Weekly", 1, B2204="Fortnightly", 2, B2204="Monthly", 3, B2204="Every 3 Months", 4, B2204="Quarterly", 5, B2204="Annually", 6)</f>
        <v>1</v>
      </c>
    </row>
    <row r="2205" spans="1:4" x14ac:dyDescent="0.2">
      <c r="A2205" t="s">
        <v>151</v>
      </c>
      <c r="B2205" t="s">
        <v>57</v>
      </c>
      <c r="C2205" s="73">
        <f t="shared" si="34"/>
        <v>0</v>
      </c>
      <c r="D2205" s="73" cm="1">
        <f t="array" ref="D2205">_xlfn.IFS(B2205= "Bi-weekly", 0,  B2205="Weekly", 1, B2205="Fortnightly", 2, B2205="Monthly", 3, B2205="Every 3 Months", 4, B2205="Quarterly", 5, B2205="Annually", 6)</f>
        <v>5</v>
      </c>
    </row>
    <row r="2206" spans="1:4" x14ac:dyDescent="0.2">
      <c r="A2206" t="s">
        <v>151</v>
      </c>
      <c r="B2206" t="s">
        <v>87</v>
      </c>
      <c r="C2206" s="73">
        <f t="shared" si="34"/>
        <v>0</v>
      </c>
      <c r="D2206" s="73" cm="1">
        <f t="array" ref="D2206">_xlfn.IFS(B2206= "Bi-weekly", 0,  B2206="Weekly", 1, B2206="Fortnightly", 2, B2206="Monthly", 3, B2206="Every 3 Months", 4, B2206="Quarterly", 5, B2206="Annually", 6)</f>
        <v>3</v>
      </c>
    </row>
    <row r="2207" spans="1:4" x14ac:dyDescent="0.2">
      <c r="A2207" t="s">
        <v>151</v>
      </c>
      <c r="B2207" t="s">
        <v>39</v>
      </c>
      <c r="C2207" s="73">
        <f t="shared" si="34"/>
        <v>0</v>
      </c>
      <c r="D2207" s="73" cm="1">
        <f t="array" ref="D2207">_xlfn.IFS(B2207= "Bi-weekly", 0,  B2207="Weekly", 1, B2207="Fortnightly", 2, B2207="Monthly", 3, B2207="Every 3 Months", 4, B2207="Quarterly", 5, B2207="Annually", 6)</f>
        <v>1</v>
      </c>
    </row>
    <row r="2208" spans="1:4" x14ac:dyDescent="0.2">
      <c r="A2208" t="s">
        <v>151</v>
      </c>
      <c r="B2208" t="s">
        <v>28</v>
      </c>
      <c r="C2208" s="73">
        <f t="shared" si="34"/>
        <v>0</v>
      </c>
      <c r="D2208" s="73" cm="1">
        <f t="array" ref="D2208">_xlfn.IFS(B2208= "Bi-weekly", 0,  B2208="Weekly", 1, B2208="Fortnightly", 2, B2208="Monthly", 3, B2208="Every 3 Months", 4, B2208="Quarterly", 5, B2208="Annually", 6)</f>
        <v>2</v>
      </c>
    </row>
    <row r="2209" spans="1:4" x14ac:dyDescent="0.2">
      <c r="A2209" t="s">
        <v>151</v>
      </c>
      <c r="B2209" t="s">
        <v>48</v>
      </c>
      <c r="C2209" s="73">
        <f t="shared" si="34"/>
        <v>0</v>
      </c>
      <c r="D2209" s="73" cm="1">
        <f t="array" ref="D2209">_xlfn.IFS(B2209= "Bi-weekly", 0,  B2209="Weekly", 1, B2209="Fortnightly", 2, B2209="Monthly", 3, B2209="Every 3 Months", 4, B2209="Quarterly", 5, B2209="Annually", 6)</f>
        <v>6</v>
      </c>
    </row>
    <row r="2210" spans="1:4" x14ac:dyDescent="0.2">
      <c r="A2210" t="s">
        <v>151</v>
      </c>
      <c r="B2210" t="s">
        <v>87</v>
      </c>
      <c r="C2210" s="73">
        <f t="shared" si="34"/>
        <v>0</v>
      </c>
      <c r="D2210" s="73" cm="1">
        <f t="array" ref="D2210">_xlfn.IFS(B2210= "Bi-weekly", 0,  B2210="Weekly", 1, B2210="Fortnightly", 2, B2210="Monthly", 3, B2210="Every 3 Months", 4, B2210="Quarterly", 5, B2210="Annually", 6)</f>
        <v>3</v>
      </c>
    </row>
    <row r="2211" spans="1:4" x14ac:dyDescent="0.2">
      <c r="A2211" t="s">
        <v>151</v>
      </c>
      <c r="B2211" t="s">
        <v>57</v>
      </c>
      <c r="C2211" s="73">
        <f t="shared" si="34"/>
        <v>0</v>
      </c>
      <c r="D2211" s="73" cm="1">
        <f t="array" ref="D2211">_xlfn.IFS(B2211= "Bi-weekly", 0,  B2211="Weekly", 1, B2211="Fortnightly", 2, B2211="Monthly", 3, B2211="Every 3 Months", 4, B2211="Quarterly", 5, B2211="Annually", 6)</f>
        <v>5</v>
      </c>
    </row>
    <row r="2212" spans="1:4" x14ac:dyDescent="0.2">
      <c r="A2212" t="s">
        <v>151</v>
      </c>
      <c r="B2212" t="s">
        <v>28</v>
      </c>
      <c r="C2212" s="73">
        <f t="shared" si="34"/>
        <v>0</v>
      </c>
      <c r="D2212" s="73" cm="1">
        <f t="array" ref="D2212">_xlfn.IFS(B2212= "Bi-weekly", 0,  B2212="Weekly", 1, B2212="Fortnightly", 2, B2212="Monthly", 3, B2212="Every 3 Months", 4, B2212="Quarterly", 5, B2212="Annually", 6)</f>
        <v>2</v>
      </c>
    </row>
    <row r="2213" spans="1:4" x14ac:dyDescent="0.2">
      <c r="A2213" t="s">
        <v>151</v>
      </c>
      <c r="B2213" t="s">
        <v>96</v>
      </c>
      <c r="C2213" s="73">
        <f t="shared" si="34"/>
        <v>0</v>
      </c>
      <c r="D2213" s="73" cm="1">
        <f t="array" ref="D2213">_xlfn.IFS(B2213= "Bi-weekly", 0,  B2213="Weekly", 1, B2213="Fortnightly", 2, B2213="Monthly", 3, B2213="Every 3 Months", 4, B2213="Quarterly", 5, B2213="Annually", 6)</f>
        <v>4</v>
      </c>
    </row>
    <row r="2214" spans="1:4" x14ac:dyDescent="0.2">
      <c r="A2214" t="s">
        <v>151</v>
      </c>
      <c r="B2214" t="s">
        <v>57</v>
      </c>
      <c r="C2214" s="73">
        <f t="shared" si="34"/>
        <v>0</v>
      </c>
      <c r="D2214" s="73" cm="1">
        <f t="array" ref="D2214">_xlfn.IFS(B2214= "Bi-weekly", 0,  B2214="Weekly", 1, B2214="Fortnightly", 2, B2214="Monthly", 3, B2214="Every 3 Months", 4, B2214="Quarterly", 5, B2214="Annually", 6)</f>
        <v>5</v>
      </c>
    </row>
    <row r="2215" spans="1:4" x14ac:dyDescent="0.2">
      <c r="A2215" t="s">
        <v>151</v>
      </c>
      <c r="B2215" t="s">
        <v>57</v>
      </c>
      <c r="C2215" s="73">
        <f t="shared" si="34"/>
        <v>0</v>
      </c>
      <c r="D2215" s="73" cm="1">
        <f t="array" ref="D2215">_xlfn.IFS(B2215= "Bi-weekly", 0,  B2215="Weekly", 1, B2215="Fortnightly", 2, B2215="Monthly", 3, B2215="Every 3 Months", 4, B2215="Quarterly", 5, B2215="Annually", 6)</f>
        <v>5</v>
      </c>
    </row>
    <row r="2216" spans="1:4" x14ac:dyDescent="0.2">
      <c r="A2216" t="s">
        <v>151</v>
      </c>
      <c r="B2216" t="s">
        <v>39</v>
      </c>
      <c r="C2216" s="73">
        <f t="shared" si="34"/>
        <v>0</v>
      </c>
      <c r="D2216" s="73" cm="1">
        <f t="array" ref="D2216">_xlfn.IFS(B2216= "Bi-weekly", 0,  B2216="Weekly", 1, B2216="Fortnightly", 2, B2216="Monthly", 3, B2216="Every 3 Months", 4, B2216="Quarterly", 5, B2216="Annually", 6)</f>
        <v>1</v>
      </c>
    </row>
    <row r="2217" spans="1:4" x14ac:dyDescent="0.2">
      <c r="A2217" t="s">
        <v>151</v>
      </c>
      <c r="B2217" t="s">
        <v>28</v>
      </c>
      <c r="C2217" s="73">
        <f t="shared" si="34"/>
        <v>0</v>
      </c>
      <c r="D2217" s="73" cm="1">
        <f t="array" ref="D2217">_xlfn.IFS(B2217= "Bi-weekly", 0,  B2217="Weekly", 1, B2217="Fortnightly", 2, B2217="Monthly", 3, B2217="Every 3 Months", 4, B2217="Quarterly", 5, B2217="Annually", 6)</f>
        <v>2</v>
      </c>
    </row>
    <row r="2218" spans="1:4" x14ac:dyDescent="0.2">
      <c r="A2218" t="s">
        <v>151</v>
      </c>
      <c r="B2218" t="s">
        <v>75</v>
      </c>
      <c r="C2218" s="73">
        <f t="shared" si="34"/>
        <v>0</v>
      </c>
      <c r="D2218" s="73" cm="1">
        <f t="array" ref="D2218">_xlfn.IFS(B2218= "Bi-weekly", 0,  B2218="Weekly", 1, B2218="Fortnightly", 2, B2218="Monthly", 3, B2218="Every 3 Months", 4, B2218="Quarterly", 5, B2218="Annually", 6)</f>
        <v>0</v>
      </c>
    </row>
    <row r="2219" spans="1:4" x14ac:dyDescent="0.2">
      <c r="A2219" t="s">
        <v>151</v>
      </c>
      <c r="B2219" t="s">
        <v>28</v>
      </c>
      <c r="C2219" s="73">
        <f t="shared" si="34"/>
        <v>0</v>
      </c>
      <c r="D2219" s="73" cm="1">
        <f t="array" ref="D2219">_xlfn.IFS(B2219= "Bi-weekly", 0,  B2219="Weekly", 1, B2219="Fortnightly", 2, B2219="Monthly", 3, B2219="Every 3 Months", 4, B2219="Quarterly", 5, B2219="Annually", 6)</f>
        <v>2</v>
      </c>
    </row>
    <row r="2220" spans="1:4" x14ac:dyDescent="0.2">
      <c r="A2220" t="s">
        <v>151</v>
      </c>
      <c r="B2220" t="s">
        <v>57</v>
      </c>
      <c r="C2220" s="73">
        <f t="shared" si="34"/>
        <v>0</v>
      </c>
      <c r="D2220" s="73" cm="1">
        <f t="array" ref="D2220">_xlfn.IFS(B2220= "Bi-weekly", 0,  B2220="Weekly", 1, B2220="Fortnightly", 2, B2220="Monthly", 3, B2220="Every 3 Months", 4, B2220="Quarterly", 5, B2220="Annually", 6)</f>
        <v>5</v>
      </c>
    </row>
    <row r="2221" spans="1:4" x14ac:dyDescent="0.2">
      <c r="A2221" t="s">
        <v>151</v>
      </c>
      <c r="B2221" t="s">
        <v>28</v>
      </c>
      <c r="C2221" s="73">
        <f t="shared" si="34"/>
        <v>0</v>
      </c>
      <c r="D2221" s="73" cm="1">
        <f t="array" ref="D2221">_xlfn.IFS(B2221= "Bi-weekly", 0,  B2221="Weekly", 1, B2221="Fortnightly", 2, B2221="Monthly", 3, B2221="Every 3 Months", 4, B2221="Quarterly", 5, B2221="Annually", 6)</f>
        <v>2</v>
      </c>
    </row>
    <row r="2222" spans="1:4" x14ac:dyDescent="0.2">
      <c r="A2222" t="s">
        <v>151</v>
      </c>
      <c r="B2222" t="s">
        <v>48</v>
      </c>
      <c r="C2222" s="73">
        <f t="shared" si="34"/>
        <v>0</v>
      </c>
      <c r="D2222" s="73" cm="1">
        <f t="array" ref="D2222">_xlfn.IFS(B2222= "Bi-weekly", 0,  B2222="Weekly", 1, B2222="Fortnightly", 2, B2222="Monthly", 3, B2222="Every 3 Months", 4, B2222="Quarterly", 5, B2222="Annually", 6)</f>
        <v>6</v>
      </c>
    </row>
    <row r="2223" spans="1:4" x14ac:dyDescent="0.2">
      <c r="A2223" t="s">
        <v>151</v>
      </c>
      <c r="B2223" t="s">
        <v>48</v>
      </c>
      <c r="C2223" s="73">
        <f t="shared" si="34"/>
        <v>0</v>
      </c>
      <c r="D2223" s="73" cm="1">
        <f t="array" ref="D2223">_xlfn.IFS(B2223= "Bi-weekly", 0,  B2223="Weekly", 1, B2223="Fortnightly", 2, B2223="Monthly", 3, B2223="Every 3 Months", 4, B2223="Quarterly", 5, B2223="Annually", 6)</f>
        <v>6</v>
      </c>
    </row>
    <row r="2224" spans="1:4" x14ac:dyDescent="0.2">
      <c r="A2224" t="s">
        <v>151</v>
      </c>
      <c r="B2224" t="s">
        <v>39</v>
      </c>
      <c r="C2224" s="73">
        <f t="shared" si="34"/>
        <v>0</v>
      </c>
      <c r="D2224" s="73" cm="1">
        <f t="array" ref="D2224">_xlfn.IFS(B2224= "Bi-weekly", 0,  B2224="Weekly", 1, B2224="Fortnightly", 2, B2224="Monthly", 3, B2224="Every 3 Months", 4, B2224="Quarterly", 5, B2224="Annually", 6)</f>
        <v>1</v>
      </c>
    </row>
    <row r="2225" spans="1:4" x14ac:dyDescent="0.2">
      <c r="A2225" t="s">
        <v>151</v>
      </c>
      <c r="B2225" t="s">
        <v>57</v>
      </c>
      <c r="C2225" s="73">
        <f t="shared" si="34"/>
        <v>0</v>
      </c>
      <c r="D2225" s="73" cm="1">
        <f t="array" ref="D2225">_xlfn.IFS(B2225= "Bi-weekly", 0,  B2225="Weekly", 1, B2225="Fortnightly", 2, B2225="Monthly", 3, B2225="Every 3 Months", 4, B2225="Quarterly", 5, B2225="Annually", 6)</f>
        <v>5</v>
      </c>
    </row>
    <row r="2226" spans="1:4" x14ac:dyDescent="0.2">
      <c r="A2226" t="s">
        <v>151</v>
      </c>
      <c r="B2226" t="s">
        <v>57</v>
      </c>
      <c r="C2226" s="73">
        <f t="shared" si="34"/>
        <v>0</v>
      </c>
      <c r="D2226" s="73" cm="1">
        <f t="array" ref="D2226">_xlfn.IFS(B2226= "Bi-weekly", 0,  B2226="Weekly", 1, B2226="Fortnightly", 2, B2226="Monthly", 3, B2226="Every 3 Months", 4, B2226="Quarterly", 5, B2226="Annually", 6)</f>
        <v>5</v>
      </c>
    </row>
    <row r="2227" spans="1:4" x14ac:dyDescent="0.2">
      <c r="A2227" t="s">
        <v>151</v>
      </c>
      <c r="B2227" t="s">
        <v>48</v>
      </c>
      <c r="C2227" s="73">
        <f t="shared" si="34"/>
        <v>0</v>
      </c>
      <c r="D2227" s="73" cm="1">
        <f t="array" ref="D2227">_xlfn.IFS(B2227= "Bi-weekly", 0,  B2227="Weekly", 1, B2227="Fortnightly", 2, B2227="Monthly", 3, B2227="Every 3 Months", 4, B2227="Quarterly", 5, B2227="Annually", 6)</f>
        <v>6</v>
      </c>
    </row>
    <row r="2228" spans="1:4" x14ac:dyDescent="0.2">
      <c r="A2228" t="s">
        <v>151</v>
      </c>
      <c r="B2228" t="s">
        <v>48</v>
      </c>
      <c r="C2228" s="73">
        <f t="shared" si="34"/>
        <v>0</v>
      </c>
      <c r="D2228" s="73" cm="1">
        <f t="array" ref="D2228">_xlfn.IFS(B2228= "Bi-weekly", 0,  B2228="Weekly", 1, B2228="Fortnightly", 2, B2228="Monthly", 3, B2228="Every 3 Months", 4, B2228="Quarterly", 5, B2228="Annually", 6)</f>
        <v>6</v>
      </c>
    </row>
    <row r="2229" spans="1:4" x14ac:dyDescent="0.2">
      <c r="A2229" t="s">
        <v>151</v>
      </c>
      <c r="B2229" t="s">
        <v>28</v>
      </c>
      <c r="C2229" s="73">
        <f t="shared" si="34"/>
        <v>0</v>
      </c>
      <c r="D2229" s="73" cm="1">
        <f t="array" ref="D2229">_xlfn.IFS(B2229= "Bi-weekly", 0,  B2229="Weekly", 1, B2229="Fortnightly", 2, B2229="Monthly", 3, B2229="Every 3 Months", 4, B2229="Quarterly", 5, B2229="Annually", 6)</f>
        <v>2</v>
      </c>
    </row>
    <row r="2230" spans="1:4" x14ac:dyDescent="0.2">
      <c r="A2230" t="s">
        <v>151</v>
      </c>
      <c r="B2230" t="s">
        <v>39</v>
      </c>
      <c r="C2230" s="73">
        <f t="shared" si="34"/>
        <v>0</v>
      </c>
      <c r="D2230" s="73" cm="1">
        <f t="array" ref="D2230">_xlfn.IFS(B2230= "Bi-weekly", 0,  B2230="Weekly", 1, B2230="Fortnightly", 2, B2230="Monthly", 3, B2230="Every 3 Months", 4, B2230="Quarterly", 5, B2230="Annually", 6)</f>
        <v>1</v>
      </c>
    </row>
    <row r="2231" spans="1:4" x14ac:dyDescent="0.2">
      <c r="A2231" t="s">
        <v>151</v>
      </c>
      <c r="B2231" t="s">
        <v>87</v>
      </c>
      <c r="C2231" s="73">
        <f t="shared" si="34"/>
        <v>0</v>
      </c>
      <c r="D2231" s="73" cm="1">
        <f t="array" ref="D2231">_xlfn.IFS(B2231= "Bi-weekly", 0,  B2231="Weekly", 1, B2231="Fortnightly", 2, B2231="Monthly", 3, B2231="Every 3 Months", 4, B2231="Quarterly", 5, B2231="Annually", 6)</f>
        <v>3</v>
      </c>
    </row>
    <row r="2232" spans="1:4" x14ac:dyDescent="0.2">
      <c r="A2232" t="s">
        <v>151</v>
      </c>
      <c r="B2232" t="s">
        <v>28</v>
      </c>
      <c r="C2232" s="73">
        <f t="shared" si="34"/>
        <v>0</v>
      </c>
      <c r="D2232" s="73" cm="1">
        <f t="array" ref="D2232">_xlfn.IFS(B2232= "Bi-weekly", 0,  B2232="Weekly", 1, B2232="Fortnightly", 2, B2232="Monthly", 3, B2232="Every 3 Months", 4, B2232="Quarterly", 5, B2232="Annually", 6)</f>
        <v>2</v>
      </c>
    </row>
    <row r="2233" spans="1:4" x14ac:dyDescent="0.2">
      <c r="A2233" t="s">
        <v>151</v>
      </c>
      <c r="B2233" t="s">
        <v>39</v>
      </c>
      <c r="C2233" s="73">
        <f t="shared" si="34"/>
        <v>0</v>
      </c>
      <c r="D2233" s="73" cm="1">
        <f t="array" ref="D2233">_xlfn.IFS(B2233= "Bi-weekly", 0,  B2233="Weekly", 1, B2233="Fortnightly", 2, B2233="Monthly", 3, B2233="Every 3 Months", 4, B2233="Quarterly", 5, B2233="Annually", 6)</f>
        <v>1</v>
      </c>
    </row>
    <row r="2234" spans="1:4" x14ac:dyDescent="0.2">
      <c r="A2234" t="s">
        <v>151</v>
      </c>
      <c r="B2234" t="s">
        <v>28</v>
      </c>
      <c r="C2234" s="73">
        <f t="shared" si="34"/>
        <v>0</v>
      </c>
      <c r="D2234" s="73" cm="1">
        <f t="array" ref="D2234">_xlfn.IFS(B2234= "Bi-weekly", 0,  B2234="Weekly", 1, B2234="Fortnightly", 2, B2234="Monthly", 3, B2234="Every 3 Months", 4, B2234="Quarterly", 5, B2234="Annually", 6)</f>
        <v>2</v>
      </c>
    </row>
    <row r="2235" spans="1:4" x14ac:dyDescent="0.2">
      <c r="A2235" t="s">
        <v>151</v>
      </c>
      <c r="B2235" t="s">
        <v>87</v>
      </c>
      <c r="C2235" s="73">
        <f t="shared" si="34"/>
        <v>0</v>
      </c>
      <c r="D2235" s="73" cm="1">
        <f t="array" ref="D2235">_xlfn.IFS(B2235= "Bi-weekly", 0,  B2235="Weekly", 1, B2235="Fortnightly", 2, B2235="Monthly", 3, B2235="Every 3 Months", 4, B2235="Quarterly", 5, B2235="Annually", 6)</f>
        <v>3</v>
      </c>
    </row>
    <row r="2236" spans="1:4" x14ac:dyDescent="0.2">
      <c r="A2236" t="s">
        <v>151</v>
      </c>
      <c r="B2236" t="s">
        <v>39</v>
      </c>
      <c r="C2236" s="73">
        <f t="shared" si="34"/>
        <v>0</v>
      </c>
      <c r="D2236" s="73" cm="1">
        <f t="array" ref="D2236">_xlfn.IFS(B2236= "Bi-weekly", 0,  B2236="Weekly", 1, B2236="Fortnightly", 2, B2236="Monthly", 3, B2236="Every 3 Months", 4, B2236="Quarterly", 5, B2236="Annually", 6)</f>
        <v>1</v>
      </c>
    </row>
    <row r="2237" spans="1:4" x14ac:dyDescent="0.2">
      <c r="A2237" t="s">
        <v>151</v>
      </c>
      <c r="B2237" t="s">
        <v>48</v>
      </c>
      <c r="C2237" s="73">
        <f t="shared" si="34"/>
        <v>0</v>
      </c>
      <c r="D2237" s="73" cm="1">
        <f t="array" ref="D2237">_xlfn.IFS(B2237= "Bi-weekly", 0,  B2237="Weekly", 1, B2237="Fortnightly", 2, B2237="Monthly", 3, B2237="Every 3 Months", 4, B2237="Quarterly", 5, B2237="Annually", 6)</f>
        <v>6</v>
      </c>
    </row>
    <row r="2238" spans="1:4" x14ac:dyDescent="0.2">
      <c r="A2238" t="s">
        <v>151</v>
      </c>
      <c r="B2238" t="s">
        <v>28</v>
      </c>
      <c r="C2238" s="73">
        <f t="shared" si="34"/>
        <v>0</v>
      </c>
      <c r="D2238" s="73" cm="1">
        <f t="array" ref="D2238">_xlfn.IFS(B2238= "Bi-weekly", 0,  B2238="Weekly", 1, B2238="Fortnightly", 2, B2238="Monthly", 3, B2238="Every 3 Months", 4, B2238="Quarterly", 5, B2238="Annually", 6)</f>
        <v>2</v>
      </c>
    </row>
    <row r="2239" spans="1:4" x14ac:dyDescent="0.2">
      <c r="A2239" t="s">
        <v>151</v>
      </c>
      <c r="B2239" t="s">
        <v>96</v>
      </c>
      <c r="C2239" s="73">
        <f t="shared" si="34"/>
        <v>0</v>
      </c>
      <c r="D2239" s="73" cm="1">
        <f t="array" ref="D2239">_xlfn.IFS(B2239= "Bi-weekly", 0,  B2239="Weekly", 1, B2239="Fortnightly", 2, B2239="Monthly", 3, B2239="Every 3 Months", 4, B2239="Quarterly", 5, B2239="Annually", 6)</f>
        <v>4</v>
      </c>
    </row>
    <row r="2240" spans="1:4" x14ac:dyDescent="0.2">
      <c r="A2240" t="s">
        <v>151</v>
      </c>
      <c r="B2240" t="s">
        <v>39</v>
      </c>
      <c r="C2240" s="73">
        <f t="shared" si="34"/>
        <v>0</v>
      </c>
      <c r="D2240" s="73" cm="1">
        <f t="array" ref="D2240">_xlfn.IFS(B2240= "Bi-weekly", 0,  B2240="Weekly", 1, B2240="Fortnightly", 2, B2240="Monthly", 3, B2240="Every 3 Months", 4, B2240="Quarterly", 5, B2240="Annually", 6)</f>
        <v>1</v>
      </c>
    </row>
    <row r="2241" spans="1:4" x14ac:dyDescent="0.2">
      <c r="A2241" t="s">
        <v>151</v>
      </c>
      <c r="B2241" t="s">
        <v>96</v>
      </c>
      <c r="C2241" s="73">
        <f t="shared" si="34"/>
        <v>0</v>
      </c>
      <c r="D2241" s="73" cm="1">
        <f t="array" ref="D2241">_xlfn.IFS(B2241= "Bi-weekly", 0,  B2241="Weekly", 1, B2241="Fortnightly", 2, B2241="Monthly", 3, B2241="Every 3 Months", 4, B2241="Quarterly", 5, B2241="Annually", 6)</f>
        <v>4</v>
      </c>
    </row>
    <row r="2242" spans="1:4" x14ac:dyDescent="0.2">
      <c r="A2242" t="s">
        <v>151</v>
      </c>
      <c r="B2242" t="s">
        <v>96</v>
      </c>
      <c r="C2242" s="73">
        <f t="shared" si="34"/>
        <v>0</v>
      </c>
      <c r="D2242" s="73" cm="1">
        <f t="array" ref="D2242">_xlfn.IFS(B2242= "Bi-weekly", 0,  B2242="Weekly", 1, B2242="Fortnightly", 2, B2242="Monthly", 3, B2242="Every 3 Months", 4, B2242="Quarterly", 5, B2242="Annually", 6)</f>
        <v>4</v>
      </c>
    </row>
    <row r="2243" spans="1:4" x14ac:dyDescent="0.2">
      <c r="A2243" t="s">
        <v>151</v>
      </c>
      <c r="B2243" t="s">
        <v>75</v>
      </c>
      <c r="C2243" s="73">
        <f t="shared" ref="C2243:C2306" si="35">IF(A2243 = "Yes", 1,0)</f>
        <v>0</v>
      </c>
      <c r="D2243" s="73" cm="1">
        <f t="array" ref="D2243">_xlfn.IFS(B2243= "Bi-weekly", 0,  B2243="Weekly", 1, B2243="Fortnightly", 2, B2243="Monthly", 3, B2243="Every 3 Months", 4, B2243="Quarterly", 5, B2243="Annually", 6)</f>
        <v>0</v>
      </c>
    </row>
    <row r="2244" spans="1:4" x14ac:dyDescent="0.2">
      <c r="A2244" t="s">
        <v>151</v>
      </c>
      <c r="B2244" t="s">
        <v>75</v>
      </c>
      <c r="C2244" s="73">
        <f t="shared" si="35"/>
        <v>0</v>
      </c>
      <c r="D2244" s="73" cm="1">
        <f t="array" ref="D2244">_xlfn.IFS(B2244= "Bi-weekly", 0,  B2244="Weekly", 1, B2244="Fortnightly", 2, B2244="Monthly", 3, B2244="Every 3 Months", 4, B2244="Quarterly", 5, B2244="Annually", 6)</f>
        <v>0</v>
      </c>
    </row>
    <row r="2245" spans="1:4" x14ac:dyDescent="0.2">
      <c r="A2245" t="s">
        <v>151</v>
      </c>
      <c r="B2245" t="s">
        <v>48</v>
      </c>
      <c r="C2245" s="73">
        <f t="shared" si="35"/>
        <v>0</v>
      </c>
      <c r="D2245" s="73" cm="1">
        <f t="array" ref="D2245">_xlfn.IFS(B2245= "Bi-weekly", 0,  B2245="Weekly", 1, B2245="Fortnightly", 2, B2245="Monthly", 3, B2245="Every 3 Months", 4, B2245="Quarterly", 5, B2245="Annually", 6)</f>
        <v>6</v>
      </c>
    </row>
    <row r="2246" spans="1:4" x14ac:dyDescent="0.2">
      <c r="A2246" t="s">
        <v>151</v>
      </c>
      <c r="B2246" t="s">
        <v>48</v>
      </c>
      <c r="C2246" s="73">
        <f t="shared" si="35"/>
        <v>0</v>
      </c>
      <c r="D2246" s="73" cm="1">
        <f t="array" ref="D2246">_xlfn.IFS(B2246= "Bi-weekly", 0,  B2246="Weekly", 1, B2246="Fortnightly", 2, B2246="Monthly", 3, B2246="Every 3 Months", 4, B2246="Quarterly", 5, B2246="Annually", 6)</f>
        <v>6</v>
      </c>
    </row>
    <row r="2247" spans="1:4" x14ac:dyDescent="0.2">
      <c r="A2247" t="s">
        <v>151</v>
      </c>
      <c r="B2247" t="s">
        <v>28</v>
      </c>
      <c r="C2247" s="73">
        <f t="shared" si="35"/>
        <v>0</v>
      </c>
      <c r="D2247" s="73" cm="1">
        <f t="array" ref="D2247">_xlfn.IFS(B2247= "Bi-weekly", 0,  B2247="Weekly", 1, B2247="Fortnightly", 2, B2247="Monthly", 3, B2247="Every 3 Months", 4, B2247="Quarterly", 5, B2247="Annually", 6)</f>
        <v>2</v>
      </c>
    </row>
    <row r="2248" spans="1:4" x14ac:dyDescent="0.2">
      <c r="A2248" t="s">
        <v>151</v>
      </c>
      <c r="B2248" t="s">
        <v>96</v>
      </c>
      <c r="C2248" s="73">
        <f t="shared" si="35"/>
        <v>0</v>
      </c>
      <c r="D2248" s="73" cm="1">
        <f t="array" ref="D2248">_xlfn.IFS(B2248= "Bi-weekly", 0,  B2248="Weekly", 1, B2248="Fortnightly", 2, B2248="Monthly", 3, B2248="Every 3 Months", 4, B2248="Quarterly", 5, B2248="Annually", 6)</f>
        <v>4</v>
      </c>
    </row>
    <row r="2249" spans="1:4" x14ac:dyDescent="0.2">
      <c r="A2249" t="s">
        <v>151</v>
      </c>
      <c r="B2249" t="s">
        <v>48</v>
      </c>
      <c r="C2249" s="73">
        <f t="shared" si="35"/>
        <v>0</v>
      </c>
      <c r="D2249" s="73" cm="1">
        <f t="array" ref="D2249">_xlfn.IFS(B2249= "Bi-weekly", 0,  B2249="Weekly", 1, B2249="Fortnightly", 2, B2249="Monthly", 3, B2249="Every 3 Months", 4, B2249="Quarterly", 5, B2249="Annually", 6)</f>
        <v>6</v>
      </c>
    </row>
    <row r="2250" spans="1:4" x14ac:dyDescent="0.2">
      <c r="A2250" t="s">
        <v>151</v>
      </c>
      <c r="B2250" t="s">
        <v>28</v>
      </c>
      <c r="C2250" s="73">
        <f t="shared" si="35"/>
        <v>0</v>
      </c>
      <c r="D2250" s="73" cm="1">
        <f t="array" ref="D2250">_xlfn.IFS(B2250= "Bi-weekly", 0,  B2250="Weekly", 1, B2250="Fortnightly", 2, B2250="Monthly", 3, B2250="Every 3 Months", 4, B2250="Quarterly", 5, B2250="Annually", 6)</f>
        <v>2</v>
      </c>
    </row>
    <row r="2251" spans="1:4" x14ac:dyDescent="0.2">
      <c r="A2251" t="s">
        <v>151</v>
      </c>
      <c r="B2251" t="s">
        <v>39</v>
      </c>
      <c r="C2251" s="73">
        <f t="shared" si="35"/>
        <v>0</v>
      </c>
      <c r="D2251" s="73" cm="1">
        <f t="array" ref="D2251">_xlfn.IFS(B2251= "Bi-weekly", 0,  B2251="Weekly", 1, B2251="Fortnightly", 2, B2251="Monthly", 3, B2251="Every 3 Months", 4, B2251="Quarterly", 5, B2251="Annually", 6)</f>
        <v>1</v>
      </c>
    </row>
    <row r="2252" spans="1:4" x14ac:dyDescent="0.2">
      <c r="A2252" t="s">
        <v>151</v>
      </c>
      <c r="B2252" t="s">
        <v>39</v>
      </c>
      <c r="C2252" s="73">
        <f t="shared" si="35"/>
        <v>0</v>
      </c>
      <c r="D2252" s="73" cm="1">
        <f t="array" ref="D2252">_xlfn.IFS(B2252= "Bi-weekly", 0,  B2252="Weekly", 1, B2252="Fortnightly", 2, B2252="Monthly", 3, B2252="Every 3 Months", 4, B2252="Quarterly", 5, B2252="Annually", 6)</f>
        <v>1</v>
      </c>
    </row>
    <row r="2253" spans="1:4" x14ac:dyDescent="0.2">
      <c r="A2253" t="s">
        <v>151</v>
      </c>
      <c r="B2253" t="s">
        <v>87</v>
      </c>
      <c r="C2253" s="73">
        <f t="shared" si="35"/>
        <v>0</v>
      </c>
      <c r="D2253" s="73" cm="1">
        <f t="array" ref="D2253">_xlfn.IFS(B2253= "Bi-weekly", 0,  B2253="Weekly", 1, B2253="Fortnightly", 2, B2253="Monthly", 3, B2253="Every 3 Months", 4, B2253="Quarterly", 5, B2253="Annually", 6)</f>
        <v>3</v>
      </c>
    </row>
    <row r="2254" spans="1:4" x14ac:dyDescent="0.2">
      <c r="A2254" t="s">
        <v>151</v>
      </c>
      <c r="B2254" t="s">
        <v>48</v>
      </c>
      <c r="C2254" s="73">
        <f t="shared" si="35"/>
        <v>0</v>
      </c>
      <c r="D2254" s="73" cm="1">
        <f t="array" ref="D2254">_xlfn.IFS(B2254= "Bi-weekly", 0,  B2254="Weekly", 1, B2254="Fortnightly", 2, B2254="Monthly", 3, B2254="Every 3 Months", 4, B2254="Quarterly", 5, B2254="Annually", 6)</f>
        <v>6</v>
      </c>
    </row>
    <row r="2255" spans="1:4" x14ac:dyDescent="0.2">
      <c r="A2255" t="s">
        <v>151</v>
      </c>
      <c r="B2255" t="s">
        <v>87</v>
      </c>
      <c r="C2255" s="73">
        <f t="shared" si="35"/>
        <v>0</v>
      </c>
      <c r="D2255" s="73" cm="1">
        <f t="array" ref="D2255">_xlfn.IFS(B2255= "Bi-weekly", 0,  B2255="Weekly", 1, B2255="Fortnightly", 2, B2255="Monthly", 3, B2255="Every 3 Months", 4, B2255="Quarterly", 5, B2255="Annually", 6)</f>
        <v>3</v>
      </c>
    </row>
    <row r="2256" spans="1:4" x14ac:dyDescent="0.2">
      <c r="A2256" t="s">
        <v>151</v>
      </c>
      <c r="B2256" t="s">
        <v>96</v>
      </c>
      <c r="C2256" s="73">
        <f t="shared" si="35"/>
        <v>0</v>
      </c>
      <c r="D2256" s="73" cm="1">
        <f t="array" ref="D2256">_xlfn.IFS(B2256= "Bi-weekly", 0,  B2256="Weekly", 1, B2256="Fortnightly", 2, B2256="Monthly", 3, B2256="Every 3 Months", 4, B2256="Quarterly", 5, B2256="Annually", 6)</f>
        <v>4</v>
      </c>
    </row>
    <row r="2257" spans="1:4" x14ac:dyDescent="0.2">
      <c r="A2257" t="s">
        <v>151</v>
      </c>
      <c r="B2257" t="s">
        <v>57</v>
      </c>
      <c r="C2257" s="73">
        <f t="shared" si="35"/>
        <v>0</v>
      </c>
      <c r="D2257" s="73" cm="1">
        <f t="array" ref="D2257">_xlfn.IFS(B2257= "Bi-weekly", 0,  B2257="Weekly", 1, B2257="Fortnightly", 2, B2257="Monthly", 3, B2257="Every 3 Months", 4, B2257="Quarterly", 5, B2257="Annually", 6)</f>
        <v>5</v>
      </c>
    </row>
    <row r="2258" spans="1:4" x14ac:dyDescent="0.2">
      <c r="A2258" t="s">
        <v>151</v>
      </c>
      <c r="B2258" t="s">
        <v>57</v>
      </c>
      <c r="C2258" s="73">
        <f t="shared" si="35"/>
        <v>0</v>
      </c>
      <c r="D2258" s="73" cm="1">
        <f t="array" ref="D2258">_xlfn.IFS(B2258= "Bi-weekly", 0,  B2258="Weekly", 1, B2258="Fortnightly", 2, B2258="Monthly", 3, B2258="Every 3 Months", 4, B2258="Quarterly", 5, B2258="Annually", 6)</f>
        <v>5</v>
      </c>
    </row>
    <row r="2259" spans="1:4" x14ac:dyDescent="0.2">
      <c r="A2259" t="s">
        <v>151</v>
      </c>
      <c r="B2259" t="s">
        <v>48</v>
      </c>
      <c r="C2259" s="73">
        <f t="shared" si="35"/>
        <v>0</v>
      </c>
      <c r="D2259" s="73" cm="1">
        <f t="array" ref="D2259">_xlfn.IFS(B2259= "Bi-weekly", 0,  B2259="Weekly", 1, B2259="Fortnightly", 2, B2259="Monthly", 3, B2259="Every 3 Months", 4, B2259="Quarterly", 5, B2259="Annually", 6)</f>
        <v>6</v>
      </c>
    </row>
    <row r="2260" spans="1:4" x14ac:dyDescent="0.2">
      <c r="A2260" t="s">
        <v>151</v>
      </c>
      <c r="B2260" t="s">
        <v>96</v>
      </c>
      <c r="C2260" s="73">
        <f t="shared" si="35"/>
        <v>0</v>
      </c>
      <c r="D2260" s="73" cm="1">
        <f t="array" ref="D2260">_xlfn.IFS(B2260= "Bi-weekly", 0,  B2260="Weekly", 1, B2260="Fortnightly", 2, B2260="Monthly", 3, B2260="Every 3 Months", 4, B2260="Quarterly", 5, B2260="Annually", 6)</f>
        <v>4</v>
      </c>
    </row>
    <row r="2261" spans="1:4" x14ac:dyDescent="0.2">
      <c r="A2261" t="s">
        <v>151</v>
      </c>
      <c r="B2261" t="s">
        <v>48</v>
      </c>
      <c r="C2261" s="73">
        <f t="shared" si="35"/>
        <v>0</v>
      </c>
      <c r="D2261" s="73" cm="1">
        <f t="array" ref="D2261">_xlfn.IFS(B2261= "Bi-weekly", 0,  B2261="Weekly", 1, B2261="Fortnightly", 2, B2261="Monthly", 3, B2261="Every 3 Months", 4, B2261="Quarterly", 5, B2261="Annually", 6)</f>
        <v>6</v>
      </c>
    </row>
    <row r="2262" spans="1:4" x14ac:dyDescent="0.2">
      <c r="A2262" t="s">
        <v>151</v>
      </c>
      <c r="B2262" t="s">
        <v>57</v>
      </c>
      <c r="C2262" s="73">
        <f t="shared" si="35"/>
        <v>0</v>
      </c>
      <c r="D2262" s="73" cm="1">
        <f t="array" ref="D2262">_xlfn.IFS(B2262= "Bi-weekly", 0,  B2262="Weekly", 1, B2262="Fortnightly", 2, B2262="Monthly", 3, B2262="Every 3 Months", 4, B2262="Quarterly", 5, B2262="Annually", 6)</f>
        <v>5</v>
      </c>
    </row>
    <row r="2263" spans="1:4" x14ac:dyDescent="0.2">
      <c r="A2263" t="s">
        <v>151</v>
      </c>
      <c r="B2263" t="s">
        <v>28</v>
      </c>
      <c r="C2263" s="73">
        <f t="shared" si="35"/>
        <v>0</v>
      </c>
      <c r="D2263" s="73" cm="1">
        <f t="array" ref="D2263">_xlfn.IFS(B2263= "Bi-weekly", 0,  B2263="Weekly", 1, B2263="Fortnightly", 2, B2263="Monthly", 3, B2263="Every 3 Months", 4, B2263="Quarterly", 5, B2263="Annually", 6)</f>
        <v>2</v>
      </c>
    </row>
    <row r="2264" spans="1:4" x14ac:dyDescent="0.2">
      <c r="A2264" t="s">
        <v>151</v>
      </c>
      <c r="B2264" t="s">
        <v>87</v>
      </c>
      <c r="C2264" s="73">
        <f t="shared" si="35"/>
        <v>0</v>
      </c>
      <c r="D2264" s="73" cm="1">
        <f t="array" ref="D2264">_xlfn.IFS(B2264= "Bi-weekly", 0,  B2264="Weekly", 1, B2264="Fortnightly", 2, B2264="Monthly", 3, B2264="Every 3 Months", 4, B2264="Quarterly", 5, B2264="Annually", 6)</f>
        <v>3</v>
      </c>
    </row>
    <row r="2265" spans="1:4" x14ac:dyDescent="0.2">
      <c r="A2265" t="s">
        <v>151</v>
      </c>
      <c r="B2265" t="s">
        <v>57</v>
      </c>
      <c r="C2265" s="73">
        <f t="shared" si="35"/>
        <v>0</v>
      </c>
      <c r="D2265" s="73" cm="1">
        <f t="array" ref="D2265">_xlfn.IFS(B2265= "Bi-weekly", 0,  B2265="Weekly", 1, B2265="Fortnightly", 2, B2265="Monthly", 3, B2265="Every 3 Months", 4, B2265="Quarterly", 5, B2265="Annually", 6)</f>
        <v>5</v>
      </c>
    </row>
    <row r="2266" spans="1:4" x14ac:dyDescent="0.2">
      <c r="A2266" t="s">
        <v>151</v>
      </c>
      <c r="B2266" t="s">
        <v>87</v>
      </c>
      <c r="C2266" s="73">
        <f t="shared" si="35"/>
        <v>0</v>
      </c>
      <c r="D2266" s="73" cm="1">
        <f t="array" ref="D2266">_xlfn.IFS(B2266= "Bi-weekly", 0,  B2266="Weekly", 1, B2266="Fortnightly", 2, B2266="Monthly", 3, B2266="Every 3 Months", 4, B2266="Quarterly", 5, B2266="Annually", 6)</f>
        <v>3</v>
      </c>
    </row>
    <row r="2267" spans="1:4" x14ac:dyDescent="0.2">
      <c r="A2267" t="s">
        <v>151</v>
      </c>
      <c r="B2267" t="s">
        <v>57</v>
      </c>
      <c r="C2267" s="73">
        <f t="shared" si="35"/>
        <v>0</v>
      </c>
      <c r="D2267" s="73" cm="1">
        <f t="array" ref="D2267">_xlfn.IFS(B2267= "Bi-weekly", 0,  B2267="Weekly", 1, B2267="Fortnightly", 2, B2267="Monthly", 3, B2267="Every 3 Months", 4, B2267="Quarterly", 5, B2267="Annually", 6)</f>
        <v>5</v>
      </c>
    </row>
    <row r="2268" spans="1:4" x14ac:dyDescent="0.2">
      <c r="A2268" t="s">
        <v>151</v>
      </c>
      <c r="B2268" t="s">
        <v>39</v>
      </c>
      <c r="C2268" s="73">
        <f t="shared" si="35"/>
        <v>0</v>
      </c>
      <c r="D2268" s="73" cm="1">
        <f t="array" ref="D2268">_xlfn.IFS(B2268= "Bi-weekly", 0,  B2268="Weekly", 1, B2268="Fortnightly", 2, B2268="Monthly", 3, B2268="Every 3 Months", 4, B2268="Quarterly", 5, B2268="Annually", 6)</f>
        <v>1</v>
      </c>
    </row>
    <row r="2269" spans="1:4" x14ac:dyDescent="0.2">
      <c r="A2269" t="s">
        <v>151</v>
      </c>
      <c r="B2269" t="s">
        <v>39</v>
      </c>
      <c r="C2269" s="73">
        <f t="shared" si="35"/>
        <v>0</v>
      </c>
      <c r="D2269" s="73" cm="1">
        <f t="array" ref="D2269">_xlfn.IFS(B2269= "Bi-weekly", 0,  B2269="Weekly", 1, B2269="Fortnightly", 2, B2269="Monthly", 3, B2269="Every 3 Months", 4, B2269="Quarterly", 5, B2269="Annually", 6)</f>
        <v>1</v>
      </c>
    </row>
    <row r="2270" spans="1:4" x14ac:dyDescent="0.2">
      <c r="A2270" t="s">
        <v>151</v>
      </c>
      <c r="B2270" t="s">
        <v>87</v>
      </c>
      <c r="C2270" s="73">
        <f t="shared" si="35"/>
        <v>0</v>
      </c>
      <c r="D2270" s="73" cm="1">
        <f t="array" ref="D2270">_xlfn.IFS(B2270= "Bi-weekly", 0,  B2270="Weekly", 1, B2270="Fortnightly", 2, B2270="Monthly", 3, B2270="Every 3 Months", 4, B2270="Quarterly", 5, B2270="Annually", 6)</f>
        <v>3</v>
      </c>
    </row>
    <row r="2271" spans="1:4" x14ac:dyDescent="0.2">
      <c r="A2271" t="s">
        <v>151</v>
      </c>
      <c r="B2271" t="s">
        <v>48</v>
      </c>
      <c r="C2271" s="73">
        <f t="shared" si="35"/>
        <v>0</v>
      </c>
      <c r="D2271" s="73" cm="1">
        <f t="array" ref="D2271">_xlfn.IFS(B2271= "Bi-weekly", 0,  B2271="Weekly", 1, B2271="Fortnightly", 2, B2271="Monthly", 3, B2271="Every 3 Months", 4, B2271="Quarterly", 5, B2271="Annually", 6)</f>
        <v>6</v>
      </c>
    </row>
    <row r="2272" spans="1:4" x14ac:dyDescent="0.2">
      <c r="A2272" t="s">
        <v>151</v>
      </c>
      <c r="B2272" t="s">
        <v>39</v>
      </c>
      <c r="C2272" s="73">
        <f t="shared" si="35"/>
        <v>0</v>
      </c>
      <c r="D2272" s="73" cm="1">
        <f t="array" ref="D2272">_xlfn.IFS(B2272= "Bi-weekly", 0,  B2272="Weekly", 1, B2272="Fortnightly", 2, B2272="Monthly", 3, B2272="Every 3 Months", 4, B2272="Quarterly", 5, B2272="Annually", 6)</f>
        <v>1</v>
      </c>
    </row>
    <row r="2273" spans="1:4" x14ac:dyDescent="0.2">
      <c r="A2273" t="s">
        <v>151</v>
      </c>
      <c r="B2273" t="s">
        <v>57</v>
      </c>
      <c r="C2273" s="73">
        <f t="shared" si="35"/>
        <v>0</v>
      </c>
      <c r="D2273" s="73" cm="1">
        <f t="array" ref="D2273">_xlfn.IFS(B2273= "Bi-weekly", 0,  B2273="Weekly", 1, B2273="Fortnightly", 2, B2273="Monthly", 3, B2273="Every 3 Months", 4, B2273="Quarterly", 5, B2273="Annually", 6)</f>
        <v>5</v>
      </c>
    </row>
    <row r="2274" spans="1:4" x14ac:dyDescent="0.2">
      <c r="A2274" t="s">
        <v>151</v>
      </c>
      <c r="B2274" t="s">
        <v>87</v>
      </c>
      <c r="C2274" s="73">
        <f t="shared" si="35"/>
        <v>0</v>
      </c>
      <c r="D2274" s="73" cm="1">
        <f t="array" ref="D2274">_xlfn.IFS(B2274= "Bi-weekly", 0,  B2274="Weekly", 1, B2274="Fortnightly", 2, B2274="Monthly", 3, B2274="Every 3 Months", 4, B2274="Quarterly", 5, B2274="Annually", 6)</f>
        <v>3</v>
      </c>
    </row>
    <row r="2275" spans="1:4" x14ac:dyDescent="0.2">
      <c r="A2275" t="s">
        <v>151</v>
      </c>
      <c r="B2275" t="s">
        <v>75</v>
      </c>
      <c r="C2275" s="73">
        <f t="shared" si="35"/>
        <v>0</v>
      </c>
      <c r="D2275" s="73" cm="1">
        <f t="array" ref="D2275">_xlfn.IFS(B2275= "Bi-weekly", 0,  B2275="Weekly", 1, B2275="Fortnightly", 2, B2275="Monthly", 3, B2275="Every 3 Months", 4, B2275="Quarterly", 5, B2275="Annually", 6)</f>
        <v>0</v>
      </c>
    </row>
    <row r="2276" spans="1:4" x14ac:dyDescent="0.2">
      <c r="A2276" t="s">
        <v>151</v>
      </c>
      <c r="B2276" t="s">
        <v>28</v>
      </c>
      <c r="C2276" s="73">
        <f t="shared" si="35"/>
        <v>0</v>
      </c>
      <c r="D2276" s="73" cm="1">
        <f t="array" ref="D2276">_xlfn.IFS(B2276= "Bi-weekly", 0,  B2276="Weekly", 1, B2276="Fortnightly", 2, B2276="Monthly", 3, B2276="Every 3 Months", 4, B2276="Quarterly", 5, B2276="Annually", 6)</f>
        <v>2</v>
      </c>
    </row>
    <row r="2277" spans="1:4" x14ac:dyDescent="0.2">
      <c r="A2277" t="s">
        <v>151</v>
      </c>
      <c r="B2277" t="s">
        <v>39</v>
      </c>
      <c r="C2277" s="73">
        <f t="shared" si="35"/>
        <v>0</v>
      </c>
      <c r="D2277" s="73" cm="1">
        <f t="array" ref="D2277">_xlfn.IFS(B2277= "Bi-weekly", 0,  B2277="Weekly", 1, B2277="Fortnightly", 2, B2277="Monthly", 3, B2277="Every 3 Months", 4, B2277="Quarterly", 5, B2277="Annually", 6)</f>
        <v>1</v>
      </c>
    </row>
    <row r="2278" spans="1:4" x14ac:dyDescent="0.2">
      <c r="A2278" t="s">
        <v>151</v>
      </c>
      <c r="B2278" t="s">
        <v>39</v>
      </c>
      <c r="C2278" s="73">
        <f t="shared" si="35"/>
        <v>0</v>
      </c>
      <c r="D2278" s="73" cm="1">
        <f t="array" ref="D2278">_xlfn.IFS(B2278= "Bi-weekly", 0,  B2278="Weekly", 1, B2278="Fortnightly", 2, B2278="Monthly", 3, B2278="Every 3 Months", 4, B2278="Quarterly", 5, B2278="Annually", 6)</f>
        <v>1</v>
      </c>
    </row>
    <row r="2279" spans="1:4" x14ac:dyDescent="0.2">
      <c r="A2279" t="s">
        <v>151</v>
      </c>
      <c r="B2279" t="s">
        <v>57</v>
      </c>
      <c r="C2279" s="73">
        <f t="shared" si="35"/>
        <v>0</v>
      </c>
      <c r="D2279" s="73" cm="1">
        <f t="array" ref="D2279">_xlfn.IFS(B2279= "Bi-weekly", 0,  B2279="Weekly", 1, B2279="Fortnightly", 2, B2279="Monthly", 3, B2279="Every 3 Months", 4, B2279="Quarterly", 5, B2279="Annually", 6)</f>
        <v>5</v>
      </c>
    </row>
    <row r="2280" spans="1:4" x14ac:dyDescent="0.2">
      <c r="A2280" t="s">
        <v>151</v>
      </c>
      <c r="B2280" t="s">
        <v>96</v>
      </c>
      <c r="C2280" s="73">
        <f t="shared" si="35"/>
        <v>0</v>
      </c>
      <c r="D2280" s="73" cm="1">
        <f t="array" ref="D2280">_xlfn.IFS(B2280= "Bi-weekly", 0,  B2280="Weekly", 1, B2280="Fortnightly", 2, B2280="Monthly", 3, B2280="Every 3 Months", 4, B2280="Quarterly", 5, B2280="Annually", 6)</f>
        <v>4</v>
      </c>
    </row>
    <row r="2281" spans="1:4" x14ac:dyDescent="0.2">
      <c r="A2281" t="s">
        <v>151</v>
      </c>
      <c r="B2281" t="s">
        <v>57</v>
      </c>
      <c r="C2281" s="73">
        <f t="shared" si="35"/>
        <v>0</v>
      </c>
      <c r="D2281" s="73" cm="1">
        <f t="array" ref="D2281">_xlfn.IFS(B2281= "Bi-weekly", 0,  B2281="Weekly", 1, B2281="Fortnightly", 2, B2281="Monthly", 3, B2281="Every 3 Months", 4, B2281="Quarterly", 5, B2281="Annually", 6)</f>
        <v>5</v>
      </c>
    </row>
    <row r="2282" spans="1:4" x14ac:dyDescent="0.2">
      <c r="A2282" t="s">
        <v>151</v>
      </c>
      <c r="B2282" t="s">
        <v>28</v>
      </c>
      <c r="C2282" s="73">
        <f t="shared" si="35"/>
        <v>0</v>
      </c>
      <c r="D2282" s="73" cm="1">
        <f t="array" ref="D2282">_xlfn.IFS(B2282= "Bi-weekly", 0,  B2282="Weekly", 1, B2282="Fortnightly", 2, B2282="Monthly", 3, B2282="Every 3 Months", 4, B2282="Quarterly", 5, B2282="Annually", 6)</f>
        <v>2</v>
      </c>
    </row>
    <row r="2283" spans="1:4" x14ac:dyDescent="0.2">
      <c r="A2283" t="s">
        <v>151</v>
      </c>
      <c r="B2283" t="s">
        <v>48</v>
      </c>
      <c r="C2283" s="73">
        <f t="shared" si="35"/>
        <v>0</v>
      </c>
      <c r="D2283" s="73" cm="1">
        <f t="array" ref="D2283">_xlfn.IFS(B2283= "Bi-weekly", 0,  B2283="Weekly", 1, B2283="Fortnightly", 2, B2283="Monthly", 3, B2283="Every 3 Months", 4, B2283="Quarterly", 5, B2283="Annually", 6)</f>
        <v>6</v>
      </c>
    </row>
    <row r="2284" spans="1:4" x14ac:dyDescent="0.2">
      <c r="A2284" t="s">
        <v>151</v>
      </c>
      <c r="B2284" t="s">
        <v>48</v>
      </c>
      <c r="C2284" s="73">
        <f t="shared" si="35"/>
        <v>0</v>
      </c>
      <c r="D2284" s="73" cm="1">
        <f t="array" ref="D2284">_xlfn.IFS(B2284= "Bi-weekly", 0,  B2284="Weekly", 1, B2284="Fortnightly", 2, B2284="Monthly", 3, B2284="Every 3 Months", 4, B2284="Quarterly", 5, B2284="Annually", 6)</f>
        <v>6</v>
      </c>
    </row>
    <row r="2285" spans="1:4" x14ac:dyDescent="0.2">
      <c r="A2285" t="s">
        <v>151</v>
      </c>
      <c r="B2285" t="s">
        <v>28</v>
      </c>
      <c r="C2285" s="73">
        <f t="shared" si="35"/>
        <v>0</v>
      </c>
      <c r="D2285" s="73" cm="1">
        <f t="array" ref="D2285">_xlfn.IFS(B2285= "Bi-weekly", 0,  B2285="Weekly", 1, B2285="Fortnightly", 2, B2285="Monthly", 3, B2285="Every 3 Months", 4, B2285="Quarterly", 5, B2285="Annually", 6)</f>
        <v>2</v>
      </c>
    </row>
    <row r="2286" spans="1:4" x14ac:dyDescent="0.2">
      <c r="A2286" t="s">
        <v>151</v>
      </c>
      <c r="B2286" t="s">
        <v>48</v>
      </c>
      <c r="C2286" s="73">
        <f t="shared" si="35"/>
        <v>0</v>
      </c>
      <c r="D2286" s="73" cm="1">
        <f t="array" ref="D2286">_xlfn.IFS(B2286= "Bi-weekly", 0,  B2286="Weekly", 1, B2286="Fortnightly", 2, B2286="Monthly", 3, B2286="Every 3 Months", 4, B2286="Quarterly", 5, B2286="Annually", 6)</f>
        <v>6</v>
      </c>
    </row>
    <row r="2287" spans="1:4" x14ac:dyDescent="0.2">
      <c r="A2287" t="s">
        <v>151</v>
      </c>
      <c r="B2287" t="s">
        <v>96</v>
      </c>
      <c r="C2287" s="73">
        <f t="shared" si="35"/>
        <v>0</v>
      </c>
      <c r="D2287" s="73" cm="1">
        <f t="array" ref="D2287">_xlfn.IFS(B2287= "Bi-weekly", 0,  B2287="Weekly", 1, B2287="Fortnightly", 2, B2287="Monthly", 3, B2287="Every 3 Months", 4, B2287="Quarterly", 5, B2287="Annually", 6)</f>
        <v>4</v>
      </c>
    </row>
    <row r="2288" spans="1:4" x14ac:dyDescent="0.2">
      <c r="A2288" t="s">
        <v>151</v>
      </c>
      <c r="B2288" t="s">
        <v>57</v>
      </c>
      <c r="C2288" s="73">
        <f t="shared" si="35"/>
        <v>0</v>
      </c>
      <c r="D2288" s="73" cm="1">
        <f t="array" ref="D2288">_xlfn.IFS(B2288= "Bi-weekly", 0,  B2288="Weekly", 1, B2288="Fortnightly", 2, B2288="Monthly", 3, B2288="Every 3 Months", 4, B2288="Quarterly", 5, B2288="Annually", 6)</f>
        <v>5</v>
      </c>
    </row>
    <row r="2289" spans="1:4" x14ac:dyDescent="0.2">
      <c r="A2289" t="s">
        <v>151</v>
      </c>
      <c r="B2289" t="s">
        <v>48</v>
      </c>
      <c r="C2289" s="73">
        <f t="shared" si="35"/>
        <v>0</v>
      </c>
      <c r="D2289" s="73" cm="1">
        <f t="array" ref="D2289">_xlfn.IFS(B2289= "Bi-weekly", 0,  B2289="Weekly", 1, B2289="Fortnightly", 2, B2289="Monthly", 3, B2289="Every 3 Months", 4, B2289="Quarterly", 5, B2289="Annually", 6)</f>
        <v>6</v>
      </c>
    </row>
    <row r="2290" spans="1:4" x14ac:dyDescent="0.2">
      <c r="A2290" t="s">
        <v>151</v>
      </c>
      <c r="B2290" t="s">
        <v>39</v>
      </c>
      <c r="C2290" s="73">
        <f t="shared" si="35"/>
        <v>0</v>
      </c>
      <c r="D2290" s="73" cm="1">
        <f t="array" ref="D2290">_xlfn.IFS(B2290= "Bi-weekly", 0,  B2290="Weekly", 1, B2290="Fortnightly", 2, B2290="Monthly", 3, B2290="Every 3 Months", 4, B2290="Quarterly", 5, B2290="Annually", 6)</f>
        <v>1</v>
      </c>
    </row>
    <row r="2291" spans="1:4" x14ac:dyDescent="0.2">
      <c r="A2291" t="s">
        <v>151</v>
      </c>
      <c r="B2291" t="s">
        <v>39</v>
      </c>
      <c r="C2291" s="73">
        <f t="shared" si="35"/>
        <v>0</v>
      </c>
      <c r="D2291" s="73" cm="1">
        <f t="array" ref="D2291">_xlfn.IFS(B2291= "Bi-weekly", 0,  B2291="Weekly", 1, B2291="Fortnightly", 2, B2291="Monthly", 3, B2291="Every 3 Months", 4, B2291="Quarterly", 5, B2291="Annually", 6)</f>
        <v>1</v>
      </c>
    </row>
    <row r="2292" spans="1:4" x14ac:dyDescent="0.2">
      <c r="A2292" t="s">
        <v>151</v>
      </c>
      <c r="B2292" t="s">
        <v>57</v>
      </c>
      <c r="C2292" s="73">
        <f t="shared" si="35"/>
        <v>0</v>
      </c>
      <c r="D2292" s="73" cm="1">
        <f t="array" ref="D2292">_xlfn.IFS(B2292= "Bi-weekly", 0,  B2292="Weekly", 1, B2292="Fortnightly", 2, B2292="Monthly", 3, B2292="Every 3 Months", 4, B2292="Quarterly", 5, B2292="Annually", 6)</f>
        <v>5</v>
      </c>
    </row>
    <row r="2293" spans="1:4" x14ac:dyDescent="0.2">
      <c r="A2293" t="s">
        <v>151</v>
      </c>
      <c r="B2293" t="s">
        <v>57</v>
      </c>
      <c r="C2293" s="73">
        <f t="shared" si="35"/>
        <v>0</v>
      </c>
      <c r="D2293" s="73" cm="1">
        <f t="array" ref="D2293">_xlfn.IFS(B2293= "Bi-weekly", 0,  B2293="Weekly", 1, B2293="Fortnightly", 2, B2293="Monthly", 3, B2293="Every 3 Months", 4, B2293="Quarterly", 5, B2293="Annually", 6)</f>
        <v>5</v>
      </c>
    </row>
    <row r="2294" spans="1:4" x14ac:dyDescent="0.2">
      <c r="A2294" t="s">
        <v>151</v>
      </c>
      <c r="B2294" t="s">
        <v>87</v>
      </c>
      <c r="C2294" s="73">
        <f t="shared" si="35"/>
        <v>0</v>
      </c>
      <c r="D2294" s="73" cm="1">
        <f t="array" ref="D2294">_xlfn.IFS(B2294= "Bi-weekly", 0,  B2294="Weekly", 1, B2294="Fortnightly", 2, B2294="Monthly", 3, B2294="Every 3 Months", 4, B2294="Quarterly", 5, B2294="Annually", 6)</f>
        <v>3</v>
      </c>
    </row>
    <row r="2295" spans="1:4" x14ac:dyDescent="0.2">
      <c r="A2295" t="s">
        <v>151</v>
      </c>
      <c r="B2295" t="s">
        <v>96</v>
      </c>
      <c r="C2295" s="73">
        <f t="shared" si="35"/>
        <v>0</v>
      </c>
      <c r="D2295" s="73" cm="1">
        <f t="array" ref="D2295">_xlfn.IFS(B2295= "Bi-weekly", 0,  B2295="Weekly", 1, B2295="Fortnightly", 2, B2295="Monthly", 3, B2295="Every 3 Months", 4, B2295="Quarterly", 5, B2295="Annually", 6)</f>
        <v>4</v>
      </c>
    </row>
    <row r="2296" spans="1:4" x14ac:dyDescent="0.2">
      <c r="A2296" t="s">
        <v>151</v>
      </c>
      <c r="B2296" t="s">
        <v>48</v>
      </c>
      <c r="C2296" s="73">
        <f t="shared" si="35"/>
        <v>0</v>
      </c>
      <c r="D2296" s="73" cm="1">
        <f t="array" ref="D2296">_xlfn.IFS(B2296= "Bi-weekly", 0,  B2296="Weekly", 1, B2296="Fortnightly", 2, B2296="Monthly", 3, B2296="Every 3 Months", 4, B2296="Quarterly", 5, B2296="Annually", 6)</f>
        <v>6</v>
      </c>
    </row>
    <row r="2297" spans="1:4" x14ac:dyDescent="0.2">
      <c r="A2297" t="s">
        <v>151</v>
      </c>
      <c r="B2297" t="s">
        <v>57</v>
      </c>
      <c r="C2297" s="73">
        <f t="shared" si="35"/>
        <v>0</v>
      </c>
      <c r="D2297" s="73" cm="1">
        <f t="array" ref="D2297">_xlfn.IFS(B2297= "Bi-weekly", 0,  B2297="Weekly", 1, B2297="Fortnightly", 2, B2297="Monthly", 3, B2297="Every 3 Months", 4, B2297="Quarterly", 5, B2297="Annually", 6)</f>
        <v>5</v>
      </c>
    </row>
    <row r="2298" spans="1:4" x14ac:dyDescent="0.2">
      <c r="A2298" t="s">
        <v>151</v>
      </c>
      <c r="B2298" t="s">
        <v>96</v>
      </c>
      <c r="C2298" s="73">
        <f t="shared" si="35"/>
        <v>0</v>
      </c>
      <c r="D2298" s="73" cm="1">
        <f t="array" ref="D2298">_xlfn.IFS(B2298= "Bi-weekly", 0,  B2298="Weekly", 1, B2298="Fortnightly", 2, B2298="Monthly", 3, B2298="Every 3 Months", 4, B2298="Quarterly", 5, B2298="Annually", 6)</f>
        <v>4</v>
      </c>
    </row>
    <row r="2299" spans="1:4" x14ac:dyDescent="0.2">
      <c r="A2299" t="s">
        <v>151</v>
      </c>
      <c r="B2299" t="s">
        <v>57</v>
      </c>
      <c r="C2299" s="73">
        <f t="shared" si="35"/>
        <v>0</v>
      </c>
      <c r="D2299" s="73" cm="1">
        <f t="array" ref="D2299">_xlfn.IFS(B2299= "Bi-weekly", 0,  B2299="Weekly", 1, B2299="Fortnightly", 2, B2299="Monthly", 3, B2299="Every 3 Months", 4, B2299="Quarterly", 5, B2299="Annually", 6)</f>
        <v>5</v>
      </c>
    </row>
    <row r="2300" spans="1:4" x14ac:dyDescent="0.2">
      <c r="A2300" t="s">
        <v>151</v>
      </c>
      <c r="B2300" t="s">
        <v>96</v>
      </c>
      <c r="C2300" s="73">
        <f t="shared" si="35"/>
        <v>0</v>
      </c>
      <c r="D2300" s="73" cm="1">
        <f t="array" ref="D2300">_xlfn.IFS(B2300= "Bi-weekly", 0,  B2300="Weekly", 1, B2300="Fortnightly", 2, B2300="Monthly", 3, B2300="Every 3 Months", 4, B2300="Quarterly", 5, B2300="Annually", 6)</f>
        <v>4</v>
      </c>
    </row>
    <row r="2301" spans="1:4" x14ac:dyDescent="0.2">
      <c r="A2301" t="s">
        <v>151</v>
      </c>
      <c r="B2301" t="s">
        <v>96</v>
      </c>
      <c r="C2301" s="73">
        <f t="shared" si="35"/>
        <v>0</v>
      </c>
      <c r="D2301" s="73" cm="1">
        <f t="array" ref="D2301">_xlfn.IFS(B2301= "Bi-weekly", 0,  B2301="Weekly", 1, B2301="Fortnightly", 2, B2301="Monthly", 3, B2301="Every 3 Months", 4, B2301="Quarterly", 5, B2301="Annually", 6)</f>
        <v>4</v>
      </c>
    </row>
    <row r="2302" spans="1:4" x14ac:dyDescent="0.2">
      <c r="A2302" t="s">
        <v>151</v>
      </c>
      <c r="B2302" t="s">
        <v>87</v>
      </c>
      <c r="C2302" s="73">
        <f t="shared" si="35"/>
        <v>0</v>
      </c>
      <c r="D2302" s="73" cm="1">
        <f t="array" ref="D2302">_xlfn.IFS(B2302= "Bi-weekly", 0,  B2302="Weekly", 1, B2302="Fortnightly", 2, B2302="Monthly", 3, B2302="Every 3 Months", 4, B2302="Quarterly", 5, B2302="Annually", 6)</f>
        <v>3</v>
      </c>
    </row>
    <row r="2303" spans="1:4" x14ac:dyDescent="0.2">
      <c r="A2303" t="s">
        <v>151</v>
      </c>
      <c r="B2303" t="s">
        <v>48</v>
      </c>
      <c r="C2303" s="73">
        <f t="shared" si="35"/>
        <v>0</v>
      </c>
      <c r="D2303" s="73" cm="1">
        <f t="array" ref="D2303">_xlfn.IFS(B2303= "Bi-weekly", 0,  B2303="Weekly", 1, B2303="Fortnightly", 2, B2303="Monthly", 3, B2303="Every 3 Months", 4, B2303="Quarterly", 5, B2303="Annually", 6)</f>
        <v>6</v>
      </c>
    </row>
    <row r="2304" spans="1:4" x14ac:dyDescent="0.2">
      <c r="A2304" t="s">
        <v>151</v>
      </c>
      <c r="B2304" t="s">
        <v>87</v>
      </c>
      <c r="C2304" s="73">
        <f t="shared" si="35"/>
        <v>0</v>
      </c>
      <c r="D2304" s="73" cm="1">
        <f t="array" ref="D2304">_xlfn.IFS(B2304= "Bi-weekly", 0,  B2304="Weekly", 1, B2304="Fortnightly", 2, B2304="Monthly", 3, B2304="Every 3 Months", 4, B2304="Quarterly", 5, B2304="Annually", 6)</f>
        <v>3</v>
      </c>
    </row>
    <row r="2305" spans="1:4" x14ac:dyDescent="0.2">
      <c r="A2305" t="s">
        <v>151</v>
      </c>
      <c r="B2305" t="s">
        <v>28</v>
      </c>
      <c r="C2305" s="73">
        <f t="shared" si="35"/>
        <v>0</v>
      </c>
      <c r="D2305" s="73" cm="1">
        <f t="array" ref="D2305">_xlfn.IFS(B2305= "Bi-weekly", 0,  B2305="Weekly", 1, B2305="Fortnightly", 2, B2305="Monthly", 3, B2305="Every 3 Months", 4, B2305="Quarterly", 5, B2305="Annually", 6)</f>
        <v>2</v>
      </c>
    </row>
    <row r="2306" spans="1:4" x14ac:dyDescent="0.2">
      <c r="A2306" t="s">
        <v>151</v>
      </c>
      <c r="B2306" t="s">
        <v>28</v>
      </c>
      <c r="C2306" s="73">
        <f t="shared" si="35"/>
        <v>0</v>
      </c>
      <c r="D2306" s="73" cm="1">
        <f t="array" ref="D2306">_xlfn.IFS(B2306= "Bi-weekly", 0,  B2306="Weekly", 1, B2306="Fortnightly", 2, B2306="Monthly", 3, B2306="Every 3 Months", 4, B2306="Quarterly", 5, B2306="Annually", 6)</f>
        <v>2</v>
      </c>
    </row>
    <row r="2307" spans="1:4" x14ac:dyDescent="0.2">
      <c r="A2307" t="s">
        <v>151</v>
      </c>
      <c r="B2307" t="s">
        <v>39</v>
      </c>
      <c r="C2307" s="73">
        <f t="shared" ref="C2307:C2370" si="36">IF(A2307 = "Yes", 1,0)</f>
        <v>0</v>
      </c>
      <c r="D2307" s="73" cm="1">
        <f t="array" ref="D2307">_xlfn.IFS(B2307= "Bi-weekly", 0,  B2307="Weekly", 1, B2307="Fortnightly", 2, B2307="Monthly", 3, B2307="Every 3 Months", 4, B2307="Quarterly", 5, B2307="Annually", 6)</f>
        <v>1</v>
      </c>
    </row>
    <row r="2308" spans="1:4" x14ac:dyDescent="0.2">
      <c r="A2308" t="s">
        <v>151</v>
      </c>
      <c r="B2308" t="s">
        <v>75</v>
      </c>
      <c r="C2308" s="73">
        <f t="shared" si="36"/>
        <v>0</v>
      </c>
      <c r="D2308" s="73" cm="1">
        <f t="array" ref="D2308">_xlfn.IFS(B2308= "Bi-weekly", 0,  B2308="Weekly", 1, B2308="Fortnightly", 2, B2308="Monthly", 3, B2308="Every 3 Months", 4, B2308="Quarterly", 5, B2308="Annually", 6)</f>
        <v>0</v>
      </c>
    </row>
    <row r="2309" spans="1:4" x14ac:dyDescent="0.2">
      <c r="A2309" t="s">
        <v>151</v>
      </c>
      <c r="B2309" t="s">
        <v>48</v>
      </c>
      <c r="C2309" s="73">
        <f t="shared" si="36"/>
        <v>0</v>
      </c>
      <c r="D2309" s="73" cm="1">
        <f t="array" ref="D2309">_xlfn.IFS(B2309= "Bi-weekly", 0,  B2309="Weekly", 1, B2309="Fortnightly", 2, B2309="Monthly", 3, B2309="Every 3 Months", 4, B2309="Quarterly", 5, B2309="Annually", 6)</f>
        <v>6</v>
      </c>
    </row>
    <row r="2310" spans="1:4" x14ac:dyDescent="0.2">
      <c r="A2310" t="s">
        <v>151</v>
      </c>
      <c r="B2310" t="s">
        <v>57</v>
      </c>
      <c r="C2310" s="73">
        <f t="shared" si="36"/>
        <v>0</v>
      </c>
      <c r="D2310" s="73" cm="1">
        <f t="array" ref="D2310">_xlfn.IFS(B2310= "Bi-weekly", 0,  B2310="Weekly", 1, B2310="Fortnightly", 2, B2310="Monthly", 3, B2310="Every 3 Months", 4, B2310="Quarterly", 5, B2310="Annually", 6)</f>
        <v>5</v>
      </c>
    </row>
    <row r="2311" spans="1:4" x14ac:dyDescent="0.2">
      <c r="A2311" t="s">
        <v>151</v>
      </c>
      <c r="B2311" t="s">
        <v>57</v>
      </c>
      <c r="C2311" s="73">
        <f t="shared" si="36"/>
        <v>0</v>
      </c>
      <c r="D2311" s="73" cm="1">
        <f t="array" ref="D2311">_xlfn.IFS(B2311= "Bi-weekly", 0,  B2311="Weekly", 1, B2311="Fortnightly", 2, B2311="Monthly", 3, B2311="Every 3 Months", 4, B2311="Quarterly", 5, B2311="Annually", 6)</f>
        <v>5</v>
      </c>
    </row>
    <row r="2312" spans="1:4" x14ac:dyDescent="0.2">
      <c r="A2312" t="s">
        <v>151</v>
      </c>
      <c r="B2312" t="s">
        <v>87</v>
      </c>
      <c r="C2312" s="73">
        <f t="shared" si="36"/>
        <v>0</v>
      </c>
      <c r="D2312" s="73" cm="1">
        <f t="array" ref="D2312">_xlfn.IFS(B2312= "Bi-weekly", 0,  B2312="Weekly", 1, B2312="Fortnightly", 2, B2312="Monthly", 3, B2312="Every 3 Months", 4, B2312="Quarterly", 5, B2312="Annually", 6)</f>
        <v>3</v>
      </c>
    </row>
    <row r="2313" spans="1:4" x14ac:dyDescent="0.2">
      <c r="A2313" t="s">
        <v>151</v>
      </c>
      <c r="B2313" t="s">
        <v>96</v>
      </c>
      <c r="C2313" s="73">
        <f t="shared" si="36"/>
        <v>0</v>
      </c>
      <c r="D2313" s="73" cm="1">
        <f t="array" ref="D2313">_xlfn.IFS(B2313= "Bi-weekly", 0,  B2313="Weekly", 1, B2313="Fortnightly", 2, B2313="Monthly", 3, B2313="Every 3 Months", 4, B2313="Quarterly", 5, B2313="Annually", 6)</f>
        <v>4</v>
      </c>
    </row>
    <row r="2314" spans="1:4" x14ac:dyDescent="0.2">
      <c r="A2314" t="s">
        <v>151</v>
      </c>
      <c r="B2314" t="s">
        <v>96</v>
      </c>
      <c r="C2314" s="73">
        <f t="shared" si="36"/>
        <v>0</v>
      </c>
      <c r="D2314" s="73" cm="1">
        <f t="array" ref="D2314">_xlfn.IFS(B2314= "Bi-weekly", 0,  B2314="Weekly", 1, B2314="Fortnightly", 2, B2314="Monthly", 3, B2314="Every 3 Months", 4, B2314="Quarterly", 5, B2314="Annually", 6)</f>
        <v>4</v>
      </c>
    </row>
    <row r="2315" spans="1:4" x14ac:dyDescent="0.2">
      <c r="A2315" t="s">
        <v>151</v>
      </c>
      <c r="B2315" t="s">
        <v>28</v>
      </c>
      <c r="C2315" s="73">
        <f t="shared" si="36"/>
        <v>0</v>
      </c>
      <c r="D2315" s="73" cm="1">
        <f t="array" ref="D2315">_xlfn.IFS(B2315= "Bi-weekly", 0,  B2315="Weekly", 1, B2315="Fortnightly", 2, B2315="Monthly", 3, B2315="Every 3 Months", 4, B2315="Quarterly", 5, B2315="Annually", 6)</f>
        <v>2</v>
      </c>
    </row>
    <row r="2316" spans="1:4" x14ac:dyDescent="0.2">
      <c r="A2316" t="s">
        <v>151</v>
      </c>
      <c r="B2316" t="s">
        <v>96</v>
      </c>
      <c r="C2316" s="73">
        <f t="shared" si="36"/>
        <v>0</v>
      </c>
      <c r="D2316" s="73" cm="1">
        <f t="array" ref="D2316">_xlfn.IFS(B2316= "Bi-weekly", 0,  B2316="Weekly", 1, B2316="Fortnightly", 2, B2316="Monthly", 3, B2316="Every 3 Months", 4, B2316="Quarterly", 5, B2316="Annually", 6)</f>
        <v>4</v>
      </c>
    </row>
    <row r="2317" spans="1:4" x14ac:dyDescent="0.2">
      <c r="A2317" t="s">
        <v>151</v>
      </c>
      <c r="B2317" t="s">
        <v>57</v>
      </c>
      <c r="C2317" s="73">
        <f t="shared" si="36"/>
        <v>0</v>
      </c>
      <c r="D2317" s="73" cm="1">
        <f t="array" ref="D2317">_xlfn.IFS(B2317= "Bi-weekly", 0,  B2317="Weekly", 1, B2317="Fortnightly", 2, B2317="Monthly", 3, B2317="Every 3 Months", 4, B2317="Quarterly", 5, B2317="Annually", 6)</f>
        <v>5</v>
      </c>
    </row>
    <row r="2318" spans="1:4" x14ac:dyDescent="0.2">
      <c r="A2318" t="s">
        <v>151</v>
      </c>
      <c r="B2318" t="s">
        <v>48</v>
      </c>
      <c r="C2318" s="73">
        <f t="shared" si="36"/>
        <v>0</v>
      </c>
      <c r="D2318" s="73" cm="1">
        <f t="array" ref="D2318">_xlfn.IFS(B2318= "Bi-weekly", 0,  B2318="Weekly", 1, B2318="Fortnightly", 2, B2318="Monthly", 3, B2318="Every 3 Months", 4, B2318="Quarterly", 5, B2318="Annually", 6)</f>
        <v>6</v>
      </c>
    </row>
    <row r="2319" spans="1:4" x14ac:dyDescent="0.2">
      <c r="A2319" t="s">
        <v>151</v>
      </c>
      <c r="B2319" t="s">
        <v>87</v>
      </c>
      <c r="C2319" s="73">
        <f t="shared" si="36"/>
        <v>0</v>
      </c>
      <c r="D2319" s="73" cm="1">
        <f t="array" ref="D2319">_xlfn.IFS(B2319= "Bi-weekly", 0,  B2319="Weekly", 1, B2319="Fortnightly", 2, B2319="Monthly", 3, B2319="Every 3 Months", 4, B2319="Quarterly", 5, B2319="Annually", 6)</f>
        <v>3</v>
      </c>
    </row>
    <row r="2320" spans="1:4" x14ac:dyDescent="0.2">
      <c r="A2320" t="s">
        <v>151</v>
      </c>
      <c r="B2320" t="s">
        <v>48</v>
      </c>
      <c r="C2320" s="73">
        <f t="shared" si="36"/>
        <v>0</v>
      </c>
      <c r="D2320" s="73" cm="1">
        <f t="array" ref="D2320">_xlfn.IFS(B2320= "Bi-weekly", 0,  B2320="Weekly", 1, B2320="Fortnightly", 2, B2320="Monthly", 3, B2320="Every 3 Months", 4, B2320="Quarterly", 5, B2320="Annually", 6)</f>
        <v>6</v>
      </c>
    </row>
    <row r="2321" spans="1:4" x14ac:dyDescent="0.2">
      <c r="A2321" t="s">
        <v>151</v>
      </c>
      <c r="B2321" t="s">
        <v>87</v>
      </c>
      <c r="C2321" s="73">
        <f t="shared" si="36"/>
        <v>0</v>
      </c>
      <c r="D2321" s="73" cm="1">
        <f t="array" ref="D2321">_xlfn.IFS(B2321= "Bi-weekly", 0,  B2321="Weekly", 1, B2321="Fortnightly", 2, B2321="Monthly", 3, B2321="Every 3 Months", 4, B2321="Quarterly", 5, B2321="Annually", 6)</f>
        <v>3</v>
      </c>
    </row>
    <row r="2322" spans="1:4" x14ac:dyDescent="0.2">
      <c r="A2322" t="s">
        <v>151</v>
      </c>
      <c r="B2322" t="s">
        <v>96</v>
      </c>
      <c r="C2322" s="73">
        <f t="shared" si="36"/>
        <v>0</v>
      </c>
      <c r="D2322" s="73" cm="1">
        <f t="array" ref="D2322">_xlfn.IFS(B2322= "Bi-weekly", 0,  B2322="Weekly", 1, B2322="Fortnightly", 2, B2322="Monthly", 3, B2322="Every 3 Months", 4, B2322="Quarterly", 5, B2322="Annually", 6)</f>
        <v>4</v>
      </c>
    </row>
    <row r="2323" spans="1:4" x14ac:dyDescent="0.2">
      <c r="A2323" t="s">
        <v>151</v>
      </c>
      <c r="B2323" t="s">
        <v>28</v>
      </c>
      <c r="C2323" s="73">
        <f t="shared" si="36"/>
        <v>0</v>
      </c>
      <c r="D2323" s="73" cm="1">
        <f t="array" ref="D2323">_xlfn.IFS(B2323= "Bi-weekly", 0,  B2323="Weekly", 1, B2323="Fortnightly", 2, B2323="Monthly", 3, B2323="Every 3 Months", 4, B2323="Quarterly", 5, B2323="Annually", 6)</f>
        <v>2</v>
      </c>
    </row>
    <row r="2324" spans="1:4" x14ac:dyDescent="0.2">
      <c r="A2324" t="s">
        <v>151</v>
      </c>
      <c r="B2324" t="s">
        <v>28</v>
      </c>
      <c r="C2324" s="73">
        <f t="shared" si="36"/>
        <v>0</v>
      </c>
      <c r="D2324" s="73" cm="1">
        <f t="array" ref="D2324">_xlfn.IFS(B2324= "Bi-weekly", 0,  B2324="Weekly", 1, B2324="Fortnightly", 2, B2324="Monthly", 3, B2324="Every 3 Months", 4, B2324="Quarterly", 5, B2324="Annually", 6)</f>
        <v>2</v>
      </c>
    </row>
    <row r="2325" spans="1:4" x14ac:dyDescent="0.2">
      <c r="A2325" t="s">
        <v>151</v>
      </c>
      <c r="B2325" t="s">
        <v>87</v>
      </c>
      <c r="C2325" s="73">
        <f t="shared" si="36"/>
        <v>0</v>
      </c>
      <c r="D2325" s="73" cm="1">
        <f t="array" ref="D2325">_xlfn.IFS(B2325= "Bi-weekly", 0,  B2325="Weekly", 1, B2325="Fortnightly", 2, B2325="Monthly", 3, B2325="Every 3 Months", 4, B2325="Quarterly", 5, B2325="Annually", 6)</f>
        <v>3</v>
      </c>
    </row>
    <row r="2326" spans="1:4" x14ac:dyDescent="0.2">
      <c r="A2326" t="s">
        <v>151</v>
      </c>
      <c r="B2326" t="s">
        <v>48</v>
      </c>
      <c r="C2326" s="73">
        <f t="shared" si="36"/>
        <v>0</v>
      </c>
      <c r="D2326" s="73" cm="1">
        <f t="array" ref="D2326">_xlfn.IFS(B2326= "Bi-weekly", 0,  B2326="Weekly", 1, B2326="Fortnightly", 2, B2326="Monthly", 3, B2326="Every 3 Months", 4, B2326="Quarterly", 5, B2326="Annually", 6)</f>
        <v>6</v>
      </c>
    </row>
    <row r="2327" spans="1:4" x14ac:dyDescent="0.2">
      <c r="A2327" t="s">
        <v>151</v>
      </c>
      <c r="B2327" t="s">
        <v>39</v>
      </c>
      <c r="C2327" s="73">
        <f t="shared" si="36"/>
        <v>0</v>
      </c>
      <c r="D2327" s="73" cm="1">
        <f t="array" ref="D2327">_xlfn.IFS(B2327= "Bi-weekly", 0,  B2327="Weekly", 1, B2327="Fortnightly", 2, B2327="Monthly", 3, B2327="Every 3 Months", 4, B2327="Quarterly", 5, B2327="Annually", 6)</f>
        <v>1</v>
      </c>
    </row>
    <row r="2328" spans="1:4" x14ac:dyDescent="0.2">
      <c r="A2328" t="s">
        <v>151</v>
      </c>
      <c r="B2328" t="s">
        <v>48</v>
      </c>
      <c r="C2328" s="73">
        <f t="shared" si="36"/>
        <v>0</v>
      </c>
      <c r="D2328" s="73" cm="1">
        <f t="array" ref="D2328">_xlfn.IFS(B2328= "Bi-weekly", 0,  B2328="Weekly", 1, B2328="Fortnightly", 2, B2328="Monthly", 3, B2328="Every 3 Months", 4, B2328="Quarterly", 5, B2328="Annually", 6)</f>
        <v>6</v>
      </c>
    </row>
    <row r="2329" spans="1:4" x14ac:dyDescent="0.2">
      <c r="A2329" t="s">
        <v>151</v>
      </c>
      <c r="B2329" t="s">
        <v>75</v>
      </c>
      <c r="C2329" s="73">
        <f t="shared" si="36"/>
        <v>0</v>
      </c>
      <c r="D2329" s="73" cm="1">
        <f t="array" ref="D2329">_xlfn.IFS(B2329= "Bi-weekly", 0,  B2329="Weekly", 1, B2329="Fortnightly", 2, B2329="Monthly", 3, B2329="Every 3 Months", 4, B2329="Quarterly", 5, B2329="Annually", 6)</f>
        <v>0</v>
      </c>
    </row>
    <row r="2330" spans="1:4" x14ac:dyDescent="0.2">
      <c r="A2330" t="s">
        <v>151</v>
      </c>
      <c r="B2330" t="s">
        <v>75</v>
      </c>
      <c r="C2330" s="73">
        <f t="shared" si="36"/>
        <v>0</v>
      </c>
      <c r="D2330" s="73" cm="1">
        <f t="array" ref="D2330">_xlfn.IFS(B2330= "Bi-weekly", 0,  B2330="Weekly", 1, B2330="Fortnightly", 2, B2330="Monthly", 3, B2330="Every 3 Months", 4, B2330="Quarterly", 5, B2330="Annually", 6)</f>
        <v>0</v>
      </c>
    </row>
    <row r="2331" spans="1:4" x14ac:dyDescent="0.2">
      <c r="A2331" t="s">
        <v>151</v>
      </c>
      <c r="B2331" t="s">
        <v>48</v>
      </c>
      <c r="C2331" s="73">
        <f t="shared" si="36"/>
        <v>0</v>
      </c>
      <c r="D2331" s="73" cm="1">
        <f t="array" ref="D2331">_xlfn.IFS(B2331= "Bi-weekly", 0,  B2331="Weekly", 1, B2331="Fortnightly", 2, B2331="Monthly", 3, B2331="Every 3 Months", 4, B2331="Quarterly", 5, B2331="Annually", 6)</f>
        <v>6</v>
      </c>
    </row>
    <row r="2332" spans="1:4" x14ac:dyDescent="0.2">
      <c r="A2332" t="s">
        <v>151</v>
      </c>
      <c r="B2332" t="s">
        <v>96</v>
      </c>
      <c r="C2332" s="73">
        <f t="shared" si="36"/>
        <v>0</v>
      </c>
      <c r="D2332" s="73" cm="1">
        <f t="array" ref="D2332">_xlfn.IFS(B2332= "Bi-weekly", 0,  B2332="Weekly", 1, B2332="Fortnightly", 2, B2332="Monthly", 3, B2332="Every 3 Months", 4, B2332="Quarterly", 5, B2332="Annually", 6)</f>
        <v>4</v>
      </c>
    </row>
    <row r="2333" spans="1:4" x14ac:dyDescent="0.2">
      <c r="A2333" t="s">
        <v>151</v>
      </c>
      <c r="B2333" t="s">
        <v>75</v>
      </c>
      <c r="C2333" s="73">
        <f t="shared" si="36"/>
        <v>0</v>
      </c>
      <c r="D2333" s="73" cm="1">
        <f t="array" ref="D2333">_xlfn.IFS(B2333= "Bi-weekly", 0,  B2333="Weekly", 1, B2333="Fortnightly", 2, B2333="Monthly", 3, B2333="Every 3 Months", 4, B2333="Quarterly", 5, B2333="Annually", 6)</f>
        <v>0</v>
      </c>
    </row>
    <row r="2334" spans="1:4" x14ac:dyDescent="0.2">
      <c r="A2334" t="s">
        <v>151</v>
      </c>
      <c r="B2334" t="s">
        <v>87</v>
      </c>
      <c r="C2334" s="73">
        <f t="shared" si="36"/>
        <v>0</v>
      </c>
      <c r="D2334" s="73" cm="1">
        <f t="array" ref="D2334">_xlfn.IFS(B2334= "Bi-weekly", 0,  B2334="Weekly", 1, B2334="Fortnightly", 2, B2334="Monthly", 3, B2334="Every 3 Months", 4, B2334="Quarterly", 5, B2334="Annually", 6)</f>
        <v>3</v>
      </c>
    </row>
    <row r="2335" spans="1:4" x14ac:dyDescent="0.2">
      <c r="A2335" t="s">
        <v>151</v>
      </c>
      <c r="B2335" t="s">
        <v>96</v>
      </c>
      <c r="C2335" s="73">
        <f t="shared" si="36"/>
        <v>0</v>
      </c>
      <c r="D2335" s="73" cm="1">
        <f t="array" ref="D2335">_xlfn.IFS(B2335= "Bi-weekly", 0,  B2335="Weekly", 1, B2335="Fortnightly", 2, B2335="Monthly", 3, B2335="Every 3 Months", 4, B2335="Quarterly", 5, B2335="Annually", 6)</f>
        <v>4</v>
      </c>
    </row>
    <row r="2336" spans="1:4" x14ac:dyDescent="0.2">
      <c r="A2336" t="s">
        <v>151</v>
      </c>
      <c r="B2336" t="s">
        <v>87</v>
      </c>
      <c r="C2336" s="73">
        <f t="shared" si="36"/>
        <v>0</v>
      </c>
      <c r="D2336" s="73" cm="1">
        <f t="array" ref="D2336">_xlfn.IFS(B2336= "Bi-weekly", 0,  B2336="Weekly", 1, B2336="Fortnightly", 2, B2336="Monthly", 3, B2336="Every 3 Months", 4, B2336="Quarterly", 5, B2336="Annually", 6)</f>
        <v>3</v>
      </c>
    </row>
    <row r="2337" spans="1:4" x14ac:dyDescent="0.2">
      <c r="A2337" t="s">
        <v>151</v>
      </c>
      <c r="B2337" t="s">
        <v>28</v>
      </c>
      <c r="C2337" s="73">
        <f t="shared" si="36"/>
        <v>0</v>
      </c>
      <c r="D2337" s="73" cm="1">
        <f t="array" ref="D2337">_xlfn.IFS(B2337= "Bi-weekly", 0,  B2337="Weekly", 1, B2337="Fortnightly", 2, B2337="Monthly", 3, B2337="Every 3 Months", 4, B2337="Quarterly", 5, B2337="Annually", 6)</f>
        <v>2</v>
      </c>
    </row>
    <row r="2338" spans="1:4" x14ac:dyDescent="0.2">
      <c r="A2338" t="s">
        <v>151</v>
      </c>
      <c r="B2338" t="s">
        <v>39</v>
      </c>
      <c r="C2338" s="73">
        <f t="shared" si="36"/>
        <v>0</v>
      </c>
      <c r="D2338" s="73" cm="1">
        <f t="array" ref="D2338">_xlfn.IFS(B2338= "Bi-weekly", 0,  B2338="Weekly", 1, B2338="Fortnightly", 2, B2338="Monthly", 3, B2338="Every 3 Months", 4, B2338="Quarterly", 5, B2338="Annually", 6)</f>
        <v>1</v>
      </c>
    </row>
    <row r="2339" spans="1:4" x14ac:dyDescent="0.2">
      <c r="A2339" t="s">
        <v>151</v>
      </c>
      <c r="B2339" t="s">
        <v>48</v>
      </c>
      <c r="C2339" s="73">
        <f t="shared" si="36"/>
        <v>0</v>
      </c>
      <c r="D2339" s="73" cm="1">
        <f t="array" ref="D2339">_xlfn.IFS(B2339= "Bi-weekly", 0,  B2339="Weekly", 1, B2339="Fortnightly", 2, B2339="Monthly", 3, B2339="Every 3 Months", 4, B2339="Quarterly", 5, B2339="Annually", 6)</f>
        <v>6</v>
      </c>
    </row>
    <row r="2340" spans="1:4" x14ac:dyDescent="0.2">
      <c r="A2340" t="s">
        <v>151</v>
      </c>
      <c r="B2340" t="s">
        <v>57</v>
      </c>
      <c r="C2340" s="73">
        <f t="shared" si="36"/>
        <v>0</v>
      </c>
      <c r="D2340" s="73" cm="1">
        <f t="array" ref="D2340">_xlfn.IFS(B2340= "Bi-weekly", 0,  B2340="Weekly", 1, B2340="Fortnightly", 2, B2340="Monthly", 3, B2340="Every 3 Months", 4, B2340="Quarterly", 5, B2340="Annually", 6)</f>
        <v>5</v>
      </c>
    </row>
    <row r="2341" spans="1:4" x14ac:dyDescent="0.2">
      <c r="A2341" t="s">
        <v>151</v>
      </c>
      <c r="B2341" t="s">
        <v>57</v>
      </c>
      <c r="C2341" s="73">
        <f t="shared" si="36"/>
        <v>0</v>
      </c>
      <c r="D2341" s="73" cm="1">
        <f t="array" ref="D2341">_xlfn.IFS(B2341= "Bi-weekly", 0,  B2341="Weekly", 1, B2341="Fortnightly", 2, B2341="Monthly", 3, B2341="Every 3 Months", 4, B2341="Quarterly", 5, B2341="Annually", 6)</f>
        <v>5</v>
      </c>
    </row>
    <row r="2342" spans="1:4" x14ac:dyDescent="0.2">
      <c r="A2342" t="s">
        <v>151</v>
      </c>
      <c r="B2342" t="s">
        <v>28</v>
      </c>
      <c r="C2342" s="73">
        <f t="shared" si="36"/>
        <v>0</v>
      </c>
      <c r="D2342" s="73" cm="1">
        <f t="array" ref="D2342">_xlfn.IFS(B2342= "Bi-weekly", 0,  B2342="Weekly", 1, B2342="Fortnightly", 2, B2342="Monthly", 3, B2342="Every 3 Months", 4, B2342="Quarterly", 5, B2342="Annually", 6)</f>
        <v>2</v>
      </c>
    </row>
    <row r="2343" spans="1:4" x14ac:dyDescent="0.2">
      <c r="A2343" t="s">
        <v>151</v>
      </c>
      <c r="B2343" t="s">
        <v>96</v>
      </c>
      <c r="C2343" s="73">
        <f t="shared" si="36"/>
        <v>0</v>
      </c>
      <c r="D2343" s="73" cm="1">
        <f t="array" ref="D2343">_xlfn.IFS(B2343= "Bi-weekly", 0,  B2343="Weekly", 1, B2343="Fortnightly", 2, B2343="Monthly", 3, B2343="Every 3 Months", 4, B2343="Quarterly", 5, B2343="Annually", 6)</f>
        <v>4</v>
      </c>
    </row>
    <row r="2344" spans="1:4" x14ac:dyDescent="0.2">
      <c r="A2344" t="s">
        <v>151</v>
      </c>
      <c r="B2344" t="s">
        <v>28</v>
      </c>
      <c r="C2344" s="73">
        <f t="shared" si="36"/>
        <v>0</v>
      </c>
      <c r="D2344" s="73" cm="1">
        <f t="array" ref="D2344">_xlfn.IFS(B2344= "Bi-weekly", 0,  B2344="Weekly", 1, B2344="Fortnightly", 2, B2344="Monthly", 3, B2344="Every 3 Months", 4, B2344="Quarterly", 5, B2344="Annually", 6)</f>
        <v>2</v>
      </c>
    </row>
    <row r="2345" spans="1:4" x14ac:dyDescent="0.2">
      <c r="A2345" t="s">
        <v>151</v>
      </c>
      <c r="B2345" t="s">
        <v>87</v>
      </c>
      <c r="C2345" s="73">
        <f t="shared" si="36"/>
        <v>0</v>
      </c>
      <c r="D2345" s="73" cm="1">
        <f t="array" ref="D2345">_xlfn.IFS(B2345= "Bi-weekly", 0,  B2345="Weekly", 1, B2345="Fortnightly", 2, B2345="Monthly", 3, B2345="Every 3 Months", 4, B2345="Quarterly", 5, B2345="Annually", 6)</f>
        <v>3</v>
      </c>
    </row>
    <row r="2346" spans="1:4" x14ac:dyDescent="0.2">
      <c r="A2346" t="s">
        <v>151</v>
      </c>
      <c r="B2346" t="s">
        <v>75</v>
      </c>
      <c r="C2346" s="73">
        <f t="shared" si="36"/>
        <v>0</v>
      </c>
      <c r="D2346" s="73" cm="1">
        <f t="array" ref="D2346">_xlfn.IFS(B2346= "Bi-weekly", 0,  B2346="Weekly", 1, B2346="Fortnightly", 2, B2346="Monthly", 3, B2346="Every 3 Months", 4, B2346="Quarterly", 5, B2346="Annually", 6)</f>
        <v>0</v>
      </c>
    </row>
    <row r="2347" spans="1:4" x14ac:dyDescent="0.2">
      <c r="A2347" t="s">
        <v>151</v>
      </c>
      <c r="B2347" t="s">
        <v>96</v>
      </c>
      <c r="C2347" s="73">
        <f t="shared" si="36"/>
        <v>0</v>
      </c>
      <c r="D2347" s="73" cm="1">
        <f t="array" ref="D2347">_xlfn.IFS(B2347= "Bi-weekly", 0,  B2347="Weekly", 1, B2347="Fortnightly", 2, B2347="Monthly", 3, B2347="Every 3 Months", 4, B2347="Quarterly", 5, B2347="Annually", 6)</f>
        <v>4</v>
      </c>
    </row>
    <row r="2348" spans="1:4" x14ac:dyDescent="0.2">
      <c r="A2348" t="s">
        <v>151</v>
      </c>
      <c r="B2348" t="s">
        <v>28</v>
      </c>
      <c r="C2348" s="73">
        <f t="shared" si="36"/>
        <v>0</v>
      </c>
      <c r="D2348" s="73" cm="1">
        <f t="array" ref="D2348">_xlfn.IFS(B2348= "Bi-weekly", 0,  B2348="Weekly", 1, B2348="Fortnightly", 2, B2348="Monthly", 3, B2348="Every 3 Months", 4, B2348="Quarterly", 5, B2348="Annually", 6)</f>
        <v>2</v>
      </c>
    </row>
    <row r="2349" spans="1:4" x14ac:dyDescent="0.2">
      <c r="A2349" t="s">
        <v>151</v>
      </c>
      <c r="B2349" t="s">
        <v>96</v>
      </c>
      <c r="C2349" s="73">
        <f t="shared" si="36"/>
        <v>0</v>
      </c>
      <c r="D2349" s="73" cm="1">
        <f t="array" ref="D2349">_xlfn.IFS(B2349= "Bi-weekly", 0,  B2349="Weekly", 1, B2349="Fortnightly", 2, B2349="Monthly", 3, B2349="Every 3 Months", 4, B2349="Quarterly", 5, B2349="Annually", 6)</f>
        <v>4</v>
      </c>
    </row>
    <row r="2350" spans="1:4" x14ac:dyDescent="0.2">
      <c r="A2350" t="s">
        <v>151</v>
      </c>
      <c r="B2350" t="s">
        <v>96</v>
      </c>
      <c r="C2350" s="73">
        <f t="shared" si="36"/>
        <v>0</v>
      </c>
      <c r="D2350" s="73" cm="1">
        <f t="array" ref="D2350">_xlfn.IFS(B2350= "Bi-weekly", 0,  B2350="Weekly", 1, B2350="Fortnightly", 2, B2350="Monthly", 3, B2350="Every 3 Months", 4, B2350="Quarterly", 5, B2350="Annually", 6)</f>
        <v>4</v>
      </c>
    </row>
    <row r="2351" spans="1:4" x14ac:dyDescent="0.2">
      <c r="A2351" t="s">
        <v>151</v>
      </c>
      <c r="B2351" t="s">
        <v>96</v>
      </c>
      <c r="C2351" s="73">
        <f t="shared" si="36"/>
        <v>0</v>
      </c>
      <c r="D2351" s="73" cm="1">
        <f t="array" ref="D2351">_xlfn.IFS(B2351= "Bi-weekly", 0,  B2351="Weekly", 1, B2351="Fortnightly", 2, B2351="Monthly", 3, B2351="Every 3 Months", 4, B2351="Quarterly", 5, B2351="Annually", 6)</f>
        <v>4</v>
      </c>
    </row>
    <row r="2352" spans="1:4" x14ac:dyDescent="0.2">
      <c r="A2352" t="s">
        <v>151</v>
      </c>
      <c r="B2352" t="s">
        <v>48</v>
      </c>
      <c r="C2352" s="73">
        <f t="shared" si="36"/>
        <v>0</v>
      </c>
      <c r="D2352" s="73" cm="1">
        <f t="array" ref="D2352">_xlfn.IFS(B2352= "Bi-weekly", 0,  B2352="Weekly", 1, B2352="Fortnightly", 2, B2352="Monthly", 3, B2352="Every 3 Months", 4, B2352="Quarterly", 5, B2352="Annually", 6)</f>
        <v>6</v>
      </c>
    </row>
    <row r="2353" spans="1:4" x14ac:dyDescent="0.2">
      <c r="A2353" t="s">
        <v>151</v>
      </c>
      <c r="B2353" t="s">
        <v>75</v>
      </c>
      <c r="C2353" s="73">
        <f t="shared" si="36"/>
        <v>0</v>
      </c>
      <c r="D2353" s="73" cm="1">
        <f t="array" ref="D2353">_xlfn.IFS(B2353= "Bi-weekly", 0,  B2353="Weekly", 1, B2353="Fortnightly", 2, B2353="Monthly", 3, B2353="Every 3 Months", 4, B2353="Quarterly", 5, B2353="Annually", 6)</f>
        <v>0</v>
      </c>
    </row>
    <row r="2354" spans="1:4" x14ac:dyDescent="0.2">
      <c r="A2354" t="s">
        <v>151</v>
      </c>
      <c r="B2354" t="s">
        <v>57</v>
      </c>
      <c r="C2354" s="73">
        <f t="shared" si="36"/>
        <v>0</v>
      </c>
      <c r="D2354" s="73" cm="1">
        <f t="array" ref="D2354">_xlfn.IFS(B2354= "Bi-weekly", 0,  B2354="Weekly", 1, B2354="Fortnightly", 2, B2354="Monthly", 3, B2354="Every 3 Months", 4, B2354="Quarterly", 5, B2354="Annually", 6)</f>
        <v>5</v>
      </c>
    </row>
    <row r="2355" spans="1:4" x14ac:dyDescent="0.2">
      <c r="A2355" t="s">
        <v>151</v>
      </c>
      <c r="B2355" t="s">
        <v>96</v>
      </c>
      <c r="C2355" s="73">
        <f t="shared" si="36"/>
        <v>0</v>
      </c>
      <c r="D2355" s="73" cm="1">
        <f t="array" ref="D2355">_xlfn.IFS(B2355= "Bi-weekly", 0,  B2355="Weekly", 1, B2355="Fortnightly", 2, B2355="Monthly", 3, B2355="Every 3 Months", 4, B2355="Quarterly", 5, B2355="Annually", 6)</f>
        <v>4</v>
      </c>
    </row>
    <row r="2356" spans="1:4" x14ac:dyDescent="0.2">
      <c r="A2356" t="s">
        <v>151</v>
      </c>
      <c r="B2356" t="s">
        <v>87</v>
      </c>
      <c r="C2356" s="73">
        <f t="shared" si="36"/>
        <v>0</v>
      </c>
      <c r="D2356" s="73" cm="1">
        <f t="array" ref="D2356">_xlfn.IFS(B2356= "Bi-weekly", 0,  B2356="Weekly", 1, B2356="Fortnightly", 2, B2356="Monthly", 3, B2356="Every 3 Months", 4, B2356="Quarterly", 5, B2356="Annually", 6)</f>
        <v>3</v>
      </c>
    </row>
    <row r="2357" spans="1:4" x14ac:dyDescent="0.2">
      <c r="A2357" t="s">
        <v>151</v>
      </c>
      <c r="B2357" t="s">
        <v>87</v>
      </c>
      <c r="C2357" s="73">
        <f t="shared" si="36"/>
        <v>0</v>
      </c>
      <c r="D2357" s="73" cm="1">
        <f t="array" ref="D2357">_xlfn.IFS(B2357= "Bi-weekly", 0,  B2357="Weekly", 1, B2357="Fortnightly", 2, B2357="Monthly", 3, B2357="Every 3 Months", 4, B2357="Quarterly", 5, B2357="Annually", 6)</f>
        <v>3</v>
      </c>
    </row>
    <row r="2358" spans="1:4" x14ac:dyDescent="0.2">
      <c r="A2358" t="s">
        <v>151</v>
      </c>
      <c r="B2358" t="s">
        <v>57</v>
      </c>
      <c r="C2358" s="73">
        <f t="shared" si="36"/>
        <v>0</v>
      </c>
      <c r="D2358" s="73" cm="1">
        <f t="array" ref="D2358">_xlfn.IFS(B2358= "Bi-weekly", 0,  B2358="Weekly", 1, B2358="Fortnightly", 2, B2358="Monthly", 3, B2358="Every 3 Months", 4, B2358="Quarterly", 5, B2358="Annually", 6)</f>
        <v>5</v>
      </c>
    </row>
    <row r="2359" spans="1:4" x14ac:dyDescent="0.2">
      <c r="A2359" t="s">
        <v>151</v>
      </c>
      <c r="B2359" t="s">
        <v>75</v>
      </c>
      <c r="C2359" s="73">
        <f t="shared" si="36"/>
        <v>0</v>
      </c>
      <c r="D2359" s="73" cm="1">
        <f t="array" ref="D2359">_xlfn.IFS(B2359= "Bi-weekly", 0,  B2359="Weekly", 1, B2359="Fortnightly", 2, B2359="Monthly", 3, B2359="Every 3 Months", 4, B2359="Quarterly", 5, B2359="Annually", 6)</f>
        <v>0</v>
      </c>
    </row>
    <row r="2360" spans="1:4" x14ac:dyDescent="0.2">
      <c r="A2360" t="s">
        <v>151</v>
      </c>
      <c r="B2360" t="s">
        <v>57</v>
      </c>
      <c r="C2360" s="73">
        <f t="shared" si="36"/>
        <v>0</v>
      </c>
      <c r="D2360" s="73" cm="1">
        <f t="array" ref="D2360">_xlfn.IFS(B2360= "Bi-weekly", 0,  B2360="Weekly", 1, B2360="Fortnightly", 2, B2360="Monthly", 3, B2360="Every 3 Months", 4, B2360="Quarterly", 5, B2360="Annually", 6)</f>
        <v>5</v>
      </c>
    </row>
    <row r="2361" spans="1:4" x14ac:dyDescent="0.2">
      <c r="A2361" t="s">
        <v>151</v>
      </c>
      <c r="B2361" t="s">
        <v>96</v>
      </c>
      <c r="C2361" s="73">
        <f t="shared" si="36"/>
        <v>0</v>
      </c>
      <c r="D2361" s="73" cm="1">
        <f t="array" ref="D2361">_xlfn.IFS(B2361= "Bi-weekly", 0,  B2361="Weekly", 1, B2361="Fortnightly", 2, B2361="Monthly", 3, B2361="Every 3 Months", 4, B2361="Quarterly", 5, B2361="Annually", 6)</f>
        <v>4</v>
      </c>
    </row>
    <row r="2362" spans="1:4" x14ac:dyDescent="0.2">
      <c r="A2362" t="s">
        <v>151</v>
      </c>
      <c r="B2362" t="s">
        <v>96</v>
      </c>
      <c r="C2362" s="73">
        <f t="shared" si="36"/>
        <v>0</v>
      </c>
      <c r="D2362" s="73" cm="1">
        <f t="array" ref="D2362">_xlfn.IFS(B2362= "Bi-weekly", 0,  B2362="Weekly", 1, B2362="Fortnightly", 2, B2362="Monthly", 3, B2362="Every 3 Months", 4, B2362="Quarterly", 5, B2362="Annually", 6)</f>
        <v>4</v>
      </c>
    </row>
    <row r="2363" spans="1:4" x14ac:dyDescent="0.2">
      <c r="A2363" t="s">
        <v>151</v>
      </c>
      <c r="B2363" t="s">
        <v>96</v>
      </c>
      <c r="C2363" s="73">
        <f t="shared" si="36"/>
        <v>0</v>
      </c>
      <c r="D2363" s="73" cm="1">
        <f t="array" ref="D2363">_xlfn.IFS(B2363= "Bi-weekly", 0,  B2363="Weekly", 1, B2363="Fortnightly", 2, B2363="Monthly", 3, B2363="Every 3 Months", 4, B2363="Quarterly", 5, B2363="Annually", 6)</f>
        <v>4</v>
      </c>
    </row>
    <row r="2364" spans="1:4" x14ac:dyDescent="0.2">
      <c r="A2364" t="s">
        <v>151</v>
      </c>
      <c r="B2364" t="s">
        <v>87</v>
      </c>
      <c r="C2364" s="73">
        <f t="shared" si="36"/>
        <v>0</v>
      </c>
      <c r="D2364" s="73" cm="1">
        <f t="array" ref="D2364">_xlfn.IFS(B2364= "Bi-weekly", 0,  B2364="Weekly", 1, B2364="Fortnightly", 2, B2364="Monthly", 3, B2364="Every 3 Months", 4, B2364="Quarterly", 5, B2364="Annually", 6)</f>
        <v>3</v>
      </c>
    </row>
    <row r="2365" spans="1:4" x14ac:dyDescent="0.2">
      <c r="A2365" t="s">
        <v>151</v>
      </c>
      <c r="B2365" t="s">
        <v>75</v>
      </c>
      <c r="C2365" s="73">
        <f t="shared" si="36"/>
        <v>0</v>
      </c>
      <c r="D2365" s="73" cm="1">
        <f t="array" ref="D2365">_xlfn.IFS(B2365= "Bi-weekly", 0,  B2365="Weekly", 1, B2365="Fortnightly", 2, B2365="Monthly", 3, B2365="Every 3 Months", 4, B2365="Quarterly", 5, B2365="Annually", 6)</f>
        <v>0</v>
      </c>
    </row>
    <row r="2366" spans="1:4" x14ac:dyDescent="0.2">
      <c r="A2366" t="s">
        <v>151</v>
      </c>
      <c r="B2366" t="s">
        <v>57</v>
      </c>
      <c r="C2366" s="73">
        <f t="shared" si="36"/>
        <v>0</v>
      </c>
      <c r="D2366" s="73" cm="1">
        <f t="array" ref="D2366">_xlfn.IFS(B2366= "Bi-weekly", 0,  B2366="Weekly", 1, B2366="Fortnightly", 2, B2366="Monthly", 3, B2366="Every 3 Months", 4, B2366="Quarterly", 5, B2366="Annually", 6)</f>
        <v>5</v>
      </c>
    </row>
    <row r="2367" spans="1:4" x14ac:dyDescent="0.2">
      <c r="A2367" t="s">
        <v>151</v>
      </c>
      <c r="B2367" t="s">
        <v>87</v>
      </c>
      <c r="C2367" s="73">
        <f t="shared" si="36"/>
        <v>0</v>
      </c>
      <c r="D2367" s="73" cm="1">
        <f t="array" ref="D2367">_xlfn.IFS(B2367= "Bi-weekly", 0,  B2367="Weekly", 1, B2367="Fortnightly", 2, B2367="Monthly", 3, B2367="Every 3 Months", 4, B2367="Quarterly", 5, B2367="Annually", 6)</f>
        <v>3</v>
      </c>
    </row>
    <row r="2368" spans="1:4" x14ac:dyDescent="0.2">
      <c r="A2368" t="s">
        <v>151</v>
      </c>
      <c r="B2368" t="s">
        <v>28</v>
      </c>
      <c r="C2368" s="73">
        <f t="shared" si="36"/>
        <v>0</v>
      </c>
      <c r="D2368" s="73" cm="1">
        <f t="array" ref="D2368">_xlfn.IFS(B2368= "Bi-weekly", 0,  B2368="Weekly", 1, B2368="Fortnightly", 2, B2368="Monthly", 3, B2368="Every 3 Months", 4, B2368="Quarterly", 5, B2368="Annually", 6)</f>
        <v>2</v>
      </c>
    </row>
    <row r="2369" spans="1:4" x14ac:dyDescent="0.2">
      <c r="A2369" t="s">
        <v>151</v>
      </c>
      <c r="B2369" t="s">
        <v>75</v>
      </c>
      <c r="C2369" s="73">
        <f t="shared" si="36"/>
        <v>0</v>
      </c>
      <c r="D2369" s="73" cm="1">
        <f t="array" ref="D2369">_xlfn.IFS(B2369= "Bi-weekly", 0,  B2369="Weekly", 1, B2369="Fortnightly", 2, B2369="Monthly", 3, B2369="Every 3 Months", 4, B2369="Quarterly", 5, B2369="Annually", 6)</f>
        <v>0</v>
      </c>
    </row>
    <row r="2370" spans="1:4" x14ac:dyDescent="0.2">
      <c r="A2370" t="s">
        <v>151</v>
      </c>
      <c r="B2370" t="s">
        <v>96</v>
      </c>
      <c r="C2370" s="73">
        <f t="shared" si="36"/>
        <v>0</v>
      </c>
      <c r="D2370" s="73" cm="1">
        <f t="array" ref="D2370">_xlfn.IFS(B2370= "Bi-weekly", 0,  B2370="Weekly", 1, B2370="Fortnightly", 2, B2370="Monthly", 3, B2370="Every 3 Months", 4, B2370="Quarterly", 5, B2370="Annually", 6)</f>
        <v>4</v>
      </c>
    </row>
    <row r="2371" spans="1:4" x14ac:dyDescent="0.2">
      <c r="A2371" t="s">
        <v>151</v>
      </c>
      <c r="B2371" t="s">
        <v>87</v>
      </c>
      <c r="C2371" s="73">
        <f t="shared" ref="C2371:C2434" si="37">IF(A2371 = "Yes", 1,0)</f>
        <v>0</v>
      </c>
      <c r="D2371" s="73" cm="1">
        <f t="array" ref="D2371">_xlfn.IFS(B2371= "Bi-weekly", 0,  B2371="Weekly", 1, B2371="Fortnightly", 2, B2371="Monthly", 3, B2371="Every 3 Months", 4, B2371="Quarterly", 5, B2371="Annually", 6)</f>
        <v>3</v>
      </c>
    </row>
    <row r="2372" spans="1:4" x14ac:dyDescent="0.2">
      <c r="A2372" t="s">
        <v>151</v>
      </c>
      <c r="B2372" t="s">
        <v>39</v>
      </c>
      <c r="C2372" s="73">
        <f t="shared" si="37"/>
        <v>0</v>
      </c>
      <c r="D2372" s="73" cm="1">
        <f t="array" ref="D2372">_xlfn.IFS(B2372= "Bi-weekly", 0,  B2372="Weekly", 1, B2372="Fortnightly", 2, B2372="Monthly", 3, B2372="Every 3 Months", 4, B2372="Quarterly", 5, B2372="Annually", 6)</f>
        <v>1</v>
      </c>
    </row>
    <row r="2373" spans="1:4" x14ac:dyDescent="0.2">
      <c r="A2373" t="s">
        <v>151</v>
      </c>
      <c r="B2373" t="s">
        <v>48</v>
      </c>
      <c r="C2373" s="73">
        <f t="shared" si="37"/>
        <v>0</v>
      </c>
      <c r="D2373" s="73" cm="1">
        <f t="array" ref="D2373">_xlfn.IFS(B2373= "Bi-weekly", 0,  B2373="Weekly", 1, B2373="Fortnightly", 2, B2373="Monthly", 3, B2373="Every 3 Months", 4, B2373="Quarterly", 5, B2373="Annually", 6)</f>
        <v>6</v>
      </c>
    </row>
    <row r="2374" spans="1:4" x14ac:dyDescent="0.2">
      <c r="A2374" t="s">
        <v>151</v>
      </c>
      <c r="B2374" t="s">
        <v>28</v>
      </c>
      <c r="C2374" s="73">
        <f t="shared" si="37"/>
        <v>0</v>
      </c>
      <c r="D2374" s="73" cm="1">
        <f t="array" ref="D2374">_xlfn.IFS(B2374= "Bi-weekly", 0,  B2374="Weekly", 1, B2374="Fortnightly", 2, B2374="Monthly", 3, B2374="Every 3 Months", 4, B2374="Quarterly", 5, B2374="Annually", 6)</f>
        <v>2</v>
      </c>
    </row>
    <row r="2375" spans="1:4" x14ac:dyDescent="0.2">
      <c r="A2375" t="s">
        <v>151</v>
      </c>
      <c r="B2375" t="s">
        <v>96</v>
      </c>
      <c r="C2375" s="73">
        <f t="shared" si="37"/>
        <v>0</v>
      </c>
      <c r="D2375" s="73" cm="1">
        <f t="array" ref="D2375">_xlfn.IFS(B2375= "Bi-weekly", 0,  B2375="Weekly", 1, B2375="Fortnightly", 2, B2375="Monthly", 3, B2375="Every 3 Months", 4, B2375="Quarterly", 5, B2375="Annually", 6)</f>
        <v>4</v>
      </c>
    </row>
    <row r="2376" spans="1:4" x14ac:dyDescent="0.2">
      <c r="A2376" t="s">
        <v>151</v>
      </c>
      <c r="B2376" t="s">
        <v>87</v>
      </c>
      <c r="C2376" s="73">
        <f t="shared" si="37"/>
        <v>0</v>
      </c>
      <c r="D2376" s="73" cm="1">
        <f t="array" ref="D2376">_xlfn.IFS(B2376= "Bi-weekly", 0,  B2376="Weekly", 1, B2376="Fortnightly", 2, B2376="Monthly", 3, B2376="Every 3 Months", 4, B2376="Quarterly", 5, B2376="Annually", 6)</f>
        <v>3</v>
      </c>
    </row>
    <row r="2377" spans="1:4" x14ac:dyDescent="0.2">
      <c r="A2377" t="s">
        <v>151</v>
      </c>
      <c r="B2377" t="s">
        <v>57</v>
      </c>
      <c r="C2377" s="73">
        <f t="shared" si="37"/>
        <v>0</v>
      </c>
      <c r="D2377" s="73" cm="1">
        <f t="array" ref="D2377">_xlfn.IFS(B2377= "Bi-weekly", 0,  B2377="Weekly", 1, B2377="Fortnightly", 2, B2377="Monthly", 3, B2377="Every 3 Months", 4, B2377="Quarterly", 5, B2377="Annually", 6)</f>
        <v>5</v>
      </c>
    </row>
    <row r="2378" spans="1:4" x14ac:dyDescent="0.2">
      <c r="A2378" t="s">
        <v>151</v>
      </c>
      <c r="B2378" t="s">
        <v>39</v>
      </c>
      <c r="C2378" s="73">
        <f t="shared" si="37"/>
        <v>0</v>
      </c>
      <c r="D2378" s="73" cm="1">
        <f t="array" ref="D2378">_xlfn.IFS(B2378= "Bi-weekly", 0,  B2378="Weekly", 1, B2378="Fortnightly", 2, B2378="Monthly", 3, B2378="Every 3 Months", 4, B2378="Quarterly", 5, B2378="Annually", 6)</f>
        <v>1</v>
      </c>
    </row>
    <row r="2379" spans="1:4" x14ac:dyDescent="0.2">
      <c r="A2379" t="s">
        <v>151</v>
      </c>
      <c r="B2379" t="s">
        <v>48</v>
      </c>
      <c r="C2379" s="73">
        <f t="shared" si="37"/>
        <v>0</v>
      </c>
      <c r="D2379" s="73" cm="1">
        <f t="array" ref="D2379">_xlfn.IFS(B2379= "Bi-weekly", 0,  B2379="Weekly", 1, B2379="Fortnightly", 2, B2379="Monthly", 3, B2379="Every 3 Months", 4, B2379="Quarterly", 5, B2379="Annually", 6)</f>
        <v>6</v>
      </c>
    </row>
    <row r="2380" spans="1:4" x14ac:dyDescent="0.2">
      <c r="A2380" t="s">
        <v>151</v>
      </c>
      <c r="B2380" t="s">
        <v>75</v>
      </c>
      <c r="C2380" s="73">
        <f t="shared" si="37"/>
        <v>0</v>
      </c>
      <c r="D2380" s="73" cm="1">
        <f t="array" ref="D2380">_xlfn.IFS(B2380= "Bi-weekly", 0,  B2380="Weekly", 1, B2380="Fortnightly", 2, B2380="Monthly", 3, B2380="Every 3 Months", 4, B2380="Quarterly", 5, B2380="Annually", 6)</f>
        <v>0</v>
      </c>
    </row>
    <row r="2381" spans="1:4" x14ac:dyDescent="0.2">
      <c r="A2381" t="s">
        <v>151</v>
      </c>
      <c r="B2381" t="s">
        <v>87</v>
      </c>
      <c r="C2381" s="73">
        <f t="shared" si="37"/>
        <v>0</v>
      </c>
      <c r="D2381" s="73" cm="1">
        <f t="array" ref="D2381">_xlfn.IFS(B2381= "Bi-weekly", 0,  B2381="Weekly", 1, B2381="Fortnightly", 2, B2381="Monthly", 3, B2381="Every 3 Months", 4, B2381="Quarterly", 5, B2381="Annually", 6)</f>
        <v>3</v>
      </c>
    </row>
    <row r="2382" spans="1:4" x14ac:dyDescent="0.2">
      <c r="A2382" t="s">
        <v>151</v>
      </c>
      <c r="B2382" t="s">
        <v>28</v>
      </c>
      <c r="C2382" s="73">
        <f t="shared" si="37"/>
        <v>0</v>
      </c>
      <c r="D2382" s="73" cm="1">
        <f t="array" ref="D2382">_xlfn.IFS(B2382= "Bi-weekly", 0,  B2382="Weekly", 1, B2382="Fortnightly", 2, B2382="Monthly", 3, B2382="Every 3 Months", 4, B2382="Quarterly", 5, B2382="Annually", 6)</f>
        <v>2</v>
      </c>
    </row>
    <row r="2383" spans="1:4" x14ac:dyDescent="0.2">
      <c r="A2383" t="s">
        <v>151</v>
      </c>
      <c r="B2383" t="s">
        <v>48</v>
      </c>
      <c r="C2383" s="73">
        <f t="shared" si="37"/>
        <v>0</v>
      </c>
      <c r="D2383" s="73" cm="1">
        <f t="array" ref="D2383">_xlfn.IFS(B2383= "Bi-weekly", 0,  B2383="Weekly", 1, B2383="Fortnightly", 2, B2383="Monthly", 3, B2383="Every 3 Months", 4, B2383="Quarterly", 5, B2383="Annually", 6)</f>
        <v>6</v>
      </c>
    </row>
    <row r="2384" spans="1:4" x14ac:dyDescent="0.2">
      <c r="A2384" t="s">
        <v>151</v>
      </c>
      <c r="B2384" t="s">
        <v>39</v>
      </c>
      <c r="C2384" s="73">
        <f t="shared" si="37"/>
        <v>0</v>
      </c>
      <c r="D2384" s="73" cm="1">
        <f t="array" ref="D2384">_xlfn.IFS(B2384= "Bi-weekly", 0,  B2384="Weekly", 1, B2384="Fortnightly", 2, B2384="Monthly", 3, B2384="Every 3 Months", 4, B2384="Quarterly", 5, B2384="Annually", 6)</f>
        <v>1</v>
      </c>
    </row>
    <row r="2385" spans="1:4" x14ac:dyDescent="0.2">
      <c r="A2385" t="s">
        <v>151</v>
      </c>
      <c r="B2385" t="s">
        <v>48</v>
      </c>
      <c r="C2385" s="73">
        <f t="shared" si="37"/>
        <v>0</v>
      </c>
      <c r="D2385" s="73" cm="1">
        <f t="array" ref="D2385">_xlfn.IFS(B2385= "Bi-weekly", 0,  B2385="Weekly", 1, B2385="Fortnightly", 2, B2385="Monthly", 3, B2385="Every 3 Months", 4, B2385="Quarterly", 5, B2385="Annually", 6)</f>
        <v>6</v>
      </c>
    </row>
    <row r="2386" spans="1:4" x14ac:dyDescent="0.2">
      <c r="A2386" t="s">
        <v>151</v>
      </c>
      <c r="B2386" t="s">
        <v>57</v>
      </c>
      <c r="C2386" s="73">
        <f t="shared" si="37"/>
        <v>0</v>
      </c>
      <c r="D2386" s="73" cm="1">
        <f t="array" ref="D2386">_xlfn.IFS(B2386= "Bi-weekly", 0,  B2386="Weekly", 1, B2386="Fortnightly", 2, B2386="Monthly", 3, B2386="Every 3 Months", 4, B2386="Quarterly", 5, B2386="Annually", 6)</f>
        <v>5</v>
      </c>
    </row>
    <row r="2387" spans="1:4" x14ac:dyDescent="0.2">
      <c r="A2387" t="s">
        <v>151</v>
      </c>
      <c r="B2387" t="s">
        <v>39</v>
      </c>
      <c r="C2387" s="73">
        <f t="shared" si="37"/>
        <v>0</v>
      </c>
      <c r="D2387" s="73" cm="1">
        <f t="array" ref="D2387">_xlfn.IFS(B2387= "Bi-weekly", 0,  B2387="Weekly", 1, B2387="Fortnightly", 2, B2387="Monthly", 3, B2387="Every 3 Months", 4, B2387="Quarterly", 5, B2387="Annually", 6)</f>
        <v>1</v>
      </c>
    </row>
    <row r="2388" spans="1:4" x14ac:dyDescent="0.2">
      <c r="A2388" t="s">
        <v>151</v>
      </c>
      <c r="B2388" t="s">
        <v>87</v>
      </c>
      <c r="C2388" s="73">
        <f t="shared" si="37"/>
        <v>0</v>
      </c>
      <c r="D2388" s="73" cm="1">
        <f t="array" ref="D2388">_xlfn.IFS(B2388= "Bi-weekly", 0,  B2388="Weekly", 1, B2388="Fortnightly", 2, B2388="Monthly", 3, B2388="Every 3 Months", 4, B2388="Quarterly", 5, B2388="Annually", 6)</f>
        <v>3</v>
      </c>
    </row>
    <row r="2389" spans="1:4" x14ac:dyDescent="0.2">
      <c r="A2389" t="s">
        <v>151</v>
      </c>
      <c r="B2389" t="s">
        <v>87</v>
      </c>
      <c r="C2389" s="73">
        <f t="shared" si="37"/>
        <v>0</v>
      </c>
      <c r="D2389" s="73" cm="1">
        <f t="array" ref="D2389">_xlfn.IFS(B2389= "Bi-weekly", 0,  B2389="Weekly", 1, B2389="Fortnightly", 2, B2389="Monthly", 3, B2389="Every 3 Months", 4, B2389="Quarterly", 5, B2389="Annually", 6)</f>
        <v>3</v>
      </c>
    </row>
    <row r="2390" spans="1:4" x14ac:dyDescent="0.2">
      <c r="A2390" t="s">
        <v>151</v>
      </c>
      <c r="B2390" t="s">
        <v>48</v>
      </c>
      <c r="C2390" s="73">
        <f t="shared" si="37"/>
        <v>0</v>
      </c>
      <c r="D2390" s="73" cm="1">
        <f t="array" ref="D2390">_xlfn.IFS(B2390= "Bi-weekly", 0,  B2390="Weekly", 1, B2390="Fortnightly", 2, B2390="Monthly", 3, B2390="Every 3 Months", 4, B2390="Quarterly", 5, B2390="Annually", 6)</f>
        <v>6</v>
      </c>
    </row>
    <row r="2391" spans="1:4" x14ac:dyDescent="0.2">
      <c r="A2391" t="s">
        <v>151</v>
      </c>
      <c r="B2391" t="s">
        <v>96</v>
      </c>
      <c r="C2391" s="73">
        <f t="shared" si="37"/>
        <v>0</v>
      </c>
      <c r="D2391" s="73" cm="1">
        <f t="array" ref="D2391">_xlfn.IFS(B2391= "Bi-weekly", 0,  B2391="Weekly", 1, B2391="Fortnightly", 2, B2391="Monthly", 3, B2391="Every 3 Months", 4, B2391="Quarterly", 5, B2391="Annually", 6)</f>
        <v>4</v>
      </c>
    </row>
    <row r="2392" spans="1:4" x14ac:dyDescent="0.2">
      <c r="A2392" t="s">
        <v>151</v>
      </c>
      <c r="B2392" t="s">
        <v>28</v>
      </c>
      <c r="C2392" s="73">
        <f t="shared" si="37"/>
        <v>0</v>
      </c>
      <c r="D2392" s="73" cm="1">
        <f t="array" ref="D2392">_xlfn.IFS(B2392= "Bi-weekly", 0,  B2392="Weekly", 1, B2392="Fortnightly", 2, B2392="Monthly", 3, B2392="Every 3 Months", 4, B2392="Quarterly", 5, B2392="Annually", 6)</f>
        <v>2</v>
      </c>
    </row>
    <row r="2393" spans="1:4" x14ac:dyDescent="0.2">
      <c r="A2393" t="s">
        <v>151</v>
      </c>
      <c r="B2393" t="s">
        <v>57</v>
      </c>
      <c r="C2393" s="73">
        <f t="shared" si="37"/>
        <v>0</v>
      </c>
      <c r="D2393" s="73" cm="1">
        <f t="array" ref="D2393">_xlfn.IFS(B2393= "Bi-weekly", 0,  B2393="Weekly", 1, B2393="Fortnightly", 2, B2393="Monthly", 3, B2393="Every 3 Months", 4, B2393="Quarterly", 5, B2393="Annually", 6)</f>
        <v>5</v>
      </c>
    </row>
    <row r="2394" spans="1:4" x14ac:dyDescent="0.2">
      <c r="A2394" t="s">
        <v>151</v>
      </c>
      <c r="B2394" t="s">
        <v>48</v>
      </c>
      <c r="C2394" s="73">
        <f t="shared" si="37"/>
        <v>0</v>
      </c>
      <c r="D2394" s="73" cm="1">
        <f t="array" ref="D2394">_xlfn.IFS(B2394= "Bi-weekly", 0,  B2394="Weekly", 1, B2394="Fortnightly", 2, B2394="Monthly", 3, B2394="Every 3 Months", 4, B2394="Quarterly", 5, B2394="Annually", 6)</f>
        <v>6</v>
      </c>
    </row>
    <row r="2395" spans="1:4" x14ac:dyDescent="0.2">
      <c r="A2395" t="s">
        <v>151</v>
      </c>
      <c r="B2395" t="s">
        <v>96</v>
      </c>
      <c r="C2395" s="73">
        <f t="shared" si="37"/>
        <v>0</v>
      </c>
      <c r="D2395" s="73" cm="1">
        <f t="array" ref="D2395">_xlfn.IFS(B2395= "Bi-weekly", 0,  B2395="Weekly", 1, B2395="Fortnightly", 2, B2395="Monthly", 3, B2395="Every 3 Months", 4, B2395="Quarterly", 5, B2395="Annually", 6)</f>
        <v>4</v>
      </c>
    </row>
    <row r="2396" spans="1:4" x14ac:dyDescent="0.2">
      <c r="A2396" t="s">
        <v>151</v>
      </c>
      <c r="B2396" t="s">
        <v>28</v>
      </c>
      <c r="C2396" s="73">
        <f t="shared" si="37"/>
        <v>0</v>
      </c>
      <c r="D2396" s="73" cm="1">
        <f t="array" ref="D2396">_xlfn.IFS(B2396= "Bi-weekly", 0,  B2396="Weekly", 1, B2396="Fortnightly", 2, B2396="Monthly", 3, B2396="Every 3 Months", 4, B2396="Quarterly", 5, B2396="Annually", 6)</f>
        <v>2</v>
      </c>
    </row>
    <row r="2397" spans="1:4" x14ac:dyDescent="0.2">
      <c r="A2397" t="s">
        <v>151</v>
      </c>
      <c r="B2397" t="s">
        <v>75</v>
      </c>
      <c r="C2397" s="73">
        <f t="shared" si="37"/>
        <v>0</v>
      </c>
      <c r="D2397" s="73" cm="1">
        <f t="array" ref="D2397">_xlfn.IFS(B2397= "Bi-weekly", 0,  B2397="Weekly", 1, B2397="Fortnightly", 2, B2397="Monthly", 3, B2397="Every 3 Months", 4, B2397="Quarterly", 5, B2397="Annually", 6)</f>
        <v>0</v>
      </c>
    </row>
    <row r="2398" spans="1:4" x14ac:dyDescent="0.2">
      <c r="A2398" t="s">
        <v>151</v>
      </c>
      <c r="B2398" t="s">
        <v>39</v>
      </c>
      <c r="C2398" s="73">
        <f t="shared" si="37"/>
        <v>0</v>
      </c>
      <c r="D2398" s="73" cm="1">
        <f t="array" ref="D2398">_xlfn.IFS(B2398= "Bi-weekly", 0,  B2398="Weekly", 1, B2398="Fortnightly", 2, B2398="Monthly", 3, B2398="Every 3 Months", 4, B2398="Quarterly", 5, B2398="Annually", 6)</f>
        <v>1</v>
      </c>
    </row>
    <row r="2399" spans="1:4" x14ac:dyDescent="0.2">
      <c r="A2399" t="s">
        <v>151</v>
      </c>
      <c r="B2399" t="s">
        <v>87</v>
      </c>
      <c r="C2399" s="73">
        <f t="shared" si="37"/>
        <v>0</v>
      </c>
      <c r="D2399" s="73" cm="1">
        <f t="array" ref="D2399">_xlfn.IFS(B2399= "Bi-weekly", 0,  B2399="Weekly", 1, B2399="Fortnightly", 2, B2399="Monthly", 3, B2399="Every 3 Months", 4, B2399="Quarterly", 5, B2399="Annually", 6)</f>
        <v>3</v>
      </c>
    </row>
    <row r="2400" spans="1:4" x14ac:dyDescent="0.2">
      <c r="A2400" t="s">
        <v>151</v>
      </c>
      <c r="B2400" t="s">
        <v>28</v>
      </c>
      <c r="C2400" s="73">
        <f t="shared" si="37"/>
        <v>0</v>
      </c>
      <c r="D2400" s="73" cm="1">
        <f t="array" ref="D2400">_xlfn.IFS(B2400= "Bi-weekly", 0,  B2400="Weekly", 1, B2400="Fortnightly", 2, B2400="Monthly", 3, B2400="Every 3 Months", 4, B2400="Quarterly", 5, B2400="Annually", 6)</f>
        <v>2</v>
      </c>
    </row>
    <row r="2401" spans="1:4" x14ac:dyDescent="0.2">
      <c r="A2401" t="s">
        <v>151</v>
      </c>
      <c r="B2401" t="s">
        <v>87</v>
      </c>
      <c r="C2401" s="73">
        <f t="shared" si="37"/>
        <v>0</v>
      </c>
      <c r="D2401" s="73" cm="1">
        <f t="array" ref="D2401">_xlfn.IFS(B2401= "Bi-weekly", 0,  B2401="Weekly", 1, B2401="Fortnightly", 2, B2401="Monthly", 3, B2401="Every 3 Months", 4, B2401="Quarterly", 5, B2401="Annually", 6)</f>
        <v>3</v>
      </c>
    </row>
    <row r="2402" spans="1:4" x14ac:dyDescent="0.2">
      <c r="A2402" t="s">
        <v>151</v>
      </c>
      <c r="B2402" t="s">
        <v>75</v>
      </c>
      <c r="C2402" s="73">
        <f t="shared" si="37"/>
        <v>0</v>
      </c>
      <c r="D2402" s="73" cm="1">
        <f t="array" ref="D2402">_xlfn.IFS(B2402= "Bi-weekly", 0,  B2402="Weekly", 1, B2402="Fortnightly", 2, B2402="Monthly", 3, B2402="Every 3 Months", 4, B2402="Quarterly", 5, B2402="Annually", 6)</f>
        <v>0</v>
      </c>
    </row>
    <row r="2403" spans="1:4" x14ac:dyDescent="0.2">
      <c r="A2403" t="s">
        <v>151</v>
      </c>
      <c r="B2403" t="s">
        <v>75</v>
      </c>
      <c r="C2403" s="73">
        <f t="shared" si="37"/>
        <v>0</v>
      </c>
      <c r="D2403" s="73" cm="1">
        <f t="array" ref="D2403">_xlfn.IFS(B2403= "Bi-weekly", 0,  B2403="Weekly", 1, B2403="Fortnightly", 2, B2403="Monthly", 3, B2403="Every 3 Months", 4, B2403="Quarterly", 5, B2403="Annually", 6)</f>
        <v>0</v>
      </c>
    </row>
    <row r="2404" spans="1:4" x14ac:dyDescent="0.2">
      <c r="A2404" t="s">
        <v>151</v>
      </c>
      <c r="B2404" t="s">
        <v>39</v>
      </c>
      <c r="C2404" s="73">
        <f t="shared" si="37"/>
        <v>0</v>
      </c>
      <c r="D2404" s="73" cm="1">
        <f t="array" ref="D2404">_xlfn.IFS(B2404= "Bi-weekly", 0,  B2404="Weekly", 1, B2404="Fortnightly", 2, B2404="Monthly", 3, B2404="Every 3 Months", 4, B2404="Quarterly", 5, B2404="Annually", 6)</f>
        <v>1</v>
      </c>
    </row>
    <row r="2405" spans="1:4" x14ac:dyDescent="0.2">
      <c r="A2405" t="s">
        <v>151</v>
      </c>
      <c r="B2405" t="s">
        <v>39</v>
      </c>
      <c r="C2405" s="73">
        <f t="shared" si="37"/>
        <v>0</v>
      </c>
      <c r="D2405" s="73" cm="1">
        <f t="array" ref="D2405">_xlfn.IFS(B2405= "Bi-weekly", 0,  B2405="Weekly", 1, B2405="Fortnightly", 2, B2405="Monthly", 3, B2405="Every 3 Months", 4, B2405="Quarterly", 5, B2405="Annually", 6)</f>
        <v>1</v>
      </c>
    </row>
    <row r="2406" spans="1:4" x14ac:dyDescent="0.2">
      <c r="A2406" t="s">
        <v>151</v>
      </c>
      <c r="B2406" t="s">
        <v>75</v>
      </c>
      <c r="C2406" s="73">
        <f t="shared" si="37"/>
        <v>0</v>
      </c>
      <c r="D2406" s="73" cm="1">
        <f t="array" ref="D2406">_xlfn.IFS(B2406= "Bi-weekly", 0,  B2406="Weekly", 1, B2406="Fortnightly", 2, B2406="Monthly", 3, B2406="Every 3 Months", 4, B2406="Quarterly", 5, B2406="Annually", 6)</f>
        <v>0</v>
      </c>
    </row>
    <row r="2407" spans="1:4" x14ac:dyDescent="0.2">
      <c r="A2407" t="s">
        <v>151</v>
      </c>
      <c r="B2407" t="s">
        <v>57</v>
      </c>
      <c r="C2407" s="73">
        <f t="shared" si="37"/>
        <v>0</v>
      </c>
      <c r="D2407" s="73" cm="1">
        <f t="array" ref="D2407">_xlfn.IFS(B2407= "Bi-weekly", 0,  B2407="Weekly", 1, B2407="Fortnightly", 2, B2407="Monthly", 3, B2407="Every 3 Months", 4, B2407="Quarterly", 5, B2407="Annually", 6)</f>
        <v>5</v>
      </c>
    </row>
    <row r="2408" spans="1:4" x14ac:dyDescent="0.2">
      <c r="A2408" t="s">
        <v>151</v>
      </c>
      <c r="B2408" t="s">
        <v>39</v>
      </c>
      <c r="C2408" s="73">
        <f t="shared" si="37"/>
        <v>0</v>
      </c>
      <c r="D2408" s="73" cm="1">
        <f t="array" ref="D2408">_xlfn.IFS(B2408= "Bi-weekly", 0,  B2408="Weekly", 1, B2408="Fortnightly", 2, B2408="Monthly", 3, B2408="Every 3 Months", 4, B2408="Quarterly", 5, B2408="Annually", 6)</f>
        <v>1</v>
      </c>
    </row>
    <row r="2409" spans="1:4" x14ac:dyDescent="0.2">
      <c r="A2409" t="s">
        <v>151</v>
      </c>
      <c r="B2409" t="s">
        <v>75</v>
      </c>
      <c r="C2409" s="73">
        <f t="shared" si="37"/>
        <v>0</v>
      </c>
      <c r="D2409" s="73" cm="1">
        <f t="array" ref="D2409">_xlfn.IFS(B2409= "Bi-weekly", 0,  B2409="Weekly", 1, B2409="Fortnightly", 2, B2409="Monthly", 3, B2409="Every 3 Months", 4, B2409="Quarterly", 5, B2409="Annually", 6)</f>
        <v>0</v>
      </c>
    </row>
    <row r="2410" spans="1:4" x14ac:dyDescent="0.2">
      <c r="A2410" t="s">
        <v>151</v>
      </c>
      <c r="B2410" t="s">
        <v>96</v>
      </c>
      <c r="C2410" s="73">
        <f t="shared" si="37"/>
        <v>0</v>
      </c>
      <c r="D2410" s="73" cm="1">
        <f t="array" ref="D2410">_xlfn.IFS(B2410= "Bi-weekly", 0,  B2410="Weekly", 1, B2410="Fortnightly", 2, B2410="Monthly", 3, B2410="Every 3 Months", 4, B2410="Quarterly", 5, B2410="Annually", 6)</f>
        <v>4</v>
      </c>
    </row>
    <row r="2411" spans="1:4" x14ac:dyDescent="0.2">
      <c r="A2411" t="s">
        <v>151</v>
      </c>
      <c r="B2411" t="s">
        <v>96</v>
      </c>
      <c r="C2411" s="73">
        <f t="shared" si="37"/>
        <v>0</v>
      </c>
      <c r="D2411" s="73" cm="1">
        <f t="array" ref="D2411">_xlfn.IFS(B2411= "Bi-weekly", 0,  B2411="Weekly", 1, B2411="Fortnightly", 2, B2411="Monthly", 3, B2411="Every 3 Months", 4, B2411="Quarterly", 5, B2411="Annually", 6)</f>
        <v>4</v>
      </c>
    </row>
    <row r="2412" spans="1:4" x14ac:dyDescent="0.2">
      <c r="A2412" t="s">
        <v>151</v>
      </c>
      <c r="B2412" t="s">
        <v>87</v>
      </c>
      <c r="C2412" s="73">
        <f t="shared" si="37"/>
        <v>0</v>
      </c>
      <c r="D2412" s="73" cm="1">
        <f t="array" ref="D2412">_xlfn.IFS(B2412= "Bi-weekly", 0,  B2412="Weekly", 1, B2412="Fortnightly", 2, B2412="Monthly", 3, B2412="Every 3 Months", 4, B2412="Quarterly", 5, B2412="Annually", 6)</f>
        <v>3</v>
      </c>
    </row>
    <row r="2413" spans="1:4" x14ac:dyDescent="0.2">
      <c r="A2413" t="s">
        <v>151</v>
      </c>
      <c r="B2413" t="s">
        <v>96</v>
      </c>
      <c r="C2413" s="73">
        <f t="shared" si="37"/>
        <v>0</v>
      </c>
      <c r="D2413" s="73" cm="1">
        <f t="array" ref="D2413">_xlfn.IFS(B2413= "Bi-weekly", 0,  B2413="Weekly", 1, B2413="Fortnightly", 2, B2413="Monthly", 3, B2413="Every 3 Months", 4, B2413="Quarterly", 5, B2413="Annually", 6)</f>
        <v>4</v>
      </c>
    </row>
    <row r="2414" spans="1:4" x14ac:dyDescent="0.2">
      <c r="A2414" t="s">
        <v>151</v>
      </c>
      <c r="B2414" t="s">
        <v>75</v>
      </c>
      <c r="C2414" s="73">
        <f t="shared" si="37"/>
        <v>0</v>
      </c>
      <c r="D2414" s="73" cm="1">
        <f t="array" ref="D2414">_xlfn.IFS(B2414= "Bi-weekly", 0,  B2414="Weekly", 1, B2414="Fortnightly", 2, B2414="Monthly", 3, B2414="Every 3 Months", 4, B2414="Quarterly", 5, B2414="Annually", 6)</f>
        <v>0</v>
      </c>
    </row>
    <row r="2415" spans="1:4" x14ac:dyDescent="0.2">
      <c r="A2415" t="s">
        <v>151</v>
      </c>
      <c r="B2415" t="s">
        <v>39</v>
      </c>
      <c r="C2415" s="73">
        <f t="shared" si="37"/>
        <v>0</v>
      </c>
      <c r="D2415" s="73" cm="1">
        <f t="array" ref="D2415">_xlfn.IFS(B2415= "Bi-weekly", 0,  B2415="Weekly", 1, B2415="Fortnightly", 2, B2415="Monthly", 3, B2415="Every 3 Months", 4, B2415="Quarterly", 5, B2415="Annually", 6)</f>
        <v>1</v>
      </c>
    </row>
    <row r="2416" spans="1:4" x14ac:dyDescent="0.2">
      <c r="A2416" t="s">
        <v>151</v>
      </c>
      <c r="B2416" t="s">
        <v>75</v>
      </c>
      <c r="C2416" s="73">
        <f t="shared" si="37"/>
        <v>0</v>
      </c>
      <c r="D2416" s="73" cm="1">
        <f t="array" ref="D2416">_xlfn.IFS(B2416= "Bi-weekly", 0,  B2416="Weekly", 1, B2416="Fortnightly", 2, B2416="Monthly", 3, B2416="Every 3 Months", 4, B2416="Quarterly", 5, B2416="Annually", 6)</f>
        <v>0</v>
      </c>
    </row>
    <row r="2417" spans="1:4" x14ac:dyDescent="0.2">
      <c r="A2417" t="s">
        <v>151</v>
      </c>
      <c r="B2417" t="s">
        <v>39</v>
      </c>
      <c r="C2417" s="73">
        <f t="shared" si="37"/>
        <v>0</v>
      </c>
      <c r="D2417" s="73" cm="1">
        <f t="array" ref="D2417">_xlfn.IFS(B2417= "Bi-weekly", 0,  B2417="Weekly", 1, B2417="Fortnightly", 2, B2417="Monthly", 3, B2417="Every 3 Months", 4, B2417="Quarterly", 5, B2417="Annually", 6)</f>
        <v>1</v>
      </c>
    </row>
    <row r="2418" spans="1:4" x14ac:dyDescent="0.2">
      <c r="A2418" t="s">
        <v>151</v>
      </c>
      <c r="B2418" t="s">
        <v>96</v>
      </c>
      <c r="C2418" s="73">
        <f t="shared" si="37"/>
        <v>0</v>
      </c>
      <c r="D2418" s="73" cm="1">
        <f t="array" ref="D2418">_xlfn.IFS(B2418= "Bi-weekly", 0,  B2418="Weekly", 1, B2418="Fortnightly", 2, B2418="Monthly", 3, B2418="Every 3 Months", 4, B2418="Quarterly", 5, B2418="Annually", 6)</f>
        <v>4</v>
      </c>
    </row>
    <row r="2419" spans="1:4" x14ac:dyDescent="0.2">
      <c r="A2419" t="s">
        <v>151</v>
      </c>
      <c r="B2419" t="s">
        <v>28</v>
      </c>
      <c r="C2419" s="73">
        <f t="shared" si="37"/>
        <v>0</v>
      </c>
      <c r="D2419" s="73" cm="1">
        <f t="array" ref="D2419">_xlfn.IFS(B2419= "Bi-weekly", 0,  B2419="Weekly", 1, B2419="Fortnightly", 2, B2419="Monthly", 3, B2419="Every 3 Months", 4, B2419="Quarterly", 5, B2419="Annually", 6)</f>
        <v>2</v>
      </c>
    </row>
    <row r="2420" spans="1:4" x14ac:dyDescent="0.2">
      <c r="A2420" t="s">
        <v>151</v>
      </c>
      <c r="B2420" t="s">
        <v>96</v>
      </c>
      <c r="C2420" s="73">
        <f t="shared" si="37"/>
        <v>0</v>
      </c>
      <c r="D2420" s="73" cm="1">
        <f t="array" ref="D2420">_xlfn.IFS(B2420= "Bi-weekly", 0,  B2420="Weekly", 1, B2420="Fortnightly", 2, B2420="Monthly", 3, B2420="Every 3 Months", 4, B2420="Quarterly", 5, B2420="Annually", 6)</f>
        <v>4</v>
      </c>
    </row>
    <row r="2421" spans="1:4" x14ac:dyDescent="0.2">
      <c r="A2421" t="s">
        <v>151</v>
      </c>
      <c r="B2421" t="s">
        <v>96</v>
      </c>
      <c r="C2421" s="73">
        <f t="shared" si="37"/>
        <v>0</v>
      </c>
      <c r="D2421" s="73" cm="1">
        <f t="array" ref="D2421">_xlfn.IFS(B2421= "Bi-weekly", 0,  B2421="Weekly", 1, B2421="Fortnightly", 2, B2421="Monthly", 3, B2421="Every 3 Months", 4, B2421="Quarterly", 5, B2421="Annually", 6)</f>
        <v>4</v>
      </c>
    </row>
    <row r="2422" spans="1:4" x14ac:dyDescent="0.2">
      <c r="A2422" t="s">
        <v>151</v>
      </c>
      <c r="B2422" t="s">
        <v>48</v>
      </c>
      <c r="C2422" s="73">
        <f t="shared" si="37"/>
        <v>0</v>
      </c>
      <c r="D2422" s="73" cm="1">
        <f t="array" ref="D2422">_xlfn.IFS(B2422= "Bi-weekly", 0,  B2422="Weekly", 1, B2422="Fortnightly", 2, B2422="Monthly", 3, B2422="Every 3 Months", 4, B2422="Quarterly", 5, B2422="Annually", 6)</f>
        <v>6</v>
      </c>
    </row>
    <row r="2423" spans="1:4" x14ac:dyDescent="0.2">
      <c r="A2423" t="s">
        <v>151</v>
      </c>
      <c r="B2423" t="s">
        <v>96</v>
      </c>
      <c r="C2423" s="73">
        <f t="shared" si="37"/>
        <v>0</v>
      </c>
      <c r="D2423" s="73" cm="1">
        <f t="array" ref="D2423">_xlfn.IFS(B2423= "Bi-weekly", 0,  B2423="Weekly", 1, B2423="Fortnightly", 2, B2423="Monthly", 3, B2423="Every 3 Months", 4, B2423="Quarterly", 5, B2423="Annually", 6)</f>
        <v>4</v>
      </c>
    </row>
    <row r="2424" spans="1:4" x14ac:dyDescent="0.2">
      <c r="A2424" t="s">
        <v>151</v>
      </c>
      <c r="B2424" t="s">
        <v>39</v>
      </c>
      <c r="C2424" s="73">
        <f t="shared" si="37"/>
        <v>0</v>
      </c>
      <c r="D2424" s="73" cm="1">
        <f t="array" ref="D2424">_xlfn.IFS(B2424= "Bi-weekly", 0,  B2424="Weekly", 1, B2424="Fortnightly", 2, B2424="Monthly", 3, B2424="Every 3 Months", 4, B2424="Quarterly", 5, B2424="Annually", 6)</f>
        <v>1</v>
      </c>
    </row>
    <row r="2425" spans="1:4" x14ac:dyDescent="0.2">
      <c r="A2425" t="s">
        <v>151</v>
      </c>
      <c r="B2425" t="s">
        <v>96</v>
      </c>
      <c r="C2425" s="73">
        <f t="shared" si="37"/>
        <v>0</v>
      </c>
      <c r="D2425" s="73" cm="1">
        <f t="array" ref="D2425">_xlfn.IFS(B2425= "Bi-weekly", 0,  B2425="Weekly", 1, B2425="Fortnightly", 2, B2425="Monthly", 3, B2425="Every 3 Months", 4, B2425="Quarterly", 5, B2425="Annually", 6)</f>
        <v>4</v>
      </c>
    </row>
    <row r="2426" spans="1:4" x14ac:dyDescent="0.2">
      <c r="A2426" t="s">
        <v>151</v>
      </c>
      <c r="B2426" t="s">
        <v>75</v>
      </c>
      <c r="C2426" s="73">
        <f t="shared" si="37"/>
        <v>0</v>
      </c>
      <c r="D2426" s="73" cm="1">
        <f t="array" ref="D2426">_xlfn.IFS(B2426= "Bi-weekly", 0,  B2426="Weekly", 1, B2426="Fortnightly", 2, B2426="Monthly", 3, B2426="Every 3 Months", 4, B2426="Quarterly", 5, B2426="Annually", 6)</f>
        <v>0</v>
      </c>
    </row>
    <row r="2427" spans="1:4" x14ac:dyDescent="0.2">
      <c r="A2427" t="s">
        <v>151</v>
      </c>
      <c r="B2427" t="s">
        <v>57</v>
      </c>
      <c r="C2427" s="73">
        <f t="shared" si="37"/>
        <v>0</v>
      </c>
      <c r="D2427" s="73" cm="1">
        <f t="array" ref="D2427">_xlfn.IFS(B2427= "Bi-weekly", 0,  B2427="Weekly", 1, B2427="Fortnightly", 2, B2427="Monthly", 3, B2427="Every 3 Months", 4, B2427="Quarterly", 5, B2427="Annually", 6)</f>
        <v>5</v>
      </c>
    </row>
    <row r="2428" spans="1:4" x14ac:dyDescent="0.2">
      <c r="A2428" t="s">
        <v>151</v>
      </c>
      <c r="B2428" t="s">
        <v>96</v>
      </c>
      <c r="C2428" s="73">
        <f t="shared" si="37"/>
        <v>0</v>
      </c>
      <c r="D2428" s="73" cm="1">
        <f t="array" ref="D2428">_xlfn.IFS(B2428= "Bi-weekly", 0,  B2428="Weekly", 1, B2428="Fortnightly", 2, B2428="Monthly", 3, B2428="Every 3 Months", 4, B2428="Quarterly", 5, B2428="Annually", 6)</f>
        <v>4</v>
      </c>
    </row>
    <row r="2429" spans="1:4" x14ac:dyDescent="0.2">
      <c r="A2429" t="s">
        <v>151</v>
      </c>
      <c r="B2429" t="s">
        <v>57</v>
      </c>
      <c r="C2429" s="73">
        <f t="shared" si="37"/>
        <v>0</v>
      </c>
      <c r="D2429" s="73" cm="1">
        <f t="array" ref="D2429">_xlfn.IFS(B2429= "Bi-weekly", 0,  B2429="Weekly", 1, B2429="Fortnightly", 2, B2429="Monthly", 3, B2429="Every 3 Months", 4, B2429="Quarterly", 5, B2429="Annually", 6)</f>
        <v>5</v>
      </c>
    </row>
    <row r="2430" spans="1:4" x14ac:dyDescent="0.2">
      <c r="A2430" t="s">
        <v>151</v>
      </c>
      <c r="B2430" t="s">
        <v>48</v>
      </c>
      <c r="C2430" s="73">
        <f t="shared" si="37"/>
        <v>0</v>
      </c>
      <c r="D2430" s="73" cm="1">
        <f t="array" ref="D2430">_xlfn.IFS(B2430= "Bi-weekly", 0,  B2430="Weekly", 1, B2430="Fortnightly", 2, B2430="Monthly", 3, B2430="Every 3 Months", 4, B2430="Quarterly", 5, B2430="Annually", 6)</f>
        <v>6</v>
      </c>
    </row>
    <row r="2431" spans="1:4" x14ac:dyDescent="0.2">
      <c r="A2431" t="s">
        <v>151</v>
      </c>
      <c r="B2431" t="s">
        <v>28</v>
      </c>
      <c r="C2431" s="73">
        <f t="shared" si="37"/>
        <v>0</v>
      </c>
      <c r="D2431" s="73" cm="1">
        <f t="array" ref="D2431">_xlfn.IFS(B2431= "Bi-weekly", 0,  B2431="Weekly", 1, B2431="Fortnightly", 2, B2431="Monthly", 3, B2431="Every 3 Months", 4, B2431="Quarterly", 5, B2431="Annually", 6)</f>
        <v>2</v>
      </c>
    </row>
    <row r="2432" spans="1:4" x14ac:dyDescent="0.2">
      <c r="A2432" t="s">
        <v>151</v>
      </c>
      <c r="B2432" t="s">
        <v>57</v>
      </c>
      <c r="C2432" s="73">
        <f t="shared" si="37"/>
        <v>0</v>
      </c>
      <c r="D2432" s="73" cm="1">
        <f t="array" ref="D2432">_xlfn.IFS(B2432= "Bi-weekly", 0,  B2432="Weekly", 1, B2432="Fortnightly", 2, B2432="Monthly", 3, B2432="Every 3 Months", 4, B2432="Quarterly", 5, B2432="Annually", 6)</f>
        <v>5</v>
      </c>
    </row>
    <row r="2433" spans="1:4" x14ac:dyDescent="0.2">
      <c r="A2433" t="s">
        <v>151</v>
      </c>
      <c r="B2433" t="s">
        <v>96</v>
      </c>
      <c r="C2433" s="73">
        <f t="shared" si="37"/>
        <v>0</v>
      </c>
      <c r="D2433" s="73" cm="1">
        <f t="array" ref="D2433">_xlfn.IFS(B2433= "Bi-weekly", 0,  B2433="Weekly", 1, B2433="Fortnightly", 2, B2433="Monthly", 3, B2433="Every 3 Months", 4, B2433="Quarterly", 5, B2433="Annually", 6)</f>
        <v>4</v>
      </c>
    </row>
    <row r="2434" spans="1:4" x14ac:dyDescent="0.2">
      <c r="A2434" t="s">
        <v>151</v>
      </c>
      <c r="B2434" t="s">
        <v>87</v>
      </c>
      <c r="C2434" s="73">
        <f t="shared" si="37"/>
        <v>0</v>
      </c>
      <c r="D2434" s="73" cm="1">
        <f t="array" ref="D2434">_xlfn.IFS(B2434= "Bi-weekly", 0,  B2434="Weekly", 1, B2434="Fortnightly", 2, B2434="Monthly", 3, B2434="Every 3 Months", 4, B2434="Quarterly", 5, B2434="Annually", 6)</f>
        <v>3</v>
      </c>
    </row>
    <row r="2435" spans="1:4" x14ac:dyDescent="0.2">
      <c r="A2435" t="s">
        <v>151</v>
      </c>
      <c r="B2435" t="s">
        <v>75</v>
      </c>
      <c r="C2435" s="73">
        <f t="shared" ref="C2435:C2498" si="38">IF(A2435 = "Yes", 1,0)</f>
        <v>0</v>
      </c>
      <c r="D2435" s="73" cm="1">
        <f t="array" ref="D2435">_xlfn.IFS(B2435= "Bi-weekly", 0,  B2435="Weekly", 1, B2435="Fortnightly", 2, B2435="Monthly", 3, B2435="Every 3 Months", 4, B2435="Quarterly", 5, B2435="Annually", 6)</f>
        <v>0</v>
      </c>
    </row>
    <row r="2436" spans="1:4" x14ac:dyDescent="0.2">
      <c r="A2436" t="s">
        <v>151</v>
      </c>
      <c r="B2436" t="s">
        <v>87</v>
      </c>
      <c r="C2436" s="73">
        <f t="shared" si="38"/>
        <v>0</v>
      </c>
      <c r="D2436" s="73" cm="1">
        <f t="array" ref="D2436">_xlfn.IFS(B2436= "Bi-weekly", 0,  B2436="Weekly", 1, B2436="Fortnightly", 2, B2436="Monthly", 3, B2436="Every 3 Months", 4, B2436="Quarterly", 5, B2436="Annually", 6)</f>
        <v>3</v>
      </c>
    </row>
    <row r="2437" spans="1:4" x14ac:dyDescent="0.2">
      <c r="A2437" t="s">
        <v>151</v>
      </c>
      <c r="B2437" t="s">
        <v>75</v>
      </c>
      <c r="C2437" s="73">
        <f t="shared" si="38"/>
        <v>0</v>
      </c>
      <c r="D2437" s="73" cm="1">
        <f t="array" ref="D2437">_xlfn.IFS(B2437= "Bi-weekly", 0,  B2437="Weekly", 1, B2437="Fortnightly", 2, B2437="Monthly", 3, B2437="Every 3 Months", 4, B2437="Quarterly", 5, B2437="Annually", 6)</f>
        <v>0</v>
      </c>
    </row>
    <row r="2438" spans="1:4" x14ac:dyDescent="0.2">
      <c r="A2438" t="s">
        <v>151</v>
      </c>
      <c r="B2438" t="s">
        <v>57</v>
      </c>
      <c r="C2438" s="73">
        <f t="shared" si="38"/>
        <v>0</v>
      </c>
      <c r="D2438" s="73" cm="1">
        <f t="array" ref="D2438">_xlfn.IFS(B2438= "Bi-weekly", 0,  B2438="Weekly", 1, B2438="Fortnightly", 2, B2438="Monthly", 3, B2438="Every 3 Months", 4, B2438="Quarterly", 5, B2438="Annually", 6)</f>
        <v>5</v>
      </c>
    </row>
    <row r="2439" spans="1:4" x14ac:dyDescent="0.2">
      <c r="A2439" t="s">
        <v>151</v>
      </c>
      <c r="B2439" t="s">
        <v>39</v>
      </c>
      <c r="C2439" s="73">
        <f t="shared" si="38"/>
        <v>0</v>
      </c>
      <c r="D2439" s="73" cm="1">
        <f t="array" ref="D2439">_xlfn.IFS(B2439= "Bi-weekly", 0,  B2439="Weekly", 1, B2439="Fortnightly", 2, B2439="Monthly", 3, B2439="Every 3 Months", 4, B2439="Quarterly", 5, B2439="Annually", 6)</f>
        <v>1</v>
      </c>
    </row>
    <row r="2440" spans="1:4" x14ac:dyDescent="0.2">
      <c r="A2440" t="s">
        <v>151</v>
      </c>
      <c r="B2440" t="s">
        <v>39</v>
      </c>
      <c r="C2440" s="73">
        <f t="shared" si="38"/>
        <v>0</v>
      </c>
      <c r="D2440" s="73" cm="1">
        <f t="array" ref="D2440">_xlfn.IFS(B2440= "Bi-weekly", 0,  B2440="Weekly", 1, B2440="Fortnightly", 2, B2440="Monthly", 3, B2440="Every 3 Months", 4, B2440="Quarterly", 5, B2440="Annually", 6)</f>
        <v>1</v>
      </c>
    </row>
    <row r="2441" spans="1:4" x14ac:dyDescent="0.2">
      <c r="A2441" t="s">
        <v>151</v>
      </c>
      <c r="B2441" t="s">
        <v>48</v>
      </c>
      <c r="C2441" s="73">
        <f t="shared" si="38"/>
        <v>0</v>
      </c>
      <c r="D2441" s="73" cm="1">
        <f t="array" ref="D2441">_xlfn.IFS(B2441= "Bi-weekly", 0,  B2441="Weekly", 1, B2441="Fortnightly", 2, B2441="Monthly", 3, B2441="Every 3 Months", 4, B2441="Quarterly", 5, B2441="Annually", 6)</f>
        <v>6</v>
      </c>
    </row>
    <row r="2442" spans="1:4" x14ac:dyDescent="0.2">
      <c r="A2442" t="s">
        <v>151</v>
      </c>
      <c r="B2442" t="s">
        <v>48</v>
      </c>
      <c r="C2442" s="73">
        <f t="shared" si="38"/>
        <v>0</v>
      </c>
      <c r="D2442" s="73" cm="1">
        <f t="array" ref="D2442">_xlfn.IFS(B2442= "Bi-weekly", 0,  B2442="Weekly", 1, B2442="Fortnightly", 2, B2442="Monthly", 3, B2442="Every 3 Months", 4, B2442="Quarterly", 5, B2442="Annually", 6)</f>
        <v>6</v>
      </c>
    </row>
    <row r="2443" spans="1:4" x14ac:dyDescent="0.2">
      <c r="A2443" t="s">
        <v>151</v>
      </c>
      <c r="B2443" t="s">
        <v>87</v>
      </c>
      <c r="C2443" s="73">
        <f t="shared" si="38"/>
        <v>0</v>
      </c>
      <c r="D2443" s="73" cm="1">
        <f t="array" ref="D2443">_xlfn.IFS(B2443= "Bi-weekly", 0,  B2443="Weekly", 1, B2443="Fortnightly", 2, B2443="Monthly", 3, B2443="Every 3 Months", 4, B2443="Quarterly", 5, B2443="Annually", 6)</f>
        <v>3</v>
      </c>
    </row>
    <row r="2444" spans="1:4" x14ac:dyDescent="0.2">
      <c r="A2444" t="s">
        <v>151</v>
      </c>
      <c r="B2444" t="s">
        <v>75</v>
      </c>
      <c r="C2444" s="73">
        <f t="shared" si="38"/>
        <v>0</v>
      </c>
      <c r="D2444" s="73" cm="1">
        <f t="array" ref="D2444">_xlfn.IFS(B2444= "Bi-weekly", 0,  B2444="Weekly", 1, B2444="Fortnightly", 2, B2444="Monthly", 3, B2444="Every 3 Months", 4, B2444="Quarterly", 5, B2444="Annually", 6)</f>
        <v>0</v>
      </c>
    </row>
    <row r="2445" spans="1:4" x14ac:dyDescent="0.2">
      <c r="A2445" t="s">
        <v>151</v>
      </c>
      <c r="B2445" t="s">
        <v>75</v>
      </c>
      <c r="C2445" s="73">
        <f t="shared" si="38"/>
        <v>0</v>
      </c>
      <c r="D2445" s="73" cm="1">
        <f t="array" ref="D2445">_xlfn.IFS(B2445= "Bi-weekly", 0,  B2445="Weekly", 1, B2445="Fortnightly", 2, B2445="Monthly", 3, B2445="Every 3 Months", 4, B2445="Quarterly", 5, B2445="Annually", 6)</f>
        <v>0</v>
      </c>
    </row>
    <row r="2446" spans="1:4" x14ac:dyDescent="0.2">
      <c r="A2446" t="s">
        <v>151</v>
      </c>
      <c r="B2446" t="s">
        <v>75</v>
      </c>
      <c r="C2446" s="73">
        <f t="shared" si="38"/>
        <v>0</v>
      </c>
      <c r="D2446" s="73" cm="1">
        <f t="array" ref="D2446">_xlfn.IFS(B2446= "Bi-weekly", 0,  B2446="Weekly", 1, B2446="Fortnightly", 2, B2446="Monthly", 3, B2446="Every 3 Months", 4, B2446="Quarterly", 5, B2446="Annually", 6)</f>
        <v>0</v>
      </c>
    </row>
    <row r="2447" spans="1:4" x14ac:dyDescent="0.2">
      <c r="A2447" t="s">
        <v>151</v>
      </c>
      <c r="B2447" t="s">
        <v>39</v>
      </c>
      <c r="C2447" s="73">
        <f t="shared" si="38"/>
        <v>0</v>
      </c>
      <c r="D2447" s="73" cm="1">
        <f t="array" ref="D2447">_xlfn.IFS(B2447= "Bi-weekly", 0,  B2447="Weekly", 1, B2447="Fortnightly", 2, B2447="Monthly", 3, B2447="Every 3 Months", 4, B2447="Quarterly", 5, B2447="Annually", 6)</f>
        <v>1</v>
      </c>
    </row>
    <row r="2448" spans="1:4" x14ac:dyDescent="0.2">
      <c r="A2448" t="s">
        <v>151</v>
      </c>
      <c r="B2448" t="s">
        <v>87</v>
      </c>
      <c r="C2448" s="73">
        <f t="shared" si="38"/>
        <v>0</v>
      </c>
      <c r="D2448" s="73" cm="1">
        <f t="array" ref="D2448">_xlfn.IFS(B2448= "Bi-weekly", 0,  B2448="Weekly", 1, B2448="Fortnightly", 2, B2448="Monthly", 3, B2448="Every 3 Months", 4, B2448="Quarterly", 5, B2448="Annually", 6)</f>
        <v>3</v>
      </c>
    </row>
    <row r="2449" spans="1:4" x14ac:dyDescent="0.2">
      <c r="A2449" t="s">
        <v>151</v>
      </c>
      <c r="B2449" t="s">
        <v>28</v>
      </c>
      <c r="C2449" s="73">
        <f t="shared" si="38"/>
        <v>0</v>
      </c>
      <c r="D2449" s="73" cm="1">
        <f t="array" ref="D2449">_xlfn.IFS(B2449= "Bi-weekly", 0,  B2449="Weekly", 1, B2449="Fortnightly", 2, B2449="Monthly", 3, B2449="Every 3 Months", 4, B2449="Quarterly", 5, B2449="Annually", 6)</f>
        <v>2</v>
      </c>
    </row>
    <row r="2450" spans="1:4" x14ac:dyDescent="0.2">
      <c r="A2450" t="s">
        <v>151</v>
      </c>
      <c r="B2450" t="s">
        <v>75</v>
      </c>
      <c r="C2450" s="73">
        <f t="shared" si="38"/>
        <v>0</v>
      </c>
      <c r="D2450" s="73" cm="1">
        <f t="array" ref="D2450">_xlfn.IFS(B2450= "Bi-weekly", 0,  B2450="Weekly", 1, B2450="Fortnightly", 2, B2450="Monthly", 3, B2450="Every 3 Months", 4, B2450="Quarterly", 5, B2450="Annually", 6)</f>
        <v>0</v>
      </c>
    </row>
    <row r="2451" spans="1:4" x14ac:dyDescent="0.2">
      <c r="A2451" t="s">
        <v>151</v>
      </c>
      <c r="B2451" t="s">
        <v>28</v>
      </c>
      <c r="C2451" s="73">
        <f t="shared" si="38"/>
        <v>0</v>
      </c>
      <c r="D2451" s="73" cm="1">
        <f t="array" ref="D2451">_xlfn.IFS(B2451= "Bi-weekly", 0,  B2451="Weekly", 1, B2451="Fortnightly", 2, B2451="Monthly", 3, B2451="Every 3 Months", 4, B2451="Quarterly", 5, B2451="Annually", 6)</f>
        <v>2</v>
      </c>
    </row>
    <row r="2452" spans="1:4" x14ac:dyDescent="0.2">
      <c r="A2452" t="s">
        <v>151</v>
      </c>
      <c r="B2452" t="s">
        <v>57</v>
      </c>
      <c r="C2452" s="73">
        <f t="shared" si="38"/>
        <v>0</v>
      </c>
      <c r="D2452" s="73" cm="1">
        <f t="array" ref="D2452">_xlfn.IFS(B2452= "Bi-weekly", 0,  B2452="Weekly", 1, B2452="Fortnightly", 2, B2452="Monthly", 3, B2452="Every 3 Months", 4, B2452="Quarterly", 5, B2452="Annually", 6)</f>
        <v>5</v>
      </c>
    </row>
    <row r="2453" spans="1:4" x14ac:dyDescent="0.2">
      <c r="A2453" t="s">
        <v>151</v>
      </c>
      <c r="B2453" t="s">
        <v>87</v>
      </c>
      <c r="C2453" s="73">
        <f t="shared" si="38"/>
        <v>0</v>
      </c>
      <c r="D2453" s="73" cm="1">
        <f t="array" ref="D2453">_xlfn.IFS(B2453= "Bi-weekly", 0,  B2453="Weekly", 1, B2453="Fortnightly", 2, B2453="Monthly", 3, B2453="Every 3 Months", 4, B2453="Quarterly", 5, B2453="Annually", 6)</f>
        <v>3</v>
      </c>
    </row>
    <row r="2454" spans="1:4" x14ac:dyDescent="0.2">
      <c r="A2454" t="s">
        <v>151</v>
      </c>
      <c r="B2454" t="s">
        <v>96</v>
      </c>
      <c r="C2454" s="73">
        <f t="shared" si="38"/>
        <v>0</v>
      </c>
      <c r="D2454" s="73" cm="1">
        <f t="array" ref="D2454">_xlfn.IFS(B2454= "Bi-weekly", 0,  B2454="Weekly", 1, B2454="Fortnightly", 2, B2454="Monthly", 3, B2454="Every 3 Months", 4, B2454="Quarterly", 5, B2454="Annually", 6)</f>
        <v>4</v>
      </c>
    </row>
    <row r="2455" spans="1:4" x14ac:dyDescent="0.2">
      <c r="A2455" t="s">
        <v>151</v>
      </c>
      <c r="B2455" t="s">
        <v>48</v>
      </c>
      <c r="C2455" s="73">
        <f t="shared" si="38"/>
        <v>0</v>
      </c>
      <c r="D2455" s="73" cm="1">
        <f t="array" ref="D2455">_xlfn.IFS(B2455= "Bi-weekly", 0,  B2455="Weekly", 1, B2455="Fortnightly", 2, B2455="Monthly", 3, B2455="Every 3 Months", 4, B2455="Quarterly", 5, B2455="Annually", 6)</f>
        <v>6</v>
      </c>
    </row>
    <row r="2456" spans="1:4" x14ac:dyDescent="0.2">
      <c r="A2456" t="s">
        <v>151</v>
      </c>
      <c r="B2456" t="s">
        <v>48</v>
      </c>
      <c r="C2456" s="73">
        <f t="shared" si="38"/>
        <v>0</v>
      </c>
      <c r="D2456" s="73" cm="1">
        <f t="array" ref="D2456">_xlfn.IFS(B2456= "Bi-weekly", 0,  B2456="Weekly", 1, B2456="Fortnightly", 2, B2456="Monthly", 3, B2456="Every 3 Months", 4, B2456="Quarterly", 5, B2456="Annually", 6)</f>
        <v>6</v>
      </c>
    </row>
    <row r="2457" spans="1:4" x14ac:dyDescent="0.2">
      <c r="A2457" t="s">
        <v>151</v>
      </c>
      <c r="B2457" t="s">
        <v>96</v>
      </c>
      <c r="C2457" s="73">
        <f t="shared" si="38"/>
        <v>0</v>
      </c>
      <c r="D2457" s="73" cm="1">
        <f t="array" ref="D2457">_xlfn.IFS(B2457= "Bi-weekly", 0,  B2457="Weekly", 1, B2457="Fortnightly", 2, B2457="Monthly", 3, B2457="Every 3 Months", 4, B2457="Quarterly", 5, B2457="Annually", 6)</f>
        <v>4</v>
      </c>
    </row>
    <row r="2458" spans="1:4" x14ac:dyDescent="0.2">
      <c r="A2458" t="s">
        <v>151</v>
      </c>
      <c r="B2458" t="s">
        <v>87</v>
      </c>
      <c r="C2458" s="73">
        <f t="shared" si="38"/>
        <v>0</v>
      </c>
      <c r="D2458" s="73" cm="1">
        <f t="array" ref="D2458">_xlfn.IFS(B2458= "Bi-weekly", 0,  B2458="Weekly", 1, B2458="Fortnightly", 2, B2458="Monthly", 3, B2458="Every 3 Months", 4, B2458="Quarterly", 5, B2458="Annually", 6)</f>
        <v>3</v>
      </c>
    </row>
    <row r="2459" spans="1:4" x14ac:dyDescent="0.2">
      <c r="A2459" t="s">
        <v>151</v>
      </c>
      <c r="B2459" t="s">
        <v>57</v>
      </c>
      <c r="C2459" s="73">
        <f t="shared" si="38"/>
        <v>0</v>
      </c>
      <c r="D2459" s="73" cm="1">
        <f t="array" ref="D2459">_xlfn.IFS(B2459= "Bi-weekly", 0,  B2459="Weekly", 1, B2459="Fortnightly", 2, B2459="Monthly", 3, B2459="Every 3 Months", 4, B2459="Quarterly", 5, B2459="Annually", 6)</f>
        <v>5</v>
      </c>
    </row>
    <row r="2460" spans="1:4" x14ac:dyDescent="0.2">
      <c r="A2460" t="s">
        <v>151</v>
      </c>
      <c r="B2460" t="s">
        <v>39</v>
      </c>
      <c r="C2460" s="73">
        <f t="shared" si="38"/>
        <v>0</v>
      </c>
      <c r="D2460" s="73" cm="1">
        <f t="array" ref="D2460">_xlfn.IFS(B2460= "Bi-weekly", 0,  B2460="Weekly", 1, B2460="Fortnightly", 2, B2460="Monthly", 3, B2460="Every 3 Months", 4, B2460="Quarterly", 5, B2460="Annually", 6)</f>
        <v>1</v>
      </c>
    </row>
    <row r="2461" spans="1:4" x14ac:dyDescent="0.2">
      <c r="A2461" t="s">
        <v>151</v>
      </c>
      <c r="B2461" t="s">
        <v>39</v>
      </c>
      <c r="C2461" s="73">
        <f t="shared" si="38"/>
        <v>0</v>
      </c>
      <c r="D2461" s="73" cm="1">
        <f t="array" ref="D2461">_xlfn.IFS(B2461= "Bi-weekly", 0,  B2461="Weekly", 1, B2461="Fortnightly", 2, B2461="Monthly", 3, B2461="Every 3 Months", 4, B2461="Quarterly", 5, B2461="Annually", 6)</f>
        <v>1</v>
      </c>
    </row>
    <row r="2462" spans="1:4" x14ac:dyDescent="0.2">
      <c r="A2462" t="s">
        <v>151</v>
      </c>
      <c r="B2462" t="s">
        <v>48</v>
      </c>
      <c r="C2462" s="73">
        <f t="shared" si="38"/>
        <v>0</v>
      </c>
      <c r="D2462" s="73" cm="1">
        <f t="array" ref="D2462">_xlfn.IFS(B2462= "Bi-weekly", 0,  B2462="Weekly", 1, B2462="Fortnightly", 2, B2462="Monthly", 3, B2462="Every 3 Months", 4, B2462="Quarterly", 5, B2462="Annually", 6)</f>
        <v>6</v>
      </c>
    </row>
    <row r="2463" spans="1:4" x14ac:dyDescent="0.2">
      <c r="A2463" t="s">
        <v>151</v>
      </c>
      <c r="B2463" t="s">
        <v>39</v>
      </c>
      <c r="C2463" s="73">
        <f t="shared" si="38"/>
        <v>0</v>
      </c>
      <c r="D2463" s="73" cm="1">
        <f t="array" ref="D2463">_xlfn.IFS(B2463= "Bi-weekly", 0,  B2463="Weekly", 1, B2463="Fortnightly", 2, B2463="Monthly", 3, B2463="Every 3 Months", 4, B2463="Quarterly", 5, B2463="Annually", 6)</f>
        <v>1</v>
      </c>
    </row>
    <row r="2464" spans="1:4" x14ac:dyDescent="0.2">
      <c r="A2464" t="s">
        <v>151</v>
      </c>
      <c r="B2464" t="s">
        <v>75</v>
      </c>
      <c r="C2464" s="73">
        <f t="shared" si="38"/>
        <v>0</v>
      </c>
      <c r="D2464" s="73" cm="1">
        <f t="array" ref="D2464">_xlfn.IFS(B2464= "Bi-weekly", 0,  B2464="Weekly", 1, B2464="Fortnightly", 2, B2464="Monthly", 3, B2464="Every 3 Months", 4, B2464="Quarterly", 5, B2464="Annually", 6)</f>
        <v>0</v>
      </c>
    </row>
    <row r="2465" spans="1:4" x14ac:dyDescent="0.2">
      <c r="A2465" t="s">
        <v>151</v>
      </c>
      <c r="B2465" t="s">
        <v>75</v>
      </c>
      <c r="C2465" s="73">
        <f t="shared" si="38"/>
        <v>0</v>
      </c>
      <c r="D2465" s="73" cm="1">
        <f t="array" ref="D2465">_xlfn.IFS(B2465= "Bi-weekly", 0,  B2465="Weekly", 1, B2465="Fortnightly", 2, B2465="Monthly", 3, B2465="Every 3 Months", 4, B2465="Quarterly", 5, B2465="Annually", 6)</f>
        <v>0</v>
      </c>
    </row>
    <row r="2466" spans="1:4" x14ac:dyDescent="0.2">
      <c r="A2466" t="s">
        <v>151</v>
      </c>
      <c r="B2466" t="s">
        <v>75</v>
      </c>
      <c r="C2466" s="73">
        <f t="shared" si="38"/>
        <v>0</v>
      </c>
      <c r="D2466" s="73" cm="1">
        <f t="array" ref="D2466">_xlfn.IFS(B2466= "Bi-weekly", 0,  B2466="Weekly", 1, B2466="Fortnightly", 2, B2466="Monthly", 3, B2466="Every 3 Months", 4, B2466="Quarterly", 5, B2466="Annually", 6)</f>
        <v>0</v>
      </c>
    </row>
    <row r="2467" spans="1:4" x14ac:dyDescent="0.2">
      <c r="A2467" t="s">
        <v>151</v>
      </c>
      <c r="B2467" t="s">
        <v>39</v>
      </c>
      <c r="C2467" s="73">
        <f t="shared" si="38"/>
        <v>0</v>
      </c>
      <c r="D2467" s="73" cm="1">
        <f t="array" ref="D2467">_xlfn.IFS(B2467= "Bi-weekly", 0,  B2467="Weekly", 1, B2467="Fortnightly", 2, B2467="Monthly", 3, B2467="Every 3 Months", 4, B2467="Quarterly", 5, B2467="Annually", 6)</f>
        <v>1</v>
      </c>
    </row>
    <row r="2468" spans="1:4" x14ac:dyDescent="0.2">
      <c r="A2468" t="s">
        <v>151</v>
      </c>
      <c r="B2468" t="s">
        <v>48</v>
      </c>
      <c r="C2468" s="73">
        <f t="shared" si="38"/>
        <v>0</v>
      </c>
      <c r="D2468" s="73" cm="1">
        <f t="array" ref="D2468">_xlfn.IFS(B2468= "Bi-weekly", 0,  B2468="Weekly", 1, B2468="Fortnightly", 2, B2468="Monthly", 3, B2468="Every 3 Months", 4, B2468="Quarterly", 5, B2468="Annually", 6)</f>
        <v>6</v>
      </c>
    </row>
    <row r="2469" spans="1:4" x14ac:dyDescent="0.2">
      <c r="A2469" t="s">
        <v>151</v>
      </c>
      <c r="B2469" t="s">
        <v>48</v>
      </c>
      <c r="C2469" s="73">
        <f t="shared" si="38"/>
        <v>0</v>
      </c>
      <c r="D2469" s="73" cm="1">
        <f t="array" ref="D2469">_xlfn.IFS(B2469= "Bi-weekly", 0,  B2469="Weekly", 1, B2469="Fortnightly", 2, B2469="Monthly", 3, B2469="Every 3 Months", 4, B2469="Quarterly", 5, B2469="Annually", 6)</f>
        <v>6</v>
      </c>
    </row>
    <row r="2470" spans="1:4" x14ac:dyDescent="0.2">
      <c r="A2470" t="s">
        <v>151</v>
      </c>
      <c r="B2470" t="s">
        <v>39</v>
      </c>
      <c r="C2470" s="73">
        <f t="shared" si="38"/>
        <v>0</v>
      </c>
      <c r="D2470" s="73" cm="1">
        <f t="array" ref="D2470">_xlfn.IFS(B2470= "Bi-weekly", 0,  B2470="Weekly", 1, B2470="Fortnightly", 2, B2470="Monthly", 3, B2470="Every 3 Months", 4, B2470="Quarterly", 5, B2470="Annually", 6)</f>
        <v>1</v>
      </c>
    </row>
    <row r="2471" spans="1:4" x14ac:dyDescent="0.2">
      <c r="A2471" t="s">
        <v>151</v>
      </c>
      <c r="B2471" t="s">
        <v>48</v>
      </c>
      <c r="C2471" s="73">
        <f t="shared" si="38"/>
        <v>0</v>
      </c>
      <c r="D2471" s="73" cm="1">
        <f t="array" ref="D2471">_xlfn.IFS(B2471= "Bi-weekly", 0,  B2471="Weekly", 1, B2471="Fortnightly", 2, B2471="Monthly", 3, B2471="Every 3 Months", 4, B2471="Quarterly", 5, B2471="Annually", 6)</f>
        <v>6</v>
      </c>
    </row>
    <row r="2472" spans="1:4" x14ac:dyDescent="0.2">
      <c r="A2472" t="s">
        <v>151</v>
      </c>
      <c r="B2472" t="s">
        <v>28</v>
      </c>
      <c r="C2472" s="73">
        <f t="shared" si="38"/>
        <v>0</v>
      </c>
      <c r="D2472" s="73" cm="1">
        <f t="array" ref="D2472">_xlfn.IFS(B2472= "Bi-weekly", 0,  B2472="Weekly", 1, B2472="Fortnightly", 2, B2472="Monthly", 3, B2472="Every 3 Months", 4, B2472="Quarterly", 5, B2472="Annually", 6)</f>
        <v>2</v>
      </c>
    </row>
    <row r="2473" spans="1:4" x14ac:dyDescent="0.2">
      <c r="A2473" t="s">
        <v>151</v>
      </c>
      <c r="B2473" t="s">
        <v>48</v>
      </c>
      <c r="C2473" s="73">
        <f t="shared" si="38"/>
        <v>0</v>
      </c>
      <c r="D2473" s="73" cm="1">
        <f t="array" ref="D2473">_xlfn.IFS(B2473= "Bi-weekly", 0,  B2473="Weekly", 1, B2473="Fortnightly", 2, B2473="Monthly", 3, B2473="Every 3 Months", 4, B2473="Quarterly", 5, B2473="Annually", 6)</f>
        <v>6</v>
      </c>
    </row>
    <row r="2474" spans="1:4" x14ac:dyDescent="0.2">
      <c r="A2474" t="s">
        <v>151</v>
      </c>
      <c r="B2474" t="s">
        <v>48</v>
      </c>
      <c r="C2474" s="73">
        <f t="shared" si="38"/>
        <v>0</v>
      </c>
      <c r="D2474" s="73" cm="1">
        <f t="array" ref="D2474">_xlfn.IFS(B2474= "Bi-weekly", 0,  B2474="Weekly", 1, B2474="Fortnightly", 2, B2474="Monthly", 3, B2474="Every 3 Months", 4, B2474="Quarterly", 5, B2474="Annually", 6)</f>
        <v>6</v>
      </c>
    </row>
    <row r="2475" spans="1:4" x14ac:dyDescent="0.2">
      <c r="A2475" t="s">
        <v>151</v>
      </c>
      <c r="B2475" t="s">
        <v>57</v>
      </c>
      <c r="C2475" s="73">
        <f t="shared" si="38"/>
        <v>0</v>
      </c>
      <c r="D2475" s="73" cm="1">
        <f t="array" ref="D2475">_xlfn.IFS(B2475= "Bi-weekly", 0,  B2475="Weekly", 1, B2475="Fortnightly", 2, B2475="Monthly", 3, B2475="Every 3 Months", 4, B2475="Quarterly", 5, B2475="Annually", 6)</f>
        <v>5</v>
      </c>
    </row>
    <row r="2476" spans="1:4" x14ac:dyDescent="0.2">
      <c r="A2476" t="s">
        <v>151</v>
      </c>
      <c r="B2476" t="s">
        <v>57</v>
      </c>
      <c r="C2476" s="73">
        <f t="shared" si="38"/>
        <v>0</v>
      </c>
      <c r="D2476" s="73" cm="1">
        <f t="array" ref="D2476">_xlfn.IFS(B2476= "Bi-weekly", 0,  B2476="Weekly", 1, B2476="Fortnightly", 2, B2476="Monthly", 3, B2476="Every 3 Months", 4, B2476="Quarterly", 5, B2476="Annually", 6)</f>
        <v>5</v>
      </c>
    </row>
    <row r="2477" spans="1:4" x14ac:dyDescent="0.2">
      <c r="A2477" t="s">
        <v>151</v>
      </c>
      <c r="B2477" t="s">
        <v>87</v>
      </c>
      <c r="C2477" s="73">
        <f t="shared" si="38"/>
        <v>0</v>
      </c>
      <c r="D2477" s="73" cm="1">
        <f t="array" ref="D2477">_xlfn.IFS(B2477= "Bi-weekly", 0,  B2477="Weekly", 1, B2477="Fortnightly", 2, B2477="Monthly", 3, B2477="Every 3 Months", 4, B2477="Quarterly", 5, B2477="Annually", 6)</f>
        <v>3</v>
      </c>
    </row>
    <row r="2478" spans="1:4" x14ac:dyDescent="0.2">
      <c r="A2478" t="s">
        <v>151</v>
      </c>
      <c r="B2478" t="s">
        <v>87</v>
      </c>
      <c r="C2478" s="73">
        <f t="shared" si="38"/>
        <v>0</v>
      </c>
      <c r="D2478" s="73" cm="1">
        <f t="array" ref="D2478">_xlfn.IFS(B2478= "Bi-weekly", 0,  B2478="Weekly", 1, B2478="Fortnightly", 2, B2478="Monthly", 3, B2478="Every 3 Months", 4, B2478="Quarterly", 5, B2478="Annually", 6)</f>
        <v>3</v>
      </c>
    </row>
    <row r="2479" spans="1:4" x14ac:dyDescent="0.2">
      <c r="A2479" t="s">
        <v>151</v>
      </c>
      <c r="B2479" t="s">
        <v>39</v>
      </c>
      <c r="C2479" s="73">
        <f t="shared" si="38"/>
        <v>0</v>
      </c>
      <c r="D2479" s="73" cm="1">
        <f t="array" ref="D2479">_xlfn.IFS(B2479= "Bi-weekly", 0,  B2479="Weekly", 1, B2479="Fortnightly", 2, B2479="Monthly", 3, B2479="Every 3 Months", 4, B2479="Quarterly", 5, B2479="Annually", 6)</f>
        <v>1</v>
      </c>
    </row>
    <row r="2480" spans="1:4" x14ac:dyDescent="0.2">
      <c r="A2480" t="s">
        <v>151</v>
      </c>
      <c r="B2480" t="s">
        <v>96</v>
      </c>
      <c r="C2480" s="73">
        <f t="shared" si="38"/>
        <v>0</v>
      </c>
      <c r="D2480" s="73" cm="1">
        <f t="array" ref="D2480">_xlfn.IFS(B2480= "Bi-weekly", 0,  B2480="Weekly", 1, B2480="Fortnightly", 2, B2480="Monthly", 3, B2480="Every 3 Months", 4, B2480="Quarterly", 5, B2480="Annually", 6)</f>
        <v>4</v>
      </c>
    </row>
    <row r="2481" spans="1:4" x14ac:dyDescent="0.2">
      <c r="A2481" t="s">
        <v>151</v>
      </c>
      <c r="B2481" t="s">
        <v>96</v>
      </c>
      <c r="C2481" s="73">
        <f t="shared" si="38"/>
        <v>0</v>
      </c>
      <c r="D2481" s="73" cm="1">
        <f t="array" ref="D2481">_xlfn.IFS(B2481= "Bi-weekly", 0,  B2481="Weekly", 1, B2481="Fortnightly", 2, B2481="Monthly", 3, B2481="Every 3 Months", 4, B2481="Quarterly", 5, B2481="Annually", 6)</f>
        <v>4</v>
      </c>
    </row>
    <row r="2482" spans="1:4" x14ac:dyDescent="0.2">
      <c r="A2482" t="s">
        <v>151</v>
      </c>
      <c r="B2482" t="s">
        <v>28</v>
      </c>
      <c r="C2482" s="73">
        <f t="shared" si="38"/>
        <v>0</v>
      </c>
      <c r="D2482" s="73" cm="1">
        <f t="array" ref="D2482">_xlfn.IFS(B2482= "Bi-weekly", 0,  B2482="Weekly", 1, B2482="Fortnightly", 2, B2482="Monthly", 3, B2482="Every 3 Months", 4, B2482="Quarterly", 5, B2482="Annually", 6)</f>
        <v>2</v>
      </c>
    </row>
    <row r="2483" spans="1:4" x14ac:dyDescent="0.2">
      <c r="A2483" t="s">
        <v>151</v>
      </c>
      <c r="B2483" t="s">
        <v>39</v>
      </c>
      <c r="C2483" s="73">
        <f t="shared" si="38"/>
        <v>0</v>
      </c>
      <c r="D2483" s="73" cm="1">
        <f t="array" ref="D2483">_xlfn.IFS(B2483= "Bi-weekly", 0,  B2483="Weekly", 1, B2483="Fortnightly", 2, B2483="Monthly", 3, B2483="Every 3 Months", 4, B2483="Quarterly", 5, B2483="Annually", 6)</f>
        <v>1</v>
      </c>
    </row>
    <row r="2484" spans="1:4" x14ac:dyDescent="0.2">
      <c r="A2484" t="s">
        <v>151</v>
      </c>
      <c r="B2484" t="s">
        <v>96</v>
      </c>
      <c r="C2484" s="73">
        <f t="shared" si="38"/>
        <v>0</v>
      </c>
      <c r="D2484" s="73" cm="1">
        <f t="array" ref="D2484">_xlfn.IFS(B2484= "Bi-weekly", 0,  B2484="Weekly", 1, B2484="Fortnightly", 2, B2484="Monthly", 3, B2484="Every 3 Months", 4, B2484="Quarterly", 5, B2484="Annually", 6)</f>
        <v>4</v>
      </c>
    </row>
    <row r="2485" spans="1:4" x14ac:dyDescent="0.2">
      <c r="A2485" t="s">
        <v>151</v>
      </c>
      <c r="B2485" t="s">
        <v>87</v>
      </c>
      <c r="C2485" s="73">
        <f t="shared" si="38"/>
        <v>0</v>
      </c>
      <c r="D2485" s="73" cm="1">
        <f t="array" ref="D2485">_xlfn.IFS(B2485= "Bi-weekly", 0,  B2485="Weekly", 1, B2485="Fortnightly", 2, B2485="Monthly", 3, B2485="Every 3 Months", 4, B2485="Quarterly", 5, B2485="Annually", 6)</f>
        <v>3</v>
      </c>
    </row>
    <row r="2486" spans="1:4" x14ac:dyDescent="0.2">
      <c r="A2486" t="s">
        <v>151</v>
      </c>
      <c r="B2486" t="s">
        <v>96</v>
      </c>
      <c r="C2486" s="73">
        <f t="shared" si="38"/>
        <v>0</v>
      </c>
      <c r="D2486" s="73" cm="1">
        <f t="array" ref="D2486">_xlfn.IFS(B2486= "Bi-weekly", 0,  B2486="Weekly", 1, B2486="Fortnightly", 2, B2486="Monthly", 3, B2486="Every 3 Months", 4, B2486="Quarterly", 5, B2486="Annually", 6)</f>
        <v>4</v>
      </c>
    </row>
    <row r="2487" spans="1:4" x14ac:dyDescent="0.2">
      <c r="A2487" t="s">
        <v>151</v>
      </c>
      <c r="B2487" t="s">
        <v>48</v>
      </c>
      <c r="C2487" s="73">
        <f t="shared" si="38"/>
        <v>0</v>
      </c>
      <c r="D2487" s="73" cm="1">
        <f t="array" ref="D2487">_xlfn.IFS(B2487= "Bi-weekly", 0,  B2487="Weekly", 1, B2487="Fortnightly", 2, B2487="Monthly", 3, B2487="Every 3 Months", 4, B2487="Quarterly", 5, B2487="Annually", 6)</f>
        <v>6</v>
      </c>
    </row>
    <row r="2488" spans="1:4" x14ac:dyDescent="0.2">
      <c r="A2488" t="s">
        <v>151</v>
      </c>
      <c r="B2488" t="s">
        <v>28</v>
      </c>
      <c r="C2488" s="73">
        <f t="shared" si="38"/>
        <v>0</v>
      </c>
      <c r="D2488" s="73" cm="1">
        <f t="array" ref="D2488">_xlfn.IFS(B2488= "Bi-weekly", 0,  B2488="Weekly", 1, B2488="Fortnightly", 2, B2488="Monthly", 3, B2488="Every 3 Months", 4, B2488="Quarterly", 5, B2488="Annually", 6)</f>
        <v>2</v>
      </c>
    </row>
    <row r="2489" spans="1:4" x14ac:dyDescent="0.2">
      <c r="A2489" t="s">
        <v>151</v>
      </c>
      <c r="B2489" t="s">
        <v>75</v>
      </c>
      <c r="C2489" s="73">
        <f t="shared" si="38"/>
        <v>0</v>
      </c>
      <c r="D2489" s="73" cm="1">
        <f t="array" ref="D2489">_xlfn.IFS(B2489= "Bi-weekly", 0,  B2489="Weekly", 1, B2489="Fortnightly", 2, B2489="Monthly", 3, B2489="Every 3 Months", 4, B2489="Quarterly", 5, B2489="Annually", 6)</f>
        <v>0</v>
      </c>
    </row>
    <row r="2490" spans="1:4" x14ac:dyDescent="0.2">
      <c r="A2490" t="s">
        <v>151</v>
      </c>
      <c r="B2490" t="s">
        <v>87</v>
      </c>
      <c r="C2490" s="73">
        <f t="shared" si="38"/>
        <v>0</v>
      </c>
      <c r="D2490" s="73" cm="1">
        <f t="array" ref="D2490">_xlfn.IFS(B2490= "Bi-weekly", 0,  B2490="Weekly", 1, B2490="Fortnightly", 2, B2490="Monthly", 3, B2490="Every 3 Months", 4, B2490="Quarterly", 5, B2490="Annually", 6)</f>
        <v>3</v>
      </c>
    </row>
    <row r="2491" spans="1:4" x14ac:dyDescent="0.2">
      <c r="A2491" t="s">
        <v>151</v>
      </c>
      <c r="B2491" t="s">
        <v>57</v>
      </c>
      <c r="C2491" s="73">
        <f t="shared" si="38"/>
        <v>0</v>
      </c>
      <c r="D2491" s="73" cm="1">
        <f t="array" ref="D2491">_xlfn.IFS(B2491= "Bi-weekly", 0,  B2491="Weekly", 1, B2491="Fortnightly", 2, B2491="Monthly", 3, B2491="Every 3 Months", 4, B2491="Quarterly", 5, B2491="Annually", 6)</f>
        <v>5</v>
      </c>
    </row>
    <row r="2492" spans="1:4" x14ac:dyDescent="0.2">
      <c r="A2492" t="s">
        <v>151</v>
      </c>
      <c r="B2492" t="s">
        <v>96</v>
      </c>
      <c r="C2492" s="73">
        <f t="shared" si="38"/>
        <v>0</v>
      </c>
      <c r="D2492" s="73" cm="1">
        <f t="array" ref="D2492">_xlfn.IFS(B2492= "Bi-weekly", 0,  B2492="Weekly", 1, B2492="Fortnightly", 2, B2492="Monthly", 3, B2492="Every 3 Months", 4, B2492="Quarterly", 5, B2492="Annually", 6)</f>
        <v>4</v>
      </c>
    </row>
    <row r="2493" spans="1:4" x14ac:dyDescent="0.2">
      <c r="A2493" t="s">
        <v>151</v>
      </c>
      <c r="B2493" t="s">
        <v>87</v>
      </c>
      <c r="C2493" s="73">
        <f t="shared" si="38"/>
        <v>0</v>
      </c>
      <c r="D2493" s="73" cm="1">
        <f t="array" ref="D2493">_xlfn.IFS(B2493= "Bi-weekly", 0,  B2493="Weekly", 1, B2493="Fortnightly", 2, B2493="Monthly", 3, B2493="Every 3 Months", 4, B2493="Quarterly", 5, B2493="Annually", 6)</f>
        <v>3</v>
      </c>
    </row>
    <row r="2494" spans="1:4" x14ac:dyDescent="0.2">
      <c r="A2494" t="s">
        <v>151</v>
      </c>
      <c r="B2494" t="s">
        <v>75</v>
      </c>
      <c r="C2494" s="73">
        <f t="shared" si="38"/>
        <v>0</v>
      </c>
      <c r="D2494" s="73" cm="1">
        <f t="array" ref="D2494">_xlfn.IFS(B2494= "Bi-weekly", 0,  B2494="Weekly", 1, B2494="Fortnightly", 2, B2494="Monthly", 3, B2494="Every 3 Months", 4, B2494="Quarterly", 5, B2494="Annually", 6)</f>
        <v>0</v>
      </c>
    </row>
    <row r="2495" spans="1:4" x14ac:dyDescent="0.2">
      <c r="A2495" t="s">
        <v>151</v>
      </c>
      <c r="B2495" t="s">
        <v>96</v>
      </c>
      <c r="C2495" s="73">
        <f t="shared" si="38"/>
        <v>0</v>
      </c>
      <c r="D2495" s="73" cm="1">
        <f t="array" ref="D2495">_xlfn.IFS(B2495= "Bi-weekly", 0,  B2495="Weekly", 1, B2495="Fortnightly", 2, B2495="Monthly", 3, B2495="Every 3 Months", 4, B2495="Quarterly", 5, B2495="Annually", 6)</f>
        <v>4</v>
      </c>
    </row>
    <row r="2496" spans="1:4" x14ac:dyDescent="0.2">
      <c r="A2496" t="s">
        <v>151</v>
      </c>
      <c r="B2496" t="s">
        <v>48</v>
      </c>
      <c r="C2496" s="73">
        <f t="shared" si="38"/>
        <v>0</v>
      </c>
      <c r="D2496" s="73" cm="1">
        <f t="array" ref="D2496">_xlfn.IFS(B2496= "Bi-weekly", 0,  B2496="Weekly", 1, B2496="Fortnightly", 2, B2496="Monthly", 3, B2496="Every 3 Months", 4, B2496="Quarterly", 5, B2496="Annually", 6)</f>
        <v>6</v>
      </c>
    </row>
    <row r="2497" spans="1:4" x14ac:dyDescent="0.2">
      <c r="A2497" t="s">
        <v>151</v>
      </c>
      <c r="B2497" t="s">
        <v>96</v>
      </c>
      <c r="C2497" s="73">
        <f t="shared" si="38"/>
        <v>0</v>
      </c>
      <c r="D2497" s="73" cm="1">
        <f t="array" ref="D2497">_xlfn.IFS(B2497= "Bi-weekly", 0,  B2497="Weekly", 1, B2497="Fortnightly", 2, B2497="Monthly", 3, B2497="Every 3 Months", 4, B2497="Quarterly", 5, B2497="Annually", 6)</f>
        <v>4</v>
      </c>
    </row>
    <row r="2498" spans="1:4" x14ac:dyDescent="0.2">
      <c r="A2498" t="s">
        <v>151</v>
      </c>
      <c r="B2498" t="s">
        <v>39</v>
      </c>
      <c r="C2498" s="73">
        <f t="shared" si="38"/>
        <v>0</v>
      </c>
      <c r="D2498" s="73" cm="1">
        <f t="array" ref="D2498">_xlfn.IFS(B2498= "Bi-weekly", 0,  B2498="Weekly", 1, B2498="Fortnightly", 2, B2498="Monthly", 3, B2498="Every 3 Months", 4, B2498="Quarterly", 5, B2498="Annually", 6)</f>
        <v>1</v>
      </c>
    </row>
    <row r="2499" spans="1:4" x14ac:dyDescent="0.2">
      <c r="A2499" t="s">
        <v>151</v>
      </c>
      <c r="B2499" t="s">
        <v>48</v>
      </c>
      <c r="C2499" s="73">
        <f t="shared" ref="C2499:C2562" si="39">IF(A2499 = "Yes", 1,0)</f>
        <v>0</v>
      </c>
      <c r="D2499" s="73" cm="1">
        <f t="array" ref="D2499">_xlfn.IFS(B2499= "Bi-weekly", 0,  B2499="Weekly", 1, B2499="Fortnightly", 2, B2499="Monthly", 3, B2499="Every 3 Months", 4, B2499="Quarterly", 5, B2499="Annually", 6)</f>
        <v>6</v>
      </c>
    </row>
    <row r="2500" spans="1:4" x14ac:dyDescent="0.2">
      <c r="A2500" t="s">
        <v>151</v>
      </c>
      <c r="B2500" t="s">
        <v>28</v>
      </c>
      <c r="C2500" s="73">
        <f t="shared" si="39"/>
        <v>0</v>
      </c>
      <c r="D2500" s="73" cm="1">
        <f t="array" ref="D2500">_xlfn.IFS(B2500= "Bi-weekly", 0,  B2500="Weekly", 1, B2500="Fortnightly", 2, B2500="Monthly", 3, B2500="Every 3 Months", 4, B2500="Quarterly", 5, B2500="Annually", 6)</f>
        <v>2</v>
      </c>
    </row>
    <row r="2501" spans="1:4" x14ac:dyDescent="0.2">
      <c r="A2501" t="s">
        <v>151</v>
      </c>
      <c r="B2501" t="s">
        <v>57</v>
      </c>
      <c r="C2501" s="73">
        <f t="shared" si="39"/>
        <v>0</v>
      </c>
      <c r="D2501" s="73" cm="1">
        <f t="array" ref="D2501">_xlfn.IFS(B2501= "Bi-weekly", 0,  B2501="Weekly", 1, B2501="Fortnightly", 2, B2501="Monthly", 3, B2501="Every 3 Months", 4, B2501="Quarterly", 5, B2501="Annually", 6)</f>
        <v>5</v>
      </c>
    </row>
    <row r="2502" spans="1:4" x14ac:dyDescent="0.2">
      <c r="A2502" t="s">
        <v>151</v>
      </c>
      <c r="B2502" t="s">
        <v>75</v>
      </c>
      <c r="C2502" s="73">
        <f t="shared" si="39"/>
        <v>0</v>
      </c>
      <c r="D2502" s="73" cm="1">
        <f t="array" ref="D2502">_xlfn.IFS(B2502= "Bi-weekly", 0,  B2502="Weekly", 1, B2502="Fortnightly", 2, B2502="Monthly", 3, B2502="Every 3 Months", 4, B2502="Quarterly", 5, B2502="Annually", 6)</f>
        <v>0</v>
      </c>
    </row>
    <row r="2503" spans="1:4" x14ac:dyDescent="0.2">
      <c r="A2503" t="s">
        <v>151</v>
      </c>
      <c r="B2503" t="s">
        <v>75</v>
      </c>
      <c r="C2503" s="73">
        <f t="shared" si="39"/>
        <v>0</v>
      </c>
      <c r="D2503" s="73" cm="1">
        <f t="array" ref="D2503">_xlfn.IFS(B2503= "Bi-weekly", 0,  B2503="Weekly", 1, B2503="Fortnightly", 2, B2503="Monthly", 3, B2503="Every 3 Months", 4, B2503="Quarterly", 5, B2503="Annually", 6)</f>
        <v>0</v>
      </c>
    </row>
    <row r="2504" spans="1:4" x14ac:dyDescent="0.2">
      <c r="A2504" t="s">
        <v>151</v>
      </c>
      <c r="B2504" t="s">
        <v>96</v>
      </c>
      <c r="C2504" s="73">
        <f t="shared" si="39"/>
        <v>0</v>
      </c>
      <c r="D2504" s="73" cm="1">
        <f t="array" ref="D2504">_xlfn.IFS(B2504= "Bi-weekly", 0,  B2504="Weekly", 1, B2504="Fortnightly", 2, B2504="Monthly", 3, B2504="Every 3 Months", 4, B2504="Quarterly", 5, B2504="Annually", 6)</f>
        <v>4</v>
      </c>
    </row>
    <row r="2505" spans="1:4" x14ac:dyDescent="0.2">
      <c r="A2505" t="s">
        <v>151</v>
      </c>
      <c r="B2505" t="s">
        <v>75</v>
      </c>
      <c r="C2505" s="73">
        <f t="shared" si="39"/>
        <v>0</v>
      </c>
      <c r="D2505" s="73" cm="1">
        <f t="array" ref="D2505">_xlfn.IFS(B2505= "Bi-weekly", 0,  B2505="Weekly", 1, B2505="Fortnightly", 2, B2505="Monthly", 3, B2505="Every 3 Months", 4, B2505="Quarterly", 5, B2505="Annually", 6)</f>
        <v>0</v>
      </c>
    </row>
    <row r="2506" spans="1:4" x14ac:dyDescent="0.2">
      <c r="A2506" t="s">
        <v>151</v>
      </c>
      <c r="B2506" t="s">
        <v>75</v>
      </c>
      <c r="C2506" s="73">
        <f t="shared" si="39"/>
        <v>0</v>
      </c>
      <c r="D2506" s="73" cm="1">
        <f t="array" ref="D2506">_xlfn.IFS(B2506= "Bi-weekly", 0,  B2506="Weekly", 1, B2506="Fortnightly", 2, B2506="Monthly", 3, B2506="Every 3 Months", 4, B2506="Quarterly", 5, B2506="Annually", 6)</f>
        <v>0</v>
      </c>
    </row>
    <row r="2507" spans="1:4" x14ac:dyDescent="0.2">
      <c r="A2507" t="s">
        <v>151</v>
      </c>
      <c r="B2507" t="s">
        <v>57</v>
      </c>
      <c r="C2507" s="73">
        <f t="shared" si="39"/>
        <v>0</v>
      </c>
      <c r="D2507" s="73" cm="1">
        <f t="array" ref="D2507">_xlfn.IFS(B2507= "Bi-weekly", 0,  B2507="Weekly", 1, B2507="Fortnightly", 2, B2507="Monthly", 3, B2507="Every 3 Months", 4, B2507="Quarterly", 5, B2507="Annually", 6)</f>
        <v>5</v>
      </c>
    </row>
    <row r="2508" spans="1:4" x14ac:dyDescent="0.2">
      <c r="A2508" t="s">
        <v>151</v>
      </c>
      <c r="B2508" t="s">
        <v>48</v>
      </c>
      <c r="C2508" s="73">
        <f t="shared" si="39"/>
        <v>0</v>
      </c>
      <c r="D2508" s="73" cm="1">
        <f t="array" ref="D2508">_xlfn.IFS(B2508= "Bi-weekly", 0,  B2508="Weekly", 1, B2508="Fortnightly", 2, B2508="Monthly", 3, B2508="Every 3 Months", 4, B2508="Quarterly", 5, B2508="Annually", 6)</f>
        <v>6</v>
      </c>
    </row>
    <row r="2509" spans="1:4" x14ac:dyDescent="0.2">
      <c r="A2509" t="s">
        <v>151</v>
      </c>
      <c r="B2509" t="s">
        <v>96</v>
      </c>
      <c r="C2509" s="73">
        <f t="shared" si="39"/>
        <v>0</v>
      </c>
      <c r="D2509" s="73" cm="1">
        <f t="array" ref="D2509">_xlfn.IFS(B2509= "Bi-weekly", 0,  B2509="Weekly", 1, B2509="Fortnightly", 2, B2509="Monthly", 3, B2509="Every 3 Months", 4, B2509="Quarterly", 5, B2509="Annually", 6)</f>
        <v>4</v>
      </c>
    </row>
    <row r="2510" spans="1:4" x14ac:dyDescent="0.2">
      <c r="A2510" t="s">
        <v>151</v>
      </c>
      <c r="B2510" t="s">
        <v>75</v>
      </c>
      <c r="C2510" s="73">
        <f t="shared" si="39"/>
        <v>0</v>
      </c>
      <c r="D2510" s="73" cm="1">
        <f t="array" ref="D2510">_xlfn.IFS(B2510= "Bi-weekly", 0,  B2510="Weekly", 1, B2510="Fortnightly", 2, B2510="Monthly", 3, B2510="Every 3 Months", 4, B2510="Quarterly", 5, B2510="Annually", 6)</f>
        <v>0</v>
      </c>
    </row>
    <row r="2511" spans="1:4" x14ac:dyDescent="0.2">
      <c r="A2511" t="s">
        <v>151</v>
      </c>
      <c r="B2511" t="s">
        <v>57</v>
      </c>
      <c r="C2511" s="73">
        <f t="shared" si="39"/>
        <v>0</v>
      </c>
      <c r="D2511" s="73" cm="1">
        <f t="array" ref="D2511">_xlfn.IFS(B2511= "Bi-weekly", 0,  B2511="Weekly", 1, B2511="Fortnightly", 2, B2511="Monthly", 3, B2511="Every 3 Months", 4, B2511="Quarterly", 5, B2511="Annually", 6)</f>
        <v>5</v>
      </c>
    </row>
    <row r="2512" spans="1:4" x14ac:dyDescent="0.2">
      <c r="A2512" t="s">
        <v>151</v>
      </c>
      <c r="B2512" t="s">
        <v>39</v>
      </c>
      <c r="C2512" s="73">
        <f t="shared" si="39"/>
        <v>0</v>
      </c>
      <c r="D2512" s="73" cm="1">
        <f t="array" ref="D2512">_xlfn.IFS(B2512= "Bi-weekly", 0,  B2512="Weekly", 1, B2512="Fortnightly", 2, B2512="Monthly", 3, B2512="Every 3 Months", 4, B2512="Quarterly", 5, B2512="Annually", 6)</f>
        <v>1</v>
      </c>
    </row>
    <row r="2513" spans="1:4" x14ac:dyDescent="0.2">
      <c r="A2513" t="s">
        <v>151</v>
      </c>
      <c r="B2513" t="s">
        <v>57</v>
      </c>
      <c r="C2513" s="73">
        <f t="shared" si="39"/>
        <v>0</v>
      </c>
      <c r="D2513" s="73" cm="1">
        <f t="array" ref="D2513">_xlfn.IFS(B2513= "Bi-weekly", 0,  B2513="Weekly", 1, B2513="Fortnightly", 2, B2513="Monthly", 3, B2513="Every 3 Months", 4, B2513="Quarterly", 5, B2513="Annually", 6)</f>
        <v>5</v>
      </c>
    </row>
    <row r="2514" spans="1:4" x14ac:dyDescent="0.2">
      <c r="A2514" t="s">
        <v>151</v>
      </c>
      <c r="B2514" t="s">
        <v>87</v>
      </c>
      <c r="C2514" s="73">
        <f t="shared" si="39"/>
        <v>0</v>
      </c>
      <c r="D2514" s="73" cm="1">
        <f t="array" ref="D2514">_xlfn.IFS(B2514= "Bi-weekly", 0,  B2514="Weekly", 1, B2514="Fortnightly", 2, B2514="Monthly", 3, B2514="Every 3 Months", 4, B2514="Quarterly", 5, B2514="Annually", 6)</f>
        <v>3</v>
      </c>
    </row>
    <row r="2515" spans="1:4" x14ac:dyDescent="0.2">
      <c r="A2515" t="s">
        <v>151</v>
      </c>
      <c r="B2515" t="s">
        <v>48</v>
      </c>
      <c r="C2515" s="73">
        <f t="shared" si="39"/>
        <v>0</v>
      </c>
      <c r="D2515" s="73" cm="1">
        <f t="array" ref="D2515">_xlfn.IFS(B2515= "Bi-weekly", 0,  B2515="Weekly", 1, B2515="Fortnightly", 2, B2515="Monthly", 3, B2515="Every 3 Months", 4, B2515="Quarterly", 5, B2515="Annually", 6)</f>
        <v>6</v>
      </c>
    </row>
    <row r="2516" spans="1:4" x14ac:dyDescent="0.2">
      <c r="A2516" t="s">
        <v>151</v>
      </c>
      <c r="B2516" t="s">
        <v>75</v>
      </c>
      <c r="C2516" s="73">
        <f t="shared" si="39"/>
        <v>0</v>
      </c>
      <c r="D2516" s="73" cm="1">
        <f t="array" ref="D2516">_xlfn.IFS(B2516= "Bi-weekly", 0,  B2516="Weekly", 1, B2516="Fortnightly", 2, B2516="Monthly", 3, B2516="Every 3 Months", 4, B2516="Quarterly", 5, B2516="Annually", 6)</f>
        <v>0</v>
      </c>
    </row>
    <row r="2517" spans="1:4" x14ac:dyDescent="0.2">
      <c r="A2517" t="s">
        <v>151</v>
      </c>
      <c r="B2517" t="s">
        <v>87</v>
      </c>
      <c r="C2517" s="73">
        <f t="shared" si="39"/>
        <v>0</v>
      </c>
      <c r="D2517" s="73" cm="1">
        <f t="array" ref="D2517">_xlfn.IFS(B2517= "Bi-weekly", 0,  B2517="Weekly", 1, B2517="Fortnightly", 2, B2517="Monthly", 3, B2517="Every 3 Months", 4, B2517="Quarterly", 5, B2517="Annually", 6)</f>
        <v>3</v>
      </c>
    </row>
    <row r="2518" spans="1:4" x14ac:dyDescent="0.2">
      <c r="A2518" t="s">
        <v>151</v>
      </c>
      <c r="B2518" t="s">
        <v>57</v>
      </c>
      <c r="C2518" s="73">
        <f t="shared" si="39"/>
        <v>0</v>
      </c>
      <c r="D2518" s="73" cm="1">
        <f t="array" ref="D2518">_xlfn.IFS(B2518= "Bi-weekly", 0,  B2518="Weekly", 1, B2518="Fortnightly", 2, B2518="Monthly", 3, B2518="Every 3 Months", 4, B2518="Quarterly", 5, B2518="Annually", 6)</f>
        <v>5</v>
      </c>
    </row>
    <row r="2519" spans="1:4" x14ac:dyDescent="0.2">
      <c r="A2519" t="s">
        <v>151</v>
      </c>
      <c r="B2519" t="s">
        <v>48</v>
      </c>
      <c r="C2519" s="73">
        <f t="shared" si="39"/>
        <v>0</v>
      </c>
      <c r="D2519" s="73" cm="1">
        <f t="array" ref="D2519">_xlfn.IFS(B2519= "Bi-weekly", 0,  B2519="Weekly", 1, B2519="Fortnightly", 2, B2519="Monthly", 3, B2519="Every 3 Months", 4, B2519="Quarterly", 5, B2519="Annually", 6)</f>
        <v>6</v>
      </c>
    </row>
    <row r="2520" spans="1:4" x14ac:dyDescent="0.2">
      <c r="A2520" t="s">
        <v>151</v>
      </c>
      <c r="B2520" t="s">
        <v>48</v>
      </c>
      <c r="C2520" s="73">
        <f t="shared" si="39"/>
        <v>0</v>
      </c>
      <c r="D2520" s="73" cm="1">
        <f t="array" ref="D2520">_xlfn.IFS(B2520= "Bi-weekly", 0,  B2520="Weekly", 1, B2520="Fortnightly", 2, B2520="Monthly", 3, B2520="Every 3 Months", 4, B2520="Quarterly", 5, B2520="Annually", 6)</f>
        <v>6</v>
      </c>
    </row>
    <row r="2521" spans="1:4" x14ac:dyDescent="0.2">
      <c r="A2521" t="s">
        <v>151</v>
      </c>
      <c r="B2521" t="s">
        <v>57</v>
      </c>
      <c r="C2521" s="73">
        <f t="shared" si="39"/>
        <v>0</v>
      </c>
      <c r="D2521" s="73" cm="1">
        <f t="array" ref="D2521">_xlfn.IFS(B2521= "Bi-weekly", 0,  B2521="Weekly", 1, B2521="Fortnightly", 2, B2521="Monthly", 3, B2521="Every 3 Months", 4, B2521="Quarterly", 5, B2521="Annually", 6)</f>
        <v>5</v>
      </c>
    </row>
    <row r="2522" spans="1:4" x14ac:dyDescent="0.2">
      <c r="A2522" t="s">
        <v>151</v>
      </c>
      <c r="B2522" t="s">
        <v>96</v>
      </c>
      <c r="C2522" s="73">
        <f t="shared" si="39"/>
        <v>0</v>
      </c>
      <c r="D2522" s="73" cm="1">
        <f t="array" ref="D2522">_xlfn.IFS(B2522= "Bi-weekly", 0,  B2522="Weekly", 1, B2522="Fortnightly", 2, B2522="Monthly", 3, B2522="Every 3 Months", 4, B2522="Quarterly", 5, B2522="Annually", 6)</f>
        <v>4</v>
      </c>
    </row>
    <row r="2523" spans="1:4" x14ac:dyDescent="0.2">
      <c r="A2523" t="s">
        <v>151</v>
      </c>
      <c r="B2523" t="s">
        <v>96</v>
      </c>
      <c r="C2523" s="73">
        <f t="shared" si="39"/>
        <v>0</v>
      </c>
      <c r="D2523" s="73" cm="1">
        <f t="array" ref="D2523">_xlfn.IFS(B2523= "Bi-weekly", 0,  B2523="Weekly", 1, B2523="Fortnightly", 2, B2523="Monthly", 3, B2523="Every 3 Months", 4, B2523="Quarterly", 5, B2523="Annually", 6)</f>
        <v>4</v>
      </c>
    </row>
    <row r="2524" spans="1:4" x14ac:dyDescent="0.2">
      <c r="A2524" t="s">
        <v>151</v>
      </c>
      <c r="B2524" t="s">
        <v>39</v>
      </c>
      <c r="C2524" s="73">
        <f t="shared" si="39"/>
        <v>0</v>
      </c>
      <c r="D2524" s="73" cm="1">
        <f t="array" ref="D2524">_xlfn.IFS(B2524= "Bi-weekly", 0,  B2524="Weekly", 1, B2524="Fortnightly", 2, B2524="Monthly", 3, B2524="Every 3 Months", 4, B2524="Quarterly", 5, B2524="Annually", 6)</f>
        <v>1</v>
      </c>
    </row>
    <row r="2525" spans="1:4" x14ac:dyDescent="0.2">
      <c r="A2525" t="s">
        <v>151</v>
      </c>
      <c r="B2525" t="s">
        <v>48</v>
      </c>
      <c r="C2525" s="73">
        <f t="shared" si="39"/>
        <v>0</v>
      </c>
      <c r="D2525" s="73" cm="1">
        <f t="array" ref="D2525">_xlfn.IFS(B2525= "Bi-weekly", 0,  B2525="Weekly", 1, B2525="Fortnightly", 2, B2525="Monthly", 3, B2525="Every 3 Months", 4, B2525="Quarterly", 5, B2525="Annually", 6)</f>
        <v>6</v>
      </c>
    </row>
    <row r="2526" spans="1:4" x14ac:dyDescent="0.2">
      <c r="A2526" t="s">
        <v>151</v>
      </c>
      <c r="B2526" t="s">
        <v>57</v>
      </c>
      <c r="C2526" s="73">
        <f t="shared" si="39"/>
        <v>0</v>
      </c>
      <c r="D2526" s="73" cm="1">
        <f t="array" ref="D2526">_xlfn.IFS(B2526= "Bi-weekly", 0,  B2526="Weekly", 1, B2526="Fortnightly", 2, B2526="Monthly", 3, B2526="Every 3 Months", 4, B2526="Quarterly", 5, B2526="Annually", 6)</f>
        <v>5</v>
      </c>
    </row>
    <row r="2527" spans="1:4" x14ac:dyDescent="0.2">
      <c r="A2527" t="s">
        <v>151</v>
      </c>
      <c r="B2527" t="s">
        <v>39</v>
      </c>
      <c r="C2527" s="73">
        <f t="shared" si="39"/>
        <v>0</v>
      </c>
      <c r="D2527" s="73" cm="1">
        <f t="array" ref="D2527">_xlfn.IFS(B2527= "Bi-weekly", 0,  B2527="Weekly", 1, B2527="Fortnightly", 2, B2527="Monthly", 3, B2527="Every 3 Months", 4, B2527="Quarterly", 5, B2527="Annually", 6)</f>
        <v>1</v>
      </c>
    </row>
    <row r="2528" spans="1:4" x14ac:dyDescent="0.2">
      <c r="A2528" t="s">
        <v>151</v>
      </c>
      <c r="B2528" t="s">
        <v>75</v>
      </c>
      <c r="C2528" s="73">
        <f t="shared" si="39"/>
        <v>0</v>
      </c>
      <c r="D2528" s="73" cm="1">
        <f t="array" ref="D2528">_xlfn.IFS(B2528= "Bi-weekly", 0,  B2528="Weekly", 1, B2528="Fortnightly", 2, B2528="Monthly", 3, B2528="Every 3 Months", 4, B2528="Quarterly", 5, B2528="Annually", 6)</f>
        <v>0</v>
      </c>
    </row>
    <row r="2529" spans="1:4" x14ac:dyDescent="0.2">
      <c r="A2529" t="s">
        <v>151</v>
      </c>
      <c r="B2529" t="s">
        <v>96</v>
      </c>
      <c r="C2529" s="73">
        <f t="shared" si="39"/>
        <v>0</v>
      </c>
      <c r="D2529" s="73" cm="1">
        <f t="array" ref="D2529">_xlfn.IFS(B2529= "Bi-weekly", 0,  B2529="Weekly", 1, B2529="Fortnightly", 2, B2529="Monthly", 3, B2529="Every 3 Months", 4, B2529="Quarterly", 5, B2529="Annually", 6)</f>
        <v>4</v>
      </c>
    </row>
    <row r="2530" spans="1:4" x14ac:dyDescent="0.2">
      <c r="A2530" t="s">
        <v>151</v>
      </c>
      <c r="B2530" t="s">
        <v>87</v>
      </c>
      <c r="C2530" s="73">
        <f t="shared" si="39"/>
        <v>0</v>
      </c>
      <c r="D2530" s="73" cm="1">
        <f t="array" ref="D2530">_xlfn.IFS(B2530= "Bi-weekly", 0,  B2530="Weekly", 1, B2530="Fortnightly", 2, B2530="Monthly", 3, B2530="Every 3 Months", 4, B2530="Quarterly", 5, B2530="Annually", 6)</f>
        <v>3</v>
      </c>
    </row>
    <row r="2531" spans="1:4" x14ac:dyDescent="0.2">
      <c r="A2531" t="s">
        <v>151</v>
      </c>
      <c r="B2531" t="s">
        <v>87</v>
      </c>
      <c r="C2531" s="73">
        <f t="shared" si="39"/>
        <v>0</v>
      </c>
      <c r="D2531" s="73" cm="1">
        <f t="array" ref="D2531">_xlfn.IFS(B2531= "Bi-weekly", 0,  B2531="Weekly", 1, B2531="Fortnightly", 2, B2531="Monthly", 3, B2531="Every 3 Months", 4, B2531="Quarterly", 5, B2531="Annually", 6)</f>
        <v>3</v>
      </c>
    </row>
    <row r="2532" spans="1:4" x14ac:dyDescent="0.2">
      <c r="A2532" t="s">
        <v>151</v>
      </c>
      <c r="B2532" t="s">
        <v>39</v>
      </c>
      <c r="C2532" s="73">
        <f t="shared" si="39"/>
        <v>0</v>
      </c>
      <c r="D2532" s="73" cm="1">
        <f t="array" ref="D2532">_xlfn.IFS(B2532= "Bi-weekly", 0,  B2532="Weekly", 1, B2532="Fortnightly", 2, B2532="Monthly", 3, B2532="Every 3 Months", 4, B2532="Quarterly", 5, B2532="Annually", 6)</f>
        <v>1</v>
      </c>
    </row>
    <row r="2533" spans="1:4" x14ac:dyDescent="0.2">
      <c r="A2533" t="s">
        <v>151</v>
      </c>
      <c r="B2533" t="s">
        <v>96</v>
      </c>
      <c r="C2533" s="73">
        <f t="shared" si="39"/>
        <v>0</v>
      </c>
      <c r="D2533" s="73" cm="1">
        <f t="array" ref="D2533">_xlfn.IFS(B2533= "Bi-weekly", 0,  B2533="Weekly", 1, B2533="Fortnightly", 2, B2533="Monthly", 3, B2533="Every 3 Months", 4, B2533="Quarterly", 5, B2533="Annually", 6)</f>
        <v>4</v>
      </c>
    </row>
    <row r="2534" spans="1:4" x14ac:dyDescent="0.2">
      <c r="A2534" t="s">
        <v>151</v>
      </c>
      <c r="B2534" t="s">
        <v>39</v>
      </c>
      <c r="C2534" s="73">
        <f t="shared" si="39"/>
        <v>0</v>
      </c>
      <c r="D2534" s="73" cm="1">
        <f t="array" ref="D2534">_xlfn.IFS(B2534= "Bi-weekly", 0,  B2534="Weekly", 1, B2534="Fortnightly", 2, B2534="Monthly", 3, B2534="Every 3 Months", 4, B2534="Quarterly", 5, B2534="Annually", 6)</f>
        <v>1</v>
      </c>
    </row>
    <row r="2535" spans="1:4" x14ac:dyDescent="0.2">
      <c r="A2535" t="s">
        <v>151</v>
      </c>
      <c r="B2535" t="s">
        <v>75</v>
      </c>
      <c r="C2535" s="73">
        <f t="shared" si="39"/>
        <v>0</v>
      </c>
      <c r="D2535" s="73" cm="1">
        <f t="array" ref="D2535">_xlfn.IFS(B2535= "Bi-weekly", 0,  B2535="Weekly", 1, B2535="Fortnightly", 2, B2535="Monthly", 3, B2535="Every 3 Months", 4, B2535="Quarterly", 5, B2535="Annually", 6)</f>
        <v>0</v>
      </c>
    </row>
    <row r="2536" spans="1:4" x14ac:dyDescent="0.2">
      <c r="A2536" t="s">
        <v>151</v>
      </c>
      <c r="B2536" t="s">
        <v>39</v>
      </c>
      <c r="C2536" s="73">
        <f t="shared" si="39"/>
        <v>0</v>
      </c>
      <c r="D2536" s="73" cm="1">
        <f t="array" ref="D2536">_xlfn.IFS(B2536= "Bi-weekly", 0,  B2536="Weekly", 1, B2536="Fortnightly", 2, B2536="Monthly", 3, B2536="Every 3 Months", 4, B2536="Quarterly", 5, B2536="Annually", 6)</f>
        <v>1</v>
      </c>
    </row>
    <row r="2537" spans="1:4" x14ac:dyDescent="0.2">
      <c r="A2537" t="s">
        <v>151</v>
      </c>
      <c r="B2537" t="s">
        <v>28</v>
      </c>
      <c r="C2537" s="73">
        <f t="shared" si="39"/>
        <v>0</v>
      </c>
      <c r="D2537" s="73" cm="1">
        <f t="array" ref="D2537">_xlfn.IFS(B2537= "Bi-weekly", 0,  B2537="Weekly", 1, B2537="Fortnightly", 2, B2537="Monthly", 3, B2537="Every 3 Months", 4, B2537="Quarterly", 5, B2537="Annually", 6)</f>
        <v>2</v>
      </c>
    </row>
    <row r="2538" spans="1:4" x14ac:dyDescent="0.2">
      <c r="A2538" t="s">
        <v>151</v>
      </c>
      <c r="B2538" t="s">
        <v>96</v>
      </c>
      <c r="C2538" s="73">
        <f t="shared" si="39"/>
        <v>0</v>
      </c>
      <c r="D2538" s="73" cm="1">
        <f t="array" ref="D2538">_xlfn.IFS(B2538= "Bi-weekly", 0,  B2538="Weekly", 1, B2538="Fortnightly", 2, B2538="Monthly", 3, B2538="Every 3 Months", 4, B2538="Quarterly", 5, B2538="Annually", 6)</f>
        <v>4</v>
      </c>
    </row>
    <row r="2539" spans="1:4" x14ac:dyDescent="0.2">
      <c r="A2539" t="s">
        <v>151</v>
      </c>
      <c r="B2539" t="s">
        <v>28</v>
      </c>
      <c r="C2539" s="73">
        <f t="shared" si="39"/>
        <v>0</v>
      </c>
      <c r="D2539" s="73" cm="1">
        <f t="array" ref="D2539">_xlfn.IFS(B2539= "Bi-weekly", 0,  B2539="Weekly", 1, B2539="Fortnightly", 2, B2539="Monthly", 3, B2539="Every 3 Months", 4, B2539="Quarterly", 5, B2539="Annually", 6)</f>
        <v>2</v>
      </c>
    </row>
    <row r="2540" spans="1:4" x14ac:dyDescent="0.2">
      <c r="A2540" t="s">
        <v>151</v>
      </c>
      <c r="B2540" t="s">
        <v>75</v>
      </c>
      <c r="C2540" s="73">
        <f t="shared" si="39"/>
        <v>0</v>
      </c>
      <c r="D2540" s="73" cm="1">
        <f t="array" ref="D2540">_xlfn.IFS(B2540= "Bi-weekly", 0,  B2540="Weekly", 1, B2540="Fortnightly", 2, B2540="Monthly", 3, B2540="Every 3 Months", 4, B2540="Quarterly", 5, B2540="Annually", 6)</f>
        <v>0</v>
      </c>
    </row>
    <row r="2541" spans="1:4" x14ac:dyDescent="0.2">
      <c r="A2541" t="s">
        <v>151</v>
      </c>
      <c r="B2541" t="s">
        <v>75</v>
      </c>
      <c r="C2541" s="73">
        <f t="shared" si="39"/>
        <v>0</v>
      </c>
      <c r="D2541" s="73" cm="1">
        <f t="array" ref="D2541">_xlfn.IFS(B2541= "Bi-weekly", 0,  B2541="Weekly", 1, B2541="Fortnightly", 2, B2541="Monthly", 3, B2541="Every 3 Months", 4, B2541="Quarterly", 5, B2541="Annually", 6)</f>
        <v>0</v>
      </c>
    </row>
    <row r="2542" spans="1:4" x14ac:dyDescent="0.2">
      <c r="A2542" t="s">
        <v>151</v>
      </c>
      <c r="B2542" t="s">
        <v>57</v>
      </c>
      <c r="C2542" s="73">
        <f t="shared" si="39"/>
        <v>0</v>
      </c>
      <c r="D2542" s="73" cm="1">
        <f t="array" ref="D2542">_xlfn.IFS(B2542= "Bi-weekly", 0,  B2542="Weekly", 1, B2542="Fortnightly", 2, B2542="Monthly", 3, B2542="Every 3 Months", 4, B2542="Quarterly", 5, B2542="Annually", 6)</f>
        <v>5</v>
      </c>
    </row>
    <row r="2543" spans="1:4" x14ac:dyDescent="0.2">
      <c r="A2543" t="s">
        <v>151</v>
      </c>
      <c r="B2543" t="s">
        <v>96</v>
      </c>
      <c r="C2543" s="73">
        <f t="shared" si="39"/>
        <v>0</v>
      </c>
      <c r="D2543" s="73" cm="1">
        <f t="array" ref="D2543">_xlfn.IFS(B2543= "Bi-weekly", 0,  B2543="Weekly", 1, B2543="Fortnightly", 2, B2543="Monthly", 3, B2543="Every 3 Months", 4, B2543="Quarterly", 5, B2543="Annually", 6)</f>
        <v>4</v>
      </c>
    </row>
    <row r="2544" spans="1:4" x14ac:dyDescent="0.2">
      <c r="A2544" t="s">
        <v>151</v>
      </c>
      <c r="B2544" t="s">
        <v>48</v>
      </c>
      <c r="C2544" s="73">
        <f t="shared" si="39"/>
        <v>0</v>
      </c>
      <c r="D2544" s="73" cm="1">
        <f t="array" ref="D2544">_xlfn.IFS(B2544= "Bi-weekly", 0,  B2544="Weekly", 1, B2544="Fortnightly", 2, B2544="Monthly", 3, B2544="Every 3 Months", 4, B2544="Quarterly", 5, B2544="Annually", 6)</f>
        <v>6</v>
      </c>
    </row>
    <row r="2545" spans="1:4" x14ac:dyDescent="0.2">
      <c r="A2545" t="s">
        <v>151</v>
      </c>
      <c r="B2545" t="s">
        <v>75</v>
      </c>
      <c r="C2545" s="73">
        <f t="shared" si="39"/>
        <v>0</v>
      </c>
      <c r="D2545" s="73" cm="1">
        <f t="array" ref="D2545">_xlfn.IFS(B2545= "Bi-weekly", 0,  B2545="Weekly", 1, B2545="Fortnightly", 2, B2545="Monthly", 3, B2545="Every 3 Months", 4, B2545="Quarterly", 5, B2545="Annually", 6)</f>
        <v>0</v>
      </c>
    </row>
    <row r="2546" spans="1:4" x14ac:dyDescent="0.2">
      <c r="A2546" t="s">
        <v>151</v>
      </c>
      <c r="B2546" t="s">
        <v>57</v>
      </c>
      <c r="C2546" s="73">
        <f t="shared" si="39"/>
        <v>0</v>
      </c>
      <c r="D2546" s="73" cm="1">
        <f t="array" ref="D2546">_xlfn.IFS(B2546= "Bi-weekly", 0,  B2546="Weekly", 1, B2546="Fortnightly", 2, B2546="Monthly", 3, B2546="Every 3 Months", 4, B2546="Quarterly", 5, B2546="Annually", 6)</f>
        <v>5</v>
      </c>
    </row>
    <row r="2547" spans="1:4" x14ac:dyDescent="0.2">
      <c r="A2547" t="s">
        <v>151</v>
      </c>
      <c r="B2547" t="s">
        <v>48</v>
      </c>
      <c r="C2547" s="73">
        <f t="shared" si="39"/>
        <v>0</v>
      </c>
      <c r="D2547" s="73" cm="1">
        <f t="array" ref="D2547">_xlfn.IFS(B2547= "Bi-weekly", 0,  B2547="Weekly", 1, B2547="Fortnightly", 2, B2547="Monthly", 3, B2547="Every 3 Months", 4, B2547="Quarterly", 5, B2547="Annually", 6)</f>
        <v>6</v>
      </c>
    </row>
    <row r="2548" spans="1:4" x14ac:dyDescent="0.2">
      <c r="A2548" t="s">
        <v>151</v>
      </c>
      <c r="B2548" t="s">
        <v>57</v>
      </c>
      <c r="C2548" s="73">
        <f t="shared" si="39"/>
        <v>0</v>
      </c>
      <c r="D2548" s="73" cm="1">
        <f t="array" ref="D2548">_xlfn.IFS(B2548= "Bi-weekly", 0,  B2548="Weekly", 1, B2548="Fortnightly", 2, B2548="Monthly", 3, B2548="Every 3 Months", 4, B2548="Quarterly", 5, B2548="Annually", 6)</f>
        <v>5</v>
      </c>
    </row>
    <row r="2549" spans="1:4" x14ac:dyDescent="0.2">
      <c r="A2549" t="s">
        <v>151</v>
      </c>
      <c r="B2549" t="s">
        <v>39</v>
      </c>
      <c r="C2549" s="73">
        <f t="shared" si="39"/>
        <v>0</v>
      </c>
      <c r="D2549" s="73" cm="1">
        <f t="array" ref="D2549">_xlfn.IFS(B2549= "Bi-weekly", 0,  B2549="Weekly", 1, B2549="Fortnightly", 2, B2549="Monthly", 3, B2549="Every 3 Months", 4, B2549="Quarterly", 5, B2549="Annually", 6)</f>
        <v>1</v>
      </c>
    </row>
    <row r="2550" spans="1:4" x14ac:dyDescent="0.2">
      <c r="A2550" t="s">
        <v>151</v>
      </c>
      <c r="B2550" t="s">
        <v>87</v>
      </c>
      <c r="C2550" s="73">
        <f t="shared" si="39"/>
        <v>0</v>
      </c>
      <c r="D2550" s="73" cm="1">
        <f t="array" ref="D2550">_xlfn.IFS(B2550= "Bi-weekly", 0,  B2550="Weekly", 1, B2550="Fortnightly", 2, B2550="Monthly", 3, B2550="Every 3 Months", 4, B2550="Quarterly", 5, B2550="Annually", 6)</f>
        <v>3</v>
      </c>
    </row>
    <row r="2551" spans="1:4" x14ac:dyDescent="0.2">
      <c r="A2551" t="s">
        <v>151</v>
      </c>
      <c r="B2551" t="s">
        <v>96</v>
      </c>
      <c r="C2551" s="73">
        <f t="shared" si="39"/>
        <v>0</v>
      </c>
      <c r="D2551" s="73" cm="1">
        <f t="array" ref="D2551">_xlfn.IFS(B2551= "Bi-weekly", 0,  B2551="Weekly", 1, B2551="Fortnightly", 2, B2551="Monthly", 3, B2551="Every 3 Months", 4, B2551="Quarterly", 5, B2551="Annually", 6)</f>
        <v>4</v>
      </c>
    </row>
    <row r="2552" spans="1:4" x14ac:dyDescent="0.2">
      <c r="A2552" t="s">
        <v>151</v>
      </c>
      <c r="B2552" t="s">
        <v>28</v>
      </c>
      <c r="C2552" s="73">
        <f t="shared" si="39"/>
        <v>0</v>
      </c>
      <c r="D2552" s="73" cm="1">
        <f t="array" ref="D2552">_xlfn.IFS(B2552= "Bi-weekly", 0,  B2552="Weekly", 1, B2552="Fortnightly", 2, B2552="Monthly", 3, B2552="Every 3 Months", 4, B2552="Quarterly", 5, B2552="Annually", 6)</f>
        <v>2</v>
      </c>
    </row>
    <row r="2553" spans="1:4" x14ac:dyDescent="0.2">
      <c r="A2553" t="s">
        <v>151</v>
      </c>
      <c r="B2553" t="s">
        <v>48</v>
      </c>
      <c r="C2553" s="73">
        <f t="shared" si="39"/>
        <v>0</v>
      </c>
      <c r="D2553" s="73" cm="1">
        <f t="array" ref="D2553">_xlfn.IFS(B2553= "Bi-weekly", 0,  B2553="Weekly", 1, B2553="Fortnightly", 2, B2553="Monthly", 3, B2553="Every 3 Months", 4, B2553="Quarterly", 5, B2553="Annually", 6)</f>
        <v>6</v>
      </c>
    </row>
    <row r="2554" spans="1:4" x14ac:dyDescent="0.2">
      <c r="A2554" t="s">
        <v>151</v>
      </c>
      <c r="B2554" t="s">
        <v>48</v>
      </c>
      <c r="C2554" s="73">
        <f t="shared" si="39"/>
        <v>0</v>
      </c>
      <c r="D2554" s="73" cm="1">
        <f t="array" ref="D2554">_xlfn.IFS(B2554= "Bi-weekly", 0,  B2554="Weekly", 1, B2554="Fortnightly", 2, B2554="Monthly", 3, B2554="Every 3 Months", 4, B2554="Quarterly", 5, B2554="Annually", 6)</f>
        <v>6</v>
      </c>
    </row>
    <row r="2555" spans="1:4" x14ac:dyDescent="0.2">
      <c r="A2555" t="s">
        <v>151</v>
      </c>
      <c r="B2555" t="s">
        <v>96</v>
      </c>
      <c r="C2555" s="73">
        <f t="shared" si="39"/>
        <v>0</v>
      </c>
      <c r="D2555" s="73" cm="1">
        <f t="array" ref="D2555">_xlfn.IFS(B2555= "Bi-weekly", 0,  B2555="Weekly", 1, B2555="Fortnightly", 2, B2555="Monthly", 3, B2555="Every 3 Months", 4, B2555="Quarterly", 5, B2555="Annually", 6)</f>
        <v>4</v>
      </c>
    </row>
    <row r="2556" spans="1:4" x14ac:dyDescent="0.2">
      <c r="A2556" t="s">
        <v>151</v>
      </c>
      <c r="B2556" t="s">
        <v>75</v>
      </c>
      <c r="C2556" s="73">
        <f t="shared" si="39"/>
        <v>0</v>
      </c>
      <c r="D2556" s="73" cm="1">
        <f t="array" ref="D2556">_xlfn.IFS(B2556= "Bi-weekly", 0,  B2556="Weekly", 1, B2556="Fortnightly", 2, B2556="Monthly", 3, B2556="Every 3 Months", 4, B2556="Quarterly", 5, B2556="Annually", 6)</f>
        <v>0</v>
      </c>
    </row>
    <row r="2557" spans="1:4" x14ac:dyDescent="0.2">
      <c r="A2557" t="s">
        <v>151</v>
      </c>
      <c r="B2557" t="s">
        <v>39</v>
      </c>
      <c r="C2557" s="73">
        <f t="shared" si="39"/>
        <v>0</v>
      </c>
      <c r="D2557" s="73" cm="1">
        <f t="array" ref="D2557">_xlfn.IFS(B2557= "Bi-weekly", 0,  B2557="Weekly", 1, B2557="Fortnightly", 2, B2557="Monthly", 3, B2557="Every 3 Months", 4, B2557="Quarterly", 5, B2557="Annually", 6)</f>
        <v>1</v>
      </c>
    </row>
    <row r="2558" spans="1:4" x14ac:dyDescent="0.2">
      <c r="A2558" t="s">
        <v>151</v>
      </c>
      <c r="B2558" t="s">
        <v>57</v>
      </c>
      <c r="C2558" s="73">
        <f t="shared" si="39"/>
        <v>0</v>
      </c>
      <c r="D2558" s="73" cm="1">
        <f t="array" ref="D2558">_xlfn.IFS(B2558= "Bi-weekly", 0,  B2558="Weekly", 1, B2558="Fortnightly", 2, B2558="Monthly", 3, B2558="Every 3 Months", 4, B2558="Quarterly", 5, B2558="Annually", 6)</f>
        <v>5</v>
      </c>
    </row>
    <row r="2559" spans="1:4" x14ac:dyDescent="0.2">
      <c r="A2559" t="s">
        <v>151</v>
      </c>
      <c r="B2559" t="s">
        <v>28</v>
      </c>
      <c r="C2559" s="73">
        <f t="shared" si="39"/>
        <v>0</v>
      </c>
      <c r="D2559" s="73" cm="1">
        <f t="array" ref="D2559">_xlfn.IFS(B2559= "Bi-weekly", 0,  B2559="Weekly", 1, B2559="Fortnightly", 2, B2559="Monthly", 3, B2559="Every 3 Months", 4, B2559="Quarterly", 5, B2559="Annually", 6)</f>
        <v>2</v>
      </c>
    </row>
    <row r="2560" spans="1:4" x14ac:dyDescent="0.2">
      <c r="A2560" t="s">
        <v>151</v>
      </c>
      <c r="B2560" t="s">
        <v>28</v>
      </c>
      <c r="C2560" s="73">
        <f t="shared" si="39"/>
        <v>0</v>
      </c>
      <c r="D2560" s="73" cm="1">
        <f t="array" ref="D2560">_xlfn.IFS(B2560= "Bi-weekly", 0,  B2560="Weekly", 1, B2560="Fortnightly", 2, B2560="Monthly", 3, B2560="Every 3 Months", 4, B2560="Quarterly", 5, B2560="Annually", 6)</f>
        <v>2</v>
      </c>
    </row>
    <row r="2561" spans="1:4" x14ac:dyDescent="0.2">
      <c r="A2561" t="s">
        <v>151</v>
      </c>
      <c r="B2561" t="s">
        <v>96</v>
      </c>
      <c r="C2561" s="73">
        <f t="shared" si="39"/>
        <v>0</v>
      </c>
      <c r="D2561" s="73" cm="1">
        <f t="array" ref="D2561">_xlfn.IFS(B2561= "Bi-weekly", 0,  B2561="Weekly", 1, B2561="Fortnightly", 2, B2561="Monthly", 3, B2561="Every 3 Months", 4, B2561="Quarterly", 5, B2561="Annually", 6)</f>
        <v>4</v>
      </c>
    </row>
    <row r="2562" spans="1:4" x14ac:dyDescent="0.2">
      <c r="A2562" t="s">
        <v>151</v>
      </c>
      <c r="B2562" t="s">
        <v>75</v>
      </c>
      <c r="C2562" s="73">
        <f t="shared" si="39"/>
        <v>0</v>
      </c>
      <c r="D2562" s="73" cm="1">
        <f t="array" ref="D2562">_xlfn.IFS(B2562= "Bi-weekly", 0,  B2562="Weekly", 1, B2562="Fortnightly", 2, B2562="Monthly", 3, B2562="Every 3 Months", 4, B2562="Quarterly", 5, B2562="Annually", 6)</f>
        <v>0</v>
      </c>
    </row>
    <row r="2563" spans="1:4" x14ac:dyDescent="0.2">
      <c r="A2563" t="s">
        <v>151</v>
      </c>
      <c r="B2563" t="s">
        <v>57</v>
      </c>
      <c r="C2563" s="73">
        <f t="shared" ref="C2563:C2626" si="40">IF(A2563 = "Yes", 1,0)</f>
        <v>0</v>
      </c>
      <c r="D2563" s="73" cm="1">
        <f t="array" ref="D2563">_xlfn.IFS(B2563= "Bi-weekly", 0,  B2563="Weekly", 1, B2563="Fortnightly", 2, B2563="Monthly", 3, B2563="Every 3 Months", 4, B2563="Quarterly", 5, B2563="Annually", 6)</f>
        <v>5</v>
      </c>
    </row>
    <row r="2564" spans="1:4" x14ac:dyDescent="0.2">
      <c r="A2564" t="s">
        <v>151</v>
      </c>
      <c r="B2564" t="s">
        <v>28</v>
      </c>
      <c r="C2564" s="73">
        <f t="shared" si="40"/>
        <v>0</v>
      </c>
      <c r="D2564" s="73" cm="1">
        <f t="array" ref="D2564">_xlfn.IFS(B2564= "Bi-weekly", 0,  B2564="Weekly", 1, B2564="Fortnightly", 2, B2564="Monthly", 3, B2564="Every 3 Months", 4, B2564="Quarterly", 5, B2564="Annually", 6)</f>
        <v>2</v>
      </c>
    </row>
    <row r="2565" spans="1:4" x14ac:dyDescent="0.2">
      <c r="A2565" t="s">
        <v>151</v>
      </c>
      <c r="B2565" t="s">
        <v>96</v>
      </c>
      <c r="C2565" s="73">
        <f t="shared" si="40"/>
        <v>0</v>
      </c>
      <c r="D2565" s="73" cm="1">
        <f t="array" ref="D2565">_xlfn.IFS(B2565= "Bi-weekly", 0,  B2565="Weekly", 1, B2565="Fortnightly", 2, B2565="Monthly", 3, B2565="Every 3 Months", 4, B2565="Quarterly", 5, B2565="Annually", 6)</f>
        <v>4</v>
      </c>
    </row>
    <row r="2566" spans="1:4" x14ac:dyDescent="0.2">
      <c r="A2566" t="s">
        <v>151</v>
      </c>
      <c r="B2566" t="s">
        <v>39</v>
      </c>
      <c r="C2566" s="73">
        <f t="shared" si="40"/>
        <v>0</v>
      </c>
      <c r="D2566" s="73" cm="1">
        <f t="array" ref="D2566">_xlfn.IFS(B2566= "Bi-weekly", 0,  B2566="Weekly", 1, B2566="Fortnightly", 2, B2566="Monthly", 3, B2566="Every 3 Months", 4, B2566="Quarterly", 5, B2566="Annually", 6)</f>
        <v>1</v>
      </c>
    </row>
    <row r="2567" spans="1:4" x14ac:dyDescent="0.2">
      <c r="A2567" t="s">
        <v>151</v>
      </c>
      <c r="B2567" t="s">
        <v>57</v>
      </c>
      <c r="C2567" s="73">
        <f t="shared" si="40"/>
        <v>0</v>
      </c>
      <c r="D2567" s="73" cm="1">
        <f t="array" ref="D2567">_xlfn.IFS(B2567= "Bi-weekly", 0,  B2567="Weekly", 1, B2567="Fortnightly", 2, B2567="Monthly", 3, B2567="Every 3 Months", 4, B2567="Quarterly", 5, B2567="Annually", 6)</f>
        <v>5</v>
      </c>
    </row>
    <row r="2568" spans="1:4" x14ac:dyDescent="0.2">
      <c r="A2568" t="s">
        <v>151</v>
      </c>
      <c r="B2568" t="s">
        <v>57</v>
      </c>
      <c r="C2568" s="73">
        <f t="shared" si="40"/>
        <v>0</v>
      </c>
      <c r="D2568" s="73" cm="1">
        <f t="array" ref="D2568">_xlfn.IFS(B2568= "Bi-weekly", 0,  B2568="Weekly", 1, B2568="Fortnightly", 2, B2568="Monthly", 3, B2568="Every 3 Months", 4, B2568="Quarterly", 5, B2568="Annually", 6)</f>
        <v>5</v>
      </c>
    </row>
    <row r="2569" spans="1:4" x14ac:dyDescent="0.2">
      <c r="A2569" t="s">
        <v>151</v>
      </c>
      <c r="B2569" t="s">
        <v>28</v>
      </c>
      <c r="C2569" s="73">
        <f t="shared" si="40"/>
        <v>0</v>
      </c>
      <c r="D2569" s="73" cm="1">
        <f t="array" ref="D2569">_xlfn.IFS(B2569= "Bi-weekly", 0,  B2569="Weekly", 1, B2569="Fortnightly", 2, B2569="Monthly", 3, B2569="Every 3 Months", 4, B2569="Quarterly", 5, B2569="Annually", 6)</f>
        <v>2</v>
      </c>
    </row>
    <row r="2570" spans="1:4" x14ac:dyDescent="0.2">
      <c r="A2570" t="s">
        <v>151</v>
      </c>
      <c r="B2570" t="s">
        <v>28</v>
      </c>
      <c r="C2570" s="73">
        <f t="shared" si="40"/>
        <v>0</v>
      </c>
      <c r="D2570" s="73" cm="1">
        <f t="array" ref="D2570">_xlfn.IFS(B2570= "Bi-weekly", 0,  B2570="Weekly", 1, B2570="Fortnightly", 2, B2570="Monthly", 3, B2570="Every 3 Months", 4, B2570="Quarterly", 5, B2570="Annually", 6)</f>
        <v>2</v>
      </c>
    </row>
    <row r="2571" spans="1:4" x14ac:dyDescent="0.2">
      <c r="A2571" t="s">
        <v>151</v>
      </c>
      <c r="B2571" t="s">
        <v>75</v>
      </c>
      <c r="C2571" s="73">
        <f t="shared" si="40"/>
        <v>0</v>
      </c>
      <c r="D2571" s="73" cm="1">
        <f t="array" ref="D2571">_xlfn.IFS(B2571= "Bi-weekly", 0,  B2571="Weekly", 1, B2571="Fortnightly", 2, B2571="Monthly", 3, B2571="Every 3 Months", 4, B2571="Quarterly", 5, B2571="Annually", 6)</f>
        <v>0</v>
      </c>
    </row>
    <row r="2572" spans="1:4" x14ac:dyDescent="0.2">
      <c r="A2572" t="s">
        <v>151</v>
      </c>
      <c r="B2572" t="s">
        <v>28</v>
      </c>
      <c r="C2572" s="73">
        <f t="shared" si="40"/>
        <v>0</v>
      </c>
      <c r="D2572" s="73" cm="1">
        <f t="array" ref="D2572">_xlfn.IFS(B2572= "Bi-weekly", 0,  B2572="Weekly", 1, B2572="Fortnightly", 2, B2572="Monthly", 3, B2572="Every 3 Months", 4, B2572="Quarterly", 5, B2572="Annually", 6)</f>
        <v>2</v>
      </c>
    </row>
    <row r="2573" spans="1:4" x14ac:dyDescent="0.2">
      <c r="A2573" t="s">
        <v>151</v>
      </c>
      <c r="B2573" t="s">
        <v>28</v>
      </c>
      <c r="C2573" s="73">
        <f t="shared" si="40"/>
        <v>0</v>
      </c>
      <c r="D2573" s="73" cm="1">
        <f t="array" ref="D2573">_xlfn.IFS(B2573= "Bi-weekly", 0,  B2573="Weekly", 1, B2573="Fortnightly", 2, B2573="Monthly", 3, B2573="Every 3 Months", 4, B2573="Quarterly", 5, B2573="Annually", 6)</f>
        <v>2</v>
      </c>
    </row>
    <row r="2574" spans="1:4" x14ac:dyDescent="0.2">
      <c r="A2574" t="s">
        <v>151</v>
      </c>
      <c r="B2574" t="s">
        <v>57</v>
      </c>
      <c r="C2574" s="73">
        <f t="shared" si="40"/>
        <v>0</v>
      </c>
      <c r="D2574" s="73" cm="1">
        <f t="array" ref="D2574">_xlfn.IFS(B2574= "Bi-weekly", 0,  B2574="Weekly", 1, B2574="Fortnightly", 2, B2574="Monthly", 3, B2574="Every 3 Months", 4, B2574="Quarterly", 5, B2574="Annually", 6)</f>
        <v>5</v>
      </c>
    </row>
    <row r="2575" spans="1:4" x14ac:dyDescent="0.2">
      <c r="A2575" t="s">
        <v>151</v>
      </c>
      <c r="B2575" t="s">
        <v>48</v>
      </c>
      <c r="C2575" s="73">
        <f t="shared" si="40"/>
        <v>0</v>
      </c>
      <c r="D2575" s="73" cm="1">
        <f t="array" ref="D2575">_xlfn.IFS(B2575= "Bi-weekly", 0,  B2575="Weekly", 1, B2575="Fortnightly", 2, B2575="Monthly", 3, B2575="Every 3 Months", 4, B2575="Quarterly", 5, B2575="Annually", 6)</f>
        <v>6</v>
      </c>
    </row>
    <row r="2576" spans="1:4" x14ac:dyDescent="0.2">
      <c r="A2576" t="s">
        <v>151</v>
      </c>
      <c r="B2576" t="s">
        <v>28</v>
      </c>
      <c r="C2576" s="73">
        <f t="shared" si="40"/>
        <v>0</v>
      </c>
      <c r="D2576" s="73" cm="1">
        <f t="array" ref="D2576">_xlfn.IFS(B2576= "Bi-weekly", 0,  B2576="Weekly", 1, B2576="Fortnightly", 2, B2576="Monthly", 3, B2576="Every 3 Months", 4, B2576="Quarterly", 5, B2576="Annually", 6)</f>
        <v>2</v>
      </c>
    </row>
    <row r="2577" spans="1:4" x14ac:dyDescent="0.2">
      <c r="A2577" t="s">
        <v>151</v>
      </c>
      <c r="B2577" t="s">
        <v>48</v>
      </c>
      <c r="C2577" s="73">
        <f t="shared" si="40"/>
        <v>0</v>
      </c>
      <c r="D2577" s="73" cm="1">
        <f t="array" ref="D2577">_xlfn.IFS(B2577= "Bi-weekly", 0,  B2577="Weekly", 1, B2577="Fortnightly", 2, B2577="Monthly", 3, B2577="Every 3 Months", 4, B2577="Quarterly", 5, B2577="Annually", 6)</f>
        <v>6</v>
      </c>
    </row>
    <row r="2578" spans="1:4" x14ac:dyDescent="0.2">
      <c r="A2578" t="s">
        <v>151</v>
      </c>
      <c r="B2578" t="s">
        <v>57</v>
      </c>
      <c r="C2578" s="73">
        <f t="shared" si="40"/>
        <v>0</v>
      </c>
      <c r="D2578" s="73" cm="1">
        <f t="array" ref="D2578">_xlfn.IFS(B2578= "Bi-weekly", 0,  B2578="Weekly", 1, B2578="Fortnightly", 2, B2578="Monthly", 3, B2578="Every 3 Months", 4, B2578="Quarterly", 5, B2578="Annually", 6)</f>
        <v>5</v>
      </c>
    </row>
    <row r="2579" spans="1:4" x14ac:dyDescent="0.2">
      <c r="A2579" t="s">
        <v>151</v>
      </c>
      <c r="B2579" t="s">
        <v>87</v>
      </c>
      <c r="C2579" s="73">
        <f t="shared" si="40"/>
        <v>0</v>
      </c>
      <c r="D2579" s="73" cm="1">
        <f t="array" ref="D2579">_xlfn.IFS(B2579= "Bi-weekly", 0,  B2579="Weekly", 1, B2579="Fortnightly", 2, B2579="Monthly", 3, B2579="Every 3 Months", 4, B2579="Quarterly", 5, B2579="Annually", 6)</f>
        <v>3</v>
      </c>
    </row>
    <row r="2580" spans="1:4" x14ac:dyDescent="0.2">
      <c r="A2580" t="s">
        <v>151</v>
      </c>
      <c r="B2580" t="s">
        <v>57</v>
      </c>
      <c r="C2580" s="73">
        <f t="shared" si="40"/>
        <v>0</v>
      </c>
      <c r="D2580" s="73" cm="1">
        <f t="array" ref="D2580">_xlfn.IFS(B2580= "Bi-weekly", 0,  B2580="Weekly", 1, B2580="Fortnightly", 2, B2580="Monthly", 3, B2580="Every 3 Months", 4, B2580="Quarterly", 5, B2580="Annually", 6)</f>
        <v>5</v>
      </c>
    </row>
    <row r="2581" spans="1:4" x14ac:dyDescent="0.2">
      <c r="A2581" t="s">
        <v>151</v>
      </c>
      <c r="B2581" t="s">
        <v>39</v>
      </c>
      <c r="C2581" s="73">
        <f t="shared" si="40"/>
        <v>0</v>
      </c>
      <c r="D2581" s="73" cm="1">
        <f t="array" ref="D2581">_xlfn.IFS(B2581= "Bi-weekly", 0,  B2581="Weekly", 1, B2581="Fortnightly", 2, B2581="Monthly", 3, B2581="Every 3 Months", 4, B2581="Quarterly", 5, B2581="Annually", 6)</f>
        <v>1</v>
      </c>
    </row>
    <row r="2582" spans="1:4" x14ac:dyDescent="0.2">
      <c r="A2582" t="s">
        <v>151</v>
      </c>
      <c r="B2582" t="s">
        <v>57</v>
      </c>
      <c r="C2582" s="73">
        <f t="shared" si="40"/>
        <v>0</v>
      </c>
      <c r="D2582" s="73" cm="1">
        <f t="array" ref="D2582">_xlfn.IFS(B2582= "Bi-weekly", 0,  B2582="Weekly", 1, B2582="Fortnightly", 2, B2582="Monthly", 3, B2582="Every 3 Months", 4, B2582="Quarterly", 5, B2582="Annually", 6)</f>
        <v>5</v>
      </c>
    </row>
    <row r="2583" spans="1:4" x14ac:dyDescent="0.2">
      <c r="A2583" t="s">
        <v>151</v>
      </c>
      <c r="B2583" t="s">
        <v>87</v>
      </c>
      <c r="C2583" s="73">
        <f t="shared" si="40"/>
        <v>0</v>
      </c>
      <c r="D2583" s="73" cm="1">
        <f t="array" ref="D2583">_xlfn.IFS(B2583= "Bi-weekly", 0,  B2583="Weekly", 1, B2583="Fortnightly", 2, B2583="Monthly", 3, B2583="Every 3 Months", 4, B2583="Quarterly", 5, B2583="Annually", 6)</f>
        <v>3</v>
      </c>
    </row>
    <row r="2584" spans="1:4" x14ac:dyDescent="0.2">
      <c r="A2584" t="s">
        <v>151</v>
      </c>
      <c r="B2584" t="s">
        <v>96</v>
      </c>
      <c r="C2584" s="73">
        <f t="shared" si="40"/>
        <v>0</v>
      </c>
      <c r="D2584" s="73" cm="1">
        <f t="array" ref="D2584">_xlfn.IFS(B2584= "Bi-weekly", 0,  B2584="Weekly", 1, B2584="Fortnightly", 2, B2584="Monthly", 3, B2584="Every 3 Months", 4, B2584="Quarterly", 5, B2584="Annually", 6)</f>
        <v>4</v>
      </c>
    </row>
    <row r="2585" spans="1:4" x14ac:dyDescent="0.2">
      <c r="A2585" t="s">
        <v>151</v>
      </c>
      <c r="B2585" t="s">
        <v>39</v>
      </c>
      <c r="C2585" s="73">
        <f t="shared" si="40"/>
        <v>0</v>
      </c>
      <c r="D2585" s="73" cm="1">
        <f t="array" ref="D2585">_xlfn.IFS(B2585= "Bi-weekly", 0,  B2585="Weekly", 1, B2585="Fortnightly", 2, B2585="Monthly", 3, B2585="Every 3 Months", 4, B2585="Quarterly", 5, B2585="Annually", 6)</f>
        <v>1</v>
      </c>
    </row>
    <row r="2586" spans="1:4" x14ac:dyDescent="0.2">
      <c r="A2586" t="s">
        <v>151</v>
      </c>
      <c r="B2586" t="s">
        <v>75</v>
      </c>
      <c r="C2586" s="73">
        <f t="shared" si="40"/>
        <v>0</v>
      </c>
      <c r="D2586" s="73" cm="1">
        <f t="array" ref="D2586">_xlfn.IFS(B2586= "Bi-weekly", 0,  B2586="Weekly", 1, B2586="Fortnightly", 2, B2586="Monthly", 3, B2586="Every 3 Months", 4, B2586="Quarterly", 5, B2586="Annually", 6)</f>
        <v>0</v>
      </c>
    </row>
    <row r="2587" spans="1:4" x14ac:dyDescent="0.2">
      <c r="A2587" t="s">
        <v>151</v>
      </c>
      <c r="B2587" t="s">
        <v>39</v>
      </c>
      <c r="C2587" s="73">
        <f t="shared" si="40"/>
        <v>0</v>
      </c>
      <c r="D2587" s="73" cm="1">
        <f t="array" ref="D2587">_xlfn.IFS(B2587= "Bi-weekly", 0,  B2587="Weekly", 1, B2587="Fortnightly", 2, B2587="Monthly", 3, B2587="Every 3 Months", 4, B2587="Quarterly", 5, B2587="Annually", 6)</f>
        <v>1</v>
      </c>
    </row>
    <row r="2588" spans="1:4" x14ac:dyDescent="0.2">
      <c r="A2588" t="s">
        <v>151</v>
      </c>
      <c r="B2588" t="s">
        <v>96</v>
      </c>
      <c r="C2588" s="73">
        <f t="shared" si="40"/>
        <v>0</v>
      </c>
      <c r="D2588" s="73" cm="1">
        <f t="array" ref="D2588">_xlfn.IFS(B2588= "Bi-weekly", 0,  B2588="Weekly", 1, B2588="Fortnightly", 2, B2588="Monthly", 3, B2588="Every 3 Months", 4, B2588="Quarterly", 5, B2588="Annually", 6)</f>
        <v>4</v>
      </c>
    </row>
    <row r="2589" spans="1:4" x14ac:dyDescent="0.2">
      <c r="A2589" t="s">
        <v>151</v>
      </c>
      <c r="B2589" t="s">
        <v>96</v>
      </c>
      <c r="C2589" s="73">
        <f t="shared" si="40"/>
        <v>0</v>
      </c>
      <c r="D2589" s="73" cm="1">
        <f t="array" ref="D2589">_xlfn.IFS(B2589= "Bi-weekly", 0,  B2589="Weekly", 1, B2589="Fortnightly", 2, B2589="Monthly", 3, B2589="Every 3 Months", 4, B2589="Quarterly", 5, B2589="Annually", 6)</f>
        <v>4</v>
      </c>
    </row>
    <row r="2590" spans="1:4" x14ac:dyDescent="0.2">
      <c r="A2590" t="s">
        <v>151</v>
      </c>
      <c r="B2590" t="s">
        <v>75</v>
      </c>
      <c r="C2590" s="73">
        <f t="shared" si="40"/>
        <v>0</v>
      </c>
      <c r="D2590" s="73" cm="1">
        <f t="array" ref="D2590">_xlfn.IFS(B2590= "Bi-weekly", 0,  B2590="Weekly", 1, B2590="Fortnightly", 2, B2590="Monthly", 3, B2590="Every 3 Months", 4, B2590="Quarterly", 5, B2590="Annually", 6)</f>
        <v>0</v>
      </c>
    </row>
    <row r="2591" spans="1:4" x14ac:dyDescent="0.2">
      <c r="A2591" t="s">
        <v>151</v>
      </c>
      <c r="B2591" t="s">
        <v>48</v>
      </c>
      <c r="C2591" s="73">
        <f t="shared" si="40"/>
        <v>0</v>
      </c>
      <c r="D2591" s="73" cm="1">
        <f t="array" ref="D2591">_xlfn.IFS(B2591= "Bi-weekly", 0,  B2591="Weekly", 1, B2591="Fortnightly", 2, B2591="Monthly", 3, B2591="Every 3 Months", 4, B2591="Quarterly", 5, B2591="Annually", 6)</f>
        <v>6</v>
      </c>
    </row>
    <row r="2592" spans="1:4" x14ac:dyDescent="0.2">
      <c r="A2592" t="s">
        <v>151</v>
      </c>
      <c r="B2592" t="s">
        <v>48</v>
      </c>
      <c r="C2592" s="73">
        <f t="shared" si="40"/>
        <v>0</v>
      </c>
      <c r="D2592" s="73" cm="1">
        <f t="array" ref="D2592">_xlfn.IFS(B2592= "Bi-weekly", 0,  B2592="Weekly", 1, B2592="Fortnightly", 2, B2592="Monthly", 3, B2592="Every 3 Months", 4, B2592="Quarterly", 5, B2592="Annually", 6)</f>
        <v>6</v>
      </c>
    </row>
    <row r="2593" spans="1:4" x14ac:dyDescent="0.2">
      <c r="A2593" t="s">
        <v>151</v>
      </c>
      <c r="B2593" t="s">
        <v>57</v>
      </c>
      <c r="C2593" s="73">
        <f t="shared" si="40"/>
        <v>0</v>
      </c>
      <c r="D2593" s="73" cm="1">
        <f t="array" ref="D2593">_xlfn.IFS(B2593= "Bi-weekly", 0,  B2593="Weekly", 1, B2593="Fortnightly", 2, B2593="Monthly", 3, B2593="Every 3 Months", 4, B2593="Quarterly", 5, B2593="Annually", 6)</f>
        <v>5</v>
      </c>
    </row>
    <row r="2594" spans="1:4" x14ac:dyDescent="0.2">
      <c r="A2594" t="s">
        <v>151</v>
      </c>
      <c r="B2594" t="s">
        <v>57</v>
      </c>
      <c r="C2594" s="73">
        <f t="shared" si="40"/>
        <v>0</v>
      </c>
      <c r="D2594" s="73" cm="1">
        <f t="array" ref="D2594">_xlfn.IFS(B2594= "Bi-weekly", 0,  B2594="Weekly", 1, B2594="Fortnightly", 2, B2594="Monthly", 3, B2594="Every 3 Months", 4, B2594="Quarterly", 5, B2594="Annually", 6)</f>
        <v>5</v>
      </c>
    </row>
    <row r="2595" spans="1:4" x14ac:dyDescent="0.2">
      <c r="A2595" t="s">
        <v>151</v>
      </c>
      <c r="B2595" t="s">
        <v>96</v>
      </c>
      <c r="C2595" s="73">
        <f t="shared" si="40"/>
        <v>0</v>
      </c>
      <c r="D2595" s="73" cm="1">
        <f t="array" ref="D2595">_xlfn.IFS(B2595= "Bi-weekly", 0,  B2595="Weekly", 1, B2595="Fortnightly", 2, B2595="Monthly", 3, B2595="Every 3 Months", 4, B2595="Quarterly", 5, B2595="Annually", 6)</f>
        <v>4</v>
      </c>
    </row>
    <row r="2596" spans="1:4" x14ac:dyDescent="0.2">
      <c r="A2596" t="s">
        <v>151</v>
      </c>
      <c r="B2596" t="s">
        <v>96</v>
      </c>
      <c r="C2596" s="73">
        <f t="shared" si="40"/>
        <v>0</v>
      </c>
      <c r="D2596" s="73" cm="1">
        <f t="array" ref="D2596">_xlfn.IFS(B2596= "Bi-weekly", 0,  B2596="Weekly", 1, B2596="Fortnightly", 2, B2596="Monthly", 3, B2596="Every 3 Months", 4, B2596="Quarterly", 5, B2596="Annually", 6)</f>
        <v>4</v>
      </c>
    </row>
    <row r="2597" spans="1:4" x14ac:dyDescent="0.2">
      <c r="A2597" t="s">
        <v>151</v>
      </c>
      <c r="B2597" t="s">
        <v>75</v>
      </c>
      <c r="C2597" s="73">
        <f t="shared" si="40"/>
        <v>0</v>
      </c>
      <c r="D2597" s="73" cm="1">
        <f t="array" ref="D2597">_xlfn.IFS(B2597= "Bi-weekly", 0,  B2597="Weekly", 1, B2597="Fortnightly", 2, B2597="Monthly", 3, B2597="Every 3 Months", 4, B2597="Quarterly", 5, B2597="Annually", 6)</f>
        <v>0</v>
      </c>
    </row>
    <row r="2598" spans="1:4" x14ac:dyDescent="0.2">
      <c r="A2598" t="s">
        <v>151</v>
      </c>
      <c r="B2598" t="s">
        <v>87</v>
      </c>
      <c r="C2598" s="73">
        <f t="shared" si="40"/>
        <v>0</v>
      </c>
      <c r="D2598" s="73" cm="1">
        <f t="array" ref="D2598">_xlfn.IFS(B2598= "Bi-weekly", 0,  B2598="Weekly", 1, B2598="Fortnightly", 2, B2598="Monthly", 3, B2598="Every 3 Months", 4, B2598="Quarterly", 5, B2598="Annually", 6)</f>
        <v>3</v>
      </c>
    </row>
    <row r="2599" spans="1:4" x14ac:dyDescent="0.2">
      <c r="A2599" t="s">
        <v>151</v>
      </c>
      <c r="B2599" t="s">
        <v>75</v>
      </c>
      <c r="C2599" s="73">
        <f t="shared" si="40"/>
        <v>0</v>
      </c>
      <c r="D2599" s="73" cm="1">
        <f t="array" ref="D2599">_xlfn.IFS(B2599= "Bi-weekly", 0,  B2599="Weekly", 1, B2599="Fortnightly", 2, B2599="Monthly", 3, B2599="Every 3 Months", 4, B2599="Quarterly", 5, B2599="Annually", 6)</f>
        <v>0</v>
      </c>
    </row>
    <row r="2600" spans="1:4" x14ac:dyDescent="0.2">
      <c r="A2600" t="s">
        <v>151</v>
      </c>
      <c r="B2600" t="s">
        <v>48</v>
      </c>
      <c r="C2600" s="73">
        <f t="shared" si="40"/>
        <v>0</v>
      </c>
      <c r="D2600" s="73" cm="1">
        <f t="array" ref="D2600">_xlfn.IFS(B2600= "Bi-weekly", 0,  B2600="Weekly", 1, B2600="Fortnightly", 2, B2600="Monthly", 3, B2600="Every 3 Months", 4, B2600="Quarterly", 5, B2600="Annually", 6)</f>
        <v>6</v>
      </c>
    </row>
    <row r="2601" spans="1:4" x14ac:dyDescent="0.2">
      <c r="A2601" t="s">
        <v>151</v>
      </c>
      <c r="B2601" t="s">
        <v>87</v>
      </c>
      <c r="C2601" s="73">
        <f t="shared" si="40"/>
        <v>0</v>
      </c>
      <c r="D2601" s="73" cm="1">
        <f t="array" ref="D2601">_xlfn.IFS(B2601= "Bi-weekly", 0,  B2601="Weekly", 1, B2601="Fortnightly", 2, B2601="Monthly", 3, B2601="Every 3 Months", 4, B2601="Quarterly", 5, B2601="Annually", 6)</f>
        <v>3</v>
      </c>
    </row>
    <row r="2602" spans="1:4" x14ac:dyDescent="0.2">
      <c r="A2602" t="s">
        <v>151</v>
      </c>
      <c r="B2602" t="s">
        <v>75</v>
      </c>
      <c r="C2602" s="73">
        <f t="shared" si="40"/>
        <v>0</v>
      </c>
      <c r="D2602" s="73" cm="1">
        <f t="array" ref="D2602">_xlfn.IFS(B2602= "Bi-weekly", 0,  B2602="Weekly", 1, B2602="Fortnightly", 2, B2602="Monthly", 3, B2602="Every 3 Months", 4, B2602="Quarterly", 5, B2602="Annually", 6)</f>
        <v>0</v>
      </c>
    </row>
    <row r="2603" spans="1:4" x14ac:dyDescent="0.2">
      <c r="A2603" t="s">
        <v>151</v>
      </c>
      <c r="B2603" t="s">
        <v>87</v>
      </c>
      <c r="C2603" s="73">
        <f t="shared" si="40"/>
        <v>0</v>
      </c>
      <c r="D2603" s="73" cm="1">
        <f t="array" ref="D2603">_xlfn.IFS(B2603= "Bi-weekly", 0,  B2603="Weekly", 1, B2603="Fortnightly", 2, B2603="Monthly", 3, B2603="Every 3 Months", 4, B2603="Quarterly", 5, B2603="Annually", 6)</f>
        <v>3</v>
      </c>
    </row>
    <row r="2604" spans="1:4" x14ac:dyDescent="0.2">
      <c r="A2604" t="s">
        <v>151</v>
      </c>
      <c r="B2604" t="s">
        <v>57</v>
      </c>
      <c r="C2604" s="73">
        <f t="shared" si="40"/>
        <v>0</v>
      </c>
      <c r="D2604" s="73" cm="1">
        <f t="array" ref="D2604">_xlfn.IFS(B2604= "Bi-weekly", 0,  B2604="Weekly", 1, B2604="Fortnightly", 2, B2604="Monthly", 3, B2604="Every 3 Months", 4, B2604="Quarterly", 5, B2604="Annually", 6)</f>
        <v>5</v>
      </c>
    </row>
    <row r="2605" spans="1:4" x14ac:dyDescent="0.2">
      <c r="A2605" t="s">
        <v>151</v>
      </c>
      <c r="B2605" t="s">
        <v>48</v>
      </c>
      <c r="C2605" s="73">
        <f t="shared" si="40"/>
        <v>0</v>
      </c>
      <c r="D2605" s="73" cm="1">
        <f t="array" ref="D2605">_xlfn.IFS(B2605= "Bi-weekly", 0,  B2605="Weekly", 1, B2605="Fortnightly", 2, B2605="Monthly", 3, B2605="Every 3 Months", 4, B2605="Quarterly", 5, B2605="Annually", 6)</f>
        <v>6</v>
      </c>
    </row>
    <row r="2606" spans="1:4" x14ac:dyDescent="0.2">
      <c r="A2606" t="s">
        <v>151</v>
      </c>
      <c r="B2606" t="s">
        <v>39</v>
      </c>
      <c r="C2606" s="73">
        <f t="shared" si="40"/>
        <v>0</v>
      </c>
      <c r="D2606" s="73" cm="1">
        <f t="array" ref="D2606">_xlfn.IFS(B2606= "Bi-weekly", 0,  B2606="Weekly", 1, B2606="Fortnightly", 2, B2606="Monthly", 3, B2606="Every 3 Months", 4, B2606="Quarterly", 5, B2606="Annually", 6)</f>
        <v>1</v>
      </c>
    </row>
    <row r="2607" spans="1:4" x14ac:dyDescent="0.2">
      <c r="A2607" t="s">
        <v>151</v>
      </c>
      <c r="B2607" t="s">
        <v>28</v>
      </c>
      <c r="C2607" s="73">
        <f t="shared" si="40"/>
        <v>0</v>
      </c>
      <c r="D2607" s="73" cm="1">
        <f t="array" ref="D2607">_xlfn.IFS(B2607= "Bi-weekly", 0,  B2607="Weekly", 1, B2607="Fortnightly", 2, B2607="Monthly", 3, B2607="Every 3 Months", 4, B2607="Quarterly", 5, B2607="Annually", 6)</f>
        <v>2</v>
      </c>
    </row>
    <row r="2608" spans="1:4" x14ac:dyDescent="0.2">
      <c r="A2608" t="s">
        <v>151</v>
      </c>
      <c r="B2608" t="s">
        <v>75</v>
      </c>
      <c r="C2608" s="73">
        <f t="shared" si="40"/>
        <v>0</v>
      </c>
      <c r="D2608" s="73" cm="1">
        <f t="array" ref="D2608">_xlfn.IFS(B2608= "Bi-weekly", 0,  B2608="Weekly", 1, B2608="Fortnightly", 2, B2608="Monthly", 3, B2608="Every 3 Months", 4, B2608="Quarterly", 5, B2608="Annually", 6)</f>
        <v>0</v>
      </c>
    </row>
    <row r="2609" spans="1:4" x14ac:dyDescent="0.2">
      <c r="A2609" t="s">
        <v>151</v>
      </c>
      <c r="B2609" t="s">
        <v>96</v>
      </c>
      <c r="C2609" s="73">
        <f t="shared" si="40"/>
        <v>0</v>
      </c>
      <c r="D2609" s="73" cm="1">
        <f t="array" ref="D2609">_xlfn.IFS(B2609= "Bi-weekly", 0,  B2609="Weekly", 1, B2609="Fortnightly", 2, B2609="Monthly", 3, B2609="Every 3 Months", 4, B2609="Quarterly", 5, B2609="Annually", 6)</f>
        <v>4</v>
      </c>
    </row>
    <row r="2610" spans="1:4" x14ac:dyDescent="0.2">
      <c r="A2610" t="s">
        <v>151</v>
      </c>
      <c r="B2610" t="s">
        <v>28</v>
      </c>
      <c r="C2610" s="73">
        <f t="shared" si="40"/>
        <v>0</v>
      </c>
      <c r="D2610" s="73" cm="1">
        <f t="array" ref="D2610">_xlfn.IFS(B2610= "Bi-weekly", 0,  B2610="Weekly", 1, B2610="Fortnightly", 2, B2610="Monthly", 3, B2610="Every 3 Months", 4, B2610="Quarterly", 5, B2610="Annually", 6)</f>
        <v>2</v>
      </c>
    </row>
    <row r="2611" spans="1:4" x14ac:dyDescent="0.2">
      <c r="A2611" t="s">
        <v>151</v>
      </c>
      <c r="B2611" t="s">
        <v>75</v>
      </c>
      <c r="C2611" s="73">
        <f t="shared" si="40"/>
        <v>0</v>
      </c>
      <c r="D2611" s="73" cm="1">
        <f t="array" ref="D2611">_xlfn.IFS(B2611= "Bi-weekly", 0,  B2611="Weekly", 1, B2611="Fortnightly", 2, B2611="Monthly", 3, B2611="Every 3 Months", 4, B2611="Quarterly", 5, B2611="Annually", 6)</f>
        <v>0</v>
      </c>
    </row>
    <row r="2612" spans="1:4" x14ac:dyDescent="0.2">
      <c r="A2612" t="s">
        <v>151</v>
      </c>
      <c r="B2612" t="s">
        <v>57</v>
      </c>
      <c r="C2612" s="73">
        <f t="shared" si="40"/>
        <v>0</v>
      </c>
      <c r="D2612" s="73" cm="1">
        <f t="array" ref="D2612">_xlfn.IFS(B2612= "Bi-weekly", 0,  B2612="Weekly", 1, B2612="Fortnightly", 2, B2612="Monthly", 3, B2612="Every 3 Months", 4, B2612="Quarterly", 5, B2612="Annually", 6)</f>
        <v>5</v>
      </c>
    </row>
    <row r="2613" spans="1:4" x14ac:dyDescent="0.2">
      <c r="A2613" t="s">
        <v>151</v>
      </c>
      <c r="B2613" t="s">
        <v>28</v>
      </c>
      <c r="C2613" s="73">
        <f t="shared" si="40"/>
        <v>0</v>
      </c>
      <c r="D2613" s="73" cm="1">
        <f t="array" ref="D2613">_xlfn.IFS(B2613= "Bi-weekly", 0,  B2613="Weekly", 1, B2613="Fortnightly", 2, B2613="Monthly", 3, B2613="Every 3 Months", 4, B2613="Quarterly", 5, B2613="Annually", 6)</f>
        <v>2</v>
      </c>
    </row>
    <row r="2614" spans="1:4" x14ac:dyDescent="0.2">
      <c r="A2614" t="s">
        <v>151</v>
      </c>
      <c r="B2614" t="s">
        <v>57</v>
      </c>
      <c r="C2614" s="73">
        <f t="shared" si="40"/>
        <v>0</v>
      </c>
      <c r="D2614" s="73" cm="1">
        <f t="array" ref="D2614">_xlfn.IFS(B2614= "Bi-weekly", 0,  B2614="Weekly", 1, B2614="Fortnightly", 2, B2614="Monthly", 3, B2614="Every 3 Months", 4, B2614="Quarterly", 5, B2614="Annually", 6)</f>
        <v>5</v>
      </c>
    </row>
    <row r="2615" spans="1:4" x14ac:dyDescent="0.2">
      <c r="A2615" t="s">
        <v>151</v>
      </c>
      <c r="B2615" t="s">
        <v>87</v>
      </c>
      <c r="C2615" s="73">
        <f t="shared" si="40"/>
        <v>0</v>
      </c>
      <c r="D2615" s="73" cm="1">
        <f t="array" ref="D2615">_xlfn.IFS(B2615= "Bi-weekly", 0,  B2615="Weekly", 1, B2615="Fortnightly", 2, B2615="Monthly", 3, B2615="Every 3 Months", 4, B2615="Quarterly", 5, B2615="Annually", 6)</f>
        <v>3</v>
      </c>
    </row>
    <row r="2616" spans="1:4" x14ac:dyDescent="0.2">
      <c r="A2616" t="s">
        <v>151</v>
      </c>
      <c r="B2616" t="s">
        <v>28</v>
      </c>
      <c r="C2616" s="73">
        <f t="shared" si="40"/>
        <v>0</v>
      </c>
      <c r="D2616" s="73" cm="1">
        <f t="array" ref="D2616">_xlfn.IFS(B2616= "Bi-weekly", 0,  B2616="Weekly", 1, B2616="Fortnightly", 2, B2616="Monthly", 3, B2616="Every 3 Months", 4, B2616="Quarterly", 5, B2616="Annually", 6)</f>
        <v>2</v>
      </c>
    </row>
    <row r="2617" spans="1:4" x14ac:dyDescent="0.2">
      <c r="A2617" t="s">
        <v>151</v>
      </c>
      <c r="B2617" t="s">
        <v>57</v>
      </c>
      <c r="C2617" s="73">
        <f t="shared" si="40"/>
        <v>0</v>
      </c>
      <c r="D2617" s="73" cm="1">
        <f t="array" ref="D2617">_xlfn.IFS(B2617= "Bi-weekly", 0,  B2617="Weekly", 1, B2617="Fortnightly", 2, B2617="Monthly", 3, B2617="Every 3 Months", 4, B2617="Quarterly", 5, B2617="Annually", 6)</f>
        <v>5</v>
      </c>
    </row>
    <row r="2618" spans="1:4" x14ac:dyDescent="0.2">
      <c r="A2618" t="s">
        <v>151</v>
      </c>
      <c r="B2618" t="s">
        <v>48</v>
      </c>
      <c r="C2618" s="73">
        <f t="shared" si="40"/>
        <v>0</v>
      </c>
      <c r="D2618" s="73" cm="1">
        <f t="array" ref="D2618">_xlfn.IFS(B2618= "Bi-weekly", 0,  B2618="Weekly", 1, B2618="Fortnightly", 2, B2618="Monthly", 3, B2618="Every 3 Months", 4, B2618="Quarterly", 5, B2618="Annually", 6)</f>
        <v>6</v>
      </c>
    </row>
    <row r="2619" spans="1:4" x14ac:dyDescent="0.2">
      <c r="A2619" t="s">
        <v>151</v>
      </c>
      <c r="B2619" t="s">
        <v>48</v>
      </c>
      <c r="C2619" s="73">
        <f t="shared" si="40"/>
        <v>0</v>
      </c>
      <c r="D2619" s="73" cm="1">
        <f t="array" ref="D2619">_xlfn.IFS(B2619= "Bi-weekly", 0,  B2619="Weekly", 1, B2619="Fortnightly", 2, B2619="Monthly", 3, B2619="Every 3 Months", 4, B2619="Quarterly", 5, B2619="Annually", 6)</f>
        <v>6</v>
      </c>
    </row>
    <row r="2620" spans="1:4" x14ac:dyDescent="0.2">
      <c r="A2620" t="s">
        <v>151</v>
      </c>
      <c r="B2620" t="s">
        <v>87</v>
      </c>
      <c r="C2620" s="73">
        <f t="shared" si="40"/>
        <v>0</v>
      </c>
      <c r="D2620" s="73" cm="1">
        <f t="array" ref="D2620">_xlfn.IFS(B2620= "Bi-weekly", 0,  B2620="Weekly", 1, B2620="Fortnightly", 2, B2620="Monthly", 3, B2620="Every 3 Months", 4, B2620="Quarterly", 5, B2620="Annually", 6)</f>
        <v>3</v>
      </c>
    </row>
    <row r="2621" spans="1:4" x14ac:dyDescent="0.2">
      <c r="A2621" t="s">
        <v>151</v>
      </c>
      <c r="B2621" t="s">
        <v>39</v>
      </c>
      <c r="C2621" s="73">
        <f t="shared" si="40"/>
        <v>0</v>
      </c>
      <c r="D2621" s="73" cm="1">
        <f t="array" ref="D2621">_xlfn.IFS(B2621= "Bi-weekly", 0,  B2621="Weekly", 1, B2621="Fortnightly", 2, B2621="Monthly", 3, B2621="Every 3 Months", 4, B2621="Quarterly", 5, B2621="Annually", 6)</f>
        <v>1</v>
      </c>
    </row>
    <row r="2622" spans="1:4" x14ac:dyDescent="0.2">
      <c r="A2622" t="s">
        <v>151</v>
      </c>
      <c r="B2622" t="s">
        <v>48</v>
      </c>
      <c r="C2622" s="73">
        <f t="shared" si="40"/>
        <v>0</v>
      </c>
      <c r="D2622" s="73" cm="1">
        <f t="array" ref="D2622">_xlfn.IFS(B2622= "Bi-weekly", 0,  B2622="Weekly", 1, B2622="Fortnightly", 2, B2622="Monthly", 3, B2622="Every 3 Months", 4, B2622="Quarterly", 5, B2622="Annually", 6)</f>
        <v>6</v>
      </c>
    </row>
    <row r="2623" spans="1:4" x14ac:dyDescent="0.2">
      <c r="A2623" t="s">
        <v>151</v>
      </c>
      <c r="B2623" t="s">
        <v>48</v>
      </c>
      <c r="C2623" s="73">
        <f t="shared" si="40"/>
        <v>0</v>
      </c>
      <c r="D2623" s="73" cm="1">
        <f t="array" ref="D2623">_xlfn.IFS(B2623= "Bi-weekly", 0,  B2623="Weekly", 1, B2623="Fortnightly", 2, B2623="Monthly", 3, B2623="Every 3 Months", 4, B2623="Quarterly", 5, B2623="Annually", 6)</f>
        <v>6</v>
      </c>
    </row>
    <row r="2624" spans="1:4" x14ac:dyDescent="0.2">
      <c r="A2624" t="s">
        <v>151</v>
      </c>
      <c r="B2624" t="s">
        <v>48</v>
      </c>
      <c r="C2624" s="73">
        <f t="shared" si="40"/>
        <v>0</v>
      </c>
      <c r="D2624" s="73" cm="1">
        <f t="array" ref="D2624">_xlfn.IFS(B2624= "Bi-weekly", 0,  B2624="Weekly", 1, B2624="Fortnightly", 2, B2624="Monthly", 3, B2624="Every 3 Months", 4, B2624="Quarterly", 5, B2624="Annually", 6)</f>
        <v>6</v>
      </c>
    </row>
    <row r="2625" spans="1:4" x14ac:dyDescent="0.2">
      <c r="A2625" t="s">
        <v>151</v>
      </c>
      <c r="B2625" t="s">
        <v>48</v>
      </c>
      <c r="C2625" s="73">
        <f t="shared" si="40"/>
        <v>0</v>
      </c>
      <c r="D2625" s="73" cm="1">
        <f t="array" ref="D2625">_xlfn.IFS(B2625= "Bi-weekly", 0,  B2625="Weekly", 1, B2625="Fortnightly", 2, B2625="Monthly", 3, B2625="Every 3 Months", 4, B2625="Quarterly", 5, B2625="Annually", 6)</f>
        <v>6</v>
      </c>
    </row>
    <row r="2626" spans="1:4" x14ac:dyDescent="0.2">
      <c r="A2626" t="s">
        <v>151</v>
      </c>
      <c r="B2626" t="s">
        <v>48</v>
      </c>
      <c r="C2626" s="73">
        <f t="shared" si="40"/>
        <v>0</v>
      </c>
      <c r="D2626" s="73" cm="1">
        <f t="array" ref="D2626">_xlfn.IFS(B2626= "Bi-weekly", 0,  B2626="Weekly", 1, B2626="Fortnightly", 2, B2626="Monthly", 3, B2626="Every 3 Months", 4, B2626="Quarterly", 5, B2626="Annually", 6)</f>
        <v>6</v>
      </c>
    </row>
    <row r="2627" spans="1:4" x14ac:dyDescent="0.2">
      <c r="A2627" t="s">
        <v>151</v>
      </c>
      <c r="B2627" t="s">
        <v>39</v>
      </c>
      <c r="C2627" s="73">
        <f t="shared" ref="C2627:C2690" si="41">IF(A2627 = "Yes", 1,0)</f>
        <v>0</v>
      </c>
      <c r="D2627" s="73" cm="1">
        <f t="array" ref="D2627">_xlfn.IFS(B2627= "Bi-weekly", 0,  B2627="Weekly", 1, B2627="Fortnightly", 2, B2627="Monthly", 3, B2627="Every 3 Months", 4, B2627="Quarterly", 5, B2627="Annually", 6)</f>
        <v>1</v>
      </c>
    </row>
    <row r="2628" spans="1:4" x14ac:dyDescent="0.2">
      <c r="A2628" t="s">
        <v>151</v>
      </c>
      <c r="B2628" t="s">
        <v>96</v>
      </c>
      <c r="C2628" s="73">
        <f t="shared" si="41"/>
        <v>0</v>
      </c>
      <c r="D2628" s="73" cm="1">
        <f t="array" ref="D2628">_xlfn.IFS(B2628= "Bi-weekly", 0,  B2628="Weekly", 1, B2628="Fortnightly", 2, B2628="Monthly", 3, B2628="Every 3 Months", 4, B2628="Quarterly", 5, B2628="Annually", 6)</f>
        <v>4</v>
      </c>
    </row>
    <row r="2629" spans="1:4" x14ac:dyDescent="0.2">
      <c r="A2629" t="s">
        <v>151</v>
      </c>
      <c r="B2629" t="s">
        <v>57</v>
      </c>
      <c r="C2629" s="73">
        <f t="shared" si="41"/>
        <v>0</v>
      </c>
      <c r="D2629" s="73" cm="1">
        <f t="array" ref="D2629">_xlfn.IFS(B2629= "Bi-weekly", 0,  B2629="Weekly", 1, B2629="Fortnightly", 2, B2629="Monthly", 3, B2629="Every 3 Months", 4, B2629="Quarterly", 5, B2629="Annually", 6)</f>
        <v>5</v>
      </c>
    </row>
    <row r="2630" spans="1:4" x14ac:dyDescent="0.2">
      <c r="A2630" t="s">
        <v>151</v>
      </c>
      <c r="B2630" t="s">
        <v>75</v>
      </c>
      <c r="C2630" s="73">
        <f t="shared" si="41"/>
        <v>0</v>
      </c>
      <c r="D2630" s="73" cm="1">
        <f t="array" ref="D2630">_xlfn.IFS(B2630= "Bi-weekly", 0,  B2630="Weekly", 1, B2630="Fortnightly", 2, B2630="Monthly", 3, B2630="Every 3 Months", 4, B2630="Quarterly", 5, B2630="Annually", 6)</f>
        <v>0</v>
      </c>
    </row>
    <row r="2631" spans="1:4" x14ac:dyDescent="0.2">
      <c r="A2631" t="s">
        <v>151</v>
      </c>
      <c r="B2631" t="s">
        <v>48</v>
      </c>
      <c r="C2631" s="73">
        <f t="shared" si="41"/>
        <v>0</v>
      </c>
      <c r="D2631" s="73" cm="1">
        <f t="array" ref="D2631">_xlfn.IFS(B2631= "Bi-weekly", 0,  B2631="Weekly", 1, B2631="Fortnightly", 2, B2631="Monthly", 3, B2631="Every 3 Months", 4, B2631="Quarterly", 5, B2631="Annually", 6)</f>
        <v>6</v>
      </c>
    </row>
    <row r="2632" spans="1:4" x14ac:dyDescent="0.2">
      <c r="A2632" t="s">
        <v>151</v>
      </c>
      <c r="B2632" t="s">
        <v>57</v>
      </c>
      <c r="C2632" s="73">
        <f t="shared" si="41"/>
        <v>0</v>
      </c>
      <c r="D2632" s="73" cm="1">
        <f t="array" ref="D2632">_xlfn.IFS(B2632= "Bi-weekly", 0,  B2632="Weekly", 1, B2632="Fortnightly", 2, B2632="Monthly", 3, B2632="Every 3 Months", 4, B2632="Quarterly", 5, B2632="Annually", 6)</f>
        <v>5</v>
      </c>
    </row>
    <row r="2633" spans="1:4" x14ac:dyDescent="0.2">
      <c r="A2633" t="s">
        <v>151</v>
      </c>
      <c r="B2633" t="s">
        <v>39</v>
      </c>
      <c r="C2633" s="73">
        <f t="shared" si="41"/>
        <v>0</v>
      </c>
      <c r="D2633" s="73" cm="1">
        <f t="array" ref="D2633">_xlfn.IFS(B2633= "Bi-weekly", 0,  B2633="Weekly", 1, B2633="Fortnightly", 2, B2633="Monthly", 3, B2633="Every 3 Months", 4, B2633="Quarterly", 5, B2633="Annually", 6)</f>
        <v>1</v>
      </c>
    </row>
    <row r="2634" spans="1:4" x14ac:dyDescent="0.2">
      <c r="A2634" t="s">
        <v>151</v>
      </c>
      <c r="B2634" t="s">
        <v>48</v>
      </c>
      <c r="C2634" s="73">
        <f t="shared" si="41"/>
        <v>0</v>
      </c>
      <c r="D2634" s="73" cm="1">
        <f t="array" ref="D2634">_xlfn.IFS(B2634= "Bi-weekly", 0,  B2634="Weekly", 1, B2634="Fortnightly", 2, B2634="Monthly", 3, B2634="Every 3 Months", 4, B2634="Quarterly", 5, B2634="Annually", 6)</f>
        <v>6</v>
      </c>
    </row>
    <row r="2635" spans="1:4" x14ac:dyDescent="0.2">
      <c r="A2635" t="s">
        <v>151</v>
      </c>
      <c r="B2635" t="s">
        <v>28</v>
      </c>
      <c r="C2635" s="73">
        <f t="shared" si="41"/>
        <v>0</v>
      </c>
      <c r="D2635" s="73" cm="1">
        <f t="array" ref="D2635">_xlfn.IFS(B2635= "Bi-weekly", 0,  B2635="Weekly", 1, B2635="Fortnightly", 2, B2635="Monthly", 3, B2635="Every 3 Months", 4, B2635="Quarterly", 5, B2635="Annually", 6)</f>
        <v>2</v>
      </c>
    </row>
    <row r="2636" spans="1:4" x14ac:dyDescent="0.2">
      <c r="A2636" t="s">
        <v>151</v>
      </c>
      <c r="B2636" t="s">
        <v>96</v>
      </c>
      <c r="C2636" s="73">
        <f t="shared" si="41"/>
        <v>0</v>
      </c>
      <c r="D2636" s="73" cm="1">
        <f t="array" ref="D2636">_xlfn.IFS(B2636= "Bi-weekly", 0,  B2636="Weekly", 1, B2636="Fortnightly", 2, B2636="Monthly", 3, B2636="Every 3 Months", 4, B2636="Quarterly", 5, B2636="Annually", 6)</f>
        <v>4</v>
      </c>
    </row>
    <row r="2637" spans="1:4" x14ac:dyDescent="0.2">
      <c r="A2637" t="s">
        <v>151</v>
      </c>
      <c r="B2637" t="s">
        <v>28</v>
      </c>
      <c r="C2637" s="73">
        <f t="shared" si="41"/>
        <v>0</v>
      </c>
      <c r="D2637" s="73" cm="1">
        <f t="array" ref="D2637">_xlfn.IFS(B2637= "Bi-weekly", 0,  B2637="Weekly", 1, B2637="Fortnightly", 2, B2637="Monthly", 3, B2637="Every 3 Months", 4, B2637="Quarterly", 5, B2637="Annually", 6)</f>
        <v>2</v>
      </c>
    </row>
    <row r="2638" spans="1:4" x14ac:dyDescent="0.2">
      <c r="A2638" t="s">
        <v>151</v>
      </c>
      <c r="B2638" t="s">
        <v>48</v>
      </c>
      <c r="C2638" s="73">
        <f t="shared" si="41"/>
        <v>0</v>
      </c>
      <c r="D2638" s="73" cm="1">
        <f t="array" ref="D2638">_xlfn.IFS(B2638= "Bi-weekly", 0,  B2638="Weekly", 1, B2638="Fortnightly", 2, B2638="Monthly", 3, B2638="Every 3 Months", 4, B2638="Quarterly", 5, B2638="Annually", 6)</f>
        <v>6</v>
      </c>
    </row>
    <row r="2639" spans="1:4" x14ac:dyDescent="0.2">
      <c r="A2639" t="s">
        <v>151</v>
      </c>
      <c r="B2639" t="s">
        <v>48</v>
      </c>
      <c r="C2639" s="73">
        <f t="shared" si="41"/>
        <v>0</v>
      </c>
      <c r="D2639" s="73" cm="1">
        <f t="array" ref="D2639">_xlfn.IFS(B2639= "Bi-weekly", 0,  B2639="Weekly", 1, B2639="Fortnightly", 2, B2639="Monthly", 3, B2639="Every 3 Months", 4, B2639="Quarterly", 5, B2639="Annually", 6)</f>
        <v>6</v>
      </c>
    </row>
    <row r="2640" spans="1:4" x14ac:dyDescent="0.2">
      <c r="A2640" t="s">
        <v>151</v>
      </c>
      <c r="B2640" t="s">
        <v>48</v>
      </c>
      <c r="C2640" s="73">
        <f t="shared" si="41"/>
        <v>0</v>
      </c>
      <c r="D2640" s="73" cm="1">
        <f t="array" ref="D2640">_xlfn.IFS(B2640= "Bi-weekly", 0,  B2640="Weekly", 1, B2640="Fortnightly", 2, B2640="Monthly", 3, B2640="Every 3 Months", 4, B2640="Quarterly", 5, B2640="Annually", 6)</f>
        <v>6</v>
      </c>
    </row>
    <row r="2641" spans="1:4" x14ac:dyDescent="0.2">
      <c r="A2641" t="s">
        <v>151</v>
      </c>
      <c r="B2641" t="s">
        <v>57</v>
      </c>
      <c r="C2641" s="73">
        <f t="shared" si="41"/>
        <v>0</v>
      </c>
      <c r="D2641" s="73" cm="1">
        <f t="array" ref="D2641">_xlfn.IFS(B2641= "Bi-weekly", 0,  B2641="Weekly", 1, B2641="Fortnightly", 2, B2641="Monthly", 3, B2641="Every 3 Months", 4, B2641="Quarterly", 5, B2641="Annually", 6)</f>
        <v>5</v>
      </c>
    </row>
    <row r="2642" spans="1:4" x14ac:dyDescent="0.2">
      <c r="A2642" t="s">
        <v>151</v>
      </c>
      <c r="B2642" t="s">
        <v>75</v>
      </c>
      <c r="C2642" s="73">
        <f t="shared" si="41"/>
        <v>0</v>
      </c>
      <c r="D2642" s="73" cm="1">
        <f t="array" ref="D2642">_xlfn.IFS(B2642= "Bi-weekly", 0,  B2642="Weekly", 1, B2642="Fortnightly", 2, B2642="Monthly", 3, B2642="Every 3 Months", 4, B2642="Quarterly", 5, B2642="Annually", 6)</f>
        <v>0</v>
      </c>
    </row>
    <row r="2643" spans="1:4" x14ac:dyDescent="0.2">
      <c r="A2643" t="s">
        <v>151</v>
      </c>
      <c r="B2643" t="s">
        <v>96</v>
      </c>
      <c r="C2643" s="73">
        <f t="shared" si="41"/>
        <v>0</v>
      </c>
      <c r="D2643" s="73" cm="1">
        <f t="array" ref="D2643">_xlfn.IFS(B2643= "Bi-weekly", 0,  B2643="Weekly", 1, B2643="Fortnightly", 2, B2643="Monthly", 3, B2643="Every 3 Months", 4, B2643="Quarterly", 5, B2643="Annually", 6)</f>
        <v>4</v>
      </c>
    </row>
    <row r="2644" spans="1:4" x14ac:dyDescent="0.2">
      <c r="A2644" t="s">
        <v>151</v>
      </c>
      <c r="B2644" t="s">
        <v>48</v>
      </c>
      <c r="C2644" s="73">
        <f t="shared" si="41"/>
        <v>0</v>
      </c>
      <c r="D2644" s="73" cm="1">
        <f t="array" ref="D2644">_xlfn.IFS(B2644= "Bi-weekly", 0,  B2644="Weekly", 1, B2644="Fortnightly", 2, B2644="Monthly", 3, B2644="Every 3 Months", 4, B2644="Quarterly", 5, B2644="Annually", 6)</f>
        <v>6</v>
      </c>
    </row>
    <row r="2645" spans="1:4" x14ac:dyDescent="0.2">
      <c r="A2645" t="s">
        <v>151</v>
      </c>
      <c r="B2645" t="s">
        <v>87</v>
      </c>
      <c r="C2645" s="73">
        <f t="shared" si="41"/>
        <v>0</v>
      </c>
      <c r="D2645" s="73" cm="1">
        <f t="array" ref="D2645">_xlfn.IFS(B2645= "Bi-weekly", 0,  B2645="Weekly", 1, B2645="Fortnightly", 2, B2645="Monthly", 3, B2645="Every 3 Months", 4, B2645="Quarterly", 5, B2645="Annually", 6)</f>
        <v>3</v>
      </c>
    </row>
    <row r="2646" spans="1:4" x14ac:dyDescent="0.2">
      <c r="A2646" t="s">
        <v>151</v>
      </c>
      <c r="B2646" t="s">
        <v>96</v>
      </c>
      <c r="C2646" s="73">
        <f t="shared" si="41"/>
        <v>0</v>
      </c>
      <c r="D2646" s="73" cm="1">
        <f t="array" ref="D2646">_xlfn.IFS(B2646= "Bi-weekly", 0,  B2646="Weekly", 1, B2646="Fortnightly", 2, B2646="Monthly", 3, B2646="Every 3 Months", 4, B2646="Quarterly", 5, B2646="Annually", 6)</f>
        <v>4</v>
      </c>
    </row>
    <row r="2647" spans="1:4" x14ac:dyDescent="0.2">
      <c r="A2647" t="s">
        <v>151</v>
      </c>
      <c r="B2647" t="s">
        <v>75</v>
      </c>
      <c r="C2647" s="73">
        <f t="shared" si="41"/>
        <v>0</v>
      </c>
      <c r="D2647" s="73" cm="1">
        <f t="array" ref="D2647">_xlfn.IFS(B2647= "Bi-weekly", 0,  B2647="Weekly", 1, B2647="Fortnightly", 2, B2647="Monthly", 3, B2647="Every 3 Months", 4, B2647="Quarterly", 5, B2647="Annually", 6)</f>
        <v>0</v>
      </c>
    </row>
    <row r="2648" spans="1:4" x14ac:dyDescent="0.2">
      <c r="A2648" t="s">
        <v>151</v>
      </c>
      <c r="B2648" t="s">
        <v>96</v>
      </c>
      <c r="C2648" s="73">
        <f t="shared" si="41"/>
        <v>0</v>
      </c>
      <c r="D2648" s="73" cm="1">
        <f t="array" ref="D2648">_xlfn.IFS(B2648= "Bi-weekly", 0,  B2648="Weekly", 1, B2648="Fortnightly", 2, B2648="Monthly", 3, B2648="Every 3 Months", 4, B2648="Quarterly", 5, B2648="Annually", 6)</f>
        <v>4</v>
      </c>
    </row>
    <row r="2649" spans="1:4" x14ac:dyDescent="0.2">
      <c r="A2649" t="s">
        <v>151</v>
      </c>
      <c r="B2649" t="s">
        <v>48</v>
      </c>
      <c r="C2649" s="73">
        <f t="shared" si="41"/>
        <v>0</v>
      </c>
      <c r="D2649" s="73" cm="1">
        <f t="array" ref="D2649">_xlfn.IFS(B2649= "Bi-weekly", 0,  B2649="Weekly", 1, B2649="Fortnightly", 2, B2649="Monthly", 3, B2649="Every 3 Months", 4, B2649="Quarterly", 5, B2649="Annually", 6)</f>
        <v>6</v>
      </c>
    </row>
    <row r="2650" spans="1:4" x14ac:dyDescent="0.2">
      <c r="A2650" t="s">
        <v>151</v>
      </c>
      <c r="B2650" t="s">
        <v>75</v>
      </c>
      <c r="C2650" s="73">
        <f t="shared" si="41"/>
        <v>0</v>
      </c>
      <c r="D2650" s="73" cm="1">
        <f t="array" ref="D2650">_xlfn.IFS(B2650= "Bi-weekly", 0,  B2650="Weekly", 1, B2650="Fortnightly", 2, B2650="Monthly", 3, B2650="Every 3 Months", 4, B2650="Quarterly", 5, B2650="Annually", 6)</f>
        <v>0</v>
      </c>
    </row>
    <row r="2651" spans="1:4" x14ac:dyDescent="0.2">
      <c r="A2651" t="s">
        <v>151</v>
      </c>
      <c r="B2651" t="s">
        <v>28</v>
      </c>
      <c r="C2651" s="73">
        <f t="shared" si="41"/>
        <v>0</v>
      </c>
      <c r="D2651" s="73" cm="1">
        <f t="array" ref="D2651">_xlfn.IFS(B2651= "Bi-weekly", 0,  B2651="Weekly", 1, B2651="Fortnightly", 2, B2651="Monthly", 3, B2651="Every 3 Months", 4, B2651="Quarterly", 5, B2651="Annually", 6)</f>
        <v>2</v>
      </c>
    </row>
    <row r="2652" spans="1:4" x14ac:dyDescent="0.2">
      <c r="A2652" t="s">
        <v>151</v>
      </c>
      <c r="B2652" t="s">
        <v>96</v>
      </c>
      <c r="C2652" s="73">
        <f t="shared" si="41"/>
        <v>0</v>
      </c>
      <c r="D2652" s="73" cm="1">
        <f t="array" ref="D2652">_xlfn.IFS(B2652= "Bi-weekly", 0,  B2652="Weekly", 1, B2652="Fortnightly", 2, B2652="Monthly", 3, B2652="Every 3 Months", 4, B2652="Quarterly", 5, B2652="Annually", 6)</f>
        <v>4</v>
      </c>
    </row>
    <row r="2653" spans="1:4" x14ac:dyDescent="0.2">
      <c r="A2653" t="s">
        <v>151</v>
      </c>
      <c r="B2653" t="s">
        <v>57</v>
      </c>
      <c r="C2653" s="73">
        <f t="shared" si="41"/>
        <v>0</v>
      </c>
      <c r="D2653" s="73" cm="1">
        <f t="array" ref="D2653">_xlfn.IFS(B2653= "Bi-weekly", 0,  B2653="Weekly", 1, B2653="Fortnightly", 2, B2653="Monthly", 3, B2653="Every 3 Months", 4, B2653="Quarterly", 5, B2653="Annually", 6)</f>
        <v>5</v>
      </c>
    </row>
    <row r="2654" spans="1:4" x14ac:dyDescent="0.2">
      <c r="A2654" t="s">
        <v>151</v>
      </c>
      <c r="B2654" t="s">
        <v>87</v>
      </c>
      <c r="C2654" s="73">
        <f t="shared" si="41"/>
        <v>0</v>
      </c>
      <c r="D2654" s="73" cm="1">
        <f t="array" ref="D2654">_xlfn.IFS(B2654= "Bi-weekly", 0,  B2654="Weekly", 1, B2654="Fortnightly", 2, B2654="Monthly", 3, B2654="Every 3 Months", 4, B2654="Quarterly", 5, B2654="Annually", 6)</f>
        <v>3</v>
      </c>
    </row>
    <row r="2655" spans="1:4" x14ac:dyDescent="0.2">
      <c r="A2655" t="s">
        <v>151</v>
      </c>
      <c r="B2655" t="s">
        <v>96</v>
      </c>
      <c r="C2655" s="73">
        <f t="shared" si="41"/>
        <v>0</v>
      </c>
      <c r="D2655" s="73" cm="1">
        <f t="array" ref="D2655">_xlfn.IFS(B2655= "Bi-weekly", 0,  B2655="Weekly", 1, B2655="Fortnightly", 2, B2655="Monthly", 3, B2655="Every 3 Months", 4, B2655="Quarterly", 5, B2655="Annually", 6)</f>
        <v>4</v>
      </c>
    </row>
    <row r="2656" spans="1:4" x14ac:dyDescent="0.2">
      <c r="A2656" t="s">
        <v>151</v>
      </c>
      <c r="B2656" t="s">
        <v>48</v>
      </c>
      <c r="C2656" s="73">
        <f t="shared" si="41"/>
        <v>0</v>
      </c>
      <c r="D2656" s="73" cm="1">
        <f t="array" ref="D2656">_xlfn.IFS(B2656= "Bi-weekly", 0,  B2656="Weekly", 1, B2656="Fortnightly", 2, B2656="Monthly", 3, B2656="Every 3 Months", 4, B2656="Quarterly", 5, B2656="Annually", 6)</f>
        <v>6</v>
      </c>
    </row>
    <row r="2657" spans="1:4" x14ac:dyDescent="0.2">
      <c r="A2657" t="s">
        <v>151</v>
      </c>
      <c r="B2657" t="s">
        <v>28</v>
      </c>
      <c r="C2657" s="73">
        <f t="shared" si="41"/>
        <v>0</v>
      </c>
      <c r="D2657" s="73" cm="1">
        <f t="array" ref="D2657">_xlfn.IFS(B2657= "Bi-weekly", 0,  B2657="Weekly", 1, B2657="Fortnightly", 2, B2657="Monthly", 3, B2657="Every 3 Months", 4, B2657="Quarterly", 5, B2657="Annually", 6)</f>
        <v>2</v>
      </c>
    </row>
    <row r="2658" spans="1:4" x14ac:dyDescent="0.2">
      <c r="A2658" t="s">
        <v>151</v>
      </c>
      <c r="B2658" t="s">
        <v>28</v>
      </c>
      <c r="C2658" s="73">
        <f t="shared" si="41"/>
        <v>0</v>
      </c>
      <c r="D2658" s="73" cm="1">
        <f t="array" ref="D2658">_xlfn.IFS(B2658= "Bi-weekly", 0,  B2658="Weekly", 1, B2658="Fortnightly", 2, B2658="Monthly", 3, B2658="Every 3 Months", 4, B2658="Quarterly", 5, B2658="Annually", 6)</f>
        <v>2</v>
      </c>
    </row>
    <row r="2659" spans="1:4" x14ac:dyDescent="0.2">
      <c r="A2659" t="s">
        <v>151</v>
      </c>
      <c r="B2659" t="s">
        <v>28</v>
      </c>
      <c r="C2659" s="73">
        <f t="shared" si="41"/>
        <v>0</v>
      </c>
      <c r="D2659" s="73" cm="1">
        <f t="array" ref="D2659">_xlfn.IFS(B2659= "Bi-weekly", 0,  B2659="Weekly", 1, B2659="Fortnightly", 2, B2659="Monthly", 3, B2659="Every 3 Months", 4, B2659="Quarterly", 5, B2659="Annually", 6)</f>
        <v>2</v>
      </c>
    </row>
    <row r="2660" spans="1:4" x14ac:dyDescent="0.2">
      <c r="A2660" t="s">
        <v>151</v>
      </c>
      <c r="B2660" t="s">
        <v>87</v>
      </c>
      <c r="C2660" s="73">
        <f t="shared" si="41"/>
        <v>0</v>
      </c>
      <c r="D2660" s="73" cm="1">
        <f t="array" ref="D2660">_xlfn.IFS(B2660= "Bi-weekly", 0,  B2660="Weekly", 1, B2660="Fortnightly", 2, B2660="Monthly", 3, B2660="Every 3 Months", 4, B2660="Quarterly", 5, B2660="Annually", 6)</f>
        <v>3</v>
      </c>
    </row>
    <row r="2661" spans="1:4" x14ac:dyDescent="0.2">
      <c r="A2661" t="s">
        <v>151</v>
      </c>
      <c r="B2661" t="s">
        <v>28</v>
      </c>
      <c r="C2661" s="73">
        <f t="shared" si="41"/>
        <v>0</v>
      </c>
      <c r="D2661" s="73" cm="1">
        <f t="array" ref="D2661">_xlfn.IFS(B2661= "Bi-weekly", 0,  B2661="Weekly", 1, B2661="Fortnightly", 2, B2661="Monthly", 3, B2661="Every 3 Months", 4, B2661="Quarterly", 5, B2661="Annually", 6)</f>
        <v>2</v>
      </c>
    </row>
    <row r="2662" spans="1:4" x14ac:dyDescent="0.2">
      <c r="A2662" t="s">
        <v>151</v>
      </c>
      <c r="B2662" t="s">
        <v>48</v>
      </c>
      <c r="C2662" s="73">
        <f t="shared" si="41"/>
        <v>0</v>
      </c>
      <c r="D2662" s="73" cm="1">
        <f t="array" ref="D2662">_xlfn.IFS(B2662= "Bi-weekly", 0,  B2662="Weekly", 1, B2662="Fortnightly", 2, B2662="Monthly", 3, B2662="Every 3 Months", 4, B2662="Quarterly", 5, B2662="Annually", 6)</f>
        <v>6</v>
      </c>
    </row>
    <row r="2663" spans="1:4" x14ac:dyDescent="0.2">
      <c r="A2663" t="s">
        <v>151</v>
      </c>
      <c r="B2663" t="s">
        <v>48</v>
      </c>
      <c r="C2663" s="73">
        <f t="shared" si="41"/>
        <v>0</v>
      </c>
      <c r="D2663" s="73" cm="1">
        <f t="array" ref="D2663">_xlfn.IFS(B2663= "Bi-weekly", 0,  B2663="Weekly", 1, B2663="Fortnightly", 2, B2663="Monthly", 3, B2663="Every 3 Months", 4, B2663="Quarterly", 5, B2663="Annually", 6)</f>
        <v>6</v>
      </c>
    </row>
    <row r="2664" spans="1:4" x14ac:dyDescent="0.2">
      <c r="A2664" t="s">
        <v>151</v>
      </c>
      <c r="B2664" t="s">
        <v>28</v>
      </c>
      <c r="C2664" s="73">
        <f t="shared" si="41"/>
        <v>0</v>
      </c>
      <c r="D2664" s="73" cm="1">
        <f t="array" ref="D2664">_xlfn.IFS(B2664= "Bi-weekly", 0,  B2664="Weekly", 1, B2664="Fortnightly", 2, B2664="Monthly", 3, B2664="Every 3 Months", 4, B2664="Quarterly", 5, B2664="Annually", 6)</f>
        <v>2</v>
      </c>
    </row>
    <row r="2665" spans="1:4" x14ac:dyDescent="0.2">
      <c r="A2665" t="s">
        <v>151</v>
      </c>
      <c r="B2665" t="s">
        <v>48</v>
      </c>
      <c r="C2665" s="73">
        <f t="shared" si="41"/>
        <v>0</v>
      </c>
      <c r="D2665" s="73" cm="1">
        <f t="array" ref="D2665">_xlfn.IFS(B2665= "Bi-weekly", 0,  B2665="Weekly", 1, B2665="Fortnightly", 2, B2665="Monthly", 3, B2665="Every 3 Months", 4, B2665="Quarterly", 5, B2665="Annually", 6)</f>
        <v>6</v>
      </c>
    </row>
    <row r="2666" spans="1:4" x14ac:dyDescent="0.2">
      <c r="A2666" t="s">
        <v>151</v>
      </c>
      <c r="B2666" t="s">
        <v>39</v>
      </c>
      <c r="C2666" s="73">
        <f t="shared" si="41"/>
        <v>0</v>
      </c>
      <c r="D2666" s="73" cm="1">
        <f t="array" ref="D2666">_xlfn.IFS(B2666= "Bi-weekly", 0,  B2666="Weekly", 1, B2666="Fortnightly", 2, B2666="Monthly", 3, B2666="Every 3 Months", 4, B2666="Quarterly", 5, B2666="Annually", 6)</f>
        <v>1</v>
      </c>
    </row>
    <row r="2667" spans="1:4" x14ac:dyDescent="0.2">
      <c r="A2667" t="s">
        <v>151</v>
      </c>
      <c r="B2667" t="s">
        <v>39</v>
      </c>
      <c r="C2667" s="73">
        <f t="shared" si="41"/>
        <v>0</v>
      </c>
      <c r="D2667" s="73" cm="1">
        <f t="array" ref="D2667">_xlfn.IFS(B2667= "Bi-weekly", 0,  B2667="Weekly", 1, B2667="Fortnightly", 2, B2667="Monthly", 3, B2667="Every 3 Months", 4, B2667="Quarterly", 5, B2667="Annually", 6)</f>
        <v>1</v>
      </c>
    </row>
    <row r="2668" spans="1:4" x14ac:dyDescent="0.2">
      <c r="A2668" t="s">
        <v>151</v>
      </c>
      <c r="B2668" t="s">
        <v>28</v>
      </c>
      <c r="C2668" s="73">
        <f t="shared" si="41"/>
        <v>0</v>
      </c>
      <c r="D2668" s="73" cm="1">
        <f t="array" ref="D2668">_xlfn.IFS(B2668= "Bi-weekly", 0,  B2668="Weekly", 1, B2668="Fortnightly", 2, B2668="Monthly", 3, B2668="Every 3 Months", 4, B2668="Quarterly", 5, B2668="Annually", 6)</f>
        <v>2</v>
      </c>
    </row>
    <row r="2669" spans="1:4" x14ac:dyDescent="0.2">
      <c r="A2669" t="s">
        <v>151</v>
      </c>
      <c r="B2669" t="s">
        <v>28</v>
      </c>
      <c r="C2669" s="73">
        <f t="shared" si="41"/>
        <v>0</v>
      </c>
      <c r="D2669" s="73" cm="1">
        <f t="array" ref="D2669">_xlfn.IFS(B2669= "Bi-weekly", 0,  B2669="Weekly", 1, B2669="Fortnightly", 2, B2669="Monthly", 3, B2669="Every 3 Months", 4, B2669="Quarterly", 5, B2669="Annually", 6)</f>
        <v>2</v>
      </c>
    </row>
    <row r="2670" spans="1:4" x14ac:dyDescent="0.2">
      <c r="A2670" t="s">
        <v>151</v>
      </c>
      <c r="B2670" t="s">
        <v>57</v>
      </c>
      <c r="C2670" s="73">
        <f t="shared" si="41"/>
        <v>0</v>
      </c>
      <c r="D2670" s="73" cm="1">
        <f t="array" ref="D2670">_xlfn.IFS(B2670= "Bi-weekly", 0,  B2670="Weekly", 1, B2670="Fortnightly", 2, B2670="Monthly", 3, B2670="Every 3 Months", 4, B2670="Quarterly", 5, B2670="Annually", 6)</f>
        <v>5</v>
      </c>
    </row>
    <row r="2671" spans="1:4" x14ac:dyDescent="0.2">
      <c r="A2671" t="s">
        <v>151</v>
      </c>
      <c r="B2671" t="s">
        <v>39</v>
      </c>
      <c r="C2671" s="73">
        <f t="shared" si="41"/>
        <v>0</v>
      </c>
      <c r="D2671" s="73" cm="1">
        <f t="array" ref="D2671">_xlfn.IFS(B2671= "Bi-weekly", 0,  B2671="Weekly", 1, B2671="Fortnightly", 2, B2671="Monthly", 3, B2671="Every 3 Months", 4, B2671="Quarterly", 5, B2671="Annually", 6)</f>
        <v>1</v>
      </c>
    </row>
    <row r="2672" spans="1:4" x14ac:dyDescent="0.2">
      <c r="A2672" t="s">
        <v>151</v>
      </c>
      <c r="B2672" t="s">
        <v>75</v>
      </c>
      <c r="C2672" s="73">
        <f t="shared" si="41"/>
        <v>0</v>
      </c>
      <c r="D2672" s="73" cm="1">
        <f t="array" ref="D2672">_xlfn.IFS(B2672= "Bi-weekly", 0,  B2672="Weekly", 1, B2672="Fortnightly", 2, B2672="Monthly", 3, B2672="Every 3 Months", 4, B2672="Quarterly", 5, B2672="Annually", 6)</f>
        <v>0</v>
      </c>
    </row>
    <row r="2673" spans="1:4" x14ac:dyDescent="0.2">
      <c r="A2673" t="s">
        <v>151</v>
      </c>
      <c r="B2673" t="s">
        <v>96</v>
      </c>
      <c r="C2673" s="73">
        <f t="shared" si="41"/>
        <v>0</v>
      </c>
      <c r="D2673" s="73" cm="1">
        <f t="array" ref="D2673">_xlfn.IFS(B2673= "Bi-weekly", 0,  B2673="Weekly", 1, B2673="Fortnightly", 2, B2673="Monthly", 3, B2673="Every 3 Months", 4, B2673="Quarterly", 5, B2673="Annually", 6)</f>
        <v>4</v>
      </c>
    </row>
    <row r="2674" spans="1:4" x14ac:dyDescent="0.2">
      <c r="A2674" t="s">
        <v>151</v>
      </c>
      <c r="B2674" t="s">
        <v>48</v>
      </c>
      <c r="C2674" s="73">
        <f t="shared" si="41"/>
        <v>0</v>
      </c>
      <c r="D2674" s="73" cm="1">
        <f t="array" ref="D2674">_xlfn.IFS(B2674= "Bi-weekly", 0,  B2674="Weekly", 1, B2674="Fortnightly", 2, B2674="Monthly", 3, B2674="Every 3 Months", 4, B2674="Quarterly", 5, B2674="Annually", 6)</f>
        <v>6</v>
      </c>
    </row>
    <row r="2675" spans="1:4" x14ac:dyDescent="0.2">
      <c r="A2675" t="s">
        <v>151</v>
      </c>
      <c r="B2675" t="s">
        <v>87</v>
      </c>
      <c r="C2675" s="73">
        <f t="shared" si="41"/>
        <v>0</v>
      </c>
      <c r="D2675" s="73" cm="1">
        <f t="array" ref="D2675">_xlfn.IFS(B2675= "Bi-weekly", 0,  B2675="Weekly", 1, B2675="Fortnightly", 2, B2675="Monthly", 3, B2675="Every 3 Months", 4, B2675="Quarterly", 5, B2675="Annually", 6)</f>
        <v>3</v>
      </c>
    </row>
    <row r="2676" spans="1:4" x14ac:dyDescent="0.2">
      <c r="A2676" t="s">
        <v>151</v>
      </c>
      <c r="B2676" t="s">
        <v>96</v>
      </c>
      <c r="C2676" s="73">
        <f t="shared" si="41"/>
        <v>0</v>
      </c>
      <c r="D2676" s="73" cm="1">
        <f t="array" ref="D2676">_xlfn.IFS(B2676= "Bi-weekly", 0,  B2676="Weekly", 1, B2676="Fortnightly", 2, B2676="Monthly", 3, B2676="Every 3 Months", 4, B2676="Quarterly", 5, B2676="Annually", 6)</f>
        <v>4</v>
      </c>
    </row>
    <row r="2677" spans="1:4" x14ac:dyDescent="0.2">
      <c r="A2677" t="s">
        <v>151</v>
      </c>
      <c r="B2677" t="s">
        <v>75</v>
      </c>
      <c r="C2677" s="73">
        <f t="shared" si="41"/>
        <v>0</v>
      </c>
      <c r="D2677" s="73" cm="1">
        <f t="array" ref="D2677">_xlfn.IFS(B2677= "Bi-weekly", 0,  B2677="Weekly", 1, B2677="Fortnightly", 2, B2677="Monthly", 3, B2677="Every 3 Months", 4, B2677="Quarterly", 5, B2677="Annually", 6)</f>
        <v>0</v>
      </c>
    </row>
    <row r="2678" spans="1:4" x14ac:dyDescent="0.2">
      <c r="A2678" t="s">
        <v>151</v>
      </c>
      <c r="B2678" t="s">
        <v>28</v>
      </c>
      <c r="C2678" s="73">
        <f t="shared" si="41"/>
        <v>0</v>
      </c>
      <c r="D2678" s="73" cm="1">
        <f t="array" ref="D2678">_xlfn.IFS(B2678= "Bi-weekly", 0,  B2678="Weekly", 1, B2678="Fortnightly", 2, B2678="Monthly", 3, B2678="Every 3 Months", 4, B2678="Quarterly", 5, B2678="Annually", 6)</f>
        <v>2</v>
      </c>
    </row>
    <row r="2679" spans="1:4" x14ac:dyDescent="0.2">
      <c r="A2679" t="s">
        <v>151</v>
      </c>
      <c r="B2679" t="s">
        <v>96</v>
      </c>
      <c r="C2679" s="73">
        <f t="shared" si="41"/>
        <v>0</v>
      </c>
      <c r="D2679" s="73" cm="1">
        <f t="array" ref="D2679">_xlfn.IFS(B2679= "Bi-weekly", 0,  B2679="Weekly", 1, B2679="Fortnightly", 2, B2679="Monthly", 3, B2679="Every 3 Months", 4, B2679="Quarterly", 5, B2679="Annually", 6)</f>
        <v>4</v>
      </c>
    </row>
    <row r="2680" spans="1:4" x14ac:dyDescent="0.2">
      <c r="A2680" t="s">
        <v>151</v>
      </c>
      <c r="B2680" t="s">
        <v>75</v>
      </c>
      <c r="C2680" s="73">
        <f t="shared" si="41"/>
        <v>0</v>
      </c>
      <c r="D2680" s="73" cm="1">
        <f t="array" ref="D2680">_xlfn.IFS(B2680= "Bi-weekly", 0,  B2680="Weekly", 1, B2680="Fortnightly", 2, B2680="Monthly", 3, B2680="Every 3 Months", 4, B2680="Quarterly", 5, B2680="Annually", 6)</f>
        <v>0</v>
      </c>
    </row>
    <row r="2681" spans="1:4" x14ac:dyDescent="0.2">
      <c r="A2681" t="s">
        <v>151</v>
      </c>
      <c r="B2681" t="s">
        <v>57</v>
      </c>
      <c r="C2681" s="73">
        <f t="shared" si="41"/>
        <v>0</v>
      </c>
      <c r="D2681" s="73" cm="1">
        <f t="array" ref="D2681">_xlfn.IFS(B2681= "Bi-weekly", 0,  B2681="Weekly", 1, B2681="Fortnightly", 2, B2681="Monthly", 3, B2681="Every 3 Months", 4, B2681="Quarterly", 5, B2681="Annually", 6)</f>
        <v>5</v>
      </c>
    </row>
    <row r="2682" spans="1:4" x14ac:dyDescent="0.2">
      <c r="A2682" t="s">
        <v>151</v>
      </c>
      <c r="B2682" t="s">
        <v>48</v>
      </c>
      <c r="C2682" s="73">
        <f t="shared" si="41"/>
        <v>0</v>
      </c>
      <c r="D2682" s="73" cm="1">
        <f t="array" ref="D2682">_xlfn.IFS(B2682= "Bi-weekly", 0,  B2682="Weekly", 1, B2682="Fortnightly", 2, B2682="Monthly", 3, B2682="Every 3 Months", 4, B2682="Quarterly", 5, B2682="Annually", 6)</f>
        <v>6</v>
      </c>
    </row>
    <row r="2683" spans="1:4" x14ac:dyDescent="0.2">
      <c r="A2683" t="s">
        <v>151</v>
      </c>
      <c r="B2683" t="s">
        <v>87</v>
      </c>
      <c r="C2683" s="73">
        <f t="shared" si="41"/>
        <v>0</v>
      </c>
      <c r="D2683" s="73" cm="1">
        <f t="array" ref="D2683">_xlfn.IFS(B2683= "Bi-weekly", 0,  B2683="Weekly", 1, B2683="Fortnightly", 2, B2683="Monthly", 3, B2683="Every 3 Months", 4, B2683="Quarterly", 5, B2683="Annually", 6)</f>
        <v>3</v>
      </c>
    </row>
    <row r="2684" spans="1:4" x14ac:dyDescent="0.2">
      <c r="A2684" t="s">
        <v>151</v>
      </c>
      <c r="B2684" t="s">
        <v>96</v>
      </c>
      <c r="C2684" s="73">
        <f t="shared" si="41"/>
        <v>0</v>
      </c>
      <c r="D2684" s="73" cm="1">
        <f t="array" ref="D2684">_xlfn.IFS(B2684= "Bi-weekly", 0,  B2684="Weekly", 1, B2684="Fortnightly", 2, B2684="Monthly", 3, B2684="Every 3 Months", 4, B2684="Quarterly", 5, B2684="Annually", 6)</f>
        <v>4</v>
      </c>
    </row>
    <row r="2685" spans="1:4" x14ac:dyDescent="0.2">
      <c r="A2685" t="s">
        <v>151</v>
      </c>
      <c r="B2685" t="s">
        <v>28</v>
      </c>
      <c r="C2685" s="73">
        <f t="shared" si="41"/>
        <v>0</v>
      </c>
      <c r="D2685" s="73" cm="1">
        <f t="array" ref="D2685">_xlfn.IFS(B2685= "Bi-weekly", 0,  B2685="Weekly", 1, B2685="Fortnightly", 2, B2685="Monthly", 3, B2685="Every 3 Months", 4, B2685="Quarterly", 5, B2685="Annually", 6)</f>
        <v>2</v>
      </c>
    </row>
    <row r="2686" spans="1:4" x14ac:dyDescent="0.2">
      <c r="A2686" t="s">
        <v>151</v>
      </c>
      <c r="B2686" t="s">
        <v>75</v>
      </c>
      <c r="C2686" s="73">
        <f t="shared" si="41"/>
        <v>0</v>
      </c>
      <c r="D2686" s="73" cm="1">
        <f t="array" ref="D2686">_xlfn.IFS(B2686= "Bi-weekly", 0,  B2686="Weekly", 1, B2686="Fortnightly", 2, B2686="Monthly", 3, B2686="Every 3 Months", 4, B2686="Quarterly", 5, B2686="Annually", 6)</f>
        <v>0</v>
      </c>
    </row>
    <row r="2687" spans="1:4" x14ac:dyDescent="0.2">
      <c r="A2687" t="s">
        <v>151</v>
      </c>
      <c r="B2687" t="s">
        <v>57</v>
      </c>
      <c r="C2687" s="73">
        <f t="shared" si="41"/>
        <v>0</v>
      </c>
      <c r="D2687" s="73" cm="1">
        <f t="array" ref="D2687">_xlfn.IFS(B2687= "Bi-weekly", 0,  B2687="Weekly", 1, B2687="Fortnightly", 2, B2687="Monthly", 3, B2687="Every 3 Months", 4, B2687="Quarterly", 5, B2687="Annually", 6)</f>
        <v>5</v>
      </c>
    </row>
    <row r="2688" spans="1:4" x14ac:dyDescent="0.2">
      <c r="A2688" t="s">
        <v>151</v>
      </c>
      <c r="B2688" t="s">
        <v>28</v>
      </c>
      <c r="C2688" s="73">
        <f t="shared" si="41"/>
        <v>0</v>
      </c>
      <c r="D2688" s="73" cm="1">
        <f t="array" ref="D2688">_xlfn.IFS(B2688= "Bi-weekly", 0,  B2688="Weekly", 1, B2688="Fortnightly", 2, B2688="Monthly", 3, B2688="Every 3 Months", 4, B2688="Quarterly", 5, B2688="Annually", 6)</f>
        <v>2</v>
      </c>
    </row>
    <row r="2689" spans="1:4" x14ac:dyDescent="0.2">
      <c r="A2689" t="s">
        <v>151</v>
      </c>
      <c r="B2689" t="s">
        <v>75</v>
      </c>
      <c r="C2689" s="73">
        <f t="shared" si="41"/>
        <v>0</v>
      </c>
      <c r="D2689" s="73" cm="1">
        <f t="array" ref="D2689">_xlfn.IFS(B2689= "Bi-weekly", 0,  B2689="Weekly", 1, B2689="Fortnightly", 2, B2689="Monthly", 3, B2689="Every 3 Months", 4, B2689="Quarterly", 5, B2689="Annually", 6)</f>
        <v>0</v>
      </c>
    </row>
    <row r="2690" spans="1:4" x14ac:dyDescent="0.2">
      <c r="A2690" t="s">
        <v>151</v>
      </c>
      <c r="B2690" t="s">
        <v>96</v>
      </c>
      <c r="C2690" s="73">
        <f t="shared" si="41"/>
        <v>0</v>
      </c>
      <c r="D2690" s="73" cm="1">
        <f t="array" ref="D2690">_xlfn.IFS(B2690= "Bi-weekly", 0,  B2690="Weekly", 1, B2690="Fortnightly", 2, B2690="Monthly", 3, B2690="Every 3 Months", 4, B2690="Quarterly", 5, B2690="Annually", 6)</f>
        <v>4</v>
      </c>
    </row>
    <row r="2691" spans="1:4" x14ac:dyDescent="0.2">
      <c r="A2691" t="s">
        <v>151</v>
      </c>
      <c r="B2691" t="s">
        <v>57</v>
      </c>
      <c r="C2691" s="73">
        <f t="shared" ref="C2691:C2754" si="42">IF(A2691 = "Yes", 1,0)</f>
        <v>0</v>
      </c>
      <c r="D2691" s="73" cm="1">
        <f t="array" ref="D2691">_xlfn.IFS(B2691= "Bi-weekly", 0,  B2691="Weekly", 1, B2691="Fortnightly", 2, B2691="Monthly", 3, B2691="Every 3 Months", 4, B2691="Quarterly", 5, B2691="Annually", 6)</f>
        <v>5</v>
      </c>
    </row>
    <row r="2692" spans="1:4" x14ac:dyDescent="0.2">
      <c r="A2692" t="s">
        <v>151</v>
      </c>
      <c r="B2692" t="s">
        <v>39</v>
      </c>
      <c r="C2692" s="73">
        <f t="shared" si="42"/>
        <v>0</v>
      </c>
      <c r="D2692" s="73" cm="1">
        <f t="array" ref="D2692">_xlfn.IFS(B2692= "Bi-weekly", 0,  B2692="Weekly", 1, B2692="Fortnightly", 2, B2692="Monthly", 3, B2692="Every 3 Months", 4, B2692="Quarterly", 5, B2692="Annually", 6)</f>
        <v>1</v>
      </c>
    </row>
    <row r="2693" spans="1:4" x14ac:dyDescent="0.2">
      <c r="A2693" t="s">
        <v>151</v>
      </c>
      <c r="B2693" t="s">
        <v>87</v>
      </c>
      <c r="C2693" s="73">
        <f t="shared" si="42"/>
        <v>0</v>
      </c>
      <c r="D2693" s="73" cm="1">
        <f t="array" ref="D2693">_xlfn.IFS(B2693= "Bi-weekly", 0,  B2693="Weekly", 1, B2693="Fortnightly", 2, B2693="Monthly", 3, B2693="Every 3 Months", 4, B2693="Quarterly", 5, B2693="Annually", 6)</f>
        <v>3</v>
      </c>
    </row>
    <row r="2694" spans="1:4" x14ac:dyDescent="0.2">
      <c r="A2694" t="s">
        <v>151</v>
      </c>
      <c r="B2694" t="s">
        <v>96</v>
      </c>
      <c r="C2694" s="73">
        <f t="shared" si="42"/>
        <v>0</v>
      </c>
      <c r="D2694" s="73" cm="1">
        <f t="array" ref="D2694">_xlfn.IFS(B2694= "Bi-weekly", 0,  B2694="Weekly", 1, B2694="Fortnightly", 2, B2694="Monthly", 3, B2694="Every 3 Months", 4, B2694="Quarterly", 5, B2694="Annually", 6)</f>
        <v>4</v>
      </c>
    </row>
    <row r="2695" spans="1:4" x14ac:dyDescent="0.2">
      <c r="A2695" t="s">
        <v>151</v>
      </c>
      <c r="B2695" t="s">
        <v>57</v>
      </c>
      <c r="C2695" s="73">
        <f t="shared" si="42"/>
        <v>0</v>
      </c>
      <c r="D2695" s="73" cm="1">
        <f t="array" ref="D2695">_xlfn.IFS(B2695= "Bi-weekly", 0,  B2695="Weekly", 1, B2695="Fortnightly", 2, B2695="Monthly", 3, B2695="Every 3 Months", 4, B2695="Quarterly", 5, B2695="Annually", 6)</f>
        <v>5</v>
      </c>
    </row>
    <row r="2696" spans="1:4" x14ac:dyDescent="0.2">
      <c r="A2696" t="s">
        <v>151</v>
      </c>
      <c r="B2696" t="s">
        <v>96</v>
      </c>
      <c r="C2696" s="73">
        <f t="shared" si="42"/>
        <v>0</v>
      </c>
      <c r="D2696" s="73" cm="1">
        <f t="array" ref="D2696">_xlfn.IFS(B2696= "Bi-weekly", 0,  B2696="Weekly", 1, B2696="Fortnightly", 2, B2696="Monthly", 3, B2696="Every 3 Months", 4, B2696="Quarterly", 5, B2696="Annually", 6)</f>
        <v>4</v>
      </c>
    </row>
    <row r="2697" spans="1:4" x14ac:dyDescent="0.2">
      <c r="A2697" t="s">
        <v>151</v>
      </c>
      <c r="B2697" t="s">
        <v>75</v>
      </c>
      <c r="C2697" s="73">
        <f t="shared" si="42"/>
        <v>0</v>
      </c>
      <c r="D2697" s="73" cm="1">
        <f t="array" ref="D2697">_xlfn.IFS(B2697= "Bi-weekly", 0,  B2697="Weekly", 1, B2697="Fortnightly", 2, B2697="Monthly", 3, B2697="Every 3 Months", 4, B2697="Quarterly", 5, B2697="Annually", 6)</f>
        <v>0</v>
      </c>
    </row>
    <row r="2698" spans="1:4" x14ac:dyDescent="0.2">
      <c r="A2698" t="s">
        <v>151</v>
      </c>
      <c r="B2698" t="s">
        <v>87</v>
      </c>
      <c r="C2698" s="73">
        <f t="shared" si="42"/>
        <v>0</v>
      </c>
      <c r="D2698" s="73" cm="1">
        <f t="array" ref="D2698">_xlfn.IFS(B2698= "Bi-weekly", 0,  B2698="Weekly", 1, B2698="Fortnightly", 2, B2698="Monthly", 3, B2698="Every 3 Months", 4, B2698="Quarterly", 5, B2698="Annually", 6)</f>
        <v>3</v>
      </c>
    </row>
    <row r="2699" spans="1:4" x14ac:dyDescent="0.2">
      <c r="A2699" t="s">
        <v>151</v>
      </c>
      <c r="B2699" t="s">
        <v>57</v>
      </c>
      <c r="C2699" s="73">
        <f t="shared" si="42"/>
        <v>0</v>
      </c>
      <c r="D2699" s="73" cm="1">
        <f t="array" ref="D2699">_xlfn.IFS(B2699= "Bi-weekly", 0,  B2699="Weekly", 1, B2699="Fortnightly", 2, B2699="Monthly", 3, B2699="Every 3 Months", 4, B2699="Quarterly", 5, B2699="Annually", 6)</f>
        <v>5</v>
      </c>
    </row>
    <row r="2700" spans="1:4" x14ac:dyDescent="0.2">
      <c r="A2700" t="s">
        <v>151</v>
      </c>
      <c r="B2700" t="s">
        <v>57</v>
      </c>
      <c r="C2700" s="73">
        <f t="shared" si="42"/>
        <v>0</v>
      </c>
      <c r="D2700" s="73" cm="1">
        <f t="array" ref="D2700">_xlfn.IFS(B2700= "Bi-weekly", 0,  B2700="Weekly", 1, B2700="Fortnightly", 2, B2700="Monthly", 3, B2700="Every 3 Months", 4, B2700="Quarterly", 5, B2700="Annually", 6)</f>
        <v>5</v>
      </c>
    </row>
    <row r="2701" spans="1:4" x14ac:dyDescent="0.2">
      <c r="A2701" t="s">
        <v>151</v>
      </c>
      <c r="B2701" t="s">
        <v>48</v>
      </c>
      <c r="C2701" s="73">
        <f t="shared" si="42"/>
        <v>0</v>
      </c>
      <c r="D2701" s="73" cm="1">
        <f t="array" ref="D2701">_xlfn.IFS(B2701= "Bi-weekly", 0,  B2701="Weekly", 1, B2701="Fortnightly", 2, B2701="Monthly", 3, B2701="Every 3 Months", 4, B2701="Quarterly", 5, B2701="Annually", 6)</f>
        <v>6</v>
      </c>
    </row>
    <row r="2702" spans="1:4" x14ac:dyDescent="0.2">
      <c r="A2702" t="s">
        <v>151</v>
      </c>
      <c r="B2702" t="s">
        <v>39</v>
      </c>
      <c r="C2702" s="73">
        <f t="shared" si="42"/>
        <v>0</v>
      </c>
      <c r="D2702" s="73" cm="1">
        <f t="array" ref="D2702">_xlfn.IFS(B2702= "Bi-weekly", 0,  B2702="Weekly", 1, B2702="Fortnightly", 2, B2702="Monthly", 3, B2702="Every 3 Months", 4, B2702="Quarterly", 5, B2702="Annually", 6)</f>
        <v>1</v>
      </c>
    </row>
    <row r="2703" spans="1:4" x14ac:dyDescent="0.2">
      <c r="A2703" t="s">
        <v>151</v>
      </c>
      <c r="B2703" t="s">
        <v>28</v>
      </c>
      <c r="C2703" s="73">
        <f t="shared" si="42"/>
        <v>0</v>
      </c>
      <c r="D2703" s="73" cm="1">
        <f t="array" ref="D2703">_xlfn.IFS(B2703= "Bi-weekly", 0,  B2703="Weekly", 1, B2703="Fortnightly", 2, B2703="Monthly", 3, B2703="Every 3 Months", 4, B2703="Quarterly", 5, B2703="Annually", 6)</f>
        <v>2</v>
      </c>
    </row>
    <row r="2704" spans="1:4" x14ac:dyDescent="0.2">
      <c r="A2704" t="s">
        <v>151</v>
      </c>
      <c r="B2704" t="s">
        <v>28</v>
      </c>
      <c r="C2704" s="73">
        <f t="shared" si="42"/>
        <v>0</v>
      </c>
      <c r="D2704" s="73" cm="1">
        <f t="array" ref="D2704">_xlfn.IFS(B2704= "Bi-weekly", 0,  B2704="Weekly", 1, B2704="Fortnightly", 2, B2704="Monthly", 3, B2704="Every 3 Months", 4, B2704="Quarterly", 5, B2704="Annually", 6)</f>
        <v>2</v>
      </c>
    </row>
    <row r="2705" spans="1:4" x14ac:dyDescent="0.2">
      <c r="A2705" t="s">
        <v>151</v>
      </c>
      <c r="B2705" t="s">
        <v>39</v>
      </c>
      <c r="C2705" s="73">
        <f t="shared" si="42"/>
        <v>0</v>
      </c>
      <c r="D2705" s="73" cm="1">
        <f t="array" ref="D2705">_xlfn.IFS(B2705= "Bi-weekly", 0,  B2705="Weekly", 1, B2705="Fortnightly", 2, B2705="Monthly", 3, B2705="Every 3 Months", 4, B2705="Quarterly", 5, B2705="Annually", 6)</f>
        <v>1</v>
      </c>
    </row>
    <row r="2706" spans="1:4" x14ac:dyDescent="0.2">
      <c r="A2706" t="s">
        <v>151</v>
      </c>
      <c r="B2706" t="s">
        <v>39</v>
      </c>
      <c r="C2706" s="73">
        <f t="shared" si="42"/>
        <v>0</v>
      </c>
      <c r="D2706" s="73" cm="1">
        <f t="array" ref="D2706">_xlfn.IFS(B2706= "Bi-weekly", 0,  B2706="Weekly", 1, B2706="Fortnightly", 2, B2706="Monthly", 3, B2706="Every 3 Months", 4, B2706="Quarterly", 5, B2706="Annually", 6)</f>
        <v>1</v>
      </c>
    </row>
    <row r="2707" spans="1:4" x14ac:dyDescent="0.2">
      <c r="A2707" t="s">
        <v>151</v>
      </c>
      <c r="B2707" t="s">
        <v>75</v>
      </c>
      <c r="C2707" s="73">
        <f t="shared" si="42"/>
        <v>0</v>
      </c>
      <c r="D2707" s="73" cm="1">
        <f t="array" ref="D2707">_xlfn.IFS(B2707= "Bi-weekly", 0,  B2707="Weekly", 1, B2707="Fortnightly", 2, B2707="Monthly", 3, B2707="Every 3 Months", 4, B2707="Quarterly", 5, B2707="Annually", 6)</f>
        <v>0</v>
      </c>
    </row>
    <row r="2708" spans="1:4" x14ac:dyDescent="0.2">
      <c r="A2708" t="s">
        <v>151</v>
      </c>
      <c r="B2708" t="s">
        <v>57</v>
      </c>
      <c r="C2708" s="73">
        <f t="shared" si="42"/>
        <v>0</v>
      </c>
      <c r="D2708" s="73" cm="1">
        <f t="array" ref="D2708">_xlfn.IFS(B2708= "Bi-weekly", 0,  B2708="Weekly", 1, B2708="Fortnightly", 2, B2708="Monthly", 3, B2708="Every 3 Months", 4, B2708="Quarterly", 5, B2708="Annually", 6)</f>
        <v>5</v>
      </c>
    </row>
    <row r="2709" spans="1:4" x14ac:dyDescent="0.2">
      <c r="A2709" t="s">
        <v>151</v>
      </c>
      <c r="B2709" t="s">
        <v>39</v>
      </c>
      <c r="C2709" s="73">
        <f t="shared" si="42"/>
        <v>0</v>
      </c>
      <c r="D2709" s="73" cm="1">
        <f t="array" ref="D2709">_xlfn.IFS(B2709= "Bi-weekly", 0,  B2709="Weekly", 1, B2709="Fortnightly", 2, B2709="Monthly", 3, B2709="Every 3 Months", 4, B2709="Quarterly", 5, B2709="Annually", 6)</f>
        <v>1</v>
      </c>
    </row>
    <row r="2710" spans="1:4" x14ac:dyDescent="0.2">
      <c r="A2710" t="s">
        <v>151</v>
      </c>
      <c r="B2710" t="s">
        <v>39</v>
      </c>
      <c r="C2710" s="73">
        <f t="shared" si="42"/>
        <v>0</v>
      </c>
      <c r="D2710" s="73" cm="1">
        <f t="array" ref="D2710">_xlfn.IFS(B2710= "Bi-weekly", 0,  B2710="Weekly", 1, B2710="Fortnightly", 2, B2710="Monthly", 3, B2710="Every 3 Months", 4, B2710="Quarterly", 5, B2710="Annually", 6)</f>
        <v>1</v>
      </c>
    </row>
    <row r="2711" spans="1:4" x14ac:dyDescent="0.2">
      <c r="A2711" t="s">
        <v>151</v>
      </c>
      <c r="B2711" t="s">
        <v>75</v>
      </c>
      <c r="C2711" s="73">
        <f t="shared" si="42"/>
        <v>0</v>
      </c>
      <c r="D2711" s="73" cm="1">
        <f t="array" ref="D2711">_xlfn.IFS(B2711= "Bi-weekly", 0,  B2711="Weekly", 1, B2711="Fortnightly", 2, B2711="Monthly", 3, B2711="Every 3 Months", 4, B2711="Quarterly", 5, B2711="Annually", 6)</f>
        <v>0</v>
      </c>
    </row>
    <row r="2712" spans="1:4" x14ac:dyDescent="0.2">
      <c r="A2712" t="s">
        <v>151</v>
      </c>
      <c r="B2712" t="s">
        <v>28</v>
      </c>
      <c r="C2712" s="73">
        <f t="shared" si="42"/>
        <v>0</v>
      </c>
      <c r="D2712" s="73" cm="1">
        <f t="array" ref="D2712">_xlfn.IFS(B2712= "Bi-weekly", 0,  B2712="Weekly", 1, B2712="Fortnightly", 2, B2712="Monthly", 3, B2712="Every 3 Months", 4, B2712="Quarterly", 5, B2712="Annually", 6)</f>
        <v>2</v>
      </c>
    </row>
    <row r="2713" spans="1:4" x14ac:dyDescent="0.2">
      <c r="A2713" t="s">
        <v>151</v>
      </c>
      <c r="B2713" t="s">
        <v>87</v>
      </c>
      <c r="C2713" s="73">
        <f t="shared" si="42"/>
        <v>0</v>
      </c>
      <c r="D2713" s="73" cm="1">
        <f t="array" ref="D2713">_xlfn.IFS(B2713= "Bi-weekly", 0,  B2713="Weekly", 1, B2713="Fortnightly", 2, B2713="Monthly", 3, B2713="Every 3 Months", 4, B2713="Quarterly", 5, B2713="Annually", 6)</f>
        <v>3</v>
      </c>
    </row>
    <row r="2714" spans="1:4" x14ac:dyDescent="0.2">
      <c r="A2714" t="s">
        <v>151</v>
      </c>
      <c r="B2714" t="s">
        <v>57</v>
      </c>
      <c r="C2714" s="73">
        <f t="shared" si="42"/>
        <v>0</v>
      </c>
      <c r="D2714" s="73" cm="1">
        <f t="array" ref="D2714">_xlfn.IFS(B2714= "Bi-weekly", 0,  B2714="Weekly", 1, B2714="Fortnightly", 2, B2714="Monthly", 3, B2714="Every 3 Months", 4, B2714="Quarterly", 5, B2714="Annually", 6)</f>
        <v>5</v>
      </c>
    </row>
    <row r="2715" spans="1:4" x14ac:dyDescent="0.2">
      <c r="A2715" t="s">
        <v>151</v>
      </c>
      <c r="B2715" t="s">
        <v>48</v>
      </c>
      <c r="C2715" s="73">
        <f t="shared" si="42"/>
        <v>0</v>
      </c>
      <c r="D2715" s="73" cm="1">
        <f t="array" ref="D2715">_xlfn.IFS(B2715= "Bi-weekly", 0,  B2715="Weekly", 1, B2715="Fortnightly", 2, B2715="Monthly", 3, B2715="Every 3 Months", 4, B2715="Quarterly", 5, B2715="Annually", 6)</f>
        <v>6</v>
      </c>
    </row>
    <row r="2716" spans="1:4" x14ac:dyDescent="0.2">
      <c r="A2716" t="s">
        <v>151</v>
      </c>
      <c r="B2716" t="s">
        <v>75</v>
      </c>
      <c r="C2716" s="73">
        <f t="shared" si="42"/>
        <v>0</v>
      </c>
      <c r="D2716" s="73" cm="1">
        <f t="array" ref="D2716">_xlfn.IFS(B2716= "Bi-weekly", 0,  B2716="Weekly", 1, B2716="Fortnightly", 2, B2716="Monthly", 3, B2716="Every 3 Months", 4, B2716="Quarterly", 5, B2716="Annually", 6)</f>
        <v>0</v>
      </c>
    </row>
    <row r="2717" spans="1:4" x14ac:dyDescent="0.2">
      <c r="A2717" t="s">
        <v>151</v>
      </c>
      <c r="B2717" t="s">
        <v>28</v>
      </c>
      <c r="C2717" s="73">
        <f t="shared" si="42"/>
        <v>0</v>
      </c>
      <c r="D2717" s="73" cm="1">
        <f t="array" ref="D2717">_xlfn.IFS(B2717= "Bi-weekly", 0,  B2717="Weekly", 1, B2717="Fortnightly", 2, B2717="Monthly", 3, B2717="Every 3 Months", 4, B2717="Quarterly", 5, B2717="Annually", 6)</f>
        <v>2</v>
      </c>
    </row>
    <row r="2718" spans="1:4" x14ac:dyDescent="0.2">
      <c r="A2718" t="s">
        <v>151</v>
      </c>
      <c r="B2718" t="s">
        <v>39</v>
      </c>
      <c r="C2718" s="73">
        <f t="shared" si="42"/>
        <v>0</v>
      </c>
      <c r="D2718" s="73" cm="1">
        <f t="array" ref="D2718">_xlfn.IFS(B2718= "Bi-weekly", 0,  B2718="Weekly", 1, B2718="Fortnightly", 2, B2718="Monthly", 3, B2718="Every 3 Months", 4, B2718="Quarterly", 5, B2718="Annually", 6)</f>
        <v>1</v>
      </c>
    </row>
    <row r="2719" spans="1:4" x14ac:dyDescent="0.2">
      <c r="A2719" t="s">
        <v>151</v>
      </c>
      <c r="B2719" t="s">
        <v>96</v>
      </c>
      <c r="C2719" s="73">
        <f t="shared" si="42"/>
        <v>0</v>
      </c>
      <c r="D2719" s="73" cm="1">
        <f t="array" ref="D2719">_xlfn.IFS(B2719= "Bi-weekly", 0,  B2719="Weekly", 1, B2719="Fortnightly", 2, B2719="Monthly", 3, B2719="Every 3 Months", 4, B2719="Quarterly", 5, B2719="Annually", 6)</f>
        <v>4</v>
      </c>
    </row>
    <row r="2720" spans="1:4" x14ac:dyDescent="0.2">
      <c r="A2720" t="s">
        <v>151</v>
      </c>
      <c r="B2720" t="s">
        <v>75</v>
      </c>
      <c r="C2720" s="73">
        <f t="shared" si="42"/>
        <v>0</v>
      </c>
      <c r="D2720" s="73" cm="1">
        <f t="array" ref="D2720">_xlfn.IFS(B2720= "Bi-weekly", 0,  B2720="Weekly", 1, B2720="Fortnightly", 2, B2720="Monthly", 3, B2720="Every 3 Months", 4, B2720="Quarterly", 5, B2720="Annually", 6)</f>
        <v>0</v>
      </c>
    </row>
    <row r="2721" spans="1:4" x14ac:dyDescent="0.2">
      <c r="A2721" t="s">
        <v>151</v>
      </c>
      <c r="B2721" t="s">
        <v>87</v>
      </c>
      <c r="C2721" s="73">
        <f t="shared" si="42"/>
        <v>0</v>
      </c>
      <c r="D2721" s="73" cm="1">
        <f t="array" ref="D2721">_xlfn.IFS(B2721= "Bi-weekly", 0,  B2721="Weekly", 1, B2721="Fortnightly", 2, B2721="Monthly", 3, B2721="Every 3 Months", 4, B2721="Quarterly", 5, B2721="Annually", 6)</f>
        <v>3</v>
      </c>
    </row>
    <row r="2722" spans="1:4" x14ac:dyDescent="0.2">
      <c r="A2722" t="s">
        <v>151</v>
      </c>
      <c r="B2722" t="s">
        <v>57</v>
      </c>
      <c r="C2722" s="73">
        <f t="shared" si="42"/>
        <v>0</v>
      </c>
      <c r="D2722" s="73" cm="1">
        <f t="array" ref="D2722">_xlfn.IFS(B2722= "Bi-weekly", 0,  B2722="Weekly", 1, B2722="Fortnightly", 2, B2722="Monthly", 3, B2722="Every 3 Months", 4, B2722="Quarterly", 5, B2722="Annually", 6)</f>
        <v>5</v>
      </c>
    </row>
    <row r="2723" spans="1:4" x14ac:dyDescent="0.2">
      <c r="A2723" t="s">
        <v>151</v>
      </c>
      <c r="B2723" t="s">
        <v>28</v>
      </c>
      <c r="C2723" s="73">
        <f t="shared" si="42"/>
        <v>0</v>
      </c>
      <c r="D2723" s="73" cm="1">
        <f t="array" ref="D2723">_xlfn.IFS(B2723= "Bi-weekly", 0,  B2723="Weekly", 1, B2723="Fortnightly", 2, B2723="Monthly", 3, B2723="Every 3 Months", 4, B2723="Quarterly", 5, B2723="Annually", 6)</f>
        <v>2</v>
      </c>
    </row>
    <row r="2724" spans="1:4" x14ac:dyDescent="0.2">
      <c r="A2724" t="s">
        <v>151</v>
      </c>
      <c r="B2724" t="s">
        <v>28</v>
      </c>
      <c r="C2724" s="73">
        <f t="shared" si="42"/>
        <v>0</v>
      </c>
      <c r="D2724" s="73" cm="1">
        <f t="array" ref="D2724">_xlfn.IFS(B2724= "Bi-weekly", 0,  B2724="Weekly", 1, B2724="Fortnightly", 2, B2724="Monthly", 3, B2724="Every 3 Months", 4, B2724="Quarterly", 5, B2724="Annually", 6)</f>
        <v>2</v>
      </c>
    </row>
    <row r="2725" spans="1:4" x14ac:dyDescent="0.2">
      <c r="A2725" t="s">
        <v>151</v>
      </c>
      <c r="B2725" t="s">
        <v>96</v>
      </c>
      <c r="C2725" s="73">
        <f t="shared" si="42"/>
        <v>0</v>
      </c>
      <c r="D2725" s="73" cm="1">
        <f t="array" ref="D2725">_xlfn.IFS(B2725= "Bi-weekly", 0,  B2725="Weekly", 1, B2725="Fortnightly", 2, B2725="Monthly", 3, B2725="Every 3 Months", 4, B2725="Quarterly", 5, B2725="Annually", 6)</f>
        <v>4</v>
      </c>
    </row>
    <row r="2726" spans="1:4" x14ac:dyDescent="0.2">
      <c r="A2726" t="s">
        <v>151</v>
      </c>
      <c r="B2726" t="s">
        <v>28</v>
      </c>
      <c r="C2726" s="73">
        <f t="shared" si="42"/>
        <v>0</v>
      </c>
      <c r="D2726" s="73" cm="1">
        <f t="array" ref="D2726">_xlfn.IFS(B2726= "Bi-weekly", 0,  B2726="Weekly", 1, B2726="Fortnightly", 2, B2726="Monthly", 3, B2726="Every 3 Months", 4, B2726="Quarterly", 5, B2726="Annually", 6)</f>
        <v>2</v>
      </c>
    </row>
    <row r="2727" spans="1:4" x14ac:dyDescent="0.2">
      <c r="A2727" t="s">
        <v>151</v>
      </c>
      <c r="B2727" t="s">
        <v>48</v>
      </c>
      <c r="C2727" s="73">
        <f t="shared" si="42"/>
        <v>0</v>
      </c>
      <c r="D2727" s="73" cm="1">
        <f t="array" ref="D2727">_xlfn.IFS(B2727= "Bi-weekly", 0,  B2727="Weekly", 1, B2727="Fortnightly", 2, B2727="Monthly", 3, B2727="Every 3 Months", 4, B2727="Quarterly", 5, B2727="Annually", 6)</f>
        <v>6</v>
      </c>
    </row>
    <row r="2728" spans="1:4" x14ac:dyDescent="0.2">
      <c r="A2728" t="s">
        <v>151</v>
      </c>
      <c r="B2728" t="s">
        <v>75</v>
      </c>
      <c r="C2728" s="73">
        <f t="shared" si="42"/>
        <v>0</v>
      </c>
      <c r="D2728" s="73" cm="1">
        <f t="array" ref="D2728">_xlfn.IFS(B2728= "Bi-weekly", 0,  B2728="Weekly", 1, B2728="Fortnightly", 2, B2728="Monthly", 3, B2728="Every 3 Months", 4, B2728="Quarterly", 5, B2728="Annually", 6)</f>
        <v>0</v>
      </c>
    </row>
    <row r="2729" spans="1:4" x14ac:dyDescent="0.2">
      <c r="A2729" t="s">
        <v>151</v>
      </c>
      <c r="B2729" t="s">
        <v>28</v>
      </c>
      <c r="C2729" s="73">
        <f t="shared" si="42"/>
        <v>0</v>
      </c>
      <c r="D2729" s="73" cm="1">
        <f t="array" ref="D2729">_xlfn.IFS(B2729= "Bi-weekly", 0,  B2729="Weekly", 1, B2729="Fortnightly", 2, B2729="Monthly", 3, B2729="Every 3 Months", 4, B2729="Quarterly", 5, B2729="Annually", 6)</f>
        <v>2</v>
      </c>
    </row>
    <row r="2730" spans="1:4" x14ac:dyDescent="0.2">
      <c r="A2730" t="s">
        <v>151</v>
      </c>
      <c r="B2730" t="s">
        <v>39</v>
      </c>
      <c r="C2730" s="73">
        <f t="shared" si="42"/>
        <v>0</v>
      </c>
      <c r="D2730" s="73" cm="1">
        <f t="array" ref="D2730">_xlfn.IFS(B2730= "Bi-weekly", 0,  B2730="Weekly", 1, B2730="Fortnightly", 2, B2730="Monthly", 3, B2730="Every 3 Months", 4, B2730="Quarterly", 5, B2730="Annually", 6)</f>
        <v>1</v>
      </c>
    </row>
    <row r="2731" spans="1:4" x14ac:dyDescent="0.2">
      <c r="A2731" t="s">
        <v>151</v>
      </c>
      <c r="B2731" t="s">
        <v>87</v>
      </c>
      <c r="C2731" s="73">
        <f t="shared" si="42"/>
        <v>0</v>
      </c>
      <c r="D2731" s="73" cm="1">
        <f t="array" ref="D2731">_xlfn.IFS(B2731= "Bi-weekly", 0,  B2731="Weekly", 1, B2731="Fortnightly", 2, B2731="Monthly", 3, B2731="Every 3 Months", 4, B2731="Quarterly", 5, B2731="Annually", 6)</f>
        <v>3</v>
      </c>
    </row>
    <row r="2732" spans="1:4" x14ac:dyDescent="0.2">
      <c r="A2732" t="s">
        <v>151</v>
      </c>
      <c r="B2732" t="s">
        <v>48</v>
      </c>
      <c r="C2732" s="73">
        <f t="shared" si="42"/>
        <v>0</v>
      </c>
      <c r="D2732" s="73" cm="1">
        <f t="array" ref="D2732">_xlfn.IFS(B2732= "Bi-weekly", 0,  B2732="Weekly", 1, B2732="Fortnightly", 2, B2732="Monthly", 3, B2732="Every 3 Months", 4, B2732="Quarterly", 5, B2732="Annually", 6)</f>
        <v>6</v>
      </c>
    </row>
    <row r="2733" spans="1:4" x14ac:dyDescent="0.2">
      <c r="A2733" t="s">
        <v>151</v>
      </c>
      <c r="B2733" t="s">
        <v>57</v>
      </c>
      <c r="C2733" s="73">
        <f t="shared" si="42"/>
        <v>0</v>
      </c>
      <c r="D2733" s="73" cm="1">
        <f t="array" ref="D2733">_xlfn.IFS(B2733= "Bi-weekly", 0,  B2733="Weekly", 1, B2733="Fortnightly", 2, B2733="Monthly", 3, B2733="Every 3 Months", 4, B2733="Quarterly", 5, B2733="Annually", 6)</f>
        <v>5</v>
      </c>
    </row>
    <row r="2734" spans="1:4" x14ac:dyDescent="0.2">
      <c r="A2734" t="s">
        <v>151</v>
      </c>
      <c r="B2734" t="s">
        <v>96</v>
      </c>
      <c r="C2734" s="73">
        <f t="shared" si="42"/>
        <v>0</v>
      </c>
      <c r="D2734" s="73" cm="1">
        <f t="array" ref="D2734">_xlfn.IFS(B2734= "Bi-weekly", 0,  B2734="Weekly", 1, B2734="Fortnightly", 2, B2734="Monthly", 3, B2734="Every 3 Months", 4, B2734="Quarterly", 5, B2734="Annually", 6)</f>
        <v>4</v>
      </c>
    </row>
    <row r="2735" spans="1:4" x14ac:dyDescent="0.2">
      <c r="A2735" t="s">
        <v>151</v>
      </c>
      <c r="B2735" t="s">
        <v>48</v>
      </c>
      <c r="C2735" s="73">
        <f t="shared" si="42"/>
        <v>0</v>
      </c>
      <c r="D2735" s="73" cm="1">
        <f t="array" ref="D2735">_xlfn.IFS(B2735= "Bi-weekly", 0,  B2735="Weekly", 1, B2735="Fortnightly", 2, B2735="Monthly", 3, B2735="Every 3 Months", 4, B2735="Quarterly", 5, B2735="Annually", 6)</f>
        <v>6</v>
      </c>
    </row>
    <row r="2736" spans="1:4" x14ac:dyDescent="0.2">
      <c r="A2736" t="s">
        <v>151</v>
      </c>
      <c r="B2736" t="s">
        <v>75</v>
      </c>
      <c r="C2736" s="73">
        <f t="shared" si="42"/>
        <v>0</v>
      </c>
      <c r="D2736" s="73" cm="1">
        <f t="array" ref="D2736">_xlfn.IFS(B2736= "Bi-weekly", 0,  B2736="Weekly", 1, B2736="Fortnightly", 2, B2736="Monthly", 3, B2736="Every 3 Months", 4, B2736="Quarterly", 5, B2736="Annually", 6)</f>
        <v>0</v>
      </c>
    </row>
    <row r="2737" spans="1:4" x14ac:dyDescent="0.2">
      <c r="A2737" t="s">
        <v>151</v>
      </c>
      <c r="B2737" t="s">
        <v>75</v>
      </c>
      <c r="C2737" s="73">
        <f t="shared" si="42"/>
        <v>0</v>
      </c>
      <c r="D2737" s="73" cm="1">
        <f t="array" ref="D2737">_xlfn.IFS(B2737= "Bi-weekly", 0,  B2737="Weekly", 1, B2737="Fortnightly", 2, B2737="Monthly", 3, B2737="Every 3 Months", 4, B2737="Quarterly", 5, B2737="Annually", 6)</f>
        <v>0</v>
      </c>
    </row>
    <row r="2738" spans="1:4" x14ac:dyDescent="0.2">
      <c r="A2738" t="s">
        <v>151</v>
      </c>
      <c r="B2738" t="s">
        <v>48</v>
      </c>
      <c r="C2738" s="73">
        <f t="shared" si="42"/>
        <v>0</v>
      </c>
      <c r="D2738" s="73" cm="1">
        <f t="array" ref="D2738">_xlfn.IFS(B2738= "Bi-weekly", 0,  B2738="Weekly", 1, B2738="Fortnightly", 2, B2738="Monthly", 3, B2738="Every 3 Months", 4, B2738="Quarterly", 5, B2738="Annually", 6)</f>
        <v>6</v>
      </c>
    </row>
    <row r="2739" spans="1:4" x14ac:dyDescent="0.2">
      <c r="A2739" t="s">
        <v>151</v>
      </c>
      <c r="B2739" t="s">
        <v>96</v>
      </c>
      <c r="C2739" s="73">
        <f t="shared" si="42"/>
        <v>0</v>
      </c>
      <c r="D2739" s="73" cm="1">
        <f t="array" ref="D2739">_xlfn.IFS(B2739= "Bi-weekly", 0,  B2739="Weekly", 1, B2739="Fortnightly", 2, B2739="Monthly", 3, B2739="Every 3 Months", 4, B2739="Quarterly", 5, B2739="Annually", 6)</f>
        <v>4</v>
      </c>
    </row>
    <row r="2740" spans="1:4" x14ac:dyDescent="0.2">
      <c r="A2740" t="s">
        <v>151</v>
      </c>
      <c r="B2740" t="s">
        <v>96</v>
      </c>
      <c r="C2740" s="73">
        <f t="shared" si="42"/>
        <v>0</v>
      </c>
      <c r="D2740" s="73" cm="1">
        <f t="array" ref="D2740">_xlfn.IFS(B2740= "Bi-weekly", 0,  B2740="Weekly", 1, B2740="Fortnightly", 2, B2740="Monthly", 3, B2740="Every 3 Months", 4, B2740="Quarterly", 5, B2740="Annually", 6)</f>
        <v>4</v>
      </c>
    </row>
    <row r="2741" spans="1:4" x14ac:dyDescent="0.2">
      <c r="A2741" t="s">
        <v>151</v>
      </c>
      <c r="B2741" t="s">
        <v>96</v>
      </c>
      <c r="C2741" s="73">
        <f t="shared" si="42"/>
        <v>0</v>
      </c>
      <c r="D2741" s="73" cm="1">
        <f t="array" ref="D2741">_xlfn.IFS(B2741= "Bi-weekly", 0,  B2741="Weekly", 1, B2741="Fortnightly", 2, B2741="Monthly", 3, B2741="Every 3 Months", 4, B2741="Quarterly", 5, B2741="Annually", 6)</f>
        <v>4</v>
      </c>
    </row>
    <row r="2742" spans="1:4" x14ac:dyDescent="0.2">
      <c r="A2742" t="s">
        <v>151</v>
      </c>
      <c r="B2742" t="s">
        <v>28</v>
      </c>
      <c r="C2742" s="73">
        <f t="shared" si="42"/>
        <v>0</v>
      </c>
      <c r="D2742" s="73" cm="1">
        <f t="array" ref="D2742">_xlfn.IFS(B2742= "Bi-weekly", 0,  B2742="Weekly", 1, B2742="Fortnightly", 2, B2742="Monthly", 3, B2742="Every 3 Months", 4, B2742="Quarterly", 5, B2742="Annually", 6)</f>
        <v>2</v>
      </c>
    </row>
    <row r="2743" spans="1:4" x14ac:dyDescent="0.2">
      <c r="A2743" t="s">
        <v>151</v>
      </c>
      <c r="B2743" t="s">
        <v>87</v>
      </c>
      <c r="C2743" s="73">
        <f t="shared" si="42"/>
        <v>0</v>
      </c>
      <c r="D2743" s="73" cm="1">
        <f t="array" ref="D2743">_xlfn.IFS(B2743= "Bi-weekly", 0,  B2743="Weekly", 1, B2743="Fortnightly", 2, B2743="Monthly", 3, B2743="Every 3 Months", 4, B2743="Quarterly", 5, B2743="Annually", 6)</f>
        <v>3</v>
      </c>
    </row>
    <row r="2744" spans="1:4" x14ac:dyDescent="0.2">
      <c r="A2744" t="s">
        <v>151</v>
      </c>
      <c r="B2744" t="s">
        <v>48</v>
      </c>
      <c r="C2744" s="73">
        <f t="shared" si="42"/>
        <v>0</v>
      </c>
      <c r="D2744" s="73" cm="1">
        <f t="array" ref="D2744">_xlfn.IFS(B2744= "Bi-weekly", 0,  B2744="Weekly", 1, B2744="Fortnightly", 2, B2744="Monthly", 3, B2744="Every 3 Months", 4, B2744="Quarterly", 5, B2744="Annually", 6)</f>
        <v>6</v>
      </c>
    </row>
    <row r="2745" spans="1:4" x14ac:dyDescent="0.2">
      <c r="A2745" t="s">
        <v>151</v>
      </c>
      <c r="B2745" t="s">
        <v>57</v>
      </c>
      <c r="C2745" s="73">
        <f t="shared" si="42"/>
        <v>0</v>
      </c>
      <c r="D2745" s="73" cm="1">
        <f t="array" ref="D2745">_xlfn.IFS(B2745= "Bi-weekly", 0,  B2745="Weekly", 1, B2745="Fortnightly", 2, B2745="Monthly", 3, B2745="Every 3 Months", 4, B2745="Quarterly", 5, B2745="Annually", 6)</f>
        <v>5</v>
      </c>
    </row>
    <row r="2746" spans="1:4" x14ac:dyDescent="0.2">
      <c r="A2746" t="s">
        <v>151</v>
      </c>
      <c r="B2746" t="s">
        <v>87</v>
      </c>
      <c r="C2746" s="73">
        <f t="shared" si="42"/>
        <v>0</v>
      </c>
      <c r="D2746" s="73" cm="1">
        <f t="array" ref="D2746">_xlfn.IFS(B2746= "Bi-weekly", 0,  B2746="Weekly", 1, B2746="Fortnightly", 2, B2746="Monthly", 3, B2746="Every 3 Months", 4, B2746="Quarterly", 5, B2746="Annually", 6)</f>
        <v>3</v>
      </c>
    </row>
    <row r="2747" spans="1:4" x14ac:dyDescent="0.2">
      <c r="A2747" t="s">
        <v>151</v>
      </c>
      <c r="B2747" t="s">
        <v>75</v>
      </c>
      <c r="C2747" s="73">
        <f t="shared" si="42"/>
        <v>0</v>
      </c>
      <c r="D2747" s="73" cm="1">
        <f t="array" ref="D2747">_xlfn.IFS(B2747= "Bi-weekly", 0,  B2747="Weekly", 1, B2747="Fortnightly", 2, B2747="Monthly", 3, B2747="Every 3 Months", 4, B2747="Quarterly", 5, B2747="Annually", 6)</f>
        <v>0</v>
      </c>
    </row>
    <row r="2748" spans="1:4" x14ac:dyDescent="0.2">
      <c r="A2748" t="s">
        <v>151</v>
      </c>
      <c r="B2748" t="s">
        <v>96</v>
      </c>
      <c r="C2748" s="73">
        <f t="shared" si="42"/>
        <v>0</v>
      </c>
      <c r="D2748" s="73" cm="1">
        <f t="array" ref="D2748">_xlfn.IFS(B2748= "Bi-weekly", 0,  B2748="Weekly", 1, B2748="Fortnightly", 2, B2748="Monthly", 3, B2748="Every 3 Months", 4, B2748="Quarterly", 5, B2748="Annually", 6)</f>
        <v>4</v>
      </c>
    </row>
    <row r="2749" spans="1:4" x14ac:dyDescent="0.2">
      <c r="A2749" t="s">
        <v>151</v>
      </c>
      <c r="B2749" t="s">
        <v>96</v>
      </c>
      <c r="C2749" s="73">
        <f t="shared" si="42"/>
        <v>0</v>
      </c>
      <c r="D2749" s="73" cm="1">
        <f t="array" ref="D2749">_xlfn.IFS(B2749= "Bi-weekly", 0,  B2749="Weekly", 1, B2749="Fortnightly", 2, B2749="Monthly", 3, B2749="Every 3 Months", 4, B2749="Quarterly", 5, B2749="Annually", 6)</f>
        <v>4</v>
      </c>
    </row>
    <row r="2750" spans="1:4" x14ac:dyDescent="0.2">
      <c r="A2750" t="s">
        <v>151</v>
      </c>
      <c r="B2750" t="s">
        <v>48</v>
      </c>
      <c r="C2750" s="73">
        <f t="shared" si="42"/>
        <v>0</v>
      </c>
      <c r="D2750" s="73" cm="1">
        <f t="array" ref="D2750">_xlfn.IFS(B2750= "Bi-weekly", 0,  B2750="Weekly", 1, B2750="Fortnightly", 2, B2750="Monthly", 3, B2750="Every 3 Months", 4, B2750="Quarterly", 5, B2750="Annually", 6)</f>
        <v>6</v>
      </c>
    </row>
    <row r="2751" spans="1:4" x14ac:dyDescent="0.2">
      <c r="A2751" t="s">
        <v>151</v>
      </c>
      <c r="B2751" t="s">
        <v>48</v>
      </c>
      <c r="C2751" s="73">
        <f t="shared" si="42"/>
        <v>0</v>
      </c>
      <c r="D2751" s="73" cm="1">
        <f t="array" ref="D2751">_xlfn.IFS(B2751= "Bi-weekly", 0,  B2751="Weekly", 1, B2751="Fortnightly", 2, B2751="Monthly", 3, B2751="Every 3 Months", 4, B2751="Quarterly", 5, B2751="Annually", 6)</f>
        <v>6</v>
      </c>
    </row>
    <row r="2752" spans="1:4" x14ac:dyDescent="0.2">
      <c r="A2752" t="s">
        <v>151</v>
      </c>
      <c r="B2752" t="s">
        <v>96</v>
      </c>
      <c r="C2752" s="73">
        <f t="shared" si="42"/>
        <v>0</v>
      </c>
      <c r="D2752" s="73" cm="1">
        <f t="array" ref="D2752">_xlfn.IFS(B2752= "Bi-weekly", 0,  B2752="Weekly", 1, B2752="Fortnightly", 2, B2752="Monthly", 3, B2752="Every 3 Months", 4, B2752="Quarterly", 5, B2752="Annually", 6)</f>
        <v>4</v>
      </c>
    </row>
    <row r="2753" spans="1:4" x14ac:dyDescent="0.2">
      <c r="A2753" t="s">
        <v>151</v>
      </c>
      <c r="B2753" t="s">
        <v>87</v>
      </c>
      <c r="C2753" s="73">
        <f t="shared" si="42"/>
        <v>0</v>
      </c>
      <c r="D2753" s="73" cm="1">
        <f t="array" ref="D2753">_xlfn.IFS(B2753= "Bi-weekly", 0,  B2753="Weekly", 1, B2753="Fortnightly", 2, B2753="Monthly", 3, B2753="Every 3 Months", 4, B2753="Quarterly", 5, B2753="Annually", 6)</f>
        <v>3</v>
      </c>
    </row>
    <row r="2754" spans="1:4" x14ac:dyDescent="0.2">
      <c r="A2754" t="s">
        <v>151</v>
      </c>
      <c r="B2754" t="s">
        <v>75</v>
      </c>
      <c r="C2754" s="73">
        <f t="shared" si="42"/>
        <v>0</v>
      </c>
      <c r="D2754" s="73" cm="1">
        <f t="array" ref="D2754">_xlfn.IFS(B2754= "Bi-weekly", 0,  B2754="Weekly", 1, B2754="Fortnightly", 2, B2754="Monthly", 3, B2754="Every 3 Months", 4, B2754="Quarterly", 5, B2754="Annually", 6)</f>
        <v>0</v>
      </c>
    </row>
    <row r="2755" spans="1:4" x14ac:dyDescent="0.2">
      <c r="A2755" t="s">
        <v>151</v>
      </c>
      <c r="B2755" t="s">
        <v>57</v>
      </c>
      <c r="C2755" s="73">
        <f t="shared" ref="C2755:C2818" si="43">IF(A2755 = "Yes", 1,0)</f>
        <v>0</v>
      </c>
      <c r="D2755" s="73" cm="1">
        <f t="array" ref="D2755">_xlfn.IFS(B2755= "Bi-weekly", 0,  B2755="Weekly", 1, B2755="Fortnightly", 2, B2755="Monthly", 3, B2755="Every 3 Months", 4, B2755="Quarterly", 5, B2755="Annually", 6)</f>
        <v>5</v>
      </c>
    </row>
    <row r="2756" spans="1:4" x14ac:dyDescent="0.2">
      <c r="A2756" t="s">
        <v>151</v>
      </c>
      <c r="B2756" t="s">
        <v>75</v>
      </c>
      <c r="C2756" s="73">
        <f t="shared" si="43"/>
        <v>0</v>
      </c>
      <c r="D2756" s="73" cm="1">
        <f t="array" ref="D2756">_xlfn.IFS(B2756= "Bi-weekly", 0,  B2756="Weekly", 1, B2756="Fortnightly", 2, B2756="Monthly", 3, B2756="Every 3 Months", 4, B2756="Quarterly", 5, B2756="Annually", 6)</f>
        <v>0</v>
      </c>
    </row>
    <row r="2757" spans="1:4" x14ac:dyDescent="0.2">
      <c r="A2757" t="s">
        <v>151</v>
      </c>
      <c r="B2757" t="s">
        <v>48</v>
      </c>
      <c r="C2757" s="73">
        <f t="shared" si="43"/>
        <v>0</v>
      </c>
      <c r="D2757" s="73" cm="1">
        <f t="array" ref="D2757">_xlfn.IFS(B2757= "Bi-weekly", 0,  B2757="Weekly", 1, B2757="Fortnightly", 2, B2757="Monthly", 3, B2757="Every 3 Months", 4, B2757="Quarterly", 5, B2757="Annually", 6)</f>
        <v>6</v>
      </c>
    </row>
    <row r="2758" spans="1:4" x14ac:dyDescent="0.2">
      <c r="A2758" t="s">
        <v>151</v>
      </c>
      <c r="B2758" t="s">
        <v>87</v>
      </c>
      <c r="C2758" s="73">
        <f t="shared" si="43"/>
        <v>0</v>
      </c>
      <c r="D2758" s="73" cm="1">
        <f t="array" ref="D2758">_xlfn.IFS(B2758= "Bi-weekly", 0,  B2758="Weekly", 1, B2758="Fortnightly", 2, B2758="Monthly", 3, B2758="Every 3 Months", 4, B2758="Quarterly", 5, B2758="Annually", 6)</f>
        <v>3</v>
      </c>
    </row>
    <row r="2759" spans="1:4" x14ac:dyDescent="0.2">
      <c r="A2759" t="s">
        <v>151</v>
      </c>
      <c r="B2759" t="s">
        <v>87</v>
      </c>
      <c r="C2759" s="73">
        <f t="shared" si="43"/>
        <v>0</v>
      </c>
      <c r="D2759" s="73" cm="1">
        <f t="array" ref="D2759">_xlfn.IFS(B2759= "Bi-weekly", 0,  B2759="Weekly", 1, B2759="Fortnightly", 2, B2759="Monthly", 3, B2759="Every 3 Months", 4, B2759="Quarterly", 5, B2759="Annually", 6)</f>
        <v>3</v>
      </c>
    </row>
    <row r="2760" spans="1:4" x14ac:dyDescent="0.2">
      <c r="A2760" t="s">
        <v>151</v>
      </c>
      <c r="B2760" t="s">
        <v>75</v>
      </c>
      <c r="C2760" s="73">
        <f t="shared" si="43"/>
        <v>0</v>
      </c>
      <c r="D2760" s="73" cm="1">
        <f t="array" ref="D2760">_xlfn.IFS(B2760= "Bi-weekly", 0,  B2760="Weekly", 1, B2760="Fortnightly", 2, B2760="Monthly", 3, B2760="Every 3 Months", 4, B2760="Quarterly", 5, B2760="Annually", 6)</f>
        <v>0</v>
      </c>
    </row>
    <row r="2761" spans="1:4" x14ac:dyDescent="0.2">
      <c r="A2761" t="s">
        <v>151</v>
      </c>
      <c r="B2761" t="s">
        <v>96</v>
      </c>
      <c r="C2761" s="73">
        <f t="shared" si="43"/>
        <v>0</v>
      </c>
      <c r="D2761" s="73" cm="1">
        <f t="array" ref="D2761">_xlfn.IFS(B2761= "Bi-weekly", 0,  B2761="Weekly", 1, B2761="Fortnightly", 2, B2761="Monthly", 3, B2761="Every 3 Months", 4, B2761="Quarterly", 5, B2761="Annually", 6)</f>
        <v>4</v>
      </c>
    </row>
    <row r="2762" spans="1:4" x14ac:dyDescent="0.2">
      <c r="A2762" t="s">
        <v>151</v>
      </c>
      <c r="B2762" t="s">
        <v>75</v>
      </c>
      <c r="C2762" s="73">
        <f t="shared" si="43"/>
        <v>0</v>
      </c>
      <c r="D2762" s="73" cm="1">
        <f t="array" ref="D2762">_xlfn.IFS(B2762= "Bi-weekly", 0,  B2762="Weekly", 1, B2762="Fortnightly", 2, B2762="Monthly", 3, B2762="Every 3 Months", 4, B2762="Quarterly", 5, B2762="Annually", 6)</f>
        <v>0</v>
      </c>
    </row>
    <row r="2763" spans="1:4" x14ac:dyDescent="0.2">
      <c r="A2763" t="s">
        <v>151</v>
      </c>
      <c r="B2763" t="s">
        <v>96</v>
      </c>
      <c r="C2763" s="73">
        <f t="shared" si="43"/>
        <v>0</v>
      </c>
      <c r="D2763" s="73" cm="1">
        <f t="array" ref="D2763">_xlfn.IFS(B2763= "Bi-weekly", 0,  B2763="Weekly", 1, B2763="Fortnightly", 2, B2763="Monthly", 3, B2763="Every 3 Months", 4, B2763="Quarterly", 5, B2763="Annually", 6)</f>
        <v>4</v>
      </c>
    </row>
    <row r="2764" spans="1:4" x14ac:dyDescent="0.2">
      <c r="A2764" t="s">
        <v>151</v>
      </c>
      <c r="B2764" t="s">
        <v>96</v>
      </c>
      <c r="C2764" s="73">
        <f t="shared" si="43"/>
        <v>0</v>
      </c>
      <c r="D2764" s="73" cm="1">
        <f t="array" ref="D2764">_xlfn.IFS(B2764= "Bi-weekly", 0,  B2764="Weekly", 1, B2764="Fortnightly", 2, B2764="Monthly", 3, B2764="Every 3 Months", 4, B2764="Quarterly", 5, B2764="Annually", 6)</f>
        <v>4</v>
      </c>
    </row>
    <row r="2765" spans="1:4" x14ac:dyDescent="0.2">
      <c r="A2765" t="s">
        <v>151</v>
      </c>
      <c r="B2765" t="s">
        <v>57</v>
      </c>
      <c r="C2765" s="73">
        <f t="shared" si="43"/>
        <v>0</v>
      </c>
      <c r="D2765" s="73" cm="1">
        <f t="array" ref="D2765">_xlfn.IFS(B2765= "Bi-weekly", 0,  B2765="Weekly", 1, B2765="Fortnightly", 2, B2765="Monthly", 3, B2765="Every 3 Months", 4, B2765="Quarterly", 5, B2765="Annually", 6)</f>
        <v>5</v>
      </c>
    </row>
    <row r="2766" spans="1:4" x14ac:dyDescent="0.2">
      <c r="A2766" t="s">
        <v>151</v>
      </c>
      <c r="B2766" t="s">
        <v>39</v>
      </c>
      <c r="C2766" s="73">
        <f t="shared" si="43"/>
        <v>0</v>
      </c>
      <c r="D2766" s="73" cm="1">
        <f t="array" ref="D2766">_xlfn.IFS(B2766= "Bi-weekly", 0,  B2766="Weekly", 1, B2766="Fortnightly", 2, B2766="Monthly", 3, B2766="Every 3 Months", 4, B2766="Quarterly", 5, B2766="Annually", 6)</f>
        <v>1</v>
      </c>
    </row>
    <row r="2767" spans="1:4" x14ac:dyDescent="0.2">
      <c r="A2767" t="s">
        <v>151</v>
      </c>
      <c r="B2767" t="s">
        <v>57</v>
      </c>
      <c r="C2767" s="73">
        <f t="shared" si="43"/>
        <v>0</v>
      </c>
      <c r="D2767" s="73" cm="1">
        <f t="array" ref="D2767">_xlfn.IFS(B2767= "Bi-weekly", 0,  B2767="Weekly", 1, B2767="Fortnightly", 2, B2767="Monthly", 3, B2767="Every 3 Months", 4, B2767="Quarterly", 5, B2767="Annually", 6)</f>
        <v>5</v>
      </c>
    </row>
    <row r="2768" spans="1:4" x14ac:dyDescent="0.2">
      <c r="A2768" t="s">
        <v>151</v>
      </c>
      <c r="B2768" t="s">
        <v>87</v>
      </c>
      <c r="C2768" s="73">
        <f t="shared" si="43"/>
        <v>0</v>
      </c>
      <c r="D2768" s="73" cm="1">
        <f t="array" ref="D2768">_xlfn.IFS(B2768= "Bi-weekly", 0,  B2768="Weekly", 1, B2768="Fortnightly", 2, B2768="Monthly", 3, B2768="Every 3 Months", 4, B2768="Quarterly", 5, B2768="Annually", 6)</f>
        <v>3</v>
      </c>
    </row>
    <row r="2769" spans="1:4" x14ac:dyDescent="0.2">
      <c r="A2769" t="s">
        <v>151</v>
      </c>
      <c r="B2769" t="s">
        <v>87</v>
      </c>
      <c r="C2769" s="73">
        <f t="shared" si="43"/>
        <v>0</v>
      </c>
      <c r="D2769" s="73" cm="1">
        <f t="array" ref="D2769">_xlfn.IFS(B2769= "Bi-weekly", 0,  B2769="Weekly", 1, B2769="Fortnightly", 2, B2769="Monthly", 3, B2769="Every 3 Months", 4, B2769="Quarterly", 5, B2769="Annually", 6)</f>
        <v>3</v>
      </c>
    </row>
    <row r="2770" spans="1:4" x14ac:dyDescent="0.2">
      <c r="A2770" t="s">
        <v>151</v>
      </c>
      <c r="B2770" t="s">
        <v>75</v>
      </c>
      <c r="C2770" s="73">
        <f t="shared" si="43"/>
        <v>0</v>
      </c>
      <c r="D2770" s="73" cm="1">
        <f t="array" ref="D2770">_xlfn.IFS(B2770= "Bi-weekly", 0,  B2770="Weekly", 1, B2770="Fortnightly", 2, B2770="Monthly", 3, B2770="Every 3 Months", 4, B2770="Quarterly", 5, B2770="Annually", 6)</f>
        <v>0</v>
      </c>
    </row>
    <row r="2771" spans="1:4" x14ac:dyDescent="0.2">
      <c r="A2771" t="s">
        <v>151</v>
      </c>
      <c r="B2771" t="s">
        <v>39</v>
      </c>
      <c r="C2771" s="73">
        <f t="shared" si="43"/>
        <v>0</v>
      </c>
      <c r="D2771" s="73" cm="1">
        <f t="array" ref="D2771">_xlfn.IFS(B2771= "Bi-weekly", 0,  B2771="Weekly", 1, B2771="Fortnightly", 2, B2771="Monthly", 3, B2771="Every 3 Months", 4, B2771="Quarterly", 5, B2771="Annually", 6)</f>
        <v>1</v>
      </c>
    </row>
    <row r="2772" spans="1:4" x14ac:dyDescent="0.2">
      <c r="A2772" t="s">
        <v>151</v>
      </c>
      <c r="B2772" t="s">
        <v>57</v>
      </c>
      <c r="C2772" s="73">
        <f t="shared" si="43"/>
        <v>0</v>
      </c>
      <c r="D2772" s="73" cm="1">
        <f t="array" ref="D2772">_xlfn.IFS(B2772= "Bi-weekly", 0,  B2772="Weekly", 1, B2772="Fortnightly", 2, B2772="Monthly", 3, B2772="Every 3 Months", 4, B2772="Quarterly", 5, B2772="Annually", 6)</f>
        <v>5</v>
      </c>
    </row>
    <row r="2773" spans="1:4" x14ac:dyDescent="0.2">
      <c r="A2773" t="s">
        <v>151</v>
      </c>
      <c r="B2773" t="s">
        <v>28</v>
      </c>
      <c r="C2773" s="73">
        <f t="shared" si="43"/>
        <v>0</v>
      </c>
      <c r="D2773" s="73" cm="1">
        <f t="array" ref="D2773">_xlfn.IFS(B2773= "Bi-weekly", 0,  B2773="Weekly", 1, B2773="Fortnightly", 2, B2773="Monthly", 3, B2773="Every 3 Months", 4, B2773="Quarterly", 5, B2773="Annually", 6)</f>
        <v>2</v>
      </c>
    </row>
    <row r="2774" spans="1:4" x14ac:dyDescent="0.2">
      <c r="A2774" t="s">
        <v>151</v>
      </c>
      <c r="B2774" t="s">
        <v>96</v>
      </c>
      <c r="C2774" s="73">
        <f t="shared" si="43"/>
        <v>0</v>
      </c>
      <c r="D2774" s="73" cm="1">
        <f t="array" ref="D2774">_xlfn.IFS(B2774= "Bi-weekly", 0,  B2774="Weekly", 1, B2774="Fortnightly", 2, B2774="Monthly", 3, B2774="Every 3 Months", 4, B2774="Quarterly", 5, B2774="Annually", 6)</f>
        <v>4</v>
      </c>
    </row>
    <row r="2775" spans="1:4" x14ac:dyDescent="0.2">
      <c r="A2775" t="s">
        <v>151</v>
      </c>
      <c r="B2775" t="s">
        <v>57</v>
      </c>
      <c r="C2775" s="73">
        <f t="shared" si="43"/>
        <v>0</v>
      </c>
      <c r="D2775" s="73" cm="1">
        <f t="array" ref="D2775">_xlfn.IFS(B2775= "Bi-weekly", 0,  B2775="Weekly", 1, B2775="Fortnightly", 2, B2775="Monthly", 3, B2775="Every 3 Months", 4, B2775="Quarterly", 5, B2775="Annually", 6)</f>
        <v>5</v>
      </c>
    </row>
    <row r="2776" spans="1:4" x14ac:dyDescent="0.2">
      <c r="A2776" t="s">
        <v>151</v>
      </c>
      <c r="B2776" t="s">
        <v>57</v>
      </c>
      <c r="C2776" s="73">
        <f t="shared" si="43"/>
        <v>0</v>
      </c>
      <c r="D2776" s="73" cm="1">
        <f t="array" ref="D2776">_xlfn.IFS(B2776= "Bi-weekly", 0,  B2776="Weekly", 1, B2776="Fortnightly", 2, B2776="Monthly", 3, B2776="Every 3 Months", 4, B2776="Quarterly", 5, B2776="Annually", 6)</f>
        <v>5</v>
      </c>
    </row>
    <row r="2777" spans="1:4" x14ac:dyDescent="0.2">
      <c r="A2777" t="s">
        <v>151</v>
      </c>
      <c r="B2777" t="s">
        <v>39</v>
      </c>
      <c r="C2777" s="73">
        <f t="shared" si="43"/>
        <v>0</v>
      </c>
      <c r="D2777" s="73" cm="1">
        <f t="array" ref="D2777">_xlfn.IFS(B2777= "Bi-weekly", 0,  B2777="Weekly", 1, B2777="Fortnightly", 2, B2777="Monthly", 3, B2777="Every 3 Months", 4, B2777="Quarterly", 5, B2777="Annually", 6)</f>
        <v>1</v>
      </c>
    </row>
    <row r="2778" spans="1:4" x14ac:dyDescent="0.2">
      <c r="A2778" t="s">
        <v>151</v>
      </c>
      <c r="B2778" t="s">
        <v>48</v>
      </c>
      <c r="C2778" s="73">
        <f t="shared" si="43"/>
        <v>0</v>
      </c>
      <c r="D2778" s="73" cm="1">
        <f t="array" ref="D2778">_xlfn.IFS(B2778= "Bi-weekly", 0,  B2778="Weekly", 1, B2778="Fortnightly", 2, B2778="Monthly", 3, B2778="Every 3 Months", 4, B2778="Quarterly", 5, B2778="Annually", 6)</f>
        <v>6</v>
      </c>
    </row>
    <row r="2779" spans="1:4" x14ac:dyDescent="0.2">
      <c r="A2779" t="s">
        <v>151</v>
      </c>
      <c r="B2779" t="s">
        <v>96</v>
      </c>
      <c r="C2779" s="73">
        <f t="shared" si="43"/>
        <v>0</v>
      </c>
      <c r="D2779" s="73" cm="1">
        <f t="array" ref="D2779">_xlfn.IFS(B2779= "Bi-weekly", 0,  B2779="Weekly", 1, B2779="Fortnightly", 2, B2779="Monthly", 3, B2779="Every 3 Months", 4, B2779="Quarterly", 5, B2779="Annually", 6)</f>
        <v>4</v>
      </c>
    </row>
    <row r="2780" spans="1:4" x14ac:dyDescent="0.2">
      <c r="A2780" t="s">
        <v>151</v>
      </c>
      <c r="B2780" t="s">
        <v>75</v>
      </c>
      <c r="C2780" s="73">
        <f t="shared" si="43"/>
        <v>0</v>
      </c>
      <c r="D2780" s="73" cm="1">
        <f t="array" ref="D2780">_xlfn.IFS(B2780= "Bi-weekly", 0,  B2780="Weekly", 1, B2780="Fortnightly", 2, B2780="Monthly", 3, B2780="Every 3 Months", 4, B2780="Quarterly", 5, B2780="Annually", 6)</f>
        <v>0</v>
      </c>
    </row>
    <row r="2781" spans="1:4" x14ac:dyDescent="0.2">
      <c r="A2781" t="s">
        <v>151</v>
      </c>
      <c r="B2781" t="s">
        <v>28</v>
      </c>
      <c r="C2781" s="73">
        <f t="shared" si="43"/>
        <v>0</v>
      </c>
      <c r="D2781" s="73" cm="1">
        <f t="array" ref="D2781">_xlfn.IFS(B2781= "Bi-weekly", 0,  B2781="Weekly", 1, B2781="Fortnightly", 2, B2781="Monthly", 3, B2781="Every 3 Months", 4, B2781="Quarterly", 5, B2781="Annually", 6)</f>
        <v>2</v>
      </c>
    </row>
    <row r="2782" spans="1:4" x14ac:dyDescent="0.2">
      <c r="A2782" t="s">
        <v>151</v>
      </c>
      <c r="B2782" t="s">
        <v>28</v>
      </c>
      <c r="C2782" s="73">
        <f t="shared" si="43"/>
        <v>0</v>
      </c>
      <c r="D2782" s="73" cm="1">
        <f t="array" ref="D2782">_xlfn.IFS(B2782= "Bi-weekly", 0,  B2782="Weekly", 1, B2782="Fortnightly", 2, B2782="Monthly", 3, B2782="Every 3 Months", 4, B2782="Quarterly", 5, B2782="Annually", 6)</f>
        <v>2</v>
      </c>
    </row>
    <row r="2783" spans="1:4" x14ac:dyDescent="0.2">
      <c r="A2783" t="s">
        <v>151</v>
      </c>
      <c r="B2783" t="s">
        <v>39</v>
      </c>
      <c r="C2783" s="73">
        <f t="shared" si="43"/>
        <v>0</v>
      </c>
      <c r="D2783" s="73" cm="1">
        <f t="array" ref="D2783">_xlfn.IFS(B2783= "Bi-weekly", 0,  B2783="Weekly", 1, B2783="Fortnightly", 2, B2783="Monthly", 3, B2783="Every 3 Months", 4, B2783="Quarterly", 5, B2783="Annually", 6)</f>
        <v>1</v>
      </c>
    </row>
    <row r="2784" spans="1:4" x14ac:dyDescent="0.2">
      <c r="A2784" t="s">
        <v>151</v>
      </c>
      <c r="B2784" t="s">
        <v>48</v>
      </c>
      <c r="C2784" s="73">
        <f t="shared" si="43"/>
        <v>0</v>
      </c>
      <c r="D2784" s="73" cm="1">
        <f t="array" ref="D2784">_xlfn.IFS(B2784= "Bi-weekly", 0,  B2784="Weekly", 1, B2784="Fortnightly", 2, B2784="Monthly", 3, B2784="Every 3 Months", 4, B2784="Quarterly", 5, B2784="Annually", 6)</f>
        <v>6</v>
      </c>
    </row>
    <row r="2785" spans="1:4" x14ac:dyDescent="0.2">
      <c r="A2785" t="s">
        <v>151</v>
      </c>
      <c r="B2785" t="s">
        <v>57</v>
      </c>
      <c r="C2785" s="73">
        <f t="shared" si="43"/>
        <v>0</v>
      </c>
      <c r="D2785" s="73" cm="1">
        <f t="array" ref="D2785">_xlfn.IFS(B2785= "Bi-weekly", 0,  B2785="Weekly", 1, B2785="Fortnightly", 2, B2785="Monthly", 3, B2785="Every 3 Months", 4, B2785="Quarterly", 5, B2785="Annually", 6)</f>
        <v>5</v>
      </c>
    </row>
    <row r="2786" spans="1:4" x14ac:dyDescent="0.2">
      <c r="A2786" t="s">
        <v>151</v>
      </c>
      <c r="B2786" t="s">
        <v>96</v>
      </c>
      <c r="C2786" s="73">
        <f t="shared" si="43"/>
        <v>0</v>
      </c>
      <c r="D2786" s="73" cm="1">
        <f t="array" ref="D2786">_xlfn.IFS(B2786= "Bi-weekly", 0,  B2786="Weekly", 1, B2786="Fortnightly", 2, B2786="Monthly", 3, B2786="Every 3 Months", 4, B2786="Quarterly", 5, B2786="Annually", 6)</f>
        <v>4</v>
      </c>
    </row>
    <row r="2787" spans="1:4" x14ac:dyDescent="0.2">
      <c r="A2787" t="s">
        <v>151</v>
      </c>
      <c r="B2787" t="s">
        <v>87</v>
      </c>
      <c r="C2787" s="73">
        <f t="shared" si="43"/>
        <v>0</v>
      </c>
      <c r="D2787" s="73" cm="1">
        <f t="array" ref="D2787">_xlfn.IFS(B2787= "Bi-weekly", 0,  B2787="Weekly", 1, B2787="Fortnightly", 2, B2787="Monthly", 3, B2787="Every 3 Months", 4, B2787="Quarterly", 5, B2787="Annually", 6)</f>
        <v>3</v>
      </c>
    </row>
    <row r="2788" spans="1:4" x14ac:dyDescent="0.2">
      <c r="A2788" t="s">
        <v>151</v>
      </c>
      <c r="B2788" t="s">
        <v>96</v>
      </c>
      <c r="C2788" s="73">
        <f t="shared" si="43"/>
        <v>0</v>
      </c>
      <c r="D2788" s="73" cm="1">
        <f t="array" ref="D2788">_xlfn.IFS(B2788= "Bi-weekly", 0,  B2788="Weekly", 1, B2788="Fortnightly", 2, B2788="Monthly", 3, B2788="Every 3 Months", 4, B2788="Quarterly", 5, B2788="Annually", 6)</f>
        <v>4</v>
      </c>
    </row>
    <row r="2789" spans="1:4" x14ac:dyDescent="0.2">
      <c r="A2789" t="s">
        <v>151</v>
      </c>
      <c r="B2789" t="s">
        <v>28</v>
      </c>
      <c r="C2789" s="73">
        <f t="shared" si="43"/>
        <v>0</v>
      </c>
      <c r="D2789" s="73" cm="1">
        <f t="array" ref="D2789">_xlfn.IFS(B2789= "Bi-weekly", 0,  B2789="Weekly", 1, B2789="Fortnightly", 2, B2789="Monthly", 3, B2789="Every 3 Months", 4, B2789="Quarterly", 5, B2789="Annually", 6)</f>
        <v>2</v>
      </c>
    </row>
    <row r="2790" spans="1:4" x14ac:dyDescent="0.2">
      <c r="A2790" t="s">
        <v>151</v>
      </c>
      <c r="B2790" t="s">
        <v>48</v>
      </c>
      <c r="C2790" s="73">
        <f t="shared" si="43"/>
        <v>0</v>
      </c>
      <c r="D2790" s="73" cm="1">
        <f t="array" ref="D2790">_xlfn.IFS(B2790= "Bi-weekly", 0,  B2790="Weekly", 1, B2790="Fortnightly", 2, B2790="Monthly", 3, B2790="Every 3 Months", 4, B2790="Quarterly", 5, B2790="Annually", 6)</f>
        <v>6</v>
      </c>
    </row>
    <row r="2791" spans="1:4" x14ac:dyDescent="0.2">
      <c r="A2791" t="s">
        <v>151</v>
      </c>
      <c r="B2791" t="s">
        <v>75</v>
      </c>
      <c r="C2791" s="73">
        <f t="shared" si="43"/>
        <v>0</v>
      </c>
      <c r="D2791" s="73" cm="1">
        <f t="array" ref="D2791">_xlfn.IFS(B2791= "Bi-weekly", 0,  B2791="Weekly", 1, B2791="Fortnightly", 2, B2791="Monthly", 3, B2791="Every 3 Months", 4, B2791="Quarterly", 5, B2791="Annually", 6)</f>
        <v>0</v>
      </c>
    </row>
    <row r="2792" spans="1:4" x14ac:dyDescent="0.2">
      <c r="A2792" t="s">
        <v>151</v>
      </c>
      <c r="B2792" t="s">
        <v>48</v>
      </c>
      <c r="C2792" s="73">
        <f t="shared" si="43"/>
        <v>0</v>
      </c>
      <c r="D2792" s="73" cm="1">
        <f t="array" ref="D2792">_xlfn.IFS(B2792= "Bi-weekly", 0,  B2792="Weekly", 1, B2792="Fortnightly", 2, B2792="Monthly", 3, B2792="Every 3 Months", 4, B2792="Quarterly", 5, B2792="Annually", 6)</f>
        <v>6</v>
      </c>
    </row>
    <row r="2793" spans="1:4" x14ac:dyDescent="0.2">
      <c r="A2793" t="s">
        <v>151</v>
      </c>
      <c r="B2793" t="s">
        <v>28</v>
      </c>
      <c r="C2793" s="73">
        <f t="shared" si="43"/>
        <v>0</v>
      </c>
      <c r="D2793" s="73" cm="1">
        <f t="array" ref="D2793">_xlfn.IFS(B2793= "Bi-weekly", 0,  B2793="Weekly", 1, B2793="Fortnightly", 2, B2793="Monthly", 3, B2793="Every 3 Months", 4, B2793="Quarterly", 5, B2793="Annually", 6)</f>
        <v>2</v>
      </c>
    </row>
    <row r="2794" spans="1:4" x14ac:dyDescent="0.2">
      <c r="A2794" t="s">
        <v>151</v>
      </c>
      <c r="B2794" t="s">
        <v>39</v>
      </c>
      <c r="C2794" s="73">
        <f t="shared" si="43"/>
        <v>0</v>
      </c>
      <c r="D2794" s="73" cm="1">
        <f t="array" ref="D2794">_xlfn.IFS(B2794= "Bi-weekly", 0,  B2794="Weekly", 1, B2794="Fortnightly", 2, B2794="Monthly", 3, B2794="Every 3 Months", 4, B2794="Quarterly", 5, B2794="Annually", 6)</f>
        <v>1</v>
      </c>
    </row>
    <row r="2795" spans="1:4" x14ac:dyDescent="0.2">
      <c r="A2795" t="s">
        <v>151</v>
      </c>
      <c r="B2795" t="s">
        <v>75</v>
      </c>
      <c r="C2795" s="73">
        <f t="shared" si="43"/>
        <v>0</v>
      </c>
      <c r="D2795" s="73" cm="1">
        <f t="array" ref="D2795">_xlfn.IFS(B2795= "Bi-weekly", 0,  B2795="Weekly", 1, B2795="Fortnightly", 2, B2795="Monthly", 3, B2795="Every 3 Months", 4, B2795="Quarterly", 5, B2795="Annually", 6)</f>
        <v>0</v>
      </c>
    </row>
    <row r="2796" spans="1:4" x14ac:dyDescent="0.2">
      <c r="A2796" t="s">
        <v>151</v>
      </c>
      <c r="B2796" t="s">
        <v>28</v>
      </c>
      <c r="C2796" s="73">
        <f t="shared" si="43"/>
        <v>0</v>
      </c>
      <c r="D2796" s="73" cm="1">
        <f t="array" ref="D2796">_xlfn.IFS(B2796= "Bi-weekly", 0,  B2796="Weekly", 1, B2796="Fortnightly", 2, B2796="Monthly", 3, B2796="Every 3 Months", 4, B2796="Quarterly", 5, B2796="Annually", 6)</f>
        <v>2</v>
      </c>
    </row>
    <row r="2797" spans="1:4" x14ac:dyDescent="0.2">
      <c r="A2797" t="s">
        <v>151</v>
      </c>
      <c r="B2797" t="s">
        <v>48</v>
      </c>
      <c r="C2797" s="73">
        <f t="shared" si="43"/>
        <v>0</v>
      </c>
      <c r="D2797" s="73" cm="1">
        <f t="array" ref="D2797">_xlfn.IFS(B2797= "Bi-weekly", 0,  B2797="Weekly", 1, B2797="Fortnightly", 2, B2797="Monthly", 3, B2797="Every 3 Months", 4, B2797="Quarterly", 5, B2797="Annually", 6)</f>
        <v>6</v>
      </c>
    </row>
    <row r="2798" spans="1:4" x14ac:dyDescent="0.2">
      <c r="A2798" t="s">
        <v>151</v>
      </c>
      <c r="B2798" t="s">
        <v>48</v>
      </c>
      <c r="C2798" s="73">
        <f t="shared" si="43"/>
        <v>0</v>
      </c>
      <c r="D2798" s="73" cm="1">
        <f t="array" ref="D2798">_xlfn.IFS(B2798= "Bi-weekly", 0,  B2798="Weekly", 1, B2798="Fortnightly", 2, B2798="Monthly", 3, B2798="Every 3 Months", 4, B2798="Quarterly", 5, B2798="Annually", 6)</f>
        <v>6</v>
      </c>
    </row>
    <row r="2799" spans="1:4" x14ac:dyDescent="0.2">
      <c r="A2799" t="s">
        <v>151</v>
      </c>
      <c r="B2799" t="s">
        <v>96</v>
      </c>
      <c r="C2799" s="73">
        <f t="shared" si="43"/>
        <v>0</v>
      </c>
      <c r="D2799" s="73" cm="1">
        <f t="array" ref="D2799">_xlfn.IFS(B2799= "Bi-weekly", 0,  B2799="Weekly", 1, B2799="Fortnightly", 2, B2799="Monthly", 3, B2799="Every 3 Months", 4, B2799="Quarterly", 5, B2799="Annually", 6)</f>
        <v>4</v>
      </c>
    </row>
    <row r="2800" spans="1:4" x14ac:dyDescent="0.2">
      <c r="A2800" t="s">
        <v>151</v>
      </c>
      <c r="B2800" t="s">
        <v>39</v>
      </c>
      <c r="C2800" s="73">
        <f t="shared" si="43"/>
        <v>0</v>
      </c>
      <c r="D2800" s="73" cm="1">
        <f t="array" ref="D2800">_xlfn.IFS(B2800= "Bi-weekly", 0,  B2800="Weekly", 1, B2800="Fortnightly", 2, B2800="Monthly", 3, B2800="Every 3 Months", 4, B2800="Quarterly", 5, B2800="Annually", 6)</f>
        <v>1</v>
      </c>
    </row>
    <row r="2801" spans="1:4" x14ac:dyDescent="0.2">
      <c r="A2801" t="s">
        <v>151</v>
      </c>
      <c r="B2801" t="s">
        <v>96</v>
      </c>
      <c r="C2801" s="73">
        <f t="shared" si="43"/>
        <v>0</v>
      </c>
      <c r="D2801" s="73" cm="1">
        <f t="array" ref="D2801">_xlfn.IFS(B2801= "Bi-weekly", 0,  B2801="Weekly", 1, B2801="Fortnightly", 2, B2801="Monthly", 3, B2801="Every 3 Months", 4, B2801="Quarterly", 5, B2801="Annually", 6)</f>
        <v>4</v>
      </c>
    </row>
    <row r="2802" spans="1:4" x14ac:dyDescent="0.2">
      <c r="A2802" t="s">
        <v>151</v>
      </c>
      <c r="B2802" t="s">
        <v>75</v>
      </c>
      <c r="C2802" s="73">
        <f t="shared" si="43"/>
        <v>0</v>
      </c>
      <c r="D2802" s="73" cm="1">
        <f t="array" ref="D2802">_xlfn.IFS(B2802= "Bi-weekly", 0,  B2802="Weekly", 1, B2802="Fortnightly", 2, B2802="Monthly", 3, B2802="Every 3 Months", 4, B2802="Quarterly", 5, B2802="Annually", 6)</f>
        <v>0</v>
      </c>
    </row>
    <row r="2803" spans="1:4" x14ac:dyDescent="0.2">
      <c r="A2803" t="s">
        <v>151</v>
      </c>
      <c r="B2803" t="s">
        <v>48</v>
      </c>
      <c r="C2803" s="73">
        <f t="shared" si="43"/>
        <v>0</v>
      </c>
      <c r="D2803" s="73" cm="1">
        <f t="array" ref="D2803">_xlfn.IFS(B2803= "Bi-weekly", 0,  B2803="Weekly", 1, B2803="Fortnightly", 2, B2803="Monthly", 3, B2803="Every 3 Months", 4, B2803="Quarterly", 5, B2803="Annually", 6)</f>
        <v>6</v>
      </c>
    </row>
    <row r="2804" spans="1:4" x14ac:dyDescent="0.2">
      <c r="A2804" t="s">
        <v>151</v>
      </c>
      <c r="B2804" t="s">
        <v>28</v>
      </c>
      <c r="C2804" s="73">
        <f t="shared" si="43"/>
        <v>0</v>
      </c>
      <c r="D2804" s="73" cm="1">
        <f t="array" ref="D2804">_xlfn.IFS(B2804= "Bi-weekly", 0,  B2804="Weekly", 1, B2804="Fortnightly", 2, B2804="Monthly", 3, B2804="Every 3 Months", 4, B2804="Quarterly", 5, B2804="Annually", 6)</f>
        <v>2</v>
      </c>
    </row>
    <row r="2805" spans="1:4" x14ac:dyDescent="0.2">
      <c r="A2805" t="s">
        <v>151</v>
      </c>
      <c r="B2805" t="s">
        <v>87</v>
      </c>
      <c r="C2805" s="73">
        <f t="shared" si="43"/>
        <v>0</v>
      </c>
      <c r="D2805" s="73" cm="1">
        <f t="array" ref="D2805">_xlfn.IFS(B2805= "Bi-weekly", 0,  B2805="Weekly", 1, B2805="Fortnightly", 2, B2805="Monthly", 3, B2805="Every 3 Months", 4, B2805="Quarterly", 5, B2805="Annually", 6)</f>
        <v>3</v>
      </c>
    </row>
    <row r="2806" spans="1:4" x14ac:dyDescent="0.2">
      <c r="A2806" t="s">
        <v>151</v>
      </c>
      <c r="B2806" t="s">
        <v>96</v>
      </c>
      <c r="C2806" s="73">
        <f t="shared" si="43"/>
        <v>0</v>
      </c>
      <c r="D2806" s="73" cm="1">
        <f t="array" ref="D2806">_xlfn.IFS(B2806= "Bi-weekly", 0,  B2806="Weekly", 1, B2806="Fortnightly", 2, B2806="Monthly", 3, B2806="Every 3 Months", 4, B2806="Quarterly", 5, B2806="Annually", 6)</f>
        <v>4</v>
      </c>
    </row>
    <row r="2807" spans="1:4" x14ac:dyDescent="0.2">
      <c r="A2807" t="s">
        <v>151</v>
      </c>
      <c r="B2807" t="s">
        <v>57</v>
      </c>
      <c r="C2807" s="73">
        <f t="shared" si="43"/>
        <v>0</v>
      </c>
      <c r="D2807" s="73" cm="1">
        <f t="array" ref="D2807">_xlfn.IFS(B2807= "Bi-weekly", 0,  B2807="Weekly", 1, B2807="Fortnightly", 2, B2807="Monthly", 3, B2807="Every 3 Months", 4, B2807="Quarterly", 5, B2807="Annually", 6)</f>
        <v>5</v>
      </c>
    </row>
    <row r="2808" spans="1:4" x14ac:dyDescent="0.2">
      <c r="A2808" t="s">
        <v>151</v>
      </c>
      <c r="B2808" t="s">
        <v>48</v>
      </c>
      <c r="C2808" s="73">
        <f t="shared" si="43"/>
        <v>0</v>
      </c>
      <c r="D2808" s="73" cm="1">
        <f t="array" ref="D2808">_xlfn.IFS(B2808= "Bi-weekly", 0,  B2808="Weekly", 1, B2808="Fortnightly", 2, B2808="Monthly", 3, B2808="Every 3 Months", 4, B2808="Quarterly", 5, B2808="Annually", 6)</f>
        <v>6</v>
      </c>
    </row>
    <row r="2809" spans="1:4" x14ac:dyDescent="0.2">
      <c r="A2809" t="s">
        <v>151</v>
      </c>
      <c r="B2809" t="s">
        <v>28</v>
      </c>
      <c r="C2809" s="73">
        <f t="shared" si="43"/>
        <v>0</v>
      </c>
      <c r="D2809" s="73" cm="1">
        <f t="array" ref="D2809">_xlfn.IFS(B2809= "Bi-weekly", 0,  B2809="Weekly", 1, B2809="Fortnightly", 2, B2809="Monthly", 3, B2809="Every 3 Months", 4, B2809="Quarterly", 5, B2809="Annually", 6)</f>
        <v>2</v>
      </c>
    </row>
    <row r="2810" spans="1:4" x14ac:dyDescent="0.2">
      <c r="A2810" t="s">
        <v>151</v>
      </c>
      <c r="B2810" t="s">
        <v>96</v>
      </c>
      <c r="C2810" s="73">
        <f t="shared" si="43"/>
        <v>0</v>
      </c>
      <c r="D2810" s="73" cm="1">
        <f t="array" ref="D2810">_xlfn.IFS(B2810= "Bi-weekly", 0,  B2810="Weekly", 1, B2810="Fortnightly", 2, B2810="Monthly", 3, B2810="Every 3 Months", 4, B2810="Quarterly", 5, B2810="Annually", 6)</f>
        <v>4</v>
      </c>
    </row>
    <row r="2811" spans="1:4" x14ac:dyDescent="0.2">
      <c r="A2811" t="s">
        <v>151</v>
      </c>
      <c r="B2811" t="s">
        <v>57</v>
      </c>
      <c r="C2811" s="73">
        <f t="shared" si="43"/>
        <v>0</v>
      </c>
      <c r="D2811" s="73" cm="1">
        <f t="array" ref="D2811">_xlfn.IFS(B2811= "Bi-weekly", 0,  B2811="Weekly", 1, B2811="Fortnightly", 2, B2811="Monthly", 3, B2811="Every 3 Months", 4, B2811="Quarterly", 5, B2811="Annually", 6)</f>
        <v>5</v>
      </c>
    </row>
    <row r="2812" spans="1:4" x14ac:dyDescent="0.2">
      <c r="A2812" t="s">
        <v>151</v>
      </c>
      <c r="B2812" t="s">
        <v>28</v>
      </c>
      <c r="C2812" s="73">
        <f t="shared" si="43"/>
        <v>0</v>
      </c>
      <c r="D2812" s="73" cm="1">
        <f t="array" ref="D2812">_xlfn.IFS(B2812= "Bi-weekly", 0,  B2812="Weekly", 1, B2812="Fortnightly", 2, B2812="Monthly", 3, B2812="Every 3 Months", 4, B2812="Quarterly", 5, B2812="Annually", 6)</f>
        <v>2</v>
      </c>
    </row>
    <row r="2813" spans="1:4" x14ac:dyDescent="0.2">
      <c r="A2813" t="s">
        <v>151</v>
      </c>
      <c r="B2813" t="s">
        <v>57</v>
      </c>
      <c r="C2813" s="73">
        <f t="shared" si="43"/>
        <v>0</v>
      </c>
      <c r="D2813" s="73" cm="1">
        <f t="array" ref="D2813">_xlfn.IFS(B2813= "Bi-weekly", 0,  B2813="Weekly", 1, B2813="Fortnightly", 2, B2813="Monthly", 3, B2813="Every 3 Months", 4, B2813="Quarterly", 5, B2813="Annually", 6)</f>
        <v>5</v>
      </c>
    </row>
    <row r="2814" spans="1:4" x14ac:dyDescent="0.2">
      <c r="A2814" t="s">
        <v>151</v>
      </c>
      <c r="B2814" t="s">
        <v>96</v>
      </c>
      <c r="C2814" s="73">
        <f t="shared" si="43"/>
        <v>0</v>
      </c>
      <c r="D2814" s="73" cm="1">
        <f t="array" ref="D2814">_xlfn.IFS(B2814= "Bi-weekly", 0,  B2814="Weekly", 1, B2814="Fortnightly", 2, B2814="Monthly", 3, B2814="Every 3 Months", 4, B2814="Quarterly", 5, B2814="Annually", 6)</f>
        <v>4</v>
      </c>
    </row>
    <row r="2815" spans="1:4" x14ac:dyDescent="0.2">
      <c r="A2815" t="s">
        <v>151</v>
      </c>
      <c r="B2815" t="s">
        <v>57</v>
      </c>
      <c r="C2815" s="73">
        <f t="shared" si="43"/>
        <v>0</v>
      </c>
      <c r="D2815" s="73" cm="1">
        <f t="array" ref="D2815">_xlfn.IFS(B2815= "Bi-weekly", 0,  B2815="Weekly", 1, B2815="Fortnightly", 2, B2815="Monthly", 3, B2815="Every 3 Months", 4, B2815="Quarterly", 5, B2815="Annually", 6)</f>
        <v>5</v>
      </c>
    </row>
    <row r="2816" spans="1:4" x14ac:dyDescent="0.2">
      <c r="A2816" t="s">
        <v>151</v>
      </c>
      <c r="B2816" t="s">
        <v>87</v>
      </c>
      <c r="C2816" s="73">
        <f t="shared" si="43"/>
        <v>0</v>
      </c>
      <c r="D2816" s="73" cm="1">
        <f t="array" ref="D2816">_xlfn.IFS(B2816= "Bi-weekly", 0,  B2816="Weekly", 1, B2816="Fortnightly", 2, B2816="Monthly", 3, B2816="Every 3 Months", 4, B2816="Quarterly", 5, B2816="Annually", 6)</f>
        <v>3</v>
      </c>
    </row>
    <row r="2817" spans="1:4" x14ac:dyDescent="0.2">
      <c r="A2817" t="s">
        <v>151</v>
      </c>
      <c r="B2817" t="s">
        <v>96</v>
      </c>
      <c r="C2817" s="73">
        <f t="shared" si="43"/>
        <v>0</v>
      </c>
      <c r="D2817" s="73" cm="1">
        <f t="array" ref="D2817">_xlfn.IFS(B2817= "Bi-weekly", 0,  B2817="Weekly", 1, B2817="Fortnightly", 2, B2817="Monthly", 3, B2817="Every 3 Months", 4, B2817="Quarterly", 5, B2817="Annually", 6)</f>
        <v>4</v>
      </c>
    </row>
    <row r="2818" spans="1:4" x14ac:dyDescent="0.2">
      <c r="A2818" t="s">
        <v>151</v>
      </c>
      <c r="B2818" t="s">
        <v>39</v>
      </c>
      <c r="C2818" s="73">
        <f t="shared" si="43"/>
        <v>0</v>
      </c>
      <c r="D2818" s="73" cm="1">
        <f t="array" ref="D2818">_xlfn.IFS(B2818= "Bi-weekly", 0,  B2818="Weekly", 1, B2818="Fortnightly", 2, B2818="Monthly", 3, B2818="Every 3 Months", 4, B2818="Quarterly", 5, B2818="Annually", 6)</f>
        <v>1</v>
      </c>
    </row>
    <row r="2819" spans="1:4" x14ac:dyDescent="0.2">
      <c r="A2819" t="s">
        <v>151</v>
      </c>
      <c r="B2819" t="s">
        <v>39</v>
      </c>
      <c r="C2819" s="73">
        <f t="shared" ref="C2819:C2882" si="44">IF(A2819 = "Yes", 1,0)</f>
        <v>0</v>
      </c>
      <c r="D2819" s="73" cm="1">
        <f t="array" ref="D2819">_xlfn.IFS(B2819= "Bi-weekly", 0,  B2819="Weekly", 1, B2819="Fortnightly", 2, B2819="Monthly", 3, B2819="Every 3 Months", 4, B2819="Quarterly", 5, B2819="Annually", 6)</f>
        <v>1</v>
      </c>
    </row>
    <row r="2820" spans="1:4" x14ac:dyDescent="0.2">
      <c r="A2820" t="s">
        <v>151</v>
      </c>
      <c r="B2820" t="s">
        <v>48</v>
      </c>
      <c r="C2820" s="73">
        <f t="shared" si="44"/>
        <v>0</v>
      </c>
      <c r="D2820" s="73" cm="1">
        <f t="array" ref="D2820">_xlfn.IFS(B2820= "Bi-weekly", 0,  B2820="Weekly", 1, B2820="Fortnightly", 2, B2820="Monthly", 3, B2820="Every 3 Months", 4, B2820="Quarterly", 5, B2820="Annually", 6)</f>
        <v>6</v>
      </c>
    </row>
    <row r="2821" spans="1:4" x14ac:dyDescent="0.2">
      <c r="A2821" t="s">
        <v>151</v>
      </c>
      <c r="B2821" t="s">
        <v>87</v>
      </c>
      <c r="C2821" s="73">
        <f t="shared" si="44"/>
        <v>0</v>
      </c>
      <c r="D2821" s="73" cm="1">
        <f t="array" ref="D2821">_xlfn.IFS(B2821= "Bi-weekly", 0,  B2821="Weekly", 1, B2821="Fortnightly", 2, B2821="Monthly", 3, B2821="Every 3 Months", 4, B2821="Quarterly", 5, B2821="Annually", 6)</f>
        <v>3</v>
      </c>
    </row>
    <row r="2822" spans="1:4" x14ac:dyDescent="0.2">
      <c r="A2822" t="s">
        <v>151</v>
      </c>
      <c r="B2822" t="s">
        <v>75</v>
      </c>
      <c r="C2822" s="73">
        <f t="shared" si="44"/>
        <v>0</v>
      </c>
      <c r="D2822" s="73" cm="1">
        <f t="array" ref="D2822">_xlfn.IFS(B2822= "Bi-weekly", 0,  B2822="Weekly", 1, B2822="Fortnightly", 2, B2822="Monthly", 3, B2822="Every 3 Months", 4, B2822="Quarterly", 5, B2822="Annually", 6)</f>
        <v>0</v>
      </c>
    </row>
    <row r="2823" spans="1:4" x14ac:dyDescent="0.2">
      <c r="A2823" t="s">
        <v>151</v>
      </c>
      <c r="B2823" t="s">
        <v>87</v>
      </c>
      <c r="C2823" s="73">
        <f t="shared" si="44"/>
        <v>0</v>
      </c>
      <c r="D2823" s="73" cm="1">
        <f t="array" ref="D2823">_xlfn.IFS(B2823= "Bi-weekly", 0,  B2823="Weekly", 1, B2823="Fortnightly", 2, B2823="Monthly", 3, B2823="Every 3 Months", 4, B2823="Quarterly", 5, B2823="Annually", 6)</f>
        <v>3</v>
      </c>
    </row>
    <row r="2824" spans="1:4" x14ac:dyDescent="0.2">
      <c r="A2824" t="s">
        <v>151</v>
      </c>
      <c r="B2824" t="s">
        <v>57</v>
      </c>
      <c r="C2824" s="73">
        <f t="shared" si="44"/>
        <v>0</v>
      </c>
      <c r="D2824" s="73" cm="1">
        <f t="array" ref="D2824">_xlfn.IFS(B2824= "Bi-weekly", 0,  B2824="Weekly", 1, B2824="Fortnightly", 2, B2824="Monthly", 3, B2824="Every 3 Months", 4, B2824="Quarterly", 5, B2824="Annually", 6)</f>
        <v>5</v>
      </c>
    </row>
    <row r="2825" spans="1:4" x14ac:dyDescent="0.2">
      <c r="A2825" t="s">
        <v>151</v>
      </c>
      <c r="B2825" t="s">
        <v>75</v>
      </c>
      <c r="C2825" s="73">
        <f t="shared" si="44"/>
        <v>0</v>
      </c>
      <c r="D2825" s="73" cm="1">
        <f t="array" ref="D2825">_xlfn.IFS(B2825= "Bi-weekly", 0,  B2825="Weekly", 1, B2825="Fortnightly", 2, B2825="Monthly", 3, B2825="Every 3 Months", 4, B2825="Quarterly", 5, B2825="Annually", 6)</f>
        <v>0</v>
      </c>
    </row>
    <row r="2826" spans="1:4" x14ac:dyDescent="0.2">
      <c r="A2826" t="s">
        <v>151</v>
      </c>
      <c r="B2826" t="s">
        <v>57</v>
      </c>
      <c r="C2826" s="73">
        <f t="shared" si="44"/>
        <v>0</v>
      </c>
      <c r="D2826" s="73" cm="1">
        <f t="array" ref="D2826">_xlfn.IFS(B2826= "Bi-weekly", 0,  B2826="Weekly", 1, B2826="Fortnightly", 2, B2826="Monthly", 3, B2826="Every 3 Months", 4, B2826="Quarterly", 5, B2826="Annually", 6)</f>
        <v>5</v>
      </c>
    </row>
    <row r="2827" spans="1:4" x14ac:dyDescent="0.2">
      <c r="A2827" t="s">
        <v>151</v>
      </c>
      <c r="B2827" t="s">
        <v>48</v>
      </c>
      <c r="C2827" s="73">
        <f t="shared" si="44"/>
        <v>0</v>
      </c>
      <c r="D2827" s="73" cm="1">
        <f t="array" ref="D2827">_xlfn.IFS(B2827= "Bi-weekly", 0,  B2827="Weekly", 1, B2827="Fortnightly", 2, B2827="Monthly", 3, B2827="Every 3 Months", 4, B2827="Quarterly", 5, B2827="Annually", 6)</f>
        <v>6</v>
      </c>
    </row>
    <row r="2828" spans="1:4" x14ac:dyDescent="0.2">
      <c r="A2828" t="s">
        <v>151</v>
      </c>
      <c r="B2828" t="s">
        <v>48</v>
      </c>
      <c r="C2828" s="73">
        <f t="shared" si="44"/>
        <v>0</v>
      </c>
      <c r="D2828" s="73" cm="1">
        <f t="array" ref="D2828">_xlfn.IFS(B2828= "Bi-weekly", 0,  B2828="Weekly", 1, B2828="Fortnightly", 2, B2828="Monthly", 3, B2828="Every 3 Months", 4, B2828="Quarterly", 5, B2828="Annually", 6)</f>
        <v>6</v>
      </c>
    </row>
    <row r="2829" spans="1:4" x14ac:dyDescent="0.2">
      <c r="A2829" t="s">
        <v>151</v>
      </c>
      <c r="B2829" t="s">
        <v>75</v>
      </c>
      <c r="C2829" s="73">
        <f t="shared" si="44"/>
        <v>0</v>
      </c>
      <c r="D2829" s="73" cm="1">
        <f t="array" ref="D2829">_xlfn.IFS(B2829= "Bi-weekly", 0,  B2829="Weekly", 1, B2829="Fortnightly", 2, B2829="Monthly", 3, B2829="Every 3 Months", 4, B2829="Quarterly", 5, B2829="Annually", 6)</f>
        <v>0</v>
      </c>
    </row>
    <row r="2830" spans="1:4" x14ac:dyDescent="0.2">
      <c r="A2830" t="s">
        <v>151</v>
      </c>
      <c r="B2830" t="s">
        <v>57</v>
      </c>
      <c r="C2830" s="73">
        <f t="shared" si="44"/>
        <v>0</v>
      </c>
      <c r="D2830" s="73" cm="1">
        <f t="array" ref="D2830">_xlfn.IFS(B2830= "Bi-weekly", 0,  B2830="Weekly", 1, B2830="Fortnightly", 2, B2830="Monthly", 3, B2830="Every 3 Months", 4, B2830="Quarterly", 5, B2830="Annually", 6)</f>
        <v>5</v>
      </c>
    </row>
    <row r="2831" spans="1:4" x14ac:dyDescent="0.2">
      <c r="A2831" t="s">
        <v>151</v>
      </c>
      <c r="B2831" t="s">
        <v>39</v>
      </c>
      <c r="C2831" s="73">
        <f t="shared" si="44"/>
        <v>0</v>
      </c>
      <c r="D2831" s="73" cm="1">
        <f t="array" ref="D2831">_xlfn.IFS(B2831= "Bi-weekly", 0,  B2831="Weekly", 1, B2831="Fortnightly", 2, B2831="Monthly", 3, B2831="Every 3 Months", 4, B2831="Quarterly", 5, B2831="Annually", 6)</f>
        <v>1</v>
      </c>
    </row>
    <row r="2832" spans="1:4" x14ac:dyDescent="0.2">
      <c r="A2832" t="s">
        <v>151</v>
      </c>
      <c r="B2832" t="s">
        <v>96</v>
      </c>
      <c r="C2832" s="73">
        <f t="shared" si="44"/>
        <v>0</v>
      </c>
      <c r="D2832" s="73" cm="1">
        <f t="array" ref="D2832">_xlfn.IFS(B2832= "Bi-weekly", 0,  B2832="Weekly", 1, B2832="Fortnightly", 2, B2832="Monthly", 3, B2832="Every 3 Months", 4, B2832="Quarterly", 5, B2832="Annually", 6)</f>
        <v>4</v>
      </c>
    </row>
    <row r="2833" spans="1:4" x14ac:dyDescent="0.2">
      <c r="A2833" t="s">
        <v>151</v>
      </c>
      <c r="B2833" t="s">
        <v>39</v>
      </c>
      <c r="C2833" s="73">
        <f t="shared" si="44"/>
        <v>0</v>
      </c>
      <c r="D2833" s="73" cm="1">
        <f t="array" ref="D2833">_xlfn.IFS(B2833= "Bi-weekly", 0,  B2833="Weekly", 1, B2833="Fortnightly", 2, B2833="Monthly", 3, B2833="Every 3 Months", 4, B2833="Quarterly", 5, B2833="Annually", 6)</f>
        <v>1</v>
      </c>
    </row>
    <row r="2834" spans="1:4" x14ac:dyDescent="0.2">
      <c r="A2834" t="s">
        <v>151</v>
      </c>
      <c r="B2834" t="s">
        <v>57</v>
      </c>
      <c r="C2834" s="73">
        <f t="shared" si="44"/>
        <v>0</v>
      </c>
      <c r="D2834" s="73" cm="1">
        <f t="array" ref="D2834">_xlfn.IFS(B2834= "Bi-weekly", 0,  B2834="Weekly", 1, B2834="Fortnightly", 2, B2834="Monthly", 3, B2834="Every 3 Months", 4, B2834="Quarterly", 5, B2834="Annually", 6)</f>
        <v>5</v>
      </c>
    </row>
    <row r="2835" spans="1:4" x14ac:dyDescent="0.2">
      <c r="A2835" t="s">
        <v>151</v>
      </c>
      <c r="B2835" t="s">
        <v>87</v>
      </c>
      <c r="C2835" s="73">
        <f t="shared" si="44"/>
        <v>0</v>
      </c>
      <c r="D2835" s="73" cm="1">
        <f t="array" ref="D2835">_xlfn.IFS(B2835= "Bi-weekly", 0,  B2835="Weekly", 1, B2835="Fortnightly", 2, B2835="Monthly", 3, B2835="Every 3 Months", 4, B2835="Quarterly", 5, B2835="Annually", 6)</f>
        <v>3</v>
      </c>
    </row>
    <row r="2836" spans="1:4" x14ac:dyDescent="0.2">
      <c r="A2836" t="s">
        <v>151</v>
      </c>
      <c r="B2836" t="s">
        <v>39</v>
      </c>
      <c r="C2836" s="73">
        <f t="shared" si="44"/>
        <v>0</v>
      </c>
      <c r="D2836" s="73" cm="1">
        <f t="array" ref="D2836">_xlfn.IFS(B2836= "Bi-weekly", 0,  B2836="Weekly", 1, B2836="Fortnightly", 2, B2836="Monthly", 3, B2836="Every 3 Months", 4, B2836="Quarterly", 5, B2836="Annually", 6)</f>
        <v>1</v>
      </c>
    </row>
    <row r="2837" spans="1:4" x14ac:dyDescent="0.2">
      <c r="A2837" t="s">
        <v>151</v>
      </c>
      <c r="B2837" t="s">
        <v>48</v>
      </c>
      <c r="C2837" s="73">
        <f t="shared" si="44"/>
        <v>0</v>
      </c>
      <c r="D2837" s="73" cm="1">
        <f t="array" ref="D2837">_xlfn.IFS(B2837= "Bi-weekly", 0,  B2837="Weekly", 1, B2837="Fortnightly", 2, B2837="Monthly", 3, B2837="Every 3 Months", 4, B2837="Quarterly", 5, B2837="Annually", 6)</f>
        <v>6</v>
      </c>
    </row>
    <row r="2838" spans="1:4" x14ac:dyDescent="0.2">
      <c r="A2838" t="s">
        <v>151</v>
      </c>
      <c r="B2838" t="s">
        <v>75</v>
      </c>
      <c r="C2838" s="73">
        <f t="shared" si="44"/>
        <v>0</v>
      </c>
      <c r="D2838" s="73" cm="1">
        <f t="array" ref="D2838">_xlfn.IFS(B2838= "Bi-weekly", 0,  B2838="Weekly", 1, B2838="Fortnightly", 2, B2838="Monthly", 3, B2838="Every 3 Months", 4, B2838="Quarterly", 5, B2838="Annually", 6)</f>
        <v>0</v>
      </c>
    </row>
    <row r="2839" spans="1:4" x14ac:dyDescent="0.2">
      <c r="A2839" t="s">
        <v>151</v>
      </c>
      <c r="B2839" t="s">
        <v>39</v>
      </c>
      <c r="C2839" s="73">
        <f t="shared" si="44"/>
        <v>0</v>
      </c>
      <c r="D2839" s="73" cm="1">
        <f t="array" ref="D2839">_xlfn.IFS(B2839= "Bi-weekly", 0,  B2839="Weekly", 1, B2839="Fortnightly", 2, B2839="Monthly", 3, B2839="Every 3 Months", 4, B2839="Quarterly", 5, B2839="Annually", 6)</f>
        <v>1</v>
      </c>
    </row>
    <row r="2840" spans="1:4" x14ac:dyDescent="0.2">
      <c r="A2840" t="s">
        <v>151</v>
      </c>
      <c r="B2840" t="s">
        <v>39</v>
      </c>
      <c r="C2840" s="73">
        <f t="shared" si="44"/>
        <v>0</v>
      </c>
      <c r="D2840" s="73" cm="1">
        <f t="array" ref="D2840">_xlfn.IFS(B2840= "Bi-weekly", 0,  B2840="Weekly", 1, B2840="Fortnightly", 2, B2840="Monthly", 3, B2840="Every 3 Months", 4, B2840="Quarterly", 5, B2840="Annually", 6)</f>
        <v>1</v>
      </c>
    </row>
    <row r="2841" spans="1:4" x14ac:dyDescent="0.2">
      <c r="A2841" t="s">
        <v>151</v>
      </c>
      <c r="B2841" t="s">
        <v>87</v>
      </c>
      <c r="C2841" s="73">
        <f t="shared" si="44"/>
        <v>0</v>
      </c>
      <c r="D2841" s="73" cm="1">
        <f t="array" ref="D2841">_xlfn.IFS(B2841= "Bi-weekly", 0,  B2841="Weekly", 1, B2841="Fortnightly", 2, B2841="Monthly", 3, B2841="Every 3 Months", 4, B2841="Quarterly", 5, B2841="Annually", 6)</f>
        <v>3</v>
      </c>
    </row>
    <row r="2842" spans="1:4" x14ac:dyDescent="0.2">
      <c r="A2842" t="s">
        <v>151</v>
      </c>
      <c r="B2842" t="s">
        <v>48</v>
      </c>
      <c r="C2842" s="73">
        <f t="shared" si="44"/>
        <v>0</v>
      </c>
      <c r="D2842" s="73" cm="1">
        <f t="array" ref="D2842">_xlfn.IFS(B2842= "Bi-weekly", 0,  B2842="Weekly", 1, B2842="Fortnightly", 2, B2842="Monthly", 3, B2842="Every 3 Months", 4, B2842="Quarterly", 5, B2842="Annually", 6)</f>
        <v>6</v>
      </c>
    </row>
    <row r="2843" spans="1:4" x14ac:dyDescent="0.2">
      <c r="A2843" t="s">
        <v>151</v>
      </c>
      <c r="B2843" t="s">
        <v>39</v>
      </c>
      <c r="C2843" s="73">
        <f t="shared" si="44"/>
        <v>0</v>
      </c>
      <c r="D2843" s="73" cm="1">
        <f t="array" ref="D2843">_xlfn.IFS(B2843= "Bi-weekly", 0,  B2843="Weekly", 1, B2843="Fortnightly", 2, B2843="Monthly", 3, B2843="Every 3 Months", 4, B2843="Quarterly", 5, B2843="Annually", 6)</f>
        <v>1</v>
      </c>
    </row>
    <row r="2844" spans="1:4" x14ac:dyDescent="0.2">
      <c r="A2844" t="s">
        <v>151</v>
      </c>
      <c r="B2844" t="s">
        <v>57</v>
      </c>
      <c r="C2844" s="73">
        <f t="shared" si="44"/>
        <v>0</v>
      </c>
      <c r="D2844" s="73" cm="1">
        <f t="array" ref="D2844">_xlfn.IFS(B2844= "Bi-weekly", 0,  B2844="Weekly", 1, B2844="Fortnightly", 2, B2844="Monthly", 3, B2844="Every 3 Months", 4, B2844="Quarterly", 5, B2844="Annually", 6)</f>
        <v>5</v>
      </c>
    </row>
    <row r="2845" spans="1:4" x14ac:dyDescent="0.2">
      <c r="A2845" t="s">
        <v>151</v>
      </c>
      <c r="B2845" t="s">
        <v>39</v>
      </c>
      <c r="C2845" s="73">
        <f t="shared" si="44"/>
        <v>0</v>
      </c>
      <c r="D2845" s="73" cm="1">
        <f t="array" ref="D2845">_xlfn.IFS(B2845= "Bi-weekly", 0,  B2845="Weekly", 1, B2845="Fortnightly", 2, B2845="Monthly", 3, B2845="Every 3 Months", 4, B2845="Quarterly", 5, B2845="Annually", 6)</f>
        <v>1</v>
      </c>
    </row>
    <row r="2846" spans="1:4" x14ac:dyDescent="0.2">
      <c r="A2846" t="s">
        <v>151</v>
      </c>
      <c r="B2846" t="s">
        <v>48</v>
      </c>
      <c r="C2846" s="73">
        <f t="shared" si="44"/>
        <v>0</v>
      </c>
      <c r="D2846" s="73" cm="1">
        <f t="array" ref="D2846">_xlfn.IFS(B2846= "Bi-weekly", 0,  B2846="Weekly", 1, B2846="Fortnightly", 2, B2846="Monthly", 3, B2846="Every 3 Months", 4, B2846="Quarterly", 5, B2846="Annually", 6)</f>
        <v>6</v>
      </c>
    </row>
    <row r="2847" spans="1:4" x14ac:dyDescent="0.2">
      <c r="A2847" t="s">
        <v>151</v>
      </c>
      <c r="B2847" t="s">
        <v>96</v>
      </c>
      <c r="C2847" s="73">
        <f t="shared" si="44"/>
        <v>0</v>
      </c>
      <c r="D2847" s="73" cm="1">
        <f t="array" ref="D2847">_xlfn.IFS(B2847= "Bi-weekly", 0,  B2847="Weekly", 1, B2847="Fortnightly", 2, B2847="Monthly", 3, B2847="Every 3 Months", 4, B2847="Quarterly", 5, B2847="Annually", 6)</f>
        <v>4</v>
      </c>
    </row>
    <row r="2848" spans="1:4" x14ac:dyDescent="0.2">
      <c r="A2848" t="s">
        <v>151</v>
      </c>
      <c r="B2848" t="s">
        <v>75</v>
      </c>
      <c r="C2848" s="73">
        <f t="shared" si="44"/>
        <v>0</v>
      </c>
      <c r="D2848" s="73" cm="1">
        <f t="array" ref="D2848">_xlfn.IFS(B2848= "Bi-weekly", 0,  B2848="Weekly", 1, B2848="Fortnightly", 2, B2848="Monthly", 3, B2848="Every 3 Months", 4, B2848="Quarterly", 5, B2848="Annually", 6)</f>
        <v>0</v>
      </c>
    </row>
    <row r="2849" spans="1:4" x14ac:dyDescent="0.2">
      <c r="A2849" t="s">
        <v>151</v>
      </c>
      <c r="B2849" t="s">
        <v>96</v>
      </c>
      <c r="C2849" s="73">
        <f t="shared" si="44"/>
        <v>0</v>
      </c>
      <c r="D2849" s="73" cm="1">
        <f t="array" ref="D2849">_xlfn.IFS(B2849= "Bi-weekly", 0,  B2849="Weekly", 1, B2849="Fortnightly", 2, B2849="Monthly", 3, B2849="Every 3 Months", 4, B2849="Quarterly", 5, B2849="Annually", 6)</f>
        <v>4</v>
      </c>
    </row>
    <row r="2850" spans="1:4" x14ac:dyDescent="0.2">
      <c r="A2850" t="s">
        <v>151</v>
      </c>
      <c r="B2850" t="s">
        <v>57</v>
      </c>
      <c r="C2850" s="73">
        <f t="shared" si="44"/>
        <v>0</v>
      </c>
      <c r="D2850" s="73" cm="1">
        <f t="array" ref="D2850">_xlfn.IFS(B2850= "Bi-weekly", 0,  B2850="Weekly", 1, B2850="Fortnightly", 2, B2850="Monthly", 3, B2850="Every 3 Months", 4, B2850="Quarterly", 5, B2850="Annually", 6)</f>
        <v>5</v>
      </c>
    </row>
    <row r="2851" spans="1:4" x14ac:dyDescent="0.2">
      <c r="A2851" t="s">
        <v>151</v>
      </c>
      <c r="B2851" t="s">
        <v>75</v>
      </c>
      <c r="C2851" s="73">
        <f t="shared" si="44"/>
        <v>0</v>
      </c>
      <c r="D2851" s="73" cm="1">
        <f t="array" ref="D2851">_xlfn.IFS(B2851= "Bi-weekly", 0,  B2851="Weekly", 1, B2851="Fortnightly", 2, B2851="Monthly", 3, B2851="Every 3 Months", 4, B2851="Quarterly", 5, B2851="Annually", 6)</f>
        <v>0</v>
      </c>
    </row>
    <row r="2852" spans="1:4" x14ac:dyDescent="0.2">
      <c r="A2852" t="s">
        <v>151</v>
      </c>
      <c r="B2852" t="s">
        <v>48</v>
      </c>
      <c r="C2852" s="73">
        <f t="shared" si="44"/>
        <v>0</v>
      </c>
      <c r="D2852" s="73" cm="1">
        <f t="array" ref="D2852">_xlfn.IFS(B2852= "Bi-weekly", 0,  B2852="Weekly", 1, B2852="Fortnightly", 2, B2852="Monthly", 3, B2852="Every 3 Months", 4, B2852="Quarterly", 5, B2852="Annually", 6)</f>
        <v>6</v>
      </c>
    </row>
    <row r="2853" spans="1:4" x14ac:dyDescent="0.2">
      <c r="A2853" t="s">
        <v>151</v>
      </c>
      <c r="B2853" t="s">
        <v>87</v>
      </c>
      <c r="C2853" s="73">
        <f t="shared" si="44"/>
        <v>0</v>
      </c>
      <c r="D2853" s="73" cm="1">
        <f t="array" ref="D2853">_xlfn.IFS(B2853= "Bi-weekly", 0,  B2853="Weekly", 1, B2853="Fortnightly", 2, B2853="Monthly", 3, B2853="Every 3 Months", 4, B2853="Quarterly", 5, B2853="Annually", 6)</f>
        <v>3</v>
      </c>
    </row>
    <row r="2854" spans="1:4" x14ac:dyDescent="0.2">
      <c r="A2854" t="s">
        <v>151</v>
      </c>
      <c r="B2854" t="s">
        <v>39</v>
      </c>
      <c r="C2854" s="73">
        <f t="shared" si="44"/>
        <v>0</v>
      </c>
      <c r="D2854" s="73" cm="1">
        <f t="array" ref="D2854">_xlfn.IFS(B2854= "Bi-weekly", 0,  B2854="Weekly", 1, B2854="Fortnightly", 2, B2854="Monthly", 3, B2854="Every 3 Months", 4, B2854="Quarterly", 5, B2854="Annually", 6)</f>
        <v>1</v>
      </c>
    </row>
    <row r="2855" spans="1:4" x14ac:dyDescent="0.2">
      <c r="A2855" t="s">
        <v>151</v>
      </c>
      <c r="B2855" t="s">
        <v>39</v>
      </c>
      <c r="C2855" s="73">
        <f t="shared" si="44"/>
        <v>0</v>
      </c>
      <c r="D2855" s="73" cm="1">
        <f t="array" ref="D2855">_xlfn.IFS(B2855= "Bi-weekly", 0,  B2855="Weekly", 1, B2855="Fortnightly", 2, B2855="Monthly", 3, B2855="Every 3 Months", 4, B2855="Quarterly", 5, B2855="Annually", 6)</f>
        <v>1</v>
      </c>
    </row>
    <row r="2856" spans="1:4" x14ac:dyDescent="0.2">
      <c r="A2856" t="s">
        <v>151</v>
      </c>
      <c r="B2856" t="s">
        <v>87</v>
      </c>
      <c r="C2856" s="73">
        <f t="shared" si="44"/>
        <v>0</v>
      </c>
      <c r="D2856" s="73" cm="1">
        <f t="array" ref="D2856">_xlfn.IFS(B2856= "Bi-weekly", 0,  B2856="Weekly", 1, B2856="Fortnightly", 2, B2856="Monthly", 3, B2856="Every 3 Months", 4, B2856="Quarterly", 5, B2856="Annually", 6)</f>
        <v>3</v>
      </c>
    </row>
    <row r="2857" spans="1:4" x14ac:dyDescent="0.2">
      <c r="A2857" t="s">
        <v>151</v>
      </c>
      <c r="B2857" t="s">
        <v>57</v>
      </c>
      <c r="C2857" s="73">
        <f t="shared" si="44"/>
        <v>0</v>
      </c>
      <c r="D2857" s="73" cm="1">
        <f t="array" ref="D2857">_xlfn.IFS(B2857= "Bi-weekly", 0,  B2857="Weekly", 1, B2857="Fortnightly", 2, B2857="Monthly", 3, B2857="Every 3 Months", 4, B2857="Quarterly", 5, B2857="Annually", 6)</f>
        <v>5</v>
      </c>
    </row>
    <row r="2858" spans="1:4" x14ac:dyDescent="0.2">
      <c r="A2858" t="s">
        <v>151</v>
      </c>
      <c r="B2858" t="s">
        <v>87</v>
      </c>
      <c r="C2858" s="73">
        <f t="shared" si="44"/>
        <v>0</v>
      </c>
      <c r="D2858" s="73" cm="1">
        <f t="array" ref="D2858">_xlfn.IFS(B2858= "Bi-weekly", 0,  B2858="Weekly", 1, B2858="Fortnightly", 2, B2858="Monthly", 3, B2858="Every 3 Months", 4, B2858="Quarterly", 5, B2858="Annually", 6)</f>
        <v>3</v>
      </c>
    </row>
    <row r="2859" spans="1:4" x14ac:dyDescent="0.2">
      <c r="A2859" t="s">
        <v>151</v>
      </c>
      <c r="B2859" t="s">
        <v>87</v>
      </c>
      <c r="C2859" s="73">
        <f t="shared" si="44"/>
        <v>0</v>
      </c>
      <c r="D2859" s="73" cm="1">
        <f t="array" ref="D2859">_xlfn.IFS(B2859= "Bi-weekly", 0,  B2859="Weekly", 1, B2859="Fortnightly", 2, B2859="Monthly", 3, B2859="Every 3 Months", 4, B2859="Quarterly", 5, B2859="Annually", 6)</f>
        <v>3</v>
      </c>
    </row>
    <row r="2860" spans="1:4" x14ac:dyDescent="0.2">
      <c r="A2860" t="s">
        <v>151</v>
      </c>
      <c r="B2860" t="s">
        <v>87</v>
      </c>
      <c r="C2860" s="73">
        <f t="shared" si="44"/>
        <v>0</v>
      </c>
      <c r="D2860" s="73" cm="1">
        <f t="array" ref="D2860">_xlfn.IFS(B2860= "Bi-weekly", 0,  B2860="Weekly", 1, B2860="Fortnightly", 2, B2860="Monthly", 3, B2860="Every 3 Months", 4, B2860="Quarterly", 5, B2860="Annually", 6)</f>
        <v>3</v>
      </c>
    </row>
    <row r="2861" spans="1:4" x14ac:dyDescent="0.2">
      <c r="A2861" t="s">
        <v>151</v>
      </c>
      <c r="B2861" t="s">
        <v>48</v>
      </c>
      <c r="C2861" s="73">
        <f t="shared" si="44"/>
        <v>0</v>
      </c>
      <c r="D2861" s="73" cm="1">
        <f t="array" ref="D2861">_xlfn.IFS(B2861= "Bi-weekly", 0,  B2861="Weekly", 1, B2861="Fortnightly", 2, B2861="Monthly", 3, B2861="Every 3 Months", 4, B2861="Quarterly", 5, B2861="Annually", 6)</f>
        <v>6</v>
      </c>
    </row>
    <row r="2862" spans="1:4" x14ac:dyDescent="0.2">
      <c r="A2862" t="s">
        <v>151</v>
      </c>
      <c r="B2862" t="s">
        <v>39</v>
      </c>
      <c r="C2862" s="73">
        <f t="shared" si="44"/>
        <v>0</v>
      </c>
      <c r="D2862" s="73" cm="1">
        <f t="array" ref="D2862">_xlfn.IFS(B2862= "Bi-weekly", 0,  B2862="Weekly", 1, B2862="Fortnightly", 2, B2862="Monthly", 3, B2862="Every 3 Months", 4, B2862="Quarterly", 5, B2862="Annually", 6)</f>
        <v>1</v>
      </c>
    </row>
    <row r="2863" spans="1:4" x14ac:dyDescent="0.2">
      <c r="A2863" t="s">
        <v>151</v>
      </c>
      <c r="B2863" t="s">
        <v>87</v>
      </c>
      <c r="C2863" s="73">
        <f t="shared" si="44"/>
        <v>0</v>
      </c>
      <c r="D2863" s="73" cm="1">
        <f t="array" ref="D2863">_xlfn.IFS(B2863= "Bi-weekly", 0,  B2863="Weekly", 1, B2863="Fortnightly", 2, B2863="Monthly", 3, B2863="Every 3 Months", 4, B2863="Quarterly", 5, B2863="Annually", 6)</f>
        <v>3</v>
      </c>
    </row>
    <row r="2864" spans="1:4" x14ac:dyDescent="0.2">
      <c r="A2864" t="s">
        <v>151</v>
      </c>
      <c r="B2864" t="s">
        <v>96</v>
      </c>
      <c r="C2864" s="73">
        <f t="shared" si="44"/>
        <v>0</v>
      </c>
      <c r="D2864" s="73" cm="1">
        <f t="array" ref="D2864">_xlfn.IFS(B2864= "Bi-weekly", 0,  B2864="Weekly", 1, B2864="Fortnightly", 2, B2864="Monthly", 3, B2864="Every 3 Months", 4, B2864="Quarterly", 5, B2864="Annually", 6)</f>
        <v>4</v>
      </c>
    </row>
    <row r="2865" spans="1:4" x14ac:dyDescent="0.2">
      <c r="A2865" t="s">
        <v>151</v>
      </c>
      <c r="B2865" t="s">
        <v>87</v>
      </c>
      <c r="C2865" s="73">
        <f t="shared" si="44"/>
        <v>0</v>
      </c>
      <c r="D2865" s="73" cm="1">
        <f t="array" ref="D2865">_xlfn.IFS(B2865= "Bi-weekly", 0,  B2865="Weekly", 1, B2865="Fortnightly", 2, B2865="Monthly", 3, B2865="Every 3 Months", 4, B2865="Quarterly", 5, B2865="Annually", 6)</f>
        <v>3</v>
      </c>
    </row>
    <row r="2866" spans="1:4" x14ac:dyDescent="0.2">
      <c r="A2866" t="s">
        <v>151</v>
      </c>
      <c r="B2866" t="s">
        <v>39</v>
      </c>
      <c r="C2866" s="73">
        <f t="shared" si="44"/>
        <v>0</v>
      </c>
      <c r="D2866" s="73" cm="1">
        <f t="array" ref="D2866">_xlfn.IFS(B2866= "Bi-weekly", 0,  B2866="Weekly", 1, B2866="Fortnightly", 2, B2866="Monthly", 3, B2866="Every 3 Months", 4, B2866="Quarterly", 5, B2866="Annually", 6)</f>
        <v>1</v>
      </c>
    </row>
    <row r="2867" spans="1:4" x14ac:dyDescent="0.2">
      <c r="A2867" t="s">
        <v>151</v>
      </c>
      <c r="B2867" t="s">
        <v>28</v>
      </c>
      <c r="C2867" s="73">
        <f t="shared" si="44"/>
        <v>0</v>
      </c>
      <c r="D2867" s="73" cm="1">
        <f t="array" ref="D2867">_xlfn.IFS(B2867= "Bi-weekly", 0,  B2867="Weekly", 1, B2867="Fortnightly", 2, B2867="Monthly", 3, B2867="Every 3 Months", 4, B2867="Quarterly", 5, B2867="Annually", 6)</f>
        <v>2</v>
      </c>
    </row>
    <row r="2868" spans="1:4" x14ac:dyDescent="0.2">
      <c r="A2868" t="s">
        <v>151</v>
      </c>
      <c r="B2868" t="s">
        <v>48</v>
      </c>
      <c r="C2868" s="73">
        <f t="shared" si="44"/>
        <v>0</v>
      </c>
      <c r="D2868" s="73" cm="1">
        <f t="array" ref="D2868">_xlfn.IFS(B2868= "Bi-weekly", 0,  B2868="Weekly", 1, B2868="Fortnightly", 2, B2868="Monthly", 3, B2868="Every 3 Months", 4, B2868="Quarterly", 5, B2868="Annually", 6)</f>
        <v>6</v>
      </c>
    </row>
    <row r="2869" spans="1:4" x14ac:dyDescent="0.2">
      <c r="A2869" t="s">
        <v>151</v>
      </c>
      <c r="B2869" t="s">
        <v>28</v>
      </c>
      <c r="C2869" s="73">
        <f t="shared" si="44"/>
        <v>0</v>
      </c>
      <c r="D2869" s="73" cm="1">
        <f t="array" ref="D2869">_xlfn.IFS(B2869= "Bi-weekly", 0,  B2869="Weekly", 1, B2869="Fortnightly", 2, B2869="Monthly", 3, B2869="Every 3 Months", 4, B2869="Quarterly", 5, B2869="Annually", 6)</f>
        <v>2</v>
      </c>
    </row>
    <row r="2870" spans="1:4" x14ac:dyDescent="0.2">
      <c r="A2870" t="s">
        <v>151</v>
      </c>
      <c r="B2870" t="s">
        <v>96</v>
      </c>
      <c r="C2870" s="73">
        <f t="shared" si="44"/>
        <v>0</v>
      </c>
      <c r="D2870" s="73" cm="1">
        <f t="array" ref="D2870">_xlfn.IFS(B2870= "Bi-weekly", 0,  B2870="Weekly", 1, B2870="Fortnightly", 2, B2870="Monthly", 3, B2870="Every 3 Months", 4, B2870="Quarterly", 5, B2870="Annually", 6)</f>
        <v>4</v>
      </c>
    </row>
    <row r="2871" spans="1:4" x14ac:dyDescent="0.2">
      <c r="A2871" t="s">
        <v>151</v>
      </c>
      <c r="B2871" t="s">
        <v>39</v>
      </c>
      <c r="C2871" s="73">
        <f t="shared" si="44"/>
        <v>0</v>
      </c>
      <c r="D2871" s="73" cm="1">
        <f t="array" ref="D2871">_xlfn.IFS(B2871= "Bi-weekly", 0,  B2871="Weekly", 1, B2871="Fortnightly", 2, B2871="Monthly", 3, B2871="Every 3 Months", 4, B2871="Quarterly", 5, B2871="Annually", 6)</f>
        <v>1</v>
      </c>
    </row>
    <row r="2872" spans="1:4" x14ac:dyDescent="0.2">
      <c r="A2872" t="s">
        <v>151</v>
      </c>
      <c r="B2872" t="s">
        <v>96</v>
      </c>
      <c r="C2872" s="73">
        <f t="shared" si="44"/>
        <v>0</v>
      </c>
      <c r="D2872" s="73" cm="1">
        <f t="array" ref="D2872">_xlfn.IFS(B2872= "Bi-weekly", 0,  B2872="Weekly", 1, B2872="Fortnightly", 2, B2872="Monthly", 3, B2872="Every 3 Months", 4, B2872="Quarterly", 5, B2872="Annually", 6)</f>
        <v>4</v>
      </c>
    </row>
    <row r="2873" spans="1:4" x14ac:dyDescent="0.2">
      <c r="A2873" t="s">
        <v>151</v>
      </c>
      <c r="B2873" t="s">
        <v>75</v>
      </c>
      <c r="C2873" s="73">
        <f t="shared" si="44"/>
        <v>0</v>
      </c>
      <c r="D2873" s="73" cm="1">
        <f t="array" ref="D2873">_xlfn.IFS(B2873= "Bi-weekly", 0,  B2873="Weekly", 1, B2873="Fortnightly", 2, B2873="Monthly", 3, B2873="Every 3 Months", 4, B2873="Quarterly", 5, B2873="Annually", 6)</f>
        <v>0</v>
      </c>
    </row>
    <row r="2874" spans="1:4" x14ac:dyDescent="0.2">
      <c r="A2874" t="s">
        <v>151</v>
      </c>
      <c r="B2874" t="s">
        <v>48</v>
      </c>
      <c r="C2874" s="73">
        <f t="shared" si="44"/>
        <v>0</v>
      </c>
      <c r="D2874" s="73" cm="1">
        <f t="array" ref="D2874">_xlfn.IFS(B2874= "Bi-weekly", 0,  B2874="Weekly", 1, B2874="Fortnightly", 2, B2874="Monthly", 3, B2874="Every 3 Months", 4, B2874="Quarterly", 5, B2874="Annually", 6)</f>
        <v>6</v>
      </c>
    </row>
    <row r="2875" spans="1:4" x14ac:dyDescent="0.2">
      <c r="A2875" t="s">
        <v>151</v>
      </c>
      <c r="B2875" t="s">
        <v>87</v>
      </c>
      <c r="C2875" s="73">
        <f t="shared" si="44"/>
        <v>0</v>
      </c>
      <c r="D2875" s="73" cm="1">
        <f t="array" ref="D2875">_xlfn.IFS(B2875= "Bi-weekly", 0,  B2875="Weekly", 1, B2875="Fortnightly", 2, B2875="Monthly", 3, B2875="Every 3 Months", 4, B2875="Quarterly", 5, B2875="Annually", 6)</f>
        <v>3</v>
      </c>
    </row>
    <row r="2876" spans="1:4" x14ac:dyDescent="0.2">
      <c r="A2876" t="s">
        <v>151</v>
      </c>
      <c r="B2876" t="s">
        <v>48</v>
      </c>
      <c r="C2876" s="73">
        <f t="shared" si="44"/>
        <v>0</v>
      </c>
      <c r="D2876" s="73" cm="1">
        <f t="array" ref="D2876">_xlfn.IFS(B2876= "Bi-weekly", 0,  B2876="Weekly", 1, B2876="Fortnightly", 2, B2876="Monthly", 3, B2876="Every 3 Months", 4, B2876="Quarterly", 5, B2876="Annually", 6)</f>
        <v>6</v>
      </c>
    </row>
    <row r="2877" spans="1:4" x14ac:dyDescent="0.2">
      <c r="A2877" t="s">
        <v>151</v>
      </c>
      <c r="B2877" t="s">
        <v>39</v>
      </c>
      <c r="C2877" s="73">
        <f t="shared" si="44"/>
        <v>0</v>
      </c>
      <c r="D2877" s="73" cm="1">
        <f t="array" ref="D2877">_xlfn.IFS(B2877= "Bi-weekly", 0,  B2877="Weekly", 1, B2877="Fortnightly", 2, B2877="Monthly", 3, B2877="Every 3 Months", 4, B2877="Quarterly", 5, B2877="Annually", 6)</f>
        <v>1</v>
      </c>
    </row>
    <row r="2878" spans="1:4" x14ac:dyDescent="0.2">
      <c r="A2878" t="s">
        <v>151</v>
      </c>
      <c r="B2878" t="s">
        <v>28</v>
      </c>
      <c r="C2878" s="73">
        <f t="shared" si="44"/>
        <v>0</v>
      </c>
      <c r="D2878" s="73" cm="1">
        <f t="array" ref="D2878">_xlfn.IFS(B2878= "Bi-weekly", 0,  B2878="Weekly", 1, B2878="Fortnightly", 2, B2878="Monthly", 3, B2878="Every 3 Months", 4, B2878="Quarterly", 5, B2878="Annually", 6)</f>
        <v>2</v>
      </c>
    </row>
    <row r="2879" spans="1:4" x14ac:dyDescent="0.2">
      <c r="A2879" t="s">
        <v>151</v>
      </c>
      <c r="B2879" t="s">
        <v>87</v>
      </c>
      <c r="C2879" s="73">
        <f t="shared" si="44"/>
        <v>0</v>
      </c>
      <c r="D2879" s="73" cm="1">
        <f t="array" ref="D2879">_xlfn.IFS(B2879= "Bi-weekly", 0,  B2879="Weekly", 1, B2879="Fortnightly", 2, B2879="Monthly", 3, B2879="Every 3 Months", 4, B2879="Quarterly", 5, B2879="Annually", 6)</f>
        <v>3</v>
      </c>
    </row>
    <row r="2880" spans="1:4" x14ac:dyDescent="0.2">
      <c r="A2880" t="s">
        <v>151</v>
      </c>
      <c r="B2880" t="s">
        <v>48</v>
      </c>
      <c r="C2880" s="73">
        <f t="shared" si="44"/>
        <v>0</v>
      </c>
      <c r="D2880" s="73" cm="1">
        <f t="array" ref="D2880">_xlfn.IFS(B2880= "Bi-weekly", 0,  B2880="Weekly", 1, B2880="Fortnightly", 2, B2880="Monthly", 3, B2880="Every 3 Months", 4, B2880="Quarterly", 5, B2880="Annually", 6)</f>
        <v>6</v>
      </c>
    </row>
    <row r="2881" spans="1:4" x14ac:dyDescent="0.2">
      <c r="A2881" t="s">
        <v>151</v>
      </c>
      <c r="B2881" t="s">
        <v>48</v>
      </c>
      <c r="C2881" s="73">
        <f t="shared" si="44"/>
        <v>0</v>
      </c>
      <c r="D2881" s="73" cm="1">
        <f t="array" ref="D2881">_xlfn.IFS(B2881= "Bi-weekly", 0,  B2881="Weekly", 1, B2881="Fortnightly", 2, B2881="Monthly", 3, B2881="Every 3 Months", 4, B2881="Quarterly", 5, B2881="Annually", 6)</f>
        <v>6</v>
      </c>
    </row>
    <row r="2882" spans="1:4" x14ac:dyDescent="0.2">
      <c r="A2882" t="s">
        <v>151</v>
      </c>
      <c r="B2882" t="s">
        <v>57</v>
      </c>
      <c r="C2882" s="73">
        <f t="shared" si="44"/>
        <v>0</v>
      </c>
      <c r="D2882" s="73" cm="1">
        <f t="array" ref="D2882">_xlfn.IFS(B2882= "Bi-weekly", 0,  B2882="Weekly", 1, B2882="Fortnightly", 2, B2882="Monthly", 3, B2882="Every 3 Months", 4, B2882="Quarterly", 5, B2882="Annually", 6)</f>
        <v>5</v>
      </c>
    </row>
    <row r="2883" spans="1:4" x14ac:dyDescent="0.2">
      <c r="A2883" t="s">
        <v>151</v>
      </c>
      <c r="B2883" t="s">
        <v>48</v>
      </c>
      <c r="C2883" s="73">
        <f t="shared" ref="C2883:C2946" si="45">IF(A2883 = "Yes", 1,0)</f>
        <v>0</v>
      </c>
      <c r="D2883" s="73" cm="1">
        <f t="array" ref="D2883">_xlfn.IFS(B2883= "Bi-weekly", 0,  B2883="Weekly", 1, B2883="Fortnightly", 2, B2883="Monthly", 3, B2883="Every 3 Months", 4, B2883="Quarterly", 5, B2883="Annually", 6)</f>
        <v>6</v>
      </c>
    </row>
    <row r="2884" spans="1:4" x14ac:dyDescent="0.2">
      <c r="A2884" t="s">
        <v>151</v>
      </c>
      <c r="B2884" t="s">
        <v>75</v>
      </c>
      <c r="C2884" s="73">
        <f t="shared" si="45"/>
        <v>0</v>
      </c>
      <c r="D2884" s="73" cm="1">
        <f t="array" ref="D2884">_xlfn.IFS(B2884= "Bi-weekly", 0,  B2884="Weekly", 1, B2884="Fortnightly", 2, B2884="Monthly", 3, B2884="Every 3 Months", 4, B2884="Quarterly", 5, B2884="Annually", 6)</f>
        <v>0</v>
      </c>
    </row>
    <row r="2885" spans="1:4" x14ac:dyDescent="0.2">
      <c r="A2885" t="s">
        <v>151</v>
      </c>
      <c r="B2885" t="s">
        <v>39</v>
      </c>
      <c r="C2885" s="73">
        <f t="shared" si="45"/>
        <v>0</v>
      </c>
      <c r="D2885" s="73" cm="1">
        <f t="array" ref="D2885">_xlfn.IFS(B2885= "Bi-weekly", 0,  B2885="Weekly", 1, B2885="Fortnightly", 2, B2885="Monthly", 3, B2885="Every 3 Months", 4, B2885="Quarterly", 5, B2885="Annually", 6)</f>
        <v>1</v>
      </c>
    </row>
    <row r="2886" spans="1:4" x14ac:dyDescent="0.2">
      <c r="A2886" t="s">
        <v>151</v>
      </c>
      <c r="B2886" t="s">
        <v>96</v>
      </c>
      <c r="C2886" s="73">
        <f t="shared" si="45"/>
        <v>0</v>
      </c>
      <c r="D2886" s="73" cm="1">
        <f t="array" ref="D2886">_xlfn.IFS(B2886= "Bi-weekly", 0,  B2886="Weekly", 1, B2886="Fortnightly", 2, B2886="Monthly", 3, B2886="Every 3 Months", 4, B2886="Quarterly", 5, B2886="Annually", 6)</f>
        <v>4</v>
      </c>
    </row>
    <row r="2887" spans="1:4" x14ac:dyDescent="0.2">
      <c r="A2887" t="s">
        <v>151</v>
      </c>
      <c r="B2887" t="s">
        <v>75</v>
      </c>
      <c r="C2887" s="73">
        <f t="shared" si="45"/>
        <v>0</v>
      </c>
      <c r="D2887" s="73" cm="1">
        <f t="array" ref="D2887">_xlfn.IFS(B2887= "Bi-weekly", 0,  B2887="Weekly", 1, B2887="Fortnightly", 2, B2887="Monthly", 3, B2887="Every 3 Months", 4, B2887="Quarterly", 5, B2887="Annually", 6)</f>
        <v>0</v>
      </c>
    </row>
    <row r="2888" spans="1:4" x14ac:dyDescent="0.2">
      <c r="A2888" t="s">
        <v>151</v>
      </c>
      <c r="B2888" t="s">
        <v>39</v>
      </c>
      <c r="C2888" s="73">
        <f t="shared" si="45"/>
        <v>0</v>
      </c>
      <c r="D2888" s="73" cm="1">
        <f t="array" ref="D2888">_xlfn.IFS(B2888= "Bi-weekly", 0,  B2888="Weekly", 1, B2888="Fortnightly", 2, B2888="Monthly", 3, B2888="Every 3 Months", 4, B2888="Quarterly", 5, B2888="Annually", 6)</f>
        <v>1</v>
      </c>
    </row>
    <row r="2889" spans="1:4" x14ac:dyDescent="0.2">
      <c r="A2889" t="s">
        <v>151</v>
      </c>
      <c r="B2889" t="s">
        <v>75</v>
      </c>
      <c r="C2889" s="73">
        <f t="shared" si="45"/>
        <v>0</v>
      </c>
      <c r="D2889" s="73" cm="1">
        <f t="array" ref="D2889">_xlfn.IFS(B2889= "Bi-weekly", 0,  B2889="Weekly", 1, B2889="Fortnightly", 2, B2889="Monthly", 3, B2889="Every 3 Months", 4, B2889="Quarterly", 5, B2889="Annually", 6)</f>
        <v>0</v>
      </c>
    </row>
    <row r="2890" spans="1:4" x14ac:dyDescent="0.2">
      <c r="A2890" t="s">
        <v>151</v>
      </c>
      <c r="B2890" t="s">
        <v>57</v>
      </c>
      <c r="C2890" s="73">
        <f t="shared" si="45"/>
        <v>0</v>
      </c>
      <c r="D2890" s="73" cm="1">
        <f t="array" ref="D2890">_xlfn.IFS(B2890= "Bi-weekly", 0,  B2890="Weekly", 1, B2890="Fortnightly", 2, B2890="Monthly", 3, B2890="Every 3 Months", 4, B2890="Quarterly", 5, B2890="Annually", 6)</f>
        <v>5</v>
      </c>
    </row>
    <row r="2891" spans="1:4" x14ac:dyDescent="0.2">
      <c r="A2891" t="s">
        <v>151</v>
      </c>
      <c r="B2891" t="s">
        <v>48</v>
      </c>
      <c r="C2891" s="73">
        <f t="shared" si="45"/>
        <v>0</v>
      </c>
      <c r="D2891" s="73" cm="1">
        <f t="array" ref="D2891">_xlfn.IFS(B2891= "Bi-weekly", 0,  B2891="Weekly", 1, B2891="Fortnightly", 2, B2891="Monthly", 3, B2891="Every 3 Months", 4, B2891="Quarterly", 5, B2891="Annually", 6)</f>
        <v>6</v>
      </c>
    </row>
    <row r="2892" spans="1:4" x14ac:dyDescent="0.2">
      <c r="A2892" t="s">
        <v>151</v>
      </c>
      <c r="B2892" t="s">
        <v>87</v>
      </c>
      <c r="C2892" s="73">
        <f t="shared" si="45"/>
        <v>0</v>
      </c>
      <c r="D2892" s="73" cm="1">
        <f t="array" ref="D2892">_xlfn.IFS(B2892= "Bi-weekly", 0,  B2892="Weekly", 1, B2892="Fortnightly", 2, B2892="Monthly", 3, B2892="Every 3 Months", 4, B2892="Quarterly", 5, B2892="Annually", 6)</f>
        <v>3</v>
      </c>
    </row>
    <row r="2893" spans="1:4" x14ac:dyDescent="0.2">
      <c r="A2893" t="s">
        <v>151</v>
      </c>
      <c r="B2893" t="s">
        <v>87</v>
      </c>
      <c r="C2893" s="73">
        <f t="shared" si="45"/>
        <v>0</v>
      </c>
      <c r="D2893" s="73" cm="1">
        <f t="array" ref="D2893">_xlfn.IFS(B2893= "Bi-weekly", 0,  B2893="Weekly", 1, B2893="Fortnightly", 2, B2893="Monthly", 3, B2893="Every 3 Months", 4, B2893="Quarterly", 5, B2893="Annually", 6)</f>
        <v>3</v>
      </c>
    </row>
    <row r="2894" spans="1:4" x14ac:dyDescent="0.2">
      <c r="A2894" t="s">
        <v>151</v>
      </c>
      <c r="B2894" t="s">
        <v>87</v>
      </c>
      <c r="C2894" s="73">
        <f t="shared" si="45"/>
        <v>0</v>
      </c>
      <c r="D2894" s="73" cm="1">
        <f t="array" ref="D2894">_xlfn.IFS(B2894= "Bi-weekly", 0,  B2894="Weekly", 1, B2894="Fortnightly", 2, B2894="Monthly", 3, B2894="Every 3 Months", 4, B2894="Quarterly", 5, B2894="Annually", 6)</f>
        <v>3</v>
      </c>
    </row>
    <row r="2895" spans="1:4" x14ac:dyDescent="0.2">
      <c r="A2895" t="s">
        <v>151</v>
      </c>
      <c r="B2895" t="s">
        <v>96</v>
      </c>
      <c r="C2895" s="73">
        <f t="shared" si="45"/>
        <v>0</v>
      </c>
      <c r="D2895" s="73" cm="1">
        <f t="array" ref="D2895">_xlfn.IFS(B2895= "Bi-weekly", 0,  B2895="Weekly", 1, B2895="Fortnightly", 2, B2895="Monthly", 3, B2895="Every 3 Months", 4, B2895="Quarterly", 5, B2895="Annually", 6)</f>
        <v>4</v>
      </c>
    </row>
    <row r="2896" spans="1:4" x14ac:dyDescent="0.2">
      <c r="A2896" t="s">
        <v>151</v>
      </c>
      <c r="B2896" t="s">
        <v>48</v>
      </c>
      <c r="C2896" s="73">
        <f t="shared" si="45"/>
        <v>0</v>
      </c>
      <c r="D2896" s="73" cm="1">
        <f t="array" ref="D2896">_xlfn.IFS(B2896= "Bi-weekly", 0,  B2896="Weekly", 1, B2896="Fortnightly", 2, B2896="Monthly", 3, B2896="Every 3 Months", 4, B2896="Quarterly", 5, B2896="Annually", 6)</f>
        <v>6</v>
      </c>
    </row>
    <row r="2897" spans="1:4" x14ac:dyDescent="0.2">
      <c r="A2897" t="s">
        <v>151</v>
      </c>
      <c r="B2897" t="s">
        <v>87</v>
      </c>
      <c r="C2897" s="73">
        <f t="shared" si="45"/>
        <v>0</v>
      </c>
      <c r="D2897" s="73" cm="1">
        <f t="array" ref="D2897">_xlfn.IFS(B2897= "Bi-weekly", 0,  B2897="Weekly", 1, B2897="Fortnightly", 2, B2897="Monthly", 3, B2897="Every 3 Months", 4, B2897="Quarterly", 5, B2897="Annually", 6)</f>
        <v>3</v>
      </c>
    </row>
    <row r="2898" spans="1:4" x14ac:dyDescent="0.2">
      <c r="A2898" t="s">
        <v>151</v>
      </c>
      <c r="B2898" t="s">
        <v>96</v>
      </c>
      <c r="C2898" s="73">
        <f t="shared" si="45"/>
        <v>0</v>
      </c>
      <c r="D2898" s="73" cm="1">
        <f t="array" ref="D2898">_xlfn.IFS(B2898= "Bi-weekly", 0,  B2898="Weekly", 1, B2898="Fortnightly", 2, B2898="Monthly", 3, B2898="Every 3 Months", 4, B2898="Quarterly", 5, B2898="Annually", 6)</f>
        <v>4</v>
      </c>
    </row>
    <row r="2899" spans="1:4" x14ac:dyDescent="0.2">
      <c r="A2899" t="s">
        <v>151</v>
      </c>
      <c r="B2899" t="s">
        <v>28</v>
      </c>
      <c r="C2899" s="73">
        <f t="shared" si="45"/>
        <v>0</v>
      </c>
      <c r="D2899" s="73" cm="1">
        <f t="array" ref="D2899">_xlfn.IFS(B2899= "Bi-weekly", 0,  B2899="Weekly", 1, B2899="Fortnightly", 2, B2899="Monthly", 3, B2899="Every 3 Months", 4, B2899="Quarterly", 5, B2899="Annually", 6)</f>
        <v>2</v>
      </c>
    </row>
    <row r="2900" spans="1:4" x14ac:dyDescent="0.2">
      <c r="A2900" t="s">
        <v>151</v>
      </c>
      <c r="B2900" t="s">
        <v>48</v>
      </c>
      <c r="C2900" s="73">
        <f t="shared" si="45"/>
        <v>0</v>
      </c>
      <c r="D2900" s="73" cm="1">
        <f t="array" ref="D2900">_xlfn.IFS(B2900= "Bi-weekly", 0,  B2900="Weekly", 1, B2900="Fortnightly", 2, B2900="Monthly", 3, B2900="Every 3 Months", 4, B2900="Quarterly", 5, B2900="Annually", 6)</f>
        <v>6</v>
      </c>
    </row>
    <row r="2901" spans="1:4" x14ac:dyDescent="0.2">
      <c r="A2901" t="s">
        <v>151</v>
      </c>
      <c r="B2901" t="s">
        <v>28</v>
      </c>
      <c r="C2901" s="73">
        <f t="shared" si="45"/>
        <v>0</v>
      </c>
      <c r="D2901" s="73" cm="1">
        <f t="array" ref="D2901">_xlfn.IFS(B2901= "Bi-weekly", 0,  B2901="Weekly", 1, B2901="Fortnightly", 2, B2901="Monthly", 3, B2901="Every 3 Months", 4, B2901="Quarterly", 5, B2901="Annually", 6)</f>
        <v>2</v>
      </c>
    </row>
    <row r="2902" spans="1:4" x14ac:dyDescent="0.2">
      <c r="A2902" t="s">
        <v>151</v>
      </c>
      <c r="B2902" t="s">
        <v>75</v>
      </c>
      <c r="C2902" s="73">
        <f t="shared" si="45"/>
        <v>0</v>
      </c>
      <c r="D2902" s="73" cm="1">
        <f t="array" ref="D2902">_xlfn.IFS(B2902= "Bi-weekly", 0,  B2902="Weekly", 1, B2902="Fortnightly", 2, B2902="Monthly", 3, B2902="Every 3 Months", 4, B2902="Quarterly", 5, B2902="Annually", 6)</f>
        <v>0</v>
      </c>
    </row>
    <row r="2903" spans="1:4" x14ac:dyDescent="0.2">
      <c r="A2903" t="s">
        <v>151</v>
      </c>
      <c r="B2903" t="s">
        <v>57</v>
      </c>
      <c r="C2903" s="73">
        <f t="shared" si="45"/>
        <v>0</v>
      </c>
      <c r="D2903" s="73" cm="1">
        <f t="array" ref="D2903">_xlfn.IFS(B2903= "Bi-weekly", 0,  B2903="Weekly", 1, B2903="Fortnightly", 2, B2903="Monthly", 3, B2903="Every 3 Months", 4, B2903="Quarterly", 5, B2903="Annually", 6)</f>
        <v>5</v>
      </c>
    </row>
    <row r="2904" spans="1:4" x14ac:dyDescent="0.2">
      <c r="A2904" t="s">
        <v>151</v>
      </c>
      <c r="B2904" t="s">
        <v>75</v>
      </c>
      <c r="C2904" s="73">
        <f t="shared" si="45"/>
        <v>0</v>
      </c>
      <c r="D2904" s="73" cm="1">
        <f t="array" ref="D2904">_xlfn.IFS(B2904= "Bi-weekly", 0,  B2904="Weekly", 1, B2904="Fortnightly", 2, B2904="Monthly", 3, B2904="Every 3 Months", 4, B2904="Quarterly", 5, B2904="Annually", 6)</f>
        <v>0</v>
      </c>
    </row>
    <row r="2905" spans="1:4" x14ac:dyDescent="0.2">
      <c r="A2905" t="s">
        <v>151</v>
      </c>
      <c r="B2905" t="s">
        <v>96</v>
      </c>
      <c r="C2905" s="73">
        <f t="shared" si="45"/>
        <v>0</v>
      </c>
      <c r="D2905" s="73" cm="1">
        <f t="array" ref="D2905">_xlfn.IFS(B2905= "Bi-weekly", 0,  B2905="Weekly", 1, B2905="Fortnightly", 2, B2905="Monthly", 3, B2905="Every 3 Months", 4, B2905="Quarterly", 5, B2905="Annually", 6)</f>
        <v>4</v>
      </c>
    </row>
    <row r="2906" spans="1:4" x14ac:dyDescent="0.2">
      <c r="A2906" t="s">
        <v>151</v>
      </c>
      <c r="B2906" t="s">
        <v>87</v>
      </c>
      <c r="C2906" s="73">
        <f t="shared" si="45"/>
        <v>0</v>
      </c>
      <c r="D2906" s="73" cm="1">
        <f t="array" ref="D2906">_xlfn.IFS(B2906= "Bi-weekly", 0,  B2906="Weekly", 1, B2906="Fortnightly", 2, B2906="Monthly", 3, B2906="Every 3 Months", 4, B2906="Quarterly", 5, B2906="Annually", 6)</f>
        <v>3</v>
      </c>
    </row>
    <row r="2907" spans="1:4" x14ac:dyDescent="0.2">
      <c r="A2907" t="s">
        <v>151</v>
      </c>
      <c r="B2907" t="s">
        <v>28</v>
      </c>
      <c r="C2907" s="73">
        <f t="shared" si="45"/>
        <v>0</v>
      </c>
      <c r="D2907" s="73" cm="1">
        <f t="array" ref="D2907">_xlfn.IFS(B2907= "Bi-weekly", 0,  B2907="Weekly", 1, B2907="Fortnightly", 2, B2907="Monthly", 3, B2907="Every 3 Months", 4, B2907="Quarterly", 5, B2907="Annually", 6)</f>
        <v>2</v>
      </c>
    </row>
    <row r="2908" spans="1:4" x14ac:dyDescent="0.2">
      <c r="A2908" t="s">
        <v>151</v>
      </c>
      <c r="B2908" t="s">
        <v>48</v>
      </c>
      <c r="C2908" s="73">
        <f t="shared" si="45"/>
        <v>0</v>
      </c>
      <c r="D2908" s="73" cm="1">
        <f t="array" ref="D2908">_xlfn.IFS(B2908= "Bi-weekly", 0,  B2908="Weekly", 1, B2908="Fortnightly", 2, B2908="Monthly", 3, B2908="Every 3 Months", 4, B2908="Quarterly", 5, B2908="Annually", 6)</f>
        <v>6</v>
      </c>
    </row>
    <row r="2909" spans="1:4" x14ac:dyDescent="0.2">
      <c r="A2909" t="s">
        <v>151</v>
      </c>
      <c r="B2909" t="s">
        <v>75</v>
      </c>
      <c r="C2909" s="73">
        <f t="shared" si="45"/>
        <v>0</v>
      </c>
      <c r="D2909" s="73" cm="1">
        <f t="array" ref="D2909">_xlfn.IFS(B2909= "Bi-weekly", 0,  B2909="Weekly", 1, B2909="Fortnightly", 2, B2909="Monthly", 3, B2909="Every 3 Months", 4, B2909="Quarterly", 5, B2909="Annually", 6)</f>
        <v>0</v>
      </c>
    </row>
    <row r="2910" spans="1:4" x14ac:dyDescent="0.2">
      <c r="A2910" t="s">
        <v>151</v>
      </c>
      <c r="B2910" t="s">
        <v>96</v>
      </c>
      <c r="C2910" s="73">
        <f t="shared" si="45"/>
        <v>0</v>
      </c>
      <c r="D2910" s="73" cm="1">
        <f t="array" ref="D2910">_xlfn.IFS(B2910= "Bi-weekly", 0,  B2910="Weekly", 1, B2910="Fortnightly", 2, B2910="Monthly", 3, B2910="Every 3 Months", 4, B2910="Quarterly", 5, B2910="Annually", 6)</f>
        <v>4</v>
      </c>
    </row>
    <row r="2911" spans="1:4" x14ac:dyDescent="0.2">
      <c r="A2911" t="s">
        <v>151</v>
      </c>
      <c r="B2911" t="s">
        <v>96</v>
      </c>
      <c r="C2911" s="73">
        <f t="shared" si="45"/>
        <v>0</v>
      </c>
      <c r="D2911" s="73" cm="1">
        <f t="array" ref="D2911">_xlfn.IFS(B2911= "Bi-weekly", 0,  B2911="Weekly", 1, B2911="Fortnightly", 2, B2911="Monthly", 3, B2911="Every 3 Months", 4, B2911="Quarterly", 5, B2911="Annually", 6)</f>
        <v>4</v>
      </c>
    </row>
    <row r="2912" spans="1:4" x14ac:dyDescent="0.2">
      <c r="A2912" t="s">
        <v>151</v>
      </c>
      <c r="B2912" t="s">
        <v>87</v>
      </c>
      <c r="C2912" s="73">
        <f t="shared" si="45"/>
        <v>0</v>
      </c>
      <c r="D2912" s="73" cm="1">
        <f t="array" ref="D2912">_xlfn.IFS(B2912= "Bi-weekly", 0,  B2912="Weekly", 1, B2912="Fortnightly", 2, B2912="Monthly", 3, B2912="Every 3 Months", 4, B2912="Quarterly", 5, B2912="Annually", 6)</f>
        <v>3</v>
      </c>
    </row>
    <row r="2913" spans="1:4" x14ac:dyDescent="0.2">
      <c r="A2913" t="s">
        <v>151</v>
      </c>
      <c r="B2913" t="s">
        <v>57</v>
      </c>
      <c r="C2913" s="73">
        <f t="shared" si="45"/>
        <v>0</v>
      </c>
      <c r="D2913" s="73" cm="1">
        <f t="array" ref="D2913">_xlfn.IFS(B2913= "Bi-weekly", 0,  B2913="Weekly", 1, B2913="Fortnightly", 2, B2913="Monthly", 3, B2913="Every 3 Months", 4, B2913="Quarterly", 5, B2913="Annually", 6)</f>
        <v>5</v>
      </c>
    </row>
    <row r="2914" spans="1:4" x14ac:dyDescent="0.2">
      <c r="A2914" t="s">
        <v>151</v>
      </c>
      <c r="B2914" t="s">
        <v>75</v>
      </c>
      <c r="C2914" s="73">
        <f t="shared" si="45"/>
        <v>0</v>
      </c>
      <c r="D2914" s="73" cm="1">
        <f t="array" ref="D2914">_xlfn.IFS(B2914= "Bi-weekly", 0,  B2914="Weekly", 1, B2914="Fortnightly", 2, B2914="Monthly", 3, B2914="Every 3 Months", 4, B2914="Quarterly", 5, B2914="Annually", 6)</f>
        <v>0</v>
      </c>
    </row>
    <row r="2915" spans="1:4" x14ac:dyDescent="0.2">
      <c r="A2915" t="s">
        <v>151</v>
      </c>
      <c r="B2915" t="s">
        <v>96</v>
      </c>
      <c r="C2915" s="73">
        <f t="shared" si="45"/>
        <v>0</v>
      </c>
      <c r="D2915" s="73" cm="1">
        <f t="array" ref="D2915">_xlfn.IFS(B2915= "Bi-weekly", 0,  B2915="Weekly", 1, B2915="Fortnightly", 2, B2915="Monthly", 3, B2915="Every 3 Months", 4, B2915="Quarterly", 5, B2915="Annually", 6)</f>
        <v>4</v>
      </c>
    </row>
    <row r="2916" spans="1:4" x14ac:dyDescent="0.2">
      <c r="A2916" t="s">
        <v>151</v>
      </c>
      <c r="B2916" t="s">
        <v>75</v>
      </c>
      <c r="C2916" s="73">
        <f t="shared" si="45"/>
        <v>0</v>
      </c>
      <c r="D2916" s="73" cm="1">
        <f t="array" ref="D2916">_xlfn.IFS(B2916= "Bi-weekly", 0,  B2916="Weekly", 1, B2916="Fortnightly", 2, B2916="Monthly", 3, B2916="Every 3 Months", 4, B2916="Quarterly", 5, B2916="Annually", 6)</f>
        <v>0</v>
      </c>
    </row>
    <row r="2917" spans="1:4" x14ac:dyDescent="0.2">
      <c r="A2917" t="s">
        <v>151</v>
      </c>
      <c r="B2917" t="s">
        <v>75</v>
      </c>
      <c r="C2917" s="73">
        <f t="shared" si="45"/>
        <v>0</v>
      </c>
      <c r="D2917" s="73" cm="1">
        <f t="array" ref="D2917">_xlfn.IFS(B2917= "Bi-weekly", 0,  B2917="Weekly", 1, B2917="Fortnightly", 2, B2917="Monthly", 3, B2917="Every 3 Months", 4, B2917="Quarterly", 5, B2917="Annually", 6)</f>
        <v>0</v>
      </c>
    </row>
    <row r="2918" spans="1:4" x14ac:dyDescent="0.2">
      <c r="A2918" t="s">
        <v>151</v>
      </c>
      <c r="B2918" t="s">
        <v>75</v>
      </c>
      <c r="C2918" s="73">
        <f t="shared" si="45"/>
        <v>0</v>
      </c>
      <c r="D2918" s="73" cm="1">
        <f t="array" ref="D2918">_xlfn.IFS(B2918= "Bi-weekly", 0,  B2918="Weekly", 1, B2918="Fortnightly", 2, B2918="Monthly", 3, B2918="Every 3 Months", 4, B2918="Quarterly", 5, B2918="Annually", 6)</f>
        <v>0</v>
      </c>
    </row>
    <row r="2919" spans="1:4" x14ac:dyDescent="0.2">
      <c r="A2919" t="s">
        <v>151</v>
      </c>
      <c r="B2919" t="s">
        <v>48</v>
      </c>
      <c r="C2919" s="73">
        <f t="shared" si="45"/>
        <v>0</v>
      </c>
      <c r="D2919" s="73" cm="1">
        <f t="array" ref="D2919">_xlfn.IFS(B2919= "Bi-weekly", 0,  B2919="Weekly", 1, B2919="Fortnightly", 2, B2919="Monthly", 3, B2919="Every 3 Months", 4, B2919="Quarterly", 5, B2919="Annually", 6)</f>
        <v>6</v>
      </c>
    </row>
    <row r="2920" spans="1:4" x14ac:dyDescent="0.2">
      <c r="A2920" t="s">
        <v>151</v>
      </c>
      <c r="B2920" t="s">
        <v>39</v>
      </c>
      <c r="C2920" s="73">
        <f t="shared" si="45"/>
        <v>0</v>
      </c>
      <c r="D2920" s="73" cm="1">
        <f t="array" ref="D2920">_xlfn.IFS(B2920= "Bi-weekly", 0,  B2920="Weekly", 1, B2920="Fortnightly", 2, B2920="Monthly", 3, B2920="Every 3 Months", 4, B2920="Quarterly", 5, B2920="Annually", 6)</f>
        <v>1</v>
      </c>
    </row>
    <row r="2921" spans="1:4" x14ac:dyDescent="0.2">
      <c r="A2921" t="s">
        <v>151</v>
      </c>
      <c r="B2921" t="s">
        <v>87</v>
      </c>
      <c r="C2921" s="73">
        <f t="shared" si="45"/>
        <v>0</v>
      </c>
      <c r="D2921" s="73" cm="1">
        <f t="array" ref="D2921">_xlfn.IFS(B2921= "Bi-weekly", 0,  B2921="Weekly", 1, B2921="Fortnightly", 2, B2921="Monthly", 3, B2921="Every 3 Months", 4, B2921="Quarterly", 5, B2921="Annually", 6)</f>
        <v>3</v>
      </c>
    </row>
    <row r="2922" spans="1:4" x14ac:dyDescent="0.2">
      <c r="A2922" t="s">
        <v>151</v>
      </c>
      <c r="B2922" t="s">
        <v>75</v>
      </c>
      <c r="C2922" s="73">
        <f t="shared" si="45"/>
        <v>0</v>
      </c>
      <c r="D2922" s="73" cm="1">
        <f t="array" ref="D2922">_xlfn.IFS(B2922= "Bi-weekly", 0,  B2922="Weekly", 1, B2922="Fortnightly", 2, B2922="Monthly", 3, B2922="Every 3 Months", 4, B2922="Quarterly", 5, B2922="Annually", 6)</f>
        <v>0</v>
      </c>
    </row>
    <row r="2923" spans="1:4" x14ac:dyDescent="0.2">
      <c r="A2923" t="s">
        <v>151</v>
      </c>
      <c r="B2923" t="s">
        <v>28</v>
      </c>
      <c r="C2923" s="73">
        <f t="shared" si="45"/>
        <v>0</v>
      </c>
      <c r="D2923" s="73" cm="1">
        <f t="array" ref="D2923">_xlfn.IFS(B2923= "Bi-weekly", 0,  B2923="Weekly", 1, B2923="Fortnightly", 2, B2923="Monthly", 3, B2923="Every 3 Months", 4, B2923="Quarterly", 5, B2923="Annually", 6)</f>
        <v>2</v>
      </c>
    </row>
    <row r="2924" spans="1:4" x14ac:dyDescent="0.2">
      <c r="A2924" t="s">
        <v>151</v>
      </c>
      <c r="B2924" t="s">
        <v>57</v>
      </c>
      <c r="C2924" s="73">
        <f t="shared" si="45"/>
        <v>0</v>
      </c>
      <c r="D2924" s="73" cm="1">
        <f t="array" ref="D2924">_xlfn.IFS(B2924= "Bi-weekly", 0,  B2924="Weekly", 1, B2924="Fortnightly", 2, B2924="Monthly", 3, B2924="Every 3 Months", 4, B2924="Quarterly", 5, B2924="Annually", 6)</f>
        <v>5</v>
      </c>
    </row>
    <row r="2925" spans="1:4" x14ac:dyDescent="0.2">
      <c r="A2925" t="s">
        <v>151</v>
      </c>
      <c r="B2925" t="s">
        <v>57</v>
      </c>
      <c r="C2925" s="73">
        <f t="shared" si="45"/>
        <v>0</v>
      </c>
      <c r="D2925" s="73" cm="1">
        <f t="array" ref="D2925">_xlfn.IFS(B2925= "Bi-weekly", 0,  B2925="Weekly", 1, B2925="Fortnightly", 2, B2925="Monthly", 3, B2925="Every 3 Months", 4, B2925="Quarterly", 5, B2925="Annually", 6)</f>
        <v>5</v>
      </c>
    </row>
    <row r="2926" spans="1:4" x14ac:dyDescent="0.2">
      <c r="A2926" t="s">
        <v>151</v>
      </c>
      <c r="B2926" t="s">
        <v>96</v>
      </c>
      <c r="C2926" s="73">
        <f t="shared" si="45"/>
        <v>0</v>
      </c>
      <c r="D2926" s="73" cm="1">
        <f t="array" ref="D2926">_xlfn.IFS(B2926= "Bi-weekly", 0,  B2926="Weekly", 1, B2926="Fortnightly", 2, B2926="Monthly", 3, B2926="Every 3 Months", 4, B2926="Quarterly", 5, B2926="Annually", 6)</f>
        <v>4</v>
      </c>
    </row>
    <row r="2927" spans="1:4" x14ac:dyDescent="0.2">
      <c r="A2927" t="s">
        <v>151</v>
      </c>
      <c r="B2927" t="s">
        <v>96</v>
      </c>
      <c r="C2927" s="73">
        <f t="shared" si="45"/>
        <v>0</v>
      </c>
      <c r="D2927" s="73" cm="1">
        <f t="array" ref="D2927">_xlfn.IFS(B2927= "Bi-weekly", 0,  B2927="Weekly", 1, B2927="Fortnightly", 2, B2927="Monthly", 3, B2927="Every 3 Months", 4, B2927="Quarterly", 5, B2927="Annually", 6)</f>
        <v>4</v>
      </c>
    </row>
    <row r="2928" spans="1:4" x14ac:dyDescent="0.2">
      <c r="A2928" t="s">
        <v>151</v>
      </c>
      <c r="B2928" t="s">
        <v>39</v>
      </c>
      <c r="C2928" s="73">
        <f t="shared" si="45"/>
        <v>0</v>
      </c>
      <c r="D2928" s="73" cm="1">
        <f t="array" ref="D2928">_xlfn.IFS(B2928= "Bi-weekly", 0,  B2928="Weekly", 1, B2928="Fortnightly", 2, B2928="Monthly", 3, B2928="Every 3 Months", 4, B2928="Quarterly", 5, B2928="Annually", 6)</f>
        <v>1</v>
      </c>
    </row>
    <row r="2929" spans="1:4" x14ac:dyDescent="0.2">
      <c r="A2929" t="s">
        <v>151</v>
      </c>
      <c r="B2929" t="s">
        <v>75</v>
      </c>
      <c r="C2929" s="73">
        <f t="shared" si="45"/>
        <v>0</v>
      </c>
      <c r="D2929" s="73" cm="1">
        <f t="array" ref="D2929">_xlfn.IFS(B2929= "Bi-weekly", 0,  B2929="Weekly", 1, B2929="Fortnightly", 2, B2929="Monthly", 3, B2929="Every 3 Months", 4, B2929="Quarterly", 5, B2929="Annually", 6)</f>
        <v>0</v>
      </c>
    </row>
    <row r="2930" spans="1:4" x14ac:dyDescent="0.2">
      <c r="A2930" t="s">
        <v>151</v>
      </c>
      <c r="B2930" t="s">
        <v>39</v>
      </c>
      <c r="C2930" s="73">
        <f t="shared" si="45"/>
        <v>0</v>
      </c>
      <c r="D2930" s="73" cm="1">
        <f t="array" ref="D2930">_xlfn.IFS(B2930= "Bi-weekly", 0,  B2930="Weekly", 1, B2930="Fortnightly", 2, B2930="Monthly", 3, B2930="Every 3 Months", 4, B2930="Quarterly", 5, B2930="Annually", 6)</f>
        <v>1</v>
      </c>
    </row>
    <row r="2931" spans="1:4" x14ac:dyDescent="0.2">
      <c r="A2931" t="s">
        <v>151</v>
      </c>
      <c r="B2931" t="s">
        <v>28</v>
      </c>
      <c r="C2931" s="73">
        <f t="shared" si="45"/>
        <v>0</v>
      </c>
      <c r="D2931" s="73" cm="1">
        <f t="array" ref="D2931">_xlfn.IFS(B2931= "Bi-weekly", 0,  B2931="Weekly", 1, B2931="Fortnightly", 2, B2931="Monthly", 3, B2931="Every 3 Months", 4, B2931="Quarterly", 5, B2931="Annually", 6)</f>
        <v>2</v>
      </c>
    </row>
    <row r="2932" spans="1:4" x14ac:dyDescent="0.2">
      <c r="A2932" t="s">
        <v>151</v>
      </c>
      <c r="B2932" t="s">
        <v>87</v>
      </c>
      <c r="C2932" s="73">
        <f t="shared" si="45"/>
        <v>0</v>
      </c>
      <c r="D2932" s="73" cm="1">
        <f t="array" ref="D2932">_xlfn.IFS(B2932= "Bi-weekly", 0,  B2932="Weekly", 1, B2932="Fortnightly", 2, B2932="Monthly", 3, B2932="Every 3 Months", 4, B2932="Quarterly", 5, B2932="Annually", 6)</f>
        <v>3</v>
      </c>
    </row>
    <row r="2933" spans="1:4" x14ac:dyDescent="0.2">
      <c r="A2933" t="s">
        <v>151</v>
      </c>
      <c r="B2933" t="s">
        <v>75</v>
      </c>
      <c r="C2933" s="73">
        <f t="shared" si="45"/>
        <v>0</v>
      </c>
      <c r="D2933" s="73" cm="1">
        <f t="array" ref="D2933">_xlfn.IFS(B2933= "Bi-weekly", 0,  B2933="Weekly", 1, B2933="Fortnightly", 2, B2933="Monthly", 3, B2933="Every 3 Months", 4, B2933="Quarterly", 5, B2933="Annually", 6)</f>
        <v>0</v>
      </c>
    </row>
    <row r="2934" spans="1:4" x14ac:dyDescent="0.2">
      <c r="A2934" t="s">
        <v>151</v>
      </c>
      <c r="B2934" t="s">
        <v>57</v>
      </c>
      <c r="C2934" s="73">
        <f t="shared" si="45"/>
        <v>0</v>
      </c>
      <c r="D2934" s="73" cm="1">
        <f t="array" ref="D2934">_xlfn.IFS(B2934= "Bi-weekly", 0,  B2934="Weekly", 1, B2934="Fortnightly", 2, B2934="Monthly", 3, B2934="Every 3 Months", 4, B2934="Quarterly", 5, B2934="Annually", 6)</f>
        <v>5</v>
      </c>
    </row>
    <row r="2935" spans="1:4" x14ac:dyDescent="0.2">
      <c r="A2935" t="s">
        <v>151</v>
      </c>
      <c r="B2935" t="s">
        <v>87</v>
      </c>
      <c r="C2935" s="73">
        <f t="shared" si="45"/>
        <v>0</v>
      </c>
      <c r="D2935" s="73" cm="1">
        <f t="array" ref="D2935">_xlfn.IFS(B2935= "Bi-weekly", 0,  B2935="Weekly", 1, B2935="Fortnightly", 2, B2935="Monthly", 3, B2935="Every 3 Months", 4, B2935="Quarterly", 5, B2935="Annually", 6)</f>
        <v>3</v>
      </c>
    </row>
    <row r="2936" spans="1:4" x14ac:dyDescent="0.2">
      <c r="A2936" t="s">
        <v>151</v>
      </c>
      <c r="B2936" t="s">
        <v>57</v>
      </c>
      <c r="C2936" s="73">
        <f t="shared" si="45"/>
        <v>0</v>
      </c>
      <c r="D2936" s="73" cm="1">
        <f t="array" ref="D2936">_xlfn.IFS(B2936= "Bi-weekly", 0,  B2936="Weekly", 1, B2936="Fortnightly", 2, B2936="Monthly", 3, B2936="Every 3 Months", 4, B2936="Quarterly", 5, B2936="Annually", 6)</f>
        <v>5</v>
      </c>
    </row>
    <row r="2937" spans="1:4" x14ac:dyDescent="0.2">
      <c r="A2937" t="s">
        <v>151</v>
      </c>
      <c r="B2937" t="s">
        <v>39</v>
      </c>
      <c r="C2937" s="73">
        <f t="shared" si="45"/>
        <v>0</v>
      </c>
      <c r="D2937" s="73" cm="1">
        <f t="array" ref="D2937">_xlfn.IFS(B2937= "Bi-weekly", 0,  B2937="Weekly", 1, B2937="Fortnightly", 2, B2937="Monthly", 3, B2937="Every 3 Months", 4, B2937="Quarterly", 5, B2937="Annually", 6)</f>
        <v>1</v>
      </c>
    </row>
    <row r="2938" spans="1:4" x14ac:dyDescent="0.2">
      <c r="A2938" t="s">
        <v>151</v>
      </c>
      <c r="B2938" t="s">
        <v>39</v>
      </c>
      <c r="C2938" s="73">
        <f t="shared" si="45"/>
        <v>0</v>
      </c>
      <c r="D2938" s="73" cm="1">
        <f t="array" ref="D2938">_xlfn.IFS(B2938= "Bi-weekly", 0,  B2938="Weekly", 1, B2938="Fortnightly", 2, B2938="Monthly", 3, B2938="Every 3 Months", 4, B2938="Quarterly", 5, B2938="Annually", 6)</f>
        <v>1</v>
      </c>
    </row>
    <row r="2939" spans="1:4" x14ac:dyDescent="0.2">
      <c r="A2939" t="s">
        <v>151</v>
      </c>
      <c r="B2939" t="s">
        <v>39</v>
      </c>
      <c r="C2939" s="73">
        <f t="shared" si="45"/>
        <v>0</v>
      </c>
      <c r="D2939" s="73" cm="1">
        <f t="array" ref="D2939">_xlfn.IFS(B2939= "Bi-weekly", 0,  B2939="Weekly", 1, B2939="Fortnightly", 2, B2939="Monthly", 3, B2939="Every 3 Months", 4, B2939="Quarterly", 5, B2939="Annually", 6)</f>
        <v>1</v>
      </c>
    </row>
    <row r="2940" spans="1:4" x14ac:dyDescent="0.2">
      <c r="A2940" t="s">
        <v>151</v>
      </c>
      <c r="B2940" t="s">
        <v>87</v>
      </c>
      <c r="C2940" s="73">
        <f t="shared" si="45"/>
        <v>0</v>
      </c>
      <c r="D2940" s="73" cm="1">
        <f t="array" ref="D2940">_xlfn.IFS(B2940= "Bi-weekly", 0,  B2940="Weekly", 1, B2940="Fortnightly", 2, B2940="Monthly", 3, B2940="Every 3 Months", 4, B2940="Quarterly", 5, B2940="Annually", 6)</f>
        <v>3</v>
      </c>
    </row>
    <row r="2941" spans="1:4" x14ac:dyDescent="0.2">
      <c r="A2941" t="s">
        <v>151</v>
      </c>
      <c r="B2941" t="s">
        <v>39</v>
      </c>
      <c r="C2941" s="73">
        <f t="shared" si="45"/>
        <v>0</v>
      </c>
      <c r="D2941" s="73" cm="1">
        <f t="array" ref="D2941">_xlfn.IFS(B2941= "Bi-weekly", 0,  B2941="Weekly", 1, B2941="Fortnightly", 2, B2941="Monthly", 3, B2941="Every 3 Months", 4, B2941="Quarterly", 5, B2941="Annually", 6)</f>
        <v>1</v>
      </c>
    </row>
    <row r="2942" spans="1:4" x14ac:dyDescent="0.2">
      <c r="A2942" t="s">
        <v>151</v>
      </c>
      <c r="B2942" t="s">
        <v>87</v>
      </c>
      <c r="C2942" s="73">
        <f t="shared" si="45"/>
        <v>0</v>
      </c>
      <c r="D2942" s="73" cm="1">
        <f t="array" ref="D2942">_xlfn.IFS(B2942= "Bi-weekly", 0,  B2942="Weekly", 1, B2942="Fortnightly", 2, B2942="Monthly", 3, B2942="Every 3 Months", 4, B2942="Quarterly", 5, B2942="Annually", 6)</f>
        <v>3</v>
      </c>
    </row>
    <row r="2943" spans="1:4" x14ac:dyDescent="0.2">
      <c r="A2943" t="s">
        <v>151</v>
      </c>
      <c r="B2943" t="s">
        <v>87</v>
      </c>
      <c r="C2943" s="73">
        <f t="shared" si="45"/>
        <v>0</v>
      </c>
      <c r="D2943" s="73" cm="1">
        <f t="array" ref="D2943">_xlfn.IFS(B2943= "Bi-weekly", 0,  B2943="Weekly", 1, B2943="Fortnightly", 2, B2943="Monthly", 3, B2943="Every 3 Months", 4, B2943="Quarterly", 5, B2943="Annually", 6)</f>
        <v>3</v>
      </c>
    </row>
    <row r="2944" spans="1:4" x14ac:dyDescent="0.2">
      <c r="A2944" t="s">
        <v>151</v>
      </c>
      <c r="B2944" t="s">
        <v>39</v>
      </c>
      <c r="C2944" s="73">
        <f t="shared" si="45"/>
        <v>0</v>
      </c>
      <c r="D2944" s="73" cm="1">
        <f t="array" ref="D2944">_xlfn.IFS(B2944= "Bi-weekly", 0,  B2944="Weekly", 1, B2944="Fortnightly", 2, B2944="Monthly", 3, B2944="Every 3 Months", 4, B2944="Quarterly", 5, B2944="Annually", 6)</f>
        <v>1</v>
      </c>
    </row>
    <row r="2945" spans="1:4" x14ac:dyDescent="0.2">
      <c r="A2945" t="s">
        <v>151</v>
      </c>
      <c r="B2945" t="s">
        <v>87</v>
      </c>
      <c r="C2945" s="73">
        <f t="shared" si="45"/>
        <v>0</v>
      </c>
      <c r="D2945" s="73" cm="1">
        <f t="array" ref="D2945">_xlfn.IFS(B2945= "Bi-weekly", 0,  B2945="Weekly", 1, B2945="Fortnightly", 2, B2945="Monthly", 3, B2945="Every 3 Months", 4, B2945="Quarterly", 5, B2945="Annually", 6)</f>
        <v>3</v>
      </c>
    </row>
    <row r="2946" spans="1:4" x14ac:dyDescent="0.2">
      <c r="A2946" t="s">
        <v>151</v>
      </c>
      <c r="B2946" t="s">
        <v>96</v>
      </c>
      <c r="C2946" s="73">
        <f t="shared" si="45"/>
        <v>0</v>
      </c>
      <c r="D2946" s="73" cm="1">
        <f t="array" ref="D2946">_xlfn.IFS(B2946= "Bi-weekly", 0,  B2946="Weekly", 1, B2946="Fortnightly", 2, B2946="Monthly", 3, B2946="Every 3 Months", 4, B2946="Quarterly", 5, B2946="Annually", 6)</f>
        <v>4</v>
      </c>
    </row>
    <row r="2947" spans="1:4" x14ac:dyDescent="0.2">
      <c r="A2947" t="s">
        <v>151</v>
      </c>
      <c r="B2947" t="s">
        <v>96</v>
      </c>
      <c r="C2947" s="73">
        <f t="shared" ref="C2947:C3010" si="46">IF(A2947 = "Yes", 1,0)</f>
        <v>0</v>
      </c>
      <c r="D2947" s="73" cm="1">
        <f t="array" ref="D2947">_xlfn.IFS(B2947= "Bi-weekly", 0,  B2947="Weekly", 1, B2947="Fortnightly", 2, B2947="Monthly", 3, B2947="Every 3 Months", 4, B2947="Quarterly", 5, B2947="Annually", 6)</f>
        <v>4</v>
      </c>
    </row>
    <row r="2948" spans="1:4" x14ac:dyDescent="0.2">
      <c r="A2948" t="s">
        <v>151</v>
      </c>
      <c r="B2948" t="s">
        <v>57</v>
      </c>
      <c r="C2948" s="73">
        <f t="shared" si="46"/>
        <v>0</v>
      </c>
      <c r="D2948" s="73" cm="1">
        <f t="array" ref="D2948">_xlfn.IFS(B2948= "Bi-weekly", 0,  B2948="Weekly", 1, B2948="Fortnightly", 2, B2948="Monthly", 3, B2948="Every 3 Months", 4, B2948="Quarterly", 5, B2948="Annually", 6)</f>
        <v>5</v>
      </c>
    </row>
    <row r="2949" spans="1:4" x14ac:dyDescent="0.2">
      <c r="A2949" t="s">
        <v>151</v>
      </c>
      <c r="B2949" t="s">
        <v>48</v>
      </c>
      <c r="C2949" s="73">
        <f t="shared" si="46"/>
        <v>0</v>
      </c>
      <c r="D2949" s="73" cm="1">
        <f t="array" ref="D2949">_xlfn.IFS(B2949= "Bi-weekly", 0,  B2949="Weekly", 1, B2949="Fortnightly", 2, B2949="Monthly", 3, B2949="Every 3 Months", 4, B2949="Quarterly", 5, B2949="Annually", 6)</f>
        <v>6</v>
      </c>
    </row>
    <row r="2950" spans="1:4" x14ac:dyDescent="0.2">
      <c r="A2950" t="s">
        <v>151</v>
      </c>
      <c r="B2950" t="s">
        <v>75</v>
      </c>
      <c r="C2950" s="73">
        <f t="shared" si="46"/>
        <v>0</v>
      </c>
      <c r="D2950" s="73" cm="1">
        <f t="array" ref="D2950">_xlfn.IFS(B2950= "Bi-weekly", 0,  B2950="Weekly", 1, B2950="Fortnightly", 2, B2950="Monthly", 3, B2950="Every 3 Months", 4, B2950="Quarterly", 5, B2950="Annually", 6)</f>
        <v>0</v>
      </c>
    </row>
    <row r="2951" spans="1:4" x14ac:dyDescent="0.2">
      <c r="A2951" t="s">
        <v>151</v>
      </c>
      <c r="B2951" t="s">
        <v>48</v>
      </c>
      <c r="C2951" s="73">
        <f t="shared" si="46"/>
        <v>0</v>
      </c>
      <c r="D2951" s="73" cm="1">
        <f t="array" ref="D2951">_xlfn.IFS(B2951= "Bi-weekly", 0,  B2951="Weekly", 1, B2951="Fortnightly", 2, B2951="Monthly", 3, B2951="Every 3 Months", 4, B2951="Quarterly", 5, B2951="Annually", 6)</f>
        <v>6</v>
      </c>
    </row>
    <row r="2952" spans="1:4" x14ac:dyDescent="0.2">
      <c r="A2952" t="s">
        <v>151</v>
      </c>
      <c r="B2952" t="s">
        <v>96</v>
      </c>
      <c r="C2952" s="73">
        <f t="shared" si="46"/>
        <v>0</v>
      </c>
      <c r="D2952" s="73" cm="1">
        <f t="array" ref="D2952">_xlfn.IFS(B2952= "Bi-weekly", 0,  B2952="Weekly", 1, B2952="Fortnightly", 2, B2952="Monthly", 3, B2952="Every 3 Months", 4, B2952="Quarterly", 5, B2952="Annually", 6)</f>
        <v>4</v>
      </c>
    </row>
    <row r="2953" spans="1:4" x14ac:dyDescent="0.2">
      <c r="A2953" t="s">
        <v>151</v>
      </c>
      <c r="B2953" t="s">
        <v>39</v>
      </c>
      <c r="C2953" s="73">
        <f t="shared" si="46"/>
        <v>0</v>
      </c>
      <c r="D2953" s="73" cm="1">
        <f t="array" ref="D2953">_xlfn.IFS(B2953= "Bi-weekly", 0,  B2953="Weekly", 1, B2953="Fortnightly", 2, B2953="Monthly", 3, B2953="Every 3 Months", 4, B2953="Quarterly", 5, B2953="Annually", 6)</f>
        <v>1</v>
      </c>
    </row>
    <row r="2954" spans="1:4" x14ac:dyDescent="0.2">
      <c r="A2954" t="s">
        <v>151</v>
      </c>
      <c r="B2954" t="s">
        <v>87</v>
      </c>
      <c r="C2954" s="73">
        <f t="shared" si="46"/>
        <v>0</v>
      </c>
      <c r="D2954" s="73" cm="1">
        <f t="array" ref="D2954">_xlfn.IFS(B2954= "Bi-weekly", 0,  B2954="Weekly", 1, B2954="Fortnightly", 2, B2954="Monthly", 3, B2954="Every 3 Months", 4, B2954="Quarterly", 5, B2954="Annually", 6)</f>
        <v>3</v>
      </c>
    </row>
    <row r="2955" spans="1:4" x14ac:dyDescent="0.2">
      <c r="A2955" t="s">
        <v>151</v>
      </c>
      <c r="B2955" t="s">
        <v>48</v>
      </c>
      <c r="C2955" s="73">
        <f t="shared" si="46"/>
        <v>0</v>
      </c>
      <c r="D2955" s="73" cm="1">
        <f t="array" ref="D2955">_xlfn.IFS(B2955= "Bi-weekly", 0,  B2955="Weekly", 1, B2955="Fortnightly", 2, B2955="Monthly", 3, B2955="Every 3 Months", 4, B2955="Quarterly", 5, B2955="Annually", 6)</f>
        <v>6</v>
      </c>
    </row>
    <row r="2956" spans="1:4" x14ac:dyDescent="0.2">
      <c r="A2956" t="s">
        <v>151</v>
      </c>
      <c r="B2956" t="s">
        <v>48</v>
      </c>
      <c r="C2956" s="73">
        <f t="shared" si="46"/>
        <v>0</v>
      </c>
      <c r="D2956" s="73" cm="1">
        <f t="array" ref="D2956">_xlfn.IFS(B2956= "Bi-weekly", 0,  B2956="Weekly", 1, B2956="Fortnightly", 2, B2956="Monthly", 3, B2956="Every 3 Months", 4, B2956="Quarterly", 5, B2956="Annually", 6)</f>
        <v>6</v>
      </c>
    </row>
    <row r="2957" spans="1:4" x14ac:dyDescent="0.2">
      <c r="A2957" t="s">
        <v>151</v>
      </c>
      <c r="B2957" t="s">
        <v>48</v>
      </c>
      <c r="C2957" s="73">
        <f t="shared" si="46"/>
        <v>0</v>
      </c>
      <c r="D2957" s="73" cm="1">
        <f t="array" ref="D2957">_xlfn.IFS(B2957= "Bi-weekly", 0,  B2957="Weekly", 1, B2957="Fortnightly", 2, B2957="Monthly", 3, B2957="Every 3 Months", 4, B2957="Quarterly", 5, B2957="Annually", 6)</f>
        <v>6</v>
      </c>
    </row>
    <row r="2958" spans="1:4" x14ac:dyDescent="0.2">
      <c r="A2958" t="s">
        <v>151</v>
      </c>
      <c r="B2958" t="s">
        <v>87</v>
      </c>
      <c r="C2958" s="73">
        <f t="shared" si="46"/>
        <v>0</v>
      </c>
      <c r="D2958" s="73" cm="1">
        <f t="array" ref="D2958">_xlfn.IFS(B2958= "Bi-weekly", 0,  B2958="Weekly", 1, B2958="Fortnightly", 2, B2958="Monthly", 3, B2958="Every 3 Months", 4, B2958="Quarterly", 5, B2958="Annually", 6)</f>
        <v>3</v>
      </c>
    </row>
    <row r="2959" spans="1:4" x14ac:dyDescent="0.2">
      <c r="A2959" t="s">
        <v>151</v>
      </c>
      <c r="B2959" t="s">
        <v>48</v>
      </c>
      <c r="C2959" s="73">
        <f t="shared" si="46"/>
        <v>0</v>
      </c>
      <c r="D2959" s="73" cm="1">
        <f t="array" ref="D2959">_xlfn.IFS(B2959= "Bi-weekly", 0,  B2959="Weekly", 1, B2959="Fortnightly", 2, B2959="Monthly", 3, B2959="Every 3 Months", 4, B2959="Quarterly", 5, B2959="Annually", 6)</f>
        <v>6</v>
      </c>
    </row>
    <row r="2960" spans="1:4" x14ac:dyDescent="0.2">
      <c r="A2960" t="s">
        <v>151</v>
      </c>
      <c r="B2960" t="s">
        <v>87</v>
      </c>
      <c r="C2960" s="73">
        <f t="shared" si="46"/>
        <v>0</v>
      </c>
      <c r="D2960" s="73" cm="1">
        <f t="array" ref="D2960">_xlfn.IFS(B2960= "Bi-weekly", 0,  B2960="Weekly", 1, B2960="Fortnightly", 2, B2960="Monthly", 3, B2960="Every 3 Months", 4, B2960="Quarterly", 5, B2960="Annually", 6)</f>
        <v>3</v>
      </c>
    </row>
    <row r="2961" spans="1:4" x14ac:dyDescent="0.2">
      <c r="A2961" t="s">
        <v>151</v>
      </c>
      <c r="B2961" t="s">
        <v>57</v>
      </c>
      <c r="C2961" s="73">
        <f t="shared" si="46"/>
        <v>0</v>
      </c>
      <c r="D2961" s="73" cm="1">
        <f t="array" ref="D2961">_xlfn.IFS(B2961= "Bi-weekly", 0,  B2961="Weekly", 1, B2961="Fortnightly", 2, B2961="Monthly", 3, B2961="Every 3 Months", 4, B2961="Quarterly", 5, B2961="Annually", 6)</f>
        <v>5</v>
      </c>
    </row>
    <row r="2962" spans="1:4" x14ac:dyDescent="0.2">
      <c r="A2962" t="s">
        <v>151</v>
      </c>
      <c r="B2962" t="s">
        <v>39</v>
      </c>
      <c r="C2962" s="73">
        <f t="shared" si="46"/>
        <v>0</v>
      </c>
      <c r="D2962" s="73" cm="1">
        <f t="array" ref="D2962">_xlfn.IFS(B2962= "Bi-weekly", 0,  B2962="Weekly", 1, B2962="Fortnightly", 2, B2962="Monthly", 3, B2962="Every 3 Months", 4, B2962="Quarterly", 5, B2962="Annually", 6)</f>
        <v>1</v>
      </c>
    </row>
    <row r="2963" spans="1:4" x14ac:dyDescent="0.2">
      <c r="A2963" t="s">
        <v>151</v>
      </c>
      <c r="B2963" t="s">
        <v>75</v>
      </c>
      <c r="C2963" s="73">
        <f t="shared" si="46"/>
        <v>0</v>
      </c>
      <c r="D2963" s="73" cm="1">
        <f t="array" ref="D2963">_xlfn.IFS(B2963= "Bi-weekly", 0,  B2963="Weekly", 1, B2963="Fortnightly", 2, B2963="Monthly", 3, B2963="Every 3 Months", 4, B2963="Quarterly", 5, B2963="Annually", 6)</f>
        <v>0</v>
      </c>
    </row>
    <row r="2964" spans="1:4" x14ac:dyDescent="0.2">
      <c r="A2964" t="s">
        <v>151</v>
      </c>
      <c r="B2964" t="s">
        <v>96</v>
      </c>
      <c r="C2964" s="73">
        <f t="shared" si="46"/>
        <v>0</v>
      </c>
      <c r="D2964" s="73" cm="1">
        <f t="array" ref="D2964">_xlfn.IFS(B2964= "Bi-weekly", 0,  B2964="Weekly", 1, B2964="Fortnightly", 2, B2964="Monthly", 3, B2964="Every 3 Months", 4, B2964="Quarterly", 5, B2964="Annually", 6)</f>
        <v>4</v>
      </c>
    </row>
    <row r="2965" spans="1:4" x14ac:dyDescent="0.2">
      <c r="A2965" t="s">
        <v>151</v>
      </c>
      <c r="B2965" t="s">
        <v>39</v>
      </c>
      <c r="C2965" s="73">
        <f t="shared" si="46"/>
        <v>0</v>
      </c>
      <c r="D2965" s="73" cm="1">
        <f t="array" ref="D2965">_xlfn.IFS(B2965= "Bi-weekly", 0,  B2965="Weekly", 1, B2965="Fortnightly", 2, B2965="Monthly", 3, B2965="Every 3 Months", 4, B2965="Quarterly", 5, B2965="Annually", 6)</f>
        <v>1</v>
      </c>
    </row>
    <row r="2966" spans="1:4" x14ac:dyDescent="0.2">
      <c r="A2966" t="s">
        <v>151</v>
      </c>
      <c r="B2966" t="s">
        <v>28</v>
      </c>
      <c r="C2966" s="73">
        <f t="shared" si="46"/>
        <v>0</v>
      </c>
      <c r="D2966" s="73" cm="1">
        <f t="array" ref="D2966">_xlfn.IFS(B2966= "Bi-weekly", 0,  B2966="Weekly", 1, B2966="Fortnightly", 2, B2966="Monthly", 3, B2966="Every 3 Months", 4, B2966="Quarterly", 5, B2966="Annually", 6)</f>
        <v>2</v>
      </c>
    </row>
    <row r="2967" spans="1:4" x14ac:dyDescent="0.2">
      <c r="A2967" t="s">
        <v>151</v>
      </c>
      <c r="B2967" t="s">
        <v>28</v>
      </c>
      <c r="C2967" s="73">
        <f t="shared" si="46"/>
        <v>0</v>
      </c>
      <c r="D2967" s="73" cm="1">
        <f t="array" ref="D2967">_xlfn.IFS(B2967= "Bi-weekly", 0,  B2967="Weekly", 1, B2967="Fortnightly", 2, B2967="Monthly", 3, B2967="Every 3 Months", 4, B2967="Quarterly", 5, B2967="Annually", 6)</f>
        <v>2</v>
      </c>
    </row>
    <row r="2968" spans="1:4" x14ac:dyDescent="0.2">
      <c r="A2968" t="s">
        <v>151</v>
      </c>
      <c r="B2968" t="s">
        <v>96</v>
      </c>
      <c r="C2968" s="73">
        <f t="shared" si="46"/>
        <v>0</v>
      </c>
      <c r="D2968" s="73" cm="1">
        <f t="array" ref="D2968">_xlfn.IFS(B2968= "Bi-weekly", 0,  B2968="Weekly", 1, B2968="Fortnightly", 2, B2968="Monthly", 3, B2968="Every 3 Months", 4, B2968="Quarterly", 5, B2968="Annually", 6)</f>
        <v>4</v>
      </c>
    </row>
    <row r="2969" spans="1:4" x14ac:dyDescent="0.2">
      <c r="A2969" t="s">
        <v>151</v>
      </c>
      <c r="B2969" t="s">
        <v>48</v>
      </c>
      <c r="C2969" s="73">
        <f t="shared" si="46"/>
        <v>0</v>
      </c>
      <c r="D2969" s="73" cm="1">
        <f t="array" ref="D2969">_xlfn.IFS(B2969= "Bi-weekly", 0,  B2969="Weekly", 1, B2969="Fortnightly", 2, B2969="Monthly", 3, B2969="Every 3 Months", 4, B2969="Quarterly", 5, B2969="Annually", 6)</f>
        <v>6</v>
      </c>
    </row>
    <row r="2970" spans="1:4" x14ac:dyDescent="0.2">
      <c r="A2970" t="s">
        <v>151</v>
      </c>
      <c r="B2970" t="s">
        <v>96</v>
      </c>
      <c r="C2970" s="73">
        <f t="shared" si="46"/>
        <v>0</v>
      </c>
      <c r="D2970" s="73" cm="1">
        <f t="array" ref="D2970">_xlfn.IFS(B2970= "Bi-weekly", 0,  B2970="Weekly", 1, B2970="Fortnightly", 2, B2970="Monthly", 3, B2970="Every 3 Months", 4, B2970="Quarterly", 5, B2970="Annually", 6)</f>
        <v>4</v>
      </c>
    </row>
    <row r="2971" spans="1:4" x14ac:dyDescent="0.2">
      <c r="A2971" t="s">
        <v>151</v>
      </c>
      <c r="B2971" t="s">
        <v>96</v>
      </c>
      <c r="C2971" s="73">
        <f t="shared" si="46"/>
        <v>0</v>
      </c>
      <c r="D2971" s="73" cm="1">
        <f t="array" ref="D2971">_xlfn.IFS(B2971= "Bi-weekly", 0,  B2971="Weekly", 1, B2971="Fortnightly", 2, B2971="Monthly", 3, B2971="Every 3 Months", 4, B2971="Quarterly", 5, B2971="Annually", 6)</f>
        <v>4</v>
      </c>
    </row>
    <row r="2972" spans="1:4" x14ac:dyDescent="0.2">
      <c r="A2972" t="s">
        <v>151</v>
      </c>
      <c r="B2972" t="s">
        <v>75</v>
      </c>
      <c r="C2972" s="73">
        <f t="shared" si="46"/>
        <v>0</v>
      </c>
      <c r="D2972" s="73" cm="1">
        <f t="array" ref="D2972">_xlfn.IFS(B2972= "Bi-weekly", 0,  B2972="Weekly", 1, B2972="Fortnightly", 2, B2972="Monthly", 3, B2972="Every 3 Months", 4, B2972="Quarterly", 5, B2972="Annually", 6)</f>
        <v>0</v>
      </c>
    </row>
    <row r="2973" spans="1:4" x14ac:dyDescent="0.2">
      <c r="A2973" t="s">
        <v>151</v>
      </c>
      <c r="B2973" t="s">
        <v>96</v>
      </c>
      <c r="C2973" s="73">
        <f t="shared" si="46"/>
        <v>0</v>
      </c>
      <c r="D2973" s="73" cm="1">
        <f t="array" ref="D2973">_xlfn.IFS(B2973= "Bi-weekly", 0,  B2973="Weekly", 1, B2973="Fortnightly", 2, B2973="Monthly", 3, B2973="Every 3 Months", 4, B2973="Quarterly", 5, B2973="Annually", 6)</f>
        <v>4</v>
      </c>
    </row>
    <row r="2974" spans="1:4" x14ac:dyDescent="0.2">
      <c r="A2974" t="s">
        <v>151</v>
      </c>
      <c r="B2974" t="s">
        <v>96</v>
      </c>
      <c r="C2974" s="73">
        <f t="shared" si="46"/>
        <v>0</v>
      </c>
      <c r="D2974" s="73" cm="1">
        <f t="array" ref="D2974">_xlfn.IFS(B2974= "Bi-weekly", 0,  B2974="Weekly", 1, B2974="Fortnightly", 2, B2974="Monthly", 3, B2974="Every 3 Months", 4, B2974="Quarterly", 5, B2974="Annually", 6)</f>
        <v>4</v>
      </c>
    </row>
    <row r="2975" spans="1:4" x14ac:dyDescent="0.2">
      <c r="A2975" t="s">
        <v>151</v>
      </c>
      <c r="B2975" t="s">
        <v>28</v>
      </c>
      <c r="C2975" s="73">
        <f t="shared" si="46"/>
        <v>0</v>
      </c>
      <c r="D2975" s="73" cm="1">
        <f t="array" ref="D2975">_xlfn.IFS(B2975= "Bi-weekly", 0,  B2975="Weekly", 1, B2975="Fortnightly", 2, B2975="Monthly", 3, B2975="Every 3 Months", 4, B2975="Quarterly", 5, B2975="Annually", 6)</f>
        <v>2</v>
      </c>
    </row>
    <row r="2976" spans="1:4" x14ac:dyDescent="0.2">
      <c r="A2976" t="s">
        <v>151</v>
      </c>
      <c r="B2976" t="s">
        <v>39</v>
      </c>
      <c r="C2976" s="73">
        <f t="shared" si="46"/>
        <v>0</v>
      </c>
      <c r="D2976" s="73" cm="1">
        <f t="array" ref="D2976">_xlfn.IFS(B2976= "Bi-weekly", 0,  B2976="Weekly", 1, B2976="Fortnightly", 2, B2976="Monthly", 3, B2976="Every 3 Months", 4, B2976="Quarterly", 5, B2976="Annually", 6)</f>
        <v>1</v>
      </c>
    </row>
    <row r="2977" spans="1:4" x14ac:dyDescent="0.2">
      <c r="A2977" t="s">
        <v>151</v>
      </c>
      <c r="B2977" t="s">
        <v>96</v>
      </c>
      <c r="C2977" s="73">
        <f t="shared" si="46"/>
        <v>0</v>
      </c>
      <c r="D2977" s="73" cm="1">
        <f t="array" ref="D2977">_xlfn.IFS(B2977= "Bi-weekly", 0,  B2977="Weekly", 1, B2977="Fortnightly", 2, B2977="Monthly", 3, B2977="Every 3 Months", 4, B2977="Quarterly", 5, B2977="Annually", 6)</f>
        <v>4</v>
      </c>
    </row>
    <row r="2978" spans="1:4" x14ac:dyDescent="0.2">
      <c r="A2978" t="s">
        <v>151</v>
      </c>
      <c r="B2978" t="s">
        <v>28</v>
      </c>
      <c r="C2978" s="73">
        <f t="shared" si="46"/>
        <v>0</v>
      </c>
      <c r="D2978" s="73" cm="1">
        <f t="array" ref="D2978">_xlfn.IFS(B2978= "Bi-weekly", 0,  B2978="Weekly", 1, B2978="Fortnightly", 2, B2978="Monthly", 3, B2978="Every 3 Months", 4, B2978="Quarterly", 5, B2978="Annually", 6)</f>
        <v>2</v>
      </c>
    </row>
    <row r="2979" spans="1:4" x14ac:dyDescent="0.2">
      <c r="A2979" t="s">
        <v>151</v>
      </c>
      <c r="B2979" t="s">
        <v>48</v>
      </c>
      <c r="C2979" s="73">
        <f t="shared" si="46"/>
        <v>0</v>
      </c>
      <c r="D2979" s="73" cm="1">
        <f t="array" ref="D2979">_xlfn.IFS(B2979= "Bi-weekly", 0,  B2979="Weekly", 1, B2979="Fortnightly", 2, B2979="Monthly", 3, B2979="Every 3 Months", 4, B2979="Quarterly", 5, B2979="Annually", 6)</f>
        <v>6</v>
      </c>
    </row>
    <row r="2980" spans="1:4" x14ac:dyDescent="0.2">
      <c r="A2980" t="s">
        <v>151</v>
      </c>
      <c r="B2980" t="s">
        <v>28</v>
      </c>
      <c r="C2980" s="73">
        <f t="shared" si="46"/>
        <v>0</v>
      </c>
      <c r="D2980" s="73" cm="1">
        <f t="array" ref="D2980">_xlfn.IFS(B2980= "Bi-weekly", 0,  B2980="Weekly", 1, B2980="Fortnightly", 2, B2980="Monthly", 3, B2980="Every 3 Months", 4, B2980="Quarterly", 5, B2980="Annually", 6)</f>
        <v>2</v>
      </c>
    </row>
    <row r="2981" spans="1:4" x14ac:dyDescent="0.2">
      <c r="A2981" t="s">
        <v>151</v>
      </c>
      <c r="B2981" t="s">
        <v>39</v>
      </c>
      <c r="C2981" s="73">
        <f t="shared" si="46"/>
        <v>0</v>
      </c>
      <c r="D2981" s="73" cm="1">
        <f t="array" ref="D2981">_xlfn.IFS(B2981= "Bi-weekly", 0,  B2981="Weekly", 1, B2981="Fortnightly", 2, B2981="Monthly", 3, B2981="Every 3 Months", 4, B2981="Quarterly", 5, B2981="Annually", 6)</f>
        <v>1</v>
      </c>
    </row>
    <row r="2982" spans="1:4" x14ac:dyDescent="0.2">
      <c r="A2982" t="s">
        <v>151</v>
      </c>
      <c r="B2982" t="s">
        <v>87</v>
      </c>
      <c r="C2982" s="73">
        <f t="shared" si="46"/>
        <v>0</v>
      </c>
      <c r="D2982" s="73" cm="1">
        <f t="array" ref="D2982">_xlfn.IFS(B2982= "Bi-weekly", 0,  B2982="Weekly", 1, B2982="Fortnightly", 2, B2982="Monthly", 3, B2982="Every 3 Months", 4, B2982="Quarterly", 5, B2982="Annually", 6)</f>
        <v>3</v>
      </c>
    </row>
    <row r="2983" spans="1:4" x14ac:dyDescent="0.2">
      <c r="A2983" t="s">
        <v>151</v>
      </c>
      <c r="B2983" t="s">
        <v>48</v>
      </c>
      <c r="C2983" s="73">
        <f t="shared" si="46"/>
        <v>0</v>
      </c>
      <c r="D2983" s="73" cm="1">
        <f t="array" ref="D2983">_xlfn.IFS(B2983= "Bi-weekly", 0,  B2983="Weekly", 1, B2983="Fortnightly", 2, B2983="Monthly", 3, B2983="Every 3 Months", 4, B2983="Quarterly", 5, B2983="Annually", 6)</f>
        <v>6</v>
      </c>
    </row>
    <row r="2984" spans="1:4" x14ac:dyDescent="0.2">
      <c r="A2984" t="s">
        <v>151</v>
      </c>
      <c r="B2984" t="s">
        <v>39</v>
      </c>
      <c r="C2984" s="73">
        <f t="shared" si="46"/>
        <v>0</v>
      </c>
      <c r="D2984" s="73" cm="1">
        <f t="array" ref="D2984">_xlfn.IFS(B2984= "Bi-weekly", 0,  B2984="Weekly", 1, B2984="Fortnightly", 2, B2984="Monthly", 3, B2984="Every 3 Months", 4, B2984="Quarterly", 5, B2984="Annually", 6)</f>
        <v>1</v>
      </c>
    </row>
    <row r="2985" spans="1:4" x14ac:dyDescent="0.2">
      <c r="A2985" t="s">
        <v>151</v>
      </c>
      <c r="B2985" t="s">
        <v>57</v>
      </c>
      <c r="C2985" s="73">
        <f t="shared" si="46"/>
        <v>0</v>
      </c>
      <c r="D2985" s="73" cm="1">
        <f t="array" ref="D2985">_xlfn.IFS(B2985= "Bi-weekly", 0,  B2985="Weekly", 1, B2985="Fortnightly", 2, B2985="Monthly", 3, B2985="Every 3 Months", 4, B2985="Quarterly", 5, B2985="Annually", 6)</f>
        <v>5</v>
      </c>
    </row>
    <row r="2986" spans="1:4" x14ac:dyDescent="0.2">
      <c r="A2986" t="s">
        <v>151</v>
      </c>
      <c r="B2986" t="s">
        <v>75</v>
      </c>
      <c r="C2986" s="73">
        <f t="shared" si="46"/>
        <v>0</v>
      </c>
      <c r="D2986" s="73" cm="1">
        <f t="array" ref="D2986">_xlfn.IFS(B2986= "Bi-weekly", 0,  B2986="Weekly", 1, B2986="Fortnightly", 2, B2986="Monthly", 3, B2986="Every 3 Months", 4, B2986="Quarterly", 5, B2986="Annually", 6)</f>
        <v>0</v>
      </c>
    </row>
    <row r="2987" spans="1:4" x14ac:dyDescent="0.2">
      <c r="A2987" t="s">
        <v>151</v>
      </c>
      <c r="B2987" t="s">
        <v>75</v>
      </c>
      <c r="C2987" s="73">
        <f t="shared" si="46"/>
        <v>0</v>
      </c>
      <c r="D2987" s="73" cm="1">
        <f t="array" ref="D2987">_xlfn.IFS(B2987= "Bi-weekly", 0,  B2987="Weekly", 1, B2987="Fortnightly", 2, B2987="Monthly", 3, B2987="Every 3 Months", 4, B2987="Quarterly", 5, B2987="Annually", 6)</f>
        <v>0</v>
      </c>
    </row>
    <row r="2988" spans="1:4" x14ac:dyDescent="0.2">
      <c r="A2988" t="s">
        <v>151</v>
      </c>
      <c r="B2988" t="s">
        <v>87</v>
      </c>
      <c r="C2988" s="73">
        <f t="shared" si="46"/>
        <v>0</v>
      </c>
      <c r="D2988" s="73" cm="1">
        <f t="array" ref="D2988">_xlfn.IFS(B2988= "Bi-weekly", 0,  B2988="Weekly", 1, B2988="Fortnightly", 2, B2988="Monthly", 3, B2988="Every 3 Months", 4, B2988="Quarterly", 5, B2988="Annually", 6)</f>
        <v>3</v>
      </c>
    </row>
    <row r="2989" spans="1:4" x14ac:dyDescent="0.2">
      <c r="A2989" t="s">
        <v>151</v>
      </c>
      <c r="B2989" t="s">
        <v>87</v>
      </c>
      <c r="C2989" s="73">
        <f t="shared" si="46"/>
        <v>0</v>
      </c>
      <c r="D2989" s="73" cm="1">
        <f t="array" ref="D2989">_xlfn.IFS(B2989= "Bi-weekly", 0,  B2989="Weekly", 1, B2989="Fortnightly", 2, B2989="Monthly", 3, B2989="Every 3 Months", 4, B2989="Quarterly", 5, B2989="Annually", 6)</f>
        <v>3</v>
      </c>
    </row>
    <row r="2990" spans="1:4" x14ac:dyDescent="0.2">
      <c r="A2990" t="s">
        <v>151</v>
      </c>
      <c r="B2990" t="s">
        <v>87</v>
      </c>
      <c r="C2990" s="73">
        <f t="shared" si="46"/>
        <v>0</v>
      </c>
      <c r="D2990" s="73" cm="1">
        <f t="array" ref="D2990">_xlfn.IFS(B2990= "Bi-weekly", 0,  B2990="Weekly", 1, B2990="Fortnightly", 2, B2990="Monthly", 3, B2990="Every 3 Months", 4, B2990="Quarterly", 5, B2990="Annually", 6)</f>
        <v>3</v>
      </c>
    </row>
    <row r="2991" spans="1:4" x14ac:dyDescent="0.2">
      <c r="A2991" t="s">
        <v>151</v>
      </c>
      <c r="B2991" t="s">
        <v>39</v>
      </c>
      <c r="C2991" s="73">
        <f t="shared" si="46"/>
        <v>0</v>
      </c>
      <c r="D2991" s="73" cm="1">
        <f t="array" ref="D2991">_xlfn.IFS(B2991= "Bi-weekly", 0,  B2991="Weekly", 1, B2991="Fortnightly", 2, B2991="Monthly", 3, B2991="Every 3 Months", 4, B2991="Quarterly", 5, B2991="Annually", 6)</f>
        <v>1</v>
      </c>
    </row>
    <row r="2992" spans="1:4" x14ac:dyDescent="0.2">
      <c r="A2992" t="s">
        <v>151</v>
      </c>
      <c r="B2992" t="s">
        <v>87</v>
      </c>
      <c r="C2992" s="73">
        <f t="shared" si="46"/>
        <v>0</v>
      </c>
      <c r="D2992" s="73" cm="1">
        <f t="array" ref="D2992">_xlfn.IFS(B2992= "Bi-weekly", 0,  B2992="Weekly", 1, B2992="Fortnightly", 2, B2992="Monthly", 3, B2992="Every 3 Months", 4, B2992="Quarterly", 5, B2992="Annually", 6)</f>
        <v>3</v>
      </c>
    </row>
    <row r="2993" spans="1:4" x14ac:dyDescent="0.2">
      <c r="A2993" t="s">
        <v>151</v>
      </c>
      <c r="B2993" t="s">
        <v>75</v>
      </c>
      <c r="C2993" s="73">
        <f t="shared" si="46"/>
        <v>0</v>
      </c>
      <c r="D2993" s="73" cm="1">
        <f t="array" ref="D2993">_xlfn.IFS(B2993= "Bi-weekly", 0,  B2993="Weekly", 1, B2993="Fortnightly", 2, B2993="Monthly", 3, B2993="Every 3 Months", 4, B2993="Quarterly", 5, B2993="Annually", 6)</f>
        <v>0</v>
      </c>
    </row>
    <row r="2994" spans="1:4" x14ac:dyDescent="0.2">
      <c r="A2994" t="s">
        <v>151</v>
      </c>
      <c r="B2994" t="s">
        <v>39</v>
      </c>
      <c r="C2994" s="73">
        <f t="shared" si="46"/>
        <v>0</v>
      </c>
      <c r="D2994" s="73" cm="1">
        <f t="array" ref="D2994">_xlfn.IFS(B2994= "Bi-weekly", 0,  B2994="Weekly", 1, B2994="Fortnightly", 2, B2994="Monthly", 3, B2994="Every 3 Months", 4, B2994="Quarterly", 5, B2994="Annually", 6)</f>
        <v>1</v>
      </c>
    </row>
    <row r="2995" spans="1:4" x14ac:dyDescent="0.2">
      <c r="A2995" t="s">
        <v>151</v>
      </c>
      <c r="B2995" t="s">
        <v>75</v>
      </c>
      <c r="C2995" s="73">
        <f t="shared" si="46"/>
        <v>0</v>
      </c>
      <c r="D2995" s="73" cm="1">
        <f t="array" ref="D2995">_xlfn.IFS(B2995= "Bi-weekly", 0,  B2995="Weekly", 1, B2995="Fortnightly", 2, B2995="Monthly", 3, B2995="Every 3 Months", 4, B2995="Quarterly", 5, B2995="Annually", 6)</f>
        <v>0</v>
      </c>
    </row>
    <row r="2996" spans="1:4" x14ac:dyDescent="0.2">
      <c r="A2996" t="s">
        <v>151</v>
      </c>
      <c r="B2996" t="s">
        <v>57</v>
      </c>
      <c r="C2996" s="73">
        <f t="shared" si="46"/>
        <v>0</v>
      </c>
      <c r="D2996" s="73" cm="1">
        <f t="array" ref="D2996">_xlfn.IFS(B2996= "Bi-weekly", 0,  B2996="Weekly", 1, B2996="Fortnightly", 2, B2996="Monthly", 3, B2996="Every 3 Months", 4, B2996="Quarterly", 5, B2996="Annually", 6)</f>
        <v>5</v>
      </c>
    </row>
    <row r="2997" spans="1:4" x14ac:dyDescent="0.2">
      <c r="A2997" t="s">
        <v>151</v>
      </c>
      <c r="B2997" t="s">
        <v>75</v>
      </c>
      <c r="C2997" s="73">
        <f t="shared" si="46"/>
        <v>0</v>
      </c>
      <c r="D2997" s="73" cm="1">
        <f t="array" ref="D2997">_xlfn.IFS(B2997= "Bi-weekly", 0,  B2997="Weekly", 1, B2997="Fortnightly", 2, B2997="Monthly", 3, B2997="Every 3 Months", 4, B2997="Quarterly", 5, B2997="Annually", 6)</f>
        <v>0</v>
      </c>
    </row>
    <row r="2998" spans="1:4" x14ac:dyDescent="0.2">
      <c r="A2998" t="s">
        <v>151</v>
      </c>
      <c r="B2998" t="s">
        <v>96</v>
      </c>
      <c r="C2998" s="73">
        <f t="shared" si="46"/>
        <v>0</v>
      </c>
      <c r="D2998" s="73" cm="1">
        <f t="array" ref="D2998">_xlfn.IFS(B2998= "Bi-weekly", 0,  B2998="Weekly", 1, B2998="Fortnightly", 2, B2998="Monthly", 3, B2998="Every 3 Months", 4, B2998="Quarterly", 5, B2998="Annually", 6)</f>
        <v>4</v>
      </c>
    </row>
    <row r="2999" spans="1:4" x14ac:dyDescent="0.2">
      <c r="A2999" t="s">
        <v>151</v>
      </c>
      <c r="B2999" t="s">
        <v>96</v>
      </c>
      <c r="C2999" s="73">
        <f t="shared" si="46"/>
        <v>0</v>
      </c>
      <c r="D2999" s="73" cm="1">
        <f t="array" ref="D2999">_xlfn.IFS(B2999= "Bi-weekly", 0,  B2999="Weekly", 1, B2999="Fortnightly", 2, B2999="Monthly", 3, B2999="Every 3 Months", 4, B2999="Quarterly", 5, B2999="Annually", 6)</f>
        <v>4</v>
      </c>
    </row>
    <row r="3000" spans="1:4" x14ac:dyDescent="0.2">
      <c r="A3000" t="s">
        <v>151</v>
      </c>
      <c r="B3000" t="s">
        <v>57</v>
      </c>
      <c r="C3000" s="73">
        <f t="shared" si="46"/>
        <v>0</v>
      </c>
      <c r="D3000" s="73" cm="1">
        <f t="array" ref="D3000">_xlfn.IFS(B3000= "Bi-weekly", 0,  B3000="Weekly", 1, B3000="Fortnightly", 2, B3000="Monthly", 3, B3000="Every 3 Months", 4, B3000="Quarterly", 5, B3000="Annually", 6)</f>
        <v>5</v>
      </c>
    </row>
    <row r="3001" spans="1:4" x14ac:dyDescent="0.2">
      <c r="A3001" t="s">
        <v>151</v>
      </c>
      <c r="B3001" t="s">
        <v>87</v>
      </c>
      <c r="C3001" s="73">
        <f t="shared" si="46"/>
        <v>0</v>
      </c>
      <c r="D3001" s="73" cm="1">
        <f t="array" ref="D3001">_xlfn.IFS(B3001= "Bi-weekly", 0,  B3001="Weekly", 1, B3001="Fortnightly", 2, B3001="Monthly", 3, B3001="Every 3 Months", 4, B3001="Quarterly", 5, B3001="Annually", 6)</f>
        <v>3</v>
      </c>
    </row>
    <row r="3002" spans="1:4" x14ac:dyDescent="0.2">
      <c r="A3002" t="s">
        <v>151</v>
      </c>
      <c r="B3002" t="s">
        <v>39</v>
      </c>
      <c r="C3002" s="73">
        <f t="shared" si="46"/>
        <v>0</v>
      </c>
      <c r="D3002" s="73" cm="1">
        <f t="array" ref="D3002">_xlfn.IFS(B3002= "Bi-weekly", 0,  B3002="Weekly", 1, B3002="Fortnightly", 2, B3002="Monthly", 3, B3002="Every 3 Months", 4, B3002="Quarterly", 5, B3002="Annually", 6)</f>
        <v>1</v>
      </c>
    </row>
    <row r="3003" spans="1:4" x14ac:dyDescent="0.2">
      <c r="A3003" t="s">
        <v>151</v>
      </c>
      <c r="B3003" t="s">
        <v>57</v>
      </c>
      <c r="C3003" s="73">
        <f t="shared" si="46"/>
        <v>0</v>
      </c>
      <c r="D3003" s="73" cm="1">
        <f t="array" ref="D3003">_xlfn.IFS(B3003= "Bi-weekly", 0,  B3003="Weekly", 1, B3003="Fortnightly", 2, B3003="Monthly", 3, B3003="Every 3 Months", 4, B3003="Quarterly", 5, B3003="Annually", 6)</f>
        <v>5</v>
      </c>
    </row>
    <row r="3004" spans="1:4" x14ac:dyDescent="0.2">
      <c r="A3004" t="s">
        <v>151</v>
      </c>
      <c r="B3004" t="s">
        <v>57</v>
      </c>
      <c r="C3004" s="73">
        <f t="shared" si="46"/>
        <v>0</v>
      </c>
      <c r="D3004" s="73" cm="1">
        <f t="array" ref="D3004">_xlfn.IFS(B3004= "Bi-weekly", 0,  B3004="Weekly", 1, B3004="Fortnightly", 2, B3004="Monthly", 3, B3004="Every 3 Months", 4, B3004="Quarterly", 5, B3004="Annually", 6)</f>
        <v>5</v>
      </c>
    </row>
    <row r="3005" spans="1:4" x14ac:dyDescent="0.2">
      <c r="A3005" t="s">
        <v>151</v>
      </c>
      <c r="B3005" t="s">
        <v>96</v>
      </c>
      <c r="C3005" s="73">
        <f t="shared" si="46"/>
        <v>0</v>
      </c>
      <c r="D3005" s="73" cm="1">
        <f t="array" ref="D3005">_xlfn.IFS(B3005= "Bi-weekly", 0,  B3005="Weekly", 1, B3005="Fortnightly", 2, B3005="Monthly", 3, B3005="Every 3 Months", 4, B3005="Quarterly", 5, B3005="Annually", 6)</f>
        <v>4</v>
      </c>
    </row>
    <row r="3006" spans="1:4" x14ac:dyDescent="0.2">
      <c r="A3006" t="s">
        <v>151</v>
      </c>
      <c r="B3006" t="s">
        <v>28</v>
      </c>
      <c r="C3006" s="73">
        <f t="shared" si="46"/>
        <v>0</v>
      </c>
      <c r="D3006" s="73" cm="1">
        <f t="array" ref="D3006">_xlfn.IFS(B3006= "Bi-weekly", 0,  B3006="Weekly", 1, B3006="Fortnightly", 2, B3006="Monthly", 3, B3006="Every 3 Months", 4, B3006="Quarterly", 5, B3006="Annually", 6)</f>
        <v>2</v>
      </c>
    </row>
    <row r="3007" spans="1:4" x14ac:dyDescent="0.2">
      <c r="A3007" t="s">
        <v>151</v>
      </c>
      <c r="B3007" t="s">
        <v>39</v>
      </c>
      <c r="C3007" s="73">
        <f t="shared" si="46"/>
        <v>0</v>
      </c>
      <c r="D3007" s="73" cm="1">
        <f t="array" ref="D3007">_xlfn.IFS(B3007= "Bi-weekly", 0,  B3007="Weekly", 1, B3007="Fortnightly", 2, B3007="Monthly", 3, B3007="Every 3 Months", 4, B3007="Quarterly", 5, B3007="Annually", 6)</f>
        <v>1</v>
      </c>
    </row>
    <row r="3008" spans="1:4" x14ac:dyDescent="0.2">
      <c r="A3008" t="s">
        <v>151</v>
      </c>
      <c r="B3008" t="s">
        <v>75</v>
      </c>
      <c r="C3008" s="73">
        <f t="shared" si="46"/>
        <v>0</v>
      </c>
      <c r="D3008" s="73" cm="1">
        <f t="array" ref="D3008">_xlfn.IFS(B3008= "Bi-weekly", 0,  B3008="Weekly", 1, B3008="Fortnightly", 2, B3008="Monthly", 3, B3008="Every 3 Months", 4, B3008="Quarterly", 5, B3008="Annually", 6)</f>
        <v>0</v>
      </c>
    </row>
    <row r="3009" spans="1:4" x14ac:dyDescent="0.2">
      <c r="A3009" t="s">
        <v>151</v>
      </c>
      <c r="B3009" t="s">
        <v>39</v>
      </c>
      <c r="C3009" s="73">
        <f t="shared" si="46"/>
        <v>0</v>
      </c>
      <c r="D3009" s="73" cm="1">
        <f t="array" ref="D3009">_xlfn.IFS(B3009= "Bi-weekly", 0,  B3009="Weekly", 1, B3009="Fortnightly", 2, B3009="Monthly", 3, B3009="Every 3 Months", 4, B3009="Quarterly", 5, B3009="Annually", 6)</f>
        <v>1</v>
      </c>
    </row>
    <row r="3010" spans="1:4" x14ac:dyDescent="0.2">
      <c r="A3010" t="s">
        <v>151</v>
      </c>
      <c r="B3010" t="s">
        <v>39</v>
      </c>
      <c r="C3010" s="73">
        <f t="shared" si="46"/>
        <v>0</v>
      </c>
      <c r="D3010" s="73" cm="1">
        <f t="array" ref="D3010">_xlfn.IFS(B3010= "Bi-weekly", 0,  B3010="Weekly", 1, B3010="Fortnightly", 2, B3010="Monthly", 3, B3010="Every 3 Months", 4, B3010="Quarterly", 5, B3010="Annually", 6)</f>
        <v>1</v>
      </c>
    </row>
    <row r="3011" spans="1:4" x14ac:dyDescent="0.2">
      <c r="A3011" t="s">
        <v>151</v>
      </c>
      <c r="B3011" t="s">
        <v>28</v>
      </c>
      <c r="C3011" s="73">
        <f t="shared" ref="C3011:C3074" si="47">IF(A3011 = "Yes", 1,0)</f>
        <v>0</v>
      </c>
      <c r="D3011" s="73" cm="1">
        <f t="array" ref="D3011">_xlfn.IFS(B3011= "Bi-weekly", 0,  B3011="Weekly", 1, B3011="Fortnightly", 2, B3011="Monthly", 3, B3011="Every 3 Months", 4, B3011="Quarterly", 5, B3011="Annually", 6)</f>
        <v>2</v>
      </c>
    </row>
    <row r="3012" spans="1:4" x14ac:dyDescent="0.2">
      <c r="A3012" t="s">
        <v>151</v>
      </c>
      <c r="B3012" t="s">
        <v>48</v>
      </c>
      <c r="C3012" s="73">
        <f t="shared" si="47"/>
        <v>0</v>
      </c>
      <c r="D3012" s="73" cm="1">
        <f t="array" ref="D3012">_xlfn.IFS(B3012= "Bi-weekly", 0,  B3012="Weekly", 1, B3012="Fortnightly", 2, B3012="Monthly", 3, B3012="Every 3 Months", 4, B3012="Quarterly", 5, B3012="Annually", 6)</f>
        <v>6</v>
      </c>
    </row>
    <row r="3013" spans="1:4" x14ac:dyDescent="0.2">
      <c r="A3013" t="s">
        <v>151</v>
      </c>
      <c r="B3013" t="s">
        <v>96</v>
      </c>
      <c r="C3013" s="73">
        <f t="shared" si="47"/>
        <v>0</v>
      </c>
      <c r="D3013" s="73" cm="1">
        <f t="array" ref="D3013">_xlfn.IFS(B3013= "Bi-weekly", 0,  B3013="Weekly", 1, B3013="Fortnightly", 2, B3013="Monthly", 3, B3013="Every 3 Months", 4, B3013="Quarterly", 5, B3013="Annually", 6)</f>
        <v>4</v>
      </c>
    </row>
    <row r="3014" spans="1:4" x14ac:dyDescent="0.2">
      <c r="A3014" t="s">
        <v>151</v>
      </c>
      <c r="B3014" t="s">
        <v>48</v>
      </c>
      <c r="C3014" s="73">
        <f t="shared" si="47"/>
        <v>0</v>
      </c>
      <c r="D3014" s="73" cm="1">
        <f t="array" ref="D3014">_xlfn.IFS(B3014= "Bi-weekly", 0,  B3014="Weekly", 1, B3014="Fortnightly", 2, B3014="Monthly", 3, B3014="Every 3 Months", 4, B3014="Quarterly", 5, B3014="Annually", 6)</f>
        <v>6</v>
      </c>
    </row>
    <row r="3015" spans="1:4" x14ac:dyDescent="0.2">
      <c r="A3015" t="s">
        <v>151</v>
      </c>
      <c r="B3015" t="s">
        <v>87</v>
      </c>
      <c r="C3015" s="73">
        <f t="shared" si="47"/>
        <v>0</v>
      </c>
      <c r="D3015" s="73" cm="1">
        <f t="array" ref="D3015">_xlfn.IFS(B3015= "Bi-weekly", 0,  B3015="Weekly", 1, B3015="Fortnightly", 2, B3015="Monthly", 3, B3015="Every 3 Months", 4, B3015="Quarterly", 5, B3015="Annually", 6)</f>
        <v>3</v>
      </c>
    </row>
    <row r="3016" spans="1:4" x14ac:dyDescent="0.2">
      <c r="A3016" t="s">
        <v>151</v>
      </c>
      <c r="B3016" t="s">
        <v>96</v>
      </c>
      <c r="C3016" s="73">
        <f t="shared" si="47"/>
        <v>0</v>
      </c>
      <c r="D3016" s="73" cm="1">
        <f t="array" ref="D3016">_xlfn.IFS(B3016= "Bi-weekly", 0,  B3016="Weekly", 1, B3016="Fortnightly", 2, B3016="Monthly", 3, B3016="Every 3 Months", 4, B3016="Quarterly", 5, B3016="Annually", 6)</f>
        <v>4</v>
      </c>
    </row>
    <row r="3017" spans="1:4" x14ac:dyDescent="0.2">
      <c r="A3017" t="s">
        <v>151</v>
      </c>
      <c r="B3017" t="s">
        <v>75</v>
      </c>
      <c r="C3017" s="73">
        <f t="shared" si="47"/>
        <v>0</v>
      </c>
      <c r="D3017" s="73" cm="1">
        <f t="array" ref="D3017">_xlfn.IFS(B3017= "Bi-weekly", 0,  B3017="Weekly", 1, B3017="Fortnightly", 2, B3017="Monthly", 3, B3017="Every 3 Months", 4, B3017="Quarterly", 5, B3017="Annually", 6)</f>
        <v>0</v>
      </c>
    </row>
    <row r="3018" spans="1:4" x14ac:dyDescent="0.2">
      <c r="A3018" t="s">
        <v>151</v>
      </c>
      <c r="B3018" t="s">
        <v>57</v>
      </c>
      <c r="C3018" s="73">
        <f t="shared" si="47"/>
        <v>0</v>
      </c>
      <c r="D3018" s="73" cm="1">
        <f t="array" ref="D3018">_xlfn.IFS(B3018= "Bi-weekly", 0,  B3018="Weekly", 1, B3018="Fortnightly", 2, B3018="Monthly", 3, B3018="Every 3 Months", 4, B3018="Quarterly", 5, B3018="Annually", 6)</f>
        <v>5</v>
      </c>
    </row>
    <row r="3019" spans="1:4" x14ac:dyDescent="0.2">
      <c r="A3019" t="s">
        <v>151</v>
      </c>
      <c r="B3019" t="s">
        <v>75</v>
      </c>
      <c r="C3019" s="73">
        <f t="shared" si="47"/>
        <v>0</v>
      </c>
      <c r="D3019" s="73" cm="1">
        <f t="array" ref="D3019">_xlfn.IFS(B3019= "Bi-weekly", 0,  B3019="Weekly", 1, B3019="Fortnightly", 2, B3019="Monthly", 3, B3019="Every 3 Months", 4, B3019="Quarterly", 5, B3019="Annually", 6)</f>
        <v>0</v>
      </c>
    </row>
    <row r="3020" spans="1:4" x14ac:dyDescent="0.2">
      <c r="A3020" t="s">
        <v>151</v>
      </c>
      <c r="B3020" t="s">
        <v>75</v>
      </c>
      <c r="C3020" s="73">
        <f t="shared" si="47"/>
        <v>0</v>
      </c>
      <c r="D3020" s="73" cm="1">
        <f t="array" ref="D3020">_xlfn.IFS(B3020= "Bi-weekly", 0,  B3020="Weekly", 1, B3020="Fortnightly", 2, B3020="Monthly", 3, B3020="Every 3 Months", 4, B3020="Quarterly", 5, B3020="Annually", 6)</f>
        <v>0</v>
      </c>
    </row>
    <row r="3021" spans="1:4" x14ac:dyDescent="0.2">
      <c r="A3021" t="s">
        <v>151</v>
      </c>
      <c r="B3021" t="s">
        <v>48</v>
      </c>
      <c r="C3021" s="73">
        <f t="shared" si="47"/>
        <v>0</v>
      </c>
      <c r="D3021" s="73" cm="1">
        <f t="array" ref="D3021">_xlfn.IFS(B3021= "Bi-weekly", 0,  B3021="Weekly", 1, B3021="Fortnightly", 2, B3021="Monthly", 3, B3021="Every 3 Months", 4, B3021="Quarterly", 5, B3021="Annually", 6)</f>
        <v>6</v>
      </c>
    </row>
    <row r="3022" spans="1:4" x14ac:dyDescent="0.2">
      <c r="A3022" t="s">
        <v>151</v>
      </c>
      <c r="B3022" t="s">
        <v>96</v>
      </c>
      <c r="C3022" s="73">
        <f t="shared" si="47"/>
        <v>0</v>
      </c>
      <c r="D3022" s="73" cm="1">
        <f t="array" ref="D3022">_xlfn.IFS(B3022= "Bi-weekly", 0,  B3022="Weekly", 1, B3022="Fortnightly", 2, B3022="Monthly", 3, B3022="Every 3 Months", 4, B3022="Quarterly", 5, B3022="Annually", 6)</f>
        <v>4</v>
      </c>
    </row>
    <row r="3023" spans="1:4" x14ac:dyDescent="0.2">
      <c r="A3023" t="s">
        <v>151</v>
      </c>
      <c r="B3023" t="s">
        <v>57</v>
      </c>
      <c r="C3023" s="73">
        <f t="shared" si="47"/>
        <v>0</v>
      </c>
      <c r="D3023" s="73" cm="1">
        <f t="array" ref="D3023">_xlfn.IFS(B3023= "Bi-weekly", 0,  B3023="Weekly", 1, B3023="Fortnightly", 2, B3023="Monthly", 3, B3023="Every 3 Months", 4, B3023="Quarterly", 5, B3023="Annually", 6)</f>
        <v>5</v>
      </c>
    </row>
    <row r="3024" spans="1:4" x14ac:dyDescent="0.2">
      <c r="A3024" t="s">
        <v>151</v>
      </c>
      <c r="B3024" t="s">
        <v>39</v>
      </c>
      <c r="C3024" s="73">
        <f t="shared" si="47"/>
        <v>0</v>
      </c>
      <c r="D3024" s="73" cm="1">
        <f t="array" ref="D3024">_xlfn.IFS(B3024= "Bi-weekly", 0,  B3024="Weekly", 1, B3024="Fortnightly", 2, B3024="Monthly", 3, B3024="Every 3 Months", 4, B3024="Quarterly", 5, B3024="Annually", 6)</f>
        <v>1</v>
      </c>
    </row>
    <row r="3025" spans="1:4" x14ac:dyDescent="0.2">
      <c r="A3025" t="s">
        <v>151</v>
      </c>
      <c r="B3025" t="s">
        <v>57</v>
      </c>
      <c r="C3025" s="73">
        <f t="shared" si="47"/>
        <v>0</v>
      </c>
      <c r="D3025" s="73" cm="1">
        <f t="array" ref="D3025">_xlfn.IFS(B3025= "Bi-weekly", 0,  B3025="Weekly", 1, B3025="Fortnightly", 2, B3025="Monthly", 3, B3025="Every 3 Months", 4, B3025="Quarterly", 5, B3025="Annually", 6)</f>
        <v>5</v>
      </c>
    </row>
    <row r="3026" spans="1:4" x14ac:dyDescent="0.2">
      <c r="A3026" t="s">
        <v>151</v>
      </c>
      <c r="B3026" t="s">
        <v>96</v>
      </c>
      <c r="C3026" s="73">
        <f t="shared" si="47"/>
        <v>0</v>
      </c>
      <c r="D3026" s="73" cm="1">
        <f t="array" ref="D3026">_xlfn.IFS(B3026= "Bi-weekly", 0,  B3026="Weekly", 1, B3026="Fortnightly", 2, B3026="Monthly", 3, B3026="Every 3 Months", 4, B3026="Quarterly", 5, B3026="Annually", 6)</f>
        <v>4</v>
      </c>
    </row>
    <row r="3027" spans="1:4" x14ac:dyDescent="0.2">
      <c r="A3027" t="s">
        <v>151</v>
      </c>
      <c r="B3027" t="s">
        <v>87</v>
      </c>
      <c r="C3027" s="73">
        <f t="shared" si="47"/>
        <v>0</v>
      </c>
      <c r="D3027" s="73" cm="1">
        <f t="array" ref="D3027">_xlfn.IFS(B3027= "Bi-weekly", 0,  B3027="Weekly", 1, B3027="Fortnightly", 2, B3027="Monthly", 3, B3027="Every 3 Months", 4, B3027="Quarterly", 5, B3027="Annually", 6)</f>
        <v>3</v>
      </c>
    </row>
    <row r="3028" spans="1:4" x14ac:dyDescent="0.2">
      <c r="A3028" t="s">
        <v>151</v>
      </c>
      <c r="B3028" t="s">
        <v>48</v>
      </c>
      <c r="C3028" s="73">
        <f t="shared" si="47"/>
        <v>0</v>
      </c>
      <c r="D3028" s="73" cm="1">
        <f t="array" ref="D3028">_xlfn.IFS(B3028= "Bi-weekly", 0,  B3028="Weekly", 1, B3028="Fortnightly", 2, B3028="Monthly", 3, B3028="Every 3 Months", 4, B3028="Quarterly", 5, B3028="Annually", 6)</f>
        <v>6</v>
      </c>
    </row>
    <row r="3029" spans="1:4" x14ac:dyDescent="0.2">
      <c r="A3029" t="s">
        <v>151</v>
      </c>
      <c r="B3029" t="s">
        <v>57</v>
      </c>
      <c r="C3029" s="73">
        <f t="shared" si="47"/>
        <v>0</v>
      </c>
      <c r="D3029" s="73" cm="1">
        <f t="array" ref="D3029">_xlfn.IFS(B3029= "Bi-weekly", 0,  B3029="Weekly", 1, B3029="Fortnightly", 2, B3029="Monthly", 3, B3029="Every 3 Months", 4, B3029="Quarterly", 5, B3029="Annually", 6)</f>
        <v>5</v>
      </c>
    </row>
    <row r="3030" spans="1:4" x14ac:dyDescent="0.2">
      <c r="A3030" t="s">
        <v>151</v>
      </c>
      <c r="B3030" t="s">
        <v>96</v>
      </c>
      <c r="C3030" s="73">
        <f t="shared" si="47"/>
        <v>0</v>
      </c>
      <c r="D3030" s="73" cm="1">
        <f t="array" ref="D3030">_xlfn.IFS(B3030= "Bi-weekly", 0,  B3030="Weekly", 1, B3030="Fortnightly", 2, B3030="Monthly", 3, B3030="Every 3 Months", 4, B3030="Quarterly", 5, B3030="Annually", 6)</f>
        <v>4</v>
      </c>
    </row>
    <row r="3031" spans="1:4" x14ac:dyDescent="0.2">
      <c r="A3031" t="s">
        <v>151</v>
      </c>
      <c r="B3031" t="s">
        <v>57</v>
      </c>
      <c r="C3031" s="73">
        <f t="shared" si="47"/>
        <v>0</v>
      </c>
      <c r="D3031" s="73" cm="1">
        <f t="array" ref="D3031">_xlfn.IFS(B3031= "Bi-weekly", 0,  B3031="Weekly", 1, B3031="Fortnightly", 2, B3031="Monthly", 3, B3031="Every 3 Months", 4, B3031="Quarterly", 5, B3031="Annually", 6)</f>
        <v>5</v>
      </c>
    </row>
    <row r="3032" spans="1:4" x14ac:dyDescent="0.2">
      <c r="A3032" t="s">
        <v>151</v>
      </c>
      <c r="B3032" t="s">
        <v>39</v>
      </c>
      <c r="C3032" s="73">
        <f t="shared" si="47"/>
        <v>0</v>
      </c>
      <c r="D3032" s="73" cm="1">
        <f t="array" ref="D3032">_xlfn.IFS(B3032= "Bi-weekly", 0,  B3032="Weekly", 1, B3032="Fortnightly", 2, B3032="Monthly", 3, B3032="Every 3 Months", 4, B3032="Quarterly", 5, B3032="Annually", 6)</f>
        <v>1</v>
      </c>
    </row>
    <row r="3033" spans="1:4" x14ac:dyDescent="0.2">
      <c r="A3033" t="s">
        <v>151</v>
      </c>
      <c r="B3033" t="s">
        <v>87</v>
      </c>
      <c r="C3033" s="73">
        <f t="shared" si="47"/>
        <v>0</v>
      </c>
      <c r="D3033" s="73" cm="1">
        <f t="array" ref="D3033">_xlfn.IFS(B3033= "Bi-weekly", 0,  B3033="Weekly", 1, B3033="Fortnightly", 2, B3033="Monthly", 3, B3033="Every 3 Months", 4, B3033="Quarterly", 5, B3033="Annually", 6)</f>
        <v>3</v>
      </c>
    </row>
    <row r="3034" spans="1:4" x14ac:dyDescent="0.2">
      <c r="A3034" t="s">
        <v>151</v>
      </c>
      <c r="B3034" t="s">
        <v>57</v>
      </c>
      <c r="C3034" s="73">
        <f t="shared" si="47"/>
        <v>0</v>
      </c>
      <c r="D3034" s="73" cm="1">
        <f t="array" ref="D3034">_xlfn.IFS(B3034= "Bi-weekly", 0,  B3034="Weekly", 1, B3034="Fortnightly", 2, B3034="Monthly", 3, B3034="Every 3 Months", 4, B3034="Quarterly", 5, B3034="Annually", 6)</f>
        <v>5</v>
      </c>
    </row>
    <row r="3035" spans="1:4" x14ac:dyDescent="0.2">
      <c r="A3035" t="s">
        <v>151</v>
      </c>
      <c r="B3035" t="s">
        <v>39</v>
      </c>
      <c r="C3035" s="73">
        <f t="shared" si="47"/>
        <v>0</v>
      </c>
      <c r="D3035" s="73" cm="1">
        <f t="array" ref="D3035">_xlfn.IFS(B3035= "Bi-weekly", 0,  B3035="Weekly", 1, B3035="Fortnightly", 2, B3035="Monthly", 3, B3035="Every 3 Months", 4, B3035="Quarterly", 5, B3035="Annually", 6)</f>
        <v>1</v>
      </c>
    </row>
    <row r="3036" spans="1:4" x14ac:dyDescent="0.2">
      <c r="A3036" t="s">
        <v>151</v>
      </c>
      <c r="B3036" t="s">
        <v>57</v>
      </c>
      <c r="C3036" s="73">
        <f t="shared" si="47"/>
        <v>0</v>
      </c>
      <c r="D3036" s="73" cm="1">
        <f t="array" ref="D3036">_xlfn.IFS(B3036= "Bi-weekly", 0,  B3036="Weekly", 1, B3036="Fortnightly", 2, B3036="Monthly", 3, B3036="Every 3 Months", 4, B3036="Quarterly", 5, B3036="Annually", 6)</f>
        <v>5</v>
      </c>
    </row>
    <row r="3037" spans="1:4" x14ac:dyDescent="0.2">
      <c r="A3037" t="s">
        <v>151</v>
      </c>
      <c r="B3037" t="s">
        <v>75</v>
      </c>
      <c r="C3037" s="73">
        <f t="shared" si="47"/>
        <v>0</v>
      </c>
      <c r="D3037" s="73" cm="1">
        <f t="array" ref="D3037">_xlfn.IFS(B3037= "Bi-weekly", 0,  B3037="Weekly", 1, B3037="Fortnightly", 2, B3037="Monthly", 3, B3037="Every 3 Months", 4, B3037="Quarterly", 5, B3037="Annually", 6)</f>
        <v>0</v>
      </c>
    </row>
    <row r="3038" spans="1:4" x14ac:dyDescent="0.2">
      <c r="A3038" t="s">
        <v>151</v>
      </c>
      <c r="B3038" t="s">
        <v>28</v>
      </c>
      <c r="C3038" s="73">
        <f t="shared" si="47"/>
        <v>0</v>
      </c>
      <c r="D3038" s="73" cm="1">
        <f t="array" ref="D3038">_xlfn.IFS(B3038= "Bi-weekly", 0,  B3038="Weekly", 1, B3038="Fortnightly", 2, B3038="Monthly", 3, B3038="Every 3 Months", 4, B3038="Quarterly", 5, B3038="Annually", 6)</f>
        <v>2</v>
      </c>
    </row>
    <row r="3039" spans="1:4" x14ac:dyDescent="0.2">
      <c r="A3039" t="s">
        <v>151</v>
      </c>
      <c r="B3039" t="s">
        <v>48</v>
      </c>
      <c r="C3039" s="73">
        <f t="shared" si="47"/>
        <v>0</v>
      </c>
      <c r="D3039" s="73" cm="1">
        <f t="array" ref="D3039">_xlfn.IFS(B3039= "Bi-weekly", 0,  B3039="Weekly", 1, B3039="Fortnightly", 2, B3039="Monthly", 3, B3039="Every 3 Months", 4, B3039="Quarterly", 5, B3039="Annually", 6)</f>
        <v>6</v>
      </c>
    </row>
    <row r="3040" spans="1:4" x14ac:dyDescent="0.2">
      <c r="A3040" t="s">
        <v>151</v>
      </c>
      <c r="B3040" t="s">
        <v>48</v>
      </c>
      <c r="C3040" s="73">
        <f t="shared" si="47"/>
        <v>0</v>
      </c>
      <c r="D3040" s="73" cm="1">
        <f t="array" ref="D3040">_xlfn.IFS(B3040= "Bi-weekly", 0,  B3040="Weekly", 1, B3040="Fortnightly", 2, B3040="Monthly", 3, B3040="Every 3 Months", 4, B3040="Quarterly", 5, B3040="Annually", 6)</f>
        <v>6</v>
      </c>
    </row>
    <row r="3041" spans="1:4" x14ac:dyDescent="0.2">
      <c r="A3041" t="s">
        <v>151</v>
      </c>
      <c r="B3041" t="s">
        <v>75</v>
      </c>
      <c r="C3041" s="73">
        <f t="shared" si="47"/>
        <v>0</v>
      </c>
      <c r="D3041" s="73" cm="1">
        <f t="array" ref="D3041">_xlfn.IFS(B3041= "Bi-weekly", 0,  B3041="Weekly", 1, B3041="Fortnightly", 2, B3041="Monthly", 3, B3041="Every 3 Months", 4, B3041="Quarterly", 5, B3041="Annually", 6)</f>
        <v>0</v>
      </c>
    </row>
    <row r="3042" spans="1:4" x14ac:dyDescent="0.2">
      <c r="A3042" t="s">
        <v>151</v>
      </c>
      <c r="B3042" t="s">
        <v>28</v>
      </c>
      <c r="C3042" s="73">
        <f t="shared" si="47"/>
        <v>0</v>
      </c>
      <c r="D3042" s="73" cm="1">
        <f t="array" ref="D3042">_xlfn.IFS(B3042= "Bi-weekly", 0,  B3042="Weekly", 1, B3042="Fortnightly", 2, B3042="Monthly", 3, B3042="Every 3 Months", 4, B3042="Quarterly", 5, B3042="Annually", 6)</f>
        <v>2</v>
      </c>
    </row>
    <row r="3043" spans="1:4" x14ac:dyDescent="0.2">
      <c r="A3043" t="s">
        <v>151</v>
      </c>
      <c r="B3043" t="s">
        <v>87</v>
      </c>
      <c r="C3043" s="73">
        <f t="shared" si="47"/>
        <v>0</v>
      </c>
      <c r="D3043" s="73" cm="1">
        <f t="array" ref="D3043">_xlfn.IFS(B3043= "Bi-weekly", 0,  B3043="Weekly", 1, B3043="Fortnightly", 2, B3043="Monthly", 3, B3043="Every 3 Months", 4, B3043="Quarterly", 5, B3043="Annually", 6)</f>
        <v>3</v>
      </c>
    </row>
    <row r="3044" spans="1:4" x14ac:dyDescent="0.2">
      <c r="A3044" t="s">
        <v>151</v>
      </c>
      <c r="B3044" t="s">
        <v>96</v>
      </c>
      <c r="C3044" s="73">
        <f t="shared" si="47"/>
        <v>0</v>
      </c>
      <c r="D3044" s="73" cm="1">
        <f t="array" ref="D3044">_xlfn.IFS(B3044= "Bi-weekly", 0,  B3044="Weekly", 1, B3044="Fortnightly", 2, B3044="Monthly", 3, B3044="Every 3 Months", 4, B3044="Quarterly", 5, B3044="Annually", 6)</f>
        <v>4</v>
      </c>
    </row>
    <row r="3045" spans="1:4" x14ac:dyDescent="0.2">
      <c r="A3045" t="s">
        <v>151</v>
      </c>
      <c r="B3045" t="s">
        <v>87</v>
      </c>
      <c r="C3045" s="73">
        <f t="shared" si="47"/>
        <v>0</v>
      </c>
      <c r="D3045" s="73" cm="1">
        <f t="array" ref="D3045">_xlfn.IFS(B3045= "Bi-weekly", 0,  B3045="Weekly", 1, B3045="Fortnightly", 2, B3045="Monthly", 3, B3045="Every 3 Months", 4, B3045="Quarterly", 5, B3045="Annually", 6)</f>
        <v>3</v>
      </c>
    </row>
    <row r="3046" spans="1:4" x14ac:dyDescent="0.2">
      <c r="A3046" t="s">
        <v>151</v>
      </c>
      <c r="B3046" t="s">
        <v>57</v>
      </c>
      <c r="C3046" s="73">
        <f t="shared" si="47"/>
        <v>0</v>
      </c>
      <c r="D3046" s="73" cm="1">
        <f t="array" ref="D3046">_xlfn.IFS(B3046= "Bi-weekly", 0,  B3046="Weekly", 1, B3046="Fortnightly", 2, B3046="Monthly", 3, B3046="Every 3 Months", 4, B3046="Quarterly", 5, B3046="Annually", 6)</f>
        <v>5</v>
      </c>
    </row>
    <row r="3047" spans="1:4" x14ac:dyDescent="0.2">
      <c r="A3047" t="s">
        <v>151</v>
      </c>
      <c r="B3047" t="s">
        <v>75</v>
      </c>
      <c r="C3047" s="73">
        <f t="shared" si="47"/>
        <v>0</v>
      </c>
      <c r="D3047" s="73" cm="1">
        <f t="array" ref="D3047">_xlfn.IFS(B3047= "Bi-weekly", 0,  B3047="Weekly", 1, B3047="Fortnightly", 2, B3047="Monthly", 3, B3047="Every 3 Months", 4, B3047="Quarterly", 5, B3047="Annually", 6)</f>
        <v>0</v>
      </c>
    </row>
    <row r="3048" spans="1:4" x14ac:dyDescent="0.2">
      <c r="A3048" t="s">
        <v>151</v>
      </c>
      <c r="B3048" t="s">
        <v>96</v>
      </c>
      <c r="C3048" s="73">
        <f t="shared" si="47"/>
        <v>0</v>
      </c>
      <c r="D3048" s="73" cm="1">
        <f t="array" ref="D3048">_xlfn.IFS(B3048= "Bi-weekly", 0,  B3048="Weekly", 1, B3048="Fortnightly", 2, B3048="Monthly", 3, B3048="Every 3 Months", 4, B3048="Quarterly", 5, B3048="Annually", 6)</f>
        <v>4</v>
      </c>
    </row>
    <row r="3049" spans="1:4" x14ac:dyDescent="0.2">
      <c r="A3049" t="s">
        <v>151</v>
      </c>
      <c r="B3049" t="s">
        <v>75</v>
      </c>
      <c r="C3049" s="73">
        <f t="shared" si="47"/>
        <v>0</v>
      </c>
      <c r="D3049" s="73" cm="1">
        <f t="array" ref="D3049">_xlfn.IFS(B3049= "Bi-weekly", 0,  B3049="Weekly", 1, B3049="Fortnightly", 2, B3049="Monthly", 3, B3049="Every 3 Months", 4, B3049="Quarterly", 5, B3049="Annually", 6)</f>
        <v>0</v>
      </c>
    </row>
    <row r="3050" spans="1:4" x14ac:dyDescent="0.2">
      <c r="A3050" t="s">
        <v>151</v>
      </c>
      <c r="B3050" t="s">
        <v>28</v>
      </c>
      <c r="C3050" s="73">
        <f t="shared" si="47"/>
        <v>0</v>
      </c>
      <c r="D3050" s="73" cm="1">
        <f t="array" ref="D3050">_xlfn.IFS(B3050= "Bi-weekly", 0,  B3050="Weekly", 1, B3050="Fortnightly", 2, B3050="Monthly", 3, B3050="Every 3 Months", 4, B3050="Quarterly", 5, B3050="Annually", 6)</f>
        <v>2</v>
      </c>
    </row>
    <row r="3051" spans="1:4" x14ac:dyDescent="0.2">
      <c r="A3051" t="s">
        <v>151</v>
      </c>
      <c r="B3051" t="s">
        <v>75</v>
      </c>
      <c r="C3051" s="73">
        <f t="shared" si="47"/>
        <v>0</v>
      </c>
      <c r="D3051" s="73" cm="1">
        <f t="array" ref="D3051">_xlfn.IFS(B3051= "Bi-weekly", 0,  B3051="Weekly", 1, B3051="Fortnightly", 2, B3051="Monthly", 3, B3051="Every 3 Months", 4, B3051="Quarterly", 5, B3051="Annually", 6)</f>
        <v>0</v>
      </c>
    </row>
    <row r="3052" spans="1:4" x14ac:dyDescent="0.2">
      <c r="A3052" t="s">
        <v>151</v>
      </c>
      <c r="B3052" t="s">
        <v>96</v>
      </c>
      <c r="C3052" s="73">
        <f t="shared" si="47"/>
        <v>0</v>
      </c>
      <c r="D3052" s="73" cm="1">
        <f t="array" ref="D3052">_xlfn.IFS(B3052= "Bi-weekly", 0,  B3052="Weekly", 1, B3052="Fortnightly", 2, B3052="Monthly", 3, B3052="Every 3 Months", 4, B3052="Quarterly", 5, B3052="Annually", 6)</f>
        <v>4</v>
      </c>
    </row>
    <row r="3053" spans="1:4" x14ac:dyDescent="0.2">
      <c r="A3053" t="s">
        <v>151</v>
      </c>
      <c r="B3053" t="s">
        <v>96</v>
      </c>
      <c r="C3053" s="73">
        <f t="shared" si="47"/>
        <v>0</v>
      </c>
      <c r="D3053" s="73" cm="1">
        <f t="array" ref="D3053">_xlfn.IFS(B3053= "Bi-weekly", 0,  B3053="Weekly", 1, B3053="Fortnightly", 2, B3053="Monthly", 3, B3053="Every 3 Months", 4, B3053="Quarterly", 5, B3053="Annually", 6)</f>
        <v>4</v>
      </c>
    </row>
    <row r="3054" spans="1:4" x14ac:dyDescent="0.2">
      <c r="A3054" t="s">
        <v>151</v>
      </c>
      <c r="B3054" t="s">
        <v>28</v>
      </c>
      <c r="C3054" s="73">
        <f t="shared" si="47"/>
        <v>0</v>
      </c>
      <c r="D3054" s="73" cm="1">
        <f t="array" ref="D3054">_xlfn.IFS(B3054= "Bi-weekly", 0,  B3054="Weekly", 1, B3054="Fortnightly", 2, B3054="Monthly", 3, B3054="Every 3 Months", 4, B3054="Quarterly", 5, B3054="Annually", 6)</f>
        <v>2</v>
      </c>
    </row>
    <row r="3055" spans="1:4" x14ac:dyDescent="0.2">
      <c r="A3055" t="s">
        <v>151</v>
      </c>
      <c r="B3055" t="s">
        <v>87</v>
      </c>
      <c r="C3055" s="73">
        <f t="shared" si="47"/>
        <v>0</v>
      </c>
      <c r="D3055" s="73" cm="1">
        <f t="array" ref="D3055">_xlfn.IFS(B3055= "Bi-weekly", 0,  B3055="Weekly", 1, B3055="Fortnightly", 2, B3055="Monthly", 3, B3055="Every 3 Months", 4, B3055="Quarterly", 5, B3055="Annually", 6)</f>
        <v>3</v>
      </c>
    </row>
    <row r="3056" spans="1:4" x14ac:dyDescent="0.2">
      <c r="A3056" t="s">
        <v>151</v>
      </c>
      <c r="B3056" t="s">
        <v>87</v>
      </c>
      <c r="C3056" s="73">
        <f t="shared" si="47"/>
        <v>0</v>
      </c>
      <c r="D3056" s="73" cm="1">
        <f t="array" ref="D3056">_xlfn.IFS(B3056= "Bi-weekly", 0,  B3056="Weekly", 1, B3056="Fortnightly", 2, B3056="Monthly", 3, B3056="Every 3 Months", 4, B3056="Quarterly", 5, B3056="Annually", 6)</f>
        <v>3</v>
      </c>
    </row>
    <row r="3057" spans="1:4" x14ac:dyDescent="0.2">
      <c r="A3057" t="s">
        <v>151</v>
      </c>
      <c r="B3057" t="s">
        <v>75</v>
      </c>
      <c r="C3057" s="73">
        <f t="shared" si="47"/>
        <v>0</v>
      </c>
      <c r="D3057" s="73" cm="1">
        <f t="array" ref="D3057">_xlfn.IFS(B3057= "Bi-weekly", 0,  B3057="Weekly", 1, B3057="Fortnightly", 2, B3057="Monthly", 3, B3057="Every 3 Months", 4, B3057="Quarterly", 5, B3057="Annually", 6)</f>
        <v>0</v>
      </c>
    </row>
    <row r="3058" spans="1:4" x14ac:dyDescent="0.2">
      <c r="A3058" t="s">
        <v>151</v>
      </c>
      <c r="B3058" t="s">
        <v>75</v>
      </c>
      <c r="C3058" s="73">
        <f t="shared" si="47"/>
        <v>0</v>
      </c>
      <c r="D3058" s="73" cm="1">
        <f t="array" ref="D3058">_xlfn.IFS(B3058= "Bi-weekly", 0,  B3058="Weekly", 1, B3058="Fortnightly", 2, B3058="Monthly", 3, B3058="Every 3 Months", 4, B3058="Quarterly", 5, B3058="Annually", 6)</f>
        <v>0</v>
      </c>
    </row>
    <row r="3059" spans="1:4" x14ac:dyDescent="0.2">
      <c r="A3059" t="s">
        <v>151</v>
      </c>
      <c r="B3059" t="s">
        <v>39</v>
      </c>
      <c r="C3059" s="73">
        <f t="shared" si="47"/>
        <v>0</v>
      </c>
      <c r="D3059" s="73" cm="1">
        <f t="array" ref="D3059">_xlfn.IFS(B3059= "Bi-weekly", 0,  B3059="Weekly", 1, B3059="Fortnightly", 2, B3059="Monthly", 3, B3059="Every 3 Months", 4, B3059="Quarterly", 5, B3059="Annually", 6)</f>
        <v>1</v>
      </c>
    </row>
    <row r="3060" spans="1:4" x14ac:dyDescent="0.2">
      <c r="A3060" t="s">
        <v>151</v>
      </c>
      <c r="B3060" t="s">
        <v>28</v>
      </c>
      <c r="C3060" s="73">
        <f t="shared" si="47"/>
        <v>0</v>
      </c>
      <c r="D3060" s="73" cm="1">
        <f t="array" ref="D3060">_xlfn.IFS(B3060= "Bi-weekly", 0,  B3060="Weekly", 1, B3060="Fortnightly", 2, B3060="Monthly", 3, B3060="Every 3 Months", 4, B3060="Quarterly", 5, B3060="Annually", 6)</f>
        <v>2</v>
      </c>
    </row>
    <row r="3061" spans="1:4" x14ac:dyDescent="0.2">
      <c r="A3061" t="s">
        <v>151</v>
      </c>
      <c r="B3061" t="s">
        <v>57</v>
      </c>
      <c r="C3061" s="73">
        <f t="shared" si="47"/>
        <v>0</v>
      </c>
      <c r="D3061" s="73" cm="1">
        <f t="array" ref="D3061">_xlfn.IFS(B3061= "Bi-weekly", 0,  B3061="Weekly", 1, B3061="Fortnightly", 2, B3061="Monthly", 3, B3061="Every 3 Months", 4, B3061="Quarterly", 5, B3061="Annually", 6)</f>
        <v>5</v>
      </c>
    </row>
    <row r="3062" spans="1:4" x14ac:dyDescent="0.2">
      <c r="A3062" t="s">
        <v>151</v>
      </c>
      <c r="B3062" t="s">
        <v>87</v>
      </c>
      <c r="C3062" s="73">
        <f t="shared" si="47"/>
        <v>0</v>
      </c>
      <c r="D3062" s="73" cm="1">
        <f t="array" ref="D3062">_xlfn.IFS(B3062= "Bi-weekly", 0,  B3062="Weekly", 1, B3062="Fortnightly", 2, B3062="Monthly", 3, B3062="Every 3 Months", 4, B3062="Quarterly", 5, B3062="Annually", 6)</f>
        <v>3</v>
      </c>
    </row>
    <row r="3063" spans="1:4" x14ac:dyDescent="0.2">
      <c r="A3063" t="s">
        <v>151</v>
      </c>
      <c r="B3063" t="s">
        <v>96</v>
      </c>
      <c r="C3063" s="73">
        <f t="shared" si="47"/>
        <v>0</v>
      </c>
      <c r="D3063" s="73" cm="1">
        <f t="array" ref="D3063">_xlfn.IFS(B3063= "Bi-weekly", 0,  B3063="Weekly", 1, B3063="Fortnightly", 2, B3063="Monthly", 3, B3063="Every 3 Months", 4, B3063="Quarterly", 5, B3063="Annually", 6)</f>
        <v>4</v>
      </c>
    </row>
    <row r="3064" spans="1:4" x14ac:dyDescent="0.2">
      <c r="A3064" t="s">
        <v>151</v>
      </c>
      <c r="B3064" t="s">
        <v>87</v>
      </c>
      <c r="C3064" s="73">
        <f t="shared" si="47"/>
        <v>0</v>
      </c>
      <c r="D3064" s="73" cm="1">
        <f t="array" ref="D3064">_xlfn.IFS(B3064= "Bi-weekly", 0,  B3064="Weekly", 1, B3064="Fortnightly", 2, B3064="Monthly", 3, B3064="Every 3 Months", 4, B3064="Quarterly", 5, B3064="Annually", 6)</f>
        <v>3</v>
      </c>
    </row>
    <row r="3065" spans="1:4" x14ac:dyDescent="0.2">
      <c r="A3065" t="s">
        <v>151</v>
      </c>
      <c r="B3065" t="s">
        <v>28</v>
      </c>
      <c r="C3065" s="73">
        <f t="shared" si="47"/>
        <v>0</v>
      </c>
      <c r="D3065" s="73" cm="1">
        <f t="array" ref="D3065">_xlfn.IFS(B3065= "Bi-weekly", 0,  B3065="Weekly", 1, B3065="Fortnightly", 2, B3065="Monthly", 3, B3065="Every 3 Months", 4, B3065="Quarterly", 5, B3065="Annually", 6)</f>
        <v>2</v>
      </c>
    </row>
    <row r="3066" spans="1:4" x14ac:dyDescent="0.2">
      <c r="A3066" t="s">
        <v>151</v>
      </c>
      <c r="B3066" t="s">
        <v>57</v>
      </c>
      <c r="C3066" s="73">
        <f t="shared" si="47"/>
        <v>0</v>
      </c>
      <c r="D3066" s="73" cm="1">
        <f t="array" ref="D3066">_xlfn.IFS(B3066= "Bi-weekly", 0,  B3066="Weekly", 1, B3066="Fortnightly", 2, B3066="Monthly", 3, B3066="Every 3 Months", 4, B3066="Quarterly", 5, B3066="Annually", 6)</f>
        <v>5</v>
      </c>
    </row>
    <row r="3067" spans="1:4" x14ac:dyDescent="0.2">
      <c r="A3067" t="s">
        <v>151</v>
      </c>
      <c r="B3067" t="s">
        <v>75</v>
      </c>
      <c r="C3067" s="73">
        <f t="shared" si="47"/>
        <v>0</v>
      </c>
      <c r="D3067" s="73" cm="1">
        <f t="array" ref="D3067">_xlfn.IFS(B3067= "Bi-weekly", 0,  B3067="Weekly", 1, B3067="Fortnightly", 2, B3067="Monthly", 3, B3067="Every 3 Months", 4, B3067="Quarterly", 5, B3067="Annually", 6)</f>
        <v>0</v>
      </c>
    </row>
    <row r="3068" spans="1:4" x14ac:dyDescent="0.2">
      <c r="A3068" t="s">
        <v>151</v>
      </c>
      <c r="B3068" t="s">
        <v>96</v>
      </c>
      <c r="C3068" s="73">
        <f t="shared" si="47"/>
        <v>0</v>
      </c>
      <c r="D3068" s="73" cm="1">
        <f t="array" ref="D3068">_xlfn.IFS(B3068= "Bi-weekly", 0,  B3068="Weekly", 1, B3068="Fortnightly", 2, B3068="Monthly", 3, B3068="Every 3 Months", 4, B3068="Quarterly", 5, B3068="Annually", 6)</f>
        <v>4</v>
      </c>
    </row>
    <row r="3069" spans="1:4" x14ac:dyDescent="0.2">
      <c r="A3069" t="s">
        <v>151</v>
      </c>
      <c r="B3069" t="s">
        <v>39</v>
      </c>
      <c r="C3069" s="73">
        <f t="shared" si="47"/>
        <v>0</v>
      </c>
      <c r="D3069" s="73" cm="1">
        <f t="array" ref="D3069">_xlfn.IFS(B3069= "Bi-weekly", 0,  B3069="Weekly", 1, B3069="Fortnightly", 2, B3069="Monthly", 3, B3069="Every 3 Months", 4, B3069="Quarterly", 5, B3069="Annually", 6)</f>
        <v>1</v>
      </c>
    </row>
    <row r="3070" spans="1:4" x14ac:dyDescent="0.2">
      <c r="A3070" t="s">
        <v>151</v>
      </c>
      <c r="B3070" t="s">
        <v>39</v>
      </c>
      <c r="C3070" s="73">
        <f t="shared" si="47"/>
        <v>0</v>
      </c>
      <c r="D3070" s="73" cm="1">
        <f t="array" ref="D3070">_xlfn.IFS(B3070= "Bi-weekly", 0,  B3070="Weekly", 1, B3070="Fortnightly", 2, B3070="Monthly", 3, B3070="Every 3 Months", 4, B3070="Quarterly", 5, B3070="Annually", 6)</f>
        <v>1</v>
      </c>
    </row>
    <row r="3071" spans="1:4" x14ac:dyDescent="0.2">
      <c r="A3071" t="s">
        <v>151</v>
      </c>
      <c r="B3071" t="s">
        <v>57</v>
      </c>
      <c r="C3071" s="73">
        <f t="shared" si="47"/>
        <v>0</v>
      </c>
      <c r="D3071" s="73" cm="1">
        <f t="array" ref="D3071">_xlfn.IFS(B3071= "Bi-weekly", 0,  B3071="Weekly", 1, B3071="Fortnightly", 2, B3071="Monthly", 3, B3071="Every 3 Months", 4, B3071="Quarterly", 5, B3071="Annually", 6)</f>
        <v>5</v>
      </c>
    </row>
    <row r="3072" spans="1:4" x14ac:dyDescent="0.2">
      <c r="A3072" t="s">
        <v>151</v>
      </c>
      <c r="B3072" t="s">
        <v>75</v>
      </c>
      <c r="C3072" s="73">
        <f t="shared" si="47"/>
        <v>0</v>
      </c>
      <c r="D3072" s="73" cm="1">
        <f t="array" ref="D3072">_xlfn.IFS(B3072= "Bi-weekly", 0,  B3072="Weekly", 1, B3072="Fortnightly", 2, B3072="Monthly", 3, B3072="Every 3 Months", 4, B3072="Quarterly", 5, B3072="Annually", 6)</f>
        <v>0</v>
      </c>
    </row>
    <row r="3073" spans="1:4" x14ac:dyDescent="0.2">
      <c r="A3073" t="s">
        <v>151</v>
      </c>
      <c r="B3073" t="s">
        <v>87</v>
      </c>
      <c r="C3073" s="73">
        <f t="shared" si="47"/>
        <v>0</v>
      </c>
      <c r="D3073" s="73" cm="1">
        <f t="array" ref="D3073">_xlfn.IFS(B3073= "Bi-weekly", 0,  B3073="Weekly", 1, B3073="Fortnightly", 2, B3073="Monthly", 3, B3073="Every 3 Months", 4, B3073="Quarterly", 5, B3073="Annually", 6)</f>
        <v>3</v>
      </c>
    </row>
    <row r="3074" spans="1:4" x14ac:dyDescent="0.2">
      <c r="A3074" t="s">
        <v>151</v>
      </c>
      <c r="B3074" t="s">
        <v>57</v>
      </c>
      <c r="C3074" s="73">
        <f t="shared" si="47"/>
        <v>0</v>
      </c>
      <c r="D3074" s="73" cm="1">
        <f t="array" ref="D3074">_xlfn.IFS(B3074= "Bi-weekly", 0,  B3074="Weekly", 1, B3074="Fortnightly", 2, B3074="Monthly", 3, B3074="Every 3 Months", 4, B3074="Quarterly", 5, B3074="Annually", 6)</f>
        <v>5</v>
      </c>
    </row>
    <row r="3075" spans="1:4" x14ac:dyDescent="0.2">
      <c r="A3075" t="s">
        <v>151</v>
      </c>
      <c r="B3075" t="s">
        <v>75</v>
      </c>
      <c r="C3075" s="73">
        <f t="shared" ref="C3075:C3138" si="48">IF(A3075 = "Yes", 1,0)</f>
        <v>0</v>
      </c>
      <c r="D3075" s="73" cm="1">
        <f t="array" ref="D3075">_xlfn.IFS(B3075= "Bi-weekly", 0,  B3075="Weekly", 1, B3075="Fortnightly", 2, B3075="Monthly", 3, B3075="Every 3 Months", 4, B3075="Quarterly", 5, B3075="Annually", 6)</f>
        <v>0</v>
      </c>
    </row>
    <row r="3076" spans="1:4" x14ac:dyDescent="0.2">
      <c r="A3076" t="s">
        <v>151</v>
      </c>
      <c r="B3076" t="s">
        <v>28</v>
      </c>
      <c r="C3076" s="73">
        <f t="shared" si="48"/>
        <v>0</v>
      </c>
      <c r="D3076" s="73" cm="1">
        <f t="array" ref="D3076">_xlfn.IFS(B3076= "Bi-weekly", 0,  B3076="Weekly", 1, B3076="Fortnightly", 2, B3076="Monthly", 3, B3076="Every 3 Months", 4, B3076="Quarterly", 5, B3076="Annually", 6)</f>
        <v>2</v>
      </c>
    </row>
    <row r="3077" spans="1:4" x14ac:dyDescent="0.2">
      <c r="A3077" t="s">
        <v>151</v>
      </c>
      <c r="B3077" t="s">
        <v>96</v>
      </c>
      <c r="C3077" s="73">
        <f t="shared" si="48"/>
        <v>0</v>
      </c>
      <c r="D3077" s="73" cm="1">
        <f t="array" ref="D3077">_xlfn.IFS(B3077= "Bi-weekly", 0,  B3077="Weekly", 1, B3077="Fortnightly", 2, B3077="Monthly", 3, B3077="Every 3 Months", 4, B3077="Quarterly", 5, B3077="Annually", 6)</f>
        <v>4</v>
      </c>
    </row>
    <row r="3078" spans="1:4" x14ac:dyDescent="0.2">
      <c r="A3078" t="s">
        <v>151</v>
      </c>
      <c r="B3078" t="s">
        <v>75</v>
      </c>
      <c r="C3078" s="73">
        <f t="shared" si="48"/>
        <v>0</v>
      </c>
      <c r="D3078" s="73" cm="1">
        <f t="array" ref="D3078">_xlfn.IFS(B3078= "Bi-weekly", 0,  B3078="Weekly", 1, B3078="Fortnightly", 2, B3078="Monthly", 3, B3078="Every 3 Months", 4, B3078="Quarterly", 5, B3078="Annually", 6)</f>
        <v>0</v>
      </c>
    </row>
    <row r="3079" spans="1:4" x14ac:dyDescent="0.2">
      <c r="A3079" t="s">
        <v>151</v>
      </c>
      <c r="B3079" t="s">
        <v>75</v>
      </c>
      <c r="C3079" s="73">
        <f t="shared" si="48"/>
        <v>0</v>
      </c>
      <c r="D3079" s="73" cm="1">
        <f t="array" ref="D3079">_xlfn.IFS(B3079= "Bi-weekly", 0,  B3079="Weekly", 1, B3079="Fortnightly", 2, B3079="Monthly", 3, B3079="Every 3 Months", 4, B3079="Quarterly", 5, B3079="Annually", 6)</f>
        <v>0</v>
      </c>
    </row>
    <row r="3080" spans="1:4" x14ac:dyDescent="0.2">
      <c r="A3080" t="s">
        <v>151</v>
      </c>
      <c r="B3080" t="s">
        <v>75</v>
      </c>
      <c r="C3080" s="73">
        <f t="shared" si="48"/>
        <v>0</v>
      </c>
      <c r="D3080" s="73" cm="1">
        <f t="array" ref="D3080">_xlfn.IFS(B3080= "Bi-weekly", 0,  B3080="Weekly", 1, B3080="Fortnightly", 2, B3080="Monthly", 3, B3080="Every 3 Months", 4, B3080="Quarterly", 5, B3080="Annually", 6)</f>
        <v>0</v>
      </c>
    </row>
    <row r="3081" spans="1:4" x14ac:dyDescent="0.2">
      <c r="A3081" t="s">
        <v>151</v>
      </c>
      <c r="B3081" t="s">
        <v>48</v>
      </c>
      <c r="C3081" s="73">
        <f t="shared" si="48"/>
        <v>0</v>
      </c>
      <c r="D3081" s="73" cm="1">
        <f t="array" ref="D3081">_xlfn.IFS(B3081= "Bi-weekly", 0,  B3081="Weekly", 1, B3081="Fortnightly", 2, B3081="Monthly", 3, B3081="Every 3 Months", 4, B3081="Quarterly", 5, B3081="Annually", 6)</f>
        <v>6</v>
      </c>
    </row>
    <row r="3082" spans="1:4" x14ac:dyDescent="0.2">
      <c r="A3082" t="s">
        <v>151</v>
      </c>
      <c r="B3082" t="s">
        <v>75</v>
      </c>
      <c r="C3082" s="73">
        <f t="shared" si="48"/>
        <v>0</v>
      </c>
      <c r="D3082" s="73" cm="1">
        <f t="array" ref="D3082">_xlfn.IFS(B3082= "Bi-weekly", 0,  B3082="Weekly", 1, B3082="Fortnightly", 2, B3082="Monthly", 3, B3082="Every 3 Months", 4, B3082="Quarterly", 5, B3082="Annually", 6)</f>
        <v>0</v>
      </c>
    </row>
    <row r="3083" spans="1:4" x14ac:dyDescent="0.2">
      <c r="A3083" t="s">
        <v>151</v>
      </c>
      <c r="B3083" t="s">
        <v>39</v>
      </c>
      <c r="C3083" s="73">
        <f t="shared" si="48"/>
        <v>0</v>
      </c>
      <c r="D3083" s="73" cm="1">
        <f t="array" ref="D3083">_xlfn.IFS(B3083= "Bi-weekly", 0,  B3083="Weekly", 1, B3083="Fortnightly", 2, B3083="Monthly", 3, B3083="Every 3 Months", 4, B3083="Quarterly", 5, B3083="Annually", 6)</f>
        <v>1</v>
      </c>
    </row>
    <row r="3084" spans="1:4" x14ac:dyDescent="0.2">
      <c r="A3084" t="s">
        <v>151</v>
      </c>
      <c r="B3084" t="s">
        <v>48</v>
      </c>
      <c r="C3084" s="73">
        <f t="shared" si="48"/>
        <v>0</v>
      </c>
      <c r="D3084" s="73" cm="1">
        <f t="array" ref="D3084">_xlfn.IFS(B3084= "Bi-weekly", 0,  B3084="Weekly", 1, B3084="Fortnightly", 2, B3084="Monthly", 3, B3084="Every 3 Months", 4, B3084="Quarterly", 5, B3084="Annually", 6)</f>
        <v>6</v>
      </c>
    </row>
    <row r="3085" spans="1:4" x14ac:dyDescent="0.2">
      <c r="A3085" t="s">
        <v>151</v>
      </c>
      <c r="B3085" t="s">
        <v>57</v>
      </c>
      <c r="C3085" s="73">
        <f t="shared" si="48"/>
        <v>0</v>
      </c>
      <c r="D3085" s="73" cm="1">
        <f t="array" ref="D3085">_xlfn.IFS(B3085= "Bi-weekly", 0,  B3085="Weekly", 1, B3085="Fortnightly", 2, B3085="Monthly", 3, B3085="Every 3 Months", 4, B3085="Quarterly", 5, B3085="Annually", 6)</f>
        <v>5</v>
      </c>
    </row>
    <row r="3086" spans="1:4" x14ac:dyDescent="0.2">
      <c r="A3086" t="s">
        <v>151</v>
      </c>
      <c r="B3086" t="s">
        <v>87</v>
      </c>
      <c r="C3086" s="73">
        <f t="shared" si="48"/>
        <v>0</v>
      </c>
      <c r="D3086" s="73" cm="1">
        <f t="array" ref="D3086">_xlfn.IFS(B3086= "Bi-weekly", 0,  B3086="Weekly", 1, B3086="Fortnightly", 2, B3086="Monthly", 3, B3086="Every 3 Months", 4, B3086="Quarterly", 5, B3086="Annually", 6)</f>
        <v>3</v>
      </c>
    </row>
    <row r="3087" spans="1:4" x14ac:dyDescent="0.2">
      <c r="A3087" t="s">
        <v>151</v>
      </c>
      <c r="B3087" t="s">
        <v>96</v>
      </c>
      <c r="C3087" s="73">
        <f t="shared" si="48"/>
        <v>0</v>
      </c>
      <c r="D3087" s="73" cm="1">
        <f t="array" ref="D3087">_xlfn.IFS(B3087= "Bi-weekly", 0,  B3087="Weekly", 1, B3087="Fortnightly", 2, B3087="Monthly", 3, B3087="Every 3 Months", 4, B3087="Quarterly", 5, B3087="Annually", 6)</f>
        <v>4</v>
      </c>
    </row>
    <row r="3088" spans="1:4" x14ac:dyDescent="0.2">
      <c r="A3088" t="s">
        <v>151</v>
      </c>
      <c r="B3088" t="s">
        <v>96</v>
      </c>
      <c r="C3088" s="73">
        <f t="shared" si="48"/>
        <v>0</v>
      </c>
      <c r="D3088" s="73" cm="1">
        <f t="array" ref="D3088">_xlfn.IFS(B3088= "Bi-weekly", 0,  B3088="Weekly", 1, B3088="Fortnightly", 2, B3088="Monthly", 3, B3088="Every 3 Months", 4, B3088="Quarterly", 5, B3088="Annually", 6)</f>
        <v>4</v>
      </c>
    </row>
    <row r="3089" spans="1:4" x14ac:dyDescent="0.2">
      <c r="A3089" t="s">
        <v>151</v>
      </c>
      <c r="B3089" t="s">
        <v>87</v>
      </c>
      <c r="C3089" s="73">
        <f t="shared" si="48"/>
        <v>0</v>
      </c>
      <c r="D3089" s="73" cm="1">
        <f t="array" ref="D3089">_xlfn.IFS(B3089= "Bi-weekly", 0,  B3089="Weekly", 1, B3089="Fortnightly", 2, B3089="Monthly", 3, B3089="Every 3 Months", 4, B3089="Quarterly", 5, B3089="Annually", 6)</f>
        <v>3</v>
      </c>
    </row>
    <row r="3090" spans="1:4" x14ac:dyDescent="0.2">
      <c r="A3090" t="s">
        <v>151</v>
      </c>
      <c r="B3090" t="s">
        <v>57</v>
      </c>
      <c r="C3090" s="73">
        <f t="shared" si="48"/>
        <v>0</v>
      </c>
      <c r="D3090" s="73" cm="1">
        <f t="array" ref="D3090">_xlfn.IFS(B3090= "Bi-weekly", 0,  B3090="Weekly", 1, B3090="Fortnightly", 2, B3090="Monthly", 3, B3090="Every 3 Months", 4, B3090="Quarterly", 5, B3090="Annually", 6)</f>
        <v>5</v>
      </c>
    </row>
    <row r="3091" spans="1:4" x14ac:dyDescent="0.2">
      <c r="A3091" t="s">
        <v>151</v>
      </c>
      <c r="B3091" t="s">
        <v>75</v>
      </c>
      <c r="C3091" s="73">
        <f t="shared" si="48"/>
        <v>0</v>
      </c>
      <c r="D3091" s="73" cm="1">
        <f t="array" ref="D3091">_xlfn.IFS(B3091= "Bi-weekly", 0,  B3091="Weekly", 1, B3091="Fortnightly", 2, B3091="Monthly", 3, B3091="Every 3 Months", 4, B3091="Quarterly", 5, B3091="Annually", 6)</f>
        <v>0</v>
      </c>
    </row>
    <row r="3092" spans="1:4" x14ac:dyDescent="0.2">
      <c r="A3092" t="s">
        <v>151</v>
      </c>
      <c r="B3092" t="s">
        <v>57</v>
      </c>
      <c r="C3092" s="73">
        <f t="shared" si="48"/>
        <v>0</v>
      </c>
      <c r="D3092" s="73" cm="1">
        <f t="array" ref="D3092">_xlfn.IFS(B3092= "Bi-weekly", 0,  B3092="Weekly", 1, B3092="Fortnightly", 2, B3092="Monthly", 3, B3092="Every 3 Months", 4, B3092="Quarterly", 5, B3092="Annually", 6)</f>
        <v>5</v>
      </c>
    </row>
    <row r="3093" spans="1:4" x14ac:dyDescent="0.2">
      <c r="A3093" t="s">
        <v>151</v>
      </c>
      <c r="B3093" t="s">
        <v>48</v>
      </c>
      <c r="C3093" s="73">
        <f t="shared" si="48"/>
        <v>0</v>
      </c>
      <c r="D3093" s="73" cm="1">
        <f t="array" ref="D3093">_xlfn.IFS(B3093= "Bi-weekly", 0,  B3093="Weekly", 1, B3093="Fortnightly", 2, B3093="Monthly", 3, B3093="Every 3 Months", 4, B3093="Quarterly", 5, B3093="Annually", 6)</f>
        <v>6</v>
      </c>
    </row>
    <row r="3094" spans="1:4" x14ac:dyDescent="0.2">
      <c r="A3094" t="s">
        <v>151</v>
      </c>
      <c r="B3094" t="s">
        <v>75</v>
      </c>
      <c r="C3094" s="73">
        <f t="shared" si="48"/>
        <v>0</v>
      </c>
      <c r="D3094" s="73" cm="1">
        <f t="array" ref="D3094">_xlfn.IFS(B3094= "Bi-weekly", 0,  B3094="Weekly", 1, B3094="Fortnightly", 2, B3094="Monthly", 3, B3094="Every 3 Months", 4, B3094="Quarterly", 5, B3094="Annually", 6)</f>
        <v>0</v>
      </c>
    </row>
    <row r="3095" spans="1:4" x14ac:dyDescent="0.2">
      <c r="A3095" t="s">
        <v>151</v>
      </c>
      <c r="B3095" t="s">
        <v>96</v>
      </c>
      <c r="C3095" s="73">
        <f t="shared" si="48"/>
        <v>0</v>
      </c>
      <c r="D3095" s="73" cm="1">
        <f t="array" ref="D3095">_xlfn.IFS(B3095= "Bi-weekly", 0,  B3095="Weekly", 1, B3095="Fortnightly", 2, B3095="Monthly", 3, B3095="Every 3 Months", 4, B3095="Quarterly", 5, B3095="Annually", 6)</f>
        <v>4</v>
      </c>
    </row>
    <row r="3096" spans="1:4" x14ac:dyDescent="0.2">
      <c r="A3096" t="s">
        <v>151</v>
      </c>
      <c r="B3096" t="s">
        <v>39</v>
      </c>
      <c r="C3096" s="73">
        <f t="shared" si="48"/>
        <v>0</v>
      </c>
      <c r="D3096" s="73" cm="1">
        <f t="array" ref="D3096">_xlfn.IFS(B3096= "Bi-weekly", 0,  B3096="Weekly", 1, B3096="Fortnightly", 2, B3096="Monthly", 3, B3096="Every 3 Months", 4, B3096="Quarterly", 5, B3096="Annually", 6)</f>
        <v>1</v>
      </c>
    </row>
    <row r="3097" spans="1:4" x14ac:dyDescent="0.2">
      <c r="A3097" t="s">
        <v>151</v>
      </c>
      <c r="B3097" t="s">
        <v>28</v>
      </c>
      <c r="C3097" s="73">
        <f t="shared" si="48"/>
        <v>0</v>
      </c>
      <c r="D3097" s="73" cm="1">
        <f t="array" ref="D3097">_xlfn.IFS(B3097= "Bi-weekly", 0,  B3097="Weekly", 1, B3097="Fortnightly", 2, B3097="Monthly", 3, B3097="Every 3 Months", 4, B3097="Quarterly", 5, B3097="Annually", 6)</f>
        <v>2</v>
      </c>
    </row>
    <row r="3098" spans="1:4" x14ac:dyDescent="0.2">
      <c r="A3098" t="s">
        <v>151</v>
      </c>
      <c r="B3098" t="s">
        <v>87</v>
      </c>
      <c r="C3098" s="73">
        <f t="shared" si="48"/>
        <v>0</v>
      </c>
      <c r="D3098" s="73" cm="1">
        <f t="array" ref="D3098">_xlfn.IFS(B3098= "Bi-weekly", 0,  B3098="Weekly", 1, B3098="Fortnightly", 2, B3098="Monthly", 3, B3098="Every 3 Months", 4, B3098="Quarterly", 5, B3098="Annually", 6)</f>
        <v>3</v>
      </c>
    </row>
    <row r="3099" spans="1:4" x14ac:dyDescent="0.2">
      <c r="A3099" t="s">
        <v>151</v>
      </c>
      <c r="B3099" t="s">
        <v>57</v>
      </c>
      <c r="C3099" s="73">
        <f t="shared" si="48"/>
        <v>0</v>
      </c>
      <c r="D3099" s="73" cm="1">
        <f t="array" ref="D3099">_xlfn.IFS(B3099= "Bi-weekly", 0,  B3099="Weekly", 1, B3099="Fortnightly", 2, B3099="Monthly", 3, B3099="Every 3 Months", 4, B3099="Quarterly", 5, B3099="Annually", 6)</f>
        <v>5</v>
      </c>
    </row>
    <row r="3100" spans="1:4" x14ac:dyDescent="0.2">
      <c r="A3100" t="s">
        <v>151</v>
      </c>
      <c r="B3100" t="s">
        <v>57</v>
      </c>
      <c r="C3100" s="73">
        <f t="shared" si="48"/>
        <v>0</v>
      </c>
      <c r="D3100" s="73" cm="1">
        <f t="array" ref="D3100">_xlfn.IFS(B3100= "Bi-weekly", 0,  B3100="Weekly", 1, B3100="Fortnightly", 2, B3100="Monthly", 3, B3100="Every 3 Months", 4, B3100="Quarterly", 5, B3100="Annually", 6)</f>
        <v>5</v>
      </c>
    </row>
    <row r="3101" spans="1:4" x14ac:dyDescent="0.2">
      <c r="A3101" t="s">
        <v>151</v>
      </c>
      <c r="B3101" t="s">
        <v>75</v>
      </c>
      <c r="C3101" s="73">
        <f t="shared" si="48"/>
        <v>0</v>
      </c>
      <c r="D3101" s="73" cm="1">
        <f t="array" ref="D3101">_xlfn.IFS(B3101= "Bi-weekly", 0,  B3101="Weekly", 1, B3101="Fortnightly", 2, B3101="Monthly", 3, B3101="Every 3 Months", 4, B3101="Quarterly", 5, B3101="Annually", 6)</f>
        <v>0</v>
      </c>
    </row>
    <row r="3102" spans="1:4" x14ac:dyDescent="0.2">
      <c r="A3102" t="s">
        <v>151</v>
      </c>
      <c r="B3102" t="s">
        <v>39</v>
      </c>
      <c r="C3102" s="73">
        <f t="shared" si="48"/>
        <v>0</v>
      </c>
      <c r="D3102" s="73" cm="1">
        <f t="array" ref="D3102">_xlfn.IFS(B3102= "Bi-weekly", 0,  B3102="Weekly", 1, B3102="Fortnightly", 2, B3102="Monthly", 3, B3102="Every 3 Months", 4, B3102="Quarterly", 5, B3102="Annually", 6)</f>
        <v>1</v>
      </c>
    </row>
    <row r="3103" spans="1:4" x14ac:dyDescent="0.2">
      <c r="A3103" t="s">
        <v>151</v>
      </c>
      <c r="B3103" t="s">
        <v>28</v>
      </c>
      <c r="C3103" s="73">
        <f t="shared" si="48"/>
        <v>0</v>
      </c>
      <c r="D3103" s="73" cm="1">
        <f t="array" ref="D3103">_xlfn.IFS(B3103= "Bi-weekly", 0,  B3103="Weekly", 1, B3103="Fortnightly", 2, B3103="Monthly", 3, B3103="Every 3 Months", 4, B3103="Quarterly", 5, B3103="Annually", 6)</f>
        <v>2</v>
      </c>
    </row>
    <row r="3104" spans="1:4" x14ac:dyDescent="0.2">
      <c r="A3104" t="s">
        <v>151</v>
      </c>
      <c r="B3104" t="s">
        <v>75</v>
      </c>
      <c r="C3104" s="73">
        <f t="shared" si="48"/>
        <v>0</v>
      </c>
      <c r="D3104" s="73" cm="1">
        <f t="array" ref="D3104">_xlfn.IFS(B3104= "Bi-weekly", 0,  B3104="Weekly", 1, B3104="Fortnightly", 2, B3104="Monthly", 3, B3104="Every 3 Months", 4, B3104="Quarterly", 5, B3104="Annually", 6)</f>
        <v>0</v>
      </c>
    </row>
    <row r="3105" spans="1:4" x14ac:dyDescent="0.2">
      <c r="A3105" t="s">
        <v>151</v>
      </c>
      <c r="B3105" t="s">
        <v>39</v>
      </c>
      <c r="C3105" s="73">
        <f t="shared" si="48"/>
        <v>0</v>
      </c>
      <c r="D3105" s="73" cm="1">
        <f t="array" ref="D3105">_xlfn.IFS(B3105= "Bi-weekly", 0,  B3105="Weekly", 1, B3105="Fortnightly", 2, B3105="Monthly", 3, B3105="Every 3 Months", 4, B3105="Quarterly", 5, B3105="Annually", 6)</f>
        <v>1</v>
      </c>
    </row>
    <row r="3106" spans="1:4" x14ac:dyDescent="0.2">
      <c r="A3106" t="s">
        <v>151</v>
      </c>
      <c r="B3106" t="s">
        <v>28</v>
      </c>
      <c r="C3106" s="73">
        <f t="shared" si="48"/>
        <v>0</v>
      </c>
      <c r="D3106" s="73" cm="1">
        <f t="array" ref="D3106">_xlfn.IFS(B3106= "Bi-weekly", 0,  B3106="Weekly", 1, B3106="Fortnightly", 2, B3106="Monthly", 3, B3106="Every 3 Months", 4, B3106="Quarterly", 5, B3106="Annually", 6)</f>
        <v>2</v>
      </c>
    </row>
    <row r="3107" spans="1:4" x14ac:dyDescent="0.2">
      <c r="A3107" t="s">
        <v>151</v>
      </c>
      <c r="B3107" t="s">
        <v>87</v>
      </c>
      <c r="C3107" s="73">
        <f t="shared" si="48"/>
        <v>0</v>
      </c>
      <c r="D3107" s="73" cm="1">
        <f t="array" ref="D3107">_xlfn.IFS(B3107= "Bi-weekly", 0,  B3107="Weekly", 1, B3107="Fortnightly", 2, B3107="Monthly", 3, B3107="Every 3 Months", 4, B3107="Quarterly", 5, B3107="Annually", 6)</f>
        <v>3</v>
      </c>
    </row>
    <row r="3108" spans="1:4" x14ac:dyDescent="0.2">
      <c r="A3108" t="s">
        <v>151</v>
      </c>
      <c r="B3108" t="s">
        <v>48</v>
      </c>
      <c r="C3108" s="73">
        <f t="shared" si="48"/>
        <v>0</v>
      </c>
      <c r="D3108" s="73" cm="1">
        <f t="array" ref="D3108">_xlfn.IFS(B3108= "Bi-weekly", 0,  B3108="Weekly", 1, B3108="Fortnightly", 2, B3108="Monthly", 3, B3108="Every 3 Months", 4, B3108="Quarterly", 5, B3108="Annually", 6)</f>
        <v>6</v>
      </c>
    </row>
    <row r="3109" spans="1:4" x14ac:dyDescent="0.2">
      <c r="A3109" t="s">
        <v>151</v>
      </c>
      <c r="B3109" t="s">
        <v>75</v>
      </c>
      <c r="C3109" s="73">
        <f t="shared" si="48"/>
        <v>0</v>
      </c>
      <c r="D3109" s="73" cm="1">
        <f t="array" ref="D3109">_xlfn.IFS(B3109= "Bi-weekly", 0,  B3109="Weekly", 1, B3109="Fortnightly", 2, B3109="Monthly", 3, B3109="Every 3 Months", 4, B3109="Quarterly", 5, B3109="Annually", 6)</f>
        <v>0</v>
      </c>
    </row>
    <row r="3110" spans="1:4" x14ac:dyDescent="0.2">
      <c r="A3110" t="s">
        <v>151</v>
      </c>
      <c r="B3110" t="s">
        <v>87</v>
      </c>
      <c r="C3110" s="73">
        <f t="shared" si="48"/>
        <v>0</v>
      </c>
      <c r="D3110" s="73" cm="1">
        <f t="array" ref="D3110">_xlfn.IFS(B3110= "Bi-weekly", 0,  B3110="Weekly", 1, B3110="Fortnightly", 2, B3110="Monthly", 3, B3110="Every 3 Months", 4, B3110="Quarterly", 5, B3110="Annually", 6)</f>
        <v>3</v>
      </c>
    </row>
    <row r="3111" spans="1:4" x14ac:dyDescent="0.2">
      <c r="A3111" t="s">
        <v>151</v>
      </c>
      <c r="B3111" t="s">
        <v>28</v>
      </c>
      <c r="C3111" s="73">
        <f t="shared" si="48"/>
        <v>0</v>
      </c>
      <c r="D3111" s="73" cm="1">
        <f t="array" ref="D3111">_xlfn.IFS(B3111= "Bi-weekly", 0,  B3111="Weekly", 1, B3111="Fortnightly", 2, B3111="Monthly", 3, B3111="Every 3 Months", 4, B3111="Quarterly", 5, B3111="Annually", 6)</f>
        <v>2</v>
      </c>
    </row>
    <row r="3112" spans="1:4" x14ac:dyDescent="0.2">
      <c r="A3112" t="s">
        <v>151</v>
      </c>
      <c r="B3112" t="s">
        <v>75</v>
      </c>
      <c r="C3112" s="73">
        <f t="shared" si="48"/>
        <v>0</v>
      </c>
      <c r="D3112" s="73" cm="1">
        <f t="array" ref="D3112">_xlfn.IFS(B3112= "Bi-weekly", 0,  B3112="Weekly", 1, B3112="Fortnightly", 2, B3112="Monthly", 3, B3112="Every 3 Months", 4, B3112="Quarterly", 5, B3112="Annually", 6)</f>
        <v>0</v>
      </c>
    </row>
    <row r="3113" spans="1:4" x14ac:dyDescent="0.2">
      <c r="A3113" t="s">
        <v>151</v>
      </c>
      <c r="B3113" t="s">
        <v>57</v>
      </c>
      <c r="C3113" s="73">
        <f t="shared" si="48"/>
        <v>0</v>
      </c>
      <c r="D3113" s="73" cm="1">
        <f t="array" ref="D3113">_xlfn.IFS(B3113= "Bi-weekly", 0,  B3113="Weekly", 1, B3113="Fortnightly", 2, B3113="Monthly", 3, B3113="Every 3 Months", 4, B3113="Quarterly", 5, B3113="Annually", 6)</f>
        <v>5</v>
      </c>
    </row>
    <row r="3114" spans="1:4" x14ac:dyDescent="0.2">
      <c r="A3114" t="s">
        <v>151</v>
      </c>
      <c r="B3114" t="s">
        <v>48</v>
      </c>
      <c r="C3114" s="73">
        <f t="shared" si="48"/>
        <v>0</v>
      </c>
      <c r="D3114" s="73" cm="1">
        <f t="array" ref="D3114">_xlfn.IFS(B3114= "Bi-weekly", 0,  B3114="Weekly", 1, B3114="Fortnightly", 2, B3114="Monthly", 3, B3114="Every 3 Months", 4, B3114="Quarterly", 5, B3114="Annually", 6)</f>
        <v>6</v>
      </c>
    </row>
    <row r="3115" spans="1:4" x14ac:dyDescent="0.2">
      <c r="A3115" t="s">
        <v>151</v>
      </c>
      <c r="B3115" t="s">
        <v>39</v>
      </c>
      <c r="C3115" s="73">
        <f t="shared" si="48"/>
        <v>0</v>
      </c>
      <c r="D3115" s="73" cm="1">
        <f t="array" ref="D3115">_xlfn.IFS(B3115= "Bi-weekly", 0,  B3115="Weekly", 1, B3115="Fortnightly", 2, B3115="Monthly", 3, B3115="Every 3 Months", 4, B3115="Quarterly", 5, B3115="Annually", 6)</f>
        <v>1</v>
      </c>
    </row>
    <row r="3116" spans="1:4" x14ac:dyDescent="0.2">
      <c r="A3116" t="s">
        <v>151</v>
      </c>
      <c r="B3116" t="s">
        <v>75</v>
      </c>
      <c r="C3116" s="73">
        <f t="shared" si="48"/>
        <v>0</v>
      </c>
      <c r="D3116" s="73" cm="1">
        <f t="array" ref="D3116">_xlfn.IFS(B3116= "Bi-weekly", 0,  B3116="Weekly", 1, B3116="Fortnightly", 2, B3116="Monthly", 3, B3116="Every 3 Months", 4, B3116="Quarterly", 5, B3116="Annually", 6)</f>
        <v>0</v>
      </c>
    </row>
    <row r="3117" spans="1:4" x14ac:dyDescent="0.2">
      <c r="A3117" t="s">
        <v>151</v>
      </c>
      <c r="B3117" t="s">
        <v>75</v>
      </c>
      <c r="C3117" s="73">
        <f t="shared" si="48"/>
        <v>0</v>
      </c>
      <c r="D3117" s="73" cm="1">
        <f t="array" ref="D3117">_xlfn.IFS(B3117= "Bi-weekly", 0,  B3117="Weekly", 1, B3117="Fortnightly", 2, B3117="Monthly", 3, B3117="Every 3 Months", 4, B3117="Quarterly", 5, B3117="Annually", 6)</f>
        <v>0</v>
      </c>
    </row>
    <row r="3118" spans="1:4" x14ac:dyDescent="0.2">
      <c r="A3118" t="s">
        <v>151</v>
      </c>
      <c r="B3118" t="s">
        <v>39</v>
      </c>
      <c r="C3118" s="73">
        <f t="shared" si="48"/>
        <v>0</v>
      </c>
      <c r="D3118" s="73" cm="1">
        <f t="array" ref="D3118">_xlfn.IFS(B3118= "Bi-weekly", 0,  B3118="Weekly", 1, B3118="Fortnightly", 2, B3118="Monthly", 3, B3118="Every 3 Months", 4, B3118="Quarterly", 5, B3118="Annually", 6)</f>
        <v>1</v>
      </c>
    </row>
    <row r="3119" spans="1:4" x14ac:dyDescent="0.2">
      <c r="A3119" t="s">
        <v>151</v>
      </c>
      <c r="B3119" t="s">
        <v>75</v>
      </c>
      <c r="C3119" s="73">
        <f t="shared" si="48"/>
        <v>0</v>
      </c>
      <c r="D3119" s="73" cm="1">
        <f t="array" ref="D3119">_xlfn.IFS(B3119= "Bi-weekly", 0,  B3119="Weekly", 1, B3119="Fortnightly", 2, B3119="Monthly", 3, B3119="Every 3 Months", 4, B3119="Quarterly", 5, B3119="Annually", 6)</f>
        <v>0</v>
      </c>
    </row>
    <row r="3120" spans="1:4" x14ac:dyDescent="0.2">
      <c r="A3120" t="s">
        <v>151</v>
      </c>
      <c r="B3120" t="s">
        <v>57</v>
      </c>
      <c r="C3120" s="73">
        <f t="shared" si="48"/>
        <v>0</v>
      </c>
      <c r="D3120" s="73" cm="1">
        <f t="array" ref="D3120">_xlfn.IFS(B3120= "Bi-weekly", 0,  B3120="Weekly", 1, B3120="Fortnightly", 2, B3120="Monthly", 3, B3120="Every 3 Months", 4, B3120="Quarterly", 5, B3120="Annually", 6)</f>
        <v>5</v>
      </c>
    </row>
    <row r="3121" spans="1:4" x14ac:dyDescent="0.2">
      <c r="A3121" t="s">
        <v>151</v>
      </c>
      <c r="B3121" t="s">
        <v>96</v>
      </c>
      <c r="C3121" s="73">
        <f t="shared" si="48"/>
        <v>0</v>
      </c>
      <c r="D3121" s="73" cm="1">
        <f t="array" ref="D3121">_xlfn.IFS(B3121= "Bi-weekly", 0,  B3121="Weekly", 1, B3121="Fortnightly", 2, B3121="Monthly", 3, B3121="Every 3 Months", 4, B3121="Quarterly", 5, B3121="Annually", 6)</f>
        <v>4</v>
      </c>
    </row>
    <row r="3122" spans="1:4" x14ac:dyDescent="0.2">
      <c r="A3122" t="s">
        <v>151</v>
      </c>
      <c r="B3122" t="s">
        <v>28</v>
      </c>
      <c r="C3122" s="73">
        <f t="shared" si="48"/>
        <v>0</v>
      </c>
      <c r="D3122" s="73" cm="1">
        <f t="array" ref="D3122">_xlfn.IFS(B3122= "Bi-weekly", 0,  B3122="Weekly", 1, B3122="Fortnightly", 2, B3122="Monthly", 3, B3122="Every 3 Months", 4, B3122="Quarterly", 5, B3122="Annually", 6)</f>
        <v>2</v>
      </c>
    </row>
    <row r="3123" spans="1:4" x14ac:dyDescent="0.2">
      <c r="A3123" t="s">
        <v>151</v>
      </c>
      <c r="B3123" t="s">
        <v>39</v>
      </c>
      <c r="C3123" s="73">
        <f t="shared" si="48"/>
        <v>0</v>
      </c>
      <c r="D3123" s="73" cm="1">
        <f t="array" ref="D3123">_xlfn.IFS(B3123= "Bi-weekly", 0,  B3123="Weekly", 1, B3123="Fortnightly", 2, B3123="Monthly", 3, B3123="Every 3 Months", 4, B3123="Quarterly", 5, B3123="Annually", 6)</f>
        <v>1</v>
      </c>
    </row>
    <row r="3124" spans="1:4" x14ac:dyDescent="0.2">
      <c r="A3124" t="s">
        <v>151</v>
      </c>
      <c r="B3124" t="s">
        <v>28</v>
      </c>
      <c r="C3124" s="73">
        <f t="shared" si="48"/>
        <v>0</v>
      </c>
      <c r="D3124" s="73" cm="1">
        <f t="array" ref="D3124">_xlfn.IFS(B3124= "Bi-weekly", 0,  B3124="Weekly", 1, B3124="Fortnightly", 2, B3124="Monthly", 3, B3124="Every 3 Months", 4, B3124="Quarterly", 5, B3124="Annually", 6)</f>
        <v>2</v>
      </c>
    </row>
    <row r="3125" spans="1:4" x14ac:dyDescent="0.2">
      <c r="A3125" t="s">
        <v>151</v>
      </c>
      <c r="B3125" t="s">
        <v>75</v>
      </c>
      <c r="C3125" s="73">
        <f t="shared" si="48"/>
        <v>0</v>
      </c>
      <c r="D3125" s="73" cm="1">
        <f t="array" ref="D3125">_xlfn.IFS(B3125= "Bi-weekly", 0,  B3125="Weekly", 1, B3125="Fortnightly", 2, B3125="Monthly", 3, B3125="Every 3 Months", 4, B3125="Quarterly", 5, B3125="Annually", 6)</f>
        <v>0</v>
      </c>
    </row>
    <row r="3126" spans="1:4" x14ac:dyDescent="0.2">
      <c r="A3126" t="s">
        <v>151</v>
      </c>
      <c r="B3126" t="s">
        <v>96</v>
      </c>
      <c r="C3126" s="73">
        <f t="shared" si="48"/>
        <v>0</v>
      </c>
      <c r="D3126" s="73" cm="1">
        <f t="array" ref="D3126">_xlfn.IFS(B3126= "Bi-weekly", 0,  B3126="Weekly", 1, B3126="Fortnightly", 2, B3126="Monthly", 3, B3126="Every 3 Months", 4, B3126="Quarterly", 5, B3126="Annually", 6)</f>
        <v>4</v>
      </c>
    </row>
    <row r="3127" spans="1:4" x14ac:dyDescent="0.2">
      <c r="A3127" t="s">
        <v>151</v>
      </c>
      <c r="B3127" t="s">
        <v>57</v>
      </c>
      <c r="C3127" s="73">
        <f t="shared" si="48"/>
        <v>0</v>
      </c>
      <c r="D3127" s="73" cm="1">
        <f t="array" ref="D3127">_xlfn.IFS(B3127= "Bi-weekly", 0,  B3127="Weekly", 1, B3127="Fortnightly", 2, B3127="Monthly", 3, B3127="Every 3 Months", 4, B3127="Quarterly", 5, B3127="Annually", 6)</f>
        <v>5</v>
      </c>
    </row>
    <row r="3128" spans="1:4" x14ac:dyDescent="0.2">
      <c r="A3128" t="s">
        <v>151</v>
      </c>
      <c r="B3128" t="s">
        <v>75</v>
      </c>
      <c r="C3128" s="73">
        <f t="shared" si="48"/>
        <v>0</v>
      </c>
      <c r="D3128" s="73" cm="1">
        <f t="array" ref="D3128">_xlfn.IFS(B3128= "Bi-weekly", 0,  B3128="Weekly", 1, B3128="Fortnightly", 2, B3128="Monthly", 3, B3128="Every 3 Months", 4, B3128="Quarterly", 5, B3128="Annually", 6)</f>
        <v>0</v>
      </c>
    </row>
    <row r="3129" spans="1:4" x14ac:dyDescent="0.2">
      <c r="A3129" t="s">
        <v>151</v>
      </c>
      <c r="B3129" t="s">
        <v>96</v>
      </c>
      <c r="C3129" s="73">
        <f t="shared" si="48"/>
        <v>0</v>
      </c>
      <c r="D3129" s="73" cm="1">
        <f t="array" ref="D3129">_xlfn.IFS(B3129= "Bi-weekly", 0,  B3129="Weekly", 1, B3129="Fortnightly", 2, B3129="Monthly", 3, B3129="Every 3 Months", 4, B3129="Quarterly", 5, B3129="Annually", 6)</f>
        <v>4</v>
      </c>
    </row>
    <row r="3130" spans="1:4" x14ac:dyDescent="0.2">
      <c r="A3130" t="s">
        <v>151</v>
      </c>
      <c r="B3130" t="s">
        <v>48</v>
      </c>
      <c r="C3130" s="73">
        <f t="shared" si="48"/>
        <v>0</v>
      </c>
      <c r="D3130" s="73" cm="1">
        <f t="array" ref="D3130">_xlfn.IFS(B3130= "Bi-weekly", 0,  B3130="Weekly", 1, B3130="Fortnightly", 2, B3130="Monthly", 3, B3130="Every 3 Months", 4, B3130="Quarterly", 5, B3130="Annually", 6)</f>
        <v>6</v>
      </c>
    </row>
    <row r="3131" spans="1:4" x14ac:dyDescent="0.2">
      <c r="A3131" t="s">
        <v>151</v>
      </c>
      <c r="B3131" t="s">
        <v>96</v>
      </c>
      <c r="C3131" s="73">
        <f t="shared" si="48"/>
        <v>0</v>
      </c>
      <c r="D3131" s="73" cm="1">
        <f t="array" ref="D3131">_xlfn.IFS(B3131= "Bi-weekly", 0,  B3131="Weekly", 1, B3131="Fortnightly", 2, B3131="Monthly", 3, B3131="Every 3 Months", 4, B3131="Quarterly", 5, B3131="Annually", 6)</f>
        <v>4</v>
      </c>
    </row>
    <row r="3132" spans="1:4" x14ac:dyDescent="0.2">
      <c r="A3132" t="s">
        <v>151</v>
      </c>
      <c r="B3132" t="s">
        <v>96</v>
      </c>
      <c r="C3132" s="73">
        <f t="shared" si="48"/>
        <v>0</v>
      </c>
      <c r="D3132" s="73" cm="1">
        <f t="array" ref="D3132">_xlfn.IFS(B3132= "Bi-weekly", 0,  B3132="Weekly", 1, B3132="Fortnightly", 2, B3132="Monthly", 3, B3132="Every 3 Months", 4, B3132="Quarterly", 5, B3132="Annually", 6)</f>
        <v>4</v>
      </c>
    </row>
    <row r="3133" spans="1:4" x14ac:dyDescent="0.2">
      <c r="A3133" t="s">
        <v>151</v>
      </c>
      <c r="B3133" t="s">
        <v>96</v>
      </c>
      <c r="C3133" s="73">
        <f t="shared" si="48"/>
        <v>0</v>
      </c>
      <c r="D3133" s="73" cm="1">
        <f t="array" ref="D3133">_xlfn.IFS(B3133= "Bi-weekly", 0,  B3133="Weekly", 1, B3133="Fortnightly", 2, B3133="Monthly", 3, B3133="Every 3 Months", 4, B3133="Quarterly", 5, B3133="Annually", 6)</f>
        <v>4</v>
      </c>
    </row>
    <row r="3134" spans="1:4" x14ac:dyDescent="0.2">
      <c r="A3134" t="s">
        <v>151</v>
      </c>
      <c r="B3134" t="s">
        <v>57</v>
      </c>
      <c r="C3134" s="73">
        <f t="shared" si="48"/>
        <v>0</v>
      </c>
      <c r="D3134" s="73" cm="1">
        <f t="array" ref="D3134">_xlfn.IFS(B3134= "Bi-weekly", 0,  B3134="Weekly", 1, B3134="Fortnightly", 2, B3134="Monthly", 3, B3134="Every 3 Months", 4, B3134="Quarterly", 5, B3134="Annually", 6)</f>
        <v>5</v>
      </c>
    </row>
    <row r="3135" spans="1:4" x14ac:dyDescent="0.2">
      <c r="A3135" t="s">
        <v>151</v>
      </c>
      <c r="B3135" t="s">
        <v>75</v>
      </c>
      <c r="C3135" s="73">
        <f t="shared" si="48"/>
        <v>0</v>
      </c>
      <c r="D3135" s="73" cm="1">
        <f t="array" ref="D3135">_xlfn.IFS(B3135= "Bi-weekly", 0,  B3135="Weekly", 1, B3135="Fortnightly", 2, B3135="Monthly", 3, B3135="Every 3 Months", 4, B3135="Quarterly", 5, B3135="Annually", 6)</f>
        <v>0</v>
      </c>
    </row>
    <row r="3136" spans="1:4" x14ac:dyDescent="0.2">
      <c r="A3136" t="s">
        <v>151</v>
      </c>
      <c r="B3136" t="s">
        <v>39</v>
      </c>
      <c r="C3136" s="73">
        <f t="shared" si="48"/>
        <v>0</v>
      </c>
      <c r="D3136" s="73" cm="1">
        <f t="array" ref="D3136">_xlfn.IFS(B3136= "Bi-weekly", 0,  B3136="Weekly", 1, B3136="Fortnightly", 2, B3136="Monthly", 3, B3136="Every 3 Months", 4, B3136="Quarterly", 5, B3136="Annually", 6)</f>
        <v>1</v>
      </c>
    </row>
    <row r="3137" spans="1:4" x14ac:dyDescent="0.2">
      <c r="A3137" t="s">
        <v>151</v>
      </c>
      <c r="B3137" t="s">
        <v>28</v>
      </c>
      <c r="C3137" s="73">
        <f t="shared" si="48"/>
        <v>0</v>
      </c>
      <c r="D3137" s="73" cm="1">
        <f t="array" ref="D3137">_xlfn.IFS(B3137= "Bi-weekly", 0,  B3137="Weekly", 1, B3137="Fortnightly", 2, B3137="Monthly", 3, B3137="Every 3 Months", 4, B3137="Quarterly", 5, B3137="Annually", 6)</f>
        <v>2</v>
      </c>
    </row>
    <row r="3138" spans="1:4" x14ac:dyDescent="0.2">
      <c r="A3138" t="s">
        <v>151</v>
      </c>
      <c r="B3138" t="s">
        <v>75</v>
      </c>
      <c r="C3138" s="73">
        <f t="shared" si="48"/>
        <v>0</v>
      </c>
      <c r="D3138" s="73" cm="1">
        <f t="array" ref="D3138">_xlfn.IFS(B3138= "Bi-weekly", 0,  B3138="Weekly", 1, B3138="Fortnightly", 2, B3138="Monthly", 3, B3138="Every 3 Months", 4, B3138="Quarterly", 5, B3138="Annually", 6)</f>
        <v>0</v>
      </c>
    </row>
    <row r="3139" spans="1:4" x14ac:dyDescent="0.2">
      <c r="A3139" t="s">
        <v>151</v>
      </c>
      <c r="B3139" t="s">
        <v>87</v>
      </c>
      <c r="C3139" s="73">
        <f t="shared" ref="C3139:C3202" si="49">IF(A3139 = "Yes", 1,0)</f>
        <v>0</v>
      </c>
      <c r="D3139" s="73" cm="1">
        <f t="array" ref="D3139">_xlfn.IFS(B3139= "Bi-weekly", 0,  B3139="Weekly", 1, B3139="Fortnightly", 2, B3139="Monthly", 3, B3139="Every 3 Months", 4, B3139="Quarterly", 5, B3139="Annually", 6)</f>
        <v>3</v>
      </c>
    </row>
    <row r="3140" spans="1:4" x14ac:dyDescent="0.2">
      <c r="A3140" t="s">
        <v>151</v>
      </c>
      <c r="B3140" t="s">
        <v>96</v>
      </c>
      <c r="C3140" s="73">
        <f t="shared" si="49"/>
        <v>0</v>
      </c>
      <c r="D3140" s="73" cm="1">
        <f t="array" ref="D3140">_xlfn.IFS(B3140= "Bi-weekly", 0,  B3140="Weekly", 1, B3140="Fortnightly", 2, B3140="Monthly", 3, B3140="Every 3 Months", 4, B3140="Quarterly", 5, B3140="Annually", 6)</f>
        <v>4</v>
      </c>
    </row>
    <row r="3141" spans="1:4" x14ac:dyDescent="0.2">
      <c r="A3141" t="s">
        <v>151</v>
      </c>
      <c r="B3141" t="s">
        <v>39</v>
      </c>
      <c r="C3141" s="73">
        <f t="shared" si="49"/>
        <v>0</v>
      </c>
      <c r="D3141" s="73" cm="1">
        <f t="array" ref="D3141">_xlfn.IFS(B3141= "Bi-weekly", 0,  B3141="Weekly", 1, B3141="Fortnightly", 2, B3141="Monthly", 3, B3141="Every 3 Months", 4, B3141="Quarterly", 5, B3141="Annually", 6)</f>
        <v>1</v>
      </c>
    </row>
    <row r="3142" spans="1:4" x14ac:dyDescent="0.2">
      <c r="A3142" t="s">
        <v>151</v>
      </c>
      <c r="B3142" t="s">
        <v>39</v>
      </c>
      <c r="C3142" s="73">
        <f t="shared" si="49"/>
        <v>0</v>
      </c>
      <c r="D3142" s="73" cm="1">
        <f t="array" ref="D3142">_xlfn.IFS(B3142= "Bi-weekly", 0,  B3142="Weekly", 1, B3142="Fortnightly", 2, B3142="Monthly", 3, B3142="Every 3 Months", 4, B3142="Quarterly", 5, B3142="Annually", 6)</f>
        <v>1</v>
      </c>
    </row>
    <row r="3143" spans="1:4" x14ac:dyDescent="0.2">
      <c r="A3143" t="s">
        <v>151</v>
      </c>
      <c r="B3143" t="s">
        <v>75</v>
      </c>
      <c r="C3143" s="73">
        <f t="shared" si="49"/>
        <v>0</v>
      </c>
      <c r="D3143" s="73" cm="1">
        <f t="array" ref="D3143">_xlfn.IFS(B3143= "Bi-weekly", 0,  B3143="Weekly", 1, B3143="Fortnightly", 2, B3143="Monthly", 3, B3143="Every 3 Months", 4, B3143="Quarterly", 5, B3143="Annually", 6)</f>
        <v>0</v>
      </c>
    </row>
    <row r="3144" spans="1:4" x14ac:dyDescent="0.2">
      <c r="A3144" t="s">
        <v>151</v>
      </c>
      <c r="B3144" t="s">
        <v>57</v>
      </c>
      <c r="C3144" s="73">
        <f t="shared" si="49"/>
        <v>0</v>
      </c>
      <c r="D3144" s="73" cm="1">
        <f t="array" ref="D3144">_xlfn.IFS(B3144= "Bi-weekly", 0,  B3144="Weekly", 1, B3144="Fortnightly", 2, B3144="Monthly", 3, B3144="Every 3 Months", 4, B3144="Quarterly", 5, B3144="Annually", 6)</f>
        <v>5</v>
      </c>
    </row>
    <row r="3145" spans="1:4" x14ac:dyDescent="0.2">
      <c r="A3145" t="s">
        <v>151</v>
      </c>
      <c r="B3145" t="s">
        <v>57</v>
      </c>
      <c r="C3145" s="73">
        <f t="shared" si="49"/>
        <v>0</v>
      </c>
      <c r="D3145" s="73" cm="1">
        <f t="array" ref="D3145">_xlfn.IFS(B3145= "Bi-weekly", 0,  B3145="Weekly", 1, B3145="Fortnightly", 2, B3145="Monthly", 3, B3145="Every 3 Months", 4, B3145="Quarterly", 5, B3145="Annually", 6)</f>
        <v>5</v>
      </c>
    </row>
    <row r="3146" spans="1:4" x14ac:dyDescent="0.2">
      <c r="A3146" t="s">
        <v>151</v>
      </c>
      <c r="B3146" t="s">
        <v>57</v>
      </c>
      <c r="C3146" s="73">
        <f t="shared" si="49"/>
        <v>0</v>
      </c>
      <c r="D3146" s="73" cm="1">
        <f t="array" ref="D3146">_xlfn.IFS(B3146= "Bi-weekly", 0,  B3146="Weekly", 1, B3146="Fortnightly", 2, B3146="Monthly", 3, B3146="Every 3 Months", 4, B3146="Quarterly", 5, B3146="Annually", 6)</f>
        <v>5</v>
      </c>
    </row>
    <row r="3147" spans="1:4" x14ac:dyDescent="0.2">
      <c r="A3147" t="s">
        <v>151</v>
      </c>
      <c r="B3147" t="s">
        <v>28</v>
      </c>
      <c r="C3147" s="73">
        <f t="shared" si="49"/>
        <v>0</v>
      </c>
      <c r="D3147" s="73" cm="1">
        <f t="array" ref="D3147">_xlfn.IFS(B3147= "Bi-weekly", 0,  B3147="Weekly", 1, B3147="Fortnightly", 2, B3147="Monthly", 3, B3147="Every 3 Months", 4, B3147="Quarterly", 5, B3147="Annually", 6)</f>
        <v>2</v>
      </c>
    </row>
    <row r="3148" spans="1:4" x14ac:dyDescent="0.2">
      <c r="A3148" t="s">
        <v>151</v>
      </c>
      <c r="B3148" t="s">
        <v>48</v>
      </c>
      <c r="C3148" s="73">
        <f t="shared" si="49"/>
        <v>0</v>
      </c>
      <c r="D3148" s="73" cm="1">
        <f t="array" ref="D3148">_xlfn.IFS(B3148= "Bi-weekly", 0,  B3148="Weekly", 1, B3148="Fortnightly", 2, B3148="Monthly", 3, B3148="Every 3 Months", 4, B3148="Quarterly", 5, B3148="Annually", 6)</f>
        <v>6</v>
      </c>
    </row>
    <row r="3149" spans="1:4" x14ac:dyDescent="0.2">
      <c r="A3149" t="s">
        <v>151</v>
      </c>
      <c r="B3149" t="s">
        <v>39</v>
      </c>
      <c r="C3149" s="73">
        <f t="shared" si="49"/>
        <v>0</v>
      </c>
      <c r="D3149" s="73" cm="1">
        <f t="array" ref="D3149">_xlfn.IFS(B3149= "Bi-weekly", 0,  B3149="Weekly", 1, B3149="Fortnightly", 2, B3149="Monthly", 3, B3149="Every 3 Months", 4, B3149="Quarterly", 5, B3149="Annually", 6)</f>
        <v>1</v>
      </c>
    </row>
    <row r="3150" spans="1:4" x14ac:dyDescent="0.2">
      <c r="A3150" t="s">
        <v>151</v>
      </c>
      <c r="B3150" t="s">
        <v>39</v>
      </c>
      <c r="C3150" s="73">
        <f t="shared" si="49"/>
        <v>0</v>
      </c>
      <c r="D3150" s="73" cm="1">
        <f t="array" ref="D3150">_xlfn.IFS(B3150= "Bi-weekly", 0,  B3150="Weekly", 1, B3150="Fortnightly", 2, B3150="Monthly", 3, B3150="Every 3 Months", 4, B3150="Quarterly", 5, B3150="Annually", 6)</f>
        <v>1</v>
      </c>
    </row>
    <row r="3151" spans="1:4" x14ac:dyDescent="0.2">
      <c r="A3151" t="s">
        <v>151</v>
      </c>
      <c r="B3151" t="s">
        <v>48</v>
      </c>
      <c r="C3151" s="73">
        <f t="shared" si="49"/>
        <v>0</v>
      </c>
      <c r="D3151" s="73" cm="1">
        <f t="array" ref="D3151">_xlfn.IFS(B3151= "Bi-weekly", 0,  B3151="Weekly", 1, B3151="Fortnightly", 2, B3151="Monthly", 3, B3151="Every 3 Months", 4, B3151="Quarterly", 5, B3151="Annually", 6)</f>
        <v>6</v>
      </c>
    </row>
    <row r="3152" spans="1:4" x14ac:dyDescent="0.2">
      <c r="A3152" t="s">
        <v>151</v>
      </c>
      <c r="B3152" t="s">
        <v>75</v>
      </c>
      <c r="C3152" s="73">
        <f t="shared" si="49"/>
        <v>0</v>
      </c>
      <c r="D3152" s="73" cm="1">
        <f t="array" ref="D3152">_xlfn.IFS(B3152= "Bi-weekly", 0,  B3152="Weekly", 1, B3152="Fortnightly", 2, B3152="Monthly", 3, B3152="Every 3 Months", 4, B3152="Quarterly", 5, B3152="Annually", 6)</f>
        <v>0</v>
      </c>
    </row>
    <row r="3153" spans="1:4" x14ac:dyDescent="0.2">
      <c r="A3153" t="s">
        <v>151</v>
      </c>
      <c r="B3153" t="s">
        <v>57</v>
      </c>
      <c r="C3153" s="73">
        <f t="shared" si="49"/>
        <v>0</v>
      </c>
      <c r="D3153" s="73" cm="1">
        <f t="array" ref="D3153">_xlfn.IFS(B3153= "Bi-weekly", 0,  B3153="Weekly", 1, B3153="Fortnightly", 2, B3153="Monthly", 3, B3153="Every 3 Months", 4, B3153="Quarterly", 5, B3153="Annually", 6)</f>
        <v>5</v>
      </c>
    </row>
    <row r="3154" spans="1:4" x14ac:dyDescent="0.2">
      <c r="A3154" t="s">
        <v>151</v>
      </c>
      <c r="B3154" t="s">
        <v>87</v>
      </c>
      <c r="C3154" s="73">
        <f t="shared" si="49"/>
        <v>0</v>
      </c>
      <c r="D3154" s="73" cm="1">
        <f t="array" ref="D3154">_xlfn.IFS(B3154= "Bi-weekly", 0,  B3154="Weekly", 1, B3154="Fortnightly", 2, B3154="Monthly", 3, B3154="Every 3 Months", 4, B3154="Quarterly", 5, B3154="Annually", 6)</f>
        <v>3</v>
      </c>
    </row>
    <row r="3155" spans="1:4" x14ac:dyDescent="0.2">
      <c r="A3155" t="s">
        <v>151</v>
      </c>
      <c r="B3155" t="s">
        <v>28</v>
      </c>
      <c r="C3155" s="73">
        <f t="shared" si="49"/>
        <v>0</v>
      </c>
      <c r="D3155" s="73" cm="1">
        <f t="array" ref="D3155">_xlfn.IFS(B3155= "Bi-weekly", 0,  B3155="Weekly", 1, B3155="Fortnightly", 2, B3155="Monthly", 3, B3155="Every 3 Months", 4, B3155="Quarterly", 5, B3155="Annually", 6)</f>
        <v>2</v>
      </c>
    </row>
    <row r="3156" spans="1:4" x14ac:dyDescent="0.2">
      <c r="A3156" t="s">
        <v>151</v>
      </c>
      <c r="B3156" t="s">
        <v>57</v>
      </c>
      <c r="C3156" s="73">
        <f t="shared" si="49"/>
        <v>0</v>
      </c>
      <c r="D3156" s="73" cm="1">
        <f t="array" ref="D3156">_xlfn.IFS(B3156= "Bi-weekly", 0,  B3156="Weekly", 1, B3156="Fortnightly", 2, B3156="Monthly", 3, B3156="Every 3 Months", 4, B3156="Quarterly", 5, B3156="Annually", 6)</f>
        <v>5</v>
      </c>
    </row>
    <row r="3157" spans="1:4" x14ac:dyDescent="0.2">
      <c r="A3157" t="s">
        <v>151</v>
      </c>
      <c r="B3157" t="s">
        <v>48</v>
      </c>
      <c r="C3157" s="73">
        <f t="shared" si="49"/>
        <v>0</v>
      </c>
      <c r="D3157" s="73" cm="1">
        <f t="array" ref="D3157">_xlfn.IFS(B3157= "Bi-weekly", 0,  B3157="Weekly", 1, B3157="Fortnightly", 2, B3157="Monthly", 3, B3157="Every 3 Months", 4, B3157="Quarterly", 5, B3157="Annually", 6)</f>
        <v>6</v>
      </c>
    </row>
    <row r="3158" spans="1:4" x14ac:dyDescent="0.2">
      <c r="A3158" t="s">
        <v>151</v>
      </c>
      <c r="B3158" t="s">
        <v>87</v>
      </c>
      <c r="C3158" s="73">
        <f t="shared" si="49"/>
        <v>0</v>
      </c>
      <c r="D3158" s="73" cm="1">
        <f t="array" ref="D3158">_xlfn.IFS(B3158= "Bi-weekly", 0,  B3158="Weekly", 1, B3158="Fortnightly", 2, B3158="Monthly", 3, B3158="Every 3 Months", 4, B3158="Quarterly", 5, B3158="Annually", 6)</f>
        <v>3</v>
      </c>
    </row>
    <row r="3159" spans="1:4" x14ac:dyDescent="0.2">
      <c r="A3159" t="s">
        <v>151</v>
      </c>
      <c r="B3159" t="s">
        <v>28</v>
      </c>
      <c r="C3159" s="73">
        <f t="shared" si="49"/>
        <v>0</v>
      </c>
      <c r="D3159" s="73" cm="1">
        <f t="array" ref="D3159">_xlfn.IFS(B3159= "Bi-weekly", 0,  B3159="Weekly", 1, B3159="Fortnightly", 2, B3159="Monthly", 3, B3159="Every 3 Months", 4, B3159="Quarterly", 5, B3159="Annually", 6)</f>
        <v>2</v>
      </c>
    </row>
    <row r="3160" spans="1:4" x14ac:dyDescent="0.2">
      <c r="A3160" t="s">
        <v>151</v>
      </c>
      <c r="B3160" t="s">
        <v>87</v>
      </c>
      <c r="C3160" s="73">
        <f t="shared" si="49"/>
        <v>0</v>
      </c>
      <c r="D3160" s="73" cm="1">
        <f t="array" ref="D3160">_xlfn.IFS(B3160= "Bi-weekly", 0,  B3160="Weekly", 1, B3160="Fortnightly", 2, B3160="Monthly", 3, B3160="Every 3 Months", 4, B3160="Quarterly", 5, B3160="Annually", 6)</f>
        <v>3</v>
      </c>
    </row>
    <row r="3161" spans="1:4" x14ac:dyDescent="0.2">
      <c r="A3161" t="s">
        <v>151</v>
      </c>
      <c r="B3161" t="s">
        <v>57</v>
      </c>
      <c r="C3161" s="73">
        <f t="shared" si="49"/>
        <v>0</v>
      </c>
      <c r="D3161" s="73" cm="1">
        <f t="array" ref="D3161">_xlfn.IFS(B3161= "Bi-weekly", 0,  B3161="Weekly", 1, B3161="Fortnightly", 2, B3161="Monthly", 3, B3161="Every 3 Months", 4, B3161="Quarterly", 5, B3161="Annually", 6)</f>
        <v>5</v>
      </c>
    </row>
    <row r="3162" spans="1:4" x14ac:dyDescent="0.2">
      <c r="A3162" t="s">
        <v>151</v>
      </c>
      <c r="B3162" t="s">
        <v>28</v>
      </c>
      <c r="C3162" s="73">
        <f t="shared" si="49"/>
        <v>0</v>
      </c>
      <c r="D3162" s="73" cm="1">
        <f t="array" ref="D3162">_xlfn.IFS(B3162= "Bi-weekly", 0,  B3162="Weekly", 1, B3162="Fortnightly", 2, B3162="Monthly", 3, B3162="Every 3 Months", 4, B3162="Quarterly", 5, B3162="Annually", 6)</f>
        <v>2</v>
      </c>
    </row>
    <row r="3163" spans="1:4" x14ac:dyDescent="0.2">
      <c r="A3163" t="s">
        <v>151</v>
      </c>
      <c r="B3163" t="s">
        <v>87</v>
      </c>
      <c r="C3163" s="73">
        <f t="shared" si="49"/>
        <v>0</v>
      </c>
      <c r="D3163" s="73" cm="1">
        <f t="array" ref="D3163">_xlfn.IFS(B3163= "Bi-weekly", 0,  B3163="Weekly", 1, B3163="Fortnightly", 2, B3163="Monthly", 3, B3163="Every 3 Months", 4, B3163="Quarterly", 5, B3163="Annually", 6)</f>
        <v>3</v>
      </c>
    </row>
    <row r="3164" spans="1:4" x14ac:dyDescent="0.2">
      <c r="A3164" t="s">
        <v>151</v>
      </c>
      <c r="B3164" t="s">
        <v>57</v>
      </c>
      <c r="C3164" s="73">
        <f t="shared" si="49"/>
        <v>0</v>
      </c>
      <c r="D3164" s="73" cm="1">
        <f t="array" ref="D3164">_xlfn.IFS(B3164= "Bi-weekly", 0,  B3164="Weekly", 1, B3164="Fortnightly", 2, B3164="Monthly", 3, B3164="Every 3 Months", 4, B3164="Quarterly", 5, B3164="Annually", 6)</f>
        <v>5</v>
      </c>
    </row>
    <row r="3165" spans="1:4" x14ac:dyDescent="0.2">
      <c r="A3165" t="s">
        <v>151</v>
      </c>
      <c r="B3165" t="s">
        <v>87</v>
      </c>
      <c r="C3165" s="73">
        <f t="shared" si="49"/>
        <v>0</v>
      </c>
      <c r="D3165" s="73" cm="1">
        <f t="array" ref="D3165">_xlfn.IFS(B3165= "Bi-weekly", 0,  B3165="Weekly", 1, B3165="Fortnightly", 2, B3165="Monthly", 3, B3165="Every 3 Months", 4, B3165="Quarterly", 5, B3165="Annually", 6)</f>
        <v>3</v>
      </c>
    </row>
    <row r="3166" spans="1:4" x14ac:dyDescent="0.2">
      <c r="A3166" t="s">
        <v>151</v>
      </c>
      <c r="B3166" t="s">
        <v>48</v>
      </c>
      <c r="C3166" s="73">
        <f t="shared" si="49"/>
        <v>0</v>
      </c>
      <c r="D3166" s="73" cm="1">
        <f t="array" ref="D3166">_xlfn.IFS(B3166= "Bi-weekly", 0,  B3166="Weekly", 1, B3166="Fortnightly", 2, B3166="Monthly", 3, B3166="Every 3 Months", 4, B3166="Quarterly", 5, B3166="Annually", 6)</f>
        <v>6</v>
      </c>
    </row>
    <row r="3167" spans="1:4" x14ac:dyDescent="0.2">
      <c r="A3167" t="s">
        <v>151</v>
      </c>
      <c r="B3167" t="s">
        <v>96</v>
      </c>
      <c r="C3167" s="73">
        <f t="shared" si="49"/>
        <v>0</v>
      </c>
      <c r="D3167" s="73" cm="1">
        <f t="array" ref="D3167">_xlfn.IFS(B3167= "Bi-weekly", 0,  B3167="Weekly", 1, B3167="Fortnightly", 2, B3167="Monthly", 3, B3167="Every 3 Months", 4, B3167="Quarterly", 5, B3167="Annually", 6)</f>
        <v>4</v>
      </c>
    </row>
    <row r="3168" spans="1:4" x14ac:dyDescent="0.2">
      <c r="A3168" t="s">
        <v>151</v>
      </c>
      <c r="B3168" t="s">
        <v>28</v>
      </c>
      <c r="C3168" s="73">
        <f t="shared" si="49"/>
        <v>0</v>
      </c>
      <c r="D3168" s="73" cm="1">
        <f t="array" ref="D3168">_xlfn.IFS(B3168= "Bi-weekly", 0,  B3168="Weekly", 1, B3168="Fortnightly", 2, B3168="Monthly", 3, B3168="Every 3 Months", 4, B3168="Quarterly", 5, B3168="Annually", 6)</f>
        <v>2</v>
      </c>
    </row>
    <row r="3169" spans="1:4" x14ac:dyDescent="0.2">
      <c r="A3169" t="s">
        <v>151</v>
      </c>
      <c r="B3169" t="s">
        <v>75</v>
      </c>
      <c r="C3169" s="73">
        <f t="shared" si="49"/>
        <v>0</v>
      </c>
      <c r="D3169" s="73" cm="1">
        <f t="array" ref="D3169">_xlfn.IFS(B3169= "Bi-weekly", 0,  B3169="Weekly", 1, B3169="Fortnightly", 2, B3169="Monthly", 3, B3169="Every 3 Months", 4, B3169="Quarterly", 5, B3169="Annually", 6)</f>
        <v>0</v>
      </c>
    </row>
    <row r="3170" spans="1:4" x14ac:dyDescent="0.2">
      <c r="A3170" t="s">
        <v>151</v>
      </c>
      <c r="B3170" t="s">
        <v>28</v>
      </c>
      <c r="C3170" s="73">
        <f t="shared" si="49"/>
        <v>0</v>
      </c>
      <c r="D3170" s="73" cm="1">
        <f t="array" ref="D3170">_xlfn.IFS(B3170= "Bi-weekly", 0,  B3170="Weekly", 1, B3170="Fortnightly", 2, B3170="Monthly", 3, B3170="Every 3 Months", 4, B3170="Quarterly", 5, B3170="Annually", 6)</f>
        <v>2</v>
      </c>
    </row>
    <row r="3171" spans="1:4" x14ac:dyDescent="0.2">
      <c r="A3171" t="s">
        <v>151</v>
      </c>
      <c r="B3171" t="s">
        <v>39</v>
      </c>
      <c r="C3171" s="73">
        <f t="shared" si="49"/>
        <v>0</v>
      </c>
      <c r="D3171" s="73" cm="1">
        <f t="array" ref="D3171">_xlfn.IFS(B3171= "Bi-weekly", 0,  B3171="Weekly", 1, B3171="Fortnightly", 2, B3171="Monthly", 3, B3171="Every 3 Months", 4, B3171="Quarterly", 5, B3171="Annually", 6)</f>
        <v>1</v>
      </c>
    </row>
    <row r="3172" spans="1:4" x14ac:dyDescent="0.2">
      <c r="A3172" t="s">
        <v>151</v>
      </c>
      <c r="B3172" t="s">
        <v>28</v>
      </c>
      <c r="C3172" s="73">
        <f t="shared" si="49"/>
        <v>0</v>
      </c>
      <c r="D3172" s="73" cm="1">
        <f t="array" ref="D3172">_xlfn.IFS(B3172= "Bi-weekly", 0,  B3172="Weekly", 1, B3172="Fortnightly", 2, B3172="Monthly", 3, B3172="Every 3 Months", 4, B3172="Quarterly", 5, B3172="Annually", 6)</f>
        <v>2</v>
      </c>
    </row>
    <row r="3173" spans="1:4" x14ac:dyDescent="0.2">
      <c r="A3173" t="s">
        <v>151</v>
      </c>
      <c r="B3173" t="s">
        <v>75</v>
      </c>
      <c r="C3173" s="73">
        <f t="shared" si="49"/>
        <v>0</v>
      </c>
      <c r="D3173" s="73" cm="1">
        <f t="array" ref="D3173">_xlfn.IFS(B3173= "Bi-weekly", 0,  B3173="Weekly", 1, B3173="Fortnightly", 2, B3173="Monthly", 3, B3173="Every 3 Months", 4, B3173="Quarterly", 5, B3173="Annually", 6)</f>
        <v>0</v>
      </c>
    </row>
    <row r="3174" spans="1:4" x14ac:dyDescent="0.2">
      <c r="A3174" t="s">
        <v>151</v>
      </c>
      <c r="B3174" t="s">
        <v>75</v>
      </c>
      <c r="C3174" s="73">
        <f t="shared" si="49"/>
        <v>0</v>
      </c>
      <c r="D3174" s="73" cm="1">
        <f t="array" ref="D3174">_xlfn.IFS(B3174= "Bi-weekly", 0,  B3174="Weekly", 1, B3174="Fortnightly", 2, B3174="Monthly", 3, B3174="Every 3 Months", 4, B3174="Quarterly", 5, B3174="Annually", 6)</f>
        <v>0</v>
      </c>
    </row>
    <row r="3175" spans="1:4" x14ac:dyDescent="0.2">
      <c r="A3175" t="s">
        <v>151</v>
      </c>
      <c r="B3175" t="s">
        <v>28</v>
      </c>
      <c r="C3175" s="73">
        <f t="shared" si="49"/>
        <v>0</v>
      </c>
      <c r="D3175" s="73" cm="1">
        <f t="array" ref="D3175">_xlfn.IFS(B3175= "Bi-weekly", 0,  B3175="Weekly", 1, B3175="Fortnightly", 2, B3175="Monthly", 3, B3175="Every 3 Months", 4, B3175="Quarterly", 5, B3175="Annually", 6)</f>
        <v>2</v>
      </c>
    </row>
    <row r="3176" spans="1:4" x14ac:dyDescent="0.2">
      <c r="A3176" t="s">
        <v>151</v>
      </c>
      <c r="B3176" t="s">
        <v>87</v>
      </c>
      <c r="C3176" s="73">
        <f t="shared" si="49"/>
        <v>0</v>
      </c>
      <c r="D3176" s="73" cm="1">
        <f t="array" ref="D3176">_xlfn.IFS(B3176= "Bi-weekly", 0,  B3176="Weekly", 1, B3176="Fortnightly", 2, B3176="Monthly", 3, B3176="Every 3 Months", 4, B3176="Quarterly", 5, B3176="Annually", 6)</f>
        <v>3</v>
      </c>
    </row>
    <row r="3177" spans="1:4" x14ac:dyDescent="0.2">
      <c r="A3177" t="s">
        <v>151</v>
      </c>
      <c r="B3177" t="s">
        <v>96</v>
      </c>
      <c r="C3177" s="73">
        <f t="shared" si="49"/>
        <v>0</v>
      </c>
      <c r="D3177" s="73" cm="1">
        <f t="array" ref="D3177">_xlfn.IFS(B3177= "Bi-weekly", 0,  B3177="Weekly", 1, B3177="Fortnightly", 2, B3177="Monthly", 3, B3177="Every 3 Months", 4, B3177="Quarterly", 5, B3177="Annually", 6)</f>
        <v>4</v>
      </c>
    </row>
    <row r="3178" spans="1:4" x14ac:dyDescent="0.2">
      <c r="A3178" t="s">
        <v>151</v>
      </c>
      <c r="B3178" t="s">
        <v>87</v>
      </c>
      <c r="C3178" s="73">
        <f t="shared" si="49"/>
        <v>0</v>
      </c>
      <c r="D3178" s="73" cm="1">
        <f t="array" ref="D3178">_xlfn.IFS(B3178= "Bi-weekly", 0,  B3178="Weekly", 1, B3178="Fortnightly", 2, B3178="Monthly", 3, B3178="Every 3 Months", 4, B3178="Quarterly", 5, B3178="Annually", 6)</f>
        <v>3</v>
      </c>
    </row>
    <row r="3179" spans="1:4" x14ac:dyDescent="0.2">
      <c r="A3179" t="s">
        <v>151</v>
      </c>
      <c r="B3179" t="s">
        <v>87</v>
      </c>
      <c r="C3179" s="73">
        <f t="shared" si="49"/>
        <v>0</v>
      </c>
      <c r="D3179" s="73" cm="1">
        <f t="array" ref="D3179">_xlfn.IFS(B3179= "Bi-weekly", 0,  B3179="Weekly", 1, B3179="Fortnightly", 2, B3179="Monthly", 3, B3179="Every 3 Months", 4, B3179="Quarterly", 5, B3179="Annually", 6)</f>
        <v>3</v>
      </c>
    </row>
    <row r="3180" spans="1:4" x14ac:dyDescent="0.2">
      <c r="A3180" t="s">
        <v>151</v>
      </c>
      <c r="B3180" t="s">
        <v>48</v>
      </c>
      <c r="C3180" s="73">
        <f t="shared" si="49"/>
        <v>0</v>
      </c>
      <c r="D3180" s="73" cm="1">
        <f t="array" ref="D3180">_xlfn.IFS(B3180= "Bi-weekly", 0,  B3180="Weekly", 1, B3180="Fortnightly", 2, B3180="Monthly", 3, B3180="Every 3 Months", 4, B3180="Quarterly", 5, B3180="Annually", 6)</f>
        <v>6</v>
      </c>
    </row>
    <row r="3181" spans="1:4" x14ac:dyDescent="0.2">
      <c r="A3181" t="s">
        <v>151</v>
      </c>
      <c r="B3181" t="s">
        <v>75</v>
      </c>
      <c r="C3181" s="73">
        <f t="shared" si="49"/>
        <v>0</v>
      </c>
      <c r="D3181" s="73" cm="1">
        <f t="array" ref="D3181">_xlfn.IFS(B3181= "Bi-weekly", 0,  B3181="Weekly", 1, B3181="Fortnightly", 2, B3181="Monthly", 3, B3181="Every 3 Months", 4, B3181="Quarterly", 5, B3181="Annually", 6)</f>
        <v>0</v>
      </c>
    </row>
    <row r="3182" spans="1:4" x14ac:dyDescent="0.2">
      <c r="A3182" t="s">
        <v>151</v>
      </c>
      <c r="B3182" t="s">
        <v>39</v>
      </c>
      <c r="C3182" s="73">
        <f t="shared" si="49"/>
        <v>0</v>
      </c>
      <c r="D3182" s="73" cm="1">
        <f t="array" ref="D3182">_xlfn.IFS(B3182= "Bi-weekly", 0,  B3182="Weekly", 1, B3182="Fortnightly", 2, B3182="Monthly", 3, B3182="Every 3 Months", 4, B3182="Quarterly", 5, B3182="Annually", 6)</f>
        <v>1</v>
      </c>
    </row>
    <row r="3183" spans="1:4" x14ac:dyDescent="0.2">
      <c r="A3183" t="s">
        <v>151</v>
      </c>
      <c r="B3183" t="s">
        <v>96</v>
      </c>
      <c r="C3183" s="73">
        <f t="shared" si="49"/>
        <v>0</v>
      </c>
      <c r="D3183" s="73" cm="1">
        <f t="array" ref="D3183">_xlfn.IFS(B3183= "Bi-weekly", 0,  B3183="Weekly", 1, B3183="Fortnightly", 2, B3183="Monthly", 3, B3183="Every 3 Months", 4, B3183="Quarterly", 5, B3183="Annually", 6)</f>
        <v>4</v>
      </c>
    </row>
    <row r="3184" spans="1:4" x14ac:dyDescent="0.2">
      <c r="A3184" t="s">
        <v>151</v>
      </c>
      <c r="B3184" t="s">
        <v>48</v>
      </c>
      <c r="C3184" s="73">
        <f t="shared" si="49"/>
        <v>0</v>
      </c>
      <c r="D3184" s="73" cm="1">
        <f t="array" ref="D3184">_xlfn.IFS(B3184= "Bi-weekly", 0,  B3184="Weekly", 1, B3184="Fortnightly", 2, B3184="Monthly", 3, B3184="Every 3 Months", 4, B3184="Quarterly", 5, B3184="Annually", 6)</f>
        <v>6</v>
      </c>
    </row>
    <row r="3185" spans="1:4" x14ac:dyDescent="0.2">
      <c r="A3185" t="s">
        <v>151</v>
      </c>
      <c r="B3185" t="s">
        <v>96</v>
      </c>
      <c r="C3185" s="73">
        <f t="shared" si="49"/>
        <v>0</v>
      </c>
      <c r="D3185" s="73" cm="1">
        <f t="array" ref="D3185">_xlfn.IFS(B3185= "Bi-weekly", 0,  B3185="Weekly", 1, B3185="Fortnightly", 2, B3185="Monthly", 3, B3185="Every 3 Months", 4, B3185="Quarterly", 5, B3185="Annually", 6)</f>
        <v>4</v>
      </c>
    </row>
    <row r="3186" spans="1:4" x14ac:dyDescent="0.2">
      <c r="A3186" t="s">
        <v>151</v>
      </c>
      <c r="B3186" t="s">
        <v>57</v>
      </c>
      <c r="C3186" s="73">
        <f t="shared" si="49"/>
        <v>0</v>
      </c>
      <c r="D3186" s="73" cm="1">
        <f t="array" ref="D3186">_xlfn.IFS(B3186= "Bi-weekly", 0,  B3186="Weekly", 1, B3186="Fortnightly", 2, B3186="Monthly", 3, B3186="Every 3 Months", 4, B3186="Quarterly", 5, B3186="Annually", 6)</f>
        <v>5</v>
      </c>
    </row>
    <row r="3187" spans="1:4" x14ac:dyDescent="0.2">
      <c r="A3187" t="s">
        <v>151</v>
      </c>
      <c r="B3187" t="s">
        <v>48</v>
      </c>
      <c r="C3187" s="73">
        <f t="shared" si="49"/>
        <v>0</v>
      </c>
      <c r="D3187" s="73" cm="1">
        <f t="array" ref="D3187">_xlfn.IFS(B3187= "Bi-weekly", 0,  B3187="Weekly", 1, B3187="Fortnightly", 2, B3187="Monthly", 3, B3187="Every 3 Months", 4, B3187="Quarterly", 5, B3187="Annually", 6)</f>
        <v>6</v>
      </c>
    </row>
    <row r="3188" spans="1:4" x14ac:dyDescent="0.2">
      <c r="A3188" t="s">
        <v>151</v>
      </c>
      <c r="B3188" t="s">
        <v>48</v>
      </c>
      <c r="C3188" s="73">
        <f t="shared" si="49"/>
        <v>0</v>
      </c>
      <c r="D3188" s="73" cm="1">
        <f t="array" ref="D3188">_xlfn.IFS(B3188= "Bi-weekly", 0,  B3188="Weekly", 1, B3188="Fortnightly", 2, B3188="Monthly", 3, B3188="Every 3 Months", 4, B3188="Quarterly", 5, B3188="Annually", 6)</f>
        <v>6</v>
      </c>
    </row>
    <row r="3189" spans="1:4" x14ac:dyDescent="0.2">
      <c r="A3189" t="s">
        <v>151</v>
      </c>
      <c r="B3189" t="s">
        <v>39</v>
      </c>
      <c r="C3189" s="73">
        <f t="shared" si="49"/>
        <v>0</v>
      </c>
      <c r="D3189" s="73" cm="1">
        <f t="array" ref="D3189">_xlfn.IFS(B3189= "Bi-weekly", 0,  B3189="Weekly", 1, B3189="Fortnightly", 2, B3189="Monthly", 3, B3189="Every 3 Months", 4, B3189="Quarterly", 5, B3189="Annually", 6)</f>
        <v>1</v>
      </c>
    </row>
    <row r="3190" spans="1:4" x14ac:dyDescent="0.2">
      <c r="A3190" t="s">
        <v>151</v>
      </c>
      <c r="B3190" t="s">
        <v>87</v>
      </c>
      <c r="C3190" s="73">
        <f t="shared" si="49"/>
        <v>0</v>
      </c>
      <c r="D3190" s="73" cm="1">
        <f t="array" ref="D3190">_xlfn.IFS(B3190= "Bi-weekly", 0,  B3190="Weekly", 1, B3190="Fortnightly", 2, B3190="Monthly", 3, B3190="Every 3 Months", 4, B3190="Quarterly", 5, B3190="Annually", 6)</f>
        <v>3</v>
      </c>
    </row>
    <row r="3191" spans="1:4" x14ac:dyDescent="0.2">
      <c r="A3191" t="s">
        <v>151</v>
      </c>
      <c r="B3191" t="s">
        <v>75</v>
      </c>
      <c r="C3191" s="73">
        <f t="shared" si="49"/>
        <v>0</v>
      </c>
      <c r="D3191" s="73" cm="1">
        <f t="array" ref="D3191">_xlfn.IFS(B3191= "Bi-weekly", 0,  B3191="Weekly", 1, B3191="Fortnightly", 2, B3191="Monthly", 3, B3191="Every 3 Months", 4, B3191="Quarterly", 5, B3191="Annually", 6)</f>
        <v>0</v>
      </c>
    </row>
    <row r="3192" spans="1:4" x14ac:dyDescent="0.2">
      <c r="A3192" t="s">
        <v>151</v>
      </c>
      <c r="B3192" t="s">
        <v>28</v>
      </c>
      <c r="C3192" s="73">
        <f t="shared" si="49"/>
        <v>0</v>
      </c>
      <c r="D3192" s="73" cm="1">
        <f t="array" ref="D3192">_xlfn.IFS(B3192= "Bi-weekly", 0,  B3192="Weekly", 1, B3192="Fortnightly", 2, B3192="Monthly", 3, B3192="Every 3 Months", 4, B3192="Quarterly", 5, B3192="Annually", 6)</f>
        <v>2</v>
      </c>
    </row>
    <row r="3193" spans="1:4" x14ac:dyDescent="0.2">
      <c r="A3193" t="s">
        <v>151</v>
      </c>
      <c r="B3193" t="s">
        <v>96</v>
      </c>
      <c r="C3193" s="73">
        <f t="shared" si="49"/>
        <v>0</v>
      </c>
      <c r="D3193" s="73" cm="1">
        <f t="array" ref="D3193">_xlfn.IFS(B3193= "Bi-weekly", 0,  B3193="Weekly", 1, B3193="Fortnightly", 2, B3193="Monthly", 3, B3193="Every 3 Months", 4, B3193="Quarterly", 5, B3193="Annually", 6)</f>
        <v>4</v>
      </c>
    </row>
    <row r="3194" spans="1:4" x14ac:dyDescent="0.2">
      <c r="A3194" t="s">
        <v>151</v>
      </c>
      <c r="B3194" t="s">
        <v>28</v>
      </c>
      <c r="C3194" s="73">
        <f t="shared" si="49"/>
        <v>0</v>
      </c>
      <c r="D3194" s="73" cm="1">
        <f t="array" ref="D3194">_xlfn.IFS(B3194= "Bi-weekly", 0,  B3194="Weekly", 1, B3194="Fortnightly", 2, B3194="Monthly", 3, B3194="Every 3 Months", 4, B3194="Quarterly", 5, B3194="Annually", 6)</f>
        <v>2</v>
      </c>
    </row>
    <row r="3195" spans="1:4" x14ac:dyDescent="0.2">
      <c r="A3195" t="s">
        <v>151</v>
      </c>
      <c r="B3195" t="s">
        <v>28</v>
      </c>
      <c r="C3195" s="73">
        <f t="shared" si="49"/>
        <v>0</v>
      </c>
      <c r="D3195" s="73" cm="1">
        <f t="array" ref="D3195">_xlfn.IFS(B3195= "Bi-weekly", 0,  B3195="Weekly", 1, B3195="Fortnightly", 2, B3195="Monthly", 3, B3195="Every 3 Months", 4, B3195="Quarterly", 5, B3195="Annually", 6)</f>
        <v>2</v>
      </c>
    </row>
    <row r="3196" spans="1:4" x14ac:dyDescent="0.2">
      <c r="A3196" t="s">
        <v>151</v>
      </c>
      <c r="B3196" t="s">
        <v>75</v>
      </c>
      <c r="C3196" s="73">
        <f t="shared" si="49"/>
        <v>0</v>
      </c>
      <c r="D3196" s="73" cm="1">
        <f t="array" ref="D3196">_xlfn.IFS(B3196= "Bi-weekly", 0,  B3196="Weekly", 1, B3196="Fortnightly", 2, B3196="Monthly", 3, B3196="Every 3 Months", 4, B3196="Quarterly", 5, B3196="Annually", 6)</f>
        <v>0</v>
      </c>
    </row>
    <row r="3197" spans="1:4" x14ac:dyDescent="0.2">
      <c r="A3197" t="s">
        <v>151</v>
      </c>
      <c r="B3197" t="s">
        <v>57</v>
      </c>
      <c r="C3197" s="73">
        <f t="shared" si="49"/>
        <v>0</v>
      </c>
      <c r="D3197" s="73" cm="1">
        <f t="array" ref="D3197">_xlfn.IFS(B3197= "Bi-weekly", 0,  B3197="Weekly", 1, B3197="Fortnightly", 2, B3197="Monthly", 3, B3197="Every 3 Months", 4, B3197="Quarterly", 5, B3197="Annually", 6)</f>
        <v>5</v>
      </c>
    </row>
    <row r="3198" spans="1:4" x14ac:dyDescent="0.2">
      <c r="A3198" t="s">
        <v>151</v>
      </c>
      <c r="B3198" t="s">
        <v>28</v>
      </c>
      <c r="C3198" s="73">
        <f t="shared" si="49"/>
        <v>0</v>
      </c>
      <c r="D3198" s="73" cm="1">
        <f t="array" ref="D3198">_xlfn.IFS(B3198= "Bi-weekly", 0,  B3198="Weekly", 1, B3198="Fortnightly", 2, B3198="Monthly", 3, B3198="Every 3 Months", 4, B3198="Quarterly", 5, B3198="Annually", 6)</f>
        <v>2</v>
      </c>
    </row>
    <row r="3199" spans="1:4" x14ac:dyDescent="0.2">
      <c r="A3199" t="s">
        <v>151</v>
      </c>
      <c r="B3199" t="s">
        <v>96</v>
      </c>
      <c r="C3199" s="73">
        <f t="shared" si="49"/>
        <v>0</v>
      </c>
      <c r="D3199" s="73" cm="1">
        <f t="array" ref="D3199">_xlfn.IFS(B3199= "Bi-weekly", 0,  B3199="Weekly", 1, B3199="Fortnightly", 2, B3199="Monthly", 3, B3199="Every 3 Months", 4, B3199="Quarterly", 5, B3199="Annually", 6)</f>
        <v>4</v>
      </c>
    </row>
    <row r="3200" spans="1:4" x14ac:dyDescent="0.2">
      <c r="A3200" t="s">
        <v>151</v>
      </c>
      <c r="B3200" t="s">
        <v>39</v>
      </c>
      <c r="C3200" s="73">
        <f t="shared" si="49"/>
        <v>0</v>
      </c>
      <c r="D3200" s="73" cm="1">
        <f t="array" ref="D3200">_xlfn.IFS(B3200= "Bi-weekly", 0,  B3200="Weekly", 1, B3200="Fortnightly", 2, B3200="Monthly", 3, B3200="Every 3 Months", 4, B3200="Quarterly", 5, B3200="Annually", 6)</f>
        <v>1</v>
      </c>
    </row>
    <row r="3201" spans="1:4" x14ac:dyDescent="0.2">
      <c r="A3201" t="s">
        <v>151</v>
      </c>
      <c r="B3201" t="s">
        <v>87</v>
      </c>
      <c r="C3201" s="73">
        <f t="shared" si="49"/>
        <v>0</v>
      </c>
      <c r="D3201" s="73" cm="1">
        <f t="array" ref="D3201">_xlfn.IFS(B3201= "Bi-weekly", 0,  B3201="Weekly", 1, B3201="Fortnightly", 2, B3201="Monthly", 3, B3201="Every 3 Months", 4, B3201="Quarterly", 5, B3201="Annually", 6)</f>
        <v>3</v>
      </c>
    </row>
    <row r="3202" spans="1:4" x14ac:dyDescent="0.2">
      <c r="A3202" t="s">
        <v>151</v>
      </c>
      <c r="B3202" t="s">
        <v>87</v>
      </c>
      <c r="C3202" s="73">
        <f t="shared" si="49"/>
        <v>0</v>
      </c>
      <c r="D3202" s="73" cm="1">
        <f t="array" ref="D3202">_xlfn.IFS(B3202= "Bi-weekly", 0,  B3202="Weekly", 1, B3202="Fortnightly", 2, B3202="Monthly", 3, B3202="Every 3 Months", 4, B3202="Quarterly", 5, B3202="Annually", 6)</f>
        <v>3</v>
      </c>
    </row>
    <row r="3203" spans="1:4" x14ac:dyDescent="0.2">
      <c r="A3203" t="s">
        <v>151</v>
      </c>
      <c r="B3203" t="s">
        <v>87</v>
      </c>
      <c r="C3203" s="73">
        <f t="shared" ref="C3203:C3266" si="50">IF(A3203 = "Yes", 1,0)</f>
        <v>0</v>
      </c>
      <c r="D3203" s="73" cm="1">
        <f t="array" ref="D3203">_xlfn.IFS(B3203= "Bi-weekly", 0,  B3203="Weekly", 1, B3203="Fortnightly", 2, B3203="Monthly", 3, B3203="Every 3 Months", 4, B3203="Quarterly", 5, B3203="Annually", 6)</f>
        <v>3</v>
      </c>
    </row>
    <row r="3204" spans="1:4" x14ac:dyDescent="0.2">
      <c r="A3204" t="s">
        <v>151</v>
      </c>
      <c r="B3204" t="s">
        <v>48</v>
      </c>
      <c r="C3204" s="73">
        <f t="shared" si="50"/>
        <v>0</v>
      </c>
      <c r="D3204" s="73" cm="1">
        <f t="array" ref="D3204">_xlfn.IFS(B3204= "Bi-weekly", 0,  B3204="Weekly", 1, B3204="Fortnightly", 2, B3204="Monthly", 3, B3204="Every 3 Months", 4, B3204="Quarterly", 5, B3204="Annually", 6)</f>
        <v>6</v>
      </c>
    </row>
    <row r="3205" spans="1:4" x14ac:dyDescent="0.2">
      <c r="A3205" t="s">
        <v>151</v>
      </c>
      <c r="B3205" t="s">
        <v>48</v>
      </c>
      <c r="C3205" s="73">
        <f t="shared" si="50"/>
        <v>0</v>
      </c>
      <c r="D3205" s="73" cm="1">
        <f t="array" ref="D3205">_xlfn.IFS(B3205= "Bi-weekly", 0,  B3205="Weekly", 1, B3205="Fortnightly", 2, B3205="Monthly", 3, B3205="Every 3 Months", 4, B3205="Quarterly", 5, B3205="Annually", 6)</f>
        <v>6</v>
      </c>
    </row>
    <row r="3206" spans="1:4" x14ac:dyDescent="0.2">
      <c r="A3206" t="s">
        <v>151</v>
      </c>
      <c r="B3206" t="s">
        <v>75</v>
      </c>
      <c r="C3206" s="73">
        <f t="shared" si="50"/>
        <v>0</v>
      </c>
      <c r="D3206" s="73" cm="1">
        <f t="array" ref="D3206">_xlfn.IFS(B3206= "Bi-weekly", 0,  B3206="Weekly", 1, B3206="Fortnightly", 2, B3206="Monthly", 3, B3206="Every 3 Months", 4, B3206="Quarterly", 5, B3206="Annually", 6)</f>
        <v>0</v>
      </c>
    </row>
    <row r="3207" spans="1:4" x14ac:dyDescent="0.2">
      <c r="A3207" t="s">
        <v>151</v>
      </c>
      <c r="B3207" t="s">
        <v>96</v>
      </c>
      <c r="C3207" s="73">
        <f t="shared" si="50"/>
        <v>0</v>
      </c>
      <c r="D3207" s="73" cm="1">
        <f t="array" ref="D3207">_xlfn.IFS(B3207= "Bi-weekly", 0,  B3207="Weekly", 1, B3207="Fortnightly", 2, B3207="Monthly", 3, B3207="Every 3 Months", 4, B3207="Quarterly", 5, B3207="Annually", 6)</f>
        <v>4</v>
      </c>
    </row>
    <row r="3208" spans="1:4" x14ac:dyDescent="0.2">
      <c r="A3208" t="s">
        <v>151</v>
      </c>
      <c r="B3208" t="s">
        <v>87</v>
      </c>
      <c r="C3208" s="73">
        <f t="shared" si="50"/>
        <v>0</v>
      </c>
      <c r="D3208" s="73" cm="1">
        <f t="array" ref="D3208">_xlfn.IFS(B3208= "Bi-weekly", 0,  B3208="Weekly", 1, B3208="Fortnightly", 2, B3208="Monthly", 3, B3208="Every 3 Months", 4, B3208="Quarterly", 5, B3208="Annually", 6)</f>
        <v>3</v>
      </c>
    </row>
    <row r="3209" spans="1:4" x14ac:dyDescent="0.2">
      <c r="A3209" t="s">
        <v>151</v>
      </c>
      <c r="B3209" t="s">
        <v>48</v>
      </c>
      <c r="C3209" s="73">
        <f t="shared" si="50"/>
        <v>0</v>
      </c>
      <c r="D3209" s="73" cm="1">
        <f t="array" ref="D3209">_xlfn.IFS(B3209= "Bi-weekly", 0,  B3209="Weekly", 1, B3209="Fortnightly", 2, B3209="Monthly", 3, B3209="Every 3 Months", 4, B3209="Quarterly", 5, B3209="Annually", 6)</f>
        <v>6</v>
      </c>
    </row>
    <row r="3210" spans="1:4" x14ac:dyDescent="0.2">
      <c r="A3210" t="s">
        <v>151</v>
      </c>
      <c r="B3210" t="s">
        <v>39</v>
      </c>
      <c r="C3210" s="73">
        <f t="shared" si="50"/>
        <v>0</v>
      </c>
      <c r="D3210" s="73" cm="1">
        <f t="array" ref="D3210">_xlfn.IFS(B3210= "Bi-weekly", 0,  B3210="Weekly", 1, B3210="Fortnightly", 2, B3210="Monthly", 3, B3210="Every 3 Months", 4, B3210="Quarterly", 5, B3210="Annually", 6)</f>
        <v>1</v>
      </c>
    </row>
    <row r="3211" spans="1:4" x14ac:dyDescent="0.2">
      <c r="A3211" t="s">
        <v>151</v>
      </c>
      <c r="B3211" t="s">
        <v>48</v>
      </c>
      <c r="C3211" s="73">
        <f t="shared" si="50"/>
        <v>0</v>
      </c>
      <c r="D3211" s="73" cm="1">
        <f t="array" ref="D3211">_xlfn.IFS(B3211= "Bi-weekly", 0,  B3211="Weekly", 1, B3211="Fortnightly", 2, B3211="Monthly", 3, B3211="Every 3 Months", 4, B3211="Quarterly", 5, B3211="Annually", 6)</f>
        <v>6</v>
      </c>
    </row>
    <row r="3212" spans="1:4" x14ac:dyDescent="0.2">
      <c r="A3212" t="s">
        <v>151</v>
      </c>
      <c r="B3212" t="s">
        <v>75</v>
      </c>
      <c r="C3212" s="73">
        <f t="shared" si="50"/>
        <v>0</v>
      </c>
      <c r="D3212" s="73" cm="1">
        <f t="array" ref="D3212">_xlfn.IFS(B3212= "Bi-weekly", 0,  B3212="Weekly", 1, B3212="Fortnightly", 2, B3212="Monthly", 3, B3212="Every 3 Months", 4, B3212="Quarterly", 5, B3212="Annually", 6)</f>
        <v>0</v>
      </c>
    </row>
    <row r="3213" spans="1:4" x14ac:dyDescent="0.2">
      <c r="A3213" t="s">
        <v>151</v>
      </c>
      <c r="B3213" t="s">
        <v>87</v>
      </c>
      <c r="C3213" s="73">
        <f t="shared" si="50"/>
        <v>0</v>
      </c>
      <c r="D3213" s="73" cm="1">
        <f t="array" ref="D3213">_xlfn.IFS(B3213= "Bi-weekly", 0,  B3213="Weekly", 1, B3213="Fortnightly", 2, B3213="Monthly", 3, B3213="Every 3 Months", 4, B3213="Quarterly", 5, B3213="Annually", 6)</f>
        <v>3</v>
      </c>
    </row>
    <row r="3214" spans="1:4" x14ac:dyDescent="0.2">
      <c r="A3214" t="s">
        <v>151</v>
      </c>
      <c r="B3214" t="s">
        <v>39</v>
      </c>
      <c r="C3214" s="73">
        <f t="shared" si="50"/>
        <v>0</v>
      </c>
      <c r="D3214" s="73" cm="1">
        <f t="array" ref="D3214">_xlfn.IFS(B3214= "Bi-weekly", 0,  B3214="Weekly", 1, B3214="Fortnightly", 2, B3214="Monthly", 3, B3214="Every 3 Months", 4, B3214="Quarterly", 5, B3214="Annually", 6)</f>
        <v>1</v>
      </c>
    </row>
    <row r="3215" spans="1:4" x14ac:dyDescent="0.2">
      <c r="A3215" t="s">
        <v>151</v>
      </c>
      <c r="B3215" t="s">
        <v>87</v>
      </c>
      <c r="C3215" s="73">
        <f t="shared" si="50"/>
        <v>0</v>
      </c>
      <c r="D3215" s="73" cm="1">
        <f t="array" ref="D3215">_xlfn.IFS(B3215= "Bi-weekly", 0,  B3215="Weekly", 1, B3215="Fortnightly", 2, B3215="Monthly", 3, B3215="Every 3 Months", 4, B3215="Quarterly", 5, B3215="Annually", 6)</f>
        <v>3</v>
      </c>
    </row>
    <row r="3216" spans="1:4" x14ac:dyDescent="0.2">
      <c r="A3216" t="s">
        <v>151</v>
      </c>
      <c r="B3216" t="s">
        <v>48</v>
      </c>
      <c r="C3216" s="73">
        <f t="shared" si="50"/>
        <v>0</v>
      </c>
      <c r="D3216" s="73" cm="1">
        <f t="array" ref="D3216">_xlfn.IFS(B3216= "Bi-weekly", 0,  B3216="Weekly", 1, B3216="Fortnightly", 2, B3216="Monthly", 3, B3216="Every 3 Months", 4, B3216="Quarterly", 5, B3216="Annually", 6)</f>
        <v>6</v>
      </c>
    </row>
    <row r="3217" spans="1:4" x14ac:dyDescent="0.2">
      <c r="A3217" t="s">
        <v>151</v>
      </c>
      <c r="B3217" t="s">
        <v>96</v>
      </c>
      <c r="C3217" s="73">
        <f t="shared" si="50"/>
        <v>0</v>
      </c>
      <c r="D3217" s="73" cm="1">
        <f t="array" ref="D3217">_xlfn.IFS(B3217= "Bi-weekly", 0,  B3217="Weekly", 1, B3217="Fortnightly", 2, B3217="Monthly", 3, B3217="Every 3 Months", 4, B3217="Quarterly", 5, B3217="Annually", 6)</f>
        <v>4</v>
      </c>
    </row>
    <row r="3218" spans="1:4" x14ac:dyDescent="0.2">
      <c r="A3218" t="s">
        <v>151</v>
      </c>
      <c r="B3218" t="s">
        <v>39</v>
      </c>
      <c r="C3218" s="73">
        <f t="shared" si="50"/>
        <v>0</v>
      </c>
      <c r="D3218" s="73" cm="1">
        <f t="array" ref="D3218">_xlfn.IFS(B3218= "Bi-weekly", 0,  B3218="Weekly", 1, B3218="Fortnightly", 2, B3218="Monthly", 3, B3218="Every 3 Months", 4, B3218="Quarterly", 5, B3218="Annually", 6)</f>
        <v>1</v>
      </c>
    </row>
    <row r="3219" spans="1:4" x14ac:dyDescent="0.2">
      <c r="A3219" t="s">
        <v>151</v>
      </c>
      <c r="B3219" t="s">
        <v>39</v>
      </c>
      <c r="C3219" s="73">
        <f t="shared" si="50"/>
        <v>0</v>
      </c>
      <c r="D3219" s="73" cm="1">
        <f t="array" ref="D3219">_xlfn.IFS(B3219= "Bi-weekly", 0,  B3219="Weekly", 1, B3219="Fortnightly", 2, B3219="Monthly", 3, B3219="Every 3 Months", 4, B3219="Quarterly", 5, B3219="Annually", 6)</f>
        <v>1</v>
      </c>
    </row>
    <row r="3220" spans="1:4" x14ac:dyDescent="0.2">
      <c r="A3220" t="s">
        <v>151</v>
      </c>
      <c r="B3220" t="s">
        <v>87</v>
      </c>
      <c r="C3220" s="73">
        <f t="shared" si="50"/>
        <v>0</v>
      </c>
      <c r="D3220" s="73" cm="1">
        <f t="array" ref="D3220">_xlfn.IFS(B3220= "Bi-weekly", 0,  B3220="Weekly", 1, B3220="Fortnightly", 2, B3220="Monthly", 3, B3220="Every 3 Months", 4, B3220="Quarterly", 5, B3220="Annually", 6)</f>
        <v>3</v>
      </c>
    </row>
    <row r="3221" spans="1:4" x14ac:dyDescent="0.2">
      <c r="A3221" t="s">
        <v>151</v>
      </c>
      <c r="B3221" t="s">
        <v>39</v>
      </c>
      <c r="C3221" s="73">
        <f t="shared" si="50"/>
        <v>0</v>
      </c>
      <c r="D3221" s="73" cm="1">
        <f t="array" ref="D3221">_xlfn.IFS(B3221= "Bi-weekly", 0,  B3221="Weekly", 1, B3221="Fortnightly", 2, B3221="Monthly", 3, B3221="Every 3 Months", 4, B3221="Quarterly", 5, B3221="Annually", 6)</f>
        <v>1</v>
      </c>
    </row>
    <row r="3222" spans="1:4" x14ac:dyDescent="0.2">
      <c r="A3222" t="s">
        <v>151</v>
      </c>
      <c r="B3222" t="s">
        <v>87</v>
      </c>
      <c r="C3222" s="73">
        <f t="shared" si="50"/>
        <v>0</v>
      </c>
      <c r="D3222" s="73" cm="1">
        <f t="array" ref="D3222">_xlfn.IFS(B3222= "Bi-weekly", 0,  B3222="Weekly", 1, B3222="Fortnightly", 2, B3222="Monthly", 3, B3222="Every 3 Months", 4, B3222="Quarterly", 5, B3222="Annually", 6)</f>
        <v>3</v>
      </c>
    </row>
    <row r="3223" spans="1:4" x14ac:dyDescent="0.2">
      <c r="A3223" t="s">
        <v>151</v>
      </c>
      <c r="B3223" t="s">
        <v>48</v>
      </c>
      <c r="C3223" s="73">
        <f t="shared" si="50"/>
        <v>0</v>
      </c>
      <c r="D3223" s="73" cm="1">
        <f t="array" ref="D3223">_xlfn.IFS(B3223= "Bi-weekly", 0,  B3223="Weekly", 1, B3223="Fortnightly", 2, B3223="Monthly", 3, B3223="Every 3 Months", 4, B3223="Quarterly", 5, B3223="Annually", 6)</f>
        <v>6</v>
      </c>
    </row>
    <row r="3224" spans="1:4" x14ac:dyDescent="0.2">
      <c r="A3224" t="s">
        <v>151</v>
      </c>
      <c r="B3224" t="s">
        <v>57</v>
      </c>
      <c r="C3224" s="73">
        <f t="shared" si="50"/>
        <v>0</v>
      </c>
      <c r="D3224" s="73" cm="1">
        <f t="array" ref="D3224">_xlfn.IFS(B3224= "Bi-weekly", 0,  B3224="Weekly", 1, B3224="Fortnightly", 2, B3224="Monthly", 3, B3224="Every 3 Months", 4, B3224="Quarterly", 5, B3224="Annually", 6)</f>
        <v>5</v>
      </c>
    </row>
    <row r="3225" spans="1:4" x14ac:dyDescent="0.2">
      <c r="A3225" t="s">
        <v>151</v>
      </c>
      <c r="B3225" t="s">
        <v>75</v>
      </c>
      <c r="C3225" s="73">
        <f t="shared" si="50"/>
        <v>0</v>
      </c>
      <c r="D3225" s="73" cm="1">
        <f t="array" ref="D3225">_xlfn.IFS(B3225= "Bi-weekly", 0,  B3225="Weekly", 1, B3225="Fortnightly", 2, B3225="Monthly", 3, B3225="Every 3 Months", 4, B3225="Quarterly", 5, B3225="Annually", 6)</f>
        <v>0</v>
      </c>
    </row>
    <row r="3226" spans="1:4" x14ac:dyDescent="0.2">
      <c r="A3226" t="s">
        <v>151</v>
      </c>
      <c r="B3226" t="s">
        <v>87</v>
      </c>
      <c r="C3226" s="73">
        <f t="shared" si="50"/>
        <v>0</v>
      </c>
      <c r="D3226" s="73" cm="1">
        <f t="array" ref="D3226">_xlfn.IFS(B3226= "Bi-weekly", 0,  B3226="Weekly", 1, B3226="Fortnightly", 2, B3226="Monthly", 3, B3226="Every 3 Months", 4, B3226="Quarterly", 5, B3226="Annually", 6)</f>
        <v>3</v>
      </c>
    </row>
    <row r="3227" spans="1:4" x14ac:dyDescent="0.2">
      <c r="A3227" t="s">
        <v>151</v>
      </c>
      <c r="B3227" t="s">
        <v>39</v>
      </c>
      <c r="C3227" s="73">
        <f t="shared" si="50"/>
        <v>0</v>
      </c>
      <c r="D3227" s="73" cm="1">
        <f t="array" ref="D3227">_xlfn.IFS(B3227= "Bi-weekly", 0,  B3227="Weekly", 1, B3227="Fortnightly", 2, B3227="Monthly", 3, B3227="Every 3 Months", 4, B3227="Quarterly", 5, B3227="Annually", 6)</f>
        <v>1</v>
      </c>
    </row>
    <row r="3228" spans="1:4" x14ac:dyDescent="0.2">
      <c r="A3228" t="s">
        <v>151</v>
      </c>
      <c r="B3228" t="s">
        <v>28</v>
      </c>
      <c r="C3228" s="73">
        <f t="shared" si="50"/>
        <v>0</v>
      </c>
      <c r="D3228" s="73" cm="1">
        <f t="array" ref="D3228">_xlfn.IFS(B3228= "Bi-weekly", 0,  B3228="Weekly", 1, B3228="Fortnightly", 2, B3228="Monthly", 3, B3228="Every 3 Months", 4, B3228="Quarterly", 5, B3228="Annually", 6)</f>
        <v>2</v>
      </c>
    </row>
    <row r="3229" spans="1:4" x14ac:dyDescent="0.2">
      <c r="A3229" t="s">
        <v>151</v>
      </c>
      <c r="B3229" t="s">
        <v>57</v>
      </c>
      <c r="C3229" s="73">
        <f t="shared" si="50"/>
        <v>0</v>
      </c>
      <c r="D3229" s="73" cm="1">
        <f t="array" ref="D3229">_xlfn.IFS(B3229= "Bi-weekly", 0,  B3229="Weekly", 1, B3229="Fortnightly", 2, B3229="Monthly", 3, B3229="Every 3 Months", 4, B3229="Quarterly", 5, B3229="Annually", 6)</f>
        <v>5</v>
      </c>
    </row>
    <row r="3230" spans="1:4" x14ac:dyDescent="0.2">
      <c r="A3230" t="s">
        <v>151</v>
      </c>
      <c r="B3230" t="s">
        <v>48</v>
      </c>
      <c r="C3230" s="73">
        <f t="shared" si="50"/>
        <v>0</v>
      </c>
      <c r="D3230" s="73" cm="1">
        <f t="array" ref="D3230">_xlfn.IFS(B3230= "Bi-weekly", 0,  B3230="Weekly", 1, B3230="Fortnightly", 2, B3230="Monthly", 3, B3230="Every 3 Months", 4, B3230="Quarterly", 5, B3230="Annually", 6)</f>
        <v>6</v>
      </c>
    </row>
    <row r="3231" spans="1:4" x14ac:dyDescent="0.2">
      <c r="A3231" t="s">
        <v>151</v>
      </c>
      <c r="B3231" t="s">
        <v>87</v>
      </c>
      <c r="C3231" s="73">
        <f t="shared" si="50"/>
        <v>0</v>
      </c>
      <c r="D3231" s="73" cm="1">
        <f t="array" ref="D3231">_xlfn.IFS(B3231= "Bi-weekly", 0,  B3231="Weekly", 1, B3231="Fortnightly", 2, B3231="Monthly", 3, B3231="Every 3 Months", 4, B3231="Quarterly", 5, B3231="Annually", 6)</f>
        <v>3</v>
      </c>
    </row>
    <row r="3232" spans="1:4" x14ac:dyDescent="0.2">
      <c r="A3232" t="s">
        <v>151</v>
      </c>
      <c r="B3232" t="s">
        <v>48</v>
      </c>
      <c r="C3232" s="73">
        <f t="shared" si="50"/>
        <v>0</v>
      </c>
      <c r="D3232" s="73" cm="1">
        <f t="array" ref="D3232">_xlfn.IFS(B3232= "Bi-weekly", 0,  B3232="Weekly", 1, B3232="Fortnightly", 2, B3232="Monthly", 3, B3232="Every 3 Months", 4, B3232="Quarterly", 5, B3232="Annually", 6)</f>
        <v>6</v>
      </c>
    </row>
    <row r="3233" spans="1:4" x14ac:dyDescent="0.2">
      <c r="A3233" t="s">
        <v>151</v>
      </c>
      <c r="B3233" t="s">
        <v>48</v>
      </c>
      <c r="C3233" s="73">
        <f t="shared" si="50"/>
        <v>0</v>
      </c>
      <c r="D3233" s="73" cm="1">
        <f t="array" ref="D3233">_xlfn.IFS(B3233= "Bi-weekly", 0,  B3233="Weekly", 1, B3233="Fortnightly", 2, B3233="Monthly", 3, B3233="Every 3 Months", 4, B3233="Quarterly", 5, B3233="Annually", 6)</f>
        <v>6</v>
      </c>
    </row>
    <row r="3234" spans="1:4" x14ac:dyDescent="0.2">
      <c r="A3234" t="s">
        <v>151</v>
      </c>
      <c r="B3234" t="s">
        <v>87</v>
      </c>
      <c r="C3234" s="73">
        <f t="shared" si="50"/>
        <v>0</v>
      </c>
      <c r="D3234" s="73" cm="1">
        <f t="array" ref="D3234">_xlfn.IFS(B3234= "Bi-weekly", 0,  B3234="Weekly", 1, B3234="Fortnightly", 2, B3234="Monthly", 3, B3234="Every 3 Months", 4, B3234="Quarterly", 5, B3234="Annually", 6)</f>
        <v>3</v>
      </c>
    </row>
    <row r="3235" spans="1:4" x14ac:dyDescent="0.2">
      <c r="A3235" t="s">
        <v>151</v>
      </c>
      <c r="B3235" t="s">
        <v>75</v>
      </c>
      <c r="C3235" s="73">
        <f t="shared" si="50"/>
        <v>0</v>
      </c>
      <c r="D3235" s="73" cm="1">
        <f t="array" ref="D3235">_xlfn.IFS(B3235= "Bi-weekly", 0,  B3235="Weekly", 1, B3235="Fortnightly", 2, B3235="Monthly", 3, B3235="Every 3 Months", 4, B3235="Quarterly", 5, B3235="Annually", 6)</f>
        <v>0</v>
      </c>
    </row>
    <row r="3236" spans="1:4" x14ac:dyDescent="0.2">
      <c r="A3236" t="s">
        <v>151</v>
      </c>
      <c r="B3236" t="s">
        <v>57</v>
      </c>
      <c r="C3236" s="73">
        <f t="shared" si="50"/>
        <v>0</v>
      </c>
      <c r="D3236" s="73" cm="1">
        <f t="array" ref="D3236">_xlfn.IFS(B3236= "Bi-weekly", 0,  B3236="Weekly", 1, B3236="Fortnightly", 2, B3236="Monthly", 3, B3236="Every 3 Months", 4, B3236="Quarterly", 5, B3236="Annually", 6)</f>
        <v>5</v>
      </c>
    </row>
    <row r="3237" spans="1:4" x14ac:dyDescent="0.2">
      <c r="A3237" t="s">
        <v>151</v>
      </c>
      <c r="B3237" t="s">
        <v>87</v>
      </c>
      <c r="C3237" s="73">
        <f t="shared" si="50"/>
        <v>0</v>
      </c>
      <c r="D3237" s="73" cm="1">
        <f t="array" ref="D3237">_xlfn.IFS(B3237= "Bi-weekly", 0,  B3237="Weekly", 1, B3237="Fortnightly", 2, B3237="Monthly", 3, B3237="Every 3 Months", 4, B3237="Quarterly", 5, B3237="Annually", 6)</f>
        <v>3</v>
      </c>
    </row>
    <row r="3238" spans="1:4" x14ac:dyDescent="0.2">
      <c r="A3238" t="s">
        <v>151</v>
      </c>
      <c r="B3238" t="s">
        <v>87</v>
      </c>
      <c r="C3238" s="73">
        <f t="shared" si="50"/>
        <v>0</v>
      </c>
      <c r="D3238" s="73" cm="1">
        <f t="array" ref="D3238">_xlfn.IFS(B3238= "Bi-weekly", 0,  B3238="Weekly", 1, B3238="Fortnightly", 2, B3238="Monthly", 3, B3238="Every 3 Months", 4, B3238="Quarterly", 5, B3238="Annually", 6)</f>
        <v>3</v>
      </c>
    </row>
    <row r="3239" spans="1:4" x14ac:dyDescent="0.2">
      <c r="A3239" t="s">
        <v>151</v>
      </c>
      <c r="B3239" t="s">
        <v>39</v>
      </c>
      <c r="C3239" s="73">
        <f t="shared" si="50"/>
        <v>0</v>
      </c>
      <c r="D3239" s="73" cm="1">
        <f t="array" ref="D3239">_xlfn.IFS(B3239= "Bi-weekly", 0,  B3239="Weekly", 1, B3239="Fortnightly", 2, B3239="Monthly", 3, B3239="Every 3 Months", 4, B3239="Quarterly", 5, B3239="Annually", 6)</f>
        <v>1</v>
      </c>
    </row>
    <row r="3240" spans="1:4" x14ac:dyDescent="0.2">
      <c r="A3240" t="s">
        <v>151</v>
      </c>
      <c r="B3240" t="s">
        <v>57</v>
      </c>
      <c r="C3240" s="73">
        <f t="shared" si="50"/>
        <v>0</v>
      </c>
      <c r="D3240" s="73" cm="1">
        <f t="array" ref="D3240">_xlfn.IFS(B3240= "Bi-weekly", 0,  B3240="Weekly", 1, B3240="Fortnightly", 2, B3240="Monthly", 3, B3240="Every 3 Months", 4, B3240="Quarterly", 5, B3240="Annually", 6)</f>
        <v>5</v>
      </c>
    </row>
    <row r="3241" spans="1:4" x14ac:dyDescent="0.2">
      <c r="A3241" t="s">
        <v>151</v>
      </c>
      <c r="B3241" t="s">
        <v>87</v>
      </c>
      <c r="C3241" s="73">
        <f t="shared" si="50"/>
        <v>0</v>
      </c>
      <c r="D3241" s="73" cm="1">
        <f t="array" ref="D3241">_xlfn.IFS(B3241= "Bi-weekly", 0,  B3241="Weekly", 1, B3241="Fortnightly", 2, B3241="Monthly", 3, B3241="Every 3 Months", 4, B3241="Quarterly", 5, B3241="Annually", 6)</f>
        <v>3</v>
      </c>
    </row>
    <row r="3242" spans="1:4" x14ac:dyDescent="0.2">
      <c r="A3242" t="s">
        <v>151</v>
      </c>
      <c r="B3242" t="s">
        <v>87</v>
      </c>
      <c r="C3242" s="73">
        <f t="shared" si="50"/>
        <v>0</v>
      </c>
      <c r="D3242" s="73" cm="1">
        <f t="array" ref="D3242">_xlfn.IFS(B3242= "Bi-weekly", 0,  B3242="Weekly", 1, B3242="Fortnightly", 2, B3242="Monthly", 3, B3242="Every 3 Months", 4, B3242="Quarterly", 5, B3242="Annually", 6)</f>
        <v>3</v>
      </c>
    </row>
    <row r="3243" spans="1:4" x14ac:dyDescent="0.2">
      <c r="A3243" t="s">
        <v>151</v>
      </c>
      <c r="B3243" t="s">
        <v>57</v>
      </c>
      <c r="C3243" s="73">
        <f t="shared" si="50"/>
        <v>0</v>
      </c>
      <c r="D3243" s="73" cm="1">
        <f t="array" ref="D3243">_xlfn.IFS(B3243= "Bi-weekly", 0,  B3243="Weekly", 1, B3243="Fortnightly", 2, B3243="Monthly", 3, B3243="Every 3 Months", 4, B3243="Quarterly", 5, B3243="Annually", 6)</f>
        <v>5</v>
      </c>
    </row>
    <row r="3244" spans="1:4" x14ac:dyDescent="0.2">
      <c r="A3244" t="s">
        <v>151</v>
      </c>
      <c r="B3244" t="s">
        <v>39</v>
      </c>
      <c r="C3244" s="73">
        <f t="shared" si="50"/>
        <v>0</v>
      </c>
      <c r="D3244" s="73" cm="1">
        <f t="array" ref="D3244">_xlfn.IFS(B3244= "Bi-weekly", 0,  B3244="Weekly", 1, B3244="Fortnightly", 2, B3244="Monthly", 3, B3244="Every 3 Months", 4, B3244="Quarterly", 5, B3244="Annually", 6)</f>
        <v>1</v>
      </c>
    </row>
    <row r="3245" spans="1:4" x14ac:dyDescent="0.2">
      <c r="A3245" t="s">
        <v>151</v>
      </c>
      <c r="B3245" t="s">
        <v>96</v>
      </c>
      <c r="C3245" s="73">
        <f t="shared" si="50"/>
        <v>0</v>
      </c>
      <c r="D3245" s="73" cm="1">
        <f t="array" ref="D3245">_xlfn.IFS(B3245= "Bi-weekly", 0,  B3245="Weekly", 1, B3245="Fortnightly", 2, B3245="Monthly", 3, B3245="Every 3 Months", 4, B3245="Quarterly", 5, B3245="Annually", 6)</f>
        <v>4</v>
      </c>
    </row>
    <row r="3246" spans="1:4" x14ac:dyDescent="0.2">
      <c r="A3246" t="s">
        <v>151</v>
      </c>
      <c r="B3246" t="s">
        <v>48</v>
      </c>
      <c r="C3246" s="73">
        <f t="shared" si="50"/>
        <v>0</v>
      </c>
      <c r="D3246" s="73" cm="1">
        <f t="array" ref="D3246">_xlfn.IFS(B3246= "Bi-weekly", 0,  B3246="Weekly", 1, B3246="Fortnightly", 2, B3246="Monthly", 3, B3246="Every 3 Months", 4, B3246="Quarterly", 5, B3246="Annually", 6)</f>
        <v>6</v>
      </c>
    </row>
    <row r="3247" spans="1:4" x14ac:dyDescent="0.2">
      <c r="A3247" t="s">
        <v>151</v>
      </c>
      <c r="B3247" t="s">
        <v>39</v>
      </c>
      <c r="C3247" s="73">
        <f t="shared" si="50"/>
        <v>0</v>
      </c>
      <c r="D3247" s="73" cm="1">
        <f t="array" ref="D3247">_xlfn.IFS(B3247= "Bi-weekly", 0,  B3247="Weekly", 1, B3247="Fortnightly", 2, B3247="Monthly", 3, B3247="Every 3 Months", 4, B3247="Quarterly", 5, B3247="Annually", 6)</f>
        <v>1</v>
      </c>
    </row>
    <row r="3248" spans="1:4" x14ac:dyDescent="0.2">
      <c r="A3248" t="s">
        <v>151</v>
      </c>
      <c r="B3248" t="s">
        <v>87</v>
      </c>
      <c r="C3248" s="73">
        <f t="shared" si="50"/>
        <v>0</v>
      </c>
      <c r="D3248" s="73" cm="1">
        <f t="array" ref="D3248">_xlfn.IFS(B3248= "Bi-weekly", 0,  B3248="Weekly", 1, B3248="Fortnightly", 2, B3248="Monthly", 3, B3248="Every 3 Months", 4, B3248="Quarterly", 5, B3248="Annually", 6)</f>
        <v>3</v>
      </c>
    </row>
    <row r="3249" spans="1:4" x14ac:dyDescent="0.2">
      <c r="A3249" t="s">
        <v>151</v>
      </c>
      <c r="B3249" t="s">
        <v>28</v>
      </c>
      <c r="C3249" s="73">
        <f t="shared" si="50"/>
        <v>0</v>
      </c>
      <c r="D3249" s="73" cm="1">
        <f t="array" ref="D3249">_xlfn.IFS(B3249= "Bi-weekly", 0,  B3249="Weekly", 1, B3249="Fortnightly", 2, B3249="Monthly", 3, B3249="Every 3 Months", 4, B3249="Quarterly", 5, B3249="Annually", 6)</f>
        <v>2</v>
      </c>
    </row>
    <row r="3250" spans="1:4" x14ac:dyDescent="0.2">
      <c r="A3250" t="s">
        <v>151</v>
      </c>
      <c r="B3250" t="s">
        <v>57</v>
      </c>
      <c r="C3250" s="73">
        <f t="shared" si="50"/>
        <v>0</v>
      </c>
      <c r="D3250" s="73" cm="1">
        <f t="array" ref="D3250">_xlfn.IFS(B3250= "Bi-weekly", 0,  B3250="Weekly", 1, B3250="Fortnightly", 2, B3250="Monthly", 3, B3250="Every 3 Months", 4, B3250="Quarterly", 5, B3250="Annually", 6)</f>
        <v>5</v>
      </c>
    </row>
    <row r="3251" spans="1:4" x14ac:dyDescent="0.2">
      <c r="A3251" t="s">
        <v>151</v>
      </c>
      <c r="B3251" t="s">
        <v>57</v>
      </c>
      <c r="C3251" s="73">
        <f t="shared" si="50"/>
        <v>0</v>
      </c>
      <c r="D3251" s="73" cm="1">
        <f t="array" ref="D3251">_xlfn.IFS(B3251= "Bi-weekly", 0,  B3251="Weekly", 1, B3251="Fortnightly", 2, B3251="Monthly", 3, B3251="Every 3 Months", 4, B3251="Quarterly", 5, B3251="Annually", 6)</f>
        <v>5</v>
      </c>
    </row>
    <row r="3252" spans="1:4" x14ac:dyDescent="0.2">
      <c r="A3252" t="s">
        <v>151</v>
      </c>
      <c r="B3252" t="s">
        <v>39</v>
      </c>
      <c r="C3252" s="73">
        <f t="shared" si="50"/>
        <v>0</v>
      </c>
      <c r="D3252" s="73" cm="1">
        <f t="array" ref="D3252">_xlfn.IFS(B3252= "Bi-weekly", 0,  B3252="Weekly", 1, B3252="Fortnightly", 2, B3252="Monthly", 3, B3252="Every 3 Months", 4, B3252="Quarterly", 5, B3252="Annually", 6)</f>
        <v>1</v>
      </c>
    </row>
    <row r="3253" spans="1:4" x14ac:dyDescent="0.2">
      <c r="A3253" t="s">
        <v>151</v>
      </c>
      <c r="B3253" t="s">
        <v>57</v>
      </c>
      <c r="C3253" s="73">
        <f t="shared" si="50"/>
        <v>0</v>
      </c>
      <c r="D3253" s="73" cm="1">
        <f t="array" ref="D3253">_xlfn.IFS(B3253= "Bi-weekly", 0,  B3253="Weekly", 1, B3253="Fortnightly", 2, B3253="Monthly", 3, B3253="Every 3 Months", 4, B3253="Quarterly", 5, B3253="Annually", 6)</f>
        <v>5</v>
      </c>
    </row>
    <row r="3254" spans="1:4" x14ac:dyDescent="0.2">
      <c r="A3254" t="s">
        <v>151</v>
      </c>
      <c r="B3254" t="s">
        <v>28</v>
      </c>
      <c r="C3254" s="73">
        <f t="shared" si="50"/>
        <v>0</v>
      </c>
      <c r="D3254" s="73" cm="1">
        <f t="array" ref="D3254">_xlfn.IFS(B3254= "Bi-weekly", 0,  B3254="Weekly", 1, B3254="Fortnightly", 2, B3254="Monthly", 3, B3254="Every 3 Months", 4, B3254="Quarterly", 5, B3254="Annually", 6)</f>
        <v>2</v>
      </c>
    </row>
    <row r="3255" spans="1:4" x14ac:dyDescent="0.2">
      <c r="A3255" t="s">
        <v>151</v>
      </c>
      <c r="B3255" t="s">
        <v>28</v>
      </c>
      <c r="C3255" s="73">
        <f t="shared" si="50"/>
        <v>0</v>
      </c>
      <c r="D3255" s="73" cm="1">
        <f t="array" ref="D3255">_xlfn.IFS(B3255= "Bi-weekly", 0,  B3255="Weekly", 1, B3255="Fortnightly", 2, B3255="Monthly", 3, B3255="Every 3 Months", 4, B3255="Quarterly", 5, B3255="Annually", 6)</f>
        <v>2</v>
      </c>
    </row>
    <row r="3256" spans="1:4" x14ac:dyDescent="0.2">
      <c r="A3256" t="s">
        <v>151</v>
      </c>
      <c r="B3256" t="s">
        <v>96</v>
      </c>
      <c r="C3256" s="73">
        <f t="shared" si="50"/>
        <v>0</v>
      </c>
      <c r="D3256" s="73" cm="1">
        <f t="array" ref="D3256">_xlfn.IFS(B3256= "Bi-weekly", 0,  B3256="Weekly", 1, B3256="Fortnightly", 2, B3256="Monthly", 3, B3256="Every 3 Months", 4, B3256="Quarterly", 5, B3256="Annually", 6)</f>
        <v>4</v>
      </c>
    </row>
    <row r="3257" spans="1:4" x14ac:dyDescent="0.2">
      <c r="A3257" t="s">
        <v>151</v>
      </c>
      <c r="B3257" t="s">
        <v>87</v>
      </c>
      <c r="C3257" s="73">
        <f t="shared" si="50"/>
        <v>0</v>
      </c>
      <c r="D3257" s="73" cm="1">
        <f t="array" ref="D3257">_xlfn.IFS(B3257= "Bi-weekly", 0,  B3257="Weekly", 1, B3257="Fortnightly", 2, B3257="Monthly", 3, B3257="Every 3 Months", 4, B3257="Quarterly", 5, B3257="Annually", 6)</f>
        <v>3</v>
      </c>
    </row>
    <row r="3258" spans="1:4" x14ac:dyDescent="0.2">
      <c r="A3258" t="s">
        <v>151</v>
      </c>
      <c r="B3258" t="s">
        <v>96</v>
      </c>
      <c r="C3258" s="73">
        <f t="shared" si="50"/>
        <v>0</v>
      </c>
      <c r="D3258" s="73" cm="1">
        <f t="array" ref="D3258">_xlfn.IFS(B3258= "Bi-weekly", 0,  B3258="Weekly", 1, B3258="Fortnightly", 2, B3258="Monthly", 3, B3258="Every 3 Months", 4, B3258="Quarterly", 5, B3258="Annually", 6)</f>
        <v>4</v>
      </c>
    </row>
    <row r="3259" spans="1:4" x14ac:dyDescent="0.2">
      <c r="A3259" t="s">
        <v>151</v>
      </c>
      <c r="B3259" t="s">
        <v>96</v>
      </c>
      <c r="C3259" s="73">
        <f t="shared" si="50"/>
        <v>0</v>
      </c>
      <c r="D3259" s="73" cm="1">
        <f t="array" ref="D3259">_xlfn.IFS(B3259= "Bi-weekly", 0,  B3259="Weekly", 1, B3259="Fortnightly", 2, B3259="Monthly", 3, B3259="Every 3 Months", 4, B3259="Quarterly", 5, B3259="Annually", 6)</f>
        <v>4</v>
      </c>
    </row>
    <row r="3260" spans="1:4" x14ac:dyDescent="0.2">
      <c r="A3260" t="s">
        <v>151</v>
      </c>
      <c r="B3260" t="s">
        <v>75</v>
      </c>
      <c r="C3260" s="73">
        <f t="shared" si="50"/>
        <v>0</v>
      </c>
      <c r="D3260" s="73" cm="1">
        <f t="array" ref="D3260">_xlfn.IFS(B3260= "Bi-weekly", 0,  B3260="Weekly", 1, B3260="Fortnightly", 2, B3260="Monthly", 3, B3260="Every 3 Months", 4, B3260="Quarterly", 5, B3260="Annually", 6)</f>
        <v>0</v>
      </c>
    </row>
    <row r="3261" spans="1:4" x14ac:dyDescent="0.2">
      <c r="A3261" t="s">
        <v>151</v>
      </c>
      <c r="B3261" t="s">
        <v>96</v>
      </c>
      <c r="C3261" s="73">
        <f t="shared" si="50"/>
        <v>0</v>
      </c>
      <c r="D3261" s="73" cm="1">
        <f t="array" ref="D3261">_xlfn.IFS(B3261= "Bi-weekly", 0,  B3261="Weekly", 1, B3261="Fortnightly", 2, B3261="Monthly", 3, B3261="Every 3 Months", 4, B3261="Quarterly", 5, B3261="Annually", 6)</f>
        <v>4</v>
      </c>
    </row>
    <row r="3262" spans="1:4" x14ac:dyDescent="0.2">
      <c r="A3262" t="s">
        <v>151</v>
      </c>
      <c r="B3262" t="s">
        <v>48</v>
      </c>
      <c r="C3262" s="73">
        <f t="shared" si="50"/>
        <v>0</v>
      </c>
      <c r="D3262" s="73" cm="1">
        <f t="array" ref="D3262">_xlfn.IFS(B3262= "Bi-weekly", 0,  B3262="Weekly", 1, B3262="Fortnightly", 2, B3262="Monthly", 3, B3262="Every 3 Months", 4, B3262="Quarterly", 5, B3262="Annually", 6)</f>
        <v>6</v>
      </c>
    </row>
    <row r="3263" spans="1:4" x14ac:dyDescent="0.2">
      <c r="A3263" t="s">
        <v>151</v>
      </c>
      <c r="B3263" t="s">
        <v>39</v>
      </c>
      <c r="C3263" s="73">
        <f t="shared" si="50"/>
        <v>0</v>
      </c>
      <c r="D3263" s="73" cm="1">
        <f t="array" ref="D3263">_xlfn.IFS(B3263= "Bi-weekly", 0,  B3263="Weekly", 1, B3263="Fortnightly", 2, B3263="Monthly", 3, B3263="Every 3 Months", 4, B3263="Quarterly", 5, B3263="Annually", 6)</f>
        <v>1</v>
      </c>
    </row>
    <row r="3264" spans="1:4" x14ac:dyDescent="0.2">
      <c r="A3264" t="s">
        <v>151</v>
      </c>
      <c r="B3264" t="s">
        <v>96</v>
      </c>
      <c r="C3264" s="73">
        <f t="shared" si="50"/>
        <v>0</v>
      </c>
      <c r="D3264" s="73" cm="1">
        <f t="array" ref="D3264">_xlfn.IFS(B3264= "Bi-weekly", 0,  B3264="Weekly", 1, B3264="Fortnightly", 2, B3264="Monthly", 3, B3264="Every 3 Months", 4, B3264="Quarterly", 5, B3264="Annually", 6)</f>
        <v>4</v>
      </c>
    </row>
    <row r="3265" spans="1:4" x14ac:dyDescent="0.2">
      <c r="A3265" t="s">
        <v>151</v>
      </c>
      <c r="B3265" t="s">
        <v>28</v>
      </c>
      <c r="C3265" s="73">
        <f t="shared" si="50"/>
        <v>0</v>
      </c>
      <c r="D3265" s="73" cm="1">
        <f t="array" ref="D3265">_xlfn.IFS(B3265= "Bi-weekly", 0,  B3265="Weekly", 1, B3265="Fortnightly", 2, B3265="Monthly", 3, B3265="Every 3 Months", 4, B3265="Quarterly", 5, B3265="Annually", 6)</f>
        <v>2</v>
      </c>
    </row>
    <row r="3266" spans="1:4" x14ac:dyDescent="0.2">
      <c r="A3266" t="s">
        <v>151</v>
      </c>
      <c r="B3266" t="s">
        <v>75</v>
      </c>
      <c r="C3266" s="73">
        <f t="shared" si="50"/>
        <v>0</v>
      </c>
      <c r="D3266" s="73" cm="1">
        <f t="array" ref="D3266">_xlfn.IFS(B3266= "Bi-weekly", 0,  B3266="Weekly", 1, B3266="Fortnightly", 2, B3266="Monthly", 3, B3266="Every 3 Months", 4, B3266="Quarterly", 5, B3266="Annually", 6)</f>
        <v>0</v>
      </c>
    </row>
    <row r="3267" spans="1:4" x14ac:dyDescent="0.2">
      <c r="A3267" t="s">
        <v>151</v>
      </c>
      <c r="B3267" t="s">
        <v>28</v>
      </c>
      <c r="C3267" s="73">
        <f t="shared" ref="C3267:C3330" si="51">IF(A3267 = "Yes", 1,0)</f>
        <v>0</v>
      </c>
      <c r="D3267" s="73" cm="1">
        <f t="array" ref="D3267">_xlfn.IFS(B3267= "Bi-weekly", 0,  B3267="Weekly", 1, B3267="Fortnightly", 2, B3267="Monthly", 3, B3267="Every 3 Months", 4, B3267="Quarterly", 5, B3267="Annually", 6)</f>
        <v>2</v>
      </c>
    </row>
    <row r="3268" spans="1:4" x14ac:dyDescent="0.2">
      <c r="A3268" t="s">
        <v>151</v>
      </c>
      <c r="B3268" t="s">
        <v>39</v>
      </c>
      <c r="C3268" s="73">
        <f t="shared" si="51"/>
        <v>0</v>
      </c>
      <c r="D3268" s="73" cm="1">
        <f t="array" ref="D3268">_xlfn.IFS(B3268= "Bi-weekly", 0,  B3268="Weekly", 1, B3268="Fortnightly", 2, B3268="Monthly", 3, B3268="Every 3 Months", 4, B3268="Quarterly", 5, B3268="Annually", 6)</f>
        <v>1</v>
      </c>
    </row>
    <row r="3269" spans="1:4" x14ac:dyDescent="0.2">
      <c r="A3269" t="s">
        <v>151</v>
      </c>
      <c r="B3269" t="s">
        <v>57</v>
      </c>
      <c r="C3269" s="73">
        <f t="shared" si="51"/>
        <v>0</v>
      </c>
      <c r="D3269" s="73" cm="1">
        <f t="array" ref="D3269">_xlfn.IFS(B3269= "Bi-weekly", 0,  B3269="Weekly", 1, B3269="Fortnightly", 2, B3269="Monthly", 3, B3269="Every 3 Months", 4, B3269="Quarterly", 5, B3269="Annually", 6)</f>
        <v>5</v>
      </c>
    </row>
    <row r="3270" spans="1:4" x14ac:dyDescent="0.2">
      <c r="A3270" t="s">
        <v>151</v>
      </c>
      <c r="B3270" t="s">
        <v>96</v>
      </c>
      <c r="C3270" s="73">
        <f t="shared" si="51"/>
        <v>0</v>
      </c>
      <c r="D3270" s="73" cm="1">
        <f t="array" ref="D3270">_xlfn.IFS(B3270= "Bi-weekly", 0,  B3270="Weekly", 1, B3270="Fortnightly", 2, B3270="Monthly", 3, B3270="Every 3 Months", 4, B3270="Quarterly", 5, B3270="Annually", 6)</f>
        <v>4</v>
      </c>
    </row>
    <row r="3271" spans="1:4" x14ac:dyDescent="0.2">
      <c r="A3271" t="s">
        <v>151</v>
      </c>
      <c r="B3271" t="s">
        <v>87</v>
      </c>
      <c r="C3271" s="73">
        <f t="shared" si="51"/>
        <v>0</v>
      </c>
      <c r="D3271" s="73" cm="1">
        <f t="array" ref="D3271">_xlfn.IFS(B3271= "Bi-weekly", 0,  B3271="Weekly", 1, B3271="Fortnightly", 2, B3271="Monthly", 3, B3271="Every 3 Months", 4, B3271="Quarterly", 5, B3271="Annually", 6)</f>
        <v>3</v>
      </c>
    </row>
    <row r="3272" spans="1:4" x14ac:dyDescent="0.2">
      <c r="A3272" t="s">
        <v>151</v>
      </c>
      <c r="B3272" t="s">
        <v>48</v>
      </c>
      <c r="C3272" s="73">
        <f t="shared" si="51"/>
        <v>0</v>
      </c>
      <c r="D3272" s="73" cm="1">
        <f t="array" ref="D3272">_xlfn.IFS(B3272= "Bi-weekly", 0,  B3272="Weekly", 1, B3272="Fortnightly", 2, B3272="Monthly", 3, B3272="Every 3 Months", 4, B3272="Quarterly", 5, B3272="Annually", 6)</f>
        <v>6</v>
      </c>
    </row>
    <row r="3273" spans="1:4" x14ac:dyDescent="0.2">
      <c r="A3273" t="s">
        <v>151</v>
      </c>
      <c r="B3273" t="s">
        <v>39</v>
      </c>
      <c r="C3273" s="73">
        <f t="shared" si="51"/>
        <v>0</v>
      </c>
      <c r="D3273" s="73" cm="1">
        <f t="array" ref="D3273">_xlfn.IFS(B3273= "Bi-weekly", 0,  B3273="Weekly", 1, B3273="Fortnightly", 2, B3273="Monthly", 3, B3273="Every 3 Months", 4, B3273="Quarterly", 5, B3273="Annually", 6)</f>
        <v>1</v>
      </c>
    </row>
    <row r="3274" spans="1:4" x14ac:dyDescent="0.2">
      <c r="A3274" t="s">
        <v>151</v>
      </c>
      <c r="B3274" t="s">
        <v>57</v>
      </c>
      <c r="C3274" s="73">
        <f t="shared" si="51"/>
        <v>0</v>
      </c>
      <c r="D3274" s="73" cm="1">
        <f t="array" ref="D3274">_xlfn.IFS(B3274= "Bi-weekly", 0,  B3274="Weekly", 1, B3274="Fortnightly", 2, B3274="Monthly", 3, B3274="Every 3 Months", 4, B3274="Quarterly", 5, B3274="Annually", 6)</f>
        <v>5</v>
      </c>
    </row>
    <row r="3275" spans="1:4" x14ac:dyDescent="0.2">
      <c r="A3275" t="s">
        <v>151</v>
      </c>
      <c r="B3275" t="s">
        <v>96</v>
      </c>
      <c r="C3275" s="73">
        <f t="shared" si="51"/>
        <v>0</v>
      </c>
      <c r="D3275" s="73" cm="1">
        <f t="array" ref="D3275">_xlfn.IFS(B3275= "Bi-weekly", 0,  B3275="Weekly", 1, B3275="Fortnightly", 2, B3275="Monthly", 3, B3275="Every 3 Months", 4, B3275="Quarterly", 5, B3275="Annually", 6)</f>
        <v>4</v>
      </c>
    </row>
    <row r="3276" spans="1:4" x14ac:dyDescent="0.2">
      <c r="A3276" t="s">
        <v>151</v>
      </c>
      <c r="B3276" t="s">
        <v>28</v>
      </c>
      <c r="C3276" s="73">
        <f t="shared" si="51"/>
        <v>0</v>
      </c>
      <c r="D3276" s="73" cm="1">
        <f t="array" ref="D3276">_xlfn.IFS(B3276= "Bi-weekly", 0,  B3276="Weekly", 1, B3276="Fortnightly", 2, B3276="Monthly", 3, B3276="Every 3 Months", 4, B3276="Quarterly", 5, B3276="Annually", 6)</f>
        <v>2</v>
      </c>
    </row>
    <row r="3277" spans="1:4" x14ac:dyDescent="0.2">
      <c r="A3277" t="s">
        <v>151</v>
      </c>
      <c r="B3277" t="s">
        <v>39</v>
      </c>
      <c r="C3277" s="73">
        <f t="shared" si="51"/>
        <v>0</v>
      </c>
      <c r="D3277" s="73" cm="1">
        <f t="array" ref="D3277">_xlfn.IFS(B3277= "Bi-weekly", 0,  B3277="Weekly", 1, B3277="Fortnightly", 2, B3277="Monthly", 3, B3277="Every 3 Months", 4, B3277="Quarterly", 5, B3277="Annually", 6)</f>
        <v>1</v>
      </c>
    </row>
    <row r="3278" spans="1:4" x14ac:dyDescent="0.2">
      <c r="A3278" t="s">
        <v>151</v>
      </c>
      <c r="B3278" t="s">
        <v>96</v>
      </c>
      <c r="C3278" s="73">
        <f t="shared" si="51"/>
        <v>0</v>
      </c>
      <c r="D3278" s="73" cm="1">
        <f t="array" ref="D3278">_xlfn.IFS(B3278= "Bi-weekly", 0,  B3278="Weekly", 1, B3278="Fortnightly", 2, B3278="Monthly", 3, B3278="Every 3 Months", 4, B3278="Quarterly", 5, B3278="Annually", 6)</f>
        <v>4</v>
      </c>
    </row>
    <row r="3279" spans="1:4" x14ac:dyDescent="0.2">
      <c r="A3279" t="s">
        <v>151</v>
      </c>
      <c r="B3279" t="s">
        <v>87</v>
      </c>
      <c r="C3279" s="73">
        <f t="shared" si="51"/>
        <v>0</v>
      </c>
      <c r="D3279" s="73" cm="1">
        <f t="array" ref="D3279">_xlfn.IFS(B3279= "Bi-weekly", 0,  B3279="Weekly", 1, B3279="Fortnightly", 2, B3279="Monthly", 3, B3279="Every 3 Months", 4, B3279="Quarterly", 5, B3279="Annually", 6)</f>
        <v>3</v>
      </c>
    </row>
    <row r="3280" spans="1:4" x14ac:dyDescent="0.2">
      <c r="A3280" t="s">
        <v>151</v>
      </c>
      <c r="B3280" t="s">
        <v>39</v>
      </c>
      <c r="C3280" s="73">
        <f t="shared" si="51"/>
        <v>0</v>
      </c>
      <c r="D3280" s="73" cm="1">
        <f t="array" ref="D3280">_xlfn.IFS(B3280= "Bi-weekly", 0,  B3280="Weekly", 1, B3280="Fortnightly", 2, B3280="Monthly", 3, B3280="Every 3 Months", 4, B3280="Quarterly", 5, B3280="Annually", 6)</f>
        <v>1</v>
      </c>
    </row>
    <row r="3281" spans="1:4" x14ac:dyDescent="0.2">
      <c r="A3281" t="s">
        <v>151</v>
      </c>
      <c r="B3281" t="s">
        <v>28</v>
      </c>
      <c r="C3281" s="73">
        <f t="shared" si="51"/>
        <v>0</v>
      </c>
      <c r="D3281" s="73" cm="1">
        <f t="array" ref="D3281">_xlfn.IFS(B3281= "Bi-weekly", 0,  B3281="Weekly", 1, B3281="Fortnightly", 2, B3281="Monthly", 3, B3281="Every 3 Months", 4, B3281="Quarterly", 5, B3281="Annually", 6)</f>
        <v>2</v>
      </c>
    </row>
    <row r="3282" spans="1:4" x14ac:dyDescent="0.2">
      <c r="A3282" t="s">
        <v>151</v>
      </c>
      <c r="B3282" t="s">
        <v>87</v>
      </c>
      <c r="C3282" s="73">
        <f t="shared" si="51"/>
        <v>0</v>
      </c>
      <c r="D3282" s="73" cm="1">
        <f t="array" ref="D3282">_xlfn.IFS(B3282= "Bi-weekly", 0,  B3282="Weekly", 1, B3282="Fortnightly", 2, B3282="Monthly", 3, B3282="Every 3 Months", 4, B3282="Quarterly", 5, B3282="Annually", 6)</f>
        <v>3</v>
      </c>
    </row>
    <row r="3283" spans="1:4" x14ac:dyDescent="0.2">
      <c r="A3283" t="s">
        <v>151</v>
      </c>
      <c r="B3283" t="s">
        <v>48</v>
      </c>
      <c r="C3283" s="73">
        <f t="shared" si="51"/>
        <v>0</v>
      </c>
      <c r="D3283" s="73" cm="1">
        <f t="array" ref="D3283">_xlfn.IFS(B3283= "Bi-weekly", 0,  B3283="Weekly", 1, B3283="Fortnightly", 2, B3283="Monthly", 3, B3283="Every 3 Months", 4, B3283="Quarterly", 5, B3283="Annually", 6)</f>
        <v>6</v>
      </c>
    </row>
    <row r="3284" spans="1:4" x14ac:dyDescent="0.2">
      <c r="A3284" t="s">
        <v>151</v>
      </c>
      <c r="B3284" t="s">
        <v>87</v>
      </c>
      <c r="C3284" s="73">
        <f t="shared" si="51"/>
        <v>0</v>
      </c>
      <c r="D3284" s="73" cm="1">
        <f t="array" ref="D3284">_xlfn.IFS(B3284= "Bi-weekly", 0,  B3284="Weekly", 1, B3284="Fortnightly", 2, B3284="Monthly", 3, B3284="Every 3 Months", 4, B3284="Quarterly", 5, B3284="Annually", 6)</f>
        <v>3</v>
      </c>
    </row>
    <row r="3285" spans="1:4" x14ac:dyDescent="0.2">
      <c r="A3285" t="s">
        <v>151</v>
      </c>
      <c r="B3285" t="s">
        <v>96</v>
      </c>
      <c r="C3285" s="73">
        <f t="shared" si="51"/>
        <v>0</v>
      </c>
      <c r="D3285" s="73" cm="1">
        <f t="array" ref="D3285">_xlfn.IFS(B3285= "Bi-weekly", 0,  B3285="Weekly", 1, B3285="Fortnightly", 2, B3285="Monthly", 3, B3285="Every 3 Months", 4, B3285="Quarterly", 5, B3285="Annually", 6)</f>
        <v>4</v>
      </c>
    </row>
    <row r="3286" spans="1:4" x14ac:dyDescent="0.2">
      <c r="A3286" t="s">
        <v>151</v>
      </c>
      <c r="B3286" t="s">
        <v>48</v>
      </c>
      <c r="C3286" s="73">
        <f t="shared" si="51"/>
        <v>0</v>
      </c>
      <c r="D3286" s="73" cm="1">
        <f t="array" ref="D3286">_xlfn.IFS(B3286= "Bi-weekly", 0,  B3286="Weekly", 1, B3286="Fortnightly", 2, B3286="Monthly", 3, B3286="Every 3 Months", 4, B3286="Quarterly", 5, B3286="Annually", 6)</f>
        <v>6</v>
      </c>
    </row>
    <row r="3287" spans="1:4" x14ac:dyDescent="0.2">
      <c r="A3287" t="s">
        <v>151</v>
      </c>
      <c r="B3287" t="s">
        <v>39</v>
      </c>
      <c r="C3287" s="73">
        <f t="shared" si="51"/>
        <v>0</v>
      </c>
      <c r="D3287" s="73" cm="1">
        <f t="array" ref="D3287">_xlfn.IFS(B3287= "Bi-weekly", 0,  B3287="Weekly", 1, B3287="Fortnightly", 2, B3287="Monthly", 3, B3287="Every 3 Months", 4, B3287="Quarterly", 5, B3287="Annually", 6)</f>
        <v>1</v>
      </c>
    </row>
    <row r="3288" spans="1:4" x14ac:dyDescent="0.2">
      <c r="A3288" t="s">
        <v>151</v>
      </c>
      <c r="B3288" t="s">
        <v>28</v>
      </c>
      <c r="C3288" s="73">
        <f t="shared" si="51"/>
        <v>0</v>
      </c>
      <c r="D3288" s="73" cm="1">
        <f t="array" ref="D3288">_xlfn.IFS(B3288= "Bi-weekly", 0,  B3288="Weekly", 1, B3288="Fortnightly", 2, B3288="Monthly", 3, B3288="Every 3 Months", 4, B3288="Quarterly", 5, B3288="Annually", 6)</f>
        <v>2</v>
      </c>
    </row>
    <row r="3289" spans="1:4" x14ac:dyDescent="0.2">
      <c r="A3289" t="s">
        <v>151</v>
      </c>
      <c r="B3289" t="s">
        <v>39</v>
      </c>
      <c r="C3289" s="73">
        <f t="shared" si="51"/>
        <v>0</v>
      </c>
      <c r="D3289" s="73" cm="1">
        <f t="array" ref="D3289">_xlfn.IFS(B3289= "Bi-weekly", 0,  B3289="Weekly", 1, B3289="Fortnightly", 2, B3289="Monthly", 3, B3289="Every 3 Months", 4, B3289="Quarterly", 5, B3289="Annually", 6)</f>
        <v>1</v>
      </c>
    </row>
    <row r="3290" spans="1:4" x14ac:dyDescent="0.2">
      <c r="A3290" t="s">
        <v>151</v>
      </c>
      <c r="B3290" t="s">
        <v>75</v>
      </c>
      <c r="C3290" s="73">
        <f t="shared" si="51"/>
        <v>0</v>
      </c>
      <c r="D3290" s="73" cm="1">
        <f t="array" ref="D3290">_xlfn.IFS(B3290= "Bi-weekly", 0,  B3290="Weekly", 1, B3290="Fortnightly", 2, B3290="Monthly", 3, B3290="Every 3 Months", 4, B3290="Quarterly", 5, B3290="Annually", 6)</f>
        <v>0</v>
      </c>
    </row>
    <row r="3291" spans="1:4" x14ac:dyDescent="0.2">
      <c r="A3291" t="s">
        <v>151</v>
      </c>
      <c r="B3291" t="s">
        <v>96</v>
      </c>
      <c r="C3291" s="73">
        <f t="shared" si="51"/>
        <v>0</v>
      </c>
      <c r="D3291" s="73" cm="1">
        <f t="array" ref="D3291">_xlfn.IFS(B3291= "Bi-weekly", 0,  B3291="Weekly", 1, B3291="Fortnightly", 2, B3291="Monthly", 3, B3291="Every 3 Months", 4, B3291="Quarterly", 5, B3291="Annually", 6)</f>
        <v>4</v>
      </c>
    </row>
    <row r="3292" spans="1:4" x14ac:dyDescent="0.2">
      <c r="A3292" t="s">
        <v>151</v>
      </c>
      <c r="B3292" t="s">
        <v>87</v>
      </c>
      <c r="C3292" s="73">
        <f t="shared" si="51"/>
        <v>0</v>
      </c>
      <c r="D3292" s="73" cm="1">
        <f t="array" ref="D3292">_xlfn.IFS(B3292= "Bi-weekly", 0,  B3292="Weekly", 1, B3292="Fortnightly", 2, B3292="Monthly", 3, B3292="Every 3 Months", 4, B3292="Quarterly", 5, B3292="Annually", 6)</f>
        <v>3</v>
      </c>
    </row>
    <row r="3293" spans="1:4" x14ac:dyDescent="0.2">
      <c r="A3293" t="s">
        <v>151</v>
      </c>
      <c r="B3293" t="s">
        <v>87</v>
      </c>
      <c r="C3293" s="73">
        <f t="shared" si="51"/>
        <v>0</v>
      </c>
      <c r="D3293" s="73" cm="1">
        <f t="array" ref="D3293">_xlfn.IFS(B3293= "Bi-weekly", 0,  B3293="Weekly", 1, B3293="Fortnightly", 2, B3293="Monthly", 3, B3293="Every 3 Months", 4, B3293="Quarterly", 5, B3293="Annually", 6)</f>
        <v>3</v>
      </c>
    </row>
    <row r="3294" spans="1:4" x14ac:dyDescent="0.2">
      <c r="A3294" t="s">
        <v>151</v>
      </c>
      <c r="B3294" t="s">
        <v>28</v>
      </c>
      <c r="C3294" s="73">
        <f t="shared" si="51"/>
        <v>0</v>
      </c>
      <c r="D3294" s="73" cm="1">
        <f t="array" ref="D3294">_xlfn.IFS(B3294= "Bi-weekly", 0,  B3294="Weekly", 1, B3294="Fortnightly", 2, B3294="Monthly", 3, B3294="Every 3 Months", 4, B3294="Quarterly", 5, B3294="Annually", 6)</f>
        <v>2</v>
      </c>
    </row>
    <row r="3295" spans="1:4" x14ac:dyDescent="0.2">
      <c r="A3295" t="s">
        <v>151</v>
      </c>
      <c r="B3295" t="s">
        <v>28</v>
      </c>
      <c r="C3295" s="73">
        <f t="shared" si="51"/>
        <v>0</v>
      </c>
      <c r="D3295" s="73" cm="1">
        <f t="array" ref="D3295">_xlfn.IFS(B3295= "Bi-weekly", 0,  B3295="Weekly", 1, B3295="Fortnightly", 2, B3295="Monthly", 3, B3295="Every 3 Months", 4, B3295="Quarterly", 5, B3295="Annually", 6)</f>
        <v>2</v>
      </c>
    </row>
    <row r="3296" spans="1:4" x14ac:dyDescent="0.2">
      <c r="A3296" t="s">
        <v>151</v>
      </c>
      <c r="B3296" t="s">
        <v>75</v>
      </c>
      <c r="C3296" s="73">
        <f t="shared" si="51"/>
        <v>0</v>
      </c>
      <c r="D3296" s="73" cm="1">
        <f t="array" ref="D3296">_xlfn.IFS(B3296= "Bi-weekly", 0,  B3296="Weekly", 1, B3296="Fortnightly", 2, B3296="Monthly", 3, B3296="Every 3 Months", 4, B3296="Quarterly", 5, B3296="Annually", 6)</f>
        <v>0</v>
      </c>
    </row>
    <row r="3297" spans="1:4" x14ac:dyDescent="0.2">
      <c r="A3297" t="s">
        <v>151</v>
      </c>
      <c r="B3297" t="s">
        <v>39</v>
      </c>
      <c r="C3297" s="73">
        <f t="shared" si="51"/>
        <v>0</v>
      </c>
      <c r="D3297" s="73" cm="1">
        <f t="array" ref="D3297">_xlfn.IFS(B3297= "Bi-weekly", 0,  B3297="Weekly", 1, B3297="Fortnightly", 2, B3297="Monthly", 3, B3297="Every 3 Months", 4, B3297="Quarterly", 5, B3297="Annually", 6)</f>
        <v>1</v>
      </c>
    </row>
    <row r="3298" spans="1:4" x14ac:dyDescent="0.2">
      <c r="A3298" t="s">
        <v>151</v>
      </c>
      <c r="B3298" t="s">
        <v>57</v>
      </c>
      <c r="C3298" s="73">
        <f t="shared" si="51"/>
        <v>0</v>
      </c>
      <c r="D3298" s="73" cm="1">
        <f t="array" ref="D3298">_xlfn.IFS(B3298= "Bi-weekly", 0,  B3298="Weekly", 1, B3298="Fortnightly", 2, B3298="Monthly", 3, B3298="Every 3 Months", 4, B3298="Quarterly", 5, B3298="Annually", 6)</f>
        <v>5</v>
      </c>
    </row>
    <row r="3299" spans="1:4" x14ac:dyDescent="0.2">
      <c r="A3299" t="s">
        <v>151</v>
      </c>
      <c r="B3299" t="s">
        <v>87</v>
      </c>
      <c r="C3299" s="73">
        <f t="shared" si="51"/>
        <v>0</v>
      </c>
      <c r="D3299" s="73" cm="1">
        <f t="array" ref="D3299">_xlfn.IFS(B3299= "Bi-weekly", 0,  B3299="Weekly", 1, B3299="Fortnightly", 2, B3299="Monthly", 3, B3299="Every 3 Months", 4, B3299="Quarterly", 5, B3299="Annually", 6)</f>
        <v>3</v>
      </c>
    </row>
    <row r="3300" spans="1:4" x14ac:dyDescent="0.2">
      <c r="A3300" t="s">
        <v>151</v>
      </c>
      <c r="B3300" t="s">
        <v>96</v>
      </c>
      <c r="C3300" s="73">
        <f t="shared" si="51"/>
        <v>0</v>
      </c>
      <c r="D3300" s="73" cm="1">
        <f t="array" ref="D3300">_xlfn.IFS(B3300= "Bi-weekly", 0,  B3300="Weekly", 1, B3300="Fortnightly", 2, B3300="Monthly", 3, B3300="Every 3 Months", 4, B3300="Quarterly", 5, B3300="Annually", 6)</f>
        <v>4</v>
      </c>
    </row>
    <row r="3301" spans="1:4" x14ac:dyDescent="0.2">
      <c r="A3301" t="s">
        <v>151</v>
      </c>
      <c r="B3301" t="s">
        <v>87</v>
      </c>
      <c r="C3301" s="73">
        <f t="shared" si="51"/>
        <v>0</v>
      </c>
      <c r="D3301" s="73" cm="1">
        <f t="array" ref="D3301">_xlfn.IFS(B3301= "Bi-weekly", 0,  B3301="Weekly", 1, B3301="Fortnightly", 2, B3301="Monthly", 3, B3301="Every 3 Months", 4, B3301="Quarterly", 5, B3301="Annually", 6)</f>
        <v>3</v>
      </c>
    </row>
    <row r="3302" spans="1:4" x14ac:dyDescent="0.2">
      <c r="A3302" t="s">
        <v>151</v>
      </c>
      <c r="B3302" t="s">
        <v>75</v>
      </c>
      <c r="C3302" s="73">
        <f t="shared" si="51"/>
        <v>0</v>
      </c>
      <c r="D3302" s="73" cm="1">
        <f t="array" ref="D3302">_xlfn.IFS(B3302= "Bi-weekly", 0,  B3302="Weekly", 1, B3302="Fortnightly", 2, B3302="Monthly", 3, B3302="Every 3 Months", 4, B3302="Quarterly", 5, B3302="Annually", 6)</f>
        <v>0</v>
      </c>
    </row>
    <row r="3303" spans="1:4" x14ac:dyDescent="0.2">
      <c r="A3303" t="s">
        <v>151</v>
      </c>
      <c r="B3303" t="s">
        <v>28</v>
      </c>
      <c r="C3303" s="73">
        <f t="shared" si="51"/>
        <v>0</v>
      </c>
      <c r="D3303" s="73" cm="1">
        <f t="array" ref="D3303">_xlfn.IFS(B3303= "Bi-weekly", 0,  B3303="Weekly", 1, B3303="Fortnightly", 2, B3303="Monthly", 3, B3303="Every 3 Months", 4, B3303="Quarterly", 5, B3303="Annually", 6)</f>
        <v>2</v>
      </c>
    </row>
    <row r="3304" spans="1:4" x14ac:dyDescent="0.2">
      <c r="A3304" t="s">
        <v>151</v>
      </c>
      <c r="B3304" t="s">
        <v>75</v>
      </c>
      <c r="C3304" s="73">
        <f t="shared" si="51"/>
        <v>0</v>
      </c>
      <c r="D3304" s="73" cm="1">
        <f t="array" ref="D3304">_xlfn.IFS(B3304= "Bi-weekly", 0,  B3304="Weekly", 1, B3304="Fortnightly", 2, B3304="Monthly", 3, B3304="Every 3 Months", 4, B3304="Quarterly", 5, B3304="Annually", 6)</f>
        <v>0</v>
      </c>
    </row>
    <row r="3305" spans="1:4" x14ac:dyDescent="0.2">
      <c r="A3305" t="s">
        <v>151</v>
      </c>
      <c r="B3305" t="s">
        <v>28</v>
      </c>
      <c r="C3305" s="73">
        <f t="shared" si="51"/>
        <v>0</v>
      </c>
      <c r="D3305" s="73" cm="1">
        <f t="array" ref="D3305">_xlfn.IFS(B3305= "Bi-weekly", 0,  B3305="Weekly", 1, B3305="Fortnightly", 2, B3305="Monthly", 3, B3305="Every 3 Months", 4, B3305="Quarterly", 5, B3305="Annually", 6)</f>
        <v>2</v>
      </c>
    </row>
    <row r="3306" spans="1:4" x14ac:dyDescent="0.2">
      <c r="A3306" t="s">
        <v>151</v>
      </c>
      <c r="B3306" t="s">
        <v>96</v>
      </c>
      <c r="C3306" s="73">
        <f t="shared" si="51"/>
        <v>0</v>
      </c>
      <c r="D3306" s="73" cm="1">
        <f t="array" ref="D3306">_xlfn.IFS(B3306= "Bi-weekly", 0,  B3306="Weekly", 1, B3306="Fortnightly", 2, B3306="Monthly", 3, B3306="Every 3 Months", 4, B3306="Quarterly", 5, B3306="Annually", 6)</f>
        <v>4</v>
      </c>
    </row>
    <row r="3307" spans="1:4" x14ac:dyDescent="0.2">
      <c r="A3307" t="s">
        <v>151</v>
      </c>
      <c r="B3307" t="s">
        <v>75</v>
      </c>
      <c r="C3307" s="73">
        <f t="shared" si="51"/>
        <v>0</v>
      </c>
      <c r="D3307" s="73" cm="1">
        <f t="array" ref="D3307">_xlfn.IFS(B3307= "Bi-weekly", 0,  B3307="Weekly", 1, B3307="Fortnightly", 2, B3307="Monthly", 3, B3307="Every 3 Months", 4, B3307="Quarterly", 5, B3307="Annually", 6)</f>
        <v>0</v>
      </c>
    </row>
    <row r="3308" spans="1:4" x14ac:dyDescent="0.2">
      <c r="A3308" t="s">
        <v>151</v>
      </c>
      <c r="B3308" t="s">
        <v>28</v>
      </c>
      <c r="C3308" s="73">
        <f t="shared" si="51"/>
        <v>0</v>
      </c>
      <c r="D3308" s="73" cm="1">
        <f t="array" ref="D3308">_xlfn.IFS(B3308= "Bi-weekly", 0,  B3308="Weekly", 1, B3308="Fortnightly", 2, B3308="Monthly", 3, B3308="Every 3 Months", 4, B3308="Quarterly", 5, B3308="Annually", 6)</f>
        <v>2</v>
      </c>
    </row>
    <row r="3309" spans="1:4" x14ac:dyDescent="0.2">
      <c r="A3309" t="s">
        <v>151</v>
      </c>
      <c r="B3309" t="s">
        <v>87</v>
      </c>
      <c r="C3309" s="73">
        <f t="shared" si="51"/>
        <v>0</v>
      </c>
      <c r="D3309" s="73" cm="1">
        <f t="array" ref="D3309">_xlfn.IFS(B3309= "Bi-weekly", 0,  B3309="Weekly", 1, B3309="Fortnightly", 2, B3309="Monthly", 3, B3309="Every 3 Months", 4, B3309="Quarterly", 5, B3309="Annually", 6)</f>
        <v>3</v>
      </c>
    </row>
    <row r="3310" spans="1:4" x14ac:dyDescent="0.2">
      <c r="A3310" t="s">
        <v>151</v>
      </c>
      <c r="B3310" t="s">
        <v>87</v>
      </c>
      <c r="C3310" s="73">
        <f t="shared" si="51"/>
        <v>0</v>
      </c>
      <c r="D3310" s="73" cm="1">
        <f t="array" ref="D3310">_xlfn.IFS(B3310= "Bi-weekly", 0,  B3310="Weekly", 1, B3310="Fortnightly", 2, B3310="Monthly", 3, B3310="Every 3 Months", 4, B3310="Quarterly", 5, B3310="Annually", 6)</f>
        <v>3</v>
      </c>
    </row>
    <row r="3311" spans="1:4" x14ac:dyDescent="0.2">
      <c r="A3311" t="s">
        <v>151</v>
      </c>
      <c r="B3311" t="s">
        <v>87</v>
      </c>
      <c r="C3311" s="73">
        <f t="shared" si="51"/>
        <v>0</v>
      </c>
      <c r="D3311" s="73" cm="1">
        <f t="array" ref="D3311">_xlfn.IFS(B3311= "Bi-weekly", 0,  B3311="Weekly", 1, B3311="Fortnightly", 2, B3311="Monthly", 3, B3311="Every 3 Months", 4, B3311="Quarterly", 5, B3311="Annually", 6)</f>
        <v>3</v>
      </c>
    </row>
    <row r="3312" spans="1:4" x14ac:dyDescent="0.2">
      <c r="A3312" t="s">
        <v>151</v>
      </c>
      <c r="B3312" t="s">
        <v>28</v>
      </c>
      <c r="C3312" s="73">
        <f t="shared" si="51"/>
        <v>0</v>
      </c>
      <c r="D3312" s="73" cm="1">
        <f t="array" ref="D3312">_xlfn.IFS(B3312= "Bi-weekly", 0,  B3312="Weekly", 1, B3312="Fortnightly", 2, B3312="Monthly", 3, B3312="Every 3 Months", 4, B3312="Quarterly", 5, B3312="Annually", 6)</f>
        <v>2</v>
      </c>
    </row>
    <row r="3313" spans="1:4" x14ac:dyDescent="0.2">
      <c r="A3313" t="s">
        <v>151</v>
      </c>
      <c r="B3313" t="s">
        <v>48</v>
      </c>
      <c r="C3313" s="73">
        <f t="shared" si="51"/>
        <v>0</v>
      </c>
      <c r="D3313" s="73" cm="1">
        <f t="array" ref="D3313">_xlfn.IFS(B3313= "Bi-weekly", 0,  B3313="Weekly", 1, B3313="Fortnightly", 2, B3313="Monthly", 3, B3313="Every 3 Months", 4, B3313="Quarterly", 5, B3313="Annually", 6)</f>
        <v>6</v>
      </c>
    </row>
    <row r="3314" spans="1:4" x14ac:dyDescent="0.2">
      <c r="A3314" t="s">
        <v>151</v>
      </c>
      <c r="B3314" t="s">
        <v>57</v>
      </c>
      <c r="C3314" s="73">
        <f t="shared" si="51"/>
        <v>0</v>
      </c>
      <c r="D3314" s="73" cm="1">
        <f t="array" ref="D3314">_xlfn.IFS(B3314= "Bi-weekly", 0,  B3314="Weekly", 1, B3314="Fortnightly", 2, B3314="Monthly", 3, B3314="Every 3 Months", 4, B3314="Quarterly", 5, B3314="Annually", 6)</f>
        <v>5</v>
      </c>
    </row>
    <row r="3315" spans="1:4" x14ac:dyDescent="0.2">
      <c r="A3315" t="s">
        <v>151</v>
      </c>
      <c r="B3315" t="s">
        <v>87</v>
      </c>
      <c r="C3315" s="73">
        <f t="shared" si="51"/>
        <v>0</v>
      </c>
      <c r="D3315" s="73" cm="1">
        <f t="array" ref="D3315">_xlfn.IFS(B3315= "Bi-weekly", 0,  B3315="Weekly", 1, B3315="Fortnightly", 2, B3315="Monthly", 3, B3315="Every 3 Months", 4, B3315="Quarterly", 5, B3315="Annually", 6)</f>
        <v>3</v>
      </c>
    </row>
    <row r="3316" spans="1:4" x14ac:dyDescent="0.2">
      <c r="A3316" t="s">
        <v>151</v>
      </c>
      <c r="B3316" t="s">
        <v>57</v>
      </c>
      <c r="C3316" s="73">
        <f t="shared" si="51"/>
        <v>0</v>
      </c>
      <c r="D3316" s="73" cm="1">
        <f t="array" ref="D3316">_xlfn.IFS(B3316= "Bi-weekly", 0,  B3316="Weekly", 1, B3316="Fortnightly", 2, B3316="Monthly", 3, B3316="Every 3 Months", 4, B3316="Quarterly", 5, B3316="Annually", 6)</f>
        <v>5</v>
      </c>
    </row>
    <row r="3317" spans="1:4" x14ac:dyDescent="0.2">
      <c r="A3317" t="s">
        <v>151</v>
      </c>
      <c r="B3317" t="s">
        <v>96</v>
      </c>
      <c r="C3317" s="73">
        <f t="shared" si="51"/>
        <v>0</v>
      </c>
      <c r="D3317" s="73" cm="1">
        <f t="array" ref="D3317">_xlfn.IFS(B3317= "Bi-weekly", 0,  B3317="Weekly", 1, B3317="Fortnightly", 2, B3317="Monthly", 3, B3317="Every 3 Months", 4, B3317="Quarterly", 5, B3317="Annually", 6)</f>
        <v>4</v>
      </c>
    </row>
    <row r="3318" spans="1:4" x14ac:dyDescent="0.2">
      <c r="A3318" t="s">
        <v>151</v>
      </c>
      <c r="B3318" t="s">
        <v>28</v>
      </c>
      <c r="C3318" s="73">
        <f t="shared" si="51"/>
        <v>0</v>
      </c>
      <c r="D3318" s="73" cm="1">
        <f t="array" ref="D3318">_xlfn.IFS(B3318= "Bi-weekly", 0,  B3318="Weekly", 1, B3318="Fortnightly", 2, B3318="Monthly", 3, B3318="Every 3 Months", 4, B3318="Quarterly", 5, B3318="Annually", 6)</f>
        <v>2</v>
      </c>
    </row>
    <row r="3319" spans="1:4" x14ac:dyDescent="0.2">
      <c r="A3319" t="s">
        <v>151</v>
      </c>
      <c r="B3319" t="s">
        <v>57</v>
      </c>
      <c r="C3319" s="73">
        <f t="shared" si="51"/>
        <v>0</v>
      </c>
      <c r="D3319" s="73" cm="1">
        <f t="array" ref="D3319">_xlfn.IFS(B3319= "Bi-weekly", 0,  B3319="Weekly", 1, B3319="Fortnightly", 2, B3319="Monthly", 3, B3319="Every 3 Months", 4, B3319="Quarterly", 5, B3319="Annually", 6)</f>
        <v>5</v>
      </c>
    </row>
    <row r="3320" spans="1:4" x14ac:dyDescent="0.2">
      <c r="A3320" t="s">
        <v>151</v>
      </c>
      <c r="B3320" t="s">
        <v>87</v>
      </c>
      <c r="C3320" s="73">
        <f t="shared" si="51"/>
        <v>0</v>
      </c>
      <c r="D3320" s="73" cm="1">
        <f t="array" ref="D3320">_xlfn.IFS(B3320= "Bi-weekly", 0,  B3320="Weekly", 1, B3320="Fortnightly", 2, B3320="Monthly", 3, B3320="Every 3 Months", 4, B3320="Quarterly", 5, B3320="Annually", 6)</f>
        <v>3</v>
      </c>
    </row>
    <row r="3321" spans="1:4" x14ac:dyDescent="0.2">
      <c r="A3321" t="s">
        <v>151</v>
      </c>
      <c r="B3321" t="s">
        <v>96</v>
      </c>
      <c r="C3321" s="73">
        <f t="shared" si="51"/>
        <v>0</v>
      </c>
      <c r="D3321" s="73" cm="1">
        <f t="array" ref="D3321">_xlfn.IFS(B3321= "Bi-weekly", 0,  B3321="Weekly", 1, B3321="Fortnightly", 2, B3321="Monthly", 3, B3321="Every 3 Months", 4, B3321="Quarterly", 5, B3321="Annually", 6)</f>
        <v>4</v>
      </c>
    </row>
    <row r="3322" spans="1:4" x14ac:dyDescent="0.2">
      <c r="A3322" t="s">
        <v>151</v>
      </c>
      <c r="B3322" t="s">
        <v>96</v>
      </c>
      <c r="C3322" s="73">
        <f t="shared" si="51"/>
        <v>0</v>
      </c>
      <c r="D3322" s="73" cm="1">
        <f t="array" ref="D3322">_xlfn.IFS(B3322= "Bi-weekly", 0,  B3322="Weekly", 1, B3322="Fortnightly", 2, B3322="Monthly", 3, B3322="Every 3 Months", 4, B3322="Quarterly", 5, B3322="Annually", 6)</f>
        <v>4</v>
      </c>
    </row>
    <row r="3323" spans="1:4" x14ac:dyDescent="0.2">
      <c r="A3323" t="s">
        <v>151</v>
      </c>
      <c r="B3323" t="s">
        <v>48</v>
      </c>
      <c r="C3323" s="73">
        <f t="shared" si="51"/>
        <v>0</v>
      </c>
      <c r="D3323" s="73" cm="1">
        <f t="array" ref="D3323">_xlfn.IFS(B3323= "Bi-weekly", 0,  B3323="Weekly", 1, B3323="Fortnightly", 2, B3323="Monthly", 3, B3323="Every 3 Months", 4, B3323="Quarterly", 5, B3323="Annually", 6)</f>
        <v>6</v>
      </c>
    </row>
    <row r="3324" spans="1:4" x14ac:dyDescent="0.2">
      <c r="A3324" t="s">
        <v>151</v>
      </c>
      <c r="B3324" t="s">
        <v>39</v>
      </c>
      <c r="C3324" s="73">
        <f t="shared" si="51"/>
        <v>0</v>
      </c>
      <c r="D3324" s="73" cm="1">
        <f t="array" ref="D3324">_xlfn.IFS(B3324= "Bi-weekly", 0,  B3324="Weekly", 1, B3324="Fortnightly", 2, B3324="Monthly", 3, B3324="Every 3 Months", 4, B3324="Quarterly", 5, B3324="Annually", 6)</f>
        <v>1</v>
      </c>
    </row>
    <row r="3325" spans="1:4" x14ac:dyDescent="0.2">
      <c r="A3325" t="s">
        <v>151</v>
      </c>
      <c r="B3325" t="s">
        <v>87</v>
      </c>
      <c r="C3325" s="73">
        <f t="shared" si="51"/>
        <v>0</v>
      </c>
      <c r="D3325" s="73" cm="1">
        <f t="array" ref="D3325">_xlfn.IFS(B3325= "Bi-weekly", 0,  B3325="Weekly", 1, B3325="Fortnightly", 2, B3325="Monthly", 3, B3325="Every 3 Months", 4, B3325="Quarterly", 5, B3325="Annually", 6)</f>
        <v>3</v>
      </c>
    </row>
    <row r="3326" spans="1:4" x14ac:dyDescent="0.2">
      <c r="A3326" t="s">
        <v>151</v>
      </c>
      <c r="B3326" t="s">
        <v>39</v>
      </c>
      <c r="C3326" s="73">
        <f t="shared" si="51"/>
        <v>0</v>
      </c>
      <c r="D3326" s="73" cm="1">
        <f t="array" ref="D3326">_xlfn.IFS(B3326= "Bi-weekly", 0,  B3326="Weekly", 1, B3326="Fortnightly", 2, B3326="Monthly", 3, B3326="Every 3 Months", 4, B3326="Quarterly", 5, B3326="Annually", 6)</f>
        <v>1</v>
      </c>
    </row>
    <row r="3327" spans="1:4" x14ac:dyDescent="0.2">
      <c r="A3327" t="s">
        <v>151</v>
      </c>
      <c r="B3327" t="s">
        <v>87</v>
      </c>
      <c r="C3327" s="73">
        <f t="shared" si="51"/>
        <v>0</v>
      </c>
      <c r="D3327" s="73" cm="1">
        <f t="array" ref="D3327">_xlfn.IFS(B3327= "Bi-weekly", 0,  B3327="Weekly", 1, B3327="Fortnightly", 2, B3327="Monthly", 3, B3327="Every 3 Months", 4, B3327="Quarterly", 5, B3327="Annually", 6)</f>
        <v>3</v>
      </c>
    </row>
    <row r="3328" spans="1:4" x14ac:dyDescent="0.2">
      <c r="A3328" t="s">
        <v>151</v>
      </c>
      <c r="B3328" t="s">
        <v>48</v>
      </c>
      <c r="C3328" s="73">
        <f t="shared" si="51"/>
        <v>0</v>
      </c>
      <c r="D3328" s="73" cm="1">
        <f t="array" ref="D3328">_xlfn.IFS(B3328= "Bi-weekly", 0,  B3328="Weekly", 1, B3328="Fortnightly", 2, B3328="Monthly", 3, B3328="Every 3 Months", 4, B3328="Quarterly", 5, B3328="Annually", 6)</f>
        <v>6</v>
      </c>
    </row>
    <row r="3329" spans="1:4" x14ac:dyDescent="0.2">
      <c r="A3329" t="s">
        <v>151</v>
      </c>
      <c r="B3329" t="s">
        <v>57</v>
      </c>
      <c r="C3329" s="73">
        <f t="shared" si="51"/>
        <v>0</v>
      </c>
      <c r="D3329" s="73" cm="1">
        <f t="array" ref="D3329">_xlfn.IFS(B3329= "Bi-weekly", 0,  B3329="Weekly", 1, B3329="Fortnightly", 2, B3329="Monthly", 3, B3329="Every 3 Months", 4, B3329="Quarterly", 5, B3329="Annually", 6)</f>
        <v>5</v>
      </c>
    </row>
    <row r="3330" spans="1:4" x14ac:dyDescent="0.2">
      <c r="A3330" t="s">
        <v>151</v>
      </c>
      <c r="B3330" t="s">
        <v>75</v>
      </c>
      <c r="C3330" s="73">
        <f t="shared" si="51"/>
        <v>0</v>
      </c>
      <c r="D3330" s="73" cm="1">
        <f t="array" ref="D3330">_xlfn.IFS(B3330= "Bi-weekly", 0,  B3330="Weekly", 1, B3330="Fortnightly", 2, B3330="Monthly", 3, B3330="Every 3 Months", 4, B3330="Quarterly", 5, B3330="Annually", 6)</f>
        <v>0</v>
      </c>
    </row>
    <row r="3331" spans="1:4" x14ac:dyDescent="0.2">
      <c r="A3331" t="s">
        <v>151</v>
      </c>
      <c r="B3331" t="s">
        <v>75</v>
      </c>
      <c r="C3331" s="73">
        <f t="shared" ref="C3331:C3394" si="52">IF(A3331 = "Yes", 1,0)</f>
        <v>0</v>
      </c>
      <c r="D3331" s="73" cm="1">
        <f t="array" ref="D3331">_xlfn.IFS(B3331= "Bi-weekly", 0,  B3331="Weekly", 1, B3331="Fortnightly", 2, B3331="Monthly", 3, B3331="Every 3 Months", 4, B3331="Quarterly", 5, B3331="Annually", 6)</f>
        <v>0</v>
      </c>
    </row>
    <row r="3332" spans="1:4" x14ac:dyDescent="0.2">
      <c r="A3332" t="s">
        <v>151</v>
      </c>
      <c r="B3332" t="s">
        <v>57</v>
      </c>
      <c r="C3332" s="73">
        <f t="shared" si="52"/>
        <v>0</v>
      </c>
      <c r="D3332" s="73" cm="1">
        <f t="array" ref="D3332">_xlfn.IFS(B3332= "Bi-weekly", 0,  B3332="Weekly", 1, B3332="Fortnightly", 2, B3332="Monthly", 3, B3332="Every 3 Months", 4, B3332="Quarterly", 5, B3332="Annually", 6)</f>
        <v>5</v>
      </c>
    </row>
    <row r="3333" spans="1:4" x14ac:dyDescent="0.2">
      <c r="A3333" t="s">
        <v>151</v>
      </c>
      <c r="B3333" t="s">
        <v>57</v>
      </c>
      <c r="C3333" s="73">
        <f t="shared" si="52"/>
        <v>0</v>
      </c>
      <c r="D3333" s="73" cm="1">
        <f t="array" ref="D3333">_xlfn.IFS(B3333= "Bi-weekly", 0,  B3333="Weekly", 1, B3333="Fortnightly", 2, B3333="Monthly", 3, B3333="Every 3 Months", 4, B3333="Quarterly", 5, B3333="Annually", 6)</f>
        <v>5</v>
      </c>
    </row>
    <row r="3334" spans="1:4" x14ac:dyDescent="0.2">
      <c r="A3334" t="s">
        <v>151</v>
      </c>
      <c r="B3334" t="s">
        <v>75</v>
      </c>
      <c r="C3334" s="73">
        <f t="shared" si="52"/>
        <v>0</v>
      </c>
      <c r="D3334" s="73" cm="1">
        <f t="array" ref="D3334">_xlfn.IFS(B3334= "Bi-weekly", 0,  B3334="Weekly", 1, B3334="Fortnightly", 2, B3334="Monthly", 3, B3334="Every 3 Months", 4, B3334="Quarterly", 5, B3334="Annually", 6)</f>
        <v>0</v>
      </c>
    </row>
    <row r="3335" spans="1:4" x14ac:dyDescent="0.2">
      <c r="A3335" t="s">
        <v>151</v>
      </c>
      <c r="B3335" t="s">
        <v>87</v>
      </c>
      <c r="C3335" s="73">
        <f t="shared" si="52"/>
        <v>0</v>
      </c>
      <c r="D3335" s="73" cm="1">
        <f t="array" ref="D3335">_xlfn.IFS(B3335= "Bi-weekly", 0,  B3335="Weekly", 1, B3335="Fortnightly", 2, B3335="Monthly", 3, B3335="Every 3 Months", 4, B3335="Quarterly", 5, B3335="Annually", 6)</f>
        <v>3</v>
      </c>
    </row>
    <row r="3336" spans="1:4" x14ac:dyDescent="0.2">
      <c r="A3336" t="s">
        <v>151</v>
      </c>
      <c r="B3336" t="s">
        <v>48</v>
      </c>
      <c r="C3336" s="73">
        <f t="shared" si="52"/>
        <v>0</v>
      </c>
      <c r="D3336" s="73" cm="1">
        <f t="array" ref="D3336">_xlfn.IFS(B3336= "Bi-weekly", 0,  B3336="Weekly", 1, B3336="Fortnightly", 2, B3336="Monthly", 3, B3336="Every 3 Months", 4, B3336="Quarterly", 5, B3336="Annually", 6)</f>
        <v>6</v>
      </c>
    </row>
    <row r="3337" spans="1:4" x14ac:dyDescent="0.2">
      <c r="A3337" t="s">
        <v>151</v>
      </c>
      <c r="B3337" t="s">
        <v>57</v>
      </c>
      <c r="C3337" s="73">
        <f t="shared" si="52"/>
        <v>0</v>
      </c>
      <c r="D3337" s="73" cm="1">
        <f t="array" ref="D3337">_xlfn.IFS(B3337= "Bi-weekly", 0,  B3337="Weekly", 1, B3337="Fortnightly", 2, B3337="Monthly", 3, B3337="Every 3 Months", 4, B3337="Quarterly", 5, B3337="Annually", 6)</f>
        <v>5</v>
      </c>
    </row>
    <row r="3338" spans="1:4" x14ac:dyDescent="0.2">
      <c r="A3338" t="s">
        <v>151</v>
      </c>
      <c r="B3338" t="s">
        <v>48</v>
      </c>
      <c r="C3338" s="73">
        <f t="shared" si="52"/>
        <v>0</v>
      </c>
      <c r="D3338" s="73" cm="1">
        <f t="array" ref="D3338">_xlfn.IFS(B3338= "Bi-weekly", 0,  B3338="Weekly", 1, B3338="Fortnightly", 2, B3338="Monthly", 3, B3338="Every 3 Months", 4, B3338="Quarterly", 5, B3338="Annually", 6)</f>
        <v>6</v>
      </c>
    </row>
    <row r="3339" spans="1:4" x14ac:dyDescent="0.2">
      <c r="A3339" t="s">
        <v>151</v>
      </c>
      <c r="B3339" t="s">
        <v>75</v>
      </c>
      <c r="C3339" s="73">
        <f t="shared" si="52"/>
        <v>0</v>
      </c>
      <c r="D3339" s="73" cm="1">
        <f t="array" ref="D3339">_xlfn.IFS(B3339= "Bi-weekly", 0,  B3339="Weekly", 1, B3339="Fortnightly", 2, B3339="Monthly", 3, B3339="Every 3 Months", 4, B3339="Quarterly", 5, B3339="Annually", 6)</f>
        <v>0</v>
      </c>
    </row>
    <row r="3340" spans="1:4" x14ac:dyDescent="0.2">
      <c r="A3340" t="s">
        <v>151</v>
      </c>
      <c r="B3340" t="s">
        <v>87</v>
      </c>
      <c r="C3340" s="73">
        <f t="shared" si="52"/>
        <v>0</v>
      </c>
      <c r="D3340" s="73" cm="1">
        <f t="array" ref="D3340">_xlfn.IFS(B3340= "Bi-weekly", 0,  B3340="Weekly", 1, B3340="Fortnightly", 2, B3340="Monthly", 3, B3340="Every 3 Months", 4, B3340="Quarterly", 5, B3340="Annually", 6)</f>
        <v>3</v>
      </c>
    </row>
    <row r="3341" spans="1:4" x14ac:dyDescent="0.2">
      <c r="A3341" t="s">
        <v>151</v>
      </c>
      <c r="B3341" t="s">
        <v>28</v>
      </c>
      <c r="C3341" s="73">
        <f t="shared" si="52"/>
        <v>0</v>
      </c>
      <c r="D3341" s="73" cm="1">
        <f t="array" ref="D3341">_xlfn.IFS(B3341= "Bi-weekly", 0,  B3341="Weekly", 1, B3341="Fortnightly", 2, B3341="Monthly", 3, B3341="Every 3 Months", 4, B3341="Quarterly", 5, B3341="Annually", 6)</f>
        <v>2</v>
      </c>
    </row>
    <row r="3342" spans="1:4" x14ac:dyDescent="0.2">
      <c r="A3342" t="s">
        <v>151</v>
      </c>
      <c r="B3342" t="s">
        <v>28</v>
      </c>
      <c r="C3342" s="73">
        <f t="shared" si="52"/>
        <v>0</v>
      </c>
      <c r="D3342" s="73" cm="1">
        <f t="array" ref="D3342">_xlfn.IFS(B3342= "Bi-weekly", 0,  B3342="Weekly", 1, B3342="Fortnightly", 2, B3342="Monthly", 3, B3342="Every 3 Months", 4, B3342="Quarterly", 5, B3342="Annually", 6)</f>
        <v>2</v>
      </c>
    </row>
    <row r="3343" spans="1:4" x14ac:dyDescent="0.2">
      <c r="A3343" t="s">
        <v>151</v>
      </c>
      <c r="B3343" t="s">
        <v>87</v>
      </c>
      <c r="C3343" s="73">
        <f t="shared" si="52"/>
        <v>0</v>
      </c>
      <c r="D3343" s="73" cm="1">
        <f t="array" ref="D3343">_xlfn.IFS(B3343= "Bi-weekly", 0,  B3343="Weekly", 1, B3343="Fortnightly", 2, B3343="Monthly", 3, B3343="Every 3 Months", 4, B3343="Quarterly", 5, B3343="Annually", 6)</f>
        <v>3</v>
      </c>
    </row>
    <row r="3344" spans="1:4" x14ac:dyDescent="0.2">
      <c r="A3344" t="s">
        <v>151</v>
      </c>
      <c r="B3344" t="s">
        <v>39</v>
      </c>
      <c r="C3344" s="73">
        <f t="shared" si="52"/>
        <v>0</v>
      </c>
      <c r="D3344" s="73" cm="1">
        <f t="array" ref="D3344">_xlfn.IFS(B3344= "Bi-weekly", 0,  B3344="Weekly", 1, B3344="Fortnightly", 2, B3344="Monthly", 3, B3344="Every 3 Months", 4, B3344="Quarterly", 5, B3344="Annually", 6)</f>
        <v>1</v>
      </c>
    </row>
    <row r="3345" spans="1:4" x14ac:dyDescent="0.2">
      <c r="A3345" t="s">
        <v>151</v>
      </c>
      <c r="B3345" t="s">
        <v>75</v>
      </c>
      <c r="C3345" s="73">
        <f t="shared" si="52"/>
        <v>0</v>
      </c>
      <c r="D3345" s="73" cm="1">
        <f t="array" ref="D3345">_xlfn.IFS(B3345= "Bi-weekly", 0,  B3345="Weekly", 1, B3345="Fortnightly", 2, B3345="Monthly", 3, B3345="Every 3 Months", 4, B3345="Quarterly", 5, B3345="Annually", 6)</f>
        <v>0</v>
      </c>
    </row>
    <row r="3346" spans="1:4" x14ac:dyDescent="0.2">
      <c r="A3346" t="s">
        <v>151</v>
      </c>
      <c r="B3346" t="s">
        <v>48</v>
      </c>
      <c r="C3346" s="73">
        <f t="shared" si="52"/>
        <v>0</v>
      </c>
      <c r="D3346" s="73" cm="1">
        <f t="array" ref="D3346">_xlfn.IFS(B3346= "Bi-weekly", 0,  B3346="Weekly", 1, B3346="Fortnightly", 2, B3346="Monthly", 3, B3346="Every 3 Months", 4, B3346="Quarterly", 5, B3346="Annually", 6)</f>
        <v>6</v>
      </c>
    </row>
    <row r="3347" spans="1:4" x14ac:dyDescent="0.2">
      <c r="A3347" t="s">
        <v>151</v>
      </c>
      <c r="B3347" t="s">
        <v>75</v>
      </c>
      <c r="C3347" s="73">
        <f t="shared" si="52"/>
        <v>0</v>
      </c>
      <c r="D3347" s="73" cm="1">
        <f t="array" ref="D3347">_xlfn.IFS(B3347= "Bi-weekly", 0,  B3347="Weekly", 1, B3347="Fortnightly", 2, B3347="Monthly", 3, B3347="Every 3 Months", 4, B3347="Quarterly", 5, B3347="Annually", 6)</f>
        <v>0</v>
      </c>
    </row>
    <row r="3348" spans="1:4" x14ac:dyDescent="0.2">
      <c r="A3348" t="s">
        <v>151</v>
      </c>
      <c r="B3348" t="s">
        <v>57</v>
      </c>
      <c r="C3348" s="73">
        <f t="shared" si="52"/>
        <v>0</v>
      </c>
      <c r="D3348" s="73" cm="1">
        <f t="array" ref="D3348">_xlfn.IFS(B3348= "Bi-weekly", 0,  B3348="Weekly", 1, B3348="Fortnightly", 2, B3348="Monthly", 3, B3348="Every 3 Months", 4, B3348="Quarterly", 5, B3348="Annually", 6)</f>
        <v>5</v>
      </c>
    </row>
    <row r="3349" spans="1:4" x14ac:dyDescent="0.2">
      <c r="A3349" t="s">
        <v>151</v>
      </c>
      <c r="B3349" t="s">
        <v>75</v>
      </c>
      <c r="C3349" s="73">
        <f t="shared" si="52"/>
        <v>0</v>
      </c>
      <c r="D3349" s="73" cm="1">
        <f t="array" ref="D3349">_xlfn.IFS(B3349= "Bi-weekly", 0,  B3349="Weekly", 1, B3349="Fortnightly", 2, B3349="Monthly", 3, B3349="Every 3 Months", 4, B3349="Quarterly", 5, B3349="Annually", 6)</f>
        <v>0</v>
      </c>
    </row>
    <row r="3350" spans="1:4" x14ac:dyDescent="0.2">
      <c r="A3350" t="s">
        <v>151</v>
      </c>
      <c r="B3350" t="s">
        <v>96</v>
      </c>
      <c r="C3350" s="73">
        <f t="shared" si="52"/>
        <v>0</v>
      </c>
      <c r="D3350" s="73" cm="1">
        <f t="array" ref="D3350">_xlfn.IFS(B3350= "Bi-weekly", 0,  B3350="Weekly", 1, B3350="Fortnightly", 2, B3350="Monthly", 3, B3350="Every 3 Months", 4, B3350="Quarterly", 5, B3350="Annually", 6)</f>
        <v>4</v>
      </c>
    </row>
    <row r="3351" spans="1:4" x14ac:dyDescent="0.2">
      <c r="A3351" t="s">
        <v>151</v>
      </c>
      <c r="B3351" t="s">
        <v>57</v>
      </c>
      <c r="C3351" s="73">
        <f t="shared" si="52"/>
        <v>0</v>
      </c>
      <c r="D3351" s="73" cm="1">
        <f t="array" ref="D3351">_xlfn.IFS(B3351= "Bi-weekly", 0,  B3351="Weekly", 1, B3351="Fortnightly", 2, B3351="Monthly", 3, B3351="Every 3 Months", 4, B3351="Quarterly", 5, B3351="Annually", 6)</f>
        <v>5</v>
      </c>
    </row>
    <row r="3352" spans="1:4" x14ac:dyDescent="0.2">
      <c r="A3352" t="s">
        <v>151</v>
      </c>
      <c r="B3352" t="s">
        <v>75</v>
      </c>
      <c r="C3352" s="73">
        <f t="shared" si="52"/>
        <v>0</v>
      </c>
      <c r="D3352" s="73" cm="1">
        <f t="array" ref="D3352">_xlfn.IFS(B3352= "Bi-weekly", 0,  B3352="Weekly", 1, B3352="Fortnightly", 2, B3352="Monthly", 3, B3352="Every 3 Months", 4, B3352="Quarterly", 5, B3352="Annually", 6)</f>
        <v>0</v>
      </c>
    </row>
    <row r="3353" spans="1:4" x14ac:dyDescent="0.2">
      <c r="A3353" t="s">
        <v>151</v>
      </c>
      <c r="B3353" t="s">
        <v>28</v>
      </c>
      <c r="C3353" s="73">
        <f t="shared" si="52"/>
        <v>0</v>
      </c>
      <c r="D3353" s="73" cm="1">
        <f t="array" ref="D3353">_xlfn.IFS(B3353= "Bi-weekly", 0,  B3353="Weekly", 1, B3353="Fortnightly", 2, B3353="Monthly", 3, B3353="Every 3 Months", 4, B3353="Quarterly", 5, B3353="Annually", 6)</f>
        <v>2</v>
      </c>
    </row>
    <row r="3354" spans="1:4" x14ac:dyDescent="0.2">
      <c r="A3354" t="s">
        <v>151</v>
      </c>
      <c r="B3354" t="s">
        <v>75</v>
      </c>
      <c r="C3354" s="73">
        <f t="shared" si="52"/>
        <v>0</v>
      </c>
      <c r="D3354" s="73" cm="1">
        <f t="array" ref="D3354">_xlfn.IFS(B3354= "Bi-weekly", 0,  B3354="Weekly", 1, B3354="Fortnightly", 2, B3354="Monthly", 3, B3354="Every 3 Months", 4, B3354="Quarterly", 5, B3354="Annually", 6)</f>
        <v>0</v>
      </c>
    </row>
    <row r="3355" spans="1:4" x14ac:dyDescent="0.2">
      <c r="A3355" t="s">
        <v>151</v>
      </c>
      <c r="B3355" t="s">
        <v>96</v>
      </c>
      <c r="C3355" s="73">
        <f t="shared" si="52"/>
        <v>0</v>
      </c>
      <c r="D3355" s="73" cm="1">
        <f t="array" ref="D3355">_xlfn.IFS(B3355= "Bi-weekly", 0,  B3355="Weekly", 1, B3355="Fortnightly", 2, B3355="Monthly", 3, B3355="Every 3 Months", 4, B3355="Quarterly", 5, B3355="Annually", 6)</f>
        <v>4</v>
      </c>
    </row>
    <row r="3356" spans="1:4" x14ac:dyDescent="0.2">
      <c r="A3356" t="s">
        <v>151</v>
      </c>
      <c r="B3356" t="s">
        <v>39</v>
      </c>
      <c r="C3356" s="73">
        <f t="shared" si="52"/>
        <v>0</v>
      </c>
      <c r="D3356" s="73" cm="1">
        <f t="array" ref="D3356">_xlfn.IFS(B3356= "Bi-weekly", 0,  B3356="Weekly", 1, B3356="Fortnightly", 2, B3356="Monthly", 3, B3356="Every 3 Months", 4, B3356="Quarterly", 5, B3356="Annually", 6)</f>
        <v>1</v>
      </c>
    </row>
    <row r="3357" spans="1:4" x14ac:dyDescent="0.2">
      <c r="A3357" t="s">
        <v>151</v>
      </c>
      <c r="B3357" t="s">
        <v>75</v>
      </c>
      <c r="C3357" s="73">
        <f t="shared" si="52"/>
        <v>0</v>
      </c>
      <c r="D3357" s="73" cm="1">
        <f t="array" ref="D3357">_xlfn.IFS(B3357= "Bi-weekly", 0,  B3357="Weekly", 1, B3357="Fortnightly", 2, B3357="Monthly", 3, B3357="Every 3 Months", 4, B3357="Quarterly", 5, B3357="Annually", 6)</f>
        <v>0</v>
      </c>
    </row>
    <row r="3358" spans="1:4" x14ac:dyDescent="0.2">
      <c r="A3358" t="s">
        <v>151</v>
      </c>
      <c r="B3358" t="s">
        <v>75</v>
      </c>
      <c r="C3358" s="73">
        <f t="shared" si="52"/>
        <v>0</v>
      </c>
      <c r="D3358" s="73" cm="1">
        <f t="array" ref="D3358">_xlfn.IFS(B3358= "Bi-weekly", 0,  B3358="Weekly", 1, B3358="Fortnightly", 2, B3358="Monthly", 3, B3358="Every 3 Months", 4, B3358="Quarterly", 5, B3358="Annually", 6)</f>
        <v>0</v>
      </c>
    </row>
    <row r="3359" spans="1:4" x14ac:dyDescent="0.2">
      <c r="A3359" t="s">
        <v>151</v>
      </c>
      <c r="B3359" t="s">
        <v>87</v>
      </c>
      <c r="C3359" s="73">
        <f t="shared" si="52"/>
        <v>0</v>
      </c>
      <c r="D3359" s="73" cm="1">
        <f t="array" ref="D3359">_xlfn.IFS(B3359= "Bi-weekly", 0,  B3359="Weekly", 1, B3359="Fortnightly", 2, B3359="Monthly", 3, B3359="Every 3 Months", 4, B3359="Quarterly", 5, B3359="Annually", 6)</f>
        <v>3</v>
      </c>
    </row>
    <row r="3360" spans="1:4" x14ac:dyDescent="0.2">
      <c r="A3360" t="s">
        <v>151</v>
      </c>
      <c r="B3360" t="s">
        <v>48</v>
      </c>
      <c r="C3360" s="73">
        <f t="shared" si="52"/>
        <v>0</v>
      </c>
      <c r="D3360" s="73" cm="1">
        <f t="array" ref="D3360">_xlfn.IFS(B3360= "Bi-weekly", 0,  B3360="Weekly", 1, B3360="Fortnightly", 2, B3360="Monthly", 3, B3360="Every 3 Months", 4, B3360="Quarterly", 5, B3360="Annually", 6)</f>
        <v>6</v>
      </c>
    </row>
    <row r="3361" spans="1:4" x14ac:dyDescent="0.2">
      <c r="A3361" t="s">
        <v>151</v>
      </c>
      <c r="B3361" t="s">
        <v>87</v>
      </c>
      <c r="C3361" s="73">
        <f t="shared" si="52"/>
        <v>0</v>
      </c>
      <c r="D3361" s="73" cm="1">
        <f t="array" ref="D3361">_xlfn.IFS(B3361= "Bi-weekly", 0,  B3361="Weekly", 1, B3361="Fortnightly", 2, B3361="Monthly", 3, B3361="Every 3 Months", 4, B3361="Quarterly", 5, B3361="Annually", 6)</f>
        <v>3</v>
      </c>
    </row>
    <row r="3362" spans="1:4" x14ac:dyDescent="0.2">
      <c r="A3362" t="s">
        <v>151</v>
      </c>
      <c r="B3362" t="s">
        <v>96</v>
      </c>
      <c r="C3362" s="73">
        <f t="shared" si="52"/>
        <v>0</v>
      </c>
      <c r="D3362" s="73" cm="1">
        <f t="array" ref="D3362">_xlfn.IFS(B3362= "Bi-weekly", 0,  B3362="Weekly", 1, B3362="Fortnightly", 2, B3362="Monthly", 3, B3362="Every 3 Months", 4, B3362="Quarterly", 5, B3362="Annually", 6)</f>
        <v>4</v>
      </c>
    </row>
    <row r="3363" spans="1:4" x14ac:dyDescent="0.2">
      <c r="A3363" t="s">
        <v>151</v>
      </c>
      <c r="B3363" t="s">
        <v>75</v>
      </c>
      <c r="C3363" s="73">
        <f t="shared" si="52"/>
        <v>0</v>
      </c>
      <c r="D3363" s="73" cm="1">
        <f t="array" ref="D3363">_xlfn.IFS(B3363= "Bi-weekly", 0,  B3363="Weekly", 1, B3363="Fortnightly", 2, B3363="Monthly", 3, B3363="Every 3 Months", 4, B3363="Quarterly", 5, B3363="Annually", 6)</f>
        <v>0</v>
      </c>
    </row>
    <row r="3364" spans="1:4" x14ac:dyDescent="0.2">
      <c r="A3364" t="s">
        <v>151</v>
      </c>
      <c r="B3364" t="s">
        <v>28</v>
      </c>
      <c r="C3364" s="73">
        <f t="shared" si="52"/>
        <v>0</v>
      </c>
      <c r="D3364" s="73" cm="1">
        <f t="array" ref="D3364">_xlfn.IFS(B3364= "Bi-weekly", 0,  B3364="Weekly", 1, B3364="Fortnightly", 2, B3364="Monthly", 3, B3364="Every 3 Months", 4, B3364="Quarterly", 5, B3364="Annually", 6)</f>
        <v>2</v>
      </c>
    </row>
    <row r="3365" spans="1:4" x14ac:dyDescent="0.2">
      <c r="A3365" t="s">
        <v>151</v>
      </c>
      <c r="B3365" t="s">
        <v>75</v>
      </c>
      <c r="C3365" s="73">
        <f t="shared" si="52"/>
        <v>0</v>
      </c>
      <c r="D3365" s="73" cm="1">
        <f t="array" ref="D3365">_xlfn.IFS(B3365= "Bi-weekly", 0,  B3365="Weekly", 1, B3365="Fortnightly", 2, B3365="Monthly", 3, B3365="Every 3 Months", 4, B3365="Quarterly", 5, B3365="Annually", 6)</f>
        <v>0</v>
      </c>
    </row>
    <row r="3366" spans="1:4" x14ac:dyDescent="0.2">
      <c r="A3366" t="s">
        <v>151</v>
      </c>
      <c r="B3366" t="s">
        <v>87</v>
      </c>
      <c r="C3366" s="73">
        <f t="shared" si="52"/>
        <v>0</v>
      </c>
      <c r="D3366" s="73" cm="1">
        <f t="array" ref="D3366">_xlfn.IFS(B3366= "Bi-weekly", 0,  B3366="Weekly", 1, B3366="Fortnightly", 2, B3366="Monthly", 3, B3366="Every 3 Months", 4, B3366="Quarterly", 5, B3366="Annually", 6)</f>
        <v>3</v>
      </c>
    </row>
    <row r="3367" spans="1:4" x14ac:dyDescent="0.2">
      <c r="A3367" t="s">
        <v>151</v>
      </c>
      <c r="B3367" t="s">
        <v>96</v>
      </c>
      <c r="C3367" s="73">
        <f t="shared" si="52"/>
        <v>0</v>
      </c>
      <c r="D3367" s="73" cm="1">
        <f t="array" ref="D3367">_xlfn.IFS(B3367= "Bi-weekly", 0,  B3367="Weekly", 1, B3367="Fortnightly", 2, B3367="Monthly", 3, B3367="Every 3 Months", 4, B3367="Quarterly", 5, B3367="Annually", 6)</f>
        <v>4</v>
      </c>
    </row>
    <row r="3368" spans="1:4" x14ac:dyDescent="0.2">
      <c r="A3368" t="s">
        <v>151</v>
      </c>
      <c r="B3368" t="s">
        <v>57</v>
      </c>
      <c r="C3368" s="73">
        <f t="shared" si="52"/>
        <v>0</v>
      </c>
      <c r="D3368" s="73" cm="1">
        <f t="array" ref="D3368">_xlfn.IFS(B3368= "Bi-weekly", 0,  B3368="Weekly", 1, B3368="Fortnightly", 2, B3368="Monthly", 3, B3368="Every 3 Months", 4, B3368="Quarterly", 5, B3368="Annually", 6)</f>
        <v>5</v>
      </c>
    </row>
    <row r="3369" spans="1:4" x14ac:dyDescent="0.2">
      <c r="A3369" t="s">
        <v>151</v>
      </c>
      <c r="B3369" t="s">
        <v>28</v>
      </c>
      <c r="C3369" s="73">
        <f t="shared" si="52"/>
        <v>0</v>
      </c>
      <c r="D3369" s="73" cm="1">
        <f t="array" ref="D3369">_xlfn.IFS(B3369= "Bi-weekly", 0,  B3369="Weekly", 1, B3369="Fortnightly", 2, B3369="Monthly", 3, B3369="Every 3 Months", 4, B3369="Quarterly", 5, B3369="Annually", 6)</f>
        <v>2</v>
      </c>
    </row>
    <row r="3370" spans="1:4" x14ac:dyDescent="0.2">
      <c r="A3370" t="s">
        <v>151</v>
      </c>
      <c r="B3370" t="s">
        <v>96</v>
      </c>
      <c r="C3370" s="73">
        <f t="shared" si="52"/>
        <v>0</v>
      </c>
      <c r="D3370" s="73" cm="1">
        <f t="array" ref="D3370">_xlfn.IFS(B3370= "Bi-weekly", 0,  B3370="Weekly", 1, B3370="Fortnightly", 2, B3370="Monthly", 3, B3370="Every 3 Months", 4, B3370="Quarterly", 5, B3370="Annually", 6)</f>
        <v>4</v>
      </c>
    </row>
    <row r="3371" spans="1:4" x14ac:dyDescent="0.2">
      <c r="A3371" t="s">
        <v>151</v>
      </c>
      <c r="B3371" t="s">
        <v>87</v>
      </c>
      <c r="C3371" s="73">
        <f t="shared" si="52"/>
        <v>0</v>
      </c>
      <c r="D3371" s="73" cm="1">
        <f t="array" ref="D3371">_xlfn.IFS(B3371= "Bi-weekly", 0,  B3371="Weekly", 1, B3371="Fortnightly", 2, B3371="Monthly", 3, B3371="Every 3 Months", 4, B3371="Quarterly", 5, B3371="Annually", 6)</f>
        <v>3</v>
      </c>
    </row>
    <row r="3372" spans="1:4" x14ac:dyDescent="0.2">
      <c r="A3372" t="s">
        <v>151</v>
      </c>
      <c r="B3372" t="s">
        <v>28</v>
      </c>
      <c r="C3372" s="73">
        <f t="shared" si="52"/>
        <v>0</v>
      </c>
      <c r="D3372" s="73" cm="1">
        <f t="array" ref="D3372">_xlfn.IFS(B3372= "Bi-weekly", 0,  B3372="Weekly", 1, B3372="Fortnightly", 2, B3372="Monthly", 3, B3372="Every 3 Months", 4, B3372="Quarterly", 5, B3372="Annually", 6)</f>
        <v>2</v>
      </c>
    </row>
    <row r="3373" spans="1:4" x14ac:dyDescent="0.2">
      <c r="A3373" t="s">
        <v>151</v>
      </c>
      <c r="B3373" t="s">
        <v>48</v>
      </c>
      <c r="C3373" s="73">
        <f t="shared" si="52"/>
        <v>0</v>
      </c>
      <c r="D3373" s="73" cm="1">
        <f t="array" ref="D3373">_xlfn.IFS(B3373= "Bi-weekly", 0,  B3373="Weekly", 1, B3373="Fortnightly", 2, B3373="Monthly", 3, B3373="Every 3 Months", 4, B3373="Quarterly", 5, B3373="Annually", 6)</f>
        <v>6</v>
      </c>
    </row>
    <row r="3374" spans="1:4" x14ac:dyDescent="0.2">
      <c r="A3374" t="s">
        <v>151</v>
      </c>
      <c r="B3374" t="s">
        <v>96</v>
      </c>
      <c r="C3374" s="73">
        <f t="shared" si="52"/>
        <v>0</v>
      </c>
      <c r="D3374" s="73" cm="1">
        <f t="array" ref="D3374">_xlfn.IFS(B3374= "Bi-weekly", 0,  B3374="Weekly", 1, B3374="Fortnightly", 2, B3374="Monthly", 3, B3374="Every 3 Months", 4, B3374="Quarterly", 5, B3374="Annually", 6)</f>
        <v>4</v>
      </c>
    </row>
    <row r="3375" spans="1:4" x14ac:dyDescent="0.2">
      <c r="A3375" t="s">
        <v>151</v>
      </c>
      <c r="B3375" t="s">
        <v>96</v>
      </c>
      <c r="C3375" s="73">
        <f t="shared" si="52"/>
        <v>0</v>
      </c>
      <c r="D3375" s="73" cm="1">
        <f t="array" ref="D3375">_xlfn.IFS(B3375= "Bi-weekly", 0,  B3375="Weekly", 1, B3375="Fortnightly", 2, B3375="Monthly", 3, B3375="Every 3 Months", 4, B3375="Quarterly", 5, B3375="Annually", 6)</f>
        <v>4</v>
      </c>
    </row>
    <row r="3376" spans="1:4" x14ac:dyDescent="0.2">
      <c r="A3376" t="s">
        <v>151</v>
      </c>
      <c r="B3376" t="s">
        <v>48</v>
      </c>
      <c r="C3376" s="73">
        <f t="shared" si="52"/>
        <v>0</v>
      </c>
      <c r="D3376" s="73" cm="1">
        <f t="array" ref="D3376">_xlfn.IFS(B3376= "Bi-weekly", 0,  B3376="Weekly", 1, B3376="Fortnightly", 2, B3376="Monthly", 3, B3376="Every 3 Months", 4, B3376="Quarterly", 5, B3376="Annually", 6)</f>
        <v>6</v>
      </c>
    </row>
    <row r="3377" spans="1:4" x14ac:dyDescent="0.2">
      <c r="A3377" t="s">
        <v>151</v>
      </c>
      <c r="B3377" t="s">
        <v>48</v>
      </c>
      <c r="C3377" s="73">
        <f t="shared" si="52"/>
        <v>0</v>
      </c>
      <c r="D3377" s="73" cm="1">
        <f t="array" ref="D3377">_xlfn.IFS(B3377= "Bi-weekly", 0,  B3377="Weekly", 1, B3377="Fortnightly", 2, B3377="Monthly", 3, B3377="Every 3 Months", 4, B3377="Quarterly", 5, B3377="Annually", 6)</f>
        <v>6</v>
      </c>
    </row>
    <row r="3378" spans="1:4" x14ac:dyDescent="0.2">
      <c r="A3378" t="s">
        <v>151</v>
      </c>
      <c r="B3378" t="s">
        <v>57</v>
      </c>
      <c r="C3378" s="73">
        <f t="shared" si="52"/>
        <v>0</v>
      </c>
      <c r="D3378" s="73" cm="1">
        <f t="array" ref="D3378">_xlfn.IFS(B3378= "Bi-weekly", 0,  B3378="Weekly", 1, B3378="Fortnightly", 2, B3378="Monthly", 3, B3378="Every 3 Months", 4, B3378="Quarterly", 5, B3378="Annually", 6)</f>
        <v>5</v>
      </c>
    </row>
    <row r="3379" spans="1:4" x14ac:dyDescent="0.2">
      <c r="A3379" t="s">
        <v>151</v>
      </c>
      <c r="B3379" t="s">
        <v>28</v>
      </c>
      <c r="C3379" s="73">
        <f t="shared" si="52"/>
        <v>0</v>
      </c>
      <c r="D3379" s="73" cm="1">
        <f t="array" ref="D3379">_xlfn.IFS(B3379= "Bi-weekly", 0,  B3379="Weekly", 1, B3379="Fortnightly", 2, B3379="Monthly", 3, B3379="Every 3 Months", 4, B3379="Quarterly", 5, B3379="Annually", 6)</f>
        <v>2</v>
      </c>
    </row>
    <row r="3380" spans="1:4" x14ac:dyDescent="0.2">
      <c r="A3380" t="s">
        <v>151</v>
      </c>
      <c r="B3380" t="s">
        <v>57</v>
      </c>
      <c r="C3380" s="73">
        <f t="shared" si="52"/>
        <v>0</v>
      </c>
      <c r="D3380" s="73" cm="1">
        <f t="array" ref="D3380">_xlfn.IFS(B3380= "Bi-weekly", 0,  B3380="Weekly", 1, B3380="Fortnightly", 2, B3380="Monthly", 3, B3380="Every 3 Months", 4, B3380="Quarterly", 5, B3380="Annually", 6)</f>
        <v>5</v>
      </c>
    </row>
    <row r="3381" spans="1:4" x14ac:dyDescent="0.2">
      <c r="A3381" t="s">
        <v>151</v>
      </c>
      <c r="B3381" t="s">
        <v>39</v>
      </c>
      <c r="C3381" s="73">
        <f t="shared" si="52"/>
        <v>0</v>
      </c>
      <c r="D3381" s="73" cm="1">
        <f t="array" ref="D3381">_xlfn.IFS(B3381= "Bi-weekly", 0,  B3381="Weekly", 1, B3381="Fortnightly", 2, B3381="Monthly", 3, B3381="Every 3 Months", 4, B3381="Quarterly", 5, B3381="Annually", 6)</f>
        <v>1</v>
      </c>
    </row>
    <row r="3382" spans="1:4" x14ac:dyDescent="0.2">
      <c r="A3382" t="s">
        <v>151</v>
      </c>
      <c r="B3382" t="s">
        <v>96</v>
      </c>
      <c r="C3382" s="73">
        <f t="shared" si="52"/>
        <v>0</v>
      </c>
      <c r="D3382" s="73" cm="1">
        <f t="array" ref="D3382">_xlfn.IFS(B3382= "Bi-weekly", 0,  B3382="Weekly", 1, B3382="Fortnightly", 2, B3382="Monthly", 3, B3382="Every 3 Months", 4, B3382="Quarterly", 5, B3382="Annually", 6)</f>
        <v>4</v>
      </c>
    </row>
    <row r="3383" spans="1:4" x14ac:dyDescent="0.2">
      <c r="A3383" t="s">
        <v>151</v>
      </c>
      <c r="B3383" t="s">
        <v>57</v>
      </c>
      <c r="C3383" s="73">
        <f t="shared" si="52"/>
        <v>0</v>
      </c>
      <c r="D3383" s="73" cm="1">
        <f t="array" ref="D3383">_xlfn.IFS(B3383= "Bi-weekly", 0,  B3383="Weekly", 1, B3383="Fortnightly", 2, B3383="Monthly", 3, B3383="Every 3 Months", 4, B3383="Quarterly", 5, B3383="Annually", 6)</f>
        <v>5</v>
      </c>
    </row>
    <row r="3384" spans="1:4" x14ac:dyDescent="0.2">
      <c r="A3384" t="s">
        <v>151</v>
      </c>
      <c r="B3384" t="s">
        <v>39</v>
      </c>
      <c r="C3384" s="73">
        <f t="shared" si="52"/>
        <v>0</v>
      </c>
      <c r="D3384" s="73" cm="1">
        <f t="array" ref="D3384">_xlfn.IFS(B3384= "Bi-weekly", 0,  B3384="Weekly", 1, B3384="Fortnightly", 2, B3384="Monthly", 3, B3384="Every 3 Months", 4, B3384="Quarterly", 5, B3384="Annually", 6)</f>
        <v>1</v>
      </c>
    </row>
    <row r="3385" spans="1:4" x14ac:dyDescent="0.2">
      <c r="A3385" t="s">
        <v>151</v>
      </c>
      <c r="B3385" t="s">
        <v>75</v>
      </c>
      <c r="C3385" s="73">
        <f t="shared" si="52"/>
        <v>0</v>
      </c>
      <c r="D3385" s="73" cm="1">
        <f t="array" ref="D3385">_xlfn.IFS(B3385= "Bi-weekly", 0,  B3385="Weekly", 1, B3385="Fortnightly", 2, B3385="Monthly", 3, B3385="Every 3 Months", 4, B3385="Quarterly", 5, B3385="Annually", 6)</f>
        <v>0</v>
      </c>
    </row>
    <row r="3386" spans="1:4" x14ac:dyDescent="0.2">
      <c r="A3386" t="s">
        <v>151</v>
      </c>
      <c r="B3386" t="s">
        <v>57</v>
      </c>
      <c r="C3386" s="73">
        <f t="shared" si="52"/>
        <v>0</v>
      </c>
      <c r="D3386" s="73" cm="1">
        <f t="array" ref="D3386">_xlfn.IFS(B3386= "Bi-weekly", 0,  B3386="Weekly", 1, B3386="Fortnightly", 2, B3386="Monthly", 3, B3386="Every 3 Months", 4, B3386="Quarterly", 5, B3386="Annually", 6)</f>
        <v>5</v>
      </c>
    </row>
    <row r="3387" spans="1:4" x14ac:dyDescent="0.2">
      <c r="A3387" t="s">
        <v>151</v>
      </c>
      <c r="B3387" t="s">
        <v>96</v>
      </c>
      <c r="C3387" s="73">
        <f t="shared" si="52"/>
        <v>0</v>
      </c>
      <c r="D3387" s="73" cm="1">
        <f t="array" ref="D3387">_xlfn.IFS(B3387= "Bi-weekly", 0,  B3387="Weekly", 1, B3387="Fortnightly", 2, B3387="Monthly", 3, B3387="Every 3 Months", 4, B3387="Quarterly", 5, B3387="Annually", 6)</f>
        <v>4</v>
      </c>
    </row>
    <row r="3388" spans="1:4" x14ac:dyDescent="0.2">
      <c r="A3388" t="s">
        <v>151</v>
      </c>
      <c r="B3388" t="s">
        <v>57</v>
      </c>
      <c r="C3388" s="73">
        <f t="shared" si="52"/>
        <v>0</v>
      </c>
      <c r="D3388" s="73" cm="1">
        <f t="array" ref="D3388">_xlfn.IFS(B3388= "Bi-weekly", 0,  B3388="Weekly", 1, B3388="Fortnightly", 2, B3388="Monthly", 3, B3388="Every 3 Months", 4, B3388="Quarterly", 5, B3388="Annually", 6)</f>
        <v>5</v>
      </c>
    </row>
    <row r="3389" spans="1:4" x14ac:dyDescent="0.2">
      <c r="A3389" t="s">
        <v>151</v>
      </c>
      <c r="B3389" t="s">
        <v>75</v>
      </c>
      <c r="C3389" s="73">
        <f t="shared" si="52"/>
        <v>0</v>
      </c>
      <c r="D3389" s="73" cm="1">
        <f t="array" ref="D3389">_xlfn.IFS(B3389= "Bi-weekly", 0,  B3389="Weekly", 1, B3389="Fortnightly", 2, B3389="Monthly", 3, B3389="Every 3 Months", 4, B3389="Quarterly", 5, B3389="Annually", 6)</f>
        <v>0</v>
      </c>
    </row>
    <row r="3390" spans="1:4" x14ac:dyDescent="0.2">
      <c r="A3390" t="s">
        <v>151</v>
      </c>
      <c r="B3390" t="s">
        <v>39</v>
      </c>
      <c r="C3390" s="73">
        <f t="shared" si="52"/>
        <v>0</v>
      </c>
      <c r="D3390" s="73" cm="1">
        <f t="array" ref="D3390">_xlfn.IFS(B3390= "Bi-weekly", 0,  B3390="Weekly", 1, B3390="Fortnightly", 2, B3390="Monthly", 3, B3390="Every 3 Months", 4, B3390="Quarterly", 5, B3390="Annually", 6)</f>
        <v>1</v>
      </c>
    </row>
    <row r="3391" spans="1:4" x14ac:dyDescent="0.2">
      <c r="A3391" t="s">
        <v>151</v>
      </c>
      <c r="B3391" t="s">
        <v>48</v>
      </c>
      <c r="C3391" s="73">
        <f t="shared" si="52"/>
        <v>0</v>
      </c>
      <c r="D3391" s="73" cm="1">
        <f t="array" ref="D3391">_xlfn.IFS(B3391= "Bi-weekly", 0,  B3391="Weekly", 1, B3391="Fortnightly", 2, B3391="Monthly", 3, B3391="Every 3 Months", 4, B3391="Quarterly", 5, B3391="Annually", 6)</f>
        <v>6</v>
      </c>
    </row>
    <row r="3392" spans="1:4" x14ac:dyDescent="0.2">
      <c r="A3392" t="s">
        <v>151</v>
      </c>
      <c r="B3392" t="s">
        <v>48</v>
      </c>
      <c r="C3392" s="73">
        <f t="shared" si="52"/>
        <v>0</v>
      </c>
      <c r="D3392" s="73" cm="1">
        <f t="array" ref="D3392">_xlfn.IFS(B3392= "Bi-weekly", 0,  B3392="Weekly", 1, B3392="Fortnightly", 2, B3392="Monthly", 3, B3392="Every 3 Months", 4, B3392="Quarterly", 5, B3392="Annually", 6)</f>
        <v>6</v>
      </c>
    </row>
    <row r="3393" spans="1:4" x14ac:dyDescent="0.2">
      <c r="A3393" t="s">
        <v>151</v>
      </c>
      <c r="B3393" t="s">
        <v>96</v>
      </c>
      <c r="C3393" s="73">
        <f t="shared" si="52"/>
        <v>0</v>
      </c>
      <c r="D3393" s="73" cm="1">
        <f t="array" ref="D3393">_xlfn.IFS(B3393= "Bi-weekly", 0,  B3393="Weekly", 1, B3393="Fortnightly", 2, B3393="Monthly", 3, B3393="Every 3 Months", 4, B3393="Quarterly", 5, B3393="Annually", 6)</f>
        <v>4</v>
      </c>
    </row>
    <row r="3394" spans="1:4" x14ac:dyDescent="0.2">
      <c r="A3394" t="s">
        <v>151</v>
      </c>
      <c r="B3394" t="s">
        <v>75</v>
      </c>
      <c r="C3394" s="73">
        <f t="shared" si="52"/>
        <v>0</v>
      </c>
      <c r="D3394" s="73" cm="1">
        <f t="array" ref="D3394">_xlfn.IFS(B3394= "Bi-weekly", 0,  B3394="Weekly", 1, B3394="Fortnightly", 2, B3394="Monthly", 3, B3394="Every 3 Months", 4, B3394="Quarterly", 5, B3394="Annually", 6)</f>
        <v>0</v>
      </c>
    </row>
    <row r="3395" spans="1:4" x14ac:dyDescent="0.2">
      <c r="A3395" t="s">
        <v>151</v>
      </c>
      <c r="B3395" t="s">
        <v>87</v>
      </c>
      <c r="C3395" s="73">
        <f t="shared" ref="C3395:C3458" si="53">IF(A3395 = "Yes", 1,0)</f>
        <v>0</v>
      </c>
      <c r="D3395" s="73" cm="1">
        <f t="array" ref="D3395">_xlfn.IFS(B3395= "Bi-weekly", 0,  B3395="Weekly", 1, B3395="Fortnightly", 2, B3395="Monthly", 3, B3395="Every 3 Months", 4, B3395="Quarterly", 5, B3395="Annually", 6)</f>
        <v>3</v>
      </c>
    </row>
    <row r="3396" spans="1:4" x14ac:dyDescent="0.2">
      <c r="A3396" t="s">
        <v>151</v>
      </c>
      <c r="B3396" t="s">
        <v>48</v>
      </c>
      <c r="C3396" s="73">
        <f t="shared" si="53"/>
        <v>0</v>
      </c>
      <c r="D3396" s="73" cm="1">
        <f t="array" ref="D3396">_xlfn.IFS(B3396= "Bi-weekly", 0,  B3396="Weekly", 1, B3396="Fortnightly", 2, B3396="Monthly", 3, B3396="Every 3 Months", 4, B3396="Quarterly", 5, B3396="Annually", 6)</f>
        <v>6</v>
      </c>
    </row>
    <row r="3397" spans="1:4" x14ac:dyDescent="0.2">
      <c r="A3397" t="s">
        <v>151</v>
      </c>
      <c r="B3397" t="s">
        <v>96</v>
      </c>
      <c r="C3397" s="73">
        <f t="shared" si="53"/>
        <v>0</v>
      </c>
      <c r="D3397" s="73" cm="1">
        <f t="array" ref="D3397">_xlfn.IFS(B3397= "Bi-weekly", 0,  B3397="Weekly", 1, B3397="Fortnightly", 2, B3397="Monthly", 3, B3397="Every 3 Months", 4, B3397="Quarterly", 5, B3397="Annually", 6)</f>
        <v>4</v>
      </c>
    </row>
    <row r="3398" spans="1:4" x14ac:dyDescent="0.2">
      <c r="A3398" t="s">
        <v>151</v>
      </c>
      <c r="B3398" t="s">
        <v>57</v>
      </c>
      <c r="C3398" s="73">
        <f t="shared" si="53"/>
        <v>0</v>
      </c>
      <c r="D3398" s="73" cm="1">
        <f t="array" ref="D3398">_xlfn.IFS(B3398= "Bi-weekly", 0,  B3398="Weekly", 1, B3398="Fortnightly", 2, B3398="Monthly", 3, B3398="Every 3 Months", 4, B3398="Quarterly", 5, B3398="Annually", 6)</f>
        <v>5</v>
      </c>
    </row>
    <row r="3399" spans="1:4" x14ac:dyDescent="0.2">
      <c r="A3399" t="s">
        <v>151</v>
      </c>
      <c r="B3399" t="s">
        <v>75</v>
      </c>
      <c r="C3399" s="73">
        <f t="shared" si="53"/>
        <v>0</v>
      </c>
      <c r="D3399" s="73" cm="1">
        <f t="array" ref="D3399">_xlfn.IFS(B3399= "Bi-weekly", 0,  B3399="Weekly", 1, B3399="Fortnightly", 2, B3399="Monthly", 3, B3399="Every 3 Months", 4, B3399="Quarterly", 5, B3399="Annually", 6)</f>
        <v>0</v>
      </c>
    </row>
    <row r="3400" spans="1:4" x14ac:dyDescent="0.2">
      <c r="A3400" t="s">
        <v>151</v>
      </c>
      <c r="B3400" t="s">
        <v>28</v>
      </c>
      <c r="C3400" s="73">
        <f t="shared" si="53"/>
        <v>0</v>
      </c>
      <c r="D3400" s="73" cm="1">
        <f t="array" ref="D3400">_xlfn.IFS(B3400= "Bi-weekly", 0,  B3400="Weekly", 1, B3400="Fortnightly", 2, B3400="Monthly", 3, B3400="Every 3 Months", 4, B3400="Quarterly", 5, B3400="Annually", 6)</f>
        <v>2</v>
      </c>
    </row>
    <row r="3401" spans="1:4" x14ac:dyDescent="0.2">
      <c r="A3401" t="s">
        <v>151</v>
      </c>
      <c r="B3401" t="s">
        <v>48</v>
      </c>
      <c r="C3401" s="73">
        <f t="shared" si="53"/>
        <v>0</v>
      </c>
      <c r="D3401" s="73" cm="1">
        <f t="array" ref="D3401">_xlfn.IFS(B3401= "Bi-weekly", 0,  B3401="Weekly", 1, B3401="Fortnightly", 2, B3401="Monthly", 3, B3401="Every 3 Months", 4, B3401="Quarterly", 5, B3401="Annually", 6)</f>
        <v>6</v>
      </c>
    </row>
    <row r="3402" spans="1:4" x14ac:dyDescent="0.2">
      <c r="A3402" t="s">
        <v>151</v>
      </c>
      <c r="B3402" t="s">
        <v>28</v>
      </c>
      <c r="C3402" s="73">
        <f t="shared" si="53"/>
        <v>0</v>
      </c>
      <c r="D3402" s="73" cm="1">
        <f t="array" ref="D3402">_xlfn.IFS(B3402= "Bi-weekly", 0,  B3402="Weekly", 1, B3402="Fortnightly", 2, B3402="Monthly", 3, B3402="Every 3 Months", 4, B3402="Quarterly", 5, B3402="Annually", 6)</f>
        <v>2</v>
      </c>
    </row>
    <row r="3403" spans="1:4" x14ac:dyDescent="0.2">
      <c r="A3403" t="s">
        <v>151</v>
      </c>
      <c r="B3403" t="s">
        <v>39</v>
      </c>
      <c r="C3403" s="73">
        <f t="shared" si="53"/>
        <v>0</v>
      </c>
      <c r="D3403" s="73" cm="1">
        <f t="array" ref="D3403">_xlfn.IFS(B3403= "Bi-weekly", 0,  B3403="Weekly", 1, B3403="Fortnightly", 2, B3403="Monthly", 3, B3403="Every 3 Months", 4, B3403="Quarterly", 5, B3403="Annually", 6)</f>
        <v>1</v>
      </c>
    </row>
    <row r="3404" spans="1:4" x14ac:dyDescent="0.2">
      <c r="A3404" t="s">
        <v>151</v>
      </c>
      <c r="B3404" t="s">
        <v>96</v>
      </c>
      <c r="C3404" s="73">
        <f t="shared" si="53"/>
        <v>0</v>
      </c>
      <c r="D3404" s="73" cm="1">
        <f t="array" ref="D3404">_xlfn.IFS(B3404= "Bi-weekly", 0,  B3404="Weekly", 1, B3404="Fortnightly", 2, B3404="Monthly", 3, B3404="Every 3 Months", 4, B3404="Quarterly", 5, B3404="Annually", 6)</f>
        <v>4</v>
      </c>
    </row>
    <row r="3405" spans="1:4" x14ac:dyDescent="0.2">
      <c r="A3405" t="s">
        <v>151</v>
      </c>
      <c r="B3405" t="s">
        <v>75</v>
      </c>
      <c r="C3405" s="73">
        <f t="shared" si="53"/>
        <v>0</v>
      </c>
      <c r="D3405" s="73" cm="1">
        <f t="array" ref="D3405">_xlfn.IFS(B3405= "Bi-weekly", 0,  B3405="Weekly", 1, B3405="Fortnightly", 2, B3405="Monthly", 3, B3405="Every 3 Months", 4, B3405="Quarterly", 5, B3405="Annually", 6)</f>
        <v>0</v>
      </c>
    </row>
    <row r="3406" spans="1:4" x14ac:dyDescent="0.2">
      <c r="A3406" t="s">
        <v>151</v>
      </c>
      <c r="B3406" t="s">
        <v>48</v>
      </c>
      <c r="C3406" s="73">
        <f t="shared" si="53"/>
        <v>0</v>
      </c>
      <c r="D3406" s="73" cm="1">
        <f t="array" ref="D3406">_xlfn.IFS(B3406= "Bi-weekly", 0,  B3406="Weekly", 1, B3406="Fortnightly", 2, B3406="Monthly", 3, B3406="Every 3 Months", 4, B3406="Quarterly", 5, B3406="Annually", 6)</f>
        <v>6</v>
      </c>
    </row>
    <row r="3407" spans="1:4" x14ac:dyDescent="0.2">
      <c r="A3407" t="s">
        <v>151</v>
      </c>
      <c r="B3407" t="s">
        <v>75</v>
      </c>
      <c r="C3407" s="73">
        <f t="shared" si="53"/>
        <v>0</v>
      </c>
      <c r="D3407" s="73" cm="1">
        <f t="array" ref="D3407">_xlfn.IFS(B3407= "Bi-weekly", 0,  B3407="Weekly", 1, B3407="Fortnightly", 2, B3407="Monthly", 3, B3407="Every 3 Months", 4, B3407="Quarterly", 5, B3407="Annually", 6)</f>
        <v>0</v>
      </c>
    </row>
    <row r="3408" spans="1:4" x14ac:dyDescent="0.2">
      <c r="A3408" t="s">
        <v>151</v>
      </c>
      <c r="B3408" t="s">
        <v>57</v>
      </c>
      <c r="C3408" s="73">
        <f t="shared" si="53"/>
        <v>0</v>
      </c>
      <c r="D3408" s="73" cm="1">
        <f t="array" ref="D3408">_xlfn.IFS(B3408= "Bi-weekly", 0,  B3408="Weekly", 1, B3408="Fortnightly", 2, B3408="Monthly", 3, B3408="Every 3 Months", 4, B3408="Quarterly", 5, B3408="Annually", 6)</f>
        <v>5</v>
      </c>
    </row>
    <row r="3409" spans="1:4" x14ac:dyDescent="0.2">
      <c r="A3409" t="s">
        <v>151</v>
      </c>
      <c r="B3409" t="s">
        <v>57</v>
      </c>
      <c r="C3409" s="73">
        <f t="shared" si="53"/>
        <v>0</v>
      </c>
      <c r="D3409" s="73" cm="1">
        <f t="array" ref="D3409">_xlfn.IFS(B3409= "Bi-weekly", 0,  B3409="Weekly", 1, B3409="Fortnightly", 2, B3409="Monthly", 3, B3409="Every 3 Months", 4, B3409="Quarterly", 5, B3409="Annually", 6)</f>
        <v>5</v>
      </c>
    </row>
    <row r="3410" spans="1:4" x14ac:dyDescent="0.2">
      <c r="A3410" t="s">
        <v>151</v>
      </c>
      <c r="B3410" t="s">
        <v>48</v>
      </c>
      <c r="C3410" s="73">
        <f t="shared" si="53"/>
        <v>0</v>
      </c>
      <c r="D3410" s="73" cm="1">
        <f t="array" ref="D3410">_xlfn.IFS(B3410= "Bi-weekly", 0,  B3410="Weekly", 1, B3410="Fortnightly", 2, B3410="Monthly", 3, B3410="Every 3 Months", 4, B3410="Quarterly", 5, B3410="Annually", 6)</f>
        <v>6</v>
      </c>
    </row>
    <row r="3411" spans="1:4" x14ac:dyDescent="0.2">
      <c r="A3411" t="s">
        <v>151</v>
      </c>
      <c r="B3411" t="s">
        <v>96</v>
      </c>
      <c r="C3411" s="73">
        <f t="shared" si="53"/>
        <v>0</v>
      </c>
      <c r="D3411" s="73" cm="1">
        <f t="array" ref="D3411">_xlfn.IFS(B3411= "Bi-weekly", 0,  B3411="Weekly", 1, B3411="Fortnightly", 2, B3411="Monthly", 3, B3411="Every 3 Months", 4, B3411="Quarterly", 5, B3411="Annually", 6)</f>
        <v>4</v>
      </c>
    </row>
    <row r="3412" spans="1:4" x14ac:dyDescent="0.2">
      <c r="A3412" t="s">
        <v>151</v>
      </c>
      <c r="B3412" t="s">
        <v>75</v>
      </c>
      <c r="C3412" s="73">
        <f t="shared" si="53"/>
        <v>0</v>
      </c>
      <c r="D3412" s="73" cm="1">
        <f t="array" ref="D3412">_xlfn.IFS(B3412= "Bi-weekly", 0,  B3412="Weekly", 1, B3412="Fortnightly", 2, B3412="Monthly", 3, B3412="Every 3 Months", 4, B3412="Quarterly", 5, B3412="Annually", 6)</f>
        <v>0</v>
      </c>
    </row>
    <row r="3413" spans="1:4" x14ac:dyDescent="0.2">
      <c r="A3413" t="s">
        <v>151</v>
      </c>
      <c r="B3413" t="s">
        <v>39</v>
      </c>
      <c r="C3413" s="73">
        <f t="shared" si="53"/>
        <v>0</v>
      </c>
      <c r="D3413" s="73" cm="1">
        <f t="array" ref="D3413">_xlfn.IFS(B3413= "Bi-weekly", 0,  B3413="Weekly", 1, B3413="Fortnightly", 2, B3413="Monthly", 3, B3413="Every 3 Months", 4, B3413="Quarterly", 5, B3413="Annually", 6)</f>
        <v>1</v>
      </c>
    </row>
    <row r="3414" spans="1:4" x14ac:dyDescent="0.2">
      <c r="A3414" t="s">
        <v>151</v>
      </c>
      <c r="B3414" t="s">
        <v>57</v>
      </c>
      <c r="C3414" s="73">
        <f t="shared" si="53"/>
        <v>0</v>
      </c>
      <c r="D3414" s="73" cm="1">
        <f t="array" ref="D3414">_xlfn.IFS(B3414= "Bi-weekly", 0,  B3414="Weekly", 1, B3414="Fortnightly", 2, B3414="Monthly", 3, B3414="Every 3 Months", 4, B3414="Quarterly", 5, B3414="Annually", 6)</f>
        <v>5</v>
      </c>
    </row>
    <row r="3415" spans="1:4" x14ac:dyDescent="0.2">
      <c r="A3415" t="s">
        <v>151</v>
      </c>
      <c r="B3415" t="s">
        <v>75</v>
      </c>
      <c r="C3415" s="73">
        <f t="shared" si="53"/>
        <v>0</v>
      </c>
      <c r="D3415" s="73" cm="1">
        <f t="array" ref="D3415">_xlfn.IFS(B3415= "Bi-weekly", 0,  B3415="Weekly", 1, B3415="Fortnightly", 2, B3415="Monthly", 3, B3415="Every 3 Months", 4, B3415="Quarterly", 5, B3415="Annually", 6)</f>
        <v>0</v>
      </c>
    </row>
    <row r="3416" spans="1:4" x14ac:dyDescent="0.2">
      <c r="A3416" t="s">
        <v>151</v>
      </c>
      <c r="B3416" t="s">
        <v>57</v>
      </c>
      <c r="C3416" s="73">
        <f t="shared" si="53"/>
        <v>0</v>
      </c>
      <c r="D3416" s="73" cm="1">
        <f t="array" ref="D3416">_xlfn.IFS(B3416= "Bi-weekly", 0,  B3416="Weekly", 1, B3416="Fortnightly", 2, B3416="Monthly", 3, B3416="Every 3 Months", 4, B3416="Quarterly", 5, B3416="Annually", 6)</f>
        <v>5</v>
      </c>
    </row>
    <row r="3417" spans="1:4" x14ac:dyDescent="0.2">
      <c r="A3417" t="s">
        <v>151</v>
      </c>
      <c r="B3417" t="s">
        <v>48</v>
      </c>
      <c r="C3417" s="73">
        <f t="shared" si="53"/>
        <v>0</v>
      </c>
      <c r="D3417" s="73" cm="1">
        <f t="array" ref="D3417">_xlfn.IFS(B3417= "Bi-weekly", 0,  B3417="Weekly", 1, B3417="Fortnightly", 2, B3417="Monthly", 3, B3417="Every 3 Months", 4, B3417="Quarterly", 5, B3417="Annually", 6)</f>
        <v>6</v>
      </c>
    </row>
    <row r="3418" spans="1:4" x14ac:dyDescent="0.2">
      <c r="A3418" t="s">
        <v>151</v>
      </c>
      <c r="B3418" t="s">
        <v>96</v>
      </c>
      <c r="C3418" s="73">
        <f t="shared" si="53"/>
        <v>0</v>
      </c>
      <c r="D3418" s="73" cm="1">
        <f t="array" ref="D3418">_xlfn.IFS(B3418= "Bi-weekly", 0,  B3418="Weekly", 1, B3418="Fortnightly", 2, B3418="Monthly", 3, B3418="Every 3 Months", 4, B3418="Quarterly", 5, B3418="Annually", 6)</f>
        <v>4</v>
      </c>
    </row>
    <row r="3419" spans="1:4" x14ac:dyDescent="0.2">
      <c r="A3419" t="s">
        <v>151</v>
      </c>
      <c r="B3419" t="s">
        <v>28</v>
      </c>
      <c r="C3419" s="73">
        <f t="shared" si="53"/>
        <v>0</v>
      </c>
      <c r="D3419" s="73" cm="1">
        <f t="array" ref="D3419">_xlfn.IFS(B3419= "Bi-weekly", 0,  B3419="Weekly", 1, B3419="Fortnightly", 2, B3419="Monthly", 3, B3419="Every 3 Months", 4, B3419="Quarterly", 5, B3419="Annually", 6)</f>
        <v>2</v>
      </c>
    </row>
    <row r="3420" spans="1:4" x14ac:dyDescent="0.2">
      <c r="A3420" t="s">
        <v>151</v>
      </c>
      <c r="B3420" t="s">
        <v>48</v>
      </c>
      <c r="C3420" s="73">
        <f t="shared" si="53"/>
        <v>0</v>
      </c>
      <c r="D3420" s="73" cm="1">
        <f t="array" ref="D3420">_xlfn.IFS(B3420= "Bi-weekly", 0,  B3420="Weekly", 1, B3420="Fortnightly", 2, B3420="Monthly", 3, B3420="Every 3 Months", 4, B3420="Quarterly", 5, B3420="Annually", 6)</f>
        <v>6</v>
      </c>
    </row>
    <row r="3421" spans="1:4" x14ac:dyDescent="0.2">
      <c r="A3421" t="s">
        <v>151</v>
      </c>
      <c r="B3421" t="s">
        <v>75</v>
      </c>
      <c r="C3421" s="73">
        <f t="shared" si="53"/>
        <v>0</v>
      </c>
      <c r="D3421" s="73" cm="1">
        <f t="array" ref="D3421">_xlfn.IFS(B3421= "Bi-weekly", 0,  B3421="Weekly", 1, B3421="Fortnightly", 2, B3421="Monthly", 3, B3421="Every 3 Months", 4, B3421="Quarterly", 5, B3421="Annually", 6)</f>
        <v>0</v>
      </c>
    </row>
    <row r="3422" spans="1:4" x14ac:dyDescent="0.2">
      <c r="A3422" t="s">
        <v>151</v>
      </c>
      <c r="B3422" t="s">
        <v>75</v>
      </c>
      <c r="C3422" s="73">
        <f t="shared" si="53"/>
        <v>0</v>
      </c>
      <c r="D3422" s="73" cm="1">
        <f t="array" ref="D3422">_xlfn.IFS(B3422= "Bi-weekly", 0,  B3422="Weekly", 1, B3422="Fortnightly", 2, B3422="Monthly", 3, B3422="Every 3 Months", 4, B3422="Quarterly", 5, B3422="Annually", 6)</f>
        <v>0</v>
      </c>
    </row>
    <row r="3423" spans="1:4" x14ac:dyDescent="0.2">
      <c r="A3423" t="s">
        <v>151</v>
      </c>
      <c r="B3423" t="s">
        <v>39</v>
      </c>
      <c r="C3423" s="73">
        <f t="shared" si="53"/>
        <v>0</v>
      </c>
      <c r="D3423" s="73" cm="1">
        <f t="array" ref="D3423">_xlfn.IFS(B3423= "Bi-weekly", 0,  B3423="Weekly", 1, B3423="Fortnightly", 2, B3423="Monthly", 3, B3423="Every 3 Months", 4, B3423="Quarterly", 5, B3423="Annually", 6)</f>
        <v>1</v>
      </c>
    </row>
    <row r="3424" spans="1:4" x14ac:dyDescent="0.2">
      <c r="A3424" t="s">
        <v>151</v>
      </c>
      <c r="B3424" t="s">
        <v>87</v>
      </c>
      <c r="C3424" s="73">
        <f t="shared" si="53"/>
        <v>0</v>
      </c>
      <c r="D3424" s="73" cm="1">
        <f t="array" ref="D3424">_xlfn.IFS(B3424= "Bi-weekly", 0,  B3424="Weekly", 1, B3424="Fortnightly", 2, B3424="Monthly", 3, B3424="Every 3 Months", 4, B3424="Quarterly", 5, B3424="Annually", 6)</f>
        <v>3</v>
      </c>
    </row>
    <row r="3425" spans="1:4" x14ac:dyDescent="0.2">
      <c r="A3425" t="s">
        <v>151</v>
      </c>
      <c r="B3425" t="s">
        <v>75</v>
      </c>
      <c r="C3425" s="73">
        <f t="shared" si="53"/>
        <v>0</v>
      </c>
      <c r="D3425" s="73" cm="1">
        <f t="array" ref="D3425">_xlfn.IFS(B3425= "Bi-weekly", 0,  B3425="Weekly", 1, B3425="Fortnightly", 2, B3425="Monthly", 3, B3425="Every 3 Months", 4, B3425="Quarterly", 5, B3425="Annually", 6)</f>
        <v>0</v>
      </c>
    </row>
    <row r="3426" spans="1:4" x14ac:dyDescent="0.2">
      <c r="A3426" t="s">
        <v>151</v>
      </c>
      <c r="B3426" t="s">
        <v>87</v>
      </c>
      <c r="C3426" s="73">
        <f t="shared" si="53"/>
        <v>0</v>
      </c>
      <c r="D3426" s="73" cm="1">
        <f t="array" ref="D3426">_xlfn.IFS(B3426= "Bi-weekly", 0,  B3426="Weekly", 1, B3426="Fortnightly", 2, B3426="Monthly", 3, B3426="Every 3 Months", 4, B3426="Quarterly", 5, B3426="Annually", 6)</f>
        <v>3</v>
      </c>
    </row>
    <row r="3427" spans="1:4" x14ac:dyDescent="0.2">
      <c r="A3427" t="s">
        <v>151</v>
      </c>
      <c r="B3427" t="s">
        <v>75</v>
      </c>
      <c r="C3427" s="73">
        <f t="shared" si="53"/>
        <v>0</v>
      </c>
      <c r="D3427" s="73" cm="1">
        <f t="array" ref="D3427">_xlfn.IFS(B3427= "Bi-weekly", 0,  B3427="Weekly", 1, B3427="Fortnightly", 2, B3427="Monthly", 3, B3427="Every 3 Months", 4, B3427="Quarterly", 5, B3427="Annually", 6)</f>
        <v>0</v>
      </c>
    </row>
    <row r="3428" spans="1:4" x14ac:dyDescent="0.2">
      <c r="A3428" t="s">
        <v>151</v>
      </c>
      <c r="B3428" t="s">
        <v>48</v>
      </c>
      <c r="C3428" s="73">
        <f t="shared" si="53"/>
        <v>0</v>
      </c>
      <c r="D3428" s="73" cm="1">
        <f t="array" ref="D3428">_xlfn.IFS(B3428= "Bi-weekly", 0,  B3428="Weekly", 1, B3428="Fortnightly", 2, B3428="Monthly", 3, B3428="Every 3 Months", 4, B3428="Quarterly", 5, B3428="Annually", 6)</f>
        <v>6</v>
      </c>
    </row>
    <row r="3429" spans="1:4" x14ac:dyDescent="0.2">
      <c r="A3429" t="s">
        <v>151</v>
      </c>
      <c r="B3429" t="s">
        <v>48</v>
      </c>
      <c r="C3429" s="73">
        <f t="shared" si="53"/>
        <v>0</v>
      </c>
      <c r="D3429" s="73" cm="1">
        <f t="array" ref="D3429">_xlfn.IFS(B3429= "Bi-weekly", 0,  B3429="Weekly", 1, B3429="Fortnightly", 2, B3429="Monthly", 3, B3429="Every 3 Months", 4, B3429="Quarterly", 5, B3429="Annually", 6)</f>
        <v>6</v>
      </c>
    </row>
    <row r="3430" spans="1:4" x14ac:dyDescent="0.2">
      <c r="A3430" t="s">
        <v>151</v>
      </c>
      <c r="B3430" t="s">
        <v>87</v>
      </c>
      <c r="C3430" s="73">
        <f t="shared" si="53"/>
        <v>0</v>
      </c>
      <c r="D3430" s="73" cm="1">
        <f t="array" ref="D3430">_xlfn.IFS(B3430= "Bi-weekly", 0,  B3430="Weekly", 1, B3430="Fortnightly", 2, B3430="Monthly", 3, B3430="Every 3 Months", 4, B3430="Quarterly", 5, B3430="Annually", 6)</f>
        <v>3</v>
      </c>
    </row>
    <row r="3431" spans="1:4" x14ac:dyDescent="0.2">
      <c r="A3431" t="s">
        <v>151</v>
      </c>
      <c r="B3431" t="s">
        <v>39</v>
      </c>
      <c r="C3431" s="73">
        <f t="shared" si="53"/>
        <v>0</v>
      </c>
      <c r="D3431" s="73" cm="1">
        <f t="array" ref="D3431">_xlfn.IFS(B3431= "Bi-weekly", 0,  B3431="Weekly", 1, B3431="Fortnightly", 2, B3431="Monthly", 3, B3431="Every 3 Months", 4, B3431="Quarterly", 5, B3431="Annually", 6)</f>
        <v>1</v>
      </c>
    </row>
    <row r="3432" spans="1:4" x14ac:dyDescent="0.2">
      <c r="A3432" t="s">
        <v>151</v>
      </c>
      <c r="B3432" t="s">
        <v>96</v>
      </c>
      <c r="C3432" s="73">
        <f t="shared" si="53"/>
        <v>0</v>
      </c>
      <c r="D3432" s="73" cm="1">
        <f t="array" ref="D3432">_xlfn.IFS(B3432= "Bi-weekly", 0,  B3432="Weekly", 1, B3432="Fortnightly", 2, B3432="Monthly", 3, B3432="Every 3 Months", 4, B3432="Quarterly", 5, B3432="Annually", 6)</f>
        <v>4</v>
      </c>
    </row>
    <row r="3433" spans="1:4" x14ac:dyDescent="0.2">
      <c r="A3433" t="s">
        <v>151</v>
      </c>
      <c r="B3433" t="s">
        <v>48</v>
      </c>
      <c r="C3433" s="73">
        <f t="shared" si="53"/>
        <v>0</v>
      </c>
      <c r="D3433" s="73" cm="1">
        <f t="array" ref="D3433">_xlfn.IFS(B3433= "Bi-weekly", 0,  B3433="Weekly", 1, B3433="Fortnightly", 2, B3433="Monthly", 3, B3433="Every 3 Months", 4, B3433="Quarterly", 5, B3433="Annually", 6)</f>
        <v>6</v>
      </c>
    </row>
    <row r="3434" spans="1:4" x14ac:dyDescent="0.2">
      <c r="A3434" t="s">
        <v>151</v>
      </c>
      <c r="B3434" t="s">
        <v>96</v>
      </c>
      <c r="C3434" s="73">
        <f t="shared" si="53"/>
        <v>0</v>
      </c>
      <c r="D3434" s="73" cm="1">
        <f t="array" ref="D3434">_xlfn.IFS(B3434= "Bi-weekly", 0,  B3434="Weekly", 1, B3434="Fortnightly", 2, B3434="Monthly", 3, B3434="Every 3 Months", 4, B3434="Quarterly", 5, B3434="Annually", 6)</f>
        <v>4</v>
      </c>
    </row>
    <row r="3435" spans="1:4" x14ac:dyDescent="0.2">
      <c r="A3435" t="s">
        <v>151</v>
      </c>
      <c r="B3435" t="s">
        <v>48</v>
      </c>
      <c r="C3435" s="73">
        <f t="shared" si="53"/>
        <v>0</v>
      </c>
      <c r="D3435" s="73" cm="1">
        <f t="array" ref="D3435">_xlfn.IFS(B3435= "Bi-weekly", 0,  B3435="Weekly", 1, B3435="Fortnightly", 2, B3435="Monthly", 3, B3435="Every 3 Months", 4, B3435="Quarterly", 5, B3435="Annually", 6)</f>
        <v>6</v>
      </c>
    </row>
    <row r="3436" spans="1:4" x14ac:dyDescent="0.2">
      <c r="A3436" t="s">
        <v>151</v>
      </c>
      <c r="B3436" t="s">
        <v>28</v>
      </c>
      <c r="C3436" s="73">
        <f t="shared" si="53"/>
        <v>0</v>
      </c>
      <c r="D3436" s="73" cm="1">
        <f t="array" ref="D3436">_xlfn.IFS(B3436= "Bi-weekly", 0,  B3436="Weekly", 1, B3436="Fortnightly", 2, B3436="Monthly", 3, B3436="Every 3 Months", 4, B3436="Quarterly", 5, B3436="Annually", 6)</f>
        <v>2</v>
      </c>
    </row>
    <row r="3437" spans="1:4" x14ac:dyDescent="0.2">
      <c r="A3437" t="s">
        <v>151</v>
      </c>
      <c r="B3437" t="s">
        <v>75</v>
      </c>
      <c r="C3437" s="73">
        <f t="shared" si="53"/>
        <v>0</v>
      </c>
      <c r="D3437" s="73" cm="1">
        <f t="array" ref="D3437">_xlfn.IFS(B3437= "Bi-weekly", 0,  B3437="Weekly", 1, B3437="Fortnightly", 2, B3437="Monthly", 3, B3437="Every 3 Months", 4, B3437="Quarterly", 5, B3437="Annually", 6)</f>
        <v>0</v>
      </c>
    </row>
    <row r="3438" spans="1:4" x14ac:dyDescent="0.2">
      <c r="A3438" t="s">
        <v>151</v>
      </c>
      <c r="B3438" t="s">
        <v>87</v>
      </c>
      <c r="C3438" s="73">
        <f t="shared" si="53"/>
        <v>0</v>
      </c>
      <c r="D3438" s="73" cm="1">
        <f t="array" ref="D3438">_xlfn.IFS(B3438= "Bi-weekly", 0,  B3438="Weekly", 1, B3438="Fortnightly", 2, B3438="Monthly", 3, B3438="Every 3 Months", 4, B3438="Quarterly", 5, B3438="Annually", 6)</f>
        <v>3</v>
      </c>
    </row>
    <row r="3439" spans="1:4" x14ac:dyDescent="0.2">
      <c r="A3439" t="s">
        <v>151</v>
      </c>
      <c r="B3439" t="s">
        <v>48</v>
      </c>
      <c r="C3439" s="73">
        <f t="shared" si="53"/>
        <v>0</v>
      </c>
      <c r="D3439" s="73" cm="1">
        <f t="array" ref="D3439">_xlfn.IFS(B3439= "Bi-weekly", 0,  B3439="Weekly", 1, B3439="Fortnightly", 2, B3439="Monthly", 3, B3439="Every 3 Months", 4, B3439="Quarterly", 5, B3439="Annually", 6)</f>
        <v>6</v>
      </c>
    </row>
    <row r="3440" spans="1:4" x14ac:dyDescent="0.2">
      <c r="A3440" t="s">
        <v>151</v>
      </c>
      <c r="B3440" t="s">
        <v>87</v>
      </c>
      <c r="C3440" s="73">
        <f t="shared" si="53"/>
        <v>0</v>
      </c>
      <c r="D3440" s="73" cm="1">
        <f t="array" ref="D3440">_xlfn.IFS(B3440= "Bi-weekly", 0,  B3440="Weekly", 1, B3440="Fortnightly", 2, B3440="Monthly", 3, B3440="Every 3 Months", 4, B3440="Quarterly", 5, B3440="Annually", 6)</f>
        <v>3</v>
      </c>
    </row>
    <row r="3441" spans="1:4" x14ac:dyDescent="0.2">
      <c r="A3441" t="s">
        <v>151</v>
      </c>
      <c r="B3441" t="s">
        <v>57</v>
      </c>
      <c r="C3441" s="73">
        <f t="shared" si="53"/>
        <v>0</v>
      </c>
      <c r="D3441" s="73" cm="1">
        <f t="array" ref="D3441">_xlfn.IFS(B3441= "Bi-weekly", 0,  B3441="Weekly", 1, B3441="Fortnightly", 2, B3441="Monthly", 3, B3441="Every 3 Months", 4, B3441="Quarterly", 5, B3441="Annually", 6)</f>
        <v>5</v>
      </c>
    </row>
    <row r="3442" spans="1:4" x14ac:dyDescent="0.2">
      <c r="A3442" t="s">
        <v>151</v>
      </c>
      <c r="B3442" t="s">
        <v>39</v>
      </c>
      <c r="C3442" s="73">
        <f t="shared" si="53"/>
        <v>0</v>
      </c>
      <c r="D3442" s="73" cm="1">
        <f t="array" ref="D3442">_xlfn.IFS(B3442= "Bi-weekly", 0,  B3442="Weekly", 1, B3442="Fortnightly", 2, B3442="Monthly", 3, B3442="Every 3 Months", 4, B3442="Quarterly", 5, B3442="Annually", 6)</f>
        <v>1</v>
      </c>
    </row>
    <row r="3443" spans="1:4" x14ac:dyDescent="0.2">
      <c r="A3443" t="s">
        <v>151</v>
      </c>
      <c r="B3443" t="s">
        <v>48</v>
      </c>
      <c r="C3443" s="73">
        <f t="shared" si="53"/>
        <v>0</v>
      </c>
      <c r="D3443" s="73" cm="1">
        <f t="array" ref="D3443">_xlfn.IFS(B3443= "Bi-weekly", 0,  B3443="Weekly", 1, B3443="Fortnightly", 2, B3443="Monthly", 3, B3443="Every 3 Months", 4, B3443="Quarterly", 5, B3443="Annually", 6)</f>
        <v>6</v>
      </c>
    </row>
    <row r="3444" spans="1:4" x14ac:dyDescent="0.2">
      <c r="A3444" t="s">
        <v>151</v>
      </c>
      <c r="B3444" t="s">
        <v>39</v>
      </c>
      <c r="C3444" s="73">
        <f t="shared" si="53"/>
        <v>0</v>
      </c>
      <c r="D3444" s="73" cm="1">
        <f t="array" ref="D3444">_xlfn.IFS(B3444= "Bi-weekly", 0,  B3444="Weekly", 1, B3444="Fortnightly", 2, B3444="Monthly", 3, B3444="Every 3 Months", 4, B3444="Quarterly", 5, B3444="Annually", 6)</f>
        <v>1</v>
      </c>
    </row>
    <row r="3445" spans="1:4" x14ac:dyDescent="0.2">
      <c r="A3445" t="s">
        <v>151</v>
      </c>
      <c r="B3445" t="s">
        <v>75</v>
      </c>
      <c r="C3445" s="73">
        <f t="shared" si="53"/>
        <v>0</v>
      </c>
      <c r="D3445" s="73" cm="1">
        <f t="array" ref="D3445">_xlfn.IFS(B3445= "Bi-weekly", 0,  B3445="Weekly", 1, B3445="Fortnightly", 2, B3445="Monthly", 3, B3445="Every 3 Months", 4, B3445="Quarterly", 5, B3445="Annually", 6)</f>
        <v>0</v>
      </c>
    </row>
    <row r="3446" spans="1:4" x14ac:dyDescent="0.2">
      <c r="A3446" t="s">
        <v>151</v>
      </c>
      <c r="B3446" t="s">
        <v>75</v>
      </c>
      <c r="C3446" s="73">
        <f t="shared" si="53"/>
        <v>0</v>
      </c>
      <c r="D3446" s="73" cm="1">
        <f t="array" ref="D3446">_xlfn.IFS(B3446= "Bi-weekly", 0,  B3446="Weekly", 1, B3446="Fortnightly", 2, B3446="Monthly", 3, B3446="Every 3 Months", 4, B3446="Quarterly", 5, B3446="Annually", 6)</f>
        <v>0</v>
      </c>
    </row>
    <row r="3447" spans="1:4" x14ac:dyDescent="0.2">
      <c r="A3447" t="s">
        <v>151</v>
      </c>
      <c r="B3447" t="s">
        <v>48</v>
      </c>
      <c r="C3447" s="73">
        <f t="shared" si="53"/>
        <v>0</v>
      </c>
      <c r="D3447" s="73" cm="1">
        <f t="array" ref="D3447">_xlfn.IFS(B3447= "Bi-weekly", 0,  B3447="Weekly", 1, B3447="Fortnightly", 2, B3447="Monthly", 3, B3447="Every 3 Months", 4, B3447="Quarterly", 5, B3447="Annually", 6)</f>
        <v>6</v>
      </c>
    </row>
    <row r="3448" spans="1:4" x14ac:dyDescent="0.2">
      <c r="A3448" t="s">
        <v>151</v>
      </c>
      <c r="B3448" t="s">
        <v>39</v>
      </c>
      <c r="C3448" s="73">
        <f t="shared" si="53"/>
        <v>0</v>
      </c>
      <c r="D3448" s="73" cm="1">
        <f t="array" ref="D3448">_xlfn.IFS(B3448= "Bi-weekly", 0,  B3448="Weekly", 1, B3448="Fortnightly", 2, B3448="Monthly", 3, B3448="Every 3 Months", 4, B3448="Quarterly", 5, B3448="Annually", 6)</f>
        <v>1</v>
      </c>
    </row>
    <row r="3449" spans="1:4" x14ac:dyDescent="0.2">
      <c r="A3449" t="s">
        <v>151</v>
      </c>
      <c r="B3449" t="s">
        <v>75</v>
      </c>
      <c r="C3449" s="73">
        <f t="shared" si="53"/>
        <v>0</v>
      </c>
      <c r="D3449" s="73" cm="1">
        <f t="array" ref="D3449">_xlfn.IFS(B3449= "Bi-weekly", 0,  B3449="Weekly", 1, B3449="Fortnightly", 2, B3449="Monthly", 3, B3449="Every 3 Months", 4, B3449="Quarterly", 5, B3449="Annually", 6)</f>
        <v>0</v>
      </c>
    </row>
    <row r="3450" spans="1:4" x14ac:dyDescent="0.2">
      <c r="A3450" t="s">
        <v>151</v>
      </c>
      <c r="B3450" t="s">
        <v>28</v>
      </c>
      <c r="C3450" s="73">
        <f t="shared" si="53"/>
        <v>0</v>
      </c>
      <c r="D3450" s="73" cm="1">
        <f t="array" ref="D3450">_xlfn.IFS(B3450= "Bi-weekly", 0,  B3450="Weekly", 1, B3450="Fortnightly", 2, B3450="Monthly", 3, B3450="Every 3 Months", 4, B3450="Quarterly", 5, B3450="Annually", 6)</f>
        <v>2</v>
      </c>
    </row>
    <row r="3451" spans="1:4" x14ac:dyDescent="0.2">
      <c r="A3451" t="s">
        <v>151</v>
      </c>
      <c r="B3451" t="s">
        <v>87</v>
      </c>
      <c r="C3451" s="73">
        <f t="shared" si="53"/>
        <v>0</v>
      </c>
      <c r="D3451" s="73" cm="1">
        <f t="array" ref="D3451">_xlfn.IFS(B3451= "Bi-weekly", 0,  B3451="Weekly", 1, B3451="Fortnightly", 2, B3451="Monthly", 3, B3451="Every 3 Months", 4, B3451="Quarterly", 5, B3451="Annually", 6)</f>
        <v>3</v>
      </c>
    </row>
    <row r="3452" spans="1:4" x14ac:dyDescent="0.2">
      <c r="A3452" t="s">
        <v>151</v>
      </c>
      <c r="B3452" t="s">
        <v>87</v>
      </c>
      <c r="C3452" s="73">
        <f t="shared" si="53"/>
        <v>0</v>
      </c>
      <c r="D3452" s="73" cm="1">
        <f t="array" ref="D3452">_xlfn.IFS(B3452= "Bi-weekly", 0,  B3452="Weekly", 1, B3452="Fortnightly", 2, B3452="Monthly", 3, B3452="Every 3 Months", 4, B3452="Quarterly", 5, B3452="Annually", 6)</f>
        <v>3</v>
      </c>
    </row>
    <row r="3453" spans="1:4" x14ac:dyDescent="0.2">
      <c r="A3453" t="s">
        <v>151</v>
      </c>
      <c r="B3453" t="s">
        <v>48</v>
      </c>
      <c r="C3453" s="73">
        <f t="shared" si="53"/>
        <v>0</v>
      </c>
      <c r="D3453" s="73" cm="1">
        <f t="array" ref="D3453">_xlfn.IFS(B3453= "Bi-weekly", 0,  B3453="Weekly", 1, B3453="Fortnightly", 2, B3453="Monthly", 3, B3453="Every 3 Months", 4, B3453="Quarterly", 5, B3453="Annually", 6)</f>
        <v>6</v>
      </c>
    </row>
    <row r="3454" spans="1:4" x14ac:dyDescent="0.2">
      <c r="A3454" t="s">
        <v>151</v>
      </c>
      <c r="B3454" t="s">
        <v>28</v>
      </c>
      <c r="C3454" s="73">
        <f t="shared" si="53"/>
        <v>0</v>
      </c>
      <c r="D3454" s="73" cm="1">
        <f t="array" ref="D3454">_xlfn.IFS(B3454= "Bi-weekly", 0,  B3454="Weekly", 1, B3454="Fortnightly", 2, B3454="Monthly", 3, B3454="Every 3 Months", 4, B3454="Quarterly", 5, B3454="Annually", 6)</f>
        <v>2</v>
      </c>
    </row>
    <row r="3455" spans="1:4" x14ac:dyDescent="0.2">
      <c r="A3455" t="s">
        <v>151</v>
      </c>
      <c r="B3455" t="s">
        <v>75</v>
      </c>
      <c r="C3455" s="73">
        <f t="shared" si="53"/>
        <v>0</v>
      </c>
      <c r="D3455" s="73" cm="1">
        <f t="array" ref="D3455">_xlfn.IFS(B3455= "Bi-weekly", 0,  B3455="Weekly", 1, B3455="Fortnightly", 2, B3455="Monthly", 3, B3455="Every 3 Months", 4, B3455="Quarterly", 5, B3455="Annually", 6)</f>
        <v>0</v>
      </c>
    </row>
    <row r="3456" spans="1:4" x14ac:dyDescent="0.2">
      <c r="A3456" t="s">
        <v>151</v>
      </c>
      <c r="B3456" t="s">
        <v>75</v>
      </c>
      <c r="C3456" s="73">
        <f t="shared" si="53"/>
        <v>0</v>
      </c>
      <c r="D3456" s="73" cm="1">
        <f t="array" ref="D3456">_xlfn.IFS(B3456= "Bi-weekly", 0,  B3456="Weekly", 1, B3456="Fortnightly", 2, B3456="Monthly", 3, B3456="Every 3 Months", 4, B3456="Quarterly", 5, B3456="Annually", 6)</f>
        <v>0</v>
      </c>
    </row>
    <row r="3457" spans="1:4" x14ac:dyDescent="0.2">
      <c r="A3457" t="s">
        <v>151</v>
      </c>
      <c r="B3457" t="s">
        <v>48</v>
      </c>
      <c r="C3457" s="73">
        <f t="shared" si="53"/>
        <v>0</v>
      </c>
      <c r="D3457" s="73" cm="1">
        <f t="array" ref="D3457">_xlfn.IFS(B3457= "Bi-weekly", 0,  B3457="Weekly", 1, B3457="Fortnightly", 2, B3457="Monthly", 3, B3457="Every 3 Months", 4, B3457="Quarterly", 5, B3457="Annually", 6)</f>
        <v>6</v>
      </c>
    </row>
    <row r="3458" spans="1:4" x14ac:dyDescent="0.2">
      <c r="A3458" t="s">
        <v>151</v>
      </c>
      <c r="B3458" t="s">
        <v>87</v>
      </c>
      <c r="C3458" s="73">
        <f t="shared" si="53"/>
        <v>0</v>
      </c>
      <c r="D3458" s="73" cm="1">
        <f t="array" ref="D3458">_xlfn.IFS(B3458= "Bi-weekly", 0,  B3458="Weekly", 1, B3458="Fortnightly", 2, B3458="Monthly", 3, B3458="Every 3 Months", 4, B3458="Quarterly", 5, B3458="Annually", 6)</f>
        <v>3</v>
      </c>
    </row>
    <row r="3459" spans="1:4" x14ac:dyDescent="0.2">
      <c r="A3459" t="s">
        <v>151</v>
      </c>
      <c r="B3459" t="s">
        <v>28</v>
      </c>
      <c r="C3459" s="73">
        <f t="shared" ref="C3459:C3522" si="54">IF(A3459 = "Yes", 1,0)</f>
        <v>0</v>
      </c>
      <c r="D3459" s="73" cm="1">
        <f t="array" ref="D3459">_xlfn.IFS(B3459= "Bi-weekly", 0,  B3459="Weekly", 1, B3459="Fortnightly", 2, B3459="Monthly", 3, B3459="Every 3 Months", 4, B3459="Quarterly", 5, B3459="Annually", 6)</f>
        <v>2</v>
      </c>
    </row>
    <row r="3460" spans="1:4" x14ac:dyDescent="0.2">
      <c r="A3460" t="s">
        <v>151</v>
      </c>
      <c r="B3460" t="s">
        <v>57</v>
      </c>
      <c r="C3460" s="73">
        <f t="shared" si="54"/>
        <v>0</v>
      </c>
      <c r="D3460" s="73" cm="1">
        <f t="array" ref="D3460">_xlfn.IFS(B3460= "Bi-weekly", 0,  B3460="Weekly", 1, B3460="Fortnightly", 2, B3460="Monthly", 3, B3460="Every 3 Months", 4, B3460="Quarterly", 5, B3460="Annually", 6)</f>
        <v>5</v>
      </c>
    </row>
    <row r="3461" spans="1:4" x14ac:dyDescent="0.2">
      <c r="A3461" t="s">
        <v>151</v>
      </c>
      <c r="B3461" t="s">
        <v>48</v>
      </c>
      <c r="C3461" s="73">
        <f t="shared" si="54"/>
        <v>0</v>
      </c>
      <c r="D3461" s="73" cm="1">
        <f t="array" ref="D3461">_xlfn.IFS(B3461= "Bi-weekly", 0,  B3461="Weekly", 1, B3461="Fortnightly", 2, B3461="Monthly", 3, B3461="Every 3 Months", 4, B3461="Quarterly", 5, B3461="Annually", 6)</f>
        <v>6</v>
      </c>
    </row>
    <row r="3462" spans="1:4" x14ac:dyDescent="0.2">
      <c r="A3462" t="s">
        <v>151</v>
      </c>
      <c r="B3462" t="s">
        <v>75</v>
      </c>
      <c r="C3462" s="73">
        <f t="shared" si="54"/>
        <v>0</v>
      </c>
      <c r="D3462" s="73" cm="1">
        <f t="array" ref="D3462">_xlfn.IFS(B3462= "Bi-weekly", 0,  B3462="Weekly", 1, B3462="Fortnightly", 2, B3462="Monthly", 3, B3462="Every 3 Months", 4, B3462="Quarterly", 5, B3462="Annually", 6)</f>
        <v>0</v>
      </c>
    </row>
    <row r="3463" spans="1:4" x14ac:dyDescent="0.2">
      <c r="A3463" t="s">
        <v>151</v>
      </c>
      <c r="B3463" t="s">
        <v>57</v>
      </c>
      <c r="C3463" s="73">
        <f t="shared" si="54"/>
        <v>0</v>
      </c>
      <c r="D3463" s="73" cm="1">
        <f t="array" ref="D3463">_xlfn.IFS(B3463= "Bi-weekly", 0,  B3463="Weekly", 1, B3463="Fortnightly", 2, B3463="Monthly", 3, B3463="Every 3 Months", 4, B3463="Quarterly", 5, B3463="Annually", 6)</f>
        <v>5</v>
      </c>
    </row>
    <row r="3464" spans="1:4" x14ac:dyDescent="0.2">
      <c r="A3464" t="s">
        <v>151</v>
      </c>
      <c r="B3464" t="s">
        <v>96</v>
      </c>
      <c r="C3464" s="73">
        <f t="shared" si="54"/>
        <v>0</v>
      </c>
      <c r="D3464" s="73" cm="1">
        <f t="array" ref="D3464">_xlfn.IFS(B3464= "Bi-weekly", 0,  B3464="Weekly", 1, B3464="Fortnightly", 2, B3464="Monthly", 3, B3464="Every 3 Months", 4, B3464="Quarterly", 5, B3464="Annually", 6)</f>
        <v>4</v>
      </c>
    </row>
    <row r="3465" spans="1:4" x14ac:dyDescent="0.2">
      <c r="A3465" t="s">
        <v>151</v>
      </c>
      <c r="B3465" t="s">
        <v>28</v>
      </c>
      <c r="C3465" s="73">
        <f t="shared" si="54"/>
        <v>0</v>
      </c>
      <c r="D3465" s="73" cm="1">
        <f t="array" ref="D3465">_xlfn.IFS(B3465= "Bi-weekly", 0,  B3465="Weekly", 1, B3465="Fortnightly", 2, B3465="Monthly", 3, B3465="Every 3 Months", 4, B3465="Quarterly", 5, B3465="Annually", 6)</f>
        <v>2</v>
      </c>
    </row>
    <row r="3466" spans="1:4" x14ac:dyDescent="0.2">
      <c r="A3466" t="s">
        <v>151</v>
      </c>
      <c r="B3466" t="s">
        <v>48</v>
      </c>
      <c r="C3466" s="73">
        <f t="shared" si="54"/>
        <v>0</v>
      </c>
      <c r="D3466" s="73" cm="1">
        <f t="array" ref="D3466">_xlfn.IFS(B3466= "Bi-weekly", 0,  B3466="Weekly", 1, B3466="Fortnightly", 2, B3466="Monthly", 3, B3466="Every 3 Months", 4, B3466="Quarterly", 5, B3466="Annually", 6)</f>
        <v>6</v>
      </c>
    </row>
    <row r="3467" spans="1:4" x14ac:dyDescent="0.2">
      <c r="A3467" t="s">
        <v>151</v>
      </c>
      <c r="B3467" t="s">
        <v>39</v>
      </c>
      <c r="C3467" s="73">
        <f t="shared" si="54"/>
        <v>0</v>
      </c>
      <c r="D3467" s="73" cm="1">
        <f t="array" ref="D3467">_xlfn.IFS(B3467= "Bi-weekly", 0,  B3467="Weekly", 1, B3467="Fortnightly", 2, B3467="Monthly", 3, B3467="Every 3 Months", 4, B3467="Quarterly", 5, B3467="Annually", 6)</f>
        <v>1</v>
      </c>
    </row>
    <row r="3468" spans="1:4" x14ac:dyDescent="0.2">
      <c r="A3468" t="s">
        <v>151</v>
      </c>
      <c r="B3468" t="s">
        <v>48</v>
      </c>
      <c r="C3468" s="73">
        <f t="shared" si="54"/>
        <v>0</v>
      </c>
      <c r="D3468" s="73" cm="1">
        <f t="array" ref="D3468">_xlfn.IFS(B3468= "Bi-weekly", 0,  B3468="Weekly", 1, B3468="Fortnightly", 2, B3468="Monthly", 3, B3468="Every 3 Months", 4, B3468="Quarterly", 5, B3468="Annually", 6)</f>
        <v>6</v>
      </c>
    </row>
    <row r="3469" spans="1:4" x14ac:dyDescent="0.2">
      <c r="A3469" t="s">
        <v>151</v>
      </c>
      <c r="B3469" t="s">
        <v>48</v>
      </c>
      <c r="C3469" s="73">
        <f t="shared" si="54"/>
        <v>0</v>
      </c>
      <c r="D3469" s="73" cm="1">
        <f t="array" ref="D3469">_xlfn.IFS(B3469= "Bi-weekly", 0,  B3469="Weekly", 1, B3469="Fortnightly", 2, B3469="Monthly", 3, B3469="Every 3 Months", 4, B3469="Quarterly", 5, B3469="Annually", 6)</f>
        <v>6</v>
      </c>
    </row>
    <row r="3470" spans="1:4" x14ac:dyDescent="0.2">
      <c r="A3470" t="s">
        <v>151</v>
      </c>
      <c r="B3470" t="s">
        <v>57</v>
      </c>
      <c r="C3470" s="73">
        <f t="shared" si="54"/>
        <v>0</v>
      </c>
      <c r="D3470" s="73" cm="1">
        <f t="array" ref="D3470">_xlfn.IFS(B3470= "Bi-weekly", 0,  B3470="Weekly", 1, B3470="Fortnightly", 2, B3470="Monthly", 3, B3470="Every 3 Months", 4, B3470="Quarterly", 5, B3470="Annually", 6)</f>
        <v>5</v>
      </c>
    </row>
    <row r="3471" spans="1:4" x14ac:dyDescent="0.2">
      <c r="A3471" t="s">
        <v>151</v>
      </c>
      <c r="B3471" t="s">
        <v>48</v>
      </c>
      <c r="C3471" s="73">
        <f t="shared" si="54"/>
        <v>0</v>
      </c>
      <c r="D3471" s="73" cm="1">
        <f t="array" ref="D3471">_xlfn.IFS(B3471= "Bi-weekly", 0,  B3471="Weekly", 1, B3471="Fortnightly", 2, B3471="Monthly", 3, B3471="Every 3 Months", 4, B3471="Quarterly", 5, B3471="Annually", 6)</f>
        <v>6</v>
      </c>
    </row>
    <row r="3472" spans="1:4" x14ac:dyDescent="0.2">
      <c r="A3472" t="s">
        <v>151</v>
      </c>
      <c r="B3472" t="s">
        <v>75</v>
      </c>
      <c r="C3472" s="73">
        <f t="shared" si="54"/>
        <v>0</v>
      </c>
      <c r="D3472" s="73" cm="1">
        <f t="array" ref="D3472">_xlfn.IFS(B3472= "Bi-weekly", 0,  B3472="Weekly", 1, B3472="Fortnightly", 2, B3472="Monthly", 3, B3472="Every 3 Months", 4, B3472="Quarterly", 5, B3472="Annually", 6)</f>
        <v>0</v>
      </c>
    </row>
    <row r="3473" spans="1:4" x14ac:dyDescent="0.2">
      <c r="A3473" t="s">
        <v>151</v>
      </c>
      <c r="B3473" t="s">
        <v>75</v>
      </c>
      <c r="C3473" s="73">
        <f t="shared" si="54"/>
        <v>0</v>
      </c>
      <c r="D3473" s="73" cm="1">
        <f t="array" ref="D3473">_xlfn.IFS(B3473= "Bi-weekly", 0,  B3473="Weekly", 1, B3473="Fortnightly", 2, B3473="Monthly", 3, B3473="Every 3 Months", 4, B3473="Quarterly", 5, B3473="Annually", 6)</f>
        <v>0</v>
      </c>
    </row>
    <row r="3474" spans="1:4" x14ac:dyDescent="0.2">
      <c r="A3474" t="s">
        <v>151</v>
      </c>
      <c r="B3474" t="s">
        <v>39</v>
      </c>
      <c r="C3474" s="73">
        <f t="shared" si="54"/>
        <v>0</v>
      </c>
      <c r="D3474" s="73" cm="1">
        <f t="array" ref="D3474">_xlfn.IFS(B3474= "Bi-weekly", 0,  B3474="Weekly", 1, B3474="Fortnightly", 2, B3474="Monthly", 3, B3474="Every 3 Months", 4, B3474="Quarterly", 5, B3474="Annually", 6)</f>
        <v>1</v>
      </c>
    </row>
    <row r="3475" spans="1:4" x14ac:dyDescent="0.2">
      <c r="A3475" t="s">
        <v>151</v>
      </c>
      <c r="B3475" t="s">
        <v>39</v>
      </c>
      <c r="C3475" s="73">
        <f t="shared" si="54"/>
        <v>0</v>
      </c>
      <c r="D3475" s="73" cm="1">
        <f t="array" ref="D3475">_xlfn.IFS(B3475= "Bi-weekly", 0,  B3475="Weekly", 1, B3475="Fortnightly", 2, B3475="Monthly", 3, B3475="Every 3 Months", 4, B3475="Quarterly", 5, B3475="Annually", 6)</f>
        <v>1</v>
      </c>
    </row>
    <row r="3476" spans="1:4" x14ac:dyDescent="0.2">
      <c r="A3476" t="s">
        <v>151</v>
      </c>
      <c r="B3476" t="s">
        <v>87</v>
      </c>
      <c r="C3476" s="73">
        <f t="shared" si="54"/>
        <v>0</v>
      </c>
      <c r="D3476" s="73" cm="1">
        <f t="array" ref="D3476">_xlfn.IFS(B3476= "Bi-weekly", 0,  B3476="Weekly", 1, B3476="Fortnightly", 2, B3476="Monthly", 3, B3476="Every 3 Months", 4, B3476="Quarterly", 5, B3476="Annually", 6)</f>
        <v>3</v>
      </c>
    </row>
    <row r="3477" spans="1:4" x14ac:dyDescent="0.2">
      <c r="A3477" t="s">
        <v>151</v>
      </c>
      <c r="B3477" t="s">
        <v>57</v>
      </c>
      <c r="C3477" s="73">
        <f t="shared" si="54"/>
        <v>0</v>
      </c>
      <c r="D3477" s="73" cm="1">
        <f t="array" ref="D3477">_xlfn.IFS(B3477= "Bi-weekly", 0,  B3477="Weekly", 1, B3477="Fortnightly", 2, B3477="Monthly", 3, B3477="Every 3 Months", 4, B3477="Quarterly", 5, B3477="Annually", 6)</f>
        <v>5</v>
      </c>
    </row>
    <row r="3478" spans="1:4" x14ac:dyDescent="0.2">
      <c r="A3478" t="s">
        <v>151</v>
      </c>
      <c r="B3478" t="s">
        <v>39</v>
      </c>
      <c r="C3478" s="73">
        <f t="shared" si="54"/>
        <v>0</v>
      </c>
      <c r="D3478" s="73" cm="1">
        <f t="array" ref="D3478">_xlfn.IFS(B3478= "Bi-weekly", 0,  B3478="Weekly", 1, B3478="Fortnightly", 2, B3478="Monthly", 3, B3478="Every 3 Months", 4, B3478="Quarterly", 5, B3478="Annually", 6)</f>
        <v>1</v>
      </c>
    </row>
    <row r="3479" spans="1:4" x14ac:dyDescent="0.2">
      <c r="A3479" t="s">
        <v>151</v>
      </c>
      <c r="B3479" t="s">
        <v>75</v>
      </c>
      <c r="C3479" s="73">
        <f t="shared" si="54"/>
        <v>0</v>
      </c>
      <c r="D3479" s="73" cm="1">
        <f t="array" ref="D3479">_xlfn.IFS(B3479= "Bi-weekly", 0,  B3479="Weekly", 1, B3479="Fortnightly", 2, B3479="Monthly", 3, B3479="Every 3 Months", 4, B3479="Quarterly", 5, B3479="Annually", 6)</f>
        <v>0</v>
      </c>
    </row>
    <row r="3480" spans="1:4" x14ac:dyDescent="0.2">
      <c r="A3480" t="s">
        <v>151</v>
      </c>
      <c r="B3480" t="s">
        <v>57</v>
      </c>
      <c r="C3480" s="73">
        <f t="shared" si="54"/>
        <v>0</v>
      </c>
      <c r="D3480" s="73" cm="1">
        <f t="array" ref="D3480">_xlfn.IFS(B3480= "Bi-weekly", 0,  B3480="Weekly", 1, B3480="Fortnightly", 2, B3480="Monthly", 3, B3480="Every 3 Months", 4, B3480="Quarterly", 5, B3480="Annually", 6)</f>
        <v>5</v>
      </c>
    </row>
    <row r="3481" spans="1:4" x14ac:dyDescent="0.2">
      <c r="A3481" t="s">
        <v>151</v>
      </c>
      <c r="B3481" t="s">
        <v>87</v>
      </c>
      <c r="C3481" s="73">
        <f t="shared" si="54"/>
        <v>0</v>
      </c>
      <c r="D3481" s="73" cm="1">
        <f t="array" ref="D3481">_xlfn.IFS(B3481= "Bi-weekly", 0,  B3481="Weekly", 1, B3481="Fortnightly", 2, B3481="Monthly", 3, B3481="Every 3 Months", 4, B3481="Quarterly", 5, B3481="Annually", 6)</f>
        <v>3</v>
      </c>
    </row>
    <row r="3482" spans="1:4" x14ac:dyDescent="0.2">
      <c r="A3482" t="s">
        <v>151</v>
      </c>
      <c r="B3482" t="s">
        <v>87</v>
      </c>
      <c r="C3482" s="73">
        <f t="shared" si="54"/>
        <v>0</v>
      </c>
      <c r="D3482" s="73" cm="1">
        <f t="array" ref="D3482">_xlfn.IFS(B3482= "Bi-weekly", 0,  B3482="Weekly", 1, B3482="Fortnightly", 2, B3482="Monthly", 3, B3482="Every 3 Months", 4, B3482="Quarterly", 5, B3482="Annually", 6)</f>
        <v>3</v>
      </c>
    </row>
    <row r="3483" spans="1:4" x14ac:dyDescent="0.2">
      <c r="A3483" t="s">
        <v>151</v>
      </c>
      <c r="B3483" t="s">
        <v>75</v>
      </c>
      <c r="C3483" s="73">
        <f t="shared" si="54"/>
        <v>0</v>
      </c>
      <c r="D3483" s="73" cm="1">
        <f t="array" ref="D3483">_xlfn.IFS(B3483= "Bi-weekly", 0,  B3483="Weekly", 1, B3483="Fortnightly", 2, B3483="Monthly", 3, B3483="Every 3 Months", 4, B3483="Quarterly", 5, B3483="Annually", 6)</f>
        <v>0</v>
      </c>
    </row>
    <row r="3484" spans="1:4" x14ac:dyDescent="0.2">
      <c r="A3484" t="s">
        <v>151</v>
      </c>
      <c r="B3484" t="s">
        <v>39</v>
      </c>
      <c r="C3484" s="73">
        <f t="shared" si="54"/>
        <v>0</v>
      </c>
      <c r="D3484" s="73" cm="1">
        <f t="array" ref="D3484">_xlfn.IFS(B3484= "Bi-weekly", 0,  B3484="Weekly", 1, B3484="Fortnightly", 2, B3484="Monthly", 3, B3484="Every 3 Months", 4, B3484="Quarterly", 5, B3484="Annually", 6)</f>
        <v>1</v>
      </c>
    </row>
    <row r="3485" spans="1:4" x14ac:dyDescent="0.2">
      <c r="A3485" t="s">
        <v>151</v>
      </c>
      <c r="B3485" t="s">
        <v>96</v>
      </c>
      <c r="C3485" s="73">
        <f t="shared" si="54"/>
        <v>0</v>
      </c>
      <c r="D3485" s="73" cm="1">
        <f t="array" ref="D3485">_xlfn.IFS(B3485= "Bi-weekly", 0,  B3485="Weekly", 1, B3485="Fortnightly", 2, B3485="Monthly", 3, B3485="Every 3 Months", 4, B3485="Quarterly", 5, B3485="Annually", 6)</f>
        <v>4</v>
      </c>
    </row>
    <row r="3486" spans="1:4" x14ac:dyDescent="0.2">
      <c r="A3486" t="s">
        <v>151</v>
      </c>
      <c r="B3486" t="s">
        <v>75</v>
      </c>
      <c r="C3486" s="73">
        <f t="shared" si="54"/>
        <v>0</v>
      </c>
      <c r="D3486" s="73" cm="1">
        <f t="array" ref="D3486">_xlfn.IFS(B3486= "Bi-weekly", 0,  B3486="Weekly", 1, B3486="Fortnightly", 2, B3486="Monthly", 3, B3486="Every 3 Months", 4, B3486="Quarterly", 5, B3486="Annually", 6)</f>
        <v>0</v>
      </c>
    </row>
    <row r="3487" spans="1:4" x14ac:dyDescent="0.2">
      <c r="A3487" t="s">
        <v>151</v>
      </c>
      <c r="B3487" t="s">
        <v>28</v>
      </c>
      <c r="C3487" s="73">
        <f t="shared" si="54"/>
        <v>0</v>
      </c>
      <c r="D3487" s="73" cm="1">
        <f t="array" ref="D3487">_xlfn.IFS(B3487= "Bi-weekly", 0,  B3487="Weekly", 1, B3487="Fortnightly", 2, B3487="Monthly", 3, B3487="Every 3 Months", 4, B3487="Quarterly", 5, B3487="Annually", 6)</f>
        <v>2</v>
      </c>
    </row>
    <row r="3488" spans="1:4" x14ac:dyDescent="0.2">
      <c r="A3488" t="s">
        <v>151</v>
      </c>
      <c r="B3488" t="s">
        <v>39</v>
      </c>
      <c r="C3488" s="73">
        <f t="shared" si="54"/>
        <v>0</v>
      </c>
      <c r="D3488" s="73" cm="1">
        <f t="array" ref="D3488">_xlfn.IFS(B3488= "Bi-weekly", 0,  B3488="Weekly", 1, B3488="Fortnightly", 2, B3488="Monthly", 3, B3488="Every 3 Months", 4, B3488="Quarterly", 5, B3488="Annually", 6)</f>
        <v>1</v>
      </c>
    </row>
    <row r="3489" spans="1:4" x14ac:dyDescent="0.2">
      <c r="A3489" t="s">
        <v>151</v>
      </c>
      <c r="B3489" t="s">
        <v>48</v>
      </c>
      <c r="C3489" s="73">
        <f t="shared" si="54"/>
        <v>0</v>
      </c>
      <c r="D3489" s="73" cm="1">
        <f t="array" ref="D3489">_xlfn.IFS(B3489= "Bi-weekly", 0,  B3489="Weekly", 1, B3489="Fortnightly", 2, B3489="Monthly", 3, B3489="Every 3 Months", 4, B3489="Quarterly", 5, B3489="Annually", 6)</f>
        <v>6</v>
      </c>
    </row>
    <row r="3490" spans="1:4" x14ac:dyDescent="0.2">
      <c r="A3490" t="s">
        <v>151</v>
      </c>
      <c r="B3490" t="s">
        <v>57</v>
      </c>
      <c r="C3490" s="73">
        <f t="shared" si="54"/>
        <v>0</v>
      </c>
      <c r="D3490" s="73" cm="1">
        <f t="array" ref="D3490">_xlfn.IFS(B3490= "Bi-weekly", 0,  B3490="Weekly", 1, B3490="Fortnightly", 2, B3490="Monthly", 3, B3490="Every 3 Months", 4, B3490="Quarterly", 5, B3490="Annually", 6)</f>
        <v>5</v>
      </c>
    </row>
    <row r="3491" spans="1:4" x14ac:dyDescent="0.2">
      <c r="A3491" t="s">
        <v>151</v>
      </c>
      <c r="B3491" t="s">
        <v>96</v>
      </c>
      <c r="C3491" s="73">
        <f t="shared" si="54"/>
        <v>0</v>
      </c>
      <c r="D3491" s="73" cm="1">
        <f t="array" ref="D3491">_xlfn.IFS(B3491= "Bi-weekly", 0,  B3491="Weekly", 1, B3491="Fortnightly", 2, B3491="Monthly", 3, B3491="Every 3 Months", 4, B3491="Quarterly", 5, B3491="Annually", 6)</f>
        <v>4</v>
      </c>
    </row>
    <row r="3492" spans="1:4" x14ac:dyDescent="0.2">
      <c r="A3492" t="s">
        <v>151</v>
      </c>
      <c r="B3492" t="s">
        <v>57</v>
      </c>
      <c r="C3492" s="73">
        <f t="shared" si="54"/>
        <v>0</v>
      </c>
      <c r="D3492" s="73" cm="1">
        <f t="array" ref="D3492">_xlfn.IFS(B3492= "Bi-weekly", 0,  B3492="Weekly", 1, B3492="Fortnightly", 2, B3492="Monthly", 3, B3492="Every 3 Months", 4, B3492="Quarterly", 5, B3492="Annually", 6)</f>
        <v>5</v>
      </c>
    </row>
    <row r="3493" spans="1:4" x14ac:dyDescent="0.2">
      <c r="A3493" t="s">
        <v>151</v>
      </c>
      <c r="B3493" t="s">
        <v>87</v>
      </c>
      <c r="C3493" s="73">
        <f t="shared" si="54"/>
        <v>0</v>
      </c>
      <c r="D3493" s="73" cm="1">
        <f t="array" ref="D3493">_xlfn.IFS(B3493= "Bi-weekly", 0,  B3493="Weekly", 1, B3493="Fortnightly", 2, B3493="Monthly", 3, B3493="Every 3 Months", 4, B3493="Quarterly", 5, B3493="Annually", 6)</f>
        <v>3</v>
      </c>
    </row>
    <row r="3494" spans="1:4" x14ac:dyDescent="0.2">
      <c r="A3494" t="s">
        <v>151</v>
      </c>
      <c r="B3494" t="s">
        <v>48</v>
      </c>
      <c r="C3494" s="73">
        <f t="shared" si="54"/>
        <v>0</v>
      </c>
      <c r="D3494" s="73" cm="1">
        <f t="array" ref="D3494">_xlfn.IFS(B3494= "Bi-weekly", 0,  B3494="Weekly", 1, B3494="Fortnightly", 2, B3494="Monthly", 3, B3494="Every 3 Months", 4, B3494="Quarterly", 5, B3494="Annually", 6)</f>
        <v>6</v>
      </c>
    </row>
    <row r="3495" spans="1:4" x14ac:dyDescent="0.2">
      <c r="A3495" t="s">
        <v>151</v>
      </c>
      <c r="B3495" t="s">
        <v>39</v>
      </c>
      <c r="C3495" s="73">
        <f t="shared" si="54"/>
        <v>0</v>
      </c>
      <c r="D3495" s="73" cm="1">
        <f t="array" ref="D3495">_xlfn.IFS(B3495= "Bi-weekly", 0,  B3495="Weekly", 1, B3495="Fortnightly", 2, B3495="Monthly", 3, B3495="Every 3 Months", 4, B3495="Quarterly", 5, B3495="Annually", 6)</f>
        <v>1</v>
      </c>
    </row>
    <row r="3496" spans="1:4" x14ac:dyDescent="0.2">
      <c r="A3496" t="s">
        <v>151</v>
      </c>
      <c r="B3496" t="s">
        <v>57</v>
      </c>
      <c r="C3496" s="73">
        <f t="shared" si="54"/>
        <v>0</v>
      </c>
      <c r="D3496" s="73" cm="1">
        <f t="array" ref="D3496">_xlfn.IFS(B3496= "Bi-weekly", 0,  B3496="Weekly", 1, B3496="Fortnightly", 2, B3496="Monthly", 3, B3496="Every 3 Months", 4, B3496="Quarterly", 5, B3496="Annually", 6)</f>
        <v>5</v>
      </c>
    </row>
    <row r="3497" spans="1:4" x14ac:dyDescent="0.2">
      <c r="A3497" t="s">
        <v>151</v>
      </c>
      <c r="B3497" t="s">
        <v>39</v>
      </c>
      <c r="C3497" s="73">
        <f t="shared" si="54"/>
        <v>0</v>
      </c>
      <c r="D3497" s="73" cm="1">
        <f t="array" ref="D3497">_xlfn.IFS(B3497= "Bi-weekly", 0,  B3497="Weekly", 1, B3497="Fortnightly", 2, B3497="Monthly", 3, B3497="Every 3 Months", 4, B3497="Quarterly", 5, B3497="Annually", 6)</f>
        <v>1</v>
      </c>
    </row>
    <row r="3498" spans="1:4" x14ac:dyDescent="0.2">
      <c r="A3498" t="s">
        <v>151</v>
      </c>
      <c r="B3498" t="s">
        <v>87</v>
      </c>
      <c r="C3498" s="73">
        <f t="shared" si="54"/>
        <v>0</v>
      </c>
      <c r="D3498" s="73" cm="1">
        <f t="array" ref="D3498">_xlfn.IFS(B3498= "Bi-weekly", 0,  B3498="Weekly", 1, B3498="Fortnightly", 2, B3498="Monthly", 3, B3498="Every 3 Months", 4, B3498="Quarterly", 5, B3498="Annually", 6)</f>
        <v>3</v>
      </c>
    </row>
    <row r="3499" spans="1:4" x14ac:dyDescent="0.2">
      <c r="A3499" t="s">
        <v>151</v>
      </c>
      <c r="B3499" t="s">
        <v>96</v>
      </c>
      <c r="C3499" s="73">
        <f t="shared" si="54"/>
        <v>0</v>
      </c>
      <c r="D3499" s="73" cm="1">
        <f t="array" ref="D3499">_xlfn.IFS(B3499= "Bi-weekly", 0,  B3499="Weekly", 1, B3499="Fortnightly", 2, B3499="Monthly", 3, B3499="Every 3 Months", 4, B3499="Quarterly", 5, B3499="Annually", 6)</f>
        <v>4</v>
      </c>
    </row>
    <row r="3500" spans="1:4" x14ac:dyDescent="0.2">
      <c r="A3500" t="s">
        <v>151</v>
      </c>
      <c r="B3500" t="s">
        <v>75</v>
      </c>
      <c r="C3500" s="73">
        <f t="shared" si="54"/>
        <v>0</v>
      </c>
      <c r="D3500" s="73" cm="1">
        <f t="array" ref="D3500">_xlfn.IFS(B3500= "Bi-weekly", 0,  B3500="Weekly", 1, B3500="Fortnightly", 2, B3500="Monthly", 3, B3500="Every 3 Months", 4, B3500="Quarterly", 5, B3500="Annually", 6)</f>
        <v>0</v>
      </c>
    </row>
    <row r="3501" spans="1:4" x14ac:dyDescent="0.2">
      <c r="A3501" t="s">
        <v>151</v>
      </c>
      <c r="B3501" t="s">
        <v>96</v>
      </c>
      <c r="C3501" s="73">
        <f t="shared" si="54"/>
        <v>0</v>
      </c>
      <c r="D3501" s="73" cm="1">
        <f t="array" ref="D3501">_xlfn.IFS(B3501= "Bi-weekly", 0,  B3501="Weekly", 1, B3501="Fortnightly", 2, B3501="Monthly", 3, B3501="Every 3 Months", 4, B3501="Quarterly", 5, B3501="Annually", 6)</f>
        <v>4</v>
      </c>
    </row>
    <row r="3502" spans="1:4" x14ac:dyDescent="0.2">
      <c r="A3502" t="s">
        <v>151</v>
      </c>
      <c r="B3502" t="s">
        <v>28</v>
      </c>
      <c r="C3502" s="73">
        <f t="shared" si="54"/>
        <v>0</v>
      </c>
      <c r="D3502" s="73" cm="1">
        <f t="array" ref="D3502">_xlfn.IFS(B3502= "Bi-weekly", 0,  B3502="Weekly", 1, B3502="Fortnightly", 2, B3502="Monthly", 3, B3502="Every 3 Months", 4, B3502="Quarterly", 5, B3502="Annually", 6)</f>
        <v>2</v>
      </c>
    </row>
    <row r="3503" spans="1:4" x14ac:dyDescent="0.2">
      <c r="A3503" t="s">
        <v>151</v>
      </c>
      <c r="B3503" t="s">
        <v>39</v>
      </c>
      <c r="C3503" s="73">
        <f t="shared" si="54"/>
        <v>0</v>
      </c>
      <c r="D3503" s="73" cm="1">
        <f t="array" ref="D3503">_xlfn.IFS(B3503= "Bi-weekly", 0,  B3503="Weekly", 1, B3503="Fortnightly", 2, B3503="Monthly", 3, B3503="Every 3 Months", 4, B3503="Quarterly", 5, B3503="Annually", 6)</f>
        <v>1</v>
      </c>
    </row>
    <row r="3504" spans="1:4" x14ac:dyDescent="0.2">
      <c r="A3504" t="s">
        <v>151</v>
      </c>
      <c r="B3504" t="s">
        <v>57</v>
      </c>
      <c r="C3504" s="73">
        <f t="shared" si="54"/>
        <v>0</v>
      </c>
      <c r="D3504" s="73" cm="1">
        <f t="array" ref="D3504">_xlfn.IFS(B3504= "Bi-weekly", 0,  B3504="Weekly", 1, B3504="Fortnightly", 2, B3504="Monthly", 3, B3504="Every 3 Months", 4, B3504="Quarterly", 5, B3504="Annually", 6)</f>
        <v>5</v>
      </c>
    </row>
    <row r="3505" spans="1:4" x14ac:dyDescent="0.2">
      <c r="A3505" t="s">
        <v>151</v>
      </c>
      <c r="B3505" t="s">
        <v>39</v>
      </c>
      <c r="C3505" s="73">
        <f t="shared" si="54"/>
        <v>0</v>
      </c>
      <c r="D3505" s="73" cm="1">
        <f t="array" ref="D3505">_xlfn.IFS(B3505= "Bi-weekly", 0,  B3505="Weekly", 1, B3505="Fortnightly", 2, B3505="Monthly", 3, B3505="Every 3 Months", 4, B3505="Quarterly", 5, B3505="Annually", 6)</f>
        <v>1</v>
      </c>
    </row>
    <row r="3506" spans="1:4" x14ac:dyDescent="0.2">
      <c r="A3506" t="s">
        <v>151</v>
      </c>
      <c r="B3506" t="s">
        <v>87</v>
      </c>
      <c r="C3506" s="73">
        <f t="shared" si="54"/>
        <v>0</v>
      </c>
      <c r="D3506" s="73" cm="1">
        <f t="array" ref="D3506">_xlfn.IFS(B3506= "Bi-weekly", 0,  B3506="Weekly", 1, B3506="Fortnightly", 2, B3506="Monthly", 3, B3506="Every 3 Months", 4, B3506="Quarterly", 5, B3506="Annually", 6)</f>
        <v>3</v>
      </c>
    </row>
    <row r="3507" spans="1:4" x14ac:dyDescent="0.2">
      <c r="A3507" t="s">
        <v>151</v>
      </c>
      <c r="B3507" t="s">
        <v>96</v>
      </c>
      <c r="C3507" s="73">
        <f t="shared" si="54"/>
        <v>0</v>
      </c>
      <c r="D3507" s="73" cm="1">
        <f t="array" ref="D3507">_xlfn.IFS(B3507= "Bi-weekly", 0,  B3507="Weekly", 1, B3507="Fortnightly", 2, B3507="Monthly", 3, B3507="Every 3 Months", 4, B3507="Quarterly", 5, B3507="Annually", 6)</f>
        <v>4</v>
      </c>
    </row>
    <row r="3508" spans="1:4" x14ac:dyDescent="0.2">
      <c r="A3508" t="s">
        <v>151</v>
      </c>
      <c r="B3508" t="s">
        <v>28</v>
      </c>
      <c r="C3508" s="73">
        <f t="shared" si="54"/>
        <v>0</v>
      </c>
      <c r="D3508" s="73" cm="1">
        <f t="array" ref="D3508">_xlfn.IFS(B3508= "Bi-weekly", 0,  B3508="Weekly", 1, B3508="Fortnightly", 2, B3508="Monthly", 3, B3508="Every 3 Months", 4, B3508="Quarterly", 5, B3508="Annually", 6)</f>
        <v>2</v>
      </c>
    </row>
    <row r="3509" spans="1:4" x14ac:dyDescent="0.2">
      <c r="A3509" t="s">
        <v>151</v>
      </c>
      <c r="B3509" t="s">
        <v>96</v>
      </c>
      <c r="C3509" s="73">
        <f t="shared" si="54"/>
        <v>0</v>
      </c>
      <c r="D3509" s="73" cm="1">
        <f t="array" ref="D3509">_xlfn.IFS(B3509= "Bi-weekly", 0,  B3509="Weekly", 1, B3509="Fortnightly", 2, B3509="Monthly", 3, B3509="Every 3 Months", 4, B3509="Quarterly", 5, B3509="Annually", 6)</f>
        <v>4</v>
      </c>
    </row>
    <row r="3510" spans="1:4" x14ac:dyDescent="0.2">
      <c r="A3510" t="s">
        <v>151</v>
      </c>
      <c r="B3510" t="s">
        <v>39</v>
      </c>
      <c r="C3510" s="73">
        <f t="shared" si="54"/>
        <v>0</v>
      </c>
      <c r="D3510" s="73" cm="1">
        <f t="array" ref="D3510">_xlfn.IFS(B3510= "Bi-weekly", 0,  B3510="Weekly", 1, B3510="Fortnightly", 2, B3510="Monthly", 3, B3510="Every 3 Months", 4, B3510="Quarterly", 5, B3510="Annually", 6)</f>
        <v>1</v>
      </c>
    </row>
    <row r="3511" spans="1:4" x14ac:dyDescent="0.2">
      <c r="A3511" t="s">
        <v>151</v>
      </c>
      <c r="B3511" t="s">
        <v>75</v>
      </c>
      <c r="C3511" s="73">
        <f t="shared" si="54"/>
        <v>0</v>
      </c>
      <c r="D3511" s="73" cm="1">
        <f t="array" ref="D3511">_xlfn.IFS(B3511= "Bi-weekly", 0,  B3511="Weekly", 1, B3511="Fortnightly", 2, B3511="Monthly", 3, B3511="Every 3 Months", 4, B3511="Quarterly", 5, B3511="Annually", 6)</f>
        <v>0</v>
      </c>
    </row>
    <row r="3512" spans="1:4" x14ac:dyDescent="0.2">
      <c r="A3512" t="s">
        <v>151</v>
      </c>
      <c r="B3512" t="s">
        <v>87</v>
      </c>
      <c r="C3512" s="73">
        <f t="shared" si="54"/>
        <v>0</v>
      </c>
      <c r="D3512" s="73" cm="1">
        <f t="array" ref="D3512">_xlfn.IFS(B3512= "Bi-weekly", 0,  B3512="Weekly", 1, B3512="Fortnightly", 2, B3512="Monthly", 3, B3512="Every 3 Months", 4, B3512="Quarterly", 5, B3512="Annually", 6)</f>
        <v>3</v>
      </c>
    </row>
    <row r="3513" spans="1:4" x14ac:dyDescent="0.2">
      <c r="A3513" t="s">
        <v>151</v>
      </c>
      <c r="B3513" t="s">
        <v>96</v>
      </c>
      <c r="C3513" s="73">
        <f t="shared" si="54"/>
        <v>0</v>
      </c>
      <c r="D3513" s="73" cm="1">
        <f t="array" ref="D3513">_xlfn.IFS(B3513= "Bi-weekly", 0,  B3513="Weekly", 1, B3513="Fortnightly", 2, B3513="Monthly", 3, B3513="Every 3 Months", 4, B3513="Quarterly", 5, B3513="Annually", 6)</f>
        <v>4</v>
      </c>
    </row>
    <row r="3514" spans="1:4" x14ac:dyDescent="0.2">
      <c r="A3514" t="s">
        <v>151</v>
      </c>
      <c r="B3514" t="s">
        <v>57</v>
      </c>
      <c r="C3514" s="73">
        <f t="shared" si="54"/>
        <v>0</v>
      </c>
      <c r="D3514" s="73" cm="1">
        <f t="array" ref="D3514">_xlfn.IFS(B3514= "Bi-weekly", 0,  B3514="Weekly", 1, B3514="Fortnightly", 2, B3514="Monthly", 3, B3514="Every 3 Months", 4, B3514="Quarterly", 5, B3514="Annually", 6)</f>
        <v>5</v>
      </c>
    </row>
    <row r="3515" spans="1:4" x14ac:dyDescent="0.2">
      <c r="A3515" t="s">
        <v>151</v>
      </c>
      <c r="B3515" t="s">
        <v>28</v>
      </c>
      <c r="C3515" s="73">
        <f t="shared" si="54"/>
        <v>0</v>
      </c>
      <c r="D3515" s="73" cm="1">
        <f t="array" ref="D3515">_xlfn.IFS(B3515= "Bi-weekly", 0,  B3515="Weekly", 1, B3515="Fortnightly", 2, B3515="Monthly", 3, B3515="Every 3 Months", 4, B3515="Quarterly", 5, B3515="Annually", 6)</f>
        <v>2</v>
      </c>
    </row>
    <row r="3516" spans="1:4" x14ac:dyDescent="0.2">
      <c r="A3516" t="s">
        <v>151</v>
      </c>
      <c r="B3516" t="s">
        <v>87</v>
      </c>
      <c r="C3516" s="73">
        <f t="shared" si="54"/>
        <v>0</v>
      </c>
      <c r="D3516" s="73" cm="1">
        <f t="array" ref="D3516">_xlfn.IFS(B3516= "Bi-weekly", 0,  B3516="Weekly", 1, B3516="Fortnightly", 2, B3516="Monthly", 3, B3516="Every 3 Months", 4, B3516="Quarterly", 5, B3516="Annually", 6)</f>
        <v>3</v>
      </c>
    </row>
    <row r="3517" spans="1:4" x14ac:dyDescent="0.2">
      <c r="A3517" t="s">
        <v>151</v>
      </c>
      <c r="B3517" t="s">
        <v>75</v>
      </c>
      <c r="C3517" s="73">
        <f t="shared" si="54"/>
        <v>0</v>
      </c>
      <c r="D3517" s="73" cm="1">
        <f t="array" ref="D3517">_xlfn.IFS(B3517= "Bi-weekly", 0,  B3517="Weekly", 1, B3517="Fortnightly", 2, B3517="Monthly", 3, B3517="Every 3 Months", 4, B3517="Quarterly", 5, B3517="Annually", 6)</f>
        <v>0</v>
      </c>
    </row>
    <row r="3518" spans="1:4" x14ac:dyDescent="0.2">
      <c r="A3518" t="s">
        <v>151</v>
      </c>
      <c r="B3518" t="s">
        <v>75</v>
      </c>
      <c r="C3518" s="73">
        <f t="shared" si="54"/>
        <v>0</v>
      </c>
      <c r="D3518" s="73" cm="1">
        <f t="array" ref="D3518">_xlfn.IFS(B3518= "Bi-weekly", 0,  B3518="Weekly", 1, B3518="Fortnightly", 2, B3518="Monthly", 3, B3518="Every 3 Months", 4, B3518="Quarterly", 5, B3518="Annually", 6)</f>
        <v>0</v>
      </c>
    </row>
    <row r="3519" spans="1:4" x14ac:dyDescent="0.2">
      <c r="A3519" t="s">
        <v>151</v>
      </c>
      <c r="B3519" t="s">
        <v>96</v>
      </c>
      <c r="C3519" s="73">
        <f t="shared" si="54"/>
        <v>0</v>
      </c>
      <c r="D3519" s="73" cm="1">
        <f t="array" ref="D3519">_xlfn.IFS(B3519= "Bi-weekly", 0,  B3519="Weekly", 1, B3519="Fortnightly", 2, B3519="Monthly", 3, B3519="Every 3 Months", 4, B3519="Quarterly", 5, B3519="Annually", 6)</f>
        <v>4</v>
      </c>
    </row>
    <row r="3520" spans="1:4" x14ac:dyDescent="0.2">
      <c r="A3520" t="s">
        <v>151</v>
      </c>
      <c r="B3520" t="s">
        <v>57</v>
      </c>
      <c r="C3520" s="73">
        <f t="shared" si="54"/>
        <v>0</v>
      </c>
      <c r="D3520" s="73" cm="1">
        <f t="array" ref="D3520">_xlfn.IFS(B3520= "Bi-weekly", 0,  B3520="Weekly", 1, B3520="Fortnightly", 2, B3520="Monthly", 3, B3520="Every 3 Months", 4, B3520="Quarterly", 5, B3520="Annually", 6)</f>
        <v>5</v>
      </c>
    </row>
    <row r="3521" spans="1:4" x14ac:dyDescent="0.2">
      <c r="A3521" t="s">
        <v>151</v>
      </c>
      <c r="B3521" t="s">
        <v>28</v>
      </c>
      <c r="C3521" s="73">
        <f t="shared" si="54"/>
        <v>0</v>
      </c>
      <c r="D3521" s="73" cm="1">
        <f t="array" ref="D3521">_xlfn.IFS(B3521= "Bi-weekly", 0,  B3521="Weekly", 1, B3521="Fortnightly", 2, B3521="Monthly", 3, B3521="Every 3 Months", 4, B3521="Quarterly", 5, B3521="Annually", 6)</f>
        <v>2</v>
      </c>
    </row>
    <row r="3522" spans="1:4" x14ac:dyDescent="0.2">
      <c r="A3522" t="s">
        <v>151</v>
      </c>
      <c r="B3522" t="s">
        <v>87</v>
      </c>
      <c r="C3522" s="73">
        <f t="shared" si="54"/>
        <v>0</v>
      </c>
      <c r="D3522" s="73" cm="1">
        <f t="array" ref="D3522">_xlfn.IFS(B3522= "Bi-weekly", 0,  B3522="Weekly", 1, B3522="Fortnightly", 2, B3522="Monthly", 3, B3522="Every 3 Months", 4, B3522="Quarterly", 5, B3522="Annually", 6)</f>
        <v>3</v>
      </c>
    </row>
    <row r="3523" spans="1:4" x14ac:dyDescent="0.2">
      <c r="A3523" t="s">
        <v>151</v>
      </c>
      <c r="B3523" t="s">
        <v>39</v>
      </c>
      <c r="C3523" s="73">
        <f t="shared" ref="C3523:C3586" si="55">IF(A3523 = "Yes", 1,0)</f>
        <v>0</v>
      </c>
      <c r="D3523" s="73" cm="1">
        <f t="array" ref="D3523">_xlfn.IFS(B3523= "Bi-weekly", 0,  B3523="Weekly", 1, B3523="Fortnightly", 2, B3523="Monthly", 3, B3523="Every 3 Months", 4, B3523="Quarterly", 5, B3523="Annually", 6)</f>
        <v>1</v>
      </c>
    </row>
    <row r="3524" spans="1:4" x14ac:dyDescent="0.2">
      <c r="A3524" t="s">
        <v>151</v>
      </c>
      <c r="B3524" t="s">
        <v>57</v>
      </c>
      <c r="C3524" s="73">
        <f t="shared" si="55"/>
        <v>0</v>
      </c>
      <c r="D3524" s="73" cm="1">
        <f t="array" ref="D3524">_xlfn.IFS(B3524= "Bi-weekly", 0,  B3524="Weekly", 1, B3524="Fortnightly", 2, B3524="Monthly", 3, B3524="Every 3 Months", 4, B3524="Quarterly", 5, B3524="Annually", 6)</f>
        <v>5</v>
      </c>
    </row>
    <row r="3525" spans="1:4" x14ac:dyDescent="0.2">
      <c r="A3525" t="s">
        <v>151</v>
      </c>
      <c r="B3525" t="s">
        <v>28</v>
      </c>
      <c r="C3525" s="73">
        <f t="shared" si="55"/>
        <v>0</v>
      </c>
      <c r="D3525" s="73" cm="1">
        <f t="array" ref="D3525">_xlfn.IFS(B3525= "Bi-weekly", 0,  B3525="Weekly", 1, B3525="Fortnightly", 2, B3525="Monthly", 3, B3525="Every 3 Months", 4, B3525="Quarterly", 5, B3525="Annually", 6)</f>
        <v>2</v>
      </c>
    </row>
    <row r="3526" spans="1:4" x14ac:dyDescent="0.2">
      <c r="A3526" t="s">
        <v>151</v>
      </c>
      <c r="B3526" t="s">
        <v>87</v>
      </c>
      <c r="C3526" s="73">
        <f t="shared" si="55"/>
        <v>0</v>
      </c>
      <c r="D3526" s="73" cm="1">
        <f t="array" ref="D3526">_xlfn.IFS(B3526= "Bi-weekly", 0,  B3526="Weekly", 1, B3526="Fortnightly", 2, B3526="Monthly", 3, B3526="Every 3 Months", 4, B3526="Quarterly", 5, B3526="Annually", 6)</f>
        <v>3</v>
      </c>
    </row>
    <row r="3527" spans="1:4" x14ac:dyDescent="0.2">
      <c r="A3527" t="s">
        <v>151</v>
      </c>
      <c r="B3527" t="s">
        <v>48</v>
      </c>
      <c r="C3527" s="73">
        <f t="shared" si="55"/>
        <v>0</v>
      </c>
      <c r="D3527" s="73" cm="1">
        <f t="array" ref="D3527">_xlfn.IFS(B3527= "Bi-weekly", 0,  B3527="Weekly", 1, B3527="Fortnightly", 2, B3527="Monthly", 3, B3527="Every 3 Months", 4, B3527="Quarterly", 5, B3527="Annually", 6)</f>
        <v>6</v>
      </c>
    </row>
    <row r="3528" spans="1:4" x14ac:dyDescent="0.2">
      <c r="A3528" t="s">
        <v>151</v>
      </c>
      <c r="B3528" t="s">
        <v>96</v>
      </c>
      <c r="C3528" s="73">
        <f t="shared" si="55"/>
        <v>0</v>
      </c>
      <c r="D3528" s="73" cm="1">
        <f t="array" ref="D3528">_xlfn.IFS(B3528= "Bi-weekly", 0,  B3528="Weekly", 1, B3528="Fortnightly", 2, B3528="Monthly", 3, B3528="Every 3 Months", 4, B3528="Quarterly", 5, B3528="Annually", 6)</f>
        <v>4</v>
      </c>
    </row>
    <row r="3529" spans="1:4" x14ac:dyDescent="0.2">
      <c r="A3529" t="s">
        <v>151</v>
      </c>
      <c r="B3529" t="s">
        <v>39</v>
      </c>
      <c r="C3529" s="73">
        <f t="shared" si="55"/>
        <v>0</v>
      </c>
      <c r="D3529" s="73" cm="1">
        <f t="array" ref="D3529">_xlfn.IFS(B3529= "Bi-weekly", 0,  B3529="Weekly", 1, B3529="Fortnightly", 2, B3529="Monthly", 3, B3529="Every 3 Months", 4, B3529="Quarterly", 5, B3529="Annually", 6)</f>
        <v>1</v>
      </c>
    </row>
    <row r="3530" spans="1:4" x14ac:dyDescent="0.2">
      <c r="A3530" t="s">
        <v>151</v>
      </c>
      <c r="B3530" t="s">
        <v>48</v>
      </c>
      <c r="C3530" s="73">
        <f t="shared" si="55"/>
        <v>0</v>
      </c>
      <c r="D3530" s="73" cm="1">
        <f t="array" ref="D3530">_xlfn.IFS(B3530= "Bi-weekly", 0,  B3530="Weekly", 1, B3530="Fortnightly", 2, B3530="Monthly", 3, B3530="Every 3 Months", 4, B3530="Quarterly", 5, B3530="Annually", 6)</f>
        <v>6</v>
      </c>
    </row>
    <row r="3531" spans="1:4" x14ac:dyDescent="0.2">
      <c r="A3531" t="s">
        <v>151</v>
      </c>
      <c r="B3531" t="s">
        <v>39</v>
      </c>
      <c r="C3531" s="73">
        <f t="shared" si="55"/>
        <v>0</v>
      </c>
      <c r="D3531" s="73" cm="1">
        <f t="array" ref="D3531">_xlfn.IFS(B3531= "Bi-weekly", 0,  B3531="Weekly", 1, B3531="Fortnightly", 2, B3531="Monthly", 3, B3531="Every 3 Months", 4, B3531="Quarterly", 5, B3531="Annually", 6)</f>
        <v>1</v>
      </c>
    </row>
    <row r="3532" spans="1:4" x14ac:dyDescent="0.2">
      <c r="A3532" t="s">
        <v>151</v>
      </c>
      <c r="B3532" t="s">
        <v>39</v>
      </c>
      <c r="C3532" s="73">
        <f t="shared" si="55"/>
        <v>0</v>
      </c>
      <c r="D3532" s="73" cm="1">
        <f t="array" ref="D3532">_xlfn.IFS(B3532= "Bi-weekly", 0,  B3532="Weekly", 1, B3532="Fortnightly", 2, B3532="Monthly", 3, B3532="Every 3 Months", 4, B3532="Quarterly", 5, B3532="Annually", 6)</f>
        <v>1</v>
      </c>
    </row>
    <row r="3533" spans="1:4" x14ac:dyDescent="0.2">
      <c r="A3533" t="s">
        <v>151</v>
      </c>
      <c r="B3533" t="s">
        <v>57</v>
      </c>
      <c r="C3533" s="73">
        <f t="shared" si="55"/>
        <v>0</v>
      </c>
      <c r="D3533" s="73" cm="1">
        <f t="array" ref="D3533">_xlfn.IFS(B3533= "Bi-weekly", 0,  B3533="Weekly", 1, B3533="Fortnightly", 2, B3533="Monthly", 3, B3533="Every 3 Months", 4, B3533="Quarterly", 5, B3533="Annually", 6)</f>
        <v>5</v>
      </c>
    </row>
    <row r="3534" spans="1:4" x14ac:dyDescent="0.2">
      <c r="A3534" t="s">
        <v>151</v>
      </c>
      <c r="B3534" t="s">
        <v>48</v>
      </c>
      <c r="C3534" s="73">
        <f t="shared" si="55"/>
        <v>0</v>
      </c>
      <c r="D3534" s="73" cm="1">
        <f t="array" ref="D3534">_xlfn.IFS(B3534= "Bi-weekly", 0,  B3534="Weekly", 1, B3534="Fortnightly", 2, B3534="Monthly", 3, B3534="Every 3 Months", 4, B3534="Quarterly", 5, B3534="Annually", 6)</f>
        <v>6</v>
      </c>
    </row>
    <row r="3535" spans="1:4" x14ac:dyDescent="0.2">
      <c r="A3535" t="s">
        <v>151</v>
      </c>
      <c r="B3535" t="s">
        <v>28</v>
      </c>
      <c r="C3535" s="73">
        <f t="shared" si="55"/>
        <v>0</v>
      </c>
      <c r="D3535" s="73" cm="1">
        <f t="array" ref="D3535">_xlfn.IFS(B3535= "Bi-weekly", 0,  B3535="Weekly", 1, B3535="Fortnightly", 2, B3535="Monthly", 3, B3535="Every 3 Months", 4, B3535="Quarterly", 5, B3535="Annually", 6)</f>
        <v>2</v>
      </c>
    </row>
    <row r="3536" spans="1:4" x14ac:dyDescent="0.2">
      <c r="A3536" t="s">
        <v>151</v>
      </c>
      <c r="B3536" t="s">
        <v>39</v>
      </c>
      <c r="C3536" s="73">
        <f t="shared" si="55"/>
        <v>0</v>
      </c>
      <c r="D3536" s="73" cm="1">
        <f t="array" ref="D3536">_xlfn.IFS(B3536= "Bi-weekly", 0,  B3536="Weekly", 1, B3536="Fortnightly", 2, B3536="Monthly", 3, B3536="Every 3 Months", 4, B3536="Quarterly", 5, B3536="Annually", 6)</f>
        <v>1</v>
      </c>
    </row>
    <row r="3537" spans="1:4" x14ac:dyDescent="0.2">
      <c r="A3537" t="s">
        <v>151</v>
      </c>
      <c r="B3537" t="s">
        <v>87</v>
      </c>
      <c r="C3537" s="73">
        <f t="shared" si="55"/>
        <v>0</v>
      </c>
      <c r="D3537" s="73" cm="1">
        <f t="array" ref="D3537">_xlfn.IFS(B3537= "Bi-weekly", 0,  B3537="Weekly", 1, B3537="Fortnightly", 2, B3537="Monthly", 3, B3537="Every 3 Months", 4, B3537="Quarterly", 5, B3537="Annually", 6)</f>
        <v>3</v>
      </c>
    </row>
    <row r="3538" spans="1:4" x14ac:dyDescent="0.2">
      <c r="A3538" t="s">
        <v>151</v>
      </c>
      <c r="B3538" t="s">
        <v>87</v>
      </c>
      <c r="C3538" s="73">
        <f t="shared" si="55"/>
        <v>0</v>
      </c>
      <c r="D3538" s="73" cm="1">
        <f t="array" ref="D3538">_xlfn.IFS(B3538= "Bi-weekly", 0,  B3538="Weekly", 1, B3538="Fortnightly", 2, B3538="Monthly", 3, B3538="Every 3 Months", 4, B3538="Quarterly", 5, B3538="Annually", 6)</f>
        <v>3</v>
      </c>
    </row>
    <row r="3539" spans="1:4" x14ac:dyDescent="0.2">
      <c r="A3539" t="s">
        <v>151</v>
      </c>
      <c r="B3539" t="s">
        <v>96</v>
      </c>
      <c r="C3539" s="73">
        <f t="shared" si="55"/>
        <v>0</v>
      </c>
      <c r="D3539" s="73" cm="1">
        <f t="array" ref="D3539">_xlfn.IFS(B3539= "Bi-weekly", 0,  B3539="Weekly", 1, B3539="Fortnightly", 2, B3539="Monthly", 3, B3539="Every 3 Months", 4, B3539="Quarterly", 5, B3539="Annually", 6)</f>
        <v>4</v>
      </c>
    </row>
    <row r="3540" spans="1:4" x14ac:dyDescent="0.2">
      <c r="A3540" t="s">
        <v>151</v>
      </c>
      <c r="B3540" t="s">
        <v>87</v>
      </c>
      <c r="C3540" s="73">
        <f t="shared" si="55"/>
        <v>0</v>
      </c>
      <c r="D3540" s="73" cm="1">
        <f t="array" ref="D3540">_xlfn.IFS(B3540= "Bi-weekly", 0,  B3540="Weekly", 1, B3540="Fortnightly", 2, B3540="Monthly", 3, B3540="Every 3 Months", 4, B3540="Quarterly", 5, B3540="Annually", 6)</f>
        <v>3</v>
      </c>
    </row>
    <row r="3541" spans="1:4" x14ac:dyDescent="0.2">
      <c r="A3541" t="s">
        <v>151</v>
      </c>
      <c r="B3541" t="s">
        <v>75</v>
      </c>
      <c r="C3541" s="73">
        <f t="shared" si="55"/>
        <v>0</v>
      </c>
      <c r="D3541" s="73" cm="1">
        <f t="array" ref="D3541">_xlfn.IFS(B3541= "Bi-weekly", 0,  B3541="Weekly", 1, B3541="Fortnightly", 2, B3541="Monthly", 3, B3541="Every 3 Months", 4, B3541="Quarterly", 5, B3541="Annually", 6)</f>
        <v>0</v>
      </c>
    </row>
    <row r="3542" spans="1:4" x14ac:dyDescent="0.2">
      <c r="A3542" t="s">
        <v>151</v>
      </c>
      <c r="B3542" t="s">
        <v>39</v>
      </c>
      <c r="C3542" s="73">
        <f t="shared" si="55"/>
        <v>0</v>
      </c>
      <c r="D3542" s="73" cm="1">
        <f t="array" ref="D3542">_xlfn.IFS(B3542= "Bi-weekly", 0,  B3542="Weekly", 1, B3542="Fortnightly", 2, B3542="Monthly", 3, B3542="Every 3 Months", 4, B3542="Quarterly", 5, B3542="Annually", 6)</f>
        <v>1</v>
      </c>
    </row>
    <row r="3543" spans="1:4" x14ac:dyDescent="0.2">
      <c r="A3543" t="s">
        <v>151</v>
      </c>
      <c r="B3543" t="s">
        <v>48</v>
      </c>
      <c r="C3543" s="73">
        <f t="shared" si="55"/>
        <v>0</v>
      </c>
      <c r="D3543" s="73" cm="1">
        <f t="array" ref="D3543">_xlfn.IFS(B3543= "Bi-weekly", 0,  B3543="Weekly", 1, B3543="Fortnightly", 2, B3543="Monthly", 3, B3543="Every 3 Months", 4, B3543="Quarterly", 5, B3543="Annually", 6)</f>
        <v>6</v>
      </c>
    </row>
    <row r="3544" spans="1:4" x14ac:dyDescent="0.2">
      <c r="A3544" t="s">
        <v>151</v>
      </c>
      <c r="B3544" t="s">
        <v>39</v>
      </c>
      <c r="C3544" s="73">
        <f t="shared" si="55"/>
        <v>0</v>
      </c>
      <c r="D3544" s="73" cm="1">
        <f t="array" ref="D3544">_xlfn.IFS(B3544= "Bi-weekly", 0,  B3544="Weekly", 1, B3544="Fortnightly", 2, B3544="Monthly", 3, B3544="Every 3 Months", 4, B3544="Quarterly", 5, B3544="Annually", 6)</f>
        <v>1</v>
      </c>
    </row>
    <row r="3545" spans="1:4" x14ac:dyDescent="0.2">
      <c r="A3545" t="s">
        <v>151</v>
      </c>
      <c r="B3545" t="s">
        <v>96</v>
      </c>
      <c r="C3545" s="73">
        <f t="shared" si="55"/>
        <v>0</v>
      </c>
      <c r="D3545" s="73" cm="1">
        <f t="array" ref="D3545">_xlfn.IFS(B3545= "Bi-weekly", 0,  B3545="Weekly", 1, B3545="Fortnightly", 2, B3545="Monthly", 3, B3545="Every 3 Months", 4, B3545="Quarterly", 5, B3545="Annually", 6)</f>
        <v>4</v>
      </c>
    </row>
    <row r="3546" spans="1:4" x14ac:dyDescent="0.2">
      <c r="A3546" t="s">
        <v>151</v>
      </c>
      <c r="B3546" t="s">
        <v>96</v>
      </c>
      <c r="C3546" s="73">
        <f t="shared" si="55"/>
        <v>0</v>
      </c>
      <c r="D3546" s="73" cm="1">
        <f t="array" ref="D3546">_xlfn.IFS(B3546= "Bi-weekly", 0,  B3546="Weekly", 1, B3546="Fortnightly", 2, B3546="Monthly", 3, B3546="Every 3 Months", 4, B3546="Quarterly", 5, B3546="Annually", 6)</f>
        <v>4</v>
      </c>
    </row>
    <row r="3547" spans="1:4" x14ac:dyDescent="0.2">
      <c r="A3547" t="s">
        <v>151</v>
      </c>
      <c r="B3547" t="s">
        <v>48</v>
      </c>
      <c r="C3547" s="73">
        <f t="shared" si="55"/>
        <v>0</v>
      </c>
      <c r="D3547" s="73" cm="1">
        <f t="array" ref="D3547">_xlfn.IFS(B3547= "Bi-weekly", 0,  B3547="Weekly", 1, B3547="Fortnightly", 2, B3547="Monthly", 3, B3547="Every 3 Months", 4, B3547="Quarterly", 5, B3547="Annually", 6)</f>
        <v>6</v>
      </c>
    </row>
    <row r="3548" spans="1:4" x14ac:dyDescent="0.2">
      <c r="A3548" t="s">
        <v>151</v>
      </c>
      <c r="B3548" t="s">
        <v>75</v>
      </c>
      <c r="C3548" s="73">
        <f t="shared" si="55"/>
        <v>0</v>
      </c>
      <c r="D3548" s="73" cm="1">
        <f t="array" ref="D3548">_xlfn.IFS(B3548= "Bi-weekly", 0,  B3548="Weekly", 1, B3548="Fortnightly", 2, B3548="Monthly", 3, B3548="Every 3 Months", 4, B3548="Quarterly", 5, B3548="Annually", 6)</f>
        <v>0</v>
      </c>
    </row>
    <row r="3549" spans="1:4" x14ac:dyDescent="0.2">
      <c r="A3549" t="s">
        <v>151</v>
      </c>
      <c r="B3549" t="s">
        <v>48</v>
      </c>
      <c r="C3549" s="73">
        <f t="shared" si="55"/>
        <v>0</v>
      </c>
      <c r="D3549" s="73" cm="1">
        <f t="array" ref="D3549">_xlfn.IFS(B3549= "Bi-weekly", 0,  B3549="Weekly", 1, B3549="Fortnightly", 2, B3549="Monthly", 3, B3549="Every 3 Months", 4, B3549="Quarterly", 5, B3549="Annually", 6)</f>
        <v>6</v>
      </c>
    </row>
    <row r="3550" spans="1:4" x14ac:dyDescent="0.2">
      <c r="A3550" t="s">
        <v>151</v>
      </c>
      <c r="B3550" t="s">
        <v>28</v>
      </c>
      <c r="C3550" s="73">
        <f t="shared" si="55"/>
        <v>0</v>
      </c>
      <c r="D3550" s="73" cm="1">
        <f t="array" ref="D3550">_xlfn.IFS(B3550= "Bi-weekly", 0,  B3550="Weekly", 1, B3550="Fortnightly", 2, B3550="Monthly", 3, B3550="Every 3 Months", 4, B3550="Quarterly", 5, B3550="Annually", 6)</f>
        <v>2</v>
      </c>
    </row>
    <row r="3551" spans="1:4" x14ac:dyDescent="0.2">
      <c r="A3551" t="s">
        <v>151</v>
      </c>
      <c r="B3551" t="s">
        <v>28</v>
      </c>
      <c r="C3551" s="73">
        <f t="shared" si="55"/>
        <v>0</v>
      </c>
      <c r="D3551" s="73" cm="1">
        <f t="array" ref="D3551">_xlfn.IFS(B3551= "Bi-weekly", 0,  B3551="Weekly", 1, B3551="Fortnightly", 2, B3551="Monthly", 3, B3551="Every 3 Months", 4, B3551="Quarterly", 5, B3551="Annually", 6)</f>
        <v>2</v>
      </c>
    </row>
    <row r="3552" spans="1:4" x14ac:dyDescent="0.2">
      <c r="A3552" t="s">
        <v>151</v>
      </c>
      <c r="B3552" t="s">
        <v>39</v>
      </c>
      <c r="C3552" s="73">
        <f t="shared" si="55"/>
        <v>0</v>
      </c>
      <c r="D3552" s="73" cm="1">
        <f t="array" ref="D3552">_xlfn.IFS(B3552= "Bi-weekly", 0,  B3552="Weekly", 1, B3552="Fortnightly", 2, B3552="Monthly", 3, B3552="Every 3 Months", 4, B3552="Quarterly", 5, B3552="Annually", 6)</f>
        <v>1</v>
      </c>
    </row>
    <row r="3553" spans="1:4" x14ac:dyDescent="0.2">
      <c r="A3553" t="s">
        <v>151</v>
      </c>
      <c r="B3553" t="s">
        <v>39</v>
      </c>
      <c r="C3553" s="73">
        <f t="shared" si="55"/>
        <v>0</v>
      </c>
      <c r="D3553" s="73" cm="1">
        <f t="array" ref="D3553">_xlfn.IFS(B3553= "Bi-weekly", 0,  B3553="Weekly", 1, B3553="Fortnightly", 2, B3553="Monthly", 3, B3553="Every 3 Months", 4, B3553="Quarterly", 5, B3553="Annually", 6)</f>
        <v>1</v>
      </c>
    </row>
    <row r="3554" spans="1:4" x14ac:dyDescent="0.2">
      <c r="A3554" t="s">
        <v>151</v>
      </c>
      <c r="B3554" t="s">
        <v>57</v>
      </c>
      <c r="C3554" s="73">
        <f t="shared" si="55"/>
        <v>0</v>
      </c>
      <c r="D3554" s="73" cm="1">
        <f t="array" ref="D3554">_xlfn.IFS(B3554= "Bi-weekly", 0,  B3554="Weekly", 1, B3554="Fortnightly", 2, B3554="Monthly", 3, B3554="Every 3 Months", 4, B3554="Quarterly", 5, B3554="Annually", 6)</f>
        <v>5</v>
      </c>
    </row>
    <row r="3555" spans="1:4" x14ac:dyDescent="0.2">
      <c r="A3555" t="s">
        <v>151</v>
      </c>
      <c r="B3555" t="s">
        <v>39</v>
      </c>
      <c r="C3555" s="73">
        <f t="shared" si="55"/>
        <v>0</v>
      </c>
      <c r="D3555" s="73" cm="1">
        <f t="array" ref="D3555">_xlfn.IFS(B3555= "Bi-weekly", 0,  B3555="Weekly", 1, B3555="Fortnightly", 2, B3555="Monthly", 3, B3555="Every 3 Months", 4, B3555="Quarterly", 5, B3555="Annually", 6)</f>
        <v>1</v>
      </c>
    </row>
    <row r="3556" spans="1:4" x14ac:dyDescent="0.2">
      <c r="A3556" t="s">
        <v>151</v>
      </c>
      <c r="B3556" t="s">
        <v>28</v>
      </c>
      <c r="C3556" s="73">
        <f t="shared" si="55"/>
        <v>0</v>
      </c>
      <c r="D3556" s="73" cm="1">
        <f t="array" ref="D3556">_xlfn.IFS(B3556= "Bi-weekly", 0,  B3556="Weekly", 1, B3556="Fortnightly", 2, B3556="Monthly", 3, B3556="Every 3 Months", 4, B3556="Quarterly", 5, B3556="Annually", 6)</f>
        <v>2</v>
      </c>
    </row>
    <row r="3557" spans="1:4" x14ac:dyDescent="0.2">
      <c r="A3557" t="s">
        <v>151</v>
      </c>
      <c r="B3557" t="s">
        <v>57</v>
      </c>
      <c r="C3557" s="73">
        <f t="shared" si="55"/>
        <v>0</v>
      </c>
      <c r="D3557" s="73" cm="1">
        <f t="array" ref="D3557">_xlfn.IFS(B3557= "Bi-weekly", 0,  B3557="Weekly", 1, B3557="Fortnightly", 2, B3557="Monthly", 3, B3557="Every 3 Months", 4, B3557="Quarterly", 5, B3557="Annually", 6)</f>
        <v>5</v>
      </c>
    </row>
    <row r="3558" spans="1:4" x14ac:dyDescent="0.2">
      <c r="A3558" t="s">
        <v>151</v>
      </c>
      <c r="B3558" t="s">
        <v>75</v>
      </c>
      <c r="C3558" s="73">
        <f t="shared" si="55"/>
        <v>0</v>
      </c>
      <c r="D3558" s="73" cm="1">
        <f t="array" ref="D3558">_xlfn.IFS(B3558= "Bi-weekly", 0,  B3558="Weekly", 1, B3558="Fortnightly", 2, B3558="Monthly", 3, B3558="Every 3 Months", 4, B3558="Quarterly", 5, B3558="Annually", 6)</f>
        <v>0</v>
      </c>
    </row>
    <row r="3559" spans="1:4" x14ac:dyDescent="0.2">
      <c r="A3559" t="s">
        <v>151</v>
      </c>
      <c r="B3559" t="s">
        <v>96</v>
      </c>
      <c r="C3559" s="73">
        <f t="shared" si="55"/>
        <v>0</v>
      </c>
      <c r="D3559" s="73" cm="1">
        <f t="array" ref="D3559">_xlfn.IFS(B3559= "Bi-weekly", 0,  B3559="Weekly", 1, B3559="Fortnightly", 2, B3559="Monthly", 3, B3559="Every 3 Months", 4, B3559="Quarterly", 5, B3559="Annually", 6)</f>
        <v>4</v>
      </c>
    </row>
    <row r="3560" spans="1:4" x14ac:dyDescent="0.2">
      <c r="A3560" t="s">
        <v>151</v>
      </c>
      <c r="B3560" t="s">
        <v>57</v>
      </c>
      <c r="C3560" s="73">
        <f t="shared" si="55"/>
        <v>0</v>
      </c>
      <c r="D3560" s="73" cm="1">
        <f t="array" ref="D3560">_xlfn.IFS(B3560= "Bi-weekly", 0,  B3560="Weekly", 1, B3560="Fortnightly", 2, B3560="Monthly", 3, B3560="Every 3 Months", 4, B3560="Quarterly", 5, B3560="Annually", 6)</f>
        <v>5</v>
      </c>
    </row>
    <row r="3561" spans="1:4" x14ac:dyDescent="0.2">
      <c r="A3561" t="s">
        <v>151</v>
      </c>
      <c r="B3561" t="s">
        <v>96</v>
      </c>
      <c r="C3561" s="73">
        <f t="shared" si="55"/>
        <v>0</v>
      </c>
      <c r="D3561" s="73" cm="1">
        <f t="array" ref="D3561">_xlfn.IFS(B3561= "Bi-weekly", 0,  B3561="Weekly", 1, B3561="Fortnightly", 2, B3561="Monthly", 3, B3561="Every 3 Months", 4, B3561="Quarterly", 5, B3561="Annually", 6)</f>
        <v>4</v>
      </c>
    </row>
    <row r="3562" spans="1:4" x14ac:dyDescent="0.2">
      <c r="A3562" t="s">
        <v>151</v>
      </c>
      <c r="B3562" t="s">
        <v>48</v>
      </c>
      <c r="C3562" s="73">
        <f t="shared" si="55"/>
        <v>0</v>
      </c>
      <c r="D3562" s="73" cm="1">
        <f t="array" ref="D3562">_xlfn.IFS(B3562= "Bi-weekly", 0,  B3562="Weekly", 1, B3562="Fortnightly", 2, B3562="Monthly", 3, B3562="Every 3 Months", 4, B3562="Quarterly", 5, B3562="Annually", 6)</f>
        <v>6</v>
      </c>
    </row>
    <row r="3563" spans="1:4" x14ac:dyDescent="0.2">
      <c r="A3563" t="s">
        <v>151</v>
      </c>
      <c r="B3563" t="s">
        <v>28</v>
      </c>
      <c r="C3563" s="73">
        <f t="shared" si="55"/>
        <v>0</v>
      </c>
      <c r="D3563" s="73" cm="1">
        <f t="array" ref="D3563">_xlfn.IFS(B3563= "Bi-weekly", 0,  B3563="Weekly", 1, B3563="Fortnightly", 2, B3563="Monthly", 3, B3563="Every 3 Months", 4, B3563="Quarterly", 5, B3563="Annually", 6)</f>
        <v>2</v>
      </c>
    </row>
    <row r="3564" spans="1:4" x14ac:dyDescent="0.2">
      <c r="A3564" t="s">
        <v>151</v>
      </c>
      <c r="B3564" t="s">
        <v>39</v>
      </c>
      <c r="C3564" s="73">
        <f t="shared" si="55"/>
        <v>0</v>
      </c>
      <c r="D3564" s="73" cm="1">
        <f t="array" ref="D3564">_xlfn.IFS(B3564= "Bi-weekly", 0,  B3564="Weekly", 1, B3564="Fortnightly", 2, B3564="Monthly", 3, B3564="Every 3 Months", 4, B3564="Quarterly", 5, B3564="Annually", 6)</f>
        <v>1</v>
      </c>
    </row>
    <row r="3565" spans="1:4" x14ac:dyDescent="0.2">
      <c r="A3565" t="s">
        <v>151</v>
      </c>
      <c r="B3565" t="s">
        <v>96</v>
      </c>
      <c r="C3565" s="73">
        <f t="shared" si="55"/>
        <v>0</v>
      </c>
      <c r="D3565" s="73" cm="1">
        <f t="array" ref="D3565">_xlfn.IFS(B3565= "Bi-weekly", 0,  B3565="Weekly", 1, B3565="Fortnightly", 2, B3565="Monthly", 3, B3565="Every 3 Months", 4, B3565="Quarterly", 5, B3565="Annually", 6)</f>
        <v>4</v>
      </c>
    </row>
    <row r="3566" spans="1:4" x14ac:dyDescent="0.2">
      <c r="A3566" t="s">
        <v>151</v>
      </c>
      <c r="B3566" t="s">
        <v>48</v>
      </c>
      <c r="C3566" s="73">
        <f t="shared" si="55"/>
        <v>0</v>
      </c>
      <c r="D3566" s="73" cm="1">
        <f t="array" ref="D3566">_xlfn.IFS(B3566= "Bi-weekly", 0,  B3566="Weekly", 1, B3566="Fortnightly", 2, B3566="Monthly", 3, B3566="Every 3 Months", 4, B3566="Quarterly", 5, B3566="Annually", 6)</f>
        <v>6</v>
      </c>
    </row>
    <row r="3567" spans="1:4" x14ac:dyDescent="0.2">
      <c r="A3567" t="s">
        <v>151</v>
      </c>
      <c r="B3567" t="s">
        <v>87</v>
      </c>
      <c r="C3567" s="73">
        <f t="shared" si="55"/>
        <v>0</v>
      </c>
      <c r="D3567" s="73" cm="1">
        <f t="array" ref="D3567">_xlfn.IFS(B3567= "Bi-weekly", 0,  B3567="Weekly", 1, B3567="Fortnightly", 2, B3567="Monthly", 3, B3567="Every 3 Months", 4, B3567="Quarterly", 5, B3567="Annually", 6)</f>
        <v>3</v>
      </c>
    </row>
    <row r="3568" spans="1:4" x14ac:dyDescent="0.2">
      <c r="A3568" t="s">
        <v>151</v>
      </c>
      <c r="B3568" t="s">
        <v>87</v>
      </c>
      <c r="C3568" s="73">
        <f t="shared" si="55"/>
        <v>0</v>
      </c>
      <c r="D3568" s="73" cm="1">
        <f t="array" ref="D3568">_xlfn.IFS(B3568= "Bi-weekly", 0,  B3568="Weekly", 1, B3568="Fortnightly", 2, B3568="Monthly", 3, B3568="Every 3 Months", 4, B3568="Quarterly", 5, B3568="Annually", 6)</f>
        <v>3</v>
      </c>
    </row>
    <row r="3569" spans="1:4" x14ac:dyDescent="0.2">
      <c r="A3569" t="s">
        <v>151</v>
      </c>
      <c r="B3569" t="s">
        <v>87</v>
      </c>
      <c r="C3569" s="73">
        <f t="shared" si="55"/>
        <v>0</v>
      </c>
      <c r="D3569" s="73" cm="1">
        <f t="array" ref="D3569">_xlfn.IFS(B3569= "Bi-weekly", 0,  B3569="Weekly", 1, B3569="Fortnightly", 2, B3569="Monthly", 3, B3569="Every 3 Months", 4, B3569="Quarterly", 5, B3569="Annually", 6)</f>
        <v>3</v>
      </c>
    </row>
    <row r="3570" spans="1:4" x14ac:dyDescent="0.2">
      <c r="A3570" t="s">
        <v>151</v>
      </c>
      <c r="B3570" t="s">
        <v>57</v>
      </c>
      <c r="C3570" s="73">
        <f t="shared" si="55"/>
        <v>0</v>
      </c>
      <c r="D3570" s="73" cm="1">
        <f t="array" ref="D3570">_xlfn.IFS(B3570= "Bi-weekly", 0,  B3570="Weekly", 1, B3570="Fortnightly", 2, B3570="Monthly", 3, B3570="Every 3 Months", 4, B3570="Quarterly", 5, B3570="Annually", 6)</f>
        <v>5</v>
      </c>
    </row>
    <row r="3571" spans="1:4" x14ac:dyDescent="0.2">
      <c r="A3571" t="s">
        <v>151</v>
      </c>
      <c r="B3571" t="s">
        <v>28</v>
      </c>
      <c r="C3571" s="73">
        <f t="shared" si="55"/>
        <v>0</v>
      </c>
      <c r="D3571" s="73" cm="1">
        <f t="array" ref="D3571">_xlfn.IFS(B3571= "Bi-weekly", 0,  B3571="Weekly", 1, B3571="Fortnightly", 2, B3571="Monthly", 3, B3571="Every 3 Months", 4, B3571="Quarterly", 5, B3571="Annually", 6)</f>
        <v>2</v>
      </c>
    </row>
    <row r="3572" spans="1:4" x14ac:dyDescent="0.2">
      <c r="A3572" t="s">
        <v>151</v>
      </c>
      <c r="B3572" t="s">
        <v>48</v>
      </c>
      <c r="C3572" s="73">
        <f t="shared" si="55"/>
        <v>0</v>
      </c>
      <c r="D3572" s="73" cm="1">
        <f t="array" ref="D3572">_xlfn.IFS(B3572= "Bi-weekly", 0,  B3572="Weekly", 1, B3572="Fortnightly", 2, B3572="Monthly", 3, B3572="Every 3 Months", 4, B3572="Quarterly", 5, B3572="Annually", 6)</f>
        <v>6</v>
      </c>
    </row>
    <row r="3573" spans="1:4" x14ac:dyDescent="0.2">
      <c r="A3573" t="s">
        <v>151</v>
      </c>
      <c r="B3573" t="s">
        <v>96</v>
      </c>
      <c r="C3573" s="73">
        <f t="shared" si="55"/>
        <v>0</v>
      </c>
      <c r="D3573" s="73" cm="1">
        <f t="array" ref="D3573">_xlfn.IFS(B3573= "Bi-weekly", 0,  B3573="Weekly", 1, B3573="Fortnightly", 2, B3573="Monthly", 3, B3573="Every 3 Months", 4, B3573="Quarterly", 5, B3573="Annually", 6)</f>
        <v>4</v>
      </c>
    </row>
    <row r="3574" spans="1:4" x14ac:dyDescent="0.2">
      <c r="A3574" t="s">
        <v>151</v>
      </c>
      <c r="B3574" t="s">
        <v>87</v>
      </c>
      <c r="C3574" s="73">
        <f t="shared" si="55"/>
        <v>0</v>
      </c>
      <c r="D3574" s="73" cm="1">
        <f t="array" ref="D3574">_xlfn.IFS(B3574= "Bi-weekly", 0,  B3574="Weekly", 1, B3574="Fortnightly", 2, B3574="Monthly", 3, B3574="Every 3 Months", 4, B3574="Quarterly", 5, B3574="Annually", 6)</f>
        <v>3</v>
      </c>
    </row>
    <row r="3575" spans="1:4" x14ac:dyDescent="0.2">
      <c r="A3575" t="s">
        <v>151</v>
      </c>
      <c r="B3575" t="s">
        <v>87</v>
      </c>
      <c r="C3575" s="73">
        <f t="shared" si="55"/>
        <v>0</v>
      </c>
      <c r="D3575" s="73" cm="1">
        <f t="array" ref="D3575">_xlfn.IFS(B3575= "Bi-weekly", 0,  B3575="Weekly", 1, B3575="Fortnightly", 2, B3575="Monthly", 3, B3575="Every 3 Months", 4, B3575="Quarterly", 5, B3575="Annually", 6)</f>
        <v>3</v>
      </c>
    </row>
    <row r="3576" spans="1:4" x14ac:dyDescent="0.2">
      <c r="A3576" t="s">
        <v>151</v>
      </c>
      <c r="B3576" t="s">
        <v>57</v>
      </c>
      <c r="C3576" s="73">
        <f t="shared" si="55"/>
        <v>0</v>
      </c>
      <c r="D3576" s="73" cm="1">
        <f t="array" ref="D3576">_xlfn.IFS(B3576= "Bi-weekly", 0,  B3576="Weekly", 1, B3576="Fortnightly", 2, B3576="Monthly", 3, B3576="Every 3 Months", 4, B3576="Quarterly", 5, B3576="Annually", 6)</f>
        <v>5</v>
      </c>
    </row>
    <row r="3577" spans="1:4" x14ac:dyDescent="0.2">
      <c r="A3577" t="s">
        <v>151</v>
      </c>
      <c r="B3577" t="s">
        <v>75</v>
      </c>
      <c r="C3577" s="73">
        <f t="shared" si="55"/>
        <v>0</v>
      </c>
      <c r="D3577" s="73" cm="1">
        <f t="array" ref="D3577">_xlfn.IFS(B3577= "Bi-weekly", 0,  B3577="Weekly", 1, B3577="Fortnightly", 2, B3577="Monthly", 3, B3577="Every 3 Months", 4, B3577="Quarterly", 5, B3577="Annually", 6)</f>
        <v>0</v>
      </c>
    </row>
    <row r="3578" spans="1:4" x14ac:dyDescent="0.2">
      <c r="A3578" t="s">
        <v>151</v>
      </c>
      <c r="B3578" t="s">
        <v>75</v>
      </c>
      <c r="C3578" s="73">
        <f t="shared" si="55"/>
        <v>0</v>
      </c>
      <c r="D3578" s="73" cm="1">
        <f t="array" ref="D3578">_xlfn.IFS(B3578= "Bi-weekly", 0,  B3578="Weekly", 1, B3578="Fortnightly", 2, B3578="Monthly", 3, B3578="Every 3 Months", 4, B3578="Quarterly", 5, B3578="Annually", 6)</f>
        <v>0</v>
      </c>
    </row>
    <row r="3579" spans="1:4" x14ac:dyDescent="0.2">
      <c r="A3579" t="s">
        <v>151</v>
      </c>
      <c r="B3579" t="s">
        <v>39</v>
      </c>
      <c r="C3579" s="73">
        <f t="shared" si="55"/>
        <v>0</v>
      </c>
      <c r="D3579" s="73" cm="1">
        <f t="array" ref="D3579">_xlfn.IFS(B3579= "Bi-weekly", 0,  B3579="Weekly", 1, B3579="Fortnightly", 2, B3579="Monthly", 3, B3579="Every 3 Months", 4, B3579="Quarterly", 5, B3579="Annually", 6)</f>
        <v>1</v>
      </c>
    </row>
    <row r="3580" spans="1:4" x14ac:dyDescent="0.2">
      <c r="A3580" t="s">
        <v>151</v>
      </c>
      <c r="B3580" t="s">
        <v>57</v>
      </c>
      <c r="C3580" s="73">
        <f t="shared" si="55"/>
        <v>0</v>
      </c>
      <c r="D3580" s="73" cm="1">
        <f t="array" ref="D3580">_xlfn.IFS(B3580= "Bi-weekly", 0,  B3580="Weekly", 1, B3580="Fortnightly", 2, B3580="Monthly", 3, B3580="Every 3 Months", 4, B3580="Quarterly", 5, B3580="Annually", 6)</f>
        <v>5</v>
      </c>
    </row>
    <row r="3581" spans="1:4" x14ac:dyDescent="0.2">
      <c r="A3581" t="s">
        <v>151</v>
      </c>
      <c r="B3581" t="s">
        <v>96</v>
      </c>
      <c r="C3581" s="73">
        <f t="shared" si="55"/>
        <v>0</v>
      </c>
      <c r="D3581" s="73" cm="1">
        <f t="array" ref="D3581">_xlfn.IFS(B3581= "Bi-weekly", 0,  B3581="Weekly", 1, B3581="Fortnightly", 2, B3581="Monthly", 3, B3581="Every 3 Months", 4, B3581="Quarterly", 5, B3581="Annually", 6)</f>
        <v>4</v>
      </c>
    </row>
    <row r="3582" spans="1:4" x14ac:dyDescent="0.2">
      <c r="A3582" t="s">
        <v>151</v>
      </c>
      <c r="B3582" t="s">
        <v>75</v>
      </c>
      <c r="C3582" s="73">
        <f t="shared" si="55"/>
        <v>0</v>
      </c>
      <c r="D3582" s="73" cm="1">
        <f t="array" ref="D3582">_xlfn.IFS(B3582= "Bi-weekly", 0,  B3582="Weekly", 1, B3582="Fortnightly", 2, B3582="Monthly", 3, B3582="Every 3 Months", 4, B3582="Quarterly", 5, B3582="Annually", 6)</f>
        <v>0</v>
      </c>
    </row>
    <row r="3583" spans="1:4" x14ac:dyDescent="0.2">
      <c r="A3583" t="s">
        <v>151</v>
      </c>
      <c r="B3583" t="s">
        <v>39</v>
      </c>
      <c r="C3583" s="73">
        <f t="shared" si="55"/>
        <v>0</v>
      </c>
      <c r="D3583" s="73" cm="1">
        <f t="array" ref="D3583">_xlfn.IFS(B3583= "Bi-weekly", 0,  B3583="Weekly", 1, B3583="Fortnightly", 2, B3583="Monthly", 3, B3583="Every 3 Months", 4, B3583="Quarterly", 5, B3583="Annually", 6)</f>
        <v>1</v>
      </c>
    </row>
    <row r="3584" spans="1:4" x14ac:dyDescent="0.2">
      <c r="A3584" t="s">
        <v>151</v>
      </c>
      <c r="B3584" t="s">
        <v>48</v>
      </c>
      <c r="C3584" s="73">
        <f t="shared" si="55"/>
        <v>0</v>
      </c>
      <c r="D3584" s="73" cm="1">
        <f t="array" ref="D3584">_xlfn.IFS(B3584= "Bi-weekly", 0,  B3584="Weekly", 1, B3584="Fortnightly", 2, B3584="Monthly", 3, B3584="Every 3 Months", 4, B3584="Quarterly", 5, B3584="Annually", 6)</f>
        <v>6</v>
      </c>
    </row>
    <row r="3585" spans="1:4" x14ac:dyDescent="0.2">
      <c r="A3585" t="s">
        <v>151</v>
      </c>
      <c r="B3585" t="s">
        <v>96</v>
      </c>
      <c r="C3585" s="73">
        <f t="shared" si="55"/>
        <v>0</v>
      </c>
      <c r="D3585" s="73" cm="1">
        <f t="array" ref="D3585">_xlfn.IFS(B3585= "Bi-weekly", 0,  B3585="Weekly", 1, B3585="Fortnightly", 2, B3585="Monthly", 3, B3585="Every 3 Months", 4, B3585="Quarterly", 5, B3585="Annually", 6)</f>
        <v>4</v>
      </c>
    </row>
    <row r="3586" spans="1:4" x14ac:dyDescent="0.2">
      <c r="A3586" t="s">
        <v>151</v>
      </c>
      <c r="B3586" t="s">
        <v>87</v>
      </c>
      <c r="C3586" s="73">
        <f t="shared" si="55"/>
        <v>0</v>
      </c>
      <c r="D3586" s="73" cm="1">
        <f t="array" ref="D3586">_xlfn.IFS(B3586= "Bi-weekly", 0,  B3586="Weekly", 1, B3586="Fortnightly", 2, B3586="Monthly", 3, B3586="Every 3 Months", 4, B3586="Quarterly", 5, B3586="Annually", 6)</f>
        <v>3</v>
      </c>
    </row>
    <row r="3587" spans="1:4" x14ac:dyDescent="0.2">
      <c r="A3587" t="s">
        <v>151</v>
      </c>
      <c r="B3587" t="s">
        <v>75</v>
      </c>
      <c r="C3587" s="73">
        <f t="shared" ref="C3587:C3650" si="56">IF(A3587 = "Yes", 1,0)</f>
        <v>0</v>
      </c>
      <c r="D3587" s="73" cm="1">
        <f t="array" ref="D3587">_xlfn.IFS(B3587= "Bi-weekly", 0,  B3587="Weekly", 1, B3587="Fortnightly", 2, B3587="Monthly", 3, B3587="Every 3 Months", 4, B3587="Quarterly", 5, B3587="Annually", 6)</f>
        <v>0</v>
      </c>
    </row>
    <row r="3588" spans="1:4" x14ac:dyDescent="0.2">
      <c r="A3588" t="s">
        <v>151</v>
      </c>
      <c r="B3588" t="s">
        <v>75</v>
      </c>
      <c r="C3588" s="73">
        <f t="shared" si="56"/>
        <v>0</v>
      </c>
      <c r="D3588" s="73" cm="1">
        <f t="array" ref="D3588">_xlfn.IFS(B3588= "Bi-weekly", 0,  B3588="Weekly", 1, B3588="Fortnightly", 2, B3588="Monthly", 3, B3588="Every 3 Months", 4, B3588="Quarterly", 5, B3588="Annually", 6)</f>
        <v>0</v>
      </c>
    </row>
    <row r="3589" spans="1:4" x14ac:dyDescent="0.2">
      <c r="A3589" t="s">
        <v>151</v>
      </c>
      <c r="B3589" t="s">
        <v>48</v>
      </c>
      <c r="C3589" s="73">
        <f t="shared" si="56"/>
        <v>0</v>
      </c>
      <c r="D3589" s="73" cm="1">
        <f t="array" ref="D3589">_xlfn.IFS(B3589= "Bi-weekly", 0,  B3589="Weekly", 1, B3589="Fortnightly", 2, B3589="Monthly", 3, B3589="Every 3 Months", 4, B3589="Quarterly", 5, B3589="Annually", 6)</f>
        <v>6</v>
      </c>
    </row>
    <row r="3590" spans="1:4" x14ac:dyDescent="0.2">
      <c r="A3590" t="s">
        <v>151</v>
      </c>
      <c r="B3590" t="s">
        <v>48</v>
      </c>
      <c r="C3590" s="73">
        <f t="shared" si="56"/>
        <v>0</v>
      </c>
      <c r="D3590" s="73" cm="1">
        <f t="array" ref="D3590">_xlfn.IFS(B3590= "Bi-weekly", 0,  B3590="Weekly", 1, B3590="Fortnightly", 2, B3590="Monthly", 3, B3590="Every 3 Months", 4, B3590="Quarterly", 5, B3590="Annually", 6)</f>
        <v>6</v>
      </c>
    </row>
    <row r="3591" spans="1:4" x14ac:dyDescent="0.2">
      <c r="A3591" t="s">
        <v>151</v>
      </c>
      <c r="B3591" t="s">
        <v>96</v>
      </c>
      <c r="C3591" s="73">
        <f t="shared" si="56"/>
        <v>0</v>
      </c>
      <c r="D3591" s="73" cm="1">
        <f t="array" ref="D3591">_xlfn.IFS(B3591= "Bi-weekly", 0,  B3591="Weekly", 1, B3591="Fortnightly", 2, B3591="Monthly", 3, B3591="Every 3 Months", 4, B3591="Quarterly", 5, B3591="Annually", 6)</f>
        <v>4</v>
      </c>
    </row>
    <row r="3592" spans="1:4" x14ac:dyDescent="0.2">
      <c r="A3592" t="s">
        <v>151</v>
      </c>
      <c r="B3592" t="s">
        <v>96</v>
      </c>
      <c r="C3592" s="73">
        <f t="shared" si="56"/>
        <v>0</v>
      </c>
      <c r="D3592" s="73" cm="1">
        <f t="array" ref="D3592">_xlfn.IFS(B3592= "Bi-weekly", 0,  B3592="Weekly", 1, B3592="Fortnightly", 2, B3592="Monthly", 3, B3592="Every 3 Months", 4, B3592="Quarterly", 5, B3592="Annually", 6)</f>
        <v>4</v>
      </c>
    </row>
    <row r="3593" spans="1:4" x14ac:dyDescent="0.2">
      <c r="A3593" t="s">
        <v>151</v>
      </c>
      <c r="B3593" t="s">
        <v>57</v>
      </c>
      <c r="C3593" s="73">
        <f t="shared" si="56"/>
        <v>0</v>
      </c>
      <c r="D3593" s="73" cm="1">
        <f t="array" ref="D3593">_xlfn.IFS(B3593= "Bi-weekly", 0,  B3593="Weekly", 1, B3593="Fortnightly", 2, B3593="Monthly", 3, B3593="Every 3 Months", 4, B3593="Quarterly", 5, B3593="Annually", 6)</f>
        <v>5</v>
      </c>
    </row>
    <row r="3594" spans="1:4" x14ac:dyDescent="0.2">
      <c r="A3594" t="s">
        <v>151</v>
      </c>
      <c r="B3594" t="s">
        <v>28</v>
      </c>
      <c r="C3594" s="73">
        <f t="shared" si="56"/>
        <v>0</v>
      </c>
      <c r="D3594" s="73" cm="1">
        <f t="array" ref="D3594">_xlfn.IFS(B3594= "Bi-weekly", 0,  B3594="Weekly", 1, B3594="Fortnightly", 2, B3594="Monthly", 3, B3594="Every 3 Months", 4, B3594="Quarterly", 5, B3594="Annually", 6)</f>
        <v>2</v>
      </c>
    </row>
    <row r="3595" spans="1:4" x14ac:dyDescent="0.2">
      <c r="A3595" t="s">
        <v>151</v>
      </c>
      <c r="B3595" t="s">
        <v>87</v>
      </c>
      <c r="C3595" s="73">
        <f t="shared" si="56"/>
        <v>0</v>
      </c>
      <c r="D3595" s="73" cm="1">
        <f t="array" ref="D3595">_xlfn.IFS(B3595= "Bi-weekly", 0,  B3595="Weekly", 1, B3595="Fortnightly", 2, B3595="Monthly", 3, B3595="Every 3 Months", 4, B3595="Quarterly", 5, B3595="Annually", 6)</f>
        <v>3</v>
      </c>
    </row>
    <row r="3596" spans="1:4" x14ac:dyDescent="0.2">
      <c r="A3596" t="s">
        <v>151</v>
      </c>
      <c r="B3596" t="s">
        <v>57</v>
      </c>
      <c r="C3596" s="73">
        <f t="shared" si="56"/>
        <v>0</v>
      </c>
      <c r="D3596" s="73" cm="1">
        <f t="array" ref="D3596">_xlfn.IFS(B3596= "Bi-weekly", 0,  B3596="Weekly", 1, B3596="Fortnightly", 2, B3596="Monthly", 3, B3596="Every 3 Months", 4, B3596="Quarterly", 5, B3596="Annually", 6)</f>
        <v>5</v>
      </c>
    </row>
    <row r="3597" spans="1:4" x14ac:dyDescent="0.2">
      <c r="A3597" t="s">
        <v>151</v>
      </c>
      <c r="B3597" t="s">
        <v>48</v>
      </c>
      <c r="C3597" s="73">
        <f t="shared" si="56"/>
        <v>0</v>
      </c>
      <c r="D3597" s="73" cm="1">
        <f t="array" ref="D3597">_xlfn.IFS(B3597= "Bi-weekly", 0,  B3597="Weekly", 1, B3597="Fortnightly", 2, B3597="Monthly", 3, B3597="Every 3 Months", 4, B3597="Quarterly", 5, B3597="Annually", 6)</f>
        <v>6</v>
      </c>
    </row>
    <row r="3598" spans="1:4" x14ac:dyDescent="0.2">
      <c r="A3598" t="s">
        <v>151</v>
      </c>
      <c r="B3598" t="s">
        <v>28</v>
      </c>
      <c r="C3598" s="73">
        <f t="shared" si="56"/>
        <v>0</v>
      </c>
      <c r="D3598" s="73" cm="1">
        <f t="array" ref="D3598">_xlfn.IFS(B3598= "Bi-weekly", 0,  B3598="Weekly", 1, B3598="Fortnightly", 2, B3598="Monthly", 3, B3598="Every 3 Months", 4, B3598="Quarterly", 5, B3598="Annually", 6)</f>
        <v>2</v>
      </c>
    </row>
    <row r="3599" spans="1:4" x14ac:dyDescent="0.2">
      <c r="A3599" t="s">
        <v>151</v>
      </c>
      <c r="B3599" t="s">
        <v>57</v>
      </c>
      <c r="C3599" s="73">
        <f t="shared" si="56"/>
        <v>0</v>
      </c>
      <c r="D3599" s="73" cm="1">
        <f t="array" ref="D3599">_xlfn.IFS(B3599= "Bi-weekly", 0,  B3599="Weekly", 1, B3599="Fortnightly", 2, B3599="Monthly", 3, B3599="Every 3 Months", 4, B3599="Quarterly", 5, B3599="Annually", 6)</f>
        <v>5</v>
      </c>
    </row>
    <row r="3600" spans="1:4" x14ac:dyDescent="0.2">
      <c r="A3600" t="s">
        <v>151</v>
      </c>
      <c r="B3600" t="s">
        <v>75</v>
      </c>
      <c r="C3600" s="73">
        <f t="shared" si="56"/>
        <v>0</v>
      </c>
      <c r="D3600" s="73" cm="1">
        <f t="array" ref="D3600">_xlfn.IFS(B3600= "Bi-weekly", 0,  B3600="Weekly", 1, B3600="Fortnightly", 2, B3600="Monthly", 3, B3600="Every 3 Months", 4, B3600="Quarterly", 5, B3600="Annually", 6)</f>
        <v>0</v>
      </c>
    </row>
    <row r="3601" spans="1:4" x14ac:dyDescent="0.2">
      <c r="A3601" t="s">
        <v>151</v>
      </c>
      <c r="B3601" t="s">
        <v>39</v>
      </c>
      <c r="C3601" s="73">
        <f t="shared" si="56"/>
        <v>0</v>
      </c>
      <c r="D3601" s="73" cm="1">
        <f t="array" ref="D3601">_xlfn.IFS(B3601= "Bi-weekly", 0,  B3601="Weekly", 1, B3601="Fortnightly", 2, B3601="Monthly", 3, B3601="Every 3 Months", 4, B3601="Quarterly", 5, B3601="Annually", 6)</f>
        <v>1</v>
      </c>
    </row>
    <row r="3602" spans="1:4" x14ac:dyDescent="0.2">
      <c r="A3602" t="s">
        <v>151</v>
      </c>
      <c r="B3602" t="s">
        <v>75</v>
      </c>
      <c r="C3602" s="73">
        <f t="shared" si="56"/>
        <v>0</v>
      </c>
      <c r="D3602" s="73" cm="1">
        <f t="array" ref="D3602">_xlfn.IFS(B3602= "Bi-weekly", 0,  B3602="Weekly", 1, B3602="Fortnightly", 2, B3602="Monthly", 3, B3602="Every 3 Months", 4, B3602="Quarterly", 5, B3602="Annually", 6)</f>
        <v>0</v>
      </c>
    </row>
    <row r="3603" spans="1:4" x14ac:dyDescent="0.2">
      <c r="A3603" t="s">
        <v>151</v>
      </c>
      <c r="B3603" t="s">
        <v>87</v>
      </c>
      <c r="C3603" s="73">
        <f t="shared" si="56"/>
        <v>0</v>
      </c>
      <c r="D3603" s="73" cm="1">
        <f t="array" ref="D3603">_xlfn.IFS(B3603= "Bi-weekly", 0,  B3603="Weekly", 1, B3603="Fortnightly", 2, B3603="Monthly", 3, B3603="Every 3 Months", 4, B3603="Quarterly", 5, B3603="Annually", 6)</f>
        <v>3</v>
      </c>
    </row>
    <row r="3604" spans="1:4" x14ac:dyDescent="0.2">
      <c r="A3604" t="s">
        <v>151</v>
      </c>
      <c r="B3604" t="s">
        <v>57</v>
      </c>
      <c r="C3604" s="73">
        <f t="shared" si="56"/>
        <v>0</v>
      </c>
      <c r="D3604" s="73" cm="1">
        <f t="array" ref="D3604">_xlfn.IFS(B3604= "Bi-weekly", 0,  B3604="Weekly", 1, B3604="Fortnightly", 2, B3604="Monthly", 3, B3604="Every 3 Months", 4, B3604="Quarterly", 5, B3604="Annually", 6)</f>
        <v>5</v>
      </c>
    </row>
    <row r="3605" spans="1:4" x14ac:dyDescent="0.2">
      <c r="A3605" t="s">
        <v>151</v>
      </c>
      <c r="B3605" t="s">
        <v>39</v>
      </c>
      <c r="C3605" s="73">
        <f t="shared" si="56"/>
        <v>0</v>
      </c>
      <c r="D3605" s="73" cm="1">
        <f t="array" ref="D3605">_xlfn.IFS(B3605= "Bi-weekly", 0,  B3605="Weekly", 1, B3605="Fortnightly", 2, B3605="Monthly", 3, B3605="Every 3 Months", 4, B3605="Quarterly", 5, B3605="Annually", 6)</f>
        <v>1</v>
      </c>
    </row>
    <row r="3606" spans="1:4" x14ac:dyDescent="0.2">
      <c r="A3606" t="s">
        <v>151</v>
      </c>
      <c r="B3606" t="s">
        <v>48</v>
      </c>
      <c r="C3606" s="73">
        <f t="shared" si="56"/>
        <v>0</v>
      </c>
      <c r="D3606" s="73" cm="1">
        <f t="array" ref="D3606">_xlfn.IFS(B3606= "Bi-weekly", 0,  B3606="Weekly", 1, B3606="Fortnightly", 2, B3606="Monthly", 3, B3606="Every 3 Months", 4, B3606="Quarterly", 5, B3606="Annually", 6)</f>
        <v>6</v>
      </c>
    </row>
    <row r="3607" spans="1:4" x14ac:dyDescent="0.2">
      <c r="A3607" t="s">
        <v>151</v>
      </c>
      <c r="B3607" t="s">
        <v>96</v>
      </c>
      <c r="C3607" s="73">
        <f t="shared" si="56"/>
        <v>0</v>
      </c>
      <c r="D3607" s="73" cm="1">
        <f t="array" ref="D3607">_xlfn.IFS(B3607= "Bi-weekly", 0,  B3607="Weekly", 1, B3607="Fortnightly", 2, B3607="Monthly", 3, B3607="Every 3 Months", 4, B3607="Quarterly", 5, B3607="Annually", 6)</f>
        <v>4</v>
      </c>
    </row>
    <row r="3608" spans="1:4" x14ac:dyDescent="0.2">
      <c r="A3608" t="s">
        <v>151</v>
      </c>
      <c r="B3608" t="s">
        <v>48</v>
      </c>
      <c r="C3608" s="73">
        <f t="shared" si="56"/>
        <v>0</v>
      </c>
      <c r="D3608" s="73" cm="1">
        <f t="array" ref="D3608">_xlfn.IFS(B3608= "Bi-weekly", 0,  B3608="Weekly", 1, B3608="Fortnightly", 2, B3608="Monthly", 3, B3608="Every 3 Months", 4, B3608="Quarterly", 5, B3608="Annually", 6)</f>
        <v>6</v>
      </c>
    </row>
    <row r="3609" spans="1:4" x14ac:dyDescent="0.2">
      <c r="A3609" t="s">
        <v>151</v>
      </c>
      <c r="B3609" t="s">
        <v>75</v>
      </c>
      <c r="C3609" s="73">
        <f t="shared" si="56"/>
        <v>0</v>
      </c>
      <c r="D3609" s="73" cm="1">
        <f t="array" ref="D3609">_xlfn.IFS(B3609= "Bi-weekly", 0,  B3609="Weekly", 1, B3609="Fortnightly", 2, B3609="Monthly", 3, B3609="Every 3 Months", 4, B3609="Quarterly", 5, B3609="Annually", 6)</f>
        <v>0</v>
      </c>
    </row>
    <row r="3610" spans="1:4" x14ac:dyDescent="0.2">
      <c r="A3610" t="s">
        <v>151</v>
      </c>
      <c r="B3610" t="s">
        <v>96</v>
      </c>
      <c r="C3610" s="73">
        <f t="shared" si="56"/>
        <v>0</v>
      </c>
      <c r="D3610" s="73" cm="1">
        <f t="array" ref="D3610">_xlfn.IFS(B3610= "Bi-weekly", 0,  B3610="Weekly", 1, B3610="Fortnightly", 2, B3610="Monthly", 3, B3610="Every 3 Months", 4, B3610="Quarterly", 5, B3610="Annually", 6)</f>
        <v>4</v>
      </c>
    </row>
    <row r="3611" spans="1:4" x14ac:dyDescent="0.2">
      <c r="A3611" t="s">
        <v>151</v>
      </c>
      <c r="B3611" t="s">
        <v>87</v>
      </c>
      <c r="C3611" s="73">
        <f t="shared" si="56"/>
        <v>0</v>
      </c>
      <c r="D3611" s="73" cm="1">
        <f t="array" ref="D3611">_xlfn.IFS(B3611= "Bi-weekly", 0,  B3611="Weekly", 1, B3611="Fortnightly", 2, B3611="Monthly", 3, B3611="Every 3 Months", 4, B3611="Quarterly", 5, B3611="Annually", 6)</f>
        <v>3</v>
      </c>
    </row>
    <row r="3612" spans="1:4" x14ac:dyDescent="0.2">
      <c r="A3612" t="s">
        <v>151</v>
      </c>
      <c r="B3612" t="s">
        <v>28</v>
      </c>
      <c r="C3612" s="73">
        <f t="shared" si="56"/>
        <v>0</v>
      </c>
      <c r="D3612" s="73" cm="1">
        <f t="array" ref="D3612">_xlfn.IFS(B3612= "Bi-weekly", 0,  B3612="Weekly", 1, B3612="Fortnightly", 2, B3612="Monthly", 3, B3612="Every 3 Months", 4, B3612="Quarterly", 5, B3612="Annually", 6)</f>
        <v>2</v>
      </c>
    </row>
    <row r="3613" spans="1:4" x14ac:dyDescent="0.2">
      <c r="A3613" t="s">
        <v>151</v>
      </c>
      <c r="B3613" t="s">
        <v>48</v>
      </c>
      <c r="C3613" s="73">
        <f t="shared" si="56"/>
        <v>0</v>
      </c>
      <c r="D3613" s="73" cm="1">
        <f t="array" ref="D3613">_xlfn.IFS(B3613= "Bi-weekly", 0,  B3613="Weekly", 1, B3613="Fortnightly", 2, B3613="Monthly", 3, B3613="Every 3 Months", 4, B3613="Quarterly", 5, B3613="Annually", 6)</f>
        <v>6</v>
      </c>
    </row>
    <row r="3614" spans="1:4" x14ac:dyDescent="0.2">
      <c r="A3614" t="s">
        <v>151</v>
      </c>
      <c r="B3614" t="s">
        <v>96</v>
      </c>
      <c r="C3614" s="73">
        <f t="shared" si="56"/>
        <v>0</v>
      </c>
      <c r="D3614" s="73" cm="1">
        <f t="array" ref="D3614">_xlfn.IFS(B3614= "Bi-weekly", 0,  B3614="Weekly", 1, B3614="Fortnightly", 2, B3614="Monthly", 3, B3614="Every 3 Months", 4, B3614="Quarterly", 5, B3614="Annually", 6)</f>
        <v>4</v>
      </c>
    </row>
    <row r="3615" spans="1:4" x14ac:dyDescent="0.2">
      <c r="A3615" t="s">
        <v>151</v>
      </c>
      <c r="B3615" t="s">
        <v>48</v>
      </c>
      <c r="C3615" s="73">
        <f t="shared" si="56"/>
        <v>0</v>
      </c>
      <c r="D3615" s="73" cm="1">
        <f t="array" ref="D3615">_xlfn.IFS(B3615= "Bi-weekly", 0,  B3615="Weekly", 1, B3615="Fortnightly", 2, B3615="Monthly", 3, B3615="Every 3 Months", 4, B3615="Quarterly", 5, B3615="Annually", 6)</f>
        <v>6</v>
      </c>
    </row>
    <row r="3616" spans="1:4" x14ac:dyDescent="0.2">
      <c r="A3616" t="s">
        <v>151</v>
      </c>
      <c r="B3616" t="s">
        <v>48</v>
      </c>
      <c r="C3616" s="73">
        <f t="shared" si="56"/>
        <v>0</v>
      </c>
      <c r="D3616" s="73" cm="1">
        <f t="array" ref="D3616">_xlfn.IFS(B3616= "Bi-weekly", 0,  B3616="Weekly", 1, B3616="Fortnightly", 2, B3616="Monthly", 3, B3616="Every 3 Months", 4, B3616="Quarterly", 5, B3616="Annually", 6)</f>
        <v>6</v>
      </c>
    </row>
    <row r="3617" spans="1:4" x14ac:dyDescent="0.2">
      <c r="A3617" t="s">
        <v>151</v>
      </c>
      <c r="B3617" t="s">
        <v>87</v>
      </c>
      <c r="C3617" s="73">
        <f t="shared" si="56"/>
        <v>0</v>
      </c>
      <c r="D3617" s="73" cm="1">
        <f t="array" ref="D3617">_xlfn.IFS(B3617= "Bi-weekly", 0,  B3617="Weekly", 1, B3617="Fortnightly", 2, B3617="Monthly", 3, B3617="Every 3 Months", 4, B3617="Quarterly", 5, B3617="Annually", 6)</f>
        <v>3</v>
      </c>
    </row>
    <row r="3618" spans="1:4" x14ac:dyDescent="0.2">
      <c r="A3618" t="s">
        <v>151</v>
      </c>
      <c r="B3618" t="s">
        <v>28</v>
      </c>
      <c r="C3618" s="73">
        <f t="shared" si="56"/>
        <v>0</v>
      </c>
      <c r="D3618" s="73" cm="1">
        <f t="array" ref="D3618">_xlfn.IFS(B3618= "Bi-weekly", 0,  B3618="Weekly", 1, B3618="Fortnightly", 2, B3618="Monthly", 3, B3618="Every 3 Months", 4, B3618="Quarterly", 5, B3618="Annually", 6)</f>
        <v>2</v>
      </c>
    </row>
    <row r="3619" spans="1:4" x14ac:dyDescent="0.2">
      <c r="A3619" t="s">
        <v>151</v>
      </c>
      <c r="B3619" t="s">
        <v>87</v>
      </c>
      <c r="C3619" s="73">
        <f t="shared" si="56"/>
        <v>0</v>
      </c>
      <c r="D3619" s="73" cm="1">
        <f t="array" ref="D3619">_xlfn.IFS(B3619= "Bi-weekly", 0,  B3619="Weekly", 1, B3619="Fortnightly", 2, B3619="Monthly", 3, B3619="Every 3 Months", 4, B3619="Quarterly", 5, B3619="Annually", 6)</f>
        <v>3</v>
      </c>
    </row>
    <row r="3620" spans="1:4" x14ac:dyDescent="0.2">
      <c r="A3620" t="s">
        <v>151</v>
      </c>
      <c r="B3620" t="s">
        <v>75</v>
      </c>
      <c r="C3620" s="73">
        <f t="shared" si="56"/>
        <v>0</v>
      </c>
      <c r="D3620" s="73" cm="1">
        <f t="array" ref="D3620">_xlfn.IFS(B3620= "Bi-weekly", 0,  B3620="Weekly", 1, B3620="Fortnightly", 2, B3620="Monthly", 3, B3620="Every 3 Months", 4, B3620="Quarterly", 5, B3620="Annually", 6)</f>
        <v>0</v>
      </c>
    </row>
    <row r="3621" spans="1:4" x14ac:dyDescent="0.2">
      <c r="A3621" t="s">
        <v>151</v>
      </c>
      <c r="B3621" t="s">
        <v>39</v>
      </c>
      <c r="C3621" s="73">
        <f t="shared" si="56"/>
        <v>0</v>
      </c>
      <c r="D3621" s="73" cm="1">
        <f t="array" ref="D3621">_xlfn.IFS(B3621= "Bi-weekly", 0,  B3621="Weekly", 1, B3621="Fortnightly", 2, B3621="Monthly", 3, B3621="Every 3 Months", 4, B3621="Quarterly", 5, B3621="Annually", 6)</f>
        <v>1</v>
      </c>
    </row>
    <row r="3622" spans="1:4" x14ac:dyDescent="0.2">
      <c r="A3622" t="s">
        <v>151</v>
      </c>
      <c r="B3622" t="s">
        <v>28</v>
      </c>
      <c r="C3622" s="73">
        <f t="shared" si="56"/>
        <v>0</v>
      </c>
      <c r="D3622" s="73" cm="1">
        <f t="array" ref="D3622">_xlfn.IFS(B3622= "Bi-weekly", 0,  B3622="Weekly", 1, B3622="Fortnightly", 2, B3622="Monthly", 3, B3622="Every 3 Months", 4, B3622="Quarterly", 5, B3622="Annually", 6)</f>
        <v>2</v>
      </c>
    </row>
    <row r="3623" spans="1:4" x14ac:dyDescent="0.2">
      <c r="A3623" t="s">
        <v>151</v>
      </c>
      <c r="B3623" t="s">
        <v>28</v>
      </c>
      <c r="C3623" s="73">
        <f t="shared" si="56"/>
        <v>0</v>
      </c>
      <c r="D3623" s="73" cm="1">
        <f t="array" ref="D3623">_xlfn.IFS(B3623= "Bi-weekly", 0,  B3623="Weekly", 1, B3623="Fortnightly", 2, B3623="Monthly", 3, B3623="Every 3 Months", 4, B3623="Quarterly", 5, B3623="Annually", 6)</f>
        <v>2</v>
      </c>
    </row>
    <row r="3624" spans="1:4" x14ac:dyDescent="0.2">
      <c r="A3624" t="s">
        <v>151</v>
      </c>
      <c r="B3624" t="s">
        <v>48</v>
      </c>
      <c r="C3624" s="73">
        <f t="shared" si="56"/>
        <v>0</v>
      </c>
      <c r="D3624" s="73" cm="1">
        <f t="array" ref="D3624">_xlfn.IFS(B3624= "Bi-weekly", 0,  B3624="Weekly", 1, B3624="Fortnightly", 2, B3624="Monthly", 3, B3624="Every 3 Months", 4, B3624="Quarterly", 5, B3624="Annually", 6)</f>
        <v>6</v>
      </c>
    </row>
    <row r="3625" spans="1:4" x14ac:dyDescent="0.2">
      <c r="A3625" t="s">
        <v>151</v>
      </c>
      <c r="B3625" t="s">
        <v>39</v>
      </c>
      <c r="C3625" s="73">
        <f t="shared" si="56"/>
        <v>0</v>
      </c>
      <c r="D3625" s="73" cm="1">
        <f t="array" ref="D3625">_xlfn.IFS(B3625= "Bi-weekly", 0,  B3625="Weekly", 1, B3625="Fortnightly", 2, B3625="Monthly", 3, B3625="Every 3 Months", 4, B3625="Quarterly", 5, B3625="Annually", 6)</f>
        <v>1</v>
      </c>
    </row>
    <row r="3626" spans="1:4" x14ac:dyDescent="0.2">
      <c r="A3626" t="s">
        <v>151</v>
      </c>
      <c r="B3626" t="s">
        <v>75</v>
      </c>
      <c r="C3626" s="73">
        <f t="shared" si="56"/>
        <v>0</v>
      </c>
      <c r="D3626" s="73" cm="1">
        <f t="array" ref="D3626">_xlfn.IFS(B3626= "Bi-weekly", 0,  B3626="Weekly", 1, B3626="Fortnightly", 2, B3626="Monthly", 3, B3626="Every 3 Months", 4, B3626="Quarterly", 5, B3626="Annually", 6)</f>
        <v>0</v>
      </c>
    </row>
    <row r="3627" spans="1:4" x14ac:dyDescent="0.2">
      <c r="A3627" t="s">
        <v>151</v>
      </c>
      <c r="B3627" t="s">
        <v>39</v>
      </c>
      <c r="C3627" s="73">
        <f t="shared" si="56"/>
        <v>0</v>
      </c>
      <c r="D3627" s="73" cm="1">
        <f t="array" ref="D3627">_xlfn.IFS(B3627= "Bi-weekly", 0,  B3627="Weekly", 1, B3627="Fortnightly", 2, B3627="Monthly", 3, B3627="Every 3 Months", 4, B3627="Quarterly", 5, B3627="Annually", 6)</f>
        <v>1</v>
      </c>
    </row>
    <row r="3628" spans="1:4" x14ac:dyDescent="0.2">
      <c r="A3628" t="s">
        <v>151</v>
      </c>
      <c r="B3628" t="s">
        <v>57</v>
      </c>
      <c r="C3628" s="73">
        <f t="shared" si="56"/>
        <v>0</v>
      </c>
      <c r="D3628" s="73" cm="1">
        <f t="array" ref="D3628">_xlfn.IFS(B3628= "Bi-weekly", 0,  B3628="Weekly", 1, B3628="Fortnightly", 2, B3628="Monthly", 3, B3628="Every 3 Months", 4, B3628="Quarterly", 5, B3628="Annually", 6)</f>
        <v>5</v>
      </c>
    </row>
    <row r="3629" spans="1:4" x14ac:dyDescent="0.2">
      <c r="A3629" t="s">
        <v>151</v>
      </c>
      <c r="B3629" t="s">
        <v>96</v>
      </c>
      <c r="C3629" s="73">
        <f t="shared" si="56"/>
        <v>0</v>
      </c>
      <c r="D3629" s="73" cm="1">
        <f t="array" ref="D3629">_xlfn.IFS(B3629= "Bi-weekly", 0,  B3629="Weekly", 1, B3629="Fortnightly", 2, B3629="Monthly", 3, B3629="Every 3 Months", 4, B3629="Quarterly", 5, B3629="Annually", 6)</f>
        <v>4</v>
      </c>
    </row>
    <row r="3630" spans="1:4" x14ac:dyDescent="0.2">
      <c r="A3630" t="s">
        <v>151</v>
      </c>
      <c r="B3630" t="s">
        <v>87</v>
      </c>
      <c r="C3630" s="73">
        <f t="shared" si="56"/>
        <v>0</v>
      </c>
      <c r="D3630" s="73" cm="1">
        <f t="array" ref="D3630">_xlfn.IFS(B3630= "Bi-weekly", 0,  B3630="Weekly", 1, B3630="Fortnightly", 2, B3630="Monthly", 3, B3630="Every 3 Months", 4, B3630="Quarterly", 5, B3630="Annually", 6)</f>
        <v>3</v>
      </c>
    </row>
    <row r="3631" spans="1:4" x14ac:dyDescent="0.2">
      <c r="A3631" t="s">
        <v>151</v>
      </c>
      <c r="B3631" t="s">
        <v>28</v>
      </c>
      <c r="C3631" s="73">
        <f t="shared" si="56"/>
        <v>0</v>
      </c>
      <c r="D3631" s="73" cm="1">
        <f t="array" ref="D3631">_xlfn.IFS(B3631= "Bi-weekly", 0,  B3631="Weekly", 1, B3631="Fortnightly", 2, B3631="Monthly", 3, B3631="Every 3 Months", 4, B3631="Quarterly", 5, B3631="Annually", 6)</f>
        <v>2</v>
      </c>
    </row>
    <row r="3632" spans="1:4" x14ac:dyDescent="0.2">
      <c r="A3632" t="s">
        <v>151</v>
      </c>
      <c r="B3632" t="s">
        <v>39</v>
      </c>
      <c r="C3632" s="73">
        <f t="shared" si="56"/>
        <v>0</v>
      </c>
      <c r="D3632" s="73" cm="1">
        <f t="array" ref="D3632">_xlfn.IFS(B3632= "Bi-weekly", 0,  B3632="Weekly", 1, B3632="Fortnightly", 2, B3632="Monthly", 3, B3632="Every 3 Months", 4, B3632="Quarterly", 5, B3632="Annually", 6)</f>
        <v>1</v>
      </c>
    </row>
    <row r="3633" spans="1:4" x14ac:dyDescent="0.2">
      <c r="A3633" t="s">
        <v>151</v>
      </c>
      <c r="B3633" t="s">
        <v>87</v>
      </c>
      <c r="C3633" s="73">
        <f t="shared" si="56"/>
        <v>0</v>
      </c>
      <c r="D3633" s="73" cm="1">
        <f t="array" ref="D3633">_xlfn.IFS(B3633= "Bi-weekly", 0,  B3633="Weekly", 1, B3633="Fortnightly", 2, B3633="Monthly", 3, B3633="Every 3 Months", 4, B3633="Quarterly", 5, B3633="Annually", 6)</f>
        <v>3</v>
      </c>
    </row>
    <row r="3634" spans="1:4" x14ac:dyDescent="0.2">
      <c r="A3634" t="s">
        <v>151</v>
      </c>
      <c r="B3634" t="s">
        <v>57</v>
      </c>
      <c r="C3634" s="73">
        <f t="shared" si="56"/>
        <v>0</v>
      </c>
      <c r="D3634" s="73" cm="1">
        <f t="array" ref="D3634">_xlfn.IFS(B3634= "Bi-weekly", 0,  B3634="Weekly", 1, B3634="Fortnightly", 2, B3634="Monthly", 3, B3634="Every 3 Months", 4, B3634="Quarterly", 5, B3634="Annually", 6)</f>
        <v>5</v>
      </c>
    </row>
    <row r="3635" spans="1:4" x14ac:dyDescent="0.2">
      <c r="A3635" t="s">
        <v>151</v>
      </c>
      <c r="B3635" t="s">
        <v>75</v>
      </c>
      <c r="C3635" s="73">
        <f t="shared" si="56"/>
        <v>0</v>
      </c>
      <c r="D3635" s="73" cm="1">
        <f t="array" ref="D3635">_xlfn.IFS(B3635= "Bi-weekly", 0,  B3635="Weekly", 1, B3635="Fortnightly", 2, B3635="Monthly", 3, B3635="Every 3 Months", 4, B3635="Quarterly", 5, B3635="Annually", 6)</f>
        <v>0</v>
      </c>
    </row>
    <row r="3636" spans="1:4" x14ac:dyDescent="0.2">
      <c r="A3636" t="s">
        <v>151</v>
      </c>
      <c r="B3636" t="s">
        <v>48</v>
      </c>
      <c r="C3636" s="73">
        <f t="shared" si="56"/>
        <v>0</v>
      </c>
      <c r="D3636" s="73" cm="1">
        <f t="array" ref="D3636">_xlfn.IFS(B3636= "Bi-weekly", 0,  B3636="Weekly", 1, B3636="Fortnightly", 2, B3636="Monthly", 3, B3636="Every 3 Months", 4, B3636="Quarterly", 5, B3636="Annually", 6)</f>
        <v>6</v>
      </c>
    </row>
    <row r="3637" spans="1:4" x14ac:dyDescent="0.2">
      <c r="A3637" t="s">
        <v>151</v>
      </c>
      <c r="B3637" t="s">
        <v>28</v>
      </c>
      <c r="C3637" s="73">
        <f t="shared" si="56"/>
        <v>0</v>
      </c>
      <c r="D3637" s="73" cm="1">
        <f t="array" ref="D3637">_xlfn.IFS(B3637= "Bi-weekly", 0,  B3637="Weekly", 1, B3637="Fortnightly", 2, B3637="Monthly", 3, B3637="Every 3 Months", 4, B3637="Quarterly", 5, B3637="Annually", 6)</f>
        <v>2</v>
      </c>
    </row>
    <row r="3638" spans="1:4" x14ac:dyDescent="0.2">
      <c r="A3638" t="s">
        <v>151</v>
      </c>
      <c r="B3638" t="s">
        <v>39</v>
      </c>
      <c r="C3638" s="73">
        <f t="shared" si="56"/>
        <v>0</v>
      </c>
      <c r="D3638" s="73" cm="1">
        <f t="array" ref="D3638">_xlfn.IFS(B3638= "Bi-weekly", 0,  B3638="Weekly", 1, B3638="Fortnightly", 2, B3638="Monthly", 3, B3638="Every 3 Months", 4, B3638="Quarterly", 5, B3638="Annually", 6)</f>
        <v>1</v>
      </c>
    </row>
    <row r="3639" spans="1:4" x14ac:dyDescent="0.2">
      <c r="A3639" t="s">
        <v>151</v>
      </c>
      <c r="B3639" t="s">
        <v>28</v>
      </c>
      <c r="C3639" s="73">
        <f t="shared" si="56"/>
        <v>0</v>
      </c>
      <c r="D3639" s="73" cm="1">
        <f t="array" ref="D3639">_xlfn.IFS(B3639= "Bi-weekly", 0,  B3639="Weekly", 1, B3639="Fortnightly", 2, B3639="Monthly", 3, B3639="Every 3 Months", 4, B3639="Quarterly", 5, B3639="Annually", 6)</f>
        <v>2</v>
      </c>
    </row>
    <row r="3640" spans="1:4" x14ac:dyDescent="0.2">
      <c r="A3640" t="s">
        <v>151</v>
      </c>
      <c r="B3640" t="s">
        <v>75</v>
      </c>
      <c r="C3640" s="73">
        <f t="shared" si="56"/>
        <v>0</v>
      </c>
      <c r="D3640" s="73" cm="1">
        <f t="array" ref="D3640">_xlfn.IFS(B3640= "Bi-weekly", 0,  B3640="Weekly", 1, B3640="Fortnightly", 2, B3640="Monthly", 3, B3640="Every 3 Months", 4, B3640="Quarterly", 5, B3640="Annually", 6)</f>
        <v>0</v>
      </c>
    </row>
    <row r="3641" spans="1:4" x14ac:dyDescent="0.2">
      <c r="A3641" t="s">
        <v>151</v>
      </c>
      <c r="B3641" t="s">
        <v>48</v>
      </c>
      <c r="C3641" s="73">
        <f t="shared" si="56"/>
        <v>0</v>
      </c>
      <c r="D3641" s="73" cm="1">
        <f t="array" ref="D3641">_xlfn.IFS(B3641= "Bi-weekly", 0,  B3641="Weekly", 1, B3641="Fortnightly", 2, B3641="Monthly", 3, B3641="Every 3 Months", 4, B3641="Quarterly", 5, B3641="Annually", 6)</f>
        <v>6</v>
      </c>
    </row>
    <row r="3642" spans="1:4" x14ac:dyDescent="0.2">
      <c r="A3642" t="s">
        <v>151</v>
      </c>
      <c r="B3642" t="s">
        <v>87</v>
      </c>
      <c r="C3642" s="73">
        <f t="shared" si="56"/>
        <v>0</v>
      </c>
      <c r="D3642" s="73" cm="1">
        <f t="array" ref="D3642">_xlfn.IFS(B3642= "Bi-weekly", 0,  B3642="Weekly", 1, B3642="Fortnightly", 2, B3642="Monthly", 3, B3642="Every 3 Months", 4, B3642="Quarterly", 5, B3642="Annually", 6)</f>
        <v>3</v>
      </c>
    </row>
    <row r="3643" spans="1:4" x14ac:dyDescent="0.2">
      <c r="A3643" t="s">
        <v>151</v>
      </c>
      <c r="B3643" t="s">
        <v>96</v>
      </c>
      <c r="C3643" s="73">
        <f t="shared" si="56"/>
        <v>0</v>
      </c>
      <c r="D3643" s="73" cm="1">
        <f t="array" ref="D3643">_xlfn.IFS(B3643= "Bi-weekly", 0,  B3643="Weekly", 1, B3643="Fortnightly", 2, B3643="Monthly", 3, B3643="Every 3 Months", 4, B3643="Quarterly", 5, B3643="Annually", 6)</f>
        <v>4</v>
      </c>
    </row>
    <row r="3644" spans="1:4" x14ac:dyDescent="0.2">
      <c r="A3644" t="s">
        <v>151</v>
      </c>
      <c r="B3644" t="s">
        <v>48</v>
      </c>
      <c r="C3644" s="73">
        <f t="shared" si="56"/>
        <v>0</v>
      </c>
      <c r="D3644" s="73" cm="1">
        <f t="array" ref="D3644">_xlfn.IFS(B3644= "Bi-weekly", 0,  B3644="Weekly", 1, B3644="Fortnightly", 2, B3644="Monthly", 3, B3644="Every 3 Months", 4, B3644="Quarterly", 5, B3644="Annually", 6)</f>
        <v>6</v>
      </c>
    </row>
    <row r="3645" spans="1:4" x14ac:dyDescent="0.2">
      <c r="A3645" t="s">
        <v>151</v>
      </c>
      <c r="B3645" t="s">
        <v>48</v>
      </c>
      <c r="C3645" s="73">
        <f t="shared" si="56"/>
        <v>0</v>
      </c>
      <c r="D3645" s="73" cm="1">
        <f t="array" ref="D3645">_xlfn.IFS(B3645= "Bi-weekly", 0,  B3645="Weekly", 1, B3645="Fortnightly", 2, B3645="Monthly", 3, B3645="Every 3 Months", 4, B3645="Quarterly", 5, B3645="Annually", 6)</f>
        <v>6</v>
      </c>
    </row>
    <row r="3646" spans="1:4" x14ac:dyDescent="0.2">
      <c r="A3646" t="s">
        <v>151</v>
      </c>
      <c r="B3646" t="s">
        <v>39</v>
      </c>
      <c r="C3646" s="73">
        <f t="shared" si="56"/>
        <v>0</v>
      </c>
      <c r="D3646" s="73" cm="1">
        <f t="array" ref="D3646">_xlfn.IFS(B3646= "Bi-weekly", 0,  B3646="Weekly", 1, B3646="Fortnightly", 2, B3646="Monthly", 3, B3646="Every 3 Months", 4, B3646="Quarterly", 5, B3646="Annually", 6)</f>
        <v>1</v>
      </c>
    </row>
    <row r="3647" spans="1:4" x14ac:dyDescent="0.2">
      <c r="A3647" t="s">
        <v>151</v>
      </c>
      <c r="B3647" t="s">
        <v>96</v>
      </c>
      <c r="C3647" s="73">
        <f t="shared" si="56"/>
        <v>0</v>
      </c>
      <c r="D3647" s="73" cm="1">
        <f t="array" ref="D3647">_xlfn.IFS(B3647= "Bi-weekly", 0,  B3647="Weekly", 1, B3647="Fortnightly", 2, B3647="Monthly", 3, B3647="Every 3 Months", 4, B3647="Quarterly", 5, B3647="Annually", 6)</f>
        <v>4</v>
      </c>
    </row>
    <row r="3648" spans="1:4" x14ac:dyDescent="0.2">
      <c r="A3648" t="s">
        <v>151</v>
      </c>
      <c r="B3648" t="s">
        <v>28</v>
      </c>
      <c r="C3648" s="73">
        <f t="shared" si="56"/>
        <v>0</v>
      </c>
      <c r="D3648" s="73" cm="1">
        <f t="array" ref="D3648">_xlfn.IFS(B3648= "Bi-weekly", 0,  B3648="Weekly", 1, B3648="Fortnightly", 2, B3648="Monthly", 3, B3648="Every 3 Months", 4, B3648="Quarterly", 5, B3648="Annually", 6)</f>
        <v>2</v>
      </c>
    </row>
    <row r="3649" spans="1:4" x14ac:dyDescent="0.2">
      <c r="A3649" t="s">
        <v>151</v>
      </c>
      <c r="B3649" t="s">
        <v>39</v>
      </c>
      <c r="C3649" s="73">
        <f t="shared" si="56"/>
        <v>0</v>
      </c>
      <c r="D3649" s="73" cm="1">
        <f t="array" ref="D3649">_xlfn.IFS(B3649= "Bi-weekly", 0,  B3649="Weekly", 1, B3649="Fortnightly", 2, B3649="Monthly", 3, B3649="Every 3 Months", 4, B3649="Quarterly", 5, B3649="Annually", 6)</f>
        <v>1</v>
      </c>
    </row>
    <row r="3650" spans="1:4" x14ac:dyDescent="0.2">
      <c r="A3650" t="s">
        <v>151</v>
      </c>
      <c r="B3650" t="s">
        <v>75</v>
      </c>
      <c r="C3650" s="73">
        <f t="shared" si="56"/>
        <v>0</v>
      </c>
      <c r="D3650" s="73" cm="1">
        <f t="array" ref="D3650">_xlfn.IFS(B3650= "Bi-weekly", 0,  B3650="Weekly", 1, B3650="Fortnightly", 2, B3650="Monthly", 3, B3650="Every 3 Months", 4, B3650="Quarterly", 5, B3650="Annually", 6)</f>
        <v>0</v>
      </c>
    </row>
    <row r="3651" spans="1:4" x14ac:dyDescent="0.2">
      <c r="A3651" t="s">
        <v>151</v>
      </c>
      <c r="B3651" t="s">
        <v>28</v>
      </c>
      <c r="C3651" s="73">
        <f t="shared" ref="C3651:C3714" si="57">IF(A3651 = "Yes", 1,0)</f>
        <v>0</v>
      </c>
      <c r="D3651" s="73" cm="1">
        <f t="array" ref="D3651">_xlfn.IFS(B3651= "Bi-weekly", 0,  B3651="Weekly", 1, B3651="Fortnightly", 2, B3651="Monthly", 3, B3651="Every 3 Months", 4, B3651="Quarterly", 5, B3651="Annually", 6)</f>
        <v>2</v>
      </c>
    </row>
    <row r="3652" spans="1:4" x14ac:dyDescent="0.2">
      <c r="A3652" t="s">
        <v>151</v>
      </c>
      <c r="B3652" t="s">
        <v>48</v>
      </c>
      <c r="C3652" s="73">
        <f t="shared" si="57"/>
        <v>0</v>
      </c>
      <c r="D3652" s="73" cm="1">
        <f t="array" ref="D3652">_xlfn.IFS(B3652= "Bi-weekly", 0,  B3652="Weekly", 1, B3652="Fortnightly", 2, B3652="Monthly", 3, B3652="Every 3 Months", 4, B3652="Quarterly", 5, B3652="Annually", 6)</f>
        <v>6</v>
      </c>
    </row>
    <row r="3653" spans="1:4" x14ac:dyDescent="0.2">
      <c r="A3653" t="s">
        <v>151</v>
      </c>
      <c r="B3653" t="s">
        <v>96</v>
      </c>
      <c r="C3653" s="73">
        <f t="shared" si="57"/>
        <v>0</v>
      </c>
      <c r="D3653" s="73" cm="1">
        <f t="array" ref="D3653">_xlfn.IFS(B3653= "Bi-weekly", 0,  B3653="Weekly", 1, B3653="Fortnightly", 2, B3653="Monthly", 3, B3653="Every 3 Months", 4, B3653="Quarterly", 5, B3653="Annually", 6)</f>
        <v>4</v>
      </c>
    </row>
    <row r="3654" spans="1:4" x14ac:dyDescent="0.2">
      <c r="A3654" t="s">
        <v>151</v>
      </c>
      <c r="B3654" t="s">
        <v>87</v>
      </c>
      <c r="C3654" s="73">
        <f t="shared" si="57"/>
        <v>0</v>
      </c>
      <c r="D3654" s="73" cm="1">
        <f t="array" ref="D3654">_xlfn.IFS(B3654= "Bi-weekly", 0,  B3654="Weekly", 1, B3654="Fortnightly", 2, B3654="Monthly", 3, B3654="Every 3 Months", 4, B3654="Quarterly", 5, B3654="Annually", 6)</f>
        <v>3</v>
      </c>
    </row>
    <row r="3655" spans="1:4" x14ac:dyDescent="0.2">
      <c r="A3655" t="s">
        <v>151</v>
      </c>
      <c r="B3655" t="s">
        <v>28</v>
      </c>
      <c r="C3655" s="73">
        <f t="shared" si="57"/>
        <v>0</v>
      </c>
      <c r="D3655" s="73" cm="1">
        <f t="array" ref="D3655">_xlfn.IFS(B3655= "Bi-weekly", 0,  B3655="Weekly", 1, B3655="Fortnightly", 2, B3655="Monthly", 3, B3655="Every 3 Months", 4, B3655="Quarterly", 5, B3655="Annually", 6)</f>
        <v>2</v>
      </c>
    </row>
    <row r="3656" spans="1:4" x14ac:dyDescent="0.2">
      <c r="A3656" t="s">
        <v>151</v>
      </c>
      <c r="B3656" t="s">
        <v>48</v>
      </c>
      <c r="C3656" s="73">
        <f t="shared" si="57"/>
        <v>0</v>
      </c>
      <c r="D3656" s="73" cm="1">
        <f t="array" ref="D3656">_xlfn.IFS(B3656= "Bi-weekly", 0,  B3656="Weekly", 1, B3656="Fortnightly", 2, B3656="Monthly", 3, B3656="Every 3 Months", 4, B3656="Quarterly", 5, B3656="Annually", 6)</f>
        <v>6</v>
      </c>
    </row>
    <row r="3657" spans="1:4" x14ac:dyDescent="0.2">
      <c r="A3657" t="s">
        <v>151</v>
      </c>
      <c r="B3657" t="s">
        <v>75</v>
      </c>
      <c r="C3657" s="73">
        <f t="shared" si="57"/>
        <v>0</v>
      </c>
      <c r="D3657" s="73" cm="1">
        <f t="array" ref="D3657">_xlfn.IFS(B3657= "Bi-weekly", 0,  B3657="Weekly", 1, B3657="Fortnightly", 2, B3657="Monthly", 3, B3657="Every 3 Months", 4, B3657="Quarterly", 5, B3657="Annually", 6)</f>
        <v>0</v>
      </c>
    </row>
    <row r="3658" spans="1:4" x14ac:dyDescent="0.2">
      <c r="A3658" t="s">
        <v>151</v>
      </c>
      <c r="B3658" t="s">
        <v>87</v>
      </c>
      <c r="C3658" s="73">
        <f t="shared" si="57"/>
        <v>0</v>
      </c>
      <c r="D3658" s="73" cm="1">
        <f t="array" ref="D3658">_xlfn.IFS(B3658= "Bi-weekly", 0,  B3658="Weekly", 1, B3658="Fortnightly", 2, B3658="Monthly", 3, B3658="Every 3 Months", 4, B3658="Quarterly", 5, B3658="Annually", 6)</f>
        <v>3</v>
      </c>
    </row>
    <row r="3659" spans="1:4" x14ac:dyDescent="0.2">
      <c r="A3659" t="s">
        <v>151</v>
      </c>
      <c r="B3659" t="s">
        <v>96</v>
      </c>
      <c r="C3659" s="73">
        <f t="shared" si="57"/>
        <v>0</v>
      </c>
      <c r="D3659" s="73" cm="1">
        <f t="array" ref="D3659">_xlfn.IFS(B3659= "Bi-weekly", 0,  B3659="Weekly", 1, B3659="Fortnightly", 2, B3659="Monthly", 3, B3659="Every 3 Months", 4, B3659="Quarterly", 5, B3659="Annually", 6)</f>
        <v>4</v>
      </c>
    </row>
    <row r="3660" spans="1:4" x14ac:dyDescent="0.2">
      <c r="A3660" t="s">
        <v>151</v>
      </c>
      <c r="B3660" t="s">
        <v>28</v>
      </c>
      <c r="C3660" s="73">
        <f t="shared" si="57"/>
        <v>0</v>
      </c>
      <c r="D3660" s="73" cm="1">
        <f t="array" ref="D3660">_xlfn.IFS(B3660= "Bi-weekly", 0,  B3660="Weekly", 1, B3660="Fortnightly", 2, B3660="Monthly", 3, B3660="Every 3 Months", 4, B3660="Quarterly", 5, B3660="Annually", 6)</f>
        <v>2</v>
      </c>
    </row>
    <row r="3661" spans="1:4" x14ac:dyDescent="0.2">
      <c r="A3661" t="s">
        <v>151</v>
      </c>
      <c r="B3661" t="s">
        <v>48</v>
      </c>
      <c r="C3661" s="73">
        <f t="shared" si="57"/>
        <v>0</v>
      </c>
      <c r="D3661" s="73" cm="1">
        <f t="array" ref="D3661">_xlfn.IFS(B3661= "Bi-weekly", 0,  B3661="Weekly", 1, B3661="Fortnightly", 2, B3661="Monthly", 3, B3661="Every 3 Months", 4, B3661="Quarterly", 5, B3661="Annually", 6)</f>
        <v>6</v>
      </c>
    </row>
    <row r="3662" spans="1:4" x14ac:dyDescent="0.2">
      <c r="A3662" t="s">
        <v>151</v>
      </c>
      <c r="B3662" t="s">
        <v>28</v>
      </c>
      <c r="C3662" s="73">
        <f t="shared" si="57"/>
        <v>0</v>
      </c>
      <c r="D3662" s="73" cm="1">
        <f t="array" ref="D3662">_xlfn.IFS(B3662= "Bi-weekly", 0,  B3662="Weekly", 1, B3662="Fortnightly", 2, B3662="Monthly", 3, B3662="Every 3 Months", 4, B3662="Quarterly", 5, B3662="Annually", 6)</f>
        <v>2</v>
      </c>
    </row>
    <row r="3663" spans="1:4" x14ac:dyDescent="0.2">
      <c r="A3663" t="s">
        <v>151</v>
      </c>
      <c r="B3663" t="s">
        <v>28</v>
      </c>
      <c r="C3663" s="73">
        <f t="shared" si="57"/>
        <v>0</v>
      </c>
      <c r="D3663" s="73" cm="1">
        <f t="array" ref="D3663">_xlfn.IFS(B3663= "Bi-weekly", 0,  B3663="Weekly", 1, B3663="Fortnightly", 2, B3663="Monthly", 3, B3663="Every 3 Months", 4, B3663="Quarterly", 5, B3663="Annually", 6)</f>
        <v>2</v>
      </c>
    </row>
    <row r="3664" spans="1:4" x14ac:dyDescent="0.2">
      <c r="A3664" t="s">
        <v>151</v>
      </c>
      <c r="B3664" t="s">
        <v>39</v>
      </c>
      <c r="C3664" s="73">
        <f t="shared" si="57"/>
        <v>0</v>
      </c>
      <c r="D3664" s="73" cm="1">
        <f t="array" ref="D3664">_xlfn.IFS(B3664= "Bi-weekly", 0,  B3664="Weekly", 1, B3664="Fortnightly", 2, B3664="Monthly", 3, B3664="Every 3 Months", 4, B3664="Quarterly", 5, B3664="Annually", 6)</f>
        <v>1</v>
      </c>
    </row>
    <row r="3665" spans="1:4" x14ac:dyDescent="0.2">
      <c r="A3665" t="s">
        <v>151</v>
      </c>
      <c r="B3665" t="s">
        <v>39</v>
      </c>
      <c r="C3665" s="73">
        <f t="shared" si="57"/>
        <v>0</v>
      </c>
      <c r="D3665" s="73" cm="1">
        <f t="array" ref="D3665">_xlfn.IFS(B3665= "Bi-weekly", 0,  B3665="Weekly", 1, B3665="Fortnightly", 2, B3665="Monthly", 3, B3665="Every 3 Months", 4, B3665="Quarterly", 5, B3665="Annually", 6)</f>
        <v>1</v>
      </c>
    </row>
    <row r="3666" spans="1:4" x14ac:dyDescent="0.2">
      <c r="A3666" t="s">
        <v>151</v>
      </c>
      <c r="B3666" t="s">
        <v>28</v>
      </c>
      <c r="C3666" s="73">
        <f t="shared" si="57"/>
        <v>0</v>
      </c>
      <c r="D3666" s="73" cm="1">
        <f t="array" ref="D3666">_xlfn.IFS(B3666= "Bi-weekly", 0,  B3666="Weekly", 1, B3666="Fortnightly", 2, B3666="Monthly", 3, B3666="Every 3 Months", 4, B3666="Quarterly", 5, B3666="Annually", 6)</f>
        <v>2</v>
      </c>
    </row>
    <row r="3667" spans="1:4" x14ac:dyDescent="0.2">
      <c r="A3667" t="s">
        <v>151</v>
      </c>
      <c r="B3667" t="s">
        <v>57</v>
      </c>
      <c r="C3667" s="73">
        <f t="shared" si="57"/>
        <v>0</v>
      </c>
      <c r="D3667" s="73" cm="1">
        <f t="array" ref="D3667">_xlfn.IFS(B3667= "Bi-weekly", 0,  B3667="Weekly", 1, B3667="Fortnightly", 2, B3667="Monthly", 3, B3667="Every 3 Months", 4, B3667="Quarterly", 5, B3667="Annually", 6)</f>
        <v>5</v>
      </c>
    </row>
    <row r="3668" spans="1:4" x14ac:dyDescent="0.2">
      <c r="A3668" t="s">
        <v>151</v>
      </c>
      <c r="B3668" t="s">
        <v>96</v>
      </c>
      <c r="C3668" s="73">
        <f t="shared" si="57"/>
        <v>0</v>
      </c>
      <c r="D3668" s="73" cm="1">
        <f t="array" ref="D3668">_xlfn.IFS(B3668= "Bi-weekly", 0,  B3668="Weekly", 1, B3668="Fortnightly", 2, B3668="Monthly", 3, B3668="Every 3 Months", 4, B3668="Quarterly", 5, B3668="Annually", 6)</f>
        <v>4</v>
      </c>
    </row>
    <row r="3669" spans="1:4" x14ac:dyDescent="0.2">
      <c r="A3669" t="s">
        <v>151</v>
      </c>
      <c r="B3669" t="s">
        <v>87</v>
      </c>
      <c r="C3669" s="73">
        <f t="shared" si="57"/>
        <v>0</v>
      </c>
      <c r="D3669" s="73" cm="1">
        <f t="array" ref="D3669">_xlfn.IFS(B3669= "Bi-weekly", 0,  B3669="Weekly", 1, B3669="Fortnightly", 2, B3669="Monthly", 3, B3669="Every 3 Months", 4, B3669="Quarterly", 5, B3669="Annually", 6)</f>
        <v>3</v>
      </c>
    </row>
    <row r="3670" spans="1:4" x14ac:dyDescent="0.2">
      <c r="A3670" t="s">
        <v>151</v>
      </c>
      <c r="B3670" t="s">
        <v>48</v>
      </c>
      <c r="C3670" s="73">
        <f t="shared" si="57"/>
        <v>0</v>
      </c>
      <c r="D3670" s="73" cm="1">
        <f t="array" ref="D3670">_xlfn.IFS(B3670= "Bi-weekly", 0,  B3670="Weekly", 1, B3670="Fortnightly", 2, B3670="Monthly", 3, B3670="Every 3 Months", 4, B3670="Quarterly", 5, B3670="Annually", 6)</f>
        <v>6</v>
      </c>
    </row>
    <row r="3671" spans="1:4" x14ac:dyDescent="0.2">
      <c r="A3671" t="s">
        <v>151</v>
      </c>
      <c r="B3671" t="s">
        <v>57</v>
      </c>
      <c r="C3671" s="73">
        <f t="shared" si="57"/>
        <v>0</v>
      </c>
      <c r="D3671" s="73" cm="1">
        <f t="array" ref="D3671">_xlfn.IFS(B3671= "Bi-weekly", 0,  B3671="Weekly", 1, B3671="Fortnightly", 2, B3671="Monthly", 3, B3671="Every 3 Months", 4, B3671="Quarterly", 5, B3671="Annually", 6)</f>
        <v>5</v>
      </c>
    </row>
    <row r="3672" spans="1:4" x14ac:dyDescent="0.2">
      <c r="A3672" t="s">
        <v>151</v>
      </c>
      <c r="B3672" t="s">
        <v>96</v>
      </c>
      <c r="C3672" s="73">
        <f t="shared" si="57"/>
        <v>0</v>
      </c>
      <c r="D3672" s="73" cm="1">
        <f t="array" ref="D3672">_xlfn.IFS(B3672= "Bi-weekly", 0,  B3672="Weekly", 1, B3672="Fortnightly", 2, B3672="Monthly", 3, B3672="Every 3 Months", 4, B3672="Quarterly", 5, B3672="Annually", 6)</f>
        <v>4</v>
      </c>
    </row>
    <row r="3673" spans="1:4" x14ac:dyDescent="0.2">
      <c r="A3673" t="s">
        <v>151</v>
      </c>
      <c r="B3673" t="s">
        <v>57</v>
      </c>
      <c r="C3673" s="73">
        <f t="shared" si="57"/>
        <v>0</v>
      </c>
      <c r="D3673" s="73" cm="1">
        <f t="array" ref="D3673">_xlfn.IFS(B3673= "Bi-weekly", 0,  B3673="Weekly", 1, B3673="Fortnightly", 2, B3673="Monthly", 3, B3673="Every 3 Months", 4, B3673="Quarterly", 5, B3673="Annually", 6)</f>
        <v>5</v>
      </c>
    </row>
    <row r="3674" spans="1:4" x14ac:dyDescent="0.2">
      <c r="A3674" t="s">
        <v>151</v>
      </c>
      <c r="B3674" t="s">
        <v>87</v>
      </c>
      <c r="C3674" s="73">
        <f t="shared" si="57"/>
        <v>0</v>
      </c>
      <c r="D3674" s="73" cm="1">
        <f t="array" ref="D3674">_xlfn.IFS(B3674= "Bi-weekly", 0,  B3674="Weekly", 1, B3674="Fortnightly", 2, B3674="Monthly", 3, B3674="Every 3 Months", 4, B3674="Quarterly", 5, B3674="Annually", 6)</f>
        <v>3</v>
      </c>
    </row>
    <row r="3675" spans="1:4" x14ac:dyDescent="0.2">
      <c r="A3675" t="s">
        <v>151</v>
      </c>
      <c r="B3675" t="s">
        <v>28</v>
      </c>
      <c r="C3675" s="73">
        <f t="shared" si="57"/>
        <v>0</v>
      </c>
      <c r="D3675" s="73" cm="1">
        <f t="array" ref="D3675">_xlfn.IFS(B3675= "Bi-weekly", 0,  B3675="Weekly", 1, B3675="Fortnightly", 2, B3675="Monthly", 3, B3675="Every 3 Months", 4, B3675="Quarterly", 5, B3675="Annually", 6)</f>
        <v>2</v>
      </c>
    </row>
    <row r="3676" spans="1:4" x14ac:dyDescent="0.2">
      <c r="A3676" t="s">
        <v>151</v>
      </c>
      <c r="B3676" t="s">
        <v>28</v>
      </c>
      <c r="C3676" s="73">
        <f t="shared" si="57"/>
        <v>0</v>
      </c>
      <c r="D3676" s="73" cm="1">
        <f t="array" ref="D3676">_xlfn.IFS(B3676= "Bi-weekly", 0,  B3676="Weekly", 1, B3676="Fortnightly", 2, B3676="Monthly", 3, B3676="Every 3 Months", 4, B3676="Quarterly", 5, B3676="Annually", 6)</f>
        <v>2</v>
      </c>
    </row>
    <row r="3677" spans="1:4" x14ac:dyDescent="0.2">
      <c r="A3677" t="s">
        <v>151</v>
      </c>
      <c r="B3677" t="s">
        <v>87</v>
      </c>
      <c r="C3677" s="73">
        <f t="shared" si="57"/>
        <v>0</v>
      </c>
      <c r="D3677" s="73" cm="1">
        <f t="array" ref="D3677">_xlfn.IFS(B3677= "Bi-weekly", 0,  B3677="Weekly", 1, B3677="Fortnightly", 2, B3677="Monthly", 3, B3677="Every 3 Months", 4, B3677="Quarterly", 5, B3677="Annually", 6)</f>
        <v>3</v>
      </c>
    </row>
    <row r="3678" spans="1:4" x14ac:dyDescent="0.2">
      <c r="A3678" t="s">
        <v>151</v>
      </c>
      <c r="B3678" t="s">
        <v>87</v>
      </c>
      <c r="C3678" s="73">
        <f t="shared" si="57"/>
        <v>0</v>
      </c>
      <c r="D3678" s="73" cm="1">
        <f t="array" ref="D3678">_xlfn.IFS(B3678= "Bi-weekly", 0,  B3678="Weekly", 1, B3678="Fortnightly", 2, B3678="Monthly", 3, B3678="Every 3 Months", 4, B3678="Quarterly", 5, B3678="Annually", 6)</f>
        <v>3</v>
      </c>
    </row>
    <row r="3679" spans="1:4" x14ac:dyDescent="0.2">
      <c r="A3679" t="s">
        <v>151</v>
      </c>
      <c r="B3679" t="s">
        <v>48</v>
      </c>
      <c r="C3679" s="73">
        <f t="shared" si="57"/>
        <v>0</v>
      </c>
      <c r="D3679" s="73" cm="1">
        <f t="array" ref="D3679">_xlfn.IFS(B3679= "Bi-weekly", 0,  B3679="Weekly", 1, B3679="Fortnightly", 2, B3679="Monthly", 3, B3679="Every 3 Months", 4, B3679="Quarterly", 5, B3679="Annually", 6)</f>
        <v>6</v>
      </c>
    </row>
    <row r="3680" spans="1:4" x14ac:dyDescent="0.2">
      <c r="A3680" t="s">
        <v>151</v>
      </c>
      <c r="B3680" t="s">
        <v>28</v>
      </c>
      <c r="C3680" s="73">
        <f t="shared" si="57"/>
        <v>0</v>
      </c>
      <c r="D3680" s="73" cm="1">
        <f t="array" ref="D3680">_xlfn.IFS(B3680= "Bi-weekly", 0,  B3680="Weekly", 1, B3680="Fortnightly", 2, B3680="Monthly", 3, B3680="Every 3 Months", 4, B3680="Quarterly", 5, B3680="Annually", 6)</f>
        <v>2</v>
      </c>
    </row>
    <row r="3681" spans="1:4" x14ac:dyDescent="0.2">
      <c r="A3681" t="s">
        <v>151</v>
      </c>
      <c r="B3681" t="s">
        <v>75</v>
      </c>
      <c r="C3681" s="73">
        <f t="shared" si="57"/>
        <v>0</v>
      </c>
      <c r="D3681" s="73" cm="1">
        <f t="array" ref="D3681">_xlfn.IFS(B3681= "Bi-weekly", 0,  B3681="Weekly", 1, B3681="Fortnightly", 2, B3681="Monthly", 3, B3681="Every 3 Months", 4, B3681="Quarterly", 5, B3681="Annually", 6)</f>
        <v>0</v>
      </c>
    </row>
    <row r="3682" spans="1:4" x14ac:dyDescent="0.2">
      <c r="A3682" t="s">
        <v>151</v>
      </c>
      <c r="B3682" t="s">
        <v>57</v>
      </c>
      <c r="C3682" s="73">
        <f t="shared" si="57"/>
        <v>0</v>
      </c>
      <c r="D3682" s="73" cm="1">
        <f t="array" ref="D3682">_xlfn.IFS(B3682= "Bi-weekly", 0,  B3682="Weekly", 1, B3682="Fortnightly", 2, B3682="Monthly", 3, B3682="Every 3 Months", 4, B3682="Quarterly", 5, B3682="Annually", 6)</f>
        <v>5</v>
      </c>
    </row>
    <row r="3683" spans="1:4" x14ac:dyDescent="0.2">
      <c r="A3683" t="s">
        <v>151</v>
      </c>
      <c r="B3683" t="s">
        <v>87</v>
      </c>
      <c r="C3683" s="73">
        <f t="shared" si="57"/>
        <v>0</v>
      </c>
      <c r="D3683" s="73" cm="1">
        <f t="array" ref="D3683">_xlfn.IFS(B3683= "Bi-weekly", 0,  B3683="Weekly", 1, B3683="Fortnightly", 2, B3683="Monthly", 3, B3683="Every 3 Months", 4, B3683="Quarterly", 5, B3683="Annually", 6)</f>
        <v>3</v>
      </c>
    </row>
    <row r="3684" spans="1:4" x14ac:dyDescent="0.2">
      <c r="A3684" t="s">
        <v>151</v>
      </c>
      <c r="B3684" t="s">
        <v>75</v>
      </c>
      <c r="C3684" s="73">
        <f t="shared" si="57"/>
        <v>0</v>
      </c>
      <c r="D3684" s="73" cm="1">
        <f t="array" ref="D3684">_xlfn.IFS(B3684= "Bi-weekly", 0,  B3684="Weekly", 1, B3684="Fortnightly", 2, B3684="Monthly", 3, B3684="Every 3 Months", 4, B3684="Quarterly", 5, B3684="Annually", 6)</f>
        <v>0</v>
      </c>
    </row>
    <row r="3685" spans="1:4" x14ac:dyDescent="0.2">
      <c r="A3685" t="s">
        <v>151</v>
      </c>
      <c r="B3685" t="s">
        <v>28</v>
      </c>
      <c r="C3685" s="73">
        <f t="shared" si="57"/>
        <v>0</v>
      </c>
      <c r="D3685" s="73" cm="1">
        <f t="array" ref="D3685">_xlfn.IFS(B3685= "Bi-weekly", 0,  B3685="Weekly", 1, B3685="Fortnightly", 2, B3685="Monthly", 3, B3685="Every 3 Months", 4, B3685="Quarterly", 5, B3685="Annually", 6)</f>
        <v>2</v>
      </c>
    </row>
    <row r="3686" spans="1:4" x14ac:dyDescent="0.2">
      <c r="A3686" t="s">
        <v>151</v>
      </c>
      <c r="B3686" t="s">
        <v>75</v>
      </c>
      <c r="C3686" s="73">
        <f t="shared" si="57"/>
        <v>0</v>
      </c>
      <c r="D3686" s="73" cm="1">
        <f t="array" ref="D3686">_xlfn.IFS(B3686= "Bi-weekly", 0,  B3686="Weekly", 1, B3686="Fortnightly", 2, B3686="Monthly", 3, B3686="Every 3 Months", 4, B3686="Quarterly", 5, B3686="Annually", 6)</f>
        <v>0</v>
      </c>
    </row>
    <row r="3687" spans="1:4" x14ac:dyDescent="0.2">
      <c r="A3687" t="s">
        <v>151</v>
      </c>
      <c r="B3687" t="s">
        <v>75</v>
      </c>
      <c r="C3687" s="73">
        <f t="shared" si="57"/>
        <v>0</v>
      </c>
      <c r="D3687" s="73" cm="1">
        <f t="array" ref="D3687">_xlfn.IFS(B3687= "Bi-weekly", 0,  B3687="Weekly", 1, B3687="Fortnightly", 2, B3687="Monthly", 3, B3687="Every 3 Months", 4, B3687="Quarterly", 5, B3687="Annually", 6)</f>
        <v>0</v>
      </c>
    </row>
    <row r="3688" spans="1:4" x14ac:dyDescent="0.2">
      <c r="A3688" t="s">
        <v>151</v>
      </c>
      <c r="B3688" t="s">
        <v>75</v>
      </c>
      <c r="C3688" s="73">
        <f t="shared" si="57"/>
        <v>0</v>
      </c>
      <c r="D3688" s="73" cm="1">
        <f t="array" ref="D3688">_xlfn.IFS(B3688= "Bi-weekly", 0,  B3688="Weekly", 1, B3688="Fortnightly", 2, B3688="Monthly", 3, B3688="Every 3 Months", 4, B3688="Quarterly", 5, B3688="Annually", 6)</f>
        <v>0</v>
      </c>
    </row>
    <row r="3689" spans="1:4" x14ac:dyDescent="0.2">
      <c r="A3689" t="s">
        <v>151</v>
      </c>
      <c r="B3689" t="s">
        <v>96</v>
      </c>
      <c r="C3689" s="73">
        <f t="shared" si="57"/>
        <v>0</v>
      </c>
      <c r="D3689" s="73" cm="1">
        <f t="array" ref="D3689">_xlfn.IFS(B3689= "Bi-weekly", 0,  B3689="Weekly", 1, B3689="Fortnightly", 2, B3689="Monthly", 3, B3689="Every 3 Months", 4, B3689="Quarterly", 5, B3689="Annually", 6)</f>
        <v>4</v>
      </c>
    </row>
    <row r="3690" spans="1:4" x14ac:dyDescent="0.2">
      <c r="A3690" t="s">
        <v>151</v>
      </c>
      <c r="B3690" t="s">
        <v>87</v>
      </c>
      <c r="C3690" s="73">
        <f t="shared" si="57"/>
        <v>0</v>
      </c>
      <c r="D3690" s="73" cm="1">
        <f t="array" ref="D3690">_xlfn.IFS(B3690= "Bi-weekly", 0,  B3690="Weekly", 1, B3690="Fortnightly", 2, B3690="Monthly", 3, B3690="Every 3 Months", 4, B3690="Quarterly", 5, B3690="Annually", 6)</f>
        <v>3</v>
      </c>
    </row>
    <row r="3691" spans="1:4" x14ac:dyDescent="0.2">
      <c r="A3691" t="s">
        <v>151</v>
      </c>
      <c r="B3691" t="s">
        <v>57</v>
      </c>
      <c r="C3691" s="73">
        <f t="shared" si="57"/>
        <v>0</v>
      </c>
      <c r="D3691" s="73" cm="1">
        <f t="array" ref="D3691">_xlfn.IFS(B3691= "Bi-weekly", 0,  B3691="Weekly", 1, B3691="Fortnightly", 2, B3691="Monthly", 3, B3691="Every 3 Months", 4, B3691="Quarterly", 5, B3691="Annually", 6)</f>
        <v>5</v>
      </c>
    </row>
    <row r="3692" spans="1:4" x14ac:dyDescent="0.2">
      <c r="A3692" t="s">
        <v>151</v>
      </c>
      <c r="B3692" t="s">
        <v>75</v>
      </c>
      <c r="C3692" s="73">
        <f t="shared" si="57"/>
        <v>0</v>
      </c>
      <c r="D3692" s="73" cm="1">
        <f t="array" ref="D3692">_xlfn.IFS(B3692= "Bi-weekly", 0,  B3692="Weekly", 1, B3692="Fortnightly", 2, B3692="Monthly", 3, B3692="Every 3 Months", 4, B3692="Quarterly", 5, B3692="Annually", 6)</f>
        <v>0</v>
      </c>
    </row>
    <row r="3693" spans="1:4" x14ac:dyDescent="0.2">
      <c r="A3693" t="s">
        <v>151</v>
      </c>
      <c r="B3693" t="s">
        <v>39</v>
      </c>
      <c r="C3693" s="73">
        <f t="shared" si="57"/>
        <v>0</v>
      </c>
      <c r="D3693" s="73" cm="1">
        <f t="array" ref="D3693">_xlfn.IFS(B3693= "Bi-weekly", 0,  B3693="Weekly", 1, B3693="Fortnightly", 2, B3693="Monthly", 3, B3693="Every 3 Months", 4, B3693="Quarterly", 5, B3693="Annually", 6)</f>
        <v>1</v>
      </c>
    </row>
    <row r="3694" spans="1:4" x14ac:dyDescent="0.2">
      <c r="A3694" t="s">
        <v>151</v>
      </c>
      <c r="B3694" t="s">
        <v>28</v>
      </c>
      <c r="C3694" s="73">
        <f t="shared" si="57"/>
        <v>0</v>
      </c>
      <c r="D3694" s="73" cm="1">
        <f t="array" ref="D3694">_xlfn.IFS(B3694= "Bi-weekly", 0,  B3694="Weekly", 1, B3694="Fortnightly", 2, B3694="Monthly", 3, B3694="Every 3 Months", 4, B3694="Quarterly", 5, B3694="Annually", 6)</f>
        <v>2</v>
      </c>
    </row>
    <row r="3695" spans="1:4" x14ac:dyDescent="0.2">
      <c r="A3695" t="s">
        <v>151</v>
      </c>
      <c r="B3695" t="s">
        <v>39</v>
      </c>
      <c r="C3695" s="73">
        <f t="shared" si="57"/>
        <v>0</v>
      </c>
      <c r="D3695" s="73" cm="1">
        <f t="array" ref="D3695">_xlfn.IFS(B3695= "Bi-weekly", 0,  B3695="Weekly", 1, B3695="Fortnightly", 2, B3695="Monthly", 3, B3695="Every 3 Months", 4, B3695="Quarterly", 5, B3695="Annually", 6)</f>
        <v>1</v>
      </c>
    </row>
    <row r="3696" spans="1:4" x14ac:dyDescent="0.2">
      <c r="A3696" t="s">
        <v>151</v>
      </c>
      <c r="B3696" t="s">
        <v>75</v>
      </c>
      <c r="C3696" s="73">
        <f t="shared" si="57"/>
        <v>0</v>
      </c>
      <c r="D3696" s="73" cm="1">
        <f t="array" ref="D3696">_xlfn.IFS(B3696= "Bi-weekly", 0,  B3696="Weekly", 1, B3696="Fortnightly", 2, B3696="Monthly", 3, B3696="Every 3 Months", 4, B3696="Quarterly", 5, B3696="Annually", 6)</f>
        <v>0</v>
      </c>
    </row>
    <row r="3697" spans="1:4" x14ac:dyDescent="0.2">
      <c r="A3697" t="s">
        <v>151</v>
      </c>
      <c r="B3697" t="s">
        <v>28</v>
      </c>
      <c r="C3697" s="73">
        <f t="shared" si="57"/>
        <v>0</v>
      </c>
      <c r="D3697" s="73" cm="1">
        <f t="array" ref="D3697">_xlfn.IFS(B3697= "Bi-weekly", 0,  B3697="Weekly", 1, B3697="Fortnightly", 2, B3697="Monthly", 3, B3697="Every 3 Months", 4, B3697="Quarterly", 5, B3697="Annually", 6)</f>
        <v>2</v>
      </c>
    </row>
    <row r="3698" spans="1:4" x14ac:dyDescent="0.2">
      <c r="A3698" t="s">
        <v>151</v>
      </c>
      <c r="B3698" t="s">
        <v>48</v>
      </c>
      <c r="C3698" s="73">
        <f t="shared" si="57"/>
        <v>0</v>
      </c>
      <c r="D3698" s="73" cm="1">
        <f t="array" ref="D3698">_xlfn.IFS(B3698= "Bi-weekly", 0,  B3698="Weekly", 1, B3698="Fortnightly", 2, B3698="Monthly", 3, B3698="Every 3 Months", 4, B3698="Quarterly", 5, B3698="Annually", 6)</f>
        <v>6</v>
      </c>
    </row>
    <row r="3699" spans="1:4" x14ac:dyDescent="0.2">
      <c r="A3699" t="s">
        <v>151</v>
      </c>
      <c r="B3699" t="s">
        <v>39</v>
      </c>
      <c r="C3699" s="73">
        <f t="shared" si="57"/>
        <v>0</v>
      </c>
      <c r="D3699" s="73" cm="1">
        <f t="array" ref="D3699">_xlfn.IFS(B3699= "Bi-weekly", 0,  B3699="Weekly", 1, B3699="Fortnightly", 2, B3699="Monthly", 3, B3699="Every 3 Months", 4, B3699="Quarterly", 5, B3699="Annually", 6)</f>
        <v>1</v>
      </c>
    </row>
    <row r="3700" spans="1:4" x14ac:dyDescent="0.2">
      <c r="A3700" t="s">
        <v>151</v>
      </c>
      <c r="B3700" t="s">
        <v>48</v>
      </c>
      <c r="C3700" s="73">
        <f t="shared" si="57"/>
        <v>0</v>
      </c>
      <c r="D3700" s="73" cm="1">
        <f t="array" ref="D3700">_xlfn.IFS(B3700= "Bi-weekly", 0,  B3700="Weekly", 1, B3700="Fortnightly", 2, B3700="Monthly", 3, B3700="Every 3 Months", 4, B3700="Quarterly", 5, B3700="Annually", 6)</f>
        <v>6</v>
      </c>
    </row>
    <row r="3701" spans="1:4" x14ac:dyDescent="0.2">
      <c r="A3701" t="s">
        <v>151</v>
      </c>
      <c r="B3701" t="s">
        <v>39</v>
      </c>
      <c r="C3701" s="73">
        <f t="shared" si="57"/>
        <v>0</v>
      </c>
      <c r="D3701" s="73" cm="1">
        <f t="array" ref="D3701">_xlfn.IFS(B3701= "Bi-weekly", 0,  B3701="Weekly", 1, B3701="Fortnightly", 2, B3701="Monthly", 3, B3701="Every 3 Months", 4, B3701="Quarterly", 5, B3701="Annually", 6)</f>
        <v>1</v>
      </c>
    </row>
    <row r="3702" spans="1:4" x14ac:dyDescent="0.2">
      <c r="A3702" t="s">
        <v>151</v>
      </c>
      <c r="B3702" t="s">
        <v>96</v>
      </c>
      <c r="C3702" s="73">
        <f t="shared" si="57"/>
        <v>0</v>
      </c>
      <c r="D3702" s="73" cm="1">
        <f t="array" ref="D3702">_xlfn.IFS(B3702= "Bi-weekly", 0,  B3702="Weekly", 1, B3702="Fortnightly", 2, B3702="Monthly", 3, B3702="Every 3 Months", 4, B3702="Quarterly", 5, B3702="Annually", 6)</f>
        <v>4</v>
      </c>
    </row>
    <row r="3703" spans="1:4" x14ac:dyDescent="0.2">
      <c r="A3703" t="s">
        <v>151</v>
      </c>
      <c r="B3703" t="s">
        <v>48</v>
      </c>
      <c r="C3703" s="73">
        <f t="shared" si="57"/>
        <v>0</v>
      </c>
      <c r="D3703" s="73" cm="1">
        <f t="array" ref="D3703">_xlfn.IFS(B3703= "Bi-weekly", 0,  B3703="Weekly", 1, B3703="Fortnightly", 2, B3703="Monthly", 3, B3703="Every 3 Months", 4, B3703="Quarterly", 5, B3703="Annually", 6)</f>
        <v>6</v>
      </c>
    </row>
    <row r="3704" spans="1:4" x14ac:dyDescent="0.2">
      <c r="A3704" t="s">
        <v>151</v>
      </c>
      <c r="B3704" t="s">
        <v>39</v>
      </c>
      <c r="C3704" s="73">
        <f t="shared" si="57"/>
        <v>0</v>
      </c>
      <c r="D3704" s="73" cm="1">
        <f t="array" ref="D3704">_xlfn.IFS(B3704= "Bi-weekly", 0,  B3704="Weekly", 1, B3704="Fortnightly", 2, B3704="Monthly", 3, B3704="Every 3 Months", 4, B3704="Quarterly", 5, B3704="Annually", 6)</f>
        <v>1</v>
      </c>
    </row>
    <row r="3705" spans="1:4" x14ac:dyDescent="0.2">
      <c r="A3705" t="s">
        <v>151</v>
      </c>
      <c r="B3705" t="s">
        <v>96</v>
      </c>
      <c r="C3705" s="73">
        <f t="shared" si="57"/>
        <v>0</v>
      </c>
      <c r="D3705" s="73" cm="1">
        <f t="array" ref="D3705">_xlfn.IFS(B3705= "Bi-weekly", 0,  B3705="Weekly", 1, B3705="Fortnightly", 2, B3705="Monthly", 3, B3705="Every 3 Months", 4, B3705="Quarterly", 5, B3705="Annually", 6)</f>
        <v>4</v>
      </c>
    </row>
    <row r="3706" spans="1:4" x14ac:dyDescent="0.2">
      <c r="A3706" t="s">
        <v>151</v>
      </c>
      <c r="B3706" t="s">
        <v>57</v>
      </c>
      <c r="C3706" s="73">
        <f t="shared" si="57"/>
        <v>0</v>
      </c>
      <c r="D3706" s="73" cm="1">
        <f t="array" ref="D3706">_xlfn.IFS(B3706= "Bi-weekly", 0,  B3706="Weekly", 1, B3706="Fortnightly", 2, B3706="Monthly", 3, B3706="Every 3 Months", 4, B3706="Quarterly", 5, B3706="Annually", 6)</f>
        <v>5</v>
      </c>
    </row>
    <row r="3707" spans="1:4" x14ac:dyDescent="0.2">
      <c r="A3707" t="s">
        <v>151</v>
      </c>
      <c r="B3707" t="s">
        <v>48</v>
      </c>
      <c r="C3707" s="73">
        <f t="shared" si="57"/>
        <v>0</v>
      </c>
      <c r="D3707" s="73" cm="1">
        <f t="array" ref="D3707">_xlfn.IFS(B3707= "Bi-weekly", 0,  B3707="Weekly", 1, B3707="Fortnightly", 2, B3707="Monthly", 3, B3707="Every 3 Months", 4, B3707="Quarterly", 5, B3707="Annually", 6)</f>
        <v>6</v>
      </c>
    </row>
    <row r="3708" spans="1:4" x14ac:dyDescent="0.2">
      <c r="A3708" t="s">
        <v>151</v>
      </c>
      <c r="B3708" t="s">
        <v>75</v>
      </c>
      <c r="C3708" s="73">
        <f t="shared" si="57"/>
        <v>0</v>
      </c>
      <c r="D3708" s="73" cm="1">
        <f t="array" ref="D3708">_xlfn.IFS(B3708= "Bi-weekly", 0,  B3708="Weekly", 1, B3708="Fortnightly", 2, B3708="Monthly", 3, B3708="Every 3 Months", 4, B3708="Quarterly", 5, B3708="Annually", 6)</f>
        <v>0</v>
      </c>
    </row>
    <row r="3709" spans="1:4" x14ac:dyDescent="0.2">
      <c r="A3709" t="s">
        <v>151</v>
      </c>
      <c r="B3709" t="s">
        <v>39</v>
      </c>
      <c r="C3709" s="73">
        <f t="shared" si="57"/>
        <v>0</v>
      </c>
      <c r="D3709" s="73" cm="1">
        <f t="array" ref="D3709">_xlfn.IFS(B3709= "Bi-weekly", 0,  B3709="Weekly", 1, B3709="Fortnightly", 2, B3709="Monthly", 3, B3709="Every 3 Months", 4, B3709="Quarterly", 5, B3709="Annually", 6)</f>
        <v>1</v>
      </c>
    </row>
    <row r="3710" spans="1:4" x14ac:dyDescent="0.2">
      <c r="A3710" t="s">
        <v>151</v>
      </c>
      <c r="B3710" t="s">
        <v>87</v>
      </c>
      <c r="C3710" s="73">
        <f t="shared" si="57"/>
        <v>0</v>
      </c>
      <c r="D3710" s="73" cm="1">
        <f t="array" ref="D3710">_xlfn.IFS(B3710= "Bi-weekly", 0,  B3710="Weekly", 1, B3710="Fortnightly", 2, B3710="Monthly", 3, B3710="Every 3 Months", 4, B3710="Quarterly", 5, B3710="Annually", 6)</f>
        <v>3</v>
      </c>
    </row>
    <row r="3711" spans="1:4" x14ac:dyDescent="0.2">
      <c r="A3711" t="s">
        <v>151</v>
      </c>
      <c r="B3711" t="s">
        <v>57</v>
      </c>
      <c r="C3711" s="73">
        <f t="shared" si="57"/>
        <v>0</v>
      </c>
      <c r="D3711" s="73" cm="1">
        <f t="array" ref="D3711">_xlfn.IFS(B3711= "Bi-weekly", 0,  B3711="Weekly", 1, B3711="Fortnightly", 2, B3711="Monthly", 3, B3711="Every 3 Months", 4, B3711="Quarterly", 5, B3711="Annually", 6)</f>
        <v>5</v>
      </c>
    </row>
    <row r="3712" spans="1:4" x14ac:dyDescent="0.2">
      <c r="A3712" t="s">
        <v>151</v>
      </c>
      <c r="B3712" t="s">
        <v>28</v>
      </c>
      <c r="C3712" s="73">
        <f t="shared" si="57"/>
        <v>0</v>
      </c>
      <c r="D3712" s="73" cm="1">
        <f t="array" ref="D3712">_xlfn.IFS(B3712= "Bi-weekly", 0,  B3712="Weekly", 1, B3712="Fortnightly", 2, B3712="Monthly", 3, B3712="Every 3 Months", 4, B3712="Quarterly", 5, B3712="Annually", 6)</f>
        <v>2</v>
      </c>
    </row>
    <row r="3713" spans="1:4" x14ac:dyDescent="0.2">
      <c r="A3713" t="s">
        <v>151</v>
      </c>
      <c r="B3713" t="s">
        <v>48</v>
      </c>
      <c r="C3713" s="73">
        <f t="shared" si="57"/>
        <v>0</v>
      </c>
      <c r="D3713" s="73" cm="1">
        <f t="array" ref="D3713">_xlfn.IFS(B3713= "Bi-weekly", 0,  B3713="Weekly", 1, B3713="Fortnightly", 2, B3713="Monthly", 3, B3713="Every 3 Months", 4, B3713="Quarterly", 5, B3713="Annually", 6)</f>
        <v>6</v>
      </c>
    </row>
    <row r="3714" spans="1:4" x14ac:dyDescent="0.2">
      <c r="A3714" t="s">
        <v>151</v>
      </c>
      <c r="B3714" t="s">
        <v>57</v>
      </c>
      <c r="C3714" s="73">
        <f t="shared" si="57"/>
        <v>0</v>
      </c>
      <c r="D3714" s="73" cm="1">
        <f t="array" ref="D3714">_xlfn.IFS(B3714= "Bi-weekly", 0,  B3714="Weekly", 1, B3714="Fortnightly", 2, B3714="Monthly", 3, B3714="Every 3 Months", 4, B3714="Quarterly", 5, B3714="Annually", 6)</f>
        <v>5</v>
      </c>
    </row>
    <row r="3715" spans="1:4" x14ac:dyDescent="0.2">
      <c r="A3715" t="s">
        <v>151</v>
      </c>
      <c r="B3715" t="s">
        <v>96</v>
      </c>
      <c r="C3715" s="73">
        <f t="shared" ref="C3715:C3778" si="58">IF(A3715 = "Yes", 1,0)</f>
        <v>0</v>
      </c>
      <c r="D3715" s="73" cm="1">
        <f t="array" ref="D3715">_xlfn.IFS(B3715= "Bi-weekly", 0,  B3715="Weekly", 1, B3715="Fortnightly", 2, B3715="Monthly", 3, B3715="Every 3 Months", 4, B3715="Quarterly", 5, B3715="Annually", 6)</f>
        <v>4</v>
      </c>
    </row>
    <row r="3716" spans="1:4" x14ac:dyDescent="0.2">
      <c r="A3716" t="s">
        <v>151</v>
      </c>
      <c r="B3716" t="s">
        <v>39</v>
      </c>
      <c r="C3716" s="73">
        <f t="shared" si="58"/>
        <v>0</v>
      </c>
      <c r="D3716" s="73" cm="1">
        <f t="array" ref="D3716">_xlfn.IFS(B3716= "Bi-weekly", 0,  B3716="Weekly", 1, B3716="Fortnightly", 2, B3716="Monthly", 3, B3716="Every 3 Months", 4, B3716="Quarterly", 5, B3716="Annually", 6)</f>
        <v>1</v>
      </c>
    </row>
    <row r="3717" spans="1:4" x14ac:dyDescent="0.2">
      <c r="A3717" t="s">
        <v>151</v>
      </c>
      <c r="B3717" t="s">
        <v>87</v>
      </c>
      <c r="C3717" s="73">
        <f t="shared" si="58"/>
        <v>0</v>
      </c>
      <c r="D3717" s="73" cm="1">
        <f t="array" ref="D3717">_xlfn.IFS(B3717= "Bi-weekly", 0,  B3717="Weekly", 1, B3717="Fortnightly", 2, B3717="Monthly", 3, B3717="Every 3 Months", 4, B3717="Quarterly", 5, B3717="Annually", 6)</f>
        <v>3</v>
      </c>
    </row>
    <row r="3718" spans="1:4" x14ac:dyDescent="0.2">
      <c r="A3718" t="s">
        <v>151</v>
      </c>
      <c r="B3718" t="s">
        <v>96</v>
      </c>
      <c r="C3718" s="73">
        <f t="shared" si="58"/>
        <v>0</v>
      </c>
      <c r="D3718" s="73" cm="1">
        <f t="array" ref="D3718">_xlfn.IFS(B3718= "Bi-weekly", 0,  B3718="Weekly", 1, B3718="Fortnightly", 2, B3718="Monthly", 3, B3718="Every 3 Months", 4, B3718="Quarterly", 5, B3718="Annually", 6)</f>
        <v>4</v>
      </c>
    </row>
    <row r="3719" spans="1:4" x14ac:dyDescent="0.2">
      <c r="A3719" t="s">
        <v>151</v>
      </c>
      <c r="B3719" t="s">
        <v>96</v>
      </c>
      <c r="C3719" s="73">
        <f t="shared" si="58"/>
        <v>0</v>
      </c>
      <c r="D3719" s="73" cm="1">
        <f t="array" ref="D3719">_xlfn.IFS(B3719= "Bi-weekly", 0,  B3719="Weekly", 1, B3719="Fortnightly", 2, B3719="Monthly", 3, B3719="Every 3 Months", 4, B3719="Quarterly", 5, B3719="Annually", 6)</f>
        <v>4</v>
      </c>
    </row>
    <row r="3720" spans="1:4" x14ac:dyDescent="0.2">
      <c r="A3720" t="s">
        <v>151</v>
      </c>
      <c r="B3720" t="s">
        <v>75</v>
      </c>
      <c r="C3720" s="73">
        <f t="shared" si="58"/>
        <v>0</v>
      </c>
      <c r="D3720" s="73" cm="1">
        <f t="array" ref="D3720">_xlfn.IFS(B3720= "Bi-weekly", 0,  B3720="Weekly", 1, B3720="Fortnightly", 2, B3720="Monthly", 3, B3720="Every 3 Months", 4, B3720="Quarterly", 5, B3720="Annually", 6)</f>
        <v>0</v>
      </c>
    </row>
    <row r="3721" spans="1:4" x14ac:dyDescent="0.2">
      <c r="A3721" t="s">
        <v>151</v>
      </c>
      <c r="B3721" t="s">
        <v>96</v>
      </c>
      <c r="C3721" s="73">
        <f t="shared" si="58"/>
        <v>0</v>
      </c>
      <c r="D3721" s="73" cm="1">
        <f t="array" ref="D3721">_xlfn.IFS(B3721= "Bi-weekly", 0,  B3721="Weekly", 1, B3721="Fortnightly", 2, B3721="Monthly", 3, B3721="Every 3 Months", 4, B3721="Quarterly", 5, B3721="Annually", 6)</f>
        <v>4</v>
      </c>
    </row>
    <row r="3722" spans="1:4" x14ac:dyDescent="0.2">
      <c r="A3722" t="s">
        <v>151</v>
      </c>
      <c r="B3722" t="s">
        <v>57</v>
      </c>
      <c r="C3722" s="73">
        <f t="shared" si="58"/>
        <v>0</v>
      </c>
      <c r="D3722" s="73" cm="1">
        <f t="array" ref="D3722">_xlfn.IFS(B3722= "Bi-weekly", 0,  B3722="Weekly", 1, B3722="Fortnightly", 2, B3722="Monthly", 3, B3722="Every 3 Months", 4, B3722="Quarterly", 5, B3722="Annually", 6)</f>
        <v>5</v>
      </c>
    </row>
    <row r="3723" spans="1:4" x14ac:dyDescent="0.2">
      <c r="A3723" t="s">
        <v>151</v>
      </c>
      <c r="B3723" t="s">
        <v>48</v>
      </c>
      <c r="C3723" s="73">
        <f t="shared" si="58"/>
        <v>0</v>
      </c>
      <c r="D3723" s="73" cm="1">
        <f t="array" ref="D3723">_xlfn.IFS(B3723= "Bi-weekly", 0,  B3723="Weekly", 1, B3723="Fortnightly", 2, B3723="Monthly", 3, B3723="Every 3 Months", 4, B3723="Quarterly", 5, B3723="Annually", 6)</f>
        <v>6</v>
      </c>
    </row>
    <row r="3724" spans="1:4" x14ac:dyDescent="0.2">
      <c r="A3724" t="s">
        <v>151</v>
      </c>
      <c r="B3724" t="s">
        <v>28</v>
      </c>
      <c r="C3724" s="73">
        <f t="shared" si="58"/>
        <v>0</v>
      </c>
      <c r="D3724" s="73" cm="1">
        <f t="array" ref="D3724">_xlfn.IFS(B3724= "Bi-weekly", 0,  B3724="Weekly", 1, B3724="Fortnightly", 2, B3724="Monthly", 3, B3724="Every 3 Months", 4, B3724="Quarterly", 5, B3724="Annually", 6)</f>
        <v>2</v>
      </c>
    </row>
    <row r="3725" spans="1:4" x14ac:dyDescent="0.2">
      <c r="A3725" t="s">
        <v>151</v>
      </c>
      <c r="B3725" t="s">
        <v>87</v>
      </c>
      <c r="C3725" s="73">
        <f t="shared" si="58"/>
        <v>0</v>
      </c>
      <c r="D3725" s="73" cm="1">
        <f t="array" ref="D3725">_xlfn.IFS(B3725= "Bi-weekly", 0,  B3725="Weekly", 1, B3725="Fortnightly", 2, B3725="Monthly", 3, B3725="Every 3 Months", 4, B3725="Quarterly", 5, B3725="Annually", 6)</f>
        <v>3</v>
      </c>
    </row>
    <row r="3726" spans="1:4" x14ac:dyDescent="0.2">
      <c r="A3726" t="s">
        <v>151</v>
      </c>
      <c r="B3726" t="s">
        <v>48</v>
      </c>
      <c r="C3726" s="73">
        <f t="shared" si="58"/>
        <v>0</v>
      </c>
      <c r="D3726" s="73" cm="1">
        <f t="array" ref="D3726">_xlfn.IFS(B3726= "Bi-weekly", 0,  B3726="Weekly", 1, B3726="Fortnightly", 2, B3726="Monthly", 3, B3726="Every 3 Months", 4, B3726="Quarterly", 5, B3726="Annually", 6)</f>
        <v>6</v>
      </c>
    </row>
    <row r="3727" spans="1:4" x14ac:dyDescent="0.2">
      <c r="A3727" t="s">
        <v>151</v>
      </c>
      <c r="B3727" t="s">
        <v>48</v>
      </c>
      <c r="C3727" s="73">
        <f t="shared" si="58"/>
        <v>0</v>
      </c>
      <c r="D3727" s="73" cm="1">
        <f t="array" ref="D3727">_xlfn.IFS(B3727= "Bi-weekly", 0,  B3727="Weekly", 1, B3727="Fortnightly", 2, B3727="Monthly", 3, B3727="Every 3 Months", 4, B3727="Quarterly", 5, B3727="Annually", 6)</f>
        <v>6</v>
      </c>
    </row>
    <row r="3728" spans="1:4" x14ac:dyDescent="0.2">
      <c r="A3728" t="s">
        <v>151</v>
      </c>
      <c r="B3728" t="s">
        <v>96</v>
      </c>
      <c r="C3728" s="73">
        <f t="shared" si="58"/>
        <v>0</v>
      </c>
      <c r="D3728" s="73" cm="1">
        <f t="array" ref="D3728">_xlfn.IFS(B3728= "Bi-weekly", 0,  B3728="Weekly", 1, B3728="Fortnightly", 2, B3728="Monthly", 3, B3728="Every 3 Months", 4, B3728="Quarterly", 5, B3728="Annually", 6)</f>
        <v>4</v>
      </c>
    </row>
    <row r="3729" spans="1:4" x14ac:dyDescent="0.2">
      <c r="A3729" t="s">
        <v>151</v>
      </c>
      <c r="B3729" t="s">
        <v>75</v>
      </c>
      <c r="C3729" s="73">
        <f t="shared" si="58"/>
        <v>0</v>
      </c>
      <c r="D3729" s="73" cm="1">
        <f t="array" ref="D3729">_xlfn.IFS(B3729= "Bi-weekly", 0,  B3729="Weekly", 1, B3729="Fortnightly", 2, B3729="Monthly", 3, B3729="Every 3 Months", 4, B3729="Quarterly", 5, B3729="Annually", 6)</f>
        <v>0</v>
      </c>
    </row>
    <row r="3730" spans="1:4" x14ac:dyDescent="0.2">
      <c r="A3730" t="s">
        <v>151</v>
      </c>
      <c r="B3730" t="s">
        <v>48</v>
      </c>
      <c r="C3730" s="73">
        <f t="shared" si="58"/>
        <v>0</v>
      </c>
      <c r="D3730" s="73" cm="1">
        <f t="array" ref="D3730">_xlfn.IFS(B3730= "Bi-weekly", 0,  B3730="Weekly", 1, B3730="Fortnightly", 2, B3730="Monthly", 3, B3730="Every 3 Months", 4, B3730="Quarterly", 5, B3730="Annually", 6)</f>
        <v>6</v>
      </c>
    </row>
    <row r="3731" spans="1:4" x14ac:dyDescent="0.2">
      <c r="A3731" t="s">
        <v>151</v>
      </c>
      <c r="B3731" t="s">
        <v>57</v>
      </c>
      <c r="C3731" s="73">
        <f t="shared" si="58"/>
        <v>0</v>
      </c>
      <c r="D3731" s="73" cm="1">
        <f t="array" ref="D3731">_xlfn.IFS(B3731= "Bi-weekly", 0,  B3731="Weekly", 1, B3731="Fortnightly", 2, B3731="Monthly", 3, B3731="Every 3 Months", 4, B3731="Quarterly", 5, B3731="Annually", 6)</f>
        <v>5</v>
      </c>
    </row>
    <row r="3732" spans="1:4" x14ac:dyDescent="0.2">
      <c r="A3732" t="s">
        <v>151</v>
      </c>
      <c r="B3732" t="s">
        <v>75</v>
      </c>
      <c r="C3732" s="73">
        <f t="shared" si="58"/>
        <v>0</v>
      </c>
      <c r="D3732" s="73" cm="1">
        <f t="array" ref="D3732">_xlfn.IFS(B3732= "Bi-weekly", 0,  B3732="Weekly", 1, B3732="Fortnightly", 2, B3732="Monthly", 3, B3732="Every 3 Months", 4, B3732="Quarterly", 5, B3732="Annually", 6)</f>
        <v>0</v>
      </c>
    </row>
    <row r="3733" spans="1:4" x14ac:dyDescent="0.2">
      <c r="A3733" t="s">
        <v>151</v>
      </c>
      <c r="B3733" t="s">
        <v>57</v>
      </c>
      <c r="C3733" s="73">
        <f t="shared" si="58"/>
        <v>0</v>
      </c>
      <c r="D3733" s="73" cm="1">
        <f t="array" ref="D3733">_xlfn.IFS(B3733= "Bi-weekly", 0,  B3733="Weekly", 1, B3733="Fortnightly", 2, B3733="Monthly", 3, B3733="Every 3 Months", 4, B3733="Quarterly", 5, B3733="Annually", 6)</f>
        <v>5</v>
      </c>
    </row>
    <row r="3734" spans="1:4" x14ac:dyDescent="0.2">
      <c r="A3734" t="s">
        <v>151</v>
      </c>
      <c r="B3734" t="s">
        <v>48</v>
      </c>
      <c r="C3734" s="73">
        <f t="shared" si="58"/>
        <v>0</v>
      </c>
      <c r="D3734" s="73" cm="1">
        <f t="array" ref="D3734">_xlfn.IFS(B3734= "Bi-weekly", 0,  B3734="Weekly", 1, B3734="Fortnightly", 2, B3734="Monthly", 3, B3734="Every 3 Months", 4, B3734="Quarterly", 5, B3734="Annually", 6)</f>
        <v>6</v>
      </c>
    </row>
    <row r="3735" spans="1:4" x14ac:dyDescent="0.2">
      <c r="A3735" t="s">
        <v>151</v>
      </c>
      <c r="B3735" t="s">
        <v>96</v>
      </c>
      <c r="C3735" s="73">
        <f t="shared" si="58"/>
        <v>0</v>
      </c>
      <c r="D3735" s="73" cm="1">
        <f t="array" ref="D3735">_xlfn.IFS(B3735= "Bi-weekly", 0,  B3735="Weekly", 1, B3735="Fortnightly", 2, B3735="Monthly", 3, B3735="Every 3 Months", 4, B3735="Quarterly", 5, B3735="Annually", 6)</f>
        <v>4</v>
      </c>
    </row>
    <row r="3736" spans="1:4" x14ac:dyDescent="0.2">
      <c r="A3736" t="s">
        <v>151</v>
      </c>
      <c r="B3736" t="s">
        <v>96</v>
      </c>
      <c r="C3736" s="73">
        <f t="shared" si="58"/>
        <v>0</v>
      </c>
      <c r="D3736" s="73" cm="1">
        <f t="array" ref="D3736">_xlfn.IFS(B3736= "Bi-weekly", 0,  B3736="Weekly", 1, B3736="Fortnightly", 2, B3736="Monthly", 3, B3736="Every 3 Months", 4, B3736="Quarterly", 5, B3736="Annually", 6)</f>
        <v>4</v>
      </c>
    </row>
    <row r="3737" spans="1:4" x14ac:dyDescent="0.2">
      <c r="A3737" t="s">
        <v>151</v>
      </c>
      <c r="B3737" t="s">
        <v>48</v>
      </c>
      <c r="C3737" s="73">
        <f t="shared" si="58"/>
        <v>0</v>
      </c>
      <c r="D3737" s="73" cm="1">
        <f t="array" ref="D3737">_xlfn.IFS(B3737= "Bi-weekly", 0,  B3737="Weekly", 1, B3737="Fortnightly", 2, B3737="Monthly", 3, B3737="Every 3 Months", 4, B3737="Quarterly", 5, B3737="Annually", 6)</f>
        <v>6</v>
      </c>
    </row>
    <row r="3738" spans="1:4" x14ac:dyDescent="0.2">
      <c r="A3738" t="s">
        <v>151</v>
      </c>
      <c r="B3738" t="s">
        <v>96</v>
      </c>
      <c r="C3738" s="73">
        <f t="shared" si="58"/>
        <v>0</v>
      </c>
      <c r="D3738" s="73" cm="1">
        <f t="array" ref="D3738">_xlfn.IFS(B3738= "Bi-weekly", 0,  B3738="Weekly", 1, B3738="Fortnightly", 2, B3738="Monthly", 3, B3738="Every 3 Months", 4, B3738="Quarterly", 5, B3738="Annually", 6)</f>
        <v>4</v>
      </c>
    </row>
    <row r="3739" spans="1:4" x14ac:dyDescent="0.2">
      <c r="A3739" t="s">
        <v>151</v>
      </c>
      <c r="B3739" t="s">
        <v>75</v>
      </c>
      <c r="C3739" s="73">
        <f t="shared" si="58"/>
        <v>0</v>
      </c>
      <c r="D3739" s="73" cm="1">
        <f t="array" ref="D3739">_xlfn.IFS(B3739= "Bi-weekly", 0,  B3739="Weekly", 1, B3739="Fortnightly", 2, B3739="Monthly", 3, B3739="Every 3 Months", 4, B3739="Quarterly", 5, B3739="Annually", 6)</f>
        <v>0</v>
      </c>
    </row>
    <row r="3740" spans="1:4" x14ac:dyDescent="0.2">
      <c r="A3740" t="s">
        <v>151</v>
      </c>
      <c r="B3740" t="s">
        <v>28</v>
      </c>
      <c r="C3740" s="73">
        <f t="shared" si="58"/>
        <v>0</v>
      </c>
      <c r="D3740" s="73" cm="1">
        <f t="array" ref="D3740">_xlfn.IFS(B3740= "Bi-weekly", 0,  B3740="Weekly", 1, B3740="Fortnightly", 2, B3740="Monthly", 3, B3740="Every 3 Months", 4, B3740="Quarterly", 5, B3740="Annually", 6)</f>
        <v>2</v>
      </c>
    </row>
    <row r="3741" spans="1:4" x14ac:dyDescent="0.2">
      <c r="A3741" t="s">
        <v>151</v>
      </c>
      <c r="B3741" t="s">
        <v>39</v>
      </c>
      <c r="C3741" s="73">
        <f t="shared" si="58"/>
        <v>0</v>
      </c>
      <c r="D3741" s="73" cm="1">
        <f t="array" ref="D3741">_xlfn.IFS(B3741= "Bi-weekly", 0,  B3741="Weekly", 1, B3741="Fortnightly", 2, B3741="Monthly", 3, B3741="Every 3 Months", 4, B3741="Quarterly", 5, B3741="Annually", 6)</f>
        <v>1</v>
      </c>
    </row>
    <row r="3742" spans="1:4" x14ac:dyDescent="0.2">
      <c r="A3742" t="s">
        <v>151</v>
      </c>
      <c r="B3742" t="s">
        <v>75</v>
      </c>
      <c r="C3742" s="73">
        <f t="shared" si="58"/>
        <v>0</v>
      </c>
      <c r="D3742" s="73" cm="1">
        <f t="array" ref="D3742">_xlfn.IFS(B3742= "Bi-weekly", 0,  B3742="Weekly", 1, B3742="Fortnightly", 2, B3742="Monthly", 3, B3742="Every 3 Months", 4, B3742="Quarterly", 5, B3742="Annually", 6)</f>
        <v>0</v>
      </c>
    </row>
    <row r="3743" spans="1:4" x14ac:dyDescent="0.2">
      <c r="A3743" t="s">
        <v>151</v>
      </c>
      <c r="B3743" t="s">
        <v>75</v>
      </c>
      <c r="C3743" s="73">
        <f t="shared" si="58"/>
        <v>0</v>
      </c>
      <c r="D3743" s="73" cm="1">
        <f t="array" ref="D3743">_xlfn.IFS(B3743= "Bi-weekly", 0,  B3743="Weekly", 1, B3743="Fortnightly", 2, B3743="Monthly", 3, B3743="Every 3 Months", 4, B3743="Quarterly", 5, B3743="Annually", 6)</f>
        <v>0</v>
      </c>
    </row>
    <row r="3744" spans="1:4" x14ac:dyDescent="0.2">
      <c r="A3744" t="s">
        <v>151</v>
      </c>
      <c r="B3744" t="s">
        <v>75</v>
      </c>
      <c r="C3744" s="73">
        <f t="shared" si="58"/>
        <v>0</v>
      </c>
      <c r="D3744" s="73" cm="1">
        <f t="array" ref="D3744">_xlfn.IFS(B3744= "Bi-weekly", 0,  B3744="Weekly", 1, B3744="Fortnightly", 2, B3744="Monthly", 3, B3744="Every 3 Months", 4, B3744="Quarterly", 5, B3744="Annually", 6)</f>
        <v>0</v>
      </c>
    </row>
    <row r="3745" spans="1:4" x14ac:dyDescent="0.2">
      <c r="A3745" t="s">
        <v>151</v>
      </c>
      <c r="B3745" t="s">
        <v>57</v>
      </c>
      <c r="C3745" s="73">
        <f t="shared" si="58"/>
        <v>0</v>
      </c>
      <c r="D3745" s="73" cm="1">
        <f t="array" ref="D3745">_xlfn.IFS(B3745= "Bi-weekly", 0,  B3745="Weekly", 1, B3745="Fortnightly", 2, B3745="Monthly", 3, B3745="Every 3 Months", 4, B3745="Quarterly", 5, B3745="Annually", 6)</f>
        <v>5</v>
      </c>
    </row>
    <row r="3746" spans="1:4" x14ac:dyDescent="0.2">
      <c r="A3746" t="s">
        <v>151</v>
      </c>
      <c r="B3746" t="s">
        <v>28</v>
      </c>
      <c r="C3746" s="73">
        <f t="shared" si="58"/>
        <v>0</v>
      </c>
      <c r="D3746" s="73" cm="1">
        <f t="array" ref="D3746">_xlfn.IFS(B3746= "Bi-weekly", 0,  B3746="Weekly", 1, B3746="Fortnightly", 2, B3746="Monthly", 3, B3746="Every 3 Months", 4, B3746="Quarterly", 5, B3746="Annually", 6)</f>
        <v>2</v>
      </c>
    </row>
    <row r="3747" spans="1:4" x14ac:dyDescent="0.2">
      <c r="A3747" t="s">
        <v>151</v>
      </c>
      <c r="B3747" t="s">
        <v>87</v>
      </c>
      <c r="C3747" s="73">
        <f t="shared" si="58"/>
        <v>0</v>
      </c>
      <c r="D3747" s="73" cm="1">
        <f t="array" ref="D3747">_xlfn.IFS(B3747= "Bi-weekly", 0,  B3747="Weekly", 1, B3747="Fortnightly", 2, B3747="Monthly", 3, B3747="Every 3 Months", 4, B3747="Quarterly", 5, B3747="Annually", 6)</f>
        <v>3</v>
      </c>
    </row>
    <row r="3748" spans="1:4" x14ac:dyDescent="0.2">
      <c r="A3748" t="s">
        <v>151</v>
      </c>
      <c r="B3748" t="s">
        <v>87</v>
      </c>
      <c r="C3748" s="73">
        <f t="shared" si="58"/>
        <v>0</v>
      </c>
      <c r="D3748" s="73" cm="1">
        <f t="array" ref="D3748">_xlfn.IFS(B3748= "Bi-weekly", 0,  B3748="Weekly", 1, B3748="Fortnightly", 2, B3748="Monthly", 3, B3748="Every 3 Months", 4, B3748="Quarterly", 5, B3748="Annually", 6)</f>
        <v>3</v>
      </c>
    </row>
    <row r="3749" spans="1:4" x14ac:dyDescent="0.2">
      <c r="A3749" t="s">
        <v>151</v>
      </c>
      <c r="B3749" t="s">
        <v>75</v>
      </c>
      <c r="C3749" s="73">
        <f t="shared" si="58"/>
        <v>0</v>
      </c>
      <c r="D3749" s="73" cm="1">
        <f t="array" ref="D3749">_xlfn.IFS(B3749= "Bi-weekly", 0,  B3749="Weekly", 1, B3749="Fortnightly", 2, B3749="Monthly", 3, B3749="Every 3 Months", 4, B3749="Quarterly", 5, B3749="Annually", 6)</f>
        <v>0</v>
      </c>
    </row>
    <row r="3750" spans="1:4" x14ac:dyDescent="0.2">
      <c r="A3750" t="s">
        <v>151</v>
      </c>
      <c r="B3750" t="s">
        <v>48</v>
      </c>
      <c r="C3750" s="73">
        <f t="shared" si="58"/>
        <v>0</v>
      </c>
      <c r="D3750" s="73" cm="1">
        <f t="array" ref="D3750">_xlfn.IFS(B3750= "Bi-weekly", 0,  B3750="Weekly", 1, B3750="Fortnightly", 2, B3750="Monthly", 3, B3750="Every 3 Months", 4, B3750="Quarterly", 5, B3750="Annually", 6)</f>
        <v>6</v>
      </c>
    </row>
    <row r="3751" spans="1:4" x14ac:dyDescent="0.2">
      <c r="A3751" t="s">
        <v>151</v>
      </c>
      <c r="B3751" t="s">
        <v>96</v>
      </c>
      <c r="C3751" s="73">
        <f t="shared" si="58"/>
        <v>0</v>
      </c>
      <c r="D3751" s="73" cm="1">
        <f t="array" ref="D3751">_xlfn.IFS(B3751= "Bi-weekly", 0,  B3751="Weekly", 1, B3751="Fortnightly", 2, B3751="Monthly", 3, B3751="Every 3 Months", 4, B3751="Quarterly", 5, B3751="Annually", 6)</f>
        <v>4</v>
      </c>
    </row>
    <row r="3752" spans="1:4" x14ac:dyDescent="0.2">
      <c r="A3752" t="s">
        <v>151</v>
      </c>
      <c r="B3752" t="s">
        <v>87</v>
      </c>
      <c r="C3752" s="73">
        <f t="shared" si="58"/>
        <v>0</v>
      </c>
      <c r="D3752" s="73" cm="1">
        <f t="array" ref="D3752">_xlfn.IFS(B3752= "Bi-weekly", 0,  B3752="Weekly", 1, B3752="Fortnightly", 2, B3752="Monthly", 3, B3752="Every 3 Months", 4, B3752="Quarterly", 5, B3752="Annually", 6)</f>
        <v>3</v>
      </c>
    </row>
    <row r="3753" spans="1:4" x14ac:dyDescent="0.2">
      <c r="A3753" t="s">
        <v>151</v>
      </c>
      <c r="B3753" t="s">
        <v>96</v>
      </c>
      <c r="C3753" s="73">
        <f t="shared" si="58"/>
        <v>0</v>
      </c>
      <c r="D3753" s="73" cm="1">
        <f t="array" ref="D3753">_xlfn.IFS(B3753= "Bi-weekly", 0,  B3753="Weekly", 1, B3753="Fortnightly", 2, B3753="Monthly", 3, B3753="Every 3 Months", 4, B3753="Quarterly", 5, B3753="Annually", 6)</f>
        <v>4</v>
      </c>
    </row>
    <row r="3754" spans="1:4" x14ac:dyDescent="0.2">
      <c r="A3754" t="s">
        <v>151</v>
      </c>
      <c r="B3754" t="s">
        <v>39</v>
      </c>
      <c r="C3754" s="73">
        <f t="shared" si="58"/>
        <v>0</v>
      </c>
      <c r="D3754" s="73" cm="1">
        <f t="array" ref="D3754">_xlfn.IFS(B3754= "Bi-weekly", 0,  B3754="Weekly", 1, B3754="Fortnightly", 2, B3754="Monthly", 3, B3754="Every 3 Months", 4, B3754="Quarterly", 5, B3754="Annually", 6)</f>
        <v>1</v>
      </c>
    </row>
    <row r="3755" spans="1:4" x14ac:dyDescent="0.2">
      <c r="A3755" t="s">
        <v>151</v>
      </c>
      <c r="B3755" t="s">
        <v>28</v>
      </c>
      <c r="C3755" s="73">
        <f t="shared" si="58"/>
        <v>0</v>
      </c>
      <c r="D3755" s="73" cm="1">
        <f t="array" ref="D3755">_xlfn.IFS(B3755= "Bi-weekly", 0,  B3755="Weekly", 1, B3755="Fortnightly", 2, B3755="Monthly", 3, B3755="Every 3 Months", 4, B3755="Quarterly", 5, B3755="Annually", 6)</f>
        <v>2</v>
      </c>
    </row>
    <row r="3756" spans="1:4" x14ac:dyDescent="0.2">
      <c r="A3756" t="s">
        <v>151</v>
      </c>
      <c r="B3756" t="s">
        <v>96</v>
      </c>
      <c r="C3756" s="73">
        <f t="shared" si="58"/>
        <v>0</v>
      </c>
      <c r="D3756" s="73" cm="1">
        <f t="array" ref="D3756">_xlfn.IFS(B3756= "Bi-weekly", 0,  B3756="Weekly", 1, B3756="Fortnightly", 2, B3756="Monthly", 3, B3756="Every 3 Months", 4, B3756="Quarterly", 5, B3756="Annually", 6)</f>
        <v>4</v>
      </c>
    </row>
    <row r="3757" spans="1:4" x14ac:dyDescent="0.2">
      <c r="A3757" t="s">
        <v>151</v>
      </c>
      <c r="B3757" t="s">
        <v>87</v>
      </c>
      <c r="C3757" s="73">
        <f t="shared" si="58"/>
        <v>0</v>
      </c>
      <c r="D3757" s="73" cm="1">
        <f t="array" ref="D3757">_xlfn.IFS(B3757= "Bi-weekly", 0,  B3757="Weekly", 1, B3757="Fortnightly", 2, B3757="Monthly", 3, B3757="Every 3 Months", 4, B3757="Quarterly", 5, B3757="Annually", 6)</f>
        <v>3</v>
      </c>
    </row>
    <row r="3758" spans="1:4" x14ac:dyDescent="0.2">
      <c r="A3758" t="s">
        <v>151</v>
      </c>
      <c r="B3758" t="s">
        <v>75</v>
      </c>
      <c r="C3758" s="73">
        <f t="shared" si="58"/>
        <v>0</v>
      </c>
      <c r="D3758" s="73" cm="1">
        <f t="array" ref="D3758">_xlfn.IFS(B3758= "Bi-weekly", 0,  B3758="Weekly", 1, B3758="Fortnightly", 2, B3758="Monthly", 3, B3758="Every 3 Months", 4, B3758="Quarterly", 5, B3758="Annually", 6)</f>
        <v>0</v>
      </c>
    </row>
    <row r="3759" spans="1:4" x14ac:dyDescent="0.2">
      <c r="A3759" t="s">
        <v>151</v>
      </c>
      <c r="B3759" t="s">
        <v>39</v>
      </c>
      <c r="C3759" s="73">
        <f t="shared" si="58"/>
        <v>0</v>
      </c>
      <c r="D3759" s="73" cm="1">
        <f t="array" ref="D3759">_xlfn.IFS(B3759= "Bi-weekly", 0,  B3759="Weekly", 1, B3759="Fortnightly", 2, B3759="Monthly", 3, B3759="Every 3 Months", 4, B3759="Quarterly", 5, B3759="Annually", 6)</f>
        <v>1</v>
      </c>
    </row>
    <row r="3760" spans="1:4" x14ac:dyDescent="0.2">
      <c r="A3760" t="s">
        <v>151</v>
      </c>
      <c r="B3760" t="s">
        <v>57</v>
      </c>
      <c r="C3760" s="73">
        <f t="shared" si="58"/>
        <v>0</v>
      </c>
      <c r="D3760" s="73" cm="1">
        <f t="array" ref="D3760">_xlfn.IFS(B3760= "Bi-weekly", 0,  B3760="Weekly", 1, B3760="Fortnightly", 2, B3760="Monthly", 3, B3760="Every 3 Months", 4, B3760="Quarterly", 5, B3760="Annually", 6)</f>
        <v>5</v>
      </c>
    </row>
    <row r="3761" spans="1:4" x14ac:dyDescent="0.2">
      <c r="A3761" t="s">
        <v>151</v>
      </c>
      <c r="B3761" t="s">
        <v>57</v>
      </c>
      <c r="C3761" s="73">
        <f t="shared" si="58"/>
        <v>0</v>
      </c>
      <c r="D3761" s="73" cm="1">
        <f t="array" ref="D3761">_xlfn.IFS(B3761= "Bi-weekly", 0,  B3761="Weekly", 1, B3761="Fortnightly", 2, B3761="Monthly", 3, B3761="Every 3 Months", 4, B3761="Quarterly", 5, B3761="Annually", 6)</f>
        <v>5</v>
      </c>
    </row>
    <row r="3762" spans="1:4" x14ac:dyDescent="0.2">
      <c r="A3762" t="s">
        <v>151</v>
      </c>
      <c r="B3762" t="s">
        <v>39</v>
      </c>
      <c r="C3762" s="73">
        <f t="shared" si="58"/>
        <v>0</v>
      </c>
      <c r="D3762" s="73" cm="1">
        <f t="array" ref="D3762">_xlfn.IFS(B3762= "Bi-weekly", 0,  B3762="Weekly", 1, B3762="Fortnightly", 2, B3762="Monthly", 3, B3762="Every 3 Months", 4, B3762="Quarterly", 5, B3762="Annually", 6)</f>
        <v>1</v>
      </c>
    </row>
    <row r="3763" spans="1:4" x14ac:dyDescent="0.2">
      <c r="A3763" t="s">
        <v>151</v>
      </c>
      <c r="B3763" t="s">
        <v>96</v>
      </c>
      <c r="C3763" s="73">
        <f t="shared" si="58"/>
        <v>0</v>
      </c>
      <c r="D3763" s="73" cm="1">
        <f t="array" ref="D3763">_xlfn.IFS(B3763= "Bi-weekly", 0,  B3763="Weekly", 1, B3763="Fortnightly", 2, B3763="Monthly", 3, B3763="Every 3 Months", 4, B3763="Quarterly", 5, B3763="Annually", 6)</f>
        <v>4</v>
      </c>
    </row>
    <row r="3764" spans="1:4" x14ac:dyDescent="0.2">
      <c r="A3764" t="s">
        <v>151</v>
      </c>
      <c r="B3764" t="s">
        <v>48</v>
      </c>
      <c r="C3764" s="73">
        <f t="shared" si="58"/>
        <v>0</v>
      </c>
      <c r="D3764" s="73" cm="1">
        <f t="array" ref="D3764">_xlfn.IFS(B3764= "Bi-weekly", 0,  B3764="Weekly", 1, B3764="Fortnightly", 2, B3764="Monthly", 3, B3764="Every 3 Months", 4, B3764="Quarterly", 5, B3764="Annually", 6)</f>
        <v>6</v>
      </c>
    </row>
    <row r="3765" spans="1:4" x14ac:dyDescent="0.2">
      <c r="A3765" t="s">
        <v>151</v>
      </c>
      <c r="B3765" t="s">
        <v>96</v>
      </c>
      <c r="C3765" s="73">
        <f t="shared" si="58"/>
        <v>0</v>
      </c>
      <c r="D3765" s="73" cm="1">
        <f t="array" ref="D3765">_xlfn.IFS(B3765= "Bi-weekly", 0,  B3765="Weekly", 1, B3765="Fortnightly", 2, B3765="Monthly", 3, B3765="Every 3 Months", 4, B3765="Quarterly", 5, B3765="Annually", 6)</f>
        <v>4</v>
      </c>
    </row>
    <row r="3766" spans="1:4" x14ac:dyDescent="0.2">
      <c r="A3766" t="s">
        <v>151</v>
      </c>
      <c r="B3766" t="s">
        <v>87</v>
      </c>
      <c r="C3766" s="73">
        <f t="shared" si="58"/>
        <v>0</v>
      </c>
      <c r="D3766" s="73" cm="1">
        <f t="array" ref="D3766">_xlfn.IFS(B3766= "Bi-weekly", 0,  B3766="Weekly", 1, B3766="Fortnightly", 2, B3766="Monthly", 3, B3766="Every 3 Months", 4, B3766="Quarterly", 5, B3766="Annually", 6)</f>
        <v>3</v>
      </c>
    </row>
    <row r="3767" spans="1:4" x14ac:dyDescent="0.2">
      <c r="A3767" t="s">
        <v>151</v>
      </c>
      <c r="B3767" t="s">
        <v>75</v>
      </c>
      <c r="C3767" s="73">
        <f t="shared" si="58"/>
        <v>0</v>
      </c>
      <c r="D3767" s="73" cm="1">
        <f t="array" ref="D3767">_xlfn.IFS(B3767= "Bi-weekly", 0,  B3767="Weekly", 1, B3767="Fortnightly", 2, B3767="Monthly", 3, B3767="Every 3 Months", 4, B3767="Quarterly", 5, B3767="Annually", 6)</f>
        <v>0</v>
      </c>
    </row>
    <row r="3768" spans="1:4" x14ac:dyDescent="0.2">
      <c r="A3768" t="s">
        <v>151</v>
      </c>
      <c r="B3768" t="s">
        <v>48</v>
      </c>
      <c r="C3768" s="73">
        <f t="shared" si="58"/>
        <v>0</v>
      </c>
      <c r="D3768" s="73" cm="1">
        <f t="array" ref="D3768">_xlfn.IFS(B3768= "Bi-weekly", 0,  B3768="Weekly", 1, B3768="Fortnightly", 2, B3768="Monthly", 3, B3768="Every 3 Months", 4, B3768="Quarterly", 5, B3768="Annually", 6)</f>
        <v>6</v>
      </c>
    </row>
    <row r="3769" spans="1:4" x14ac:dyDescent="0.2">
      <c r="A3769" t="s">
        <v>151</v>
      </c>
      <c r="B3769" t="s">
        <v>28</v>
      </c>
      <c r="C3769" s="73">
        <f t="shared" si="58"/>
        <v>0</v>
      </c>
      <c r="D3769" s="73" cm="1">
        <f t="array" ref="D3769">_xlfn.IFS(B3769= "Bi-weekly", 0,  B3769="Weekly", 1, B3769="Fortnightly", 2, B3769="Monthly", 3, B3769="Every 3 Months", 4, B3769="Quarterly", 5, B3769="Annually", 6)</f>
        <v>2</v>
      </c>
    </row>
    <row r="3770" spans="1:4" x14ac:dyDescent="0.2">
      <c r="A3770" t="s">
        <v>151</v>
      </c>
      <c r="B3770" t="s">
        <v>57</v>
      </c>
      <c r="C3770" s="73">
        <f t="shared" si="58"/>
        <v>0</v>
      </c>
      <c r="D3770" s="73" cm="1">
        <f t="array" ref="D3770">_xlfn.IFS(B3770= "Bi-weekly", 0,  B3770="Weekly", 1, B3770="Fortnightly", 2, B3770="Monthly", 3, B3770="Every 3 Months", 4, B3770="Quarterly", 5, B3770="Annually", 6)</f>
        <v>5</v>
      </c>
    </row>
    <row r="3771" spans="1:4" x14ac:dyDescent="0.2">
      <c r="A3771" t="s">
        <v>151</v>
      </c>
      <c r="B3771" t="s">
        <v>48</v>
      </c>
      <c r="C3771" s="73">
        <f t="shared" si="58"/>
        <v>0</v>
      </c>
      <c r="D3771" s="73" cm="1">
        <f t="array" ref="D3771">_xlfn.IFS(B3771= "Bi-weekly", 0,  B3771="Weekly", 1, B3771="Fortnightly", 2, B3771="Monthly", 3, B3771="Every 3 Months", 4, B3771="Quarterly", 5, B3771="Annually", 6)</f>
        <v>6</v>
      </c>
    </row>
    <row r="3772" spans="1:4" x14ac:dyDescent="0.2">
      <c r="A3772" t="s">
        <v>151</v>
      </c>
      <c r="B3772" t="s">
        <v>39</v>
      </c>
      <c r="C3772" s="73">
        <f t="shared" si="58"/>
        <v>0</v>
      </c>
      <c r="D3772" s="73" cm="1">
        <f t="array" ref="D3772">_xlfn.IFS(B3772= "Bi-weekly", 0,  B3772="Weekly", 1, B3772="Fortnightly", 2, B3772="Monthly", 3, B3772="Every 3 Months", 4, B3772="Quarterly", 5, B3772="Annually", 6)</f>
        <v>1</v>
      </c>
    </row>
    <row r="3773" spans="1:4" x14ac:dyDescent="0.2">
      <c r="A3773" t="s">
        <v>151</v>
      </c>
      <c r="B3773" t="s">
        <v>75</v>
      </c>
      <c r="C3773" s="73">
        <f t="shared" si="58"/>
        <v>0</v>
      </c>
      <c r="D3773" s="73" cm="1">
        <f t="array" ref="D3773">_xlfn.IFS(B3773= "Bi-weekly", 0,  B3773="Weekly", 1, B3773="Fortnightly", 2, B3773="Monthly", 3, B3773="Every 3 Months", 4, B3773="Quarterly", 5, B3773="Annually", 6)</f>
        <v>0</v>
      </c>
    </row>
    <row r="3774" spans="1:4" x14ac:dyDescent="0.2">
      <c r="A3774" t="s">
        <v>151</v>
      </c>
      <c r="B3774" t="s">
        <v>48</v>
      </c>
      <c r="C3774" s="73">
        <f t="shared" si="58"/>
        <v>0</v>
      </c>
      <c r="D3774" s="73" cm="1">
        <f t="array" ref="D3774">_xlfn.IFS(B3774= "Bi-weekly", 0,  B3774="Weekly", 1, B3774="Fortnightly", 2, B3774="Monthly", 3, B3774="Every 3 Months", 4, B3774="Quarterly", 5, B3774="Annually", 6)</f>
        <v>6</v>
      </c>
    </row>
    <row r="3775" spans="1:4" x14ac:dyDescent="0.2">
      <c r="A3775" t="s">
        <v>151</v>
      </c>
      <c r="B3775" t="s">
        <v>57</v>
      </c>
      <c r="C3775" s="73">
        <f t="shared" si="58"/>
        <v>0</v>
      </c>
      <c r="D3775" s="73" cm="1">
        <f t="array" ref="D3775">_xlfn.IFS(B3775= "Bi-weekly", 0,  B3775="Weekly", 1, B3775="Fortnightly", 2, B3775="Monthly", 3, B3775="Every 3 Months", 4, B3775="Quarterly", 5, B3775="Annually", 6)</f>
        <v>5</v>
      </c>
    </row>
    <row r="3776" spans="1:4" x14ac:dyDescent="0.2">
      <c r="A3776" t="s">
        <v>151</v>
      </c>
      <c r="B3776" t="s">
        <v>28</v>
      </c>
      <c r="C3776" s="73">
        <f t="shared" si="58"/>
        <v>0</v>
      </c>
      <c r="D3776" s="73" cm="1">
        <f t="array" ref="D3776">_xlfn.IFS(B3776= "Bi-weekly", 0,  B3776="Weekly", 1, B3776="Fortnightly", 2, B3776="Monthly", 3, B3776="Every 3 Months", 4, B3776="Quarterly", 5, B3776="Annually", 6)</f>
        <v>2</v>
      </c>
    </row>
    <row r="3777" spans="1:4" x14ac:dyDescent="0.2">
      <c r="A3777" t="s">
        <v>151</v>
      </c>
      <c r="B3777" t="s">
        <v>57</v>
      </c>
      <c r="C3777" s="73">
        <f t="shared" si="58"/>
        <v>0</v>
      </c>
      <c r="D3777" s="73" cm="1">
        <f t="array" ref="D3777">_xlfn.IFS(B3777= "Bi-weekly", 0,  B3777="Weekly", 1, B3777="Fortnightly", 2, B3777="Monthly", 3, B3777="Every 3 Months", 4, B3777="Quarterly", 5, B3777="Annually", 6)</f>
        <v>5</v>
      </c>
    </row>
    <row r="3778" spans="1:4" x14ac:dyDescent="0.2">
      <c r="A3778" t="s">
        <v>151</v>
      </c>
      <c r="B3778" t="s">
        <v>28</v>
      </c>
      <c r="C3778" s="73">
        <f t="shared" si="58"/>
        <v>0</v>
      </c>
      <c r="D3778" s="73" cm="1">
        <f t="array" ref="D3778">_xlfn.IFS(B3778= "Bi-weekly", 0,  B3778="Weekly", 1, B3778="Fortnightly", 2, B3778="Monthly", 3, B3778="Every 3 Months", 4, B3778="Quarterly", 5, B3778="Annually", 6)</f>
        <v>2</v>
      </c>
    </row>
    <row r="3779" spans="1:4" x14ac:dyDescent="0.2">
      <c r="A3779" t="s">
        <v>151</v>
      </c>
      <c r="B3779" t="s">
        <v>39</v>
      </c>
      <c r="C3779" s="73">
        <f t="shared" ref="C3779:C3842" si="59">IF(A3779 = "Yes", 1,0)</f>
        <v>0</v>
      </c>
      <c r="D3779" s="73" cm="1">
        <f t="array" ref="D3779">_xlfn.IFS(B3779= "Bi-weekly", 0,  B3779="Weekly", 1, B3779="Fortnightly", 2, B3779="Monthly", 3, B3779="Every 3 Months", 4, B3779="Quarterly", 5, B3779="Annually", 6)</f>
        <v>1</v>
      </c>
    </row>
    <row r="3780" spans="1:4" x14ac:dyDescent="0.2">
      <c r="A3780" t="s">
        <v>151</v>
      </c>
      <c r="B3780" t="s">
        <v>48</v>
      </c>
      <c r="C3780" s="73">
        <f t="shared" si="59"/>
        <v>0</v>
      </c>
      <c r="D3780" s="73" cm="1">
        <f t="array" ref="D3780">_xlfn.IFS(B3780= "Bi-weekly", 0,  B3780="Weekly", 1, B3780="Fortnightly", 2, B3780="Monthly", 3, B3780="Every 3 Months", 4, B3780="Quarterly", 5, B3780="Annually", 6)</f>
        <v>6</v>
      </c>
    </row>
    <row r="3781" spans="1:4" x14ac:dyDescent="0.2">
      <c r="A3781" t="s">
        <v>151</v>
      </c>
      <c r="B3781" t="s">
        <v>48</v>
      </c>
      <c r="C3781" s="73">
        <f t="shared" si="59"/>
        <v>0</v>
      </c>
      <c r="D3781" s="73" cm="1">
        <f t="array" ref="D3781">_xlfn.IFS(B3781= "Bi-weekly", 0,  B3781="Weekly", 1, B3781="Fortnightly", 2, B3781="Monthly", 3, B3781="Every 3 Months", 4, B3781="Quarterly", 5, B3781="Annually", 6)</f>
        <v>6</v>
      </c>
    </row>
    <row r="3782" spans="1:4" x14ac:dyDescent="0.2">
      <c r="A3782" t="s">
        <v>151</v>
      </c>
      <c r="B3782" t="s">
        <v>57</v>
      </c>
      <c r="C3782" s="73">
        <f t="shared" si="59"/>
        <v>0</v>
      </c>
      <c r="D3782" s="73" cm="1">
        <f t="array" ref="D3782">_xlfn.IFS(B3782= "Bi-weekly", 0,  B3782="Weekly", 1, B3782="Fortnightly", 2, B3782="Monthly", 3, B3782="Every 3 Months", 4, B3782="Quarterly", 5, B3782="Annually", 6)</f>
        <v>5</v>
      </c>
    </row>
    <row r="3783" spans="1:4" x14ac:dyDescent="0.2">
      <c r="A3783" t="s">
        <v>151</v>
      </c>
      <c r="B3783" t="s">
        <v>28</v>
      </c>
      <c r="C3783" s="73">
        <f t="shared" si="59"/>
        <v>0</v>
      </c>
      <c r="D3783" s="73" cm="1">
        <f t="array" ref="D3783">_xlfn.IFS(B3783= "Bi-weekly", 0,  B3783="Weekly", 1, B3783="Fortnightly", 2, B3783="Monthly", 3, B3783="Every 3 Months", 4, B3783="Quarterly", 5, B3783="Annually", 6)</f>
        <v>2</v>
      </c>
    </row>
    <row r="3784" spans="1:4" x14ac:dyDescent="0.2">
      <c r="A3784" t="s">
        <v>151</v>
      </c>
      <c r="B3784" t="s">
        <v>28</v>
      </c>
      <c r="C3784" s="73">
        <f t="shared" si="59"/>
        <v>0</v>
      </c>
      <c r="D3784" s="73" cm="1">
        <f t="array" ref="D3784">_xlfn.IFS(B3784= "Bi-weekly", 0,  B3784="Weekly", 1, B3784="Fortnightly", 2, B3784="Monthly", 3, B3784="Every 3 Months", 4, B3784="Quarterly", 5, B3784="Annually", 6)</f>
        <v>2</v>
      </c>
    </row>
    <row r="3785" spans="1:4" x14ac:dyDescent="0.2">
      <c r="A3785" t="s">
        <v>151</v>
      </c>
      <c r="B3785" t="s">
        <v>28</v>
      </c>
      <c r="C3785" s="73">
        <f t="shared" si="59"/>
        <v>0</v>
      </c>
      <c r="D3785" s="73" cm="1">
        <f t="array" ref="D3785">_xlfn.IFS(B3785= "Bi-weekly", 0,  B3785="Weekly", 1, B3785="Fortnightly", 2, B3785="Monthly", 3, B3785="Every 3 Months", 4, B3785="Quarterly", 5, B3785="Annually", 6)</f>
        <v>2</v>
      </c>
    </row>
    <row r="3786" spans="1:4" x14ac:dyDescent="0.2">
      <c r="A3786" t="s">
        <v>151</v>
      </c>
      <c r="B3786" t="s">
        <v>48</v>
      </c>
      <c r="C3786" s="73">
        <f t="shared" si="59"/>
        <v>0</v>
      </c>
      <c r="D3786" s="73" cm="1">
        <f t="array" ref="D3786">_xlfn.IFS(B3786= "Bi-weekly", 0,  B3786="Weekly", 1, B3786="Fortnightly", 2, B3786="Monthly", 3, B3786="Every 3 Months", 4, B3786="Quarterly", 5, B3786="Annually", 6)</f>
        <v>6</v>
      </c>
    </row>
    <row r="3787" spans="1:4" x14ac:dyDescent="0.2">
      <c r="A3787" t="s">
        <v>151</v>
      </c>
      <c r="B3787" t="s">
        <v>87</v>
      </c>
      <c r="C3787" s="73">
        <f t="shared" si="59"/>
        <v>0</v>
      </c>
      <c r="D3787" s="73" cm="1">
        <f t="array" ref="D3787">_xlfn.IFS(B3787= "Bi-weekly", 0,  B3787="Weekly", 1, B3787="Fortnightly", 2, B3787="Monthly", 3, B3787="Every 3 Months", 4, B3787="Quarterly", 5, B3787="Annually", 6)</f>
        <v>3</v>
      </c>
    </row>
    <row r="3788" spans="1:4" x14ac:dyDescent="0.2">
      <c r="A3788" t="s">
        <v>151</v>
      </c>
      <c r="B3788" t="s">
        <v>39</v>
      </c>
      <c r="C3788" s="73">
        <f t="shared" si="59"/>
        <v>0</v>
      </c>
      <c r="D3788" s="73" cm="1">
        <f t="array" ref="D3788">_xlfn.IFS(B3788= "Bi-weekly", 0,  B3788="Weekly", 1, B3788="Fortnightly", 2, B3788="Monthly", 3, B3788="Every 3 Months", 4, B3788="Quarterly", 5, B3788="Annually", 6)</f>
        <v>1</v>
      </c>
    </row>
    <row r="3789" spans="1:4" x14ac:dyDescent="0.2">
      <c r="A3789" t="s">
        <v>151</v>
      </c>
      <c r="B3789" t="s">
        <v>96</v>
      </c>
      <c r="C3789" s="73">
        <f t="shared" si="59"/>
        <v>0</v>
      </c>
      <c r="D3789" s="73" cm="1">
        <f t="array" ref="D3789">_xlfn.IFS(B3789= "Bi-weekly", 0,  B3789="Weekly", 1, B3789="Fortnightly", 2, B3789="Monthly", 3, B3789="Every 3 Months", 4, B3789="Quarterly", 5, B3789="Annually", 6)</f>
        <v>4</v>
      </c>
    </row>
    <row r="3790" spans="1:4" x14ac:dyDescent="0.2">
      <c r="A3790" t="s">
        <v>151</v>
      </c>
      <c r="B3790" t="s">
        <v>87</v>
      </c>
      <c r="C3790" s="73">
        <f t="shared" si="59"/>
        <v>0</v>
      </c>
      <c r="D3790" s="73" cm="1">
        <f t="array" ref="D3790">_xlfn.IFS(B3790= "Bi-weekly", 0,  B3790="Weekly", 1, B3790="Fortnightly", 2, B3790="Monthly", 3, B3790="Every 3 Months", 4, B3790="Quarterly", 5, B3790="Annually", 6)</f>
        <v>3</v>
      </c>
    </row>
    <row r="3791" spans="1:4" x14ac:dyDescent="0.2">
      <c r="A3791" t="s">
        <v>151</v>
      </c>
      <c r="B3791" t="s">
        <v>96</v>
      </c>
      <c r="C3791" s="73">
        <f t="shared" si="59"/>
        <v>0</v>
      </c>
      <c r="D3791" s="73" cm="1">
        <f t="array" ref="D3791">_xlfn.IFS(B3791= "Bi-weekly", 0,  B3791="Weekly", 1, B3791="Fortnightly", 2, B3791="Monthly", 3, B3791="Every 3 Months", 4, B3791="Quarterly", 5, B3791="Annually", 6)</f>
        <v>4</v>
      </c>
    </row>
    <row r="3792" spans="1:4" x14ac:dyDescent="0.2">
      <c r="A3792" t="s">
        <v>151</v>
      </c>
      <c r="B3792" t="s">
        <v>39</v>
      </c>
      <c r="C3792" s="73">
        <f t="shared" si="59"/>
        <v>0</v>
      </c>
      <c r="D3792" s="73" cm="1">
        <f t="array" ref="D3792">_xlfn.IFS(B3792= "Bi-weekly", 0,  B3792="Weekly", 1, B3792="Fortnightly", 2, B3792="Monthly", 3, B3792="Every 3 Months", 4, B3792="Quarterly", 5, B3792="Annually", 6)</f>
        <v>1</v>
      </c>
    </row>
    <row r="3793" spans="1:4" x14ac:dyDescent="0.2">
      <c r="A3793" t="s">
        <v>151</v>
      </c>
      <c r="B3793" t="s">
        <v>39</v>
      </c>
      <c r="C3793" s="73">
        <f t="shared" si="59"/>
        <v>0</v>
      </c>
      <c r="D3793" s="73" cm="1">
        <f t="array" ref="D3793">_xlfn.IFS(B3793= "Bi-weekly", 0,  B3793="Weekly", 1, B3793="Fortnightly", 2, B3793="Monthly", 3, B3793="Every 3 Months", 4, B3793="Quarterly", 5, B3793="Annually", 6)</f>
        <v>1</v>
      </c>
    </row>
    <row r="3794" spans="1:4" x14ac:dyDescent="0.2">
      <c r="A3794" t="s">
        <v>151</v>
      </c>
      <c r="B3794" t="s">
        <v>28</v>
      </c>
      <c r="C3794" s="73">
        <f t="shared" si="59"/>
        <v>0</v>
      </c>
      <c r="D3794" s="73" cm="1">
        <f t="array" ref="D3794">_xlfn.IFS(B3794= "Bi-weekly", 0,  B3794="Weekly", 1, B3794="Fortnightly", 2, B3794="Monthly", 3, B3794="Every 3 Months", 4, B3794="Quarterly", 5, B3794="Annually", 6)</f>
        <v>2</v>
      </c>
    </row>
    <row r="3795" spans="1:4" x14ac:dyDescent="0.2">
      <c r="A3795" t="s">
        <v>151</v>
      </c>
      <c r="B3795" t="s">
        <v>48</v>
      </c>
      <c r="C3795" s="73">
        <f t="shared" si="59"/>
        <v>0</v>
      </c>
      <c r="D3795" s="73" cm="1">
        <f t="array" ref="D3795">_xlfn.IFS(B3795= "Bi-weekly", 0,  B3795="Weekly", 1, B3795="Fortnightly", 2, B3795="Monthly", 3, B3795="Every 3 Months", 4, B3795="Quarterly", 5, B3795="Annually", 6)</f>
        <v>6</v>
      </c>
    </row>
    <row r="3796" spans="1:4" x14ac:dyDescent="0.2">
      <c r="A3796" t="s">
        <v>151</v>
      </c>
      <c r="B3796" t="s">
        <v>39</v>
      </c>
      <c r="C3796" s="73">
        <f t="shared" si="59"/>
        <v>0</v>
      </c>
      <c r="D3796" s="73" cm="1">
        <f t="array" ref="D3796">_xlfn.IFS(B3796= "Bi-weekly", 0,  B3796="Weekly", 1, B3796="Fortnightly", 2, B3796="Monthly", 3, B3796="Every 3 Months", 4, B3796="Quarterly", 5, B3796="Annually", 6)</f>
        <v>1</v>
      </c>
    </row>
    <row r="3797" spans="1:4" x14ac:dyDescent="0.2">
      <c r="A3797" t="s">
        <v>151</v>
      </c>
      <c r="B3797" t="s">
        <v>39</v>
      </c>
      <c r="C3797" s="73">
        <f t="shared" si="59"/>
        <v>0</v>
      </c>
      <c r="D3797" s="73" cm="1">
        <f t="array" ref="D3797">_xlfn.IFS(B3797= "Bi-weekly", 0,  B3797="Weekly", 1, B3797="Fortnightly", 2, B3797="Monthly", 3, B3797="Every 3 Months", 4, B3797="Quarterly", 5, B3797="Annually", 6)</f>
        <v>1</v>
      </c>
    </row>
    <row r="3798" spans="1:4" x14ac:dyDescent="0.2">
      <c r="A3798" t="s">
        <v>151</v>
      </c>
      <c r="B3798" t="s">
        <v>57</v>
      </c>
      <c r="C3798" s="73">
        <f t="shared" si="59"/>
        <v>0</v>
      </c>
      <c r="D3798" s="73" cm="1">
        <f t="array" ref="D3798">_xlfn.IFS(B3798= "Bi-weekly", 0,  B3798="Weekly", 1, B3798="Fortnightly", 2, B3798="Monthly", 3, B3798="Every 3 Months", 4, B3798="Quarterly", 5, B3798="Annually", 6)</f>
        <v>5</v>
      </c>
    </row>
    <row r="3799" spans="1:4" x14ac:dyDescent="0.2">
      <c r="A3799" t="s">
        <v>151</v>
      </c>
      <c r="B3799" t="s">
        <v>57</v>
      </c>
      <c r="C3799" s="73">
        <f t="shared" si="59"/>
        <v>0</v>
      </c>
      <c r="D3799" s="73" cm="1">
        <f t="array" ref="D3799">_xlfn.IFS(B3799= "Bi-weekly", 0,  B3799="Weekly", 1, B3799="Fortnightly", 2, B3799="Monthly", 3, B3799="Every 3 Months", 4, B3799="Quarterly", 5, B3799="Annually", 6)</f>
        <v>5</v>
      </c>
    </row>
    <row r="3800" spans="1:4" x14ac:dyDescent="0.2">
      <c r="A3800" t="s">
        <v>151</v>
      </c>
      <c r="B3800" t="s">
        <v>48</v>
      </c>
      <c r="C3800" s="73">
        <f t="shared" si="59"/>
        <v>0</v>
      </c>
      <c r="D3800" s="73" cm="1">
        <f t="array" ref="D3800">_xlfn.IFS(B3800= "Bi-weekly", 0,  B3800="Weekly", 1, B3800="Fortnightly", 2, B3800="Monthly", 3, B3800="Every 3 Months", 4, B3800="Quarterly", 5, B3800="Annually", 6)</f>
        <v>6</v>
      </c>
    </row>
    <row r="3801" spans="1:4" x14ac:dyDescent="0.2">
      <c r="A3801" t="s">
        <v>151</v>
      </c>
      <c r="B3801" t="s">
        <v>87</v>
      </c>
      <c r="C3801" s="73">
        <f t="shared" si="59"/>
        <v>0</v>
      </c>
      <c r="D3801" s="73" cm="1">
        <f t="array" ref="D3801">_xlfn.IFS(B3801= "Bi-weekly", 0,  B3801="Weekly", 1, B3801="Fortnightly", 2, B3801="Monthly", 3, B3801="Every 3 Months", 4, B3801="Quarterly", 5, B3801="Annually", 6)</f>
        <v>3</v>
      </c>
    </row>
    <row r="3802" spans="1:4" x14ac:dyDescent="0.2">
      <c r="A3802" t="s">
        <v>151</v>
      </c>
      <c r="B3802" t="s">
        <v>75</v>
      </c>
      <c r="C3802" s="73">
        <f t="shared" si="59"/>
        <v>0</v>
      </c>
      <c r="D3802" s="73" cm="1">
        <f t="array" ref="D3802">_xlfn.IFS(B3802= "Bi-weekly", 0,  B3802="Weekly", 1, B3802="Fortnightly", 2, B3802="Monthly", 3, B3802="Every 3 Months", 4, B3802="Quarterly", 5, B3802="Annually", 6)</f>
        <v>0</v>
      </c>
    </row>
    <row r="3803" spans="1:4" x14ac:dyDescent="0.2">
      <c r="A3803" t="s">
        <v>151</v>
      </c>
      <c r="B3803" t="s">
        <v>28</v>
      </c>
      <c r="C3803" s="73">
        <f t="shared" si="59"/>
        <v>0</v>
      </c>
      <c r="D3803" s="73" cm="1">
        <f t="array" ref="D3803">_xlfn.IFS(B3803= "Bi-weekly", 0,  B3803="Weekly", 1, B3803="Fortnightly", 2, B3803="Monthly", 3, B3803="Every 3 Months", 4, B3803="Quarterly", 5, B3803="Annually", 6)</f>
        <v>2</v>
      </c>
    </row>
    <row r="3804" spans="1:4" x14ac:dyDescent="0.2">
      <c r="A3804" t="s">
        <v>151</v>
      </c>
      <c r="B3804" t="s">
        <v>87</v>
      </c>
      <c r="C3804" s="73">
        <f t="shared" si="59"/>
        <v>0</v>
      </c>
      <c r="D3804" s="73" cm="1">
        <f t="array" ref="D3804">_xlfn.IFS(B3804= "Bi-weekly", 0,  B3804="Weekly", 1, B3804="Fortnightly", 2, B3804="Monthly", 3, B3804="Every 3 Months", 4, B3804="Quarterly", 5, B3804="Annually", 6)</f>
        <v>3</v>
      </c>
    </row>
    <row r="3805" spans="1:4" x14ac:dyDescent="0.2">
      <c r="A3805" t="s">
        <v>151</v>
      </c>
      <c r="B3805" t="s">
        <v>39</v>
      </c>
      <c r="C3805" s="73">
        <f t="shared" si="59"/>
        <v>0</v>
      </c>
      <c r="D3805" s="73" cm="1">
        <f t="array" ref="D3805">_xlfn.IFS(B3805= "Bi-weekly", 0,  B3805="Weekly", 1, B3805="Fortnightly", 2, B3805="Monthly", 3, B3805="Every 3 Months", 4, B3805="Quarterly", 5, B3805="Annually", 6)</f>
        <v>1</v>
      </c>
    </row>
    <row r="3806" spans="1:4" x14ac:dyDescent="0.2">
      <c r="A3806" t="s">
        <v>151</v>
      </c>
      <c r="B3806" t="s">
        <v>48</v>
      </c>
      <c r="C3806" s="73">
        <f t="shared" si="59"/>
        <v>0</v>
      </c>
      <c r="D3806" s="73" cm="1">
        <f t="array" ref="D3806">_xlfn.IFS(B3806= "Bi-weekly", 0,  B3806="Weekly", 1, B3806="Fortnightly", 2, B3806="Monthly", 3, B3806="Every 3 Months", 4, B3806="Quarterly", 5, B3806="Annually", 6)</f>
        <v>6</v>
      </c>
    </row>
    <row r="3807" spans="1:4" x14ac:dyDescent="0.2">
      <c r="A3807" t="s">
        <v>151</v>
      </c>
      <c r="B3807" t="s">
        <v>57</v>
      </c>
      <c r="C3807" s="73">
        <f t="shared" si="59"/>
        <v>0</v>
      </c>
      <c r="D3807" s="73" cm="1">
        <f t="array" ref="D3807">_xlfn.IFS(B3807= "Bi-weekly", 0,  B3807="Weekly", 1, B3807="Fortnightly", 2, B3807="Monthly", 3, B3807="Every 3 Months", 4, B3807="Quarterly", 5, B3807="Annually", 6)</f>
        <v>5</v>
      </c>
    </row>
    <row r="3808" spans="1:4" x14ac:dyDescent="0.2">
      <c r="A3808" t="s">
        <v>151</v>
      </c>
      <c r="B3808" t="s">
        <v>39</v>
      </c>
      <c r="C3808" s="73">
        <f t="shared" si="59"/>
        <v>0</v>
      </c>
      <c r="D3808" s="73" cm="1">
        <f t="array" ref="D3808">_xlfn.IFS(B3808= "Bi-weekly", 0,  B3808="Weekly", 1, B3808="Fortnightly", 2, B3808="Monthly", 3, B3808="Every 3 Months", 4, B3808="Quarterly", 5, B3808="Annually", 6)</f>
        <v>1</v>
      </c>
    </row>
    <row r="3809" spans="1:4" x14ac:dyDescent="0.2">
      <c r="A3809" t="s">
        <v>151</v>
      </c>
      <c r="B3809" t="s">
        <v>48</v>
      </c>
      <c r="C3809" s="73">
        <f t="shared" si="59"/>
        <v>0</v>
      </c>
      <c r="D3809" s="73" cm="1">
        <f t="array" ref="D3809">_xlfn.IFS(B3809= "Bi-weekly", 0,  B3809="Weekly", 1, B3809="Fortnightly", 2, B3809="Monthly", 3, B3809="Every 3 Months", 4, B3809="Quarterly", 5, B3809="Annually", 6)</f>
        <v>6</v>
      </c>
    </row>
    <row r="3810" spans="1:4" x14ac:dyDescent="0.2">
      <c r="A3810" t="s">
        <v>151</v>
      </c>
      <c r="B3810" t="s">
        <v>75</v>
      </c>
      <c r="C3810" s="73">
        <f t="shared" si="59"/>
        <v>0</v>
      </c>
      <c r="D3810" s="73" cm="1">
        <f t="array" ref="D3810">_xlfn.IFS(B3810= "Bi-weekly", 0,  B3810="Weekly", 1, B3810="Fortnightly", 2, B3810="Monthly", 3, B3810="Every 3 Months", 4, B3810="Quarterly", 5, B3810="Annually", 6)</f>
        <v>0</v>
      </c>
    </row>
    <row r="3811" spans="1:4" x14ac:dyDescent="0.2">
      <c r="A3811" t="s">
        <v>151</v>
      </c>
      <c r="B3811" t="s">
        <v>48</v>
      </c>
      <c r="C3811" s="73">
        <f t="shared" si="59"/>
        <v>0</v>
      </c>
      <c r="D3811" s="73" cm="1">
        <f t="array" ref="D3811">_xlfn.IFS(B3811= "Bi-weekly", 0,  B3811="Weekly", 1, B3811="Fortnightly", 2, B3811="Monthly", 3, B3811="Every 3 Months", 4, B3811="Quarterly", 5, B3811="Annually", 6)</f>
        <v>6</v>
      </c>
    </row>
    <row r="3812" spans="1:4" x14ac:dyDescent="0.2">
      <c r="A3812" t="s">
        <v>151</v>
      </c>
      <c r="B3812" t="s">
        <v>87</v>
      </c>
      <c r="C3812" s="73">
        <f t="shared" si="59"/>
        <v>0</v>
      </c>
      <c r="D3812" s="73" cm="1">
        <f t="array" ref="D3812">_xlfn.IFS(B3812= "Bi-weekly", 0,  B3812="Weekly", 1, B3812="Fortnightly", 2, B3812="Monthly", 3, B3812="Every 3 Months", 4, B3812="Quarterly", 5, B3812="Annually", 6)</f>
        <v>3</v>
      </c>
    </row>
    <row r="3813" spans="1:4" x14ac:dyDescent="0.2">
      <c r="A3813" t="s">
        <v>151</v>
      </c>
      <c r="B3813" t="s">
        <v>87</v>
      </c>
      <c r="C3813" s="73">
        <f t="shared" si="59"/>
        <v>0</v>
      </c>
      <c r="D3813" s="73" cm="1">
        <f t="array" ref="D3813">_xlfn.IFS(B3813= "Bi-weekly", 0,  B3813="Weekly", 1, B3813="Fortnightly", 2, B3813="Monthly", 3, B3813="Every 3 Months", 4, B3813="Quarterly", 5, B3813="Annually", 6)</f>
        <v>3</v>
      </c>
    </row>
    <row r="3814" spans="1:4" x14ac:dyDescent="0.2">
      <c r="A3814" t="s">
        <v>151</v>
      </c>
      <c r="B3814" t="s">
        <v>96</v>
      </c>
      <c r="C3814" s="73">
        <f t="shared" si="59"/>
        <v>0</v>
      </c>
      <c r="D3814" s="73" cm="1">
        <f t="array" ref="D3814">_xlfn.IFS(B3814= "Bi-weekly", 0,  B3814="Weekly", 1, B3814="Fortnightly", 2, B3814="Monthly", 3, B3814="Every 3 Months", 4, B3814="Quarterly", 5, B3814="Annually", 6)</f>
        <v>4</v>
      </c>
    </row>
    <row r="3815" spans="1:4" x14ac:dyDescent="0.2">
      <c r="A3815" t="s">
        <v>151</v>
      </c>
      <c r="B3815" t="s">
        <v>75</v>
      </c>
      <c r="C3815" s="73">
        <f t="shared" si="59"/>
        <v>0</v>
      </c>
      <c r="D3815" s="73" cm="1">
        <f t="array" ref="D3815">_xlfn.IFS(B3815= "Bi-weekly", 0,  B3815="Weekly", 1, B3815="Fortnightly", 2, B3815="Monthly", 3, B3815="Every 3 Months", 4, B3815="Quarterly", 5, B3815="Annually", 6)</f>
        <v>0</v>
      </c>
    </row>
    <row r="3816" spans="1:4" x14ac:dyDescent="0.2">
      <c r="A3816" t="s">
        <v>151</v>
      </c>
      <c r="B3816" t="s">
        <v>96</v>
      </c>
      <c r="C3816" s="73">
        <f t="shared" si="59"/>
        <v>0</v>
      </c>
      <c r="D3816" s="73" cm="1">
        <f t="array" ref="D3816">_xlfn.IFS(B3816= "Bi-weekly", 0,  B3816="Weekly", 1, B3816="Fortnightly", 2, B3816="Monthly", 3, B3816="Every 3 Months", 4, B3816="Quarterly", 5, B3816="Annually", 6)</f>
        <v>4</v>
      </c>
    </row>
    <row r="3817" spans="1:4" x14ac:dyDescent="0.2">
      <c r="A3817" t="s">
        <v>151</v>
      </c>
      <c r="B3817" t="s">
        <v>28</v>
      </c>
      <c r="C3817" s="73">
        <f t="shared" si="59"/>
        <v>0</v>
      </c>
      <c r="D3817" s="73" cm="1">
        <f t="array" ref="D3817">_xlfn.IFS(B3817= "Bi-weekly", 0,  B3817="Weekly", 1, B3817="Fortnightly", 2, B3817="Monthly", 3, B3817="Every 3 Months", 4, B3817="Quarterly", 5, B3817="Annually", 6)</f>
        <v>2</v>
      </c>
    </row>
    <row r="3818" spans="1:4" x14ac:dyDescent="0.2">
      <c r="A3818" t="s">
        <v>151</v>
      </c>
      <c r="B3818" t="s">
        <v>28</v>
      </c>
      <c r="C3818" s="73">
        <f t="shared" si="59"/>
        <v>0</v>
      </c>
      <c r="D3818" s="73" cm="1">
        <f t="array" ref="D3818">_xlfn.IFS(B3818= "Bi-weekly", 0,  B3818="Weekly", 1, B3818="Fortnightly", 2, B3818="Monthly", 3, B3818="Every 3 Months", 4, B3818="Quarterly", 5, B3818="Annually", 6)</f>
        <v>2</v>
      </c>
    </row>
    <row r="3819" spans="1:4" x14ac:dyDescent="0.2">
      <c r="A3819" t="s">
        <v>151</v>
      </c>
      <c r="B3819" t="s">
        <v>48</v>
      </c>
      <c r="C3819" s="73">
        <f t="shared" si="59"/>
        <v>0</v>
      </c>
      <c r="D3819" s="73" cm="1">
        <f t="array" ref="D3819">_xlfn.IFS(B3819= "Bi-weekly", 0,  B3819="Weekly", 1, B3819="Fortnightly", 2, B3819="Monthly", 3, B3819="Every 3 Months", 4, B3819="Quarterly", 5, B3819="Annually", 6)</f>
        <v>6</v>
      </c>
    </row>
    <row r="3820" spans="1:4" x14ac:dyDescent="0.2">
      <c r="A3820" t="s">
        <v>151</v>
      </c>
      <c r="B3820" t="s">
        <v>87</v>
      </c>
      <c r="C3820" s="73">
        <f t="shared" si="59"/>
        <v>0</v>
      </c>
      <c r="D3820" s="73" cm="1">
        <f t="array" ref="D3820">_xlfn.IFS(B3820= "Bi-weekly", 0,  B3820="Weekly", 1, B3820="Fortnightly", 2, B3820="Monthly", 3, B3820="Every 3 Months", 4, B3820="Quarterly", 5, B3820="Annually", 6)</f>
        <v>3</v>
      </c>
    </row>
    <row r="3821" spans="1:4" x14ac:dyDescent="0.2">
      <c r="A3821" t="s">
        <v>151</v>
      </c>
      <c r="B3821" t="s">
        <v>57</v>
      </c>
      <c r="C3821" s="73">
        <f t="shared" si="59"/>
        <v>0</v>
      </c>
      <c r="D3821" s="73" cm="1">
        <f t="array" ref="D3821">_xlfn.IFS(B3821= "Bi-weekly", 0,  B3821="Weekly", 1, B3821="Fortnightly", 2, B3821="Monthly", 3, B3821="Every 3 Months", 4, B3821="Quarterly", 5, B3821="Annually", 6)</f>
        <v>5</v>
      </c>
    </row>
    <row r="3822" spans="1:4" x14ac:dyDescent="0.2">
      <c r="A3822" t="s">
        <v>151</v>
      </c>
      <c r="B3822" t="s">
        <v>57</v>
      </c>
      <c r="C3822" s="73">
        <f t="shared" si="59"/>
        <v>0</v>
      </c>
      <c r="D3822" s="73" cm="1">
        <f t="array" ref="D3822">_xlfn.IFS(B3822= "Bi-weekly", 0,  B3822="Weekly", 1, B3822="Fortnightly", 2, B3822="Monthly", 3, B3822="Every 3 Months", 4, B3822="Quarterly", 5, B3822="Annually", 6)</f>
        <v>5</v>
      </c>
    </row>
    <row r="3823" spans="1:4" x14ac:dyDescent="0.2">
      <c r="A3823" t="s">
        <v>151</v>
      </c>
      <c r="B3823" t="s">
        <v>96</v>
      </c>
      <c r="C3823" s="73">
        <f t="shared" si="59"/>
        <v>0</v>
      </c>
      <c r="D3823" s="73" cm="1">
        <f t="array" ref="D3823">_xlfn.IFS(B3823= "Bi-weekly", 0,  B3823="Weekly", 1, B3823="Fortnightly", 2, B3823="Monthly", 3, B3823="Every 3 Months", 4, B3823="Quarterly", 5, B3823="Annually", 6)</f>
        <v>4</v>
      </c>
    </row>
    <row r="3824" spans="1:4" x14ac:dyDescent="0.2">
      <c r="A3824" t="s">
        <v>151</v>
      </c>
      <c r="B3824" t="s">
        <v>96</v>
      </c>
      <c r="C3824" s="73">
        <f t="shared" si="59"/>
        <v>0</v>
      </c>
      <c r="D3824" s="73" cm="1">
        <f t="array" ref="D3824">_xlfn.IFS(B3824= "Bi-weekly", 0,  B3824="Weekly", 1, B3824="Fortnightly", 2, B3824="Monthly", 3, B3824="Every 3 Months", 4, B3824="Quarterly", 5, B3824="Annually", 6)</f>
        <v>4</v>
      </c>
    </row>
    <row r="3825" spans="1:4" x14ac:dyDescent="0.2">
      <c r="A3825" t="s">
        <v>151</v>
      </c>
      <c r="B3825" t="s">
        <v>39</v>
      </c>
      <c r="C3825" s="73">
        <f t="shared" si="59"/>
        <v>0</v>
      </c>
      <c r="D3825" s="73" cm="1">
        <f t="array" ref="D3825">_xlfn.IFS(B3825= "Bi-weekly", 0,  B3825="Weekly", 1, B3825="Fortnightly", 2, B3825="Monthly", 3, B3825="Every 3 Months", 4, B3825="Quarterly", 5, B3825="Annually", 6)</f>
        <v>1</v>
      </c>
    </row>
    <row r="3826" spans="1:4" x14ac:dyDescent="0.2">
      <c r="A3826" t="s">
        <v>151</v>
      </c>
      <c r="B3826" t="s">
        <v>57</v>
      </c>
      <c r="C3826" s="73">
        <f t="shared" si="59"/>
        <v>0</v>
      </c>
      <c r="D3826" s="73" cm="1">
        <f t="array" ref="D3826">_xlfn.IFS(B3826= "Bi-weekly", 0,  B3826="Weekly", 1, B3826="Fortnightly", 2, B3826="Monthly", 3, B3826="Every 3 Months", 4, B3826="Quarterly", 5, B3826="Annually", 6)</f>
        <v>5</v>
      </c>
    </row>
    <row r="3827" spans="1:4" x14ac:dyDescent="0.2">
      <c r="A3827" t="s">
        <v>151</v>
      </c>
      <c r="B3827" t="s">
        <v>28</v>
      </c>
      <c r="C3827" s="73">
        <f t="shared" si="59"/>
        <v>0</v>
      </c>
      <c r="D3827" s="73" cm="1">
        <f t="array" ref="D3827">_xlfn.IFS(B3827= "Bi-weekly", 0,  B3827="Weekly", 1, B3827="Fortnightly", 2, B3827="Monthly", 3, B3827="Every 3 Months", 4, B3827="Quarterly", 5, B3827="Annually", 6)</f>
        <v>2</v>
      </c>
    </row>
    <row r="3828" spans="1:4" x14ac:dyDescent="0.2">
      <c r="A3828" t="s">
        <v>151</v>
      </c>
      <c r="B3828" t="s">
        <v>48</v>
      </c>
      <c r="C3828" s="73">
        <f t="shared" si="59"/>
        <v>0</v>
      </c>
      <c r="D3828" s="73" cm="1">
        <f t="array" ref="D3828">_xlfn.IFS(B3828= "Bi-weekly", 0,  B3828="Weekly", 1, B3828="Fortnightly", 2, B3828="Monthly", 3, B3828="Every 3 Months", 4, B3828="Quarterly", 5, B3828="Annually", 6)</f>
        <v>6</v>
      </c>
    </row>
    <row r="3829" spans="1:4" x14ac:dyDescent="0.2">
      <c r="A3829" t="s">
        <v>151</v>
      </c>
      <c r="B3829" t="s">
        <v>28</v>
      </c>
      <c r="C3829" s="73">
        <f t="shared" si="59"/>
        <v>0</v>
      </c>
      <c r="D3829" s="73" cm="1">
        <f t="array" ref="D3829">_xlfn.IFS(B3829= "Bi-weekly", 0,  B3829="Weekly", 1, B3829="Fortnightly", 2, B3829="Monthly", 3, B3829="Every 3 Months", 4, B3829="Quarterly", 5, B3829="Annually", 6)</f>
        <v>2</v>
      </c>
    </row>
    <row r="3830" spans="1:4" x14ac:dyDescent="0.2">
      <c r="A3830" t="s">
        <v>151</v>
      </c>
      <c r="B3830" t="s">
        <v>39</v>
      </c>
      <c r="C3830" s="73">
        <f t="shared" si="59"/>
        <v>0</v>
      </c>
      <c r="D3830" s="73" cm="1">
        <f t="array" ref="D3830">_xlfn.IFS(B3830= "Bi-weekly", 0,  B3830="Weekly", 1, B3830="Fortnightly", 2, B3830="Monthly", 3, B3830="Every 3 Months", 4, B3830="Quarterly", 5, B3830="Annually", 6)</f>
        <v>1</v>
      </c>
    </row>
    <row r="3831" spans="1:4" x14ac:dyDescent="0.2">
      <c r="A3831" t="s">
        <v>151</v>
      </c>
      <c r="B3831" t="s">
        <v>28</v>
      </c>
      <c r="C3831" s="73">
        <f t="shared" si="59"/>
        <v>0</v>
      </c>
      <c r="D3831" s="73" cm="1">
        <f t="array" ref="D3831">_xlfn.IFS(B3831= "Bi-weekly", 0,  B3831="Weekly", 1, B3831="Fortnightly", 2, B3831="Monthly", 3, B3831="Every 3 Months", 4, B3831="Quarterly", 5, B3831="Annually", 6)</f>
        <v>2</v>
      </c>
    </row>
    <row r="3832" spans="1:4" x14ac:dyDescent="0.2">
      <c r="A3832" t="s">
        <v>151</v>
      </c>
      <c r="B3832" t="s">
        <v>96</v>
      </c>
      <c r="C3832" s="73">
        <f t="shared" si="59"/>
        <v>0</v>
      </c>
      <c r="D3832" s="73" cm="1">
        <f t="array" ref="D3832">_xlfn.IFS(B3832= "Bi-weekly", 0,  B3832="Weekly", 1, B3832="Fortnightly", 2, B3832="Monthly", 3, B3832="Every 3 Months", 4, B3832="Quarterly", 5, B3832="Annually", 6)</f>
        <v>4</v>
      </c>
    </row>
    <row r="3833" spans="1:4" x14ac:dyDescent="0.2">
      <c r="A3833" t="s">
        <v>151</v>
      </c>
      <c r="B3833" t="s">
        <v>96</v>
      </c>
      <c r="C3833" s="73">
        <f t="shared" si="59"/>
        <v>0</v>
      </c>
      <c r="D3833" s="73" cm="1">
        <f t="array" ref="D3833">_xlfn.IFS(B3833= "Bi-weekly", 0,  B3833="Weekly", 1, B3833="Fortnightly", 2, B3833="Monthly", 3, B3833="Every 3 Months", 4, B3833="Quarterly", 5, B3833="Annually", 6)</f>
        <v>4</v>
      </c>
    </row>
    <row r="3834" spans="1:4" x14ac:dyDescent="0.2">
      <c r="A3834" t="s">
        <v>151</v>
      </c>
      <c r="B3834" t="s">
        <v>39</v>
      </c>
      <c r="C3834" s="73">
        <f t="shared" si="59"/>
        <v>0</v>
      </c>
      <c r="D3834" s="73" cm="1">
        <f t="array" ref="D3834">_xlfn.IFS(B3834= "Bi-weekly", 0,  B3834="Weekly", 1, B3834="Fortnightly", 2, B3834="Monthly", 3, B3834="Every 3 Months", 4, B3834="Quarterly", 5, B3834="Annually", 6)</f>
        <v>1</v>
      </c>
    </row>
    <row r="3835" spans="1:4" x14ac:dyDescent="0.2">
      <c r="A3835" t="s">
        <v>151</v>
      </c>
      <c r="B3835" t="s">
        <v>96</v>
      </c>
      <c r="C3835" s="73">
        <f t="shared" si="59"/>
        <v>0</v>
      </c>
      <c r="D3835" s="73" cm="1">
        <f t="array" ref="D3835">_xlfn.IFS(B3835= "Bi-weekly", 0,  B3835="Weekly", 1, B3835="Fortnightly", 2, B3835="Monthly", 3, B3835="Every 3 Months", 4, B3835="Quarterly", 5, B3835="Annually", 6)</f>
        <v>4</v>
      </c>
    </row>
    <row r="3836" spans="1:4" x14ac:dyDescent="0.2">
      <c r="A3836" t="s">
        <v>151</v>
      </c>
      <c r="B3836" t="s">
        <v>57</v>
      </c>
      <c r="C3836" s="73">
        <f t="shared" si="59"/>
        <v>0</v>
      </c>
      <c r="D3836" s="73" cm="1">
        <f t="array" ref="D3836">_xlfn.IFS(B3836= "Bi-weekly", 0,  B3836="Weekly", 1, B3836="Fortnightly", 2, B3836="Monthly", 3, B3836="Every 3 Months", 4, B3836="Quarterly", 5, B3836="Annually", 6)</f>
        <v>5</v>
      </c>
    </row>
    <row r="3837" spans="1:4" x14ac:dyDescent="0.2">
      <c r="A3837" t="s">
        <v>151</v>
      </c>
      <c r="B3837" t="s">
        <v>75</v>
      </c>
      <c r="C3837" s="73">
        <f t="shared" si="59"/>
        <v>0</v>
      </c>
      <c r="D3837" s="73" cm="1">
        <f t="array" ref="D3837">_xlfn.IFS(B3837= "Bi-weekly", 0,  B3837="Weekly", 1, B3837="Fortnightly", 2, B3837="Monthly", 3, B3837="Every 3 Months", 4, B3837="Quarterly", 5, B3837="Annually", 6)</f>
        <v>0</v>
      </c>
    </row>
    <row r="3838" spans="1:4" x14ac:dyDescent="0.2">
      <c r="A3838" t="s">
        <v>151</v>
      </c>
      <c r="B3838" t="s">
        <v>28</v>
      </c>
      <c r="C3838" s="73">
        <f t="shared" si="59"/>
        <v>0</v>
      </c>
      <c r="D3838" s="73" cm="1">
        <f t="array" ref="D3838">_xlfn.IFS(B3838= "Bi-weekly", 0,  B3838="Weekly", 1, B3838="Fortnightly", 2, B3838="Monthly", 3, B3838="Every 3 Months", 4, B3838="Quarterly", 5, B3838="Annually", 6)</f>
        <v>2</v>
      </c>
    </row>
    <row r="3839" spans="1:4" x14ac:dyDescent="0.2">
      <c r="A3839" t="s">
        <v>151</v>
      </c>
      <c r="B3839" t="s">
        <v>28</v>
      </c>
      <c r="C3839" s="73">
        <f t="shared" si="59"/>
        <v>0</v>
      </c>
      <c r="D3839" s="73" cm="1">
        <f t="array" ref="D3839">_xlfn.IFS(B3839= "Bi-weekly", 0,  B3839="Weekly", 1, B3839="Fortnightly", 2, B3839="Monthly", 3, B3839="Every 3 Months", 4, B3839="Quarterly", 5, B3839="Annually", 6)</f>
        <v>2</v>
      </c>
    </row>
    <row r="3840" spans="1:4" x14ac:dyDescent="0.2">
      <c r="A3840" t="s">
        <v>151</v>
      </c>
      <c r="B3840" t="s">
        <v>96</v>
      </c>
      <c r="C3840" s="73">
        <f t="shared" si="59"/>
        <v>0</v>
      </c>
      <c r="D3840" s="73" cm="1">
        <f t="array" ref="D3840">_xlfn.IFS(B3840= "Bi-weekly", 0,  B3840="Weekly", 1, B3840="Fortnightly", 2, B3840="Monthly", 3, B3840="Every 3 Months", 4, B3840="Quarterly", 5, B3840="Annually", 6)</f>
        <v>4</v>
      </c>
    </row>
    <row r="3841" spans="1:4" x14ac:dyDescent="0.2">
      <c r="A3841" t="s">
        <v>151</v>
      </c>
      <c r="B3841" t="s">
        <v>57</v>
      </c>
      <c r="C3841" s="73">
        <f t="shared" si="59"/>
        <v>0</v>
      </c>
      <c r="D3841" s="73" cm="1">
        <f t="array" ref="D3841">_xlfn.IFS(B3841= "Bi-weekly", 0,  B3841="Weekly", 1, B3841="Fortnightly", 2, B3841="Monthly", 3, B3841="Every 3 Months", 4, B3841="Quarterly", 5, B3841="Annually", 6)</f>
        <v>5</v>
      </c>
    </row>
    <row r="3842" spans="1:4" x14ac:dyDescent="0.2">
      <c r="A3842" t="s">
        <v>151</v>
      </c>
      <c r="B3842" t="s">
        <v>28</v>
      </c>
      <c r="C3842" s="73">
        <f t="shared" si="59"/>
        <v>0</v>
      </c>
      <c r="D3842" s="73" cm="1">
        <f t="array" ref="D3842">_xlfn.IFS(B3842= "Bi-weekly", 0,  B3842="Weekly", 1, B3842="Fortnightly", 2, B3842="Monthly", 3, B3842="Every 3 Months", 4, B3842="Quarterly", 5, B3842="Annually", 6)</f>
        <v>2</v>
      </c>
    </row>
    <row r="3843" spans="1:4" x14ac:dyDescent="0.2">
      <c r="A3843" t="s">
        <v>151</v>
      </c>
      <c r="B3843" t="s">
        <v>87</v>
      </c>
      <c r="C3843" s="73">
        <f t="shared" ref="C3843:C3901" si="60">IF(A3843 = "Yes", 1,0)</f>
        <v>0</v>
      </c>
      <c r="D3843" s="73" cm="1">
        <f t="array" ref="D3843">_xlfn.IFS(B3843= "Bi-weekly", 0,  B3843="Weekly", 1, B3843="Fortnightly", 2, B3843="Monthly", 3, B3843="Every 3 Months", 4, B3843="Quarterly", 5, B3843="Annually", 6)</f>
        <v>3</v>
      </c>
    </row>
    <row r="3844" spans="1:4" x14ac:dyDescent="0.2">
      <c r="A3844" t="s">
        <v>151</v>
      </c>
      <c r="B3844" t="s">
        <v>87</v>
      </c>
      <c r="C3844" s="73">
        <f t="shared" si="60"/>
        <v>0</v>
      </c>
      <c r="D3844" s="73" cm="1">
        <f t="array" ref="D3844">_xlfn.IFS(B3844= "Bi-weekly", 0,  B3844="Weekly", 1, B3844="Fortnightly", 2, B3844="Monthly", 3, B3844="Every 3 Months", 4, B3844="Quarterly", 5, B3844="Annually", 6)</f>
        <v>3</v>
      </c>
    </row>
    <row r="3845" spans="1:4" x14ac:dyDescent="0.2">
      <c r="A3845" t="s">
        <v>151</v>
      </c>
      <c r="B3845" t="s">
        <v>96</v>
      </c>
      <c r="C3845" s="73">
        <f t="shared" si="60"/>
        <v>0</v>
      </c>
      <c r="D3845" s="73" cm="1">
        <f t="array" ref="D3845">_xlfn.IFS(B3845= "Bi-weekly", 0,  B3845="Weekly", 1, B3845="Fortnightly", 2, B3845="Monthly", 3, B3845="Every 3 Months", 4, B3845="Quarterly", 5, B3845="Annually", 6)</f>
        <v>4</v>
      </c>
    </row>
    <row r="3846" spans="1:4" x14ac:dyDescent="0.2">
      <c r="A3846" t="s">
        <v>151</v>
      </c>
      <c r="B3846" t="s">
        <v>57</v>
      </c>
      <c r="C3846" s="73">
        <f t="shared" si="60"/>
        <v>0</v>
      </c>
      <c r="D3846" s="73" cm="1">
        <f t="array" ref="D3846">_xlfn.IFS(B3846= "Bi-weekly", 0,  B3846="Weekly", 1, B3846="Fortnightly", 2, B3846="Monthly", 3, B3846="Every 3 Months", 4, B3846="Quarterly", 5, B3846="Annually", 6)</f>
        <v>5</v>
      </c>
    </row>
    <row r="3847" spans="1:4" x14ac:dyDescent="0.2">
      <c r="A3847" t="s">
        <v>151</v>
      </c>
      <c r="B3847" t="s">
        <v>48</v>
      </c>
      <c r="C3847" s="73">
        <f t="shared" si="60"/>
        <v>0</v>
      </c>
      <c r="D3847" s="73" cm="1">
        <f t="array" ref="D3847">_xlfn.IFS(B3847= "Bi-weekly", 0,  B3847="Weekly", 1, B3847="Fortnightly", 2, B3847="Monthly", 3, B3847="Every 3 Months", 4, B3847="Quarterly", 5, B3847="Annually", 6)</f>
        <v>6</v>
      </c>
    </row>
    <row r="3848" spans="1:4" x14ac:dyDescent="0.2">
      <c r="A3848" t="s">
        <v>151</v>
      </c>
      <c r="B3848" t="s">
        <v>96</v>
      </c>
      <c r="C3848" s="73">
        <f t="shared" si="60"/>
        <v>0</v>
      </c>
      <c r="D3848" s="73" cm="1">
        <f t="array" ref="D3848">_xlfn.IFS(B3848= "Bi-weekly", 0,  B3848="Weekly", 1, B3848="Fortnightly", 2, B3848="Monthly", 3, B3848="Every 3 Months", 4, B3848="Quarterly", 5, B3848="Annually", 6)</f>
        <v>4</v>
      </c>
    </row>
    <row r="3849" spans="1:4" x14ac:dyDescent="0.2">
      <c r="A3849" t="s">
        <v>151</v>
      </c>
      <c r="B3849" t="s">
        <v>28</v>
      </c>
      <c r="C3849" s="73">
        <f t="shared" si="60"/>
        <v>0</v>
      </c>
      <c r="D3849" s="73" cm="1">
        <f t="array" ref="D3849">_xlfn.IFS(B3849= "Bi-weekly", 0,  B3849="Weekly", 1, B3849="Fortnightly", 2, B3849="Monthly", 3, B3849="Every 3 Months", 4, B3849="Quarterly", 5, B3849="Annually", 6)</f>
        <v>2</v>
      </c>
    </row>
    <row r="3850" spans="1:4" x14ac:dyDescent="0.2">
      <c r="A3850" t="s">
        <v>151</v>
      </c>
      <c r="B3850" t="s">
        <v>96</v>
      </c>
      <c r="C3850" s="73">
        <f t="shared" si="60"/>
        <v>0</v>
      </c>
      <c r="D3850" s="73" cm="1">
        <f t="array" ref="D3850">_xlfn.IFS(B3850= "Bi-weekly", 0,  B3850="Weekly", 1, B3850="Fortnightly", 2, B3850="Monthly", 3, B3850="Every 3 Months", 4, B3850="Quarterly", 5, B3850="Annually", 6)</f>
        <v>4</v>
      </c>
    </row>
    <row r="3851" spans="1:4" x14ac:dyDescent="0.2">
      <c r="A3851" t="s">
        <v>151</v>
      </c>
      <c r="B3851" t="s">
        <v>28</v>
      </c>
      <c r="C3851" s="73">
        <f t="shared" si="60"/>
        <v>0</v>
      </c>
      <c r="D3851" s="73" cm="1">
        <f t="array" ref="D3851">_xlfn.IFS(B3851= "Bi-weekly", 0,  B3851="Weekly", 1, B3851="Fortnightly", 2, B3851="Monthly", 3, B3851="Every 3 Months", 4, B3851="Quarterly", 5, B3851="Annually", 6)</f>
        <v>2</v>
      </c>
    </row>
    <row r="3852" spans="1:4" x14ac:dyDescent="0.2">
      <c r="A3852" t="s">
        <v>151</v>
      </c>
      <c r="B3852" t="s">
        <v>96</v>
      </c>
      <c r="C3852" s="73">
        <f t="shared" si="60"/>
        <v>0</v>
      </c>
      <c r="D3852" s="73" cm="1">
        <f t="array" ref="D3852">_xlfn.IFS(B3852= "Bi-weekly", 0,  B3852="Weekly", 1, B3852="Fortnightly", 2, B3852="Monthly", 3, B3852="Every 3 Months", 4, B3852="Quarterly", 5, B3852="Annually", 6)</f>
        <v>4</v>
      </c>
    </row>
    <row r="3853" spans="1:4" x14ac:dyDescent="0.2">
      <c r="A3853" t="s">
        <v>151</v>
      </c>
      <c r="B3853" t="s">
        <v>48</v>
      </c>
      <c r="C3853" s="73">
        <f t="shared" si="60"/>
        <v>0</v>
      </c>
      <c r="D3853" s="73" cm="1">
        <f t="array" ref="D3853">_xlfn.IFS(B3853= "Bi-weekly", 0,  B3853="Weekly", 1, B3853="Fortnightly", 2, B3853="Monthly", 3, B3853="Every 3 Months", 4, B3853="Quarterly", 5, B3853="Annually", 6)</f>
        <v>6</v>
      </c>
    </row>
    <row r="3854" spans="1:4" x14ac:dyDescent="0.2">
      <c r="A3854" t="s">
        <v>151</v>
      </c>
      <c r="B3854" t="s">
        <v>39</v>
      </c>
      <c r="C3854" s="73">
        <f t="shared" si="60"/>
        <v>0</v>
      </c>
      <c r="D3854" s="73" cm="1">
        <f t="array" ref="D3854">_xlfn.IFS(B3854= "Bi-weekly", 0,  B3854="Weekly", 1, B3854="Fortnightly", 2, B3854="Monthly", 3, B3854="Every 3 Months", 4, B3854="Quarterly", 5, B3854="Annually", 6)</f>
        <v>1</v>
      </c>
    </row>
    <row r="3855" spans="1:4" x14ac:dyDescent="0.2">
      <c r="A3855" t="s">
        <v>151</v>
      </c>
      <c r="B3855" t="s">
        <v>75</v>
      </c>
      <c r="C3855" s="73">
        <f t="shared" si="60"/>
        <v>0</v>
      </c>
      <c r="D3855" s="73" cm="1">
        <f t="array" ref="D3855">_xlfn.IFS(B3855= "Bi-weekly", 0,  B3855="Weekly", 1, B3855="Fortnightly", 2, B3855="Monthly", 3, B3855="Every 3 Months", 4, B3855="Quarterly", 5, B3855="Annually", 6)</f>
        <v>0</v>
      </c>
    </row>
    <row r="3856" spans="1:4" x14ac:dyDescent="0.2">
      <c r="A3856" t="s">
        <v>151</v>
      </c>
      <c r="B3856" t="s">
        <v>48</v>
      </c>
      <c r="C3856" s="73">
        <f t="shared" si="60"/>
        <v>0</v>
      </c>
      <c r="D3856" s="73" cm="1">
        <f t="array" ref="D3856">_xlfn.IFS(B3856= "Bi-weekly", 0,  B3856="Weekly", 1, B3856="Fortnightly", 2, B3856="Monthly", 3, B3856="Every 3 Months", 4, B3856="Quarterly", 5, B3856="Annually", 6)</f>
        <v>6</v>
      </c>
    </row>
    <row r="3857" spans="1:4" x14ac:dyDescent="0.2">
      <c r="A3857" t="s">
        <v>151</v>
      </c>
      <c r="B3857" t="s">
        <v>57</v>
      </c>
      <c r="C3857" s="73">
        <f t="shared" si="60"/>
        <v>0</v>
      </c>
      <c r="D3857" s="73" cm="1">
        <f t="array" ref="D3857">_xlfn.IFS(B3857= "Bi-weekly", 0,  B3857="Weekly", 1, B3857="Fortnightly", 2, B3857="Monthly", 3, B3857="Every 3 Months", 4, B3857="Quarterly", 5, B3857="Annually", 6)</f>
        <v>5</v>
      </c>
    </row>
    <row r="3858" spans="1:4" x14ac:dyDescent="0.2">
      <c r="A3858" t="s">
        <v>151</v>
      </c>
      <c r="B3858" t="s">
        <v>57</v>
      </c>
      <c r="C3858" s="73">
        <f t="shared" si="60"/>
        <v>0</v>
      </c>
      <c r="D3858" s="73" cm="1">
        <f t="array" ref="D3858">_xlfn.IFS(B3858= "Bi-weekly", 0,  B3858="Weekly", 1, B3858="Fortnightly", 2, B3858="Monthly", 3, B3858="Every 3 Months", 4, B3858="Quarterly", 5, B3858="Annually", 6)</f>
        <v>5</v>
      </c>
    </row>
    <row r="3859" spans="1:4" x14ac:dyDescent="0.2">
      <c r="A3859" t="s">
        <v>151</v>
      </c>
      <c r="B3859" t="s">
        <v>96</v>
      </c>
      <c r="C3859" s="73">
        <f t="shared" si="60"/>
        <v>0</v>
      </c>
      <c r="D3859" s="73" cm="1">
        <f t="array" ref="D3859">_xlfn.IFS(B3859= "Bi-weekly", 0,  B3859="Weekly", 1, B3859="Fortnightly", 2, B3859="Monthly", 3, B3859="Every 3 Months", 4, B3859="Quarterly", 5, B3859="Annually", 6)</f>
        <v>4</v>
      </c>
    </row>
    <row r="3860" spans="1:4" x14ac:dyDescent="0.2">
      <c r="A3860" t="s">
        <v>151</v>
      </c>
      <c r="B3860" t="s">
        <v>57</v>
      </c>
      <c r="C3860" s="73">
        <f t="shared" si="60"/>
        <v>0</v>
      </c>
      <c r="D3860" s="73" cm="1">
        <f t="array" ref="D3860">_xlfn.IFS(B3860= "Bi-weekly", 0,  B3860="Weekly", 1, B3860="Fortnightly", 2, B3860="Monthly", 3, B3860="Every 3 Months", 4, B3860="Quarterly", 5, B3860="Annually", 6)</f>
        <v>5</v>
      </c>
    </row>
    <row r="3861" spans="1:4" x14ac:dyDescent="0.2">
      <c r="A3861" t="s">
        <v>151</v>
      </c>
      <c r="B3861" t="s">
        <v>75</v>
      </c>
      <c r="C3861" s="73">
        <f t="shared" si="60"/>
        <v>0</v>
      </c>
      <c r="D3861" s="73" cm="1">
        <f t="array" ref="D3861">_xlfn.IFS(B3861= "Bi-weekly", 0,  B3861="Weekly", 1, B3861="Fortnightly", 2, B3861="Monthly", 3, B3861="Every 3 Months", 4, B3861="Quarterly", 5, B3861="Annually", 6)</f>
        <v>0</v>
      </c>
    </row>
    <row r="3862" spans="1:4" x14ac:dyDescent="0.2">
      <c r="A3862" t="s">
        <v>151</v>
      </c>
      <c r="B3862" t="s">
        <v>48</v>
      </c>
      <c r="C3862" s="73">
        <f t="shared" si="60"/>
        <v>0</v>
      </c>
      <c r="D3862" s="73" cm="1">
        <f t="array" ref="D3862">_xlfn.IFS(B3862= "Bi-weekly", 0,  B3862="Weekly", 1, B3862="Fortnightly", 2, B3862="Monthly", 3, B3862="Every 3 Months", 4, B3862="Quarterly", 5, B3862="Annually", 6)</f>
        <v>6</v>
      </c>
    </row>
    <row r="3863" spans="1:4" x14ac:dyDescent="0.2">
      <c r="A3863" t="s">
        <v>151</v>
      </c>
      <c r="B3863" t="s">
        <v>87</v>
      </c>
      <c r="C3863" s="73">
        <f t="shared" si="60"/>
        <v>0</v>
      </c>
      <c r="D3863" s="73" cm="1">
        <f t="array" ref="D3863">_xlfn.IFS(B3863= "Bi-weekly", 0,  B3863="Weekly", 1, B3863="Fortnightly", 2, B3863="Monthly", 3, B3863="Every 3 Months", 4, B3863="Quarterly", 5, B3863="Annually", 6)</f>
        <v>3</v>
      </c>
    </row>
    <row r="3864" spans="1:4" x14ac:dyDescent="0.2">
      <c r="A3864" t="s">
        <v>151</v>
      </c>
      <c r="B3864" t="s">
        <v>87</v>
      </c>
      <c r="C3864" s="73">
        <f t="shared" si="60"/>
        <v>0</v>
      </c>
      <c r="D3864" s="73" cm="1">
        <f t="array" ref="D3864">_xlfn.IFS(B3864= "Bi-weekly", 0,  B3864="Weekly", 1, B3864="Fortnightly", 2, B3864="Monthly", 3, B3864="Every 3 Months", 4, B3864="Quarterly", 5, B3864="Annually", 6)</f>
        <v>3</v>
      </c>
    </row>
    <row r="3865" spans="1:4" x14ac:dyDescent="0.2">
      <c r="A3865" t="s">
        <v>151</v>
      </c>
      <c r="B3865" t="s">
        <v>28</v>
      </c>
      <c r="C3865" s="73">
        <f t="shared" si="60"/>
        <v>0</v>
      </c>
      <c r="D3865" s="73" cm="1">
        <f t="array" ref="D3865">_xlfn.IFS(B3865= "Bi-weekly", 0,  B3865="Weekly", 1, B3865="Fortnightly", 2, B3865="Monthly", 3, B3865="Every 3 Months", 4, B3865="Quarterly", 5, B3865="Annually", 6)</f>
        <v>2</v>
      </c>
    </row>
    <row r="3866" spans="1:4" x14ac:dyDescent="0.2">
      <c r="A3866" t="s">
        <v>151</v>
      </c>
      <c r="B3866" t="s">
        <v>28</v>
      </c>
      <c r="C3866" s="73">
        <f t="shared" si="60"/>
        <v>0</v>
      </c>
      <c r="D3866" s="73" cm="1">
        <f t="array" ref="D3866">_xlfn.IFS(B3866= "Bi-weekly", 0,  B3866="Weekly", 1, B3866="Fortnightly", 2, B3866="Monthly", 3, B3866="Every 3 Months", 4, B3866="Quarterly", 5, B3866="Annually", 6)</f>
        <v>2</v>
      </c>
    </row>
    <row r="3867" spans="1:4" x14ac:dyDescent="0.2">
      <c r="A3867" t="s">
        <v>151</v>
      </c>
      <c r="B3867" t="s">
        <v>96</v>
      </c>
      <c r="C3867" s="73">
        <f t="shared" si="60"/>
        <v>0</v>
      </c>
      <c r="D3867" s="73" cm="1">
        <f t="array" ref="D3867">_xlfn.IFS(B3867= "Bi-weekly", 0,  B3867="Weekly", 1, B3867="Fortnightly", 2, B3867="Monthly", 3, B3867="Every 3 Months", 4, B3867="Quarterly", 5, B3867="Annually", 6)</f>
        <v>4</v>
      </c>
    </row>
    <row r="3868" spans="1:4" x14ac:dyDescent="0.2">
      <c r="A3868" t="s">
        <v>151</v>
      </c>
      <c r="B3868" t="s">
        <v>28</v>
      </c>
      <c r="C3868" s="73">
        <f t="shared" si="60"/>
        <v>0</v>
      </c>
      <c r="D3868" s="73" cm="1">
        <f t="array" ref="D3868">_xlfn.IFS(B3868= "Bi-weekly", 0,  B3868="Weekly", 1, B3868="Fortnightly", 2, B3868="Monthly", 3, B3868="Every 3 Months", 4, B3868="Quarterly", 5, B3868="Annually", 6)</f>
        <v>2</v>
      </c>
    </row>
    <row r="3869" spans="1:4" x14ac:dyDescent="0.2">
      <c r="A3869" t="s">
        <v>151</v>
      </c>
      <c r="B3869" t="s">
        <v>87</v>
      </c>
      <c r="C3869" s="73">
        <f t="shared" si="60"/>
        <v>0</v>
      </c>
      <c r="D3869" s="73" cm="1">
        <f t="array" ref="D3869">_xlfn.IFS(B3869= "Bi-weekly", 0,  B3869="Weekly", 1, B3869="Fortnightly", 2, B3869="Monthly", 3, B3869="Every 3 Months", 4, B3869="Quarterly", 5, B3869="Annually", 6)</f>
        <v>3</v>
      </c>
    </row>
    <row r="3870" spans="1:4" x14ac:dyDescent="0.2">
      <c r="A3870" t="s">
        <v>151</v>
      </c>
      <c r="B3870" t="s">
        <v>48</v>
      </c>
      <c r="C3870" s="73">
        <f t="shared" si="60"/>
        <v>0</v>
      </c>
      <c r="D3870" s="73" cm="1">
        <f t="array" ref="D3870">_xlfn.IFS(B3870= "Bi-weekly", 0,  B3870="Weekly", 1, B3870="Fortnightly", 2, B3870="Monthly", 3, B3870="Every 3 Months", 4, B3870="Quarterly", 5, B3870="Annually", 6)</f>
        <v>6</v>
      </c>
    </row>
    <row r="3871" spans="1:4" x14ac:dyDescent="0.2">
      <c r="A3871" t="s">
        <v>151</v>
      </c>
      <c r="B3871" t="s">
        <v>48</v>
      </c>
      <c r="C3871" s="73">
        <f t="shared" si="60"/>
        <v>0</v>
      </c>
      <c r="D3871" s="73" cm="1">
        <f t="array" ref="D3871">_xlfn.IFS(B3871= "Bi-weekly", 0,  B3871="Weekly", 1, B3871="Fortnightly", 2, B3871="Monthly", 3, B3871="Every 3 Months", 4, B3871="Quarterly", 5, B3871="Annually", 6)</f>
        <v>6</v>
      </c>
    </row>
    <row r="3872" spans="1:4" x14ac:dyDescent="0.2">
      <c r="A3872" t="s">
        <v>151</v>
      </c>
      <c r="B3872" t="s">
        <v>96</v>
      </c>
      <c r="C3872" s="73">
        <f t="shared" si="60"/>
        <v>0</v>
      </c>
      <c r="D3872" s="73" cm="1">
        <f t="array" ref="D3872">_xlfn.IFS(B3872= "Bi-weekly", 0,  B3872="Weekly", 1, B3872="Fortnightly", 2, B3872="Monthly", 3, B3872="Every 3 Months", 4, B3872="Quarterly", 5, B3872="Annually", 6)</f>
        <v>4</v>
      </c>
    </row>
    <row r="3873" spans="1:4" x14ac:dyDescent="0.2">
      <c r="A3873" t="s">
        <v>151</v>
      </c>
      <c r="B3873" t="s">
        <v>96</v>
      </c>
      <c r="C3873" s="73">
        <f t="shared" si="60"/>
        <v>0</v>
      </c>
      <c r="D3873" s="73" cm="1">
        <f t="array" ref="D3873">_xlfn.IFS(B3873= "Bi-weekly", 0,  B3873="Weekly", 1, B3873="Fortnightly", 2, B3873="Monthly", 3, B3873="Every 3 Months", 4, B3873="Quarterly", 5, B3873="Annually", 6)</f>
        <v>4</v>
      </c>
    </row>
    <row r="3874" spans="1:4" x14ac:dyDescent="0.2">
      <c r="A3874" t="s">
        <v>151</v>
      </c>
      <c r="B3874" t="s">
        <v>87</v>
      </c>
      <c r="C3874" s="73">
        <f t="shared" si="60"/>
        <v>0</v>
      </c>
      <c r="D3874" s="73" cm="1">
        <f t="array" ref="D3874">_xlfn.IFS(B3874= "Bi-weekly", 0,  B3874="Weekly", 1, B3874="Fortnightly", 2, B3874="Monthly", 3, B3874="Every 3 Months", 4, B3874="Quarterly", 5, B3874="Annually", 6)</f>
        <v>3</v>
      </c>
    </row>
    <row r="3875" spans="1:4" x14ac:dyDescent="0.2">
      <c r="A3875" t="s">
        <v>151</v>
      </c>
      <c r="B3875" t="s">
        <v>39</v>
      </c>
      <c r="C3875" s="73">
        <f t="shared" si="60"/>
        <v>0</v>
      </c>
      <c r="D3875" s="73" cm="1">
        <f t="array" ref="D3875">_xlfn.IFS(B3875= "Bi-weekly", 0,  B3875="Weekly", 1, B3875="Fortnightly", 2, B3875="Monthly", 3, B3875="Every 3 Months", 4, B3875="Quarterly", 5, B3875="Annually", 6)</f>
        <v>1</v>
      </c>
    </row>
    <row r="3876" spans="1:4" x14ac:dyDescent="0.2">
      <c r="A3876" t="s">
        <v>151</v>
      </c>
      <c r="B3876" t="s">
        <v>75</v>
      </c>
      <c r="C3876" s="73">
        <f t="shared" si="60"/>
        <v>0</v>
      </c>
      <c r="D3876" s="73" cm="1">
        <f t="array" ref="D3876">_xlfn.IFS(B3876= "Bi-weekly", 0,  B3876="Weekly", 1, B3876="Fortnightly", 2, B3876="Monthly", 3, B3876="Every 3 Months", 4, B3876="Quarterly", 5, B3876="Annually", 6)</f>
        <v>0</v>
      </c>
    </row>
    <row r="3877" spans="1:4" x14ac:dyDescent="0.2">
      <c r="A3877" t="s">
        <v>151</v>
      </c>
      <c r="B3877" t="s">
        <v>48</v>
      </c>
      <c r="C3877" s="73">
        <f t="shared" si="60"/>
        <v>0</v>
      </c>
      <c r="D3877" s="73" cm="1">
        <f t="array" ref="D3877">_xlfn.IFS(B3877= "Bi-weekly", 0,  B3877="Weekly", 1, B3877="Fortnightly", 2, B3877="Monthly", 3, B3877="Every 3 Months", 4, B3877="Quarterly", 5, B3877="Annually", 6)</f>
        <v>6</v>
      </c>
    </row>
    <row r="3878" spans="1:4" x14ac:dyDescent="0.2">
      <c r="A3878" t="s">
        <v>151</v>
      </c>
      <c r="B3878" t="s">
        <v>48</v>
      </c>
      <c r="C3878" s="73">
        <f t="shared" si="60"/>
        <v>0</v>
      </c>
      <c r="D3878" s="73" cm="1">
        <f t="array" ref="D3878">_xlfn.IFS(B3878= "Bi-weekly", 0,  B3878="Weekly", 1, B3878="Fortnightly", 2, B3878="Monthly", 3, B3878="Every 3 Months", 4, B3878="Quarterly", 5, B3878="Annually", 6)</f>
        <v>6</v>
      </c>
    </row>
    <row r="3879" spans="1:4" x14ac:dyDescent="0.2">
      <c r="A3879" t="s">
        <v>151</v>
      </c>
      <c r="B3879" t="s">
        <v>87</v>
      </c>
      <c r="C3879" s="73">
        <f t="shared" si="60"/>
        <v>0</v>
      </c>
      <c r="D3879" s="73" cm="1">
        <f t="array" ref="D3879">_xlfn.IFS(B3879= "Bi-weekly", 0,  B3879="Weekly", 1, B3879="Fortnightly", 2, B3879="Monthly", 3, B3879="Every 3 Months", 4, B3879="Quarterly", 5, B3879="Annually", 6)</f>
        <v>3</v>
      </c>
    </row>
    <row r="3880" spans="1:4" x14ac:dyDescent="0.2">
      <c r="A3880" t="s">
        <v>151</v>
      </c>
      <c r="B3880" t="s">
        <v>48</v>
      </c>
      <c r="C3880" s="73">
        <f t="shared" si="60"/>
        <v>0</v>
      </c>
      <c r="D3880" s="73" cm="1">
        <f t="array" ref="D3880">_xlfn.IFS(B3880= "Bi-weekly", 0,  B3880="Weekly", 1, B3880="Fortnightly", 2, B3880="Monthly", 3, B3880="Every 3 Months", 4, B3880="Quarterly", 5, B3880="Annually", 6)</f>
        <v>6</v>
      </c>
    </row>
    <row r="3881" spans="1:4" x14ac:dyDescent="0.2">
      <c r="A3881" t="s">
        <v>151</v>
      </c>
      <c r="B3881" t="s">
        <v>57</v>
      </c>
      <c r="C3881" s="73">
        <f t="shared" si="60"/>
        <v>0</v>
      </c>
      <c r="D3881" s="73" cm="1">
        <f t="array" ref="D3881">_xlfn.IFS(B3881= "Bi-weekly", 0,  B3881="Weekly", 1, B3881="Fortnightly", 2, B3881="Monthly", 3, B3881="Every 3 Months", 4, B3881="Quarterly", 5, B3881="Annually", 6)</f>
        <v>5</v>
      </c>
    </row>
    <row r="3882" spans="1:4" x14ac:dyDescent="0.2">
      <c r="A3882" t="s">
        <v>151</v>
      </c>
      <c r="B3882" t="s">
        <v>87</v>
      </c>
      <c r="C3882" s="73">
        <f t="shared" si="60"/>
        <v>0</v>
      </c>
      <c r="D3882" s="73" cm="1">
        <f t="array" ref="D3882">_xlfn.IFS(B3882= "Bi-weekly", 0,  B3882="Weekly", 1, B3882="Fortnightly", 2, B3882="Monthly", 3, B3882="Every 3 Months", 4, B3882="Quarterly", 5, B3882="Annually", 6)</f>
        <v>3</v>
      </c>
    </row>
    <row r="3883" spans="1:4" x14ac:dyDescent="0.2">
      <c r="A3883" t="s">
        <v>151</v>
      </c>
      <c r="B3883" t="s">
        <v>39</v>
      </c>
      <c r="C3883" s="73">
        <f t="shared" si="60"/>
        <v>0</v>
      </c>
      <c r="D3883" s="73" cm="1">
        <f t="array" ref="D3883">_xlfn.IFS(B3883= "Bi-weekly", 0,  B3883="Weekly", 1, B3883="Fortnightly", 2, B3883="Monthly", 3, B3883="Every 3 Months", 4, B3883="Quarterly", 5, B3883="Annually", 6)</f>
        <v>1</v>
      </c>
    </row>
    <row r="3884" spans="1:4" x14ac:dyDescent="0.2">
      <c r="A3884" t="s">
        <v>151</v>
      </c>
      <c r="B3884" t="s">
        <v>28</v>
      </c>
      <c r="C3884" s="73">
        <f t="shared" si="60"/>
        <v>0</v>
      </c>
      <c r="D3884" s="73" cm="1">
        <f t="array" ref="D3884">_xlfn.IFS(B3884= "Bi-weekly", 0,  B3884="Weekly", 1, B3884="Fortnightly", 2, B3884="Monthly", 3, B3884="Every 3 Months", 4, B3884="Quarterly", 5, B3884="Annually", 6)</f>
        <v>2</v>
      </c>
    </row>
    <row r="3885" spans="1:4" x14ac:dyDescent="0.2">
      <c r="A3885" t="s">
        <v>151</v>
      </c>
      <c r="B3885" t="s">
        <v>28</v>
      </c>
      <c r="C3885" s="73">
        <f t="shared" si="60"/>
        <v>0</v>
      </c>
      <c r="D3885" s="73" cm="1">
        <f t="array" ref="D3885">_xlfn.IFS(B3885= "Bi-weekly", 0,  B3885="Weekly", 1, B3885="Fortnightly", 2, B3885="Monthly", 3, B3885="Every 3 Months", 4, B3885="Quarterly", 5, B3885="Annually", 6)</f>
        <v>2</v>
      </c>
    </row>
    <row r="3886" spans="1:4" x14ac:dyDescent="0.2">
      <c r="A3886" t="s">
        <v>151</v>
      </c>
      <c r="B3886" t="s">
        <v>39</v>
      </c>
      <c r="C3886" s="73">
        <f t="shared" si="60"/>
        <v>0</v>
      </c>
      <c r="D3886" s="73" cm="1">
        <f t="array" ref="D3886">_xlfn.IFS(B3886= "Bi-weekly", 0,  B3886="Weekly", 1, B3886="Fortnightly", 2, B3886="Monthly", 3, B3886="Every 3 Months", 4, B3886="Quarterly", 5, B3886="Annually", 6)</f>
        <v>1</v>
      </c>
    </row>
    <row r="3887" spans="1:4" x14ac:dyDescent="0.2">
      <c r="A3887" t="s">
        <v>151</v>
      </c>
      <c r="B3887" t="s">
        <v>57</v>
      </c>
      <c r="C3887" s="73">
        <f t="shared" si="60"/>
        <v>0</v>
      </c>
      <c r="D3887" s="73" cm="1">
        <f t="array" ref="D3887">_xlfn.IFS(B3887= "Bi-weekly", 0,  B3887="Weekly", 1, B3887="Fortnightly", 2, B3887="Monthly", 3, B3887="Every 3 Months", 4, B3887="Quarterly", 5, B3887="Annually", 6)</f>
        <v>5</v>
      </c>
    </row>
    <row r="3888" spans="1:4" x14ac:dyDescent="0.2">
      <c r="A3888" t="s">
        <v>151</v>
      </c>
      <c r="B3888" t="s">
        <v>57</v>
      </c>
      <c r="C3888" s="73">
        <f t="shared" si="60"/>
        <v>0</v>
      </c>
      <c r="D3888" s="73" cm="1">
        <f t="array" ref="D3888">_xlfn.IFS(B3888= "Bi-weekly", 0,  B3888="Weekly", 1, B3888="Fortnightly", 2, B3888="Monthly", 3, B3888="Every 3 Months", 4, B3888="Quarterly", 5, B3888="Annually", 6)</f>
        <v>5</v>
      </c>
    </row>
    <row r="3889" spans="1:4" x14ac:dyDescent="0.2">
      <c r="A3889" t="s">
        <v>151</v>
      </c>
      <c r="B3889" t="s">
        <v>57</v>
      </c>
      <c r="C3889" s="73">
        <f t="shared" si="60"/>
        <v>0</v>
      </c>
      <c r="D3889" s="73" cm="1">
        <f t="array" ref="D3889">_xlfn.IFS(B3889= "Bi-weekly", 0,  B3889="Weekly", 1, B3889="Fortnightly", 2, B3889="Monthly", 3, B3889="Every 3 Months", 4, B3889="Quarterly", 5, B3889="Annually", 6)</f>
        <v>5</v>
      </c>
    </row>
    <row r="3890" spans="1:4" x14ac:dyDescent="0.2">
      <c r="A3890" t="s">
        <v>151</v>
      </c>
      <c r="B3890" t="s">
        <v>75</v>
      </c>
      <c r="C3890" s="73">
        <f t="shared" si="60"/>
        <v>0</v>
      </c>
      <c r="D3890" s="73" cm="1">
        <f t="array" ref="D3890">_xlfn.IFS(B3890= "Bi-weekly", 0,  B3890="Weekly", 1, B3890="Fortnightly", 2, B3890="Monthly", 3, B3890="Every 3 Months", 4, B3890="Quarterly", 5, B3890="Annually", 6)</f>
        <v>0</v>
      </c>
    </row>
    <row r="3891" spans="1:4" x14ac:dyDescent="0.2">
      <c r="A3891" t="s">
        <v>151</v>
      </c>
      <c r="B3891" t="s">
        <v>48</v>
      </c>
      <c r="C3891" s="73">
        <f t="shared" si="60"/>
        <v>0</v>
      </c>
      <c r="D3891" s="73" cm="1">
        <f t="array" ref="D3891">_xlfn.IFS(B3891= "Bi-weekly", 0,  B3891="Weekly", 1, B3891="Fortnightly", 2, B3891="Monthly", 3, B3891="Every 3 Months", 4, B3891="Quarterly", 5, B3891="Annually", 6)</f>
        <v>6</v>
      </c>
    </row>
    <row r="3892" spans="1:4" x14ac:dyDescent="0.2">
      <c r="A3892" t="s">
        <v>151</v>
      </c>
      <c r="B3892" t="s">
        <v>48</v>
      </c>
      <c r="C3892" s="73">
        <f t="shared" si="60"/>
        <v>0</v>
      </c>
      <c r="D3892" s="73" cm="1">
        <f t="array" ref="D3892">_xlfn.IFS(B3892= "Bi-weekly", 0,  B3892="Weekly", 1, B3892="Fortnightly", 2, B3892="Monthly", 3, B3892="Every 3 Months", 4, B3892="Quarterly", 5, B3892="Annually", 6)</f>
        <v>6</v>
      </c>
    </row>
    <row r="3893" spans="1:4" x14ac:dyDescent="0.2">
      <c r="A3893" t="s">
        <v>151</v>
      </c>
      <c r="B3893" t="s">
        <v>57</v>
      </c>
      <c r="C3893" s="73">
        <f t="shared" si="60"/>
        <v>0</v>
      </c>
      <c r="D3893" s="73" cm="1">
        <f t="array" ref="D3893">_xlfn.IFS(B3893= "Bi-weekly", 0,  B3893="Weekly", 1, B3893="Fortnightly", 2, B3893="Monthly", 3, B3893="Every 3 Months", 4, B3893="Quarterly", 5, B3893="Annually", 6)</f>
        <v>5</v>
      </c>
    </row>
    <row r="3894" spans="1:4" x14ac:dyDescent="0.2">
      <c r="A3894" t="s">
        <v>151</v>
      </c>
      <c r="B3894" t="s">
        <v>28</v>
      </c>
      <c r="C3894" s="73">
        <f t="shared" si="60"/>
        <v>0</v>
      </c>
      <c r="D3894" s="73" cm="1">
        <f t="array" ref="D3894">_xlfn.IFS(B3894= "Bi-weekly", 0,  B3894="Weekly", 1, B3894="Fortnightly", 2, B3894="Monthly", 3, B3894="Every 3 Months", 4, B3894="Quarterly", 5, B3894="Annually", 6)</f>
        <v>2</v>
      </c>
    </row>
    <row r="3895" spans="1:4" x14ac:dyDescent="0.2">
      <c r="A3895" t="s">
        <v>151</v>
      </c>
      <c r="B3895" t="s">
        <v>75</v>
      </c>
      <c r="C3895" s="73">
        <f t="shared" si="60"/>
        <v>0</v>
      </c>
      <c r="D3895" s="73" cm="1">
        <f t="array" ref="D3895">_xlfn.IFS(B3895= "Bi-weekly", 0,  B3895="Weekly", 1, B3895="Fortnightly", 2, B3895="Monthly", 3, B3895="Every 3 Months", 4, B3895="Quarterly", 5, B3895="Annually", 6)</f>
        <v>0</v>
      </c>
    </row>
    <row r="3896" spans="1:4" x14ac:dyDescent="0.2">
      <c r="A3896" t="s">
        <v>151</v>
      </c>
      <c r="B3896" t="s">
        <v>96</v>
      </c>
      <c r="C3896" s="73">
        <f t="shared" si="60"/>
        <v>0</v>
      </c>
      <c r="D3896" s="73" cm="1">
        <f t="array" ref="D3896">_xlfn.IFS(B3896= "Bi-weekly", 0,  B3896="Weekly", 1, B3896="Fortnightly", 2, B3896="Monthly", 3, B3896="Every 3 Months", 4, B3896="Quarterly", 5, B3896="Annually", 6)</f>
        <v>4</v>
      </c>
    </row>
    <row r="3897" spans="1:4" x14ac:dyDescent="0.2">
      <c r="A3897" t="s">
        <v>151</v>
      </c>
      <c r="B3897" t="s">
        <v>39</v>
      </c>
      <c r="C3897" s="73">
        <f t="shared" si="60"/>
        <v>0</v>
      </c>
      <c r="D3897" s="73" cm="1">
        <f t="array" ref="D3897">_xlfn.IFS(B3897= "Bi-weekly", 0,  B3897="Weekly", 1, B3897="Fortnightly", 2, B3897="Monthly", 3, B3897="Every 3 Months", 4, B3897="Quarterly", 5, B3897="Annually", 6)</f>
        <v>1</v>
      </c>
    </row>
    <row r="3898" spans="1:4" x14ac:dyDescent="0.2">
      <c r="A3898" t="s">
        <v>151</v>
      </c>
      <c r="B3898" t="s">
        <v>75</v>
      </c>
      <c r="C3898" s="73">
        <f t="shared" si="60"/>
        <v>0</v>
      </c>
      <c r="D3898" s="73" cm="1">
        <f t="array" ref="D3898">_xlfn.IFS(B3898= "Bi-weekly", 0,  B3898="Weekly", 1, B3898="Fortnightly", 2, B3898="Monthly", 3, B3898="Every 3 Months", 4, B3898="Quarterly", 5, B3898="Annually", 6)</f>
        <v>0</v>
      </c>
    </row>
    <row r="3899" spans="1:4" x14ac:dyDescent="0.2">
      <c r="A3899" t="s">
        <v>151</v>
      </c>
      <c r="B3899" t="s">
        <v>57</v>
      </c>
      <c r="C3899" s="73">
        <f t="shared" si="60"/>
        <v>0</v>
      </c>
      <c r="D3899" s="73" cm="1">
        <f t="array" ref="D3899">_xlfn.IFS(B3899= "Bi-weekly", 0,  B3899="Weekly", 1, B3899="Fortnightly", 2, B3899="Monthly", 3, B3899="Every 3 Months", 4, B3899="Quarterly", 5, B3899="Annually", 6)</f>
        <v>5</v>
      </c>
    </row>
    <row r="3900" spans="1:4" x14ac:dyDescent="0.2">
      <c r="A3900" t="s">
        <v>151</v>
      </c>
      <c r="B3900" t="s">
        <v>39</v>
      </c>
      <c r="C3900" s="73">
        <f t="shared" si="60"/>
        <v>0</v>
      </c>
      <c r="D3900" s="73" cm="1">
        <f t="array" ref="D3900">_xlfn.IFS(B3900= "Bi-weekly", 0,  B3900="Weekly", 1, B3900="Fortnightly", 2, B3900="Monthly", 3, B3900="Every 3 Months", 4, B3900="Quarterly", 5, B3900="Annually", 6)</f>
        <v>1</v>
      </c>
    </row>
    <row r="3901" spans="1:4" x14ac:dyDescent="0.2">
      <c r="A3901" t="s">
        <v>151</v>
      </c>
      <c r="B3901" t="s">
        <v>57</v>
      </c>
      <c r="C3901" s="73">
        <f t="shared" si="60"/>
        <v>0</v>
      </c>
      <c r="D3901" s="73" cm="1">
        <f t="array" ref="D3901">_xlfn.IFS(B3901= "Bi-weekly", 0,  B3901="Weekly", 1, B3901="Fortnightly", 2, B3901="Monthly", 3, B3901="Every 3 Months", 4, B3901="Quarterly", 5, B3901="Annually", 6)</f>
        <v>5</v>
      </c>
    </row>
  </sheetData>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451B9-08F3-064B-BC9F-A36CD4E2C9CB}">
  <dimension ref="A1:D3901"/>
  <sheetViews>
    <sheetView workbookViewId="0">
      <selection activeCell="M13" sqref="M13"/>
    </sheetView>
  </sheetViews>
  <sheetFormatPr baseColWidth="10" defaultRowHeight="16" x14ac:dyDescent="0.2"/>
  <cols>
    <col min="2" max="2" width="12.5" customWidth="1"/>
    <col min="3" max="3" width="14.33203125" style="73" customWidth="1"/>
    <col min="4" max="4" width="15.83203125" style="73" customWidth="1"/>
  </cols>
  <sheetData>
    <row r="1" spans="1:4" x14ac:dyDescent="0.2">
      <c r="A1" t="s">
        <v>278</v>
      </c>
      <c r="B1" t="s">
        <v>279</v>
      </c>
      <c r="C1" s="73" t="s">
        <v>186</v>
      </c>
      <c r="D1" s="73" t="s">
        <v>187</v>
      </c>
    </row>
    <row r="2" spans="1:4" x14ac:dyDescent="0.2">
      <c r="A2" t="s">
        <v>18</v>
      </c>
      <c r="B2" t="s">
        <v>20</v>
      </c>
      <c r="C2" s="73">
        <f>IF(A2="Male", 1, 0)</f>
        <v>1</v>
      </c>
      <c r="D2" s="73" cm="1">
        <f t="array" ref="D2">_xlfn.IFS(B2="Accessories", 0, B2="Clothing", 1, B2="Footwear", 2, B2="Outerwear",3)</f>
        <v>1</v>
      </c>
    </row>
    <row r="3" spans="1:4" x14ac:dyDescent="0.2">
      <c r="A3" t="s">
        <v>18</v>
      </c>
      <c r="B3" t="s">
        <v>20</v>
      </c>
      <c r="C3" s="73">
        <f t="shared" ref="C3:C66" si="0">IF(A3="Male", 1, 0)</f>
        <v>1</v>
      </c>
      <c r="D3" s="73" cm="1">
        <f t="array" ref="D3">_xlfn.IFS( B3="Accessories", 0, B3="Clothing", 1, B3="Footwear", 2, B3="Outerwear",3)</f>
        <v>1</v>
      </c>
    </row>
    <row r="4" spans="1:4" x14ac:dyDescent="0.2">
      <c r="A4" t="s">
        <v>18</v>
      </c>
      <c r="B4" t="s">
        <v>20</v>
      </c>
      <c r="C4" s="73">
        <f t="shared" si="0"/>
        <v>1</v>
      </c>
      <c r="D4" s="73" cm="1">
        <f t="array" ref="D4">_xlfn.IFS( B4="Accessories", 0, B4="Clothing", 1, B4="Footwear", 2, B4="Outerwear",3)</f>
        <v>1</v>
      </c>
    </row>
    <row r="5" spans="1:4" x14ac:dyDescent="0.2">
      <c r="A5" t="s">
        <v>18</v>
      </c>
      <c r="B5" t="s">
        <v>41</v>
      </c>
      <c r="C5" s="73">
        <f t="shared" si="0"/>
        <v>1</v>
      </c>
      <c r="D5" s="73" cm="1">
        <f t="array" ref="D5">_xlfn.IFS( B5="Accessories", 0, B5="Clothing", 1, B5="Footwear", 2, B5="Outerwear",3)</f>
        <v>2</v>
      </c>
    </row>
    <row r="6" spans="1:4" x14ac:dyDescent="0.2">
      <c r="A6" t="s">
        <v>18</v>
      </c>
      <c r="B6" t="s">
        <v>20</v>
      </c>
      <c r="C6" s="73">
        <f t="shared" si="0"/>
        <v>1</v>
      </c>
      <c r="D6" s="73" cm="1">
        <f t="array" ref="D6">_xlfn.IFS( B6="Accessories", 0, B6="Clothing", 1, B6="Footwear", 2, B6="Outerwear",3)</f>
        <v>1</v>
      </c>
    </row>
    <row r="7" spans="1:4" x14ac:dyDescent="0.2">
      <c r="A7" t="s">
        <v>18</v>
      </c>
      <c r="B7" t="s">
        <v>41</v>
      </c>
      <c r="C7" s="73">
        <f t="shared" si="0"/>
        <v>1</v>
      </c>
      <c r="D7" s="73" cm="1">
        <f t="array" ref="D7">_xlfn.IFS( B7="Accessories", 0, B7="Clothing", 1, B7="Footwear", 2, B7="Outerwear",3)</f>
        <v>2</v>
      </c>
    </row>
    <row r="8" spans="1:4" x14ac:dyDescent="0.2">
      <c r="A8" t="s">
        <v>18</v>
      </c>
      <c r="B8" t="s">
        <v>20</v>
      </c>
      <c r="C8" s="73">
        <f t="shared" si="0"/>
        <v>1</v>
      </c>
      <c r="D8" s="73" cm="1">
        <f t="array" ref="D8">_xlfn.IFS( B8="Accessories", 0, B8="Clothing", 1, B8="Footwear", 2, B8="Outerwear",3)</f>
        <v>1</v>
      </c>
    </row>
    <row r="9" spans="1:4" x14ac:dyDescent="0.2">
      <c r="A9" t="s">
        <v>18</v>
      </c>
      <c r="B9" t="s">
        <v>20</v>
      </c>
      <c r="C9" s="73">
        <f t="shared" si="0"/>
        <v>1</v>
      </c>
      <c r="D9" s="73" cm="1">
        <f t="array" ref="D9">_xlfn.IFS( B9="Accessories", 0, B9="Clothing", 1, B9="Footwear", 2, B9="Outerwear",3)</f>
        <v>1</v>
      </c>
    </row>
    <row r="10" spans="1:4" x14ac:dyDescent="0.2">
      <c r="A10" t="s">
        <v>18</v>
      </c>
      <c r="B10" t="s">
        <v>62</v>
      </c>
      <c r="C10" s="73">
        <f t="shared" si="0"/>
        <v>1</v>
      </c>
      <c r="D10" s="73" cm="1">
        <f t="array" ref="D10">_xlfn.IFS( B10="Accessories", 0, B10="Clothing", 1, B10="Footwear", 2, B10="Outerwear",3)</f>
        <v>3</v>
      </c>
    </row>
    <row r="11" spans="1:4" x14ac:dyDescent="0.2">
      <c r="A11" t="s">
        <v>18</v>
      </c>
      <c r="B11" t="s">
        <v>66</v>
      </c>
      <c r="C11" s="73">
        <f t="shared" si="0"/>
        <v>1</v>
      </c>
      <c r="D11" s="73" cm="1">
        <f t="array" ref="D11">_xlfn.IFS( B11="Accessories", 0, B11="Clothing", 1, B11="Footwear", 2, B11="Outerwear",3)</f>
        <v>0</v>
      </c>
    </row>
    <row r="12" spans="1:4" x14ac:dyDescent="0.2">
      <c r="A12" t="s">
        <v>18</v>
      </c>
      <c r="B12" t="s">
        <v>41</v>
      </c>
      <c r="C12" s="73">
        <f t="shared" si="0"/>
        <v>1</v>
      </c>
      <c r="D12" s="73" cm="1">
        <f t="array" ref="D12">_xlfn.IFS( B12="Accessories", 0, B12="Clothing", 1, B12="Footwear", 2, B12="Outerwear",3)</f>
        <v>2</v>
      </c>
    </row>
    <row r="13" spans="1:4" x14ac:dyDescent="0.2">
      <c r="A13" t="s">
        <v>18</v>
      </c>
      <c r="B13" t="s">
        <v>20</v>
      </c>
      <c r="C13" s="73">
        <f t="shared" si="0"/>
        <v>1</v>
      </c>
      <c r="D13" s="73" cm="1">
        <f t="array" ref="D13">_xlfn.IFS( B13="Accessories", 0, B13="Clothing", 1, B13="Footwear", 2, B13="Outerwear",3)</f>
        <v>1</v>
      </c>
    </row>
    <row r="14" spans="1:4" x14ac:dyDescent="0.2">
      <c r="A14" t="s">
        <v>18</v>
      </c>
      <c r="B14" t="s">
        <v>62</v>
      </c>
      <c r="C14" s="73">
        <f t="shared" si="0"/>
        <v>1</v>
      </c>
      <c r="D14" s="73" cm="1">
        <f t="array" ref="D14">_xlfn.IFS( B14="Accessories", 0, B14="Clothing", 1, B14="Footwear", 2, B14="Outerwear",3)</f>
        <v>3</v>
      </c>
    </row>
    <row r="15" spans="1:4" x14ac:dyDescent="0.2">
      <c r="A15" t="s">
        <v>18</v>
      </c>
      <c r="B15" t="s">
        <v>20</v>
      </c>
      <c r="C15" s="73">
        <f t="shared" si="0"/>
        <v>1</v>
      </c>
      <c r="D15" s="73" cm="1">
        <f t="array" ref="D15">_xlfn.IFS( B15="Accessories", 0, B15="Clothing", 1, B15="Footwear", 2, B15="Outerwear",3)</f>
        <v>1</v>
      </c>
    </row>
    <row r="16" spans="1:4" x14ac:dyDescent="0.2">
      <c r="A16" t="s">
        <v>18</v>
      </c>
      <c r="B16" t="s">
        <v>62</v>
      </c>
      <c r="C16" s="73">
        <f t="shared" si="0"/>
        <v>1</v>
      </c>
      <c r="D16" s="73" cm="1">
        <f t="array" ref="D16">_xlfn.IFS( B16="Accessories", 0, B16="Clothing", 1, B16="Footwear", 2, B16="Outerwear",3)</f>
        <v>3</v>
      </c>
    </row>
    <row r="17" spans="1:4" x14ac:dyDescent="0.2">
      <c r="A17" t="s">
        <v>18</v>
      </c>
      <c r="B17" t="s">
        <v>20</v>
      </c>
      <c r="C17" s="73">
        <f t="shared" si="0"/>
        <v>1</v>
      </c>
      <c r="D17" s="73" cm="1">
        <f t="array" ref="D17">_xlfn.IFS( B17="Accessories", 0, B17="Clothing", 1, B17="Footwear", 2, B17="Outerwear",3)</f>
        <v>1</v>
      </c>
    </row>
    <row r="18" spans="1:4" x14ac:dyDescent="0.2">
      <c r="A18" t="s">
        <v>18</v>
      </c>
      <c r="B18" t="s">
        <v>66</v>
      </c>
      <c r="C18" s="73">
        <f t="shared" si="0"/>
        <v>1</v>
      </c>
      <c r="D18" s="73" cm="1">
        <f t="array" ref="D18">_xlfn.IFS( B18="Accessories", 0, B18="Clothing", 1, B18="Footwear", 2, B18="Outerwear",3)</f>
        <v>0</v>
      </c>
    </row>
    <row r="19" spans="1:4" x14ac:dyDescent="0.2">
      <c r="A19" t="s">
        <v>18</v>
      </c>
      <c r="B19" t="s">
        <v>20</v>
      </c>
      <c r="C19" s="73">
        <f t="shared" si="0"/>
        <v>1</v>
      </c>
      <c r="D19" s="73" cm="1">
        <f t="array" ref="D19">_xlfn.IFS( B19="Accessories", 0, B19="Clothing", 1, B19="Footwear", 2, B19="Outerwear",3)</f>
        <v>1</v>
      </c>
    </row>
    <row r="20" spans="1:4" x14ac:dyDescent="0.2">
      <c r="A20" t="s">
        <v>18</v>
      </c>
      <c r="B20" t="s">
        <v>20</v>
      </c>
      <c r="C20" s="73">
        <f t="shared" si="0"/>
        <v>1</v>
      </c>
      <c r="D20" s="73" cm="1">
        <f t="array" ref="D20">_xlfn.IFS( B20="Accessories", 0, B20="Clothing", 1, B20="Footwear", 2, B20="Outerwear",3)</f>
        <v>1</v>
      </c>
    </row>
    <row r="21" spans="1:4" x14ac:dyDescent="0.2">
      <c r="A21" t="s">
        <v>18</v>
      </c>
      <c r="B21" t="s">
        <v>20</v>
      </c>
      <c r="C21" s="73">
        <f t="shared" si="0"/>
        <v>1</v>
      </c>
      <c r="D21" s="73" cm="1">
        <f t="array" ref="D21">_xlfn.IFS( B21="Accessories", 0, B21="Clothing", 1, B21="Footwear", 2, B21="Outerwear",3)</f>
        <v>1</v>
      </c>
    </row>
    <row r="22" spans="1:4" x14ac:dyDescent="0.2">
      <c r="A22" t="s">
        <v>18</v>
      </c>
      <c r="B22" t="s">
        <v>20</v>
      </c>
      <c r="C22" s="73">
        <f t="shared" si="0"/>
        <v>1</v>
      </c>
      <c r="D22" s="73" cm="1">
        <f t="array" ref="D22">_xlfn.IFS( B22="Accessories", 0, B22="Clothing", 1, B22="Footwear", 2, B22="Outerwear",3)</f>
        <v>1</v>
      </c>
    </row>
    <row r="23" spans="1:4" x14ac:dyDescent="0.2">
      <c r="A23" t="s">
        <v>18</v>
      </c>
      <c r="B23" t="s">
        <v>20</v>
      </c>
      <c r="C23" s="73">
        <f t="shared" si="0"/>
        <v>1</v>
      </c>
      <c r="D23" s="73" cm="1">
        <f t="array" ref="D23">_xlfn.IFS( B23="Accessories", 0, B23="Clothing", 1, B23="Footwear", 2, B23="Outerwear",3)</f>
        <v>1</v>
      </c>
    </row>
    <row r="24" spans="1:4" x14ac:dyDescent="0.2">
      <c r="A24" t="s">
        <v>18</v>
      </c>
      <c r="B24" t="s">
        <v>20</v>
      </c>
      <c r="C24" s="73">
        <f t="shared" si="0"/>
        <v>1</v>
      </c>
      <c r="D24" s="73" cm="1">
        <f t="array" ref="D24">_xlfn.IFS( B24="Accessories", 0, B24="Clothing", 1, B24="Footwear", 2, B24="Outerwear",3)</f>
        <v>1</v>
      </c>
    </row>
    <row r="25" spans="1:4" x14ac:dyDescent="0.2">
      <c r="A25" t="s">
        <v>18</v>
      </c>
      <c r="B25" t="s">
        <v>20</v>
      </c>
      <c r="C25" s="73">
        <f t="shared" si="0"/>
        <v>1</v>
      </c>
      <c r="D25" s="73" cm="1">
        <f t="array" ref="D25">_xlfn.IFS( B25="Accessories", 0, B25="Clothing", 1, B25="Footwear", 2, B25="Outerwear",3)</f>
        <v>1</v>
      </c>
    </row>
    <row r="26" spans="1:4" x14ac:dyDescent="0.2">
      <c r="A26" t="s">
        <v>18</v>
      </c>
      <c r="B26" t="s">
        <v>62</v>
      </c>
      <c r="C26" s="73">
        <f t="shared" si="0"/>
        <v>1</v>
      </c>
      <c r="D26" s="73" cm="1">
        <f t="array" ref="D26">_xlfn.IFS( B26="Accessories", 0, B26="Clothing", 1, B26="Footwear", 2, B26="Outerwear",3)</f>
        <v>3</v>
      </c>
    </row>
    <row r="27" spans="1:4" x14ac:dyDescent="0.2">
      <c r="A27" t="s">
        <v>18</v>
      </c>
      <c r="B27" t="s">
        <v>20</v>
      </c>
      <c r="C27" s="73">
        <f t="shared" si="0"/>
        <v>1</v>
      </c>
      <c r="D27" s="73" cm="1">
        <f t="array" ref="D27">_xlfn.IFS( B27="Accessories", 0, B27="Clothing", 1, B27="Footwear", 2, B27="Outerwear",3)</f>
        <v>1</v>
      </c>
    </row>
    <row r="28" spans="1:4" x14ac:dyDescent="0.2">
      <c r="A28" t="s">
        <v>18</v>
      </c>
      <c r="B28" t="s">
        <v>66</v>
      </c>
      <c r="C28" s="73">
        <f t="shared" si="0"/>
        <v>1</v>
      </c>
      <c r="D28" s="73" cm="1">
        <f t="array" ref="D28">_xlfn.IFS( B28="Accessories", 0, B28="Clothing", 1, B28="Footwear", 2, B28="Outerwear",3)</f>
        <v>0</v>
      </c>
    </row>
    <row r="29" spans="1:4" x14ac:dyDescent="0.2">
      <c r="A29" t="s">
        <v>18</v>
      </c>
      <c r="B29" t="s">
        <v>20</v>
      </c>
      <c r="C29" s="73">
        <f t="shared" si="0"/>
        <v>1</v>
      </c>
      <c r="D29" s="73" cm="1">
        <f t="array" ref="D29">_xlfn.IFS( B29="Accessories", 0, B29="Clothing", 1, B29="Footwear", 2, B29="Outerwear",3)</f>
        <v>1</v>
      </c>
    </row>
    <row r="30" spans="1:4" x14ac:dyDescent="0.2">
      <c r="A30" t="s">
        <v>18</v>
      </c>
      <c r="B30" t="s">
        <v>66</v>
      </c>
      <c r="C30" s="73">
        <f t="shared" si="0"/>
        <v>1</v>
      </c>
      <c r="D30" s="73" cm="1">
        <f t="array" ref="D30">_xlfn.IFS( B30="Accessories", 0, B30="Clothing", 1, B30="Footwear", 2, B30="Outerwear",3)</f>
        <v>0</v>
      </c>
    </row>
    <row r="31" spans="1:4" x14ac:dyDescent="0.2">
      <c r="A31" t="s">
        <v>18</v>
      </c>
      <c r="B31" t="s">
        <v>20</v>
      </c>
      <c r="C31" s="73">
        <f t="shared" si="0"/>
        <v>1</v>
      </c>
      <c r="D31" s="73" cm="1">
        <f t="array" ref="D31">_xlfn.IFS( B31="Accessories", 0, B31="Clothing", 1, B31="Footwear", 2, B31="Outerwear",3)</f>
        <v>1</v>
      </c>
    </row>
    <row r="32" spans="1:4" x14ac:dyDescent="0.2">
      <c r="A32" t="s">
        <v>18</v>
      </c>
      <c r="B32" t="s">
        <v>66</v>
      </c>
      <c r="C32" s="73">
        <f t="shared" si="0"/>
        <v>1</v>
      </c>
      <c r="D32" s="73" cm="1">
        <f t="array" ref="D32">_xlfn.IFS( B32="Accessories", 0, B32="Clothing", 1, B32="Footwear", 2, B32="Outerwear",3)</f>
        <v>0</v>
      </c>
    </row>
    <row r="33" spans="1:4" x14ac:dyDescent="0.2">
      <c r="A33" t="s">
        <v>18</v>
      </c>
      <c r="B33" t="s">
        <v>20</v>
      </c>
      <c r="C33" s="73">
        <f t="shared" si="0"/>
        <v>1</v>
      </c>
      <c r="D33" s="73" cm="1">
        <f t="array" ref="D33">_xlfn.IFS( B33="Accessories", 0, B33="Clothing", 1, B33="Footwear", 2, B33="Outerwear",3)</f>
        <v>1</v>
      </c>
    </row>
    <row r="34" spans="1:4" x14ac:dyDescent="0.2">
      <c r="A34" t="s">
        <v>18</v>
      </c>
      <c r="B34" t="s">
        <v>62</v>
      </c>
      <c r="C34" s="73">
        <f t="shared" si="0"/>
        <v>1</v>
      </c>
      <c r="D34" s="73" cm="1">
        <f t="array" ref="D34">_xlfn.IFS( B34="Accessories", 0, B34="Clothing", 1, B34="Footwear", 2, B34="Outerwear",3)</f>
        <v>3</v>
      </c>
    </row>
    <row r="35" spans="1:4" x14ac:dyDescent="0.2">
      <c r="A35" t="s">
        <v>18</v>
      </c>
      <c r="B35" t="s">
        <v>20</v>
      </c>
      <c r="C35" s="73">
        <f t="shared" si="0"/>
        <v>1</v>
      </c>
      <c r="D35" s="73" cm="1">
        <f t="array" ref="D35">_xlfn.IFS( B35="Accessories", 0, B35="Clothing", 1, B35="Footwear", 2, B35="Outerwear",3)</f>
        <v>1</v>
      </c>
    </row>
    <row r="36" spans="1:4" x14ac:dyDescent="0.2">
      <c r="A36" t="s">
        <v>18</v>
      </c>
      <c r="B36" t="s">
        <v>20</v>
      </c>
      <c r="C36" s="73">
        <f t="shared" si="0"/>
        <v>1</v>
      </c>
      <c r="D36" s="73" cm="1">
        <f t="array" ref="D36">_xlfn.IFS( B36="Accessories", 0, B36="Clothing", 1, B36="Footwear", 2, B36="Outerwear",3)</f>
        <v>1</v>
      </c>
    </row>
    <row r="37" spans="1:4" x14ac:dyDescent="0.2">
      <c r="A37" t="s">
        <v>18</v>
      </c>
      <c r="B37" t="s">
        <v>20</v>
      </c>
      <c r="C37" s="73">
        <f t="shared" si="0"/>
        <v>1</v>
      </c>
      <c r="D37" s="73" cm="1">
        <f t="array" ref="D37">_xlfn.IFS( B37="Accessories", 0, B37="Clothing", 1, B37="Footwear", 2, B37="Outerwear",3)</f>
        <v>1</v>
      </c>
    </row>
    <row r="38" spans="1:4" x14ac:dyDescent="0.2">
      <c r="A38" t="s">
        <v>18</v>
      </c>
      <c r="B38" t="s">
        <v>20</v>
      </c>
      <c r="C38" s="73">
        <f t="shared" si="0"/>
        <v>1</v>
      </c>
      <c r="D38" s="73" cm="1">
        <f t="array" ref="D38">_xlfn.IFS( B38="Accessories", 0, B38="Clothing", 1, B38="Footwear", 2, B38="Outerwear",3)</f>
        <v>1</v>
      </c>
    </row>
    <row r="39" spans="1:4" x14ac:dyDescent="0.2">
      <c r="A39" t="s">
        <v>18</v>
      </c>
      <c r="B39" t="s">
        <v>20</v>
      </c>
      <c r="C39" s="73">
        <f t="shared" si="0"/>
        <v>1</v>
      </c>
      <c r="D39" s="73" cm="1">
        <f t="array" ref="D39">_xlfn.IFS( B39="Accessories", 0, B39="Clothing", 1, B39="Footwear", 2, B39="Outerwear",3)</f>
        <v>1</v>
      </c>
    </row>
    <row r="40" spans="1:4" x14ac:dyDescent="0.2">
      <c r="A40" t="s">
        <v>18</v>
      </c>
      <c r="B40" t="s">
        <v>20</v>
      </c>
      <c r="C40" s="73">
        <f t="shared" si="0"/>
        <v>1</v>
      </c>
      <c r="D40" s="73" cm="1">
        <f t="array" ref="D40">_xlfn.IFS( B40="Accessories", 0, B40="Clothing", 1, B40="Footwear", 2, B40="Outerwear",3)</f>
        <v>1</v>
      </c>
    </row>
    <row r="41" spans="1:4" x14ac:dyDescent="0.2">
      <c r="A41" t="s">
        <v>18</v>
      </c>
      <c r="B41" t="s">
        <v>20</v>
      </c>
      <c r="C41" s="73">
        <f t="shared" si="0"/>
        <v>1</v>
      </c>
      <c r="D41" s="73" cm="1">
        <f t="array" ref="D41">_xlfn.IFS( B41="Accessories", 0, B41="Clothing", 1, B41="Footwear", 2, B41="Outerwear",3)</f>
        <v>1</v>
      </c>
    </row>
    <row r="42" spans="1:4" x14ac:dyDescent="0.2">
      <c r="A42" t="s">
        <v>18</v>
      </c>
      <c r="B42" t="s">
        <v>66</v>
      </c>
      <c r="C42" s="73">
        <f t="shared" si="0"/>
        <v>1</v>
      </c>
      <c r="D42" s="73" cm="1">
        <f t="array" ref="D42">_xlfn.IFS( B42="Accessories", 0, B42="Clothing", 1, B42="Footwear", 2, B42="Outerwear",3)</f>
        <v>0</v>
      </c>
    </row>
    <row r="43" spans="1:4" x14ac:dyDescent="0.2">
      <c r="A43" t="s">
        <v>18</v>
      </c>
      <c r="B43" t="s">
        <v>66</v>
      </c>
      <c r="C43" s="73">
        <f t="shared" si="0"/>
        <v>1</v>
      </c>
      <c r="D43" s="73" cm="1">
        <f t="array" ref="D43">_xlfn.IFS( B43="Accessories", 0, B43="Clothing", 1, B43="Footwear", 2, B43="Outerwear",3)</f>
        <v>0</v>
      </c>
    </row>
    <row r="44" spans="1:4" x14ac:dyDescent="0.2">
      <c r="A44" t="s">
        <v>18</v>
      </c>
      <c r="B44" t="s">
        <v>62</v>
      </c>
      <c r="C44" s="73">
        <f t="shared" si="0"/>
        <v>1</v>
      </c>
      <c r="D44" s="73" cm="1">
        <f t="array" ref="D44">_xlfn.IFS( B44="Accessories", 0, B44="Clothing", 1, B44="Footwear", 2, B44="Outerwear",3)</f>
        <v>3</v>
      </c>
    </row>
    <row r="45" spans="1:4" x14ac:dyDescent="0.2">
      <c r="A45" t="s">
        <v>18</v>
      </c>
      <c r="B45" t="s">
        <v>66</v>
      </c>
      <c r="C45" s="73">
        <f t="shared" si="0"/>
        <v>1</v>
      </c>
      <c r="D45" s="73" cm="1">
        <f t="array" ref="D45">_xlfn.IFS( B45="Accessories", 0, B45="Clothing", 1, B45="Footwear", 2, B45="Outerwear",3)</f>
        <v>0</v>
      </c>
    </row>
    <row r="46" spans="1:4" x14ac:dyDescent="0.2">
      <c r="A46" t="s">
        <v>18</v>
      </c>
      <c r="B46" t="s">
        <v>66</v>
      </c>
      <c r="C46" s="73">
        <f t="shared" si="0"/>
        <v>1</v>
      </c>
      <c r="D46" s="73" cm="1">
        <f t="array" ref="D46">_xlfn.IFS( B46="Accessories", 0, B46="Clothing", 1, B46="Footwear", 2, B46="Outerwear",3)</f>
        <v>0</v>
      </c>
    </row>
    <row r="47" spans="1:4" x14ac:dyDescent="0.2">
      <c r="A47" t="s">
        <v>18</v>
      </c>
      <c r="B47" t="s">
        <v>20</v>
      </c>
      <c r="C47" s="73">
        <f t="shared" si="0"/>
        <v>1</v>
      </c>
      <c r="D47" s="73" cm="1">
        <f t="array" ref="D47">_xlfn.IFS( B47="Accessories", 0, B47="Clothing", 1, B47="Footwear", 2, B47="Outerwear",3)</f>
        <v>1</v>
      </c>
    </row>
    <row r="48" spans="1:4" x14ac:dyDescent="0.2">
      <c r="A48" t="s">
        <v>18</v>
      </c>
      <c r="B48" t="s">
        <v>20</v>
      </c>
      <c r="C48" s="73">
        <f t="shared" si="0"/>
        <v>1</v>
      </c>
      <c r="D48" s="73" cm="1">
        <f t="array" ref="D48">_xlfn.IFS( B48="Accessories", 0, B48="Clothing", 1, B48="Footwear", 2, B48="Outerwear",3)</f>
        <v>1</v>
      </c>
    </row>
    <row r="49" spans="1:4" x14ac:dyDescent="0.2">
      <c r="A49" t="s">
        <v>18</v>
      </c>
      <c r="B49" t="s">
        <v>66</v>
      </c>
      <c r="C49" s="73">
        <f t="shared" si="0"/>
        <v>1</v>
      </c>
      <c r="D49" s="73" cm="1">
        <f t="array" ref="D49">_xlfn.IFS( B49="Accessories", 0, B49="Clothing", 1, B49="Footwear", 2, B49="Outerwear",3)</f>
        <v>0</v>
      </c>
    </row>
    <row r="50" spans="1:4" x14ac:dyDescent="0.2">
      <c r="A50" t="s">
        <v>18</v>
      </c>
      <c r="B50" t="s">
        <v>20</v>
      </c>
      <c r="C50" s="73">
        <f t="shared" si="0"/>
        <v>1</v>
      </c>
      <c r="D50" s="73" cm="1">
        <f t="array" ref="D50">_xlfn.IFS( B50="Accessories", 0, B50="Clothing", 1, B50="Footwear", 2, B50="Outerwear",3)</f>
        <v>1</v>
      </c>
    </row>
    <row r="51" spans="1:4" x14ac:dyDescent="0.2">
      <c r="A51" t="s">
        <v>18</v>
      </c>
      <c r="B51" t="s">
        <v>20</v>
      </c>
      <c r="C51" s="73">
        <f t="shared" si="0"/>
        <v>1</v>
      </c>
      <c r="D51" s="73" cm="1">
        <f t="array" ref="D51">_xlfn.IFS( B51="Accessories", 0, B51="Clothing", 1, B51="Footwear", 2, B51="Outerwear",3)</f>
        <v>1</v>
      </c>
    </row>
    <row r="52" spans="1:4" x14ac:dyDescent="0.2">
      <c r="A52" t="s">
        <v>18</v>
      </c>
      <c r="B52" t="s">
        <v>20</v>
      </c>
      <c r="C52" s="73">
        <f t="shared" si="0"/>
        <v>1</v>
      </c>
      <c r="D52" s="73" cm="1">
        <f t="array" ref="D52">_xlfn.IFS( B52="Accessories", 0, B52="Clothing", 1, B52="Footwear", 2, B52="Outerwear",3)</f>
        <v>1</v>
      </c>
    </row>
    <row r="53" spans="1:4" x14ac:dyDescent="0.2">
      <c r="A53" t="s">
        <v>18</v>
      </c>
      <c r="B53" t="s">
        <v>20</v>
      </c>
      <c r="C53" s="73">
        <f t="shared" si="0"/>
        <v>1</v>
      </c>
      <c r="D53" s="73" cm="1">
        <f t="array" ref="D53">_xlfn.IFS( B53="Accessories", 0, B53="Clothing", 1, B53="Footwear", 2, B53="Outerwear",3)</f>
        <v>1</v>
      </c>
    </row>
    <row r="54" spans="1:4" x14ac:dyDescent="0.2">
      <c r="A54" t="s">
        <v>18</v>
      </c>
      <c r="B54" t="s">
        <v>20</v>
      </c>
      <c r="C54" s="73">
        <f t="shared" si="0"/>
        <v>1</v>
      </c>
      <c r="D54" s="73" cm="1">
        <f t="array" ref="D54">_xlfn.IFS( B54="Accessories", 0, B54="Clothing", 1, B54="Footwear", 2, B54="Outerwear",3)</f>
        <v>1</v>
      </c>
    </row>
    <row r="55" spans="1:4" x14ac:dyDescent="0.2">
      <c r="A55" t="s">
        <v>18</v>
      </c>
      <c r="B55" t="s">
        <v>20</v>
      </c>
      <c r="C55" s="73">
        <f t="shared" si="0"/>
        <v>1</v>
      </c>
      <c r="D55" s="73" cm="1">
        <f t="array" ref="D55">_xlfn.IFS( B55="Accessories", 0, B55="Clothing", 1, B55="Footwear", 2, B55="Outerwear",3)</f>
        <v>1</v>
      </c>
    </row>
    <row r="56" spans="1:4" x14ac:dyDescent="0.2">
      <c r="A56" t="s">
        <v>18</v>
      </c>
      <c r="B56" t="s">
        <v>62</v>
      </c>
      <c r="C56" s="73">
        <f t="shared" si="0"/>
        <v>1</v>
      </c>
      <c r="D56" s="73" cm="1">
        <f t="array" ref="D56">_xlfn.IFS( B56="Accessories", 0, B56="Clothing", 1, B56="Footwear", 2, B56="Outerwear",3)</f>
        <v>3</v>
      </c>
    </row>
    <row r="57" spans="1:4" x14ac:dyDescent="0.2">
      <c r="A57" t="s">
        <v>18</v>
      </c>
      <c r="B57" t="s">
        <v>62</v>
      </c>
      <c r="C57" s="73">
        <f t="shared" si="0"/>
        <v>1</v>
      </c>
      <c r="D57" s="73" cm="1">
        <f t="array" ref="D57">_xlfn.IFS( B57="Accessories", 0, B57="Clothing", 1, B57="Footwear", 2, B57="Outerwear",3)</f>
        <v>3</v>
      </c>
    </row>
    <row r="58" spans="1:4" x14ac:dyDescent="0.2">
      <c r="A58" t="s">
        <v>18</v>
      </c>
      <c r="B58" t="s">
        <v>66</v>
      </c>
      <c r="C58" s="73">
        <f t="shared" si="0"/>
        <v>1</v>
      </c>
      <c r="D58" s="73" cm="1">
        <f t="array" ref="D58">_xlfn.IFS( B58="Accessories", 0, B58="Clothing", 1, B58="Footwear", 2, B58="Outerwear",3)</f>
        <v>0</v>
      </c>
    </row>
    <row r="59" spans="1:4" x14ac:dyDescent="0.2">
      <c r="A59" t="s">
        <v>18</v>
      </c>
      <c r="B59" t="s">
        <v>62</v>
      </c>
      <c r="C59" s="73">
        <f t="shared" si="0"/>
        <v>1</v>
      </c>
      <c r="D59" s="73" cm="1">
        <f t="array" ref="D59">_xlfn.IFS( B59="Accessories", 0, B59="Clothing", 1, B59="Footwear", 2, B59="Outerwear",3)</f>
        <v>3</v>
      </c>
    </row>
    <row r="60" spans="1:4" x14ac:dyDescent="0.2">
      <c r="A60" t="s">
        <v>18</v>
      </c>
      <c r="B60" t="s">
        <v>20</v>
      </c>
      <c r="C60" s="73">
        <f t="shared" si="0"/>
        <v>1</v>
      </c>
      <c r="D60" s="73" cm="1">
        <f t="array" ref="D60">_xlfn.IFS( B60="Accessories", 0, B60="Clothing", 1, B60="Footwear", 2, B60="Outerwear",3)</f>
        <v>1</v>
      </c>
    </row>
    <row r="61" spans="1:4" x14ac:dyDescent="0.2">
      <c r="A61" t="s">
        <v>18</v>
      </c>
      <c r="B61" t="s">
        <v>66</v>
      </c>
      <c r="C61" s="73">
        <f t="shared" si="0"/>
        <v>1</v>
      </c>
      <c r="D61" s="73" cm="1">
        <f t="array" ref="D61">_xlfn.IFS( B61="Accessories", 0, B61="Clothing", 1, B61="Footwear", 2, B61="Outerwear",3)</f>
        <v>0</v>
      </c>
    </row>
    <row r="62" spans="1:4" x14ac:dyDescent="0.2">
      <c r="A62" t="s">
        <v>18</v>
      </c>
      <c r="B62" t="s">
        <v>20</v>
      </c>
      <c r="C62" s="73">
        <f t="shared" si="0"/>
        <v>1</v>
      </c>
      <c r="D62" s="73" cm="1">
        <f t="array" ref="D62">_xlfn.IFS( B62="Accessories", 0, B62="Clothing", 1, B62="Footwear", 2, B62="Outerwear",3)</f>
        <v>1</v>
      </c>
    </row>
    <row r="63" spans="1:4" x14ac:dyDescent="0.2">
      <c r="A63" t="s">
        <v>18</v>
      </c>
      <c r="B63" t="s">
        <v>66</v>
      </c>
      <c r="C63" s="73">
        <f t="shared" si="0"/>
        <v>1</v>
      </c>
      <c r="D63" s="73" cm="1">
        <f t="array" ref="D63">_xlfn.IFS( B63="Accessories", 0, B63="Clothing", 1, B63="Footwear", 2, B63="Outerwear",3)</f>
        <v>0</v>
      </c>
    </row>
    <row r="64" spans="1:4" x14ac:dyDescent="0.2">
      <c r="A64" t="s">
        <v>18</v>
      </c>
      <c r="B64" t="s">
        <v>41</v>
      </c>
      <c r="C64" s="73">
        <f t="shared" si="0"/>
        <v>1</v>
      </c>
      <c r="D64" s="73" cm="1">
        <f t="array" ref="D64">_xlfn.IFS( B64="Accessories", 0, B64="Clothing", 1, B64="Footwear", 2, B64="Outerwear",3)</f>
        <v>2</v>
      </c>
    </row>
    <row r="65" spans="1:4" x14ac:dyDescent="0.2">
      <c r="A65" t="s">
        <v>18</v>
      </c>
      <c r="B65" t="s">
        <v>66</v>
      </c>
      <c r="C65" s="73">
        <f t="shared" si="0"/>
        <v>1</v>
      </c>
      <c r="D65" s="73" cm="1">
        <f t="array" ref="D65">_xlfn.IFS( B65="Accessories", 0, B65="Clothing", 1, B65="Footwear", 2, B65="Outerwear",3)</f>
        <v>0</v>
      </c>
    </row>
    <row r="66" spans="1:4" x14ac:dyDescent="0.2">
      <c r="A66" t="s">
        <v>18</v>
      </c>
      <c r="B66" t="s">
        <v>41</v>
      </c>
      <c r="C66" s="73">
        <f t="shared" si="0"/>
        <v>1</v>
      </c>
      <c r="D66" s="73" cm="1">
        <f t="array" ref="D66">_xlfn.IFS( B66="Accessories", 0, B66="Clothing", 1, B66="Footwear", 2, B66="Outerwear",3)</f>
        <v>2</v>
      </c>
    </row>
    <row r="67" spans="1:4" x14ac:dyDescent="0.2">
      <c r="A67" t="s">
        <v>18</v>
      </c>
      <c r="B67" t="s">
        <v>66</v>
      </c>
      <c r="C67" s="73">
        <f t="shared" ref="C67:C130" si="1">IF(A67="Male", 1, 0)</f>
        <v>1</v>
      </c>
      <c r="D67" s="73" cm="1">
        <f t="array" ref="D67">_xlfn.IFS( B67="Accessories", 0, B67="Clothing", 1, B67="Footwear", 2, B67="Outerwear",3)</f>
        <v>0</v>
      </c>
    </row>
    <row r="68" spans="1:4" x14ac:dyDescent="0.2">
      <c r="A68" t="s">
        <v>18</v>
      </c>
      <c r="B68" t="s">
        <v>20</v>
      </c>
      <c r="C68" s="73">
        <f t="shared" si="1"/>
        <v>1</v>
      </c>
      <c r="D68" s="73" cm="1">
        <f t="array" ref="D68">_xlfn.IFS( B68="Accessories", 0, B68="Clothing", 1, B68="Footwear", 2, B68="Outerwear",3)</f>
        <v>1</v>
      </c>
    </row>
    <row r="69" spans="1:4" x14ac:dyDescent="0.2">
      <c r="A69" t="s">
        <v>18</v>
      </c>
      <c r="B69" t="s">
        <v>62</v>
      </c>
      <c r="C69" s="73">
        <f t="shared" si="1"/>
        <v>1</v>
      </c>
      <c r="D69" s="73" cm="1">
        <f t="array" ref="D69">_xlfn.IFS( B69="Accessories", 0, B69="Clothing", 1, B69="Footwear", 2, B69="Outerwear",3)</f>
        <v>3</v>
      </c>
    </row>
    <row r="70" spans="1:4" x14ac:dyDescent="0.2">
      <c r="A70" t="s">
        <v>18</v>
      </c>
      <c r="B70" t="s">
        <v>66</v>
      </c>
      <c r="C70" s="73">
        <f t="shared" si="1"/>
        <v>1</v>
      </c>
      <c r="D70" s="73" cm="1">
        <f t="array" ref="D70">_xlfn.IFS( B70="Accessories", 0, B70="Clothing", 1, B70="Footwear", 2, B70="Outerwear",3)</f>
        <v>0</v>
      </c>
    </row>
    <row r="71" spans="1:4" x14ac:dyDescent="0.2">
      <c r="A71" t="s">
        <v>18</v>
      </c>
      <c r="B71" t="s">
        <v>66</v>
      </c>
      <c r="C71" s="73">
        <f t="shared" si="1"/>
        <v>1</v>
      </c>
      <c r="D71" s="73" cm="1">
        <f t="array" ref="D71">_xlfn.IFS( B71="Accessories", 0, B71="Clothing", 1, B71="Footwear", 2, B71="Outerwear",3)</f>
        <v>0</v>
      </c>
    </row>
    <row r="72" spans="1:4" x14ac:dyDescent="0.2">
      <c r="A72" t="s">
        <v>18</v>
      </c>
      <c r="B72" t="s">
        <v>66</v>
      </c>
      <c r="C72" s="73">
        <f t="shared" si="1"/>
        <v>1</v>
      </c>
      <c r="D72" s="73" cm="1">
        <f t="array" ref="D72">_xlfn.IFS( B72="Accessories", 0, B72="Clothing", 1, B72="Footwear", 2, B72="Outerwear",3)</f>
        <v>0</v>
      </c>
    </row>
    <row r="73" spans="1:4" x14ac:dyDescent="0.2">
      <c r="A73" t="s">
        <v>18</v>
      </c>
      <c r="B73" t="s">
        <v>20</v>
      </c>
      <c r="C73" s="73">
        <f t="shared" si="1"/>
        <v>1</v>
      </c>
      <c r="D73" s="73" cm="1">
        <f t="array" ref="D73">_xlfn.IFS( B73="Accessories", 0, B73="Clothing", 1, B73="Footwear", 2, B73="Outerwear",3)</f>
        <v>1</v>
      </c>
    </row>
    <row r="74" spans="1:4" x14ac:dyDescent="0.2">
      <c r="A74" t="s">
        <v>18</v>
      </c>
      <c r="B74" t="s">
        <v>20</v>
      </c>
      <c r="C74" s="73">
        <f t="shared" si="1"/>
        <v>1</v>
      </c>
      <c r="D74" s="73" cm="1">
        <f t="array" ref="D74">_xlfn.IFS( B74="Accessories", 0, B74="Clothing", 1, B74="Footwear", 2, B74="Outerwear",3)</f>
        <v>1</v>
      </c>
    </row>
    <row r="75" spans="1:4" x14ac:dyDescent="0.2">
      <c r="A75" t="s">
        <v>18</v>
      </c>
      <c r="B75" t="s">
        <v>20</v>
      </c>
      <c r="C75" s="73">
        <f t="shared" si="1"/>
        <v>1</v>
      </c>
      <c r="D75" s="73" cm="1">
        <f t="array" ref="D75">_xlfn.IFS( B75="Accessories", 0, B75="Clothing", 1, B75="Footwear", 2, B75="Outerwear",3)</f>
        <v>1</v>
      </c>
    </row>
    <row r="76" spans="1:4" x14ac:dyDescent="0.2">
      <c r="A76" t="s">
        <v>18</v>
      </c>
      <c r="B76" t="s">
        <v>66</v>
      </c>
      <c r="C76" s="73">
        <f t="shared" si="1"/>
        <v>1</v>
      </c>
      <c r="D76" s="73" cm="1">
        <f t="array" ref="D76">_xlfn.IFS( B76="Accessories", 0, B76="Clothing", 1, B76="Footwear", 2, B76="Outerwear",3)</f>
        <v>0</v>
      </c>
    </row>
    <row r="77" spans="1:4" x14ac:dyDescent="0.2">
      <c r="A77" t="s">
        <v>18</v>
      </c>
      <c r="B77" t="s">
        <v>66</v>
      </c>
      <c r="C77" s="73">
        <f t="shared" si="1"/>
        <v>1</v>
      </c>
      <c r="D77" s="73" cm="1">
        <f t="array" ref="D77">_xlfn.IFS( B77="Accessories", 0, B77="Clothing", 1, B77="Footwear", 2, B77="Outerwear",3)</f>
        <v>0</v>
      </c>
    </row>
    <row r="78" spans="1:4" x14ac:dyDescent="0.2">
      <c r="A78" t="s">
        <v>18</v>
      </c>
      <c r="B78" t="s">
        <v>66</v>
      </c>
      <c r="C78" s="73">
        <f t="shared" si="1"/>
        <v>1</v>
      </c>
      <c r="D78" s="73" cm="1">
        <f t="array" ref="D78">_xlfn.IFS( B78="Accessories", 0, B78="Clothing", 1, B78="Footwear", 2, B78="Outerwear",3)</f>
        <v>0</v>
      </c>
    </row>
    <row r="79" spans="1:4" x14ac:dyDescent="0.2">
      <c r="A79" t="s">
        <v>18</v>
      </c>
      <c r="B79" t="s">
        <v>20</v>
      </c>
      <c r="C79" s="73">
        <f t="shared" si="1"/>
        <v>1</v>
      </c>
      <c r="D79" s="73" cm="1">
        <f t="array" ref="D79">_xlfn.IFS( B79="Accessories", 0, B79="Clothing", 1, B79="Footwear", 2, B79="Outerwear",3)</f>
        <v>1</v>
      </c>
    </row>
    <row r="80" spans="1:4" x14ac:dyDescent="0.2">
      <c r="A80" t="s">
        <v>18</v>
      </c>
      <c r="B80" t="s">
        <v>20</v>
      </c>
      <c r="C80" s="73">
        <f t="shared" si="1"/>
        <v>1</v>
      </c>
      <c r="D80" s="73" cm="1">
        <f t="array" ref="D80">_xlfn.IFS( B80="Accessories", 0, B80="Clothing", 1, B80="Footwear", 2, B80="Outerwear",3)</f>
        <v>1</v>
      </c>
    </row>
    <row r="81" spans="1:4" x14ac:dyDescent="0.2">
      <c r="A81" t="s">
        <v>18</v>
      </c>
      <c r="B81" t="s">
        <v>62</v>
      </c>
      <c r="C81" s="73">
        <f t="shared" si="1"/>
        <v>1</v>
      </c>
      <c r="D81" s="73" cm="1">
        <f t="array" ref="D81">_xlfn.IFS( B81="Accessories", 0, B81="Clothing", 1, B81="Footwear", 2, B81="Outerwear",3)</f>
        <v>3</v>
      </c>
    </row>
    <row r="82" spans="1:4" x14ac:dyDescent="0.2">
      <c r="A82" t="s">
        <v>18</v>
      </c>
      <c r="B82" t="s">
        <v>41</v>
      </c>
      <c r="C82" s="73">
        <f t="shared" si="1"/>
        <v>1</v>
      </c>
      <c r="D82" s="73" cm="1">
        <f t="array" ref="D82">_xlfn.IFS( B82="Accessories", 0, B82="Clothing", 1, B82="Footwear", 2, B82="Outerwear",3)</f>
        <v>2</v>
      </c>
    </row>
    <row r="83" spans="1:4" x14ac:dyDescent="0.2">
      <c r="A83" t="s">
        <v>18</v>
      </c>
      <c r="B83" t="s">
        <v>41</v>
      </c>
      <c r="C83" s="73">
        <f t="shared" si="1"/>
        <v>1</v>
      </c>
      <c r="D83" s="73" cm="1">
        <f t="array" ref="D83">_xlfn.IFS( B83="Accessories", 0, B83="Clothing", 1, B83="Footwear", 2, B83="Outerwear",3)</f>
        <v>2</v>
      </c>
    </row>
    <row r="84" spans="1:4" x14ac:dyDescent="0.2">
      <c r="A84" t="s">
        <v>18</v>
      </c>
      <c r="B84" t="s">
        <v>20</v>
      </c>
      <c r="C84" s="73">
        <f t="shared" si="1"/>
        <v>1</v>
      </c>
      <c r="D84" s="73" cm="1">
        <f t="array" ref="D84">_xlfn.IFS( B84="Accessories", 0, B84="Clothing", 1, B84="Footwear", 2, B84="Outerwear",3)</f>
        <v>1</v>
      </c>
    </row>
    <row r="85" spans="1:4" x14ac:dyDescent="0.2">
      <c r="A85" t="s">
        <v>18</v>
      </c>
      <c r="B85" t="s">
        <v>20</v>
      </c>
      <c r="C85" s="73">
        <f t="shared" si="1"/>
        <v>1</v>
      </c>
      <c r="D85" s="73" cm="1">
        <f t="array" ref="D85">_xlfn.IFS( B85="Accessories", 0, B85="Clothing", 1, B85="Footwear", 2, B85="Outerwear",3)</f>
        <v>1</v>
      </c>
    </row>
    <row r="86" spans="1:4" x14ac:dyDescent="0.2">
      <c r="A86" t="s">
        <v>18</v>
      </c>
      <c r="B86" t="s">
        <v>62</v>
      </c>
      <c r="C86" s="73">
        <f t="shared" si="1"/>
        <v>1</v>
      </c>
      <c r="D86" s="73" cm="1">
        <f t="array" ref="D86">_xlfn.IFS( B86="Accessories", 0, B86="Clothing", 1, B86="Footwear", 2, B86="Outerwear",3)</f>
        <v>3</v>
      </c>
    </row>
    <row r="87" spans="1:4" x14ac:dyDescent="0.2">
      <c r="A87" t="s">
        <v>18</v>
      </c>
      <c r="B87" t="s">
        <v>66</v>
      </c>
      <c r="C87" s="73">
        <f t="shared" si="1"/>
        <v>1</v>
      </c>
      <c r="D87" s="73" cm="1">
        <f t="array" ref="D87">_xlfn.IFS( B87="Accessories", 0, B87="Clothing", 1, B87="Footwear", 2, B87="Outerwear",3)</f>
        <v>0</v>
      </c>
    </row>
    <row r="88" spans="1:4" x14ac:dyDescent="0.2">
      <c r="A88" t="s">
        <v>18</v>
      </c>
      <c r="B88" t="s">
        <v>20</v>
      </c>
      <c r="C88" s="73">
        <f t="shared" si="1"/>
        <v>1</v>
      </c>
      <c r="D88" s="73" cm="1">
        <f t="array" ref="D88">_xlfn.IFS( B88="Accessories", 0, B88="Clothing", 1, B88="Footwear", 2, B88="Outerwear",3)</f>
        <v>1</v>
      </c>
    </row>
    <row r="89" spans="1:4" x14ac:dyDescent="0.2">
      <c r="A89" t="s">
        <v>18</v>
      </c>
      <c r="B89" t="s">
        <v>41</v>
      </c>
      <c r="C89" s="73">
        <f t="shared" si="1"/>
        <v>1</v>
      </c>
      <c r="D89" s="73" cm="1">
        <f t="array" ref="D89">_xlfn.IFS( B89="Accessories", 0, B89="Clothing", 1, B89="Footwear", 2, B89="Outerwear",3)</f>
        <v>2</v>
      </c>
    </row>
    <row r="90" spans="1:4" x14ac:dyDescent="0.2">
      <c r="A90" t="s">
        <v>18</v>
      </c>
      <c r="B90" t="s">
        <v>20</v>
      </c>
      <c r="C90" s="73">
        <f t="shared" si="1"/>
        <v>1</v>
      </c>
      <c r="D90" s="73" cm="1">
        <f t="array" ref="D90">_xlfn.IFS( B90="Accessories", 0, B90="Clothing", 1, B90="Footwear", 2, B90="Outerwear",3)</f>
        <v>1</v>
      </c>
    </row>
    <row r="91" spans="1:4" x14ac:dyDescent="0.2">
      <c r="A91" t="s">
        <v>18</v>
      </c>
      <c r="B91" t="s">
        <v>62</v>
      </c>
      <c r="C91" s="73">
        <f t="shared" si="1"/>
        <v>1</v>
      </c>
      <c r="D91" s="73" cm="1">
        <f t="array" ref="D91">_xlfn.IFS( B91="Accessories", 0, B91="Clothing", 1, B91="Footwear", 2, B91="Outerwear",3)</f>
        <v>3</v>
      </c>
    </row>
    <row r="92" spans="1:4" x14ac:dyDescent="0.2">
      <c r="A92" t="s">
        <v>18</v>
      </c>
      <c r="B92" t="s">
        <v>66</v>
      </c>
      <c r="C92" s="73">
        <f t="shared" si="1"/>
        <v>1</v>
      </c>
      <c r="D92" s="73" cm="1">
        <f t="array" ref="D92">_xlfn.IFS( B92="Accessories", 0, B92="Clothing", 1, B92="Footwear", 2, B92="Outerwear",3)</f>
        <v>0</v>
      </c>
    </row>
    <row r="93" spans="1:4" x14ac:dyDescent="0.2">
      <c r="A93" t="s">
        <v>18</v>
      </c>
      <c r="B93" t="s">
        <v>66</v>
      </c>
      <c r="C93" s="73">
        <f t="shared" si="1"/>
        <v>1</v>
      </c>
      <c r="D93" s="73" cm="1">
        <f t="array" ref="D93">_xlfn.IFS( B93="Accessories", 0, B93="Clothing", 1, B93="Footwear", 2, B93="Outerwear",3)</f>
        <v>0</v>
      </c>
    </row>
    <row r="94" spans="1:4" x14ac:dyDescent="0.2">
      <c r="A94" t="s">
        <v>18</v>
      </c>
      <c r="B94" t="s">
        <v>62</v>
      </c>
      <c r="C94" s="73">
        <f t="shared" si="1"/>
        <v>1</v>
      </c>
      <c r="D94" s="73" cm="1">
        <f t="array" ref="D94">_xlfn.IFS( B94="Accessories", 0, B94="Clothing", 1, B94="Footwear", 2, B94="Outerwear",3)</f>
        <v>3</v>
      </c>
    </row>
    <row r="95" spans="1:4" x14ac:dyDescent="0.2">
      <c r="A95" t="s">
        <v>18</v>
      </c>
      <c r="B95" t="s">
        <v>20</v>
      </c>
      <c r="C95" s="73">
        <f t="shared" si="1"/>
        <v>1</v>
      </c>
      <c r="D95" s="73" cm="1">
        <f t="array" ref="D95">_xlfn.IFS( B95="Accessories", 0, B95="Clothing", 1, B95="Footwear", 2, B95="Outerwear",3)</f>
        <v>1</v>
      </c>
    </row>
    <row r="96" spans="1:4" x14ac:dyDescent="0.2">
      <c r="A96" t="s">
        <v>18</v>
      </c>
      <c r="B96" t="s">
        <v>20</v>
      </c>
      <c r="C96" s="73">
        <f t="shared" si="1"/>
        <v>1</v>
      </c>
      <c r="D96" s="73" cm="1">
        <f t="array" ref="D96">_xlfn.IFS( B96="Accessories", 0, B96="Clothing", 1, B96="Footwear", 2, B96="Outerwear",3)</f>
        <v>1</v>
      </c>
    </row>
    <row r="97" spans="1:4" x14ac:dyDescent="0.2">
      <c r="A97" t="s">
        <v>18</v>
      </c>
      <c r="B97" t="s">
        <v>41</v>
      </c>
      <c r="C97" s="73">
        <f t="shared" si="1"/>
        <v>1</v>
      </c>
      <c r="D97" s="73" cm="1">
        <f t="array" ref="D97">_xlfn.IFS( B97="Accessories", 0, B97="Clothing", 1, B97="Footwear", 2, B97="Outerwear",3)</f>
        <v>2</v>
      </c>
    </row>
    <row r="98" spans="1:4" x14ac:dyDescent="0.2">
      <c r="A98" t="s">
        <v>18</v>
      </c>
      <c r="B98" t="s">
        <v>66</v>
      </c>
      <c r="C98" s="73">
        <f t="shared" si="1"/>
        <v>1</v>
      </c>
      <c r="D98" s="73" cm="1">
        <f t="array" ref="D98">_xlfn.IFS( B98="Accessories", 0, B98="Clothing", 1, B98="Footwear", 2, B98="Outerwear",3)</f>
        <v>0</v>
      </c>
    </row>
    <row r="99" spans="1:4" x14ac:dyDescent="0.2">
      <c r="A99" t="s">
        <v>18</v>
      </c>
      <c r="B99" t="s">
        <v>41</v>
      </c>
      <c r="C99" s="73">
        <f t="shared" si="1"/>
        <v>1</v>
      </c>
      <c r="D99" s="73" cm="1">
        <f t="array" ref="D99">_xlfn.IFS( B99="Accessories", 0, B99="Clothing", 1, B99="Footwear", 2, B99="Outerwear",3)</f>
        <v>2</v>
      </c>
    </row>
    <row r="100" spans="1:4" x14ac:dyDescent="0.2">
      <c r="A100" t="s">
        <v>18</v>
      </c>
      <c r="B100" t="s">
        <v>20</v>
      </c>
      <c r="C100" s="73">
        <f t="shared" si="1"/>
        <v>1</v>
      </c>
      <c r="D100" s="73" cm="1">
        <f t="array" ref="D100">_xlfn.IFS( B100="Accessories", 0, B100="Clothing", 1, B100="Footwear", 2, B100="Outerwear",3)</f>
        <v>1</v>
      </c>
    </row>
    <row r="101" spans="1:4" x14ac:dyDescent="0.2">
      <c r="A101" t="s">
        <v>18</v>
      </c>
      <c r="B101" t="s">
        <v>20</v>
      </c>
      <c r="C101" s="73">
        <f t="shared" si="1"/>
        <v>1</v>
      </c>
      <c r="D101" s="73" cm="1">
        <f t="array" ref="D101">_xlfn.IFS( B101="Accessories", 0, B101="Clothing", 1, B101="Footwear", 2, B101="Outerwear",3)</f>
        <v>1</v>
      </c>
    </row>
    <row r="102" spans="1:4" x14ac:dyDescent="0.2">
      <c r="A102" t="s">
        <v>18</v>
      </c>
      <c r="B102" t="s">
        <v>66</v>
      </c>
      <c r="C102" s="73">
        <f t="shared" si="1"/>
        <v>1</v>
      </c>
      <c r="D102" s="73" cm="1">
        <f t="array" ref="D102">_xlfn.IFS( B102="Accessories", 0, B102="Clothing", 1, B102="Footwear", 2, B102="Outerwear",3)</f>
        <v>0</v>
      </c>
    </row>
    <row r="103" spans="1:4" x14ac:dyDescent="0.2">
      <c r="A103" t="s">
        <v>18</v>
      </c>
      <c r="B103" t="s">
        <v>62</v>
      </c>
      <c r="C103" s="73">
        <f t="shared" si="1"/>
        <v>1</v>
      </c>
      <c r="D103" s="73" cm="1">
        <f t="array" ref="D103">_xlfn.IFS( B103="Accessories", 0, B103="Clothing", 1, B103="Footwear", 2, B103="Outerwear",3)</f>
        <v>3</v>
      </c>
    </row>
    <row r="104" spans="1:4" x14ac:dyDescent="0.2">
      <c r="A104" t="s">
        <v>18</v>
      </c>
      <c r="B104" t="s">
        <v>20</v>
      </c>
      <c r="C104" s="73">
        <f t="shared" si="1"/>
        <v>1</v>
      </c>
      <c r="D104" s="73" cm="1">
        <f t="array" ref="D104">_xlfn.IFS( B104="Accessories", 0, B104="Clothing", 1, B104="Footwear", 2, B104="Outerwear",3)</f>
        <v>1</v>
      </c>
    </row>
    <row r="105" spans="1:4" x14ac:dyDescent="0.2">
      <c r="A105" t="s">
        <v>18</v>
      </c>
      <c r="B105" t="s">
        <v>41</v>
      </c>
      <c r="C105" s="73">
        <f t="shared" si="1"/>
        <v>1</v>
      </c>
      <c r="D105" s="73" cm="1">
        <f t="array" ref="D105">_xlfn.IFS( B105="Accessories", 0, B105="Clothing", 1, B105="Footwear", 2, B105="Outerwear",3)</f>
        <v>2</v>
      </c>
    </row>
    <row r="106" spans="1:4" x14ac:dyDescent="0.2">
      <c r="A106" t="s">
        <v>18</v>
      </c>
      <c r="B106" t="s">
        <v>66</v>
      </c>
      <c r="C106" s="73">
        <f t="shared" si="1"/>
        <v>1</v>
      </c>
      <c r="D106" s="73" cm="1">
        <f t="array" ref="D106">_xlfn.IFS( B106="Accessories", 0, B106="Clothing", 1, B106="Footwear", 2, B106="Outerwear",3)</f>
        <v>0</v>
      </c>
    </row>
    <row r="107" spans="1:4" x14ac:dyDescent="0.2">
      <c r="A107" t="s">
        <v>18</v>
      </c>
      <c r="B107" t="s">
        <v>66</v>
      </c>
      <c r="C107" s="73">
        <f t="shared" si="1"/>
        <v>1</v>
      </c>
      <c r="D107" s="73" cm="1">
        <f t="array" ref="D107">_xlfn.IFS( B107="Accessories", 0, B107="Clothing", 1, B107="Footwear", 2, B107="Outerwear",3)</f>
        <v>0</v>
      </c>
    </row>
    <row r="108" spans="1:4" x14ac:dyDescent="0.2">
      <c r="A108" t="s">
        <v>18</v>
      </c>
      <c r="B108" t="s">
        <v>62</v>
      </c>
      <c r="C108" s="73">
        <f t="shared" si="1"/>
        <v>1</v>
      </c>
      <c r="D108" s="73" cm="1">
        <f t="array" ref="D108">_xlfn.IFS( B108="Accessories", 0, B108="Clothing", 1, B108="Footwear", 2, B108="Outerwear",3)</f>
        <v>3</v>
      </c>
    </row>
    <row r="109" spans="1:4" x14ac:dyDescent="0.2">
      <c r="A109" t="s">
        <v>18</v>
      </c>
      <c r="B109" t="s">
        <v>41</v>
      </c>
      <c r="C109" s="73">
        <f t="shared" si="1"/>
        <v>1</v>
      </c>
      <c r="D109" s="73" cm="1">
        <f t="array" ref="D109">_xlfn.IFS( B109="Accessories", 0, B109="Clothing", 1, B109="Footwear", 2, B109="Outerwear",3)</f>
        <v>2</v>
      </c>
    </row>
    <row r="110" spans="1:4" x14ac:dyDescent="0.2">
      <c r="A110" t="s">
        <v>18</v>
      </c>
      <c r="B110" t="s">
        <v>20</v>
      </c>
      <c r="C110" s="73">
        <f t="shared" si="1"/>
        <v>1</v>
      </c>
      <c r="D110" s="73" cm="1">
        <f t="array" ref="D110">_xlfn.IFS( B110="Accessories", 0, B110="Clothing", 1, B110="Footwear", 2, B110="Outerwear",3)</f>
        <v>1</v>
      </c>
    </row>
    <row r="111" spans="1:4" x14ac:dyDescent="0.2">
      <c r="A111" t="s">
        <v>18</v>
      </c>
      <c r="B111" t="s">
        <v>20</v>
      </c>
      <c r="C111" s="73">
        <f t="shared" si="1"/>
        <v>1</v>
      </c>
      <c r="D111" s="73" cm="1">
        <f t="array" ref="D111">_xlfn.IFS( B111="Accessories", 0, B111="Clothing", 1, B111="Footwear", 2, B111="Outerwear",3)</f>
        <v>1</v>
      </c>
    </row>
    <row r="112" spans="1:4" x14ac:dyDescent="0.2">
      <c r="A112" t="s">
        <v>18</v>
      </c>
      <c r="B112" t="s">
        <v>66</v>
      </c>
      <c r="C112" s="73">
        <f t="shared" si="1"/>
        <v>1</v>
      </c>
      <c r="D112" s="73" cm="1">
        <f t="array" ref="D112">_xlfn.IFS( B112="Accessories", 0, B112="Clothing", 1, B112="Footwear", 2, B112="Outerwear",3)</f>
        <v>0</v>
      </c>
    </row>
    <row r="113" spans="1:4" x14ac:dyDescent="0.2">
      <c r="A113" t="s">
        <v>18</v>
      </c>
      <c r="B113" t="s">
        <v>66</v>
      </c>
      <c r="C113" s="73">
        <f t="shared" si="1"/>
        <v>1</v>
      </c>
      <c r="D113" s="73" cm="1">
        <f t="array" ref="D113">_xlfn.IFS( B113="Accessories", 0, B113="Clothing", 1, B113="Footwear", 2, B113="Outerwear",3)</f>
        <v>0</v>
      </c>
    </row>
    <row r="114" spans="1:4" x14ac:dyDescent="0.2">
      <c r="A114" t="s">
        <v>18</v>
      </c>
      <c r="B114" t="s">
        <v>66</v>
      </c>
      <c r="C114" s="73">
        <f t="shared" si="1"/>
        <v>1</v>
      </c>
      <c r="D114" s="73" cm="1">
        <f t="array" ref="D114">_xlfn.IFS( B114="Accessories", 0, B114="Clothing", 1, B114="Footwear", 2, B114="Outerwear",3)</f>
        <v>0</v>
      </c>
    </row>
    <row r="115" spans="1:4" x14ac:dyDescent="0.2">
      <c r="A115" t="s">
        <v>18</v>
      </c>
      <c r="B115" t="s">
        <v>66</v>
      </c>
      <c r="C115" s="73">
        <f t="shared" si="1"/>
        <v>1</v>
      </c>
      <c r="D115" s="73" cm="1">
        <f t="array" ref="D115">_xlfn.IFS( B115="Accessories", 0, B115="Clothing", 1, B115="Footwear", 2, B115="Outerwear",3)</f>
        <v>0</v>
      </c>
    </row>
    <row r="116" spans="1:4" x14ac:dyDescent="0.2">
      <c r="A116" t="s">
        <v>18</v>
      </c>
      <c r="B116" t="s">
        <v>62</v>
      </c>
      <c r="C116" s="73">
        <f t="shared" si="1"/>
        <v>1</v>
      </c>
      <c r="D116" s="73" cm="1">
        <f t="array" ref="D116">_xlfn.IFS( B116="Accessories", 0, B116="Clothing", 1, B116="Footwear", 2, B116="Outerwear",3)</f>
        <v>3</v>
      </c>
    </row>
    <row r="117" spans="1:4" x14ac:dyDescent="0.2">
      <c r="A117" t="s">
        <v>18</v>
      </c>
      <c r="B117" t="s">
        <v>20</v>
      </c>
      <c r="C117" s="73">
        <f t="shared" si="1"/>
        <v>1</v>
      </c>
      <c r="D117" s="73" cm="1">
        <f t="array" ref="D117">_xlfn.IFS( B117="Accessories", 0, B117="Clothing", 1, B117="Footwear", 2, B117="Outerwear",3)</f>
        <v>1</v>
      </c>
    </row>
    <row r="118" spans="1:4" x14ac:dyDescent="0.2">
      <c r="A118" t="s">
        <v>18</v>
      </c>
      <c r="B118" t="s">
        <v>41</v>
      </c>
      <c r="C118" s="73">
        <f t="shared" si="1"/>
        <v>1</v>
      </c>
      <c r="D118" s="73" cm="1">
        <f t="array" ref="D118">_xlfn.IFS( B118="Accessories", 0, B118="Clothing", 1, B118="Footwear", 2, B118="Outerwear",3)</f>
        <v>2</v>
      </c>
    </row>
    <row r="119" spans="1:4" x14ac:dyDescent="0.2">
      <c r="A119" t="s">
        <v>18</v>
      </c>
      <c r="B119" t="s">
        <v>41</v>
      </c>
      <c r="C119" s="73">
        <f t="shared" si="1"/>
        <v>1</v>
      </c>
      <c r="D119" s="73" cm="1">
        <f t="array" ref="D119">_xlfn.IFS( B119="Accessories", 0, B119="Clothing", 1, B119="Footwear", 2, B119="Outerwear",3)</f>
        <v>2</v>
      </c>
    </row>
    <row r="120" spans="1:4" x14ac:dyDescent="0.2">
      <c r="A120" t="s">
        <v>18</v>
      </c>
      <c r="B120" t="s">
        <v>20</v>
      </c>
      <c r="C120" s="73">
        <f t="shared" si="1"/>
        <v>1</v>
      </c>
      <c r="D120" s="73" cm="1">
        <f t="array" ref="D120">_xlfn.IFS( B120="Accessories", 0, B120="Clothing", 1, B120="Footwear", 2, B120="Outerwear",3)</f>
        <v>1</v>
      </c>
    </row>
    <row r="121" spans="1:4" x14ac:dyDescent="0.2">
      <c r="A121" t="s">
        <v>18</v>
      </c>
      <c r="B121" t="s">
        <v>62</v>
      </c>
      <c r="C121" s="73">
        <f t="shared" si="1"/>
        <v>1</v>
      </c>
      <c r="D121" s="73" cm="1">
        <f t="array" ref="D121">_xlfn.IFS( B121="Accessories", 0, B121="Clothing", 1, B121="Footwear", 2, B121="Outerwear",3)</f>
        <v>3</v>
      </c>
    </row>
    <row r="122" spans="1:4" x14ac:dyDescent="0.2">
      <c r="A122" t="s">
        <v>18</v>
      </c>
      <c r="B122" t="s">
        <v>66</v>
      </c>
      <c r="C122" s="73">
        <f t="shared" si="1"/>
        <v>1</v>
      </c>
      <c r="D122" s="73" cm="1">
        <f t="array" ref="D122">_xlfn.IFS( B122="Accessories", 0, B122="Clothing", 1, B122="Footwear", 2, B122="Outerwear",3)</f>
        <v>0</v>
      </c>
    </row>
    <row r="123" spans="1:4" x14ac:dyDescent="0.2">
      <c r="A123" t="s">
        <v>18</v>
      </c>
      <c r="B123" t="s">
        <v>20</v>
      </c>
      <c r="C123" s="73">
        <f t="shared" si="1"/>
        <v>1</v>
      </c>
      <c r="D123" s="73" cm="1">
        <f t="array" ref="D123">_xlfn.IFS( B123="Accessories", 0, B123="Clothing", 1, B123="Footwear", 2, B123="Outerwear",3)</f>
        <v>1</v>
      </c>
    </row>
    <row r="124" spans="1:4" x14ac:dyDescent="0.2">
      <c r="A124" t="s">
        <v>18</v>
      </c>
      <c r="B124" t="s">
        <v>66</v>
      </c>
      <c r="C124" s="73">
        <f t="shared" si="1"/>
        <v>1</v>
      </c>
      <c r="D124" s="73" cm="1">
        <f t="array" ref="D124">_xlfn.IFS( B124="Accessories", 0, B124="Clothing", 1, B124="Footwear", 2, B124="Outerwear",3)</f>
        <v>0</v>
      </c>
    </row>
    <row r="125" spans="1:4" x14ac:dyDescent="0.2">
      <c r="A125" t="s">
        <v>18</v>
      </c>
      <c r="B125" t="s">
        <v>20</v>
      </c>
      <c r="C125" s="73">
        <f t="shared" si="1"/>
        <v>1</v>
      </c>
      <c r="D125" s="73" cm="1">
        <f t="array" ref="D125">_xlfn.IFS( B125="Accessories", 0, B125="Clothing", 1, B125="Footwear", 2, B125="Outerwear",3)</f>
        <v>1</v>
      </c>
    </row>
    <row r="126" spans="1:4" x14ac:dyDescent="0.2">
      <c r="A126" t="s">
        <v>18</v>
      </c>
      <c r="B126" t="s">
        <v>20</v>
      </c>
      <c r="C126" s="73">
        <f t="shared" si="1"/>
        <v>1</v>
      </c>
      <c r="D126" s="73" cm="1">
        <f t="array" ref="D126">_xlfn.IFS( B126="Accessories", 0, B126="Clothing", 1, B126="Footwear", 2, B126="Outerwear",3)</f>
        <v>1</v>
      </c>
    </row>
    <row r="127" spans="1:4" x14ac:dyDescent="0.2">
      <c r="A127" t="s">
        <v>18</v>
      </c>
      <c r="B127" t="s">
        <v>20</v>
      </c>
      <c r="C127" s="73">
        <f t="shared" si="1"/>
        <v>1</v>
      </c>
      <c r="D127" s="73" cm="1">
        <f t="array" ref="D127">_xlfn.IFS( B127="Accessories", 0, B127="Clothing", 1, B127="Footwear", 2, B127="Outerwear",3)</f>
        <v>1</v>
      </c>
    </row>
    <row r="128" spans="1:4" x14ac:dyDescent="0.2">
      <c r="A128" t="s">
        <v>18</v>
      </c>
      <c r="B128" t="s">
        <v>20</v>
      </c>
      <c r="C128" s="73">
        <f t="shared" si="1"/>
        <v>1</v>
      </c>
      <c r="D128" s="73" cm="1">
        <f t="array" ref="D128">_xlfn.IFS( B128="Accessories", 0, B128="Clothing", 1, B128="Footwear", 2, B128="Outerwear",3)</f>
        <v>1</v>
      </c>
    </row>
    <row r="129" spans="1:4" x14ac:dyDescent="0.2">
      <c r="A129" t="s">
        <v>18</v>
      </c>
      <c r="B129" t="s">
        <v>20</v>
      </c>
      <c r="C129" s="73">
        <f t="shared" si="1"/>
        <v>1</v>
      </c>
      <c r="D129" s="73" cm="1">
        <f t="array" ref="D129">_xlfn.IFS( B129="Accessories", 0, B129="Clothing", 1, B129="Footwear", 2, B129="Outerwear",3)</f>
        <v>1</v>
      </c>
    </row>
    <row r="130" spans="1:4" x14ac:dyDescent="0.2">
      <c r="A130" t="s">
        <v>18</v>
      </c>
      <c r="B130" t="s">
        <v>66</v>
      </c>
      <c r="C130" s="73">
        <f t="shared" si="1"/>
        <v>1</v>
      </c>
      <c r="D130" s="73" cm="1">
        <f t="array" ref="D130">_xlfn.IFS( B130="Accessories", 0, B130="Clothing", 1, B130="Footwear", 2, B130="Outerwear",3)</f>
        <v>0</v>
      </c>
    </row>
    <row r="131" spans="1:4" x14ac:dyDescent="0.2">
      <c r="A131" t="s">
        <v>18</v>
      </c>
      <c r="B131" t="s">
        <v>20</v>
      </c>
      <c r="C131" s="73">
        <f t="shared" ref="C131:C194" si="2">IF(A131="Male", 1, 0)</f>
        <v>1</v>
      </c>
      <c r="D131" s="73" cm="1">
        <f t="array" ref="D131">_xlfn.IFS( B131="Accessories", 0, B131="Clothing", 1, B131="Footwear", 2, B131="Outerwear",3)</f>
        <v>1</v>
      </c>
    </row>
    <row r="132" spans="1:4" x14ac:dyDescent="0.2">
      <c r="A132" t="s">
        <v>18</v>
      </c>
      <c r="B132" t="s">
        <v>66</v>
      </c>
      <c r="C132" s="73">
        <f t="shared" si="2"/>
        <v>1</v>
      </c>
      <c r="D132" s="73" cm="1">
        <f t="array" ref="D132">_xlfn.IFS( B132="Accessories", 0, B132="Clothing", 1, B132="Footwear", 2, B132="Outerwear",3)</f>
        <v>0</v>
      </c>
    </row>
    <row r="133" spans="1:4" x14ac:dyDescent="0.2">
      <c r="A133" t="s">
        <v>18</v>
      </c>
      <c r="B133" t="s">
        <v>20</v>
      </c>
      <c r="C133" s="73">
        <f t="shared" si="2"/>
        <v>1</v>
      </c>
      <c r="D133" s="73" cm="1">
        <f t="array" ref="D133">_xlfn.IFS( B133="Accessories", 0, B133="Clothing", 1, B133="Footwear", 2, B133="Outerwear",3)</f>
        <v>1</v>
      </c>
    </row>
    <row r="134" spans="1:4" x14ac:dyDescent="0.2">
      <c r="A134" t="s">
        <v>18</v>
      </c>
      <c r="B134" t="s">
        <v>66</v>
      </c>
      <c r="C134" s="73">
        <f t="shared" si="2"/>
        <v>1</v>
      </c>
      <c r="D134" s="73" cm="1">
        <f t="array" ref="D134">_xlfn.IFS( B134="Accessories", 0, B134="Clothing", 1, B134="Footwear", 2, B134="Outerwear",3)</f>
        <v>0</v>
      </c>
    </row>
    <row r="135" spans="1:4" x14ac:dyDescent="0.2">
      <c r="A135" t="s">
        <v>18</v>
      </c>
      <c r="B135" t="s">
        <v>20</v>
      </c>
      <c r="C135" s="73">
        <f t="shared" si="2"/>
        <v>1</v>
      </c>
      <c r="D135" s="73" cm="1">
        <f t="array" ref="D135">_xlfn.IFS( B135="Accessories", 0, B135="Clothing", 1, B135="Footwear", 2, B135="Outerwear",3)</f>
        <v>1</v>
      </c>
    </row>
    <row r="136" spans="1:4" x14ac:dyDescent="0.2">
      <c r="A136" t="s">
        <v>18</v>
      </c>
      <c r="B136" t="s">
        <v>66</v>
      </c>
      <c r="C136" s="73">
        <f t="shared" si="2"/>
        <v>1</v>
      </c>
      <c r="D136" s="73" cm="1">
        <f t="array" ref="D136">_xlfn.IFS( B136="Accessories", 0, B136="Clothing", 1, B136="Footwear", 2, B136="Outerwear",3)</f>
        <v>0</v>
      </c>
    </row>
    <row r="137" spans="1:4" x14ac:dyDescent="0.2">
      <c r="A137" t="s">
        <v>18</v>
      </c>
      <c r="B137" t="s">
        <v>41</v>
      </c>
      <c r="C137" s="73">
        <f t="shared" si="2"/>
        <v>1</v>
      </c>
      <c r="D137" s="73" cm="1">
        <f t="array" ref="D137">_xlfn.IFS( B137="Accessories", 0, B137="Clothing", 1, B137="Footwear", 2, B137="Outerwear",3)</f>
        <v>2</v>
      </c>
    </row>
    <row r="138" spans="1:4" x14ac:dyDescent="0.2">
      <c r="A138" t="s">
        <v>18</v>
      </c>
      <c r="B138" t="s">
        <v>20</v>
      </c>
      <c r="C138" s="73">
        <f t="shared" si="2"/>
        <v>1</v>
      </c>
      <c r="D138" s="73" cm="1">
        <f t="array" ref="D138">_xlfn.IFS( B138="Accessories", 0, B138="Clothing", 1, B138="Footwear", 2, B138="Outerwear",3)</f>
        <v>1</v>
      </c>
    </row>
    <row r="139" spans="1:4" x14ac:dyDescent="0.2">
      <c r="A139" t="s">
        <v>18</v>
      </c>
      <c r="B139" t="s">
        <v>41</v>
      </c>
      <c r="C139" s="73">
        <f t="shared" si="2"/>
        <v>1</v>
      </c>
      <c r="D139" s="73" cm="1">
        <f t="array" ref="D139">_xlfn.IFS( B139="Accessories", 0, B139="Clothing", 1, B139="Footwear", 2, B139="Outerwear",3)</f>
        <v>2</v>
      </c>
    </row>
    <row r="140" spans="1:4" x14ac:dyDescent="0.2">
      <c r="A140" t="s">
        <v>18</v>
      </c>
      <c r="B140" t="s">
        <v>20</v>
      </c>
      <c r="C140" s="73">
        <f t="shared" si="2"/>
        <v>1</v>
      </c>
      <c r="D140" s="73" cm="1">
        <f t="array" ref="D140">_xlfn.IFS( B140="Accessories", 0, B140="Clothing", 1, B140="Footwear", 2, B140="Outerwear",3)</f>
        <v>1</v>
      </c>
    </row>
    <row r="141" spans="1:4" x14ac:dyDescent="0.2">
      <c r="A141" t="s">
        <v>18</v>
      </c>
      <c r="B141" t="s">
        <v>62</v>
      </c>
      <c r="C141" s="73">
        <f t="shared" si="2"/>
        <v>1</v>
      </c>
      <c r="D141" s="73" cm="1">
        <f t="array" ref="D141">_xlfn.IFS( B141="Accessories", 0, B141="Clothing", 1, B141="Footwear", 2, B141="Outerwear",3)</f>
        <v>3</v>
      </c>
    </row>
    <row r="142" spans="1:4" x14ac:dyDescent="0.2">
      <c r="A142" t="s">
        <v>18</v>
      </c>
      <c r="B142" t="s">
        <v>20</v>
      </c>
      <c r="C142" s="73">
        <f t="shared" si="2"/>
        <v>1</v>
      </c>
      <c r="D142" s="73" cm="1">
        <f t="array" ref="D142">_xlfn.IFS( B142="Accessories", 0, B142="Clothing", 1, B142="Footwear", 2, B142="Outerwear",3)</f>
        <v>1</v>
      </c>
    </row>
    <row r="143" spans="1:4" x14ac:dyDescent="0.2">
      <c r="A143" t="s">
        <v>18</v>
      </c>
      <c r="B143" t="s">
        <v>66</v>
      </c>
      <c r="C143" s="73">
        <f t="shared" si="2"/>
        <v>1</v>
      </c>
      <c r="D143" s="73" cm="1">
        <f t="array" ref="D143">_xlfn.IFS( B143="Accessories", 0, B143="Clothing", 1, B143="Footwear", 2, B143="Outerwear",3)</f>
        <v>0</v>
      </c>
    </row>
    <row r="144" spans="1:4" x14ac:dyDescent="0.2">
      <c r="A144" t="s">
        <v>18</v>
      </c>
      <c r="B144" t="s">
        <v>62</v>
      </c>
      <c r="C144" s="73">
        <f t="shared" si="2"/>
        <v>1</v>
      </c>
      <c r="D144" s="73" cm="1">
        <f t="array" ref="D144">_xlfn.IFS( B144="Accessories", 0, B144="Clothing", 1, B144="Footwear", 2, B144="Outerwear",3)</f>
        <v>3</v>
      </c>
    </row>
    <row r="145" spans="1:4" x14ac:dyDescent="0.2">
      <c r="A145" t="s">
        <v>18</v>
      </c>
      <c r="B145" t="s">
        <v>62</v>
      </c>
      <c r="C145" s="73">
        <f t="shared" si="2"/>
        <v>1</v>
      </c>
      <c r="D145" s="73" cm="1">
        <f t="array" ref="D145">_xlfn.IFS( B145="Accessories", 0, B145="Clothing", 1, B145="Footwear", 2, B145="Outerwear",3)</f>
        <v>3</v>
      </c>
    </row>
    <row r="146" spans="1:4" x14ac:dyDescent="0.2">
      <c r="A146" t="s">
        <v>18</v>
      </c>
      <c r="B146" t="s">
        <v>41</v>
      </c>
      <c r="C146" s="73">
        <f t="shared" si="2"/>
        <v>1</v>
      </c>
      <c r="D146" s="73" cm="1">
        <f t="array" ref="D146">_xlfn.IFS( B146="Accessories", 0, B146="Clothing", 1, B146="Footwear", 2, B146="Outerwear",3)</f>
        <v>2</v>
      </c>
    </row>
    <row r="147" spans="1:4" x14ac:dyDescent="0.2">
      <c r="A147" t="s">
        <v>18</v>
      </c>
      <c r="B147" t="s">
        <v>66</v>
      </c>
      <c r="C147" s="73">
        <f t="shared" si="2"/>
        <v>1</v>
      </c>
      <c r="D147" s="73" cm="1">
        <f t="array" ref="D147">_xlfn.IFS( B147="Accessories", 0, B147="Clothing", 1, B147="Footwear", 2, B147="Outerwear",3)</f>
        <v>0</v>
      </c>
    </row>
    <row r="148" spans="1:4" x14ac:dyDescent="0.2">
      <c r="A148" t="s">
        <v>18</v>
      </c>
      <c r="B148" t="s">
        <v>20</v>
      </c>
      <c r="C148" s="73">
        <f t="shared" si="2"/>
        <v>1</v>
      </c>
      <c r="D148" s="73" cm="1">
        <f t="array" ref="D148">_xlfn.IFS( B148="Accessories", 0, B148="Clothing", 1, B148="Footwear", 2, B148="Outerwear",3)</f>
        <v>1</v>
      </c>
    </row>
    <row r="149" spans="1:4" x14ac:dyDescent="0.2">
      <c r="A149" t="s">
        <v>18</v>
      </c>
      <c r="B149" t="s">
        <v>41</v>
      </c>
      <c r="C149" s="73">
        <f t="shared" si="2"/>
        <v>1</v>
      </c>
      <c r="D149" s="73" cm="1">
        <f t="array" ref="D149">_xlfn.IFS( B149="Accessories", 0, B149="Clothing", 1, B149="Footwear", 2, B149="Outerwear",3)</f>
        <v>2</v>
      </c>
    </row>
    <row r="150" spans="1:4" x14ac:dyDescent="0.2">
      <c r="A150" t="s">
        <v>18</v>
      </c>
      <c r="B150" t="s">
        <v>66</v>
      </c>
      <c r="C150" s="73">
        <f t="shared" si="2"/>
        <v>1</v>
      </c>
      <c r="D150" s="73" cm="1">
        <f t="array" ref="D150">_xlfn.IFS( B150="Accessories", 0, B150="Clothing", 1, B150="Footwear", 2, B150="Outerwear",3)</f>
        <v>0</v>
      </c>
    </row>
    <row r="151" spans="1:4" x14ac:dyDescent="0.2">
      <c r="A151" t="s">
        <v>18</v>
      </c>
      <c r="B151" t="s">
        <v>20</v>
      </c>
      <c r="C151" s="73">
        <f t="shared" si="2"/>
        <v>1</v>
      </c>
      <c r="D151" s="73" cm="1">
        <f t="array" ref="D151">_xlfn.IFS( B151="Accessories", 0, B151="Clothing", 1, B151="Footwear", 2, B151="Outerwear",3)</f>
        <v>1</v>
      </c>
    </row>
    <row r="152" spans="1:4" x14ac:dyDescent="0.2">
      <c r="A152" t="s">
        <v>18</v>
      </c>
      <c r="B152" t="s">
        <v>41</v>
      </c>
      <c r="C152" s="73">
        <f t="shared" si="2"/>
        <v>1</v>
      </c>
      <c r="D152" s="73" cm="1">
        <f t="array" ref="D152">_xlfn.IFS( B152="Accessories", 0, B152="Clothing", 1, B152="Footwear", 2, B152="Outerwear",3)</f>
        <v>2</v>
      </c>
    </row>
    <row r="153" spans="1:4" x14ac:dyDescent="0.2">
      <c r="A153" t="s">
        <v>18</v>
      </c>
      <c r="B153" t="s">
        <v>66</v>
      </c>
      <c r="C153" s="73">
        <f t="shared" si="2"/>
        <v>1</v>
      </c>
      <c r="D153" s="73" cm="1">
        <f t="array" ref="D153">_xlfn.IFS( B153="Accessories", 0, B153="Clothing", 1, B153="Footwear", 2, B153="Outerwear",3)</f>
        <v>0</v>
      </c>
    </row>
    <row r="154" spans="1:4" x14ac:dyDescent="0.2">
      <c r="A154" t="s">
        <v>18</v>
      </c>
      <c r="B154" t="s">
        <v>20</v>
      </c>
      <c r="C154" s="73">
        <f t="shared" si="2"/>
        <v>1</v>
      </c>
      <c r="D154" s="73" cm="1">
        <f t="array" ref="D154">_xlfn.IFS( B154="Accessories", 0, B154="Clothing", 1, B154="Footwear", 2, B154="Outerwear",3)</f>
        <v>1</v>
      </c>
    </row>
    <row r="155" spans="1:4" x14ac:dyDescent="0.2">
      <c r="A155" t="s">
        <v>18</v>
      </c>
      <c r="B155" t="s">
        <v>20</v>
      </c>
      <c r="C155" s="73">
        <f t="shared" si="2"/>
        <v>1</v>
      </c>
      <c r="D155" s="73" cm="1">
        <f t="array" ref="D155">_xlfn.IFS( B155="Accessories", 0, B155="Clothing", 1, B155="Footwear", 2, B155="Outerwear",3)</f>
        <v>1</v>
      </c>
    </row>
    <row r="156" spans="1:4" x14ac:dyDescent="0.2">
      <c r="A156" t="s">
        <v>18</v>
      </c>
      <c r="B156" t="s">
        <v>20</v>
      </c>
      <c r="C156" s="73">
        <f t="shared" si="2"/>
        <v>1</v>
      </c>
      <c r="D156" s="73" cm="1">
        <f t="array" ref="D156">_xlfn.IFS( B156="Accessories", 0, B156="Clothing", 1, B156="Footwear", 2, B156="Outerwear",3)</f>
        <v>1</v>
      </c>
    </row>
    <row r="157" spans="1:4" x14ac:dyDescent="0.2">
      <c r="A157" t="s">
        <v>18</v>
      </c>
      <c r="B157" t="s">
        <v>20</v>
      </c>
      <c r="C157" s="73">
        <f t="shared" si="2"/>
        <v>1</v>
      </c>
      <c r="D157" s="73" cm="1">
        <f t="array" ref="D157">_xlfn.IFS( B157="Accessories", 0, B157="Clothing", 1, B157="Footwear", 2, B157="Outerwear",3)</f>
        <v>1</v>
      </c>
    </row>
    <row r="158" spans="1:4" x14ac:dyDescent="0.2">
      <c r="A158" t="s">
        <v>18</v>
      </c>
      <c r="B158" t="s">
        <v>20</v>
      </c>
      <c r="C158" s="73">
        <f t="shared" si="2"/>
        <v>1</v>
      </c>
      <c r="D158" s="73" cm="1">
        <f t="array" ref="D158">_xlfn.IFS( B158="Accessories", 0, B158="Clothing", 1, B158="Footwear", 2, B158="Outerwear",3)</f>
        <v>1</v>
      </c>
    </row>
    <row r="159" spans="1:4" x14ac:dyDescent="0.2">
      <c r="A159" t="s">
        <v>18</v>
      </c>
      <c r="B159" t="s">
        <v>66</v>
      </c>
      <c r="C159" s="73">
        <f t="shared" si="2"/>
        <v>1</v>
      </c>
      <c r="D159" s="73" cm="1">
        <f t="array" ref="D159">_xlfn.IFS( B159="Accessories", 0, B159="Clothing", 1, B159="Footwear", 2, B159="Outerwear",3)</f>
        <v>0</v>
      </c>
    </row>
    <row r="160" spans="1:4" x14ac:dyDescent="0.2">
      <c r="A160" t="s">
        <v>18</v>
      </c>
      <c r="B160" t="s">
        <v>20</v>
      </c>
      <c r="C160" s="73">
        <f t="shared" si="2"/>
        <v>1</v>
      </c>
      <c r="D160" s="73" cm="1">
        <f t="array" ref="D160">_xlfn.IFS( B160="Accessories", 0, B160="Clothing", 1, B160="Footwear", 2, B160="Outerwear",3)</f>
        <v>1</v>
      </c>
    </row>
    <row r="161" spans="1:4" x14ac:dyDescent="0.2">
      <c r="A161" t="s">
        <v>18</v>
      </c>
      <c r="B161" t="s">
        <v>66</v>
      </c>
      <c r="C161" s="73">
        <f t="shared" si="2"/>
        <v>1</v>
      </c>
      <c r="D161" s="73" cm="1">
        <f t="array" ref="D161">_xlfn.IFS( B161="Accessories", 0, B161="Clothing", 1, B161="Footwear", 2, B161="Outerwear",3)</f>
        <v>0</v>
      </c>
    </row>
    <row r="162" spans="1:4" x14ac:dyDescent="0.2">
      <c r="A162" t="s">
        <v>18</v>
      </c>
      <c r="B162" t="s">
        <v>66</v>
      </c>
      <c r="C162" s="73">
        <f t="shared" si="2"/>
        <v>1</v>
      </c>
      <c r="D162" s="73" cm="1">
        <f t="array" ref="D162">_xlfn.IFS( B162="Accessories", 0, B162="Clothing", 1, B162="Footwear", 2, B162="Outerwear",3)</f>
        <v>0</v>
      </c>
    </row>
    <row r="163" spans="1:4" x14ac:dyDescent="0.2">
      <c r="A163" t="s">
        <v>18</v>
      </c>
      <c r="B163" t="s">
        <v>66</v>
      </c>
      <c r="C163" s="73">
        <f t="shared" si="2"/>
        <v>1</v>
      </c>
      <c r="D163" s="73" cm="1">
        <f t="array" ref="D163">_xlfn.IFS( B163="Accessories", 0, B163="Clothing", 1, B163="Footwear", 2, B163="Outerwear",3)</f>
        <v>0</v>
      </c>
    </row>
    <row r="164" spans="1:4" x14ac:dyDescent="0.2">
      <c r="A164" t="s">
        <v>18</v>
      </c>
      <c r="B164" t="s">
        <v>66</v>
      </c>
      <c r="C164" s="73">
        <f t="shared" si="2"/>
        <v>1</v>
      </c>
      <c r="D164" s="73" cm="1">
        <f t="array" ref="D164">_xlfn.IFS( B164="Accessories", 0, B164="Clothing", 1, B164="Footwear", 2, B164="Outerwear",3)</f>
        <v>0</v>
      </c>
    </row>
    <row r="165" spans="1:4" x14ac:dyDescent="0.2">
      <c r="A165" t="s">
        <v>18</v>
      </c>
      <c r="B165" t="s">
        <v>20</v>
      </c>
      <c r="C165" s="73">
        <f t="shared" si="2"/>
        <v>1</v>
      </c>
      <c r="D165" s="73" cm="1">
        <f t="array" ref="D165">_xlfn.IFS( B165="Accessories", 0, B165="Clothing", 1, B165="Footwear", 2, B165="Outerwear",3)</f>
        <v>1</v>
      </c>
    </row>
    <row r="166" spans="1:4" x14ac:dyDescent="0.2">
      <c r="A166" t="s">
        <v>18</v>
      </c>
      <c r="B166" t="s">
        <v>66</v>
      </c>
      <c r="C166" s="73">
        <f t="shared" si="2"/>
        <v>1</v>
      </c>
      <c r="D166" s="73" cm="1">
        <f t="array" ref="D166">_xlfn.IFS( B166="Accessories", 0, B166="Clothing", 1, B166="Footwear", 2, B166="Outerwear",3)</f>
        <v>0</v>
      </c>
    </row>
    <row r="167" spans="1:4" x14ac:dyDescent="0.2">
      <c r="A167" t="s">
        <v>18</v>
      </c>
      <c r="B167" t="s">
        <v>66</v>
      </c>
      <c r="C167" s="73">
        <f t="shared" si="2"/>
        <v>1</v>
      </c>
      <c r="D167" s="73" cm="1">
        <f t="array" ref="D167">_xlfn.IFS( B167="Accessories", 0, B167="Clothing", 1, B167="Footwear", 2, B167="Outerwear",3)</f>
        <v>0</v>
      </c>
    </row>
    <row r="168" spans="1:4" x14ac:dyDescent="0.2">
      <c r="A168" t="s">
        <v>18</v>
      </c>
      <c r="B168" t="s">
        <v>41</v>
      </c>
      <c r="C168" s="73">
        <f t="shared" si="2"/>
        <v>1</v>
      </c>
      <c r="D168" s="73" cm="1">
        <f t="array" ref="D168">_xlfn.IFS( B168="Accessories", 0, B168="Clothing", 1, B168="Footwear", 2, B168="Outerwear",3)</f>
        <v>2</v>
      </c>
    </row>
    <row r="169" spans="1:4" x14ac:dyDescent="0.2">
      <c r="A169" t="s">
        <v>18</v>
      </c>
      <c r="B169" t="s">
        <v>66</v>
      </c>
      <c r="C169" s="73">
        <f t="shared" si="2"/>
        <v>1</v>
      </c>
      <c r="D169" s="73" cm="1">
        <f t="array" ref="D169">_xlfn.IFS( B169="Accessories", 0, B169="Clothing", 1, B169="Footwear", 2, B169="Outerwear",3)</f>
        <v>0</v>
      </c>
    </row>
    <row r="170" spans="1:4" x14ac:dyDescent="0.2">
      <c r="A170" t="s">
        <v>18</v>
      </c>
      <c r="B170" t="s">
        <v>41</v>
      </c>
      <c r="C170" s="73">
        <f t="shared" si="2"/>
        <v>1</v>
      </c>
      <c r="D170" s="73" cm="1">
        <f t="array" ref="D170">_xlfn.IFS( B170="Accessories", 0, B170="Clothing", 1, B170="Footwear", 2, B170="Outerwear",3)</f>
        <v>2</v>
      </c>
    </row>
    <row r="171" spans="1:4" x14ac:dyDescent="0.2">
      <c r="A171" t="s">
        <v>18</v>
      </c>
      <c r="B171" t="s">
        <v>62</v>
      </c>
      <c r="C171" s="73">
        <f t="shared" si="2"/>
        <v>1</v>
      </c>
      <c r="D171" s="73" cm="1">
        <f t="array" ref="D171">_xlfn.IFS( B171="Accessories", 0, B171="Clothing", 1, B171="Footwear", 2, B171="Outerwear",3)</f>
        <v>3</v>
      </c>
    </row>
    <row r="172" spans="1:4" x14ac:dyDescent="0.2">
      <c r="A172" t="s">
        <v>18</v>
      </c>
      <c r="B172" t="s">
        <v>20</v>
      </c>
      <c r="C172" s="73">
        <f t="shared" si="2"/>
        <v>1</v>
      </c>
      <c r="D172" s="73" cm="1">
        <f t="array" ref="D172">_xlfn.IFS( B172="Accessories", 0, B172="Clothing", 1, B172="Footwear", 2, B172="Outerwear",3)</f>
        <v>1</v>
      </c>
    </row>
    <row r="173" spans="1:4" x14ac:dyDescent="0.2">
      <c r="A173" t="s">
        <v>18</v>
      </c>
      <c r="B173" t="s">
        <v>20</v>
      </c>
      <c r="C173" s="73">
        <f t="shared" si="2"/>
        <v>1</v>
      </c>
      <c r="D173" s="73" cm="1">
        <f t="array" ref="D173">_xlfn.IFS( B173="Accessories", 0, B173="Clothing", 1, B173="Footwear", 2, B173="Outerwear",3)</f>
        <v>1</v>
      </c>
    </row>
    <row r="174" spans="1:4" x14ac:dyDescent="0.2">
      <c r="A174" t="s">
        <v>18</v>
      </c>
      <c r="B174" t="s">
        <v>66</v>
      </c>
      <c r="C174" s="73">
        <f t="shared" si="2"/>
        <v>1</v>
      </c>
      <c r="D174" s="73" cm="1">
        <f t="array" ref="D174">_xlfn.IFS( B174="Accessories", 0, B174="Clothing", 1, B174="Footwear", 2, B174="Outerwear",3)</f>
        <v>0</v>
      </c>
    </row>
    <row r="175" spans="1:4" x14ac:dyDescent="0.2">
      <c r="A175" t="s">
        <v>18</v>
      </c>
      <c r="B175" t="s">
        <v>66</v>
      </c>
      <c r="C175" s="73">
        <f t="shared" si="2"/>
        <v>1</v>
      </c>
      <c r="D175" s="73" cm="1">
        <f t="array" ref="D175">_xlfn.IFS( B175="Accessories", 0, B175="Clothing", 1, B175="Footwear", 2, B175="Outerwear",3)</f>
        <v>0</v>
      </c>
    </row>
    <row r="176" spans="1:4" x14ac:dyDescent="0.2">
      <c r="A176" t="s">
        <v>18</v>
      </c>
      <c r="B176" t="s">
        <v>41</v>
      </c>
      <c r="C176" s="73">
        <f t="shared" si="2"/>
        <v>1</v>
      </c>
      <c r="D176" s="73" cm="1">
        <f t="array" ref="D176">_xlfn.IFS( B176="Accessories", 0, B176="Clothing", 1, B176="Footwear", 2, B176="Outerwear",3)</f>
        <v>2</v>
      </c>
    </row>
    <row r="177" spans="1:4" x14ac:dyDescent="0.2">
      <c r="A177" t="s">
        <v>18</v>
      </c>
      <c r="B177" t="s">
        <v>62</v>
      </c>
      <c r="C177" s="73">
        <f t="shared" si="2"/>
        <v>1</v>
      </c>
      <c r="D177" s="73" cm="1">
        <f t="array" ref="D177">_xlfn.IFS( B177="Accessories", 0, B177="Clothing", 1, B177="Footwear", 2, B177="Outerwear",3)</f>
        <v>3</v>
      </c>
    </row>
    <row r="178" spans="1:4" x14ac:dyDescent="0.2">
      <c r="A178" t="s">
        <v>18</v>
      </c>
      <c r="B178" t="s">
        <v>66</v>
      </c>
      <c r="C178" s="73">
        <f t="shared" si="2"/>
        <v>1</v>
      </c>
      <c r="D178" s="73" cm="1">
        <f t="array" ref="D178">_xlfn.IFS( B178="Accessories", 0, B178="Clothing", 1, B178="Footwear", 2, B178="Outerwear",3)</f>
        <v>0</v>
      </c>
    </row>
    <row r="179" spans="1:4" x14ac:dyDescent="0.2">
      <c r="A179" t="s">
        <v>18</v>
      </c>
      <c r="B179" t="s">
        <v>20</v>
      </c>
      <c r="C179" s="73">
        <f t="shared" si="2"/>
        <v>1</v>
      </c>
      <c r="D179" s="73" cm="1">
        <f t="array" ref="D179">_xlfn.IFS( B179="Accessories", 0, B179="Clothing", 1, B179="Footwear", 2, B179="Outerwear",3)</f>
        <v>1</v>
      </c>
    </row>
    <row r="180" spans="1:4" x14ac:dyDescent="0.2">
      <c r="A180" t="s">
        <v>18</v>
      </c>
      <c r="B180" t="s">
        <v>20</v>
      </c>
      <c r="C180" s="73">
        <f t="shared" si="2"/>
        <v>1</v>
      </c>
      <c r="D180" s="73" cm="1">
        <f t="array" ref="D180">_xlfn.IFS( B180="Accessories", 0, B180="Clothing", 1, B180="Footwear", 2, B180="Outerwear",3)</f>
        <v>1</v>
      </c>
    </row>
    <row r="181" spans="1:4" x14ac:dyDescent="0.2">
      <c r="A181" t="s">
        <v>18</v>
      </c>
      <c r="B181" t="s">
        <v>41</v>
      </c>
      <c r="C181" s="73">
        <f t="shared" si="2"/>
        <v>1</v>
      </c>
      <c r="D181" s="73" cm="1">
        <f t="array" ref="D181">_xlfn.IFS( B181="Accessories", 0, B181="Clothing", 1, B181="Footwear", 2, B181="Outerwear",3)</f>
        <v>2</v>
      </c>
    </row>
    <row r="182" spans="1:4" x14ac:dyDescent="0.2">
      <c r="A182" t="s">
        <v>18</v>
      </c>
      <c r="B182" t="s">
        <v>41</v>
      </c>
      <c r="C182" s="73">
        <f t="shared" si="2"/>
        <v>1</v>
      </c>
      <c r="D182" s="73" cm="1">
        <f t="array" ref="D182">_xlfn.IFS( B182="Accessories", 0, B182="Clothing", 1, B182="Footwear", 2, B182="Outerwear",3)</f>
        <v>2</v>
      </c>
    </row>
    <row r="183" spans="1:4" x14ac:dyDescent="0.2">
      <c r="A183" t="s">
        <v>18</v>
      </c>
      <c r="B183" t="s">
        <v>20</v>
      </c>
      <c r="C183" s="73">
        <f t="shared" si="2"/>
        <v>1</v>
      </c>
      <c r="D183" s="73" cm="1">
        <f t="array" ref="D183">_xlfn.IFS( B183="Accessories", 0, B183="Clothing", 1, B183="Footwear", 2, B183="Outerwear",3)</f>
        <v>1</v>
      </c>
    </row>
    <row r="184" spans="1:4" x14ac:dyDescent="0.2">
      <c r="A184" t="s">
        <v>18</v>
      </c>
      <c r="B184" t="s">
        <v>66</v>
      </c>
      <c r="C184" s="73">
        <f t="shared" si="2"/>
        <v>1</v>
      </c>
      <c r="D184" s="73" cm="1">
        <f t="array" ref="D184">_xlfn.IFS( B184="Accessories", 0, B184="Clothing", 1, B184="Footwear", 2, B184="Outerwear",3)</f>
        <v>0</v>
      </c>
    </row>
    <row r="185" spans="1:4" x14ac:dyDescent="0.2">
      <c r="A185" t="s">
        <v>18</v>
      </c>
      <c r="B185" t="s">
        <v>20</v>
      </c>
      <c r="C185" s="73">
        <f t="shared" si="2"/>
        <v>1</v>
      </c>
      <c r="D185" s="73" cm="1">
        <f t="array" ref="D185">_xlfn.IFS( B185="Accessories", 0, B185="Clothing", 1, B185="Footwear", 2, B185="Outerwear",3)</f>
        <v>1</v>
      </c>
    </row>
    <row r="186" spans="1:4" x14ac:dyDescent="0.2">
      <c r="A186" t="s">
        <v>18</v>
      </c>
      <c r="B186" t="s">
        <v>41</v>
      </c>
      <c r="C186" s="73">
        <f t="shared" si="2"/>
        <v>1</v>
      </c>
      <c r="D186" s="73" cm="1">
        <f t="array" ref="D186">_xlfn.IFS( B186="Accessories", 0, B186="Clothing", 1, B186="Footwear", 2, B186="Outerwear",3)</f>
        <v>2</v>
      </c>
    </row>
    <row r="187" spans="1:4" x14ac:dyDescent="0.2">
      <c r="A187" t="s">
        <v>18</v>
      </c>
      <c r="B187" t="s">
        <v>20</v>
      </c>
      <c r="C187" s="73">
        <f t="shared" si="2"/>
        <v>1</v>
      </c>
      <c r="D187" s="73" cm="1">
        <f t="array" ref="D187">_xlfn.IFS( B187="Accessories", 0, B187="Clothing", 1, B187="Footwear", 2, B187="Outerwear",3)</f>
        <v>1</v>
      </c>
    </row>
    <row r="188" spans="1:4" x14ac:dyDescent="0.2">
      <c r="A188" t="s">
        <v>18</v>
      </c>
      <c r="B188" t="s">
        <v>66</v>
      </c>
      <c r="C188" s="73">
        <f t="shared" si="2"/>
        <v>1</v>
      </c>
      <c r="D188" s="73" cm="1">
        <f t="array" ref="D188">_xlfn.IFS( B188="Accessories", 0, B188="Clothing", 1, B188="Footwear", 2, B188="Outerwear",3)</f>
        <v>0</v>
      </c>
    </row>
    <row r="189" spans="1:4" x14ac:dyDescent="0.2">
      <c r="A189" t="s">
        <v>18</v>
      </c>
      <c r="B189" t="s">
        <v>41</v>
      </c>
      <c r="C189" s="73">
        <f t="shared" si="2"/>
        <v>1</v>
      </c>
      <c r="D189" s="73" cm="1">
        <f t="array" ref="D189">_xlfn.IFS( B189="Accessories", 0, B189="Clothing", 1, B189="Footwear", 2, B189="Outerwear",3)</f>
        <v>2</v>
      </c>
    </row>
    <row r="190" spans="1:4" x14ac:dyDescent="0.2">
      <c r="A190" t="s">
        <v>18</v>
      </c>
      <c r="B190" t="s">
        <v>20</v>
      </c>
      <c r="C190" s="73">
        <f t="shared" si="2"/>
        <v>1</v>
      </c>
      <c r="D190" s="73" cm="1">
        <f t="array" ref="D190">_xlfn.IFS( B190="Accessories", 0, B190="Clothing", 1, B190="Footwear", 2, B190="Outerwear",3)</f>
        <v>1</v>
      </c>
    </row>
    <row r="191" spans="1:4" x14ac:dyDescent="0.2">
      <c r="A191" t="s">
        <v>18</v>
      </c>
      <c r="B191" t="s">
        <v>20</v>
      </c>
      <c r="C191" s="73">
        <f t="shared" si="2"/>
        <v>1</v>
      </c>
      <c r="D191" s="73" cm="1">
        <f t="array" ref="D191">_xlfn.IFS( B191="Accessories", 0, B191="Clothing", 1, B191="Footwear", 2, B191="Outerwear",3)</f>
        <v>1</v>
      </c>
    </row>
    <row r="192" spans="1:4" x14ac:dyDescent="0.2">
      <c r="A192" t="s">
        <v>18</v>
      </c>
      <c r="B192" t="s">
        <v>62</v>
      </c>
      <c r="C192" s="73">
        <f t="shared" si="2"/>
        <v>1</v>
      </c>
      <c r="D192" s="73" cm="1">
        <f t="array" ref="D192">_xlfn.IFS( B192="Accessories", 0, B192="Clothing", 1, B192="Footwear", 2, B192="Outerwear",3)</f>
        <v>3</v>
      </c>
    </row>
    <row r="193" spans="1:4" x14ac:dyDescent="0.2">
      <c r="A193" t="s">
        <v>18</v>
      </c>
      <c r="B193" t="s">
        <v>66</v>
      </c>
      <c r="C193" s="73">
        <f t="shared" si="2"/>
        <v>1</v>
      </c>
      <c r="D193" s="73" cm="1">
        <f t="array" ref="D193">_xlfn.IFS( B193="Accessories", 0, B193="Clothing", 1, B193="Footwear", 2, B193="Outerwear",3)</f>
        <v>0</v>
      </c>
    </row>
    <row r="194" spans="1:4" x14ac:dyDescent="0.2">
      <c r="A194" t="s">
        <v>18</v>
      </c>
      <c r="B194" t="s">
        <v>41</v>
      </c>
      <c r="C194" s="73">
        <f t="shared" si="2"/>
        <v>1</v>
      </c>
      <c r="D194" s="73" cm="1">
        <f t="array" ref="D194">_xlfn.IFS( B194="Accessories", 0, B194="Clothing", 1, B194="Footwear", 2, B194="Outerwear",3)</f>
        <v>2</v>
      </c>
    </row>
    <row r="195" spans="1:4" x14ac:dyDescent="0.2">
      <c r="A195" t="s">
        <v>18</v>
      </c>
      <c r="B195" t="s">
        <v>66</v>
      </c>
      <c r="C195" s="73">
        <f t="shared" ref="C195:C258" si="3">IF(A195="Male", 1, 0)</f>
        <v>1</v>
      </c>
      <c r="D195" s="73" cm="1">
        <f t="array" ref="D195">_xlfn.IFS( B195="Accessories", 0, B195="Clothing", 1, B195="Footwear", 2, B195="Outerwear",3)</f>
        <v>0</v>
      </c>
    </row>
    <row r="196" spans="1:4" x14ac:dyDescent="0.2">
      <c r="A196" t="s">
        <v>18</v>
      </c>
      <c r="B196" t="s">
        <v>66</v>
      </c>
      <c r="C196" s="73">
        <f t="shared" si="3"/>
        <v>1</v>
      </c>
      <c r="D196" s="73" cm="1">
        <f t="array" ref="D196">_xlfn.IFS( B196="Accessories", 0, B196="Clothing", 1, B196="Footwear", 2, B196="Outerwear",3)</f>
        <v>0</v>
      </c>
    </row>
    <row r="197" spans="1:4" x14ac:dyDescent="0.2">
      <c r="A197" t="s">
        <v>18</v>
      </c>
      <c r="B197" t="s">
        <v>62</v>
      </c>
      <c r="C197" s="73">
        <f t="shared" si="3"/>
        <v>1</v>
      </c>
      <c r="D197" s="73" cm="1">
        <f t="array" ref="D197">_xlfn.IFS( B197="Accessories", 0, B197="Clothing", 1, B197="Footwear", 2, B197="Outerwear",3)</f>
        <v>3</v>
      </c>
    </row>
    <row r="198" spans="1:4" x14ac:dyDescent="0.2">
      <c r="A198" t="s">
        <v>18</v>
      </c>
      <c r="B198" t="s">
        <v>41</v>
      </c>
      <c r="C198" s="73">
        <f t="shared" si="3"/>
        <v>1</v>
      </c>
      <c r="D198" s="73" cm="1">
        <f t="array" ref="D198">_xlfn.IFS( B198="Accessories", 0, B198="Clothing", 1, B198="Footwear", 2, B198="Outerwear",3)</f>
        <v>2</v>
      </c>
    </row>
    <row r="199" spans="1:4" x14ac:dyDescent="0.2">
      <c r="A199" t="s">
        <v>18</v>
      </c>
      <c r="B199" t="s">
        <v>66</v>
      </c>
      <c r="C199" s="73">
        <f t="shared" si="3"/>
        <v>1</v>
      </c>
      <c r="D199" s="73" cm="1">
        <f t="array" ref="D199">_xlfn.IFS( B199="Accessories", 0, B199="Clothing", 1, B199="Footwear", 2, B199="Outerwear",3)</f>
        <v>0</v>
      </c>
    </row>
    <row r="200" spans="1:4" x14ac:dyDescent="0.2">
      <c r="A200" t="s">
        <v>18</v>
      </c>
      <c r="B200" t="s">
        <v>66</v>
      </c>
      <c r="C200" s="73">
        <f t="shared" si="3"/>
        <v>1</v>
      </c>
      <c r="D200" s="73" cm="1">
        <f t="array" ref="D200">_xlfn.IFS( B200="Accessories", 0, B200="Clothing", 1, B200="Footwear", 2, B200="Outerwear",3)</f>
        <v>0</v>
      </c>
    </row>
    <row r="201" spans="1:4" x14ac:dyDescent="0.2">
      <c r="A201" t="s">
        <v>18</v>
      </c>
      <c r="B201" t="s">
        <v>66</v>
      </c>
      <c r="C201" s="73">
        <f t="shared" si="3"/>
        <v>1</v>
      </c>
      <c r="D201" s="73" cm="1">
        <f t="array" ref="D201">_xlfn.IFS( B201="Accessories", 0, B201="Clothing", 1, B201="Footwear", 2, B201="Outerwear",3)</f>
        <v>0</v>
      </c>
    </row>
    <row r="202" spans="1:4" x14ac:dyDescent="0.2">
      <c r="A202" t="s">
        <v>18</v>
      </c>
      <c r="B202" t="s">
        <v>20</v>
      </c>
      <c r="C202" s="73">
        <f t="shared" si="3"/>
        <v>1</v>
      </c>
      <c r="D202" s="73" cm="1">
        <f t="array" ref="D202">_xlfn.IFS( B202="Accessories", 0, B202="Clothing", 1, B202="Footwear", 2, B202="Outerwear",3)</f>
        <v>1</v>
      </c>
    </row>
    <row r="203" spans="1:4" x14ac:dyDescent="0.2">
      <c r="A203" t="s">
        <v>18</v>
      </c>
      <c r="B203" t="s">
        <v>20</v>
      </c>
      <c r="C203" s="73">
        <f t="shared" si="3"/>
        <v>1</v>
      </c>
      <c r="D203" s="73" cm="1">
        <f t="array" ref="D203">_xlfn.IFS( B203="Accessories", 0, B203="Clothing", 1, B203="Footwear", 2, B203="Outerwear",3)</f>
        <v>1</v>
      </c>
    </row>
    <row r="204" spans="1:4" x14ac:dyDescent="0.2">
      <c r="A204" t="s">
        <v>18</v>
      </c>
      <c r="B204" t="s">
        <v>66</v>
      </c>
      <c r="C204" s="73">
        <f t="shared" si="3"/>
        <v>1</v>
      </c>
      <c r="D204" s="73" cm="1">
        <f t="array" ref="D204">_xlfn.IFS( B204="Accessories", 0, B204="Clothing", 1, B204="Footwear", 2, B204="Outerwear",3)</f>
        <v>0</v>
      </c>
    </row>
    <row r="205" spans="1:4" x14ac:dyDescent="0.2">
      <c r="A205" t="s">
        <v>18</v>
      </c>
      <c r="B205" t="s">
        <v>66</v>
      </c>
      <c r="C205" s="73">
        <f t="shared" si="3"/>
        <v>1</v>
      </c>
      <c r="D205" s="73" cm="1">
        <f t="array" ref="D205">_xlfn.IFS( B205="Accessories", 0, B205="Clothing", 1, B205="Footwear", 2, B205="Outerwear",3)</f>
        <v>0</v>
      </c>
    </row>
    <row r="206" spans="1:4" x14ac:dyDescent="0.2">
      <c r="A206" t="s">
        <v>18</v>
      </c>
      <c r="B206" t="s">
        <v>41</v>
      </c>
      <c r="C206" s="73">
        <f t="shared" si="3"/>
        <v>1</v>
      </c>
      <c r="D206" s="73" cm="1">
        <f t="array" ref="D206">_xlfn.IFS( B206="Accessories", 0, B206="Clothing", 1, B206="Footwear", 2, B206="Outerwear",3)</f>
        <v>2</v>
      </c>
    </row>
    <row r="207" spans="1:4" x14ac:dyDescent="0.2">
      <c r="A207" t="s">
        <v>18</v>
      </c>
      <c r="B207" t="s">
        <v>20</v>
      </c>
      <c r="C207" s="73">
        <f t="shared" si="3"/>
        <v>1</v>
      </c>
      <c r="D207" s="73" cm="1">
        <f t="array" ref="D207">_xlfn.IFS( B207="Accessories", 0, B207="Clothing", 1, B207="Footwear", 2, B207="Outerwear",3)</f>
        <v>1</v>
      </c>
    </row>
    <row r="208" spans="1:4" x14ac:dyDescent="0.2">
      <c r="A208" t="s">
        <v>18</v>
      </c>
      <c r="B208" t="s">
        <v>20</v>
      </c>
      <c r="C208" s="73">
        <f t="shared" si="3"/>
        <v>1</v>
      </c>
      <c r="D208" s="73" cm="1">
        <f t="array" ref="D208">_xlfn.IFS( B208="Accessories", 0, B208="Clothing", 1, B208="Footwear", 2, B208="Outerwear",3)</f>
        <v>1</v>
      </c>
    </row>
    <row r="209" spans="1:4" x14ac:dyDescent="0.2">
      <c r="A209" t="s">
        <v>18</v>
      </c>
      <c r="B209" t="s">
        <v>66</v>
      </c>
      <c r="C209" s="73">
        <f t="shared" si="3"/>
        <v>1</v>
      </c>
      <c r="D209" s="73" cm="1">
        <f t="array" ref="D209">_xlfn.IFS( B209="Accessories", 0, B209="Clothing", 1, B209="Footwear", 2, B209="Outerwear",3)</f>
        <v>0</v>
      </c>
    </row>
    <row r="210" spans="1:4" x14ac:dyDescent="0.2">
      <c r="A210" t="s">
        <v>18</v>
      </c>
      <c r="B210" t="s">
        <v>20</v>
      </c>
      <c r="C210" s="73">
        <f t="shared" si="3"/>
        <v>1</v>
      </c>
      <c r="D210" s="73" cm="1">
        <f t="array" ref="D210">_xlfn.IFS( B210="Accessories", 0, B210="Clothing", 1, B210="Footwear", 2, B210="Outerwear",3)</f>
        <v>1</v>
      </c>
    </row>
    <row r="211" spans="1:4" x14ac:dyDescent="0.2">
      <c r="A211" t="s">
        <v>18</v>
      </c>
      <c r="B211" t="s">
        <v>41</v>
      </c>
      <c r="C211" s="73">
        <f t="shared" si="3"/>
        <v>1</v>
      </c>
      <c r="D211" s="73" cm="1">
        <f t="array" ref="D211">_xlfn.IFS( B211="Accessories", 0, B211="Clothing", 1, B211="Footwear", 2, B211="Outerwear",3)</f>
        <v>2</v>
      </c>
    </row>
    <row r="212" spans="1:4" x14ac:dyDescent="0.2">
      <c r="A212" t="s">
        <v>18</v>
      </c>
      <c r="B212" t="s">
        <v>62</v>
      </c>
      <c r="C212" s="73">
        <f t="shared" si="3"/>
        <v>1</v>
      </c>
      <c r="D212" s="73" cm="1">
        <f t="array" ref="D212">_xlfn.IFS( B212="Accessories", 0, B212="Clothing", 1, B212="Footwear", 2, B212="Outerwear",3)</f>
        <v>3</v>
      </c>
    </row>
    <row r="213" spans="1:4" x14ac:dyDescent="0.2">
      <c r="A213" t="s">
        <v>18</v>
      </c>
      <c r="B213" t="s">
        <v>20</v>
      </c>
      <c r="C213" s="73">
        <f t="shared" si="3"/>
        <v>1</v>
      </c>
      <c r="D213" s="73" cm="1">
        <f t="array" ref="D213">_xlfn.IFS( B213="Accessories", 0, B213="Clothing", 1, B213="Footwear", 2, B213="Outerwear",3)</f>
        <v>1</v>
      </c>
    </row>
    <row r="214" spans="1:4" x14ac:dyDescent="0.2">
      <c r="A214" t="s">
        <v>18</v>
      </c>
      <c r="B214" t="s">
        <v>66</v>
      </c>
      <c r="C214" s="73">
        <f t="shared" si="3"/>
        <v>1</v>
      </c>
      <c r="D214" s="73" cm="1">
        <f t="array" ref="D214">_xlfn.IFS( B214="Accessories", 0, B214="Clothing", 1, B214="Footwear", 2, B214="Outerwear",3)</f>
        <v>0</v>
      </c>
    </row>
    <row r="215" spans="1:4" x14ac:dyDescent="0.2">
      <c r="A215" t="s">
        <v>18</v>
      </c>
      <c r="B215" t="s">
        <v>66</v>
      </c>
      <c r="C215" s="73">
        <f t="shared" si="3"/>
        <v>1</v>
      </c>
      <c r="D215" s="73" cm="1">
        <f t="array" ref="D215">_xlfn.IFS( B215="Accessories", 0, B215="Clothing", 1, B215="Footwear", 2, B215="Outerwear",3)</f>
        <v>0</v>
      </c>
    </row>
    <row r="216" spans="1:4" x14ac:dyDescent="0.2">
      <c r="A216" t="s">
        <v>18</v>
      </c>
      <c r="B216" t="s">
        <v>62</v>
      </c>
      <c r="C216" s="73">
        <f t="shared" si="3"/>
        <v>1</v>
      </c>
      <c r="D216" s="73" cm="1">
        <f t="array" ref="D216">_xlfn.IFS( B216="Accessories", 0, B216="Clothing", 1, B216="Footwear", 2, B216="Outerwear",3)</f>
        <v>3</v>
      </c>
    </row>
    <row r="217" spans="1:4" x14ac:dyDescent="0.2">
      <c r="A217" t="s">
        <v>18</v>
      </c>
      <c r="B217" t="s">
        <v>66</v>
      </c>
      <c r="C217" s="73">
        <f t="shared" si="3"/>
        <v>1</v>
      </c>
      <c r="D217" s="73" cm="1">
        <f t="array" ref="D217">_xlfn.IFS( B217="Accessories", 0, B217="Clothing", 1, B217="Footwear", 2, B217="Outerwear",3)</f>
        <v>0</v>
      </c>
    </row>
    <row r="218" spans="1:4" x14ac:dyDescent="0.2">
      <c r="A218" t="s">
        <v>18</v>
      </c>
      <c r="B218" t="s">
        <v>20</v>
      </c>
      <c r="C218" s="73">
        <f t="shared" si="3"/>
        <v>1</v>
      </c>
      <c r="D218" s="73" cm="1">
        <f t="array" ref="D218">_xlfn.IFS( B218="Accessories", 0, B218="Clothing", 1, B218="Footwear", 2, B218="Outerwear",3)</f>
        <v>1</v>
      </c>
    </row>
    <row r="219" spans="1:4" x14ac:dyDescent="0.2">
      <c r="A219" t="s">
        <v>18</v>
      </c>
      <c r="B219" t="s">
        <v>66</v>
      </c>
      <c r="C219" s="73">
        <f t="shared" si="3"/>
        <v>1</v>
      </c>
      <c r="D219" s="73" cm="1">
        <f t="array" ref="D219">_xlfn.IFS( B219="Accessories", 0, B219="Clothing", 1, B219="Footwear", 2, B219="Outerwear",3)</f>
        <v>0</v>
      </c>
    </row>
    <row r="220" spans="1:4" x14ac:dyDescent="0.2">
      <c r="A220" t="s">
        <v>18</v>
      </c>
      <c r="B220" t="s">
        <v>20</v>
      </c>
      <c r="C220" s="73">
        <f t="shared" si="3"/>
        <v>1</v>
      </c>
      <c r="D220" s="73" cm="1">
        <f t="array" ref="D220">_xlfn.IFS( B220="Accessories", 0, B220="Clothing", 1, B220="Footwear", 2, B220="Outerwear",3)</f>
        <v>1</v>
      </c>
    </row>
    <row r="221" spans="1:4" x14ac:dyDescent="0.2">
      <c r="A221" t="s">
        <v>18</v>
      </c>
      <c r="B221" t="s">
        <v>66</v>
      </c>
      <c r="C221" s="73">
        <f t="shared" si="3"/>
        <v>1</v>
      </c>
      <c r="D221" s="73" cm="1">
        <f t="array" ref="D221">_xlfn.IFS( B221="Accessories", 0, B221="Clothing", 1, B221="Footwear", 2, B221="Outerwear",3)</f>
        <v>0</v>
      </c>
    </row>
    <row r="222" spans="1:4" x14ac:dyDescent="0.2">
      <c r="A222" t="s">
        <v>18</v>
      </c>
      <c r="B222" t="s">
        <v>41</v>
      </c>
      <c r="C222" s="73">
        <f t="shared" si="3"/>
        <v>1</v>
      </c>
      <c r="D222" s="73" cm="1">
        <f t="array" ref="D222">_xlfn.IFS( B222="Accessories", 0, B222="Clothing", 1, B222="Footwear", 2, B222="Outerwear",3)</f>
        <v>2</v>
      </c>
    </row>
    <row r="223" spans="1:4" x14ac:dyDescent="0.2">
      <c r="A223" t="s">
        <v>18</v>
      </c>
      <c r="B223" t="s">
        <v>66</v>
      </c>
      <c r="C223" s="73">
        <f t="shared" si="3"/>
        <v>1</v>
      </c>
      <c r="D223" s="73" cm="1">
        <f t="array" ref="D223">_xlfn.IFS( B223="Accessories", 0, B223="Clothing", 1, B223="Footwear", 2, B223="Outerwear",3)</f>
        <v>0</v>
      </c>
    </row>
    <row r="224" spans="1:4" x14ac:dyDescent="0.2">
      <c r="A224" t="s">
        <v>18</v>
      </c>
      <c r="B224" t="s">
        <v>66</v>
      </c>
      <c r="C224" s="73">
        <f t="shared" si="3"/>
        <v>1</v>
      </c>
      <c r="D224" s="73" cm="1">
        <f t="array" ref="D224">_xlfn.IFS( B224="Accessories", 0, B224="Clothing", 1, B224="Footwear", 2, B224="Outerwear",3)</f>
        <v>0</v>
      </c>
    </row>
    <row r="225" spans="1:4" x14ac:dyDescent="0.2">
      <c r="A225" t="s">
        <v>18</v>
      </c>
      <c r="B225" t="s">
        <v>20</v>
      </c>
      <c r="C225" s="73">
        <f t="shared" si="3"/>
        <v>1</v>
      </c>
      <c r="D225" s="73" cm="1">
        <f t="array" ref="D225">_xlfn.IFS( B225="Accessories", 0, B225="Clothing", 1, B225="Footwear", 2, B225="Outerwear",3)</f>
        <v>1</v>
      </c>
    </row>
    <row r="226" spans="1:4" x14ac:dyDescent="0.2">
      <c r="A226" t="s">
        <v>18</v>
      </c>
      <c r="B226" t="s">
        <v>20</v>
      </c>
      <c r="C226" s="73">
        <f t="shared" si="3"/>
        <v>1</v>
      </c>
      <c r="D226" s="73" cm="1">
        <f t="array" ref="D226">_xlfn.IFS( B226="Accessories", 0, B226="Clothing", 1, B226="Footwear", 2, B226="Outerwear",3)</f>
        <v>1</v>
      </c>
    </row>
    <row r="227" spans="1:4" x14ac:dyDescent="0.2">
      <c r="A227" t="s">
        <v>18</v>
      </c>
      <c r="B227" t="s">
        <v>62</v>
      </c>
      <c r="C227" s="73">
        <f t="shared" si="3"/>
        <v>1</v>
      </c>
      <c r="D227" s="73" cm="1">
        <f t="array" ref="D227">_xlfn.IFS( B227="Accessories", 0, B227="Clothing", 1, B227="Footwear", 2, B227="Outerwear",3)</f>
        <v>3</v>
      </c>
    </row>
    <row r="228" spans="1:4" x14ac:dyDescent="0.2">
      <c r="A228" t="s">
        <v>18</v>
      </c>
      <c r="B228" t="s">
        <v>41</v>
      </c>
      <c r="C228" s="73">
        <f t="shared" si="3"/>
        <v>1</v>
      </c>
      <c r="D228" s="73" cm="1">
        <f t="array" ref="D228">_xlfn.IFS( B228="Accessories", 0, B228="Clothing", 1, B228="Footwear", 2, B228="Outerwear",3)</f>
        <v>2</v>
      </c>
    </row>
    <row r="229" spans="1:4" x14ac:dyDescent="0.2">
      <c r="A229" t="s">
        <v>18</v>
      </c>
      <c r="B229" t="s">
        <v>20</v>
      </c>
      <c r="C229" s="73">
        <f t="shared" si="3"/>
        <v>1</v>
      </c>
      <c r="D229" s="73" cm="1">
        <f t="array" ref="D229">_xlfn.IFS( B229="Accessories", 0, B229="Clothing", 1, B229="Footwear", 2, B229="Outerwear",3)</f>
        <v>1</v>
      </c>
    </row>
    <row r="230" spans="1:4" x14ac:dyDescent="0.2">
      <c r="A230" t="s">
        <v>18</v>
      </c>
      <c r="B230" t="s">
        <v>20</v>
      </c>
      <c r="C230" s="73">
        <f t="shared" si="3"/>
        <v>1</v>
      </c>
      <c r="D230" s="73" cm="1">
        <f t="array" ref="D230">_xlfn.IFS( B230="Accessories", 0, B230="Clothing", 1, B230="Footwear", 2, B230="Outerwear",3)</f>
        <v>1</v>
      </c>
    </row>
    <row r="231" spans="1:4" x14ac:dyDescent="0.2">
      <c r="A231" t="s">
        <v>18</v>
      </c>
      <c r="B231" t="s">
        <v>41</v>
      </c>
      <c r="C231" s="73">
        <f t="shared" si="3"/>
        <v>1</v>
      </c>
      <c r="D231" s="73" cm="1">
        <f t="array" ref="D231">_xlfn.IFS( B231="Accessories", 0, B231="Clothing", 1, B231="Footwear", 2, B231="Outerwear",3)</f>
        <v>2</v>
      </c>
    </row>
    <row r="232" spans="1:4" x14ac:dyDescent="0.2">
      <c r="A232" t="s">
        <v>18</v>
      </c>
      <c r="B232" t="s">
        <v>66</v>
      </c>
      <c r="C232" s="73">
        <f t="shared" si="3"/>
        <v>1</v>
      </c>
      <c r="D232" s="73" cm="1">
        <f t="array" ref="D232">_xlfn.IFS( B232="Accessories", 0, B232="Clothing", 1, B232="Footwear", 2, B232="Outerwear",3)</f>
        <v>0</v>
      </c>
    </row>
    <row r="233" spans="1:4" x14ac:dyDescent="0.2">
      <c r="A233" t="s">
        <v>18</v>
      </c>
      <c r="B233" t="s">
        <v>20</v>
      </c>
      <c r="C233" s="73">
        <f t="shared" si="3"/>
        <v>1</v>
      </c>
      <c r="D233" s="73" cm="1">
        <f t="array" ref="D233">_xlfn.IFS( B233="Accessories", 0, B233="Clothing", 1, B233="Footwear", 2, B233="Outerwear",3)</f>
        <v>1</v>
      </c>
    </row>
    <row r="234" spans="1:4" x14ac:dyDescent="0.2">
      <c r="A234" t="s">
        <v>18</v>
      </c>
      <c r="B234" t="s">
        <v>66</v>
      </c>
      <c r="C234" s="73">
        <f t="shared" si="3"/>
        <v>1</v>
      </c>
      <c r="D234" s="73" cm="1">
        <f t="array" ref="D234">_xlfn.IFS( B234="Accessories", 0, B234="Clothing", 1, B234="Footwear", 2, B234="Outerwear",3)</f>
        <v>0</v>
      </c>
    </row>
    <row r="235" spans="1:4" x14ac:dyDescent="0.2">
      <c r="A235" t="s">
        <v>18</v>
      </c>
      <c r="B235" t="s">
        <v>20</v>
      </c>
      <c r="C235" s="73">
        <f t="shared" si="3"/>
        <v>1</v>
      </c>
      <c r="D235" s="73" cm="1">
        <f t="array" ref="D235">_xlfn.IFS( B235="Accessories", 0, B235="Clothing", 1, B235="Footwear", 2, B235="Outerwear",3)</f>
        <v>1</v>
      </c>
    </row>
    <row r="236" spans="1:4" x14ac:dyDescent="0.2">
      <c r="A236" t="s">
        <v>18</v>
      </c>
      <c r="B236" t="s">
        <v>66</v>
      </c>
      <c r="C236" s="73">
        <f t="shared" si="3"/>
        <v>1</v>
      </c>
      <c r="D236" s="73" cm="1">
        <f t="array" ref="D236">_xlfn.IFS( B236="Accessories", 0, B236="Clothing", 1, B236="Footwear", 2, B236="Outerwear",3)</f>
        <v>0</v>
      </c>
    </row>
    <row r="237" spans="1:4" x14ac:dyDescent="0.2">
      <c r="A237" t="s">
        <v>18</v>
      </c>
      <c r="B237" t="s">
        <v>66</v>
      </c>
      <c r="C237" s="73">
        <f t="shared" si="3"/>
        <v>1</v>
      </c>
      <c r="D237" s="73" cm="1">
        <f t="array" ref="D237">_xlfn.IFS( B237="Accessories", 0, B237="Clothing", 1, B237="Footwear", 2, B237="Outerwear",3)</f>
        <v>0</v>
      </c>
    </row>
    <row r="238" spans="1:4" x14ac:dyDescent="0.2">
      <c r="A238" t="s">
        <v>18</v>
      </c>
      <c r="B238" t="s">
        <v>62</v>
      </c>
      <c r="C238" s="73">
        <f t="shared" si="3"/>
        <v>1</v>
      </c>
      <c r="D238" s="73" cm="1">
        <f t="array" ref="D238">_xlfn.IFS( B238="Accessories", 0, B238="Clothing", 1, B238="Footwear", 2, B238="Outerwear",3)</f>
        <v>3</v>
      </c>
    </row>
    <row r="239" spans="1:4" x14ac:dyDescent="0.2">
      <c r="A239" t="s">
        <v>18</v>
      </c>
      <c r="B239" t="s">
        <v>20</v>
      </c>
      <c r="C239" s="73">
        <f t="shared" si="3"/>
        <v>1</v>
      </c>
      <c r="D239" s="73" cm="1">
        <f t="array" ref="D239">_xlfn.IFS( B239="Accessories", 0, B239="Clothing", 1, B239="Footwear", 2, B239="Outerwear",3)</f>
        <v>1</v>
      </c>
    </row>
    <row r="240" spans="1:4" x14ac:dyDescent="0.2">
      <c r="A240" t="s">
        <v>18</v>
      </c>
      <c r="B240" t="s">
        <v>20</v>
      </c>
      <c r="C240" s="73">
        <f t="shared" si="3"/>
        <v>1</v>
      </c>
      <c r="D240" s="73" cm="1">
        <f t="array" ref="D240">_xlfn.IFS( B240="Accessories", 0, B240="Clothing", 1, B240="Footwear", 2, B240="Outerwear",3)</f>
        <v>1</v>
      </c>
    </row>
    <row r="241" spans="1:4" x14ac:dyDescent="0.2">
      <c r="A241" t="s">
        <v>18</v>
      </c>
      <c r="B241" t="s">
        <v>20</v>
      </c>
      <c r="C241" s="73">
        <f t="shared" si="3"/>
        <v>1</v>
      </c>
      <c r="D241" s="73" cm="1">
        <f t="array" ref="D241">_xlfn.IFS( B241="Accessories", 0, B241="Clothing", 1, B241="Footwear", 2, B241="Outerwear",3)</f>
        <v>1</v>
      </c>
    </row>
    <row r="242" spans="1:4" x14ac:dyDescent="0.2">
      <c r="A242" t="s">
        <v>18</v>
      </c>
      <c r="B242" t="s">
        <v>20</v>
      </c>
      <c r="C242" s="73">
        <f t="shared" si="3"/>
        <v>1</v>
      </c>
      <c r="D242" s="73" cm="1">
        <f t="array" ref="D242">_xlfn.IFS( B242="Accessories", 0, B242="Clothing", 1, B242="Footwear", 2, B242="Outerwear",3)</f>
        <v>1</v>
      </c>
    </row>
    <row r="243" spans="1:4" x14ac:dyDescent="0.2">
      <c r="A243" t="s">
        <v>18</v>
      </c>
      <c r="B243" t="s">
        <v>20</v>
      </c>
      <c r="C243" s="73">
        <f t="shared" si="3"/>
        <v>1</v>
      </c>
      <c r="D243" s="73" cm="1">
        <f t="array" ref="D243">_xlfn.IFS( B243="Accessories", 0, B243="Clothing", 1, B243="Footwear", 2, B243="Outerwear",3)</f>
        <v>1</v>
      </c>
    </row>
    <row r="244" spans="1:4" x14ac:dyDescent="0.2">
      <c r="A244" t="s">
        <v>18</v>
      </c>
      <c r="B244" t="s">
        <v>62</v>
      </c>
      <c r="C244" s="73">
        <f t="shared" si="3"/>
        <v>1</v>
      </c>
      <c r="D244" s="73" cm="1">
        <f t="array" ref="D244">_xlfn.IFS( B244="Accessories", 0, B244="Clothing", 1, B244="Footwear", 2, B244="Outerwear",3)</f>
        <v>3</v>
      </c>
    </row>
    <row r="245" spans="1:4" x14ac:dyDescent="0.2">
      <c r="A245" t="s">
        <v>18</v>
      </c>
      <c r="B245" t="s">
        <v>66</v>
      </c>
      <c r="C245" s="73">
        <f t="shared" si="3"/>
        <v>1</v>
      </c>
      <c r="D245" s="73" cm="1">
        <f t="array" ref="D245">_xlfn.IFS( B245="Accessories", 0, B245="Clothing", 1, B245="Footwear", 2, B245="Outerwear",3)</f>
        <v>0</v>
      </c>
    </row>
    <row r="246" spans="1:4" x14ac:dyDescent="0.2">
      <c r="A246" t="s">
        <v>18</v>
      </c>
      <c r="B246" t="s">
        <v>66</v>
      </c>
      <c r="C246" s="73">
        <f t="shared" si="3"/>
        <v>1</v>
      </c>
      <c r="D246" s="73" cm="1">
        <f t="array" ref="D246">_xlfn.IFS( B246="Accessories", 0, B246="Clothing", 1, B246="Footwear", 2, B246="Outerwear",3)</f>
        <v>0</v>
      </c>
    </row>
    <row r="247" spans="1:4" x14ac:dyDescent="0.2">
      <c r="A247" t="s">
        <v>18</v>
      </c>
      <c r="B247" t="s">
        <v>41</v>
      </c>
      <c r="C247" s="73">
        <f t="shared" si="3"/>
        <v>1</v>
      </c>
      <c r="D247" s="73" cm="1">
        <f t="array" ref="D247">_xlfn.IFS( B247="Accessories", 0, B247="Clothing", 1, B247="Footwear", 2, B247="Outerwear",3)</f>
        <v>2</v>
      </c>
    </row>
    <row r="248" spans="1:4" x14ac:dyDescent="0.2">
      <c r="A248" t="s">
        <v>18</v>
      </c>
      <c r="B248" t="s">
        <v>66</v>
      </c>
      <c r="C248" s="73">
        <f t="shared" si="3"/>
        <v>1</v>
      </c>
      <c r="D248" s="73" cm="1">
        <f t="array" ref="D248">_xlfn.IFS( B248="Accessories", 0, B248="Clothing", 1, B248="Footwear", 2, B248="Outerwear",3)</f>
        <v>0</v>
      </c>
    </row>
    <row r="249" spans="1:4" x14ac:dyDescent="0.2">
      <c r="A249" t="s">
        <v>18</v>
      </c>
      <c r="B249" t="s">
        <v>20</v>
      </c>
      <c r="C249" s="73">
        <f t="shared" si="3"/>
        <v>1</v>
      </c>
      <c r="D249" s="73" cm="1">
        <f t="array" ref="D249">_xlfn.IFS( B249="Accessories", 0, B249="Clothing", 1, B249="Footwear", 2, B249="Outerwear",3)</f>
        <v>1</v>
      </c>
    </row>
    <row r="250" spans="1:4" x14ac:dyDescent="0.2">
      <c r="A250" t="s">
        <v>18</v>
      </c>
      <c r="B250" t="s">
        <v>66</v>
      </c>
      <c r="C250" s="73">
        <f t="shared" si="3"/>
        <v>1</v>
      </c>
      <c r="D250" s="73" cm="1">
        <f t="array" ref="D250">_xlfn.IFS( B250="Accessories", 0, B250="Clothing", 1, B250="Footwear", 2, B250="Outerwear",3)</f>
        <v>0</v>
      </c>
    </row>
    <row r="251" spans="1:4" x14ac:dyDescent="0.2">
      <c r="A251" t="s">
        <v>18</v>
      </c>
      <c r="B251" t="s">
        <v>66</v>
      </c>
      <c r="C251" s="73">
        <f t="shared" si="3"/>
        <v>1</v>
      </c>
      <c r="D251" s="73" cm="1">
        <f t="array" ref="D251">_xlfn.IFS( B251="Accessories", 0, B251="Clothing", 1, B251="Footwear", 2, B251="Outerwear",3)</f>
        <v>0</v>
      </c>
    </row>
    <row r="252" spans="1:4" x14ac:dyDescent="0.2">
      <c r="A252" t="s">
        <v>18</v>
      </c>
      <c r="B252" t="s">
        <v>20</v>
      </c>
      <c r="C252" s="73">
        <f t="shared" si="3"/>
        <v>1</v>
      </c>
      <c r="D252" s="73" cm="1">
        <f t="array" ref="D252">_xlfn.IFS( B252="Accessories", 0, B252="Clothing", 1, B252="Footwear", 2, B252="Outerwear",3)</f>
        <v>1</v>
      </c>
    </row>
    <row r="253" spans="1:4" x14ac:dyDescent="0.2">
      <c r="A253" t="s">
        <v>18</v>
      </c>
      <c r="B253" t="s">
        <v>66</v>
      </c>
      <c r="C253" s="73">
        <f t="shared" si="3"/>
        <v>1</v>
      </c>
      <c r="D253" s="73" cm="1">
        <f t="array" ref="D253">_xlfn.IFS( B253="Accessories", 0, B253="Clothing", 1, B253="Footwear", 2, B253="Outerwear",3)</f>
        <v>0</v>
      </c>
    </row>
    <row r="254" spans="1:4" x14ac:dyDescent="0.2">
      <c r="A254" t="s">
        <v>18</v>
      </c>
      <c r="B254" t="s">
        <v>20</v>
      </c>
      <c r="C254" s="73">
        <f t="shared" si="3"/>
        <v>1</v>
      </c>
      <c r="D254" s="73" cm="1">
        <f t="array" ref="D254">_xlfn.IFS( B254="Accessories", 0, B254="Clothing", 1, B254="Footwear", 2, B254="Outerwear",3)</f>
        <v>1</v>
      </c>
    </row>
    <row r="255" spans="1:4" x14ac:dyDescent="0.2">
      <c r="A255" t="s">
        <v>18</v>
      </c>
      <c r="B255" t="s">
        <v>41</v>
      </c>
      <c r="C255" s="73">
        <f t="shared" si="3"/>
        <v>1</v>
      </c>
      <c r="D255" s="73" cm="1">
        <f t="array" ref="D255">_xlfn.IFS( B255="Accessories", 0, B255="Clothing", 1, B255="Footwear", 2, B255="Outerwear",3)</f>
        <v>2</v>
      </c>
    </row>
    <row r="256" spans="1:4" x14ac:dyDescent="0.2">
      <c r="A256" t="s">
        <v>18</v>
      </c>
      <c r="B256" t="s">
        <v>66</v>
      </c>
      <c r="C256" s="73">
        <f t="shared" si="3"/>
        <v>1</v>
      </c>
      <c r="D256" s="73" cm="1">
        <f t="array" ref="D256">_xlfn.IFS( B256="Accessories", 0, B256="Clothing", 1, B256="Footwear", 2, B256="Outerwear",3)</f>
        <v>0</v>
      </c>
    </row>
    <row r="257" spans="1:4" x14ac:dyDescent="0.2">
      <c r="A257" t="s">
        <v>18</v>
      </c>
      <c r="B257" t="s">
        <v>66</v>
      </c>
      <c r="C257" s="73">
        <f t="shared" si="3"/>
        <v>1</v>
      </c>
      <c r="D257" s="73" cm="1">
        <f t="array" ref="D257">_xlfn.IFS( B257="Accessories", 0, B257="Clothing", 1, B257="Footwear", 2, B257="Outerwear",3)</f>
        <v>0</v>
      </c>
    </row>
    <row r="258" spans="1:4" x14ac:dyDescent="0.2">
      <c r="A258" t="s">
        <v>18</v>
      </c>
      <c r="B258" t="s">
        <v>66</v>
      </c>
      <c r="C258" s="73">
        <f t="shared" si="3"/>
        <v>1</v>
      </c>
      <c r="D258" s="73" cm="1">
        <f t="array" ref="D258">_xlfn.IFS( B258="Accessories", 0, B258="Clothing", 1, B258="Footwear", 2, B258="Outerwear",3)</f>
        <v>0</v>
      </c>
    </row>
    <row r="259" spans="1:4" x14ac:dyDescent="0.2">
      <c r="A259" t="s">
        <v>18</v>
      </c>
      <c r="B259" t="s">
        <v>66</v>
      </c>
      <c r="C259" s="73">
        <f t="shared" ref="C259:C322" si="4">IF(A259="Male", 1, 0)</f>
        <v>1</v>
      </c>
      <c r="D259" s="73" cm="1">
        <f t="array" ref="D259">_xlfn.IFS( B259="Accessories", 0, B259="Clothing", 1, B259="Footwear", 2, B259="Outerwear",3)</f>
        <v>0</v>
      </c>
    </row>
    <row r="260" spans="1:4" x14ac:dyDescent="0.2">
      <c r="A260" t="s">
        <v>18</v>
      </c>
      <c r="B260" t="s">
        <v>66</v>
      </c>
      <c r="C260" s="73">
        <f t="shared" si="4"/>
        <v>1</v>
      </c>
      <c r="D260" s="73" cm="1">
        <f t="array" ref="D260">_xlfn.IFS( B260="Accessories", 0, B260="Clothing", 1, B260="Footwear", 2, B260="Outerwear",3)</f>
        <v>0</v>
      </c>
    </row>
    <row r="261" spans="1:4" x14ac:dyDescent="0.2">
      <c r="A261" t="s">
        <v>18</v>
      </c>
      <c r="B261" t="s">
        <v>20</v>
      </c>
      <c r="C261" s="73">
        <f t="shared" si="4"/>
        <v>1</v>
      </c>
      <c r="D261" s="73" cm="1">
        <f t="array" ref="D261">_xlfn.IFS( B261="Accessories", 0, B261="Clothing", 1, B261="Footwear", 2, B261="Outerwear",3)</f>
        <v>1</v>
      </c>
    </row>
    <row r="262" spans="1:4" x14ac:dyDescent="0.2">
      <c r="A262" t="s">
        <v>18</v>
      </c>
      <c r="B262" t="s">
        <v>66</v>
      </c>
      <c r="C262" s="73">
        <f t="shared" si="4"/>
        <v>1</v>
      </c>
      <c r="D262" s="73" cm="1">
        <f t="array" ref="D262">_xlfn.IFS( B262="Accessories", 0, B262="Clothing", 1, B262="Footwear", 2, B262="Outerwear",3)</f>
        <v>0</v>
      </c>
    </row>
    <row r="263" spans="1:4" x14ac:dyDescent="0.2">
      <c r="A263" t="s">
        <v>18</v>
      </c>
      <c r="B263" t="s">
        <v>20</v>
      </c>
      <c r="C263" s="73">
        <f t="shared" si="4"/>
        <v>1</v>
      </c>
      <c r="D263" s="73" cm="1">
        <f t="array" ref="D263">_xlfn.IFS( B263="Accessories", 0, B263="Clothing", 1, B263="Footwear", 2, B263="Outerwear",3)</f>
        <v>1</v>
      </c>
    </row>
    <row r="264" spans="1:4" x14ac:dyDescent="0.2">
      <c r="A264" t="s">
        <v>18</v>
      </c>
      <c r="B264" t="s">
        <v>20</v>
      </c>
      <c r="C264" s="73">
        <f t="shared" si="4"/>
        <v>1</v>
      </c>
      <c r="D264" s="73" cm="1">
        <f t="array" ref="D264">_xlfn.IFS( B264="Accessories", 0, B264="Clothing", 1, B264="Footwear", 2, B264="Outerwear",3)</f>
        <v>1</v>
      </c>
    </row>
    <row r="265" spans="1:4" x14ac:dyDescent="0.2">
      <c r="A265" t="s">
        <v>18</v>
      </c>
      <c r="B265" t="s">
        <v>20</v>
      </c>
      <c r="C265" s="73">
        <f t="shared" si="4"/>
        <v>1</v>
      </c>
      <c r="D265" s="73" cm="1">
        <f t="array" ref="D265">_xlfn.IFS( B265="Accessories", 0, B265="Clothing", 1, B265="Footwear", 2, B265="Outerwear",3)</f>
        <v>1</v>
      </c>
    </row>
    <row r="266" spans="1:4" x14ac:dyDescent="0.2">
      <c r="A266" t="s">
        <v>18</v>
      </c>
      <c r="B266" t="s">
        <v>20</v>
      </c>
      <c r="C266" s="73">
        <f t="shared" si="4"/>
        <v>1</v>
      </c>
      <c r="D266" s="73" cm="1">
        <f t="array" ref="D266">_xlfn.IFS( B266="Accessories", 0, B266="Clothing", 1, B266="Footwear", 2, B266="Outerwear",3)</f>
        <v>1</v>
      </c>
    </row>
    <row r="267" spans="1:4" x14ac:dyDescent="0.2">
      <c r="A267" t="s">
        <v>18</v>
      </c>
      <c r="B267" t="s">
        <v>66</v>
      </c>
      <c r="C267" s="73">
        <f t="shared" si="4"/>
        <v>1</v>
      </c>
      <c r="D267" s="73" cm="1">
        <f t="array" ref="D267">_xlfn.IFS( B267="Accessories", 0, B267="Clothing", 1, B267="Footwear", 2, B267="Outerwear",3)</f>
        <v>0</v>
      </c>
    </row>
    <row r="268" spans="1:4" x14ac:dyDescent="0.2">
      <c r="A268" t="s">
        <v>18</v>
      </c>
      <c r="B268" t="s">
        <v>66</v>
      </c>
      <c r="C268" s="73">
        <f t="shared" si="4"/>
        <v>1</v>
      </c>
      <c r="D268" s="73" cm="1">
        <f t="array" ref="D268">_xlfn.IFS( B268="Accessories", 0, B268="Clothing", 1, B268="Footwear", 2, B268="Outerwear",3)</f>
        <v>0</v>
      </c>
    </row>
    <row r="269" spans="1:4" x14ac:dyDescent="0.2">
      <c r="A269" t="s">
        <v>18</v>
      </c>
      <c r="B269" t="s">
        <v>20</v>
      </c>
      <c r="C269" s="73">
        <f t="shared" si="4"/>
        <v>1</v>
      </c>
      <c r="D269" s="73" cm="1">
        <f t="array" ref="D269">_xlfn.IFS( B269="Accessories", 0, B269="Clothing", 1, B269="Footwear", 2, B269="Outerwear",3)</f>
        <v>1</v>
      </c>
    </row>
    <row r="270" spans="1:4" x14ac:dyDescent="0.2">
      <c r="A270" t="s">
        <v>18</v>
      </c>
      <c r="B270" t="s">
        <v>41</v>
      </c>
      <c r="C270" s="73">
        <f t="shared" si="4"/>
        <v>1</v>
      </c>
      <c r="D270" s="73" cm="1">
        <f t="array" ref="D270">_xlfn.IFS( B270="Accessories", 0, B270="Clothing", 1, B270="Footwear", 2, B270="Outerwear",3)</f>
        <v>2</v>
      </c>
    </row>
    <row r="271" spans="1:4" x14ac:dyDescent="0.2">
      <c r="A271" t="s">
        <v>18</v>
      </c>
      <c r="B271" t="s">
        <v>20</v>
      </c>
      <c r="C271" s="73">
        <f t="shared" si="4"/>
        <v>1</v>
      </c>
      <c r="D271" s="73" cm="1">
        <f t="array" ref="D271">_xlfn.IFS( B271="Accessories", 0, B271="Clothing", 1, B271="Footwear", 2, B271="Outerwear",3)</f>
        <v>1</v>
      </c>
    </row>
    <row r="272" spans="1:4" x14ac:dyDescent="0.2">
      <c r="A272" t="s">
        <v>18</v>
      </c>
      <c r="B272" t="s">
        <v>20</v>
      </c>
      <c r="C272" s="73">
        <f t="shared" si="4"/>
        <v>1</v>
      </c>
      <c r="D272" s="73" cm="1">
        <f t="array" ref="D272">_xlfn.IFS( B272="Accessories", 0, B272="Clothing", 1, B272="Footwear", 2, B272="Outerwear",3)</f>
        <v>1</v>
      </c>
    </row>
    <row r="273" spans="1:4" x14ac:dyDescent="0.2">
      <c r="A273" t="s">
        <v>18</v>
      </c>
      <c r="B273" t="s">
        <v>66</v>
      </c>
      <c r="C273" s="73">
        <f t="shared" si="4"/>
        <v>1</v>
      </c>
      <c r="D273" s="73" cm="1">
        <f t="array" ref="D273">_xlfn.IFS( B273="Accessories", 0, B273="Clothing", 1, B273="Footwear", 2, B273="Outerwear",3)</f>
        <v>0</v>
      </c>
    </row>
    <row r="274" spans="1:4" x14ac:dyDescent="0.2">
      <c r="A274" t="s">
        <v>18</v>
      </c>
      <c r="B274" t="s">
        <v>66</v>
      </c>
      <c r="C274" s="73">
        <f t="shared" si="4"/>
        <v>1</v>
      </c>
      <c r="D274" s="73" cm="1">
        <f t="array" ref="D274">_xlfn.IFS( B274="Accessories", 0, B274="Clothing", 1, B274="Footwear", 2, B274="Outerwear",3)</f>
        <v>0</v>
      </c>
    </row>
    <row r="275" spans="1:4" x14ac:dyDescent="0.2">
      <c r="A275" t="s">
        <v>18</v>
      </c>
      <c r="B275" t="s">
        <v>62</v>
      </c>
      <c r="C275" s="73">
        <f t="shared" si="4"/>
        <v>1</v>
      </c>
      <c r="D275" s="73" cm="1">
        <f t="array" ref="D275">_xlfn.IFS( B275="Accessories", 0, B275="Clothing", 1, B275="Footwear", 2, B275="Outerwear",3)</f>
        <v>3</v>
      </c>
    </row>
    <row r="276" spans="1:4" x14ac:dyDescent="0.2">
      <c r="A276" t="s">
        <v>18</v>
      </c>
      <c r="B276" t="s">
        <v>66</v>
      </c>
      <c r="C276" s="73">
        <f t="shared" si="4"/>
        <v>1</v>
      </c>
      <c r="D276" s="73" cm="1">
        <f t="array" ref="D276">_xlfn.IFS( B276="Accessories", 0, B276="Clothing", 1, B276="Footwear", 2, B276="Outerwear",3)</f>
        <v>0</v>
      </c>
    </row>
    <row r="277" spans="1:4" x14ac:dyDescent="0.2">
      <c r="A277" t="s">
        <v>18</v>
      </c>
      <c r="B277" t="s">
        <v>66</v>
      </c>
      <c r="C277" s="73">
        <f t="shared" si="4"/>
        <v>1</v>
      </c>
      <c r="D277" s="73" cm="1">
        <f t="array" ref="D277">_xlfn.IFS( B277="Accessories", 0, B277="Clothing", 1, B277="Footwear", 2, B277="Outerwear",3)</f>
        <v>0</v>
      </c>
    </row>
    <row r="278" spans="1:4" x14ac:dyDescent="0.2">
      <c r="A278" t="s">
        <v>18</v>
      </c>
      <c r="B278" t="s">
        <v>20</v>
      </c>
      <c r="C278" s="73">
        <f t="shared" si="4"/>
        <v>1</v>
      </c>
      <c r="D278" s="73" cm="1">
        <f t="array" ref="D278">_xlfn.IFS( B278="Accessories", 0, B278="Clothing", 1, B278="Footwear", 2, B278="Outerwear",3)</f>
        <v>1</v>
      </c>
    </row>
    <row r="279" spans="1:4" x14ac:dyDescent="0.2">
      <c r="A279" t="s">
        <v>18</v>
      </c>
      <c r="B279" t="s">
        <v>20</v>
      </c>
      <c r="C279" s="73">
        <f t="shared" si="4"/>
        <v>1</v>
      </c>
      <c r="D279" s="73" cm="1">
        <f t="array" ref="D279">_xlfn.IFS( B279="Accessories", 0, B279="Clothing", 1, B279="Footwear", 2, B279="Outerwear",3)</f>
        <v>1</v>
      </c>
    </row>
    <row r="280" spans="1:4" x14ac:dyDescent="0.2">
      <c r="A280" t="s">
        <v>18</v>
      </c>
      <c r="B280" t="s">
        <v>20</v>
      </c>
      <c r="C280" s="73">
        <f t="shared" si="4"/>
        <v>1</v>
      </c>
      <c r="D280" s="73" cm="1">
        <f t="array" ref="D280">_xlfn.IFS( B280="Accessories", 0, B280="Clothing", 1, B280="Footwear", 2, B280="Outerwear",3)</f>
        <v>1</v>
      </c>
    </row>
    <row r="281" spans="1:4" x14ac:dyDescent="0.2">
      <c r="A281" t="s">
        <v>18</v>
      </c>
      <c r="B281" t="s">
        <v>41</v>
      </c>
      <c r="C281" s="73">
        <f t="shared" si="4"/>
        <v>1</v>
      </c>
      <c r="D281" s="73" cm="1">
        <f t="array" ref="D281">_xlfn.IFS( B281="Accessories", 0, B281="Clothing", 1, B281="Footwear", 2, B281="Outerwear",3)</f>
        <v>2</v>
      </c>
    </row>
    <row r="282" spans="1:4" x14ac:dyDescent="0.2">
      <c r="A282" t="s">
        <v>18</v>
      </c>
      <c r="B282" t="s">
        <v>41</v>
      </c>
      <c r="C282" s="73">
        <f t="shared" si="4"/>
        <v>1</v>
      </c>
      <c r="D282" s="73" cm="1">
        <f t="array" ref="D282">_xlfn.IFS( B282="Accessories", 0, B282="Clothing", 1, B282="Footwear", 2, B282="Outerwear",3)</f>
        <v>2</v>
      </c>
    </row>
    <row r="283" spans="1:4" x14ac:dyDescent="0.2">
      <c r="A283" t="s">
        <v>18</v>
      </c>
      <c r="B283" t="s">
        <v>66</v>
      </c>
      <c r="C283" s="73">
        <f t="shared" si="4"/>
        <v>1</v>
      </c>
      <c r="D283" s="73" cm="1">
        <f t="array" ref="D283">_xlfn.IFS( B283="Accessories", 0, B283="Clothing", 1, B283="Footwear", 2, B283="Outerwear",3)</f>
        <v>0</v>
      </c>
    </row>
    <row r="284" spans="1:4" x14ac:dyDescent="0.2">
      <c r="A284" t="s">
        <v>18</v>
      </c>
      <c r="B284" t="s">
        <v>20</v>
      </c>
      <c r="C284" s="73">
        <f t="shared" si="4"/>
        <v>1</v>
      </c>
      <c r="D284" s="73" cm="1">
        <f t="array" ref="D284">_xlfn.IFS( B284="Accessories", 0, B284="Clothing", 1, B284="Footwear", 2, B284="Outerwear",3)</f>
        <v>1</v>
      </c>
    </row>
    <row r="285" spans="1:4" x14ac:dyDescent="0.2">
      <c r="A285" t="s">
        <v>18</v>
      </c>
      <c r="B285" t="s">
        <v>20</v>
      </c>
      <c r="C285" s="73">
        <f t="shared" si="4"/>
        <v>1</v>
      </c>
      <c r="D285" s="73" cm="1">
        <f t="array" ref="D285">_xlfn.IFS( B285="Accessories", 0, B285="Clothing", 1, B285="Footwear", 2, B285="Outerwear",3)</f>
        <v>1</v>
      </c>
    </row>
    <row r="286" spans="1:4" x14ac:dyDescent="0.2">
      <c r="A286" t="s">
        <v>18</v>
      </c>
      <c r="B286" t="s">
        <v>20</v>
      </c>
      <c r="C286" s="73">
        <f t="shared" si="4"/>
        <v>1</v>
      </c>
      <c r="D286" s="73" cm="1">
        <f t="array" ref="D286">_xlfn.IFS( B286="Accessories", 0, B286="Clothing", 1, B286="Footwear", 2, B286="Outerwear",3)</f>
        <v>1</v>
      </c>
    </row>
    <row r="287" spans="1:4" x14ac:dyDescent="0.2">
      <c r="A287" t="s">
        <v>18</v>
      </c>
      <c r="B287" t="s">
        <v>66</v>
      </c>
      <c r="C287" s="73">
        <f t="shared" si="4"/>
        <v>1</v>
      </c>
      <c r="D287" s="73" cm="1">
        <f t="array" ref="D287">_xlfn.IFS( B287="Accessories", 0, B287="Clothing", 1, B287="Footwear", 2, B287="Outerwear",3)</f>
        <v>0</v>
      </c>
    </row>
    <row r="288" spans="1:4" x14ac:dyDescent="0.2">
      <c r="A288" t="s">
        <v>18</v>
      </c>
      <c r="B288" t="s">
        <v>66</v>
      </c>
      <c r="C288" s="73">
        <f t="shared" si="4"/>
        <v>1</v>
      </c>
      <c r="D288" s="73" cm="1">
        <f t="array" ref="D288">_xlfn.IFS( B288="Accessories", 0, B288="Clothing", 1, B288="Footwear", 2, B288="Outerwear",3)</f>
        <v>0</v>
      </c>
    </row>
    <row r="289" spans="1:4" x14ac:dyDescent="0.2">
      <c r="A289" t="s">
        <v>18</v>
      </c>
      <c r="B289" t="s">
        <v>66</v>
      </c>
      <c r="C289" s="73">
        <f t="shared" si="4"/>
        <v>1</v>
      </c>
      <c r="D289" s="73" cm="1">
        <f t="array" ref="D289">_xlfn.IFS( B289="Accessories", 0, B289="Clothing", 1, B289="Footwear", 2, B289="Outerwear",3)</f>
        <v>0</v>
      </c>
    </row>
    <row r="290" spans="1:4" x14ac:dyDescent="0.2">
      <c r="A290" t="s">
        <v>18</v>
      </c>
      <c r="B290" t="s">
        <v>20</v>
      </c>
      <c r="C290" s="73">
        <f t="shared" si="4"/>
        <v>1</v>
      </c>
      <c r="D290" s="73" cm="1">
        <f t="array" ref="D290">_xlfn.IFS( B290="Accessories", 0, B290="Clothing", 1, B290="Footwear", 2, B290="Outerwear",3)</f>
        <v>1</v>
      </c>
    </row>
    <row r="291" spans="1:4" x14ac:dyDescent="0.2">
      <c r="A291" t="s">
        <v>18</v>
      </c>
      <c r="B291" t="s">
        <v>62</v>
      </c>
      <c r="C291" s="73">
        <f t="shared" si="4"/>
        <v>1</v>
      </c>
      <c r="D291" s="73" cm="1">
        <f t="array" ref="D291">_xlfn.IFS( B291="Accessories", 0, B291="Clothing", 1, B291="Footwear", 2, B291="Outerwear",3)</f>
        <v>3</v>
      </c>
    </row>
    <row r="292" spans="1:4" x14ac:dyDescent="0.2">
      <c r="A292" t="s">
        <v>18</v>
      </c>
      <c r="B292" t="s">
        <v>20</v>
      </c>
      <c r="C292" s="73">
        <f t="shared" si="4"/>
        <v>1</v>
      </c>
      <c r="D292" s="73" cm="1">
        <f t="array" ref="D292">_xlfn.IFS( B292="Accessories", 0, B292="Clothing", 1, B292="Footwear", 2, B292="Outerwear",3)</f>
        <v>1</v>
      </c>
    </row>
    <row r="293" spans="1:4" x14ac:dyDescent="0.2">
      <c r="A293" t="s">
        <v>18</v>
      </c>
      <c r="B293" t="s">
        <v>20</v>
      </c>
      <c r="C293" s="73">
        <f t="shared" si="4"/>
        <v>1</v>
      </c>
      <c r="D293" s="73" cm="1">
        <f t="array" ref="D293">_xlfn.IFS( B293="Accessories", 0, B293="Clothing", 1, B293="Footwear", 2, B293="Outerwear",3)</f>
        <v>1</v>
      </c>
    </row>
    <row r="294" spans="1:4" x14ac:dyDescent="0.2">
      <c r="A294" t="s">
        <v>18</v>
      </c>
      <c r="B294" t="s">
        <v>41</v>
      </c>
      <c r="C294" s="73">
        <f t="shared" si="4"/>
        <v>1</v>
      </c>
      <c r="D294" s="73" cm="1">
        <f t="array" ref="D294">_xlfn.IFS( B294="Accessories", 0, B294="Clothing", 1, B294="Footwear", 2, B294="Outerwear",3)</f>
        <v>2</v>
      </c>
    </row>
    <row r="295" spans="1:4" x14ac:dyDescent="0.2">
      <c r="A295" t="s">
        <v>18</v>
      </c>
      <c r="B295" t="s">
        <v>66</v>
      </c>
      <c r="C295" s="73">
        <f t="shared" si="4"/>
        <v>1</v>
      </c>
      <c r="D295" s="73" cm="1">
        <f t="array" ref="D295">_xlfn.IFS( B295="Accessories", 0, B295="Clothing", 1, B295="Footwear", 2, B295="Outerwear",3)</f>
        <v>0</v>
      </c>
    </row>
    <row r="296" spans="1:4" x14ac:dyDescent="0.2">
      <c r="A296" t="s">
        <v>18</v>
      </c>
      <c r="B296" t="s">
        <v>20</v>
      </c>
      <c r="C296" s="73">
        <f t="shared" si="4"/>
        <v>1</v>
      </c>
      <c r="D296" s="73" cm="1">
        <f t="array" ref="D296">_xlfn.IFS( B296="Accessories", 0, B296="Clothing", 1, B296="Footwear", 2, B296="Outerwear",3)</f>
        <v>1</v>
      </c>
    </row>
    <row r="297" spans="1:4" x14ac:dyDescent="0.2">
      <c r="A297" t="s">
        <v>18</v>
      </c>
      <c r="B297" t="s">
        <v>66</v>
      </c>
      <c r="C297" s="73">
        <f t="shared" si="4"/>
        <v>1</v>
      </c>
      <c r="D297" s="73" cm="1">
        <f t="array" ref="D297">_xlfn.IFS( B297="Accessories", 0, B297="Clothing", 1, B297="Footwear", 2, B297="Outerwear",3)</f>
        <v>0</v>
      </c>
    </row>
    <row r="298" spans="1:4" x14ac:dyDescent="0.2">
      <c r="A298" t="s">
        <v>18</v>
      </c>
      <c r="B298" t="s">
        <v>41</v>
      </c>
      <c r="C298" s="73">
        <f t="shared" si="4"/>
        <v>1</v>
      </c>
      <c r="D298" s="73" cm="1">
        <f t="array" ref="D298">_xlfn.IFS( B298="Accessories", 0, B298="Clothing", 1, B298="Footwear", 2, B298="Outerwear",3)</f>
        <v>2</v>
      </c>
    </row>
    <row r="299" spans="1:4" x14ac:dyDescent="0.2">
      <c r="A299" t="s">
        <v>18</v>
      </c>
      <c r="B299" t="s">
        <v>41</v>
      </c>
      <c r="C299" s="73">
        <f t="shared" si="4"/>
        <v>1</v>
      </c>
      <c r="D299" s="73" cm="1">
        <f t="array" ref="D299">_xlfn.IFS( B299="Accessories", 0, B299="Clothing", 1, B299="Footwear", 2, B299="Outerwear",3)</f>
        <v>2</v>
      </c>
    </row>
    <row r="300" spans="1:4" x14ac:dyDescent="0.2">
      <c r="A300" t="s">
        <v>18</v>
      </c>
      <c r="B300" t="s">
        <v>20</v>
      </c>
      <c r="C300" s="73">
        <f t="shared" si="4"/>
        <v>1</v>
      </c>
      <c r="D300" s="73" cm="1">
        <f t="array" ref="D300">_xlfn.IFS( B300="Accessories", 0, B300="Clothing", 1, B300="Footwear", 2, B300="Outerwear",3)</f>
        <v>1</v>
      </c>
    </row>
    <row r="301" spans="1:4" x14ac:dyDescent="0.2">
      <c r="A301" t="s">
        <v>18</v>
      </c>
      <c r="B301" t="s">
        <v>41</v>
      </c>
      <c r="C301" s="73">
        <f t="shared" si="4"/>
        <v>1</v>
      </c>
      <c r="D301" s="73" cm="1">
        <f t="array" ref="D301">_xlfn.IFS( B301="Accessories", 0, B301="Clothing", 1, B301="Footwear", 2, B301="Outerwear",3)</f>
        <v>2</v>
      </c>
    </row>
    <row r="302" spans="1:4" x14ac:dyDescent="0.2">
      <c r="A302" t="s">
        <v>18</v>
      </c>
      <c r="B302" t="s">
        <v>66</v>
      </c>
      <c r="C302" s="73">
        <f t="shared" si="4"/>
        <v>1</v>
      </c>
      <c r="D302" s="73" cm="1">
        <f t="array" ref="D302">_xlfn.IFS( B302="Accessories", 0, B302="Clothing", 1, B302="Footwear", 2, B302="Outerwear",3)</f>
        <v>0</v>
      </c>
    </row>
    <row r="303" spans="1:4" x14ac:dyDescent="0.2">
      <c r="A303" t="s">
        <v>18</v>
      </c>
      <c r="B303" t="s">
        <v>20</v>
      </c>
      <c r="C303" s="73">
        <f t="shared" si="4"/>
        <v>1</v>
      </c>
      <c r="D303" s="73" cm="1">
        <f t="array" ref="D303">_xlfn.IFS( B303="Accessories", 0, B303="Clothing", 1, B303="Footwear", 2, B303="Outerwear",3)</f>
        <v>1</v>
      </c>
    </row>
    <row r="304" spans="1:4" x14ac:dyDescent="0.2">
      <c r="A304" t="s">
        <v>18</v>
      </c>
      <c r="B304" t="s">
        <v>20</v>
      </c>
      <c r="C304" s="73">
        <f t="shared" si="4"/>
        <v>1</v>
      </c>
      <c r="D304" s="73" cm="1">
        <f t="array" ref="D304">_xlfn.IFS( B304="Accessories", 0, B304="Clothing", 1, B304="Footwear", 2, B304="Outerwear",3)</f>
        <v>1</v>
      </c>
    </row>
    <row r="305" spans="1:4" x14ac:dyDescent="0.2">
      <c r="A305" t="s">
        <v>18</v>
      </c>
      <c r="B305" t="s">
        <v>41</v>
      </c>
      <c r="C305" s="73">
        <f t="shared" si="4"/>
        <v>1</v>
      </c>
      <c r="D305" s="73" cm="1">
        <f t="array" ref="D305">_xlfn.IFS( B305="Accessories", 0, B305="Clothing", 1, B305="Footwear", 2, B305="Outerwear",3)</f>
        <v>2</v>
      </c>
    </row>
    <row r="306" spans="1:4" x14ac:dyDescent="0.2">
      <c r="A306" t="s">
        <v>18</v>
      </c>
      <c r="B306" t="s">
        <v>20</v>
      </c>
      <c r="C306" s="73">
        <f t="shared" si="4"/>
        <v>1</v>
      </c>
      <c r="D306" s="73" cm="1">
        <f t="array" ref="D306">_xlfn.IFS( B306="Accessories", 0, B306="Clothing", 1, B306="Footwear", 2, B306="Outerwear",3)</f>
        <v>1</v>
      </c>
    </row>
    <row r="307" spans="1:4" x14ac:dyDescent="0.2">
      <c r="A307" t="s">
        <v>18</v>
      </c>
      <c r="B307" t="s">
        <v>20</v>
      </c>
      <c r="C307" s="73">
        <f t="shared" si="4"/>
        <v>1</v>
      </c>
      <c r="D307" s="73" cm="1">
        <f t="array" ref="D307">_xlfn.IFS( B307="Accessories", 0, B307="Clothing", 1, B307="Footwear", 2, B307="Outerwear",3)</f>
        <v>1</v>
      </c>
    </row>
    <row r="308" spans="1:4" x14ac:dyDescent="0.2">
      <c r="A308" t="s">
        <v>18</v>
      </c>
      <c r="B308" t="s">
        <v>62</v>
      </c>
      <c r="C308" s="73">
        <f t="shared" si="4"/>
        <v>1</v>
      </c>
      <c r="D308" s="73" cm="1">
        <f t="array" ref="D308">_xlfn.IFS( B308="Accessories", 0, B308="Clothing", 1, B308="Footwear", 2, B308="Outerwear",3)</f>
        <v>3</v>
      </c>
    </row>
    <row r="309" spans="1:4" x14ac:dyDescent="0.2">
      <c r="A309" t="s">
        <v>18</v>
      </c>
      <c r="B309" t="s">
        <v>66</v>
      </c>
      <c r="C309" s="73">
        <f t="shared" si="4"/>
        <v>1</v>
      </c>
      <c r="D309" s="73" cm="1">
        <f t="array" ref="D309">_xlfn.IFS( B309="Accessories", 0, B309="Clothing", 1, B309="Footwear", 2, B309="Outerwear",3)</f>
        <v>0</v>
      </c>
    </row>
    <row r="310" spans="1:4" x14ac:dyDescent="0.2">
      <c r="A310" t="s">
        <v>18</v>
      </c>
      <c r="B310" t="s">
        <v>66</v>
      </c>
      <c r="C310" s="73">
        <f t="shared" si="4"/>
        <v>1</v>
      </c>
      <c r="D310" s="73" cm="1">
        <f t="array" ref="D310">_xlfn.IFS( B310="Accessories", 0, B310="Clothing", 1, B310="Footwear", 2, B310="Outerwear",3)</f>
        <v>0</v>
      </c>
    </row>
    <row r="311" spans="1:4" x14ac:dyDescent="0.2">
      <c r="A311" t="s">
        <v>18</v>
      </c>
      <c r="B311" t="s">
        <v>20</v>
      </c>
      <c r="C311" s="73">
        <f t="shared" si="4"/>
        <v>1</v>
      </c>
      <c r="D311" s="73" cm="1">
        <f t="array" ref="D311">_xlfn.IFS( B311="Accessories", 0, B311="Clothing", 1, B311="Footwear", 2, B311="Outerwear",3)</f>
        <v>1</v>
      </c>
    </row>
    <row r="312" spans="1:4" x14ac:dyDescent="0.2">
      <c r="A312" t="s">
        <v>18</v>
      </c>
      <c r="B312" t="s">
        <v>20</v>
      </c>
      <c r="C312" s="73">
        <f t="shared" si="4"/>
        <v>1</v>
      </c>
      <c r="D312" s="73" cm="1">
        <f t="array" ref="D312">_xlfn.IFS( B312="Accessories", 0, B312="Clothing", 1, B312="Footwear", 2, B312="Outerwear",3)</f>
        <v>1</v>
      </c>
    </row>
    <row r="313" spans="1:4" x14ac:dyDescent="0.2">
      <c r="A313" t="s">
        <v>18</v>
      </c>
      <c r="B313" t="s">
        <v>20</v>
      </c>
      <c r="C313" s="73">
        <f t="shared" si="4"/>
        <v>1</v>
      </c>
      <c r="D313" s="73" cm="1">
        <f t="array" ref="D313">_xlfn.IFS( B313="Accessories", 0, B313="Clothing", 1, B313="Footwear", 2, B313="Outerwear",3)</f>
        <v>1</v>
      </c>
    </row>
    <row r="314" spans="1:4" x14ac:dyDescent="0.2">
      <c r="A314" t="s">
        <v>18</v>
      </c>
      <c r="B314" t="s">
        <v>20</v>
      </c>
      <c r="C314" s="73">
        <f t="shared" si="4"/>
        <v>1</v>
      </c>
      <c r="D314" s="73" cm="1">
        <f t="array" ref="D314">_xlfn.IFS( B314="Accessories", 0, B314="Clothing", 1, B314="Footwear", 2, B314="Outerwear",3)</f>
        <v>1</v>
      </c>
    </row>
    <row r="315" spans="1:4" x14ac:dyDescent="0.2">
      <c r="A315" t="s">
        <v>18</v>
      </c>
      <c r="B315" t="s">
        <v>20</v>
      </c>
      <c r="C315" s="73">
        <f t="shared" si="4"/>
        <v>1</v>
      </c>
      <c r="D315" s="73" cm="1">
        <f t="array" ref="D315">_xlfn.IFS( B315="Accessories", 0, B315="Clothing", 1, B315="Footwear", 2, B315="Outerwear",3)</f>
        <v>1</v>
      </c>
    </row>
    <row r="316" spans="1:4" x14ac:dyDescent="0.2">
      <c r="A316" t="s">
        <v>18</v>
      </c>
      <c r="B316" t="s">
        <v>20</v>
      </c>
      <c r="C316" s="73">
        <f t="shared" si="4"/>
        <v>1</v>
      </c>
      <c r="D316" s="73" cm="1">
        <f t="array" ref="D316">_xlfn.IFS( B316="Accessories", 0, B316="Clothing", 1, B316="Footwear", 2, B316="Outerwear",3)</f>
        <v>1</v>
      </c>
    </row>
    <row r="317" spans="1:4" x14ac:dyDescent="0.2">
      <c r="A317" t="s">
        <v>18</v>
      </c>
      <c r="B317" t="s">
        <v>66</v>
      </c>
      <c r="C317" s="73">
        <f t="shared" si="4"/>
        <v>1</v>
      </c>
      <c r="D317" s="73" cm="1">
        <f t="array" ref="D317">_xlfn.IFS( B317="Accessories", 0, B317="Clothing", 1, B317="Footwear", 2, B317="Outerwear",3)</f>
        <v>0</v>
      </c>
    </row>
    <row r="318" spans="1:4" x14ac:dyDescent="0.2">
      <c r="A318" t="s">
        <v>18</v>
      </c>
      <c r="B318" t="s">
        <v>66</v>
      </c>
      <c r="C318" s="73">
        <f t="shared" si="4"/>
        <v>1</v>
      </c>
      <c r="D318" s="73" cm="1">
        <f t="array" ref="D318">_xlfn.IFS( B318="Accessories", 0, B318="Clothing", 1, B318="Footwear", 2, B318="Outerwear",3)</f>
        <v>0</v>
      </c>
    </row>
    <row r="319" spans="1:4" x14ac:dyDescent="0.2">
      <c r="A319" t="s">
        <v>18</v>
      </c>
      <c r="B319" t="s">
        <v>20</v>
      </c>
      <c r="C319" s="73">
        <f t="shared" si="4"/>
        <v>1</v>
      </c>
      <c r="D319" s="73" cm="1">
        <f t="array" ref="D319">_xlfn.IFS( B319="Accessories", 0, B319="Clothing", 1, B319="Footwear", 2, B319="Outerwear",3)</f>
        <v>1</v>
      </c>
    </row>
    <row r="320" spans="1:4" x14ac:dyDescent="0.2">
      <c r="A320" t="s">
        <v>18</v>
      </c>
      <c r="B320" t="s">
        <v>66</v>
      </c>
      <c r="C320" s="73">
        <f t="shared" si="4"/>
        <v>1</v>
      </c>
      <c r="D320" s="73" cm="1">
        <f t="array" ref="D320">_xlfn.IFS( B320="Accessories", 0, B320="Clothing", 1, B320="Footwear", 2, B320="Outerwear",3)</f>
        <v>0</v>
      </c>
    </row>
    <row r="321" spans="1:4" x14ac:dyDescent="0.2">
      <c r="A321" t="s">
        <v>18</v>
      </c>
      <c r="B321" t="s">
        <v>20</v>
      </c>
      <c r="C321" s="73">
        <f t="shared" si="4"/>
        <v>1</v>
      </c>
      <c r="D321" s="73" cm="1">
        <f t="array" ref="D321">_xlfn.IFS( B321="Accessories", 0, B321="Clothing", 1, B321="Footwear", 2, B321="Outerwear",3)</f>
        <v>1</v>
      </c>
    </row>
    <row r="322" spans="1:4" x14ac:dyDescent="0.2">
      <c r="A322" t="s">
        <v>18</v>
      </c>
      <c r="B322" t="s">
        <v>66</v>
      </c>
      <c r="C322" s="73">
        <f t="shared" si="4"/>
        <v>1</v>
      </c>
      <c r="D322" s="73" cm="1">
        <f t="array" ref="D322">_xlfn.IFS( B322="Accessories", 0, B322="Clothing", 1, B322="Footwear", 2, B322="Outerwear",3)</f>
        <v>0</v>
      </c>
    </row>
    <row r="323" spans="1:4" x14ac:dyDescent="0.2">
      <c r="A323" t="s">
        <v>18</v>
      </c>
      <c r="B323" t="s">
        <v>41</v>
      </c>
      <c r="C323" s="73">
        <f t="shared" ref="C323:C386" si="5">IF(A323="Male", 1, 0)</f>
        <v>1</v>
      </c>
      <c r="D323" s="73" cm="1">
        <f t="array" ref="D323">_xlfn.IFS( B323="Accessories", 0, B323="Clothing", 1, B323="Footwear", 2, B323="Outerwear",3)</f>
        <v>2</v>
      </c>
    </row>
    <row r="324" spans="1:4" x14ac:dyDescent="0.2">
      <c r="A324" t="s">
        <v>18</v>
      </c>
      <c r="B324" t="s">
        <v>66</v>
      </c>
      <c r="C324" s="73">
        <f t="shared" si="5"/>
        <v>1</v>
      </c>
      <c r="D324" s="73" cm="1">
        <f t="array" ref="D324">_xlfn.IFS( B324="Accessories", 0, B324="Clothing", 1, B324="Footwear", 2, B324="Outerwear",3)</f>
        <v>0</v>
      </c>
    </row>
    <row r="325" spans="1:4" x14ac:dyDescent="0.2">
      <c r="A325" t="s">
        <v>18</v>
      </c>
      <c r="B325" t="s">
        <v>20</v>
      </c>
      <c r="C325" s="73">
        <f t="shared" si="5"/>
        <v>1</v>
      </c>
      <c r="D325" s="73" cm="1">
        <f t="array" ref="D325">_xlfn.IFS( B325="Accessories", 0, B325="Clothing", 1, B325="Footwear", 2, B325="Outerwear",3)</f>
        <v>1</v>
      </c>
    </row>
    <row r="326" spans="1:4" x14ac:dyDescent="0.2">
      <c r="A326" t="s">
        <v>18</v>
      </c>
      <c r="B326" t="s">
        <v>20</v>
      </c>
      <c r="C326" s="73">
        <f t="shared" si="5"/>
        <v>1</v>
      </c>
      <c r="D326" s="73" cm="1">
        <f t="array" ref="D326">_xlfn.IFS( B326="Accessories", 0, B326="Clothing", 1, B326="Footwear", 2, B326="Outerwear",3)</f>
        <v>1</v>
      </c>
    </row>
    <row r="327" spans="1:4" x14ac:dyDescent="0.2">
      <c r="A327" t="s">
        <v>18</v>
      </c>
      <c r="B327" t="s">
        <v>20</v>
      </c>
      <c r="C327" s="73">
        <f t="shared" si="5"/>
        <v>1</v>
      </c>
      <c r="D327" s="73" cm="1">
        <f t="array" ref="D327">_xlfn.IFS( B327="Accessories", 0, B327="Clothing", 1, B327="Footwear", 2, B327="Outerwear",3)</f>
        <v>1</v>
      </c>
    </row>
    <row r="328" spans="1:4" x14ac:dyDescent="0.2">
      <c r="A328" t="s">
        <v>18</v>
      </c>
      <c r="B328" t="s">
        <v>66</v>
      </c>
      <c r="C328" s="73">
        <f t="shared" si="5"/>
        <v>1</v>
      </c>
      <c r="D328" s="73" cm="1">
        <f t="array" ref="D328">_xlfn.IFS( B328="Accessories", 0, B328="Clothing", 1, B328="Footwear", 2, B328="Outerwear",3)</f>
        <v>0</v>
      </c>
    </row>
    <row r="329" spans="1:4" x14ac:dyDescent="0.2">
      <c r="A329" t="s">
        <v>18</v>
      </c>
      <c r="B329" t="s">
        <v>62</v>
      </c>
      <c r="C329" s="73">
        <f t="shared" si="5"/>
        <v>1</v>
      </c>
      <c r="D329" s="73" cm="1">
        <f t="array" ref="D329">_xlfn.IFS( B329="Accessories", 0, B329="Clothing", 1, B329="Footwear", 2, B329="Outerwear",3)</f>
        <v>3</v>
      </c>
    </row>
    <row r="330" spans="1:4" x14ac:dyDescent="0.2">
      <c r="A330" t="s">
        <v>18</v>
      </c>
      <c r="B330" t="s">
        <v>62</v>
      </c>
      <c r="C330" s="73">
        <f t="shared" si="5"/>
        <v>1</v>
      </c>
      <c r="D330" s="73" cm="1">
        <f t="array" ref="D330">_xlfn.IFS( B330="Accessories", 0, B330="Clothing", 1, B330="Footwear", 2, B330="Outerwear",3)</f>
        <v>3</v>
      </c>
    </row>
    <row r="331" spans="1:4" x14ac:dyDescent="0.2">
      <c r="A331" t="s">
        <v>18</v>
      </c>
      <c r="B331" t="s">
        <v>20</v>
      </c>
      <c r="C331" s="73">
        <f t="shared" si="5"/>
        <v>1</v>
      </c>
      <c r="D331" s="73" cm="1">
        <f t="array" ref="D331">_xlfn.IFS( B331="Accessories", 0, B331="Clothing", 1, B331="Footwear", 2, B331="Outerwear",3)</f>
        <v>1</v>
      </c>
    </row>
    <row r="332" spans="1:4" x14ac:dyDescent="0.2">
      <c r="A332" t="s">
        <v>18</v>
      </c>
      <c r="B332" t="s">
        <v>20</v>
      </c>
      <c r="C332" s="73">
        <f t="shared" si="5"/>
        <v>1</v>
      </c>
      <c r="D332" s="73" cm="1">
        <f t="array" ref="D332">_xlfn.IFS( B332="Accessories", 0, B332="Clothing", 1, B332="Footwear", 2, B332="Outerwear",3)</f>
        <v>1</v>
      </c>
    </row>
    <row r="333" spans="1:4" x14ac:dyDescent="0.2">
      <c r="A333" t="s">
        <v>18</v>
      </c>
      <c r="B333" t="s">
        <v>20</v>
      </c>
      <c r="C333" s="73">
        <f t="shared" si="5"/>
        <v>1</v>
      </c>
      <c r="D333" s="73" cm="1">
        <f t="array" ref="D333">_xlfn.IFS( B333="Accessories", 0, B333="Clothing", 1, B333="Footwear", 2, B333="Outerwear",3)</f>
        <v>1</v>
      </c>
    </row>
    <row r="334" spans="1:4" x14ac:dyDescent="0.2">
      <c r="A334" t="s">
        <v>18</v>
      </c>
      <c r="B334" t="s">
        <v>20</v>
      </c>
      <c r="C334" s="73">
        <f t="shared" si="5"/>
        <v>1</v>
      </c>
      <c r="D334" s="73" cm="1">
        <f t="array" ref="D334">_xlfn.IFS( B334="Accessories", 0, B334="Clothing", 1, B334="Footwear", 2, B334="Outerwear",3)</f>
        <v>1</v>
      </c>
    </row>
    <row r="335" spans="1:4" x14ac:dyDescent="0.2">
      <c r="A335" t="s">
        <v>18</v>
      </c>
      <c r="B335" t="s">
        <v>20</v>
      </c>
      <c r="C335" s="73">
        <f t="shared" si="5"/>
        <v>1</v>
      </c>
      <c r="D335" s="73" cm="1">
        <f t="array" ref="D335">_xlfn.IFS( B335="Accessories", 0, B335="Clothing", 1, B335="Footwear", 2, B335="Outerwear",3)</f>
        <v>1</v>
      </c>
    </row>
    <row r="336" spans="1:4" x14ac:dyDescent="0.2">
      <c r="A336" t="s">
        <v>18</v>
      </c>
      <c r="B336" t="s">
        <v>20</v>
      </c>
      <c r="C336" s="73">
        <f t="shared" si="5"/>
        <v>1</v>
      </c>
      <c r="D336" s="73" cm="1">
        <f t="array" ref="D336">_xlfn.IFS( B336="Accessories", 0, B336="Clothing", 1, B336="Footwear", 2, B336="Outerwear",3)</f>
        <v>1</v>
      </c>
    </row>
    <row r="337" spans="1:4" x14ac:dyDescent="0.2">
      <c r="A337" t="s">
        <v>18</v>
      </c>
      <c r="B337" t="s">
        <v>20</v>
      </c>
      <c r="C337" s="73">
        <f t="shared" si="5"/>
        <v>1</v>
      </c>
      <c r="D337" s="73" cm="1">
        <f t="array" ref="D337">_xlfn.IFS( B337="Accessories", 0, B337="Clothing", 1, B337="Footwear", 2, B337="Outerwear",3)</f>
        <v>1</v>
      </c>
    </row>
    <row r="338" spans="1:4" x14ac:dyDescent="0.2">
      <c r="A338" t="s">
        <v>18</v>
      </c>
      <c r="B338" t="s">
        <v>66</v>
      </c>
      <c r="C338" s="73">
        <f t="shared" si="5"/>
        <v>1</v>
      </c>
      <c r="D338" s="73" cm="1">
        <f t="array" ref="D338">_xlfn.IFS( B338="Accessories", 0, B338="Clothing", 1, B338="Footwear", 2, B338="Outerwear",3)</f>
        <v>0</v>
      </c>
    </row>
    <row r="339" spans="1:4" x14ac:dyDescent="0.2">
      <c r="A339" t="s">
        <v>18</v>
      </c>
      <c r="B339" t="s">
        <v>20</v>
      </c>
      <c r="C339" s="73">
        <f t="shared" si="5"/>
        <v>1</v>
      </c>
      <c r="D339" s="73" cm="1">
        <f t="array" ref="D339">_xlfn.IFS( B339="Accessories", 0, B339="Clothing", 1, B339="Footwear", 2, B339="Outerwear",3)</f>
        <v>1</v>
      </c>
    </row>
    <row r="340" spans="1:4" x14ac:dyDescent="0.2">
      <c r="A340" t="s">
        <v>18</v>
      </c>
      <c r="B340" t="s">
        <v>20</v>
      </c>
      <c r="C340" s="73">
        <f t="shared" si="5"/>
        <v>1</v>
      </c>
      <c r="D340" s="73" cm="1">
        <f t="array" ref="D340">_xlfn.IFS( B340="Accessories", 0, B340="Clothing", 1, B340="Footwear", 2, B340="Outerwear",3)</f>
        <v>1</v>
      </c>
    </row>
    <row r="341" spans="1:4" x14ac:dyDescent="0.2">
      <c r="A341" t="s">
        <v>18</v>
      </c>
      <c r="B341" t="s">
        <v>20</v>
      </c>
      <c r="C341" s="73">
        <f t="shared" si="5"/>
        <v>1</v>
      </c>
      <c r="D341" s="73" cm="1">
        <f t="array" ref="D341">_xlfn.IFS( B341="Accessories", 0, B341="Clothing", 1, B341="Footwear", 2, B341="Outerwear",3)</f>
        <v>1</v>
      </c>
    </row>
    <row r="342" spans="1:4" x14ac:dyDescent="0.2">
      <c r="A342" t="s">
        <v>18</v>
      </c>
      <c r="B342" t="s">
        <v>20</v>
      </c>
      <c r="C342" s="73">
        <f t="shared" si="5"/>
        <v>1</v>
      </c>
      <c r="D342" s="73" cm="1">
        <f t="array" ref="D342">_xlfn.IFS( B342="Accessories", 0, B342="Clothing", 1, B342="Footwear", 2, B342="Outerwear",3)</f>
        <v>1</v>
      </c>
    </row>
    <row r="343" spans="1:4" x14ac:dyDescent="0.2">
      <c r="A343" t="s">
        <v>18</v>
      </c>
      <c r="B343" t="s">
        <v>66</v>
      </c>
      <c r="C343" s="73">
        <f t="shared" si="5"/>
        <v>1</v>
      </c>
      <c r="D343" s="73" cm="1">
        <f t="array" ref="D343">_xlfn.IFS( B343="Accessories", 0, B343="Clothing", 1, B343="Footwear", 2, B343="Outerwear",3)</f>
        <v>0</v>
      </c>
    </row>
    <row r="344" spans="1:4" x14ac:dyDescent="0.2">
      <c r="A344" t="s">
        <v>18</v>
      </c>
      <c r="B344" t="s">
        <v>62</v>
      </c>
      <c r="C344" s="73">
        <f t="shared" si="5"/>
        <v>1</v>
      </c>
      <c r="D344" s="73" cm="1">
        <f t="array" ref="D344">_xlfn.IFS( B344="Accessories", 0, B344="Clothing", 1, B344="Footwear", 2, B344="Outerwear",3)</f>
        <v>3</v>
      </c>
    </row>
    <row r="345" spans="1:4" x14ac:dyDescent="0.2">
      <c r="A345" t="s">
        <v>18</v>
      </c>
      <c r="B345" t="s">
        <v>41</v>
      </c>
      <c r="C345" s="73">
        <f t="shared" si="5"/>
        <v>1</v>
      </c>
      <c r="D345" s="73" cm="1">
        <f t="array" ref="D345">_xlfn.IFS( B345="Accessories", 0, B345="Clothing", 1, B345="Footwear", 2, B345="Outerwear",3)</f>
        <v>2</v>
      </c>
    </row>
    <row r="346" spans="1:4" x14ac:dyDescent="0.2">
      <c r="A346" t="s">
        <v>18</v>
      </c>
      <c r="B346" t="s">
        <v>20</v>
      </c>
      <c r="C346" s="73">
        <f t="shared" si="5"/>
        <v>1</v>
      </c>
      <c r="D346" s="73" cm="1">
        <f t="array" ref="D346">_xlfn.IFS( B346="Accessories", 0, B346="Clothing", 1, B346="Footwear", 2, B346="Outerwear",3)</f>
        <v>1</v>
      </c>
    </row>
    <row r="347" spans="1:4" x14ac:dyDescent="0.2">
      <c r="A347" t="s">
        <v>18</v>
      </c>
      <c r="B347" t="s">
        <v>41</v>
      </c>
      <c r="C347" s="73">
        <f t="shared" si="5"/>
        <v>1</v>
      </c>
      <c r="D347" s="73" cm="1">
        <f t="array" ref="D347">_xlfn.IFS( B347="Accessories", 0, B347="Clothing", 1, B347="Footwear", 2, B347="Outerwear",3)</f>
        <v>2</v>
      </c>
    </row>
    <row r="348" spans="1:4" x14ac:dyDescent="0.2">
      <c r="A348" t="s">
        <v>18</v>
      </c>
      <c r="B348" t="s">
        <v>20</v>
      </c>
      <c r="C348" s="73">
        <f t="shared" si="5"/>
        <v>1</v>
      </c>
      <c r="D348" s="73" cm="1">
        <f t="array" ref="D348">_xlfn.IFS( B348="Accessories", 0, B348="Clothing", 1, B348="Footwear", 2, B348="Outerwear",3)</f>
        <v>1</v>
      </c>
    </row>
    <row r="349" spans="1:4" x14ac:dyDescent="0.2">
      <c r="A349" t="s">
        <v>18</v>
      </c>
      <c r="B349" t="s">
        <v>41</v>
      </c>
      <c r="C349" s="73">
        <f t="shared" si="5"/>
        <v>1</v>
      </c>
      <c r="D349" s="73" cm="1">
        <f t="array" ref="D349">_xlfn.IFS( B349="Accessories", 0, B349="Clothing", 1, B349="Footwear", 2, B349="Outerwear",3)</f>
        <v>2</v>
      </c>
    </row>
    <row r="350" spans="1:4" x14ac:dyDescent="0.2">
      <c r="A350" t="s">
        <v>18</v>
      </c>
      <c r="B350" t="s">
        <v>20</v>
      </c>
      <c r="C350" s="73">
        <f t="shared" si="5"/>
        <v>1</v>
      </c>
      <c r="D350" s="73" cm="1">
        <f t="array" ref="D350">_xlfn.IFS( B350="Accessories", 0, B350="Clothing", 1, B350="Footwear", 2, B350="Outerwear",3)</f>
        <v>1</v>
      </c>
    </row>
    <row r="351" spans="1:4" x14ac:dyDescent="0.2">
      <c r="A351" t="s">
        <v>18</v>
      </c>
      <c r="B351" t="s">
        <v>66</v>
      </c>
      <c r="C351" s="73">
        <f t="shared" si="5"/>
        <v>1</v>
      </c>
      <c r="D351" s="73" cm="1">
        <f t="array" ref="D351">_xlfn.IFS( B351="Accessories", 0, B351="Clothing", 1, B351="Footwear", 2, B351="Outerwear",3)</f>
        <v>0</v>
      </c>
    </row>
    <row r="352" spans="1:4" x14ac:dyDescent="0.2">
      <c r="A352" t="s">
        <v>18</v>
      </c>
      <c r="B352" t="s">
        <v>20</v>
      </c>
      <c r="C352" s="73">
        <f t="shared" si="5"/>
        <v>1</v>
      </c>
      <c r="D352" s="73" cm="1">
        <f t="array" ref="D352">_xlfn.IFS( B352="Accessories", 0, B352="Clothing", 1, B352="Footwear", 2, B352="Outerwear",3)</f>
        <v>1</v>
      </c>
    </row>
    <row r="353" spans="1:4" x14ac:dyDescent="0.2">
      <c r="A353" t="s">
        <v>18</v>
      </c>
      <c r="B353" t="s">
        <v>20</v>
      </c>
      <c r="C353" s="73">
        <f t="shared" si="5"/>
        <v>1</v>
      </c>
      <c r="D353" s="73" cm="1">
        <f t="array" ref="D353">_xlfn.IFS( B353="Accessories", 0, B353="Clothing", 1, B353="Footwear", 2, B353="Outerwear",3)</f>
        <v>1</v>
      </c>
    </row>
    <row r="354" spans="1:4" x14ac:dyDescent="0.2">
      <c r="A354" t="s">
        <v>18</v>
      </c>
      <c r="B354" t="s">
        <v>20</v>
      </c>
      <c r="C354" s="73">
        <f t="shared" si="5"/>
        <v>1</v>
      </c>
      <c r="D354" s="73" cm="1">
        <f t="array" ref="D354">_xlfn.IFS( B354="Accessories", 0, B354="Clothing", 1, B354="Footwear", 2, B354="Outerwear",3)</f>
        <v>1</v>
      </c>
    </row>
    <row r="355" spans="1:4" x14ac:dyDescent="0.2">
      <c r="A355" t="s">
        <v>18</v>
      </c>
      <c r="B355" t="s">
        <v>41</v>
      </c>
      <c r="C355" s="73">
        <f t="shared" si="5"/>
        <v>1</v>
      </c>
      <c r="D355" s="73" cm="1">
        <f t="array" ref="D355">_xlfn.IFS( B355="Accessories", 0, B355="Clothing", 1, B355="Footwear", 2, B355="Outerwear",3)</f>
        <v>2</v>
      </c>
    </row>
    <row r="356" spans="1:4" x14ac:dyDescent="0.2">
      <c r="A356" t="s">
        <v>18</v>
      </c>
      <c r="B356" t="s">
        <v>66</v>
      </c>
      <c r="C356" s="73">
        <f t="shared" si="5"/>
        <v>1</v>
      </c>
      <c r="D356" s="73" cm="1">
        <f t="array" ref="D356">_xlfn.IFS( B356="Accessories", 0, B356="Clothing", 1, B356="Footwear", 2, B356="Outerwear",3)</f>
        <v>0</v>
      </c>
    </row>
    <row r="357" spans="1:4" x14ac:dyDescent="0.2">
      <c r="A357" t="s">
        <v>18</v>
      </c>
      <c r="B357" t="s">
        <v>66</v>
      </c>
      <c r="C357" s="73">
        <f t="shared" si="5"/>
        <v>1</v>
      </c>
      <c r="D357" s="73" cm="1">
        <f t="array" ref="D357">_xlfn.IFS( B357="Accessories", 0, B357="Clothing", 1, B357="Footwear", 2, B357="Outerwear",3)</f>
        <v>0</v>
      </c>
    </row>
    <row r="358" spans="1:4" x14ac:dyDescent="0.2">
      <c r="A358" t="s">
        <v>18</v>
      </c>
      <c r="B358" t="s">
        <v>20</v>
      </c>
      <c r="C358" s="73">
        <f t="shared" si="5"/>
        <v>1</v>
      </c>
      <c r="D358" s="73" cm="1">
        <f t="array" ref="D358">_xlfn.IFS( B358="Accessories", 0, B358="Clothing", 1, B358="Footwear", 2, B358="Outerwear",3)</f>
        <v>1</v>
      </c>
    </row>
    <row r="359" spans="1:4" x14ac:dyDescent="0.2">
      <c r="A359" t="s">
        <v>18</v>
      </c>
      <c r="B359" t="s">
        <v>66</v>
      </c>
      <c r="C359" s="73">
        <f t="shared" si="5"/>
        <v>1</v>
      </c>
      <c r="D359" s="73" cm="1">
        <f t="array" ref="D359">_xlfn.IFS( B359="Accessories", 0, B359="Clothing", 1, B359="Footwear", 2, B359="Outerwear",3)</f>
        <v>0</v>
      </c>
    </row>
    <row r="360" spans="1:4" x14ac:dyDescent="0.2">
      <c r="A360" t="s">
        <v>18</v>
      </c>
      <c r="B360" t="s">
        <v>66</v>
      </c>
      <c r="C360" s="73">
        <f t="shared" si="5"/>
        <v>1</v>
      </c>
      <c r="D360" s="73" cm="1">
        <f t="array" ref="D360">_xlfn.IFS( B360="Accessories", 0, B360="Clothing", 1, B360="Footwear", 2, B360="Outerwear",3)</f>
        <v>0</v>
      </c>
    </row>
    <row r="361" spans="1:4" x14ac:dyDescent="0.2">
      <c r="A361" t="s">
        <v>18</v>
      </c>
      <c r="B361" t="s">
        <v>41</v>
      </c>
      <c r="C361" s="73">
        <f t="shared" si="5"/>
        <v>1</v>
      </c>
      <c r="D361" s="73" cm="1">
        <f t="array" ref="D361">_xlfn.IFS( B361="Accessories", 0, B361="Clothing", 1, B361="Footwear", 2, B361="Outerwear",3)</f>
        <v>2</v>
      </c>
    </row>
    <row r="362" spans="1:4" x14ac:dyDescent="0.2">
      <c r="A362" t="s">
        <v>18</v>
      </c>
      <c r="B362" t="s">
        <v>20</v>
      </c>
      <c r="C362" s="73">
        <f t="shared" si="5"/>
        <v>1</v>
      </c>
      <c r="D362" s="73" cm="1">
        <f t="array" ref="D362">_xlfn.IFS( B362="Accessories", 0, B362="Clothing", 1, B362="Footwear", 2, B362="Outerwear",3)</f>
        <v>1</v>
      </c>
    </row>
    <row r="363" spans="1:4" x14ac:dyDescent="0.2">
      <c r="A363" t="s">
        <v>18</v>
      </c>
      <c r="B363" t="s">
        <v>20</v>
      </c>
      <c r="C363" s="73">
        <f t="shared" si="5"/>
        <v>1</v>
      </c>
      <c r="D363" s="73" cm="1">
        <f t="array" ref="D363">_xlfn.IFS( B363="Accessories", 0, B363="Clothing", 1, B363="Footwear", 2, B363="Outerwear",3)</f>
        <v>1</v>
      </c>
    </row>
    <row r="364" spans="1:4" x14ac:dyDescent="0.2">
      <c r="A364" t="s">
        <v>18</v>
      </c>
      <c r="B364" t="s">
        <v>41</v>
      </c>
      <c r="C364" s="73">
        <f t="shared" si="5"/>
        <v>1</v>
      </c>
      <c r="D364" s="73" cm="1">
        <f t="array" ref="D364">_xlfn.IFS( B364="Accessories", 0, B364="Clothing", 1, B364="Footwear", 2, B364="Outerwear",3)</f>
        <v>2</v>
      </c>
    </row>
    <row r="365" spans="1:4" x14ac:dyDescent="0.2">
      <c r="A365" t="s">
        <v>18</v>
      </c>
      <c r="B365" t="s">
        <v>20</v>
      </c>
      <c r="C365" s="73">
        <f t="shared" si="5"/>
        <v>1</v>
      </c>
      <c r="D365" s="73" cm="1">
        <f t="array" ref="D365">_xlfn.IFS( B365="Accessories", 0, B365="Clothing", 1, B365="Footwear", 2, B365="Outerwear",3)</f>
        <v>1</v>
      </c>
    </row>
    <row r="366" spans="1:4" x14ac:dyDescent="0.2">
      <c r="A366" t="s">
        <v>18</v>
      </c>
      <c r="B366" t="s">
        <v>41</v>
      </c>
      <c r="C366" s="73">
        <f t="shared" si="5"/>
        <v>1</v>
      </c>
      <c r="D366" s="73" cm="1">
        <f t="array" ref="D366">_xlfn.IFS( B366="Accessories", 0, B366="Clothing", 1, B366="Footwear", 2, B366="Outerwear",3)</f>
        <v>2</v>
      </c>
    </row>
    <row r="367" spans="1:4" x14ac:dyDescent="0.2">
      <c r="A367" t="s">
        <v>18</v>
      </c>
      <c r="B367" t="s">
        <v>66</v>
      </c>
      <c r="C367" s="73">
        <f t="shared" si="5"/>
        <v>1</v>
      </c>
      <c r="D367" s="73" cm="1">
        <f t="array" ref="D367">_xlfn.IFS( B367="Accessories", 0, B367="Clothing", 1, B367="Footwear", 2, B367="Outerwear",3)</f>
        <v>0</v>
      </c>
    </row>
    <row r="368" spans="1:4" x14ac:dyDescent="0.2">
      <c r="A368" t="s">
        <v>18</v>
      </c>
      <c r="B368" t="s">
        <v>20</v>
      </c>
      <c r="C368" s="73">
        <f t="shared" si="5"/>
        <v>1</v>
      </c>
      <c r="D368" s="73" cm="1">
        <f t="array" ref="D368">_xlfn.IFS( B368="Accessories", 0, B368="Clothing", 1, B368="Footwear", 2, B368="Outerwear",3)</f>
        <v>1</v>
      </c>
    </row>
    <row r="369" spans="1:4" x14ac:dyDescent="0.2">
      <c r="A369" t="s">
        <v>18</v>
      </c>
      <c r="B369" t="s">
        <v>20</v>
      </c>
      <c r="C369" s="73">
        <f t="shared" si="5"/>
        <v>1</v>
      </c>
      <c r="D369" s="73" cm="1">
        <f t="array" ref="D369">_xlfn.IFS( B369="Accessories", 0, B369="Clothing", 1, B369="Footwear", 2, B369="Outerwear",3)</f>
        <v>1</v>
      </c>
    </row>
    <row r="370" spans="1:4" x14ac:dyDescent="0.2">
      <c r="A370" t="s">
        <v>18</v>
      </c>
      <c r="B370" t="s">
        <v>66</v>
      </c>
      <c r="C370" s="73">
        <f t="shared" si="5"/>
        <v>1</v>
      </c>
      <c r="D370" s="73" cm="1">
        <f t="array" ref="D370">_xlfn.IFS( B370="Accessories", 0, B370="Clothing", 1, B370="Footwear", 2, B370="Outerwear",3)</f>
        <v>0</v>
      </c>
    </row>
    <row r="371" spans="1:4" x14ac:dyDescent="0.2">
      <c r="A371" t="s">
        <v>18</v>
      </c>
      <c r="B371" t="s">
        <v>66</v>
      </c>
      <c r="C371" s="73">
        <f t="shared" si="5"/>
        <v>1</v>
      </c>
      <c r="D371" s="73" cm="1">
        <f t="array" ref="D371">_xlfn.IFS( B371="Accessories", 0, B371="Clothing", 1, B371="Footwear", 2, B371="Outerwear",3)</f>
        <v>0</v>
      </c>
    </row>
    <row r="372" spans="1:4" x14ac:dyDescent="0.2">
      <c r="A372" t="s">
        <v>18</v>
      </c>
      <c r="B372" t="s">
        <v>66</v>
      </c>
      <c r="C372" s="73">
        <f t="shared" si="5"/>
        <v>1</v>
      </c>
      <c r="D372" s="73" cm="1">
        <f t="array" ref="D372">_xlfn.IFS( B372="Accessories", 0, B372="Clothing", 1, B372="Footwear", 2, B372="Outerwear",3)</f>
        <v>0</v>
      </c>
    </row>
    <row r="373" spans="1:4" x14ac:dyDescent="0.2">
      <c r="A373" t="s">
        <v>18</v>
      </c>
      <c r="B373" t="s">
        <v>41</v>
      </c>
      <c r="C373" s="73">
        <f t="shared" si="5"/>
        <v>1</v>
      </c>
      <c r="D373" s="73" cm="1">
        <f t="array" ref="D373">_xlfn.IFS( B373="Accessories", 0, B373="Clothing", 1, B373="Footwear", 2, B373="Outerwear",3)</f>
        <v>2</v>
      </c>
    </row>
    <row r="374" spans="1:4" x14ac:dyDescent="0.2">
      <c r="A374" t="s">
        <v>18</v>
      </c>
      <c r="B374" t="s">
        <v>20</v>
      </c>
      <c r="C374" s="73">
        <f t="shared" si="5"/>
        <v>1</v>
      </c>
      <c r="D374" s="73" cm="1">
        <f t="array" ref="D374">_xlfn.IFS( B374="Accessories", 0, B374="Clothing", 1, B374="Footwear", 2, B374="Outerwear",3)</f>
        <v>1</v>
      </c>
    </row>
    <row r="375" spans="1:4" x14ac:dyDescent="0.2">
      <c r="A375" t="s">
        <v>18</v>
      </c>
      <c r="B375" t="s">
        <v>62</v>
      </c>
      <c r="C375" s="73">
        <f t="shared" si="5"/>
        <v>1</v>
      </c>
      <c r="D375" s="73" cm="1">
        <f t="array" ref="D375">_xlfn.IFS( B375="Accessories", 0, B375="Clothing", 1, B375="Footwear", 2, B375="Outerwear",3)</f>
        <v>3</v>
      </c>
    </row>
    <row r="376" spans="1:4" x14ac:dyDescent="0.2">
      <c r="A376" t="s">
        <v>18</v>
      </c>
      <c r="B376" t="s">
        <v>66</v>
      </c>
      <c r="C376" s="73">
        <f t="shared" si="5"/>
        <v>1</v>
      </c>
      <c r="D376" s="73" cm="1">
        <f t="array" ref="D376">_xlfn.IFS( B376="Accessories", 0, B376="Clothing", 1, B376="Footwear", 2, B376="Outerwear",3)</f>
        <v>0</v>
      </c>
    </row>
    <row r="377" spans="1:4" x14ac:dyDescent="0.2">
      <c r="A377" t="s">
        <v>18</v>
      </c>
      <c r="B377" t="s">
        <v>66</v>
      </c>
      <c r="C377" s="73">
        <f t="shared" si="5"/>
        <v>1</v>
      </c>
      <c r="D377" s="73" cm="1">
        <f t="array" ref="D377">_xlfn.IFS( B377="Accessories", 0, B377="Clothing", 1, B377="Footwear", 2, B377="Outerwear",3)</f>
        <v>0</v>
      </c>
    </row>
    <row r="378" spans="1:4" x14ac:dyDescent="0.2">
      <c r="A378" t="s">
        <v>18</v>
      </c>
      <c r="B378" t="s">
        <v>41</v>
      </c>
      <c r="C378" s="73">
        <f t="shared" si="5"/>
        <v>1</v>
      </c>
      <c r="D378" s="73" cm="1">
        <f t="array" ref="D378">_xlfn.IFS( B378="Accessories", 0, B378="Clothing", 1, B378="Footwear", 2, B378="Outerwear",3)</f>
        <v>2</v>
      </c>
    </row>
    <row r="379" spans="1:4" x14ac:dyDescent="0.2">
      <c r="A379" t="s">
        <v>18</v>
      </c>
      <c r="B379" t="s">
        <v>66</v>
      </c>
      <c r="C379" s="73">
        <f t="shared" si="5"/>
        <v>1</v>
      </c>
      <c r="D379" s="73" cm="1">
        <f t="array" ref="D379">_xlfn.IFS( B379="Accessories", 0, B379="Clothing", 1, B379="Footwear", 2, B379="Outerwear",3)</f>
        <v>0</v>
      </c>
    </row>
    <row r="380" spans="1:4" x14ac:dyDescent="0.2">
      <c r="A380" t="s">
        <v>18</v>
      </c>
      <c r="B380" t="s">
        <v>20</v>
      </c>
      <c r="C380" s="73">
        <f t="shared" si="5"/>
        <v>1</v>
      </c>
      <c r="D380" s="73" cm="1">
        <f t="array" ref="D380">_xlfn.IFS( B380="Accessories", 0, B380="Clothing", 1, B380="Footwear", 2, B380="Outerwear",3)</f>
        <v>1</v>
      </c>
    </row>
    <row r="381" spans="1:4" x14ac:dyDescent="0.2">
      <c r="A381" t="s">
        <v>18</v>
      </c>
      <c r="B381" t="s">
        <v>20</v>
      </c>
      <c r="C381" s="73">
        <f t="shared" si="5"/>
        <v>1</v>
      </c>
      <c r="D381" s="73" cm="1">
        <f t="array" ref="D381">_xlfn.IFS( B381="Accessories", 0, B381="Clothing", 1, B381="Footwear", 2, B381="Outerwear",3)</f>
        <v>1</v>
      </c>
    </row>
    <row r="382" spans="1:4" x14ac:dyDescent="0.2">
      <c r="A382" t="s">
        <v>18</v>
      </c>
      <c r="B382" t="s">
        <v>66</v>
      </c>
      <c r="C382" s="73">
        <f t="shared" si="5"/>
        <v>1</v>
      </c>
      <c r="D382" s="73" cm="1">
        <f t="array" ref="D382">_xlfn.IFS( B382="Accessories", 0, B382="Clothing", 1, B382="Footwear", 2, B382="Outerwear",3)</f>
        <v>0</v>
      </c>
    </row>
    <row r="383" spans="1:4" x14ac:dyDescent="0.2">
      <c r="A383" t="s">
        <v>18</v>
      </c>
      <c r="B383" t="s">
        <v>66</v>
      </c>
      <c r="C383" s="73">
        <f t="shared" si="5"/>
        <v>1</v>
      </c>
      <c r="D383" s="73" cm="1">
        <f t="array" ref="D383">_xlfn.IFS( B383="Accessories", 0, B383="Clothing", 1, B383="Footwear", 2, B383="Outerwear",3)</f>
        <v>0</v>
      </c>
    </row>
    <row r="384" spans="1:4" x14ac:dyDescent="0.2">
      <c r="A384" t="s">
        <v>18</v>
      </c>
      <c r="B384" t="s">
        <v>20</v>
      </c>
      <c r="C384" s="73">
        <f t="shared" si="5"/>
        <v>1</v>
      </c>
      <c r="D384" s="73" cm="1">
        <f t="array" ref="D384">_xlfn.IFS( B384="Accessories", 0, B384="Clothing", 1, B384="Footwear", 2, B384="Outerwear",3)</f>
        <v>1</v>
      </c>
    </row>
    <row r="385" spans="1:4" x14ac:dyDescent="0.2">
      <c r="A385" t="s">
        <v>18</v>
      </c>
      <c r="B385" t="s">
        <v>66</v>
      </c>
      <c r="C385" s="73">
        <f t="shared" si="5"/>
        <v>1</v>
      </c>
      <c r="D385" s="73" cm="1">
        <f t="array" ref="D385">_xlfn.IFS( B385="Accessories", 0, B385="Clothing", 1, B385="Footwear", 2, B385="Outerwear",3)</f>
        <v>0</v>
      </c>
    </row>
    <row r="386" spans="1:4" x14ac:dyDescent="0.2">
      <c r="A386" t="s">
        <v>18</v>
      </c>
      <c r="B386" t="s">
        <v>20</v>
      </c>
      <c r="C386" s="73">
        <f t="shared" si="5"/>
        <v>1</v>
      </c>
      <c r="D386" s="73" cm="1">
        <f t="array" ref="D386">_xlfn.IFS( B386="Accessories", 0, B386="Clothing", 1, B386="Footwear", 2, B386="Outerwear",3)</f>
        <v>1</v>
      </c>
    </row>
    <row r="387" spans="1:4" x14ac:dyDescent="0.2">
      <c r="A387" t="s">
        <v>18</v>
      </c>
      <c r="B387" t="s">
        <v>20</v>
      </c>
      <c r="C387" s="73">
        <f t="shared" ref="C387:C450" si="6">IF(A387="Male", 1, 0)</f>
        <v>1</v>
      </c>
      <c r="D387" s="73" cm="1">
        <f t="array" ref="D387">_xlfn.IFS( B387="Accessories", 0, B387="Clothing", 1, B387="Footwear", 2, B387="Outerwear",3)</f>
        <v>1</v>
      </c>
    </row>
    <row r="388" spans="1:4" x14ac:dyDescent="0.2">
      <c r="A388" t="s">
        <v>18</v>
      </c>
      <c r="B388" t="s">
        <v>66</v>
      </c>
      <c r="C388" s="73">
        <f t="shared" si="6"/>
        <v>1</v>
      </c>
      <c r="D388" s="73" cm="1">
        <f t="array" ref="D388">_xlfn.IFS( B388="Accessories", 0, B388="Clothing", 1, B388="Footwear", 2, B388="Outerwear",3)</f>
        <v>0</v>
      </c>
    </row>
    <row r="389" spans="1:4" x14ac:dyDescent="0.2">
      <c r="A389" t="s">
        <v>18</v>
      </c>
      <c r="B389" t="s">
        <v>62</v>
      </c>
      <c r="C389" s="73">
        <f t="shared" si="6"/>
        <v>1</v>
      </c>
      <c r="D389" s="73" cm="1">
        <f t="array" ref="D389">_xlfn.IFS( B389="Accessories", 0, B389="Clothing", 1, B389="Footwear", 2, B389="Outerwear",3)</f>
        <v>3</v>
      </c>
    </row>
    <row r="390" spans="1:4" x14ac:dyDescent="0.2">
      <c r="A390" t="s">
        <v>18</v>
      </c>
      <c r="B390" t="s">
        <v>66</v>
      </c>
      <c r="C390" s="73">
        <f t="shared" si="6"/>
        <v>1</v>
      </c>
      <c r="D390" s="73" cm="1">
        <f t="array" ref="D390">_xlfn.IFS( B390="Accessories", 0, B390="Clothing", 1, B390="Footwear", 2, B390="Outerwear",3)</f>
        <v>0</v>
      </c>
    </row>
    <row r="391" spans="1:4" x14ac:dyDescent="0.2">
      <c r="A391" t="s">
        <v>18</v>
      </c>
      <c r="B391" t="s">
        <v>41</v>
      </c>
      <c r="C391" s="73">
        <f t="shared" si="6"/>
        <v>1</v>
      </c>
      <c r="D391" s="73" cm="1">
        <f t="array" ref="D391">_xlfn.IFS( B391="Accessories", 0, B391="Clothing", 1, B391="Footwear", 2, B391="Outerwear",3)</f>
        <v>2</v>
      </c>
    </row>
    <row r="392" spans="1:4" x14ac:dyDescent="0.2">
      <c r="A392" t="s">
        <v>18</v>
      </c>
      <c r="B392" t="s">
        <v>66</v>
      </c>
      <c r="C392" s="73">
        <f t="shared" si="6"/>
        <v>1</v>
      </c>
      <c r="D392" s="73" cm="1">
        <f t="array" ref="D392">_xlfn.IFS( B392="Accessories", 0, B392="Clothing", 1, B392="Footwear", 2, B392="Outerwear",3)</f>
        <v>0</v>
      </c>
    </row>
    <row r="393" spans="1:4" x14ac:dyDescent="0.2">
      <c r="A393" t="s">
        <v>18</v>
      </c>
      <c r="B393" t="s">
        <v>20</v>
      </c>
      <c r="C393" s="73">
        <f t="shared" si="6"/>
        <v>1</v>
      </c>
      <c r="D393" s="73" cm="1">
        <f t="array" ref="D393">_xlfn.IFS( B393="Accessories", 0, B393="Clothing", 1, B393="Footwear", 2, B393="Outerwear",3)</f>
        <v>1</v>
      </c>
    </row>
    <row r="394" spans="1:4" x14ac:dyDescent="0.2">
      <c r="A394" t="s">
        <v>18</v>
      </c>
      <c r="B394" t="s">
        <v>20</v>
      </c>
      <c r="C394" s="73">
        <f t="shared" si="6"/>
        <v>1</v>
      </c>
      <c r="D394" s="73" cm="1">
        <f t="array" ref="D394">_xlfn.IFS( B394="Accessories", 0, B394="Clothing", 1, B394="Footwear", 2, B394="Outerwear",3)</f>
        <v>1</v>
      </c>
    </row>
    <row r="395" spans="1:4" x14ac:dyDescent="0.2">
      <c r="A395" t="s">
        <v>18</v>
      </c>
      <c r="B395" t="s">
        <v>41</v>
      </c>
      <c r="C395" s="73">
        <f t="shared" si="6"/>
        <v>1</v>
      </c>
      <c r="D395" s="73" cm="1">
        <f t="array" ref="D395">_xlfn.IFS( B395="Accessories", 0, B395="Clothing", 1, B395="Footwear", 2, B395="Outerwear",3)</f>
        <v>2</v>
      </c>
    </row>
    <row r="396" spans="1:4" x14ac:dyDescent="0.2">
      <c r="A396" t="s">
        <v>18</v>
      </c>
      <c r="B396" t="s">
        <v>66</v>
      </c>
      <c r="C396" s="73">
        <f t="shared" si="6"/>
        <v>1</v>
      </c>
      <c r="D396" s="73" cm="1">
        <f t="array" ref="D396">_xlfn.IFS( B396="Accessories", 0, B396="Clothing", 1, B396="Footwear", 2, B396="Outerwear",3)</f>
        <v>0</v>
      </c>
    </row>
    <row r="397" spans="1:4" x14ac:dyDescent="0.2">
      <c r="A397" t="s">
        <v>18</v>
      </c>
      <c r="B397" t="s">
        <v>41</v>
      </c>
      <c r="C397" s="73">
        <f t="shared" si="6"/>
        <v>1</v>
      </c>
      <c r="D397" s="73" cm="1">
        <f t="array" ref="D397">_xlfn.IFS( B397="Accessories", 0, B397="Clothing", 1, B397="Footwear", 2, B397="Outerwear",3)</f>
        <v>2</v>
      </c>
    </row>
    <row r="398" spans="1:4" x14ac:dyDescent="0.2">
      <c r="A398" t="s">
        <v>18</v>
      </c>
      <c r="B398" t="s">
        <v>20</v>
      </c>
      <c r="C398" s="73">
        <f t="shared" si="6"/>
        <v>1</v>
      </c>
      <c r="D398" s="73" cm="1">
        <f t="array" ref="D398">_xlfn.IFS( B398="Accessories", 0, B398="Clothing", 1, B398="Footwear", 2, B398="Outerwear",3)</f>
        <v>1</v>
      </c>
    </row>
    <row r="399" spans="1:4" x14ac:dyDescent="0.2">
      <c r="A399" t="s">
        <v>18</v>
      </c>
      <c r="B399" t="s">
        <v>66</v>
      </c>
      <c r="C399" s="73">
        <f t="shared" si="6"/>
        <v>1</v>
      </c>
      <c r="D399" s="73" cm="1">
        <f t="array" ref="D399">_xlfn.IFS( B399="Accessories", 0, B399="Clothing", 1, B399="Footwear", 2, B399="Outerwear",3)</f>
        <v>0</v>
      </c>
    </row>
    <row r="400" spans="1:4" x14ac:dyDescent="0.2">
      <c r="A400" t="s">
        <v>18</v>
      </c>
      <c r="B400" t="s">
        <v>41</v>
      </c>
      <c r="C400" s="73">
        <f t="shared" si="6"/>
        <v>1</v>
      </c>
      <c r="D400" s="73" cm="1">
        <f t="array" ref="D400">_xlfn.IFS( B400="Accessories", 0, B400="Clothing", 1, B400="Footwear", 2, B400="Outerwear",3)</f>
        <v>2</v>
      </c>
    </row>
    <row r="401" spans="1:4" x14ac:dyDescent="0.2">
      <c r="A401" t="s">
        <v>18</v>
      </c>
      <c r="B401" t="s">
        <v>66</v>
      </c>
      <c r="C401" s="73">
        <f t="shared" si="6"/>
        <v>1</v>
      </c>
      <c r="D401" s="73" cm="1">
        <f t="array" ref="D401">_xlfn.IFS( B401="Accessories", 0, B401="Clothing", 1, B401="Footwear", 2, B401="Outerwear",3)</f>
        <v>0</v>
      </c>
    </row>
    <row r="402" spans="1:4" x14ac:dyDescent="0.2">
      <c r="A402" t="s">
        <v>18</v>
      </c>
      <c r="B402" t="s">
        <v>41</v>
      </c>
      <c r="C402" s="73">
        <f t="shared" si="6"/>
        <v>1</v>
      </c>
      <c r="D402" s="73" cm="1">
        <f t="array" ref="D402">_xlfn.IFS( B402="Accessories", 0, B402="Clothing", 1, B402="Footwear", 2, B402="Outerwear",3)</f>
        <v>2</v>
      </c>
    </row>
    <row r="403" spans="1:4" x14ac:dyDescent="0.2">
      <c r="A403" t="s">
        <v>18</v>
      </c>
      <c r="B403" t="s">
        <v>20</v>
      </c>
      <c r="C403" s="73">
        <f t="shared" si="6"/>
        <v>1</v>
      </c>
      <c r="D403" s="73" cm="1">
        <f t="array" ref="D403">_xlfn.IFS( B403="Accessories", 0, B403="Clothing", 1, B403="Footwear", 2, B403="Outerwear",3)</f>
        <v>1</v>
      </c>
    </row>
    <row r="404" spans="1:4" x14ac:dyDescent="0.2">
      <c r="A404" t="s">
        <v>18</v>
      </c>
      <c r="B404" t="s">
        <v>66</v>
      </c>
      <c r="C404" s="73">
        <f t="shared" si="6"/>
        <v>1</v>
      </c>
      <c r="D404" s="73" cm="1">
        <f t="array" ref="D404">_xlfn.IFS( B404="Accessories", 0, B404="Clothing", 1, B404="Footwear", 2, B404="Outerwear",3)</f>
        <v>0</v>
      </c>
    </row>
    <row r="405" spans="1:4" x14ac:dyDescent="0.2">
      <c r="A405" t="s">
        <v>18</v>
      </c>
      <c r="B405" t="s">
        <v>41</v>
      </c>
      <c r="C405" s="73">
        <f t="shared" si="6"/>
        <v>1</v>
      </c>
      <c r="D405" s="73" cm="1">
        <f t="array" ref="D405">_xlfn.IFS( B405="Accessories", 0, B405="Clothing", 1, B405="Footwear", 2, B405="Outerwear",3)</f>
        <v>2</v>
      </c>
    </row>
    <row r="406" spans="1:4" x14ac:dyDescent="0.2">
      <c r="A406" t="s">
        <v>18</v>
      </c>
      <c r="B406" t="s">
        <v>20</v>
      </c>
      <c r="C406" s="73">
        <f t="shared" si="6"/>
        <v>1</v>
      </c>
      <c r="D406" s="73" cm="1">
        <f t="array" ref="D406">_xlfn.IFS( B406="Accessories", 0, B406="Clothing", 1, B406="Footwear", 2, B406="Outerwear",3)</f>
        <v>1</v>
      </c>
    </row>
    <row r="407" spans="1:4" x14ac:dyDescent="0.2">
      <c r="A407" t="s">
        <v>18</v>
      </c>
      <c r="B407" t="s">
        <v>20</v>
      </c>
      <c r="C407" s="73">
        <f t="shared" si="6"/>
        <v>1</v>
      </c>
      <c r="D407" s="73" cm="1">
        <f t="array" ref="D407">_xlfn.IFS( B407="Accessories", 0, B407="Clothing", 1, B407="Footwear", 2, B407="Outerwear",3)</f>
        <v>1</v>
      </c>
    </row>
    <row r="408" spans="1:4" x14ac:dyDescent="0.2">
      <c r="A408" t="s">
        <v>18</v>
      </c>
      <c r="B408" t="s">
        <v>66</v>
      </c>
      <c r="C408" s="73">
        <f t="shared" si="6"/>
        <v>1</v>
      </c>
      <c r="D408" s="73" cm="1">
        <f t="array" ref="D408">_xlfn.IFS( B408="Accessories", 0, B408="Clothing", 1, B408="Footwear", 2, B408="Outerwear",3)</f>
        <v>0</v>
      </c>
    </row>
    <row r="409" spans="1:4" x14ac:dyDescent="0.2">
      <c r="A409" t="s">
        <v>18</v>
      </c>
      <c r="B409" t="s">
        <v>20</v>
      </c>
      <c r="C409" s="73">
        <f t="shared" si="6"/>
        <v>1</v>
      </c>
      <c r="D409" s="73" cm="1">
        <f t="array" ref="D409">_xlfn.IFS( B409="Accessories", 0, B409="Clothing", 1, B409="Footwear", 2, B409="Outerwear",3)</f>
        <v>1</v>
      </c>
    </row>
    <row r="410" spans="1:4" x14ac:dyDescent="0.2">
      <c r="A410" t="s">
        <v>18</v>
      </c>
      <c r="B410" t="s">
        <v>41</v>
      </c>
      <c r="C410" s="73">
        <f t="shared" si="6"/>
        <v>1</v>
      </c>
      <c r="D410" s="73" cm="1">
        <f t="array" ref="D410">_xlfn.IFS( B410="Accessories", 0, B410="Clothing", 1, B410="Footwear", 2, B410="Outerwear",3)</f>
        <v>2</v>
      </c>
    </row>
    <row r="411" spans="1:4" x14ac:dyDescent="0.2">
      <c r="A411" t="s">
        <v>18</v>
      </c>
      <c r="B411" t="s">
        <v>20</v>
      </c>
      <c r="C411" s="73">
        <f t="shared" si="6"/>
        <v>1</v>
      </c>
      <c r="D411" s="73" cm="1">
        <f t="array" ref="D411">_xlfn.IFS( B411="Accessories", 0, B411="Clothing", 1, B411="Footwear", 2, B411="Outerwear",3)</f>
        <v>1</v>
      </c>
    </row>
    <row r="412" spans="1:4" x14ac:dyDescent="0.2">
      <c r="A412" t="s">
        <v>18</v>
      </c>
      <c r="B412" t="s">
        <v>20</v>
      </c>
      <c r="C412" s="73">
        <f t="shared" si="6"/>
        <v>1</v>
      </c>
      <c r="D412" s="73" cm="1">
        <f t="array" ref="D412">_xlfn.IFS( B412="Accessories", 0, B412="Clothing", 1, B412="Footwear", 2, B412="Outerwear",3)</f>
        <v>1</v>
      </c>
    </row>
    <row r="413" spans="1:4" x14ac:dyDescent="0.2">
      <c r="A413" t="s">
        <v>18</v>
      </c>
      <c r="B413" t="s">
        <v>20</v>
      </c>
      <c r="C413" s="73">
        <f t="shared" si="6"/>
        <v>1</v>
      </c>
      <c r="D413" s="73" cm="1">
        <f t="array" ref="D413">_xlfn.IFS( B413="Accessories", 0, B413="Clothing", 1, B413="Footwear", 2, B413="Outerwear",3)</f>
        <v>1</v>
      </c>
    </row>
    <row r="414" spans="1:4" x14ac:dyDescent="0.2">
      <c r="A414" t="s">
        <v>18</v>
      </c>
      <c r="B414" t="s">
        <v>62</v>
      </c>
      <c r="C414" s="73">
        <f t="shared" si="6"/>
        <v>1</v>
      </c>
      <c r="D414" s="73" cm="1">
        <f t="array" ref="D414">_xlfn.IFS( B414="Accessories", 0, B414="Clothing", 1, B414="Footwear", 2, B414="Outerwear",3)</f>
        <v>3</v>
      </c>
    </row>
    <row r="415" spans="1:4" x14ac:dyDescent="0.2">
      <c r="A415" t="s">
        <v>18</v>
      </c>
      <c r="B415" t="s">
        <v>66</v>
      </c>
      <c r="C415" s="73">
        <f t="shared" si="6"/>
        <v>1</v>
      </c>
      <c r="D415" s="73" cm="1">
        <f t="array" ref="D415">_xlfn.IFS( B415="Accessories", 0, B415="Clothing", 1, B415="Footwear", 2, B415="Outerwear",3)</f>
        <v>0</v>
      </c>
    </row>
    <row r="416" spans="1:4" x14ac:dyDescent="0.2">
      <c r="A416" t="s">
        <v>18</v>
      </c>
      <c r="B416" t="s">
        <v>66</v>
      </c>
      <c r="C416" s="73">
        <f t="shared" si="6"/>
        <v>1</v>
      </c>
      <c r="D416" s="73" cm="1">
        <f t="array" ref="D416">_xlfn.IFS( B416="Accessories", 0, B416="Clothing", 1, B416="Footwear", 2, B416="Outerwear",3)</f>
        <v>0</v>
      </c>
    </row>
    <row r="417" spans="1:4" x14ac:dyDescent="0.2">
      <c r="A417" t="s">
        <v>18</v>
      </c>
      <c r="B417" t="s">
        <v>62</v>
      </c>
      <c r="C417" s="73">
        <f t="shared" si="6"/>
        <v>1</v>
      </c>
      <c r="D417" s="73" cm="1">
        <f t="array" ref="D417">_xlfn.IFS( B417="Accessories", 0, B417="Clothing", 1, B417="Footwear", 2, B417="Outerwear",3)</f>
        <v>3</v>
      </c>
    </row>
    <row r="418" spans="1:4" x14ac:dyDescent="0.2">
      <c r="A418" t="s">
        <v>18</v>
      </c>
      <c r="B418" t="s">
        <v>66</v>
      </c>
      <c r="C418" s="73">
        <f t="shared" si="6"/>
        <v>1</v>
      </c>
      <c r="D418" s="73" cm="1">
        <f t="array" ref="D418">_xlfn.IFS( B418="Accessories", 0, B418="Clothing", 1, B418="Footwear", 2, B418="Outerwear",3)</f>
        <v>0</v>
      </c>
    </row>
    <row r="419" spans="1:4" x14ac:dyDescent="0.2">
      <c r="A419" t="s">
        <v>18</v>
      </c>
      <c r="B419" t="s">
        <v>41</v>
      </c>
      <c r="C419" s="73">
        <f t="shared" si="6"/>
        <v>1</v>
      </c>
      <c r="D419" s="73" cm="1">
        <f t="array" ref="D419">_xlfn.IFS( B419="Accessories", 0, B419="Clothing", 1, B419="Footwear", 2, B419="Outerwear",3)</f>
        <v>2</v>
      </c>
    </row>
    <row r="420" spans="1:4" x14ac:dyDescent="0.2">
      <c r="A420" t="s">
        <v>18</v>
      </c>
      <c r="B420" t="s">
        <v>20</v>
      </c>
      <c r="C420" s="73">
        <f t="shared" si="6"/>
        <v>1</v>
      </c>
      <c r="D420" s="73" cm="1">
        <f t="array" ref="D420">_xlfn.IFS( B420="Accessories", 0, B420="Clothing", 1, B420="Footwear", 2, B420="Outerwear",3)</f>
        <v>1</v>
      </c>
    </row>
    <row r="421" spans="1:4" x14ac:dyDescent="0.2">
      <c r="A421" t="s">
        <v>18</v>
      </c>
      <c r="B421" t="s">
        <v>20</v>
      </c>
      <c r="C421" s="73">
        <f t="shared" si="6"/>
        <v>1</v>
      </c>
      <c r="D421" s="73" cm="1">
        <f t="array" ref="D421">_xlfn.IFS( B421="Accessories", 0, B421="Clothing", 1, B421="Footwear", 2, B421="Outerwear",3)</f>
        <v>1</v>
      </c>
    </row>
    <row r="422" spans="1:4" x14ac:dyDescent="0.2">
      <c r="A422" t="s">
        <v>18</v>
      </c>
      <c r="B422" t="s">
        <v>20</v>
      </c>
      <c r="C422" s="73">
        <f t="shared" si="6"/>
        <v>1</v>
      </c>
      <c r="D422" s="73" cm="1">
        <f t="array" ref="D422">_xlfn.IFS( B422="Accessories", 0, B422="Clothing", 1, B422="Footwear", 2, B422="Outerwear",3)</f>
        <v>1</v>
      </c>
    </row>
    <row r="423" spans="1:4" x14ac:dyDescent="0.2">
      <c r="A423" t="s">
        <v>18</v>
      </c>
      <c r="B423" t="s">
        <v>20</v>
      </c>
      <c r="C423" s="73">
        <f t="shared" si="6"/>
        <v>1</v>
      </c>
      <c r="D423" s="73" cm="1">
        <f t="array" ref="D423">_xlfn.IFS( B423="Accessories", 0, B423="Clothing", 1, B423="Footwear", 2, B423="Outerwear",3)</f>
        <v>1</v>
      </c>
    </row>
    <row r="424" spans="1:4" x14ac:dyDescent="0.2">
      <c r="A424" t="s">
        <v>18</v>
      </c>
      <c r="B424" t="s">
        <v>20</v>
      </c>
      <c r="C424" s="73">
        <f t="shared" si="6"/>
        <v>1</v>
      </c>
      <c r="D424" s="73" cm="1">
        <f t="array" ref="D424">_xlfn.IFS( B424="Accessories", 0, B424="Clothing", 1, B424="Footwear", 2, B424="Outerwear",3)</f>
        <v>1</v>
      </c>
    </row>
    <row r="425" spans="1:4" x14ac:dyDescent="0.2">
      <c r="A425" t="s">
        <v>18</v>
      </c>
      <c r="B425" t="s">
        <v>66</v>
      </c>
      <c r="C425" s="73">
        <f t="shared" si="6"/>
        <v>1</v>
      </c>
      <c r="D425" s="73" cm="1">
        <f t="array" ref="D425">_xlfn.IFS( B425="Accessories", 0, B425="Clothing", 1, B425="Footwear", 2, B425="Outerwear",3)</f>
        <v>0</v>
      </c>
    </row>
    <row r="426" spans="1:4" x14ac:dyDescent="0.2">
      <c r="A426" t="s">
        <v>18</v>
      </c>
      <c r="B426" t="s">
        <v>20</v>
      </c>
      <c r="C426" s="73">
        <f t="shared" si="6"/>
        <v>1</v>
      </c>
      <c r="D426" s="73" cm="1">
        <f t="array" ref="D426">_xlfn.IFS( B426="Accessories", 0, B426="Clothing", 1, B426="Footwear", 2, B426="Outerwear",3)</f>
        <v>1</v>
      </c>
    </row>
    <row r="427" spans="1:4" x14ac:dyDescent="0.2">
      <c r="A427" t="s">
        <v>18</v>
      </c>
      <c r="B427" t="s">
        <v>20</v>
      </c>
      <c r="C427" s="73">
        <f t="shared" si="6"/>
        <v>1</v>
      </c>
      <c r="D427" s="73" cm="1">
        <f t="array" ref="D427">_xlfn.IFS( B427="Accessories", 0, B427="Clothing", 1, B427="Footwear", 2, B427="Outerwear",3)</f>
        <v>1</v>
      </c>
    </row>
    <row r="428" spans="1:4" x14ac:dyDescent="0.2">
      <c r="A428" t="s">
        <v>18</v>
      </c>
      <c r="B428" t="s">
        <v>20</v>
      </c>
      <c r="C428" s="73">
        <f t="shared" si="6"/>
        <v>1</v>
      </c>
      <c r="D428" s="73" cm="1">
        <f t="array" ref="D428">_xlfn.IFS( B428="Accessories", 0, B428="Clothing", 1, B428="Footwear", 2, B428="Outerwear",3)</f>
        <v>1</v>
      </c>
    </row>
    <row r="429" spans="1:4" x14ac:dyDescent="0.2">
      <c r="A429" t="s">
        <v>18</v>
      </c>
      <c r="B429" t="s">
        <v>66</v>
      </c>
      <c r="C429" s="73">
        <f t="shared" si="6"/>
        <v>1</v>
      </c>
      <c r="D429" s="73" cm="1">
        <f t="array" ref="D429">_xlfn.IFS( B429="Accessories", 0, B429="Clothing", 1, B429="Footwear", 2, B429="Outerwear",3)</f>
        <v>0</v>
      </c>
    </row>
    <row r="430" spans="1:4" x14ac:dyDescent="0.2">
      <c r="A430" t="s">
        <v>18</v>
      </c>
      <c r="B430" t="s">
        <v>62</v>
      </c>
      <c r="C430" s="73">
        <f t="shared" si="6"/>
        <v>1</v>
      </c>
      <c r="D430" s="73" cm="1">
        <f t="array" ref="D430">_xlfn.IFS( B430="Accessories", 0, B430="Clothing", 1, B430="Footwear", 2, B430="Outerwear",3)</f>
        <v>3</v>
      </c>
    </row>
    <row r="431" spans="1:4" x14ac:dyDescent="0.2">
      <c r="A431" t="s">
        <v>18</v>
      </c>
      <c r="B431" t="s">
        <v>41</v>
      </c>
      <c r="C431" s="73">
        <f t="shared" si="6"/>
        <v>1</v>
      </c>
      <c r="D431" s="73" cm="1">
        <f t="array" ref="D431">_xlfn.IFS( B431="Accessories", 0, B431="Clothing", 1, B431="Footwear", 2, B431="Outerwear",3)</f>
        <v>2</v>
      </c>
    </row>
    <row r="432" spans="1:4" x14ac:dyDescent="0.2">
      <c r="A432" t="s">
        <v>18</v>
      </c>
      <c r="B432" t="s">
        <v>20</v>
      </c>
      <c r="C432" s="73">
        <f t="shared" si="6"/>
        <v>1</v>
      </c>
      <c r="D432" s="73" cm="1">
        <f t="array" ref="D432">_xlfn.IFS( B432="Accessories", 0, B432="Clothing", 1, B432="Footwear", 2, B432="Outerwear",3)</f>
        <v>1</v>
      </c>
    </row>
    <row r="433" spans="1:4" x14ac:dyDescent="0.2">
      <c r="A433" t="s">
        <v>18</v>
      </c>
      <c r="B433" t="s">
        <v>66</v>
      </c>
      <c r="C433" s="73">
        <f t="shared" si="6"/>
        <v>1</v>
      </c>
      <c r="D433" s="73" cm="1">
        <f t="array" ref="D433">_xlfn.IFS( B433="Accessories", 0, B433="Clothing", 1, B433="Footwear", 2, B433="Outerwear",3)</f>
        <v>0</v>
      </c>
    </row>
    <row r="434" spans="1:4" x14ac:dyDescent="0.2">
      <c r="A434" t="s">
        <v>18</v>
      </c>
      <c r="B434" t="s">
        <v>20</v>
      </c>
      <c r="C434" s="73">
        <f t="shared" si="6"/>
        <v>1</v>
      </c>
      <c r="D434" s="73" cm="1">
        <f t="array" ref="D434">_xlfn.IFS( B434="Accessories", 0, B434="Clothing", 1, B434="Footwear", 2, B434="Outerwear",3)</f>
        <v>1</v>
      </c>
    </row>
    <row r="435" spans="1:4" x14ac:dyDescent="0.2">
      <c r="A435" t="s">
        <v>18</v>
      </c>
      <c r="B435" t="s">
        <v>20</v>
      </c>
      <c r="C435" s="73">
        <f t="shared" si="6"/>
        <v>1</v>
      </c>
      <c r="D435" s="73" cm="1">
        <f t="array" ref="D435">_xlfn.IFS( B435="Accessories", 0, B435="Clothing", 1, B435="Footwear", 2, B435="Outerwear",3)</f>
        <v>1</v>
      </c>
    </row>
    <row r="436" spans="1:4" x14ac:dyDescent="0.2">
      <c r="A436" t="s">
        <v>18</v>
      </c>
      <c r="B436" t="s">
        <v>41</v>
      </c>
      <c r="C436" s="73">
        <f t="shared" si="6"/>
        <v>1</v>
      </c>
      <c r="D436" s="73" cm="1">
        <f t="array" ref="D436">_xlfn.IFS( B436="Accessories", 0, B436="Clothing", 1, B436="Footwear", 2, B436="Outerwear",3)</f>
        <v>2</v>
      </c>
    </row>
    <row r="437" spans="1:4" x14ac:dyDescent="0.2">
      <c r="A437" t="s">
        <v>18</v>
      </c>
      <c r="B437" t="s">
        <v>62</v>
      </c>
      <c r="C437" s="73">
        <f t="shared" si="6"/>
        <v>1</v>
      </c>
      <c r="D437" s="73" cm="1">
        <f t="array" ref="D437">_xlfn.IFS( B437="Accessories", 0, B437="Clothing", 1, B437="Footwear", 2, B437="Outerwear",3)</f>
        <v>3</v>
      </c>
    </row>
    <row r="438" spans="1:4" x14ac:dyDescent="0.2">
      <c r="A438" t="s">
        <v>18</v>
      </c>
      <c r="B438" t="s">
        <v>20</v>
      </c>
      <c r="C438" s="73">
        <f t="shared" si="6"/>
        <v>1</v>
      </c>
      <c r="D438" s="73" cm="1">
        <f t="array" ref="D438">_xlfn.IFS( B438="Accessories", 0, B438="Clothing", 1, B438="Footwear", 2, B438="Outerwear",3)</f>
        <v>1</v>
      </c>
    </row>
    <row r="439" spans="1:4" x14ac:dyDescent="0.2">
      <c r="A439" t="s">
        <v>18</v>
      </c>
      <c r="B439" t="s">
        <v>66</v>
      </c>
      <c r="C439" s="73">
        <f t="shared" si="6"/>
        <v>1</v>
      </c>
      <c r="D439" s="73" cm="1">
        <f t="array" ref="D439">_xlfn.IFS( B439="Accessories", 0, B439="Clothing", 1, B439="Footwear", 2, B439="Outerwear",3)</f>
        <v>0</v>
      </c>
    </row>
    <row r="440" spans="1:4" x14ac:dyDescent="0.2">
      <c r="A440" t="s">
        <v>18</v>
      </c>
      <c r="B440" t="s">
        <v>66</v>
      </c>
      <c r="C440" s="73">
        <f t="shared" si="6"/>
        <v>1</v>
      </c>
      <c r="D440" s="73" cm="1">
        <f t="array" ref="D440">_xlfn.IFS( B440="Accessories", 0, B440="Clothing", 1, B440="Footwear", 2, B440="Outerwear",3)</f>
        <v>0</v>
      </c>
    </row>
    <row r="441" spans="1:4" x14ac:dyDescent="0.2">
      <c r="A441" t="s">
        <v>18</v>
      </c>
      <c r="B441" t="s">
        <v>62</v>
      </c>
      <c r="C441" s="73">
        <f t="shared" si="6"/>
        <v>1</v>
      </c>
      <c r="D441" s="73" cm="1">
        <f t="array" ref="D441">_xlfn.IFS( B441="Accessories", 0, B441="Clothing", 1, B441="Footwear", 2, B441="Outerwear",3)</f>
        <v>3</v>
      </c>
    </row>
    <row r="442" spans="1:4" x14ac:dyDescent="0.2">
      <c r="A442" t="s">
        <v>18</v>
      </c>
      <c r="B442" t="s">
        <v>20</v>
      </c>
      <c r="C442" s="73">
        <f t="shared" si="6"/>
        <v>1</v>
      </c>
      <c r="D442" s="73" cm="1">
        <f t="array" ref="D442">_xlfn.IFS( B442="Accessories", 0, B442="Clothing", 1, B442="Footwear", 2, B442="Outerwear",3)</f>
        <v>1</v>
      </c>
    </row>
    <row r="443" spans="1:4" x14ac:dyDescent="0.2">
      <c r="A443" t="s">
        <v>18</v>
      </c>
      <c r="B443" t="s">
        <v>20</v>
      </c>
      <c r="C443" s="73">
        <f t="shared" si="6"/>
        <v>1</v>
      </c>
      <c r="D443" s="73" cm="1">
        <f t="array" ref="D443">_xlfn.IFS( B443="Accessories", 0, B443="Clothing", 1, B443="Footwear", 2, B443="Outerwear",3)</f>
        <v>1</v>
      </c>
    </row>
    <row r="444" spans="1:4" x14ac:dyDescent="0.2">
      <c r="A444" t="s">
        <v>18</v>
      </c>
      <c r="B444" t="s">
        <v>66</v>
      </c>
      <c r="C444" s="73">
        <f t="shared" si="6"/>
        <v>1</v>
      </c>
      <c r="D444" s="73" cm="1">
        <f t="array" ref="D444">_xlfn.IFS( B444="Accessories", 0, B444="Clothing", 1, B444="Footwear", 2, B444="Outerwear",3)</f>
        <v>0</v>
      </c>
    </row>
    <row r="445" spans="1:4" x14ac:dyDescent="0.2">
      <c r="A445" t="s">
        <v>18</v>
      </c>
      <c r="B445" t="s">
        <v>66</v>
      </c>
      <c r="C445" s="73">
        <f t="shared" si="6"/>
        <v>1</v>
      </c>
      <c r="D445" s="73" cm="1">
        <f t="array" ref="D445">_xlfn.IFS( B445="Accessories", 0, B445="Clothing", 1, B445="Footwear", 2, B445="Outerwear",3)</f>
        <v>0</v>
      </c>
    </row>
    <row r="446" spans="1:4" x14ac:dyDescent="0.2">
      <c r="A446" t="s">
        <v>18</v>
      </c>
      <c r="B446" t="s">
        <v>20</v>
      </c>
      <c r="C446" s="73">
        <f t="shared" si="6"/>
        <v>1</v>
      </c>
      <c r="D446" s="73" cm="1">
        <f t="array" ref="D446">_xlfn.IFS( B446="Accessories", 0, B446="Clothing", 1, B446="Footwear", 2, B446="Outerwear",3)</f>
        <v>1</v>
      </c>
    </row>
    <row r="447" spans="1:4" x14ac:dyDescent="0.2">
      <c r="A447" t="s">
        <v>18</v>
      </c>
      <c r="B447" t="s">
        <v>41</v>
      </c>
      <c r="C447" s="73">
        <f t="shared" si="6"/>
        <v>1</v>
      </c>
      <c r="D447" s="73" cm="1">
        <f t="array" ref="D447">_xlfn.IFS( B447="Accessories", 0, B447="Clothing", 1, B447="Footwear", 2, B447="Outerwear",3)</f>
        <v>2</v>
      </c>
    </row>
    <row r="448" spans="1:4" x14ac:dyDescent="0.2">
      <c r="A448" t="s">
        <v>18</v>
      </c>
      <c r="B448" t="s">
        <v>20</v>
      </c>
      <c r="C448" s="73">
        <f t="shared" si="6"/>
        <v>1</v>
      </c>
      <c r="D448" s="73" cm="1">
        <f t="array" ref="D448">_xlfn.IFS( B448="Accessories", 0, B448="Clothing", 1, B448="Footwear", 2, B448="Outerwear",3)</f>
        <v>1</v>
      </c>
    </row>
    <row r="449" spans="1:4" x14ac:dyDescent="0.2">
      <c r="A449" t="s">
        <v>18</v>
      </c>
      <c r="B449" t="s">
        <v>20</v>
      </c>
      <c r="C449" s="73">
        <f t="shared" si="6"/>
        <v>1</v>
      </c>
      <c r="D449" s="73" cm="1">
        <f t="array" ref="D449">_xlfn.IFS( B449="Accessories", 0, B449="Clothing", 1, B449="Footwear", 2, B449="Outerwear",3)</f>
        <v>1</v>
      </c>
    </row>
    <row r="450" spans="1:4" x14ac:dyDescent="0.2">
      <c r="A450" t="s">
        <v>18</v>
      </c>
      <c r="B450" t="s">
        <v>66</v>
      </c>
      <c r="C450" s="73">
        <f t="shared" si="6"/>
        <v>1</v>
      </c>
      <c r="D450" s="73" cm="1">
        <f t="array" ref="D450">_xlfn.IFS( B450="Accessories", 0, B450="Clothing", 1, B450="Footwear", 2, B450="Outerwear",3)</f>
        <v>0</v>
      </c>
    </row>
    <row r="451" spans="1:4" x14ac:dyDescent="0.2">
      <c r="A451" t="s">
        <v>18</v>
      </c>
      <c r="B451" t="s">
        <v>66</v>
      </c>
      <c r="C451" s="73">
        <f t="shared" ref="C451:C514" si="7">IF(A451="Male", 1, 0)</f>
        <v>1</v>
      </c>
      <c r="D451" s="73" cm="1">
        <f t="array" ref="D451">_xlfn.IFS( B451="Accessories", 0, B451="Clothing", 1, B451="Footwear", 2, B451="Outerwear",3)</f>
        <v>0</v>
      </c>
    </row>
    <row r="452" spans="1:4" x14ac:dyDescent="0.2">
      <c r="A452" t="s">
        <v>18</v>
      </c>
      <c r="B452" t="s">
        <v>41</v>
      </c>
      <c r="C452" s="73">
        <f t="shared" si="7"/>
        <v>1</v>
      </c>
      <c r="D452" s="73" cm="1">
        <f t="array" ref="D452">_xlfn.IFS( B452="Accessories", 0, B452="Clothing", 1, B452="Footwear", 2, B452="Outerwear",3)</f>
        <v>2</v>
      </c>
    </row>
    <row r="453" spans="1:4" x14ac:dyDescent="0.2">
      <c r="A453" t="s">
        <v>18</v>
      </c>
      <c r="B453" t="s">
        <v>66</v>
      </c>
      <c r="C453" s="73">
        <f t="shared" si="7"/>
        <v>1</v>
      </c>
      <c r="D453" s="73" cm="1">
        <f t="array" ref="D453">_xlfn.IFS( B453="Accessories", 0, B453="Clothing", 1, B453="Footwear", 2, B453="Outerwear",3)</f>
        <v>0</v>
      </c>
    </row>
    <row r="454" spans="1:4" x14ac:dyDescent="0.2">
      <c r="A454" t="s">
        <v>18</v>
      </c>
      <c r="B454" t="s">
        <v>20</v>
      </c>
      <c r="C454" s="73">
        <f t="shared" si="7"/>
        <v>1</v>
      </c>
      <c r="D454" s="73" cm="1">
        <f t="array" ref="D454">_xlfn.IFS( B454="Accessories", 0, B454="Clothing", 1, B454="Footwear", 2, B454="Outerwear",3)</f>
        <v>1</v>
      </c>
    </row>
    <row r="455" spans="1:4" x14ac:dyDescent="0.2">
      <c r="A455" t="s">
        <v>18</v>
      </c>
      <c r="B455" t="s">
        <v>66</v>
      </c>
      <c r="C455" s="73">
        <f t="shared" si="7"/>
        <v>1</v>
      </c>
      <c r="D455" s="73" cm="1">
        <f t="array" ref="D455">_xlfn.IFS( B455="Accessories", 0, B455="Clothing", 1, B455="Footwear", 2, B455="Outerwear",3)</f>
        <v>0</v>
      </c>
    </row>
    <row r="456" spans="1:4" x14ac:dyDescent="0.2">
      <c r="A456" t="s">
        <v>18</v>
      </c>
      <c r="B456" t="s">
        <v>62</v>
      </c>
      <c r="C456" s="73">
        <f t="shared" si="7"/>
        <v>1</v>
      </c>
      <c r="D456" s="73" cm="1">
        <f t="array" ref="D456">_xlfn.IFS( B456="Accessories", 0, B456="Clothing", 1, B456="Footwear", 2, B456="Outerwear",3)</f>
        <v>3</v>
      </c>
    </row>
    <row r="457" spans="1:4" x14ac:dyDescent="0.2">
      <c r="A457" t="s">
        <v>18</v>
      </c>
      <c r="B457" t="s">
        <v>20</v>
      </c>
      <c r="C457" s="73">
        <f t="shared" si="7"/>
        <v>1</v>
      </c>
      <c r="D457" s="73" cm="1">
        <f t="array" ref="D457">_xlfn.IFS( B457="Accessories", 0, B457="Clothing", 1, B457="Footwear", 2, B457="Outerwear",3)</f>
        <v>1</v>
      </c>
    </row>
    <row r="458" spans="1:4" x14ac:dyDescent="0.2">
      <c r="A458" t="s">
        <v>18</v>
      </c>
      <c r="B458" t="s">
        <v>20</v>
      </c>
      <c r="C458" s="73">
        <f t="shared" si="7"/>
        <v>1</v>
      </c>
      <c r="D458" s="73" cm="1">
        <f t="array" ref="D458">_xlfn.IFS( B458="Accessories", 0, B458="Clothing", 1, B458="Footwear", 2, B458="Outerwear",3)</f>
        <v>1</v>
      </c>
    </row>
    <row r="459" spans="1:4" x14ac:dyDescent="0.2">
      <c r="A459" t="s">
        <v>18</v>
      </c>
      <c r="B459" t="s">
        <v>66</v>
      </c>
      <c r="C459" s="73">
        <f t="shared" si="7"/>
        <v>1</v>
      </c>
      <c r="D459" s="73" cm="1">
        <f t="array" ref="D459">_xlfn.IFS( B459="Accessories", 0, B459="Clothing", 1, B459="Footwear", 2, B459="Outerwear",3)</f>
        <v>0</v>
      </c>
    </row>
    <row r="460" spans="1:4" x14ac:dyDescent="0.2">
      <c r="A460" t="s">
        <v>18</v>
      </c>
      <c r="B460" t="s">
        <v>20</v>
      </c>
      <c r="C460" s="73">
        <f t="shared" si="7"/>
        <v>1</v>
      </c>
      <c r="D460" s="73" cm="1">
        <f t="array" ref="D460">_xlfn.IFS( B460="Accessories", 0, B460="Clothing", 1, B460="Footwear", 2, B460="Outerwear",3)</f>
        <v>1</v>
      </c>
    </row>
    <row r="461" spans="1:4" x14ac:dyDescent="0.2">
      <c r="A461" t="s">
        <v>18</v>
      </c>
      <c r="B461" t="s">
        <v>66</v>
      </c>
      <c r="C461" s="73">
        <f t="shared" si="7"/>
        <v>1</v>
      </c>
      <c r="D461" s="73" cm="1">
        <f t="array" ref="D461">_xlfn.IFS( B461="Accessories", 0, B461="Clothing", 1, B461="Footwear", 2, B461="Outerwear",3)</f>
        <v>0</v>
      </c>
    </row>
    <row r="462" spans="1:4" x14ac:dyDescent="0.2">
      <c r="A462" t="s">
        <v>18</v>
      </c>
      <c r="B462" t="s">
        <v>41</v>
      </c>
      <c r="C462" s="73">
        <f t="shared" si="7"/>
        <v>1</v>
      </c>
      <c r="D462" s="73" cm="1">
        <f t="array" ref="D462">_xlfn.IFS( B462="Accessories", 0, B462="Clothing", 1, B462="Footwear", 2, B462="Outerwear",3)</f>
        <v>2</v>
      </c>
    </row>
    <row r="463" spans="1:4" x14ac:dyDescent="0.2">
      <c r="A463" t="s">
        <v>18</v>
      </c>
      <c r="B463" t="s">
        <v>41</v>
      </c>
      <c r="C463" s="73">
        <f t="shared" si="7"/>
        <v>1</v>
      </c>
      <c r="D463" s="73" cm="1">
        <f t="array" ref="D463">_xlfn.IFS( B463="Accessories", 0, B463="Clothing", 1, B463="Footwear", 2, B463="Outerwear",3)</f>
        <v>2</v>
      </c>
    </row>
    <row r="464" spans="1:4" x14ac:dyDescent="0.2">
      <c r="A464" t="s">
        <v>18</v>
      </c>
      <c r="B464" t="s">
        <v>62</v>
      </c>
      <c r="C464" s="73">
        <f t="shared" si="7"/>
        <v>1</v>
      </c>
      <c r="D464" s="73" cm="1">
        <f t="array" ref="D464">_xlfn.IFS( B464="Accessories", 0, B464="Clothing", 1, B464="Footwear", 2, B464="Outerwear",3)</f>
        <v>3</v>
      </c>
    </row>
    <row r="465" spans="1:4" x14ac:dyDescent="0.2">
      <c r="A465" t="s">
        <v>18</v>
      </c>
      <c r="B465" t="s">
        <v>66</v>
      </c>
      <c r="C465" s="73">
        <f t="shared" si="7"/>
        <v>1</v>
      </c>
      <c r="D465" s="73" cm="1">
        <f t="array" ref="D465">_xlfn.IFS( B465="Accessories", 0, B465="Clothing", 1, B465="Footwear", 2, B465="Outerwear",3)</f>
        <v>0</v>
      </c>
    </row>
    <row r="466" spans="1:4" x14ac:dyDescent="0.2">
      <c r="A466" t="s">
        <v>18</v>
      </c>
      <c r="B466" t="s">
        <v>66</v>
      </c>
      <c r="C466" s="73">
        <f t="shared" si="7"/>
        <v>1</v>
      </c>
      <c r="D466" s="73" cm="1">
        <f t="array" ref="D466">_xlfn.IFS( B466="Accessories", 0, B466="Clothing", 1, B466="Footwear", 2, B466="Outerwear",3)</f>
        <v>0</v>
      </c>
    </row>
    <row r="467" spans="1:4" x14ac:dyDescent="0.2">
      <c r="A467" t="s">
        <v>18</v>
      </c>
      <c r="B467" t="s">
        <v>20</v>
      </c>
      <c r="C467" s="73">
        <f t="shared" si="7"/>
        <v>1</v>
      </c>
      <c r="D467" s="73" cm="1">
        <f t="array" ref="D467">_xlfn.IFS( B467="Accessories", 0, B467="Clothing", 1, B467="Footwear", 2, B467="Outerwear",3)</f>
        <v>1</v>
      </c>
    </row>
    <row r="468" spans="1:4" x14ac:dyDescent="0.2">
      <c r="A468" t="s">
        <v>18</v>
      </c>
      <c r="B468" t="s">
        <v>20</v>
      </c>
      <c r="C468" s="73">
        <f t="shared" si="7"/>
        <v>1</v>
      </c>
      <c r="D468" s="73" cm="1">
        <f t="array" ref="D468">_xlfn.IFS( B468="Accessories", 0, B468="Clothing", 1, B468="Footwear", 2, B468="Outerwear",3)</f>
        <v>1</v>
      </c>
    </row>
    <row r="469" spans="1:4" x14ac:dyDescent="0.2">
      <c r="A469" t="s">
        <v>18</v>
      </c>
      <c r="B469" t="s">
        <v>66</v>
      </c>
      <c r="C469" s="73">
        <f t="shared" si="7"/>
        <v>1</v>
      </c>
      <c r="D469" s="73" cm="1">
        <f t="array" ref="D469">_xlfn.IFS( B469="Accessories", 0, B469="Clothing", 1, B469="Footwear", 2, B469="Outerwear",3)</f>
        <v>0</v>
      </c>
    </row>
    <row r="470" spans="1:4" x14ac:dyDescent="0.2">
      <c r="A470" t="s">
        <v>18</v>
      </c>
      <c r="B470" t="s">
        <v>66</v>
      </c>
      <c r="C470" s="73">
        <f t="shared" si="7"/>
        <v>1</v>
      </c>
      <c r="D470" s="73" cm="1">
        <f t="array" ref="D470">_xlfn.IFS( B470="Accessories", 0, B470="Clothing", 1, B470="Footwear", 2, B470="Outerwear",3)</f>
        <v>0</v>
      </c>
    </row>
    <row r="471" spans="1:4" x14ac:dyDescent="0.2">
      <c r="A471" t="s">
        <v>18</v>
      </c>
      <c r="B471" t="s">
        <v>20</v>
      </c>
      <c r="C471" s="73">
        <f t="shared" si="7"/>
        <v>1</v>
      </c>
      <c r="D471" s="73" cm="1">
        <f t="array" ref="D471">_xlfn.IFS( B471="Accessories", 0, B471="Clothing", 1, B471="Footwear", 2, B471="Outerwear",3)</f>
        <v>1</v>
      </c>
    </row>
    <row r="472" spans="1:4" x14ac:dyDescent="0.2">
      <c r="A472" t="s">
        <v>18</v>
      </c>
      <c r="B472" t="s">
        <v>20</v>
      </c>
      <c r="C472" s="73">
        <f t="shared" si="7"/>
        <v>1</v>
      </c>
      <c r="D472" s="73" cm="1">
        <f t="array" ref="D472">_xlfn.IFS( B472="Accessories", 0, B472="Clothing", 1, B472="Footwear", 2, B472="Outerwear",3)</f>
        <v>1</v>
      </c>
    </row>
    <row r="473" spans="1:4" x14ac:dyDescent="0.2">
      <c r="A473" t="s">
        <v>18</v>
      </c>
      <c r="B473" t="s">
        <v>66</v>
      </c>
      <c r="C473" s="73">
        <f t="shared" si="7"/>
        <v>1</v>
      </c>
      <c r="D473" s="73" cm="1">
        <f t="array" ref="D473">_xlfn.IFS( B473="Accessories", 0, B473="Clothing", 1, B473="Footwear", 2, B473="Outerwear",3)</f>
        <v>0</v>
      </c>
    </row>
    <row r="474" spans="1:4" x14ac:dyDescent="0.2">
      <c r="A474" t="s">
        <v>18</v>
      </c>
      <c r="B474" t="s">
        <v>20</v>
      </c>
      <c r="C474" s="73">
        <f t="shared" si="7"/>
        <v>1</v>
      </c>
      <c r="D474" s="73" cm="1">
        <f t="array" ref="D474">_xlfn.IFS( B474="Accessories", 0, B474="Clothing", 1, B474="Footwear", 2, B474="Outerwear",3)</f>
        <v>1</v>
      </c>
    </row>
    <row r="475" spans="1:4" x14ac:dyDescent="0.2">
      <c r="A475" t="s">
        <v>18</v>
      </c>
      <c r="B475" t="s">
        <v>62</v>
      </c>
      <c r="C475" s="73">
        <f t="shared" si="7"/>
        <v>1</v>
      </c>
      <c r="D475" s="73" cm="1">
        <f t="array" ref="D475">_xlfn.IFS( B475="Accessories", 0, B475="Clothing", 1, B475="Footwear", 2, B475="Outerwear",3)</f>
        <v>3</v>
      </c>
    </row>
    <row r="476" spans="1:4" x14ac:dyDescent="0.2">
      <c r="A476" t="s">
        <v>18</v>
      </c>
      <c r="B476" t="s">
        <v>20</v>
      </c>
      <c r="C476" s="73">
        <f t="shared" si="7"/>
        <v>1</v>
      </c>
      <c r="D476" s="73" cm="1">
        <f t="array" ref="D476">_xlfn.IFS( B476="Accessories", 0, B476="Clothing", 1, B476="Footwear", 2, B476="Outerwear",3)</f>
        <v>1</v>
      </c>
    </row>
    <row r="477" spans="1:4" x14ac:dyDescent="0.2">
      <c r="A477" t="s">
        <v>18</v>
      </c>
      <c r="B477" t="s">
        <v>41</v>
      </c>
      <c r="C477" s="73">
        <f t="shared" si="7"/>
        <v>1</v>
      </c>
      <c r="D477" s="73" cm="1">
        <f t="array" ref="D477">_xlfn.IFS( B477="Accessories", 0, B477="Clothing", 1, B477="Footwear", 2, B477="Outerwear",3)</f>
        <v>2</v>
      </c>
    </row>
    <row r="478" spans="1:4" x14ac:dyDescent="0.2">
      <c r="A478" t="s">
        <v>18</v>
      </c>
      <c r="B478" t="s">
        <v>66</v>
      </c>
      <c r="C478" s="73">
        <f t="shared" si="7"/>
        <v>1</v>
      </c>
      <c r="D478" s="73" cm="1">
        <f t="array" ref="D478">_xlfn.IFS( B478="Accessories", 0, B478="Clothing", 1, B478="Footwear", 2, B478="Outerwear",3)</f>
        <v>0</v>
      </c>
    </row>
    <row r="479" spans="1:4" x14ac:dyDescent="0.2">
      <c r="A479" t="s">
        <v>18</v>
      </c>
      <c r="B479" t="s">
        <v>20</v>
      </c>
      <c r="C479" s="73">
        <f t="shared" si="7"/>
        <v>1</v>
      </c>
      <c r="D479" s="73" cm="1">
        <f t="array" ref="D479">_xlfn.IFS( B479="Accessories", 0, B479="Clothing", 1, B479="Footwear", 2, B479="Outerwear",3)</f>
        <v>1</v>
      </c>
    </row>
    <row r="480" spans="1:4" x14ac:dyDescent="0.2">
      <c r="A480" t="s">
        <v>18</v>
      </c>
      <c r="B480" t="s">
        <v>66</v>
      </c>
      <c r="C480" s="73">
        <f t="shared" si="7"/>
        <v>1</v>
      </c>
      <c r="D480" s="73" cm="1">
        <f t="array" ref="D480">_xlfn.IFS( B480="Accessories", 0, B480="Clothing", 1, B480="Footwear", 2, B480="Outerwear",3)</f>
        <v>0</v>
      </c>
    </row>
    <row r="481" spans="1:4" x14ac:dyDescent="0.2">
      <c r="A481" t="s">
        <v>18</v>
      </c>
      <c r="B481" t="s">
        <v>66</v>
      </c>
      <c r="C481" s="73">
        <f t="shared" si="7"/>
        <v>1</v>
      </c>
      <c r="D481" s="73" cm="1">
        <f t="array" ref="D481">_xlfn.IFS( B481="Accessories", 0, B481="Clothing", 1, B481="Footwear", 2, B481="Outerwear",3)</f>
        <v>0</v>
      </c>
    </row>
    <row r="482" spans="1:4" x14ac:dyDescent="0.2">
      <c r="A482" t="s">
        <v>18</v>
      </c>
      <c r="B482" t="s">
        <v>20</v>
      </c>
      <c r="C482" s="73">
        <f t="shared" si="7"/>
        <v>1</v>
      </c>
      <c r="D482" s="73" cm="1">
        <f t="array" ref="D482">_xlfn.IFS( B482="Accessories", 0, B482="Clothing", 1, B482="Footwear", 2, B482="Outerwear",3)</f>
        <v>1</v>
      </c>
    </row>
    <row r="483" spans="1:4" x14ac:dyDescent="0.2">
      <c r="A483" t="s">
        <v>18</v>
      </c>
      <c r="B483" t="s">
        <v>66</v>
      </c>
      <c r="C483" s="73">
        <f t="shared" si="7"/>
        <v>1</v>
      </c>
      <c r="D483" s="73" cm="1">
        <f t="array" ref="D483">_xlfn.IFS( B483="Accessories", 0, B483="Clothing", 1, B483="Footwear", 2, B483="Outerwear",3)</f>
        <v>0</v>
      </c>
    </row>
    <row r="484" spans="1:4" x14ac:dyDescent="0.2">
      <c r="A484" t="s">
        <v>18</v>
      </c>
      <c r="B484" t="s">
        <v>66</v>
      </c>
      <c r="C484" s="73">
        <f t="shared" si="7"/>
        <v>1</v>
      </c>
      <c r="D484" s="73" cm="1">
        <f t="array" ref="D484">_xlfn.IFS( B484="Accessories", 0, B484="Clothing", 1, B484="Footwear", 2, B484="Outerwear",3)</f>
        <v>0</v>
      </c>
    </row>
    <row r="485" spans="1:4" x14ac:dyDescent="0.2">
      <c r="A485" t="s">
        <v>18</v>
      </c>
      <c r="B485" t="s">
        <v>20</v>
      </c>
      <c r="C485" s="73">
        <f t="shared" si="7"/>
        <v>1</v>
      </c>
      <c r="D485" s="73" cm="1">
        <f t="array" ref="D485">_xlfn.IFS( B485="Accessories", 0, B485="Clothing", 1, B485="Footwear", 2, B485="Outerwear",3)</f>
        <v>1</v>
      </c>
    </row>
    <row r="486" spans="1:4" x14ac:dyDescent="0.2">
      <c r="A486" t="s">
        <v>18</v>
      </c>
      <c r="B486" t="s">
        <v>66</v>
      </c>
      <c r="C486" s="73">
        <f t="shared" si="7"/>
        <v>1</v>
      </c>
      <c r="D486" s="73" cm="1">
        <f t="array" ref="D486">_xlfn.IFS( B486="Accessories", 0, B486="Clothing", 1, B486="Footwear", 2, B486="Outerwear",3)</f>
        <v>0</v>
      </c>
    </row>
    <row r="487" spans="1:4" x14ac:dyDescent="0.2">
      <c r="A487" t="s">
        <v>18</v>
      </c>
      <c r="B487" t="s">
        <v>41</v>
      </c>
      <c r="C487" s="73">
        <f t="shared" si="7"/>
        <v>1</v>
      </c>
      <c r="D487" s="73" cm="1">
        <f t="array" ref="D487">_xlfn.IFS( B487="Accessories", 0, B487="Clothing", 1, B487="Footwear", 2, B487="Outerwear",3)</f>
        <v>2</v>
      </c>
    </row>
    <row r="488" spans="1:4" x14ac:dyDescent="0.2">
      <c r="A488" t="s">
        <v>18</v>
      </c>
      <c r="B488" t="s">
        <v>41</v>
      </c>
      <c r="C488" s="73">
        <f t="shared" si="7"/>
        <v>1</v>
      </c>
      <c r="D488" s="73" cm="1">
        <f t="array" ref="D488">_xlfn.IFS( B488="Accessories", 0, B488="Clothing", 1, B488="Footwear", 2, B488="Outerwear",3)</f>
        <v>2</v>
      </c>
    </row>
    <row r="489" spans="1:4" x14ac:dyDescent="0.2">
      <c r="A489" t="s">
        <v>18</v>
      </c>
      <c r="B489" t="s">
        <v>62</v>
      </c>
      <c r="C489" s="73">
        <f t="shared" si="7"/>
        <v>1</v>
      </c>
      <c r="D489" s="73" cm="1">
        <f t="array" ref="D489">_xlfn.IFS( B489="Accessories", 0, B489="Clothing", 1, B489="Footwear", 2, B489="Outerwear",3)</f>
        <v>3</v>
      </c>
    </row>
    <row r="490" spans="1:4" x14ac:dyDescent="0.2">
      <c r="A490" t="s">
        <v>18</v>
      </c>
      <c r="B490" t="s">
        <v>20</v>
      </c>
      <c r="C490" s="73">
        <f t="shared" si="7"/>
        <v>1</v>
      </c>
      <c r="D490" s="73" cm="1">
        <f t="array" ref="D490">_xlfn.IFS( B490="Accessories", 0, B490="Clothing", 1, B490="Footwear", 2, B490="Outerwear",3)</f>
        <v>1</v>
      </c>
    </row>
    <row r="491" spans="1:4" x14ac:dyDescent="0.2">
      <c r="A491" t="s">
        <v>18</v>
      </c>
      <c r="B491" t="s">
        <v>20</v>
      </c>
      <c r="C491" s="73">
        <f t="shared" si="7"/>
        <v>1</v>
      </c>
      <c r="D491" s="73" cm="1">
        <f t="array" ref="D491">_xlfn.IFS( B491="Accessories", 0, B491="Clothing", 1, B491="Footwear", 2, B491="Outerwear",3)</f>
        <v>1</v>
      </c>
    </row>
    <row r="492" spans="1:4" x14ac:dyDescent="0.2">
      <c r="A492" t="s">
        <v>18</v>
      </c>
      <c r="B492" t="s">
        <v>41</v>
      </c>
      <c r="C492" s="73">
        <f t="shared" si="7"/>
        <v>1</v>
      </c>
      <c r="D492" s="73" cm="1">
        <f t="array" ref="D492">_xlfn.IFS( B492="Accessories", 0, B492="Clothing", 1, B492="Footwear", 2, B492="Outerwear",3)</f>
        <v>2</v>
      </c>
    </row>
    <row r="493" spans="1:4" x14ac:dyDescent="0.2">
      <c r="A493" t="s">
        <v>18</v>
      </c>
      <c r="B493" t="s">
        <v>62</v>
      </c>
      <c r="C493" s="73">
        <f t="shared" si="7"/>
        <v>1</v>
      </c>
      <c r="D493" s="73" cm="1">
        <f t="array" ref="D493">_xlfn.IFS( B493="Accessories", 0, B493="Clothing", 1, B493="Footwear", 2, B493="Outerwear",3)</f>
        <v>3</v>
      </c>
    </row>
    <row r="494" spans="1:4" x14ac:dyDescent="0.2">
      <c r="A494" t="s">
        <v>18</v>
      </c>
      <c r="B494" t="s">
        <v>20</v>
      </c>
      <c r="C494" s="73">
        <f t="shared" si="7"/>
        <v>1</v>
      </c>
      <c r="D494" s="73" cm="1">
        <f t="array" ref="D494">_xlfn.IFS( B494="Accessories", 0, B494="Clothing", 1, B494="Footwear", 2, B494="Outerwear",3)</f>
        <v>1</v>
      </c>
    </row>
    <row r="495" spans="1:4" x14ac:dyDescent="0.2">
      <c r="A495" t="s">
        <v>18</v>
      </c>
      <c r="B495" t="s">
        <v>66</v>
      </c>
      <c r="C495" s="73">
        <f t="shared" si="7"/>
        <v>1</v>
      </c>
      <c r="D495" s="73" cm="1">
        <f t="array" ref="D495">_xlfn.IFS( B495="Accessories", 0, B495="Clothing", 1, B495="Footwear", 2, B495="Outerwear",3)</f>
        <v>0</v>
      </c>
    </row>
    <row r="496" spans="1:4" x14ac:dyDescent="0.2">
      <c r="A496" t="s">
        <v>18</v>
      </c>
      <c r="B496" t="s">
        <v>41</v>
      </c>
      <c r="C496" s="73">
        <f t="shared" si="7"/>
        <v>1</v>
      </c>
      <c r="D496" s="73" cm="1">
        <f t="array" ref="D496">_xlfn.IFS( B496="Accessories", 0, B496="Clothing", 1, B496="Footwear", 2, B496="Outerwear",3)</f>
        <v>2</v>
      </c>
    </row>
    <row r="497" spans="1:4" x14ac:dyDescent="0.2">
      <c r="A497" t="s">
        <v>18</v>
      </c>
      <c r="B497" t="s">
        <v>66</v>
      </c>
      <c r="C497" s="73">
        <f t="shared" si="7"/>
        <v>1</v>
      </c>
      <c r="D497" s="73" cm="1">
        <f t="array" ref="D497">_xlfn.IFS( B497="Accessories", 0, B497="Clothing", 1, B497="Footwear", 2, B497="Outerwear",3)</f>
        <v>0</v>
      </c>
    </row>
    <row r="498" spans="1:4" x14ac:dyDescent="0.2">
      <c r="A498" t="s">
        <v>18</v>
      </c>
      <c r="B498" t="s">
        <v>20</v>
      </c>
      <c r="C498" s="73">
        <f t="shared" si="7"/>
        <v>1</v>
      </c>
      <c r="D498" s="73" cm="1">
        <f t="array" ref="D498">_xlfn.IFS( B498="Accessories", 0, B498="Clothing", 1, B498="Footwear", 2, B498="Outerwear",3)</f>
        <v>1</v>
      </c>
    </row>
    <row r="499" spans="1:4" x14ac:dyDescent="0.2">
      <c r="A499" t="s">
        <v>18</v>
      </c>
      <c r="B499" t="s">
        <v>41</v>
      </c>
      <c r="C499" s="73">
        <f t="shared" si="7"/>
        <v>1</v>
      </c>
      <c r="D499" s="73" cm="1">
        <f t="array" ref="D499">_xlfn.IFS( B499="Accessories", 0, B499="Clothing", 1, B499="Footwear", 2, B499="Outerwear",3)</f>
        <v>2</v>
      </c>
    </row>
    <row r="500" spans="1:4" x14ac:dyDescent="0.2">
      <c r="A500" t="s">
        <v>18</v>
      </c>
      <c r="B500" t="s">
        <v>41</v>
      </c>
      <c r="C500" s="73">
        <f t="shared" si="7"/>
        <v>1</v>
      </c>
      <c r="D500" s="73" cm="1">
        <f t="array" ref="D500">_xlfn.IFS( B500="Accessories", 0, B500="Clothing", 1, B500="Footwear", 2, B500="Outerwear",3)</f>
        <v>2</v>
      </c>
    </row>
    <row r="501" spans="1:4" x14ac:dyDescent="0.2">
      <c r="A501" t="s">
        <v>18</v>
      </c>
      <c r="B501" t="s">
        <v>41</v>
      </c>
      <c r="C501" s="73">
        <f t="shared" si="7"/>
        <v>1</v>
      </c>
      <c r="D501" s="73" cm="1">
        <f t="array" ref="D501">_xlfn.IFS( B501="Accessories", 0, B501="Clothing", 1, B501="Footwear", 2, B501="Outerwear",3)</f>
        <v>2</v>
      </c>
    </row>
    <row r="502" spans="1:4" x14ac:dyDescent="0.2">
      <c r="A502" t="s">
        <v>18</v>
      </c>
      <c r="B502" t="s">
        <v>20</v>
      </c>
      <c r="C502" s="73">
        <f t="shared" si="7"/>
        <v>1</v>
      </c>
      <c r="D502" s="73" cm="1">
        <f t="array" ref="D502">_xlfn.IFS( B502="Accessories", 0, B502="Clothing", 1, B502="Footwear", 2, B502="Outerwear",3)</f>
        <v>1</v>
      </c>
    </row>
    <row r="503" spans="1:4" x14ac:dyDescent="0.2">
      <c r="A503" t="s">
        <v>18</v>
      </c>
      <c r="B503" t="s">
        <v>41</v>
      </c>
      <c r="C503" s="73">
        <f t="shared" si="7"/>
        <v>1</v>
      </c>
      <c r="D503" s="73" cm="1">
        <f t="array" ref="D503">_xlfn.IFS( B503="Accessories", 0, B503="Clothing", 1, B503="Footwear", 2, B503="Outerwear",3)</f>
        <v>2</v>
      </c>
    </row>
    <row r="504" spans="1:4" x14ac:dyDescent="0.2">
      <c r="A504" t="s">
        <v>18</v>
      </c>
      <c r="B504" t="s">
        <v>20</v>
      </c>
      <c r="C504" s="73">
        <f t="shared" si="7"/>
        <v>1</v>
      </c>
      <c r="D504" s="73" cm="1">
        <f t="array" ref="D504">_xlfn.IFS( B504="Accessories", 0, B504="Clothing", 1, B504="Footwear", 2, B504="Outerwear",3)</f>
        <v>1</v>
      </c>
    </row>
    <row r="505" spans="1:4" x14ac:dyDescent="0.2">
      <c r="A505" t="s">
        <v>18</v>
      </c>
      <c r="B505" t="s">
        <v>41</v>
      </c>
      <c r="C505" s="73">
        <f t="shared" si="7"/>
        <v>1</v>
      </c>
      <c r="D505" s="73" cm="1">
        <f t="array" ref="D505">_xlfn.IFS( B505="Accessories", 0, B505="Clothing", 1, B505="Footwear", 2, B505="Outerwear",3)</f>
        <v>2</v>
      </c>
    </row>
    <row r="506" spans="1:4" x14ac:dyDescent="0.2">
      <c r="A506" t="s">
        <v>18</v>
      </c>
      <c r="B506" t="s">
        <v>41</v>
      </c>
      <c r="C506" s="73">
        <f t="shared" si="7"/>
        <v>1</v>
      </c>
      <c r="D506" s="73" cm="1">
        <f t="array" ref="D506">_xlfn.IFS( B506="Accessories", 0, B506="Clothing", 1, B506="Footwear", 2, B506="Outerwear",3)</f>
        <v>2</v>
      </c>
    </row>
    <row r="507" spans="1:4" x14ac:dyDescent="0.2">
      <c r="A507" t="s">
        <v>18</v>
      </c>
      <c r="B507" t="s">
        <v>20</v>
      </c>
      <c r="C507" s="73">
        <f t="shared" si="7"/>
        <v>1</v>
      </c>
      <c r="D507" s="73" cm="1">
        <f t="array" ref="D507">_xlfn.IFS( B507="Accessories", 0, B507="Clothing", 1, B507="Footwear", 2, B507="Outerwear",3)</f>
        <v>1</v>
      </c>
    </row>
    <row r="508" spans="1:4" x14ac:dyDescent="0.2">
      <c r="A508" t="s">
        <v>18</v>
      </c>
      <c r="B508" t="s">
        <v>66</v>
      </c>
      <c r="C508" s="73">
        <f t="shared" si="7"/>
        <v>1</v>
      </c>
      <c r="D508" s="73" cm="1">
        <f t="array" ref="D508">_xlfn.IFS( B508="Accessories", 0, B508="Clothing", 1, B508="Footwear", 2, B508="Outerwear",3)</f>
        <v>0</v>
      </c>
    </row>
    <row r="509" spans="1:4" x14ac:dyDescent="0.2">
      <c r="A509" t="s">
        <v>18</v>
      </c>
      <c r="B509" t="s">
        <v>20</v>
      </c>
      <c r="C509" s="73">
        <f t="shared" si="7"/>
        <v>1</v>
      </c>
      <c r="D509" s="73" cm="1">
        <f t="array" ref="D509">_xlfn.IFS( B509="Accessories", 0, B509="Clothing", 1, B509="Footwear", 2, B509="Outerwear",3)</f>
        <v>1</v>
      </c>
    </row>
    <row r="510" spans="1:4" x14ac:dyDescent="0.2">
      <c r="A510" t="s">
        <v>18</v>
      </c>
      <c r="B510" t="s">
        <v>66</v>
      </c>
      <c r="C510" s="73">
        <f t="shared" si="7"/>
        <v>1</v>
      </c>
      <c r="D510" s="73" cm="1">
        <f t="array" ref="D510">_xlfn.IFS( B510="Accessories", 0, B510="Clothing", 1, B510="Footwear", 2, B510="Outerwear",3)</f>
        <v>0</v>
      </c>
    </row>
    <row r="511" spans="1:4" x14ac:dyDescent="0.2">
      <c r="A511" t="s">
        <v>18</v>
      </c>
      <c r="B511" t="s">
        <v>20</v>
      </c>
      <c r="C511" s="73">
        <f t="shared" si="7"/>
        <v>1</v>
      </c>
      <c r="D511" s="73" cm="1">
        <f t="array" ref="D511">_xlfn.IFS( B511="Accessories", 0, B511="Clothing", 1, B511="Footwear", 2, B511="Outerwear",3)</f>
        <v>1</v>
      </c>
    </row>
    <row r="512" spans="1:4" x14ac:dyDescent="0.2">
      <c r="A512" t="s">
        <v>18</v>
      </c>
      <c r="B512" t="s">
        <v>20</v>
      </c>
      <c r="C512" s="73">
        <f t="shared" si="7"/>
        <v>1</v>
      </c>
      <c r="D512" s="73" cm="1">
        <f t="array" ref="D512">_xlfn.IFS( B512="Accessories", 0, B512="Clothing", 1, B512="Footwear", 2, B512="Outerwear",3)</f>
        <v>1</v>
      </c>
    </row>
    <row r="513" spans="1:4" x14ac:dyDescent="0.2">
      <c r="A513" t="s">
        <v>18</v>
      </c>
      <c r="B513" t="s">
        <v>20</v>
      </c>
      <c r="C513" s="73">
        <f t="shared" si="7"/>
        <v>1</v>
      </c>
      <c r="D513" s="73" cm="1">
        <f t="array" ref="D513">_xlfn.IFS( B513="Accessories", 0, B513="Clothing", 1, B513="Footwear", 2, B513="Outerwear",3)</f>
        <v>1</v>
      </c>
    </row>
    <row r="514" spans="1:4" x14ac:dyDescent="0.2">
      <c r="A514" t="s">
        <v>18</v>
      </c>
      <c r="B514" t="s">
        <v>66</v>
      </c>
      <c r="C514" s="73">
        <f t="shared" si="7"/>
        <v>1</v>
      </c>
      <c r="D514" s="73" cm="1">
        <f t="array" ref="D514">_xlfn.IFS( B514="Accessories", 0, B514="Clothing", 1, B514="Footwear", 2, B514="Outerwear",3)</f>
        <v>0</v>
      </c>
    </row>
    <row r="515" spans="1:4" x14ac:dyDescent="0.2">
      <c r="A515" t="s">
        <v>18</v>
      </c>
      <c r="B515" t="s">
        <v>66</v>
      </c>
      <c r="C515" s="73">
        <f t="shared" ref="C515:C578" si="8">IF(A515="Male", 1, 0)</f>
        <v>1</v>
      </c>
      <c r="D515" s="73" cm="1">
        <f t="array" ref="D515">_xlfn.IFS( B515="Accessories", 0, B515="Clothing", 1, B515="Footwear", 2, B515="Outerwear",3)</f>
        <v>0</v>
      </c>
    </row>
    <row r="516" spans="1:4" x14ac:dyDescent="0.2">
      <c r="A516" t="s">
        <v>18</v>
      </c>
      <c r="B516" t="s">
        <v>20</v>
      </c>
      <c r="C516" s="73">
        <f t="shared" si="8"/>
        <v>1</v>
      </c>
      <c r="D516" s="73" cm="1">
        <f t="array" ref="D516">_xlfn.IFS( B516="Accessories", 0, B516="Clothing", 1, B516="Footwear", 2, B516="Outerwear",3)</f>
        <v>1</v>
      </c>
    </row>
    <row r="517" spans="1:4" x14ac:dyDescent="0.2">
      <c r="A517" t="s">
        <v>18</v>
      </c>
      <c r="B517" t="s">
        <v>66</v>
      </c>
      <c r="C517" s="73">
        <f t="shared" si="8"/>
        <v>1</v>
      </c>
      <c r="D517" s="73" cm="1">
        <f t="array" ref="D517">_xlfn.IFS( B517="Accessories", 0, B517="Clothing", 1, B517="Footwear", 2, B517="Outerwear",3)</f>
        <v>0</v>
      </c>
    </row>
    <row r="518" spans="1:4" x14ac:dyDescent="0.2">
      <c r="A518" t="s">
        <v>18</v>
      </c>
      <c r="B518" t="s">
        <v>20</v>
      </c>
      <c r="C518" s="73">
        <f t="shared" si="8"/>
        <v>1</v>
      </c>
      <c r="D518" s="73" cm="1">
        <f t="array" ref="D518">_xlfn.IFS( B518="Accessories", 0, B518="Clothing", 1, B518="Footwear", 2, B518="Outerwear",3)</f>
        <v>1</v>
      </c>
    </row>
    <row r="519" spans="1:4" x14ac:dyDescent="0.2">
      <c r="A519" t="s">
        <v>18</v>
      </c>
      <c r="B519" t="s">
        <v>41</v>
      </c>
      <c r="C519" s="73">
        <f t="shared" si="8"/>
        <v>1</v>
      </c>
      <c r="D519" s="73" cm="1">
        <f t="array" ref="D519">_xlfn.IFS( B519="Accessories", 0, B519="Clothing", 1, B519="Footwear", 2, B519="Outerwear",3)</f>
        <v>2</v>
      </c>
    </row>
    <row r="520" spans="1:4" x14ac:dyDescent="0.2">
      <c r="A520" t="s">
        <v>18</v>
      </c>
      <c r="B520" t="s">
        <v>20</v>
      </c>
      <c r="C520" s="73">
        <f t="shared" si="8"/>
        <v>1</v>
      </c>
      <c r="D520" s="73" cm="1">
        <f t="array" ref="D520">_xlfn.IFS( B520="Accessories", 0, B520="Clothing", 1, B520="Footwear", 2, B520="Outerwear",3)</f>
        <v>1</v>
      </c>
    </row>
    <row r="521" spans="1:4" x14ac:dyDescent="0.2">
      <c r="A521" t="s">
        <v>18</v>
      </c>
      <c r="B521" t="s">
        <v>66</v>
      </c>
      <c r="C521" s="73">
        <f t="shared" si="8"/>
        <v>1</v>
      </c>
      <c r="D521" s="73" cm="1">
        <f t="array" ref="D521">_xlfn.IFS( B521="Accessories", 0, B521="Clothing", 1, B521="Footwear", 2, B521="Outerwear",3)</f>
        <v>0</v>
      </c>
    </row>
    <row r="522" spans="1:4" x14ac:dyDescent="0.2">
      <c r="A522" t="s">
        <v>18</v>
      </c>
      <c r="B522" t="s">
        <v>66</v>
      </c>
      <c r="C522" s="73">
        <f t="shared" si="8"/>
        <v>1</v>
      </c>
      <c r="D522" s="73" cm="1">
        <f t="array" ref="D522">_xlfn.IFS( B522="Accessories", 0, B522="Clothing", 1, B522="Footwear", 2, B522="Outerwear",3)</f>
        <v>0</v>
      </c>
    </row>
    <row r="523" spans="1:4" x14ac:dyDescent="0.2">
      <c r="A523" t="s">
        <v>18</v>
      </c>
      <c r="B523" t="s">
        <v>20</v>
      </c>
      <c r="C523" s="73">
        <f t="shared" si="8"/>
        <v>1</v>
      </c>
      <c r="D523" s="73" cm="1">
        <f t="array" ref="D523">_xlfn.IFS( B523="Accessories", 0, B523="Clothing", 1, B523="Footwear", 2, B523="Outerwear",3)</f>
        <v>1</v>
      </c>
    </row>
    <row r="524" spans="1:4" x14ac:dyDescent="0.2">
      <c r="A524" t="s">
        <v>18</v>
      </c>
      <c r="B524" t="s">
        <v>66</v>
      </c>
      <c r="C524" s="73">
        <f t="shared" si="8"/>
        <v>1</v>
      </c>
      <c r="D524" s="73" cm="1">
        <f t="array" ref="D524">_xlfn.IFS( B524="Accessories", 0, B524="Clothing", 1, B524="Footwear", 2, B524="Outerwear",3)</f>
        <v>0</v>
      </c>
    </row>
    <row r="525" spans="1:4" x14ac:dyDescent="0.2">
      <c r="A525" t="s">
        <v>18</v>
      </c>
      <c r="B525" t="s">
        <v>41</v>
      </c>
      <c r="C525" s="73">
        <f t="shared" si="8"/>
        <v>1</v>
      </c>
      <c r="D525" s="73" cm="1">
        <f t="array" ref="D525">_xlfn.IFS( B525="Accessories", 0, B525="Clothing", 1, B525="Footwear", 2, B525="Outerwear",3)</f>
        <v>2</v>
      </c>
    </row>
    <row r="526" spans="1:4" x14ac:dyDescent="0.2">
      <c r="A526" t="s">
        <v>18</v>
      </c>
      <c r="B526" t="s">
        <v>20</v>
      </c>
      <c r="C526" s="73">
        <f t="shared" si="8"/>
        <v>1</v>
      </c>
      <c r="D526" s="73" cm="1">
        <f t="array" ref="D526">_xlfn.IFS( B526="Accessories", 0, B526="Clothing", 1, B526="Footwear", 2, B526="Outerwear",3)</f>
        <v>1</v>
      </c>
    </row>
    <row r="527" spans="1:4" x14ac:dyDescent="0.2">
      <c r="A527" t="s">
        <v>18</v>
      </c>
      <c r="B527" t="s">
        <v>62</v>
      </c>
      <c r="C527" s="73">
        <f t="shared" si="8"/>
        <v>1</v>
      </c>
      <c r="D527" s="73" cm="1">
        <f t="array" ref="D527">_xlfn.IFS( B527="Accessories", 0, B527="Clothing", 1, B527="Footwear", 2, B527="Outerwear",3)</f>
        <v>3</v>
      </c>
    </row>
    <row r="528" spans="1:4" x14ac:dyDescent="0.2">
      <c r="A528" t="s">
        <v>18</v>
      </c>
      <c r="B528" t="s">
        <v>20</v>
      </c>
      <c r="C528" s="73">
        <f t="shared" si="8"/>
        <v>1</v>
      </c>
      <c r="D528" s="73" cm="1">
        <f t="array" ref="D528">_xlfn.IFS( B528="Accessories", 0, B528="Clothing", 1, B528="Footwear", 2, B528="Outerwear",3)</f>
        <v>1</v>
      </c>
    </row>
    <row r="529" spans="1:4" x14ac:dyDescent="0.2">
      <c r="A529" t="s">
        <v>18</v>
      </c>
      <c r="B529" t="s">
        <v>20</v>
      </c>
      <c r="C529" s="73">
        <f t="shared" si="8"/>
        <v>1</v>
      </c>
      <c r="D529" s="73" cm="1">
        <f t="array" ref="D529">_xlfn.IFS( B529="Accessories", 0, B529="Clothing", 1, B529="Footwear", 2, B529="Outerwear",3)</f>
        <v>1</v>
      </c>
    </row>
    <row r="530" spans="1:4" x14ac:dyDescent="0.2">
      <c r="A530" t="s">
        <v>18</v>
      </c>
      <c r="B530" t="s">
        <v>41</v>
      </c>
      <c r="C530" s="73">
        <f t="shared" si="8"/>
        <v>1</v>
      </c>
      <c r="D530" s="73" cm="1">
        <f t="array" ref="D530">_xlfn.IFS( B530="Accessories", 0, B530="Clothing", 1, B530="Footwear", 2, B530="Outerwear",3)</f>
        <v>2</v>
      </c>
    </row>
    <row r="531" spans="1:4" x14ac:dyDescent="0.2">
      <c r="A531" t="s">
        <v>18</v>
      </c>
      <c r="B531" t="s">
        <v>20</v>
      </c>
      <c r="C531" s="73">
        <f t="shared" si="8"/>
        <v>1</v>
      </c>
      <c r="D531" s="73" cm="1">
        <f t="array" ref="D531">_xlfn.IFS( B531="Accessories", 0, B531="Clothing", 1, B531="Footwear", 2, B531="Outerwear",3)</f>
        <v>1</v>
      </c>
    </row>
    <row r="532" spans="1:4" x14ac:dyDescent="0.2">
      <c r="A532" t="s">
        <v>18</v>
      </c>
      <c r="B532" t="s">
        <v>62</v>
      </c>
      <c r="C532" s="73">
        <f t="shared" si="8"/>
        <v>1</v>
      </c>
      <c r="D532" s="73" cm="1">
        <f t="array" ref="D532">_xlfn.IFS( B532="Accessories", 0, B532="Clothing", 1, B532="Footwear", 2, B532="Outerwear",3)</f>
        <v>3</v>
      </c>
    </row>
    <row r="533" spans="1:4" x14ac:dyDescent="0.2">
      <c r="A533" t="s">
        <v>18</v>
      </c>
      <c r="B533" t="s">
        <v>41</v>
      </c>
      <c r="C533" s="73">
        <f t="shared" si="8"/>
        <v>1</v>
      </c>
      <c r="D533" s="73" cm="1">
        <f t="array" ref="D533">_xlfn.IFS( B533="Accessories", 0, B533="Clothing", 1, B533="Footwear", 2, B533="Outerwear",3)</f>
        <v>2</v>
      </c>
    </row>
    <row r="534" spans="1:4" x14ac:dyDescent="0.2">
      <c r="A534" t="s">
        <v>18</v>
      </c>
      <c r="B534" t="s">
        <v>20</v>
      </c>
      <c r="C534" s="73">
        <f t="shared" si="8"/>
        <v>1</v>
      </c>
      <c r="D534" s="73" cm="1">
        <f t="array" ref="D534">_xlfn.IFS( B534="Accessories", 0, B534="Clothing", 1, B534="Footwear", 2, B534="Outerwear",3)</f>
        <v>1</v>
      </c>
    </row>
    <row r="535" spans="1:4" x14ac:dyDescent="0.2">
      <c r="A535" t="s">
        <v>18</v>
      </c>
      <c r="B535" t="s">
        <v>41</v>
      </c>
      <c r="C535" s="73">
        <f t="shared" si="8"/>
        <v>1</v>
      </c>
      <c r="D535" s="73" cm="1">
        <f t="array" ref="D535">_xlfn.IFS( B535="Accessories", 0, B535="Clothing", 1, B535="Footwear", 2, B535="Outerwear",3)</f>
        <v>2</v>
      </c>
    </row>
    <row r="536" spans="1:4" x14ac:dyDescent="0.2">
      <c r="A536" t="s">
        <v>18</v>
      </c>
      <c r="B536" t="s">
        <v>66</v>
      </c>
      <c r="C536" s="73">
        <f t="shared" si="8"/>
        <v>1</v>
      </c>
      <c r="D536" s="73" cm="1">
        <f t="array" ref="D536">_xlfn.IFS( B536="Accessories", 0, B536="Clothing", 1, B536="Footwear", 2, B536="Outerwear",3)</f>
        <v>0</v>
      </c>
    </row>
    <row r="537" spans="1:4" x14ac:dyDescent="0.2">
      <c r="A537" t="s">
        <v>18</v>
      </c>
      <c r="B537" t="s">
        <v>20</v>
      </c>
      <c r="C537" s="73">
        <f t="shared" si="8"/>
        <v>1</v>
      </c>
      <c r="D537" s="73" cm="1">
        <f t="array" ref="D537">_xlfn.IFS( B537="Accessories", 0, B537="Clothing", 1, B537="Footwear", 2, B537="Outerwear",3)</f>
        <v>1</v>
      </c>
    </row>
    <row r="538" spans="1:4" x14ac:dyDescent="0.2">
      <c r="A538" t="s">
        <v>18</v>
      </c>
      <c r="B538" t="s">
        <v>62</v>
      </c>
      <c r="C538" s="73">
        <f t="shared" si="8"/>
        <v>1</v>
      </c>
      <c r="D538" s="73" cm="1">
        <f t="array" ref="D538">_xlfn.IFS( B538="Accessories", 0, B538="Clothing", 1, B538="Footwear", 2, B538="Outerwear",3)</f>
        <v>3</v>
      </c>
    </row>
    <row r="539" spans="1:4" x14ac:dyDescent="0.2">
      <c r="A539" t="s">
        <v>18</v>
      </c>
      <c r="B539" t="s">
        <v>20</v>
      </c>
      <c r="C539" s="73">
        <f t="shared" si="8"/>
        <v>1</v>
      </c>
      <c r="D539" s="73" cm="1">
        <f t="array" ref="D539">_xlfn.IFS( B539="Accessories", 0, B539="Clothing", 1, B539="Footwear", 2, B539="Outerwear",3)</f>
        <v>1</v>
      </c>
    </row>
    <row r="540" spans="1:4" x14ac:dyDescent="0.2">
      <c r="A540" t="s">
        <v>18</v>
      </c>
      <c r="B540" t="s">
        <v>20</v>
      </c>
      <c r="C540" s="73">
        <f t="shared" si="8"/>
        <v>1</v>
      </c>
      <c r="D540" s="73" cm="1">
        <f t="array" ref="D540">_xlfn.IFS( B540="Accessories", 0, B540="Clothing", 1, B540="Footwear", 2, B540="Outerwear",3)</f>
        <v>1</v>
      </c>
    </row>
    <row r="541" spans="1:4" x14ac:dyDescent="0.2">
      <c r="A541" t="s">
        <v>18</v>
      </c>
      <c r="B541" t="s">
        <v>62</v>
      </c>
      <c r="C541" s="73">
        <f t="shared" si="8"/>
        <v>1</v>
      </c>
      <c r="D541" s="73" cm="1">
        <f t="array" ref="D541">_xlfn.IFS( B541="Accessories", 0, B541="Clothing", 1, B541="Footwear", 2, B541="Outerwear",3)</f>
        <v>3</v>
      </c>
    </row>
    <row r="542" spans="1:4" x14ac:dyDescent="0.2">
      <c r="A542" t="s">
        <v>18</v>
      </c>
      <c r="B542" t="s">
        <v>20</v>
      </c>
      <c r="C542" s="73">
        <f t="shared" si="8"/>
        <v>1</v>
      </c>
      <c r="D542" s="73" cm="1">
        <f t="array" ref="D542">_xlfn.IFS( B542="Accessories", 0, B542="Clothing", 1, B542="Footwear", 2, B542="Outerwear",3)</f>
        <v>1</v>
      </c>
    </row>
    <row r="543" spans="1:4" x14ac:dyDescent="0.2">
      <c r="A543" t="s">
        <v>18</v>
      </c>
      <c r="B543" t="s">
        <v>62</v>
      </c>
      <c r="C543" s="73">
        <f t="shared" si="8"/>
        <v>1</v>
      </c>
      <c r="D543" s="73" cm="1">
        <f t="array" ref="D543">_xlfn.IFS( B543="Accessories", 0, B543="Clothing", 1, B543="Footwear", 2, B543="Outerwear",3)</f>
        <v>3</v>
      </c>
    </row>
    <row r="544" spans="1:4" x14ac:dyDescent="0.2">
      <c r="A544" t="s">
        <v>18</v>
      </c>
      <c r="B544" t="s">
        <v>41</v>
      </c>
      <c r="C544" s="73">
        <f t="shared" si="8"/>
        <v>1</v>
      </c>
      <c r="D544" s="73" cm="1">
        <f t="array" ref="D544">_xlfn.IFS( B544="Accessories", 0, B544="Clothing", 1, B544="Footwear", 2, B544="Outerwear",3)</f>
        <v>2</v>
      </c>
    </row>
    <row r="545" spans="1:4" x14ac:dyDescent="0.2">
      <c r="A545" t="s">
        <v>18</v>
      </c>
      <c r="B545" t="s">
        <v>20</v>
      </c>
      <c r="C545" s="73">
        <f t="shared" si="8"/>
        <v>1</v>
      </c>
      <c r="D545" s="73" cm="1">
        <f t="array" ref="D545">_xlfn.IFS( B545="Accessories", 0, B545="Clothing", 1, B545="Footwear", 2, B545="Outerwear",3)</f>
        <v>1</v>
      </c>
    </row>
    <row r="546" spans="1:4" x14ac:dyDescent="0.2">
      <c r="A546" t="s">
        <v>18</v>
      </c>
      <c r="B546" t="s">
        <v>41</v>
      </c>
      <c r="C546" s="73">
        <f t="shared" si="8"/>
        <v>1</v>
      </c>
      <c r="D546" s="73" cm="1">
        <f t="array" ref="D546">_xlfn.IFS( B546="Accessories", 0, B546="Clothing", 1, B546="Footwear", 2, B546="Outerwear",3)</f>
        <v>2</v>
      </c>
    </row>
    <row r="547" spans="1:4" x14ac:dyDescent="0.2">
      <c r="A547" t="s">
        <v>18</v>
      </c>
      <c r="B547" t="s">
        <v>62</v>
      </c>
      <c r="C547" s="73">
        <f t="shared" si="8"/>
        <v>1</v>
      </c>
      <c r="D547" s="73" cm="1">
        <f t="array" ref="D547">_xlfn.IFS( B547="Accessories", 0, B547="Clothing", 1, B547="Footwear", 2, B547="Outerwear",3)</f>
        <v>3</v>
      </c>
    </row>
    <row r="548" spans="1:4" x14ac:dyDescent="0.2">
      <c r="A548" t="s">
        <v>18</v>
      </c>
      <c r="B548" t="s">
        <v>20</v>
      </c>
      <c r="C548" s="73">
        <f t="shared" si="8"/>
        <v>1</v>
      </c>
      <c r="D548" s="73" cm="1">
        <f t="array" ref="D548">_xlfn.IFS( B548="Accessories", 0, B548="Clothing", 1, B548="Footwear", 2, B548="Outerwear",3)</f>
        <v>1</v>
      </c>
    </row>
    <row r="549" spans="1:4" x14ac:dyDescent="0.2">
      <c r="A549" t="s">
        <v>18</v>
      </c>
      <c r="B549" t="s">
        <v>62</v>
      </c>
      <c r="C549" s="73">
        <f t="shared" si="8"/>
        <v>1</v>
      </c>
      <c r="D549" s="73" cm="1">
        <f t="array" ref="D549">_xlfn.IFS( B549="Accessories", 0, B549="Clothing", 1, B549="Footwear", 2, B549="Outerwear",3)</f>
        <v>3</v>
      </c>
    </row>
    <row r="550" spans="1:4" x14ac:dyDescent="0.2">
      <c r="A550" t="s">
        <v>18</v>
      </c>
      <c r="B550" t="s">
        <v>66</v>
      </c>
      <c r="C550" s="73">
        <f t="shared" si="8"/>
        <v>1</v>
      </c>
      <c r="D550" s="73" cm="1">
        <f t="array" ref="D550">_xlfn.IFS( B550="Accessories", 0, B550="Clothing", 1, B550="Footwear", 2, B550="Outerwear",3)</f>
        <v>0</v>
      </c>
    </row>
    <row r="551" spans="1:4" x14ac:dyDescent="0.2">
      <c r="A551" t="s">
        <v>18</v>
      </c>
      <c r="B551" t="s">
        <v>66</v>
      </c>
      <c r="C551" s="73">
        <f t="shared" si="8"/>
        <v>1</v>
      </c>
      <c r="D551" s="73" cm="1">
        <f t="array" ref="D551">_xlfn.IFS( B551="Accessories", 0, B551="Clothing", 1, B551="Footwear", 2, B551="Outerwear",3)</f>
        <v>0</v>
      </c>
    </row>
    <row r="552" spans="1:4" x14ac:dyDescent="0.2">
      <c r="A552" t="s">
        <v>18</v>
      </c>
      <c r="B552" t="s">
        <v>66</v>
      </c>
      <c r="C552" s="73">
        <f t="shared" si="8"/>
        <v>1</v>
      </c>
      <c r="D552" s="73" cm="1">
        <f t="array" ref="D552">_xlfn.IFS( B552="Accessories", 0, B552="Clothing", 1, B552="Footwear", 2, B552="Outerwear",3)</f>
        <v>0</v>
      </c>
    </row>
    <row r="553" spans="1:4" x14ac:dyDescent="0.2">
      <c r="A553" t="s">
        <v>18</v>
      </c>
      <c r="B553" t="s">
        <v>62</v>
      </c>
      <c r="C553" s="73">
        <f t="shared" si="8"/>
        <v>1</v>
      </c>
      <c r="D553" s="73" cm="1">
        <f t="array" ref="D553">_xlfn.IFS( B553="Accessories", 0, B553="Clothing", 1, B553="Footwear", 2, B553="Outerwear",3)</f>
        <v>3</v>
      </c>
    </row>
    <row r="554" spans="1:4" x14ac:dyDescent="0.2">
      <c r="A554" t="s">
        <v>18</v>
      </c>
      <c r="B554" t="s">
        <v>20</v>
      </c>
      <c r="C554" s="73">
        <f t="shared" si="8"/>
        <v>1</v>
      </c>
      <c r="D554" s="73" cm="1">
        <f t="array" ref="D554">_xlfn.IFS( B554="Accessories", 0, B554="Clothing", 1, B554="Footwear", 2, B554="Outerwear",3)</f>
        <v>1</v>
      </c>
    </row>
    <row r="555" spans="1:4" x14ac:dyDescent="0.2">
      <c r="A555" t="s">
        <v>18</v>
      </c>
      <c r="B555" t="s">
        <v>66</v>
      </c>
      <c r="C555" s="73">
        <f t="shared" si="8"/>
        <v>1</v>
      </c>
      <c r="D555" s="73" cm="1">
        <f t="array" ref="D555">_xlfn.IFS( B555="Accessories", 0, B555="Clothing", 1, B555="Footwear", 2, B555="Outerwear",3)</f>
        <v>0</v>
      </c>
    </row>
    <row r="556" spans="1:4" x14ac:dyDescent="0.2">
      <c r="A556" t="s">
        <v>18</v>
      </c>
      <c r="B556" t="s">
        <v>41</v>
      </c>
      <c r="C556" s="73">
        <f t="shared" si="8"/>
        <v>1</v>
      </c>
      <c r="D556" s="73" cm="1">
        <f t="array" ref="D556">_xlfn.IFS( B556="Accessories", 0, B556="Clothing", 1, B556="Footwear", 2, B556="Outerwear",3)</f>
        <v>2</v>
      </c>
    </row>
    <row r="557" spans="1:4" x14ac:dyDescent="0.2">
      <c r="A557" t="s">
        <v>18</v>
      </c>
      <c r="B557" t="s">
        <v>66</v>
      </c>
      <c r="C557" s="73">
        <f t="shared" si="8"/>
        <v>1</v>
      </c>
      <c r="D557" s="73" cm="1">
        <f t="array" ref="D557">_xlfn.IFS( B557="Accessories", 0, B557="Clothing", 1, B557="Footwear", 2, B557="Outerwear",3)</f>
        <v>0</v>
      </c>
    </row>
    <row r="558" spans="1:4" x14ac:dyDescent="0.2">
      <c r="A558" t="s">
        <v>18</v>
      </c>
      <c r="B558" t="s">
        <v>62</v>
      </c>
      <c r="C558" s="73">
        <f t="shared" si="8"/>
        <v>1</v>
      </c>
      <c r="D558" s="73" cm="1">
        <f t="array" ref="D558">_xlfn.IFS( B558="Accessories", 0, B558="Clothing", 1, B558="Footwear", 2, B558="Outerwear",3)</f>
        <v>3</v>
      </c>
    </row>
    <row r="559" spans="1:4" x14ac:dyDescent="0.2">
      <c r="A559" t="s">
        <v>18</v>
      </c>
      <c r="B559" t="s">
        <v>20</v>
      </c>
      <c r="C559" s="73">
        <f t="shared" si="8"/>
        <v>1</v>
      </c>
      <c r="D559" s="73" cm="1">
        <f t="array" ref="D559">_xlfn.IFS( B559="Accessories", 0, B559="Clothing", 1, B559="Footwear", 2, B559="Outerwear",3)</f>
        <v>1</v>
      </c>
    </row>
    <row r="560" spans="1:4" x14ac:dyDescent="0.2">
      <c r="A560" t="s">
        <v>18</v>
      </c>
      <c r="B560" t="s">
        <v>41</v>
      </c>
      <c r="C560" s="73">
        <f t="shared" si="8"/>
        <v>1</v>
      </c>
      <c r="D560" s="73" cm="1">
        <f t="array" ref="D560">_xlfn.IFS( B560="Accessories", 0, B560="Clothing", 1, B560="Footwear", 2, B560="Outerwear",3)</f>
        <v>2</v>
      </c>
    </row>
    <row r="561" spans="1:4" x14ac:dyDescent="0.2">
      <c r="A561" t="s">
        <v>18</v>
      </c>
      <c r="B561" t="s">
        <v>66</v>
      </c>
      <c r="C561" s="73">
        <f t="shared" si="8"/>
        <v>1</v>
      </c>
      <c r="D561" s="73" cm="1">
        <f t="array" ref="D561">_xlfn.IFS( B561="Accessories", 0, B561="Clothing", 1, B561="Footwear", 2, B561="Outerwear",3)</f>
        <v>0</v>
      </c>
    </row>
    <row r="562" spans="1:4" x14ac:dyDescent="0.2">
      <c r="A562" t="s">
        <v>18</v>
      </c>
      <c r="B562" t="s">
        <v>66</v>
      </c>
      <c r="C562" s="73">
        <f t="shared" si="8"/>
        <v>1</v>
      </c>
      <c r="D562" s="73" cm="1">
        <f t="array" ref="D562">_xlfn.IFS( B562="Accessories", 0, B562="Clothing", 1, B562="Footwear", 2, B562="Outerwear",3)</f>
        <v>0</v>
      </c>
    </row>
    <row r="563" spans="1:4" x14ac:dyDescent="0.2">
      <c r="A563" t="s">
        <v>18</v>
      </c>
      <c r="B563" t="s">
        <v>62</v>
      </c>
      <c r="C563" s="73">
        <f t="shared" si="8"/>
        <v>1</v>
      </c>
      <c r="D563" s="73" cm="1">
        <f t="array" ref="D563">_xlfn.IFS( B563="Accessories", 0, B563="Clothing", 1, B563="Footwear", 2, B563="Outerwear",3)</f>
        <v>3</v>
      </c>
    </row>
    <row r="564" spans="1:4" x14ac:dyDescent="0.2">
      <c r="A564" t="s">
        <v>18</v>
      </c>
      <c r="B564" t="s">
        <v>20</v>
      </c>
      <c r="C564" s="73">
        <f t="shared" si="8"/>
        <v>1</v>
      </c>
      <c r="D564" s="73" cm="1">
        <f t="array" ref="D564">_xlfn.IFS( B564="Accessories", 0, B564="Clothing", 1, B564="Footwear", 2, B564="Outerwear",3)</f>
        <v>1</v>
      </c>
    </row>
    <row r="565" spans="1:4" x14ac:dyDescent="0.2">
      <c r="A565" t="s">
        <v>18</v>
      </c>
      <c r="B565" t="s">
        <v>41</v>
      </c>
      <c r="C565" s="73">
        <f t="shared" si="8"/>
        <v>1</v>
      </c>
      <c r="D565" s="73" cm="1">
        <f t="array" ref="D565">_xlfn.IFS( B565="Accessories", 0, B565="Clothing", 1, B565="Footwear", 2, B565="Outerwear",3)</f>
        <v>2</v>
      </c>
    </row>
    <row r="566" spans="1:4" x14ac:dyDescent="0.2">
      <c r="A566" t="s">
        <v>18</v>
      </c>
      <c r="B566" t="s">
        <v>20</v>
      </c>
      <c r="C566" s="73">
        <f t="shared" si="8"/>
        <v>1</v>
      </c>
      <c r="D566" s="73" cm="1">
        <f t="array" ref="D566">_xlfn.IFS( B566="Accessories", 0, B566="Clothing", 1, B566="Footwear", 2, B566="Outerwear",3)</f>
        <v>1</v>
      </c>
    </row>
    <row r="567" spans="1:4" x14ac:dyDescent="0.2">
      <c r="A567" t="s">
        <v>18</v>
      </c>
      <c r="B567" t="s">
        <v>66</v>
      </c>
      <c r="C567" s="73">
        <f t="shared" si="8"/>
        <v>1</v>
      </c>
      <c r="D567" s="73" cm="1">
        <f t="array" ref="D567">_xlfn.IFS( B567="Accessories", 0, B567="Clothing", 1, B567="Footwear", 2, B567="Outerwear",3)</f>
        <v>0</v>
      </c>
    </row>
    <row r="568" spans="1:4" x14ac:dyDescent="0.2">
      <c r="A568" t="s">
        <v>18</v>
      </c>
      <c r="B568" t="s">
        <v>41</v>
      </c>
      <c r="C568" s="73">
        <f t="shared" si="8"/>
        <v>1</v>
      </c>
      <c r="D568" s="73" cm="1">
        <f t="array" ref="D568">_xlfn.IFS( B568="Accessories", 0, B568="Clothing", 1, B568="Footwear", 2, B568="Outerwear",3)</f>
        <v>2</v>
      </c>
    </row>
    <row r="569" spans="1:4" x14ac:dyDescent="0.2">
      <c r="A569" t="s">
        <v>18</v>
      </c>
      <c r="B569" t="s">
        <v>20</v>
      </c>
      <c r="C569" s="73">
        <f t="shared" si="8"/>
        <v>1</v>
      </c>
      <c r="D569" s="73" cm="1">
        <f t="array" ref="D569">_xlfn.IFS( B569="Accessories", 0, B569="Clothing", 1, B569="Footwear", 2, B569="Outerwear",3)</f>
        <v>1</v>
      </c>
    </row>
    <row r="570" spans="1:4" x14ac:dyDescent="0.2">
      <c r="A570" t="s">
        <v>18</v>
      </c>
      <c r="B570" t="s">
        <v>20</v>
      </c>
      <c r="C570" s="73">
        <f t="shared" si="8"/>
        <v>1</v>
      </c>
      <c r="D570" s="73" cm="1">
        <f t="array" ref="D570">_xlfn.IFS( B570="Accessories", 0, B570="Clothing", 1, B570="Footwear", 2, B570="Outerwear",3)</f>
        <v>1</v>
      </c>
    </row>
    <row r="571" spans="1:4" x14ac:dyDescent="0.2">
      <c r="A571" t="s">
        <v>18</v>
      </c>
      <c r="B571" t="s">
        <v>20</v>
      </c>
      <c r="C571" s="73">
        <f t="shared" si="8"/>
        <v>1</v>
      </c>
      <c r="D571" s="73" cm="1">
        <f t="array" ref="D571">_xlfn.IFS( B571="Accessories", 0, B571="Clothing", 1, B571="Footwear", 2, B571="Outerwear",3)</f>
        <v>1</v>
      </c>
    </row>
    <row r="572" spans="1:4" x14ac:dyDescent="0.2">
      <c r="A572" t="s">
        <v>18</v>
      </c>
      <c r="B572" t="s">
        <v>20</v>
      </c>
      <c r="C572" s="73">
        <f t="shared" si="8"/>
        <v>1</v>
      </c>
      <c r="D572" s="73" cm="1">
        <f t="array" ref="D572">_xlfn.IFS( B572="Accessories", 0, B572="Clothing", 1, B572="Footwear", 2, B572="Outerwear",3)</f>
        <v>1</v>
      </c>
    </row>
    <row r="573" spans="1:4" x14ac:dyDescent="0.2">
      <c r="A573" t="s">
        <v>18</v>
      </c>
      <c r="B573" t="s">
        <v>62</v>
      </c>
      <c r="C573" s="73">
        <f t="shared" si="8"/>
        <v>1</v>
      </c>
      <c r="D573" s="73" cm="1">
        <f t="array" ref="D573">_xlfn.IFS( B573="Accessories", 0, B573="Clothing", 1, B573="Footwear", 2, B573="Outerwear",3)</f>
        <v>3</v>
      </c>
    </row>
    <row r="574" spans="1:4" x14ac:dyDescent="0.2">
      <c r="A574" t="s">
        <v>18</v>
      </c>
      <c r="B574" t="s">
        <v>66</v>
      </c>
      <c r="C574" s="73">
        <f t="shared" si="8"/>
        <v>1</v>
      </c>
      <c r="D574" s="73" cm="1">
        <f t="array" ref="D574">_xlfn.IFS( B574="Accessories", 0, B574="Clothing", 1, B574="Footwear", 2, B574="Outerwear",3)</f>
        <v>0</v>
      </c>
    </row>
    <row r="575" spans="1:4" x14ac:dyDescent="0.2">
      <c r="A575" t="s">
        <v>18</v>
      </c>
      <c r="B575" t="s">
        <v>20</v>
      </c>
      <c r="C575" s="73">
        <f t="shared" si="8"/>
        <v>1</v>
      </c>
      <c r="D575" s="73" cm="1">
        <f t="array" ref="D575">_xlfn.IFS( B575="Accessories", 0, B575="Clothing", 1, B575="Footwear", 2, B575="Outerwear",3)</f>
        <v>1</v>
      </c>
    </row>
    <row r="576" spans="1:4" x14ac:dyDescent="0.2">
      <c r="A576" t="s">
        <v>18</v>
      </c>
      <c r="B576" t="s">
        <v>41</v>
      </c>
      <c r="C576" s="73">
        <f t="shared" si="8"/>
        <v>1</v>
      </c>
      <c r="D576" s="73" cm="1">
        <f t="array" ref="D576">_xlfn.IFS( B576="Accessories", 0, B576="Clothing", 1, B576="Footwear", 2, B576="Outerwear",3)</f>
        <v>2</v>
      </c>
    </row>
    <row r="577" spans="1:4" x14ac:dyDescent="0.2">
      <c r="A577" t="s">
        <v>18</v>
      </c>
      <c r="B577" t="s">
        <v>20</v>
      </c>
      <c r="C577" s="73">
        <f t="shared" si="8"/>
        <v>1</v>
      </c>
      <c r="D577" s="73" cm="1">
        <f t="array" ref="D577">_xlfn.IFS( B577="Accessories", 0, B577="Clothing", 1, B577="Footwear", 2, B577="Outerwear",3)</f>
        <v>1</v>
      </c>
    </row>
    <row r="578" spans="1:4" x14ac:dyDescent="0.2">
      <c r="A578" t="s">
        <v>18</v>
      </c>
      <c r="B578" t="s">
        <v>66</v>
      </c>
      <c r="C578" s="73">
        <f t="shared" si="8"/>
        <v>1</v>
      </c>
      <c r="D578" s="73" cm="1">
        <f t="array" ref="D578">_xlfn.IFS( B578="Accessories", 0, B578="Clothing", 1, B578="Footwear", 2, B578="Outerwear",3)</f>
        <v>0</v>
      </c>
    </row>
    <row r="579" spans="1:4" x14ac:dyDescent="0.2">
      <c r="A579" t="s">
        <v>18</v>
      </c>
      <c r="B579" t="s">
        <v>20</v>
      </c>
      <c r="C579" s="73">
        <f t="shared" ref="C579:C642" si="9">IF(A579="Male", 1, 0)</f>
        <v>1</v>
      </c>
      <c r="D579" s="73" cm="1">
        <f t="array" ref="D579">_xlfn.IFS( B579="Accessories", 0, B579="Clothing", 1, B579="Footwear", 2, B579="Outerwear",3)</f>
        <v>1</v>
      </c>
    </row>
    <row r="580" spans="1:4" x14ac:dyDescent="0.2">
      <c r="A580" t="s">
        <v>18</v>
      </c>
      <c r="B580" t="s">
        <v>41</v>
      </c>
      <c r="C580" s="73">
        <f t="shared" si="9"/>
        <v>1</v>
      </c>
      <c r="D580" s="73" cm="1">
        <f t="array" ref="D580">_xlfn.IFS( B580="Accessories", 0, B580="Clothing", 1, B580="Footwear", 2, B580="Outerwear",3)</f>
        <v>2</v>
      </c>
    </row>
    <row r="581" spans="1:4" x14ac:dyDescent="0.2">
      <c r="A581" t="s">
        <v>18</v>
      </c>
      <c r="B581" t="s">
        <v>41</v>
      </c>
      <c r="C581" s="73">
        <f t="shared" si="9"/>
        <v>1</v>
      </c>
      <c r="D581" s="73" cm="1">
        <f t="array" ref="D581">_xlfn.IFS( B581="Accessories", 0, B581="Clothing", 1, B581="Footwear", 2, B581="Outerwear",3)</f>
        <v>2</v>
      </c>
    </row>
    <row r="582" spans="1:4" x14ac:dyDescent="0.2">
      <c r="A582" t="s">
        <v>18</v>
      </c>
      <c r="B582" t="s">
        <v>20</v>
      </c>
      <c r="C582" s="73">
        <f t="shared" si="9"/>
        <v>1</v>
      </c>
      <c r="D582" s="73" cm="1">
        <f t="array" ref="D582">_xlfn.IFS( B582="Accessories", 0, B582="Clothing", 1, B582="Footwear", 2, B582="Outerwear",3)</f>
        <v>1</v>
      </c>
    </row>
    <row r="583" spans="1:4" x14ac:dyDescent="0.2">
      <c r="A583" t="s">
        <v>18</v>
      </c>
      <c r="B583" t="s">
        <v>20</v>
      </c>
      <c r="C583" s="73">
        <f t="shared" si="9"/>
        <v>1</v>
      </c>
      <c r="D583" s="73" cm="1">
        <f t="array" ref="D583">_xlfn.IFS( B583="Accessories", 0, B583="Clothing", 1, B583="Footwear", 2, B583="Outerwear",3)</f>
        <v>1</v>
      </c>
    </row>
    <row r="584" spans="1:4" x14ac:dyDescent="0.2">
      <c r="A584" t="s">
        <v>18</v>
      </c>
      <c r="B584" t="s">
        <v>62</v>
      </c>
      <c r="C584" s="73">
        <f t="shared" si="9"/>
        <v>1</v>
      </c>
      <c r="D584" s="73" cm="1">
        <f t="array" ref="D584">_xlfn.IFS( B584="Accessories", 0, B584="Clothing", 1, B584="Footwear", 2, B584="Outerwear",3)</f>
        <v>3</v>
      </c>
    </row>
    <row r="585" spans="1:4" x14ac:dyDescent="0.2">
      <c r="A585" t="s">
        <v>18</v>
      </c>
      <c r="B585" t="s">
        <v>20</v>
      </c>
      <c r="C585" s="73">
        <f t="shared" si="9"/>
        <v>1</v>
      </c>
      <c r="D585" s="73" cm="1">
        <f t="array" ref="D585">_xlfn.IFS( B585="Accessories", 0, B585="Clothing", 1, B585="Footwear", 2, B585="Outerwear",3)</f>
        <v>1</v>
      </c>
    </row>
    <row r="586" spans="1:4" x14ac:dyDescent="0.2">
      <c r="A586" t="s">
        <v>18</v>
      </c>
      <c r="B586" t="s">
        <v>20</v>
      </c>
      <c r="C586" s="73">
        <f t="shared" si="9"/>
        <v>1</v>
      </c>
      <c r="D586" s="73" cm="1">
        <f t="array" ref="D586">_xlfn.IFS( B586="Accessories", 0, B586="Clothing", 1, B586="Footwear", 2, B586="Outerwear",3)</f>
        <v>1</v>
      </c>
    </row>
    <row r="587" spans="1:4" x14ac:dyDescent="0.2">
      <c r="A587" t="s">
        <v>18</v>
      </c>
      <c r="B587" t="s">
        <v>20</v>
      </c>
      <c r="C587" s="73">
        <f t="shared" si="9"/>
        <v>1</v>
      </c>
      <c r="D587" s="73" cm="1">
        <f t="array" ref="D587">_xlfn.IFS( B587="Accessories", 0, B587="Clothing", 1, B587="Footwear", 2, B587="Outerwear",3)</f>
        <v>1</v>
      </c>
    </row>
    <row r="588" spans="1:4" x14ac:dyDescent="0.2">
      <c r="A588" t="s">
        <v>18</v>
      </c>
      <c r="B588" t="s">
        <v>20</v>
      </c>
      <c r="C588" s="73">
        <f t="shared" si="9"/>
        <v>1</v>
      </c>
      <c r="D588" s="73" cm="1">
        <f t="array" ref="D588">_xlfn.IFS( B588="Accessories", 0, B588="Clothing", 1, B588="Footwear", 2, B588="Outerwear",3)</f>
        <v>1</v>
      </c>
    </row>
    <row r="589" spans="1:4" x14ac:dyDescent="0.2">
      <c r="A589" t="s">
        <v>18</v>
      </c>
      <c r="B589" t="s">
        <v>20</v>
      </c>
      <c r="C589" s="73">
        <f t="shared" si="9"/>
        <v>1</v>
      </c>
      <c r="D589" s="73" cm="1">
        <f t="array" ref="D589">_xlfn.IFS( B589="Accessories", 0, B589="Clothing", 1, B589="Footwear", 2, B589="Outerwear",3)</f>
        <v>1</v>
      </c>
    </row>
    <row r="590" spans="1:4" x14ac:dyDescent="0.2">
      <c r="A590" t="s">
        <v>18</v>
      </c>
      <c r="B590" t="s">
        <v>41</v>
      </c>
      <c r="C590" s="73">
        <f t="shared" si="9"/>
        <v>1</v>
      </c>
      <c r="D590" s="73" cm="1">
        <f t="array" ref="D590">_xlfn.IFS( B590="Accessories", 0, B590="Clothing", 1, B590="Footwear", 2, B590="Outerwear",3)</f>
        <v>2</v>
      </c>
    </row>
    <row r="591" spans="1:4" x14ac:dyDescent="0.2">
      <c r="A591" t="s">
        <v>18</v>
      </c>
      <c r="B591" t="s">
        <v>20</v>
      </c>
      <c r="C591" s="73">
        <f t="shared" si="9"/>
        <v>1</v>
      </c>
      <c r="D591" s="73" cm="1">
        <f t="array" ref="D591">_xlfn.IFS( B591="Accessories", 0, B591="Clothing", 1, B591="Footwear", 2, B591="Outerwear",3)</f>
        <v>1</v>
      </c>
    </row>
    <row r="592" spans="1:4" x14ac:dyDescent="0.2">
      <c r="A592" t="s">
        <v>18</v>
      </c>
      <c r="B592" t="s">
        <v>66</v>
      </c>
      <c r="C592" s="73">
        <f t="shared" si="9"/>
        <v>1</v>
      </c>
      <c r="D592" s="73" cm="1">
        <f t="array" ref="D592">_xlfn.IFS( B592="Accessories", 0, B592="Clothing", 1, B592="Footwear", 2, B592="Outerwear",3)</f>
        <v>0</v>
      </c>
    </row>
    <row r="593" spans="1:4" x14ac:dyDescent="0.2">
      <c r="A593" t="s">
        <v>18</v>
      </c>
      <c r="B593" t="s">
        <v>66</v>
      </c>
      <c r="C593" s="73">
        <f t="shared" si="9"/>
        <v>1</v>
      </c>
      <c r="D593" s="73" cm="1">
        <f t="array" ref="D593">_xlfn.IFS( B593="Accessories", 0, B593="Clothing", 1, B593="Footwear", 2, B593="Outerwear",3)</f>
        <v>0</v>
      </c>
    </row>
    <row r="594" spans="1:4" x14ac:dyDescent="0.2">
      <c r="A594" t="s">
        <v>18</v>
      </c>
      <c r="B594" t="s">
        <v>41</v>
      </c>
      <c r="C594" s="73">
        <f t="shared" si="9"/>
        <v>1</v>
      </c>
      <c r="D594" s="73" cm="1">
        <f t="array" ref="D594">_xlfn.IFS( B594="Accessories", 0, B594="Clothing", 1, B594="Footwear", 2, B594="Outerwear",3)</f>
        <v>2</v>
      </c>
    </row>
    <row r="595" spans="1:4" x14ac:dyDescent="0.2">
      <c r="A595" t="s">
        <v>18</v>
      </c>
      <c r="B595" t="s">
        <v>62</v>
      </c>
      <c r="C595" s="73">
        <f t="shared" si="9"/>
        <v>1</v>
      </c>
      <c r="D595" s="73" cm="1">
        <f t="array" ref="D595">_xlfn.IFS( B595="Accessories", 0, B595="Clothing", 1, B595="Footwear", 2, B595="Outerwear",3)</f>
        <v>3</v>
      </c>
    </row>
    <row r="596" spans="1:4" x14ac:dyDescent="0.2">
      <c r="A596" t="s">
        <v>18</v>
      </c>
      <c r="B596" t="s">
        <v>20</v>
      </c>
      <c r="C596" s="73">
        <f t="shared" si="9"/>
        <v>1</v>
      </c>
      <c r="D596" s="73" cm="1">
        <f t="array" ref="D596">_xlfn.IFS( B596="Accessories", 0, B596="Clothing", 1, B596="Footwear", 2, B596="Outerwear",3)</f>
        <v>1</v>
      </c>
    </row>
    <row r="597" spans="1:4" x14ac:dyDescent="0.2">
      <c r="A597" t="s">
        <v>18</v>
      </c>
      <c r="B597" t="s">
        <v>41</v>
      </c>
      <c r="C597" s="73">
        <f t="shared" si="9"/>
        <v>1</v>
      </c>
      <c r="D597" s="73" cm="1">
        <f t="array" ref="D597">_xlfn.IFS( B597="Accessories", 0, B597="Clothing", 1, B597="Footwear", 2, B597="Outerwear",3)</f>
        <v>2</v>
      </c>
    </row>
    <row r="598" spans="1:4" x14ac:dyDescent="0.2">
      <c r="A598" t="s">
        <v>18</v>
      </c>
      <c r="B598" t="s">
        <v>41</v>
      </c>
      <c r="C598" s="73">
        <f t="shared" si="9"/>
        <v>1</v>
      </c>
      <c r="D598" s="73" cm="1">
        <f t="array" ref="D598">_xlfn.IFS( B598="Accessories", 0, B598="Clothing", 1, B598="Footwear", 2, B598="Outerwear",3)</f>
        <v>2</v>
      </c>
    </row>
    <row r="599" spans="1:4" x14ac:dyDescent="0.2">
      <c r="A599" t="s">
        <v>18</v>
      </c>
      <c r="B599" t="s">
        <v>66</v>
      </c>
      <c r="C599" s="73">
        <f t="shared" si="9"/>
        <v>1</v>
      </c>
      <c r="D599" s="73" cm="1">
        <f t="array" ref="D599">_xlfn.IFS( B599="Accessories", 0, B599="Clothing", 1, B599="Footwear", 2, B599="Outerwear",3)</f>
        <v>0</v>
      </c>
    </row>
    <row r="600" spans="1:4" x14ac:dyDescent="0.2">
      <c r="A600" t="s">
        <v>18</v>
      </c>
      <c r="B600" t="s">
        <v>20</v>
      </c>
      <c r="C600" s="73">
        <f t="shared" si="9"/>
        <v>1</v>
      </c>
      <c r="D600" s="73" cm="1">
        <f t="array" ref="D600">_xlfn.IFS( B600="Accessories", 0, B600="Clothing", 1, B600="Footwear", 2, B600="Outerwear",3)</f>
        <v>1</v>
      </c>
    </row>
    <row r="601" spans="1:4" x14ac:dyDescent="0.2">
      <c r="A601" t="s">
        <v>18</v>
      </c>
      <c r="B601" t="s">
        <v>41</v>
      </c>
      <c r="C601" s="73">
        <f t="shared" si="9"/>
        <v>1</v>
      </c>
      <c r="D601" s="73" cm="1">
        <f t="array" ref="D601">_xlfn.IFS( B601="Accessories", 0, B601="Clothing", 1, B601="Footwear", 2, B601="Outerwear",3)</f>
        <v>2</v>
      </c>
    </row>
    <row r="602" spans="1:4" x14ac:dyDescent="0.2">
      <c r="A602" t="s">
        <v>18</v>
      </c>
      <c r="B602" t="s">
        <v>66</v>
      </c>
      <c r="C602" s="73">
        <f t="shared" si="9"/>
        <v>1</v>
      </c>
      <c r="D602" s="73" cm="1">
        <f t="array" ref="D602">_xlfn.IFS( B602="Accessories", 0, B602="Clothing", 1, B602="Footwear", 2, B602="Outerwear",3)</f>
        <v>0</v>
      </c>
    </row>
    <row r="603" spans="1:4" x14ac:dyDescent="0.2">
      <c r="A603" t="s">
        <v>18</v>
      </c>
      <c r="B603" t="s">
        <v>66</v>
      </c>
      <c r="C603" s="73">
        <f t="shared" si="9"/>
        <v>1</v>
      </c>
      <c r="D603" s="73" cm="1">
        <f t="array" ref="D603">_xlfn.IFS( B603="Accessories", 0, B603="Clothing", 1, B603="Footwear", 2, B603="Outerwear",3)</f>
        <v>0</v>
      </c>
    </row>
    <row r="604" spans="1:4" x14ac:dyDescent="0.2">
      <c r="A604" t="s">
        <v>18</v>
      </c>
      <c r="B604" t="s">
        <v>41</v>
      </c>
      <c r="C604" s="73">
        <f t="shared" si="9"/>
        <v>1</v>
      </c>
      <c r="D604" s="73" cm="1">
        <f t="array" ref="D604">_xlfn.IFS( B604="Accessories", 0, B604="Clothing", 1, B604="Footwear", 2, B604="Outerwear",3)</f>
        <v>2</v>
      </c>
    </row>
    <row r="605" spans="1:4" x14ac:dyDescent="0.2">
      <c r="A605" t="s">
        <v>18</v>
      </c>
      <c r="B605" t="s">
        <v>66</v>
      </c>
      <c r="C605" s="73">
        <f t="shared" si="9"/>
        <v>1</v>
      </c>
      <c r="D605" s="73" cm="1">
        <f t="array" ref="D605">_xlfn.IFS( B605="Accessories", 0, B605="Clothing", 1, B605="Footwear", 2, B605="Outerwear",3)</f>
        <v>0</v>
      </c>
    </row>
    <row r="606" spans="1:4" x14ac:dyDescent="0.2">
      <c r="A606" t="s">
        <v>18</v>
      </c>
      <c r="B606" t="s">
        <v>66</v>
      </c>
      <c r="C606" s="73">
        <f t="shared" si="9"/>
        <v>1</v>
      </c>
      <c r="D606" s="73" cm="1">
        <f t="array" ref="D606">_xlfn.IFS( B606="Accessories", 0, B606="Clothing", 1, B606="Footwear", 2, B606="Outerwear",3)</f>
        <v>0</v>
      </c>
    </row>
    <row r="607" spans="1:4" x14ac:dyDescent="0.2">
      <c r="A607" t="s">
        <v>18</v>
      </c>
      <c r="B607" t="s">
        <v>66</v>
      </c>
      <c r="C607" s="73">
        <f t="shared" si="9"/>
        <v>1</v>
      </c>
      <c r="D607" s="73" cm="1">
        <f t="array" ref="D607">_xlfn.IFS( B607="Accessories", 0, B607="Clothing", 1, B607="Footwear", 2, B607="Outerwear",3)</f>
        <v>0</v>
      </c>
    </row>
    <row r="608" spans="1:4" x14ac:dyDescent="0.2">
      <c r="A608" t="s">
        <v>18</v>
      </c>
      <c r="B608" t="s">
        <v>66</v>
      </c>
      <c r="C608" s="73">
        <f t="shared" si="9"/>
        <v>1</v>
      </c>
      <c r="D608" s="73" cm="1">
        <f t="array" ref="D608">_xlfn.IFS( B608="Accessories", 0, B608="Clothing", 1, B608="Footwear", 2, B608="Outerwear",3)</f>
        <v>0</v>
      </c>
    </row>
    <row r="609" spans="1:4" x14ac:dyDescent="0.2">
      <c r="A609" t="s">
        <v>18</v>
      </c>
      <c r="B609" t="s">
        <v>20</v>
      </c>
      <c r="C609" s="73">
        <f t="shared" si="9"/>
        <v>1</v>
      </c>
      <c r="D609" s="73" cm="1">
        <f t="array" ref="D609">_xlfn.IFS( B609="Accessories", 0, B609="Clothing", 1, B609="Footwear", 2, B609="Outerwear",3)</f>
        <v>1</v>
      </c>
    </row>
    <row r="610" spans="1:4" x14ac:dyDescent="0.2">
      <c r="A610" t="s">
        <v>18</v>
      </c>
      <c r="B610" t="s">
        <v>66</v>
      </c>
      <c r="C610" s="73">
        <f t="shared" si="9"/>
        <v>1</v>
      </c>
      <c r="D610" s="73" cm="1">
        <f t="array" ref="D610">_xlfn.IFS( B610="Accessories", 0, B610="Clothing", 1, B610="Footwear", 2, B610="Outerwear",3)</f>
        <v>0</v>
      </c>
    </row>
    <row r="611" spans="1:4" x14ac:dyDescent="0.2">
      <c r="A611" t="s">
        <v>18</v>
      </c>
      <c r="B611" t="s">
        <v>20</v>
      </c>
      <c r="C611" s="73">
        <f t="shared" si="9"/>
        <v>1</v>
      </c>
      <c r="D611" s="73" cm="1">
        <f t="array" ref="D611">_xlfn.IFS( B611="Accessories", 0, B611="Clothing", 1, B611="Footwear", 2, B611="Outerwear",3)</f>
        <v>1</v>
      </c>
    </row>
    <row r="612" spans="1:4" x14ac:dyDescent="0.2">
      <c r="A612" t="s">
        <v>18</v>
      </c>
      <c r="B612" t="s">
        <v>20</v>
      </c>
      <c r="C612" s="73">
        <f t="shared" si="9"/>
        <v>1</v>
      </c>
      <c r="D612" s="73" cm="1">
        <f t="array" ref="D612">_xlfn.IFS( B612="Accessories", 0, B612="Clothing", 1, B612="Footwear", 2, B612="Outerwear",3)</f>
        <v>1</v>
      </c>
    </row>
    <row r="613" spans="1:4" x14ac:dyDescent="0.2">
      <c r="A613" t="s">
        <v>18</v>
      </c>
      <c r="B613" t="s">
        <v>66</v>
      </c>
      <c r="C613" s="73">
        <f t="shared" si="9"/>
        <v>1</v>
      </c>
      <c r="D613" s="73" cm="1">
        <f t="array" ref="D613">_xlfn.IFS( B613="Accessories", 0, B613="Clothing", 1, B613="Footwear", 2, B613="Outerwear",3)</f>
        <v>0</v>
      </c>
    </row>
    <row r="614" spans="1:4" x14ac:dyDescent="0.2">
      <c r="A614" t="s">
        <v>18</v>
      </c>
      <c r="B614" t="s">
        <v>66</v>
      </c>
      <c r="C614" s="73">
        <f t="shared" si="9"/>
        <v>1</v>
      </c>
      <c r="D614" s="73" cm="1">
        <f t="array" ref="D614">_xlfn.IFS( B614="Accessories", 0, B614="Clothing", 1, B614="Footwear", 2, B614="Outerwear",3)</f>
        <v>0</v>
      </c>
    </row>
    <row r="615" spans="1:4" x14ac:dyDescent="0.2">
      <c r="A615" t="s">
        <v>18</v>
      </c>
      <c r="B615" t="s">
        <v>62</v>
      </c>
      <c r="C615" s="73">
        <f t="shared" si="9"/>
        <v>1</v>
      </c>
      <c r="D615" s="73" cm="1">
        <f t="array" ref="D615">_xlfn.IFS( B615="Accessories", 0, B615="Clothing", 1, B615="Footwear", 2, B615="Outerwear",3)</f>
        <v>3</v>
      </c>
    </row>
    <row r="616" spans="1:4" x14ac:dyDescent="0.2">
      <c r="A616" t="s">
        <v>18</v>
      </c>
      <c r="B616" t="s">
        <v>66</v>
      </c>
      <c r="C616" s="73">
        <f t="shared" si="9"/>
        <v>1</v>
      </c>
      <c r="D616" s="73" cm="1">
        <f t="array" ref="D616">_xlfn.IFS( B616="Accessories", 0, B616="Clothing", 1, B616="Footwear", 2, B616="Outerwear",3)</f>
        <v>0</v>
      </c>
    </row>
    <row r="617" spans="1:4" x14ac:dyDescent="0.2">
      <c r="A617" t="s">
        <v>18</v>
      </c>
      <c r="B617" t="s">
        <v>41</v>
      </c>
      <c r="C617" s="73">
        <f t="shared" si="9"/>
        <v>1</v>
      </c>
      <c r="D617" s="73" cm="1">
        <f t="array" ref="D617">_xlfn.IFS( B617="Accessories", 0, B617="Clothing", 1, B617="Footwear", 2, B617="Outerwear",3)</f>
        <v>2</v>
      </c>
    </row>
    <row r="618" spans="1:4" x14ac:dyDescent="0.2">
      <c r="A618" t="s">
        <v>18</v>
      </c>
      <c r="B618" t="s">
        <v>66</v>
      </c>
      <c r="C618" s="73">
        <f t="shared" si="9"/>
        <v>1</v>
      </c>
      <c r="D618" s="73" cm="1">
        <f t="array" ref="D618">_xlfn.IFS( B618="Accessories", 0, B618="Clothing", 1, B618="Footwear", 2, B618="Outerwear",3)</f>
        <v>0</v>
      </c>
    </row>
    <row r="619" spans="1:4" x14ac:dyDescent="0.2">
      <c r="A619" t="s">
        <v>18</v>
      </c>
      <c r="B619" t="s">
        <v>66</v>
      </c>
      <c r="C619" s="73">
        <f t="shared" si="9"/>
        <v>1</v>
      </c>
      <c r="D619" s="73" cm="1">
        <f t="array" ref="D619">_xlfn.IFS( B619="Accessories", 0, B619="Clothing", 1, B619="Footwear", 2, B619="Outerwear",3)</f>
        <v>0</v>
      </c>
    </row>
    <row r="620" spans="1:4" x14ac:dyDescent="0.2">
      <c r="A620" t="s">
        <v>18</v>
      </c>
      <c r="B620" t="s">
        <v>62</v>
      </c>
      <c r="C620" s="73">
        <f t="shared" si="9"/>
        <v>1</v>
      </c>
      <c r="D620" s="73" cm="1">
        <f t="array" ref="D620">_xlfn.IFS( B620="Accessories", 0, B620="Clothing", 1, B620="Footwear", 2, B620="Outerwear",3)</f>
        <v>3</v>
      </c>
    </row>
    <row r="621" spans="1:4" x14ac:dyDescent="0.2">
      <c r="A621" t="s">
        <v>18</v>
      </c>
      <c r="B621" t="s">
        <v>66</v>
      </c>
      <c r="C621" s="73">
        <f t="shared" si="9"/>
        <v>1</v>
      </c>
      <c r="D621" s="73" cm="1">
        <f t="array" ref="D621">_xlfn.IFS( B621="Accessories", 0, B621="Clothing", 1, B621="Footwear", 2, B621="Outerwear",3)</f>
        <v>0</v>
      </c>
    </row>
    <row r="622" spans="1:4" x14ac:dyDescent="0.2">
      <c r="A622" t="s">
        <v>18</v>
      </c>
      <c r="B622" t="s">
        <v>66</v>
      </c>
      <c r="C622" s="73">
        <f t="shared" si="9"/>
        <v>1</v>
      </c>
      <c r="D622" s="73" cm="1">
        <f t="array" ref="D622">_xlfn.IFS( B622="Accessories", 0, B622="Clothing", 1, B622="Footwear", 2, B622="Outerwear",3)</f>
        <v>0</v>
      </c>
    </row>
    <row r="623" spans="1:4" x14ac:dyDescent="0.2">
      <c r="A623" t="s">
        <v>18</v>
      </c>
      <c r="B623" t="s">
        <v>66</v>
      </c>
      <c r="C623" s="73">
        <f t="shared" si="9"/>
        <v>1</v>
      </c>
      <c r="D623" s="73" cm="1">
        <f t="array" ref="D623">_xlfn.IFS( B623="Accessories", 0, B623="Clothing", 1, B623="Footwear", 2, B623="Outerwear",3)</f>
        <v>0</v>
      </c>
    </row>
    <row r="624" spans="1:4" x14ac:dyDescent="0.2">
      <c r="A624" t="s">
        <v>18</v>
      </c>
      <c r="B624" t="s">
        <v>20</v>
      </c>
      <c r="C624" s="73">
        <f t="shared" si="9"/>
        <v>1</v>
      </c>
      <c r="D624" s="73" cm="1">
        <f t="array" ref="D624">_xlfn.IFS( B624="Accessories", 0, B624="Clothing", 1, B624="Footwear", 2, B624="Outerwear",3)</f>
        <v>1</v>
      </c>
    </row>
    <row r="625" spans="1:4" x14ac:dyDescent="0.2">
      <c r="A625" t="s">
        <v>18</v>
      </c>
      <c r="B625" t="s">
        <v>41</v>
      </c>
      <c r="C625" s="73">
        <f t="shared" si="9"/>
        <v>1</v>
      </c>
      <c r="D625" s="73" cm="1">
        <f t="array" ref="D625">_xlfn.IFS( B625="Accessories", 0, B625="Clothing", 1, B625="Footwear", 2, B625="Outerwear",3)</f>
        <v>2</v>
      </c>
    </row>
    <row r="626" spans="1:4" x14ac:dyDescent="0.2">
      <c r="A626" t="s">
        <v>18</v>
      </c>
      <c r="B626" t="s">
        <v>20</v>
      </c>
      <c r="C626" s="73">
        <f t="shared" si="9"/>
        <v>1</v>
      </c>
      <c r="D626" s="73" cm="1">
        <f t="array" ref="D626">_xlfn.IFS( B626="Accessories", 0, B626="Clothing", 1, B626="Footwear", 2, B626="Outerwear",3)</f>
        <v>1</v>
      </c>
    </row>
    <row r="627" spans="1:4" x14ac:dyDescent="0.2">
      <c r="A627" t="s">
        <v>18</v>
      </c>
      <c r="B627" t="s">
        <v>66</v>
      </c>
      <c r="C627" s="73">
        <f t="shared" si="9"/>
        <v>1</v>
      </c>
      <c r="D627" s="73" cm="1">
        <f t="array" ref="D627">_xlfn.IFS( B627="Accessories", 0, B627="Clothing", 1, B627="Footwear", 2, B627="Outerwear",3)</f>
        <v>0</v>
      </c>
    </row>
    <row r="628" spans="1:4" x14ac:dyDescent="0.2">
      <c r="A628" t="s">
        <v>18</v>
      </c>
      <c r="B628" t="s">
        <v>66</v>
      </c>
      <c r="C628" s="73">
        <f t="shared" si="9"/>
        <v>1</v>
      </c>
      <c r="D628" s="73" cm="1">
        <f t="array" ref="D628">_xlfn.IFS( B628="Accessories", 0, B628="Clothing", 1, B628="Footwear", 2, B628="Outerwear",3)</f>
        <v>0</v>
      </c>
    </row>
    <row r="629" spans="1:4" x14ac:dyDescent="0.2">
      <c r="A629" t="s">
        <v>18</v>
      </c>
      <c r="B629" t="s">
        <v>41</v>
      </c>
      <c r="C629" s="73">
        <f t="shared" si="9"/>
        <v>1</v>
      </c>
      <c r="D629" s="73" cm="1">
        <f t="array" ref="D629">_xlfn.IFS( B629="Accessories", 0, B629="Clothing", 1, B629="Footwear", 2, B629="Outerwear",3)</f>
        <v>2</v>
      </c>
    </row>
    <row r="630" spans="1:4" x14ac:dyDescent="0.2">
      <c r="A630" t="s">
        <v>18</v>
      </c>
      <c r="B630" t="s">
        <v>20</v>
      </c>
      <c r="C630" s="73">
        <f t="shared" si="9"/>
        <v>1</v>
      </c>
      <c r="D630" s="73" cm="1">
        <f t="array" ref="D630">_xlfn.IFS( B630="Accessories", 0, B630="Clothing", 1, B630="Footwear", 2, B630="Outerwear",3)</f>
        <v>1</v>
      </c>
    </row>
    <row r="631" spans="1:4" x14ac:dyDescent="0.2">
      <c r="A631" t="s">
        <v>18</v>
      </c>
      <c r="B631" t="s">
        <v>41</v>
      </c>
      <c r="C631" s="73">
        <f t="shared" si="9"/>
        <v>1</v>
      </c>
      <c r="D631" s="73" cm="1">
        <f t="array" ref="D631">_xlfn.IFS( B631="Accessories", 0, B631="Clothing", 1, B631="Footwear", 2, B631="Outerwear",3)</f>
        <v>2</v>
      </c>
    </row>
    <row r="632" spans="1:4" x14ac:dyDescent="0.2">
      <c r="A632" t="s">
        <v>18</v>
      </c>
      <c r="B632" t="s">
        <v>66</v>
      </c>
      <c r="C632" s="73">
        <f t="shared" si="9"/>
        <v>1</v>
      </c>
      <c r="D632" s="73" cm="1">
        <f t="array" ref="D632">_xlfn.IFS( B632="Accessories", 0, B632="Clothing", 1, B632="Footwear", 2, B632="Outerwear",3)</f>
        <v>0</v>
      </c>
    </row>
    <row r="633" spans="1:4" x14ac:dyDescent="0.2">
      <c r="A633" t="s">
        <v>18</v>
      </c>
      <c r="B633" t="s">
        <v>41</v>
      </c>
      <c r="C633" s="73">
        <f t="shared" si="9"/>
        <v>1</v>
      </c>
      <c r="D633" s="73" cm="1">
        <f t="array" ref="D633">_xlfn.IFS( B633="Accessories", 0, B633="Clothing", 1, B633="Footwear", 2, B633="Outerwear",3)</f>
        <v>2</v>
      </c>
    </row>
    <row r="634" spans="1:4" x14ac:dyDescent="0.2">
      <c r="A634" t="s">
        <v>18</v>
      </c>
      <c r="B634" t="s">
        <v>66</v>
      </c>
      <c r="C634" s="73">
        <f t="shared" si="9"/>
        <v>1</v>
      </c>
      <c r="D634" s="73" cm="1">
        <f t="array" ref="D634">_xlfn.IFS( B634="Accessories", 0, B634="Clothing", 1, B634="Footwear", 2, B634="Outerwear",3)</f>
        <v>0</v>
      </c>
    </row>
    <row r="635" spans="1:4" x14ac:dyDescent="0.2">
      <c r="A635" t="s">
        <v>18</v>
      </c>
      <c r="B635" t="s">
        <v>41</v>
      </c>
      <c r="C635" s="73">
        <f t="shared" si="9"/>
        <v>1</v>
      </c>
      <c r="D635" s="73" cm="1">
        <f t="array" ref="D635">_xlfn.IFS( B635="Accessories", 0, B635="Clothing", 1, B635="Footwear", 2, B635="Outerwear",3)</f>
        <v>2</v>
      </c>
    </row>
    <row r="636" spans="1:4" x14ac:dyDescent="0.2">
      <c r="A636" t="s">
        <v>18</v>
      </c>
      <c r="B636" t="s">
        <v>41</v>
      </c>
      <c r="C636" s="73">
        <f t="shared" si="9"/>
        <v>1</v>
      </c>
      <c r="D636" s="73" cm="1">
        <f t="array" ref="D636">_xlfn.IFS( B636="Accessories", 0, B636="Clothing", 1, B636="Footwear", 2, B636="Outerwear",3)</f>
        <v>2</v>
      </c>
    </row>
    <row r="637" spans="1:4" x14ac:dyDescent="0.2">
      <c r="A637" t="s">
        <v>18</v>
      </c>
      <c r="B637" t="s">
        <v>20</v>
      </c>
      <c r="C637" s="73">
        <f t="shared" si="9"/>
        <v>1</v>
      </c>
      <c r="D637" s="73" cm="1">
        <f t="array" ref="D637">_xlfn.IFS( B637="Accessories", 0, B637="Clothing", 1, B637="Footwear", 2, B637="Outerwear",3)</f>
        <v>1</v>
      </c>
    </row>
    <row r="638" spans="1:4" x14ac:dyDescent="0.2">
      <c r="A638" t="s">
        <v>18</v>
      </c>
      <c r="B638" t="s">
        <v>66</v>
      </c>
      <c r="C638" s="73">
        <f t="shared" si="9"/>
        <v>1</v>
      </c>
      <c r="D638" s="73" cm="1">
        <f t="array" ref="D638">_xlfn.IFS( B638="Accessories", 0, B638="Clothing", 1, B638="Footwear", 2, B638="Outerwear",3)</f>
        <v>0</v>
      </c>
    </row>
    <row r="639" spans="1:4" x14ac:dyDescent="0.2">
      <c r="A639" t="s">
        <v>18</v>
      </c>
      <c r="B639" t="s">
        <v>20</v>
      </c>
      <c r="C639" s="73">
        <f t="shared" si="9"/>
        <v>1</v>
      </c>
      <c r="D639" s="73" cm="1">
        <f t="array" ref="D639">_xlfn.IFS( B639="Accessories", 0, B639="Clothing", 1, B639="Footwear", 2, B639="Outerwear",3)</f>
        <v>1</v>
      </c>
    </row>
    <row r="640" spans="1:4" x14ac:dyDescent="0.2">
      <c r="A640" t="s">
        <v>18</v>
      </c>
      <c r="B640" t="s">
        <v>41</v>
      </c>
      <c r="C640" s="73">
        <f t="shared" si="9"/>
        <v>1</v>
      </c>
      <c r="D640" s="73" cm="1">
        <f t="array" ref="D640">_xlfn.IFS( B640="Accessories", 0, B640="Clothing", 1, B640="Footwear", 2, B640="Outerwear",3)</f>
        <v>2</v>
      </c>
    </row>
    <row r="641" spans="1:4" x14ac:dyDescent="0.2">
      <c r="A641" t="s">
        <v>18</v>
      </c>
      <c r="B641" t="s">
        <v>20</v>
      </c>
      <c r="C641" s="73">
        <f t="shared" si="9"/>
        <v>1</v>
      </c>
      <c r="D641" s="73" cm="1">
        <f t="array" ref="D641">_xlfn.IFS( B641="Accessories", 0, B641="Clothing", 1, B641="Footwear", 2, B641="Outerwear",3)</f>
        <v>1</v>
      </c>
    </row>
    <row r="642" spans="1:4" x14ac:dyDescent="0.2">
      <c r="A642" t="s">
        <v>18</v>
      </c>
      <c r="B642" t="s">
        <v>20</v>
      </c>
      <c r="C642" s="73">
        <f t="shared" si="9"/>
        <v>1</v>
      </c>
      <c r="D642" s="73" cm="1">
        <f t="array" ref="D642">_xlfn.IFS( B642="Accessories", 0, B642="Clothing", 1, B642="Footwear", 2, B642="Outerwear",3)</f>
        <v>1</v>
      </c>
    </row>
    <row r="643" spans="1:4" x14ac:dyDescent="0.2">
      <c r="A643" t="s">
        <v>18</v>
      </c>
      <c r="B643" t="s">
        <v>20</v>
      </c>
      <c r="C643" s="73">
        <f t="shared" ref="C643:C706" si="10">IF(A643="Male", 1, 0)</f>
        <v>1</v>
      </c>
      <c r="D643" s="73" cm="1">
        <f t="array" ref="D643">_xlfn.IFS( B643="Accessories", 0, B643="Clothing", 1, B643="Footwear", 2, B643="Outerwear",3)</f>
        <v>1</v>
      </c>
    </row>
    <row r="644" spans="1:4" x14ac:dyDescent="0.2">
      <c r="A644" t="s">
        <v>18</v>
      </c>
      <c r="B644" t="s">
        <v>20</v>
      </c>
      <c r="C644" s="73">
        <f t="shared" si="10"/>
        <v>1</v>
      </c>
      <c r="D644" s="73" cm="1">
        <f t="array" ref="D644">_xlfn.IFS( B644="Accessories", 0, B644="Clothing", 1, B644="Footwear", 2, B644="Outerwear",3)</f>
        <v>1</v>
      </c>
    </row>
    <row r="645" spans="1:4" x14ac:dyDescent="0.2">
      <c r="A645" t="s">
        <v>18</v>
      </c>
      <c r="B645" t="s">
        <v>20</v>
      </c>
      <c r="C645" s="73">
        <f t="shared" si="10"/>
        <v>1</v>
      </c>
      <c r="D645" s="73" cm="1">
        <f t="array" ref="D645">_xlfn.IFS( B645="Accessories", 0, B645="Clothing", 1, B645="Footwear", 2, B645="Outerwear",3)</f>
        <v>1</v>
      </c>
    </row>
    <row r="646" spans="1:4" x14ac:dyDescent="0.2">
      <c r="A646" t="s">
        <v>18</v>
      </c>
      <c r="B646" t="s">
        <v>66</v>
      </c>
      <c r="C646" s="73">
        <f t="shared" si="10"/>
        <v>1</v>
      </c>
      <c r="D646" s="73" cm="1">
        <f t="array" ref="D646">_xlfn.IFS( B646="Accessories", 0, B646="Clothing", 1, B646="Footwear", 2, B646="Outerwear",3)</f>
        <v>0</v>
      </c>
    </row>
    <row r="647" spans="1:4" x14ac:dyDescent="0.2">
      <c r="A647" t="s">
        <v>18</v>
      </c>
      <c r="B647" t="s">
        <v>20</v>
      </c>
      <c r="C647" s="73">
        <f t="shared" si="10"/>
        <v>1</v>
      </c>
      <c r="D647" s="73" cm="1">
        <f t="array" ref="D647">_xlfn.IFS( B647="Accessories", 0, B647="Clothing", 1, B647="Footwear", 2, B647="Outerwear",3)</f>
        <v>1</v>
      </c>
    </row>
    <row r="648" spans="1:4" x14ac:dyDescent="0.2">
      <c r="A648" t="s">
        <v>18</v>
      </c>
      <c r="B648" t="s">
        <v>41</v>
      </c>
      <c r="C648" s="73">
        <f t="shared" si="10"/>
        <v>1</v>
      </c>
      <c r="D648" s="73" cm="1">
        <f t="array" ref="D648">_xlfn.IFS( B648="Accessories", 0, B648="Clothing", 1, B648="Footwear", 2, B648="Outerwear",3)</f>
        <v>2</v>
      </c>
    </row>
    <row r="649" spans="1:4" x14ac:dyDescent="0.2">
      <c r="A649" t="s">
        <v>18</v>
      </c>
      <c r="B649" t="s">
        <v>20</v>
      </c>
      <c r="C649" s="73">
        <f t="shared" si="10"/>
        <v>1</v>
      </c>
      <c r="D649" s="73" cm="1">
        <f t="array" ref="D649">_xlfn.IFS( B649="Accessories", 0, B649="Clothing", 1, B649="Footwear", 2, B649="Outerwear",3)</f>
        <v>1</v>
      </c>
    </row>
    <row r="650" spans="1:4" x14ac:dyDescent="0.2">
      <c r="A650" t="s">
        <v>18</v>
      </c>
      <c r="B650" t="s">
        <v>20</v>
      </c>
      <c r="C650" s="73">
        <f t="shared" si="10"/>
        <v>1</v>
      </c>
      <c r="D650" s="73" cm="1">
        <f t="array" ref="D650">_xlfn.IFS( B650="Accessories", 0, B650="Clothing", 1, B650="Footwear", 2, B650="Outerwear",3)</f>
        <v>1</v>
      </c>
    </row>
    <row r="651" spans="1:4" x14ac:dyDescent="0.2">
      <c r="A651" t="s">
        <v>18</v>
      </c>
      <c r="B651" t="s">
        <v>20</v>
      </c>
      <c r="C651" s="73">
        <f t="shared" si="10"/>
        <v>1</v>
      </c>
      <c r="D651" s="73" cm="1">
        <f t="array" ref="D651">_xlfn.IFS( B651="Accessories", 0, B651="Clothing", 1, B651="Footwear", 2, B651="Outerwear",3)</f>
        <v>1</v>
      </c>
    </row>
    <row r="652" spans="1:4" x14ac:dyDescent="0.2">
      <c r="A652" t="s">
        <v>18</v>
      </c>
      <c r="B652" t="s">
        <v>66</v>
      </c>
      <c r="C652" s="73">
        <f t="shared" si="10"/>
        <v>1</v>
      </c>
      <c r="D652" s="73" cm="1">
        <f t="array" ref="D652">_xlfn.IFS( B652="Accessories", 0, B652="Clothing", 1, B652="Footwear", 2, B652="Outerwear",3)</f>
        <v>0</v>
      </c>
    </row>
    <row r="653" spans="1:4" x14ac:dyDescent="0.2">
      <c r="A653" t="s">
        <v>18</v>
      </c>
      <c r="B653" t="s">
        <v>66</v>
      </c>
      <c r="C653" s="73">
        <f t="shared" si="10"/>
        <v>1</v>
      </c>
      <c r="D653" s="73" cm="1">
        <f t="array" ref="D653">_xlfn.IFS( B653="Accessories", 0, B653="Clothing", 1, B653="Footwear", 2, B653="Outerwear",3)</f>
        <v>0</v>
      </c>
    </row>
    <row r="654" spans="1:4" x14ac:dyDescent="0.2">
      <c r="A654" t="s">
        <v>18</v>
      </c>
      <c r="B654" t="s">
        <v>66</v>
      </c>
      <c r="C654" s="73">
        <f t="shared" si="10"/>
        <v>1</v>
      </c>
      <c r="D654" s="73" cm="1">
        <f t="array" ref="D654">_xlfn.IFS( B654="Accessories", 0, B654="Clothing", 1, B654="Footwear", 2, B654="Outerwear",3)</f>
        <v>0</v>
      </c>
    </row>
    <row r="655" spans="1:4" x14ac:dyDescent="0.2">
      <c r="A655" t="s">
        <v>18</v>
      </c>
      <c r="B655" t="s">
        <v>66</v>
      </c>
      <c r="C655" s="73">
        <f t="shared" si="10"/>
        <v>1</v>
      </c>
      <c r="D655" s="73" cm="1">
        <f t="array" ref="D655">_xlfn.IFS( B655="Accessories", 0, B655="Clothing", 1, B655="Footwear", 2, B655="Outerwear",3)</f>
        <v>0</v>
      </c>
    </row>
    <row r="656" spans="1:4" x14ac:dyDescent="0.2">
      <c r="A656" t="s">
        <v>18</v>
      </c>
      <c r="B656" t="s">
        <v>66</v>
      </c>
      <c r="C656" s="73">
        <f t="shared" si="10"/>
        <v>1</v>
      </c>
      <c r="D656" s="73" cm="1">
        <f t="array" ref="D656">_xlfn.IFS( B656="Accessories", 0, B656="Clothing", 1, B656="Footwear", 2, B656="Outerwear",3)</f>
        <v>0</v>
      </c>
    </row>
    <row r="657" spans="1:4" x14ac:dyDescent="0.2">
      <c r="A657" t="s">
        <v>18</v>
      </c>
      <c r="B657" t="s">
        <v>66</v>
      </c>
      <c r="C657" s="73">
        <f t="shared" si="10"/>
        <v>1</v>
      </c>
      <c r="D657" s="73" cm="1">
        <f t="array" ref="D657">_xlfn.IFS( B657="Accessories", 0, B657="Clothing", 1, B657="Footwear", 2, B657="Outerwear",3)</f>
        <v>0</v>
      </c>
    </row>
    <row r="658" spans="1:4" x14ac:dyDescent="0.2">
      <c r="A658" t="s">
        <v>18</v>
      </c>
      <c r="B658" t="s">
        <v>20</v>
      </c>
      <c r="C658" s="73">
        <f t="shared" si="10"/>
        <v>1</v>
      </c>
      <c r="D658" s="73" cm="1">
        <f t="array" ref="D658">_xlfn.IFS( B658="Accessories", 0, B658="Clothing", 1, B658="Footwear", 2, B658="Outerwear",3)</f>
        <v>1</v>
      </c>
    </row>
    <row r="659" spans="1:4" x14ac:dyDescent="0.2">
      <c r="A659" t="s">
        <v>18</v>
      </c>
      <c r="B659" t="s">
        <v>62</v>
      </c>
      <c r="C659" s="73">
        <f t="shared" si="10"/>
        <v>1</v>
      </c>
      <c r="D659" s="73" cm="1">
        <f t="array" ref="D659">_xlfn.IFS( B659="Accessories", 0, B659="Clothing", 1, B659="Footwear", 2, B659="Outerwear",3)</f>
        <v>3</v>
      </c>
    </row>
    <row r="660" spans="1:4" x14ac:dyDescent="0.2">
      <c r="A660" t="s">
        <v>18</v>
      </c>
      <c r="B660" t="s">
        <v>66</v>
      </c>
      <c r="C660" s="73">
        <f t="shared" si="10"/>
        <v>1</v>
      </c>
      <c r="D660" s="73" cm="1">
        <f t="array" ref="D660">_xlfn.IFS( B660="Accessories", 0, B660="Clothing", 1, B660="Footwear", 2, B660="Outerwear",3)</f>
        <v>0</v>
      </c>
    </row>
    <row r="661" spans="1:4" x14ac:dyDescent="0.2">
      <c r="A661" t="s">
        <v>18</v>
      </c>
      <c r="B661" t="s">
        <v>20</v>
      </c>
      <c r="C661" s="73">
        <f t="shared" si="10"/>
        <v>1</v>
      </c>
      <c r="D661" s="73" cm="1">
        <f t="array" ref="D661">_xlfn.IFS( B661="Accessories", 0, B661="Clothing", 1, B661="Footwear", 2, B661="Outerwear",3)</f>
        <v>1</v>
      </c>
    </row>
    <row r="662" spans="1:4" x14ac:dyDescent="0.2">
      <c r="A662" t="s">
        <v>18</v>
      </c>
      <c r="B662" t="s">
        <v>62</v>
      </c>
      <c r="C662" s="73">
        <f t="shared" si="10"/>
        <v>1</v>
      </c>
      <c r="D662" s="73" cm="1">
        <f t="array" ref="D662">_xlfn.IFS( B662="Accessories", 0, B662="Clothing", 1, B662="Footwear", 2, B662="Outerwear",3)</f>
        <v>3</v>
      </c>
    </row>
    <row r="663" spans="1:4" x14ac:dyDescent="0.2">
      <c r="A663" t="s">
        <v>18</v>
      </c>
      <c r="B663" t="s">
        <v>20</v>
      </c>
      <c r="C663" s="73">
        <f t="shared" si="10"/>
        <v>1</v>
      </c>
      <c r="D663" s="73" cm="1">
        <f t="array" ref="D663">_xlfn.IFS( B663="Accessories", 0, B663="Clothing", 1, B663="Footwear", 2, B663="Outerwear",3)</f>
        <v>1</v>
      </c>
    </row>
    <row r="664" spans="1:4" x14ac:dyDescent="0.2">
      <c r="A664" t="s">
        <v>18</v>
      </c>
      <c r="B664" t="s">
        <v>66</v>
      </c>
      <c r="C664" s="73">
        <f t="shared" si="10"/>
        <v>1</v>
      </c>
      <c r="D664" s="73" cm="1">
        <f t="array" ref="D664">_xlfn.IFS( B664="Accessories", 0, B664="Clothing", 1, B664="Footwear", 2, B664="Outerwear",3)</f>
        <v>0</v>
      </c>
    </row>
    <row r="665" spans="1:4" x14ac:dyDescent="0.2">
      <c r="A665" t="s">
        <v>18</v>
      </c>
      <c r="B665" t="s">
        <v>20</v>
      </c>
      <c r="C665" s="73">
        <f t="shared" si="10"/>
        <v>1</v>
      </c>
      <c r="D665" s="73" cm="1">
        <f t="array" ref="D665">_xlfn.IFS( B665="Accessories", 0, B665="Clothing", 1, B665="Footwear", 2, B665="Outerwear",3)</f>
        <v>1</v>
      </c>
    </row>
    <row r="666" spans="1:4" x14ac:dyDescent="0.2">
      <c r="A666" t="s">
        <v>18</v>
      </c>
      <c r="B666" t="s">
        <v>20</v>
      </c>
      <c r="C666" s="73">
        <f t="shared" si="10"/>
        <v>1</v>
      </c>
      <c r="D666" s="73" cm="1">
        <f t="array" ref="D666">_xlfn.IFS( B666="Accessories", 0, B666="Clothing", 1, B666="Footwear", 2, B666="Outerwear",3)</f>
        <v>1</v>
      </c>
    </row>
    <row r="667" spans="1:4" x14ac:dyDescent="0.2">
      <c r="A667" t="s">
        <v>18</v>
      </c>
      <c r="B667" t="s">
        <v>20</v>
      </c>
      <c r="C667" s="73">
        <f t="shared" si="10"/>
        <v>1</v>
      </c>
      <c r="D667" s="73" cm="1">
        <f t="array" ref="D667">_xlfn.IFS( B667="Accessories", 0, B667="Clothing", 1, B667="Footwear", 2, B667="Outerwear",3)</f>
        <v>1</v>
      </c>
    </row>
    <row r="668" spans="1:4" x14ac:dyDescent="0.2">
      <c r="A668" t="s">
        <v>18</v>
      </c>
      <c r="B668" t="s">
        <v>20</v>
      </c>
      <c r="C668" s="73">
        <f t="shared" si="10"/>
        <v>1</v>
      </c>
      <c r="D668" s="73" cm="1">
        <f t="array" ref="D668">_xlfn.IFS( B668="Accessories", 0, B668="Clothing", 1, B668="Footwear", 2, B668="Outerwear",3)</f>
        <v>1</v>
      </c>
    </row>
    <row r="669" spans="1:4" x14ac:dyDescent="0.2">
      <c r="A669" t="s">
        <v>18</v>
      </c>
      <c r="B669" t="s">
        <v>66</v>
      </c>
      <c r="C669" s="73">
        <f t="shared" si="10"/>
        <v>1</v>
      </c>
      <c r="D669" s="73" cm="1">
        <f t="array" ref="D669">_xlfn.IFS( B669="Accessories", 0, B669="Clothing", 1, B669="Footwear", 2, B669="Outerwear",3)</f>
        <v>0</v>
      </c>
    </row>
    <row r="670" spans="1:4" x14ac:dyDescent="0.2">
      <c r="A670" t="s">
        <v>18</v>
      </c>
      <c r="B670" t="s">
        <v>20</v>
      </c>
      <c r="C670" s="73">
        <f t="shared" si="10"/>
        <v>1</v>
      </c>
      <c r="D670" s="73" cm="1">
        <f t="array" ref="D670">_xlfn.IFS( B670="Accessories", 0, B670="Clothing", 1, B670="Footwear", 2, B670="Outerwear",3)</f>
        <v>1</v>
      </c>
    </row>
    <row r="671" spans="1:4" x14ac:dyDescent="0.2">
      <c r="A671" t="s">
        <v>18</v>
      </c>
      <c r="B671" t="s">
        <v>62</v>
      </c>
      <c r="C671" s="73">
        <f t="shared" si="10"/>
        <v>1</v>
      </c>
      <c r="D671" s="73" cm="1">
        <f t="array" ref="D671">_xlfn.IFS( B671="Accessories", 0, B671="Clothing", 1, B671="Footwear", 2, B671="Outerwear",3)</f>
        <v>3</v>
      </c>
    </row>
    <row r="672" spans="1:4" x14ac:dyDescent="0.2">
      <c r="A672" t="s">
        <v>18</v>
      </c>
      <c r="B672" t="s">
        <v>20</v>
      </c>
      <c r="C672" s="73">
        <f t="shared" si="10"/>
        <v>1</v>
      </c>
      <c r="D672" s="73" cm="1">
        <f t="array" ref="D672">_xlfn.IFS( B672="Accessories", 0, B672="Clothing", 1, B672="Footwear", 2, B672="Outerwear",3)</f>
        <v>1</v>
      </c>
    </row>
    <row r="673" spans="1:4" x14ac:dyDescent="0.2">
      <c r="A673" t="s">
        <v>18</v>
      </c>
      <c r="B673" t="s">
        <v>62</v>
      </c>
      <c r="C673" s="73">
        <f t="shared" si="10"/>
        <v>1</v>
      </c>
      <c r="D673" s="73" cm="1">
        <f t="array" ref="D673">_xlfn.IFS( B673="Accessories", 0, B673="Clothing", 1, B673="Footwear", 2, B673="Outerwear",3)</f>
        <v>3</v>
      </c>
    </row>
    <row r="674" spans="1:4" x14ac:dyDescent="0.2">
      <c r="A674" t="s">
        <v>18</v>
      </c>
      <c r="B674" t="s">
        <v>20</v>
      </c>
      <c r="C674" s="73">
        <f t="shared" si="10"/>
        <v>1</v>
      </c>
      <c r="D674" s="73" cm="1">
        <f t="array" ref="D674">_xlfn.IFS( B674="Accessories", 0, B674="Clothing", 1, B674="Footwear", 2, B674="Outerwear",3)</f>
        <v>1</v>
      </c>
    </row>
    <row r="675" spans="1:4" x14ac:dyDescent="0.2">
      <c r="A675" t="s">
        <v>18</v>
      </c>
      <c r="B675" t="s">
        <v>20</v>
      </c>
      <c r="C675" s="73">
        <f t="shared" si="10"/>
        <v>1</v>
      </c>
      <c r="D675" s="73" cm="1">
        <f t="array" ref="D675">_xlfn.IFS( B675="Accessories", 0, B675="Clothing", 1, B675="Footwear", 2, B675="Outerwear",3)</f>
        <v>1</v>
      </c>
    </row>
    <row r="676" spans="1:4" x14ac:dyDescent="0.2">
      <c r="A676" t="s">
        <v>18</v>
      </c>
      <c r="B676" t="s">
        <v>66</v>
      </c>
      <c r="C676" s="73">
        <f t="shared" si="10"/>
        <v>1</v>
      </c>
      <c r="D676" s="73" cm="1">
        <f t="array" ref="D676">_xlfn.IFS( B676="Accessories", 0, B676="Clothing", 1, B676="Footwear", 2, B676="Outerwear",3)</f>
        <v>0</v>
      </c>
    </row>
    <row r="677" spans="1:4" x14ac:dyDescent="0.2">
      <c r="A677" t="s">
        <v>18</v>
      </c>
      <c r="B677" t="s">
        <v>66</v>
      </c>
      <c r="C677" s="73">
        <f t="shared" si="10"/>
        <v>1</v>
      </c>
      <c r="D677" s="73" cm="1">
        <f t="array" ref="D677">_xlfn.IFS( B677="Accessories", 0, B677="Clothing", 1, B677="Footwear", 2, B677="Outerwear",3)</f>
        <v>0</v>
      </c>
    </row>
    <row r="678" spans="1:4" x14ac:dyDescent="0.2">
      <c r="A678" t="s">
        <v>18</v>
      </c>
      <c r="B678" t="s">
        <v>20</v>
      </c>
      <c r="C678" s="73">
        <f t="shared" si="10"/>
        <v>1</v>
      </c>
      <c r="D678" s="73" cm="1">
        <f t="array" ref="D678">_xlfn.IFS( B678="Accessories", 0, B678="Clothing", 1, B678="Footwear", 2, B678="Outerwear",3)</f>
        <v>1</v>
      </c>
    </row>
    <row r="679" spans="1:4" x14ac:dyDescent="0.2">
      <c r="A679" t="s">
        <v>18</v>
      </c>
      <c r="B679" t="s">
        <v>20</v>
      </c>
      <c r="C679" s="73">
        <f t="shared" si="10"/>
        <v>1</v>
      </c>
      <c r="D679" s="73" cm="1">
        <f t="array" ref="D679">_xlfn.IFS( B679="Accessories", 0, B679="Clothing", 1, B679="Footwear", 2, B679="Outerwear",3)</f>
        <v>1</v>
      </c>
    </row>
    <row r="680" spans="1:4" x14ac:dyDescent="0.2">
      <c r="A680" t="s">
        <v>18</v>
      </c>
      <c r="B680" t="s">
        <v>20</v>
      </c>
      <c r="C680" s="73">
        <f t="shared" si="10"/>
        <v>1</v>
      </c>
      <c r="D680" s="73" cm="1">
        <f t="array" ref="D680">_xlfn.IFS( B680="Accessories", 0, B680="Clothing", 1, B680="Footwear", 2, B680="Outerwear",3)</f>
        <v>1</v>
      </c>
    </row>
    <row r="681" spans="1:4" x14ac:dyDescent="0.2">
      <c r="A681" t="s">
        <v>18</v>
      </c>
      <c r="B681" t="s">
        <v>41</v>
      </c>
      <c r="C681" s="73">
        <f t="shared" si="10"/>
        <v>1</v>
      </c>
      <c r="D681" s="73" cm="1">
        <f t="array" ref="D681">_xlfn.IFS( B681="Accessories", 0, B681="Clothing", 1, B681="Footwear", 2, B681="Outerwear",3)</f>
        <v>2</v>
      </c>
    </row>
    <row r="682" spans="1:4" x14ac:dyDescent="0.2">
      <c r="A682" t="s">
        <v>18</v>
      </c>
      <c r="B682" t="s">
        <v>41</v>
      </c>
      <c r="C682" s="73">
        <f t="shared" si="10"/>
        <v>1</v>
      </c>
      <c r="D682" s="73" cm="1">
        <f t="array" ref="D682">_xlfn.IFS( B682="Accessories", 0, B682="Clothing", 1, B682="Footwear", 2, B682="Outerwear",3)</f>
        <v>2</v>
      </c>
    </row>
    <row r="683" spans="1:4" x14ac:dyDescent="0.2">
      <c r="A683" t="s">
        <v>18</v>
      </c>
      <c r="B683" t="s">
        <v>20</v>
      </c>
      <c r="C683" s="73">
        <f t="shared" si="10"/>
        <v>1</v>
      </c>
      <c r="D683" s="73" cm="1">
        <f t="array" ref="D683">_xlfn.IFS( B683="Accessories", 0, B683="Clothing", 1, B683="Footwear", 2, B683="Outerwear",3)</f>
        <v>1</v>
      </c>
    </row>
    <row r="684" spans="1:4" x14ac:dyDescent="0.2">
      <c r="A684" t="s">
        <v>18</v>
      </c>
      <c r="B684" t="s">
        <v>62</v>
      </c>
      <c r="C684" s="73">
        <f t="shared" si="10"/>
        <v>1</v>
      </c>
      <c r="D684" s="73" cm="1">
        <f t="array" ref="D684">_xlfn.IFS( B684="Accessories", 0, B684="Clothing", 1, B684="Footwear", 2, B684="Outerwear",3)</f>
        <v>3</v>
      </c>
    </row>
    <row r="685" spans="1:4" x14ac:dyDescent="0.2">
      <c r="A685" t="s">
        <v>18</v>
      </c>
      <c r="B685" t="s">
        <v>41</v>
      </c>
      <c r="C685" s="73">
        <f t="shared" si="10"/>
        <v>1</v>
      </c>
      <c r="D685" s="73" cm="1">
        <f t="array" ref="D685">_xlfn.IFS( B685="Accessories", 0, B685="Clothing", 1, B685="Footwear", 2, B685="Outerwear",3)</f>
        <v>2</v>
      </c>
    </row>
    <row r="686" spans="1:4" x14ac:dyDescent="0.2">
      <c r="A686" t="s">
        <v>18</v>
      </c>
      <c r="B686" t="s">
        <v>66</v>
      </c>
      <c r="C686" s="73">
        <f t="shared" si="10"/>
        <v>1</v>
      </c>
      <c r="D686" s="73" cm="1">
        <f t="array" ref="D686">_xlfn.IFS( B686="Accessories", 0, B686="Clothing", 1, B686="Footwear", 2, B686="Outerwear",3)</f>
        <v>0</v>
      </c>
    </row>
    <row r="687" spans="1:4" x14ac:dyDescent="0.2">
      <c r="A687" t="s">
        <v>18</v>
      </c>
      <c r="B687" t="s">
        <v>20</v>
      </c>
      <c r="C687" s="73">
        <f t="shared" si="10"/>
        <v>1</v>
      </c>
      <c r="D687" s="73" cm="1">
        <f t="array" ref="D687">_xlfn.IFS( B687="Accessories", 0, B687="Clothing", 1, B687="Footwear", 2, B687="Outerwear",3)</f>
        <v>1</v>
      </c>
    </row>
    <row r="688" spans="1:4" x14ac:dyDescent="0.2">
      <c r="A688" t="s">
        <v>18</v>
      </c>
      <c r="B688" t="s">
        <v>20</v>
      </c>
      <c r="C688" s="73">
        <f t="shared" si="10"/>
        <v>1</v>
      </c>
      <c r="D688" s="73" cm="1">
        <f t="array" ref="D688">_xlfn.IFS( B688="Accessories", 0, B688="Clothing", 1, B688="Footwear", 2, B688="Outerwear",3)</f>
        <v>1</v>
      </c>
    </row>
    <row r="689" spans="1:4" x14ac:dyDescent="0.2">
      <c r="A689" t="s">
        <v>18</v>
      </c>
      <c r="B689" t="s">
        <v>66</v>
      </c>
      <c r="C689" s="73">
        <f t="shared" si="10"/>
        <v>1</v>
      </c>
      <c r="D689" s="73" cm="1">
        <f t="array" ref="D689">_xlfn.IFS( B689="Accessories", 0, B689="Clothing", 1, B689="Footwear", 2, B689="Outerwear",3)</f>
        <v>0</v>
      </c>
    </row>
    <row r="690" spans="1:4" x14ac:dyDescent="0.2">
      <c r="A690" t="s">
        <v>18</v>
      </c>
      <c r="B690" t="s">
        <v>66</v>
      </c>
      <c r="C690" s="73">
        <f t="shared" si="10"/>
        <v>1</v>
      </c>
      <c r="D690" s="73" cm="1">
        <f t="array" ref="D690">_xlfn.IFS( B690="Accessories", 0, B690="Clothing", 1, B690="Footwear", 2, B690="Outerwear",3)</f>
        <v>0</v>
      </c>
    </row>
    <row r="691" spans="1:4" x14ac:dyDescent="0.2">
      <c r="A691" t="s">
        <v>18</v>
      </c>
      <c r="B691" t="s">
        <v>20</v>
      </c>
      <c r="C691" s="73">
        <f t="shared" si="10"/>
        <v>1</v>
      </c>
      <c r="D691" s="73" cm="1">
        <f t="array" ref="D691">_xlfn.IFS( B691="Accessories", 0, B691="Clothing", 1, B691="Footwear", 2, B691="Outerwear",3)</f>
        <v>1</v>
      </c>
    </row>
    <row r="692" spans="1:4" x14ac:dyDescent="0.2">
      <c r="A692" t="s">
        <v>18</v>
      </c>
      <c r="B692" t="s">
        <v>20</v>
      </c>
      <c r="C692" s="73">
        <f t="shared" si="10"/>
        <v>1</v>
      </c>
      <c r="D692" s="73" cm="1">
        <f t="array" ref="D692">_xlfn.IFS( B692="Accessories", 0, B692="Clothing", 1, B692="Footwear", 2, B692="Outerwear",3)</f>
        <v>1</v>
      </c>
    </row>
    <row r="693" spans="1:4" x14ac:dyDescent="0.2">
      <c r="A693" t="s">
        <v>18</v>
      </c>
      <c r="B693" t="s">
        <v>66</v>
      </c>
      <c r="C693" s="73">
        <f t="shared" si="10"/>
        <v>1</v>
      </c>
      <c r="D693" s="73" cm="1">
        <f t="array" ref="D693">_xlfn.IFS( B693="Accessories", 0, B693="Clothing", 1, B693="Footwear", 2, B693="Outerwear",3)</f>
        <v>0</v>
      </c>
    </row>
    <row r="694" spans="1:4" x14ac:dyDescent="0.2">
      <c r="A694" t="s">
        <v>18</v>
      </c>
      <c r="B694" t="s">
        <v>66</v>
      </c>
      <c r="C694" s="73">
        <f t="shared" si="10"/>
        <v>1</v>
      </c>
      <c r="D694" s="73" cm="1">
        <f t="array" ref="D694">_xlfn.IFS( B694="Accessories", 0, B694="Clothing", 1, B694="Footwear", 2, B694="Outerwear",3)</f>
        <v>0</v>
      </c>
    </row>
    <row r="695" spans="1:4" x14ac:dyDescent="0.2">
      <c r="A695" t="s">
        <v>18</v>
      </c>
      <c r="B695" t="s">
        <v>20</v>
      </c>
      <c r="C695" s="73">
        <f t="shared" si="10"/>
        <v>1</v>
      </c>
      <c r="D695" s="73" cm="1">
        <f t="array" ref="D695">_xlfn.IFS( B695="Accessories", 0, B695="Clothing", 1, B695="Footwear", 2, B695="Outerwear",3)</f>
        <v>1</v>
      </c>
    </row>
    <row r="696" spans="1:4" x14ac:dyDescent="0.2">
      <c r="A696" t="s">
        <v>18</v>
      </c>
      <c r="B696" t="s">
        <v>20</v>
      </c>
      <c r="C696" s="73">
        <f t="shared" si="10"/>
        <v>1</v>
      </c>
      <c r="D696" s="73" cm="1">
        <f t="array" ref="D696">_xlfn.IFS( B696="Accessories", 0, B696="Clothing", 1, B696="Footwear", 2, B696="Outerwear",3)</f>
        <v>1</v>
      </c>
    </row>
    <row r="697" spans="1:4" x14ac:dyDescent="0.2">
      <c r="A697" t="s">
        <v>18</v>
      </c>
      <c r="B697" t="s">
        <v>20</v>
      </c>
      <c r="C697" s="73">
        <f t="shared" si="10"/>
        <v>1</v>
      </c>
      <c r="D697" s="73" cm="1">
        <f t="array" ref="D697">_xlfn.IFS( B697="Accessories", 0, B697="Clothing", 1, B697="Footwear", 2, B697="Outerwear",3)</f>
        <v>1</v>
      </c>
    </row>
    <row r="698" spans="1:4" x14ac:dyDescent="0.2">
      <c r="A698" t="s">
        <v>18</v>
      </c>
      <c r="B698" t="s">
        <v>66</v>
      </c>
      <c r="C698" s="73">
        <f t="shared" si="10"/>
        <v>1</v>
      </c>
      <c r="D698" s="73" cm="1">
        <f t="array" ref="D698">_xlfn.IFS( B698="Accessories", 0, B698="Clothing", 1, B698="Footwear", 2, B698="Outerwear",3)</f>
        <v>0</v>
      </c>
    </row>
    <row r="699" spans="1:4" x14ac:dyDescent="0.2">
      <c r="A699" t="s">
        <v>18</v>
      </c>
      <c r="B699" t="s">
        <v>66</v>
      </c>
      <c r="C699" s="73">
        <f t="shared" si="10"/>
        <v>1</v>
      </c>
      <c r="D699" s="73" cm="1">
        <f t="array" ref="D699">_xlfn.IFS( B699="Accessories", 0, B699="Clothing", 1, B699="Footwear", 2, B699="Outerwear",3)</f>
        <v>0</v>
      </c>
    </row>
    <row r="700" spans="1:4" x14ac:dyDescent="0.2">
      <c r="A700" t="s">
        <v>18</v>
      </c>
      <c r="B700" t="s">
        <v>41</v>
      </c>
      <c r="C700" s="73">
        <f t="shared" si="10"/>
        <v>1</v>
      </c>
      <c r="D700" s="73" cm="1">
        <f t="array" ref="D700">_xlfn.IFS( B700="Accessories", 0, B700="Clothing", 1, B700="Footwear", 2, B700="Outerwear",3)</f>
        <v>2</v>
      </c>
    </row>
    <row r="701" spans="1:4" x14ac:dyDescent="0.2">
      <c r="A701" t="s">
        <v>18</v>
      </c>
      <c r="B701" t="s">
        <v>66</v>
      </c>
      <c r="C701" s="73">
        <f t="shared" si="10"/>
        <v>1</v>
      </c>
      <c r="D701" s="73" cm="1">
        <f t="array" ref="D701">_xlfn.IFS( B701="Accessories", 0, B701="Clothing", 1, B701="Footwear", 2, B701="Outerwear",3)</f>
        <v>0</v>
      </c>
    </row>
    <row r="702" spans="1:4" x14ac:dyDescent="0.2">
      <c r="A702" t="s">
        <v>18</v>
      </c>
      <c r="B702" t="s">
        <v>20</v>
      </c>
      <c r="C702" s="73">
        <f t="shared" si="10"/>
        <v>1</v>
      </c>
      <c r="D702" s="73" cm="1">
        <f t="array" ref="D702">_xlfn.IFS( B702="Accessories", 0, B702="Clothing", 1, B702="Footwear", 2, B702="Outerwear",3)</f>
        <v>1</v>
      </c>
    </row>
    <row r="703" spans="1:4" x14ac:dyDescent="0.2">
      <c r="A703" t="s">
        <v>18</v>
      </c>
      <c r="B703" t="s">
        <v>41</v>
      </c>
      <c r="C703" s="73">
        <f t="shared" si="10"/>
        <v>1</v>
      </c>
      <c r="D703" s="73" cm="1">
        <f t="array" ref="D703">_xlfn.IFS( B703="Accessories", 0, B703="Clothing", 1, B703="Footwear", 2, B703="Outerwear",3)</f>
        <v>2</v>
      </c>
    </row>
    <row r="704" spans="1:4" x14ac:dyDescent="0.2">
      <c r="A704" t="s">
        <v>18</v>
      </c>
      <c r="B704" t="s">
        <v>20</v>
      </c>
      <c r="C704" s="73">
        <f t="shared" si="10"/>
        <v>1</v>
      </c>
      <c r="D704" s="73" cm="1">
        <f t="array" ref="D704">_xlfn.IFS( B704="Accessories", 0, B704="Clothing", 1, B704="Footwear", 2, B704="Outerwear",3)</f>
        <v>1</v>
      </c>
    </row>
    <row r="705" spans="1:4" x14ac:dyDescent="0.2">
      <c r="A705" t="s">
        <v>18</v>
      </c>
      <c r="B705" t="s">
        <v>20</v>
      </c>
      <c r="C705" s="73">
        <f t="shared" si="10"/>
        <v>1</v>
      </c>
      <c r="D705" s="73" cm="1">
        <f t="array" ref="D705">_xlfn.IFS( B705="Accessories", 0, B705="Clothing", 1, B705="Footwear", 2, B705="Outerwear",3)</f>
        <v>1</v>
      </c>
    </row>
    <row r="706" spans="1:4" x14ac:dyDescent="0.2">
      <c r="A706" t="s">
        <v>18</v>
      </c>
      <c r="B706" t="s">
        <v>20</v>
      </c>
      <c r="C706" s="73">
        <f t="shared" si="10"/>
        <v>1</v>
      </c>
      <c r="D706" s="73" cm="1">
        <f t="array" ref="D706">_xlfn.IFS( B706="Accessories", 0, B706="Clothing", 1, B706="Footwear", 2, B706="Outerwear",3)</f>
        <v>1</v>
      </c>
    </row>
    <row r="707" spans="1:4" x14ac:dyDescent="0.2">
      <c r="A707" t="s">
        <v>18</v>
      </c>
      <c r="B707" t="s">
        <v>20</v>
      </c>
      <c r="C707" s="73">
        <f t="shared" ref="C707:C770" si="11">IF(A707="Male", 1, 0)</f>
        <v>1</v>
      </c>
      <c r="D707" s="73" cm="1">
        <f t="array" ref="D707">_xlfn.IFS( B707="Accessories", 0, B707="Clothing", 1, B707="Footwear", 2, B707="Outerwear",3)</f>
        <v>1</v>
      </c>
    </row>
    <row r="708" spans="1:4" x14ac:dyDescent="0.2">
      <c r="A708" t="s">
        <v>18</v>
      </c>
      <c r="B708" t="s">
        <v>20</v>
      </c>
      <c r="C708" s="73">
        <f t="shared" si="11"/>
        <v>1</v>
      </c>
      <c r="D708" s="73" cm="1">
        <f t="array" ref="D708">_xlfn.IFS( B708="Accessories", 0, B708="Clothing", 1, B708="Footwear", 2, B708="Outerwear",3)</f>
        <v>1</v>
      </c>
    </row>
    <row r="709" spans="1:4" x14ac:dyDescent="0.2">
      <c r="A709" t="s">
        <v>18</v>
      </c>
      <c r="B709" t="s">
        <v>20</v>
      </c>
      <c r="C709" s="73">
        <f t="shared" si="11"/>
        <v>1</v>
      </c>
      <c r="D709" s="73" cm="1">
        <f t="array" ref="D709">_xlfn.IFS( B709="Accessories", 0, B709="Clothing", 1, B709="Footwear", 2, B709="Outerwear",3)</f>
        <v>1</v>
      </c>
    </row>
    <row r="710" spans="1:4" x14ac:dyDescent="0.2">
      <c r="A710" t="s">
        <v>18</v>
      </c>
      <c r="B710" t="s">
        <v>66</v>
      </c>
      <c r="C710" s="73">
        <f t="shared" si="11"/>
        <v>1</v>
      </c>
      <c r="D710" s="73" cm="1">
        <f t="array" ref="D710">_xlfn.IFS( B710="Accessories", 0, B710="Clothing", 1, B710="Footwear", 2, B710="Outerwear",3)</f>
        <v>0</v>
      </c>
    </row>
    <row r="711" spans="1:4" x14ac:dyDescent="0.2">
      <c r="A711" t="s">
        <v>18</v>
      </c>
      <c r="B711" t="s">
        <v>62</v>
      </c>
      <c r="C711" s="73">
        <f t="shared" si="11"/>
        <v>1</v>
      </c>
      <c r="D711" s="73" cm="1">
        <f t="array" ref="D711">_xlfn.IFS( B711="Accessories", 0, B711="Clothing", 1, B711="Footwear", 2, B711="Outerwear",3)</f>
        <v>3</v>
      </c>
    </row>
    <row r="712" spans="1:4" x14ac:dyDescent="0.2">
      <c r="A712" t="s">
        <v>18</v>
      </c>
      <c r="B712" t="s">
        <v>66</v>
      </c>
      <c r="C712" s="73">
        <f t="shared" si="11"/>
        <v>1</v>
      </c>
      <c r="D712" s="73" cm="1">
        <f t="array" ref="D712">_xlfn.IFS( B712="Accessories", 0, B712="Clothing", 1, B712="Footwear", 2, B712="Outerwear",3)</f>
        <v>0</v>
      </c>
    </row>
    <row r="713" spans="1:4" x14ac:dyDescent="0.2">
      <c r="A713" t="s">
        <v>18</v>
      </c>
      <c r="B713" t="s">
        <v>41</v>
      </c>
      <c r="C713" s="73">
        <f t="shared" si="11"/>
        <v>1</v>
      </c>
      <c r="D713" s="73" cm="1">
        <f t="array" ref="D713">_xlfn.IFS( B713="Accessories", 0, B713="Clothing", 1, B713="Footwear", 2, B713="Outerwear",3)</f>
        <v>2</v>
      </c>
    </row>
    <row r="714" spans="1:4" x14ac:dyDescent="0.2">
      <c r="A714" t="s">
        <v>18</v>
      </c>
      <c r="B714" t="s">
        <v>20</v>
      </c>
      <c r="C714" s="73">
        <f t="shared" si="11"/>
        <v>1</v>
      </c>
      <c r="D714" s="73" cm="1">
        <f t="array" ref="D714">_xlfn.IFS( B714="Accessories", 0, B714="Clothing", 1, B714="Footwear", 2, B714="Outerwear",3)</f>
        <v>1</v>
      </c>
    </row>
    <row r="715" spans="1:4" x14ac:dyDescent="0.2">
      <c r="A715" t="s">
        <v>18</v>
      </c>
      <c r="B715" t="s">
        <v>20</v>
      </c>
      <c r="C715" s="73">
        <f t="shared" si="11"/>
        <v>1</v>
      </c>
      <c r="D715" s="73" cm="1">
        <f t="array" ref="D715">_xlfn.IFS( B715="Accessories", 0, B715="Clothing", 1, B715="Footwear", 2, B715="Outerwear",3)</f>
        <v>1</v>
      </c>
    </row>
    <row r="716" spans="1:4" x14ac:dyDescent="0.2">
      <c r="A716" t="s">
        <v>18</v>
      </c>
      <c r="B716" t="s">
        <v>62</v>
      </c>
      <c r="C716" s="73">
        <f t="shared" si="11"/>
        <v>1</v>
      </c>
      <c r="D716" s="73" cm="1">
        <f t="array" ref="D716">_xlfn.IFS( B716="Accessories", 0, B716="Clothing", 1, B716="Footwear", 2, B716="Outerwear",3)</f>
        <v>3</v>
      </c>
    </row>
    <row r="717" spans="1:4" x14ac:dyDescent="0.2">
      <c r="A717" t="s">
        <v>18</v>
      </c>
      <c r="B717" t="s">
        <v>20</v>
      </c>
      <c r="C717" s="73">
        <f t="shared" si="11"/>
        <v>1</v>
      </c>
      <c r="D717" s="73" cm="1">
        <f t="array" ref="D717">_xlfn.IFS( B717="Accessories", 0, B717="Clothing", 1, B717="Footwear", 2, B717="Outerwear",3)</f>
        <v>1</v>
      </c>
    </row>
    <row r="718" spans="1:4" x14ac:dyDescent="0.2">
      <c r="A718" t="s">
        <v>18</v>
      </c>
      <c r="B718" t="s">
        <v>66</v>
      </c>
      <c r="C718" s="73">
        <f t="shared" si="11"/>
        <v>1</v>
      </c>
      <c r="D718" s="73" cm="1">
        <f t="array" ref="D718">_xlfn.IFS( B718="Accessories", 0, B718="Clothing", 1, B718="Footwear", 2, B718="Outerwear",3)</f>
        <v>0</v>
      </c>
    </row>
    <row r="719" spans="1:4" x14ac:dyDescent="0.2">
      <c r="A719" t="s">
        <v>18</v>
      </c>
      <c r="B719" t="s">
        <v>20</v>
      </c>
      <c r="C719" s="73">
        <f t="shared" si="11"/>
        <v>1</v>
      </c>
      <c r="D719" s="73" cm="1">
        <f t="array" ref="D719">_xlfn.IFS( B719="Accessories", 0, B719="Clothing", 1, B719="Footwear", 2, B719="Outerwear",3)</f>
        <v>1</v>
      </c>
    </row>
    <row r="720" spans="1:4" x14ac:dyDescent="0.2">
      <c r="A720" t="s">
        <v>18</v>
      </c>
      <c r="B720" t="s">
        <v>20</v>
      </c>
      <c r="C720" s="73">
        <f t="shared" si="11"/>
        <v>1</v>
      </c>
      <c r="D720" s="73" cm="1">
        <f t="array" ref="D720">_xlfn.IFS( B720="Accessories", 0, B720="Clothing", 1, B720="Footwear", 2, B720="Outerwear",3)</f>
        <v>1</v>
      </c>
    </row>
    <row r="721" spans="1:4" x14ac:dyDescent="0.2">
      <c r="A721" t="s">
        <v>18</v>
      </c>
      <c r="B721" t="s">
        <v>20</v>
      </c>
      <c r="C721" s="73">
        <f t="shared" si="11"/>
        <v>1</v>
      </c>
      <c r="D721" s="73" cm="1">
        <f t="array" ref="D721">_xlfn.IFS( B721="Accessories", 0, B721="Clothing", 1, B721="Footwear", 2, B721="Outerwear",3)</f>
        <v>1</v>
      </c>
    </row>
    <row r="722" spans="1:4" x14ac:dyDescent="0.2">
      <c r="A722" t="s">
        <v>18</v>
      </c>
      <c r="B722" t="s">
        <v>66</v>
      </c>
      <c r="C722" s="73">
        <f t="shared" si="11"/>
        <v>1</v>
      </c>
      <c r="D722" s="73" cm="1">
        <f t="array" ref="D722">_xlfn.IFS( B722="Accessories", 0, B722="Clothing", 1, B722="Footwear", 2, B722="Outerwear",3)</f>
        <v>0</v>
      </c>
    </row>
    <row r="723" spans="1:4" x14ac:dyDescent="0.2">
      <c r="A723" t="s">
        <v>18</v>
      </c>
      <c r="B723" t="s">
        <v>20</v>
      </c>
      <c r="C723" s="73">
        <f t="shared" si="11"/>
        <v>1</v>
      </c>
      <c r="D723" s="73" cm="1">
        <f t="array" ref="D723">_xlfn.IFS( B723="Accessories", 0, B723="Clothing", 1, B723="Footwear", 2, B723="Outerwear",3)</f>
        <v>1</v>
      </c>
    </row>
    <row r="724" spans="1:4" x14ac:dyDescent="0.2">
      <c r="A724" t="s">
        <v>18</v>
      </c>
      <c r="B724" t="s">
        <v>20</v>
      </c>
      <c r="C724" s="73">
        <f t="shared" si="11"/>
        <v>1</v>
      </c>
      <c r="D724" s="73" cm="1">
        <f t="array" ref="D724">_xlfn.IFS( B724="Accessories", 0, B724="Clothing", 1, B724="Footwear", 2, B724="Outerwear",3)</f>
        <v>1</v>
      </c>
    </row>
    <row r="725" spans="1:4" x14ac:dyDescent="0.2">
      <c r="A725" t="s">
        <v>18</v>
      </c>
      <c r="B725" t="s">
        <v>66</v>
      </c>
      <c r="C725" s="73">
        <f t="shared" si="11"/>
        <v>1</v>
      </c>
      <c r="D725" s="73" cm="1">
        <f t="array" ref="D725">_xlfn.IFS( B725="Accessories", 0, B725="Clothing", 1, B725="Footwear", 2, B725="Outerwear",3)</f>
        <v>0</v>
      </c>
    </row>
    <row r="726" spans="1:4" x14ac:dyDescent="0.2">
      <c r="A726" t="s">
        <v>18</v>
      </c>
      <c r="B726" t="s">
        <v>20</v>
      </c>
      <c r="C726" s="73">
        <f t="shared" si="11"/>
        <v>1</v>
      </c>
      <c r="D726" s="73" cm="1">
        <f t="array" ref="D726">_xlfn.IFS( B726="Accessories", 0, B726="Clothing", 1, B726="Footwear", 2, B726="Outerwear",3)</f>
        <v>1</v>
      </c>
    </row>
    <row r="727" spans="1:4" x14ac:dyDescent="0.2">
      <c r="A727" t="s">
        <v>18</v>
      </c>
      <c r="B727" t="s">
        <v>66</v>
      </c>
      <c r="C727" s="73">
        <f t="shared" si="11"/>
        <v>1</v>
      </c>
      <c r="D727" s="73" cm="1">
        <f t="array" ref="D727">_xlfn.IFS( B727="Accessories", 0, B727="Clothing", 1, B727="Footwear", 2, B727="Outerwear",3)</f>
        <v>0</v>
      </c>
    </row>
    <row r="728" spans="1:4" x14ac:dyDescent="0.2">
      <c r="A728" t="s">
        <v>18</v>
      </c>
      <c r="B728" t="s">
        <v>20</v>
      </c>
      <c r="C728" s="73">
        <f t="shared" si="11"/>
        <v>1</v>
      </c>
      <c r="D728" s="73" cm="1">
        <f t="array" ref="D728">_xlfn.IFS( B728="Accessories", 0, B728="Clothing", 1, B728="Footwear", 2, B728="Outerwear",3)</f>
        <v>1</v>
      </c>
    </row>
    <row r="729" spans="1:4" x14ac:dyDescent="0.2">
      <c r="A729" t="s">
        <v>18</v>
      </c>
      <c r="B729" t="s">
        <v>20</v>
      </c>
      <c r="C729" s="73">
        <f t="shared" si="11"/>
        <v>1</v>
      </c>
      <c r="D729" s="73" cm="1">
        <f t="array" ref="D729">_xlfn.IFS( B729="Accessories", 0, B729="Clothing", 1, B729="Footwear", 2, B729="Outerwear",3)</f>
        <v>1</v>
      </c>
    </row>
    <row r="730" spans="1:4" x14ac:dyDescent="0.2">
      <c r="A730" t="s">
        <v>18</v>
      </c>
      <c r="B730" t="s">
        <v>20</v>
      </c>
      <c r="C730" s="73">
        <f t="shared" si="11"/>
        <v>1</v>
      </c>
      <c r="D730" s="73" cm="1">
        <f t="array" ref="D730">_xlfn.IFS( B730="Accessories", 0, B730="Clothing", 1, B730="Footwear", 2, B730="Outerwear",3)</f>
        <v>1</v>
      </c>
    </row>
    <row r="731" spans="1:4" x14ac:dyDescent="0.2">
      <c r="A731" t="s">
        <v>18</v>
      </c>
      <c r="B731" t="s">
        <v>66</v>
      </c>
      <c r="C731" s="73">
        <f t="shared" si="11"/>
        <v>1</v>
      </c>
      <c r="D731" s="73" cm="1">
        <f t="array" ref="D731">_xlfn.IFS( B731="Accessories", 0, B731="Clothing", 1, B731="Footwear", 2, B731="Outerwear",3)</f>
        <v>0</v>
      </c>
    </row>
    <row r="732" spans="1:4" x14ac:dyDescent="0.2">
      <c r="A732" t="s">
        <v>18</v>
      </c>
      <c r="B732" t="s">
        <v>41</v>
      </c>
      <c r="C732" s="73">
        <f t="shared" si="11"/>
        <v>1</v>
      </c>
      <c r="D732" s="73" cm="1">
        <f t="array" ref="D732">_xlfn.IFS( B732="Accessories", 0, B732="Clothing", 1, B732="Footwear", 2, B732="Outerwear",3)</f>
        <v>2</v>
      </c>
    </row>
    <row r="733" spans="1:4" x14ac:dyDescent="0.2">
      <c r="A733" t="s">
        <v>18</v>
      </c>
      <c r="B733" t="s">
        <v>62</v>
      </c>
      <c r="C733" s="73">
        <f t="shared" si="11"/>
        <v>1</v>
      </c>
      <c r="D733" s="73" cm="1">
        <f t="array" ref="D733">_xlfn.IFS( B733="Accessories", 0, B733="Clothing", 1, B733="Footwear", 2, B733="Outerwear",3)</f>
        <v>3</v>
      </c>
    </row>
    <row r="734" spans="1:4" x14ac:dyDescent="0.2">
      <c r="A734" t="s">
        <v>18</v>
      </c>
      <c r="B734" t="s">
        <v>20</v>
      </c>
      <c r="C734" s="73">
        <f t="shared" si="11"/>
        <v>1</v>
      </c>
      <c r="D734" s="73" cm="1">
        <f t="array" ref="D734">_xlfn.IFS( B734="Accessories", 0, B734="Clothing", 1, B734="Footwear", 2, B734="Outerwear",3)</f>
        <v>1</v>
      </c>
    </row>
    <row r="735" spans="1:4" x14ac:dyDescent="0.2">
      <c r="A735" t="s">
        <v>18</v>
      </c>
      <c r="B735" t="s">
        <v>20</v>
      </c>
      <c r="C735" s="73">
        <f t="shared" si="11"/>
        <v>1</v>
      </c>
      <c r="D735" s="73" cm="1">
        <f t="array" ref="D735">_xlfn.IFS( B735="Accessories", 0, B735="Clothing", 1, B735="Footwear", 2, B735="Outerwear",3)</f>
        <v>1</v>
      </c>
    </row>
    <row r="736" spans="1:4" x14ac:dyDescent="0.2">
      <c r="A736" t="s">
        <v>18</v>
      </c>
      <c r="B736" t="s">
        <v>20</v>
      </c>
      <c r="C736" s="73">
        <f t="shared" si="11"/>
        <v>1</v>
      </c>
      <c r="D736" s="73" cm="1">
        <f t="array" ref="D736">_xlfn.IFS( B736="Accessories", 0, B736="Clothing", 1, B736="Footwear", 2, B736="Outerwear",3)</f>
        <v>1</v>
      </c>
    </row>
    <row r="737" spans="1:4" x14ac:dyDescent="0.2">
      <c r="A737" t="s">
        <v>18</v>
      </c>
      <c r="B737" t="s">
        <v>66</v>
      </c>
      <c r="C737" s="73">
        <f t="shared" si="11"/>
        <v>1</v>
      </c>
      <c r="D737" s="73" cm="1">
        <f t="array" ref="D737">_xlfn.IFS( B737="Accessories", 0, B737="Clothing", 1, B737="Footwear", 2, B737="Outerwear",3)</f>
        <v>0</v>
      </c>
    </row>
    <row r="738" spans="1:4" x14ac:dyDescent="0.2">
      <c r="A738" t="s">
        <v>18</v>
      </c>
      <c r="B738" t="s">
        <v>20</v>
      </c>
      <c r="C738" s="73">
        <f t="shared" si="11"/>
        <v>1</v>
      </c>
      <c r="D738" s="73" cm="1">
        <f t="array" ref="D738">_xlfn.IFS( B738="Accessories", 0, B738="Clothing", 1, B738="Footwear", 2, B738="Outerwear",3)</f>
        <v>1</v>
      </c>
    </row>
    <row r="739" spans="1:4" x14ac:dyDescent="0.2">
      <c r="A739" t="s">
        <v>18</v>
      </c>
      <c r="B739" t="s">
        <v>66</v>
      </c>
      <c r="C739" s="73">
        <f t="shared" si="11"/>
        <v>1</v>
      </c>
      <c r="D739" s="73" cm="1">
        <f t="array" ref="D739">_xlfn.IFS( B739="Accessories", 0, B739="Clothing", 1, B739="Footwear", 2, B739="Outerwear",3)</f>
        <v>0</v>
      </c>
    </row>
    <row r="740" spans="1:4" x14ac:dyDescent="0.2">
      <c r="A740" t="s">
        <v>18</v>
      </c>
      <c r="B740" t="s">
        <v>66</v>
      </c>
      <c r="C740" s="73">
        <f t="shared" si="11"/>
        <v>1</v>
      </c>
      <c r="D740" s="73" cm="1">
        <f t="array" ref="D740">_xlfn.IFS( B740="Accessories", 0, B740="Clothing", 1, B740="Footwear", 2, B740="Outerwear",3)</f>
        <v>0</v>
      </c>
    </row>
    <row r="741" spans="1:4" x14ac:dyDescent="0.2">
      <c r="A741" t="s">
        <v>18</v>
      </c>
      <c r="B741" t="s">
        <v>20</v>
      </c>
      <c r="C741" s="73">
        <f t="shared" si="11"/>
        <v>1</v>
      </c>
      <c r="D741" s="73" cm="1">
        <f t="array" ref="D741">_xlfn.IFS( B741="Accessories", 0, B741="Clothing", 1, B741="Footwear", 2, B741="Outerwear",3)</f>
        <v>1</v>
      </c>
    </row>
    <row r="742" spans="1:4" x14ac:dyDescent="0.2">
      <c r="A742" t="s">
        <v>18</v>
      </c>
      <c r="B742" t="s">
        <v>20</v>
      </c>
      <c r="C742" s="73">
        <f t="shared" si="11"/>
        <v>1</v>
      </c>
      <c r="D742" s="73" cm="1">
        <f t="array" ref="D742">_xlfn.IFS( B742="Accessories", 0, B742="Clothing", 1, B742="Footwear", 2, B742="Outerwear",3)</f>
        <v>1</v>
      </c>
    </row>
    <row r="743" spans="1:4" x14ac:dyDescent="0.2">
      <c r="A743" t="s">
        <v>18</v>
      </c>
      <c r="B743" t="s">
        <v>20</v>
      </c>
      <c r="C743" s="73">
        <f t="shared" si="11"/>
        <v>1</v>
      </c>
      <c r="D743" s="73" cm="1">
        <f t="array" ref="D743">_xlfn.IFS( B743="Accessories", 0, B743="Clothing", 1, B743="Footwear", 2, B743="Outerwear",3)</f>
        <v>1</v>
      </c>
    </row>
    <row r="744" spans="1:4" x14ac:dyDescent="0.2">
      <c r="A744" t="s">
        <v>18</v>
      </c>
      <c r="B744" t="s">
        <v>20</v>
      </c>
      <c r="C744" s="73">
        <f t="shared" si="11"/>
        <v>1</v>
      </c>
      <c r="D744" s="73" cm="1">
        <f t="array" ref="D744">_xlfn.IFS( B744="Accessories", 0, B744="Clothing", 1, B744="Footwear", 2, B744="Outerwear",3)</f>
        <v>1</v>
      </c>
    </row>
    <row r="745" spans="1:4" x14ac:dyDescent="0.2">
      <c r="A745" t="s">
        <v>18</v>
      </c>
      <c r="B745" t="s">
        <v>66</v>
      </c>
      <c r="C745" s="73">
        <f t="shared" si="11"/>
        <v>1</v>
      </c>
      <c r="D745" s="73" cm="1">
        <f t="array" ref="D745">_xlfn.IFS( B745="Accessories", 0, B745="Clothing", 1, B745="Footwear", 2, B745="Outerwear",3)</f>
        <v>0</v>
      </c>
    </row>
    <row r="746" spans="1:4" x14ac:dyDescent="0.2">
      <c r="A746" t="s">
        <v>18</v>
      </c>
      <c r="B746" t="s">
        <v>41</v>
      </c>
      <c r="C746" s="73">
        <f t="shared" si="11"/>
        <v>1</v>
      </c>
      <c r="D746" s="73" cm="1">
        <f t="array" ref="D746">_xlfn.IFS( B746="Accessories", 0, B746="Clothing", 1, B746="Footwear", 2, B746="Outerwear",3)</f>
        <v>2</v>
      </c>
    </row>
    <row r="747" spans="1:4" x14ac:dyDescent="0.2">
      <c r="A747" t="s">
        <v>18</v>
      </c>
      <c r="B747" t="s">
        <v>20</v>
      </c>
      <c r="C747" s="73">
        <f t="shared" si="11"/>
        <v>1</v>
      </c>
      <c r="D747" s="73" cm="1">
        <f t="array" ref="D747">_xlfn.IFS( B747="Accessories", 0, B747="Clothing", 1, B747="Footwear", 2, B747="Outerwear",3)</f>
        <v>1</v>
      </c>
    </row>
    <row r="748" spans="1:4" x14ac:dyDescent="0.2">
      <c r="A748" t="s">
        <v>18</v>
      </c>
      <c r="B748" t="s">
        <v>41</v>
      </c>
      <c r="C748" s="73">
        <f t="shared" si="11"/>
        <v>1</v>
      </c>
      <c r="D748" s="73" cm="1">
        <f t="array" ref="D748">_xlfn.IFS( B748="Accessories", 0, B748="Clothing", 1, B748="Footwear", 2, B748="Outerwear",3)</f>
        <v>2</v>
      </c>
    </row>
    <row r="749" spans="1:4" x14ac:dyDescent="0.2">
      <c r="A749" t="s">
        <v>18</v>
      </c>
      <c r="B749" t="s">
        <v>20</v>
      </c>
      <c r="C749" s="73">
        <f t="shared" si="11"/>
        <v>1</v>
      </c>
      <c r="D749" s="73" cm="1">
        <f t="array" ref="D749">_xlfn.IFS( B749="Accessories", 0, B749="Clothing", 1, B749="Footwear", 2, B749="Outerwear",3)</f>
        <v>1</v>
      </c>
    </row>
    <row r="750" spans="1:4" x14ac:dyDescent="0.2">
      <c r="A750" t="s">
        <v>18</v>
      </c>
      <c r="B750" t="s">
        <v>66</v>
      </c>
      <c r="C750" s="73">
        <f t="shared" si="11"/>
        <v>1</v>
      </c>
      <c r="D750" s="73" cm="1">
        <f t="array" ref="D750">_xlfn.IFS( B750="Accessories", 0, B750="Clothing", 1, B750="Footwear", 2, B750="Outerwear",3)</f>
        <v>0</v>
      </c>
    </row>
    <row r="751" spans="1:4" x14ac:dyDescent="0.2">
      <c r="A751" t="s">
        <v>18</v>
      </c>
      <c r="B751" t="s">
        <v>66</v>
      </c>
      <c r="C751" s="73">
        <f t="shared" si="11"/>
        <v>1</v>
      </c>
      <c r="D751" s="73" cm="1">
        <f t="array" ref="D751">_xlfn.IFS( B751="Accessories", 0, B751="Clothing", 1, B751="Footwear", 2, B751="Outerwear",3)</f>
        <v>0</v>
      </c>
    </row>
    <row r="752" spans="1:4" x14ac:dyDescent="0.2">
      <c r="A752" t="s">
        <v>18</v>
      </c>
      <c r="B752" t="s">
        <v>20</v>
      </c>
      <c r="C752" s="73">
        <f t="shared" si="11"/>
        <v>1</v>
      </c>
      <c r="D752" s="73" cm="1">
        <f t="array" ref="D752">_xlfn.IFS( B752="Accessories", 0, B752="Clothing", 1, B752="Footwear", 2, B752="Outerwear",3)</f>
        <v>1</v>
      </c>
    </row>
    <row r="753" spans="1:4" x14ac:dyDescent="0.2">
      <c r="A753" t="s">
        <v>18</v>
      </c>
      <c r="B753" t="s">
        <v>66</v>
      </c>
      <c r="C753" s="73">
        <f t="shared" si="11"/>
        <v>1</v>
      </c>
      <c r="D753" s="73" cm="1">
        <f t="array" ref="D753">_xlfn.IFS( B753="Accessories", 0, B753="Clothing", 1, B753="Footwear", 2, B753="Outerwear",3)</f>
        <v>0</v>
      </c>
    </row>
    <row r="754" spans="1:4" x14ac:dyDescent="0.2">
      <c r="A754" t="s">
        <v>18</v>
      </c>
      <c r="B754" t="s">
        <v>66</v>
      </c>
      <c r="C754" s="73">
        <f t="shared" si="11"/>
        <v>1</v>
      </c>
      <c r="D754" s="73" cm="1">
        <f t="array" ref="D754">_xlfn.IFS( B754="Accessories", 0, B754="Clothing", 1, B754="Footwear", 2, B754="Outerwear",3)</f>
        <v>0</v>
      </c>
    </row>
    <row r="755" spans="1:4" x14ac:dyDescent="0.2">
      <c r="A755" t="s">
        <v>18</v>
      </c>
      <c r="B755" t="s">
        <v>41</v>
      </c>
      <c r="C755" s="73">
        <f t="shared" si="11"/>
        <v>1</v>
      </c>
      <c r="D755" s="73" cm="1">
        <f t="array" ref="D755">_xlfn.IFS( B755="Accessories", 0, B755="Clothing", 1, B755="Footwear", 2, B755="Outerwear",3)</f>
        <v>2</v>
      </c>
    </row>
    <row r="756" spans="1:4" x14ac:dyDescent="0.2">
      <c r="A756" t="s">
        <v>18</v>
      </c>
      <c r="B756" t="s">
        <v>66</v>
      </c>
      <c r="C756" s="73">
        <f t="shared" si="11"/>
        <v>1</v>
      </c>
      <c r="D756" s="73" cm="1">
        <f t="array" ref="D756">_xlfn.IFS( B756="Accessories", 0, B756="Clothing", 1, B756="Footwear", 2, B756="Outerwear",3)</f>
        <v>0</v>
      </c>
    </row>
    <row r="757" spans="1:4" x14ac:dyDescent="0.2">
      <c r="A757" t="s">
        <v>18</v>
      </c>
      <c r="B757" t="s">
        <v>62</v>
      </c>
      <c r="C757" s="73">
        <f t="shared" si="11"/>
        <v>1</v>
      </c>
      <c r="D757" s="73" cm="1">
        <f t="array" ref="D757">_xlfn.IFS( B757="Accessories", 0, B757="Clothing", 1, B757="Footwear", 2, B757="Outerwear",3)</f>
        <v>3</v>
      </c>
    </row>
    <row r="758" spans="1:4" x14ac:dyDescent="0.2">
      <c r="A758" t="s">
        <v>18</v>
      </c>
      <c r="B758" t="s">
        <v>66</v>
      </c>
      <c r="C758" s="73">
        <f t="shared" si="11"/>
        <v>1</v>
      </c>
      <c r="D758" s="73" cm="1">
        <f t="array" ref="D758">_xlfn.IFS( B758="Accessories", 0, B758="Clothing", 1, B758="Footwear", 2, B758="Outerwear",3)</f>
        <v>0</v>
      </c>
    </row>
    <row r="759" spans="1:4" x14ac:dyDescent="0.2">
      <c r="A759" t="s">
        <v>18</v>
      </c>
      <c r="B759" t="s">
        <v>20</v>
      </c>
      <c r="C759" s="73">
        <f t="shared" si="11"/>
        <v>1</v>
      </c>
      <c r="D759" s="73" cm="1">
        <f t="array" ref="D759">_xlfn.IFS( B759="Accessories", 0, B759="Clothing", 1, B759="Footwear", 2, B759="Outerwear",3)</f>
        <v>1</v>
      </c>
    </row>
    <row r="760" spans="1:4" x14ac:dyDescent="0.2">
      <c r="A760" t="s">
        <v>18</v>
      </c>
      <c r="B760" t="s">
        <v>41</v>
      </c>
      <c r="C760" s="73">
        <f t="shared" si="11"/>
        <v>1</v>
      </c>
      <c r="D760" s="73" cm="1">
        <f t="array" ref="D760">_xlfn.IFS( B760="Accessories", 0, B760="Clothing", 1, B760="Footwear", 2, B760="Outerwear",3)</f>
        <v>2</v>
      </c>
    </row>
    <row r="761" spans="1:4" x14ac:dyDescent="0.2">
      <c r="A761" t="s">
        <v>18</v>
      </c>
      <c r="B761" t="s">
        <v>20</v>
      </c>
      <c r="C761" s="73">
        <f t="shared" si="11"/>
        <v>1</v>
      </c>
      <c r="D761" s="73" cm="1">
        <f t="array" ref="D761">_xlfn.IFS( B761="Accessories", 0, B761="Clothing", 1, B761="Footwear", 2, B761="Outerwear",3)</f>
        <v>1</v>
      </c>
    </row>
    <row r="762" spans="1:4" x14ac:dyDescent="0.2">
      <c r="A762" t="s">
        <v>18</v>
      </c>
      <c r="B762" t="s">
        <v>66</v>
      </c>
      <c r="C762" s="73">
        <f t="shared" si="11"/>
        <v>1</v>
      </c>
      <c r="D762" s="73" cm="1">
        <f t="array" ref="D762">_xlfn.IFS( B762="Accessories", 0, B762="Clothing", 1, B762="Footwear", 2, B762="Outerwear",3)</f>
        <v>0</v>
      </c>
    </row>
    <row r="763" spans="1:4" x14ac:dyDescent="0.2">
      <c r="A763" t="s">
        <v>18</v>
      </c>
      <c r="B763" t="s">
        <v>66</v>
      </c>
      <c r="C763" s="73">
        <f t="shared" si="11"/>
        <v>1</v>
      </c>
      <c r="D763" s="73" cm="1">
        <f t="array" ref="D763">_xlfn.IFS( B763="Accessories", 0, B763="Clothing", 1, B763="Footwear", 2, B763="Outerwear",3)</f>
        <v>0</v>
      </c>
    </row>
    <row r="764" spans="1:4" x14ac:dyDescent="0.2">
      <c r="A764" t="s">
        <v>18</v>
      </c>
      <c r="B764" t="s">
        <v>66</v>
      </c>
      <c r="C764" s="73">
        <f t="shared" si="11"/>
        <v>1</v>
      </c>
      <c r="D764" s="73" cm="1">
        <f t="array" ref="D764">_xlfn.IFS( B764="Accessories", 0, B764="Clothing", 1, B764="Footwear", 2, B764="Outerwear",3)</f>
        <v>0</v>
      </c>
    </row>
    <row r="765" spans="1:4" x14ac:dyDescent="0.2">
      <c r="A765" t="s">
        <v>18</v>
      </c>
      <c r="B765" t="s">
        <v>20</v>
      </c>
      <c r="C765" s="73">
        <f t="shared" si="11"/>
        <v>1</v>
      </c>
      <c r="D765" s="73" cm="1">
        <f t="array" ref="D765">_xlfn.IFS( B765="Accessories", 0, B765="Clothing", 1, B765="Footwear", 2, B765="Outerwear",3)</f>
        <v>1</v>
      </c>
    </row>
    <row r="766" spans="1:4" x14ac:dyDescent="0.2">
      <c r="A766" t="s">
        <v>18</v>
      </c>
      <c r="B766" t="s">
        <v>20</v>
      </c>
      <c r="C766" s="73">
        <f t="shared" si="11"/>
        <v>1</v>
      </c>
      <c r="D766" s="73" cm="1">
        <f t="array" ref="D766">_xlfn.IFS( B766="Accessories", 0, B766="Clothing", 1, B766="Footwear", 2, B766="Outerwear",3)</f>
        <v>1</v>
      </c>
    </row>
    <row r="767" spans="1:4" x14ac:dyDescent="0.2">
      <c r="A767" t="s">
        <v>18</v>
      </c>
      <c r="B767" t="s">
        <v>41</v>
      </c>
      <c r="C767" s="73">
        <f t="shared" si="11"/>
        <v>1</v>
      </c>
      <c r="D767" s="73" cm="1">
        <f t="array" ref="D767">_xlfn.IFS( B767="Accessories", 0, B767="Clothing", 1, B767="Footwear", 2, B767="Outerwear",3)</f>
        <v>2</v>
      </c>
    </row>
    <row r="768" spans="1:4" x14ac:dyDescent="0.2">
      <c r="A768" t="s">
        <v>18</v>
      </c>
      <c r="B768" t="s">
        <v>66</v>
      </c>
      <c r="C768" s="73">
        <f t="shared" si="11"/>
        <v>1</v>
      </c>
      <c r="D768" s="73" cm="1">
        <f t="array" ref="D768">_xlfn.IFS( B768="Accessories", 0, B768="Clothing", 1, B768="Footwear", 2, B768="Outerwear",3)</f>
        <v>0</v>
      </c>
    </row>
    <row r="769" spans="1:4" x14ac:dyDescent="0.2">
      <c r="A769" t="s">
        <v>18</v>
      </c>
      <c r="B769" t="s">
        <v>62</v>
      </c>
      <c r="C769" s="73">
        <f t="shared" si="11"/>
        <v>1</v>
      </c>
      <c r="D769" s="73" cm="1">
        <f t="array" ref="D769">_xlfn.IFS( B769="Accessories", 0, B769="Clothing", 1, B769="Footwear", 2, B769="Outerwear",3)</f>
        <v>3</v>
      </c>
    </row>
    <row r="770" spans="1:4" x14ac:dyDescent="0.2">
      <c r="A770" t="s">
        <v>18</v>
      </c>
      <c r="B770" t="s">
        <v>66</v>
      </c>
      <c r="C770" s="73">
        <f t="shared" si="11"/>
        <v>1</v>
      </c>
      <c r="D770" s="73" cm="1">
        <f t="array" ref="D770">_xlfn.IFS( B770="Accessories", 0, B770="Clothing", 1, B770="Footwear", 2, B770="Outerwear",3)</f>
        <v>0</v>
      </c>
    </row>
    <row r="771" spans="1:4" x14ac:dyDescent="0.2">
      <c r="A771" t="s">
        <v>18</v>
      </c>
      <c r="B771" t="s">
        <v>20</v>
      </c>
      <c r="C771" s="73">
        <f t="shared" ref="C771:C834" si="12">IF(A771="Male", 1, 0)</f>
        <v>1</v>
      </c>
      <c r="D771" s="73" cm="1">
        <f t="array" ref="D771">_xlfn.IFS( B771="Accessories", 0, B771="Clothing", 1, B771="Footwear", 2, B771="Outerwear",3)</f>
        <v>1</v>
      </c>
    </row>
    <row r="772" spans="1:4" x14ac:dyDescent="0.2">
      <c r="A772" t="s">
        <v>18</v>
      </c>
      <c r="B772" t="s">
        <v>41</v>
      </c>
      <c r="C772" s="73">
        <f t="shared" si="12"/>
        <v>1</v>
      </c>
      <c r="D772" s="73" cm="1">
        <f t="array" ref="D772">_xlfn.IFS( B772="Accessories", 0, B772="Clothing", 1, B772="Footwear", 2, B772="Outerwear",3)</f>
        <v>2</v>
      </c>
    </row>
    <row r="773" spans="1:4" x14ac:dyDescent="0.2">
      <c r="A773" t="s">
        <v>18</v>
      </c>
      <c r="B773" t="s">
        <v>20</v>
      </c>
      <c r="C773" s="73">
        <f t="shared" si="12"/>
        <v>1</v>
      </c>
      <c r="D773" s="73" cm="1">
        <f t="array" ref="D773">_xlfn.IFS( B773="Accessories", 0, B773="Clothing", 1, B773="Footwear", 2, B773="Outerwear",3)</f>
        <v>1</v>
      </c>
    </row>
    <row r="774" spans="1:4" x14ac:dyDescent="0.2">
      <c r="A774" t="s">
        <v>18</v>
      </c>
      <c r="B774" t="s">
        <v>20</v>
      </c>
      <c r="C774" s="73">
        <f t="shared" si="12"/>
        <v>1</v>
      </c>
      <c r="D774" s="73" cm="1">
        <f t="array" ref="D774">_xlfn.IFS( B774="Accessories", 0, B774="Clothing", 1, B774="Footwear", 2, B774="Outerwear",3)</f>
        <v>1</v>
      </c>
    </row>
    <row r="775" spans="1:4" x14ac:dyDescent="0.2">
      <c r="A775" t="s">
        <v>18</v>
      </c>
      <c r="B775" t="s">
        <v>66</v>
      </c>
      <c r="C775" s="73">
        <f t="shared" si="12"/>
        <v>1</v>
      </c>
      <c r="D775" s="73" cm="1">
        <f t="array" ref="D775">_xlfn.IFS( B775="Accessories", 0, B775="Clothing", 1, B775="Footwear", 2, B775="Outerwear",3)</f>
        <v>0</v>
      </c>
    </row>
    <row r="776" spans="1:4" x14ac:dyDescent="0.2">
      <c r="A776" t="s">
        <v>18</v>
      </c>
      <c r="B776" t="s">
        <v>66</v>
      </c>
      <c r="C776" s="73">
        <f t="shared" si="12"/>
        <v>1</v>
      </c>
      <c r="D776" s="73" cm="1">
        <f t="array" ref="D776">_xlfn.IFS( B776="Accessories", 0, B776="Clothing", 1, B776="Footwear", 2, B776="Outerwear",3)</f>
        <v>0</v>
      </c>
    </row>
    <row r="777" spans="1:4" x14ac:dyDescent="0.2">
      <c r="A777" t="s">
        <v>18</v>
      </c>
      <c r="B777" t="s">
        <v>66</v>
      </c>
      <c r="C777" s="73">
        <f t="shared" si="12"/>
        <v>1</v>
      </c>
      <c r="D777" s="73" cm="1">
        <f t="array" ref="D777">_xlfn.IFS( B777="Accessories", 0, B777="Clothing", 1, B777="Footwear", 2, B777="Outerwear",3)</f>
        <v>0</v>
      </c>
    </row>
    <row r="778" spans="1:4" x14ac:dyDescent="0.2">
      <c r="A778" t="s">
        <v>18</v>
      </c>
      <c r="B778" t="s">
        <v>20</v>
      </c>
      <c r="C778" s="73">
        <f t="shared" si="12"/>
        <v>1</v>
      </c>
      <c r="D778" s="73" cm="1">
        <f t="array" ref="D778">_xlfn.IFS( B778="Accessories", 0, B778="Clothing", 1, B778="Footwear", 2, B778="Outerwear",3)</f>
        <v>1</v>
      </c>
    </row>
    <row r="779" spans="1:4" x14ac:dyDescent="0.2">
      <c r="A779" t="s">
        <v>18</v>
      </c>
      <c r="B779" t="s">
        <v>20</v>
      </c>
      <c r="C779" s="73">
        <f t="shared" si="12"/>
        <v>1</v>
      </c>
      <c r="D779" s="73" cm="1">
        <f t="array" ref="D779">_xlfn.IFS( B779="Accessories", 0, B779="Clothing", 1, B779="Footwear", 2, B779="Outerwear",3)</f>
        <v>1</v>
      </c>
    </row>
    <row r="780" spans="1:4" x14ac:dyDescent="0.2">
      <c r="A780" t="s">
        <v>18</v>
      </c>
      <c r="B780" t="s">
        <v>20</v>
      </c>
      <c r="C780" s="73">
        <f t="shared" si="12"/>
        <v>1</v>
      </c>
      <c r="D780" s="73" cm="1">
        <f t="array" ref="D780">_xlfn.IFS( B780="Accessories", 0, B780="Clothing", 1, B780="Footwear", 2, B780="Outerwear",3)</f>
        <v>1</v>
      </c>
    </row>
    <row r="781" spans="1:4" x14ac:dyDescent="0.2">
      <c r="A781" t="s">
        <v>18</v>
      </c>
      <c r="B781" t="s">
        <v>20</v>
      </c>
      <c r="C781" s="73">
        <f t="shared" si="12"/>
        <v>1</v>
      </c>
      <c r="D781" s="73" cm="1">
        <f t="array" ref="D781">_xlfn.IFS( B781="Accessories", 0, B781="Clothing", 1, B781="Footwear", 2, B781="Outerwear",3)</f>
        <v>1</v>
      </c>
    </row>
    <row r="782" spans="1:4" x14ac:dyDescent="0.2">
      <c r="A782" t="s">
        <v>18</v>
      </c>
      <c r="B782" t="s">
        <v>41</v>
      </c>
      <c r="C782" s="73">
        <f t="shared" si="12"/>
        <v>1</v>
      </c>
      <c r="D782" s="73" cm="1">
        <f t="array" ref="D782">_xlfn.IFS( B782="Accessories", 0, B782="Clothing", 1, B782="Footwear", 2, B782="Outerwear",3)</f>
        <v>2</v>
      </c>
    </row>
    <row r="783" spans="1:4" x14ac:dyDescent="0.2">
      <c r="A783" t="s">
        <v>18</v>
      </c>
      <c r="B783" t="s">
        <v>66</v>
      </c>
      <c r="C783" s="73">
        <f t="shared" si="12"/>
        <v>1</v>
      </c>
      <c r="D783" s="73" cm="1">
        <f t="array" ref="D783">_xlfn.IFS( B783="Accessories", 0, B783="Clothing", 1, B783="Footwear", 2, B783="Outerwear",3)</f>
        <v>0</v>
      </c>
    </row>
    <row r="784" spans="1:4" x14ac:dyDescent="0.2">
      <c r="A784" t="s">
        <v>18</v>
      </c>
      <c r="B784" t="s">
        <v>20</v>
      </c>
      <c r="C784" s="73">
        <f t="shared" si="12"/>
        <v>1</v>
      </c>
      <c r="D784" s="73" cm="1">
        <f t="array" ref="D784">_xlfn.IFS( B784="Accessories", 0, B784="Clothing", 1, B784="Footwear", 2, B784="Outerwear",3)</f>
        <v>1</v>
      </c>
    </row>
    <row r="785" spans="1:4" x14ac:dyDescent="0.2">
      <c r="A785" t="s">
        <v>18</v>
      </c>
      <c r="B785" t="s">
        <v>20</v>
      </c>
      <c r="C785" s="73">
        <f t="shared" si="12"/>
        <v>1</v>
      </c>
      <c r="D785" s="73" cm="1">
        <f t="array" ref="D785">_xlfn.IFS( B785="Accessories", 0, B785="Clothing", 1, B785="Footwear", 2, B785="Outerwear",3)</f>
        <v>1</v>
      </c>
    </row>
    <row r="786" spans="1:4" x14ac:dyDescent="0.2">
      <c r="A786" t="s">
        <v>18</v>
      </c>
      <c r="B786" t="s">
        <v>20</v>
      </c>
      <c r="C786" s="73">
        <f t="shared" si="12"/>
        <v>1</v>
      </c>
      <c r="D786" s="73" cm="1">
        <f t="array" ref="D786">_xlfn.IFS( B786="Accessories", 0, B786="Clothing", 1, B786="Footwear", 2, B786="Outerwear",3)</f>
        <v>1</v>
      </c>
    </row>
    <row r="787" spans="1:4" x14ac:dyDescent="0.2">
      <c r="A787" t="s">
        <v>18</v>
      </c>
      <c r="B787" t="s">
        <v>20</v>
      </c>
      <c r="C787" s="73">
        <f t="shared" si="12"/>
        <v>1</v>
      </c>
      <c r="D787" s="73" cm="1">
        <f t="array" ref="D787">_xlfn.IFS( B787="Accessories", 0, B787="Clothing", 1, B787="Footwear", 2, B787="Outerwear",3)</f>
        <v>1</v>
      </c>
    </row>
    <row r="788" spans="1:4" x14ac:dyDescent="0.2">
      <c r="A788" t="s">
        <v>18</v>
      </c>
      <c r="B788" t="s">
        <v>66</v>
      </c>
      <c r="C788" s="73">
        <f t="shared" si="12"/>
        <v>1</v>
      </c>
      <c r="D788" s="73" cm="1">
        <f t="array" ref="D788">_xlfn.IFS( B788="Accessories", 0, B788="Clothing", 1, B788="Footwear", 2, B788="Outerwear",3)</f>
        <v>0</v>
      </c>
    </row>
    <row r="789" spans="1:4" x14ac:dyDescent="0.2">
      <c r="A789" t="s">
        <v>18</v>
      </c>
      <c r="B789" t="s">
        <v>66</v>
      </c>
      <c r="C789" s="73">
        <f t="shared" si="12"/>
        <v>1</v>
      </c>
      <c r="D789" s="73" cm="1">
        <f t="array" ref="D789">_xlfn.IFS( B789="Accessories", 0, B789="Clothing", 1, B789="Footwear", 2, B789="Outerwear",3)</f>
        <v>0</v>
      </c>
    </row>
    <row r="790" spans="1:4" x14ac:dyDescent="0.2">
      <c r="A790" t="s">
        <v>18</v>
      </c>
      <c r="B790" t="s">
        <v>20</v>
      </c>
      <c r="C790" s="73">
        <f t="shared" si="12"/>
        <v>1</v>
      </c>
      <c r="D790" s="73" cm="1">
        <f t="array" ref="D790">_xlfn.IFS( B790="Accessories", 0, B790="Clothing", 1, B790="Footwear", 2, B790="Outerwear",3)</f>
        <v>1</v>
      </c>
    </row>
    <row r="791" spans="1:4" x14ac:dyDescent="0.2">
      <c r="A791" t="s">
        <v>18</v>
      </c>
      <c r="B791" t="s">
        <v>66</v>
      </c>
      <c r="C791" s="73">
        <f t="shared" si="12"/>
        <v>1</v>
      </c>
      <c r="D791" s="73" cm="1">
        <f t="array" ref="D791">_xlfn.IFS( B791="Accessories", 0, B791="Clothing", 1, B791="Footwear", 2, B791="Outerwear",3)</f>
        <v>0</v>
      </c>
    </row>
    <row r="792" spans="1:4" x14ac:dyDescent="0.2">
      <c r="A792" t="s">
        <v>18</v>
      </c>
      <c r="B792" t="s">
        <v>20</v>
      </c>
      <c r="C792" s="73">
        <f t="shared" si="12"/>
        <v>1</v>
      </c>
      <c r="D792" s="73" cm="1">
        <f t="array" ref="D792">_xlfn.IFS( B792="Accessories", 0, B792="Clothing", 1, B792="Footwear", 2, B792="Outerwear",3)</f>
        <v>1</v>
      </c>
    </row>
    <row r="793" spans="1:4" x14ac:dyDescent="0.2">
      <c r="A793" t="s">
        <v>18</v>
      </c>
      <c r="B793" t="s">
        <v>66</v>
      </c>
      <c r="C793" s="73">
        <f t="shared" si="12"/>
        <v>1</v>
      </c>
      <c r="D793" s="73" cm="1">
        <f t="array" ref="D793">_xlfn.IFS( B793="Accessories", 0, B793="Clothing", 1, B793="Footwear", 2, B793="Outerwear",3)</f>
        <v>0</v>
      </c>
    </row>
    <row r="794" spans="1:4" x14ac:dyDescent="0.2">
      <c r="A794" t="s">
        <v>18</v>
      </c>
      <c r="B794" t="s">
        <v>41</v>
      </c>
      <c r="C794" s="73">
        <f t="shared" si="12"/>
        <v>1</v>
      </c>
      <c r="D794" s="73" cm="1">
        <f t="array" ref="D794">_xlfn.IFS( B794="Accessories", 0, B794="Clothing", 1, B794="Footwear", 2, B794="Outerwear",3)</f>
        <v>2</v>
      </c>
    </row>
    <row r="795" spans="1:4" x14ac:dyDescent="0.2">
      <c r="A795" t="s">
        <v>18</v>
      </c>
      <c r="B795" t="s">
        <v>20</v>
      </c>
      <c r="C795" s="73">
        <f t="shared" si="12"/>
        <v>1</v>
      </c>
      <c r="D795" s="73" cm="1">
        <f t="array" ref="D795">_xlfn.IFS( B795="Accessories", 0, B795="Clothing", 1, B795="Footwear", 2, B795="Outerwear",3)</f>
        <v>1</v>
      </c>
    </row>
    <row r="796" spans="1:4" x14ac:dyDescent="0.2">
      <c r="A796" t="s">
        <v>18</v>
      </c>
      <c r="B796" t="s">
        <v>66</v>
      </c>
      <c r="C796" s="73">
        <f t="shared" si="12"/>
        <v>1</v>
      </c>
      <c r="D796" s="73" cm="1">
        <f t="array" ref="D796">_xlfn.IFS( B796="Accessories", 0, B796="Clothing", 1, B796="Footwear", 2, B796="Outerwear",3)</f>
        <v>0</v>
      </c>
    </row>
    <row r="797" spans="1:4" x14ac:dyDescent="0.2">
      <c r="A797" t="s">
        <v>18</v>
      </c>
      <c r="B797" t="s">
        <v>41</v>
      </c>
      <c r="C797" s="73">
        <f t="shared" si="12"/>
        <v>1</v>
      </c>
      <c r="D797" s="73" cm="1">
        <f t="array" ref="D797">_xlfn.IFS( B797="Accessories", 0, B797="Clothing", 1, B797="Footwear", 2, B797="Outerwear",3)</f>
        <v>2</v>
      </c>
    </row>
    <row r="798" spans="1:4" x14ac:dyDescent="0.2">
      <c r="A798" t="s">
        <v>18</v>
      </c>
      <c r="B798" t="s">
        <v>20</v>
      </c>
      <c r="C798" s="73">
        <f t="shared" si="12"/>
        <v>1</v>
      </c>
      <c r="D798" s="73" cm="1">
        <f t="array" ref="D798">_xlfn.IFS( B798="Accessories", 0, B798="Clothing", 1, B798="Footwear", 2, B798="Outerwear",3)</f>
        <v>1</v>
      </c>
    </row>
    <row r="799" spans="1:4" x14ac:dyDescent="0.2">
      <c r="A799" t="s">
        <v>18</v>
      </c>
      <c r="B799" t="s">
        <v>62</v>
      </c>
      <c r="C799" s="73">
        <f t="shared" si="12"/>
        <v>1</v>
      </c>
      <c r="D799" s="73" cm="1">
        <f t="array" ref="D799">_xlfn.IFS( B799="Accessories", 0, B799="Clothing", 1, B799="Footwear", 2, B799="Outerwear",3)</f>
        <v>3</v>
      </c>
    </row>
    <row r="800" spans="1:4" x14ac:dyDescent="0.2">
      <c r="A800" t="s">
        <v>18</v>
      </c>
      <c r="B800" t="s">
        <v>20</v>
      </c>
      <c r="C800" s="73">
        <f t="shared" si="12"/>
        <v>1</v>
      </c>
      <c r="D800" s="73" cm="1">
        <f t="array" ref="D800">_xlfn.IFS( B800="Accessories", 0, B800="Clothing", 1, B800="Footwear", 2, B800="Outerwear",3)</f>
        <v>1</v>
      </c>
    </row>
    <row r="801" spans="1:4" x14ac:dyDescent="0.2">
      <c r="A801" t="s">
        <v>18</v>
      </c>
      <c r="B801" t="s">
        <v>66</v>
      </c>
      <c r="C801" s="73">
        <f t="shared" si="12"/>
        <v>1</v>
      </c>
      <c r="D801" s="73" cm="1">
        <f t="array" ref="D801">_xlfn.IFS( B801="Accessories", 0, B801="Clothing", 1, B801="Footwear", 2, B801="Outerwear",3)</f>
        <v>0</v>
      </c>
    </row>
    <row r="802" spans="1:4" x14ac:dyDescent="0.2">
      <c r="A802" t="s">
        <v>18</v>
      </c>
      <c r="B802" t="s">
        <v>20</v>
      </c>
      <c r="C802" s="73">
        <f t="shared" si="12"/>
        <v>1</v>
      </c>
      <c r="D802" s="73" cm="1">
        <f t="array" ref="D802">_xlfn.IFS( B802="Accessories", 0, B802="Clothing", 1, B802="Footwear", 2, B802="Outerwear",3)</f>
        <v>1</v>
      </c>
    </row>
    <row r="803" spans="1:4" x14ac:dyDescent="0.2">
      <c r="A803" t="s">
        <v>18</v>
      </c>
      <c r="B803" t="s">
        <v>66</v>
      </c>
      <c r="C803" s="73">
        <f t="shared" si="12"/>
        <v>1</v>
      </c>
      <c r="D803" s="73" cm="1">
        <f t="array" ref="D803">_xlfn.IFS( B803="Accessories", 0, B803="Clothing", 1, B803="Footwear", 2, B803="Outerwear",3)</f>
        <v>0</v>
      </c>
    </row>
    <row r="804" spans="1:4" x14ac:dyDescent="0.2">
      <c r="A804" t="s">
        <v>18</v>
      </c>
      <c r="B804" t="s">
        <v>20</v>
      </c>
      <c r="C804" s="73">
        <f t="shared" si="12"/>
        <v>1</v>
      </c>
      <c r="D804" s="73" cm="1">
        <f t="array" ref="D804">_xlfn.IFS( B804="Accessories", 0, B804="Clothing", 1, B804="Footwear", 2, B804="Outerwear",3)</f>
        <v>1</v>
      </c>
    </row>
    <row r="805" spans="1:4" x14ac:dyDescent="0.2">
      <c r="A805" t="s">
        <v>18</v>
      </c>
      <c r="B805" t="s">
        <v>20</v>
      </c>
      <c r="C805" s="73">
        <f t="shared" si="12"/>
        <v>1</v>
      </c>
      <c r="D805" s="73" cm="1">
        <f t="array" ref="D805">_xlfn.IFS( B805="Accessories", 0, B805="Clothing", 1, B805="Footwear", 2, B805="Outerwear",3)</f>
        <v>1</v>
      </c>
    </row>
    <row r="806" spans="1:4" x14ac:dyDescent="0.2">
      <c r="A806" t="s">
        <v>18</v>
      </c>
      <c r="B806" t="s">
        <v>41</v>
      </c>
      <c r="C806" s="73">
        <f t="shared" si="12"/>
        <v>1</v>
      </c>
      <c r="D806" s="73" cm="1">
        <f t="array" ref="D806">_xlfn.IFS( B806="Accessories", 0, B806="Clothing", 1, B806="Footwear", 2, B806="Outerwear",3)</f>
        <v>2</v>
      </c>
    </row>
    <row r="807" spans="1:4" x14ac:dyDescent="0.2">
      <c r="A807" t="s">
        <v>18</v>
      </c>
      <c r="B807" t="s">
        <v>20</v>
      </c>
      <c r="C807" s="73">
        <f t="shared" si="12"/>
        <v>1</v>
      </c>
      <c r="D807" s="73" cm="1">
        <f t="array" ref="D807">_xlfn.IFS( B807="Accessories", 0, B807="Clothing", 1, B807="Footwear", 2, B807="Outerwear",3)</f>
        <v>1</v>
      </c>
    </row>
    <row r="808" spans="1:4" x14ac:dyDescent="0.2">
      <c r="A808" t="s">
        <v>18</v>
      </c>
      <c r="B808" t="s">
        <v>20</v>
      </c>
      <c r="C808" s="73">
        <f t="shared" si="12"/>
        <v>1</v>
      </c>
      <c r="D808" s="73" cm="1">
        <f t="array" ref="D808">_xlfn.IFS( B808="Accessories", 0, B808="Clothing", 1, B808="Footwear", 2, B808="Outerwear",3)</f>
        <v>1</v>
      </c>
    </row>
    <row r="809" spans="1:4" x14ac:dyDescent="0.2">
      <c r="A809" t="s">
        <v>18</v>
      </c>
      <c r="B809" t="s">
        <v>20</v>
      </c>
      <c r="C809" s="73">
        <f t="shared" si="12"/>
        <v>1</v>
      </c>
      <c r="D809" s="73" cm="1">
        <f t="array" ref="D809">_xlfn.IFS( B809="Accessories", 0, B809="Clothing", 1, B809="Footwear", 2, B809="Outerwear",3)</f>
        <v>1</v>
      </c>
    </row>
    <row r="810" spans="1:4" x14ac:dyDescent="0.2">
      <c r="A810" t="s">
        <v>18</v>
      </c>
      <c r="B810" t="s">
        <v>41</v>
      </c>
      <c r="C810" s="73">
        <f t="shared" si="12"/>
        <v>1</v>
      </c>
      <c r="D810" s="73" cm="1">
        <f t="array" ref="D810">_xlfn.IFS( B810="Accessories", 0, B810="Clothing", 1, B810="Footwear", 2, B810="Outerwear",3)</f>
        <v>2</v>
      </c>
    </row>
    <row r="811" spans="1:4" x14ac:dyDescent="0.2">
      <c r="A811" t="s">
        <v>18</v>
      </c>
      <c r="B811" t="s">
        <v>41</v>
      </c>
      <c r="C811" s="73">
        <f t="shared" si="12"/>
        <v>1</v>
      </c>
      <c r="D811" s="73" cm="1">
        <f t="array" ref="D811">_xlfn.IFS( B811="Accessories", 0, B811="Clothing", 1, B811="Footwear", 2, B811="Outerwear",3)</f>
        <v>2</v>
      </c>
    </row>
    <row r="812" spans="1:4" x14ac:dyDescent="0.2">
      <c r="A812" t="s">
        <v>18</v>
      </c>
      <c r="B812" t="s">
        <v>66</v>
      </c>
      <c r="C812" s="73">
        <f t="shared" si="12"/>
        <v>1</v>
      </c>
      <c r="D812" s="73" cm="1">
        <f t="array" ref="D812">_xlfn.IFS( B812="Accessories", 0, B812="Clothing", 1, B812="Footwear", 2, B812="Outerwear",3)</f>
        <v>0</v>
      </c>
    </row>
    <row r="813" spans="1:4" x14ac:dyDescent="0.2">
      <c r="A813" t="s">
        <v>18</v>
      </c>
      <c r="B813" t="s">
        <v>41</v>
      </c>
      <c r="C813" s="73">
        <f t="shared" si="12"/>
        <v>1</v>
      </c>
      <c r="D813" s="73" cm="1">
        <f t="array" ref="D813">_xlfn.IFS( B813="Accessories", 0, B813="Clothing", 1, B813="Footwear", 2, B813="Outerwear",3)</f>
        <v>2</v>
      </c>
    </row>
    <row r="814" spans="1:4" x14ac:dyDescent="0.2">
      <c r="A814" t="s">
        <v>18</v>
      </c>
      <c r="B814" t="s">
        <v>41</v>
      </c>
      <c r="C814" s="73">
        <f t="shared" si="12"/>
        <v>1</v>
      </c>
      <c r="D814" s="73" cm="1">
        <f t="array" ref="D814">_xlfn.IFS( B814="Accessories", 0, B814="Clothing", 1, B814="Footwear", 2, B814="Outerwear",3)</f>
        <v>2</v>
      </c>
    </row>
    <row r="815" spans="1:4" x14ac:dyDescent="0.2">
      <c r="A815" t="s">
        <v>18</v>
      </c>
      <c r="B815" t="s">
        <v>66</v>
      </c>
      <c r="C815" s="73">
        <f t="shared" si="12"/>
        <v>1</v>
      </c>
      <c r="D815" s="73" cm="1">
        <f t="array" ref="D815">_xlfn.IFS( B815="Accessories", 0, B815="Clothing", 1, B815="Footwear", 2, B815="Outerwear",3)</f>
        <v>0</v>
      </c>
    </row>
    <row r="816" spans="1:4" x14ac:dyDescent="0.2">
      <c r="A816" t="s">
        <v>18</v>
      </c>
      <c r="B816" t="s">
        <v>20</v>
      </c>
      <c r="C816" s="73">
        <f t="shared" si="12"/>
        <v>1</v>
      </c>
      <c r="D816" s="73" cm="1">
        <f t="array" ref="D816">_xlfn.IFS( B816="Accessories", 0, B816="Clothing", 1, B816="Footwear", 2, B816="Outerwear",3)</f>
        <v>1</v>
      </c>
    </row>
    <row r="817" spans="1:4" x14ac:dyDescent="0.2">
      <c r="A817" t="s">
        <v>18</v>
      </c>
      <c r="B817" t="s">
        <v>66</v>
      </c>
      <c r="C817" s="73">
        <f t="shared" si="12"/>
        <v>1</v>
      </c>
      <c r="D817" s="73" cm="1">
        <f t="array" ref="D817">_xlfn.IFS( B817="Accessories", 0, B817="Clothing", 1, B817="Footwear", 2, B817="Outerwear",3)</f>
        <v>0</v>
      </c>
    </row>
    <row r="818" spans="1:4" x14ac:dyDescent="0.2">
      <c r="A818" t="s">
        <v>18</v>
      </c>
      <c r="B818" t="s">
        <v>20</v>
      </c>
      <c r="C818" s="73">
        <f t="shared" si="12"/>
        <v>1</v>
      </c>
      <c r="D818" s="73" cm="1">
        <f t="array" ref="D818">_xlfn.IFS( B818="Accessories", 0, B818="Clothing", 1, B818="Footwear", 2, B818="Outerwear",3)</f>
        <v>1</v>
      </c>
    </row>
    <row r="819" spans="1:4" x14ac:dyDescent="0.2">
      <c r="A819" t="s">
        <v>18</v>
      </c>
      <c r="B819" t="s">
        <v>66</v>
      </c>
      <c r="C819" s="73">
        <f t="shared" si="12"/>
        <v>1</v>
      </c>
      <c r="D819" s="73" cm="1">
        <f t="array" ref="D819">_xlfn.IFS( B819="Accessories", 0, B819="Clothing", 1, B819="Footwear", 2, B819="Outerwear",3)</f>
        <v>0</v>
      </c>
    </row>
    <row r="820" spans="1:4" x14ac:dyDescent="0.2">
      <c r="A820" t="s">
        <v>18</v>
      </c>
      <c r="B820" t="s">
        <v>20</v>
      </c>
      <c r="C820" s="73">
        <f t="shared" si="12"/>
        <v>1</v>
      </c>
      <c r="D820" s="73" cm="1">
        <f t="array" ref="D820">_xlfn.IFS( B820="Accessories", 0, B820="Clothing", 1, B820="Footwear", 2, B820="Outerwear",3)</f>
        <v>1</v>
      </c>
    </row>
    <row r="821" spans="1:4" x14ac:dyDescent="0.2">
      <c r="A821" t="s">
        <v>18</v>
      </c>
      <c r="B821" t="s">
        <v>66</v>
      </c>
      <c r="C821" s="73">
        <f t="shared" si="12"/>
        <v>1</v>
      </c>
      <c r="D821" s="73" cm="1">
        <f t="array" ref="D821">_xlfn.IFS( B821="Accessories", 0, B821="Clothing", 1, B821="Footwear", 2, B821="Outerwear",3)</f>
        <v>0</v>
      </c>
    </row>
    <row r="822" spans="1:4" x14ac:dyDescent="0.2">
      <c r="A822" t="s">
        <v>18</v>
      </c>
      <c r="B822" t="s">
        <v>41</v>
      </c>
      <c r="C822" s="73">
        <f t="shared" si="12"/>
        <v>1</v>
      </c>
      <c r="D822" s="73" cm="1">
        <f t="array" ref="D822">_xlfn.IFS( B822="Accessories", 0, B822="Clothing", 1, B822="Footwear", 2, B822="Outerwear",3)</f>
        <v>2</v>
      </c>
    </row>
    <row r="823" spans="1:4" x14ac:dyDescent="0.2">
      <c r="A823" t="s">
        <v>18</v>
      </c>
      <c r="B823" t="s">
        <v>20</v>
      </c>
      <c r="C823" s="73">
        <f t="shared" si="12"/>
        <v>1</v>
      </c>
      <c r="D823" s="73" cm="1">
        <f t="array" ref="D823">_xlfn.IFS( B823="Accessories", 0, B823="Clothing", 1, B823="Footwear", 2, B823="Outerwear",3)</f>
        <v>1</v>
      </c>
    </row>
    <row r="824" spans="1:4" x14ac:dyDescent="0.2">
      <c r="A824" t="s">
        <v>18</v>
      </c>
      <c r="B824" t="s">
        <v>20</v>
      </c>
      <c r="C824" s="73">
        <f t="shared" si="12"/>
        <v>1</v>
      </c>
      <c r="D824" s="73" cm="1">
        <f t="array" ref="D824">_xlfn.IFS( B824="Accessories", 0, B824="Clothing", 1, B824="Footwear", 2, B824="Outerwear",3)</f>
        <v>1</v>
      </c>
    </row>
    <row r="825" spans="1:4" x14ac:dyDescent="0.2">
      <c r="A825" t="s">
        <v>18</v>
      </c>
      <c r="B825" t="s">
        <v>66</v>
      </c>
      <c r="C825" s="73">
        <f t="shared" si="12"/>
        <v>1</v>
      </c>
      <c r="D825" s="73" cm="1">
        <f t="array" ref="D825">_xlfn.IFS( B825="Accessories", 0, B825="Clothing", 1, B825="Footwear", 2, B825="Outerwear",3)</f>
        <v>0</v>
      </c>
    </row>
    <row r="826" spans="1:4" x14ac:dyDescent="0.2">
      <c r="A826" t="s">
        <v>18</v>
      </c>
      <c r="B826" t="s">
        <v>20</v>
      </c>
      <c r="C826" s="73">
        <f t="shared" si="12"/>
        <v>1</v>
      </c>
      <c r="D826" s="73" cm="1">
        <f t="array" ref="D826">_xlfn.IFS( B826="Accessories", 0, B826="Clothing", 1, B826="Footwear", 2, B826="Outerwear",3)</f>
        <v>1</v>
      </c>
    </row>
    <row r="827" spans="1:4" x14ac:dyDescent="0.2">
      <c r="A827" t="s">
        <v>18</v>
      </c>
      <c r="B827" t="s">
        <v>66</v>
      </c>
      <c r="C827" s="73">
        <f t="shared" si="12"/>
        <v>1</v>
      </c>
      <c r="D827" s="73" cm="1">
        <f t="array" ref="D827">_xlfn.IFS( B827="Accessories", 0, B827="Clothing", 1, B827="Footwear", 2, B827="Outerwear",3)</f>
        <v>0</v>
      </c>
    </row>
    <row r="828" spans="1:4" x14ac:dyDescent="0.2">
      <c r="A828" t="s">
        <v>18</v>
      </c>
      <c r="B828" t="s">
        <v>20</v>
      </c>
      <c r="C828" s="73">
        <f t="shared" si="12"/>
        <v>1</v>
      </c>
      <c r="D828" s="73" cm="1">
        <f t="array" ref="D828">_xlfn.IFS( B828="Accessories", 0, B828="Clothing", 1, B828="Footwear", 2, B828="Outerwear",3)</f>
        <v>1</v>
      </c>
    </row>
    <row r="829" spans="1:4" x14ac:dyDescent="0.2">
      <c r="A829" t="s">
        <v>18</v>
      </c>
      <c r="B829" t="s">
        <v>41</v>
      </c>
      <c r="C829" s="73">
        <f t="shared" si="12"/>
        <v>1</v>
      </c>
      <c r="D829" s="73" cm="1">
        <f t="array" ref="D829">_xlfn.IFS( B829="Accessories", 0, B829="Clothing", 1, B829="Footwear", 2, B829="Outerwear",3)</f>
        <v>2</v>
      </c>
    </row>
    <row r="830" spans="1:4" x14ac:dyDescent="0.2">
      <c r="A830" t="s">
        <v>18</v>
      </c>
      <c r="B830" t="s">
        <v>20</v>
      </c>
      <c r="C830" s="73">
        <f t="shared" si="12"/>
        <v>1</v>
      </c>
      <c r="D830" s="73" cm="1">
        <f t="array" ref="D830">_xlfn.IFS( B830="Accessories", 0, B830="Clothing", 1, B830="Footwear", 2, B830="Outerwear",3)</f>
        <v>1</v>
      </c>
    </row>
    <row r="831" spans="1:4" x14ac:dyDescent="0.2">
      <c r="A831" t="s">
        <v>18</v>
      </c>
      <c r="B831" t="s">
        <v>20</v>
      </c>
      <c r="C831" s="73">
        <f t="shared" si="12"/>
        <v>1</v>
      </c>
      <c r="D831" s="73" cm="1">
        <f t="array" ref="D831">_xlfn.IFS( B831="Accessories", 0, B831="Clothing", 1, B831="Footwear", 2, B831="Outerwear",3)</f>
        <v>1</v>
      </c>
    </row>
    <row r="832" spans="1:4" x14ac:dyDescent="0.2">
      <c r="A832" t="s">
        <v>18</v>
      </c>
      <c r="B832" t="s">
        <v>20</v>
      </c>
      <c r="C832" s="73">
        <f t="shared" si="12"/>
        <v>1</v>
      </c>
      <c r="D832" s="73" cm="1">
        <f t="array" ref="D832">_xlfn.IFS( B832="Accessories", 0, B832="Clothing", 1, B832="Footwear", 2, B832="Outerwear",3)</f>
        <v>1</v>
      </c>
    </row>
    <row r="833" spans="1:4" x14ac:dyDescent="0.2">
      <c r="A833" t="s">
        <v>18</v>
      </c>
      <c r="B833" t="s">
        <v>66</v>
      </c>
      <c r="C833" s="73">
        <f t="shared" si="12"/>
        <v>1</v>
      </c>
      <c r="D833" s="73" cm="1">
        <f t="array" ref="D833">_xlfn.IFS( B833="Accessories", 0, B833="Clothing", 1, B833="Footwear", 2, B833="Outerwear",3)</f>
        <v>0</v>
      </c>
    </row>
    <row r="834" spans="1:4" x14ac:dyDescent="0.2">
      <c r="A834" t="s">
        <v>18</v>
      </c>
      <c r="B834" t="s">
        <v>62</v>
      </c>
      <c r="C834" s="73">
        <f t="shared" si="12"/>
        <v>1</v>
      </c>
      <c r="D834" s="73" cm="1">
        <f t="array" ref="D834">_xlfn.IFS( B834="Accessories", 0, B834="Clothing", 1, B834="Footwear", 2, B834="Outerwear",3)</f>
        <v>3</v>
      </c>
    </row>
    <row r="835" spans="1:4" x14ac:dyDescent="0.2">
      <c r="A835" t="s">
        <v>18</v>
      </c>
      <c r="B835" t="s">
        <v>66</v>
      </c>
      <c r="C835" s="73">
        <f t="shared" ref="C835:C898" si="13">IF(A835="Male", 1, 0)</f>
        <v>1</v>
      </c>
      <c r="D835" s="73" cm="1">
        <f t="array" ref="D835">_xlfn.IFS( B835="Accessories", 0, B835="Clothing", 1, B835="Footwear", 2, B835="Outerwear",3)</f>
        <v>0</v>
      </c>
    </row>
    <row r="836" spans="1:4" x14ac:dyDescent="0.2">
      <c r="A836" t="s">
        <v>18</v>
      </c>
      <c r="B836" t="s">
        <v>66</v>
      </c>
      <c r="C836" s="73">
        <f t="shared" si="13"/>
        <v>1</v>
      </c>
      <c r="D836" s="73" cm="1">
        <f t="array" ref="D836">_xlfn.IFS( B836="Accessories", 0, B836="Clothing", 1, B836="Footwear", 2, B836="Outerwear",3)</f>
        <v>0</v>
      </c>
    </row>
    <row r="837" spans="1:4" x14ac:dyDescent="0.2">
      <c r="A837" t="s">
        <v>18</v>
      </c>
      <c r="B837" t="s">
        <v>41</v>
      </c>
      <c r="C837" s="73">
        <f t="shared" si="13"/>
        <v>1</v>
      </c>
      <c r="D837" s="73" cm="1">
        <f t="array" ref="D837">_xlfn.IFS( B837="Accessories", 0, B837="Clothing", 1, B837="Footwear", 2, B837="Outerwear",3)</f>
        <v>2</v>
      </c>
    </row>
    <row r="838" spans="1:4" x14ac:dyDescent="0.2">
      <c r="A838" t="s">
        <v>18</v>
      </c>
      <c r="B838" t="s">
        <v>66</v>
      </c>
      <c r="C838" s="73">
        <f t="shared" si="13"/>
        <v>1</v>
      </c>
      <c r="D838" s="73" cm="1">
        <f t="array" ref="D838">_xlfn.IFS( B838="Accessories", 0, B838="Clothing", 1, B838="Footwear", 2, B838="Outerwear",3)</f>
        <v>0</v>
      </c>
    </row>
    <row r="839" spans="1:4" x14ac:dyDescent="0.2">
      <c r="A839" t="s">
        <v>18</v>
      </c>
      <c r="B839" t="s">
        <v>20</v>
      </c>
      <c r="C839" s="73">
        <f t="shared" si="13"/>
        <v>1</v>
      </c>
      <c r="D839" s="73" cm="1">
        <f t="array" ref="D839">_xlfn.IFS( B839="Accessories", 0, B839="Clothing", 1, B839="Footwear", 2, B839="Outerwear",3)</f>
        <v>1</v>
      </c>
    </row>
    <row r="840" spans="1:4" x14ac:dyDescent="0.2">
      <c r="A840" t="s">
        <v>18</v>
      </c>
      <c r="B840" t="s">
        <v>62</v>
      </c>
      <c r="C840" s="73">
        <f t="shared" si="13"/>
        <v>1</v>
      </c>
      <c r="D840" s="73" cm="1">
        <f t="array" ref="D840">_xlfn.IFS( B840="Accessories", 0, B840="Clothing", 1, B840="Footwear", 2, B840="Outerwear",3)</f>
        <v>3</v>
      </c>
    </row>
    <row r="841" spans="1:4" x14ac:dyDescent="0.2">
      <c r="A841" t="s">
        <v>18</v>
      </c>
      <c r="B841" t="s">
        <v>20</v>
      </c>
      <c r="C841" s="73">
        <f t="shared" si="13"/>
        <v>1</v>
      </c>
      <c r="D841" s="73" cm="1">
        <f t="array" ref="D841">_xlfn.IFS( B841="Accessories", 0, B841="Clothing", 1, B841="Footwear", 2, B841="Outerwear",3)</f>
        <v>1</v>
      </c>
    </row>
    <row r="842" spans="1:4" x14ac:dyDescent="0.2">
      <c r="A842" t="s">
        <v>18</v>
      </c>
      <c r="B842" t="s">
        <v>20</v>
      </c>
      <c r="C842" s="73">
        <f t="shared" si="13"/>
        <v>1</v>
      </c>
      <c r="D842" s="73" cm="1">
        <f t="array" ref="D842">_xlfn.IFS( B842="Accessories", 0, B842="Clothing", 1, B842="Footwear", 2, B842="Outerwear",3)</f>
        <v>1</v>
      </c>
    </row>
    <row r="843" spans="1:4" x14ac:dyDescent="0.2">
      <c r="A843" t="s">
        <v>18</v>
      </c>
      <c r="B843" t="s">
        <v>20</v>
      </c>
      <c r="C843" s="73">
        <f t="shared" si="13"/>
        <v>1</v>
      </c>
      <c r="D843" s="73" cm="1">
        <f t="array" ref="D843">_xlfn.IFS( B843="Accessories", 0, B843="Clothing", 1, B843="Footwear", 2, B843="Outerwear",3)</f>
        <v>1</v>
      </c>
    </row>
    <row r="844" spans="1:4" x14ac:dyDescent="0.2">
      <c r="A844" t="s">
        <v>18</v>
      </c>
      <c r="B844" t="s">
        <v>20</v>
      </c>
      <c r="C844" s="73">
        <f t="shared" si="13"/>
        <v>1</v>
      </c>
      <c r="D844" s="73" cm="1">
        <f t="array" ref="D844">_xlfn.IFS( B844="Accessories", 0, B844="Clothing", 1, B844="Footwear", 2, B844="Outerwear",3)</f>
        <v>1</v>
      </c>
    </row>
    <row r="845" spans="1:4" x14ac:dyDescent="0.2">
      <c r="A845" t="s">
        <v>18</v>
      </c>
      <c r="B845" t="s">
        <v>20</v>
      </c>
      <c r="C845" s="73">
        <f t="shared" si="13"/>
        <v>1</v>
      </c>
      <c r="D845" s="73" cm="1">
        <f t="array" ref="D845">_xlfn.IFS( B845="Accessories", 0, B845="Clothing", 1, B845="Footwear", 2, B845="Outerwear",3)</f>
        <v>1</v>
      </c>
    </row>
    <row r="846" spans="1:4" x14ac:dyDescent="0.2">
      <c r="A846" t="s">
        <v>18</v>
      </c>
      <c r="B846" t="s">
        <v>41</v>
      </c>
      <c r="C846" s="73">
        <f t="shared" si="13"/>
        <v>1</v>
      </c>
      <c r="D846" s="73" cm="1">
        <f t="array" ref="D846">_xlfn.IFS( B846="Accessories", 0, B846="Clothing", 1, B846="Footwear", 2, B846="Outerwear",3)</f>
        <v>2</v>
      </c>
    </row>
    <row r="847" spans="1:4" x14ac:dyDescent="0.2">
      <c r="A847" t="s">
        <v>18</v>
      </c>
      <c r="B847" t="s">
        <v>66</v>
      </c>
      <c r="C847" s="73">
        <f t="shared" si="13"/>
        <v>1</v>
      </c>
      <c r="D847" s="73" cm="1">
        <f t="array" ref="D847">_xlfn.IFS( B847="Accessories", 0, B847="Clothing", 1, B847="Footwear", 2, B847="Outerwear",3)</f>
        <v>0</v>
      </c>
    </row>
    <row r="848" spans="1:4" x14ac:dyDescent="0.2">
      <c r="A848" t="s">
        <v>18</v>
      </c>
      <c r="B848" t="s">
        <v>41</v>
      </c>
      <c r="C848" s="73">
        <f t="shared" si="13"/>
        <v>1</v>
      </c>
      <c r="D848" s="73" cm="1">
        <f t="array" ref="D848">_xlfn.IFS( B848="Accessories", 0, B848="Clothing", 1, B848="Footwear", 2, B848="Outerwear",3)</f>
        <v>2</v>
      </c>
    </row>
    <row r="849" spans="1:4" x14ac:dyDescent="0.2">
      <c r="A849" t="s">
        <v>18</v>
      </c>
      <c r="B849" t="s">
        <v>20</v>
      </c>
      <c r="C849" s="73">
        <f t="shared" si="13"/>
        <v>1</v>
      </c>
      <c r="D849" s="73" cm="1">
        <f t="array" ref="D849">_xlfn.IFS( B849="Accessories", 0, B849="Clothing", 1, B849="Footwear", 2, B849="Outerwear",3)</f>
        <v>1</v>
      </c>
    </row>
    <row r="850" spans="1:4" x14ac:dyDescent="0.2">
      <c r="A850" t="s">
        <v>18</v>
      </c>
      <c r="B850" t="s">
        <v>41</v>
      </c>
      <c r="C850" s="73">
        <f t="shared" si="13"/>
        <v>1</v>
      </c>
      <c r="D850" s="73" cm="1">
        <f t="array" ref="D850">_xlfn.IFS( B850="Accessories", 0, B850="Clothing", 1, B850="Footwear", 2, B850="Outerwear",3)</f>
        <v>2</v>
      </c>
    </row>
    <row r="851" spans="1:4" x14ac:dyDescent="0.2">
      <c r="A851" t="s">
        <v>18</v>
      </c>
      <c r="B851" t="s">
        <v>20</v>
      </c>
      <c r="C851" s="73">
        <f t="shared" si="13"/>
        <v>1</v>
      </c>
      <c r="D851" s="73" cm="1">
        <f t="array" ref="D851">_xlfn.IFS( B851="Accessories", 0, B851="Clothing", 1, B851="Footwear", 2, B851="Outerwear",3)</f>
        <v>1</v>
      </c>
    </row>
    <row r="852" spans="1:4" x14ac:dyDescent="0.2">
      <c r="A852" t="s">
        <v>18</v>
      </c>
      <c r="B852" t="s">
        <v>41</v>
      </c>
      <c r="C852" s="73">
        <f t="shared" si="13"/>
        <v>1</v>
      </c>
      <c r="D852" s="73" cm="1">
        <f t="array" ref="D852">_xlfn.IFS( B852="Accessories", 0, B852="Clothing", 1, B852="Footwear", 2, B852="Outerwear",3)</f>
        <v>2</v>
      </c>
    </row>
    <row r="853" spans="1:4" x14ac:dyDescent="0.2">
      <c r="A853" t="s">
        <v>18</v>
      </c>
      <c r="B853" t="s">
        <v>41</v>
      </c>
      <c r="C853" s="73">
        <f t="shared" si="13"/>
        <v>1</v>
      </c>
      <c r="D853" s="73" cm="1">
        <f t="array" ref="D853">_xlfn.IFS( B853="Accessories", 0, B853="Clothing", 1, B853="Footwear", 2, B853="Outerwear",3)</f>
        <v>2</v>
      </c>
    </row>
    <row r="854" spans="1:4" x14ac:dyDescent="0.2">
      <c r="A854" t="s">
        <v>18</v>
      </c>
      <c r="B854" t="s">
        <v>20</v>
      </c>
      <c r="C854" s="73">
        <f t="shared" si="13"/>
        <v>1</v>
      </c>
      <c r="D854" s="73" cm="1">
        <f t="array" ref="D854">_xlfn.IFS( B854="Accessories", 0, B854="Clothing", 1, B854="Footwear", 2, B854="Outerwear",3)</f>
        <v>1</v>
      </c>
    </row>
    <row r="855" spans="1:4" x14ac:dyDescent="0.2">
      <c r="A855" t="s">
        <v>18</v>
      </c>
      <c r="B855" t="s">
        <v>66</v>
      </c>
      <c r="C855" s="73">
        <f t="shared" si="13"/>
        <v>1</v>
      </c>
      <c r="D855" s="73" cm="1">
        <f t="array" ref="D855">_xlfn.IFS( B855="Accessories", 0, B855="Clothing", 1, B855="Footwear", 2, B855="Outerwear",3)</f>
        <v>0</v>
      </c>
    </row>
    <row r="856" spans="1:4" x14ac:dyDescent="0.2">
      <c r="A856" t="s">
        <v>18</v>
      </c>
      <c r="B856" t="s">
        <v>20</v>
      </c>
      <c r="C856" s="73">
        <f t="shared" si="13"/>
        <v>1</v>
      </c>
      <c r="D856" s="73" cm="1">
        <f t="array" ref="D856">_xlfn.IFS( B856="Accessories", 0, B856="Clothing", 1, B856="Footwear", 2, B856="Outerwear",3)</f>
        <v>1</v>
      </c>
    </row>
    <row r="857" spans="1:4" x14ac:dyDescent="0.2">
      <c r="A857" t="s">
        <v>18</v>
      </c>
      <c r="B857" t="s">
        <v>20</v>
      </c>
      <c r="C857" s="73">
        <f t="shared" si="13"/>
        <v>1</v>
      </c>
      <c r="D857" s="73" cm="1">
        <f t="array" ref="D857">_xlfn.IFS( B857="Accessories", 0, B857="Clothing", 1, B857="Footwear", 2, B857="Outerwear",3)</f>
        <v>1</v>
      </c>
    </row>
    <row r="858" spans="1:4" x14ac:dyDescent="0.2">
      <c r="A858" t="s">
        <v>18</v>
      </c>
      <c r="B858" t="s">
        <v>20</v>
      </c>
      <c r="C858" s="73">
        <f t="shared" si="13"/>
        <v>1</v>
      </c>
      <c r="D858" s="73" cm="1">
        <f t="array" ref="D858">_xlfn.IFS( B858="Accessories", 0, B858="Clothing", 1, B858="Footwear", 2, B858="Outerwear",3)</f>
        <v>1</v>
      </c>
    </row>
    <row r="859" spans="1:4" x14ac:dyDescent="0.2">
      <c r="A859" t="s">
        <v>18</v>
      </c>
      <c r="B859" t="s">
        <v>20</v>
      </c>
      <c r="C859" s="73">
        <f t="shared" si="13"/>
        <v>1</v>
      </c>
      <c r="D859" s="73" cm="1">
        <f t="array" ref="D859">_xlfn.IFS( B859="Accessories", 0, B859="Clothing", 1, B859="Footwear", 2, B859="Outerwear",3)</f>
        <v>1</v>
      </c>
    </row>
    <row r="860" spans="1:4" x14ac:dyDescent="0.2">
      <c r="A860" t="s">
        <v>18</v>
      </c>
      <c r="B860" t="s">
        <v>62</v>
      </c>
      <c r="C860" s="73">
        <f t="shared" si="13"/>
        <v>1</v>
      </c>
      <c r="D860" s="73" cm="1">
        <f t="array" ref="D860">_xlfn.IFS( B860="Accessories", 0, B860="Clothing", 1, B860="Footwear", 2, B860="Outerwear",3)</f>
        <v>3</v>
      </c>
    </row>
    <row r="861" spans="1:4" x14ac:dyDescent="0.2">
      <c r="A861" t="s">
        <v>18</v>
      </c>
      <c r="B861" t="s">
        <v>20</v>
      </c>
      <c r="C861" s="73">
        <f t="shared" si="13"/>
        <v>1</v>
      </c>
      <c r="D861" s="73" cm="1">
        <f t="array" ref="D861">_xlfn.IFS( B861="Accessories", 0, B861="Clothing", 1, B861="Footwear", 2, B861="Outerwear",3)</f>
        <v>1</v>
      </c>
    </row>
    <row r="862" spans="1:4" x14ac:dyDescent="0.2">
      <c r="A862" t="s">
        <v>18</v>
      </c>
      <c r="B862" t="s">
        <v>41</v>
      </c>
      <c r="C862" s="73">
        <f t="shared" si="13"/>
        <v>1</v>
      </c>
      <c r="D862" s="73" cm="1">
        <f t="array" ref="D862">_xlfn.IFS( B862="Accessories", 0, B862="Clothing", 1, B862="Footwear", 2, B862="Outerwear",3)</f>
        <v>2</v>
      </c>
    </row>
    <row r="863" spans="1:4" x14ac:dyDescent="0.2">
      <c r="A863" t="s">
        <v>18</v>
      </c>
      <c r="B863" t="s">
        <v>20</v>
      </c>
      <c r="C863" s="73">
        <f t="shared" si="13"/>
        <v>1</v>
      </c>
      <c r="D863" s="73" cm="1">
        <f t="array" ref="D863">_xlfn.IFS( B863="Accessories", 0, B863="Clothing", 1, B863="Footwear", 2, B863="Outerwear",3)</f>
        <v>1</v>
      </c>
    </row>
    <row r="864" spans="1:4" x14ac:dyDescent="0.2">
      <c r="A864" t="s">
        <v>18</v>
      </c>
      <c r="B864" t="s">
        <v>62</v>
      </c>
      <c r="C864" s="73">
        <f t="shared" si="13"/>
        <v>1</v>
      </c>
      <c r="D864" s="73" cm="1">
        <f t="array" ref="D864">_xlfn.IFS( B864="Accessories", 0, B864="Clothing", 1, B864="Footwear", 2, B864="Outerwear",3)</f>
        <v>3</v>
      </c>
    </row>
    <row r="865" spans="1:4" x14ac:dyDescent="0.2">
      <c r="A865" t="s">
        <v>18</v>
      </c>
      <c r="B865" t="s">
        <v>41</v>
      </c>
      <c r="C865" s="73">
        <f t="shared" si="13"/>
        <v>1</v>
      </c>
      <c r="D865" s="73" cm="1">
        <f t="array" ref="D865">_xlfn.IFS( B865="Accessories", 0, B865="Clothing", 1, B865="Footwear", 2, B865="Outerwear",3)</f>
        <v>2</v>
      </c>
    </row>
    <row r="866" spans="1:4" x14ac:dyDescent="0.2">
      <c r="A866" t="s">
        <v>18</v>
      </c>
      <c r="B866" t="s">
        <v>20</v>
      </c>
      <c r="C866" s="73">
        <f t="shared" si="13"/>
        <v>1</v>
      </c>
      <c r="D866" s="73" cm="1">
        <f t="array" ref="D866">_xlfn.IFS( B866="Accessories", 0, B866="Clothing", 1, B866="Footwear", 2, B866="Outerwear",3)</f>
        <v>1</v>
      </c>
    </row>
    <row r="867" spans="1:4" x14ac:dyDescent="0.2">
      <c r="A867" t="s">
        <v>18</v>
      </c>
      <c r="B867" t="s">
        <v>20</v>
      </c>
      <c r="C867" s="73">
        <f t="shared" si="13"/>
        <v>1</v>
      </c>
      <c r="D867" s="73" cm="1">
        <f t="array" ref="D867">_xlfn.IFS( B867="Accessories", 0, B867="Clothing", 1, B867="Footwear", 2, B867="Outerwear",3)</f>
        <v>1</v>
      </c>
    </row>
    <row r="868" spans="1:4" x14ac:dyDescent="0.2">
      <c r="A868" t="s">
        <v>18</v>
      </c>
      <c r="B868" t="s">
        <v>66</v>
      </c>
      <c r="C868" s="73">
        <f t="shared" si="13"/>
        <v>1</v>
      </c>
      <c r="D868" s="73" cm="1">
        <f t="array" ref="D868">_xlfn.IFS( B868="Accessories", 0, B868="Clothing", 1, B868="Footwear", 2, B868="Outerwear",3)</f>
        <v>0</v>
      </c>
    </row>
    <row r="869" spans="1:4" x14ac:dyDescent="0.2">
      <c r="A869" t="s">
        <v>18</v>
      </c>
      <c r="B869" t="s">
        <v>62</v>
      </c>
      <c r="C869" s="73">
        <f t="shared" si="13"/>
        <v>1</v>
      </c>
      <c r="D869" s="73" cm="1">
        <f t="array" ref="D869">_xlfn.IFS( B869="Accessories", 0, B869="Clothing", 1, B869="Footwear", 2, B869="Outerwear",3)</f>
        <v>3</v>
      </c>
    </row>
    <row r="870" spans="1:4" x14ac:dyDescent="0.2">
      <c r="A870" t="s">
        <v>18</v>
      </c>
      <c r="B870" t="s">
        <v>20</v>
      </c>
      <c r="C870" s="73">
        <f t="shared" si="13"/>
        <v>1</v>
      </c>
      <c r="D870" s="73" cm="1">
        <f t="array" ref="D870">_xlfn.IFS( B870="Accessories", 0, B870="Clothing", 1, B870="Footwear", 2, B870="Outerwear",3)</f>
        <v>1</v>
      </c>
    </row>
    <row r="871" spans="1:4" x14ac:dyDescent="0.2">
      <c r="A871" t="s">
        <v>18</v>
      </c>
      <c r="B871" t="s">
        <v>66</v>
      </c>
      <c r="C871" s="73">
        <f t="shared" si="13"/>
        <v>1</v>
      </c>
      <c r="D871" s="73" cm="1">
        <f t="array" ref="D871">_xlfn.IFS( B871="Accessories", 0, B871="Clothing", 1, B871="Footwear", 2, B871="Outerwear",3)</f>
        <v>0</v>
      </c>
    </row>
    <row r="872" spans="1:4" x14ac:dyDescent="0.2">
      <c r="A872" t="s">
        <v>18</v>
      </c>
      <c r="B872" t="s">
        <v>20</v>
      </c>
      <c r="C872" s="73">
        <f t="shared" si="13"/>
        <v>1</v>
      </c>
      <c r="D872" s="73" cm="1">
        <f t="array" ref="D872">_xlfn.IFS( B872="Accessories", 0, B872="Clothing", 1, B872="Footwear", 2, B872="Outerwear",3)</f>
        <v>1</v>
      </c>
    </row>
    <row r="873" spans="1:4" x14ac:dyDescent="0.2">
      <c r="A873" t="s">
        <v>18</v>
      </c>
      <c r="B873" t="s">
        <v>66</v>
      </c>
      <c r="C873" s="73">
        <f t="shared" si="13"/>
        <v>1</v>
      </c>
      <c r="D873" s="73" cm="1">
        <f t="array" ref="D873">_xlfn.IFS( B873="Accessories", 0, B873="Clothing", 1, B873="Footwear", 2, B873="Outerwear",3)</f>
        <v>0</v>
      </c>
    </row>
    <row r="874" spans="1:4" x14ac:dyDescent="0.2">
      <c r="A874" t="s">
        <v>18</v>
      </c>
      <c r="B874" t="s">
        <v>20</v>
      </c>
      <c r="C874" s="73">
        <f t="shared" si="13"/>
        <v>1</v>
      </c>
      <c r="D874" s="73" cm="1">
        <f t="array" ref="D874">_xlfn.IFS( B874="Accessories", 0, B874="Clothing", 1, B874="Footwear", 2, B874="Outerwear",3)</f>
        <v>1</v>
      </c>
    </row>
    <row r="875" spans="1:4" x14ac:dyDescent="0.2">
      <c r="A875" t="s">
        <v>18</v>
      </c>
      <c r="B875" t="s">
        <v>41</v>
      </c>
      <c r="C875" s="73">
        <f t="shared" si="13"/>
        <v>1</v>
      </c>
      <c r="D875" s="73" cm="1">
        <f t="array" ref="D875">_xlfn.IFS( B875="Accessories", 0, B875="Clothing", 1, B875="Footwear", 2, B875="Outerwear",3)</f>
        <v>2</v>
      </c>
    </row>
    <row r="876" spans="1:4" x14ac:dyDescent="0.2">
      <c r="A876" t="s">
        <v>18</v>
      </c>
      <c r="B876" t="s">
        <v>62</v>
      </c>
      <c r="C876" s="73">
        <f t="shared" si="13"/>
        <v>1</v>
      </c>
      <c r="D876" s="73" cm="1">
        <f t="array" ref="D876">_xlfn.IFS( B876="Accessories", 0, B876="Clothing", 1, B876="Footwear", 2, B876="Outerwear",3)</f>
        <v>3</v>
      </c>
    </row>
    <row r="877" spans="1:4" x14ac:dyDescent="0.2">
      <c r="A877" t="s">
        <v>18</v>
      </c>
      <c r="B877" t="s">
        <v>41</v>
      </c>
      <c r="C877" s="73">
        <f t="shared" si="13"/>
        <v>1</v>
      </c>
      <c r="D877" s="73" cm="1">
        <f t="array" ref="D877">_xlfn.IFS( B877="Accessories", 0, B877="Clothing", 1, B877="Footwear", 2, B877="Outerwear",3)</f>
        <v>2</v>
      </c>
    </row>
    <row r="878" spans="1:4" x14ac:dyDescent="0.2">
      <c r="A878" t="s">
        <v>18</v>
      </c>
      <c r="B878" t="s">
        <v>66</v>
      </c>
      <c r="C878" s="73">
        <f t="shared" si="13"/>
        <v>1</v>
      </c>
      <c r="D878" s="73" cm="1">
        <f t="array" ref="D878">_xlfn.IFS( B878="Accessories", 0, B878="Clothing", 1, B878="Footwear", 2, B878="Outerwear",3)</f>
        <v>0</v>
      </c>
    </row>
    <row r="879" spans="1:4" x14ac:dyDescent="0.2">
      <c r="A879" t="s">
        <v>18</v>
      </c>
      <c r="B879" t="s">
        <v>66</v>
      </c>
      <c r="C879" s="73">
        <f t="shared" si="13"/>
        <v>1</v>
      </c>
      <c r="D879" s="73" cm="1">
        <f t="array" ref="D879">_xlfn.IFS( B879="Accessories", 0, B879="Clothing", 1, B879="Footwear", 2, B879="Outerwear",3)</f>
        <v>0</v>
      </c>
    </row>
    <row r="880" spans="1:4" x14ac:dyDescent="0.2">
      <c r="A880" t="s">
        <v>18</v>
      </c>
      <c r="B880" t="s">
        <v>66</v>
      </c>
      <c r="C880" s="73">
        <f t="shared" si="13"/>
        <v>1</v>
      </c>
      <c r="D880" s="73" cm="1">
        <f t="array" ref="D880">_xlfn.IFS( B880="Accessories", 0, B880="Clothing", 1, B880="Footwear", 2, B880="Outerwear",3)</f>
        <v>0</v>
      </c>
    </row>
    <row r="881" spans="1:4" x14ac:dyDescent="0.2">
      <c r="A881" t="s">
        <v>18</v>
      </c>
      <c r="B881" t="s">
        <v>20</v>
      </c>
      <c r="C881" s="73">
        <f t="shared" si="13"/>
        <v>1</v>
      </c>
      <c r="D881" s="73" cm="1">
        <f t="array" ref="D881">_xlfn.IFS( B881="Accessories", 0, B881="Clothing", 1, B881="Footwear", 2, B881="Outerwear",3)</f>
        <v>1</v>
      </c>
    </row>
    <row r="882" spans="1:4" x14ac:dyDescent="0.2">
      <c r="A882" t="s">
        <v>18</v>
      </c>
      <c r="B882" t="s">
        <v>66</v>
      </c>
      <c r="C882" s="73">
        <f t="shared" si="13"/>
        <v>1</v>
      </c>
      <c r="D882" s="73" cm="1">
        <f t="array" ref="D882">_xlfn.IFS( B882="Accessories", 0, B882="Clothing", 1, B882="Footwear", 2, B882="Outerwear",3)</f>
        <v>0</v>
      </c>
    </row>
    <row r="883" spans="1:4" x14ac:dyDescent="0.2">
      <c r="A883" t="s">
        <v>18</v>
      </c>
      <c r="B883" t="s">
        <v>41</v>
      </c>
      <c r="C883" s="73">
        <f t="shared" si="13"/>
        <v>1</v>
      </c>
      <c r="D883" s="73" cm="1">
        <f t="array" ref="D883">_xlfn.IFS( B883="Accessories", 0, B883="Clothing", 1, B883="Footwear", 2, B883="Outerwear",3)</f>
        <v>2</v>
      </c>
    </row>
    <row r="884" spans="1:4" x14ac:dyDescent="0.2">
      <c r="A884" t="s">
        <v>18</v>
      </c>
      <c r="B884" t="s">
        <v>41</v>
      </c>
      <c r="C884" s="73">
        <f t="shared" si="13"/>
        <v>1</v>
      </c>
      <c r="D884" s="73" cm="1">
        <f t="array" ref="D884">_xlfn.IFS( B884="Accessories", 0, B884="Clothing", 1, B884="Footwear", 2, B884="Outerwear",3)</f>
        <v>2</v>
      </c>
    </row>
    <row r="885" spans="1:4" x14ac:dyDescent="0.2">
      <c r="A885" t="s">
        <v>18</v>
      </c>
      <c r="B885" t="s">
        <v>41</v>
      </c>
      <c r="C885" s="73">
        <f t="shared" si="13"/>
        <v>1</v>
      </c>
      <c r="D885" s="73" cm="1">
        <f t="array" ref="D885">_xlfn.IFS( B885="Accessories", 0, B885="Clothing", 1, B885="Footwear", 2, B885="Outerwear",3)</f>
        <v>2</v>
      </c>
    </row>
    <row r="886" spans="1:4" x14ac:dyDescent="0.2">
      <c r="A886" t="s">
        <v>18</v>
      </c>
      <c r="B886" t="s">
        <v>20</v>
      </c>
      <c r="C886" s="73">
        <f t="shared" si="13"/>
        <v>1</v>
      </c>
      <c r="D886" s="73" cm="1">
        <f t="array" ref="D886">_xlfn.IFS( B886="Accessories", 0, B886="Clothing", 1, B886="Footwear", 2, B886="Outerwear",3)</f>
        <v>1</v>
      </c>
    </row>
    <row r="887" spans="1:4" x14ac:dyDescent="0.2">
      <c r="A887" t="s">
        <v>18</v>
      </c>
      <c r="B887" t="s">
        <v>20</v>
      </c>
      <c r="C887" s="73">
        <f t="shared" si="13"/>
        <v>1</v>
      </c>
      <c r="D887" s="73" cm="1">
        <f t="array" ref="D887">_xlfn.IFS( B887="Accessories", 0, B887="Clothing", 1, B887="Footwear", 2, B887="Outerwear",3)</f>
        <v>1</v>
      </c>
    </row>
    <row r="888" spans="1:4" x14ac:dyDescent="0.2">
      <c r="A888" t="s">
        <v>18</v>
      </c>
      <c r="B888" t="s">
        <v>20</v>
      </c>
      <c r="C888" s="73">
        <f t="shared" si="13"/>
        <v>1</v>
      </c>
      <c r="D888" s="73" cm="1">
        <f t="array" ref="D888">_xlfn.IFS( B888="Accessories", 0, B888="Clothing", 1, B888="Footwear", 2, B888="Outerwear",3)</f>
        <v>1</v>
      </c>
    </row>
    <row r="889" spans="1:4" x14ac:dyDescent="0.2">
      <c r="A889" t="s">
        <v>18</v>
      </c>
      <c r="B889" t="s">
        <v>66</v>
      </c>
      <c r="C889" s="73">
        <f t="shared" si="13"/>
        <v>1</v>
      </c>
      <c r="D889" s="73" cm="1">
        <f t="array" ref="D889">_xlfn.IFS( B889="Accessories", 0, B889="Clothing", 1, B889="Footwear", 2, B889="Outerwear",3)</f>
        <v>0</v>
      </c>
    </row>
    <row r="890" spans="1:4" x14ac:dyDescent="0.2">
      <c r="A890" t="s">
        <v>18</v>
      </c>
      <c r="B890" t="s">
        <v>66</v>
      </c>
      <c r="C890" s="73">
        <f t="shared" si="13"/>
        <v>1</v>
      </c>
      <c r="D890" s="73" cm="1">
        <f t="array" ref="D890">_xlfn.IFS( B890="Accessories", 0, B890="Clothing", 1, B890="Footwear", 2, B890="Outerwear",3)</f>
        <v>0</v>
      </c>
    </row>
    <row r="891" spans="1:4" x14ac:dyDescent="0.2">
      <c r="A891" t="s">
        <v>18</v>
      </c>
      <c r="B891" t="s">
        <v>66</v>
      </c>
      <c r="C891" s="73">
        <f t="shared" si="13"/>
        <v>1</v>
      </c>
      <c r="D891" s="73" cm="1">
        <f t="array" ref="D891">_xlfn.IFS( B891="Accessories", 0, B891="Clothing", 1, B891="Footwear", 2, B891="Outerwear",3)</f>
        <v>0</v>
      </c>
    </row>
    <row r="892" spans="1:4" x14ac:dyDescent="0.2">
      <c r="A892" t="s">
        <v>18</v>
      </c>
      <c r="B892" t="s">
        <v>66</v>
      </c>
      <c r="C892" s="73">
        <f t="shared" si="13"/>
        <v>1</v>
      </c>
      <c r="D892" s="73" cm="1">
        <f t="array" ref="D892">_xlfn.IFS( B892="Accessories", 0, B892="Clothing", 1, B892="Footwear", 2, B892="Outerwear",3)</f>
        <v>0</v>
      </c>
    </row>
    <row r="893" spans="1:4" x14ac:dyDescent="0.2">
      <c r="A893" t="s">
        <v>18</v>
      </c>
      <c r="B893" t="s">
        <v>20</v>
      </c>
      <c r="C893" s="73">
        <f t="shared" si="13"/>
        <v>1</v>
      </c>
      <c r="D893" s="73" cm="1">
        <f t="array" ref="D893">_xlfn.IFS( B893="Accessories", 0, B893="Clothing", 1, B893="Footwear", 2, B893="Outerwear",3)</f>
        <v>1</v>
      </c>
    </row>
    <row r="894" spans="1:4" x14ac:dyDescent="0.2">
      <c r="A894" t="s">
        <v>18</v>
      </c>
      <c r="B894" t="s">
        <v>20</v>
      </c>
      <c r="C894" s="73">
        <f t="shared" si="13"/>
        <v>1</v>
      </c>
      <c r="D894" s="73" cm="1">
        <f t="array" ref="D894">_xlfn.IFS( B894="Accessories", 0, B894="Clothing", 1, B894="Footwear", 2, B894="Outerwear",3)</f>
        <v>1</v>
      </c>
    </row>
    <row r="895" spans="1:4" x14ac:dyDescent="0.2">
      <c r="A895" t="s">
        <v>18</v>
      </c>
      <c r="B895" t="s">
        <v>66</v>
      </c>
      <c r="C895" s="73">
        <f t="shared" si="13"/>
        <v>1</v>
      </c>
      <c r="D895" s="73" cm="1">
        <f t="array" ref="D895">_xlfn.IFS( B895="Accessories", 0, B895="Clothing", 1, B895="Footwear", 2, B895="Outerwear",3)</f>
        <v>0</v>
      </c>
    </row>
    <row r="896" spans="1:4" x14ac:dyDescent="0.2">
      <c r="A896" t="s">
        <v>18</v>
      </c>
      <c r="B896" t="s">
        <v>20</v>
      </c>
      <c r="C896" s="73">
        <f t="shared" si="13"/>
        <v>1</v>
      </c>
      <c r="D896" s="73" cm="1">
        <f t="array" ref="D896">_xlfn.IFS( B896="Accessories", 0, B896="Clothing", 1, B896="Footwear", 2, B896="Outerwear",3)</f>
        <v>1</v>
      </c>
    </row>
    <row r="897" spans="1:4" x14ac:dyDescent="0.2">
      <c r="A897" t="s">
        <v>18</v>
      </c>
      <c r="B897" t="s">
        <v>66</v>
      </c>
      <c r="C897" s="73">
        <f t="shared" si="13"/>
        <v>1</v>
      </c>
      <c r="D897" s="73" cm="1">
        <f t="array" ref="D897">_xlfn.IFS( B897="Accessories", 0, B897="Clothing", 1, B897="Footwear", 2, B897="Outerwear",3)</f>
        <v>0</v>
      </c>
    </row>
    <row r="898" spans="1:4" x14ac:dyDescent="0.2">
      <c r="A898" t="s">
        <v>18</v>
      </c>
      <c r="B898" t="s">
        <v>66</v>
      </c>
      <c r="C898" s="73">
        <f t="shared" si="13"/>
        <v>1</v>
      </c>
      <c r="D898" s="73" cm="1">
        <f t="array" ref="D898">_xlfn.IFS( B898="Accessories", 0, B898="Clothing", 1, B898="Footwear", 2, B898="Outerwear",3)</f>
        <v>0</v>
      </c>
    </row>
    <row r="899" spans="1:4" x14ac:dyDescent="0.2">
      <c r="A899" t="s">
        <v>18</v>
      </c>
      <c r="B899" t="s">
        <v>20</v>
      </c>
      <c r="C899" s="73">
        <f t="shared" ref="C899:C962" si="14">IF(A899="Male", 1, 0)</f>
        <v>1</v>
      </c>
      <c r="D899" s="73" cm="1">
        <f t="array" ref="D899">_xlfn.IFS( B899="Accessories", 0, B899="Clothing", 1, B899="Footwear", 2, B899="Outerwear",3)</f>
        <v>1</v>
      </c>
    </row>
    <row r="900" spans="1:4" x14ac:dyDescent="0.2">
      <c r="A900" t="s">
        <v>18</v>
      </c>
      <c r="B900" t="s">
        <v>66</v>
      </c>
      <c r="C900" s="73">
        <f t="shared" si="14"/>
        <v>1</v>
      </c>
      <c r="D900" s="73" cm="1">
        <f t="array" ref="D900">_xlfn.IFS( B900="Accessories", 0, B900="Clothing", 1, B900="Footwear", 2, B900="Outerwear",3)</f>
        <v>0</v>
      </c>
    </row>
    <row r="901" spans="1:4" x14ac:dyDescent="0.2">
      <c r="A901" t="s">
        <v>18</v>
      </c>
      <c r="B901" t="s">
        <v>20</v>
      </c>
      <c r="C901" s="73">
        <f t="shared" si="14"/>
        <v>1</v>
      </c>
      <c r="D901" s="73" cm="1">
        <f t="array" ref="D901">_xlfn.IFS( B901="Accessories", 0, B901="Clothing", 1, B901="Footwear", 2, B901="Outerwear",3)</f>
        <v>1</v>
      </c>
    </row>
    <row r="902" spans="1:4" x14ac:dyDescent="0.2">
      <c r="A902" t="s">
        <v>18</v>
      </c>
      <c r="B902" t="s">
        <v>66</v>
      </c>
      <c r="C902" s="73">
        <f t="shared" si="14"/>
        <v>1</v>
      </c>
      <c r="D902" s="73" cm="1">
        <f t="array" ref="D902">_xlfn.IFS( B902="Accessories", 0, B902="Clothing", 1, B902="Footwear", 2, B902="Outerwear",3)</f>
        <v>0</v>
      </c>
    </row>
    <row r="903" spans="1:4" x14ac:dyDescent="0.2">
      <c r="A903" t="s">
        <v>18</v>
      </c>
      <c r="B903" t="s">
        <v>66</v>
      </c>
      <c r="C903" s="73">
        <f t="shared" si="14"/>
        <v>1</v>
      </c>
      <c r="D903" s="73" cm="1">
        <f t="array" ref="D903">_xlfn.IFS( B903="Accessories", 0, B903="Clothing", 1, B903="Footwear", 2, B903="Outerwear",3)</f>
        <v>0</v>
      </c>
    </row>
    <row r="904" spans="1:4" x14ac:dyDescent="0.2">
      <c r="A904" t="s">
        <v>18</v>
      </c>
      <c r="B904" t="s">
        <v>66</v>
      </c>
      <c r="C904" s="73">
        <f t="shared" si="14"/>
        <v>1</v>
      </c>
      <c r="D904" s="73" cm="1">
        <f t="array" ref="D904">_xlfn.IFS( B904="Accessories", 0, B904="Clothing", 1, B904="Footwear", 2, B904="Outerwear",3)</f>
        <v>0</v>
      </c>
    </row>
    <row r="905" spans="1:4" x14ac:dyDescent="0.2">
      <c r="A905" t="s">
        <v>18</v>
      </c>
      <c r="B905" t="s">
        <v>62</v>
      </c>
      <c r="C905" s="73">
        <f t="shared" si="14"/>
        <v>1</v>
      </c>
      <c r="D905" s="73" cm="1">
        <f t="array" ref="D905">_xlfn.IFS( B905="Accessories", 0, B905="Clothing", 1, B905="Footwear", 2, B905="Outerwear",3)</f>
        <v>3</v>
      </c>
    </row>
    <row r="906" spans="1:4" x14ac:dyDescent="0.2">
      <c r="A906" t="s">
        <v>18</v>
      </c>
      <c r="B906" t="s">
        <v>20</v>
      </c>
      <c r="C906" s="73">
        <f t="shared" si="14"/>
        <v>1</v>
      </c>
      <c r="D906" s="73" cm="1">
        <f t="array" ref="D906">_xlfn.IFS( B906="Accessories", 0, B906="Clothing", 1, B906="Footwear", 2, B906="Outerwear",3)</f>
        <v>1</v>
      </c>
    </row>
    <row r="907" spans="1:4" x14ac:dyDescent="0.2">
      <c r="A907" t="s">
        <v>18</v>
      </c>
      <c r="B907" t="s">
        <v>20</v>
      </c>
      <c r="C907" s="73">
        <f t="shared" si="14"/>
        <v>1</v>
      </c>
      <c r="D907" s="73" cm="1">
        <f t="array" ref="D907">_xlfn.IFS( B907="Accessories", 0, B907="Clothing", 1, B907="Footwear", 2, B907="Outerwear",3)</f>
        <v>1</v>
      </c>
    </row>
    <row r="908" spans="1:4" x14ac:dyDescent="0.2">
      <c r="A908" t="s">
        <v>18</v>
      </c>
      <c r="B908" t="s">
        <v>20</v>
      </c>
      <c r="C908" s="73">
        <f t="shared" si="14"/>
        <v>1</v>
      </c>
      <c r="D908" s="73" cm="1">
        <f t="array" ref="D908">_xlfn.IFS( B908="Accessories", 0, B908="Clothing", 1, B908="Footwear", 2, B908="Outerwear",3)</f>
        <v>1</v>
      </c>
    </row>
    <row r="909" spans="1:4" x14ac:dyDescent="0.2">
      <c r="A909" t="s">
        <v>18</v>
      </c>
      <c r="B909" t="s">
        <v>20</v>
      </c>
      <c r="C909" s="73">
        <f t="shared" si="14"/>
        <v>1</v>
      </c>
      <c r="D909" s="73" cm="1">
        <f t="array" ref="D909">_xlfn.IFS( B909="Accessories", 0, B909="Clothing", 1, B909="Footwear", 2, B909="Outerwear",3)</f>
        <v>1</v>
      </c>
    </row>
    <row r="910" spans="1:4" x14ac:dyDescent="0.2">
      <c r="A910" t="s">
        <v>18</v>
      </c>
      <c r="B910" t="s">
        <v>66</v>
      </c>
      <c r="C910" s="73">
        <f t="shared" si="14"/>
        <v>1</v>
      </c>
      <c r="D910" s="73" cm="1">
        <f t="array" ref="D910">_xlfn.IFS( B910="Accessories", 0, B910="Clothing", 1, B910="Footwear", 2, B910="Outerwear",3)</f>
        <v>0</v>
      </c>
    </row>
    <row r="911" spans="1:4" x14ac:dyDescent="0.2">
      <c r="A911" t="s">
        <v>18</v>
      </c>
      <c r="B911" t="s">
        <v>66</v>
      </c>
      <c r="C911" s="73">
        <f t="shared" si="14"/>
        <v>1</v>
      </c>
      <c r="D911" s="73" cm="1">
        <f t="array" ref="D911">_xlfn.IFS( B911="Accessories", 0, B911="Clothing", 1, B911="Footwear", 2, B911="Outerwear",3)</f>
        <v>0</v>
      </c>
    </row>
    <row r="912" spans="1:4" x14ac:dyDescent="0.2">
      <c r="A912" t="s">
        <v>18</v>
      </c>
      <c r="B912" t="s">
        <v>20</v>
      </c>
      <c r="C912" s="73">
        <f t="shared" si="14"/>
        <v>1</v>
      </c>
      <c r="D912" s="73" cm="1">
        <f t="array" ref="D912">_xlfn.IFS( B912="Accessories", 0, B912="Clothing", 1, B912="Footwear", 2, B912="Outerwear",3)</f>
        <v>1</v>
      </c>
    </row>
    <row r="913" spans="1:4" x14ac:dyDescent="0.2">
      <c r="A913" t="s">
        <v>18</v>
      </c>
      <c r="B913" t="s">
        <v>20</v>
      </c>
      <c r="C913" s="73">
        <f t="shared" si="14"/>
        <v>1</v>
      </c>
      <c r="D913" s="73" cm="1">
        <f t="array" ref="D913">_xlfn.IFS( B913="Accessories", 0, B913="Clothing", 1, B913="Footwear", 2, B913="Outerwear",3)</f>
        <v>1</v>
      </c>
    </row>
    <row r="914" spans="1:4" x14ac:dyDescent="0.2">
      <c r="A914" t="s">
        <v>18</v>
      </c>
      <c r="B914" t="s">
        <v>20</v>
      </c>
      <c r="C914" s="73">
        <f t="shared" si="14"/>
        <v>1</v>
      </c>
      <c r="D914" s="73" cm="1">
        <f t="array" ref="D914">_xlfn.IFS( B914="Accessories", 0, B914="Clothing", 1, B914="Footwear", 2, B914="Outerwear",3)</f>
        <v>1</v>
      </c>
    </row>
    <row r="915" spans="1:4" x14ac:dyDescent="0.2">
      <c r="A915" t="s">
        <v>18</v>
      </c>
      <c r="B915" t="s">
        <v>41</v>
      </c>
      <c r="C915" s="73">
        <f t="shared" si="14"/>
        <v>1</v>
      </c>
      <c r="D915" s="73" cm="1">
        <f t="array" ref="D915">_xlfn.IFS( B915="Accessories", 0, B915="Clothing", 1, B915="Footwear", 2, B915="Outerwear",3)</f>
        <v>2</v>
      </c>
    </row>
    <row r="916" spans="1:4" x14ac:dyDescent="0.2">
      <c r="A916" t="s">
        <v>18</v>
      </c>
      <c r="B916" t="s">
        <v>20</v>
      </c>
      <c r="C916" s="73">
        <f t="shared" si="14"/>
        <v>1</v>
      </c>
      <c r="D916" s="73" cm="1">
        <f t="array" ref="D916">_xlfn.IFS( B916="Accessories", 0, B916="Clothing", 1, B916="Footwear", 2, B916="Outerwear",3)</f>
        <v>1</v>
      </c>
    </row>
    <row r="917" spans="1:4" x14ac:dyDescent="0.2">
      <c r="A917" t="s">
        <v>18</v>
      </c>
      <c r="B917" t="s">
        <v>20</v>
      </c>
      <c r="C917" s="73">
        <f t="shared" si="14"/>
        <v>1</v>
      </c>
      <c r="D917" s="73" cm="1">
        <f t="array" ref="D917">_xlfn.IFS( B917="Accessories", 0, B917="Clothing", 1, B917="Footwear", 2, B917="Outerwear",3)</f>
        <v>1</v>
      </c>
    </row>
    <row r="918" spans="1:4" x14ac:dyDescent="0.2">
      <c r="A918" t="s">
        <v>18</v>
      </c>
      <c r="B918" t="s">
        <v>20</v>
      </c>
      <c r="C918" s="73">
        <f t="shared" si="14"/>
        <v>1</v>
      </c>
      <c r="D918" s="73" cm="1">
        <f t="array" ref="D918">_xlfn.IFS( B918="Accessories", 0, B918="Clothing", 1, B918="Footwear", 2, B918="Outerwear",3)</f>
        <v>1</v>
      </c>
    </row>
    <row r="919" spans="1:4" x14ac:dyDescent="0.2">
      <c r="A919" t="s">
        <v>18</v>
      </c>
      <c r="B919" t="s">
        <v>20</v>
      </c>
      <c r="C919" s="73">
        <f t="shared" si="14"/>
        <v>1</v>
      </c>
      <c r="D919" s="73" cm="1">
        <f t="array" ref="D919">_xlfn.IFS( B919="Accessories", 0, B919="Clothing", 1, B919="Footwear", 2, B919="Outerwear",3)</f>
        <v>1</v>
      </c>
    </row>
    <row r="920" spans="1:4" x14ac:dyDescent="0.2">
      <c r="A920" t="s">
        <v>18</v>
      </c>
      <c r="B920" t="s">
        <v>20</v>
      </c>
      <c r="C920" s="73">
        <f t="shared" si="14"/>
        <v>1</v>
      </c>
      <c r="D920" s="73" cm="1">
        <f t="array" ref="D920">_xlfn.IFS( B920="Accessories", 0, B920="Clothing", 1, B920="Footwear", 2, B920="Outerwear",3)</f>
        <v>1</v>
      </c>
    </row>
    <row r="921" spans="1:4" x14ac:dyDescent="0.2">
      <c r="A921" t="s">
        <v>18</v>
      </c>
      <c r="B921" t="s">
        <v>20</v>
      </c>
      <c r="C921" s="73">
        <f t="shared" si="14"/>
        <v>1</v>
      </c>
      <c r="D921" s="73" cm="1">
        <f t="array" ref="D921">_xlfn.IFS( B921="Accessories", 0, B921="Clothing", 1, B921="Footwear", 2, B921="Outerwear",3)</f>
        <v>1</v>
      </c>
    </row>
    <row r="922" spans="1:4" x14ac:dyDescent="0.2">
      <c r="A922" t="s">
        <v>18</v>
      </c>
      <c r="B922" t="s">
        <v>66</v>
      </c>
      <c r="C922" s="73">
        <f t="shared" si="14"/>
        <v>1</v>
      </c>
      <c r="D922" s="73" cm="1">
        <f t="array" ref="D922">_xlfn.IFS( B922="Accessories", 0, B922="Clothing", 1, B922="Footwear", 2, B922="Outerwear",3)</f>
        <v>0</v>
      </c>
    </row>
    <row r="923" spans="1:4" x14ac:dyDescent="0.2">
      <c r="A923" t="s">
        <v>18</v>
      </c>
      <c r="B923" t="s">
        <v>62</v>
      </c>
      <c r="C923" s="73">
        <f t="shared" si="14"/>
        <v>1</v>
      </c>
      <c r="D923" s="73" cm="1">
        <f t="array" ref="D923">_xlfn.IFS( B923="Accessories", 0, B923="Clothing", 1, B923="Footwear", 2, B923="Outerwear",3)</f>
        <v>3</v>
      </c>
    </row>
    <row r="924" spans="1:4" x14ac:dyDescent="0.2">
      <c r="A924" t="s">
        <v>18</v>
      </c>
      <c r="B924" t="s">
        <v>41</v>
      </c>
      <c r="C924" s="73">
        <f t="shared" si="14"/>
        <v>1</v>
      </c>
      <c r="D924" s="73" cm="1">
        <f t="array" ref="D924">_xlfn.IFS( B924="Accessories", 0, B924="Clothing", 1, B924="Footwear", 2, B924="Outerwear",3)</f>
        <v>2</v>
      </c>
    </row>
    <row r="925" spans="1:4" x14ac:dyDescent="0.2">
      <c r="A925" t="s">
        <v>18</v>
      </c>
      <c r="B925" t="s">
        <v>20</v>
      </c>
      <c r="C925" s="73">
        <f t="shared" si="14"/>
        <v>1</v>
      </c>
      <c r="D925" s="73" cm="1">
        <f t="array" ref="D925">_xlfn.IFS( B925="Accessories", 0, B925="Clothing", 1, B925="Footwear", 2, B925="Outerwear",3)</f>
        <v>1</v>
      </c>
    </row>
    <row r="926" spans="1:4" x14ac:dyDescent="0.2">
      <c r="A926" t="s">
        <v>18</v>
      </c>
      <c r="B926" t="s">
        <v>20</v>
      </c>
      <c r="C926" s="73">
        <f t="shared" si="14"/>
        <v>1</v>
      </c>
      <c r="D926" s="73" cm="1">
        <f t="array" ref="D926">_xlfn.IFS( B926="Accessories", 0, B926="Clothing", 1, B926="Footwear", 2, B926="Outerwear",3)</f>
        <v>1</v>
      </c>
    </row>
    <row r="927" spans="1:4" x14ac:dyDescent="0.2">
      <c r="A927" t="s">
        <v>18</v>
      </c>
      <c r="B927" t="s">
        <v>20</v>
      </c>
      <c r="C927" s="73">
        <f t="shared" si="14"/>
        <v>1</v>
      </c>
      <c r="D927" s="73" cm="1">
        <f t="array" ref="D927">_xlfn.IFS( B927="Accessories", 0, B927="Clothing", 1, B927="Footwear", 2, B927="Outerwear",3)</f>
        <v>1</v>
      </c>
    </row>
    <row r="928" spans="1:4" x14ac:dyDescent="0.2">
      <c r="A928" t="s">
        <v>18</v>
      </c>
      <c r="B928" t="s">
        <v>20</v>
      </c>
      <c r="C928" s="73">
        <f t="shared" si="14"/>
        <v>1</v>
      </c>
      <c r="D928" s="73" cm="1">
        <f t="array" ref="D928">_xlfn.IFS( B928="Accessories", 0, B928="Clothing", 1, B928="Footwear", 2, B928="Outerwear",3)</f>
        <v>1</v>
      </c>
    </row>
    <row r="929" spans="1:4" x14ac:dyDescent="0.2">
      <c r="A929" t="s">
        <v>18</v>
      </c>
      <c r="B929" t="s">
        <v>41</v>
      </c>
      <c r="C929" s="73">
        <f t="shared" si="14"/>
        <v>1</v>
      </c>
      <c r="D929" s="73" cm="1">
        <f t="array" ref="D929">_xlfn.IFS( B929="Accessories", 0, B929="Clothing", 1, B929="Footwear", 2, B929="Outerwear",3)</f>
        <v>2</v>
      </c>
    </row>
    <row r="930" spans="1:4" x14ac:dyDescent="0.2">
      <c r="A930" t="s">
        <v>18</v>
      </c>
      <c r="B930" t="s">
        <v>20</v>
      </c>
      <c r="C930" s="73">
        <f t="shared" si="14"/>
        <v>1</v>
      </c>
      <c r="D930" s="73" cm="1">
        <f t="array" ref="D930">_xlfn.IFS( B930="Accessories", 0, B930="Clothing", 1, B930="Footwear", 2, B930="Outerwear",3)</f>
        <v>1</v>
      </c>
    </row>
    <row r="931" spans="1:4" x14ac:dyDescent="0.2">
      <c r="A931" t="s">
        <v>18</v>
      </c>
      <c r="B931" t="s">
        <v>41</v>
      </c>
      <c r="C931" s="73">
        <f t="shared" si="14"/>
        <v>1</v>
      </c>
      <c r="D931" s="73" cm="1">
        <f t="array" ref="D931">_xlfn.IFS( B931="Accessories", 0, B931="Clothing", 1, B931="Footwear", 2, B931="Outerwear",3)</f>
        <v>2</v>
      </c>
    </row>
    <row r="932" spans="1:4" x14ac:dyDescent="0.2">
      <c r="A932" t="s">
        <v>18</v>
      </c>
      <c r="B932" t="s">
        <v>20</v>
      </c>
      <c r="C932" s="73">
        <f t="shared" si="14"/>
        <v>1</v>
      </c>
      <c r="D932" s="73" cm="1">
        <f t="array" ref="D932">_xlfn.IFS( B932="Accessories", 0, B932="Clothing", 1, B932="Footwear", 2, B932="Outerwear",3)</f>
        <v>1</v>
      </c>
    </row>
    <row r="933" spans="1:4" x14ac:dyDescent="0.2">
      <c r="A933" t="s">
        <v>18</v>
      </c>
      <c r="B933" t="s">
        <v>62</v>
      </c>
      <c r="C933" s="73">
        <f t="shared" si="14"/>
        <v>1</v>
      </c>
      <c r="D933" s="73" cm="1">
        <f t="array" ref="D933">_xlfn.IFS( B933="Accessories", 0, B933="Clothing", 1, B933="Footwear", 2, B933="Outerwear",3)</f>
        <v>3</v>
      </c>
    </row>
    <row r="934" spans="1:4" x14ac:dyDescent="0.2">
      <c r="A934" t="s">
        <v>18</v>
      </c>
      <c r="B934" t="s">
        <v>20</v>
      </c>
      <c r="C934" s="73">
        <f t="shared" si="14"/>
        <v>1</v>
      </c>
      <c r="D934" s="73" cm="1">
        <f t="array" ref="D934">_xlfn.IFS( B934="Accessories", 0, B934="Clothing", 1, B934="Footwear", 2, B934="Outerwear",3)</f>
        <v>1</v>
      </c>
    </row>
    <row r="935" spans="1:4" x14ac:dyDescent="0.2">
      <c r="A935" t="s">
        <v>18</v>
      </c>
      <c r="B935" t="s">
        <v>41</v>
      </c>
      <c r="C935" s="73">
        <f t="shared" si="14"/>
        <v>1</v>
      </c>
      <c r="D935" s="73" cm="1">
        <f t="array" ref="D935">_xlfn.IFS( B935="Accessories", 0, B935="Clothing", 1, B935="Footwear", 2, B935="Outerwear",3)</f>
        <v>2</v>
      </c>
    </row>
    <row r="936" spans="1:4" x14ac:dyDescent="0.2">
      <c r="A936" t="s">
        <v>18</v>
      </c>
      <c r="B936" t="s">
        <v>20</v>
      </c>
      <c r="C936" s="73">
        <f t="shared" si="14"/>
        <v>1</v>
      </c>
      <c r="D936" s="73" cm="1">
        <f t="array" ref="D936">_xlfn.IFS( B936="Accessories", 0, B936="Clothing", 1, B936="Footwear", 2, B936="Outerwear",3)</f>
        <v>1</v>
      </c>
    </row>
    <row r="937" spans="1:4" x14ac:dyDescent="0.2">
      <c r="A937" t="s">
        <v>18</v>
      </c>
      <c r="B937" t="s">
        <v>20</v>
      </c>
      <c r="C937" s="73">
        <f t="shared" si="14"/>
        <v>1</v>
      </c>
      <c r="D937" s="73" cm="1">
        <f t="array" ref="D937">_xlfn.IFS( B937="Accessories", 0, B937="Clothing", 1, B937="Footwear", 2, B937="Outerwear",3)</f>
        <v>1</v>
      </c>
    </row>
    <row r="938" spans="1:4" x14ac:dyDescent="0.2">
      <c r="A938" t="s">
        <v>18</v>
      </c>
      <c r="B938" t="s">
        <v>41</v>
      </c>
      <c r="C938" s="73">
        <f t="shared" si="14"/>
        <v>1</v>
      </c>
      <c r="D938" s="73" cm="1">
        <f t="array" ref="D938">_xlfn.IFS( B938="Accessories", 0, B938="Clothing", 1, B938="Footwear", 2, B938="Outerwear",3)</f>
        <v>2</v>
      </c>
    </row>
    <row r="939" spans="1:4" x14ac:dyDescent="0.2">
      <c r="A939" t="s">
        <v>18</v>
      </c>
      <c r="B939" t="s">
        <v>20</v>
      </c>
      <c r="C939" s="73">
        <f t="shared" si="14"/>
        <v>1</v>
      </c>
      <c r="D939" s="73" cm="1">
        <f t="array" ref="D939">_xlfn.IFS( B939="Accessories", 0, B939="Clothing", 1, B939="Footwear", 2, B939="Outerwear",3)</f>
        <v>1</v>
      </c>
    </row>
    <row r="940" spans="1:4" x14ac:dyDescent="0.2">
      <c r="A940" t="s">
        <v>18</v>
      </c>
      <c r="B940" t="s">
        <v>20</v>
      </c>
      <c r="C940" s="73">
        <f t="shared" si="14"/>
        <v>1</v>
      </c>
      <c r="D940" s="73" cm="1">
        <f t="array" ref="D940">_xlfn.IFS( B940="Accessories", 0, B940="Clothing", 1, B940="Footwear", 2, B940="Outerwear",3)</f>
        <v>1</v>
      </c>
    </row>
    <row r="941" spans="1:4" x14ac:dyDescent="0.2">
      <c r="A941" t="s">
        <v>18</v>
      </c>
      <c r="B941" t="s">
        <v>20</v>
      </c>
      <c r="C941" s="73">
        <f t="shared" si="14"/>
        <v>1</v>
      </c>
      <c r="D941" s="73" cm="1">
        <f t="array" ref="D941">_xlfn.IFS( B941="Accessories", 0, B941="Clothing", 1, B941="Footwear", 2, B941="Outerwear",3)</f>
        <v>1</v>
      </c>
    </row>
    <row r="942" spans="1:4" x14ac:dyDescent="0.2">
      <c r="A942" t="s">
        <v>18</v>
      </c>
      <c r="B942" t="s">
        <v>66</v>
      </c>
      <c r="C942" s="73">
        <f t="shared" si="14"/>
        <v>1</v>
      </c>
      <c r="D942" s="73" cm="1">
        <f t="array" ref="D942">_xlfn.IFS( B942="Accessories", 0, B942="Clothing", 1, B942="Footwear", 2, B942="Outerwear",3)</f>
        <v>0</v>
      </c>
    </row>
    <row r="943" spans="1:4" x14ac:dyDescent="0.2">
      <c r="A943" t="s">
        <v>18</v>
      </c>
      <c r="B943" t="s">
        <v>66</v>
      </c>
      <c r="C943" s="73">
        <f t="shared" si="14"/>
        <v>1</v>
      </c>
      <c r="D943" s="73" cm="1">
        <f t="array" ref="D943">_xlfn.IFS( B943="Accessories", 0, B943="Clothing", 1, B943="Footwear", 2, B943="Outerwear",3)</f>
        <v>0</v>
      </c>
    </row>
    <row r="944" spans="1:4" x14ac:dyDescent="0.2">
      <c r="A944" t="s">
        <v>18</v>
      </c>
      <c r="B944" t="s">
        <v>20</v>
      </c>
      <c r="C944" s="73">
        <f t="shared" si="14"/>
        <v>1</v>
      </c>
      <c r="D944" s="73" cm="1">
        <f t="array" ref="D944">_xlfn.IFS( B944="Accessories", 0, B944="Clothing", 1, B944="Footwear", 2, B944="Outerwear",3)</f>
        <v>1</v>
      </c>
    </row>
    <row r="945" spans="1:4" x14ac:dyDescent="0.2">
      <c r="A945" t="s">
        <v>18</v>
      </c>
      <c r="B945" t="s">
        <v>66</v>
      </c>
      <c r="C945" s="73">
        <f t="shared" si="14"/>
        <v>1</v>
      </c>
      <c r="D945" s="73" cm="1">
        <f t="array" ref="D945">_xlfn.IFS( B945="Accessories", 0, B945="Clothing", 1, B945="Footwear", 2, B945="Outerwear",3)</f>
        <v>0</v>
      </c>
    </row>
    <row r="946" spans="1:4" x14ac:dyDescent="0.2">
      <c r="A946" t="s">
        <v>18</v>
      </c>
      <c r="B946" t="s">
        <v>66</v>
      </c>
      <c r="C946" s="73">
        <f t="shared" si="14"/>
        <v>1</v>
      </c>
      <c r="D946" s="73" cm="1">
        <f t="array" ref="D946">_xlfn.IFS( B946="Accessories", 0, B946="Clothing", 1, B946="Footwear", 2, B946="Outerwear",3)</f>
        <v>0</v>
      </c>
    </row>
    <row r="947" spans="1:4" x14ac:dyDescent="0.2">
      <c r="A947" t="s">
        <v>18</v>
      </c>
      <c r="B947" t="s">
        <v>41</v>
      </c>
      <c r="C947" s="73">
        <f t="shared" si="14"/>
        <v>1</v>
      </c>
      <c r="D947" s="73" cm="1">
        <f t="array" ref="D947">_xlfn.IFS( B947="Accessories", 0, B947="Clothing", 1, B947="Footwear", 2, B947="Outerwear",3)</f>
        <v>2</v>
      </c>
    </row>
    <row r="948" spans="1:4" x14ac:dyDescent="0.2">
      <c r="A948" t="s">
        <v>18</v>
      </c>
      <c r="B948" t="s">
        <v>62</v>
      </c>
      <c r="C948" s="73">
        <f t="shared" si="14"/>
        <v>1</v>
      </c>
      <c r="D948" s="73" cm="1">
        <f t="array" ref="D948">_xlfn.IFS( B948="Accessories", 0, B948="Clothing", 1, B948="Footwear", 2, B948="Outerwear",3)</f>
        <v>3</v>
      </c>
    </row>
    <row r="949" spans="1:4" x14ac:dyDescent="0.2">
      <c r="A949" t="s">
        <v>18</v>
      </c>
      <c r="B949" t="s">
        <v>20</v>
      </c>
      <c r="C949" s="73">
        <f t="shared" si="14"/>
        <v>1</v>
      </c>
      <c r="D949" s="73" cm="1">
        <f t="array" ref="D949">_xlfn.IFS( B949="Accessories", 0, B949="Clothing", 1, B949="Footwear", 2, B949="Outerwear",3)</f>
        <v>1</v>
      </c>
    </row>
    <row r="950" spans="1:4" x14ac:dyDescent="0.2">
      <c r="A950" t="s">
        <v>18</v>
      </c>
      <c r="B950" t="s">
        <v>66</v>
      </c>
      <c r="C950" s="73">
        <f t="shared" si="14"/>
        <v>1</v>
      </c>
      <c r="D950" s="73" cm="1">
        <f t="array" ref="D950">_xlfn.IFS( B950="Accessories", 0, B950="Clothing", 1, B950="Footwear", 2, B950="Outerwear",3)</f>
        <v>0</v>
      </c>
    </row>
    <row r="951" spans="1:4" x14ac:dyDescent="0.2">
      <c r="A951" t="s">
        <v>18</v>
      </c>
      <c r="B951" t="s">
        <v>20</v>
      </c>
      <c r="C951" s="73">
        <f t="shared" si="14"/>
        <v>1</v>
      </c>
      <c r="D951" s="73" cm="1">
        <f t="array" ref="D951">_xlfn.IFS( B951="Accessories", 0, B951="Clothing", 1, B951="Footwear", 2, B951="Outerwear",3)</f>
        <v>1</v>
      </c>
    </row>
    <row r="952" spans="1:4" x14ac:dyDescent="0.2">
      <c r="A952" t="s">
        <v>18</v>
      </c>
      <c r="B952" t="s">
        <v>66</v>
      </c>
      <c r="C952" s="73">
        <f t="shared" si="14"/>
        <v>1</v>
      </c>
      <c r="D952" s="73" cm="1">
        <f t="array" ref="D952">_xlfn.IFS( B952="Accessories", 0, B952="Clothing", 1, B952="Footwear", 2, B952="Outerwear",3)</f>
        <v>0</v>
      </c>
    </row>
    <row r="953" spans="1:4" x14ac:dyDescent="0.2">
      <c r="A953" t="s">
        <v>18</v>
      </c>
      <c r="B953" t="s">
        <v>20</v>
      </c>
      <c r="C953" s="73">
        <f t="shared" si="14"/>
        <v>1</v>
      </c>
      <c r="D953" s="73" cm="1">
        <f t="array" ref="D953">_xlfn.IFS( B953="Accessories", 0, B953="Clothing", 1, B953="Footwear", 2, B953="Outerwear",3)</f>
        <v>1</v>
      </c>
    </row>
    <row r="954" spans="1:4" x14ac:dyDescent="0.2">
      <c r="A954" t="s">
        <v>18</v>
      </c>
      <c r="B954" t="s">
        <v>66</v>
      </c>
      <c r="C954" s="73">
        <f t="shared" si="14"/>
        <v>1</v>
      </c>
      <c r="D954" s="73" cm="1">
        <f t="array" ref="D954">_xlfn.IFS( B954="Accessories", 0, B954="Clothing", 1, B954="Footwear", 2, B954="Outerwear",3)</f>
        <v>0</v>
      </c>
    </row>
    <row r="955" spans="1:4" x14ac:dyDescent="0.2">
      <c r="A955" t="s">
        <v>18</v>
      </c>
      <c r="B955" t="s">
        <v>66</v>
      </c>
      <c r="C955" s="73">
        <f t="shared" si="14"/>
        <v>1</v>
      </c>
      <c r="D955" s="73" cm="1">
        <f t="array" ref="D955">_xlfn.IFS( B955="Accessories", 0, B955="Clothing", 1, B955="Footwear", 2, B955="Outerwear",3)</f>
        <v>0</v>
      </c>
    </row>
    <row r="956" spans="1:4" x14ac:dyDescent="0.2">
      <c r="A956" t="s">
        <v>18</v>
      </c>
      <c r="B956" t="s">
        <v>66</v>
      </c>
      <c r="C956" s="73">
        <f t="shared" si="14"/>
        <v>1</v>
      </c>
      <c r="D956" s="73" cm="1">
        <f t="array" ref="D956">_xlfn.IFS( B956="Accessories", 0, B956="Clothing", 1, B956="Footwear", 2, B956="Outerwear",3)</f>
        <v>0</v>
      </c>
    </row>
    <row r="957" spans="1:4" x14ac:dyDescent="0.2">
      <c r="A957" t="s">
        <v>18</v>
      </c>
      <c r="B957" t="s">
        <v>20</v>
      </c>
      <c r="C957" s="73">
        <f t="shared" si="14"/>
        <v>1</v>
      </c>
      <c r="D957" s="73" cm="1">
        <f t="array" ref="D957">_xlfn.IFS( B957="Accessories", 0, B957="Clothing", 1, B957="Footwear", 2, B957="Outerwear",3)</f>
        <v>1</v>
      </c>
    </row>
    <row r="958" spans="1:4" x14ac:dyDescent="0.2">
      <c r="A958" t="s">
        <v>18</v>
      </c>
      <c r="B958" t="s">
        <v>20</v>
      </c>
      <c r="C958" s="73">
        <f t="shared" si="14"/>
        <v>1</v>
      </c>
      <c r="D958" s="73" cm="1">
        <f t="array" ref="D958">_xlfn.IFS( B958="Accessories", 0, B958="Clothing", 1, B958="Footwear", 2, B958="Outerwear",3)</f>
        <v>1</v>
      </c>
    </row>
    <row r="959" spans="1:4" x14ac:dyDescent="0.2">
      <c r="A959" t="s">
        <v>18</v>
      </c>
      <c r="B959" t="s">
        <v>66</v>
      </c>
      <c r="C959" s="73">
        <f t="shared" si="14"/>
        <v>1</v>
      </c>
      <c r="D959" s="73" cm="1">
        <f t="array" ref="D959">_xlfn.IFS( B959="Accessories", 0, B959="Clothing", 1, B959="Footwear", 2, B959="Outerwear",3)</f>
        <v>0</v>
      </c>
    </row>
    <row r="960" spans="1:4" x14ac:dyDescent="0.2">
      <c r="A960" t="s">
        <v>18</v>
      </c>
      <c r="B960" t="s">
        <v>41</v>
      </c>
      <c r="C960" s="73">
        <f t="shared" si="14"/>
        <v>1</v>
      </c>
      <c r="D960" s="73" cm="1">
        <f t="array" ref="D960">_xlfn.IFS( B960="Accessories", 0, B960="Clothing", 1, B960="Footwear", 2, B960="Outerwear",3)</f>
        <v>2</v>
      </c>
    </row>
    <row r="961" spans="1:4" x14ac:dyDescent="0.2">
      <c r="A961" t="s">
        <v>18</v>
      </c>
      <c r="B961" t="s">
        <v>20</v>
      </c>
      <c r="C961" s="73">
        <f t="shared" si="14"/>
        <v>1</v>
      </c>
      <c r="D961" s="73" cm="1">
        <f t="array" ref="D961">_xlfn.IFS( B961="Accessories", 0, B961="Clothing", 1, B961="Footwear", 2, B961="Outerwear",3)</f>
        <v>1</v>
      </c>
    </row>
    <row r="962" spans="1:4" x14ac:dyDescent="0.2">
      <c r="A962" t="s">
        <v>18</v>
      </c>
      <c r="B962" t="s">
        <v>66</v>
      </c>
      <c r="C962" s="73">
        <f t="shared" si="14"/>
        <v>1</v>
      </c>
      <c r="D962" s="73" cm="1">
        <f t="array" ref="D962">_xlfn.IFS( B962="Accessories", 0, B962="Clothing", 1, B962="Footwear", 2, B962="Outerwear",3)</f>
        <v>0</v>
      </c>
    </row>
    <row r="963" spans="1:4" x14ac:dyDescent="0.2">
      <c r="A963" t="s">
        <v>18</v>
      </c>
      <c r="B963" t="s">
        <v>41</v>
      </c>
      <c r="C963" s="73">
        <f t="shared" ref="C963:C1026" si="15">IF(A963="Male", 1, 0)</f>
        <v>1</v>
      </c>
      <c r="D963" s="73" cm="1">
        <f t="array" ref="D963">_xlfn.IFS( B963="Accessories", 0, B963="Clothing", 1, B963="Footwear", 2, B963="Outerwear",3)</f>
        <v>2</v>
      </c>
    </row>
    <row r="964" spans="1:4" x14ac:dyDescent="0.2">
      <c r="A964" t="s">
        <v>18</v>
      </c>
      <c r="B964" t="s">
        <v>66</v>
      </c>
      <c r="C964" s="73">
        <f t="shared" si="15"/>
        <v>1</v>
      </c>
      <c r="D964" s="73" cm="1">
        <f t="array" ref="D964">_xlfn.IFS( B964="Accessories", 0, B964="Clothing", 1, B964="Footwear", 2, B964="Outerwear",3)</f>
        <v>0</v>
      </c>
    </row>
    <row r="965" spans="1:4" x14ac:dyDescent="0.2">
      <c r="A965" t="s">
        <v>18</v>
      </c>
      <c r="B965" t="s">
        <v>41</v>
      </c>
      <c r="C965" s="73">
        <f t="shared" si="15"/>
        <v>1</v>
      </c>
      <c r="D965" s="73" cm="1">
        <f t="array" ref="D965">_xlfn.IFS( B965="Accessories", 0, B965="Clothing", 1, B965="Footwear", 2, B965="Outerwear",3)</f>
        <v>2</v>
      </c>
    </row>
    <row r="966" spans="1:4" x14ac:dyDescent="0.2">
      <c r="A966" t="s">
        <v>18</v>
      </c>
      <c r="B966" t="s">
        <v>41</v>
      </c>
      <c r="C966" s="73">
        <f t="shared" si="15"/>
        <v>1</v>
      </c>
      <c r="D966" s="73" cm="1">
        <f t="array" ref="D966">_xlfn.IFS( B966="Accessories", 0, B966="Clothing", 1, B966="Footwear", 2, B966="Outerwear",3)</f>
        <v>2</v>
      </c>
    </row>
    <row r="967" spans="1:4" x14ac:dyDescent="0.2">
      <c r="A967" t="s">
        <v>18</v>
      </c>
      <c r="B967" t="s">
        <v>41</v>
      </c>
      <c r="C967" s="73">
        <f t="shared" si="15"/>
        <v>1</v>
      </c>
      <c r="D967" s="73" cm="1">
        <f t="array" ref="D967">_xlfn.IFS( B967="Accessories", 0, B967="Clothing", 1, B967="Footwear", 2, B967="Outerwear",3)</f>
        <v>2</v>
      </c>
    </row>
    <row r="968" spans="1:4" x14ac:dyDescent="0.2">
      <c r="A968" t="s">
        <v>18</v>
      </c>
      <c r="B968" t="s">
        <v>20</v>
      </c>
      <c r="C968" s="73">
        <f t="shared" si="15"/>
        <v>1</v>
      </c>
      <c r="D968" s="73" cm="1">
        <f t="array" ref="D968">_xlfn.IFS( B968="Accessories", 0, B968="Clothing", 1, B968="Footwear", 2, B968="Outerwear",3)</f>
        <v>1</v>
      </c>
    </row>
    <row r="969" spans="1:4" x14ac:dyDescent="0.2">
      <c r="A969" t="s">
        <v>18</v>
      </c>
      <c r="B969" t="s">
        <v>20</v>
      </c>
      <c r="C969" s="73">
        <f t="shared" si="15"/>
        <v>1</v>
      </c>
      <c r="D969" s="73" cm="1">
        <f t="array" ref="D969">_xlfn.IFS( B969="Accessories", 0, B969="Clothing", 1, B969="Footwear", 2, B969="Outerwear",3)</f>
        <v>1</v>
      </c>
    </row>
    <row r="970" spans="1:4" x14ac:dyDescent="0.2">
      <c r="A970" t="s">
        <v>18</v>
      </c>
      <c r="B970" t="s">
        <v>20</v>
      </c>
      <c r="C970" s="73">
        <f t="shared" si="15"/>
        <v>1</v>
      </c>
      <c r="D970" s="73" cm="1">
        <f t="array" ref="D970">_xlfn.IFS( B970="Accessories", 0, B970="Clothing", 1, B970="Footwear", 2, B970="Outerwear",3)</f>
        <v>1</v>
      </c>
    </row>
    <row r="971" spans="1:4" x14ac:dyDescent="0.2">
      <c r="A971" t="s">
        <v>18</v>
      </c>
      <c r="B971" t="s">
        <v>62</v>
      </c>
      <c r="C971" s="73">
        <f t="shared" si="15"/>
        <v>1</v>
      </c>
      <c r="D971" s="73" cm="1">
        <f t="array" ref="D971">_xlfn.IFS( B971="Accessories", 0, B971="Clothing", 1, B971="Footwear", 2, B971="Outerwear",3)</f>
        <v>3</v>
      </c>
    </row>
    <row r="972" spans="1:4" x14ac:dyDescent="0.2">
      <c r="A972" t="s">
        <v>18</v>
      </c>
      <c r="B972" t="s">
        <v>20</v>
      </c>
      <c r="C972" s="73">
        <f t="shared" si="15"/>
        <v>1</v>
      </c>
      <c r="D972" s="73" cm="1">
        <f t="array" ref="D972">_xlfn.IFS( B972="Accessories", 0, B972="Clothing", 1, B972="Footwear", 2, B972="Outerwear",3)</f>
        <v>1</v>
      </c>
    </row>
    <row r="973" spans="1:4" x14ac:dyDescent="0.2">
      <c r="A973" t="s">
        <v>18</v>
      </c>
      <c r="B973" t="s">
        <v>66</v>
      </c>
      <c r="C973" s="73">
        <f t="shared" si="15"/>
        <v>1</v>
      </c>
      <c r="D973" s="73" cm="1">
        <f t="array" ref="D973">_xlfn.IFS( B973="Accessories", 0, B973="Clothing", 1, B973="Footwear", 2, B973="Outerwear",3)</f>
        <v>0</v>
      </c>
    </row>
    <row r="974" spans="1:4" x14ac:dyDescent="0.2">
      <c r="A974" t="s">
        <v>18</v>
      </c>
      <c r="B974" t="s">
        <v>41</v>
      </c>
      <c r="C974" s="73">
        <f t="shared" si="15"/>
        <v>1</v>
      </c>
      <c r="D974" s="73" cm="1">
        <f t="array" ref="D974">_xlfn.IFS( B974="Accessories", 0, B974="Clothing", 1, B974="Footwear", 2, B974="Outerwear",3)</f>
        <v>2</v>
      </c>
    </row>
    <row r="975" spans="1:4" x14ac:dyDescent="0.2">
      <c r="A975" t="s">
        <v>18</v>
      </c>
      <c r="B975" t="s">
        <v>62</v>
      </c>
      <c r="C975" s="73">
        <f t="shared" si="15"/>
        <v>1</v>
      </c>
      <c r="D975" s="73" cm="1">
        <f t="array" ref="D975">_xlfn.IFS( B975="Accessories", 0, B975="Clothing", 1, B975="Footwear", 2, B975="Outerwear",3)</f>
        <v>3</v>
      </c>
    </row>
    <row r="976" spans="1:4" x14ac:dyDescent="0.2">
      <c r="A976" t="s">
        <v>18</v>
      </c>
      <c r="B976" t="s">
        <v>20</v>
      </c>
      <c r="C976" s="73">
        <f t="shared" si="15"/>
        <v>1</v>
      </c>
      <c r="D976" s="73" cm="1">
        <f t="array" ref="D976">_xlfn.IFS( B976="Accessories", 0, B976="Clothing", 1, B976="Footwear", 2, B976="Outerwear",3)</f>
        <v>1</v>
      </c>
    </row>
    <row r="977" spans="1:4" x14ac:dyDescent="0.2">
      <c r="A977" t="s">
        <v>18</v>
      </c>
      <c r="B977" t="s">
        <v>20</v>
      </c>
      <c r="C977" s="73">
        <f t="shared" si="15"/>
        <v>1</v>
      </c>
      <c r="D977" s="73" cm="1">
        <f t="array" ref="D977">_xlfn.IFS( B977="Accessories", 0, B977="Clothing", 1, B977="Footwear", 2, B977="Outerwear",3)</f>
        <v>1</v>
      </c>
    </row>
    <row r="978" spans="1:4" x14ac:dyDescent="0.2">
      <c r="A978" t="s">
        <v>18</v>
      </c>
      <c r="B978" t="s">
        <v>20</v>
      </c>
      <c r="C978" s="73">
        <f t="shared" si="15"/>
        <v>1</v>
      </c>
      <c r="D978" s="73" cm="1">
        <f t="array" ref="D978">_xlfn.IFS( B978="Accessories", 0, B978="Clothing", 1, B978="Footwear", 2, B978="Outerwear",3)</f>
        <v>1</v>
      </c>
    </row>
    <row r="979" spans="1:4" x14ac:dyDescent="0.2">
      <c r="A979" t="s">
        <v>18</v>
      </c>
      <c r="B979" t="s">
        <v>66</v>
      </c>
      <c r="C979" s="73">
        <f t="shared" si="15"/>
        <v>1</v>
      </c>
      <c r="D979" s="73" cm="1">
        <f t="array" ref="D979">_xlfn.IFS( B979="Accessories", 0, B979="Clothing", 1, B979="Footwear", 2, B979="Outerwear",3)</f>
        <v>0</v>
      </c>
    </row>
    <row r="980" spans="1:4" x14ac:dyDescent="0.2">
      <c r="A980" t="s">
        <v>18</v>
      </c>
      <c r="B980" t="s">
        <v>66</v>
      </c>
      <c r="C980" s="73">
        <f t="shared" si="15"/>
        <v>1</v>
      </c>
      <c r="D980" s="73" cm="1">
        <f t="array" ref="D980">_xlfn.IFS( B980="Accessories", 0, B980="Clothing", 1, B980="Footwear", 2, B980="Outerwear",3)</f>
        <v>0</v>
      </c>
    </row>
    <row r="981" spans="1:4" x14ac:dyDescent="0.2">
      <c r="A981" t="s">
        <v>18</v>
      </c>
      <c r="B981" t="s">
        <v>66</v>
      </c>
      <c r="C981" s="73">
        <f t="shared" si="15"/>
        <v>1</v>
      </c>
      <c r="D981" s="73" cm="1">
        <f t="array" ref="D981">_xlfn.IFS( B981="Accessories", 0, B981="Clothing", 1, B981="Footwear", 2, B981="Outerwear",3)</f>
        <v>0</v>
      </c>
    </row>
    <row r="982" spans="1:4" x14ac:dyDescent="0.2">
      <c r="A982" t="s">
        <v>18</v>
      </c>
      <c r="B982" t="s">
        <v>41</v>
      </c>
      <c r="C982" s="73">
        <f t="shared" si="15"/>
        <v>1</v>
      </c>
      <c r="D982" s="73" cm="1">
        <f t="array" ref="D982">_xlfn.IFS( B982="Accessories", 0, B982="Clothing", 1, B982="Footwear", 2, B982="Outerwear",3)</f>
        <v>2</v>
      </c>
    </row>
    <row r="983" spans="1:4" x14ac:dyDescent="0.2">
      <c r="A983" t="s">
        <v>18</v>
      </c>
      <c r="B983" t="s">
        <v>66</v>
      </c>
      <c r="C983" s="73">
        <f t="shared" si="15"/>
        <v>1</v>
      </c>
      <c r="D983" s="73" cm="1">
        <f t="array" ref="D983">_xlfn.IFS( B983="Accessories", 0, B983="Clothing", 1, B983="Footwear", 2, B983="Outerwear",3)</f>
        <v>0</v>
      </c>
    </row>
    <row r="984" spans="1:4" x14ac:dyDescent="0.2">
      <c r="A984" t="s">
        <v>18</v>
      </c>
      <c r="B984" t="s">
        <v>62</v>
      </c>
      <c r="C984" s="73">
        <f t="shared" si="15"/>
        <v>1</v>
      </c>
      <c r="D984" s="73" cm="1">
        <f t="array" ref="D984">_xlfn.IFS( B984="Accessories", 0, B984="Clothing", 1, B984="Footwear", 2, B984="Outerwear",3)</f>
        <v>3</v>
      </c>
    </row>
    <row r="985" spans="1:4" x14ac:dyDescent="0.2">
      <c r="A985" t="s">
        <v>18</v>
      </c>
      <c r="B985" t="s">
        <v>66</v>
      </c>
      <c r="C985" s="73">
        <f t="shared" si="15"/>
        <v>1</v>
      </c>
      <c r="D985" s="73" cm="1">
        <f t="array" ref="D985">_xlfn.IFS( B985="Accessories", 0, B985="Clothing", 1, B985="Footwear", 2, B985="Outerwear",3)</f>
        <v>0</v>
      </c>
    </row>
    <row r="986" spans="1:4" x14ac:dyDescent="0.2">
      <c r="A986" t="s">
        <v>18</v>
      </c>
      <c r="B986" t="s">
        <v>41</v>
      </c>
      <c r="C986" s="73">
        <f t="shared" si="15"/>
        <v>1</v>
      </c>
      <c r="D986" s="73" cm="1">
        <f t="array" ref="D986">_xlfn.IFS( B986="Accessories", 0, B986="Clothing", 1, B986="Footwear", 2, B986="Outerwear",3)</f>
        <v>2</v>
      </c>
    </row>
    <row r="987" spans="1:4" x14ac:dyDescent="0.2">
      <c r="A987" t="s">
        <v>18</v>
      </c>
      <c r="B987" t="s">
        <v>66</v>
      </c>
      <c r="C987" s="73">
        <f t="shared" si="15"/>
        <v>1</v>
      </c>
      <c r="D987" s="73" cm="1">
        <f t="array" ref="D987">_xlfn.IFS( B987="Accessories", 0, B987="Clothing", 1, B987="Footwear", 2, B987="Outerwear",3)</f>
        <v>0</v>
      </c>
    </row>
    <row r="988" spans="1:4" x14ac:dyDescent="0.2">
      <c r="A988" t="s">
        <v>18</v>
      </c>
      <c r="B988" t="s">
        <v>66</v>
      </c>
      <c r="C988" s="73">
        <f t="shared" si="15"/>
        <v>1</v>
      </c>
      <c r="D988" s="73" cm="1">
        <f t="array" ref="D988">_xlfn.IFS( B988="Accessories", 0, B988="Clothing", 1, B988="Footwear", 2, B988="Outerwear",3)</f>
        <v>0</v>
      </c>
    </row>
    <row r="989" spans="1:4" x14ac:dyDescent="0.2">
      <c r="A989" t="s">
        <v>18</v>
      </c>
      <c r="B989" t="s">
        <v>66</v>
      </c>
      <c r="C989" s="73">
        <f t="shared" si="15"/>
        <v>1</v>
      </c>
      <c r="D989" s="73" cm="1">
        <f t="array" ref="D989">_xlfn.IFS( B989="Accessories", 0, B989="Clothing", 1, B989="Footwear", 2, B989="Outerwear",3)</f>
        <v>0</v>
      </c>
    </row>
    <row r="990" spans="1:4" x14ac:dyDescent="0.2">
      <c r="A990" t="s">
        <v>18</v>
      </c>
      <c r="B990" t="s">
        <v>20</v>
      </c>
      <c r="C990" s="73">
        <f t="shared" si="15"/>
        <v>1</v>
      </c>
      <c r="D990" s="73" cm="1">
        <f t="array" ref="D990">_xlfn.IFS( B990="Accessories", 0, B990="Clothing", 1, B990="Footwear", 2, B990="Outerwear",3)</f>
        <v>1</v>
      </c>
    </row>
    <row r="991" spans="1:4" x14ac:dyDescent="0.2">
      <c r="A991" t="s">
        <v>18</v>
      </c>
      <c r="B991" t="s">
        <v>41</v>
      </c>
      <c r="C991" s="73">
        <f t="shared" si="15"/>
        <v>1</v>
      </c>
      <c r="D991" s="73" cm="1">
        <f t="array" ref="D991">_xlfn.IFS( B991="Accessories", 0, B991="Clothing", 1, B991="Footwear", 2, B991="Outerwear",3)</f>
        <v>2</v>
      </c>
    </row>
    <row r="992" spans="1:4" x14ac:dyDescent="0.2">
      <c r="A992" t="s">
        <v>18</v>
      </c>
      <c r="B992" t="s">
        <v>66</v>
      </c>
      <c r="C992" s="73">
        <f t="shared" si="15"/>
        <v>1</v>
      </c>
      <c r="D992" s="73" cm="1">
        <f t="array" ref="D992">_xlfn.IFS( B992="Accessories", 0, B992="Clothing", 1, B992="Footwear", 2, B992="Outerwear",3)</f>
        <v>0</v>
      </c>
    </row>
    <row r="993" spans="1:4" x14ac:dyDescent="0.2">
      <c r="A993" t="s">
        <v>18</v>
      </c>
      <c r="B993" t="s">
        <v>20</v>
      </c>
      <c r="C993" s="73">
        <f t="shared" si="15"/>
        <v>1</v>
      </c>
      <c r="D993" s="73" cm="1">
        <f t="array" ref="D993">_xlfn.IFS( B993="Accessories", 0, B993="Clothing", 1, B993="Footwear", 2, B993="Outerwear",3)</f>
        <v>1</v>
      </c>
    </row>
    <row r="994" spans="1:4" x14ac:dyDescent="0.2">
      <c r="A994" t="s">
        <v>18</v>
      </c>
      <c r="B994" t="s">
        <v>62</v>
      </c>
      <c r="C994" s="73">
        <f t="shared" si="15"/>
        <v>1</v>
      </c>
      <c r="D994" s="73" cm="1">
        <f t="array" ref="D994">_xlfn.IFS( B994="Accessories", 0, B994="Clothing", 1, B994="Footwear", 2, B994="Outerwear",3)</f>
        <v>3</v>
      </c>
    </row>
    <row r="995" spans="1:4" x14ac:dyDescent="0.2">
      <c r="A995" t="s">
        <v>18</v>
      </c>
      <c r="B995" t="s">
        <v>41</v>
      </c>
      <c r="C995" s="73">
        <f t="shared" si="15"/>
        <v>1</v>
      </c>
      <c r="D995" s="73" cm="1">
        <f t="array" ref="D995">_xlfn.IFS( B995="Accessories", 0, B995="Clothing", 1, B995="Footwear", 2, B995="Outerwear",3)</f>
        <v>2</v>
      </c>
    </row>
    <row r="996" spans="1:4" x14ac:dyDescent="0.2">
      <c r="A996" t="s">
        <v>18</v>
      </c>
      <c r="B996" t="s">
        <v>41</v>
      </c>
      <c r="C996" s="73">
        <f t="shared" si="15"/>
        <v>1</v>
      </c>
      <c r="D996" s="73" cm="1">
        <f t="array" ref="D996">_xlfn.IFS( B996="Accessories", 0, B996="Clothing", 1, B996="Footwear", 2, B996="Outerwear",3)</f>
        <v>2</v>
      </c>
    </row>
    <row r="997" spans="1:4" x14ac:dyDescent="0.2">
      <c r="A997" t="s">
        <v>18</v>
      </c>
      <c r="B997" t="s">
        <v>66</v>
      </c>
      <c r="C997" s="73">
        <f t="shared" si="15"/>
        <v>1</v>
      </c>
      <c r="D997" s="73" cm="1">
        <f t="array" ref="D997">_xlfn.IFS( B997="Accessories", 0, B997="Clothing", 1, B997="Footwear", 2, B997="Outerwear",3)</f>
        <v>0</v>
      </c>
    </row>
    <row r="998" spans="1:4" x14ac:dyDescent="0.2">
      <c r="A998" t="s">
        <v>18</v>
      </c>
      <c r="B998" t="s">
        <v>41</v>
      </c>
      <c r="C998" s="73">
        <f t="shared" si="15"/>
        <v>1</v>
      </c>
      <c r="D998" s="73" cm="1">
        <f t="array" ref="D998">_xlfn.IFS( B998="Accessories", 0, B998="Clothing", 1, B998="Footwear", 2, B998="Outerwear",3)</f>
        <v>2</v>
      </c>
    </row>
    <row r="999" spans="1:4" x14ac:dyDescent="0.2">
      <c r="A999" t="s">
        <v>18</v>
      </c>
      <c r="B999" t="s">
        <v>20</v>
      </c>
      <c r="C999" s="73">
        <f t="shared" si="15"/>
        <v>1</v>
      </c>
      <c r="D999" s="73" cm="1">
        <f t="array" ref="D999">_xlfn.IFS( B999="Accessories", 0, B999="Clothing", 1, B999="Footwear", 2, B999="Outerwear",3)</f>
        <v>1</v>
      </c>
    </row>
    <row r="1000" spans="1:4" x14ac:dyDescent="0.2">
      <c r="A1000" t="s">
        <v>18</v>
      </c>
      <c r="B1000" t="s">
        <v>41</v>
      </c>
      <c r="C1000" s="73">
        <f t="shared" si="15"/>
        <v>1</v>
      </c>
      <c r="D1000" s="73" cm="1">
        <f t="array" ref="D1000">_xlfn.IFS( B1000="Accessories", 0, B1000="Clothing", 1, B1000="Footwear", 2, B1000="Outerwear",3)</f>
        <v>2</v>
      </c>
    </row>
    <row r="1001" spans="1:4" x14ac:dyDescent="0.2">
      <c r="A1001" t="s">
        <v>18</v>
      </c>
      <c r="B1001" t="s">
        <v>20</v>
      </c>
      <c r="C1001" s="73">
        <f t="shared" si="15"/>
        <v>1</v>
      </c>
      <c r="D1001" s="73" cm="1">
        <f t="array" ref="D1001">_xlfn.IFS( B1001="Accessories", 0, B1001="Clothing", 1, B1001="Footwear", 2, B1001="Outerwear",3)</f>
        <v>1</v>
      </c>
    </row>
    <row r="1002" spans="1:4" x14ac:dyDescent="0.2">
      <c r="A1002" t="s">
        <v>18</v>
      </c>
      <c r="B1002" t="s">
        <v>20</v>
      </c>
      <c r="C1002" s="73">
        <f t="shared" si="15"/>
        <v>1</v>
      </c>
      <c r="D1002" s="73" cm="1">
        <f t="array" ref="D1002">_xlfn.IFS( B1002="Accessories", 0, B1002="Clothing", 1, B1002="Footwear", 2, B1002="Outerwear",3)</f>
        <v>1</v>
      </c>
    </row>
    <row r="1003" spans="1:4" x14ac:dyDescent="0.2">
      <c r="A1003" t="s">
        <v>18</v>
      </c>
      <c r="B1003" t="s">
        <v>20</v>
      </c>
      <c r="C1003" s="73">
        <f t="shared" si="15"/>
        <v>1</v>
      </c>
      <c r="D1003" s="73" cm="1">
        <f t="array" ref="D1003">_xlfn.IFS( B1003="Accessories", 0, B1003="Clothing", 1, B1003="Footwear", 2, B1003="Outerwear",3)</f>
        <v>1</v>
      </c>
    </row>
    <row r="1004" spans="1:4" x14ac:dyDescent="0.2">
      <c r="A1004" t="s">
        <v>18</v>
      </c>
      <c r="B1004" t="s">
        <v>41</v>
      </c>
      <c r="C1004" s="73">
        <f t="shared" si="15"/>
        <v>1</v>
      </c>
      <c r="D1004" s="73" cm="1">
        <f t="array" ref="D1004">_xlfn.IFS( B1004="Accessories", 0, B1004="Clothing", 1, B1004="Footwear", 2, B1004="Outerwear",3)</f>
        <v>2</v>
      </c>
    </row>
    <row r="1005" spans="1:4" x14ac:dyDescent="0.2">
      <c r="A1005" t="s">
        <v>18</v>
      </c>
      <c r="B1005" t="s">
        <v>66</v>
      </c>
      <c r="C1005" s="73">
        <f t="shared" si="15"/>
        <v>1</v>
      </c>
      <c r="D1005" s="73" cm="1">
        <f t="array" ref="D1005">_xlfn.IFS( B1005="Accessories", 0, B1005="Clothing", 1, B1005="Footwear", 2, B1005="Outerwear",3)</f>
        <v>0</v>
      </c>
    </row>
    <row r="1006" spans="1:4" x14ac:dyDescent="0.2">
      <c r="A1006" t="s">
        <v>18</v>
      </c>
      <c r="B1006" t="s">
        <v>66</v>
      </c>
      <c r="C1006" s="73">
        <f t="shared" si="15"/>
        <v>1</v>
      </c>
      <c r="D1006" s="73" cm="1">
        <f t="array" ref="D1006">_xlfn.IFS( B1006="Accessories", 0, B1006="Clothing", 1, B1006="Footwear", 2, B1006="Outerwear",3)</f>
        <v>0</v>
      </c>
    </row>
    <row r="1007" spans="1:4" x14ac:dyDescent="0.2">
      <c r="A1007" t="s">
        <v>18</v>
      </c>
      <c r="B1007" t="s">
        <v>66</v>
      </c>
      <c r="C1007" s="73">
        <f t="shared" si="15"/>
        <v>1</v>
      </c>
      <c r="D1007" s="73" cm="1">
        <f t="array" ref="D1007">_xlfn.IFS( B1007="Accessories", 0, B1007="Clothing", 1, B1007="Footwear", 2, B1007="Outerwear",3)</f>
        <v>0</v>
      </c>
    </row>
    <row r="1008" spans="1:4" x14ac:dyDescent="0.2">
      <c r="A1008" t="s">
        <v>18</v>
      </c>
      <c r="B1008" t="s">
        <v>20</v>
      </c>
      <c r="C1008" s="73">
        <f t="shared" si="15"/>
        <v>1</v>
      </c>
      <c r="D1008" s="73" cm="1">
        <f t="array" ref="D1008">_xlfn.IFS( B1008="Accessories", 0, B1008="Clothing", 1, B1008="Footwear", 2, B1008="Outerwear",3)</f>
        <v>1</v>
      </c>
    </row>
    <row r="1009" spans="1:4" x14ac:dyDescent="0.2">
      <c r="A1009" t="s">
        <v>18</v>
      </c>
      <c r="B1009" t="s">
        <v>66</v>
      </c>
      <c r="C1009" s="73">
        <f t="shared" si="15"/>
        <v>1</v>
      </c>
      <c r="D1009" s="73" cm="1">
        <f t="array" ref="D1009">_xlfn.IFS( B1009="Accessories", 0, B1009="Clothing", 1, B1009="Footwear", 2, B1009="Outerwear",3)</f>
        <v>0</v>
      </c>
    </row>
    <row r="1010" spans="1:4" x14ac:dyDescent="0.2">
      <c r="A1010" t="s">
        <v>18</v>
      </c>
      <c r="B1010" t="s">
        <v>66</v>
      </c>
      <c r="C1010" s="73">
        <f t="shared" si="15"/>
        <v>1</v>
      </c>
      <c r="D1010" s="73" cm="1">
        <f t="array" ref="D1010">_xlfn.IFS( B1010="Accessories", 0, B1010="Clothing", 1, B1010="Footwear", 2, B1010="Outerwear",3)</f>
        <v>0</v>
      </c>
    </row>
    <row r="1011" spans="1:4" x14ac:dyDescent="0.2">
      <c r="A1011" t="s">
        <v>18</v>
      </c>
      <c r="B1011" t="s">
        <v>20</v>
      </c>
      <c r="C1011" s="73">
        <f t="shared" si="15"/>
        <v>1</v>
      </c>
      <c r="D1011" s="73" cm="1">
        <f t="array" ref="D1011">_xlfn.IFS( B1011="Accessories", 0, B1011="Clothing", 1, B1011="Footwear", 2, B1011="Outerwear",3)</f>
        <v>1</v>
      </c>
    </row>
    <row r="1012" spans="1:4" x14ac:dyDescent="0.2">
      <c r="A1012" t="s">
        <v>18</v>
      </c>
      <c r="B1012" t="s">
        <v>20</v>
      </c>
      <c r="C1012" s="73">
        <f t="shared" si="15"/>
        <v>1</v>
      </c>
      <c r="D1012" s="73" cm="1">
        <f t="array" ref="D1012">_xlfn.IFS( B1012="Accessories", 0, B1012="Clothing", 1, B1012="Footwear", 2, B1012="Outerwear",3)</f>
        <v>1</v>
      </c>
    </row>
    <row r="1013" spans="1:4" x14ac:dyDescent="0.2">
      <c r="A1013" t="s">
        <v>18</v>
      </c>
      <c r="B1013" t="s">
        <v>66</v>
      </c>
      <c r="C1013" s="73">
        <f t="shared" si="15"/>
        <v>1</v>
      </c>
      <c r="D1013" s="73" cm="1">
        <f t="array" ref="D1013">_xlfn.IFS( B1013="Accessories", 0, B1013="Clothing", 1, B1013="Footwear", 2, B1013="Outerwear",3)</f>
        <v>0</v>
      </c>
    </row>
    <row r="1014" spans="1:4" x14ac:dyDescent="0.2">
      <c r="A1014" t="s">
        <v>18</v>
      </c>
      <c r="B1014" t="s">
        <v>41</v>
      </c>
      <c r="C1014" s="73">
        <f t="shared" si="15"/>
        <v>1</v>
      </c>
      <c r="D1014" s="73" cm="1">
        <f t="array" ref="D1014">_xlfn.IFS( B1014="Accessories", 0, B1014="Clothing", 1, B1014="Footwear", 2, B1014="Outerwear",3)</f>
        <v>2</v>
      </c>
    </row>
    <row r="1015" spans="1:4" x14ac:dyDescent="0.2">
      <c r="A1015" t="s">
        <v>18</v>
      </c>
      <c r="B1015" t="s">
        <v>66</v>
      </c>
      <c r="C1015" s="73">
        <f t="shared" si="15"/>
        <v>1</v>
      </c>
      <c r="D1015" s="73" cm="1">
        <f t="array" ref="D1015">_xlfn.IFS( B1015="Accessories", 0, B1015="Clothing", 1, B1015="Footwear", 2, B1015="Outerwear",3)</f>
        <v>0</v>
      </c>
    </row>
    <row r="1016" spans="1:4" x14ac:dyDescent="0.2">
      <c r="A1016" t="s">
        <v>18</v>
      </c>
      <c r="B1016" t="s">
        <v>41</v>
      </c>
      <c r="C1016" s="73">
        <f t="shared" si="15"/>
        <v>1</v>
      </c>
      <c r="D1016" s="73" cm="1">
        <f t="array" ref="D1016">_xlfn.IFS( B1016="Accessories", 0, B1016="Clothing", 1, B1016="Footwear", 2, B1016="Outerwear",3)</f>
        <v>2</v>
      </c>
    </row>
    <row r="1017" spans="1:4" x14ac:dyDescent="0.2">
      <c r="A1017" t="s">
        <v>18</v>
      </c>
      <c r="B1017" t="s">
        <v>66</v>
      </c>
      <c r="C1017" s="73">
        <f t="shared" si="15"/>
        <v>1</v>
      </c>
      <c r="D1017" s="73" cm="1">
        <f t="array" ref="D1017">_xlfn.IFS( B1017="Accessories", 0, B1017="Clothing", 1, B1017="Footwear", 2, B1017="Outerwear",3)</f>
        <v>0</v>
      </c>
    </row>
    <row r="1018" spans="1:4" x14ac:dyDescent="0.2">
      <c r="A1018" t="s">
        <v>18</v>
      </c>
      <c r="B1018" t="s">
        <v>66</v>
      </c>
      <c r="C1018" s="73">
        <f t="shared" si="15"/>
        <v>1</v>
      </c>
      <c r="D1018" s="73" cm="1">
        <f t="array" ref="D1018">_xlfn.IFS( B1018="Accessories", 0, B1018="Clothing", 1, B1018="Footwear", 2, B1018="Outerwear",3)</f>
        <v>0</v>
      </c>
    </row>
    <row r="1019" spans="1:4" x14ac:dyDescent="0.2">
      <c r="A1019" t="s">
        <v>18</v>
      </c>
      <c r="B1019" t="s">
        <v>62</v>
      </c>
      <c r="C1019" s="73">
        <f t="shared" si="15"/>
        <v>1</v>
      </c>
      <c r="D1019" s="73" cm="1">
        <f t="array" ref="D1019">_xlfn.IFS( B1019="Accessories", 0, B1019="Clothing", 1, B1019="Footwear", 2, B1019="Outerwear",3)</f>
        <v>3</v>
      </c>
    </row>
    <row r="1020" spans="1:4" x14ac:dyDescent="0.2">
      <c r="A1020" t="s">
        <v>18</v>
      </c>
      <c r="B1020" t="s">
        <v>20</v>
      </c>
      <c r="C1020" s="73">
        <f t="shared" si="15"/>
        <v>1</v>
      </c>
      <c r="D1020" s="73" cm="1">
        <f t="array" ref="D1020">_xlfn.IFS( B1020="Accessories", 0, B1020="Clothing", 1, B1020="Footwear", 2, B1020="Outerwear",3)</f>
        <v>1</v>
      </c>
    </row>
    <row r="1021" spans="1:4" x14ac:dyDescent="0.2">
      <c r="A1021" t="s">
        <v>18</v>
      </c>
      <c r="B1021" t="s">
        <v>20</v>
      </c>
      <c r="C1021" s="73">
        <f t="shared" si="15"/>
        <v>1</v>
      </c>
      <c r="D1021" s="73" cm="1">
        <f t="array" ref="D1021">_xlfn.IFS( B1021="Accessories", 0, B1021="Clothing", 1, B1021="Footwear", 2, B1021="Outerwear",3)</f>
        <v>1</v>
      </c>
    </row>
    <row r="1022" spans="1:4" x14ac:dyDescent="0.2">
      <c r="A1022" t="s">
        <v>18</v>
      </c>
      <c r="B1022" t="s">
        <v>66</v>
      </c>
      <c r="C1022" s="73">
        <f t="shared" si="15"/>
        <v>1</v>
      </c>
      <c r="D1022" s="73" cm="1">
        <f t="array" ref="D1022">_xlfn.IFS( B1022="Accessories", 0, B1022="Clothing", 1, B1022="Footwear", 2, B1022="Outerwear",3)</f>
        <v>0</v>
      </c>
    </row>
    <row r="1023" spans="1:4" x14ac:dyDescent="0.2">
      <c r="A1023" t="s">
        <v>18</v>
      </c>
      <c r="B1023" t="s">
        <v>62</v>
      </c>
      <c r="C1023" s="73">
        <f t="shared" si="15"/>
        <v>1</v>
      </c>
      <c r="D1023" s="73" cm="1">
        <f t="array" ref="D1023">_xlfn.IFS( B1023="Accessories", 0, B1023="Clothing", 1, B1023="Footwear", 2, B1023="Outerwear",3)</f>
        <v>3</v>
      </c>
    </row>
    <row r="1024" spans="1:4" x14ac:dyDescent="0.2">
      <c r="A1024" t="s">
        <v>18</v>
      </c>
      <c r="B1024" t="s">
        <v>66</v>
      </c>
      <c r="C1024" s="73">
        <f t="shared" si="15"/>
        <v>1</v>
      </c>
      <c r="D1024" s="73" cm="1">
        <f t="array" ref="D1024">_xlfn.IFS( B1024="Accessories", 0, B1024="Clothing", 1, B1024="Footwear", 2, B1024="Outerwear",3)</f>
        <v>0</v>
      </c>
    </row>
    <row r="1025" spans="1:4" x14ac:dyDescent="0.2">
      <c r="A1025" t="s">
        <v>18</v>
      </c>
      <c r="B1025" t="s">
        <v>66</v>
      </c>
      <c r="C1025" s="73">
        <f t="shared" si="15"/>
        <v>1</v>
      </c>
      <c r="D1025" s="73" cm="1">
        <f t="array" ref="D1025">_xlfn.IFS( B1025="Accessories", 0, B1025="Clothing", 1, B1025="Footwear", 2, B1025="Outerwear",3)</f>
        <v>0</v>
      </c>
    </row>
    <row r="1026" spans="1:4" x14ac:dyDescent="0.2">
      <c r="A1026" t="s">
        <v>18</v>
      </c>
      <c r="B1026" t="s">
        <v>20</v>
      </c>
      <c r="C1026" s="73">
        <f t="shared" si="15"/>
        <v>1</v>
      </c>
      <c r="D1026" s="73" cm="1">
        <f t="array" ref="D1026">_xlfn.IFS( B1026="Accessories", 0, B1026="Clothing", 1, B1026="Footwear", 2, B1026="Outerwear",3)</f>
        <v>1</v>
      </c>
    </row>
    <row r="1027" spans="1:4" x14ac:dyDescent="0.2">
      <c r="A1027" t="s">
        <v>18</v>
      </c>
      <c r="B1027" t="s">
        <v>20</v>
      </c>
      <c r="C1027" s="73">
        <f t="shared" ref="C1027:C1090" si="16">IF(A1027="Male", 1, 0)</f>
        <v>1</v>
      </c>
      <c r="D1027" s="73" cm="1">
        <f t="array" ref="D1027">_xlfn.IFS( B1027="Accessories", 0, B1027="Clothing", 1, B1027="Footwear", 2, B1027="Outerwear",3)</f>
        <v>1</v>
      </c>
    </row>
    <row r="1028" spans="1:4" x14ac:dyDescent="0.2">
      <c r="A1028" t="s">
        <v>18</v>
      </c>
      <c r="B1028" t="s">
        <v>66</v>
      </c>
      <c r="C1028" s="73">
        <f t="shared" si="16"/>
        <v>1</v>
      </c>
      <c r="D1028" s="73" cm="1">
        <f t="array" ref="D1028">_xlfn.IFS( B1028="Accessories", 0, B1028="Clothing", 1, B1028="Footwear", 2, B1028="Outerwear",3)</f>
        <v>0</v>
      </c>
    </row>
    <row r="1029" spans="1:4" x14ac:dyDescent="0.2">
      <c r="A1029" t="s">
        <v>18</v>
      </c>
      <c r="B1029" t="s">
        <v>66</v>
      </c>
      <c r="C1029" s="73">
        <f t="shared" si="16"/>
        <v>1</v>
      </c>
      <c r="D1029" s="73" cm="1">
        <f t="array" ref="D1029">_xlfn.IFS( B1029="Accessories", 0, B1029="Clothing", 1, B1029="Footwear", 2, B1029="Outerwear",3)</f>
        <v>0</v>
      </c>
    </row>
    <row r="1030" spans="1:4" x14ac:dyDescent="0.2">
      <c r="A1030" t="s">
        <v>18</v>
      </c>
      <c r="B1030" t="s">
        <v>20</v>
      </c>
      <c r="C1030" s="73">
        <f t="shared" si="16"/>
        <v>1</v>
      </c>
      <c r="D1030" s="73" cm="1">
        <f t="array" ref="D1030">_xlfn.IFS( B1030="Accessories", 0, B1030="Clothing", 1, B1030="Footwear", 2, B1030="Outerwear",3)</f>
        <v>1</v>
      </c>
    </row>
    <row r="1031" spans="1:4" x14ac:dyDescent="0.2">
      <c r="A1031" t="s">
        <v>18</v>
      </c>
      <c r="B1031" t="s">
        <v>66</v>
      </c>
      <c r="C1031" s="73">
        <f t="shared" si="16"/>
        <v>1</v>
      </c>
      <c r="D1031" s="73" cm="1">
        <f t="array" ref="D1031">_xlfn.IFS( B1031="Accessories", 0, B1031="Clothing", 1, B1031="Footwear", 2, B1031="Outerwear",3)</f>
        <v>0</v>
      </c>
    </row>
    <row r="1032" spans="1:4" x14ac:dyDescent="0.2">
      <c r="A1032" t="s">
        <v>18</v>
      </c>
      <c r="B1032" t="s">
        <v>62</v>
      </c>
      <c r="C1032" s="73">
        <f t="shared" si="16"/>
        <v>1</v>
      </c>
      <c r="D1032" s="73" cm="1">
        <f t="array" ref="D1032">_xlfn.IFS( B1032="Accessories", 0, B1032="Clothing", 1, B1032="Footwear", 2, B1032="Outerwear",3)</f>
        <v>3</v>
      </c>
    </row>
    <row r="1033" spans="1:4" x14ac:dyDescent="0.2">
      <c r="A1033" t="s">
        <v>18</v>
      </c>
      <c r="B1033" t="s">
        <v>41</v>
      </c>
      <c r="C1033" s="73">
        <f t="shared" si="16"/>
        <v>1</v>
      </c>
      <c r="D1033" s="73" cm="1">
        <f t="array" ref="D1033">_xlfn.IFS( B1033="Accessories", 0, B1033="Clothing", 1, B1033="Footwear", 2, B1033="Outerwear",3)</f>
        <v>2</v>
      </c>
    </row>
    <row r="1034" spans="1:4" x14ac:dyDescent="0.2">
      <c r="A1034" t="s">
        <v>18</v>
      </c>
      <c r="B1034" t="s">
        <v>41</v>
      </c>
      <c r="C1034" s="73">
        <f t="shared" si="16"/>
        <v>1</v>
      </c>
      <c r="D1034" s="73" cm="1">
        <f t="array" ref="D1034">_xlfn.IFS( B1034="Accessories", 0, B1034="Clothing", 1, B1034="Footwear", 2, B1034="Outerwear",3)</f>
        <v>2</v>
      </c>
    </row>
    <row r="1035" spans="1:4" x14ac:dyDescent="0.2">
      <c r="A1035" t="s">
        <v>18</v>
      </c>
      <c r="B1035" t="s">
        <v>20</v>
      </c>
      <c r="C1035" s="73">
        <f t="shared" si="16"/>
        <v>1</v>
      </c>
      <c r="D1035" s="73" cm="1">
        <f t="array" ref="D1035">_xlfn.IFS( B1035="Accessories", 0, B1035="Clothing", 1, B1035="Footwear", 2, B1035="Outerwear",3)</f>
        <v>1</v>
      </c>
    </row>
    <row r="1036" spans="1:4" x14ac:dyDescent="0.2">
      <c r="A1036" t="s">
        <v>18</v>
      </c>
      <c r="B1036" t="s">
        <v>20</v>
      </c>
      <c r="C1036" s="73">
        <f t="shared" si="16"/>
        <v>1</v>
      </c>
      <c r="D1036" s="73" cm="1">
        <f t="array" ref="D1036">_xlfn.IFS( B1036="Accessories", 0, B1036="Clothing", 1, B1036="Footwear", 2, B1036="Outerwear",3)</f>
        <v>1</v>
      </c>
    </row>
    <row r="1037" spans="1:4" x14ac:dyDescent="0.2">
      <c r="A1037" t="s">
        <v>18</v>
      </c>
      <c r="B1037" t="s">
        <v>20</v>
      </c>
      <c r="C1037" s="73">
        <f t="shared" si="16"/>
        <v>1</v>
      </c>
      <c r="D1037" s="73" cm="1">
        <f t="array" ref="D1037">_xlfn.IFS( B1037="Accessories", 0, B1037="Clothing", 1, B1037="Footwear", 2, B1037="Outerwear",3)</f>
        <v>1</v>
      </c>
    </row>
    <row r="1038" spans="1:4" x14ac:dyDescent="0.2">
      <c r="A1038" t="s">
        <v>18</v>
      </c>
      <c r="B1038" t="s">
        <v>66</v>
      </c>
      <c r="C1038" s="73">
        <f t="shared" si="16"/>
        <v>1</v>
      </c>
      <c r="D1038" s="73" cm="1">
        <f t="array" ref="D1038">_xlfn.IFS( B1038="Accessories", 0, B1038="Clothing", 1, B1038="Footwear", 2, B1038="Outerwear",3)</f>
        <v>0</v>
      </c>
    </row>
    <row r="1039" spans="1:4" x14ac:dyDescent="0.2">
      <c r="A1039" t="s">
        <v>18</v>
      </c>
      <c r="B1039" t="s">
        <v>66</v>
      </c>
      <c r="C1039" s="73">
        <f t="shared" si="16"/>
        <v>1</v>
      </c>
      <c r="D1039" s="73" cm="1">
        <f t="array" ref="D1039">_xlfn.IFS( B1039="Accessories", 0, B1039="Clothing", 1, B1039="Footwear", 2, B1039="Outerwear",3)</f>
        <v>0</v>
      </c>
    </row>
    <row r="1040" spans="1:4" x14ac:dyDescent="0.2">
      <c r="A1040" t="s">
        <v>18</v>
      </c>
      <c r="B1040" t="s">
        <v>20</v>
      </c>
      <c r="C1040" s="73">
        <f t="shared" si="16"/>
        <v>1</v>
      </c>
      <c r="D1040" s="73" cm="1">
        <f t="array" ref="D1040">_xlfn.IFS( B1040="Accessories", 0, B1040="Clothing", 1, B1040="Footwear", 2, B1040="Outerwear",3)</f>
        <v>1</v>
      </c>
    </row>
    <row r="1041" spans="1:4" x14ac:dyDescent="0.2">
      <c r="A1041" t="s">
        <v>18</v>
      </c>
      <c r="B1041" t="s">
        <v>66</v>
      </c>
      <c r="C1041" s="73">
        <f t="shared" si="16"/>
        <v>1</v>
      </c>
      <c r="D1041" s="73" cm="1">
        <f t="array" ref="D1041">_xlfn.IFS( B1041="Accessories", 0, B1041="Clothing", 1, B1041="Footwear", 2, B1041="Outerwear",3)</f>
        <v>0</v>
      </c>
    </row>
    <row r="1042" spans="1:4" x14ac:dyDescent="0.2">
      <c r="A1042" t="s">
        <v>18</v>
      </c>
      <c r="B1042" t="s">
        <v>20</v>
      </c>
      <c r="C1042" s="73">
        <f t="shared" si="16"/>
        <v>1</v>
      </c>
      <c r="D1042" s="73" cm="1">
        <f t="array" ref="D1042">_xlfn.IFS( B1042="Accessories", 0, B1042="Clothing", 1, B1042="Footwear", 2, B1042="Outerwear",3)</f>
        <v>1</v>
      </c>
    </row>
    <row r="1043" spans="1:4" x14ac:dyDescent="0.2">
      <c r="A1043" t="s">
        <v>18</v>
      </c>
      <c r="B1043" t="s">
        <v>20</v>
      </c>
      <c r="C1043" s="73">
        <f t="shared" si="16"/>
        <v>1</v>
      </c>
      <c r="D1043" s="73" cm="1">
        <f t="array" ref="D1043">_xlfn.IFS( B1043="Accessories", 0, B1043="Clothing", 1, B1043="Footwear", 2, B1043="Outerwear",3)</f>
        <v>1</v>
      </c>
    </row>
    <row r="1044" spans="1:4" x14ac:dyDescent="0.2">
      <c r="A1044" t="s">
        <v>18</v>
      </c>
      <c r="B1044" t="s">
        <v>66</v>
      </c>
      <c r="C1044" s="73">
        <f t="shared" si="16"/>
        <v>1</v>
      </c>
      <c r="D1044" s="73" cm="1">
        <f t="array" ref="D1044">_xlfn.IFS( B1044="Accessories", 0, B1044="Clothing", 1, B1044="Footwear", 2, B1044="Outerwear",3)</f>
        <v>0</v>
      </c>
    </row>
    <row r="1045" spans="1:4" x14ac:dyDescent="0.2">
      <c r="A1045" t="s">
        <v>18</v>
      </c>
      <c r="B1045" t="s">
        <v>20</v>
      </c>
      <c r="C1045" s="73">
        <f t="shared" si="16"/>
        <v>1</v>
      </c>
      <c r="D1045" s="73" cm="1">
        <f t="array" ref="D1045">_xlfn.IFS( B1045="Accessories", 0, B1045="Clothing", 1, B1045="Footwear", 2, B1045="Outerwear",3)</f>
        <v>1</v>
      </c>
    </row>
    <row r="1046" spans="1:4" x14ac:dyDescent="0.2">
      <c r="A1046" t="s">
        <v>18</v>
      </c>
      <c r="B1046" t="s">
        <v>20</v>
      </c>
      <c r="C1046" s="73">
        <f t="shared" si="16"/>
        <v>1</v>
      </c>
      <c r="D1046" s="73" cm="1">
        <f t="array" ref="D1046">_xlfn.IFS( B1046="Accessories", 0, B1046="Clothing", 1, B1046="Footwear", 2, B1046="Outerwear",3)</f>
        <v>1</v>
      </c>
    </row>
    <row r="1047" spans="1:4" x14ac:dyDescent="0.2">
      <c r="A1047" t="s">
        <v>18</v>
      </c>
      <c r="B1047" t="s">
        <v>20</v>
      </c>
      <c r="C1047" s="73">
        <f t="shared" si="16"/>
        <v>1</v>
      </c>
      <c r="D1047" s="73" cm="1">
        <f t="array" ref="D1047">_xlfn.IFS( B1047="Accessories", 0, B1047="Clothing", 1, B1047="Footwear", 2, B1047="Outerwear",3)</f>
        <v>1</v>
      </c>
    </row>
    <row r="1048" spans="1:4" x14ac:dyDescent="0.2">
      <c r="A1048" t="s">
        <v>18</v>
      </c>
      <c r="B1048" t="s">
        <v>41</v>
      </c>
      <c r="C1048" s="73">
        <f t="shared" si="16"/>
        <v>1</v>
      </c>
      <c r="D1048" s="73" cm="1">
        <f t="array" ref="D1048">_xlfn.IFS( B1048="Accessories", 0, B1048="Clothing", 1, B1048="Footwear", 2, B1048="Outerwear",3)</f>
        <v>2</v>
      </c>
    </row>
    <row r="1049" spans="1:4" x14ac:dyDescent="0.2">
      <c r="A1049" t="s">
        <v>18</v>
      </c>
      <c r="B1049" t="s">
        <v>20</v>
      </c>
      <c r="C1049" s="73">
        <f t="shared" si="16"/>
        <v>1</v>
      </c>
      <c r="D1049" s="73" cm="1">
        <f t="array" ref="D1049">_xlfn.IFS( B1049="Accessories", 0, B1049="Clothing", 1, B1049="Footwear", 2, B1049="Outerwear",3)</f>
        <v>1</v>
      </c>
    </row>
    <row r="1050" spans="1:4" x14ac:dyDescent="0.2">
      <c r="A1050" t="s">
        <v>18</v>
      </c>
      <c r="B1050" t="s">
        <v>20</v>
      </c>
      <c r="C1050" s="73">
        <f t="shared" si="16"/>
        <v>1</v>
      </c>
      <c r="D1050" s="73" cm="1">
        <f t="array" ref="D1050">_xlfn.IFS( B1050="Accessories", 0, B1050="Clothing", 1, B1050="Footwear", 2, B1050="Outerwear",3)</f>
        <v>1</v>
      </c>
    </row>
    <row r="1051" spans="1:4" x14ac:dyDescent="0.2">
      <c r="A1051" t="s">
        <v>18</v>
      </c>
      <c r="B1051" t="s">
        <v>66</v>
      </c>
      <c r="C1051" s="73">
        <f t="shared" si="16"/>
        <v>1</v>
      </c>
      <c r="D1051" s="73" cm="1">
        <f t="array" ref="D1051">_xlfn.IFS( B1051="Accessories", 0, B1051="Clothing", 1, B1051="Footwear", 2, B1051="Outerwear",3)</f>
        <v>0</v>
      </c>
    </row>
    <row r="1052" spans="1:4" x14ac:dyDescent="0.2">
      <c r="A1052" t="s">
        <v>18</v>
      </c>
      <c r="B1052" t="s">
        <v>41</v>
      </c>
      <c r="C1052" s="73">
        <f t="shared" si="16"/>
        <v>1</v>
      </c>
      <c r="D1052" s="73" cm="1">
        <f t="array" ref="D1052">_xlfn.IFS( B1052="Accessories", 0, B1052="Clothing", 1, B1052="Footwear", 2, B1052="Outerwear",3)</f>
        <v>2</v>
      </c>
    </row>
    <row r="1053" spans="1:4" x14ac:dyDescent="0.2">
      <c r="A1053" t="s">
        <v>18</v>
      </c>
      <c r="B1053" t="s">
        <v>20</v>
      </c>
      <c r="C1053" s="73">
        <f t="shared" si="16"/>
        <v>1</v>
      </c>
      <c r="D1053" s="73" cm="1">
        <f t="array" ref="D1053">_xlfn.IFS( B1053="Accessories", 0, B1053="Clothing", 1, B1053="Footwear", 2, B1053="Outerwear",3)</f>
        <v>1</v>
      </c>
    </row>
    <row r="1054" spans="1:4" x14ac:dyDescent="0.2">
      <c r="A1054" t="s">
        <v>18</v>
      </c>
      <c r="B1054" t="s">
        <v>41</v>
      </c>
      <c r="C1054" s="73">
        <f t="shared" si="16"/>
        <v>1</v>
      </c>
      <c r="D1054" s="73" cm="1">
        <f t="array" ref="D1054">_xlfn.IFS( B1054="Accessories", 0, B1054="Clothing", 1, B1054="Footwear", 2, B1054="Outerwear",3)</f>
        <v>2</v>
      </c>
    </row>
    <row r="1055" spans="1:4" x14ac:dyDescent="0.2">
      <c r="A1055" t="s">
        <v>18</v>
      </c>
      <c r="B1055" t="s">
        <v>20</v>
      </c>
      <c r="C1055" s="73">
        <f t="shared" si="16"/>
        <v>1</v>
      </c>
      <c r="D1055" s="73" cm="1">
        <f t="array" ref="D1055">_xlfn.IFS( B1055="Accessories", 0, B1055="Clothing", 1, B1055="Footwear", 2, B1055="Outerwear",3)</f>
        <v>1</v>
      </c>
    </row>
    <row r="1056" spans="1:4" x14ac:dyDescent="0.2">
      <c r="A1056" t="s">
        <v>18</v>
      </c>
      <c r="B1056" t="s">
        <v>20</v>
      </c>
      <c r="C1056" s="73">
        <f t="shared" si="16"/>
        <v>1</v>
      </c>
      <c r="D1056" s="73" cm="1">
        <f t="array" ref="D1056">_xlfn.IFS( B1056="Accessories", 0, B1056="Clothing", 1, B1056="Footwear", 2, B1056="Outerwear",3)</f>
        <v>1</v>
      </c>
    </row>
    <row r="1057" spans="1:4" x14ac:dyDescent="0.2">
      <c r="A1057" t="s">
        <v>18</v>
      </c>
      <c r="B1057" t="s">
        <v>62</v>
      </c>
      <c r="C1057" s="73">
        <f t="shared" si="16"/>
        <v>1</v>
      </c>
      <c r="D1057" s="73" cm="1">
        <f t="array" ref="D1057">_xlfn.IFS( B1057="Accessories", 0, B1057="Clothing", 1, B1057="Footwear", 2, B1057="Outerwear",3)</f>
        <v>3</v>
      </c>
    </row>
    <row r="1058" spans="1:4" x14ac:dyDescent="0.2">
      <c r="A1058" t="s">
        <v>18</v>
      </c>
      <c r="B1058" t="s">
        <v>20</v>
      </c>
      <c r="C1058" s="73">
        <f t="shared" si="16"/>
        <v>1</v>
      </c>
      <c r="D1058" s="73" cm="1">
        <f t="array" ref="D1058">_xlfn.IFS( B1058="Accessories", 0, B1058="Clothing", 1, B1058="Footwear", 2, B1058="Outerwear",3)</f>
        <v>1</v>
      </c>
    </row>
    <row r="1059" spans="1:4" x14ac:dyDescent="0.2">
      <c r="A1059" t="s">
        <v>18</v>
      </c>
      <c r="B1059" t="s">
        <v>62</v>
      </c>
      <c r="C1059" s="73">
        <f t="shared" si="16"/>
        <v>1</v>
      </c>
      <c r="D1059" s="73" cm="1">
        <f t="array" ref="D1059">_xlfn.IFS( B1059="Accessories", 0, B1059="Clothing", 1, B1059="Footwear", 2, B1059="Outerwear",3)</f>
        <v>3</v>
      </c>
    </row>
    <row r="1060" spans="1:4" x14ac:dyDescent="0.2">
      <c r="A1060" t="s">
        <v>18</v>
      </c>
      <c r="B1060" t="s">
        <v>66</v>
      </c>
      <c r="C1060" s="73">
        <f t="shared" si="16"/>
        <v>1</v>
      </c>
      <c r="D1060" s="73" cm="1">
        <f t="array" ref="D1060">_xlfn.IFS( B1060="Accessories", 0, B1060="Clothing", 1, B1060="Footwear", 2, B1060="Outerwear",3)</f>
        <v>0</v>
      </c>
    </row>
    <row r="1061" spans="1:4" x14ac:dyDescent="0.2">
      <c r="A1061" t="s">
        <v>18</v>
      </c>
      <c r="B1061" t="s">
        <v>62</v>
      </c>
      <c r="C1061" s="73">
        <f t="shared" si="16"/>
        <v>1</v>
      </c>
      <c r="D1061" s="73" cm="1">
        <f t="array" ref="D1061">_xlfn.IFS( B1061="Accessories", 0, B1061="Clothing", 1, B1061="Footwear", 2, B1061="Outerwear",3)</f>
        <v>3</v>
      </c>
    </row>
    <row r="1062" spans="1:4" x14ac:dyDescent="0.2">
      <c r="A1062" t="s">
        <v>18</v>
      </c>
      <c r="B1062" t="s">
        <v>20</v>
      </c>
      <c r="C1062" s="73">
        <f t="shared" si="16"/>
        <v>1</v>
      </c>
      <c r="D1062" s="73" cm="1">
        <f t="array" ref="D1062">_xlfn.IFS( B1062="Accessories", 0, B1062="Clothing", 1, B1062="Footwear", 2, B1062="Outerwear",3)</f>
        <v>1</v>
      </c>
    </row>
    <row r="1063" spans="1:4" x14ac:dyDescent="0.2">
      <c r="A1063" t="s">
        <v>18</v>
      </c>
      <c r="B1063" t="s">
        <v>62</v>
      </c>
      <c r="C1063" s="73">
        <f t="shared" si="16"/>
        <v>1</v>
      </c>
      <c r="D1063" s="73" cm="1">
        <f t="array" ref="D1063">_xlfn.IFS( B1063="Accessories", 0, B1063="Clothing", 1, B1063="Footwear", 2, B1063="Outerwear",3)</f>
        <v>3</v>
      </c>
    </row>
    <row r="1064" spans="1:4" x14ac:dyDescent="0.2">
      <c r="A1064" t="s">
        <v>18</v>
      </c>
      <c r="B1064" t="s">
        <v>41</v>
      </c>
      <c r="C1064" s="73">
        <f t="shared" si="16"/>
        <v>1</v>
      </c>
      <c r="D1064" s="73" cm="1">
        <f t="array" ref="D1064">_xlfn.IFS( B1064="Accessories", 0, B1064="Clothing", 1, B1064="Footwear", 2, B1064="Outerwear",3)</f>
        <v>2</v>
      </c>
    </row>
    <row r="1065" spans="1:4" x14ac:dyDescent="0.2">
      <c r="A1065" t="s">
        <v>18</v>
      </c>
      <c r="B1065" t="s">
        <v>20</v>
      </c>
      <c r="C1065" s="73">
        <f t="shared" si="16"/>
        <v>1</v>
      </c>
      <c r="D1065" s="73" cm="1">
        <f t="array" ref="D1065">_xlfn.IFS( B1065="Accessories", 0, B1065="Clothing", 1, B1065="Footwear", 2, B1065="Outerwear",3)</f>
        <v>1</v>
      </c>
    </row>
    <row r="1066" spans="1:4" x14ac:dyDescent="0.2">
      <c r="A1066" t="s">
        <v>18</v>
      </c>
      <c r="B1066" t="s">
        <v>66</v>
      </c>
      <c r="C1066" s="73">
        <f t="shared" si="16"/>
        <v>1</v>
      </c>
      <c r="D1066" s="73" cm="1">
        <f t="array" ref="D1066">_xlfn.IFS( B1066="Accessories", 0, B1066="Clothing", 1, B1066="Footwear", 2, B1066="Outerwear",3)</f>
        <v>0</v>
      </c>
    </row>
    <row r="1067" spans="1:4" x14ac:dyDescent="0.2">
      <c r="A1067" t="s">
        <v>18</v>
      </c>
      <c r="B1067" t="s">
        <v>20</v>
      </c>
      <c r="C1067" s="73">
        <f t="shared" si="16"/>
        <v>1</v>
      </c>
      <c r="D1067" s="73" cm="1">
        <f t="array" ref="D1067">_xlfn.IFS( B1067="Accessories", 0, B1067="Clothing", 1, B1067="Footwear", 2, B1067="Outerwear",3)</f>
        <v>1</v>
      </c>
    </row>
    <row r="1068" spans="1:4" x14ac:dyDescent="0.2">
      <c r="A1068" t="s">
        <v>18</v>
      </c>
      <c r="B1068" t="s">
        <v>62</v>
      </c>
      <c r="C1068" s="73">
        <f t="shared" si="16"/>
        <v>1</v>
      </c>
      <c r="D1068" s="73" cm="1">
        <f t="array" ref="D1068">_xlfn.IFS( B1068="Accessories", 0, B1068="Clothing", 1, B1068="Footwear", 2, B1068="Outerwear",3)</f>
        <v>3</v>
      </c>
    </row>
    <row r="1069" spans="1:4" x14ac:dyDescent="0.2">
      <c r="A1069" t="s">
        <v>18</v>
      </c>
      <c r="B1069" t="s">
        <v>20</v>
      </c>
      <c r="C1069" s="73">
        <f t="shared" si="16"/>
        <v>1</v>
      </c>
      <c r="D1069" s="73" cm="1">
        <f t="array" ref="D1069">_xlfn.IFS( B1069="Accessories", 0, B1069="Clothing", 1, B1069="Footwear", 2, B1069="Outerwear",3)</f>
        <v>1</v>
      </c>
    </row>
    <row r="1070" spans="1:4" x14ac:dyDescent="0.2">
      <c r="A1070" t="s">
        <v>18</v>
      </c>
      <c r="B1070" t="s">
        <v>20</v>
      </c>
      <c r="C1070" s="73">
        <f t="shared" si="16"/>
        <v>1</v>
      </c>
      <c r="D1070" s="73" cm="1">
        <f t="array" ref="D1070">_xlfn.IFS( B1070="Accessories", 0, B1070="Clothing", 1, B1070="Footwear", 2, B1070="Outerwear",3)</f>
        <v>1</v>
      </c>
    </row>
    <row r="1071" spans="1:4" x14ac:dyDescent="0.2">
      <c r="A1071" t="s">
        <v>18</v>
      </c>
      <c r="B1071" t="s">
        <v>20</v>
      </c>
      <c r="C1071" s="73">
        <f t="shared" si="16"/>
        <v>1</v>
      </c>
      <c r="D1071" s="73" cm="1">
        <f t="array" ref="D1071">_xlfn.IFS( B1071="Accessories", 0, B1071="Clothing", 1, B1071="Footwear", 2, B1071="Outerwear",3)</f>
        <v>1</v>
      </c>
    </row>
    <row r="1072" spans="1:4" x14ac:dyDescent="0.2">
      <c r="A1072" t="s">
        <v>18</v>
      </c>
      <c r="B1072" t="s">
        <v>66</v>
      </c>
      <c r="C1072" s="73">
        <f t="shared" si="16"/>
        <v>1</v>
      </c>
      <c r="D1072" s="73" cm="1">
        <f t="array" ref="D1072">_xlfn.IFS( B1072="Accessories", 0, B1072="Clothing", 1, B1072="Footwear", 2, B1072="Outerwear",3)</f>
        <v>0</v>
      </c>
    </row>
    <row r="1073" spans="1:4" x14ac:dyDescent="0.2">
      <c r="A1073" t="s">
        <v>18</v>
      </c>
      <c r="B1073" t="s">
        <v>66</v>
      </c>
      <c r="C1073" s="73">
        <f t="shared" si="16"/>
        <v>1</v>
      </c>
      <c r="D1073" s="73" cm="1">
        <f t="array" ref="D1073">_xlfn.IFS( B1073="Accessories", 0, B1073="Clothing", 1, B1073="Footwear", 2, B1073="Outerwear",3)</f>
        <v>0</v>
      </c>
    </row>
    <row r="1074" spans="1:4" x14ac:dyDescent="0.2">
      <c r="A1074" t="s">
        <v>18</v>
      </c>
      <c r="B1074" t="s">
        <v>20</v>
      </c>
      <c r="C1074" s="73">
        <f t="shared" si="16"/>
        <v>1</v>
      </c>
      <c r="D1074" s="73" cm="1">
        <f t="array" ref="D1074">_xlfn.IFS( B1074="Accessories", 0, B1074="Clothing", 1, B1074="Footwear", 2, B1074="Outerwear",3)</f>
        <v>1</v>
      </c>
    </row>
    <row r="1075" spans="1:4" x14ac:dyDescent="0.2">
      <c r="A1075" t="s">
        <v>18</v>
      </c>
      <c r="B1075" t="s">
        <v>66</v>
      </c>
      <c r="C1075" s="73">
        <f t="shared" si="16"/>
        <v>1</v>
      </c>
      <c r="D1075" s="73" cm="1">
        <f t="array" ref="D1075">_xlfn.IFS( B1075="Accessories", 0, B1075="Clothing", 1, B1075="Footwear", 2, B1075="Outerwear",3)</f>
        <v>0</v>
      </c>
    </row>
    <row r="1076" spans="1:4" x14ac:dyDescent="0.2">
      <c r="A1076" t="s">
        <v>18</v>
      </c>
      <c r="B1076" t="s">
        <v>66</v>
      </c>
      <c r="C1076" s="73">
        <f t="shared" si="16"/>
        <v>1</v>
      </c>
      <c r="D1076" s="73" cm="1">
        <f t="array" ref="D1076">_xlfn.IFS( B1076="Accessories", 0, B1076="Clothing", 1, B1076="Footwear", 2, B1076="Outerwear",3)</f>
        <v>0</v>
      </c>
    </row>
    <row r="1077" spans="1:4" x14ac:dyDescent="0.2">
      <c r="A1077" t="s">
        <v>18</v>
      </c>
      <c r="B1077" t="s">
        <v>66</v>
      </c>
      <c r="C1077" s="73">
        <f t="shared" si="16"/>
        <v>1</v>
      </c>
      <c r="D1077" s="73" cm="1">
        <f t="array" ref="D1077">_xlfn.IFS( B1077="Accessories", 0, B1077="Clothing", 1, B1077="Footwear", 2, B1077="Outerwear",3)</f>
        <v>0</v>
      </c>
    </row>
    <row r="1078" spans="1:4" x14ac:dyDescent="0.2">
      <c r="A1078" t="s">
        <v>18</v>
      </c>
      <c r="B1078" t="s">
        <v>62</v>
      </c>
      <c r="C1078" s="73">
        <f t="shared" si="16"/>
        <v>1</v>
      </c>
      <c r="D1078" s="73" cm="1">
        <f t="array" ref="D1078">_xlfn.IFS( B1078="Accessories", 0, B1078="Clothing", 1, B1078="Footwear", 2, B1078="Outerwear",3)</f>
        <v>3</v>
      </c>
    </row>
    <row r="1079" spans="1:4" x14ac:dyDescent="0.2">
      <c r="A1079" t="s">
        <v>18</v>
      </c>
      <c r="B1079" t="s">
        <v>62</v>
      </c>
      <c r="C1079" s="73">
        <f t="shared" si="16"/>
        <v>1</v>
      </c>
      <c r="D1079" s="73" cm="1">
        <f t="array" ref="D1079">_xlfn.IFS( B1079="Accessories", 0, B1079="Clothing", 1, B1079="Footwear", 2, B1079="Outerwear",3)</f>
        <v>3</v>
      </c>
    </row>
    <row r="1080" spans="1:4" x14ac:dyDescent="0.2">
      <c r="A1080" t="s">
        <v>18</v>
      </c>
      <c r="B1080" t="s">
        <v>20</v>
      </c>
      <c r="C1080" s="73">
        <f t="shared" si="16"/>
        <v>1</v>
      </c>
      <c r="D1080" s="73" cm="1">
        <f t="array" ref="D1080">_xlfn.IFS( B1080="Accessories", 0, B1080="Clothing", 1, B1080="Footwear", 2, B1080="Outerwear",3)</f>
        <v>1</v>
      </c>
    </row>
    <row r="1081" spans="1:4" x14ac:dyDescent="0.2">
      <c r="A1081" t="s">
        <v>18</v>
      </c>
      <c r="B1081" t="s">
        <v>62</v>
      </c>
      <c r="C1081" s="73">
        <f t="shared" si="16"/>
        <v>1</v>
      </c>
      <c r="D1081" s="73" cm="1">
        <f t="array" ref="D1081">_xlfn.IFS( B1081="Accessories", 0, B1081="Clothing", 1, B1081="Footwear", 2, B1081="Outerwear",3)</f>
        <v>3</v>
      </c>
    </row>
    <row r="1082" spans="1:4" x14ac:dyDescent="0.2">
      <c r="A1082" t="s">
        <v>18</v>
      </c>
      <c r="B1082" t="s">
        <v>66</v>
      </c>
      <c r="C1082" s="73">
        <f t="shared" si="16"/>
        <v>1</v>
      </c>
      <c r="D1082" s="73" cm="1">
        <f t="array" ref="D1082">_xlfn.IFS( B1082="Accessories", 0, B1082="Clothing", 1, B1082="Footwear", 2, B1082="Outerwear",3)</f>
        <v>0</v>
      </c>
    </row>
    <row r="1083" spans="1:4" x14ac:dyDescent="0.2">
      <c r="A1083" t="s">
        <v>18</v>
      </c>
      <c r="B1083" t="s">
        <v>66</v>
      </c>
      <c r="C1083" s="73">
        <f t="shared" si="16"/>
        <v>1</v>
      </c>
      <c r="D1083" s="73" cm="1">
        <f t="array" ref="D1083">_xlfn.IFS( B1083="Accessories", 0, B1083="Clothing", 1, B1083="Footwear", 2, B1083="Outerwear",3)</f>
        <v>0</v>
      </c>
    </row>
    <row r="1084" spans="1:4" x14ac:dyDescent="0.2">
      <c r="A1084" t="s">
        <v>18</v>
      </c>
      <c r="B1084" t="s">
        <v>66</v>
      </c>
      <c r="C1084" s="73">
        <f t="shared" si="16"/>
        <v>1</v>
      </c>
      <c r="D1084" s="73" cm="1">
        <f t="array" ref="D1084">_xlfn.IFS( B1084="Accessories", 0, B1084="Clothing", 1, B1084="Footwear", 2, B1084="Outerwear",3)</f>
        <v>0</v>
      </c>
    </row>
    <row r="1085" spans="1:4" x14ac:dyDescent="0.2">
      <c r="A1085" t="s">
        <v>18</v>
      </c>
      <c r="B1085" t="s">
        <v>66</v>
      </c>
      <c r="C1085" s="73">
        <f t="shared" si="16"/>
        <v>1</v>
      </c>
      <c r="D1085" s="73" cm="1">
        <f t="array" ref="D1085">_xlfn.IFS( B1085="Accessories", 0, B1085="Clothing", 1, B1085="Footwear", 2, B1085="Outerwear",3)</f>
        <v>0</v>
      </c>
    </row>
    <row r="1086" spans="1:4" x14ac:dyDescent="0.2">
      <c r="A1086" t="s">
        <v>18</v>
      </c>
      <c r="B1086" t="s">
        <v>20</v>
      </c>
      <c r="C1086" s="73">
        <f t="shared" si="16"/>
        <v>1</v>
      </c>
      <c r="D1086" s="73" cm="1">
        <f t="array" ref="D1086">_xlfn.IFS( B1086="Accessories", 0, B1086="Clothing", 1, B1086="Footwear", 2, B1086="Outerwear",3)</f>
        <v>1</v>
      </c>
    </row>
    <row r="1087" spans="1:4" x14ac:dyDescent="0.2">
      <c r="A1087" t="s">
        <v>18</v>
      </c>
      <c r="B1087" t="s">
        <v>66</v>
      </c>
      <c r="C1087" s="73">
        <f t="shared" si="16"/>
        <v>1</v>
      </c>
      <c r="D1087" s="73" cm="1">
        <f t="array" ref="D1087">_xlfn.IFS( B1087="Accessories", 0, B1087="Clothing", 1, B1087="Footwear", 2, B1087="Outerwear",3)</f>
        <v>0</v>
      </c>
    </row>
    <row r="1088" spans="1:4" x14ac:dyDescent="0.2">
      <c r="A1088" t="s">
        <v>18</v>
      </c>
      <c r="B1088" t="s">
        <v>66</v>
      </c>
      <c r="C1088" s="73">
        <f t="shared" si="16"/>
        <v>1</v>
      </c>
      <c r="D1088" s="73" cm="1">
        <f t="array" ref="D1088">_xlfn.IFS( B1088="Accessories", 0, B1088="Clothing", 1, B1088="Footwear", 2, B1088="Outerwear",3)</f>
        <v>0</v>
      </c>
    </row>
    <row r="1089" spans="1:4" x14ac:dyDescent="0.2">
      <c r="A1089" t="s">
        <v>18</v>
      </c>
      <c r="B1089" t="s">
        <v>20</v>
      </c>
      <c r="C1089" s="73">
        <f t="shared" si="16"/>
        <v>1</v>
      </c>
      <c r="D1089" s="73" cm="1">
        <f t="array" ref="D1089">_xlfn.IFS( B1089="Accessories", 0, B1089="Clothing", 1, B1089="Footwear", 2, B1089="Outerwear",3)</f>
        <v>1</v>
      </c>
    </row>
    <row r="1090" spans="1:4" x14ac:dyDescent="0.2">
      <c r="A1090" t="s">
        <v>18</v>
      </c>
      <c r="B1090" t="s">
        <v>20</v>
      </c>
      <c r="C1090" s="73">
        <f t="shared" si="16"/>
        <v>1</v>
      </c>
      <c r="D1090" s="73" cm="1">
        <f t="array" ref="D1090">_xlfn.IFS( B1090="Accessories", 0, B1090="Clothing", 1, B1090="Footwear", 2, B1090="Outerwear",3)</f>
        <v>1</v>
      </c>
    </row>
    <row r="1091" spans="1:4" x14ac:dyDescent="0.2">
      <c r="A1091" t="s">
        <v>18</v>
      </c>
      <c r="B1091" t="s">
        <v>66</v>
      </c>
      <c r="C1091" s="73">
        <f t="shared" ref="C1091:C1154" si="17">IF(A1091="Male", 1, 0)</f>
        <v>1</v>
      </c>
      <c r="D1091" s="73" cm="1">
        <f t="array" ref="D1091">_xlfn.IFS( B1091="Accessories", 0, B1091="Clothing", 1, B1091="Footwear", 2, B1091="Outerwear",3)</f>
        <v>0</v>
      </c>
    </row>
    <row r="1092" spans="1:4" x14ac:dyDescent="0.2">
      <c r="A1092" t="s">
        <v>18</v>
      </c>
      <c r="B1092" t="s">
        <v>66</v>
      </c>
      <c r="C1092" s="73">
        <f t="shared" si="17"/>
        <v>1</v>
      </c>
      <c r="D1092" s="73" cm="1">
        <f t="array" ref="D1092">_xlfn.IFS( B1092="Accessories", 0, B1092="Clothing", 1, B1092="Footwear", 2, B1092="Outerwear",3)</f>
        <v>0</v>
      </c>
    </row>
    <row r="1093" spans="1:4" x14ac:dyDescent="0.2">
      <c r="A1093" t="s">
        <v>18</v>
      </c>
      <c r="B1093" t="s">
        <v>20</v>
      </c>
      <c r="C1093" s="73">
        <f t="shared" si="17"/>
        <v>1</v>
      </c>
      <c r="D1093" s="73" cm="1">
        <f t="array" ref="D1093">_xlfn.IFS( B1093="Accessories", 0, B1093="Clothing", 1, B1093="Footwear", 2, B1093="Outerwear",3)</f>
        <v>1</v>
      </c>
    </row>
    <row r="1094" spans="1:4" x14ac:dyDescent="0.2">
      <c r="A1094" t="s">
        <v>18</v>
      </c>
      <c r="B1094" t="s">
        <v>66</v>
      </c>
      <c r="C1094" s="73">
        <f t="shared" si="17"/>
        <v>1</v>
      </c>
      <c r="D1094" s="73" cm="1">
        <f t="array" ref="D1094">_xlfn.IFS( B1094="Accessories", 0, B1094="Clothing", 1, B1094="Footwear", 2, B1094="Outerwear",3)</f>
        <v>0</v>
      </c>
    </row>
    <row r="1095" spans="1:4" x14ac:dyDescent="0.2">
      <c r="A1095" t="s">
        <v>18</v>
      </c>
      <c r="B1095" t="s">
        <v>41</v>
      </c>
      <c r="C1095" s="73">
        <f t="shared" si="17"/>
        <v>1</v>
      </c>
      <c r="D1095" s="73" cm="1">
        <f t="array" ref="D1095">_xlfn.IFS( B1095="Accessories", 0, B1095="Clothing", 1, B1095="Footwear", 2, B1095="Outerwear",3)</f>
        <v>2</v>
      </c>
    </row>
    <row r="1096" spans="1:4" x14ac:dyDescent="0.2">
      <c r="A1096" t="s">
        <v>18</v>
      </c>
      <c r="B1096" t="s">
        <v>66</v>
      </c>
      <c r="C1096" s="73">
        <f t="shared" si="17"/>
        <v>1</v>
      </c>
      <c r="D1096" s="73" cm="1">
        <f t="array" ref="D1096">_xlfn.IFS( B1096="Accessories", 0, B1096="Clothing", 1, B1096="Footwear", 2, B1096="Outerwear",3)</f>
        <v>0</v>
      </c>
    </row>
    <row r="1097" spans="1:4" x14ac:dyDescent="0.2">
      <c r="A1097" t="s">
        <v>18</v>
      </c>
      <c r="B1097" t="s">
        <v>62</v>
      </c>
      <c r="C1097" s="73">
        <f t="shared" si="17"/>
        <v>1</v>
      </c>
      <c r="D1097" s="73" cm="1">
        <f t="array" ref="D1097">_xlfn.IFS( B1097="Accessories", 0, B1097="Clothing", 1, B1097="Footwear", 2, B1097="Outerwear",3)</f>
        <v>3</v>
      </c>
    </row>
    <row r="1098" spans="1:4" x14ac:dyDescent="0.2">
      <c r="A1098" t="s">
        <v>18</v>
      </c>
      <c r="B1098" t="s">
        <v>62</v>
      </c>
      <c r="C1098" s="73">
        <f t="shared" si="17"/>
        <v>1</v>
      </c>
      <c r="D1098" s="73" cm="1">
        <f t="array" ref="D1098">_xlfn.IFS( B1098="Accessories", 0, B1098="Clothing", 1, B1098="Footwear", 2, B1098="Outerwear",3)</f>
        <v>3</v>
      </c>
    </row>
    <row r="1099" spans="1:4" x14ac:dyDescent="0.2">
      <c r="A1099" t="s">
        <v>18</v>
      </c>
      <c r="B1099" t="s">
        <v>66</v>
      </c>
      <c r="C1099" s="73">
        <f t="shared" si="17"/>
        <v>1</v>
      </c>
      <c r="D1099" s="73" cm="1">
        <f t="array" ref="D1099">_xlfn.IFS( B1099="Accessories", 0, B1099="Clothing", 1, B1099="Footwear", 2, B1099="Outerwear",3)</f>
        <v>0</v>
      </c>
    </row>
    <row r="1100" spans="1:4" x14ac:dyDescent="0.2">
      <c r="A1100" t="s">
        <v>18</v>
      </c>
      <c r="B1100" t="s">
        <v>66</v>
      </c>
      <c r="C1100" s="73">
        <f t="shared" si="17"/>
        <v>1</v>
      </c>
      <c r="D1100" s="73" cm="1">
        <f t="array" ref="D1100">_xlfn.IFS( B1100="Accessories", 0, B1100="Clothing", 1, B1100="Footwear", 2, B1100="Outerwear",3)</f>
        <v>0</v>
      </c>
    </row>
    <row r="1101" spans="1:4" x14ac:dyDescent="0.2">
      <c r="A1101" t="s">
        <v>18</v>
      </c>
      <c r="B1101" t="s">
        <v>20</v>
      </c>
      <c r="C1101" s="73">
        <f t="shared" si="17"/>
        <v>1</v>
      </c>
      <c r="D1101" s="73" cm="1">
        <f t="array" ref="D1101">_xlfn.IFS( B1101="Accessories", 0, B1101="Clothing", 1, B1101="Footwear", 2, B1101="Outerwear",3)</f>
        <v>1</v>
      </c>
    </row>
    <row r="1102" spans="1:4" x14ac:dyDescent="0.2">
      <c r="A1102" t="s">
        <v>18</v>
      </c>
      <c r="B1102" t="s">
        <v>20</v>
      </c>
      <c r="C1102" s="73">
        <f t="shared" si="17"/>
        <v>1</v>
      </c>
      <c r="D1102" s="73" cm="1">
        <f t="array" ref="D1102">_xlfn.IFS( B1102="Accessories", 0, B1102="Clothing", 1, B1102="Footwear", 2, B1102="Outerwear",3)</f>
        <v>1</v>
      </c>
    </row>
    <row r="1103" spans="1:4" x14ac:dyDescent="0.2">
      <c r="A1103" t="s">
        <v>18</v>
      </c>
      <c r="B1103" t="s">
        <v>66</v>
      </c>
      <c r="C1103" s="73">
        <f t="shared" si="17"/>
        <v>1</v>
      </c>
      <c r="D1103" s="73" cm="1">
        <f t="array" ref="D1103">_xlfn.IFS( B1103="Accessories", 0, B1103="Clothing", 1, B1103="Footwear", 2, B1103="Outerwear",3)</f>
        <v>0</v>
      </c>
    </row>
    <row r="1104" spans="1:4" x14ac:dyDescent="0.2">
      <c r="A1104" t="s">
        <v>18</v>
      </c>
      <c r="B1104" t="s">
        <v>20</v>
      </c>
      <c r="C1104" s="73">
        <f t="shared" si="17"/>
        <v>1</v>
      </c>
      <c r="D1104" s="73" cm="1">
        <f t="array" ref="D1104">_xlfn.IFS( B1104="Accessories", 0, B1104="Clothing", 1, B1104="Footwear", 2, B1104="Outerwear",3)</f>
        <v>1</v>
      </c>
    </row>
    <row r="1105" spans="1:4" x14ac:dyDescent="0.2">
      <c r="A1105" t="s">
        <v>18</v>
      </c>
      <c r="B1105" t="s">
        <v>20</v>
      </c>
      <c r="C1105" s="73">
        <f t="shared" si="17"/>
        <v>1</v>
      </c>
      <c r="D1105" s="73" cm="1">
        <f t="array" ref="D1105">_xlfn.IFS( B1105="Accessories", 0, B1105="Clothing", 1, B1105="Footwear", 2, B1105="Outerwear",3)</f>
        <v>1</v>
      </c>
    </row>
    <row r="1106" spans="1:4" x14ac:dyDescent="0.2">
      <c r="A1106" t="s">
        <v>18</v>
      </c>
      <c r="B1106" t="s">
        <v>66</v>
      </c>
      <c r="C1106" s="73">
        <f t="shared" si="17"/>
        <v>1</v>
      </c>
      <c r="D1106" s="73" cm="1">
        <f t="array" ref="D1106">_xlfn.IFS( B1106="Accessories", 0, B1106="Clothing", 1, B1106="Footwear", 2, B1106="Outerwear",3)</f>
        <v>0</v>
      </c>
    </row>
    <row r="1107" spans="1:4" x14ac:dyDescent="0.2">
      <c r="A1107" t="s">
        <v>18</v>
      </c>
      <c r="B1107" t="s">
        <v>20</v>
      </c>
      <c r="C1107" s="73">
        <f t="shared" si="17"/>
        <v>1</v>
      </c>
      <c r="D1107" s="73" cm="1">
        <f t="array" ref="D1107">_xlfn.IFS( B1107="Accessories", 0, B1107="Clothing", 1, B1107="Footwear", 2, B1107="Outerwear",3)</f>
        <v>1</v>
      </c>
    </row>
    <row r="1108" spans="1:4" x14ac:dyDescent="0.2">
      <c r="A1108" t="s">
        <v>18</v>
      </c>
      <c r="B1108" t="s">
        <v>20</v>
      </c>
      <c r="C1108" s="73">
        <f t="shared" si="17"/>
        <v>1</v>
      </c>
      <c r="D1108" s="73" cm="1">
        <f t="array" ref="D1108">_xlfn.IFS( B1108="Accessories", 0, B1108="Clothing", 1, B1108="Footwear", 2, B1108="Outerwear",3)</f>
        <v>1</v>
      </c>
    </row>
    <row r="1109" spans="1:4" x14ac:dyDescent="0.2">
      <c r="A1109" t="s">
        <v>18</v>
      </c>
      <c r="B1109" t="s">
        <v>41</v>
      </c>
      <c r="C1109" s="73">
        <f t="shared" si="17"/>
        <v>1</v>
      </c>
      <c r="D1109" s="73" cm="1">
        <f t="array" ref="D1109">_xlfn.IFS( B1109="Accessories", 0, B1109="Clothing", 1, B1109="Footwear", 2, B1109="Outerwear",3)</f>
        <v>2</v>
      </c>
    </row>
    <row r="1110" spans="1:4" x14ac:dyDescent="0.2">
      <c r="A1110" t="s">
        <v>18</v>
      </c>
      <c r="B1110" t="s">
        <v>20</v>
      </c>
      <c r="C1110" s="73">
        <f t="shared" si="17"/>
        <v>1</v>
      </c>
      <c r="D1110" s="73" cm="1">
        <f t="array" ref="D1110">_xlfn.IFS( B1110="Accessories", 0, B1110="Clothing", 1, B1110="Footwear", 2, B1110="Outerwear",3)</f>
        <v>1</v>
      </c>
    </row>
    <row r="1111" spans="1:4" x14ac:dyDescent="0.2">
      <c r="A1111" t="s">
        <v>18</v>
      </c>
      <c r="B1111" t="s">
        <v>20</v>
      </c>
      <c r="C1111" s="73">
        <f t="shared" si="17"/>
        <v>1</v>
      </c>
      <c r="D1111" s="73" cm="1">
        <f t="array" ref="D1111">_xlfn.IFS( B1111="Accessories", 0, B1111="Clothing", 1, B1111="Footwear", 2, B1111="Outerwear",3)</f>
        <v>1</v>
      </c>
    </row>
    <row r="1112" spans="1:4" x14ac:dyDescent="0.2">
      <c r="A1112" t="s">
        <v>18</v>
      </c>
      <c r="B1112" t="s">
        <v>20</v>
      </c>
      <c r="C1112" s="73">
        <f t="shared" si="17"/>
        <v>1</v>
      </c>
      <c r="D1112" s="73" cm="1">
        <f t="array" ref="D1112">_xlfn.IFS( B1112="Accessories", 0, B1112="Clothing", 1, B1112="Footwear", 2, B1112="Outerwear",3)</f>
        <v>1</v>
      </c>
    </row>
    <row r="1113" spans="1:4" x14ac:dyDescent="0.2">
      <c r="A1113" t="s">
        <v>18</v>
      </c>
      <c r="B1113" t="s">
        <v>41</v>
      </c>
      <c r="C1113" s="73">
        <f t="shared" si="17"/>
        <v>1</v>
      </c>
      <c r="D1113" s="73" cm="1">
        <f t="array" ref="D1113">_xlfn.IFS( B1113="Accessories", 0, B1113="Clothing", 1, B1113="Footwear", 2, B1113="Outerwear",3)</f>
        <v>2</v>
      </c>
    </row>
    <row r="1114" spans="1:4" x14ac:dyDescent="0.2">
      <c r="A1114" t="s">
        <v>18</v>
      </c>
      <c r="B1114" t="s">
        <v>20</v>
      </c>
      <c r="C1114" s="73">
        <f t="shared" si="17"/>
        <v>1</v>
      </c>
      <c r="D1114" s="73" cm="1">
        <f t="array" ref="D1114">_xlfn.IFS( B1114="Accessories", 0, B1114="Clothing", 1, B1114="Footwear", 2, B1114="Outerwear",3)</f>
        <v>1</v>
      </c>
    </row>
    <row r="1115" spans="1:4" x14ac:dyDescent="0.2">
      <c r="A1115" t="s">
        <v>18</v>
      </c>
      <c r="B1115" t="s">
        <v>66</v>
      </c>
      <c r="C1115" s="73">
        <f t="shared" si="17"/>
        <v>1</v>
      </c>
      <c r="D1115" s="73" cm="1">
        <f t="array" ref="D1115">_xlfn.IFS( B1115="Accessories", 0, B1115="Clothing", 1, B1115="Footwear", 2, B1115="Outerwear",3)</f>
        <v>0</v>
      </c>
    </row>
    <row r="1116" spans="1:4" x14ac:dyDescent="0.2">
      <c r="A1116" t="s">
        <v>18</v>
      </c>
      <c r="B1116" t="s">
        <v>20</v>
      </c>
      <c r="C1116" s="73">
        <f t="shared" si="17"/>
        <v>1</v>
      </c>
      <c r="D1116" s="73" cm="1">
        <f t="array" ref="D1116">_xlfn.IFS( B1116="Accessories", 0, B1116="Clothing", 1, B1116="Footwear", 2, B1116="Outerwear",3)</f>
        <v>1</v>
      </c>
    </row>
    <row r="1117" spans="1:4" x14ac:dyDescent="0.2">
      <c r="A1117" t="s">
        <v>18</v>
      </c>
      <c r="B1117" t="s">
        <v>66</v>
      </c>
      <c r="C1117" s="73">
        <f t="shared" si="17"/>
        <v>1</v>
      </c>
      <c r="D1117" s="73" cm="1">
        <f t="array" ref="D1117">_xlfn.IFS( B1117="Accessories", 0, B1117="Clothing", 1, B1117="Footwear", 2, B1117="Outerwear",3)</f>
        <v>0</v>
      </c>
    </row>
    <row r="1118" spans="1:4" x14ac:dyDescent="0.2">
      <c r="A1118" t="s">
        <v>18</v>
      </c>
      <c r="B1118" t="s">
        <v>66</v>
      </c>
      <c r="C1118" s="73">
        <f t="shared" si="17"/>
        <v>1</v>
      </c>
      <c r="D1118" s="73" cm="1">
        <f t="array" ref="D1118">_xlfn.IFS( B1118="Accessories", 0, B1118="Clothing", 1, B1118="Footwear", 2, B1118="Outerwear",3)</f>
        <v>0</v>
      </c>
    </row>
    <row r="1119" spans="1:4" x14ac:dyDescent="0.2">
      <c r="A1119" t="s">
        <v>18</v>
      </c>
      <c r="B1119" t="s">
        <v>66</v>
      </c>
      <c r="C1119" s="73">
        <f t="shared" si="17"/>
        <v>1</v>
      </c>
      <c r="D1119" s="73" cm="1">
        <f t="array" ref="D1119">_xlfn.IFS( B1119="Accessories", 0, B1119="Clothing", 1, B1119="Footwear", 2, B1119="Outerwear",3)</f>
        <v>0</v>
      </c>
    </row>
    <row r="1120" spans="1:4" x14ac:dyDescent="0.2">
      <c r="A1120" t="s">
        <v>18</v>
      </c>
      <c r="B1120" t="s">
        <v>66</v>
      </c>
      <c r="C1120" s="73">
        <f t="shared" si="17"/>
        <v>1</v>
      </c>
      <c r="D1120" s="73" cm="1">
        <f t="array" ref="D1120">_xlfn.IFS( B1120="Accessories", 0, B1120="Clothing", 1, B1120="Footwear", 2, B1120="Outerwear",3)</f>
        <v>0</v>
      </c>
    </row>
    <row r="1121" spans="1:4" x14ac:dyDescent="0.2">
      <c r="A1121" t="s">
        <v>18</v>
      </c>
      <c r="B1121" t="s">
        <v>66</v>
      </c>
      <c r="C1121" s="73">
        <f t="shared" si="17"/>
        <v>1</v>
      </c>
      <c r="D1121" s="73" cm="1">
        <f t="array" ref="D1121">_xlfn.IFS( B1121="Accessories", 0, B1121="Clothing", 1, B1121="Footwear", 2, B1121="Outerwear",3)</f>
        <v>0</v>
      </c>
    </row>
    <row r="1122" spans="1:4" x14ac:dyDescent="0.2">
      <c r="A1122" t="s">
        <v>18</v>
      </c>
      <c r="B1122" t="s">
        <v>41</v>
      </c>
      <c r="C1122" s="73">
        <f t="shared" si="17"/>
        <v>1</v>
      </c>
      <c r="D1122" s="73" cm="1">
        <f t="array" ref="D1122">_xlfn.IFS( B1122="Accessories", 0, B1122="Clothing", 1, B1122="Footwear", 2, B1122="Outerwear",3)</f>
        <v>2</v>
      </c>
    </row>
    <row r="1123" spans="1:4" x14ac:dyDescent="0.2">
      <c r="A1123" t="s">
        <v>18</v>
      </c>
      <c r="B1123" t="s">
        <v>20</v>
      </c>
      <c r="C1123" s="73">
        <f t="shared" si="17"/>
        <v>1</v>
      </c>
      <c r="D1123" s="73" cm="1">
        <f t="array" ref="D1123">_xlfn.IFS( B1123="Accessories", 0, B1123="Clothing", 1, B1123="Footwear", 2, B1123="Outerwear",3)</f>
        <v>1</v>
      </c>
    </row>
    <row r="1124" spans="1:4" x14ac:dyDescent="0.2">
      <c r="A1124" t="s">
        <v>18</v>
      </c>
      <c r="B1124" t="s">
        <v>66</v>
      </c>
      <c r="C1124" s="73">
        <f t="shared" si="17"/>
        <v>1</v>
      </c>
      <c r="D1124" s="73" cm="1">
        <f t="array" ref="D1124">_xlfn.IFS( B1124="Accessories", 0, B1124="Clothing", 1, B1124="Footwear", 2, B1124="Outerwear",3)</f>
        <v>0</v>
      </c>
    </row>
    <row r="1125" spans="1:4" x14ac:dyDescent="0.2">
      <c r="A1125" t="s">
        <v>18</v>
      </c>
      <c r="B1125" t="s">
        <v>66</v>
      </c>
      <c r="C1125" s="73">
        <f t="shared" si="17"/>
        <v>1</v>
      </c>
      <c r="D1125" s="73" cm="1">
        <f t="array" ref="D1125">_xlfn.IFS( B1125="Accessories", 0, B1125="Clothing", 1, B1125="Footwear", 2, B1125="Outerwear",3)</f>
        <v>0</v>
      </c>
    </row>
    <row r="1126" spans="1:4" x14ac:dyDescent="0.2">
      <c r="A1126" t="s">
        <v>18</v>
      </c>
      <c r="B1126" t="s">
        <v>20</v>
      </c>
      <c r="C1126" s="73">
        <f t="shared" si="17"/>
        <v>1</v>
      </c>
      <c r="D1126" s="73" cm="1">
        <f t="array" ref="D1126">_xlfn.IFS( B1126="Accessories", 0, B1126="Clothing", 1, B1126="Footwear", 2, B1126="Outerwear",3)</f>
        <v>1</v>
      </c>
    </row>
    <row r="1127" spans="1:4" x14ac:dyDescent="0.2">
      <c r="A1127" t="s">
        <v>18</v>
      </c>
      <c r="B1127" t="s">
        <v>41</v>
      </c>
      <c r="C1127" s="73">
        <f t="shared" si="17"/>
        <v>1</v>
      </c>
      <c r="D1127" s="73" cm="1">
        <f t="array" ref="D1127">_xlfn.IFS( B1127="Accessories", 0, B1127="Clothing", 1, B1127="Footwear", 2, B1127="Outerwear",3)</f>
        <v>2</v>
      </c>
    </row>
    <row r="1128" spans="1:4" x14ac:dyDescent="0.2">
      <c r="A1128" t="s">
        <v>18</v>
      </c>
      <c r="B1128" t="s">
        <v>66</v>
      </c>
      <c r="C1128" s="73">
        <f t="shared" si="17"/>
        <v>1</v>
      </c>
      <c r="D1128" s="73" cm="1">
        <f t="array" ref="D1128">_xlfn.IFS( B1128="Accessories", 0, B1128="Clothing", 1, B1128="Footwear", 2, B1128="Outerwear",3)</f>
        <v>0</v>
      </c>
    </row>
    <row r="1129" spans="1:4" x14ac:dyDescent="0.2">
      <c r="A1129" t="s">
        <v>18</v>
      </c>
      <c r="B1129" t="s">
        <v>20</v>
      </c>
      <c r="C1129" s="73">
        <f t="shared" si="17"/>
        <v>1</v>
      </c>
      <c r="D1129" s="73" cm="1">
        <f t="array" ref="D1129">_xlfn.IFS( B1129="Accessories", 0, B1129="Clothing", 1, B1129="Footwear", 2, B1129="Outerwear",3)</f>
        <v>1</v>
      </c>
    </row>
    <row r="1130" spans="1:4" x14ac:dyDescent="0.2">
      <c r="A1130" t="s">
        <v>18</v>
      </c>
      <c r="B1130" t="s">
        <v>66</v>
      </c>
      <c r="C1130" s="73">
        <f t="shared" si="17"/>
        <v>1</v>
      </c>
      <c r="D1130" s="73" cm="1">
        <f t="array" ref="D1130">_xlfn.IFS( B1130="Accessories", 0, B1130="Clothing", 1, B1130="Footwear", 2, B1130="Outerwear",3)</f>
        <v>0</v>
      </c>
    </row>
    <row r="1131" spans="1:4" x14ac:dyDescent="0.2">
      <c r="A1131" t="s">
        <v>18</v>
      </c>
      <c r="B1131" t="s">
        <v>20</v>
      </c>
      <c r="C1131" s="73">
        <f t="shared" si="17"/>
        <v>1</v>
      </c>
      <c r="D1131" s="73" cm="1">
        <f t="array" ref="D1131">_xlfn.IFS( B1131="Accessories", 0, B1131="Clothing", 1, B1131="Footwear", 2, B1131="Outerwear",3)</f>
        <v>1</v>
      </c>
    </row>
    <row r="1132" spans="1:4" x14ac:dyDescent="0.2">
      <c r="A1132" t="s">
        <v>18</v>
      </c>
      <c r="B1132" t="s">
        <v>66</v>
      </c>
      <c r="C1132" s="73">
        <f t="shared" si="17"/>
        <v>1</v>
      </c>
      <c r="D1132" s="73" cm="1">
        <f t="array" ref="D1132">_xlfn.IFS( B1132="Accessories", 0, B1132="Clothing", 1, B1132="Footwear", 2, B1132="Outerwear",3)</f>
        <v>0</v>
      </c>
    </row>
    <row r="1133" spans="1:4" x14ac:dyDescent="0.2">
      <c r="A1133" t="s">
        <v>18</v>
      </c>
      <c r="B1133" t="s">
        <v>20</v>
      </c>
      <c r="C1133" s="73">
        <f t="shared" si="17"/>
        <v>1</v>
      </c>
      <c r="D1133" s="73" cm="1">
        <f t="array" ref="D1133">_xlfn.IFS( B1133="Accessories", 0, B1133="Clothing", 1, B1133="Footwear", 2, B1133="Outerwear",3)</f>
        <v>1</v>
      </c>
    </row>
    <row r="1134" spans="1:4" x14ac:dyDescent="0.2">
      <c r="A1134" t="s">
        <v>18</v>
      </c>
      <c r="B1134" t="s">
        <v>20</v>
      </c>
      <c r="C1134" s="73">
        <f t="shared" si="17"/>
        <v>1</v>
      </c>
      <c r="D1134" s="73" cm="1">
        <f t="array" ref="D1134">_xlfn.IFS( B1134="Accessories", 0, B1134="Clothing", 1, B1134="Footwear", 2, B1134="Outerwear",3)</f>
        <v>1</v>
      </c>
    </row>
    <row r="1135" spans="1:4" x14ac:dyDescent="0.2">
      <c r="A1135" t="s">
        <v>18</v>
      </c>
      <c r="B1135" t="s">
        <v>41</v>
      </c>
      <c r="C1135" s="73">
        <f t="shared" si="17"/>
        <v>1</v>
      </c>
      <c r="D1135" s="73" cm="1">
        <f t="array" ref="D1135">_xlfn.IFS( B1135="Accessories", 0, B1135="Clothing", 1, B1135="Footwear", 2, B1135="Outerwear",3)</f>
        <v>2</v>
      </c>
    </row>
    <row r="1136" spans="1:4" x14ac:dyDescent="0.2">
      <c r="A1136" t="s">
        <v>18</v>
      </c>
      <c r="B1136" t="s">
        <v>20</v>
      </c>
      <c r="C1136" s="73">
        <f t="shared" si="17"/>
        <v>1</v>
      </c>
      <c r="D1136" s="73" cm="1">
        <f t="array" ref="D1136">_xlfn.IFS( B1136="Accessories", 0, B1136="Clothing", 1, B1136="Footwear", 2, B1136="Outerwear",3)</f>
        <v>1</v>
      </c>
    </row>
    <row r="1137" spans="1:4" x14ac:dyDescent="0.2">
      <c r="A1137" t="s">
        <v>18</v>
      </c>
      <c r="B1137" t="s">
        <v>20</v>
      </c>
      <c r="C1137" s="73">
        <f t="shared" si="17"/>
        <v>1</v>
      </c>
      <c r="D1137" s="73" cm="1">
        <f t="array" ref="D1137">_xlfn.IFS( B1137="Accessories", 0, B1137="Clothing", 1, B1137="Footwear", 2, B1137="Outerwear",3)</f>
        <v>1</v>
      </c>
    </row>
    <row r="1138" spans="1:4" x14ac:dyDescent="0.2">
      <c r="A1138" t="s">
        <v>18</v>
      </c>
      <c r="B1138" t="s">
        <v>66</v>
      </c>
      <c r="C1138" s="73">
        <f t="shared" si="17"/>
        <v>1</v>
      </c>
      <c r="D1138" s="73" cm="1">
        <f t="array" ref="D1138">_xlfn.IFS( B1138="Accessories", 0, B1138="Clothing", 1, B1138="Footwear", 2, B1138="Outerwear",3)</f>
        <v>0</v>
      </c>
    </row>
    <row r="1139" spans="1:4" x14ac:dyDescent="0.2">
      <c r="A1139" t="s">
        <v>18</v>
      </c>
      <c r="B1139" t="s">
        <v>20</v>
      </c>
      <c r="C1139" s="73">
        <f t="shared" si="17"/>
        <v>1</v>
      </c>
      <c r="D1139" s="73" cm="1">
        <f t="array" ref="D1139">_xlfn.IFS( B1139="Accessories", 0, B1139="Clothing", 1, B1139="Footwear", 2, B1139="Outerwear",3)</f>
        <v>1</v>
      </c>
    </row>
    <row r="1140" spans="1:4" x14ac:dyDescent="0.2">
      <c r="A1140" t="s">
        <v>18</v>
      </c>
      <c r="B1140" t="s">
        <v>20</v>
      </c>
      <c r="C1140" s="73">
        <f t="shared" si="17"/>
        <v>1</v>
      </c>
      <c r="D1140" s="73" cm="1">
        <f t="array" ref="D1140">_xlfn.IFS( B1140="Accessories", 0, B1140="Clothing", 1, B1140="Footwear", 2, B1140="Outerwear",3)</f>
        <v>1</v>
      </c>
    </row>
    <row r="1141" spans="1:4" x14ac:dyDescent="0.2">
      <c r="A1141" t="s">
        <v>18</v>
      </c>
      <c r="B1141" t="s">
        <v>62</v>
      </c>
      <c r="C1141" s="73">
        <f t="shared" si="17"/>
        <v>1</v>
      </c>
      <c r="D1141" s="73" cm="1">
        <f t="array" ref="D1141">_xlfn.IFS( B1141="Accessories", 0, B1141="Clothing", 1, B1141="Footwear", 2, B1141="Outerwear",3)</f>
        <v>3</v>
      </c>
    </row>
    <row r="1142" spans="1:4" x14ac:dyDescent="0.2">
      <c r="A1142" t="s">
        <v>18</v>
      </c>
      <c r="B1142" t="s">
        <v>20</v>
      </c>
      <c r="C1142" s="73">
        <f t="shared" si="17"/>
        <v>1</v>
      </c>
      <c r="D1142" s="73" cm="1">
        <f t="array" ref="D1142">_xlfn.IFS( B1142="Accessories", 0, B1142="Clothing", 1, B1142="Footwear", 2, B1142="Outerwear",3)</f>
        <v>1</v>
      </c>
    </row>
    <row r="1143" spans="1:4" x14ac:dyDescent="0.2">
      <c r="A1143" t="s">
        <v>18</v>
      </c>
      <c r="B1143" t="s">
        <v>66</v>
      </c>
      <c r="C1143" s="73">
        <f t="shared" si="17"/>
        <v>1</v>
      </c>
      <c r="D1143" s="73" cm="1">
        <f t="array" ref="D1143">_xlfn.IFS( B1143="Accessories", 0, B1143="Clothing", 1, B1143="Footwear", 2, B1143="Outerwear",3)</f>
        <v>0</v>
      </c>
    </row>
    <row r="1144" spans="1:4" x14ac:dyDescent="0.2">
      <c r="A1144" t="s">
        <v>18</v>
      </c>
      <c r="B1144" t="s">
        <v>20</v>
      </c>
      <c r="C1144" s="73">
        <f t="shared" si="17"/>
        <v>1</v>
      </c>
      <c r="D1144" s="73" cm="1">
        <f t="array" ref="D1144">_xlfn.IFS( B1144="Accessories", 0, B1144="Clothing", 1, B1144="Footwear", 2, B1144="Outerwear",3)</f>
        <v>1</v>
      </c>
    </row>
    <row r="1145" spans="1:4" x14ac:dyDescent="0.2">
      <c r="A1145" t="s">
        <v>18</v>
      </c>
      <c r="B1145" t="s">
        <v>41</v>
      </c>
      <c r="C1145" s="73">
        <f t="shared" si="17"/>
        <v>1</v>
      </c>
      <c r="D1145" s="73" cm="1">
        <f t="array" ref="D1145">_xlfn.IFS( B1145="Accessories", 0, B1145="Clothing", 1, B1145="Footwear", 2, B1145="Outerwear",3)</f>
        <v>2</v>
      </c>
    </row>
    <row r="1146" spans="1:4" x14ac:dyDescent="0.2">
      <c r="A1146" t="s">
        <v>18</v>
      </c>
      <c r="B1146" t="s">
        <v>20</v>
      </c>
      <c r="C1146" s="73">
        <f t="shared" si="17"/>
        <v>1</v>
      </c>
      <c r="D1146" s="73" cm="1">
        <f t="array" ref="D1146">_xlfn.IFS( B1146="Accessories", 0, B1146="Clothing", 1, B1146="Footwear", 2, B1146="Outerwear",3)</f>
        <v>1</v>
      </c>
    </row>
    <row r="1147" spans="1:4" x14ac:dyDescent="0.2">
      <c r="A1147" t="s">
        <v>18</v>
      </c>
      <c r="B1147" t="s">
        <v>41</v>
      </c>
      <c r="C1147" s="73">
        <f t="shared" si="17"/>
        <v>1</v>
      </c>
      <c r="D1147" s="73" cm="1">
        <f t="array" ref="D1147">_xlfn.IFS( B1147="Accessories", 0, B1147="Clothing", 1, B1147="Footwear", 2, B1147="Outerwear",3)</f>
        <v>2</v>
      </c>
    </row>
    <row r="1148" spans="1:4" x14ac:dyDescent="0.2">
      <c r="A1148" t="s">
        <v>18</v>
      </c>
      <c r="B1148" t="s">
        <v>41</v>
      </c>
      <c r="C1148" s="73">
        <f t="shared" si="17"/>
        <v>1</v>
      </c>
      <c r="D1148" s="73" cm="1">
        <f t="array" ref="D1148">_xlfn.IFS( B1148="Accessories", 0, B1148="Clothing", 1, B1148="Footwear", 2, B1148="Outerwear",3)</f>
        <v>2</v>
      </c>
    </row>
    <row r="1149" spans="1:4" x14ac:dyDescent="0.2">
      <c r="A1149" t="s">
        <v>18</v>
      </c>
      <c r="B1149" t="s">
        <v>66</v>
      </c>
      <c r="C1149" s="73">
        <f t="shared" si="17"/>
        <v>1</v>
      </c>
      <c r="D1149" s="73" cm="1">
        <f t="array" ref="D1149">_xlfn.IFS( B1149="Accessories", 0, B1149="Clothing", 1, B1149="Footwear", 2, B1149="Outerwear",3)</f>
        <v>0</v>
      </c>
    </row>
    <row r="1150" spans="1:4" x14ac:dyDescent="0.2">
      <c r="A1150" t="s">
        <v>18</v>
      </c>
      <c r="B1150" t="s">
        <v>20</v>
      </c>
      <c r="C1150" s="73">
        <f t="shared" si="17"/>
        <v>1</v>
      </c>
      <c r="D1150" s="73" cm="1">
        <f t="array" ref="D1150">_xlfn.IFS( B1150="Accessories", 0, B1150="Clothing", 1, B1150="Footwear", 2, B1150="Outerwear",3)</f>
        <v>1</v>
      </c>
    </row>
    <row r="1151" spans="1:4" x14ac:dyDescent="0.2">
      <c r="A1151" t="s">
        <v>18</v>
      </c>
      <c r="B1151" t="s">
        <v>66</v>
      </c>
      <c r="C1151" s="73">
        <f t="shared" si="17"/>
        <v>1</v>
      </c>
      <c r="D1151" s="73" cm="1">
        <f t="array" ref="D1151">_xlfn.IFS( B1151="Accessories", 0, B1151="Clothing", 1, B1151="Footwear", 2, B1151="Outerwear",3)</f>
        <v>0</v>
      </c>
    </row>
    <row r="1152" spans="1:4" x14ac:dyDescent="0.2">
      <c r="A1152" t="s">
        <v>18</v>
      </c>
      <c r="B1152" t="s">
        <v>66</v>
      </c>
      <c r="C1152" s="73">
        <f t="shared" si="17"/>
        <v>1</v>
      </c>
      <c r="D1152" s="73" cm="1">
        <f t="array" ref="D1152">_xlfn.IFS( B1152="Accessories", 0, B1152="Clothing", 1, B1152="Footwear", 2, B1152="Outerwear",3)</f>
        <v>0</v>
      </c>
    </row>
    <row r="1153" spans="1:4" x14ac:dyDescent="0.2">
      <c r="A1153" t="s">
        <v>18</v>
      </c>
      <c r="B1153" t="s">
        <v>20</v>
      </c>
      <c r="C1153" s="73">
        <f t="shared" si="17"/>
        <v>1</v>
      </c>
      <c r="D1153" s="73" cm="1">
        <f t="array" ref="D1153">_xlfn.IFS( B1153="Accessories", 0, B1153="Clothing", 1, B1153="Footwear", 2, B1153="Outerwear",3)</f>
        <v>1</v>
      </c>
    </row>
    <row r="1154" spans="1:4" x14ac:dyDescent="0.2">
      <c r="A1154" t="s">
        <v>18</v>
      </c>
      <c r="B1154" t="s">
        <v>66</v>
      </c>
      <c r="C1154" s="73">
        <f t="shared" si="17"/>
        <v>1</v>
      </c>
      <c r="D1154" s="73" cm="1">
        <f t="array" ref="D1154">_xlfn.IFS( B1154="Accessories", 0, B1154="Clothing", 1, B1154="Footwear", 2, B1154="Outerwear",3)</f>
        <v>0</v>
      </c>
    </row>
    <row r="1155" spans="1:4" x14ac:dyDescent="0.2">
      <c r="A1155" t="s">
        <v>18</v>
      </c>
      <c r="B1155" t="s">
        <v>20</v>
      </c>
      <c r="C1155" s="73">
        <f t="shared" ref="C1155:C1218" si="18">IF(A1155="Male", 1, 0)</f>
        <v>1</v>
      </c>
      <c r="D1155" s="73" cm="1">
        <f t="array" ref="D1155">_xlfn.IFS( B1155="Accessories", 0, B1155="Clothing", 1, B1155="Footwear", 2, B1155="Outerwear",3)</f>
        <v>1</v>
      </c>
    </row>
    <row r="1156" spans="1:4" x14ac:dyDescent="0.2">
      <c r="A1156" t="s">
        <v>18</v>
      </c>
      <c r="B1156" t="s">
        <v>20</v>
      </c>
      <c r="C1156" s="73">
        <f t="shared" si="18"/>
        <v>1</v>
      </c>
      <c r="D1156" s="73" cm="1">
        <f t="array" ref="D1156">_xlfn.IFS( B1156="Accessories", 0, B1156="Clothing", 1, B1156="Footwear", 2, B1156="Outerwear",3)</f>
        <v>1</v>
      </c>
    </row>
    <row r="1157" spans="1:4" x14ac:dyDescent="0.2">
      <c r="A1157" t="s">
        <v>18</v>
      </c>
      <c r="B1157" t="s">
        <v>20</v>
      </c>
      <c r="C1157" s="73">
        <f t="shared" si="18"/>
        <v>1</v>
      </c>
      <c r="D1157" s="73" cm="1">
        <f t="array" ref="D1157">_xlfn.IFS( B1157="Accessories", 0, B1157="Clothing", 1, B1157="Footwear", 2, B1157="Outerwear",3)</f>
        <v>1</v>
      </c>
    </row>
    <row r="1158" spans="1:4" x14ac:dyDescent="0.2">
      <c r="A1158" t="s">
        <v>18</v>
      </c>
      <c r="B1158" t="s">
        <v>41</v>
      </c>
      <c r="C1158" s="73">
        <f t="shared" si="18"/>
        <v>1</v>
      </c>
      <c r="D1158" s="73" cm="1">
        <f t="array" ref="D1158">_xlfn.IFS( B1158="Accessories", 0, B1158="Clothing", 1, B1158="Footwear", 2, B1158="Outerwear",3)</f>
        <v>2</v>
      </c>
    </row>
    <row r="1159" spans="1:4" x14ac:dyDescent="0.2">
      <c r="A1159" t="s">
        <v>18</v>
      </c>
      <c r="B1159" t="s">
        <v>66</v>
      </c>
      <c r="C1159" s="73">
        <f t="shared" si="18"/>
        <v>1</v>
      </c>
      <c r="D1159" s="73" cm="1">
        <f t="array" ref="D1159">_xlfn.IFS( B1159="Accessories", 0, B1159="Clothing", 1, B1159="Footwear", 2, B1159="Outerwear",3)</f>
        <v>0</v>
      </c>
    </row>
    <row r="1160" spans="1:4" x14ac:dyDescent="0.2">
      <c r="A1160" t="s">
        <v>18</v>
      </c>
      <c r="B1160" t="s">
        <v>66</v>
      </c>
      <c r="C1160" s="73">
        <f t="shared" si="18"/>
        <v>1</v>
      </c>
      <c r="D1160" s="73" cm="1">
        <f t="array" ref="D1160">_xlfn.IFS( B1160="Accessories", 0, B1160="Clothing", 1, B1160="Footwear", 2, B1160="Outerwear",3)</f>
        <v>0</v>
      </c>
    </row>
    <row r="1161" spans="1:4" x14ac:dyDescent="0.2">
      <c r="A1161" t="s">
        <v>18</v>
      </c>
      <c r="B1161" t="s">
        <v>66</v>
      </c>
      <c r="C1161" s="73">
        <f t="shared" si="18"/>
        <v>1</v>
      </c>
      <c r="D1161" s="73" cm="1">
        <f t="array" ref="D1161">_xlfn.IFS( B1161="Accessories", 0, B1161="Clothing", 1, B1161="Footwear", 2, B1161="Outerwear",3)</f>
        <v>0</v>
      </c>
    </row>
    <row r="1162" spans="1:4" x14ac:dyDescent="0.2">
      <c r="A1162" t="s">
        <v>18</v>
      </c>
      <c r="B1162" t="s">
        <v>66</v>
      </c>
      <c r="C1162" s="73">
        <f t="shared" si="18"/>
        <v>1</v>
      </c>
      <c r="D1162" s="73" cm="1">
        <f t="array" ref="D1162">_xlfn.IFS( B1162="Accessories", 0, B1162="Clothing", 1, B1162="Footwear", 2, B1162="Outerwear",3)</f>
        <v>0</v>
      </c>
    </row>
    <row r="1163" spans="1:4" x14ac:dyDescent="0.2">
      <c r="A1163" t="s">
        <v>18</v>
      </c>
      <c r="B1163" t="s">
        <v>20</v>
      </c>
      <c r="C1163" s="73">
        <f t="shared" si="18"/>
        <v>1</v>
      </c>
      <c r="D1163" s="73" cm="1">
        <f t="array" ref="D1163">_xlfn.IFS( B1163="Accessories", 0, B1163="Clothing", 1, B1163="Footwear", 2, B1163="Outerwear",3)</f>
        <v>1</v>
      </c>
    </row>
    <row r="1164" spans="1:4" x14ac:dyDescent="0.2">
      <c r="A1164" t="s">
        <v>18</v>
      </c>
      <c r="B1164" t="s">
        <v>41</v>
      </c>
      <c r="C1164" s="73">
        <f t="shared" si="18"/>
        <v>1</v>
      </c>
      <c r="D1164" s="73" cm="1">
        <f t="array" ref="D1164">_xlfn.IFS( B1164="Accessories", 0, B1164="Clothing", 1, B1164="Footwear", 2, B1164="Outerwear",3)</f>
        <v>2</v>
      </c>
    </row>
    <row r="1165" spans="1:4" x14ac:dyDescent="0.2">
      <c r="A1165" t="s">
        <v>18</v>
      </c>
      <c r="B1165" t="s">
        <v>20</v>
      </c>
      <c r="C1165" s="73">
        <f t="shared" si="18"/>
        <v>1</v>
      </c>
      <c r="D1165" s="73" cm="1">
        <f t="array" ref="D1165">_xlfn.IFS( B1165="Accessories", 0, B1165="Clothing", 1, B1165="Footwear", 2, B1165="Outerwear",3)</f>
        <v>1</v>
      </c>
    </row>
    <row r="1166" spans="1:4" x14ac:dyDescent="0.2">
      <c r="A1166" t="s">
        <v>18</v>
      </c>
      <c r="B1166" t="s">
        <v>20</v>
      </c>
      <c r="C1166" s="73">
        <f t="shared" si="18"/>
        <v>1</v>
      </c>
      <c r="D1166" s="73" cm="1">
        <f t="array" ref="D1166">_xlfn.IFS( B1166="Accessories", 0, B1166="Clothing", 1, B1166="Footwear", 2, B1166="Outerwear",3)</f>
        <v>1</v>
      </c>
    </row>
    <row r="1167" spans="1:4" x14ac:dyDescent="0.2">
      <c r="A1167" t="s">
        <v>18</v>
      </c>
      <c r="B1167" t="s">
        <v>20</v>
      </c>
      <c r="C1167" s="73">
        <f t="shared" si="18"/>
        <v>1</v>
      </c>
      <c r="D1167" s="73" cm="1">
        <f t="array" ref="D1167">_xlfn.IFS( B1167="Accessories", 0, B1167="Clothing", 1, B1167="Footwear", 2, B1167="Outerwear",3)</f>
        <v>1</v>
      </c>
    </row>
    <row r="1168" spans="1:4" x14ac:dyDescent="0.2">
      <c r="A1168" t="s">
        <v>18</v>
      </c>
      <c r="B1168" t="s">
        <v>20</v>
      </c>
      <c r="C1168" s="73">
        <f t="shared" si="18"/>
        <v>1</v>
      </c>
      <c r="D1168" s="73" cm="1">
        <f t="array" ref="D1168">_xlfn.IFS( B1168="Accessories", 0, B1168="Clothing", 1, B1168="Footwear", 2, B1168="Outerwear",3)</f>
        <v>1</v>
      </c>
    </row>
    <row r="1169" spans="1:4" x14ac:dyDescent="0.2">
      <c r="A1169" t="s">
        <v>18</v>
      </c>
      <c r="B1169" t="s">
        <v>20</v>
      </c>
      <c r="C1169" s="73">
        <f t="shared" si="18"/>
        <v>1</v>
      </c>
      <c r="D1169" s="73" cm="1">
        <f t="array" ref="D1169">_xlfn.IFS( B1169="Accessories", 0, B1169="Clothing", 1, B1169="Footwear", 2, B1169="Outerwear",3)</f>
        <v>1</v>
      </c>
    </row>
    <row r="1170" spans="1:4" x14ac:dyDescent="0.2">
      <c r="A1170" t="s">
        <v>18</v>
      </c>
      <c r="B1170" t="s">
        <v>66</v>
      </c>
      <c r="C1170" s="73">
        <f t="shared" si="18"/>
        <v>1</v>
      </c>
      <c r="D1170" s="73" cm="1">
        <f t="array" ref="D1170">_xlfn.IFS( B1170="Accessories", 0, B1170="Clothing", 1, B1170="Footwear", 2, B1170="Outerwear",3)</f>
        <v>0</v>
      </c>
    </row>
    <row r="1171" spans="1:4" x14ac:dyDescent="0.2">
      <c r="A1171" t="s">
        <v>18</v>
      </c>
      <c r="B1171" t="s">
        <v>66</v>
      </c>
      <c r="C1171" s="73">
        <f t="shared" si="18"/>
        <v>1</v>
      </c>
      <c r="D1171" s="73" cm="1">
        <f t="array" ref="D1171">_xlfn.IFS( B1171="Accessories", 0, B1171="Clothing", 1, B1171="Footwear", 2, B1171="Outerwear",3)</f>
        <v>0</v>
      </c>
    </row>
    <row r="1172" spans="1:4" x14ac:dyDescent="0.2">
      <c r="A1172" t="s">
        <v>18</v>
      </c>
      <c r="B1172" t="s">
        <v>20</v>
      </c>
      <c r="C1172" s="73">
        <f t="shared" si="18"/>
        <v>1</v>
      </c>
      <c r="D1172" s="73" cm="1">
        <f t="array" ref="D1172">_xlfn.IFS( B1172="Accessories", 0, B1172="Clothing", 1, B1172="Footwear", 2, B1172="Outerwear",3)</f>
        <v>1</v>
      </c>
    </row>
    <row r="1173" spans="1:4" x14ac:dyDescent="0.2">
      <c r="A1173" t="s">
        <v>18</v>
      </c>
      <c r="B1173" t="s">
        <v>20</v>
      </c>
      <c r="C1173" s="73">
        <f t="shared" si="18"/>
        <v>1</v>
      </c>
      <c r="D1173" s="73" cm="1">
        <f t="array" ref="D1173">_xlfn.IFS( B1173="Accessories", 0, B1173="Clothing", 1, B1173="Footwear", 2, B1173="Outerwear",3)</f>
        <v>1</v>
      </c>
    </row>
    <row r="1174" spans="1:4" x14ac:dyDescent="0.2">
      <c r="A1174" t="s">
        <v>18</v>
      </c>
      <c r="B1174" t="s">
        <v>62</v>
      </c>
      <c r="C1174" s="73">
        <f t="shared" si="18"/>
        <v>1</v>
      </c>
      <c r="D1174" s="73" cm="1">
        <f t="array" ref="D1174">_xlfn.IFS( B1174="Accessories", 0, B1174="Clothing", 1, B1174="Footwear", 2, B1174="Outerwear",3)</f>
        <v>3</v>
      </c>
    </row>
    <row r="1175" spans="1:4" x14ac:dyDescent="0.2">
      <c r="A1175" t="s">
        <v>18</v>
      </c>
      <c r="B1175" t="s">
        <v>66</v>
      </c>
      <c r="C1175" s="73">
        <f t="shared" si="18"/>
        <v>1</v>
      </c>
      <c r="D1175" s="73" cm="1">
        <f t="array" ref="D1175">_xlfn.IFS( B1175="Accessories", 0, B1175="Clothing", 1, B1175="Footwear", 2, B1175="Outerwear",3)</f>
        <v>0</v>
      </c>
    </row>
    <row r="1176" spans="1:4" x14ac:dyDescent="0.2">
      <c r="A1176" t="s">
        <v>18</v>
      </c>
      <c r="B1176" t="s">
        <v>66</v>
      </c>
      <c r="C1176" s="73">
        <f t="shared" si="18"/>
        <v>1</v>
      </c>
      <c r="D1176" s="73" cm="1">
        <f t="array" ref="D1176">_xlfn.IFS( B1176="Accessories", 0, B1176="Clothing", 1, B1176="Footwear", 2, B1176="Outerwear",3)</f>
        <v>0</v>
      </c>
    </row>
    <row r="1177" spans="1:4" x14ac:dyDescent="0.2">
      <c r="A1177" t="s">
        <v>18</v>
      </c>
      <c r="B1177" t="s">
        <v>66</v>
      </c>
      <c r="C1177" s="73">
        <f t="shared" si="18"/>
        <v>1</v>
      </c>
      <c r="D1177" s="73" cm="1">
        <f t="array" ref="D1177">_xlfn.IFS( B1177="Accessories", 0, B1177="Clothing", 1, B1177="Footwear", 2, B1177="Outerwear",3)</f>
        <v>0</v>
      </c>
    </row>
    <row r="1178" spans="1:4" x14ac:dyDescent="0.2">
      <c r="A1178" t="s">
        <v>18</v>
      </c>
      <c r="B1178" t="s">
        <v>20</v>
      </c>
      <c r="C1178" s="73">
        <f t="shared" si="18"/>
        <v>1</v>
      </c>
      <c r="D1178" s="73" cm="1">
        <f t="array" ref="D1178">_xlfn.IFS( B1178="Accessories", 0, B1178="Clothing", 1, B1178="Footwear", 2, B1178="Outerwear",3)</f>
        <v>1</v>
      </c>
    </row>
    <row r="1179" spans="1:4" x14ac:dyDescent="0.2">
      <c r="A1179" t="s">
        <v>18</v>
      </c>
      <c r="B1179" t="s">
        <v>20</v>
      </c>
      <c r="C1179" s="73">
        <f t="shared" si="18"/>
        <v>1</v>
      </c>
      <c r="D1179" s="73" cm="1">
        <f t="array" ref="D1179">_xlfn.IFS( B1179="Accessories", 0, B1179="Clothing", 1, B1179="Footwear", 2, B1179="Outerwear",3)</f>
        <v>1</v>
      </c>
    </row>
    <row r="1180" spans="1:4" x14ac:dyDescent="0.2">
      <c r="A1180" t="s">
        <v>18</v>
      </c>
      <c r="B1180" t="s">
        <v>20</v>
      </c>
      <c r="C1180" s="73">
        <f t="shared" si="18"/>
        <v>1</v>
      </c>
      <c r="D1180" s="73" cm="1">
        <f t="array" ref="D1180">_xlfn.IFS( B1180="Accessories", 0, B1180="Clothing", 1, B1180="Footwear", 2, B1180="Outerwear",3)</f>
        <v>1</v>
      </c>
    </row>
    <row r="1181" spans="1:4" x14ac:dyDescent="0.2">
      <c r="A1181" t="s">
        <v>18</v>
      </c>
      <c r="B1181" t="s">
        <v>20</v>
      </c>
      <c r="C1181" s="73">
        <f t="shared" si="18"/>
        <v>1</v>
      </c>
      <c r="D1181" s="73" cm="1">
        <f t="array" ref="D1181">_xlfn.IFS( B1181="Accessories", 0, B1181="Clothing", 1, B1181="Footwear", 2, B1181="Outerwear",3)</f>
        <v>1</v>
      </c>
    </row>
    <row r="1182" spans="1:4" x14ac:dyDescent="0.2">
      <c r="A1182" t="s">
        <v>18</v>
      </c>
      <c r="B1182" t="s">
        <v>20</v>
      </c>
      <c r="C1182" s="73">
        <f t="shared" si="18"/>
        <v>1</v>
      </c>
      <c r="D1182" s="73" cm="1">
        <f t="array" ref="D1182">_xlfn.IFS( B1182="Accessories", 0, B1182="Clothing", 1, B1182="Footwear", 2, B1182="Outerwear",3)</f>
        <v>1</v>
      </c>
    </row>
    <row r="1183" spans="1:4" x14ac:dyDescent="0.2">
      <c r="A1183" t="s">
        <v>18</v>
      </c>
      <c r="B1183" t="s">
        <v>20</v>
      </c>
      <c r="C1183" s="73">
        <f t="shared" si="18"/>
        <v>1</v>
      </c>
      <c r="D1183" s="73" cm="1">
        <f t="array" ref="D1183">_xlfn.IFS( B1183="Accessories", 0, B1183="Clothing", 1, B1183="Footwear", 2, B1183="Outerwear",3)</f>
        <v>1</v>
      </c>
    </row>
    <row r="1184" spans="1:4" x14ac:dyDescent="0.2">
      <c r="A1184" t="s">
        <v>18</v>
      </c>
      <c r="B1184" t="s">
        <v>66</v>
      </c>
      <c r="C1184" s="73">
        <f t="shared" si="18"/>
        <v>1</v>
      </c>
      <c r="D1184" s="73" cm="1">
        <f t="array" ref="D1184">_xlfn.IFS( B1184="Accessories", 0, B1184="Clothing", 1, B1184="Footwear", 2, B1184="Outerwear",3)</f>
        <v>0</v>
      </c>
    </row>
    <row r="1185" spans="1:4" x14ac:dyDescent="0.2">
      <c r="A1185" t="s">
        <v>18</v>
      </c>
      <c r="B1185" t="s">
        <v>20</v>
      </c>
      <c r="C1185" s="73">
        <f t="shared" si="18"/>
        <v>1</v>
      </c>
      <c r="D1185" s="73" cm="1">
        <f t="array" ref="D1185">_xlfn.IFS( B1185="Accessories", 0, B1185="Clothing", 1, B1185="Footwear", 2, B1185="Outerwear",3)</f>
        <v>1</v>
      </c>
    </row>
    <row r="1186" spans="1:4" x14ac:dyDescent="0.2">
      <c r="A1186" t="s">
        <v>18</v>
      </c>
      <c r="B1186" t="s">
        <v>66</v>
      </c>
      <c r="C1186" s="73">
        <f t="shared" si="18"/>
        <v>1</v>
      </c>
      <c r="D1186" s="73" cm="1">
        <f t="array" ref="D1186">_xlfn.IFS( B1186="Accessories", 0, B1186="Clothing", 1, B1186="Footwear", 2, B1186="Outerwear",3)</f>
        <v>0</v>
      </c>
    </row>
    <row r="1187" spans="1:4" x14ac:dyDescent="0.2">
      <c r="A1187" t="s">
        <v>18</v>
      </c>
      <c r="B1187" t="s">
        <v>20</v>
      </c>
      <c r="C1187" s="73">
        <f t="shared" si="18"/>
        <v>1</v>
      </c>
      <c r="D1187" s="73" cm="1">
        <f t="array" ref="D1187">_xlfn.IFS( B1187="Accessories", 0, B1187="Clothing", 1, B1187="Footwear", 2, B1187="Outerwear",3)</f>
        <v>1</v>
      </c>
    </row>
    <row r="1188" spans="1:4" x14ac:dyDescent="0.2">
      <c r="A1188" t="s">
        <v>18</v>
      </c>
      <c r="B1188" t="s">
        <v>20</v>
      </c>
      <c r="C1188" s="73">
        <f t="shared" si="18"/>
        <v>1</v>
      </c>
      <c r="D1188" s="73" cm="1">
        <f t="array" ref="D1188">_xlfn.IFS( B1188="Accessories", 0, B1188="Clothing", 1, B1188="Footwear", 2, B1188="Outerwear",3)</f>
        <v>1</v>
      </c>
    </row>
    <row r="1189" spans="1:4" x14ac:dyDescent="0.2">
      <c r="A1189" t="s">
        <v>18</v>
      </c>
      <c r="B1189" t="s">
        <v>66</v>
      </c>
      <c r="C1189" s="73">
        <f t="shared" si="18"/>
        <v>1</v>
      </c>
      <c r="D1189" s="73" cm="1">
        <f t="array" ref="D1189">_xlfn.IFS( B1189="Accessories", 0, B1189="Clothing", 1, B1189="Footwear", 2, B1189="Outerwear",3)</f>
        <v>0</v>
      </c>
    </row>
    <row r="1190" spans="1:4" x14ac:dyDescent="0.2">
      <c r="A1190" t="s">
        <v>18</v>
      </c>
      <c r="B1190" t="s">
        <v>20</v>
      </c>
      <c r="C1190" s="73">
        <f t="shared" si="18"/>
        <v>1</v>
      </c>
      <c r="D1190" s="73" cm="1">
        <f t="array" ref="D1190">_xlfn.IFS( B1190="Accessories", 0, B1190="Clothing", 1, B1190="Footwear", 2, B1190="Outerwear",3)</f>
        <v>1</v>
      </c>
    </row>
    <row r="1191" spans="1:4" x14ac:dyDescent="0.2">
      <c r="A1191" t="s">
        <v>18</v>
      </c>
      <c r="B1191" t="s">
        <v>20</v>
      </c>
      <c r="C1191" s="73">
        <f t="shared" si="18"/>
        <v>1</v>
      </c>
      <c r="D1191" s="73" cm="1">
        <f t="array" ref="D1191">_xlfn.IFS( B1191="Accessories", 0, B1191="Clothing", 1, B1191="Footwear", 2, B1191="Outerwear",3)</f>
        <v>1</v>
      </c>
    </row>
    <row r="1192" spans="1:4" x14ac:dyDescent="0.2">
      <c r="A1192" t="s">
        <v>18</v>
      </c>
      <c r="B1192" t="s">
        <v>20</v>
      </c>
      <c r="C1192" s="73">
        <f t="shared" si="18"/>
        <v>1</v>
      </c>
      <c r="D1192" s="73" cm="1">
        <f t="array" ref="D1192">_xlfn.IFS( B1192="Accessories", 0, B1192="Clothing", 1, B1192="Footwear", 2, B1192="Outerwear",3)</f>
        <v>1</v>
      </c>
    </row>
    <row r="1193" spans="1:4" x14ac:dyDescent="0.2">
      <c r="A1193" t="s">
        <v>18</v>
      </c>
      <c r="B1193" t="s">
        <v>20</v>
      </c>
      <c r="C1193" s="73">
        <f t="shared" si="18"/>
        <v>1</v>
      </c>
      <c r="D1193" s="73" cm="1">
        <f t="array" ref="D1193">_xlfn.IFS( B1193="Accessories", 0, B1193="Clothing", 1, B1193="Footwear", 2, B1193="Outerwear",3)</f>
        <v>1</v>
      </c>
    </row>
    <row r="1194" spans="1:4" x14ac:dyDescent="0.2">
      <c r="A1194" t="s">
        <v>18</v>
      </c>
      <c r="B1194" t="s">
        <v>62</v>
      </c>
      <c r="C1194" s="73">
        <f t="shared" si="18"/>
        <v>1</v>
      </c>
      <c r="D1194" s="73" cm="1">
        <f t="array" ref="D1194">_xlfn.IFS( B1194="Accessories", 0, B1194="Clothing", 1, B1194="Footwear", 2, B1194="Outerwear",3)</f>
        <v>3</v>
      </c>
    </row>
    <row r="1195" spans="1:4" x14ac:dyDescent="0.2">
      <c r="A1195" t="s">
        <v>18</v>
      </c>
      <c r="B1195" t="s">
        <v>62</v>
      </c>
      <c r="C1195" s="73">
        <f t="shared" si="18"/>
        <v>1</v>
      </c>
      <c r="D1195" s="73" cm="1">
        <f t="array" ref="D1195">_xlfn.IFS( B1195="Accessories", 0, B1195="Clothing", 1, B1195="Footwear", 2, B1195="Outerwear",3)</f>
        <v>3</v>
      </c>
    </row>
    <row r="1196" spans="1:4" x14ac:dyDescent="0.2">
      <c r="A1196" t="s">
        <v>18</v>
      </c>
      <c r="B1196" t="s">
        <v>20</v>
      </c>
      <c r="C1196" s="73">
        <f t="shared" si="18"/>
        <v>1</v>
      </c>
      <c r="D1196" s="73" cm="1">
        <f t="array" ref="D1196">_xlfn.IFS( B1196="Accessories", 0, B1196="Clothing", 1, B1196="Footwear", 2, B1196="Outerwear",3)</f>
        <v>1</v>
      </c>
    </row>
    <row r="1197" spans="1:4" x14ac:dyDescent="0.2">
      <c r="A1197" t="s">
        <v>18</v>
      </c>
      <c r="B1197" t="s">
        <v>66</v>
      </c>
      <c r="C1197" s="73">
        <f t="shared" si="18"/>
        <v>1</v>
      </c>
      <c r="D1197" s="73" cm="1">
        <f t="array" ref="D1197">_xlfn.IFS( B1197="Accessories", 0, B1197="Clothing", 1, B1197="Footwear", 2, B1197="Outerwear",3)</f>
        <v>0</v>
      </c>
    </row>
    <row r="1198" spans="1:4" x14ac:dyDescent="0.2">
      <c r="A1198" t="s">
        <v>18</v>
      </c>
      <c r="B1198" t="s">
        <v>66</v>
      </c>
      <c r="C1198" s="73">
        <f t="shared" si="18"/>
        <v>1</v>
      </c>
      <c r="D1198" s="73" cm="1">
        <f t="array" ref="D1198">_xlfn.IFS( B1198="Accessories", 0, B1198="Clothing", 1, B1198="Footwear", 2, B1198="Outerwear",3)</f>
        <v>0</v>
      </c>
    </row>
    <row r="1199" spans="1:4" x14ac:dyDescent="0.2">
      <c r="A1199" t="s">
        <v>18</v>
      </c>
      <c r="B1199" t="s">
        <v>41</v>
      </c>
      <c r="C1199" s="73">
        <f t="shared" si="18"/>
        <v>1</v>
      </c>
      <c r="D1199" s="73" cm="1">
        <f t="array" ref="D1199">_xlfn.IFS( B1199="Accessories", 0, B1199="Clothing", 1, B1199="Footwear", 2, B1199="Outerwear",3)</f>
        <v>2</v>
      </c>
    </row>
    <row r="1200" spans="1:4" x14ac:dyDescent="0.2">
      <c r="A1200" t="s">
        <v>18</v>
      </c>
      <c r="B1200" t="s">
        <v>20</v>
      </c>
      <c r="C1200" s="73">
        <f t="shared" si="18"/>
        <v>1</v>
      </c>
      <c r="D1200" s="73" cm="1">
        <f t="array" ref="D1200">_xlfn.IFS( B1200="Accessories", 0, B1200="Clothing", 1, B1200="Footwear", 2, B1200="Outerwear",3)</f>
        <v>1</v>
      </c>
    </row>
    <row r="1201" spans="1:4" x14ac:dyDescent="0.2">
      <c r="A1201" t="s">
        <v>18</v>
      </c>
      <c r="B1201" t="s">
        <v>41</v>
      </c>
      <c r="C1201" s="73">
        <f t="shared" si="18"/>
        <v>1</v>
      </c>
      <c r="D1201" s="73" cm="1">
        <f t="array" ref="D1201">_xlfn.IFS( B1201="Accessories", 0, B1201="Clothing", 1, B1201="Footwear", 2, B1201="Outerwear",3)</f>
        <v>2</v>
      </c>
    </row>
    <row r="1202" spans="1:4" x14ac:dyDescent="0.2">
      <c r="A1202" t="s">
        <v>18</v>
      </c>
      <c r="B1202" t="s">
        <v>62</v>
      </c>
      <c r="C1202" s="73">
        <f t="shared" si="18"/>
        <v>1</v>
      </c>
      <c r="D1202" s="73" cm="1">
        <f t="array" ref="D1202">_xlfn.IFS( B1202="Accessories", 0, B1202="Clothing", 1, B1202="Footwear", 2, B1202="Outerwear",3)</f>
        <v>3</v>
      </c>
    </row>
    <row r="1203" spans="1:4" x14ac:dyDescent="0.2">
      <c r="A1203" t="s">
        <v>18</v>
      </c>
      <c r="B1203" t="s">
        <v>41</v>
      </c>
      <c r="C1203" s="73">
        <f t="shared" si="18"/>
        <v>1</v>
      </c>
      <c r="D1203" s="73" cm="1">
        <f t="array" ref="D1203">_xlfn.IFS( B1203="Accessories", 0, B1203="Clothing", 1, B1203="Footwear", 2, B1203="Outerwear",3)</f>
        <v>2</v>
      </c>
    </row>
    <row r="1204" spans="1:4" x14ac:dyDescent="0.2">
      <c r="A1204" t="s">
        <v>18</v>
      </c>
      <c r="B1204" t="s">
        <v>66</v>
      </c>
      <c r="C1204" s="73">
        <f t="shared" si="18"/>
        <v>1</v>
      </c>
      <c r="D1204" s="73" cm="1">
        <f t="array" ref="D1204">_xlfn.IFS( B1204="Accessories", 0, B1204="Clothing", 1, B1204="Footwear", 2, B1204="Outerwear",3)</f>
        <v>0</v>
      </c>
    </row>
    <row r="1205" spans="1:4" x14ac:dyDescent="0.2">
      <c r="A1205" t="s">
        <v>18</v>
      </c>
      <c r="B1205" t="s">
        <v>41</v>
      </c>
      <c r="C1205" s="73">
        <f t="shared" si="18"/>
        <v>1</v>
      </c>
      <c r="D1205" s="73" cm="1">
        <f t="array" ref="D1205">_xlfn.IFS( B1205="Accessories", 0, B1205="Clothing", 1, B1205="Footwear", 2, B1205="Outerwear",3)</f>
        <v>2</v>
      </c>
    </row>
    <row r="1206" spans="1:4" x14ac:dyDescent="0.2">
      <c r="A1206" t="s">
        <v>18</v>
      </c>
      <c r="B1206" t="s">
        <v>66</v>
      </c>
      <c r="C1206" s="73">
        <f t="shared" si="18"/>
        <v>1</v>
      </c>
      <c r="D1206" s="73" cm="1">
        <f t="array" ref="D1206">_xlfn.IFS( B1206="Accessories", 0, B1206="Clothing", 1, B1206="Footwear", 2, B1206="Outerwear",3)</f>
        <v>0</v>
      </c>
    </row>
    <row r="1207" spans="1:4" x14ac:dyDescent="0.2">
      <c r="A1207" t="s">
        <v>18</v>
      </c>
      <c r="B1207" t="s">
        <v>66</v>
      </c>
      <c r="C1207" s="73">
        <f t="shared" si="18"/>
        <v>1</v>
      </c>
      <c r="D1207" s="73" cm="1">
        <f t="array" ref="D1207">_xlfn.IFS( B1207="Accessories", 0, B1207="Clothing", 1, B1207="Footwear", 2, B1207="Outerwear",3)</f>
        <v>0</v>
      </c>
    </row>
    <row r="1208" spans="1:4" x14ac:dyDescent="0.2">
      <c r="A1208" t="s">
        <v>18</v>
      </c>
      <c r="B1208" t="s">
        <v>66</v>
      </c>
      <c r="C1208" s="73">
        <f t="shared" si="18"/>
        <v>1</v>
      </c>
      <c r="D1208" s="73" cm="1">
        <f t="array" ref="D1208">_xlfn.IFS( B1208="Accessories", 0, B1208="Clothing", 1, B1208="Footwear", 2, B1208="Outerwear",3)</f>
        <v>0</v>
      </c>
    </row>
    <row r="1209" spans="1:4" x14ac:dyDescent="0.2">
      <c r="A1209" t="s">
        <v>18</v>
      </c>
      <c r="B1209" t="s">
        <v>41</v>
      </c>
      <c r="C1209" s="73">
        <f t="shared" si="18"/>
        <v>1</v>
      </c>
      <c r="D1209" s="73" cm="1">
        <f t="array" ref="D1209">_xlfn.IFS( B1209="Accessories", 0, B1209="Clothing", 1, B1209="Footwear", 2, B1209="Outerwear",3)</f>
        <v>2</v>
      </c>
    </row>
    <row r="1210" spans="1:4" x14ac:dyDescent="0.2">
      <c r="A1210" t="s">
        <v>18</v>
      </c>
      <c r="B1210" t="s">
        <v>41</v>
      </c>
      <c r="C1210" s="73">
        <f t="shared" si="18"/>
        <v>1</v>
      </c>
      <c r="D1210" s="73" cm="1">
        <f t="array" ref="D1210">_xlfn.IFS( B1210="Accessories", 0, B1210="Clothing", 1, B1210="Footwear", 2, B1210="Outerwear",3)</f>
        <v>2</v>
      </c>
    </row>
    <row r="1211" spans="1:4" x14ac:dyDescent="0.2">
      <c r="A1211" t="s">
        <v>18</v>
      </c>
      <c r="B1211" t="s">
        <v>20</v>
      </c>
      <c r="C1211" s="73">
        <f t="shared" si="18"/>
        <v>1</v>
      </c>
      <c r="D1211" s="73" cm="1">
        <f t="array" ref="D1211">_xlfn.IFS( B1211="Accessories", 0, B1211="Clothing", 1, B1211="Footwear", 2, B1211="Outerwear",3)</f>
        <v>1</v>
      </c>
    </row>
    <row r="1212" spans="1:4" x14ac:dyDescent="0.2">
      <c r="A1212" t="s">
        <v>18</v>
      </c>
      <c r="B1212" t="s">
        <v>66</v>
      </c>
      <c r="C1212" s="73">
        <f t="shared" si="18"/>
        <v>1</v>
      </c>
      <c r="D1212" s="73" cm="1">
        <f t="array" ref="D1212">_xlfn.IFS( B1212="Accessories", 0, B1212="Clothing", 1, B1212="Footwear", 2, B1212="Outerwear",3)</f>
        <v>0</v>
      </c>
    </row>
    <row r="1213" spans="1:4" x14ac:dyDescent="0.2">
      <c r="A1213" t="s">
        <v>18</v>
      </c>
      <c r="B1213" t="s">
        <v>20</v>
      </c>
      <c r="C1213" s="73">
        <f t="shared" si="18"/>
        <v>1</v>
      </c>
      <c r="D1213" s="73" cm="1">
        <f t="array" ref="D1213">_xlfn.IFS( B1213="Accessories", 0, B1213="Clothing", 1, B1213="Footwear", 2, B1213="Outerwear",3)</f>
        <v>1</v>
      </c>
    </row>
    <row r="1214" spans="1:4" x14ac:dyDescent="0.2">
      <c r="A1214" t="s">
        <v>18</v>
      </c>
      <c r="B1214" t="s">
        <v>41</v>
      </c>
      <c r="C1214" s="73">
        <f t="shared" si="18"/>
        <v>1</v>
      </c>
      <c r="D1214" s="73" cm="1">
        <f t="array" ref="D1214">_xlfn.IFS( B1214="Accessories", 0, B1214="Clothing", 1, B1214="Footwear", 2, B1214="Outerwear",3)</f>
        <v>2</v>
      </c>
    </row>
    <row r="1215" spans="1:4" x14ac:dyDescent="0.2">
      <c r="A1215" t="s">
        <v>18</v>
      </c>
      <c r="B1215" t="s">
        <v>66</v>
      </c>
      <c r="C1215" s="73">
        <f t="shared" si="18"/>
        <v>1</v>
      </c>
      <c r="D1215" s="73" cm="1">
        <f t="array" ref="D1215">_xlfn.IFS( B1215="Accessories", 0, B1215="Clothing", 1, B1215="Footwear", 2, B1215="Outerwear",3)</f>
        <v>0</v>
      </c>
    </row>
    <row r="1216" spans="1:4" x14ac:dyDescent="0.2">
      <c r="A1216" t="s">
        <v>18</v>
      </c>
      <c r="B1216" t="s">
        <v>62</v>
      </c>
      <c r="C1216" s="73">
        <f t="shared" si="18"/>
        <v>1</v>
      </c>
      <c r="D1216" s="73" cm="1">
        <f t="array" ref="D1216">_xlfn.IFS( B1216="Accessories", 0, B1216="Clothing", 1, B1216="Footwear", 2, B1216="Outerwear",3)</f>
        <v>3</v>
      </c>
    </row>
    <row r="1217" spans="1:4" x14ac:dyDescent="0.2">
      <c r="A1217" t="s">
        <v>18</v>
      </c>
      <c r="B1217" t="s">
        <v>20</v>
      </c>
      <c r="C1217" s="73">
        <f t="shared" si="18"/>
        <v>1</v>
      </c>
      <c r="D1217" s="73" cm="1">
        <f t="array" ref="D1217">_xlfn.IFS( B1217="Accessories", 0, B1217="Clothing", 1, B1217="Footwear", 2, B1217="Outerwear",3)</f>
        <v>1</v>
      </c>
    </row>
    <row r="1218" spans="1:4" x14ac:dyDescent="0.2">
      <c r="A1218" t="s">
        <v>18</v>
      </c>
      <c r="B1218" t="s">
        <v>20</v>
      </c>
      <c r="C1218" s="73">
        <f t="shared" si="18"/>
        <v>1</v>
      </c>
      <c r="D1218" s="73" cm="1">
        <f t="array" ref="D1218">_xlfn.IFS( B1218="Accessories", 0, B1218="Clothing", 1, B1218="Footwear", 2, B1218="Outerwear",3)</f>
        <v>1</v>
      </c>
    </row>
    <row r="1219" spans="1:4" x14ac:dyDescent="0.2">
      <c r="A1219" t="s">
        <v>18</v>
      </c>
      <c r="B1219" t="s">
        <v>41</v>
      </c>
      <c r="C1219" s="73">
        <f t="shared" ref="C1219:C1282" si="19">IF(A1219="Male", 1, 0)</f>
        <v>1</v>
      </c>
      <c r="D1219" s="73" cm="1">
        <f t="array" ref="D1219">_xlfn.IFS( B1219="Accessories", 0, B1219="Clothing", 1, B1219="Footwear", 2, B1219="Outerwear",3)</f>
        <v>2</v>
      </c>
    </row>
    <row r="1220" spans="1:4" x14ac:dyDescent="0.2">
      <c r="A1220" t="s">
        <v>18</v>
      </c>
      <c r="B1220" t="s">
        <v>41</v>
      </c>
      <c r="C1220" s="73">
        <f t="shared" si="19"/>
        <v>1</v>
      </c>
      <c r="D1220" s="73" cm="1">
        <f t="array" ref="D1220">_xlfn.IFS( B1220="Accessories", 0, B1220="Clothing", 1, B1220="Footwear", 2, B1220="Outerwear",3)</f>
        <v>2</v>
      </c>
    </row>
    <row r="1221" spans="1:4" x14ac:dyDescent="0.2">
      <c r="A1221" t="s">
        <v>18</v>
      </c>
      <c r="B1221" t="s">
        <v>20</v>
      </c>
      <c r="C1221" s="73">
        <f t="shared" si="19"/>
        <v>1</v>
      </c>
      <c r="D1221" s="73" cm="1">
        <f t="array" ref="D1221">_xlfn.IFS( B1221="Accessories", 0, B1221="Clothing", 1, B1221="Footwear", 2, B1221="Outerwear",3)</f>
        <v>1</v>
      </c>
    </row>
    <row r="1222" spans="1:4" x14ac:dyDescent="0.2">
      <c r="A1222" t="s">
        <v>18</v>
      </c>
      <c r="B1222" t="s">
        <v>66</v>
      </c>
      <c r="C1222" s="73">
        <f t="shared" si="19"/>
        <v>1</v>
      </c>
      <c r="D1222" s="73" cm="1">
        <f t="array" ref="D1222">_xlfn.IFS( B1222="Accessories", 0, B1222="Clothing", 1, B1222="Footwear", 2, B1222="Outerwear",3)</f>
        <v>0</v>
      </c>
    </row>
    <row r="1223" spans="1:4" x14ac:dyDescent="0.2">
      <c r="A1223" t="s">
        <v>18</v>
      </c>
      <c r="B1223" t="s">
        <v>20</v>
      </c>
      <c r="C1223" s="73">
        <f t="shared" si="19"/>
        <v>1</v>
      </c>
      <c r="D1223" s="73" cm="1">
        <f t="array" ref="D1223">_xlfn.IFS( B1223="Accessories", 0, B1223="Clothing", 1, B1223="Footwear", 2, B1223="Outerwear",3)</f>
        <v>1</v>
      </c>
    </row>
    <row r="1224" spans="1:4" x14ac:dyDescent="0.2">
      <c r="A1224" t="s">
        <v>18</v>
      </c>
      <c r="B1224" t="s">
        <v>20</v>
      </c>
      <c r="C1224" s="73">
        <f t="shared" si="19"/>
        <v>1</v>
      </c>
      <c r="D1224" s="73" cm="1">
        <f t="array" ref="D1224">_xlfn.IFS( B1224="Accessories", 0, B1224="Clothing", 1, B1224="Footwear", 2, B1224="Outerwear",3)</f>
        <v>1</v>
      </c>
    </row>
    <row r="1225" spans="1:4" x14ac:dyDescent="0.2">
      <c r="A1225" t="s">
        <v>18</v>
      </c>
      <c r="B1225" t="s">
        <v>20</v>
      </c>
      <c r="C1225" s="73">
        <f t="shared" si="19"/>
        <v>1</v>
      </c>
      <c r="D1225" s="73" cm="1">
        <f t="array" ref="D1225">_xlfn.IFS( B1225="Accessories", 0, B1225="Clothing", 1, B1225="Footwear", 2, B1225="Outerwear",3)</f>
        <v>1</v>
      </c>
    </row>
    <row r="1226" spans="1:4" x14ac:dyDescent="0.2">
      <c r="A1226" t="s">
        <v>18</v>
      </c>
      <c r="B1226" t="s">
        <v>20</v>
      </c>
      <c r="C1226" s="73">
        <f t="shared" si="19"/>
        <v>1</v>
      </c>
      <c r="D1226" s="73" cm="1">
        <f t="array" ref="D1226">_xlfn.IFS( B1226="Accessories", 0, B1226="Clothing", 1, B1226="Footwear", 2, B1226="Outerwear",3)</f>
        <v>1</v>
      </c>
    </row>
    <row r="1227" spans="1:4" x14ac:dyDescent="0.2">
      <c r="A1227" t="s">
        <v>18</v>
      </c>
      <c r="B1227" t="s">
        <v>66</v>
      </c>
      <c r="C1227" s="73">
        <f t="shared" si="19"/>
        <v>1</v>
      </c>
      <c r="D1227" s="73" cm="1">
        <f t="array" ref="D1227">_xlfn.IFS( B1227="Accessories", 0, B1227="Clothing", 1, B1227="Footwear", 2, B1227="Outerwear",3)</f>
        <v>0</v>
      </c>
    </row>
    <row r="1228" spans="1:4" x14ac:dyDescent="0.2">
      <c r="A1228" t="s">
        <v>18</v>
      </c>
      <c r="B1228" t="s">
        <v>41</v>
      </c>
      <c r="C1228" s="73">
        <f t="shared" si="19"/>
        <v>1</v>
      </c>
      <c r="D1228" s="73" cm="1">
        <f t="array" ref="D1228">_xlfn.IFS( B1228="Accessories", 0, B1228="Clothing", 1, B1228="Footwear", 2, B1228="Outerwear",3)</f>
        <v>2</v>
      </c>
    </row>
    <row r="1229" spans="1:4" x14ac:dyDescent="0.2">
      <c r="A1229" t="s">
        <v>18</v>
      </c>
      <c r="B1229" t="s">
        <v>20</v>
      </c>
      <c r="C1229" s="73">
        <f t="shared" si="19"/>
        <v>1</v>
      </c>
      <c r="D1229" s="73" cm="1">
        <f t="array" ref="D1229">_xlfn.IFS( B1229="Accessories", 0, B1229="Clothing", 1, B1229="Footwear", 2, B1229="Outerwear",3)</f>
        <v>1</v>
      </c>
    </row>
    <row r="1230" spans="1:4" x14ac:dyDescent="0.2">
      <c r="A1230" t="s">
        <v>18</v>
      </c>
      <c r="B1230" t="s">
        <v>62</v>
      </c>
      <c r="C1230" s="73">
        <f t="shared" si="19"/>
        <v>1</v>
      </c>
      <c r="D1230" s="73" cm="1">
        <f t="array" ref="D1230">_xlfn.IFS( B1230="Accessories", 0, B1230="Clothing", 1, B1230="Footwear", 2, B1230="Outerwear",3)</f>
        <v>3</v>
      </c>
    </row>
    <row r="1231" spans="1:4" x14ac:dyDescent="0.2">
      <c r="A1231" t="s">
        <v>18</v>
      </c>
      <c r="B1231" t="s">
        <v>66</v>
      </c>
      <c r="C1231" s="73">
        <f t="shared" si="19"/>
        <v>1</v>
      </c>
      <c r="D1231" s="73" cm="1">
        <f t="array" ref="D1231">_xlfn.IFS( B1231="Accessories", 0, B1231="Clothing", 1, B1231="Footwear", 2, B1231="Outerwear",3)</f>
        <v>0</v>
      </c>
    </row>
    <row r="1232" spans="1:4" x14ac:dyDescent="0.2">
      <c r="A1232" t="s">
        <v>18</v>
      </c>
      <c r="B1232" t="s">
        <v>66</v>
      </c>
      <c r="C1232" s="73">
        <f t="shared" si="19"/>
        <v>1</v>
      </c>
      <c r="D1232" s="73" cm="1">
        <f t="array" ref="D1232">_xlfn.IFS( B1232="Accessories", 0, B1232="Clothing", 1, B1232="Footwear", 2, B1232="Outerwear",3)</f>
        <v>0</v>
      </c>
    </row>
    <row r="1233" spans="1:4" x14ac:dyDescent="0.2">
      <c r="A1233" t="s">
        <v>18</v>
      </c>
      <c r="B1233" t="s">
        <v>20</v>
      </c>
      <c r="C1233" s="73">
        <f t="shared" si="19"/>
        <v>1</v>
      </c>
      <c r="D1233" s="73" cm="1">
        <f t="array" ref="D1233">_xlfn.IFS( B1233="Accessories", 0, B1233="Clothing", 1, B1233="Footwear", 2, B1233="Outerwear",3)</f>
        <v>1</v>
      </c>
    </row>
    <row r="1234" spans="1:4" x14ac:dyDescent="0.2">
      <c r="A1234" t="s">
        <v>18</v>
      </c>
      <c r="B1234" t="s">
        <v>66</v>
      </c>
      <c r="C1234" s="73">
        <f t="shared" si="19"/>
        <v>1</v>
      </c>
      <c r="D1234" s="73" cm="1">
        <f t="array" ref="D1234">_xlfn.IFS( B1234="Accessories", 0, B1234="Clothing", 1, B1234="Footwear", 2, B1234="Outerwear",3)</f>
        <v>0</v>
      </c>
    </row>
    <row r="1235" spans="1:4" x14ac:dyDescent="0.2">
      <c r="A1235" t="s">
        <v>18</v>
      </c>
      <c r="B1235" t="s">
        <v>20</v>
      </c>
      <c r="C1235" s="73">
        <f t="shared" si="19"/>
        <v>1</v>
      </c>
      <c r="D1235" s="73" cm="1">
        <f t="array" ref="D1235">_xlfn.IFS( B1235="Accessories", 0, B1235="Clothing", 1, B1235="Footwear", 2, B1235="Outerwear",3)</f>
        <v>1</v>
      </c>
    </row>
    <row r="1236" spans="1:4" x14ac:dyDescent="0.2">
      <c r="A1236" t="s">
        <v>18</v>
      </c>
      <c r="B1236" t="s">
        <v>66</v>
      </c>
      <c r="C1236" s="73">
        <f t="shared" si="19"/>
        <v>1</v>
      </c>
      <c r="D1236" s="73" cm="1">
        <f t="array" ref="D1236">_xlfn.IFS( B1236="Accessories", 0, B1236="Clothing", 1, B1236="Footwear", 2, B1236="Outerwear",3)</f>
        <v>0</v>
      </c>
    </row>
    <row r="1237" spans="1:4" x14ac:dyDescent="0.2">
      <c r="A1237" t="s">
        <v>18</v>
      </c>
      <c r="B1237" t="s">
        <v>20</v>
      </c>
      <c r="C1237" s="73">
        <f t="shared" si="19"/>
        <v>1</v>
      </c>
      <c r="D1237" s="73" cm="1">
        <f t="array" ref="D1237">_xlfn.IFS( B1237="Accessories", 0, B1237="Clothing", 1, B1237="Footwear", 2, B1237="Outerwear",3)</f>
        <v>1</v>
      </c>
    </row>
    <row r="1238" spans="1:4" x14ac:dyDescent="0.2">
      <c r="A1238" t="s">
        <v>18</v>
      </c>
      <c r="B1238" t="s">
        <v>66</v>
      </c>
      <c r="C1238" s="73">
        <f t="shared" si="19"/>
        <v>1</v>
      </c>
      <c r="D1238" s="73" cm="1">
        <f t="array" ref="D1238">_xlfn.IFS( B1238="Accessories", 0, B1238="Clothing", 1, B1238="Footwear", 2, B1238="Outerwear",3)</f>
        <v>0</v>
      </c>
    </row>
    <row r="1239" spans="1:4" x14ac:dyDescent="0.2">
      <c r="A1239" t="s">
        <v>18</v>
      </c>
      <c r="B1239" t="s">
        <v>20</v>
      </c>
      <c r="C1239" s="73">
        <f t="shared" si="19"/>
        <v>1</v>
      </c>
      <c r="D1239" s="73" cm="1">
        <f t="array" ref="D1239">_xlfn.IFS( B1239="Accessories", 0, B1239="Clothing", 1, B1239="Footwear", 2, B1239="Outerwear",3)</f>
        <v>1</v>
      </c>
    </row>
    <row r="1240" spans="1:4" x14ac:dyDescent="0.2">
      <c r="A1240" t="s">
        <v>18</v>
      </c>
      <c r="B1240" t="s">
        <v>20</v>
      </c>
      <c r="C1240" s="73">
        <f t="shared" si="19"/>
        <v>1</v>
      </c>
      <c r="D1240" s="73" cm="1">
        <f t="array" ref="D1240">_xlfn.IFS( B1240="Accessories", 0, B1240="Clothing", 1, B1240="Footwear", 2, B1240="Outerwear",3)</f>
        <v>1</v>
      </c>
    </row>
    <row r="1241" spans="1:4" x14ac:dyDescent="0.2">
      <c r="A1241" t="s">
        <v>18</v>
      </c>
      <c r="B1241" t="s">
        <v>62</v>
      </c>
      <c r="C1241" s="73">
        <f t="shared" si="19"/>
        <v>1</v>
      </c>
      <c r="D1241" s="73" cm="1">
        <f t="array" ref="D1241">_xlfn.IFS( B1241="Accessories", 0, B1241="Clothing", 1, B1241="Footwear", 2, B1241="Outerwear",3)</f>
        <v>3</v>
      </c>
    </row>
    <row r="1242" spans="1:4" x14ac:dyDescent="0.2">
      <c r="A1242" t="s">
        <v>18</v>
      </c>
      <c r="B1242" t="s">
        <v>66</v>
      </c>
      <c r="C1242" s="73">
        <f t="shared" si="19"/>
        <v>1</v>
      </c>
      <c r="D1242" s="73" cm="1">
        <f t="array" ref="D1242">_xlfn.IFS( B1242="Accessories", 0, B1242="Clothing", 1, B1242="Footwear", 2, B1242="Outerwear",3)</f>
        <v>0</v>
      </c>
    </row>
    <row r="1243" spans="1:4" x14ac:dyDescent="0.2">
      <c r="A1243" t="s">
        <v>18</v>
      </c>
      <c r="B1243" t="s">
        <v>20</v>
      </c>
      <c r="C1243" s="73">
        <f t="shared" si="19"/>
        <v>1</v>
      </c>
      <c r="D1243" s="73" cm="1">
        <f t="array" ref="D1243">_xlfn.IFS( B1243="Accessories", 0, B1243="Clothing", 1, B1243="Footwear", 2, B1243="Outerwear",3)</f>
        <v>1</v>
      </c>
    </row>
    <row r="1244" spans="1:4" x14ac:dyDescent="0.2">
      <c r="A1244" t="s">
        <v>18</v>
      </c>
      <c r="B1244" t="s">
        <v>20</v>
      </c>
      <c r="C1244" s="73">
        <f t="shared" si="19"/>
        <v>1</v>
      </c>
      <c r="D1244" s="73" cm="1">
        <f t="array" ref="D1244">_xlfn.IFS( B1244="Accessories", 0, B1244="Clothing", 1, B1244="Footwear", 2, B1244="Outerwear",3)</f>
        <v>1</v>
      </c>
    </row>
    <row r="1245" spans="1:4" x14ac:dyDescent="0.2">
      <c r="A1245" t="s">
        <v>18</v>
      </c>
      <c r="B1245" t="s">
        <v>20</v>
      </c>
      <c r="C1245" s="73">
        <f t="shared" si="19"/>
        <v>1</v>
      </c>
      <c r="D1245" s="73" cm="1">
        <f t="array" ref="D1245">_xlfn.IFS( B1245="Accessories", 0, B1245="Clothing", 1, B1245="Footwear", 2, B1245="Outerwear",3)</f>
        <v>1</v>
      </c>
    </row>
    <row r="1246" spans="1:4" x14ac:dyDescent="0.2">
      <c r="A1246" t="s">
        <v>18</v>
      </c>
      <c r="B1246" t="s">
        <v>20</v>
      </c>
      <c r="C1246" s="73">
        <f t="shared" si="19"/>
        <v>1</v>
      </c>
      <c r="D1246" s="73" cm="1">
        <f t="array" ref="D1246">_xlfn.IFS( B1246="Accessories", 0, B1246="Clothing", 1, B1246="Footwear", 2, B1246="Outerwear",3)</f>
        <v>1</v>
      </c>
    </row>
    <row r="1247" spans="1:4" x14ac:dyDescent="0.2">
      <c r="A1247" t="s">
        <v>18</v>
      </c>
      <c r="B1247" t="s">
        <v>20</v>
      </c>
      <c r="C1247" s="73">
        <f t="shared" si="19"/>
        <v>1</v>
      </c>
      <c r="D1247" s="73" cm="1">
        <f t="array" ref="D1247">_xlfn.IFS( B1247="Accessories", 0, B1247="Clothing", 1, B1247="Footwear", 2, B1247="Outerwear",3)</f>
        <v>1</v>
      </c>
    </row>
    <row r="1248" spans="1:4" x14ac:dyDescent="0.2">
      <c r="A1248" t="s">
        <v>18</v>
      </c>
      <c r="B1248" t="s">
        <v>20</v>
      </c>
      <c r="C1248" s="73">
        <f t="shared" si="19"/>
        <v>1</v>
      </c>
      <c r="D1248" s="73" cm="1">
        <f t="array" ref="D1248">_xlfn.IFS( B1248="Accessories", 0, B1248="Clothing", 1, B1248="Footwear", 2, B1248="Outerwear",3)</f>
        <v>1</v>
      </c>
    </row>
    <row r="1249" spans="1:4" x14ac:dyDescent="0.2">
      <c r="A1249" t="s">
        <v>18</v>
      </c>
      <c r="B1249" t="s">
        <v>20</v>
      </c>
      <c r="C1249" s="73">
        <f t="shared" si="19"/>
        <v>1</v>
      </c>
      <c r="D1249" s="73" cm="1">
        <f t="array" ref="D1249">_xlfn.IFS( B1249="Accessories", 0, B1249="Clothing", 1, B1249="Footwear", 2, B1249="Outerwear",3)</f>
        <v>1</v>
      </c>
    </row>
    <row r="1250" spans="1:4" x14ac:dyDescent="0.2">
      <c r="A1250" t="s">
        <v>18</v>
      </c>
      <c r="B1250" t="s">
        <v>66</v>
      </c>
      <c r="C1250" s="73">
        <f t="shared" si="19"/>
        <v>1</v>
      </c>
      <c r="D1250" s="73" cm="1">
        <f t="array" ref="D1250">_xlfn.IFS( B1250="Accessories", 0, B1250="Clothing", 1, B1250="Footwear", 2, B1250="Outerwear",3)</f>
        <v>0</v>
      </c>
    </row>
    <row r="1251" spans="1:4" x14ac:dyDescent="0.2">
      <c r="A1251" t="s">
        <v>18</v>
      </c>
      <c r="B1251" t="s">
        <v>41</v>
      </c>
      <c r="C1251" s="73">
        <f t="shared" si="19"/>
        <v>1</v>
      </c>
      <c r="D1251" s="73" cm="1">
        <f t="array" ref="D1251">_xlfn.IFS( B1251="Accessories", 0, B1251="Clothing", 1, B1251="Footwear", 2, B1251="Outerwear",3)</f>
        <v>2</v>
      </c>
    </row>
    <row r="1252" spans="1:4" x14ac:dyDescent="0.2">
      <c r="A1252" t="s">
        <v>18</v>
      </c>
      <c r="B1252" t="s">
        <v>20</v>
      </c>
      <c r="C1252" s="73">
        <f t="shared" si="19"/>
        <v>1</v>
      </c>
      <c r="D1252" s="73" cm="1">
        <f t="array" ref="D1252">_xlfn.IFS( B1252="Accessories", 0, B1252="Clothing", 1, B1252="Footwear", 2, B1252="Outerwear",3)</f>
        <v>1</v>
      </c>
    </row>
    <row r="1253" spans="1:4" x14ac:dyDescent="0.2">
      <c r="A1253" t="s">
        <v>18</v>
      </c>
      <c r="B1253" t="s">
        <v>20</v>
      </c>
      <c r="C1253" s="73">
        <f t="shared" si="19"/>
        <v>1</v>
      </c>
      <c r="D1253" s="73" cm="1">
        <f t="array" ref="D1253">_xlfn.IFS( B1253="Accessories", 0, B1253="Clothing", 1, B1253="Footwear", 2, B1253="Outerwear",3)</f>
        <v>1</v>
      </c>
    </row>
    <row r="1254" spans="1:4" x14ac:dyDescent="0.2">
      <c r="A1254" t="s">
        <v>18</v>
      </c>
      <c r="B1254" t="s">
        <v>41</v>
      </c>
      <c r="C1254" s="73">
        <f t="shared" si="19"/>
        <v>1</v>
      </c>
      <c r="D1254" s="73" cm="1">
        <f t="array" ref="D1254">_xlfn.IFS( B1254="Accessories", 0, B1254="Clothing", 1, B1254="Footwear", 2, B1254="Outerwear",3)</f>
        <v>2</v>
      </c>
    </row>
    <row r="1255" spans="1:4" x14ac:dyDescent="0.2">
      <c r="A1255" t="s">
        <v>18</v>
      </c>
      <c r="B1255" t="s">
        <v>41</v>
      </c>
      <c r="C1255" s="73">
        <f t="shared" si="19"/>
        <v>1</v>
      </c>
      <c r="D1255" s="73" cm="1">
        <f t="array" ref="D1255">_xlfn.IFS( B1255="Accessories", 0, B1255="Clothing", 1, B1255="Footwear", 2, B1255="Outerwear",3)</f>
        <v>2</v>
      </c>
    </row>
    <row r="1256" spans="1:4" x14ac:dyDescent="0.2">
      <c r="A1256" t="s">
        <v>18</v>
      </c>
      <c r="B1256" t="s">
        <v>41</v>
      </c>
      <c r="C1256" s="73">
        <f t="shared" si="19"/>
        <v>1</v>
      </c>
      <c r="D1256" s="73" cm="1">
        <f t="array" ref="D1256">_xlfn.IFS( B1256="Accessories", 0, B1256="Clothing", 1, B1256="Footwear", 2, B1256="Outerwear",3)</f>
        <v>2</v>
      </c>
    </row>
    <row r="1257" spans="1:4" x14ac:dyDescent="0.2">
      <c r="A1257" t="s">
        <v>18</v>
      </c>
      <c r="B1257" t="s">
        <v>66</v>
      </c>
      <c r="C1257" s="73">
        <f t="shared" si="19"/>
        <v>1</v>
      </c>
      <c r="D1257" s="73" cm="1">
        <f t="array" ref="D1257">_xlfn.IFS( B1257="Accessories", 0, B1257="Clothing", 1, B1257="Footwear", 2, B1257="Outerwear",3)</f>
        <v>0</v>
      </c>
    </row>
    <row r="1258" spans="1:4" x14ac:dyDescent="0.2">
      <c r="A1258" t="s">
        <v>18</v>
      </c>
      <c r="B1258" t="s">
        <v>62</v>
      </c>
      <c r="C1258" s="73">
        <f t="shared" si="19"/>
        <v>1</v>
      </c>
      <c r="D1258" s="73" cm="1">
        <f t="array" ref="D1258">_xlfn.IFS( B1258="Accessories", 0, B1258="Clothing", 1, B1258="Footwear", 2, B1258="Outerwear",3)</f>
        <v>3</v>
      </c>
    </row>
    <row r="1259" spans="1:4" x14ac:dyDescent="0.2">
      <c r="A1259" t="s">
        <v>18</v>
      </c>
      <c r="B1259" t="s">
        <v>20</v>
      </c>
      <c r="C1259" s="73">
        <f t="shared" si="19"/>
        <v>1</v>
      </c>
      <c r="D1259" s="73" cm="1">
        <f t="array" ref="D1259">_xlfn.IFS( B1259="Accessories", 0, B1259="Clothing", 1, B1259="Footwear", 2, B1259="Outerwear",3)</f>
        <v>1</v>
      </c>
    </row>
    <row r="1260" spans="1:4" x14ac:dyDescent="0.2">
      <c r="A1260" t="s">
        <v>18</v>
      </c>
      <c r="B1260" t="s">
        <v>41</v>
      </c>
      <c r="C1260" s="73">
        <f t="shared" si="19"/>
        <v>1</v>
      </c>
      <c r="D1260" s="73" cm="1">
        <f t="array" ref="D1260">_xlfn.IFS( B1260="Accessories", 0, B1260="Clothing", 1, B1260="Footwear", 2, B1260="Outerwear",3)</f>
        <v>2</v>
      </c>
    </row>
    <row r="1261" spans="1:4" x14ac:dyDescent="0.2">
      <c r="A1261" t="s">
        <v>18</v>
      </c>
      <c r="B1261" t="s">
        <v>20</v>
      </c>
      <c r="C1261" s="73">
        <f t="shared" si="19"/>
        <v>1</v>
      </c>
      <c r="D1261" s="73" cm="1">
        <f t="array" ref="D1261">_xlfn.IFS( B1261="Accessories", 0, B1261="Clothing", 1, B1261="Footwear", 2, B1261="Outerwear",3)</f>
        <v>1</v>
      </c>
    </row>
    <row r="1262" spans="1:4" x14ac:dyDescent="0.2">
      <c r="A1262" t="s">
        <v>18</v>
      </c>
      <c r="B1262" t="s">
        <v>20</v>
      </c>
      <c r="C1262" s="73">
        <f t="shared" si="19"/>
        <v>1</v>
      </c>
      <c r="D1262" s="73" cm="1">
        <f t="array" ref="D1262">_xlfn.IFS( B1262="Accessories", 0, B1262="Clothing", 1, B1262="Footwear", 2, B1262="Outerwear",3)</f>
        <v>1</v>
      </c>
    </row>
    <row r="1263" spans="1:4" x14ac:dyDescent="0.2">
      <c r="A1263" t="s">
        <v>18</v>
      </c>
      <c r="B1263" t="s">
        <v>20</v>
      </c>
      <c r="C1263" s="73">
        <f t="shared" si="19"/>
        <v>1</v>
      </c>
      <c r="D1263" s="73" cm="1">
        <f t="array" ref="D1263">_xlfn.IFS( B1263="Accessories", 0, B1263="Clothing", 1, B1263="Footwear", 2, B1263="Outerwear",3)</f>
        <v>1</v>
      </c>
    </row>
    <row r="1264" spans="1:4" x14ac:dyDescent="0.2">
      <c r="A1264" t="s">
        <v>18</v>
      </c>
      <c r="B1264" t="s">
        <v>41</v>
      </c>
      <c r="C1264" s="73">
        <f t="shared" si="19"/>
        <v>1</v>
      </c>
      <c r="D1264" s="73" cm="1">
        <f t="array" ref="D1264">_xlfn.IFS( B1264="Accessories", 0, B1264="Clothing", 1, B1264="Footwear", 2, B1264="Outerwear",3)</f>
        <v>2</v>
      </c>
    </row>
    <row r="1265" spans="1:4" x14ac:dyDescent="0.2">
      <c r="A1265" t="s">
        <v>18</v>
      </c>
      <c r="B1265" t="s">
        <v>20</v>
      </c>
      <c r="C1265" s="73">
        <f t="shared" si="19"/>
        <v>1</v>
      </c>
      <c r="D1265" s="73" cm="1">
        <f t="array" ref="D1265">_xlfn.IFS( B1265="Accessories", 0, B1265="Clothing", 1, B1265="Footwear", 2, B1265="Outerwear",3)</f>
        <v>1</v>
      </c>
    </row>
    <row r="1266" spans="1:4" x14ac:dyDescent="0.2">
      <c r="A1266" t="s">
        <v>18</v>
      </c>
      <c r="B1266" t="s">
        <v>20</v>
      </c>
      <c r="C1266" s="73">
        <f t="shared" si="19"/>
        <v>1</v>
      </c>
      <c r="D1266" s="73" cm="1">
        <f t="array" ref="D1266">_xlfn.IFS( B1266="Accessories", 0, B1266="Clothing", 1, B1266="Footwear", 2, B1266="Outerwear",3)</f>
        <v>1</v>
      </c>
    </row>
    <row r="1267" spans="1:4" x14ac:dyDescent="0.2">
      <c r="A1267" t="s">
        <v>18</v>
      </c>
      <c r="B1267" t="s">
        <v>20</v>
      </c>
      <c r="C1267" s="73">
        <f t="shared" si="19"/>
        <v>1</v>
      </c>
      <c r="D1267" s="73" cm="1">
        <f t="array" ref="D1267">_xlfn.IFS( B1267="Accessories", 0, B1267="Clothing", 1, B1267="Footwear", 2, B1267="Outerwear",3)</f>
        <v>1</v>
      </c>
    </row>
    <row r="1268" spans="1:4" x14ac:dyDescent="0.2">
      <c r="A1268" t="s">
        <v>18</v>
      </c>
      <c r="B1268" t="s">
        <v>20</v>
      </c>
      <c r="C1268" s="73">
        <f t="shared" si="19"/>
        <v>1</v>
      </c>
      <c r="D1268" s="73" cm="1">
        <f t="array" ref="D1268">_xlfn.IFS( B1268="Accessories", 0, B1268="Clothing", 1, B1268="Footwear", 2, B1268="Outerwear",3)</f>
        <v>1</v>
      </c>
    </row>
    <row r="1269" spans="1:4" x14ac:dyDescent="0.2">
      <c r="A1269" t="s">
        <v>18</v>
      </c>
      <c r="B1269" t="s">
        <v>20</v>
      </c>
      <c r="C1269" s="73">
        <f t="shared" si="19"/>
        <v>1</v>
      </c>
      <c r="D1269" s="73" cm="1">
        <f t="array" ref="D1269">_xlfn.IFS( B1269="Accessories", 0, B1269="Clothing", 1, B1269="Footwear", 2, B1269="Outerwear",3)</f>
        <v>1</v>
      </c>
    </row>
    <row r="1270" spans="1:4" x14ac:dyDescent="0.2">
      <c r="A1270" t="s">
        <v>18</v>
      </c>
      <c r="B1270" t="s">
        <v>62</v>
      </c>
      <c r="C1270" s="73">
        <f t="shared" si="19"/>
        <v>1</v>
      </c>
      <c r="D1270" s="73" cm="1">
        <f t="array" ref="D1270">_xlfn.IFS( B1270="Accessories", 0, B1270="Clothing", 1, B1270="Footwear", 2, B1270="Outerwear",3)</f>
        <v>3</v>
      </c>
    </row>
    <row r="1271" spans="1:4" x14ac:dyDescent="0.2">
      <c r="A1271" t="s">
        <v>18</v>
      </c>
      <c r="B1271" t="s">
        <v>66</v>
      </c>
      <c r="C1271" s="73">
        <f t="shared" si="19"/>
        <v>1</v>
      </c>
      <c r="D1271" s="73" cm="1">
        <f t="array" ref="D1271">_xlfn.IFS( B1271="Accessories", 0, B1271="Clothing", 1, B1271="Footwear", 2, B1271="Outerwear",3)</f>
        <v>0</v>
      </c>
    </row>
    <row r="1272" spans="1:4" x14ac:dyDescent="0.2">
      <c r="A1272" t="s">
        <v>18</v>
      </c>
      <c r="B1272" t="s">
        <v>20</v>
      </c>
      <c r="C1272" s="73">
        <f t="shared" si="19"/>
        <v>1</v>
      </c>
      <c r="D1272" s="73" cm="1">
        <f t="array" ref="D1272">_xlfn.IFS( B1272="Accessories", 0, B1272="Clothing", 1, B1272="Footwear", 2, B1272="Outerwear",3)</f>
        <v>1</v>
      </c>
    </row>
    <row r="1273" spans="1:4" x14ac:dyDescent="0.2">
      <c r="A1273" t="s">
        <v>18</v>
      </c>
      <c r="B1273" t="s">
        <v>66</v>
      </c>
      <c r="C1273" s="73">
        <f t="shared" si="19"/>
        <v>1</v>
      </c>
      <c r="D1273" s="73" cm="1">
        <f t="array" ref="D1273">_xlfn.IFS( B1273="Accessories", 0, B1273="Clothing", 1, B1273="Footwear", 2, B1273="Outerwear",3)</f>
        <v>0</v>
      </c>
    </row>
    <row r="1274" spans="1:4" x14ac:dyDescent="0.2">
      <c r="A1274" t="s">
        <v>18</v>
      </c>
      <c r="B1274" t="s">
        <v>41</v>
      </c>
      <c r="C1274" s="73">
        <f t="shared" si="19"/>
        <v>1</v>
      </c>
      <c r="D1274" s="73" cm="1">
        <f t="array" ref="D1274">_xlfn.IFS( B1274="Accessories", 0, B1274="Clothing", 1, B1274="Footwear", 2, B1274="Outerwear",3)</f>
        <v>2</v>
      </c>
    </row>
    <row r="1275" spans="1:4" x14ac:dyDescent="0.2">
      <c r="A1275" t="s">
        <v>18</v>
      </c>
      <c r="B1275" t="s">
        <v>20</v>
      </c>
      <c r="C1275" s="73">
        <f t="shared" si="19"/>
        <v>1</v>
      </c>
      <c r="D1275" s="73" cm="1">
        <f t="array" ref="D1275">_xlfn.IFS( B1275="Accessories", 0, B1275="Clothing", 1, B1275="Footwear", 2, B1275="Outerwear",3)</f>
        <v>1</v>
      </c>
    </row>
    <row r="1276" spans="1:4" x14ac:dyDescent="0.2">
      <c r="A1276" t="s">
        <v>18</v>
      </c>
      <c r="B1276" t="s">
        <v>66</v>
      </c>
      <c r="C1276" s="73">
        <f t="shared" si="19"/>
        <v>1</v>
      </c>
      <c r="D1276" s="73" cm="1">
        <f t="array" ref="D1276">_xlfn.IFS( B1276="Accessories", 0, B1276="Clothing", 1, B1276="Footwear", 2, B1276="Outerwear",3)</f>
        <v>0</v>
      </c>
    </row>
    <row r="1277" spans="1:4" x14ac:dyDescent="0.2">
      <c r="A1277" t="s">
        <v>18</v>
      </c>
      <c r="B1277" t="s">
        <v>20</v>
      </c>
      <c r="C1277" s="73">
        <f t="shared" si="19"/>
        <v>1</v>
      </c>
      <c r="D1277" s="73" cm="1">
        <f t="array" ref="D1277">_xlfn.IFS( B1277="Accessories", 0, B1277="Clothing", 1, B1277="Footwear", 2, B1277="Outerwear",3)</f>
        <v>1</v>
      </c>
    </row>
    <row r="1278" spans="1:4" x14ac:dyDescent="0.2">
      <c r="A1278" t="s">
        <v>18</v>
      </c>
      <c r="B1278" t="s">
        <v>41</v>
      </c>
      <c r="C1278" s="73">
        <f t="shared" si="19"/>
        <v>1</v>
      </c>
      <c r="D1278" s="73" cm="1">
        <f t="array" ref="D1278">_xlfn.IFS( B1278="Accessories", 0, B1278="Clothing", 1, B1278="Footwear", 2, B1278="Outerwear",3)</f>
        <v>2</v>
      </c>
    </row>
    <row r="1279" spans="1:4" x14ac:dyDescent="0.2">
      <c r="A1279" t="s">
        <v>18</v>
      </c>
      <c r="B1279" t="s">
        <v>20</v>
      </c>
      <c r="C1279" s="73">
        <f t="shared" si="19"/>
        <v>1</v>
      </c>
      <c r="D1279" s="73" cm="1">
        <f t="array" ref="D1279">_xlfn.IFS( B1279="Accessories", 0, B1279="Clothing", 1, B1279="Footwear", 2, B1279="Outerwear",3)</f>
        <v>1</v>
      </c>
    </row>
    <row r="1280" spans="1:4" x14ac:dyDescent="0.2">
      <c r="A1280" t="s">
        <v>18</v>
      </c>
      <c r="B1280" t="s">
        <v>20</v>
      </c>
      <c r="C1280" s="73">
        <f t="shared" si="19"/>
        <v>1</v>
      </c>
      <c r="D1280" s="73" cm="1">
        <f t="array" ref="D1280">_xlfn.IFS( B1280="Accessories", 0, B1280="Clothing", 1, B1280="Footwear", 2, B1280="Outerwear",3)</f>
        <v>1</v>
      </c>
    </row>
    <row r="1281" spans="1:4" x14ac:dyDescent="0.2">
      <c r="A1281" t="s">
        <v>18</v>
      </c>
      <c r="B1281" t="s">
        <v>20</v>
      </c>
      <c r="C1281" s="73">
        <f t="shared" si="19"/>
        <v>1</v>
      </c>
      <c r="D1281" s="73" cm="1">
        <f t="array" ref="D1281">_xlfn.IFS( B1281="Accessories", 0, B1281="Clothing", 1, B1281="Footwear", 2, B1281="Outerwear",3)</f>
        <v>1</v>
      </c>
    </row>
    <row r="1282" spans="1:4" x14ac:dyDescent="0.2">
      <c r="A1282" t="s">
        <v>18</v>
      </c>
      <c r="B1282" t="s">
        <v>20</v>
      </c>
      <c r="C1282" s="73">
        <f t="shared" si="19"/>
        <v>1</v>
      </c>
      <c r="D1282" s="73" cm="1">
        <f t="array" ref="D1282">_xlfn.IFS( B1282="Accessories", 0, B1282="Clothing", 1, B1282="Footwear", 2, B1282="Outerwear",3)</f>
        <v>1</v>
      </c>
    </row>
    <row r="1283" spans="1:4" x14ac:dyDescent="0.2">
      <c r="A1283" t="s">
        <v>18</v>
      </c>
      <c r="B1283" t="s">
        <v>66</v>
      </c>
      <c r="C1283" s="73">
        <f t="shared" ref="C1283:C1346" si="20">IF(A1283="Male", 1, 0)</f>
        <v>1</v>
      </c>
      <c r="D1283" s="73" cm="1">
        <f t="array" ref="D1283">_xlfn.IFS( B1283="Accessories", 0, B1283="Clothing", 1, B1283="Footwear", 2, B1283="Outerwear",3)</f>
        <v>0</v>
      </c>
    </row>
    <row r="1284" spans="1:4" x14ac:dyDescent="0.2">
      <c r="A1284" t="s">
        <v>18</v>
      </c>
      <c r="B1284" t="s">
        <v>20</v>
      </c>
      <c r="C1284" s="73">
        <f t="shared" si="20"/>
        <v>1</v>
      </c>
      <c r="D1284" s="73" cm="1">
        <f t="array" ref="D1284">_xlfn.IFS( B1284="Accessories", 0, B1284="Clothing", 1, B1284="Footwear", 2, B1284="Outerwear",3)</f>
        <v>1</v>
      </c>
    </row>
    <row r="1285" spans="1:4" x14ac:dyDescent="0.2">
      <c r="A1285" t="s">
        <v>18</v>
      </c>
      <c r="B1285" t="s">
        <v>20</v>
      </c>
      <c r="C1285" s="73">
        <f t="shared" si="20"/>
        <v>1</v>
      </c>
      <c r="D1285" s="73" cm="1">
        <f t="array" ref="D1285">_xlfn.IFS( B1285="Accessories", 0, B1285="Clothing", 1, B1285="Footwear", 2, B1285="Outerwear",3)</f>
        <v>1</v>
      </c>
    </row>
    <row r="1286" spans="1:4" x14ac:dyDescent="0.2">
      <c r="A1286" t="s">
        <v>18</v>
      </c>
      <c r="B1286" t="s">
        <v>20</v>
      </c>
      <c r="C1286" s="73">
        <f t="shared" si="20"/>
        <v>1</v>
      </c>
      <c r="D1286" s="73" cm="1">
        <f t="array" ref="D1286">_xlfn.IFS( B1286="Accessories", 0, B1286="Clothing", 1, B1286="Footwear", 2, B1286="Outerwear",3)</f>
        <v>1</v>
      </c>
    </row>
    <row r="1287" spans="1:4" x14ac:dyDescent="0.2">
      <c r="A1287" t="s">
        <v>18</v>
      </c>
      <c r="B1287" t="s">
        <v>66</v>
      </c>
      <c r="C1287" s="73">
        <f t="shared" si="20"/>
        <v>1</v>
      </c>
      <c r="D1287" s="73" cm="1">
        <f t="array" ref="D1287">_xlfn.IFS( B1287="Accessories", 0, B1287="Clothing", 1, B1287="Footwear", 2, B1287="Outerwear",3)</f>
        <v>0</v>
      </c>
    </row>
    <row r="1288" spans="1:4" x14ac:dyDescent="0.2">
      <c r="A1288" t="s">
        <v>18</v>
      </c>
      <c r="B1288" t="s">
        <v>66</v>
      </c>
      <c r="C1288" s="73">
        <f t="shared" si="20"/>
        <v>1</v>
      </c>
      <c r="D1288" s="73" cm="1">
        <f t="array" ref="D1288">_xlfn.IFS( B1288="Accessories", 0, B1288="Clothing", 1, B1288="Footwear", 2, B1288="Outerwear",3)</f>
        <v>0</v>
      </c>
    </row>
    <row r="1289" spans="1:4" x14ac:dyDescent="0.2">
      <c r="A1289" t="s">
        <v>18</v>
      </c>
      <c r="B1289" t="s">
        <v>20</v>
      </c>
      <c r="C1289" s="73">
        <f t="shared" si="20"/>
        <v>1</v>
      </c>
      <c r="D1289" s="73" cm="1">
        <f t="array" ref="D1289">_xlfn.IFS( B1289="Accessories", 0, B1289="Clothing", 1, B1289="Footwear", 2, B1289="Outerwear",3)</f>
        <v>1</v>
      </c>
    </row>
    <row r="1290" spans="1:4" x14ac:dyDescent="0.2">
      <c r="A1290" t="s">
        <v>18</v>
      </c>
      <c r="B1290" t="s">
        <v>66</v>
      </c>
      <c r="C1290" s="73">
        <f t="shared" si="20"/>
        <v>1</v>
      </c>
      <c r="D1290" s="73" cm="1">
        <f t="array" ref="D1290">_xlfn.IFS( B1290="Accessories", 0, B1290="Clothing", 1, B1290="Footwear", 2, B1290="Outerwear",3)</f>
        <v>0</v>
      </c>
    </row>
    <row r="1291" spans="1:4" x14ac:dyDescent="0.2">
      <c r="A1291" t="s">
        <v>18</v>
      </c>
      <c r="B1291" t="s">
        <v>62</v>
      </c>
      <c r="C1291" s="73">
        <f t="shared" si="20"/>
        <v>1</v>
      </c>
      <c r="D1291" s="73" cm="1">
        <f t="array" ref="D1291">_xlfn.IFS( B1291="Accessories", 0, B1291="Clothing", 1, B1291="Footwear", 2, B1291="Outerwear",3)</f>
        <v>3</v>
      </c>
    </row>
    <row r="1292" spans="1:4" x14ac:dyDescent="0.2">
      <c r="A1292" t="s">
        <v>18</v>
      </c>
      <c r="B1292" t="s">
        <v>20</v>
      </c>
      <c r="C1292" s="73">
        <f t="shared" si="20"/>
        <v>1</v>
      </c>
      <c r="D1292" s="73" cm="1">
        <f t="array" ref="D1292">_xlfn.IFS( B1292="Accessories", 0, B1292="Clothing", 1, B1292="Footwear", 2, B1292="Outerwear",3)</f>
        <v>1</v>
      </c>
    </row>
    <row r="1293" spans="1:4" x14ac:dyDescent="0.2">
      <c r="A1293" t="s">
        <v>18</v>
      </c>
      <c r="B1293" t="s">
        <v>41</v>
      </c>
      <c r="C1293" s="73">
        <f t="shared" si="20"/>
        <v>1</v>
      </c>
      <c r="D1293" s="73" cm="1">
        <f t="array" ref="D1293">_xlfn.IFS( B1293="Accessories", 0, B1293="Clothing", 1, B1293="Footwear", 2, B1293="Outerwear",3)</f>
        <v>2</v>
      </c>
    </row>
    <row r="1294" spans="1:4" x14ac:dyDescent="0.2">
      <c r="A1294" t="s">
        <v>18</v>
      </c>
      <c r="B1294" t="s">
        <v>66</v>
      </c>
      <c r="C1294" s="73">
        <f t="shared" si="20"/>
        <v>1</v>
      </c>
      <c r="D1294" s="73" cm="1">
        <f t="array" ref="D1294">_xlfn.IFS( B1294="Accessories", 0, B1294="Clothing", 1, B1294="Footwear", 2, B1294="Outerwear",3)</f>
        <v>0</v>
      </c>
    </row>
    <row r="1295" spans="1:4" x14ac:dyDescent="0.2">
      <c r="A1295" t="s">
        <v>18</v>
      </c>
      <c r="B1295" t="s">
        <v>20</v>
      </c>
      <c r="C1295" s="73">
        <f t="shared" si="20"/>
        <v>1</v>
      </c>
      <c r="D1295" s="73" cm="1">
        <f t="array" ref="D1295">_xlfn.IFS( B1295="Accessories", 0, B1295="Clothing", 1, B1295="Footwear", 2, B1295="Outerwear",3)</f>
        <v>1</v>
      </c>
    </row>
    <row r="1296" spans="1:4" x14ac:dyDescent="0.2">
      <c r="A1296" t="s">
        <v>18</v>
      </c>
      <c r="B1296" t="s">
        <v>20</v>
      </c>
      <c r="C1296" s="73">
        <f t="shared" si="20"/>
        <v>1</v>
      </c>
      <c r="D1296" s="73" cm="1">
        <f t="array" ref="D1296">_xlfn.IFS( B1296="Accessories", 0, B1296="Clothing", 1, B1296="Footwear", 2, B1296="Outerwear",3)</f>
        <v>1</v>
      </c>
    </row>
    <row r="1297" spans="1:4" x14ac:dyDescent="0.2">
      <c r="A1297" t="s">
        <v>18</v>
      </c>
      <c r="B1297" t="s">
        <v>41</v>
      </c>
      <c r="C1297" s="73">
        <f t="shared" si="20"/>
        <v>1</v>
      </c>
      <c r="D1297" s="73" cm="1">
        <f t="array" ref="D1297">_xlfn.IFS( B1297="Accessories", 0, B1297="Clothing", 1, B1297="Footwear", 2, B1297="Outerwear",3)</f>
        <v>2</v>
      </c>
    </row>
    <row r="1298" spans="1:4" x14ac:dyDescent="0.2">
      <c r="A1298" t="s">
        <v>18</v>
      </c>
      <c r="B1298" t="s">
        <v>20</v>
      </c>
      <c r="C1298" s="73">
        <f t="shared" si="20"/>
        <v>1</v>
      </c>
      <c r="D1298" s="73" cm="1">
        <f t="array" ref="D1298">_xlfn.IFS( B1298="Accessories", 0, B1298="Clothing", 1, B1298="Footwear", 2, B1298="Outerwear",3)</f>
        <v>1</v>
      </c>
    </row>
    <row r="1299" spans="1:4" x14ac:dyDescent="0.2">
      <c r="A1299" t="s">
        <v>18</v>
      </c>
      <c r="B1299" t="s">
        <v>41</v>
      </c>
      <c r="C1299" s="73">
        <f t="shared" si="20"/>
        <v>1</v>
      </c>
      <c r="D1299" s="73" cm="1">
        <f t="array" ref="D1299">_xlfn.IFS( B1299="Accessories", 0, B1299="Clothing", 1, B1299="Footwear", 2, B1299="Outerwear",3)</f>
        <v>2</v>
      </c>
    </row>
    <row r="1300" spans="1:4" x14ac:dyDescent="0.2">
      <c r="A1300" t="s">
        <v>18</v>
      </c>
      <c r="B1300" t="s">
        <v>20</v>
      </c>
      <c r="C1300" s="73">
        <f t="shared" si="20"/>
        <v>1</v>
      </c>
      <c r="D1300" s="73" cm="1">
        <f t="array" ref="D1300">_xlfn.IFS( B1300="Accessories", 0, B1300="Clothing", 1, B1300="Footwear", 2, B1300="Outerwear",3)</f>
        <v>1</v>
      </c>
    </row>
    <row r="1301" spans="1:4" x14ac:dyDescent="0.2">
      <c r="A1301" t="s">
        <v>18</v>
      </c>
      <c r="B1301" t="s">
        <v>66</v>
      </c>
      <c r="C1301" s="73">
        <f t="shared" si="20"/>
        <v>1</v>
      </c>
      <c r="D1301" s="73" cm="1">
        <f t="array" ref="D1301">_xlfn.IFS( B1301="Accessories", 0, B1301="Clothing", 1, B1301="Footwear", 2, B1301="Outerwear",3)</f>
        <v>0</v>
      </c>
    </row>
    <row r="1302" spans="1:4" x14ac:dyDescent="0.2">
      <c r="A1302" t="s">
        <v>18</v>
      </c>
      <c r="B1302" t="s">
        <v>20</v>
      </c>
      <c r="C1302" s="73">
        <f t="shared" si="20"/>
        <v>1</v>
      </c>
      <c r="D1302" s="73" cm="1">
        <f t="array" ref="D1302">_xlfn.IFS( B1302="Accessories", 0, B1302="Clothing", 1, B1302="Footwear", 2, B1302="Outerwear",3)</f>
        <v>1</v>
      </c>
    </row>
    <row r="1303" spans="1:4" x14ac:dyDescent="0.2">
      <c r="A1303" t="s">
        <v>18</v>
      </c>
      <c r="B1303" t="s">
        <v>20</v>
      </c>
      <c r="C1303" s="73">
        <f t="shared" si="20"/>
        <v>1</v>
      </c>
      <c r="D1303" s="73" cm="1">
        <f t="array" ref="D1303">_xlfn.IFS( B1303="Accessories", 0, B1303="Clothing", 1, B1303="Footwear", 2, B1303="Outerwear",3)</f>
        <v>1</v>
      </c>
    </row>
    <row r="1304" spans="1:4" x14ac:dyDescent="0.2">
      <c r="A1304" t="s">
        <v>18</v>
      </c>
      <c r="B1304" t="s">
        <v>41</v>
      </c>
      <c r="C1304" s="73">
        <f t="shared" si="20"/>
        <v>1</v>
      </c>
      <c r="D1304" s="73" cm="1">
        <f t="array" ref="D1304">_xlfn.IFS( B1304="Accessories", 0, B1304="Clothing", 1, B1304="Footwear", 2, B1304="Outerwear",3)</f>
        <v>2</v>
      </c>
    </row>
    <row r="1305" spans="1:4" x14ac:dyDescent="0.2">
      <c r="A1305" t="s">
        <v>18</v>
      </c>
      <c r="B1305" t="s">
        <v>20</v>
      </c>
      <c r="C1305" s="73">
        <f t="shared" si="20"/>
        <v>1</v>
      </c>
      <c r="D1305" s="73" cm="1">
        <f t="array" ref="D1305">_xlfn.IFS( B1305="Accessories", 0, B1305="Clothing", 1, B1305="Footwear", 2, B1305="Outerwear",3)</f>
        <v>1</v>
      </c>
    </row>
    <row r="1306" spans="1:4" x14ac:dyDescent="0.2">
      <c r="A1306" t="s">
        <v>18</v>
      </c>
      <c r="B1306" t="s">
        <v>66</v>
      </c>
      <c r="C1306" s="73">
        <f t="shared" si="20"/>
        <v>1</v>
      </c>
      <c r="D1306" s="73" cm="1">
        <f t="array" ref="D1306">_xlfn.IFS( B1306="Accessories", 0, B1306="Clothing", 1, B1306="Footwear", 2, B1306="Outerwear",3)</f>
        <v>0</v>
      </c>
    </row>
    <row r="1307" spans="1:4" x14ac:dyDescent="0.2">
      <c r="A1307" t="s">
        <v>18</v>
      </c>
      <c r="B1307" t="s">
        <v>20</v>
      </c>
      <c r="C1307" s="73">
        <f t="shared" si="20"/>
        <v>1</v>
      </c>
      <c r="D1307" s="73" cm="1">
        <f t="array" ref="D1307">_xlfn.IFS( B1307="Accessories", 0, B1307="Clothing", 1, B1307="Footwear", 2, B1307="Outerwear",3)</f>
        <v>1</v>
      </c>
    </row>
    <row r="1308" spans="1:4" x14ac:dyDescent="0.2">
      <c r="A1308" t="s">
        <v>18</v>
      </c>
      <c r="B1308" t="s">
        <v>20</v>
      </c>
      <c r="C1308" s="73">
        <f t="shared" si="20"/>
        <v>1</v>
      </c>
      <c r="D1308" s="73" cm="1">
        <f t="array" ref="D1308">_xlfn.IFS( B1308="Accessories", 0, B1308="Clothing", 1, B1308="Footwear", 2, B1308="Outerwear",3)</f>
        <v>1</v>
      </c>
    </row>
    <row r="1309" spans="1:4" x14ac:dyDescent="0.2">
      <c r="A1309" t="s">
        <v>18</v>
      </c>
      <c r="B1309" t="s">
        <v>62</v>
      </c>
      <c r="C1309" s="73">
        <f t="shared" si="20"/>
        <v>1</v>
      </c>
      <c r="D1309" s="73" cm="1">
        <f t="array" ref="D1309">_xlfn.IFS( B1309="Accessories", 0, B1309="Clothing", 1, B1309="Footwear", 2, B1309="Outerwear",3)</f>
        <v>3</v>
      </c>
    </row>
    <row r="1310" spans="1:4" x14ac:dyDescent="0.2">
      <c r="A1310" t="s">
        <v>18</v>
      </c>
      <c r="B1310" t="s">
        <v>20</v>
      </c>
      <c r="C1310" s="73">
        <f t="shared" si="20"/>
        <v>1</v>
      </c>
      <c r="D1310" s="73" cm="1">
        <f t="array" ref="D1310">_xlfn.IFS( B1310="Accessories", 0, B1310="Clothing", 1, B1310="Footwear", 2, B1310="Outerwear",3)</f>
        <v>1</v>
      </c>
    </row>
    <row r="1311" spans="1:4" x14ac:dyDescent="0.2">
      <c r="A1311" t="s">
        <v>18</v>
      </c>
      <c r="B1311" t="s">
        <v>20</v>
      </c>
      <c r="C1311" s="73">
        <f t="shared" si="20"/>
        <v>1</v>
      </c>
      <c r="D1311" s="73" cm="1">
        <f t="array" ref="D1311">_xlfn.IFS( B1311="Accessories", 0, B1311="Clothing", 1, B1311="Footwear", 2, B1311="Outerwear",3)</f>
        <v>1</v>
      </c>
    </row>
    <row r="1312" spans="1:4" x14ac:dyDescent="0.2">
      <c r="A1312" t="s">
        <v>18</v>
      </c>
      <c r="B1312" t="s">
        <v>20</v>
      </c>
      <c r="C1312" s="73">
        <f t="shared" si="20"/>
        <v>1</v>
      </c>
      <c r="D1312" s="73" cm="1">
        <f t="array" ref="D1312">_xlfn.IFS( B1312="Accessories", 0, B1312="Clothing", 1, B1312="Footwear", 2, B1312="Outerwear",3)</f>
        <v>1</v>
      </c>
    </row>
    <row r="1313" spans="1:4" x14ac:dyDescent="0.2">
      <c r="A1313" t="s">
        <v>18</v>
      </c>
      <c r="B1313" t="s">
        <v>41</v>
      </c>
      <c r="C1313" s="73">
        <f t="shared" si="20"/>
        <v>1</v>
      </c>
      <c r="D1313" s="73" cm="1">
        <f t="array" ref="D1313">_xlfn.IFS( B1313="Accessories", 0, B1313="Clothing", 1, B1313="Footwear", 2, B1313="Outerwear",3)</f>
        <v>2</v>
      </c>
    </row>
    <row r="1314" spans="1:4" x14ac:dyDescent="0.2">
      <c r="A1314" t="s">
        <v>18</v>
      </c>
      <c r="B1314" t="s">
        <v>20</v>
      </c>
      <c r="C1314" s="73">
        <f t="shared" si="20"/>
        <v>1</v>
      </c>
      <c r="D1314" s="73" cm="1">
        <f t="array" ref="D1314">_xlfn.IFS( B1314="Accessories", 0, B1314="Clothing", 1, B1314="Footwear", 2, B1314="Outerwear",3)</f>
        <v>1</v>
      </c>
    </row>
    <row r="1315" spans="1:4" x14ac:dyDescent="0.2">
      <c r="A1315" t="s">
        <v>18</v>
      </c>
      <c r="B1315" t="s">
        <v>41</v>
      </c>
      <c r="C1315" s="73">
        <f t="shared" si="20"/>
        <v>1</v>
      </c>
      <c r="D1315" s="73" cm="1">
        <f t="array" ref="D1315">_xlfn.IFS( B1315="Accessories", 0, B1315="Clothing", 1, B1315="Footwear", 2, B1315="Outerwear",3)</f>
        <v>2</v>
      </c>
    </row>
    <row r="1316" spans="1:4" x14ac:dyDescent="0.2">
      <c r="A1316" t="s">
        <v>18</v>
      </c>
      <c r="B1316" t="s">
        <v>41</v>
      </c>
      <c r="C1316" s="73">
        <f t="shared" si="20"/>
        <v>1</v>
      </c>
      <c r="D1316" s="73" cm="1">
        <f t="array" ref="D1316">_xlfn.IFS( B1316="Accessories", 0, B1316="Clothing", 1, B1316="Footwear", 2, B1316="Outerwear",3)</f>
        <v>2</v>
      </c>
    </row>
    <row r="1317" spans="1:4" x14ac:dyDescent="0.2">
      <c r="A1317" t="s">
        <v>18</v>
      </c>
      <c r="B1317" t="s">
        <v>20</v>
      </c>
      <c r="C1317" s="73">
        <f t="shared" si="20"/>
        <v>1</v>
      </c>
      <c r="D1317" s="73" cm="1">
        <f t="array" ref="D1317">_xlfn.IFS( B1317="Accessories", 0, B1317="Clothing", 1, B1317="Footwear", 2, B1317="Outerwear",3)</f>
        <v>1</v>
      </c>
    </row>
    <row r="1318" spans="1:4" x14ac:dyDescent="0.2">
      <c r="A1318" t="s">
        <v>18</v>
      </c>
      <c r="B1318" t="s">
        <v>66</v>
      </c>
      <c r="C1318" s="73">
        <f t="shared" si="20"/>
        <v>1</v>
      </c>
      <c r="D1318" s="73" cm="1">
        <f t="array" ref="D1318">_xlfn.IFS( B1318="Accessories", 0, B1318="Clothing", 1, B1318="Footwear", 2, B1318="Outerwear",3)</f>
        <v>0</v>
      </c>
    </row>
    <row r="1319" spans="1:4" x14ac:dyDescent="0.2">
      <c r="A1319" t="s">
        <v>18</v>
      </c>
      <c r="B1319" t="s">
        <v>20</v>
      </c>
      <c r="C1319" s="73">
        <f t="shared" si="20"/>
        <v>1</v>
      </c>
      <c r="D1319" s="73" cm="1">
        <f t="array" ref="D1319">_xlfn.IFS( B1319="Accessories", 0, B1319="Clothing", 1, B1319="Footwear", 2, B1319="Outerwear",3)</f>
        <v>1</v>
      </c>
    </row>
    <row r="1320" spans="1:4" x14ac:dyDescent="0.2">
      <c r="A1320" t="s">
        <v>18</v>
      </c>
      <c r="B1320" t="s">
        <v>20</v>
      </c>
      <c r="C1320" s="73">
        <f t="shared" si="20"/>
        <v>1</v>
      </c>
      <c r="D1320" s="73" cm="1">
        <f t="array" ref="D1320">_xlfn.IFS( B1320="Accessories", 0, B1320="Clothing", 1, B1320="Footwear", 2, B1320="Outerwear",3)</f>
        <v>1</v>
      </c>
    </row>
    <row r="1321" spans="1:4" x14ac:dyDescent="0.2">
      <c r="A1321" t="s">
        <v>18</v>
      </c>
      <c r="B1321" t="s">
        <v>66</v>
      </c>
      <c r="C1321" s="73">
        <f t="shared" si="20"/>
        <v>1</v>
      </c>
      <c r="D1321" s="73" cm="1">
        <f t="array" ref="D1321">_xlfn.IFS( B1321="Accessories", 0, B1321="Clothing", 1, B1321="Footwear", 2, B1321="Outerwear",3)</f>
        <v>0</v>
      </c>
    </row>
    <row r="1322" spans="1:4" x14ac:dyDescent="0.2">
      <c r="A1322" t="s">
        <v>18</v>
      </c>
      <c r="B1322" t="s">
        <v>66</v>
      </c>
      <c r="C1322" s="73">
        <f t="shared" si="20"/>
        <v>1</v>
      </c>
      <c r="D1322" s="73" cm="1">
        <f t="array" ref="D1322">_xlfn.IFS( B1322="Accessories", 0, B1322="Clothing", 1, B1322="Footwear", 2, B1322="Outerwear",3)</f>
        <v>0</v>
      </c>
    </row>
    <row r="1323" spans="1:4" x14ac:dyDescent="0.2">
      <c r="A1323" t="s">
        <v>18</v>
      </c>
      <c r="B1323" t="s">
        <v>20</v>
      </c>
      <c r="C1323" s="73">
        <f t="shared" si="20"/>
        <v>1</v>
      </c>
      <c r="D1323" s="73" cm="1">
        <f t="array" ref="D1323">_xlfn.IFS( B1323="Accessories", 0, B1323="Clothing", 1, B1323="Footwear", 2, B1323="Outerwear",3)</f>
        <v>1</v>
      </c>
    </row>
    <row r="1324" spans="1:4" x14ac:dyDescent="0.2">
      <c r="A1324" t="s">
        <v>18</v>
      </c>
      <c r="B1324" t="s">
        <v>20</v>
      </c>
      <c r="C1324" s="73">
        <f t="shared" si="20"/>
        <v>1</v>
      </c>
      <c r="D1324" s="73" cm="1">
        <f t="array" ref="D1324">_xlfn.IFS( B1324="Accessories", 0, B1324="Clothing", 1, B1324="Footwear", 2, B1324="Outerwear",3)</f>
        <v>1</v>
      </c>
    </row>
    <row r="1325" spans="1:4" x14ac:dyDescent="0.2">
      <c r="A1325" t="s">
        <v>18</v>
      </c>
      <c r="B1325" t="s">
        <v>20</v>
      </c>
      <c r="C1325" s="73">
        <f t="shared" si="20"/>
        <v>1</v>
      </c>
      <c r="D1325" s="73" cm="1">
        <f t="array" ref="D1325">_xlfn.IFS( B1325="Accessories", 0, B1325="Clothing", 1, B1325="Footwear", 2, B1325="Outerwear",3)</f>
        <v>1</v>
      </c>
    </row>
    <row r="1326" spans="1:4" x14ac:dyDescent="0.2">
      <c r="A1326" t="s">
        <v>18</v>
      </c>
      <c r="B1326" t="s">
        <v>66</v>
      </c>
      <c r="C1326" s="73">
        <f t="shared" si="20"/>
        <v>1</v>
      </c>
      <c r="D1326" s="73" cm="1">
        <f t="array" ref="D1326">_xlfn.IFS( B1326="Accessories", 0, B1326="Clothing", 1, B1326="Footwear", 2, B1326="Outerwear",3)</f>
        <v>0</v>
      </c>
    </row>
    <row r="1327" spans="1:4" x14ac:dyDescent="0.2">
      <c r="A1327" t="s">
        <v>18</v>
      </c>
      <c r="B1327" t="s">
        <v>66</v>
      </c>
      <c r="C1327" s="73">
        <f t="shared" si="20"/>
        <v>1</v>
      </c>
      <c r="D1327" s="73" cm="1">
        <f t="array" ref="D1327">_xlfn.IFS( B1327="Accessories", 0, B1327="Clothing", 1, B1327="Footwear", 2, B1327="Outerwear",3)</f>
        <v>0</v>
      </c>
    </row>
    <row r="1328" spans="1:4" x14ac:dyDescent="0.2">
      <c r="A1328" t="s">
        <v>18</v>
      </c>
      <c r="B1328" t="s">
        <v>41</v>
      </c>
      <c r="C1328" s="73">
        <f t="shared" si="20"/>
        <v>1</v>
      </c>
      <c r="D1328" s="73" cm="1">
        <f t="array" ref="D1328">_xlfn.IFS( B1328="Accessories", 0, B1328="Clothing", 1, B1328="Footwear", 2, B1328="Outerwear",3)</f>
        <v>2</v>
      </c>
    </row>
    <row r="1329" spans="1:4" x14ac:dyDescent="0.2">
      <c r="A1329" t="s">
        <v>18</v>
      </c>
      <c r="B1329" t="s">
        <v>62</v>
      </c>
      <c r="C1329" s="73">
        <f t="shared" si="20"/>
        <v>1</v>
      </c>
      <c r="D1329" s="73" cm="1">
        <f t="array" ref="D1329">_xlfn.IFS( B1329="Accessories", 0, B1329="Clothing", 1, B1329="Footwear", 2, B1329="Outerwear",3)</f>
        <v>3</v>
      </c>
    </row>
    <row r="1330" spans="1:4" x14ac:dyDescent="0.2">
      <c r="A1330" t="s">
        <v>18</v>
      </c>
      <c r="B1330" t="s">
        <v>20</v>
      </c>
      <c r="C1330" s="73">
        <f t="shared" si="20"/>
        <v>1</v>
      </c>
      <c r="D1330" s="73" cm="1">
        <f t="array" ref="D1330">_xlfn.IFS( B1330="Accessories", 0, B1330="Clothing", 1, B1330="Footwear", 2, B1330="Outerwear",3)</f>
        <v>1</v>
      </c>
    </row>
    <row r="1331" spans="1:4" x14ac:dyDescent="0.2">
      <c r="A1331" t="s">
        <v>18</v>
      </c>
      <c r="B1331" t="s">
        <v>66</v>
      </c>
      <c r="C1331" s="73">
        <f t="shared" si="20"/>
        <v>1</v>
      </c>
      <c r="D1331" s="73" cm="1">
        <f t="array" ref="D1331">_xlfn.IFS( B1331="Accessories", 0, B1331="Clothing", 1, B1331="Footwear", 2, B1331="Outerwear",3)</f>
        <v>0</v>
      </c>
    </row>
    <row r="1332" spans="1:4" x14ac:dyDescent="0.2">
      <c r="A1332" t="s">
        <v>18</v>
      </c>
      <c r="B1332" t="s">
        <v>66</v>
      </c>
      <c r="C1332" s="73">
        <f t="shared" si="20"/>
        <v>1</v>
      </c>
      <c r="D1332" s="73" cm="1">
        <f t="array" ref="D1332">_xlfn.IFS( B1332="Accessories", 0, B1332="Clothing", 1, B1332="Footwear", 2, B1332="Outerwear",3)</f>
        <v>0</v>
      </c>
    </row>
    <row r="1333" spans="1:4" x14ac:dyDescent="0.2">
      <c r="A1333" t="s">
        <v>18</v>
      </c>
      <c r="B1333" t="s">
        <v>20</v>
      </c>
      <c r="C1333" s="73">
        <f t="shared" si="20"/>
        <v>1</v>
      </c>
      <c r="D1333" s="73" cm="1">
        <f t="array" ref="D1333">_xlfn.IFS( B1333="Accessories", 0, B1333="Clothing", 1, B1333="Footwear", 2, B1333="Outerwear",3)</f>
        <v>1</v>
      </c>
    </row>
    <row r="1334" spans="1:4" x14ac:dyDescent="0.2">
      <c r="A1334" t="s">
        <v>18</v>
      </c>
      <c r="B1334" t="s">
        <v>20</v>
      </c>
      <c r="C1334" s="73">
        <f t="shared" si="20"/>
        <v>1</v>
      </c>
      <c r="D1334" s="73" cm="1">
        <f t="array" ref="D1334">_xlfn.IFS( B1334="Accessories", 0, B1334="Clothing", 1, B1334="Footwear", 2, B1334="Outerwear",3)</f>
        <v>1</v>
      </c>
    </row>
    <row r="1335" spans="1:4" x14ac:dyDescent="0.2">
      <c r="A1335" t="s">
        <v>18</v>
      </c>
      <c r="B1335" t="s">
        <v>20</v>
      </c>
      <c r="C1335" s="73">
        <f t="shared" si="20"/>
        <v>1</v>
      </c>
      <c r="D1335" s="73" cm="1">
        <f t="array" ref="D1335">_xlfn.IFS( B1335="Accessories", 0, B1335="Clothing", 1, B1335="Footwear", 2, B1335="Outerwear",3)</f>
        <v>1</v>
      </c>
    </row>
    <row r="1336" spans="1:4" x14ac:dyDescent="0.2">
      <c r="A1336" t="s">
        <v>18</v>
      </c>
      <c r="B1336" t="s">
        <v>62</v>
      </c>
      <c r="C1336" s="73">
        <f t="shared" si="20"/>
        <v>1</v>
      </c>
      <c r="D1336" s="73" cm="1">
        <f t="array" ref="D1336">_xlfn.IFS( B1336="Accessories", 0, B1336="Clothing", 1, B1336="Footwear", 2, B1336="Outerwear",3)</f>
        <v>3</v>
      </c>
    </row>
    <row r="1337" spans="1:4" x14ac:dyDescent="0.2">
      <c r="A1337" t="s">
        <v>18</v>
      </c>
      <c r="B1337" t="s">
        <v>41</v>
      </c>
      <c r="C1337" s="73">
        <f t="shared" si="20"/>
        <v>1</v>
      </c>
      <c r="D1337" s="73" cm="1">
        <f t="array" ref="D1337">_xlfn.IFS( B1337="Accessories", 0, B1337="Clothing", 1, B1337="Footwear", 2, B1337="Outerwear",3)</f>
        <v>2</v>
      </c>
    </row>
    <row r="1338" spans="1:4" x14ac:dyDescent="0.2">
      <c r="A1338" t="s">
        <v>18</v>
      </c>
      <c r="B1338" t="s">
        <v>41</v>
      </c>
      <c r="C1338" s="73">
        <f t="shared" si="20"/>
        <v>1</v>
      </c>
      <c r="D1338" s="73" cm="1">
        <f t="array" ref="D1338">_xlfn.IFS( B1338="Accessories", 0, B1338="Clothing", 1, B1338="Footwear", 2, B1338="Outerwear",3)</f>
        <v>2</v>
      </c>
    </row>
    <row r="1339" spans="1:4" x14ac:dyDescent="0.2">
      <c r="A1339" t="s">
        <v>18</v>
      </c>
      <c r="B1339" t="s">
        <v>20</v>
      </c>
      <c r="C1339" s="73">
        <f t="shared" si="20"/>
        <v>1</v>
      </c>
      <c r="D1339" s="73" cm="1">
        <f t="array" ref="D1339">_xlfn.IFS( B1339="Accessories", 0, B1339="Clothing", 1, B1339="Footwear", 2, B1339="Outerwear",3)</f>
        <v>1</v>
      </c>
    </row>
    <row r="1340" spans="1:4" x14ac:dyDescent="0.2">
      <c r="A1340" t="s">
        <v>18</v>
      </c>
      <c r="B1340" t="s">
        <v>66</v>
      </c>
      <c r="C1340" s="73">
        <f t="shared" si="20"/>
        <v>1</v>
      </c>
      <c r="D1340" s="73" cm="1">
        <f t="array" ref="D1340">_xlfn.IFS( B1340="Accessories", 0, B1340="Clothing", 1, B1340="Footwear", 2, B1340="Outerwear",3)</f>
        <v>0</v>
      </c>
    </row>
    <row r="1341" spans="1:4" x14ac:dyDescent="0.2">
      <c r="A1341" t="s">
        <v>18</v>
      </c>
      <c r="B1341" t="s">
        <v>66</v>
      </c>
      <c r="C1341" s="73">
        <f t="shared" si="20"/>
        <v>1</v>
      </c>
      <c r="D1341" s="73" cm="1">
        <f t="array" ref="D1341">_xlfn.IFS( B1341="Accessories", 0, B1341="Clothing", 1, B1341="Footwear", 2, B1341="Outerwear",3)</f>
        <v>0</v>
      </c>
    </row>
    <row r="1342" spans="1:4" x14ac:dyDescent="0.2">
      <c r="A1342" t="s">
        <v>18</v>
      </c>
      <c r="B1342" t="s">
        <v>66</v>
      </c>
      <c r="C1342" s="73">
        <f t="shared" si="20"/>
        <v>1</v>
      </c>
      <c r="D1342" s="73" cm="1">
        <f t="array" ref="D1342">_xlfn.IFS( B1342="Accessories", 0, B1342="Clothing", 1, B1342="Footwear", 2, B1342="Outerwear",3)</f>
        <v>0</v>
      </c>
    </row>
    <row r="1343" spans="1:4" x14ac:dyDescent="0.2">
      <c r="A1343" t="s">
        <v>18</v>
      </c>
      <c r="B1343" t="s">
        <v>20</v>
      </c>
      <c r="C1343" s="73">
        <f t="shared" si="20"/>
        <v>1</v>
      </c>
      <c r="D1343" s="73" cm="1">
        <f t="array" ref="D1343">_xlfn.IFS( B1343="Accessories", 0, B1343="Clothing", 1, B1343="Footwear", 2, B1343="Outerwear",3)</f>
        <v>1</v>
      </c>
    </row>
    <row r="1344" spans="1:4" x14ac:dyDescent="0.2">
      <c r="A1344" t="s">
        <v>18</v>
      </c>
      <c r="B1344" t="s">
        <v>66</v>
      </c>
      <c r="C1344" s="73">
        <f t="shared" si="20"/>
        <v>1</v>
      </c>
      <c r="D1344" s="73" cm="1">
        <f t="array" ref="D1344">_xlfn.IFS( B1344="Accessories", 0, B1344="Clothing", 1, B1344="Footwear", 2, B1344="Outerwear",3)</f>
        <v>0</v>
      </c>
    </row>
    <row r="1345" spans="1:4" x14ac:dyDescent="0.2">
      <c r="A1345" t="s">
        <v>18</v>
      </c>
      <c r="B1345" t="s">
        <v>41</v>
      </c>
      <c r="C1345" s="73">
        <f t="shared" si="20"/>
        <v>1</v>
      </c>
      <c r="D1345" s="73" cm="1">
        <f t="array" ref="D1345">_xlfn.IFS( B1345="Accessories", 0, B1345="Clothing", 1, B1345="Footwear", 2, B1345="Outerwear",3)</f>
        <v>2</v>
      </c>
    </row>
    <row r="1346" spans="1:4" x14ac:dyDescent="0.2">
      <c r="A1346" t="s">
        <v>18</v>
      </c>
      <c r="B1346" t="s">
        <v>20</v>
      </c>
      <c r="C1346" s="73">
        <f t="shared" si="20"/>
        <v>1</v>
      </c>
      <c r="D1346" s="73" cm="1">
        <f t="array" ref="D1346">_xlfn.IFS( B1346="Accessories", 0, B1346="Clothing", 1, B1346="Footwear", 2, B1346="Outerwear",3)</f>
        <v>1</v>
      </c>
    </row>
    <row r="1347" spans="1:4" x14ac:dyDescent="0.2">
      <c r="A1347" t="s">
        <v>18</v>
      </c>
      <c r="B1347" t="s">
        <v>20</v>
      </c>
      <c r="C1347" s="73">
        <f t="shared" ref="C1347:C1410" si="21">IF(A1347="Male", 1, 0)</f>
        <v>1</v>
      </c>
      <c r="D1347" s="73" cm="1">
        <f t="array" ref="D1347">_xlfn.IFS( B1347="Accessories", 0, B1347="Clothing", 1, B1347="Footwear", 2, B1347="Outerwear",3)</f>
        <v>1</v>
      </c>
    </row>
    <row r="1348" spans="1:4" x14ac:dyDescent="0.2">
      <c r="A1348" t="s">
        <v>18</v>
      </c>
      <c r="B1348" t="s">
        <v>20</v>
      </c>
      <c r="C1348" s="73">
        <f t="shared" si="21"/>
        <v>1</v>
      </c>
      <c r="D1348" s="73" cm="1">
        <f t="array" ref="D1348">_xlfn.IFS( B1348="Accessories", 0, B1348="Clothing", 1, B1348="Footwear", 2, B1348="Outerwear",3)</f>
        <v>1</v>
      </c>
    </row>
    <row r="1349" spans="1:4" x14ac:dyDescent="0.2">
      <c r="A1349" t="s">
        <v>18</v>
      </c>
      <c r="B1349" t="s">
        <v>20</v>
      </c>
      <c r="C1349" s="73">
        <f t="shared" si="21"/>
        <v>1</v>
      </c>
      <c r="D1349" s="73" cm="1">
        <f t="array" ref="D1349">_xlfn.IFS( B1349="Accessories", 0, B1349="Clothing", 1, B1349="Footwear", 2, B1349="Outerwear",3)</f>
        <v>1</v>
      </c>
    </row>
    <row r="1350" spans="1:4" x14ac:dyDescent="0.2">
      <c r="A1350" t="s">
        <v>18</v>
      </c>
      <c r="B1350" t="s">
        <v>66</v>
      </c>
      <c r="C1350" s="73">
        <f t="shared" si="21"/>
        <v>1</v>
      </c>
      <c r="D1350" s="73" cm="1">
        <f t="array" ref="D1350">_xlfn.IFS( B1350="Accessories", 0, B1350="Clothing", 1, B1350="Footwear", 2, B1350="Outerwear",3)</f>
        <v>0</v>
      </c>
    </row>
    <row r="1351" spans="1:4" x14ac:dyDescent="0.2">
      <c r="A1351" t="s">
        <v>18</v>
      </c>
      <c r="B1351" t="s">
        <v>20</v>
      </c>
      <c r="C1351" s="73">
        <f t="shared" si="21"/>
        <v>1</v>
      </c>
      <c r="D1351" s="73" cm="1">
        <f t="array" ref="D1351">_xlfn.IFS( B1351="Accessories", 0, B1351="Clothing", 1, B1351="Footwear", 2, B1351="Outerwear",3)</f>
        <v>1</v>
      </c>
    </row>
    <row r="1352" spans="1:4" x14ac:dyDescent="0.2">
      <c r="A1352" t="s">
        <v>18</v>
      </c>
      <c r="B1352" t="s">
        <v>66</v>
      </c>
      <c r="C1352" s="73">
        <f t="shared" si="21"/>
        <v>1</v>
      </c>
      <c r="D1352" s="73" cm="1">
        <f t="array" ref="D1352">_xlfn.IFS( B1352="Accessories", 0, B1352="Clothing", 1, B1352="Footwear", 2, B1352="Outerwear",3)</f>
        <v>0</v>
      </c>
    </row>
    <row r="1353" spans="1:4" x14ac:dyDescent="0.2">
      <c r="A1353" t="s">
        <v>18</v>
      </c>
      <c r="B1353" t="s">
        <v>62</v>
      </c>
      <c r="C1353" s="73">
        <f t="shared" si="21"/>
        <v>1</v>
      </c>
      <c r="D1353" s="73" cm="1">
        <f t="array" ref="D1353">_xlfn.IFS( B1353="Accessories", 0, B1353="Clothing", 1, B1353="Footwear", 2, B1353="Outerwear",3)</f>
        <v>3</v>
      </c>
    </row>
    <row r="1354" spans="1:4" x14ac:dyDescent="0.2">
      <c r="A1354" t="s">
        <v>18</v>
      </c>
      <c r="B1354" t="s">
        <v>66</v>
      </c>
      <c r="C1354" s="73">
        <f t="shared" si="21"/>
        <v>1</v>
      </c>
      <c r="D1354" s="73" cm="1">
        <f t="array" ref="D1354">_xlfn.IFS( B1354="Accessories", 0, B1354="Clothing", 1, B1354="Footwear", 2, B1354="Outerwear",3)</f>
        <v>0</v>
      </c>
    </row>
    <row r="1355" spans="1:4" x14ac:dyDescent="0.2">
      <c r="A1355" t="s">
        <v>18</v>
      </c>
      <c r="B1355" t="s">
        <v>20</v>
      </c>
      <c r="C1355" s="73">
        <f t="shared" si="21"/>
        <v>1</v>
      </c>
      <c r="D1355" s="73" cm="1">
        <f t="array" ref="D1355">_xlfn.IFS( B1355="Accessories", 0, B1355="Clothing", 1, B1355="Footwear", 2, B1355="Outerwear",3)</f>
        <v>1</v>
      </c>
    </row>
    <row r="1356" spans="1:4" x14ac:dyDescent="0.2">
      <c r="A1356" t="s">
        <v>18</v>
      </c>
      <c r="B1356" t="s">
        <v>66</v>
      </c>
      <c r="C1356" s="73">
        <f t="shared" si="21"/>
        <v>1</v>
      </c>
      <c r="D1356" s="73" cm="1">
        <f t="array" ref="D1356">_xlfn.IFS( B1356="Accessories", 0, B1356="Clothing", 1, B1356="Footwear", 2, B1356="Outerwear",3)</f>
        <v>0</v>
      </c>
    </row>
    <row r="1357" spans="1:4" x14ac:dyDescent="0.2">
      <c r="A1357" t="s">
        <v>18</v>
      </c>
      <c r="B1357" t="s">
        <v>20</v>
      </c>
      <c r="C1357" s="73">
        <f t="shared" si="21"/>
        <v>1</v>
      </c>
      <c r="D1357" s="73" cm="1">
        <f t="array" ref="D1357">_xlfn.IFS( B1357="Accessories", 0, B1357="Clothing", 1, B1357="Footwear", 2, B1357="Outerwear",3)</f>
        <v>1</v>
      </c>
    </row>
    <row r="1358" spans="1:4" x14ac:dyDescent="0.2">
      <c r="A1358" t="s">
        <v>18</v>
      </c>
      <c r="B1358" t="s">
        <v>62</v>
      </c>
      <c r="C1358" s="73">
        <f t="shared" si="21"/>
        <v>1</v>
      </c>
      <c r="D1358" s="73" cm="1">
        <f t="array" ref="D1358">_xlfn.IFS( B1358="Accessories", 0, B1358="Clothing", 1, B1358="Footwear", 2, B1358="Outerwear",3)</f>
        <v>3</v>
      </c>
    </row>
    <row r="1359" spans="1:4" x14ac:dyDescent="0.2">
      <c r="A1359" t="s">
        <v>18</v>
      </c>
      <c r="B1359" t="s">
        <v>66</v>
      </c>
      <c r="C1359" s="73">
        <f t="shared" si="21"/>
        <v>1</v>
      </c>
      <c r="D1359" s="73" cm="1">
        <f t="array" ref="D1359">_xlfn.IFS( B1359="Accessories", 0, B1359="Clothing", 1, B1359="Footwear", 2, B1359="Outerwear",3)</f>
        <v>0</v>
      </c>
    </row>
    <row r="1360" spans="1:4" x14ac:dyDescent="0.2">
      <c r="A1360" t="s">
        <v>18</v>
      </c>
      <c r="B1360" t="s">
        <v>66</v>
      </c>
      <c r="C1360" s="73">
        <f t="shared" si="21"/>
        <v>1</v>
      </c>
      <c r="D1360" s="73" cm="1">
        <f t="array" ref="D1360">_xlfn.IFS( B1360="Accessories", 0, B1360="Clothing", 1, B1360="Footwear", 2, B1360="Outerwear",3)</f>
        <v>0</v>
      </c>
    </row>
    <row r="1361" spans="1:4" x14ac:dyDescent="0.2">
      <c r="A1361" t="s">
        <v>18</v>
      </c>
      <c r="B1361" t="s">
        <v>20</v>
      </c>
      <c r="C1361" s="73">
        <f t="shared" si="21"/>
        <v>1</v>
      </c>
      <c r="D1361" s="73" cm="1">
        <f t="array" ref="D1361">_xlfn.IFS( B1361="Accessories", 0, B1361="Clothing", 1, B1361="Footwear", 2, B1361="Outerwear",3)</f>
        <v>1</v>
      </c>
    </row>
    <row r="1362" spans="1:4" x14ac:dyDescent="0.2">
      <c r="A1362" t="s">
        <v>18</v>
      </c>
      <c r="B1362" t="s">
        <v>20</v>
      </c>
      <c r="C1362" s="73">
        <f t="shared" si="21"/>
        <v>1</v>
      </c>
      <c r="D1362" s="73" cm="1">
        <f t="array" ref="D1362">_xlfn.IFS( B1362="Accessories", 0, B1362="Clothing", 1, B1362="Footwear", 2, B1362="Outerwear",3)</f>
        <v>1</v>
      </c>
    </row>
    <row r="1363" spans="1:4" x14ac:dyDescent="0.2">
      <c r="A1363" t="s">
        <v>18</v>
      </c>
      <c r="B1363" t="s">
        <v>20</v>
      </c>
      <c r="C1363" s="73">
        <f t="shared" si="21"/>
        <v>1</v>
      </c>
      <c r="D1363" s="73" cm="1">
        <f t="array" ref="D1363">_xlfn.IFS( B1363="Accessories", 0, B1363="Clothing", 1, B1363="Footwear", 2, B1363="Outerwear",3)</f>
        <v>1</v>
      </c>
    </row>
    <row r="1364" spans="1:4" x14ac:dyDescent="0.2">
      <c r="A1364" t="s">
        <v>18</v>
      </c>
      <c r="B1364" t="s">
        <v>62</v>
      </c>
      <c r="C1364" s="73">
        <f t="shared" si="21"/>
        <v>1</v>
      </c>
      <c r="D1364" s="73" cm="1">
        <f t="array" ref="D1364">_xlfn.IFS( B1364="Accessories", 0, B1364="Clothing", 1, B1364="Footwear", 2, B1364="Outerwear",3)</f>
        <v>3</v>
      </c>
    </row>
    <row r="1365" spans="1:4" x14ac:dyDescent="0.2">
      <c r="A1365" t="s">
        <v>18</v>
      </c>
      <c r="B1365" t="s">
        <v>20</v>
      </c>
      <c r="C1365" s="73">
        <f t="shared" si="21"/>
        <v>1</v>
      </c>
      <c r="D1365" s="73" cm="1">
        <f t="array" ref="D1365">_xlfn.IFS( B1365="Accessories", 0, B1365="Clothing", 1, B1365="Footwear", 2, B1365="Outerwear",3)</f>
        <v>1</v>
      </c>
    </row>
    <row r="1366" spans="1:4" x14ac:dyDescent="0.2">
      <c r="A1366" t="s">
        <v>18</v>
      </c>
      <c r="B1366" t="s">
        <v>66</v>
      </c>
      <c r="C1366" s="73">
        <f t="shared" si="21"/>
        <v>1</v>
      </c>
      <c r="D1366" s="73" cm="1">
        <f t="array" ref="D1366">_xlfn.IFS( B1366="Accessories", 0, B1366="Clothing", 1, B1366="Footwear", 2, B1366="Outerwear",3)</f>
        <v>0</v>
      </c>
    </row>
    <row r="1367" spans="1:4" x14ac:dyDescent="0.2">
      <c r="A1367" t="s">
        <v>18</v>
      </c>
      <c r="B1367" t="s">
        <v>66</v>
      </c>
      <c r="C1367" s="73">
        <f t="shared" si="21"/>
        <v>1</v>
      </c>
      <c r="D1367" s="73" cm="1">
        <f t="array" ref="D1367">_xlfn.IFS( B1367="Accessories", 0, B1367="Clothing", 1, B1367="Footwear", 2, B1367="Outerwear",3)</f>
        <v>0</v>
      </c>
    </row>
    <row r="1368" spans="1:4" x14ac:dyDescent="0.2">
      <c r="A1368" t="s">
        <v>18</v>
      </c>
      <c r="B1368" t="s">
        <v>66</v>
      </c>
      <c r="C1368" s="73">
        <f t="shared" si="21"/>
        <v>1</v>
      </c>
      <c r="D1368" s="73" cm="1">
        <f t="array" ref="D1368">_xlfn.IFS( B1368="Accessories", 0, B1368="Clothing", 1, B1368="Footwear", 2, B1368="Outerwear",3)</f>
        <v>0</v>
      </c>
    </row>
    <row r="1369" spans="1:4" x14ac:dyDescent="0.2">
      <c r="A1369" t="s">
        <v>18</v>
      </c>
      <c r="B1369" t="s">
        <v>66</v>
      </c>
      <c r="C1369" s="73">
        <f t="shared" si="21"/>
        <v>1</v>
      </c>
      <c r="D1369" s="73" cm="1">
        <f t="array" ref="D1369">_xlfn.IFS( B1369="Accessories", 0, B1369="Clothing", 1, B1369="Footwear", 2, B1369="Outerwear",3)</f>
        <v>0</v>
      </c>
    </row>
    <row r="1370" spans="1:4" x14ac:dyDescent="0.2">
      <c r="A1370" t="s">
        <v>18</v>
      </c>
      <c r="B1370" t="s">
        <v>20</v>
      </c>
      <c r="C1370" s="73">
        <f t="shared" si="21"/>
        <v>1</v>
      </c>
      <c r="D1370" s="73" cm="1">
        <f t="array" ref="D1370">_xlfn.IFS( B1370="Accessories", 0, B1370="Clothing", 1, B1370="Footwear", 2, B1370="Outerwear",3)</f>
        <v>1</v>
      </c>
    </row>
    <row r="1371" spans="1:4" x14ac:dyDescent="0.2">
      <c r="A1371" t="s">
        <v>18</v>
      </c>
      <c r="B1371" t="s">
        <v>41</v>
      </c>
      <c r="C1371" s="73">
        <f t="shared" si="21"/>
        <v>1</v>
      </c>
      <c r="D1371" s="73" cm="1">
        <f t="array" ref="D1371">_xlfn.IFS( B1371="Accessories", 0, B1371="Clothing", 1, B1371="Footwear", 2, B1371="Outerwear",3)</f>
        <v>2</v>
      </c>
    </row>
    <row r="1372" spans="1:4" x14ac:dyDescent="0.2">
      <c r="A1372" t="s">
        <v>18</v>
      </c>
      <c r="B1372" t="s">
        <v>66</v>
      </c>
      <c r="C1372" s="73">
        <f t="shared" si="21"/>
        <v>1</v>
      </c>
      <c r="D1372" s="73" cm="1">
        <f t="array" ref="D1372">_xlfn.IFS( B1372="Accessories", 0, B1372="Clothing", 1, B1372="Footwear", 2, B1372="Outerwear",3)</f>
        <v>0</v>
      </c>
    </row>
    <row r="1373" spans="1:4" x14ac:dyDescent="0.2">
      <c r="A1373" t="s">
        <v>18</v>
      </c>
      <c r="B1373" t="s">
        <v>20</v>
      </c>
      <c r="C1373" s="73">
        <f t="shared" si="21"/>
        <v>1</v>
      </c>
      <c r="D1373" s="73" cm="1">
        <f t="array" ref="D1373">_xlfn.IFS( B1373="Accessories", 0, B1373="Clothing", 1, B1373="Footwear", 2, B1373="Outerwear",3)</f>
        <v>1</v>
      </c>
    </row>
    <row r="1374" spans="1:4" x14ac:dyDescent="0.2">
      <c r="A1374" t="s">
        <v>18</v>
      </c>
      <c r="B1374" t="s">
        <v>20</v>
      </c>
      <c r="C1374" s="73">
        <f t="shared" si="21"/>
        <v>1</v>
      </c>
      <c r="D1374" s="73" cm="1">
        <f t="array" ref="D1374">_xlfn.IFS( B1374="Accessories", 0, B1374="Clothing", 1, B1374="Footwear", 2, B1374="Outerwear",3)</f>
        <v>1</v>
      </c>
    </row>
    <row r="1375" spans="1:4" x14ac:dyDescent="0.2">
      <c r="A1375" t="s">
        <v>18</v>
      </c>
      <c r="B1375" t="s">
        <v>66</v>
      </c>
      <c r="C1375" s="73">
        <f t="shared" si="21"/>
        <v>1</v>
      </c>
      <c r="D1375" s="73" cm="1">
        <f t="array" ref="D1375">_xlfn.IFS( B1375="Accessories", 0, B1375="Clothing", 1, B1375="Footwear", 2, B1375="Outerwear",3)</f>
        <v>0</v>
      </c>
    </row>
    <row r="1376" spans="1:4" x14ac:dyDescent="0.2">
      <c r="A1376" t="s">
        <v>18</v>
      </c>
      <c r="B1376" t="s">
        <v>66</v>
      </c>
      <c r="C1376" s="73">
        <f t="shared" si="21"/>
        <v>1</v>
      </c>
      <c r="D1376" s="73" cm="1">
        <f t="array" ref="D1376">_xlfn.IFS( B1376="Accessories", 0, B1376="Clothing", 1, B1376="Footwear", 2, B1376="Outerwear",3)</f>
        <v>0</v>
      </c>
    </row>
    <row r="1377" spans="1:4" x14ac:dyDescent="0.2">
      <c r="A1377" t="s">
        <v>18</v>
      </c>
      <c r="B1377" t="s">
        <v>41</v>
      </c>
      <c r="C1377" s="73">
        <f t="shared" si="21"/>
        <v>1</v>
      </c>
      <c r="D1377" s="73" cm="1">
        <f t="array" ref="D1377">_xlfn.IFS( B1377="Accessories", 0, B1377="Clothing", 1, B1377="Footwear", 2, B1377="Outerwear",3)</f>
        <v>2</v>
      </c>
    </row>
    <row r="1378" spans="1:4" x14ac:dyDescent="0.2">
      <c r="A1378" t="s">
        <v>18</v>
      </c>
      <c r="B1378" t="s">
        <v>41</v>
      </c>
      <c r="C1378" s="73">
        <f t="shared" si="21"/>
        <v>1</v>
      </c>
      <c r="D1378" s="73" cm="1">
        <f t="array" ref="D1378">_xlfn.IFS( B1378="Accessories", 0, B1378="Clothing", 1, B1378="Footwear", 2, B1378="Outerwear",3)</f>
        <v>2</v>
      </c>
    </row>
    <row r="1379" spans="1:4" x14ac:dyDescent="0.2">
      <c r="A1379" t="s">
        <v>18</v>
      </c>
      <c r="B1379" t="s">
        <v>66</v>
      </c>
      <c r="C1379" s="73">
        <f t="shared" si="21"/>
        <v>1</v>
      </c>
      <c r="D1379" s="73" cm="1">
        <f t="array" ref="D1379">_xlfn.IFS( B1379="Accessories", 0, B1379="Clothing", 1, B1379="Footwear", 2, B1379="Outerwear",3)</f>
        <v>0</v>
      </c>
    </row>
    <row r="1380" spans="1:4" x14ac:dyDescent="0.2">
      <c r="A1380" t="s">
        <v>18</v>
      </c>
      <c r="B1380" t="s">
        <v>62</v>
      </c>
      <c r="C1380" s="73">
        <f t="shared" si="21"/>
        <v>1</v>
      </c>
      <c r="D1380" s="73" cm="1">
        <f t="array" ref="D1380">_xlfn.IFS( B1380="Accessories", 0, B1380="Clothing", 1, B1380="Footwear", 2, B1380="Outerwear",3)</f>
        <v>3</v>
      </c>
    </row>
    <row r="1381" spans="1:4" x14ac:dyDescent="0.2">
      <c r="A1381" t="s">
        <v>18</v>
      </c>
      <c r="B1381" t="s">
        <v>20</v>
      </c>
      <c r="C1381" s="73">
        <f t="shared" si="21"/>
        <v>1</v>
      </c>
      <c r="D1381" s="73" cm="1">
        <f t="array" ref="D1381">_xlfn.IFS( B1381="Accessories", 0, B1381="Clothing", 1, B1381="Footwear", 2, B1381="Outerwear",3)</f>
        <v>1</v>
      </c>
    </row>
    <row r="1382" spans="1:4" x14ac:dyDescent="0.2">
      <c r="A1382" t="s">
        <v>18</v>
      </c>
      <c r="B1382" t="s">
        <v>41</v>
      </c>
      <c r="C1382" s="73">
        <f t="shared" si="21"/>
        <v>1</v>
      </c>
      <c r="D1382" s="73" cm="1">
        <f t="array" ref="D1382">_xlfn.IFS( B1382="Accessories", 0, B1382="Clothing", 1, B1382="Footwear", 2, B1382="Outerwear",3)</f>
        <v>2</v>
      </c>
    </row>
    <row r="1383" spans="1:4" x14ac:dyDescent="0.2">
      <c r="A1383" t="s">
        <v>18</v>
      </c>
      <c r="B1383" t="s">
        <v>41</v>
      </c>
      <c r="C1383" s="73">
        <f t="shared" si="21"/>
        <v>1</v>
      </c>
      <c r="D1383" s="73" cm="1">
        <f t="array" ref="D1383">_xlfn.IFS( B1383="Accessories", 0, B1383="Clothing", 1, B1383="Footwear", 2, B1383="Outerwear",3)</f>
        <v>2</v>
      </c>
    </row>
    <row r="1384" spans="1:4" x14ac:dyDescent="0.2">
      <c r="A1384" t="s">
        <v>18</v>
      </c>
      <c r="B1384" t="s">
        <v>62</v>
      </c>
      <c r="C1384" s="73">
        <f t="shared" si="21"/>
        <v>1</v>
      </c>
      <c r="D1384" s="73" cm="1">
        <f t="array" ref="D1384">_xlfn.IFS( B1384="Accessories", 0, B1384="Clothing", 1, B1384="Footwear", 2, B1384="Outerwear",3)</f>
        <v>3</v>
      </c>
    </row>
    <row r="1385" spans="1:4" x14ac:dyDescent="0.2">
      <c r="A1385" t="s">
        <v>18</v>
      </c>
      <c r="B1385" t="s">
        <v>66</v>
      </c>
      <c r="C1385" s="73">
        <f t="shared" si="21"/>
        <v>1</v>
      </c>
      <c r="D1385" s="73" cm="1">
        <f t="array" ref="D1385">_xlfn.IFS( B1385="Accessories", 0, B1385="Clothing", 1, B1385="Footwear", 2, B1385="Outerwear",3)</f>
        <v>0</v>
      </c>
    </row>
    <row r="1386" spans="1:4" x14ac:dyDescent="0.2">
      <c r="A1386" t="s">
        <v>18</v>
      </c>
      <c r="B1386" t="s">
        <v>41</v>
      </c>
      <c r="C1386" s="73">
        <f t="shared" si="21"/>
        <v>1</v>
      </c>
      <c r="D1386" s="73" cm="1">
        <f t="array" ref="D1386">_xlfn.IFS( B1386="Accessories", 0, B1386="Clothing", 1, B1386="Footwear", 2, B1386="Outerwear",3)</f>
        <v>2</v>
      </c>
    </row>
    <row r="1387" spans="1:4" x14ac:dyDescent="0.2">
      <c r="A1387" t="s">
        <v>18</v>
      </c>
      <c r="B1387" t="s">
        <v>66</v>
      </c>
      <c r="C1387" s="73">
        <f t="shared" si="21"/>
        <v>1</v>
      </c>
      <c r="D1387" s="73" cm="1">
        <f t="array" ref="D1387">_xlfn.IFS( B1387="Accessories", 0, B1387="Clothing", 1, B1387="Footwear", 2, B1387="Outerwear",3)</f>
        <v>0</v>
      </c>
    </row>
    <row r="1388" spans="1:4" x14ac:dyDescent="0.2">
      <c r="A1388" t="s">
        <v>18</v>
      </c>
      <c r="B1388" t="s">
        <v>62</v>
      </c>
      <c r="C1388" s="73">
        <f t="shared" si="21"/>
        <v>1</v>
      </c>
      <c r="D1388" s="73" cm="1">
        <f t="array" ref="D1388">_xlfn.IFS( B1388="Accessories", 0, B1388="Clothing", 1, B1388="Footwear", 2, B1388="Outerwear",3)</f>
        <v>3</v>
      </c>
    </row>
    <row r="1389" spans="1:4" x14ac:dyDescent="0.2">
      <c r="A1389" t="s">
        <v>18</v>
      </c>
      <c r="B1389" t="s">
        <v>20</v>
      </c>
      <c r="C1389" s="73">
        <f t="shared" si="21"/>
        <v>1</v>
      </c>
      <c r="D1389" s="73" cm="1">
        <f t="array" ref="D1389">_xlfn.IFS( B1389="Accessories", 0, B1389="Clothing", 1, B1389="Footwear", 2, B1389="Outerwear",3)</f>
        <v>1</v>
      </c>
    </row>
    <row r="1390" spans="1:4" x14ac:dyDescent="0.2">
      <c r="A1390" t="s">
        <v>18</v>
      </c>
      <c r="B1390" t="s">
        <v>20</v>
      </c>
      <c r="C1390" s="73">
        <f t="shared" si="21"/>
        <v>1</v>
      </c>
      <c r="D1390" s="73" cm="1">
        <f t="array" ref="D1390">_xlfn.IFS( B1390="Accessories", 0, B1390="Clothing", 1, B1390="Footwear", 2, B1390="Outerwear",3)</f>
        <v>1</v>
      </c>
    </row>
    <row r="1391" spans="1:4" x14ac:dyDescent="0.2">
      <c r="A1391" t="s">
        <v>18</v>
      </c>
      <c r="B1391" t="s">
        <v>66</v>
      </c>
      <c r="C1391" s="73">
        <f t="shared" si="21"/>
        <v>1</v>
      </c>
      <c r="D1391" s="73" cm="1">
        <f t="array" ref="D1391">_xlfn.IFS( B1391="Accessories", 0, B1391="Clothing", 1, B1391="Footwear", 2, B1391="Outerwear",3)</f>
        <v>0</v>
      </c>
    </row>
    <row r="1392" spans="1:4" x14ac:dyDescent="0.2">
      <c r="A1392" t="s">
        <v>18</v>
      </c>
      <c r="B1392" t="s">
        <v>66</v>
      </c>
      <c r="C1392" s="73">
        <f t="shared" si="21"/>
        <v>1</v>
      </c>
      <c r="D1392" s="73" cm="1">
        <f t="array" ref="D1392">_xlfn.IFS( B1392="Accessories", 0, B1392="Clothing", 1, B1392="Footwear", 2, B1392="Outerwear",3)</f>
        <v>0</v>
      </c>
    </row>
    <row r="1393" spans="1:4" x14ac:dyDescent="0.2">
      <c r="A1393" t="s">
        <v>18</v>
      </c>
      <c r="B1393" t="s">
        <v>20</v>
      </c>
      <c r="C1393" s="73">
        <f t="shared" si="21"/>
        <v>1</v>
      </c>
      <c r="D1393" s="73" cm="1">
        <f t="array" ref="D1393">_xlfn.IFS( B1393="Accessories", 0, B1393="Clothing", 1, B1393="Footwear", 2, B1393="Outerwear",3)</f>
        <v>1</v>
      </c>
    </row>
    <row r="1394" spans="1:4" x14ac:dyDescent="0.2">
      <c r="A1394" t="s">
        <v>18</v>
      </c>
      <c r="B1394" t="s">
        <v>66</v>
      </c>
      <c r="C1394" s="73">
        <f t="shared" si="21"/>
        <v>1</v>
      </c>
      <c r="D1394" s="73" cm="1">
        <f t="array" ref="D1394">_xlfn.IFS( B1394="Accessories", 0, B1394="Clothing", 1, B1394="Footwear", 2, B1394="Outerwear",3)</f>
        <v>0</v>
      </c>
    </row>
    <row r="1395" spans="1:4" x14ac:dyDescent="0.2">
      <c r="A1395" t="s">
        <v>18</v>
      </c>
      <c r="B1395" t="s">
        <v>66</v>
      </c>
      <c r="C1395" s="73">
        <f t="shared" si="21"/>
        <v>1</v>
      </c>
      <c r="D1395" s="73" cm="1">
        <f t="array" ref="D1395">_xlfn.IFS( B1395="Accessories", 0, B1395="Clothing", 1, B1395="Footwear", 2, B1395="Outerwear",3)</f>
        <v>0</v>
      </c>
    </row>
    <row r="1396" spans="1:4" x14ac:dyDescent="0.2">
      <c r="A1396" t="s">
        <v>18</v>
      </c>
      <c r="B1396" t="s">
        <v>62</v>
      </c>
      <c r="C1396" s="73">
        <f t="shared" si="21"/>
        <v>1</v>
      </c>
      <c r="D1396" s="73" cm="1">
        <f t="array" ref="D1396">_xlfn.IFS( B1396="Accessories", 0, B1396="Clothing", 1, B1396="Footwear", 2, B1396="Outerwear",3)</f>
        <v>3</v>
      </c>
    </row>
    <row r="1397" spans="1:4" x14ac:dyDescent="0.2">
      <c r="A1397" t="s">
        <v>18</v>
      </c>
      <c r="B1397" t="s">
        <v>66</v>
      </c>
      <c r="C1397" s="73">
        <f t="shared" si="21"/>
        <v>1</v>
      </c>
      <c r="D1397" s="73" cm="1">
        <f t="array" ref="D1397">_xlfn.IFS( B1397="Accessories", 0, B1397="Clothing", 1, B1397="Footwear", 2, B1397="Outerwear",3)</f>
        <v>0</v>
      </c>
    </row>
    <row r="1398" spans="1:4" x14ac:dyDescent="0.2">
      <c r="A1398" t="s">
        <v>18</v>
      </c>
      <c r="B1398" t="s">
        <v>20</v>
      </c>
      <c r="C1398" s="73">
        <f t="shared" si="21"/>
        <v>1</v>
      </c>
      <c r="D1398" s="73" cm="1">
        <f t="array" ref="D1398">_xlfn.IFS( B1398="Accessories", 0, B1398="Clothing", 1, B1398="Footwear", 2, B1398="Outerwear",3)</f>
        <v>1</v>
      </c>
    </row>
    <row r="1399" spans="1:4" x14ac:dyDescent="0.2">
      <c r="A1399" t="s">
        <v>18</v>
      </c>
      <c r="B1399" t="s">
        <v>66</v>
      </c>
      <c r="C1399" s="73">
        <f t="shared" si="21"/>
        <v>1</v>
      </c>
      <c r="D1399" s="73" cm="1">
        <f t="array" ref="D1399">_xlfn.IFS( B1399="Accessories", 0, B1399="Clothing", 1, B1399="Footwear", 2, B1399="Outerwear",3)</f>
        <v>0</v>
      </c>
    </row>
    <row r="1400" spans="1:4" x14ac:dyDescent="0.2">
      <c r="A1400" t="s">
        <v>18</v>
      </c>
      <c r="B1400" t="s">
        <v>20</v>
      </c>
      <c r="C1400" s="73">
        <f t="shared" si="21"/>
        <v>1</v>
      </c>
      <c r="D1400" s="73" cm="1">
        <f t="array" ref="D1400">_xlfn.IFS( B1400="Accessories", 0, B1400="Clothing", 1, B1400="Footwear", 2, B1400="Outerwear",3)</f>
        <v>1</v>
      </c>
    </row>
    <row r="1401" spans="1:4" x14ac:dyDescent="0.2">
      <c r="A1401" t="s">
        <v>18</v>
      </c>
      <c r="B1401" t="s">
        <v>66</v>
      </c>
      <c r="C1401" s="73">
        <f t="shared" si="21"/>
        <v>1</v>
      </c>
      <c r="D1401" s="73" cm="1">
        <f t="array" ref="D1401">_xlfn.IFS( B1401="Accessories", 0, B1401="Clothing", 1, B1401="Footwear", 2, B1401="Outerwear",3)</f>
        <v>0</v>
      </c>
    </row>
    <row r="1402" spans="1:4" x14ac:dyDescent="0.2">
      <c r="A1402" t="s">
        <v>18</v>
      </c>
      <c r="B1402" t="s">
        <v>66</v>
      </c>
      <c r="C1402" s="73">
        <f t="shared" si="21"/>
        <v>1</v>
      </c>
      <c r="D1402" s="73" cm="1">
        <f t="array" ref="D1402">_xlfn.IFS( B1402="Accessories", 0, B1402="Clothing", 1, B1402="Footwear", 2, B1402="Outerwear",3)</f>
        <v>0</v>
      </c>
    </row>
    <row r="1403" spans="1:4" x14ac:dyDescent="0.2">
      <c r="A1403" t="s">
        <v>18</v>
      </c>
      <c r="B1403" t="s">
        <v>41</v>
      </c>
      <c r="C1403" s="73">
        <f t="shared" si="21"/>
        <v>1</v>
      </c>
      <c r="D1403" s="73" cm="1">
        <f t="array" ref="D1403">_xlfn.IFS( B1403="Accessories", 0, B1403="Clothing", 1, B1403="Footwear", 2, B1403="Outerwear",3)</f>
        <v>2</v>
      </c>
    </row>
    <row r="1404" spans="1:4" x14ac:dyDescent="0.2">
      <c r="A1404" t="s">
        <v>18</v>
      </c>
      <c r="B1404" t="s">
        <v>66</v>
      </c>
      <c r="C1404" s="73">
        <f t="shared" si="21"/>
        <v>1</v>
      </c>
      <c r="D1404" s="73" cm="1">
        <f t="array" ref="D1404">_xlfn.IFS( B1404="Accessories", 0, B1404="Clothing", 1, B1404="Footwear", 2, B1404="Outerwear",3)</f>
        <v>0</v>
      </c>
    </row>
    <row r="1405" spans="1:4" x14ac:dyDescent="0.2">
      <c r="A1405" t="s">
        <v>18</v>
      </c>
      <c r="B1405" t="s">
        <v>66</v>
      </c>
      <c r="C1405" s="73">
        <f t="shared" si="21"/>
        <v>1</v>
      </c>
      <c r="D1405" s="73" cm="1">
        <f t="array" ref="D1405">_xlfn.IFS( B1405="Accessories", 0, B1405="Clothing", 1, B1405="Footwear", 2, B1405="Outerwear",3)</f>
        <v>0</v>
      </c>
    </row>
    <row r="1406" spans="1:4" x14ac:dyDescent="0.2">
      <c r="A1406" t="s">
        <v>18</v>
      </c>
      <c r="B1406" t="s">
        <v>66</v>
      </c>
      <c r="C1406" s="73">
        <f t="shared" si="21"/>
        <v>1</v>
      </c>
      <c r="D1406" s="73" cm="1">
        <f t="array" ref="D1406">_xlfn.IFS( B1406="Accessories", 0, B1406="Clothing", 1, B1406="Footwear", 2, B1406="Outerwear",3)</f>
        <v>0</v>
      </c>
    </row>
    <row r="1407" spans="1:4" x14ac:dyDescent="0.2">
      <c r="A1407" t="s">
        <v>18</v>
      </c>
      <c r="B1407" t="s">
        <v>20</v>
      </c>
      <c r="C1407" s="73">
        <f t="shared" si="21"/>
        <v>1</v>
      </c>
      <c r="D1407" s="73" cm="1">
        <f t="array" ref="D1407">_xlfn.IFS( B1407="Accessories", 0, B1407="Clothing", 1, B1407="Footwear", 2, B1407="Outerwear",3)</f>
        <v>1</v>
      </c>
    </row>
    <row r="1408" spans="1:4" x14ac:dyDescent="0.2">
      <c r="A1408" t="s">
        <v>18</v>
      </c>
      <c r="B1408" t="s">
        <v>20</v>
      </c>
      <c r="C1408" s="73">
        <f t="shared" si="21"/>
        <v>1</v>
      </c>
      <c r="D1408" s="73" cm="1">
        <f t="array" ref="D1408">_xlfn.IFS( B1408="Accessories", 0, B1408="Clothing", 1, B1408="Footwear", 2, B1408="Outerwear",3)</f>
        <v>1</v>
      </c>
    </row>
    <row r="1409" spans="1:4" x14ac:dyDescent="0.2">
      <c r="A1409" t="s">
        <v>18</v>
      </c>
      <c r="B1409" t="s">
        <v>66</v>
      </c>
      <c r="C1409" s="73">
        <f t="shared" si="21"/>
        <v>1</v>
      </c>
      <c r="D1409" s="73" cm="1">
        <f t="array" ref="D1409">_xlfn.IFS( B1409="Accessories", 0, B1409="Clothing", 1, B1409="Footwear", 2, B1409="Outerwear",3)</f>
        <v>0</v>
      </c>
    </row>
    <row r="1410" spans="1:4" x14ac:dyDescent="0.2">
      <c r="A1410" t="s">
        <v>18</v>
      </c>
      <c r="B1410" t="s">
        <v>20</v>
      </c>
      <c r="C1410" s="73">
        <f t="shared" si="21"/>
        <v>1</v>
      </c>
      <c r="D1410" s="73" cm="1">
        <f t="array" ref="D1410">_xlfn.IFS( B1410="Accessories", 0, B1410="Clothing", 1, B1410="Footwear", 2, B1410="Outerwear",3)</f>
        <v>1</v>
      </c>
    </row>
    <row r="1411" spans="1:4" x14ac:dyDescent="0.2">
      <c r="A1411" t="s">
        <v>18</v>
      </c>
      <c r="B1411" t="s">
        <v>66</v>
      </c>
      <c r="C1411" s="73">
        <f t="shared" ref="C1411:C1474" si="22">IF(A1411="Male", 1, 0)</f>
        <v>1</v>
      </c>
      <c r="D1411" s="73" cm="1">
        <f t="array" ref="D1411">_xlfn.IFS( B1411="Accessories", 0, B1411="Clothing", 1, B1411="Footwear", 2, B1411="Outerwear",3)</f>
        <v>0</v>
      </c>
    </row>
    <row r="1412" spans="1:4" x14ac:dyDescent="0.2">
      <c r="A1412" t="s">
        <v>18</v>
      </c>
      <c r="B1412" t="s">
        <v>66</v>
      </c>
      <c r="C1412" s="73">
        <f t="shared" si="22"/>
        <v>1</v>
      </c>
      <c r="D1412" s="73" cm="1">
        <f t="array" ref="D1412">_xlfn.IFS( B1412="Accessories", 0, B1412="Clothing", 1, B1412="Footwear", 2, B1412="Outerwear",3)</f>
        <v>0</v>
      </c>
    </row>
    <row r="1413" spans="1:4" x14ac:dyDescent="0.2">
      <c r="A1413" t="s">
        <v>18</v>
      </c>
      <c r="B1413" t="s">
        <v>20</v>
      </c>
      <c r="C1413" s="73">
        <f t="shared" si="22"/>
        <v>1</v>
      </c>
      <c r="D1413" s="73" cm="1">
        <f t="array" ref="D1413">_xlfn.IFS( B1413="Accessories", 0, B1413="Clothing", 1, B1413="Footwear", 2, B1413="Outerwear",3)</f>
        <v>1</v>
      </c>
    </row>
    <row r="1414" spans="1:4" x14ac:dyDescent="0.2">
      <c r="A1414" t="s">
        <v>18</v>
      </c>
      <c r="B1414" t="s">
        <v>20</v>
      </c>
      <c r="C1414" s="73">
        <f t="shared" si="22"/>
        <v>1</v>
      </c>
      <c r="D1414" s="73" cm="1">
        <f t="array" ref="D1414">_xlfn.IFS( B1414="Accessories", 0, B1414="Clothing", 1, B1414="Footwear", 2, B1414="Outerwear",3)</f>
        <v>1</v>
      </c>
    </row>
    <row r="1415" spans="1:4" x14ac:dyDescent="0.2">
      <c r="A1415" t="s">
        <v>18</v>
      </c>
      <c r="B1415" t="s">
        <v>20</v>
      </c>
      <c r="C1415" s="73">
        <f t="shared" si="22"/>
        <v>1</v>
      </c>
      <c r="D1415" s="73" cm="1">
        <f t="array" ref="D1415">_xlfn.IFS( B1415="Accessories", 0, B1415="Clothing", 1, B1415="Footwear", 2, B1415="Outerwear",3)</f>
        <v>1</v>
      </c>
    </row>
    <row r="1416" spans="1:4" x14ac:dyDescent="0.2">
      <c r="A1416" t="s">
        <v>18</v>
      </c>
      <c r="B1416" t="s">
        <v>20</v>
      </c>
      <c r="C1416" s="73">
        <f t="shared" si="22"/>
        <v>1</v>
      </c>
      <c r="D1416" s="73" cm="1">
        <f t="array" ref="D1416">_xlfn.IFS( B1416="Accessories", 0, B1416="Clothing", 1, B1416="Footwear", 2, B1416="Outerwear",3)</f>
        <v>1</v>
      </c>
    </row>
    <row r="1417" spans="1:4" x14ac:dyDescent="0.2">
      <c r="A1417" t="s">
        <v>18</v>
      </c>
      <c r="B1417" t="s">
        <v>66</v>
      </c>
      <c r="C1417" s="73">
        <f t="shared" si="22"/>
        <v>1</v>
      </c>
      <c r="D1417" s="73" cm="1">
        <f t="array" ref="D1417">_xlfn.IFS( B1417="Accessories", 0, B1417="Clothing", 1, B1417="Footwear", 2, B1417="Outerwear",3)</f>
        <v>0</v>
      </c>
    </row>
    <row r="1418" spans="1:4" x14ac:dyDescent="0.2">
      <c r="A1418" t="s">
        <v>18</v>
      </c>
      <c r="B1418" t="s">
        <v>41</v>
      </c>
      <c r="C1418" s="73">
        <f t="shared" si="22"/>
        <v>1</v>
      </c>
      <c r="D1418" s="73" cm="1">
        <f t="array" ref="D1418">_xlfn.IFS( B1418="Accessories", 0, B1418="Clothing", 1, B1418="Footwear", 2, B1418="Outerwear",3)</f>
        <v>2</v>
      </c>
    </row>
    <row r="1419" spans="1:4" x14ac:dyDescent="0.2">
      <c r="A1419" t="s">
        <v>18</v>
      </c>
      <c r="B1419" t="s">
        <v>20</v>
      </c>
      <c r="C1419" s="73">
        <f t="shared" si="22"/>
        <v>1</v>
      </c>
      <c r="D1419" s="73" cm="1">
        <f t="array" ref="D1419">_xlfn.IFS( B1419="Accessories", 0, B1419="Clothing", 1, B1419="Footwear", 2, B1419="Outerwear",3)</f>
        <v>1</v>
      </c>
    </row>
    <row r="1420" spans="1:4" x14ac:dyDescent="0.2">
      <c r="A1420" t="s">
        <v>18</v>
      </c>
      <c r="B1420" t="s">
        <v>20</v>
      </c>
      <c r="C1420" s="73">
        <f t="shared" si="22"/>
        <v>1</v>
      </c>
      <c r="D1420" s="73" cm="1">
        <f t="array" ref="D1420">_xlfn.IFS( B1420="Accessories", 0, B1420="Clothing", 1, B1420="Footwear", 2, B1420="Outerwear",3)</f>
        <v>1</v>
      </c>
    </row>
    <row r="1421" spans="1:4" x14ac:dyDescent="0.2">
      <c r="A1421" t="s">
        <v>18</v>
      </c>
      <c r="B1421" t="s">
        <v>66</v>
      </c>
      <c r="C1421" s="73">
        <f t="shared" si="22"/>
        <v>1</v>
      </c>
      <c r="D1421" s="73" cm="1">
        <f t="array" ref="D1421">_xlfn.IFS( B1421="Accessories", 0, B1421="Clothing", 1, B1421="Footwear", 2, B1421="Outerwear",3)</f>
        <v>0</v>
      </c>
    </row>
    <row r="1422" spans="1:4" x14ac:dyDescent="0.2">
      <c r="A1422" t="s">
        <v>18</v>
      </c>
      <c r="B1422" t="s">
        <v>20</v>
      </c>
      <c r="C1422" s="73">
        <f t="shared" si="22"/>
        <v>1</v>
      </c>
      <c r="D1422" s="73" cm="1">
        <f t="array" ref="D1422">_xlfn.IFS( B1422="Accessories", 0, B1422="Clothing", 1, B1422="Footwear", 2, B1422="Outerwear",3)</f>
        <v>1</v>
      </c>
    </row>
    <row r="1423" spans="1:4" x14ac:dyDescent="0.2">
      <c r="A1423" t="s">
        <v>18</v>
      </c>
      <c r="B1423" t="s">
        <v>20</v>
      </c>
      <c r="C1423" s="73">
        <f t="shared" si="22"/>
        <v>1</v>
      </c>
      <c r="D1423" s="73" cm="1">
        <f t="array" ref="D1423">_xlfn.IFS( B1423="Accessories", 0, B1423="Clothing", 1, B1423="Footwear", 2, B1423="Outerwear",3)</f>
        <v>1</v>
      </c>
    </row>
    <row r="1424" spans="1:4" x14ac:dyDescent="0.2">
      <c r="A1424" t="s">
        <v>18</v>
      </c>
      <c r="B1424" t="s">
        <v>20</v>
      </c>
      <c r="C1424" s="73">
        <f t="shared" si="22"/>
        <v>1</v>
      </c>
      <c r="D1424" s="73" cm="1">
        <f t="array" ref="D1424">_xlfn.IFS( B1424="Accessories", 0, B1424="Clothing", 1, B1424="Footwear", 2, B1424="Outerwear",3)</f>
        <v>1</v>
      </c>
    </row>
    <row r="1425" spans="1:4" x14ac:dyDescent="0.2">
      <c r="A1425" t="s">
        <v>18</v>
      </c>
      <c r="B1425" t="s">
        <v>41</v>
      </c>
      <c r="C1425" s="73">
        <f t="shared" si="22"/>
        <v>1</v>
      </c>
      <c r="D1425" s="73" cm="1">
        <f t="array" ref="D1425">_xlfn.IFS( B1425="Accessories", 0, B1425="Clothing", 1, B1425="Footwear", 2, B1425="Outerwear",3)</f>
        <v>2</v>
      </c>
    </row>
    <row r="1426" spans="1:4" x14ac:dyDescent="0.2">
      <c r="A1426" t="s">
        <v>18</v>
      </c>
      <c r="B1426" t="s">
        <v>62</v>
      </c>
      <c r="C1426" s="73">
        <f t="shared" si="22"/>
        <v>1</v>
      </c>
      <c r="D1426" s="73" cm="1">
        <f t="array" ref="D1426">_xlfn.IFS( B1426="Accessories", 0, B1426="Clothing", 1, B1426="Footwear", 2, B1426="Outerwear",3)</f>
        <v>3</v>
      </c>
    </row>
    <row r="1427" spans="1:4" x14ac:dyDescent="0.2">
      <c r="A1427" t="s">
        <v>18</v>
      </c>
      <c r="B1427" t="s">
        <v>62</v>
      </c>
      <c r="C1427" s="73">
        <f t="shared" si="22"/>
        <v>1</v>
      </c>
      <c r="D1427" s="73" cm="1">
        <f t="array" ref="D1427">_xlfn.IFS( B1427="Accessories", 0, B1427="Clothing", 1, B1427="Footwear", 2, B1427="Outerwear",3)</f>
        <v>3</v>
      </c>
    </row>
    <row r="1428" spans="1:4" x14ac:dyDescent="0.2">
      <c r="A1428" t="s">
        <v>18</v>
      </c>
      <c r="B1428" t="s">
        <v>20</v>
      </c>
      <c r="C1428" s="73">
        <f t="shared" si="22"/>
        <v>1</v>
      </c>
      <c r="D1428" s="73" cm="1">
        <f t="array" ref="D1428">_xlfn.IFS( B1428="Accessories", 0, B1428="Clothing", 1, B1428="Footwear", 2, B1428="Outerwear",3)</f>
        <v>1</v>
      </c>
    </row>
    <row r="1429" spans="1:4" x14ac:dyDescent="0.2">
      <c r="A1429" t="s">
        <v>18</v>
      </c>
      <c r="B1429" t="s">
        <v>66</v>
      </c>
      <c r="C1429" s="73">
        <f t="shared" si="22"/>
        <v>1</v>
      </c>
      <c r="D1429" s="73" cm="1">
        <f t="array" ref="D1429">_xlfn.IFS( B1429="Accessories", 0, B1429="Clothing", 1, B1429="Footwear", 2, B1429="Outerwear",3)</f>
        <v>0</v>
      </c>
    </row>
    <row r="1430" spans="1:4" x14ac:dyDescent="0.2">
      <c r="A1430" t="s">
        <v>18</v>
      </c>
      <c r="B1430" t="s">
        <v>20</v>
      </c>
      <c r="C1430" s="73">
        <f t="shared" si="22"/>
        <v>1</v>
      </c>
      <c r="D1430" s="73" cm="1">
        <f t="array" ref="D1430">_xlfn.IFS( B1430="Accessories", 0, B1430="Clothing", 1, B1430="Footwear", 2, B1430="Outerwear",3)</f>
        <v>1</v>
      </c>
    </row>
    <row r="1431" spans="1:4" x14ac:dyDescent="0.2">
      <c r="A1431" t="s">
        <v>18</v>
      </c>
      <c r="B1431" t="s">
        <v>20</v>
      </c>
      <c r="C1431" s="73">
        <f t="shared" si="22"/>
        <v>1</v>
      </c>
      <c r="D1431" s="73" cm="1">
        <f t="array" ref="D1431">_xlfn.IFS( B1431="Accessories", 0, B1431="Clothing", 1, B1431="Footwear", 2, B1431="Outerwear",3)</f>
        <v>1</v>
      </c>
    </row>
    <row r="1432" spans="1:4" x14ac:dyDescent="0.2">
      <c r="A1432" t="s">
        <v>18</v>
      </c>
      <c r="B1432" t="s">
        <v>41</v>
      </c>
      <c r="C1432" s="73">
        <f t="shared" si="22"/>
        <v>1</v>
      </c>
      <c r="D1432" s="73" cm="1">
        <f t="array" ref="D1432">_xlfn.IFS( B1432="Accessories", 0, B1432="Clothing", 1, B1432="Footwear", 2, B1432="Outerwear",3)</f>
        <v>2</v>
      </c>
    </row>
    <row r="1433" spans="1:4" x14ac:dyDescent="0.2">
      <c r="A1433" t="s">
        <v>18</v>
      </c>
      <c r="B1433" t="s">
        <v>20</v>
      </c>
      <c r="C1433" s="73">
        <f t="shared" si="22"/>
        <v>1</v>
      </c>
      <c r="D1433" s="73" cm="1">
        <f t="array" ref="D1433">_xlfn.IFS( B1433="Accessories", 0, B1433="Clothing", 1, B1433="Footwear", 2, B1433="Outerwear",3)</f>
        <v>1</v>
      </c>
    </row>
    <row r="1434" spans="1:4" x14ac:dyDescent="0.2">
      <c r="A1434" t="s">
        <v>18</v>
      </c>
      <c r="B1434" t="s">
        <v>66</v>
      </c>
      <c r="C1434" s="73">
        <f t="shared" si="22"/>
        <v>1</v>
      </c>
      <c r="D1434" s="73" cm="1">
        <f t="array" ref="D1434">_xlfn.IFS( B1434="Accessories", 0, B1434="Clothing", 1, B1434="Footwear", 2, B1434="Outerwear",3)</f>
        <v>0</v>
      </c>
    </row>
    <row r="1435" spans="1:4" x14ac:dyDescent="0.2">
      <c r="A1435" t="s">
        <v>18</v>
      </c>
      <c r="B1435" t="s">
        <v>20</v>
      </c>
      <c r="C1435" s="73">
        <f t="shared" si="22"/>
        <v>1</v>
      </c>
      <c r="D1435" s="73" cm="1">
        <f t="array" ref="D1435">_xlfn.IFS( B1435="Accessories", 0, B1435="Clothing", 1, B1435="Footwear", 2, B1435="Outerwear",3)</f>
        <v>1</v>
      </c>
    </row>
    <row r="1436" spans="1:4" x14ac:dyDescent="0.2">
      <c r="A1436" t="s">
        <v>18</v>
      </c>
      <c r="B1436" t="s">
        <v>20</v>
      </c>
      <c r="C1436" s="73">
        <f t="shared" si="22"/>
        <v>1</v>
      </c>
      <c r="D1436" s="73" cm="1">
        <f t="array" ref="D1436">_xlfn.IFS( B1436="Accessories", 0, B1436="Clothing", 1, B1436="Footwear", 2, B1436="Outerwear",3)</f>
        <v>1</v>
      </c>
    </row>
    <row r="1437" spans="1:4" x14ac:dyDescent="0.2">
      <c r="A1437" t="s">
        <v>18</v>
      </c>
      <c r="B1437" t="s">
        <v>66</v>
      </c>
      <c r="C1437" s="73">
        <f t="shared" si="22"/>
        <v>1</v>
      </c>
      <c r="D1437" s="73" cm="1">
        <f t="array" ref="D1437">_xlfn.IFS( B1437="Accessories", 0, B1437="Clothing", 1, B1437="Footwear", 2, B1437="Outerwear",3)</f>
        <v>0</v>
      </c>
    </row>
    <row r="1438" spans="1:4" x14ac:dyDescent="0.2">
      <c r="A1438" t="s">
        <v>18</v>
      </c>
      <c r="B1438" t="s">
        <v>41</v>
      </c>
      <c r="C1438" s="73">
        <f t="shared" si="22"/>
        <v>1</v>
      </c>
      <c r="D1438" s="73" cm="1">
        <f t="array" ref="D1438">_xlfn.IFS( B1438="Accessories", 0, B1438="Clothing", 1, B1438="Footwear", 2, B1438="Outerwear",3)</f>
        <v>2</v>
      </c>
    </row>
    <row r="1439" spans="1:4" x14ac:dyDescent="0.2">
      <c r="A1439" t="s">
        <v>18</v>
      </c>
      <c r="B1439" t="s">
        <v>41</v>
      </c>
      <c r="C1439" s="73">
        <f t="shared" si="22"/>
        <v>1</v>
      </c>
      <c r="D1439" s="73" cm="1">
        <f t="array" ref="D1439">_xlfn.IFS( B1439="Accessories", 0, B1439="Clothing", 1, B1439="Footwear", 2, B1439="Outerwear",3)</f>
        <v>2</v>
      </c>
    </row>
    <row r="1440" spans="1:4" x14ac:dyDescent="0.2">
      <c r="A1440" t="s">
        <v>18</v>
      </c>
      <c r="B1440" t="s">
        <v>62</v>
      </c>
      <c r="C1440" s="73">
        <f t="shared" si="22"/>
        <v>1</v>
      </c>
      <c r="D1440" s="73" cm="1">
        <f t="array" ref="D1440">_xlfn.IFS( B1440="Accessories", 0, B1440="Clothing", 1, B1440="Footwear", 2, B1440="Outerwear",3)</f>
        <v>3</v>
      </c>
    </row>
    <row r="1441" spans="1:4" x14ac:dyDescent="0.2">
      <c r="A1441" t="s">
        <v>18</v>
      </c>
      <c r="B1441" t="s">
        <v>41</v>
      </c>
      <c r="C1441" s="73">
        <f t="shared" si="22"/>
        <v>1</v>
      </c>
      <c r="D1441" s="73" cm="1">
        <f t="array" ref="D1441">_xlfn.IFS( B1441="Accessories", 0, B1441="Clothing", 1, B1441="Footwear", 2, B1441="Outerwear",3)</f>
        <v>2</v>
      </c>
    </row>
    <row r="1442" spans="1:4" x14ac:dyDescent="0.2">
      <c r="A1442" t="s">
        <v>18</v>
      </c>
      <c r="B1442" t="s">
        <v>41</v>
      </c>
      <c r="C1442" s="73">
        <f t="shared" si="22"/>
        <v>1</v>
      </c>
      <c r="D1442" s="73" cm="1">
        <f t="array" ref="D1442">_xlfn.IFS( B1442="Accessories", 0, B1442="Clothing", 1, B1442="Footwear", 2, B1442="Outerwear",3)</f>
        <v>2</v>
      </c>
    </row>
    <row r="1443" spans="1:4" x14ac:dyDescent="0.2">
      <c r="A1443" t="s">
        <v>18</v>
      </c>
      <c r="B1443" t="s">
        <v>20</v>
      </c>
      <c r="C1443" s="73">
        <f t="shared" si="22"/>
        <v>1</v>
      </c>
      <c r="D1443" s="73" cm="1">
        <f t="array" ref="D1443">_xlfn.IFS( B1443="Accessories", 0, B1443="Clothing", 1, B1443="Footwear", 2, B1443="Outerwear",3)</f>
        <v>1</v>
      </c>
    </row>
    <row r="1444" spans="1:4" x14ac:dyDescent="0.2">
      <c r="A1444" t="s">
        <v>18</v>
      </c>
      <c r="B1444" t="s">
        <v>20</v>
      </c>
      <c r="C1444" s="73">
        <f t="shared" si="22"/>
        <v>1</v>
      </c>
      <c r="D1444" s="73" cm="1">
        <f t="array" ref="D1444">_xlfn.IFS( B1444="Accessories", 0, B1444="Clothing", 1, B1444="Footwear", 2, B1444="Outerwear",3)</f>
        <v>1</v>
      </c>
    </row>
    <row r="1445" spans="1:4" x14ac:dyDescent="0.2">
      <c r="A1445" t="s">
        <v>18</v>
      </c>
      <c r="B1445" t="s">
        <v>41</v>
      </c>
      <c r="C1445" s="73">
        <f t="shared" si="22"/>
        <v>1</v>
      </c>
      <c r="D1445" s="73" cm="1">
        <f t="array" ref="D1445">_xlfn.IFS( B1445="Accessories", 0, B1445="Clothing", 1, B1445="Footwear", 2, B1445="Outerwear",3)</f>
        <v>2</v>
      </c>
    </row>
    <row r="1446" spans="1:4" x14ac:dyDescent="0.2">
      <c r="A1446" t="s">
        <v>18</v>
      </c>
      <c r="B1446" t="s">
        <v>20</v>
      </c>
      <c r="C1446" s="73">
        <f t="shared" si="22"/>
        <v>1</v>
      </c>
      <c r="D1446" s="73" cm="1">
        <f t="array" ref="D1446">_xlfn.IFS( B1446="Accessories", 0, B1446="Clothing", 1, B1446="Footwear", 2, B1446="Outerwear",3)</f>
        <v>1</v>
      </c>
    </row>
    <row r="1447" spans="1:4" x14ac:dyDescent="0.2">
      <c r="A1447" t="s">
        <v>18</v>
      </c>
      <c r="B1447" t="s">
        <v>66</v>
      </c>
      <c r="C1447" s="73">
        <f t="shared" si="22"/>
        <v>1</v>
      </c>
      <c r="D1447" s="73" cm="1">
        <f t="array" ref="D1447">_xlfn.IFS( B1447="Accessories", 0, B1447="Clothing", 1, B1447="Footwear", 2, B1447="Outerwear",3)</f>
        <v>0</v>
      </c>
    </row>
    <row r="1448" spans="1:4" x14ac:dyDescent="0.2">
      <c r="A1448" t="s">
        <v>18</v>
      </c>
      <c r="B1448" t="s">
        <v>20</v>
      </c>
      <c r="C1448" s="73">
        <f t="shared" si="22"/>
        <v>1</v>
      </c>
      <c r="D1448" s="73" cm="1">
        <f t="array" ref="D1448">_xlfn.IFS( B1448="Accessories", 0, B1448="Clothing", 1, B1448="Footwear", 2, B1448="Outerwear",3)</f>
        <v>1</v>
      </c>
    </row>
    <row r="1449" spans="1:4" x14ac:dyDescent="0.2">
      <c r="A1449" t="s">
        <v>18</v>
      </c>
      <c r="B1449" t="s">
        <v>20</v>
      </c>
      <c r="C1449" s="73">
        <f t="shared" si="22"/>
        <v>1</v>
      </c>
      <c r="D1449" s="73" cm="1">
        <f t="array" ref="D1449">_xlfn.IFS( B1449="Accessories", 0, B1449="Clothing", 1, B1449="Footwear", 2, B1449="Outerwear",3)</f>
        <v>1</v>
      </c>
    </row>
    <row r="1450" spans="1:4" x14ac:dyDescent="0.2">
      <c r="A1450" t="s">
        <v>18</v>
      </c>
      <c r="B1450" t="s">
        <v>41</v>
      </c>
      <c r="C1450" s="73">
        <f t="shared" si="22"/>
        <v>1</v>
      </c>
      <c r="D1450" s="73" cm="1">
        <f t="array" ref="D1450">_xlfn.IFS( B1450="Accessories", 0, B1450="Clothing", 1, B1450="Footwear", 2, B1450="Outerwear",3)</f>
        <v>2</v>
      </c>
    </row>
    <row r="1451" spans="1:4" x14ac:dyDescent="0.2">
      <c r="A1451" t="s">
        <v>18</v>
      </c>
      <c r="B1451" t="s">
        <v>20</v>
      </c>
      <c r="C1451" s="73">
        <f t="shared" si="22"/>
        <v>1</v>
      </c>
      <c r="D1451" s="73" cm="1">
        <f t="array" ref="D1451">_xlfn.IFS( B1451="Accessories", 0, B1451="Clothing", 1, B1451="Footwear", 2, B1451="Outerwear",3)</f>
        <v>1</v>
      </c>
    </row>
    <row r="1452" spans="1:4" x14ac:dyDescent="0.2">
      <c r="A1452" t="s">
        <v>18</v>
      </c>
      <c r="B1452" t="s">
        <v>20</v>
      </c>
      <c r="C1452" s="73">
        <f t="shared" si="22"/>
        <v>1</v>
      </c>
      <c r="D1452" s="73" cm="1">
        <f t="array" ref="D1452">_xlfn.IFS( B1452="Accessories", 0, B1452="Clothing", 1, B1452="Footwear", 2, B1452="Outerwear",3)</f>
        <v>1</v>
      </c>
    </row>
    <row r="1453" spans="1:4" x14ac:dyDescent="0.2">
      <c r="A1453" t="s">
        <v>18</v>
      </c>
      <c r="B1453" t="s">
        <v>62</v>
      </c>
      <c r="C1453" s="73">
        <f t="shared" si="22"/>
        <v>1</v>
      </c>
      <c r="D1453" s="73" cm="1">
        <f t="array" ref="D1453">_xlfn.IFS( B1453="Accessories", 0, B1453="Clothing", 1, B1453="Footwear", 2, B1453="Outerwear",3)</f>
        <v>3</v>
      </c>
    </row>
    <row r="1454" spans="1:4" x14ac:dyDescent="0.2">
      <c r="A1454" t="s">
        <v>18</v>
      </c>
      <c r="B1454" t="s">
        <v>62</v>
      </c>
      <c r="C1454" s="73">
        <f t="shared" si="22"/>
        <v>1</v>
      </c>
      <c r="D1454" s="73" cm="1">
        <f t="array" ref="D1454">_xlfn.IFS( B1454="Accessories", 0, B1454="Clothing", 1, B1454="Footwear", 2, B1454="Outerwear",3)</f>
        <v>3</v>
      </c>
    </row>
    <row r="1455" spans="1:4" x14ac:dyDescent="0.2">
      <c r="A1455" t="s">
        <v>18</v>
      </c>
      <c r="B1455" t="s">
        <v>41</v>
      </c>
      <c r="C1455" s="73">
        <f t="shared" si="22"/>
        <v>1</v>
      </c>
      <c r="D1455" s="73" cm="1">
        <f t="array" ref="D1455">_xlfn.IFS( B1455="Accessories", 0, B1455="Clothing", 1, B1455="Footwear", 2, B1455="Outerwear",3)</f>
        <v>2</v>
      </c>
    </row>
    <row r="1456" spans="1:4" x14ac:dyDescent="0.2">
      <c r="A1456" t="s">
        <v>18</v>
      </c>
      <c r="B1456" t="s">
        <v>41</v>
      </c>
      <c r="C1456" s="73">
        <f t="shared" si="22"/>
        <v>1</v>
      </c>
      <c r="D1456" s="73" cm="1">
        <f t="array" ref="D1456">_xlfn.IFS( B1456="Accessories", 0, B1456="Clothing", 1, B1456="Footwear", 2, B1456="Outerwear",3)</f>
        <v>2</v>
      </c>
    </row>
    <row r="1457" spans="1:4" x14ac:dyDescent="0.2">
      <c r="A1457" t="s">
        <v>18</v>
      </c>
      <c r="B1457" t="s">
        <v>20</v>
      </c>
      <c r="C1457" s="73">
        <f t="shared" si="22"/>
        <v>1</v>
      </c>
      <c r="D1457" s="73" cm="1">
        <f t="array" ref="D1457">_xlfn.IFS( B1457="Accessories", 0, B1457="Clothing", 1, B1457="Footwear", 2, B1457="Outerwear",3)</f>
        <v>1</v>
      </c>
    </row>
    <row r="1458" spans="1:4" x14ac:dyDescent="0.2">
      <c r="A1458" t="s">
        <v>18</v>
      </c>
      <c r="B1458" t="s">
        <v>62</v>
      </c>
      <c r="C1458" s="73">
        <f t="shared" si="22"/>
        <v>1</v>
      </c>
      <c r="D1458" s="73" cm="1">
        <f t="array" ref="D1458">_xlfn.IFS( B1458="Accessories", 0, B1458="Clothing", 1, B1458="Footwear", 2, B1458="Outerwear",3)</f>
        <v>3</v>
      </c>
    </row>
    <row r="1459" spans="1:4" x14ac:dyDescent="0.2">
      <c r="A1459" t="s">
        <v>18</v>
      </c>
      <c r="B1459" t="s">
        <v>20</v>
      </c>
      <c r="C1459" s="73">
        <f t="shared" si="22"/>
        <v>1</v>
      </c>
      <c r="D1459" s="73" cm="1">
        <f t="array" ref="D1459">_xlfn.IFS( B1459="Accessories", 0, B1459="Clothing", 1, B1459="Footwear", 2, B1459="Outerwear",3)</f>
        <v>1</v>
      </c>
    </row>
    <row r="1460" spans="1:4" x14ac:dyDescent="0.2">
      <c r="A1460" t="s">
        <v>18</v>
      </c>
      <c r="B1460" t="s">
        <v>20</v>
      </c>
      <c r="C1460" s="73">
        <f t="shared" si="22"/>
        <v>1</v>
      </c>
      <c r="D1460" s="73" cm="1">
        <f t="array" ref="D1460">_xlfn.IFS( B1460="Accessories", 0, B1460="Clothing", 1, B1460="Footwear", 2, B1460="Outerwear",3)</f>
        <v>1</v>
      </c>
    </row>
    <row r="1461" spans="1:4" x14ac:dyDescent="0.2">
      <c r="A1461" t="s">
        <v>18</v>
      </c>
      <c r="B1461" t="s">
        <v>41</v>
      </c>
      <c r="C1461" s="73">
        <f t="shared" si="22"/>
        <v>1</v>
      </c>
      <c r="D1461" s="73" cm="1">
        <f t="array" ref="D1461">_xlfn.IFS( B1461="Accessories", 0, B1461="Clothing", 1, B1461="Footwear", 2, B1461="Outerwear",3)</f>
        <v>2</v>
      </c>
    </row>
    <row r="1462" spans="1:4" x14ac:dyDescent="0.2">
      <c r="A1462" t="s">
        <v>18</v>
      </c>
      <c r="B1462" t="s">
        <v>41</v>
      </c>
      <c r="C1462" s="73">
        <f t="shared" si="22"/>
        <v>1</v>
      </c>
      <c r="D1462" s="73" cm="1">
        <f t="array" ref="D1462">_xlfn.IFS( B1462="Accessories", 0, B1462="Clothing", 1, B1462="Footwear", 2, B1462="Outerwear",3)</f>
        <v>2</v>
      </c>
    </row>
    <row r="1463" spans="1:4" x14ac:dyDescent="0.2">
      <c r="A1463" t="s">
        <v>18</v>
      </c>
      <c r="B1463" t="s">
        <v>66</v>
      </c>
      <c r="C1463" s="73">
        <f t="shared" si="22"/>
        <v>1</v>
      </c>
      <c r="D1463" s="73" cm="1">
        <f t="array" ref="D1463">_xlfn.IFS( B1463="Accessories", 0, B1463="Clothing", 1, B1463="Footwear", 2, B1463="Outerwear",3)</f>
        <v>0</v>
      </c>
    </row>
    <row r="1464" spans="1:4" x14ac:dyDescent="0.2">
      <c r="A1464" t="s">
        <v>18</v>
      </c>
      <c r="B1464" t="s">
        <v>41</v>
      </c>
      <c r="C1464" s="73">
        <f t="shared" si="22"/>
        <v>1</v>
      </c>
      <c r="D1464" s="73" cm="1">
        <f t="array" ref="D1464">_xlfn.IFS( B1464="Accessories", 0, B1464="Clothing", 1, B1464="Footwear", 2, B1464="Outerwear",3)</f>
        <v>2</v>
      </c>
    </row>
    <row r="1465" spans="1:4" x14ac:dyDescent="0.2">
      <c r="A1465" t="s">
        <v>18</v>
      </c>
      <c r="B1465" t="s">
        <v>66</v>
      </c>
      <c r="C1465" s="73">
        <f t="shared" si="22"/>
        <v>1</v>
      </c>
      <c r="D1465" s="73" cm="1">
        <f t="array" ref="D1465">_xlfn.IFS( B1465="Accessories", 0, B1465="Clothing", 1, B1465="Footwear", 2, B1465="Outerwear",3)</f>
        <v>0</v>
      </c>
    </row>
    <row r="1466" spans="1:4" x14ac:dyDescent="0.2">
      <c r="A1466" t="s">
        <v>18</v>
      </c>
      <c r="B1466" t="s">
        <v>66</v>
      </c>
      <c r="C1466" s="73">
        <f t="shared" si="22"/>
        <v>1</v>
      </c>
      <c r="D1466" s="73" cm="1">
        <f t="array" ref="D1466">_xlfn.IFS( B1466="Accessories", 0, B1466="Clothing", 1, B1466="Footwear", 2, B1466="Outerwear",3)</f>
        <v>0</v>
      </c>
    </row>
    <row r="1467" spans="1:4" x14ac:dyDescent="0.2">
      <c r="A1467" t="s">
        <v>18</v>
      </c>
      <c r="B1467" t="s">
        <v>66</v>
      </c>
      <c r="C1467" s="73">
        <f t="shared" si="22"/>
        <v>1</v>
      </c>
      <c r="D1467" s="73" cm="1">
        <f t="array" ref="D1467">_xlfn.IFS( B1467="Accessories", 0, B1467="Clothing", 1, B1467="Footwear", 2, B1467="Outerwear",3)</f>
        <v>0</v>
      </c>
    </row>
    <row r="1468" spans="1:4" x14ac:dyDescent="0.2">
      <c r="A1468" t="s">
        <v>18</v>
      </c>
      <c r="B1468" t="s">
        <v>20</v>
      </c>
      <c r="C1468" s="73">
        <f t="shared" si="22"/>
        <v>1</v>
      </c>
      <c r="D1468" s="73" cm="1">
        <f t="array" ref="D1468">_xlfn.IFS( B1468="Accessories", 0, B1468="Clothing", 1, B1468="Footwear", 2, B1468="Outerwear",3)</f>
        <v>1</v>
      </c>
    </row>
    <row r="1469" spans="1:4" x14ac:dyDescent="0.2">
      <c r="A1469" t="s">
        <v>18</v>
      </c>
      <c r="B1469" t="s">
        <v>66</v>
      </c>
      <c r="C1469" s="73">
        <f t="shared" si="22"/>
        <v>1</v>
      </c>
      <c r="D1469" s="73" cm="1">
        <f t="array" ref="D1469">_xlfn.IFS( B1469="Accessories", 0, B1469="Clothing", 1, B1469="Footwear", 2, B1469="Outerwear",3)</f>
        <v>0</v>
      </c>
    </row>
    <row r="1470" spans="1:4" x14ac:dyDescent="0.2">
      <c r="A1470" t="s">
        <v>18</v>
      </c>
      <c r="B1470" t="s">
        <v>66</v>
      </c>
      <c r="C1470" s="73">
        <f t="shared" si="22"/>
        <v>1</v>
      </c>
      <c r="D1470" s="73" cm="1">
        <f t="array" ref="D1470">_xlfn.IFS( B1470="Accessories", 0, B1470="Clothing", 1, B1470="Footwear", 2, B1470="Outerwear",3)</f>
        <v>0</v>
      </c>
    </row>
    <row r="1471" spans="1:4" x14ac:dyDescent="0.2">
      <c r="A1471" t="s">
        <v>18</v>
      </c>
      <c r="B1471" t="s">
        <v>66</v>
      </c>
      <c r="C1471" s="73">
        <f t="shared" si="22"/>
        <v>1</v>
      </c>
      <c r="D1471" s="73" cm="1">
        <f t="array" ref="D1471">_xlfn.IFS( B1471="Accessories", 0, B1471="Clothing", 1, B1471="Footwear", 2, B1471="Outerwear",3)</f>
        <v>0</v>
      </c>
    </row>
    <row r="1472" spans="1:4" x14ac:dyDescent="0.2">
      <c r="A1472" t="s">
        <v>18</v>
      </c>
      <c r="B1472" t="s">
        <v>41</v>
      </c>
      <c r="C1472" s="73">
        <f t="shared" si="22"/>
        <v>1</v>
      </c>
      <c r="D1472" s="73" cm="1">
        <f t="array" ref="D1472">_xlfn.IFS( B1472="Accessories", 0, B1472="Clothing", 1, B1472="Footwear", 2, B1472="Outerwear",3)</f>
        <v>2</v>
      </c>
    </row>
    <row r="1473" spans="1:4" x14ac:dyDescent="0.2">
      <c r="A1473" t="s">
        <v>18</v>
      </c>
      <c r="B1473" t="s">
        <v>66</v>
      </c>
      <c r="C1473" s="73">
        <f t="shared" si="22"/>
        <v>1</v>
      </c>
      <c r="D1473" s="73" cm="1">
        <f t="array" ref="D1473">_xlfn.IFS( B1473="Accessories", 0, B1473="Clothing", 1, B1473="Footwear", 2, B1473="Outerwear",3)</f>
        <v>0</v>
      </c>
    </row>
    <row r="1474" spans="1:4" x14ac:dyDescent="0.2">
      <c r="A1474" t="s">
        <v>18</v>
      </c>
      <c r="B1474" t="s">
        <v>66</v>
      </c>
      <c r="C1474" s="73">
        <f t="shared" si="22"/>
        <v>1</v>
      </c>
      <c r="D1474" s="73" cm="1">
        <f t="array" ref="D1474">_xlfn.IFS( B1474="Accessories", 0, B1474="Clothing", 1, B1474="Footwear", 2, B1474="Outerwear",3)</f>
        <v>0</v>
      </c>
    </row>
    <row r="1475" spans="1:4" x14ac:dyDescent="0.2">
      <c r="A1475" t="s">
        <v>18</v>
      </c>
      <c r="B1475" t="s">
        <v>20</v>
      </c>
      <c r="C1475" s="73">
        <f t="shared" ref="C1475:C1538" si="23">IF(A1475="Male", 1, 0)</f>
        <v>1</v>
      </c>
      <c r="D1475" s="73" cm="1">
        <f t="array" ref="D1475">_xlfn.IFS( B1475="Accessories", 0, B1475="Clothing", 1, B1475="Footwear", 2, B1475="Outerwear",3)</f>
        <v>1</v>
      </c>
    </row>
    <row r="1476" spans="1:4" x14ac:dyDescent="0.2">
      <c r="A1476" t="s">
        <v>18</v>
      </c>
      <c r="B1476" t="s">
        <v>20</v>
      </c>
      <c r="C1476" s="73">
        <f t="shared" si="23"/>
        <v>1</v>
      </c>
      <c r="D1476" s="73" cm="1">
        <f t="array" ref="D1476">_xlfn.IFS( B1476="Accessories", 0, B1476="Clothing", 1, B1476="Footwear", 2, B1476="Outerwear",3)</f>
        <v>1</v>
      </c>
    </row>
    <row r="1477" spans="1:4" x14ac:dyDescent="0.2">
      <c r="A1477" t="s">
        <v>18</v>
      </c>
      <c r="B1477" t="s">
        <v>20</v>
      </c>
      <c r="C1477" s="73">
        <f t="shared" si="23"/>
        <v>1</v>
      </c>
      <c r="D1477" s="73" cm="1">
        <f t="array" ref="D1477">_xlfn.IFS( B1477="Accessories", 0, B1477="Clothing", 1, B1477="Footwear", 2, B1477="Outerwear",3)</f>
        <v>1</v>
      </c>
    </row>
    <row r="1478" spans="1:4" x14ac:dyDescent="0.2">
      <c r="A1478" t="s">
        <v>18</v>
      </c>
      <c r="B1478" t="s">
        <v>66</v>
      </c>
      <c r="C1478" s="73">
        <f t="shared" si="23"/>
        <v>1</v>
      </c>
      <c r="D1478" s="73" cm="1">
        <f t="array" ref="D1478">_xlfn.IFS( B1478="Accessories", 0, B1478="Clothing", 1, B1478="Footwear", 2, B1478="Outerwear",3)</f>
        <v>0</v>
      </c>
    </row>
    <row r="1479" spans="1:4" x14ac:dyDescent="0.2">
      <c r="A1479" t="s">
        <v>18</v>
      </c>
      <c r="B1479" t="s">
        <v>66</v>
      </c>
      <c r="C1479" s="73">
        <f t="shared" si="23"/>
        <v>1</v>
      </c>
      <c r="D1479" s="73" cm="1">
        <f t="array" ref="D1479">_xlfn.IFS( B1479="Accessories", 0, B1479="Clothing", 1, B1479="Footwear", 2, B1479="Outerwear",3)</f>
        <v>0</v>
      </c>
    </row>
    <row r="1480" spans="1:4" x14ac:dyDescent="0.2">
      <c r="A1480" t="s">
        <v>18</v>
      </c>
      <c r="B1480" t="s">
        <v>66</v>
      </c>
      <c r="C1480" s="73">
        <f t="shared" si="23"/>
        <v>1</v>
      </c>
      <c r="D1480" s="73" cm="1">
        <f t="array" ref="D1480">_xlfn.IFS( B1480="Accessories", 0, B1480="Clothing", 1, B1480="Footwear", 2, B1480="Outerwear",3)</f>
        <v>0</v>
      </c>
    </row>
    <row r="1481" spans="1:4" x14ac:dyDescent="0.2">
      <c r="A1481" t="s">
        <v>18</v>
      </c>
      <c r="B1481" t="s">
        <v>62</v>
      </c>
      <c r="C1481" s="73">
        <f t="shared" si="23"/>
        <v>1</v>
      </c>
      <c r="D1481" s="73" cm="1">
        <f t="array" ref="D1481">_xlfn.IFS( B1481="Accessories", 0, B1481="Clothing", 1, B1481="Footwear", 2, B1481="Outerwear",3)</f>
        <v>3</v>
      </c>
    </row>
    <row r="1482" spans="1:4" x14ac:dyDescent="0.2">
      <c r="A1482" t="s">
        <v>18</v>
      </c>
      <c r="B1482" t="s">
        <v>66</v>
      </c>
      <c r="C1482" s="73">
        <f t="shared" si="23"/>
        <v>1</v>
      </c>
      <c r="D1482" s="73" cm="1">
        <f t="array" ref="D1482">_xlfn.IFS( B1482="Accessories", 0, B1482="Clothing", 1, B1482="Footwear", 2, B1482="Outerwear",3)</f>
        <v>0</v>
      </c>
    </row>
    <row r="1483" spans="1:4" x14ac:dyDescent="0.2">
      <c r="A1483" t="s">
        <v>18</v>
      </c>
      <c r="B1483" t="s">
        <v>20</v>
      </c>
      <c r="C1483" s="73">
        <f t="shared" si="23"/>
        <v>1</v>
      </c>
      <c r="D1483" s="73" cm="1">
        <f t="array" ref="D1483">_xlfn.IFS( B1483="Accessories", 0, B1483="Clothing", 1, B1483="Footwear", 2, B1483="Outerwear",3)</f>
        <v>1</v>
      </c>
    </row>
    <row r="1484" spans="1:4" x14ac:dyDescent="0.2">
      <c r="A1484" t="s">
        <v>18</v>
      </c>
      <c r="B1484" t="s">
        <v>66</v>
      </c>
      <c r="C1484" s="73">
        <f t="shared" si="23"/>
        <v>1</v>
      </c>
      <c r="D1484" s="73" cm="1">
        <f t="array" ref="D1484">_xlfn.IFS( B1484="Accessories", 0, B1484="Clothing", 1, B1484="Footwear", 2, B1484="Outerwear",3)</f>
        <v>0</v>
      </c>
    </row>
    <row r="1485" spans="1:4" x14ac:dyDescent="0.2">
      <c r="A1485" t="s">
        <v>18</v>
      </c>
      <c r="B1485" t="s">
        <v>66</v>
      </c>
      <c r="C1485" s="73">
        <f t="shared" si="23"/>
        <v>1</v>
      </c>
      <c r="D1485" s="73" cm="1">
        <f t="array" ref="D1485">_xlfn.IFS( B1485="Accessories", 0, B1485="Clothing", 1, B1485="Footwear", 2, B1485="Outerwear",3)</f>
        <v>0</v>
      </c>
    </row>
    <row r="1486" spans="1:4" x14ac:dyDescent="0.2">
      <c r="A1486" t="s">
        <v>18</v>
      </c>
      <c r="B1486" t="s">
        <v>20</v>
      </c>
      <c r="C1486" s="73">
        <f t="shared" si="23"/>
        <v>1</v>
      </c>
      <c r="D1486" s="73" cm="1">
        <f t="array" ref="D1486">_xlfn.IFS( B1486="Accessories", 0, B1486="Clothing", 1, B1486="Footwear", 2, B1486="Outerwear",3)</f>
        <v>1</v>
      </c>
    </row>
    <row r="1487" spans="1:4" x14ac:dyDescent="0.2">
      <c r="A1487" t="s">
        <v>18</v>
      </c>
      <c r="B1487" t="s">
        <v>66</v>
      </c>
      <c r="C1487" s="73">
        <f t="shared" si="23"/>
        <v>1</v>
      </c>
      <c r="D1487" s="73" cm="1">
        <f t="array" ref="D1487">_xlfn.IFS( B1487="Accessories", 0, B1487="Clothing", 1, B1487="Footwear", 2, B1487="Outerwear",3)</f>
        <v>0</v>
      </c>
    </row>
    <row r="1488" spans="1:4" x14ac:dyDescent="0.2">
      <c r="A1488" t="s">
        <v>18</v>
      </c>
      <c r="B1488" t="s">
        <v>41</v>
      </c>
      <c r="C1488" s="73">
        <f t="shared" si="23"/>
        <v>1</v>
      </c>
      <c r="D1488" s="73" cm="1">
        <f t="array" ref="D1488">_xlfn.IFS( B1488="Accessories", 0, B1488="Clothing", 1, B1488="Footwear", 2, B1488="Outerwear",3)</f>
        <v>2</v>
      </c>
    </row>
    <row r="1489" spans="1:4" x14ac:dyDescent="0.2">
      <c r="A1489" t="s">
        <v>18</v>
      </c>
      <c r="B1489" t="s">
        <v>20</v>
      </c>
      <c r="C1489" s="73">
        <f t="shared" si="23"/>
        <v>1</v>
      </c>
      <c r="D1489" s="73" cm="1">
        <f t="array" ref="D1489">_xlfn.IFS( B1489="Accessories", 0, B1489="Clothing", 1, B1489="Footwear", 2, B1489="Outerwear",3)</f>
        <v>1</v>
      </c>
    </row>
    <row r="1490" spans="1:4" x14ac:dyDescent="0.2">
      <c r="A1490" t="s">
        <v>18</v>
      </c>
      <c r="B1490" t="s">
        <v>66</v>
      </c>
      <c r="C1490" s="73">
        <f t="shared" si="23"/>
        <v>1</v>
      </c>
      <c r="D1490" s="73" cm="1">
        <f t="array" ref="D1490">_xlfn.IFS( B1490="Accessories", 0, B1490="Clothing", 1, B1490="Footwear", 2, B1490="Outerwear",3)</f>
        <v>0</v>
      </c>
    </row>
    <row r="1491" spans="1:4" x14ac:dyDescent="0.2">
      <c r="A1491" t="s">
        <v>18</v>
      </c>
      <c r="B1491" t="s">
        <v>66</v>
      </c>
      <c r="C1491" s="73">
        <f t="shared" si="23"/>
        <v>1</v>
      </c>
      <c r="D1491" s="73" cm="1">
        <f t="array" ref="D1491">_xlfn.IFS( B1491="Accessories", 0, B1491="Clothing", 1, B1491="Footwear", 2, B1491="Outerwear",3)</f>
        <v>0</v>
      </c>
    </row>
    <row r="1492" spans="1:4" x14ac:dyDescent="0.2">
      <c r="A1492" t="s">
        <v>18</v>
      </c>
      <c r="B1492" t="s">
        <v>41</v>
      </c>
      <c r="C1492" s="73">
        <f t="shared" si="23"/>
        <v>1</v>
      </c>
      <c r="D1492" s="73" cm="1">
        <f t="array" ref="D1492">_xlfn.IFS( B1492="Accessories", 0, B1492="Clothing", 1, B1492="Footwear", 2, B1492="Outerwear",3)</f>
        <v>2</v>
      </c>
    </row>
    <row r="1493" spans="1:4" x14ac:dyDescent="0.2">
      <c r="A1493" t="s">
        <v>18</v>
      </c>
      <c r="B1493" t="s">
        <v>20</v>
      </c>
      <c r="C1493" s="73">
        <f t="shared" si="23"/>
        <v>1</v>
      </c>
      <c r="D1493" s="73" cm="1">
        <f t="array" ref="D1493">_xlfn.IFS( B1493="Accessories", 0, B1493="Clothing", 1, B1493="Footwear", 2, B1493="Outerwear",3)</f>
        <v>1</v>
      </c>
    </row>
    <row r="1494" spans="1:4" x14ac:dyDescent="0.2">
      <c r="A1494" t="s">
        <v>18</v>
      </c>
      <c r="B1494" t="s">
        <v>62</v>
      </c>
      <c r="C1494" s="73">
        <f t="shared" si="23"/>
        <v>1</v>
      </c>
      <c r="D1494" s="73" cm="1">
        <f t="array" ref="D1494">_xlfn.IFS( B1494="Accessories", 0, B1494="Clothing", 1, B1494="Footwear", 2, B1494="Outerwear",3)</f>
        <v>3</v>
      </c>
    </row>
    <row r="1495" spans="1:4" x14ac:dyDescent="0.2">
      <c r="A1495" t="s">
        <v>18</v>
      </c>
      <c r="B1495" t="s">
        <v>66</v>
      </c>
      <c r="C1495" s="73">
        <f t="shared" si="23"/>
        <v>1</v>
      </c>
      <c r="D1495" s="73" cm="1">
        <f t="array" ref="D1495">_xlfn.IFS( B1495="Accessories", 0, B1495="Clothing", 1, B1495="Footwear", 2, B1495="Outerwear",3)</f>
        <v>0</v>
      </c>
    </row>
    <row r="1496" spans="1:4" x14ac:dyDescent="0.2">
      <c r="A1496" t="s">
        <v>18</v>
      </c>
      <c r="B1496" t="s">
        <v>20</v>
      </c>
      <c r="C1496" s="73">
        <f t="shared" si="23"/>
        <v>1</v>
      </c>
      <c r="D1496" s="73" cm="1">
        <f t="array" ref="D1496">_xlfn.IFS( B1496="Accessories", 0, B1496="Clothing", 1, B1496="Footwear", 2, B1496="Outerwear",3)</f>
        <v>1</v>
      </c>
    </row>
    <row r="1497" spans="1:4" x14ac:dyDescent="0.2">
      <c r="A1497" t="s">
        <v>18</v>
      </c>
      <c r="B1497" t="s">
        <v>66</v>
      </c>
      <c r="C1497" s="73">
        <f t="shared" si="23"/>
        <v>1</v>
      </c>
      <c r="D1497" s="73" cm="1">
        <f t="array" ref="D1497">_xlfn.IFS( B1497="Accessories", 0, B1497="Clothing", 1, B1497="Footwear", 2, B1497="Outerwear",3)</f>
        <v>0</v>
      </c>
    </row>
    <row r="1498" spans="1:4" x14ac:dyDescent="0.2">
      <c r="A1498" t="s">
        <v>18</v>
      </c>
      <c r="B1498" t="s">
        <v>20</v>
      </c>
      <c r="C1498" s="73">
        <f t="shared" si="23"/>
        <v>1</v>
      </c>
      <c r="D1498" s="73" cm="1">
        <f t="array" ref="D1498">_xlfn.IFS( B1498="Accessories", 0, B1498="Clothing", 1, B1498="Footwear", 2, B1498="Outerwear",3)</f>
        <v>1</v>
      </c>
    </row>
    <row r="1499" spans="1:4" x14ac:dyDescent="0.2">
      <c r="A1499" t="s">
        <v>18</v>
      </c>
      <c r="B1499" t="s">
        <v>62</v>
      </c>
      <c r="C1499" s="73">
        <f t="shared" si="23"/>
        <v>1</v>
      </c>
      <c r="D1499" s="73" cm="1">
        <f t="array" ref="D1499">_xlfn.IFS( B1499="Accessories", 0, B1499="Clothing", 1, B1499="Footwear", 2, B1499="Outerwear",3)</f>
        <v>3</v>
      </c>
    </row>
    <row r="1500" spans="1:4" x14ac:dyDescent="0.2">
      <c r="A1500" t="s">
        <v>18</v>
      </c>
      <c r="B1500" t="s">
        <v>20</v>
      </c>
      <c r="C1500" s="73">
        <f t="shared" si="23"/>
        <v>1</v>
      </c>
      <c r="D1500" s="73" cm="1">
        <f t="array" ref="D1500">_xlfn.IFS( B1500="Accessories", 0, B1500="Clothing", 1, B1500="Footwear", 2, B1500="Outerwear",3)</f>
        <v>1</v>
      </c>
    </row>
    <row r="1501" spans="1:4" x14ac:dyDescent="0.2">
      <c r="A1501" t="s">
        <v>18</v>
      </c>
      <c r="B1501" t="s">
        <v>41</v>
      </c>
      <c r="C1501" s="73">
        <f t="shared" si="23"/>
        <v>1</v>
      </c>
      <c r="D1501" s="73" cm="1">
        <f t="array" ref="D1501">_xlfn.IFS( B1501="Accessories", 0, B1501="Clothing", 1, B1501="Footwear", 2, B1501="Outerwear",3)</f>
        <v>2</v>
      </c>
    </row>
    <row r="1502" spans="1:4" x14ac:dyDescent="0.2">
      <c r="A1502" t="s">
        <v>18</v>
      </c>
      <c r="B1502" t="s">
        <v>20</v>
      </c>
      <c r="C1502" s="73">
        <f t="shared" si="23"/>
        <v>1</v>
      </c>
      <c r="D1502" s="73" cm="1">
        <f t="array" ref="D1502">_xlfn.IFS( B1502="Accessories", 0, B1502="Clothing", 1, B1502="Footwear", 2, B1502="Outerwear",3)</f>
        <v>1</v>
      </c>
    </row>
    <row r="1503" spans="1:4" x14ac:dyDescent="0.2">
      <c r="A1503" t="s">
        <v>18</v>
      </c>
      <c r="B1503" t="s">
        <v>20</v>
      </c>
      <c r="C1503" s="73">
        <f t="shared" si="23"/>
        <v>1</v>
      </c>
      <c r="D1503" s="73" cm="1">
        <f t="array" ref="D1503">_xlfn.IFS( B1503="Accessories", 0, B1503="Clothing", 1, B1503="Footwear", 2, B1503="Outerwear",3)</f>
        <v>1</v>
      </c>
    </row>
    <row r="1504" spans="1:4" x14ac:dyDescent="0.2">
      <c r="A1504" t="s">
        <v>18</v>
      </c>
      <c r="B1504" t="s">
        <v>20</v>
      </c>
      <c r="C1504" s="73">
        <f t="shared" si="23"/>
        <v>1</v>
      </c>
      <c r="D1504" s="73" cm="1">
        <f t="array" ref="D1504">_xlfn.IFS( B1504="Accessories", 0, B1504="Clothing", 1, B1504="Footwear", 2, B1504="Outerwear",3)</f>
        <v>1</v>
      </c>
    </row>
    <row r="1505" spans="1:4" x14ac:dyDescent="0.2">
      <c r="A1505" t="s">
        <v>18</v>
      </c>
      <c r="B1505" t="s">
        <v>62</v>
      </c>
      <c r="C1505" s="73">
        <f t="shared" si="23"/>
        <v>1</v>
      </c>
      <c r="D1505" s="73" cm="1">
        <f t="array" ref="D1505">_xlfn.IFS( B1505="Accessories", 0, B1505="Clothing", 1, B1505="Footwear", 2, B1505="Outerwear",3)</f>
        <v>3</v>
      </c>
    </row>
    <row r="1506" spans="1:4" x14ac:dyDescent="0.2">
      <c r="A1506" t="s">
        <v>18</v>
      </c>
      <c r="B1506" t="s">
        <v>62</v>
      </c>
      <c r="C1506" s="73">
        <f t="shared" si="23"/>
        <v>1</v>
      </c>
      <c r="D1506" s="73" cm="1">
        <f t="array" ref="D1506">_xlfn.IFS( B1506="Accessories", 0, B1506="Clothing", 1, B1506="Footwear", 2, B1506="Outerwear",3)</f>
        <v>3</v>
      </c>
    </row>
    <row r="1507" spans="1:4" x14ac:dyDescent="0.2">
      <c r="A1507" t="s">
        <v>18</v>
      </c>
      <c r="B1507" t="s">
        <v>66</v>
      </c>
      <c r="C1507" s="73">
        <f t="shared" si="23"/>
        <v>1</v>
      </c>
      <c r="D1507" s="73" cm="1">
        <f t="array" ref="D1507">_xlfn.IFS( B1507="Accessories", 0, B1507="Clothing", 1, B1507="Footwear", 2, B1507="Outerwear",3)</f>
        <v>0</v>
      </c>
    </row>
    <row r="1508" spans="1:4" x14ac:dyDescent="0.2">
      <c r="A1508" t="s">
        <v>18</v>
      </c>
      <c r="B1508" t="s">
        <v>20</v>
      </c>
      <c r="C1508" s="73">
        <f t="shared" si="23"/>
        <v>1</v>
      </c>
      <c r="D1508" s="73" cm="1">
        <f t="array" ref="D1508">_xlfn.IFS( B1508="Accessories", 0, B1508="Clothing", 1, B1508="Footwear", 2, B1508="Outerwear",3)</f>
        <v>1</v>
      </c>
    </row>
    <row r="1509" spans="1:4" x14ac:dyDescent="0.2">
      <c r="A1509" t="s">
        <v>18</v>
      </c>
      <c r="B1509" t="s">
        <v>20</v>
      </c>
      <c r="C1509" s="73">
        <f t="shared" si="23"/>
        <v>1</v>
      </c>
      <c r="D1509" s="73" cm="1">
        <f t="array" ref="D1509">_xlfn.IFS( B1509="Accessories", 0, B1509="Clothing", 1, B1509="Footwear", 2, B1509="Outerwear",3)</f>
        <v>1</v>
      </c>
    </row>
    <row r="1510" spans="1:4" x14ac:dyDescent="0.2">
      <c r="A1510" t="s">
        <v>18</v>
      </c>
      <c r="B1510" t="s">
        <v>20</v>
      </c>
      <c r="C1510" s="73">
        <f t="shared" si="23"/>
        <v>1</v>
      </c>
      <c r="D1510" s="73" cm="1">
        <f t="array" ref="D1510">_xlfn.IFS( B1510="Accessories", 0, B1510="Clothing", 1, B1510="Footwear", 2, B1510="Outerwear",3)</f>
        <v>1</v>
      </c>
    </row>
    <row r="1511" spans="1:4" x14ac:dyDescent="0.2">
      <c r="A1511" t="s">
        <v>18</v>
      </c>
      <c r="B1511" t="s">
        <v>20</v>
      </c>
      <c r="C1511" s="73">
        <f t="shared" si="23"/>
        <v>1</v>
      </c>
      <c r="D1511" s="73" cm="1">
        <f t="array" ref="D1511">_xlfn.IFS( B1511="Accessories", 0, B1511="Clothing", 1, B1511="Footwear", 2, B1511="Outerwear",3)</f>
        <v>1</v>
      </c>
    </row>
    <row r="1512" spans="1:4" x14ac:dyDescent="0.2">
      <c r="A1512" t="s">
        <v>18</v>
      </c>
      <c r="B1512" t="s">
        <v>20</v>
      </c>
      <c r="C1512" s="73">
        <f t="shared" si="23"/>
        <v>1</v>
      </c>
      <c r="D1512" s="73" cm="1">
        <f t="array" ref="D1512">_xlfn.IFS( B1512="Accessories", 0, B1512="Clothing", 1, B1512="Footwear", 2, B1512="Outerwear",3)</f>
        <v>1</v>
      </c>
    </row>
    <row r="1513" spans="1:4" x14ac:dyDescent="0.2">
      <c r="A1513" t="s">
        <v>18</v>
      </c>
      <c r="B1513" t="s">
        <v>20</v>
      </c>
      <c r="C1513" s="73">
        <f t="shared" si="23"/>
        <v>1</v>
      </c>
      <c r="D1513" s="73" cm="1">
        <f t="array" ref="D1513">_xlfn.IFS( B1513="Accessories", 0, B1513="Clothing", 1, B1513="Footwear", 2, B1513="Outerwear",3)</f>
        <v>1</v>
      </c>
    </row>
    <row r="1514" spans="1:4" x14ac:dyDescent="0.2">
      <c r="A1514" t="s">
        <v>18</v>
      </c>
      <c r="B1514" t="s">
        <v>41</v>
      </c>
      <c r="C1514" s="73">
        <f t="shared" si="23"/>
        <v>1</v>
      </c>
      <c r="D1514" s="73" cm="1">
        <f t="array" ref="D1514">_xlfn.IFS( B1514="Accessories", 0, B1514="Clothing", 1, B1514="Footwear", 2, B1514="Outerwear",3)</f>
        <v>2</v>
      </c>
    </row>
    <row r="1515" spans="1:4" x14ac:dyDescent="0.2">
      <c r="A1515" t="s">
        <v>18</v>
      </c>
      <c r="B1515" t="s">
        <v>20</v>
      </c>
      <c r="C1515" s="73">
        <f t="shared" si="23"/>
        <v>1</v>
      </c>
      <c r="D1515" s="73" cm="1">
        <f t="array" ref="D1515">_xlfn.IFS( B1515="Accessories", 0, B1515="Clothing", 1, B1515="Footwear", 2, B1515="Outerwear",3)</f>
        <v>1</v>
      </c>
    </row>
    <row r="1516" spans="1:4" x14ac:dyDescent="0.2">
      <c r="A1516" t="s">
        <v>18</v>
      </c>
      <c r="B1516" t="s">
        <v>41</v>
      </c>
      <c r="C1516" s="73">
        <f t="shared" si="23"/>
        <v>1</v>
      </c>
      <c r="D1516" s="73" cm="1">
        <f t="array" ref="D1516">_xlfn.IFS( B1516="Accessories", 0, B1516="Clothing", 1, B1516="Footwear", 2, B1516="Outerwear",3)</f>
        <v>2</v>
      </c>
    </row>
    <row r="1517" spans="1:4" x14ac:dyDescent="0.2">
      <c r="A1517" t="s">
        <v>18</v>
      </c>
      <c r="B1517" t="s">
        <v>20</v>
      </c>
      <c r="C1517" s="73">
        <f t="shared" si="23"/>
        <v>1</v>
      </c>
      <c r="D1517" s="73" cm="1">
        <f t="array" ref="D1517">_xlfn.IFS( B1517="Accessories", 0, B1517="Clothing", 1, B1517="Footwear", 2, B1517="Outerwear",3)</f>
        <v>1</v>
      </c>
    </row>
    <row r="1518" spans="1:4" x14ac:dyDescent="0.2">
      <c r="A1518" t="s">
        <v>18</v>
      </c>
      <c r="B1518" t="s">
        <v>20</v>
      </c>
      <c r="C1518" s="73">
        <f t="shared" si="23"/>
        <v>1</v>
      </c>
      <c r="D1518" s="73" cm="1">
        <f t="array" ref="D1518">_xlfn.IFS( B1518="Accessories", 0, B1518="Clothing", 1, B1518="Footwear", 2, B1518="Outerwear",3)</f>
        <v>1</v>
      </c>
    </row>
    <row r="1519" spans="1:4" x14ac:dyDescent="0.2">
      <c r="A1519" t="s">
        <v>18</v>
      </c>
      <c r="B1519" t="s">
        <v>66</v>
      </c>
      <c r="C1519" s="73">
        <f t="shared" si="23"/>
        <v>1</v>
      </c>
      <c r="D1519" s="73" cm="1">
        <f t="array" ref="D1519">_xlfn.IFS( B1519="Accessories", 0, B1519="Clothing", 1, B1519="Footwear", 2, B1519="Outerwear",3)</f>
        <v>0</v>
      </c>
    </row>
    <row r="1520" spans="1:4" x14ac:dyDescent="0.2">
      <c r="A1520" t="s">
        <v>18</v>
      </c>
      <c r="B1520" t="s">
        <v>66</v>
      </c>
      <c r="C1520" s="73">
        <f t="shared" si="23"/>
        <v>1</v>
      </c>
      <c r="D1520" s="73" cm="1">
        <f t="array" ref="D1520">_xlfn.IFS( B1520="Accessories", 0, B1520="Clothing", 1, B1520="Footwear", 2, B1520="Outerwear",3)</f>
        <v>0</v>
      </c>
    </row>
    <row r="1521" spans="1:4" x14ac:dyDescent="0.2">
      <c r="A1521" t="s">
        <v>18</v>
      </c>
      <c r="B1521" t="s">
        <v>66</v>
      </c>
      <c r="C1521" s="73">
        <f t="shared" si="23"/>
        <v>1</v>
      </c>
      <c r="D1521" s="73" cm="1">
        <f t="array" ref="D1521">_xlfn.IFS( B1521="Accessories", 0, B1521="Clothing", 1, B1521="Footwear", 2, B1521="Outerwear",3)</f>
        <v>0</v>
      </c>
    </row>
    <row r="1522" spans="1:4" x14ac:dyDescent="0.2">
      <c r="A1522" t="s">
        <v>18</v>
      </c>
      <c r="B1522" t="s">
        <v>66</v>
      </c>
      <c r="C1522" s="73">
        <f t="shared" si="23"/>
        <v>1</v>
      </c>
      <c r="D1522" s="73" cm="1">
        <f t="array" ref="D1522">_xlfn.IFS( B1522="Accessories", 0, B1522="Clothing", 1, B1522="Footwear", 2, B1522="Outerwear",3)</f>
        <v>0</v>
      </c>
    </row>
    <row r="1523" spans="1:4" x14ac:dyDescent="0.2">
      <c r="A1523" t="s">
        <v>18</v>
      </c>
      <c r="B1523" t="s">
        <v>66</v>
      </c>
      <c r="C1523" s="73">
        <f t="shared" si="23"/>
        <v>1</v>
      </c>
      <c r="D1523" s="73" cm="1">
        <f t="array" ref="D1523">_xlfn.IFS( B1523="Accessories", 0, B1523="Clothing", 1, B1523="Footwear", 2, B1523="Outerwear",3)</f>
        <v>0</v>
      </c>
    </row>
    <row r="1524" spans="1:4" x14ac:dyDescent="0.2">
      <c r="A1524" t="s">
        <v>18</v>
      </c>
      <c r="B1524" t="s">
        <v>20</v>
      </c>
      <c r="C1524" s="73">
        <f t="shared" si="23"/>
        <v>1</v>
      </c>
      <c r="D1524" s="73" cm="1">
        <f t="array" ref="D1524">_xlfn.IFS( B1524="Accessories", 0, B1524="Clothing", 1, B1524="Footwear", 2, B1524="Outerwear",3)</f>
        <v>1</v>
      </c>
    </row>
    <row r="1525" spans="1:4" x14ac:dyDescent="0.2">
      <c r="A1525" t="s">
        <v>18</v>
      </c>
      <c r="B1525" t="s">
        <v>20</v>
      </c>
      <c r="C1525" s="73">
        <f t="shared" si="23"/>
        <v>1</v>
      </c>
      <c r="D1525" s="73" cm="1">
        <f t="array" ref="D1525">_xlfn.IFS( B1525="Accessories", 0, B1525="Clothing", 1, B1525="Footwear", 2, B1525="Outerwear",3)</f>
        <v>1</v>
      </c>
    </row>
    <row r="1526" spans="1:4" x14ac:dyDescent="0.2">
      <c r="A1526" t="s">
        <v>18</v>
      </c>
      <c r="B1526" t="s">
        <v>20</v>
      </c>
      <c r="C1526" s="73">
        <f t="shared" si="23"/>
        <v>1</v>
      </c>
      <c r="D1526" s="73" cm="1">
        <f t="array" ref="D1526">_xlfn.IFS( B1526="Accessories", 0, B1526="Clothing", 1, B1526="Footwear", 2, B1526="Outerwear",3)</f>
        <v>1</v>
      </c>
    </row>
    <row r="1527" spans="1:4" x14ac:dyDescent="0.2">
      <c r="A1527" t="s">
        <v>18</v>
      </c>
      <c r="B1527" t="s">
        <v>66</v>
      </c>
      <c r="C1527" s="73">
        <f t="shared" si="23"/>
        <v>1</v>
      </c>
      <c r="D1527" s="73" cm="1">
        <f t="array" ref="D1527">_xlfn.IFS( B1527="Accessories", 0, B1527="Clothing", 1, B1527="Footwear", 2, B1527="Outerwear",3)</f>
        <v>0</v>
      </c>
    </row>
    <row r="1528" spans="1:4" x14ac:dyDescent="0.2">
      <c r="A1528" t="s">
        <v>18</v>
      </c>
      <c r="B1528" t="s">
        <v>62</v>
      </c>
      <c r="C1528" s="73">
        <f t="shared" si="23"/>
        <v>1</v>
      </c>
      <c r="D1528" s="73" cm="1">
        <f t="array" ref="D1528">_xlfn.IFS( B1528="Accessories", 0, B1528="Clothing", 1, B1528="Footwear", 2, B1528="Outerwear",3)</f>
        <v>3</v>
      </c>
    </row>
    <row r="1529" spans="1:4" x14ac:dyDescent="0.2">
      <c r="A1529" t="s">
        <v>18</v>
      </c>
      <c r="B1529" t="s">
        <v>66</v>
      </c>
      <c r="C1529" s="73">
        <f t="shared" si="23"/>
        <v>1</v>
      </c>
      <c r="D1529" s="73" cm="1">
        <f t="array" ref="D1529">_xlfn.IFS( B1529="Accessories", 0, B1529="Clothing", 1, B1529="Footwear", 2, B1529="Outerwear",3)</f>
        <v>0</v>
      </c>
    </row>
    <row r="1530" spans="1:4" x14ac:dyDescent="0.2">
      <c r="A1530" t="s">
        <v>18</v>
      </c>
      <c r="B1530" t="s">
        <v>20</v>
      </c>
      <c r="C1530" s="73">
        <f t="shared" si="23"/>
        <v>1</v>
      </c>
      <c r="D1530" s="73" cm="1">
        <f t="array" ref="D1530">_xlfn.IFS( B1530="Accessories", 0, B1530="Clothing", 1, B1530="Footwear", 2, B1530="Outerwear",3)</f>
        <v>1</v>
      </c>
    </row>
    <row r="1531" spans="1:4" x14ac:dyDescent="0.2">
      <c r="A1531" t="s">
        <v>18</v>
      </c>
      <c r="B1531" t="s">
        <v>66</v>
      </c>
      <c r="C1531" s="73">
        <f t="shared" si="23"/>
        <v>1</v>
      </c>
      <c r="D1531" s="73" cm="1">
        <f t="array" ref="D1531">_xlfn.IFS( B1531="Accessories", 0, B1531="Clothing", 1, B1531="Footwear", 2, B1531="Outerwear",3)</f>
        <v>0</v>
      </c>
    </row>
    <row r="1532" spans="1:4" x14ac:dyDescent="0.2">
      <c r="A1532" t="s">
        <v>18</v>
      </c>
      <c r="B1532" t="s">
        <v>62</v>
      </c>
      <c r="C1532" s="73">
        <f t="shared" si="23"/>
        <v>1</v>
      </c>
      <c r="D1532" s="73" cm="1">
        <f t="array" ref="D1532">_xlfn.IFS( B1532="Accessories", 0, B1532="Clothing", 1, B1532="Footwear", 2, B1532="Outerwear",3)</f>
        <v>3</v>
      </c>
    </row>
    <row r="1533" spans="1:4" x14ac:dyDescent="0.2">
      <c r="A1533" t="s">
        <v>18</v>
      </c>
      <c r="B1533" t="s">
        <v>66</v>
      </c>
      <c r="C1533" s="73">
        <f t="shared" si="23"/>
        <v>1</v>
      </c>
      <c r="D1533" s="73" cm="1">
        <f t="array" ref="D1533">_xlfn.IFS( B1533="Accessories", 0, B1533="Clothing", 1, B1533="Footwear", 2, B1533="Outerwear",3)</f>
        <v>0</v>
      </c>
    </row>
    <row r="1534" spans="1:4" x14ac:dyDescent="0.2">
      <c r="A1534" t="s">
        <v>18</v>
      </c>
      <c r="B1534" t="s">
        <v>62</v>
      </c>
      <c r="C1534" s="73">
        <f t="shared" si="23"/>
        <v>1</v>
      </c>
      <c r="D1534" s="73" cm="1">
        <f t="array" ref="D1534">_xlfn.IFS( B1534="Accessories", 0, B1534="Clothing", 1, B1534="Footwear", 2, B1534="Outerwear",3)</f>
        <v>3</v>
      </c>
    </row>
    <row r="1535" spans="1:4" x14ac:dyDescent="0.2">
      <c r="A1535" t="s">
        <v>18</v>
      </c>
      <c r="B1535" t="s">
        <v>41</v>
      </c>
      <c r="C1535" s="73">
        <f t="shared" si="23"/>
        <v>1</v>
      </c>
      <c r="D1535" s="73" cm="1">
        <f t="array" ref="D1535">_xlfn.IFS( B1535="Accessories", 0, B1535="Clothing", 1, B1535="Footwear", 2, B1535="Outerwear",3)</f>
        <v>2</v>
      </c>
    </row>
    <row r="1536" spans="1:4" x14ac:dyDescent="0.2">
      <c r="A1536" t="s">
        <v>18</v>
      </c>
      <c r="B1536" t="s">
        <v>20</v>
      </c>
      <c r="C1536" s="73">
        <f t="shared" si="23"/>
        <v>1</v>
      </c>
      <c r="D1536" s="73" cm="1">
        <f t="array" ref="D1536">_xlfn.IFS( B1536="Accessories", 0, B1536="Clothing", 1, B1536="Footwear", 2, B1536="Outerwear",3)</f>
        <v>1</v>
      </c>
    </row>
    <row r="1537" spans="1:4" x14ac:dyDescent="0.2">
      <c r="A1537" t="s">
        <v>18</v>
      </c>
      <c r="B1537" t="s">
        <v>41</v>
      </c>
      <c r="C1537" s="73">
        <f t="shared" si="23"/>
        <v>1</v>
      </c>
      <c r="D1537" s="73" cm="1">
        <f t="array" ref="D1537">_xlfn.IFS( B1537="Accessories", 0, B1537="Clothing", 1, B1537="Footwear", 2, B1537="Outerwear",3)</f>
        <v>2</v>
      </c>
    </row>
    <row r="1538" spans="1:4" x14ac:dyDescent="0.2">
      <c r="A1538" t="s">
        <v>18</v>
      </c>
      <c r="B1538" t="s">
        <v>66</v>
      </c>
      <c r="C1538" s="73">
        <f t="shared" si="23"/>
        <v>1</v>
      </c>
      <c r="D1538" s="73" cm="1">
        <f t="array" ref="D1538">_xlfn.IFS( B1538="Accessories", 0, B1538="Clothing", 1, B1538="Footwear", 2, B1538="Outerwear",3)</f>
        <v>0</v>
      </c>
    </row>
    <row r="1539" spans="1:4" x14ac:dyDescent="0.2">
      <c r="A1539" t="s">
        <v>18</v>
      </c>
      <c r="B1539" t="s">
        <v>41</v>
      </c>
      <c r="C1539" s="73">
        <f t="shared" ref="C1539:C1602" si="24">IF(A1539="Male", 1, 0)</f>
        <v>1</v>
      </c>
      <c r="D1539" s="73" cm="1">
        <f t="array" ref="D1539">_xlfn.IFS( B1539="Accessories", 0, B1539="Clothing", 1, B1539="Footwear", 2, B1539="Outerwear",3)</f>
        <v>2</v>
      </c>
    </row>
    <row r="1540" spans="1:4" x14ac:dyDescent="0.2">
      <c r="A1540" t="s">
        <v>18</v>
      </c>
      <c r="B1540" t="s">
        <v>20</v>
      </c>
      <c r="C1540" s="73">
        <f t="shared" si="24"/>
        <v>1</v>
      </c>
      <c r="D1540" s="73" cm="1">
        <f t="array" ref="D1540">_xlfn.IFS( B1540="Accessories", 0, B1540="Clothing", 1, B1540="Footwear", 2, B1540="Outerwear",3)</f>
        <v>1</v>
      </c>
    </row>
    <row r="1541" spans="1:4" x14ac:dyDescent="0.2">
      <c r="A1541" t="s">
        <v>18</v>
      </c>
      <c r="B1541" t="s">
        <v>66</v>
      </c>
      <c r="C1541" s="73">
        <f t="shared" si="24"/>
        <v>1</v>
      </c>
      <c r="D1541" s="73" cm="1">
        <f t="array" ref="D1541">_xlfn.IFS( B1541="Accessories", 0, B1541="Clothing", 1, B1541="Footwear", 2, B1541="Outerwear",3)</f>
        <v>0</v>
      </c>
    </row>
    <row r="1542" spans="1:4" x14ac:dyDescent="0.2">
      <c r="A1542" t="s">
        <v>18</v>
      </c>
      <c r="B1542" t="s">
        <v>20</v>
      </c>
      <c r="C1542" s="73">
        <f t="shared" si="24"/>
        <v>1</v>
      </c>
      <c r="D1542" s="73" cm="1">
        <f t="array" ref="D1542">_xlfn.IFS( B1542="Accessories", 0, B1542="Clothing", 1, B1542="Footwear", 2, B1542="Outerwear",3)</f>
        <v>1</v>
      </c>
    </row>
    <row r="1543" spans="1:4" x14ac:dyDescent="0.2">
      <c r="A1543" t="s">
        <v>18</v>
      </c>
      <c r="B1543" t="s">
        <v>66</v>
      </c>
      <c r="C1543" s="73">
        <f t="shared" si="24"/>
        <v>1</v>
      </c>
      <c r="D1543" s="73" cm="1">
        <f t="array" ref="D1543">_xlfn.IFS( B1543="Accessories", 0, B1543="Clothing", 1, B1543="Footwear", 2, B1543="Outerwear",3)</f>
        <v>0</v>
      </c>
    </row>
    <row r="1544" spans="1:4" x14ac:dyDescent="0.2">
      <c r="A1544" t="s">
        <v>18</v>
      </c>
      <c r="B1544" t="s">
        <v>20</v>
      </c>
      <c r="C1544" s="73">
        <f t="shared" si="24"/>
        <v>1</v>
      </c>
      <c r="D1544" s="73" cm="1">
        <f t="array" ref="D1544">_xlfn.IFS( B1544="Accessories", 0, B1544="Clothing", 1, B1544="Footwear", 2, B1544="Outerwear",3)</f>
        <v>1</v>
      </c>
    </row>
    <row r="1545" spans="1:4" x14ac:dyDescent="0.2">
      <c r="A1545" t="s">
        <v>18</v>
      </c>
      <c r="B1545" t="s">
        <v>20</v>
      </c>
      <c r="C1545" s="73">
        <f t="shared" si="24"/>
        <v>1</v>
      </c>
      <c r="D1545" s="73" cm="1">
        <f t="array" ref="D1545">_xlfn.IFS( B1545="Accessories", 0, B1545="Clothing", 1, B1545="Footwear", 2, B1545="Outerwear",3)</f>
        <v>1</v>
      </c>
    </row>
    <row r="1546" spans="1:4" x14ac:dyDescent="0.2">
      <c r="A1546" t="s">
        <v>18</v>
      </c>
      <c r="B1546" t="s">
        <v>66</v>
      </c>
      <c r="C1546" s="73">
        <f t="shared" si="24"/>
        <v>1</v>
      </c>
      <c r="D1546" s="73" cm="1">
        <f t="array" ref="D1546">_xlfn.IFS( B1546="Accessories", 0, B1546="Clothing", 1, B1546="Footwear", 2, B1546="Outerwear",3)</f>
        <v>0</v>
      </c>
    </row>
    <row r="1547" spans="1:4" x14ac:dyDescent="0.2">
      <c r="A1547" t="s">
        <v>18</v>
      </c>
      <c r="B1547" t="s">
        <v>66</v>
      </c>
      <c r="C1547" s="73">
        <f t="shared" si="24"/>
        <v>1</v>
      </c>
      <c r="D1547" s="73" cm="1">
        <f t="array" ref="D1547">_xlfn.IFS( B1547="Accessories", 0, B1547="Clothing", 1, B1547="Footwear", 2, B1547="Outerwear",3)</f>
        <v>0</v>
      </c>
    </row>
    <row r="1548" spans="1:4" x14ac:dyDescent="0.2">
      <c r="A1548" t="s">
        <v>18</v>
      </c>
      <c r="B1548" t="s">
        <v>41</v>
      </c>
      <c r="C1548" s="73">
        <f t="shared" si="24"/>
        <v>1</v>
      </c>
      <c r="D1548" s="73" cm="1">
        <f t="array" ref="D1548">_xlfn.IFS( B1548="Accessories", 0, B1548="Clothing", 1, B1548="Footwear", 2, B1548="Outerwear",3)</f>
        <v>2</v>
      </c>
    </row>
    <row r="1549" spans="1:4" x14ac:dyDescent="0.2">
      <c r="A1549" t="s">
        <v>18</v>
      </c>
      <c r="B1549" t="s">
        <v>66</v>
      </c>
      <c r="C1549" s="73">
        <f t="shared" si="24"/>
        <v>1</v>
      </c>
      <c r="D1549" s="73" cm="1">
        <f t="array" ref="D1549">_xlfn.IFS( B1549="Accessories", 0, B1549="Clothing", 1, B1549="Footwear", 2, B1549="Outerwear",3)</f>
        <v>0</v>
      </c>
    </row>
    <row r="1550" spans="1:4" x14ac:dyDescent="0.2">
      <c r="A1550" t="s">
        <v>18</v>
      </c>
      <c r="B1550" t="s">
        <v>20</v>
      </c>
      <c r="C1550" s="73">
        <f t="shared" si="24"/>
        <v>1</v>
      </c>
      <c r="D1550" s="73" cm="1">
        <f t="array" ref="D1550">_xlfn.IFS( B1550="Accessories", 0, B1550="Clothing", 1, B1550="Footwear", 2, B1550="Outerwear",3)</f>
        <v>1</v>
      </c>
    </row>
    <row r="1551" spans="1:4" x14ac:dyDescent="0.2">
      <c r="A1551" t="s">
        <v>18</v>
      </c>
      <c r="B1551" t="s">
        <v>41</v>
      </c>
      <c r="C1551" s="73">
        <f t="shared" si="24"/>
        <v>1</v>
      </c>
      <c r="D1551" s="73" cm="1">
        <f t="array" ref="D1551">_xlfn.IFS( B1551="Accessories", 0, B1551="Clothing", 1, B1551="Footwear", 2, B1551="Outerwear",3)</f>
        <v>2</v>
      </c>
    </row>
    <row r="1552" spans="1:4" x14ac:dyDescent="0.2">
      <c r="A1552" t="s">
        <v>18</v>
      </c>
      <c r="B1552" t="s">
        <v>66</v>
      </c>
      <c r="C1552" s="73">
        <f t="shared" si="24"/>
        <v>1</v>
      </c>
      <c r="D1552" s="73" cm="1">
        <f t="array" ref="D1552">_xlfn.IFS( B1552="Accessories", 0, B1552="Clothing", 1, B1552="Footwear", 2, B1552="Outerwear",3)</f>
        <v>0</v>
      </c>
    </row>
    <row r="1553" spans="1:4" x14ac:dyDescent="0.2">
      <c r="A1553" t="s">
        <v>18</v>
      </c>
      <c r="B1553" t="s">
        <v>66</v>
      </c>
      <c r="C1553" s="73">
        <f t="shared" si="24"/>
        <v>1</v>
      </c>
      <c r="D1553" s="73" cm="1">
        <f t="array" ref="D1553">_xlfn.IFS( B1553="Accessories", 0, B1553="Clothing", 1, B1553="Footwear", 2, B1553="Outerwear",3)</f>
        <v>0</v>
      </c>
    </row>
    <row r="1554" spans="1:4" x14ac:dyDescent="0.2">
      <c r="A1554" t="s">
        <v>18</v>
      </c>
      <c r="B1554" t="s">
        <v>20</v>
      </c>
      <c r="C1554" s="73">
        <f t="shared" si="24"/>
        <v>1</v>
      </c>
      <c r="D1554" s="73" cm="1">
        <f t="array" ref="D1554">_xlfn.IFS( B1554="Accessories", 0, B1554="Clothing", 1, B1554="Footwear", 2, B1554="Outerwear",3)</f>
        <v>1</v>
      </c>
    </row>
    <row r="1555" spans="1:4" x14ac:dyDescent="0.2">
      <c r="A1555" t="s">
        <v>18</v>
      </c>
      <c r="B1555" t="s">
        <v>20</v>
      </c>
      <c r="C1555" s="73">
        <f t="shared" si="24"/>
        <v>1</v>
      </c>
      <c r="D1555" s="73" cm="1">
        <f t="array" ref="D1555">_xlfn.IFS( B1555="Accessories", 0, B1555="Clothing", 1, B1555="Footwear", 2, B1555="Outerwear",3)</f>
        <v>1</v>
      </c>
    </row>
    <row r="1556" spans="1:4" x14ac:dyDescent="0.2">
      <c r="A1556" t="s">
        <v>18</v>
      </c>
      <c r="B1556" t="s">
        <v>20</v>
      </c>
      <c r="C1556" s="73">
        <f t="shared" si="24"/>
        <v>1</v>
      </c>
      <c r="D1556" s="73" cm="1">
        <f t="array" ref="D1556">_xlfn.IFS( B1556="Accessories", 0, B1556="Clothing", 1, B1556="Footwear", 2, B1556="Outerwear",3)</f>
        <v>1</v>
      </c>
    </row>
    <row r="1557" spans="1:4" x14ac:dyDescent="0.2">
      <c r="A1557" t="s">
        <v>18</v>
      </c>
      <c r="B1557" t="s">
        <v>20</v>
      </c>
      <c r="C1557" s="73">
        <f t="shared" si="24"/>
        <v>1</v>
      </c>
      <c r="D1557" s="73" cm="1">
        <f t="array" ref="D1557">_xlfn.IFS( B1557="Accessories", 0, B1557="Clothing", 1, B1557="Footwear", 2, B1557="Outerwear",3)</f>
        <v>1</v>
      </c>
    </row>
    <row r="1558" spans="1:4" x14ac:dyDescent="0.2">
      <c r="A1558" t="s">
        <v>18</v>
      </c>
      <c r="B1558" t="s">
        <v>20</v>
      </c>
      <c r="C1558" s="73">
        <f t="shared" si="24"/>
        <v>1</v>
      </c>
      <c r="D1558" s="73" cm="1">
        <f t="array" ref="D1558">_xlfn.IFS( B1558="Accessories", 0, B1558="Clothing", 1, B1558="Footwear", 2, B1558="Outerwear",3)</f>
        <v>1</v>
      </c>
    </row>
    <row r="1559" spans="1:4" x14ac:dyDescent="0.2">
      <c r="A1559" t="s">
        <v>18</v>
      </c>
      <c r="B1559" t="s">
        <v>66</v>
      </c>
      <c r="C1559" s="73">
        <f t="shared" si="24"/>
        <v>1</v>
      </c>
      <c r="D1559" s="73" cm="1">
        <f t="array" ref="D1559">_xlfn.IFS( B1559="Accessories", 0, B1559="Clothing", 1, B1559="Footwear", 2, B1559="Outerwear",3)</f>
        <v>0</v>
      </c>
    </row>
    <row r="1560" spans="1:4" x14ac:dyDescent="0.2">
      <c r="A1560" t="s">
        <v>18</v>
      </c>
      <c r="B1560" t="s">
        <v>66</v>
      </c>
      <c r="C1560" s="73">
        <f t="shared" si="24"/>
        <v>1</v>
      </c>
      <c r="D1560" s="73" cm="1">
        <f t="array" ref="D1560">_xlfn.IFS( B1560="Accessories", 0, B1560="Clothing", 1, B1560="Footwear", 2, B1560="Outerwear",3)</f>
        <v>0</v>
      </c>
    </row>
    <row r="1561" spans="1:4" x14ac:dyDescent="0.2">
      <c r="A1561" t="s">
        <v>18</v>
      </c>
      <c r="B1561" t="s">
        <v>66</v>
      </c>
      <c r="C1561" s="73">
        <f t="shared" si="24"/>
        <v>1</v>
      </c>
      <c r="D1561" s="73" cm="1">
        <f t="array" ref="D1561">_xlfn.IFS( B1561="Accessories", 0, B1561="Clothing", 1, B1561="Footwear", 2, B1561="Outerwear",3)</f>
        <v>0</v>
      </c>
    </row>
    <row r="1562" spans="1:4" x14ac:dyDescent="0.2">
      <c r="A1562" t="s">
        <v>18</v>
      </c>
      <c r="B1562" t="s">
        <v>66</v>
      </c>
      <c r="C1562" s="73">
        <f t="shared" si="24"/>
        <v>1</v>
      </c>
      <c r="D1562" s="73" cm="1">
        <f t="array" ref="D1562">_xlfn.IFS( B1562="Accessories", 0, B1562="Clothing", 1, B1562="Footwear", 2, B1562="Outerwear",3)</f>
        <v>0</v>
      </c>
    </row>
    <row r="1563" spans="1:4" x14ac:dyDescent="0.2">
      <c r="A1563" t="s">
        <v>18</v>
      </c>
      <c r="B1563" t="s">
        <v>66</v>
      </c>
      <c r="C1563" s="73">
        <f t="shared" si="24"/>
        <v>1</v>
      </c>
      <c r="D1563" s="73" cm="1">
        <f t="array" ref="D1563">_xlfn.IFS( B1563="Accessories", 0, B1563="Clothing", 1, B1563="Footwear", 2, B1563="Outerwear",3)</f>
        <v>0</v>
      </c>
    </row>
    <row r="1564" spans="1:4" x14ac:dyDescent="0.2">
      <c r="A1564" t="s">
        <v>18</v>
      </c>
      <c r="B1564" t="s">
        <v>66</v>
      </c>
      <c r="C1564" s="73">
        <f t="shared" si="24"/>
        <v>1</v>
      </c>
      <c r="D1564" s="73" cm="1">
        <f t="array" ref="D1564">_xlfn.IFS( B1564="Accessories", 0, B1564="Clothing", 1, B1564="Footwear", 2, B1564="Outerwear",3)</f>
        <v>0</v>
      </c>
    </row>
    <row r="1565" spans="1:4" x14ac:dyDescent="0.2">
      <c r="A1565" t="s">
        <v>18</v>
      </c>
      <c r="B1565" t="s">
        <v>20</v>
      </c>
      <c r="C1565" s="73">
        <f t="shared" si="24"/>
        <v>1</v>
      </c>
      <c r="D1565" s="73" cm="1">
        <f t="array" ref="D1565">_xlfn.IFS( B1565="Accessories", 0, B1565="Clothing", 1, B1565="Footwear", 2, B1565="Outerwear",3)</f>
        <v>1</v>
      </c>
    </row>
    <row r="1566" spans="1:4" x14ac:dyDescent="0.2">
      <c r="A1566" t="s">
        <v>18</v>
      </c>
      <c r="B1566" t="s">
        <v>66</v>
      </c>
      <c r="C1566" s="73">
        <f t="shared" si="24"/>
        <v>1</v>
      </c>
      <c r="D1566" s="73" cm="1">
        <f t="array" ref="D1566">_xlfn.IFS( B1566="Accessories", 0, B1566="Clothing", 1, B1566="Footwear", 2, B1566="Outerwear",3)</f>
        <v>0</v>
      </c>
    </row>
    <row r="1567" spans="1:4" x14ac:dyDescent="0.2">
      <c r="A1567" t="s">
        <v>18</v>
      </c>
      <c r="B1567" t="s">
        <v>66</v>
      </c>
      <c r="C1567" s="73">
        <f t="shared" si="24"/>
        <v>1</v>
      </c>
      <c r="D1567" s="73" cm="1">
        <f t="array" ref="D1567">_xlfn.IFS( B1567="Accessories", 0, B1567="Clothing", 1, B1567="Footwear", 2, B1567="Outerwear",3)</f>
        <v>0</v>
      </c>
    </row>
    <row r="1568" spans="1:4" x14ac:dyDescent="0.2">
      <c r="A1568" t="s">
        <v>18</v>
      </c>
      <c r="B1568" t="s">
        <v>41</v>
      </c>
      <c r="C1568" s="73">
        <f t="shared" si="24"/>
        <v>1</v>
      </c>
      <c r="D1568" s="73" cm="1">
        <f t="array" ref="D1568">_xlfn.IFS( B1568="Accessories", 0, B1568="Clothing", 1, B1568="Footwear", 2, B1568="Outerwear",3)</f>
        <v>2</v>
      </c>
    </row>
    <row r="1569" spans="1:4" x14ac:dyDescent="0.2">
      <c r="A1569" t="s">
        <v>18</v>
      </c>
      <c r="B1569" t="s">
        <v>66</v>
      </c>
      <c r="C1569" s="73">
        <f t="shared" si="24"/>
        <v>1</v>
      </c>
      <c r="D1569" s="73" cm="1">
        <f t="array" ref="D1569">_xlfn.IFS( B1569="Accessories", 0, B1569="Clothing", 1, B1569="Footwear", 2, B1569="Outerwear",3)</f>
        <v>0</v>
      </c>
    </row>
    <row r="1570" spans="1:4" x14ac:dyDescent="0.2">
      <c r="A1570" t="s">
        <v>18</v>
      </c>
      <c r="B1570" t="s">
        <v>41</v>
      </c>
      <c r="C1570" s="73">
        <f t="shared" si="24"/>
        <v>1</v>
      </c>
      <c r="D1570" s="73" cm="1">
        <f t="array" ref="D1570">_xlfn.IFS( B1570="Accessories", 0, B1570="Clothing", 1, B1570="Footwear", 2, B1570="Outerwear",3)</f>
        <v>2</v>
      </c>
    </row>
    <row r="1571" spans="1:4" x14ac:dyDescent="0.2">
      <c r="A1571" t="s">
        <v>18</v>
      </c>
      <c r="B1571" t="s">
        <v>20</v>
      </c>
      <c r="C1571" s="73">
        <f t="shared" si="24"/>
        <v>1</v>
      </c>
      <c r="D1571" s="73" cm="1">
        <f t="array" ref="D1571">_xlfn.IFS( B1571="Accessories", 0, B1571="Clothing", 1, B1571="Footwear", 2, B1571="Outerwear",3)</f>
        <v>1</v>
      </c>
    </row>
    <row r="1572" spans="1:4" x14ac:dyDescent="0.2">
      <c r="A1572" t="s">
        <v>18</v>
      </c>
      <c r="B1572" t="s">
        <v>20</v>
      </c>
      <c r="C1572" s="73">
        <f t="shared" si="24"/>
        <v>1</v>
      </c>
      <c r="D1572" s="73" cm="1">
        <f t="array" ref="D1572">_xlfn.IFS( B1572="Accessories", 0, B1572="Clothing", 1, B1572="Footwear", 2, B1572="Outerwear",3)</f>
        <v>1</v>
      </c>
    </row>
    <row r="1573" spans="1:4" x14ac:dyDescent="0.2">
      <c r="A1573" t="s">
        <v>18</v>
      </c>
      <c r="B1573" t="s">
        <v>66</v>
      </c>
      <c r="C1573" s="73">
        <f t="shared" si="24"/>
        <v>1</v>
      </c>
      <c r="D1573" s="73" cm="1">
        <f t="array" ref="D1573">_xlfn.IFS( B1573="Accessories", 0, B1573="Clothing", 1, B1573="Footwear", 2, B1573="Outerwear",3)</f>
        <v>0</v>
      </c>
    </row>
    <row r="1574" spans="1:4" x14ac:dyDescent="0.2">
      <c r="A1574" t="s">
        <v>18</v>
      </c>
      <c r="B1574" t="s">
        <v>20</v>
      </c>
      <c r="C1574" s="73">
        <f t="shared" si="24"/>
        <v>1</v>
      </c>
      <c r="D1574" s="73" cm="1">
        <f t="array" ref="D1574">_xlfn.IFS( B1574="Accessories", 0, B1574="Clothing", 1, B1574="Footwear", 2, B1574="Outerwear",3)</f>
        <v>1</v>
      </c>
    </row>
    <row r="1575" spans="1:4" x14ac:dyDescent="0.2">
      <c r="A1575" t="s">
        <v>18</v>
      </c>
      <c r="B1575" t="s">
        <v>20</v>
      </c>
      <c r="C1575" s="73">
        <f t="shared" si="24"/>
        <v>1</v>
      </c>
      <c r="D1575" s="73" cm="1">
        <f t="array" ref="D1575">_xlfn.IFS( B1575="Accessories", 0, B1575="Clothing", 1, B1575="Footwear", 2, B1575="Outerwear",3)</f>
        <v>1</v>
      </c>
    </row>
    <row r="1576" spans="1:4" x14ac:dyDescent="0.2">
      <c r="A1576" t="s">
        <v>18</v>
      </c>
      <c r="B1576" t="s">
        <v>20</v>
      </c>
      <c r="C1576" s="73">
        <f t="shared" si="24"/>
        <v>1</v>
      </c>
      <c r="D1576" s="73" cm="1">
        <f t="array" ref="D1576">_xlfn.IFS( B1576="Accessories", 0, B1576="Clothing", 1, B1576="Footwear", 2, B1576="Outerwear",3)</f>
        <v>1</v>
      </c>
    </row>
    <row r="1577" spans="1:4" x14ac:dyDescent="0.2">
      <c r="A1577" t="s">
        <v>18</v>
      </c>
      <c r="B1577" t="s">
        <v>20</v>
      </c>
      <c r="C1577" s="73">
        <f t="shared" si="24"/>
        <v>1</v>
      </c>
      <c r="D1577" s="73" cm="1">
        <f t="array" ref="D1577">_xlfn.IFS( B1577="Accessories", 0, B1577="Clothing", 1, B1577="Footwear", 2, B1577="Outerwear",3)</f>
        <v>1</v>
      </c>
    </row>
    <row r="1578" spans="1:4" x14ac:dyDescent="0.2">
      <c r="A1578" t="s">
        <v>18</v>
      </c>
      <c r="B1578" t="s">
        <v>20</v>
      </c>
      <c r="C1578" s="73">
        <f t="shared" si="24"/>
        <v>1</v>
      </c>
      <c r="D1578" s="73" cm="1">
        <f t="array" ref="D1578">_xlfn.IFS( B1578="Accessories", 0, B1578="Clothing", 1, B1578="Footwear", 2, B1578="Outerwear",3)</f>
        <v>1</v>
      </c>
    </row>
    <row r="1579" spans="1:4" x14ac:dyDescent="0.2">
      <c r="A1579" t="s">
        <v>18</v>
      </c>
      <c r="B1579" t="s">
        <v>41</v>
      </c>
      <c r="C1579" s="73">
        <f t="shared" si="24"/>
        <v>1</v>
      </c>
      <c r="D1579" s="73" cm="1">
        <f t="array" ref="D1579">_xlfn.IFS( B1579="Accessories", 0, B1579="Clothing", 1, B1579="Footwear", 2, B1579="Outerwear",3)</f>
        <v>2</v>
      </c>
    </row>
    <row r="1580" spans="1:4" x14ac:dyDescent="0.2">
      <c r="A1580" t="s">
        <v>18</v>
      </c>
      <c r="B1580" t="s">
        <v>20</v>
      </c>
      <c r="C1580" s="73">
        <f t="shared" si="24"/>
        <v>1</v>
      </c>
      <c r="D1580" s="73" cm="1">
        <f t="array" ref="D1580">_xlfn.IFS( B1580="Accessories", 0, B1580="Clothing", 1, B1580="Footwear", 2, B1580="Outerwear",3)</f>
        <v>1</v>
      </c>
    </row>
    <row r="1581" spans="1:4" x14ac:dyDescent="0.2">
      <c r="A1581" t="s">
        <v>18</v>
      </c>
      <c r="B1581" t="s">
        <v>62</v>
      </c>
      <c r="C1581" s="73">
        <f t="shared" si="24"/>
        <v>1</v>
      </c>
      <c r="D1581" s="73" cm="1">
        <f t="array" ref="D1581">_xlfn.IFS( B1581="Accessories", 0, B1581="Clothing", 1, B1581="Footwear", 2, B1581="Outerwear",3)</f>
        <v>3</v>
      </c>
    </row>
    <row r="1582" spans="1:4" x14ac:dyDescent="0.2">
      <c r="A1582" t="s">
        <v>18</v>
      </c>
      <c r="B1582" t="s">
        <v>41</v>
      </c>
      <c r="C1582" s="73">
        <f t="shared" si="24"/>
        <v>1</v>
      </c>
      <c r="D1582" s="73" cm="1">
        <f t="array" ref="D1582">_xlfn.IFS( B1582="Accessories", 0, B1582="Clothing", 1, B1582="Footwear", 2, B1582="Outerwear",3)</f>
        <v>2</v>
      </c>
    </row>
    <row r="1583" spans="1:4" x14ac:dyDescent="0.2">
      <c r="A1583" t="s">
        <v>18</v>
      </c>
      <c r="B1583" t="s">
        <v>66</v>
      </c>
      <c r="C1583" s="73">
        <f t="shared" si="24"/>
        <v>1</v>
      </c>
      <c r="D1583" s="73" cm="1">
        <f t="array" ref="D1583">_xlfn.IFS( B1583="Accessories", 0, B1583="Clothing", 1, B1583="Footwear", 2, B1583="Outerwear",3)</f>
        <v>0</v>
      </c>
    </row>
    <row r="1584" spans="1:4" x14ac:dyDescent="0.2">
      <c r="A1584" t="s">
        <v>18</v>
      </c>
      <c r="B1584" t="s">
        <v>66</v>
      </c>
      <c r="C1584" s="73">
        <f t="shared" si="24"/>
        <v>1</v>
      </c>
      <c r="D1584" s="73" cm="1">
        <f t="array" ref="D1584">_xlfn.IFS( B1584="Accessories", 0, B1584="Clothing", 1, B1584="Footwear", 2, B1584="Outerwear",3)</f>
        <v>0</v>
      </c>
    </row>
    <row r="1585" spans="1:4" x14ac:dyDescent="0.2">
      <c r="A1585" t="s">
        <v>18</v>
      </c>
      <c r="B1585" t="s">
        <v>66</v>
      </c>
      <c r="C1585" s="73">
        <f t="shared" si="24"/>
        <v>1</v>
      </c>
      <c r="D1585" s="73" cm="1">
        <f t="array" ref="D1585">_xlfn.IFS( B1585="Accessories", 0, B1585="Clothing", 1, B1585="Footwear", 2, B1585="Outerwear",3)</f>
        <v>0</v>
      </c>
    </row>
    <row r="1586" spans="1:4" x14ac:dyDescent="0.2">
      <c r="A1586" t="s">
        <v>18</v>
      </c>
      <c r="B1586" t="s">
        <v>20</v>
      </c>
      <c r="C1586" s="73">
        <f t="shared" si="24"/>
        <v>1</v>
      </c>
      <c r="D1586" s="73" cm="1">
        <f t="array" ref="D1586">_xlfn.IFS( B1586="Accessories", 0, B1586="Clothing", 1, B1586="Footwear", 2, B1586="Outerwear",3)</f>
        <v>1</v>
      </c>
    </row>
    <row r="1587" spans="1:4" x14ac:dyDescent="0.2">
      <c r="A1587" t="s">
        <v>18</v>
      </c>
      <c r="B1587" t="s">
        <v>20</v>
      </c>
      <c r="C1587" s="73">
        <f t="shared" si="24"/>
        <v>1</v>
      </c>
      <c r="D1587" s="73" cm="1">
        <f t="array" ref="D1587">_xlfn.IFS( B1587="Accessories", 0, B1587="Clothing", 1, B1587="Footwear", 2, B1587="Outerwear",3)</f>
        <v>1</v>
      </c>
    </row>
    <row r="1588" spans="1:4" x14ac:dyDescent="0.2">
      <c r="A1588" t="s">
        <v>18</v>
      </c>
      <c r="B1588" t="s">
        <v>41</v>
      </c>
      <c r="C1588" s="73">
        <f t="shared" si="24"/>
        <v>1</v>
      </c>
      <c r="D1588" s="73" cm="1">
        <f t="array" ref="D1588">_xlfn.IFS( B1588="Accessories", 0, B1588="Clothing", 1, B1588="Footwear", 2, B1588="Outerwear",3)</f>
        <v>2</v>
      </c>
    </row>
    <row r="1589" spans="1:4" x14ac:dyDescent="0.2">
      <c r="A1589" t="s">
        <v>18</v>
      </c>
      <c r="B1589" t="s">
        <v>20</v>
      </c>
      <c r="C1589" s="73">
        <f t="shared" si="24"/>
        <v>1</v>
      </c>
      <c r="D1589" s="73" cm="1">
        <f t="array" ref="D1589">_xlfn.IFS( B1589="Accessories", 0, B1589="Clothing", 1, B1589="Footwear", 2, B1589="Outerwear",3)</f>
        <v>1</v>
      </c>
    </row>
    <row r="1590" spans="1:4" x14ac:dyDescent="0.2">
      <c r="A1590" t="s">
        <v>18</v>
      </c>
      <c r="B1590" t="s">
        <v>66</v>
      </c>
      <c r="C1590" s="73">
        <f t="shared" si="24"/>
        <v>1</v>
      </c>
      <c r="D1590" s="73" cm="1">
        <f t="array" ref="D1590">_xlfn.IFS( B1590="Accessories", 0, B1590="Clothing", 1, B1590="Footwear", 2, B1590="Outerwear",3)</f>
        <v>0</v>
      </c>
    </row>
    <row r="1591" spans="1:4" x14ac:dyDescent="0.2">
      <c r="A1591" t="s">
        <v>18</v>
      </c>
      <c r="B1591" t="s">
        <v>41</v>
      </c>
      <c r="C1591" s="73">
        <f t="shared" si="24"/>
        <v>1</v>
      </c>
      <c r="D1591" s="73" cm="1">
        <f t="array" ref="D1591">_xlfn.IFS( B1591="Accessories", 0, B1591="Clothing", 1, B1591="Footwear", 2, B1591="Outerwear",3)</f>
        <v>2</v>
      </c>
    </row>
    <row r="1592" spans="1:4" x14ac:dyDescent="0.2">
      <c r="A1592" t="s">
        <v>18</v>
      </c>
      <c r="B1592" t="s">
        <v>20</v>
      </c>
      <c r="C1592" s="73">
        <f t="shared" si="24"/>
        <v>1</v>
      </c>
      <c r="D1592" s="73" cm="1">
        <f t="array" ref="D1592">_xlfn.IFS( B1592="Accessories", 0, B1592="Clothing", 1, B1592="Footwear", 2, B1592="Outerwear",3)</f>
        <v>1</v>
      </c>
    </row>
    <row r="1593" spans="1:4" x14ac:dyDescent="0.2">
      <c r="A1593" t="s">
        <v>18</v>
      </c>
      <c r="B1593" t="s">
        <v>20</v>
      </c>
      <c r="C1593" s="73">
        <f t="shared" si="24"/>
        <v>1</v>
      </c>
      <c r="D1593" s="73" cm="1">
        <f t="array" ref="D1593">_xlfn.IFS( B1593="Accessories", 0, B1593="Clothing", 1, B1593="Footwear", 2, B1593="Outerwear",3)</f>
        <v>1</v>
      </c>
    </row>
    <row r="1594" spans="1:4" x14ac:dyDescent="0.2">
      <c r="A1594" t="s">
        <v>18</v>
      </c>
      <c r="B1594" t="s">
        <v>41</v>
      </c>
      <c r="C1594" s="73">
        <f t="shared" si="24"/>
        <v>1</v>
      </c>
      <c r="D1594" s="73" cm="1">
        <f t="array" ref="D1594">_xlfn.IFS( B1594="Accessories", 0, B1594="Clothing", 1, B1594="Footwear", 2, B1594="Outerwear",3)</f>
        <v>2</v>
      </c>
    </row>
    <row r="1595" spans="1:4" x14ac:dyDescent="0.2">
      <c r="A1595" t="s">
        <v>18</v>
      </c>
      <c r="B1595" t="s">
        <v>20</v>
      </c>
      <c r="C1595" s="73">
        <f t="shared" si="24"/>
        <v>1</v>
      </c>
      <c r="D1595" s="73" cm="1">
        <f t="array" ref="D1595">_xlfn.IFS( B1595="Accessories", 0, B1595="Clothing", 1, B1595="Footwear", 2, B1595="Outerwear",3)</f>
        <v>1</v>
      </c>
    </row>
    <row r="1596" spans="1:4" x14ac:dyDescent="0.2">
      <c r="A1596" t="s">
        <v>18</v>
      </c>
      <c r="B1596" t="s">
        <v>66</v>
      </c>
      <c r="C1596" s="73">
        <f t="shared" si="24"/>
        <v>1</v>
      </c>
      <c r="D1596" s="73" cm="1">
        <f t="array" ref="D1596">_xlfn.IFS( B1596="Accessories", 0, B1596="Clothing", 1, B1596="Footwear", 2, B1596="Outerwear",3)</f>
        <v>0</v>
      </c>
    </row>
    <row r="1597" spans="1:4" x14ac:dyDescent="0.2">
      <c r="A1597" t="s">
        <v>18</v>
      </c>
      <c r="B1597" t="s">
        <v>66</v>
      </c>
      <c r="C1597" s="73">
        <f t="shared" si="24"/>
        <v>1</v>
      </c>
      <c r="D1597" s="73" cm="1">
        <f t="array" ref="D1597">_xlfn.IFS( B1597="Accessories", 0, B1597="Clothing", 1, B1597="Footwear", 2, B1597="Outerwear",3)</f>
        <v>0</v>
      </c>
    </row>
    <row r="1598" spans="1:4" x14ac:dyDescent="0.2">
      <c r="A1598" t="s">
        <v>18</v>
      </c>
      <c r="B1598" t="s">
        <v>66</v>
      </c>
      <c r="C1598" s="73">
        <f t="shared" si="24"/>
        <v>1</v>
      </c>
      <c r="D1598" s="73" cm="1">
        <f t="array" ref="D1598">_xlfn.IFS( B1598="Accessories", 0, B1598="Clothing", 1, B1598="Footwear", 2, B1598="Outerwear",3)</f>
        <v>0</v>
      </c>
    </row>
    <row r="1599" spans="1:4" x14ac:dyDescent="0.2">
      <c r="A1599" t="s">
        <v>18</v>
      </c>
      <c r="B1599" t="s">
        <v>66</v>
      </c>
      <c r="C1599" s="73">
        <f t="shared" si="24"/>
        <v>1</v>
      </c>
      <c r="D1599" s="73" cm="1">
        <f t="array" ref="D1599">_xlfn.IFS( B1599="Accessories", 0, B1599="Clothing", 1, B1599="Footwear", 2, B1599="Outerwear",3)</f>
        <v>0</v>
      </c>
    </row>
    <row r="1600" spans="1:4" x14ac:dyDescent="0.2">
      <c r="A1600" t="s">
        <v>18</v>
      </c>
      <c r="B1600" t="s">
        <v>66</v>
      </c>
      <c r="C1600" s="73">
        <f t="shared" si="24"/>
        <v>1</v>
      </c>
      <c r="D1600" s="73" cm="1">
        <f t="array" ref="D1600">_xlfn.IFS( B1600="Accessories", 0, B1600="Clothing", 1, B1600="Footwear", 2, B1600="Outerwear",3)</f>
        <v>0</v>
      </c>
    </row>
    <row r="1601" spans="1:4" x14ac:dyDescent="0.2">
      <c r="A1601" t="s">
        <v>18</v>
      </c>
      <c r="B1601" t="s">
        <v>20</v>
      </c>
      <c r="C1601" s="73">
        <f t="shared" si="24"/>
        <v>1</v>
      </c>
      <c r="D1601" s="73" cm="1">
        <f t="array" ref="D1601">_xlfn.IFS( B1601="Accessories", 0, B1601="Clothing", 1, B1601="Footwear", 2, B1601="Outerwear",3)</f>
        <v>1</v>
      </c>
    </row>
    <row r="1602" spans="1:4" x14ac:dyDescent="0.2">
      <c r="A1602" t="s">
        <v>18</v>
      </c>
      <c r="B1602" t="s">
        <v>41</v>
      </c>
      <c r="C1602" s="73">
        <f t="shared" si="24"/>
        <v>1</v>
      </c>
      <c r="D1602" s="73" cm="1">
        <f t="array" ref="D1602">_xlfn.IFS( B1602="Accessories", 0, B1602="Clothing", 1, B1602="Footwear", 2, B1602="Outerwear",3)</f>
        <v>2</v>
      </c>
    </row>
    <row r="1603" spans="1:4" x14ac:dyDescent="0.2">
      <c r="A1603" t="s">
        <v>18</v>
      </c>
      <c r="B1603" t="s">
        <v>20</v>
      </c>
      <c r="C1603" s="73">
        <f t="shared" ref="C1603:C1666" si="25">IF(A1603="Male", 1, 0)</f>
        <v>1</v>
      </c>
      <c r="D1603" s="73" cm="1">
        <f t="array" ref="D1603">_xlfn.IFS( B1603="Accessories", 0, B1603="Clothing", 1, B1603="Footwear", 2, B1603="Outerwear",3)</f>
        <v>1</v>
      </c>
    </row>
    <row r="1604" spans="1:4" x14ac:dyDescent="0.2">
      <c r="A1604" t="s">
        <v>18</v>
      </c>
      <c r="B1604" t="s">
        <v>66</v>
      </c>
      <c r="C1604" s="73">
        <f t="shared" si="25"/>
        <v>1</v>
      </c>
      <c r="D1604" s="73" cm="1">
        <f t="array" ref="D1604">_xlfn.IFS( B1604="Accessories", 0, B1604="Clothing", 1, B1604="Footwear", 2, B1604="Outerwear",3)</f>
        <v>0</v>
      </c>
    </row>
    <row r="1605" spans="1:4" x14ac:dyDescent="0.2">
      <c r="A1605" t="s">
        <v>18</v>
      </c>
      <c r="B1605" t="s">
        <v>20</v>
      </c>
      <c r="C1605" s="73">
        <f t="shared" si="25"/>
        <v>1</v>
      </c>
      <c r="D1605" s="73" cm="1">
        <f t="array" ref="D1605">_xlfn.IFS( B1605="Accessories", 0, B1605="Clothing", 1, B1605="Footwear", 2, B1605="Outerwear",3)</f>
        <v>1</v>
      </c>
    </row>
    <row r="1606" spans="1:4" x14ac:dyDescent="0.2">
      <c r="A1606" t="s">
        <v>18</v>
      </c>
      <c r="B1606" t="s">
        <v>20</v>
      </c>
      <c r="C1606" s="73">
        <f t="shared" si="25"/>
        <v>1</v>
      </c>
      <c r="D1606" s="73" cm="1">
        <f t="array" ref="D1606">_xlfn.IFS( B1606="Accessories", 0, B1606="Clothing", 1, B1606="Footwear", 2, B1606="Outerwear",3)</f>
        <v>1</v>
      </c>
    </row>
    <row r="1607" spans="1:4" x14ac:dyDescent="0.2">
      <c r="A1607" t="s">
        <v>18</v>
      </c>
      <c r="B1607" t="s">
        <v>66</v>
      </c>
      <c r="C1607" s="73">
        <f t="shared" si="25"/>
        <v>1</v>
      </c>
      <c r="D1607" s="73" cm="1">
        <f t="array" ref="D1607">_xlfn.IFS( B1607="Accessories", 0, B1607="Clothing", 1, B1607="Footwear", 2, B1607="Outerwear",3)</f>
        <v>0</v>
      </c>
    </row>
    <row r="1608" spans="1:4" x14ac:dyDescent="0.2">
      <c r="A1608" t="s">
        <v>18</v>
      </c>
      <c r="B1608" t="s">
        <v>20</v>
      </c>
      <c r="C1608" s="73">
        <f t="shared" si="25"/>
        <v>1</v>
      </c>
      <c r="D1608" s="73" cm="1">
        <f t="array" ref="D1608">_xlfn.IFS( B1608="Accessories", 0, B1608="Clothing", 1, B1608="Footwear", 2, B1608="Outerwear",3)</f>
        <v>1</v>
      </c>
    </row>
    <row r="1609" spans="1:4" x14ac:dyDescent="0.2">
      <c r="A1609" t="s">
        <v>18</v>
      </c>
      <c r="B1609" t="s">
        <v>20</v>
      </c>
      <c r="C1609" s="73">
        <f t="shared" si="25"/>
        <v>1</v>
      </c>
      <c r="D1609" s="73" cm="1">
        <f t="array" ref="D1609">_xlfn.IFS( B1609="Accessories", 0, B1609="Clothing", 1, B1609="Footwear", 2, B1609="Outerwear",3)</f>
        <v>1</v>
      </c>
    </row>
    <row r="1610" spans="1:4" x14ac:dyDescent="0.2">
      <c r="A1610" t="s">
        <v>18</v>
      </c>
      <c r="B1610" t="s">
        <v>41</v>
      </c>
      <c r="C1610" s="73">
        <f t="shared" si="25"/>
        <v>1</v>
      </c>
      <c r="D1610" s="73" cm="1">
        <f t="array" ref="D1610">_xlfn.IFS( B1610="Accessories", 0, B1610="Clothing", 1, B1610="Footwear", 2, B1610="Outerwear",3)</f>
        <v>2</v>
      </c>
    </row>
    <row r="1611" spans="1:4" x14ac:dyDescent="0.2">
      <c r="A1611" t="s">
        <v>18</v>
      </c>
      <c r="B1611" t="s">
        <v>20</v>
      </c>
      <c r="C1611" s="73">
        <f t="shared" si="25"/>
        <v>1</v>
      </c>
      <c r="D1611" s="73" cm="1">
        <f t="array" ref="D1611">_xlfn.IFS( B1611="Accessories", 0, B1611="Clothing", 1, B1611="Footwear", 2, B1611="Outerwear",3)</f>
        <v>1</v>
      </c>
    </row>
    <row r="1612" spans="1:4" x14ac:dyDescent="0.2">
      <c r="A1612" t="s">
        <v>18</v>
      </c>
      <c r="B1612" t="s">
        <v>20</v>
      </c>
      <c r="C1612" s="73">
        <f t="shared" si="25"/>
        <v>1</v>
      </c>
      <c r="D1612" s="73" cm="1">
        <f t="array" ref="D1612">_xlfn.IFS( B1612="Accessories", 0, B1612="Clothing", 1, B1612="Footwear", 2, B1612="Outerwear",3)</f>
        <v>1</v>
      </c>
    </row>
    <row r="1613" spans="1:4" x14ac:dyDescent="0.2">
      <c r="A1613" t="s">
        <v>18</v>
      </c>
      <c r="B1613" t="s">
        <v>20</v>
      </c>
      <c r="C1613" s="73">
        <f t="shared" si="25"/>
        <v>1</v>
      </c>
      <c r="D1613" s="73" cm="1">
        <f t="array" ref="D1613">_xlfn.IFS( B1613="Accessories", 0, B1613="Clothing", 1, B1613="Footwear", 2, B1613="Outerwear",3)</f>
        <v>1</v>
      </c>
    </row>
    <row r="1614" spans="1:4" x14ac:dyDescent="0.2">
      <c r="A1614" t="s">
        <v>18</v>
      </c>
      <c r="B1614" t="s">
        <v>20</v>
      </c>
      <c r="C1614" s="73">
        <f t="shared" si="25"/>
        <v>1</v>
      </c>
      <c r="D1614" s="73" cm="1">
        <f t="array" ref="D1614">_xlfn.IFS( B1614="Accessories", 0, B1614="Clothing", 1, B1614="Footwear", 2, B1614="Outerwear",3)</f>
        <v>1</v>
      </c>
    </row>
    <row r="1615" spans="1:4" x14ac:dyDescent="0.2">
      <c r="A1615" t="s">
        <v>18</v>
      </c>
      <c r="B1615" t="s">
        <v>66</v>
      </c>
      <c r="C1615" s="73">
        <f t="shared" si="25"/>
        <v>1</v>
      </c>
      <c r="D1615" s="73" cm="1">
        <f t="array" ref="D1615">_xlfn.IFS( B1615="Accessories", 0, B1615="Clothing", 1, B1615="Footwear", 2, B1615="Outerwear",3)</f>
        <v>0</v>
      </c>
    </row>
    <row r="1616" spans="1:4" x14ac:dyDescent="0.2">
      <c r="A1616" t="s">
        <v>18</v>
      </c>
      <c r="B1616" t="s">
        <v>20</v>
      </c>
      <c r="C1616" s="73">
        <f t="shared" si="25"/>
        <v>1</v>
      </c>
      <c r="D1616" s="73" cm="1">
        <f t="array" ref="D1616">_xlfn.IFS( B1616="Accessories", 0, B1616="Clothing", 1, B1616="Footwear", 2, B1616="Outerwear",3)</f>
        <v>1</v>
      </c>
    </row>
    <row r="1617" spans="1:4" x14ac:dyDescent="0.2">
      <c r="A1617" t="s">
        <v>18</v>
      </c>
      <c r="B1617" t="s">
        <v>66</v>
      </c>
      <c r="C1617" s="73">
        <f t="shared" si="25"/>
        <v>1</v>
      </c>
      <c r="D1617" s="73" cm="1">
        <f t="array" ref="D1617">_xlfn.IFS( B1617="Accessories", 0, B1617="Clothing", 1, B1617="Footwear", 2, B1617="Outerwear",3)</f>
        <v>0</v>
      </c>
    </row>
    <row r="1618" spans="1:4" x14ac:dyDescent="0.2">
      <c r="A1618" t="s">
        <v>18</v>
      </c>
      <c r="B1618" t="s">
        <v>66</v>
      </c>
      <c r="C1618" s="73">
        <f t="shared" si="25"/>
        <v>1</v>
      </c>
      <c r="D1618" s="73" cm="1">
        <f t="array" ref="D1618">_xlfn.IFS( B1618="Accessories", 0, B1618="Clothing", 1, B1618="Footwear", 2, B1618="Outerwear",3)</f>
        <v>0</v>
      </c>
    </row>
    <row r="1619" spans="1:4" x14ac:dyDescent="0.2">
      <c r="A1619" t="s">
        <v>18</v>
      </c>
      <c r="B1619" t="s">
        <v>20</v>
      </c>
      <c r="C1619" s="73">
        <f t="shared" si="25"/>
        <v>1</v>
      </c>
      <c r="D1619" s="73" cm="1">
        <f t="array" ref="D1619">_xlfn.IFS( B1619="Accessories", 0, B1619="Clothing", 1, B1619="Footwear", 2, B1619="Outerwear",3)</f>
        <v>1</v>
      </c>
    </row>
    <row r="1620" spans="1:4" x14ac:dyDescent="0.2">
      <c r="A1620" t="s">
        <v>18</v>
      </c>
      <c r="B1620" t="s">
        <v>41</v>
      </c>
      <c r="C1620" s="73">
        <f t="shared" si="25"/>
        <v>1</v>
      </c>
      <c r="D1620" s="73" cm="1">
        <f t="array" ref="D1620">_xlfn.IFS( B1620="Accessories", 0, B1620="Clothing", 1, B1620="Footwear", 2, B1620="Outerwear",3)</f>
        <v>2</v>
      </c>
    </row>
    <row r="1621" spans="1:4" x14ac:dyDescent="0.2">
      <c r="A1621" t="s">
        <v>18</v>
      </c>
      <c r="B1621" t="s">
        <v>66</v>
      </c>
      <c r="C1621" s="73">
        <f t="shared" si="25"/>
        <v>1</v>
      </c>
      <c r="D1621" s="73" cm="1">
        <f t="array" ref="D1621">_xlfn.IFS( B1621="Accessories", 0, B1621="Clothing", 1, B1621="Footwear", 2, B1621="Outerwear",3)</f>
        <v>0</v>
      </c>
    </row>
    <row r="1622" spans="1:4" x14ac:dyDescent="0.2">
      <c r="A1622" t="s">
        <v>18</v>
      </c>
      <c r="B1622" t="s">
        <v>66</v>
      </c>
      <c r="C1622" s="73">
        <f t="shared" si="25"/>
        <v>1</v>
      </c>
      <c r="D1622" s="73" cm="1">
        <f t="array" ref="D1622">_xlfn.IFS( B1622="Accessories", 0, B1622="Clothing", 1, B1622="Footwear", 2, B1622="Outerwear",3)</f>
        <v>0</v>
      </c>
    </row>
    <row r="1623" spans="1:4" x14ac:dyDescent="0.2">
      <c r="A1623" t="s">
        <v>18</v>
      </c>
      <c r="B1623" t="s">
        <v>66</v>
      </c>
      <c r="C1623" s="73">
        <f t="shared" si="25"/>
        <v>1</v>
      </c>
      <c r="D1623" s="73" cm="1">
        <f t="array" ref="D1623">_xlfn.IFS( B1623="Accessories", 0, B1623="Clothing", 1, B1623="Footwear", 2, B1623="Outerwear",3)</f>
        <v>0</v>
      </c>
    </row>
    <row r="1624" spans="1:4" x14ac:dyDescent="0.2">
      <c r="A1624" t="s">
        <v>18</v>
      </c>
      <c r="B1624" t="s">
        <v>20</v>
      </c>
      <c r="C1624" s="73">
        <f t="shared" si="25"/>
        <v>1</v>
      </c>
      <c r="D1624" s="73" cm="1">
        <f t="array" ref="D1624">_xlfn.IFS( B1624="Accessories", 0, B1624="Clothing", 1, B1624="Footwear", 2, B1624="Outerwear",3)</f>
        <v>1</v>
      </c>
    </row>
    <row r="1625" spans="1:4" x14ac:dyDescent="0.2">
      <c r="A1625" t="s">
        <v>18</v>
      </c>
      <c r="B1625" t="s">
        <v>66</v>
      </c>
      <c r="C1625" s="73">
        <f t="shared" si="25"/>
        <v>1</v>
      </c>
      <c r="D1625" s="73" cm="1">
        <f t="array" ref="D1625">_xlfn.IFS( B1625="Accessories", 0, B1625="Clothing", 1, B1625="Footwear", 2, B1625="Outerwear",3)</f>
        <v>0</v>
      </c>
    </row>
    <row r="1626" spans="1:4" x14ac:dyDescent="0.2">
      <c r="A1626" t="s">
        <v>18</v>
      </c>
      <c r="B1626" t="s">
        <v>20</v>
      </c>
      <c r="C1626" s="73">
        <f t="shared" si="25"/>
        <v>1</v>
      </c>
      <c r="D1626" s="73" cm="1">
        <f t="array" ref="D1626">_xlfn.IFS( B1626="Accessories", 0, B1626="Clothing", 1, B1626="Footwear", 2, B1626="Outerwear",3)</f>
        <v>1</v>
      </c>
    </row>
    <row r="1627" spans="1:4" x14ac:dyDescent="0.2">
      <c r="A1627" t="s">
        <v>18</v>
      </c>
      <c r="B1627" t="s">
        <v>20</v>
      </c>
      <c r="C1627" s="73">
        <f t="shared" si="25"/>
        <v>1</v>
      </c>
      <c r="D1627" s="73" cm="1">
        <f t="array" ref="D1627">_xlfn.IFS( B1627="Accessories", 0, B1627="Clothing", 1, B1627="Footwear", 2, B1627="Outerwear",3)</f>
        <v>1</v>
      </c>
    </row>
    <row r="1628" spans="1:4" x14ac:dyDescent="0.2">
      <c r="A1628" t="s">
        <v>18</v>
      </c>
      <c r="B1628" t="s">
        <v>41</v>
      </c>
      <c r="C1628" s="73">
        <f t="shared" si="25"/>
        <v>1</v>
      </c>
      <c r="D1628" s="73" cm="1">
        <f t="array" ref="D1628">_xlfn.IFS( B1628="Accessories", 0, B1628="Clothing", 1, B1628="Footwear", 2, B1628="Outerwear",3)</f>
        <v>2</v>
      </c>
    </row>
    <row r="1629" spans="1:4" x14ac:dyDescent="0.2">
      <c r="A1629" t="s">
        <v>18</v>
      </c>
      <c r="B1629" t="s">
        <v>66</v>
      </c>
      <c r="C1629" s="73">
        <f t="shared" si="25"/>
        <v>1</v>
      </c>
      <c r="D1629" s="73" cm="1">
        <f t="array" ref="D1629">_xlfn.IFS( B1629="Accessories", 0, B1629="Clothing", 1, B1629="Footwear", 2, B1629="Outerwear",3)</f>
        <v>0</v>
      </c>
    </row>
    <row r="1630" spans="1:4" x14ac:dyDescent="0.2">
      <c r="A1630" t="s">
        <v>18</v>
      </c>
      <c r="B1630" t="s">
        <v>20</v>
      </c>
      <c r="C1630" s="73">
        <f t="shared" si="25"/>
        <v>1</v>
      </c>
      <c r="D1630" s="73" cm="1">
        <f t="array" ref="D1630">_xlfn.IFS( B1630="Accessories", 0, B1630="Clothing", 1, B1630="Footwear", 2, B1630="Outerwear",3)</f>
        <v>1</v>
      </c>
    </row>
    <row r="1631" spans="1:4" x14ac:dyDescent="0.2">
      <c r="A1631" t="s">
        <v>18</v>
      </c>
      <c r="B1631" t="s">
        <v>20</v>
      </c>
      <c r="C1631" s="73">
        <f t="shared" si="25"/>
        <v>1</v>
      </c>
      <c r="D1631" s="73" cm="1">
        <f t="array" ref="D1631">_xlfn.IFS( B1631="Accessories", 0, B1631="Clothing", 1, B1631="Footwear", 2, B1631="Outerwear",3)</f>
        <v>1</v>
      </c>
    </row>
    <row r="1632" spans="1:4" x14ac:dyDescent="0.2">
      <c r="A1632" t="s">
        <v>18</v>
      </c>
      <c r="B1632" t="s">
        <v>41</v>
      </c>
      <c r="C1632" s="73">
        <f t="shared" si="25"/>
        <v>1</v>
      </c>
      <c r="D1632" s="73" cm="1">
        <f t="array" ref="D1632">_xlfn.IFS( B1632="Accessories", 0, B1632="Clothing", 1, B1632="Footwear", 2, B1632="Outerwear",3)</f>
        <v>2</v>
      </c>
    </row>
    <row r="1633" spans="1:4" x14ac:dyDescent="0.2">
      <c r="A1633" t="s">
        <v>18</v>
      </c>
      <c r="B1633" t="s">
        <v>20</v>
      </c>
      <c r="C1633" s="73">
        <f t="shared" si="25"/>
        <v>1</v>
      </c>
      <c r="D1633" s="73" cm="1">
        <f t="array" ref="D1633">_xlfn.IFS( B1633="Accessories", 0, B1633="Clothing", 1, B1633="Footwear", 2, B1633="Outerwear",3)</f>
        <v>1</v>
      </c>
    </row>
    <row r="1634" spans="1:4" x14ac:dyDescent="0.2">
      <c r="A1634" t="s">
        <v>18</v>
      </c>
      <c r="B1634" t="s">
        <v>66</v>
      </c>
      <c r="C1634" s="73">
        <f t="shared" si="25"/>
        <v>1</v>
      </c>
      <c r="D1634" s="73" cm="1">
        <f t="array" ref="D1634">_xlfn.IFS( B1634="Accessories", 0, B1634="Clothing", 1, B1634="Footwear", 2, B1634="Outerwear",3)</f>
        <v>0</v>
      </c>
    </row>
    <row r="1635" spans="1:4" x14ac:dyDescent="0.2">
      <c r="A1635" t="s">
        <v>18</v>
      </c>
      <c r="B1635" t="s">
        <v>20</v>
      </c>
      <c r="C1635" s="73">
        <f t="shared" si="25"/>
        <v>1</v>
      </c>
      <c r="D1635" s="73" cm="1">
        <f t="array" ref="D1635">_xlfn.IFS( B1635="Accessories", 0, B1635="Clothing", 1, B1635="Footwear", 2, B1635="Outerwear",3)</f>
        <v>1</v>
      </c>
    </row>
    <row r="1636" spans="1:4" x14ac:dyDescent="0.2">
      <c r="A1636" t="s">
        <v>18</v>
      </c>
      <c r="B1636" t="s">
        <v>62</v>
      </c>
      <c r="C1636" s="73">
        <f t="shared" si="25"/>
        <v>1</v>
      </c>
      <c r="D1636" s="73" cm="1">
        <f t="array" ref="D1636">_xlfn.IFS( B1636="Accessories", 0, B1636="Clothing", 1, B1636="Footwear", 2, B1636="Outerwear",3)</f>
        <v>3</v>
      </c>
    </row>
    <row r="1637" spans="1:4" x14ac:dyDescent="0.2">
      <c r="A1637" t="s">
        <v>18</v>
      </c>
      <c r="B1637" t="s">
        <v>66</v>
      </c>
      <c r="C1637" s="73">
        <f t="shared" si="25"/>
        <v>1</v>
      </c>
      <c r="D1637" s="73" cm="1">
        <f t="array" ref="D1637">_xlfn.IFS( B1637="Accessories", 0, B1637="Clothing", 1, B1637="Footwear", 2, B1637="Outerwear",3)</f>
        <v>0</v>
      </c>
    </row>
    <row r="1638" spans="1:4" x14ac:dyDescent="0.2">
      <c r="A1638" t="s">
        <v>18</v>
      </c>
      <c r="B1638" t="s">
        <v>41</v>
      </c>
      <c r="C1638" s="73">
        <f t="shared" si="25"/>
        <v>1</v>
      </c>
      <c r="D1638" s="73" cm="1">
        <f t="array" ref="D1638">_xlfn.IFS( B1638="Accessories", 0, B1638="Clothing", 1, B1638="Footwear", 2, B1638="Outerwear",3)</f>
        <v>2</v>
      </c>
    </row>
    <row r="1639" spans="1:4" x14ac:dyDescent="0.2">
      <c r="A1639" t="s">
        <v>18</v>
      </c>
      <c r="B1639" t="s">
        <v>20</v>
      </c>
      <c r="C1639" s="73">
        <f t="shared" si="25"/>
        <v>1</v>
      </c>
      <c r="D1639" s="73" cm="1">
        <f t="array" ref="D1639">_xlfn.IFS( B1639="Accessories", 0, B1639="Clothing", 1, B1639="Footwear", 2, B1639="Outerwear",3)</f>
        <v>1</v>
      </c>
    </row>
    <row r="1640" spans="1:4" x14ac:dyDescent="0.2">
      <c r="A1640" t="s">
        <v>18</v>
      </c>
      <c r="B1640" t="s">
        <v>62</v>
      </c>
      <c r="C1640" s="73">
        <f t="shared" si="25"/>
        <v>1</v>
      </c>
      <c r="D1640" s="73" cm="1">
        <f t="array" ref="D1640">_xlfn.IFS( B1640="Accessories", 0, B1640="Clothing", 1, B1640="Footwear", 2, B1640="Outerwear",3)</f>
        <v>3</v>
      </c>
    </row>
    <row r="1641" spans="1:4" x14ac:dyDescent="0.2">
      <c r="A1641" t="s">
        <v>18</v>
      </c>
      <c r="B1641" t="s">
        <v>66</v>
      </c>
      <c r="C1641" s="73">
        <f t="shared" si="25"/>
        <v>1</v>
      </c>
      <c r="D1641" s="73" cm="1">
        <f t="array" ref="D1641">_xlfn.IFS( B1641="Accessories", 0, B1641="Clothing", 1, B1641="Footwear", 2, B1641="Outerwear",3)</f>
        <v>0</v>
      </c>
    </row>
    <row r="1642" spans="1:4" x14ac:dyDescent="0.2">
      <c r="A1642" t="s">
        <v>18</v>
      </c>
      <c r="B1642" t="s">
        <v>66</v>
      </c>
      <c r="C1642" s="73">
        <f t="shared" si="25"/>
        <v>1</v>
      </c>
      <c r="D1642" s="73" cm="1">
        <f t="array" ref="D1642">_xlfn.IFS( B1642="Accessories", 0, B1642="Clothing", 1, B1642="Footwear", 2, B1642="Outerwear",3)</f>
        <v>0</v>
      </c>
    </row>
    <row r="1643" spans="1:4" x14ac:dyDescent="0.2">
      <c r="A1643" t="s">
        <v>18</v>
      </c>
      <c r="B1643" t="s">
        <v>20</v>
      </c>
      <c r="C1643" s="73">
        <f t="shared" si="25"/>
        <v>1</v>
      </c>
      <c r="D1643" s="73" cm="1">
        <f t="array" ref="D1643">_xlfn.IFS( B1643="Accessories", 0, B1643="Clothing", 1, B1643="Footwear", 2, B1643="Outerwear",3)</f>
        <v>1</v>
      </c>
    </row>
    <row r="1644" spans="1:4" x14ac:dyDescent="0.2">
      <c r="A1644" t="s">
        <v>18</v>
      </c>
      <c r="B1644" t="s">
        <v>62</v>
      </c>
      <c r="C1644" s="73">
        <f t="shared" si="25"/>
        <v>1</v>
      </c>
      <c r="D1644" s="73" cm="1">
        <f t="array" ref="D1644">_xlfn.IFS( B1644="Accessories", 0, B1644="Clothing", 1, B1644="Footwear", 2, B1644="Outerwear",3)</f>
        <v>3</v>
      </c>
    </row>
    <row r="1645" spans="1:4" x14ac:dyDescent="0.2">
      <c r="A1645" t="s">
        <v>18</v>
      </c>
      <c r="B1645" t="s">
        <v>66</v>
      </c>
      <c r="C1645" s="73">
        <f t="shared" si="25"/>
        <v>1</v>
      </c>
      <c r="D1645" s="73" cm="1">
        <f t="array" ref="D1645">_xlfn.IFS( B1645="Accessories", 0, B1645="Clothing", 1, B1645="Footwear", 2, B1645="Outerwear",3)</f>
        <v>0</v>
      </c>
    </row>
    <row r="1646" spans="1:4" x14ac:dyDescent="0.2">
      <c r="A1646" t="s">
        <v>18</v>
      </c>
      <c r="B1646" t="s">
        <v>62</v>
      </c>
      <c r="C1646" s="73">
        <f t="shared" si="25"/>
        <v>1</v>
      </c>
      <c r="D1646" s="73" cm="1">
        <f t="array" ref="D1646">_xlfn.IFS( B1646="Accessories", 0, B1646="Clothing", 1, B1646="Footwear", 2, B1646="Outerwear",3)</f>
        <v>3</v>
      </c>
    </row>
    <row r="1647" spans="1:4" x14ac:dyDescent="0.2">
      <c r="A1647" t="s">
        <v>18</v>
      </c>
      <c r="B1647" t="s">
        <v>66</v>
      </c>
      <c r="C1647" s="73">
        <f t="shared" si="25"/>
        <v>1</v>
      </c>
      <c r="D1647" s="73" cm="1">
        <f t="array" ref="D1647">_xlfn.IFS( B1647="Accessories", 0, B1647="Clothing", 1, B1647="Footwear", 2, B1647="Outerwear",3)</f>
        <v>0</v>
      </c>
    </row>
    <row r="1648" spans="1:4" x14ac:dyDescent="0.2">
      <c r="A1648" t="s">
        <v>18</v>
      </c>
      <c r="B1648" t="s">
        <v>66</v>
      </c>
      <c r="C1648" s="73">
        <f t="shared" si="25"/>
        <v>1</v>
      </c>
      <c r="D1648" s="73" cm="1">
        <f t="array" ref="D1648">_xlfn.IFS( B1648="Accessories", 0, B1648="Clothing", 1, B1648="Footwear", 2, B1648="Outerwear",3)</f>
        <v>0</v>
      </c>
    </row>
    <row r="1649" spans="1:4" x14ac:dyDescent="0.2">
      <c r="A1649" t="s">
        <v>18</v>
      </c>
      <c r="B1649" t="s">
        <v>41</v>
      </c>
      <c r="C1649" s="73">
        <f t="shared" si="25"/>
        <v>1</v>
      </c>
      <c r="D1649" s="73" cm="1">
        <f t="array" ref="D1649">_xlfn.IFS( B1649="Accessories", 0, B1649="Clothing", 1, B1649="Footwear", 2, B1649="Outerwear",3)</f>
        <v>2</v>
      </c>
    </row>
    <row r="1650" spans="1:4" x14ac:dyDescent="0.2">
      <c r="A1650" t="s">
        <v>18</v>
      </c>
      <c r="B1650" t="s">
        <v>20</v>
      </c>
      <c r="C1650" s="73">
        <f t="shared" si="25"/>
        <v>1</v>
      </c>
      <c r="D1650" s="73" cm="1">
        <f t="array" ref="D1650">_xlfn.IFS( B1650="Accessories", 0, B1650="Clothing", 1, B1650="Footwear", 2, B1650="Outerwear",3)</f>
        <v>1</v>
      </c>
    </row>
    <row r="1651" spans="1:4" x14ac:dyDescent="0.2">
      <c r="A1651" t="s">
        <v>18</v>
      </c>
      <c r="B1651" t="s">
        <v>20</v>
      </c>
      <c r="C1651" s="73">
        <f t="shared" si="25"/>
        <v>1</v>
      </c>
      <c r="D1651" s="73" cm="1">
        <f t="array" ref="D1651">_xlfn.IFS( B1651="Accessories", 0, B1651="Clothing", 1, B1651="Footwear", 2, B1651="Outerwear",3)</f>
        <v>1</v>
      </c>
    </row>
    <row r="1652" spans="1:4" x14ac:dyDescent="0.2">
      <c r="A1652" t="s">
        <v>18</v>
      </c>
      <c r="B1652" t="s">
        <v>66</v>
      </c>
      <c r="C1652" s="73">
        <f t="shared" si="25"/>
        <v>1</v>
      </c>
      <c r="D1652" s="73" cm="1">
        <f t="array" ref="D1652">_xlfn.IFS( B1652="Accessories", 0, B1652="Clothing", 1, B1652="Footwear", 2, B1652="Outerwear",3)</f>
        <v>0</v>
      </c>
    </row>
    <row r="1653" spans="1:4" x14ac:dyDescent="0.2">
      <c r="A1653" t="s">
        <v>18</v>
      </c>
      <c r="B1653" t="s">
        <v>62</v>
      </c>
      <c r="C1653" s="73">
        <f t="shared" si="25"/>
        <v>1</v>
      </c>
      <c r="D1653" s="73" cm="1">
        <f t="array" ref="D1653">_xlfn.IFS( B1653="Accessories", 0, B1653="Clothing", 1, B1653="Footwear", 2, B1653="Outerwear",3)</f>
        <v>3</v>
      </c>
    </row>
    <row r="1654" spans="1:4" x14ac:dyDescent="0.2">
      <c r="A1654" t="s">
        <v>18</v>
      </c>
      <c r="B1654" t="s">
        <v>20</v>
      </c>
      <c r="C1654" s="73">
        <f t="shared" si="25"/>
        <v>1</v>
      </c>
      <c r="D1654" s="73" cm="1">
        <f t="array" ref="D1654">_xlfn.IFS( B1654="Accessories", 0, B1654="Clothing", 1, B1654="Footwear", 2, B1654="Outerwear",3)</f>
        <v>1</v>
      </c>
    </row>
    <row r="1655" spans="1:4" x14ac:dyDescent="0.2">
      <c r="A1655" t="s">
        <v>18</v>
      </c>
      <c r="B1655" t="s">
        <v>66</v>
      </c>
      <c r="C1655" s="73">
        <f t="shared" si="25"/>
        <v>1</v>
      </c>
      <c r="D1655" s="73" cm="1">
        <f t="array" ref="D1655">_xlfn.IFS( B1655="Accessories", 0, B1655="Clothing", 1, B1655="Footwear", 2, B1655="Outerwear",3)</f>
        <v>0</v>
      </c>
    </row>
    <row r="1656" spans="1:4" x14ac:dyDescent="0.2">
      <c r="A1656" t="s">
        <v>18</v>
      </c>
      <c r="B1656" t="s">
        <v>66</v>
      </c>
      <c r="C1656" s="73">
        <f t="shared" si="25"/>
        <v>1</v>
      </c>
      <c r="D1656" s="73" cm="1">
        <f t="array" ref="D1656">_xlfn.IFS( B1656="Accessories", 0, B1656="Clothing", 1, B1656="Footwear", 2, B1656="Outerwear",3)</f>
        <v>0</v>
      </c>
    </row>
    <row r="1657" spans="1:4" x14ac:dyDescent="0.2">
      <c r="A1657" t="s">
        <v>18</v>
      </c>
      <c r="B1657" t="s">
        <v>20</v>
      </c>
      <c r="C1657" s="73">
        <f t="shared" si="25"/>
        <v>1</v>
      </c>
      <c r="D1657" s="73" cm="1">
        <f t="array" ref="D1657">_xlfn.IFS( B1657="Accessories", 0, B1657="Clothing", 1, B1657="Footwear", 2, B1657="Outerwear",3)</f>
        <v>1</v>
      </c>
    </row>
    <row r="1658" spans="1:4" x14ac:dyDescent="0.2">
      <c r="A1658" t="s">
        <v>18</v>
      </c>
      <c r="B1658" t="s">
        <v>20</v>
      </c>
      <c r="C1658" s="73">
        <f t="shared" si="25"/>
        <v>1</v>
      </c>
      <c r="D1658" s="73" cm="1">
        <f t="array" ref="D1658">_xlfn.IFS( B1658="Accessories", 0, B1658="Clothing", 1, B1658="Footwear", 2, B1658="Outerwear",3)</f>
        <v>1</v>
      </c>
    </row>
    <row r="1659" spans="1:4" x14ac:dyDescent="0.2">
      <c r="A1659" t="s">
        <v>18</v>
      </c>
      <c r="B1659" t="s">
        <v>20</v>
      </c>
      <c r="C1659" s="73">
        <f t="shared" si="25"/>
        <v>1</v>
      </c>
      <c r="D1659" s="73" cm="1">
        <f t="array" ref="D1659">_xlfn.IFS( B1659="Accessories", 0, B1659="Clothing", 1, B1659="Footwear", 2, B1659="Outerwear",3)</f>
        <v>1</v>
      </c>
    </row>
    <row r="1660" spans="1:4" x14ac:dyDescent="0.2">
      <c r="A1660" t="s">
        <v>18</v>
      </c>
      <c r="B1660" t="s">
        <v>66</v>
      </c>
      <c r="C1660" s="73">
        <f t="shared" si="25"/>
        <v>1</v>
      </c>
      <c r="D1660" s="73" cm="1">
        <f t="array" ref="D1660">_xlfn.IFS( B1660="Accessories", 0, B1660="Clothing", 1, B1660="Footwear", 2, B1660="Outerwear",3)</f>
        <v>0</v>
      </c>
    </row>
    <row r="1661" spans="1:4" x14ac:dyDescent="0.2">
      <c r="A1661" t="s">
        <v>18</v>
      </c>
      <c r="B1661" t="s">
        <v>66</v>
      </c>
      <c r="C1661" s="73">
        <f t="shared" si="25"/>
        <v>1</v>
      </c>
      <c r="D1661" s="73" cm="1">
        <f t="array" ref="D1661">_xlfn.IFS( B1661="Accessories", 0, B1661="Clothing", 1, B1661="Footwear", 2, B1661="Outerwear",3)</f>
        <v>0</v>
      </c>
    </row>
    <row r="1662" spans="1:4" x14ac:dyDescent="0.2">
      <c r="A1662" t="s">
        <v>18</v>
      </c>
      <c r="B1662" t="s">
        <v>20</v>
      </c>
      <c r="C1662" s="73">
        <f t="shared" si="25"/>
        <v>1</v>
      </c>
      <c r="D1662" s="73" cm="1">
        <f t="array" ref="D1662">_xlfn.IFS( B1662="Accessories", 0, B1662="Clothing", 1, B1662="Footwear", 2, B1662="Outerwear",3)</f>
        <v>1</v>
      </c>
    </row>
    <row r="1663" spans="1:4" x14ac:dyDescent="0.2">
      <c r="A1663" t="s">
        <v>18</v>
      </c>
      <c r="B1663" t="s">
        <v>66</v>
      </c>
      <c r="C1663" s="73">
        <f t="shared" si="25"/>
        <v>1</v>
      </c>
      <c r="D1663" s="73" cm="1">
        <f t="array" ref="D1663">_xlfn.IFS( B1663="Accessories", 0, B1663="Clothing", 1, B1663="Footwear", 2, B1663="Outerwear",3)</f>
        <v>0</v>
      </c>
    </row>
    <row r="1664" spans="1:4" x14ac:dyDescent="0.2">
      <c r="A1664" t="s">
        <v>18</v>
      </c>
      <c r="B1664" t="s">
        <v>66</v>
      </c>
      <c r="C1664" s="73">
        <f t="shared" si="25"/>
        <v>1</v>
      </c>
      <c r="D1664" s="73" cm="1">
        <f t="array" ref="D1664">_xlfn.IFS( B1664="Accessories", 0, B1664="Clothing", 1, B1664="Footwear", 2, B1664="Outerwear",3)</f>
        <v>0</v>
      </c>
    </row>
    <row r="1665" spans="1:4" x14ac:dyDescent="0.2">
      <c r="A1665" t="s">
        <v>18</v>
      </c>
      <c r="B1665" t="s">
        <v>20</v>
      </c>
      <c r="C1665" s="73">
        <f t="shared" si="25"/>
        <v>1</v>
      </c>
      <c r="D1665" s="73" cm="1">
        <f t="array" ref="D1665">_xlfn.IFS( B1665="Accessories", 0, B1665="Clothing", 1, B1665="Footwear", 2, B1665="Outerwear",3)</f>
        <v>1</v>
      </c>
    </row>
    <row r="1666" spans="1:4" x14ac:dyDescent="0.2">
      <c r="A1666" t="s">
        <v>18</v>
      </c>
      <c r="B1666" t="s">
        <v>66</v>
      </c>
      <c r="C1666" s="73">
        <f t="shared" si="25"/>
        <v>1</v>
      </c>
      <c r="D1666" s="73" cm="1">
        <f t="array" ref="D1666">_xlfn.IFS( B1666="Accessories", 0, B1666="Clothing", 1, B1666="Footwear", 2, B1666="Outerwear",3)</f>
        <v>0</v>
      </c>
    </row>
    <row r="1667" spans="1:4" x14ac:dyDescent="0.2">
      <c r="A1667" t="s">
        <v>18</v>
      </c>
      <c r="B1667" t="s">
        <v>62</v>
      </c>
      <c r="C1667" s="73">
        <f t="shared" ref="C1667:C1730" si="26">IF(A1667="Male", 1, 0)</f>
        <v>1</v>
      </c>
      <c r="D1667" s="73" cm="1">
        <f t="array" ref="D1667">_xlfn.IFS( B1667="Accessories", 0, B1667="Clothing", 1, B1667="Footwear", 2, B1667="Outerwear",3)</f>
        <v>3</v>
      </c>
    </row>
    <row r="1668" spans="1:4" x14ac:dyDescent="0.2">
      <c r="A1668" t="s">
        <v>18</v>
      </c>
      <c r="B1668" t="s">
        <v>20</v>
      </c>
      <c r="C1668" s="73">
        <f t="shared" si="26"/>
        <v>1</v>
      </c>
      <c r="D1668" s="73" cm="1">
        <f t="array" ref="D1668">_xlfn.IFS( B1668="Accessories", 0, B1668="Clothing", 1, B1668="Footwear", 2, B1668="Outerwear",3)</f>
        <v>1</v>
      </c>
    </row>
    <row r="1669" spans="1:4" x14ac:dyDescent="0.2">
      <c r="A1669" t="s">
        <v>18</v>
      </c>
      <c r="B1669" t="s">
        <v>66</v>
      </c>
      <c r="C1669" s="73">
        <f t="shared" si="26"/>
        <v>1</v>
      </c>
      <c r="D1669" s="73" cm="1">
        <f t="array" ref="D1669">_xlfn.IFS( B1669="Accessories", 0, B1669="Clothing", 1, B1669="Footwear", 2, B1669="Outerwear",3)</f>
        <v>0</v>
      </c>
    </row>
    <row r="1670" spans="1:4" x14ac:dyDescent="0.2">
      <c r="A1670" t="s">
        <v>18</v>
      </c>
      <c r="B1670" t="s">
        <v>20</v>
      </c>
      <c r="C1670" s="73">
        <f t="shared" si="26"/>
        <v>1</v>
      </c>
      <c r="D1670" s="73" cm="1">
        <f t="array" ref="D1670">_xlfn.IFS( B1670="Accessories", 0, B1670="Clothing", 1, B1670="Footwear", 2, B1670="Outerwear",3)</f>
        <v>1</v>
      </c>
    </row>
    <row r="1671" spans="1:4" x14ac:dyDescent="0.2">
      <c r="A1671" t="s">
        <v>18</v>
      </c>
      <c r="B1671" t="s">
        <v>20</v>
      </c>
      <c r="C1671" s="73">
        <f t="shared" si="26"/>
        <v>1</v>
      </c>
      <c r="D1671" s="73" cm="1">
        <f t="array" ref="D1671">_xlfn.IFS( B1671="Accessories", 0, B1671="Clothing", 1, B1671="Footwear", 2, B1671="Outerwear",3)</f>
        <v>1</v>
      </c>
    </row>
    <row r="1672" spans="1:4" x14ac:dyDescent="0.2">
      <c r="A1672" t="s">
        <v>18</v>
      </c>
      <c r="B1672" t="s">
        <v>20</v>
      </c>
      <c r="C1672" s="73">
        <f t="shared" si="26"/>
        <v>1</v>
      </c>
      <c r="D1672" s="73" cm="1">
        <f t="array" ref="D1672">_xlfn.IFS( B1672="Accessories", 0, B1672="Clothing", 1, B1672="Footwear", 2, B1672="Outerwear",3)</f>
        <v>1</v>
      </c>
    </row>
    <row r="1673" spans="1:4" x14ac:dyDescent="0.2">
      <c r="A1673" t="s">
        <v>18</v>
      </c>
      <c r="B1673" t="s">
        <v>20</v>
      </c>
      <c r="C1673" s="73">
        <f t="shared" si="26"/>
        <v>1</v>
      </c>
      <c r="D1673" s="73" cm="1">
        <f t="array" ref="D1673">_xlfn.IFS( B1673="Accessories", 0, B1673="Clothing", 1, B1673="Footwear", 2, B1673="Outerwear",3)</f>
        <v>1</v>
      </c>
    </row>
    <row r="1674" spans="1:4" x14ac:dyDescent="0.2">
      <c r="A1674" t="s">
        <v>18</v>
      </c>
      <c r="B1674" t="s">
        <v>41</v>
      </c>
      <c r="C1674" s="73">
        <f t="shared" si="26"/>
        <v>1</v>
      </c>
      <c r="D1674" s="73" cm="1">
        <f t="array" ref="D1674">_xlfn.IFS( B1674="Accessories", 0, B1674="Clothing", 1, B1674="Footwear", 2, B1674="Outerwear",3)</f>
        <v>2</v>
      </c>
    </row>
    <row r="1675" spans="1:4" x14ac:dyDescent="0.2">
      <c r="A1675" t="s">
        <v>18</v>
      </c>
      <c r="B1675" t="s">
        <v>20</v>
      </c>
      <c r="C1675" s="73">
        <f t="shared" si="26"/>
        <v>1</v>
      </c>
      <c r="D1675" s="73" cm="1">
        <f t="array" ref="D1675">_xlfn.IFS( B1675="Accessories", 0, B1675="Clothing", 1, B1675="Footwear", 2, B1675="Outerwear",3)</f>
        <v>1</v>
      </c>
    </row>
    <row r="1676" spans="1:4" x14ac:dyDescent="0.2">
      <c r="A1676" t="s">
        <v>18</v>
      </c>
      <c r="B1676" t="s">
        <v>62</v>
      </c>
      <c r="C1676" s="73">
        <f t="shared" si="26"/>
        <v>1</v>
      </c>
      <c r="D1676" s="73" cm="1">
        <f t="array" ref="D1676">_xlfn.IFS( B1676="Accessories", 0, B1676="Clothing", 1, B1676="Footwear", 2, B1676="Outerwear",3)</f>
        <v>3</v>
      </c>
    </row>
    <row r="1677" spans="1:4" x14ac:dyDescent="0.2">
      <c r="A1677" t="s">
        <v>18</v>
      </c>
      <c r="B1677" t="s">
        <v>20</v>
      </c>
      <c r="C1677" s="73">
        <f t="shared" si="26"/>
        <v>1</v>
      </c>
      <c r="D1677" s="73" cm="1">
        <f t="array" ref="D1677">_xlfn.IFS( B1677="Accessories", 0, B1677="Clothing", 1, B1677="Footwear", 2, B1677="Outerwear",3)</f>
        <v>1</v>
      </c>
    </row>
    <row r="1678" spans="1:4" x14ac:dyDescent="0.2">
      <c r="A1678" t="s">
        <v>18</v>
      </c>
      <c r="B1678" t="s">
        <v>66</v>
      </c>
      <c r="C1678" s="73">
        <f t="shared" si="26"/>
        <v>1</v>
      </c>
      <c r="D1678" s="73" cm="1">
        <f t="array" ref="D1678">_xlfn.IFS( B1678="Accessories", 0, B1678="Clothing", 1, B1678="Footwear", 2, B1678="Outerwear",3)</f>
        <v>0</v>
      </c>
    </row>
    <row r="1679" spans="1:4" x14ac:dyDescent="0.2">
      <c r="A1679" t="s">
        <v>18</v>
      </c>
      <c r="B1679" t="s">
        <v>20</v>
      </c>
      <c r="C1679" s="73">
        <f t="shared" si="26"/>
        <v>1</v>
      </c>
      <c r="D1679" s="73" cm="1">
        <f t="array" ref="D1679">_xlfn.IFS( B1679="Accessories", 0, B1679="Clothing", 1, B1679="Footwear", 2, B1679="Outerwear",3)</f>
        <v>1</v>
      </c>
    </row>
    <row r="1680" spans="1:4" x14ac:dyDescent="0.2">
      <c r="A1680" t="s">
        <v>18</v>
      </c>
      <c r="B1680" t="s">
        <v>20</v>
      </c>
      <c r="C1680" s="73">
        <f t="shared" si="26"/>
        <v>1</v>
      </c>
      <c r="D1680" s="73" cm="1">
        <f t="array" ref="D1680">_xlfn.IFS( B1680="Accessories", 0, B1680="Clothing", 1, B1680="Footwear", 2, B1680="Outerwear",3)</f>
        <v>1</v>
      </c>
    </row>
    <row r="1681" spans="1:4" x14ac:dyDescent="0.2">
      <c r="A1681" t="s">
        <v>18</v>
      </c>
      <c r="B1681" t="s">
        <v>20</v>
      </c>
      <c r="C1681" s="73">
        <f t="shared" si="26"/>
        <v>1</v>
      </c>
      <c r="D1681" s="73" cm="1">
        <f t="array" ref="D1681">_xlfn.IFS( B1681="Accessories", 0, B1681="Clothing", 1, B1681="Footwear", 2, B1681="Outerwear",3)</f>
        <v>1</v>
      </c>
    </row>
    <row r="1682" spans="1:4" x14ac:dyDescent="0.2">
      <c r="A1682" t="s">
        <v>18</v>
      </c>
      <c r="B1682" t="s">
        <v>41</v>
      </c>
      <c r="C1682" s="73">
        <f t="shared" si="26"/>
        <v>1</v>
      </c>
      <c r="D1682" s="73" cm="1">
        <f t="array" ref="D1682">_xlfn.IFS( B1682="Accessories", 0, B1682="Clothing", 1, B1682="Footwear", 2, B1682="Outerwear",3)</f>
        <v>2</v>
      </c>
    </row>
    <row r="1683" spans="1:4" x14ac:dyDescent="0.2">
      <c r="A1683" t="s">
        <v>18</v>
      </c>
      <c r="B1683" t="s">
        <v>41</v>
      </c>
      <c r="C1683" s="73">
        <f t="shared" si="26"/>
        <v>1</v>
      </c>
      <c r="D1683" s="73" cm="1">
        <f t="array" ref="D1683">_xlfn.IFS( B1683="Accessories", 0, B1683="Clothing", 1, B1683="Footwear", 2, B1683="Outerwear",3)</f>
        <v>2</v>
      </c>
    </row>
    <row r="1684" spans="1:4" x14ac:dyDescent="0.2">
      <c r="A1684" t="s">
        <v>18</v>
      </c>
      <c r="B1684" t="s">
        <v>20</v>
      </c>
      <c r="C1684" s="73">
        <f t="shared" si="26"/>
        <v>1</v>
      </c>
      <c r="D1684" s="73" cm="1">
        <f t="array" ref="D1684">_xlfn.IFS( B1684="Accessories", 0, B1684="Clothing", 1, B1684="Footwear", 2, B1684="Outerwear",3)</f>
        <v>1</v>
      </c>
    </row>
    <row r="1685" spans="1:4" x14ac:dyDescent="0.2">
      <c r="A1685" t="s">
        <v>18</v>
      </c>
      <c r="B1685" t="s">
        <v>62</v>
      </c>
      <c r="C1685" s="73">
        <f t="shared" si="26"/>
        <v>1</v>
      </c>
      <c r="D1685" s="73" cm="1">
        <f t="array" ref="D1685">_xlfn.IFS( B1685="Accessories", 0, B1685="Clothing", 1, B1685="Footwear", 2, B1685="Outerwear",3)</f>
        <v>3</v>
      </c>
    </row>
    <row r="1686" spans="1:4" x14ac:dyDescent="0.2">
      <c r="A1686" t="s">
        <v>18</v>
      </c>
      <c r="B1686" t="s">
        <v>20</v>
      </c>
      <c r="C1686" s="73">
        <f t="shared" si="26"/>
        <v>1</v>
      </c>
      <c r="D1686" s="73" cm="1">
        <f t="array" ref="D1686">_xlfn.IFS( B1686="Accessories", 0, B1686="Clothing", 1, B1686="Footwear", 2, B1686="Outerwear",3)</f>
        <v>1</v>
      </c>
    </row>
    <row r="1687" spans="1:4" x14ac:dyDescent="0.2">
      <c r="A1687" t="s">
        <v>18</v>
      </c>
      <c r="B1687" t="s">
        <v>20</v>
      </c>
      <c r="C1687" s="73">
        <f t="shared" si="26"/>
        <v>1</v>
      </c>
      <c r="D1687" s="73" cm="1">
        <f t="array" ref="D1687">_xlfn.IFS( B1687="Accessories", 0, B1687="Clothing", 1, B1687="Footwear", 2, B1687="Outerwear",3)</f>
        <v>1</v>
      </c>
    </row>
    <row r="1688" spans="1:4" x14ac:dyDescent="0.2">
      <c r="A1688" t="s">
        <v>18</v>
      </c>
      <c r="B1688" t="s">
        <v>66</v>
      </c>
      <c r="C1688" s="73">
        <f t="shared" si="26"/>
        <v>1</v>
      </c>
      <c r="D1688" s="73" cm="1">
        <f t="array" ref="D1688">_xlfn.IFS( B1688="Accessories", 0, B1688="Clothing", 1, B1688="Footwear", 2, B1688="Outerwear",3)</f>
        <v>0</v>
      </c>
    </row>
    <row r="1689" spans="1:4" x14ac:dyDescent="0.2">
      <c r="A1689" t="s">
        <v>18</v>
      </c>
      <c r="B1689" t="s">
        <v>20</v>
      </c>
      <c r="C1689" s="73">
        <f t="shared" si="26"/>
        <v>1</v>
      </c>
      <c r="D1689" s="73" cm="1">
        <f t="array" ref="D1689">_xlfn.IFS( B1689="Accessories", 0, B1689="Clothing", 1, B1689="Footwear", 2, B1689="Outerwear",3)</f>
        <v>1</v>
      </c>
    </row>
    <row r="1690" spans="1:4" x14ac:dyDescent="0.2">
      <c r="A1690" t="s">
        <v>18</v>
      </c>
      <c r="B1690" t="s">
        <v>66</v>
      </c>
      <c r="C1690" s="73">
        <f t="shared" si="26"/>
        <v>1</v>
      </c>
      <c r="D1690" s="73" cm="1">
        <f t="array" ref="D1690">_xlfn.IFS( B1690="Accessories", 0, B1690="Clothing", 1, B1690="Footwear", 2, B1690="Outerwear",3)</f>
        <v>0</v>
      </c>
    </row>
    <row r="1691" spans="1:4" x14ac:dyDescent="0.2">
      <c r="A1691" t="s">
        <v>18</v>
      </c>
      <c r="B1691" t="s">
        <v>20</v>
      </c>
      <c r="C1691" s="73">
        <f t="shared" si="26"/>
        <v>1</v>
      </c>
      <c r="D1691" s="73" cm="1">
        <f t="array" ref="D1691">_xlfn.IFS( B1691="Accessories", 0, B1691="Clothing", 1, B1691="Footwear", 2, B1691="Outerwear",3)</f>
        <v>1</v>
      </c>
    </row>
    <row r="1692" spans="1:4" x14ac:dyDescent="0.2">
      <c r="A1692" t="s">
        <v>18</v>
      </c>
      <c r="B1692" t="s">
        <v>62</v>
      </c>
      <c r="C1692" s="73">
        <f t="shared" si="26"/>
        <v>1</v>
      </c>
      <c r="D1692" s="73" cm="1">
        <f t="array" ref="D1692">_xlfn.IFS( B1692="Accessories", 0, B1692="Clothing", 1, B1692="Footwear", 2, B1692="Outerwear",3)</f>
        <v>3</v>
      </c>
    </row>
    <row r="1693" spans="1:4" x14ac:dyDescent="0.2">
      <c r="A1693" t="s">
        <v>18</v>
      </c>
      <c r="B1693" t="s">
        <v>41</v>
      </c>
      <c r="C1693" s="73">
        <f t="shared" si="26"/>
        <v>1</v>
      </c>
      <c r="D1693" s="73" cm="1">
        <f t="array" ref="D1693">_xlfn.IFS( B1693="Accessories", 0, B1693="Clothing", 1, B1693="Footwear", 2, B1693="Outerwear",3)</f>
        <v>2</v>
      </c>
    </row>
    <row r="1694" spans="1:4" x14ac:dyDescent="0.2">
      <c r="A1694" t="s">
        <v>18</v>
      </c>
      <c r="B1694" t="s">
        <v>66</v>
      </c>
      <c r="C1694" s="73">
        <f t="shared" si="26"/>
        <v>1</v>
      </c>
      <c r="D1694" s="73" cm="1">
        <f t="array" ref="D1694">_xlfn.IFS( B1694="Accessories", 0, B1694="Clothing", 1, B1694="Footwear", 2, B1694="Outerwear",3)</f>
        <v>0</v>
      </c>
    </row>
    <row r="1695" spans="1:4" x14ac:dyDescent="0.2">
      <c r="A1695" t="s">
        <v>18</v>
      </c>
      <c r="B1695" t="s">
        <v>62</v>
      </c>
      <c r="C1695" s="73">
        <f t="shared" si="26"/>
        <v>1</v>
      </c>
      <c r="D1695" s="73" cm="1">
        <f t="array" ref="D1695">_xlfn.IFS( B1695="Accessories", 0, B1695="Clothing", 1, B1695="Footwear", 2, B1695="Outerwear",3)</f>
        <v>3</v>
      </c>
    </row>
    <row r="1696" spans="1:4" x14ac:dyDescent="0.2">
      <c r="A1696" t="s">
        <v>18</v>
      </c>
      <c r="B1696" t="s">
        <v>20</v>
      </c>
      <c r="C1696" s="73">
        <f t="shared" si="26"/>
        <v>1</v>
      </c>
      <c r="D1696" s="73" cm="1">
        <f t="array" ref="D1696">_xlfn.IFS( B1696="Accessories", 0, B1696="Clothing", 1, B1696="Footwear", 2, B1696="Outerwear",3)</f>
        <v>1</v>
      </c>
    </row>
    <row r="1697" spans="1:4" x14ac:dyDescent="0.2">
      <c r="A1697" t="s">
        <v>18</v>
      </c>
      <c r="B1697" t="s">
        <v>66</v>
      </c>
      <c r="C1697" s="73">
        <f t="shared" si="26"/>
        <v>1</v>
      </c>
      <c r="D1697" s="73" cm="1">
        <f t="array" ref="D1697">_xlfn.IFS( B1697="Accessories", 0, B1697="Clothing", 1, B1697="Footwear", 2, B1697="Outerwear",3)</f>
        <v>0</v>
      </c>
    </row>
    <row r="1698" spans="1:4" x14ac:dyDescent="0.2">
      <c r="A1698" t="s">
        <v>18</v>
      </c>
      <c r="B1698" t="s">
        <v>66</v>
      </c>
      <c r="C1698" s="73">
        <f t="shared" si="26"/>
        <v>1</v>
      </c>
      <c r="D1698" s="73" cm="1">
        <f t="array" ref="D1698">_xlfn.IFS( B1698="Accessories", 0, B1698="Clothing", 1, B1698="Footwear", 2, B1698="Outerwear",3)</f>
        <v>0</v>
      </c>
    </row>
    <row r="1699" spans="1:4" x14ac:dyDescent="0.2">
      <c r="A1699" t="s">
        <v>18</v>
      </c>
      <c r="B1699" t="s">
        <v>20</v>
      </c>
      <c r="C1699" s="73">
        <f t="shared" si="26"/>
        <v>1</v>
      </c>
      <c r="D1699" s="73" cm="1">
        <f t="array" ref="D1699">_xlfn.IFS( B1699="Accessories", 0, B1699="Clothing", 1, B1699="Footwear", 2, B1699="Outerwear",3)</f>
        <v>1</v>
      </c>
    </row>
    <row r="1700" spans="1:4" x14ac:dyDescent="0.2">
      <c r="A1700" t="s">
        <v>18</v>
      </c>
      <c r="B1700" t="s">
        <v>66</v>
      </c>
      <c r="C1700" s="73">
        <f t="shared" si="26"/>
        <v>1</v>
      </c>
      <c r="D1700" s="73" cm="1">
        <f t="array" ref="D1700">_xlfn.IFS( B1700="Accessories", 0, B1700="Clothing", 1, B1700="Footwear", 2, B1700="Outerwear",3)</f>
        <v>0</v>
      </c>
    </row>
    <row r="1701" spans="1:4" x14ac:dyDescent="0.2">
      <c r="A1701" t="s">
        <v>18</v>
      </c>
      <c r="B1701" t="s">
        <v>20</v>
      </c>
      <c r="C1701" s="73">
        <f t="shared" si="26"/>
        <v>1</v>
      </c>
      <c r="D1701" s="73" cm="1">
        <f t="array" ref="D1701">_xlfn.IFS( B1701="Accessories", 0, B1701="Clothing", 1, B1701="Footwear", 2, B1701="Outerwear",3)</f>
        <v>1</v>
      </c>
    </row>
    <row r="1702" spans="1:4" x14ac:dyDescent="0.2">
      <c r="A1702" t="s">
        <v>18</v>
      </c>
      <c r="B1702" t="s">
        <v>20</v>
      </c>
      <c r="C1702" s="73">
        <f t="shared" si="26"/>
        <v>1</v>
      </c>
      <c r="D1702" s="73" cm="1">
        <f t="array" ref="D1702">_xlfn.IFS( B1702="Accessories", 0, B1702="Clothing", 1, B1702="Footwear", 2, B1702="Outerwear",3)</f>
        <v>1</v>
      </c>
    </row>
    <row r="1703" spans="1:4" x14ac:dyDescent="0.2">
      <c r="A1703" t="s">
        <v>18</v>
      </c>
      <c r="B1703" t="s">
        <v>66</v>
      </c>
      <c r="C1703" s="73">
        <f t="shared" si="26"/>
        <v>1</v>
      </c>
      <c r="D1703" s="73" cm="1">
        <f t="array" ref="D1703">_xlfn.IFS( B1703="Accessories", 0, B1703="Clothing", 1, B1703="Footwear", 2, B1703="Outerwear",3)</f>
        <v>0</v>
      </c>
    </row>
    <row r="1704" spans="1:4" x14ac:dyDescent="0.2">
      <c r="A1704" t="s">
        <v>18</v>
      </c>
      <c r="B1704" t="s">
        <v>20</v>
      </c>
      <c r="C1704" s="73">
        <f t="shared" si="26"/>
        <v>1</v>
      </c>
      <c r="D1704" s="73" cm="1">
        <f t="array" ref="D1704">_xlfn.IFS( B1704="Accessories", 0, B1704="Clothing", 1, B1704="Footwear", 2, B1704="Outerwear",3)</f>
        <v>1</v>
      </c>
    </row>
    <row r="1705" spans="1:4" x14ac:dyDescent="0.2">
      <c r="A1705" t="s">
        <v>18</v>
      </c>
      <c r="B1705" t="s">
        <v>66</v>
      </c>
      <c r="C1705" s="73">
        <f t="shared" si="26"/>
        <v>1</v>
      </c>
      <c r="D1705" s="73" cm="1">
        <f t="array" ref="D1705">_xlfn.IFS( B1705="Accessories", 0, B1705="Clothing", 1, B1705="Footwear", 2, B1705="Outerwear",3)</f>
        <v>0</v>
      </c>
    </row>
    <row r="1706" spans="1:4" x14ac:dyDescent="0.2">
      <c r="A1706" t="s">
        <v>18</v>
      </c>
      <c r="B1706" t="s">
        <v>41</v>
      </c>
      <c r="C1706" s="73">
        <f t="shared" si="26"/>
        <v>1</v>
      </c>
      <c r="D1706" s="73" cm="1">
        <f t="array" ref="D1706">_xlfn.IFS( B1706="Accessories", 0, B1706="Clothing", 1, B1706="Footwear", 2, B1706="Outerwear",3)</f>
        <v>2</v>
      </c>
    </row>
    <row r="1707" spans="1:4" x14ac:dyDescent="0.2">
      <c r="A1707" t="s">
        <v>18</v>
      </c>
      <c r="B1707" t="s">
        <v>66</v>
      </c>
      <c r="C1707" s="73">
        <f t="shared" si="26"/>
        <v>1</v>
      </c>
      <c r="D1707" s="73" cm="1">
        <f t="array" ref="D1707">_xlfn.IFS( B1707="Accessories", 0, B1707="Clothing", 1, B1707="Footwear", 2, B1707="Outerwear",3)</f>
        <v>0</v>
      </c>
    </row>
    <row r="1708" spans="1:4" x14ac:dyDescent="0.2">
      <c r="A1708" t="s">
        <v>18</v>
      </c>
      <c r="B1708" t="s">
        <v>66</v>
      </c>
      <c r="C1708" s="73">
        <f t="shared" si="26"/>
        <v>1</v>
      </c>
      <c r="D1708" s="73" cm="1">
        <f t="array" ref="D1708">_xlfn.IFS( B1708="Accessories", 0, B1708="Clothing", 1, B1708="Footwear", 2, B1708="Outerwear",3)</f>
        <v>0</v>
      </c>
    </row>
    <row r="1709" spans="1:4" x14ac:dyDescent="0.2">
      <c r="A1709" t="s">
        <v>18</v>
      </c>
      <c r="B1709" t="s">
        <v>20</v>
      </c>
      <c r="C1709" s="73">
        <f t="shared" si="26"/>
        <v>1</v>
      </c>
      <c r="D1709" s="73" cm="1">
        <f t="array" ref="D1709">_xlfn.IFS( B1709="Accessories", 0, B1709="Clothing", 1, B1709="Footwear", 2, B1709="Outerwear",3)</f>
        <v>1</v>
      </c>
    </row>
    <row r="1710" spans="1:4" x14ac:dyDescent="0.2">
      <c r="A1710" t="s">
        <v>18</v>
      </c>
      <c r="B1710" t="s">
        <v>41</v>
      </c>
      <c r="C1710" s="73">
        <f t="shared" si="26"/>
        <v>1</v>
      </c>
      <c r="D1710" s="73" cm="1">
        <f t="array" ref="D1710">_xlfn.IFS( B1710="Accessories", 0, B1710="Clothing", 1, B1710="Footwear", 2, B1710="Outerwear",3)</f>
        <v>2</v>
      </c>
    </row>
    <row r="1711" spans="1:4" x14ac:dyDescent="0.2">
      <c r="A1711" t="s">
        <v>18</v>
      </c>
      <c r="B1711" t="s">
        <v>20</v>
      </c>
      <c r="C1711" s="73">
        <f t="shared" si="26"/>
        <v>1</v>
      </c>
      <c r="D1711" s="73" cm="1">
        <f t="array" ref="D1711">_xlfn.IFS( B1711="Accessories", 0, B1711="Clothing", 1, B1711="Footwear", 2, B1711="Outerwear",3)</f>
        <v>1</v>
      </c>
    </row>
    <row r="1712" spans="1:4" x14ac:dyDescent="0.2">
      <c r="A1712" t="s">
        <v>18</v>
      </c>
      <c r="B1712" t="s">
        <v>20</v>
      </c>
      <c r="C1712" s="73">
        <f t="shared" si="26"/>
        <v>1</v>
      </c>
      <c r="D1712" s="73" cm="1">
        <f t="array" ref="D1712">_xlfn.IFS( B1712="Accessories", 0, B1712="Clothing", 1, B1712="Footwear", 2, B1712="Outerwear",3)</f>
        <v>1</v>
      </c>
    </row>
    <row r="1713" spans="1:4" x14ac:dyDescent="0.2">
      <c r="A1713" t="s">
        <v>18</v>
      </c>
      <c r="B1713" t="s">
        <v>20</v>
      </c>
      <c r="C1713" s="73">
        <f t="shared" si="26"/>
        <v>1</v>
      </c>
      <c r="D1713" s="73" cm="1">
        <f t="array" ref="D1713">_xlfn.IFS( B1713="Accessories", 0, B1713="Clothing", 1, B1713="Footwear", 2, B1713="Outerwear",3)</f>
        <v>1</v>
      </c>
    </row>
    <row r="1714" spans="1:4" x14ac:dyDescent="0.2">
      <c r="A1714" t="s">
        <v>18</v>
      </c>
      <c r="B1714" t="s">
        <v>20</v>
      </c>
      <c r="C1714" s="73">
        <f t="shared" si="26"/>
        <v>1</v>
      </c>
      <c r="D1714" s="73" cm="1">
        <f t="array" ref="D1714">_xlfn.IFS( B1714="Accessories", 0, B1714="Clothing", 1, B1714="Footwear", 2, B1714="Outerwear",3)</f>
        <v>1</v>
      </c>
    </row>
    <row r="1715" spans="1:4" x14ac:dyDescent="0.2">
      <c r="A1715" t="s">
        <v>18</v>
      </c>
      <c r="B1715" t="s">
        <v>62</v>
      </c>
      <c r="C1715" s="73">
        <f t="shared" si="26"/>
        <v>1</v>
      </c>
      <c r="D1715" s="73" cm="1">
        <f t="array" ref="D1715">_xlfn.IFS( B1715="Accessories", 0, B1715="Clothing", 1, B1715="Footwear", 2, B1715="Outerwear",3)</f>
        <v>3</v>
      </c>
    </row>
    <row r="1716" spans="1:4" x14ac:dyDescent="0.2">
      <c r="A1716" t="s">
        <v>18</v>
      </c>
      <c r="B1716" t="s">
        <v>20</v>
      </c>
      <c r="C1716" s="73">
        <f t="shared" si="26"/>
        <v>1</v>
      </c>
      <c r="D1716" s="73" cm="1">
        <f t="array" ref="D1716">_xlfn.IFS( B1716="Accessories", 0, B1716="Clothing", 1, B1716="Footwear", 2, B1716="Outerwear",3)</f>
        <v>1</v>
      </c>
    </row>
    <row r="1717" spans="1:4" x14ac:dyDescent="0.2">
      <c r="A1717" t="s">
        <v>18</v>
      </c>
      <c r="B1717" t="s">
        <v>20</v>
      </c>
      <c r="C1717" s="73">
        <f t="shared" si="26"/>
        <v>1</v>
      </c>
      <c r="D1717" s="73" cm="1">
        <f t="array" ref="D1717">_xlfn.IFS( B1717="Accessories", 0, B1717="Clothing", 1, B1717="Footwear", 2, B1717="Outerwear",3)</f>
        <v>1</v>
      </c>
    </row>
    <row r="1718" spans="1:4" x14ac:dyDescent="0.2">
      <c r="A1718" t="s">
        <v>18</v>
      </c>
      <c r="B1718" t="s">
        <v>20</v>
      </c>
      <c r="C1718" s="73">
        <f t="shared" si="26"/>
        <v>1</v>
      </c>
      <c r="D1718" s="73" cm="1">
        <f t="array" ref="D1718">_xlfn.IFS( B1718="Accessories", 0, B1718="Clothing", 1, B1718="Footwear", 2, B1718="Outerwear",3)</f>
        <v>1</v>
      </c>
    </row>
    <row r="1719" spans="1:4" x14ac:dyDescent="0.2">
      <c r="A1719" t="s">
        <v>18</v>
      </c>
      <c r="B1719" t="s">
        <v>20</v>
      </c>
      <c r="C1719" s="73">
        <f t="shared" si="26"/>
        <v>1</v>
      </c>
      <c r="D1719" s="73" cm="1">
        <f t="array" ref="D1719">_xlfn.IFS( B1719="Accessories", 0, B1719="Clothing", 1, B1719="Footwear", 2, B1719="Outerwear",3)</f>
        <v>1</v>
      </c>
    </row>
    <row r="1720" spans="1:4" x14ac:dyDescent="0.2">
      <c r="A1720" t="s">
        <v>18</v>
      </c>
      <c r="B1720" t="s">
        <v>20</v>
      </c>
      <c r="C1720" s="73">
        <f t="shared" si="26"/>
        <v>1</v>
      </c>
      <c r="D1720" s="73" cm="1">
        <f t="array" ref="D1720">_xlfn.IFS( B1720="Accessories", 0, B1720="Clothing", 1, B1720="Footwear", 2, B1720="Outerwear",3)</f>
        <v>1</v>
      </c>
    </row>
    <row r="1721" spans="1:4" x14ac:dyDescent="0.2">
      <c r="A1721" t="s">
        <v>18</v>
      </c>
      <c r="B1721" t="s">
        <v>20</v>
      </c>
      <c r="C1721" s="73">
        <f t="shared" si="26"/>
        <v>1</v>
      </c>
      <c r="D1721" s="73" cm="1">
        <f t="array" ref="D1721">_xlfn.IFS( B1721="Accessories", 0, B1721="Clothing", 1, B1721="Footwear", 2, B1721="Outerwear",3)</f>
        <v>1</v>
      </c>
    </row>
    <row r="1722" spans="1:4" x14ac:dyDescent="0.2">
      <c r="A1722" t="s">
        <v>18</v>
      </c>
      <c r="B1722" t="s">
        <v>20</v>
      </c>
      <c r="C1722" s="73">
        <f t="shared" si="26"/>
        <v>1</v>
      </c>
      <c r="D1722" s="73" cm="1">
        <f t="array" ref="D1722">_xlfn.IFS( B1722="Accessories", 0, B1722="Clothing", 1, B1722="Footwear", 2, B1722="Outerwear",3)</f>
        <v>1</v>
      </c>
    </row>
    <row r="1723" spans="1:4" x14ac:dyDescent="0.2">
      <c r="A1723" t="s">
        <v>18</v>
      </c>
      <c r="B1723" t="s">
        <v>66</v>
      </c>
      <c r="C1723" s="73">
        <f t="shared" si="26"/>
        <v>1</v>
      </c>
      <c r="D1723" s="73" cm="1">
        <f t="array" ref="D1723">_xlfn.IFS( B1723="Accessories", 0, B1723="Clothing", 1, B1723="Footwear", 2, B1723="Outerwear",3)</f>
        <v>0</v>
      </c>
    </row>
    <row r="1724" spans="1:4" x14ac:dyDescent="0.2">
      <c r="A1724" t="s">
        <v>18</v>
      </c>
      <c r="B1724" t="s">
        <v>20</v>
      </c>
      <c r="C1724" s="73">
        <f t="shared" si="26"/>
        <v>1</v>
      </c>
      <c r="D1724" s="73" cm="1">
        <f t="array" ref="D1724">_xlfn.IFS( B1724="Accessories", 0, B1724="Clothing", 1, B1724="Footwear", 2, B1724="Outerwear",3)</f>
        <v>1</v>
      </c>
    </row>
    <row r="1725" spans="1:4" x14ac:dyDescent="0.2">
      <c r="A1725" t="s">
        <v>18</v>
      </c>
      <c r="B1725" t="s">
        <v>66</v>
      </c>
      <c r="C1725" s="73">
        <f t="shared" si="26"/>
        <v>1</v>
      </c>
      <c r="D1725" s="73" cm="1">
        <f t="array" ref="D1725">_xlfn.IFS( B1725="Accessories", 0, B1725="Clothing", 1, B1725="Footwear", 2, B1725="Outerwear",3)</f>
        <v>0</v>
      </c>
    </row>
    <row r="1726" spans="1:4" x14ac:dyDescent="0.2">
      <c r="A1726" t="s">
        <v>18</v>
      </c>
      <c r="B1726" t="s">
        <v>41</v>
      </c>
      <c r="C1726" s="73">
        <f t="shared" si="26"/>
        <v>1</v>
      </c>
      <c r="D1726" s="73" cm="1">
        <f t="array" ref="D1726">_xlfn.IFS( B1726="Accessories", 0, B1726="Clothing", 1, B1726="Footwear", 2, B1726="Outerwear",3)</f>
        <v>2</v>
      </c>
    </row>
    <row r="1727" spans="1:4" x14ac:dyDescent="0.2">
      <c r="A1727" t="s">
        <v>18</v>
      </c>
      <c r="B1727" t="s">
        <v>66</v>
      </c>
      <c r="C1727" s="73">
        <f t="shared" si="26"/>
        <v>1</v>
      </c>
      <c r="D1727" s="73" cm="1">
        <f t="array" ref="D1727">_xlfn.IFS( B1727="Accessories", 0, B1727="Clothing", 1, B1727="Footwear", 2, B1727="Outerwear",3)</f>
        <v>0</v>
      </c>
    </row>
    <row r="1728" spans="1:4" x14ac:dyDescent="0.2">
      <c r="A1728" t="s">
        <v>18</v>
      </c>
      <c r="B1728" t="s">
        <v>62</v>
      </c>
      <c r="C1728" s="73">
        <f t="shared" si="26"/>
        <v>1</v>
      </c>
      <c r="D1728" s="73" cm="1">
        <f t="array" ref="D1728">_xlfn.IFS( B1728="Accessories", 0, B1728="Clothing", 1, B1728="Footwear", 2, B1728="Outerwear",3)</f>
        <v>3</v>
      </c>
    </row>
    <row r="1729" spans="1:4" x14ac:dyDescent="0.2">
      <c r="A1729" t="s">
        <v>18</v>
      </c>
      <c r="B1729" t="s">
        <v>20</v>
      </c>
      <c r="C1729" s="73">
        <f t="shared" si="26"/>
        <v>1</v>
      </c>
      <c r="D1729" s="73" cm="1">
        <f t="array" ref="D1729">_xlfn.IFS( B1729="Accessories", 0, B1729="Clothing", 1, B1729="Footwear", 2, B1729="Outerwear",3)</f>
        <v>1</v>
      </c>
    </row>
    <row r="1730" spans="1:4" x14ac:dyDescent="0.2">
      <c r="A1730" t="s">
        <v>18</v>
      </c>
      <c r="B1730" t="s">
        <v>20</v>
      </c>
      <c r="C1730" s="73">
        <f t="shared" si="26"/>
        <v>1</v>
      </c>
      <c r="D1730" s="73" cm="1">
        <f t="array" ref="D1730">_xlfn.IFS( B1730="Accessories", 0, B1730="Clothing", 1, B1730="Footwear", 2, B1730="Outerwear",3)</f>
        <v>1</v>
      </c>
    </row>
    <row r="1731" spans="1:4" x14ac:dyDescent="0.2">
      <c r="A1731" t="s">
        <v>18</v>
      </c>
      <c r="B1731" t="s">
        <v>20</v>
      </c>
      <c r="C1731" s="73">
        <f t="shared" ref="C1731:C1794" si="27">IF(A1731="Male", 1, 0)</f>
        <v>1</v>
      </c>
      <c r="D1731" s="73" cm="1">
        <f t="array" ref="D1731">_xlfn.IFS( B1731="Accessories", 0, B1731="Clothing", 1, B1731="Footwear", 2, B1731="Outerwear",3)</f>
        <v>1</v>
      </c>
    </row>
    <row r="1732" spans="1:4" x14ac:dyDescent="0.2">
      <c r="A1732" t="s">
        <v>18</v>
      </c>
      <c r="B1732" t="s">
        <v>20</v>
      </c>
      <c r="C1732" s="73">
        <f t="shared" si="27"/>
        <v>1</v>
      </c>
      <c r="D1732" s="73" cm="1">
        <f t="array" ref="D1732">_xlfn.IFS( B1732="Accessories", 0, B1732="Clothing", 1, B1732="Footwear", 2, B1732="Outerwear",3)</f>
        <v>1</v>
      </c>
    </row>
    <row r="1733" spans="1:4" x14ac:dyDescent="0.2">
      <c r="A1733" t="s">
        <v>18</v>
      </c>
      <c r="B1733" t="s">
        <v>66</v>
      </c>
      <c r="C1733" s="73">
        <f t="shared" si="27"/>
        <v>1</v>
      </c>
      <c r="D1733" s="73" cm="1">
        <f t="array" ref="D1733">_xlfn.IFS( B1733="Accessories", 0, B1733="Clothing", 1, B1733="Footwear", 2, B1733="Outerwear",3)</f>
        <v>0</v>
      </c>
    </row>
    <row r="1734" spans="1:4" x14ac:dyDescent="0.2">
      <c r="A1734" t="s">
        <v>18</v>
      </c>
      <c r="B1734" t="s">
        <v>66</v>
      </c>
      <c r="C1734" s="73">
        <f t="shared" si="27"/>
        <v>1</v>
      </c>
      <c r="D1734" s="73" cm="1">
        <f t="array" ref="D1734">_xlfn.IFS( B1734="Accessories", 0, B1734="Clothing", 1, B1734="Footwear", 2, B1734="Outerwear",3)</f>
        <v>0</v>
      </c>
    </row>
    <row r="1735" spans="1:4" x14ac:dyDescent="0.2">
      <c r="A1735" t="s">
        <v>18</v>
      </c>
      <c r="B1735" t="s">
        <v>20</v>
      </c>
      <c r="C1735" s="73">
        <f t="shared" si="27"/>
        <v>1</v>
      </c>
      <c r="D1735" s="73" cm="1">
        <f t="array" ref="D1735">_xlfn.IFS( B1735="Accessories", 0, B1735="Clothing", 1, B1735="Footwear", 2, B1735="Outerwear",3)</f>
        <v>1</v>
      </c>
    </row>
    <row r="1736" spans="1:4" x14ac:dyDescent="0.2">
      <c r="A1736" t="s">
        <v>18</v>
      </c>
      <c r="B1736" t="s">
        <v>20</v>
      </c>
      <c r="C1736" s="73">
        <f t="shared" si="27"/>
        <v>1</v>
      </c>
      <c r="D1736" s="73" cm="1">
        <f t="array" ref="D1736">_xlfn.IFS( B1736="Accessories", 0, B1736="Clothing", 1, B1736="Footwear", 2, B1736="Outerwear",3)</f>
        <v>1</v>
      </c>
    </row>
    <row r="1737" spans="1:4" x14ac:dyDescent="0.2">
      <c r="A1737" t="s">
        <v>18</v>
      </c>
      <c r="B1737" t="s">
        <v>20</v>
      </c>
      <c r="C1737" s="73">
        <f t="shared" si="27"/>
        <v>1</v>
      </c>
      <c r="D1737" s="73" cm="1">
        <f t="array" ref="D1737">_xlfn.IFS( B1737="Accessories", 0, B1737="Clothing", 1, B1737="Footwear", 2, B1737="Outerwear",3)</f>
        <v>1</v>
      </c>
    </row>
    <row r="1738" spans="1:4" x14ac:dyDescent="0.2">
      <c r="A1738" t="s">
        <v>18</v>
      </c>
      <c r="B1738" t="s">
        <v>20</v>
      </c>
      <c r="C1738" s="73">
        <f t="shared" si="27"/>
        <v>1</v>
      </c>
      <c r="D1738" s="73" cm="1">
        <f t="array" ref="D1738">_xlfn.IFS( B1738="Accessories", 0, B1738="Clothing", 1, B1738="Footwear", 2, B1738="Outerwear",3)</f>
        <v>1</v>
      </c>
    </row>
    <row r="1739" spans="1:4" x14ac:dyDescent="0.2">
      <c r="A1739" t="s">
        <v>18</v>
      </c>
      <c r="B1739" t="s">
        <v>66</v>
      </c>
      <c r="C1739" s="73">
        <f t="shared" si="27"/>
        <v>1</v>
      </c>
      <c r="D1739" s="73" cm="1">
        <f t="array" ref="D1739">_xlfn.IFS( B1739="Accessories", 0, B1739="Clothing", 1, B1739="Footwear", 2, B1739="Outerwear",3)</f>
        <v>0</v>
      </c>
    </row>
    <row r="1740" spans="1:4" x14ac:dyDescent="0.2">
      <c r="A1740" t="s">
        <v>18</v>
      </c>
      <c r="B1740" t="s">
        <v>66</v>
      </c>
      <c r="C1740" s="73">
        <f t="shared" si="27"/>
        <v>1</v>
      </c>
      <c r="D1740" s="73" cm="1">
        <f t="array" ref="D1740">_xlfn.IFS( B1740="Accessories", 0, B1740="Clothing", 1, B1740="Footwear", 2, B1740="Outerwear",3)</f>
        <v>0</v>
      </c>
    </row>
    <row r="1741" spans="1:4" x14ac:dyDescent="0.2">
      <c r="A1741" t="s">
        <v>18</v>
      </c>
      <c r="B1741" t="s">
        <v>66</v>
      </c>
      <c r="C1741" s="73">
        <f t="shared" si="27"/>
        <v>1</v>
      </c>
      <c r="D1741" s="73" cm="1">
        <f t="array" ref="D1741">_xlfn.IFS( B1741="Accessories", 0, B1741="Clothing", 1, B1741="Footwear", 2, B1741="Outerwear",3)</f>
        <v>0</v>
      </c>
    </row>
    <row r="1742" spans="1:4" x14ac:dyDescent="0.2">
      <c r="A1742" t="s">
        <v>18</v>
      </c>
      <c r="B1742" t="s">
        <v>20</v>
      </c>
      <c r="C1742" s="73">
        <f t="shared" si="27"/>
        <v>1</v>
      </c>
      <c r="D1742" s="73" cm="1">
        <f t="array" ref="D1742">_xlfn.IFS( B1742="Accessories", 0, B1742="Clothing", 1, B1742="Footwear", 2, B1742="Outerwear",3)</f>
        <v>1</v>
      </c>
    </row>
    <row r="1743" spans="1:4" x14ac:dyDescent="0.2">
      <c r="A1743" t="s">
        <v>18</v>
      </c>
      <c r="B1743" t="s">
        <v>20</v>
      </c>
      <c r="C1743" s="73">
        <f t="shared" si="27"/>
        <v>1</v>
      </c>
      <c r="D1743" s="73" cm="1">
        <f t="array" ref="D1743">_xlfn.IFS( B1743="Accessories", 0, B1743="Clothing", 1, B1743="Footwear", 2, B1743="Outerwear",3)</f>
        <v>1</v>
      </c>
    </row>
    <row r="1744" spans="1:4" x14ac:dyDescent="0.2">
      <c r="A1744" t="s">
        <v>18</v>
      </c>
      <c r="B1744" t="s">
        <v>41</v>
      </c>
      <c r="C1744" s="73">
        <f t="shared" si="27"/>
        <v>1</v>
      </c>
      <c r="D1744" s="73" cm="1">
        <f t="array" ref="D1744">_xlfn.IFS( B1744="Accessories", 0, B1744="Clothing", 1, B1744="Footwear", 2, B1744="Outerwear",3)</f>
        <v>2</v>
      </c>
    </row>
    <row r="1745" spans="1:4" x14ac:dyDescent="0.2">
      <c r="A1745" t="s">
        <v>18</v>
      </c>
      <c r="B1745" t="s">
        <v>20</v>
      </c>
      <c r="C1745" s="73">
        <f t="shared" si="27"/>
        <v>1</v>
      </c>
      <c r="D1745" s="73" cm="1">
        <f t="array" ref="D1745">_xlfn.IFS( B1745="Accessories", 0, B1745="Clothing", 1, B1745="Footwear", 2, B1745="Outerwear",3)</f>
        <v>1</v>
      </c>
    </row>
    <row r="1746" spans="1:4" x14ac:dyDescent="0.2">
      <c r="A1746" t="s">
        <v>18</v>
      </c>
      <c r="B1746" t="s">
        <v>66</v>
      </c>
      <c r="C1746" s="73">
        <f t="shared" si="27"/>
        <v>1</v>
      </c>
      <c r="D1746" s="73" cm="1">
        <f t="array" ref="D1746">_xlfn.IFS( B1746="Accessories", 0, B1746="Clothing", 1, B1746="Footwear", 2, B1746="Outerwear",3)</f>
        <v>0</v>
      </c>
    </row>
    <row r="1747" spans="1:4" x14ac:dyDescent="0.2">
      <c r="A1747" t="s">
        <v>18</v>
      </c>
      <c r="B1747" t="s">
        <v>20</v>
      </c>
      <c r="C1747" s="73">
        <f t="shared" si="27"/>
        <v>1</v>
      </c>
      <c r="D1747" s="73" cm="1">
        <f t="array" ref="D1747">_xlfn.IFS( B1747="Accessories", 0, B1747="Clothing", 1, B1747="Footwear", 2, B1747="Outerwear",3)</f>
        <v>1</v>
      </c>
    </row>
    <row r="1748" spans="1:4" x14ac:dyDescent="0.2">
      <c r="A1748" t="s">
        <v>18</v>
      </c>
      <c r="B1748" t="s">
        <v>66</v>
      </c>
      <c r="C1748" s="73">
        <f t="shared" si="27"/>
        <v>1</v>
      </c>
      <c r="D1748" s="73" cm="1">
        <f t="array" ref="D1748">_xlfn.IFS( B1748="Accessories", 0, B1748="Clothing", 1, B1748="Footwear", 2, B1748="Outerwear",3)</f>
        <v>0</v>
      </c>
    </row>
    <row r="1749" spans="1:4" x14ac:dyDescent="0.2">
      <c r="A1749" t="s">
        <v>18</v>
      </c>
      <c r="B1749" t="s">
        <v>62</v>
      </c>
      <c r="C1749" s="73">
        <f t="shared" si="27"/>
        <v>1</v>
      </c>
      <c r="D1749" s="73" cm="1">
        <f t="array" ref="D1749">_xlfn.IFS( B1749="Accessories", 0, B1749="Clothing", 1, B1749="Footwear", 2, B1749="Outerwear",3)</f>
        <v>3</v>
      </c>
    </row>
    <row r="1750" spans="1:4" x14ac:dyDescent="0.2">
      <c r="A1750" t="s">
        <v>18</v>
      </c>
      <c r="B1750" t="s">
        <v>20</v>
      </c>
      <c r="C1750" s="73">
        <f t="shared" si="27"/>
        <v>1</v>
      </c>
      <c r="D1750" s="73" cm="1">
        <f t="array" ref="D1750">_xlfn.IFS( B1750="Accessories", 0, B1750="Clothing", 1, B1750="Footwear", 2, B1750="Outerwear",3)</f>
        <v>1</v>
      </c>
    </row>
    <row r="1751" spans="1:4" x14ac:dyDescent="0.2">
      <c r="A1751" t="s">
        <v>18</v>
      </c>
      <c r="B1751" t="s">
        <v>20</v>
      </c>
      <c r="C1751" s="73">
        <f t="shared" si="27"/>
        <v>1</v>
      </c>
      <c r="D1751" s="73" cm="1">
        <f t="array" ref="D1751">_xlfn.IFS( B1751="Accessories", 0, B1751="Clothing", 1, B1751="Footwear", 2, B1751="Outerwear",3)</f>
        <v>1</v>
      </c>
    </row>
    <row r="1752" spans="1:4" x14ac:dyDescent="0.2">
      <c r="A1752" t="s">
        <v>18</v>
      </c>
      <c r="B1752" t="s">
        <v>66</v>
      </c>
      <c r="C1752" s="73">
        <f t="shared" si="27"/>
        <v>1</v>
      </c>
      <c r="D1752" s="73" cm="1">
        <f t="array" ref="D1752">_xlfn.IFS( B1752="Accessories", 0, B1752="Clothing", 1, B1752="Footwear", 2, B1752="Outerwear",3)</f>
        <v>0</v>
      </c>
    </row>
    <row r="1753" spans="1:4" x14ac:dyDescent="0.2">
      <c r="A1753" t="s">
        <v>18</v>
      </c>
      <c r="B1753" t="s">
        <v>20</v>
      </c>
      <c r="C1753" s="73">
        <f t="shared" si="27"/>
        <v>1</v>
      </c>
      <c r="D1753" s="73" cm="1">
        <f t="array" ref="D1753">_xlfn.IFS( B1753="Accessories", 0, B1753="Clothing", 1, B1753="Footwear", 2, B1753="Outerwear",3)</f>
        <v>1</v>
      </c>
    </row>
    <row r="1754" spans="1:4" x14ac:dyDescent="0.2">
      <c r="A1754" t="s">
        <v>18</v>
      </c>
      <c r="B1754" t="s">
        <v>41</v>
      </c>
      <c r="C1754" s="73">
        <f t="shared" si="27"/>
        <v>1</v>
      </c>
      <c r="D1754" s="73" cm="1">
        <f t="array" ref="D1754">_xlfn.IFS( B1754="Accessories", 0, B1754="Clothing", 1, B1754="Footwear", 2, B1754="Outerwear",3)</f>
        <v>2</v>
      </c>
    </row>
    <row r="1755" spans="1:4" x14ac:dyDescent="0.2">
      <c r="A1755" t="s">
        <v>18</v>
      </c>
      <c r="B1755" t="s">
        <v>20</v>
      </c>
      <c r="C1755" s="73">
        <f t="shared" si="27"/>
        <v>1</v>
      </c>
      <c r="D1755" s="73" cm="1">
        <f t="array" ref="D1755">_xlfn.IFS( B1755="Accessories", 0, B1755="Clothing", 1, B1755="Footwear", 2, B1755="Outerwear",3)</f>
        <v>1</v>
      </c>
    </row>
    <row r="1756" spans="1:4" x14ac:dyDescent="0.2">
      <c r="A1756" t="s">
        <v>18</v>
      </c>
      <c r="B1756" t="s">
        <v>20</v>
      </c>
      <c r="C1756" s="73">
        <f t="shared" si="27"/>
        <v>1</v>
      </c>
      <c r="D1756" s="73" cm="1">
        <f t="array" ref="D1756">_xlfn.IFS( B1756="Accessories", 0, B1756="Clothing", 1, B1756="Footwear", 2, B1756="Outerwear",3)</f>
        <v>1</v>
      </c>
    </row>
    <row r="1757" spans="1:4" x14ac:dyDescent="0.2">
      <c r="A1757" t="s">
        <v>18</v>
      </c>
      <c r="B1757" t="s">
        <v>66</v>
      </c>
      <c r="C1757" s="73">
        <f t="shared" si="27"/>
        <v>1</v>
      </c>
      <c r="D1757" s="73" cm="1">
        <f t="array" ref="D1757">_xlfn.IFS( B1757="Accessories", 0, B1757="Clothing", 1, B1757="Footwear", 2, B1757="Outerwear",3)</f>
        <v>0</v>
      </c>
    </row>
    <row r="1758" spans="1:4" x14ac:dyDescent="0.2">
      <c r="A1758" t="s">
        <v>18</v>
      </c>
      <c r="B1758" t="s">
        <v>66</v>
      </c>
      <c r="C1758" s="73">
        <f t="shared" si="27"/>
        <v>1</v>
      </c>
      <c r="D1758" s="73" cm="1">
        <f t="array" ref="D1758">_xlfn.IFS( B1758="Accessories", 0, B1758="Clothing", 1, B1758="Footwear", 2, B1758="Outerwear",3)</f>
        <v>0</v>
      </c>
    </row>
    <row r="1759" spans="1:4" x14ac:dyDescent="0.2">
      <c r="A1759" t="s">
        <v>18</v>
      </c>
      <c r="B1759" t="s">
        <v>20</v>
      </c>
      <c r="C1759" s="73">
        <f t="shared" si="27"/>
        <v>1</v>
      </c>
      <c r="D1759" s="73" cm="1">
        <f t="array" ref="D1759">_xlfn.IFS( B1759="Accessories", 0, B1759="Clothing", 1, B1759="Footwear", 2, B1759="Outerwear",3)</f>
        <v>1</v>
      </c>
    </row>
    <row r="1760" spans="1:4" x14ac:dyDescent="0.2">
      <c r="A1760" t="s">
        <v>18</v>
      </c>
      <c r="B1760" t="s">
        <v>66</v>
      </c>
      <c r="C1760" s="73">
        <f t="shared" si="27"/>
        <v>1</v>
      </c>
      <c r="D1760" s="73" cm="1">
        <f t="array" ref="D1760">_xlfn.IFS( B1760="Accessories", 0, B1760="Clothing", 1, B1760="Footwear", 2, B1760="Outerwear",3)</f>
        <v>0</v>
      </c>
    </row>
    <row r="1761" spans="1:4" x14ac:dyDescent="0.2">
      <c r="A1761" t="s">
        <v>18</v>
      </c>
      <c r="B1761" t="s">
        <v>20</v>
      </c>
      <c r="C1761" s="73">
        <f t="shared" si="27"/>
        <v>1</v>
      </c>
      <c r="D1761" s="73" cm="1">
        <f t="array" ref="D1761">_xlfn.IFS( B1761="Accessories", 0, B1761="Clothing", 1, B1761="Footwear", 2, B1761="Outerwear",3)</f>
        <v>1</v>
      </c>
    </row>
    <row r="1762" spans="1:4" x14ac:dyDescent="0.2">
      <c r="A1762" t="s">
        <v>18</v>
      </c>
      <c r="B1762" t="s">
        <v>20</v>
      </c>
      <c r="C1762" s="73">
        <f t="shared" si="27"/>
        <v>1</v>
      </c>
      <c r="D1762" s="73" cm="1">
        <f t="array" ref="D1762">_xlfn.IFS( B1762="Accessories", 0, B1762="Clothing", 1, B1762="Footwear", 2, B1762="Outerwear",3)</f>
        <v>1</v>
      </c>
    </row>
    <row r="1763" spans="1:4" x14ac:dyDescent="0.2">
      <c r="A1763" t="s">
        <v>18</v>
      </c>
      <c r="B1763" t="s">
        <v>20</v>
      </c>
      <c r="C1763" s="73">
        <f t="shared" si="27"/>
        <v>1</v>
      </c>
      <c r="D1763" s="73" cm="1">
        <f t="array" ref="D1763">_xlfn.IFS( B1763="Accessories", 0, B1763="Clothing", 1, B1763="Footwear", 2, B1763="Outerwear",3)</f>
        <v>1</v>
      </c>
    </row>
    <row r="1764" spans="1:4" x14ac:dyDescent="0.2">
      <c r="A1764" t="s">
        <v>18</v>
      </c>
      <c r="B1764" t="s">
        <v>41</v>
      </c>
      <c r="C1764" s="73">
        <f t="shared" si="27"/>
        <v>1</v>
      </c>
      <c r="D1764" s="73" cm="1">
        <f t="array" ref="D1764">_xlfn.IFS( B1764="Accessories", 0, B1764="Clothing", 1, B1764="Footwear", 2, B1764="Outerwear",3)</f>
        <v>2</v>
      </c>
    </row>
    <row r="1765" spans="1:4" x14ac:dyDescent="0.2">
      <c r="A1765" t="s">
        <v>18</v>
      </c>
      <c r="B1765" t="s">
        <v>66</v>
      </c>
      <c r="C1765" s="73">
        <f t="shared" si="27"/>
        <v>1</v>
      </c>
      <c r="D1765" s="73" cm="1">
        <f t="array" ref="D1765">_xlfn.IFS( B1765="Accessories", 0, B1765="Clothing", 1, B1765="Footwear", 2, B1765="Outerwear",3)</f>
        <v>0</v>
      </c>
    </row>
    <row r="1766" spans="1:4" x14ac:dyDescent="0.2">
      <c r="A1766" t="s">
        <v>18</v>
      </c>
      <c r="B1766" t="s">
        <v>20</v>
      </c>
      <c r="C1766" s="73">
        <f t="shared" si="27"/>
        <v>1</v>
      </c>
      <c r="D1766" s="73" cm="1">
        <f t="array" ref="D1766">_xlfn.IFS( B1766="Accessories", 0, B1766="Clothing", 1, B1766="Footwear", 2, B1766="Outerwear",3)</f>
        <v>1</v>
      </c>
    </row>
    <row r="1767" spans="1:4" x14ac:dyDescent="0.2">
      <c r="A1767" t="s">
        <v>18</v>
      </c>
      <c r="B1767" t="s">
        <v>20</v>
      </c>
      <c r="C1767" s="73">
        <f t="shared" si="27"/>
        <v>1</v>
      </c>
      <c r="D1767" s="73" cm="1">
        <f t="array" ref="D1767">_xlfn.IFS( B1767="Accessories", 0, B1767="Clothing", 1, B1767="Footwear", 2, B1767="Outerwear",3)</f>
        <v>1</v>
      </c>
    </row>
    <row r="1768" spans="1:4" x14ac:dyDescent="0.2">
      <c r="A1768" t="s">
        <v>18</v>
      </c>
      <c r="B1768" t="s">
        <v>20</v>
      </c>
      <c r="C1768" s="73">
        <f t="shared" si="27"/>
        <v>1</v>
      </c>
      <c r="D1768" s="73" cm="1">
        <f t="array" ref="D1768">_xlfn.IFS( B1768="Accessories", 0, B1768="Clothing", 1, B1768="Footwear", 2, B1768="Outerwear",3)</f>
        <v>1</v>
      </c>
    </row>
    <row r="1769" spans="1:4" x14ac:dyDescent="0.2">
      <c r="A1769" t="s">
        <v>18</v>
      </c>
      <c r="B1769" t="s">
        <v>66</v>
      </c>
      <c r="C1769" s="73">
        <f t="shared" si="27"/>
        <v>1</v>
      </c>
      <c r="D1769" s="73" cm="1">
        <f t="array" ref="D1769">_xlfn.IFS( B1769="Accessories", 0, B1769="Clothing", 1, B1769="Footwear", 2, B1769="Outerwear",3)</f>
        <v>0</v>
      </c>
    </row>
    <row r="1770" spans="1:4" x14ac:dyDescent="0.2">
      <c r="A1770" t="s">
        <v>18</v>
      </c>
      <c r="B1770" t="s">
        <v>41</v>
      </c>
      <c r="C1770" s="73">
        <f t="shared" si="27"/>
        <v>1</v>
      </c>
      <c r="D1770" s="73" cm="1">
        <f t="array" ref="D1770">_xlfn.IFS( B1770="Accessories", 0, B1770="Clothing", 1, B1770="Footwear", 2, B1770="Outerwear",3)</f>
        <v>2</v>
      </c>
    </row>
    <row r="1771" spans="1:4" x14ac:dyDescent="0.2">
      <c r="A1771" t="s">
        <v>18</v>
      </c>
      <c r="B1771" t="s">
        <v>20</v>
      </c>
      <c r="C1771" s="73">
        <f t="shared" si="27"/>
        <v>1</v>
      </c>
      <c r="D1771" s="73" cm="1">
        <f t="array" ref="D1771">_xlfn.IFS( B1771="Accessories", 0, B1771="Clothing", 1, B1771="Footwear", 2, B1771="Outerwear",3)</f>
        <v>1</v>
      </c>
    </row>
    <row r="1772" spans="1:4" x14ac:dyDescent="0.2">
      <c r="A1772" t="s">
        <v>18</v>
      </c>
      <c r="B1772" t="s">
        <v>66</v>
      </c>
      <c r="C1772" s="73">
        <f t="shared" si="27"/>
        <v>1</v>
      </c>
      <c r="D1772" s="73" cm="1">
        <f t="array" ref="D1772">_xlfn.IFS( B1772="Accessories", 0, B1772="Clothing", 1, B1772="Footwear", 2, B1772="Outerwear",3)</f>
        <v>0</v>
      </c>
    </row>
    <row r="1773" spans="1:4" x14ac:dyDescent="0.2">
      <c r="A1773" t="s">
        <v>18</v>
      </c>
      <c r="B1773" t="s">
        <v>20</v>
      </c>
      <c r="C1773" s="73">
        <f t="shared" si="27"/>
        <v>1</v>
      </c>
      <c r="D1773" s="73" cm="1">
        <f t="array" ref="D1773">_xlfn.IFS( B1773="Accessories", 0, B1773="Clothing", 1, B1773="Footwear", 2, B1773="Outerwear",3)</f>
        <v>1</v>
      </c>
    </row>
    <row r="1774" spans="1:4" x14ac:dyDescent="0.2">
      <c r="A1774" t="s">
        <v>18</v>
      </c>
      <c r="B1774" t="s">
        <v>41</v>
      </c>
      <c r="C1774" s="73">
        <f t="shared" si="27"/>
        <v>1</v>
      </c>
      <c r="D1774" s="73" cm="1">
        <f t="array" ref="D1774">_xlfn.IFS( B1774="Accessories", 0, B1774="Clothing", 1, B1774="Footwear", 2, B1774="Outerwear",3)</f>
        <v>2</v>
      </c>
    </row>
    <row r="1775" spans="1:4" x14ac:dyDescent="0.2">
      <c r="A1775" t="s">
        <v>18</v>
      </c>
      <c r="B1775" t="s">
        <v>62</v>
      </c>
      <c r="C1775" s="73">
        <f t="shared" si="27"/>
        <v>1</v>
      </c>
      <c r="D1775" s="73" cm="1">
        <f t="array" ref="D1775">_xlfn.IFS( B1775="Accessories", 0, B1775="Clothing", 1, B1775="Footwear", 2, B1775="Outerwear",3)</f>
        <v>3</v>
      </c>
    </row>
    <row r="1776" spans="1:4" x14ac:dyDescent="0.2">
      <c r="A1776" t="s">
        <v>18</v>
      </c>
      <c r="B1776" t="s">
        <v>20</v>
      </c>
      <c r="C1776" s="73">
        <f t="shared" si="27"/>
        <v>1</v>
      </c>
      <c r="D1776" s="73" cm="1">
        <f t="array" ref="D1776">_xlfn.IFS( B1776="Accessories", 0, B1776="Clothing", 1, B1776="Footwear", 2, B1776="Outerwear",3)</f>
        <v>1</v>
      </c>
    </row>
    <row r="1777" spans="1:4" x14ac:dyDescent="0.2">
      <c r="A1777" t="s">
        <v>18</v>
      </c>
      <c r="B1777" t="s">
        <v>62</v>
      </c>
      <c r="C1777" s="73">
        <f t="shared" si="27"/>
        <v>1</v>
      </c>
      <c r="D1777" s="73" cm="1">
        <f t="array" ref="D1777">_xlfn.IFS( B1777="Accessories", 0, B1777="Clothing", 1, B1777="Footwear", 2, B1777="Outerwear",3)</f>
        <v>3</v>
      </c>
    </row>
    <row r="1778" spans="1:4" x14ac:dyDescent="0.2">
      <c r="A1778" t="s">
        <v>18</v>
      </c>
      <c r="B1778" t="s">
        <v>62</v>
      </c>
      <c r="C1778" s="73">
        <f t="shared" si="27"/>
        <v>1</v>
      </c>
      <c r="D1778" s="73" cm="1">
        <f t="array" ref="D1778">_xlfn.IFS( B1778="Accessories", 0, B1778="Clothing", 1, B1778="Footwear", 2, B1778="Outerwear",3)</f>
        <v>3</v>
      </c>
    </row>
    <row r="1779" spans="1:4" x14ac:dyDescent="0.2">
      <c r="A1779" t="s">
        <v>18</v>
      </c>
      <c r="B1779" t="s">
        <v>41</v>
      </c>
      <c r="C1779" s="73">
        <f t="shared" si="27"/>
        <v>1</v>
      </c>
      <c r="D1779" s="73" cm="1">
        <f t="array" ref="D1779">_xlfn.IFS( B1779="Accessories", 0, B1779="Clothing", 1, B1779="Footwear", 2, B1779="Outerwear",3)</f>
        <v>2</v>
      </c>
    </row>
    <row r="1780" spans="1:4" x14ac:dyDescent="0.2">
      <c r="A1780" t="s">
        <v>18</v>
      </c>
      <c r="B1780" t="s">
        <v>66</v>
      </c>
      <c r="C1780" s="73">
        <f t="shared" si="27"/>
        <v>1</v>
      </c>
      <c r="D1780" s="73" cm="1">
        <f t="array" ref="D1780">_xlfn.IFS( B1780="Accessories", 0, B1780="Clothing", 1, B1780="Footwear", 2, B1780="Outerwear",3)</f>
        <v>0</v>
      </c>
    </row>
    <row r="1781" spans="1:4" x14ac:dyDescent="0.2">
      <c r="A1781" t="s">
        <v>18</v>
      </c>
      <c r="B1781" t="s">
        <v>66</v>
      </c>
      <c r="C1781" s="73">
        <f t="shared" si="27"/>
        <v>1</v>
      </c>
      <c r="D1781" s="73" cm="1">
        <f t="array" ref="D1781">_xlfn.IFS( B1781="Accessories", 0, B1781="Clothing", 1, B1781="Footwear", 2, B1781="Outerwear",3)</f>
        <v>0</v>
      </c>
    </row>
    <row r="1782" spans="1:4" x14ac:dyDescent="0.2">
      <c r="A1782" t="s">
        <v>18</v>
      </c>
      <c r="B1782" t="s">
        <v>66</v>
      </c>
      <c r="C1782" s="73">
        <f t="shared" si="27"/>
        <v>1</v>
      </c>
      <c r="D1782" s="73" cm="1">
        <f t="array" ref="D1782">_xlfn.IFS( B1782="Accessories", 0, B1782="Clothing", 1, B1782="Footwear", 2, B1782="Outerwear",3)</f>
        <v>0</v>
      </c>
    </row>
    <row r="1783" spans="1:4" x14ac:dyDescent="0.2">
      <c r="A1783" t="s">
        <v>18</v>
      </c>
      <c r="B1783" t="s">
        <v>20</v>
      </c>
      <c r="C1783" s="73">
        <f t="shared" si="27"/>
        <v>1</v>
      </c>
      <c r="D1783" s="73" cm="1">
        <f t="array" ref="D1783">_xlfn.IFS( B1783="Accessories", 0, B1783="Clothing", 1, B1783="Footwear", 2, B1783="Outerwear",3)</f>
        <v>1</v>
      </c>
    </row>
    <row r="1784" spans="1:4" x14ac:dyDescent="0.2">
      <c r="A1784" t="s">
        <v>18</v>
      </c>
      <c r="B1784" t="s">
        <v>20</v>
      </c>
      <c r="C1784" s="73">
        <f t="shared" si="27"/>
        <v>1</v>
      </c>
      <c r="D1784" s="73" cm="1">
        <f t="array" ref="D1784">_xlfn.IFS( B1784="Accessories", 0, B1784="Clothing", 1, B1784="Footwear", 2, B1784="Outerwear",3)</f>
        <v>1</v>
      </c>
    </row>
    <row r="1785" spans="1:4" x14ac:dyDescent="0.2">
      <c r="A1785" t="s">
        <v>18</v>
      </c>
      <c r="B1785" t="s">
        <v>66</v>
      </c>
      <c r="C1785" s="73">
        <f t="shared" si="27"/>
        <v>1</v>
      </c>
      <c r="D1785" s="73" cm="1">
        <f t="array" ref="D1785">_xlfn.IFS( B1785="Accessories", 0, B1785="Clothing", 1, B1785="Footwear", 2, B1785="Outerwear",3)</f>
        <v>0</v>
      </c>
    </row>
    <row r="1786" spans="1:4" x14ac:dyDescent="0.2">
      <c r="A1786" t="s">
        <v>18</v>
      </c>
      <c r="B1786" t="s">
        <v>66</v>
      </c>
      <c r="C1786" s="73">
        <f t="shared" si="27"/>
        <v>1</v>
      </c>
      <c r="D1786" s="73" cm="1">
        <f t="array" ref="D1786">_xlfn.IFS( B1786="Accessories", 0, B1786="Clothing", 1, B1786="Footwear", 2, B1786="Outerwear",3)</f>
        <v>0</v>
      </c>
    </row>
    <row r="1787" spans="1:4" x14ac:dyDescent="0.2">
      <c r="A1787" t="s">
        <v>18</v>
      </c>
      <c r="B1787" t="s">
        <v>66</v>
      </c>
      <c r="C1787" s="73">
        <f t="shared" si="27"/>
        <v>1</v>
      </c>
      <c r="D1787" s="73" cm="1">
        <f t="array" ref="D1787">_xlfn.IFS( B1787="Accessories", 0, B1787="Clothing", 1, B1787="Footwear", 2, B1787="Outerwear",3)</f>
        <v>0</v>
      </c>
    </row>
    <row r="1788" spans="1:4" x14ac:dyDescent="0.2">
      <c r="A1788" t="s">
        <v>18</v>
      </c>
      <c r="B1788" t="s">
        <v>62</v>
      </c>
      <c r="C1788" s="73">
        <f t="shared" si="27"/>
        <v>1</v>
      </c>
      <c r="D1788" s="73" cm="1">
        <f t="array" ref="D1788">_xlfn.IFS( B1788="Accessories", 0, B1788="Clothing", 1, B1788="Footwear", 2, B1788="Outerwear",3)</f>
        <v>3</v>
      </c>
    </row>
    <row r="1789" spans="1:4" x14ac:dyDescent="0.2">
      <c r="A1789" t="s">
        <v>18</v>
      </c>
      <c r="B1789" t="s">
        <v>20</v>
      </c>
      <c r="C1789" s="73">
        <f t="shared" si="27"/>
        <v>1</v>
      </c>
      <c r="D1789" s="73" cm="1">
        <f t="array" ref="D1789">_xlfn.IFS( B1789="Accessories", 0, B1789="Clothing", 1, B1789="Footwear", 2, B1789="Outerwear",3)</f>
        <v>1</v>
      </c>
    </row>
    <row r="1790" spans="1:4" x14ac:dyDescent="0.2">
      <c r="A1790" t="s">
        <v>18</v>
      </c>
      <c r="B1790" t="s">
        <v>20</v>
      </c>
      <c r="C1790" s="73">
        <f t="shared" si="27"/>
        <v>1</v>
      </c>
      <c r="D1790" s="73" cm="1">
        <f t="array" ref="D1790">_xlfn.IFS( B1790="Accessories", 0, B1790="Clothing", 1, B1790="Footwear", 2, B1790="Outerwear",3)</f>
        <v>1</v>
      </c>
    </row>
    <row r="1791" spans="1:4" x14ac:dyDescent="0.2">
      <c r="A1791" t="s">
        <v>18</v>
      </c>
      <c r="B1791" t="s">
        <v>20</v>
      </c>
      <c r="C1791" s="73">
        <f t="shared" si="27"/>
        <v>1</v>
      </c>
      <c r="D1791" s="73" cm="1">
        <f t="array" ref="D1791">_xlfn.IFS( B1791="Accessories", 0, B1791="Clothing", 1, B1791="Footwear", 2, B1791="Outerwear",3)</f>
        <v>1</v>
      </c>
    </row>
    <row r="1792" spans="1:4" x14ac:dyDescent="0.2">
      <c r="A1792" t="s">
        <v>18</v>
      </c>
      <c r="B1792" t="s">
        <v>66</v>
      </c>
      <c r="C1792" s="73">
        <f t="shared" si="27"/>
        <v>1</v>
      </c>
      <c r="D1792" s="73" cm="1">
        <f t="array" ref="D1792">_xlfn.IFS( B1792="Accessories", 0, B1792="Clothing", 1, B1792="Footwear", 2, B1792="Outerwear",3)</f>
        <v>0</v>
      </c>
    </row>
    <row r="1793" spans="1:4" x14ac:dyDescent="0.2">
      <c r="A1793" t="s">
        <v>18</v>
      </c>
      <c r="B1793" t="s">
        <v>20</v>
      </c>
      <c r="C1793" s="73">
        <f t="shared" si="27"/>
        <v>1</v>
      </c>
      <c r="D1793" s="73" cm="1">
        <f t="array" ref="D1793">_xlfn.IFS( B1793="Accessories", 0, B1793="Clothing", 1, B1793="Footwear", 2, B1793="Outerwear",3)</f>
        <v>1</v>
      </c>
    </row>
    <row r="1794" spans="1:4" x14ac:dyDescent="0.2">
      <c r="A1794" t="s">
        <v>18</v>
      </c>
      <c r="B1794" t="s">
        <v>41</v>
      </c>
      <c r="C1794" s="73">
        <f t="shared" si="27"/>
        <v>1</v>
      </c>
      <c r="D1794" s="73" cm="1">
        <f t="array" ref="D1794">_xlfn.IFS( B1794="Accessories", 0, B1794="Clothing", 1, B1794="Footwear", 2, B1794="Outerwear",3)</f>
        <v>2</v>
      </c>
    </row>
    <row r="1795" spans="1:4" x14ac:dyDescent="0.2">
      <c r="A1795" t="s">
        <v>18</v>
      </c>
      <c r="B1795" t="s">
        <v>66</v>
      </c>
      <c r="C1795" s="73">
        <f t="shared" ref="C1795:C1858" si="28">IF(A1795="Male", 1, 0)</f>
        <v>1</v>
      </c>
      <c r="D1795" s="73" cm="1">
        <f t="array" ref="D1795">_xlfn.IFS( B1795="Accessories", 0, B1795="Clothing", 1, B1795="Footwear", 2, B1795="Outerwear",3)</f>
        <v>0</v>
      </c>
    </row>
    <row r="1796" spans="1:4" x14ac:dyDescent="0.2">
      <c r="A1796" t="s">
        <v>18</v>
      </c>
      <c r="B1796" t="s">
        <v>66</v>
      </c>
      <c r="C1796" s="73">
        <f t="shared" si="28"/>
        <v>1</v>
      </c>
      <c r="D1796" s="73" cm="1">
        <f t="array" ref="D1796">_xlfn.IFS( B1796="Accessories", 0, B1796="Clothing", 1, B1796="Footwear", 2, B1796="Outerwear",3)</f>
        <v>0</v>
      </c>
    </row>
    <row r="1797" spans="1:4" x14ac:dyDescent="0.2">
      <c r="A1797" t="s">
        <v>18</v>
      </c>
      <c r="B1797" t="s">
        <v>20</v>
      </c>
      <c r="C1797" s="73">
        <f t="shared" si="28"/>
        <v>1</v>
      </c>
      <c r="D1797" s="73" cm="1">
        <f t="array" ref="D1797">_xlfn.IFS( B1797="Accessories", 0, B1797="Clothing", 1, B1797="Footwear", 2, B1797="Outerwear",3)</f>
        <v>1</v>
      </c>
    </row>
    <row r="1798" spans="1:4" x14ac:dyDescent="0.2">
      <c r="A1798" t="s">
        <v>18</v>
      </c>
      <c r="B1798" t="s">
        <v>20</v>
      </c>
      <c r="C1798" s="73">
        <f t="shared" si="28"/>
        <v>1</v>
      </c>
      <c r="D1798" s="73" cm="1">
        <f t="array" ref="D1798">_xlfn.IFS( B1798="Accessories", 0, B1798="Clothing", 1, B1798="Footwear", 2, B1798="Outerwear",3)</f>
        <v>1</v>
      </c>
    </row>
    <row r="1799" spans="1:4" x14ac:dyDescent="0.2">
      <c r="A1799" t="s">
        <v>18</v>
      </c>
      <c r="B1799" t="s">
        <v>66</v>
      </c>
      <c r="C1799" s="73">
        <f t="shared" si="28"/>
        <v>1</v>
      </c>
      <c r="D1799" s="73" cm="1">
        <f t="array" ref="D1799">_xlfn.IFS( B1799="Accessories", 0, B1799="Clothing", 1, B1799="Footwear", 2, B1799="Outerwear",3)</f>
        <v>0</v>
      </c>
    </row>
    <row r="1800" spans="1:4" x14ac:dyDescent="0.2">
      <c r="A1800" t="s">
        <v>18</v>
      </c>
      <c r="B1800" t="s">
        <v>20</v>
      </c>
      <c r="C1800" s="73">
        <f t="shared" si="28"/>
        <v>1</v>
      </c>
      <c r="D1800" s="73" cm="1">
        <f t="array" ref="D1800">_xlfn.IFS( B1800="Accessories", 0, B1800="Clothing", 1, B1800="Footwear", 2, B1800="Outerwear",3)</f>
        <v>1</v>
      </c>
    </row>
    <row r="1801" spans="1:4" x14ac:dyDescent="0.2">
      <c r="A1801" t="s">
        <v>18</v>
      </c>
      <c r="B1801" t="s">
        <v>20</v>
      </c>
      <c r="C1801" s="73">
        <f t="shared" si="28"/>
        <v>1</v>
      </c>
      <c r="D1801" s="73" cm="1">
        <f t="array" ref="D1801">_xlfn.IFS( B1801="Accessories", 0, B1801="Clothing", 1, B1801="Footwear", 2, B1801="Outerwear",3)</f>
        <v>1</v>
      </c>
    </row>
    <row r="1802" spans="1:4" x14ac:dyDescent="0.2">
      <c r="A1802" t="s">
        <v>18</v>
      </c>
      <c r="B1802" t="s">
        <v>62</v>
      </c>
      <c r="C1802" s="73">
        <f t="shared" si="28"/>
        <v>1</v>
      </c>
      <c r="D1802" s="73" cm="1">
        <f t="array" ref="D1802">_xlfn.IFS( B1802="Accessories", 0, B1802="Clothing", 1, B1802="Footwear", 2, B1802="Outerwear",3)</f>
        <v>3</v>
      </c>
    </row>
    <row r="1803" spans="1:4" x14ac:dyDescent="0.2">
      <c r="A1803" t="s">
        <v>18</v>
      </c>
      <c r="B1803" t="s">
        <v>20</v>
      </c>
      <c r="C1803" s="73">
        <f t="shared" si="28"/>
        <v>1</v>
      </c>
      <c r="D1803" s="73" cm="1">
        <f t="array" ref="D1803">_xlfn.IFS( B1803="Accessories", 0, B1803="Clothing", 1, B1803="Footwear", 2, B1803="Outerwear",3)</f>
        <v>1</v>
      </c>
    </row>
    <row r="1804" spans="1:4" x14ac:dyDescent="0.2">
      <c r="A1804" t="s">
        <v>18</v>
      </c>
      <c r="B1804" t="s">
        <v>20</v>
      </c>
      <c r="C1804" s="73">
        <f t="shared" si="28"/>
        <v>1</v>
      </c>
      <c r="D1804" s="73" cm="1">
        <f t="array" ref="D1804">_xlfn.IFS( B1804="Accessories", 0, B1804="Clothing", 1, B1804="Footwear", 2, B1804="Outerwear",3)</f>
        <v>1</v>
      </c>
    </row>
    <row r="1805" spans="1:4" x14ac:dyDescent="0.2">
      <c r="A1805" t="s">
        <v>18</v>
      </c>
      <c r="B1805" t="s">
        <v>41</v>
      </c>
      <c r="C1805" s="73">
        <f t="shared" si="28"/>
        <v>1</v>
      </c>
      <c r="D1805" s="73" cm="1">
        <f t="array" ref="D1805">_xlfn.IFS( B1805="Accessories", 0, B1805="Clothing", 1, B1805="Footwear", 2, B1805="Outerwear",3)</f>
        <v>2</v>
      </c>
    </row>
    <row r="1806" spans="1:4" x14ac:dyDescent="0.2">
      <c r="A1806" t="s">
        <v>18</v>
      </c>
      <c r="B1806" t="s">
        <v>20</v>
      </c>
      <c r="C1806" s="73">
        <f t="shared" si="28"/>
        <v>1</v>
      </c>
      <c r="D1806" s="73" cm="1">
        <f t="array" ref="D1806">_xlfn.IFS( B1806="Accessories", 0, B1806="Clothing", 1, B1806="Footwear", 2, B1806="Outerwear",3)</f>
        <v>1</v>
      </c>
    </row>
    <row r="1807" spans="1:4" x14ac:dyDescent="0.2">
      <c r="A1807" t="s">
        <v>18</v>
      </c>
      <c r="B1807" t="s">
        <v>20</v>
      </c>
      <c r="C1807" s="73">
        <f t="shared" si="28"/>
        <v>1</v>
      </c>
      <c r="D1807" s="73" cm="1">
        <f t="array" ref="D1807">_xlfn.IFS( B1807="Accessories", 0, B1807="Clothing", 1, B1807="Footwear", 2, B1807="Outerwear",3)</f>
        <v>1</v>
      </c>
    </row>
    <row r="1808" spans="1:4" x14ac:dyDescent="0.2">
      <c r="A1808" t="s">
        <v>18</v>
      </c>
      <c r="B1808" t="s">
        <v>66</v>
      </c>
      <c r="C1808" s="73">
        <f t="shared" si="28"/>
        <v>1</v>
      </c>
      <c r="D1808" s="73" cm="1">
        <f t="array" ref="D1808">_xlfn.IFS( B1808="Accessories", 0, B1808="Clothing", 1, B1808="Footwear", 2, B1808="Outerwear",3)</f>
        <v>0</v>
      </c>
    </row>
    <row r="1809" spans="1:4" x14ac:dyDescent="0.2">
      <c r="A1809" t="s">
        <v>18</v>
      </c>
      <c r="B1809" t="s">
        <v>41</v>
      </c>
      <c r="C1809" s="73">
        <f t="shared" si="28"/>
        <v>1</v>
      </c>
      <c r="D1809" s="73" cm="1">
        <f t="array" ref="D1809">_xlfn.IFS( B1809="Accessories", 0, B1809="Clothing", 1, B1809="Footwear", 2, B1809="Outerwear",3)</f>
        <v>2</v>
      </c>
    </row>
    <row r="1810" spans="1:4" x14ac:dyDescent="0.2">
      <c r="A1810" t="s">
        <v>18</v>
      </c>
      <c r="B1810" t="s">
        <v>62</v>
      </c>
      <c r="C1810" s="73">
        <f t="shared" si="28"/>
        <v>1</v>
      </c>
      <c r="D1810" s="73" cm="1">
        <f t="array" ref="D1810">_xlfn.IFS( B1810="Accessories", 0, B1810="Clothing", 1, B1810="Footwear", 2, B1810="Outerwear",3)</f>
        <v>3</v>
      </c>
    </row>
    <row r="1811" spans="1:4" x14ac:dyDescent="0.2">
      <c r="A1811" t="s">
        <v>18</v>
      </c>
      <c r="B1811" t="s">
        <v>66</v>
      </c>
      <c r="C1811" s="73">
        <f t="shared" si="28"/>
        <v>1</v>
      </c>
      <c r="D1811" s="73" cm="1">
        <f t="array" ref="D1811">_xlfn.IFS( B1811="Accessories", 0, B1811="Clothing", 1, B1811="Footwear", 2, B1811="Outerwear",3)</f>
        <v>0</v>
      </c>
    </row>
    <row r="1812" spans="1:4" x14ac:dyDescent="0.2">
      <c r="A1812" t="s">
        <v>18</v>
      </c>
      <c r="B1812" t="s">
        <v>20</v>
      </c>
      <c r="C1812" s="73">
        <f t="shared" si="28"/>
        <v>1</v>
      </c>
      <c r="D1812" s="73" cm="1">
        <f t="array" ref="D1812">_xlfn.IFS( B1812="Accessories", 0, B1812="Clothing", 1, B1812="Footwear", 2, B1812="Outerwear",3)</f>
        <v>1</v>
      </c>
    </row>
    <row r="1813" spans="1:4" x14ac:dyDescent="0.2">
      <c r="A1813" t="s">
        <v>18</v>
      </c>
      <c r="B1813" t="s">
        <v>66</v>
      </c>
      <c r="C1813" s="73">
        <f t="shared" si="28"/>
        <v>1</v>
      </c>
      <c r="D1813" s="73" cm="1">
        <f t="array" ref="D1813">_xlfn.IFS( B1813="Accessories", 0, B1813="Clothing", 1, B1813="Footwear", 2, B1813="Outerwear",3)</f>
        <v>0</v>
      </c>
    </row>
    <row r="1814" spans="1:4" x14ac:dyDescent="0.2">
      <c r="A1814" t="s">
        <v>18</v>
      </c>
      <c r="B1814" t="s">
        <v>41</v>
      </c>
      <c r="C1814" s="73">
        <f t="shared" si="28"/>
        <v>1</v>
      </c>
      <c r="D1814" s="73" cm="1">
        <f t="array" ref="D1814">_xlfn.IFS( B1814="Accessories", 0, B1814="Clothing", 1, B1814="Footwear", 2, B1814="Outerwear",3)</f>
        <v>2</v>
      </c>
    </row>
    <row r="1815" spans="1:4" x14ac:dyDescent="0.2">
      <c r="A1815" t="s">
        <v>18</v>
      </c>
      <c r="B1815" t="s">
        <v>20</v>
      </c>
      <c r="C1815" s="73">
        <f t="shared" si="28"/>
        <v>1</v>
      </c>
      <c r="D1815" s="73" cm="1">
        <f t="array" ref="D1815">_xlfn.IFS( B1815="Accessories", 0, B1815="Clothing", 1, B1815="Footwear", 2, B1815="Outerwear",3)</f>
        <v>1</v>
      </c>
    </row>
    <row r="1816" spans="1:4" x14ac:dyDescent="0.2">
      <c r="A1816" t="s">
        <v>18</v>
      </c>
      <c r="B1816" t="s">
        <v>20</v>
      </c>
      <c r="C1816" s="73">
        <f t="shared" si="28"/>
        <v>1</v>
      </c>
      <c r="D1816" s="73" cm="1">
        <f t="array" ref="D1816">_xlfn.IFS( B1816="Accessories", 0, B1816="Clothing", 1, B1816="Footwear", 2, B1816="Outerwear",3)</f>
        <v>1</v>
      </c>
    </row>
    <row r="1817" spans="1:4" x14ac:dyDescent="0.2">
      <c r="A1817" t="s">
        <v>18</v>
      </c>
      <c r="B1817" t="s">
        <v>41</v>
      </c>
      <c r="C1817" s="73">
        <f t="shared" si="28"/>
        <v>1</v>
      </c>
      <c r="D1817" s="73" cm="1">
        <f t="array" ref="D1817">_xlfn.IFS( B1817="Accessories", 0, B1817="Clothing", 1, B1817="Footwear", 2, B1817="Outerwear",3)</f>
        <v>2</v>
      </c>
    </row>
    <row r="1818" spans="1:4" x14ac:dyDescent="0.2">
      <c r="A1818" t="s">
        <v>18</v>
      </c>
      <c r="B1818" t="s">
        <v>66</v>
      </c>
      <c r="C1818" s="73">
        <f t="shared" si="28"/>
        <v>1</v>
      </c>
      <c r="D1818" s="73" cm="1">
        <f t="array" ref="D1818">_xlfn.IFS( B1818="Accessories", 0, B1818="Clothing", 1, B1818="Footwear", 2, B1818="Outerwear",3)</f>
        <v>0</v>
      </c>
    </row>
    <row r="1819" spans="1:4" x14ac:dyDescent="0.2">
      <c r="A1819" t="s">
        <v>18</v>
      </c>
      <c r="B1819" t="s">
        <v>20</v>
      </c>
      <c r="C1819" s="73">
        <f t="shared" si="28"/>
        <v>1</v>
      </c>
      <c r="D1819" s="73" cm="1">
        <f t="array" ref="D1819">_xlfn.IFS( B1819="Accessories", 0, B1819="Clothing", 1, B1819="Footwear", 2, B1819="Outerwear",3)</f>
        <v>1</v>
      </c>
    </row>
    <row r="1820" spans="1:4" x14ac:dyDescent="0.2">
      <c r="A1820" t="s">
        <v>18</v>
      </c>
      <c r="B1820" t="s">
        <v>66</v>
      </c>
      <c r="C1820" s="73">
        <f t="shared" si="28"/>
        <v>1</v>
      </c>
      <c r="D1820" s="73" cm="1">
        <f t="array" ref="D1820">_xlfn.IFS( B1820="Accessories", 0, B1820="Clothing", 1, B1820="Footwear", 2, B1820="Outerwear",3)</f>
        <v>0</v>
      </c>
    </row>
    <row r="1821" spans="1:4" x14ac:dyDescent="0.2">
      <c r="A1821" t="s">
        <v>18</v>
      </c>
      <c r="B1821" t="s">
        <v>20</v>
      </c>
      <c r="C1821" s="73">
        <f t="shared" si="28"/>
        <v>1</v>
      </c>
      <c r="D1821" s="73" cm="1">
        <f t="array" ref="D1821">_xlfn.IFS( B1821="Accessories", 0, B1821="Clothing", 1, B1821="Footwear", 2, B1821="Outerwear",3)</f>
        <v>1</v>
      </c>
    </row>
    <row r="1822" spans="1:4" x14ac:dyDescent="0.2">
      <c r="A1822" t="s">
        <v>18</v>
      </c>
      <c r="B1822" t="s">
        <v>20</v>
      </c>
      <c r="C1822" s="73">
        <f t="shared" si="28"/>
        <v>1</v>
      </c>
      <c r="D1822" s="73" cm="1">
        <f t="array" ref="D1822">_xlfn.IFS( B1822="Accessories", 0, B1822="Clothing", 1, B1822="Footwear", 2, B1822="Outerwear",3)</f>
        <v>1</v>
      </c>
    </row>
    <row r="1823" spans="1:4" x14ac:dyDescent="0.2">
      <c r="A1823" t="s">
        <v>18</v>
      </c>
      <c r="B1823" t="s">
        <v>20</v>
      </c>
      <c r="C1823" s="73">
        <f t="shared" si="28"/>
        <v>1</v>
      </c>
      <c r="D1823" s="73" cm="1">
        <f t="array" ref="D1823">_xlfn.IFS( B1823="Accessories", 0, B1823="Clothing", 1, B1823="Footwear", 2, B1823="Outerwear",3)</f>
        <v>1</v>
      </c>
    </row>
    <row r="1824" spans="1:4" x14ac:dyDescent="0.2">
      <c r="A1824" t="s">
        <v>18</v>
      </c>
      <c r="B1824" t="s">
        <v>20</v>
      </c>
      <c r="C1824" s="73">
        <f t="shared" si="28"/>
        <v>1</v>
      </c>
      <c r="D1824" s="73" cm="1">
        <f t="array" ref="D1824">_xlfn.IFS( B1824="Accessories", 0, B1824="Clothing", 1, B1824="Footwear", 2, B1824="Outerwear",3)</f>
        <v>1</v>
      </c>
    </row>
    <row r="1825" spans="1:4" x14ac:dyDescent="0.2">
      <c r="A1825" t="s">
        <v>18</v>
      </c>
      <c r="B1825" t="s">
        <v>20</v>
      </c>
      <c r="C1825" s="73">
        <f t="shared" si="28"/>
        <v>1</v>
      </c>
      <c r="D1825" s="73" cm="1">
        <f t="array" ref="D1825">_xlfn.IFS( B1825="Accessories", 0, B1825="Clothing", 1, B1825="Footwear", 2, B1825="Outerwear",3)</f>
        <v>1</v>
      </c>
    </row>
    <row r="1826" spans="1:4" x14ac:dyDescent="0.2">
      <c r="A1826" t="s">
        <v>18</v>
      </c>
      <c r="B1826" t="s">
        <v>20</v>
      </c>
      <c r="C1826" s="73">
        <f t="shared" si="28"/>
        <v>1</v>
      </c>
      <c r="D1826" s="73" cm="1">
        <f t="array" ref="D1826">_xlfn.IFS( B1826="Accessories", 0, B1826="Clothing", 1, B1826="Footwear", 2, B1826="Outerwear",3)</f>
        <v>1</v>
      </c>
    </row>
    <row r="1827" spans="1:4" x14ac:dyDescent="0.2">
      <c r="A1827" t="s">
        <v>18</v>
      </c>
      <c r="B1827" t="s">
        <v>41</v>
      </c>
      <c r="C1827" s="73">
        <f t="shared" si="28"/>
        <v>1</v>
      </c>
      <c r="D1827" s="73" cm="1">
        <f t="array" ref="D1827">_xlfn.IFS( B1827="Accessories", 0, B1827="Clothing", 1, B1827="Footwear", 2, B1827="Outerwear",3)</f>
        <v>2</v>
      </c>
    </row>
    <row r="1828" spans="1:4" x14ac:dyDescent="0.2">
      <c r="A1828" t="s">
        <v>18</v>
      </c>
      <c r="B1828" t="s">
        <v>20</v>
      </c>
      <c r="C1828" s="73">
        <f t="shared" si="28"/>
        <v>1</v>
      </c>
      <c r="D1828" s="73" cm="1">
        <f t="array" ref="D1828">_xlfn.IFS( B1828="Accessories", 0, B1828="Clothing", 1, B1828="Footwear", 2, B1828="Outerwear",3)</f>
        <v>1</v>
      </c>
    </row>
    <row r="1829" spans="1:4" x14ac:dyDescent="0.2">
      <c r="A1829" t="s">
        <v>18</v>
      </c>
      <c r="B1829" t="s">
        <v>20</v>
      </c>
      <c r="C1829" s="73">
        <f t="shared" si="28"/>
        <v>1</v>
      </c>
      <c r="D1829" s="73" cm="1">
        <f t="array" ref="D1829">_xlfn.IFS( B1829="Accessories", 0, B1829="Clothing", 1, B1829="Footwear", 2, B1829="Outerwear",3)</f>
        <v>1</v>
      </c>
    </row>
    <row r="1830" spans="1:4" x14ac:dyDescent="0.2">
      <c r="A1830" t="s">
        <v>18</v>
      </c>
      <c r="B1830" t="s">
        <v>62</v>
      </c>
      <c r="C1830" s="73">
        <f t="shared" si="28"/>
        <v>1</v>
      </c>
      <c r="D1830" s="73" cm="1">
        <f t="array" ref="D1830">_xlfn.IFS( B1830="Accessories", 0, B1830="Clothing", 1, B1830="Footwear", 2, B1830="Outerwear",3)</f>
        <v>3</v>
      </c>
    </row>
    <row r="1831" spans="1:4" x14ac:dyDescent="0.2">
      <c r="A1831" t="s">
        <v>18</v>
      </c>
      <c r="B1831" t="s">
        <v>66</v>
      </c>
      <c r="C1831" s="73">
        <f t="shared" si="28"/>
        <v>1</v>
      </c>
      <c r="D1831" s="73" cm="1">
        <f t="array" ref="D1831">_xlfn.IFS( B1831="Accessories", 0, B1831="Clothing", 1, B1831="Footwear", 2, B1831="Outerwear",3)</f>
        <v>0</v>
      </c>
    </row>
    <row r="1832" spans="1:4" x14ac:dyDescent="0.2">
      <c r="A1832" t="s">
        <v>18</v>
      </c>
      <c r="B1832" t="s">
        <v>66</v>
      </c>
      <c r="C1832" s="73">
        <f t="shared" si="28"/>
        <v>1</v>
      </c>
      <c r="D1832" s="73" cm="1">
        <f t="array" ref="D1832">_xlfn.IFS( B1832="Accessories", 0, B1832="Clothing", 1, B1832="Footwear", 2, B1832="Outerwear",3)</f>
        <v>0</v>
      </c>
    </row>
    <row r="1833" spans="1:4" x14ac:dyDescent="0.2">
      <c r="A1833" t="s">
        <v>18</v>
      </c>
      <c r="B1833" t="s">
        <v>20</v>
      </c>
      <c r="C1833" s="73">
        <f t="shared" si="28"/>
        <v>1</v>
      </c>
      <c r="D1833" s="73" cm="1">
        <f t="array" ref="D1833">_xlfn.IFS( B1833="Accessories", 0, B1833="Clothing", 1, B1833="Footwear", 2, B1833="Outerwear",3)</f>
        <v>1</v>
      </c>
    </row>
    <row r="1834" spans="1:4" x14ac:dyDescent="0.2">
      <c r="A1834" t="s">
        <v>18</v>
      </c>
      <c r="B1834" t="s">
        <v>66</v>
      </c>
      <c r="C1834" s="73">
        <f t="shared" si="28"/>
        <v>1</v>
      </c>
      <c r="D1834" s="73" cm="1">
        <f t="array" ref="D1834">_xlfn.IFS( B1834="Accessories", 0, B1834="Clothing", 1, B1834="Footwear", 2, B1834="Outerwear",3)</f>
        <v>0</v>
      </c>
    </row>
    <row r="1835" spans="1:4" x14ac:dyDescent="0.2">
      <c r="A1835" t="s">
        <v>18</v>
      </c>
      <c r="B1835" t="s">
        <v>66</v>
      </c>
      <c r="C1835" s="73">
        <f t="shared" si="28"/>
        <v>1</v>
      </c>
      <c r="D1835" s="73" cm="1">
        <f t="array" ref="D1835">_xlfn.IFS( B1835="Accessories", 0, B1835="Clothing", 1, B1835="Footwear", 2, B1835="Outerwear",3)</f>
        <v>0</v>
      </c>
    </row>
    <row r="1836" spans="1:4" x14ac:dyDescent="0.2">
      <c r="A1836" t="s">
        <v>18</v>
      </c>
      <c r="B1836" t="s">
        <v>20</v>
      </c>
      <c r="C1836" s="73">
        <f t="shared" si="28"/>
        <v>1</v>
      </c>
      <c r="D1836" s="73" cm="1">
        <f t="array" ref="D1836">_xlfn.IFS( B1836="Accessories", 0, B1836="Clothing", 1, B1836="Footwear", 2, B1836="Outerwear",3)</f>
        <v>1</v>
      </c>
    </row>
    <row r="1837" spans="1:4" x14ac:dyDescent="0.2">
      <c r="A1837" t="s">
        <v>18</v>
      </c>
      <c r="B1837" t="s">
        <v>66</v>
      </c>
      <c r="C1837" s="73">
        <f t="shared" si="28"/>
        <v>1</v>
      </c>
      <c r="D1837" s="73" cm="1">
        <f t="array" ref="D1837">_xlfn.IFS( B1837="Accessories", 0, B1837="Clothing", 1, B1837="Footwear", 2, B1837="Outerwear",3)</f>
        <v>0</v>
      </c>
    </row>
    <row r="1838" spans="1:4" x14ac:dyDescent="0.2">
      <c r="A1838" t="s">
        <v>18</v>
      </c>
      <c r="B1838" t="s">
        <v>20</v>
      </c>
      <c r="C1838" s="73">
        <f t="shared" si="28"/>
        <v>1</v>
      </c>
      <c r="D1838" s="73" cm="1">
        <f t="array" ref="D1838">_xlfn.IFS( B1838="Accessories", 0, B1838="Clothing", 1, B1838="Footwear", 2, B1838="Outerwear",3)</f>
        <v>1</v>
      </c>
    </row>
    <row r="1839" spans="1:4" x14ac:dyDescent="0.2">
      <c r="A1839" t="s">
        <v>18</v>
      </c>
      <c r="B1839" t="s">
        <v>66</v>
      </c>
      <c r="C1839" s="73">
        <f t="shared" si="28"/>
        <v>1</v>
      </c>
      <c r="D1839" s="73" cm="1">
        <f t="array" ref="D1839">_xlfn.IFS( B1839="Accessories", 0, B1839="Clothing", 1, B1839="Footwear", 2, B1839="Outerwear",3)</f>
        <v>0</v>
      </c>
    </row>
    <row r="1840" spans="1:4" x14ac:dyDescent="0.2">
      <c r="A1840" t="s">
        <v>18</v>
      </c>
      <c r="B1840" t="s">
        <v>66</v>
      </c>
      <c r="C1840" s="73">
        <f t="shared" si="28"/>
        <v>1</v>
      </c>
      <c r="D1840" s="73" cm="1">
        <f t="array" ref="D1840">_xlfn.IFS( B1840="Accessories", 0, B1840="Clothing", 1, B1840="Footwear", 2, B1840="Outerwear",3)</f>
        <v>0</v>
      </c>
    </row>
    <row r="1841" spans="1:4" x14ac:dyDescent="0.2">
      <c r="A1841" t="s">
        <v>18</v>
      </c>
      <c r="B1841" t="s">
        <v>20</v>
      </c>
      <c r="C1841" s="73">
        <f t="shared" si="28"/>
        <v>1</v>
      </c>
      <c r="D1841" s="73" cm="1">
        <f t="array" ref="D1841">_xlfn.IFS( B1841="Accessories", 0, B1841="Clothing", 1, B1841="Footwear", 2, B1841="Outerwear",3)</f>
        <v>1</v>
      </c>
    </row>
    <row r="1842" spans="1:4" x14ac:dyDescent="0.2">
      <c r="A1842" t="s">
        <v>18</v>
      </c>
      <c r="B1842" t="s">
        <v>41</v>
      </c>
      <c r="C1842" s="73">
        <f t="shared" si="28"/>
        <v>1</v>
      </c>
      <c r="D1842" s="73" cm="1">
        <f t="array" ref="D1842">_xlfn.IFS( B1842="Accessories", 0, B1842="Clothing", 1, B1842="Footwear", 2, B1842="Outerwear",3)</f>
        <v>2</v>
      </c>
    </row>
    <row r="1843" spans="1:4" x14ac:dyDescent="0.2">
      <c r="A1843" t="s">
        <v>18</v>
      </c>
      <c r="B1843" t="s">
        <v>20</v>
      </c>
      <c r="C1843" s="73">
        <f t="shared" si="28"/>
        <v>1</v>
      </c>
      <c r="D1843" s="73" cm="1">
        <f t="array" ref="D1843">_xlfn.IFS( B1843="Accessories", 0, B1843="Clothing", 1, B1843="Footwear", 2, B1843="Outerwear",3)</f>
        <v>1</v>
      </c>
    </row>
    <row r="1844" spans="1:4" x14ac:dyDescent="0.2">
      <c r="A1844" t="s">
        <v>18</v>
      </c>
      <c r="B1844" t="s">
        <v>66</v>
      </c>
      <c r="C1844" s="73">
        <f t="shared" si="28"/>
        <v>1</v>
      </c>
      <c r="D1844" s="73" cm="1">
        <f t="array" ref="D1844">_xlfn.IFS( B1844="Accessories", 0, B1844="Clothing", 1, B1844="Footwear", 2, B1844="Outerwear",3)</f>
        <v>0</v>
      </c>
    </row>
    <row r="1845" spans="1:4" x14ac:dyDescent="0.2">
      <c r="A1845" t="s">
        <v>18</v>
      </c>
      <c r="B1845" t="s">
        <v>62</v>
      </c>
      <c r="C1845" s="73">
        <f t="shared" si="28"/>
        <v>1</v>
      </c>
      <c r="D1845" s="73" cm="1">
        <f t="array" ref="D1845">_xlfn.IFS( B1845="Accessories", 0, B1845="Clothing", 1, B1845="Footwear", 2, B1845="Outerwear",3)</f>
        <v>3</v>
      </c>
    </row>
    <row r="1846" spans="1:4" x14ac:dyDescent="0.2">
      <c r="A1846" t="s">
        <v>18</v>
      </c>
      <c r="B1846" t="s">
        <v>20</v>
      </c>
      <c r="C1846" s="73">
        <f t="shared" si="28"/>
        <v>1</v>
      </c>
      <c r="D1846" s="73" cm="1">
        <f t="array" ref="D1846">_xlfn.IFS( B1846="Accessories", 0, B1846="Clothing", 1, B1846="Footwear", 2, B1846="Outerwear",3)</f>
        <v>1</v>
      </c>
    </row>
    <row r="1847" spans="1:4" x14ac:dyDescent="0.2">
      <c r="A1847" t="s">
        <v>18</v>
      </c>
      <c r="B1847" t="s">
        <v>41</v>
      </c>
      <c r="C1847" s="73">
        <f t="shared" si="28"/>
        <v>1</v>
      </c>
      <c r="D1847" s="73" cm="1">
        <f t="array" ref="D1847">_xlfn.IFS( B1847="Accessories", 0, B1847="Clothing", 1, B1847="Footwear", 2, B1847="Outerwear",3)</f>
        <v>2</v>
      </c>
    </row>
    <row r="1848" spans="1:4" x14ac:dyDescent="0.2">
      <c r="A1848" t="s">
        <v>18</v>
      </c>
      <c r="B1848" t="s">
        <v>66</v>
      </c>
      <c r="C1848" s="73">
        <f t="shared" si="28"/>
        <v>1</v>
      </c>
      <c r="D1848" s="73" cm="1">
        <f t="array" ref="D1848">_xlfn.IFS( B1848="Accessories", 0, B1848="Clothing", 1, B1848="Footwear", 2, B1848="Outerwear",3)</f>
        <v>0</v>
      </c>
    </row>
    <row r="1849" spans="1:4" x14ac:dyDescent="0.2">
      <c r="A1849" t="s">
        <v>18</v>
      </c>
      <c r="B1849" t="s">
        <v>41</v>
      </c>
      <c r="C1849" s="73">
        <f t="shared" si="28"/>
        <v>1</v>
      </c>
      <c r="D1849" s="73" cm="1">
        <f t="array" ref="D1849">_xlfn.IFS( B1849="Accessories", 0, B1849="Clothing", 1, B1849="Footwear", 2, B1849="Outerwear",3)</f>
        <v>2</v>
      </c>
    </row>
    <row r="1850" spans="1:4" x14ac:dyDescent="0.2">
      <c r="A1850" t="s">
        <v>18</v>
      </c>
      <c r="B1850" t="s">
        <v>20</v>
      </c>
      <c r="C1850" s="73">
        <f t="shared" si="28"/>
        <v>1</v>
      </c>
      <c r="D1850" s="73" cm="1">
        <f t="array" ref="D1850">_xlfn.IFS( B1850="Accessories", 0, B1850="Clothing", 1, B1850="Footwear", 2, B1850="Outerwear",3)</f>
        <v>1</v>
      </c>
    </row>
    <row r="1851" spans="1:4" x14ac:dyDescent="0.2">
      <c r="A1851" t="s">
        <v>18</v>
      </c>
      <c r="B1851" t="s">
        <v>20</v>
      </c>
      <c r="C1851" s="73">
        <f t="shared" si="28"/>
        <v>1</v>
      </c>
      <c r="D1851" s="73" cm="1">
        <f t="array" ref="D1851">_xlfn.IFS( B1851="Accessories", 0, B1851="Clothing", 1, B1851="Footwear", 2, B1851="Outerwear",3)</f>
        <v>1</v>
      </c>
    </row>
    <row r="1852" spans="1:4" x14ac:dyDescent="0.2">
      <c r="A1852" t="s">
        <v>18</v>
      </c>
      <c r="B1852" t="s">
        <v>66</v>
      </c>
      <c r="C1852" s="73">
        <f t="shared" si="28"/>
        <v>1</v>
      </c>
      <c r="D1852" s="73" cm="1">
        <f t="array" ref="D1852">_xlfn.IFS( B1852="Accessories", 0, B1852="Clothing", 1, B1852="Footwear", 2, B1852="Outerwear",3)</f>
        <v>0</v>
      </c>
    </row>
    <row r="1853" spans="1:4" x14ac:dyDescent="0.2">
      <c r="A1853" t="s">
        <v>18</v>
      </c>
      <c r="B1853" t="s">
        <v>20</v>
      </c>
      <c r="C1853" s="73">
        <f t="shared" si="28"/>
        <v>1</v>
      </c>
      <c r="D1853" s="73" cm="1">
        <f t="array" ref="D1853">_xlfn.IFS( B1853="Accessories", 0, B1853="Clothing", 1, B1853="Footwear", 2, B1853="Outerwear",3)</f>
        <v>1</v>
      </c>
    </row>
    <row r="1854" spans="1:4" x14ac:dyDescent="0.2">
      <c r="A1854" t="s">
        <v>18</v>
      </c>
      <c r="B1854" t="s">
        <v>20</v>
      </c>
      <c r="C1854" s="73">
        <f t="shared" si="28"/>
        <v>1</v>
      </c>
      <c r="D1854" s="73" cm="1">
        <f t="array" ref="D1854">_xlfn.IFS( B1854="Accessories", 0, B1854="Clothing", 1, B1854="Footwear", 2, B1854="Outerwear",3)</f>
        <v>1</v>
      </c>
    </row>
    <row r="1855" spans="1:4" x14ac:dyDescent="0.2">
      <c r="A1855" t="s">
        <v>18</v>
      </c>
      <c r="B1855" t="s">
        <v>20</v>
      </c>
      <c r="C1855" s="73">
        <f t="shared" si="28"/>
        <v>1</v>
      </c>
      <c r="D1855" s="73" cm="1">
        <f t="array" ref="D1855">_xlfn.IFS( B1855="Accessories", 0, B1855="Clothing", 1, B1855="Footwear", 2, B1855="Outerwear",3)</f>
        <v>1</v>
      </c>
    </row>
    <row r="1856" spans="1:4" x14ac:dyDescent="0.2">
      <c r="A1856" t="s">
        <v>18</v>
      </c>
      <c r="B1856" t="s">
        <v>20</v>
      </c>
      <c r="C1856" s="73">
        <f t="shared" si="28"/>
        <v>1</v>
      </c>
      <c r="D1856" s="73" cm="1">
        <f t="array" ref="D1856">_xlfn.IFS( B1856="Accessories", 0, B1856="Clothing", 1, B1856="Footwear", 2, B1856="Outerwear",3)</f>
        <v>1</v>
      </c>
    </row>
    <row r="1857" spans="1:4" x14ac:dyDescent="0.2">
      <c r="A1857" t="s">
        <v>18</v>
      </c>
      <c r="B1857" t="s">
        <v>20</v>
      </c>
      <c r="C1857" s="73">
        <f t="shared" si="28"/>
        <v>1</v>
      </c>
      <c r="D1857" s="73" cm="1">
        <f t="array" ref="D1857">_xlfn.IFS( B1857="Accessories", 0, B1857="Clothing", 1, B1857="Footwear", 2, B1857="Outerwear",3)</f>
        <v>1</v>
      </c>
    </row>
    <row r="1858" spans="1:4" x14ac:dyDescent="0.2">
      <c r="A1858" t="s">
        <v>18</v>
      </c>
      <c r="B1858" t="s">
        <v>66</v>
      </c>
      <c r="C1858" s="73">
        <f t="shared" si="28"/>
        <v>1</v>
      </c>
      <c r="D1858" s="73" cm="1">
        <f t="array" ref="D1858">_xlfn.IFS( B1858="Accessories", 0, B1858="Clothing", 1, B1858="Footwear", 2, B1858="Outerwear",3)</f>
        <v>0</v>
      </c>
    </row>
    <row r="1859" spans="1:4" x14ac:dyDescent="0.2">
      <c r="A1859" t="s">
        <v>18</v>
      </c>
      <c r="B1859" t="s">
        <v>20</v>
      </c>
      <c r="C1859" s="73">
        <f t="shared" ref="C1859:C1922" si="29">IF(A1859="Male", 1, 0)</f>
        <v>1</v>
      </c>
      <c r="D1859" s="73" cm="1">
        <f t="array" ref="D1859">_xlfn.IFS( B1859="Accessories", 0, B1859="Clothing", 1, B1859="Footwear", 2, B1859="Outerwear",3)</f>
        <v>1</v>
      </c>
    </row>
    <row r="1860" spans="1:4" x14ac:dyDescent="0.2">
      <c r="A1860" t="s">
        <v>18</v>
      </c>
      <c r="B1860" t="s">
        <v>66</v>
      </c>
      <c r="C1860" s="73">
        <f t="shared" si="29"/>
        <v>1</v>
      </c>
      <c r="D1860" s="73" cm="1">
        <f t="array" ref="D1860">_xlfn.IFS( B1860="Accessories", 0, B1860="Clothing", 1, B1860="Footwear", 2, B1860="Outerwear",3)</f>
        <v>0</v>
      </c>
    </row>
    <row r="1861" spans="1:4" x14ac:dyDescent="0.2">
      <c r="A1861" t="s">
        <v>18</v>
      </c>
      <c r="B1861" t="s">
        <v>66</v>
      </c>
      <c r="C1861" s="73">
        <f t="shared" si="29"/>
        <v>1</v>
      </c>
      <c r="D1861" s="73" cm="1">
        <f t="array" ref="D1861">_xlfn.IFS( B1861="Accessories", 0, B1861="Clothing", 1, B1861="Footwear", 2, B1861="Outerwear",3)</f>
        <v>0</v>
      </c>
    </row>
    <row r="1862" spans="1:4" x14ac:dyDescent="0.2">
      <c r="A1862" t="s">
        <v>18</v>
      </c>
      <c r="B1862" t="s">
        <v>20</v>
      </c>
      <c r="C1862" s="73">
        <f t="shared" si="29"/>
        <v>1</v>
      </c>
      <c r="D1862" s="73" cm="1">
        <f t="array" ref="D1862">_xlfn.IFS( B1862="Accessories", 0, B1862="Clothing", 1, B1862="Footwear", 2, B1862="Outerwear",3)</f>
        <v>1</v>
      </c>
    </row>
    <row r="1863" spans="1:4" x14ac:dyDescent="0.2">
      <c r="A1863" t="s">
        <v>18</v>
      </c>
      <c r="B1863" t="s">
        <v>41</v>
      </c>
      <c r="C1863" s="73">
        <f t="shared" si="29"/>
        <v>1</v>
      </c>
      <c r="D1863" s="73" cm="1">
        <f t="array" ref="D1863">_xlfn.IFS( B1863="Accessories", 0, B1863="Clothing", 1, B1863="Footwear", 2, B1863="Outerwear",3)</f>
        <v>2</v>
      </c>
    </row>
    <row r="1864" spans="1:4" x14ac:dyDescent="0.2">
      <c r="A1864" t="s">
        <v>18</v>
      </c>
      <c r="B1864" t="s">
        <v>66</v>
      </c>
      <c r="C1864" s="73">
        <f t="shared" si="29"/>
        <v>1</v>
      </c>
      <c r="D1864" s="73" cm="1">
        <f t="array" ref="D1864">_xlfn.IFS( B1864="Accessories", 0, B1864="Clothing", 1, B1864="Footwear", 2, B1864="Outerwear",3)</f>
        <v>0</v>
      </c>
    </row>
    <row r="1865" spans="1:4" x14ac:dyDescent="0.2">
      <c r="A1865" t="s">
        <v>18</v>
      </c>
      <c r="B1865" t="s">
        <v>41</v>
      </c>
      <c r="C1865" s="73">
        <f t="shared" si="29"/>
        <v>1</v>
      </c>
      <c r="D1865" s="73" cm="1">
        <f t="array" ref="D1865">_xlfn.IFS( B1865="Accessories", 0, B1865="Clothing", 1, B1865="Footwear", 2, B1865="Outerwear",3)</f>
        <v>2</v>
      </c>
    </row>
    <row r="1866" spans="1:4" x14ac:dyDescent="0.2">
      <c r="A1866" t="s">
        <v>18</v>
      </c>
      <c r="B1866" t="s">
        <v>66</v>
      </c>
      <c r="C1866" s="73">
        <f t="shared" si="29"/>
        <v>1</v>
      </c>
      <c r="D1866" s="73" cm="1">
        <f t="array" ref="D1866">_xlfn.IFS( B1866="Accessories", 0, B1866="Clothing", 1, B1866="Footwear", 2, B1866="Outerwear",3)</f>
        <v>0</v>
      </c>
    </row>
    <row r="1867" spans="1:4" x14ac:dyDescent="0.2">
      <c r="A1867" t="s">
        <v>18</v>
      </c>
      <c r="B1867" t="s">
        <v>20</v>
      </c>
      <c r="C1867" s="73">
        <f t="shared" si="29"/>
        <v>1</v>
      </c>
      <c r="D1867" s="73" cm="1">
        <f t="array" ref="D1867">_xlfn.IFS( B1867="Accessories", 0, B1867="Clothing", 1, B1867="Footwear", 2, B1867="Outerwear",3)</f>
        <v>1</v>
      </c>
    </row>
    <row r="1868" spans="1:4" x14ac:dyDescent="0.2">
      <c r="A1868" t="s">
        <v>18</v>
      </c>
      <c r="B1868" t="s">
        <v>20</v>
      </c>
      <c r="C1868" s="73">
        <f t="shared" si="29"/>
        <v>1</v>
      </c>
      <c r="D1868" s="73" cm="1">
        <f t="array" ref="D1868">_xlfn.IFS( B1868="Accessories", 0, B1868="Clothing", 1, B1868="Footwear", 2, B1868="Outerwear",3)</f>
        <v>1</v>
      </c>
    </row>
    <row r="1869" spans="1:4" x14ac:dyDescent="0.2">
      <c r="A1869" t="s">
        <v>18</v>
      </c>
      <c r="B1869" t="s">
        <v>20</v>
      </c>
      <c r="C1869" s="73">
        <f t="shared" si="29"/>
        <v>1</v>
      </c>
      <c r="D1869" s="73" cm="1">
        <f t="array" ref="D1869">_xlfn.IFS( B1869="Accessories", 0, B1869="Clothing", 1, B1869="Footwear", 2, B1869="Outerwear",3)</f>
        <v>1</v>
      </c>
    </row>
    <row r="1870" spans="1:4" x14ac:dyDescent="0.2">
      <c r="A1870" t="s">
        <v>18</v>
      </c>
      <c r="B1870" t="s">
        <v>66</v>
      </c>
      <c r="C1870" s="73">
        <f t="shared" si="29"/>
        <v>1</v>
      </c>
      <c r="D1870" s="73" cm="1">
        <f t="array" ref="D1870">_xlfn.IFS( B1870="Accessories", 0, B1870="Clothing", 1, B1870="Footwear", 2, B1870="Outerwear",3)</f>
        <v>0</v>
      </c>
    </row>
    <row r="1871" spans="1:4" x14ac:dyDescent="0.2">
      <c r="A1871" t="s">
        <v>18</v>
      </c>
      <c r="B1871" t="s">
        <v>20</v>
      </c>
      <c r="C1871" s="73">
        <f t="shared" si="29"/>
        <v>1</v>
      </c>
      <c r="D1871" s="73" cm="1">
        <f t="array" ref="D1871">_xlfn.IFS( B1871="Accessories", 0, B1871="Clothing", 1, B1871="Footwear", 2, B1871="Outerwear",3)</f>
        <v>1</v>
      </c>
    </row>
    <row r="1872" spans="1:4" x14ac:dyDescent="0.2">
      <c r="A1872" t="s">
        <v>18</v>
      </c>
      <c r="B1872" t="s">
        <v>20</v>
      </c>
      <c r="C1872" s="73">
        <f t="shared" si="29"/>
        <v>1</v>
      </c>
      <c r="D1872" s="73" cm="1">
        <f t="array" ref="D1872">_xlfn.IFS( B1872="Accessories", 0, B1872="Clothing", 1, B1872="Footwear", 2, B1872="Outerwear",3)</f>
        <v>1</v>
      </c>
    </row>
    <row r="1873" spans="1:4" x14ac:dyDescent="0.2">
      <c r="A1873" t="s">
        <v>18</v>
      </c>
      <c r="B1873" t="s">
        <v>20</v>
      </c>
      <c r="C1873" s="73">
        <f t="shared" si="29"/>
        <v>1</v>
      </c>
      <c r="D1873" s="73" cm="1">
        <f t="array" ref="D1873">_xlfn.IFS( B1873="Accessories", 0, B1873="Clothing", 1, B1873="Footwear", 2, B1873="Outerwear",3)</f>
        <v>1</v>
      </c>
    </row>
    <row r="1874" spans="1:4" x14ac:dyDescent="0.2">
      <c r="A1874" t="s">
        <v>18</v>
      </c>
      <c r="B1874" t="s">
        <v>20</v>
      </c>
      <c r="C1874" s="73">
        <f t="shared" si="29"/>
        <v>1</v>
      </c>
      <c r="D1874" s="73" cm="1">
        <f t="array" ref="D1874">_xlfn.IFS( B1874="Accessories", 0, B1874="Clothing", 1, B1874="Footwear", 2, B1874="Outerwear",3)</f>
        <v>1</v>
      </c>
    </row>
    <row r="1875" spans="1:4" x14ac:dyDescent="0.2">
      <c r="A1875" t="s">
        <v>18</v>
      </c>
      <c r="B1875" t="s">
        <v>20</v>
      </c>
      <c r="C1875" s="73">
        <f t="shared" si="29"/>
        <v>1</v>
      </c>
      <c r="D1875" s="73" cm="1">
        <f t="array" ref="D1875">_xlfn.IFS( B1875="Accessories", 0, B1875="Clothing", 1, B1875="Footwear", 2, B1875="Outerwear",3)</f>
        <v>1</v>
      </c>
    </row>
    <row r="1876" spans="1:4" x14ac:dyDescent="0.2">
      <c r="A1876" t="s">
        <v>18</v>
      </c>
      <c r="B1876" t="s">
        <v>20</v>
      </c>
      <c r="C1876" s="73">
        <f t="shared" si="29"/>
        <v>1</v>
      </c>
      <c r="D1876" s="73" cm="1">
        <f t="array" ref="D1876">_xlfn.IFS( B1876="Accessories", 0, B1876="Clothing", 1, B1876="Footwear", 2, B1876="Outerwear",3)</f>
        <v>1</v>
      </c>
    </row>
    <row r="1877" spans="1:4" x14ac:dyDescent="0.2">
      <c r="A1877" t="s">
        <v>18</v>
      </c>
      <c r="B1877" t="s">
        <v>41</v>
      </c>
      <c r="C1877" s="73">
        <f t="shared" si="29"/>
        <v>1</v>
      </c>
      <c r="D1877" s="73" cm="1">
        <f t="array" ref="D1877">_xlfn.IFS( B1877="Accessories", 0, B1877="Clothing", 1, B1877="Footwear", 2, B1877="Outerwear",3)</f>
        <v>2</v>
      </c>
    </row>
    <row r="1878" spans="1:4" x14ac:dyDescent="0.2">
      <c r="A1878" t="s">
        <v>18</v>
      </c>
      <c r="B1878" t="s">
        <v>20</v>
      </c>
      <c r="C1878" s="73">
        <f t="shared" si="29"/>
        <v>1</v>
      </c>
      <c r="D1878" s="73" cm="1">
        <f t="array" ref="D1878">_xlfn.IFS( B1878="Accessories", 0, B1878="Clothing", 1, B1878="Footwear", 2, B1878="Outerwear",3)</f>
        <v>1</v>
      </c>
    </row>
    <row r="1879" spans="1:4" x14ac:dyDescent="0.2">
      <c r="A1879" t="s">
        <v>18</v>
      </c>
      <c r="B1879" t="s">
        <v>66</v>
      </c>
      <c r="C1879" s="73">
        <f t="shared" si="29"/>
        <v>1</v>
      </c>
      <c r="D1879" s="73" cm="1">
        <f t="array" ref="D1879">_xlfn.IFS( B1879="Accessories", 0, B1879="Clothing", 1, B1879="Footwear", 2, B1879="Outerwear",3)</f>
        <v>0</v>
      </c>
    </row>
    <row r="1880" spans="1:4" x14ac:dyDescent="0.2">
      <c r="A1880" t="s">
        <v>18</v>
      </c>
      <c r="B1880" t="s">
        <v>20</v>
      </c>
      <c r="C1880" s="73">
        <f t="shared" si="29"/>
        <v>1</v>
      </c>
      <c r="D1880" s="73" cm="1">
        <f t="array" ref="D1880">_xlfn.IFS( B1880="Accessories", 0, B1880="Clothing", 1, B1880="Footwear", 2, B1880="Outerwear",3)</f>
        <v>1</v>
      </c>
    </row>
    <row r="1881" spans="1:4" x14ac:dyDescent="0.2">
      <c r="A1881" t="s">
        <v>18</v>
      </c>
      <c r="B1881" t="s">
        <v>20</v>
      </c>
      <c r="C1881" s="73">
        <f t="shared" si="29"/>
        <v>1</v>
      </c>
      <c r="D1881" s="73" cm="1">
        <f t="array" ref="D1881">_xlfn.IFS( B1881="Accessories", 0, B1881="Clothing", 1, B1881="Footwear", 2, B1881="Outerwear",3)</f>
        <v>1</v>
      </c>
    </row>
    <row r="1882" spans="1:4" x14ac:dyDescent="0.2">
      <c r="A1882" t="s">
        <v>18</v>
      </c>
      <c r="B1882" t="s">
        <v>20</v>
      </c>
      <c r="C1882" s="73">
        <f t="shared" si="29"/>
        <v>1</v>
      </c>
      <c r="D1882" s="73" cm="1">
        <f t="array" ref="D1882">_xlfn.IFS( B1882="Accessories", 0, B1882="Clothing", 1, B1882="Footwear", 2, B1882="Outerwear",3)</f>
        <v>1</v>
      </c>
    </row>
    <row r="1883" spans="1:4" x14ac:dyDescent="0.2">
      <c r="A1883" t="s">
        <v>18</v>
      </c>
      <c r="B1883" t="s">
        <v>20</v>
      </c>
      <c r="C1883" s="73">
        <f t="shared" si="29"/>
        <v>1</v>
      </c>
      <c r="D1883" s="73" cm="1">
        <f t="array" ref="D1883">_xlfn.IFS( B1883="Accessories", 0, B1883="Clothing", 1, B1883="Footwear", 2, B1883="Outerwear",3)</f>
        <v>1</v>
      </c>
    </row>
    <row r="1884" spans="1:4" x14ac:dyDescent="0.2">
      <c r="A1884" t="s">
        <v>18</v>
      </c>
      <c r="B1884" t="s">
        <v>66</v>
      </c>
      <c r="C1884" s="73">
        <f t="shared" si="29"/>
        <v>1</v>
      </c>
      <c r="D1884" s="73" cm="1">
        <f t="array" ref="D1884">_xlfn.IFS( B1884="Accessories", 0, B1884="Clothing", 1, B1884="Footwear", 2, B1884="Outerwear",3)</f>
        <v>0</v>
      </c>
    </row>
    <row r="1885" spans="1:4" x14ac:dyDescent="0.2">
      <c r="A1885" t="s">
        <v>18</v>
      </c>
      <c r="B1885" t="s">
        <v>66</v>
      </c>
      <c r="C1885" s="73">
        <f t="shared" si="29"/>
        <v>1</v>
      </c>
      <c r="D1885" s="73" cm="1">
        <f t="array" ref="D1885">_xlfn.IFS( B1885="Accessories", 0, B1885="Clothing", 1, B1885="Footwear", 2, B1885="Outerwear",3)</f>
        <v>0</v>
      </c>
    </row>
    <row r="1886" spans="1:4" x14ac:dyDescent="0.2">
      <c r="A1886" t="s">
        <v>18</v>
      </c>
      <c r="B1886" t="s">
        <v>20</v>
      </c>
      <c r="C1886" s="73">
        <f t="shared" si="29"/>
        <v>1</v>
      </c>
      <c r="D1886" s="73" cm="1">
        <f t="array" ref="D1886">_xlfn.IFS( B1886="Accessories", 0, B1886="Clothing", 1, B1886="Footwear", 2, B1886="Outerwear",3)</f>
        <v>1</v>
      </c>
    </row>
    <row r="1887" spans="1:4" x14ac:dyDescent="0.2">
      <c r="A1887" t="s">
        <v>18</v>
      </c>
      <c r="B1887" t="s">
        <v>66</v>
      </c>
      <c r="C1887" s="73">
        <f t="shared" si="29"/>
        <v>1</v>
      </c>
      <c r="D1887" s="73" cm="1">
        <f t="array" ref="D1887">_xlfn.IFS( B1887="Accessories", 0, B1887="Clothing", 1, B1887="Footwear", 2, B1887="Outerwear",3)</f>
        <v>0</v>
      </c>
    </row>
    <row r="1888" spans="1:4" x14ac:dyDescent="0.2">
      <c r="A1888" t="s">
        <v>18</v>
      </c>
      <c r="B1888" t="s">
        <v>66</v>
      </c>
      <c r="C1888" s="73">
        <f t="shared" si="29"/>
        <v>1</v>
      </c>
      <c r="D1888" s="73" cm="1">
        <f t="array" ref="D1888">_xlfn.IFS( B1888="Accessories", 0, B1888="Clothing", 1, B1888="Footwear", 2, B1888="Outerwear",3)</f>
        <v>0</v>
      </c>
    </row>
    <row r="1889" spans="1:4" x14ac:dyDescent="0.2">
      <c r="A1889" t="s">
        <v>18</v>
      </c>
      <c r="B1889" t="s">
        <v>20</v>
      </c>
      <c r="C1889" s="73">
        <f t="shared" si="29"/>
        <v>1</v>
      </c>
      <c r="D1889" s="73" cm="1">
        <f t="array" ref="D1889">_xlfn.IFS( B1889="Accessories", 0, B1889="Clothing", 1, B1889="Footwear", 2, B1889="Outerwear",3)</f>
        <v>1</v>
      </c>
    </row>
    <row r="1890" spans="1:4" x14ac:dyDescent="0.2">
      <c r="A1890" t="s">
        <v>18</v>
      </c>
      <c r="B1890" t="s">
        <v>20</v>
      </c>
      <c r="C1890" s="73">
        <f t="shared" si="29"/>
        <v>1</v>
      </c>
      <c r="D1890" s="73" cm="1">
        <f t="array" ref="D1890">_xlfn.IFS( B1890="Accessories", 0, B1890="Clothing", 1, B1890="Footwear", 2, B1890="Outerwear",3)</f>
        <v>1</v>
      </c>
    </row>
    <row r="1891" spans="1:4" x14ac:dyDescent="0.2">
      <c r="A1891" t="s">
        <v>18</v>
      </c>
      <c r="B1891" t="s">
        <v>20</v>
      </c>
      <c r="C1891" s="73">
        <f t="shared" si="29"/>
        <v>1</v>
      </c>
      <c r="D1891" s="73" cm="1">
        <f t="array" ref="D1891">_xlfn.IFS( B1891="Accessories", 0, B1891="Clothing", 1, B1891="Footwear", 2, B1891="Outerwear",3)</f>
        <v>1</v>
      </c>
    </row>
    <row r="1892" spans="1:4" x14ac:dyDescent="0.2">
      <c r="A1892" t="s">
        <v>18</v>
      </c>
      <c r="B1892" t="s">
        <v>66</v>
      </c>
      <c r="C1892" s="73">
        <f t="shared" si="29"/>
        <v>1</v>
      </c>
      <c r="D1892" s="73" cm="1">
        <f t="array" ref="D1892">_xlfn.IFS( B1892="Accessories", 0, B1892="Clothing", 1, B1892="Footwear", 2, B1892="Outerwear",3)</f>
        <v>0</v>
      </c>
    </row>
    <row r="1893" spans="1:4" x14ac:dyDescent="0.2">
      <c r="A1893" t="s">
        <v>18</v>
      </c>
      <c r="B1893" t="s">
        <v>66</v>
      </c>
      <c r="C1893" s="73">
        <f t="shared" si="29"/>
        <v>1</v>
      </c>
      <c r="D1893" s="73" cm="1">
        <f t="array" ref="D1893">_xlfn.IFS( B1893="Accessories", 0, B1893="Clothing", 1, B1893="Footwear", 2, B1893="Outerwear",3)</f>
        <v>0</v>
      </c>
    </row>
    <row r="1894" spans="1:4" x14ac:dyDescent="0.2">
      <c r="A1894" t="s">
        <v>18</v>
      </c>
      <c r="B1894" t="s">
        <v>62</v>
      </c>
      <c r="C1894" s="73">
        <f t="shared" si="29"/>
        <v>1</v>
      </c>
      <c r="D1894" s="73" cm="1">
        <f t="array" ref="D1894">_xlfn.IFS( B1894="Accessories", 0, B1894="Clothing", 1, B1894="Footwear", 2, B1894="Outerwear",3)</f>
        <v>3</v>
      </c>
    </row>
    <row r="1895" spans="1:4" x14ac:dyDescent="0.2">
      <c r="A1895" t="s">
        <v>18</v>
      </c>
      <c r="B1895" t="s">
        <v>20</v>
      </c>
      <c r="C1895" s="73">
        <f t="shared" si="29"/>
        <v>1</v>
      </c>
      <c r="D1895" s="73" cm="1">
        <f t="array" ref="D1895">_xlfn.IFS( B1895="Accessories", 0, B1895="Clothing", 1, B1895="Footwear", 2, B1895="Outerwear",3)</f>
        <v>1</v>
      </c>
    </row>
    <row r="1896" spans="1:4" x14ac:dyDescent="0.2">
      <c r="A1896" t="s">
        <v>18</v>
      </c>
      <c r="B1896" t="s">
        <v>20</v>
      </c>
      <c r="C1896" s="73">
        <f t="shared" si="29"/>
        <v>1</v>
      </c>
      <c r="D1896" s="73" cm="1">
        <f t="array" ref="D1896">_xlfn.IFS( B1896="Accessories", 0, B1896="Clothing", 1, B1896="Footwear", 2, B1896="Outerwear",3)</f>
        <v>1</v>
      </c>
    </row>
    <row r="1897" spans="1:4" x14ac:dyDescent="0.2">
      <c r="A1897" t="s">
        <v>18</v>
      </c>
      <c r="B1897" t="s">
        <v>20</v>
      </c>
      <c r="C1897" s="73">
        <f t="shared" si="29"/>
        <v>1</v>
      </c>
      <c r="D1897" s="73" cm="1">
        <f t="array" ref="D1897">_xlfn.IFS( B1897="Accessories", 0, B1897="Clothing", 1, B1897="Footwear", 2, B1897="Outerwear",3)</f>
        <v>1</v>
      </c>
    </row>
    <row r="1898" spans="1:4" x14ac:dyDescent="0.2">
      <c r="A1898" t="s">
        <v>18</v>
      </c>
      <c r="B1898" t="s">
        <v>41</v>
      </c>
      <c r="C1898" s="73">
        <f t="shared" si="29"/>
        <v>1</v>
      </c>
      <c r="D1898" s="73" cm="1">
        <f t="array" ref="D1898">_xlfn.IFS( B1898="Accessories", 0, B1898="Clothing", 1, B1898="Footwear", 2, B1898="Outerwear",3)</f>
        <v>2</v>
      </c>
    </row>
    <row r="1899" spans="1:4" x14ac:dyDescent="0.2">
      <c r="A1899" t="s">
        <v>18</v>
      </c>
      <c r="B1899" t="s">
        <v>66</v>
      </c>
      <c r="C1899" s="73">
        <f t="shared" si="29"/>
        <v>1</v>
      </c>
      <c r="D1899" s="73" cm="1">
        <f t="array" ref="D1899">_xlfn.IFS( B1899="Accessories", 0, B1899="Clothing", 1, B1899="Footwear", 2, B1899="Outerwear",3)</f>
        <v>0</v>
      </c>
    </row>
    <row r="1900" spans="1:4" x14ac:dyDescent="0.2">
      <c r="A1900" t="s">
        <v>18</v>
      </c>
      <c r="B1900" t="s">
        <v>20</v>
      </c>
      <c r="C1900" s="73">
        <f t="shared" si="29"/>
        <v>1</v>
      </c>
      <c r="D1900" s="73" cm="1">
        <f t="array" ref="D1900">_xlfn.IFS( B1900="Accessories", 0, B1900="Clothing", 1, B1900="Footwear", 2, B1900="Outerwear",3)</f>
        <v>1</v>
      </c>
    </row>
    <row r="1901" spans="1:4" x14ac:dyDescent="0.2">
      <c r="A1901" t="s">
        <v>18</v>
      </c>
      <c r="B1901" t="s">
        <v>20</v>
      </c>
      <c r="C1901" s="73">
        <f t="shared" si="29"/>
        <v>1</v>
      </c>
      <c r="D1901" s="73" cm="1">
        <f t="array" ref="D1901">_xlfn.IFS( B1901="Accessories", 0, B1901="Clothing", 1, B1901="Footwear", 2, B1901="Outerwear",3)</f>
        <v>1</v>
      </c>
    </row>
    <row r="1902" spans="1:4" x14ac:dyDescent="0.2">
      <c r="A1902" t="s">
        <v>18</v>
      </c>
      <c r="B1902" t="s">
        <v>66</v>
      </c>
      <c r="C1902" s="73">
        <f t="shared" si="29"/>
        <v>1</v>
      </c>
      <c r="D1902" s="73" cm="1">
        <f t="array" ref="D1902">_xlfn.IFS( B1902="Accessories", 0, B1902="Clothing", 1, B1902="Footwear", 2, B1902="Outerwear",3)</f>
        <v>0</v>
      </c>
    </row>
    <row r="1903" spans="1:4" x14ac:dyDescent="0.2">
      <c r="A1903" t="s">
        <v>18</v>
      </c>
      <c r="B1903" t="s">
        <v>20</v>
      </c>
      <c r="C1903" s="73">
        <f t="shared" si="29"/>
        <v>1</v>
      </c>
      <c r="D1903" s="73" cm="1">
        <f t="array" ref="D1903">_xlfn.IFS( B1903="Accessories", 0, B1903="Clothing", 1, B1903="Footwear", 2, B1903="Outerwear",3)</f>
        <v>1</v>
      </c>
    </row>
    <row r="1904" spans="1:4" x14ac:dyDescent="0.2">
      <c r="A1904" t="s">
        <v>18</v>
      </c>
      <c r="B1904" t="s">
        <v>41</v>
      </c>
      <c r="C1904" s="73">
        <f t="shared" si="29"/>
        <v>1</v>
      </c>
      <c r="D1904" s="73" cm="1">
        <f t="array" ref="D1904">_xlfn.IFS( B1904="Accessories", 0, B1904="Clothing", 1, B1904="Footwear", 2, B1904="Outerwear",3)</f>
        <v>2</v>
      </c>
    </row>
    <row r="1905" spans="1:4" x14ac:dyDescent="0.2">
      <c r="A1905" t="s">
        <v>18</v>
      </c>
      <c r="B1905" t="s">
        <v>20</v>
      </c>
      <c r="C1905" s="73">
        <f t="shared" si="29"/>
        <v>1</v>
      </c>
      <c r="D1905" s="73" cm="1">
        <f t="array" ref="D1905">_xlfn.IFS( B1905="Accessories", 0, B1905="Clothing", 1, B1905="Footwear", 2, B1905="Outerwear",3)</f>
        <v>1</v>
      </c>
    </row>
    <row r="1906" spans="1:4" x14ac:dyDescent="0.2">
      <c r="A1906" t="s">
        <v>18</v>
      </c>
      <c r="B1906" t="s">
        <v>20</v>
      </c>
      <c r="C1906" s="73">
        <f t="shared" si="29"/>
        <v>1</v>
      </c>
      <c r="D1906" s="73" cm="1">
        <f t="array" ref="D1906">_xlfn.IFS( B1906="Accessories", 0, B1906="Clothing", 1, B1906="Footwear", 2, B1906="Outerwear",3)</f>
        <v>1</v>
      </c>
    </row>
    <row r="1907" spans="1:4" x14ac:dyDescent="0.2">
      <c r="A1907" t="s">
        <v>18</v>
      </c>
      <c r="B1907" t="s">
        <v>41</v>
      </c>
      <c r="C1907" s="73">
        <f t="shared" si="29"/>
        <v>1</v>
      </c>
      <c r="D1907" s="73" cm="1">
        <f t="array" ref="D1907">_xlfn.IFS( B1907="Accessories", 0, B1907="Clothing", 1, B1907="Footwear", 2, B1907="Outerwear",3)</f>
        <v>2</v>
      </c>
    </row>
    <row r="1908" spans="1:4" x14ac:dyDescent="0.2">
      <c r="A1908" t="s">
        <v>18</v>
      </c>
      <c r="B1908" t="s">
        <v>66</v>
      </c>
      <c r="C1908" s="73">
        <f t="shared" si="29"/>
        <v>1</v>
      </c>
      <c r="D1908" s="73" cm="1">
        <f t="array" ref="D1908">_xlfn.IFS( B1908="Accessories", 0, B1908="Clothing", 1, B1908="Footwear", 2, B1908="Outerwear",3)</f>
        <v>0</v>
      </c>
    </row>
    <row r="1909" spans="1:4" x14ac:dyDescent="0.2">
      <c r="A1909" t="s">
        <v>18</v>
      </c>
      <c r="B1909" t="s">
        <v>20</v>
      </c>
      <c r="C1909" s="73">
        <f t="shared" si="29"/>
        <v>1</v>
      </c>
      <c r="D1909" s="73" cm="1">
        <f t="array" ref="D1909">_xlfn.IFS( B1909="Accessories", 0, B1909="Clothing", 1, B1909="Footwear", 2, B1909="Outerwear",3)</f>
        <v>1</v>
      </c>
    </row>
    <row r="1910" spans="1:4" x14ac:dyDescent="0.2">
      <c r="A1910" t="s">
        <v>18</v>
      </c>
      <c r="B1910" t="s">
        <v>66</v>
      </c>
      <c r="C1910" s="73">
        <f t="shared" si="29"/>
        <v>1</v>
      </c>
      <c r="D1910" s="73" cm="1">
        <f t="array" ref="D1910">_xlfn.IFS( B1910="Accessories", 0, B1910="Clothing", 1, B1910="Footwear", 2, B1910="Outerwear",3)</f>
        <v>0</v>
      </c>
    </row>
    <row r="1911" spans="1:4" x14ac:dyDescent="0.2">
      <c r="A1911" t="s">
        <v>18</v>
      </c>
      <c r="B1911" t="s">
        <v>20</v>
      </c>
      <c r="C1911" s="73">
        <f t="shared" si="29"/>
        <v>1</v>
      </c>
      <c r="D1911" s="73" cm="1">
        <f t="array" ref="D1911">_xlfn.IFS( B1911="Accessories", 0, B1911="Clothing", 1, B1911="Footwear", 2, B1911="Outerwear",3)</f>
        <v>1</v>
      </c>
    </row>
    <row r="1912" spans="1:4" x14ac:dyDescent="0.2">
      <c r="A1912" t="s">
        <v>18</v>
      </c>
      <c r="B1912" t="s">
        <v>41</v>
      </c>
      <c r="C1912" s="73">
        <f t="shared" si="29"/>
        <v>1</v>
      </c>
      <c r="D1912" s="73" cm="1">
        <f t="array" ref="D1912">_xlfn.IFS( B1912="Accessories", 0, B1912="Clothing", 1, B1912="Footwear", 2, B1912="Outerwear",3)</f>
        <v>2</v>
      </c>
    </row>
    <row r="1913" spans="1:4" x14ac:dyDescent="0.2">
      <c r="A1913" t="s">
        <v>18</v>
      </c>
      <c r="B1913" t="s">
        <v>66</v>
      </c>
      <c r="C1913" s="73">
        <f t="shared" si="29"/>
        <v>1</v>
      </c>
      <c r="D1913" s="73" cm="1">
        <f t="array" ref="D1913">_xlfn.IFS( B1913="Accessories", 0, B1913="Clothing", 1, B1913="Footwear", 2, B1913="Outerwear",3)</f>
        <v>0</v>
      </c>
    </row>
    <row r="1914" spans="1:4" x14ac:dyDescent="0.2">
      <c r="A1914" t="s">
        <v>18</v>
      </c>
      <c r="B1914" t="s">
        <v>20</v>
      </c>
      <c r="C1914" s="73">
        <f t="shared" si="29"/>
        <v>1</v>
      </c>
      <c r="D1914" s="73" cm="1">
        <f t="array" ref="D1914">_xlfn.IFS( B1914="Accessories", 0, B1914="Clothing", 1, B1914="Footwear", 2, B1914="Outerwear",3)</f>
        <v>1</v>
      </c>
    </row>
    <row r="1915" spans="1:4" x14ac:dyDescent="0.2">
      <c r="A1915" t="s">
        <v>18</v>
      </c>
      <c r="B1915" t="s">
        <v>20</v>
      </c>
      <c r="C1915" s="73">
        <f t="shared" si="29"/>
        <v>1</v>
      </c>
      <c r="D1915" s="73" cm="1">
        <f t="array" ref="D1915">_xlfn.IFS( B1915="Accessories", 0, B1915="Clothing", 1, B1915="Footwear", 2, B1915="Outerwear",3)</f>
        <v>1</v>
      </c>
    </row>
    <row r="1916" spans="1:4" x14ac:dyDescent="0.2">
      <c r="A1916" t="s">
        <v>18</v>
      </c>
      <c r="B1916" t="s">
        <v>20</v>
      </c>
      <c r="C1916" s="73">
        <f t="shared" si="29"/>
        <v>1</v>
      </c>
      <c r="D1916" s="73" cm="1">
        <f t="array" ref="D1916">_xlfn.IFS( B1916="Accessories", 0, B1916="Clothing", 1, B1916="Footwear", 2, B1916="Outerwear",3)</f>
        <v>1</v>
      </c>
    </row>
    <row r="1917" spans="1:4" x14ac:dyDescent="0.2">
      <c r="A1917" t="s">
        <v>18</v>
      </c>
      <c r="B1917" t="s">
        <v>66</v>
      </c>
      <c r="C1917" s="73">
        <f t="shared" si="29"/>
        <v>1</v>
      </c>
      <c r="D1917" s="73" cm="1">
        <f t="array" ref="D1917">_xlfn.IFS( B1917="Accessories", 0, B1917="Clothing", 1, B1917="Footwear", 2, B1917="Outerwear",3)</f>
        <v>0</v>
      </c>
    </row>
    <row r="1918" spans="1:4" x14ac:dyDescent="0.2">
      <c r="A1918" t="s">
        <v>18</v>
      </c>
      <c r="B1918" t="s">
        <v>20</v>
      </c>
      <c r="C1918" s="73">
        <f t="shared" si="29"/>
        <v>1</v>
      </c>
      <c r="D1918" s="73" cm="1">
        <f t="array" ref="D1918">_xlfn.IFS( B1918="Accessories", 0, B1918="Clothing", 1, B1918="Footwear", 2, B1918="Outerwear",3)</f>
        <v>1</v>
      </c>
    </row>
    <row r="1919" spans="1:4" x14ac:dyDescent="0.2">
      <c r="A1919" t="s">
        <v>18</v>
      </c>
      <c r="B1919" t="s">
        <v>20</v>
      </c>
      <c r="C1919" s="73">
        <f t="shared" si="29"/>
        <v>1</v>
      </c>
      <c r="D1919" s="73" cm="1">
        <f t="array" ref="D1919">_xlfn.IFS( B1919="Accessories", 0, B1919="Clothing", 1, B1919="Footwear", 2, B1919="Outerwear",3)</f>
        <v>1</v>
      </c>
    </row>
    <row r="1920" spans="1:4" x14ac:dyDescent="0.2">
      <c r="A1920" t="s">
        <v>18</v>
      </c>
      <c r="B1920" t="s">
        <v>20</v>
      </c>
      <c r="C1920" s="73">
        <f t="shared" si="29"/>
        <v>1</v>
      </c>
      <c r="D1920" s="73" cm="1">
        <f t="array" ref="D1920">_xlfn.IFS( B1920="Accessories", 0, B1920="Clothing", 1, B1920="Footwear", 2, B1920="Outerwear",3)</f>
        <v>1</v>
      </c>
    </row>
    <row r="1921" spans="1:4" x14ac:dyDescent="0.2">
      <c r="A1921" t="s">
        <v>18</v>
      </c>
      <c r="B1921" t="s">
        <v>66</v>
      </c>
      <c r="C1921" s="73">
        <f t="shared" si="29"/>
        <v>1</v>
      </c>
      <c r="D1921" s="73" cm="1">
        <f t="array" ref="D1921">_xlfn.IFS( B1921="Accessories", 0, B1921="Clothing", 1, B1921="Footwear", 2, B1921="Outerwear",3)</f>
        <v>0</v>
      </c>
    </row>
    <row r="1922" spans="1:4" x14ac:dyDescent="0.2">
      <c r="A1922" t="s">
        <v>18</v>
      </c>
      <c r="B1922" t="s">
        <v>20</v>
      </c>
      <c r="C1922" s="73">
        <f t="shared" si="29"/>
        <v>1</v>
      </c>
      <c r="D1922" s="73" cm="1">
        <f t="array" ref="D1922">_xlfn.IFS( B1922="Accessories", 0, B1922="Clothing", 1, B1922="Footwear", 2, B1922="Outerwear",3)</f>
        <v>1</v>
      </c>
    </row>
    <row r="1923" spans="1:4" x14ac:dyDescent="0.2">
      <c r="A1923" t="s">
        <v>18</v>
      </c>
      <c r="B1923" t="s">
        <v>20</v>
      </c>
      <c r="C1923" s="73">
        <f t="shared" ref="C1923:C1986" si="30">IF(A1923="Male", 1, 0)</f>
        <v>1</v>
      </c>
      <c r="D1923" s="73" cm="1">
        <f t="array" ref="D1923">_xlfn.IFS( B1923="Accessories", 0, B1923="Clothing", 1, B1923="Footwear", 2, B1923="Outerwear",3)</f>
        <v>1</v>
      </c>
    </row>
    <row r="1924" spans="1:4" x14ac:dyDescent="0.2">
      <c r="A1924" t="s">
        <v>18</v>
      </c>
      <c r="B1924" t="s">
        <v>66</v>
      </c>
      <c r="C1924" s="73">
        <f t="shared" si="30"/>
        <v>1</v>
      </c>
      <c r="D1924" s="73" cm="1">
        <f t="array" ref="D1924">_xlfn.IFS( B1924="Accessories", 0, B1924="Clothing", 1, B1924="Footwear", 2, B1924="Outerwear",3)</f>
        <v>0</v>
      </c>
    </row>
    <row r="1925" spans="1:4" x14ac:dyDescent="0.2">
      <c r="A1925" t="s">
        <v>18</v>
      </c>
      <c r="B1925" t="s">
        <v>41</v>
      </c>
      <c r="C1925" s="73">
        <f t="shared" si="30"/>
        <v>1</v>
      </c>
      <c r="D1925" s="73" cm="1">
        <f t="array" ref="D1925">_xlfn.IFS( B1925="Accessories", 0, B1925="Clothing", 1, B1925="Footwear", 2, B1925="Outerwear",3)</f>
        <v>2</v>
      </c>
    </row>
    <row r="1926" spans="1:4" x14ac:dyDescent="0.2">
      <c r="A1926" t="s">
        <v>18</v>
      </c>
      <c r="B1926" t="s">
        <v>62</v>
      </c>
      <c r="C1926" s="73">
        <f t="shared" si="30"/>
        <v>1</v>
      </c>
      <c r="D1926" s="73" cm="1">
        <f t="array" ref="D1926">_xlfn.IFS( B1926="Accessories", 0, B1926="Clothing", 1, B1926="Footwear", 2, B1926="Outerwear",3)</f>
        <v>3</v>
      </c>
    </row>
    <row r="1927" spans="1:4" x14ac:dyDescent="0.2">
      <c r="A1927" t="s">
        <v>18</v>
      </c>
      <c r="B1927" t="s">
        <v>41</v>
      </c>
      <c r="C1927" s="73">
        <f t="shared" si="30"/>
        <v>1</v>
      </c>
      <c r="D1927" s="73" cm="1">
        <f t="array" ref="D1927">_xlfn.IFS( B1927="Accessories", 0, B1927="Clothing", 1, B1927="Footwear", 2, B1927="Outerwear",3)</f>
        <v>2</v>
      </c>
    </row>
    <row r="1928" spans="1:4" x14ac:dyDescent="0.2">
      <c r="A1928" t="s">
        <v>18</v>
      </c>
      <c r="B1928" t="s">
        <v>66</v>
      </c>
      <c r="C1928" s="73">
        <f t="shared" si="30"/>
        <v>1</v>
      </c>
      <c r="D1928" s="73" cm="1">
        <f t="array" ref="D1928">_xlfn.IFS( B1928="Accessories", 0, B1928="Clothing", 1, B1928="Footwear", 2, B1928="Outerwear",3)</f>
        <v>0</v>
      </c>
    </row>
    <row r="1929" spans="1:4" x14ac:dyDescent="0.2">
      <c r="A1929" t="s">
        <v>18</v>
      </c>
      <c r="B1929" t="s">
        <v>20</v>
      </c>
      <c r="C1929" s="73">
        <f t="shared" si="30"/>
        <v>1</v>
      </c>
      <c r="D1929" s="73" cm="1">
        <f t="array" ref="D1929">_xlfn.IFS( B1929="Accessories", 0, B1929="Clothing", 1, B1929="Footwear", 2, B1929="Outerwear",3)</f>
        <v>1</v>
      </c>
    </row>
    <row r="1930" spans="1:4" x14ac:dyDescent="0.2">
      <c r="A1930" t="s">
        <v>18</v>
      </c>
      <c r="B1930" t="s">
        <v>66</v>
      </c>
      <c r="C1930" s="73">
        <f t="shared" si="30"/>
        <v>1</v>
      </c>
      <c r="D1930" s="73" cm="1">
        <f t="array" ref="D1930">_xlfn.IFS( B1930="Accessories", 0, B1930="Clothing", 1, B1930="Footwear", 2, B1930="Outerwear",3)</f>
        <v>0</v>
      </c>
    </row>
    <row r="1931" spans="1:4" x14ac:dyDescent="0.2">
      <c r="A1931" t="s">
        <v>18</v>
      </c>
      <c r="B1931" t="s">
        <v>20</v>
      </c>
      <c r="C1931" s="73">
        <f t="shared" si="30"/>
        <v>1</v>
      </c>
      <c r="D1931" s="73" cm="1">
        <f t="array" ref="D1931">_xlfn.IFS( B1931="Accessories", 0, B1931="Clothing", 1, B1931="Footwear", 2, B1931="Outerwear",3)</f>
        <v>1</v>
      </c>
    </row>
    <row r="1932" spans="1:4" x14ac:dyDescent="0.2">
      <c r="A1932" t="s">
        <v>18</v>
      </c>
      <c r="B1932" t="s">
        <v>20</v>
      </c>
      <c r="C1932" s="73">
        <f t="shared" si="30"/>
        <v>1</v>
      </c>
      <c r="D1932" s="73" cm="1">
        <f t="array" ref="D1932">_xlfn.IFS( B1932="Accessories", 0, B1932="Clothing", 1, B1932="Footwear", 2, B1932="Outerwear",3)</f>
        <v>1</v>
      </c>
    </row>
    <row r="1933" spans="1:4" x14ac:dyDescent="0.2">
      <c r="A1933" t="s">
        <v>18</v>
      </c>
      <c r="B1933" t="s">
        <v>66</v>
      </c>
      <c r="C1933" s="73">
        <f t="shared" si="30"/>
        <v>1</v>
      </c>
      <c r="D1933" s="73" cm="1">
        <f t="array" ref="D1933">_xlfn.IFS( B1933="Accessories", 0, B1933="Clothing", 1, B1933="Footwear", 2, B1933="Outerwear",3)</f>
        <v>0</v>
      </c>
    </row>
    <row r="1934" spans="1:4" x14ac:dyDescent="0.2">
      <c r="A1934" t="s">
        <v>18</v>
      </c>
      <c r="B1934" t="s">
        <v>20</v>
      </c>
      <c r="C1934" s="73">
        <f t="shared" si="30"/>
        <v>1</v>
      </c>
      <c r="D1934" s="73" cm="1">
        <f t="array" ref="D1934">_xlfn.IFS( B1934="Accessories", 0, B1934="Clothing", 1, B1934="Footwear", 2, B1934="Outerwear",3)</f>
        <v>1</v>
      </c>
    </row>
    <row r="1935" spans="1:4" x14ac:dyDescent="0.2">
      <c r="A1935" t="s">
        <v>18</v>
      </c>
      <c r="B1935" t="s">
        <v>41</v>
      </c>
      <c r="C1935" s="73">
        <f t="shared" si="30"/>
        <v>1</v>
      </c>
      <c r="D1935" s="73" cm="1">
        <f t="array" ref="D1935">_xlfn.IFS( B1935="Accessories", 0, B1935="Clothing", 1, B1935="Footwear", 2, B1935="Outerwear",3)</f>
        <v>2</v>
      </c>
    </row>
    <row r="1936" spans="1:4" x14ac:dyDescent="0.2">
      <c r="A1936" t="s">
        <v>18</v>
      </c>
      <c r="B1936" t="s">
        <v>62</v>
      </c>
      <c r="C1936" s="73">
        <f t="shared" si="30"/>
        <v>1</v>
      </c>
      <c r="D1936" s="73" cm="1">
        <f t="array" ref="D1936">_xlfn.IFS( B1936="Accessories", 0, B1936="Clothing", 1, B1936="Footwear", 2, B1936="Outerwear",3)</f>
        <v>3</v>
      </c>
    </row>
    <row r="1937" spans="1:4" x14ac:dyDescent="0.2">
      <c r="A1937" t="s">
        <v>18</v>
      </c>
      <c r="B1937" t="s">
        <v>20</v>
      </c>
      <c r="C1937" s="73">
        <f t="shared" si="30"/>
        <v>1</v>
      </c>
      <c r="D1937" s="73" cm="1">
        <f t="array" ref="D1937">_xlfn.IFS( B1937="Accessories", 0, B1937="Clothing", 1, B1937="Footwear", 2, B1937="Outerwear",3)</f>
        <v>1</v>
      </c>
    </row>
    <row r="1938" spans="1:4" x14ac:dyDescent="0.2">
      <c r="A1938" t="s">
        <v>18</v>
      </c>
      <c r="B1938" t="s">
        <v>66</v>
      </c>
      <c r="C1938" s="73">
        <f t="shared" si="30"/>
        <v>1</v>
      </c>
      <c r="D1938" s="73" cm="1">
        <f t="array" ref="D1938">_xlfn.IFS( B1938="Accessories", 0, B1938="Clothing", 1, B1938="Footwear", 2, B1938="Outerwear",3)</f>
        <v>0</v>
      </c>
    </row>
    <row r="1939" spans="1:4" x14ac:dyDescent="0.2">
      <c r="A1939" t="s">
        <v>18</v>
      </c>
      <c r="B1939" t="s">
        <v>20</v>
      </c>
      <c r="C1939" s="73">
        <f t="shared" si="30"/>
        <v>1</v>
      </c>
      <c r="D1939" s="73" cm="1">
        <f t="array" ref="D1939">_xlfn.IFS( B1939="Accessories", 0, B1939="Clothing", 1, B1939="Footwear", 2, B1939="Outerwear",3)</f>
        <v>1</v>
      </c>
    </row>
    <row r="1940" spans="1:4" x14ac:dyDescent="0.2">
      <c r="A1940" t="s">
        <v>18</v>
      </c>
      <c r="B1940" t="s">
        <v>20</v>
      </c>
      <c r="C1940" s="73">
        <f t="shared" si="30"/>
        <v>1</v>
      </c>
      <c r="D1940" s="73" cm="1">
        <f t="array" ref="D1940">_xlfn.IFS( B1940="Accessories", 0, B1940="Clothing", 1, B1940="Footwear", 2, B1940="Outerwear",3)</f>
        <v>1</v>
      </c>
    </row>
    <row r="1941" spans="1:4" x14ac:dyDescent="0.2">
      <c r="A1941" t="s">
        <v>18</v>
      </c>
      <c r="B1941" t="s">
        <v>66</v>
      </c>
      <c r="C1941" s="73">
        <f t="shared" si="30"/>
        <v>1</v>
      </c>
      <c r="D1941" s="73" cm="1">
        <f t="array" ref="D1941">_xlfn.IFS( B1941="Accessories", 0, B1941="Clothing", 1, B1941="Footwear", 2, B1941="Outerwear",3)</f>
        <v>0</v>
      </c>
    </row>
    <row r="1942" spans="1:4" x14ac:dyDescent="0.2">
      <c r="A1942" t="s">
        <v>18</v>
      </c>
      <c r="B1942" t="s">
        <v>66</v>
      </c>
      <c r="C1942" s="73">
        <f t="shared" si="30"/>
        <v>1</v>
      </c>
      <c r="D1942" s="73" cm="1">
        <f t="array" ref="D1942">_xlfn.IFS( B1942="Accessories", 0, B1942="Clothing", 1, B1942="Footwear", 2, B1942="Outerwear",3)</f>
        <v>0</v>
      </c>
    </row>
    <row r="1943" spans="1:4" x14ac:dyDescent="0.2">
      <c r="A1943" t="s">
        <v>18</v>
      </c>
      <c r="B1943" t="s">
        <v>41</v>
      </c>
      <c r="C1943" s="73">
        <f t="shared" si="30"/>
        <v>1</v>
      </c>
      <c r="D1943" s="73" cm="1">
        <f t="array" ref="D1943">_xlfn.IFS( B1943="Accessories", 0, B1943="Clothing", 1, B1943="Footwear", 2, B1943="Outerwear",3)</f>
        <v>2</v>
      </c>
    </row>
    <row r="1944" spans="1:4" x14ac:dyDescent="0.2">
      <c r="A1944" t="s">
        <v>18</v>
      </c>
      <c r="B1944" t="s">
        <v>20</v>
      </c>
      <c r="C1944" s="73">
        <f t="shared" si="30"/>
        <v>1</v>
      </c>
      <c r="D1944" s="73" cm="1">
        <f t="array" ref="D1944">_xlfn.IFS( B1944="Accessories", 0, B1944="Clothing", 1, B1944="Footwear", 2, B1944="Outerwear",3)</f>
        <v>1</v>
      </c>
    </row>
    <row r="1945" spans="1:4" x14ac:dyDescent="0.2">
      <c r="A1945" t="s">
        <v>18</v>
      </c>
      <c r="B1945" t="s">
        <v>20</v>
      </c>
      <c r="C1945" s="73">
        <f t="shared" si="30"/>
        <v>1</v>
      </c>
      <c r="D1945" s="73" cm="1">
        <f t="array" ref="D1945">_xlfn.IFS( B1945="Accessories", 0, B1945="Clothing", 1, B1945="Footwear", 2, B1945="Outerwear",3)</f>
        <v>1</v>
      </c>
    </row>
    <row r="1946" spans="1:4" x14ac:dyDescent="0.2">
      <c r="A1946" t="s">
        <v>18</v>
      </c>
      <c r="B1946" t="s">
        <v>20</v>
      </c>
      <c r="C1946" s="73">
        <f t="shared" si="30"/>
        <v>1</v>
      </c>
      <c r="D1946" s="73" cm="1">
        <f t="array" ref="D1946">_xlfn.IFS( B1946="Accessories", 0, B1946="Clothing", 1, B1946="Footwear", 2, B1946="Outerwear",3)</f>
        <v>1</v>
      </c>
    </row>
    <row r="1947" spans="1:4" x14ac:dyDescent="0.2">
      <c r="A1947" t="s">
        <v>18</v>
      </c>
      <c r="B1947" t="s">
        <v>20</v>
      </c>
      <c r="C1947" s="73">
        <f t="shared" si="30"/>
        <v>1</v>
      </c>
      <c r="D1947" s="73" cm="1">
        <f t="array" ref="D1947">_xlfn.IFS( B1947="Accessories", 0, B1947="Clothing", 1, B1947="Footwear", 2, B1947="Outerwear",3)</f>
        <v>1</v>
      </c>
    </row>
    <row r="1948" spans="1:4" x14ac:dyDescent="0.2">
      <c r="A1948" t="s">
        <v>18</v>
      </c>
      <c r="B1948" t="s">
        <v>20</v>
      </c>
      <c r="C1948" s="73">
        <f t="shared" si="30"/>
        <v>1</v>
      </c>
      <c r="D1948" s="73" cm="1">
        <f t="array" ref="D1948">_xlfn.IFS( B1948="Accessories", 0, B1948="Clothing", 1, B1948="Footwear", 2, B1948="Outerwear",3)</f>
        <v>1</v>
      </c>
    </row>
    <row r="1949" spans="1:4" x14ac:dyDescent="0.2">
      <c r="A1949" t="s">
        <v>18</v>
      </c>
      <c r="B1949" t="s">
        <v>20</v>
      </c>
      <c r="C1949" s="73">
        <f t="shared" si="30"/>
        <v>1</v>
      </c>
      <c r="D1949" s="73" cm="1">
        <f t="array" ref="D1949">_xlfn.IFS( B1949="Accessories", 0, B1949="Clothing", 1, B1949="Footwear", 2, B1949="Outerwear",3)</f>
        <v>1</v>
      </c>
    </row>
    <row r="1950" spans="1:4" x14ac:dyDescent="0.2">
      <c r="A1950" t="s">
        <v>18</v>
      </c>
      <c r="B1950" t="s">
        <v>20</v>
      </c>
      <c r="C1950" s="73">
        <f t="shared" si="30"/>
        <v>1</v>
      </c>
      <c r="D1950" s="73" cm="1">
        <f t="array" ref="D1950">_xlfn.IFS( B1950="Accessories", 0, B1950="Clothing", 1, B1950="Footwear", 2, B1950="Outerwear",3)</f>
        <v>1</v>
      </c>
    </row>
    <row r="1951" spans="1:4" x14ac:dyDescent="0.2">
      <c r="A1951" t="s">
        <v>18</v>
      </c>
      <c r="B1951" t="s">
        <v>20</v>
      </c>
      <c r="C1951" s="73">
        <f t="shared" si="30"/>
        <v>1</v>
      </c>
      <c r="D1951" s="73" cm="1">
        <f t="array" ref="D1951">_xlfn.IFS( B1951="Accessories", 0, B1951="Clothing", 1, B1951="Footwear", 2, B1951="Outerwear",3)</f>
        <v>1</v>
      </c>
    </row>
    <row r="1952" spans="1:4" x14ac:dyDescent="0.2">
      <c r="A1952" t="s">
        <v>18</v>
      </c>
      <c r="B1952" t="s">
        <v>66</v>
      </c>
      <c r="C1952" s="73">
        <f t="shared" si="30"/>
        <v>1</v>
      </c>
      <c r="D1952" s="73" cm="1">
        <f t="array" ref="D1952">_xlfn.IFS( B1952="Accessories", 0, B1952="Clothing", 1, B1952="Footwear", 2, B1952="Outerwear",3)</f>
        <v>0</v>
      </c>
    </row>
    <row r="1953" spans="1:4" x14ac:dyDescent="0.2">
      <c r="A1953" t="s">
        <v>18</v>
      </c>
      <c r="B1953" t="s">
        <v>66</v>
      </c>
      <c r="C1953" s="73">
        <f t="shared" si="30"/>
        <v>1</v>
      </c>
      <c r="D1953" s="73" cm="1">
        <f t="array" ref="D1953">_xlfn.IFS( B1953="Accessories", 0, B1953="Clothing", 1, B1953="Footwear", 2, B1953="Outerwear",3)</f>
        <v>0</v>
      </c>
    </row>
    <row r="1954" spans="1:4" x14ac:dyDescent="0.2">
      <c r="A1954" t="s">
        <v>18</v>
      </c>
      <c r="B1954" t="s">
        <v>41</v>
      </c>
      <c r="C1954" s="73">
        <f t="shared" si="30"/>
        <v>1</v>
      </c>
      <c r="D1954" s="73" cm="1">
        <f t="array" ref="D1954">_xlfn.IFS( B1954="Accessories", 0, B1954="Clothing", 1, B1954="Footwear", 2, B1954="Outerwear",3)</f>
        <v>2</v>
      </c>
    </row>
    <row r="1955" spans="1:4" x14ac:dyDescent="0.2">
      <c r="A1955" t="s">
        <v>18</v>
      </c>
      <c r="B1955" t="s">
        <v>20</v>
      </c>
      <c r="C1955" s="73">
        <f t="shared" si="30"/>
        <v>1</v>
      </c>
      <c r="D1955" s="73" cm="1">
        <f t="array" ref="D1955">_xlfn.IFS( B1955="Accessories", 0, B1955="Clothing", 1, B1955="Footwear", 2, B1955="Outerwear",3)</f>
        <v>1</v>
      </c>
    </row>
    <row r="1956" spans="1:4" x14ac:dyDescent="0.2">
      <c r="A1956" t="s">
        <v>18</v>
      </c>
      <c r="B1956" t="s">
        <v>66</v>
      </c>
      <c r="C1956" s="73">
        <f t="shared" si="30"/>
        <v>1</v>
      </c>
      <c r="D1956" s="73" cm="1">
        <f t="array" ref="D1956">_xlfn.IFS( B1956="Accessories", 0, B1956="Clothing", 1, B1956="Footwear", 2, B1956="Outerwear",3)</f>
        <v>0</v>
      </c>
    </row>
    <row r="1957" spans="1:4" x14ac:dyDescent="0.2">
      <c r="A1957" t="s">
        <v>18</v>
      </c>
      <c r="B1957" t="s">
        <v>20</v>
      </c>
      <c r="C1957" s="73">
        <f t="shared" si="30"/>
        <v>1</v>
      </c>
      <c r="D1957" s="73" cm="1">
        <f t="array" ref="D1957">_xlfn.IFS( B1957="Accessories", 0, B1957="Clothing", 1, B1957="Footwear", 2, B1957="Outerwear",3)</f>
        <v>1</v>
      </c>
    </row>
    <row r="1958" spans="1:4" x14ac:dyDescent="0.2">
      <c r="A1958" t="s">
        <v>18</v>
      </c>
      <c r="B1958" t="s">
        <v>20</v>
      </c>
      <c r="C1958" s="73">
        <f t="shared" si="30"/>
        <v>1</v>
      </c>
      <c r="D1958" s="73" cm="1">
        <f t="array" ref="D1958">_xlfn.IFS( B1958="Accessories", 0, B1958="Clothing", 1, B1958="Footwear", 2, B1958="Outerwear",3)</f>
        <v>1</v>
      </c>
    </row>
    <row r="1959" spans="1:4" x14ac:dyDescent="0.2">
      <c r="A1959" t="s">
        <v>18</v>
      </c>
      <c r="B1959" t="s">
        <v>66</v>
      </c>
      <c r="C1959" s="73">
        <f t="shared" si="30"/>
        <v>1</v>
      </c>
      <c r="D1959" s="73" cm="1">
        <f t="array" ref="D1959">_xlfn.IFS( B1959="Accessories", 0, B1959="Clothing", 1, B1959="Footwear", 2, B1959="Outerwear",3)</f>
        <v>0</v>
      </c>
    </row>
    <row r="1960" spans="1:4" x14ac:dyDescent="0.2">
      <c r="A1960" t="s">
        <v>18</v>
      </c>
      <c r="B1960" t="s">
        <v>20</v>
      </c>
      <c r="C1960" s="73">
        <f t="shared" si="30"/>
        <v>1</v>
      </c>
      <c r="D1960" s="73" cm="1">
        <f t="array" ref="D1960">_xlfn.IFS( B1960="Accessories", 0, B1960="Clothing", 1, B1960="Footwear", 2, B1960="Outerwear",3)</f>
        <v>1</v>
      </c>
    </row>
    <row r="1961" spans="1:4" x14ac:dyDescent="0.2">
      <c r="A1961" t="s">
        <v>18</v>
      </c>
      <c r="B1961" t="s">
        <v>41</v>
      </c>
      <c r="C1961" s="73">
        <f t="shared" si="30"/>
        <v>1</v>
      </c>
      <c r="D1961" s="73" cm="1">
        <f t="array" ref="D1961">_xlfn.IFS( B1961="Accessories", 0, B1961="Clothing", 1, B1961="Footwear", 2, B1961="Outerwear",3)</f>
        <v>2</v>
      </c>
    </row>
    <row r="1962" spans="1:4" x14ac:dyDescent="0.2">
      <c r="A1962" t="s">
        <v>18</v>
      </c>
      <c r="B1962" t="s">
        <v>20</v>
      </c>
      <c r="C1962" s="73">
        <f t="shared" si="30"/>
        <v>1</v>
      </c>
      <c r="D1962" s="73" cm="1">
        <f t="array" ref="D1962">_xlfn.IFS( B1962="Accessories", 0, B1962="Clothing", 1, B1962="Footwear", 2, B1962="Outerwear",3)</f>
        <v>1</v>
      </c>
    </row>
    <row r="1963" spans="1:4" x14ac:dyDescent="0.2">
      <c r="A1963" t="s">
        <v>18</v>
      </c>
      <c r="B1963" t="s">
        <v>41</v>
      </c>
      <c r="C1963" s="73">
        <f t="shared" si="30"/>
        <v>1</v>
      </c>
      <c r="D1963" s="73" cm="1">
        <f t="array" ref="D1963">_xlfn.IFS( B1963="Accessories", 0, B1963="Clothing", 1, B1963="Footwear", 2, B1963="Outerwear",3)</f>
        <v>2</v>
      </c>
    </row>
    <row r="1964" spans="1:4" x14ac:dyDescent="0.2">
      <c r="A1964" t="s">
        <v>18</v>
      </c>
      <c r="B1964" t="s">
        <v>66</v>
      </c>
      <c r="C1964" s="73">
        <f t="shared" si="30"/>
        <v>1</v>
      </c>
      <c r="D1964" s="73" cm="1">
        <f t="array" ref="D1964">_xlfn.IFS( B1964="Accessories", 0, B1964="Clothing", 1, B1964="Footwear", 2, B1964="Outerwear",3)</f>
        <v>0</v>
      </c>
    </row>
    <row r="1965" spans="1:4" x14ac:dyDescent="0.2">
      <c r="A1965" t="s">
        <v>18</v>
      </c>
      <c r="B1965" t="s">
        <v>20</v>
      </c>
      <c r="C1965" s="73">
        <f t="shared" si="30"/>
        <v>1</v>
      </c>
      <c r="D1965" s="73" cm="1">
        <f t="array" ref="D1965">_xlfn.IFS( B1965="Accessories", 0, B1965="Clothing", 1, B1965="Footwear", 2, B1965="Outerwear",3)</f>
        <v>1</v>
      </c>
    </row>
    <row r="1966" spans="1:4" x14ac:dyDescent="0.2">
      <c r="A1966" t="s">
        <v>18</v>
      </c>
      <c r="B1966" t="s">
        <v>20</v>
      </c>
      <c r="C1966" s="73">
        <f t="shared" si="30"/>
        <v>1</v>
      </c>
      <c r="D1966" s="73" cm="1">
        <f t="array" ref="D1966">_xlfn.IFS( B1966="Accessories", 0, B1966="Clothing", 1, B1966="Footwear", 2, B1966="Outerwear",3)</f>
        <v>1</v>
      </c>
    </row>
    <row r="1967" spans="1:4" x14ac:dyDescent="0.2">
      <c r="A1967" t="s">
        <v>18</v>
      </c>
      <c r="B1967" t="s">
        <v>20</v>
      </c>
      <c r="C1967" s="73">
        <f t="shared" si="30"/>
        <v>1</v>
      </c>
      <c r="D1967" s="73" cm="1">
        <f t="array" ref="D1967">_xlfn.IFS( B1967="Accessories", 0, B1967="Clothing", 1, B1967="Footwear", 2, B1967="Outerwear",3)</f>
        <v>1</v>
      </c>
    </row>
    <row r="1968" spans="1:4" x14ac:dyDescent="0.2">
      <c r="A1968" t="s">
        <v>18</v>
      </c>
      <c r="B1968" t="s">
        <v>62</v>
      </c>
      <c r="C1968" s="73">
        <f t="shared" si="30"/>
        <v>1</v>
      </c>
      <c r="D1968" s="73" cm="1">
        <f t="array" ref="D1968">_xlfn.IFS( B1968="Accessories", 0, B1968="Clothing", 1, B1968="Footwear", 2, B1968="Outerwear",3)</f>
        <v>3</v>
      </c>
    </row>
    <row r="1969" spans="1:4" x14ac:dyDescent="0.2">
      <c r="A1969" t="s">
        <v>18</v>
      </c>
      <c r="B1969" t="s">
        <v>20</v>
      </c>
      <c r="C1969" s="73">
        <f t="shared" si="30"/>
        <v>1</v>
      </c>
      <c r="D1969" s="73" cm="1">
        <f t="array" ref="D1969">_xlfn.IFS( B1969="Accessories", 0, B1969="Clothing", 1, B1969="Footwear", 2, B1969="Outerwear",3)</f>
        <v>1</v>
      </c>
    </row>
    <row r="1970" spans="1:4" x14ac:dyDescent="0.2">
      <c r="A1970" t="s">
        <v>18</v>
      </c>
      <c r="B1970" t="s">
        <v>20</v>
      </c>
      <c r="C1970" s="73">
        <f t="shared" si="30"/>
        <v>1</v>
      </c>
      <c r="D1970" s="73" cm="1">
        <f t="array" ref="D1970">_xlfn.IFS( B1970="Accessories", 0, B1970="Clothing", 1, B1970="Footwear", 2, B1970="Outerwear",3)</f>
        <v>1</v>
      </c>
    </row>
    <row r="1971" spans="1:4" x14ac:dyDescent="0.2">
      <c r="A1971" t="s">
        <v>18</v>
      </c>
      <c r="B1971" t="s">
        <v>20</v>
      </c>
      <c r="C1971" s="73">
        <f t="shared" si="30"/>
        <v>1</v>
      </c>
      <c r="D1971" s="73" cm="1">
        <f t="array" ref="D1971">_xlfn.IFS( B1971="Accessories", 0, B1971="Clothing", 1, B1971="Footwear", 2, B1971="Outerwear",3)</f>
        <v>1</v>
      </c>
    </row>
    <row r="1972" spans="1:4" x14ac:dyDescent="0.2">
      <c r="A1972" t="s">
        <v>18</v>
      </c>
      <c r="B1972" t="s">
        <v>66</v>
      </c>
      <c r="C1972" s="73">
        <f t="shared" si="30"/>
        <v>1</v>
      </c>
      <c r="D1972" s="73" cm="1">
        <f t="array" ref="D1972">_xlfn.IFS( B1972="Accessories", 0, B1972="Clothing", 1, B1972="Footwear", 2, B1972="Outerwear",3)</f>
        <v>0</v>
      </c>
    </row>
    <row r="1973" spans="1:4" x14ac:dyDescent="0.2">
      <c r="A1973" t="s">
        <v>18</v>
      </c>
      <c r="B1973" t="s">
        <v>66</v>
      </c>
      <c r="C1973" s="73">
        <f t="shared" si="30"/>
        <v>1</v>
      </c>
      <c r="D1973" s="73" cm="1">
        <f t="array" ref="D1973">_xlfn.IFS( B1973="Accessories", 0, B1973="Clothing", 1, B1973="Footwear", 2, B1973="Outerwear",3)</f>
        <v>0</v>
      </c>
    </row>
    <row r="1974" spans="1:4" x14ac:dyDescent="0.2">
      <c r="A1974" t="s">
        <v>18</v>
      </c>
      <c r="B1974" t="s">
        <v>66</v>
      </c>
      <c r="C1974" s="73">
        <f t="shared" si="30"/>
        <v>1</v>
      </c>
      <c r="D1974" s="73" cm="1">
        <f t="array" ref="D1974">_xlfn.IFS( B1974="Accessories", 0, B1974="Clothing", 1, B1974="Footwear", 2, B1974="Outerwear",3)</f>
        <v>0</v>
      </c>
    </row>
    <row r="1975" spans="1:4" x14ac:dyDescent="0.2">
      <c r="A1975" t="s">
        <v>18</v>
      </c>
      <c r="B1975" t="s">
        <v>20</v>
      </c>
      <c r="C1975" s="73">
        <f t="shared" si="30"/>
        <v>1</v>
      </c>
      <c r="D1975" s="73" cm="1">
        <f t="array" ref="D1975">_xlfn.IFS( B1975="Accessories", 0, B1975="Clothing", 1, B1975="Footwear", 2, B1975="Outerwear",3)</f>
        <v>1</v>
      </c>
    </row>
    <row r="1976" spans="1:4" x14ac:dyDescent="0.2">
      <c r="A1976" t="s">
        <v>18</v>
      </c>
      <c r="B1976" t="s">
        <v>66</v>
      </c>
      <c r="C1976" s="73">
        <f t="shared" si="30"/>
        <v>1</v>
      </c>
      <c r="D1976" s="73" cm="1">
        <f t="array" ref="D1976">_xlfn.IFS( B1976="Accessories", 0, B1976="Clothing", 1, B1976="Footwear", 2, B1976="Outerwear",3)</f>
        <v>0</v>
      </c>
    </row>
    <row r="1977" spans="1:4" x14ac:dyDescent="0.2">
      <c r="A1977" t="s">
        <v>18</v>
      </c>
      <c r="B1977" t="s">
        <v>62</v>
      </c>
      <c r="C1977" s="73">
        <f t="shared" si="30"/>
        <v>1</v>
      </c>
      <c r="D1977" s="73" cm="1">
        <f t="array" ref="D1977">_xlfn.IFS( B1977="Accessories", 0, B1977="Clothing", 1, B1977="Footwear", 2, B1977="Outerwear",3)</f>
        <v>3</v>
      </c>
    </row>
    <row r="1978" spans="1:4" x14ac:dyDescent="0.2">
      <c r="A1978" t="s">
        <v>18</v>
      </c>
      <c r="B1978" t="s">
        <v>66</v>
      </c>
      <c r="C1978" s="73">
        <f t="shared" si="30"/>
        <v>1</v>
      </c>
      <c r="D1978" s="73" cm="1">
        <f t="array" ref="D1978">_xlfn.IFS( B1978="Accessories", 0, B1978="Clothing", 1, B1978="Footwear", 2, B1978="Outerwear",3)</f>
        <v>0</v>
      </c>
    </row>
    <row r="1979" spans="1:4" x14ac:dyDescent="0.2">
      <c r="A1979" t="s">
        <v>18</v>
      </c>
      <c r="B1979" t="s">
        <v>41</v>
      </c>
      <c r="C1979" s="73">
        <f t="shared" si="30"/>
        <v>1</v>
      </c>
      <c r="D1979" s="73" cm="1">
        <f t="array" ref="D1979">_xlfn.IFS( B1979="Accessories", 0, B1979="Clothing", 1, B1979="Footwear", 2, B1979="Outerwear",3)</f>
        <v>2</v>
      </c>
    </row>
    <row r="1980" spans="1:4" x14ac:dyDescent="0.2">
      <c r="A1980" t="s">
        <v>18</v>
      </c>
      <c r="B1980" t="s">
        <v>66</v>
      </c>
      <c r="C1980" s="73">
        <f t="shared" si="30"/>
        <v>1</v>
      </c>
      <c r="D1980" s="73" cm="1">
        <f t="array" ref="D1980">_xlfn.IFS( B1980="Accessories", 0, B1980="Clothing", 1, B1980="Footwear", 2, B1980="Outerwear",3)</f>
        <v>0</v>
      </c>
    </row>
    <row r="1981" spans="1:4" x14ac:dyDescent="0.2">
      <c r="A1981" t="s">
        <v>18</v>
      </c>
      <c r="B1981" t="s">
        <v>20</v>
      </c>
      <c r="C1981" s="73">
        <f t="shared" si="30"/>
        <v>1</v>
      </c>
      <c r="D1981" s="73" cm="1">
        <f t="array" ref="D1981">_xlfn.IFS( B1981="Accessories", 0, B1981="Clothing", 1, B1981="Footwear", 2, B1981="Outerwear",3)</f>
        <v>1</v>
      </c>
    </row>
    <row r="1982" spans="1:4" x14ac:dyDescent="0.2">
      <c r="A1982" t="s">
        <v>18</v>
      </c>
      <c r="B1982" t="s">
        <v>41</v>
      </c>
      <c r="C1982" s="73">
        <f t="shared" si="30"/>
        <v>1</v>
      </c>
      <c r="D1982" s="73" cm="1">
        <f t="array" ref="D1982">_xlfn.IFS( B1982="Accessories", 0, B1982="Clothing", 1, B1982="Footwear", 2, B1982="Outerwear",3)</f>
        <v>2</v>
      </c>
    </row>
    <row r="1983" spans="1:4" x14ac:dyDescent="0.2">
      <c r="A1983" t="s">
        <v>18</v>
      </c>
      <c r="B1983" t="s">
        <v>41</v>
      </c>
      <c r="C1983" s="73">
        <f t="shared" si="30"/>
        <v>1</v>
      </c>
      <c r="D1983" s="73" cm="1">
        <f t="array" ref="D1983">_xlfn.IFS( B1983="Accessories", 0, B1983="Clothing", 1, B1983="Footwear", 2, B1983="Outerwear",3)</f>
        <v>2</v>
      </c>
    </row>
    <row r="1984" spans="1:4" x14ac:dyDescent="0.2">
      <c r="A1984" t="s">
        <v>18</v>
      </c>
      <c r="B1984" t="s">
        <v>66</v>
      </c>
      <c r="C1984" s="73">
        <f t="shared" si="30"/>
        <v>1</v>
      </c>
      <c r="D1984" s="73" cm="1">
        <f t="array" ref="D1984">_xlfn.IFS( B1984="Accessories", 0, B1984="Clothing", 1, B1984="Footwear", 2, B1984="Outerwear",3)</f>
        <v>0</v>
      </c>
    </row>
    <row r="1985" spans="1:4" x14ac:dyDescent="0.2">
      <c r="A1985" t="s">
        <v>18</v>
      </c>
      <c r="B1985" t="s">
        <v>66</v>
      </c>
      <c r="C1985" s="73">
        <f t="shared" si="30"/>
        <v>1</v>
      </c>
      <c r="D1985" s="73" cm="1">
        <f t="array" ref="D1985">_xlfn.IFS( B1985="Accessories", 0, B1985="Clothing", 1, B1985="Footwear", 2, B1985="Outerwear",3)</f>
        <v>0</v>
      </c>
    </row>
    <row r="1986" spans="1:4" x14ac:dyDescent="0.2">
      <c r="A1986" t="s">
        <v>18</v>
      </c>
      <c r="B1986" t="s">
        <v>20</v>
      </c>
      <c r="C1986" s="73">
        <f t="shared" si="30"/>
        <v>1</v>
      </c>
      <c r="D1986" s="73" cm="1">
        <f t="array" ref="D1986">_xlfn.IFS( B1986="Accessories", 0, B1986="Clothing", 1, B1986="Footwear", 2, B1986="Outerwear",3)</f>
        <v>1</v>
      </c>
    </row>
    <row r="1987" spans="1:4" x14ac:dyDescent="0.2">
      <c r="A1987" t="s">
        <v>18</v>
      </c>
      <c r="B1987" t="s">
        <v>66</v>
      </c>
      <c r="C1987" s="73">
        <f t="shared" ref="C1987:C2050" si="31">IF(A1987="Male", 1, 0)</f>
        <v>1</v>
      </c>
      <c r="D1987" s="73" cm="1">
        <f t="array" ref="D1987">_xlfn.IFS( B1987="Accessories", 0, B1987="Clothing", 1, B1987="Footwear", 2, B1987="Outerwear",3)</f>
        <v>0</v>
      </c>
    </row>
    <row r="1988" spans="1:4" x14ac:dyDescent="0.2">
      <c r="A1988" t="s">
        <v>18</v>
      </c>
      <c r="B1988" t="s">
        <v>62</v>
      </c>
      <c r="C1988" s="73">
        <f t="shared" si="31"/>
        <v>1</v>
      </c>
      <c r="D1988" s="73" cm="1">
        <f t="array" ref="D1988">_xlfn.IFS( B1988="Accessories", 0, B1988="Clothing", 1, B1988="Footwear", 2, B1988="Outerwear",3)</f>
        <v>3</v>
      </c>
    </row>
    <row r="1989" spans="1:4" x14ac:dyDescent="0.2">
      <c r="A1989" t="s">
        <v>18</v>
      </c>
      <c r="B1989" t="s">
        <v>66</v>
      </c>
      <c r="C1989" s="73">
        <f t="shared" si="31"/>
        <v>1</v>
      </c>
      <c r="D1989" s="73" cm="1">
        <f t="array" ref="D1989">_xlfn.IFS( B1989="Accessories", 0, B1989="Clothing", 1, B1989="Footwear", 2, B1989="Outerwear",3)</f>
        <v>0</v>
      </c>
    </row>
    <row r="1990" spans="1:4" x14ac:dyDescent="0.2">
      <c r="A1990" t="s">
        <v>18</v>
      </c>
      <c r="B1990" t="s">
        <v>20</v>
      </c>
      <c r="C1990" s="73">
        <f t="shared" si="31"/>
        <v>1</v>
      </c>
      <c r="D1990" s="73" cm="1">
        <f t="array" ref="D1990">_xlfn.IFS( B1990="Accessories", 0, B1990="Clothing", 1, B1990="Footwear", 2, B1990="Outerwear",3)</f>
        <v>1</v>
      </c>
    </row>
    <row r="1991" spans="1:4" x14ac:dyDescent="0.2">
      <c r="A1991" t="s">
        <v>18</v>
      </c>
      <c r="B1991" t="s">
        <v>66</v>
      </c>
      <c r="C1991" s="73">
        <f t="shared" si="31"/>
        <v>1</v>
      </c>
      <c r="D1991" s="73" cm="1">
        <f t="array" ref="D1991">_xlfn.IFS( B1991="Accessories", 0, B1991="Clothing", 1, B1991="Footwear", 2, B1991="Outerwear",3)</f>
        <v>0</v>
      </c>
    </row>
    <row r="1992" spans="1:4" x14ac:dyDescent="0.2">
      <c r="A1992" t="s">
        <v>18</v>
      </c>
      <c r="B1992" t="s">
        <v>66</v>
      </c>
      <c r="C1992" s="73">
        <f t="shared" si="31"/>
        <v>1</v>
      </c>
      <c r="D1992" s="73" cm="1">
        <f t="array" ref="D1992">_xlfn.IFS( B1992="Accessories", 0, B1992="Clothing", 1, B1992="Footwear", 2, B1992="Outerwear",3)</f>
        <v>0</v>
      </c>
    </row>
    <row r="1993" spans="1:4" x14ac:dyDescent="0.2">
      <c r="A1993" t="s">
        <v>18</v>
      </c>
      <c r="B1993" t="s">
        <v>41</v>
      </c>
      <c r="C1993" s="73">
        <f t="shared" si="31"/>
        <v>1</v>
      </c>
      <c r="D1993" s="73" cm="1">
        <f t="array" ref="D1993">_xlfn.IFS( B1993="Accessories", 0, B1993="Clothing", 1, B1993="Footwear", 2, B1993="Outerwear",3)</f>
        <v>2</v>
      </c>
    </row>
    <row r="1994" spans="1:4" x14ac:dyDescent="0.2">
      <c r="A1994" t="s">
        <v>18</v>
      </c>
      <c r="B1994" t="s">
        <v>20</v>
      </c>
      <c r="C1994" s="73">
        <f t="shared" si="31"/>
        <v>1</v>
      </c>
      <c r="D1994" s="73" cm="1">
        <f t="array" ref="D1994">_xlfn.IFS( B1994="Accessories", 0, B1994="Clothing", 1, B1994="Footwear", 2, B1994="Outerwear",3)</f>
        <v>1</v>
      </c>
    </row>
    <row r="1995" spans="1:4" x14ac:dyDescent="0.2">
      <c r="A1995" t="s">
        <v>18</v>
      </c>
      <c r="B1995" t="s">
        <v>20</v>
      </c>
      <c r="C1995" s="73">
        <f t="shared" si="31"/>
        <v>1</v>
      </c>
      <c r="D1995" s="73" cm="1">
        <f t="array" ref="D1995">_xlfn.IFS( B1995="Accessories", 0, B1995="Clothing", 1, B1995="Footwear", 2, B1995="Outerwear",3)</f>
        <v>1</v>
      </c>
    </row>
    <row r="1996" spans="1:4" x14ac:dyDescent="0.2">
      <c r="A1996" t="s">
        <v>18</v>
      </c>
      <c r="B1996" t="s">
        <v>66</v>
      </c>
      <c r="C1996" s="73">
        <f t="shared" si="31"/>
        <v>1</v>
      </c>
      <c r="D1996" s="73" cm="1">
        <f t="array" ref="D1996">_xlfn.IFS( B1996="Accessories", 0, B1996="Clothing", 1, B1996="Footwear", 2, B1996="Outerwear",3)</f>
        <v>0</v>
      </c>
    </row>
    <row r="1997" spans="1:4" x14ac:dyDescent="0.2">
      <c r="A1997" t="s">
        <v>18</v>
      </c>
      <c r="B1997" t="s">
        <v>41</v>
      </c>
      <c r="C1997" s="73">
        <f t="shared" si="31"/>
        <v>1</v>
      </c>
      <c r="D1997" s="73" cm="1">
        <f t="array" ref="D1997">_xlfn.IFS( B1997="Accessories", 0, B1997="Clothing", 1, B1997="Footwear", 2, B1997="Outerwear",3)</f>
        <v>2</v>
      </c>
    </row>
    <row r="1998" spans="1:4" x14ac:dyDescent="0.2">
      <c r="A1998" t="s">
        <v>18</v>
      </c>
      <c r="B1998" t="s">
        <v>41</v>
      </c>
      <c r="C1998" s="73">
        <f t="shared" si="31"/>
        <v>1</v>
      </c>
      <c r="D1998" s="73" cm="1">
        <f t="array" ref="D1998">_xlfn.IFS( B1998="Accessories", 0, B1998="Clothing", 1, B1998="Footwear", 2, B1998="Outerwear",3)</f>
        <v>2</v>
      </c>
    </row>
    <row r="1999" spans="1:4" x14ac:dyDescent="0.2">
      <c r="A1999" t="s">
        <v>18</v>
      </c>
      <c r="B1999" t="s">
        <v>66</v>
      </c>
      <c r="C1999" s="73">
        <f t="shared" si="31"/>
        <v>1</v>
      </c>
      <c r="D1999" s="73" cm="1">
        <f t="array" ref="D1999">_xlfn.IFS( B1999="Accessories", 0, B1999="Clothing", 1, B1999="Footwear", 2, B1999="Outerwear",3)</f>
        <v>0</v>
      </c>
    </row>
    <row r="2000" spans="1:4" x14ac:dyDescent="0.2">
      <c r="A2000" t="s">
        <v>18</v>
      </c>
      <c r="B2000" t="s">
        <v>20</v>
      </c>
      <c r="C2000" s="73">
        <f t="shared" si="31"/>
        <v>1</v>
      </c>
      <c r="D2000" s="73" cm="1">
        <f t="array" ref="D2000">_xlfn.IFS( B2000="Accessories", 0, B2000="Clothing", 1, B2000="Footwear", 2, B2000="Outerwear",3)</f>
        <v>1</v>
      </c>
    </row>
    <row r="2001" spans="1:4" x14ac:dyDescent="0.2">
      <c r="A2001" t="s">
        <v>18</v>
      </c>
      <c r="B2001" t="s">
        <v>20</v>
      </c>
      <c r="C2001" s="73">
        <f t="shared" si="31"/>
        <v>1</v>
      </c>
      <c r="D2001" s="73" cm="1">
        <f t="array" ref="D2001">_xlfn.IFS( B2001="Accessories", 0, B2001="Clothing", 1, B2001="Footwear", 2, B2001="Outerwear",3)</f>
        <v>1</v>
      </c>
    </row>
    <row r="2002" spans="1:4" x14ac:dyDescent="0.2">
      <c r="A2002" t="s">
        <v>18</v>
      </c>
      <c r="B2002" t="s">
        <v>66</v>
      </c>
      <c r="C2002" s="73">
        <f t="shared" si="31"/>
        <v>1</v>
      </c>
      <c r="D2002" s="73" cm="1">
        <f t="array" ref="D2002">_xlfn.IFS( B2002="Accessories", 0, B2002="Clothing", 1, B2002="Footwear", 2, B2002="Outerwear",3)</f>
        <v>0</v>
      </c>
    </row>
    <row r="2003" spans="1:4" x14ac:dyDescent="0.2">
      <c r="A2003" t="s">
        <v>18</v>
      </c>
      <c r="B2003" t="s">
        <v>66</v>
      </c>
      <c r="C2003" s="73">
        <f t="shared" si="31"/>
        <v>1</v>
      </c>
      <c r="D2003" s="73" cm="1">
        <f t="array" ref="D2003">_xlfn.IFS( B2003="Accessories", 0, B2003="Clothing", 1, B2003="Footwear", 2, B2003="Outerwear",3)</f>
        <v>0</v>
      </c>
    </row>
    <row r="2004" spans="1:4" x14ac:dyDescent="0.2">
      <c r="A2004" t="s">
        <v>18</v>
      </c>
      <c r="B2004" t="s">
        <v>20</v>
      </c>
      <c r="C2004" s="73">
        <f t="shared" si="31"/>
        <v>1</v>
      </c>
      <c r="D2004" s="73" cm="1">
        <f t="array" ref="D2004">_xlfn.IFS( B2004="Accessories", 0, B2004="Clothing", 1, B2004="Footwear", 2, B2004="Outerwear",3)</f>
        <v>1</v>
      </c>
    </row>
    <row r="2005" spans="1:4" x14ac:dyDescent="0.2">
      <c r="A2005" t="s">
        <v>18</v>
      </c>
      <c r="B2005" t="s">
        <v>41</v>
      </c>
      <c r="C2005" s="73">
        <f t="shared" si="31"/>
        <v>1</v>
      </c>
      <c r="D2005" s="73" cm="1">
        <f t="array" ref="D2005">_xlfn.IFS( B2005="Accessories", 0, B2005="Clothing", 1, B2005="Footwear", 2, B2005="Outerwear",3)</f>
        <v>2</v>
      </c>
    </row>
    <row r="2006" spans="1:4" x14ac:dyDescent="0.2">
      <c r="A2006" t="s">
        <v>18</v>
      </c>
      <c r="B2006" t="s">
        <v>41</v>
      </c>
      <c r="C2006" s="73">
        <f t="shared" si="31"/>
        <v>1</v>
      </c>
      <c r="D2006" s="73" cm="1">
        <f t="array" ref="D2006">_xlfn.IFS( B2006="Accessories", 0, B2006="Clothing", 1, B2006="Footwear", 2, B2006="Outerwear",3)</f>
        <v>2</v>
      </c>
    </row>
    <row r="2007" spans="1:4" x14ac:dyDescent="0.2">
      <c r="A2007" t="s">
        <v>18</v>
      </c>
      <c r="B2007" t="s">
        <v>41</v>
      </c>
      <c r="C2007" s="73">
        <f t="shared" si="31"/>
        <v>1</v>
      </c>
      <c r="D2007" s="73" cm="1">
        <f t="array" ref="D2007">_xlfn.IFS( B2007="Accessories", 0, B2007="Clothing", 1, B2007="Footwear", 2, B2007="Outerwear",3)</f>
        <v>2</v>
      </c>
    </row>
    <row r="2008" spans="1:4" x14ac:dyDescent="0.2">
      <c r="A2008" t="s">
        <v>18</v>
      </c>
      <c r="B2008" t="s">
        <v>66</v>
      </c>
      <c r="C2008" s="73">
        <f t="shared" si="31"/>
        <v>1</v>
      </c>
      <c r="D2008" s="73" cm="1">
        <f t="array" ref="D2008">_xlfn.IFS( B2008="Accessories", 0, B2008="Clothing", 1, B2008="Footwear", 2, B2008="Outerwear",3)</f>
        <v>0</v>
      </c>
    </row>
    <row r="2009" spans="1:4" x14ac:dyDescent="0.2">
      <c r="A2009" t="s">
        <v>18</v>
      </c>
      <c r="B2009" t="s">
        <v>20</v>
      </c>
      <c r="C2009" s="73">
        <f t="shared" si="31"/>
        <v>1</v>
      </c>
      <c r="D2009" s="73" cm="1">
        <f t="array" ref="D2009">_xlfn.IFS( B2009="Accessories", 0, B2009="Clothing", 1, B2009="Footwear", 2, B2009="Outerwear",3)</f>
        <v>1</v>
      </c>
    </row>
    <row r="2010" spans="1:4" x14ac:dyDescent="0.2">
      <c r="A2010" t="s">
        <v>18</v>
      </c>
      <c r="B2010" t="s">
        <v>20</v>
      </c>
      <c r="C2010" s="73">
        <f t="shared" si="31"/>
        <v>1</v>
      </c>
      <c r="D2010" s="73" cm="1">
        <f t="array" ref="D2010">_xlfn.IFS( B2010="Accessories", 0, B2010="Clothing", 1, B2010="Footwear", 2, B2010="Outerwear",3)</f>
        <v>1</v>
      </c>
    </row>
    <row r="2011" spans="1:4" x14ac:dyDescent="0.2">
      <c r="A2011" t="s">
        <v>18</v>
      </c>
      <c r="B2011" t="s">
        <v>41</v>
      </c>
      <c r="C2011" s="73">
        <f t="shared" si="31"/>
        <v>1</v>
      </c>
      <c r="D2011" s="73" cm="1">
        <f t="array" ref="D2011">_xlfn.IFS( B2011="Accessories", 0, B2011="Clothing", 1, B2011="Footwear", 2, B2011="Outerwear",3)</f>
        <v>2</v>
      </c>
    </row>
    <row r="2012" spans="1:4" x14ac:dyDescent="0.2">
      <c r="A2012" t="s">
        <v>18</v>
      </c>
      <c r="B2012" t="s">
        <v>20</v>
      </c>
      <c r="C2012" s="73">
        <f t="shared" si="31"/>
        <v>1</v>
      </c>
      <c r="D2012" s="73" cm="1">
        <f t="array" ref="D2012">_xlfn.IFS( B2012="Accessories", 0, B2012="Clothing", 1, B2012="Footwear", 2, B2012="Outerwear",3)</f>
        <v>1</v>
      </c>
    </row>
    <row r="2013" spans="1:4" x14ac:dyDescent="0.2">
      <c r="A2013" t="s">
        <v>18</v>
      </c>
      <c r="B2013" t="s">
        <v>41</v>
      </c>
      <c r="C2013" s="73">
        <f t="shared" si="31"/>
        <v>1</v>
      </c>
      <c r="D2013" s="73" cm="1">
        <f t="array" ref="D2013">_xlfn.IFS( B2013="Accessories", 0, B2013="Clothing", 1, B2013="Footwear", 2, B2013="Outerwear",3)</f>
        <v>2</v>
      </c>
    </row>
    <row r="2014" spans="1:4" x14ac:dyDescent="0.2">
      <c r="A2014" t="s">
        <v>18</v>
      </c>
      <c r="B2014" t="s">
        <v>20</v>
      </c>
      <c r="C2014" s="73">
        <f t="shared" si="31"/>
        <v>1</v>
      </c>
      <c r="D2014" s="73" cm="1">
        <f t="array" ref="D2014">_xlfn.IFS( B2014="Accessories", 0, B2014="Clothing", 1, B2014="Footwear", 2, B2014="Outerwear",3)</f>
        <v>1</v>
      </c>
    </row>
    <row r="2015" spans="1:4" x14ac:dyDescent="0.2">
      <c r="A2015" t="s">
        <v>18</v>
      </c>
      <c r="B2015" t="s">
        <v>66</v>
      </c>
      <c r="C2015" s="73">
        <f t="shared" si="31"/>
        <v>1</v>
      </c>
      <c r="D2015" s="73" cm="1">
        <f t="array" ref="D2015">_xlfn.IFS( B2015="Accessories", 0, B2015="Clothing", 1, B2015="Footwear", 2, B2015="Outerwear",3)</f>
        <v>0</v>
      </c>
    </row>
    <row r="2016" spans="1:4" x14ac:dyDescent="0.2">
      <c r="A2016" t="s">
        <v>18</v>
      </c>
      <c r="B2016" t="s">
        <v>20</v>
      </c>
      <c r="C2016" s="73">
        <f t="shared" si="31"/>
        <v>1</v>
      </c>
      <c r="D2016" s="73" cm="1">
        <f t="array" ref="D2016">_xlfn.IFS( B2016="Accessories", 0, B2016="Clothing", 1, B2016="Footwear", 2, B2016="Outerwear",3)</f>
        <v>1</v>
      </c>
    </row>
    <row r="2017" spans="1:4" x14ac:dyDescent="0.2">
      <c r="A2017" t="s">
        <v>18</v>
      </c>
      <c r="B2017" t="s">
        <v>66</v>
      </c>
      <c r="C2017" s="73">
        <f t="shared" si="31"/>
        <v>1</v>
      </c>
      <c r="D2017" s="73" cm="1">
        <f t="array" ref="D2017">_xlfn.IFS( B2017="Accessories", 0, B2017="Clothing", 1, B2017="Footwear", 2, B2017="Outerwear",3)</f>
        <v>0</v>
      </c>
    </row>
    <row r="2018" spans="1:4" x14ac:dyDescent="0.2">
      <c r="A2018" t="s">
        <v>18</v>
      </c>
      <c r="B2018" t="s">
        <v>41</v>
      </c>
      <c r="C2018" s="73">
        <f t="shared" si="31"/>
        <v>1</v>
      </c>
      <c r="D2018" s="73" cm="1">
        <f t="array" ref="D2018">_xlfn.IFS( B2018="Accessories", 0, B2018="Clothing", 1, B2018="Footwear", 2, B2018="Outerwear",3)</f>
        <v>2</v>
      </c>
    </row>
    <row r="2019" spans="1:4" x14ac:dyDescent="0.2">
      <c r="A2019" t="s">
        <v>18</v>
      </c>
      <c r="B2019" t="s">
        <v>20</v>
      </c>
      <c r="C2019" s="73">
        <f t="shared" si="31"/>
        <v>1</v>
      </c>
      <c r="D2019" s="73" cm="1">
        <f t="array" ref="D2019">_xlfn.IFS( B2019="Accessories", 0, B2019="Clothing", 1, B2019="Footwear", 2, B2019="Outerwear",3)</f>
        <v>1</v>
      </c>
    </row>
    <row r="2020" spans="1:4" x14ac:dyDescent="0.2">
      <c r="A2020" t="s">
        <v>18</v>
      </c>
      <c r="B2020" t="s">
        <v>66</v>
      </c>
      <c r="C2020" s="73">
        <f t="shared" si="31"/>
        <v>1</v>
      </c>
      <c r="D2020" s="73" cm="1">
        <f t="array" ref="D2020">_xlfn.IFS( B2020="Accessories", 0, B2020="Clothing", 1, B2020="Footwear", 2, B2020="Outerwear",3)</f>
        <v>0</v>
      </c>
    </row>
    <row r="2021" spans="1:4" x14ac:dyDescent="0.2">
      <c r="A2021" t="s">
        <v>18</v>
      </c>
      <c r="B2021" t="s">
        <v>20</v>
      </c>
      <c r="C2021" s="73">
        <f t="shared" si="31"/>
        <v>1</v>
      </c>
      <c r="D2021" s="73" cm="1">
        <f t="array" ref="D2021">_xlfn.IFS( B2021="Accessories", 0, B2021="Clothing", 1, B2021="Footwear", 2, B2021="Outerwear",3)</f>
        <v>1</v>
      </c>
    </row>
    <row r="2022" spans="1:4" x14ac:dyDescent="0.2">
      <c r="A2022" t="s">
        <v>18</v>
      </c>
      <c r="B2022" t="s">
        <v>20</v>
      </c>
      <c r="C2022" s="73">
        <f t="shared" si="31"/>
        <v>1</v>
      </c>
      <c r="D2022" s="73" cm="1">
        <f t="array" ref="D2022">_xlfn.IFS( B2022="Accessories", 0, B2022="Clothing", 1, B2022="Footwear", 2, B2022="Outerwear",3)</f>
        <v>1</v>
      </c>
    </row>
    <row r="2023" spans="1:4" x14ac:dyDescent="0.2">
      <c r="A2023" t="s">
        <v>18</v>
      </c>
      <c r="B2023" t="s">
        <v>66</v>
      </c>
      <c r="C2023" s="73">
        <f t="shared" si="31"/>
        <v>1</v>
      </c>
      <c r="D2023" s="73" cm="1">
        <f t="array" ref="D2023">_xlfn.IFS( B2023="Accessories", 0, B2023="Clothing", 1, B2023="Footwear", 2, B2023="Outerwear",3)</f>
        <v>0</v>
      </c>
    </row>
    <row r="2024" spans="1:4" x14ac:dyDescent="0.2">
      <c r="A2024" t="s">
        <v>18</v>
      </c>
      <c r="B2024" t="s">
        <v>66</v>
      </c>
      <c r="C2024" s="73">
        <f t="shared" si="31"/>
        <v>1</v>
      </c>
      <c r="D2024" s="73" cm="1">
        <f t="array" ref="D2024">_xlfn.IFS( B2024="Accessories", 0, B2024="Clothing", 1, B2024="Footwear", 2, B2024="Outerwear",3)</f>
        <v>0</v>
      </c>
    </row>
    <row r="2025" spans="1:4" x14ac:dyDescent="0.2">
      <c r="A2025" t="s">
        <v>18</v>
      </c>
      <c r="B2025" t="s">
        <v>20</v>
      </c>
      <c r="C2025" s="73">
        <f t="shared" si="31"/>
        <v>1</v>
      </c>
      <c r="D2025" s="73" cm="1">
        <f t="array" ref="D2025">_xlfn.IFS( B2025="Accessories", 0, B2025="Clothing", 1, B2025="Footwear", 2, B2025="Outerwear",3)</f>
        <v>1</v>
      </c>
    </row>
    <row r="2026" spans="1:4" x14ac:dyDescent="0.2">
      <c r="A2026" t="s">
        <v>18</v>
      </c>
      <c r="B2026" t="s">
        <v>20</v>
      </c>
      <c r="C2026" s="73">
        <f t="shared" si="31"/>
        <v>1</v>
      </c>
      <c r="D2026" s="73" cm="1">
        <f t="array" ref="D2026">_xlfn.IFS( B2026="Accessories", 0, B2026="Clothing", 1, B2026="Footwear", 2, B2026="Outerwear",3)</f>
        <v>1</v>
      </c>
    </row>
    <row r="2027" spans="1:4" x14ac:dyDescent="0.2">
      <c r="A2027" t="s">
        <v>18</v>
      </c>
      <c r="B2027" t="s">
        <v>20</v>
      </c>
      <c r="C2027" s="73">
        <f t="shared" si="31"/>
        <v>1</v>
      </c>
      <c r="D2027" s="73" cm="1">
        <f t="array" ref="D2027">_xlfn.IFS( B2027="Accessories", 0, B2027="Clothing", 1, B2027="Footwear", 2, B2027="Outerwear",3)</f>
        <v>1</v>
      </c>
    </row>
    <row r="2028" spans="1:4" x14ac:dyDescent="0.2">
      <c r="A2028" t="s">
        <v>18</v>
      </c>
      <c r="B2028" t="s">
        <v>66</v>
      </c>
      <c r="C2028" s="73">
        <f t="shared" si="31"/>
        <v>1</v>
      </c>
      <c r="D2028" s="73" cm="1">
        <f t="array" ref="D2028">_xlfn.IFS( B2028="Accessories", 0, B2028="Clothing", 1, B2028="Footwear", 2, B2028="Outerwear",3)</f>
        <v>0</v>
      </c>
    </row>
    <row r="2029" spans="1:4" x14ac:dyDescent="0.2">
      <c r="A2029" t="s">
        <v>18</v>
      </c>
      <c r="B2029" t="s">
        <v>41</v>
      </c>
      <c r="C2029" s="73">
        <f t="shared" si="31"/>
        <v>1</v>
      </c>
      <c r="D2029" s="73" cm="1">
        <f t="array" ref="D2029">_xlfn.IFS( B2029="Accessories", 0, B2029="Clothing", 1, B2029="Footwear", 2, B2029="Outerwear",3)</f>
        <v>2</v>
      </c>
    </row>
    <row r="2030" spans="1:4" x14ac:dyDescent="0.2">
      <c r="A2030" t="s">
        <v>18</v>
      </c>
      <c r="B2030" t="s">
        <v>41</v>
      </c>
      <c r="C2030" s="73">
        <f t="shared" si="31"/>
        <v>1</v>
      </c>
      <c r="D2030" s="73" cm="1">
        <f t="array" ref="D2030">_xlfn.IFS( B2030="Accessories", 0, B2030="Clothing", 1, B2030="Footwear", 2, B2030="Outerwear",3)</f>
        <v>2</v>
      </c>
    </row>
    <row r="2031" spans="1:4" x14ac:dyDescent="0.2">
      <c r="A2031" t="s">
        <v>18</v>
      </c>
      <c r="B2031" t="s">
        <v>66</v>
      </c>
      <c r="C2031" s="73">
        <f t="shared" si="31"/>
        <v>1</v>
      </c>
      <c r="D2031" s="73" cm="1">
        <f t="array" ref="D2031">_xlfn.IFS( B2031="Accessories", 0, B2031="Clothing", 1, B2031="Footwear", 2, B2031="Outerwear",3)</f>
        <v>0</v>
      </c>
    </row>
    <row r="2032" spans="1:4" x14ac:dyDescent="0.2">
      <c r="A2032" t="s">
        <v>18</v>
      </c>
      <c r="B2032" t="s">
        <v>66</v>
      </c>
      <c r="C2032" s="73">
        <f t="shared" si="31"/>
        <v>1</v>
      </c>
      <c r="D2032" s="73" cm="1">
        <f t="array" ref="D2032">_xlfn.IFS( B2032="Accessories", 0, B2032="Clothing", 1, B2032="Footwear", 2, B2032="Outerwear",3)</f>
        <v>0</v>
      </c>
    </row>
    <row r="2033" spans="1:4" x14ac:dyDescent="0.2">
      <c r="A2033" t="s">
        <v>18</v>
      </c>
      <c r="B2033" t="s">
        <v>20</v>
      </c>
      <c r="C2033" s="73">
        <f t="shared" si="31"/>
        <v>1</v>
      </c>
      <c r="D2033" s="73" cm="1">
        <f t="array" ref="D2033">_xlfn.IFS( B2033="Accessories", 0, B2033="Clothing", 1, B2033="Footwear", 2, B2033="Outerwear",3)</f>
        <v>1</v>
      </c>
    </row>
    <row r="2034" spans="1:4" x14ac:dyDescent="0.2">
      <c r="A2034" t="s">
        <v>18</v>
      </c>
      <c r="B2034" t="s">
        <v>20</v>
      </c>
      <c r="C2034" s="73">
        <f t="shared" si="31"/>
        <v>1</v>
      </c>
      <c r="D2034" s="73" cm="1">
        <f t="array" ref="D2034">_xlfn.IFS( B2034="Accessories", 0, B2034="Clothing", 1, B2034="Footwear", 2, B2034="Outerwear",3)</f>
        <v>1</v>
      </c>
    </row>
    <row r="2035" spans="1:4" x14ac:dyDescent="0.2">
      <c r="A2035" t="s">
        <v>18</v>
      </c>
      <c r="B2035" t="s">
        <v>20</v>
      </c>
      <c r="C2035" s="73">
        <f t="shared" si="31"/>
        <v>1</v>
      </c>
      <c r="D2035" s="73" cm="1">
        <f t="array" ref="D2035">_xlfn.IFS( B2035="Accessories", 0, B2035="Clothing", 1, B2035="Footwear", 2, B2035="Outerwear",3)</f>
        <v>1</v>
      </c>
    </row>
    <row r="2036" spans="1:4" x14ac:dyDescent="0.2">
      <c r="A2036" t="s">
        <v>18</v>
      </c>
      <c r="B2036" t="s">
        <v>20</v>
      </c>
      <c r="C2036" s="73">
        <f t="shared" si="31"/>
        <v>1</v>
      </c>
      <c r="D2036" s="73" cm="1">
        <f t="array" ref="D2036">_xlfn.IFS( B2036="Accessories", 0, B2036="Clothing", 1, B2036="Footwear", 2, B2036="Outerwear",3)</f>
        <v>1</v>
      </c>
    </row>
    <row r="2037" spans="1:4" x14ac:dyDescent="0.2">
      <c r="A2037" t="s">
        <v>18</v>
      </c>
      <c r="B2037" t="s">
        <v>20</v>
      </c>
      <c r="C2037" s="73">
        <f t="shared" si="31"/>
        <v>1</v>
      </c>
      <c r="D2037" s="73" cm="1">
        <f t="array" ref="D2037">_xlfn.IFS( B2037="Accessories", 0, B2037="Clothing", 1, B2037="Footwear", 2, B2037="Outerwear",3)</f>
        <v>1</v>
      </c>
    </row>
    <row r="2038" spans="1:4" x14ac:dyDescent="0.2">
      <c r="A2038" t="s">
        <v>18</v>
      </c>
      <c r="B2038" t="s">
        <v>20</v>
      </c>
      <c r="C2038" s="73">
        <f t="shared" si="31"/>
        <v>1</v>
      </c>
      <c r="D2038" s="73" cm="1">
        <f t="array" ref="D2038">_xlfn.IFS( B2038="Accessories", 0, B2038="Clothing", 1, B2038="Footwear", 2, B2038="Outerwear",3)</f>
        <v>1</v>
      </c>
    </row>
    <row r="2039" spans="1:4" x14ac:dyDescent="0.2">
      <c r="A2039" t="s">
        <v>18</v>
      </c>
      <c r="B2039" t="s">
        <v>66</v>
      </c>
      <c r="C2039" s="73">
        <f t="shared" si="31"/>
        <v>1</v>
      </c>
      <c r="D2039" s="73" cm="1">
        <f t="array" ref="D2039">_xlfn.IFS( B2039="Accessories", 0, B2039="Clothing", 1, B2039="Footwear", 2, B2039="Outerwear",3)</f>
        <v>0</v>
      </c>
    </row>
    <row r="2040" spans="1:4" x14ac:dyDescent="0.2">
      <c r="A2040" t="s">
        <v>18</v>
      </c>
      <c r="B2040" t="s">
        <v>20</v>
      </c>
      <c r="C2040" s="73">
        <f t="shared" si="31"/>
        <v>1</v>
      </c>
      <c r="D2040" s="73" cm="1">
        <f t="array" ref="D2040">_xlfn.IFS( B2040="Accessories", 0, B2040="Clothing", 1, B2040="Footwear", 2, B2040="Outerwear",3)</f>
        <v>1</v>
      </c>
    </row>
    <row r="2041" spans="1:4" x14ac:dyDescent="0.2">
      <c r="A2041" t="s">
        <v>18</v>
      </c>
      <c r="B2041" t="s">
        <v>20</v>
      </c>
      <c r="C2041" s="73">
        <f t="shared" si="31"/>
        <v>1</v>
      </c>
      <c r="D2041" s="73" cm="1">
        <f t="array" ref="D2041">_xlfn.IFS( B2041="Accessories", 0, B2041="Clothing", 1, B2041="Footwear", 2, B2041="Outerwear",3)</f>
        <v>1</v>
      </c>
    </row>
    <row r="2042" spans="1:4" x14ac:dyDescent="0.2">
      <c r="A2042" t="s">
        <v>18</v>
      </c>
      <c r="B2042" t="s">
        <v>66</v>
      </c>
      <c r="C2042" s="73">
        <f t="shared" si="31"/>
        <v>1</v>
      </c>
      <c r="D2042" s="73" cm="1">
        <f t="array" ref="D2042">_xlfn.IFS( B2042="Accessories", 0, B2042="Clothing", 1, B2042="Footwear", 2, B2042="Outerwear",3)</f>
        <v>0</v>
      </c>
    </row>
    <row r="2043" spans="1:4" x14ac:dyDescent="0.2">
      <c r="A2043" t="s">
        <v>18</v>
      </c>
      <c r="B2043" t="s">
        <v>62</v>
      </c>
      <c r="C2043" s="73">
        <f t="shared" si="31"/>
        <v>1</v>
      </c>
      <c r="D2043" s="73" cm="1">
        <f t="array" ref="D2043">_xlfn.IFS( B2043="Accessories", 0, B2043="Clothing", 1, B2043="Footwear", 2, B2043="Outerwear",3)</f>
        <v>3</v>
      </c>
    </row>
    <row r="2044" spans="1:4" x14ac:dyDescent="0.2">
      <c r="A2044" t="s">
        <v>18</v>
      </c>
      <c r="B2044" t="s">
        <v>41</v>
      </c>
      <c r="C2044" s="73">
        <f t="shared" si="31"/>
        <v>1</v>
      </c>
      <c r="D2044" s="73" cm="1">
        <f t="array" ref="D2044">_xlfn.IFS( B2044="Accessories", 0, B2044="Clothing", 1, B2044="Footwear", 2, B2044="Outerwear",3)</f>
        <v>2</v>
      </c>
    </row>
    <row r="2045" spans="1:4" x14ac:dyDescent="0.2">
      <c r="A2045" t="s">
        <v>18</v>
      </c>
      <c r="B2045" t="s">
        <v>66</v>
      </c>
      <c r="C2045" s="73">
        <f t="shared" si="31"/>
        <v>1</v>
      </c>
      <c r="D2045" s="73" cm="1">
        <f t="array" ref="D2045">_xlfn.IFS( B2045="Accessories", 0, B2045="Clothing", 1, B2045="Footwear", 2, B2045="Outerwear",3)</f>
        <v>0</v>
      </c>
    </row>
    <row r="2046" spans="1:4" x14ac:dyDescent="0.2">
      <c r="A2046" t="s">
        <v>18</v>
      </c>
      <c r="B2046" t="s">
        <v>20</v>
      </c>
      <c r="C2046" s="73">
        <f t="shared" si="31"/>
        <v>1</v>
      </c>
      <c r="D2046" s="73" cm="1">
        <f t="array" ref="D2046">_xlfn.IFS( B2046="Accessories", 0, B2046="Clothing", 1, B2046="Footwear", 2, B2046="Outerwear",3)</f>
        <v>1</v>
      </c>
    </row>
    <row r="2047" spans="1:4" x14ac:dyDescent="0.2">
      <c r="A2047" t="s">
        <v>18</v>
      </c>
      <c r="B2047" t="s">
        <v>66</v>
      </c>
      <c r="C2047" s="73">
        <f t="shared" si="31"/>
        <v>1</v>
      </c>
      <c r="D2047" s="73" cm="1">
        <f t="array" ref="D2047">_xlfn.IFS( B2047="Accessories", 0, B2047="Clothing", 1, B2047="Footwear", 2, B2047="Outerwear",3)</f>
        <v>0</v>
      </c>
    </row>
    <row r="2048" spans="1:4" x14ac:dyDescent="0.2">
      <c r="A2048" t="s">
        <v>18</v>
      </c>
      <c r="B2048" t="s">
        <v>20</v>
      </c>
      <c r="C2048" s="73">
        <f t="shared" si="31"/>
        <v>1</v>
      </c>
      <c r="D2048" s="73" cm="1">
        <f t="array" ref="D2048">_xlfn.IFS( B2048="Accessories", 0, B2048="Clothing", 1, B2048="Footwear", 2, B2048="Outerwear",3)</f>
        <v>1</v>
      </c>
    </row>
    <row r="2049" spans="1:4" x14ac:dyDescent="0.2">
      <c r="A2049" t="s">
        <v>18</v>
      </c>
      <c r="B2049" t="s">
        <v>66</v>
      </c>
      <c r="C2049" s="73">
        <f t="shared" si="31"/>
        <v>1</v>
      </c>
      <c r="D2049" s="73" cm="1">
        <f t="array" ref="D2049">_xlfn.IFS( B2049="Accessories", 0, B2049="Clothing", 1, B2049="Footwear", 2, B2049="Outerwear",3)</f>
        <v>0</v>
      </c>
    </row>
    <row r="2050" spans="1:4" x14ac:dyDescent="0.2">
      <c r="A2050" t="s">
        <v>18</v>
      </c>
      <c r="B2050" t="s">
        <v>41</v>
      </c>
      <c r="C2050" s="73">
        <f t="shared" si="31"/>
        <v>1</v>
      </c>
      <c r="D2050" s="73" cm="1">
        <f t="array" ref="D2050">_xlfn.IFS( B2050="Accessories", 0, B2050="Clothing", 1, B2050="Footwear", 2, B2050="Outerwear",3)</f>
        <v>2</v>
      </c>
    </row>
    <row r="2051" spans="1:4" x14ac:dyDescent="0.2">
      <c r="A2051" t="s">
        <v>18</v>
      </c>
      <c r="B2051" t="s">
        <v>41</v>
      </c>
      <c r="C2051" s="73">
        <f t="shared" ref="C2051:C2114" si="32">IF(A2051="Male", 1, 0)</f>
        <v>1</v>
      </c>
      <c r="D2051" s="73" cm="1">
        <f t="array" ref="D2051">_xlfn.IFS( B2051="Accessories", 0, B2051="Clothing", 1, B2051="Footwear", 2, B2051="Outerwear",3)</f>
        <v>2</v>
      </c>
    </row>
    <row r="2052" spans="1:4" x14ac:dyDescent="0.2">
      <c r="A2052" t="s">
        <v>18</v>
      </c>
      <c r="B2052" t="s">
        <v>66</v>
      </c>
      <c r="C2052" s="73">
        <f t="shared" si="32"/>
        <v>1</v>
      </c>
      <c r="D2052" s="73" cm="1">
        <f t="array" ref="D2052">_xlfn.IFS( B2052="Accessories", 0, B2052="Clothing", 1, B2052="Footwear", 2, B2052="Outerwear",3)</f>
        <v>0</v>
      </c>
    </row>
    <row r="2053" spans="1:4" x14ac:dyDescent="0.2">
      <c r="A2053" t="s">
        <v>18</v>
      </c>
      <c r="B2053" t="s">
        <v>20</v>
      </c>
      <c r="C2053" s="73">
        <f t="shared" si="32"/>
        <v>1</v>
      </c>
      <c r="D2053" s="73" cm="1">
        <f t="array" ref="D2053">_xlfn.IFS( B2053="Accessories", 0, B2053="Clothing", 1, B2053="Footwear", 2, B2053="Outerwear",3)</f>
        <v>1</v>
      </c>
    </row>
    <row r="2054" spans="1:4" x14ac:dyDescent="0.2">
      <c r="A2054" t="s">
        <v>18</v>
      </c>
      <c r="B2054" t="s">
        <v>66</v>
      </c>
      <c r="C2054" s="73">
        <f t="shared" si="32"/>
        <v>1</v>
      </c>
      <c r="D2054" s="73" cm="1">
        <f t="array" ref="D2054">_xlfn.IFS( B2054="Accessories", 0, B2054="Clothing", 1, B2054="Footwear", 2, B2054="Outerwear",3)</f>
        <v>0</v>
      </c>
    </row>
    <row r="2055" spans="1:4" x14ac:dyDescent="0.2">
      <c r="A2055" t="s">
        <v>18</v>
      </c>
      <c r="B2055" t="s">
        <v>66</v>
      </c>
      <c r="C2055" s="73">
        <f t="shared" si="32"/>
        <v>1</v>
      </c>
      <c r="D2055" s="73" cm="1">
        <f t="array" ref="D2055">_xlfn.IFS( B2055="Accessories", 0, B2055="Clothing", 1, B2055="Footwear", 2, B2055="Outerwear",3)</f>
        <v>0</v>
      </c>
    </row>
    <row r="2056" spans="1:4" x14ac:dyDescent="0.2">
      <c r="A2056" t="s">
        <v>18</v>
      </c>
      <c r="B2056" t="s">
        <v>20</v>
      </c>
      <c r="C2056" s="73">
        <f t="shared" si="32"/>
        <v>1</v>
      </c>
      <c r="D2056" s="73" cm="1">
        <f t="array" ref="D2056">_xlfn.IFS( B2056="Accessories", 0, B2056="Clothing", 1, B2056="Footwear", 2, B2056="Outerwear",3)</f>
        <v>1</v>
      </c>
    </row>
    <row r="2057" spans="1:4" x14ac:dyDescent="0.2">
      <c r="A2057" t="s">
        <v>18</v>
      </c>
      <c r="B2057" t="s">
        <v>66</v>
      </c>
      <c r="C2057" s="73">
        <f t="shared" si="32"/>
        <v>1</v>
      </c>
      <c r="D2057" s="73" cm="1">
        <f t="array" ref="D2057">_xlfn.IFS( B2057="Accessories", 0, B2057="Clothing", 1, B2057="Footwear", 2, B2057="Outerwear",3)</f>
        <v>0</v>
      </c>
    </row>
    <row r="2058" spans="1:4" x14ac:dyDescent="0.2">
      <c r="A2058" t="s">
        <v>18</v>
      </c>
      <c r="B2058" t="s">
        <v>66</v>
      </c>
      <c r="C2058" s="73">
        <f t="shared" si="32"/>
        <v>1</v>
      </c>
      <c r="D2058" s="73" cm="1">
        <f t="array" ref="D2058">_xlfn.IFS( B2058="Accessories", 0, B2058="Clothing", 1, B2058="Footwear", 2, B2058="Outerwear",3)</f>
        <v>0</v>
      </c>
    </row>
    <row r="2059" spans="1:4" x14ac:dyDescent="0.2">
      <c r="A2059" t="s">
        <v>18</v>
      </c>
      <c r="B2059" t="s">
        <v>20</v>
      </c>
      <c r="C2059" s="73">
        <f t="shared" si="32"/>
        <v>1</v>
      </c>
      <c r="D2059" s="73" cm="1">
        <f t="array" ref="D2059">_xlfn.IFS( B2059="Accessories", 0, B2059="Clothing", 1, B2059="Footwear", 2, B2059="Outerwear",3)</f>
        <v>1</v>
      </c>
    </row>
    <row r="2060" spans="1:4" x14ac:dyDescent="0.2">
      <c r="A2060" t="s">
        <v>18</v>
      </c>
      <c r="B2060" t="s">
        <v>20</v>
      </c>
      <c r="C2060" s="73">
        <f t="shared" si="32"/>
        <v>1</v>
      </c>
      <c r="D2060" s="73" cm="1">
        <f t="array" ref="D2060">_xlfn.IFS( B2060="Accessories", 0, B2060="Clothing", 1, B2060="Footwear", 2, B2060="Outerwear",3)</f>
        <v>1</v>
      </c>
    </row>
    <row r="2061" spans="1:4" x14ac:dyDescent="0.2">
      <c r="A2061" t="s">
        <v>18</v>
      </c>
      <c r="B2061" t="s">
        <v>20</v>
      </c>
      <c r="C2061" s="73">
        <f t="shared" si="32"/>
        <v>1</v>
      </c>
      <c r="D2061" s="73" cm="1">
        <f t="array" ref="D2061">_xlfn.IFS( B2061="Accessories", 0, B2061="Clothing", 1, B2061="Footwear", 2, B2061="Outerwear",3)</f>
        <v>1</v>
      </c>
    </row>
    <row r="2062" spans="1:4" x14ac:dyDescent="0.2">
      <c r="A2062" t="s">
        <v>18</v>
      </c>
      <c r="B2062" t="s">
        <v>66</v>
      </c>
      <c r="C2062" s="73">
        <f t="shared" si="32"/>
        <v>1</v>
      </c>
      <c r="D2062" s="73" cm="1">
        <f t="array" ref="D2062">_xlfn.IFS( B2062="Accessories", 0, B2062="Clothing", 1, B2062="Footwear", 2, B2062="Outerwear",3)</f>
        <v>0</v>
      </c>
    </row>
    <row r="2063" spans="1:4" x14ac:dyDescent="0.2">
      <c r="A2063" t="s">
        <v>18</v>
      </c>
      <c r="B2063" t="s">
        <v>20</v>
      </c>
      <c r="C2063" s="73">
        <f t="shared" si="32"/>
        <v>1</v>
      </c>
      <c r="D2063" s="73" cm="1">
        <f t="array" ref="D2063">_xlfn.IFS( B2063="Accessories", 0, B2063="Clothing", 1, B2063="Footwear", 2, B2063="Outerwear",3)</f>
        <v>1</v>
      </c>
    </row>
    <row r="2064" spans="1:4" x14ac:dyDescent="0.2">
      <c r="A2064" t="s">
        <v>18</v>
      </c>
      <c r="B2064" t="s">
        <v>62</v>
      </c>
      <c r="C2064" s="73">
        <f t="shared" si="32"/>
        <v>1</v>
      </c>
      <c r="D2064" s="73" cm="1">
        <f t="array" ref="D2064">_xlfn.IFS( B2064="Accessories", 0, B2064="Clothing", 1, B2064="Footwear", 2, B2064="Outerwear",3)</f>
        <v>3</v>
      </c>
    </row>
    <row r="2065" spans="1:4" x14ac:dyDescent="0.2">
      <c r="A2065" t="s">
        <v>18</v>
      </c>
      <c r="B2065" t="s">
        <v>20</v>
      </c>
      <c r="C2065" s="73">
        <f t="shared" si="32"/>
        <v>1</v>
      </c>
      <c r="D2065" s="73" cm="1">
        <f t="array" ref="D2065">_xlfn.IFS( B2065="Accessories", 0, B2065="Clothing", 1, B2065="Footwear", 2, B2065="Outerwear",3)</f>
        <v>1</v>
      </c>
    </row>
    <row r="2066" spans="1:4" x14ac:dyDescent="0.2">
      <c r="A2066" t="s">
        <v>18</v>
      </c>
      <c r="B2066" t="s">
        <v>41</v>
      </c>
      <c r="C2066" s="73">
        <f t="shared" si="32"/>
        <v>1</v>
      </c>
      <c r="D2066" s="73" cm="1">
        <f t="array" ref="D2066">_xlfn.IFS( B2066="Accessories", 0, B2066="Clothing", 1, B2066="Footwear", 2, B2066="Outerwear",3)</f>
        <v>2</v>
      </c>
    </row>
    <row r="2067" spans="1:4" x14ac:dyDescent="0.2">
      <c r="A2067" t="s">
        <v>18</v>
      </c>
      <c r="B2067" t="s">
        <v>41</v>
      </c>
      <c r="C2067" s="73">
        <f t="shared" si="32"/>
        <v>1</v>
      </c>
      <c r="D2067" s="73" cm="1">
        <f t="array" ref="D2067">_xlfn.IFS( B2067="Accessories", 0, B2067="Clothing", 1, B2067="Footwear", 2, B2067="Outerwear",3)</f>
        <v>2</v>
      </c>
    </row>
    <row r="2068" spans="1:4" x14ac:dyDescent="0.2">
      <c r="A2068" t="s">
        <v>18</v>
      </c>
      <c r="B2068" t="s">
        <v>41</v>
      </c>
      <c r="C2068" s="73">
        <f t="shared" si="32"/>
        <v>1</v>
      </c>
      <c r="D2068" s="73" cm="1">
        <f t="array" ref="D2068">_xlfn.IFS( B2068="Accessories", 0, B2068="Clothing", 1, B2068="Footwear", 2, B2068="Outerwear",3)</f>
        <v>2</v>
      </c>
    </row>
    <row r="2069" spans="1:4" x14ac:dyDescent="0.2">
      <c r="A2069" t="s">
        <v>18</v>
      </c>
      <c r="B2069" t="s">
        <v>20</v>
      </c>
      <c r="C2069" s="73">
        <f t="shared" si="32"/>
        <v>1</v>
      </c>
      <c r="D2069" s="73" cm="1">
        <f t="array" ref="D2069">_xlfn.IFS( B2069="Accessories", 0, B2069="Clothing", 1, B2069="Footwear", 2, B2069="Outerwear",3)</f>
        <v>1</v>
      </c>
    </row>
    <row r="2070" spans="1:4" x14ac:dyDescent="0.2">
      <c r="A2070" t="s">
        <v>18</v>
      </c>
      <c r="B2070" t="s">
        <v>66</v>
      </c>
      <c r="C2070" s="73">
        <f t="shared" si="32"/>
        <v>1</v>
      </c>
      <c r="D2070" s="73" cm="1">
        <f t="array" ref="D2070">_xlfn.IFS( B2070="Accessories", 0, B2070="Clothing", 1, B2070="Footwear", 2, B2070="Outerwear",3)</f>
        <v>0</v>
      </c>
    </row>
    <row r="2071" spans="1:4" x14ac:dyDescent="0.2">
      <c r="A2071" t="s">
        <v>18</v>
      </c>
      <c r="B2071" t="s">
        <v>20</v>
      </c>
      <c r="C2071" s="73">
        <f t="shared" si="32"/>
        <v>1</v>
      </c>
      <c r="D2071" s="73" cm="1">
        <f t="array" ref="D2071">_xlfn.IFS( B2071="Accessories", 0, B2071="Clothing", 1, B2071="Footwear", 2, B2071="Outerwear",3)</f>
        <v>1</v>
      </c>
    </row>
    <row r="2072" spans="1:4" x14ac:dyDescent="0.2">
      <c r="A2072" t="s">
        <v>18</v>
      </c>
      <c r="B2072" t="s">
        <v>66</v>
      </c>
      <c r="C2072" s="73">
        <f t="shared" si="32"/>
        <v>1</v>
      </c>
      <c r="D2072" s="73" cm="1">
        <f t="array" ref="D2072">_xlfn.IFS( B2072="Accessories", 0, B2072="Clothing", 1, B2072="Footwear", 2, B2072="Outerwear",3)</f>
        <v>0</v>
      </c>
    </row>
    <row r="2073" spans="1:4" x14ac:dyDescent="0.2">
      <c r="A2073" t="s">
        <v>18</v>
      </c>
      <c r="B2073" t="s">
        <v>62</v>
      </c>
      <c r="C2073" s="73">
        <f t="shared" si="32"/>
        <v>1</v>
      </c>
      <c r="D2073" s="73" cm="1">
        <f t="array" ref="D2073">_xlfn.IFS( B2073="Accessories", 0, B2073="Clothing", 1, B2073="Footwear", 2, B2073="Outerwear",3)</f>
        <v>3</v>
      </c>
    </row>
    <row r="2074" spans="1:4" x14ac:dyDescent="0.2">
      <c r="A2074" t="s">
        <v>18</v>
      </c>
      <c r="B2074" t="s">
        <v>66</v>
      </c>
      <c r="C2074" s="73">
        <f t="shared" si="32"/>
        <v>1</v>
      </c>
      <c r="D2074" s="73" cm="1">
        <f t="array" ref="D2074">_xlfn.IFS( B2074="Accessories", 0, B2074="Clothing", 1, B2074="Footwear", 2, B2074="Outerwear",3)</f>
        <v>0</v>
      </c>
    </row>
    <row r="2075" spans="1:4" x14ac:dyDescent="0.2">
      <c r="A2075" t="s">
        <v>18</v>
      </c>
      <c r="B2075" t="s">
        <v>66</v>
      </c>
      <c r="C2075" s="73">
        <f t="shared" si="32"/>
        <v>1</v>
      </c>
      <c r="D2075" s="73" cm="1">
        <f t="array" ref="D2075">_xlfn.IFS( B2075="Accessories", 0, B2075="Clothing", 1, B2075="Footwear", 2, B2075="Outerwear",3)</f>
        <v>0</v>
      </c>
    </row>
    <row r="2076" spans="1:4" x14ac:dyDescent="0.2">
      <c r="A2076" t="s">
        <v>18</v>
      </c>
      <c r="B2076" t="s">
        <v>66</v>
      </c>
      <c r="C2076" s="73">
        <f t="shared" si="32"/>
        <v>1</v>
      </c>
      <c r="D2076" s="73" cm="1">
        <f t="array" ref="D2076">_xlfn.IFS( B2076="Accessories", 0, B2076="Clothing", 1, B2076="Footwear", 2, B2076="Outerwear",3)</f>
        <v>0</v>
      </c>
    </row>
    <row r="2077" spans="1:4" x14ac:dyDescent="0.2">
      <c r="A2077" t="s">
        <v>18</v>
      </c>
      <c r="B2077" t="s">
        <v>20</v>
      </c>
      <c r="C2077" s="73">
        <f t="shared" si="32"/>
        <v>1</v>
      </c>
      <c r="D2077" s="73" cm="1">
        <f t="array" ref="D2077">_xlfn.IFS( B2077="Accessories", 0, B2077="Clothing", 1, B2077="Footwear", 2, B2077="Outerwear",3)</f>
        <v>1</v>
      </c>
    </row>
    <row r="2078" spans="1:4" x14ac:dyDescent="0.2">
      <c r="A2078" t="s">
        <v>18</v>
      </c>
      <c r="B2078" t="s">
        <v>66</v>
      </c>
      <c r="C2078" s="73">
        <f t="shared" si="32"/>
        <v>1</v>
      </c>
      <c r="D2078" s="73" cm="1">
        <f t="array" ref="D2078">_xlfn.IFS( B2078="Accessories", 0, B2078="Clothing", 1, B2078="Footwear", 2, B2078="Outerwear",3)</f>
        <v>0</v>
      </c>
    </row>
    <row r="2079" spans="1:4" x14ac:dyDescent="0.2">
      <c r="A2079" t="s">
        <v>18</v>
      </c>
      <c r="B2079" t="s">
        <v>66</v>
      </c>
      <c r="C2079" s="73">
        <f t="shared" si="32"/>
        <v>1</v>
      </c>
      <c r="D2079" s="73" cm="1">
        <f t="array" ref="D2079">_xlfn.IFS( B2079="Accessories", 0, B2079="Clothing", 1, B2079="Footwear", 2, B2079="Outerwear",3)</f>
        <v>0</v>
      </c>
    </row>
    <row r="2080" spans="1:4" x14ac:dyDescent="0.2">
      <c r="A2080" t="s">
        <v>18</v>
      </c>
      <c r="B2080" t="s">
        <v>20</v>
      </c>
      <c r="C2080" s="73">
        <f t="shared" si="32"/>
        <v>1</v>
      </c>
      <c r="D2080" s="73" cm="1">
        <f t="array" ref="D2080">_xlfn.IFS( B2080="Accessories", 0, B2080="Clothing", 1, B2080="Footwear", 2, B2080="Outerwear",3)</f>
        <v>1</v>
      </c>
    </row>
    <row r="2081" spans="1:4" x14ac:dyDescent="0.2">
      <c r="A2081" t="s">
        <v>18</v>
      </c>
      <c r="B2081" t="s">
        <v>20</v>
      </c>
      <c r="C2081" s="73">
        <f t="shared" si="32"/>
        <v>1</v>
      </c>
      <c r="D2081" s="73" cm="1">
        <f t="array" ref="D2081">_xlfn.IFS( B2081="Accessories", 0, B2081="Clothing", 1, B2081="Footwear", 2, B2081="Outerwear",3)</f>
        <v>1</v>
      </c>
    </row>
    <row r="2082" spans="1:4" x14ac:dyDescent="0.2">
      <c r="A2082" t="s">
        <v>18</v>
      </c>
      <c r="B2082" t="s">
        <v>66</v>
      </c>
      <c r="C2082" s="73">
        <f t="shared" si="32"/>
        <v>1</v>
      </c>
      <c r="D2082" s="73" cm="1">
        <f t="array" ref="D2082">_xlfn.IFS( B2082="Accessories", 0, B2082="Clothing", 1, B2082="Footwear", 2, B2082="Outerwear",3)</f>
        <v>0</v>
      </c>
    </row>
    <row r="2083" spans="1:4" x14ac:dyDescent="0.2">
      <c r="A2083" t="s">
        <v>18</v>
      </c>
      <c r="B2083" t="s">
        <v>62</v>
      </c>
      <c r="C2083" s="73">
        <f t="shared" si="32"/>
        <v>1</v>
      </c>
      <c r="D2083" s="73" cm="1">
        <f t="array" ref="D2083">_xlfn.IFS( B2083="Accessories", 0, B2083="Clothing", 1, B2083="Footwear", 2, B2083="Outerwear",3)</f>
        <v>3</v>
      </c>
    </row>
    <row r="2084" spans="1:4" x14ac:dyDescent="0.2">
      <c r="A2084" t="s">
        <v>18</v>
      </c>
      <c r="B2084" t="s">
        <v>20</v>
      </c>
      <c r="C2084" s="73">
        <f t="shared" si="32"/>
        <v>1</v>
      </c>
      <c r="D2084" s="73" cm="1">
        <f t="array" ref="D2084">_xlfn.IFS( B2084="Accessories", 0, B2084="Clothing", 1, B2084="Footwear", 2, B2084="Outerwear",3)</f>
        <v>1</v>
      </c>
    </row>
    <row r="2085" spans="1:4" x14ac:dyDescent="0.2">
      <c r="A2085" t="s">
        <v>18</v>
      </c>
      <c r="B2085" t="s">
        <v>66</v>
      </c>
      <c r="C2085" s="73">
        <f t="shared" si="32"/>
        <v>1</v>
      </c>
      <c r="D2085" s="73" cm="1">
        <f t="array" ref="D2085">_xlfn.IFS( B2085="Accessories", 0, B2085="Clothing", 1, B2085="Footwear", 2, B2085="Outerwear",3)</f>
        <v>0</v>
      </c>
    </row>
    <row r="2086" spans="1:4" x14ac:dyDescent="0.2">
      <c r="A2086" t="s">
        <v>18</v>
      </c>
      <c r="B2086" t="s">
        <v>20</v>
      </c>
      <c r="C2086" s="73">
        <f t="shared" si="32"/>
        <v>1</v>
      </c>
      <c r="D2086" s="73" cm="1">
        <f t="array" ref="D2086">_xlfn.IFS( B2086="Accessories", 0, B2086="Clothing", 1, B2086="Footwear", 2, B2086="Outerwear",3)</f>
        <v>1</v>
      </c>
    </row>
    <row r="2087" spans="1:4" x14ac:dyDescent="0.2">
      <c r="A2087" t="s">
        <v>18</v>
      </c>
      <c r="B2087" t="s">
        <v>20</v>
      </c>
      <c r="C2087" s="73">
        <f t="shared" si="32"/>
        <v>1</v>
      </c>
      <c r="D2087" s="73" cm="1">
        <f t="array" ref="D2087">_xlfn.IFS( B2087="Accessories", 0, B2087="Clothing", 1, B2087="Footwear", 2, B2087="Outerwear",3)</f>
        <v>1</v>
      </c>
    </row>
    <row r="2088" spans="1:4" x14ac:dyDescent="0.2">
      <c r="A2088" t="s">
        <v>18</v>
      </c>
      <c r="B2088" t="s">
        <v>20</v>
      </c>
      <c r="C2088" s="73">
        <f t="shared" si="32"/>
        <v>1</v>
      </c>
      <c r="D2088" s="73" cm="1">
        <f t="array" ref="D2088">_xlfn.IFS( B2088="Accessories", 0, B2088="Clothing", 1, B2088="Footwear", 2, B2088="Outerwear",3)</f>
        <v>1</v>
      </c>
    </row>
    <row r="2089" spans="1:4" x14ac:dyDescent="0.2">
      <c r="A2089" t="s">
        <v>18</v>
      </c>
      <c r="B2089" t="s">
        <v>66</v>
      </c>
      <c r="C2089" s="73">
        <f t="shared" si="32"/>
        <v>1</v>
      </c>
      <c r="D2089" s="73" cm="1">
        <f t="array" ref="D2089">_xlfn.IFS( B2089="Accessories", 0, B2089="Clothing", 1, B2089="Footwear", 2, B2089="Outerwear",3)</f>
        <v>0</v>
      </c>
    </row>
    <row r="2090" spans="1:4" x14ac:dyDescent="0.2">
      <c r="A2090" t="s">
        <v>18</v>
      </c>
      <c r="B2090" t="s">
        <v>41</v>
      </c>
      <c r="C2090" s="73">
        <f t="shared" si="32"/>
        <v>1</v>
      </c>
      <c r="D2090" s="73" cm="1">
        <f t="array" ref="D2090">_xlfn.IFS( B2090="Accessories", 0, B2090="Clothing", 1, B2090="Footwear", 2, B2090="Outerwear",3)</f>
        <v>2</v>
      </c>
    </row>
    <row r="2091" spans="1:4" x14ac:dyDescent="0.2">
      <c r="A2091" t="s">
        <v>18</v>
      </c>
      <c r="B2091" t="s">
        <v>62</v>
      </c>
      <c r="C2091" s="73">
        <f t="shared" si="32"/>
        <v>1</v>
      </c>
      <c r="D2091" s="73" cm="1">
        <f t="array" ref="D2091">_xlfn.IFS( B2091="Accessories", 0, B2091="Clothing", 1, B2091="Footwear", 2, B2091="Outerwear",3)</f>
        <v>3</v>
      </c>
    </row>
    <row r="2092" spans="1:4" x14ac:dyDescent="0.2">
      <c r="A2092" t="s">
        <v>18</v>
      </c>
      <c r="B2092" t="s">
        <v>20</v>
      </c>
      <c r="C2092" s="73">
        <f t="shared" si="32"/>
        <v>1</v>
      </c>
      <c r="D2092" s="73" cm="1">
        <f t="array" ref="D2092">_xlfn.IFS( B2092="Accessories", 0, B2092="Clothing", 1, B2092="Footwear", 2, B2092="Outerwear",3)</f>
        <v>1</v>
      </c>
    </row>
    <row r="2093" spans="1:4" x14ac:dyDescent="0.2">
      <c r="A2093" t="s">
        <v>18</v>
      </c>
      <c r="B2093" t="s">
        <v>20</v>
      </c>
      <c r="C2093" s="73">
        <f t="shared" si="32"/>
        <v>1</v>
      </c>
      <c r="D2093" s="73" cm="1">
        <f t="array" ref="D2093">_xlfn.IFS( B2093="Accessories", 0, B2093="Clothing", 1, B2093="Footwear", 2, B2093="Outerwear",3)</f>
        <v>1</v>
      </c>
    </row>
    <row r="2094" spans="1:4" x14ac:dyDescent="0.2">
      <c r="A2094" t="s">
        <v>18</v>
      </c>
      <c r="B2094" t="s">
        <v>41</v>
      </c>
      <c r="C2094" s="73">
        <f t="shared" si="32"/>
        <v>1</v>
      </c>
      <c r="D2094" s="73" cm="1">
        <f t="array" ref="D2094">_xlfn.IFS( B2094="Accessories", 0, B2094="Clothing", 1, B2094="Footwear", 2, B2094="Outerwear",3)</f>
        <v>2</v>
      </c>
    </row>
    <row r="2095" spans="1:4" x14ac:dyDescent="0.2">
      <c r="A2095" t="s">
        <v>18</v>
      </c>
      <c r="B2095" t="s">
        <v>20</v>
      </c>
      <c r="C2095" s="73">
        <f t="shared" si="32"/>
        <v>1</v>
      </c>
      <c r="D2095" s="73" cm="1">
        <f t="array" ref="D2095">_xlfn.IFS( B2095="Accessories", 0, B2095="Clothing", 1, B2095="Footwear", 2, B2095="Outerwear",3)</f>
        <v>1</v>
      </c>
    </row>
    <row r="2096" spans="1:4" x14ac:dyDescent="0.2">
      <c r="A2096" t="s">
        <v>18</v>
      </c>
      <c r="B2096" t="s">
        <v>20</v>
      </c>
      <c r="C2096" s="73">
        <f t="shared" si="32"/>
        <v>1</v>
      </c>
      <c r="D2096" s="73" cm="1">
        <f t="array" ref="D2096">_xlfn.IFS( B2096="Accessories", 0, B2096="Clothing", 1, B2096="Footwear", 2, B2096="Outerwear",3)</f>
        <v>1</v>
      </c>
    </row>
    <row r="2097" spans="1:4" x14ac:dyDescent="0.2">
      <c r="A2097" t="s">
        <v>18</v>
      </c>
      <c r="B2097" t="s">
        <v>20</v>
      </c>
      <c r="C2097" s="73">
        <f t="shared" si="32"/>
        <v>1</v>
      </c>
      <c r="D2097" s="73" cm="1">
        <f t="array" ref="D2097">_xlfn.IFS( B2097="Accessories", 0, B2097="Clothing", 1, B2097="Footwear", 2, B2097="Outerwear",3)</f>
        <v>1</v>
      </c>
    </row>
    <row r="2098" spans="1:4" x14ac:dyDescent="0.2">
      <c r="A2098" t="s">
        <v>18</v>
      </c>
      <c r="B2098" t="s">
        <v>20</v>
      </c>
      <c r="C2098" s="73">
        <f t="shared" si="32"/>
        <v>1</v>
      </c>
      <c r="D2098" s="73" cm="1">
        <f t="array" ref="D2098">_xlfn.IFS( B2098="Accessories", 0, B2098="Clothing", 1, B2098="Footwear", 2, B2098="Outerwear",3)</f>
        <v>1</v>
      </c>
    </row>
    <row r="2099" spans="1:4" x14ac:dyDescent="0.2">
      <c r="A2099" t="s">
        <v>18</v>
      </c>
      <c r="B2099" t="s">
        <v>41</v>
      </c>
      <c r="C2099" s="73">
        <f t="shared" si="32"/>
        <v>1</v>
      </c>
      <c r="D2099" s="73" cm="1">
        <f t="array" ref="D2099">_xlfn.IFS( B2099="Accessories", 0, B2099="Clothing", 1, B2099="Footwear", 2, B2099="Outerwear",3)</f>
        <v>2</v>
      </c>
    </row>
    <row r="2100" spans="1:4" x14ac:dyDescent="0.2">
      <c r="A2100" t="s">
        <v>18</v>
      </c>
      <c r="B2100" t="s">
        <v>20</v>
      </c>
      <c r="C2100" s="73">
        <f t="shared" si="32"/>
        <v>1</v>
      </c>
      <c r="D2100" s="73" cm="1">
        <f t="array" ref="D2100">_xlfn.IFS( B2100="Accessories", 0, B2100="Clothing", 1, B2100="Footwear", 2, B2100="Outerwear",3)</f>
        <v>1</v>
      </c>
    </row>
    <row r="2101" spans="1:4" x14ac:dyDescent="0.2">
      <c r="A2101" t="s">
        <v>18</v>
      </c>
      <c r="B2101" t="s">
        <v>20</v>
      </c>
      <c r="C2101" s="73">
        <f t="shared" si="32"/>
        <v>1</v>
      </c>
      <c r="D2101" s="73" cm="1">
        <f t="array" ref="D2101">_xlfn.IFS( B2101="Accessories", 0, B2101="Clothing", 1, B2101="Footwear", 2, B2101="Outerwear",3)</f>
        <v>1</v>
      </c>
    </row>
    <row r="2102" spans="1:4" x14ac:dyDescent="0.2">
      <c r="A2102" t="s">
        <v>18</v>
      </c>
      <c r="B2102" t="s">
        <v>20</v>
      </c>
      <c r="C2102" s="73">
        <f t="shared" si="32"/>
        <v>1</v>
      </c>
      <c r="D2102" s="73" cm="1">
        <f t="array" ref="D2102">_xlfn.IFS( B2102="Accessories", 0, B2102="Clothing", 1, B2102="Footwear", 2, B2102="Outerwear",3)</f>
        <v>1</v>
      </c>
    </row>
    <row r="2103" spans="1:4" x14ac:dyDescent="0.2">
      <c r="A2103" t="s">
        <v>18</v>
      </c>
      <c r="B2103" t="s">
        <v>20</v>
      </c>
      <c r="C2103" s="73">
        <f t="shared" si="32"/>
        <v>1</v>
      </c>
      <c r="D2103" s="73" cm="1">
        <f t="array" ref="D2103">_xlfn.IFS( B2103="Accessories", 0, B2103="Clothing", 1, B2103="Footwear", 2, B2103="Outerwear",3)</f>
        <v>1</v>
      </c>
    </row>
    <row r="2104" spans="1:4" x14ac:dyDescent="0.2">
      <c r="A2104" t="s">
        <v>18</v>
      </c>
      <c r="B2104" t="s">
        <v>66</v>
      </c>
      <c r="C2104" s="73">
        <f t="shared" si="32"/>
        <v>1</v>
      </c>
      <c r="D2104" s="73" cm="1">
        <f t="array" ref="D2104">_xlfn.IFS( B2104="Accessories", 0, B2104="Clothing", 1, B2104="Footwear", 2, B2104="Outerwear",3)</f>
        <v>0</v>
      </c>
    </row>
    <row r="2105" spans="1:4" x14ac:dyDescent="0.2">
      <c r="A2105" t="s">
        <v>18</v>
      </c>
      <c r="B2105" t="s">
        <v>20</v>
      </c>
      <c r="C2105" s="73">
        <f t="shared" si="32"/>
        <v>1</v>
      </c>
      <c r="D2105" s="73" cm="1">
        <f t="array" ref="D2105">_xlfn.IFS( B2105="Accessories", 0, B2105="Clothing", 1, B2105="Footwear", 2, B2105="Outerwear",3)</f>
        <v>1</v>
      </c>
    </row>
    <row r="2106" spans="1:4" x14ac:dyDescent="0.2">
      <c r="A2106" t="s">
        <v>18</v>
      </c>
      <c r="B2106" t="s">
        <v>41</v>
      </c>
      <c r="C2106" s="73">
        <f t="shared" si="32"/>
        <v>1</v>
      </c>
      <c r="D2106" s="73" cm="1">
        <f t="array" ref="D2106">_xlfn.IFS( B2106="Accessories", 0, B2106="Clothing", 1, B2106="Footwear", 2, B2106="Outerwear",3)</f>
        <v>2</v>
      </c>
    </row>
    <row r="2107" spans="1:4" x14ac:dyDescent="0.2">
      <c r="A2107" t="s">
        <v>18</v>
      </c>
      <c r="B2107" t="s">
        <v>66</v>
      </c>
      <c r="C2107" s="73">
        <f t="shared" si="32"/>
        <v>1</v>
      </c>
      <c r="D2107" s="73" cm="1">
        <f t="array" ref="D2107">_xlfn.IFS( B2107="Accessories", 0, B2107="Clothing", 1, B2107="Footwear", 2, B2107="Outerwear",3)</f>
        <v>0</v>
      </c>
    </row>
    <row r="2108" spans="1:4" x14ac:dyDescent="0.2">
      <c r="A2108" t="s">
        <v>18</v>
      </c>
      <c r="B2108" t="s">
        <v>66</v>
      </c>
      <c r="C2108" s="73">
        <f t="shared" si="32"/>
        <v>1</v>
      </c>
      <c r="D2108" s="73" cm="1">
        <f t="array" ref="D2108">_xlfn.IFS( B2108="Accessories", 0, B2108="Clothing", 1, B2108="Footwear", 2, B2108="Outerwear",3)</f>
        <v>0</v>
      </c>
    </row>
    <row r="2109" spans="1:4" x14ac:dyDescent="0.2">
      <c r="A2109" t="s">
        <v>18</v>
      </c>
      <c r="B2109" t="s">
        <v>20</v>
      </c>
      <c r="C2109" s="73">
        <f t="shared" si="32"/>
        <v>1</v>
      </c>
      <c r="D2109" s="73" cm="1">
        <f t="array" ref="D2109">_xlfn.IFS( B2109="Accessories", 0, B2109="Clothing", 1, B2109="Footwear", 2, B2109="Outerwear",3)</f>
        <v>1</v>
      </c>
    </row>
    <row r="2110" spans="1:4" x14ac:dyDescent="0.2">
      <c r="A2110" t="s">
        <v>18</v>
      </c>
      <c r="B2110" t="s">
        <v>20</v>
      </c>
      <c r="C2110" s="73">
        <f t="shared" si="32"/>
        <v>1</v>
      </c>
      <c r="D2110" s="73" cm="1">
        <f t="array" ref="D2110">_xlfn.IFS( B2110="Accessories", 0, B2110="Clothing", 1, B2110="Footwear", 2, B2110="Outerwear",3)</f>
        <v>1</v>
      </c>
    </row>
    <row r="2111" spans="1:4" x14ac:dyDescent="0.2">
      <c r="A2111" t="s">
        <v>18</v>
      </c>
      <c r="B2111" t="s">
        <v>66</v>
      </c>
      <c r="C2111" s="73">
        <f t="shared" si="32"/>
        <v>1</v>
      </c>
      <c r="D2111" s="73" cm="1">
        <f t="array" ref="D2111">_xlfn.IFS( B2111="Accessories", 0, B2111="Clothing", 1, B2111="Footwear", 2, B2111="Outerwear",3)</f>
        <v>0</v>
      </c>
    </row>
    <row r="2112" spans="1:4" x14ac:dyDescent="0.2">
      <c r="A2112" t="s">
        <v>18</v>
      </c>
      <c r="B2112" t="s">
        <v>20</v>
      </c>
      <c r="C2112" s="73">
        <f t="shared" si="32"/>
        <v>1</v>
      </c>
      <c r="D2112" s="73" cm="1">
        <f t="array" ref="D2112">_xlfn.IFS( B2112="Accessories", 0, B2112="Clothing", 1, B2112="Footwear", 2, B2112="Outerwear",3)</f>
        <v>1</v>
      </c>
    </row>
    <row r="2113" spans="1:4" x14ac:dyDescent="0.2">
      <c r="A2113" t="s">
        <v>18</v>
      </c>
      <c r="B2113" t="s">
        <v>66</v>
      </c>
      <c r="C2113" s="73">
        <f t="shared" si="32"/>
        <v>1</v>
      </c>
      <c r="D2113" s="73" cm="1">
        <f t="array" ref="D2113">_xlfn.IFS( B2113="Accessories", 0, B2113="Clothing", 1, B2113="Footwear", 2, B2113="Outerwear",3)</f>
        <v>0</v>
      </c>
    </row>
    <row r="2114" spans="1:4" x14ac:dyDescent="0.2">
      <c r="A2114" t="s">
        <v>18</v>
      </c>
      <c r="B2114" t="s">
        <v>66</v>
      </c>
      <c r="C2114" s="73">
        <f t="shared" si="32"/>
        <v>1</v>
      </c>
      <c r="D2114" s="73" cm="1">
        <f t="array" ref="D2114">_xlfn.IFS( B2114="Accessories", 0, B2114="Clothing", 1, B2114="Footwear", 2, B2114="Outerwear",3)</f>
        <v>0</v>
      </c>
    </row>
    <row r="2115" spans="1:4" x14ac:dyDescent="0.2">
      <c r="A2115" t="s">
        <v>18</v>
      </c>
      <c r="B2115" t="s">
        <v>20</v>
      </c>
      <c r="C2115" s="73">
        <f t="shared" ref="C2115:C2178" si="33">IF(A2115="Male", 1, 0)</f>
        <v>1</v>
      </c>
      <c r="D2115" s="73" cm="1">
        <f t="array" ref="D2115">_xlfn.IFS( B2115="Accessories", 0, B2115="Clothing", 1, B2115="Footwear", 2, B2115="Outerwear",3)</f>
        <v>1</v>
      </c>
    </row>
    <row r="2116" spans="1:4" x14ac:dyDescent="0.2">
      <c r="A2116" t="s">
        <v>18</v>
      </c>
      <c r="B2116" t="s">
        <v>20</v>
      </c>
      <c r="C2116" s="73">
        <f t="shared" si="33"/>
        <v>1</v>
      </c>
      <c r="D2116" s="73" cm="1">
        <f t="array" ref="D2116">_xlfn.IFS( B2116="Accessories", 0, B2116="Clothing", 1, B2116="Footwear", 2, B2116="Outerwear",3)</f>
        <v>1</v>
      </c>
    </row>
    <row r="2117" spans="1:4" x14ac:dyDescent="0.2">
      <c r="A2117" t="s">
        <v>18</v>
      </c>
      <c r="B2117" t="s">
        <v>66</v>
      </c>
      <c r="C2117" s="73">
        <f t="shared" si="33"/>
        <v>1</v>
      </c>
      <c r="D2117" s="73" cm="1">
        <f t="array" ref="D2117">_xlfn.IFS( B2117="Accessories", 0, B2117="Clothing", 1, B2117="Footwear", 2, B2117="Outerwear",3)</f>
        <v>0</v>
      </c>
    </row>
    <row r="2118" spans="1:4" x14ac:dyDescent="0.2">
      <c r="A2118" t="s">
        <v>18</v>
      </c>
      <c r="B2118" t="s">
        <v>62</v>
      </c>
      <c r="C2118" s="73">
        <f t="shared" si="33"/>
        <v>1</v>
      </c>
      <c r="D2118" s="73" cm="1">
        <f t="array" ref="D2118">_xlfn.IFS( B2118="Accessories", 0, B2118="Clothing", 1, B2118="Footwear", 2, B2118="Outerwear",3)</f>
        <v>3</v>
      </c>
    </row>
    <row r="2119" spans="1:4" x14ac:dyDescent="0.2">
      <c r="A2119" t="s">
        <v>18</v>
      </c>
      <c r="B2119" t="s">
        <v>20</v>
      </c>
      <c r="C2119" s="73">
        <f t="shared" si="33"/>
        <v>1</v>
      </c>
      <c r="D2119" s="73" cm="1">
        <f t="array" ref="D2119">_xlfn.IFS( B2119="Accessories", 0, B2119="Clothing", 1, B2119="Footwear", 2, B2119="Outerwear",3)</f>
        <v>1</v>
      </c>
    </row>
    <row r="2120" spans="1:4" x14ac:dyDescent="0.2">
      <c r="A2120" t="s">
        <v>18</v>
      </c>
      <c r="B2120" t="s">
        <v>20</v>
      </c>
      <c r="C2120" s="73">
        <f t="shared" si="33"/>
        <v>1</v>
      </c>
      <c r="D2120" s="73" cm="1">
        <f t="array" ref="D2120">_xlfn.IFS( B2120="Accessories", 0, B2120="Clothing", 1, B2120="Footwear", 2, B2120="Outerwear",3)</f>
        <v>1</v>
      </c>
    </row>
    <row r="2121" spans="1:4" x14ac:dyDescent="0.2">
      <c r="A2121" t="s">
        <v>18</v>
      </c>
      <c r="B2121" t="s">
        <v>66</v>
      </c>
      <c r="C2121" s="73">
        <f t="shared" si="33"/>
        <v>1</v>
      </c>
      <c r="D2121" s="73" cm="1">
        <f t="array" ref="D2121">_xlfn.IFS( B2121="Accessories", 0, B2121="Clothing", 1, B2121="Footwear", 2, B2121="Outerwear",3)</f>
        <v>0</v>
      </c>
    </row>
    <row r="2122" spans="1:4" x14ac:dyDescent="0.2">
      <c r="A2122" t="s">
        <v>18</v>
      </c>
      <c r="B2122" t="s">
        <v>66</v>
      </c>
      <c r="C2122" s="73">
        <f t="shared" si="33"/>
        <v>1</v>
      </c>
      <c r="D2122" s="73" cm="1">
        <f t="array" ref="D2122">_xlfn.IFS( B2122="Accessories", 0, B2122="Clothing", 1, B2122="Footwear", 2, B2122="Outerwear",3)</f>
        <v>0</v>
      </c>
    </row>
    <row r="2123" spans="1:4" x14ac:dyDescent="0.2">
      <c r="A2123" t="s">
        <v>18</v>
      </c>
      <c r="B2123" t="s">
        <v>66</v>
      </c>
      <c r="C2123" s="73">
        <f t="shared" si="33"/>
        <v>1</v>
      </c>
      <c r="D2123" s="73" cm="1">
        <f t="array" ref="D2123">_xlfn.IFS( B2123="Accessories", 0, B2123="Clothing", 1, B2123="Footwear", 2, B2123="Outerwear",3)</f>
        <v>0</v>
      </c>
    </row>
    <row r="2124" spans="1:4" x14ac:dyDescent="0.2">
      <c r="A2124" t="s">
        <v>18</v>
      </c>
      <c r="B2124" t="s">
        <v>62</v>
      </c>
      <c r="C2124" s="73">
        <f t="shared" si="33"/>
        <v>1</v>
      </c>
      <c r="D2124" s="73" cm="1">
        <f t="array" ref="D2124">_xlfn.IFS( B2124="Accessories", 0, B2124="Clothing", 1, B2124="Footwear", 2, B2124="Outerwear",3)</f>
        <v>3</v>
      </c>
    </row>
    <row r="2125" spans="1:4" x14ac:dyDescent="0.2">
      <c r="A2125" t="s">
        <v>18</v>
      </c>
      <c r="B2125" t="s">
        <v>62</v>
      </c>
      <c r="C2125" s="73">
        <f t="shared" si="33"/>
        <v>1</v>
      </c>
      <c r="D2125" s="73" cm="1">
        <f t="array" ref="D2125">_xlfn.IFS( B2125="Accessories", 0, B2125="Clothing", 1, B2125="Footwear", 2, B2125="Outerwear",3)</f>
        <v>3</v>
      </c>
    </row>
    <row r="2126" spans="1:4" x14ac:dyDescent="0.2">
      <c r="A2126" t="s">
        <v>18</v>
      </c>
      <c r="B2126" t="s">
        <v>20</v>
      </c>
      <c r="C2126" s="73">
        <f t="shared" si="33"/>
        <v>1</v>
      </c>
      <c r="D2126" s="73" cm="1">
        <f t="array" ref="D2126">_xlfn.IFS( B2126="Accessories", 0, B2126="Clothing", 1, B2126="Footwear", 2, B2126="Outerwear",3)</f>
        <v>1</v>
      </c>
    </row>
    <row r="2127" spans="1:4" x14ac:dyDescent="0.2">
      <c r="A2127" t="s">
        <v>18</v>
      </c>
      <c r="B2127" t="s">
        <v>62</v>
      </c>
      <c r="C2127" s="73">
        <f t="shared" si="33"/>
        <v>1</v>
      </c>
      <c r="D2127" s="73" cm="1">
        <f t="array" ref="D2127">_xlfn.IFS( B2127="Accessories", 0, B2127="Clothing", 1, B2127="Footwear", 2, B2127="Outerwear",3)</f>
        <v>3</v>
      </c>
    </row>
    <row r="2128" spans="1:4" x14ac:dyDescent="0.2">
      <c r="A2128" t="s">
        <v>18</v>
      </c>
      <c r="B2128" t="s">
        <v>41</v>
      </c>
      <c r="C2128" s="73">
        <f t="shared" si="33"/>
        <v>1</v>
      </c>
      <c r="D2128" s="73" cm="1">
        <f t="array" ref="D2128">_xlfn.IFS( B2128="Accessories", 0, B2128="Clothing", 1, B2128="Footwear", 2, B2128="Outerwear",3)</f>
        <v>2</v>
      </c>
    </row>
    <row r="2129" spans="1:4" x14ac:dyDescent="0.2">
      <c r="A2129" t="s">
        <v>18</v>
      </c>
      <c r="B2129" t="s">
        <v>41</v>
      </c>
      <c r="C2129" s="73">
        <f t="shared" si="33"/>
        <v>1</v>
      </c>
      <c r="D2129" s="73" cm="1">
        <f t="array" ref="D2129">_xlfn.IFS( B2129="Accessories", 0, B2129="Clothing", 1, B2129="Footwear", 2, B2129="Outerwear",3)</f>
        <v>2</v>
      </c>
    </row>
    <row r="2130" spans="1:4" x14ac:dyDescent="0.2">
      <c r="A2130" t="s">
        <v>18</v>
      </c>
      <c r="B2130" t="s">
        <v>62</v>
      </c>
      <c r="C2130" s="73">
        <f t="shared" si="33"/>
        <v>1</v>
      </c>
      <c r="D2130" s="73" cm="1">
        <f t="array" ref="D2130">_xlfn.IFS( B2130="Accessories", 0, B2130="Clothing", 1, B2130="Footwear", 2, B2130="Outerwear",3)</f>
        <v>3</v>
      </c>
    </row>
    <row r="2131" spans="1:4" x14ac:dyDescent="0.2">
      <c r="A2131" t="s">
        <v>18</v>
      </c>
      <c r="B2131" t="s">
        <v>20</v>
      </c>
      <c r="C2131" s="73">
        <f t="shared" si="33"/>
        <v>1</v>
      </c>
      <c r="D2131" s="73" cm="1">
        <f t="array" ref="D2131">_xlfn.IFS( B2131="Accessories", 0, B2131="Clothing", 1, B2131="Footwear", 2, B2131="Outerwear",3)</f>
        <v>1</v>
      </c>
    </row>
    <row r="2132" spans="1:4" x14ac:dyDescent="0.2">
      <c r="A2132" t="s">
        <v>18</v>
      </c>
      <c r="B2132" t="s">
        <v>66</v>
      </c>
      <c r="C2132" s="73">
        <f t="shared" si="33"/>
        <v>1</v>
      </c>
      <c r="D2132" s="73" cm="1">
        <f t="array" ref="D2132">_xlfn.IFS( B2132="Accessories", 0, B2132="Clothing", 1, B2132="Footwear", 2, B2132="Outerwear",3)</f>
        <v>0</v>
      </c>
    </row>
    <row r="2133" spans="1:4" x14ac:dyDescent="0.2">
      <c r="A2133" t="s">
        <v>18</v>
      </c>
      <c r="B2133" t="s">
        <v>20</v>
      </c>
      <c r="C2133" s="73">
        <f t="shared" si="33"/>
        <v>1</v>
      </c>
      <c r="D2133" s="73" cm="1">
        <f t="array" ref="D2133">_xlfn.IFS( B2133="Accessories", 0, B2133="Clothing", 1, B2133="Footwear", 2, B2133="Outerwear",3)</f>
        <v>1</v>
      </c>
    </row>
    <row r="2134" spans="1:4" x14ac:dyDescent="0.2">
      <c r="A2134" t="s">
        <v>18</v>
      </c>
      <c r="B2134" t="s">
        <v>20</v>
      </c>
      <c r="C2134" s="73">
        <f t="shared" si="33"/>
        <v>1</v>
      </c>
      <c r="D2134" s="73" cm="1">
        <f t="array" ref="D2134">_xlfn.IFS( B2134="Accessories", 0, B2134="Clothing", 1, B2134="Footwear", 2, B2134="Outerwear",3)</f>
        <v>1</v>
      </c>
    </row>
    <row r="2135" spans="1:4" x14ac:dyDescent="0.2">
      <c r="A2135" t="s">
        <v>18</v>
      </c>
      <c r="B2135" t="s">
        <v>66</v>
      </c>
      <c r="C2135" s="73">
        <f t="shared" si="33"/>
        <v>1</v>
      </c>
      <c r="D2135" s="73" cm="1">
        <f t="array" ref="D2135">_xlfn.IFS( B2135="Accessories", 0, B2135="Clothing", 1, B2135="Footwear", 2, B2135="Outerwear",3)</f>
        <v>0</v>
      </c>
    </row>
    <row r="2136" spans="1:4" x14ac:dyDescent="0.2">
      <c r="A2136" t="s">
        <v>18</v>
      </c>
      <c r="B2136" t="s">
        <v>41</v>
      </c>
      <c r="C2136" s="73">
        <f t="shared" si="33"/>
        <v>1</v>
      </c>
      <c r="D2136" s="73" cm="1">
        <f t="array" ref="D2136">_xlfn.IFS( B2136="Accessories", 0, B2136="Clothing", 1, B2136="Footwear", 2, B2136="Outerwear",3)</f>
        <v>2</v>
      </c>
    </row>
    <row r="2137" spans="1:4" x14ac:dyDescent="0.2">
      <c r="A2137" t="s">
        <v>18</v>
      </c>
      <c r="B2137" t="s">
        <v>66</v>
      </c>
      <c r="C2137" s="73">
        <f t="shared" si="33"/>
        <v>1</v>
      </c>
      <c r="D2137" s="73" cm="1">
        <f t="array" ref="D2137">_xlfn.IFS( B2137="Accessories", 0, B2137="Clothing", 1, B2137="Footwear", 2, B2137="Outerwear",3)</f>
        <v>0</v>
      </c>
    </row>
    <row r="2138" spans="1:4" x14ac:dyDescent="0.2">
      <c r="A2138" t="s">
        <v>18</v>
      </c>
      <c r="B2138" t="s">
        <v>66</v>
      </c>
      <c r="C2138" s="73">
        <f t="shared" si="33"/>
        <v>1</v>
      </c>
      <c r="D2138" s="73" cm="1">
        <f t="array" ref="D2138">_xlfn.IFS( B2138="Accessories", 0, B2138="Clothing", 1, B2138="Footwear", 2, B2138="Outerwear",3)</f>
        <v>0</v>
      </c>
    </row>
    <row r="2139" spans="1:4" x14ac:dyDescent="0.2">
      <c r="A2139" t="s">
        <v>18</v>
      </c>
      <c r="B2139" t="s">
        <v>20</v>
      </c>
      <c r="C2139" s="73">
        <f t="shared" si="33"/>
        <v>1</v>
      </c>
      <c r="D2139" s="73" cm="1">
        <f t="array" ref="D2139">_xlfn.IFS( B2139="Accessories", 0, B2139="Clothing", 1, B2139="Footwear", 2, B2139="Outerwear",3)</f>
        <v>1</v>
      </c>
    </row>
    <row r="2140" spans="1:4" x14ac:dyDescent="0.2">
      <c r="A2140" t="s">
        <v>18</v>
      </c>
      <c r="B2140" t="s">
        <v>20</v>
      </c>
      <c r="C2140" s="73">
        <f t="shared" si="33"/>
        <v>1</v>
      </c>
      <c r="D2140" s="73" cm="1">
        <f t="array" ref="D2140">_xlfn.IFS( B2140="Accessories", 0, B2140="Clothing", 1, B2140="Footwear", 2, B2140="Outerwear",3)</f>
        <v>1</v>
      </c>
    </row>
    <row r="2141" spans="1:4" x14ac:dyDescent="0.2">
      <c r="A2141" t="s">
        <v>18</v>
      </c>
      <c r="B2141" t="s">
        <v>41</v>
      </c>
      <c r="C2141" s="73">
        <f t="shared" si="33"/>
        <v>1</v>
      </c>
      <c r="D2141" s="73" cm="1">
        <f t="array" ref="D2141">_xlfn.IFS( B2141="Accessories", 0, B2141="Clothing", 1, B2141="Footwear", 2, B2141="Outerwear",3)</f>
        <v>2</v>
      </c>
    </row>
    <row r="2142" spans="1:4" x14ac:dyDescent="0.2">
      <c r="A2142" t="s">
        <v>18</v>
      </c>
      <c r="B2142" t="s">
        <v>66</v>
      </c>
      <c r="C2142" s="73">
        <f t="shared" si="33"/>
        <v>1</v>
      </c>
      <c r="D2142" s="73" cm="1">
        <f t="array" ref="D2142">_xlfn.IFS( B2142="Accessories", 0, B2142="Clothing", 1, B2142="Footwear", 2, B2142="Outerwear",3)</f>
        <v>0</v>
      </c>
    </row>
    <row r="2143" spans="1:4" x14ac:dyDescent="0.2">
      <c r="A2143" t="s">
        <v>18</v>
      </c>
      <c r="B2143" t="s">
        <v>20</v>
      </c>
      <c r="C2143" s="73">
        <f t="shared" si="33"/>
        <v>1</v>
      </c>
      <c r="D2143" s="73" cm="1">
        <f t="array" ref="D2143">_xlfn.IFS( B2143="Accessories", 0, B2143="Clothing", 1, B2143="Footwear", 2, B2143="Outerwear",3)</f>
        <v>1</v>
      </c>
    </row>
    <row r="2144" spans="1:4" x14ac:dyDescent="0.2">
      <c r="A2144" t="s">
        <v>18</v>
      </c>
      <c r="B2144" t="s">
        <v>66</v>
      </c>
      <c r="C2144" s="73">
        <f t="shared" si="33"/>
        <v>1</v>
      </c>
      <c r="D2144" s="73" cm="1">
        <f t="array" ref="D2144">_xlfn.IFS( B2144="Accessories", 0, B2144="Clothing", 1, B2144="Footwear", 2, B2144="Outerwear",3)</f>
        <v>0</v>
      </c>
    </row>
    <row r="2145" spans="1:4" x14ac:dyDescent="0.2">
      <c r="A2145" t="s">
        <v>18</v>
      </c>
      <c r="B2145" t="s">
        <v>41</v>
      </c>
      <c r="C2145" s="73">
        <f t="shared" si="33"/>
        <v>1</v>
      </c>
      <c r="D2145" s="73" cm="1">
        <f t="array" ref="D2145">_xlfn.IFS( B2145="Accessories", 0, B2145="Clothing", 1, B2145="Footwear", 2, B2145="Outerwear",3)</f>
        <v>2</v>
      </c>
    </row>
    <row r="2146" spans="1:4" x14ac:dyDescent="0.2">
      <c r="A2146" t="s">
        <v>18</v>
      </c>
      <c r="B2146" t="s">
        <v>41</v>
      </c>
      <c r="C2146" s="73">
        <f t="shared" si="33"/>
        <v>1</v>
      </c>
      <c r="D2146" s="73" cm="1">
        <f t="array" ref="D2146">_xlfn.IFS( B2146="Accessories", 0, B2146="Clothing", 1, B2146="Footwear", 2, B2146="Outerwear",3)</f>
        <v>2</v>
      </c>
    </row>
    <row r="2147" spans="1:4" x14ac:dyDescent="0.2">
      <c r="A2147" t="s">
        <v>18</v>
      </c>
      <c r="B2147" t="s">
        <v>20</v>
      </c>
      <c r="C2147" s="73">
        <f t="shared" si="33"/>
        <v>1</v>
      </c>
      <c r="D2147" s="73" cm="1">
        <f t="array" ref="D2147">_xlfn.IFS( B2147="Accessories", 0, B2147="Clothing", 1, B2147="Footwear", 2, B2147="Outerwear",3)</f>
        <v>1</v>
      </c>
    </row>
    <row r="2148" spans="1:4" x14ac:dyDescent="0.2">
      <c r="A2148" t="s">
        <v>18</v>
      </c>
      <c r="B2148" t="s">
        <v>66</v>
      </c>
      <c r="C2148" s="73">
        <f t="shared" si="33"/>
        <v>1</v>
      </c>
      <c r="D2148" s="73" cm="1">
        <f t="array" ref="D2148">_xlfn.IFS( B2148="Accessories", 0, B2148="Clothing", 1, B2148="Footwear", 2, B2148="Outerwear",3)</f>
        <v>0</v>
      </c>
    </row>
    <row r="2149" spans="1:4" x14ac:dyDescent="0.2">
      <c r="A2149" t="s">
        <v>18</v>
      </c>
      <c r="B2149" t="s">
        <v>20</v>
      </c>
      <c r="C2149" s="73">
        <f t="shared" si="33"/>
        <v>1</v>
      </c>
      <c r="D2149" s="73" cm="1">
        <f t="array" ref="D2149">_xlfn.IFS( B2149="Accessories", 0, B2149="Clothing", 1, B2149="Footwear", 2, B2149="Outerwear",3)</f>
        <v>1</v>
      </c>
    </row>
    <row r="2150" spans="1:4" x14ac:dyDescent="0.2">
      <c r="A2150" t="s">
        <v>18</v>
      </c>
      <c r="B2150" t="s">
        <v>20</v>
      </c>
      <c r="C2150" s="73">
        <f t="shared" si="33"/>
        <v>1</v>
      </c>
      <c r="D2150" s="73" cm="1">
        <f t="array" ref="D2150">_xlfn.IFS( B2150="Accessories", 0, B2150="Clothing", 1, B2150="Footwear", 2, B2150="Outerwear",3)</f>
        <v>1</v>
      </c>
    </row>
    <row r="2151" spans="1:4" x14ac:dyDescent="0.2">
      <c r="A2151" t="s">
        <v>18</v>
      </c>
      <c r="B2151" t="s">
        <v>41</v>
      </c>
      <c r="C2151" s="73">
        <f t="shared" si="33"/>
        <v>1</v>
      </c>
      <c r="D2151" s="73" cm="1">
        <f t="array" ref="D2151">_xlfn.IFS( B2151="Accessories", 0, B2151="Clothing", 1, B2151="Footwear", 2, B2151="Outerwear",3)</f>
        <v>2</v>
      </c>
    </row>
    <row r="2152" spans="1:4" x14ac:dyDescent="0.2">
      <c r="A2152" t="s">
        <v>18</v>
      </c>
      <c r="B2152" t="s">
        <v>20</v>
      </c>
      <c r="C2152" s="73">
        <f t="shared" si="33"/>
        <v>1</v>
      </c>
      <c r="D2152" s="73" cm="1">
        <f t="array" ref="D2152">_xlfn.IFS( B2152="Accessories", 0, B2152="Clothing", 1, B2152="Footwear", 2, B2152="Outerwear",3)</f>
        <v>1</v>
      </c>
    </row>
    <row r="2153" spans="1:4" x14ac:dyDescent="0.2">
      <c r="A2153" t="s">
        <v>18</v>
      </c>
      <c r="B2153" t="s">
        <v>20</v>
      </c>
      <c r="C2153" s="73">
        <f t="shared" si="33"/>
        <v>1</v>
      </c>
      <c r="D2153" s="73" cm="1">
        <f t="array" ref="D2153">_xlfn.IFS( B2153="Accessories", 0, B2153="Clothing", 1, B2153="Footwear", 2, B2153="Outerwear",3)</f>
        <v>1</v>
      </c>
    </row>
    <row r="2154" spans="1:4" x14ac:dyDescent="0.2">
      <c r="A2154" t="s">
        <v>18</v>
      </c>
      <c r="B2154" t="s">
        <v>20</v>
      </c>
      <c r="C2154" s="73">
        <f t="shared" si="33"/>
        <v>1</v>
      </c>
      <c r="D2154" s="73" cm="1">
        <f t="array" ref="D2154">_xlfn.IFS( B2154="Accessories", 0, B2154="Clothing", 1, B2154="Footwear", 2, B2154="Outerwear",3)</f>
        <v>1</v>
      </c>
    </row>
    <row r="2155" spans="1:4" x14ac:dyDescent="0.2">
      <c r="A2155" t="s">
        <v>18</v>
      </c>
      <c r="B2155" t="s">
        <v>20</v>
      </c>
      <c r="C2155" s="73">
        <f t="shared" si="33"/>
        <v>1</v>
      </c>
      <c r="D2155" s="73" cm="1">
        <f t="array" ref="D2155">_xlfn.IFS( B2155="Accessories", 0, B2155="Clothing", 1, B2155="Footwear", 2, B2155="Outerwear",3)</f>
        <v>1</v>
      </c>
    </row>
    <row r="2156" spans="1:4" x14ac:dyDescent="0.2">
      <c r="A2156" t="s">
        <v>18</v>
      </c>
      <c r="B2156" t="s">
        <v>66</v>
      </c>
      <c r="C2156" s="73">
        <f t="shared" si="33"/>
        <v>1</v>
      </c>
      <c r="D2156" s="73" cm="1">
        <f t="array" ref="D2156">_xlfn.IFS( B2156="Accessories", 0, B2156="Clothing", 1, B2156="Footwear", 2, B2156="Outerwear",3)</f>
        <v>0</v>
      </c>
    </row>
    <row r="2157" spans="1:4" x14ac:dyDescent="0.2">
      <c r="A2157" t="s">
        <v>18</v>
      </c>
      <c r="B2157" t="s">
        <v>66</v>
      </c>
      <c r="C2157" s="73">
        <f t="shared" si="33"/>
        <v>1</v>
      </c>
      <c r="D2157" s="73" cm="1">
        <f t="array" ref="D2157">_xlfn.IFS( B2157="Accessories", 0, B2157="Clothing", 1, B2157="Footwear", 2, B2157="Outerwear",3)</f>
        <v>0</v>
      </c>
    </row>
    <row r="2158" spans="1:4" x14ac:dyDescent="0.2">
      <c r="A2158" t="s">
        <v>18</v>
      </c>
      <c r="B2158" t="s">
        <v>20</v>
      </c>
      <c r="C2158" s="73">
        <f t="shared" si="33"/>
        <v>1</v>
      </c>
      <c r="D2158" s="73" cm="1">
        <f t="array" ref="D2158">_xlfn.IFS( B2158="Accessories", 0, B2158="Clothing", 1, B2158="Footwear", 2, B2158="Outerwear",3)</f>
        <v>1</v>
      </c>
    </row>
    <row r="2159" spans="1:4" x14ac:dyDescent="0.2">
      <c r="A2159" t="s">
        <v>18</v>
      </c>
      <c r="B2159" t="s">
        <v>66</v>
      </c>
      <c r="C2159" s="73">
        <f t="shared" si="33"/>
        <v>1</v>
      </c>
      <c r="D2159" s="73" cm="1">
        <f t="array" ref="D2159">_xlfn.IFS( B2159="Accessories", 0, B2159="Clothing", 1, B2159="Footwear", 2, B2159="Outerwear",3)</f>
        <v>0</v>
      </c>
    </row>
    <row r="2160" spans="1:4" x14ac:dyDescent="0.2">
      <c r="A2160" t="s">
        <v>18</v>
      </c>
      <c r="B2160" t="s">
        <v>66</v>
      </c>
      <c r="C2160" s="73">
        <f t="shared" si="33"/>
        <v>1</v>
      </c>
      <c r="D2160" s="73" cm="1">
        <f t="array" ref="D2160">_xlfn.IFS( B2160="Accessories", 0, B2160="Clothing", 1, B2160="Footwear", 2, B2160="Outerwear",3)</f>
        <v>0</v>
      </c>
    </row>
    <row r="2161" spans="1:4" x14ac:dyDescent="0.2">
      <c r="A2161" t="s">
        <v>18</v>
      </c>
      <c r="B2161" t="s">
        <v>20</v>
      </c>
      <c r="C2161" s="73">
        <f t="shared" si="33"/>
        <v>1</v>
      </c>
      <c r="D2161" s="73" cm="1">
        <f t="array" ref="D2161">_xlfn.IFS( B2161="Accessories", 0, B2161="Clothing", 1, B2161="Footwear", 2, B2161="Outerwear",3)</f>
        <v>1</v>
      </c>
    </row>
    <row r="2162" spans="1:4" x14ac:dyDescent="0.2">
      <c r="A2162" t="s">
        <v>18</v>
      </c>
      <c r="B2162" t="s">
        <v>20</v>
      </c>
      <c r="C2162" s="73">
        <f t="shared" si="33"/>
        <v>1</v>
      </c>
      <c r="D2162" s="73" cm="1">
        <f t="array" ref="D2162">_xlfn.IFS( B2162="Accessories", 0, B2162="Clothing", 1, B2162="Footwear", 2, B2162="Outerwear",3)</f>
        <v>1</v>
      </c>
    </row>
    <row r="2163" spans="1:4" x14ac:dyDescent="0.2">
      <c r="A2163" t="s">
        <v>18</v>
      </c>
      <c r="B2163" t="s">
        <v>20</v>
      </c>
      <c r="C2163" s="73">
        <f t="shared" si="33"/>
        <v>1</v>
      </c>
      <c r="D2163" s="73" cm="1">
        <f t="array" ref="D2163">_xlfn.IFS( B2163="Accessories", 0, B2163="Clothing", 1, B2163="Footwear", 2, B2163="Outerwear",3)</f>
        <v>1</v>
      </c>
    </row>
    <row r="2164" spans="1:4" x14ac:dyDescent="0.2">
      <c r="A2164" t="s">
        <v>18</v>
      </c>
      <c r="B2164" t="s">
        <v>20</v>
      </c>
      <c r="C2164" s="73">
        <f t="shared" si="33"/>
        <v>1</v>
      </c>
      <c r="D2164" s="73" cm="1">
        <f t="array" ref="D2164">_xlfn.IFS( B2164="Accessories", 0, B2164="Clothing", 1, B2164="Footwear", 2, B2164="Outerwear",3)</f>
        <v>1</v>
      </c>
    </row>
    <row r="2165" spans="1:4" x14ac:dyDescent="0.2">
      <c r="A2165" t="s">
        <v>18</v>
      </c>
      <c r="B2165" t="s">
        <v>41</v>
      </c>
      <c r="C2165" s="73">
        <f t="shared" si="33"/>
        <v>1</v>
      </c>
      <c r="D2165" s="73" cm="1">
        <f t="array" ref="D2165">_xlfn.IFS( B2165="Accessories", 0, B2165="Clothing", 1, B2165="Footwear", 2, B2165="Outerwear",3)</f>
        <v>2</v>
      </c>
    </row>
    <row r="2166" spans="1:4" x14ac:dyDescent="0.2">
      <c r="A2166" t="s">
        <v>18</v>
      </c>
      <c r="B2166" t="s">
        <v>41</v>
      </c>
      <c r="C2166" s="73">
        <f t="shared" si="33"/>
        <v>1</v>
      </c>
      <c r="D2166" s="73" cm="1">
        <f t="array" ref="D2166">_xlfn.IFS( B2166="Accessories", 0, B2166="Clothing", 1, B2166="Footwear", 2, B2166="Outerwear",3)</f>
        <v>2</v>
      </c>
    </row>
    <row r="2167" spans="1:4" x14ac:dyDescent="0.2">
      <c r="A2167" t="s">
        <v>18</v>
      </c>
      <c r="B2167" t="s">
        <v>20</v>
      </c>
      <c r="C2167" s="73">
        <f t="shared" si="33"/>
        <v>1</v>
      </c>
      <c r="D2167" s="73" cm="1">
        <f t="array" ref="D2167">_xlfn.IFS( B2167="Accessories", 0, B2167="Clothing", 1, B2167="Footwear", 2, B2167="Outerwear",3)</f>
        <v>1</v>
      </c>
    </row>
    <row r="2168" spans="1:4" x14ac:dyDescent="0.2">
      <c r="A2168" t="s">
        <v>18</v>
      </c>
      <c r="B2168" t="s">
        <v>62</v>
      </c>
      <c r="C2168" s="73">
        <f t="shared" si="33"/>
        <v>1</v>
      </c>
      <c r="D2168" s="73" cm="1">
        <f t="array" ref="D2168">_xlfn.IFS( B2168="Accessories", 0, B2168="Clothing", 1, B2168="Footwear", 2, B2168="Outerwear",3)</f>
        <v>3</v>
      </c>
    </row>
    <row r="2169" spans="1:4" x14ac:dyDescent="0.2">
      <c r="A2169" t="s">
        <v>18</v>
      </c>
      <c r="B2169" t="s">
        <v>20</v>
      </c>
      <c r="C2169" s="73">
        <f t="shared" si="33"/>
        <v>1</v>
      </c>
      <c r="D2169" s="73" cm="1">
        <f t="array" ref="D2169">_xlfn.IFS( B2169="Accessories", 0, B2169="Clothing", 1, B2169="Footwear", 2, B2169="Outerwear",3)</f>
        <v>1</v>
      </c>
    </row>
    <row r="2170" spans="1:4" x14ac:dyDescent="0.2">
      <c r="A2170" t="s">
        <v>18</v>
      </c>
      <c r="B2170" t="s">
        <v>66</v>
      </c>
      <c r="C2170" s="73">
        <f t="shared" si="33"/>
        <v>1</v>
      </c>
      <c r="D2170" s="73" cm="1">
        <f t="array" ref="D2170">_xlfn.IFS( B2170="Accessories", 0, B2170="Clothing", 1, B2170="Footwear", 2, B2170="Outerwear",3)</f>
        <v>0</v>
      </c>
    </row>
    <row r="2171" spans="1:4" x14ac:dyDescent="0.2">
      <c r="A2171" t="s">
        <v>18</v>
      </c>
      <c r="B2171" t="s">
        <v>62</v>
      </c>
      <c r="C2171" s="73">
        <f t="shared" si="33"/>
        <v>1</v>
      </c>
      <c r="D2171" s="73" cm="1">
        <f t="array" ref="D2171">_xlfn.IFS( B2171="Accessories", 0, B2171="Clothing", 1, B2171="Footwear", 2, B2171="Outerwear",3)</f>
        <v>3</v>
      </c>
    </row>
    <row r="2172" spans="1:4" x14ac:dyDescent="0.2">
      <c r="A2172" t="s">
        <v>18</v>
      </c>
      <c r="B2172" t="s">
        <v>20</v>
      </c>
      <c r="C2172" s="73">
        <f t="shared" si="33"/>
        <v>1</v>
      </c>
      <c r="D2172" s="73" cm="1">
        <f t="array" ref="D2172">_xlfn.IFS( B2172="Accessories", 0, B2172="Clothing", 1, B2172="Footwear", 2, B2172="Outerwear",3)</f>
        <v>1</v>
      </c>
    </row>
    <row r="2173" spans="1:4" x14ac:dyDescent="0.2">
      <c r="A2173" t="s">
        <v>18</v>
      </c>
      <c r="B2173" t="s">
        <v>20</v>
      </c>
      <c r="C2173" s="73">
        <f t="shared" si="33"/>
        <v>1</v>
      </c>
      <c r="D2173" s="73" cm="1">
        <f t="array" ref="D2173">_xlfn.IFS( B2173="Accessories", 0, B2173="Clothing", 1, B2173="Footwear", 2, B2173="Outerwear",3)</f>
        <v>1</v>
      </c>
    </row>
    <row r="2174" spans="1:4" x14ac:dyDescent="0.2">
      <c r="A2174" t="s">
        <v>18</v>
      </c>
      <c r="B2174" t="s">
        <v>20</v>
      </c>
      <c r="C2174" s="73">
        <f t="shared" si="33"/>
        <v>1</v>
      </c>
      <c r="D2174" s="73" cm="1">
        <f t="array" ref="D2174">_xlfn.IFS( B2174="Accessories", 0, B2174="Clothing", 1, B2174="Footwear", 2, B2174="Outerwear",3)</f>
        <v>1</v>
      </c>
    </row>
    <row r="2175" spans="1:4" x14ac:dyDescent="0.2">
      <c r="A2175" t="s">
        <v>18</v>
      </c>
      <c r="B2175" t="s">
        <v>66</v>
      </c>
      <c r="C2175" s="73">
        <f t="shared" si="33"/>
        <v>1</v>
      </c>
      <c r="D2175" s="73" cm="1">
        <f t="array" ref="D2175">_xlfn.IFS( B2175="Accessories", 0, B2175="Clothing", 1, B2175="Footwear", 2, B2175="Outerwear",3)</f>
        <v>0</v>
      </c>
    </row>
    <row r="2176" spans="1:4" x14ac:dyDescent="0.2">
      <c r="A2176" t="s">
        <v>18</v>
      </c>
      <c r="B2176" t="s">
        <v>66</v>
      </c>
      <c r="C2176" s="73">
        <f t="shared" si="33"/>
        <v>1</v>
      </c>
      <c r="D2176" s="73" cm="1">
        <f t="array" ref="D2176">_xlfn.IFS( B2176="Accessories", 0, B2176="Clothing", 1, B2176="Footwear", 2, B2176="Outerwear",3)</f>
        <v>0</v>
      </c>
    </row>
    <row r="2177" spans="1:4" x14ac:dyDescent="0.2">
      <c r="A2177" t="s">
        <v>18</v>
      </c>
      <c r="B2177" t="s">
        <v>20</v>
      </c>
      <c r="C2177" s="73">
        <f t="shared" si="33"/>
        <v>1</v>
      </c>
      <c r="D2177" s="73" cm="1">
        <f t="array" ref="D2177">_xlfn.IFS( B2177="Accessories", 0, B2177="Clothing", 1, B2177="Footwear", 2, B2177="Outerwear",3)</f>
        <v>1</v>
      </c>
    </row>
    <row r="2178" spans="1:4" x14ac:dyDescent="0.2">
      <c r="A2178" t="s">
        <v>18</v>
      </c>
      <c r="B2178" t="s">
        <v>66</v>
      </c>
      <c r="C2178" s="73">
        <f t="shared" si="33"/>
        <v>1</v>
      </c>
      <c r="D2178" s="73" cm="1">
        <f t="array" ref="D2178">_xlfn.IFS( B2178="Accessories", 0, B2178="Clothing", 1, B2178="Footwear", 2, B2178="Outerwear",3)</f>
        <v>0</v>
      </c>
    </row>
    <row r="2179" spans="1:4" x14ac:dyDescent="0.2">
      <c r="A2179" t="s">
        <v>18</v>
      </c>
      <c r="B2179" t="s">
        <v>66</v>
      </c>
      <c r="C2179" s="73">
        <f t="shared" ref="C2179:C2242" si="34">IF(A2179="Male", 1, 0)</f>
        <v>1</v>
      </c>
      <c r="D2179" s="73" cm="1">
        <f t="array" ref="D2179">_xlfn.IFS( B2179="Accessories", 0, B2179="Clothing", 1, B2179="Footwear", 2, B2179="Outerwear",3)</f>
        <v>0</v>
      </c>
    </row>
    <row r="2180" spans="1:4" x14ac:dyDescent="0.2">
      <c r="A2180" t="s">
        <v>18</v>
      </c>
      <c r="B2180" t="s">
        <v>66</v>
      </c>
      <c r="C2180" s="73">
        <f t="shared" si="34"/>
        <v>1</v>
      </c>
      <c r="D2180" s="73" cm="1">
        <f t="array" ref="D2180">_xlfn.IFS( B2180="Accessories", 0, B2180="Clothing", 1, B2180="Footwear", 2, B2180="Outerwear",3)</f>
        <v>0</v>
      </c>
    </row>
    <row r="2181" spans="1:4" x14ac:dyDescent="0.2">
      <c r="A2181" t="s">
        <v>18</v>
      </c>
      <c r="B2181" t="s">
        <v>20</v>
      </c>
      <c r="C2181" s="73">
        <f t="shared" si="34"/>
        <v>1</v>
      </c>
      <c r="D2181" s="73" cm="1">
        <f t="array" ref="D2181">_xlfn.IFS( B2181="Accessories", 0, B2181="Clothing", 1, B2181="Footwear", 2, B2181="Outerwear",3)</f>
        <v>1</v>
      </c>
    </row>
    <row r="2182" spans="1:4" x14ac:dyDescent="0.2">
      <c r="A2182" t="s">
        <v>18</v>
      </c>
      <c r="B2182" t="s">
        <v>62</v>
      </c>
      <c r="C2182" s="73">
        <f t="shared" si="34"/>
        <v>1</v>
      </c>
      <c r="D2182" s="73" cm="1">
        <f t="array" ref="D2182">_xlfn.IFS( B2182="Accessories", 0, B2182="Clothing", 1, B2182="Footwear", 2, B2182="Outerwear",3)</f>
        <v>3</v>
      </c>
    </row>
    <row r="2183" spans="1:4" x14ac:dyDescent="0.2">
      <c r="A2183" t="s">
        <v>18</v>
      </c>
      <c r="B2183" t="s">
        <v>66</v>
      </c>
      <c r="C2183" s="73">
        <f t="shared" si="34"/>
        <v>1</v>
      </c>
      <c r="D2183" s="73" cm="1">
        <f t="array" ref="D2183">_xlfn.IFS( B2183="Accessories", 0, B2183="Clothing", 1, B2183="Footwear", 2, B2183="Outerwear",3)</f>
        <v>0</v>
      </c>
    </row>
    <row r="2184" spans="1:4" x14ac:dyDescent="0.2">
      <c r="A2184" t="s">
        <v>18</v>
      </c>
      <c r="B2184" t="s">
        <v>20</v>
      </c>
      <c r="C2184" s="73">
        <f t="shared" si="34"/>
        <v>1</v>
      </c>
      <c r="D2184" s="73" cm="1">
        <f t="array" ref="D2184">_xlfn.IFS( B2184="Accessories", 0, B2184="Clothing", 1, B2184="Footwear", 2, B2184="Outerwear",3)</f>
        <v>1</v>
      </c>
    </row>
    <row r="2185" spans="1:4" x14ac:dyDescent="0.2">
      <c r="A2185" t="s">
        <v>18</v>
      </c>
      <c r="B2185" t="s">
        <v>20</v>
      </c>
      <c r="C2185" s="73">
        <f t="shared" si="34"/>
        <v>1</v>
      </c>
      <c r="D2185" s="73" cm="1">
        <f t="array" ref="D2185">_xlfn.IFS( B2185="Accessories", 0, B2185="Clothing", 1, B2185="Footwear", 2, B2185="Outerwear",3)</f>
        <v>1</v>
      </c>
    </row>
    <row r="2186" spans="1:4" x14ac:dyDescent="0.2">
      <c r="A2186" t="s">
        <v>18</v>
      </c>
      <c r="B2186" t="s">
        <v>41</v>
      </c>
      <c r="C2186" s="73">
        <f t="shared" si="34"/>
        <v>1</v>
      </c>
      <c r="D2186" s="73" cm="1">
        <f t="array" ref="D2186">_xlfn.IFS( B2186="Accessories", 0, B2186="Clothing", 1, B2186="Footwear", 2, B2186="Outerwear",3)</f>
        <v>2</v>
      </c>
    </row>
    <row r="2187" spans="1:4" x14ac:dyDescent="0.2">
      <c r="A2187" t="s">
        <v>18</v>
      </c>
      <c r="B2187" t="s">
        <v>20</v>
      </c>
      <c r="C2187" s="73">
        <f t="shared" si="34"/>
        <v>1</v>
      </c>
      <c r="D2187" s="73" cm="1">
        <f t="array" ref="D2187">_xlfn.IFS( B2187="Accessories", 0, B2187="Clothing", 1, B2187="Footwear", 2, B2187="Outerwear",3)</f>
        <v>1</v>
      </c>
    </row>
    <row r="2188" spans="1:4" x14ac:dyDescent="0.2">
      <c r="A2188" t="s">
        <v>18</v>
      </c>
      <c r="B2188" t="s">
        <v>41</v>
      </c>
      <c r="C2188" s="73">
        <f t="shared" si="34"/>
        <v>1</v>
      </c>
      <c r="D2188" s="73" cm="1">
        <f t="array" ref="D2188">_xlfn.IFS( B2188="Accessories", 0, B2188="Clothing", 1, B2188="Footwear", 2, B2188="Outerwear",3)</f>
        <v>2</v>
      </c>
    </row>
    <row r="2189" spans="1:4" x14ac:dyDescent="0.2">
      <c r="A2189" t="s">
        <v>18</v>
      </c>
      <c r="B2189" t="s">
        <v>20</v>
      </c>
      <c r="C2189" s="73">
        <f t="shared" si="34"/>
        <v>1</v>
      </c>
      <c r="D2189" s="73" cm="1">
        <f t="array" ref="D2189">_xlfn.IFS( B2189="Accessories", 0, B2189="Clothing", 1, B2189="Footwear", 2, B2189="Outerwear",3)</f>
        <v>1</v>
      </c>
    </row>
    <row r="2190" spans="1:4" x14ac:dyDescent="0.2">
      <c r="A2190" t="s">
        <v>18</v>
      </c>
      <c r="B2190" t="s">
        <v>62</v>
      </c>
      <c r="C2190" s="73">
        <f t="shared" si="34"/>
        <v>1</v>
      </c>
      <c r="D2190" s="73" cm="1">
        <f t="array" ref="D2190">_xlfn.IFS( B2190="Accessories", 0, B2190="Clothing", 1, B2190="Footwear", 2, B2190="Outerwear",3)</f>
        <v>3</v>
      </c>
    </row>
    <row r="2191" spans="1:4" x14ac:dyDescent="0.2">
      <c r="A2191" t="s">
        <v>18</v>
      </c>
      <c r="B2191" t="s">
        <v>20</v>
      </c>
      <c r="C2191" s="73">
        <f t="shared" si="34"/>
        <v>1</v>
      </c>
      <c r="D2191" s="73" cm="1">
        <f t="array" ref="D2191">_xlfn.IFS( B2191="Accessories", 0, B2191="Clothing", 1, B2191="Footwear", 2, B2191="Outerwear",3)</f>
        <v>1</v>
      </c>
    </row>
    <row r="2192" spans="1:4" x14ac:dyDescent="0.2">
      <c r="A2192" t="s">
        <v>18</v>
      </c>
      <c r="B2192" t="s">
        <v>66</v>
      </c>
      <c r="C2192" s="73">
        <f t="shared" si="34"/>
        <v>1</v>
      </c>
      <c r="D2192" s="73" cm="1">
        <f t="array" ref="D2192">_xlfn.IFS( B2192="Accessories", 0, B2192="Clothing", 1, B2192="Footwear", 2, B2192="Outerwear",3)</f>
        <v>0</v>
      </c>
    </row>
    <row r="2193" spans="1:4" x14ac:dyDescent="0.2">
      <c r="A2193" t="s">
        <v>18</v>
      </c>
      <c r="B2193" t="s">
        <v>20</v>
      </c>
      <c r="C2193" s="73">
        <f t="shared" si="34"/>
        <v>1</v>
      </c>
      <c r="D2193" s="73" cm="1">
        <f t="array" ref="D2193">_xlfn.IFS( B2193="Accessories", 0, B2193="Clothing", 1, B2193="Footwear", 2, B2193="Outerwear",3)</f>
        <v>1</v>
      </c>
    </row>
    <row r="2194" spans="1:4" x14ac:dyDescent="0.2">
      <c r="A2194" t="s">
        <v>18</v>
      </c>
      <c r="B2194" t="s">
        <v>66</v>
      </c>
      <c r="C2194" s="73">
        <f t="shared" si="34"/>
        <v>1</v>
      </c>
      <c r="D2194" s="73" cm="1">
        <f t="array" ref="D2194">_xlfn.IFS( B2194="Accessories", 0, B2194="Clothing", 1, B2194="Footwear", 2, B2194="Outerwear",3)</f>
        <v>0</v>
      </c>
    </row>
    <row r="2195" spans="1:4" x14ac:dyDescent="0.2">
      <c r="A2195" t="s">
        <v>18</v>
      </c>
      <c r="B2195" t="s">
        <v>20</v>
      </c>
      <c r="C2195" s="73">
        <f t="shared" si="34"/>
        <v>1</v>
      </c>
      <c r="D2195" s="73" cm="1">
        <f t="array" ref="D2195">_xlfn.IFS( B2195="Accessories", 0, B2195="Clothing", 1, B2195="Footwear", 2, B2195="Outerwear",3)</f>
        <v>1</v>
      </c>
    </row>
    <row r="2196" spans="1:4" x14ac:dyDescent="0.2">
      <c r="A2196" t="s">
        <v>18</v>
      </c>
      <c r="B2196" t="s">
        <v>20</v>
      </c>
      <c r="C2196" s="73">
        <f t="shared" si="34"/>
        <v>1</v>
      </c>
      <c r="D2196" s="73" cm="1">
        <f t="array" ref="D2196">_xlfn.IFS( B2196="Accessories", 0, B2196="Clothing", 1, B2196="Footwear", 2, B2196="Outerwear",3)</f>
        <v>1</v>
      </c>
    </row>
    <row r="2197" spans="1:4" x14ac:dyDescent="0.2">
      <c r="A2197" t="s">
        <v>18</v>
      </c>
      <c r="B2197" t="s">
        <v>20</v>
      </c>
      <c r="C2197" s="73">
        <f t="shared" si="34"/>
        <v>1</v>
      </c>
      <c r="D2197" s="73" cm="1">
        <f t="array" ref="D2197">_xlfn.IFS( B2197="Accessories", 0, B2197="Clothing", 1, B2197="Footwear", 2, B2197="Outerwear",3)</f>
        <v>1</v>
      </c>
    </row>
    <row r="2198" spans="1:4" x14ac:dyDescent="0.2">
      <c r="A2198" t="s">
        <v>18</v>
      </c>
      <c r="B2198" t="s">
        <v>20</v>
      </c>
      <c r="C2198" s="73">
        <f t="shared" si="34"/>
        <v>1</v>
      </c>
      <c r="D2198" s="73" cm="1">
        <f t="array" ref="D2198">_xlfn.IFS( B2198="Accessories", 0, B2198="Clothing", 1, B2198="Footwear", 2, B2198="Outerwear",3)</f>
        <v>1</v>
      </c>
    </row>
    <row r="2199" spans="1:4" x14ac:dyDescent="0.2">
      <c r="A2199" t="s">
        <v>18</v>
      </c>
      <c r="B2199" t="s">
        <v>41</v>
      </c>
      <c r="C2199" s="73">
        <f t="shared" si="34"/>
        <v>1</v>
      </c>
      <c r="D2199" s="73" cm="1">
        <f t="array" ref="D2199">_xlfn.IFS( B2199="Accessories", 0, B2199="Clothing", 1, B2199="Footwear", 2, B2199="Outerwear",3)</f>
        <v>2</v>
      </c>
    </row>
    <row r="2200" spans="1:4" x14ac:dyDescent="0.2">
      <c r="A2200" t="s">
        <v>18</v>
      </c>
      <c r="B2200" t="s">
        <v>66</v>
      </c>
      <c r="C2200" s="73">
        <f t="shared" si="34"/>
        <v>1</v>
      </c>
      <c r="D2200" s="73" cm="1">
        <f t="array" ref="D2200">_xlfn.IFS( B2200="Accessories", 0, B2200="Clothing", 1, B2200="Footwear", 2, B2200="Outerwear",3)</f>
        <v>0</v>
      </c>
    </row>
    <row r="2201" spans="1:4" x14ac:dyDescent="0.2">
      <c r="A2201" t="s">
        <v>18</v>
      </c>
      <c r="B2201" t="s">
        <v>66</v>
      </c>
      <c r="C2201" s="73">
        <f t="shared" si="34"/>
        <v>1</v>
      </c>
      <c r="D2201" s="73" cm="1">
        <f t="array" ref="D2201">_xlfn.IFS( B2201="Accessories", 0, B2201="Clothing", 1, B2201="Footwear", 2, B2201="Outerwear",3)</f>
        <v>0</v>
      </c>
    </row>
    <row r="2202" spans="1:4" x14ac:dyDescent="0.2">
      <c r="A2202" t="s">
        <v>18</v>
      </c>
      <c r="B2202" t="s">
        <v>66</v>
      </c>
      <c r="C2202" s="73">
        <f t="shared" si="34"/>
        <v>1</v>
      </c>
      <c r="D2202" s="73" cm="1">
        <f t="array" ref="D2202">_xlfn.IFS( B2202="Accessories", 0, B2202="Clothing", 1, B2202="Footwear", 2, B2202="Outerwear",3)</f>
        <v>0</v>
      </c>
    </row>
    <row r="2203" spans="1:4" x14ac:dyDescent="0.2">
      <c r="A2203" t="s">
        <v>18</v>
      </c>
      <c r="B2203" t="s">
        <v>20</v>
      </c>
      <c r="C2203" s="73">
        <f t="shared" si="34"/>
        <v>1</v>
      </c>
      <c r="D2203" s="73" cm="1">
        <f t="array" ref="D2203">_xlfn.IFS( B2203="Accessories", 0, B2203="Clothing", 1, B2203="Footwear", 2, B2203="Outerwear",3)</f>
        <v>1</v>
      </c>
    </row>
    <row r="2204" spans="1:4" x14ac:dyDescent="0.2">
      <c r="A2204" t="s">
        <v>18</v>
      </c>
      <c r="B2204" t="s">
        <v>20</v>
      </c>
      <c r="C2204" s="73">
        <f t="shared" si="34"/>
        <v>1</v>
      </c>
      <c r="D2204" s="73" cm="1">
        <f t="array" ref="D2204">_xlfn.IFS( B2204="Accessories", 0, B2204="Clothing", 1, B2204="Footwear", 2, B2204="Outerwear",3)</f>
        <v>1</v>
      </c>
    </row>
    <row r="2205" spans="1:4" x14ac:dyDescent="0.2">
      <c r="A2205" t="s">
        <v>18</v>
      </c>
      <c r="B2205" t="s">
        <v>20</v>
      </c>
      <c r="C2205" s="73">
        <f t="shared" si="34"/>
        <v>1</v>
      </c>
      <c r="D2205" s="73" cm="1">
        <f t="array" ref="D2205">_xlfn.IFS( B2205="Accessories", 0, B2205="Clothing", 1, B2205="Footwear", 2, B2205="Outerwear",3)</f>
        <v>1</v>
      </c>
    </row>
    <row r="2206" spans="1:4" x14ac:dyDescent="0.2">
      <c r="A2206" t="s">
        <v>18</v>
      </c>
      <c r="B2206" t="s">
        <v>20</v>
      </c>
      <c r="C2206" s="73">
        <f t="shared" si="34"/>
        <v>1</v>
      </c>
      <c r="D2206" s="73" cm="1">
        <f t="array" ref="D2206">_xlfn.IFS( B2206="Accessories", 0, B2206="Clothing", 1, B2206="Footwear", 2, B2206="Outerwear",3)</f>
        <v>1</v>
      </c>
    </row>
    <row r="2207" spans="1:4" x14ac:dyDescent="0.2">
      <c r="A2207" t="s">
        <v>18</v>
      </c>
      <c r="B2207" t="s">
        <v>20</v>
      </c>
      <c r="C2207" s="73">
        <f t="shared" si="34"/>
        <v>1</v>
      </c>
      <c r="D2207" s="73" cm="1">
        <f t="array" ref="D2207">_xlfn.IFS( B2207="Accessories", 0, B2207="Clothing", 1, B2207="Footwear", 2, B2207="Outerwear",3)</f>
        <v>1</v>
      </c>
    </row>
    <row r="2208" spans="1:4" x14ac:dyDescent="0.2">
      <c r="A2208" t="s">
        <v>18</v>
      </c>
      <c r="B2208" t="s">
        <v>41</v>
      </c>
      <c r="C2208" s="73">
        <f t="shared" si="34"/>
        <v>1</v>
      </c>
      <c r="D2208" s="73" cm="1">
        <f t="array" ref="D2208">_xlfn.IFS( B2208="Accessories", 0, B2208="Clothing", 1, B2208="Footwear", 2, B2208="Outerwear",3)</f>
        <v>2</v>
      </c>
    </row>
    <row r="2209" spans="1:4" x14ac:dyDescent="0.2">
      <c r="A2209" t="s">
        <v>18</v>
      </c>
      <c r="B2209" t="s">
        <v>66</v>
      </c>
      <c r="C2209" s="73">
        <f t="shared" si="34"/>
        <v>1</v>
      </c>
      <c r="D2209" s="73" cm="1">
        <f t="array" ref="D2209">_xlfn.IFS( B2209="Accessories", 0, B2209="Clothing", 1, B2209="Footwear", 2, B2209="Outerwear",3)</f>
        <v>0</v>
      </c>
    </row>
    <row r="2210" spans="1:4" x14ac:dyDescent="0.2">
      <c r="A2210" t="s">
        <v>18</v>
      </c>
      <c r="B2210" t="s">
        <v>66</v>
      </c>
      <c r="C2210" s="73">
        <f t="shared" si="34"/>
        <v>1</v>
      </c>
      <c r="D2210" s="73" cm="1">
        <f t="array" ref="D2210">_xlfn.IFS( B2210="Accessories", 0, B2210="Clothing", 1, B2210="Footwear", 2, B2210="Outerwear",3)</f>
        <v>0</v>
      </c>
    </row>
    <row r="2211" spans="1:4" x14ac:dyDescent="0.2">
      <c r="A2211" t="s">
        <v>18</v>
      </c>
      <c r="B2211" t="s">
        <v>41</v>
      </c>
      <c r="C2211" s="73">
        <f t="shared" si="34"/>
        <v>1</v>
      </c>
      <c r="D2211" s="73" cm="1">
        <f t="array" ref="D2211">_xlfn.IFS( B2211="Accessories", 0, B2211="Clothing", 1, B2211="Footwear", 2, B2211="Outerwear",3)</f>
        <v>2</v>
      </c>
    </row>
    <row r="2212" spans="1:4" x14ac:dyDescent="0.2">
      <c r="A2212" t="s">
        <v>18</v>
      </c>
      <c r="B2212" t="s">
        <v>66</v>
      </c>
      <c r="C2212" s="73">
        <f t="shared" si="34"/>
        <v>1</v>
      </c>
      <c r="D2212" s="73" cm="1">
        <f t="array" ref="D2212">_xlfn.IFS( B2212="Accessories", 0, B2212="Clothing", 1, B2212="Footwear", 2, B2212="Outerwear",3)</f>
        <v>0</v>
      </c>
    </row>
    <row r="2213" spans="1:4" x14ac:dyDescent="0.2">
      <c r="A2213" t="s">
        <v>18</v>
      </c>
      <c r="B2213" t="s">
        <v>20</v>
      </c>
      <c r="C2213" s="73">
        <f t="shared" si="34"/>
        <v>1</v>
      </c>
      <c r="D2213" s="73" cm="1">
        <f t="array" ref="D2213">_xlfn.IFS( B2213="Accessories", 0, B2213="Clothing", 1, B2213="Footwear", 2, B2213="Outerwear",3)</f>
        <v>1</v>
      </c>
    </row>
    <row r="2214" spans="1:4" x14ac:dyDescent="0.2">
      <c r="A2214" t="s">
        <v>18</v>
      </c>
      <c r="B2214" t="s">
        <v>20</v>
      </c>
      <c r="C2214" s="73">
        <f t="shared" si="34"/>
        <v>1</v>
      </c>
      <c r="D2214" s="73" cm="1">
        <f t="array" ref="D2214">_xlfn.IFS( B2214="Accessories", 0, B2214="Clothing", 1, B2214="Footwear", 2, B2214="Outerwear",3)</f>
        <v>1</v>
      </c>
    </row>
    <row r="2215" spans="1:4" x14ac:dyDescent="0.2">
      <c r="A2215" t="s">
        <v>18</v>
      </c>
      <c r="B2215" t="s">
        <v>66</v>
      </c>
      <c r="C2215" s="73">
        <f t="shared" si="34"/>
        <v>1</v>
      </c>
      <c r="D2215" s="73" cm="1">
        <f t="array" ref="D2215">_xlfn.IFS( B2215="Accessories", 0, B2215="Clothing", 1, B2215="Footwear", 2, B2215="Outerwear",3)</f>
        <v>0</v>
      </c>
    </row>
    <row r="2216" spans="1:4" x14ac:dyDescent="0.2">
      <c r="A2216" t="s">
        <v>18</v>
      </c>
      <c r="B2216" t="s">
        <v>66</v>
      </c>
      <c r="C2216" s="73">
        <f t="shared" si="34"/>
        <v>1</v>
      </c>
      <c r="D2216" s="73" cm="1">
        <f t="array" ref="D2216">_xlfn.IFS( B2216="Accessories", 0, B2216="Clothing", 1, B2216="Footwear", 2, B2216="Outerwear",3)</f>
        <v>0</v>
      </c>
    </row>
    <row r="2217" spans="1:4" x14ac:dyDescent="0.2">
      <c r="A2217" t="s">
        <v>18</v>
      </c>
      <c r="B2217" t="s">
        <v>41</v>
      </c>
      <c r="C2217" s="73">
        <f t="shared" si="34"/>
        <v>1</v>
      </c>
      <c r="D2217" s="73" cm="1">
        <f t="array" ref="D2217">_xlfn.IFS( B2217="Accessories", 0, B2217="Clothing", 1, B2217="Footwear", 2, B2217="Outerwear",3)</f>
        <v>2</v>
      </c>
    </row>
    <row r="2218" spans="1:4" x14ac:dyDescent="0.2">
      <c r="A2218" t="s">
        <v>18</v>
      </c>
      <c r="B2218" t="s">
        <v>20</v>
      </c>
      <c r="C2218" s="73">
        <f t="shared" si="34"/>
        <v>1</v>
      </c>
      <c r="D2218" s="73" cm="1">
        <f t="array" ref="D2218">_xlfn.IFS( B2218="Accessories", 0, B2218="Clothing", 1, B2218="Footwear", 2, B2218="Outerwear",3)</f>
        <v>1</v>
      </c>
    </row>
    <row r="2219" spans="1:4" x14ac:dyDescent="0.2">
      <c r="A2219" t="s">
        <v>18</v>
      </c>
      <c r="B2219" t="s">
        <v>66</v>
      </c>
      <c r="C2219" s="73">
        <f t="shared" si="34"/>
        <v>1</v>
      </c>
      <c r="D2219" s="73" cm="1">
        <f t="array" ref="D2219">_xlfn.IFS( B2219="Accessories", 0, B2219="Clothing", 1, B2219="Footwear", 2, B2219="Outerwear",3)</f>
        <v>0</v>
      </c>
    </row>
    <row r="2220" spans="1:4" x14ac:dyDescent="0.2">
      <c r="A2220" t="s">
        <v>18</v>
      </c>
      <c r="B2220" t="s">
        <v>66</v>
      </c>
      <c r="C2220" s="73">
        <f t="shared" si="34"/>
        <v>1</v>
      </c>
      <c r="D2220" s="73" cm="1">
        <f t="array" ref="D2220">_xlfn.IFS( B2220="Accessories", 0, B2220="Clothing", 1, B2220="Footwear", 2, B2220="Outerwear",3)</f>
        <v>0</v>
      </c>
    </row>
    <row r="2221" spans="1:4" x14ac:dyDescent="0.2">
      <c r="A2221" t="s">
        <v>18</v>
      </c>
      <c r="B2221" t="s">
        <v>20</v>
      </c>
      <c r="C2221" s="73">
        <f t="shared" si="34"/>
        <v>1</v>
      </c>
      <c r="D2221" s="73" cm="1">
        <f t="array" ref="D2221">_xlfn.IFS( B2221="Accessories", 0, B2221="Clothing", 1, B2221="Footwear", 2, B2221="Outerwear",3)</f>
        <v>1</v>
      </c>
    </row>
    <row r="2222" spans="1:4" x14ac:dyDescent="0.2">
      <c r="A2222" t="s">
        <v>18</v>
      </c>
      <c r="B2222" t="s">
        <v>66</v>
      </c>
      <c r="C2222" s="73">
        <f t="shared" si="34"/>
        <v>1</v>
      </c>
      <c r="D2222" s="73" cm="1">
        <f t="array" ref="D2222">_xlfn.IFS( B2222="Accessories", 0, B2222="Clothing", 1, B2222="Footwear", 2, B2222="Outerwear",3)</f>
        <v>0</v>
      </c>
    </row>
    <row r="2223" spans="1:4" x14ac:dyDescent="0.2">
      <c r="A2223" t="s">
        <v>18</v>
      </c>
      <c r="B2223" t="s">
        <v>20</v>
      </c>
      <c r="C2223" s="73">
        <f t="shared" si="34"/>
        <v>1</v>
      </c>
      <c r="D2223" s="73" cm="1">
        <f t="array" ref="D2223">_xlfn.IFS( B2223="Accessories", 0, B2223="Clothing", 1, B2223="Footwear", 2, B2223="Outerwear",3)</f>
        <v>1</v>
      </c>
    </row>
    <row r="2224" spans="1:4" x14ac:dyDescent="0.2">
      <c r="A2224" t="s">
        <v>18</v>
      </c>
      <c r="B2224" t="s">
        <v>20</v>
      </c>
      <c r="C2224" s="73">
        <f t="shared" si="34"/>
        <v>1</v>
      </c>
      <c r="D2224" s="73" cm="1">
        <f t="array" ref="D2224">_xlfn.IFS( B2224="Accessories", 0, B2224="Clothing", 1, B2224="Footwear", 2, B2224="Outerwear",3)</f>
        <v>1</v>
      </c>
    </row>
    <row r="2225" spans="1:4" x14ac:dyDescent="0.2">
      <c r="A2225" t="s">
        <v>18</v>
      </c>
      <c r="B2225" t="s">
        <v>41</v>
      </c>
      <c r="C2225" s="73">
        <f t="shared" si="34"/>
        <v>1</v>
      </c>
      <c r="D2225" s="73" cm="1">
        <f t="array" ref="D2225">_xlfn.IFS( B2225="Accessories", 0, B2225="Clothing", 1, B2225="Footwear", 2, B2225="Outerwear",3)</f>
        <v>2</v>
      </c>
    </row>
    <row r="2226" spans="1:4" x14ac:dyDescent="0.2">
      <c r="A2226" t="s">
        <v>18</v>
      </c>
      <c r="B2226" t="s">
        <v>66</v>
      </c>
      <c r="C2226" s="73">
        <f t="shared" si="34"/>
        <v>1</v>
      </c>
      <c r="D2226" s="73" cm="1">
        <f t="array" ref="D2226">_xlfn.IFS( B2226="Accessories", 0, B2226="Clothing", 1, B2226="Footwear", 2, B2226="Outerwear",3)</f>
        <v>0</v>
      </c>
    </row>
    <row r="2227" spans="1:4" x14ac:dyDescent="0.2">
      <c r="A2227" t="s">
        <v>18</v>
      </c>
      <c r="B2227" t="s">
        <v>66</v>
      </c>
      <c r="C2227" s="73">
        <f t="shared" si="34"/>
        <v>1</v>
      </c>
      <c r="D2227" s="73" cm="1">
        <f t="array" ref="D2227">_xlfn.IFS( B2227="Accessories", 0, B2227="Clothing", 1, B2227="Footwear", 2, B2227="Outerwear",3)</f>
        <v>0</v>
      </c>
    </row>
    <row r="2228" spans="1:4" x14ac:dyDescent="0.2">
      <c r="A2228" t="s">
        <v>18</v>
      </c>
      <c r="B2228" t="s">
        <v>20</v>
      </c>
      <c r="C2228" s="73">
        <f t="shared" si="34"/>
        <v>1</v>
      </c>
      <c r="D2228" s="73" cm="1">
        <f t="array" ref="D2228">_xlfn.IFS( B2228="Accessories", 0, B2228="Clothing", 1, B2228="Footwear", 2, B2228="Outerwear",3)</f>
        <v>1</v>
      </c>
    </row>
    <row r="2229" spans="1:4" x14ac:dyDescent="0.2">
      <c r="A2229" t="s">
        <v>18</v>
      </c>
      <c r="B2229" t="s">
        <v>66</v>
      </c>
      <c r="C2229" s="73">
        <f t="shared" si="34"/>
        <v>1</v>
      </c>
      <c r="D2229" s="73" cm="1">
        <f t="array" ref="D2229">_xlfn.IFS( B2229="Accessories", 0, B2229="Clothing", 1, B2229="Footwear", 2, B2229="Outerwear",3)</f>
        <v>0</v>
      </c>
    </row>
    <row r="2230" spans="1:4" x14ac:dyDescent="0.2">
      <c r="A2230" t="s">
        <v>18</v>
      </c>
      <c r="B2230" t="s">
        <v>66</v>
      </c>
      <c r="C2230" s="73">
        <f t="shared" si="34"/>
        <v>1</v>
      </c>
      <c r="D2230" s="73" cm="1">
        <f t="array" ref="D2230">_xlfn.IFS( B2230="Accessories", 0, B2230="Clothing", 1, B2230="Footwear", 2, B2230="Outerwear",3)</f>
        <v>0</v>
      </c>
    </row>
    <row r="2231" spans="1:4" x14ac:dyDescent="0.2">
      <c r="A2231" t="s">
        <v>18</v>
      </c>
      <c r="B2231" t="s">
        <v>20</v>
      </c>
      <c r="C2231" s="73">
        <f t="shared" si="34"/>
        <v>1</v>
      </c>
      <c r="D2231" s="73" cm="1">
        <f t="array" ref="D2231">_xlfn.IFS( B2231="Accessories", 0, B2231="Clothing", 1, B2231="Footwear", 2, B2231="Outerwear",3)</f>
        <v>1</v>
      </c>
    </row>
    <row r="2232" spans="1:4" x14ac:dyDescent="0.2">
      <c r="A2232" t="s">
        <v>18</v>
      </c>
      <c r="B2232" t="s">
        <v>41</v>
      </c>
      <c r="C2232" s="73">
        <f t="shared" si="34"/>
        <v>1</v>
      </c>
      <c r="D2232" s="73" cm="1">
        <f t="array" ref="D2232">_xlfn.IFS( B2232="Accessories", 0, B2232="Clothing", 1, B2232="Footwear", 2, B2232="Outerwear",3)</f>
        <v>2</v>
      </c>
    </row>
    <row r="2233" spans="1:4" x14ac:dyDescent="0.2">
      <c r="A2233" t="s">
        <v>18</v>
      </c>
      <c r="B2233" t="s">
        <v>62</v>
      </c>
      <c r="C2233" s="73">
        <f t="shared" si="34"/>
        <v>1</v>
      </c>
      <c r="D2233" s="73" cm="1">
        <f t="array" ref="D2233">_xlfn.IFS( B2233="Accessories", 0, B2233="Clothing", 1, B2233="Footwear", 2, B2233="Outerwear",3)</f>
        <v>3</v>
      </c>
    </row>
    <row r="2234" spans="1:4" x14ac:dyDescent="0.2">
      <c r="A2234" t="s">
        <v>18</v>
      </c>
      <c r="B2234" t="s">
        <v>41</v>
      </c>
      <c r="C2234" s="73">
        <f t="shared" si="34"/>
        <v>1</v>
      </c>
      <c r="D2234" s="73" cm="1">
        <f t="array" ref="D2234">_xlfn.IFS( B2234="Accessories", 0, B2234="Clothing", 1, B2234="Footwear", 2, B2234="Outerwear",3)</f>
        <v>2</v>
      </c>
    </row>
    <row r="2235" spans="1:4" x14ac:dyDescent="0.2">
      <c r="A2235" t="s">
        <v>18</v>
      </c>
      <c r="B2235" t="s">
        <v>20</v>
      </c>
      <c r="C2235" s="73">
        <f t="shared" si="34"/>
        <v>1</v>
      </c>
      <c r="D2235" s="73" cm="1">
        <f t="array" ref="D2235">_xlfn.IFS( B2235="Accessories", 0, B2235="Clothing", 1, B2235="Footwear", 2, B2235="Outerwear",3)</f>
        <v>1</v>
      </c>
    </row>
    <row r="2236" spans="1:4" x14ac:dyDescent="0.2">
      <c r="A2236" t="s">
        <v>18</v>
      </c>
      <c r="B2236" t="s">
        <v>41</v>
      </c>
      <c r="C2236" s="73">
        <f t="shared" si="34"/>
        <v>1</v>
      </c>
      <c r="D2236" s="73" cm="1">
        <f t="array" ref="D2236">_xlfn.IFS( B2236="Accessories", 0, B2236="Clothing", 1, B2236="Footwear", 2, B2236="Outerwear",3)</f>
        <v>2</v>
      </c>
    </row>
    <row r="2237" spans="1:4" x14ac:dyDescent="0.2">
      <c r="A2237" t="s">
        <v>18</v>
      </c>
      <c r="B2237" t="s">
        <v>20</v>
      </c>
      <c r="C2237" s="73">
        <f t="shared" si="34"/>
        <v>1</v>
      </c>
      <c r="D2237" s="73" cm="1">
        <f t="array" ref="D2237">_xlfn.IFS( B2237="Accessories", 0, B2237="Clothing", 1, B2237="Footwear", 2, B2237="Outerwear",3)</f>
        <v>1</v>
      </c>
    </row>
    <row r="2238" spans="1:4" x14ac:dyDescent="0.2">
      <c r="A2238" t="s">
        <v>18</v>
      </c>
      <c r="B2238" t="s">
        <v>20</v>
      </c>
      <c r="C2238" s="73">
        <f t="shared" si="34"/>
        <v>1</v>
      </c>
      <c r="D2238" s="73" cm="1">
        <f t="array" ref="D2238">_xlfn.IFS( B2238="Accessories", 0, B2238="Clothing", 1, B2238="Footwear", 2, B2238="Outerwear",3)</f>
        <v>1</v>
      </c>
    </row>
    <row r="2239" spans="1:4" x14ac:dyDescent="0.2">
      <c r="A2239" t="s">
        <v>18</v>
      </c>
      <c r="B2239" t="s">
        <v>41</v>
      </c>
      <c r="C2239" s="73">
        <f t="shared" si="34"/>
        <v>1</v>
      </c>
      <c r="D2239" s="73" cm="1">
        <f t="array" ref="D2239">_xlfn.IFS( B2239="Accessories", 0, B2239="Clothing", 1, B2239="Footwear", 2, B2239="Outerwear",3)</f>
        <v>2</v>
      </c>
    </row>
    <row r="2240" spans="1:4" x14ac:dyDescent="0.2">
      <c r="A2240" t="s">
        <v>18</v>
      </c>
      <c r="B2240" t="s">
        <v>41</v>
      </c>
      <c r="C2240" s="73">
        <f t="shared" si="34"/>
        <v>1</v>
      </c>
      <c r="D2240" s="73" cm="1">
        <f t="array" ref="D2240">_xlfn.IFS( B2240="Accessories", 0, B2240="Clothing", 1, B2240="Footwear", 2, B2240="Outerwear",3)</f>
        <v>2</v>
      </c>
    </row>
    <row r="2241" spans="1:4" x14ac:dyDescent="0.2">
      <c r="A2241" t="s">
        <v>18</v>
      </c>
      <c r="B2241" t="s">
        <v>66</v>
      </c>
      <c r="C2241" s="73">
        <f t="shared" si="34"/>
        <v>1</v>
      </c>
      <c r="D2241" s="73" cm="1">
        <f t="array" ref="D2241">_xlfn.IFS( B2241="Accessories", 0, B2241="Clothing", 1, B2241="Footwear", 2, B2241="Outerwear",3)</f>
        <v>0</v>
      </c>
    </row>
    <row r="2242" spans="1:4" x14ac:dyDescent="0.2">
      <c r="A2242" t="s">
        <v>18</v>
      </c>
      <c r="B2242" t="s">
        <v>41</v>
      </c>
      <c r="C2242" s="73">
        <f t="shared" si="34"/>
        <v>1</v>
      </c>
      <c r="D2242" s="73" cm="1">
        <f t="array" ref="D2242">_xlfn.IFS( B2242="Accessories", 0, B2242="Clothing", 1, B2242="Footwear", 2, B2242="Outerwear",3)</f>
        <v>2</v>
      </c>
    </row>
    <row r="2243" spans="1:4" x14ac:dyDescent="0.2">
      <c r="A2243" t="s">
        <v>18</v>
      </c>
      <c r="B2243" t="s">
        <v>62</v>
      </c>
      <c r="C2243" s="73">
        <f t="shared" ref="C2243:C2306" si="35">IF(A2243="Male", 1, 0)</f>
        <v>1</v>
      </c>
      <c r="D2243" s="73" cm="1">
        <f t="array" ref="D2243">_xlfn.IFS( B2243="Accessories", 0, B2243="Clothing", 1, B2243="Footwear", 2, B2243="Outerwear",3)</f>
        <v>3</v>
      </c>
    </row>
    <row r="2244" spans="1:4" x14ac:dyDescent="0.2">
      <c r="A2244" t="s">
        <v>18</v>
      </c>
      <c r="B2244" t="s">
        <v>20</v>
      </c>
      <c r="C2244" s="73">
        <f t="shared" si="35"/>
        <v>1</v>
      </c>
      <c r="D2244" s="73" cm="1">
        <f t="array" ref="D2244">_xlfn.IFS( B2244="Accessories", 0, B2244="Clothing", 1, B2244="Footwear", 2, B2244="Outerwear",3)</f>
        <v>1</v>
      </c>
    </row>
    <row r="2245" spans="1:4" x14ac:dyDescent="0.2">
      <c r="A2245" t="s">
        <v>18</v>
      </c>
      <c r="B2245" t="s">
        <v>20</v>
      </c>
      <c r="C2245" s="73">
        <f t="shared" si="35"/>
        <v>1</v>
      </c>
      <c r="D2245" s="73" cm="1">
        <f t="array" ref="D2245">_xlfn.IFS( B2245="Accessories", 0, B2245="Clothing", 1, B2245="Footwear", 2, B2245="Outerwear",3)</f>
        <v>1</v>
      </c>
    </row>
    <row r="2246" spans="1:4" x14ac:dyDescent="0.2">
      <c r="A2246" t="s">
        <v>18</v>
      </c>
      <c r="B2246" t="s">
        <v>20</v>
      </c>
      <c r="C2246" s="73">
        <f t="shared" si="35"/>
        <v>1</v>
      </c>
      <c r="D2246" s="73" cm="1">
        <f t="array" ref="D2246">_xlfn.IFS( B2246="Accessories", 0, B2246="Clothing", 1, B2246="Footwear", 2, B2246="Outerwear",3)</f>
        <v>1</v>
      </c>
    </row>
    <row r="2247" spans="1:4" x14ac:dyDescent="0.2">
      <c r="A2247" t="s">
        <v>18</v>
      </c>
      <c r="B2247" t="s">
        <v>20</v>
      </c>
      <c r="C2247" s="73">
        <f t="shared" si="35"/>
        <v>1</v>
      </c>
      <c r="D2247" s="73" cm="1">
        <f t="array" ref="D2247">_xlfn.IFS( B2247="Accessories", 0, B2247="Clothing", 1, B2247="Footwear", 2, B2247="Outerwear",3)</f>
        <v>1</v>
      </c>
    </row>
    <row r="2248" spans="1:4" x14ac:dyDescent="0.2">
      <c r="A2248" t="s">
        <v>18</v>
      </c>
      <c r="B2248" t="s">
        <v>62</v>
      </c>
      <c r="C2248" s="73">
        <f t="shared" si="35"/>
        <v>1</v>
      </c>
      <c r="D2248" s="73" cm="1">
        <f t="array" ref="D2248">_xlfn.IFS( B2248="Accessories", 0, B2248="Clothing", 1, B2248="Footwear", 2, B2248="Outerwear",3)</f>
        <v>3</v>
      </c>
    </row>
    <row r="2249" spans="1:4" x14ac:dyDescent="0.2">
      <c r="A2249" t="s">
        <v>18</v>
      </c>
      <c r="B2249" t="s">
        <v>66</v>
      </c>
      <c r="C2249" s="73">
        <f t="shared" si="35"/>
        <v>1</v>
      </c>
      <c r="D2249" s="73" cm="1">
        <f t="array" ref="D2249">_xlfn.IFS( B2249="Accessories", 0, B2249="Clothing", 1, B2249="Footwear", 2, B2249="Outerwear",3)</f>
        <v>0</v>
      </c>
    </row>
    <row r="2250" spans="1:4" x14ac:dyDescent="0.2">
      <c r="A2250" t="s">
        <v>18</v>
      </c>
      <c r="B2250" t="s">
        <v>20</v>
      </c>
      <c r="C2250" s="73">
        <f t="shared" si="35"/>
        <v>1</v>
      </c>
      <c r="D2250" s="73" cm="1">
        <f t="array" ref="D2250">_xlfn.IFS( B2250="Accessories", 0, B2250="Clothing", 1, B2250="Footwear", 2, B2250="Outerwear",3)</f>
        <v>1</v>
      </c>
    </row>
    <row r="2251" spans="1:4" x14ac:dyDescent="0.2">
      <c r="A2251" t="s">
        <v>18</v>
      </c>
      <c r="B2251" t="s">
        <v>66</v>
      </c>
      <c r="C2251" s="73">
        <f t="shared" si="35"/>
        <v>1</v>
      </c>
      <c r="D2251" s="73" cm="1">
        <f t="array" ref="D2251">_xlfn.IFS( B2251="Accessories", 0, B2251="Clothing", 1, B2251="Footwear", 2, B2251="Outerwear",3)</f>
        <v>0</v>
      </c>
    </row>
    <row r="2252" spans="1:4" x14ac:dyDescent="0.2">
      <c r="A2252" t="s">
        <v>18</v>
      </c>
      <c r="B2252" t="s">
        <v>41</v>
      </c>
      <c r="C2252" s="73">
        <f t="shared" si="35"/>
        <v>1</v>
      </c>
      <c r="D2252" s="73" cm="1">
        <f t="array" ref="D2252">_xlfn.IFS( B2252="Accessories", 0, B2252="Clothing", 1, B2252="Footwear", 2, B2252="Outerwear",3)</f>
        <v>2</v>
      </c>
    </row>
    <row r="2253" spans="1:4" x14ac:dyDescent="0.2">
      <c r="A2253" t="s">
        <v>18</v>
      </c>
      <c r="B2253" t="s">
        <v>41</v>
      </c>
      <c r="C2253" s="73">
        <f t="shared" si="35"/>
        <v>1</v>
      </c>
      <c r="D2253" s="73" cm="1">
        <f t="array" ref="D2253">_xlfn.IFS( B2253="Accessories", 0, B2253="Clothing", 1, B2253="Footwear", 2, B2253="Outerwear",3)</f>
        <v>2</v>
      </c>
    </row>
    <row r="2254" spans="1:4" x14ac:dyDescent="0.2">
      <c r="A2254" t="s">
        <v>18</v>
      </c>
      <c r="B2254" t="s">
        <v>41</v>
      </c>
      <c r="C2254" s="73">
        <f t="shared" si="35"/>
        <v>1</v>
      </c>
      <c r="D2254" s="73" cm="1">
        <f t="array" ref="D2254">_xlfn.IFS( B2254="Accessories", 0, B2254="Clothing", 1, B2254="Footwear", 2, B2254="Outerwear",3)</f>
        <v>2</v>
      </c>
    </row>
    <row r="2255" spans="1:4" x14ac:dyDescent="0.2">
      <c r="A2255" t="s">
        <v>18</v>
      </c>
      <c r="B2255" t="s">
        <v>20</v>
      </c>
      <c r="C2255" s="73">
        <f t="shared" si="35"/>
        <v>1</v>
      </c>
      <c r="D2255" s="73" cm="1">
        <f t="array" ref="D2255">_xlfn.IFS( B2255="Accessories", 0, B2255="Clothing", 1, B2255="Footwear", 2, B2255="Outerwear",3)</f>
        <v>1</v>
      </c>
    </row>
    <row r="2256" spans="1:4" x14ac:dyDescent="0.2">
      <c r="A2256" t="s">
        <v>18</v>
      </c>
      <c r="B2256" t="s">
        <v>66</v>
      </c>
      <c r="C2256" s="73">
        <f t="shared" si="35"/>
        <v>1</v>
      </c>
      <c r="D2256" s="73" cm="1">
        <f t="array" ref="D2256">_xlfn.IFS( B2256="Accessories", 0, B2256="Clothing", 1, B2256="Footwear", 2, B2256="Outerwear",3)</f>
        <v>0</v>
      </c>
    </row>
    <row r="2257" spans="1:4" x14ac:dyDescent="0.2">
      <c r="A2257" t="s">
        <v>18</v>
      </c>
      <c r="B2257" t="s">
        <v>62</v>
      </c>
      <c r="C2257" s="73">
        <f t="shared" si="35"/>
        <v>1</v>
      </c>
      <c r="D2257" s="73" cm="1">
        <f t="array" ref="D2257">_xlfn.IFS( B2257="Accessories", 0, B2257="Clothing", 1, B2257="Footwear", 2, B2257="Outerwear",3)</f>
        <v>3</v>
      </c>
    </row>
    <row r="2258" spans="1:4" x14ac:dyDescent="0.2">
      <c r="A2258" t="s">
        <v>18</v>
      </c>
      <c r="B2258" t="s">
        <v>20</v>
      </c>
      <c r="C2258" s="73">
        <f t="shared" si="35"/>
        <v>1</v>
      </c>
      <c r="D2258" s="73" cm="1">
        <f t="array" ref="D2258">_xlfn.IFS( B2258="Accessories", 0, B2258="Clothing", 1, B2258="Footwear", 2, B2258="Outerwear",3)</f>
        <v>1</v>
      </c>
    </row>
    <row r="2259" spans="1:4" x14ac:dyDescent="0.2">
      <c r="A2259" t="s">
        <v>18</v>
      </c>
      <c r="B2259" t="s">
        <v>20</v>
      </c>
      <c r="C2259" s="73">
        <f t="shared" si="35"/>
        <v>1</v>
      </c>
      <c r="D2259" s="73" cm="1">
        <f t="array" ref="D2259">_xlfn.IFS( B2259="Accessories", 0, B2259="Clothing", 1, B2259="Footwear", 2, B2259="Outerwear",3)</f>
        <v>1</v>
      </c>
    </row>
    <row r="2260" spans="1:4" x14ac:dyDescent="0.2">
      <c r="A2260" t="s">
        <v>18</v>
      </c>
      <c r="B2260" t="s">
        <v>20</v>
      </c>
      <c r="C2260" s="73">
        <f t="shared" si="35"/>
        <v>1</v>
      </c>
      <c r="D2260" s="73" cm="1">
        <f t="array" ref="D2260">_xlfn.IFS( B2260="Accessories", 0, B2260="Clothing", 1, B2260="Footwear", 2, B2260="Outerwear",3)</f>
        <v>1</v>
      </c>
    </row>
    <row r="2261" spans="1:4" x14ac:dyDescent="0.2">
      <c r="A2261" t="s">
        <v>18</v>
      </c>
      <c r="B2261" t="s">
        <v>20</v>
      </c>
      <c r="C2261" s="73">
        <f t="shared" si="35"/>
        <v>1</v>
      </c>
      <c r="D2261" s="73" cm="1">
        <f t="array" ref="D2261">_xlfn.IFS( B2261="Accessories", 0, B2261="Clothing", 1, B2261="Footwear", 2, B2261="Outerwear",3)</f>
        <v>1</v>
      </c>
    </row>
    <row r="2262" spans="1:4" x14ac:dyDescent="0.2">
      <c r="A2262" t="s">
        <v>18</v>
      </c>
      <c r="B2262" t="s">
        <v>66</v>
      </c>
      <c r="C2262" s="73">
        <f t="shared" si="35"/>
        <v>1</v>
      </c>
      <c r="D2262" s="73" cm="1">
        <f t="array" ref="D2262">_xlfn.IFS( B2262="Accessories", 0, B2262="Clothing", 1, B2262="Footwear", 2, B2262="Outerwear",3)</f>
        <v>0</v>
      </c>
    </row>
    <row r="2263" spans="1:4" x14ac:dyDescent="0.2">
      <c r="A2263" t="s">
        <v>18</v>
      </c>
      <c r="B2263" t="s">
        <v>66</v>
      </c>
      <c r="C2263" s="73">
        <f t="shared" si="35"/>
        <v>1</v>
      </c>
      <c r="D2263" s="73" cm="1">
        <f t="array" ref="D2263">_xlfn.IFS( B2263="Accessories", 0, B2263="Clothing", 1, B2263="Footwear", 2, B2263="Outerwear",3)</f>
        <v>0</v>
      </c>
    </row>
    <row r="2264" spans="1:4" x14ac:dyDescent="0.2">
      <c r="A2264" t="s">
        <v>18</v>
      </c>
      <c r="B2264" t="s">
        <v>66</v>
      </c>
      <c r="C2264" s="73">
        <f t="shared" si="35"/>
        <v>1</v>
      </c>
      <c r="D2264" s="73" cm="1">
        <f t="array" ref="D2264">_xlfn.IFS( B2264="Accessories", 0, B2264="Clothing", 1, B2264="Footwear", 2, B2264="Outerwear",3)</f>
        <v>0</v>
      </c>
    </row>
    <row r="2265" spans="1:4" x14ac:dyDescent="0.2">
      <c r="A2265" t="s">
        <v>18</v>
      </c>
      <c r="B2265" t="s">
        <v>66</v>
      </c>
      <c r="C2265" s="73">
        <f t="shared" si="35"/>
        <v>1</v>
      </c>
      <c r="D2265" s="73" cm="1">
        <f t="array" ref="D2265">_xlfn.IFS( B2265="Accessories", 0, B2265="Clothing", 1, B2265="Footwear", 2, B2265="Outerwear",3)</f>
        <v>0</v>
      </c>
    </row>
    <row r="2266" spans="1:4" x14ac:dyDescent="0.2">
      <c r="A2266" t="s">
        <v>18</v>
      </c>
      <c r="B2266" t="s">
        <v>66</v>
      </c>
      <c r="C2266" s="73">
        <f t="shared" si="35"/>
        <v>1</v>
      </c>
      <c r="D2266" s="73" cm="1">
        <f t="array" ref="D2266">_xlfn.IFS( B2266="Accessories", 0, B2266="Clothing", 1, B2266="Footwear", 2, B2266="Outerwear",3)</f>
        <v>0</v>
      </c>
    </row>
    <row r="2267" spans="1:4" x14ac:dyDescent="0.2">
      <c r="A2267" t="s">
        <v>18</v>
      </c>
      <c r="B2267" t="s">
        <v>62</v>
      </c>
      <c r="C2267" s="73">
        <f t="shared" si="35"/>
        <v>1</v>
      </c>
      <c r="D2267" s="73" cm="1">
        <f t="array" ref="D2267">_xlfn.IFS( B2267="Accessories", 0, B2267="Clothing", 1, B2267="Footwear", 2, B2267="Outerwear",3)</f>
        <v>3</v>
      </c>
    </row>
    <row r="2268" spans="1:4" x14ac:dyDescent="0.2">
      <c r="A2268" t="s">
        <v>18</v>
      </c>
      <c r="B2268" t="s">
        <v>20</v>
      </c>
      <c r="C2268" s="73">
        <f t="shared" si="35"/>
        <v>1</v>
      </c>
      <c r="D2268" s="73" cm="1">
        <f t="array" ref="D2268">_xlfn.IFS( B2268="Accessories", 0, B2268="Clothing", 1, B2268="Footwear", 2, B2268="Outerwear",3)</f>
        <v>1</v>
      </c>
    </row>
    <row r="2269" spans="1:4" x14ac:dyDescent="0.2">
      <c r="A2269" t="s">
        <v>18</v>
      </c>
      <c r="B2269" t="s">
        <v>66</v>
      </c>
      <c r="C2269" s="73">
        <f t="shared" si="35"/>
        <v>1</v>
      </c>
      <c r="D2269" s="73" cm="1">
        <f t="array" ref="D2269">_xlfn.IFS( B2269="Accessories", 0, B2269="Clothing", 1, B2269="Footwear", 2, B2269="Outerwear",3)</f>
        <v>0</v>
      </c>
    </row>
    <row r="2270" spans="1:4" x14ac:dyDescent="0.2">
      <c r="A2270" t="s">
        <v>18</v>
      </c>
      <c r="B2270" t="s">
        <v>20</v>
      </c>
      <c r="C2270" s="73">
        <f t="shared" si="35"/>
        <v>1</v>
      </c>
      <c r="D2270" s="73" cm="1">
        <f t="array" ref="D2270">_xlfn.IFS( B2270="Accessories", 0, B2270="Clothing", 1, B2270="Footwear", 2, B2270="Outerwear",3)</f>
        <v>1</v>
      </c>
    </row>
    <row r="2271" spans="1:4" x14ac:dyDescent="0.2">
      <c r="A2271" t="s">
        <v>18</v>
      </c>
      <c r="B2271" t="s">
        <v>20</v>
      </c>
      <c r="C2271" s="73">
        <f t="shared" si="35"/>
        <v>1</v>
      </c>
      <c r="D2271" s="73" cm="1">
        <f t="array" ref="D2271">_xlfn.IFS( B2271="Accessories", 0, B2271="Clothing", 1, B2271="Footwear", 2, B2271="Outerwear",3)</f>
        <v>1</v>
      </c>
    </row>
    <row r="2272" spans="1:4" x14ac:dyDescent="0.2">
      <c r="A2272" t="s">
        <v>18</v>
      </c>
      <c r="B2272" t="s">
        <v>20</v>
      </c>
      <c r="C2272" s="73">
        <f t="shared" si="35"/>
        <v>1</v>
      </c>
      <c r="D2272" s="73" cm="1">
        <f t="array" ref="D2272">_xlfn.IFS( B2272="Accessories", 0, B2272="Clothing", 1, B2272="Footwear", 2, B2272="Outerwear",3)</f>
        <v>1</v>
      </c>
    </row>
    <row r="2273" spans="1:4" x14ac:dyDescent="0.2">
      <c r="A2273" t="s">
        <v>18</v>
      </c>
      <c r="B2273" t="s">
        <v>20</v>
      </c>
      <c r="C2273" s="73">
        <f t="shared" si="35"/>
        <v>1</v>
      </c>
      <c r="D2273" s="73" cm="1">
        <f t="array" ref="D2273">_xlfn.IFS( B2273="Accessories", 0, B2273="Clothing", 1, B2273="Footwear", 2, B2273="Outerwear",3)</f>
        <v>1</v>
      </c>
    </row>
    <row r="2274" spans="1:4" x14ac:dyDescent="0.2">
      <c r="A2274" t="s">
        <v>18</v>
      </c>
      <c r="B2274" t="s">
        <v>62</v>
      </c>
      <c r="C2274" s="73">
        <f t="shared" si="35"/>
        <v>1</v>
      </c>
      <c r="D2274" s="73" cm="1">
        <f t="array" ref="D2274">_xlfn.IFS( B2274="Accessories", 0, B2274="Clothing", 1, B2274="Footwear", 2, B2274="Outerwear",3)</f>
        <v>3</v>
      </c>
    </row>
    <row r="2275" spans="1:4" x14ac:dyDescent="0.2">
      <c r="A2275" t="s">
        <v>18</v>
      </c>
      <c r="B2275" t="s">
        <v>62</v>
      </c>
      <c r="C2275" s="73">
        <f t="shared" si="35"/>
        <v>1</v>
      </c>
      <c r="D2275" s="73" cm="1">
        <f t="array" ref="D2275">_xlfn.IFS( B2275="Accessories", 0, B2275="Clothing", 1, B2275="Footwear", 2, B2275="Outerwear",3)</f>
        <v>3</v>
      </c>
    </row>
    <row r="2276" spans="1:4" x14ac:dyDescent="0.2">
      <c r="A2276" t="s">
        <v>18</v>
      </c>
      <c r="B2276" t="s">
        <v>20</v>
      </c>
      <c r="C2276" s="73">
        <f t="shared" si="35"/>
        <v>1</v>
      </c>
      <c r="D2276" s="73" cm="1">
        <f t="array" ref="D2276">_xlfn.IFS( B2276="Accessories", 0, B2276="Clothing", 1, B2276="Footwear", 2, B2276="Outerwear",3)</f>
        <v>1</v>
      </c>
    </row>
    <row r="2277" spans="1:4" x14ac:dyDescent="0.2">
      <c r="A2277" t="s">
        <v>18</v>
      </c>
      <c r="B2277" t="s">
        <v>20</v>
      </c>
      <c r="C2277" s="73">
        <f t="shared" si="35"/>
        <v>1</v>
      </c>
      <c r="D2277" s="73" cm="1">
        <f t="array" ref="D2277">_xlfn.IFS( B2277="Accessories", 0, B2277="Clothing", 1, B2277="Footwear", 2, B2277="Outerwear",3)</f>
        <v>1</v>
      </c>
    </row>
    <row r="2278" spans="1:4" x14ac:dyDescent="0.2">
      <c r="A2278" t="s">
        <v>18</v>
      </c>
      <c r="B2278" t="s">
        <v>20</v>
      </c>
      <c r="C2278" s="73">
        <f t="shared" si="35"/>
        <v>1</v>
      </c>
      <c r="D2278" s="73" cm="1">
        <f t="array" ref="D2278">_xlfn.IFS( B2278="Accessories", 0, B2278="Clothing", 1, B2278="Footwear", 2, B2278="Outerwear",3)</f>
        <v>1</v>
      </c>
    </row>
    <row r="2279" spans="1:4" x14ac:dyDescent="0.2">
      <c r="A2279" t="s">
        <v>18</v>
      </c>
      <c r="B2279" t="s">
        <v>66</v>
      </c>
      <c r="C2279" s="73">
        <f t="shared" si="35"/>
        <v>1</v>
      </c>
      <c r="D2279" s="73" cm="1">
        <f t="array" ref="D2279">_xlfn.IFS( B2279="Accessories", 0, B2279="Clothing", 1, B2279="Footwear", 2, B2279="Outerwear",3)</f>
        <v>0</v>
      </c>
    </row>
    <row r="2280" spans="1:4" x14ac:dyDescent="0.2">
      <c r="A2280" t="s">
        <v>18</v>
      </c>
      <c r="B2280" t="s">
        <v>66</v>
      </c>
      <c r="C2280" s="73">
        <f t="shared" si="35"/>
        <v>1</v>
      </c>
      <c r="D2280" s="73" cm="1">
        <f t="array" ref="D2280">_xlfn.IFS( B2280="Accessories", 0, B2280="Clothing", 1, B2280="Footwear", 2, B2280="Outerwear",3)</f>
        <v>0</v>
      </c>
    </row>
    <row r="2281" spans="1:4" x14ac:dyDescent="0.2">
      <c r="A2281" t="s">
        <v>18</v>
      </c>
      <c r="B2281" t="s">
        <v>41</v>
      </c>
      <c r="C2281" s="73">
        <f t="shared" si="35"/>
        <v>1</v>
      </c>
      <c r="D2281" s="73" cm="1">
        <f t="array" ref="D2281">_xlfn.IFS( B2281="Accessories", 0, B2281="Clothing", 1, B2281="Footwear", 2, B2281="Outerwear",3)</f>
        <v>2</v>
      </c>
    </row>
    <row r="2282" spans="1:4" x14ac:dyDescent="0.2">
      <c r="A2282" t="s">
        <v>18</v>
      </c>
      <c r="B2282" t="s">
        <v>41</v>
      </c>
      <c r="C2282" s="73">
        <f t="shared" si="35"/>
        <v>1</v>
      </c>
      <c r="D2282" s="73" cm="1">
        <f t="array" ref="D2282">_xlfn.IFS( B2282="Accessories", 0, B2282="Clothing", 1, B2282="Footwear", 2, B2282="Outerwear",3)</f>
        <v>2</v>
      </c>
    </row>
    <row r="2283" spans="1:4" x14ac:dyDescent="0.2">
      <c r="A2283" t="s">
        <v>18</v>
      </c>
      <c r="B2283" t="s">
        <v>20</v>
      </c>
      <c r="C2283" s="73">
        <f t="shared" si="35"/>
        <v>1</v>
      </c>
      <c r="D2283" s="73" cm="1">
        <f t="array" ref="D2283">_xlfn.IFS( B2283="Accessories", 0, B2283="Clothing", 1, B2283="Footwear", 2, B2283="Outerwear",3)</f>
        <v>1</v>
      </c>
    </row>
    <row r="2284" spans="1:4" x14ac:dyDescent="0.2">
      <c r="A2284" t="s">
        <v>18</v>
      </c>
      <c r="B2284" t="s">
        <v>41</v>
      </c>
      <c r="C2284" s="73">
        <f t="shared" si="35"/>
        <v>1</v>
      </c>
      <c r="D2284" s="73" cm="1">
        <f t="array" ref="D2284">_xlfn.IFS( B2284="Accessories", 0, B2284="Clothing", 1, B2284="Footwear", 2, B2284="Outerwear",3)</f>
        <v>2</v>
      </c>
    </row>
    <row r="2285" spans="1:4" x14ac:dyDescent="0.2">
      <c r="A2285" t="s">
        <v>18</v>
      </c>
      <c r="B2285" t="s">
        <v>66</v>
      </c>
      <c r="C2285" s="73">
        <f t="shared" si="35"/>
        <v>1</v>
      </c>
      <c r="D2285" s="73" cm="1">
        <f t="array" ref="D2285">_xlfn.IFS( B2285="Accessories", 0, B2285="Clothing", 1, B2285="Footwear", 2, B2285="Outerwear",3)</f>
        <v>0</v>
      </c>
    </row>
    <row r="2286" spans="1:4" x14ac:dyDescent="0.2">
      <c r="A2286" t="s">
        <v>18</v>
      </c>
      <c r="B2286" t="s">
        <v>20</v>
      </c>
      <c r="C2286" s="73">
        <f t="shared" si="35"/>
        <v>1</v>
      </c>
      <c r="D2286" s="73" cm="1">
        <f t="array" ref="D2286">_xlfn.IFS( B2286="Accessories", 0, B2286="Clothing", 1, B2286="Footwear", 2, B2286="Outerwear",3)</f>
        <v>1</v>
      </c>
    </row>
    <row r="2287" spans="1:4" x14ac:dyDescent="0.2">
      <c r="A2287" t="s">
        <v>18</v>
      </c>
      <c r="B2287" t="s">
        <v>66</v>
      </c>
      <c r="C2287" s="73">
        <f t="shared" si="35"/>
        <v>1</v>
      </c>
      <c r="D2287" s="73" cm="1">
        <f t="array" ref="D2287">_xlfn.IFS( B2287="Accessories", 0, B2287="Clothing", 1, B2287="Footwear", 2, B2287="Outerwear",3)</f>
        <v>0</v>
      </c>
    </row>
    <row r="2288" spans="1:4" x14ac:dyDescent="0.2">
      <c r="A2288" t="s">
        <v>18</v>
      </c>
      <c r="B2288" t="s">
        <v>20</v>
      </c>
      <c r="C2288" s="73">
        <f t="shared" si="35"/>
        <v>1</v>
      </c>
      <c r="D2288" s="73" cm="1">
        <f t="array" ref="D2288">_xlfn.IFS( B2288="Accessories", 0, B2288="Clothing", 1, B2288="Footwear", 2, B2288="Outerwear",3)</f>
        <v>1</v>
      </c>
    </row>
    <row r="2289" spans="1:4" x14ac:dyDescent="0.2">
      <c r="A2289" t="s">
        <v>18</v>
      </c>
      <c r="B2289" t="s">
        <v>20</v>
      </c>
      <c r="C2289" s="73">
        <f t="shared" si="35"/>
        <v>1</v>
      </c>
      <c r="D2289" s="73" cm="1">
        <f t="array" ref="D2289">_xlfn.IFS( B2289="Accessories", 0, B2289="Clothing", 1, B2289="Footwear", 2, B2289="Outerwear",3)</f>
        <v>1</v>
      </c>
    </row>
    <row r="2290" spans="1:4" x14ac:dyDescent="0.2">
      <c r="A2290" t="s">
        <v>18</v>
      </c>
      <c r="B2290" t="s">
        <v>66</v>
      </c>
      <c r="C2290" s="73">
        <f t="shared" si="35"/>
        <v>1</v>
      </c>
      <c r="D2290" s="73" cm="1">
        <f t="array" ref="D2290">_xlfn.IFS( B2290="Accessories", 0, B2290="Clothing", 1, B2290="Footwear", 2, B2290="Outerwear",3)</f>
        <v>0</v>
      </c>
    </row>
    <row r="2291" spans="1:4" x14ac:dyDescent="0.2">
      <c r="A2291" t="s">
        <v>18</v>
      </c>
      <c r="B2291" t="s">
        <v>20</v>
      </c>
      <c r="C2291" s="73">
        <f t="shared" si="35"/>
        <v>1</v>
      </c>
      <c r="D2291" s="73" cm="1">
        <f t="array" ref="D2291">_xlfn.IFS( B2291="Accessories", 0, B2291="Clothing", 1, B2291="Footwear", 2, B2291="Outerwear",3)</f>
        <v>1</v>
      </c>
    </row>
    <row r="2292" spans="1:4" x14ac:dyDescent="0.2">
      <c r="A2292" t="s">
        <v>18</v>
      </c>
      <c r="B2292" t="s">
        <v>41</v>
      </c>
      <c r="C2292" s="73">
        <f t="shared" si="35"/>
        <v>1</v>
      </c>
      <c r="D2292" s="73" cm="1">
        <f t="array" ref="D2292">_xlfn.IFS( B2292="Accessories", 0, B2292="Clothing", 1, B2292="Footwear", 2, B2292="Outerwear",3)</f>
        <v>2</v>
      </c>
    </row>
    <row r="2293" spans="1:4" x14ac:dyDescent="0.2">
      <c r="A2293" t="s">
        <v>18</v>
      </c>
      <c r="B2293" t="s">
        <v>62</v>
      </c>
      <c r="C2293" s="73">
        <f t="shared" si="35"/>
        <v>1</v>
      </c>
      <c r="D2293" s="73" cm="1">
        <f t="array" ref="D2293">_xlfn.IFS( B2293="Accessories", 0, B2293="Clothing", 1, B2293="Footwear", 2, B2293="Outerwear",3)</f>
        <v>3</v>
      </c>
    </row>
    <row r="2294" spans="1:4" x14ac:dyDescent="0.2">
      <c r="A2294" t="s">
        <v>18</v>
      </c>
      <c r="B2294" t="s">
        <v>20</v>
      </c>
      <c r="C2294" s="73">
        <f t="shared" si="35"/>
        <v>1</v>
      </c>
      <c r="D2294" s="73" cm="1">
        <f t="array" ref="D2294">_xlfn.IFS( B2294="Accessories", 0, B2294="Clothing", 1, B2294="Footwear", 2, B2294="Outerwear",3)</f>
        <v>1</v>
      </c>
    </row>
    <row r="2295" spans="1:4" x14ac:dyDescent="0.2">
      <c r="A2295" t="s">
        <v>18</v>
      </c>
      <c r="B2295" t="s">
        <v>20</v>
      </c>
      <c r="C2295" s="73">
        <f t="shared" si="35"/>
        <v>1</v>
      </c>
      <c r="D2295" s="73" cm="1">
        <f t="array" ref="D2295">_xlfn.IFS( B2295="Accessories", 0, B2295="Clothing", 1, B2295="Footwear", 2, B2295="Outerwear",3)</f>
        <v>1</v>
      </c>
    </row>
    <row r="2296" spans="1:4" x14ac:dyDescent="0.2">
      <c r="A2296" t="s">
        <v>18</v>
      </c>
      <c r="B2296" t="s">
        <v>66</v>
      </c>
      <c r="C2296" s="73">
        <f t="shared" si="35"/>
        <v>1</v>
      </c>
      <c r="D2296" s="73" cm="1">
        <f t="array" ref="D2296">_xlfn.IFS( B2296="Accessories", 0, B2296="Clothing", 1, B2296="Footwear", 2, B2296="Outerwear",3)</f>
        <v>0</v>
      </c>
    </row>
    <row r="2297" spans="1:4" x14ac:dyDescent="0.2">
      <c r="A2297" t="s">
        <v>18</v>
      </c>
      <c r="B2297" t="s">
        <v>66</v>
      </c>
      <c r="C2297" s="73">
        <f t="shared" si="35"/>
        <v>1</v>
      </c>
      <c r="D2297" s="73" cm="1">
        <f t="array" ref="D2297">_xlfn.IFS( B2297="Accessories", 0, B2297="Clothing", 1, B2297="Footwear", 2, B2297="Outerwear",3)</f>
        <v>0</v>
      </c>
    </row>
    <row r="2298" spans="1:4" x14ac:dyDescent="0.2">
      <c r="A2298" t="s">
        <v>18</v>
      </c>
      <c r="B2298" t="s">
        <v>66</v>
      </c>
      <c r="C2298" s="73">
        <f t="shared" si="35"/>
        <v>1</v>
      </c>
      <c r="D2298" s="73" cm="1">
        <f t="array" ref="D2298">_xlfn.IFS( B2298="Accessories", 0, B2298="Clothing", 1, B2298="Footwear", 2, B2298="Outerwear",3)</f>
        <v>0</v>
      </c>
    </row>
    <row r="2299" spans="1:4" x14ac:dyDescent="0.2">
      <c r="A2299" t="s">
        <v>18</v>
      </c>
      <c r="B2299" t="s">
        <v>20</v>
      </c>
      <c r="C2299" s="73">
        <f t="shared" si="35"/>
        <v>1</v>
      </c>
      <c r="D2299" s="73" cm="1">
        <f t="array" ref="D2299">_xlfn.IFS( B2299="Accessories", 0, B2299="Clothing", 1, B2299="Footwear", 2, B2299="Outerwear",3)</f>
        <v>1</v>
      </c>
    </row>
    <row r="2300" spans="1:4" x14ac:dyDescent="0.2">
      <c r="A2300" t="s">
        <v>18</v>
      </c>
      <c r="B2300" t="s">
        <v>66</v>
      </c>
      <c r="C2300" s="73">
        <f t="shared" si="35"/>
        <v>1</v>
      </c>
      <c r="D2300" s="73" cm="1">
        <f t="array" ref="D2300">_xlfn.IFS( B2300="Accessories", 0, B2300="Clothing", 1, B2300="Footwear", 2, B2300="Outerwear",3)</f>
        <v>0</v>
      </c>
    </row>
    <row r="2301" spans="1:4" x14ac:dyDescent="0.2">
      <c r="A2301" t="s">
        <v>18</v>
      </c>
      <c r="B2301" t="s">
        <v>62</v>
      </c>
      <c r="C2301" s="73">
        <f t="shared" si="35"/>
        <v>1</v>
      </c>
      <c r="D2301" s="73" cm="1">
        <f t="array" ref="D2301">_xlfn.IFS( B2301="Accessories", 0, B2301="Clothing", 1, B2301="Footwear", 2, B2301="Outerwear",3)</f>
        <v>3</v>
      </c>
    </row>
    <row r="2302" spans="1:4" x14ac:dyDescent="0.2">
      <c r="A2302" t="s">
        <v>18</v>
      </c>
      <c r="B2302" t="s">
        <v>62</v>
      </c>
      <c r="C2302" s="73">
        <f t="shared" si="35"/>
        <v>1</v>
      </c>
      <c r="D2302" s="73" cm="1">
        <f t="array" ref="D2302">_xlfn.IFS( B2302="Accessories", 0, B2302="Clothing", 1, B2302="Footwear", 2, B2302="Outerwear",3)</f>
        <v>3</v>
      </c>
    </row>
    <row r="2303" spans="1:4" x14ac:dyDescent="0.2">
      <c r="A2303" t="s">
        <v>18</v>
      </c>
      <c r="B2303" t="s">
        <v>20</v>
      </c>
      <c r="C2303" s="73">
        <f t="shared" si="35"/>
        <v>1</v>
      </c>
      <c r="D2303" s="73" cm="1">
        <f t="array" ref="D2303">_xlfn.IFS( B2303="Accessories", 0, B2303="Clothing", 1, B2303="Footwear", 2, B2303="Outerwear",3)</f>
        <v>1</v>
      </c>
    </row>
    <row r="2304" spans="1:4" x14ac:dyDescent="0.2">
      <c r="A2304" t="s">
        <v>18</v>
      </c>
      <c r="B2304" t="s">
        <v>66</v>
      </c>
      <c r="C2304" s="73">
        <f t="shared" si="35"/>
        <v>1</v>
      </c>
      <c r="D2304" s="73" cm="1">
        <f t="array" ref="D2304">_xlfn.IFS( B2304="Accessories", 0, B2304="Clothing", 1, B2304="Footwear", 2, B2304="Outerwear",3)</f>
        <v>0</v>
      </c>
    </row>
    <row r="2305" spans="1:4" x14ac:dyDescent="0.2">
      <c r="A2305" t="s">
        <v>18</v>
      </c>
      <c r="B2305" t="s">
        <v>66</v>
      </c>
      <c r="C2305" s="73">
        <f t="shared" si="35"/>
        <v>1</v>
      </c>
      <c r="D2305" s="73" cm="1">
        <f t="array" ref="D2305">_xlfn.IFS( B2305="Accessories", 0, B2305="Clothing", 1, B2305="Footwear", 2, B2305="Outerwear",3)</f>
        <v>0</v>
      </c>
    </row>
    <row r="2306" spans="1:4" x14ac:dyDescent="0.2">
      <c r="A2306" t="s">
        <v>18</v>
      </c>
      <c r="B2306" t="s">
        <v>20</v>
      </c>
      <c r="C2306" s="73">
        <f t="shared" si="35"/>
        <v>1</v>
      </c>
      <c r="D2306" s="73" cm="1">
        <f t="array" ref="D2306">_xlfn.IFS( B2306="Accessories", 0, B2306="Clothing", 1, B2306="Footwear", 2, B2306="Outerwear",3)</f>
        <v>1</v>
      </c>
    </row>
    <row r="2307" spans="1:4" x14ac:dyDescent="0.2">
      <c r="A2307" t="s">
        <v>18</v>
      </c>
      <c r="B2307" t="s">
        <v>66</v>
      </c>
      <c r="C2307" s="73">
        <f t="shared" ref="C2307:C2370" si="36">IF(A2307="Male", 1, 0)</f>
        <v>1</v>
      </c>
      <c r="D2307" s="73" cm="1">
        <f t="array" ref="D2307">_xlfn.IFS( B2307="Accessories", 0, B2307="Clothing", 1, B2307="Footwear", 2, B2307="Outerwear",3)</f>
        <v>0</v>
      </c>
    </row>
    <row r="2308" spans="1:4" x14ac:dyDescent="0.2">
      <c r="A2308" t="s">
        <v>18</v>
      </c>
      <c r="B2308" t="s">
        <v>66</v>
      </c>
      <c r="C2308" s="73">
        <f t="shared" si="36"/>
        <v>1</v>
      </c>
      <c r="D2308" s="73" cm="1">
        <f t="array" ref="D2308">_xlfn.IFS( B2308="Accessories", 0, B2308="Clothing", 1, B2308="Footwear", 2, B2308="Outerwear",3)</f>
        <v>0</v>
      </c>
    </row>
    <row r="2309" spans="1:4" x14ac:dyDescent="0.2">
      <c r="A2309" t="s">
        <v>18</v>
      </c>
      <c r="B2309" t="s">
        <v>20</v>
      </c>
      <c r="C2309" s="73">
        <f t="shared" si="36"/>
        <v>1</v>
      </c>
      <c r="D2309" s="73" cm="1">
        <f t="array" ref="D2309">_xlfn.IFS( B2309="Accessories", 0, B2309="Clothing", 1, B2309="Footwear", 2, B2309="Outerwear",3)</f>
        <v>1</v>
      </c>
    </row>
    <row r="2310" spans="1:4" x14ac:dyDescent="0.2">
      <c r="A2310" t="s">
        <v>18</v>
      </c>
      <c r="B2310" t="s">
        <v>66</v>
      </c>
      <c r="C2310" s="73">
        <f t="shared" si="36"/>
        <v>1</v>
      </c>
      <c r="D2310" s="73" cm="1">
        <f t="array" ref="D2310">_xlfn.IFS( B2310="Accessories", 0, B2310="Clothing", 1, B2310="Footwear", 2, B2310="Outerwear",3)</f>
        <v>0</v>
      </c>
    </row>
    <row r="2311" spans="1:4" x14ac:dyDescent="0.2">
      <c r="A2311" t="s">
        <v>18</v>
      </c>
      <c r="B2311" t="s">
        <v>20</v>
      </c>
      <c r="C2311" s="73">
        <f t="shared" si="36"/>
        <v>1</v>
      </c>
      <c r="D2311" s="73" cm="1">
        <f t="array" ref="D2311">_xlfn.IFS( B2311="Accessories", 0, B2311="Clothing", 1, B2311="Footwear", 2, B2311="Outerwear",3)</f>
        <v>1</v>
      </c>
    </row>
    <row r="2312" spans="1:4" x14ac:dyDescent="0.2">
      <c r="A2312" t="s">
        <v>18</v>
      </c>
      <c r="B2312" t="s">
        <v>66</v>
      </c>
      <c r="C2312" s="73">
        <f t="shared" si="36"/>
        <v>1</v>
      </c>
      <c r="D2312" s="73" cm="1">
        <f t="array" ref="D2312">_xlfn.IFS( B2312="Accessories", 0, B2312="Clothing", 1, B2312="Footwear", 2, B2312="Outerwear",3)</f>
        <v>0</v>
      </c>
    </row>
    <row r="2313" spans="1:4" x14ac:dyDescent="0.2">
      <c r="A2313" t="s">
        <v>18</v>
      </c>
      <c r="B2313" t="s">
        <v>41</v>
      </c>
      <c r="C2313" s="73">
        <f t="shared" si="36"/>
        <v>1</v>
      </c>
      <c r="D2313" s="73" cm="1">
        <f t="array" ref="D2313">_xlfn.IFS( B2313="Accessories", 0, B2313="Clothing", 1, B2313="Footwear", 2, B2313="Outerwear",3)</f>
        <v>2</v>
      </c>
    </row>
    <row r="2314" spans="1:4" x14ac:dyDescent="0.2">
      <c r="A2314" t="s">
        <v>18</v>
      </c>
      <c r="B2314" t="s">
        <v>20</v>
      </c>
      <c r="C2314" s="73">
        <f t="shared" si="36"/>
        <v>1</v>
      </c>
      <c r="D2314" s="73" cm="1">
        <f t="array" ref="D2314">_xlfn.IFS( B2314="Accessories", 0, B2314="Clothing", 1, B2314="Footwear", 2, B2314="Outerwear",3)</f>
        <v>1</v>
      </c>
    </row>
    <row r="2315" spans="1:4" x14ac:dyDescent="0.2">
      <c r="A2315" t="s">
        <v>18</v>
      </c>
      <c r="B2315" t="s">
        <v>20</v>
      </c>
      <c r="C2315" s="73">
        <f t="shared" si="36"/>
        <v>1</v>
      </c>
      <c r="D2315" s="73" cm="1">
        <f t="array" ref="D2315">_xlfn.IFS( B2315="Accessories", 0, B2315="Clothing", 1, B2315="Footwear", 2, B2315="Outerwear",3)</f>
        <v>1</v>
      </c>
    </row>
    <row r="2316" spans="1:4" x14ac:dyDescent="0.2">
      <c r="A2316" t="s">
        <v>18</v>
      </c>
      <c r="B2316" t="s">
        <v>66</v>
      </c>
      <c r="C2316" s="73">
        <f t="shared" si="36"/>
        <v>1</v>
      </c>
      <c r="D2316" s="73" cm="1">
        <f t="array" ref="D2316">_xlfn.IFS( B2316="Accessories", 0, B2316="Clothing", 1, B2316="Footwear", 2, B2316="Outerwear",3)</f>
        <v>0</v>
      </c>
    </row>
    <row r="2317" spans="1:4" x14ac:dyDescent="0.2">
      <c r="A2317" t="s">
        <v>18</v>
      </c>
      <c r="B2317" t="s">
        <v>20</v>
      </c>
      <c r="C2317" s="73">
        <f t="shared" si="36"/>
        <v>1</v>
      </c>
      <c r="D2317" s="73" cm="1">
        <f t="array" ref="D2317">_xlfn.IFS( B2317="Accessories", 0, B2317="Clothing", 1, B2317="Footwear", 2, B2317="Outerwear",3)</f>
        <v>1</v>
      </c>
    </row>
    <row r="2318" spans="1:4" x14ac:dyDescent="0.2">
      <c r="A2318" t="s">
        <v>18</v>
      </c>
      <c r="B2318" t="s">
        <v>41</v>
      </c>
      <c r="C2318" s="73">
        <f t="shared" si="36"/>
        <v>1</v>
      </c>
      <c r="D2318" s="73" cm="1">
        <f t="array" ref="D2318">_xlfn.IFS( B2318="Accessories", 0, B2318="Clothing", 1, B2318="Footwear", 2, B2318="Outerwear",3)</f>
        <v>2</v>
      </c>
    </row>
    <row r="2319" spans="1:4" x14ac:dyDescent="0.2">
      <c r="A2319" t="s">
        <v>18</v>
      </c>
      <c r="B2319" t="s">
        <v>62</v>
      </c>
      <c r="C2319" s="73">
        <f t="shared" si="36"/>
        <v>1</v>
      </c>
      <c r="D2319" s="73" cm="1">
        <f t="array" ref="D2319">_xlfn.IFS( B2319="Accessories", 0, B2319="Clothing", 1, B2319="Footwear", 2, B2319="Outerwear",3)</f>
        <v>3</v>
      </c>
    </row>
    <row r="2320" spans="1:4" x14ac:dyDescent="0.2">
      <c r="A2320" t="s">
        <v>18</v>
      </c>
      <c r="B2320" t="s">
        <v>20</v>
      </c>
      <c r="C2320" s="73">
        <f t="shared" si="36"/>
        <v>1</v>
      </c>
      <c r="D2320" s="73" cm="1">
        <f t="array" ref="D2320">_xlfn.IFS( B2320="Accessories", 0, B2320="Clothing", 1, B2320="Footwear", 2, B2320="Outerwear",3)</f>
        <v>1</v>
      </c>
    </row>
    <row r="2321" spans="1:4" x14ac:dyDescent="0.2">
      <c r="A2321" t="s">
        <v>18</v>
      </c>
      <c r="B2321" t="s">
        <v>41</v>
      </c>
      <c r="C2321" s="73">
        <f t="shared" si="36"/>
        <v>1</v>
      </c>
      <c r="D2321" s="73" cm="1">
        <f t="array" ref="D2321">_xlfn.IFS( B2321="Accessories", 0, B2321="Clothing", 1, B2321="Footwear", 2, B2321="Outerwear",3)</f>
        <v>2</v>
      </c>
    </row>
    <row r="2322" spans="1:4" x14ac:dyDescent="0.2">
      <c r="A2322" t="s">
        <v>18</v>
      </c>
      <c r="B2322" t="s">
        <v>41</v>
      </c>
      <c r="C2322" s="73">
        <f t="shared" si="36"/>
        <v>1</v>
      </c>
      <c r="D2322" s="73" cm="1">
        <f t="array" ref="D2322">_xlfn.IFS( B2322="Accessories", 0, B2322="Clothing", 1, B2322="Footwear", 2, B2322="Outerwear",3)</f>
        <v>2</v>
      </c>
    </row>
    <row r="2323" spans="1:4" x14ac:dyDescent="0.2">
      <c r="A2323" t="s">
        <v>18</v>
      </c>
      <c r="B2323" t="s">
        <v>41</v>
      </c>
      <c r="C2323" s="73">
        <f t="shared" si="36"/>
        <v>1</v>
      </c>
      <c r="D2323" s="73" cm="1">
        <f t="array" ref="D2323">_xlfn.IFS( B2323="Accessories", 0, B2323="Clothing", 1, B2323="Footwear", 2, B2323="Outerwear",3)</f>
        <v>2</v>
      </c>
    </row>
    <row r="2324" spans="1:4" x14ac:dyDescent="0.2">
      <c r="A2324" t="s">
        <v>18</v>
      </c>
      <c r="B2324" t="s">
        <v>62</v>
      </c>
      <c r="C2324" s="73">
        <f t="shared" si="36"/>
        <v>1</v>
      </c>
      <c r="D2324" s="73" cm="1">
        <f t="array" ref="D2324">_xlfn.IFS( B2324="Accessories", 0, B2324="Clothing", 1, B2324="Footwear", 2, B2324="Outerwear",3)</f>
        <v>3</v>
      </c>
    </row>
    <row r="2325" spans="1:4" x14ac:dyDescent="0.2">
      <c r="A2325" t="s">
        <v>18</v>
      </c>
      <c r="B2325" t="s">
        <v>66</v>
      </c>
      <c r="C2325" s="73">
        <f t="shared" si="36"/>
        <v>1</v>
      </c>
      <c r="D2325" s="73" cm="1">
        <f t="array" ref="D2325">_xlfn.IFS( B2325="Accessories", 0, B2325="Clothing", 1, B2325="Footwear", 2, B2325="Outerwear",3)</f>
        <v>0</v>
      </c>
    </row>
    <row r="2326" spans="1:4" x14ac:dyDescent="0.2">
      <c r="A2326" t="s">
        <v>18</v>
      </c>
      <c r="B2326" t="s">
        <v>62</v>
      </c>
      <c r="C2326" s="73">
        <f t="shared" si="36"/>
        <v>1</v>
      </c>
      <c r="D2326" s="73" cm="1">
        <f t="array" ref="D2326">_xlfn.IFS( B2326="Accessories", 0, B2326="Clothing", 1, B2326="Footwear", 2, B2326="Outerwear",3)</f>
        <v>3</v>
      </c>
    </row>
    <row r="2327" spans="1:4" x14ac:dyDescent="0.2">
      <c r="A2327" t="s">
        <v>18</v>
      </c>
      <c r="B2327" t="s">
        <v>41</v>
      </c>
      <c r="C2327" s="73">
        <f t="shared" si="36"/>
        <v>1</v>
      </c>
      <c r="D2327" s="73" cm="1">
        <f t="array" ref="D2327">_xlfn.IFS( B2327="Accessories", 0, B2327="Clothing", 1, B2327="Footwear", 2, B2327="Outerwear",3)</f>
        <v>2</v>
      </c>
    </row>
    <row r="2328" spans="1:4" x14ac:dyDescent="0.2">
      <c r="A2328" t="s">
        <v>18</v>
      </c>
      <c r="B2328" t="s">
        <v>20</v>
      </c>
      <c r="C2328" s="73">
        <f t="shared" si="36"/>
        <v>1</v>
      </c>
      <c r="D2328" s="73" cm="1">
        <f t="array" ref="D2328">_xlfn.IFS( B2328="Accessories", 0, B2328="Clothing", 1, B2328="Footwear", 2, B2328="Outerwear",3)</f>
        <v>1</v>
      </c>
    </row>
    <row r="2329" spans="1:4" x14ac:dyDescent="0.2">
      <c r="A2329" t="s">
        <v>18</v>
      </c>
      <c r="B2329" t="s">
        <v>20</v>
      </c>
      <c r="C2329" s="73">
        <f t="shared" si="36"/>
        <v>1</v>
      </c>
      <c r="D2329" s="73" cm="1">
        <f t="array" ref="D2329">_xlfn.IFS( B2329="Accessories", 0, B2329="Clothing", 1, B2329="Footwear", 2, B2329="Outerwear",3)</f>
        <v>1</v>
      </c>
    </row>
    <row r="2330" spans="1:4" x14ac:dyDescent="0.2">
      <c r="A2330" t="s">
        <v>18</v>
      </c>
      <c r="B2330" t="s">
        <v>20</v>
      </c>
      <c r="C2330" s="73">
        <f t="shared" si="36"/>
        <v>1</v>
      </c>
      <c r="D2330" s="73" cm="1">
        <f t="array" ref="D2330">_xlfn.IFS( B2330="Accessories", 0, B2330="Clothing", 1, B2330="Footwear", 2, B2330="Outerwear",3)</f>
        <v>1</v>
      </c>
    </row>
    <row r="2331" spans="1:4" x14ac:dyDescent="0.2">
      <c r="A2331" t="s">
        <v>18</v>
      </c>
      <c r="B2331" t="s">
        <v>66</v>
      </c>
      <c r="C2331" s="73">
        <f t="shared" si="36"/>
        <v>1</v>
      </c>
      <c r="D2331" s="73" cm="1">
        <f t="array" ref="D2331">_xlfn.IFS( B2331="Accessories", 0, B2331="Clothing", 1, B2331="Footwear", 2, B2331="Outerwear",3)</f>
        <v>0</v>
      </c>
    </row>
    <row r="2332" spans="1:4" x14ac:dyDescent="0.2">
      <c r="A2332" t="s">
        <v>18</v>
      </c>
      <c r="B2332" t="s">
        <v>66</v>
      </c>
      <c r="C2332" s="73">
        <f t="shared" si="36"/>
        <v>1</v>
      </c>
      <c r="D2332" s="73" cm="1">
        <f t="array" ref="D2332">_xlfn.IFS( B2332="Accessories", 0, B2332="Clothing", 1, B2332="Footwear", 2, B2332="Outerwear",3)</f>
        <v>0</v>
      </c>
    </row>
    <row r="2333" spans="1:4" x14ac:dyDescent="0.2">
      <c r="A2333" t="s">
        <v>18</v>
      </c>
      <c r="B2333" t="s">
        <v>66</v>
      </c>
      <c r="C2333" s="73">
        <f t="shared" si="36"/>
        <v>1</v>
      </c>
      <c r="D2333" s="73" cm="1">
        <f t="array" ref="D2333">_xlfn.IFS( B2333="Accessories", 0, B2333="Clothing", 1, B2333="Footwear", 2, B2333="Outerwear",3)</f>
        <v>0</v>
      </c>
    </row>
    <row r="2334" spans="1:4" x14ac:dyDescent="0.2">
      <c r="A2334" t="s">
        <v>18</v>
      </c>
      <c r="B2334" t="s">
        <v>66</v>
      </c>
      <c r="C2334" s="73">
        <f t="shared" si="36"/>
        <v>1</v>
      </c>
      <c r="D2334" s="73" cm="1">
        <f t="array" ref="D2334">_xlfn.IFS( B2334="Accessories", 0, B2334="Clothing", 1, B2334="Footwear", 2, B2334="Outerwear",3)</f>
        <v>0</v>
      </c>
    </row>
    <row r="2335" spans="1:4" x14ac:dyDescent="0.2">
      <c r="A2335" t="s">
        <v>18</v>
      </c>
      <c r="B2335" t="s">
        <v>20</v>
      </c>
      <c r="C2335" s="73">
        <f t="shared" si="36"/>
        <v>1</v>
      </c>
      <c r="D2335" s="73" cm="1">
        <f t="array" ref="D2335">_xlfn.IFS( B2335="Accessories", 0, B2335="Clothing", 1, B2335="Footwear", 2, B2335="Outerwear",3)</f>
        <v>1</v>
      </c>
    </row>
    <row r="2336" spans="1:4" x14ac:dyDescent="0.2">
      <c r="A2336" t="s">
        <v>18</v>
      </c>
      <c r="B2336" t="s">
        <v>41</v>
      </c>
      <c r="C2336" s="73">
        <f t="shared" si="36"/>
        <v>1</v>
      </c>
      <c r="D2336" s="73" cm="1">
        <f t="array" ref="D2336">_xlfn.IFS( B2336="Accessories", 0, B2336="Clothing", 1, B2336="Footwear", 2, B2336="Outerwear",3)</f>
        <v>2</v>
      </c>
    </row>
    <row r="2337" spans="1:4" x14ac:dyDescent="0.2">
      <c r="A2337" t="s">
        <v>18</v>
      </c>
      <c r="B2337" t="s">
        <v>62</v>
      </c>
      <c r="C2337" s="73">
        <f t="shared" si="36"/>
        <v>1</v>
      </c>
      <c r="D2337" s="73" cm="1">
        <f t="array" ref="D2337">_xlfn.IFS( B2337="Accessories", 0, B2337="Clothing", 1, B2337="Footwear", 2, B2337="Outerwear",3)</f>
        <v>3</v>
      </c>
    </row>
    <row r="2338" spans="1:4" x14ac:dyDescent="0.2">
      <c r="A2338" t="s">
        <v>18</v>
      </c>
      <c r="B2338" t="s">
        <v>66</v>
      </c>
      <c r="C2338" s="73">
        <f t="shared" si="36"/>
        <v>1</v>
      </c>
      <c r="D2338" s="73" cm="1">
        <f t="array" ref="D2338">_xlfn.IFS( B2338="Accessories", 0, B2338="Clothing", 1, B2338="Footwear", 2, B2338="Outerwear",3)</f>
        <v>0</v>
      </c>
    </row>
    <row r="2339" spans="1:4" x14ac:dyDescent="0.2">
      <c r="A2339" t="s">
        <v>18</v>
      </c>
      <c r="B2339" t="s">
        <v>41</v>
      </c>
      <c r="C2339" s="73">
        <f t="shared" si="36"/>
        <v>1</v>
      </c>
      <c r="D2339" s="73" cm="1">
        <f t="array" ref="D2339">_xlfn.IFS( B2339="Accessories", 0, B2339="Clothing", 1, B2339="Footwear", 2, B2339="Outerwear",3)</f>
        <v>2</v>
      </c>
    </row>
    <row r="2340" spans="1:4" x14ac:dyDescent="0.2">
      <c r="A2340" t="s">
        <v>18</v>
      </c>
      <c r="B2340" t="s">
        <v>41</v>
      </c>
      <c r="C2340" s="73">
        <f t="shared" si="36"/>
        <v>1</v>
      </c>
      <c r="D2340" s="73" cm="1">
        <f t="array" ref="D2340">_xlfn.IFS( B2340="Accessories", 0, B2340="Clothing", 1, B2340="Footwear", 2, B2340="Outerwear",3)</f>
        <v>2</v>
      </c>
    </row>
    <row r="2341" spans="1:4" x14ac:dyDescent="0.2">
      <c r="A2341" t="s">
        <v>18</v>
      </c>
      <c r="B2341" t="s">
        <v>20</v>
      </c>
      <c r="C2341" s="73">
        <f t="shared" si="36"/>
        <v>1</v>
      </c>
      <c r="D2341" s="73" cm="1">
        <f t="array" ref="D2341">_xlfn.IFS( B2341="Accessories", 0, B2341="Clothing", 1, B2341="Footwear", 2, B2341="Outerwear",3)</f>
        <v>1</v>
      </c>
    </row>
    <row r="2342" spans="1:4" x14ac:dyDescent="0.2">
      <c r="A2342" t="s">
        <v>18</v>
      </c>
      <c r="B2342" t="s">
        <v>20</v>
      </c>
      <c r="C2342" s="73">
        <f t="shared" si="36"/>
        <v>1</v>
      </c>
      <c r="D2342" s="73" cm="1">
        <f t="array" ref="D2342">_xlfn.IFS( B2342="Accessories", 0, B2342="Clothing", 1, B2342="Footwear", 2, B2342="Outerwear",3)</f>
        <v>1</v>
      </c>
    </row>
    <row r="2343" spans="1:4" x14ac:dyDescent="0.2">
      <c r="A2343" t="s">
        <v>18</v>
      </c>
      <c r="B2343" t="s">
        <v>62</v>
      </c>
      <c r="C2343" s="73">
        <f t="shared" si="36"/>
        <v>1</v>
      </c>
      <c r="D2343" s="73" cm="1">
        <f t="array" ref="D2343">_xlfn.IFS( B2343="Accessories", 0, B2343="Clothing", 1, B2343="Footwear", 2, B2343="Outerwear",3)</f>
        <v>3</v>
      </c>
    </row>
    <row r="2344" spans="1:4" x14ac:dyDescent="0.2">
      <c r="A2344" t="s">
        <v>18</v>
      </c>
      <c r="B2344" t="s">
        <v>20</v>
      </c>
      <c r="C2344" s="73">
        <f t="shared" si="36"/>
        <v>1</v>
      </c>
      <c r="D2344" s="73" cm="1">
        <f t="array" ref="D2344">_xlfn.IFS( B2344="Accessories", 0, B2344="Clothing", 1, B2344="Footwear", 2, B2344="Outerwear",3)</f>
        <v>1</v>
      </c>
    </row>
    <row r="2345" spans="1:4" x14ac:dyDescent="0.2">
      <c r="A2345" t="s">
        <v>18</v>
      </c>
      <c r="B2345" t="s">
        <v>20</v>
      </c>
      <c r="C2345" s="73">
        <f t="shared" si="36"/>
        <v>1</v>
      </c>
      <c r="D2345" s="73" cm="1">
        <f t="array" ref="D2345">_xlfn.IFS( B2345="Accessories", 0, B2345="Clothing", 1, B2345="Footwear", 2, B2345="Outerwear",3)</f>
        <v>1</v>
      </c>
    </row>
    <row r="2346" spans="1:4" x14ac:dyDescent="0.2">
      <c r="A2346" t="s">
        <v>18</v>
      </c>
      <c r="B2346" t="s">
        <v>41</v>
      </c>
      <c r="C2346" s="73">
        <f t="shared" si="36"/>
        <v>1</v>
      </c>
      <c r="D2346" s="73" cm="1">
        <f t="array" ref="D2346">_xlfn.IFS( B2346="Accessories", 0, B2346="Clothing", 1, B2346="Footwear", 2, B2346="Outerwear",3)</f>
        <v>2</v>
      </c>
    </row>
    <row r="2347" spans="1:4" x14ac:dyDescent="0.2">
      <c r="A2347" t="s">
        <v>18</v>
      </c>
      <c r="B2347" t="s">
        <v>20</v>
      </c>
      <c r="C2347" s="73">
        <f t="shared" si="36"/>
        <v>1</v>
      </c>
      <c r="D2347" s="73" cm="1">
        <f t="array" ref="D2347">_xlfn.IFS( B2347="Accessories", 0, B2347="Clothing", 1, B2347="Footwear", 2, B2347="Outerwear",3)</f>
        <v>1</v>
      </c>
    </row>
    <row r="2348" spans="1:4" x14ac:dyDescent="0.2">
      <c r="A2348" t="s">
        <v>18</v>
      </c>
      <c r="B2348" t="s">
        <v>62</v>
      </c>
      <c r="C2348" s="73">
        <f t="shared" si="36"/>
        <v>1</v>
      </c>
      <c r="D2348" s="73" cm="1">
        <f t="array" ref="D2348">_xlfn.IFS( B2348="Accessories", 0, B2348="Clothing", 1, B2348="Footwear", 2, B2348="Outerwear",3)</f>
        <v>3</v>
      </c>
    </row>
    <row r="2349" spans="1:4" x14ac:dyDescent="0.2">
      <c r="A2349" t="s">
        <v>18</v>
      </c>
      <c r="B2349" t="s">
        <v>66</v>
      </c>
      <c r="C2349" s="73">
        <f t="shared" si="36"/>
        <v>1</v>
      </c>
      <c r="D2349" s="73" cm="1">
        <f t="array" ref="D2349">_xlfn.IFS( B2349="Accessories", 0, B2349="Clothing", 1, B2349="Footwear", 2, B2349="Outerwear",3)</f>
        <v>0</v>
      </c>
    </row>
    <row r="2350" spans="1:4" x14ac:dyDescent="0.2">
      <c r="A2350" t="s">
        <v>18</v>
      </c>
      <c r="B2350" t="s">
        <v>41</v>
      </c>
      <c r="C2350" s="73">
        <f t="shared" si="36"/>
        <v>1</v>
      </c>
      <c r="D2350" s="73" cm="1">
        <f t="array" ref="D2350">_xlfn.IFS( B2350="Accessories", 0, B2350="Clothing", 1, B2350="Footwear", 2, B2350="Outerwear",3)</f>
        <v>2</v>
      </c>
    </row>
    <row r="2351" spans="1:4" x14ac:dyDescent="0.2">
      <c r="A2351" t="s">
        <v>18</v>
      </c>
      <c r="B2351" t="s">
        <v>20</v>
      </c>
      <c r="C2351" s="73">
        <f t="shared" si="36"/>
        <v>1</v>
      </c>
      <c r="D2351" s="73" cm="1">
        <f t="array" ref="D2351">_xlfn.IFS( B2351="Accessories", 0, B2351="Clothing", 1, B2351="Footwear", 2, B2351="Outerwear",3)</f>
        <v>1</v>
      </c>
    </row>
    <row r="2352" spans="1:4" x14ac:dyDescent="0.2">
      <c r="A2352" t="s">
        <v>18</v>
      </c>
      <c r="B2352" t="s">
        <v>41</v>
      </c>
      <c r="C2352" s="73">
        <f t="shared" si="36"/>
        <v>1</v>
      </c>
      <c r="D2352" s="73" cm="1">
        <f t="array" ref="D2352">_xlfn.IFS( B2352="Accessories", 0, B2352="Clothing", 1, B2352="Footwear", 2, B2352="Outerwear",3)</f>
        <v>2</v>
      </c>
    </row>
    <row r="2353" spans="1:4" x14ac:dyDescent="0.2">
      <c r="A2353" t="s">
        <v>18</v>
      </c>
      <c r="B2353" t="s">
        <v>20</v>
      </c>
      <c r="C2353" s="73">
        <f t="shared" si="36"/>
        <v>1</v>
      </c>
      <c r="D2353" s="73" cm="1">
        <f t="array" ref="D2353">_xlfn.IFS( B2353="Accessories", 0, B2353="Clothing", 1, B2353="Footwear", 2, B2353="Outerwear",3)</f>
        <v>1</v>
      </c>
    </row>
    <row r="2354" spans="1:4" x14ac:dyDescent="0.2">
      <c r="A2354" t="s">
        <v>18</v>
      </c>
      <c r="B2354" t="s">
        <v>41</v>
      </c>
      <c r="C2354" s="73">
        <f t="shared" si="36"/>
        <v>1</v>
      </c>
      <c r="D2354" s="73" cm="1">
        <f t="array" ref="D2354">_xlfn.IFS( B2354="Accessories", 0, B2354="Clothing", 1, B2354="Footwear", 2, B2354="Outerwear",3)</f>
        <v>2</v>
      </c>
    </row>
    <row r="2355" spans="1:4" x14ac:dyDescent="0.2">
      <c r="A2355" t="s">
        <v>18</v>
      </c>
      <c r="B2355" t="s">
        <v>66</v>
      </c>
      <c r="C2355" s="73">
        <f t="shared" si="36"/>
        <v>1</v>
      </c>
      <c r="D2355" s="73" cm="1">
        <f t="array" ref="D2355">_xlfn.IFS( B2355="Accessories", 0, B2355="Clothing", 1, B2355="Footwear", 2, B2355="Outerwear",3)</f>
        <v>0</v>
      </c>
    </row>
    <row r="2356" spans="1:4" x14ac:dyDescent="0.2">
      <c r="A2356" t="s">
        <v>18</v>
      </c>
      <c r="B2356" t="s">
        <v>20</v>
      </c>
      <c r="C2356" s="73">
        <f t="shared" si="36"/>
        <v>1</v>
      </c>
      <c r="D2356" s="73" cm="1">
        <f t="array" ref="D2356">_xlfn.IFS( B2356="Accessories", 0, B2356="Clothing", 1, B2356="Footwear", 2, B2356="Outerwear",3)</f>
        <v>1</v>
      </c>
    </row>
    <row r="2357" spans="1:4" x14ac:dyDescent="0.2">
      <c r="A2357" t="s">
        <v>18</v>
      </c>
      <c r="B2357" t="s">
        <v>20</v>
      </c>
      <c r="C2357" s="73">
        <f t="shared" si="36"/>
        <v>1</v>
      </c>
      <c r="D2357" s="73" cm="1">
        <f t="array" ref="D2357">_xlfn.IFS( B2357="Accessories", 0, B2357="Clothing", 1, B2357="Footwear", 2, B2357="Outerwear",3)</f>
        <v>1</v>
      </c>
    </row>
    <row r="2358" spans="1:4" x14ac:dyDescent="0.2">
      <c r="A2358" t="s">
        <v>18</v>
      </c>
      <c r="B2358" t="s">
        <v>66</v>
      </c>
      <c r="C2358" s="73">
        <f t="shared" si="36"/>
        <v>1</v>
      </c>
      <c r="D2358" s="73" cm="1">
        <f t="array" ref="D2358">_xlfn.IFS( B2358="Accessories", 0, B2358="Clothing", 1, B2358="Footwear", 2, B2358="Outerwear",3)</f>
        <v>0</v>
      </c>
    </row>
    <row r="2359" spans="1:4" x14ac:dyDescent="0.2">
      <c r="A2359" t="s">
        <v>18</v>
      </c>
      <c r="B2359" t="s">
        <v>20</v>
      </c>
      <c r="C2359" s="73">
        <f t="shared" si="36"/>
        <v>1</v>
      </c>
      <c r="D2359" s="73" cm="1">
        <f t="array" ref="D2359">_xlfn.IFS( B2359="Accessories", 0, B2359="Clothing", 1, B2359="Footwear", 2, B2359="Outerwear",3)</f>
        <v>1</v>
      </c>
    </row>
    <row r="2360" spans="1:4" x14ac:dyDescent="0.2">
      <c r="A2360" t="s">
        <v>18</v>
      </c>
      <c r="B2360" t="s">
        <v>20</v>
      </c>
      <c r="C2360" s="73">
        <f t="shared" si="36"/>
        <v>1</v>
      </c>
      <c r="D2360" s="73" cm="1">
        <f t="array" ref="D2360">_xlfn.IFS( B2360="Accessories", 0, B2360="Clothing", 1, B2360="Footwear", 2, B2360="Outerwear",3)</f>
        <v>1</v>
      </c>
    </row>
    <row r="2361" spans="1:4" x14ac:dyDescent="0.2">
      <c r="A2361" t="s">
        <v>18</v>
      </c>
      <c r="B2361" t="s">
        <v>66</v>
      </c>
      <c r="C2361" s="73">
        <f t="shared" si="36"/>
        <v>1</v>
      </c>
      <c r="D2361" s="73" cm="1">
        <f t="array" ref="D2361">_xlfn.IFS( B2361="Accessories", 0, B2361="Clothing", 1, B2361="Footwear", 2, B2361="Outerwear",3)</f>
        <v>0</v>
      </c>
    </row>
    <row r="2362" spans="1:4" x14ac:dyDescent="0.2">
      <c r="A2362" t="s">
        <v>18</v>
      </c>
      <c r="B2362" t="s">
        <v>66</v>
      </c>
      <c r="C2362" s="73">
        <f t="shared" si="36"/>
        <v>1</v>
      </c>
      <c r="D2362" s="73" cm="1">
        <f t="array" ref="D2362">_xlfn.IFS( B2362="Accessories", 0, B2362="Clothing", 1, B2362="Footwear", 2, B2362="Outerwear",3)</f>
        <v>0</v>
      </c>
    </row>
    <row r="2363" spans="1:4" x14ac:dyDescent="0.2">
      <c r="A2363" t="s">
        <v>18</v>
      </c>
      <c r="B2363" t="s">
        <v>66</v>
      </c>
      <c r="C2363" s="73">
        <f t="shared" si="36"/>
        <v>1</v>
      </c>
      <c r="D2363" s="73" cm="1">
        <f t="array" ref="D2363">_xlfn.IFS( B2363="Accessories", 0, B2363="Clothing", 1, B2363="Footwear", 2, B2363="Outerwear",3)</f>
        <v>0</v>
      </c>
    </row>
    <row r="2364" spans="1:4" x14ac:dyDescent="0.2">
      <c r="A2364" t="s">
        <v>18</v>
      </c>
      <c r="B2364" t="s">
        <v>20</v>
      </c>
      <c r="C2364" s="73">
        <f t="shared" si="36"/>
        <v>1</v>
      </c>
      <c r="D2364" s="73" cm="1">
        <f t="array" ref="D2364">_xlfn.IFS( B2364="Accessories", 0, B2364="Clothing", 1, B2364="Footwear", 2, B2364="Outerwear",3)</f>
        <v>1</v>
      </c>
    </row>
    <row r="2365" spans="1:4" x14ac:dyDescent="0.2">
      <c r="A2365" t="s">
        <v>18</v>
      </c>
      <c r="B2365" t="s">
        <v>20</v>
      </c>
      <c r="C2365" s="73">
        <f t="shared" si="36"/>
        <v>1</v>
      </c>
      <c r="D2365" s="73" cm="1">
        <f t="array" ref="D2365">_xlfn.IFS( B2365="Accessories", 0, B2365="Clothing", 1, B2365="Footwear", 2, B2365="Outerwear",3)</f>
        <v>1</v>
      </c>
    </row>
    <row r="2366" spans="1:4" x14ac:dyDescent="0.2">
      <c r="A2366" t="s">
        <v>18</v>
      </c>
      <c r="B2366" t="s">
        <v>66</v>
      </c>
      <c r="C2366" s="73">
        <f t="shared" si="36"/>
        <v>1</v>
      </c>
      <c r="D2366" s="73" cm="1">
        <f t="array" ref="D2366">_xlfn.IFS( B2366="Accessories", 0, B2366="Clothing", 1, B2366="Footwear", 2, B2366="Outerwear",3)</f>
        <v>0</v>
      </c>
    </row>
    <row r="2367" spans="1:4" x14ac:dyDescent="0.2">
      <c r="A2367" t="s">
        <v>18</v>
      </c>
      <c r="B2367" t="s">
        <v>41</v>
      </c>
      <c r="C2367" s="73">
        <f t="shared" si="36"/>
        <v>1</v>
      </c>
      <c r="D2367" s="73" cm="1">
        <f t="array" ref="D2367">_xlfn.IFS( B2367="Accessories", 0, B2367="Clothing", 1, B2367="Footwear", 2, B2367="Outerwear",3)</f>
        <v>2</v>
      </c>
    </row>
    <row r="2368" spans="1:4" x14ac:dyDescent="0.2">
      <c r="A2368" t="s">
        <v>18</v>
      </c>
      <c r="B2368" t="s">
        <v>41</v>
      </c>
      <c r="C2368" s="73">
        <f t="shared" si="36"/>
        <v>1</v>
      </c>
      <c r="D2368" s="73" cm="1">
        <f t="array" ref="D2368">_xlfn.IFS( B2368="Accessories", 0, B2368="Clothing", 1, B2368="Footwear", 2, B2368="Outerwear",3)</f>
        <v>2</v>
      </c>
    </row>
    <row r="2369" spans="1:4" x14ac:dyDescent="0.2">
      <c r="A2369" t="s">
        <v>18</v>
      </c>
      <c r="B2369" t="s">
        <v>20</v>
      </c>
      <c r="C2369" s="73">
        <f t="shared" si="36"/>
        <v>1</v>
      </c>
      <c r="D2369" s="73" cm="1">
        <f t="array" ref="D2369">_xlfn.IFS( B2369="Accessories", 0, B2369="Clothing", 1, B2369="Footwear", 2, B2369="Outerwear",3)</f>
        <v>1</v>
      </c>
    </row>
    <row r="2370" spans="1:4" x14ac:dyDescent="0.2">
      <c r="A2370" t="s">
        <v>18</v>
      </c>
      <c r="B2370" t="s">
        <v>66</v>
      </c>
      <c r="C2370" s="73">
        <f t="shared" si="36"/>
        <v>1</v>
      </c>
      <c r="D2370" s="73" cm="1">
        <f t="array" ref="D2370">_xlfn.IFS( B2370="Accessories", 0, B2370="Clothing", 1, B2370="Footwear", 2, B2370="Outerwear",3)</f>
        <v>0</v>
      </c>
    </row>
    <row r="2371" spans="1:4" x14ac:dyDescent="0.2">
      <c r="A2371" t="s">
        <v>18</v>
      </c>
      <c r="B2371" t="s">
        <v>20</v>
      </c>
      <c r="C2371" s="73">
        <f t="shared" ref="C2371:C2434" si="37">IF(A2371="Male", 1, 0)</f>
        <v>1</v>
      </c>
      <c r="D2371" s="73" cm="1">
        <f t="array" ref="D2371">_xlfn.IFS( B2371="Accessories", 0, B2371="Clothing", 1, B2371="Footwear", 2, B2371="Outerwear",3)</f>
        <v>1</v>
      </c>
    </row>
    <row r="2372" spans="1:4" x14ac:dyDescent="0.2">
      <c r="A2372" t="s">
        <v>18</v>
      </c>
      <c r="B2372" t="s">
        <v>41</v>
      </c>
      <c r="C2372" s="73">
        <f t="shared" si="37"/>
        <v>1</v>
      </c>
      <c r="D2372" s="73" cm="1">
        <f t="array" ref="D2372">_xlfn.IFS( B2372="Accessories", 0, B2372="Clothing", 1, B2372="Footwear", 2, B2372="Outerwear",3)</f>
        <v>2</v>
      </c>
    </row>
    <row r="2373" spans="1:4" x14ac:dyDescent="0.2">
      <c r="A2373" t="s">
        <v>18</v>
      </c>
      <c r="B2373" t="s">
        <v>20</v>
      </c>
      <c r="C2373" s="73">
        <f t="shared" si="37"/>
        <v>1</v>
      </c>
      <c r="D2373" s="73" cm="1">
        <f t="array" ref="D2373">_xlfn.IFS( B2373="Accessories", 0, B2373="Clothing", 1, B2373="Footwear", 2, B2373="Outerwear",3)</f>
        <v>1</v>
      </c>
    </row>
    <row r="2374" spans="1:4" x14ac:dyDescent="0.2">
      <c r="A2374" t="s">
        <v>18</v>
      </c>
      <c r="B2374" t="s">
        <v>41</v>
      </c>
      <c r="C2374" s="73">
        <f t="shared" si="37"/>
        <v>1</v>
      </c>
      <c r="D2374" s="73" cm="1">
        <f t="array" ref="D2374">_xlfn.IFS( B2374="Accessories", 0, B2374="Clothing", 1, B2374="Footwear", 2, B2374="Outerwear",3)</f>
        <v>2</v>
      </c>
    </row>
    <row r="2375" spans="1:4" x14ac:dyDescent="0.2">
      <c r="A2375" t="s">
        <v>18</v>
      </c>
      <c r="B2375" t="s">
        <v>20</v>
      </c>
      <c r="C2375" s="73">
        <f t="shared" si="37"/>
        <v>1</v>
      </c>
      <c r="D2375" s="73" cm="1">
        <f t="array" ref="D2375">_xlfn.IFS( B2375="Accessories", 0, B2375="Clothing", 1, B2375="Footwear", 2, B2375="Outerwear",3)</f>
        <v>1</v>
      </c>
    </row>
    <row r="2376" spans="1:4" x14ac:dyDescent="0.2">
      <c r="A2376" t="s">
        <v>18</v>
      </c>
      <c r="B2376" t="s">
        <v>66</v>
      </c>
      <c r="C2376" s="73">
        <f t="shared" si="37"/>
        <v>1</v>
      </c>
      <c r="D2376" s="73" cm="1">
        <f t="array" ref="D2376">_xlfn.IFS( B2376="Accessories", 0, B2376="Clothing", 1, B2376="Footwear", 2, B2376="Outerwear",3)</f>
        <v>0</v>
      </c>
    </row>
    <row r="2377" spans="1:4" x14ac:dyDescent="0.2">
      <c r="A2377" t="s">
        <v>18</v>
      </c>
      <c r="B2377" t="s">
        <v>66</v>
      </c>
      <c r="C2377" s="73">
        <f t="shared" si="37"/>
        <v>1</v>
      </c>
      <c r="D2377" s="73" cm="1">
        <f t="array" ref="D2377">_xlfn.IFS( B2377="Accessories", 0, B2377="Clothing", 1, B2377="Footwear", 2, B2377="Outerwear",3)</f>
        <v>0</v>
      </c>
    </row>
    <row r="2378" spans="1:4" x14ac:dyDescent="0.2">
      <c r="A2378" t="s">
        <v>18</v>
      </c>
      <c r="B2378" t="s">
        <v>66</v>
      </c>
      <c r="C2378" s="73">
        <f t="shared" si="37"/>
        <v>1</v>
      </c>
      <c r="D2378" s="73" cm="1">
        <f t="array" ref="D2378">_xlfn.IFS( B2378="Accessories", 0, B2378="Clothing", 1, B2378="Footwear", 2, B2378="Outerwear",3)</f>
        <v>0</v>
      </c>
    </row>
    <row r="2379" spans="1:4" x14ac:dyDescent="0.2">
      <c r="A2379" t="s">
        <v>18</v>
      </c>
      <c r="B2379" t="s">
        <v>20</v>
      </c>
      <c r="C2379" s="73">
        <f t="shared" si="37"/>
        <v>1</v>
      </c>
      <c r="D2379" s="73" cm="1">
        <f t="array" ref="D2379">_xlfn.IFS( B2379="Accessories", 0, B2379="Clothing", 1, B2379="Footwear", 2, B2379="Outerwear",3)</f>
        <v>1</v>
      </c>
    </row>
    <row r="2380" spans="1:4" x14ac:dyDescent="0.2">
      <c r="A2380" t="s">
        <v>18</v>
      </c>
      <c r="B2380" t="s">
        <v>66</v>
      </c>
      <c r="C2380" s="73">
        <f t="shared" si="37"/>
        <v>1</v>
      </c>
      <c r="D2380" s="73" cm="1">
        <f t="array" ref="D2380">_xlfn.IFS( B2380="Accessories", 0, B2380="Clothing", 1, B2380="Footwear", 2, B2380="Outerwear",3)</f>
        <v>0</v>
      </c>
    </row>
    <row r="2381" spans="1:4" x14ac:dyDescent="0.2">
      <c r="A2381" t="s">
        <v>18</v>
      </c>
      <c r="B2381" t="s">
        <v>66</v>
      </c>
      <c r="C2381" s="73">
        <f t="shared" si="37"/>
        <v>1</v>
      </c>
      <c r="D2381" s="73" cm="1">
        <f t="array" ref="D2381">_xlfn.IFS( B2381="Accessories", 0, B2381="Clothing", 1, B2381="Footwear", 2, B2381="Outerwear",3)</f>
        <v>0</v>
      </c>
    </row>
    <row r="2382" spans="1:4" x14ac:dyDescent="0.2">
      <c r="A2382" t="s">
        <v>18</v>
      </c>
      <c r="B2382" t="s">
        <v>66</v>
      </c>
      <c r="C2382" s="73">
        <f t="shared" si="37"/>
        <v>1</v>
      </c>
      <c r="D2382" s="73" cm="1">
        <f t="array" ref="D2382">_xlfn.IFS( B2382="Accessories", 0, B2382="Clothing", 1, B2382="Footwear", 2, B2382="Outerwear",3)</f>
        <v>0</v>
      </c>
    </row>
    <row r="2383" spans="1:4" x14ac:dyDescent="0.2">
      <c r="A2383" t="s">
        <v>18</v>
      </c>
      <c r="B2383" t="s">
        <v>41</v>
      </c>
      <c r="C2383" s="73">
        <f t="shared" si="37"/>
        <v>1</v>
      </c>
      <c r="D2383" s="73" cm="1">
        <f t="array" ref="D2383">_xlfn.IFS( B2383="Accessories", 0, B2383="Clothing", 1, B2383="Footwear", 2, B2383="Outerwear",3)</f>
        <v>2</v>
      </c>
    </row>
    <row r="2384" spans="1:4" x14ac:dyDescent="0.2">
      <c r="A2384" t="s">
        <v>18</v>
      </c>
      <c r="B2384" t="s">
        <v>20</v>
      </c>
      <c r="C2384" s="73">
        <f t="shared" si="37"/>
        <v>1</v>
      </c>
      <c r="D2384" s="73" cm="1">
        <f t="array" ref="D2384">_xlfn.IFS( B2384="Accessories", 0, B2384="Clothing", 1, B2384="Footwear", 2, B2384="Outerwear",3)</f>
        <v>1</v>
      </c>
    </row>
    <row r="2385" spans="1:4" x14ac:dyDescent="0.2">
      <c r="A2385" t="s">
        <v>18</v>
      </c>
      <c r="B2385" t="s">
        <v>66</v>
      </c>
      <c r="C2385" s="73">
        <f t="shared" si="37"/>
        <v>1</v>
      </c>
      <c r="D2385" s="73" cm="1">
        <f t="array" ref="D2385">_xlfn.IFS( B2385="Accessories", 0, B2385="Clothing", 1, B2385="Footwear", 2, B2385="Outerwear",3)</f>
        <v>0</v>
      </c>
    </row>
    <row r="2386" spans="1:4" x14ac:dyDescent="0.2">
      <c r="A2386" t="s">
        <v>18</v>
      </c>
      <c r="B2386" t="s">
        <v>20</v>
      </c>
      <c r="C2386" s="73">
        <f t="shared" si="37"/>
        <v>1</v>
      </c>
      <c r="D2386" s="73" cm="1">
        <f t="array" ref="D2386">_xlfn.IFS( B2386="Accessories", 0, B2386="Clothing", 1, B2386="Footwear", 2, B2386="Outerwear",3)</f>
        <v>1</v>
      </c>
    </row>
    <row r="2387" spans="1:4" x14ac:dyDescent="0.2">
      <c r="A2387" t="s">
        <v>18</v>
      </c>
      <c r="B2387" t="s">
        <v>66</v>
      </c>
      <c r="C2387" s="73">
        <f t="shared" si="37"/>
        <v>1</v>
      </c>
      <c r="D2387" s="73" cm="1">
        <f t="array" ref="D2387">_xlfn.IFS( B2387="Accessories", 0, B2387="Clothing", 1, B2387="Footwear", 2, B2387="Outerwear",3)</f>
        <v>0</v>
      </c>
    </row>
    <row r="2388" spans="1:4" x14ac:dyDescent="0.2">
      <c r="A2388" t="s">
        <v>18</v>
      </c>
      <c r="B2388" t="s">
        <v>20</v>
      </c>
      <c r="C2388" s="73">
        <f t="shared" si="37"/>
        <v>1</v>
      </c>
      <c r="D2388" s="73" cm="1">
        <f t="array" ref="D2388">_xlfn.IFS( B2388="Accessories", 0, B2388="Clothing", 1, B2388="Footwear", 2, B2388="Outerwear",3)</f>
        <v>1</v>
      </c>
    </row>
    <row r="2389" spans="1:4" x14ac:dyDescent="0.2">
      <c r="A2389" t="s">
        <v>18</v>
      </c>
      <c r="B2389" t="s">
        <v>66</v>
      </c>
      <c r="C2389" s="73">
        <f t="shared" si="37"/>
        <v>1</v>
      </c>
      <c r="D2389" s="73" cm="1">
        <f t="array" ref="D2389">_xlfn.IFS( B2389="Accessories", 0, B2389="Clothing", 1, B2389="Footwear", 2, B2389="Outerwear",3)</f>
        <v>0</v>
      </c>
    </row>
    <row r="2390" spans="1:4" x14ac:dyDescent="0.2">
      <c r="A2390" t="s">
        <v>18</v>
      </c>
      <c r="B2390" t="s">
        <v>20</v>
      </c>
      <c r="C2390" s="73">
        <f t="shared" si="37"/>
        <v>1</v>
      </c>
      <c r="D2390" s="73" cm="1">
        <f t="array" ref="D2390">_xlfn.IFS( B2390="Accessories", 0, B2390="Clothing", 1, B2390="Footwear", 2, B2390="Outerwear",3)</f>
        <v>1</v>
      </c>
    </row>
    <row r="2391" spans="1:4" x14ac:dyDescent="0.2">
      <c r="A2391" t="s">
        <v>18</v>
      </c>
      <c r="B2391" t="s">
        <v>62</v>
      </c>
      <c r="C2391" s="73">
        <f t="shared" si="37"/>
        <v>1</v>
      </c>
      <c r="D2391" s="73" cm="1">
        <f t="array" ref="D2391">_xlfn.IFS( B2391="Accessories", 0, B2391="Clothing", 1, B2391="Footwear", 2, B2391="Outerwear",3)</f>
        <v>3</v>
      </c>
    </row>
    <row r="2392" spans="1:4" x14ac:dyDescent="0.2">
      <c r="A2392" t="s">
        <v>18</v>
      </c>
      <c r="B2392" t="s">
        <v>20</v>
      </c>
      <c r="C2392" s="73">
        <f t="shared" si="37"/>
        <v>1</v>
      </c>
      <c r="D2392" s="73" cm="1">
        <f t="array" ref="D2392">_xlfn.IFS( B2392="Accessories", 0, B2392="Clothing", 1, B2392="Footwear", 2, B2392="Outerwear",3)</f>
        <v>1</v>
      </c>
    </row>
    <row r="2393" spans="1:4" x14ac:dyDescent="0.2">
      <c r="A2393" t="s">
        <v>18</v>
      </c>
      <c r="B2393" t="s">
        <v>20</v>
      </c>
      <c r="C2393" s="73">
        <f t="shared" si="37"/>
        <v>1</v>
      </c>
      <c r="D2393" s="73" cm="1">
        <f t="array" ref="D2393">_xlfn.IFS( B2393="Accessories", 0, B2393="Clothing", 1, B2393="Footwear", 2, B2393="Outerwear",3)</f>
        <v>1</v>
      </c>
    </row>
    <row r="2394" spans="1:4" x14ac:dyDescent="0.2">
      <c r="A2394" t="s">
        <v>18</v>
      </c>
      <c r="B2394" t="s">
        <v>20</v>
      </c>
      <c r="C2394" s="73">
        <f t="shared" si="37"/>
        <v>1</v>
      </c>
      <c r="D2394" s="73" cm="1">
        <f t="array" ref="D2394">_xlfn.IFS( B2394="Accessories", 0, B2394="Clothing", 1, B2394="Footwear", 2, B2394="Outerwear",3)</f>
        <v>1</v>
      </c>
    </row>
    <row r="2395" spans="1:4" x14ac:dyDescent="0.2">
      <c r="A2395" t="s">
        <v>18</v>
      </c>
      <c r="B2395" t="s">
        <v>20</v>
      </c>
      <c r="C2395" s="73">
        <f t="shared" si="37"/>
        <v>1</v>
      </c>
      <c r="D2395" s="73" cm="1">
        <f t="array" ref="D2395">_xlfn.IFS( B2395="Accessories", 0, B2395="Clothing", 1, B2395="Footwear", 2, B2395="Outerwear",3)</f>
        <v>1</v>
      </c>
    </row>
    <row r="2396" spans="1:4" x14ac:dyDescent="0.2">
      <c r="A2396" t="s">
        <v>18</v>
      </c>
      <c r="B2396" t="s">
        <v>41</v>
      </c>
      <c r="C2396" s="73">
        <f t="shared" si="37"/>
        <v>1</v>
      </c>
      <c r="D2396" s="73" cm="1">
        <f t="array" ref="D2396">_xlfn.IFS( B2396="Accessories", 0, B2396="Clothing", 1, B2396="Footwear", 2, B2396="Outerwear",3)</f>
        <v>2</v>
      </c>
    </row>
    <row r="2397" spans="1:4" x14ac:dyDescent="0.2">
      <c r="A2397" t="s">
        <v>18</v>
      </c>
      <c r="B2397" t="s">
        <v>20</v>
      </c>
      <c r="C2397" s="73">
        <f t="shared" si="37"/>
        <v>1</v>
      </c>
      <c r="D2397" s="73" cm="1">
        <f t="array" ref="D2397">_xlfn.IFS( B2397="Accessories", 0, B2397="Clothing", 1, B2397="Footwear", 2, B2397="Outerwear",3)</f>
        <v>1</v>
      </c>
    </row>
    <row r="2398" spans="1:4" x14ac:dyDescent="0.2">
      <c r="A2398" t="s">
        <v>18</v>
      </c>
      <c r="B2398" t="s">
        <v>20</v>
      </c>
      <c r="C2398" s="73">
        <f t="shared" si="37"/>
        <v>1</v>
      </c>
      <c r="D2398" s="73" cm="1">
        <f t="array" ref="D2398">_xlfn.IFS( B2398="Accessories", 0, B2398="Clothing", 1, B2398="Footwear", 2, B2398="Outerwear",3)</f>
        <v>1</v>
      </c>
    </row>
    <row r="2399" spans="1:4" x14ac:dyDescent="0.2">
      <c r="A2399" t="s">
        <v>18</v>
      </c>
      <c r="B2399" t="s">
        <v>66</v>
      </c>
      <c r="C2399" s="73">
        <f t="shared" si="37"/>
        <v>1</v>
      </c>
      <c r="D2399" s="73" cm="1">
        <f t="array" ref="D2399">_xlfn.IFS( B2399="Accessories", 0, B2399="Clothing", 1, B2399="Footwear", 2, B2399="Outerwear",3)</f>
        <v>0</v>
      </c>
    </row>
    <row r="2400" spans="1:4" x14ac:dyDescent="0.2">
      <c r="A2400" t="s">
        <v>18</v>
      </c>
      <c r="B2400" t="s">
        <v>62</v>
      </c>
      <c r="C2400" s="73">
        <f t="shared" si="37"/>
        <v>1</v>
      </c>
      <c r="D2400" s="73" cm="1">
        <f t="array" ref="D2400">_xlfn.IFS( B2400="Accessories", 0, B2400="Clothing", 1, B2400="Footwear", 2, B2400="Outerwear",3)</f>
        <v>3</v>
      </c>
    </row>
    <row r="2401" spans="1:4" x14ac:dyDescent="0.2">
      <c r="A2401" t="s">
        <v>18</v>
      </c>
      <c r="B2401" t="s">
        <v>20</v>
      </c>
      <c r="C2401" s="73">
        <f t="shared" si="37"/>
        <v>1</v>
      </c>
      <c r="D2401" s="73" cm="1">
        <f t="array" ref="D2401">_xlfn.IFS( B2401="Accessories", 0, B2401="Clothing", 1, B2401="Footwear", 2, B2401="Outerwear",3)</f>
        <v>1</v>
      </c>
    </row>
    <row r="2402" spans="1:4" x14ac:dyDescent="0.2">
      <c r="A2402" t="s">
        <v>18</v>
      </c>
      <c r="B2402" t="s">
        <v>66</v>
      </c>
      <c r="C2402" s="73">
        <f t="shared" si="37"/>
        <v>1</v>
      </c>
      <c r="D2402" s="73" cm="1">
        <f t="array" ref="D2402">_xlfn.IFS( B2402="Accessories", 0, B2402="Clothing", 1, B2402="Footwear", 2, B2402="Outerwear",3)</f>
        <v>0</v>
      </c>
    </row>
    <row r="2403" spans="1:4" x14ac:dyDescent="0.2">
      <c r="A2403" t="s">
        <v>18</v>
      </c>
      <c r="B2403" t="s">
        <v>41</v>
      </c>
      <c r="C2403" s="73">
        <f t="shared" si="37"/>
        <v>1</v>
      </c>
      <c r="D2403" s="73" cm="1">
        <f t="array" ref="D2403">_xlfn.IFS( B2403="Accessories", 0, B2403="Clothing", 1, B2403="Footwear", 2, B2403="Outerwear",3)</f>
        <v>2</v>
      </c>
    </row>
    <row r="2404" spans="1:4" x14ac:dyDescent="0.2">
      <c r="A2404" t="s">
        <v>18</v>
      </c>
      <c r="B2404" t="s">
        <v>66</v>
      </c>
      <c r="C2404" s="73">
        <f t="shared" si="37"/>
        <v>1</v>
      </c>
      <c r="D2404" s="73" cm="1">
        <f t="array" ref="D2404">_xlfn.IFS( B2404="Accessories", 0, B2404="Clothing", 1, B2404="Footwear", 2, B2404="Outerwear",3)</f>
        <v>0</v>
      </c>
    </row>
    <row r="2405" spans="1:4" x14ac:dyDescent="0.2">
      <c r="A2405" t="s">
        <v>18</v>
      </c>
      <c r="B2405" t="s">
        <v>20</v>
      </c>
      <c r="C2405" s="73">
        <f t="shared" si="37"/>
        <v>1</v>
      </c>
      <c r="D2405" s="73" cm="1">
        <f t="array" ref="D2405">_xlfn.IFS( B2405="Accessories", 0, B2405="Clothing", 1, B2405="Footwear", 2, B2405="Outerwear",3)</f>
        <v>1</v>
      </c>
    </row>
    <row r="2406" spans="1:4" x14ac:dyDescent="0.2">
      <c r="A2406" t="s">
        <v>18</v>
      </c>
      <c r="B2406" t="s">
        <v>20</v>
      </c>
      <c r="C2406" s="73">
        <f t="shared" si="37"/>
        <v>1</v>
      </c>
      <c r="D2406" s="73" cm="1">
        <f t="array" ref="D2406">_xlfn.IFS( B2406="Accessories", 0, B2406="Clothing", 1, B2406="Footwear", 2, B2406="Outerwear",3)</f>
        <v>1</v>
      </c>
    </row>
    <row r="2407" spans="1:4" x14ac:dyDescent="0.2">
      <c r="A2407" t="s">
        <v>18</v>
      </c>
      <c r="B2407" t="s">
        <v>20</v>
      </c>
      <c r="C2407" s="73">
        <f t="shared" si="37"/>
        <v>1</v>
      </c>
      <c r="D2407" s="73" cm="1">
        <f t="array" ref="D2407">_xlfn.IFS( B2407="Accessories", 0, B2407="Clothing", 1, B2407="Footwear", 2, B2407="Outerwear",3)</f>
        <v>1</v>
      </c>
    </row>
    <row r="2408" spans="1:4" x14ac:dyDescent="0.2">
      <c r="A2408" t="s">
        <v>18</v>
      </c>
      <c r="B2408" t="s">
        <v>66</v>
      </c>
      <c r="C2408" s="73">
        <f t="shared" si="37"/>
        <v>1</v>
      </c>
      <c r="D2408" s="73" cm="1">
        <f t="array" ref="D2408">_xlfn.IFS( B2408="Accessories", 0, B2408="Clothing", 1, B2408="Footwear", 2, B2408="Outerwear",3)</f>
        <v>0</v>
      </c>
    </row>
    <row r="2409" spans="1:4" x14ac:dyDescent="0.2">
      <c r="A2409" t="s">
        <v>18</v>
      </c>
      <c r="B2409" t="s">
        <v>20</v>
      </c>
      <c r="C2409" s="73">
        <f t="shared" si="37"/>
        <v>1</v>
      </c>
      <c r="D2409" s="73" cm="1">
        <f t="array" ref="D2409">_xlfn.IFS( B2409="Accessories", 0, B2409="Clothing", 1, B2409="Footwear", 2, B2409="Outerwear",3)</f>
        <v>1</v>
      </c>
    </row>
    <row r="2410" spans="1:4" x14ac:dyDescent="0.2">
      <c r="A2410" t="s">
        <v>18</v>
      </c>
      <c r="B2410" t="s">
        <v>41</v>
      </c>
      <c r="C2410" s="73">
        <f t="shared" si="37"/>
        <v>1</v>
      </c>
      <c r="D2410" s="73" cm="1">
        <f t="array" ref="D2410">_xlfn.IFS( B2410="Accessories", 0, B2410="Clothing", 1, B2410="Footwear", 2, B2410="Outerwear",3)</f>
        <v>2</v>
      </c>
    </row>
    <row r="2411" spans="1:4" x14ac:dyDescent="0.2">
      <c r="A2411" t="s">
        <v>18</v>
      </c>
      <c r="B2411" t="s">
        <v>66</v>
      </c>
      <c r="C2411" s="73">
        <f t="shared" si="37"/>
        <v>1</v>
      </c>
      <c r="D2411" s="73" cm="1">
        <f t="array" ref="D2411">_xlfn.IFS( B2411="Accessories", 0, B2411="Clothing", 1, B2411="Footwear", 2, B2411="Outerwear",3)</f>
        <v>0</v>
      </c>
    </row>
    <row r="2412" spans="1:4" x14ac:dyDescent="0.2">
      <c r="A2412" t="s">
        <v>18</v>
      </c>
      <c r="B2412" t="s">
        <v>41</v>
      </c>
      <c r="C2412" s="73">
        <f t="shared" si="37"/>
        <v>1</v>
      </c>
      <c r="D2412" s="73" cm="1">
        <f t="array" ref="D2412">_xlfn.IFS( B2412="Accessories", 0, B2412="Clothing", 1, B2412="Footwear", 2, B2412="Outerwear",3)</f>
        <v>2</v>
      </c>
    </row>
    <row r="2413" spans="1:4" x14ac:dyDescent="0.2">
      <c r="A2413" t="s">
        <v>18</v>
      </c>
      <c r="B2413" t="s">
        <v>20</v>
      </c>
      <c r="C2413" s="73">
        <f t="shared" si="37"/>
        <v>1</v>
      </c>
      <c r="D2413" s="73" cm="1">
        <f t="array" ref="D2413">_xlfn.IFS( B2413="Accessories", 0, B2413="Clothing", 1, B2413="Footwear", 2, B2413="Outerwear",3)</f>
        <v>1</v>
      </c>
    </row>
    <row r="2414" spans="1:4" x14ac:dyDescent="0.2">
      <c r="A2414" t="s">
        <v>18</v>
      </c>
      <c r="B2414" t="s">
        <v>62</v>
      </c>
      <c r="C2414" s="73">
        <f t="shared" si="37"/>
        <v>1</v>
      </c>
      <c r="D2414" s="73" cm="1">
        <f t="array" ref="D2414">_xlfn.IFS( B2414="Accessories", 0, B2414="Clothing", 1, B2414="Footwear", 2, B2414="Outerwear",3)</f>
        <v>3</v>
      </c>
    </row>
    <row r="2415" spans="1:4" x14ac:dyDescent="0.2">
      <c r="A2415" t="s">
        <v>18</v>
      </c>
      <c r="B2415" t="s">
        <v>20</v>
      </c>
      <c r="C2415" s="73">
        <f t="shared" si="37"/>
        <v>1</v>
      </c>
      <c r="D2415" s="73" cm="1">
        <f t="array" ref="D2415">_xlfn.IFS( B2415="Accessories", 0, B2415="Clothing", 1, B2415="Footwear", 2, B2415="Outerwear",3)</f>
        <v>1</v>
      </c>
    </row>
    <row r="2416" spans="1:4" x14ac:dyDescent="0.2">
      <c r="A2416" t="s">
        <v>18</v>
      </c>
      <c r="B2416" t="s">
        <v>20</v>
      </c>
      <c r="C2416" s="73">
        <f t="shared" si="37"/>
        <v>1</v>
      </c>
      <c r="D2416" s="73" cm="1">
        <f t="array" ref="D2416">_xlfn.IFS( B2416="Accessories", 0, B2416="Clothing", 1, B2416="Footwear", 2, B2416="Outerwear",3)</f>
        <v>1</v>
      </c>
    </row>
    <row r="2417" spans="1:4" x14ac:dyDescent="0.2">
      <c r="A2417" t="s">
        <v>18</v>
      </c>
      <c r="B2417" t="s">
        <v>62</v>
      </c>
      <c r="C2417" s="73">
        <f t="shared" si="37"/>
        <v>1</v>
      </c>
      <c r="D2417" s="73" cm="1">
        <f t="array" ref="D2417">_xlfn.IFS( B2417="Accessories", 0, B2417="Clothing", 1, B2417="Footwear", 2, B2417="Outerwear",3)</f>
        <v>3</v>
      </c>
    </row>
    <row r="2418" spans="1:4" x14ac:dyDescent="0.2">
      <c r="A2418" t="s">
        <v>18</v>
      </c>
      <c r="B2418" t="s">
        <v>41</v>
      </c>
      <c r="C2418" s="73">
        <f t="shared" si="37"/>
        <v>1</v>
      </c>
      <c r="D2418" s="73" cm="1">
        <f t="array" ref="D2418">_xlfn.IFS( B2418="Accessories", 0, B2418="Clothing", 1, B2418="Footwear", 2, B2418="Outerwear",3)</f>
        <v>2</v>
      </c>
    </row>
    <row r="2419" spans="1:4" x14ac:dyDescent="0.2">
      <c r="A2419" t="s">
        <v>18</v>
      </c>
      <c r="B2419" t="s">
        <v>66</v>
      </c>
      <c r="C2419" s="73">
        <f t="shared" si="37"/>
        <v>1</v>
      </c>
      <c r="D2419" s="73" cm="1">
        <f t="array" ref="D2419">_xlfn.IFS( B2419="Accessories", 0, B2419="Clothing", 1, B2419="Footwear", 2, B2419="Outerwear",3)</f>
        <v>0</v>
      </c>
    </row>
    <row r="2420" spans="1:4" x14ac:dyDescent="0.2">
      <c r="A2420" t="s">
        <v>18</v>
      </c>
      <c r="B2420" t="s">
        <v>20</v>
      </c>
      <c r="C2420" s="73">
        <f t="shared" si="37"/>
        <v>1</v>
      </c>
      <c r="D2420" s="73" cm="1">
        <f t="array" ref="D2420">_xlfn.IFS( B2420="Accessories", 0, B2420="Clothing", 1, B2420="Footwear", 2, B2420="Outerwear",3)</f>
        <v>1</v>
      </c>
    </row>
    <row r="2421" spans="1:4" x14ac:dyDescent="0.2">
      <c r="A2421" t="s">
        <v>18</v>
      </c>
      <c r="B2421" t="s">
        <v>20</v>
      </c>
      <c r="C2421" s="73">
        <f t="shared" si="37"/>
        <v>1</v>
      </c>
      <c r="D2421" s="73" cm="1">
        <f t="array" ref="D2421">_xlfn.IFS( B2421="Accessories", 0, B2421="Clothing", 1, B2421="Footwear", 2, B2421="Outerwear",3)</f>
        <v>1</v>
      </c>
    </row>
    <row r="2422" spans="1:4" x14ac:dyDescent="0.2">
      <c r="A2422" t="s">
        <v>18</v>
      </c>
      <c r="B2422" t="s">
        <v>62</v>
      </c>
      <c r="C2422" s="73">
        <f t="shared" si="37"/>
        <v>1</v>
      </c>
      <c r="D2422" s="73" cm="1">
        <f t="array" ref="D2422">_xlfn.IFS( B2422="Accessories", 0, B2422="Clothing", 1, B2422="Footwear", 2, B2422="Outerwear",3)</f>
        <v>3</v>
      </c>
    </row>
    <row r="2423" spans="1:4" x14ac:dyDescent="0.2">
      <c r="A2423" t="s">
        <v>18</v>
      </c>
      <c r="B2423" t="s">
        <v>41</v>
      </c>
      <c r="C2423" s="73">
        <f t="shared" si="37"/>
        <v>1</v>
      </c>
      <c r="D2423" s="73" cm="1">
        <f t="array" ref="D2423">_xlfn.IFS( B2423="Accessories", 0, B2423="Clothing", 1, B2423="Footwear", 2, B2423="Outerwear",3)</f>
        <v>2</v>
      </c>
    </row>
    <row r="2424" spans="1:4" x14ac:dyDescent="0.2">
      <c r="A2424" t="s">
        <v>18</v>
      </c>
      <c r="B2424" t="s">
        <v>66</v>
      </c>
      <c r="C2424" s="73">
        <f t="shared" si="37"/>
        <v>1</v>
      </c>
      <c r="D2424" s="73" cm="1">
        <f t="array" ref="D2424">_xlfn.IFS( B2424="Accessories", 0, B2424="Clothing", 1, B2424="Footwear", 2, B2424="Outerwear",3)</f>
        <v>0</v>
      </c>
    </row>
    <row r="2425" spans="1:4" x14ac:dyDescent="0.2">
      <c r="A2425" t="s">
        <v>18</v>
      </c>
      <c r="B2425" t="s">
        <v>66</v>
      </c>
      <c r="C2425" s="73">
        <f t="shared" si="37"/>
        <v>1</v>
      </c>
      <c r="D2425" s="73" cm="1">
        <f t="array" ref="D2425">_xlfn.IFS( B2425="Accessories", 0, B2425="Clothing", 1, B2425="Footwear", 2, B2425="Outerwear",3)</f>
        <v>0</v>
      </c>
    </row>
    <row r="2426" spans="1:4" x14ac:dyDescent="0.2">
      <c r="A2426" t="s">
        <v>18</v>
      </c>
      <c r="B2426" t="s">
        <v>66</v>
      </c>
      <c r="C2426" s="73">
        <f t="shared" si="37"/>
        <v>1</v>
      </c>
      <c r="D2426" s="73" cm="1">
        <f t="array" ref="D2426">_xlfn.IFS( B2426="Accessories", 0, B2426="Clothing", 1, B2426="Footwear", 2, B2426="Outerwear",3)</f>
        <v>0</v>
      </c>
    </row>
    <row r="2427" spans="1:4" x14ac:dyDescent="0.2">
      <c r="A2427" t="s">
        <v>18</v>
      </c>
      <c r="B2427" t="s">
        <v>41</v>
      </c>
      <c r="C2427" s="73">
        <f t="shared" si="37"/>
        <v>1</v>
      </c>
      <c r="D2427" s="73" cm="1">
        <f t="array" ref="D2427">_xlfn.IFS( B2427="Accessories", 0, B2427="Clothing", 1, B2427="Footwear", 2, B2427="Outerwear",3)</f>
        <v>2</v>
      </c>
    </row>
    <row r="2428" spans="1:4" x14ac:dyDescent="0.2">
      <c r="A2428" t="s">
        <v>18</v>
      </c>
      <c r="B2428" t="s">
        <v>62</v>
      </c>
      <c r="C2428" s="73">
        <f t="shared" si="37"/>
        <v>1</v>
      </c>
      <c r="D2428" s="73" cm="1">
        <f t="array" ref="D2428">_xlfn.IFS( B2428="Accessories", 0, B2428="Clothing", 1, B2428="Footwear", 2, B2428="Outerwear",3)</f>
        <v>3</v>
      </c>
    </row>
    <row r="2429" spans="1:4" x14ac:dyDescent="0.2">
      <c r="A2429" t="s">
        <v>18</v>
      </c>
      <c r="B2429" t="s">
        <v>62</v>
      </c>
      <c r="C2429" s="73">
        <f t="shared" si="37"/>
        <v>1</v>
      </c>
      <c r="D2429" s="73" cm="1">
        <f t="array" ref="D2429">_xlfn.IFS( B2429="Accessories", 0, B2429="Clothing", 1, B2429="Footwear", 2, B2429="Outerwear",3)</f>
        <v>3</v>
      </c>
    </row>
    <row r="2430" spans="1:4" x14ac:dyDescent="0.2">
      <c r="A2430" t="s">
        <v>18</v>
      </c>
      <c r="B2430" t="s">
        <v>20</v>
      </c>
      <c r="C2430" s="73">
        <f t="shared" si="37"/>
        <v>1</v>
      </c>
      <c r="D2430" s="73" cm="1">
        <f t="array" ref="D2430">_xlfn.IFS( B2430="Accessories", 0, B2430="Clothing", 1, B2430="Footwear", 2, B2430="Outerwear",3)</f>
        <v>1</v>
      </c>
    </row>
    <row r="2431" spans="1:4" x14ac:dyDescent="0.2">
      <c r="A2431" t="s">
        <v>18</v>
      </c>
      <c r="B2431" t="s">
        <v>41</v>
      </c>
      <c r="C2431" s="73">
        <f t="shared" si="37"/>
        <v>1</v>
      </c>
      <c r="D2431" s="73" cm="1">
        <f t="array" ref="D2431">_xlfn.IFS( B2431="Accessories", 0, B2431="Clothing", 1, B2431="Footwear", 2, B2431="Outerwear",3)</f>
        <v>2</v>
      </c>
    </row>
    <row r="2432" spans="1:4" x14ac:dyDescent="0.2">
      <c r="A2432" t="s">
        <v>18</v>
      </c>
      <c r="B2432" t="s">
        <v>62</v>
      </c>
      <c r="C2432" s="73">
        <f t="shared" si="37"/>
        <v>1</v>
      </c>
      <c r="D2432" s="73" cm="1">
        <f t="array" ref="D2432">_xlfn.IFS( B2432="Accessories", 0, B2432="Clothing", 1, B2432="Footwear", 2, B2432="Outerwear",3)</f>
        <v>3</v>
      </c>
    </row>
    <row r="2433" spans="1:4" x14ac:dyDescent="0.2">
      <c r="A2433" t="s">
        <v>18</v>
      </c>
      <c r="B2433" t="s">
        <v>20</v>
      </c>
      <c r="C2433" s="73">
        <f t="shared" si="37"/>
        <v>1</v>
      </c>
      <c r="D2433" s="73" cm="1">
        <f t="array" ref="D2433">_xlfn.IFS( B2433="Accessories", 0, B2433="Clothing", 1, B2433="Footwear", 2, B2433="Outerwear",3)</f>
        <v>1</v>
      </c>
    </row>
    <row r="2434" spans="1:4" x14ac:dyDescent="0.2">
      <c r="A2434" t="s">
        <v>18</v>
      </c>
      <c r="B2434" t="s">
        <v>62</v>
      </c>
      <c r="C2434" s="73">
        <f t="shared" si="37"/>
        <v>1</v>
      </c>
      <c r="D2434" s="73" cm="1">
        <f t="array" ref="D2434">_xlfn.IFS( B2434="Accessories", 0, B2434="Clothing", 1, B2434="Footwear", 2, B2434="Outerwear",3)</f>
        <v>3</v>
      </c>
    </row>
    <row r="2435" spans="1:4" x14ac:dyDescent="0.2">
      <c r="A2435" t="s">
        <v>18</v>
      </c>
      <c r="B2435" t="s">
        <v>20</v>
      </c>
      <c r="C2435" s="73">
        <f t="shared" ref="C2435:C2498" si="38">IF(A2435="Male", 1, 0)</f>
        <v>1</v>
      </c>
      <c r="D2435" s="73" cm="1">
        <f t="array" ref="D2435">_xlfn.IFS( B2435="Accessories", 0, B2435="Clothing", 1, B2435="Footwear", 2, B2435="Outerwear",3)</f>
        <v>1</v>
      </c>
    </row>
    <row r="2436" spans="1:4" x14ac:dyDescent="0.2">
      <c r="A2436" t="s">
        <v>18</v>
      </c>
      <c r="B2436" t="s">
        <v>66</v>
      </c>
      <c r="C2436" s="73">
        <f t="shared" si="38"/>
        <v>1</v>
      </c>
      <c r="D2436" s="73" cm="1">
        <f t="array" ref="D2436">_xlfn.IFS( B2436="Accessories", 0, B2436="Clothing", 1, B2436="Footwear", 2, B2436="Outerwear",3)</f>
        <v>0</v>
      </c>
    </row>
    <row r="2437" spans="1:4" x14ac:dyDescent="0.2">
      <c r="A2437" t="s">
        <v>18</v>
      </c>
      <c r="B2437" t="s">
        <v>41</v>
      </c>
      <c r="C2437" s="73">
        <f t="shared" si="38"/>
        <v>1</v>
      </c>
      <c r="D2437" s="73" cm="1">
        <f t="array" ref="D2437">_xlfn.IFS( B2437="Accessories", 0, B2437="Clothing", 1, B2437="Footwear", 2, B2437="Outerwear",3)</f>
        <v>2</v>
      </c>
    </row>
    <row r="2438" spans="1:4" x14ac:dyDescent="0.2">
      <c r="A2438" t="s">
        <v>18</v>
      </c>
      <c r="B2438" t="s">
        <v>20</v>
      </c>
      <c r="C2438" s="73">
        <f t="shared" si="38"/>
        <v>1</v>
      </c>
      <c r="D2438" s="73" cm="1">
        <f t="array" ref="D2438">_xlfn.IFS( B2438="Accessories", 0, B2438="Clothing", 1, B2438="Footwear", 2, B2438="Outerwear",3)</f>
        <v>1</v>
      </c>
    </row>
    <row r="2439" spans="1:4" x14ac:dyDescent="0.2">
      <c r="A2439" t="s">
        <v>18</v>
      </c>
      <c r="B2439" t="s">
        <v>41</v>
      </c>
      <c r="C2439" s="73">
        <f t="shared" si="38"/>
        <v>1</v>
      </c>
      <c r="D2439" s="73" cm="1">
        <f t="array" ref="D2439">_xlfn.IFS( B2439="Accessories", 0, B2439="Clothing", 1, B2439="Footwear", 2, B2439="Outerwear",3)</f>
        <v>2</v>
      </c>
    </row>
    <row r="2440" spans="1:4" x14ac:dyDescent="0.2">
      <c r="A2440" t="s">
        <v>18</v>
      </c>
      <c r="B2440" t="s">
        <v>20</v>
      </c>
      <c r="C2440" s="73">
        <f t="shared" si="38"/>
        <v>1</v>
      </c>
      <c r="D2440" s="73" cm="1">
        <f t="array" ref="D2440">_xlfn.IFS( B2440="Accessories", 0, B2440="Clothing", 1, B2440="Footwear", 2, B2440="Outerwear",3)</f>
        <v>1</v>
      </c>
    </row>
    <row r="2441" spans="1:4" x14ac:dyDescent="0.2">
      <c r="A2441" t="s">
        <v>18</v>
      </c>
      <c r="B2441" t="s">
        <v>66</v>
      </c>
      <c r="C2441" s="73">
        <f t="shared" si="38"/>
        <v>1</v>
      </c>
      <c r="D2441" s="73" cm="1">
        <f t="array" ref="D2441">_xlfn.IFS( B2441="Accessories", 0, B2441="Clothing", 1, B2441="Footwear", 2, B2441="Outerwear",3)</f>
        <v>0</v>
      </c>
    </row>
    <row r="2442" spans="1:4" x14ac:dyDescent="0.2">
      <c r="A2442" t="s">
        <v>18</v>
      </c>
      <c r="B2442" t="s">
        <v>20</v>
      </c>
      <c r="C2442" s="73">
        <f t="shared" si="38"/>
        <v>1</v>
      </c>
      <c r="D2442" s="73" cm="1">
        <f t="array" ref="D2442">_xlfn.IFS( B2442="Accessories", 0, B2442="Clothing", 1, B2442="Footwear", 2, B2442="Outerwear",3)</f>
        <v>1</v>
      </c>
    </row>
    <row r="2443" spans="1:4" x14ac:dyDescent="0.2">
      <c r="A2443" t="s">
        <v>18</v>
      </c>
      <c r="B2443" t="s">
        <v>66</v>
      </c>
      <c r="C2443" s="73">
        <f t="shared" si="38"/>
        <v>1</v>
      </c>
      <c r="D2443" s="73" cm="1">
        <f t="array" ref="D2443">_xlfn.IFS( B2443="Accessories", 0, B2443="Clothing", 1, B2443="Footwear", 2, B2443="Outerwear",3)</f>
        <v>0</v>
      </c>
    </row>
    <row r="2444" spans="1:4" x14ac:dyDescent="0.2">
      <c r="A2444" t="s">
        <v>18</v>
      </c>
      <c r="B2444" t="s">
        <v>20</v>
      </c>
      <c r="C2444" s="73">
        <f t="shared" si="38"/>
        <v>1</v>
      </c>
      <c r="D2444" s="73" cm="1">
        <f t="array" ref="D2444">_xlfn.IFS( B2444="Accessories", 0, B2444="Clothing", 1, B2444="Footwear", 2, B2444="Outerwear",3)</f>
        <v>1</v>
      </c>
    </row>
    <row r="2445" spans="1:4" x14ac:dyDescent="0.2">
      <c r="A2445" t="s">
        <v>18</v>
      </c>
      <c r="B2445" t="s">
        <v>66</v>
      </c>
      <c r="C2445" s="73">
        <f t="shared" si="38"/>
        <v>1</v>
      </c>
      <c r="D2445" s="73" cm="1">
        <f t="array" ref="D2445">_xlfn.IFS( B2445="Accessories", 0, B2445="Clothing", 1, B2445="Footwear", 2, B2445="Outerwear",3)</f>
        <v>0</v>
      </c>
    </row>
    <row r="2446" spans="1:4" x14ac:dyDescent="0.2">
      <c r="A2446" t="s">
        <v>18</v>
      </c>
      <c r="B2446" t="s">
        <v>66</v>
      </c>
      <c r="C2446" s="73">
        <f t="shared" si="38"/>
        <v>1</v>
      </c>
      <c r="D2446" s="73" cm="1">
        <f t="array" ref="D2446">_xlfn.IFS( B2446="Accessories", 0, B2446="Clothing", 1, B2446="Footwear", 2, B2446="Outerwear",3)</f>
        <v>0</v>
      </c>
    </row>
    <row r="2447" spans="1:4" x14ac:dyDescent="0.2">
      <c r="A2447" t="s">
        <v>18</v>
      </c>
      <c r="B2447" t="s">
        <v>66</v>
      </c>
      <c r="C2447" s="73">
        <f t="shared" si="38"/>
        <v>1</v>
      </c>
      <c r="D2447" s="73" cm="1">
        <f t="array" ref="D2447">_xlfn.IFS( B2447="Accessories", 0, B2447="Clothing", 1, B2447="Footwear", 2, B2447="Outerwear",3)</f>
        <v>0</v>
      </c>
    </row>
    <row r="2448" spans="1:4" x14ac:dyDescent="0.2">
      <c r="A2448" t="s">
        <v>18</v>
      </c>
      <c r="B2448" t="s">
        <v>20</v>
      </c>
      <c r="C2448" s="73">
        <f t="shared" si="38"/>
        <v>1</v>
      </c>
      <c r="D2448" s="73" cm="1">
        <f t="array" ref="D2448">_xlfn.IFS( B2448="Accessories", 0, B2448="Clothing", 1, B2448="Footwear", 2, B2448="Outerwear",3)</f>
        <v>1</v>
      </c>
    </row>
    <row r="2449" spans="1:4" x14ac:dyDescent="0.2">
      <c r="A2449" t="s">
        <v>18</v>
      </c>
      <c r="B2449" t="s">
        <v>20</v>
      </c>
      <c r="C2449" s="73">
        <f t="shared" si="38"/>
        <v>1</v>
      </c>
      <c r="D2449" s="73" cm="1">
        <f t="array" ref="D2449">_xlfn.IFS( B2449="Accessories", 0, B2449="Clothing", 1, B2449="Footwear", 2, B2449="Outerwear",3)</f>
        <v>1</v>
      </c>
    </row>
    <row r="2450" spans="1:4" x14ac:dyDescent="0.2">
      <c r="A2450" t="s">
        <v>18</v>
      </c>
      <c r="B2450" t="s">
        <v>66</v>
      </c>
      <c r="C2450" s="73">
        <f t="shared" si="38"/>
        <v>1</v>
      </c>
      <c r="D2450" s="73" cm="1">
        <f t="array" ref="D2450">_xlfn.IFS( B2450="Accessories", 0, B2450="Clothing", 1, B2450="Footwear", 2, B2450="Outerwear",3)</f>
        <v>0</v>
      </c>
    </row>
    <row r="2451" spans="1:4" x14ac:dyDescent="0.2">
      <c r="A2451" t="s">
        <v>18</v>
      </c>
      <c r="B2451" t="s">
        <v>62</v>
      </c>
      <c r="C2451" s="73">
        <f t="shared" si="38"/>
        <v>1</v>
      </c>
      <c r="D2451" s="73" cm="1">
        <f t="array" ref="D2451">_xlfn.IFS( B2451="Accessories", 0, B2451="Clothing", 1, B2451="Footwear", 2, B2451="Outerwear",3)</f>
        <v>3</v>
      </c>
    </row>
    <row r="2452" spans="1:4" x14ac:dyDescent="0.2">
      <c r="A2452" t="s">
        <v>18</v>
      </c>
      <c r="B2452" t="s">
        <v>20</v>
      </c>
      <c r="C2452" s="73">
        <f t="shared" si="38"/>
        <v>1</v>
      </c>
      <c r="D2452" s="73" cm="1">
        <f t="array" ref="D2452">_xlfn.IFS( B2452="Accessories", 0, B2452="Clothing", 1, B2452="Footwear", 2, B2452="Outerwear",3)</f>
        <v>1</v>
      </c>
    </row>
    <row r="2453" spans="1:4" x14ac:dyDescent="0.2">
      <c r="A2453" t="s">
        <v>18</v>
      </c>
      <c r="B2453" t="s">
        <v>20</v>
      </c>
      <c r="C2453" s="73">
        <f t="shared" si="38"/>
        <v>1</v>
      </c>
      <c r="D2453" s="73" cm="1">
        <f t="array" ref="D2453">_xlfn.IFS( B2453="Accessories", 0, B2453="Clothing", 1, B2453="Footwear", 2, B2453="Outerwear",3)</f>
        <v>1</v>
      </c>
    </row>
    <row r="2454" spans="1:4" x14ac:dyDescent="0.2">
      <c r="A2454" t="s">
        <v>18</v>
      </c>
      <c r="B2454" t="s">
        <v>20</v>
      </c>
      <c r="C2454" s="73">
        <f t="shared" si="38"/>
        <v>1</v>
      </c>
      <c r="D2454" s="73" cm="1">
        <f t="array" ref="D2454">_xlfn.IFS( B2454="Accessories", 0, B2454="Clothing", 1, B2454="Footwear", 2, B2454="Outerwear",3)</f>
        <v>1</v>
      </c>
    </row>
    <row r="2455" spans="1:4" x14ac:dyDescent="0.2">
      <c r="A2455" t="s">
        <v>18</v>
      </c>
      <c r="B2455" t="s">
        <v>20</v>
      </c>
      <c r="C2455" s="73">
        <f t="shared" si="38"/>
        <v>1</v>
      </c>
      <c r="D2455" s="73" cm="1">
        <f t="array" ref="D2455">_xlfn.IFS( B2455="Accessories", 0, B2455="Clothing", 1, B2455="Footwear", 2, B2455="Outerwear",3)</f>
        <v>1</v>
      </c>
    </row>
    <row r="2456" spans="1:4" x14ac:dyDescent="0.2">
      <c r="A2456" t="s">
        <v>18</v>
      </c>
      <c r="B2456" t="s">
        <v>66</v>
      </c>
      <c r="C2456" s="73">
        <f t="shared" si="38"/>
        <v>1</v>
      </c>
      <c r="D2456" s="73" cm="1">
        <f t="array" ref="D2456">_xlfn.IFS( B2456="Accessories", 0, B2456="Clothing", 1, B2456="Footwear", 2, B2456="Outerwear",3)</f>
        <v>0</v>
      </c>
    </row>
    <row r="2457" spans="1:4" x14ac:dyDescent="0.2">
      <c r="A2457" t="s">
        <v>18</v>
      </c>
      <c r="B2457" t="s">
        <v>66</v>
      </c>
      <c r="C2457" s="73">
        <f t="shared" si="38"/>
        <v>1</v>
      </c>
      <c r="D2457" s="73" cm="1">
        <f t="array" ref="D2457">_xlfn.IFS( B2457="Accessories", 0, B2457="Clothing", 1, B2457="Footwear", 2, B2457="Outerwear",3)</f>
        <v>0</v>
      </c>
    </row>
    <row r="2458" spans="1:4" x14ac:dyDescent="0.2">
      <c r="A2458" t="s">
        <v>18</v>
      </c>
      <c r="B2458" t="s">
        <v>20</v>
      </c>
      <c r="C2458" s="73">
        <f t="shared" si="38"/>
        <v>1</v>
      </c>
      <c r="D2458" s="73" cm="1">
        <f t="array" ref="D2458">_xlfn.IFS( B2458="Accessories", 0, B2458="Clothing", 1, B2458="Footwear", 2, B2458="Outerwear",3)</f>
        <v>1</v>
      </c>
    </row>
    <row r="2459" spans="1:4" x14ac:dyDescent="0.2">
      <c r="A2459" t="s">
        <v>18</v>
      </c>
      <c r="B2459" t="s">
        <v>66</v>
      </c>
      <c r="C2459" s="73">
        <f t="shared" si="38"/>
        <v>1</v>
      </c>
      <c r="D2459" s="73" cm="1">
        <f t="array" ref="D2459">_xlfn.IFS( B2459="Accessories", 0, B2459="Clothing", 1, B2459="Footwear", 2, B2459="Outerwear",3)</f>
        <v>0</v>
      </c>
    </row>
    <row r="2460" spans="1:4" x14ac:dyDescent="0.2">
      <c r="A2460" t="s">
        <v>18</v>
      </c>
      <c r="B2460" t="s">
        <v>20</v>
      </c>
      <c r="C2460" s="73">
        <f t="shared" si="38"/>
        <v>1</v>
      </c>
      <c r="D2460" s="73" cm="1">
        <f t="array" ref="D2460">_xlfn.IFS( B2460="Accessories", 0, B2460="Clothing", 1, B2460="Footwear", 2, B2460="Outerwear",3)</f>
        <v>1</v>
      </c>
    </row>
    <row r="2461" spans="1:4" x14ac:dyDescent="0.2">
      <c r="A2461" t="s">
        <v>18</v>
      </c>
      <c r="B2461" t="s">
        <v>20</v>
      </c>
      <c r="C2461" s="73">
        <f t="shared" si="38"/>
        <v>1</v>
      </c>
      <c r="D2461" s="73" cm="1">
        <f t="array" ref="D2461">_xlfn.IFS( B2461="Accessories", 0, B2461="Clothing", 1, B2461="Footwear", 2, B2461="Outerwear",3)</f>
        <v>1</v>
      </c>
    </row>
    <row r="2462" spans="1:4" x14ac:dyDescent="0.2">
      <c r="A2462" t="s">
        <v>18</v>
      </c>
      <c r="B2462" t="s">
        <v>20</v>
      </c>
      <c r="C2462" s="73">
        <f t="shared" si="38"/>
        <v>1</v>
      </c>
      <c r="D2462" s="73" cm="1">
        <f t="array" ref="D2462">_xlfn.IFS( B2462="Accessories", 0, B2462="Clothing", 1, B2462="Footwear", 2, B2462="Outerwear",3)</f>
        <v>1</v>
      </c>
    </row>
    <row r="2463" spans="1:4" x14ac:dyDescent="0.2">
      <c r="A2463" t="s">
        <v>18</v>
      </c>
      <c r="B2463" t="s">
        <v>66</v>
      </c>
      <c r="C2463" s="73">
        <f t="shared" si="38"/>
        <v>1</v>
      </c>
      <c r="D2463" s="73" cm="1">
        <f t="array" ref="D2463">_xlfn.IFS( B2463="Accessories", 0, B2463="Clothing", 1, B2463="Footwear", 2, B2463="Outerwear",3)</f>
        <v>0</v>
      </c>
    </row>
    <row r="2464" spans="1:4" x14ac:dyDescent="0.2">
      <c r="A2464" t="s">
        <v>18</v>
      </c>
      <c r="B2464" t="s">
        <v>20</v>
      </c>
      <c r="C2464" s="73">
        <f t="shared" si="38"/>
        <v>1</v>
      </c>
      <c r="D2464" s="73" cm="1">
        <f t="array" ref="D2464">_xlfn.IFS( B2464="Accessories", 0, B2464="Clothing", 1, B2464="Footwear", 2, B2464="Outerwear",3)</f>
        <v>1</v>
      </c>
    </row>
    <row r="2465" spans="1:4" x14ac:dyDescent="0.2">
      <c r="A2465" t="s">
        <v>18</v>
      </c>
      <c r="B2465" t="s">
        <v>20</v>
      </c>
      <c r="C2465" s="73">
        <f t="shared" si="38"/>
        <v>1</v>
      </c>
      <c r="D2465" s="73" cm="1">
        <f t="array" ref="D2465">_xlfn.IFS( B2465="Accessories", 0, B2465="Clothing", 1, B2465="Footwear", 2, B2465="Outerwear",3)</f>
        <v>1</v>
      </c>
    </row>
    <row r="2466" spans="1:4" x14ac:dyDescent="0.2">
      <c r="A2466" t="s">
        <v>18</v>
      </c>
      <c r="B2466" t="s">
        <v>62</v>
      </c>
      <c r="C2466" s="73">
        <f t="shared" si="38"/>
        <v>1</v>
      </c>
      <c r="D2466" s="73" cm="1">
        <f t="array" ref="D2466">_xlfn.IFS( B2466="Accessories", 0, B2466="Clothing", 1, B2466="Footwear", 2, B2466="Outerwear",3)</f>
        <v>3</v>
      </c>
    </row>
    <row r="2467" spans="1:4" x14ac:dyDescent="0.2">
      <c r="A2467" t="s">
        <v>18</v>
      </c>
      <c r="B2467" t="s">
        <v>41</v>
      </c>
      <c r="C2467" s="73">
        <f t="shared" si="38"/>
        <v>1</v>
      </c>
      <c r="D2467" s="73" cm="1">
        <f t="array" ref="D2467">_xlfn.IFS( B2467="Accessories", 0, B2467="Clothing", 1, B2467="Footwear", 2, B2467="Outerwear",3)</f>
        <v>2</v>
      </c>
    </row>
    <row r="2468" spans="1:4" x14ac:dyDescent="0.2">
      <c r="A2468" t="s">
        <v>18</v>
      </c>
      <c r="B2468" t="s">
        <v>20</v>
      </c>
      <c r="C2468" s="73">
        <f t="shared" si="38"/>
        <v>1</v>
      </c>
      <c r="D2468" s="73" cm="1">
        <f t="array" ref="D2468">_xlfn.IFS( B2468="Accessories", 0, B2468="Clothing", 1, B2468="Footwear", 2, B2468="Outerwear",3)</f>
        <v>1</v>
      </c>
    </row>
    <row r="2469" spans="1:4" x14ac:dyDescent="0.2">
      <c r="A2469" t="s">
        <v>18</v>
      </c>
      <c r="B2469" t="s">
        <v>20</v>
      </c>
      <c r="C2469" s="73">
        <f t="shared" si="38"/>
        <v>1</v>
      </c>
      <c r="D2469" s="73" cm="1">
        <f t="array" ref="D2469">_xlfn.IFS( B2469="Accessories", 0, B2469="Clothing", 1, B2469="Footwear", 2, B2469="Outerwear",3)</f>
        <v>1</v>
      </c>
    </row>
    <row r="2470" spans="1:4" x14ac:dyDescent="0.2">
      <c r="A2470" t="s">
        <v>18</v>
      </c>
      <c r="B2470" t="s">
        <v>20</v>
      </c>
      <c r="C2470" s="73">
        <f t="shared" si="38"/>
        <v>1</v>
      </c>
      <c r="D2470" s="73" cm="1">
        <f t="array" ref="D2470">_xlfn.IFS( B2470="Accessories", 0, B2470="Clothing", 1, B2470="Footwear", 2, B2470="Outerwear",3)</f>
        <v>1</v>
      </c>
    </row>
    <row r="2471" spans="1:4" x14ac:dyDescent="0.2">
      <c r="A2471" t="s">
        <v>18</v>
      </c>
      <c r="B2471" t="s">
        <v>41</v>
      </c>
      <c r="C2471" s="73">
        <f t="shared" si="38"/>
        <v>1</v>
      </c>
      <c r="D2471" s="73" cm="1">
        <f t="array" ref="D2471">_xlfn.IFS( B2471="Accessories", 0, B2471="Clothing", 1, B2471="Footwear", 2, B2471="Outerwear",3)</f>
        <v>2</v>
      </c>
    </row>
    <row r="2472" spans="1:4" x14ac:dyDescent="0.2">
      <c r="A2472" t="s">
        <v>18</v>
      </c>
      <c r="B2472" t="s">
        <v>20</v>
      </c>
      <c r="C2472" s="73">
        <f t="shared" si="38"/>
        <v>1</v>
      </c>
      <c r="D2472" s="73" cm="1">
        <f t="array" ref="D2472">_xlfn.IFS( B2472="Accessories", 0, B2472="Clothing", 1, B2472="Footwear", 2, B2472="Outerwear",3)</f>
        <v>1</v>
      </c>
    </row>
    <row r="2473" spans="1:4" x14ac:dyDescent="0.2">
      <c r="A2473" t="s">
        <v>18</v>
      </c>
      <c r="B2473" t="s">
        <v>41</v>
      </c>
      <c r="C2473" s="73">
        <f t="shared" si="38"/>
        <v>1</v>
      </c>
      <c r="D2473" s="73" cm="1">
        <f t="array" ref="D2473">_xlfn.IFS( B2473="Accessories", 0, B2473="Clothing", 1, B2473="Footwear", 2, B2473="Outerwear",3)</f>
        <v>2</v>
      </c>
    </row>
    <row r="2474" spans="1:4" x14ac:dyDescent="0.2">
      <c r="A2474" t="s">
        <v>18</v>
      </c>
      <c r="B2474" t="s">
        <v>20</v>
      </c>
      <c r="C2474" s="73">
        <f t="shared" si="38"/>
        <v>1</v>
      </c>
      <c r="D2474" s="73" cm="1">
        <f t="array" ref="D2474">_xlfn.IFS( B2474="Accessories", 0, B2474="Clothing", 1, B2474="Footwear", 2, B2474="Outerwear",3)</f>
        <v>1</v>
      </c>
    </row>
    <row r="2475" spans="1:4" x14ac:dyDescent="0.2">
      <c r="A2475" t="s">
        <v>18</v>
      </c>
      <c r="B2475" t="s">
        <v>20</v>
      </c>
      <c r="C2475" s="73">
        <f t="shared" si="38"/>
        <v>1</v>
      </c>
      <c r="D2475" s="73" cm="1">
        <f t="array" ref="D2475">_xlfn.IFS( B2475="Accessories", 0, B2475="Clothing", 1, B2475="Footwear", 2, B2475="Outerwear",3)</f>
        <v>1</v>
      </c>
    </row>
    <row r="2476" spans="1:4" x14ac:dyDescent="0.2">
      <c r="A2476" t="s">
        <v>18</v>
      </c>
      <c r="B2476" t="s">
        <v>20</v>
      </c>
      <c r="C2476" s="73">
        <f t="shared" si="38"/>
        <v>1</v>
      </c>
      <c r="D2476" s="73" cm="1">
        <f t="array" ref="D2476">_xlfn.IFS( B2476="Accessories", 0, B2476="Clothing", 1, B2476="Footwear", 2, B2476="Outerwear",3)</f>
        <v>1</v>
      </c>
    </row>
    <row r="2477" spans="1:4" x14ac:dyDescent="0.2">
      <c r="A2477" t="s">
        <v>18</v>
      </c>
      <c r="B2477" t="s">
        <v>20</v>
      </c>
      <c r="C2477" s="73">
        <f t="shared" si="38"/>
        <v>1</v>
      </c>
      <c r="D2477" s="73" cm="1">
        <f t="array" ref="D2477">_xlfn.IFS( B2477="Accessories", 0, B2477="Clothing", 1, B2477="Footwear", 2, B2477="Outerwear",3)</f>
        <v>1</v>
      </c>
    </row>
    <row r="2478" spans="1:4" x14ac:dyDescent="0.2">
      <c r="A2478" t="s">
        <v>18</v>
      </c>
      <c r="B2478" t="s">
        <v>66</v>
      </c>
      <c r="C2478" s="73">
        <f t="shared" si="38"/>
        <v>1</v>
      </c>
      <c r="D2478" s="73" cm="1">
        <f t="array" ref="D2478">_xlfn.IFS( B2478="Accessories", 0, B2478="Clothing", 1, B2478="Footwear", 2, B2478="Outerwear",3)</f>
        <v>0</v>
      </c>
    </row>
    <row r="2479" spans="1:4" x14ac:dyDescent="0.2">
      <c r="A2479" t="s">
        <v>18</v>
      </c>
      <c r="B2479" t="s">
        <v>66</v>
      </c>
      <c r="C2479" s="73">
        <f t="shared" si="38"/>
        <v>1</v>
      </c>
      <c r="D2479" s="73" cm="1">
        <f t="array" ref="D2479">_xlfn.IFS( B2479="Accessories", 0, B2479="Clothing", 1, B2479="Footwear", 2, B2479="Outerwear",3)</f>
        <v>0</v>
      </c>
    </row>
    <row r="2480" spans="1:4" x14ac:dyDescent="0.2">
      <c r="A2480" t="s">
        <v>18</v>
      </c>
      <c r="B2480" t="s">
        <v>20</v>
      </c>
      <c r="C2480" s="73">
        <f t="shared" si="38"/>
        <v>1</v>
      </c>
      <c r="D2480" s="73" cm="1">
        <f t="array" ref="D2480">_xlfn.IFS( B2480="Accessories", 0, B2480="Clothing", 1, B2480="Footwear", 2, B2480="Outerwear",3)</f>
        <v>1</v>
      </c>
    </row>
    <row r="2481" spans="1:4" x14ac:dyDescent="0.2">
      <c r="A2481" t="s">
        <v>18</v>
      </c>
      <c r="B2481" t="s">
        <v>20</v>
      </c>
      <c r="C2481" s="73">
        <f t="shared" si="38"/>
        <v>1</v>
      </c>
      <c r="D2481" s="73" cm="1">
        <f t="array" ref="D2481">_xlfn.IFS( B2481="Accessories", 0, B2481="Clothing", 1, B2481="Footwear", 2, B2481="Outerwear",3)</f>
        <v>1</v>
      </c>
    </row>
    <row r="2482" spans="1:4" x14ac:dyDescent="0.2">
      <c r="A2482" t="s">
        <v>18</v>
      </c>
      <c r="B2482" t="s">
        <v>20</v>
      </c>
      <c r="C2482" s="73">
        <f t="shared" si="38"/>
        <v>1</v>
      </c>
      <c r="D2482" s="73" cm="1">
        <f t="array" ref="D2482">_xlfn.IFS( B2482="Accessories", 0, B2482="Clothing", 1, B2482="Footwear", 2, B2482="Outerwear",3)</f>
        <v>1</v>
      </c>
    </row>
    <row r="2483" spans="1:4" x14ac:dyDescent="0.2">
      <c r="A2483" t="s">
        <v>18</v>
      </c>
      <c r="B2483" t="s">
        <v>66</v>
      </c>
      <c r="C2483" s="73">
        <f t="shared" si="38"/>
        <v>1</v>
      </c>
      <c r="D2483" s="73" cm="1">
        <f t="array" ref="D2483">_xlfn.IFS( B2483="Accessories", 0, B2483="Clothing", 1, B2483="Footwear", 2, B2483="Outerwear",3)</f>
        <v>0</v>
      </c>
    </row>
    <row r="2484" spans="1:4" x14ac:dyDescent="0.2">
      <c r="A2484" t="s">
        <v>18</v>
      </c>
      <c r="B2484" t="s">
        <v>66</v>
      </c>
      <c r="C2484" s="73">
        <f t="shared" si="38"/>
        <v>1</v>
      </c>
      <c r="D2484" s="73" cm="1">
        <f t="array" ref="D2484">_xlfn.IFS( B2484="Accessories", 0, B2484="Clothing", 1, B2484="Footwear", 2, B2484="Outerwear",3)</f>
        <v>0</v>
      </c>
    </row>
    <row r="2485" spans="1:4" x14ac:dyDescent="0.2">
      <c r="A2485" t="s">
        <v>18</v>
      </c>
      <c r="B2485" t="s">
        <v>20</v>
      </c>
      <c r="C2485" s="73">
        <f t="shared" si="38"/>
        <v>1</v>
      </c>
      <c r="D2485" s="73" cm="1">
        <f t="array" ref="D2485">_xlfn.IFS( B2485="Accessories", 0, B2485="Clothing", 1, B2485="Footwear", 2, B2485="Outerwear",3)</f>
        <v>1</v>
      </c>
    </row>
    <row r="2486" spans="1:4" x14ac:dyDescent="0.2">
      <c r="A2486" t="s">
        <v>18</v>
      </c>
      <c r="B2486" t="s">
        <v>20</v>
      </c>
      <c r="C2486" s="73">
        <f t="shared" si="38"/>
        <v>1</v>
      </c>
      <c r="D2486" s="73" cm="1">
        <f t="array" ref="D2486">_xlfn.IFS( B2486="Accessories", 0, B2486="Clothing", 1, B2486="Footwear", 2, B2486="Outerwear",3)</f>
        <v>1</v>
      </c>
    </row>
    <row r="2487" spans="1:4" x14ac:dyDescent="0.2">
      <c r="A2487" t="s">
        <v>18</v>
      </c>
      <c r="B2487" t="s">
        <v>20</v>
      </c>
      <c r="C2487" s="73">
        <f t="shared" si="38"/>
        <v>1</v>
      </c>
      <c r="D2487" s="73" cm="1">
        <f t="array" ref="D2487">_xlfn.IFS( B2487="Accessories", 0, B2487="Clothing", 1, B2487="Footwear", 2, B2487="Outerwear",3)</f>
        <v>1</v>
      </c>
    </row>
    <row r="2488" spans="1:4" x14ac:dyDescent="0.2">
      <c r="A2488" t="s">
        <v>18</v>
      </c>
      <c r="B2488" t="s">
        <v>20</v>
      </c>
      <c r="C2488" s="73">
        <f t="shared" si="38"/>
        <v>1</v>
      </c>
      <c r="D2488" s="73" cm="1">
        <f t="array" ref="D2488">_xlfn.IFS( B2488="Accessories", 0, B2488="Clothing", 1, B2488="Footwear", 2, B2488="Outerwear",3)</f>
        <v>1</v>
      </c>
    </row>
    <row r="2489" spans="1:4" x14ac:dyDescent="0.2">
      <c r="A2489" t="s">
        <v>18</v>
      </c>
      <c r="B2489" t="s">
        <v>41</v>
      </c>
      <c r="C2489" s="73">
        <f t="shared" si="38"/>
        <v>1</v>
      </c>
      <c r="D2489" s="73" cm="1">
        <f t="array" ref="D2489">_xlfn.IFS( B2489="Accessories", 0, B2489="Clothing", 1, B2489="Footwear", 2, B2489="Outerwear",3)</f>
        <v>2</v>
      </c>
    </row>
    <row r="2490" spans="1:4" x14ac:dyDescent="0.2">
      <c r="A2490" t="s">
        <v>18</v>
      </c>
      <c r="B2490" t="s">
        <v>66</v>
      </c>
      <c r="C2490" s="73">
        <f t="shared" si="38"/>
        <v>1</v>
      </c>
      <c r="D2490" s="73" cm="1">
        <f t="array" ref="D2490">_xlfn.IFS( B2490="Accessories", 0, B2490="Clothing", 1, B2490="Footwear", 2, B2490="Outerwear",3)</f>
        <v>0</v>
      </c>
    </row>
    <row r="2491" spans="1:4" x14ac:dyDescent="0.2">
      <c r="A2491" t="s">
        <v>18</v>
      </c>
      <c r="B2491" t="s">
        <v>62</v>
      </c>
      <c r="C2491" s="73">
        <f t="shared" si="38"/>
        <v>1</v>
      </c>
      <c r="D2491" s="73" cm="1">
        <f t="array" ref="D2491">_xlfn.IFS( B2491="Accessories", 0, B2491="Clothing", 1, B2491="Footwear", 2, B2491="Outerwear",3)</f>
        <v>3</v>
      </c>
    </row>
    <row r="2492" spans="1:4" x14ac:dyDescent="0.2">
      <c r="A2492" t="s">
        <v>18</v>
      </c>
      <c r="B2492" t="s">
        <v>20</v>
      </c>
      <c r="C2492" s="73">
        <f t="shared" si="38"/>
        <v>1</v>
      </c>
      <c r="D2492" s="73" cm="1">
        <f t="array" ref="D2492">_xlfn.IFS( B2492="Accessories", 0, B2492="Clothing", 1, B2492="Footwear", 2, B2492="Outerwear",3)</f>
        <v>1</v>
      </c>
    </row>
    <row r="2493" spans="1:4" x14ac:dyDescent="0.2">
      <c r="A2493" t="s">
        <v>18</v>
      </c>
      <c r="B2493" t="s">
        <v>66</v>
      </c>
      <c r="C2493" s="73">
        <f t="shared" si="38"/>
        <v>1</v>
      </c>
      <c r="D2493" s="73" cm="1">
        <f t="array" ref="D2493">_xlfn.IFS( B2493="Accessories", 0, B2493="Clothing", 1, B2493="Footwear", 2, B2493="Outerwear",3)</f>
        <v>0</v>
      </c>
    </row>
    <row r="2494" spans="1:4" x14ac:dyDescent="0.2">
      <c r="A2494" t="s">
        <v>18</v>
      </c>
      <c r="B2494" t="s">
        <v>66</v>
      </c>
      <c r="C2494" s="73">
        <f t="shared" si="38"/>
        <v>1</v>
      </c>
      <c r="D2494" s="73" cm="1">
        <f t="array" ref="D2494">_xlfn.IFS( B2494="Accessories", 0, B2494="Clothing", 1, B2494="Footwear", 2, B2494="Outerwear",3)</f>
        <v>0</v>
      </c>
    </row>
    <row r="2495" spans="1:4" x14ac:dyDescent="0.2">
      <c r="A2495" t="s">
        <v>18</v>
      </c>
      <c r="B2495" t="s">
        <v>20</v>
      </c>
      <c r="C2495" s="73">
        <f t="shared" si="38"/>
        <v>1</v>
      </c>
      <c r="D2495" s="73" cm="1">
        <f t="array" ref="D2495">_xlfn.IFS( B2495="Accessories", 0, B2495="Clothing", 1, B2495="Footwear", 2, B2495="Outerwear",3)</f>
        <v>1</v>
      </c>
    </row>
    <row r="2496" spans="1:4" x14ac:dyDescent="0.2">
      <c r="A2496" t="s">
        <v>18</v>
      </c>
      <c r="B2496" t="s">
        <v>41</v>
      </c>
      <c r="C2496" s="73">
        <f t="shared" si="38"/>
        <v>1</v>
      </c>
      <c r="D2496" s="73" cm="1">
        <f t="array" ref="D2496">_xlfn.IFS( B2496="Accessories", 0, B2496="Clothing", 1, B2496="Footwear", 2, B2496="Outerwear",3)</f>
        <v>2</v>
      </c>
    </row>
    <row r="2497" spans="1:4" x14ac:dyDescent="0.2">
      <c r="A2497" t="s">
        <v>18</v>
      </c>
      <c r="B2497" t="s">
        <v>66</v>
      </c>
      <c r="C2497" s="73">
        <f t="shared" si="38"/>
        <v>1</v>
      </c>
      <c r="D2497" s="73" cm="1">
        <f t="array" ref="D2497">_xlfn.IFS( B2497="Accessories", 0, B2497="Clothing", 1, B2497="Footwear", 2, B2497="Outerwear",3)</f>
        <v>0</v>
      </c>
    </row>
    <row r="2498" spans="1:4" x14ac:dyDescent="0.2">
      <c r="A2498" t="s">
        <v>18</v>
      </c>
      <c r="B2498" t="s">
        <v>66</v>
      </c>
      <c r="C2498" s="73">
        <f t="shared" si="38"/>
        <v>1</v>
      </c>
      <c r="D2498" s="73" cm="1">
        <f t="array" ref="D2498">_xlfn.IFS( B2498="Accessories", 0, B2498="Clothing", 1, B2498="Footwear", 2, B2498="Outerwear",3)</f>
        <v>0</v>
      </c>
    </row>
    <row r="2499" spans="1:4" x14ac:dyDescent="0.2">
      <c r="A2499" t="s">
        <v>18</v>
      </c>
      <c r="B2499" t="s">
        <v>66</v>
      </c>
      <c r="C2499" s="73">
        <f t="shared" ref="C2499:C2562" si="39">IF(A2499="Male", 1, 0)</f>
        <v>1</v>
      </c>
      <c r="D2499" s="73" cm="1">
        <f t="array" ref="D2499">_xlfn.IFS( B2499="Accessories", 0, B2499="Clothing", 1, B2499="Footwear", 2, B2499="Outerwear",3)</f>
        <v>0</v>
      </c>
    </row>
    <row r="2500" spans="1:4" x14ac:dyDescent="0.2">
      <c r="A2500" t="s">
        <v>18</v>
      </c>
      <c r="B2500" t="s">
        <v>62</v>
      </c>
      <c r="C2500" s="73">
        <f t="shared" si="39"/>
        <v>1</v>
      </c>
      <c r="D2500" s="73" cm="1">
        <f t="array" ref="D2500">_xlfn.IFS( B2500="Accessories", 0, B2500="Clothing", 1, B2500="Footwear", 2, B2500="Outerwear",3)</f>
        <v>3</v>
      </c>
    </row>
    <row r="2501" spans="1:4" x14ac:dyDescent="0.2">
      <c r="A2501" t="s">
        <v>18</v>
      </c>
      <c r="B2501" t="s">
        <v>20</v>
      </c>
      <c r="C2501" s="73">
        <f t="shared" si="39"/>
        <v>1</v>
      </c>
      <c r="D2501" s="73" cm="1">
        <f t="array" ref="D2501">_xlfn.IFS( B2501="Accessories", 0, B2501="Clothing", 1, B2501="Footwear", 2, B2501="Outerwear",3)</f>
        <v>1</v>
      </c>
    </row>
    <row r="2502" spans="1:4" x14ac:dyDescent="0.2">
      <c r="A2502" t="s">
        <v>18</v>
      </c>
      <c r="B2502" t="s">
        <v>66</v>
      </c>
      <c r="C2502" s="73">
        <f t="shared" si="39"/>
        <v>1</v>
      </c>
      <c r="D2502" s="73" cm="1">
        <f t="array" ref="D2502">_xlfn.IFS( B2502="Accessories", 0, B2502="Clothing", 1, B2502="Footwear", 2, B2502="Outerwear",3)</f>
        <v>0</v>
      </c>
    </row>
    <row r="2503" spans="1:4" x14ac:dyDescent="0.2">
      <c r="A2503" t="s">
        <v>18</v>
      </c>
      <c r="B2503" t="s">
        <v>20</v>
      </c>
      <c r="C2503" s="73">
        <f t="shared" si="39"/>
        <v>1</v>
      </c>
      <c r="D2503" s="73" cm="1">
        <f t="array" ref="D2503">_xlfn.IFS( B2503="Accessories", 0, B2503="Clothing", 1, B2503="Footwear", 2, B2503="Outerwear",3)</f>
        <v>1</v>
      </c>
    </row>
    <row r="2504" spans="1:4" x14ac:dyDescent="0.2">
      <c r="A2504" t="s">
        <v>18</v>
      </c>
      <c r="B2504" t="s">
        <v>20</v>
      </c>
      <c r="C2504" s="73">
        <f t="shared" si="39"/>
        <v>1</v>
      </c>
      <c r="D2504" s="73" cm="1">
        <f t="array" ref="D2504">_xlfn.IFS( B2504="Accessories", 0, B2504="Clothing", 1, B2504="Footwear", 2, B2504="Outerwear",3)</f>
        <v>1</v>
      </c>
    </row>
    <row r="2505" spans="1:4" x14ac:dyDescent="0.2">
      <c r="A2505" t="s">
        <v>18</v>
      </c>
      <c r="B2505" t="s">
        <v>41</v>
      </c>
      <c r="C2505" s="73">
        <f t="shared" si="39"/>
        <v>1</v>
      </c>
      <c r="D2505" s="73" cm="1">
        <f t="array" ref="D2505">_xlfn.IFS( B2505="Accessories", 0, B2505="Clothing", 1, B2505="Footwear", 2, B2505="Outerwear",3)</f>
        <v>2</v>
      </c>
    </row>
    <row r="2506" spans="1:4" x14ac:dyDescent="0.2">
      <c r="A2506" t="s">
        <v>18</v>
      </c>
      <c r="B2506" t="s">
        <v>20</v>
      </c>
      <c r="C2506" s="73">
        <f t="shared" si="39"/>
        <v>1</v>
      </c>
      <c r="D2506" s="73" cm="1">
        <f t="array" ref="D2506">_xlfn.IFS( B2506="Accessories", 0, B2506="Clothing", 1, B2506="Footwear", 2, B2506="Outerwear",3)</f>
        <v>1</v>
      </c>
    </row>
    <row r="2507" spans="1:4" x14ac:dyDescent="0.2">
      <c r="A2507" t="s">
        <v>18</v>
      </c>
      <c r="B2507" t="s">
        <v>66</v>
      </c>
      <c r="C2507" s="73">
        <f t="shared" si="39"/>
        <v>1</v>
      </c>
      <c r="D2507" s="73" cm="1">
        <f t="array" ref="D2507">_xlfn.IFS( B2507="Accessories", 0, B2507="Clothing", 1, B2507="Footwear", 2, B2507="Outerwear",3)</f>
        <v>0</v>
      </c>
    </row>
    <row r="2508" spans="1:4" x14ac:dyDescent="0.2">
      <c r="A2508" t="s">
        <v>18</v>
      </c>
      <c r="B2508" t="s">
        <v>20</v>
      </c>
      <c r="C2508" s="73">
        <f t="shared" si="39"/>
        <v>1</v>
      </c>
      <c r="D2508" s="73" cm="1">
        <f t="array" ref="D2508">_xlfn.IFS( B2508="Accessories", 0, B2508="Clothing", 1, B2508="Footwear", 2, B2508="Outerwear",3)</f>
        <v>1</v>
      </c>
    </row>
    <row r="2509" spans="1:4" x14ac:dyDescent="0.2">
      <c r="A2509" t="s">
        <v>18</v>
      </c>
      <c r="B2509" t="s">
        <v>41</v>
      </c>
      <c r="C2509" s="73">
        <f t="shared" si="39"/>
        <v>1</v>
      </c>
      <c r="D2509" s="73" cm="1">
        <f t="array" ref="D2509">_xlfn.IFS( B2509="Accessories", 0, B2509="Clothing", 1, B2509="Footwear", 2, B2509="Outerwear",3)</f>
        <v>2</v>
      </c>
    </row>
    <row r="2510" spans="1:4" x14ac:dyDescent="0.2">
      <c r="A2510" t="s">
        <v>18</v>
      </c>
      <c r="B2510" t="s">
        <v>41</v>
      </c>
      <c r="C2510" s="73">
        <f t="shared" si="39"/>
        <v>1</v>
      </c>
      <c r="D2510" s="73" cm="1">
        <f t="array" ref="D2510">_xlfn.IFS( B2510="Accessories", 0, B2510="Clothing", 1, B2510="Footwear", 2, B2510="Outerwear",3)</f>
        <v>2</v>
      </c>
    </row>
    <row r="2511" spans="1:4" x14ac:dyDescent="0.2">
      <c r="A2511" t="s">
        <v>18</v>
      </c>
      <c r="B2511" t="s">
        <v>20</v>
      </c>
      <c r="C2511" s="73">
        <f t="shared" si="39"/>
        <v>1</v>
      </c>
      <c r="D2511" s="73" cm="1">
        <f t="array" ref="D2511">_xlfn.IFS( B2511="Accessories", 0, B2511="Clothing", 1, B2511="Footwear", 2, B2511="Outerwear",3)</f>
        <v>1</v>
      </c>
    </row>
    <row r="2512" spans="1:4" x14ac:dyDescent="0.2">
      <c r="A2512" t="s">
        <v>18</v>
      </c>
      <c r="B2512" t="s">
        <v>62</v>
      </c>
      <c r="C2512" s="73">
        <f t="shared" si="39"/>
        <v>1</v>
      </c>
      <c r="D2512" s="73" cm="1">
        <f t="array" ref="D2512">_xlfn.IFS( B2512="Accessories", 0, B2512="Clothing", 1, B2512="Footwear", 2, B2512="Outerwear",3)</f>
        <v>3</v>
      </c>
    </row>
    <row r="2513" spans="1:4" x14ac:dyDescent="0.2">
      <c r="A2513" t="s">
        <v>18</v>
      </c>
      <c r="B2513" t="s">
        <v>66</v>
      </c>
      <c r="C2513" s="73">
        <f t="shared" si="39"/>
        <v>1</v>
      </c>
      <c r="D2513" s="73" cm="1">
        <f t="array" ref="D2513">_xlfn.IFS( B2513="Accessories", 0, B2513="Clothing", 1, B2513="Footwear", 2, B2513="Outerwear",3)</f>
        <v>0</v>
      </c>
    </row>
    <row r="2514" spans="1:4" x14ac:dyDescent="0.2">
      <c r="A2514" t="s">
        <v>18</v>
      </c>
      <c r="B2514" t="s">
        <v>20</v>
      </c>
      <c r="C2514" s="73">
        <f t="shared" si="39"/>
        <v>1</v>
      </c>
      <c r="D2514" s="73" cm="1">
        <f t="array" ref="D2514">_xlfn.IFS( B2514="Accessories", 0, B2514="Clothing", 1, B2514="Footwear", 2, B2514="Outerwear",3)</f>
        <v>1</v>
      </c>
    </row>
    <row r="2515" spans="1:4" x14ac:dyDescent="0.2">
      <c r="A2515" t="s">
        <v>18</v>
      </c>
      <c r="B2515" t="s">
        <v>66</v>
      </c>
      <c r="C2515" s="73">
        <f t="shared" si="39"/>
        <v>1</v>
      </c>
      <c r="D2515" s="73" cm="1">
        <f t="array" ref="D2515">_xlfn.IFS( B2515="Accessories", 0, B2515="Clothing", 1, B2515="Footwear", 2, B2515="Outerwear",3)</f>
        <v>0</v>
      </c>
    </row>
    <row r="2516" spans="1:4" x14ac:dyDescent="0.2">
      <c r="A2516" t="s">
        <v>18</v>
      </c>
      <c r="B2516" t="s">
        <v>66</v>
      </c>
      <c r="C2516" s="73">
        <f t="shared" si="39"/>
        <v>1</v>
      </c>
      <c r="D2516" s="73" cm="1">
        <f t="array" ref="D2516">_xlfn.IFS( B2516="Accessories", 0, B2516="Clothing", 1, B2516="Footwear", 2, B2516="Outerwear",3)</f>
        <v>0</v>
      </c>
    </row>
    <row r="2517" spans="1:4" x14ac:dyDescent="0.2">
      <c r="A2517" t="s">
        <v>18</v>
      </c>
      <c r="B2517" t="s">
        <v>20</v>
      </c>
      <c r="C2517" s="73">
        <f t="shared" si="39"/>
        <v>1</v>
      </c>
      <c r="D2517" s="73" cm="1">
        <f t="array" ref="D2517">_xlfn.IFS( B2517="Accessories", 0, B2517="Clothing", 1, B2517="Footwear", 2, B2517="Outerwear",3)</f>
        <v>1</v>
      </c>
    </row>
    <row r="2518" spans="1:4" x14ac:dyDescent="0.2">
      <c r="A2518" t="s">
        <v>18</v>
      </c>
      <c r="B2518" t="s">
        <v>20</v>
      </c>
      <c r="C2518" s="73">
        <f t="shared" si="39"/>
        <v>1</v>
      </c>
      <c r="D2518" s="73" cm="1">
        <f t="array" ref="D2518">_xlfn.IFS( B2518="Accessories", 0, B2518="Clothing", 1, B2518="Footwear", 2, B2518="Outerwear",3)</f>
        <v>1</v>
      </c>
    </row>
    <row r="2519" spans="1:4" x14ac:dyDescent="0.2">
      <c r="A2519" t="s">
        <v>18</v>
      </c>
      <c r="B2519" t="s">
        <v>20</v>
      </c>
      <c r="C2519" s="73">
        <f t="shared" si="39"/>
        <v>1</v>
      </c>
      <c r="D2519" s="73" cm="1">
        <f t="array" ref="D2519">_xlfn.IFS( B2519="Accessories", 0, B2519="Clothing", 1, B2519="Footwear", 2, B2519="Outerwear",3)</f>
        <v>1</v>
      </c>
    </row>
    <row r="2520" spans="1:4" x14ac:dyDescent="0.2">
      <c r="A2520" t="s">
        <v>18</v>
      </c>
      <c r="B2520" t="s">
        <v>41</v>
      </c>
      <c r="C2520" s="73">
        <f t="shared" si="39"/>
        <v>1</v>
      </c>
      <c r="D2520" s="73" cm="1">
        <f t="array" ref="D2520">_xlfn.IFS( B2520="Accessories", 0, B2520="Clothing", 1, B2520="Footwear", 2, B2520="Outerwear",3)</f>
        <v>2</v>
      </c>
    </row>
    <row r="2521" spans="1:4" x14ac:dyDescent="0.2">
      <c r="A2521" t="s">
        <v>18</v>
      </c>
      <c r="B2521" t="s">
        <v>62</v>
      </c>
      <c r="C2521" s="73">
        <f t="shared" si="39"/>
        <v>1</v>
      </c>
      <c r="D2521" s="73" cm="1">
        <f t="array" ref="D2521">_xlfn.IFS( B2521="Accessories", 0, B2521="Clothing", 1, B2521="Footwear", 2, B2521="Outerwear",3)</f>
        <v>3</v>
      </c>
    </row>
    <row r="2522" spans="1:4" x14ac:dyDescent="0.2">
      <c r="A2522" t="s">
        <v>18</v>
      </c>
      <c r="B2522" t="s">
        <v>62</v>
      </c>
      <c r="C2522" s="73">
        <f t="shared" si="39"/>
        <v>1</v>
      </c>
      <c r="D2522" s="73" cm="1">
        <f t="array" ref="D2522">_xlfn.IFS( B2522="Accessories", 0, B2522="Clothing", 1, B2522="Footwear", 2, B2522="Outerwear",3)</f>
        <v>3</v>
      </c>
    </row>
    <row r="2523" spans="1:4" x14ac:dyDescent="0.2">
      <c r="A2523" t="s">
        <v>18</v>
      </c>
      <c r="B2523" t="s">
        <v>66</v>
      </c>
      <c r="C2523" s="73">
        <f t="shared" si="39"/>
        <v>1</v>
      </c>
      <c r="D2523" s="73" cm="1">
        <f t="array" ref="D2523">_xlfn.IFS( B2523="Accessories", 0, B2523="Clothing", 1, B2523="Footwear", 2, B2523="Outerwear",3)</f>
        <v>0</v>
      </c>
    </row>
    <row r="2524" spans="1:4" x14ac:dyDescent="0.2">
      <c r="A2524" t="s">
        <v>18</v>
      </c>
      <c r="B2524" t="s">
        <v>66</v>
      </c>
      <c r="C2524" s="73">
        <f t="shared" si="39"/>
        <v>1</v>
      </c>
      <c r="D2524" s="73" cm="1">
        <f t="array" ref="D2524">_xlfn.IFS( B2524="Accessories", 0, B2524="Clothing", 1, B2524="Footwear", 2, B2524="Outerwear",3)</f>
        <v>0</v>
      </c>
    </row>
    <row r="2525" spans="1:4" x14ac:dyDescent="0.2">
      <c r="A2525" t="s">
        <v>18</v>
      </c>
      <c r="B2525" t="s">
        <v>66</v>
      </c>
      <c r="C2525" s="73">
        <f t="shared" si="39"/>
        <v>1</v>
      </c>
      <c r="D2525" s="73" cm="1">
        <f t="array" ref="D2525">_xlfn.IFS( B2525="Accessories", 0, B2525="Clothing", 1, B2525="Footwear", 2, B2525="Outerwear",3)</f>
        <v>0</v>
      </c>
    </row>
    <row r="2526" spans="1:4" x14ac:dyDescent="0.2">
      <c r="A2526" t="s">
        <v>18</v>
      </c>
      <c r="B2526" t="s">
        <v>62</v>
      </c>
      <c r="C2526" s="73">
        <f t="shared" si="39"/>
        <v>1</v>
      </c>
      <c r="D2526" s="73" cm="1">
        <f t="array" ref="D2526">_xlfn.IFS( B2526="Accessories", 0, B2526="Clothing", 1, B2526="Footwear", 2, B2526="Outerwear",3)</f>
        <v>3</v>
      </c>
    </row>
    <row r="2527" spans="1:4" x14ac:dyDescent="0.2">
      <c r="A2527" t="s">
        <v>18</v>
      </c>
      <c r="B2527" t="s">
        <v>20</v>
      </c>
      <c r="C2527" s="73">
        <f t="shared" si="39"/>
        <v>1</v>
      </c>
      <c r="D2527" s="73" cm="1">
        <f t="array" ref="D2527">_xlfn.IFS( B2527="Accessories", 0, B2527="Clothing", 1, B2527="Footwear", 2, B2527="Outerwear",3)</f>
        <v>1</v>
      </c>
    </row>
    <row r="2528" spans="1:4" x14ac:dyDescent="0.2">
      <c r="A2528" t="s">
        <v>18</v>
      </c>
      <c r="B2528" t="s">
        <v>20</v>
      </c>
      <c r="C2528" s="73">
        <f t="shared" si="39"/>
        <v>1</v>
      </c>
      <c r="D2528" s="73" cm="1">
        <f t="array" ref="D2528">_xlfn.IFS( B2528="Accessories", 0, B2528="Clothing", 1, B2528="Footwear", 2, B2528="Outerwear",3)</f>
        <v>1</v>
      </c>
    </row>
    <row r="2529" spans="1:4" x14ac:dyDescent="0.2">
      <c r="A2529" t="s">
        <v>18</v>
      </c>
      <c r="B2529" t="s">
        <v>20</v>
      </c>
      <c r="C2529" s="73">
        <f t="shared" si="39"/>
        <v>1</v>
      </c>
      <c r="D2529" s="73" cm="1">
        <f t="array" ref="D2529">_xlfn.IFS( B2529="Accessories", 0, B2529="Clothing", 1, B2529="Footwear", 2, B2529="Outerwear",3)</f>
        <v>1</v>
      </c>
    </row>
    <row r="2530" spans="1:4" x14ac:dyDescent="0.2">
      <c r="A2530" t="s">
        <v>18</v>
      </c>
      <c r="B2530" t="s">
        <v>66</v>
      </c>
      <c r="C2530" s="73">
        <f t="shared" si="39"/>
        <v>1</v>
      </c>
      <c r="D2530" s="73" cm="1">
        <f t="array" ref="D2530">_xlfn.IFS( B2530="Accessories", 0, B2530="Clothing", 1, B2530="Footwear", 2, B2530="Outerwear",3)</f>
        <v>0</v>
      </c>
    </row>
    <row r="2531" spans="1:4" x14ac:dyDescent="0.2">
      <c r="A2531" t="s">
        <v>18</v>
      </c>
      <c r="B2531" t="s">
        <v>66</v>
      </c>
      <c r="C2531" s="73">
        <f t="shared" si="39"/>
        <v>1</v>
      </c>
      <c r="D2531" s="73" cm="1">
        <f t="array" ref="D2531">_xlfn.IFS( B2531="Accessories", 0, B2531="Clothing", 1, B2531="Footwear", 2, B2531="Outerwear",3)</f>
        <v>0</v>
      </c>
    </row>
    <row r="2532" spans="1:4" x14ac:dyDescent="0.2">
      <c r="A2532" t="s">
        <v>18</v>
      </c>
      <c r="B2532" t="s">
        <v>20</v>
      </c>
      <c r="C2532" s="73">
        <f t="shared" si="39"/>
        <v>1</v>
      </c>
      <c r="D2532" s="73" cm="1">
        <f t="array" ref="D2532">_xlfn.IFS( B2532="Accessories", 0, B2532="Clothing", 1, B2532="Footwear", 2, B2532="Outerwear",3)</f>
        <v>1</v>
      </c>
    </row>
    <row r="2533" spans="1:4" x14ac:dyDescent="0.2">
      <c r="A2533" t="s">
        <v>18</v>
      </c>
      <c r="B2533" t="s">
        <v>41</v>
      </c>
      <c r="C2533" s="73">
        <f t="shared" si="39"/>
        <v>1</v>
      </c>
      <c r="D2533" s="73" cm="1">
        <f t="array" ref="D2533">_xlfn.IFS( B2533="Accessories", 0, B2533="Clothing", 1, B2533="Footwear", 2, B2533="Outerwear",3)</f>
        <v>2</v>
      </c>
    </row>
    <row r="2534" spans="1:4" x14ac:dyDescent="0.2">
      <c r="A2534" t="s">
        <v>18</v>
      </c>
      <c r="B2534" t="s">
        <v>20</v>
      </c>
      <c r="C2534" s="73">
        <f t="shared" si="39"/>
        <v>1</v>
      </c>
      <c r="D2534" s="73" cm="1">
        <f t="array" ref="D2534">_xlfn.IFS( B2534="Accessories", 0, B2534="Clothing", 1, B2534="Footwear", 2, B2534="Outerwear",3)</f>
        <v>1</v>
      </c>
    </row>
    <row r="2535" spans="1:4" x14ac:dyDescent="0.2">
      <c r="A2535" t="s">
        <v>18</v>
      </c>
      <c r="B2535" t="s">
        <v>66</v>
      </c>
      <c r="C2535" s="73">
        <f t="shared" si="39"/>
        <v>1</v>
      </c>
      <c r="D2535" s="73" cm="1">
        <f t="array" ref="D2535">_xlfn.IFS( B2535="Accessories", 0, B2535="Clothing", 1, B2535="Footwear", 2, B2535="Outerwear",3)</f>
        <v>0</v>
      </c>
    </row>
    <row r="2536" spans="1:4" x14ac:dyDescent="0.2">
      <c r="A2536" t="s">
        <v>18</v>
      </c>
      <c r="B2536" t="s">
        <v>66</v>
      </c>
      <c r="C2536" s="73">
        <f t="shared" si="39"/>
        <v>1</v>
      </c>
      <c r="D2536" s="73" cm="1">
        <f t="array" ref="D2536">_xlfn.IFS( B2536="Accessories", 0, B2536="Clothing", 1, B2536="Footwear", 2, B2536="Outerwear",3)</f>
        <v>0</v>
      </c>
    </row>
    <row r="2537" spans="1:4" x14ac:dyDescent="0.2">
      <c r="A2537" t="s">
        <v>18</v>
      </c>
      <c r="B2537" t="s">
        <v>62</v>
      </c>
      <c r="C2537" s="73">
        <f t="shared" si="39"/>
        <v>1</v>
      </c>
      <c r="D2537" s="73" cm="1">
        <f t="array" ref="D2537">_xlfn.IFS( B2537="Accessories", 0, B2537="Clothing", 1, B2537="Footwear", 2, B2537="Outerwear",3)</f>
        <v>3</v>
      </c>
    </row>
    <row r="2538" spans="1:4" x14ac:dyDescent="0.2">
      <c r="A2538" t="s">
        <v>18</v>
      </c>
      <c r="B2538" t="s">
        <v>66</v>
      </c>
      <c r="C2538" s="73">
        <f t="shared" si="39"/>
        <v>1</v>
      </c>
      <c r="D2538" s="73" cm="1">
        <f t="array" ref="D2538">_xlfn.IFS( B2538="Accessories", 0, B2538="Clothing", 1, B2538="Footwear", 2, B2538="Outerwear",3)</f>
        <v>0</v>
      </c>
    </row>
    <row r="2539" spans="1:4" x14ac:dyDescent="0.2">
      <c r="A2539" t="s">
        <v>18</v>
      </c>
      <c r="B2539" t="s">
        <v>62</v>
      </c>
      <c r="C2539" s="73">
        <f t="shared" si="39"/>
        <v>1</v>
      </c>
      <c r="D2539" s="73" cm="1">
        <f t="array" ref="D2539">_xlfn.IFS( B2539="Accessories", 0, B2539="Clothing", 1, B2539="Footwear", 2, B2539="Outerwear",3)</f>
        <v>3</v>
      </c>
    </row>
    <row r="2540" spans="1:4" x14ac:dyDescent="0.2">
      <c r="A2540" t="s">
        <v>18</v>
      </c>
      <c r="B2540" t="s">
        <v>66</v>
      </c>
      <c r="C2540" s="73">
        <f t="shared" si="39"/>
        <v>1</v>
      </c>
      <c r="D2540" s="73" cm="1">
        <f t="array" ref="D2540">_xlfn.IFS( B2540="Accessories", 0, B2540="Clothing", 1, B2540="Footwear", 2, B2540="Outerwear",3)</f>
        <v>0</v>
      </c>
    </row>
    <row r="2541" spans="1:4" x14ac:dyDescent="0.2">
      <c r="A2541" t="s">
        <v>18</v>
      </c>
      <c r="B2541" t="s">
        <v>41</v>
      </c>
      <c r="C2541" s="73">
        <f t="shared" si="39"/>
        <v>1</v>
      </c>
      <c r="D2541" s="73" cm="1">
        <f t="array" ref="D2541">_xlfn.IFS( B2541="Accessories", 0, B2541="Clothing", 1, B2541="Footwear", 2, B2541="Outerwear",3)</f>
        <v>2</v>
      </c>
    </row>
    <row r="2542" spans="1:4" x14ac:dyDescent="0.2">
      <c r="A2542" t="s">
        <v>18</v>
      </c>
      <c r="B2542" t="s">
        <v>66</v>
      </c>
      <c r="C2542" s="73">
        <f t="shared" si="39"/>
        <v>1</v>
      </c>
      <c r="D2542" s="73" cm="1">
        <f t="array" ref="D2542">_xlfn.IFS( B2542="Accessories", 0, B2542="Clothing", 1, B2542="Footwear", 2, B2542="Outerwear",3)</f>
        <v>0</v>
      </c>
    </row>
    <row r="2543" spans="1:4" x14ac:dyDescent="0.2">
      <c r="A2543" t="s">
        <v>18</v>
      </c>
      <c r="B2543" t="s">
        <v>66</v>
      </c>
      <c r="C2543" s="73">
        <f t="shared" si="39"/>
        <v>1</v>
      </c>
      <c r="D2543" s="73" cm="1">
        <f t="array" ref="D2543">_xlfn.IFS( B2543="Accessories", 0, B2543="Clothing", 1, B2543="Footwear", 2, B2543="Outerwear",3)</f>
        <v>0</v>
      </c>
    </row>
    <row r="2544" spans="1:4" x14ac:dyDescent="0.2">
      <c r="A2544" t="s">
        <v>18</v>
      </c>
      <c r="B2544" t="s">
        <v>66</v>
      </c>
      <c r="C2544" s="73">
        <f t="shared" si="39"/>
        <v>1</v>
      </c>
      <c r="D2544" s="73" cm="1">
        <f t="array" ref="D2544">_xlfn.IFS( B2544="Accessories", 0, B2544="Clothing", 1, B2544="Footwear", 2, B2544="Outerwear",3)</f>
        <v>0</v>
      </c>
    </row>
    <row r="2545" spans="1:4" x14ac:dyDescent="0.2">
      <c r="A2545" t="s">
        <v>18</v>
      </c>
      <c r="B2545" t="s">
        <v>66</v>
      </c>
      <c r="C2545" s="73">
        <f t="shared" si="39"/>
        <v>1</v>
      </c>
      <c r="D2545" s="73" cm="1">
        <f t="array" ref="D2545">_xlfn.IFS( B2545="Accessories", 0, B2545="Clothing", 1, B2545="Footwear", 2, B2545="Outerwear",3)</f>
        <v>0</v>
      </c>
    </row>
    <row r="2546" spans="1:4" x14ac:dyDescent="0.2">
      <c r="A2546" t="s">
        <v>18</v>
      </c>
      <c r="B2546" t="s">
        <v>20</v>
      </c>
      <c r="C2546" s="73">
        <f t="shared" si="39"/>
        <v>1</v>
      </c>
      <c r="D2546" s="73" cm="1">
        <f t="array" ref="D2546">_xlfn.IFS( B2546="Accessories", 0, B2546="Clothing", 1, B2546="Footwear", 2, B2546="Outerwear",3)</f>
        <v>1</v>
      </c>
    </row>
    <row r="2547" spans="1:4" x14ac:dyDescent="0.2">
      <c r="A2547" t="s">
        <v>18</v>
      </c>
      <c r="B2547" t="s">
        <v>41</v>
      </c>
      <c r="C2547" s="73">
        <f t="shared" si="39"/>
        <v>1</v>
      </c>
      <c r="D2547" s="73" cm="1">
        <f t="array" ref="D2547">_xlfn.IFS( B2547="Accessories", 0, B2547="Clothing", 1, B2547="Footwear", 2, B2547="Outerwear",3)</f>
        <v>2</v>
      </c>
    </row>
    <row r="2548" spans="1:4" x14ac:dyDescent="0.2">
      <c r="A2548" t="s">
        <v>18</v>
      </c>
      <c r="B2548" t="s">
        <v>41</v>
      </c>
      <c r="C2548" s="73">
        <f t="shared" si="39"/>
        <v>1</v>
      </c>
      <c r="D2548" s="73" cm="1">
        <f t="array" ref="D2548">_xlfn.IFS( B2548="Accessories", 0, B2548="Clothing", 1, B2548="Footwear", 2, B2548="Outerwear",3)</f>
        <v>2</v>
      </c>
    </row>
    <row r="2549" spans="1:4" x14ac:dyDescent="0.2">
      <c r="A2549" t="s">
        <v>18</v>
      </c>
      <c r="B2549" t="s">
        <v>62</v>
      </c>
      <c r="C2549" s="73">
        <f t="shared" si="39"/>
        <v>1</v>
      </c>
      <c r="D2549" s="73" cm="1">
        <f t="array" ref="D2549">_xlfn.IFS( B2549="Accessories", 0, B2549="Clothing", 1, B2549="Footwear", 2, B2549="Outerwear",3)</f>
        <v>3</v>
      </c>
    </row>
    <row r="2550" spans="1:4" x14ac:dyDescent="0.2">
      <c r="A2550" t="s">
        <v>18</v>
      </c>
      <c r="B2550" t="s">
        <v>66</v>
      </c>
      <c r="C2550" s="73">
        <f t="shared" si="39"/>
        <v>1</v>
      </c>
      <c r="D2550" s="73" cm="1">
        <f t="array" ref="D2550">_xlfn.IFS( B2550="Accessories", 0, B2550="Clothing", 1, B2550="Footwear", 2, B2550="Outerwear",3)</f>
        <v>0</v>
      </c>
    </row>
    <row r="2551" spans="1:4" x14ac:dyDescent="0.2">
      <c r="A2551" t="s">
        <v>18</v>
      </c>
      <c r="B2551" t="s">
        <v>62</v>
      </c>
      <c r="C2551" s="73">
        <f t="shared" si="39"/>
        <v>1</v>
      </c>
      <c r="D2551" s="73" cm="1">
        <f t="array" ref="D2551">_xlfn.IFS( B2551="Accessories", 0, B2551="Clothing", 1, B2551="Footwear", 2, B2551="Outerwear",3)</f>
        <v>3</v>
      </c>
    </row>
    <row r="2552" spans="1:4" x14ac:dyDescent="0.2">
      <c r="A2552" t="s">
        <v>18</v>
      </c>
      <c r="B2552" t="s">
        <v>41</v>
      </c>
      <c r="C2552" s="73">
        <f t="shared" si="39"/>
        <v>1</v>
      </c>
      <c r="D2552" s="73" cm="1">
        <f t="array" ref="D2552">_xlfn.IFS( B2552="Accessories", 0, B2552="Clothing", 1, B2552="Footwear", 2, B2552="Outerwear",3)</f>
        <v>2</v>
      </c>
    </row>
    <row r="2553" spans="1:4" x14ac:dyDescent="0.2">
      <c r="A2553" t="s">
        <v>18</v>
      </c>
      <c r="B2553" t="s">
        <v>41</v>
      </c>
      <c r="C2553" s="73">
        <f t="shared" si="39"/>
        <v>1</v>
      </c>
      <c r="D2553" s="73" cm="1">
        <f t="array" ref="D2553">_xlfn.IFS( B2553="Accessories", 0, B2553="Clothing", 1, B2553="Footwear", 2, B2553="Outerwear",3)</f>
        <v>2</v>
      </c>
    </row>
    <row r="2554" spans="1:4" x14ac:dyDescent="0.2">
      <c r="A2554" t="s">
        <v>18</v>
      </c>
      <c r="B2554" t="s">
        <v>66</v>
      </c>
      <c r="C2554" s="73">
        <f t="shared" si="39"/>
        <v>1</v>
      </c>
      <c r="D2554" s="73" cm="1">
        <f t="array" ref="D2554">_xlfn.IFS( B2554="Accessories", 0, B2554="Clothing", 1, B2554="Footwear", 2, B2554="Outerwear",3)</f>
        <v>0</v>
      </c>
    </row>
    <row r="2555" spans="1:4" x14ac:dyDescent="0.2">
      <c r="A2555" t="s">
        <v>18</v>
      </c>
      <c r="B2555" t="s">
        <v>66</v>
      </c>
      <c r="C2555" s="73">
        <f t="shared" si="39"/>
        <v>1</v>
      </c>
      <c r="D2555" s="73" cm="1">
        <f t="array" ref="D2555">_xlfn.IFS( B2555="Accessories", 0, B2555="Clothing", 1, B2555="Footwear", 2, B2555="Outerwear",3)</f>
        <v>0</v>
      </c>
    </row>
    <row r="2556" spans="1:4" x14ac:dyDescent="0.2">
      <c r="A2556" t="s">
        <v>18</v>
      </c>
      <c r="B2556" t="s">
        <v>66</v>
      </c>
      <c r="C2556" s="73">
        <f t="shared" si="39"/>
        <v>1</v>
      </c>
      <c r="D2556" s="73" cm="1">
        <f t="array" ref="D2556">_xlfn.IFS( B2556="Accessories", 0, B2556="Clothing", 1, B2556="Footwear", 2, B2556="Outerwear",3)</f>
        <v>0</v>
      </c>
    </row>
    <row r="2557" spans="1:4" x14ac:dyDescent="0.2">
      <c r="A2557" t="s">
        <v>18</v>
      </c>
      <c r="B2557" t="s">
        <v>20</v>
      </c>
      <c r="C2557" s="73">
        <f t="shared" si="39"/>
        <v>1</v>
      </c>
      <c r="D2557" s="73" cm="1">
        <f t="array" ref="D2557">_xlfn.IFS( B2557="Accessories", 0, B2557="Clothing", 1, B2557="Footwear", 2, B2557="Outerwear",3)</f>
        <v>1</v>
      </c>
    </row>
    <row r="2558" spans="1:4" x14ac:dyDescent="0.2">
      <c r="A2558" t="s">
        <v>18</v>
      </c>
      <c r="B2558" t="s">
        <v>20</v>
      </c>
      <c r="C2558" s="73">
        <f t="shared" si="39"/>
        <v>1</v>
      </c>
      <c r="D2558" s="73" cm="1">
        <f t="array" ref="D2558">_xlfn.IFS( B2558="Accessories", 0, B2558="Clothing", 1, B2558="Footwear", 2, B2558="Outerwear",3)</f>
        <v>1</v>
      </c>
    </row>
    <row r="2559" spans="1:4" x14ac:dyDescent="0.2">
      <c r="A2559" t="s">
        <v>18</v>
      </c>
      <c r="B2559" t="s">
        <v>20</v>
      </c>
      <c r="C2559" s="73">
        <f t="shared" si="39"/>
        <v>1</v>
      </c>
      <c r="D2559" s="73" cm="1">
        <f t="array" ref="D2559">_xlfn.IFS( B2559="Accessories", 0, B2559="Clothing", 1, B2559="Footwear", 2, B2559="Outerwear",3)</f>
        <v>1</v>
      </c>
    </row>
    <row r="2560" spans="1:4" x14ac:dyDescent="0.2">
      <c r="A2560" t="s">
        <v>18</v>
      </c>
      <c r="B2560" t="s">
        <v>20</v>
      </c>
      <c r="C2560" s="73">
        <f t="shared" si="39"/>
        <v>1</v>
      </c>
      <c r="D2560" s="73" cm="1">
        <f t="array" ref="D2560">_xlfn.IFS( B2560="Accessories", 0, B2560="Clothing", 1, B2560="Footwear", 2, B2560="Outerwear",3)</f>
        <v>1</v>
      </c>
    </row>
    <row r="2561" spans="1:4" x14ac:dyDescent="0.2">
      <c r="A2561" t="s">
        <v>18</v>
      </c>
      <c r="B2561" t="s">
        <v>66</v>
      </c>
      <c r="C2561" s="73">
        <f t="shared" si="39"/>
        <v>1</v>
      </c>
      <c r="D2561" s="73" cm="1">
        <f t="array" ref="D2561">_xlfn.IFS( B2561="Accessories", 0, B2561="Clothing", 1, B2561="Footwear", 2, B2561="Outerwear",3)</f>
        <v>0</v>
      </c>
    </row>
    <row r="2562" spans="1:4" x14ac:dyDescent="0.2">
      <c r="A2562" t="s">
        <v>18</v>
      </c>
      <c r="B2562" t="s">
        <v>41</v>
      </c>
      <c r="C2562" s="73">
        <f t="shared" si="39"/>
        <v>1</v>
      </c>
      <c r="D2562" s="73" cm="1">
        <f t="array" ref="D2562">_xlfn.IFS( B2562="Accessories", 0, B2562="Clothing", 1, B2562="Footwear", 2, B2562="Outerwear",3)</f>
        <v>2</v>
      </c>
    </row>
    <row r="2563" spans="1:4" x14ac:dyDescent="0.2">
      <c r="A2563" t="s">
        <v>18</v>
      </c>
      <c r="B2563" t="s">
        <v>20</v>
      </c>
      <c r="C2563" s="73">
        <f t="shared" ref="C2563:C2626" si="40">IF(A2563="Male", 1, 0)</f>
        <v>1</v>
      </c>
      <c r="D2563" s="73" cm="1">
        <f t="array" ref="D2563">_xlfn.IFS( B2563="Accessories", 0, B2563="Clothing", 1, B2563="Footwear", 2, B2563="Outerwear",3)</f>
        <v>1</v>
      </c>
    </row>
    <row r="2564" spans="1:4" x14ac:dyDescent="0.2">
      <c r="A2564" t="s">
        <v>18</v>
      </c>
      <c r="B2564" t="s">
        <v>20</v>
      </c>
      <c r="C2564" s="73">
        <f t="shared" si="40"/>
        <v>1</v>
      </c>
      <c r="D2564" s="73" cm="1">
        <f t="array" ref="D2564">_xlfn.IFS( B2564="Accessories", 0, B2564="Clothing", 1, B2564="Footwear", 2, B2564="Outerwear",3)</f>
        <v>1</v>
      </c>
    </row>
    <row r="2565" spans="1:4" x14ac:dyDescent="0.2">
      <c r="A2565" t="s">
        <v>18</v>
      </c>
      <c r="B2565" t="s">
        <v>66</v>
      </c>
      <c r="C2565" s="73">
        <f t="shared" si="40"/>
        <v>1</v>
      </c>
      <c r="D2565" s="73" cm="1">
        <f t="array" ref="D2565">_xlfn.IFS( B2565="Accessories", 0, B2565="Clothing", 1, B2565="Footwear", 2, B2565="Outerwear",3)</f>
        <v>0</v>
      </c>
    </row>
    <row r="2566" spans="1:4" x14ac:dyDescent="0.2">
      <c r="A2566" t="s">
        <v>18</v>
      </c>
      <c r="B2566" t="s">
        <v>66</v>
      </c>
      <c r="C2566" s="73">
        <f t="shared" si="40"/>
        <v>1</v>
      </c>
      <c r="D2566" s="73" cm="1">
        <f t="array" ref="D2566">_xlfn.IFS( B2566="Accessories", 0, B2566="Clothing", 1, B2566="Footwear", 2, B2566="Outerwear",3)</f>
        <v>0</v>
      </c>
    </row>
    <row r="2567" spans="1:4" x14ac:dyDescent="0.2">
      <c r="A2567" t="s">
        <v>18</v>
      </c>
      <c r="B2567" t="s">
        <v>20</v>
      </c>
      <c r="C2567" s="73">
        <f t="shared" si="40"/>
        <v>1</v>
      </c>
      <c r="D2567" s="73" cm="1">
        <f t="array" ref="D2567">_xlfn.IFS( B2567="Accessories", 0, B2567="Clothing", 1, B2567="Footwear", 2, B2567="Outerwear",3)</f>
        <v>1</v>
      </c>
    </row>
    <row r="2568" spans="1:4" x14ac:dyDescent="0.2">
      <c r="A2568" t="s">
        <v>18</v>
      </c>
      <c r="B2568" t="s">
        <v>66</v>
      </c>
      <c r="C2568" s="73">
        <f t="shared" si="40"/>
        <v>1</v>
      </c>
      <c r="D2568" s="73" cm="1">
        <f t="array" ref="D2568">_xlfn.IFS( B2568="Accessories", 0, B2568="Clothing", 1, B2568="Footwear", 2, B2568="Outerwear",3)</f>
        <v>0</v>
      </c>
    </row>
    <row r="2569" spans="1:4" x14ac:dyDescent="0.2">
      <c r="A2569" t="s">
        <v>18</v>
      </c>
      <c r="B2569" t="s">
        <v>66</v>
      </c>
      <c r="C2569" s="73">
        <f t="shared" si="40"/>
        <v>1</v>
      </c>
      <c r="D2569" s="73" cm="1">
        <f t="array" ref="D2569">_xlfn.IFS( B2569="Accessories", 0, B2569="Clothing", 1, B2569="Footwear", 2, B2569="Outerwear",3)</f>
        <v>0</v>
      </c>
    </row>
    <row r="2570" spans="1:4" x14ac:dyDescent="0.2">
      <c r="A2570" t="s">
        <v>18</v>
      </c>
      <c r="B2570" t="s">
        <v>20</v>
      </c>
      <c r="C2570" s="73">
        <f t="shared" si="40"/>
        <v>1</v>
      </c>
      <c r="D2570" s="73" cm="1">
        <f t="array" ref="D2570">_xlfn.IFS( B2570="Accessories", 0, B2570="Clothing", 1, B2570="Footwear", 2, B2570="Outerwear",3)</f>
        <v>1</v>
      </c>
    </row>
    <row r="2571" spans="1:4" x14ac:dyDescent="0.2">
      <c r="A2571" t="s">
        <v>18</v>
      </c>
      <c r="B2571" t="s">
        <v>20</v>
      </c>
      <c r="C2571" s="73">
        <f t="shared" si="40"/>
        <v>1</v>
      </c>
      <c r="D2571" s="73" cm="1">
        <f t="array" ref="D2571">_xlfn.IFS( B2571="Accessories", 0, B2571="Clothing", 1, B2571="Footwear", 2, B2571="Outerwear",3)</f>
        <v>1</v>
      </c>
    </row>
    <row r="2572" spans="1:4" x14ac:dyDescent="0.2">
      <c r="A2572" t="s">
        <v>18</v>
      </c>
      <c r="B2572" t="s">
        <v>41</v>
      </c>
      <c r="C2572" s="73">
        <f t="shared" si="40"/>
        <v>1</v>
      </c>
      <c r="D2572" s="73" cm="1">
        <f t="array" ref="D2572">_xlfn.IFS( B2572="Accessories", 0, B2572="Clothing", 1, B2572="Footwear", 2, B2572="Outerwear",3)</f>
        <v>2</v>
      </c>
    </row>
    <row r="2573" spans="1:4" x14ac:dyDescent="0.2">
      <c r="A2573" t="s">
        <v>18</v>
      </c>
      <c r="B2573" t="s">
        <v>66</v>
      </c>
      <c r="C2573" s="73">
        <f t="shared" si="40"/>
        <v>1</v>
      </c>
      <c r="D2573" s="73" cm="1">
        <f t="array" ref="D2573">_xlfn.IFS( B2573="Accessories", 0, B2573="Clothing", 1, B2573="Footwear", 2, B2573="Outerwear",3)</f>
        <v>0</v>
      </c>
    </row>
    <row r="2574" spans="1:4" x14ac:dyDescent="0.2">
      <c r="A2574" t="s">
        <v>18</v>
      </c>
      <c r="B2574" t="s">
        <v>20</v>
      </c>
      <c r="C2574" s="73">
        <f t="shared" si="40"/>
        <v>1</v>
      </c>
      <c r="D2574" s="73" cm="1">
        <f t="array" ref="D2574">_xlfn.IFS( B2574="Accessories", 0, B2574="Clothing", 1, B2574="Footwear", 2, B2574="Outerwear",3)</f>
        <v>1</v>
      </c>
    </row>
    <row r="2575" spans="1:4" x14ac:dyDescent="0.2">
      <c r="A2575" t="s">
        <v>18</v>
      </c>
      <c r="B2575" t="s">
        <v>20</v>
      </c>
      <c r="C2575" s="73">
        <f t="shared" si="40"/>
        <v>1</v>
      </c>
      <c r="D2575" s="73" cm="1">
        <f t="array" ref="D2575">_xlfn.IFS( B2575="Accessories", 0, B2575="Clothing", 1, B2575="Footwear", 2, B2575="Outerwear",3)</f>
        <v>1</v>
      </c>
    </row>
    <row r="2576" spans="1:4" x14ac:dyDescent="0.2">
      <c r="A2576" t="s">
        <v>18</v>
      </c>
      <c r="B2576" t="s">
        <v>66</v>
      </c>
      <c r="C2576" s="73">
        <f t="shared" si="40"/>
        <v>1</v>
      </c>
      <c r="D2576" s="73" cm="1">
        <f t="array" ref="D2576">_xlfn.IFS( B2576="Accessories", 0, B2576="Clothing", 1, B2576="Footwear", 2, B2576="Outerwear",3)</f>
        <v>0</v>
      </c>
    </row>
    <row r="2577" spans="1:4" x14ac:dyDescent="0.2">
      <c r="A2577" t="s">
        <v>18</v>
      </c>
      <c r="B2577" t="s">
        <v>20</v>
      </c>
      <c r="C2577" s="73">
        <f t="shared" si="40"/>
        <v>1</v>
      </c>
      <c r="D2577" s="73" cm="1">
        <f t="array" ref="D2577">_xlfn.IFS( B2577="Accessories", 0, B2577="Clothing", 1, B2577="Footwear", 2, B2577="Outerwear",3)</f>
        <v>1</v>
      </c>
    </row>
    <row r="2578" spans="1:4" x14ac:dyDescent="0.2">
      <c r="A2578" t="s">
        <v>18</v>
      </c>
      <c r="B2578" t="s">
        <v>20</v>
      </c>
      <c r="C2578" s="73">
        <f t="shared" si="40"/>
        <v>1</v>
      </c>
      <c r="D2578" s="73" cm="1">
        <f t="array" ref="D2578">_xlfn.IFS( B2578="Accessories", 0, B2578="Clothing", 1, B2578="Footwear", 2, B2578="Outerwear",3)</f>
        <v>1</v>
      </c>
    </row>
    <row r="2579" spans="1:4" x14ac:dyDescent="0.2">
      <c r="A2579" t="s">
        <v>18</v>
      </c>
      <c r="B2579" t="s">
        <v>20</v>
      </c>
      <c r="C2579" s="73">
        <f t="shared" si="40"/>
        <v>1</v>
      </c>
      <c r="D2579" s="73" cm="1">
        <f t="array" ref="D2579">_xlfn.IFS( B2579="Accessories", 0, B2579="Clothing", 1, B2579="Footwear", 2, B2579="Outerwear",3)</f>
        <v>1</v>
      </c>
    </row>
    <row r="2580" spans="1:4" x14ac:dyDescent="0.2">
      <c r="A2580" t="s">
        <v>18</v>
      </c>
      <c r="B2580" t="s">
        <v>66</v>
      </c>
      <c r="C2580" s="73">
        <f t="shared" si="40"/>
        <v>1</v>
      </c>
      <c r="D2580" s="73" cm="1">
        <f t="array" ref="D2580">_xlfn.IFS( B2580="Accessories", 0, B2580="Clothing", 1, B2580="Footwear", 2, B2580="Outerwear",3)</f>
        <v>0</v>
      </c>
    </row>
    <row r="2581" spans="1:4" x14ac:dyDescent="0.2">
      <c r="A2581" t="s">
        <v>18</v>
      </c>
      <c r="B2581" t="s">
        <v>20</v>
      </c>
      <c r="C2581" s="73">
        <f t="shared" si="40"/>
        <v>1</v>
      </c>
      <c r="D2581" s="73" cm="1">
        <f t="array" ref="D2581">_xlfn.IFS( B2581="Accessories", 0, B2581="Clothing", 1, B2581="Footwear", 2, B2581="Outerwear",3)</f>
        <v>1</v>
      </c>
    </row>
    <row r="2582" spans="1:4" x14ac:dyDescent="0.2">
      <c r="A2582" t="s">
        <v>18</v>
      </c>
      <c r="B2582" t="s">
        <v>20</v>
      </c>
      <c r="C2582" s="73">
        <f t="shared" si="40"/>
        <v>1</v>
      </c>
      <c r="D2582" s="73" cm="1">
        <f t="array" ref="D2582">_xlfn.IFS( B2582="Accessories", 0, B2582="Clothing", 1, B2582="Footwear", 2, B2582="Outerwear",3)</f>
        <v>1</v>
      </c>
    </row>
    <row r="2583" spans="1:4" x14ac:dyDescent="0.2">
      <c r="A2583" t="s">
        <v>18</v>
      </c>
      <c r="B2583" t="s">
        <v>20</v>
      </c>
      <c r="C2583" s="73">
        <f t="shared" si="40"/>
        <v>1</v>
      </c>
      <c r="D2583" s="73" cm="1">
        <f t="array" ref="D2583">_xlfn.IFS( B2583="Accessories", 0, B2583="Clothing", 1, B2583="Footwear", 2, B2583="Outerwear",3)</f>
        <v>1</v>
      </c>
    </row>
    <row r="2584" spans="1:4" x14ac:dyDescent="0.2">
      <c r="A2584" t="s">
        <v>18</v>
      </c>
      <c r="B2584" t="s">
        <v>20</v>
      </c>
      <c r="C2584" s="73">
        <f t="shared" si="40"/>
        <v>1</v>
      </c>
      <c r="D2584" s="73" cm="1">
        <f t="array" ref="D2584">_xlfn.IFS( B2584="Accessories", 0, B2584="Clothing", 1, B2584="Footwear", 2, B2584="Outerwear",3)</f>
        <v>1</v>
      </c>
    </row>
    <row r="2585" spans="1:4" x14ac:dyDescent="0.2">
      <c r="A2585" t="s">
        <v>18</v>
      </c>
      <c r="B2585" t="s">
        <v>20</v>
      </c>
      <c r="C2585" s="73">
        <f t="shared" si="40"/>
        <v>1</v>
      </c>
      <c r="D2585" s="73" cm="1">
        <f t="array" ref="D2585">_xlfn.IFS( B2585="Accessories", 0, B2585="Clothing", 1, B2585="Footwear", 2, B2585="Outerwear",3)</f>
        <v>1</v>
      </c>
    </row>
    <row r="2586" spans="1:4" x14ac:dyDescent="0.2">
      <c r="A2586" t="s">
        <v>18</v>
      </c>
      <c r="B2586" t="s">
        <v>20</v>
      </c>
      <c r="C2586" s="73">
        <f t="shared" si="40"/>
        <v>1</v>
      </c>
      <c r="D2586" s="73" cm="1">
        <f t="array" ref="D2586">_xlfn.IFS( B2586="Accessories", 0, B2586="Clothing", 1, B2586="Footwear", 2, B2586="Outerwear",3)</f>
        <v>1</v>
      </c>
    </row>
    <row r="2587" spans="1:4" x14ac:dyDescent="0.2">
      <c r="A2587" t="s">
        <v>18</v>
      </c>
      <c r="B2587" t="s">
        <v>66</v>
      </c>
      <c r="C2587" s="73">
        <f t="shared" si="40"/>
        <v>1</v>
      </c>
      <c r="D2587" s="73" cm="1">
        <f t="array" ref="D2587">_xlfn.IFS( B2587="Accessories", 0, B2587="Clothing", 1, B2587="Footwear", 2, B2587="Outerwear",3)</f>
        <v>0</v>
      </c>
    </row>
    <row r="2588" spans="1:4" x14ac:dyDescent="0.2">
      <c r="A2588" t="s">
        <v>18</v>
      </c>
      <c r="B2588" t="s">
        <v>62</v>
      </c>
      <c r="C2588" s="73">
        <f t="shared" si="40"/>
        <v>1</v>
      </c>
      <c r="D2588" s="73" cm="1">
        <f t="array" ref="D2588">_xlfn.IFS( B2588="Accessories", 0, B2588="Clothing", 1, B2588="Footwear", 2, B2588="Outerwear",3)</f>
        <v>3</v>
      </c>
    </row>
    <row r="2589" spans="1:4" x14ac:dyDescent="0.2">
      <c r="A2589" t="s">
        <v>18</v>
      </c>
      <c r="B2589" t="s">
        <v>66</v>
      </c>
      <c r="C2589" s="73">
        <f t="shared" si="40"/>
        <v>1</v>
      </c>
      <c r="D2589" s="73" cm="1">
        <f t="array" ref="D2589">_xlfn.IFS( B2589="Accessories", 0, B2589="Clothing", 1, B2589="Footwear", 2, B2589="Outerwear",3)</f>
        <v>0</v>
      </c>
    </row>
    <row r="2590" spans="1:4" x14ac:dyDescent="0.2">
      <c r="A2590" t="s">
        <v>18</v>
      </c>
      <c r="B2590" t="s">
        <v>66</v>
      </c>
      <c r="C2590" s="73">
        <f t="shared" si="40"/>
        <v>1</v>
      </c>
      <c r="D2590" s="73" cm="1">
        <f t="array" ref="D2590">_xlfn.IFS( B2590="Accessories", 0, B2590="Clothing", 1, B2590="Footwear", 2, B2590="Outerwear",3)</f>
        <v>0</v>
      </c>
    </row>
    <row r="2591" spans="1:4" x14ac:dyDescent="0.2">
      <c r="A2591" t="s">
        <v>18</v>
      </c>
      <c r="B2591" t="s">
        <v>20</v>
      </c>
      <c r="C2591" s="73">
        <f t="shared" si="40"/>
        <v>1</v>
      </c>
      <c r="D2591" s="73" cm="1">
        <f t="array" ref="D2591">_xlfn.IFS( B2591="Accessories", 0, B2591="Clothing", 1, B2591="Footwear", 2, B2591="Outerwear",3)</f>
        <v>1</v>
      </c>
    </row>
    <row r="2592" spans="1:4" x14ac:dyDescent="0.2">
      <c r="A2592" t="s">
        <v>18</v>
      </c>
      <c r="B2592" t="s">
        <v>66</v>
      </c>
      <c r="C2592" s="73">
        <f t="shared" si="40"/>
        <v>1</v>
      </c>
      <c r="D2592" s="73" cm="1">
        <f t="array" ref="D2592">_xlfn.IFS( B2592="Accessories", 0, B2592="Clothing", 1, B2592="Footwear", 2, B2592="Outerwear",3)</f>
        <v>0</v>
      </c>
    </row>
    <row r="2593" spans="1:4" x14ac:dyDescent="0.2">
      <c r="A2593" t="s">
        <v>18</v>
      </c>
      <c r="B2593" t="s">
        <v>62</v>
      </c>
      <c r="C2593" s="73">
        <f t="shared" si="40"/>
        <v>1</v>
      </c>
      <c r="D2593" s="73" cm="1">
        <f t="array" ref="D2593">_xlfn.IFS( B2593="Accessories", 0, B2593="Clothing", 1, B2593="Footwear", 2, B2593="Outerwear",3)</f>
        <v>3</v>
      </c>
    </row>
    <row r="2594" spans="1:4" x14ac:dyDescent="0.2">
      <c r="A2594" t="s">
        <v>18</v>
      </c>
      <c r="B2594" t="s">
        <v>20</v>
      </c>
      <c r="C2594" s="73">
        <f t="shared" si="40"/>
        <v>1</v>
      </c>
      <c r="D2594" s="73" cm="1">
        <f t="array" ref="D2594">_xlfn.IFS( B2594="Accessories", 0, B2594="Clothing", 1, B2594="Footwear", 2, B2594="Outerwear",3)</f>
        <v>1</v>
      </c>
    </row>
    <row r="2595" spans="1:4" x14ac:dyDescent="0.2">
      <c r="A2595" t="s">
        <v>18</v>
      </c>
      <c r="B2595" t="s">
        <v>20</v>
      </c>
      <c r="C2595" s="73">
        <f t="shared" si="40"/>
        <v>1</v>
      </c>
      <c r="D2595" s="73" cm="1">
        <f t="array" ref="D2595">_xlfn.IFS( B2595="Accessories", 0, B2595="Clothing", 1, B2595="Footwear", 2, B2595="Outerwear",3)</f>
        <v>1</v>
      </c>
    </row>
    <row r="2596" spans="1:4" x14ac:dyDescent="0.2">
      <c r="A2596" t="s">
        <v>18</v>
      </c>
      <c r="B2596" t="s">
        <v>20</v>
      </c>
      <c r="C2596" s="73">
        <f t="shared" si="40"/>
        <v>1</v>
      </c>
      <c r="D2596" s="73" cm="1">
        <f t="array" ref="D2596">_xlfn.IFS( B2596="Accessories", 0, B2596="Clothing", 1, B2596="Footwear", 2, B2596="Outerwear",3)</f>
        <v>1</v>
      </c>
    </row>
    <row r="2597" spans="1:4" x14ac:dyDescent="0.2">
      <c r="A2597" t="s">
        <v>18</v>
      </c>
      <c r="B2597" t="s">
        <v>20</v>
      </c>
      <c r="C2597" s="73">
        <f t="shared" si="40"/>
        <v>1</v>
      </c>
      <c r="D2597" s="73" cm="1">
        <f t="array" ref="D2597">_xlfn.IFS( B2597="Accessories", 0, B2597="Clothing", 1, B2597="Footwear", 2, B2597="Outerwear",3)</f>
        <v>1</v>
      </c>
    </row>
    <row r="2598" spans="1:4" x14ac:dyDescent="0.2">
      <c r="A2598" t="s">
        <v>18</v>
      </c>
      <c r="B2598" t="s">
        <v>20</v>
      </c>
      <c r="C2598" s="73">
        <f t="shared" si="40"/>
        <v>1</v>
      </c>
      <c r="D2598" s="73" cm="1">
        <f t="array" ref="D2598">_xlfn.IFS( B2598="Accessories", 0, B2598="Clothing", 1, B2598="Footwear", 2, B2598="Outerwear",3)</f>
        <v>1</v>
      </c>
    </row>
    <row r="2599" spans="1:4" x14ac:dyDescent="0.2">
      <c r="A2599" t="s">
        <v>18</v>
      </c>
      <c r="B2599" t="s">
        <v>66</v>
      </c>
      <c r="C2599" s="73">
        <f t="shared" si="40"/>
        <v>1</v>
      </c>
      <c r="D2599" s="73" cm="1">
        <f t="array" ref="D2599">_xlfn.IFS( B2599="Accessories", 0, B2599="Clothing", 1, B2599="Footwear", 2, B2599="Outerwear",3)</f>
        <v>0</v>
      </c>
    </row>
    <row r="2600" spans="1:4" x14ac:dyDescent="0.2">
      <c r="A2600" t="s">
        <v>18</v>
      </c>
      <c r="B2600" t="s">
        <v>66</v>
      </c>
      <c r="C2600" s="73">
        <f t="shared" si="40"/>
        <v>1</v>
      </c>
      <c r="D2600" s="73" cm="1">
        <f t="array" ref="D2600">_xlfn.IFS( B2600="Accessories", 0, B2600="Clothing", 1, B2600="Footwear", 2, B2600="Outerwear",3)</f>
        <v>0</v>
      </c>
    </row>
    <row r="2601" spans="1:4" x14ac:dyDescent="0.2">
      <c r="A2601" t="s">
        <v>18</v>
      </c>
      <c r="B2601" t="s">
        <v>66</v>
      </c>
      <c r="C2601" s="73">
        <f t="shared" si="40"/>
        <v>1</v>
      </c>
      <c r="D2601" s="73" cm="1">
        <f t="array" ref="D2601">_xlfn.IFS( B2601="Accessories", 0, B2601="Clothing", 1, B2601="Footwear", 2, B2601="Outerwear",3)</f>
        <v>0</v>
      </c>
    </row>
    <row r="2602" spans="1:4" x14ac:dyDescent="0.2">
      <c r="A2602" t="s">
        <v>18</v>
      </c>
      <c r="B2602" t="s">
        <v>66</v>
      </c>
      <c r="C2602" s="73">
        <f t="shared" si="40"/>
        <v>1</v>
      </c>
      <c r="D2602" s="73" cm="1">
        <f t="array" ref="D2602">_xlfn.IFS( B2602="Accessories", 0, B2602="Clothing", 1, B2602="Footwear", 2, B2602="Outerwear",3)</f>
        <v>0</v>
      </c>
    </row>
    <row r="2603" spans="1:4" x14ac:dyDescent="0.2">
      <c r="A2603" t="s">
        <v>18</v>
      </c>
      <c r="B2603" t="s">
        <v>20</v>
      </c>
      <c r="C2603" s="73">
        <f t="shared" si="40"/>
        <v>1</v>
      </c>
      <c r="D2603" s="73" cm="1">
        <f t="array" ref="D2603">_xlfn.IFS( B2603="Accessories", 0, B2603="Clothing", 1, B2603="Footwear", 2, B2603="Outerwear",3)</f>
        <v>1</v>
      </c>
    </row>
    <row r="2604" spans="1:4" x14ac:dyDescent="0.2">
      <c r="A2604" t="s">
        <v>18</v>
      </c>
      <c r="B2604" t="s">
        <v>62</v>
      </c>
      <c r="C2604" s="73">
        <f t="shared" si="40"/>
        <v>1</v>
      </c>
      <c r="D2604" s="73" cm="1">
        <f t="array" ref="D2604">_xlfn.IFS( B2604="Accessories", 0, B2604="Clothing", 1, B2604="Footwear", 2, B2604="Outerwear",3)</f>
        <v>3</v>
      </c>
    </row>
    <row r="2605" spans="1:4" x14ac:dyDescent="0.2">
      <c r="A2605" t="s">
        <v>18</v>
      </c>
      <c r="B2605" t="s">
        <v>20</v>
      </c>
      <c r="C2605" s="73">
        <f t="shared" si="40"/>
        <v>1</v>
      </c>
      <c r="D2605" s="73" cm="1">
        <f t="array" ref="D2605">_xlfn.IFS( B2605="Accessories", 0, B2605="Clothing", 1, B2605="Footwear", 2, B2605="Outerwear",3)</f>
        <v>1</v>
      </c>
    </row>
    <row r="2606" spans="1:4" x14ac:dyDescent="0.2">
      <c r="A2606" t="s">
        <v>18</v>
      </c>
      <c r="B2606" t="s">
        <v>20</v>
      </c>
      <c r="C2606" s="73">
        <f t="shared" si="40"/>
        <v>1</v>
      </c>
      <c r="D2606" s="73" cm="1">
        <f t="array" ref="D2606">_xlfn.IFS( B2606="Accessories", 0, B2606="Clothing", 1, B2606="Footwear", 2, B2606="Outerwear",3)</f>
        <v>1</v>
      </c>
    </row>
    <row r="2607" spans="1:4" x14ac:dyDescent="0.2">
      <c r="A2607" t="s">
        <v>18</v>
      </c>
      <c r="B2607" t="s">
        <v>20</v>
      </c>
      <c r="C2607" s="73">
        <f t="shared" si="40"/>
        <v>1</v>
      </c>
      <c r="D2607" s="73" cm="1">
        <f t="array" ref="D2607">_xlfn.IFS( B2607="Accessories", 0, B2607="Clothing", 1, B2607="Footwear", 2, B2607="Outerwear",3)</f>
        <v>1</v>
      </c>
    </row>
    <row r="2608" spans="1:4" x14ac:dyDescent="0.2">
      <c r="A2608" t="s">
        <v>18</v>
      </c>
      <c r="B2608" t="s">
        <v>41</v>
      </c>
      <c r="C2608" s="73">
        <f t="shared" si="40"/>
        <v>1</v>
      </c>
      <c r="D2608" s="73" cm="1">
        <f t="array" ref="D2608">_xlfn.IFS( B2608="Accessories", 0, B2608="Clothing", 1, B2608="Footwear", 2, B2608="Outerwear",3)</f>
        <v>2</v>
      </c>
    </row>
    <row r="2609" spans="1:4" x14ac:dyDescent="0.2">
      <c r="A2609" t="s">
        <v>18</v>
      </c>
      <c r="B2609" t="s">
        <v>41</v>
      </c>
      <c r="C2609" s="73">
        <f t="shared" si="40"/>
        <v>1</v>
      </c>
      <c r="D2609" s="73" cm="1">
        <f t="array" ref="D2609">_xlfn.IFS( B2609="Accessories", 0, B2609="Clothing", 1, B2609="Footwear", 2, B2609="Outerwear",3)</f>
        <v>2</v>
      </c>
    </row>
    <row r="2610" spans="1:4" x14ac:dyDescent="0.2">
      <c r="A2610" t="s">
        <v>18</v>
      </c>
      <c r="B2610" t="s">
        <v>62</v>
      </c>
      <c r="C2610" s="73">
        <f t="shared" si="40"/>
        <v>1</v>
      </c>
      <c r="D2610" s="73" cm="1">
        <f t="array" ref="D2610">_xlfn.IFS( B2610="Accessories", 0, B2610="Clothing", 1, B2610="Footwear", 2, B2610="Outerwear",3)</f>
        <v>3</v>
      </c>
    </row>
    <row r="2611" spans="1:4" x14ac:dyDescent="0.2">
      <c r="A2611" t="s">
        <v>18</v>
      </c>
      <c r="B2611" t="s">
        <v>66</v>
      </c>
      <c r="C2611" s="73">
        <f t="shared" si="40"/>
        <v>1</v>
      </c>
      <c r="D2611" s="73" cm="1">
        <f t="array" ref="D2611">_xlfn.IFS( B2611="Accessories", 0, B2611="Clothing", 1, B2611="Footwear", 2, B2611="Outerwear",3)</f>
        <v>0</v>
      </c>
    </row>
    <row r="2612" spans="1:4" x14ac:dyDescent="0.2">
      <c r="A2612" t="s">
        <v>18</v>
      </c>
      <c r="B2612" t="s">
        <v>20</v>
      </c>
      <c r="C2612" s="73">
        <f t="shared" si="40"/>
        <v>1</v>
      </c>
      <c r="D2612" s="73" cm="1">
        <f t="array" ref="D2612">_xlfn.IFS( B2612="Accessories", 0, B2612="Clothing", 1, B2612="Footwear", 2, B2612="Outerwear",3)</f>
        <v>1</v>
      </c>
    </row>
    <row r="2613" spans="1:4" x14ac:dyDescent="0.2">
      <c r="A2613" t="s">
        <v>18</v>
      </c>
      <c r="B2613" t="s">
        <v>62</v>
      </c>
      <c r="C2613" s="73">
        <f t="shared" si="40"/>
        <v>1</v>
      </c>
      <c r="D2613" s="73" cm="1">
        <f t="array" ref="D2613">_xlfn.IFS( B2613="Accessories", 0, B2613="Clothing", 1, B2613="Footwear", 2, B2613="Outerwear",3)</f>
        <v>3</v>
      </c>
    </row>
    <row r="2614" spans="1:4" x14ac:dyDescent="0.2">
      <c r="A2614" t="s">
        <v>18</v>
      </c>
      <c r="B2614" t="s">
        <v>66</v>
      </c>
      <c r="C2614" s="73">
        <f t="shared" si="40"/>
        <v>1</v>
      </c>
      <c r="D2614" s="73" cm="1">
        <f t="array" ref="D2614">_xlfn.IFS( B2614="Accessories", 0, B2614="Clothing", 1, B2614="Footwear", 2, B2614="Outerwear",3)</f>
        <v>0</v>
      </c>
    </row>
    <row r="2615" spans="1:4" x14ac:dyDescent="0.2">
      <c r="A2615" t="s">
        <v>18</v>
      </c>
      <c r="B2615" t="s">
        <v>66</v>
      </c>
      <c r="C2615" s="73">
        <f t="shared" si="40"/>
        <v>1</v>
      </c>
      <c r="D2615" s="73" cm="1">
        <f t="array" ref="D2615">_xlfn.IFS( B2615="Accessories", 0, B2615="Clothing", 1, B2615="Footwear", 2, B2615="Outerwear",3)</f>
        <v>0</v>
      </c>
    </row>
    <row r="2616" spans="1:4" x14ac:dyDescent="0.2">
      <c r="A2616" t="s">
        <v>18</v>
      </c>
      <c r="B2616" t="s">
        <v>62</v>
      </c>
      <c r="C2616" s="73">
        <f t="shared" si="40"/>
        <v>1</v>
      </c>
      <c r="D2616" s="73" cm="1">
        <f t="array" ref="D2616">_xlfn.IFS( B2616="Accessories", 0, B2616="Clothing", 1, B2616="Footwear", 2, B2616="Outerwear",3)</f>
        <v>3</v>
      </c>
    </row>
    <row r="2617" spans="1:4" x14ac:dyDescent="0.2">
      <c r="A2617" t="s">
        <v>18</v>
      </c>
      <c r="B2617" t="s">
        <v>20</v>
      </c>
      <c r="C2617" s="73">
        <f t="shared" si="40"/>
        <v>1</v>
      </c>
      <c r="D2617" s="73" cm="1">
        <f t="array" ref="D2617">_xlfn.IFS( B2617="Accessories", 0, B2617="Clothing", 1, B2617="Footwear", 2, B2617="Outerwear",3)</f>
        <v>1</v>
      </c>
    </row>
    <row r="2618" spans="1:4" x14ac:dyDescent="0.2">
      <c r="A2618" t="s">
        <v>18</v>
      </c>
      <c r="B2618" t="s">
        <v>41</v>
      </c>
      <c r="C2618" s="73">
        <f t="shared" si="40"/>
        <v>1</v>
      </c>
      <c r="D2618" s="73" cm="1">
        <f t="array" ref="D2618">_xlfn.IFS( B2618="Accessories", 0, B2618="Clothing", 1, B2618="Footwear", 2, B2618="Outerwear",3)</f>
        <v>2</v>
      </c>
    </row>
    <row r="2619" spans="1:4" x14ac:dyDescent="0.2">
      <c r="A2619" t="s">
        <v>18</v>
      </c>
      <c r="B2619" t="s">
        <v>20</v>
      </c>
      <c r="C2619" s="73">
        <f t="shared" si="40"/>
        <v>1</v>
      </c>
      <c r="D2619" s="73" cm="1">
        <f t="array" ref="D2619">_xlfn.IFS( B2619="Accessories", 0, B2619="Clothing", 1, B2619="Footwear", 2, B2619="Outerwear",3)</f>
        <v>1</v>
      </c>
    </row>
    <row r="2620" spans="1:4" x14ac:dyDescent="0.2">
      <c r="A2620" t="s">
        <v>18</v>
      </c>
      <c r="B2620" t="s">
        <v>66</v>
      </c>
      <c r="C2620" s="73">
        <f t="shared" si="40"/>
        <v>1</v>
      </c>
      <c r="D2620" s="73" cm="1">
        <f t="array" ref="D2620">_xlfn.IFS( B2620="Accessories", 0, B2620="Clothing", 1, B2620="Footwear", 2, B2620="Outerwear",3)</f>
        <v>0</v>
      </c>
    </row>
    <row r="2621" spans="1:4" x14ac:dyDescent="0.2">
      <c r="A2621" t="s">
        <v>18</v>
      </c>
      <c r="B2621" t="s">
        <v>20</v>
      </c>
      <c r="C2621" s="73">
        <f t="shared" si="40"/>
        <v>1</v>
      </c>
      <c r="D2621" s="73" cm="1">
        <f t="array" ref="D2621">_xlfn.IFS( B2621="Accessories", 0, B2621="Clothing", 1, B2621="Footwear", 2, B2621="Outerwear",3)</f>
        <v>1</v>
      </c>
    </row>
    <row r="2622" spans="1:4" x14ac:dyDescent="0.2">
      <c r="A2622" t="s">
        <v>18</v>
      </c>
      <c r="B2622" t="s">
        <v>20</v>
      </c>
      <c r="C2622" s="73">
        <f t="shared" si="40"/>
        <v>1</v>
      </c>
      <c r="D2622" s="73" cm="1">
        <f t="array" ref="D2622">_xlfn.IFS( B2622="Accessories", 0, B2622="Clothing", 1, B2622="Footwear", 2, B2622="Outerwear",3)</f>
        <v>1</v>
      </c>
    </row>
    <row r="2623" spans="1:4" x14ac:dyDescent="0.2">
      <c r="A2623" t="s">
        <v>18</v>
      </c>
      <c r="B2623" t="s">
        <v>41</v>
      </c>
      <c r="C2623" s="73">
        <f t="shared" si="40"/>
        <v>1</v>
      </c>
      <c r="D2623" s="73" cm="1">
        <f t="array" ref="D2623">_xlfn.IFS( B2623="Accessories", 0, B2623="Clothing", 1, B2623="Footwear", 2, B2623="Outerwear",3)</f>
        <v>2</v>
      </c>
    </row>
    <row r="2624" spans="1:4" x14ac:dyDescent="0.2">
      <c r="A2624" t="s">
        <v>18</v>
      </c>
      <c r="B2624" t="s">
        <v>66</v>
      </c>
      <c r="C2624" s="73">
        <f t="shared" si="40"/>
        <v>1</v>
      </c>
      <c r="D2624" s="73" cm="1">
        <f t="array" ref="D2624">_xlfn.IFS( B2624="Accessories", 0, B2624="Clothing", 1, B2624="Footwear", 2, B2624="Outerwear",3)</f>
        <v>0</v>
      </c>
    </row>
    <row r="2625" spans="1:4" x14ac:dyDescent="0.2">
      <c r="A2625" t="s">
        <v>18</v>
      </c>
      <c r="B2625" t="s">
        <v>41</v>
      </c>
      <c r="C2625" s="73">
        <f t="shared" si="40"/>
        <v>1</v>
      </c>
      <c r="D2625" s="73" cm="1">
        <f t="array" ref="D2625">_xlfn.IFS( B2625="Accessories", 0, B2625="Clothing", 1, B2625="Footwear", 2, B2625="Outerwear",3)</f>
        <v>2</v>
      </c>
    </row>
    <row r="2626" spans="1:4" x14ac:dyDescent="0.2">
      <c r="A2626" t="s">
        <v>18</v>
      </c>
      <c r="B2626" t="s">
        <v>20</v>
      </c>
      <c r="C2626" s="73">
        <f t="shared" si="40"/>
        <v>1</v>
      </c>
      <c r="D2626" s="73" cm="1">
        <f t="array" ref="D2626">_xlfn.IFS( B2626="Accessories", 0, B2626="Clothing", 1, B2626="Footwear", 2, B2626="Outerwear",3)</f>
        <v>1</v>
      </c>
    </row>
    <row r="2627" spans="1:4" x14ac:dyDescent="0.2">
      <c r="A2627" t="s">
        <v>18</v>
      </c>
      <c r="B2627" t="s">
        <v>20</v>
      </c>
      <c r="C2627" s="73">
        <f t="shared" ref="C2627:C2690" si="41">IF(A2627="Male", 1, 0)</f>
        <v>1</v>
      </c>
      <c r="D2627" s="73" cm="1">
        <f t="array" ref="D2627">_xlfn.IFS( B2627="Accessories", 0, B2627="Clothing", 1, B2627="Footwear", 2, B2627="Outerwear",3)</f>
        <v>1</v>
      </c>
    </row>
    <row r="2628" spans="1:4" x14ac:dyDescent="0.2">
      <c r="A2628" t="s">
        <v>18</v>
      </c>
      <c r="B2628" t="s">
        <v>62</v>
      </c>
      <c r="C2628" s="73">
        <f t="shared" si="41"/>
        <v>1</v>
      </c>
      <c r="D2628" s="73" cm="1">
        <f t="array" ref="D2628">_xlfn.IFS( B2628="Accessories", 0, B2628="Clothing", 1, B2628="Footwear", 2, B2628="Outerwear",3)</f>
        <v>3</v>
      </c>
    </row>
    <row r="2629" spans="1:4" x14ac:dyDescent="0.2">
      <c r="A2629" t="s">
        <v>18</v>
      </c>
      <c r="B2629" t="s">
        <v>20</v>
      </c>
      <c r="C2629" s="73">
        <f t="shared" si="41"/>
        <v>1</v>
      </c>
      <c r="D2629" s="73" cm="1">
        <f t="array" ref="D2629">_xlfn.IFS( B2629="Accessories", 0, B2629="Clothing", 1, B2629="Footwear", 2, B2629="Outerwear",3)</f>
        <v>1</v>
      </c>
    </row>
    <row r="2630" spans="1:4" x14ac:dyDescent="0.2">
      <c r="A2630" t="s">
        <v>18</v>
      </c>
      <c r="B2630" t="s">
        <v>20</v>
      </c>
      <c r="C2630" s="73">
        <f t="shared" si="41"/>
        <v>1</v>
      </c>
      <c r="D2630" s="73" cm="1">
        <f t="array" ref="D2630">_xlfn.IFS( B2630="Accessories", 0, B2630="Clothing", 1, B2630="Footwear", 2, B2630="Outerwear",3)</f>
        <v>1</v>
      </c>
    </row>
    <row r="2631" spans="1:4" x14ac:dyDescent="0.2">
      <c r="A2631" t="s">
        <v>18</v>
      </c>
      <c r="B2631" t="s">
        <v>66</v>
      </c>
      <c r="C2631" s="73">
        <f t="shared" si="41"/>
        <v>1</v>
      </c>
      <c r="D2631" s="73" cm="1">
        <f t="array" ref="D2631">_xlfn.IFS( B2631="Accessories", 0, B2631="Clothing", 1, B2631="Footwear", 2, B2631="Outerwear",3)</f>
        <v>0</v>
      </c>
    </row>
    <row r="2632" spans="1:4" x14ac:dyDescent="0.2">
      <c r="A2632" t="s">
        <v>18</v>
      </c>
      <c r="B2632" t="s">
        <v>20</v>
      </c>
      <c r="C2632" s="73">
        <f t="shared" si="41"/>
        <v>1</v>
      </c>
      <c r="D2632" s="73" cm="1">
        <f t="array" ref="D2632">_xlfn.IFS( B2632="Accessories", 0, B2632="Clothing", 1, B2632="Footwear", 2, B2632="Outerwear",3)</f>
        <v>1</v>
      </c>
    </row>
    <row r="2633" spans="1:4" x14ac:dyDescent="0.2">
      <c r="A2633" t="s">
        <v>18</v>
      </c>
      <c r="B2633" t="s">
        <v>20</v>
      </c>
      <c r="C2633" s="73">
        <f t="shared" si="41"/>
        <v>1</v>
      </c>
      <c r="D2633" s="73" cm="1">
        <f t="array" ref="D2633">_xlfn.IFS( B2633="Accessories", 0, B2633="Clothing", 1, B2633="Footwear", 2, B2633="Outerwear",3)</f>
        <v>1</v>
      </c>
    </row>
    <row r="2634" spans="1:4" x14ac:dyDescent="0.2">
      <c r="A2634" t="s">
        <v>18</v>
      </c>
      <c r="B2634" t="s">
        <v>66</v>
      </c>
      <c r="C2634" s="73">
        <f t="shared" si="41"/>
        <v>1</v>
      </c>
      <c r="D2634" s="73" cm="1">
        <f t="array" ref="D2634">_xlfn.IFS( B2634="Accessories", 0, B2634="Clothing", 1, B2634="Footwear", 2, B2634="Outerwear",3)</f>
        <v>0</v>
      </c>
    </row>
    <row r="2635" spans="1:4" x14ac:dyDescent="0.2">
      <c r="A2635" t="s">
        <v>18</v>
      </c>
      <c r="B2635" t="s">
        <v>66</v>
      </c>
      <c r="C2635" s="73">
        <f t="shared" si="41"/>
        <v>1</v>
      </c>
      <c r="D2635" s="73" cm="1">
        <f t="array" ref="D2635">_xlfn.IFS( B2635="Accessories", 0, B2635="Clothing", 1, B2635="Footwear", 2, B2635="Outerwear",3)</f>
        <v>0</v>
      </c>
    </row>
    <row r="2636" spans="1:4" x14ac:dyDescent="0.2">
      <c r="A2636" t="s">
        <v>18</v>
      </c>
      <c r="B2636" t="s">
        <v>41</v>
      </c>
      <c r="C2636" s="73">
        <f t="shared" si="41"/>
        <v>1</v>
      </c>
      <c r="D2636" s="73" cm="1">
        <f t="array" ref="D2636">_xlfn.IFS( B2636="Accessories", 0, B2636="Clothing", 1, B2636="Footwear", 2, B2636="Outerwear",3)</f>
        <v>2</v>
      </c>
    </row>
    <row r="2637" spans="1:4" x14ac:dyDescent="0.2">
      <c r="A2637" t="s">
        <v>18</v>
      </c>
      <c r="B2637" t="s">
        <v>20</v>
      </c>
      <c r="C2637" s="73">
        <f t="shared" si="41"/>
        <v>1</v>
      </c>
      <c r="D2637" s="73" cm="1">
        <f t="array" ref="D2637">_xlfn.IFS( B2637="Accessories", 0, B2637="Clothing", 1, B2637="Footwear", 2, B2637="Outerwear",3)</f>
        <v>1</v>
      </c>
    </row>
    <row r="2638" spans="1:4" x14ac:dyDescent="0.2">
      <c r="A2638" t="s">
        <v>18</v>
      </c>
      <c r="B2638" t="s">
        <v>62</v>
      </c>
      <c r="C2638" s="73">
        <f t="shared" si="41"/>
        <v>1</v>
      </c>
      <c r="D2638" s="73" cm="1">
        <f t="array" ref="D2638">_xlfn.IFS( B2638="Accessories", 0, B2638="Clothing", 1, B2638="Footwear", 2, B2638="Outerwear",3)</f>
        <v>3</v>
      </c>
    </row>
    <row r="2639" spans="1:4" x14ac:dyDescent="0.2">
      <c r="A2639" t="s">
        <v>18</v>
      </c>
      <c r="B2639" t="s">
        <v>20</v>
      </c>
      <c r="C2639" s="73">
        <f t="shared" si="41"/>
        <v>1</v>
      </c>
      <c r="D2639" s="73" cm="1">
        <f t="array" ref="D2639">_xlfn.IFS( B2639="Accessories", 0, B2639="Clothing", 1, B2639="Footwear", 2, B2639="Outerwear",3)</f>
        <v>1</v>
      </c>
    </row>
    <row r="2640" spans="1:4" x14ac:dyDescent="0.2">
      <c r="A2640" t="s">
        <v>18</v>
      </c>
      <c r="B2640" t="s">
        <v>20</v>
      </c>
      <c r="C2640" s="73">
        <f t="shared" si="41"/>
        <v>1</v>
      </c>
      <c r="D2640" s="73" cm="1">
        <f t="array" ref="D2640">_xlfn.IFS( B2640="Accessories", 0, B2640="Clothing", 1, B2640="Footwear", 2, B2640="Outerwear",3)</f>
        <v>1</v>
      </c>
    </row>
    <row r="2641" spans="1:4" x14ac:dyDescent="0.2">
      <c r="A2641" t="s">
        <v>18</v>
      </c>
      <c r="B2641" t="s">
        <v>20</v>
      </c>
      <c r="C2641" s="73">
        <f t="shared" si="41"/>
        <v>1</v>
      </c>
      <c r="D2641" s="73" cm="1">
        <f t="array" ref="D2641">_xlfn.IFS( B2641="Accessories", 0, B2641="Clothing", 1, B2641="Footwear", 2, B2641="Outerwear",3)</f>
        <v>1</v>
      </c>
    </row>
    <row r="2642" spans="1:4" x14ac:dyDescent="0.2">
      <c r="A2642" t="s">
        <v>18</v>
      </c>
      <c r="B2642" t="s">
        <v>20</v>
      </c>
      <c r="C2642" s="73">
        <f t="shared" si="41"/>
        <v>1</v>
      </c>
      <c r="D2642" s="73" cm="1">
        <f t="array" ref="D2642">_xlfn.IFS( B2642="Accessories", 0, B2642="Clothing", 1, B2642="Footwear", 2, B2642="Outerwear",3)</f>
        <v>1</v>
      </c>
    </row>
    <row r="2643" spans="1:4" x14ac:dyDescent="0.2">
      <c r="A2643" t="s">
        <v>18</v>
      </c>
      <c r="B2643" t="s">
        <v>66</v>
      </c>
      <c r="C2643" s="73">
        <f t="shared" si="41"/>
        <v>1</v>
      </c>
      <c r="D2643" s="73" cm="1">
        <f t="array" ref="D2643">_xlfn.IFS( B2643="Accessories", 0, B2643="Clothing", 1, B2643="Footwear", 2, B2643="Outerwear",3)</f>
        <v>0</v>
      </c>
    </row>
    <row r="2644" spans="1:4" x14ac:dyDescent="0.2">
      <c r="A2644" t="s">
        <v>18</v>
      </c>
      <c r="B2644" t="s">
        <v>66</v>
      </c>
      <c r="C2644" s="73">
        <f t="shared" si="41"/>
        <v>1</v>
      </c>
      <c r="D2644" s="73" cm="1">
        <f t="array" ref="D2644">_xlfn.IFS( B2644="Accessories", 0, B2644="Clothing", 1, B2644="Footwear", 2, B2644="Outerwear",3)</f>
        <v>0</v>
      </c>
    </row>
    <row r="2645" spans="1:4" x14ac:dyDescent="0.2">
      <c r="A2645" t="s">
        <v>18</v>
      </c>
      <c r="B2645" t="s">
        <v>66</v>
      </c>
      <c r="C2645" s="73">
        <f t="shared" si="41"/>
        <v>1</v>
      </c>
      <c r="D2645" s="73" cm="1">
        <f t="array" ref="D2645">_xlfn.IFS( B2645="Accessories", 0, B2645="Clothing", 1, B2645="Footwear", 2, B2645="Outerwear",3)</f>
        <v>0</v>
      </c>
    </row>
    <row r="2646" spans="1:4" x14ac:dyDescent="0.2">
      <c r="A2646" t="s">
        <v>18</v>
      </c>
      <c r="B2646" t="s">
        <v>20</v>
      </c>
      <c r="C2646" s="73">
        <f t="shared" si="41"/>
        <v>1</v>
      </c>
      <c r="D2646" s="73" cm="1">
        <f t="array" ref="D2646">_xlfn.IFS( B2646="Accessories", 0, B2646="Clothing", 1, B2646="Footwear", 2, B2646="Outerwear",3)</f>
        <v>1</v>
      </c>
    </row>
    <row r="2647" spans="1:4" x14ac:dyDescent="0.2">
      <c r="A2647" t="s">
        <v>18</v>
      </c>
      <c r="B2647" t="s">
        <v>66</v>
      </c>
      <c r="C2647" s="73">
        <f t="shared" si="41"/>
        <v>1</v>
      </c>
      <c r="D2647" s="73" cm="1">
        <f t="array" ref="D2647">_xlfn.IFS( B2647="Accessories", 0, B2647="Clothing", 1, B2647="Footwear", 2, B2647="Outerwear",3)</f>
        <v>0</v>
      </c>
    </row>
    <row r="2648" spans="1:4" x14ac:dyDescent="0.2">
      <c r="A2648" t="s">
        <v>18</v>
      </c>
      <c r="B2648" t="s">
        <v>20</v>
      </c>
      <c r="C2648" s="73">
        <f t="shared" si="41"/>
        <v>1</v>
      </c>
      <c r="D2648" s="73" cm="1">
        <f t="array" ref="D2648">_xlfn.IFS( B2648="Accessories", 0, B2648="Clothing", 1, B2648="Footwear", 2, B2648="Outerwear",3)</f>
        <v>1</v>
      </c>
    </row>
    <row r="2649" spans="1:4" x14ac:dyDescent="0.2">
      <c r="A2649" t="s">
        <v>18</v>
      </c>
      <c r="B2649" t="s">
        <v>41</v>
      </c>
      <c r="C2649" s="73">
        <f t="shared" si="41"/>
        <v>1</v>
      </c>
      <c r="D2649" s="73" cm="1">
        <f t="array" ref="D2649">_xlfn.IFS( B2649="Accessories", 0, B2649="Clothing", 1, B2649="Footwear", 2, B2649="Outerwear",3)</f>
        <v>2</v>
      </c>
    </row>
    <row r="2650" spans="1:4" x14ac:dyDescent="0.2">
      <c r="A2650" t="s">
        <v>18</v>
      </c>
      <c r="B2650" t="s">
        <v>20</v>
      </c>
      <c r="C2650" s="73">
        <f t="shared" si="41"/>
        <v>1</v>
      </c>
      <c r="D2650" s="73" cm="1">
        <f t="array" ref="D2650">_xlfn.IFS( B2650="Accessories", 0, B2650="Clothing", 1, B2650="Footwear", 2, B2650="Outerwear",3)</f>
        <v>1</v>
      </c>
    </row>
    <row r="2651" spans="1:4" x14ac:dyDescent="0.2">
      <c r="A2651" t="s">
        <v>18</v>
      </c>
      <c r="B2651" t="s">
        <v>66</v>
      </c>
      <c r="C2651" s="73">
        <f t="shared" si="41"/>
        <v>1</v>
      </c>
      <c r="D2651" s="73" cm="1">
        <f t="array" ref="D2651">_xlfn.IFS( B2651="Accessories", 0, B2651="Clothing", 1, B2651="Footwear", 2, B2651="Outerwear",3)</f>
        <v>0</v>
      </c>
    </row>
    <row r="2652" spans="1:4" x14ac:dyDescent="0.2">
      <c r="A2652" t="s">
        <v>18</v>
      </c>
      <c r="B2652" t="s">
        <v>20</v>
      </c>
      <c r="C2652" s="73">
        <f t="shared" si="41"/>
        <v>1</v>
      </c>
      <c r="D2652" s="73" cm="1">
        <f t="array" ref="D2652">_xlfn.IFS( B2652="Accessories", 0, B2652="Clothing", 1, B2652="Footwear", 2, B2652="Outerwear",3)</f>
        <v>1</v>
      </c>
    </row>
    <row r="2653" spans="1:4" x14ac:dyDescent="0.2">
      <c r="A2653" t="s">
        <v>18</v>
      </c>
      <c r="B2653" t="s">
        <v>41</v>
      </c>
      <c r="C2653" s="73">
        <f t="shared" si="41"/>
        <v>1</v>
      </c>
      <c r="D2653" s="73" cm="1">
        <f t="array" ref="D2653">_xlfn.IFS( B2653="Accessories", 0, B2653="Clothing", 1, B2653="Footwear", 2, B2653="Outerwear",3)</f>
        <v>2</v>
      </c>
    </row>
    <row r="2654" spans="1:4" x14ac:dyDescent="0.2">
      <c r="A2654" t="s">
        <v>152</v>
      </c>
      <c r="B2654" t="s">
        <v>20</v>
      </c>
      <c r="C2654" s="73">
        <f t="shared" si="41"/>
        <v>0</v>
      </c>
      <c r="D2654" s="73" cm="1">
        <f t="array" ref="D2654">_xlfn.IFS( B2654="Accessories", 0, B2654="Clothing", 1, B2654="Footwear", 2, B2654="Outerwear",3)</f>
        <v>1</v>
      </c>
    </row>
    <row r="2655" spans="1:4" x14ac:dyDescent="0.2">
      <c r="A2655" t="s">
        <v>152</v>
      </c>
      <c r="B2655" t="s">
        <v>20</v>
      </c>
      <c r="C2655" s="73">
        <f t="shared" si="41"/>
        <v>0</v>
      </c>
      <c r="D2655" s="73" cm="1">
        <f t="array" ref="D2655">_xlfn.IFS( B2655="Accessories", 0, B2655="Clothing", 1, B2655="Footwear", 2, B2655="Outerwear",3)</f>
        <v>1</v>
      </c>
    </row>
    <row r="2656" spans="1:4" x14ac:dyDescent="0.2">
      <c r="A2656" t="s">
        <v>152</v>
      </c>
      <c r="B2656" t="s">
        <v>62</v>
      </c>
      <c r="C2656" s="73">
        <f t="shared" si="41"/>
        <v>0</v>
      </c>
      <c r="D2656" s="73" cm="1">
        <f t="array" ref="D2656">_xlfn.IFS( B2656="Accessories", 0, B2656="Clothing", 1, B2656="Footwear", 2, B2656="Outerwear",3)</f>
        <v>3</v>
      </c>
    </row>
    <row r="2657" spans="1:4" x14ac:dyDescent="0.2">
      <c r="A2657" t="s">
        <v>152</v>
      </c>
      <c r="B2657" t="s">
        <v>66</v>
      </c>
      <c r="C2657" s="73">
        <f t="shared" si="41"/>
        <v>0</v>
      </c>
      <c r="D2657" s="73" cm="1">
        <f t="array" ref="D2657">_xlfn.IFS( B2657="Accessories", 0, B2657="Clothing", 1, B2657="Footwear", 2, B2657="Outerwear",3)</f>
        <v>0</v>
      </c>
    </row>
    <row r="2658" spans="1:4" x14ac:dyDescent="0.2">
      <c r="A2658" t="s">
        <v>152</v>
      </c>
      <c r="B2658" t="s">
        <v>20</v>
      </c>
      <c r="C2658" s="73">
        <f t="shared" si="41"/>
        <v>0</v>
      </c>
      <c r="D2658" s="73" cm="1">
        <f t="array" ref="D2658">_xlfn.IFS( B2658="Accessories", 0, B2658="Clothing", 1, B2658="Footwear", 2, B2658="Outerwear",3)</f>
        <v>1</v>
      </c>
    </row>
    <row r="2659" spans="1:4" x14ac:dyDescent="0.2">
      <c r="A2659" t="s">
        <v>152</v>
      </c>
      <c r="B2659" t="s">
        <v>20</v>
      </c>
      <c r="C2659" s="73">
        <f t="shared" si="41"/>
        <v>0</v>
      </c>
      <c r="D2659" s="73" cm="1">
        <f t="array" ref="D2659">_xlfn.IFS( B2659="Accessories", 0, B2659="Clothing", 1, B2659="Footwear", 2, B2659="Outerwear",3)</f>
        <v>1</v>
      </c>
    </row>
    <row r="2660" spans="1:4" x14ac:dyDescent="0.2">
      <c r="A2660" t="s">
        <v>152</v>
      </c>
      <c r="B2660" t="s">
        <v>66</v>
      </c>
      <c r="C2660" s="73">
        <f t="shared" si="41"/>
        <v>0</v>
      </c>
      <c r="D2660" s="73" cm="1">
        <f t="array" ref="D2660">_xlfn.IFS( B2660="Accessories", 0, B2660="Clothing", 1, B2660="Footwear", 2, B2660="Outerwear",3)</f>
        <v>0</v>
      </c>
    </row>
    <row r="2661" spans="1:4" x14ac:dyDescent="0.2">
      <c r="A2661" t="s">
        <v>152</v>
      </c>
      <c r="B2661" t="s">
        <v>41</v>
      </c>
      <c r="C2661" s="73">
        <f t="shared" si="41"/>
        <v>0</v>
      </c>
      <c r="D2661" s="73" cm="1">
        <f t="array" ref="D2661">_xlfn.IFS( B2661="Accessories", 0, B2661="Clothing", 1, B2661="Footwear", 2, B2661="Outerwear",3)</f>
        <v>2</v>
      </c>
    </row>
    <row r="2662" spans="1:4" x14ac:dyDescent="0.2">
      <c r="A2662" t="s">
        <v>152</v>
      </c>
      <c r="B2662" t="s">
        <v>20</v>
      </c>
      <c r="C2662" s="73">
        <f t="shared" si="41"/>
        <v>0</v>
      </c>
      <c r="D2662" s="73" cm="1">
        <f t="array" ref="D2662">_xlfn.IFS( B2662="Accessories", 0, B2662="Clothing", 1, B2662="Footwear", 2, B2662="Outerwear",3)</f>
        <v>1</v>
      </c>
    </row>
    <row r="2663" spans="1:4" x14ac:dyDescent="0.2">
      <c r="A2663" t="s">
        <v>152</v>
      </c>
      <c r="B2663" t="s">
        <v>41</v>
      </c>
      <c r="C2663" s="73">
        <f t="shared" si="41"/>
        <v>0</v>
      </c>
      <c r="D2663" s="73" cm="1">
        <f t="array" ref="D2663">_xlfn.IFS( B2663="Accessories", 0, B2663="Clothing", 1, B2663="Footwear", 2, B2663="Outerwear",3)</f>
        <v>2</v>
      </c>
    </row>
    <row r="2664" spans="1:4" x14ac:dyDescent="0.2">
      <c r="A2664" t="s">
        <v>152</v>
      </c>
      <c r="B2664" t="s">
        <v>20</v>
      </c>
      <c r="C2664" s="73">
        <f t="shared" si="41"/>
        <v>0</v>
      </c>
      <c r="D2664" s="73" cm="1">
        <f t="array" ref="D2664">_xlfn.IFS( B2664="Accessories", 0, B2664="Clothing", 1, B2664="Footwear", 2, B2664="Outerwear",3)</f>
        <v>1</v>
      </c>
    </row>
    <row r="2665" spans="1:4" x14ac:dyDescent="0.2">
      <c r="A2665" t="s">
        <v>152</v>
      </c>
      <c r="B2665" t="s">
        <v>41</v>
      </c>
      <c r="C2665" s="73">
        <f t="shared" si="41"/>
        <v>0</v>
      </c>
      <c r="D2665" s="73" cm="1">
        <f t="array" ref="D2665">_xlfn.IFS( B2665="Accessories", 0, B2665="Clothing", 1, B2665="Footwear", 2, B2665="Outerwear",3)</f>
        <v>2</v>
      </c>
    </row>
    <row r="2666" spans="1:4" x14ac:dyDescent="0.2">
      <c r="A2666" t="s">
        <v>152</v>
      </c>
      <c r="B2666" t="s">
        <v>66</v>
      </c>
      <c r="C2666" s="73">
        <f t="shared" si="41"/>
        <v>0</v>
      </c>
      <c r="D2666" s="73" cm="1">
        <f t="array" ref="D2666">_xlfn.IFS( B2666="Accessories", 0, B2666="Clothing", 1, B2666="Footwear", 2, B2666="Outerwear",3)</f>
        <v>0</v>
      </c>
    </row>
    <row r="2667" spans="1:4" x14ac:dyDescent="0.2">
      <c r="A2667" t="s">
        <v>152</v>
      </c>
      <c r="B2667" t="s">
        <v>20</v>
      </c>
      <c r="C2667" s="73">
        <f t="shared" si="41"/>
        <v>0</v>
      </c>
      <c r="D2667" s="73" cm="1">
        <f t="array" ref="D2667">_xlfn.IFS( B2667="Accessories", 0, B2667="Clothing", 1, B2667="Footwear", 2, B2667="Outerwear",3)</f>
        <v>1</v>
      </c>
    </row>
    <row r="2668" spans="1:4" x14ac:dyDescent="0.2">
      <c r="A2668" t="s">
        <v>152</v>
      </c>
      <c r="B2668" t="s">
        <v>41</v>
      </c>
      <c r="C2668" s="73">
        <f t="shared" si="41"/>
        <v>0</v>
      </c>
      <c r="D2668" s="73" cm="1">
        <f t="array" ref="D2668">_xlfn.IFS( B2668="Accessories", 0, B2668="Clothing", 1, B2668="Footwear", 2, B2668="Outerwear",3)</f>
        <v>2</v>
      </c>
    </row>
    <row r="2669" spans="1:4" x14ac:dyDescent="0.2">
      <c r="A2669" t="s">
        <v>152</v>
      </c>
      <c r="B2669" t="s">
        <v>41</v>
      </c>
      <c r="C2669" s="73">
        <f t="shared" si="41"/>
        <v>0</v>
      </c>
      <c r="D2669" s="73" cm="1">
        <f t="array" ref="D2669">_xlfn.IFS( B2669="Accessories", 0, B2669="Clothing", 1, B2669="Footwear", 2, B2669="Outerwear",3)</f>
        <v>2</v>
      </c>
    </row>
    <row r="2670" spans="1:4" x14ac:dyDescent="0.2">
      <c r="A2670" t="s">
        <v>152</v>
      </c>
      <c r="B2670" t="s">
        <v>62</v>
      </c>
      <c r="C2670" s="73">
        <f t="shared" si="41"/>
        <v>0</v>
      </c>
      <c r="D2670" s="73" cm="1">
        <f t="array" ref="D2670">_xlfn.IFS( B2670="Accessories", 0, B2670="Clothing", 1, B2670="Footwear", 2, B2670="Outerwear",3)</f>
        <v>3</v>
      </c>
    </row>
    <row r="2671" spans="1:4" x14ac:dyDescent="0.2">
      <c r="A2671" t="s">
        <v>152</v>
      </c>
      <c r="B2671" t="s">
        <v>66</v>
      </c>
      <c r="C2671" s="73">
        <f t="shared" si="41"/>
        <v>0</v>
      </c>
      <c r="D2671" s="73" cm="1">
        <f t="array" ref="D2671">_xlfn.IFS( B2671="Accessories", 0, B2671="Clothing", 1, B2671="Footwear", 2, B2671="Outerwear",3)</f>
        <v>0</v>
      </c>
    </row>
    <row r="2672" spans="1:4" x14ac:dyDescent="0.2">
      <c r="A2672" t="s">
        <v>152</v>
      </c>
      <c r="B2672" t="s">
        <v>66</v>
      </c>
      <c r="C2672" s="73">
        <f t="shared" si="41"/>
        <v>0</v>
      </c>
      <c r="D2672" s="73" cm="1">
        <f t="array" ref="D2672">_xlfn.IFS( B2672="Accessories", 0, B2672="Clothing", 1, B2672="Footwear", 2, B2672="Outerwear",3)</f>
        <v>0</v>
      </c>
    </row>
    <row r="2673" spans="1:4" x14ac:dyDescent="0.2">
      <c r="A2673" t="s">
        <v>152</v>
      </c>
      <c r="B2673" t="s">
        <v>41</v>
      </c>
      <c r="C2673" s="73">
        <f t="shared" si="41"/>
        <v>0</v>
      </c>
      <c r="D2673" s="73" cm="1">
        <f t="array" ref="D2673">_xlfn.IFS( B2673="Accessories", 0, B2673="Clothing", 1, B2673="Footwear", 2, B2673="Outerwear",3)</f>
        <v>2</v>
      </c>
    </row>
    <row r="2674" spans="1:4" x14ac:dyDescent="0.2">
      <c r="A2674" t="s">
        <v>152</v>
      </c>
      <c r="B2674" t="s">
        <v>41</v>
      </c>
      <c r="C2674" s="73">
        <f t="shared" si="41"/>
        <v>0</v>
      </c>
      <c r="D2674" s="73" cm="1">
        <f t="array" ref="D2674">_xlfn.IFS( B2674="Accessories", 0, B2674="Clothing", 1, B2674="Footwear", 2, B2674="Outerwear",3)</f>
        <v>2</v>
      </c>
    </row>
    <row r="2675" spans="1:4" x14ac:dyDescent="0.2">
      <c r="A2675" t="s">
        <v>152</v>
      </c>
      <c r="B2675" t="s">
        <v>20</v>
      </c>
      <c r="C2675" s="73">
        <f t="shared" si="41"/>
        <v>0</v>
      </c>
      <c r="D2675" s="73" cm="1">
        <f t="array" ref="D2675">_xlfn.IFS( B2675="Accessories", 0, B2675="Clothing", 1, B2675="Footwear", 2, B2675="Outerwear",3)</f>
        <v>1</v>
      </c>
    </row>
    <row r="2676" spans="1:4" x14ac:dyDescent="0.2">
      <c r="A2676" t="s">
        <v>152</v>
      </c>
      <c r="B2676" t="s">
        <v>66</v>
      </c>
      <c r="C2676" s="73">
        <f t="shared" si="41"/>
        <v>0</v>
      </c>
      <c r="D2676" s="73" cm="1">
        <f t="array" ref="D2676">_xlfn.IFS( B2676="Accessories", 0, B2676="Clothing", 1, B2676="Footwear", 2, B2676="Outerwear",3)</f>
        <v>0</v>
      </c>
    </row>
    <row r="2677" spans="1:4" x14ac:dyDescent="0.2">
      <c r="A2677" t="s">
        <v>152</v>
      </c>
      <c r="B2677" t="s">
        <v>20</v>
      </c>
      <c r="C2677" s="73">
        <f t="shared" si="41"/>
        <v>0</v>
      </c>
      <c r="D2677" s="73" cm="1">
        <f t="array" ref="D2677">_xlfn.IFS( B2677="Accessories", 0, B2677="Clothing", 1, B2677="Footwear", 2, B2677="Outerwear",3)</f>
        <v>1</v>
      </c>
    </row>
    <row r="2678" spans="1:4" x14ac:dyDescent="0.2">
      <c r="A2678" t="s">
        <v>152</v>
      </c>
      <c r="B2678" t="s">
        <v>66</v>
      </c>
      <c r="C2678" s="73">
        <f t="shared" si="41"/>
        <v>0</v>
      </c>
      <c r="D2678" s="73" cm="1">
        <f t="array" ref="D2678">_xlfn.IFS( B2678="Accessories", 0, B2678="Clothing", 1, B2678="Footwear", 2, B2678="Outerwear",3)</f>
        <v>0</v>
      </c>
    </row>
    <row r="2679" spans="1:4" x14ac:dyDescent="0.2">
      <c r="A2679" t="s">
        <v>152</v>
      </c>
      <c r="B2679" t="s">
        <v>20</v>
      </c>
      <c r="C2679" s="73">
        <f t="shared" si="41"/>
        <v>0</v>
      </c>
      <c r="D2679" s="73" cm="1">
        <f t="array" ref="D2679">_xlfn.IFS( B2679="Accessories", 0, B2679="Clothing", 1, B2679="Footwear", 2, B2679="Outerwear",3)</f>
        <v>1</v>
      </c>
    </row>
    <row r="2680" spans="1:4" x14ac:dyDescent="0.2">
      <c r="A2680" t="s">
        <v>152</v>
      </c>
      <c r="B2680" t="s">
        <v>66</v>
      </c>
      <c r="C2680" s="73">
        <f t="shared" si="41"/>
        <v>0</v>
      </c>
      <c r="D2680" s="73" cm="1">
        <f t="array" ref="D2680">_xlfn.IFS( B2680="Accessories", 0, B2680="Clothing", 1, B2680="Footwear", 2, B2680="Outerwear",3)</f>
        <v>0</v>
      </c>
    </row>
    <row r="2681" spans="1:4" x14ac:dyDescent="0.2">
      <c r="A2681" t="s">
        <v>152</v>
      </c>
      <c r="B2681" t="s">
        <v>20</v>
      </c>
      <c r="C2681" s="73">
        <f t="shared" si="41"/>
        <v>0</v>
      </c>
      <c r="D2681" s="73" cm="1">
        <f t="array" ref="D2681">_xlfn.IFS( B2681="Accessories", 0, B2681="Clothing", 1, B2681="Footwear", 2, B2681="Outerwear",3)</f>
        <v>1</v>
      </c>
    </row>
    <row r="2682" spans="1:4" x14ac:dyDescent="0.2">
      <c r="A2682" t="s">
        <v>152</v>
      </c>
      <c r="B2682" t="s">
        <v>20</v>
      </c>
      <c r="C2682" s="73">
        <f t="shared" si="41"/>
        <v>0</v>
      </c>
      <c r="D2682" s="73" cm="1">
        <f t="array" ref="D2682">_xlfn.IFS( B2682="Accessories", 0, B2682="Clothing", 1, B2682="Footwear", 2, B2682="Outerwear",3)</f>
        <v>1</v>
      </c>
    </row>
    <row r="2683" spans="1:4" x14ac:dyDescent="0.2">
      <c r="A2683" t="s">
        <v>152</v>
      </c>
      <c r="B2683" t="s">
        <v>41</v>
      </c>
      <c r="C2683" s="73">
        <f t="shared" si="41"/>
        <v>0</v>
      </c>
      <c r="D2683" s="73" cm="1">
        <f t="array" ref="D2683">_xlfn.IFS( B2683="Accessories", 0, B2683="Clothing", 1, B2683="Footwear", 2, B2683="Outerwear",3)</f>
        <v>2</v>
      </c>
    </row>
    <row r="2684" spans="1:4" x14ac:dyDescent="0.2">
      <c r="A2684" t="s">
        <v>152</v>
      </c>
      <c r="B2684" t="s">
        <v>41</v>
      </c>
      <c r="C2684" s="73">
        <f t="shared" si="41"/>
        <v>0</v>
      </c>
      <c r="D2684" s="73" cm="1">
        <f t="array" ref="D2684">_xlfn.IFS( B2684="Accessories", 0, B2684="Clothing", 1, B2684="Footwear", 2, B2684="Outerwear",3)</f>
        <v>2</v>
      </c>
    </row>
    <row r="2685" spans="1:4" x14ac:dyDescent="0.2">
      <c r="A2685" t="s">
        <v>152</v>
      </c>
      <c r="B2685" t="s">
        <v>66</v>
      </c>
      <c r="C2685" s="73">
        <f t="shared" si="41"/>
        <v>0</v>
      </c>
      <c r="D2685" s="73" cm="1">
        <f t="array" ref="D2685">_xlfn.IFS( B2685="Accessories", 0, B2685="Clothing", 1, B2685="Footwear", 2, B2685="Outerwear",3)</f>
        <v>0</v>
      </c>
    </row>
    <row r="2686" spans="1:4" x14ac:dyDescent="0.2">
      <c r="A2686" t="s">
        <v>152</v>
      </c>
      <c r="B2686" t="s">
        <v>20</v>
      </c>
      <c r="C2686" s="73">
        <f t="shared" si="41"/>
        <v>0</v>
      </c>
      <c r="D2686" s="73" cm="1">
        <f t="array" ref="D2686">_xlfn.IFS( B2686="Accessories", 0, B2686="Clothing", 1, B2686="Footwear", 2, B2686="Outerwear",3)</f>
        <v>1</v>
      </c>
    </row>
    <row r="2687" spans="1:4" x14ac:dyDescent="0.2">
      <c r="A2687" t="s">
        <v>152</v>
      </c>
      <c r="B2687" t="s">
        <v>41</v>
      </c>
      <c r="C2687" s="73">
        <f t="shared" si="41"/>
        <v>0</v>
      </c>
      <c r="D2687" s="73" cm="1">
        <f t="array" ref="D2687">_xlfn.IFS( B2687="Accessories", 0, B2687="Clothing", 1, B2687="Footwear", 2, B2687="Outerwear",3)</f>
        <v>2</v>
      </c>
    </row>
    <row r="2688" spans="1:4" x14ac:dyDescent="0.2">
      <c r="A2688" t="s">
        <v>152</v>
      </c>
      <c r="B2688" t="s">
        <v>20</v>
      </c>
      <c r="C2688" s="73">
        <f t="shared" si="41"/>
        <v>0</v>
      </c>
      <c r="D2688" s="73" cm="1">
        <f t="array" ref="D2688">_xlfn.IFS( B2688="Accessories", 0, B2688="Clothing", 1, B2688="Footwear", 2, B2688="Outerwear",3)</f>
        <v>1</v>
      </c>
    </row>
    <row r="2689" spans="1:4" x14ac:dyDescent="0.2">
      <c r="A2689" t="s">
        <v>152</v>
      </c>
      <c r="B2689" t="s">
        <v>20</v>
      </c>
      <c r="C2689" s="73">
        <f t="shared" si="41"/>
        <v>0</v>
      </c>
      <c r="D2689" s="73" cm="1">
        <f t="array" ref="D2689">_xlfn.IFS( B2689="Accessories", 0, B2689="Clothing", 1, B2689="Footwear", 2, B2689="Outerwear",3)</f>
        <v>1</v>
      </c>
    </row>
    <row r="2690" spans="1:4" x14ac:dyDescent="0.2">
      <c r="A2690" t="s">
        <v>152</v>
      </c>
      <c r="B2690" t="s">
        <v>66</v>
      </c>
      <c r="C2690" s="73">
        <f t="shared" si="41"/>
        <v>0</v>
      </c>
      <c r="D2690" s="73" cm="1">
        <f t="array" ref="D2690">_xlfn.IFS( B2690="Accessories", 0, B2690="Clothing", 1, B2690="Footwear", 2, B2690="Outerwear",3)</f>
        <v>0</v>
      </c>
    </row>
    <row r="2691" spans="1:4" x14ac:dyDescent="0.2">
      <c r="A2691" t="s">
        <v>152</v>
      </c>
      <c r="B2691" t="s">
        <v>20</v>
      </c>
      <c r="C2691" s="73">
        <f t="shared" ref="C2691:C2754" si="42">IF(A2691="Male", 1, 0)</f>
        <v>0</v>
      </c>
      <c r="D2691" s="73" cm="1">
        <f t="array" ref="D2691">_xlfn.IFS( B2691="Accessories", 0, B2691="Clothing", 1, B2691="Footwear", 2, B2691="Outerwear",3)</f>
        <v>1</v>
      </c>
    </row>
    <row r="2692" spans="1:4" x14ac:dyDescent="0.2">
      <c r="A2692" t="s">
        <v>152</v>
      </c>
      <c r="B2692" t="s">
        <v>66</v>
      </c>
      <c r="C2692" s="73">
        <f t="shared" si="42"/>
        <v>0</v>
      </c>
      <c r="D2692" s="73" cm="1">
        <f t="array" ref="D2692">_xlfn.IFS( B2692="Accessories", 0, B2692="Clothing", 1, B2692="Footwear", 2, B2692="Outerwear",3)</f>
        <v>0</v>
      </c>
    </row>
    <row r="2693" spans="1:4" x14ac:dyDescent="0.2">
      <c r="A2693" t="s">
        <v>152</v>
      </c>
      <c r="B2693" t="s">
        <v>20</v>
      </c>
      <c r="C2693" s="73">
        <f t="shared" si="42"/>
        <v>0</v>
      </c>
      <c r="D2693" s="73" cm="1">
        <f t="array" ref="D2693">_xlfn.IFS( B2693="Accessories", 0, B2693="Clothing", 1, B2693="Footwear", 2, B2693="Outerwear",3)</f>
        <v>1</v>
      </c>
    </row>
    <row r="2694" spans="1:4" x14ac:dyDescent="0.2">
      <c r="A2694" t="s">
        <v>152</v>
      </c>
      <c r="B2694" t="s">
        <v>41</v>
      </c>
      <c r="C2694" s="73">
        <f t="shared" si="42"/>
        <v>0</v>
      </c>
      <c r="D2694" s="73" cm="1">
        <f t="array" ref="D2694">_xlfn.IFS( B2694="Accessories", 0, B2694="Clothing", 1, B2694="Footwear", 2, B2694="Outerwear",3)</f>
        <v>2</v>
      </c>
    </row>
    <row r="2695" spans="1:4" x14ac:dyDescent="0.2">
      <c r="A2695" t="s">
        <v>152</v>
      </c>
      <c r="B2695" t="s">
        <v>41</v>
      </c>
      <c r="C2695" s="73">
        <f t="shared" si="42"/>
        <v>0</v>
      </c>
      <c r="D2695" s="73" cm="1">
        <f t="array" ref="D2695">_xlfn.IFS( B2695="Accessories", 0, B2695="Clothing", 1, B2695="Footwear", 2, B2695="Outerwear",3)</f>
        <v>2</v>
      </c>
    </row>
    <row r="2696" spans="1:4" x14ac:dyDescent="0.2">
      <c r="A2696" t="s">
        <v>152</v>
      </c>
      <c r="B2696" t="s">
        <v>66</v>
      </c>
      <c r="C2696" s="73">
        <f t="shared" si="42"/>
        <v>0</v>
      </c>
      <c r="D2696" s="73" cm="1">
        <f t="array" ref="D2696">_xlfn.IFS( B2696="Accessories", 0, B2696="Clothing", 1, B2696="Footwear", 2, B2696="Outerwear",3)</f>
        <v>0</v>
      </c>
    </row>
    <row r="2697" spans="1:4" x14ac:dyDescent="0.2">
      <c r="A2697" t="s">
        <v>152</v>
      </c>
      <c r="B2697" t="s">
        <v>66</v>
      </c>
      <c r="C2697" s="73">
        <f t="shared" si="42"/>
        <v>0</v>
      </c>
      <c r="D2697" s="73" cm="1">
        <f t="array" ref="D2697">_xlfn.IFS( B2697="Accessories", 0, B2697="Clothing", 1, B2697="Footwear", 2, B2697="Outerwear",3)</f>
        <v>0</v>
      </c>
    </row>
    <row r="2698" spans="1:4" x14ac:dyDescent="0.2">
      <c r="A2698" t="s">
        <v>152</v>
      </c>
      <c r="B2698" t="s">
        <v>62</v>
      </c>
      <c r="C2698" s="73">
        <f t="shared" si="42"/>
        <v>0</v>
      </c>
      <c r="D2698" s="73" cm="1">
        <f t="array" ref="D2698">_xlfn.IFS( B2698="Accessories", 0, B2698="Clothing", 1, B2698="Footwear", 2, B2698="Outerwear",3)</f>
        <v>3</v>
      </c>
    </row>
    <row r="2699" spans="1:4" x14ac:dyDescent="0.2">
      <c r="A2699" t="s">
        <v>152</v>
      </c>
      <c r="B2699" t="s">
        <v>62</v>
      </c>
      <c r="C2699" s="73">
        <f t="shared" si="42"/>
        <v>0</v>
      </c>
      <c r="D2699" s="73" cm="1">
        <f t="array" ref="D2699">_xlfn.IFS( B2699="Accessories", 0, B2699="Clothing", 1, B2699="Footwear", 2, B2699="Outerwear",3)</f>
        <v>3</v>
      </c>
    </row>
    <row r="2700" spans="1:4" x14ac:dyDescent="0.2">
      <c r="A2700" t="s">
        <v>152</v>
      </c>
      <c r="B2700" t="s">
        <v>20</v>
      </c>
      <c r="C2700" s="73">
        <f t="shared" si="42"/>
        <v>0</v>
      </c>
      <c r="D2700" s="73" cm="1">
        <f t="array" ref="D2700">_xlfn.IFS( B2700="Accessories", 0, B2700="Clothing", 1, B2700="Footwear", 2, B2700="Outerwear",3)</f>
        <v>1</v>
      </c>
    </row>
    <row r="2701" spans="1:4" x14ac:dyDescent="0.2">
      <c r="A2701" t="s">
        <v>152</v>
      </c>
      <c r="B2701" t="s">
        <v>41</v>
      </c>
      <c r="C2701" s="73">
        <f t="shared" si="42"/>
        <v>0</v>
      </c>
      <c r="D2701" s="73" cm="1">
        <f t="array" ref="D2701">_xlfn.IFS( B2701="Accessories", 0, B2701="Clothing", 1, B2701="Footwear", 2, B2701="Outerwear",3)</f>
        <v>2</v>
      </c>
    </row>
    <row r="2702" spans="1:4" x14ac:dyDescent="0.2">
      <c r="A2702" t="s">
        <v>152</v>
      </c>
      <c r="B2702" t="s">
        <v>20</v>
      </c>
      <c r="C2702" s="73">
        <f t="shared" si="42"/>
        <v>0</v>
      </c>
      <c r="D2702" s="73" cm="1">
        <f t="array" ref="D2702">_xlfn.IFS( B2702="Accessories", 0, B2702="Clothing", 1, B2702="Footwear", 2, B2702="Outerwear",3)</f>
        <v>1</v>
      </c>
    </row>
    <row r="2703" spans="1:4" x14ac:dyDescent="0.2">
      <c r="A2703" t="s">
        <v>152</v>
      </c>
      <c r="B2703" t="s">
        <v>20</v>
      </c>
      <c r="C2703" s="73">
        <f t="shared" si="42"/>
        <v>0</v>
      </c>
      <c r="D2703" s="73" cm="1">
        <f t="array" ref="D2703">_xlfn.IFS( B2703="Accessories", 0, B2703="Clothing", 1, B2703="Footwear", 2, B2703="Outerwear",3)</f>
        <v>1</v>
      </c>
    </row>
    <row r="2704" spans="1:4" x14ac:dyDescent="0.2">
      <c r="A2704" t="s">
        <v>152</v>
      </c>
      <c r="B2704" t="s">
        <v>41</v>
      </c>
      <c r="C2704" s="73">
        <f t="shared" si="42"/>
        <v>0</v>
      </c>
      <c r="D2704" s="73" cm="1">
        <f t="array" ref="D2704">_xlfn.IFS( B2704="Accessories", 0, B2704="Clothing", 1, B2704="Footwear", 2, B2704="Outerwear",3)</f>
        <v>2</v>
      </c>
    </row>
    <row r="2705" spans="1:4" x14ac:dyDescent="0.2">
      <c r="A2705" t="s">
        <v>152</v>
      </c>
      <c r="B2705" t="s">
        <v>66</v>
      </c>
      <c r="C2705" s="73">
        <f t="shared" si="42"/>
        <v>0</v>
      </c>
      <c r="D2705" s="73" cm="1">
        <f t="array" ref="D2705">_xlfn.IFS( B2705="Accessories", 0, B2705="Clothing", 1, B2705="Footwear", 2, B2705="Outerwear",3)</f>
        <v>0</v>
      </c>
    </row>
    <row r="2706" spans="1:4" x14ac:dyDescent="0.2">
      <c r="A2706" t="s">
        <v>152</v>
      </c>
      <c r="B2706" t="s">
        <v>20</v>
      </c>
      <c r="C2706" s="73">
        <f t="shared" si="42"/>
        <v>0</v>
      </c>
      <c r="D2706" s="73" cm="1">
        <f t="array" ref="D2706">_xlfn.IFS( B2706="Accessories", 0, B2706="Clothing", 1, B2706="Footwear", 2, B2706="Outerwear",3)</f>
        <v>1</v>
      </c>
    </row>
    <row r="2707" spans="1:4" x14ac:dyDescent="0.2">
      <c r="A2707" t="s">
        <v>152</v>
      </c>
      <c r="B2707" t="s">
        <v>62</v>
      </c>
      <c r="C2707" s="73">
        <f t="shared" si="42"/>
        <v>0</v>
      </c>
      <c r="D2707" s="73" cm="1">
        <f t="array" ref="D2707">_xlfn.IFS( B2707="Accessories", 0, B2707="Clothing", 1, B2707="Footwear", 2, B2707="Outerwear",3)</f>
        <v>3</v>
      </c>
    </row>
    <row r="2708" spans="1:4" x14ac:dyDescent="0.2">
      <c r="A2708" t="s">
        <v>152</v>
      </c>
      <c r="B2708" t="s">
        <v>41</v>
      </c>
      <c r="C2708" s="73">
        <f t="shared" si="42"/>
        <v>0</v>
      </c>
      <c r="D2708" s="73" cm="1">
        <f t="array" ref="D2708">_xlfn.IFS( B2708="Accessories", 0, B2708="Clothing", 1, B2708="Footwear", 2, B2708="Outerwear",3)</f>
        <v>2</v>
      </c>
    </row>
    <row r="2709" spans="1:4" x14ac:dyDescent="0.2">
      <c r="A2709" t="s">
        <v>152</v>
      </c>
      <c r="B2709" t="s">
        <v>66</v>
      </c>
      <c r="C2709" s="73">
        <f t="shared" si="42"/>
        <v>0</v>
      </c>
      <c r="D2709" s="73" cm="1">
        <f t="array" ref="D2709">_xlfn.IFS( B2709="Accessories", 0, B2709="Clothing", 1, B2709="Footwear", 2, B2709="Outerwear",3)</f>
        <v>0</v>
      </c>
    </row>
    <row r="2710" spans="1:4" x14ac:dyDescent="0.2">
      <c r="A2710" t="s">
        <v>152</v>
      </c>
      <c r="B2710" t="s">
        <v>20</v>
      </c>
      <c r="C2710" s="73">
        <f t="shared" si="42"/>
        <v>0</v>
      </c>
      <c r="D2710" s="73" cm="1">
        <f t="array" ref="D2710">_xlfn.IFS( B2710="Accessories", 0, B2710="Clothing", 1, B2710="Footwear", 2, B2710="Outerwear",3)</f>
        <v>1</v>
      </c>
    </row>
    <row r="2711" spans="1:4" x14ac:dyDescent="0.2">
      <c r="A2711" t="s">
        <v>152</v>
      </c>
      <c r="B2711" t="s">
        <v>20</v>
      </c>
      <c r="C2711" s="73">
        <f t="shared" si="42"/>
        <v>0</v>
      </c>
      <c r="D2711" s="73" cm="1">
        <f t="array" ref="D2711">_xlfn.IFS( B2711="Accessories", 0, B2711="Clothing", 1, B2711="Footwear", 2, B2711="Outerwear",3)</f>
        <v>1</v>
      </c>
    </row>
    <row r="2712" spans="1:4" x14ac:dyDescent="0.2">
      <c r="A2712" t="s">
        <v>152</v>
      </c>
      <c r="B2712" t="s">
        <v>62</v>
      </c>
      <c r="C2712" s="73">
        <f t="shared" si="42"/>
        <v>0</v>
      </c>
      <c r="D2712" s="73" cm="1">
        <f t="array" ref="D2712">_xlfn.IFS( B2712="Accessories", 0, B2712="Clothing", 1, B2712="Footwear", 2, B2712="Outerwear",3)</f>
        <v>3</v>
      </c>
    </row>
    <row r="2713" spans="1:4" x14ac:dyDescent="0.2">
      <c r="A2713" t="s">
        <v>152</v>
      </c>
      <c r="B2713" t="s">
        <v>66</v>
      </c>
      <c r="C2713" s="73">
        <f t="shared" si="42"/>
        <v>0</v>
      </c>
      <c r="D2713" s="73" cm="1">
        <f t="array" ref="D2713">_xlfn.IFS( B2713="Accessories", 0, B2713="Clothing", 1, B2713="Footwear", 2, B2713="Outerwear",3)</f>
        <v>0</v>
      </c>
    </row>
    <row r="2714" spans="1:4" x14ac:dyDescent="0.2">
      <c r="A2714" t="s">
        <v>152</v>
      </c>
      <c r="B2714" t="s">
        <v>62</v>
      </c>
      <c r="C2714" s="73">
        <f t="shared" si="42"/>
        <v>0</v>
      </c>
      <c r="D2714" s="73" cm="1">
        <f t="array" ref="D2714">_xlfn.IFS( B2714="Accessories", 0, B2714="Clothing", 1, B2714="Footwear", 2, B2714="Outerwear",3)</f>
        <v>3</v>
      </c>
    </row>
    <row r="2715" spans="1:4" x14ac:dyDescent="0.2">
      <c r="A2715" t="s">
        <v>152</v>
      </c>
      <c r="B2715" t="s">
        <v>62</v>
      </c>
      <c r="C2715" s="73">
        <f t="shared" si="42"/>
        <v>0</v>
      </c>
      <c r="D2715" s="73" cm="1">
        <f t="array" ref="D2715">_xlfn.IFS( B2715="Accessories", 0, B2715="Clothing", 1, B2715="Footwear", 2, B2715="Outerwear",3)</f>
        <v>3</v>
      </c>
    </row>
    <row r="2716" spans="1:4" x14ac:dyDescent="0.2">
      <c r="A2716" t="s">
        <v>152</v>
      </c>
      <c r="B2716" t="s">
        <v>20</v>
      </c>
      <c r="C2716" s="73">
        <f t="shared" si="42"/>
        <v>0</v>
      </c>
      <c r="D2716" s="73" cm="1">
        <f t="array" ref="D2716">_xlfn.IFS( B2716="Accessories", 0, B2716="Clothing", 1, B2716="Footwear", 2, B2716="Outerwear",3)</f>
        <v>1</v>
      </c>
    </row>
    <row r="2717" spans="1:4" x14ac:dyDescent="0.2">
      <c r="A2717" t="s">
        <v>152</v>
      </c>
      <c r="B2717" t="s">
        <v>41</v>
      </c>
      <c r="C2717" s="73">
        <f t="shared" si="42"/>
        <v>0</v>
      </c>
      <c r="D2717" s="73" cm="1">
        <f t="array" ref="D2717">_xlfn.IFS( B2717="Accessories", 0, B2717="Clothing", 1, B2717="Footwear", 2, B2717="Outerwear",3)</f>
        <v>2</v>
      </c>
    </row>
    <row r="2718" spans="1:4" x14ac:dyDescent="0.2">
      <c r="A2718" t="s">
        <v>152</v>
      </c>
      <c r="B2718" t="s">
        <v>41</v>
      </c>
      <c r="C2718" s="73">
        <f t="shared" si="42"/>
        <v>0</v>
      </c>
      <c r="D2718" s="73" cm="1">
        <f t="array" ref="D2718">_xlfn.IFS( B2718="Accessories", 0, B2718="Clothing", 1, B2718="Footwear", 2, B2718="Outerwear",3)</f>
        <v>2</v>
      </c>
    </row>
    <row r="2719" spans="1:4" x14ac:dyDescent="0.2">
      <c r="A2719" t="s">
        <v>152</v>
      </c>
      <c r="B2719" t="s">
        <v>66</v>
      </c>
      <c r="C2719" s="73">
        <f t="shared" si="42"/>
        <v>0</v>
      </c>
      <c r="D2719" s="73" cm="1">
        <f t="array" ref="D2719">_xlfn.IFS( B2719="Accessories", 0, B2719="Clothing", 1, B2719="Footwear", 2, B2719="Outerwear",3)</f>
        <v>0</v>
      </c>
    </row>
    <row r="2720" spans="1:4" x14ac:dyDescent="0.2">
      <c r="A2720" t="s">
        <v>152</v>
      </c>
      <c r="B2720" t="s">
        <v>20</v>
      </c>
      <c r="C2720" s="73">
        <f t="shared" si="42"/>
        <v>0</v>
      </c>
      <c r="D2720" s="73" cm="1">
        <f t="array" ref="D2720">_xlfn.IFS( B2720="Accessories", 0, B2720="Clothing", 1, B2720="Footwear", 2, B2720="Outerwear",3)</f>
        <v>1</v>
      </c>
    </row>
    <row r="2721" spans="1:4" x14ac:dyDescent="0.2">
      <c r="A2721" t="s">
        <v>152</v>
      </c>
      <c r="B2721" t="s">
        <v>20</v>
      </c>
      <c r="C2721" s="73">
        <f t="shared" si="42"/>
        <v>0</v>
      </c>
      <c r="D2721" s="73" cm="1">
        <f t="array" ref="D2721">_xlfn.IFS( B2721="Accessories", 0, B2721="Clothing", 1, B2721="Footwear", 2, B2721="Outerwear",3)</f>
        <v>1</v>
      </c>
    </row>
    <row r="2722" spans="1:4" x14ac:dyDescent="0.2">
      <c r="A2722" t="s">
        <v>152</v>
      </c>
      <c r="B2722" t="s">
        <v>66</v>
      </c>
      <c r="C2722" s="73">
        <f t="shared" si="42"/>
        <v>0</v>
      </c>
      <c r="D2722" s="73" cm="1">
        <f t="array" ref="D2722">_xlfn.IFS( B2722="Accessories", 0, B2722="Clothing", 1, B2722="Footwear", 2, B2722="Outerwear",3)</f>
        <v>0</v>
      </c>
    </row>
    <row r="2723" spans="1:4" x14ac:dyDescent="0.2">
      <c r="A2723" t="s">
        <v>152</v>
      </c>
      <c r="B2723" t="s">
        <v>41</v>
      </c>
      <c r="C2723" s="73">
        <f t="shared" si="42"/>
        <v>0</v>
      </c>
      <c r="D2723" s="73" cm="1">
        <f t="array" ref="D2723">_xlfn.IFS( B2723="Accessories", 0, B2723="Clothing", 1, B2723="Footwear", 2, B2723="Outerwear",3)</f>
        <v>2</v>
      </c>
    </row>
    <row r="2724" spans="1:4" x14ac:dyDescent="0.2">
      <c r="A2724" t="s">
        <v>152</v>
      </c>
      <c r="B2724" t="s">
        <v>66</v>
      </c>
      <c r="C2724" s="73">
        <f t="shared" si="42"/>
        <v>0</v>
      </c>
      <c r="D2724" s="73" cm="1">
        <f t="array" ref="D2724">_xlfn.IFS( B2724="Accessories", 0, B2724="Clothing", 1, B2724="Footwear", 2, B2724="Outerwear",3)</f>
        <v>0</v>
      </c>
    </row>
    <row r="2725" spans="1:4" x14ac:dyDescent="0.2">
      <c r="A2725" t="s">
        <v>152</v>
      </c>
      <c r="B2725" t="s">
        <v>41</v>
      </c>
      <c r="C2725" s="73">
        <f t="shared" si="42"/>
        <v>0</v>
      </c>
      <c r="D2725" s="73" cm="1">
        <f t="array" ref="D2725">_xlfn.IFS( B2725="Accessories", 0, B2725="Clothing", 1, B2725="Footwear", 2, B2725="Outerwear",3)</f>
        <v>2</v>
      </c>
    </row>
    <row r="2726" spans="1:4" x14ac:dyDescent="0.2">
      <c r="A2726" t="s">
        <v>152</v>
      </c>
      <c r="B2726" t="s">
        <v>41</v>
      </c>
      <c r="C2726" s="73">
        <f t="shared" si="42"/>
        <v>0</v>
      </c>
      <c r="D2726" s="73" cm="1">
        <f t="array" ref="D2726">_xlfn.IFS( B2726="Accessories", 0, B2726="Clothing", 1, B2726="Footwear", 2, B2726="Outerwear",3)</f>
        <v>2</v>
      </c>
    </row>
    <row r="2727" spans="1:4" x14ac:dyDescent="0.2">
      <c r="A2727" t="s">
        <v>152</v>
      </c>
      <c r="B2727" t="s">
        <v>66</v>
      </c>
      <c r="C2727" s="73">
        <f t="shared" si="42"/>
        <v>0</v>
      </c>
      <c r="D2727" s="73" cm="1">
        <f t="array" ref="D2727">_xlfn.IFS( B2727="Accessories", 0, B2727="Clothing", 1, B2727="Footwear", 2, B2727="Outerwear",3)</f>
        <v>0</v>
      </c>
    </row>
    <row r="2728" spans="1:4" x14ac:dyDescent="0.2">
      <c r="A2728" t="s">
        <v>152</v>
      </c>
      <c r="B2728" t="s">
        <v>66</v>
      </c>
      <c r="C2728" s="73">
        <f t="shared" si="42"/>
        <v>0</v>
      </c>
      <c r="D2728" s="73" cm="1">
        <f t="array" ref="D2728">_xlfn.IFS( B2728="Accessories", 0, B2728="Clothing", 1, B2728="Footwear", 2, B2728="Outerwear",3)</f>
        <v>0</v>
      </c>
    </row>
    <row r="2729" spans="1:4" x14ac:dyDescent="0.2">
      <c r="A2729" t="s">
        <v>152</v>
      </c>
      <c r="B2729" t="s">
        <v>20</v>
      </c>
      <c r="C2729" s="73">
        <f t="shared" si="42"/>
        <v>0</v>
      </c>
      <c r="D2729" s="73" cm="1">
        <f t="array" ref="D2729">_xlfn.IFS( B2729="Accessories", 0, B2729="Clothing", 1, B2729="Footwear", 2, B2729="Outerwear",3)</f>
        <v>1</v>
      </c>
    </row>
    <row r="2730" spans="1:4" x14ac:dyDescent="0.2">
      <c r="A2730" t="s">
        <v>152</v>
      </c>
      <c r="B2730" t="s">
        <v>20</v>
      </c>
      <c r="C2730" s="73">
        <f t="shared" si="42"/>
        <v>0</v>
      </c>
      <c r="D2730" s="73" cm="1">
        <f t="array" ref="D2730">_xlfn.IFS( B2730="Accessories", 0, B2730="Clothing", 1, B2730="Footwear", 2, B2730="Outerwear",3)</f>
        <v>1</v>
      </c>
    </row>
    <row r="2731" spans="1:4" x14ac:dyDescent="0.2">
      <c r="A2731" t="s">
        <v>152</v>
      </c>
      <c r="B2731" t="s">
        <v>66</v>
      </c>
      <c r="C2731" s="73">
        <f t="shared" si="42"/>
        <v>0</v>
      </c>
      <c r="D2731" s="73" cm="1">
        <f t="array" ref="D2731">_xlfn.IFS( B2731="Accessories", 0, B2731="Clothing", 1, B2731="Footwear", 2, B2731="Outerwear",3)</f>
        <v>0</v>
      </c>
    </row>
    <row r="2732" spans="1:4" x14ac:dyDescent="0.2">
      <c r="A2732" t="s">
        <v>152</v>
      </c>
      <c r="B2732" t="s">
        <v>66</v>
      </c>
      <c r="C2732" s="73">
        <f t="shared" si="42"/>
        <v>0</v>
      </c>
      <c r="D2732" s="73" cm="1">
        <f t="array" ref="D2732">_xlfn.IFS( B2732="Accessories", 0, B2732="Clothing", 1, B2732="Footwear", 2, B2732="Outerwear",3)</f>
        <v>0</v>
      </c>
    </row>
    <row r="2733" spans="1:4" x14ac:dyDescent="0.2">
      <c r="A2733" t="s">
        <v>152</v>
      </c>
      <c r="B2733" t="s">
        <v>66</v>
      </c>
      <c r="C2733" s="73">
        <f t="shared" si="42"/>
        <v>0</v>
      </c>
      <c r="D2733" s="73" cm="1">
        <f t="array" ref="D2733">_xlfn.IFS( B2733="Accessories", 0, B2733="Clothing", 1, B2733="Footwear", 2, B2733="Outerwear",3)</f>
        <v>0</v>
      </c>
    </row>
    <row r="2734" spans="1:4" x14ac:dyDescent="0.2">
      <c r="A2734" t="s">
        <v>152</v>
      </c>
      <c r="B2734" t="s">
        <v>20</v>
      </c>
      <c r="C2734" s="73">
        <f t="shared" si="42"/>
        <v>0</v>
      </c>
      <c r="D2734" s="73" cm="1">
        <f t="array" ref="D2734">_xlfn.IFS( B2734="Accessories", 0, B2734="Clothing", 1, B2734="Footwear", 2, B2734="Outerwear",3)</f>
        <v>1</v>
      </c>
    </row>
    <row r="2735" spans="1:4" x14ac:dyDescent="0.2">
      <c r="A2735" t="s">
        <v>152</v>
      </c>
      <c r="B2735" t="s">
        <v>66</v>
      </c>
      <c r="C2735" s="73">
        <f t="shared" si="42"/>
        <v>0</v>
      </c>
      <c r="D2735" s="73" cm="1">
        <f t="array" ref="D2735">_xlfn.IFS( B2735="Accessories", 0, B2735="Clothing", 1, B2735="Footwear", 2, B2735="Outerwear",3)</f>
        <v>0</v>
      </c>
    </row>
    <row r="2736" spans="1:4" x14ac:dyDescent="0.2">
      <c r="A2736" t="s">
        <v>152</v>
      </c>
      <c r="B2736" t="s">
        <v>20</v>
      </c>
      <c r="C2736" s="73">
        <f t="shared" si="42"/>
        <v>0</v>
      </c>
      <c r="D2736" s="73" cm="1">
        <f t="array" ref="D2736">_xlfn.IFS( B2736="Accessories", 0, B2736="Clothing", 1, B2736="Footwear", 2, B2736="Outerwear",3)</f>
        <v>1</v>
      </c>
    </row>
    <row r="2737" spans="1:4" x14ac:dyDescent="0.2">
      <c r="A2737" t="s">
        <v>152</v>
      </c>
      <c r="B2737" t="s">
        <v>20</v>
      </c>
      <c r="C2737" s="73">
        <f t="shared" si="42"/>
        <v>0</v>
      </c>
      <c r="D2737" s="73" cm="1">
        <f t="array" ref="D2737">_xlfn.IFS( B2737="Accessories", 0, B2737="Clothing", 1, B2737="Footwear", 2, B2737="Outerwear",3)</f>
        <v>1</v>
      </c>
    </row>
    <row r="2738" spans="1:4" x14ac:dyDescent="0.2">
      <c r="A2738" t="s">
        <v>152</v>
      </c>
      <c r="B2738" t="s">
        <v>20</v>
      </c>
      <c r="C2738" s="73">
        <f t="shared" si="42"/>
        <v>0</v>
      </c>
      <c r="D2738" s="73" cm="1">
        <f t="array" ref="D2738">_xlfn.IFS( B2738="Accessories", 0, B2738="Clothing", 1, B2738="Footwear", 2, B2738="Outerwear",3)</f>
        <v>1</v>
      </c>
    </row>
    <row r="2739" spans="1:4" x14ac:dyDescent="0.2">
      <c r="A2739" t="s">
        <v>152</v>
      </c>
      <c r="B2739" t="s">
        <v>66</v>
      </c>
      <c r="C2739" s="73">
        <f t="shared" si="42"/>
        <v>0</v>
      </c>
      <c r="D2739" s="73" cm="1">
        <f t="array" ref="D2739">_xlfn.IFS( B2739="Accessories", 0, B2739="Clothing", 1, B2739="Footwear", 2, B2739="Outerwear",3)</f>
        <v>0</v>
      </c>
    </row>
    <row r="2740" spans="1:4" x14ac:dyDescent="0.2">
      <c r="A2740" t="s">
        <v>152</v>
      </c>
      <c r="B2740" t="s">
        <v>41</v>
      </c>
      <c r="C2740" s="73">
        <f t="shared" si="42"/>
        <v>0</v>
      </c>
      <c r="D2740" s="73" cm="1">
        <f t="array" ref="D2740">_xlfn.IFS( B2740="Accessories", 0, B2740="Clothing", 1, B2740="Footwear", 2, B2740="Outerwear",3)</f>
        <v>2</v>
      </c>
    </row>
    <row r="2741" spans="1:4" x14ac:dyDescent="0.2">
      <c r="A2741" t="s">
        <v>152</v>
      </c>
      <c r="B2741" t="s">
        <v>20</v>
      </c>
      <c r="C2741" s="73">
        <f t="shared" si="42"/>
        <v>0</v>
      </c>
      <c r="D2741" s="73" cm="1">
        <f t="array" ref="D2741">_xlfn.IFS( B2741="Accessories", 0, B2741="Clothing", 1, B2741="Footwear", 2, B2741="Outerwear",3)</f>
        <v>1</v>
      </c>
    </row>
    <row r="2742" spans="1:4" x14ac:dyDescent="0.2">
      <c r="A2742" t="s">
        <v>152</v>
      </c>
      <c r="B2742" t="s">
        <v>66</v>
      </c>
      <c r="C2742" s="73">
        <f t="shared" si="42"/>
        <v>0</v>
      </c>
      <c r="D2742" s="73" cm="1">
        <f t="array" ref="D2742">_xlfn.IFS( B2742="Accessories", 0, B2742="Clothing", 1, B2742="Footwear", 2, B2742="Outerwear",3)</f>
        <v>0</v>
      </c>
    </row>
    <row r="2743" spans="1:4" x14ac:dyDescent="0.2">
      <c r="A2743" t="s">
        <v>152</v>
      </c>
      <c r="B2743" t="s">
        <v>20</v>
      </c>
      <c r="C2743" s="73">
        <f t="shared" si="42"/>
        <v>0</v>
      </c>
      <c r="D2743" s="73" cm="1">
        <f t="array" ref="D2743">_xlfn.IFS( B2743="Accessories", 0, B2743="Clothing", 1, B2743="Footwear", 2, B2743="Outerwear",3)</f>
        <v>1</v>
      </c>
    </row>
    <row r="2744" spans="1:4" x14ac:dyDescent="0.2">
      <c r="A2744" t="s">
        <v>152</v>
      </c>
      <c r="B2744" t="s">
        <v>41</v>
      </c>
      <c r="C2744" s="73">
        <f t="shared" si="42"/>
        <v>0</v>
      </c>
      <c r="D2744" s="73" cm="1">
        <f t="array" ref="D2744">_xlfn.IFS( B2744="Accessories", 0, B2744="Clothing", 1, B2744="Footwear", 2, B2744="Outerwear",3)</f>
        <v>2</v>
      </c>
    </row>
    <row r="2745" spans="1:4" x14ac:dyDescent="0.2">
      <c r="A2745" t="s">
        <v>152</v>
      </c>
      <c r="B2745" t="s">
        <v>66</v>
      </c>
      <c r="C2745" s="73">
        <f t="shared" si="42"/>
        <v>0</v>
      </c>
      <c r="D2745" s="73" cm="1">
        <f t="array" ref="D2745">_xlfn.IFS( B2745="Accessories", 0, B2745="Clothing", 1, B2745="Footwear", 2, B2745="Outerwear",3)</f>
        <v>0</v>
      </c>
    </row>
    <row r="2746" spans="1:4" x14ac:dyDescent="0.2">
      <c r="A2746" t="s">
        <v>152</v>
      </c>
      <c r="B2746" t="s">
        <v>20</v>
      </c>
      <c r="C2746" s="73">
        <f t="shared" si="42"/>
        <v>0</v>
      </c>
      <c r="D2746" s="73" cm="1">
        <f t="array" ref="D2746">_xlfn.IFS( B2746="Accessories", 0, B2746="Clothing", 1, B2746="Footwear", 2, B2746="Outerwear",3)</f>
        <v>1</v>
      </c>
    </row>
    <row r="2747" spans="1:4" x14ac:dyDescent="0.2">
      <c r="A2747" t="s">
        <v>152</v>
      </c>
      <c r="B2747" t="s">
        <v>41</v>
      </c>
      <c r="C2747" s="73">
        <f t="shared" si="42"/>
        <v>0</v>
      </c>
      <c r="D2747" s="73" cm="1">
        <f t="array" ref="D2747">_xlfn.IFS( B2747="Accessories", 0, B2747="Clothing", 1, B2747="Footwear", 2, B2747="Outerwear",3)</f>
        <v>2</v>
      </c>
    </row>
    <row r="2748" spans="1:4" x14ac:dyDescent="0.2">
      <c r="A2748" t="s">
        <v>152</v>
      </c>
      <c r="B2748" t="s">
        <v>20</v>
      </c>
      <c r="C2748" s="73">
        <f t="shared" si="42"/>
        <v>0</v>
      </c>
      <c r="D2748" s="73" cm="1">
        <f t="array" ref="D2748">_xlfn.IFS( B2748="Accessories", 0, B2748="Clothing", 1, B2748="Footwear", 2, B2748="Outerwear",3)</f>
        <v>1</v>
      </c>
    </row>
    <row r="2749" spans="1:4" x14ac:dyDescent="0.2">
      <c r="A2749" t="s">
        <v>152</v>
      </c>
      <c r="B2749" t="s">
        <v>20</v>
      </c>
      <c r="C2749" s="73">
        <f t="shared" si="42"/>
        <v>0</v>
      </c>
      <c r="D2749" s="73" cm="1">
        <f t="array" ref="D2749">_xlfn.IFS( B2749="Accessories", 0, B2749="Clothing", 1, B2749="Footwear", 2, B2749="Outerwear",3)</f>
        <v>1</v>
      </c>
    </row>
    <row r="2750" spans="1:4" x14ac:dyDescent="0.2">
      <c r="A2750" t="s">
        <v>152</v>
      </c>
      <c r="B2750" t="s">
        <v>62</v>
      </c>
      <c r="C2750" s="73">
        <f t="shared" si="42"/>
        <v>0</v>
      </c>
      <c r="D2750" s="73" cm="1">
        <f t="array" ref="D2750">_xlfn.IFS( B2750="Accessories", 0, B2750="Clothing", 1, B2750="Footwear", 2, B2750="Outerwear",3)</f>
        <v>3</v>
      </c>
    </row>
    <row r="2751" spans="1:4" x14ac:dyDescent="0.2">
      <c r="A2751" t="s">
        <v>152</v>
      </c>
      <c r="B2751" t="s">
        <v>62</v>
      </c>
      <c r="C2751" s="73">
        <f t="shared" si="42"/>
        <v>0</v>
      </c>
      <c r="D2751" s="73" cm="1">
        <f t="array" ref="D2751">_xlfn.IFS( B2751="Accessories", 0, B2751="Clothing", 1, B2751="Footwear", 2, B2751="Outerwear",3)</f>
        <v>3</v>
      </c>
    </row>
    <row r="2752" spans="1:4" x14ac:dyDescent="0.2">
      <c r="A2752" t="s">
        <v>152</v>
      </c>
      <c r="B2752" t="s">
        <v>41</v>
      </c>
      <c r="C2752" s="73">
        <f t="shared" si="42"/>
        <v>0</v>
      </c>
      <c r="D2752" s="73" cm="1">
        <f t="array" ref="D2752">_xlfn.IFS( B2752="Accessories", 0, B2752="Clothing", 1, B2752="Footwear", 2, B2752="Outerwear",3)</f>
        <v>2</v>
      </c>
    </row>
    <row r="2753" spans="1:4" x14ac:dyDescent="0.2">
      <c r="A2753" t="s">
        <v>152</v>
      </c>
      <c r="B2753" t="s">
        <v>20</v>
      </c>
      <c r="C2753" s="73">
        <f t="shared" si="42"/>
        <v>0</v>
      </c>
      <c r="D2753" s="73" cm="1">
        <f t="array" ref="D2753">_xlfn.IFS( B2753="Accessories", 0, B2753="Clothing", 1, B2753="Footwear", 2, B2753="Outerwear",3)</f>
        <v>1</v>
      </c>
    </row>
    <row r="2754" spans="1:4" x14ac:dyDescent="0.2">
      <c r="A2754" t="s">
        <v>152</v>
      </c>
      <c r="B2754" t="s">
        <v>20</v>
      </c>
      <c r="C2754" s="73">
        <f t="shared" si="42"/>
        <v>0</v>
      </c>
      <c r="D2754" s="73" cm="1">
        <f t="array" ref="D2754">_xlfn.IFS( B2754="Accessories", 0, B2754="Clothing", 1, B2754="Footwear", 2, B2754="Outerwear",3)</f>
        <v>1</v>
      </c>
    </row>
    <row r="2755" spans="1:4" x14ac:dyDescent="0.2">
      <c r="A2755" t="s">
        <v>152</v>
      </c>
      <c r="B2755" t="s">
        <v>66</v>
      </c>
      <c r="C2755" s="73">
        <f t="shared" ref="C2755:C2818" si="43">IF(A2755="Male", 1, 0)</f>
        <v>0</v>
      </c>
      <c r="D2755" s="73" cm="1">
        <f t="array" ref="D2755">_xlfn.IFS( B2755="Accessories", 0, B2755="Clothing", 1, B2755="Footwear", 2, B2755="Outerwear",3)</f>
        <v>0</v>
      </c>
    </row>
    <row r="2756" spans="1:4" x14ac:dyDescent="0.2">
      <c r="A2756" t="s">
        <v>152</v>
      </c>
      <c r="B2756" t="s">
        <v>66</v>
      </c>
      <c r="C2756" s="73">
        <f t="shared" si="43"/>
        <v>0</v>
      </c>
      <c r="D2756" s="73" cm="1">
        <f t="array" ref="D2756">_xlfn.IFS( B2756="Accessories", 0, B2756="Clothing", 1, B2756="Footwear", 2, B2756="Outerwear",3)</f>
        <v>0</v>
      </c>
    </row>
    <row r="2757" spans="1:4" x14ac:dyDescent="0.2">
      <c r="A2757" t="s">
        <v>152</v>
      </c>
      <c r="B2757" t="s">
        <v>66</v>
      </c>
      <c r="C2757" s="73">
        <f t="shared" si="43"/>
        <v>0</v>
      </c>
      <c r="D2757" s="73" cm="1">
        <f t="array" ref="D2757">_xlfn.IFS( B2757="Accessories", 0, B2757="Clothing", 1, B2757="Footwear", 2, B2757="Outerwear",3)</f>
        <v>0</v>
      </c>
    </row>
    <row r="2758" spans="1:4" x14ac:dyDescent="0.2">
      <c r="A2758" t="s">
        <v>152</v>
      </c>
      <c r="B2758" t="s">
        <v>66</v>
      </c>
      <c r="C2758" s="73">
        <f t="shared" si="43"/>
        <v>0</v>
      </c>
      <c r="D2758" s="73" cm="1">
        <f t="array" ref="D2758">_xlfn.IFS( B2758="Accessories", 0, B2758="Clothing", 1, B2758="Footwear", 2, B2758="Outerwear",3)</f>
        <v>0</v>
      </c>
    </row>
    <row r="2759" spans="1:4" x14ac:dyDescent="0.2">
      <c r="A2759" t="s">
        <v>152</v>
      </c>
      <c r="B2759" t="s">
        <v>66</v>
      </c>
      <c r="C2759" s="73">
        <f t="shared" si="43"/>
        <v>0</v>
      </c>
      <c r="D2759" s="73" cm="1">
        <f t="array" ref="D2759">_xlfn.IFS( B2759="Accessories", 0, B2759="Clothing", 1, B2759="Footwear", 2, B2759="Outerwear",3)</f>
        <v>0</v>
      </c>
    </row>
    <row r="2760" spans="1:4" x14ac:dyDescent="0.2">
      <c r="A2760" t="s">
        <v>152</v>
      </c>
      <c r="B2760" t="s">
        <v>20</v>
      </c>
      <c r="C2760" s="73">
        <f t="shared" si="43"/>
        <v>0</v>
      </c>
      <c r="D2760" s="73" cm="1">
        <f t="array" ref="D2760">_xlfn.IFS( B2760="Accessories", 0, B2760="Clothing", 1, B2760="Footwear", 2, B2760="Outerwear",3)</f>
        <v>1</v>
      </c>
    </row>
    <row r="2761" spans="1:4" x14ac:dyDescent="0.2">
      <c r="A2761" t="s">
        <v>152</v>
      </c>
      <c r="B2761" t="s">
        <v>41</v>
      </c>
      <c r="C2761" s="73">
        <f t="shared" si="43"/>
        <v>0</v>
      </c>
      <c r="D2761" s="73" cm="1">
        <f t="array" ref="D2761">_xlfn.IFS( B2761="Accessories", 0, B2761="Clothing", 1, B2761="Footwear", 2, B2761="Outerwear",3)</f>
        <v>2</v>
      </c>
    </row>
    <row r="2762" spans="1:4" x14ac:dyDescent="0.2">
      <c r="A2762" t="s">
        <v>152</v>
      </c>
      <c r="B2762" t="s">
        <v>20</v>
      </c>
      <c r="C2762" s="73">
        <f t="shared" si="43"/>
        <v>0</v>
      </c>
      <c r="D2762" s="73" cm="1">
        <f t="array" ref="D2762">_xlfn.IFS( B2762="Accessories", 0, B2762="Clothing", 1, B2762="Footwear", 2, B2762="Outerwear",3)</f>
        <v>1</v>
      </c>
    </row>
    <row r="2763" spans="1:4" x14ac:dyDescent="0.2">
      <c r="A2763" t="s">
        <v>152</v>
      </c>
      <c r="B2763" t="s">
        <v>41</v>
      </c>
      <c r="C2763" s="73">
        <f t="shared" si="43"/>
        <v>0</v>
      </c>
      <c r="D2763" s="73" cm="1">
        <f t="array" ref="D2763">_xlfn.IFS( B2763="Accessories", 0, B2763="Clothing", 1, B2763="Footwear", 2, B2763="Outerwear",3)</f>
        <v>2</v>
      </c>
    </row>
    <row r="2764" spans="1:4" x14ac:dyDescent="0.2">
      <c r="A2764" t="s">
        <v>152</v>
      </c>
      <c r="B2764" t="s">
        <v>20</v>
      </c>
      <c r="C2764" s="73">
        <f t="shared" si="43"/>
        <v>0</v>
      </c>
      <c r="D2764" s="73" cm="1">
        <f t="array" ref="D2764">_xlfn.IFS( B2764="Accessories", 0, B2764="Clothing", 1, B2764="Footwear", 2, B2764="Outerwear",3)</f>
        <v>1</v>
      </c>
    </row>
    <row r="2765" spans="1:4" x14ac:dyDescent="0.2">
      <c r="A2765" t="s">
        <v>152</v>
      </c>
      <c r="B2765" t="s">
        <v>66</v>
      </c>
      <c r="C2765" s="73">
        <f t="shared" si="43"/>
        <v>0</v>
      </c>
      <c r="D2765" s="73" cm="1">
        <f t="array" ref="D2765">_xlfn.IFS( B2765="Accessories", 0, B2765="Clothing", 1, B2765="Footwear", 2, B2765="Outerwear",3)</f>
        <v>0</v>
      </c>
    </row>
    <row r="2766" spans="1:4" x14ac:dyDescent="0.2">
      <c r="A2766" t="s">
        <v>152</v>
      </c>
      <c r="B2766" t="s">
        <v>20</v>
      </c>
      <c r="C2766" s="73">
        <f t="shared" si="43"/>
        <v>0</v>
      </c>
      <c r="D2766" s="73" cm="1">
        <f t="array" ref="D2766">_xlfn.IFS( B2766="Accessories", 0, B2766="Clothing", 1, B2766="Footwear", 2, B2766="Outerwear",3)</f>
        <v>1</v>
      </c>
    </row>
    <row r="2767" spans="1:4" x14ac:dyDescent="0.2">
      <c r="A2767" t="s">
        <v>152</v>
      </c>
      <c r="B2767" t="s">
        <v>66</v>
      </c>
      <c r="C2767" s="73">
        <f t="shared" si="43"/>
        <v>0</v>
      </c>
      <c r="D2767" s="73" cm="1">
        <f t="array" ref="D2767">_xlfn.IFS( B2767="Accessories", 0, B2767="Clothing", 1, B2767="Footwear", 2, B2767="Outerwear",3)</f>
        <v>0</v>
      </c>
    </row>
    <row r="2768" spans="1:4" x14ac:dyDescent="0.2">
      <c r="A2768" t="s">
        <v>152</v>
      </c>
      <c r="B2768" t="s">
        <v>20</v>
      </c>
      <c r="C2768" s="73">
        <f t="shared" si="43"/>
        <v>0</v>
      </c>
      <c r="D2768" s="73" cm="1">
        <f t="array" ref="D2768">_xlfn.IFS( B2768="Accessories", 0, B2768="Clothing", 1, B2768="Footwear", 2, B2768="Outerwear",3)</f>
        <v>1</v>
      </c>
    </row>
    <row r="2769" spans="1:4" x14ac:dyDescent="0.2">
      <c r="A2769" t="s">
        <v>152</v>
      </c>
      <c r="B2769" t="s">
        <v>20</v>
      </c>
      <c r="C2769" s="73">
        <f t="shared" si="43"/>
        <v>0</v>
      </c>
      <c r="D2769" s="73" cm="1">
        <f t="array" ref="D2769">_xlfn.IFS( B2769="Accessories", 0, B2769="Clothing", 1, B2769="Footwear", 2, B2769="Outerwear",3)</f>
        <v>1</v>
      </c>
    </row>
    <row r="2770" spans="1:4" x14ac:dyDescent="0.2">
      <c r="A2770" t="s">
        <v>152</v>
      </c>
      <c r="B2770" t="s">
        <v>20</v>
      </c>
      <c r="C2770" s="73">
        <f t="shared" si="43"/>
        <v>0</v>
      </c>
      <c r="D2770" s="73" cm="1">
        <f t="array" ref="D2770">_xlfn.IFS( B2770="Accessories", 0, B2770="Clothing", 1, B2770="Footwear", 2, B2770="Outerwear",3)</f>
        <v>1</v>
      </c>
    </row>
    <row r="2771" spans="1:4" x14ac:dyDescent="0.2">
      <c r="A2771" t="s">
        <v>152</v>
      </c>
      <c r="B2771" t="s">
        <v>20</v>
      </c>
      <c r="C2771" s="73">
        <f t="shared" si="43"/>
        <v>0</v>
      </c>
      <c r="D2771" s="73" cm="1">
        <f t="array" ref="D2771">_xlfn.IFS( B2771="Accessories", 0, B2771="Clothing", 1, B2771="Footwear", 2, B2771="Outerwear",3)</f>
        <v>1</v>
      </c>
    </row>
    <row r="2772" spans="1:4" x14ac:dyDescent="0.2">
      <c r="A2772" t="s">
        <v>152</v>
      </c>
      <c r="B2772" t="s">
        <v>41</v>
      </c>
      <c r="C2772" s="73">
        <f t="shared" si="43"/>
        <v>0</v>
      </c>
      <c r="D2772" s="73" cm="1">
        <f t="array" ref="D2772">_xlfn.IFS( B2772="Accessories", 0, B2772="Clothing", 1, B2772="Footwear", 2, B2772="Outerwear",3)</f>
        <v>2</v>
      </c>
    </row>
    <row r="2773" spans="1:4" x14ac:dyDescent="0.2">
      <c r="A2773" t="s">
        <v>152</v>
      </c>
      <c r="B2773" t="s">
        <v>62</v>
      </c>
      <c r="C2773" s="73">
        <f t="shared" si="43"/>
        <v>0</v>
      </c>
      <c r="D2773" s="73" cm="1">
        <f t="array" ref="D2773">_xlfn.IFS( B2773="Accessories", 0, B2773="Clothing", 1, B2773="Footwear", 2, B2773="Outerwear",3)</f>
        <v>3</v>
      </c>
    </row>
    <row r="2774" spans="1:4" x14ac:dyDescent="0.2">
      <c r="A2774" t="s">
        <v>152</v>
      </c>
      <c r="B2774" t="s">
        <v>66</v>
      </c>
      <c r="C2774" s="73">
        <f t="shared" si="43"/>
        <v>0</v>
      </c>
      <c r="D2774" s="73" cm="1">
        <f t="array" ref="D2774">_xlfn.IFS( B2774="Accessories", 0, B2774="Clothing", 1, B2774="Footwear", 2, B2774="Outerwear",3)</f>
        <v>0</v>
      </c>
    </row>
    <row r="2775" spans="1:4" x14ac:dyDescent="0.2">
      <c r="A2775" t="s">
        <v>152</v>
      </c>
      <c r="B2775" t="s">
        <v>20</v>
      </c>
      <c r="C2775" s="73">
        <f t="shared" si="43"/>
        <v>0</v>
      </c>
      <c r="D2775" s="73" cm="1">
        <f t="array" ref="D2775">_xlfn.IFS( B2775="Accessories", 0, B2775="Clothing", 1, B2775="Footwear", 2, B2775="Outerwear",3)</f>
        <v>1</v>
      </c>
    </row>
    <row r="2776" spans="1:4" x14ac:dyDescent="0.2">
      <c r="A2776" t="s">
        <v>152</v>
      </c>
      <c r="B2776" t="s">
        <v>41</v>
      </c>
      <c r="C2776" s="73">
        <f t="shared" si="43"/>
        <v>0</v>
      </c>
      <c r="D2776" s="73" cm="1">
        <f t="array" ref="D2776">_xlfn.IFS( B2776="Accessories", 0, B2776="Clothing", 1, B2776="Footwear", 2, B2776="Outerwear",3)</f>
        <v>2</v>
      </c>
    </row>
    <row r="2777" spans="1:4" x14ac:dyDescent="0.2">
      <c r="A2777" t="s">
        <v>152</v>
      </c>
      <c r="B2777" t="s">
        <v>20</v>
      </c>
      <c r="C2777" s="73">
        <f t="shared" si="43"/>
        <v>0</v>
      </c>
      <c r="D2777" s="73" cm="1">
        <f t="array" ref="D2777">_xlfn.IFS( B2777="Accessories", 0, B2777="Clothing", 1, B2777="Footwear", 2, B2777="Outerwear",3)</f>
        <v>1</v>
      </c>
    </row>
    <row r="2778" spans="1:4" x14ac:dyDescent="0.2">
      <c r="A2778" t="s">
        <v>152</v>
      </c>
      <c r="B2778" t="s">
        <v>66</v>
      </c>
      <c r="C2778" s="73">
        <f t="shared" si="43"/>
        <v>0</v>
      </c>
      <c r="D2778" s="73" cm="1">
        <f t="array" ref="D2778">_xlfn.IFS( B2778="Accessories", 0, B2778="Clothing", 1, B2778="Footwear", 2, B2778="Outerwear",3)</f>
        <v>0</v>
      </c>
    </row>
    <row r="2779" spans="1:4" x14ac:dyDescent="0.2">
      <c r="A2779" t="s">
        <v>152</v>
      </c>
      <c r="B2779" t="s">
        <v>20</v>
      </c>
      <c r="C2779" s="73">
        <f t="shared" si="43"/>
        <v>0</v>
      </c>
      <c r="D2779" s="73" cm="1">
        <f t="array" ref="D2779">_xlfn.IFS( B2779="Accessories", 0, B2779="Clothing", 1, B2779="Footwear", 2, B2779="Outerwear",3)</f>
        <v>1</v>
      </c>
    </row>
    <row r="2780" spans="1:4" x14ac:dyDescent="0.2">
      <c r="A2780" t="s">
        <v>152</v>
      </c>
      <c r="B2780" t="s">
        <v>66</v>
      </c>
      <c r="C2780" s="73">
        <f t="shared" si="43"/>
        <v>0</v>
      </c>
      <c r="D2780" s="73" cm="1">
        <f t="array" ref="D2780">_xlfn.IFS( B2780="Accessories", 0, B2780="Clothing", 1, B2780="Footwear", 2, B2780="Outerwear",3)</f>
        <v>0</v>
      </c>
    </row>
    <row r="2781" spans="1:4" x14ac:dyDescent="0.2">
      <c r="A2781" t="s">
        <v>152</v>
      </c>
      <c r="B2781" t="s">
        <v>66</v>
      </c>
      <c r="C2781" s="73">
        <f t="shared" si="43"/>
        <v>0</v>
      </c>
      <c r="D2781" s="73" cm="1">
        <f t="array" ref="D2781">_xlfn.IFS( B2781="Accessories", 0, B2781="Clothing", 1, B2781="Footwear", 2, B2781="Outerwear",3)</f>
        <v>0</v>
      </c>
    </row>
    <row r="2782" spans="1:4" x14ac:dyDescent="0.2">
      <c r="A2782" t="s">
        <v>152</v>
      </c>
      <c r="B2782" t="s">
        <v>41</v>
      </c>
      <c r="C2782" s="73">
        <f t="shared" si="43"/>
        <v>0</v>
      </c>
      <c r="D2782" s="73" cm="1">
        <f t="array" ref="D2782">_xlfn.IFS( B2782="Accessories", 0, B2782="Clothing", 1, B2782="Footwear", 2, B2782="Outerwear",3)</f>
        <v>2</v>
      </c>
    </row>
    <row r="2783" spans="1:4" x14ac:dyDescent="0.2">
      <c r="A2783" t="s">
        <v>152</v>
      </c>
      <c r="B2783" t="s">
        <v>41</v>
      </c>
      <c r="C2783" s="73">
        <f t="shared" si="43"/>
        <v>0</v>
      </c>
      <c r="D2783" s="73" cm="1">
        <f t="array" ref="D2783">_xlfn.IFS( B2783="Accessories", 0, B2783="Clothing", 1, B2783="Footwear", 2, B2783="Outerwear",3)</f>
        <v>2</v>
      </c>
    </row>
    <row r="2784" spans="1:4" x14ac:dyDescent="0.2">
      <c r="A2784" t="s">
        <v>152</v>
      </c>
      <c r="B2784" t="s">
        <v>66</v>
      </c>
      <c r="C2784" s="73">
        <f t="shared" si="43"/>
        <v>0</v>
      </c>
      <c r="D2784" s="73" cm="1">
        <f t="array" ref="D2784">_xlfn.IFS( B2784="Accessories", 0, B2784="Clothing", 1, B2784="Footwear", 2, B2784="Outerwear",3)</f>
        <v>0</v>
      </c>
    </row>
    <row r="2785" spans="1:4" x14ac:dyDescent="0.2">
      <c r="A2785" t="s">
        <v>152</v>
      </c>
      <c r="B2785" t="s">
        <v>20</v>
      </c>
      <c r="C2785" s="73">
        <f t="shared" si="43"/>
        <v>0</v>
      </c>
      <c r="D2785" s="73" cm="1">
        <f t="array" ref="D2785">_xlfn.IFS( B2785="Accessories", 0, B2785="Clothing", 1, B2785="Footwear", 2, B2785="Outerwear",3)</f>
        <v>1</v>
      </c>
    </row>
    <row r="2786" spans="1:4" x14ac:dyDescent="0.2">
      <c r="A2786" t="s">
        <v>152</v>
      </c>
      <c r="B2786" t="s">
        <v>20</v>
      </c>
      <c r="C2786" s="73">
        <f t="shared" si="43"/>
        <v>0</v>
      </c>
      <c r="D2786" s="73" cm="1">
        <f t="array" ref="D2786">_xlfn.IFS( B2786="Accessories", 0, B2786="Clothing", 1, B2786="Footwear", 2, B2786="Outerwear",3)</f>
        <v>1</v>
      </c>
    </row>
    <row r="2787" spans="1:4" x14ac:dyDescent="0.2">
      <c r="A2787" t="s">
        <v>152</v>
      </c>
      <c r="B2787" t="s">
        <v>20</v>
      </c>
      <c r="C2787" s="73">
        <f t="shared" si="43"/>
        <v>0</v>
      </c>
      <c r="D2787" s="73" cm="1">
        <f t="array" ref="D2787">_xlfn.IFS( B2787="Accessories", 0, B2787="Clothing", 1, B2787="Footwear", 2, B2787="Outerwear",3)</f>
        <v>1</v>
      </c>
    </row>
    <row r="2788" spans="1:4" x14ac:dyDescent="0.2">
      <c r="A2788" t="s">
        <v>152</v>
      </c>
      <c r="B2788" t="s">
        <v>66</v>
      </c>
      <c r="C2788" s="73">
        <f t="shared" si="43"/>
        <v>0</v>
      </c>
      <c r="D2788" s="73" cm="1">
        <f t="array" ref="D2788">_xlfn.IFS( B2788="Accessories", 0, B2788="Clothing", 1, B2788="Footwear", 2, B2788="Outerwear",3)</f>
        <v>0</v>
      </c>
    </row>
    <row r="2789" spans="1:4" x14ac:dyDescent="0.2">
      <c r="A2789" t="s">
        <v>152</v>
      </c>
      <c r="B2789" t="s">
        <v>41</v>
      </c>
      <c r="C2789" s="73">
        <f t="shared" si="43"/>
        <v>0</v>
      </c>
      <c r="D2789" s="73" cm="1">
        <f t="array" ref="D2789">_xlfn.IFS( B2789="Accessories", 0, B2789="Clothing", 1, B2789="Footwear", 2, B2789="Outerwear",3)</f>
        <v>2</v>
      </c>
    </row>
    <row r="2790" spans="1:4" x14ac:dyDescent="0.2">
      <c r="A2790" t="s">
        <v>152</v>
      </c>
      <c r="B2790" t="s">
        <v>41</v>
      </c>
      <c r="C2790" s="73">
        <f t="shared" si="43"/>
        <v>0</v>
      </c>
      <c r="D2790" s="73" cm="1">
        <f t="array" ref="D2790">_xlfn.IFS( B2790="Accessories", 0, B2790="Clothing", 1, B2790="Footwear", 2, B2790="Outerwear",3)</f>
        <v>2</v>
      </c>
    </row>
    <row r="2791" spans="1:4" x14ac:dyDescent="0.2">
      <c r="A2791" t="s">
        <v>152</v>
      </c>
      <c r="B2791" t="s">
        <v>20</v>
      </c>
      <c r="C2791" s="73">
        <f t="shared" si="43"/>
        <v>0</v>
      </c>
      <c r="D2791" s="73" cm="1">
        <f t="array" ref="D2791">_xlfn.IFS( B2791="Accessories", 0, B2791="Clothing", 1, B2791="Footwear", 2, B2791="Outerwear",3)</f>
        <v>1</v>
      </c>
    </row>
    <row r="2792" spans="1:4" x14ac:dyDescent="0.2">
      <c r="A2792" t="s">
        <v>152</v>
      </c>
      <c r="B2792" t="s">
        <v>20</v>
      </c>
      <c r="C2792" s="73">
        <f t="shared" si="43"/>
        <v>0</v>
      </c>
      <c r="D2792" s="73" cm="1">
        <f t="array" ref="D2792">_xlfn.IFS( B2792="Accessories", 0, B2792="Clothing", 1, B2792="Footwear", 2, B2792="Outerwear",3)</f>
        <v>1</v>
      </c>
    </row>
    <row r="2793" spans="1:4" x14ac:dyDescent="0.2">
      <c r="A2793" t="s">
        <v>152</v>
      </c>
      <c r="B2793" t="s">
        <v>66</v>
      </c>
      <c r="C2793" s="73">
        <f t="shared" si="43"/>
        <v>0</v>
      </c>
      <c r="D2793" s="73" cm="1">
        <f t="array" ref="D2793">_xlfn.IFS( B2793="Accessories", 0, B2793="Clothing", 1, B2793="Footwear", 2, B2793="Outerwear",3)</f>
        <v>0</v>
      </c>
    </row>
    <row r="2794" spans="1:4" x14ac:dyDescent="0.2">
      <c r="A2794" t="s">
        <v>152</v>
      </c>
      <c r="B2794" t="s">
        <v>20</v>
      </c>
      <c r="C2794" s="73">
        <f t="shared" si="43"/>
        <v>0</v>
      </c>
      <c r="D2794" s="73" cm="1">
        <f t="array" ref="D2794">_xlfn.IFS( B2794="Accessories", 0, B2794="Clothing", 1, B2794="Footwear", 2, B2794="Outerwear",3)</f>
        <v>1</v>
      </c>
    </row>
    <row r="2795" spans="1:4" x14ac:dyDescent="0.2">
      <c r="A2795" t="s">
        <v>152</v>
      </c>
      <c r="B2795" t="s">
        <v>41</v>
      </c>
      <c r="C2795" s="73">
        <f t="shared" si="43"/>
        <v>0</v>
      </c>
      <c r="D2795" s="73" cm="1">
        <f t="array" ref="D2795">_xlfn.IFS( B2795="Accessories", 0, B2795="Clothing", 1, B2795="Footwear", 2, B2795="Outerwear",3)</f>
        <v>2</v>
      </c>
    </row>
    <row r="2796" spans="1:4" x14ac:dyDescent="0.2">
      <c r="A2796" t="s">
        <v>152</v>
      </c>
      <c r="B2796" t="s">
        <v>62</v>
      </c>
      <c r="C2796" s="73">
        <f t="shared" si="43"/>
        <v>0</v>
      </c>
      <c r="D2796" s="73" cm="1">
        <f t="array" ref="D2796">_xlfn.IFS( B2796="Accessories", 0, B2796="Clothing", 1, B2796="Footwear", 2, B2796="Outerwear",3)</f>
        <v>3</v>
      </c>
    </row>
    <row r="2797" spans="1:4" x14ac:dyDescent="0.2">
      <c r="A2797" t="s">
        <v>152</v>
      </c>
      <c r="B2797" t="s">
        <v>66</v>
      </c>
      <c r="C2797" s="73">
        <f t="shared" si="43"/>
        <v>0</v>
      </c>
      <c r="D2797" s="73" cm="1">
        <f t="array" ref="D2797">_xlfn.IFS( B2797="Accessories", 0, B2797="Clothing", 1, B2797="Footwear", 2, B2797="Outerwear",3)</f>
        <v>0</v>
      </c>
    </row>
    <row r="2798" spans="1:4" x14ac:dyDescent="0.2">
      <c r="A2798" t="s">
        <v>152</v>
      </c>
      <c r="B2798" t="s">
        <v>62</v>
      </c>
      <c r="C2798" s="73">
        <f t="shared" si="43"/>
        <v>0</v>
      </c>
      <c r="D2798" s="73" cm="1">
        <f t="array" ref="D2798">_xlfn.IFS( B2798="Accessories", 0, B2798="Clothing", 1, B2798="Footwear", 2, B2798="Outerwear",3)</f>
        <v>3</v>
      </c>
    </row>
    <row r="2799" spans="1:4" x14ac:dyDescent="0.2">
      <c r="A2799" t="s">
        <v>152</v>
      </c>
      <c r="B2799" t="s">
        <v>66</v>
      </c>
      <c r="C2799" s="73">
        <f t="shared" si="43"/>
        <v>0</v>
      </c>
      <c r="D2799" s="73" cm="1">
        <f t="array" ref="D2799">_xlfn.IFS( B2799="Accessories", 0, B2799="Clothing", 1, B2799="Footwear", 2, B2799="Outerwear",3)</f>
        <v>0</v>
      </c>
    </row>
    <row r="2800" spans="1:4" x14ac:dyDescent="0.2">
      <c r="A2800" t="s">
        <v>152</v>
      </c>
      <c r="B2800" t="s">
        <v>20</v>
      </c>
      <c r="C2800" s="73">
        <f t="shared" si="43"/>
        <v>0</v>
      </c>
      <c r="D2800" s="73" cm="1">
        <f t="array" ref="D2800">_xlfn.IFS( B2800="Accessories", 0, B2800="Clothing", 1, B2800="Footwear", 2, B2800="Outerwear",3)</f>
        <v>1</v>
      </c>
    </row>
    <row r="2801" spans="1:4" x14ac:dyDescent="0.2">
      <c r="A2801" t="s">
        <v>152</v>
      </c>
      <c r="B2801" t="s">
        <v>20</v>
      </c>
      <c r="C2801" s="73">
        <f t="shared" si="43"/>
        <v>0</v>
      </c>
      <c r="D2801" s="73" cm="1">
        <f t="array" ref="D2801">_xlfn.IFS( B2801="Accessories", 0, B2801="Clothing", 1, B2801="Footwear", 2, B2801="Outerwear",3)</f>
        <v>1</v>
      </c>
    </row>
    <row r="2802" spans="1:4" x14ac:dyDescent="0.2">
      <c r="A2802" t="s">
        <v>152</v>
      </c>
      <c r="B2802" t="s">
        <v>20</v>
      </c>
      <c r="C2802" s="73">
        <f t="shared" si="43"/>
        <v>0</v>
      </c>
      <c r="D2802" s="73" cm="1">
        <f t="array" ref="D2802">_xlfn.IFS( B2802="Accessories", 0, B2802="Clothing", 1, B2802="Footwear", 2, B2802="Outerwear",3)</f>
        <v>1</v>
      </c>
    </row>
    <row r="2803" spans="1:4" x14ac:dyDescent="0.2">
      <c r="A2803" t="s">
        <v>152</v>
      </c>
      <c r="B2803" t="s">
        <v>20</v>
      </c>
      <c r="C2803" s="73">
        <f t="shared" si="43"/>
        <v>0</v>
      </c>
      <c r="D2803" s="73" cm="1">
        <f t="array" ref="D2803">_xlfn.IFS( B2803="Accessories", 0, B2803="Clothing", 1, B2803="Footwear", 2, B2803="Outerwear",3)</f>
        <v>1</v>
      </c>
    </row>
    <row r="2804" spans="1:4" x14ac:dyDescent="0.2">
      <c r="A2804" t="s">
        <v>152</v>
      </c>
      <c r="B2804" t="s">
        <v>62</v>
      </c>
      <c r="C2804" s="73">
        <f t="shared" si="43"/>
        <v>0</v>
      </c>
      <c r="D2804" s="73" cm="1">
        <f t="array" ref="D2804">_xlfn.IFS( B2804="Accessories", 0, B2804="Clothing", 1, B2804="Footwear", 2, B2804="Outerwear",3)</f>
        <v>3</v>
      </c>
    </row>
    <row r="2805" spans="1:4" x14ac:dyDescent="0.2">
      <c r="A2805" t="s">
        <v>152</v>
      </c>
      <c r="B2805" t="s">
        <v>20</v>
      </c>
      <c r="C2805" s="73">
        <f t="shared" si="43"/>
        <v>0</v>
      </c>
      <c r="D2805" s="73" cm="1">
        <f t="array" ref="D2805">_xlfn.IFS( B2805="Accessories", 0, B2805="Clothing", 1, B2805="Footwear", 2, B2805="Outerwear",3)</f>
        <v>1</v>
      </c>
    </row>
    <row r="2806" spans="1:4" x14ac:dyDescent="0.2">
      <c r="A2806" t="s">
        <v>152</v>
      </c>
      <c r="B2806" t="s">
        <v>20</v>
      </c>
      <c r="C2806" s="73">
        <f t="shared" si="43"/>
        <v>0</v>
      </c>
      <c r="D2806" s="73" cm="1">
        <f t="array" ref="D2806">_xlfn.IFS( B2806="Accessories", 0, B2806="Clothing", 1, B2806="Footwear", 2, B2806="Outerwear",3)</f>
        <v>1</v>
      </c>
    </row>
    <row r="2807" spans="1:4" x14ac:dyDescent="0.2">
      <c r="A2807" t="s">
        <v>152</v>
      </c>
      <c r="B2807" t="s">
        <v>66</v>
      </c>
      <c r="C2807" s="73">
        <f t="shared" si="43"/>
        <v>0</v>
      </c>
      <c r="D2807" s="73" cm="1">
        <f t="array" ref="D2807">_xlfn.IFS( B2807="Accessories", 0, B2807="Clothing", 1, B2807="Footwear", 2, B2807="Outerwear",3)</f>
        <v>0</v>
      </c>
    </row>
    <row r="2808" spans="1:4" x14ac:dyDescent="0.2">
      <c r="A2808" t="s">
        <v>152</v>
      </c>
      <c r="B2808" t="s">
        <v>20</v>
      </c>
      <c r="C2808" s="73">
        <f t="shared" si="43"/>
        <v>0</v>
      </c>
      <c r="D2808" s="73" cm="1">
        <f t="array" ref="D2808">_xlfn.IFS( B2808="Accessories", 0, B2808="Clothing", 1, B2808="Footwear", 2, B2808="Outerwear",3)</f>
        <v>1</v>
      </c>
    </row>
    <row r="2809" spans="1:4" x14ac:dyDescent="0.2">
      <c r="A2809" t="s">
        <v>152</v>
      </c>
      <c r="B2809" t="s">
        <v>20</v>
      </c>
      <c r="C2809" s="73">
        <f t="shared" si="43"/>
        <v>0</v>
      </c>
      <c r="D2809" s="73" cm="1">
        <f t="array" ref="D2809">_xlfn.IFS( B2809="Accessories", 0, B2809="Clothing", 1, B2809="Footwear", 2, B2809="Outerwear",3)</f>
        <v>1</v>
      </c>
    </row>
    <row r="2810" spans="1:4" x14ac:dyDescent="0.2">
      <c r="A2810" t="s">
        <v>152</v>
      </c>
      <c r="B2810" t="s">
        <v>20</v>
      </c>
      <c r="C2810" s="73">
        <f t="shared" si="43"/>
        <v>0</v>
      </c>
      <c r="D2810" s="73" cm="1">
        <f t="array" ref="D2810">_xlfn.IFS( B2810="Accessories", 0, B2810="Clothing", 1, B2810="Footwear", 2, B2810="Outerwear",3)</f>
        <v>1</v>
      </c>
    </row>
    <row r="2811" spans="1:4" x14ac:dyDescent="0.2">
      <c r="A2811" t="s">
        <v>152</v>
      </c>
      <c r="B2811" t="s">
        <v>20</v>
      </c>
      <c r="C2811" s="73">
        <f t="shared" si="43"/>
        <v>0</v>
      </c>
      <c r="D2811" s="73" cm="1">
        <f t="array" ref="D2811">_xlfn.IFS( B2811="Accessories", 0, B2811="Clothing", 1, B2811="Footwear", 2, B2811="Outerwear",3)</f>
        <v>1</v>
      </c>
    </row>
    <row r="2812" spans="1:4" x14ac:dyDescent="0.2">
      <c r="A2812" t="s">
        <v>152</v>
      </c>
      <c r="B2812" t="s">
        <v>20</v>
      </c>
      <c r="C2812" s="73">
        <f t="shared" si="43"/>
        <v>0</v>
      </c>
      <c r="D2812" s="73" cm="1">
        <f t="array" ref="D2812">_xlfn.IFS( B2812="Accessories", 0, B2812="Clothing", 1, B2812="Footwear", 2, B2812="Outerwear",3)</f>
        <v>1</v>
      </c>
    </row>
    <row r="2813" spans="1:4" x14ac:dyDescent="0.2">
      <c r="A2813" t="s">
        <v>152</v>
      </c>
      <c r="B2813" t="s">
        <v>62</v>
      </c>
      <c r="C2813" s="73">
        <f t="shared" si="43"/>
        <v>0</v>
      </c>
      <c r="D2813" s="73" cm="1">
        <f t="array" ref="D2813">_xlfn.IFS( B2813="Accessories", 0, B2813="Clothing", 1, B2813="Footwear", 2, B2813="Outerwear",3)</f>
        <v>3</v>
      </c>
    </row>
    <row r="2814" spans="1:4" x14ac:dyDescent="0.2">
      <c r="A2814" t="s">
        <v>152</v>
      </c>
      <c r="B2814" t="s">
        <v>20</v>
      </c>
      <c r="C2814" s="73">
        <f t="shared" si="43"/>
        <v>0</v>
      </c>
      <c r="D2814" s="73" cm="1">
        <f t="array" ref="D2814">_xlfn.IFS( B2814="Accessories", 0, B2814="Clothing", 1, B2814="Footwear", 2, B2814="Outerwear",3)</f>
        <v>1</v>
      </c>
    </row>
    <row r="2815" spans="1:4" x14ac:dyDescent="0.2">
      <c r="A2815" t="s">
        <v>152</v>
      </c>
      <c r="B2815" t="s">
        <v>20</v>
      </c>
      <c r="C2815" s="73">
        <f t="shared" si="43"/>
        <v>0</v>
      </c>
      <c r="D2815" s="73" cm="1">
        <f t="array" ref="D2815">_xlfn.IFS( B2815="Accessories", 0, B2815="Clothing", 1, B2815="Footwear", 2, B2815="Outerwear",3)</f>
        <v>1</v>
      </c>
    </row>
    <row r="2816" spans="1:4" x14ac:dyDescent="0.2">
      <c r="A2816" t="s">
        <v>152</v>
      </c>
      <c r="B2816" t="s">
        <v>20</v>
      </c>
      <c r="C2816" s="73">
        <f t="shared" si="43"/>
        <v>0</v>
      </c>
      <c r="D2816" s="73" cm="1">
        <f t="array" ref="D2816">_xlfn.IFS( B2816="Accessories", 0, B2816="Clothing", 1, B2816="Footwear", 2, B2816="Outerwear",3)</f>
        <v>1</v>
      </c>
    </row>
    <row r="2817" spans="1:4" x14ac:dyDescent="0.2">
      <c r="A2817" t="s">
        <v>152</v>
      </c>
      <c r="B2817" t="s">
        <v>20</v>
      </c>
      <c r="C2817" s="73">
        <f t="shared" si="43"/>
        <v>0</v>
      </c>
      <c r="D2817" s="73" cm="1">
        <f t="array" ref="D2817">_xlfn.IFS( B2817="Accessories", 0, B2817="Clothing", 1, B2817="Footwear", 2, B2817="Outerwear",3)</f>
        <v>1</v>
      </c>
    </row>
    <row r="2818" spans="1:4" x14ac:dyDescent="0.2">
      <c r="A2818" t="s">
        <v>152</v>
      </c>
      <c r="B2818" t="s">
        <v>20</v>
      </c>
      <c r="C2818" s="73">
        <f t="shared" si="43"/>
        <v>0</v>
      </c>
      <c r="D2818" s="73" cm="1">
        <f t="array" ref="D2818">_xlfn.IFS( B2818="Accessories", 0, B2818="Clothing", 1, B2818="Footwear", 2, B2818="Outerwear",3)</f>
        <v>1</v>
      </c>
    </row>
    <row r="2819" spans="1:4" x14ac:dyDescent="0.2">
      <c r="A2819" t="s">
        <v>152</v>
      </c>
      <c r="B2819" t="s">
        <v>66</v>
      </c>
      <c r="C2819" s="73">
        <f t="shared" ref="C2819:C2882" si="44">IF(A2819="Male", 1, 0)</f>
        <v>0</v>
      </c>
      <c r="D2819" s="73" cm="1">
        <f t="array" ref="D2819">_xlfn.IFS( B2819="Accessories", 0, B2819="Clothing", 1, B2819="Footwear", 2, B2819="Outerwear",3)</f>
        <v>0</v>
      </c>
    </row>
    <row r="2820" spans="1:4" x14ac:dyDescent="0.2">
      <c r="A2820" t="s">
        <v>152</v>
      </c>
      <c r="B2820" t="s">
        <v>20</v>
      </c>
      <c r="C2820" s="73">
        <f t="shared" si="44"/>
        <v>0</v>
      </c>
      <c r="D2820" s="73" cm="1">
        <f t="array" ref="D2820">_xlfn.IFS( B2820="Accessories", 0, B2820="Clothing", 1, B2820="Footwear", 2, B2820="Outerwear",3)</f>
        <v>1</v>
      </c>
    </row>
    <row r="2821" spans="1:4" x14ac:dyDescent="0.2">
      <c r="A2821" t="s">
        <v>152</v>
      </c>
      <c r="B2821" t="s">
        <v>20</v>
      </c>
      <c r="C2821" s="73">
        <f t="shared" si="44"/>
        <v>0</v>
      </c>
      <c r="D2821" s="73" cm="1">
        <f t="array" ref="D2821">_xlfn.IFS( B2821="Accessories", 0, B2821="Clothing", 1, B2821="Footwear", 2, B2821="Outerwear",3)</f>
        <v>1</v>
      </c>
    </row>
    <row r="2822" spans="1:4" x14ac:dyDescent="0.2">
      <c r="A2822" t="s">
        <v>152</v>
      </c>
      <c r="B2822" t="s">
        <v>66</v>
      </c>
      <c r="C2822" s="73">
        <f t="shared" si="44"/>
        <v>0</v>
      </c>
      <c r="D2822" s="73" cm="1">
        <f t="array" ref="D2822">_xlfn.IFS( B2822="Accessories", 0, B2822="Clothing", 1, B2822="Footwear", 2, B2822="Outerwear",3)</f>
        <v>0</v>
      </c>
    </row>
    <row r="2823" spans="1:4" x14ac:dyDescent="0.2">
      <c r="A2823" t="s">
        <v>152</v>
      </c>
      <c r="B2823" t="s">
        <v>41</v>
      </c>
      <c r="C2823" s="73">
        <f t="shared" si="44"/>
        <v>0</v>
      </c>
      <c r="D2823" s="73" cm="1">
        <f t="array" ref="D2823">_xlfn.IFS( B2823="Accessories", 0, B2823="Clothing", 1, B2823="Footwear", 2, B2823="Outerwear",3)</f>
        <v>2</v>
      </c>
    </row>
    <row r="2824" spans="1:4" x14ac:dyDescent="0.2">
      <c r="A2824" t="s">
        <v>152</v>
      </c>
      <c r="B2824" t="s">
        <v>20</v>
      </c>
      <c r="C2824" s="73">
        <f t="shared" si="44"/>
        <v>0</v>
      </c>
      <c r="D2824" s="73" cm="1">
        <f t="array" ref="D2824">_xlfn.IFS( B2824="Accessories", 0, B2824="Clothing", 1, B2824="Footwear", 2, B2824="Outerwear",3)</f>
        <v>1</v>
      </c>
    </row>
    <row r="2825" spans="1:4" x14ac:dyDescent="0.2">
      <c r="A2825" t="s">
        <v>152</v>
      </c>
      <c r="B2825" t="s">
        <v>20</v>
      </c>
      <c r="C2825" s="73">
        <f t="shared" si="44"/>
        <v>0</v>
      </c>
      <c r="D2825" s="73" cm="1">
        <f t="array" ref="D2825">_xlfn.IFS( B2825="Accessories", 0, B2825="Clothing", 1, B2825="Footwear", 2, B2825="Outerwear",3)</f>
        <v>1</v>
      </c>
    </row>
    <row r="2826" spans="1:4" x14ac:dyDescent="0.2">
      <c r="A2826" t="s">
        <v>152</v>
      </c>
      <c r="B2826" t="s">
        <v>66</v>
      </c>
      <c r="C2826" s="73">
        <f t="shared" si="44"/>
        <v>0</v>
      </c>
      <c r="D2826" s="73" cm="1">
        <f t="array" ref="D2826">_xlfn.IFS( B2826="Accessories", 0, B2826="Clothing", 1, B2826="Footwear", 2, B2826="Outerwear",3)</f>
        <v>0</v>
      </c>
    </row>
    <row r="2827" spans="1:4" x14ac:dyDescent="0.2">
      <c r="A2827" t="s">
        <v>152</v>
      </c>
      <c r="B2827" t="s">
        <v>66</v>
      </c>
      <c r="C2827" s="73">
        <f t="shared" si="44"/>
        <v>0</v>
      </c>
      <c r="D2827" s="73" cm="1">
        <f t="array" ref="D2827">_xlfn.IFS( B2827="Accessories", 0, B2827="Clothing", 1, B2827="Footwear", 2, B2827="Outerwear",3)</f>
        <v>0</v>
      </c>
    </row>
    <row r="2828" spans="1:4" x14ac:dyDescent="0.2">
      <c r="A2828" t="s">
        <v>152</v>
      </c>
      <c r="B2828" t="s">
        <v>66</v>
      </c>
      <c r="C2828" s="73">
        <f t="shared" si="44"/>
        <v>0</v>
      </c>
      <c r="D2828" s="73" cm="1">
        <f t="array" ref="D2828">_xlfn.IFS( B2828="Accessories", 0, B2828="Clothing", 1, B2828="Footwear", 2, B2828="Outerwear",3)</f>
        <v>0</v>
      </c>
    </row>
    <row r="2829" spans="1:4" x14ac:dyDescent="0.2">
      <c r="A2829" t="s">
        <v>152</v>
      </c>
      <c r="B2829" t="s">
        <v>20</v>
      </c>
      <c r="C2829" s="73">
        <f t="shared" si="44"/>
        <v>0</v>
      </c>
      <c r="D2829" s="73" cm="1">
        <f t="array" ref="D2829">_xlfn.IFS( B2829="Accessories", 0, B2829="Clothing", 1, B2829="Footwear", 2, B2829="Outerwear",3)</f>
        <v>1</v>
      </c>
    </row>
    <row r="2830" spans="1:4" x14ac:dyDescent="0.2">
      <c r="A2830" t="s">
        <v>152</v>
      </c>
      <c r="B2830" t="s">
        <v>66</v>
      </c>
      <c r="C2830" s="73">
        <f t="shared" si="44"/>
        <v>0</v>
      </c>
      <c r="D2830" s="73" cm="1">
        <f t="array" ref="D2830">_xlfn.IFS( B2830="Accessories", 0, B2830="Clothing", 1, B2830="Footwear", 2, B2830="Outerwear",3)</f>
        <v>0</v>
      </c>
    </row>
    <row r="2831" spans="1:4" x14ac:dyDescent="0.2">
      <c r="A2831" t="s">
        <v>152</v>
      </c>
      <c r="B2831" t="s">
        <v>66</v>
      </c>
      <c r="C2831" s="73">
        <f t="shared" si="44"/>
        <v>0</v>
      </c>
      <c r="D2831" s="73" cm="1">
        <f t="array" ref="D2831">_xlfn.IFS( B2831="Accessories", 0, B2831="Clothing", 1, B2831="Footwear", 2, B2831="Outerwear",3)</f>
        <v>0</v>
      </c>
    </row>
    <row r="2832" spans="1:4" x14ac:dyDescent="0.2">
      <c r="A2832" t="s">
        <v>152</v>
      </c>
      <c r="B2832" t="s">
        <v>20</v>
      </c>
      <c r="C2832" s="73">
        <f t="shared" si="44"/>
        <v>0</v>
      </c>
      <c r="D2832" s="73" cm="1">
        <f t="array" ref="D2832">_xlfn.IFS( B2832="Accessories", 0, B2832="Clothing", 1, B2832="Footwear", 2, B2832="Outerwear",3)</f>
        <v>1</v>
      </c>
    </row>
    <row r="2833" spans="1:4" x14ac:dyDescent="0.2">
      <c r="A2833" t="s">
        <v>152</v>
      </c>
      <c r="B2833" t="s">
        <v>20</v>
      </c>
      <c r="C2833" s="73">
        <f t="shared" si="44"/>
        <v>0</v>
      </c>
      <c r="D2833" s="73" cm="1">
        <f t="array" ref="D2833">_xlfn.IFS( B2833="Accessories", 0, B2833="Clothing", 1, B2833="Footwear", 2, B2833="Outerwear",3)</f>
        <v>1</v>
      </c>
    </row>
    <row r="2834" spans="1:4" x14ac:dyDescent="0.2">
      <c r="A2834" t="s">
        <v>152</v>
      </c>
      <c r="B2834" t="s">
        <v>66</v>
      </c>
      <c r="C2834" s="73">
        <f t="shared" si="44"/>
        <v>0</v>
      </c>
      <c r="D2834" s="73" cm="1">
        <f t="array" ref="D2834">_xlfn.IFS( B2834="Accessories", 0, B2834="Clothing", 1, B2834="Footwear", 2, B2834="Outerwear",3)</f>
        <v>0</v>
      </c>
    </row>
    <row r="2835" spans="1:4" x14ac:dyDescent="0.2">
      <c r="A2835" t="s">
        <v>152</v>
      </c>
      <c r="B2835" t="s">
        <v>20</v>
      </c>
      <c r="C2835" s="73">
        <f t="shared" si="44"/>
        <v>0</v>
      </c>
      <c r="D2835" s="73" cm="1">
        <f t="array" ref="D2835">_xlfn.IFS( B2835="Accessories", 0, B2835="Clothing", 1, B2835="Footwear", 2, B2835="Outerwear",3)</f>
        <v>1</v>
      </c>
    </row>
    <row r="2836" spans="1:4" x14ac:dyDescent="0.2">
      <c r="A2836" t="s">
        <v>152</v>
      </c>
      <c r="B2836" t="s">
        <v>62</v>
      </c>
      <c r="C2836" s="73">
        <f t="shared" si="44"/>
        <v>0</v>
      </c>
      <c r="D2836" s="73" cm="1">
        <f t="array" ref="D2836">_xlfn.IFS( B2836="Accessories", 0, B2836="Clothing", 1, B2836="Footwear", 2, B2836="Outerwear",3)</f>
        <v>3</v>
      </c>
    </row>
    <row r="2837" spans="1:4" x14ac:dyDescent="0.2">
      <c r="A2837" t="s">
        <v>152</v>
      </c>
      <c r="B2837" t="s">
        <v>20</v>
      </c>
      <c r="C2837" s="73">
        <f t="shared" si="44"/>
        <v>0</v>
      </c>
      <c r="D2837" s="73" cm="1">
        <f t="array" ref="D2837">_xlfn.IFS( B2837="Accessories", 0, B2837="Clothing", 1, B2837="Footwear", 2, B2837="Outerwear",3)</f>
        <v>1</v>
      </c>
    </row>
    <row r="2838" spans="1:4" x14ac:dyDescent="0.2">
      <c r="A2838" t="s">
        <v>152</v>
      </c>
      <c r="B2838" t="s">
        <v>20</v>
      </c>
      <c r="C2838" s="73">
        <f t="shared" si="44"/>
        <v>0</v>
      </c>
      <c r="D2838" s="73" cm="1">
        <f t="array" ref="D2838">_xlfn.IFS( B2838="Accessories", 0, B2838="Clothing", 1, B2838="Footwear", 2, B2838="Outerwear",3)</f>
        <v>1</v>
      </c>
    </row>
    <row r="2839" spans="1:4" x14ac:dyDescent="0.2">
      <c r="A2839" t="s">
        <v>152</v>
      </c>
      <c r="B2839" t="s">
        <v>41</v>
      </c>
      <c r="C2839" s="73">
        <f t="shared" si="44"/>
        <v>0</v>
      </c>
      <c r="D2839" s="73" cm="1">
        <f t="array" ref="D2839">_xlfn.IFS( B2839="Accessories", 0, B2839="Clothing", 1, B2839="Footwear", 2, B2839="Outerwear",3)</f>
        <v>2</v>
      </c>
    </row>
    <row r="2840" spans="1:4" x14ac:dyDescent="0.2">
      <c r="A2840" t="s">
        <v>152</v>
      </c>
      <c r="B2840" t="s">
        <v>62</v>
      </c>
      <c r="C2840" s="73">
        <f t="shared" si="44"/>
        <v>0</v>
      </c>
      <c r="D2840" s="73" cm="1">
        <f t="array" ref="D2840">_xlfn.IFS( B2840="Accessories", 0, B2840="Clothing", 1, B2840="Footwear", 2, B2840="Outerwear",3)</f>
        <v>3</v>
      </c>
    </row>
    <row r="2841" spans="1:4" x14ac:dyDescent="0.2">
      <c r="A2841" t="s">
        <v>152</v>
      </c>
      <c r="B2841" t="s">
        <v>66</v>
      </c>
      <c r="C2841" s="73">
        <f t="shared" si="44"/>
        <v>0</v>
      </c>
      <c r="D2841" s="73" cm="1">
        <f t="array" ref="D2841">_xlfn.IFS( B2841="Accessories", 0, B2841="Clothing", 1, B2841="Footwear", 2, B2841="Outerwear",3)</f>
        <v>0</v>
      </c>
    </row>
    <row r="2842" spans="1:4" x14ac:dyDescent="0.2">
      <c r="A2842" t="s">
        <v>152</v>
      </c>
      <c r="B2842" t="s">
        <v>20</v>
      </c>
      <c r="C2842" s="73">
        <f t="shared" si="44"/>
        <v>0</v>
      </c>
      <c r="D2842" s="73" cm="1">
        <f t="array" ref="D2842">_xlfn.IFS( B2842="Accessories", 0, B2842="Clothing", 1, B2842="Footwear", 2, B2842="Outerwear",3)</f>
        <v>1</v>
      </c>
    </row>
    <row r="2843" spans="1:4" x14ac:dyDescent="0.2">
      <c r="A2843" t="s">
        <v>152</v>
      </c>
      <c r="B2843" t="s">
        <v>20</v>
      </c>
      <c r="C2843" s="73">
        <f t="shared" si="44"/>
        <v>0</v>
      </c>
      <c r="D2843" s="73" cm="1">
        <f t="array" ref="D2843">_xlfn.IFS( B2843="Accessories", 0, B2843="Clothing", 1, B2843="Footwear", 2, B2843="Outerwear",3)</f>
        <v>1</v>
      </c>
    </row>
    <row r="2844" spans="1:4" x14ac:dyDescent="0.2">
      <c r="A2844" t="s">
        <v>152</v>
      </c>
      <c r="B2844" t="s">
        <v>62</v>
      </c>
      <c r="C2844" s="73">
        <f t="shared" si="44"/>
        <v>0</v>
      </c>
      <c r="D2844" s="73" cm="1">
        <f t="array" ref="D2844">_xlfn.IFS( B2844="Accessories", 0, B2844="Clothing", 1, B2844="Footwear", 2, B2844="Outerwear",3)</f>
        <v>3</v>
      </c>
    </row>
    <row r="2845" spans="1:4" x14ac:dyDescent="0.2">
      <c r="A2845" t="s">
        <v>152</v>
      </c>
      <c r="B2845" t="s">
        <v>20</v>
      </c>
      <c r="C2845" s="73">
        <f t="shared" si="44"/>
        <v>0</v>
      </c>
      <c r="D2845" s="73" cm="1">
        <f t="array" ref="D2845">_xlfn.IFS( B2845="Accessories", 0, B2845="Clothing", 1, B2845="Footwear", 2, B2845="Outerwear",3)</f>
        <v>1</v>
      </c>
    </row>
    <row r="2846" spans="1:4" x14ac:dyDescent="0.2">
      <c r="A2846" t="s">
        <v>152</v>
      </c>
      <c r="B2846" t="s">
        <v>66</v>
      </c>
      <c r="C2846" s="73">
        <f t="shared" si="44"/>
        <v>0</v>
      </c>
      <c r="D2846" s="73" cm="1">
        <f t="array" ref="D2846">_xlfn.IFS( B2846="Accessories", 0, B2846="Clothing", 1, B2846="Footwear", 2, B2846="Outerwear",3)</f>
        <v>0</v>
      </c>
    </row>
    <row r="2847" spans="1:4" x14ac:dyDescent="0.2">
      <c r="A2847" t="s">
        <v>152</v>
      </c>
      <c r="B2847" t="s">
        <v>66</v>
      </c>
      <c r="C2847" s="73">
        <f t="shared" si="44"/>
        <v>0</v>
      </c>
      <c r="D2847" s="73" cm="1">
        <f t="array" ref="D2847">_xlfn.IFS( B2847="Accessories", 0, B2847="Clothing", 1, B2847="Footwear", 2, B2847="Outerwear",3)</f>
        <v>0</v>
      </c>
    </row>
    <row r="2848" spans="1:4" x14ac:dyDescent="0.2">
      <c r="A2848" t="s">
        <v>152</v>
      </c>
      <c r="B2848" t="s">
        <v>20</v>
      </c>
      <c r="C2848" s="73">
        <f t="shared" si="44"/>
        <v>0</v>
      </c>
      <c r="D2848" s="73" cm="1">
        <f t="array" ref="D2848">_xlfn.IFS( B2848="Accessories", 0, B2848="Clothing", 1, B2848="Footwear", 2, B2848="Outerwear",3)</f>
        <v>1</v>
      </c>
    </row>
    <row r="2849" spans="1:4" x14ac:dyDescent="0.2">
      <c r="A2849" t="s">
        <v>152</v>
      </c>
      <c r="B2849" t="s">
        <v>66</v>
      </c>
      <c r="C2849" s="73">
        <f t="shared" si="44"/>
        <v>0</v>
      </c>
      <c r="D2849" s="73" cm="1">
        <f t="array" ref="D2849">_xlfn.IFS( B2849="Accessories", 0, B2849="Clothing", 1, B2849="Footwear", 2, B2849="Outerwear",3)</f>
        <v>0</v>
      </c>
    </row>
    <row r="2850" spans="1:4" x14ac:dyDescent="0.2">
      <c r="A2850" t="s">
        <v>152</v>
      </c>
      <c r="B2850" t="s">
        <v>41</v>
      </c>
      <c r="C2850" s="73">
        <f t="shared" si="44"/>
        <v>0</v>
      </c>
      <c r="D2850" s="73" cm="1">
        <f t="array" ref="D2850">_xlfn.IFS( B2850="Accessories", 0, B2850="Clothing", 1, B2850="Footwear", 2, B2850="Outerwear",3)</f>
        <v>2</v>
      </c>
    </row>
    <row r="2851" spans="1:4" x14ac:dyDescent="0.2">
      <c r="A2851" t="s">
        <v>152</v>
      </c>
      <c r="B2851" t="s">
        <v>62</v>
      </c>
      <c r="C2851" s="73">
        <f t="shared" si="44"/>
        <v>0</v>
      </c>
      <c r="D2851" s="73" cm="1">
        <f t="array" ref="D2851">_xlfn.IFS( B2851="Accessories", 0, B2851="Clothing", 1, B2851="Footwear", 2, B2851="Outerwear",3)</f>
        <v>3</v>
      </c>
    </row>
    <row r="2852" spans="1:4" x14ac:dyDescent="0.2">
      <c r="A2852" t="s">
        <v>152</v>
      </c>
      <c r="B2852" t="s">
        <v>20</v>
      </c>
      <c r="C2852" s="73">
        <f t="shared" si="44"/>
        <v>0</v>
      </c>
      <c r="D2852" s="73" cm="1">
        <f t="array" ref="D2852">_xlfn.IFS( B2852="Accessories", 0, B2852="Clothing", 1, B2852="Footwear", 2, B2852="Outerwear",3)</f>
        <v>1</v>
      </c>
    </row>
    <row r="2853" spans="1:4" x14ac:dyDescent="0.2">
      <c r="A2853" t="s">
        <v>152</v>
      </c>
      <c r="B2853" t="s">
        <v>20</v>
      </c>
      <c r="C2853" s="73">
        <f t="shared" si="44"/>
        <v>0</v>
      </c>
      <c r="D2853" s="73" cm="1">
        <f t="array" ref="D2853">_xlfn.IFS( B2853="Accessories", 0, B2853="Clothing", 1, B2853="Footwear", 2, B2853="Outerwear",3)</f>
        <v>1</v>
      </c>
    </row>
    <row r="2854" spans="1:4" x14ac:dyDescent="0.2">
      <c r="A2854" t="s">
        <v>152</v>
      </c>
      <c r="B2854" t="s">
        <v>66</v>
      </c>
      <c r="C2854" s="73">
        <f t="shared" si="44"/>
        <v>0</v>
      </c>
      <c r="D2854" s="73" cm="1">
        <f t="array" ref="D2854">_xlfn.IFS( B2854="Accessories", 0, B2854="Clothing", 1, B2854="Footwear", 2, B2854="Outerwear",3)</f>
        <v>0</v>
      </c>
    </row>
    <row r="2855" spans="1:4" x14ac:dyDescent="0.2">
      <c r="A2855" t="s">
        <v>152</v>
      </c>
      <c r="B2855" t="s">
        <v>66</v>
      </c>
      <c r="C2855" s="73">
        <f t="shared" si="44"/>
        <v>0</v>
      </c>
      <c r="D2855" s="73" cm="1">
        <f t="array" ref="D2855">_xlfn.IFS( B2855="Accessories", 0, B2855="Clothing", 1, B2855="Footwear", 2, B2855="Outerwear",3)</f>
        <v>0</v>
      </c>
    </row>
    <row r="2856" spans="1:4" x14ac:dyDescent="0.2">
      <c r="A2856" t="s">
        <v>152</v>
      </c>
      <c r="B2856" t="s">
        <v>41</v>
      </c>
      <c r="C2856" s="73">
        <f t="shared" si="44"/>
        <v>0</v>
      </c>
      <c r="D2856" s="73" cm="1">
        <f t="array" ref="D2856">_xlfn.IFS( B2856="Accessories", 0, B2856="Clothing", 1, B2856="Footwear", 2, B2856="Outerwear",3)</f>
        <v>2</v>
      </c>
    </row>
    <row r="2857" spans="1:4" x14ac:dyDescent="0.2">
      <c r="A2857" t="s">
        <v>152</v>
      </c>
      <c r="B2857" t="s">
        <v>41</v>
      </c>
      <c r="C2857" s="73">
        <f t="shared" si="44"/>
        <v>0</v>
      </c>
      <c r="D2857" s="73" cm="1">
        <f t="array" ref="D2857">_xlfn.IFS( B2857="Accessories", 0, B2857="Clothing", 1, B2857="Footwear", 2, B2857="Outerwear",3)</f>
        <v>2</v>
      </c>
    </row>
    <row r="2858" spans="1:4" x14ac:dyDescent="0.2">
      <c r="A2858" t="s">
        <v>152</v>
      </c>
      <c r="B2858" t="s">
        <v>62</v>
      </c>
      <c r="C2858" s="73">
        <f t="shared" si="44"/>
        <v>0</v>
      </c>
      <c r="D2858" s="73" cm="1">
        <f t="array" ref="D2858">_xlfn.IFS( B2858="Accessories", 0, B2858="Clothing", 1, B2858="Footwear", 2, B2858="Outerwear",3)</f>
        <v>3</v>
      </c>
    </row>
    <row r="2859" spans="1:4" x14ac:dyDescent="0.2">
      <c r="A2859" t="s">
        <v>152</v>
      </c>
      <c r="B2859" t="s">
        <v>20</v>
      </c>
      <c r="C2859" s="73">
        <f t="shared" si="44"/>
        <v>0</v>
      </c>
      <c r="D2859" s="73" cm="1">
        <f t="array" ref="D2859">_xlfn.IFS( B2859="Accessories", 0, B2859="Clothing", 1, B2859="Footwear", 2, B2859="Outerwear",3)</f>
        <v>1</v>
      </c>
    </row>
    <row r="2860" spans="1:4" x14ac:dyDescent="0.2">
      <c r="A2860" t="s">
        <v>152</v>
      </c>
      <c r="B2860" t="s">
        <v>20</v>
      </c>
      <c r="C2860" s="73">
        <f t="shared" si="44"/>
        <v>0</v>
      </c>
      <c r="D2860" s="73" cm="1">
        <f t="array" ref="D2860">_xlfn.IFS( B2860="Accessories", 0, B2860="Clothing", 1, B2860="Footwear", 2, B2860="Outerwear",3)</f>
        <v>1</v>
      </c>
    </row>
    <row r="2861" spans="1:4" x14ac:dyDescent="0.2">
      <c r="A2861" t="s">
        <v>152</v>
      </c>
      <c r="B2861" t="s">
        <v>20</v>
      </c>
      <c r="C2861" s="73">
        <f t="shared" si="44"/>
        <v>0</v>
      </c>
      <c r="D2861" s="73" cm="1">
        <f t="array" ref="D2861">_xlfn.IFS( B2861="Accessories", 0, B2861="Clothing", 1, B2861="Footwear", 2, B2861="Outerwear",3)</f>
        <v>1</v>
      </c>
    </row>
    <row r="2862" spans="1:4" x14ac:dyDescent="0.2">
      <c r="A2862" t="s">
        <v>152</v>
      </c>
      <c r="B2862" t="s">
        <v>20</v>
      </c>
      <c r="C2862" s="73">
        <f t="shared" si="44"/>
        <v>0</v>
      </c>
      <c r="D2862" s="73" cm="1">
        <f t="array" ref="D2862">_xlfn.IFS( B2862="Accessories", 0, B2862="Clothing", 1, B2862="Footwear", 2, B2862="Outerwear",3)</f>
        <v>1</v>
      </c>
    </row>
    <row r="2863" spans="1:4" x14ac:dyDescent="0.2">
      <c r="A2863" t="s">
        <v>152</v>
      </c>
      <c r="B2863" t="s">
        <v>62</v>
      </c>
      <c r="C2863" s="73">
        <f t="shared" si="44"/>
        <v>0</v>
      </c>
      <c r="D2863" s="73" cm="1">
        <f t="array" ref="D2863">_xlfn.IFS( B2863="Accessories", 0, B2863="Clothing", 1, B2863="Footwear", 2, B2863="Outerwear",3)</f>
        <v>3</v>
      </c>
    </row>
    <row r="2864" spans="1:4" x14ac:dyDescent="0.2">
      <c r="A2864" t="s">
        <v>152</v>
      </c>
      <c r="B2864" t="s">
        <v>62</v>
      </c>
      <c r="C2864" s="73">
        <f t="shared" si="44"/>
        <v>0</v>
      </c>
      <c r="D2864" s="73" cm="1">
        <f t="array" ref="D2864">_xlfn.IFS( B2864="Accessories", 0, B2864="Clothing", 1, B2864="Footwear", 2, B2864="Outerwear",3)</f>
        <v>3</v>
      </c>
    </row>
    <row r="2865" spans="1:4" x14ac:dyDescent="0.2">
      <c r="A2865" t="s">
        <v>152</v>
      </c>
      <c r="B2865" t="s">
        <v>20</v>
      </c>
      <c r="C2865" s="73">
        <f t="shared" si="44"/>
        <v>0</v>
      </c>
      <c r="D2865" s="73" cm="1">
        <f t="array" ref="D2865">_xlfn.IFS( B2865="Accessories", 0, B2865="Clothing", 1, B2865="Footwear", 2, B2865="Outerwear",3)</f>
        <v>1</v>
      </c>
    </row>
    <row r="2866" spans="1:4" x14ac:dyDescent="0.2">
      <c r="A2866" t="s">
        <v>152</v>
      </c>
      <c r="B2866" t="s">
        <v>20</v>
      </c>
      <c r="C2866" s="73">
        <f t="shared" si="44"/>
        <v>0</v>
      </c>
      <c r="D2866" s="73" cm="1">
        <f t="array" ref="D2866">_xlfn.IFS( B2866="Accessories", 0, B2866="Clothing", 1, B2866="Footwear", 2, B2866="Outerwear",3)</f>
        <v>1</v>
      </c>
    </row>
    <row r="2867" spans="1:4" x14ac:dyDescent="0.2">
      <c r="A2867" t="s">
        <v>152</v>
      </c>
      <c r="B2867" t="s">
        <v>20</v>
      </c>
      <c r="C2867" s="73">
        <f t="shared" si="44"/>
        <v>0</v>
      </c>
      <c r="D2867" s="73" cm="1">
        <f t="array" ref="D2867">_xlfn.IFS( B2867="Accessories", 0, B2867="Clothing", 1, B2867="Footwear", 2, B2867="Outerwear",3)</f>
        <v>1</v>
      </c>
    </row>
    <row r="2868" spans="1:4" x14ac:dyDescent="0.2">
      <c r="A2868" t="s">
        <v>152</v>
      </c>
      <c r="B2868" t="s">
        <v>20</v>
      </c>
      <c r="C2868" s="73">
        <f t="shared" si="44"/>
        <v>0</v>
      </c>
      <c r="D2868" s="73" cm="1">
        <f t="array" ref="D2868">_xlfn.IFS( B2868="Accessories", 0, B2868="Clothing", 1, B2868="Footwear", 2, B2868="Outerwear",3)</f>
        <v>1</v>
      </c>
    </row>
    <row r="2869" spans="1:4" x14ac:dyDescent="0.2">
      <c r="A2869" t="s">
        <v>152</v>
      </c>
      <c r="B2869" t="s">
        <v>41</v>
      </c>
      <c r="C2869" s="73">
        <f t="shared" si="44"/>
        <v>0</v>
      </c>
      <c r="D2869" s="73" cm="1">
        <f t="array" ref="D2869">_xlfn.IFS( B2869="Accessories", 0, B2869="Clothing", 1, B2869="Footwear", 2, B2869="Outerwear",3)</f>
        <v>2</v>
      </c>
    </row>
    <row r="2870" spans="1:4" x14ac:dyDescent="0.2">
      <c r="A2870" t="s">
        <v>152</v>
      </c>
      <c r="B2870" t="s">
        <v>66</v>
      </c>
      <c r="C2870" s="73">
        <f t="shared" si="44"/>
        <v>0</v>
      </c>
      <c r="D2870" s="73" cm="1">
        <f t="array" ref="D2870">_xlfn.IFS( B2870="Accessories", 0, B2870="Clothing", 1, B2870="Footwear", 2, B2870="Outerwear",3)</f>
        <v>0</v>
      </c>
    </row>
    <row r="2871" spans="1:4" x14ac:dyDescent="0.2">
      <c r="A2871" t="s">
        <v>152</v>
      </c>
      <c r="B2871" t="s">
        <v>20</v>
      </c>
      <c r="C2871" s="73">
        <f t="shared" si="44"/>
        <v>0</v>
      </c>
      <c r="D2871" s="73" cm="1">
        <f t="array" ref="D2871">_xlfn.IFS( B2871="Accessories", 0, B2871="Clothing", 1, B2871="Footwear", 2, B2871="Outerwear",3)</f>
        <v>1</v>
      </c>
    </row>
    <row r="2872" spans="1:4" x14ac:dyDescent="0.2">
      <c r="A2872" t="s">
        <v>152</v>
      </c>
      <c r="B2872" t="s">
        <v>66</v>
      </c>
      <c r="C2872" s="73">
        <f t="shared" si="44"/>
        <v>0</v>
      </c>
      <c r="D2872" s="73" cm="1">
        <f t="array" ref="D2872">_xlfn.IFS( B2872="Accessories", 0, B2872="Clothing", 1, B2872="Footwear", 2, B2872="Outerwear",3)</f>
        <v>0</v>
      </c>
    </row>
    <row r="2873" spans="1:4" x14ac:dyDescent="0.2">
      <c r="A2873" t="s">
        <v>152</v>
      </c>
      <c r="B2873" t="s">
        <v>20</v>
      </c>
      <c r="C2873" s="73">
        <f t="shared" si="44"/>
        <v>0</v>
      </c>
      <c r="D2873" s="73" cm="1">
        <f t="array" ref="D2873">_xlfn.IFS( B2873="Accessories", 0, B2873="Clothing", 1, B2873="Footwear", 2, B2873="Outerwear",3)</f>
        <v>1</v>
      </c>
    </row>
    <row r="2874" spans="1:4" x14ac:dyDescent="0.2">
      <c r="A2874" t="s">
        <v>152</v>
      </c>
      <c r="B2874" t="s">
        <v>66</v>
      </c>
      <c r="C2874" s="73">
        <f t="shared" si="44"/>
        <v>0</v>
      </c>
      <c r="D2874" s="73" cm="1">
        <f t="array" ref="D2874">_xlfn.IFS( B2874="Accessories", 0, B2874="Clothing", 1, B2874="Footwear", 2, B2874="Outerwear",3)</f>
        <v>0</v>
      </c>
    </row>
    <row r="2875" spans="1:4" x14ac:dyDescent="0.2">
      <c r="A2875" t="s">
        <v>152</v>
      </c>
      <c r="B2875" t="s">
        <v>20</v>
      </c>
      <c r="C2875" s="73">
        <f t="shared" si="44"/>
        <v>0</v>
      </c>
      <c r="D2875" s="73" cm="1">
        <f t="array" ref="D2875">_xlfn.IFS( B2875="Accessories", 0, B2875="Clothing", 1, B2875="Footwear", 2, B2875="Outerwear",3)</f>
        <v>1</v>
      </c>
    </row>
    <row r="2876" spans="1:4" x14ac:dyDescent="0.2">
      <c r="A2876" t="s">
        <v>152</v>
      </c>
      <c r="B2876" t="s">
        <v>20</v>
      </c>
      <c r="C2876" s="73">
        <f t="shared" si="44"/>
        <v>0</v>
      </c>
      <c r="D2876" s="73" cm="1">
        <f t="array" ref="D2876">_xlfn.IFS( B2876="Accessories", 0, B2876="Clothing", 1, B2876="Footwear", 2, B2876="Outerwear",3)</f>
        <v>1</v>
      </c>
    </row>
    <row r="2877" spans="1:4" x14ac:dyDescent="0.2">
      <c r="A2877" t="s">
        <v>152</v>
      </c>
      <c r="B2877" t="s">
        <v>20</v>
      </c>
      <c r="C2877" s="73">
        <f t="shared" si="44"/>
        <v>0</v>
      </c>
      <c r="D2877" s="73" cm="1">
        <f t="array" ref="D2877">_xlfn.IFS( B2877="Accessories", 0, B2877="Clothing", 1, B2877="Footwear", 2, B2877="Outerwear",3)</f>
        <v>1</v>
      </c>
    </row>
    <row r="2878" spans="1:4" x14ac:dyDescent="0.2">
      <c r="A2878" t="s">
        <v>152</v>
      </c>
      <c r="B2878" t="s">
        <v>20</v>
      </c>
      <c r="C2878" s="73">
        <f t="shared" si="44"/>
        <v>0</v>
      </c>
      <c r="D2878" s="73" cm="1">
        <f t="array" ref="D2878">_xlfn.IFS( B2878="Accessories", 0, B2878="Clothing", 1, B2878="Footwear", 2, B2878="Outerwear",3)</f>
        <v>1</v>
      </c>
    </row>
    <row r="2879" spans="1:4" x14ac:dyDescent="0.2">
      <c r="A2879" t="s">
        <v>152</v>
      </c>
      <c r="B2879" t="s">
        <v>20</v>
      </c>
      <c r="C2879" s="73">
        <f t="shared" si="44"/>
        <v>0</v>
      </c>
      <c r="D2879" s="73" cm="1">
        <f t="array" ref="D2879">_xlfn.IFS( B2879="Accessories", 0, B2879="Clothing", 1, B2879="Footwear", 2, B2879="Outerwear",3)</f>
        <v>1</v>
      </c>
    </row>
    <row r="2880" spans="1:4" x14ac:dyDescent="0.2">
      <c r="A2880" t="s">
        <v>152</v>
      </c>
      <c r="B2880" t="s">
        <v>20</v>
      </c>
      <c r="C2880" s="73">
        <f t="shared" si="44"/>
        <v>0</v>
      </c>
      <c r="D2880" s="73" cm="1">
        <f t="array" ref="D2880">_xlfn.IFS( B2880="Accessories", 0, B2880="Clothing", 1, B2880="Footwear", 2, B2880="Outerwear",3)</f>
        <v>1</v>
      </c>
    </row>
    <row r="2881" spans="1:4" x14ac:dyDescent="0.2">
      <c r="A2881" t="s">
        <v>152</v>
      </c>
      <c r="B2881" t="s">
        <v>20</v>
      </c>
      <c r="C2881" s="73">
        <f t="shared" si="44"/>
        <v>0</v>
      </c>
      <c r="D2881" s="73" cm="1">
        <f t="array" ref="D2881">_xlfn.IFS( B2881="Accessories", 0, B2881="Clothing", 1, B2881="Footwear", 2, B2881="Outerwear",3)</f>
        <v>1</v>
      </c>
    </row>
    <row r="2882" spans="1:4" x14ac:dyDescent="0.2">
      <c r="A2882" t="s">
        <v>152</v>
      </c>
      <c r="B2882" t="s">
        <v>20</v>
      </c>
      <c r="C2882" s="73">
        <f t="shared" si="44"/>
        <v>0</v>
      </c>
      <c r="D2882" s="73" cm="1">
        <f t="array" ref="D2882">_xlfn.IFS( B2882="Accessories", 0, B2882="Clothing", 1, B2882="Footwear", 2, B2882="Outerwear",3)</f>
        <v>1</v>
      </c>
    </row>
    <row r="2883" spans="1:4" x14ac:dyDescent="0.2">
      <c r="A2883" t="s">
        <v>152</v>
      </c>
      <c r="B2883" t="s">
        <v>66</v>
      </c>
      <c r="C2883" s="73">
        <f t="shared" ref="C2883:C2946" si="45">IF(A2883="Male", 1, 0)</f>
        <v>0</v>
      </c>
      <c r="D2883" s="73" cm="1">
        <f t="array" ref="D2883">_xlfn.IFS( B2883="Accessories", 0, B2883="Clothing", 1, B2883="Footwear", 2, B2883="Outerwear",3)</f>
        <v>0</v>
      </c>
    </row>
    <row r="2884" spans="1:4" x14ac:dyDescent="0.2">
      <c r="A2884" t="s">
        <v>152</v>
      </c>
      <c r="B2884" t="s">
        <v>20</v>
      </c>
      <c r="C2884" s="73">
        <f t="shared" si="45"/>
        <v>0</v>
      </c>
      <c r="D2884" s="73" cm="1">
        <f t="array" ref="D2884">_xlfn.IFS( B2884="Accessories", 0, B2884="Clothing", 1, B2884="Footwear", 2, B2884="Outerwear",3)</f>
        <v>1</v>
      </c>
    </row>
    <row r="2885" spans="1:4" x14ac:dyDescent="0.2">
      <c r="A2885" t="s">
        <v>152</v>
      </c>
      <c r="B2885" t="s">
        <v>20</v>
      </c>
      <c r="C2885" s="73">
        <f t="shared" si="45"/>
        <v>0</v>
      </c>
      <c r="D2885" s="73" cm="1">
        <f t="array" ref="D2885">_xlfn.IFS( B2885="Accessories", 0, B2885="Clothing", 1, B2885="Footwear", 2, B2885="Outerwear",3)</f>
        <v>1</v>
      </c>
    </row>
    <row r="2886" spans="1:4" x14ac:dyDescent="0.2">
      <c r="A2886" t="s">
        <v>152</v>
      </c>
      <c r="B2886" t="s">
        <v>41</v>
      </c>
      <c r="C2886" s="73">
        <f t="shared" si="45"/>
        <v>0</v>
      </c>
      <c r="D2886" s="73" cm="1">
        <f t="array" ref="D2886">_xlfn.IFS( B2886="Accessories", 0, B2886="Clothing", 1, B2886="Footwear", 2, B2886="Outerwear",3)</f>
        <v>2</v>
      </c>
    </row>
    <row r="2887" spans="1:4" x14ac:dyDescent="0.2">
      <c r="A2887" t="s">
        <v>152</v>
      </c>
      <c r="B2887" t="s">
        <v>66</v>
      </c>
      <c r="C2887" s="73">
        <f t="shared" si="45"/>
        <v>0</v>
      </c>
      <c r="D2887" s="73" cm="1">
        <f t="array" ref="D2887">_xlfn.IFS( B2887="Accessories", 0, B2887="Clothing", 1, B2887="Footwear", 2, B2887="Outerwear",3)</f>
        <v>0</v>
      </c>
    </row>
    <row r="2888" spans="1:4" x14ac:dyDescent="0.2">
      <c r="A2888" t="s">
        <v>152</v>
      </c>
      <c r="B2888" t="s">
        <v>66</v>
      </c>
      <c r="C2888" s="73">
        <f t="shared" si="45"/>
        <v>0</v>
      </c>
      <c r="D2888" s="73" cm="1">
        <f t="array" ref="D2888">_xlfn.IFS( B2888="Accessories", 0, B2888="Clothing", 1, B2888="Footwear", 2, B2888="Outerwear",3)</f>
        <v>0</v>
      </c>
    </row>
    <row r="2889" spans="1:4" x14ac:dyDescent="0.2">
      <c r="A2889" t="s">
        <v>152</v>
      </c>
      <c r="B2889" t="s">
        <v>41</v>
      </c>
      <c r="C2889" s="73">
        <f t="shared" si="45"/>
        <v>0</v>
      </c>
      <c r="D2889" s="73" cm="1">
        <f t="array" ref="D2889">_xlfn.IFS( B2889="Accessories", 0, B2889="Clothing", 1, B2889="Footwear", 2, B2889="Outerwear",3)</f>
        <v>2</v>
      </c>
    </row>
    <row r="2890" spans="1:4" x14ac:dyDescent="0.2">
      <c r="A2890" t="s">
        <v>152</v>
      </c>
      <c r="B2890" t="s">
        <v>20</v>
      </c>
      <c r="C2890" s="73">
        <f t="shared" si="45"/>
        <v>0</v>
      </c>
      <c r="D2890" s="73" cm="1">
        <f t="array" ref="D2890">_xlfn.IFS( B2890="Accessories", 0, B2890="Clothing", 1, B2890="Footwear", 2, B2890="Outerwear",3)</f>
        <v>1</v>
      </c>
    </row>
    <row r="2891" spans="1:4" x14ac:dyDescent="0.2">
      <c r="A2891" t="s">
        <v>152</v>
      </c>
      <c r="B2891" t="s">
        <v>66</v>
      </c>
      <c r="C2891" s="73">
        <f t="shared" si="45"/>
        <v>0</v>
      </c>
      <c r="D2891" s="73" cm="1">
        <f t="array" ref="D2891">_xlfn.IFS( B2891="Accessories", 0, B2891="Clothing", 1, B2891="Footwear", 2, B2891="Outerwear",3)</f>
        <v>0</v>
      </c>
    </row>
    <row r="2892" spans="1:4" x14ac:dyDescent="0.2">
      <c r="A2892" t="s">
        <v>152</v>
      </c>
      <c r="B2892" t="s">
        <v>20</v>
      </c>
      <c r="C2892" s="73">
        <f t="shared" si="45"/>
        <v>0</v>
      </c>
      <c r="D2892" s="73" cm="1">
        <f t="array" ref="D2892">_xlfn.IFS( B2892="Accessories", 0, B2892="Clothing", 1, B2892="Footwear", 2, B2892="Outerwear",3)</f>
        <v>1</v>
      </c>
    </row>
    <row r="2893" spans="1:4" x14ac:dyDescent="0.2">
      <c r="A2893" t="s">
        <v>152</v>
      </c>
      <c r="B2893" t="s">
        <v>20</v>
      </c>
      <c r="C2893" s="73">
        <f t="shared" si="45"/>
        <v>0</v>
      </c>
      <c r="D2893" s="73" cm="1">
        <f t="array" ref="D2893">_xlfn.IFS( B2893="Accessories", 0, B2893="Clothing", 1, B2893="Footwear", 2, B2893="Outerwear",3)</f>
        <v>1</v>
      </c>
    </row>
    <row r="2894" spans="1:4" x14ac:dyDescent="0.2">
      <c r="A2894" t="s">
        <v>152</v>
      </c>
      <c r="B2894" t="s">
        <v>20</v>
      </c>
      <c r="C2894" s="73">
        <f t="shared" si="45"/>
        <v>0</v>
      </c>
      <c r="D2894" s="73" cm="1">
        <f t="array" ref="D2894">_xlfn.IFS( B2894="Accessories", 0, B2894="Clothing", 1, B2894="Footwear", 2, B2894="Outerwear",3)</f>
        <v>1</v>
      </c>
    </row>
    <row r="2895" spans="1:4" x14ac:dyDescent="0.2">
      <c r="A2895" t="s">
        <v>152</v>
      </c>
      <c r="B2895" t="s">
        <v>66</v>
      </c>
      <c r="C2895" s="73">
        <f t="shared" si="45"/>
        <v>0</v>
      </c>
      <c r="D2895" s="73" cm="1">
        <f t="array" ref="D2895">_xlfn.IFS( B2895="Accessories", 0, B2895="Clothing", 1, B2895="Footwear", 2, B2895="Outerwear",3)</f>
        <v>0</v>
      </c>
    </row>
    <row r="2896" spans="1:4" x14ac:dyDescent="0.2">
      <c r="A2896" t="s">
        <v>152</v>
      </c>
      <c r="B2896" t="s">
        <v>66</v>
      </c>
      <c r="C2896" s="73">
        <f t="shared" si="45"/>
        <v>0</v>
      </c>
      <c r="D2896" s="73" cm="1">
        <f t="array" ref="D2896">_xlfn.IFS( B2896="Accessories", 0, B2896="Clothing", 1, B2896="Footwear", 2, B2896="Outerwear",3)</f>
        <v>0</v>
      </c>
    </row>
    <row r="2897" spans="1:4" x14ac:dyDescent="0.2">
      <c r="A2897" t="s">
        <v>152</v>
      </c>
      <c r="B2897" t="s">
        <v>20</v>
      </c>
      <c r="C2897" s="73">
        <f t="shared" si="45"/>
        <v>0</v>
      </c>
      <c r="D2897" s="73" cm="1">
        <f t="array" ref="D2897">_xlfn.IFS( B2897="Accessories", 0, B2897="Clothing", 1, B2897="Footwear", 2, B2897="Outerwear",3)</f>
        <v>1</v>
      </c>
    </row>
    <row r="2898" spans="1:4" x14ac:dyDescent="0.2">
      <c r="A2898" t="s">
        <v>152</v>
      </c>
      <c r="B2898" t="s">
        <v>20</v>
      </c>
      <c r="C2898" s="73">
        <f t="shared" si="45"/>
        <v>0</v>
      </c>
      <c r="D2898" s="73" cm="1">
        <f t="array" ref="D2898">_xlfn.IFS( B2898="Accessories", 0, B2898="Clothing", 1, B2898="Footwear", 2, B2898="Outerwear",3)</f>
        <v>1</v>
      </c>
    </row>
    <row r="2899" spans="1:4" x14ac:dyDescent="0.2">
      <c r="A2899" t="s">
        <v>152</v>
      </c>
      <c r="B2899" t="s">
        <v>62</v>
      </c>
      <c r="C2899" s="73">
        <f t="shared" si="45"/>
        <v>0</v>
      </c>
      <c r="D2899" s="73" cm="1">
        <f t="array" ref="D2899">_xlfn.IFS( B2899="Accessories", 0, B2899="Clothing", 1, B2899="Footwear", 2, B2899="Outerwear",3)</f>
        <v>3</v>
      </c>
    </row>
    <row r="2900" spans="1:4" x14ac:dyDescent="0.2">
      <c r="A2900" t="s">
        <v>152</v>
      </c>
      <c r="B2900" t="s">
        <v>41</v>
      </c>
      <c r="C2900" s="73">
        <f t="shared" si="45"/>
        <v>0</v>
      </c>
      <c r="D2900" s="73" cm="1">
        <f t="array" ref="D2900">_xlfn.IFS( B2900="Accessories", 0, B2900="Clothing", 1, B2900="Footwear", 2, B2900="Outerwear",3)</f>
        <v>2</v>
      </c>
    </row>
    <row r="2901" spans="1:4" x14ac:dyDescent="0.2">
      <c r="A2901" t="s">
        <v>152</v>
      </c>
      <c r="B2901" t="s">
        <v>41</v>
      </c>
      <c r="C2901" s="73">
        <f t="shared" si="45"/>
        <v>0</v>
      </c>
      <c r="D2901" s="73" cm="1">
        <f t="array" ref="D2901">_xlfn.IFS( B2901="Accessories", 0, B2901="Clothing", 1, B2901="Footwear", 2, B2901="Outerwear",3)</f>
        <v>2</v>
      </c>
    </row>
    <row r="2902" spans="1:4" x14ac:dyDescent="0.2">
      <c r="A2902" t="s">
        <v>152</v>
      </c>
      <c r="B2902" t="s">
        <v>20</v>
      </c>
      <c r="C2902" s="73">
        <f t="shared" si="45"/>
        <v>0</v>
      </c>
      <c r="D2902" s="73" cm="1">
        <f t="array" ref="D2902">_xlfn.IFS( B2902="Accessories", 0, B2902="Clothing", 1, B2902="Footwear", 2, B2902="Outerwear",3)</f>
        <v>1</v>
      </c>
    </row>
    <row r="2903" spans="1:4" x14ac:dyDescent="0.2">
      <c r="A2903" t="s">
        <v>152</v>
      </c>
      <c r="B2903" t="s">
        <v>20</v>
      </c>
      <c r="C2903" s="73">
        <f t="shared" si="45"/>
        <v>0</v>
      </c>
      <c r="D2903" s="73" cm="1">
        <f t="array" ref="D2903">_xlfn.IFS( B2903="Accessories", 0, B2903="Clothing", 1, B2903="Footwear", 2, B2903="Outerwear",3)</f>
        <v>1</v>
      </c>
    </row>
    <row r="2904" spans="1:4" x14ac:dyDescent="0.2">
      <c r="A2904" t="s">
        <v>152</v>
      </c>
      <c r="B2904" t="s">
        <v>41</v>
      </c>
      <c r="C2904" s="73">
        <f t="shared" si="45"/>
        <v>0</v>
      </c>
      <c r="D2904" s="73" cm="1">
        <f t="array" ref="D2904">_xlfn.IFS( B2904="Accessories", 0, B2904="Clothing", 1, B2904="Footwear", 2, B2904="Outerwear",3)</f>
        <v>2</v>
      </c>
    </row>
    <row r="2905" spans="1:4" x14ac:dyDescent="0.2">
      <c r="A2905" t="s">
        <v>152</v>
      </c>
      <c r="B2905" t="s">
        <v>66</v>
      </c>
      <c r="C2905" s="73">
        <f t="shared" si="45"/>
        <v>0</v>
      </c>
      <c r="D2905" s="73" cm="1">
        <f t="array" ref="D2905">_xlfn.IFS( B2905="Accessories", 0, B2905="Clothing", 1, B2905="Footwear", 2, B2905="Outerwear",3)</f>
        <v>0</v>
      </c>
    </row>
    <row r="2906" spans="1:4" x14ac:dyDescent="0.2">
      <c r="A2906" t="s">
        <v>152</v>
      </c>
      <c r="B2906" t="s">
        <v>41</v>
      </c>
      <c r="C2906" s="73">
        <f t="shared" si="45"/>
        <v>0</v>
      </c>
      <c r="D2906" s="73" cm="1">
        <f t="array" ref="D2906">_xlfn.IFS( B2906="Accessories", 0, B2906="Clothing", 1, B2906="Footwear", 2, B2906="Outerwear",3)</f>
        <v>2</v>
      </c>
    </row>
    <row r="2907" spans="1:4" x14ac:dyDescent="0.2">
      <c r="A2907" t="s">
        <v>152</v>
      </c>
      <c r="B2907" t="s">
        <v>66</v>
      </c>
      <c r="C2907" s="73">
        <f t="shared" si="45"/>
        <v>0</v>
      </c>
      <c r="D2907" s="73" cm="1">
        <f t="array" ref="D2907">_xlfn.IFS( B2907="Accessories", 0, B2907="Clothing", 1, B2907="Footwear", 2, B2907="Outerwear",3)</f>
        <v>0</v>
      </c>
    </row>
    <row r="2908" spans="1:4" x14ac:dyDescent="0.2">
      <c r="A2908" t="s">
        <v>152</v>
      </c>
      <c r="B2908" t="s">
        <v>62</v>
      </c>
      <c r="C2908" s="73">
        <f t="shared" si="45"/>
        <v>0</v>
      </c>
      <c r="D2908" s="73" cm="1">
        <f t="array" ref="D2908">_xlfn.IFS( B2908="Accessories", 0, B2908="Clothing", 1, B2908="Footwear", 2, B2908="Outerwear",3)</f>
        <v>3</v>
      </c>
    </row>
    <row r="2909" spans="1:4" x14ac:dyDescent="0.2">
      <c r="A2909" t="s">
        <v>152</v>
      </c>
      <c r="B2909" t="s">
        <v>66</v>
      </c>
      <c r="C2909" s="73">
        <f t="shared" si="45"/>
        <v>0</v>
      </c>
      <c r="D2909" s="73" cm="1">
        <f t="array" ref="D2909">_xlfn.IFS( B2909="Accessories", 0, B2909="Clothing", 1, B2909="Footwear", 2, B2909="Outerwear",3)</f>
        <v>0</v>
      </c>
    </row>
    <row r="2910" spans="1:4" x14ac:dyDescent="0.2">
      <c r="A2910" t="s">
        <v>152</v>
      </c>
      <c r="B2910" t="s">
        <v>20</v>
      </c>
      <c r="C2910" s="73">
        <f t="shared" si="45"/>
        <v>0</v>
      </c>
      <c r="D2910" s="73" cm="1">
        <f t="array" ref="D2910">_xlfn.IFS( B2910="Accessories", 0, B2910="Clothing", 1, B2910="Footwear", 2, B2910="Outerwear",3)</f>
        <v>1</v>
      </c>
    </row>
    <row r="2911" spans="1:4" x14ac:dyDescent="0.2">
      <c r="A2911" t="s">
        <v>152</v>
      </c>
      <c r="B2911" t="s">
        <v>66</v>
      </c>
      <c r="C2911" s="73">
        <f t="shared" si="45"/>
        <v>0</v>
      </c>
      <c r="D2911" s="73" cm="1">
        <f t="array" ref="D2911">_xlfn.IFS( B2911="Accessories", 0, B2911="Clothing", 1, B2911="Footwear", 2, B2911="Outerwear",3)</f>
        <v>0</v>
      </c>
    </row>
    <row r="2912" spans="1:4" x14ac:dyDescent="0.2">
      <c r="A2912" t="s">
        <v>152</v>
      </c>
      <c r="B2912" t="s">
        <v>66</v>
      </c>
      <c r="C2912" s="73">
        <f t="shared" si="45"/>
        <v>0</v>
      </c>
      <c r="D2912" s="73" cm="1">
        <f t="array" ref="D2912">_xlfn.IFS( B2912="Accessories", 0, B2912="Clothing", 1, B2912="Footwear", 2, B2912="Outerwear",3)</f>
        <v>0</v>
      </c>
    </row>
    <row r="2913" spans="1:4" x14ac:dyDescent="0.2">
      <c r="A2913" t="s">
        <v>152</v>
      </c>
      <c r="B2913" t="s">
        <v>20</v>
      </c>
      <c r="C2913" s="73">
        <f t="shared" si="45"/>
        <v>0</v>
      </c>
      <c r="D2913" s="73" cm="1">
        <f t="array" ref="D2913">_xlfn.IFS( B2913="Accessories", 0, B2913="Clothing", 1, B2913="Footwear", 2, B2913="Outerwear",3)</f>
        <v>1</v>
      </c>
    </row>
    <row r="2914" spans="1:4" x14ac:dyDescent="0.2">
      <c r="A2914" t="s">
        <v>152</v>
      </c>
      <c r="B2914" t="s">
        <v>41</v>
      </c>
      <c r="C2914" s="73">
        <f t="shared" si="45"/>
        <v>0</v>
      </c>
      <c r="D2914" s="73" cm="1">
        <f t="array" ref="D2914">_xlfn.IFS( B2914="Accessories", 0, B2914="Clothing", 1, B2914="Footwear", 2, B2914="Outerwear",3)</f>
        <v>2</v>
      </c>
    </row>
    <row r="2915" spans="1:4" x14ac:dyDescent="0.2">
      <c r="A2915" t="s">
        <v>152</v>
      </c>
      <c r="B2915" t="s">
        <v>62</v>
      </c>
      <c r="C2915" s="73">
        <f t="shared" si="45"/>
        <v>0</v>
      </c>
      <c r="D2915" s="73" cm="1">
        <f t="array" ref="D2915">_xlfn.IFS( B2915="Accessories", 0, B2915="Clothing", 1, B2915="Footwear", 2, B2915="Outerwear",3)</f>
        <v>3</v>
      </c>
    </row>
    <row r="2916" spans="1:4" x14ac:dyDescent="0.2">
      <c r="A2916" t="s">
        <v>152</v>
      </c>
      <c r="B2916" t="s">
        <v>20</v>
      </c>
      <c r="C2916" s="73">
        <f t="shared" si="45"/>
        <v>0</v>
      </c>
      <c r="D2916" s="73" cm="1">
        <f t="array" ref="D2916">_xlfn.IFS( B2916="Accessories", 0, B2916="Clothing", 1, B2916="Footwear", 2, B2916="Outerwear",3)</f>
        <v>1</v>
      </c>
    </row>
    <row r="2917" spans="1:4" x14ac:dyDescent="0.2">
      <c r="A2917" t="s">
        <v>152</v>
      </c>
      <c r="B2917" t="s">
        <v>20</v>
      </c>
      <c r="C2917" s="73">
        <f t="shared" si="45"/>
        <v>0</v>
      </c>
      <c r="D2917" s="73" cm="1">
        <f t="array" ref="D2917">_xlfn.IFS( B2917="Accessories", 0, B2917="Clothing", 1, B2917="Footwear", 2, B2917="Outerwear",3)</f>
        <v>1</v>
      </c>
    </row>
    <row r="2918" spans="1:4" x14ac:dyDescent="0.2">
      <c r="A2918" t="s">
        <v>152</v>
      </c>
      <c r="B2918" t="s">
        <v>20</v>
      </c>
      <c r="C2918" s="73">
        <f t="shared" si="45"/>
        <v>0</v>
      </c>
      <c r="D2918" s="73" cm="1">
        <f t="array" ref="D2918">_xlfn.IFS( B2918="Accessories", 0, B2918="Clothing", 1, B2918="Footwear", 2, B2918="Outerwear",3)</f>
        <v>1</v>
      </c>
    </row>
    <row r="2919" spans="1:4" x14ac:dyDescent="0.2">
      <c r="A2919" t="s">
        <v>152</v>
      </c>
      <c r="B2919" t="s">
        <v>20</v>
      </c>
      <c r="C2919" s="73">
        <f t="shared" si="45"/>
        <v>0</v>
      </c>
      <c r="D2919" s="73" cm="1">
        <f t="array" ref="D2919">_xlfn.IFS( B2919="Accessories", 0, B2919="Clothing", 1, B2919="Footwear", 2, B2919="Outerwear",3)</f>
        <v>1</v>
      </c>
    </row>
    <row r="2920" spans="1:4" x14ac:dyDescent="0.2">
      <c r="A2920" t="s">
        <v>152</v>
      </c>
      <c r="B2920" t="s">
        <v>66</v>
      </c>
      <c r="C2920" s="73">
        <f t="shared" si="45"/>
        <v>0</v>
      </c>
      <c r="D2920" s="73" cm="1">
        <f t="array" ref="D2920">_xlfn.IFS( B2920="Accessories", 0, B2920="Clothing", 1, B2920="Footwear", 2, B2920="Outerwear",3)</f>
        <v>0</v>
      </c>
    </row>
    <row r="2921" spans="1:4" x14ac:dyDescent="0.2">
      <c r="A2921" t="s">
        <v>152</v>
      </c>
      <c r="B2921" t="s">
        <v>41</v>
      </c>
      <c r="C2921" s="73">
        <f t="shared" si="45"/>
        <v>0</v>
      </c>
      <c r="D2921" s="73" cm="1">
        <f t="array" ref="D2921">_xlfn.IFS( B2921="Accessories", 0, B2921="Clothing", 1, B2921="Footwear", 2, B2921="Outerwear",3)</f>
        <v>2</v>
      </c>
    </row>
    <row r="2922" spans="1:4" x14ac:dyDescent="0.2">
      <c r="A2922" t="s">
        <v>152</v>
      </c>
      <c r="B2922" t="s">
        <v>66</v>
      </c>
      <c r="C2922" s="73">
        <f t="shared" si="45"/>
        <v>0</v>
      </c>
      <c r="D2922" s="73" cm="1">
        <f t="array" ref="D2922">_xlfn.IFS( B2922="Accessories", 0, B2922="Clothing", 1, B2922="Footwear", 2, B2922="Outerwear",3)</f>
        <v>0</v>
      </c>
    </row>
    <row r="2923" spans="1:4" x14ac:dyDescent="0.2">
      <c r="A2923" t="s">
        <v>152</v>
      </c>
      <c r="B2923" t="s">
        <v>66</v>
      </c>
      <c r="C2923" s="73">
        <f t="shared" si="45"/>
        <v>0</v>
      </c>
      <c r="D2923" s="73" cm="1">
        <f t="array" ref="D2923">_xlfn.IFS( B2923="Accessories", 0, B2923="Clothing", 1, B2923="Footwear", 2, B2923="Outerwear",3)</f>
        <v>0</v>
      </c>
    </row>
    <row r="2924" spans="1:4" x14ac:dyDescent="0.2">
      <c r="A2924" t="s">
        <v>152</v>
      </c>
      <c r="B2924" t="s">
        <v>66</v>
      </c>
      <c r="C2924" s="73">
        <f t="shared" si="45"/>
        <v>0</v>
      </c>
      <c r="D2924" s="73" cm="1">
        <f t="array" ref="D2924">_xlfn.IFS( B2924="Accessories", 0, B2924="Clothing", 1, B2924="Footwear", 2, B2924="Outerwear",3)</f>
        <v>0</v>
      </c>
    </row>
    <row r="2925" spans="1:4" x14ac:dyDescent="0.2">
      <c r="A2925" t="s">
        <v>152</v>
      </c>
      <c r="B2925" t="s">
        <v>20</v>
      </c>
      <c r="C2925" s="73">
        <f t="shared" si="45"/>
        <v>0</v>
      </c>
      <c r="D2925" s="73" cm="1">
        <f t="array" ref="D2925">_xlfn.IFS( B2925="Accessories", 0, B2925="Clothing", 1, B2925="Footwear", 2, B2925="Outerwear",3)</f>
        <v>1</v>
      </c>
    </row>
    <row r="2926" spans="1:4" x14ac:dyDescent="0.2">
      <c r="A2926" t="s">
        <v>152</v>
      </c>
      <c r="B2926" t="s">
        <v>20</v>
      </c>
      <c r="C2926" s="73">
        <f t="shared" si="45"/>
        <v>0</v>
      </c>
      <c r="D2926" s="73" cm="1">
        <f t="array" ref="D2926">_xlfn.IFS( B2926="Accessories", 0, B2926="Clothing", 1, B2926="Footwear", 2, B2926="Outerwear",3)</f>
        <v>1</v>
      </c>
    </row>
    <row r="2927" spans="1:4" x14ac:dyDescent="0.2">
      <c r="A2927" t="s">
        <v>152</v>
      </c>
      <c r="B2927" t="s">
        <v>20</v>
      </c>
      <c r="C2927" s="73">
        <f t="shared" si="45"/>
        <v>0</v>
      </c>
      <c r="D2927" s="73" cm="1">
        <f t="array" ref="D2927">_xlfn.IFS( B2927="Accessories", 0, B2927="Clothing", 1, B2927="Footwear", 2, B2927="Outerwear",3)</f>
        <v>1</v>
      </c>
    </row>
    <row r="2928" spans="1:4" x14ac:dyDescent="0.2">
      <c r="A2928" t="s">
        <v>152</v>
      </c>
      <c r="B2928" t="s">
        <v>66</v>
      </c>
      <c r="C2928" s="73">
        <f t="shared" si="45"/>
        <v>0</v>
      </c>
      <c r="D2928" s="73" cm="1">
        <f t="array" ref="D2928">_xlfn.IFS( B2928="Accessories", 0, B2928="Clothing", 1, B2928="Footwear", 2, B2928="Outerwear",3)</f>
        <v>0</v>
      </c>
    </row>
    <row r="2929" spans="1:4" x14ac:dyDescent="0.2">
      <c r="A2929" t="s">
        <v>152</v>
      </c>
      <c r="B2929" t="s">
        <v>20</v>
      </c>
      <c r="C2929" s="73">
        <f t="shared" si="45"/>
        <v>0</v>
      </c>
      <c r="D2929" s="73" cm="1">
        <f t="array" ref="D2929">_xlfn.IFS( B2929="Accessories", 0, B2929="Clothing", 1, B2929="Footwear", 2, B2929="Outerwear",3)</f>
        <v>1</v>
      </c>
    </row>
    <row r="2930" spans="1:4" x14ac:dyDescent="0.2">
      <c r="A2930" t="s">
        <v>152</v>
      </c>
      <c r="B2930" t="s">
        <v>66</v>
      </c>
      <c r="C2930" s="73">
        <f t="shared" si="45"/>
        <v>0</v>
      </c>
      <c r="D2930" s="73" cm="1">
        <f t="array" ref="D2930">_xlfn.IFS( B2930="Accessories", 0, B2930="Clothing", 1, B2930="Footwear", 2, B2930="Outerwear",3)</f>
        <v>0</v>
      </c>
    </row>
    <row r="2931" spans="1:4" x14ac:dyDescent="0.2">
      <c r="A2931" t="s">
        <v>152</v>
      </c>
      <c r="B2931" t="s">
        <v>20</v>
      </c>
      <c r="C2931" s="73">
        <f t="shared" si="45"/>
        <v>0</v>
      </c>
      <c r="D2931" s="73" cm="1">
        <f t="array" ref="D2931">_xlfn.IFS( B2931="Accessories", 0, B2931="Clothing", 1, B2931="Footwear", 2, B2931="Outerwear",3)</f>
        <v>1</v>
      </c>
    </row>
    <row r="2932" spans="1:4" x14ac:dyDescent="0.2">
      <c r="A2932" t="s">
        <v>152</v>
      </c>
      <c r="B2932" t="s">
        <v>20</v>
      </c>
      <c r="C2932" s="73">
        <f t="shared" si="45"/>
        <v>0</v>
      </c>
      <c r="D2932" s="73" cm="1">
        <f t="array" ref="D2932">_xlfn.IFS( B2932="Accessories", 0, B2932="Clothing", 1, B2932="Footwear", 2, B2932="Outerwear",3)</f>
        <v>1</v>
      </c>
    </row>
    <row r="2933" spans="1:4" x14ac:dyDescent="0.2">
      <c r="A2933" t="s">
        <v>152</v>
      </c>
      <c r="B2933" t="s">
        <v>66</v>
      </c>
      <c r="C2933" s="73">
        <f t="shared" si="45"/>
        <v>0</v>
      </c>
      <c r="D2933" s="73" cm="1">
        <f t="array" ref="D2933">_xlfn.IFS( B2933="Accessories", 0, B2933="Clothing", 1, B2933="Footwear", 2, B2933="Outerwear",3)</f>
        <v>0</v>
      </c>
    </row>
    <row r="2934" spans="1:4" x14ac:dyDescent="0.2">
      <c r="A2934" t="s">
        <v>152</v>
      </c>
      <c r="B2934" t="s">
        <v>66</v>
      </c>
      <c r="C2934" s="73">
        <f t="shared" si="45"/>
        <v>0</v>
      </c>
      <c r="D2934" s="73" cm="1">
        <f t="array" ref="D2934">_xlfn.IFS( B2934="Accessories", 0, B2934="Clothing", 1, B2934="Footwear", 2, B2934="Outerwear",3)</f>
        <v>0</v>
      </c>
    </row>
    <row r="2935" spans="1:4" x14ac:dyDescent="0.2">
      <c r="A2935" t="s">
        <v>152</v>
      </c>
      <c r="B2935" t="s">
        <v>66</v>
      </c>
      <c r="C2935" s="73">
        <f t="shared" si="45"/>
        <v>0</v>
      </c>
      <c r="D2935" s="73" cm="1">
        <f t="array" ref="D2935">_xlfn.IFS( B2935="Accessories", 0, B2935="Clothing", 1, B2935="Footwear", 2, B2935="Outerwear",3)</f>
        <v>0</v>
      </c>
    </row>
    <row r="2936" spans="1:4" x14ac:dyDescent="0.2">
      <c r="A2936" t="s">
        <v>152</v>
      </c>
      <c r="B2936" t="s">
        <v>66</v>
      </c>
      <c r="C2936" s="73">
        <f t="shared" si="45"/>
        <v>0</v>
      </c>
      <c r="D2936" s="73" cm="1">
        <f t="array" ref="D2936">_xlfn.IFS( B2936="Accessories", 0, B2936="Clothing", 1, B2936="Footwear", 2, B2936="Outerwear",3)</f>
        <v>0</v>
      </c>
    </row>
    <row r="2937" spans="1:4" x14ac:dyDescent="0.2">
      <c r="A2937" t="s">
        <v>152</v>
      </c>
      <c r="B2937" t="s">
        <v>41</v>
      </c>
      <c r="C2937" s="73">
        <f t="shared" si="45"/>
        <v>0</v>
      </c>
      <c r="D2937" s="73" cm="1">
        <f t="array" ref="D2937">_xlfn.IFS( B2937="Accessories", 0, B2937="Clothing", 1, B2937="Footwear", 2, B2937="Outerwear",3)</f>
        <v>2</v>
      </c>
    </row>
    <row r="2938" spans="1:4" x14ac:dyDescent="0.2">
      <c r="A2938" t="s">
        <v>152</v>
      </c>
      <c r="B2938" t="s">
        <v>20</v>
      </c>
      <c r="C2938" s="73">
        <f t="shared" si="45"/>
        <v>0</v>
      </c>
      <c r="D2938" s="73" cm="1">
        <f t="array" ref="D2938">_xlfn.IFS( B2938="Accessories", 0, B2938="Clothing", 1, B2938="Footwear", 2, B2938="Outerwear",3)</f>
        <v>1</v>
      </c>
    </row>
    <row r="2939" spans="1:4" x14ac:dyDescent="0.2">
      <c r="A2939" t="s">
        <v>152</v>
      </c>
      <c r="B2939" t="s">
        <v>66</v>
      </c>
      <c r="C2939" s="73">
        <f t="shared" si="45"/>
        <v>0</v>
      </c>
      <c r="D2939" s="73" cm="1">
        <f t="array" ref="D2939">_xlfn.IFS( B2939="Accessories", 0, B2939="Clothing", 1, B2939="Footwear", 2, B2939="Outerwear",3)</f>
        <v>0</v>
      </c>
    </row>
    <row r="2940" spans="1:4" x14ac:dyDescent="0.2">
      <c r="A2940" t="s">
        <v>152</v>
      </c>
      <c r="B2940" t="s">
        <v>66</v>
      </c>
      <c r="C2940" s="73">
        <f t="shared" si="45"/>
        <v>0</v>
      </c>
      <c r="D2940" s="73" cm="1">
        <f t="array" ref="D2940">_xlfn.IFS( B2940="Accessories", 0, B2940="Clothing", 1, B2940="Footwear", 2, B2940="Outerwear",3)</f>
        <v>0</v>
      </c>
    </row>
    <row r="2941" spans="1:4" x14ac:dyDescent="0.2">
      <c r="A2941" t="s">
        <v>152</v>
      </c>
      <c r="B2941" t="s">
        <v>20</v>
      </c>
      <c r="C2941" s="73">
        <f t="shared" si="45"/>
        <v>0</v>
      </c>
      <c r="D2941" s="73" cm="1">
        <f t="array" ref="D2941">_xlfn.IFS( B2941="Accessories", 0, B2941="Clothing", 1, B2941="Footwear", 2, B2941="Outerwear",3)</f>
        <v>1</v>
      </c>
    </row>
    <row r="2942" spans="1:4" x14ac:dyDescent="0.2">
      <c r="A2942" t="s">
        <v>152</v>
      </c>
      <c r="B2942" t="s">
        <v>66</v>
      </c>
      <c r="C2942" s="73">
        <f t="shared" si="45"/>
        <v>0</v>
      </c>
      <c r="D2942" s="73" cm="1">
        <f t="array" ref="D2942">_xlfn.IFS( B2942="Accessories", 0, B2942="Clothing", 1, B2942="Footwear", 2, B2942="Outerwear",3)</f>
        <v>0</v>
      </c>
    </row>
    <row r="2943" spans="1:4" x14ac:dyDescent="0.2">
      <c r="A2943" t="s">
        <v>152</v>
      </c>
      <c r="B2943" t="s">
        <v>20</v>
      </c>
      <c r="C2943" s="73">
        <f t="shared" si="45"/>
        <v>0</v>
      </c>
      <c r="D2943" s="73" cm="1">
        <f t="array" ref="D2943">_xlfn.IFS( B2943="Accessories", 0, B2943="Clothing", 1, B2943="Footwear", 2, B2943="Outerwear",3)</f>
        <v>1</v>
      </c>
    </row>
    <row r="2944" spans="1:4" x14ac:dyDescent="0.2">
      <c r="A2944" t="s">
        <v>152</v>
      </c>
      <c r="B2944" t="s">
        <v>20</v>
      </c>
      <c r="C2944" s="73">
        <f t="shared" si="45"/>
        <v>0</v>
      </c>
      <c r="D2944" s="73" cm="1">
        <f t="array" ref="D2944">_xlfn.IFS( B2944="Accessories", 0, B2944="Clothing", 1, B2944="Footwear", 2, B2944="Outerwear",3)</f>
        <v>1</v>
      </c>
    </row>
    <row r="2945" spans="1:4" x14ac:dyDescent="0.2">
      <c r="A2945" t="s">
        <v>152</v>
      </c>
      <c r="B2945" t="s">
        <v>20</v>
      </c>
      <c r="C2945" s="73">
        <f t="shared" si="45"/>
        <v>0</v>
      </c>
      <c r="D2945" s="73" cm="1">
        <f t="array" ref="D2945">_xlfn.IFS( B2945="Accessories", 0, B2945="Clothing", 1, B2945="Footwear", 2, B2945="Outerwear",3)</f>
        <v>1</v>
      </c>
    </row>
    <row r="2946" spans="1:4" x14ac:dyDescent="0.2">
      <c r="A2946" t="s">
        <v>152</v>
      </c>
      <c r="B2946" t="s">
        <v>41</v>
      </c>
      <c r="C2946" s="73">
        <f t="shared" si="45"/>
        <v>0</v>
      </c>
      <c r="D2946" s="73" cm="1">
        <f t="array" ref="D2946">_xlfn.IFS( B2946="Accessories", 0, B2946="Clothing", 1, B2946="Footwear", 2, B2946="Outerwear",3)</f>
        <v>2</v>
      </c>
    </row>
    <row r="2947" spans="1:4" x14ac:dyDescent="0.2">
      <c r="A2947" t="s">
        <v>152</v>
      </c>
      <c r="B2947" t="s">
        <v>66</v>
      </c>
      <c r="C2947" s="73">
        <f t="shared" ref="C2947:C3010" si="46">IF(A2947="Male", 1, 0)</f>
        <v>0</v>
      </c>
      <c r="D2947" s="73" cm="1">
        <f t="array" ref="D2947">_xlfn.IFS( B2947="Accessories", 0, B2947="Clothing", 1, B2947="Footwear", 2, B2947="Outerwear",3)</f>
        <v>0</v>
      </c>
    </row>
    <row r="2948" spans="1:4" x14ac:dyDescent="0.2">
      <c r="A2948" t="s">
        <v>152</v>
      </c>
      <c r="B2948" t="s">
        <v>20</v>
      </c>
      <c r="C2948" s="73">
        <f t="shared" si="46"/>
        <v>0</v>
      </c>
      <c r="D2948" s="73" cm="1">
        <f t="array" ref="D2948">_xlfn.IFS( B2948="Accessories", 0, B2948="Clothing", 1, B2948="Footwear", 2, B2948="Outerwear",3)</f>
        <v>1</v>
      </c>
    </row>
    <row r="2949" spans="1:4" x14ac:dyDescent="0.2">
      <c r="A2949" t="s">
        <v>152</v>
      </c>
      <c r="B2949" t="s">
        <v>66</v>
      </c>
      <c r="C2949" s="73">
        <f t="shared" si="46"/>
        <v>0</v>
      </c>
      <c r="D2949" s="73" cm="1">
        <f t="array" ref="D2949">_xlfn.IFS( B2949="Accessories", 0, B2949="Clothing", 1, B2949="Footwear", 2, B2949="Outerwear",3)</f>
        <v>0</v>
      </c>
    </row>
    <row r="2950" spans="1:4" x14ac:dyDescent="0.2">
      <c r="A2950" t="s">
        <v>152</v>
      </c>
      <c r="B2950" t="s">
        <v>20</v>
      </c>
      <c r="C2950" s="73">
        <f t="shared" si="46"/>
        <v>0</v>
      </c>
      <c r="D2950" s="73" cm="1">
        <f t="array" ref="D2950">_xlfn.IFS( B2950="Accessories", 0, B2950="Clothing", 1, B2950="Footwear", 2, B2950="Outerwear",3)</f>
        <v>1</v>
      </c>
    </row>
    <row r="2951" spans="1:4" x14ac:dyDescent="0.2">
      <c r="A2951" t="s">
        <v>152</v>
      </c>
      <c r="B2951" t="s">
        <v>66</v>
      </c>
      <c r="C2951" s="73">
        <f t="shared" si="46"/>
        <v>0</v>
      </c>
      <c r="D2951" s="73" cm="1">
        <f t="array" ref="D2951">_xlfn.IFS( B2951="Accessories", 0, B2951="Clothing", 1, B2951="Footwear", 2, B2951="Outerwear",3)</f>
        <v>0</v>
      </c>
    </row>
    <row r="2952" spans="1:4" x14ac:dyDescent="0.2">
      <c r="A2952" t="s">
        <v>152</v>
      </c>
      <c r="B2952" t="s">
        <v>20</v>
      </c>
      <c r="C2952" s="73">
        <f t="shared" si="46"/>
        <v>0</v>
      </c>
      <c r="D2952" s="73" cm="1">
        <f t="array" ref="D2952">_xlfn.IFS( B2952="Accessories", 0, B2952="Clothing", 1, B2952="Footwear", 2, B2952="Outerwear",3)</f>
        <v>1</v>
      </c>
    </row>
    <row r="2953" spans="1:4" x14ac:dyDescent="0.2">
      <c r="A2953" t="s">
        <v>152</v>
      </c>
      <c r="B2953" t="s">
        <v>66</v>
      </c>
      <c r="C2953" s="73">
        <f t="shared" si="46"/>
        <v>0</v>
      </c>
      <c r="D2953" s="73" cm="1">
        <f t="array" ref="D2953">_xlfn.IFS( B2953="Accessories", 0, B2953="Clothing", 1, B2953="Footwear", 2, B2953="Outerwear",3)</f>
        <v>0</v>
      </c>
    </row>
    <row r="2954" spans="1:4" x14ac:dyDescent="0.2">
      <c r="A2954" t="s">
        <v>152</v>
      </c>
      <c r="B2954" t="s">
        <v>66</v>
      </c>
      <c r="C2954" s="73">
        <f t="shared" si="46"/>
        <v>0</v>
      </c>
      <c r="D2954" s="73" cm="1">
        <f t="array" ref="D2954">_xlfn.IFS( B2954="Accessories", 0, B2954="Clothing", 1, B2954="Footwear", 2, B2954="Outerwear",3)</f>
        <v>0</v>
      </c>
    </row>
    <row r="2955" spans="1:4" x14ac:dyDescent="0.2">
      <c r="A2955" t="s">
        <v>152</v>
      </c>
      <c r="B2955" t="s">
        <v>20</v>
      </c>
      <c r="C2955" s="73">
        <f t="shared" si="46"/>
        <v>0</v>
      </c>
      <c r="D2955" s="73" cm="1">
        <f t="array" ref="D2955">_xlfn.IFS( B2955="Accessories", 0, B2955="Clothing", 1, B2955="Footwear", 2, B2955="Outerwear",3)</f>
        <v>1</v>
      </c>
    </row>
    <row r="2956" spans="1:4" x14ac:dyDescent="0.2">
      <c r="A2956" t="s">
        <v>152</v>
      </c>
      <c r="B2956" t="s">
        <v>20</v>
      </c>
      <c r="C2956" s="73">
        <f t="shared" si="46"/>
        <v>0</v>
      </c>
      <c r="D2956" s="73" cm="1">
        <f t="array" ref="D2956">_xlfn.IFS( B2956="Accessories", 0, B2956="Clothing", 1, B2956="Footwear", 2, B2956="Outerwear",3)</f>
        <v>1</v>
      </c>
    </row>
    <row r="2957" spans="1:4" x14ac:dyDescent="0.2">
      <c r="A2957" t="s">
        <v>152</v>
      </c>
      <c r="B2957" t="s">
        <v>41</v>
      </c>
      <c r="C2957" s="73">
        <f t="shared" si="46"/>
        <v>0</v>
      </c>
      <c r="D2957" s="73" cm="1">
        <f t="array" ref="D2957">_xlfn.IFS( B2957="Accessories", 0, B2957="Clothing", 1, B2957="Footwear", 2, B2957="Outerwear",3)</f>
        <v>2</v>
      </c>
    </row>
    <row r="2958" spans="1:4" x14ac:dyDescent="0.2">
      <c r="A2958" t="s">
        <v>152</v>
      </c>
      <c r="B2958" t="s">
        <v>20</v>
      </c>
      <c r="C2958" s="73">
        <f t="shared" si="46"/>
        <v>0</v>
      </c>
      <c r="D2958" s="73" cm="1">
        <f t="array" ref="D2958">_xlfn.IFS( B2958="Accessories", 0, B2958="Clothing", 1, B2958="Footwear", 2, B2958="Outerwear",3)</f>
        <v>1</v>
      </c>
    </row>
    <row r="2959" spans="1:4" x14ac:dyDescent="0.2">
      <c r="A2959" t="s">
        <v>152</v>
      </c>
      <c r="B2959" t="s">
        <v>66</v>
      </c>
      <c r="C2959" s="73">
        <f t="shared" si="46"/>
        <v>0</v>
      </c>
      <c r="D2959" s="73" cm="1">
        <f t="array" ref="D2959">_xlfn.IFS( B2959="Accessories", 0, B2959="Clothing", 1, B2959="Footwear", 2, B2959="Outerwear",3)</f>
        <v>0</v>
      </c>
    </row>
    <row r="2960" spans="1:4" x14ac:dyDescent="0.2">
      <c r="A2960" t="s">
        <v>152</v>
      </c>
      <c r="B2960" t="s">
        <v>20</v>
      </c>
      <c r="C2960" s="73">
        <f t="shared" si="46"/>
        <v>0</v>
      </c>
      <c r="D2960" s="73" cm="1">
        <f t="array" ref="D2960">_xlfn.IFS( B2960="Accessories", 0, B2960="Clothing", 1, B2960="Footwear", 2, B2960="Outerwear",3)</f>
        <v>1</v>
      </c>
    </row>
    <row r="2961" spans="1:4" x14ac:dyDescent="0.2">
      <c r="A2961" t="s">
        <v>152</v>
      </c>
      <c r="B2961" t="s">
        <v>66</v>
      </c>
      <c r="C2961" s="73">
        <f t="shared" si="46"/>
        <v>0</v>
      </c>
      <c r="D2961" s="73" cm="1">
        <f t="array" ref="D2961">_xlfn.IFS( B2961="Accessories", 0, B2961="Clothing", 1, B2961="Footwear", 2, B2961="Outerwear",3)</f>
        <v>0</v>
      </c>
    </row>
    <row r="2962" spans="1:4" x14ac:dyDescent="0.2">
      <c r="A2962" t="s">
        <v>152</v>
      </c>
      <c r="B2962" t="s">
        <v>62</v>
      </c>
      <c r="C2962" s="73">
        <f t="shared" si="46"/>
        <v>0</v>
      </c>
      <c r="D2962" s="73" cm="1">
        <f t="array" ref="D2962">_xlfn.IFS( B2962="Accessories", 0, B2962="Clothing", 1, B2962="Footwear", 2, B2962="Outerwear",3)</f>
        <v>3</v>
      </c>
    </row>
    <row r="2963" spans="1:4" x14ac:dyDescent="0.2">
      <c r="A2963" t="s">
        <v>152</v>
      </c>
      <c r="B2963" t="s">
        <v>20</v>
      </c>
      <c r="C2963" s="73">
        <f t="shared" si="46"/>
        <v>0</v>
      </c>
      <c r="D2963" s="73" cm="1">
        <f t="array" ref="D2963">_xlfn.IFS( B2963="Accessories", 0, B2963="Clothing", 1, B2963="Footwear", 2, B2963="Outerwear",3)</f>
        <v>1</v>
      </c>
    </row>
    <row r="2964" spans="1:4" x14ac:dyDescent="0.2">
      <c r="A2964" t="s">
        <v>152</v>
      </c>
      <c r="B2964" t="s">
        <v>20</v>
      </c>
      <c r="C2964" s="73">
        <f t="shared" si="46"/>
        <v>0</v>
      </c>
      <c r="D2964" s="73" cm="1">
        <f t="array" ref="D2964">_xlfn.IFS( B2964="Accessories", 0, B2964="Clothing", 1, B2964="Footwear", 2, B2964="Outerwear",3)</f>
        <v>1</v>
      </c>
    </row>
    <row r="2965" spans="1:4" x14ac:dyDescent="0.2">
      <c r="A2965" t="s">
        <v>152</v>
      </c>
      <c r="B2965" t="s">
        <v>41</v>
      </c>
      <c r="C2965" s="73">
        <f t="shared" si="46"/>
        <v>0</v>
      </c>
      <c r="D2965" s="73" cm="1">
        <f t="array" ref="D2965">_xlfn.IFS( B2965="Accessories", 0, B2965="Clothing", 1, B2965="Footwear", 2, B2965="Outerwear",3)</f>
        <v>2</v>
      </c>
    </row>
    <row r="2966" spans="1:4" x14ac:dyDescent="0.2">
      <c r="A2966" t="s">
        <v>152</v>
      </c>
      <c r="B2966" t="s">
        <v>62</v>
      </c>
      <c r="C2966" s="73">
        <f t="shared" si="46"/>
        <v>0</v>
      </c>
      <c r="D2966" s="73" cm="1">
        <f t="array" ref="D2966">_xlfn.IFS( B2966="Accessories", 0, B2966="Clothing", 1, B2966="Footwear", 2, B2966="Outerwear",3)</f>
        <v>3</v>
      </c>
    </row>
    <row r="2967" spans="1:4" x14ac:dyDescent="0.2">
      <c r="A2967" t="s">
        <v>152</v>
      </c>
      <c r="B2967" t="s">
        <v>66</v>
      </c>
      <c r="C2967" s="73">
        <f t="shared" si="46"/>
        <v>0</v>
      </c>
      <c r="D2967" s="73" cm="1">
        <f t="array" ref="D2967">_xlfn.IFS( B2967="Accessories", 0, B2967="Clothing", 1, B2967="Footwear", 2, B2967="Outerwear",3)</f>
        <v>0</v>
      </c>
    </row>
    <row r="2968" spans="1:4" x14ac:dyDescent="0.2">
      <c r="A2968" t="s">
        <v>152</v>
      </c>
      <c r="B2968" t="s">
        <v>41</v>
      </c>
      <c r="C2968" s="73">
        <f t="shared" si="46"/>
        <v>0</v>
      </c>
      <c r="D2968" s="73" cm="1">
        <f t="array" ref="D2968">_xlfn.IFS( B2968="Accessories", 0, B2968="Clothing", 1, B2968="Footwear", 2, B2968="Outerwear",3)</f>
        <v>2</v>
      </c>
    </row>
    <row r="2969" spans="1:4" x14ac:dyDescent="0.2">
      <c r="A2969" t="s">
        <v>152</v>
      </c>
      <c r="B2969" t="s">
        <v>41</v>
      </c>
      <c r="C2969" s="73">
        <f t="shared" si="46"/>
        <v>0</v>
      </c>
      <c r="D2969" s="73" cm="1">
        <f t="array" ref="D2969">_xlfn.IFS( B2969="Accessories", 0, B2969="Clothing", 1, B2969="Footwear", 2, B2969="Outerwear",3)</f>
        <v>2</v>
      </c>
    </row>
    <row r="2970" spans="1:4" x14ac:dyDescent="0.2">
      <c r="A2970" t="s">
        <v>152</v>
      </c>
      <c r="B2970" t="s">
        <v>20</v>
      </c>
      <c r="C2970" s="73">
        <f t="shared" si="46"/>
        <v>0</v>
      </c>
      <c r="D2970" s="73" cm="1">
        <f t="array" ref="D2970">_xlfn.IFS( B2970="Accessories", 0, B2970="Clothing", 1, B2970="Footwear", 2, B2970="Outerwear",3)</f>
        <v>1</v>
      </c>
    </row>
    <row r="2971" spans="1:4" x14ac:dyDescent="0.2">
      <c r="A2971" t="s">
        <v>152</v>
      </c>
      <c r="B2971" t="s">
        <v>66</v>
      </c>
      <c r="C2971" s="73">
        <f t="shared" si="46"/>
        <v>0</v>
      </c>
      <c r="D2971" s="73" cm="1">
        <f t="array" ref="D2971">_xlfn.IFS( B2971="Accessories", 0, B2971="Clothing", 1, B2971="Footwear", 2, B2971="Outerwear",3)</f>
        <v>0</v>
      </c>
    </row>
    <row r="2972" spans="1:4" x14ac:dyDescent="0.2">
      <c r="A2972" t="s">
        <v>152</v>
      </c>
      <c r="B2972" t="s">
        <v>66</v>
      </c>
      <c r="C2972" s="73">
        <f t="shared" si="46"/>
        <v>0</v>
      </c>
      <c r="D2972" s="73" cm="1">
        <f t="array" ref="D2972">_xlfn.IFS( B2972="Accessories", 0, B2972="Clothing", 1, B2972="Footwear", 2, B2972="Outerwear",3)</f>
        <v>0</v>
      </c>
    </row>
    <row r="2973" spans="1:4" x14ac:dyDescent="0.2">
      <c r="A2973" t="s">
        <v>152</v>
      </c>
      <c r="B2973" t="s">
        <v>66</v>
      </c>
      <c r="C2973" s="73">
        <f t="shared" si="46"/>
        <v>0</v>
      </c>
      <c r="D2973" s="73" cm="1">
        <f t="array" ref="D2973">_xlfn.IFS( B2973="Accessories", 0, B2973="Clothing", 1, B2973="Footwear", 2, B2973="Outerwear",3)</f>
        <v>0</v>
      </c>
    </row>
    <row r="2974" spans="1:4" x14ac:dyDescent="0.2">
      <c r="A2974" t="s">
        <v>152</v>
      </c>
      <c r="B2974" t="s">
        <v>62</v>
      </c>
      <c r="C2974" s="73">
        <f t="shared" si="46"/>
        <v>0</v>
      </c>
      <c r="D2974" s="73" cm="1">
        <f t="array" ref="D2974">_xlfn.IFS( B2974="Accessories", 0, B2974="Clothing", 1, B2974="Footwear", 2, B2974="Outerwear",3)</f>
        <v>3</v>
      </c>
    </row>
    <row r="2975" spans="1:4" x14ac:dyDescent="0.2">
      <c r="A2975" t="s">
        <v>152</v>
      </c>
      <c r="B2975" t="s">
        <v>41</v>
      </c>
      <c r="C2975" s="73">
        <f t="shared" si="46"/>
        <v>0</v>
      </c>
      <c r="D2975" s="73" cm="1">
        <f t="array" ref="D2975">_xlfn.IFS( B2975="Accessories", 0, B2975="Clothing", 1, B2975="Footwear", 2, B2975="Outerwear",3)</f>
        <v>2</v>
      </c>
    </row>
    <row r="2976" spans="1:4" x14ac:dyDescent="0.2">
      <c r="A2976" t="s">
        <v>152</v>
      </c>
      <c r="B2976" t="s">
        <v>41</v>
      </c>
      <c r="C2976" s="73">
        <f t="shared" si="46"/>
        <v>0</v>
      </c>
      <c r="D2976" s="73" cm="1">
        <f t="array" ref="D2976">_xlfn.IFS( B2976="Accessories", 0, B2976="Clothing", 1, B2976="Footwear", 2, B2976="Outerwear",3)</f>
        <v>2</v>
      </c>
    </row>
    <row r="2977" spans="1:4" x14ac:dyDescent="0.2">
      <c r="A2977" t="s">
        <v>152</v>
      </c>
      <c r="B2977" t="s">
        <v>66</v>
      </c>
      <c r="C2977" s="73">
        <f t="shared" si="46"/>
        <v>0</v>
      </c>
      <c r="D2977" s="73" cm="1">
        <f t="array" ref="D2977">_xlfn.IFS( B2977="Accessories", 0, B2977="Clothing", 1, B2977="Footwear", 2, B2977="Outerwear",3)</f>
        <v>0</v>
      </c>
    </row>
    <row r="2978" spans="1:4" x14ac:dyDescent="0.2">
      <c r="A2978" t="s">
        <v>152</v>
      </c>
      <c r="B2978" t="s">
        <v>62</v>
      </c>
      <c r="C2978" s="73">
        <f t="shared" si="46"/>
        <v>0</v>
      </c>
      <c r="D2978" s="73" cm="1">
        <f t="array" ref="D2978">_xlfn.IFS( B2978="Accessories", 0, B2978="Clothing", 1, B2978="Footwear", 2, B2978="Outerwear",3)</f>
        <v>3</v>
      </c>
    </row>
    <row r="2979" spans="1:4" x14ac:dyDescent="0.2">
      <c r="A2979" t="s">
        <v>152</v>
      </c>
      <c r="B2979" t="s">
        <v>20</v>
      </c>
      <c r="C2979" s="73">
        <f t="shared" si="46"/>
        <v>0</v>
      </c>
      <c r="D2979" s="73" cm="1">
        <f t="array" ref="D2979">_xlfn.IFS( B2979="Accessories", 0, B2979="Clothing", 1, B2979="Footwear", 2, B2979="Outerwear",3)</f>
        <v>1</v>
      </c>
    </row>
    <row r="2980" spans="1:4" x14ac:dyDescent="0.2">
      <c r="A2980" t="s">
        <v>152</v>
      </c>
      <c r="B2980" t="s">
        <v>20</v>
      </c>
      <c r="C2980" s="73">
        <f t="shared" si="46"/>
        <v>0</v>
      </c>
      <c r="D2980" s="73" cm="1">
        <f t="array" ref="D2980">_xlfn.IFS( B2980="Accessories", 0, B2980="Clothing", 1, B2980="Footwear", 2, B2980="Outerwear",3)</f>
        <v>1</v>
      </c>
    </row>
    <row r="2981" spans="1:4" x14ac:dyDescent="0.2">
      <c r="A2981" t="s">
        <v>152</v>
      </c>
      <c r="B2981" t="s">
        <v>20</v>
      </c>
      <c r="C2981" s="73">
        <f t="shared" si="46"/>
        <v>0</v>
      </c>
      <c r="D2981" s="73" cm="1">
        <f t="array" ref="D2981">_xlfn.IFS( B2981="Accessories", 0, B2981="Clothing", 1, B2981="Footwear", 2, B2981="Outerwear",3)</f>
        <v>1</v>
      </c>
    </row>
    <row r="2982" spans="1:4" x14ac:dyDescent="0.2">
      <c r="A2982" t="s">
        <v>152</v>
      </c>
      <c r="B2982" t="s">
        <v>66</v>
      </c>
      <c r="C2982" s="73">
        <f t="shared" si="46"/>
        <v>0</v>
      </c>
      <c r="D2982" s="73" cm="1">
        <f t="array" ref="D2982">_xlfn.IFS( B2982="Accessories", 0, B2982="Clothing", 1, B2982="Footwear", 2, B2982="Outerwear",3)</f>
        <v>0</v>
      </c>
    </row>
    <row r="2983" spans="1:4" x14ac:dyDescent="0.2">
      <c r="A2983" t="s">
        <v>152</v>
      </c>
      <c r="B2983" t="s">
        <v>20</v>
      </c>
      <c r="C2983" s="73">
        <f t="shared" si="46"/>
        <v>0</v>
      </c>
      <c r="D2983" s="73" cm="1">
        <f t="array" ref="D2983">_xlfn.IFS( B2983="Accessories", 0, B2983="Clothing", 1, B2983="Footwear", 2, B2983="Outerwear",3)</f>
        <v>1</v>
      </c>
    </row>
    <row r="2984" spans="1:4" x14ac:dyDescent="0.2">
      <c r="A2984" t="s">
        <v>152</v>
      </c>
      <c r="B2984" t="s">
        <v>20</v>
      </c>
      <c r="C2984" s="73">
        <f t="shared" si="46"/>
        <v>0</v>
      </c>
      <c r="D2984" s="73" cm="1">
        <f t="array" ref="D2984">_xlfn.IFS( B2984="Accessories", 0, B2984="Clothing", 1, B2984="Footwear", 2, B2984="Outerwear",3)</f>
        <v>1</v>
      </c>
    </row>
    <row r="2985" spans="1:4" x14ac:dyDescent="0.2">
      <c r="A2985" t="s">
        <v>152</v>
      </c>
      <c r="B2985" t="s">
        <v>20</v>
      </c>
      <c r="C2985" s="73">
        <f t="shared" si="46"/>
        <v>0</v>
      </c>
      <c r="D2985" s="73" cm="1">
        <f t="array" ref="D2985">_xlfn.IFS( B2985="Accessories", 0, B2985="Clothing", 1, B2985="Footwear", 2, B2985="Outerwear",3)</f>
        <v>1</v>
      </c>
    </row>
    <row r="2986" spans="1:4" x14ac:dyDescent="0.2">
      <c r="A2986" t="s">
        <v>152</v>
      </c>
      <c r="B2986" t="s">
        <v>66</v>
      </c>
      <c r="C2986" s="73">
        <f t="shared" si="46"/>
        <v>0</v>
      </c>
      <c r="D2986" s="73" cm="1">
        <f t="array" ref="D2986">_xlfn.IFS( B2986="Accessories", 0, B2986="Clothing", 1, B2986="Footwear", 2, B2986="Outerwear",3)</f>
        <v>0</v>
      </c>
    </row>
    <row r="2987" spans="1:4" x14ac:dyDescent="0.2">
      <c r="A2987" t="s">
        <v>152</v>
      </c>
      <c r="B2987" t="s">
        <v>66</v>
      </c>
      <c r="C2987" s="73">
        <f t="shared" si="46"/>
        <v>0</v>
      </c>
      <c r="D2987" s="73" cm="1">
        <f t="array" ref="D2987">_xlfn.IFS( B2987="Accessories", 0, B2987="Clothing", 1, B2987="Footwear", 2, B2987="Outerwear",3)</f>
        <v>0</v>
      </c>
    </row>
    <row r="2988" spans="1:4" x14ac:dyDescent="0.2">
      <c r="A2988" t="s">
        <v>152</v>
      </c>
      <c r="B2988" t="s">
        <v>66</v>
      </c>
      <c r="C2988" s="73">
        <f t="shared" si="46"/>
        <v>0</v>
      </c>
      <c r="D2988" s="73" cm="1">
        <f t="array" ref="D2988">_xlfn.IFS( B2988="Accessories", 0, B2988="Clothing", 1, B2988="Footwear", 2, B2988="Outerwear",3)</f>
        <v>0</v>
      </c>
    </row>
    <row r="2989" spans="1:4" x14ac:dyDescent="0.2">
      <c r="A2989" t="s">
        <v>152</v>
      </c>
      <c r="B2989" t="s">
        <v>20</v>
      </c>
      <c r="C2989" s="73">
        <f t="shared" si="46"/>
        <v>0</v>
      </c>
      <c r="D2989" s="73" cm="1">
        <f t="array" ref="D2989">_xlfn.IFS( B2989="Accessories", 0, B2989="Clothing", 1, B2989="Footwear", 2, B2989="Outerwear",3)</f>
        <v>1</v>
      </c>
    </row>
    <row r="2990" spans="1:4" x14ac:dyDescent="0.2">
      <c r="A2990" t="s">
        <v>152</v>
      </c>
      <c r="B2990" t="s">
        <v>20</v>
      </c>
      <c r="C2990" s="73">
        <f t="shared" si="46"/>
        <v>0</v>
      </c>
      <c r="D2990" s="73" cm="1">
        <f t="array" ref="D2990">_xlfn.IFS( B2990="Accessories", 0, B2990="Clothing", 1, B2990="Footwear", 2, B2990="Outerwear",3)</f>
        <v>1</v>
      </c>
    </row>
    <row r="2991" spans="1:4" x14ac:dyDescent="0.2">
      <c r="A2991" t="s">
        <v>152</v>
      </c>
      <c r="B2991" t="s">
        <v>66</v>
      </c>
      <c r="C2991" s="73">
        <f t="shared" si="46"/>
        <v>0</v>
      </c>
      <c r="D2991" s="73" cm="1">
        <f t="array" ref="D2991">_xlfn.IFS( B2991="Accessories", 0, B2991="Clothing", 1, B2991="Footwear", 2, B2991="Outerwear",3)</f>
        <v>0</v>
      </c>
    </row>
    <row r="2992" spans="1:4" x14ac:dyDescent="0.2">
      <c r="A2992" t="s">
        <v>152</v>
      </c>
      <c r="B2992" t="s">
        <v>20</v>
      </c>
      <c r="C2992" s="73">
        <f t="shared" si="46"/>
        <v>0</v>
      </c>
      <c r="D2992" s="73" cm="1">
        <f t="array" ref="D2992">_xlfn.IFS( B2992="Accessories", 0, B2992="Clothing", 1, B2992="Footwear", 2, B2992="Outerwear",3)</f>
        <v>1</v>
      </c>
    </row>
    <row r="2993" spans="1:4" x14ac:dyDescent="0.2">
      <c r="A2993" t="s">
        <v>152</v>
      </c>
      <c r="B2993" t="s">
        <v>20</v>
      </c>
      <c r="C2993" s="73">
        <f t="shared" si="46"/>
        <v>0</v>
      </c>
      <c r="D2993" s="73" cm="1">
        <f t="array" ref="D2993">_xlfn.IFS( B2993="Accessories", 0, B2993="Clothing", 1, B2993="Footwear", 2, B2993="Outerwear",3)</f>
        <v>1</v>
      </c>
    </row>
    <row r="2994" spans="1:4" x14ac:dyDescent="0.2">
      <c r="A2994" t="s">
        <v>152</v>
      </c>
      <c r="B2994" t="s">
        <v>20</v>
      </c>
      <c r="C2994" s="73">
        <f t="shared" si="46"/>
        <v>0</v>
      </c>
      <c r="D2994" s="73" cm="1">
        <f t="array" ref="D2994">_xlfn.IFS( B2994="Accessories", 0, B2994="Clothing", 1, B2994="Footwear", 2, B2994="Outerwear",3)</f>
        <v>1</v>
      </c>
    </row>
    <row r="2995" spans="1:4" x14ac:dyDescent="0.2">
      <c r="A2995" t="s">
        <v>152</v>
      </c>
      <c r="B2995" t="s">
        <v>62</v>
      </c>
      <c r="C2995" s="73">
        <f t="shared" si="46"/>
        <v>0</v>
      </c>
      <c r="D2995" s="73" cm="1">
        <f t="array" ref="D2995">_xlfn.IFS( B2995="Accessories", 0, B2995="Clothing", 1, B2995="Footwear", 2, B2995="Outerwear",3)</f>
        <v>3</v>
      </c>
    </row>
    <row r="2996" spans="1:4" x14ac:dyDescent="0.2">
      <c r="A2996" t="s">
        <v>152</v>
      </c>
      <c r="B2996" t="s">
        <v>20</v>
      </c>
      <c r="C2996" s="73">
        <f t="shared" si="46"/>
        <v>0</v>
      </c>
      <c r="D2996" s="73" cm="1">
        <f t="array" ref="D2996">_xlfn.IFS( B2996="Accessories", 0, B2996="Clothing", 1, B2996="Footwear", 2, B2996="Outerwear",3)</f>
        <v>1</v>
      </c>
    </row>
    <row r="2997" spans="1:4" x14ac:dyDescent="0.2">
      <c r="A2997" t="s">
        <v>152</v>
      </c>
      <c r="B2997" t="s">
        <v>20</v>
      </c>
      <c r="C2997" s="73">
        <f t="shared" si="46"/>
        <v>0</v>
      </c>
      <c r="D2997" s="73" cm="1">
        <f t="array" ref="D2997">_xlfn.IFS( B2997="Accessories", 0, B2997="Clothing", 1, B2997="Footwear", 2, B2997="Outerwear",3)</f>
        <v>1</v>
      </c>
    </row>
    <row r="2998" spans="1:4" x14ac:dyDescent="0.2">
      <c r="A2998" t="s">
        <v>152</v>
      </c>
      <c r="B2998" t="s">
        <v>66</v>
      </c>
      <c r="C2998" s="73">
        <f t="shared" si="46"/>
        <v>0</v>
      </c>
      <c r="D2998" s="73" cm="1">
        <f t="array" ref="D2998">_xlfn.IFS( B2998="Accessories", 0, B2998="Clothing", 1, B2998="Footwear", 2, B2998="Outerwear",3)</f>
        <v>0</v>
      </c>
    </row>
    <row r="2999" spans="1:4" x14ac:dyDescent="0.2">
      <c r="A2999" t="s">
        <v>152</v>
      </c>
      <c r="B2999" t="s">
        <v>20</v>
      </c>
      <c r="C2999" s="73">
        <f t="shared" si="46"/>
        <v>0</v>
      </c>
      <c r="D2999" s="73" cm="1">
        <f t="array" ref="D2999">_xlfn.IFS( B2999="Accessories", 0, B2999="Clothing", 1, B2999="Footwear", 2, B2999="Outerwear",3)</f>
        <v>1</v>
      </c>
    </row>
    <row r="3000" spans="1:4" x14ac:dyDescent="0.2">
      <c r="A3000" t="s">
        <v>152</v>
      </c>
      <c r="B3000" t="s">
        <v>20</v>
      </c>
      <c r="C3000" s="73">
        <f t="shared" si="46"/>
        <v>0</v>
      </c>
      <c r="D3000" s="73" cm="1">
        <f t="array" ref="D3000">_xlfn.IFS( B3000="Accessories", 0, B3000="Clothing", 1, B3000="Footwear", 2, B3000="Outerwear",3)</f>
        <v>1</v>
      </c>
    </row>
    <row r="3001" spans="1:4" x14ac:dyDescent="0.2">
      <c r="A3001" t="s">
        <v>152</v>
      </c>
      <c r="B3001" t="s">
        <v>66</v>
      </c>
      <c r="C3001" s="73">
        <f t="shared" si="46"/>
        <v>0</v>
      </c>
      <c r="D3001" s="73" cm="1">
        <f t="array" ref="D3001">_xlfn.IFS( B3001="Accessories", 0, B3001="Clothing", 1, B3001="Footwear", 2, B3001="Outerwear",3)</f>
        <v>0</v>
      </c>
    </row>
    <row r="3002" spans="1:4" x14ac:dyDescent="0.2">
      <c r="A3002" t="s">
        <v>152</v>
      </c>
      <c r="B3002" t="s">
        <v>41</v>
      </c>
      <c r="C3002" s="73">
        <f t="shared" si="46"/>
        <v>0</v>
      </c>
      <c r="D3002" s="73" cm="1">
        <f t="array" ref="D3002">_xlfn.IFS( B3002="Accessories", 0, B3002="Clothing", 1, B3002="Footwear", 2, B3002="Outerwear",3)</f>
        <v>2</v>
      </c>
    </row>
    <row r="3003" spans="1:4" x14ac:dyDescent="0.2">
      <c r="A3003" t="s">
        <v>152</v>
      </c>
      <c r="B3003" t="s">
        <v>62</v>
      </c>
      <c r="C3003" s="73">
        <f t="shared" si="46"/>
        <v>0</v>
      </c>
      <c r="D3003" s="73" cm="1">
        <f t="array" ref="D3003">_xlfn.IFS( B3003="Accessories", 0, B3003="Clothing", 1, B3003="Footwear", 2, B3003="Outerwear",3)</f>
        <v>3</v>
      </c>
    </row>
    <row r="3004" spans="1:4" x14ac:dyDescent="0.2">
      <c r="A3004" t="s">
        <v>152</v>
      </c>
      <c r="B3004" t="s">
        <v>66</v>
      </c>
      <c r="C3004" s="73">
        <f t="shared" si="46"/>
        <v>0</v>
      </c>
      <c r="D3004" s="73" cm="1">
        <f t="array" ref="D3004">_xlfn.IFS( B3004="Accessories", 0, B3004="Clothing", 1, B3004="Footwear", 2, B3004="Outerwear",3)</f>
        <v>0</v>
      </c>
    </row>
    <row r="3005" spans="1:4" x14ac:dyDescent="0.2">
      <c r="A3005" t="s">
        <v>152</v>
      </c>
      <c r="B3005" t="s">
        <v>20</v>
      </c>
      <c r="C3005" s="73">
        <f t="shared" si="46"/>
        <v>0</v>
      </c>
      <c r="D3005" s="73" cm="1">
        <f t="array" ref="D3005">_xlfn.IFS( B3005="Accessories", 0, B3005="Clothing", 1, B3005="Footwear", 2, B3005="Outerwear",3)</f>
        <v>1</v>
      </c>
    </row>
    <row r="3006" spans="1:4" x14ac:dyDescent="0.2">
      <c r="A3006" t="s">
        <v>152</v>
      </c>
      <c r="B3006" t="s">
        <v>20</v>
      </c>
      <c r="C3006" s="73">
        <f t="shared" si="46"/>
        <v>0</v>
      </c>
      <c r="D3006" s="73" cm="1">
        <f t="array" ref="D3006">_xlfn.IFS( B3006="Accessories", 0, B3006="Clothing", 1, B3006="Footwear", 2, B3006="Outerwear",3)</f>
        <v>1</v>
      </c>
    </row>
    <row r="3007" spans="1:4" x14ac:dyDescent="0.2">
      <c r="A3007" t="s">
        <v>152</v>
      </c>
      <c r="B3007" t="s">
        <v>20</v>
      </c>
      <c r="C3007" s="73">
        <f t="shared" si="46"/>
        <v>0</v>
      </c>
      <c r="D3007" s="73" cm="1">
        <f t="array" ref="D3007">_xlfn.IFS( B3007="Accessories", 0, B3007="Clothing", 1, B3007="Footwear", 2, B3007="Outerwear",3)</f>
        <v>1</v>
      </c>
    </row>
    <row r="3008" spans="1:4" x14ac:dyDescent="0.2">
      <c r="A3008" t="s">
        <v>152</v>
      </c>
      <c r="B3008" t="s">
        <v>20</v>
      </c>
      <c r="C3008" s="73">
        <f t="shared" si="46"/>
        <v>0</v>
      </c>
      <c r="D3008" s="73" cm="1">
        <f t="array" ref="D3008">_xlfn.IFS( B3008="Accessories", 0, B3008="Clothing", 1, B3008="Footwear", 2, B3008="Outerwear",3)</f>
        <v>1</v>
      </c>
    </row>
    <row r="3009" spans="1:4" x14ac:dyDescent="0.2">
      <c r="A3009" t="s">
        <v>152</v>
      </c>
      <c r="B3009" t="s">
        <v>66</v>
      </c>
      <c r="C3009" s="73">
        <f t="shared" si="46"/>
        <v>0</v>
      </c>
      <c r="D3009" s="73" cm="1">
        <f t="array" ref="D3009">_xlfn.IFS( B3009="Accessories", 0, B3009="Clothing", 1, B3009="Footwear", 2, B3009="Outerwear",3)</f>
        <v>0</v>
      </c>
    </row>
    <row r="3010" spans="1:4" x14ac:dyDescent="0.2">
      <c r="A3010" t="s">
        <v>152</v>
      </c>
      <c r="B3010" t="s">
        <v>41</v>
      </c>
      <c r="C3010" s="73">
        <f t="shared" si="46"/>
        <v>0</v>
      </c>
      <c r="D3010" s="73" cm="1">
        <f t="array" ref="D3010">_xlfn.IFS( B3010="Accessories", 0, B3010="Clothing", 1, B3010="Footwear", 2, B3010="Outerwear",3)</f>
        <v>2</v>
      </c>
    </row>
    <row r="3011" spans="1:4" x14ac:dyDescent="0.2">
      <c r="A3011" t="s">
        <v>152</v>
      </c>
      <c r="B3011" t="s">
        <v>66</v>
      </c>
      <c r="C3011" s="73">
        <f t="shared" ref="C3011:C3074" si="47">IF(A3011="Male", 1, 0)</f>
        <v>0</v>
      </c>
      <c r="D3011" s="73" cm="1">
        <f t="array" ref="D3011">_xlfn.IFS( B3011="Accessories", 0, B3011="Clothing", 1, B3011="Footwear", 2, B3011="Outerwear",3)</f>
        <v>0</v>
      </c>
    </row>
    <row r="3012" spans="1:4" x14ac:dyDescent="0.2">
      <c r="A3012" t="s">
        <v>152</v>
      </c>
      <c r="B3012" t="s">
        <v>66</v>
      </c>
      <c r="C3012" s="73">
        <f t="shared" si="47"/>
        <v>0</v>
      </c>
      <c r="D3012" s="73" cm="1">
        <f t="array" ref="D3012">_xlfn.IFS( B3012="Accessories", 0, B3012="Clothing", 1, B3012="Footwear", 2, B3012="Outerwear",3)</f>
        <v>0</v>
      </c>
    </row>
    <row r="3013" spans="1:4" x14ac:dyDescent="0.2">
      <c r="A3013" t="s">
        <v>152</v>
      </c>
      <c r="B3013" t="s">
        <v>66</v>
      </c>
      <c r="C3013" s="73">
        <f t="shared" si="47"/>
        <v>0</v>
      </c>
      <c r="D3013" s="73" cm="1">
        <f t="array" ref="D3013">_xlfn.IFS( B3013="Accessories", 0, B3013="Clothing", 1, B3013="Footwear", 2, B3013="Outerwear",3)</f>
        <v>0</v>
      </c>
    </row>
    <row r="3014" spans="1:4" x14ac:dyDescent="0.2">
      <c r="A3014" t="s">
        <v>152</v>
      </c>
      <c r="B3014" t="s">
        <v>66</v>
      </c>
      <c r="C3014" s="73">
        <f t="shared" si="47"/>
        <v>0</v>
      </c>
      <c r="D3014" s="73" cm="1">
        <f t="array" ref="D3014">_xlfn.IFS( B3014="Accessories", 0, B3014="Clothing", 1, B3014="Footwear", 2, B3014="Outerwear",3)</f>
        <v>0</v>
      </c>
    </row>
    <row r="3015" spans="1:4" x14ac:dyDescent="0.2">
      <c r="A3015" t="s">
        <v>152</v>
      </c>
      <c r="B3015" t="s">
        <v>20</v>
      </c>
      <c r="C3015" s="73">
        <f t="shared" si="47"/>
        <v>0</v>
      </c>
      <c r="D3015" s="73" cm="1">
        <f t="array" ref="D3015">_xlfn.IFS( B3015="Accessories", 0, B3015="Clothing", 1, B3015="Footwear", 2, B3015="Outerwear",3)</f>
        <v>1</v>
      </c>
    </row>
    <row r="3016" spans="1:4" x14ac:dyDescent="0.2">
      <c r="A3016" t="s">
        <v>152</v>
      </c>
      <c r="B3016" t="s">
        <v>20</v>
      </c>
      <c r="C3016" s="73">
        <f t="shared" si="47"/>
        <v>0</v>
      </c>
      <c r="D3016" s="73" cm="1">
        <f t="array" ref="D3016">_xlfn.IFS( B3016="Accessories", 0, B3016="Clothing", 1, B3016="Footwear", 2, B3016="Outerwear",3)</f>
        <v>1</v>
      </c>
    </row>
    <row r="3017" spans="1:4" x14ac:dyDescent="0.2">
      <c r="A3017" t="s">
        <v>152</v>
      </c>
      <c r="B3017" t="s">
        <v>66</v>
      </c>
      <c r="C3017" s="73">
        <f t="shared" si="47"/>
        <v>0</v>
      </c>
      <c r="D3017" s="73" cm="1">
        <f t="array" ref="D3017">_xlfn.IFS( B3017="Accessories", 0, B3017="Clothing", 1, B3017="Footwear", 2, B3017="Outerwear",3)</f>
        <v>0</v>
      </c>
    </row>
    <row r="3018" spans="1:4" x14ac:dyDescent="0.2">
      <c r="A3018" t="s">
        <v>152</v>
      </c>
      <c r="B3018" t="s">
        <v>20</v>
      </c>
      <c r="C3018" s="73">
        <f t="shared" si="47"/>
        <v>0</v>
      </c>
      <c r="D3018" s="73" cm="1">
        <f t="array" ref="D3018">_xlfn.IFS( B3018="Accessories", 0, B3018="Clothing", 1, B3018="Footwear", 2, B3018="Outerwear",3)</f>
        <v>1</v>
      </c>
    </row>
    <row r="3019" spans="1:4" x14ac:dyDescent="0.2">
      <c r="A3019" t="s">
        <v>152</v>
      </c>
      <c r="B3019" t="s">
        <v>66</v>
      </c>
      <c r="C3019" s="73">
        <f t="shared" si="47"/>
        <v>0</v>
      </c>
      <c r="D3019" s="73" cm="1">
        <f t="array" ref="D3019">_xlfn.IFS( B3019="Accessories", 0, B3019="Clothing", 1, B3019="Footwear", 2, B3019="Outerwear",3)</f>
        <v>0</v>
      </c>
    </row>
    <row r="3020" spans="1:4" x14ac:dyDescent="0.2">
      <c r="A3020" t="s">
        <v>152</v>
      </c>
      <c r="B3020" t="s">
        <v>41</v>
      </c>
      <c r="C3020" s="73">
        <f t="shared" si="47"/>
        <v>0</v>
      </c>
      <c r="D3020" s="73" cm="1">
        <f t="array" ref="D3020">_xlfn.IFS( B3020="Accessories", 0, B3020="Clothing", 1, B3020="Footwear", 2, B3020="Outerwear",3)</f>
        <v>2</v>
      </c>
    </row>
    <row r="3021" spans="1:4" x14ac:dyDescent="0.2">
      <c r="A3021" t="s">
        <v>152</v>
      </c>
      <c r="B3021" t="s">
        <v>62</v>
      </c>
      <c r="C3021" s="73">
        <f t="shared" si="47"/>
        <v>0</v>
      </c>
      <c r="D3021" s="73" cm="1">
        <f t="array" ref="D3021">_xlfn.IFS( B3021="Accessories", 0, B3021="Clothing", 1, B3021="Footwear", 2, B3021="Outerwear",3)</f>
        <v>3</v>
      </c>
    </row>
    <row r="3022" spans="1:4" x14ac:dyDescent="0.2">
      <c r="A3022" t="s">
        <v>152</v>
      </c>
      <c r="B3022" t="s">
        <v>20</v>
      </c>
      <c r="C3022" s="73">
        <f t="shared" si="47"/>
        <v>0</v>
      </c>
      <c r="D3022" s="73" cm="1">
        <f t="array" ref="D3022">_xlfn.IFS( B3022="Accessories", 0, B3022="Clothing", 1, B3022="Footwear", 2, B3022="Outerwear",3)</f>
        <v>1</v>
      </c>
    </row>
    <row r="3023" spans="1:4" x14ac:dyDescent="0.2">
      <c r="A3023" t="s">
        <v>152</v>
      </c>
      <c r="B3023" t="s">
        <v>66</v>
      </c>
      <c r="C3023" s="73">
        <f t="shared" si="47"/>
        <v>0</v>
      </c>
      <c r="D3023" s="73" cm="1">
        <f t="array" ref="D3023">_xlfn.IFS( B3023="Accessories", 0, B3023="Clothing", 1, B3023="Footwear", 2, B3023="Outerwear",3)</f>
        <v>0</v>
      </c>
    </row>
    <row r="3024" spans="1:4" x14ac:dyDescent="0.2">
      <c r="A3024" t="s">
        <v>152</v>
      </c>
      <c r="B3024" t="s">
        <v>41</v>
      </c>
      <c r="C3024" s="73">
        <f t="shared" si="47"/>
        <v>0</v>
      </c>
      <c r="D3024" s="73" cm="1">
        <f t="array" ref="D3024">_xlfn.IFS( B3024="Accessories", 0, B3024="Clothing", 1, B3024="Footwear", 2, B3024="Outerwear",3)</f>
        <v>2</v>
      </c>
    </row>
    <row r="3025" spans="1:4" x14ac:dyDescent="0.2">
      <c r="A3025" t="s">
        <v>152</v>
      </c>
      <c r="B3025" t="s">
        <v>66</v>
      </c>
      <c r="C3025" s="73">
        <f t="shared" si="47"/>
        <v>0</v>
      </c>
      <c r="D3025" s="73" cm="1">
        <f t="array" ref="D3025">_xlfn.IFS( B3025="Accessories", 0, B3025="Clothing", 1, B3025="Footwear", 2, B3025="Outerwear",3)</f>
        <v>0</v>
      </c>
    </row>
    <row r="3026" spans="1:4" x14ac:dyDescent="0.2">
      <c r="A3026" t="s">
        <v>152</v>
      </c>
      <c r="B3026" t="s">
        <v>20</v>
      </c>
      <c r="C3026" s="73">
        <f t="shared" si="47"/>
        <v>0</v>
      </c>
      <c r="D3026" s="73" cm="1">
        <f t="array" ref="D3026">_xlfn.IFS( B3026="Accessories", 0, B3026="Clothing", 1, B3026="Footwear", 2, B3026="Outerwear",3)</f>
        <v>1</v>
      </c>
    </row>
    <row r="3027" spans="1:4" x14ac:dyDescent="0.2">
      <c r="A3027" t="s">
        <v>152</v>
      </c>
      <c r="B3027" t="s">
        <v>41</v>
      </c>
      <c r="C3027" s="73">
        <f t="shared" si="47"/>
        <v>0</v>
      </c>
      <c r="D3027" s="73" cm="1">
        <f t="array" ref="D3027">_xlfn.IFS( B3027="Accessories", 0, B3027="Clothing", 1, B3027="Footwear", 2, B3027="Outerwear",3)</f>
        <v>2</v>
      </c>
    </row>
    <row r="3028" spans="1:4" x14ac:dyDescent="0.2">
      <c r="A3028" t="s">
        <v>152</v>
      </c>
      <c r="B3028" t="s">
        <v>20</v>
      </c>
      <c r="C3028" s="73">
        <f t="shared" si="47"/>
        <v>0</v>
      </c>
      <c r="D3028" s="73" cm="1">
        <f t="array" ref="D3028">_xlfn.IFS( B3028="Accessories", 0, B3028="Clothing", 1, B3028="Footwear", 2, B3028="Outerwear",3)</f>
        <v>1</v>
      </c>
    </row>
    <row r="3029" spans="1:4" x14ac:dyDescent="0.2">
      <c r="A3029" t="s">
        <v>152</v>
      </c>
      <c r="B3029" t="s">
        <v>20</v>
      </c>
      <c r="C3029" s="73">
        <f t="shared" si="47"/>
        <v>0</v>
      </c>
      <c r="D3029" s="73" cm="1">
        <f t="array" ref="D3029">_xlfn.IFS( B3029="Accessories", 0, B3029="Clothing", 1, B3029="Footwear", 2, B3029="Outerwear",3)</f>
        <v>1</v>
      </c>
    </row>
    <row r="3030" spans="1:4" x14ac:dyDescent="0.2">
      <c r="A3030" t="s">
        <v>152</v>
      </c>
      <c r="B3030" t="s">
        <v>20</v>
      </c>
      <c r="C3030" s="73">
        <f t="shared" si="47"/>
        <v>0</v>
      </c>
      <c r="D3030" s="73" cm="1">
        <f t="array" ref="D3030">_xlfn.IFS( B3030="Accessories", 0, B3030="Clothing", 1, B3030="Footwear", 2, B3030="Outerwear",3)</f>
        <v>1</v>
      </c>
    </row>
    <row r="3031" spans="1:4" x14ac:dyDescent="0.2">
      <c r="A3031" t="s">
        <v>152</v>
      </c>
      <c r="B3031" t="s">
        <v>20</v>
      </c>
      <c r="C3031" s="73">
        <f t="shared" si="47"/>
        <v>0</v>
      </c>
      <c r="D3031" s="73" cm="1">
        <f t="array" ref="D3031">_xlfn.IFS( B3031="Accessories", 0, B3031="Clothing", 1, B3031="Footwear", 2, B3031="Outerwear",3)</f>
        <v>1</v>
      </c>
    </row>
    <row r="3032" spans="1:4" x14ac:dyDescent="0.2">
      <c r="A3032" t="s">
        <v>152</v>
      </c>
      <c r="B3032" t="s">
        <v>41</v>
      </c>
      <c r="C3032" s="73">
        <f t="shared" si="47"/>
        <v>0</v>
      </c>
      <c r="D3032" s="73" cm="1">
        <f t="array" ref="D3032">_xlfn.IFS( B3032="Accessories", 0, B3032="Clothing", 1, B3032="Footwear", 2, B3032="Outerwear",3)</f>
        <v>2</v>
      </c>
    </row>
    <row r="3033" spans="1:4" x14ac:dyDescent="0.2">
      <c r="A3033" t="s">
        <v>152</v>
      </c>
      <c r="B3033" t="s">
        <v>20</v>
      </c>
      <c r="C3033" s="73">
        <f t="shared" si="47"/>
        <v>0</v>
      </c>
      <c r="D3033" s="73" cm="1">
        <f t="array" ref="D3033">_xlfn.IFS( B3033="Accessories", 0, B3033="Clothing", 1, B3033="Footwear", 2, B3033="Outerwear",3)</f>
        <v>1</v>
      </c>
    </row>
    <row r="3034" spans="1:4" x14ac:dyDescent="0.2">
      <c r="A3034" t="s">
        <v>152</v>
      </c>
      <c r="B3034" t="s">
        <v>66</v>
      </c>
      <c r="C3034" s="73">
        <f t="shared" si="47"/>
        <v>0</v>
      </c>
      <c r="D3034" s="73" cm="1">
        <f t="array" ref="D3034">_xlfn.IFS( B3034="Accessories", 0, B3034="Clothing", 1, B3034="Footwear", 2, B3034="Outerwear",3)</f>
        <v>0</v>
      </c>
    </row>
    <row r="3035" spans="1:4" x14ac:dyDescent="0.2">
      <c r="A3035" t="s">
        <v>152</v>
      </c>
      <c r="B3035" t="s">
        <v>20</v>
      </c>
      <c r="C3035" s="73">
        <f t="shared" si="47"/>
        <v>0</v>
      </c>
      <c r="D3035" s="73" cm="1">
        <f t="array" ref="D3035">_xlfn.IFS( B3035="Accessories", 0, B3035="Clothing", 1, B3035="Footwear", 2, B3035="Outerwear",3)</f>
        <v>1</v>
      </c>
    </row>
    <row r="3036" spans="1:4" x14ac:dyDescent="0.2">
      <c r="A3036" t="s">
        <v>152</v>
      </c>
      <c r="B3036" t="s">
        <v>41</v>
      </c>
      <c r="C3036" s="73">
        <f t="shared" si="47"/>
        <v>0</v>
      </c>
      <c r="D3036" s="73" cm="1">
        <f t="array" ref="D3036">_xlfn.IFS( B3036="Accessories", 0, B3036="Clothing", 1, B3036="Footwear", 2, B3036="Outerwear",3)</f>
        <v>2</v>
      </c>
    </row>
    <row r="3037" spans="1:4" x14ac:dyDescent="0.2">
      <c r="A3037" t="s">
        <v>152</v>
      </c>
      <c r="B3037" t="s">
        <v>66</v>
      </c>
      <c r="C3037" s="73">
        <f t="shared" si="47"/>
        <v>0</v>
      </c>
      <c r="D3037" s="73" cm="1">
        <f t="array" ref="D3037">_xlfn.IFS( B3037="Accessories", 0, B3037="Clothing", 1, B3037="Footwear", 2, B3037="Outerwear",3)</f>
        <v>0</v>
      </c>
    </row>
    <row r="3038" spans="1:4" x14ac:dyDescent="0.2">
      <c r="A3038" t="s">
        <v>152</v>
      </c>
      <c r="B3038" t="s">
        <v>20</v>
      </c>
      <c r="C3038" s="73">
        <f t="shared" si="47"/>
        <v>0</v>
      </c>
      <c r="D3038" s="73" cm="1">
        <f t="array" ref="D3038">_xlfn.IFS( B3038="Accessories", 0, B3038="Clothing", 1, B3038="Footwear", 2, B3038="Outerwear",3)</f>
        <v>1</v>
      </c>
    </row>
    <row r="3039" spans="1:4" x14ac:dyDescent="0.2">
      <c r="A3039" t="s">
        <v>152</v>
      </c>
      <c r="B3039" t="s">
        <v>66</v>
      </c>
      <c r="C3039" s="73">
        <f t="shared" si="47"/>
        <v>0</v>
      </c>
      <c r="D3039" s="73" cm="1">
        <f t="array" ref="D3039">_xlfn.IFS( B3039="Accessories", 0, B3039="Clothing", 1, B3039="Footwear", 2, B3039="Outerwear",3)</f>
        <v>0</v>
      </c>
    </row>
    <row r="3040" spans="1:4" x14ac:dyDescent="0.2">
      <c r="A3040" t="s">
        <v>152</v>
      </c>
      <c r="B3040" t="s">
        <v>66</v>
      </c>
      <c r="C3040" s="73">
        <f t="shared" si="47"/>
        <v>0</v>
      </c>
      <c r="D3040" s="73" cm="1">
        <f t="array" ref="D3040">_xlfn.IFS( B3040="Accessories", 0, B3040="Clothing", 1, B3040="Footwear", 2, B3040="Outerwear",3)</f>
        <v>0</v>
      </c>
    </row>
    <row r="3041" spans="1:4" x14ac:dyDescent="0.2">
      <c r="A3041" t="s">
        <v>152</v>
      </c>
      <c r="B3041" t="s">
        <v>20</v>
      </c>
      <c r="C3041" s="73">
        <f t="shared" si="47"/>
        <v>0</v>
      </c>
      <c r="D3041" s="73" cm="1">
        <f t="array" ref="D3041">_xlfn.IFS( B3041="Accessories", 0, B3041="Clothing", 1, B3041="Footwear", 2, B3041="Outerwear",3)</f>
        <v>1</v>
      </c>
    </row>
    <row r="3042" spans="1:4" x14ac:dyDescent="0.2">
      <c r="A3042" t="s">
        <v>152</v>
      </c>
      <c r="B3042" t="s">
        <v>66</v>
      </c>
      <c r="C3042" s="73">
        <f t="shared" si="47"/>
        <v>0</v>
      </c>
      <c r="D3042" s="73" cm="1">
        <f t="array" ref="D3042">_xlfn.IFS( B3042="Accessories", 0, B3042="Clothing", 1, B3042="Footwear", 2, B3042="Outerwear",3)</f>
        <v>0</v>
      </c>
    </row>
    <row r="3043" spans="1:4" x14ac:dyDescent="0.2">
      <c r="A3043" t="s">
        <v>152</v>
      </c>
      <c r="B3043" t="s">
        <v>66</v>
      </c>
      <c r="C3043" s="73">
        <f t="shared" si="47"/>
        <v>0</v>
      </c>
      <c r="D3043" s="73" cm="1">
        <f t="array" ref="D3043">_xlfn.IFS( B3043="Accessories", 0, B3043="Clothing", 1, B3043="Footwear", 2, B3043="Outerwear",3)</f>
        <v>0</v>
      </c>
    </row>
    <row r="3044" spans="1:4" x14ac:dyDescent="0.2">
      <c r="A3044" t="s">
        <v>152</v>
      </c>
      <c r="B3044" t="s">
        <v>62</v>
      </c>
      <c r="C3044" s="73">
        <f t="shared" si="47"/>
        <v>0</v>
      </c>
      <c r="D3044" s="73" cm="1">
        <f t="array" ref="D3044">_xlfn.IFS( B3044="Accessories", 0, B3044="Clothing", 1, B3044="Footwear", 2, B3044="Outerwear",3)</f>
        <v>3</v>
      </c>
    </row>
    <row r="3045" spans="1:4" x14ac:dyDescent="0.2">
      <c r="A3045" t="s">
        <v>152</v>
      </c>
      <c r="B3045" t="s">
        <v>66</v>
      </c>
      <c r="C3045" s="73">
        <f t="shared" si="47"/>
        <v>0</v>
      </c>
      <c r="D3045" s="73" cm="1">
        <f t="array" ref="D3045">_xlfn.IFS( B3045="Accessories", 0, B3045="Clothing", 1, B3045="Footwear", 2, B3045="Outerwear",3)</f>
        <v>0</v>
      </c>
    </row>
    <row r="3046" spans="1:4" x14ac:dyDescent="0.2">
      <c r="A3046" t="s">
        <v>152</v>
      </c>
      <c r="B3046" t="s">
        <v>41</v>
      </c>
      <c r="C3046" s="73">
        <f t="shared" si="47"/>
        <v>0</v>
      </c>
      <c r="D3046" s="73" cm="1">
        <f t="array" ref="D3046">_xlfn.IFS( B3046="Accessories", 0, B3046="Clothing", 1, B3046="Footwear", 2, B3046="Outerwear",3)</f>
        <v>2</v>
      </c>
    </row>
    <row r="3047" spans="1:4" x14ac:dyDescent="0.2">
      <c r="A3047" t="s">
        <v>152</v>
      </c>
      <c r="B3047" t="s">
        <v>20</v>
      </c>
      <c r="C3047" s="73">
        <f t="shared" si="47"/>
        <v>0</v>
      </c>
      <c r="D3047" s="73" cm="1">
        <f t="array" ref="D3047">_xlfn.IFS( B3047="Accessories", 0, B3047="Clothing", 1, B3047="Footwear", 2, B3047="Outerwear",3)</f>
        <v>1</v>
      </c>
    </row>
    <row r="3048" spans="1:4" x14ac:dyDescent="0.2">
      <c r="A3048" t="s">
        <v>152</v>
      </c>
      <c r="B3048" t="s">
        <v>41</v>
      </c>
      <c r="C3048" s="73">
        <f t="shared" si="47"/>
        <v>0</v>
      </c>
      <c r="D3048" s="73" cm="1">
        <f t="array" ref="D3048">_xlfn.IFS( B3048="Accessories", 0, B3048="Clothing", 1, B3048="Footwear", 2, B3048="Outerwear",3)</f>
        <v>2</v>
      </c>
    </row>
    <row r="3049" spans="1:4" x14ac:dyDescent="0.2">
      <c r="A3049" t="s">
        <v>152</v>
      </c>
      <c r="B3049" t="s">
        <v>41</v>
      </c>
      <c r="C3049" s="73">
        <f t="shared" si="47"/>
        <v>0</v>
      </c>
      <c r="D3049" s="73" cm="1">
        <f t="array" ref="D3049">_xlfn.IFS( B3049="Accessories", 0, B3049="Clothing", 1, B3049="Footwear", 2, B3049="Outerwear",3)</f>
        <v>2</v>
      </c>
    </row>
    <row r="3050" spans="1:4" x14ac:dyDescent="0.2">
      <c r="A3050" t="s">
        <v>152</v>
      </c>
      <c r="B3050" t="s">
        <v>66</v>
      </c>
      <c r="C3050" s="73">
        <f t="shared" si="47"/>
        <v>0</v>
      </c>
      <c r="D3050" s="73" cm="1">
        <f t="array" ref="D3050">_xlfn.IFS( B3050="Accessories", 0, B3050="Clothing", 1, B3050="Footwear", 2, B3050="Outerwear",3)</f>
        <v>0</v>
      </c>
    </row>
    <row r="3051" spans="1:4" x14ac:dyDescent="0.2">
      <c r="A3051" t="s">
        <v>152</v>
      </c>
      <c r="B3051" t="s">
        <v>66</v>
      </c>
      <c r="C3051" s="73">
        <f t="shared" si="47"/>
        <v>0</v>
      </c>
      <c r="D3051" s="73" cm="1">
        <f t="array" ref="D3051">_xlfn.IFS( B3051="Accessories", 0, B3051="Clothing", 1, B3051="Footwear", 2, B3051="Outerwear",3)</f>
        <v>0</v>
      </c>
    </row>
    <row r="3052" spans="1:4" x14ac:dyDescent="0.2">
      <c r="A3052" t="s">
        <v>152</v>
      </c>
      <c r="B3052" t="s">
        <v>62</v>
      </c>
      <c r="C3052" s="73">
        <f t="shared" si="47"/>
        <v>0</v>
      </c>
      <c r="D3052" s="73" cm="1">
        <f t="array" ref="D3052">_xlfn.IFS( B3052="Accessories", 0, B3052="Clothing", 1, B3052="Footwear", 2, B3052="Outerwear",3)</f>
        <v>3</v>
      </c>
    </row>
    <row r="3053" spans="1:4" x14ac:dyDescent="0.2">
      <c r="A3053" t="s">
        <v>152</v>
      </c>
      <c r="B3053" t="s">
        <v>66</v>
      </c>
      <c r="C3053" s="73">
        <f t="shared" si="47"/>
        <v>0</v>
      </c>
      <c r="D3053" s="73" cm="1">
        <f t="array" ref="D3053">_xlfn.IFS( B3053="Accessories", 0, B3053="Clothing", 1, B3053="Footwear", 2, B3053="Outerwear",3)</f>
        <v>0</v>
      </c>
    </row>
    <row r="3054" spans="1:4" x14ac:dyDescent="0.2">
      <c r="A3054" t="s">
        <v>152</v>
      </c>
      <c r="B3054" t="s">
        <v>41</v>
      </c>
      <c r="C3054" s="73">
        <f t="shared" si="47"/>
        <v>0</v>
      </c>
      <c r="D3054" s="73" cm="1">
        <f t="array" ref="D3054">_xlfn.IFS( B3054="Accessories", 0, B3054="Clothing", 1, B3054="Footwear", 2, B3054="Outerwear",3)</f>
        <v>2</v>
      </c>
    </row>
    <row r="3055" spans="1:4" x14ac:dyDescent="0.2">
      <c r="A3055" t="s">
        <v>152</v>
      </c>
      <c r="B3055" t="s">
        <v>41</v>
      </c>
      <c r="C3055" s="73">
        <f t="shared" si="47"/>
        <v>0</v>
      </c>
      <c r="D3055" s="73" cm="1">
        <f t="array" ref="D3055">_xlfn.IFS( B3055="Accessories", 0, B3055="Clothing", 1, B3055="Footwear", 2, B3055="Outerwear",3)</f>
        <v>2</v>
      </c>
    </row>
    <row r="3056" spans="1:4" x14ac:dyDescent="0.2">
      <c r="A3056" t="s">
        <v>152</v>
      </c>
      <c r="B3056" t="s">
        <v>41</v>
      </c>
      <c r="C3056" s="73">
        <f t="shared" si="47"/>
        <v>0</v>
      </c>
      <c r="D3056" s="73" cm="1">
        <f t="array" ref="D3056">_xlfn.IFS( B3056="Accessories", 0, B3056="Clothing", 1, B3056="Footwear", 2, B3056="Outerwear",3)</f>
        <v>2</v>
      </c>
    </row>
    <row r="3057" spans="1:4" x14ac:dyDescent="0.2">
      <c r="A3057" t="s">
        <v>152</v>
      </c>
      <c r="B3057" t="s">
        <v>41</v>
      </c>
      <c r="C3057" s="73">
        <f t="shared" si="47"/>
        <v>0</v>
      </c>
      <c r="D3057" s="73" cm="1">
        <f t="array" ref="D3057">_xlfn.IFS( B3057="Accessories", 0, B3057="Clothing", 1, B3057="Footwear", 2, B3057="Outerwear",3)</f>
        <v>2</v>
      </c>
    </row>
    <row r="3058" spans="1:4" x14ac:dyDescent="0.2">
      <c r="A3058" t="s">
        <v>152</v>
      </c>
      <c r="B3058" t="s">
        <v>66</v>
      </c>
      <c r="C3058" s="73">
        <f t="shared" si="47"/>
        <v>0</v>
      </c>
      <c r="D3058" s="73" cm="1">
        <f t="array" ref="D3058">_xlfn.IFS( B3058="Accessories", 0, B3058="Clothing", 1, B3058="Footwear", 2, B3058="Outerwear",3)</f>
        <v>0</v>
      </c>
    </row>
    <row r="3059" spans="1:4" x14ac:dyDescent="0.2">
      <c r="A3059" t="s">
        <v>152</v>
      </c>
      <c r="B3059" t="s">
        <v>66</v>
      </c>
      <c r="C3059" s="73">
        <f t="shared" si="47"/>
        <v>0</v>
      </c>
      <c r="D3059" s="73" cm="1">
        <f t="array" ref="D3059">_xlfn.IFS( B3059="Accessories", 0, B3059="Clothing", 1, B3059="Footwear", 2, B3059="Outerwear",3)</f>
        <v>0</v>
      </c>
    </row>
    <row r="3060" spans="1:4" x14ac:dyDescent="0.2">
      <c r="A3060" t="s">
        <v>152</v>
      </c>
      <c r="B3060" t="s">
        <v>66</v>
      </c>
      <c r="C3060" s="73">
        <f t="shared" si="47"/>
        <v>0</v>
      </c>
      <c r="D3060" s="73" cm="1">
        <f t="array" ref="D3060">_xlfn.IFS( B3060="Accessories", 0, B3060="Clothing", 1, B3060="Footwear", 2, B3060="Outerwear",3)</f>
        <v>0</v>
      </c>
    </row>
    <row r="3061" spans="1:4" x14ac:dyDescent="0.2">
      <c r="A3061" t="s">
        <v>152</v>
      </c>
      <c r="B3061" t="s">
        <v>20</v>
      </c>
      <c r="C3061" s="73">
        <f t="shared" si="47"/>
        <v>0</v>
      </c>
      <c r="D3061" s="73" cm="1">
        <f t="array" ref="D3061">_xlfn.IFS( B3061="Accessories", 0, B3061="Clothing", 1, B3061="Footwear", 2, B3061="Outerwear",3)</f>
        <v>1</v>
      </c>
    </row>
    <row r="3062" spans="1:4" x14ac:dyDescent="0.2">
      <c r="A3062" t="s">
        <v>152</v>
      </c>
      <c r="B3062" t="s">
        <v>62</v>
      </c>
      <c r="C3062" s="73">
        <f t="shared" si="47"/>
        <v>0</v>
      </c>
      <c r="D3062" s="73" cm="1">
        <f t="array" ref="D3062">_xlfn.IFS( B3062="Accessories", 0, B3062="Clothing", 1, B3062="Footwear", 2, B3062="Outerwear",3)</f>
        <v>3</v>
      </c>
    </row>
    <row r="3063" spans="1:4" x14ac:dyDescent="0.2">
      <c r="A3063" t="s">
        <v>152</v>
      </c>
      <c r="B3063" t="s">
        <v>20</v>
      </c>
      <c r="C3063" s="73">
        <f t="shared" si="47"/>
        <v>0</v>
      </c>
      <c r="D3063" s="73" cm="1">
        <f t="array" ref="D3063">_xlfn.IFS( B3063="Accessories", 0, B3063="Clothing", 1, B3063="Footwear", 2, B3063="Outerwear",3)</f>
        <v>1</v>
      </c>
    </row>
    <row r="3064" spans="1:4" x14ac:dyDescent="0.2">
      <c r="A3064" t="s">
        <v>152</v>
      </c>
      <c r="B3064" t="s">
        <v>66</v>
      </c>
      <c r="C3064" s="73">
        <f t="shared" si="47"/>
        <v>0</v>
      </c>
      <c r="D3064" s="73" cm="1">
        <f t="array" ref="D3064">_xlfn.IFS( B3064="Accessories", 0, B3064="Clothing", 1, B3064="Footwear", 2, B3064="Outerwear",3)</f>
        <v>0</v>
      </c>
    </row>
    <row r="3065" spans="1:4" x14ac:dyDescent="0.2">
      <c r="A3065" t="s">
        <v>152</v>
      </c>
      <c r="B3065" t="s">
        <v>66</v>
      </c>
      <c r="C3065" s="73">
        <f t="shared" si="47"/>
        <v>0</v>
      </c>
      <c r="D3065" s="73" cm="1">
        <f t="array" ref="D3065">_xlfn.IFS( B3065="Accessories", 0, B3065="Clothing", 1, B3065="Footwear", 2, B3065="Outerwear",3)</f>
        <v>0</v>
      </c>
    </row>
    <row r="3066" spans="1:4" x14ac:dyDescent="0.2">
      <c r="A3066" t="s">
        <v>152</v>
      </c>
      <c r="B3066" t="s">
        <v>66</v>
      </c>
      <c r="C3066" s="73">
        <f t="shared" si="47"/>
        <v>0</v>
      </c>
      <c r="D3066" s="73" cm="1">
        <f t="array" ref="D3066">_xlfn.IFS( B3066="Accessories", 0, B3066="Clothing", 1, B3066="Footwear", 2, B3066="Outerwear",3)</f>
        <v>0</v>
      </c>
    </row>
    <row r="3067" spans="1:4" x14ac:dyDescent="0.2">
      <c r="A3067" t="s">
        <v>152</v>
      </c>
      <c r="B3067" t="s">
        <v>62</v>
      </c>
      <c r="C3067" s="73">
        <f t="shared" si="47"/>
        <v>0</v>
      </c>
      <c r="D3067" s="73" cm="1">
        <f t="array" ref="D3067">_xlfn.IFS( B3067="Accessories", 0, B3067="Clothing", 1, B3067="Footwear", 2, B3067="Outerwear",3)</f>
        <v>3</v>
      </c>
    </row>
    <row r="3068" spans="1:4" x14ac:dyDescent="0.2">
      <c r="A3068" t="s">
        <v>152</v>
      </c>
      <c r="B3068" t="s">
        <v>20</v>
      </c>
      <c r="C3068" s="73">
        <f t="shared" si="47"/>
        <v>0</v>
      </c>
      <c r="D3068" s="73" cm="1">
        <f t="array" ref="D3068">_xlfn.IFS( B3068="Accessories", 0, B3068="Clothing", 1, B3068="Footwear", 2, B3068="Outerwear",3)</f>
        <v>1</v>
      </c>
    </row>
    <row r="3069" spans="1:4" x14ac:dyDescent="0.2">
      <c r="A3069" t="s">
        <v>152</v>
      </c>
      <c r="B3069" t="s">
        <v>66</v>
      </c>
      <c r="C3069" s="73">
        <f t="shared" si="47"/>
        <v>0</v>
      </c>
      <c r="D3069" s="73" cm="1">
        <f t="array" ref="D3069">_xlfn.IFS( B3069="Accessories", 0, B3069="Clothing", 1, B3069="Footwear", 2, B3069="Outerwear",3)</f>
        <v>0</v>
      </c>
    </row>
    <row r="3070" spans="1:4" x14ac:dyDescent="0.2">
      <c r="A3070" t="s">
        <v>152</v>
      </c>
      <c r="B3070" t="s">
        <v>41</v>
      </c>
      <c r="C3070" s="73">
        <f t="shared" si="47"/>
        <v>0</v>
      </c>
      <c r="D3070" s="73" cm="1">
        <f t="array" ref="D3070">_xlfn.IFS( B3070="Accessories", 0, B3070="Clothing", 1, B3070="Footwear", 2, B3070="Outerwear",3)</f>
        <v>2</v>
      </c>
    </row>
    <row r="3071" spans="1:4" x14ac:dyDescent="0.2">
      <c r="A3071" t="s">
        <v>152</v>
      </c>
      <c r="B3071" t="s">
        <v>20</v>
      </c>
      <c r="C3071" s="73">
        <f t="shared" si="47"/>
        <v>0</v>
      </c>
      <c r="D3071" s="73" cm="1">
        <f t="array" ref="D3071">_xlfn.IFS( B3071="Accessories", 0, B3071="Clothing", 1, B3071="Footwear", 2, B3071="Outerwear",3)</f>
        <v>1</v>
      </c>
    </row>
    <row r="3072" spans="1:4" x14ac:dyDescent="0.2">
      <c r="A3072" t="s">
        <v>152</v>
      </c>
      <c r="B3072" t="s">
        <v>41</v>
      </c>
      <c r="C3072" s="73">
        <f t="shared" si="47"/>
        <v>0</v>
      </c>
      <c r="D3072" s="73" cm="1">
        <f t="array" ref="D3072">_xlfn.IFS( B3072="Accessories", 0, B3072="Clothing", 1, B3072="Footwear", 2, B3072="Outerwear",3)</f>
        <v>2</v>
      </c>
    </row>
    <row r="3073" spans="1:4" x14ac:dyDescent="0.2">
      <c r="A3073" t="s">
        <v>152</v>
      </c>
      <c r="B3073" t="s">
        <v>20</v>
      </c>
      <c r="C3073" s="73">
        <f t="shared" si="47"/>
        <v>0</v>
      </c>
      <c r="D3073" s="73" cm="1">
        <f t="array" ref="D3073">_xlfn.IFS( B3073="Accessories", 0, B3073="Clothing", 1, B3073="Footwear", 2, B3073="Outerwear",3)</f>
        <v>1</v>
      </c>
    </row>
    <row r="3074" spans="1:4" x14ac:dyDescent="0.2">
      <c r="A3074" t="s">
        <v>152</v>
      </c>
      <c r="B3074" t="s">
        <v>66</v>
      </c>
      <c r="C3074" s="73">
        <f t="shared" si="47"/>
        <v>0</v>
      </c>
      <c r="D3074" s="73" cm="1">
        <f t="array" ref="D3074">_xlfn.IFS( B3074="Accessories", 0, B3074="Clothing", 1, B3074="Footwear", 2, B3074="Outerwear",3)</f>
        <v>0</v>
      </c>
    </row>
    <row r="3075" spans="1:4" x14ac:dyDescent="0.2">
      <c r="A3075" t="s">
        <v>152</v>
      </c>
      <c r="B3075" t="s">
        <v>20</v>
      </c>
      <c r="C3075" s="73">
        <f t="shared" ref="C3075:C3138" si="48">IF(A3075="Male", 1, 0)</f>
        <v>0</v>
      </c>
      <c r="D3075" s="73" cm="1">
        <f t="array" ref="D3075">_xlfn.IFS( B3075="Accessories", 0, B3075="Clothing", 1, B3075="Footwear", 2, B3075="Outerwear",3)</f>
        <v>1</v>
      </c>
    </row>
    <row r="3076" spans="1:4" x14ac:dyDescent="0.2">
      <c r="A3076" t="s">
        <v>152</v>
      </c>
      <c r="B3076" t="s">
        <v>41</v>
      </c>
      <c r="C3076" s="73">
        <f t="shared" si="48"/>
        <v>0</v>
      </c>
      <c r="D3076" s="73" cm="1">
        <f t="array" ref="D3076">_xlfn.IFS( B3076="Accessories", 0, B3076="Clothing", 1, B3076="Footwear", 2, B3076="Outerwear",3)</f>
        <v>2</v>
      </c>
    </row>
    <row r="3077" spans="1:4" x14ac:dyDescent="0.2">
      <c r="A3077" t="s">
        <v>152</v>
      </c>
      <c r="B3077" t="s">
        <v>20</v>
      </c>
      <c r="C3077" s="73">
        <f t="shared" si="48"/>
        <v>0</v>
      </c>
      <c r="D3077" s="73" cm="1">
        <f t="array" ref="D3077">_xlfn.IFS( B3077="Accessories", 0, B3077="Clothing", 1, B3077="Footwear", 2, B3077="Outerwear",3)</f>
        <v>1</v>
      </c>
    </row>
    <row r="3078" spans="1:4" x14ac:dyDescent="0.2">
      <c r="A3078" t="s">
        <v>152</v>
      </c>
      <c r="B3078" t="s">
        <v>66</v>
      </c>
      <c r="C3078" s="73">
        <f t="shared" si="48"/>
        <v>0</v>
      </c>
      <c r="D3078" s="73" cm="1">
        <f t="array" ref="D3078">_xlfn.IFS( B3078="Accessories", 0, B3078="Clothing", 1, B3078="Footwear", 2, B3078="Outerwear",3)</f>
        <v>0</v>
      </c>
    </row>
    <row r="3079" spans="1:4" x14ac:dyDescent="0.2">
      <c r="A3079" t="s">
        <v>152</v>
      </c>
      <c r="B3079" t="s">
        <v>20</v>
      </c>
      <c r="C3079" s="73">
        <f t="shared" si="48"/>
        <v>0</v>
      </c>
      <c r="D3079" s="73" cm="1">
        <f t="array" ref="D3079">_xlfn.IFS( B3079="Accessories", 0, B3079="Clothing", 1, B3079="Footwear", 2, B3079="Outerwear",3)</f>
        <v>1</v>
      </c>
    </row>
    <row r="3080" spans="1:4" x14ac:dyDescent="0.2">
      <c r="A3080" t="s">
        <v>152</v>
      </c>
      <c r="B3080" t="s">
        <v>66</v>
      </c>
      <c r="C3080" s="73">
        <f t="shared" si="48"/>
        <v>0</v>
      </c>
      <c r="D3080" s="73" cm="1">
        <f t="array" ref="D3080">_xlfn.IFS( B3080="Accessories", 0, B3080="Clothing", 1, B3080="Footwear", 2, B3080="Outerwear",3)</f>
        <v>0</v>
      </c>
    </row>
    <row r="3081" spans="1:4" x14ac:dyDescent="0.2">
      <c r="A3081" t="s">
        <v>152</v>
      </c>
      <c r="B3081" t="s">
        <v>66</v>
      </c>
      <c r="C3081" s="73">
        <f t="shared" si="48"/>
        <v>0</v>
      </c>
      <c r="D3081" s="73" cm="1">
        <f t="array" ref="D3081">_xlfn.IFS( B3081="Accessories", 0, B3081="Clothing", 1, B3081="Footwear", 2, B3081="Outerwear",3)</f>
        <v>0</v>
      </c>
    </row>
    <row r="3082" spans="1:4" x14ac:dyDescent="0.2">
      <c r="A3082" t="s">
        <v>152</v>
      </c>
      <c r="B3082" t="s">
        <v>20</v>
      </c>
      <c r="C3082" s="73">
        <f t="shared" si="48"/>
        <v>0</v>
      </c>
      <c r="D3082" s="73" cm="1">
        <f t="array" ref="D3082">_xlfn.IFS( B3082="Accessories", 0, B3082="Clothing", 1, B3082="Footwear", 2, B3082="Outerwear",3)</f>
        <v>1</v>
      </c>
    </row>
    <row r="3083" spans="1:4" x14ac:dyDescent="0.2">
      <c r="A3083" t="s">
        <v>152</v>
      </c>
      <c r="B3083" t="s">
        <v>41</v>
      </c>
      <c r="C3083" s="73">
        <f t="shared" si="48"/>
        <v>0</v>
      </c>
      <c r="D3083" s="73" cm="1">
        <f t="array" ref="D3083">_xlfn.IFS( B3083="Accessories", 0, B3083="Clothing", 1, B3083="Footwear", 2, B3083="Outerwear",3)</f>
        <v>2</v>
      </c>
    </row>
    <row r="3084" spans="1:4" x14ac:dyDescent="0.2">
      <c r="A3084" t="s">
        <v>152</v>
      </c>
      <c r="B3084" t="s">
        <v>20</v>
      </c>
      <c r="C3084" s="73">
        <f t="shared" si="48"/>
        <v>0</v>
      </c>
      <c r="D3084" s="73" cm="1">
        <f t="array" ref="D3084">_xlfn.IFS( B3084="Accessories", 0, B3084="Clothing", 1, B3084="Footwear", 2, B3084="Outerwear",3)</f>
        <v>1</v>
      </c>
    </row>
    <row r="3085" spans="1:4" x14ac:dyDescent="0.2">
      <c r="A3085" t="s">
        <v>152</v>
      </c>
      <c r="B3085" t="s">
        <v>20</v>
      </c>
      <c r="C3085" s="73">
        <f t="shared" si="48"/>
        <v>0</v>
      </c>
      <c r="D3085" s="73" cm="1">
        <f t="array" ref="D3085">_xlfn.IFS( B3085="Accessories", 0, B3085="Clothing", 1, B3085="Footwear", 2, B3085="Outerwear",3)</f>
        <v>1</v>
      </c>
    </row>
    <row r="3086" spans="1:4" x14ac:dyDescent="0.2">
      <c r="A3086" t="s">
        <v>152</v>
      </c>
      <c r="B3086" t="s">
        <v>66</v>
      </c>
      <c r="C3086" s="73">
        <f t="shared" si="48"/>
        <v>0</v>
      </c>
      <c r="D3086" s="73" cm="1">
        <f t="array" ref="D3086">_xlfn.IFS( B3086="Accessories", 0, B3086="Clothing", 1, B3086="Footwear", 2, B3086="Outerwear",3)</f>
        <v>0</v>
      </c>
    </row>
    <row r="3087" spans="1:4" x14ac:dyDescent="0.2">
      <c r="A3087" t="s">
        <v>152</v>
      </c>
      <c r="B3087" t="s">
        <v>20</v>
      </c>
      <c r="C3087" s="73">
        <f t="shared" si="48"/>
        <v>0</v>
      </c>
      <c r="D3087" s="73" cm="1">
        <f t="array" ref="D3087">_xlfn.IFS( B3087="Accessories", 0, B3087="Clothing", 1, B3087="Footwear", 2, B3087="Outerwear",3)</f>
        <v>1</v>
      </c>
    </row>
    <row r="3088" spans="1:4" x14ac:dyDescent="0.2">
      <c r="A3088" t="s">
        <v>152</v>
      </c>
      <c r="B3088" t="s">
        <v>66</v>
      </c>
      <c r="C3088" s="73">
        <f t="shared" si="48"/>
        <v>0</v>
      </c>
      <c r="D3088" s="73" cm="1">
        <f t="array" ref="D3088">_xlfn.IFS( B3088="Accessories", 0, B3088="Clothing", 1, B3088="Footwear", 2, B3088="Outerwear",3)</f>
        <v>0</v>
      </c>
    </row>
    <row r="3089" spans="1:4" x14ac:dyDescent="0.2">
      <c r="A3089" t="s">
        <v>152</v>
      </c>
      <c r="B3089" t="s">
        <v>20</v>
      </c>
      <c r="C3089" s="73">
        <f t="shared" si="48"/>
        <v>0</v>
      </c>
      <c r="D3089" s="73" cm="1">
        <f t="array" ref="D3089">_xlfn.IFS( B3089="Accessories", 0, B3089="Clothing", 1, B3089="Footwear", 2, B3089="Outerwear",3)</f>
        <v>1</v>
      </c>
    </row>
    <row r="3090" spans="1:4" x14ac:dyDescent="0.2">
      <c r="A3090" t="s">
        <v>152</v>
      </c>
      <c r="B3090" t="s">
        <v>20</v>
      </c>
      <c r="C3090" s="73">
        <f t="shared" si="48"/>
        <v>0</v>
      </c>
      <c r="D3090" s="73" cm="1">
        <f t="array" ref="D3090">_xlfn.IFS( B3090="Accessories", 0, B3090="Clothing", 1, B3090="Footwear", 2, B3090="Outerwear",3)</f>
        <v>1</v>
      </c>
    </row>
    <row r="3091" spans="1:4" x14ac:dyDescent="0.2">
      <c r="A3091" t="s">
        <v>152</v>
      </c>
      <c r="B3091" t="s">
        <v>41</v>
      </c>
      <c r="C3091" s="73">
        <f t="shared" si="48"/>
        <v>0</v>
      </c>
      <c r="D3091" s="73" cm="1">
        <f t="array" ref="D3091">_xlfn.IFS( B3091="Accessories", 0, B3091="Clothing", 1, B3091="Footwear", 2, B3091="Outerwear",3)</f>
        <v>2</v>
      </c>
    </row>
    <row r="3092" spans="1:4" x14ac:dyDescent="0.2">
      <c r="A3092" t="s">
        <v>152</v>
      </c>
      <c r="B3092" t="s">
        <v>20</v>
      </c>
      <c r="C3092" s="73">
        <f t="shared" si="48"/>
        <v>0</v>
      </c>
      <c r="D3092" s="73" cm="1">
        <f t="array" ref="D3092">_xlfn.IFS( B3092="Accessories", 0, B3092="Clothing", 1, B3092="Footwear", 2, B3092="Outerwear",3)</f>
        <v>1</v>
      </c>
    </row>
    <row r="3093" spans="1:4" x14ac:dyDescent="0.2">
      <c r="A3093" t="s">
        <v>152</v>
      </c>
      <c r="B3093" t="s">
        <v>20</v>
      </c>
      <c r="C3093" s="73">
        <f t="shared" si="48"/>
        <v>0</v>
      </c>
      <c r="D3093" s="73" cm="1">
        <f t="array" ref="D3093">_xlfn.IFS( B3093="Accessories", 0, B3093="Clothing", 1, B3093="Footwear", 2, B3093="Outerwear",3)</f>
        <v>1</v>
      </c>
    </row>
    <row r="3094" spans="1:4" x14ac:dyDescent="0.2">
      <c r="A3094" t="s">
        <v>152</v>
      </c>
      <c r="B3094" t="s">
        <v>66</v>
      </c>
      <c r="C3094" s="73">
        <f t="shared" si="48"/>
        <v>0</v>
      </c>
      <c r="D3094" s="73" cm="1">
        <f t="array" ref="D3094">_xlfn.IFS( B3094="Accessories", 0, B3094="Clothing", 1, B3094="Footwear", 2, B3094="Outerwear",3)</f>
        <v>0</v>
      </c>
    </row>
    <row r="3095" spans="1:4" x14ac:dyDescent="0.2">
      <c r="A3095" t="s">
        <v>152</v>
      </c>
      <c r="B3095" t="s">
        <v>20</v>
      </c>
      <c r="C3095" s="73">
        <f t="shared" si="48"/>
        <v>0</v>
      </c>
      <c r="D3095" s="73" cm="1">
        <f t="array" ref="D3095">_xlfn.IFS( B3095="Accessories", 0, B3095="Clothing", 1, B3095="Footwear", 2, B3095="Outerwear",3)</f>
        <v>1</v>
      </c>
    </row>
    <row r="3096" spans="1:4" x14ac:dyDescent="0.2">
      <c r="A3096" t="s">
        <v>152</v>
      </c>
      <c r="B3096" t="s">
        <v>41</v>
      </c>
      <c r="C3096" s="73">
        <f t="shared" si="48"/>
        <v>0</v>
      </c>
      <c r="D3096" s="73" cm="1">
        <f t="array" ref="D3096">_xlfn.IFS( B3096="Accessories", 0, B3096="Clothing", 1, B3096="Footwear", 2, B3096="Outerwear",3)</f>
        <v>2</v>
      </c>
    </row>
    <row r="3097" spans="1:4" x14ac:dyDescent="0.2">
      <c r="A3097" t="s">
        <v>152</v>
      </c>
      <c r="B3097" t="s">
        <v>66</v>
      </c>
      <c r="C3097" s="73">
        <f t="shared" si="48"/>
        <v>0</v>
      </c>
      <c r="D3097" s="73" cm="1">
        <f t="array" ref="D3097">_xlfn.IFS( B3097="Accessories", 0, B3097="Clothing", 1, B3097="Footwear", 2, B3097="Outerwear",3)</f>
        <v>0</v>
      </c>
    </row>
    <row r="3098" spans="1:4" x14ac:dyDescent="0.2">
      <c r="A3098" t="s">
        <v>152</v>
      </c>
      <c r="B3098" t="s">
        <v>20</v>
      </c>
      <c r="C3098" s="73">
        <f t="shared" si="48"/>
        <v>0</v>
      </c>
      <c r="D3098" s="73" cm="1">
        <f t="array" ref="D3098">_xlfn.IFS( B3098="Accessories", 0, B3098="Clothing", 1, B3098="Footwear", 2, B3098="Outerwear",3)</f>
        <v>1</v>
      </c>
    </row>
    <row r="3099" spans="1:4" x14ac:dyDescent="0.2">
      <c r="A3099" t="s">
        <v>152</v>
      </c>
      <c r="B3099" t="s">
        <v>41</v>
      </c>
      <c r="C3099" s="73">
        <f t="shared" si="48"/>
        <v>0</v>
      </c>
      <c r="D3099" s="73" cm="1">
        <f t="array" ref="D3099">_xlfn.IFS( B3099="Accessories", 0, B3099="Clothing", 1, B3099="Footwear", 2, B3099="Outerwear",3)</f>
        <v>2</v>
      </c>
    </row>
    <row r="3100" spans="1:4" x14ac:dyDescent="0.2">
      <c r="A3100" t="s">
        <v>152</v>
      </c>
      <c r="B3100" t="s">
        <v>20</v>
      </c>
      <c r="C3100" s="73">
        <f t="shared" si="48"/>
        <v>0</v>
      </c>
      <c r="D3100" s="73" cm="1">
        <f t="array" ref="D3100">_xlfn.IFS( B3100="Accessories", 0, B3100="Clothing", 1, B3100="Footwear", 2, B3100="Outerwear",3)</f>
        <v>1</v>
      </c>
    </row>
    <row r="3101" spans="1:4" x14ac:dyDescent="0.2">
      <c r="A3101" t="s">
        <v>152</v>
      </c>
      <c r="B3101" t="s">
        <v>20</v>
      </c>
      <c r="C3101" s="73">
        <f t="shared" si="48"/>
        <v>0</v>
      </c>
      <c r="D3101" s="73" cm="1">
        <f t="array" ref="D3101">_xlfn.IFS( B3101="Accessories", 0, B3101="Clothing", 1, B3101="Footwear", 2, B3101="Outerwear",3)</f>
        <v>1</v>
      </c>
    </row>
    <row r="3102" spans="1:4" x14ac:dyDescent="0.2">
      <c r="A3102" t="s">
        <v>152</v>
      </c>
      <c r="B3102" t="s">
        <v>66</v>
      </c>
      <c r="C3102" s="73">
        <f t="shared" si="48"/>
        <v>0</v>
      </c>
      <c r="D3102" s="73" cm="1">
        <f t="array" ref="D3102">_xlfn.IFS( B3102="Accessories", 0, B3102="Clothing", 1, B3102="Footwear", 2, B3102="Outerwear",3)</f>
        <v>0</v>
      </c>
    </row>
    <row r="3103" spans="1:4" x14ac:dyDescent="0.2">
      <c r="A3103" t="s">
        <v>152</v>
      </c>
      <c r="B3103" t="s">
        <v>66</v>
      </c>
      <c r="C3103" s="73">
        <f t="shared" si="48"/>
        <v>0</v>
      </c>
      <c r="D3103" s="73" cm="1">
        <f t="array" ref="D3103">_xlfn.IFS( B3103="Accessories", 0, B3103="Clothing", 1, B3103="Footwear", 2, B3103="Outerwear",3)</f>
        <v>0</v>
      </c>
    </row>
    <row r="3104" spans="1:4" x14ac:dyDescent="0.2">
      <c r="A3104" t="s">
        <v>152</v>
      </c>
      <c r="B3104" t="s">
        <v>62</v>
      </c>
      <c r="C3104" s="73">
        <f t="shared" si="48"/>
        <v>0</v>
      </c>
      <c r="D3104" s="73" cm="1">
        <f t="array" ref="D3104">_xlfn.IFS( B3104="Accessories", 0, B3104="Clothing", 1, B3104="Footwear", 2, B3104="Outerwear",3)</f>
        <v>3</v>
      </c>
    </row>
    <row r="3105" spans="1:4" x14ac:dyDescent="0.2">
      <c r="A3105" t="s">
        <v>152</v>
      </c>
      <c r="B3105" t="s">
        <v>20</v>
      </c>
      <c r="C3105" s="73">
        <f t="shared" si="48"/>
        <v>0</v>
      </c>
      <c r="D3105" s="73" cm="1">
        <f t="array" ref="D3105">_xlfn.IFS( B3105="Accessories", 0, B3105="Clothing", 1, B3105="Footwear", 2, B3105="Outerwear",3)</f>
        <v>1</v>
      </c>
    </row>
    <row r="3106" spans="1:4" x14ac:dyDescent="0.2">
      <c r="A3106" t="s">
        <v>152</v>
      </c>
      <c r="B3106" t="s">
        <v>20</v>
      </c>
      <c r="C3106" s="73">
        <f t="shared" si="48"/>
        <v>0</v>
      </c>
      <c r="D3106" s="73" cm="1">
        <f t="array" ref="D3106">_xlfn.IFS( B3106="Accessories", 0, B3106="Clothing", 1, B3106="Footwear", 2, B3106="Outerwear",3)</f>
        <v>1</v>
      </c>
    </row>
    <row r="3107" spans="1:4" x14ac:dyDescent="0.2">
      <c r="A3107" t="s">
        <v>152</v>
      </c>
      <c r="B3107" t="s">
        <v>20</v>
      </c>
      <c r="C3107" s="73">
        <f t="shared" si="48"/>
        <v>0</v>
      </c>
      <c r="D3107" s="73" cm="1">
        <f t="array" ref="D3107">_xlfn.IFS( B3107="Accessories", 0, B3107="Clothing", 1, B3107="Footwear", 2, B3107="Outerwear",3)</f>
        <v>1</v>
      </c>
    </row>
    <row r="3108" spans="1:4" x14ac:dyDescent="0.2">
      <c r="A3108" t="s">
        <v>152</v>
      </c>
      <c r="B3108" t="s">
        <v>41</v>
      </c>
      <c r="C3108" s="73">
        <f t="shared" si="48"/>
        <v>0</v>
      </c>
      <c r="D3108" s="73" cm="1">
        <f t="array" ref="D3108">_xlfn.IFS( B3108="Accessories", 0, B3108="Clothing", 1, B3108="Footwear", 2, B3108="Outerwear",3)</f>
        <v>2</v>
      </c>
    </row>
    <row r="3109" spans="1:4" x14ac:dyDescent="0.2">
      <c r="A3109" t="s">
        <v>152</v>
      </c>
      <c r="B3109" t="s">
        <v>20</v>
      </c>
      <c r="C3109" s="73">
        <f t="shared" si="48"/>
        <v>0</v>
      </c>
      <c r="D3109" s="73" cm="1">
        <f t="array" ref="D3109">_xlfn.IFS( B3109="Accessories", 0, B3109="Clothing", 1, B3109="Footwear", 2, B3109="Outerwear",3)</f>
        <v>1</v>
      </c>
    </row>
    <row r="3110" spans="1:4" x14ac:dyDescent="0.2">
      <c r="A3110" t="s">
        <v>152</v>
      </c>
      <c r="B3110" t="s">
        <v>20</v>
      </c>
      <c r="C3110" s="73">
        <f t="shared" si="48"/>
        <v>0</v>
      </c>
      <c r="D3110" s="73" cm="1">
        <f t="array" ref="D3110">_xlfn.IFS( B3110="Accessories", 0, B3110="Clothing", 1, B3110="Footwear", 2, B3110="Outerwear",3)</f>
        <v>1</v>
      </c>
    </row>
    <row r="3111" spans="1:4" x14ac:dyDescent="0.2">
      <c r="A3111" t="s">
        <v>152</v>
      </c>
      <c r="B3111" t="s">
        <v>62</v>
      </c>
      <c r="C3111" s="73">
        <f t="shared" si="48"/>
        <v>0</v>
      </c>
      <c r="D3111" s="73" cm="1">
        <f t="array" ref="D3111">_xlfn.IFS( B3111="Accessories", 0, B3111="Clothing", 1, B3111="Footwear", 2, B3111="Outerwear",3)</f>
        <v>3</v>
      </c>
    </row>
    <row r="3112" spans="1:4" x14ac:dyDescent="0.2">
      <c r="A3112" t="s">
        <v>152</v>
      </c>
      <c r="B3112" t="s">
        <v>66</v>
      </c>
      <c r="C3112" s="73">
        <f t="shared" si="48"/>
        <v>0</v>
      </c>
      <c r="D3112" s="73" cm="1">
        <f t="array" ref="D3112">_xlfn.IFS( B3112="Accessories", 0, B3112="Clothing", 1, B3112="Footwear", 2, B3112="Outerwear",3)</f>
        <v>0</v>
      </c>
    </row>
    <row r="3113" spans="1:4" x14ac:dyDescent="0.2">
      <c r="A3113" t="s">
        <v>152</v>
      </c>
      <c r="B3113" t="s">
        <v>66</v>
      </c>
      <c r="C3113" s="73">
        <f t="shared" si="48"/>
        <v>0</v>
      </c>
      <c r="D3113" s="73" cm="1">
        <f t="array" ref="D3113">_xlfn.IFS( B3113="Accessories", 0, B3113="Clothing", 1, B3113="Footwear", 2, B3113="Outerwear",3)</f>
        <v>0</v>
      </c>
    </row>
    <row r="3114" spans="1:4" x14ac:dyDescent="0.2">
      <c r="A3114" t="s">
        <v>152</v>
      </c>
      <c r="B3114" t="s">
        <v>20</v>
      </c>
      <c r="C3114" s="73">
        <f t="shared" si="48"/>
        <v>0</v>
      </c>
      <c r="D3114" s="73" cm="1">
        <f t="array" ref="D3114">_xlfn.IFS( B3114="Accessories", 0, B3114="Clothing", 1, B3114="Footwear", 2, B3114="Outerwear",3)</f>
        <v>1</v>
      </c>
    </row>
    <row r="3115" spans="1:4" x14ac:dyDescent="0.2">
      <c r="A3115" t="s">
        <v>152</v>
      </c>
      <c r="B3115" t="s">
        <v>20</v>
      </c>
      <c r="C3115" s="73">
        <f t="shared" si="48"/>
        <v>0</v>
      </c>
      <c r="D3115" s="73" cm="1">
        <f t="array" ref="D3115">_xlfn.IFS( B3115="Accessories", 0, B3115="Clothing", 1, B3115="Footwear", 2, B3115="Outerwear",3)</f>
        <v>1</v>
      </c>
    </row>
    <row r="3116" spans="1:4" x14ac:dyDescent="0.2">
      <c r="A3116" t="s">
        <v>152</v>
      </c>
      <c r="B3116" t="s">
        <v>66</v>
      </c>
      <c r="C3116" s="73">
        <f t="shared" si="48"/>
        <v>0</v>
      </c>
      <c r="D3116" s="73" cm="1">
        <f t="array" ref="D3116">_xlfn.IFS( B3116="Accessories", 0, B3116="Clothing", 1, B3116="Footwear", 2, B3116="Outerwear",3)</f>
        <v>0</v>
      </c>
    </row>
    <row r="3117" spans="1:4" x14ac:dyDescent="0.2">
      <c r="A3117" t="s">
        <v>152</v>
      </c>
      <c r="B3117" t="s">
        <v>66</v>
      </c>
      <c r="C3117" s="73">
        <f t="shared" si="48"/>
        <v>0</v>
      </c>
      <c r="D3117" s="73" cm="1">
        <f t="array" ref="D3117">_xlfn.IFS( B3117="Accessories", 0, B3117="Clothing", 1, B3117="Footwear", 2, B3117="Outerwear",3)</f>
        <v>0</v>
      </c>
    </row>
    <row r="3118" spans="1:4" x14ac:dyDescent="0.2">
      <c r="A3118" t="s">
        <v>152</v>
      </c>
      <c r="B3118" t="s">
        <v>62</v>
      </c>
      <c r="C3118" s="73">
        <f t="shared" si="48"/>
        <v>0</v>
      </c>
      <c r="D3118" s="73" cm="1">
        <f t="array" ref="D3118">_xlfn.IFS( B3118="Accessories", 0, B3118="Clothing", 1, B3118="Footwear", 2, B3118="Outerwear",3)</f>
        <v>3</v>
      </c>
    </row>
    <row r="3119" spans="1:4" x14ac:dyDescent="0.2">
      <c r="A3119" t="s">
        <v>152</v>
      </c>
      <c r="B3119" t="s">
        <v>20</v>
      </c>
      <c r="C3119" s="73">
        <f t="shared" si="48"/>
        <v>0</v>
      </c>
      <c r="D3119" s="73" cm="1">
        <f t="array" ref="D3119">_xlfn.IFS( B3119="Accessories", 0, B3119="Clothing", 1, B3119="Footwear", 2, B3119="Outerwear",3)</f>
        <v>1</v>
      </c>
    </row>
    <row r="3120" spans="1:4" x14ac:dyDescent="0.2">
      <c r="A3120" t="s">
        <v>152</v>
      </c>
      <c r="B3120" t="s">
        <v>20</v>
      </c>
      <c r="C3120" s="73">
        <f t="shared" si="48"/>
        <v>0</v>
      </c>
      <c r="D3120" s="73" cm="1">
        <f t="array" ref="D3120">_xlfn.IFS( B3120="Accessories", 0, B3120="Clothing", 1, B3120="Footwear", 2, B3120="Outerwear",3)</f>
        <v>1</v>
      </c>
    </row>
    <row r="3121" spans="1:4" x14ac:dyDescent="0.2">
      <c r="A3121" t="s">
        <v>152</v>
      </c>
      <c r="B3121" t="s">
        <v>41</v>
      </c>
      <c r="C3121" s="73">
        <f t="shared" si="48"/>
        <v>0</v>
      </c>
      <c r="D3121" s="73" cm="1">
        <f t="array" ref="D3121">_xlfn.IFS( B3121="Accessories", 0, B3121="Clothing", 1, B3121="Footwear", 2, B3121="Outerwear",3)</f>
        <v>2</v>
      </c>
    </row>
    <row r="3122" spans="1:4" x14ac:dyDescent="0.2">
      <c r="A3122" t="s">
        <v>152</v>
      </c>
      <c r="B3122" t="s">
        <v>20</v>
      </c>
      <c r="C3122" s="73">
        <f t="shared" si="48"/>
        <v>0</v>
      </c>
      <c r="D3122" s="73" cm="1">
        <f t="array" ref="D3122">_xlfn.IFS( B3122="Accessories", 0, B3122="Clothing", 1, B3122="Footwear", 2, B3122="Outerwear",3)</f>
        <v>1</v>
      </c>
    </row>
    <row r="3123" spans="1:4" x14ac:dyDescent="0.2">
      <c r="A3123" t="s">
        <v>152</v>
      </c>
      <c r="B3123" t="s">
        <v>20</v>
      </c>
      <c r="C3123" s="73">
        <f t="shared" si="48"/>
        <v>0</v>
      </c>
      <c r="D3123" s="73" cm="1">
        <f t="array" ref="D3123">_xlfn.IFS( B3123="Accessories", 0, B3123="Clothing", 1, B3123="Footwear", 2, B3123="Outerwear",3)</f>
        <v>1</v>
      </c>
    </row>
    <row r="3124" spans="1:4" x14ac:dyDescent="0.2">
      <c r="A3124" t="s">
        <v>152</v>
      </c>
      <c r="B3124" t="s">
        <v>20</v>
      </c>
      <c r="C3124" s="73">
        <f t="shared" si="48"/>
        <v>0</v>
      </c>
      <c r="D3124" s="73" cm="1">
        <f t="array" ref="D3124">_xlfn.IFS( B3124="Accessories", 0, B3124="Clothing", 1, B3124="Footwear", 2, B3124="Outerwear",3)</f>
        <v>1</v>
      </c>
    </row>
    <row r="3125" spans="1:4" x14ac:dyDescent="0.2">
      <c r="A3125" t="s">
        <v>152</v>
      </c>
      <c r="B3125" t="s">
        <v>66</v>
      </c>
      <c r="C3125" s="73">
        <f t="shared" si="48"/>
        <v>0</v>
      </c>
      <c r="D3125" s="73" cm="1">
        <f t="array" ref="D3125">_xlfn.IFS( B3125="Accessories", 0, B3125="Clothing", 1, B3125="Footwear", 2, B3125="Outerwear",3)</f>
        <v>0</v>
      </c>
    </row>
    <row r="3126" spans="1:4" x14ac:dyDescent="0.2">
      <c r="A3126" t="s">
        <v>152</v>
      </c>
      <c r="B3126" t="s">
        <v>66</v>
      </c>
      <c r="C3126" s="73">
        <f t="shared" si="48"/>
        <v>0</v>
      </c>
      <c r="D3126" s="73" cm="1">
        <f t="array" ref="D3126">_xlfn.IFS( B3126="Accessories", 0, B3126="Clothing", 1, B3126="Footwear", 2, B3126="Outerwear",3)</f>
        <v>0</v>
      </c>
    </row>
    <row r="3127" spans="1:4" x14ac:dyDescent="0.2">
      <c r="A3127" t="s">
        <v>152</v>
      </c>
      <c r="B3127" t="s">
        <v>62</v>
      </c>
      <c r="C3127" s="73">
        <f t="shared" si="48"/>
        <v>0</v>
      </c>
      <c r="D3127" s="73" cm="1">
        <f t="array" ref="D3127">_xlfn.IFS( B3127="Accessories", 0, B3127="Clothing", 1, B3127="Footwear", 2, B3127="Outerwear",3)</f>
        <v>3</v>
      </c>
    </row>
    <row r="3128" spans="1:4" x14ac:dyDescent="0.2">
      <c r="A3128" t="s">
        <v>152</v>
      </c>
      <c r="B3128" t="s">
        <v>66</v>
      </c>
      <c r="C3128" s="73">
        <f t="shared" si="48"/>
        <v>0</v>
      </c>
      <c r="D3128" s="73" cm="1">
        <f t="array" ref="D3128">_xlfn.IFS( B3128="Accessories", 0, B3128="Clothing", 1, B3128="Footwear", 2, B3128="Outerwear",3)</f>
        <v>0</v>
      </c>
    </row>
    <row r="3129" spans="1:4" x14ac:dyDescent="0.2">
      <c r="A3129" t="s">
        <v>152</v>
      </c>
      <c r="B3129" t="s">
        <v>66</v>
      </c>
      <c r="C3129" s="73">
        <f t="shared" si="48"/>
        <v>0</v>
      </c>
      <c r="D3129" s="73" cm="1">
        <f t="array" ref="D3129">_xlfn.IFS( B3129="Accessories", 0, B3129="Clothing", 1, B3129="Footwear", 2, B3129="Outerwear",3)</f>
        <v>0</v>
      </c>
    </row>
    <row r="3130" spans="1:4" x14ac:dyDescent="0.2">
      <c r="A3130" t="s">
        <v>152</v>
      </c>
      <c r="B3130" t="s">
        <v>62</v>
      </c>
      <c r="C3130" s="73">
        <f t="shared" si="48"/>
        <v>0</v>
      </c>
      <c r="D3130" s="73" cm="1">
        <f t="array" ref="D3130">_xlfn.IFS( B3130="Accessories", 0, B3130="Clothing", 1, B3130="Footwear", 2, B3130="Outerwear",3)</f>
        <v>3</v>
      </c>
    </row>
    <row r="3131" spans="1:4" x14ac:dyDescent="0.2">
      <c r="A3131" t="s">
        <v>152</v>
      </c>
      <c r="B3131" t="s">
        <v>41</v>
      </c>
      <c r="C3131" s="73">
        <f t="shared" si="48"/>
        <v>0</v>
      </c>
      <c r="D3131" s="73" cm="1">
        <f t="array" ref="D3131">_xlfn.IFS( B3131="Accessories", 0, B3131="Clothing", 1, B3131="Footwear", 2, B3131="Outerwear",3)</f>
        <v>2</v>
      </c>
    </row>
    <row r="3132" spans="1:4" x14ac:dyDescent="0.2">
      <c r="A3132" t="s">
        <v>152</v>
      </c>
      <c r="B3132" t="s">
        <v>20</v>
      </c>
      <c r="C3132" s="73">
        <f t="shared" si="48"/>
        <v>0</v>
      </c>
      <c r="D3132" s="73" cm="1">
        <f t="array" ref="D3132">_xlfn.IFS( B3132="Accessories", 0, B3132="Clothing", 1, B3132="Footwear", 2, B3132="Outerwear",3)</f>
        <v>1</v>
      </c>
    </row>
    <row r="3133" spans="1:4" x14ac:dyDescent="0.2">
      <c r="A3133" t="s">
        <v>152</v>
      </c>
      <c r="B3133" t="s">
        <v>62</v>
      </c>
      <c r="C3133" s="73">
        <f t="shared" si="48"/>
        <v>0</v>
      </c>
      <c r="D3133" s="73" cm="1">
        <f t="array" ref="D3133">_xlfn.IFS( B3133="Accessories", 0, B3133="Clothing", 1, B3133="Footwear", 2, B3133="Outerwear",3)</f>
        <v>3</v>
      </c>
    </row>
    <row r="3134" spans="1:4" x14ac:dyDescent="0.2">
      <c r="A3134" t="s">
        <v>152</v>
      </c>
      <c r="B3134" t="s">
        <v>20</v>
      </c>
      <c r="C3134" s="73">
        <f t="shared" si="48"/>
        <v>0</v>
      </c>
      <c r="D3134" s="73" cm="1">
        <f t="array" ref="D3134">_xlfn.IFS( B3134="Accessories", 0, B3134="Clothing", 1, B3134="Footwear", 2, B3134="Outerwear",3)</f>
        <v>1</v>
      </c>
    </row>
    <row r="3135" spans="1:4" x14ac:dyDescent="0.2">
      <c r="A3135" t="s">
        <v>152</v>
      </c>
      <c r="B3135" t="s">
        <v>20</v>
      </c>
      <c r="C3135" s="73">
        <f t="shared" si="48"/>
        <v>0</v>
      </c>
      <c r="D3135" s="73" cm="1">
        <f t="array" ref="D3135">_xlfn.IFS( B3135="Accessories", 0, B3135="Clothing", 1, B3135="Footwear", 2, B3135="Outerwear",3)</f>
        <v>1</v>
      </c>
    </row>
    <row r="3136" spans="1:4" x14ac:dyDescent="0.2">
      <c r="A3136" t="s">
        <v>152</v>
      </c>
      <c r="B3136" t="s">
        <v>41</v>
      </c>
      <c r="C3136" s="73">
        <f t="shared" si="48"/>
        <v>0</v>
      </c>
      <c r="D3136" s="73" cm="1">
        <f t="array" ref="D3136">_xlfn.IFS( B3136="Accessories", 0, B3136="Clothing", 1, B3136="Footwear", 2, B3136="Outerwear",3)</f>
        <v>2</v>
      </c>
    </row>
    <row r="3137" spans="1:4" x14ac:dyDescent="0.2">
      <c r="A3137" t="s">
        <v>152</v>
      </c>
      <c r="B3137" t="s">
        <v>41</v>
      </c>
      <c r="C3137" s="73">
        <f t="shared" si="48"/>
        <v>0</v>
      </c>
      <c r="D3137" s="73" cm="1">
        <f t="array" ref="D3137">_xlfn.IFS( B3137="Accessories", 0, B3137="Clothing", 1, B3137="Footwear", 2, B3137="Outerwear",3)</f>
        <v>2</v>
      </c>
    </row>
    <row r="3138" spans="1:4" x14ac:dyDescent="0.2">
      <c r="A3138" t="s">
        <v>152</v>
      </c>
      <c r="B3138" t="s">
        <v>20</v>
      </c>
      <c r="C3138" s="73">
        <f t="shared" si="48"/>
        <v>0</v>
      </c>
      <c r="D3138" s="73" cm="1">
        <f t="array" ref="D3138">_xlfn.IFS( B3138="Accessories", 0, B3138="Clothing", 1, B3138="Footwear", 2, B3138="Outerwear",3)</f>
        <v>1</v>
      </c>
    </row>
    <row r="3139" spans="1:4" x14ac:dyDescent="0.2">
      <c r="A3139" t="s">
        <v>152</v>
      </c>
      <c r="B3139" t="s">
        <v>62</v>
      </c>
      <c r="C3139" s="73">
        <f t="shared" ref="C3139:C3202" si="49">IF(A3139="Male", 1, 0)</f>
        <v>0</v>
      </c>
      <c r="D3139" s="73" cm="1">
        <f t="array" ref="D3139">_xlfn.IFS( B3139="Accessories", 0, B3139="Clothing", 1, B3139="Footwear", 2, B3139="Outerwear",3)</f>
        <v>3</v>
      </c>
    </row>
    <row r="3140" spans="1:4" x14ac:dyDescent="0.2">
      <c r="A3140" t="s">
        <v>152</v>
      </c>
      <c r="B3140" t="s">
        <v>20</v>
      </c>
      <c r="C3140" s="73">
        <f t="shared" si="49"/>
        <v>0</v>
      </c>
      <c r="D3140" s="73" cm="1">
        <f t="array" ref="D3140">_xlfn.IFS( B3140="Accessories", 0, B3140="Clothing", 1, B3140="Footwear", 2, B3140="Outerwear",3)</f>
        <v>1</v>
      </c>
    </row>
    <row r="3141" spans="1:4" x14ac:dyDescent="0.2">
      <c r="A3141" t="s">
        <v>152</v>
      </c>
      <c r="B3141" t="s">
        <v>66</v>
      </c>
      <c r="C3141" s="73">
        <f t="shared" si="49"/>
        <v>0</v>
      </c>
      <c r="D3141" s="73" cm="1">
        <f t="array" ref="D3141">_xlfn.IFS( B3141="Accessories", 0, B3141="Clothing", 1, B3141="Footwear", 2, B3141="Outerwear",3)</f>
        <v>0</v>
      </c>
    </row>
    <row r="3142" spans="1:4" x14ac:dyDescent="0.2">
      <c r="A3142" t="s">
        <v>152</v>
      </c>
      <c r="B3142" t="s">
        <v>66</v>
      </c>
      <c r="C3142" s="73">
        <f t="shared" si="49"/>
        <v>0</v>
      </c>
      <c r="D3142" s="73" cm="1">
        <f t="array" ref="D3142">_xlfn.IFS( B3142="Accessories", 0, B3142="Clothing", 1, B3142="Footwear", 2, B3142="Outerwear",3)</f>
        <v>0</v>
      </c>
    </row>
    <row r="3143" spans="1:4" x14ac:dyDescent="0.2">
      <c r="A3143" t="s">
        <v>152</v>
      </c>
      <c r="B3143" t="s">
        <v>66</v>
      </c>
      <c r="C3143" s="73">
        <f t="shared" si="49"/>
        <v>0</v>
      </c>
      <c r="D3143" s="73" cm="1">
        <f t="array" ref="D3143">_xlfn.IFS( B3143="Accessories", 0, B3143="Clothing", 1, B3143="Footwear", 2, B3143="Outerwear",3)</f>
        <v>0</v>
      </c>
    </row>
    <row r="3144" spans="1:4" x14ac:dyDescent="0.2">
      <c r="A3144" t="s">
        <v>152</v>
      </c>
      <c r="B3144" t="s">
        <v>41</v>
      </c>
      <c r="C3144" s="73">
        <f t="shared" si="49"/>
        <v>0</v>
      </c>
      <c r="D3144" s="73" cm="1">
        <f t="array" ref="D3144">_xlfn.IFS( B3144="Accessories", 0, B3144="Clothing", 1, B3144="Footwear", 2, B3144="Outerwear",3)</f>
        <v>2</v>
      </c>
    </row>
    <row r="3145" spans="1:4" x14ac:dyDescent="0.2">
      <c r="A3145" t="s">
        <v>152</v>
      </c>
      <c r="B3145" t="s">
        <v>20</v>
      </c>
      <c r="C3145" s="73">
        <f t="shared" si="49"/>
        <v>0</v>
      </c>
      <c r="D3145" s="73" cm="1">
        <f t="array" ref="D3145">_xlfn.IFS( B3145="Accessories", 0, B3145="Clothing", 1, B3145="Footwear", 2, B3145="Outerwear",3)</f>
        <v>1</v>
      </c>
    </row>
    <row r="3146" spans="1:4" x14ac:dyDescent="0.2">
      <c r="A3146" t="s">
        <v>152</v>
      </c>
      <c r="B3146" t="s">
        <v>41</v>
      </c>
      <c r="C3146" s="73">
        <f t="shared" si="49"/>
        <v>0</v>
      </c>
      <c r="D3146" s="73" cm="1">
        <f t="array" ref="D3146">_xlfn.IFS( B3146="Accessories", 0, B3146="Clothing", 1, B3146="Footwear", 2, B3146="Outerwear",3)</f>
        <v>2</v>
      </c>
    </row>
    <row r="3147" spans="1:4" x14ac:dyDescent="0.2">
      <c r="A3147" t="s">
        <v>152</v>
      </c>
      <c r="B3147" t="s">
        <v>66</v>
      </c>
      <c r="C3147" s="73">
        <f t="shared" si="49"/>
        <v>0</v>
      </c>
      <c r="D3147" s="73" cm="1">
        <f t="array" ref="D3147">_xlfn.IFS( B3147="Accessories", 0, B3147="Clothing", 1, B3147="Footwear", 2, B3147="Outerwear",3)</f>
        <v>0</v>
      </c>
    </row>
    <row r="3148" spans="1:4" x14ac:dyDescent="0.2">
      <c r="A3148" t="s">
        <v>152</v>
      </c>
      <c r="B3148" t="s">
        <v>20</v>
      </c>
      <c r="C3148" s="73">
        <f t="shared" si="49"/>
        <v>0</v>
      </c>
      <c r="D3148" s="73" cm="1">
        <f t="array" ref="D3148">_xlfn.IFS( B3148="Accessories", 0, B3148="Clothing", 1, B3148="Footwear", 2, B3148="Outerwear",3)</f>
        <v>1</v>
      </c>
    </row>
    <row r="3149" spans="1:4" x14ac:dyDescent="0.2">
      <c r="A3149" t="s">
        <v>152</v>
      </c>
      <c r="B3149" t="s">
        <v>20</v>
      </c>
      <c r="C3149" s="73">
        <f t="shared" si="49"/>
        <v>0</v>
      </c>
      <c r="D3149" s="73" cm="1">
        <f t="array" ref="D3149">_xlfn.IFS( B3149="Accessories", 0, B3149="Clothing", 1, B3149="Footwear", 2, B3149="Outerwear",3)</f>
        <v>1</v>
      </c>
    </row>
    <row r="3150" spans="1:4" x14ac:dyDescent="0.2">
      <c r="A3150" t="s">
        <v>152</v>
      </c>
      <c r="B3150" t="s">
        <v>20</v>
      </c>
      <c r="C3150" s="73">
        <f t="shared" si="49"/>
        <v>0</v>
      </c>
      <c r="D3150" s="73" cm="1">
        <f t="array" ref="D3150">_xlfn.IFS( B3150="Accessories", 0, B3150="Clothing", 1, B3150="Footwear", 2, B3150="Outerwear",3)</f>
        <v>1</v>
      </c>
    </row>
    <row r="3151" spans="1:4" x14ac:dyDescent="0.2">
      <c r="A3151" t="s">
        <v>152</v>
      </c>
      <c r="B3151" t="s">
        <v>66</v>
      </c>
      <c r="C3151" s="73">
        <f t="shared" si="49"/>
        <v>0</v>
      </c>
      <c r="D3151" s="73" cm="1">
        <f t="array" ref="D3151">_xlfn.IFS( B3151="Accessories", 0, B3151="Clothing", 1, B3151="Footwear", 2, B3151="Outerwear",3)</f>
        <v>0</v>
      </c>
    </row>
    <row r="3152" spans="1:4" x14ac:dyDescent="0.2">
      <c r="A3152" t="s">
        <v>152</v>
      </c>
      <c r="B3152" t="s">
        <v>20</v>
      </c>
      <c r="C3152" s="73">
        <f t="shared" si="49"/>
        <v>0</v>
      </c>
      <c r="D3152" s="73" cm="1">
        <f t="array" ref="D3152">_xlfn.IFS( B3152="Accessories", 0, B3152="Clothing", 1, B3152="Footwear", 2, B3152="Outerwear",3)</f>
        <v>1</v>
      </c>
    </row>
    <row r="3153" spans="1:4" x14ac:dyDescent="0.2">
      <c r="A3153" t="s">
        <v>152</v>
      </c>
      <c r="B3153" t="s">
        <v>20</v>
      </c>
      <c r="C3153" s="73">
        <f t="shared" si="49"/>
        <v>0</v>
      </c>
      <c r="D3153" s="73" cm="1">
        <f t="array" ref="D3153">_xlfn.IFS( B3153="Accessories", 0, B3153="Clothing", 1, B3153="Footwear", 2, B3153="Outerwear",3)</f>
        <v>1</v>
      </c>
    </row>
    <row r="3154" spans="1:4" x14ac:dyDescent="0.2">
      <c r="A3154" t="s">
        <v>152</v>
      </c>
      <c r="B3154" t="s">
        <v>66</v>
      </c>
      <c r="C3154" s="73">
        <f t="shared" si="49"/>
        <v>0</v>
      </c>
      <c r="D3154" s="73" cm="1">
        <f t="array" ref="D3154">_xlfn.IFS( B3154="Accessories", 0, B3154="Clothing", 1, B3154="Footwear", 2, B3154="Outerwear",3)</f>
        <v>0</v>
      </c>
    </row>
    <row r="3155" spans="1:4" x14ac:dyDescent="0.2">
      <c r="A3155" t="s">
        <v>152</v>
      </c>
      <c r="B3155" t="s">
        <v>20</v>
      </c>
      <c r="C3155" s="73">
        <f t="shared" si="49"/>
        <v>0</v>
      </c>
      <c r="D3155" s="73" cm="1">
        <f t="array" ref="D3155">_xlfn.IFS( B3155="Accessories", 0, B3155="Clothing", 1, B3155="Footwear", 2, B3155="Outerwear",3)</f>
        <v>1</v>
      </c>
    </row>
    <row r="3156" spans="1:4" x14ac:dyDescent="0.2">
      <c r="A3156" t="s">
        <v>152</v>
      </c>
      <c r="B3156" t="s">
        <v>66</v>
      </c>
      <c r="C3156" s="73">
        <f t="shared" si="49"/>
        <v>0</v>
      </c>
      <c r="D3156" s="73" cm="1">
        <f t="array" ref="D3156">_xlfn.IFS( B3156="Accessories", 0, B3156="Clothing", 1, B3156="Footwear", 2, B3156="Outerwear",3)</f>
        <v>0</v>
      </c>
    </row>
    <row r="3157" spans="1:4" x14ac:dyDescent="0.2">
      <c r="A3157" t="s">
        <v>152</v>
      </c>
      <c r="B3157" t="s">
        <v>66</v>
      </c>
      <c r="C3157" s="73">
        <f t="shared" si="49"/>
        <v>0</v>
      </c>
      <c r="D3157" s="73" cm="1">
        <f t="array" ref="D3157">_xlfn.IFS( B3157="Accessories", 0, B3157="Clothing", 1, B3157="Footwear", 2, B3157="Outerwear",3)</f>
        <v>0</v>
      </c>
    </row>
    <row r="3158" spans="1:4" x14ac:dyDescent="0.2">
      <c r="A3158" t="s">
        <v>152</v>
      </c>
      <c r="B3158" t="s">
        <v>20</v>
      </c>
      <c r="C3158" s="73">
        <f t="shared" si="49"/>
        <v>0</v>
      </c>
      <c r="D3158" s="73" cm="1">
        <f t="array" ref="D3158">_xlfn.IFS( B3158="Accessories", 0, B3158="Clothing", 1, B3158="Footwear", 2, B3158="Outerwear",3)</f>
        <v>1</v>
      </c>
    </row>
    <row r="3159" spans="1:4" x14ac:dyDescent="0.2">
      <c r="A3159" t="s">
        <v>152</v>
      </c>
      <c r="B3159" t="s">
        <v>66</v>
      </c>
      <c r="C3159" s="73">
        <f t="shared" si="49"/>
        <v>0</v>
      </c>
      <c r="D3159" s="73" cm="1">
        <f t="array" ref="D3159">_xlfn.IFS( B3159="Accessories", 0, B3159="Clothing", 1, B3159="Footwear", 2, B3159="Outerwear",3)</f>
        <v>0</v>
      </c>
    </row>
    <row r="3160" spans="1:4" x14ac:dyDescent="0.2">
      <c r="A3160" t="s">
        <v>152</v>
      </c>
      <c r="B3160" t="s">
        <v>66</v>
      </c>
      <c r="C3160" s="73">
        <f t="shared" si="49"/>
        <v>0</v>
      </c>
      <c r="D3160" s="73" cm="1">
        <f t="array" ref="D3160">_xlfn.IFS( B3160="Accessories", 0, B3160="Clothing", 1, B3160="Footwear", 2, B3160="Outerwear",3)</f>
        <v>0</v>
      </c>
    </row>
    <row r="3161" spans="1:4" x14ac:dyDescent="0.2">
      <c r="A3161" t="s">
        <v>152</v>
      </c>
      <c r="B3161" t="s">
        <v>66</v>
      </c>
      <c r="C3161" s="73">
        <f t="shared" si="49"/>
        <v>0</v>
      </c>
      <c r="D3161" s="73" cm="1">
        <f t="array" ref="D3161">_xlfn.IFS( B3161="Accessories", 0, B3161="Clothing", 1, B3161="Footwear", 2, B3161="Outerwear",3)</f>
        <v>0</v>
      </c>
    </row>
    <row r="3162" spans="1:4" x14ac:dyDescent="0.2">
      <c r="A3162" t="s">
        <v>152</v>
      </c>
      <c r="B3162" t="s">
        <v>66</v>
      </c>
      <c r="C3162" s="73">
        <f t="shared" si="49"/>
        <v>0</v>
      </c>
      <c r="D3162" s="73" cm="1">
        <f t="array" ref="D3162">_xlfn.IFS( B3162="Accessories", 0, B3162="Clothing", 1, B3162="Footwear", 2, B3162="Outerwear",3)</f>
        <v>0</v>
      </c>
    </row>
    <row r="3163" spans="1:4" x14ac:dyDescent="0.2">
      <c r="A3163" t="s">
        <v>152</v>
      </c>
      <c r="B3163" t="s">
        <v>20</v>
      </c>
      <c r="C3163" s="73">
        <f t="shared" si="49"/>
        <v>0</v>
      </c>
      <c r="D3163" s="73" cm="1">
        <f t="array" ref="D3163">_xlfn.IFS( B3163="Accessories", 0, B3163="Clothing", 1, B3163="Footwear", 2, B3163="Outerwear",3)</f>
        <v>1</v>
      </c>
    </row>
    <row r="3164" spans="1:4" x14ac:dyDescent="0.2">
      <c r="A3164" t="s">
        <v>152</v>
      </c>
      <c r="B3164" t="s">
        <v>41</v>
      </c>
      <c r="C3164" s="73">
        <f t="shared" si="49"/>
        <v>0</v>
      </c>
      <c r="D3164" s="73" cm="1">
        <f t="array" ref="D3164">_xlfn.IFS( B3164="Accessories", 0, B3164="Clothing", 1, B3164="Footwear", 2, B3164="Outerwear",3)</f>
        <v>2</v>
      </c>
    </row>
    <row r="3165" spans="1:4" x14ac:dyDescent="0.2">
      <c r="A3165" t="s">
        <v>152</v>
      </c>
      <c r="B3165" t="s">
        <v>20</v>
      </c>
      <c r="C3165" s="73">
        <f t="shared" si="49"/>
        <v>0</v>
      </c>
      <c r="D3165" s="73" cm="1">
        <f t="array" ref="D3165">_xlfn.IFS( B3165="Accessories", 0, B3165="Clothing", 1, B3165="Footwear", 2, B3165="Outerwear",3)</f>
        <v>1</v>
      </c>
    </row>
    <row r="3166" spans="1:4" x14ac:dyDescent="0.2">
      <c r="A3166" t="s">
        <v>152</v>
      </c>
      <c r="B3166" t="s">
        <v>20</v>
      </c>
      <c r="C3166" s="73">
        <f t="shared" si="49"/>
        <v>0</v>
      </c>
      <c r="D3166" s="73" cm="1">
        <f t="array" ref="D3166">_xlfn.IFS( B3166="Accessories", 0, B3166="Clothing", 1, B3166="Footwear", 2, B3166="Outerwear",3)</f>
        <v>1</v>
      </c>
    </row>
    <row r="3167" spans="1:4" x14ac:dyDescent="0.2">
      <c r="A3167" t="s">
        <v>152</v>
      </c>
      <c r="B3167" t="s">
        <v>62</v>
      </c>
      <c r="C3167" s="73">
        <f t="shared" si="49"/>
        <v>0</v>
      </c>
      <c r="D3167" s="73" cm="1">
        <f t="array" ref="D3167">_xlfn.IFS( B3167="Accessories", 0, B3167="Clothing", 1, B3167="Footwear", 2, B3167="Outerwear",3)</f>
        <v>3</v>
      </c>
    </row>
    <row r="3168" spans="1:4" x14ac:dyDescent="0.2">
      <c r="A3168" t="s">
        <v>152</v>
      </c>
      <c r="B3168" t="s">
        <v>20</v>
      </c>
      <c r="C3168" s="73">
        <f t="shared" si="49"/>
        <v>0</v>
      </c>
      <c r="D3168" s="73" cm="1">
        <f t="array" ref="D3168">_xlfn.IFS( B3168="Accessories", 0, B3168="Clothing", 1, B3168="Footwear", 2, B3168="Outerwear",3)</f>
        <v>1</v>
      </c>
    </row>
    <row r="3169" spans="1:4" x14ac:dyDescent="0.2">
      <c r="A3169" t="s">
        <v>152</v>
      </c>
      <c r="B3169" t="s">
        <v>20</v>
      </c>
      <c r="C3169" s="73">
        <f t="shared" si="49"/>
        <v>0</v>
      </c>
      <c r="D3169" s="73" cm="1">
        <f t="array" ref="D3169">_xlfn.IFS( B3169="Accessories", 0, B3169="Clothing", 1, B3169="Footwear", 2, B3169="Outerwear",3)</f>
        <v>1</v>
      </c>
    </row>
    <row r="3170" spans="1:4" x14ac:dyDescent="0.2">
      <c r="A3170" t="s">
        <v>152</v>
      </c>
      <c r="B3170" t="s">
        <v>20</v>
      </c>
      <c r="C3170" s="73">
        <f t="shared" si="49"/>
        <v>0</v>
      </c>
      <c r="D3170" s="73" cm="1">
        <f t="array" ref="D3170">_xlfn.IFS( B3170="Accessories", 0, B3170="Clothing", 1, B3170="Footwear", 2, B3170="Outerwear",3)</f>
        <v>1</v>
      </c>
    </row>
    <row r="3171" spans="1:4" x14ac:dyDescent="0.2">
      <c r="A3171" t="s">
        <v>152</v>
      </c>
      <c r="B3171" t="s">
        <v>20</v>
      </c>
      <c r="C3171" s="73">
        <f t="shared" si="49"/>
        <v>0</v>
      </c>
      <c r="D3171" s="73" cm="1">
        <f t="array" ref="D3171">_xlfn.IFS( B3171="Accessories", 0, B3171="Clothing", 1, B3171="Footwear", 2, B3171="Outerwear",3)</f>
        <v>1</v>
      </c>
    </row>
    <row r="3172" spans="1:4" x14ac:dyDescent="0.2">
      <c r="A3172" t="s">
        <v>152</v>
      </c>
      <c r="B3172" t="s">
        <v>66</v>
      </c>
      <c r="C3172" s="73">
        <f t="shared" si="49"/>
        <v>0</v>
      </c>
      <c r="D3172" s="73" cm="1">
        <f t="array" ref="D3172">_xlfn.IFS( B3172="Accessories", 0, B3172="Clothing", 1, B3172="Footwear", 2, B3172="Outerwear",3)</f>
        <v>0</v>
      </c>
    </row>
    <row r="3173" spans="1:4" x14ac:dyDescent="0.2">
      <c r="A3173" t="s">
        <v>152</v>
      </c>
      <c r="B3173" t="s">
        <v>66</v>
      </c>
      <c r="C3173" s="73">
        <f t="shared" si="49"/>
        <v>0</v>
      </c>
      <c r="D3173" s="73" cm="1">
        <f t="array" ref="D3173">_xlfn.IFS( B3173="Accessories", 0, B3173="Clothing", 1, B3173="Footwear", 2, B3173="Outerwear",3)</f>
        <v>0</v>
      </c>
    </row>
    <row r="3174" spans="1:4" x14ac:dyDescent="0.2">
      <c r="A3174" t="s">
        <v>152</v>
      </c>
      <c r="B3174" t="s">
        <v>20</v>
      </c>
      <c r="C3174" s="73">
        <f t="shared" si="49"/>
        <v>0</v>
      </c>
      <c r="D3174" s="73" cm="1">
        <f t="array" ref="D3174">_xlfn.IFS( B3174="Accessories", 0, B3174="Clothing", 1, B3174="Footwear", 2, B3174="Outerwear",3)</f>
        <v>1</v>
      </c>
    </row>
    <row r="3175" spans="1:4" x14ac:dyDescent="0.2">
      <c r="A3175" t="s">
        <v>152</v>
      </c>
      <c r="B3175" t="s">
        <v>20</v>
      </c>
      <c r="C3175" s="73">
        <f t="shared" si="49"/>
        <v>0</v>
      </c>
      <c r="D3175" s="73" cm="1">
        <f t="array" ref="D3175">_xlfn.IFS( B3175="Accessories", 0, B3175="Clothing", 1, B3175="Footwear", 2, B3175="Outerwear",3)</f>
        <v>1</v>
      </c>
    </row>
    <row r="3176" spans="1:4" x14ac:dyDescent="0.2">
      <c r="A3176" t="s">
        <v>152</v>
      </c>
      <c r="B3176" t="s">
        <v>20</v>
      </c>
      <c r="C3176" s="73">
        <f t="shared" si="49"/>
        <v>0</v>
      </c>
      <c r="D3176" s="73" cm="1">
        <f t="array" ref="D3176">_xlfn.IFS( B3176="Accessories", 0, B3176="Clothing", 1, B3176="Footwear", 2, B3176="Outerwear",3)</f>
        <v>1</v>
      </c>
    </row>
    <row r="3177" spans="1:4" x14ac:dyDescent="0.2">
      <c r="A3177" t="s">
        <v>152</v>
      </c>
      <c r="B3177" t="s">
        <v>20</v>
      </c>
      <c r="C3177" s="73">
        <f t="shared" si="49"/>
        <v>0</v>
      </c>
      <c r="D3177" s="73" cm="1">
        <f t="array" ref="D3177">_xlfn.IFS( B3177="Accessories", 0, B3177="Clothing", 1, B3177="Footwear", 2, B3177="Outerwear",3)</f>
        <v>1</v>
      </c>
    </row>
    <row r="3178" spans="1:4" x14ac:dyDescent="0.2">
      <c r="A3178" t="s">
        <v>152</v>
      </c>
      <c r="B3178" t="s">
        <v>41</v>
      </c>
      <c r="C3178" s="73">
        <f t="shared" si="49"/>
        <v>0</v>
      </c>
      <c r="D3178" s="73" cm="1">
        <f t="array" ref="D3178">_xlfn.IFS( B3178="Accessories", 0, B3178="Clothing", 1, B3178="Footwear", 2, B3178="Outerwear",3)</f>
        <v>2</v>
      </c>
    </row>
    <row r="3179" spans="1:4" x14ac:dyDescent="0.2">
      <c r="A3179" t="s">
        <v>152</v>
      </c>
      <c r="B3179" t="s">
        <v>66</v>
      </c>
      <c r="C3179" s="73">
        <f t="shared" si="49"/>
        <v>0</v>
      </c>
      <c r="D3179" s="73" cm="1">
        <f t="array" ref="D3179">_xlfn.IFS( B3179="Accessories", 0, B3179="Clothing", 1, B3179="Footwear", 2, B3179="Outerwear",3)</f>
        <v>0</v>
      </c>
    </row>
    <row r="3180" spans="1:4" x14ac:dyDescent="0.2">
      <c r="A3180" t="s">
        <v>152</v>
      </c>
      <c r="B3180" t="s">
        <v>41</v>
      </c>
      <c r="C3180" s="73">
        <f t="shared" si="49"/>
        <v>0</v>
      </c>
      <c r="D3180" s="73" cm="1">
        <f t="array" ref="D3180">_xlfn.IFS( B3180="Accessories", 0, B3180="Clothing", 1, B3180="Footwear", 2, B3180="Outerwear",3)</f>
        <v>2</v>
      </c>
    </row>
    <row r="3181" spans="1:4" x14ac:dyDescent="0.2">
      <c r="A3181" t="s">
        <v>152</v>
      </c>
      <c r="B3181" t="s">
        <v>20</v>
      </c>
      <c r="C3181" s="73">
        <f t="shared" si="49"/>
        <v>0</v>
      </c>
      <c r="D3181" s="73" cm="1">
        <f t="array" ref="D3181">_xlfn.IFS( B3181="Accessories", 0, B3181="Clothing", 1, B3181="Footwear", 2, B3181="Outerwear",3)</f>
        <v>1</v>
      </c>
    </row>
    <row r="3182" spans="1:4" x14ac:dyDescent="0.2">
      <c r="A3182" t="s">
        <v>152</v>
      </c>
      <c r="B3182" t="s">
        <v>66</v>
      </c>
      <c r="C3182" s="73">
        <f t="shared" si="49"/>
        <v>0</v>
      </c>
      <c r="D3182" s="73" cm="1">
        <f t="array" ref="D3182">_xlfn.IFS( B3182="Accessories", 0, B3182="Clothing", 1, B3182="Footwear", 2, B3182="Outerwear",3)</f>
        <v>0</v>
      </c>
    </row>
    <row r="3183" spans="1:4" x14ac:dyDescent="0.2">
      <c r="A3183" t="s">
        <v>152</v>
      </c>
      <c r="B3183" t="s">
        <v>62</v>
      </c>
      <c r="C3183" s="73">
        <f t="shared" si="49"/>
        <v>0</v>
      </c>
      <c r="D3183" s="73" cm="1">
        <f t="array" ref="D3183">_xlfn.IFS( B3183="Accessories", 0, B3183="Clothing", 1, B3183="Footwear", 2, B3183="Outerwear",3)</f>
        <v>3</v>
      </c>
    </row>
    <row r="3184" spans="1:4" x14ac:dyDescent="0.2">
      <c r="A3184" t="s">
        <v>152</v>
      </c>
      <c r="B3184" t="s">
        <v>66</v>
      </c>
      <c r="C3184" s="73">
        <f t="shared" si="49"/>
        <v>0</v>
      </c>
      <c r="D3184" s="73" cm="1">
        <f t="array" ref="D3184">_xlfn.IFS( B3184="Accessories", 0, B3184="Clothing", 1, B3184="Footwear", 2, B3184="Outerwear",3)</f>
        <v>0</v>
      </c>
    </row>
    <row r="3185" spans="1:4" x14ac:dyDescent="0.2">
      <c r="A3185" t="s">
        <v>152</v>
      </c>
      <c r="B3185" t="s">
        <v>41</v>
      </c>
      <c r="C3185" s="73">
        <f t="shared" si="49"/>
        <v>0</v>
      </c>
      <c r="D3185" s="73" cm="1">
        <f t="array" ref="D3185">_xlfn.IFS( B3185="Accessories", 0, B3185="Clothing", 1, B3185="Footwear", 2, B3185="Outerwear",3)</f>
        <v>2</v>
      </c>
    </row>
    <row r="3186" spans="1:4" x14ac:dyDescent="0.2">
      <c r="A3186" t="s">
        <v>152</v>
      </c>
      <c r="B3186" t="s">
        <v>20</v>
      </c>
      <c r="C3186" s="73">
        <f t="shared" si="49"/>
        <v>0</v>
      </c>
      <c r="D3186" s="73" cm="1">
        <f t="array" ref="D3186">_xlfn.IFS( B3186="Accessories", 0, B3186="Clothing", 1, B3186="Footwear", 2, B3186="Outerwear",3)</f>
        <v>1</v>
      </c>
    </row>
    <row r="3187" spans="1:4" x14ac:dyDescent="0.2">
      <c r="A3187" t="s">
        <v>152</v>
      </c>
      <c r="B3187" t="s">
        <v>20</v>
      </c>
      <c r="C3187" s="73">
        <f t="shared" si="49"/>
        <v>0</v>
      </c>
      <c r="D3187" s="73" cm="1">
        <f t="array" ref="D3187">_xlfn.IFS( B3187="Accessories", 0, B3187="Clothing", 1, B3187="Footwear", 2, B3187="Outerwear",3)</f>
        <v>1</v>
      </c>
    </row>
    <row r="3188" spans="1:4" x14ac:dyDescent="0.2">
      <c r="A3188" t="s">
        <v>152</v>
      </c>
      <c r="B3188" t="s">
        <v>66</v>
      </c>
      <c r="C3188" s="73">
        <f t="shared" si="49"/>
        <v>0</v>
      </c>
      <c r="D3188" s="73" cm="1">
        <f t="array" ref="D3188">_xlfn.IFS( B3188="Accessories", 0, B3188="Clothing", 1, B3188="Footwear", 2, B3188="Outerwear",3)</f>
        <v>0</v>
      </c>
    </row>
    <row r="3189" spans="1:4" x14ac:dyDescent="0.2">
      <c r="A3189" t="s">
        <v>152</v>
      </c>
      <c r="B3189" t="s">
        <v>20</v>
      </c>
      <c r="C3189" s="73">
        <f t="shared" si="49"/>
        <v>0</v>
      </c>
      <c r="D3189" s="73" cm="1">
        <f t="array" ref="D3189">_xlfn.IFS( B3189="Accessories", 0, B3189="Clothing", 1, B3189="Footwear", 2, B3189="Outerwear",3)</f>
        <v>1</v>
      </c>
    </row>
    <row r="3190" spans="1:4" x14ac:dyDescent="0.2">
      <c r="A3190" t="s">
        <v>152</v>
      </c>
      <c r="B3190" t="s">
        <v>20</v>
      </c>
      <c r="C3190" s="73">
        <f t="shared" si="49"/>
        <v>0</v>
      </c>
      <c r="D3190" s="73" cm="1">
        <f t="array" ref="D3190">_xlfn.IFS( B3190="Accessories", 0, B3190="Clothing", 1, B3190="Footwear", 2, B3190="Outerwear",3)</f>
        <v>1</v>
      </c>
    </row>
    <row r="3191" spans="1:4" x14ac:dyDescent="0.2">
      <c r="A3191" t="s">
        <v>152</v>
      </c>
      <c r="B3191" t="s">
        <v>41</v>
      </c>
      <c r="C3191" s="73">
        <f t="shared" si="49"/>
        <v>0</v>
      </c>
      <c r="D3191" s="73" cm="1">
        <f t="array" ref="D3191">_xlfn.IFS( B3191="Accessories", 0, B3191="Clothing", 1, B3191="Footwear", 2, B3191="Outerwear",3)</f>
        <v>2</v>
      </c>
    </row>
    <row r="3192" spans="1:4" x14ac:dyDescent="0.2">
      <c r="A3192" t="s">
        <v>152</v>
      </c>
      <c r="B3192" t="s">
        <v>20</v>
      </c>
      <c r="C3192" s="73">
        <f t="shared" si="49"/>
        <v>0</v>
      </c>
      <c r="D3192" s="73" cm="1">
        <f t="array" ref="D3192">_xlfn.IFS( B3192="Accessories", 0, B3192="Clothing", 1, B3192="Footwear", 2, B3192="Outerwear",3)</f>
        <v>1</v>
      </c>
    </row>
    <row r="3193" spans="1:4" x14ac:dyDescent="0.2">
      <c r="A3193" t="s">
        <v>152</v>
      </c>
      <c r="B3193" t="s">
        <v>20</v>
      </c>
      <c r="C3193" s="73">
        <f t="shared" si="49"/>
        <v>0</v>
      </c>
      <c r="D3193" s="73" cm="1">
        <f t="array" ref="D3193">_xlfn.IFS( B3193="Accessories", 0, B3193="Clothing", 1, B3193="Footwear", 2, B3193="Outerwear",3)</f>
        <v>1</v>
      </c>
    </row>
    <row r="3194" spans="1:4" x14ac:dyDescent="0.2">
      <c r="A3194" t="s">
        <v>152</v>
      </c>
      <c r="B3194" t="s">
        <v>20</v>
      </c>
      <c r="C3194" s="73">
        <f t="shared" si="49"/>
        <v>0</v>
      </c>
      <c r="D3194" s="73" cm="1">
        <f t="array" ref="D3194">_xlfn.IFS( B3194="Accessories", 0, B3194="Clothing", 1, B3194="Footwear", 2, B3194="Outerwear",3)</f>
        <v>1</v>
      </c>
    </row>
    <row r="3195" spans="1:4" x14ac:dyDescent="0.2">
      <c r="A3195" t="s">
        <v>152</v>
      </c>
      <c r="B3195" t="s">
        <v>66</v>
      </c>
      <c r="C3195" s="73">
        <f t="shared" si="49"/>
        <v>0</v>
      </c>
      <c r="D3195" s="73" cm="1">
        <f t="array" ref="D3195">_xlfn.IFS( B3195="Accessories", 0, B3195="Clothing", 1, B3195="Footwear", 2, B3195="Outerwear",3)</f>
        <v>0</v>
      </c>
    </row>
    <row r="3196" spans="1:4" x14ac:dyDescent="0.2">
      <c r="A3196" t="s">
        <v>152</v>
      </c>
      <c r="B3196" t="s">
        <v>41</v>
      </c>
      <c r="C3196" s="73">
        <f t="shared" si="49"/>
        <v>0</v>
      </c>
      <c r="D3196" s="73" cm="1">
        <f t="array" ref="D3196">_xlfn.IFS( B3196="Accessories", 0, B3196="Clothing", 1, B3196="Footwear", 2, B3196="Outerwear",3)</f>
        <v>2</v>
      </c>
    </row>
    <row r="3197" spans="1:4" x14ac:dyDescent="0.2">
      <c r="A3197" t="s">
        <v>152</v>
      </c>
      <c r="B3197" t="s">
        <v>66</v>
      </c>
      <c r="C3197" s="73">
        <f t="shared" si="49"/>
        <v>0</v>
      </c>
      <c r="D3197" s="73" cm="1">
        <f t="array" ref="D3197">_xlfn.IFS( B3197="Accessories", 0, B3197="Clothing", 1, B3197="Footwear", 2, B3197="Outerwear",3)</f>
        <v>0</v>
      </c>
    </row>
    <row r="3198" spans="1:4" x14ac:dyDescent="0.2">
      <c r="A3198" t="s">
        <v>152</v>
      </c>
      <c r="B3198" t="s">
        <v>66</v>
      </c>
      <c r="C3198" s="73">
        <f t="shared" si="49"/>
        <v>0</v>
      </c>
      <c r="D3198" s="73" cm="1">
        <f t="array" ref="D3198">_xlfn.IFS( B3198="Accessories", 0, B3198="Clothing", 1, B3198="Footwear", 2, B3198="Outerwear",3)</f>
        <v>0</v>
      </c>
    </row>
    <row r="3199" spans="1:4" x14ac:dyDescent="0.2">
      <c r="A3199" t="s">
        <v>152</v>
      </c>
      <c r="B3199" t="s">
        <v>20</v>
      </c>
      <c r="C3199" s="73">
        <f t="shared" si="49"/>
        <v>0</v>
      </c>
      <c r="D3199" s="73" cm="1">
        <f t="array" ref="D3199">_xlfn.IFS( B3199="Accessories", 0, B3199="Clothing", 1, B3199="Footwear", 2, B3199="Outerwear",3)</f>
        <v>1</v>
      </c>
    </row>
    <row r="3200" spans="1:4" x14ac:dyDescent="0.2">
      <c r="A3200" t="s">
        <v>152</v>
      </c>
      <c r="B3200" t="s">
        <v>66</v>
      </c>
      <c r="C3200" s="73">
        <f t="shared" si="49"/>
        <v>0</v>
      </c>
      <c r="D3200" s="73" cm="1">
        <f t="array" ref="D3200">_xlfn.IFS( B3200="Accessories", 0, B3200="Clothing", 1, B3200="Footwear", 2, B3200="Outerwear",3)</f>
        <v>0</v>
      </c>
    </row>
    <row r="3201" spans="1:4" x14ac:dyDescent="0.2">
      <c r="A3201" t="s">
        <v>152</v>
      </c>
      <c r="B3201" t="s">
        <v>66</v>
      </c>
      <c r="C3201" s="73">
        <f t="shared" si="49"/>
        <v>0</v>
      </c>
      <c r="D3201" s="73" cm="1">
        <f t="array" ref="D3201">_xlfn.IFS( B3201="Accessories", 0, B3201="Clothing", 1, B3201="Footwear", 2, B3201="Outerwear",3)</f>
        <v>0</v>
      </c>
    </row>
    <row r="3202" spans="1:4" x14ac:dyDescent="0.2">
      <c r="A3202" t="s">
        <v>152</v>
      </c>
      <c r="B3202" t="s">
        <v>20</v>
      </c>
      <c r="C3202" s="73">
        <f t="shared" si="49"/>
        <v>0</v>
      </c>
      <c r="D3202" s="73" cm="1">
        <f t="array" ref="D3202">_xlfn.IFS( B3202="Accessories", 0, B3202="Clothing", 1, B3202="Footwear", 2, B3202="Outerwear",3)</f>
        <v>1</v>
      </c>
    </row>
    <row r="3203" spans="1:4" x14ac:dyDescent="0.2">
      <c r="A3203" t="s">
        <v>152</v>
      </c>
      <c r="B3203" t="s">
        <v>20</v>
      </c>
      <c r="C3203" s="73">
        <f t="shared" ref="C3203:C3266" si="50">IF(A3203="Male", 1, 0)</f>
        <v>0</v>
      </c>
      <c r="D3203" s="73" cm="1">
        <f t="array" ref="D3203">_xlfn.IFS( B3203="Accessories", 0, B3203="Clothing", 1, B3203="Footwear", 2, B3203="Outerwear",3)</f>
        <v>1</v>
      </c>
    </row>
    <row r="3204" spans="1:4" x14ac:dyDescent="0.2">
      <c r="A3204" t="s">
        <v>152</v>
      </c>
      <c r="B3204" t="s">
        <v>66</v>
      </c>
      <c r="C3204" s="73">
        <f t="shared" si="50"/>
        <v>0</v>
      </c>
      <c r="D3204" s="73" cm="1">
        <f t="array" ref="D3204">_xlfn.IFS( B3204="Accessories", 0, B3204="Clothing", 1, B3204="Footwear", 2, B3204="Outerwear",3)</f>
        <v>0</v>
      </c>
    </row>
    <row r="3205" spans="1:4" x14ac:dyDescent="0.2">
      <c r="A3205" t="s">
        <v>152</v>
      </c>
      <c r="B3205" t="s">
        <v>62</v>
      </c>
      <c r="C3205" s="73">
        <f t="shared" si="50"/>
        <v>0</v>
      </c>
      <c r="D3205" s="73" cm="1">
        <f t="array" ref="D3205">_xlfn.IFS( B3205="Accessories", 0, B3205="Clothing", 1, B3205="Footwear", 2, B3205="Outerwear",3)</f>
        <v>3</v>
      </c>
    </row>
    <row r="3206" spans="1:4" x14ac:dyDescent="0.2">
      <c r="A3206" t="s">
        <v>152</v>
      </c>
      <c r="B3206" t="s">
        <v>62</v>
      </c>
      <c r="C3206" s="73">
        <f t="shared" si="50"/>
        <v>0</v>
      </c>
      <c r="D3206" s="73" cm="1">
        <f t="array" ref="D3206">_xlfn.IFS( B3206="Accessories", 0, B3206="Clothing", 1, B3206="Footwear", 2, B3206="Outerwear",3)</f>
        <v>3</v>
      </c>
    </row>
    <row r="3207" spans="1:4" x14ac:dyDescent="0.2">
      <c r="A3207" t="s">
        <v>152</v>
      </c>
      <c r="B3207" t="s">
        <v>20</v>
      </c>
      <c r="C3207" s="73">
        <f t="shared" si="50"/>
        <v>0</v>
      </c>
      <c r="D3207" s="73" cm="1">
        <f t="array" ref="D3207">_xlfn.IFS( B3207="Accessories", 0, B3207="Clothing", 1, B3207="Footwear", 2, B3207="Outerwear",3)</f>
        <v>1</v>
      </c>
    </row>
    <row r="3208" spans="1:4" x14ac:dyDescent="0.2">
      <c r="A3208" t="s">
        <v>152</v>
      </c>
      <c r="B3208" t="s">
        <v>41</v>
      </c>
      <c r="C3208" s="73">
        <f t="shared" si="50"/>
        <v>0</v>
      </c>
      <c r="D3208" s="73" cm="1">
        <f t="array" ref="D3208">_xlfn.IFS( B3208="Accessories", 0, B3208="Clothing", 1, B3208="Footwear", 2, B3208="Outerwear",3)</f>
        <v>2</v>
      </c>
    </row>
    <row r="3209" spans="1:4" x14ac:dyDescent="0.2">
      <c r="A3209" t="s">
        <v>152</v>
      </c>
      <c r="B3209" t="s">
        <v>20</v>
      </c>
      <c r="C3209" s="73">
        <f t="shared" si="50"/>
        <v>0</v>
      </c>
      <c r="D3209" s="73" cm="1">
        <f t="array" ref="D3209">_xlfn.IFS( B3209="Accessories", 0, B3209="Clothing", 1, B3209="Footwear", 2, B3209="Outerwear",3)</f>
        <v>1</v>
      </c>
    </row>
    <row r="3210" spans="1:4" x14ac:dyDescent="0.2">
      <c r="A3210" t="s">
        <v>152</v>
      </c>
      <c r="B3210" t="s">
        <v>66</v>
      </c>
      <c r="C3210" s="73">
        <f t="shared" si="50"/>
        <v>0</v>
      </c>
      <c r="D3210" s="73" cm="1">
        <f t="array" ref="D3210">_xlfn.IFS( B3210="Accessories", 0, B3210="Clothing", 1, B3210="Footwear", 2, B3210="Outerwear",3)</f>
        <v>0</v>
      </c>
    </row>
    <row r="3211" spans="1:4" x14ac:dyDescent="0.2">
      <c r="A3211" t="s">
        <v>152</v>
      </c>
      <c r="B3211" t="s">
        <v>41</v>
      </c>
      <c r="C3211" s="73">
        <f t="shared" si="50"/>
        <v>0</v>
      </c>
      <c r="D3211" s="73" cm="1">
        <f t="array" ref="D3211">_xlfn.IFS( B3211="Accessories", 0, B3211="Clothing", 1, B3211="Footwear", 2, B3211="Outerwear",3)</f>
        <v>2</v>
      </c>
    </row>
    <row r="3212" spans="1:4" x14ac:dyDescent="0.2">
      <c r="A3212" t="s">
        <v>152</v>
      </c>
      <c r="B3212" t="s">
        <v>20</v>
      </c>
      <c r="C3212" s="73">
        <f t="shared" si="50"/>
        <v>0</v>
      </c>
      <c r="D3212" s="73" cm="1">
        <f t="array" ref="D3212">_xlfn.IFS( B3212="Accessories", 0, B3212="Clothing", 1, B3212="Footwear", 2, B3212="Outerwear",3)</f>
        <v>1</v>
      </c>
    </row>
    <row r="3213" spans="1:4" x14ac:dyDescent="0.2">
      <c r="A3213" t="s">
        <v>152</v>
      </c>
      <c r="B3213" t="s">
        <v>20</v>
      </c>
      <c r="C3213" s="73">
        <f t="shared" si="50"/>
        <v>0</v>
      </c>
      <c r="D3213" s="73" cm="1">
        <f t="array" ref="D3213">_xlfn.IFS( B3213="Accessories", 0, B3213="Clothing", 1, B3213="Footwear", 2, B3213="Outerwear",3)</f>
        <v>1</v>
      </c>
    </row>
    <row r="3214" spans="1:4" x14ac:dyDescent="0.2">
      <c r="A3214" t="s">
        <v>152</v>
      </c>
      <c r="B3214" t="s">
        <v>41</v>
      </c>
      <c r="C3214" s="73">
        <f t="shared" si="50"/>
        <v>0</v>
      </c>
      <c r="D3214" s="73" cm="1">
        <f t="array" ref="D3214">_xlfn.IFS( B3214="Accessories", 0, B3214="Clothing", 1, B3214="Footwear", 2, B3214="Outerwear",3)</f>
        <v>2</v>
      </c>
    </row>
    <row r="3215" spans="1:4" x14ac:dyDescent="0.2">
      <c r="A3215" t="s">
        <v>152</v>
      </c>
      <c r="B3215" t="s">
        <v>66</v>
      </c>
      <c r="C3215" s="73">
        <f t="shared" si="50"/>
        <v>0</v>
      </c>
      <c r="D3215" s="73" cm="1">
        <f t="array" ref="D3215">_xlfn.IFS( B3215="Accessories", 0, B3215="Clothing", 1, B3215="Footwear", 2, B3215="Outerwear",3)</f>
        <v>0</v>
      </c>
    </row>
    <row r="3216" spans="1:4" x14ac:dyDescent="0.2">
      <c r="A3216" t="s">
        <v>152</v>
      </c>
      <c r="B3216" t="s">
        <v>20</v>
      </c>
      <c r="C3216" s="73">
        <f t="shared" si="50"/>
        <v>0</v>
      </c>
      <c r="D3216" s="73" cm="1">
        <f t="array" ref="D3216">_xlfn.IFS( B3216="Accessories", 0, B3216="Clothing", 1, B3216="Footwear", 2, B3216="Outerwear",3)</f>
        <v>1</v>
      </c>
    </row>
    <row r="3217" spans="1:4" x14ac:dyDescent="0.2">
      <c r="A3217" t="s">
        <v>152</v>
      </c>
      <c r="B3217" t="s">
        <v>62</v>
      </c>
      <c r="C3217" s="73">
        <f t="shared" si="50"/>
        <v>0</v>
      </c>
      <c r="D3217" s="73" cm="1">
        <f t="array" ref="D3217">_xlfn.IFS( B3217="Accessories", 0, B3217="Clothing", 1, B3217="Footwear", 2, B3217="Outerwear",3)</f>
        <v>3</v>
      </c>
    </row>
    <row r="3218" spans="1:4" x14ac:dyDescent="0.2">
      <c r="A3218" t="s">
        <v>152</v>
      </c>
      <c r="B3218" t="s">
        <v>20</v>
      </c>
      <c r="C3218" s="73">
        <f t="shared" si="50"/>
        <v>0</v>
      </c>
      <c r="D3218" s="73" cm="1">
        <f t="array" ref="D3218">_xlfn.IFS( B3218="Accessories", 0, B3218="Clothing", 1, B3218="Footwear", 2, B3218="Outerwear",3)</f>
        <v>1</v>
      </c>
    </row>
    <row r="3219" spans="1:4" x14ac:dyDescent="0.2">
      <c r="A3219" t="s">
        <v>152</v>
      </c>
      <c r="B3219" t="s">
        <v>66</v>
      </c>
      <c r="C3219" s="73">
        <f t="shared" si="50"/>
        <v>0</v>
      </c>
      <c r="D3219" s="73" cm="1">
        <f t="array" ref="D3219">_xlfn.IFS( B3219="Accessories", 0, B3219="Clothing", 1, B3219="Footwear", 2, B3219="Outerwear",3)</f>
        <v>0</v>
      </c>
    </row>
    <row r="3220" spans="1:4" x14ac:dyDescent="0.2">
      <c r="A3220" t="s">
        <v>152</v>
      </c>
      <c r="B3220" t="s">
        <v>20</v>
      </c>
      <c r="C3220" s="73">
        <f t="shared" si="50"/>
        <v>0</v>
      </c>
      <c r="D3220" s="73" cm="1">
        <f t="array" ref="D3220">_xlfn.IFS( B3220="Accessories", 0, B3220="Clothing", 1, B3220="Footwear", 2, B3220="Outerwear",3)</f>
        <v>1</v>
      </c>
    </row>
    <row r="3221" spans="1:4" x14ac:dyDescent="0.2">
      <c r="A3221" t="s">
        <v>152</v>
      </c>
      <c r="B3221" t="s">
        <v>62</v>
      </c>
      <c r="C3221" s="73">
        <f t="shared" si="50"/>
        <v>0</v>
      </c>
      <c r="D3221" s="73" cm="1">
        <f t="array" ref="D3221">_xlfn.IFS( B3221="Accessories", 0, B3221="Clothing", 1, B3221="Footwear", 2, B3221="Outerwear",3)</f>
        <v>3</v>
      </c>
    </row>
    <row r="3222" spans="1:4" x14ac:dyDescent="0.2">
      <c r="A3222" t="s">
        <v>152</v>
      </c>
      <c r="B3222" t="s">
        <v>66</v>
      </c>
      <c r="C3222" s="73">
        <f t="shared" si="50"/>
        <v>0</v>
      </c>
      <c r="D3222" s="73" cm="1">
        <f t="array" ref="D3222">_xlfn.IFS( B3222="Accessories", 0, B3222="Clothing", 1, B3222="Footwear", 2, B3222="Outerwear",3)</f>
        <v>0</v>
      </c>
    </row>
    <row r="3223" spans="1:4" x14ac:dyDescent="0.2">
      <c r="A3223" t="s">
        <v>152</v>
      </c>
      <c r="B3223" t="s">
        <v>20</v>
      </c>
      <c r="C3223" s="73">
        <f t="shared" si="50"/>
        <v>0</v>
      </c>
      <c r="D3223" s="73" cm="1">
        <f t="array" ref="D3223">_xlfn.IFS( B3223="Accessories", 0, B3223="Clothing", 1, B3223="Footwear", 2, B3223="Outerwear",3)</f>
        <v>1</v>
      </c>
    </row>
    <row r="3224" spans="1:4" x14ac:dyDescent="0.2">
      <c r="A3224" t="s">
        <v>152</v>
      </c>
      <c r="B3224" t="s">
        <v>66</v>
      </c>
      <c r="C3224" s="73">
        <f t="shared" si="50"/>
        <v>0</v>
      </c>
      <c r="D3224" s="73" cm="1">
        <f t="array" ref="D3224">_xlfn.IFS( B3224="Accessories", 0, B3224="Clothing", 1, B3224="Footwear", 2, B3224="Outerwear",3)</f>
        <v>0</v>
      </c>
    </row>
    <row r="3225" spans="1:4" x14ac:dyDescent="0.2">
      <c r="A3225" t="s">
        <v>152</v>
      </c>
      <c r="B3225" t="s">
        <v>20</v>
      </c>
      <c r="C3225" s="73">
        <f t="shared" si="50"/>
        <v>0</v>
      </c>
      <c r="D3225" s="73" cm="1">
        <f t="array" ref="D3225">_xlfn.IFS( B3225="Accessories", 0, B3225="Clothing", 1, B3225="Footwear", 2, B3225="Outerwear",3)</f>
        <v>1</v>
      </c>
    </row>
    <row r="3226" spans="1:4" x14ac:dyDescent="0.2">
      <c r="A3226" t="s">
        <v>152</v>
      </c>
      <c r="B3226" t="s">
        <v>20</v>
      </c>
      <c r="C3226" s="73">
        <f t="shared" si="50"/>
        <v>0</v>
      </c>
      <c r="D3226" s="73" cm="1">
        <f t="array" ref="D3226">_xlfn.IFS( B3226="Accessories", 0, B3226="Clothing", 1, B3226="Footwear", 2, B3226="Outerwear",3)</f>
        <v>1</v>
      </c>
    </row>
    <row r="3227" spans="1:4" x14ac:dyDescent="0.2">
      <c r="A3227" t="s">
        <v>152</v>
      </c>
      <c r="B3227" t="s">
        <v>20</v>
      </c>
      <c r="C3227" s="73">
        <f t="shared" si="50"/>
        <v>0</v>
      </c>
      <c r="D3227" s="73" cm="1">
        <f t="array" ref="D3227">_xlfn.IFS( B3227="Accessories", 0, B3227="Clothing", 1, B3227="Footwear", 2, B3227="Outerwear",3)</f>
        <v>1</v>
      </c>
    </row>
    <row r="3228" spans="1:4" x14ac:dyDescent="0.2">
      <c r="A3228" t="s">
        <v>152</v>
      </c>
      <c r="B3228" t="s">
        <v>41</v>
      </c>
      <c r="C3228" s="73">
        <f t="shared" si="50"/>
        <v>0</v>
      </c>
      <c r="D3228" s="73" cm="1">
        <f t="array" ref="D3228">_xlfn.IFS( B3228="Accessories", 0, B3228="Clothing", 1, B3228="Footwear", 2, B3228="Outerwear",3)</f>
        <v>2</v>
      </c>
    </row>
    <row r="3229" spans="1:4" x14ac:dyDescent="0.2">
      <c r="A3229" t="s">
        <v>152</v>
      </c>
      <c r="B3229" t="s">
        <v>66</v>
      </c>
      <c r="C3229" s="73">
        <f t="shared" si="50"/>
        <v>0</v>
      </c>
      <c r="D3229" s="73" cm="1">
        <f t="array" ref="D3229">_xlfn.IFS( B3229="Accessories", 0, B3229="Clothing", 1, B3229="Footwear", 2, B3229="Outerwear",3)</f>
        <v>0</v>
      </c>
    </row>
    <row r="3230" spans="1:4" x14ac:dyDescent="0.2">
      <c r="A3230" t="s">
        <v>152</v>
      </c>
      <c r="B3230" t="s">
        <v>66</v>
      </c>
      <c r="C3230" s="73">
        <f t="shared" si="50"/>
        <v>0</v>
      </c>
      <c r="D3230" s="73" cm="1">
        <f t="array" ref="D3230">_xlfn.IFS( B3230="Accessories", 0, B3230="Clothing", 1, B3230="Footwear", 2, B3230="Outerwear",3)</f>
        <v>0</v>
      </c>
    </row>
    <row r="3231" spans="1:4" x14ac:dyDescent="0.2">
      <c r="A3231" t="s">
        <v>152</v>
      </c>
      <c r="B3231" t="s">
        <v>20</v>
      </c>
      <c r="C3231" s="73">
        <f t="shared" si="50"/>
        <v>0</v>
      </c>
      <c r="D3231" s="73" cm="1">
        <f t="array" ref="D3231">_xlfn.IFS( B3231="Accessories", 0, B3231="Clothing", 1, B3231="Footwear", 2, B3231="Outerwear",3)</f>
        <v>1</v>
      </c>
    </row>
    <row r="3232" spans="1:4" x14ac:dyDescent="0.2">
      <c r="A3232" t="s">
        <v>152</v>
      </c>
      <c r="B3232" t="s">
        <v>41</v>
      </c>
      <c r="C3232" s="73">
        <f t="shared" si="50"/>
        <v>0</v>
      </c>
      <c r="D3232" s="73" cm="1">
        <f t="array" ref="D3232">_xlfn.IFS( B3232="Accessories", 0, B3232="Clothing", 1, B3232="Footwear", 2, B3232="Outerwear",3)</f>
        <v>2</v>
      </c>
    </row>
    <row r="3233" spans="1:4" x14ac:dyDescent="0.2">
      <c r="A3233" t="s">
        <v>152</v>
      </c>
      <c r="B3233" t="s">
        <v>41</v>
      </c>
      <c r="C3233" s="73">
        <f t="shared" si="50"/>
        <v>0</v>
      </c>
      <c r="D3233" s="73" cm="1">
        <f t="array" ref="D3233">_xlfn.IFS( B3233="Accessories", 0, B3233="Clothing", 1, B3233="Footwear", 2, B3233="Outerwear",3)</f>
        <v>2</v>
      </c>
    </row>
    <row r="3234" spans="1:4" x14ac:dyDescent="0.2">
      <c r="A3234" t="s">
        <v>152</v>
      </c>
      <c r="B3234" t="s">
        <v>20</v>
      </c>
      <c r="C3234" s="73">
        <f t="shared" si="50"/>
        <v>0</v>
      </c>
      <c r="D3234" s="73" cm="1">
        <f t="array" ref="D3234">_xlfn.IFS( B3234="Accessories", 0, B3234="Clothing", 1, B3234="Footwear", 2, B3234="Outerwear",3)</f>
        <v>1</v>
      </c>
    </row>
    <row r="3235" spans="1:4" x14ac:dyDescent="0.2">
      <c r="A3235" t="s">
        <v>152</v>
      </c>
      <c r="B3235" t="s">
        <v>66</v>
      </c>
      <c r="C3235" s="73">
        <f t="shared" si="50"/>
        <v>0</v>
      </c>
      <c r="D3235" s="73" cm="1">
        <f t="array" ref="D3235">_xlfn.IFS( B3235="Accessories", 0, B3235="Clothing", 1, B3235="Footwear", 2, B3235="Outerwear",3)</f>
        <v>0</v>
      </c>
    </row>
    <row r="3236" spans="1:4" x14ac:dyDescent="0.2">
      <c r="A3236" t="s">
        <v>152</v>
      </c>
      <c r="B3236" t="s">
        <v>66</v>
      </c>
      <c r="C3236" s="73">
        <f t="shared" si="50"/>
        <v>0</v>
      </c>
      <c r="D3236" s="73" cm="1">
        <f t="array" ref="D3236">_xlfn.IFS( B3236="Accessories", 0, B3236="Clothing", 1, B3236="Footwear", 2, B3236="Outerwear",3)</f>
        <v>0</v>
      </c>
    </row>
    <row r="3237" spans="1:4" x14ac:dyDescent="0.2">
      <c r="A3237" t="s">
        <v>152</v>
      </c>
      <c r="B3237" t="s">
        <v>66</v>
      </c>
      <c r="C3237" s="73">
        <f t="shared" si="50"/>
        <v>0</v>
      </c>
      <c r="D3237" s="73" cm="1">
        <f t="array" ref="D3237">_xlfn.IFS( B3237="Accessories", 0, B3237="Clothing", 1, B3237="Footwear", 2, B3237="Outerwear",3)</f>
        <v>0</v>
      </c>
    </row>
    <row r="3238" spans="1:4" x14ac:dyDescent="0.2">
      <c r="A3238" t="s">
        <v>152</v>
      </c>
      <c r="B3238" t="s">
        <v>66</v>
      </c>
      <c r="C3238" s="73">
        <f t="shared" si="50"/>
        <v>0</v>
      </c>
      <c r="D3238" s="73" cm="1">
        <f t="array" ref="D3238">_xlfn.IFS( B3238="Accessories", 0, B3238="Clothing", 1, B3238="Footwear", 2, B3238="Outerwear",3)</f>
        <v>0</v>
      </c>
    </row>
    <row r="3239" spans="1:4" x14ac:dyDescent="0.2">
      <c r="A3239" t="s">
        <v>152</v>
      </c>
      <c r="B3239" t="s">
        <v>20</v>
      </c>
      <c r="C3239" s="73">
        <f t="shared" si="50"/>
        <v>0</v>
      </c>
      <c r="D3239" s="73" cm="1">
        <f t="array" ref="D3239">_xlfn.IFS( B3239="Accessories", 0, B3239="Clothing", 1, B3239="Footwear", 2, B3239="Outerwear",3)</f>
        <v>1</v>
      </c>
    </row>
    <row r="3240" spans="1:4" x14ac:dyDescent="0.2">
      <c r="A3240" t="s">
        <v>152</v>
      </c>
      <c r="B3240" t="s">
        <v>41</v>
      </c>
      <c r="C3240" s="73">
        <f t="shared" si="50"/>
        <v>0</v>
      </c>
      <c r="D3240" s="73" cm="1">
        <f t="array" ref="D3240">_xlfn.IFS( B3240="Accessories", 0, B3240="Clothing", 1, B3240="Footwear", 2, B3240="Outerwear",3)</f>
        <v>2</v>
      </c>
    </row>
    <row r="3241" spans="1:4" x14ac:dyDescent="0.2">
      <c r="A3241" t="s">
        <v>152</v>
      </c>
      <c r="B3241" t="s">
        <v>66</v>
      </c>
      <c r="C3241" s="73">
        <f t="shared" si="50"/>
        <v>0</v>
      </c>
      <c r="D3241" s="73" cm="1">
        <f t="array" ref="D3241">_xlfn.IFS( B3241="Accessories", 0, B3241="Clothing", 1, B3241="Footwear", 2, B3241="Outerwear",3)</f>
        <v>0</v>
      </c>
    </row>
    <row r="3242" spans="1:4" x14ac:dyDescent="0.2">
      <c r="A3242" t="s">
        <v>152</v>
      </c>
      <c r="B3242" t="s">
        <v>41</v>
      </c>
      <c r="C3242" s="73">
        <f t="shared" si="50"/>
        <v>0</v>
      </c>
      <c r="D3242" s="73" cm="1">
        <f t="array" ref="D3242">_xlfn.IFS( B3242="Accessories", 0, B3242="Clothing", 1, B3242="Footwear", 2, B3242="Outerwear",3)</f>
        <v>2</v>
      </c>
    </row>
    <row r="3243" spans="1:4" x14ac:dyDescent="0.2">
      <c r="A3243" t="s">
        <v>152</v>
      </c>
      <c r="B3243" t="s">
        <v>66</v>
      </c>
      <c r="C3243" s="73">
        <f t="shared" si="50"/>
        <v>0</v>
      </c>
      <c r="D3243" s="73" cm="1">
        <f t="array" ref="D3243">_xlfn.IFS( B3243="Accessories", 0, B3243="Clothing", 1, B3243="Footwear", 2, B3243="Outerwear",3)</f>
        <v>0</v>
      </c>
    </row>
    <row r="3244" spans="1:4" x14ac:dyDescent="0.2">
      <c r="A3244" t="s">
        <v>152</v>
      </c>
      <c r="B3244" t="s">
        <v>20</v>
      </c>
      <c r="C3244" s="73">
        <f t="shared" si="50"/>
        <v>0</v>
      </c>
      <c r="D3244" s="73" cm="1">
        <f t="array" ref="D3244">_xlfn.IFS( B3244="Accessories", 0, B3244="Clothing", 1, B3244="Footwear", 2, B3244="Outerwear",3)</f>
        <v>1</v>
      </c>
    </row>
    <row r="3245" spans="1:4" x14ac:dyDescent="0.2">
      <c r="A3245" t="s">
        <v>152</v>
      </c>
      <c r="B3245" t="s">
        <v>20</v>
      </c>
      <c r="C3245" s="73">
        <f t="shared" si="50"/>
        <v>0</v>
      </c>
      <c r="D3245" s="73" cm="1">
        <f t="array" ref="D3245">_xlfn.IFS( B3245="Accessories", 0, B3245="Clothing", 1, B3245="Footwear", 2, B3245="Outerwear",3)</f>
        <v>1</v>
      </c>
    </row>
    <row r="3246" spans="1:4" x14ac:dyDescent="0.2">
      <c r="A3246" t="s">
        <v>152</v>
      </c>
      <c r="B3246" t="s">
        <v>20</v>
      </c>
      <c r="C3246" s="73">
        <f t="shared" si="50"/>
        <v>0</v>
      </c>
      <c r="D3246" s="73" cm="1">
        <f t="array" ref="D3246">_xlfn.IFS( B3246="Accessories", 0, B3246="Clothing", 1, B3246="Footwear", 2, B3246="Outerwear",3)</f>
        <v>1</v>
      </c>
    </row>
    <row r="3247" spans="1:4" x14ac:dyDescent="0.2">
      <c r="A3247" t="s">
        <v>152</v>
      </c>
      <c r="B3247" t="s">
        <v>20</v>
      </c>
      <c r="C3247" s="73">
        <f t="shared" si="50"/>
        <v>0</v>
      </c>
      <c r="D3247" s="73" cm="1">
        <f t="array" ref="D3247">_xlfn.IFS( B3247="Accessories", 0, B3247="Clothing", 1, B3247="Footwear", 2, B3247="Outerwear",3)</f>
        <v>1</v>
      </c>
    </row>
    <row r="3248" spans="1:4" x14ac:dyDescent="0.2">
      <c r="A3248" t="s">
        <v>152</v>
      </c>
      <c r="B3248" t="s">
        <v>41</v>
      </c>
      <c r="C3248" s="73">
        <f t="shared" si="50"/>
        <v>0</v>
      </c>
      <c r="D3248" s="73" cm="1">
        <f t="array" ref="D3248">_xlfn.IFS( B3248="Accessories", 0, B3248="Clothing", 1, B3248="Footwear", 2, B3248="Outerwear",3)</f>
        <v>2</v>
      </c>
    </row>
    <row r="3249" spans="1:4" x14ac:dyDescent="0.2">
      <c r="A3249" t="s">
        <v>152</v>
      </c>
      <c r="B3249" t="s">
        <v>66</v>
      </c>
      <c r="C3249" s="73">
        <f t="shared" si="50"/>
        <v>0</v>
      </c>
      <c r="D3249" s="73" cm="1">
        <f t="array" ref="D3249">_xlfn.IFS( B3249="Accessories", 0, B3249="Clothing", 1, B3249="Footwear", 2, B3249="Outerwear",3)</f>
        <v>0</v>
      </c>
    </row>
    <row r="3250" spans="1:4" x14ac:dyDescent="0.2">
      <c r="A3250" t="s">
        <v>152</v>
      </c>
      <c r="B3250" t="s">
        <v>20</v>
      </c>
      <c r="C3250" s="73">
        <f t="shared" si="50"/>
        <v>0</v>
      </c>
      <c r="D3250" s="73" cm="1">
        <f t="array" ref="D3250">_xlfn.IFS( B3250="Accessories", 0, B3250="Clothing", 1, B3250="Footwear", 2, B3250="Outerwear",3)</f>
        <v>1</v>
      </c>
    </row>
    <row r="3251" spans="1:4" x14ac:dyDescent="0.2">
      <c r="A3251" t="s">
        <v>152</v>
      </c>
      <c r="B3251" t="s">
        <v>66</v>
      </c>
      <c r="C3251" s="73">
        <f t="shared" si="50"/>
        <v>0</v>
      </c>
      <c r="D3251" s="73" cm="1">
        <f t="array" ref="D3251">_xlfn.IFS( B3251="Accessories", 0, B3251="Clothing", 1, B3251="Footwear", 2, B3251="Outerwear",3)</f>
        <v>0</v>
      </c>
    </row>
    <row r="3252" spans="1:4" x14ac:dyDescent="0.2">
      <c r="A3252" t="s">
        <v>152</v>
      </c>
      <c r="B3252" t="s">
        <v>62</v>
      </c>
      <c r="C3252" s="73">
        <f t="shared" si="50"/>
        <v>0</v>
      </c>
      <c r="D3252" s="73" cm="1">
        <f t="array" ref="D3252">_xlfn.IFS( B3252="Accessories", 0, B3252="Clothing", 1, B3252="Footwear", 2, B3252="Outerwear",3)</f>
        <v>3</v>
      </c>
    </row>
    <row r="3253" spans="1:4" x14ac:dyDescent="0.2">
      <c r="A3253" t="s">
        <v>152</v>
      </c>
      <c r="B3253" t="s">
        <v>62</v>
      </c>
      <c r="C3253" s="73">
        <f t="shared" si="50"/>
        <v>0</v>
      </c>
      <c r="D3253" s="73" cm="1">
        <f t="array" ref="D3253">_xlfn.IFS( B3253="Accessories", 0, B3253="Clothing", 1, B3253="Footwear", 2, B3253="Outerwear",3)</f>
        <v>3</v>
      </c>
    </row>
    <row r="3254" spans="1:4" x14ac:dyDescent="0.2">
      <c r="A3254" t="s">
        <v>152</v>
      </c>
      <c r="B3254" t="s">
        <v>41</v>
      </c>
      <c r="C3254" s="73">
        <f t="shared" si="50"/>
        <v>0</v>
      </c>
      <c r="D3254" s="73" cm="1">
        <f t="array" ref="D3254">_xlfn.IFS( B3254="Accessories", 0, B3254="Clothing", 1, B3254="Footwear", 2, B3254="Outerwear",3)</f>
        <v>2</v>
      </c>
    </row>
    <row r="3255" spans="1:4" x14ac:dyDescent="0.2">
      <c r="A3255" t="s">
        <v>152</v>
      </c>
      <c r="B3255" t="s">
        <v>66</v>
      </c>
      <c r="C3255" s="73">
        <f t="shared" si="50"/>
        <v>0</v>
      </c>
      <c r="D3255" s="73" cm="1">
        <f t="array" ref="D3255">_xlfn.IFS( B3255="Accessories", 0, B3255="Clothing", 1, B3255="Footwear", 2, B3255="Outerwear",3)</f>
        <v>0</v>
      </c>
    </row>
    <row r="3256" spans="1:4" x14ac:dyDescent="0.2">
      <c r="A3256" t="s">
        <v>152</v>
      </c>
      <c r="B3256" t="s">
        <v>20</v>
      </c>
      <c r="C3256" s="73">
        <f t="shared" si="50"/>
        <v>0</v>
      </c>
      <c r="D3256" s="73" cm="1">
        <f t="array" ref="D3256">_xlfn.IFS( B3256="Accessories", 0, B3256="Clothing", 1, B3256="Footwear", 2, B3256="Outerwear",3)</f>
        <v>1</v>
      </c>
    </row>
    <row r="3257" spans="1:4" x14ac:dyDescent="0.2">
      <c r="A3257" t="s">
        <v>152</v>
      </c>
      <c r="B3257" t="s">
        <v>20</v>
      </c>
      <c r="C3257" s="73">
        <f t="shared" si="50"/>
        <v>0</v>
      </c>
      <c r="D3257" s="73" cm="1">
        <f t="array" ref="D3257">_xlfn.IFS( B3257="Accessories", 0, B3257="Clothing", 1, B3257="Footwear", 2, B3257="Outerwear",3)</f>
        <v>1</v>
      </c>
    </row>
    <row r="3258" spans="1:4" x14ac:dyDescent="0.2">
      <c r="A3258" t="s">
        <v>152</v>
      </c>
      <c r="B3258" t="s">
        <v>66</v>
      </c>
      <c r="C3258" s="73">
        <f t="shared" si="50"/>
        <v>0</v>
      </c>
      <c r="D3258" s="73" cm="1">
        <f t="array" ref="D3258">_xlfn.IFS( B3258="Accessories", 0, B3258="Clothing", 1, B3258="Footwear", 2, B3258="Outerwear",3)</f>
        <v>0</v>
      </c>
    </row>
    <row r="3259" spans="1:4" x14ac:dyDescent="0.2">
      <c r="A3259" t="s">
        <v>152</v>
      </c>
      <c r="B3259" t="s">
        <v>20</v>
      </c>
      <c r="C3259" s="73">
        <f t="shared" si="50"/>
        <v>0</v>
      </c>
      <c r="D3259" s="73" cm="1">
        <f t="array" ref="D3259">_xlfn.IFS( B3259="Accessories", 0, B3259="Clothing", 1, B3259="Footwear", 2, B3259="Outerwear",3)</f>
        <v>1</v>
      </c>
    </row>
    <row r="3260" spans="1:4" x14ac:dyDescent="0.2">
      <c r="A3260" t="s">
        <v>152</v>
      </c>
      <c r="B3260" t="s">
        <v>41</v>
      </c>
      <c r="C3260" s="73">
        <f t="shared" si="50"/>
        <v>0</v>
      </c>
      <c r="D3260" s="73" cm="1">
        <f t="array" ref="D3260">_xlfn.IFS( B3260="Accessories", 0, B3260="Clothing", 1, B3260="Footwear", 2, B3260="Outerwear",3)</f>
        <v>2</v>
      </c>
    </row>
    <row r="3261" spans="1:4" x14ac:dyDescent="0.2">
      <c r="A3261" t="s">
        <v>152</v>
      </c>
      <c r="B3261" t="s">
        <v>66</v>
      </c>
      <c r="C3261" s="73">
        <f t="shared" si="50"/>
        <v>0</v>
      </c>
      <c r="D3261" s="73" cm="1">
        <f t="array" ref="D3261">_xlfn.IFS( B3261="Accessories", 0, B3261="Clothing", 1, B3261="Footwear", 2, B3261="Outerwear",3)</f>
        <v>0</v>
      </c>
    </row>
    <row r="3262" spans="1:4" x14ac:dyDescent="0.2">
      <c r="A3262" t="s">
        <v>152</v>
      </c>
      <c r="B3262" t="s">
        <v>66</v>
      </c>
      <c r="C3262" s="73">
        <f t="shared" si="50"/>
        <v>0</v>
      </c>
      <c r="D3262" s="73" cm="1">
        <f t="array" ref="D3262">_xlfn.IFS( B3262="Accessories", 0, B3262="Clothing", 1, B3262="Footwear", 2, B3262="Outerwear",3)</f>
        <v>0</v>
      </c>
    </row>
    <row r="3263" spans="1:4" x14ac:dyDescent="0.2">
      <c r="A3263" t="s">
        <v>152</v>
      </c>
      <c r="B3263" t="s">
        <v>66</v>
      </c>
      <c r="C3263" s="73">
        <f t="shared" si="50"/>
        <v>0</v>
      </c>
      <c r="D3263" s="73" cm="1">
        <f t="array" ref="D3263">_xlfn.IFS( B3263="Accessories", 0, B3263="Clothing", 1, B3263="Footwear", 2, B3263="Outerwear",3)</f>
        <v>0</v>
      </c>
    </row>
    <row r="3264" spans="1:4" x14ac:dyDescent="0.2">
      <c r="A3264" t="s">
        <v>152</v>
      </c>
      <c r="B3264" t="s">
        <v>20</v>
      </c>
      <c r="C3264" s="73">
        <f t="shared" si="50"/>
        <v>0</v>
      </c>
      <c r="D3264" s="73" cm="1">
        <f t="array" ref="D3264">_xlfn.IFS( B3264="Accessories", 0, B3264="Clothing", 1, B3264="Footwear", 2, B3264="Outerwear",3)</f>
        <v>1</v>
      </c>
    </row>
    <row r="3265" spans="1:4" x14ac:dyDescent="0.2">
      <c r="A3265" t="s">
        <v>152</v>
      </c>
      <c r="B3265" t="s">
        <v>20</v>
      </c>
      <c r="C3265" s="73">
        <f t="shared" si="50"/>
        <v>0</v>
      </c>
      <c r="D3265" s="73" cm="1">
        <f t="array" ref="D3265">_xlfn.IFS( B3265="Accessories", 0, B3265="Clothing", 1, B3265="Footwear", 2, B3265="Outerwear",3)</f>
        <v>1</v>
      </c>
    </row>
    <row r="3266" spans="1:4" x14ac:dyDescent="0.2">
      <c r="A3266" t="s">
        <v>152</v>
      </c>
      <c r="B3266" t="s">
        <v>20</v>
      </c>
      <c r="C3266" s="73">
        <f t="shared" si="50"/>
        <v>0</v>
      </c>
      <c r="D3266" s="73" cm="1">
        <f t="array" ref="D3266">_xlfn.IFS( B3266="Accessories", 0, B3266="Clothing", 1, B3266="Footwear", 2, B3266="Outerwear",3)</f>
        <v>1</v>
      </c>
    </row>
    <row r="3267" spans="1:4" x14ac:dyDescent="0.2">
      <c r="A3267" t="s">
        <v>152</v>
      </c>
      <c r="B3267" t="s">
        <v>66</v>
      </c>
      <c r="C3267" s="73">
        <f t="shared" ref="C3267:C3330" si="51">IF(A3267="Male", 1, 0)</f>
        <v>0</v>
      </c>
      <c r="D3267" s="73" cm="1">
        <f t="array" ref="D3267">_xlfn.IFS( B3267="Accessories", 0, B3267="Clothing", 1, B3267="Footwear", 2, B3267="Outerwear",3)</f>
        <v>0</v>
      </c>
    </row>
    <row r="3268" spans="1:4" x14ac:dyDescent="0.2">
      <c r="A3268" t="s">
        <v>152</v>
      </c>
      <c r="B3268" t="s">
        <v>62</v>
      </c>
      <c r="C3268" s="73">
        <f t="shared" si="51"/>
        <v>0</v>
      </c>
      <c r="D3268" s="73" cm="1">
        <f t="array" ref="D3268">_xlfn.IFS( B3268="Accessories", 0, B3268="Clothing", 1, B3268="Footwear", 2, B3268="Outerwear",3)</f>
        <v>3</v>
      </c>
    </row>
    <row r="3269" spans="1:4" x14ac:dyDescent="0.2">
      <c r="A3269" t="s">
        <v>152</v>
      </c>
      <c r="B3269" t="s">
        <v>20</v>
      </c>
      <c r="C3269" s="73">
        <f t="shared" si="51"/>
        <v>0</v>
      </c>
      <c r="D3269" s="73" cm="1">
        <f t="array" ref="D3269">_xlfn.IFS( B3269="Accessories", 0, B3269="Clothing", 1, B3269="Footwear", 2, B3269="Outerwear",3)</f>
        <v>1</v>
      </c>
    </row>
    <row r="3270" spans="1:4" x14ac:dyDescent="0.2">
      <c r="A3270" t="s">
        <v>152</v>
      </c>
      <c r="B3270" t="s">
        <v>20</v>
      </c>
      <c r="C3270" s="73">
        <f t="shared" si="51"/>
        <v>0</v>
      </c>
      <c r="D3270" s="73" cm="1">
        <f t="array" ref="D3270">_xlfn.IFS( B3270="Accessories", 0, B3270="Clothing", 1, B3270="Footwear", 2, B3270="Outerwear",3)</f>
        <v>1</v>
      </c>
    </row>
    <row r="3271" spans="1:4" x14ac:dyDescent="0.2">
      <c r="A3271" t="s">
        <v>152</v>
      </c>
      <c r="B3271" t="s">
        <v>20</v>
      </c>
      <c r="C3271" s="73">
        <f t="shared" si="51"/>
        <v>0</v>
      </c>
      <c r="D3271" s="73" cm="1">
        <f t="array" ref="D3271">_xlfn.IFS( B3271="Accessories", 0, B3271="Clothing", 1, B3271="Footwear", 2, B3271="Outerwear",3)</f>
        <v>1</v>
      </c>
    </row>
    <row r="3272" spans="1:4" x14ac:dyDescent="0.2">
      <c r="A3272" t="s">
        <v>152</v>
      </c>
      <c r="B3272" t="s">
        <v>20</v>
      </c>
      <c r="C3272" s="73">
        <f t="shared" si="51"/>
        <v>0</v>
      </c>
      <c r="D3272" s="73" cm="1">
        <f t="array" ref="D3272">_xlfn.IFS( B3272="Accessories", 0, B3272="Clothing", 1, B3272="Footwear", 2, B3272="Outerwear",3)</f>
        <v>1</v>
      </c>
    </row>
    <row r="3273" spans="1:4" x14ac:dyDescent="0.2">
      <c r="A3273" t="s">
        <v>152</v>
      </c>
      <c r="B3273" t="s">
        <v>20</v>
      </c>
      <c r="C3273" s="73">
        <f t="shared" si="51"/>
        <v>0</v>
      </c>
      <c r="D3273" s="73" cm="1">
        <f t="array" ref="D3273">_xlfn.IFS( B3273="Accessories", 0, B3273="Clothing", 1, B3273="Footwear", 2, B3273="Outerwear",3)</f>
        <v>1</v>
      </c>
    </row>
    <row r="3274" spans="1:4" x14ac:dyDescent="0.2">
      <c r="A3274" t="s">
        <v>152</v>
      </c>
      <c r="B3274" t="s">
        <v>41</v>
      </c>
      <c r="C3274" s="73">
        <f t="shared" si="51"/>
        <v>0</v>
      </c>
      <c r="D3274" s="73" cm="1">
        <f t="array" ref="D3274">_xlfn.IFS( B3274="Accessories", 0, B3274="Clothing", 1, B3274="Footwear", 2, B3274="Outerwear",3)</f>
        <v>2</v>
      </c>
    </row>
    <row r="3275" spans="1:4" x14ac:dyDescent="0.2">
      <c r="A3275" t="s">
        <v>152</v>
      </c>
      <c r="B3275" t="s">
        <v>66</v>
      </c>
      <c r="C3275" s="73">
        <f t="shared" si="51"/>
        <v>0</v>
      </c>
      <c r="D3275" s="73" cm="1">
        <f t="array" ref="D3275">_xlfn.IFS( B3275="Accessories", 0, B3275="Clothing", 1, B3275="Footwear", 2, B3275="Outerwear",3)</f>
        <v>0</v>
      </c>
    </row>
    <row r="3276" spans="1:4" x14ac:dyDescent="0.2">
      <c r="A3276" t="s">
        <v>152</v>
      </c>
      <c r="B3276" t="s">
        <v>20</v>
      </c>
      <c r="C3276" s="73">
        <f t="shared" si="51"/>
        <v>0</v>
      </c>
      <c r="D3276" s="73" cm="1">
        <f t="array" ref="D3276">_xlfn.IFS( B3276="Accessories", 0, B3276="Clothing", 1, B3276="Footwear", 2, B3276="Outerwear",3)</f>
        <v>1</v>
      </c>
    </row>
    <row r="3277" spans="1:4" x14ac:dyDescent="0.2">
      <c r="A3277" t="s">
        <v>152</v>
      </c>
      <c r="B3277" t="s">
        <v>20</v>
      </c>
      <c r="C3277" s="73">
        <f t="shared" si="51"/>
        <v>0</v>
      </c>
      <c r="D3277" s="73" cm="1">
        <f t="array" ref="D3277">_xlfn.IFS( B3277="Accessories", 0, B3277="Clothing", 1, B3277="Footwear", 2, B3277="Outerwear",3)</f>
        <v>1</v>
      </c>
    </row>
    <row r="3278" spans="1:4" x14ac:dyDescent="0.2">
      <c r="A3278" t="s">
        <v>152</v>
      </c>
      <c r="B3278" t="s">
        <v>66</v>
      </c>
      <c r="C3278" s="73">
        <f t="shared" si="51"/>
        <v>0</v>
      </c>
      <c r="D3278" s="73" cm="1">
        <f t="array" ref="D3278">_xlfn.IFS( B3278="Accessories", 0, B3278="Clothing", 1, B3278="Footwear", 2, B3278="Outerwear",3)</f>
        <v>0</v>
      </c>
    </row>
    <row r="3279" spans="1:4" x14ac:dyDescent="0.2">
      <c r="A3279" t="s">
        <v>152</v>
      </c>
      <c r="B3279" t="s">
        <v>20</v>
      </c>
      <c r="C3279" s="73">
        <f t="shared" si="51"/>
        <v>0</v>
      </c>
      <c r="D3279" s="73" cm="1">
        <f t="array" ref="D3279">_xlfn.IFS( B3279="Accessories", 0, B3279="Clothing", 1, B3279="Footwear", 2, B3279="Outerwear",3)</f>
        <v>1</v>
      </c>
    </row>
    <row r="3280" spans="1:4" x14ac:dyDescent="0.2">
      <c r="A3280" t="s">
        <v>152</v>
      </c>
      <c r="B3280" t="s">
        <v>20</v>
      </c>
      <c r="C3280" s="73">
        <f t="shared" si="51"/>
        <v>0</v>
      </c>
      <c r="D3280" s="73" cm="1">
        <f t="array" ref="D3280">_xlfn.IFS( B3280="Accessories", 0, B3280="Clothing", 1, B3280="Footwear", 2, B3280="Outerwear",3)</f>
        <v>1</v>
      </c>
    </row>
    <row r="3281" spans="1:4" x14ac:dyDescent="0.2">
      <c r="A3281" t="s">
        <v>152</v>
      </c>
      <c r="B3281" t="s">
        <v>66</v>
      </c>
      <c r="C3281" s="73">
        <f t="shared" si="51"/>
        <v>0</v>
      </c>
      <c r="D3281" s="73" cm="1">
        <f t="array" ref="D3281">_xlfn.IFS( B3281="Accessories", 0, B3281="Clothing", 1, B3281="Footwear", 2, B3281="Outerwear",3)</f>
        <v>0</v>
      </c>
    </row>
    <row r="3282" spans="1:4" x14ac:dyDescent="0.2">
      <c r="A3282" t="s">
        <v>152</v>
      </c>
      <c r="B3282" t="s">
        <v>66</v>
      </c>
      <c r="C3282" s="73">
        <f t="shared" si="51"/>
        <v>0</v>
      </c>
      <c r="D3282" s="73" cm="1">
        <f t="array" ref="D3282">_xlfn.IFS( B3282="Accessories", 0, B3282="Clothing", 1, B3282="Footwear", 2, B3282="Outerwear",3)</f>
        <v>0</v>
      </c>
    </row>
    <row r="3283" spans="1:4" x14ac:dyDescent="0.2">
      <c r="A3283" t="s">
        <v>152</v>
      </c>
      <c r="B3283" t="s">
        <v>20</v>
      </c>
      <c r="C3283" s="73">
        <f t="shared" si="51"/>
        <v>0</v>
      </c>
      <c r="D3283" s="73" cm="1">
        <f t="array" ref="D3283">_xlfn.IFS( B3283="Accessories", 0, B3283="Clothing", 1, B3283="Footwear", 2, B3283="Outerwear",3)</f>
        <v>1</v>
      </c>
    </row>
    <row r="3284" spans="1:4" x14ac:dyDescent="0.2">
      <c r="A3284" t="s">
        <v>152</v>
      </c>
      <c r="B3284" t="s">
        <v>20</v>
      </c>
      <c r="C3284" s="73">
        <f t="shared" si="51"/>
        <v>0</v>
      </c>
      <c r="D3284" s="73" cm="1">
        <f t="array" ref="D3284">_xlfn.IFS( B3284="Accessories", 0, B3284="Clothing", 1, B3284="Footwear", 2, B3284="Outerwear",3)</f>
        <v>1</v>
      </c>
    </row>
    <row r="3285" spans="1:4" x14ac:dyDescent="0.2">
      <c r="A3285" t="s">
        <v>152</v>
      </c>
      <c r="B3285" t="s">
        <v>62</v>
      </c>
      <c r="C3285" s="73">
        <f t="shared" si="51"/>
        <v>0</v>
      </c>
      <c r="D3285" s="73" cm="1">
        <f t="array" ref="D3285">_xlfn.IFS( B3285="Accessories", 0, B3285="Clothing", 1, B3285="Footwear", 2, B3285="Outerwear",3)</f>
        <v>3</v>
      </c>
    </row>
    <row r="3286" spans="1:4" x14ac:dyDescent="0.2">
      <c r="A3286" t="s">
        <v>152</v>
      </c>
      <c r="B3286" t="s">
        <v>66</v>
      </c>
      <c r="C3286" s="73">
        <f t="shared" si="51"/>
        <v>0</v>
      </c>
      <c r="D3286" s="73" cm="1">
        <f t="array" ref="D3286">_xlfn.IFS( B3286="Accessories", 0, B3286="Clothing", 1, B3286="Footwear", 2, B3286="Outerwear",3)</f>
        <v>0</v>
      </c>
    </row>
    <row r="3287" spans="1:4" x14ac:dyDescent="0.2">
      <c r="A3287" t="s">
        <v>152</v>
      </c>
      <c r="B3287" t="s">
        <v>66</v>
      </c>
      <c r="C3287" s="73">
        <f t="shared" si="51"/>
        <v>0</v>
      </c>
      <c r="D3287" s="73" cm="1">
        <f t="array" ref="D3287">_xlfn.IFS( B3287="Accessories", 0, B3287="Clothing", 1, B3287="Footwear", 2, B3287="Outerwear",3)</f>
        <v>0</v>
      </c>
    </row>
    <row r="3288" spans="1:4" x14ac:dyDescent="0.2">
      <c r="A3288" t="s">
        <v>152</v>
      </c>
      <c r="B3288" t="s">
        <v>62</v>
      </c>
      <c r="C3288" s="73">
        <f t="shared" si="51"/>
        <v>0</v>
      </c>
      <c r="D3288" s="73" cm="1">
        <f t="array" ref="D3288">_xlfn.IFS( B3288="Accessories", 0, B3288="Clothing", 1, B3288="Footwear", 2, B3288="Outerwear",3)</f>
        <v>3</v>
      </c>
    </row>
    <row r="3289" spans="1:4" x14ac:dyDescent="0.2">
      <c r="A3289" t="s">
        <v>152</v>
      </c>
      <c r="B3289" t="s">
        <v>20</v>
      </c>
      <c r="C3289" s="73">
        <f t="shared" si="51"/>
        <v>0</v>
      </c>
      <c r="D3289" s="73" cm="1">
        <f t="array" ref="D3289">_xlfn.IFS( B3289="Accessories", 0, B3289="Clothing", 1, B3289="Footwear", 2, B3289="Outerwear",3)</f>
        <v>1</v>
      </c>
    </row>
    <row r="3290" spans="1:4" x14ac:dyDescent="0.2">
      <c r="A3290" t="s">
        <v>152</v>
      </c>
      <c r="B3290" t="s">
        <v>66</v>
      </c>
      <c r="C3290" s="73">
        <f t="shared" si="51"/>
        <v>0</v>
      </c>
      <c r="D3290" s="73" cm="1">
        <f t="array" ref="D3290">_xlfn.IFS( B3290="Accessories", 0, B3290="Clothing", 1, B3290="Footwear", 2, B3290="Outerwear",3)</f>
        <v>0</v>
      </c>
    </row>
    <row r="3291" spans="1:4" x14ac:dyDescent="0.2">
      <c r="A3291" t="s">
        <v>152</v>
      </c>
      <c r="B3291" t="s">
        <v>66</v>
      </c>
      <c r="C3291" s="73">
        <f t="shared" si="51"/>
        <v>0</v>
      </c>
      <c r="D3291" s="73" cm="1">
        <f t="array" ref="D3291">_xlfn.IFS( B3291="Accessories", 0, B3291="Clothing", 1, B3291="Footwear", 2, B3291="Outerwear",3)</f>
        <v>0</v>
      </c>
    </row>
    <row r="3292" spans="1:4" x14ac:dyDescent="0.2">
      <c r="A3292" t="s">
        <v>152</v>
      </c>
      <c r="B3292" t="s">
        <v>62</v>
      </c>
      <c r="C3292" s="73">
        <f t="shared" si="51"/>
        <v>0</v>
      </c>
      <c r="D3292" s="73" cm="1">
        <f t="array" ref="D3292">_xlfn.IFS( B3292="Accessories", 0, B3292="Clothing", 1, B3292="Footwear", 2, B3292="Outerwear",3)</f>
        <v>3</v>
      </c>
    </row>
    <row r="3293" spans="1:4" x14ac:dyDescent="0.2">
      <c r="A3293" t="s">
        <v>152</v>
      </c>
      <c r="B3293" t="s">
        <v>66</v>
      </c>
      <c r="C3293" s="73">
        <f t="shared" si="51"/>
        <v>0</v>
      </c>
      <c r="D3293" s="73" cm="1">
        <f t="array" ref="D3293">_xlfn.IFS( B3293="Accessories", 0, B3293="Clothing", 1, B3293="Footwear", 2, B3293="Outerwear",3)</f>
        <v>0</v>
      </c>
    </row>
    <row r="3294" spans="1:4" x14ac:dyDescent="0.2">
      <c r="A3294" t="s">
        <v>152</v>
      </c>
      <c r="B3294" t="s">
        <v>66</v>
      </c>
      <c r="C3294" s="73">
        <f t="shared" si="51"/>
        <v>0</v>
      </c>
      <c r="D3294" s="73" cm="1">
        <f t="array" ref="D3294">_xlfn.IFS( B3294="Accessories", 0, B3294="Clothing", 1, B3294="Footwear", 2, B3294="Outerwear",3)</f>
        <v>0</v>
      </c>
    </row>
    <row r="3295" spans="1:4" x14ac:dyDescent="0.2">
      <c r="A3295" t="s">
        <v>152</v>
      </c>
      <c r="B3295" t="s">
        <v>62</v>
      </c>
      <c r="C3295" s="73">
        <f t="shared" si="51"/>
        <v>0</v>
      </c>
      <c r="D3295" s="73" cm="1">
        <f t="array" ref="D3295">_xlfn.IFS( B3295="Accessories", 0, B3295="Clothing", 1, B3295="Footwear", 2, B3295="Outerwear",3)</f>
        <v>3</v>
      </c>
    </row>
    <row r="3296" spans="1:4" x14ac:dyDescent="0.2">
      <c r="A3296" t="s">
        <v>152</v>
      </c>
      <c r="B3296" t="s">
        <v>20</v>
      </c>
      <c r="C3296" s="73">
        <f t="shared" si="51"/>
        <v>0</v>
      </c>
      <c r="D3296" s="73" cm="1">
        <f t="array" ref="D3296">_xlfn.IFS( B3296="Accessories", 0, B3296="Clothing", 1, B3296="Footwear", 2, B3296="Outerwear",3)</f>
        <v>1</v>
      </c>
    </row>
    <row r="3297" spans="1:4" x14ac:dyDescent="0.2">
      <c r="A3297" t="s">
        <v>152</v>
      </c>
      <c r="B3297" t="s">
        <v>20</v>
      </c>
      <c r="C3297" s="73">
        <f t="shared" si="51"/>
        <v>0</v>
      </c>
      <c r="D3297" s="73" cm="1">
        <f t="array" ref="D3297">_xlfn.IFS( B3297="Accessories", 0, B3297="Clothing", 1, B3297="Footwear", 2, B3297="Outerwear",3)</f>
        <v>1</v>
      </c>
    </row>
    <row r="3298" spans="1:4" x14ac:dyDescent="0.2">
      <c r="A3298" t="s">
        <v>152</v>
      </c>
      <c r="B3298" t="s">
        <v>20</v>
      </c>
      <c r="C3298" s="73">
        <f t="shared" si="51"/>
        <v>0</v>
      </c>
      <c r="D3298" s="73" cm="1">
        <f t="array" ref="D3298">_xlfn.IFS( B3298="Accessories", 0, B3298="Clothing", 1, B3298="Footwear", 2, B3298="Outerwear",3)</f>
        <v>1</v>
      </c>
    </row>
    <row r="3299" spans="1:4" x14ac:dyDescent="0.2">
      <c r="A3299" t="s">
        <v>152</v>
      </c>
      <c r="B3299" t="s">
        <v>66</v>
      </c>
      <c r="C3299" s="73">
        <f t="shared" si="51"/>
        <v>0</v>
      </c>
      <c r="D3299" s="73" cm="1">
        <f t="array" ref="D3299">_xlfn.IFS( B3299="Accessories", 0, B3299="Clothing", 1, B3299="Footwear", 2, B3299="Outerwear",3)</f>
        <v>0</v>
      </c>
    </row>
    <row r="3300" spans="1:4" x14ac:dyDescent="0.2">
      <c r="A3300" t="s">
        <v>152</v>
      </c>
      <c r="B3300" t="s">
        <v>62</v>
      </c>
      <c r="C3300" s="73">
        <f t="shared" si="51"/>
        <v>0</v>
      </c>
      <c r="D3300" s="73" cm="1">
        <f t="array" ref="D3300">_xlfn.IFS( B3300="Accessories", 0, B3300="Clothing", 1, B3300="Footwear", 2, B3300="Outerwear",3)</f>
        <v>3</v>
      </c>
    </row>
    <row r="3301" spans="1:4" x14ac:dyDescent="0.2">
      <c r="A3301" t="s">
        <v>152</v>
      </c>
      <c r="B3301" t="s">
        <v>20</v>
      </c>
      <c r="C3301" s="73">
        <f t="shared" si="51"/>
        <v>0</v>
      </c>
      <c r="D3301" s="73" cm="1">
        <f t="array" ref="D3301">_xlfn.IFS( B3301="Accessories", 0, B3301="Clothing", 1, B3301="Footwear", 2, B3301="Outerwear",3)</f>
        <v>1</v>
      </c>
    </row>
    <row r="3302" spans="1:4" x14ac:dyDescent="0.2">
      <c r="A3302" t="s">
        <v>152</v>
      </c>
      <c r="B3302" t="s">
        <v>66</v>
      </c>
      <c r="C3302" s="73">
        <f t="shared" si="51"/>
        <v>0</v>
      </c>
      <c r="D3302" s="73" cm="1">
        <f t="array" ref="D3302">_xlfn.IFS( B3302="Accessories", 0, B3302="Clothing", 1, B3302="Footwear", 2, B3302="Outerwear",3)</f>
        <v>0</v>
      </c>
    </row>
    <row r="3303" spans="1:4" x14ac:dyDescent="0.2">
      <c r="A3303" t="s">
        <v>152</v>
      </c>
      <c r="B3303" t="s">
        <v>20</v>
      </c>
      <c r="C3303" s="73">
        <f t="shared" si="51"/>
        <v>0</v>
      </c>
      <c r="D3303" s="73" cm="1">
        <f t="array" ref="D3303">_xlfn.IFS( B3303="Accessories", 0, B3303="Clothing", 1, B3303="Footwear", 2, B3303="Outerwear",3)</f>
        <v>1</v>
      </c>
    </row>
    <row r="3304" spans="1:4" x14ac:dyDescent="0.2">
      <c r="A3304" t="s">
        <v>152</v>
      </c>
      <c r="B3304" t="s">
        <v>20</v>
      </c>
      <c r="C3304" s="73">
        <f t="shared" si="51"/>
        <v>0</v>
      </c>
      <c r="D3304" s="73" cm="1">
        <f t="array" ref="D3304">_xlfn.IFS( B3304="Accessories", 0, B3304="Clothing", 1, B3304="Footwear", 2, B3304="Outerwear",3)</f>
        <v>1</v>
      </c>
    </row>
    <row r="3305" spans="1:4" x14ac:dyDescent="0.2">
      <c r="A3305" t="s">
        <v>152</v>
      </c>
      <c r="B3305" t="s">
        <v>66</v>
      </c>
      <c r="C3305" s="73">
        <f t="shared" si="51"/>
        <v>0</v>
      </c>
      <c r="D3305" s="73" cm="1">
        <f t="array" ref="D3305">_xlfn.IFS( B3305="Accessories", 0, B3305="Clothing", 1, B3305="Footwear", 2, B3305="Outerwear",3)</f>
        <v>0</v>
      </c>
    </row>
    <row r="3306" spans="1:4" x14ac:dyDescent="0.2">
      <c r="A3306" t="s">
        <v>152</v>
      </c>
      <c r="B3306" t="s">
        <v>66</v>
      </c>
      <c r="C3306" s="73">
        <f t="shared" si="51"/>
        <v>0</v>
      </c>
      <c r="D3306" s="73" cm="1">
        <f t="array" ref="D3306">_xlfn.IFS( B3306="Accessories", 0, B3306="Clothing", 1, B3306="Footwear", 2, B3306="Outerwear",3)</f>
        <v>0</v>
      </c>
    </row>
    <row r="3307" spans="1:4" x14ac:dyDescent="0.2">
      <c r="A3307" t="s">
        <v>152</v>
      </c>
      <c r="B3307" t="s">
        <v>20</v>
      </c>
      <c r="C3307" s="73">
        <f t="shared" si="51"/>
        <v>0</v>
      </c>
      <c r="D3307" s="73" cm="1">
        <f t="array" ref="D3307">_xlfn.IFS( B3307="Accessories", 0, B3307="Clothing", 1, B3307="Footwear", 2, B3307="Outerwear",3)</f>
        <v>1</v>
      </c>
    </row>
    <row r="3308" spans="1:4" x14ac:dyDescent="0.2">
      <c r="A3308" t="s">
        <v>152</v>
      </c>
      <c r="B3308" t="s">
        <v>62</v>
      </c>
      <c r="C3308" s="73">
        <f t="shared" si="51"/>
        <v>0</v>
      </c>
      <c r="D3308" s="73" cm="1">
        <f t="array" ref="D3308">_xlfn.IFS( B3308="Accessories", 0, B3308="Clothing", 1, B3308="Footwear", 2, B3308="Outerwear",3)</f>
        <v>3</v>
      </c>
    </row>
    <row r="3309" spans="1:4" x14ac:dyDescent="0.2">
      <c r="A3309" t="s">
        <v>152</v>
      </c>
      <c r="B3309" t="s">
        <v>66</v>
      </c>
      <c r="C3309" s="73">
        <f t="shared" si="51"/>
        <v>0</v>
      </c>
      <c r="D3309" s="73" cm="1">
        <f t="array" ref="D3309">_xlfn.IFS( B3309="Accessories", 0, B3309="Clothing", 1, B3309="Footwear", 2, B3309="Outerwear",3)</f>
        <v>0</v>
      </c>
    </row>
    <row r="3310" spans="1:4" x14ac:dyDescent="0.2">
      <c r="A3310" t="s">
        <v>152</v>
      </c>
      <c r="B3310" t="s">
        <v>20</v>
      </c>
      <c r="C3310" s="73">
        <f t="shared" si="51"/>
        <v>0</v>
      </c>
      <c r="D3310" s="73" cm="1">
        <f t="array" ref="D3310">_xlfn.IFS( B3310="Accessories", 0, B3310="Clothing", 1, B3310="Footwear", 2, B3310="Outerwear",3)</f>
        <v>1</v>
      </c>
    </row>
    <row r="3311" spans="1:4" x14ac:dyDescent="0.2">
      <c r="A3311" t="s">
        <v>152</v>
      </c>
      <c r="B3311" t="s">
        <v>66</v>
      </c>
      <c r="C3311" s="73">
        <f t="shared" si="51"/>
        <v>0</v>
      </c>
      <c r="D3311" s="73" cm="1">
        <f t="array" ref="D3311">_xlfn.IFS( B3311="Accessories", 0, B3311="Clothing", 1, B3311="Footwear", 2, B3311="Outerwear",3)</f>
        <v>0</v>
      </c>
    </row>
    <row r="3312" spans="1:4" x14ac:dyDescent="0.2">
      <c r="A3312" t="s">
        <v>152</v>
      </c>
      <c r="B3312" t="s">
        <v>62</v>
      </c>
      <c r="C3312" s="73">
        <f t="shared" si="51"/>
        <v>0</v>
      </c>
      <c r="D3312" s="73" cm="1">
        <f t="array" ref="D3312">_xlfn.IFS( B3312="Accessories", 0, B3312="Clothing", 1, B3312="Footwear", 2, B3312="Outerwear",3)</f>
        <v>3</v>
      </c>
    </row>
    <row r="3313" spans="1:4" x14ac:dyDescent="0.2">
      <c r="A3313" t="s">
        <v>152</v>
      </c>
      <c r="B3313" t="s">
        <v>66</v>
      </c>
      <c r="C3313" s="73">
        <f t="shared" si="51"/>
        <v>0</v>
      </c>
      <c r="D3313" s="73" cm="1">
        <f t="array" ref="D3313">_xlfn.IFS( B3313="Accessories", 0, B3313="Clothing", 1, B3313="Footwear", 2, B3313="Outerwear",3)</f>
        <v>0</v>
      </c>
    </row>
    <row r="3314" spans="1:4" x14ac:dyDescent="0.2">
      <c r="A3314" t="s">
        <v>152</v>
      </c>
      <c r="B3314" t="s">
        <v>41</v>
      </c>
      <c r="C3314" s="73">
        <f t="shared" si="51"/>
        <v>0</v>
      </c>
      <c r="D3314" s="73" cm="1">
        <f t="array" ref="D3314">_xlfn.IFS( B3314="Accessories", 0, B3314="Clothing", 1, B3314="Footwear", 2, B3314="Outerwear",3)</f>
        <v>2</v>
      </c>
    </row>
    <row r="3315" spans="1:4" x14ac:dyDescent="0.2">
      <c r="A3315" t="s">
        <v>152</v>
      </c>
      <c r="B3315" t="s">
        <v>66</v>
      </c>
      <c r="C3315" s="73">
        <f t="shared" si="51"/>
        <v>0</v>
      </c>
      <c r="D3315" s="73" cm="1">
        <f t="array" ref="D3315">_xlfn.IFS( B3315="Accessories", 0, B3315="Clothing", 1, B3315="Footwear", 2, B3315="Outerwear",3)</f>
        <v>0</v>
      </c>
    </row>
    <row r="3316" spans="1:4" x14ac:dyDescent="0.2">
      <c r="A3316" t="s">
        <v>152</v>
      </c>
      <c r="B3316" t="s">
        <v>20</v>
      </c>
      <c r="C3316" s="73">
        <f t="shared" si="51"/>
        <v>0</v>
      </c>
      <c r="D3316" s="73" cm="1">
        <f t="array" ref="D3316">_xlfn.IFS( B3316="Accessories", 0, B3316="Clothing", 1, B3316="Footwear", 2, B3316="Outerwear",3)</f>
        <v>1</v>
      </c>
    </row>
    <row r="3317" spans="1:4" x14ac:dyDescent="0.2">
      <c r="A3317" t="s">
        <v>152</v>
      </c>
      <c r="B3317" t="s">
        <v>66</v>
      </c>
      <c r="C3317" s="73">
        <f t="shared" si="51"/>
        <v>0</v>
      </c>
      <c r="D3317" s="73" cm="1">
        <f t="array" ref="D3317">_xlfn.IFS( B3317="Accessories", 0, B3317="Clothing", 1, B3317="Footwear", 2, B3317="Outerwear",3)</f>
        <v>0</v>
      </c>
    </row>
    <row r="3318" spans="1:4" x14ac:dyDescent="0.2">
      <c r="A3318" t="s">
        <v>152</v>
      </c>
      <c r="B3318" t="s">
        <v>20</v>
      </c>
      <c r="C3318" s="73">
        <f t="shared" si="51"/>
        <v>0</v>
      </c>
      <c r="D3318" s="73" cm="1">
        <f t="array" ref="D3318">_xlfn.IFS( B3318="Accessories", 0, B3318="Clothing", 1, B3318="Footwear", 2, B3318="Outerwear",3)</f>
        <v>1</v>
      </c>
    </row>
    <row r="3319" spans="1:4" x14ac:dyDescent="0.2">
      <c r="A3319" t="s">
        <v>152</v>
      </c>
      <c r="B3319" t="s">
        <v>66</v>
      </c>
      <c r="C3319" s="73">
        <f t="shared" si="51"/>
        <v>0</v>
      </c>
      <c r="D3319" s="73" cm="1">
        <f t="array" ref="D3319">_xlfn.IFS( B3319="Accessories", 0, B3319="Clothing", 1, B3319="Footwear", 2, B3319="Outerwear",3)</f>
        <v>0</v>
      </c>
    </row>
    <row r="3320" spans="1:4" x14ac:dyDescent="0.2">
      <c r="A3320" t="s">
        <v>152</v>
      </c>
      <c r="B3320" t="s">
        <v>62</v>
      </c>
      <c r="C3320" s="73">
        <f t="shared" si="51"/>
        <v>0</v>
      </c>
      <c r="D3320" s="73" cm="1">
        <f t="array" ref="D3320">_xlfn.IFS( B3320="Accessories", 0, B3320="Clothing", 1, B3320="Footwear", 2, B3320="Outerwear",3)</f>
        <v>3</v>
      </c>
    </row>
    <row r="3321" spans="1:4" x14ac:dyDescent="0.2">
      <c r="A3321" t="s">
        <v>152</v>
      </c>
      <c r="B3321" t="s">
        <v>20</v>
      </c>
      <c r="C3321" s="73">
        <f t="shared" si="51"/>
        <v>0</v>
      </c>
      <c r="D3321" s="73" cm="1">
        <f t="array" ref="D3321">_xlfn.IFS( B3321="Accessories", 0, B3321="Clothing", 1, B3321="Footwear", 2, B3321="Outerwear",3)</f>
        <v>1</v>
      </c>
    </row>
    <row r="3322" spans="1:4" x14ac:dyDescent="0.2">
      <c r="A3322" t="s">
        <v>152</v>
      </c>
      <c r="B3322" t="s">
        <v>20</v>
      </c>
      <c r="C3322" s="73">
        <f t="shared" si="51"/>
        <v>0</v>
      </c>
      <c r="D3322" s="73" cm="1">
        <f t="array" ref="D3322">_xlfn.IFS( B3322="Accessories", 0, B3322="Clothing", 1, B3322="Footwear", 2, B3322="Outerwear",3)</f>
        <v>1</v>
      </c>
    </row>
    <row r="3323" spans="1:4" x14ac:dyDescent="0.2">
      <c r="A3323" t="s">
        <v>152</v>
      </c>
      <c r="B3323" t="s">
        <v>62</v>
      </c>
      <c r="C3323" s="73">
        <f t="shared" si="51"/>
        <v>0</v>
      </c>
      <c r="D3323" s="73" cm="1">
        <f t="array" ref="D3323">_xlfn.IFS( B3323="Accessories", 0, B3323="Clothing", 1, B3323="Footwear", 2, B3323="Outerwear",3)</f>
        <v>3</v>
      </c>
    </row>
    <row r="3324" spans="1:4" x14ac:dyDescent="0.2">
      <c r="A3324" t="s">
        <v>152</v>
      </c>
      <c r="B3324" t="s">
        <v>20</v>
      </c>
      <c r="C3324" s="73">
        <f t="shared" si="51"/>
        <v>0</v>
      </c>
      <c r="D3324" s="73" cm="1">
        <f t="array" ref="D3324">_xlfn.IFS( B3324="Accessories", 0, B3324="Clothing", 1, B3324="Footwear", 2, B3324="Outerwear",3)</f>
        <v>1</v>
      </c>
    </row>
    <row r="3325" spans="1:4" x14ac:dyDescent="0.2">
      <c r="A3325" t="s">
        <v>152</v>
      </c>
      <c r="B3325" t="s">
        <v>66</v>
      </c>
      <c r="C3325" s="73">
        <f t="shared" si="51"/>
        <v>0</v>
      </c>
      <c r="D3325" s="73" cm="1">
        <f t="array" ref="D3325">_xlfn.IFS( B3325="Accessories", 0, B3325="Clothing", 1, B3325="Footwear", 2, B3325="Outerwear",3)</f>
        <v>0</v>
      </c>
    </row>
    <row r="3326" spans="1:4" x14ac:dyDescent="0.2">
      <c r="A3326" t="s">
        <v>152</v>
      </c>
      <c r="B3326" t="s">
        <v>20</v>
      </c>
      <c r="C3326" s="73">
        <f t="shared" si="51"/>
        <v>0</v>
      </c>
      <c r="D3326" s="73" cm="1">
        <f t="array" ref="D3326">_xlfn.IFS( B3326="Accessories", 0, B3326="Clothing", 1, B3326="Footwear", 2, B3326="Outerwear",3)</f>
        <v>1</v>
      </c>
    </row>
    <row r="3327" spans="1:4" x14ac:dyDescent="0.2">
      <c r="A3327" t="s">
        <v>152</v>
      </c>
      <c r="B3327" t="s">
        <v>41</v>
      </c>
      <c r="C3327" s="73">
        <f t="shared" si="51"/>
        <v>0</v>
      </c>
      <c r="D3327" s="73" cm="1">
        <f t="array" ref="D3327">_xlfn.IFS( B3327="Accessories", 0, B3327="Clothing", 1, B3327="Footwear", 2, B3327="Outerwear",3)</f>
        <v>2</v>
      </c>
    </row>
    <row r="3328" spans="1:4" x14ac:dyDescent="0.2">
      <c r="A3328" t="s">
        <v>152</v>
      </c>
      <c r="B3328" t="s">
        <v>66</v>
      </c>
      <c r="C3328" s="73">
        <f t="shared" si="51"/>
        <v>0</v>
      </c>
      <c r="D3328" s="73" cm="1">
        <f t="array" ref="D3328">_xlfn.IFS( B3328="Accessories", 0, B3328="Clothing", 1, B3328="Footwear", 2, B3328="Outerwear",3)</f>
        <v>0</v>
      </c>
    </row>
    <row r="3329" spans="1:4" x14ac:dyDescent="0.2">
      <c r="A3329" t="s">
        <v>152</v>
      </c>
      <c r="B3329" t="s">
        <v>20</v>
      </c>
      <c r="C3329" s="73">
        <f t="shared" si="51"/>
        <v>0</v>
      </c>
      <c r="D3329" s="73" cm="1">
        <f t="array" ref="D3329">_xlfn.IFS( B3329="Accessories", 0, B3329="Clothing", 1, B3329="Footwear", 2, B3329="Outerwear",3)</f>
        <v>1</v>
      </c>
    </row>
    <row r="3330" spans="1:4" x14ac:dyDescent="0.2">
      <c r="A3330" t="s">
        <v>152</v>
      </c>
      <c r="B3330" t="s">
        <v>41</v>
      </c>
      <c r="C3330" s="73">
        <f t="shared" si="51"/>
        <v>0</v>
      </c>
      <c r="D3330" s="73" cm="1">
        <f t="array" ref="D3330">_xlfn.IFS( B3330="Accessories", 0, B3330="Clothing", 1, B3330="Footwear", 2, B3330="Outerwear",3)</f>
        <v>2</v>
      </c>
    </row>
    <row r="3331" spans="1:4" x14ac:dyDescent="0.2">
      <c r="A3331" t="s">
        <v>152</v>
      </c>
      <c r="B3331" t="s">
        <v>66</v>
      </c>
      <c r="C3331" s="73">
        <f t="shared" ref="C3331:C3394" si="52">IF(A3331="Male", 1, 0)</f>
        <v>0</v>
      </c>
      <c r="D3331" s="73" cm="1">
        <f t="array" ref="D3331">_xlfn.IFS( B3331="Accessories", 0, B3331="Clothing", 1, B3331="Footwear", 2, B3331="Outerwear",3)</f>
        <v>0</v>
      </c>
    </row>
    <row r="3332" spans="1:4" x14ac:dyDescent="0.2">
      <c r="A3332" t="s">
        <v>152</v>
      </c>
      <c r="B3332" t="s">
        <v>41</v>
      </c>
      <c r="C3332" s="73">
        <f t="shared" si="52"/>
        <v>0</v>
      </c>
      <c r="D3332" s="73" cm="1">
        <f t="array" ref="D3332">_xlfn.IFS( B3332="Accessories", 0, B3332="Clothing", 1, B3332="Footwear", 2, B3332="Outerwear",3)</f>
        <v>2</v>
      </c>
    </row>
    <row r="3333" spans="1:4" x14ac:dyDescent="0.2">
      <c r="A3333" t="s">
        <v>152</v>
      </c>
      <c r="B3333" t="s">
        <v>66</v>
      </c>
      <c r="C3333" s="73">
        <f t="shared" si="52"/>
        <v>0</v>
      </c>
      <c r="D3333" s="73" cm="1">
        <f t="array" ref="D3333">_xlfn.IFS( B3333="Accessories", 0, B3333="Clothing", 1, B3333="Footwear", 2, B3333="Outerwear",3)</f>
        <v>0</v>
      </c>
    </row>
    <row r="3334" spans="1:4" x14ac:dyDescent="0.2">
      <c r="A3334" t="s">
        <v>152</v>
      </c>
      <c r="B3334" t="s">
        <v>20</v>
      </c>
      <c r="C3334" s="73">
        <f t="shared" si="52"/>
        <v>0</v>
      </c>
      <c r="D3334" s="73" cm="1">
        <f t="array" ref="D3334">_xlfn.IFS( B3334="Accessories", 0, B3334="Clothing", 1, B3334="Footwear", 2, B3334="Outerwear",3)</f>
        <v>1</v>
      </c>
    </row>
    <row r="3335" spans="1:4" x14ac:dyDescent="0.2">
      <c r="A3335" t="s">
        <v>152</v>
      </c>
      <c r="B3335" t="s">
        <v>20</v>
      </c>
      <c r="C3335" s="73">
        <f t="shared" si="52"/>
        <v>0</v>
      </c>
      <c r="D3335" s="73" cm="1">
        <f t="array" ref="D3335">_xlfn.IFS( B3335="Accessories", 0, B3335="Clothing", 1, B3335="Footwear", 2, B3335="Outerwear",3)</f>
        <v>1</v>
      </c>
    </row>
    <row r="3336" spans="1:4" x14ac:dyDescent="0.2">
      <c r="A3336" t="s">
        <v>152</v>
      </c>
      <c r="B3336" t="s">
        <v>20</v>
      </c>
      <c r="C3336" s="73">
        <f t="shared" si="52"/>
        <v>0</v>
      </c>
      <c r="D3336" s="73" cm="1">
        <f t="array" ref="D3336">_xlfn.IFS( B3336="Accessories", 0, B3336="Clothing", 1, B3336="Footwear", 2, B3336="Outerwear",3)</f>
        <v>1</v>
      </c>
    </row>
    <row r="3337" spans="1:4" x14ac:dyDescent="0.2">
      <c r="A3337" t="s">
        <v>152</v>
      </c>
      <c r="B3337" t="s">
        <v>66</v>
      </c>
      <c r="C3337" s="73">
        <f t="shared" si="52"/>
        <v>0</v>
      </c>
      <c r="D3337" s="73" cm="1">
        <f t="array" ref="D3337">_xlfn.IFS( B3337="Accessories", 0, B3337="Clothing", 1, B3337="Footwear", 2, B3337="Outerwear",3)</f>
        <v>0</v>
      </c>
    </row>
    <row r="3338" spans="1:4" x14ac:dyDescent="0.2">
      <c r="A3338" t="s">
        <v>152</v>
      </c>
      <c r="B3338" t="s">
        <v>20</v>
      </c>
      <c r="C3338" s="73">
        <f t="shared" si="52"/>
        <v>0</v>
      </c>
      <c r="D3338" s="73" cm="1">
        <f t="array" ref="D3338">_xlfn.IFS( B3338="Accessories", 0, B3338="Clothing", 1, B3338="Footwear", 2, B3338="Outerwear",3)</f>
        <v>1</v>
      </c>
    </row>
    <row r="3339" spans="1:4" x14ac:dyDescent="0.2">
      <c r="A3339" t="s">
        <v>152</v>
      </c>
      <c r="B3339" t="s">
        <v>62</v>
      </c>
      <c r="C3339" s="73">
        <f t="shared" si="52"/>
        <v>0</v>
      </c>
      <c r="D3339" s="73" cm="1">
        <f t="array" ref="D3339">_xlfn.IFS( B3339="Accessories", 0, B3339="Clothing", 1, B3339="Footwear", 2, B3339="Outerwear",3)</f>
        <v>3</v>
      </c>
    </row>
    <row r="3340" spans="1:4" x14ac:dyDescent="0.2">
      <c r="A3340" t="s">
        <v>152</v>
      </c>
      <c r="B3340" t="s">
        <v>20</v>
      </c>
      <c r="C3340" s="73">
        <f t="shared" si="52"/>
        <v>0</v>
      </c>
      <c r="D3340" s="73" cm="1">
        <f t="array" ref="D3340">_xlfn.IFS( B3340="Accessories", 0, B3340="Clothing", 1, B3340="Footwear", 2, B3340="Outerwear",3)</f>
        <v>1</v>
      </c>
    </row>
    <row r="3341" spans="1:4" x14ac:dyDescent="0.2">
      <c r="A3341" t="s">
        <v>152</v>
      </c>
      <c r="B3341" t="s">
        <v>66</v>
      </c>
      <c r="C3341" s="73">
        <f t="shared" si="52"/>
        <v>0</v>
      </c>
      <c r="D3341" s="73" cm="1">
        <f t="array" ref="D3341">_xlfn.IFS( B3341="Accessories", 0, B3341="Clothing", 1, B3341="Footwear", 2, B3341="Outerwear",3)</f>
        <v>0</v>
      </c>
    </row>
    <row r="3342" spans="1:4" x14ac:dyDescent="0.2">
      <c r="A3342" t="s">
        <v>152</v>
      </c>
      <c r="B3342" t="s">
        <v>20</v>
      </c>
      <c r="C3342" s="73">
        <f t="shared" si="52"/>
        <v>0</v>
      </c>
      <c r="D3342" s="73" cm="1">
        <f t="array" ref="D3342">_xlfn.IFS( B3342="Accessories", 0, B3342="Clothing", 1, B3342="Footwear", 2, B3342="Outerwear",3)</f>
        <v>1</v>
      </c>
    </row>
    <row r="3343" spans="1:4" x14ac:dyDescent="0.2">
      <c r="A3343" t="s">
        <v>152</v>
      </c>
      <c r="B3343" t="s">
        <v>62</v>
      </c>
      <c r="C3343" s="73">
        <f t="shared" si="52"/>
        <v>0</v>
      </c>
      <c r="D3343" s="73" cm="1">
        <f t="array" ref="D3343">_xlfn.IFS( B3343="Accessories", 0, B3343="Clothing", 1, B3343="Footwear", 2, B3343="Outerwear",3)</f>
        <v>3</v>
      </c>
    </row>
    <row r="3344" spans="1:4" x14ac:dyDescent="0.2">
      <c r="A3344" t="s">
        <v>152</v>
      </c>
      <c r="B3344" t="s">
        <v>62</v>
      </c>
      <c r="C3344" s="73">
        <f t="shared" si="52"/>
        <v>0</v>
      </c>
      <c r="D3344" s="73" cm="1">
        <f t="array" ref="D3344">_xlfn.IFS( B3344="Accessories", 0, B3344="Clothing", 1, B3344="Footwear", 2, B3344="Outerwear",3)</f>
        <v>3</v>
      </c>
    </row>
    <row r="3345" spans="1:4" x14ac:dyDescent="0.2">
      <c r="A3345" t="s">
        <v>152</v>
      </c>
      <c r="B3345" t="s">
        <v>20</v>
      </c>
      <c r="C3345" s="73">
        <f t="shared" si="52"/>
        <v>0</v>
      </c>
      <c r="D3345" s="73" cm="1">
        <f t="array" ref="D3345">_xlfn.IFS( B3345="Accessories", 0, B3345="Clothing", 1, B3345="Footwear", 2, B3345="Outerwear",3)</f>
        <v>1</v>
      </c>
    </row>
    <row r="3346" spans="1:4" x14ac:dyDescent="0.2">
      <c r="A3346" t="s">
        <v>152</v>
      </c>
      <c r="B3346" t="s">
        <v>66</v>
      </c>
      <c r="C3346" s="73">
        <f t="shared" si="52"/>
        <v>0</v>
      </c>
      <c r="D3346" s="73" cm="1">
        <f t="array" ref="D3346">_xlfn.IFS( B3346="Accessories", 0, B3346="Clothing", 1, B3346="Footwear", 2, B3346="Outerwear",3)</f>
        <v>0</v>
      </c>
    </row>
    <row r="3347" spans="1:4" x14ac:dyDescent="0.2">
      <c r="A3347" t="s">
        <v>152</v>
      </c>
      <c r="B3347" t="s">
        <v>66</v>
      </c>
      <c r="C3347" s="73">
        <f t="shared" si="52"/>
        <v>0</v>
      </c>
      <c r="D3347" s="73" cm="1">
        <f t="array" ref="D3347">_xlfn.IFS( B3347="Accessories", 0, B3347="Clothing", 1, B3347="Footwear", 2, B3347="Outerwear",3)</f>
        <v>0</v>
      </c>
    </row>
    <row r="3348" spans="1:4" x14ac:dyDescent="0.2">
      <c r="A3348" t="s">
        <v>152</v>
      </c>
      <c r="B3348" t="s">
        <v>20</v>
      </c>
      <c r="C3348" s="73">
        <f t="shared" si="52"/>
        <v>0</v>
      </c>
      <c r="D3348" s="73" cm="1">
        <f t="array" ref="D3348">_xlfn.IFS( B3348="Accessories", 0, B3348="Clothing", 1, B3348="Footwear", 2, B3348="Outerwear",3)</f>
        <v>1</v>
      </c>
    </row>
    <row r="3349" spans="1:4" x14ac:dyDescent="0.2">
      <c r="A3349" t="s">
        <v>152</v>
      </c>
      <c r="B3349" t="s">
        <v>41</v>
      </c>
      <c r="C3349" s="73">
        <f t="shared" si="52"/>
        <v>0</v>
      </c>
      <c r="D3349" s="73" cm="1">
        <f t="array" ref="D3349">_xlfn.IFS( B3349="Accessories", 0, B3349="Clothing", 1, B3349="Footwear", 2, B3349="Outerwear",3)</f>
        <v>2</v>
      </c>
    </row>
    <row r="3350" spans="1:4" x14ac:dyDescent="0.2">
      <c r="A3350" t="s">
        <v>152</v>
      </c>
      <c r="B3350" t="s">
        <v>20</v>
      </c>
      <c r="C3350" s="73">
        <f t="shared" si="52"/>
        <v>0</v>
      </c>
      <c r="D3350" s="73" cm="1">
        <f t="array" ref="D3350">_xlfn.IFS( B3350="Accessories", 0, B3350="Clothing", 1, B3350="Footwear", 2, B3350="Outerwear",3)</f>
        <v>1</v>
      </c>
    </row>
    <row r="3351" spans="1:4" x14ac:dyDescent="0.2">
      <c r="A3351" t="s">
        <v>152</v>
      </c>
      <c r="B3351" t="s">
        <v>66</v>
      </c>
      <c r="C3351" s="73">
        <f t="shared" si="52"/>
        <v>0</v>
      </c>
      <c r="D3351" s="73" cm="1">
        <f t="array" ref="D3351">_xlfn.IFS( B3351="Accessories", 0, B3351="Clothing", 1, B3351="Footwear", 2, B3351="Outerwear",3)</f>
        <v>0</v>
      </c>
    </row>
    <row r="3352" spans="1:4" x14ac:dyDescent="0.2">
      <c r="A3352" t="s">
        <v>152</v>
      </c>
      <c r="B3352" t="s">
        <v>66</v>
      </c>
      <c r="C3352" s="73">
        <f t="shared" si="52"/>
        <v>0</v>
      </c>
      <c r="D3352" s="73" cm="1">
        <f t="array" ref="D3352">_xlfn.IFS( B3352="Accessories", 0, B3352="Clothing", 1, B3352="Footwear", 2, B3352="Outerwear",3)</f>
        <v>0</v>
      </c>
    </row>
    <row r="3353" spans="1:4" x14ac:dyDescent="0.2">
      <c r="A3353" t="s">
        <v>152</v>
      </c>
      <c r="B3353" t="s">
        <v>20</v>
      </c>
      <c r="C3353" s="73">
        <f t="shared" si="52"/>
        <v>0</v>
      </c>
      <c r="D3353" s="73" cm="1">
        <f t="array" ref="D3353">_xlfn.IFS( B3353="Accessories", 0, B3353="Clothing", 1, B3353="Footwear", 2, B3353="Outerwear",3)</f>
        <v>1</v>
      </c>
    </row>
    <row r="3354" spans="1:4" x14ac:dyDescent="0.2">
      <c r="A3354" t="s">
        <v>152</v>
      </c>
      <c r="B3354" t="s">
        <v>66</v>
      </c>
      <c r="C3354" s="73">
        <f t="shared" si="52"/>
        <v>0</v>
      </c>
      <c r="D3354" s="73" cm="1">
        <f t="array" ref="D3354">_xlfn.IFS( B3354="Accessories", 0, B3354="Clothing", 1, B3354="Footwear", 2, B3354="Outerwear",3)</f>
        <v>0</v>
      </c>
    </row>
    <row r="3355" spans="1:4" x14ac:dyDescent="0.2">
      <c r="A3355" t="s">
        <v>152</v>
      </c>
      <c r="B3355" t="s">
        <v>20</v>
      </c>
      <c r="C3355" s="73">
        <f t="shared" si="52"/>
        <v>0</v>
      </c>
      <c r="D3355" s="73" cm="1">
        <f t="array" ref="D3355">_xlfn.IFS( B3355="Accessories", 0, B3355="Clothing", 1, B3355="Footwear", 2, B3355="Outerwear",3)</f>
        <v>1</v>
      </c>
    </row>
    <row r="3356" spans="1:4" x14ac:dyDescent="0.2">
      <c r="A3356" t="s">
        <v>152</v>
      </c>
      <c r="B3356" t="s">
        <v>20</v>
      </c>
      <c r="C3356" s="73">
        <f t="shared" si="52"/>
        <v>0</v>
      </c>
      <c r="D3356" s="73" cm="1">
        <f t="array" ref="D3356">_xlfn.IFS( B3356="Accessories", 0, B3356="Clothing", 1, B3356="Footwear", 2, B3356="Outerwear",3)</f>
        <v>1</v>
      </c>
    </row>
    <row r="3357" spans="1:4" x14ac:dyDescent="0.2">
      <c r="A3357" t="s">
        <v>152</v>
      </c>
      <c r="B3357" t="s">
        <v>20</v>
      </c>
      <c r="C3357" s="73">
        <f t="shared" si="52"/>
        <v>0</v>
      </c>
      <c r="D3357" s="73" cm="1">
        <f t="array" ref="D3357">_xlfn.IFS( B3357="Accessories", 0, B3357="Clothing", 1, B3357="Footwear", 2, B3357="Outerwear",3)</f>
        <v>1</v>
      </c>
    </row>
    <row r="3358" spans="1:4" x14ac:dyDescent="0.2">
      <c r="A3358" t="s">
        <v>152</v>
      </c>
      <c r="B3358" t="s">
        <v>20</v>
      </c>
      <c r="C3358" s="73">
        <f t="shared" si="52"/>
        <v>0</v>
      </c>
      <c r="D3358" s="73" cm="1">
        <f t="array" ref="D3358">_xlfn.IFS( B3358="Accessories", 0, B3358="Clothing", 1, B3358="Footwear", 2, B3358="Outerwear",3)</f>
        <v>1</v>
      </c>
    </row>
    <row r="3359" spans="1:4" x14ac:dyDescent="0.2">
      <c r="A3359" t="s">
        <v>152</v>
      </c>
      <c r="B3359" t="s">
        <v>20</v>
      </c>
      <c r="C3359" s="73">
        <f t="shared" si="52"/>
        <v>0</v>
      </c>
      <c r="D3359" s="73" cm="1">
        <f t="array" ref="D3359">_xlfn.IFS( B3359="Accessories", 0, B3359="Clothing", 1, B3359="Footwear", 2, B3359="Outerwear",3)</f>
        <v>1</v>
      </c>
    </row>
    <row r="3360" spans="1:4" x14ac:dyDescent="0.2">
      <c r="A3360" t="s">
        <v>152</v>
      </c>
      <c r="B3360" t="s">
        <v>20</v>
      </c>
      <c r="C3360" s="73">
        <f t="shared" si="52"/>
        <v>0</v>
      </c>
      <c r="D3360" s="73" cm="1">
        <f t="array" ref="D3360">_xlfn.IFS( B3360="Accessories", 0, B3360="Clothing", 1, B3360="Footwear", 2, B3360="Outerwear",3)</f>
        <v>1</v>
      </c>
    </row>
    <row r="3361" spans="1:4" x14ac:dyDescent="0.2">
      <c r="A3361" t="s">
        <v>152</v>
      </c>
      <c r="B3361" t="s">
        <v>66</v>
      </c>
      <c r="C3361" s="73">
        <f t="shared" si="52"/>
        <v>0</v>
      </c>
      <c r="D3361" s="73" cm="1">
        <f t="array" ref="D3361">_xlfn.IFS( B3361="Accessories", 0, B3361="Clothing", 1, B3361="Footwear", 2, B3361="Outerwear",3)</f>
        <v>0</v>
      </c>
    </row>
    <row r="3362" spans="1:4" x14ac:dyDescent="0.2">
      <c r="A3362" t="s">
        <v>152</v>
      </c>
      <c r="B3362" t="s">
        <v>62</v>
      </c>
      <c r="C3362" s="73">
        <f t="shared" si="52"/>
        <v>0</v>
      </c>
      <c r="D3362" s="73" cm="1">
        <f t="array" ref="D3362">_xlfn.IFS( B3362="Accessories", 0, B3362="Clothing", 1, B3362="Footwear", 2, B3362="Outerwear",3)</f>
        <v>3</v>
      </c>
    </row>
    <row r="3363" spans="1:4" x14ac:dyDescent="0.2">
      <c r="A3363" t="s">
        <v>152</v>
      </c>
      <c r="B3363" t="s">
        <v>41</v>
      </c>
      <c r="C3363" s="73">
        <f t="shared" si="52"/>
        <v>0</v>
      </c>
      <c r="D3363" s="73" cm="1">
        <f t="array" ref="D3363">_xlfn.IFS( B3363="Accessories", 0, B3363="Clothing", 1, B3363="Footwear", 2, B3363="Outerwear",3)</f>
        <v>2</v>
      </c>
    </row>
    <row r="3364" spans="1:4" x14ac:dyDescent="0.2">
      <c r="A3364" t="s">
        <v>152</v>
      </c>
      <c r="B3364" t="s">
        <v>66</v>
      </c>
      <c r="C3364" s="73">
        <f t="shared" si="52"/>
        <v>0</v>
      </c>
      <c r="D3364" s="73" cm="1">
        <f t="array" ref="D3364">_xlfn.IFS( B3364="Accessories", 0, B3364="Clothing", 1, B3364="Footwear", 2, B3364="Outerwear",3)</f>
        <v>0</v>
      </c>
    </row>
    <row r="3365" spans="1:4" x14ac:dyDescent="0.2">
      <c r="A3365" t="s">
        <v>152</v>
      </c>
      <c r="B3365" t="s">
        <v>20</v>
      </c>
      <c r="C3365" s="73">
        <f t="shared" si="52"/>
        <v>0</v>
      </c>
      <c r="D3365" s="73" cm="1">
        <f t="array" ref="D3365">_xlfn.IFS( B3365="Accessories", 0, B3365="Clothing", 1, B3365="Footwear", 2, B3365="Outerwear",3)</f>
        <v>1</v>
      </c>
    </row>
    <row r="3366" spans="1:4" x14ac:dyDescent="0.2">
      <c r="A3366" t="s">
        <v>152</v>
      </c>
      <c r="B3366" t="s">
        <v>66</v>
      </c>
      <c r="C3366" s="73">
        <f t="shared" si="52"/>
        <v>0</v>
      </c>
      <c r="D3366" s="73" cm="1">
        <f t="array" ref="D3366">_xlfn.IFS( B3366="Accessories", 0, B3366="Clothing", 1, B3366="Footwear", 2, B3366="Outerwear",3)</f>
        <v>0</v>
      </c>
    </row>
    <row r="3367" spans="1:4" x14ac:dyDescent="0.2">
      <c r="A3367" t="s">
        <v>152</v>
      </c>
      <c r="B3367" t="s">
        <v>20</v>
      </c>
      <c r="C3367" s="73">
        <f t="shared" si="52"/>
        <v>0</v>
      </c>
      <c r="D3367" s="73" cm="1">
        <f t="array" ref="D3367">_xlfn.IFS( B3367="Accessories", 0, B3367="Clothing", 1, B3367="Footwear", 2, B3367="Outerwear",3)</f>
        <v>1</v>
      </c>
    </row>
    <row r="3368" spans="1:4" x14ac:dyDescent="0.2">
      <c r="A3368" t="s">
        <v>152</v>
      </c>
      <c r="B3368" t="s">
        <v>66</v>
      </c>
      <c r="C3368" s="73">
        <f t="shared" si="52"/>
        <v>0</v>
      </c>
      <c r="D3368" s="73" cm="1">
        <f t="array" ref="D3368">_xlfn.IFS( B3368="Accessories", 0, B3368="Clothing", 1, B3368="Footwear", 2, B3368="Outerwear",3)</f>
        <v>0</v>
      </c>
    </row>
    <row r="3369" spans="1:4" x14ac:dyDescent="0.2">
      <c r="A3369" t="s">
        <v>152</v>
      </c>
      <c r="B3369" t="s">
        <v>20</v>
      </c>
      <c r="C3369" s="73">
        <f t="shared" si="52"/>
        <v>0</v>
      </c>
      <c r="D3369" s="73" cm="1">
        <f t="array" ref="D3369">_xlfn.IFS( B3369="Accessories", 0, B3369="Clothing", 1, B3369="Footwear", 2, B3369="Outerwear",3)</f>
        <v>1</v>
      </c>
    </row>
    <row r="3370" spans="1:4" x14ac:dyDescent="0.2">
      <c r="A3370" t="s">
        <v>152</v>
      </c>
      <c r="B3370" t="s">
        <v>41</v>
      </c>
      <c r="C3370" s="73">
        <f t="shared" si="52"/>
        <v>0</v>
      </c>
      <c r="D3370" s="73" cm="1">
        <f t="array" ref="D3370">_xlfn.IFS( B3370="Accessories", 0, B3370="Clothing", 1, B3370="Footwear", 2, B3370="Outerwear",3)</f>
        <v>2</v>
      </c>
    </row>
    <row r="3371" spans="1:4" x14ac:dyDescent="0.2">
      <c r="A3371" t="s">
        <v>152</v>
      </c>
      <c r="B3371" t="s">
        <v>20</v>
      </c>
      <c r="C3371" s="73">
        <f t="shared" si="52"/>
        <v>0</v>
      </c>
      <c r="D3371" s="73" cm="1">
        <f t="array" ref="D3371">_xlfn.IFS( B3371="Accessories", 0, B3371="Clothing", 1, B3371="Footwear", 2, B3371="Outerwear",3)</f>
        <v>1</v>
      </c>
    </row>
    <row r="3372" spans="1:4" x14ac:dyDescent="0.2">
      <c r="A3372" t="s">
        <v>152</v>
      </c>
      <c r="B3372" t="s">
        <v>66</v>
      </c>
      <c r="C3372" s="73">
        <f t="shared" si="52"/>
        <v>0</v>
      </c>
      <c r="D3372" s="73" cm="1">
        <f t="array" ref="D3372">_xlfn.IFS( B3372="Accessories", 0, B3372="Clothing", 1, B3372="Footwear", 2, B3372="Outerwear",3)</f>
        <v>0</v>
      </c>
    </row>
    <row r="3373" spans="1:4" x14ac:dyDescent="0.2">
      <c r="A3373" t="s">
        <v>152</v>
      </c>
      <c r="B3373" t="s">
        <v>20</v>
      </c>
      <c r="C3373" s="73">
        <f t="shared" si="52"/>
        <v>0</v>
      </c>
      <c r="D3373" s="73" cm="1">
        <f t="array" ref="D3373">_xlfn.IFS( B3373="Accessories", 0, B3373="Clothing", 1, B3373="Footwear", 2, B3373="Outerwear",3)</f>
        <v>1</v>
      </c>
    </row>
    <row r="3374" spans="1:4" x14ac:dyDescent="0.2">
      <c r="A3374" t="s">
        <v>152</v>
      </c>
      <c r="B3374" t="s">
        <v>20</v>
      </c>
      <c r="C3374" s="73">
        <f t="shared" si="52"/>
        <v>0</v>
      </c>
      <c r="D3374" s="73" cm="1">
        <f t="array" ref="D3374">_xlfn.IFS( B3374="Accessories", 0, B3374="Clothing", 1, B3374="Footwear", 2, B3374="Outerwear",3)</f>
        <v>1</v>
      </c>
    </row>
    <row r="3375" spans="1:4" x14ac:dyDescent="0.2">
      <c r="A3375" t="s">
        <v>152</v>
      </c>
      <c r="B3375" t="s">
        <v>41</v>
      </c>
      <c r="C3375" s="73">
        <f t="shared" si="52"/>
        <v>0</v>
      </c>
      <c r="D3375" s="73" cm="1">
        <f t="array" ref="D3375">_xlfn.IFS( B3375="Accessories", 0, B3375="Clothing", 1, B3375="Footwear", 2, B3375="Outerwear",3)</f>
        <v>2</v>
      </c>
    </row>
    <row r="3376" spans="1:4" x14ac:dyDescent="0.2">
      <c r="A3376" t="s">
        <v>152</v>
      </c>
      <c r="B3376" t="s">
        <v>20</v>
      </c>
      <c r="C3376" s="73">
        <f t="shared" si="52"/>
        <v>0</v>
      </c>
      <c r="D3376" s="73" cm="1">
        <f t="array" ref="D3376">_xlfn.IFS( B3376="Accessories", 0, B3376="Clothing", 1, B3376="Footwear", 2, B3376="Outerwear",3)</f>
        <v>1</v>
      </c>
    </row>
    <row r="3377" spans="1:4" x14ac:dyDescent="0.2">
      <c r="A3377" t="s">
        <v>152</v>
      </c>
      <c r="B3377" t="s">
        <v>41</v>
      </c>
      <c r="C3377" s="73">
        <f t="shared" si="52"/>
        <v>0</v>
      </c>
      <c r="D3377" s="73" cm="1">
        <f t="array" ref="D3377">_xlfn.IFS( B3377="Accessories", 0, B3377="Clothing", 1, B3377="Footwear", 2, B3377="Outerwear",3)</f>
        <v>2</v>
      </c>
    </row>
    <row r="3378" spans="1:4" x14ac:dyDescent="0.2">
      <c r="A3378" t="s">
        <v>152</v>
      </c>
      <c r="B3378" t="s">
        <v>66</v>
      </c>
      <c r="C3378" s="73">
        <f t="shared" si="52"/>
        <v>0</v>
      </c>
      <c r="D3378" s="73" cm="1">
        <f t="array" ref="D3378">_xlfn.IFS( B3378="Accessories", 0, B3378="Clothing", 1, B3378="Footwear", 2, B3378="Outerwear",3)</f>
        <v>0</v>
      </c>
    </row>
    <row r="3379" spans="1:4" x14ac:dyDescent="0.2">
      <c r="A3379" t="s">
        <v>152</v>
      </c>
      <c r="B3379" t="s">
        <v>20</v>
      </c>
      <c r="C3379" s="73">
        <f t="shared" si="52"/>
        <v>0</v>
      </c>
      <c r="D3379" s="73" cm="1">
        <f t="array" ref="D3379">_xlfn.IFS( B3379="Accessories", 0, B3379="Clothing", 1, B3379="Footwear", 2, B3379="Outerwear",3)</f>
        <v>1</v>
      </c>
    </row>
    <row r="3380" spans="1:4" x14ac:dyDescent="0.2">
      <c r="A3380" t="s">
        <v>152</v>
      </c>
      <c r="B3380" t="s">
        <v>20</v>
      </c>
      <c r="C3380" s="73">
        <f t="shared" si="52"/>
        <v>0</v>
      </c>
      <c r="D3380" s="73" cm="1">
        <f t="array" ref="D3380">_xlfn.IFS( B3380="Accessories", 0, B3380="Clothing", 1, B3380="Footwear", 2, B3380="Outerwear",3)</f>
        <v>1</v>
      </c>
    </row>
    <row r="3381" spans="1:4" x14ac:dyDescent="0.2">
      <c r="A3381" t="s">
        <v>152</v>
      </c>
      <c r="B3381" t="s">
        <v>66</v>
      </c>
      <c r="C3381" s="73">
        <f t="shared" si="52"/>
        <v>0</v>
      </c>
      <c r="D3381" s="73" cm="1">
        <f t="array" ref="D3381">_xlfn.IFS( B3381="Accessories", 0, B3381="Clothing", 1, B3381="Footwear", 2, B3381="Outerwear",3)</f>
        <v>0</v>
      </c>
    </row>
    <row r="3382" spans="1:4" x14ac:dyDescent="0.2">
      <c r="A3382" t="s">
        <v>152</v>
      </c>
      <c r="B3382" t="s">
        <v>20</v>
      </c>
      <c r="C3382" s="73">
        <f t="shared" si="52"/>
        <v>0</v>
      </c>
      <c r="D3382" s="73" cm="1">
        <f t="array" ref="D3382">_xlfn.IFS( B3382="Accessories", 0, B3382="Clothing", 1, B3382="Footwear", 2, B3382="Outerwear",3)</f>
        <v>1</v>
      </c>
    </row>
    <row r="3383" spans="1:4" x14ac:dyDescent="0.2">
      <c r="A3383" t="s">
        <v>152</v>
      </c>
      <c r="B3383" t="s">
        <v>66</v>
      </c>
      <c r="C3383" s="73">
        <f t="shared" si="52"/>
        <v>0</v>
      </c>
      <c r="D3383" s="73" cm="1">
        <f t="array" ref="D3383">_xlfn.IFS( B3383="Accessories", 0, B3383="Clothing", 1, B3383="Footwear", 2, B3383="Outerwear",3)</f>
        <v>0</v>
      </c>
    </row>
    <row r="3384" spans="1:4" x14ac:dyDescent="0.2">
      <c r="A3384" t="s">
        <v>152</v>
      </c>
      <c r="B3384" t="s">
        <v>20</v>
      </c>
      <c r="C3384" s="73">
        <f t="shared" si="52"/>
        <v>0</v>
      </c>
      <c r="D3384" s="73" cm="1">
        <f t="array" ref="D3384">_xlfn.IFS( B3384="Accessories", 0, B3384="Clothing", 1, B3384="Footwear", 2, B3384="Outerwear",3)</f>
        <v>1</v>
      </c>
    </row>
    <row r="3385" spans="1:4" x14ac:dyDescent="0.2">
      <c r="A3385" t="s">
        <v>152</v>
      </c>
      <c r="B3385" t="s">
        <v>62</v>
      </c>
      <c r="C3385" s="73">
        <f t="shared" si="52"/>
        <v>0</v>
      </c>
      <c r="D3385" s="73" cm="1">
        <f t="array" ref="D3385">_xlfn.IFS( B3385="Accessories", 0, B3385="Clothing", 1, B3385="Footwear", 2, B3385="Outerwear",3)</f>
        <v>3</v>
      </c>
    </row>
    <row r="3386" spans="1:4" x14ac:dyDescent="0.2">
      <c r="A3386" t="s">
        <v>152</v>
      </c>
      <c r="B3386" t="s">
        <v>20</v>
      </c>
      <c r="C3386" s="73">
        <f t="shared" si="52"/>
        <v>0</v>
      </c>
      <c r="D3386" s="73" cm="1">
        <f t="array" ref="D3386">_xlfn.IFS( B3386="Accessories", 0, B3386="Clothing", 1, B3386="Footwear", 2, B3386="Outerwear",3)</f>
        <v>1</v>
      </c>
    </row>
    <row r="3387" spans="1:4" x14ac:dyDescent="0.2">
      <c r="A3387" t="s">
        <v>152</v>
      </c>
      <c r="B3387" t="s">
        <v>66</v>
      </c>
      <c r="C3387" s="73">
        <f t="shared" si="52"/>
        <v>0</v>
      </c>
      <c r="D3387" s="73" cm="1">
        <f t="array" ref="D3387">_xlfn.IFS( B3387="Accessories", 0, B3387="Clothing", 1, B3387="Footwear", 2, B3387="Outerwear",3)</f>
        <v>0</v>
      </c>
    </row>
    <row r="3388" spans="1:4" x14ac:dyDescent="0.2">
      <c r="A3388" t="s">
        <v>152</v>
      </c>
      <c r="B3388" t="s">
        <v>20</v>
      </c>
      <c r="C3388" s="73">
        <f t="shared" si="52"/>
        <v>0</v>
      </c>
      <c r="D3388" s="73" cm="1">
        <f t="array" ref="D3388">_xlfn.IFS( B3388="Accessories", 0, B3388="Clothing", 1, B3388="Footwear", 2, B3388="Outerwear",3)</f>
        <v>1</v>
      </c>
    </row>
    <row r="3389" spans="1:4" x14ac:dyDescent="0.2">
      <c r="A3389" t="s">
        <v>152</v>
      </c>
      <c r="B3389" t="s">
        <v>20</v>
      </c>
      <c r="C3389" s="73">
        <f t="shared" si="52"/>
        <v>0</v>
      </c>
      <c r="D3389" s="73" cm="1">
        <f t="array" ref="D3389">_xlfn.IFS( B3389="Accessories", 0, B3389="Clothing", 1, B3389="Footwear", 2, B3389="Outerwear",3)</f>
        <v>1</v>
      </c>
    </row>
    <row r="3390" spans="1:4" x14ac:dyDescent="0.2">
      <c r="A3390" t="s">
        <v>152</v>
      </c>
      <c r="B3390" t="s">
        <v>20</v>
      </c>
      <c r="C3390" s="73">
        <f t="shared" si="52"/>
        <v>0</v>
      </c>
      <c r="D3390" s="73" cm="1">
        <f t="array" ref="D3390">_xlfn.IFS( B3390="Accessories", 0, B3390="Clothing", 1, B3390="Footwear", 2, B3390="Outerwear",3)</f>
        <v>1</v>
      </c>
    </row>
    <row r="3391" spans="1:4" x14ac:dyDescent="0.2">
      <c r="A3391" t="s">
        <v>152</v>
      </c>
      <c r="B3391" t="s">
        <v>20</v>
      </c>
      <c r="C3391" s="73">
        <f t="shared" si="52"/>
        <v>0</v>
      </c>
      <c r="D3391" s="73" cm="1">
        <f t="array" ref="D3391">_xlfn.IFS( B3391="Accessories", 0, B3391="Clothing", 1, B3391="Footwear", 2, B3391="Outerwear",3)</f>
        <v>1</v>
      </c>
    </row>
    <row r="3392" spans="1:4" x14ac:dyDescent="0.2">
      <c r="A3392" t="s">
        <v>152</v>
      </c>
      <c r="B3392" t="s">
        <v>20</v>
      </c>
      <c r="C3392" s="73">
        <f t="shared" si="52"/>
        <v>0</v>
      </c>
      <c r="D3392" s="73" cm="1">
        <f t="array" ref="D3392">_xlfn.IFS( B3392="Accessories", 0, B3392="Clothing", 1, B3392="Footwear", 2, B3392="Outerwear",3)</f>
        <v>1</v>
      </c>
    </row>
    <row r="3393" spans="1:4" x14ac:dyDescent="0.2">
      <c r="A3393" t="s">
        <v>152</v>
      </c>
      <c r="B3393" t="s">
        <v>20</v>
      </c>
      <c r="C3393" s="73">
        <f t="shared" si="52"/>
        <v>0</v>
      </c>
      <c r="D3393" s="73" cm="1">
        <f t="array" ref="D3393">_xlfn.IFS( B3393="Accessories", 0, B3393="Clothing", 1, B3393="Footwear", 2, B3393="Outerwear",3)</f>
        <v>1</v>
      </c>
    </row>
    <row r="3394" spans="1:4" x14ac:dyDescent="0.2">
      <c r="A3394" t="s">
        <v>152</v>
      </c>
      <c r="B3394" t="s">
        <v>66</v>
      </c>
      <c r="C3394" s="73">
        <f t="shared" si="52"/>
        <v>0</v>
      </c>
      <c r="D3394" s="73" cm="1">
        <f t="array" ref="D3394">_xlfn.IFS( B3394="Accessories", 0, B3394="Clothing", 1, B3394="Footwear", 2, B3394="Outerwear",3)</f>
        <v>0</v>
      </c>
    </row>
    <row r="3395" spans="1:4" x14ac:dyDescent="0.2">
      <c r="A3395" t="s">
        <v>152</v>
      </c>
      <c r="B3395" t="s">
        <v>20</v>
      </c>
      <c r="C3395" s="73">
        <f t="shared" ref="C3395:C3458" si="53">IF(A3395="Male", 1, 0)</f>
        <v>0</v>
      </c>
      <c r="D3395" s="73" cm="1">
        <f t="array" ref="D3395">_xlfn.IFS( B3395="Accessories", 0, B3395="Clothing", 1, B3395="Footwear", 2, B3395="Outerwear",3)</f>
        <v>1</v>
      </c>
    </row>
    <row r="3396" spans="1:4" x14ac:dyDescent="0.2">
      <c r="A3396" t="s">
        <v>152</v>
      </c>
      <c r="B3396" t="s">
        <v>41</v>
      </c>
      <c r="C3396" s="73">
        <f t="shared" si="53"/>
        <v>0</v>
      </c>
      <c r="D3396" s="73" cm="1">
        <f t="array" ref="D3396">_xlfn.IFS( B3396="Accessories", 0, B3396="Clothing", 1, B3396="Footwear", 2, B3396="Outerwear",3)</f>
        <v>2</v>
      </c>
    </row>
    <row r="3397" spans="1:4" x14ac:dyDescent="0.2">
      <c r="A3397" t="s">
        <v>152</v>
      </c>
      <c r="B3397" t="s">
        <v>20</v>
      </c>
      <c r="C3397" s="73">
        <f t="shared" si="53"/>
        <v>0</v>
      </c>
      <c r="D3397" s="73" cm="1">
        <f t="array" ref="D3397">_xlfn.IFS( B3397="Accessories", 0, B3397="Clothing", 1, B3397="Footwear", 2, B3397="Outerwear",3)</f>
        <v>1</v>
      </c>
    </row>
    <row r="3398" spans="1:4" x14ac:dyDescent="0.2">
      <c r="A3398" t="s">
        <v>152</v>
      </c>
      <c r="B3398" t="s">
        <v>20</v>
      </c>
      <c r="C3398" s="73">
        <f t="shared" si="53"/>
        <v>0</v>
      </c>
      <c r="D3398" s="73" cm="1">
        <f t="array" ref="D3398">_xlfn.IFS( B3398="Accessories", 0, B3398="Clothing", 1, B3398="Footwear", 2, B3398="Outerwear",3)</f>
        <v>1</v>
      </c>
    </row>
    <row r="3399" spans="1:4" x14ac:dyDescent="0.2">
      <c r="A3399" t="s">
        <v>152</v>
      </c>
      <c r="B3399" t="s">
        <v>20</v>
      </c>
      <c r="C3399" s="73">
        <f t="shared" si="53"/>
        <v>0</v>
      </c>
      <c r="D3399" s="73" cm="1">
        <f t="array" ref="D3399">_xlfn.IFS( B3399="Accessories", 0, B3399="Clothing", 1, B3399="Footwear", 2, B3399="Outerwear",3)</f>
        <v>1</v>
      </c>
    </row>
    <row r="3400" spans="1:4" x14ac:dyDescent="0.2">
      <c r="A3400" t="s">
        <v>152</v>
      </c>
      <c r="B3400" t="s">
        <v>20</v>
      </c>
      <c r="C3400" s="73">
        <f t="shared" si="53"/>
        <v>0</v>
      </c>
      <c r="D3400" s="73" cm="1">
        <f t="array" ref="D3400">_xlfn.IFS( B3400="Accessories", 0, B3400="Clothing", 1, B3400="Footwear", 2, B3400="Outerwear",3)</f>
        <v>1</v>
      </c>
    </row>
    <row r="3401" spans="1:4" x14ac:dyDescent="0.2">
      <c r="A3401" t="s">
        <v>152</v>
      </c>
      <c r="B3401" t="s">
        <v>20</v>
      </c>
      <c r="C3401" s="73">
        <f t="shared" si="53"/>
        <v>0</v>
      </c>
      <c r="D3401" s="73" cm="1">
        <f t="array" ref="D3401">_xlfn.IFS( B3401="Accessories", 0, B3401="Clothing", 1, B3401="Footwear", 2, B3401="Outerwear",3)</f>
        <v>1</v>
      </c>
    </row>
    <row r="3402" spans="1:4" x14ac:dyDescent="0.2">
      <c r="A3402" t="s">
        <v>152</v>
      </c>
      <c r="B3402" t="s">
        <v>66</v>
      </c>
      <c r="C3402" s="73">
        <f t="shared" si="53"/>
        <v>0</v>
      </c>
      <c r="D3402" s="73" cm="1">
        <f t="array" ref="D3402">_xlfn.IFS( B3402="Accessories", 0, B3402="Clothing", 1, B3402="Footwear", 2, B3402="Outerwear",3)</f>
        <v>0</v>
      </c>
    </row>
    <row r="3403" spans="1:4" x14ac:dyDescent="0.2">
      <c r="A3403" t="s">
        <v>152</v>
      </c>
      <c r="B3403" t="s">
        <v>66</v>
      </c>
      <c r="C3403" s="73">
        <f t="shared" si="53"/>
        <v>0</v>
      </c>
      <c r="D3403" s="73" cm="1">
        <f t="array" ref="D3403">_xlfn.IFS( B3403="Accessories", 0, B3403="Clothing", 1, B3403="Footwear", 2, B3403="Outerwear",3)</f>
        <v>0</v>
      </c>
    </row>
    <row r="3404" spans="1:4" x14ac:dyDescent="0.2">
      <c r="A3404" t="s">
        <v>152</v>
      </c>
      <c r="B3404" t="s">
        <v>20</v>
      </c>
      <c r="C3404" s="73">
        <f t="shared" si="53"/>
        <v>0</v>
      </c>
      <c r="D3404" s="73" cm="1">
        <f t="array" ref="D3404">_xlfn.IFS( B3404="Accessories", 0, B3404="Clothing", 1, B3404="Footwear", 2, B3404="Outerwear",3)</f>
        <v>1</v>
      </c>
    </row>
    <row r="3405" spans="1:4" x14ac:dyDescent="0.2">
      <c r="A3405" t="s">
        <v>152</v>
      </c>
      <c r="B3405" t="s">
        <v>41</v>
      </c>
      <c r="C3405" s="73">
        <f t="shared" si="53"/>
        <v>0</v>
      </c>
      <c r="D3405" s="73" cm="1">
        <f t="array" ref="D3405">_xlfn.IFS( B3405="Accessories", 0, B3405="Clothing", 1, B3405="Footwear", 2, B3405="Outerwear",3)</f>
        <v>2</v>
      </c>
    </row>
    <row r="3406" spans="1:4" x14ac:dyDescent="0.2">
      <c r="A3406" t="s">
        <v>152</v>
      </c>
      <c r="B3406" t="s">
        <v>66</v>
      </c>
      <c r="C3406" s="73">
        <f t="shared" si="53"/>
        <v>0</v>
      </c>
      <c r="D3406" s="73" cm="1">
        <f t="array" ref="D3406">_xlfn.IFS( B3406="Accessories", 0, B3406="Clothing", 1, B3406="Footwear", 2, B3406="Outerwear",3)</f>
        <v>0</v>
      </c>
    </row>
    <row r="3407" spans="1:4" x14ac:dyDescent="0.2">
      <c r="A3407" t="s">
        <v>152</v>
      </c>
      <c r="B3407" t="s">
        <v>20</v>
      </c>
      <c r="C3407" s="73">
        <f t="shared" si="53"/>
        <v>0</v>
      </c>
      <c r="D3407" s="73" cm="1">
        <f t="array" ref="D3407">_xlfn.IFS( B3407="Accessories", 0, B3407="Clothing", 1, B3407="Footwear", 2, B3407="Outerwear",3)</f>
        <v>1</v>
      </c>
    </row>
    <row r="3408" spans="1:4" x14ac:dyDescent="0.2">
      <c r="A3408" t="s">
        <v>152</v>
      </c>
      <c r="B3408" t="s">
        <v>20</v>
      </c>
      <c r="C3408" s="73">
        <f t="shared" si="53"/>
        <v>0</v>
      </c>
      <c r="D3408" s="73" cm="1">
        <f t="array" ref="D3408">_xlfn.IFS( B3408="Accessories", 0, B3408="Clothing", 1, B3408="Footwear", 2, B3408="Outerwear",3)</f>
        <v>1</v>
      </c>
    </row>
    <row r="3409" spans="1:4" x14ac:dyDescent="0.2">
      <c r="A3409" t="s">
        <v>152</v>
      </c>
      <c r="B3409" t="s">
        <v>20</v>
      </c>
      <c r="C3409" s="73">
        <f t="shared" si="53"/>
        <v>0</v>
      </c>
      <c r="D3409" s="73" cm="1">
        <f t="array" ref="D3409">_xlfn.IFS( B3409="Accessories", 0, B3409="Clothing", 1, B3409="Footwear", 2, B3409="Outerwear",3)</f>
        <v>1</v>
      </c>
    </row>
    <row r="3410" spans="1:4" x14ac:dyDescent="0.2">
      <c r="A3410" t="s">
        <v>152</v>
      </c>
      <c r="B3410" t="s">
        <v>20</v>
      </c>
      <c r="C3410" s="73">
        <f t="shared" si="53"/>
        <v>0</v>
      </c>
      <c r="D3410" s="73" cm="1">
        <f t="array" ref="D3410">_xlfn.IFS( B3410="Accessories", 0, B3410="Clothing", 1, B3410="Footwear", 2, B3410="Outerwear",3)</f>
        <v>1</v>
      </c>
    </row>
    <row r="3411" spans="1:4" x14ac:dyDescent="0.2">
      <c r="A3411" t="s">
        <v>152</v>
      </c>
      <c r="B3411" t="s">
        <v>20</v>
      </c>
      <c r="C3411" s="73">
        <f t="shared" si="53"/>
        <v>0</v>
      </c>
      <c r="D3411" s="73" cm="1">
        <f t="array" ref="D3411">_xlfn.IFS( B3411="Accessories", 0, B3411="Clothing", 1, B3411="Footwear", 2, B3411="Outerwear",3)</f>
        <v>1</v>
      </c>
    </row>
    <row r="3412" spans="1:4" x14ac:dyDescent="0.2">
      <c r="A3412" t="s">
        <v>152</v>
      </c>
      <c r="B3412" t="s">
        <v>41</v>
      </c>
      <c r="C3412" s="73">
        <f t="shared" si="53"/>
        <v>0</v>
      </c>
      <c r="D3412" s="73" cm="1">
        <f t="array" ref="D3412">_xlfn.IFS( B3412="Accessories", 0, B3412="Clothing", 1, B3412="Footwear", 2, B3412="Outerwear",3)</f>
        <v>2</v>
      </c>
    </row>
    <row r="3413" spans="1:4" x14ac:dyDescent="0.2">
      <c r="A3413" t="s">
        <v>152</v>
      </c>
      <c r="B3413" t="s">
        <v>41</v>
      </c>
      <c r="C3413" s="73">
        <f t="shared" si="53"/>
        <v>0</v>
      </c>
      <c r="D3413" s="73" cm="1">
        <f t="array" ref="D3413">_xlfn.IFS( B3413="Accessories", 0, B3413="Clothing", 1, B3413="Footwear", 2, B3413="Outerwear",3)</f>
        <v>2</v>
      </c>
    </row>
    <row r="3414" spans="1:4" x14ac:dyDescent="0.2">
      <c r="A3414" t="s">
        <v>152</v>
      </c>
      <c r="B3414" t="s">
        <v>41</v>
      </c>
      <c r="C3414" s="73">
        <f t="shared" si="53"/>
        <v>0</v>
      </c>
      <c r="D3414" s="73" cm="1">
        <f t="array" ref="D3414">_xlfn.IFS( B3414="Accessories", 0, B3414="Clothing", 1, B3414="Footwear", 2, B3414="Outerwear",3)</f>
        <v>2</v>
      </c>
    </row>
    <row r="3415" spans="1:4" x14ac:dyDescent="0.2">
      <c r="A3415" t="s">
        <v>152</v>
      </c>
      <c r="B3415" t="s">
        <v>66</v>
      </c>
      <c r="C3415" s="73">
        <f t="shared" si="53"/>
        <v>0</v>
      </c>
      <c r="D3415" s="73" cm="1">
        <f t="array" ref="D3415">_xlfn.IFS( B3415="Accessories", 0, B3415="Clothing", 1, B3415="Footwear", 2, B3415="Outerwear",3)</f>
        <v>0</v>
      </c>
    </row>
    <row r="3416" spans="1:4" x14ac:dyDescent="0.2">
      <c r="A3416" t="s">
        <v>152</v>
      </c>
      <c r="B3416" t="s">
        <v>41</v>
      </c>
      <c r="C3416" s="73">
        <f t="shared" si="53"/>
        <v>0</v>
      </c>
      <c r="D3416" s="73" cm="1">
        <f t="array" ref="D3416">_xlfn.IFS( B3416="Accessories", 0, B3416="Clothing", 1, B3416="Footwear", 2, B3416="Outerwear",3)</f>
        <v>2</v>
      </c>
    </row>
    <row r="3417" spans="1:4" x14ac:dyDescent="0.2">
      <c r="A3417" t="s">
        <v>152</v>
      </c>
      <c r="B3417" t="s">
        <v>20</v>
      </c>
      <c r="C3417" s="73">
        <f t="shared" si="53"/>
        <v>0</v>
      </c>
      <c r="D3417" s="73" cm="1">
        <f t="array" ref="D3417">_xlfn.IFS( B3417="Accessories", 0, B3417="Clothing", 1, B3417="Footwear", 2, B3417="Outerwear",3)</f>
        <v>1</v>
      </c>
    </row>
    <row r="3418" spans="1:4" x14ac:dyDescent="0.2">
      <c r="A3418" t="s">
        <v>152</v>
      </c>
      <c r="B3418" t="s">
        <v>41</v>
      </c>
      <c r="C3418" s="73">
        <f t="shared" si="53"/>
        <v>0</v>
      </c>
      <c r="D3418" s="73" cm="1">
        <f t="array" ref="D3418">_xlfn.IFS( B3418="Accessories", 0, B3418="Clothing", 1, B3418="Footwear", 2, B3418="Outerwear",3)</f>
        <v>2</v>
      </c>
    </row>
    <row r="3419" spans="1:4" x14ac:dyDescent="0.2">
      <c r="A3419" t="s">
        <v>152</v>
      </c>
      <c r="B3419" t="s">
        <v>62</v>
      </c>
      <c r="C3419" s="73">
        <f t="shared" si="53"/>
        <v>0</v>
      </c>
      <c r="D3419" s="73" cm="1">
        <f t="array" ref="D3419">_xlfn.IFS( B3419="Accessories", 0, B3419="Clothing", 1, B3419="Footwear", 2, B3419="Outerwear",3)</f>
        <v>3</v>
      </c>
    </row>
    <row r="3420" spans="1:4" x14ac:dyDescent="0.2">
      <c r="A3420" t="s">
        <v>152</v>
      </c>
      <c r="B3420" t="s">
        <v>62</v>
      </c>
      <c r="C3420" s="73">
        <f t="shared" si="53"/>
        <v>0</v>
      </c>
      <c r="D3420" s="73" cm="1">
        <f t="array" ref="D3420">_xlfn.IFS( B3420="Accessories", 0, B3420="Clothing", 1, B3420="Footwear", 2, B3420="Outerwear",3)</f>
        <v>3</v>
      </c>
    </row>
    <row r="3421" spans="1:4" x14ac:dyDescent="0.2">
      <c r="A3421" t="s">
        <v>152</v>
      </c>
      <c r="B3421" t="s">
        <v>66</v>
      </c>
      <c r="C3421" s="73">
        <f t="shared" si="53"/>
        <v>0</v>
      </c>
      <c r="D3421" s="73" cm="1">
        <f t="array" ref="D3421">_xlfn.IFS( B3421="Accessories", 0, B3421="Clothing", 1, B3421="Footwear", 2, B3421="Outerwear",3)</f>
        <v>0</v>
      </c>
    </row>
    <row r="3422" spans="1:4" x14ac:dyDescent="0.2">
      <c r="A3422" t="s">
        <v>152</v>
      </c>
      <c r="B3422" t="s">
        <v>66</v>
      </c>
      <c r="C3422" s="73">
        <f t="shared" si="53"/>
        <v>0</v>
      </c>
      <c r="D3422" s="73" cm="1">
        <f t="array" ref="D3422">_xlfn.IFS( B3422="Accessories", 0, B3422="Clothing", 1, B3422="Footwear", 2, B3422="Outerwear",3)</f>
        <v>0</v>
      </c>
    </row>
    <row r="3423" spans="1:4" x14ac:dyDescent="0.2">
      <c r="A3423" t="s">
        <v>152</v>
      </c>
      <c r="B3423" t="s">
        <v>41</v>
      </c>
      <c r="C3423" s="73">
        <f t="shared" si="53"/>
        <v>0</v>
      </c>
      <c r="D3423" s="73" cm="1">
        <f t="array" ref="D3423">_xlfn.IFS( B3423="Accessories", 0, B3423="Clothing", 1, B3423="Footwear", 2, B3423="Outerwear",3)</f>
        <v>2</v>
      </c>
    </row>
    <row r="3424" spans="1:4" x14ac:dyDescent="0.2">
      <c r="A3424" t="s">
        <v>152</v>
      </c>
      <c r="B3424" t="s">
        <v>62</v>
      </c>
      <c r="C3424" s="73">
        <f t="shared" si="53"/>
        <v>0</v>
      </c>
      <c r="D3424" s="73" cm="1">
        <f t="array" ref="D3424">_xlfn.IFS( B3424="Accessories", 0, B3424="Clothing", 1, B3424="Footwear", 2, B3424="Outerwear",3)</f>
        <v>3</v>
      </c>
    </row>
    <row r="3425" spans="1:4" x14ac:dyDescent="0.2">
      <c r="A3425" t="s">
        <v>152</v>
      </c>
      <c r="B3425" t="s">
        <v>41</v>
      </c>
      <c r="C3425" s="73">
        <f t="shared" si="53"/>
        <v>0</v>
      </c>
      <c r="D3425" s="73" cm="1">
        <f t="array" ref="D3425">_xlfn.IFS( B3425="Accessories", 0, B3425="Clothing", 1, B3425="Footwear", 2, B3425="Outerwear",3)</f>
        <v>2</v>
      </c>
    </row>
    <row r="3426" spans="1:4" x14ac:dyDescent="0.2">
      <c r="A3426" t="s">
        <v>152</v>
      </c>
      <c r="B3426" t="s">
        <v>66</v>
      </c>
      <c r="C3426" s="73">
        <f t="shared" si="53"/>
        <v>0</v>
      </c>
      <c r="D3426" s="73" cm="1">
        <f t="array" ref="D3426">_xlfn.IFS( B3426="Accessories", 0, B3426="Clothing", 1, B3426="Footwear", 2, B3426="Outerwear",3)</f>
        <v>0</v>
      </c>
    </row>
    <row r="3427" spans="1:4" x14ac:dyDescent="0.2">
      <c r="A3427" t="s">
        <v>152</v>
      </c>
      <c r="B3427" t="s">
        <v>66</v>
      </c>
      <c r="C3427" s="73">
        <f t="shared" si="53"/>
        <v>0</v>
      </c>
      <c r="D3427" s="73" cm="1">
        <f t="array" ref="D3427">_xlfn.IFS( B3427="Accessories", 0, B3427="Clothing", 1, B3427="Footwear", 2, B3427="Outerwear",3)</f>
        <v>0</v>
      </c>
    </row>
    <row r="3428" spans="1:4" x14ac:dyDescent="0.2">
      <c r="A3428" t="s">
        <v>152</v>
      </c>
      <c r="B3428" t="s">
        <v>20</v>
      </c>
      <c r="C3428" s="73">
        <f t="shared" si="53"/>
        <v>0</v>
      </c>
      <c r="D3428" s="73" cm="1">
        <f t="array" ref="D3428">_xlfn.IFS( B3428="Accessories", 0, B3428="Clothing", 1, B3428="Footwear", 2, B3428="Outerwear",3)</f>
        <v>1</v>
      </c>
    </row>
    <row r="3429" spans="1:4" x14ac:dyDescent="0.2">
      <c r="A3429" t="s">
        <v>152</v>
      </c>
      <c r="B3429" t="s">
        <v>20</v>
      </c>
      <c r="C3429" s="73">
        <f t="shared" si="53"/>
        <v>0</v>
      </c>
      <c r="D3429" s="73" cm="1">
        <f t="array" ref="D3429">_xlfn.IFS( B3429="Accessories", 0, B3429="Clothing", 1, B3429="Footwear", 2, B3429="Outerwear",3)</f>
        <v>1</v>
      </c>
    </row>
    <row r="3430" spans="1:4" x14ac:dyDescent="0.2">
      <c r="A3430" t="s">
        <v>152</v>
      </c>
      <c r="B3430" t="s">
        <v>66</v>
      </c>
      <c r="C3430" s="73">
        <f t="shared" si="53"/>
        <v>0</v>
      </c>
      <c r="D3430" s="73" cm="1">
        <f t="array" ref="D3430">_xlfn.IFS( B3430="Accessories", 0, B3430="Clothing", 1, B3430="Footwear", 2, B3430="Outerwear",3)</f>
        <v>0</v>
      </c>
    </row>
    <row r="3431" spans="1:4" x14ac:dyDescent="0.2">
      <c r="A3431" t="s">
        <v>152</v>
      </c>
      <c r="B3431" t="s">
        <v>20</v>
      </c>
      <c r="C3431" s="73">
        <f t="shared" si="53"/>
        <v>0</v>
      </c>
      <c r="D3431" s="73" cm="1">
        <f t="array" ref="D3431">_xlfn.IFS( B3431="Accessories", 0, B3431="Clothing", 1, B3431="Footwear", 2, B3431="Outerwear",3)</f>
        <v>1</v>
      </c>
    </row>
    <row r="3432" spans="1:4" x14ac:dyDescent="0.2">
      <c r="A3432" t="s">
        <v>152</v>
      </c>
      <c r="B3432" t="s">
        <v>20</v>
      </c>
      <c r="C3432" s="73">
        <f t="shared" si="53"/>
        <v>0</v>
      </c>
      <c r="D3432" s="73" cm="1">
        <f t="array" ref="D3432">_xlfn.IFS( B3432="Accessories", 0, B3432="Clothing", 1, B3432="Footwear", 2, B3432="Outerwear",3)</f>
        <v>1</v>
      </c>
    </row>
    <row r="3433" spans="1:4" x14ac:dyDescent="0.2">
      <c r="A3433" t="s">
        <v>152</v>
      </c>
      <c r="B3433" t="s">
        <v>66</v>
      </c>
      <c r="C3433" s="73">
        <f t="shared" si="53"/>
        <v>0</v>
      </c>
      <c r="D3433" s="73" cm="1">
        <f t="array" ref="D3433">_xlfn.IFS( B3433="Accessories", 0, B3433="Clothing", 1, B3433="Footwear", 2, B3433="Outerwear",3)</f>
        <v>0</v>
      </c>
    </row>
    <row r="3434" spans="1:4" x14ac:dyDescent="0.2">
      <c r="A3434" t="s">
        <v>152</v>
      </c>
      <c r="B3434" t="s">
        <v>41</v>
      </c>
      <c r="C3434" s="73">
        <f t="shared" si="53"/>
        <v>0</v>
      </c>
      <c r="D3434" s="73" cm="1">
        <f t="array" ref="D3434">_xlfn.IFS( B3434="Accessories", 0, B3434="Clothing", 1, B3434="Footwear", 2, B3434="Outerwear",3)</f>
        <v>2</v>
      </c>
    </row>
    <row r="3435" spans="1:4" x14ac:dyDescent="0.2">
      <c r="A3435" t="s">
        <v>152</v>
      </c>
      <c r="B3435" t="s">
        <v>20</v>
      </c>
      <c r="C3435" s="73">
        <f t="shared" si="53"/>
        <v>0</v>
      </c>
      <c r="D3435" s="73" cm="1">
        <f t="array" ref="D3435">_xlfn.IFS( B3435="Accessories", 0, B3435="Clothing", 1, B3435="Footwear", 2, B3435="Outerwear",3)</f>
        <v>1</v>
      </c>
    </row>
    <row r="3436" spans="1:4" x14ac:dyDescent="0.2">
      <c r="A3436" t="s">
        <v>152</v>
      </c>
      <c r="B3436" t="s">
        <v>20</v>
      </c>
      <c r="C3436" s="73">
        <f t="shared" si="53"/>
        <v>0</v>
      </c>
      <c r="D3436" s="73" cm="1">
        <f t="array" ref="D3436">_xlfn.IFS( B3436="Accessories", 0, B3436="Clothing", 1, B3436="Footwear", 2, B3436="Outerwear",3)</f>
        <v>1</v>
      </c>
    </row>
    <row r="3437" spans="1:4" x14ac:dyDescent="0.2">
      <c r="A3437" t="s">
        <v>152</v>
      </c>
      <c r="B3437" t="s">
        <v>20</v>
      </c>
      <c r="C3437" s="73">
        <f t="shared" si="53"/>
        <v>0</v>
      </c>
      <c r="D3437" s="73" cm="1">
        <f t="array" ref="D3437">_xlfn.IFS( B3437="Accessories", 0, B3437="Clothing", 1, B3437="Footwear", 2, B3437="Outerwear",3)</f>
        <v>1</v>
      </c>
    </row>
    <row r="3438" spans="1:4" x14ac:dyDescent="0.2">
      <c r="A3438" t="s">
        <v>152</v>
      </c>
      <c r="B3438" t="s">
        <v>66</v>
      </c>
      <c r="C3438" s="73">
        <f t="shared" si="53"/>
        <v>0</v>
      </c>
      <c r="D3438" s="73" cm="1">
        <f t="array" ref="D3438">_xlfn.IFS( B3438="Accessories", 0, B3438="Clothing", 1, B3438="Footwear", 2, B3438="Outerwear",3)</f>
        <v>0</v>
      </c>
    </row>
    <row r="3439" spans="1:4" x14ac:dyDescent="0.2">
      <c r="A3439" t="s">
        <v>152</v>
      </c>
      <c r="B3439" t="s">
        <v>62</v>
      </c>
      <c r="C3439" s="73">
        <f t="shared" si="53"/>
        <v>0</v>
      </c>
      <c r="D3439" s="73" cm="1">
        <f t="array" ref="D3439">_xlfn.IFS( B3439="Accessories", 0, B3439="Clothing", 1, B3439="Footwear", 2, B3439="Outerwear",3)</f>
        <v>3</v>
      </c>
    </row>
    <row r="3440" spans="1:4" x14ac:dyDescent="0.2">
      <c r="A3440" t="s">
        <v>152</v>
      </c>
      <c r="B3440" t="s">
        <v>20</v>
      </c>
      <c r="C3440" s="73">
        <f t="shared" si="53"/>
        <v>0</v>
      </c>
      <c r="D3440" s="73" cm="1">
        <f t="array" ref="D3440">_xlfn.IFS( B3440="Accessories", 0, B3440="Clothing", 1, B3440="Footwear", 2, B3440="Outerwear",3)</f>
        <v>1</v>
      </c>
    </row>
    <row r="3441" spans="1:4" x14ac:dyDescent="0.2">
      <c r="A3441" t="s">
        <v>152</v>
      </c>
      <c r="B3441" t="s">
        <v>66</v>
      </c>
      <c r="C3441" s="73">
        <f t="shared" si="53"/>
        <v>0</v>
      </c>
      <c r="D3441" s="73" cm="1">
        <f t="array" ref="D3441">_xlfn.IFS( B3441="Accessories", 0, B3441="Clothing", 1, B3441="Footwear", 2, B3441="Outerwear",3)</f>
        <v>0</v>
      </c>
    </row>
    <row r="3442" spans="1:4" x14ac:dyDescent="0.2">
      <c r="A3442" t="s">
        <v>152</v>
      </c>
      <c r="B3442" t="s">
        <v>66</v>
      </c>
      <c r="C3442" s="73">
        <f t="shared" si="53"/>
        <v>0</v>
      </c>
      <c r="D3442" s="73" cm="1">
        <f t="array" ref="D3442">_xlfn.IFS( B3442="Accessories", 0, B3442="Clothing", 1, B3442="Footwear", 2, B3442="Outerwear",3)</f>
        <v>0</v>
      </c>
    </row>
    <row r="3443" spans="1:4" x14ac:dyDescent="0.2">
      <c r="A3443" t="s">
        <v>152</v>
      </c>
      <c r="B3443" t="s">
        <v>20</v>
      </c>
      <c r="C3443" s="73">
        <f t="shared" si="53"/>
        <v>0</v>
      </c>
      <c r="D3443" s="73" cm="1">
        <f t="array" ref="D3443">_xlfn.IFS( B3443="Accessories", 0, B3443="Clothing", 1, B3443="Footwear", 2, B3443="Outerwear",3)</f>
        <v>1</v>
      </c>
    </row>
    <row r="3444" spans="1:4" x14ac:dyDescent="0.2">
      <c r="A3444" t="s">
        <v>152</v>
      </c>
      <c r="B3444" t="s">
        <v>20</v>
      </c>
      <c r="C3444" s="73">
        <f t="shared" si="53"/>
        <v>0</v>
      </c>
      <c r="D3444" s="73" cm="1">
        <f t="array" ref="D3444">_xlfn.IFS( B3444="Accessories", 0, B3444="Clothing", 1, B3444="Footwear", 2, B3444="Outerwear",3)</f>
        <v>1</v>
      </c>
    </row>
    <row r="3445" spans="1:4" x14ac:dyDescent="0.2">
      <c r="A3445" t="s">
        <v>152</v>
      </c>
      <c r="B3445" t="s">
        <v>20</v>
      </c>
      <c r="C3445" s="73">
        <f t="shared" si="53"/>
        <v>0</v>
      </c>
      <c r="D3445" s="73" cm="1">
        <f t="array" ref="D3445">_xlfn.IFS( B3445="Accessories", 0, B3445="Clothing", 1, B3445="Footwear", 2, B3445="Outerwear",3)</f>
        <v>1</v>
      </c>
    </row>
    <row r="3446" spans="1:4" x14ac:dyDescent="0.2">
      <c r="A3446" t="s">
        <v>152</v>
      </c>
      <c r="B3446" t="s">
        <v>20</v>
      </c>
      <c r="C3446" s="73">
        <f t="shared" si="53"/>
        <v>0</v>
      </c>
      <c r="D3446" s="73" cm="1">
        <f t="array" ref="D3446">_xlfn.IFS( B3446="Accessories", 0, B3446="Clothing", 1, B3446="Footwear", 2, B3446="Outerwear",3)</f>
        <v>1</v>
      </c>
    </row>
    <row r="3447" spans="1:4" x14ac:dyDescent="0.2">
      <c r="A3447" t="s">
        <v>152</v>
      </c>
      <c r="B3447" t="s">
        <v>66</v>
      </c>
      <c r="C3447" s="73">
        <f t="shared" si="53"/>
        <v>0</v>
      </c>
      <c r="D3447" s="73" cm="1">
        <f t="array" ref="D3447">_xlfn.IFS( B3447="Accessories", 0, B3447="Clothing", 1, B3447="Footwear", 2, B3447="Outerwear",3)</f>
        <v>0</v>
      </c>
    </row>
    <row r="3448" spans="1:4" x14ac:dyDescent="0.2">
      <c r="A3448" t="s">
        <v>152</v>
      </c>
      <c r="B3448" t="s">
        <v>41</v>
      </c>
      <c r="C3448" s="73">
        <f t="shared" si="53"/>
        <v>0</v>
      </c>
      <c r="D3448" s="73" cm="1">
        <f t="array" ref="D3448">_xlfn.IFS( B3448="Accessories", 0, B3448="Clothing", 1, B3448="Footwear", 2, B3448="Outerwear",3)</f>
        <v>2</v>
      </c>
    </row>
    <row r="3449" spans="1:4" x14ac:dyDescent="0.2">
      <c r="A3449" t="s">
        <v>152</v>
      </c>
      <c r="B3449" t="s">
        <v>41</v>
      </c>
      <c r="C3449" s="73">
        <f t="shared" si="53"/>
        <v>0</v>
      </c>
      <c r="D3449" s="73" cm="1">
        <f t="array" ref="D3449">_xlfn.IFS( B3449="Accessories", 0, B3449="Clothing", 1, B3449="Footwear", 2, B3449="Outerwear",3)</f>
        <v>2</v>
      </c>
    </row>
    <row r="3450" spans="1:4" x14ac:dyDescent="0.2">
      <c r="A3450" t="s">
        <v>152</v>
      </c>
      <c r="B3450" t="s">
        <v>62</v>
      </c>
      <c r="C3450" s="73">
        <f t="shared" si="53"/>
        <v>0</v>
      </c>
      <c r="D3450" s="73" cm="1">
        <f t="array" ref="D3450">_xlfn.IFS( B3450="Accessories", 0, B3450="Clothing", 1, B3450="Footwear", 2, B3450="Outerwear",3)</f>
        <v>3</v>
      </c>
    </row>
    <row r="3451" spans="1:4" x14ac:dyDescent="0.2">
      <c r="A3451" t="s">
        <v>152</v>
      </c>
      <c r="B3451" t="s">
        <v>20</v>
      </c>
      <c r="C3451" s="73">
        <f t="shared" si="53"/>
        <v>0</v>
      </c>
      <c r="D3451" s="73" cm="1">
        <f t="array" ref="D3451">_xlfn.IFS( B3451="Accessories", 0, B3451="Clothing", 1, B3451="Footwear", 2, B3451="Outerwear",3)</f>
        <v>1</v>
      </c>
    </row>
    <row r="3452" spans="1:4" x14ac:dyDescent="0.2">
      <c r="A3452" t="s">
        <v>152</v>
      </c>
      <c r="B3452" t="s">
        <v>20</v>
      </c>
      <c r="C3452" s="73">
        <f t="shared" si="53"/>
        <v>0</v>
      </c>
      <c r="D3452" s="73" cm="1">
        <f t="array" ref="D3452">_xlfn.IFS( B3452="Accessories", 0, B3452="Clothing", 1, B3452="Footwear", 2, B3452="Outerwear",3)</f>
        <v>1</v>
      </c>
    </row>
    <row r="3453" spans="1:4" x14ac:dyDescent="0.2">
      <c r="A3453" t="s">
        <v>152</v>
      </c>
      <c r="B3453" t="s">
        <v>20</v>
      </c>
      <c r="C3453" s="73">
        <f t="shared" si="53"/>
        <v>0</v>
      </c>
      <c r="D3453" s="73" cm="1">
        <f t="array" ref="D3453">_xlfn.IFS( B3453="Accessories", 0, B3453="Clothing", 1, B3453="Footwear", 2, B3453="Outerwear",3)</f>
        <v>1</v>
      </c>
    </row>
    <row r="3454" spans="1:4" x14ac:dyDescent="0.2">
      <c r="A3454" t="s">
        <v>152</v>
      </c>
      <c r="B3454" t="s">
        <v>62</v>
      </c>
      <c r="C3454" s="73">
        <f t="shared" si="53"/>
        <v>0</v>
      </c>
      <c r="D3454" s="73" cm="1">
        <f t="array" ref="D3454">_xlfn.IFS( B3454="Accessories", 0, B3454="Clothing", 1, B3454="Footwear", 2, B3454="Outerwear",3)</f>
        <v>3</v>
      </c>
    </row>
    <row r="3455" spans="1:4" x14ac:dyDescent="0.2">
      <c r="A3455" t="s">
        <v>152</v>
      </c>
      <c r="B3455" t="s">
        <v>20</v>
      </c>
      <c r="C3455" s="73">
        <f t="shared" si="53"/>
        <v>0</v>
      </c>
      <c r="D3455" s="73" cm="1">
        <f t="array" ref="D3455">_xlfn.IFS( B3455="Accessories", 0, B3455="Clothing", 1, B3455="Footwear", 2, B3455="Outerwear",3)</f>
        <v>1</v>
      </c>
    </row>
    <row r="3456" spans="1:4" x14ac:dyDescent="0.2">
      <c r="A3456" t="s">
        <v>152</v>
      </c>
      <c r="B3456" t="s">
        <v>66</v>
      </c>
      <c r="C3456" s="73">
        <f t="shared" si="53"/>
        <v>0</v>
      </c>
      <c r="D3456" s="73" cm="1">
        <f t="array" ref="D3456">_xlfn.IFS( B3456="Accessories", 0, B3456="Clothing", 1, B3456="Footwear", 2, B3456="Outerwear",3)</f>
        <v>0</v>
      </c>
    </row>
    <row r="3457" spans="1:4" x14ac:dyDescent="0.2">
      <c r="A3457" t="s">
        <v>152</v>
      </c>
      <c r="B3457" t="s">
        <v>20</v>
      </c>
      <c r="C3457" s="73">
        <f t="shared" si="53"/>
        <v>0</v>
      </c>
      <c r="D3457" s="73" cm="1">
        <f t="array" ref="D3457">_xlfn.IFS( B3457="Accessories", 0, B3457="Clothing", 1, B3457="Footwear", 2, B3457="Outerwear",3)</f>
        <v>1</v>
      </c>
    </row>
    <row r="3458" spans="1:4" x14ac:dyDescent="0.2">
      <c r="A3458" t="s">
        <v>152</v>
      </c>
      <c r="B3458" t="s">
        <v>20</v>
      </c>
      <c r="C3458" s="73">
        <f t="shared" si="53"/>
        <v>0</v>
      </c>
      <c r="D3458" s="73" cm="1">
        <f t="array" ref="D3458">_xlfn.IFS( B3458="Accessories", 0, B3458="Clothing", 1, B3458="Footwear", 2, B3458="Outerwear",3)</f>
        <v>1</v>
      </c>
    </row>
    <row r="3459" spans="1:4" x14ac:dyDescent="0.2">
      <c r="A3459" t="s">
        <v>152</v>
      </c>
      <c r="B3459" t="s">
        <v>66</v>
      </c>
      <c r="C3459" s="73">
        <f t="shared" ref="C3459:C3522" si="54">IF(A3459="Male", 1, 0)</f>
        <v>0</v>
      </c>
      <c r="D3459" s="73" cm="1">
        <f t="array" ref="D3459">_xlfn.IFS( B3459="Accessories", 0, B3459="Clothing", 1, B3459="Footwear", 2, B3459="Outerwear",3)</f>
        <v>0</v>
      </c>
    </row>
    <row r="3460" spans="1:4" x14ac:dyDescent="0.2">
      <c r="A3460" t="s">
        <v>152</v>
      </c>
      <c r="B3460" t="s">
        <v>66</v>
      </c>
      <c r="C3460" s="73">
        <f t="shared" si="54"/>
        <v>0</v>
      </c>
      <c r="D3460" s="73" cm="1">
        <f t="array" ref="D3460">_xlfn.IFS( B3460="Accessories", 0, B3460="Clothing", 1, B3460="Footwear", 2, B3460="Outerwear",3)</f>
        <v>0</v>
      </c>
    </row>
    <row r="3461" spans="1:4" x14ac:dyDescent="0.2">
      <c r="A3461" t="s">
        <v>152</v>
      </c>
      <c r="B3461" t="s">
        <v>20</v>
      </c>
      <c r="C3461" s="73">
        <f t="shared" si="54"/>
        <v>0</v>
      </c>
      <c r="D3461" s="73" cm="1">
        <f t="array" ref="D3461">_xlfn.IFS( B3461="Accessories", 0, B3461="Clothing", 1, B3461="Footwear", 2, B3461="Outerwear",3)</f>
        <v>1</v>
      </c>
    </row>
    <row r="3462" spans="1:4" x14ac:dyDescent="0.2">
      <c r="A3462" t="s">
        <v>152</v>
      </c>
      <c r="B3462" t="s">
        <v>66</v>
      </c>
      <c r="C3462" s="73">
        <f t="shared" si="54"/>
        <v>0</v>
      </c>
      <c r="D3462" s="73" cm="1">
        <f t="array" ref="D3462">_xlfn.IFS( B3462="Accessories", 0, B3462="Clothing", 1, B3462="Footwear", 2, B3462="Outerwear",3)</f>
        <v>0</v>
      </c>
    </row>
    <row r="3463" spans="1:4" x14ac:dyDescent="0.2">
      <c r="A3463" t="s">
        <v>152</v>
      </c>
      <c r="B3463" t="s">
        <v>41</v>
      </c>
      <c r="C3463" s="73">
        <f t="shared" si="54"/>
        <v>0</v>
      </c>
      <c r="D3463" s="73" cm="1">
        <f t="array" ref="D3463">_xlfn.IFS( B3463="Accessories", 0, B3463="Clothing", 1, B3463="Footwear", 2, B3463="Outerwear",3)</f>
        <v>2</v>
      </c>
    </row>
    <row r="3464" spans="1:4" x14ac:dyDescent="0.2">
      <c r="A3464" t="s">
        <v>152</v>
      </c>
      <c r="B3464" t="s">
        <v>20</v>
      </c>
      <c r="C3464" s="73">
        <f t="shared" si="54"/>
        <v>0</v>
      </c>
      <c r="D3464" s="73" cm="1">
        <f t="array" ref="D3464">_xlfn.IFS( B3464="Accessories", 0, B3464="Clothing", 1, B3464="Footwear", 2, B3464="Outerwear",3)</f>
        <v>1</v>
      </c>
    </row>
    <row r="3465" spans="1:4" x14ac:dyDescent="0.2">
      <c r="A3465" t="s">
        <v>152</v>
      </c>
      <c r="B3465" t="s">
        <v>66</v>
      </c>
      <c r="C3465" s="73">
        <f t="shared" si="54"/>
        <v>0</v>
      </c>
      <c r="D3465" s="73" cm="1">
        <f t="array" ref="D3465">_xlfn.IFS( B3465="Accessories", 0, B3465="Clothing", 1, B3465="Footwear", 2, B3465="Outerwear",3)</f>
        <v>0</v>
      </c>
    </row>
    <row r="3466" spans="1:4" x14ac:dyDescent="0.2">
      <c r="A3466" t="s">
        <v>152</v>
      </c>
      <c r="B3466" t="s">
        <v>62</v>
      </c>
      <c r="C3466" s="73">
        <f t="shared" si="54"/>
        <v>0</v>
      </c>
      <c r="D3466" s="73" cm="1">
        <f t="array" ref="D3466">_xlfn.IFS( B3466="Accessories", 0, B3466="Clothing", 1, B3466="Footwear", 2, B3466="Outerwear",3)</f>
        <v>3</v>
      </c>
    </row>
    <row r="3467" spans="1:4" x14ac:dyDescent="0.2">
      <c r="A3467" t="s">
        <v>152</v>
      </c>
      <c r="B3467" t="s">
        <v>66</v>
      </c>
      <c r="C3467" s="73">
        <f t="shared" si="54"/>
        <v>0</v>
      </c>
      <c r="D3467" s="73" cm="1">
        <f t="array" ref="D3467">_xlfn.IFS( B3467="Accessories", 0, B3467="Clothing", 1, B3467="Footwear", 2, B3467="Outerwear",3)</f>
        <v>0</v>
      </c>
    </row>
    <row r="3468" spans="1:4" x14ac:dyDescent="0.2">
      <c r="A3468" t="s">
        <v>152</v>
      </c>
      <c r="B3468" t="s">
        <v>20</v>
      </c>
      <c r="C3468" s="73">
        <f t="shared" si="54"/>
        <v>0</v>
      </c>
      <c r="D3468" s="73" cm="1">
        <f t="array" ref="D3468">_xlfn.IFS( B3468="Accessories", 0, B3468="Clothing", 1, B3468="Footwear", 2, B3468="Outerwear",3)</f>
        <v>1</v>
      </c>
    </row>
    <row r="3469" spans="1:4" x14ac:dyDescent="0.2">
      <c r="A3469" t="s">
        <v>152</v>
      </c>
      <c r="B3469" t="s">
        <v>66</v>
      </c>
      <c r="C3469" s="73">
        <f t="shared" si="54"/>
        <v>0</v>
      </c>
      <c r="D3469" s="73" cm="1">
        <f t="array" ref="D3469">_xlfn.IFS( B3469="Accessories", 0, B3469="Clothing", 1, B3469="Footwear", 2, B3469="Outerwear",3)</f>
        <v>0</v>
      </c>
    </row>
    <row r="3470" spans="1:4" x14ac:dyDescent="0.2">
      <c r="A3470" t="s">
        <v>152</v>
      </c>
      <c r="B3470" t="s">
        <v>66</v>
      </c>
      <c r="C3470" s="73">
        <f t="shared" si="54"/>
        <v>0</v>
      </c>
      <c r="D3470" s="73" cm="1">
        <f t="array" ref="D3470">_xlfn.IFS( B3470="Accessories", 0, B3470="Clothing", 1, B3470="Footwear", 2, B3470="Outerwear",3)</f>
        <v>0</v>
      </c>
    </row>
    <row r="3471" spans="1:4" x14ac:dyDescent="0.2">
      <c r="A3471" t="s">
        <v>152</v>
      </c>
      <c r="B3471" t="s">
        <v>20</v>
      </c>
      <c r="C3471" s="73">
        <f t="shared" si="54"/>
        <v>0</v>
      </c>
      <c r="D3471" s="73" cm="1">
        <f t="array" ref="D3471">_xlfn.IFS( B3471="Accessories", 0, B3471="Clothing", 1, B3471="Footwear", 2, B3471="Outerwear",3)</f>
        <v>1</v>
      </c>
    </row>
    <row r="3472" spans="1:4" x14ac:dyDescent="0.2">
      <c r="A3472" t="s">
        <v>152</v>
      </c>
      <c r="B3472" t="s">
        <v>62</v>
      </c>
      <c r="C3472" s="73">
        <f t="shared" si="54"/>
        <v>0</v>
      </c>
      <c r="D3472" s="73" cm="1">
        <f t="array" ref="D3472">_xlfn.IFS( B3472="Accessories", 0, B3472="Clothing", 1, B3472="Footwear", 2, B3472="Outerwear",3)</f>
        <v>3</v>
      </c>
    </row>
    <row r="3473" spans="1:4" x14ac:dyDescent="0.2">
      <c r="A3473" t="s">
        <v>152</v>
      </c>
      <c r="B3473" t="s">
        <v>41</v>
      </c>
      <c r="C3473" s="73">
        <f t="shared" si="54"/>
        <v>0</v>
      </c>
      <c r="D3473" s="73" cm="1">
        <f t="array" ref="D3473">_xlfn.IFS( B3473="Accessories", 0, B3473="Clothing", 1, B3473="Footwear", 2, B3473="Outerwear",3)</f>
        <v>2</v>
      </c>
    </row>
    <row r="3474" spans="1:4" x14ac:dyDescent="0.2">
      <c r="A3474" t="s">
        <v>152</v>
      </c>
      <c r="B3474" t="s">
        <v>20</v>
      </c>
      <c r="C3474" s="73">
        <f t="shared" si="54"/>
        <v>0</v>
      </c>
      <c r="D3474" s="73" cm="1">
        <f t="array" ref="D3474">_xlfn.IFS( B3474="Accessories", 0, B3474="Clothing", 1, B3474="Footwear", 2, B3474="Outerwear",3)</f>
        <v>1</v>
      </c>
    </row>
    <row r="3475" spans="1:4" x14ac:dyDescent="0.2">
      <c r="A3475" t="s">
        <v>152</v>
      </c>
      <c r="B3475" t="s">
        <v>20</v>
      </c>
      <c r="C3475" s="73">
        <f t="shared" si="54"/>
        <v>0</v>
      </c>
      <c r="D3475" s="73" cm="1">
        <f t="array" ref="D3475">_xlfn.IFS( B3475="Accessories", 0, B3475="Clothing", 1, B3475="Footwear", 2, B3475="Outerwear",3)</f>
        <v>1</v>
      </c>
    </row>
    <row r="3476" spans="1:4" x14ac:dyDescent="0.2">
      <c r="A3476" t="s">
        <v>152</v>
      </c>
      <c r="B3476" t="s">
        <v>20</v>
      </c>
      <c r="C3476" s="73">
        <f t="shared" si="54"/>
        <v>0</v>
      </c>
      <c r="D3476" s="73" cm="1">
        <f t="array" ref="D3476">_xlfn.IFS( B3476="Accessories", 0, B3476="Clothing", 1, B3476="Footwear", 2, B3476="Outerwear",3)</f>
        <v>1</v>
      </c>
    </row>
    <row r="3477" spans="1:4" x14ac:dyDescent="0.2">
      <c r="A3477" t="s">
        <v>152</v>
      </c>
      <c r="B3477" t="s">
        <v>41</v>
      </c>
      <c r="C3477" s="73">
        <f t="shared" si="54"/>
        <v>0</v>
      </c>
      <c r="D3477" s="73" cm="1">
        <f t="array" ref="D3477">_xlfn.IFS( B3477="Accessories", 0, B3477="Clothing", 1, B3477="Footwear", 2, B3477="Outerwear",3)</f>
        <v>2</v>
      </c>
    </row>
    <row r="3478" spans="1:4" x14ac:dyDescent="0.2">
      <c r="A3478" t="s">
        <v>152</v>
      </c>
      <c r="B3478" t="s">
        <v>41</v>
      </c>
      <c r="C3478" s="73">
        <f t="shared" si="54"/>
        <v>0</v>
      </c>
      <c r="D3478" s="73" cm="1">
        <f t="array" ref="D3478">_xlfn.IFS( B3478="Accessories", 0, B3478="Clothing", 1, B3478="Footwear", 2, B3478="Outerwear",3)</f>
        <v>2</v>
      </c>
    </row>
    <row r="3479" spans="1:4" x14ac:dyDescent="0.2">
      <c r="A3479" t="s">
        <v>152</v>
      </c>
      <c r="B3479" t="s">
        <v>66</v>
      </c>
      <c r="C3479" s="73">
        <f t="shared" si="54"/>
        <v>0</v>
      </c>
      <c r="D3479" s="73" cm="1">
        <f t="array" ref="D3479">_xlfn.IFS( B3479="Accessories", 0, B3479="Clothing", 1, B3479="Footwear", 2, B3479="Outerwear",3)</f>
        <v>0</v>
      </c>
    </row>
    <row r="3480" spans="1:4" x14ac:dyDescent="0.2">
      <c r="A3480" t="s">
        <v>152</v>
      </c>
      <c r="B3480" t="s">
        <v>66</v>
      </c>
      <c r="C3480" s="73">
        <f t="shared" si="54"/>
        <v>0</v>
      </c>
      <c r="D3480" s="73" cm="1">
        <f t="array" ref="D3480">_xlfn.IFS( B3480="Accessories", 0, B3480="Clothing", 1, B3480="Footwear", 2, B3480="Outerwear",3)</f>
        <v>0</v>
      </c>
    </row>
    <row r="3481" spans="1:4" x14ac:dyDescent="0.2">
      <c r="A3481" t="s">
        <v>152</v>
      </c>
      <c r="B3481" t="s">
        <v>20</v>
      </c>
      <c r="C3481" s="73">
        <f t="shared" si="54"/>
        <v>0</v>
      </c>
      <c r="D3481" s="73" cm="1">
        <f t="array" ref="D3481">_xlfn.IFS( B3481="Accessories", 0, B3481="Clothing", 1, B3481="Footwear", 2, B3481="Outerwear",3)</f>
        <v>1</v>
      </c>
    </row>
    <row r="3482" spans="1:4" x14ac:dyDescent="0.2">
      <c r="A3482" t="s">
        <v>152</v>
      </c>
      <c r="B3482" t="s">
        <v>41</v>
      </c>
      <c r="C3482" s="73">
        <f t="shared" si="54"/>
        <v>0</v>
      </c>
      <c r="D3482" s="73" cm="1">
        <f t="array" ref="D3482">_xlfn.IFS( B3482="Accessories", 0, B3482="Clothing", 1, B3482="Footwear", 2, B3482="Outerwear",3)</f>
        <v>2</v>
      </c>
    </row>
    <row r="3483" spans="1:4" x14ac:dyDescent="0.2">
      <c r="A3483" t="s">
        <v>152</v>
      </c>
      <c r="B3483" t="s">
        <v>20</v>
      </c>
      <c r="C3483" s="73">
        <f t="shared" si="54"/>
        <v>0</v>
      </c>
      <c r="D3483" s="73" cm="1">
        <f t="array" ref="D3483">_xlfn.IFS( B3483="Accessories", 0, B3483="Clothing", 1, B3483="Footwear", 2, B3483="Outerwear",3)</f>
        <v>1</v>
      </c>
    </row>
    <row r="3484" spans="1:4" x14ac:dyDescent="0.2">
      <c r="A3484" t="s">
        <v>152</v>
      </c>
      <c r="B3484" t="s">
        <v>66</v>
      </c>
      <c r="C3484" s="73">
        <f t="shared" si="54"/>
        <v>0</v>
      </c>
      <c r="D3484" s="73" cm="1">
        <f t="array" ref="D3484">_xlfn.IFS( B3484="Accessories", 0, B3484="Clothing", 1, B3484="Footwear", 2, B3484="Outerwear",3)</f>
        <v>0</v>
      </c>
    </row>
    <row r="3485" spans="1:4" x14ac:dyDescent="0.2">
      <c r="A3485" t="s">
        <v>152</v>
      </c>
      <c r="B3485" t="s">
        <v>20</v>
      </c>
      <c r="C3485" s="73">
        <f t="shared" si="54"/>
        <v>0</v>
      </c>
      <c r="D3485" s="73" cm="1">
        <f t="array" ref="D3485">_xlfn.IFS( B3485="Accessories", 0, B3485="Clothing", 1, B3485="Footwear", 2, B3485="Outerwear",3)</f>
        <v>1</v>
      </c>
    </row>
    <row r="3486" spans="1:4" x14ac:dyDescent="0.2">
      <c r="A3486" t="s">
        <v>152</v>
      </c>
      <c r="B3486" t="s">
        <v>20</v>
      </c>
      <c r="C3486" s="73">
        <f t="shared" si="54"/>
        <v>0</v>
      </c>
      <c r="D3486" s="73" cm="1">
        <f t="array" ref="D3486">_xlfn.IFS( B3486="Accessories", 0, B3486="Clothing", 1, B3486="Footwear", 2, B3486="Outerwear",3)</f>
        <v>1</v>
      </c>
    </row>
    <row r="3487" spans="1:4" x14ac:dyDescent="0.2">
      <c r="A3487" t="s">
        <v>152</v>
      </c>
      <c r="B3487" t="s">
        <v>20</v>
      </c>
      <c r="C3487" s="73">
        <f t="shared" si="54"/>
        <v>0</v>
      </c>
      <c r="D3487" s="73" cm="1">
        <f t="array" ref="D3487">_xlfn.IFS( B3487="Accessories", 0, B3487="Clothing", 1, B3487="Footwear", 2, B3487="Outerwear",3)</f>
        <v>1</v>
      </c>
    </row>
    <row r="3488" spans="1:4" x14ac:dyDescent="0.2">
      <c r="A3488" t="s">
        <v>152</v>
      </c>
      <c r="B3488" t="s">
        <v>20</v>
      </c>
      <c r="C3488" s="73">
        <f t="shared" si="54"/>
        <v>0</v>
      </c>
      <c r="D3488" s="73" cm="1">
        <f t="array" ref="D3488">_xlfn.IFS( B3488="Accessories", 0, B3488="Clothing", 1, B3488="Footwear", 2, B3488="Outerwear",3)</f>
        <v>1</v>
      </c>
    </row>
    <row r="3489" spans="1:4" x14ac:dyDescent="0.2">
      <c r="A3489" t="s">
        <v>152</v>
      </c>
      <c r="B3489" t="s">
        <v>41</v>
      </c>
      <c r="C3489" s="73">
        <f t="shared" si="54"/>
        <v>0</v>
      </c>
      <c r="D3489" s="73" cm="1">
        <f t="array" ref="D3489">_xlfn.IFS( B3489="Accessories", 0, B3489="Clothing", 1, B3489="Footwear", 2, B3489="Outerwear",3)</f>
        <v>2</v>
      </c>
    </row>
    <row r="3490" spans="1:4" x14ac:dyDescent="0.2">
      <c r="A3490" t="s">
        <v>152</v>
      </c>
      <c r="B3490" t="s">
        <v>20</v>
      </c>
      <c r="C3490" s="73">
        <f t="shared" si="54"/>
        <v>0</v>
      </c>
      <c r="D3490" s="73" cm="1">
        <f t="array" ref="D3490">_xlfn.IFS( B3490="Accessories", 0, B3490="Clothing", 1, B3490="Footwear", 2, B3490="Outerwear",3)</f>
        <v>1</v>
      </c>
    </row>
    <row r="3491" spans="1:4" x14ac:dyDescent="0.2">
      <c r="A3491" t="s">
        <v>152</v>
      </c>
      <c r="B3491" t="s">
        <v>20</v>
      </c>
      <c r="C3491" s="73">
        <f t="shared" si="54"/>
        <v>0</v>
      </c>
      <c r="D3491" s="73" cm="1">
        <f t="array" ref="D3491">_xlfn.IFS( B3491="Accessories", 0, B3491="Clothing", 1, B3491="Footwear", 2, B3491="Outerwear",3)</f>
        <v>1</v>
      </c>
    </row>
    <row r="3492" spans="1:4" x14ac:dyDescent="0.2">
      <c r="A3492" t="s">
        <v>152</v>
      </c>
      <c r="B3492" t="s">
        <v>41</v>
      </c>
      <c r="C3492" s="73">
        <f t="shared" si="54"/>
        <v>0</v>
      </c>
      <c r="D3492" s="73" cm="1">
        <f t="array" ref="D3492">_xlfn.IFS( B3492="Accessories", 0, B3492="Clothing", 1, B3492="Footwear", 2, B3492="Outerwear",3)</f>
        <v>2</v>
      </c>
    </row>
    <row r="3493" spans="1:4" x14ac:dyDescent="0.2">
      <c r="A3493" t="s">
        <v>152</v>
      </c>
      <c r="B3493" t="s">
        <v>20</v>
      </c>
      <c r="C3493" s="73">
        <f t="shared" si="54"/>
        <v>0</v>
      </c>
      <c r="D3493" s="73" cm="1">
        <f t="array" ref="D3493">_xlfn.IFS( B3493="Accessories", 0, B3493="Clothing", 1, B3493="Footwear", 2, B3493="Outerwear",3)</f>
        <v>1</v>
      </c>
    </row>
    <row r="3494" spans="1:4" x14ac:dyDescent="0.2">
      <c r="A3494" t="s">
        <v>152</v>
      </c>
      <c r="B3494" t="s">
        <v>66</v>
      </c>
      <c r="C3494" s="73">
        <f t="shared" si="54"/>
        <v>0</v>
      </c>
      <c r="D3494" s="73" cm="1">
        <f t="array" ref="D3494">_xlfn.IFS( B3494="Accessories", 0, B3494="Clothing", 1, B3494="Footwear", 2, B3494="Outerwear",3)</f>
        <v>0</v>
      </c>
    </row>
    <row r="3495" spans="1:4" x14ac:dyDescent="0.2">
      <c r="A3495" t="s">
        <v>152</v>
      </c>
      <c r="B3495" t="s">
        <v>20</v>
      </c>
      <c r="C3495" s="73">
        <f t="shared" si="54"/>
        <v>0</v>
      </c>
      <c r="D3495" s="73" cm="1">
        <f t="array" ref="D3495">_xlfn.IFS( B3495="Accessories", 0, B3495="Clothing", 1, B3495="Footwear", 2, B3495="Outerwear",3)</f>
        <v>1</v>
      </c>
    </row>
    <row r="3496" spans="1:4" x14ac:dyDescent="0.2">
      <c r="A3496" t="s">
        <v>152</v>
      </c>
      <c r="B3496" t="s">
        <v>66</v>
      </c>
      <c r="C3496" s="73">
        <f t="shared" si="54"/>
        <v>0</v>
      </c>
      <c r="D3496" s="73" cm="1">
        <f t="array" ref="D3496">_xlfn.IFS( B3496="Accessories", 0, B3496="Clothing", 1, B3496="Footwear", 2, B3496="Outerwear",3)</f>
        <v>0</v>
      </c>
    </row>
    <row r="3497" spans="1:4" x14ac:dyDescent="0.2">
      <c r="A3497" t="s">
        <v>152</v>
      </c>
      <c r="B3497" t="s">
        <v>20</v>
      </c>
      <c r="C3497" s="73">
        <f t="shared" si="54"/>
        <v>0</v>
      </c>
      <c r="D3497" s="73" cm="1">
        <f t="array" ref="D3497">_xlfn.IFS( B3497="Accessories", 0, B3497="Clothing", 1, B3497="Footwear", 2, B3497="Outerwear",3)</f>
        <v>1</v>
      </c>
    </row>
    <row r="3498" spans="1:4" x14ac:dyDescent="0.2">
      <c r="A3498" t="s">
        <v>152</v>
      </c>
      <c r="B3498" t="s">
        <v>41</v>
      </c>
      <c r="C3498" s="73">
        <f t="shared" si="54"/>
        <v>0</v>
      </c>
      <c r="D3498" s="73" cm="1">
        <f t="array" ref="D3498">_xlfn.IFS( B3498="Accessories", 0, B3498="Clothing", 1, B3498="Footwear", 2, B3498="Outerwear",3)</f>
        <v>2</v>
      </c>
    </row>
    <row r="3499" spans="1:4" x14ac:dyDescent="0.2">
      <c r="A3499" t="s">
        <v>152</v>
      </c>
      <c r="B3499" t="s">
        <v>66</v>
      </c>
      <c r="C3499" s="73">
        <f t="shared" si="54"/>
        <v>0</v>
      </c>
      <c r="D3499" s="73" cm="1">
        <f t="array" ref="D3499">_xlfn.IFS( B3499="Accessories", 0, B3499="Clothing", 1, B3499="Footwear", 2, B3499="Outerwear",3)</f>
        <v>0</v>
      </c>
    </row>
    <row r="3500" spans="1:4" x14ac:dyDescent="0.2">
      <c r="A3500" t="s">
        <v>152</v>
      </c>
      <c r="B3500" t="s">
        <v>41</v>
      </c>
      <c r="C3500" s="73">
        <f t="shared" si="54"/>
        <v>0</v>
      </c>
      <c r="D3500" s="73" cm="1">
        <f t="array" ref="D3500">_xlfn.IFS( B3500="Accessories", 0, B3500="Clothing", 1, B3500="Footwear", 2, B3500="Outerwear",3)</f>
        <v>2</v>
      </c>
    </row>
    <row r="3501" spans="1:4" x14ac:dyDescent="0.2">
      <c r="A3501" t="s">
        <v>152</v>
      </c>
      <c r="B3501" t="s">
        <v>20</v>
      </c>
      <c r="C3501" s="73">
        <f t="shared" si="54"/>
        <v>0</v>
      </c>
      <c r="D3501" s="73" cm="1">
        <f t="array" ref="D3501">_xlfn.IFS( B3501="Accessories", 0, B3501="Clothing", 1, B3501="Footwear", 2, B3501="Outerwear",3)</f>
        <v>1</v>
      </c>
    </row>
    <row r="3502" spans="1:4" x14ac:dyDescent="0.2">
      <c r="A3502" t="s">
        <v>152</v>
      </c>
      <c r="B3502" t="s">
        <v>20</v>
      </c>
      <c r="C3502" s="73">
        <f t="shared" si="54"/>
        <v>0</v>
      </c>
      <c r="D3502" s="73" cm="1">
        <f t="array" ref="D3502">_xlfn.IFS( B3502="Accessories", 0, B3502="Clothing", 1, B3502="Footwear", 2, B3502="Outerwear",3)</f>
        <v>1</v>
      </c>
    </row>
    <row r="3503" spans="1:4" x14ac:dyDescent="0.2">
      <c r="A3503" t="s">
        <v>152</v>
      </c>
      <c r="B3503" t="s">
        <v>41</v>
      </c>
      <c r="C3503" s="73">
        <f t="shared" si="54"/>
        <v>0</v>
      </c>
      <c r="D3503" s="73" cm="1">
        <f t="array" ref="D3503">_xlfn.IFS( B3503="Accessories", 0, B3503="Clothing", 1, B3503="Footwear", 2, B3503="Outerwear",3)</f>
        <v>2</v>
      </c>
    </row>
    <row r="3504" spans="1:4" x14ac:dyDescent="0.2">
      <c r="A3504" t="s">
        <v>152</v>
      </c>
      <c r="B3504" t="s">
        <v>66</v>
      </c>
      <c r="C3504" s="73">
        <f t="shared" si="54"/>
        <v>0</v>
      </c>
      <c r="D3504" s="73" cm="1">
        <f t="array" ref="D3504">_xlfn.IFS( B3504="Accessories", 0, B3504="Clothing", 1, B3504="Footwear", 2, B3504="Outerwear",3)</f>
        <v>0</v>
      </c>
    </row>
    <row r="3505" spans="1:4" x14ac:dyDescent="0.2">
      <c r="A3505" t="s">
        <v>152</v>
      </c>
      <c r="B3505" t="s">
        <v>20</v>
      </c>
      <c r="C3505" s="73">
        <f t="shared" si="54"/>
        <v>0</v>
      </c>
      <c r="D3505" s="73" cm="1">
        <f t="array" ref="D3505">_xlfn.IFS( B3505="Accessories", 0, B3505="Clothing", 1, B3505="Footwear", 2, B3505="Outerwear",3)</f>
        <v>1</v>
      </c>
    </row>
    <row r="3506" spans="1:4" x14ac:dyDescent="0.2">
      <c r="A3506" t="s">
        <v>152</v>
      </c>
      <c r="B3506" t="s">
        <v>66</v>
      </c>
      <c r="C3506" s="73">
        <f t="shared" si="54"/>
        <v>0</v>
      </c>
      <c r="D3506" s="73" cm="1">
        <f t="array" ref="D3506">_xlfn.IFS( B3506="Accessories", 0, B3506="Clothing", 1, B3506="Footwear", 2, B3506="Outerwear",3)</f>
        <v>0</v>
      </c>
    </row>
    <row r="3507" spans="1:4" x14ac:dyDescent="0.2">
      <c r="A3507" t="s">
        <v>152</v>
      </c>
      <c r="B3507" t="s">
        <v>66</v>
      </c>
      <c r="C3507" s="73">
        <f t="shared" si="54"/>
        <v>0</v>
      </c>
      <c r="D3507" s="73" cm="1">
        <f t="array" ref="D3507">_xlfn.IFS( B3507="Accessories", 0, B3507="Clothing", 1, B3507="Footwear", 2, B3507="Outerwear",3)</f>
        <v>0</v>
      </c>
    </row>
    <row r="3508" spans="1:4" x14ac:dyDescent="0.2">
      <c r="A3508" t="s">
        <v>152</v>
      </c>
      <c r="B3508" t="s">
        <v>20</v>
      </c>
      <c r="C3508" s="73">
        <f t="shared" si="54"/>
        <v>0</v>
      </c>
      <c r="D3508" s="73" cm="1">
        <f t="array" ref="D3508">_xlfn.IFS( B3508="Accessories", 0, B3508="Clothing", 1, B3508="Footwear", 2, B3508="Outerwear",3)</f>
        <v>1</v>
      </c>
    </row>
    <row r="3509" spans="1:4" x14ac:dyDescent="0.2">
      <c r="A3509" t="s">
        <v>152</v>
      </c>
      <c r="B3509" t="s">
        <v>66</v>
      </c>
      <c r="C3509" s="73">
        <f t="shared" si="54"/>
        <v>0</v>
      </c>
      <c r="D3509" s="73" cm="1">
        <f t="array" ref="D3509">_xlfn.IFS( B3509="Accessories", 0, B3509="Clothing", 1, B3509="Footwear", 2, B3509="Outerwear",3)</f>
        <v>0</v>
      </c>
    </row>
    <row r="3510" spans="1:4" x14ac:dyDescent="0.2">
      <c r="A3510" t="s">
        <v>152</v>
      </c>
      <c r="B3510" t="s">
        <v>20</v>
      </c>
      <c r="C3510" s="73">
        <f t="shared" si="54"/>
        <v>0</v>
      </c>
      <c r="D3510" s="73" cm="1">
        <f t="array" ref="D3510">_xlfn.IFS( B3510="Accessories", 0, B3510="Clothing", 1, B3510="Footwear", 2, B3510="Outerwear",3)</f>
        <v>1</v>
      </c>
    </row>
    <row r="3511" spans="1:4" x14ac:dyDescent="0.2">
      <c r="A3511" t="s">
        <v>152</v>
      </c>
      <c r="B3511" t="s">
        <v>20</v>
      </c>
      <c r="C3511" s="73">
        <f t="shared" si="54"/>
        <v>0</v>
      </c>
      <c r="D3511" s="73" cm="1">
        <f t="array" ref="D3511">_xlfn.IFS( B3511="Accessories", 0, B3511="Clothing", 1, B3511="Footwear", 2, B3511="Outerwear",3)</f>
        <v>1</v>
      </c>
    </row>
    <row r="3512" spans="1:4" x14ac:dyDescent="0.2">
      <c r="A3512" t="s">
        <v>152</v>
      </c>
      <c r="B3512" t="s">
        <v>41</v>
      </c>
      <c r="C3512" s="73">
        <f t="shared" si="54"/>
        <v>0</v>
      </c>
      <c r="D3512" s="73" cm="1">
        <f t="array" ref="D3512">_xlfn.IFS( B3512="Accessories", 0, B3512="Clothing", 1, B3512="Footwear", 2, B3512="Outerwear",3)</f>
        <v>2</v>
      </c>
    </row>
    <row r="3513" spans="1:4" x14ac:dyDescent="0.2">
      <c r="A3513" t="s">
        <v>152</v>
      </c>
      <c r="B3513" t="s">
        <v>66</v>
      </c>
      <c r="C3513" s="73">
        <f t="shared" si="54"/>
        <v>0</v>
      </c>
      <c r="D3513" s="73" cm="1">
        <f t="array" ref="D3513">_xlfn.IFS( B3513="Accessories", 0, B3513="Clothing", 1, B3513="Footwear", 2, B3513="Outerwear",3)</f>
        <v>0</v>
      </c>
    </row>
    <row r="3514" spans="1:4" x14ac:dyDescent="0.2">
      <c r="A3514" t="s">
        <v>152</v>
      </c>
      <c r="B3514" t="s">
        <v>20</v>
      </c>
      <c r="C3514" s="73">
        <f t="shared" si="54"/>
        <v>0</v>
      </c>
      <c r="D3514" s="73" cm="1">
        <f t="array" ref="D3514">_xlfn.IFS( B3514="Accessories", 0, B3514="Clothing", 1, B3514="Footwear", 2, B3514="Outerwear",3)</f>
        <v>1</v>
      </c>
    </row>
    <row r="3515" spans="1:4" x14ac:dyDescent="0.2">
      <c r="A3515" t="s">
        <v>152</v>
      </c>
      <c r="B3515" t="s">
        <v>20</v>
      </c>
      <c r="C3515" s="73">
        <f t="shared" si="54"/>
        <v>0</v>
      </c>
      <c r="D3515" s="73" cm="1">
        <f t="array" ref="D3515">_xlfn.IFS( B3515="Accessories", 0, B3515="Clothing", 1, B3515="Footwear", 2, B3515="Outerwear",3)</f>
        <v>1</v>
      </c>
    </row>
    <row r="3516" spans="1:4" x14ac:dyDescent="0.2">
      <c r="A3516" t="s">
        <v>152</v>
      </c>
      <c r="B3516" t="s">
        <v>41</v>
      </c>
      <c r="C3516" s="73">
        <f t="shared" si="54"/>
        <v>0</v>
      </c>
      <c r="D3516" s="73" cm="1">
        <f t="array" ref="D3516">_xlfn.IFS( B3516="Accessories", 0, B3516="Clothing", 1, B3516="Footwear", 2, B3516="Outerwear",3)</f>
        <v>2</v>
      </c>
    </row>
    <row r="3517" spans="1:4" x14ac:dyDescent="0.2">
      <c r="A3517" t="s">
        <v>152</v>
      </c>
      <c r="B3517" t="s">
        <v>20</v>
      </c>
      <c r="C3517" s="73">
        <f t="shared" si="54"/>
        <v>0</v>
      </c>
      <c r="D3517" s="73" cm="1">
        <f t="array" ref="D3517">_xlfn.IFS( B3517="Accessories", 0, B3517="Clothing", 1, B3517="Footwear", 2, B3517="Outerwear",3)</f>
        <v>1</v>
      </c>
    </row>
    <row r="3518" spans="1:4" x14ac:dyDescent="0.2">
      <c r="A3518" t="s">
        <v>152</v>
      </c>
      <c r="B3518" t="s">
        <v>41</v>
      </c>
      <c r="C3518" s="73">
        <f t="shared" si="54"/>
        <v>0</v>
      </c>
      <c r="D3518" s="73" cm="1">
        <f t="array" ref="D3518">_xlfn.IFS( B3518="Accessories", 0, B3518="Clothing", 1, B3518="Footwear", 2, B3518="Outerwear",3)</f>
        <v>2</v>
      </c>
    </row>
    <row r="3519" spans="1:4" x14ac:dyDescent="0.2">
      <c r="A3519" t="s">
        <v>152</v>
      </c>
      <c r="B3519" t="s">
        <v>20</v>
      </c>
      <c r="C3519" s="73">
        <f t="shared" si="54"/>
        <v>0</v>
      </c>
      <c r="D3519" s="73" cm="1">
        <f t="array" ref="D3519">_xlfn.IFS( B3519="Accessories", 0, B3519="Clothing", 1, B3519="Footwear", 2, B3519="Outerwear",3)</f>
        <v>1</v>
      </c>
    </row>
    <row r="3520" spans="1:4" x14ac:dyDescent="0.2">
      <c r="A3520" t="s">
        <v>152</v>
      </c>
      <c r="B3520" t="s">
        <v>20</v>
      </c>
      <c r="C3520" s="73">
        <f t="shared" si="54"/>
        <v>0</v>
      </c>
      <c r="D3520" s="73" cm="1">
        <f t="array" ref="D3520">_xlfn.IFS( B3520="Accessories", 0, B3520="Clothing", 1, B3520="Footwear", 2, B3520="Outerwear",3)</f>
        <v>1</v>
      </c>
    </row>
    <row r="3521" spans="1:4" x14ac:dyDescent="0.2">
      <c r="A3521" t="s">
        <v>152</v>
      </c>
      <c r="B3521" t="s">
        <v>20</v>
      </c>
      <c r="C3521" s="73">
        <f t="shared" si="54"/>
        <v>0</v>
      </c>
      <c r="D3521" s="73" cm="1">
        <f t="array" ref="D3521">_xlfn.IFS( B3521="Accessories", 0, B3521="Clothing", 1, B3521="Footwear", 2, B3521="Outerwear",3)</f>
        <v>1</v>
      </c>
    </row>
    <row r="3522" spans="1:4" x14ac:dyDescent="0.2">
      <c r="A3522" t="s">
        <v>152</v>
      </c>
      <c r="B3522" t="s">
        <v>66</v>
      </c>
      <c r="C3522" s="73">
        <f t="shared" si="54"/>
        <v>0</v>
      </c>
      <c r="D3522" s="73" cm="1">
        <f t="array" ref="D3522">_xlfn.IFS( B3522="Accessories", 0, B3522="Clothing", 1, B3522="Footwear", 2, B3522="Outerwear",3)</f>
        <v>0</v>
      </c>
    </row>
    <row r="3523" spans="1:4" x14ac:dyDescent="0.2">
      <c r="A3523" t="s">
        <v>152</v>
      </c>
      <c r="B3523" t="s">
        <v>41</v>
      </c>
      <c r="C3523" s="73">
        <f t="shared" ref="C3523:C3586" si="55">IF(A3523="Male", 1, 0)</f>
        <v>0</v>
      </c>
      <c r="D3523" s="73" cm="1">
        <f t="array" ref="D3523">_xlfn.IFS( B3523="Accessories", 0, B3523="Clothing", 1, B3523="Footwear", 2, B3523="Outerwear",3)</f>
        <v>2</v>
      </c>
    </row>
    <row r="3524" spans="1:4" x14ac:dyDescent="0.2">
      <c r="A3524" t="s">
        <v>152</v>
      </c>
      <c r="B3524" t="s">
        <v>20</v>
      </c>
      <c r="C3524" s="73">
        <f t="shared" si="55"/>
        <v>0</v>
      </c>
      <c r="D3524" s="73" cm="1">
        <f t="array" ref="D3524">_xlfn.IFS( B3524="Accessories", 0, B3524="Clothing", 1, B3524="Footwear", 2, B3524="Outerwear",3)</f>
        <v>1</v>
      </c>
    </row>
    <row r="3525" spans="1:4" x14ac:dyDescent="0.2">
      <c r="A3525" t="s">
        <v>152</v>
      </c>
      <c r="B3525" t="s">
        <v>66</v>
      </c>
      <c r="C3525" s="73">
        <f t="shared" si="55"/>
        <v>0</v>
      </c>
      <c r="D3525" s="73" cm="1">
        <f t="array" ref="D3525">_xlfn.IFS( B3525="Accessories", 0, B3525="Clothing", 1, B3525="Footwear", 2, B3525="Outerwear",3)</f>
        <v>0</v>
      </c>
    </row>
    <row r="3526" spans="1:4" x14ac:dyDescent="0.2">
      <c r="A3526" t="s">
        <v>152</v>
      </c>
      <c r="B3526" t="s">
        <v>20</v>
      </c>
      <c r="C3526" s="73">
        <f t="shared" si="55"/>
        <v>0</v>
      </c>
      <c r="D3526" s="73" cm="1">
        <f t="array" ref="D3526">_xlfn.IFS( B3526="Accessories", 0, B3526="Clothing", 1, B3526="Footwear", 2, B3526="Outerwear",3)</f>
        <v>1</v>
      </c>
    </row>
    <row r="3527" spans="1:4" x14ac:dyDescent="0.2">
      <c r="A3527" t="s">
        <v>152</v>
      </c>
      <c r="B3527" t="s">
        <v>66</v>
      </c>
      <c r="C3527" s="73">
        <f t="shared" si="55"/>
        <v>0</v>
      </c>
      <c r="D3527" s="73" cm="1">
        <f t="array" ref="D3527">_xlfn.IFS( B3527="Accessories", 0, B3527="Clothing", 1, B3527="Footwear", 2, B3527="Outerwear",3)</f>
        <v>0</v>
      </c>
    </row>
    <row r="3528" spans="1:4" x14ac:dyDescent="0.2">
      <c r="A3528" t="s">
        <v>152</v>
      </c>
      <c r="B3528" t="s">
        <v>20</v>
      </c>
      <c r="C3528" s="73">
        <f t="shared" si="55"/>
        <v>0</v>
      </c>
      <c r="D3528" s="73" cm="1">
        <f t="array" ref="D3528">_xlfn.IFS( B3528="Accessories", 0, B3528="Clothing", 1, B3528="Footwear", 2, B3528="Outerwear",3)</f>
        <v>1</v>
      </c>
    </row>
    <row r="3529" spans="1:4" x14ac:dyDescent="0.2">
      <c r="A3529" t="s">
        <v>152</v>
      </c>
      <c r="B3529" t="s">
        <v>20</v>
      </c>
      <c r="C3529" s="73">
        <f t="shared" si="55"/>
        <v>0</v>
      </c>
      <c r="D3529" s="73" cm="1">
        <f t="array" ref="D3529">_xlfn.IFS( B3529="Accessories", 0, B3529="Clothing", 1, B3529="Footwear", 2, B3529="Outerwear",3)</f>
        <v>1</v>
      </c>
    </row>
    <row r="3530" spans="1:4" x14ac:dyDescent="0.2">
      <c r="A3530" t="s">
        <v>152</v>
      </c>
      <c r="B3530" t="s">
        <v>66</v>
      </c>
      <c r="C3530" s="73">
        <f t="shared" si="55"/>
        <v>0</v>
      </c>
      <c r="D3530" s="73" cm="1">
        <f t="array" ref="D3530">_xlfn.IFS( B3530="Accessories", 0, B3530="Clothing", 1, B3530="Footwear", 2, B3530="Outerwear",3)</f>
        <v>0</v>
      </c>
    </row>
    <row r="3531" spans="1:4" x14ac:dyDescent="0.2">
      <c r="A3531" t="s">
        <v>152</v>
      </c>
      <c r="B3531" t="s">
        <v>20</v>
      </c>
      <c r="C3531" s="73">
        <f t="shared" si="55"/>
        <v>0</v>
      </c>
      <c r="D3531" s="73" cm="1">
        <f t="array" ref="D3531">_xlfn.IFS( B3531="Accessories", 0, B3531="Clothing", 1, B3531="Footwear", 2, B3531="Outerwear",3)</f>
        <v>1</v>
      </c>
    </row>
    <row r="3532" spans="1:4" x14ac:dyDescent="0.2">
      <c r="A3532" t="s">
        <v>152</v>
      </c>
      <c r="B3532" t="s">
        <v>66</v>
      </c>
      <c r="C3532" s="73">
        <f t="shared" si="55"/>
        <v>0</v>
      </c>
      <c r="D3532" s="73" cm="1">
        <f t="array" ref="D3532">_xlfn.IFS( B3532="Accessories", 0, B3532="Clothing", 1, B3532="Footwear", 2, B3532="Outerwear",3)</f>
        <v>0</v>
      </c>
    </row>
    <row r="3533" spans="1:4" x14ac:dyDescent="0.2">
      <c r="A3533" t="s">
        <v>152</v>
      </c>
      <c r="B3533" t="s">
        <v>41</v>
      </c>
      <c r="C3533" s="73">
        <f t="shared" si="55"/>
        <v>0</v>
      </c>
      <c r="D3533" s="73" cm="1">
        <f t="array" ref="D3533">_xlfn.IFS( B3533="Accessories", 0, B3533="Clothing", 1, B3533="Footwear", 2, B3533="Outerwear",3)</f>
        <v>2</v>
      </c>
    </row>
    <row r="3534" spans="1:4" x14ac:dyDescent="0.2">
      <c r="A3534" t="s">
        <v>152</v>
      </c>
      <c r="B3534" t="s">
        <v>20</v>
      </c>
      <c r="C3534" s="73">
        <f t="shared" si="55"/>
        <v>0</v>
      </c>
      <c r="D3534" s="73" cm="1">
        <f t="array" ref="D3534">_xlfn.IFS( B3534="Accessories", 0, B3534="Clothing", 1, B3534="Footwear", 2, B3534="Outerwear",3)</f>
        <v>1</v>
      </c>
    </row>
    <row r="3535" spans="1:4" x14ac:dyDescent="0.2">
      <c r="A3535" t="s">
        <v>152</v>
      </c>
      <c r="B3535" t="s">
        <v>41</v>
      </c>
      <c r="C3535" s="73">
        <f t="shared" si="55"/>
        <v>0</v>
      </c>
      <c r="D3535" s="73" cm="1">
        <f t="array" ref="D3535">_xlfn.IFS( B3535="Accessories", 0, B3535="Clothing", 1, B3535="Footwear", 2, B3535="Outerwear",3)</f>
        <v>2</v>
      </c>
    </row>
    <row r="3536" spans="1:4" x14ac:dyDescent="0.2">
      <c r="A3536" t="s">
        <v>152</v>
      </c>
      <c r="B3536" t="s">
        <v>41</v>
      </c>
      <c r="C3536" s="73">
        <f t="shared" si="55"/>
        <v>0</v>
      </c>
      <c r="D3536" s="73" cm="1">
        <f t="array" ref="D3536">_xlfn.IFS( B3536="Accessories", 0, B3536="Clothing", 1, B3536="Footwear", 2, B3536="Outerwear",3)</f>
        <v>2</v>
      </c>
    </row>
    <row r="3537" spans="1:4" x14ac:dyDescent="0.2">
      <c r="A3537" t="s">
        <v>152</v>
      </c>
      <c r="B3537" t="s">
        <v>20</v>
      </c>
      <c r="C3537" s="73">
        <f t="shared" si="55"/>
        <v>0</v>
      </c>
      <c r="D3537" s="73" cm="1">
        <f t="array" ref="D3537">_xlfn.IFS( B3537="Accessories", 0, B3537="Clothing", 1, B3537="Footwear", 2, B3537="Outerwear",3)</f>
        <v>1</v>
      </c>
    </row>
    <row r="3538" spans="1:4" x14ac:dyDescent="0.2">
      <c r="A3538" t="s">
        <v>152</v>
      </c>
      <c r="B3538" t="s">
        <v>66</v>
      </c>
      <c r="C3538" s="73">
        <f t="shared" si="55"/>
        <v>0</v>
      </c>
      <c r="D3538" s="73" cm="1">
        <f t="array" ref="D3538">_xlfn.IFS( B3538="Accessories", 0, B3538="Clothing", 1, B3538="Footwear", 2, B3538="Outerwear",3)</f>
        <v>0</v>
      </c>
    </row>
    <row r="3539" spans="1:4" x14ac:dyDescent="0.2">
      <c r="A3539" t="s">
        <v>152</v>
      </c>
      <c r="B3539" t="s">
        <v>66</v>
      </c>
      <c r="C3539" s="73">
        <f t="shared" si="55"/>
        <v>0</v>
      </c>
      <c r="D3539" s="73" cm="1">
        <f t="array" ref="D3539">_xlfn.IFS( B3539="Accessories", 0, B3539="Clothing", 1, B3539="Footwear", 2, B3539="Outerwear",3)</f>
        <v>0</v>
      </c>
    </row>
    <row r="3540" spans="1:4" x14ac:dyDescent="0.2">
      <c r="A3540" t="s">
        <v>152</v>
      </c>
      <c r="B3540" t="s">
        <v>41</v>
      </c>
      <c r="C3540" s="73">
        <f t="shared" si="55"/>
        <v>0</v>
      </c>
      <c r="D3540" s="73" cm="1">
        <f t="array" ref="D3540">_xlfn.IFS( B3540="Accessories", 0, B3540="Clothing", 1, B3540="Footwear", 2, B3540="Outerwear",3)</f>
        <v>2</v>
      </c>
    </row>
    <row r="3541" spans="1:4" x14ac:dyDescent="0.2">
      <c r="A3541" t="s">
        <v>152</v>
      </c>
      <c r="B3541" t="s">
        <v>66</v>
      </c>
      <c r="C3541" s="73">
        <f t="shared" si="55"/>
        <v>0</v>
      </c>
      <c r="D3541" s="73" cm="1">
        <f t="array" ref="D3541">_xlfn.IFS( B3541="Accessories", 0, B3541="Clothing", 1, B3541="Footwear", 2, B3541="Outerwear",3)</f>
        <v>0</v>
      </c>
    </row>
    <row r="3542" spans="1:4" x14ac:dyDescent="0.2">
      <c r="A3542" t="s">
        <v>152</v>
      </c>
      <c r="B3542" t="s">
        <v>20</v>
      </c>
      <c r="C3542" s="73">
        <f t="shared" si="55"/>
        <v>0</v>
      </c>
      <c r="D3542" s="73" cm="1">
        <f t="array" ref="D3542">_xlfn.IFS( B3542="Accessories", 0, B3542="Clothing", 1, B3542="Footwear", 2, B3542="Outerwear",3)</f>
        <v>1</v>
      </c>
    </row>
    <row r="3543" spans="1:4" x14ac:dyDescent="0.2">
      <c r="A3543" t="s">
        <v>152</v>
      </c>
      <c r="B3543" t="s">
        <v>20</v>
      </c>
      <c r="C3543" s="73">
        <f t="shared" si="55"/>
        <v>0</v>
      </c>
      <c r="D3543" s="73" cm="1">
        <f t="array" ref="D3543">_xlfn.IFS( B3543="Accessories", 0, B3543="Clothing", 1, B3543="Footwear", 2, B3543="Outerwear",3)</f>
        <v>1</v>
      </c>
    </row>
    <row r="3544" spans="1:4" x14ac:dyDescent="0.2">
      <c r="A3544" t="s">
        <v>152</v>
      </c>
      <c r="B3544" t="s">
        <v>62</v>
      </c>
      <c r="C3544" s="73">
        <f t="shared" si="55"/>
        <v>0</v>
      </c>
      <c r="D3544" s="73" cm="1">
        <f t="array" ref="D3544">_xlfn.IFS( B3544="Accessories", 0, B3544="Clothing", 1, B3544="Footwear", 2, B3544="Outerwear",3)</f>
        <v>3</v>
      </c>
    </row>
    <row r="3545" spans="1:4" x14ac:dyDescent="0.2">
      <c r="A3545" t="s">
        <v>152</v>
      </c>
      <c r="B3545" t="s">
        <v>66</v>
      </c>
      <c r="C3545" s="73">
        <f t="shared" si="55"/>
        <v>0</v>
      </c>
      <c r="D3545" s="73" cm="1">
        <f t="array" ref="D3545">_xlfn.IFS( B3545="Accessories", 0, B3545="Clothing", 1, B3545="Footwear", 2, B3545="Outerwear",3)</f>
        <v>0</v>
      </c>
    </row>
    <row r="3546" spans="1:4" x14ac:dyDescent="0.2">
      <c r="A3546" t="s">
        <v>152</v>
      </c>
      <c r="B3546" t="s">
        <v>20</v>
      </c>
      <c r="C3546" s="73">
        <f t="shared" si="55"/>
        <v>0</v>
      </c>
      <c r="D3546" s="73" cm="1">
        <f t="array" ref="D3546">_xlfn.IFS( B3546="Accessories", 0, B3546="Clothing", 1, B3546="Footwear", 2, B3546="Outerwear",3)</f>
        <v>1</v>
      </c>
    </row>
    <row r="3547" spans="1:4" x14ac:dyDescent="0.2">
      <c r="A3547" t="s">
        <v>152</v>
      </c>
      <c r="B3547" t="s">
        <v>41</v>
      </c>
      <c r="C3547" s="73">
        <f t="shared" si="55"/>
        <v>0</v>
      </c>
      <c r="D3547" s="73" cm="1">
        <f t="array" ref="D3547">_xlfn.IFS( B3547="Accessories", 0, B3547="Clothing", 1, B3547="Footwear", 2, B3547="Outerwear",3)</f>
        <v>2</v>
      </c>
    </row>
    <row r="3548" spans="1:4" x14ac:dyDescent="0.2">
      <c r="A3548" t="s">
        <v>152</v>
      </c>
      <c r="B3548" t="s">
        <v>66</v>
      </c>
      <c r="C3548" s="73">
        <f t="shared" si="55"/>
        <v>0</v>
      </c>
      <c r="D3548" s="73" cm="1">
        <f t="array" ref="D3548">_xlfn.IFS( B3548="Accessories", 0, B3548="Clothing", 1, B3548="Footwear", 2, B3548="Outerwear",3)</f>
        <v>0</v>
      </c>
    </row>
    <row r="3549" spans="1:4" x14ac:dyDescent="0.2">
      <c r="A3549" t="s">
        <v>152</v>
      </c>
      <c r="B3549" t="s">
        <v>66</v>
      </c>
      <c r="C3549" s="73">
        <f t="shared" si="55"/>
        <v>0</v>
      </c>
      <c r="D3549" s="73" cm="1">
        <f t="array" ref="D3549">_xlfn.IFS( B3549="Accessories", 0, B3549="Clothing", 1, B3549="Footwear", 2, B3549="Outerwear",3)</f>
        <v>0</v>
      </c>
    </row>
    <row r="3550" spans="1:4" x14ac:dyDescent="0.2">
      <c r="A3550" t="s">
        <v>152</v>
      </c>
      <c r="B3550" t="s">
        <v>20</v>
      </c>
      <c r="C3550" s="73">
        <f t="shared" si="55"/>
        <v>0</v>
      </c>
      <c r="D3550" s="73" cm="1">
        <f t="array" ref="D3550">_xlfn.IFS( B3550="Accessories", 0, B3550="Clothing", 1, B3550="Footwear", 2, B3550="Outerwear",3)</f>
        <v>1</v>
      </c>
    </row>
    <row r="3551" spans="1:4" x14ac:dyDescent="0.2">
      <c r="A3551" t="s">
        <v>152</v>
      </c>
      <c r="B3551" t="s">
        <v>20</v>
      </c>
      <c r="C3551" s="73">
        <f t="shared" si="55"/>
        <v>0</v>
      </c>
      <c r="D3551" s="73" cm="1">
        <f t="array" ref="D3551">_xlfn.IFS( B3551="Accessories", 0, B3551="Clothing", 1, B3551="Footwear", 2, B3551="Outerwear",3)</f>
        <v>1</v>
      </c>
    </row>
    <row r="3552" spans="1:4" x14ac:dyDescent="0.2">
      <c r="A3552" t="s">
        <v>152</v>
      </c>
      <c r="B3552" t="s">
        <v>41</v>
      </c>
      <c r="C3552" s="73">
        <f t="shared" si="55"/>
        <v>0</v>
      </c>
      <c r="D3552" s="73" cm="1">
        <f t="array" ref="D3552">_xlfn.IFS( B3552="Accessories", 0, B3552="Clothing", 1, B3552="Footwear", 2, B3552="Outerwear",3)</f>
        <v>2</v>
      </c>
    </row>
    <row r="3553" spans="1:4" x14ac:dyDescent="0.2">
      <c r="A3553" t="s">
        <v>152</v>
      </c>
      <c r="B3553" t="s">
        <v>66</v>
      </c>
      <c r="C3553" s="73">
        <f t="shared" si="55"/>
        <v>0</v>
      </c>
      <c r="D3553" s="73" cm="1">
        <f t="array" ref="D3553">_xlfn.IFS( B3553="Accessories", 0, B3553="Clothing", 1, B3553="Footwear", 2, B3553="Outerwear",3)</f>
        <v>0</v>
      </c>
    </row>
    <row r="3554" spans="1:4" x14ac:dyDescent="0.2">
      <c r="A3554" t="s">
        <v>152</v>
      </c>
      <c r="B3554" t="s">
        <v>66</v>
      </c>
      <c r="C3554" s="73">
        <f t="shared" si="55"/>
        <v>0</v>
      </c>
      <c r="D3554" s="73" cm="1">
        <f t="array" ref="D3554">_xlfn.IFS( B3554="Accessories", 0, B3554="Clothing", 1, B3554="Footwear", 2, B3554="Outerwear",3)</f>
        <v>0</v>
      </c>
    </row>
    <row r="3555" spans="1:4" x14ac:dyDescent="0.2">
      <c r="A3555" t="s">
        <v>152</v>
      </c>
      <c r="B3555" t="s">
        <v>41</v>
      </c>
      <c r="C3555" s="73">
        <f t="shared" si="55"/>
        <v>0</v>
      </c>
      <c r="D3555" s="73" cm="1">
        <f t="array" ref="D3555">_xlfn.IFS( B3555="Accessories", 0, B3555="Clothing", 1, B3555="Footwear", 2, B3555="Outerwear",3)</f>
        <v>2</v>
      </c>
    </row>
    <row r="3556" spans="1:4" x14ac:dyDescent="0.2">
      <c r="A3556" t="s">
        <v>152</v>
      </c>
      <c r="B3556" t="s">
        <v>20</v>
      </c>
      <c r="C3556" s="73">
        <f t="shared" si="55"/>
        <v>0</v>
      </c>
      <c r="D3556" s="73" cm="1">
        <f t="array" ref="D3556">_xlfn.IFS( B3556="Accessories", 0, B3556="Clothing", 1, B3556="Footwear", 2, B3556="Outerwear",3)</f>
        <v>1</v>
      </c>
    </row>
    <row r="3557" spans="1:4" x14ac:dyDescent="0.2">
      <c r="A3557" t="s">
        <v>152</v>
      </c>
      <c r="B3557" t="s">
        <v>20</v>
      </c>
      <c r="C3557" s="73">
        <f t="shared" si="55"/>
        <v>0</v>
      </c>
      <c r="D3557" s="73" cm="1">
        <f t="array" ref="D3557">_xlfn.IFS( B3557="Accessories", 0, B3557="Clothing", 1, B3557="Footwear", 2, B3557="Outerwear",3)</f>
        <v>1</v>
      </c>
    </row>
    <row r="3558" spans="1:4" x14ac:dyDescent="0.2">
      <c r="A3558" t="s">
        <v>152</v>
      </c>
      <c r="B3558" t="s">
        <v>20</v>
      </c>
      <c r="C3558" s="73">
        <f t="shared" si="55"/>
        <v>0</v>
      </c>
      <c r="D3558" s="73" cm="1">
        <f t="array" ref="D3558">_xlfn.IFS( B3558="Accessories", 0, B3558="Clothing", 1, B3558="Footwear", 2, B3558="Outerwear",3)</f>
        <v>1</v>
      </c>
    </row>
    <row r="3559" spans="1:4" x14ac:dyDescent="0.2">
      <c r="A3559" t="s">
        <v>152</v>
      </c>
      <c r="B3559" t="s">
        <v>62</v>
      </c>
      <c r="C3559" s="73">
        <f t="shared" si="55"/>
        <v>0</v>
      </c>
      <c r="D3559" s="73" cm="1">
        <f t="array" ref="D3559">_xlfn.IFS( B3559="Accessories", 0, B3559="Clothing", 1, B3559="Footwear", 2, B3559="Outerwear",3)</f>
        <v>3</v>
      </c>
    </row>
    <row r="3560" spans="1:4" x14ac:dyDescent="0.2">
      <c r="A3560" t="s">
        <v>152</v>
      </c>
      <c r="B3560" t="s">
        <v>66</v>
      </c>
      <c r="C3560" s="73">
        <f t="shared" si="55"/>
        <v>0</v>
      </c>
      <c r="D3560" s="73" cm="1">
        <f t="array" ref="D3560">_xlfn.IFS( B3560="Accessories", 0, B3560="Clothing", 1, B3560="Footwear", 2, B3560="Outerwear",3)</f>
        <v>0</v>
      </c>
    </row>
    <row r="3561" spans="1:4" x14ac:dyDescent="0.2">
      <c r="A3561" t="s">
        <v>152</v>
      </c>
      <c r="B3561" t="s">
        <v>20</v>
      </c>
      <c r="C3561" s="73">
        <f t="shared" si="55"/>
        <v>0</v>
      </c>
      <c r="D3561" s="73" cm="1">
        <f t="array" ref="D3561">_xlfn.IFS( B3561="Accessories", 0, B3561="Clothing", 1, B3561="Footwear", 2, B3561="Outerwear",3)</f>
        <v>1</v>
      </c>
    </row>
    <row r="3562" spans="1:4" x14ac:dyDescent="0.2">
      <c r="A3562" t="s">
        <v>152</v>
      </c>
      <c r="B3562" t="s">
        <v>20</v>
      </c>
      <c r="C3562" s="73">
        <f t="shared" si="55"/>
        <v>0</v>
      </c>
      <c r="D3562" s="73" cm="1">
        <f t="array" ref="D3562">_xlfn.IFS( B3562="Accessories", 0, B3562="Clothing", 1, B3562="Footwear", 2, B3562="Outerwear",3)</f>
        <v>1</v>
      </c>
    </row>
    <row r="3563" spans="1:4" x14ac:dyDescent="0.2">
      <c r="A3563" t="s">
        <v>152</v>
      </c>
      <c r="B3563" t="s">
        <v>41</v>
      </c>
      <c r="C3563" s="73">
        <f t="shared" si="55"/>
        <v>0</v>
      </c>
      <c r="D3563" s="73" cm="1">
        <f t="array" ref="D3563">_xlfn.IFS( B3563="Accessories", 0, B3563="Clothing", 1, B3563="Footwear", 2, B3563="Outerwear",3)</f>
        <v>2</v>
      </c>
    </row>
    <row r="3564" spans="1:4" x14ac:dyDescent="0.2">
      <c r="A3564" t="s">
        <v>152</v>
      </c>
      <c r="B3564" t="s">
        <v>41</v>
      </c>
      <c r="C3564" s="73">
        <f t="shared" si="55"/>
        <v>0</v>
      </c>
      <c r="D3564" s="73" cm="1">
        <f t="array" ref="D3564">_xlfn.IFS( B3564="Accessories", 0, B3564="Clothing", 1, B3564="Footwear", 2, B3564="Outerwear",3)</f>
        <v>2</v>
      </c>
    </row>
    <row r="3565" spans="1:4" x14ac:dyDescent="0.2">
      <c r="A3565" t="s">
        <v>152</v>
      </c>
      <c r="B3565" t="s">
        <v>20</v>
      </c>
      <c r="C3565" s="73">
        <f t="shared" si="55"/>
        <v>0</v>
      </c>
      <c r="D3565" s="73" cm="1">
        <f t="array" ref="D3565">_xlfn.IFS( B3565="Accessories", 0, B3565="Clothing", 1, B3565="Footwear", 2, B3565="Outerwear",3)</f>
        <v>1</v>
      </c>
    </row>
    <row r="3566" spans="1:4" x14ac:dyDescent="0.2">
      <c r="A3566" t="s">
        <v>152</v>
      </c>
      <c r="B3566" t="s">
        <v>66</v>
      </c>
      <c r="C3566" s="73">
        <f t="shared" si="55"/>
        <v>0</v>
      </c>
      <c r="D3566" s="73" cm="1">
        <f t="array" ref="D3566">_xlfn.IFS( B3566="Accessories", 0, B3566="Clothing", 1, B3566="Footwear", 2, B3566="Outerwear",3)</f>
        <v>0</v>
      </c>
    </row>
    <row r="3567" spans="1:4" x14ac:dyDescent="0.2">
      <c r="A3567" t="s">
        <v>152</v>
      </c>
      <c r="B3567" t="s">
        <v>66</v>
      </c>
      <c r="C3567" s="73">
        <f t="shared" si="55"/>
        <v>0</v>
      </c>
      <c r="D3567" s="73" cm="1">
        <f t="array" ref="D3567">_xlfn.IFS( B3567="Accessories", 0, B3567="Clothing", 1, B3567="Footwear", 2, B3567="Outerwear",3)</f>
        <v>0</v>
      </c>
    </row>
    <row r="3568" spans="1:4" x14ac:dyDescent="0.2">
      <c r="A3568" t="s">
        <v>152</v>
      </c>
      <c r="B3568" t="s">
        <v>20</v>
      </c>
      <c r="C3568" s="73">
        <f t="shared" si="55"/>
        <v>0</v>
      </c>
      <c r="D3568" s="73" cm="1">
        <f t="array" ref="D3568">_xlfn.IFS( B3568="Accessories", 0, B3568="Clothing", 1, B3568="Footwear", 2, B3568="Outerwear",3)</f>
        <v>1</v>
      </c>
    </row>
    <row r="3569" spans="1:4" x14ac:dyDescent="0.2">
      <c r="A3569" t="s">
        <v>152</v>
      </c>
      <c r="B3569" t="s">
        <v>66</v>
      </c>
      <c r="C3569" s="73">
        <f t="shared" si="55"/>
        <v>0</v>
      </c>
      <c r="D3569" s="73" cm="1">
        <f t="array" ref="D3569">_xlfn.IFS( B3569="Accessories", 0, B3569="Clothing", 1, B3569="Footwear", 2, B3569="Outerwear",3)</f>
        <v>0</v>
      </c>
    </row>
    <row r="3570" spans="1:4" x14ac:dyDescent="0.2">
      <c r="A3570" t="s">
        <v>152</v>
      </c>
      <c r="B3570" t="s">
        <v>41</v>
      </c>
      <c r="C3570" s="73">
        <f t="shared" si="55"/>
        <v>0</v>
      </c>
      <c r="D3570" s="73" cm="1">
        <f t="array" ref="D3570">_xlfn.IFS( B3570="Accessories", 0, B3570="Clothing", 1, B3570="Footwear", 2, B3570="Outerwear",3)</f>
        <v>2</v>
      </c>
    </row>
    <row r="3571" spans="1:4" x14ac:dyDescent="0.2">
      <c r="A3571" t="s">
        <v>152</v>
      </c>
      <c r="B3571" t="s">
        <v>41</v>
      </c>
      <c r="C3571" s="73">
        <f t="shared" si="55"/>
        <v>0</v>
      </c>
      <c r="D3571" s="73" cm="1">
        <f t="array" ref="D3571">_xlfn.IFS( B3571="Accessories", 0, B3571="Clothing", 1, B3571="Footwear", 2, B3571="Outerwear",3)</f>
        <v>2</v>
      </c>
    </row>
    <row r="3572" spans="1:4" x14ac:dyDescent="0.2">
      <c r="A3572" t="s">
        <v>152</v>
      </c>
      <c r="B3572" t="s">
        <v>20</v>
      </c>
      <c r="C3572" s="73">
        <f t="shared" si="55"/>
        <v>0</v>
      </c>
      <c r="D3572" s="73" cm="1">
        <f t="array" ref="D3572">_xlfn.IFS( B3572="Accessories", 0, B3572="Clothing", 1, B3572="Footwear", 2, B3572="Outerwear",3)</f>
        <v>1</v>
      </c>
    </row>
    <row r="3573" spans="1:4" x14ac:dyDescent="0.2">
      <c r="A3573" t="s">
        <v>152</v>
      </c>
      <c r="B3573" t="s">
        <v>20</v>
      </c>
      <c r="C3573" s="73">
        <f t="shared" si="55"/>
        <v>0</v>
      </c>
      <c r="D3573" s="73" cm="1">
        <f t="array" ref="D3573">_xlfn.IFS( B3573="Accessories", 0, B3573="Clothing", 1, B3573="Footwear", 2, B3573="Outerwear",3)</f>
        <v>1</v>
      </c>
    </row>
    <row r="3574" spans="1:4" x14ac:dyDescent="0.2">
      <c r="A3574" t="s">
        <v>152</v>
      </c>
      <c r="B3574" t="s">
        <v>20</v>
      </c>
      <c r="C3574" s="73">
        <f t="shared" si="55"/>
        <v>0</v>
      </c>
      <c r="D3574" s="73" cm="1">
        <f t="array" ref="D3574">_xlfn.IFS( B3574="Accessories", 0, B3574="Clothing", 1, B3574="Footwear", 2, B3574="Outerwear",3)</f>
        <v>1</v>
      </c>
    </row>
    <row r="3575" spans="1:4" x14ac:dyDescent="0.2">
      <c r="A3575" t="s">
        <v>152</v>
      </c>
      <c r="B3575" t="s">
        <v>20</v>
      </c>
      <c r="C3575" s="73">
        <f t="shared" si="55"/>
        <v>0</v>
      </c>
      <c r="D3575" s="73" cm="1">
        <f t="array" ref="D3575">_xlfn.IFS( B3575="Accessories", 0, B3575="Clothing", 1, B3575="Footwear", 2, B3575="Outerwear",3)</f>
        <v>1</v>
      </c>
    </row>
    <row r="3576" spans="1:4" x14ac:dyDescent="0.2">
      <c r="A3576" t="s">
        <v>152</v>
      </c>
      <c r="B3576" t="s">
        <v>20</v>
      </c>
      <c r="C3576" s="73">
        <f t="shared" si="55"/>
        <v>0</v>
      </c>
      <c r="D3576" s="73" cm="1">
        <f t="array" ref="D3576">_xlfn.IFS( B3576="Accessories", 0, B3576="Clothing", 1, B3576="Footwear", 2, B3576="Outerwear",3)</f>
        <v>1</v>
      </c>
    </row>
    <row r="3577" spans="1:4" x14ac:dyDescent="0.2">
      <c r="A3577" t="s">
        <v>152</v>
      </c>
      <c r="B3577" t="s">
        <v>62</v>
      </c>
      <c r="C3577" s="73">
        <f t="shared" si="55"/>
        <v>0</v>
      </c>
      <c r="D3577" s="73" cm="1">
        <f t="array" ref="D3577">_xlfn.IFS( B3577="Accessories", 0, B3577="Clothing", 1, B3577="Footwear", 2, B3577="Outerwear",3)</f>
        <v>3</v>
      </c>
    </row>
    <row r="3578" spans="1:4" x14ac:dyDescent="0.2">
      <c r="A3578" t="s">
        <v>152</v>
      </c>
      <c r="B3578" t="s">
        <v>41</v>
      </c>
      <c r="C3578" s="73">
        <f t="shared" si="55"/>
        <v>0</v>
      </c>
      <c r="D3578" s="73" cm="1">
        <f t="array" ref="D3578">_xlfn.IFS( B3578="Accessories", 0, B3578="Clothing", 1, B3578="Footwear", 2, B3578="Outerwear",3)</f>
        <v>2</v>
      </c>
    </row>
    <row r="3579" spans="1:4" x14ac:dyDescent="0.2">
      <c r="A3579" t="s">
        <v>152</v>
      </c>
      <c r="B3579" t="s">
        <v>66</v>
      </c>
      <c r="C3579" s="73">
        <f t="shared" si="55"/>
        <v>0</v>
      </c>
      <c r="D3579" s="73" cm="1">
        <f t="array" ref="D3579">_xlfn.IFS( B3579="Accessories", 0, B3579="Clothing", 1, B3579="Footwear", 2, B3579="Outerwear",3)</f>
        <v>0</v>
      </c>
    </row>
    <row r="3580" spans="1:4" x14ac:dyDescent="0.2">
      <c r="A3580" t="s">
        <v>152</v>
      </c>
      <c r="B3580" t="s">
        <v>41</v>
      </c>
      <c r="C3580" s="73">
        <f t="shared" si="55"/>
        <v>0</v>
      </c>
      <c r="D3580" s="73" cm="1">
        <f t="array" ref="D3580">_xlfn.IFS( B3580="Accessories", 0, B3580="Clothing", 1, B3580="Footwear", 2, B3580="Outerwear",3)</f>
        <v>2</v>
      </c>
    </row>
    <row r="3581" spans="1:4" x14ac:dyDescent="0.2">
      <c r="A3581" t="s">
        <v>152</v>
      </c>
      <c r="B3581" t="s">
        <v>66</v>
      </c>
      <c r="C3581" s="73">
        <f t="shared" si="55"/>
        <v>0</v>
      </c>
      <c r="D3581" s="73" cm="1">
        <f t="array" ref="D3581">_xlfn.IFS( B3581="Accessories", 0, B3581="Clothing", 1, B3581="Footwear", 2, B3581="Outerwear",3)</f>
        <v>0</v>
      </c>
    </row>
    <row r="3582" spans="1:4" x14ac:dyDescent="0.2">
      <c r="A3582" t="s">
        <v>152</v>
      </c>
      <c r="B3582" t="s">
        <v>20</v>
      </c>
      <c r="C3582" s="73">
        <f t="shared" si="55"/>
        <v>0</v>
      </c>
      <c r="D3582" s="73" cm="1">
        <f t="array" ref="D3582">_xlfn.IFS( B3582="Accessories", 0, B3582="Clothing", 1, B3582="Footwear", 2, B3582="Outerwear",3)</f>
        <v>1</v>
      </c>
    </row>
    <row r="3583" spans="1:4" x14ac:dyDescent="0.2">
      <c r="A3583" t="s">
        <v>152</v>
      </c>
      <c r="B3583" t="s">
        <v>20</v>
      </c>
      <c r="C3583" s="73">
        <f t="shared" si="55"/>
        <v>0</v>
      </c>
      <c r="D3583" s="73" cm="1">
        <f t="array" ref="D3583">_xlfn.IFS( B3583="Accessories", 0, B3583="Clothing", 1, B3583="Footwear", 2, B3583="Outerwear",3)</f>
        <v>1</v>
      </c>
    </row>
    <row r="3584" spans="1:4" x14ac:dyDescent="0.2">
      <c r="A3584" t="s">
        <v>152</v>
      </c>
      <c r="B3584" t="s">
        <v>20</v>
      </c>
      <c r="C3584" s="73">
        <f t="shared" si="55"/>
        <v>0</v>
      </c>
      <c r="D3584" s="73" cm="1">
        <f t="array" ref="D3584">_xlfn.IFS( B3584="Accessories", 0, B3584="Clothing", 1, B3584="Footwear", 2, B3584="Outerwear",3)</f>
        <v>1</v>
      </c>
    </row>
    <row r="3585" spans="1:4" x14ac:dyDescent="0.2">
      <c r="A3585" t="s">
        <v>152</v>
      </c>
      <c r="B3585" t="s">
        <v>20</v>
      </c>
      <c r="C3585" s="73">
        <f t="shared" si="55"/>
        <v>0</v>
      </c>
      <c r="D3585" s="73" cm="1">
        <f t="array" ref="D3585">_xlfn.IFS( B3585="Accessories", 0, B3585="Clothing", 1, B3585="Footwear", 2, B3585="Outerwear",3)</f>
        <v>1</v>
      </c>
    </row>
    <row r="3586" spans="1:4" x14ac:dyDescent="0.2">
      <c r="A3586" t="s">
        <v>152</v>
      </c>
      <c r="B3586" t="s">
        <v>41</v>
      </c>
      <c r="C3586" s="73">
        <f t="shared" si="55"/>
        <v>0</v>
      </c>
      <c r="D3586" s="73" cm="1">
        <f t="array" ref="D3586">_xlfn.IFS( B3586="Accessories", 0, B3586="Clothing", 1, B3586="Footwear", 2, B3586="Outerwear",3)</f>
        <v>2</v>
      </c>
    </row>
    <row r="3587" spans="1:4" x14ac:dyDescent="0.2">
      <c r="A3587" t="s">
        <v>152</v>
      </c>
      <c r="B3587" t="s">
        <v>66</v>
      </c>
      <c r="C3587" s="73">
        <f t="shared" ref="C3587:C3650" si="56">IF(A3587="Male", 1, 0)</f>
        <v>0</v>
      </c>
      <c r="D3587" s="73" cm="1">
        <f t="array" ref="D3587">_xlfn.IFS( B3587="Accessories", 0, B3587="Clothing", 1, B3587="Footwear", 2, B3587="Outerwear",3)</f>
        <v>0</v>
      </c>
    </row>
    <row r="3588" spans="1:4" x14ac:dyDescent="0.2">
      <c r="A3588" t="s">
        <v>152</v>
      </c>
      <c r="B3588" t="s">
        <v>20</v>
      </c>
      <c r="C3588" s="73">
        <f t="shared" si="56"/>
        <v>0</v>
      </c>
      <c r="D3588" s="73" cm="1">
        <f t="array" ref="D3588">_xlfn.IFS( B3588="Accessories", 0, B3588="Clothing", 1, B3588="Footwear", 2, B3588="Outerwear",3)</f>
        <v>1</v>
      </c>
    </row>
    <row r="3589" spans="1:4" x14ac:dyDescent="0.2">
      <c r="A3589" t="s">
        <v>152</v>
      </c>
      <c r="B3589" t="s">
        <v>20</v>
      </c>
      <c r="C3589" s="73">
        <f t="shared" si="56"/>
        <v>0</v>
      </c>
      <c r="D3589" s="73" cm="1">
        <f t="array" ref="D3589">_xlfn.IFS( B3589="Accessories", 0, B3589="Clothing", 1, B3589="Footwear", 2, B3589="Outerwear",3)</f>
        <v>1</v>
      </c>
    </row>
    <row r="3590" spans="1:4" x14ac:dyDescent="0.2">
      <c r="A3590" t="s">
        <v>152</v>
      </c>
      <c r="B3590" t="s">
        <v>66</v>
      </c>
      <c r="C3590" s="73">
        <f t="shared" si="56"/>
        <v>0</v>
      </c>
      <c r="D3590" s="73" cm="1">
        <f t="array" ref="D3590">_xlfn.IFS( B3590="Accessories", 0, B3590="Clothing", 1, B3590="Footwear", 2, B3590="Outerwear",3)</f>
        <v>0</v>
      </c>
    </row>
    <row r="3591" spans="1:4" x14ac:dyDescent="0.2">
      <c r="A3591" t="s">
        <v>152</v>
      </c>
      <c r="B3591" t="s">
        <v>66</v>
      </c>
      <c r="C3591" s="73">
        <f t="shared" si="56"/>
        <v>0</v>
      </c>
      <c r="D3591" s="73" cm="1">
        <f t="array" ref="D3591">_xlfn.IFS( B3591="Accessories", 0, B3591="Clothing", 1, B3591="Footwear", 2, B3591="Outerwear",3)</f>
        <v>0</v>
      </c>
    </row>
    <row r="3592" spans="1:4" x14ac:dyDescent="0.2">
      <c r="A3592" t="s">
        <v>152</v>
      </c>
      <c r="B3592" t="s">
        <v>20</v>
      </c>
      <c r="C3592" s="73">
        <f t="shared" si="56"/>
        <v>0</v>
      </c>
      <c r="D3592" s="73" cm="1">
        <f t="array" ref="D3592">_xlfn.IFS( B3592="Accessories", 0, B3592="Clothing", 1, B3592="Footwear", 2, B3592="Outerwear",3)</f>
        <v>1</v>
      </c>
    </row>
    <row r="3593" spans="1:4" x14ac:dyDescent="0.2">
      <c r="A3593" t="s">
        <v>152</v>
      </c>
      <c r="B3593" t="s">
        <v>62</v>
      </c>
      <c r="C3593" s="73">
        <f t="shared" si="56"/>
        <v>0</v>
      </c>
      <c r="D3593" s="73" cm="1">
        <f t="array" ref="D3593">_xlfn.IFS( B3593="Accessories", 0, B3593="Clothing", 1, B3593="Footwear", 2, B3593="Outerwear",3)</f>
        <v>3</v>
      </c>
    </row>
    <row r="3594" spans="1:4" x14ac:dyDescent="0.2">
      <c r="A3594" t="s">
        <v>152</v>
      </c>
      <c r="B3594" t="s">
        <v>41</v>
      </c>
      <c r="C3594" s="73">
        <f t="shared" si="56"/>
        <v>0</v>
      </c>
      <c r="D3594" s="73" cm="1">
        <f t="array" ref="D3594">_xlfn.IFS( B3594="Accessories", 0, B3594="Clothing", 1, B3594="Footwear", 2, B3594="Outerwear",3)</f>
        <v>2</v>
      </c>
    </row>
    <row r="3595" spans="1:4" x14ac:dyDescent="0.2">
      <c r="A3595" t="s">
        <v>152</v>
      </c>
      <c r="B3595" t="s">
        <v>41</v>
      </c>
      <c r="C3595" s="73">
        <f t="shared" si="56"/>
        <v>0</v>
      </c>
      <c r="D3595" s="73" cm="1">
        <f t="array" ref="D3595">_xlfn.IFS( B3595="Accessories", 0, B3595="Clothing", 1, B3595="Footwear", 2, B3595="Outerwear",3)</f>
        <v>2</v>
      </c>
    </row>
    <row r="3596" spans="1:4" x14ac:dyDescent="0.2">
      <c r="A3596" t="s">
        <v>152</v>
      </c>
      <c r="B3596" t="s">
        <v>66</v>
      </c>
      <c r="C3596" s="73">
        <f t="shared" si="56"/>
        <v>0</v>
      </c>
      <c r="D3596" s="73" cm="1">
        <f t="array" ref="D3596">_xlfn.IFS( B3596="Accessories", 0, B3596="Clothing", 1, B3596="Footwear", 2, B3596="Outerwear",3)</f>
        <v>0</v>
      </c>
    </row>
    <row r="3597" spans="1:4" x14ac:dyDescent="0.2">
      <c r="A3597" t="s">
        <v>152</v>
      </c>
      <c r="B3597" t="s">
        <v>20</v>
      </c>
      <c r="C3597" s="73">
        <f t="shared" si="56"/>
        <v>0</v>
      </c>
      <c r="D3597" s="73" cm="1">
        <f t="array" ref="D3597">_xlfn.IFS( B3597="Accessories", 0, B3597="Clothing", 1, B3597="Footwear", 2, B3597="Outerwear",3)</f>
        <v>1</v>
      </c>
    </row>
    <row r="3598" spans="1:4" x14ac:dyDescent="0.2">
      <c r="A3598" t="s">
        <v>152</v>
      </c>
      <c r="B3598" t="s">
        <v>20</v>
      </c>
      <c r="C3598" s="73">
        <f t="shared" si="56"/>
        <v>0</v>
      </c>
      <c r="D3598" s="73" cm="1">
        <f t="array" ref="D3598">_xlfn.IFS( B3598="Accessories", 0, B3598="Clothing", 1, B3598="Footwear", 2, B3598="Outerwear",3)</f>
        <v>1</v>
      </c>
    </row>
    <row r="3599" spans="1:4" x14ac:dyDescent="0.2">
      <c r="A3599" t="s">
        <v>152</v>
      </c>
      <c r="B3599" t="s">
        <v>66</v>
      </c>
      <c r="C3599" s="73">
        <f t="shared" si="56"/>
        <v>0</v>
      </c>
      <c r="D3599" s="73" cm="1">
        <f t="array" ref="D3599">_xlfn.IFS( B3599="Accessories", 0, B3599="Clothing", 1, B3599="Footwear", 2, B3599="Outerwear",3)</f>
        <v>0</v>
      </c>
    </row>
    <row r="3600" spans="1:4" x14ac:dyDescent="0.2">
      <c r="A3600" t="s">
        <v>152</v>
      </c>
      <c r="B3600" t="s">
        <v>20</v>
      </c>
      <c r="C3600" s="73">
        <f t="shared" si="56"/>
        <v>0</v>
      </c>
      <c r="D3600" s="73" cm="1">
        <f t="array" ref="D3600">_xlfn.IFS( B3600="Accessories", 0, B3600="Clothing", 1, B3600="Footwear", 2, B3600="Outerwear",3)</f>
        <v>1</v>
      </c>
    </row>
    <row r="3601" spans="1:4" x14ac:dyDescent="0.2">
      <c r="A3601" t="s">
        <v>152</v>
      </c>
      <c r="B3601" t="s">
        <v>66</v>
      </c>
      <c r="C3601" s="73">
        <f t="shared" si="56"/>
        <v>0</v>
      </c>
      <c r="D3601" s="73" cm="1">
        <f t="array" ref="D3601">_xlfn.IFS( B3601="Accessories", 0, B3601="Clothing", 1, B3601="Footwear", 2, B3601="Outerwear",3)</f>
        <v>0</v>
      </c>
    </row>
    <row r="3602" spans="1:4" x14ac:dyDescent="0.2">
      <c r="A3602" t="s">
        <v>152</v>
      </c>
      <c r="B3602" t="s">
        <v>20</v>
      </c>
      <c r="C3602" s="73">
        <f t="shared" si="56"/>
        <v>0</v>
      </c>
      <c r="D3602" s="73" cm="1">
        <f t="array" ref="D3602">_xlfn.IFS( B3602="Accessories", 0, B3602="Clothing", 1, B3602="Footwear", 2, B3602="Outerwear",3)</f>
        <v>1</v>
      </c>
    </row>
    <row r="3603" spans="1:4" x14ac:dyDescent="0.2">
      <c r="A3603" t="s">
        <v>152</v>
      </c>
      <c r="B3603" t="s">
        <v>20</v>
      </c>
      <c r="C3603" s="73">
        <f t="shared" si="56"/>
        <v>0</v>
      </c>
      <c r="D3603" s="73" cm="1">
        <f t="array" ref="D3603">_xlfn.IFS( B3603="Accessories", 0, B3603="Clothing", 1, B3603="Footwear", 2, B3603="Outerwear",3)</f>
        <v>1</v>
      </c>
    </row>
    <row r="3604" spans="1:4" x14ac:dyDescent="0.2">
      <c r="A3604" t="s">
        <v>152</v>
      </c>
      <c r="B3604" t="s">
        <v>20</v>
      </c>
      <c r="C3604" s="73">
        <f t="shared" si="56"/>
        <v>0</v>
      </c>
      <c r="D3604" s="73" cm="1">
        <f t="array" ref="D3604">_xlfn.IFS( B3604="Accessories", 0, B3604="Clothing", 1, B3604="Footwear", 2, B3604="Outerwear",3)</f>
        <v>1</v>
      </c>
    </row>
    <row r="3605" spans="1:4" x14ac:dyDescent="0.2">
      <c r="A3605" t="s">
        <v>152</v>
      </c>
      <c r="B3605" t="s">
        <v>20</v>
      </c>
      <c r="C3605" s="73">
        <f t="shared" si="56"/>
        <v>0</v>
      </c>
      <c r="D3605" s="73" cm="1">
        <f t="array" ref="D3605">_xlfn.IFS( B3605="Accessories", 0, B3605="Clothing", 1, B3605="Footwear", 2, B3605="Outerwear",3)</f>
        <v>1</v>
      </c>
    </row>
    <row r="3606" spans="1:4" x14ac:dyDescent="0.2">
      <c r="A3606" t="s">
        <v>152</v>
      </c>
      <c r="B3606" t="s">
        <v>20</v>
      </c>
      <c r="C3606" s="73">
        <f t="shared" si="56"/>
        <v>0</v>
      </c>
      <c r="D3606" s="73" cm="1">
        <f t="array" ref="D3606">_xlfn.IFS( B3606="Accessories", 0, B3606="Clothing", 1, B3606="Footwear", 2, B3606="Outerwear",3)</f>
        <v>1</v>
      </c>
    </row>
    <row r="3607" spans="1:4" x14ac:dyDescent="0.2">
      <c r="A3607" t="s">
        <v>152</v>
      </c>
      <c r="B3607" t="s">
        <v>20</v>
      </c>
      <c r="C3607" s="73">
        <f t="shared" si="56"/>
        <v>0</v>
      </c>
      <c r="D3607" s="73" cm="1">
        <f t="array" ref="D3607">_xlfn.IFS( B3607="Accessories", 0, B3607="Clothing", 1, B3607="Footwear", 2, B3607="Outerwear",3)</f>
        <v>1</v>
      </c>
    </row>
    <row r="3608" spans="1:4" x14ac:dyDescent="0.2">
      <c r="A3608" t="s">
        <v>152</v>
      </c>
      <c r="B3608" t="s">
        <v>41</v>
      </c>
      <c r="C3608" s="73">
        <f t="shared" si="56"/>
        <v>0</v>
      </c>
      <c r="D3608" s="73" cm="1">
        <f t="array" ref="D3608">_xlfn.IFS( B3608="Accessories", 0, B3608="Clothing", 1, B3608="Footwear", 2, B3608="Outerwear",3)</f>
        <v>2</v>
      </c>
    </row>
    <row r="3609" spans="1:4" x14ac:dyDescent="0.2">
      <c r="A3609" t="s">
        <v>152</v>
      </c>
      <c r="B3609" t="s">
        <v>66</v>
      </c>
      <c r="C3609" s="73">
        <f t="shared" si="56"/>
        <v>0</v>
      </c>
      <c r="D3609" s="73" cm="1">
        <f t="array" ref="D3609">_xlfn.IFS( B3609="Accessories", 0, B3609="Clothing", 1, B3609="Footwear", 2, B3609="Outerwear",3)</f>
        <v>0</v>
      </c>
    </row>
    <row r="3610" spans="1:4" x14ac:dyDescent="0.2">
      <c r="A3610" t="s">
        <v>152</v>
      </c>
      <c r="B3610" t="s">
        <v>66</v>
      </c>
      <c r="C3610" s="73">
        <f t="shared" si="56"/>
        <v>0</v>
      </c>
      <c r="D3610" s="73" cm="1">
        <f t="array" ref="D3610">_xlfn.IFS( B3610="Accessories", 0, B3610="Clothing", 1, B3610="Footwear", 2, B3610="Outerwear",3)</f>
        <v>0</v>
      </c>
    </row>
    <row r="3611" spans="1:4" x14ac:dyDescent="0.2">
      <c r="A3611" t="s">
        <v>152</v>
      </c>
      <c r="B3611" t="s">
        <v>20</v>
      </c>
      <c r="C3611" s="73">
        <f t="shared" si="56"/>
        <v>0</v>
      </c>
      <c r="D3611" s="73" cm="1">
        <f t="array" ref="D3611">_xlfn.IFS( B3611="Accessories", 0, B3611="Clothing", 1, B3611="Footwear", 2, B3611="Outerwear",3)</f>
        <v>1</v>
      </c>
    </row>
    <row r="3612" spans="1:4" x14ac:dyDescent="0.2">
      <c r="A3612" t="s">
        <v>152</v>
      </c>
      <c r="B3612" t="s">
        <v>62</v>
      </c>
      <c r="C3612" s="73">
        <f t="shared" si="56"/>
        <v>0</v>
      </c>
      <c r="D3612" s="73" cm="1">
        <f t="array" ref="D3612">_xlfn.IFS( B3612="Accessories", 0, B3612="Clothing", 1, B3612="Footwear", 2, B3612="Outerwear",3)</f>
        <v>3</v>
      </c>
    </row>
    <row r="3613" spans="1:4" x14ac:dyDescent="0.2">
      <c r="A3613" t="s">
        <v>152</v>
      </c>
      <c r="B3613" t="s">
        <v>20</v>
      </c>
      <c r="C3613" s="73">
        <f t="shared" si="56"/>
        <v>0</v>
      </c>
      <c r="D3613" s="73" cm="1">
        <f t="array" ref="D3613">_xlfn.IFS( B3613="Accessories", 0, B3613="Clothing", 1, B3613="Footwear", 2, B3613="Outerwear",3)</f>
        <v>1</v>
      </c>
    </row>
    <row r="3614" spans="1:4" x14ac:dyDescent="0.2">
      <c r="A3614" t="s">
        <v>152</v>
      </c>
      <c r="B3614" t="s">
        <v>41</v>
      </c>
      <c r="C3614" s="73">
        <f t="shared" si="56"/>
        <v>0</v>
      </c>
      <c r="D3614" s="73" cm="1">
        <f t="array" ref="D3614">_xlfn.IFS( B3614="Accessories", 0, B3614="Clothing", 1, B3614="Footwear", 2, B3614="Outerwear",3)</f>
        <v>2</v>
      </c>
    </row>
    <row r="3615" spans="1:4" x14ac:dyDescent="0.2">
      <c r="A3615" t="s">
        <v>152</v>
      </c>
      <c r="B3615" t="s">
        <v>66</v>
      </c>
      <c r="C3615" s="73">
        <f t="shared" si="56"/>
        <v>0</v>
      </c>
      <c r="D3615" s="73" cm="1">
        <f t="array" ref="D3615">_xlfn.IFS( B3615="Accessories", 0, B3615="Clothing", 1, B3615="Footwear", 2, B3615="Outerwear",3)</f>
        <v>0</v>
      </c>
    </row>
    <row r="3616" spans="1:4" x14ac:dyDescent="0.2">
      <c r="A3616" t="s">
        <v>152</v>
      </c>
      <c r="B3616" t="s">
        <v>66</v>
      </c>
      <c r="C3616" s="73">
        <f t="shared" si="56"/>
        <v>0</v>
      </c>
      <c r="D3616" s="73" cm="1">
        <f t="array" ref="D3616">_xlfn.IFS( B3616="Accessories", 0, B3616="Clothing", 1, B3616="Footwear", 2, B3616="Outerwear",3)</f>
        <v>0</v>
      </c>
    </row>
    <row r="3617" spans="1:4" x14ac:dyDescent="0.2">
      <c r="A3617" t="s">
        <v>152</v>
      </c>
      <c r="B3617" t="s">
        <v>20</v>
      </c>
      <c r="C3617" s="73">
        <f t="shared" si="56"/>
        <v>0</v>
      </c>
      <c r="D3617" s="73" cm="1">
        <f t="array" ref="D3617">_xlfn.IFS( B3617="Accessories", 0, B3617="Clothing", 1, B3617="Footwear", 2, B3617="Outerwear",3)</f>
        <v>1</v>
      </c>
    </row>
    <row r="3618" spans="1:4" x14ac:dyDescent="0.2">
      <c r="A3618" t="s">
        <v>152</v>
      </c>
      <c r="B3618" t="s">
        <v>20</v>
      </c>
      <c r="C3618" s="73">
        <f t="shared" si="56"/>
        <v>0</v>
      </c>
      <c r="D3618" s="73" cm="1">
        <f t="array" ref="D3618">_xlfn.IFS( B3618="Accessories", 0, B3618="Clothing", 1, B3618="Footwear", 2, B3618="Outerwear",3)</f>
        <v>1</v>
      </c>
    </row>
    <row r="3619" spans="1:4" x14ac:dyDescent="0.2">
      <c r="A3619" t="s">
        <v>152</v>
      </c>
      <c r="B3619" t="s">
        <v>66</v>
      </c>
      <c r="C3619" s="73">
        <f t="shared" si="56"/>
        <v>0</v>
      </c>
      <c r="D3619" s="73" cm="1">
        <f t="array" ref="D3619">_xlfn.IFS( B3619="Accessories", 0, B3619="Clothing", 1, B3619="Footwear", 2, B3619="Outerwear",3)</f>
        <v>0</v>
      </c>
    </row>
    <row r="3620" spans="1:4" x14ac:dyDescent="0.2">
      <c r="A3620" t="s">
        <v>152</v>
      </c>
      <c r="B3620" t="s">
        <v>66</v>
      </c>
      <c r="C3620" s="73">
        <f t="shared" si="56"/>
        <v>0</v>
      </c>
      <c r="D3620" s="73" cm="1">
        <f t="array" ref="D3620">_xlfn.IFS( B3620="Accessories", 0, B3620="Clothing", 1, B3620="Footwear", 2, B3620="Outerwear",3)</f>
        <v>0</v>
      </c>
    </row>
    <row r="3621" spans="1:4" x14ac:dyDescent="0.2">
      <c r="A3621" t="s">
        <v>152</v>
      </c>
      <c r="B3621" t="s">
        <v>66</v>
      </c>
      <c r="C3621" s="73">
        <f t="shared" si="56"/>
        <v>0</v>
      </c>
      <c r="D3621" s="73" cm="1">
        <f t="array" ref="D3621">_xlfn.IFS( B3621="Accessories", 0, B3621="Clothing", 1, B3621="Footwear", 2, B3621="Outerwear",3)</f>
        <v>0</v>
      </c>
    </row>
    <row r="3622" spans="1:4" x14ac:dyDescent="0.2">
      <c r="A3622" t="s">
        <v>152</v>
      </c>
      <c r="B3622" t="s">
        <v>41</v>
      </c>
      <c r="C3622" s="73">
        <f t="shared" si="56"/>
        <v>0</v>
      </c>
      <c r="D3622" s="73" cm="1">
        <f t="array" ref="D3622">_xlfn.IFS( B3622="Accessories", 0, B3622="Clothing", 1, B3622="Footwear", 2, B3622="Outerwear",3)</f>
        <v>2</v>
      </c>
    </row>
    <row r="3623" spans="1:4" x14ac:dyDescent="0.2">
      <c r="A3623" t="s">
        <v>152</v>
      </c>
      <c r="B3623" t="s">
        <v>41</v>
      </c>
      <c r="C3623" s="73">
        <f t="shared" si="56"/>
        <v>0</v>
      </c>
      <c r="D3623" s="73" cm="1">
        <f t="array" ref="D3623">_xlfn.IFS( B3623="Accessories", 0, B3623="Clothing", 1, B3623="Footwear", 2, B3623="Outerwear",3)</f>
        <v>2</v>
      </c>
    </row>
    <row r="3624" spans="1:4" x14ac:dyDescent="0.2">
      <c r="A3624" t="s">
        <v>152</v>
      </c>
      <c r="B3624" t="s">
        <v>20</v>
      </c>
      <c r="C3624" s="73">
        <f t="shared" si="56"/>
        <v>0</v>
      </c>
      <c r="D3624" s="73" cm="1">
        <f t="array" ref="D3624">_xlfn.IFS( B3624="Accessories", 0, B3624="Clothing", 1, B3624="Footwear", 2, B3624="Outerwear",3)</f>
        <v>1</v>
      </c>
    </row>
    <row r="3625" spans="1:4" x14ac:dyDescent="0.2">
      <c r="A3625" t="s">
        <v>152</v>
      </c>
      <c r="B3625" t="s">
        <v>66</v>
      </c>
      <c r="C3625" s="73">
        <f t="shared" si="56"/>
        <v>0</v>
      </c>
      <c r="D3625" s="73" cm="1">
        <f t="array" ref="D3625">_xlfn.IFS( B3625="Accessories", 0, B3625="Clothing", 1, B3625="Footwear", 2, B3625="Outerwear",3)</f>
        <v>0</v>
      </c>
    </row>
    <row r="3626" spans="1:4" x14ac:dyDescent="0.2">
      <c r="A3626" t="s">
        <v>152</v>
      </c>
      <c r="B3626" t="s">
        <v>66</v>
      </c>
      <c r="C3626" s="73">
        <f t="shared" si="56"/>
        <v>0</v>
      </c>
      <c r="D3626" s="73" cm="1">
        <f t="array" ref="D3626">_xlfn.IFS( B3626="Accessories", 0, B3626="Clothing", 1, B3626="Footwear", 2, B3626="Outerwear",3)</f>
        <v>0</v>
      </c>
    </row>
    <row r="3627" spans="1:4" x14ac:dyDescent="0.2">
      <c r="A3627" t="s">
        <v>152</v>
      </c>
      <c r="B3627" t="s">
        <v>66</v>
      </c>
      <c r="C3627" s="73">
        <f t="shared" si="56"/>
        <v>0</v>
      </c>
      <c r="D3627" s="73" cm="1">
        <f t="array" ref="D3627">_xlfn.IFS( B3627="Accessories", 0, B3627="Clothing", 1, B3627="Footwear", 2, B3627="Outerwear",3)</f>
        <v>0</v>
      </c>
    </row>
    <row r="3628" spans="1:4" x14ac:dyDescent="0.2">
      <c r="A3628" t="s">
        <v>152</v>
      </c>
      <c r="B3628" t="s">
        <v>20</v>
      </c>
      <c r="C3628" s="73">
        <f t="shared" si="56"/>
        <v>0</v>
      </c>
      <c r="D3628" s="73" cm="1">
        <f t="array" ref="D3628">_xlfn.IFS( B3628="Accessories", 0, B3628="Clothing", 1, B3628="Footwear", 2, B3628="Outerwear",3)</f>
        <v>1</v>
      </c>
    </row>
    <row r="3629" spans="1:4" x14ac:dyDescent="0.2">
      <c r="A3629" t="s">
        <v>152</v>
      </c>
      <c r="B3629" t="s">
        <v>66</v>
      </c>
      <c r="C3629" s="73">
        <f t="shared" si="56"/>
        <v>0</v>
      </c>
      <c r="D3629" s="73" cm="1">
        <f t="array" ref="D3629">_xlfn.IFS( B3629="Accessories", 0, B3629="Clothing", 1, B3629="Footwear", 2, B3629="Outerwear",3)</f>
        <v>0</v>
      </c>
    </row>
    <row r="3630" spans="1:4" x14ac:dyDescent="0.2">
      <c r="A3630" t="s">
        <v>152</v>
      </c>
      <c r="B3630" t="s">
        <v>20</v>
      </c>
      <c r="C3630" s="73">
        <f t="shared" si="56"/>
        <v>0</v>
      </c>
      <c r="D3630" s="73" cm="1">
        <f t="array" ref="D3630">_xlfn.IFS( B3630="Accessories", 0, B3630="Clothing", 1, B3630="Footwear", 2, B3630="Outerwear",3)</f>
        <v>1</v>
      </c>
    </row>
    <row r="3631" spans="1:4" x14ac:dyDescent="0.2">
      <c r="A3631" t="s">
        <v>152</v>
      </c>
      <c r="B3631" t="s">
        <v>20</v>
      </c>
      <c r="C3631" s="73">
        <f t="shared" si="56"/>
        <v>0</v>
      </c>
      <c r="D3631" s="73" cm="1">
        <f t="array" ref="D3631">_xlfn.IFS( B3631="Accessories", 0, B3631="Clothing", 1, B3631="Footwear", 2, B3631="Outerwear",3)</f>
        <v>1</v>
      </c>
    </row>
    <row r="3632" spans="1:4" x14ac:dyDescent="0.2">
      <c r="A3632" t="s">
        <v>152</v>
      </c>
      <c r="B3632" t="s">
        <v>66</v>
      </c>
      <c r="C3632" s="73">
        <f t="shared" si="56"/>
        <v>0</v>
      </c>
      <c r="D3632" s="73" cm="1">
        <f t="array" ref="D3632">_xlfn.IFS( B3632="Accessories", 0, B3632="Clothing", 1, B3632="Footwear", 2, B3632="Outerwear",3)</f>
        <v>0</v>
      </c>
    </row>
    <row r="3633" spans="1:4" x14ac:dyDescent="0.2">
      <c r="A3633" t="s">
        <v>152</v>
      </c>
      <c r="B3633" t="s">
        <v>66</v>
      </c>
      <c r="C3633" s="73">
        <f t="shared" si="56"/>
        <v>0</v>
      </c>
      <c r="D3633" s="73" cm="1">
        <f t="array" ref="D3633">_xlfn.IFS( B3633="Accessories", 0, B3633="Clothing", 1, B3633="Footwear", 2, B3633="Outerwear",3)</f>
        <v>0</v>
      </c>
    </row>
    <row r="3634" spans="1:4" x14ac:dyDescent="0.2">
      <c r="A3634" t="s">
        <v>152</v>
      </c>
      <c r="B3634" t="s">
        <v>41</v>
      </c>
      <c r="C3634" s="73">
        <f t="shared" si="56"/>
        <v>0</v>
      </c>
      <c r="D3634" s="73" cm="1">
        <f t="array" ref="D3634">_xlfn.IFS( B3634="Accessories", 0, B3634="Clothing", 1, B3634="Footwear", 2, B3634="Outerwear",3)</f>
        <v>2</v>
      </c>
    </row>
    <row r="3635" spans="1:4" x14ac:dyDescent="0.2">
      <c r="A3635" t="s">
        <v>152</v>
      </c>
      <c r="B3635" t="s">
        <v>66</v>
      </c>
      <c r="C3635" s="73">
        <f t="shared" si="56"/>
        <v>0</v>
      </c>
      <c r="D3635" s="73" cm="1">
        <f t="array" ref="D3635">_xlfn.IFS( B3635="Accessories", 0, B3635="Clothing", 1, B3635="Footwear", 2, B3635="Outerwear",3)</f>
        <v>0</v>
      </c>
    </row>
    <row r="3636" spans="1:4" x14ac:dyDescent="0.2">
      <c r="A3636" t="s">
        <v>152</v>
      </c>
      <c r="B3636" t="s">
        <v>20</v>
      </c>
      <c r="C3636" s="73">
        <f t="shared" si="56"/>
        <v>0</v>
      </c>
      <c r="D3636" s="73" cm="1">
        <f t="array" ref="D3636">_xlfn.IFS( B3636="Accessories", 0, B3636="Clothing", 1, B3636="Footwear", 2, B3636="Outerwear",3)</f>
        <v>1</v>
      </c>
    </row>
    <row r="3637" spans="1:4" x14ac:dyDescent="0.2">
      <c r="A3637" t="s">
        <v>152</v>
      </c>
      <c r="B3637" t="s">
        <v>41</v>
      </c>
      <c r="C3637" s="73">
        <f t="shared" si="56"/>
        <v>0</v>
      </c>
      <c r="D3637" s="73" cm="1">
        <f t="array" ref="D3637">_xlfn.IFS( B3637="Accessories", 0, B3637="Clothing", 1, B3637="Footwear", 2, B3637="Outerwear",3)</f>
        <v>2</v>
      </c>
    </row>
    <row r="3638" spans="1:4" x14ac:dyDescent="0.2">
      <c r="A3638" t="s">
        <v>152</v>
      </c>
      <c r="B3638" t="s">
        <v>41</v>
      </c>
      <c r="C3638" s="73">
        <f t="shared" si="56"/>
        <v>0</v>
      </c>
      <c r="D3638" s="73" cm="1">
        <f t="array" ref="D3638">_xlfn.IFS( B3638="Accessories", 0, B3638="Clothing", 1, B3638="Footwear", 2, B3638="Outerwear",3)</f>
        <v>2</v>
      </c>
    </row>
    <row r="3639" spans="1:4" x14ac:dyDescent="0.2">
      <c r="A3639" t="s">
        <v>152</v>
      </c>
      <c r="B3639" t="s">
        <v>41</v>
      </c>
      <c r="C3639" s="73">
        <f t="shared" si="56"/>
        <v>0</v>
      </c>
      <c r="D3639" s="73" cm="1">
        <f t="array" ref="D3639">_xlfn.IFS( B3639="Accessories", 0, B3639="Clothing", 1, B3639="Footwear", 2, B3639="Outerwear",3)</f>
        <v>2</v>
      </c>
    </row>
    <row r="3640" spans="1:4" x14ac:dyDescent="0.2">
      <c r="A3640" t="s">
        <v>152</v>
      </c>
      <c r="B3640" t="s">
        <v>66</v>
      </c>
      <c r="C3640" s="73">
        <f t="shared" si="56"/>
        <v>0</v>
      </c>
      <c r="D3640" s="73" cm="1">
        <f t="array" ref="D3640">_xlfn.IFS( B3640="Accessories", 0, B3640="Clothing", 1, B3640="Footwear", 2, B3640="Outerwear",3)</f>
        <v>0</v>
      </c>
    </row>
    <row r="3641" spans="1:4" x14ac:dyDescent="0.2">
      <c r="A3641" t="s">
        <v>152</v>
      </c>
      <c r="B3641" t="s">
        <v>62</v>
      </c>
      <c r="C3641" s="73">
        <f t="shared" si="56"/>
        <v>0</v>
      </c>
      <c r="D3641" s="73" cm="1">
        <f t="array" ref="D3641">_xlfn.IFS( B3641="Accessories", 0, B3641="Clothing", 1, B3641="Footwear", 2, B3641="Outerwear",3)</f>
        <v>3</v>
      </c>
    </row>
    <row r="3642" spans="1:4" x14ac:dyDescent="0.2">
      <c r="A3642" t="s">
        <v>152</v>
      </c>
      <c r="B3642" t="s">
        <v>66</v>
      </c>
      <c r="C3642" s="73">
        <f t="shared" si="56"/>
        <v>0</v>
      </c>
      <c r="D3642" s="73" cm="1">
        <f t="array" ref="D3642">_xlfn.IFS( B3642="Accessories", 0, B3642="Clothing", 1, B3642="Footwear", 2, B3642="Outerwear",3)</f>
        <v>0</v>
      </c>
    </row>
    <row r="3643" spans="1:4" x14ac:dyDescent="0.2">
      <c r="A3643" t="s">
        <v>152</v>
      </c>
      <c r="B3643" t="s">
        <v>62</v>
      </c>
      <c r="C3643" s="73">
        <f t="shared" si="56"/>
        <v>0</v>
      </c>
      <c r="D3643" s="73" cm="1">
        <f t="array" ref="D3643">_xlfn.IFS( B3643="Accessories", 0, B3643="Clothing", 1, B3643="Footwear", 2, B3643="Outerwear",3)</f>
        <v>3</v>
      </c>
    </row>
    <row r="3644" spans="1:4" x14ac:dyDescent="0.2">
      <c r="A3644" t="s">
        <v>152</v>
      </c>
      <c r="B3644" t="s">
        <v>20</v>
      </c>
      <c r="C3644" s="73">
        <f t="shared" si="56"/>
        <v>0</v>
      </c>
      <c r="D3644" s="73" cm="1">
        <f t="array" ref="D3644">_xlfn.IFS( B3644="Accessories", 0, B3644="Clothing", 1, B3644="Footwear", 2, B3644="Outerwear",3)</f>
        <v>1</v>
      </c>
    </row>
    <row r="3645" spans="1:4" x14ac:dyDescent="0.2">
      <c r="A3645" t="s">
        <v>152</v>
      </c>
      <c r="B3645" t="s">
        <v>66</v>
      </c>
      <c r="C3645" s="73">
        <f t="shared" si="56"/>
        <v>0</v>
      </c>
      <c r="D3645" s="73" cm="1">
        <f t="array" ref="D3645">_xlfn.IFS( B3645="Accessories", 0, B3645="Clothing", 1, B3645="Footwear", 2, B3645="Outerwear",3)</f>
        <v>0</v>
      </c>
    </row>
    <row r="3646" spans="1:4" x14ac:dyDescent="0.2">
      <c r="A3646" t="s">
        <v>152</v>
      </c>
      <c r="B3646" t="s">
        <v>20</v>
      </c>
      <c r="C3646" s="73">
        <f t="shared" si="56"/>
        <v>0</v>
      </c>
      <c r="D3646" s="73" cm="1">
        <f t="array" ref="D3646">_xlfn.IFS( B3646="Accessories", 0, B3646="Clothing", 1, B3646="Footwear", 2, B3646="Outerwear",3)</f>
        <v>1</v>
      </c>
    </row>
    <row r="3647" spans="1:4" x14ac:dyDescent="0.2">
      <c r="A3647" t="s">
        <v>152</v>
      </c>
      <c r="B3647" t="s">
        <v>66</v>
      </c>
      <c r="C3647" s="73">
        <f t="shared" si="56"/>
        <v>0</v>
      </c>
      <c r="D3647" s="73" cm="1">
        <f t="array" ref="D3647">_xlfn.IFS( B3647="Accessories", 0, B3647="Clothing", 1, B3647="Footwear", 2, B3647="Outerwear",3)</f>
        <v>0</v>
      </c>
    </row>
    <row r="3648" spans="1:4" x14ac:dyDescent="0.2">
      <c r="A3648" t="s">
        <v>152</v>
      </c>
      <c r="B3648" t="s">
        <v>66</v>
      </c>
      <c r="C3648" s="73">
        <f t="shared" si="56"/>
        <v>0</v>
      </c>
      <c r="D3648" s="73" cm="1">
        <f t="array" ref="D3648">_xlfn.IFS( B3648="Accessories", 0, B3648="Clothing", 1, B3648="Footwear", 2, B3648="Outerwear",3)</f>
        <v>0</v>
      </c>
    </row>
    <row r="3649" spans="1:4" x14ac:dyDescent="0.2">
      <c r="A3649" t="s">
        <v>152</v>
      </c>
      <c r="B3649" t="s">
        <v>20</v>
      </c>
      <c r="C3649" s="73">
        <f t="shared" si="56"/>
        <v>0</v>
      </c>
      <c r="D3649" s="73" cm="1">
        <f t="array" ref="D3649">_xlfn.IFS( B3649="Accessories", 0, B3649="Clothing", 1, B3649="Footwear", 2, B3649="Outerwear",3)</f>
        <v>1</v>
      </c>
    </row>
    <row r="3650" spans="1:4" x14ac:dyDescent="0.2">
      <c r="A3650" t="s">
        <v>152</v>
      </c>
      <c r="B3650" t="s">
        <v>20</v>
      </c>
      <c r="C3650" s="73">
        <f t="shared" si="56"/>
        <v>0</v>
      </c>
      <c r="D3650" s="73" cm="1">
        <f t="array" ref="D3650">_xlfn.IFS( B3650="Accessories", 0, B3650="Clothing", 1, B3650="Footwear", 2, B3650="Outerwear",3)</f>
        <v>1</v>
      </c>
    </row>
    <row r="3651" spans="1:4" x14ac:dyDescent="0.2">
      <c r="A3651" t="s">
        <v>152</v>
      </c>
      <c r="B3651" t="s">
        <v>20</v>
      </c>
      <c r="C3651" s="73">
        <f t="shared" ref="C3651:C3714" si="57">IF(A3651="Male", 1, 0)</f>
        <v>0</v>
      </c>
      <c r="D3651" s="73" cm="1">
        <f t="array" ref="D3651">_xlfn.IFS( B3651="Accessories", 0, B3651="Clothing", 1, B3651="Footwear", 2, B3651="Outerwear",3)</f>
        <v>1</v>
      </c>
    </row>
    <row r="3652" spans="1:4" x14ac:dyDescent="0.2">
      <c r="A3652" t="s">
        <v>152</v>
      </c>
      <c r="B3652" t="s">
        <v>20</v>
      </c>
      <c r="C3652" s="73">
        <f t="shared" si="57"/>
        <v>0</v>
      </c>
      <c r="D3652" s="73" cm="1">
        <f t="array" ref="D3652">_xlfn.IFS( B3652="Accessories", 0, B3652="Clothing", 1, B3652="Footwear", 2, B3652="Outerwear",3)</f>
        <v>1</v>
      </c>
    </row>
    <row r="3653" spans="1:4" x14ac:dyDescent="0.2">
      <c r="A3653" t="s">
        <v>152</v>
      </c>
      <c r="B3653" t="s">
        <v>66</v>
      </c>
      <c r="C3653" s="73">
        <f t="shared" si="57"/>
        <v>0</v>
      </c>
      <c r="D3653" s="73" cm="1">
        <f t="array" ref="D3653">_xlfn.IFS( B3653="Accessories", 0, B3653="Clothing", 1, B3653="Footwear", 2, B3653="Outerwear",3)</f>
        <v>0</v>
      </c>
    </row>
    <row r="3654" spans="1:4" x14ac:dyDescent="0.2">
      <c r="A3654" t="s">
        <v>152</v>
      </c>
      <c r="B3654" t="s">
        <v>66</v>
      </c>
      <c r="C3654" s="73">
        <f t="shared" si="57"/>
        <v>0</v>
      </c>
      <c r="D3654" s="73" cm="1">
        <f t="array" ref="D3654">_xlfn.IFS( B3654="Accessories", 0, B3654="Clothing", 1, B3654="Footwear", 2, B3654="Outerwear",3)</f>
        <v>0</v>
      </c>
    </row>
    <row r="3655" spans="1:4" x14ac:dyDescent="0.2">
      <c r="A3655" t="s">
        <v>152</v>
      </c>
      <c r="B3655" t="s">
        <v>62</v>
      </c>
      <c r="C3655" s="73">
        <f t="shared" si="57"/>
        <v>0</v>
      </c>
      <c r="D3655" s="73" cm="1">
        <f t="array" ref="D3655">_xlfn.IFS( B3655="Accessories", 0, B3655="Clothing", 1, B3655="Footwear", 2, B3655="Outerwear",3)</f>
        <v>3</v>
      </c>
    </row>
    <row r="3656" spans="1:4" x14ac:dyDescent="0.2">
      <c r="A3656" t="s">
        <v>152</v>
      </c>
      <c r="B3656" t="s">
        <v>66</v>
      </c>
      <c r="C3656" s="73">
        <f t="shared" si="57"/>
        <v>0</v>
      </c>
      <c r="D3656" s="73" cm="1">
        <f t="array" ref="D3656">_xlfn.IFS( B3656="Accessories", 0, B3656="Clothing", 1, B3656="Footwear", 2, B3656="Outerwear",3)</f>
        <v>0</v>
      </c>
    </row>
    <row r="3657" spans="1:4" x14ac:dyDescent="0.2">
      <c r="A3657" t="s">
        <v>152</v>
      </c>
      <c r="B3657" t="s">
        <v>20</v>
      </c>
      <c r="C3657" s="73">
        <f t="shared" si="57"/>
        <v>0</v>
      </c>
      <c r="D3657" s="73" cm="1">
        <f t="array" ref="D3657">_xlfn.IFS( B3657="Accessories", 0, B3657="Clothing", 1, B3657="Footwear", 2, B3657="Outerwear",3)</f>
        <v>1</v>
      </c>
    </row>
    <row r="3658" spans="1:4" x14ac:dyDescent="0.2">
      <c r="A3658" t="s">
        <v>152</v>
      </c>
      <c r="B3658" t="s">
        <v>62</v>
      </c>
      <c r="C3658" s="73">
        <f t="shared" si="57"/>
        <v>0</v>
      </c>
      <c r="D3658" s="73" cm="1">
        <f t="array" ref="D3658">_xlfn.IFS( B3658="Accessories", 0, B3658="Clothing", 1, B3658="Footwear", 2, B3658="Outerwear",3)</f>
        <v>3</v>
      </c>
    </row>
    <row r="3659" spans="1:4" x14ac:dyDescent="0.2">
      <c r="A3659" t="s">
        <v>152</v>
      </c>
      <c r="B3659" t="s">
        <v>41</v>
      </c>
      <c r="C3659" s="73">
        <f t="shared" si="57"/>
        <v>0</v>
      </c>
      <c r="D3659" s="73" cm="1">
        <f t="array" ref="D3659">_xlfn.IFS( B3659="Accessories", 0, B3659="Clothing", 1, B3659="Footwear", 2, B3659="Outerwear",3)</f>
        <v>2</v>
      </c>
    </row>
    <row r="3660" spans="1:4" x14ac:dyDescent="0.2">
      <c r="A3660" t="s">
        <v>152</v>
      </c>
      <c r="B3660" t="s">
        <v>20</v>
      </c>
      <c r="C3660" s="73">
        <f t="shared" si="57"/>
        <v>0</v>
      </c>
      <c r="D3660" s="73" cm="1">
        <f t="array" ref="D3660">_xlfn.IFS( B3660="Accessories", 0, B3660="Clothing", 1, B3660="Footwear", 2, B3660="Outerwear",3)</f>
        <v>1</v>
      </c>
    </row>
    <row r="3661" spans="1:4" x14ac:dyDescent="0.2">
      <c r="A3661" t="s">
        <v>152</v>
      </c>
      <c r="B3661" t="s">
        <v>41</v>
      </c>
      <c r="C3661" s="73">
        <f t="shared" si="57"/>
        <v>0</v>
      </c>
      <c r="D3661" s="73" cm="1">
        <f t="array" ref="D3661">_xlfn.IFS( B3661="Accessories", 0, B3661="Clothing", 1, B3661="Footwear", 2, B3661="Outerwear",3)</f>
        <v>2</v>
      </c>
    </row>
    <row r="3662" spans="1:4" x14ac:dyDescent="0.2">
      <c r="A3662" t="s">
        <v>152</v>
      </c>
      <c r="B3662" t="s">
        <v>41</v>
      </c>
      <c r="C3662" s="73">
        <f t="shared" si="57"/>
        <v>0</v>
      </c>
      <c r="D3662" s="73" cm="1">
        <f t="array" ref="D3662">_xlfn.IFS( B3662="Accessories", 0, B3662="Clothing", 1, B3662="Footwear", 2, B3662="Outerwear",3)</f>
        <v>2</v>
      </c>
    </row>
    <row r="3663" spans="1:4" x14ac:dyDescent="0.2">
      <c r="A3663" t="s">
        <v>152</v>
      </c>
      <c r="B3663" t="s">
        <v>41</v>
      </c>
      <c r="C3663" s="73">
        <f t="shared" si="57"/>
        <v>0</v>
      </c>
      <c r="D3663" s="73" cm="1">
        <f t="array" ref="D3663">_xlfn.IFS( B3663="Accessories", 0, B3663="Clothing", 1, B3663="Footwear", 2, B3663="Outerwear",3)</f>
        <v>2</v>
      </c>
    </row>
    <row r="3664" spans="1:4" x14ac:dyDescent="0.2">
      <c r="A3664" t="s">
        <v>152</v>
      </c>
      <c r="B3664" t="s">
        <v>20</v>
      </c>
      <c r="C3664" s="73">
        <f t="shared" si="57"/>
        <v>0</v>
      </c>
      <c r="D3664" s="73" cm="1">
        <f t="array" ref="D3664">_xlfn.IFS( B3664="Accessories", 0, B3664="Clothing", 1, B3664="Footwear", 2, B3664="Outerwear",3)</f>
        <v>1</v>
      </c>
    </row>
    <row r="3665" spans="1:4" x14ac:dyDescent="0.2">
      <c r="A3665" t="s">
        <v>152</v>
      </c>
      <c r="B3665" t="s">
        <v>66</v>
      </c>
      <c r="C3665" s="73">
        <f t="shared" si="57"/>
        <v>0</v>
      </c>
      <c r="D3665" s="73" cm="1">
        <f t="array" ref="D3665">_xlfn.IFS( B3665="Accessories", 0, B3665="Clothing", 1, B3665="Footwear", 2, B3665="Outerwear",3)</f>
        <v>0</v>
      </c>
    </row>
    <row r="3666" spans="1:4" x14ac:dyDescent="0.2">
      <c r="A3666" t="s">
        <v>152</v>
      </c>
      <c r="B3666" t="s">
        <v>62</v>
      </c>
      <c r="C3666" s="73">
        <f t="shared" si="57"/>
        <v>0</v>
      </c>
      <c r="D3666" s="73" cm="1">
        <f t="array" ref="D3666">_xlfn.IFS( B3666="Accessories", 0, B3666="Clothing", 1, B3666="Footwear", 2, B3666="Outerwear",3)</f>
        <v>3</v>
      </c>
    </row>
    <row r="3667" spans="1:4" x14ac:dyDescent="0.2">
      <c r="A3667" t="s">
        <v>152</v>
      </c>
      <c r="B3667" t="s">
        <v>20</v>
      </c>
      <c r="C3667" s="73">
        <f t="shared" si="57"/>
        <v>0</v>
      </c>
      <c r="D3667" s="73" cm="1">
        <f t="array" ref="D3667">_xlfn.IFS( B3667="Accessories", 0, B3667="Clothing", 1, B3667="Footwear", 2, B3667="Outerwear",3)</f>
        <v>1</v>
      </c>
    </row>
    <row r="3668" spans="1:4" x14ac:dyDescent="0.2">
      <c r="A3668" t="s">
        <v>152</v>
      </c>
      <c r="B3668" t="s">
        <v>66</v>
      </c>
      <c r="C3668" s="73">
        <f t="shared" si="57"/>
        <v>0</v>
      </c>
      <c r="D3668" s="73" cm="1">
        <f t="array" ref="D3668">_xlfn.IFS( B3668="Accessories", 0, B3668="Clothing", 1, B3668="Footwear", 2, B3668="Outerwear",3)</f>
        <v>0</v>
      </c>
    </row>
    <row r="3669" spans="1:4" x14ac:dyDescent="0.2">
      <c r="A3669" t="s">
        <v>152</v>
      </c>
      <c r="B3669" t="s">
        <v>20</v>
      </c>
      <c r="C3669" s="73">
        <f t="shared" si="57"/>
        <v>0</v>
      </c>
      <c r="D3669" s="73" cm="1">
        <f t="array" ref="D3669">_xlfn.IFS( B3669="Accessories", 0, B3669="Clothing", 1, B3669="Footwear", 2, B3669="Outerwear",3)</f>
        <v>1</v>
      </c>
    </row>
    <row r="3670" spans="1:4" x14ac:dyDescent="0.2">
      <c r="A3670" t="s">
        <v>152</v>
      </c>
      <c r="B3670" t="s">
        <v>20</v>
      </c>
      <c r="C3670" s="73">
        <f t="shared" si="57"/>
        <v>0</v>
      </c>
      <c r="D3670" s="73" cm="1">
        <f t="array" ref="D3670">_xlfn.IFS( B3670="Accessories", 0, B3670="Clothing", 1, B3670="Footwear", 2, B3670="Outerwear",3)</f>
        <v>1</v>
      </c>
    </row>
    <row r="3671" spans="1:4" x14ac:dyDescent="0.2">
      <c r="A3671" t="s">
        <v>152</v>
      </c>
      <c r="B3671" t="s">
        <v>20</v>
      </c>
      <c r="C3671" s="73">
        <f t="shared" si="57"/>
        <v>0</v>
      </c>
      <c r="D3671" s="73" cm="1">
        <f t="array" ref="D3671">_xlfn.IFS( B3671="Accessories", 0, B3671="Clothing", 1, B3671="Footwear", 2, B3671="Outerwear",3)</f>
        <v>1</v>
      </c>
    </row>
    <row r="3672" spans="1:4" x14ac:dyDescent="0.2">
      <c r="A3672" t="s">
        <v>152</v>
      </c>
      <c r="B3672" t="s">
        <v>41</v>
      </c>
      <c r="C3672" s="73">
        <f t="shared" si="57"/>
        <v>0</v>
      </c>
      <c r="D3672" s="73" cm="1">
        <f t="array" ref="D3672">_xlfn.IFS( B3672="Accessories", 0, B3672="Clothing", 1, B3672="Footwear", 2, B3672="Outerwear",3)</f>
        <v>2</v>
      </c>
    </row>
    <row r="3673" spans="1:4" x14ac:dyDescent="0.2">
      <c r="A3673" t="s">
        <v>152</v>
      </c>
      <c r="B3673" t="s">
        <v>66</v>
      </c>
      <c r="C3673" s="73">
        <f t="shared" si="57"/>
        <v>0</v>
      </c>
      <c r="D3673" s="73" cm="1">
        <f t="array" ref="D3673">_xlfn.IFS( B3673="Accessories", 0, B3673="Clothing", 1, B3673="Footwear", 2, B3673="Outerwear",3)</f>
        <v>0</v>
      </c>
    </row>
    <row r="3674" spans="1:4" x14ac:dyDescent="0.2">
      <c r="A3674" t="s">
        <v>152</v>
      </c>
      <c r="B3674" t="s">
        <v>41</v>
      </c>
      <c r="C3674" s="73">
        <f t="shared" si="57"/>
        <v>0</v>
      </c>
      <c r="D3674" s="73" cm="1">
        <f t="array" ref="D3674">_xlfn.IFS( B3674="Accessories", 0, B3674="Clothing", 1, B3674="Footwear", 2, B3674="Outerwear",3)</f>
        <v>2</v>
      </c>
    </row>
    <row r="3675" spans="1:4" x14ac:dyDescent="0.2">
      <c r="A3675" t="s">
        <v>152</v>
      </c>
      <c r="B3675" t="s">
        <v>20</v>
      </c>
      <c r="C3675" s="73">
        <f t="shared" si="57"/>
        <v>0</v>
      </c>
      <c r="D3675" s="73" cm="1">
        <f t="array" ref="D3675">_xlfn.IFS( B3675="Accessories", 0, B3675="Clothing", 1, B3675="Footwear", 2, B3675="Outerwear",3)</f>
        <v>1</v>
      </c>
    </row>
    <row r="3676" spans="1:4" x14ac:dyDescent="0.2">
      <c r="A3676" t="s">
        <v>152</v>
      </c>
      <c r="B3676" t="s">
        <v>66</v>
      </c>
      <c r="C3676" s="73">
        <f t="shared" si="57"/>
        <v>0</v>
      </c>
      <c r="D3676" s="73" cm="1">
        <f t="array" ref="D3676">_xlfn.IFS( B3676="Accessories", 0, B3676="Clothing", 1, B3676="Footwear", 2, B3676="Outerwear",3)</f>
        <v>0</v>
      </c>
    </row>
    <row r="3677" spans="1:4" x14ac:dyDescent="0.2">
      <c r="A3677" t="s">
        <v>152</v>
      </c>
      <c r="B3677" t="s">
        <v>66</v>
      </c>
      <c r="C3677" s="73">
        <f t="shared" si="57"/>
        <v>0</v>
      </c>
      <c r="D3677" s="73" cm="1">
        <f t="array" ref="D3677">_xlfn.IFS( B3677="Accessories", 0, B3677="Clothing", 1, B3677="Footwear", 2, B3677="Outerwear",3)</f>
        <v>0</v>
      </c>
    </row>
    <row r="3678" spans="1:4" x14ac:dyDescent="0.2">
      <c r="A3678" t="s">
        <v>152</v>
      </c>
      <c r="B3678" t="s">
        <v>66</v>
      </c>
      <c r="C3678" s="73">
        <f t="shared" si="57"/>
        <v>0</v>
      </c>
      <c r="D3678" s="73" cm="1">
        <f t="array" ref="D3678">_xlfn.IFS( B3678="Accessories", 0, B3678="Clothing", 1, B3678="Footwear", 2, B3678="Outerwear",3)</f>
        <v>0</v>
      </c>
    </row>
    <row r="3679" spans="1:4" x14ac:dyDescent="0.2">
      <c r="A3679" t="s">
        <v>152</v>
      </c>
      <c r="B3679" t="s">
        <v>66</v>
      </c>
      <c r="C3679" s="73">
        <f t="shared" si="57"/>
        <v>0</v>
      </c>
      <c r="D3679" s="73" cm="1">
        <f t="array" ref="D3679">_xlfn.IFS( B3679="Accessories", 0, B3679="Clothing", 1, B3679="Footwear", 2, B3679="Outerwear",3)</f>
        <v>0</v>
      </c>
    </row>
    <row r="3680" spans="1:4" x14ac:dyDescent="0.2">
      <c r="A3680" t="s">
        <v>152</v>
      </c>
      <c r="B3680" t="s">
        <v>20</v>
      </c>
      <c r="C3680" s="73">
        <f t="shared" si="57"/>
        <v>0</v>
      </c>
      <c r="D3680" s="73" cm="1">
        <f t="array" ref="D3680">_xlfn.IFS( B3680="Accessories", 0, B3680="Clothing", 1, B3680="Footwear", 2, B3680="Outerwear",3)</f>
        <v>1</v>
      </c>
    </row>
    <row r="3681" spans="1:4" x14ac:dyDescent="0.2">
      <c r="A3681" t="s">
        <v>152</v>
      </c>
      <c r="B3681" t="s">
        <v>62</v>
      </c>
      <c r="C3681" s="73">
        <f t="shared" si="57"/>
        <v>0</v>
      </c>
      <c r="D3681" s="73" cm="1">
        <f t="array" ref="D3681">_xlfn.IFS( B3681="Accessories", 0, B3681="Clothing", 1, B3681="Footwear", 2, B3681="Outerwear",3)</f>
        <v>3</v>
      </c>
    </row>
    <row r="3682" spans="1:4" x14ac:dyDescent="0.2">
      <c r="A3682" t="s">
        <v>152</v>
      </c>
      <c r="B3682" t="s">
        <v>66</v>
      </c>
      <c r="C3682" s="73">
        <f t="shared" si="57"/>
        <v>0</v>
      </c>
      <c r="D3682" s="73" cm="1">
        <f t="array" ref="D3682">_xlfn.IFS( B3682="Accessories", 0, B3682="Clothing", 1, B3682="Footwear", 2, B3682="Outerwear",3)</f>
        <v>0</v>
      </c>
    </row>
    <row r="3683" spans="1:4" x14ac:dyDescent="0.2">
      <c r="A3683" t="s">
        <v>152</v>
      </c>
      <c r="B3683" t="s">
        <v>66</v>
      </c>
      <c r="C3683" s="73">
        <f t="shared" si="57"/>
        <v>0</v>
      </c>
      <c r="D3683" s="73" cm="1">
        <f t="array" ref="D3683">_xlfn.IFS( B3683="Accessories", 0, B3683="Clothing", 1, B3683="Footwear", 2, B3683="Outerwear",3)</f>
        <v>0</v>
      </c>
    </row>
    <row r="3684" spans="1:4" x14ac:dyDescent="0.2">
      <c r="A3684" t="s">
        <v>152</v>
      </c>
      <c r="B3684" t="s">
        <v>20</v>
      </c>
      <c r="C3684" s="73">
        <f t="shared" si="57"/>
        <v>0</v>
      </c>
      <c r="D3684" s="73" cm="1">
        <f t="array" ref="D3684">_xlfn.IFS( B3684="Accessories", 0, B3684="Clothing", 1, B3684="Footwear", 2, B3684="Outerwear",3)</f>
        <v>1</v>
      </c>
    </row>
    <row r="3685" spans="1:4" x14ac:dyDescent="0.2">
      <c r="A3685" t="s">
        <v>152</v>
      </c>
      <c r="B3685" t="s">
        <v>20</v>
      </c>
      <c r="C3685" s="73">
        <f t="shared" si="57"/>
        <v>0</v>
      </c>
      <c r="D3685" s="73" cm="1">
        <f t="array" ref="D3685">_xlfn.IFS( B3685="Accessories", 0, B3685="Clothing", 1, B3685="Footwear", 2, B3685="Outerwear",3)</f>
        <v>1</v>
      </c>
    </row>
    <row r="3686" spans="1:4" x14ac:dyDescent="0.2">
      <c r="A3686" t="s">
        <v>152</v>
      </c>
      <c r="B3686" t="s">
        <v>20</v>
      </c>
      <c r="C3686" s="73">
        <f t="shared" si="57"/>
        <v>0</v>
      </c>
      <c r="D3686" s="73" cm="1">
        <f t="array" ref="D3686">_xlfn.IFS( B3686="Accessories", 0, B3686="Clothing", 1, B3686="Footwear", 2, B3686="Outerwear",3)</f>
        <v>1</v>
      </c>
    </row>
    <row r="3687" spans="1:4" x14ac:dyDescent="0.2">
      <c r="A3687" t="s">
        <v>152</v>
      </c>
      <c r="B3687" t="s">
        <v>20</v>
      </c>
      <c r="C3687" s="73">
        <f t="shared" si="57"/>
        <v>0</v>
      </c>
      <c r="D3687" s="73" cm="1">
        <f t="array" ref="D3687">_xlfn.IFS( B3687="Accessories", 0, B3687="Clothing", 1, B3687="Footwear", 2, B3687="Outerwear",3)</f>
        <v>1</v>
      </c>
    </row>
    <row r="3688" spans="1:4" x14ac:dyDescent="0.2">
      <c r="A3688" t="s">
        <v>152</v>
      </c>
      <c r="B3688" t="s">
        <v>41</v>
      </c>
      <c r="C3688" s="73">
        <f t="shared" si="57"/>
        <v>0</v>
      </c>
      <c r="D3688" s="73" cm="1">
        <f t="array" ref="D3688">_xlfn.IFS( B3688="Accessories", 0, B3688="Clothing", 1, B3688="Footwear", 2, B3688="Outerwear",3)</f>
        <v>2</v>
      </c>
    </row>
    <row r="3689" spans="1:4" x14ac:dyDescent="0.2">
      <c r="A3689" t="s">
        <v>152</v>
      </c>
      <c r="B3689" t="s">
        <v>20</v>
      </c>
      <c r="C3689" s="73">
        <f t="shared" si="57"/>
        <v>0</v>
      </c>
      <c r="D3689" s="73" cm="1">
        <f t="array" ref="D3689">_xlfn.IFS( B3689="Accessories", 0, B3689="Clothing", 1, B3689="Footwear", 2, B3689="Outerwear",3)</f>
        <v>1</v>
      </c>
    </row>
    <row r="3690" spans="1:4" x14ac:dyDescent="0.2">
      <c r="A3690" t="s">
        <v>152</v>
      </c>
      <c r="B3690" t="s">
        <v>66</v>
      </c>
      <c r="C3690" s="73">
        <f t="shared" si="57"/>
        <v>0</v>
      </c>
      <c r="D3690" s="73" cm="1">
        <f t="array" ref="D3690">_xlfn.IFS( B3690="Accessories", 0, B3690="Clothing", 1, B3690="Footwear", 2, B3690="Outerwear",3)</f>
        <v>0</v>
      </c>
    </row>
    <row r="3691" spans="1:4" x14ac:dyDescent="0.2">
      <c r="A3691" t="s">
        <v>152</v>
      </c>
      <c r="B3691" t="s">
        <v>66</v>
      </c>
      <c r="C3691" s="73">
        <f t="shared" si="57"/>
        <v>0</v>
      </c>
      <c r="D3691" s="73" cm="1">
        <f t="array" ref="D3691">_xlfn.IFS( B3691="Accessories", 0, B3691="Clothing", 1, B3691="Footwear", 2, B3691="Outerwear",3)</f>
        <v>0</v>
      </c>
    </row>
    <row r="3692" spans="1:4" x14ac:dyDescent="0.2">
      <c r="A3692" t="s">
        <v>152</v>
      </c>
      <c r="B3692" t="s">
        <v>20</v>
      </c>
      <c r="C3692" s="73">
        <f t="shared" si="57"/>
        <v>0</v>
      </c>
      <c r="D3692" s="73" cm="1">
        <f t="array" ref="D3692">_xlfn.IFS( B3692="Accessories", 0, B3692="Clothing", 1, B3692="Footwear", 2, B3692="Outerwear",3)</f>
        <v>1</v>
      </c>
    </row>
    <row r="3693" spans="1:4" x14ac:dyDescent="0.2">
      <c r="A3693" t="s">
        <v>152</v>
      </c>
      <c r="B3693" t="s">
        <v>41</v>
      </c>
      <c r="C3693" s="73">
        <f t="shared" si="57"/>
        <v>0</v>
      </c>
      <c r="D3693" s="73" cm="1">
        <f t="array" ref="D3693">_xlfn.IFS( B3693="Accessories", 0, B3693="Clothing", 1, B3693="Footwear", 2, B3693="Outerwear",3)</f>
        <v>2</v>
      </c>
    </row>
    <row r="3694" spans="1:4" x14ac:dyDescent="0.2">
      <c r="A3694" t="s">
        <v>152</v>
      </c>
      <c r="B3694" t="s">
        <v>62</v>
      </c>
      <c r="C3694" s="73">
        <f t="shared" si="57"/>
        <v>0</v>
      </c>
      <c r="D3694" s="73" cm="1">
        <f t="array" ref="D3694">_xlfn.IFS( B3694="Accessories", 0, B3694="Clothing", 1, B3694="Footwear", 2, B3694="Outerwear",3)</f>
        <v>3</v>
      </c>
    </row>
    <row r="3695" spans="1:4" x14ac:dyDescent="0.2">
      <c r="A3695" t="s">
        <v>152</v>
      </c>
      <c r="B3695" t="s">
        <v>20</v>
      </c>
      <c r="C3695" s="73">
        <f t="shared" si="57"/>
        <v>0</v>
      </c>
      <c r="D3695" s="73" cm="1">
        <f t="array" ref="D3695">_xlfn.IFS( B3695="Accessories", 0, B3695="Clothing", 1, B3695="Footwear", 2, B3695="Outerwear",3)</f>
        <v>1</v>
      </c>
    </row>
    <row r="3696" spans="1:4" x14ac:dyDescent="0.2">
      <c r="A3696" t="s">
        <v>152</v>
      </c>
      <c r="B3696" t="s">
        <v>20</v>
      </c>
      <c r="C3696" s="73">
        <f t="shared" si="57"/>
        <v>0</v>
      </c>
      <c r="D3696" s="73" cm="1">
        <f t="array" ref="D3696">_xlfn.IFS( B3696="Accessories", 0, B3696="Clothing", 1, B3696="Footwear", 2, B3696="Outerwear",3)</f>
        <v>1</v>
      </c>
    </row>
    <row r="3697" spans="1:4" x14ac:dyDescent="0.2">
      <c r="A3697" t="s">
        <v>152</v>
      </c>
      <c r="B3697" t="s">
        <v>20</v>
      </c>
      <c r="C3697" s="73">
        <f t="shared" si="57"/>
        <v>0</v>
      </c>
      <c r="D3697" s="73" cm="1">
        <f t="array" ref="D3697">_xlfn.IFS( B3697="Accessories", 0, B3697="Clothing", 1, B3697="Footwear", 2, B3697="Outerwear",3)</f>
        <v>1</v>
      </c>
    </row>
    <row r="3698" spans="1:4" x14ac:dyDescent="0.2">
      <c r="A3698" t="s">
        <v>152</v>
      </c>
      <c r="B3698" t="s">
        <v>20</v>
      </c>
      <c r="C3698" s="73">
        <f t="shared" si="57"/>
        <v>0</v>
      </c>
      <c r="D3698" s="73" cm="1">
        <f t="array" ref="D3698">_xlfn.IFS( B3698="Accessories", 0, B3698="Clothing", 1, B3698="Footwear", 2, B3698="Outerwear",3)</f>
        <v>1</v>
      </c>
    </row>
    <row r="3699" spans="1:4" x14ac:dyDescent="0.2">
      <c r="A3699" t="s">
        <v>152</v>
      </c>
      <c r="B3699" t="s">
        <v>20</v>
      </c>
      <c r="C3699" s="73">
        <f t="shared" si="57"/>
        <v>0</v>
      </c>
      <c r="D3699" s="73" cm="1">
        <f t="array" ref="D3699">_xlfn.IFS( B3699="Accessories", 0, B3699="Clothing", 1, B3699="Footwear", 2, B3699="Outerwear",3)</f>
        <v>1</v>
      </c>
    </row>
    <row r="3700" spans="1:4" x14ac:dyDescent="0.2">
      <c r="A3700" t="s">
        <v>152</v>
      </c>
      <c r="B3700" t="s">
        <v>20</v>
      </c>
      <c r="C3700" s="73">
        <f t="shared" si="57"/>
        <v>0</v>
      </c>
      <c r="D3700" s="73" cm="1">
        <f t="array" ref="D3700">_xlfn.IFS( B3700="Accessories", 0, B3700="Clothing", 1, B3700="Footwear", 2, B3700="Outerwear",3)</f>
        <v>1</v>
      </c>
    </row>
    <row r="3701" spans="1:4" x14ac:dyDescent="0.2">
      <c r="A3701" t="s">
        <v>152</v>
      </c>
      <c r="B3701" t="s">
        <v>66</v>
      </c>
      <c r="C3701" s="73">
        <f t="shared" si="57"/>
        <v>0</v>
      </c>
      <c r="D3701" s="73" cm="1">
        <f t="array" ref="D3701">_xlfn.IFS( B3701="Accessories", 0, B3701="Clothing", 1, B3701="Footwear", 2, B3701="Outerwear",3)</f>
        <v>0</v>
      </c>
    </row>
    <row r="3702" spans="1:4" x14ac:dyDescent="0.2">
      <c r="A3702" t="s">
        <v>152</v>
      </c>
      <c r="B3702" t="s">
        <v>66</v>
      </c>
      <c r="C3702" s="73">
        <f t="shared" si="57"/>
        <v>0</v>
      </c>
      <c r="D3702" s="73" cm="1">
        <f t="array" ref="D3702">_xlfn.IFS( B3702="Accessories", 0, B3702="Clothing", 1, B3702="Footwear", 2, B3702="Outerwear",3)</f>
        <v>0</v>
      </c>
    </row>
    <row r="3703" spans="1:4" x14ac:dyDescent="0.2">
      <c r="A3703" t="s">
        <v>152</v>
      </c>
      <c r="B3703" t="s">
        <v>41</v>
      </c>
      <c r="C3703" s="73">
        <f t="shared" si="57"/>
        <v>0</v>
      </c>
      <c r="D3703" s="73" cm="1">
        <f t="array" ref="D3703">_xlfn.IFS( B3703="Accessories", 0, B3703="Clothing", 1, B3703="Footwear", 2, B3703="Outerwear",3)</f>
        <v>2</v>
      </c>
    </row>
    <row r="3704" spans="1:4" x14ac:dyDescent="0.2">
      <c r="A3704" t="s">
        <v>152</v>
      </c>
      <c r="B3704" t="s">
        <v>41</v>
      </c>
      <c r="C3704" s="73">
        <f t="shared" si="57"/>
        <v>0</v>
      </c>
      <c r="D3704" s="73" cm="1">
        <f t="array" ref="D3704">_xlfn.IFS( B3704="Accessories", 0, B3704="Clothing", 1, B3704="Footwear", 2, B3704="Outerwear",3)</f>
        <v>2</v>
      </c>
    </row>
    <row r="3705" spans="1:4" x14ac:dyDescent="0.2">
      <c r="A3705" t="s">
        <v>152</v>
      </c>
      <c r="B3705" t="s">
        <v>41</v>
      </c>
      <c r="C3705" s="73">
        <f t="shared" si="57"/>
        <v>0</v>
      </c>
      <c r="D3705" s="73" cm="1">
        <f t="array" ref="D3705">_xlfn.IFS( B3705="Accessories", 0, B3705="Clothing", 1, B3705="Footwear", 2, B3705="Outerwear",3)</f>
        <v>2</v>
      </c>
    </row>
    <row r="3706" spans="1:4" x14ac:dyDescent="0.2">
      <c r="A3706" t="s">
        <v>152</v>
      </c>
      <c r="B3706" t="s">
        <v>66</v>
      </c>
      <c r="C3706" s="73">
        <f t="shared" si="57"/>
        <v>0</v>
      </c>
      <c r="D3706" s="73" cm="1">
        <f t="array" ref="D3706">_xlfn.IFS( B3706="Accessories", 0, B3706="Clothing", 1, B3706="Footwear", 2, B3706="Outerwear",3)</f>
        <v>0</v>
      </c>
    </row>
    <row r="3707" spans="1:4" x14ac:dyDescent="0.2">
      <c r="A3707" t="s">
        <v>152</v>
      </c>
      <c r="B3707" t="s">
        <v>20</v>
      </c>
      <c r="C3707" s="73">
        <f t="shared" si="57"/>
        <v>0</v>
      </c>
      <c r="D3707" s="73" cm="1">
        <f t="array" ref="D3707">_xlfn.IFS( B3707="Accessories", 0, B3707="Clothing", 1, B3707="Footwear", 2, B3707="Outerwear",3)</f>
        <v>1</v>
      </c>
    </row>
    <row r="3708" spans="1:4" x14ac:dyDescent="0.2">
      <c r="A3708" t="s">
        <v>152</v>
      </c>
      <c r="B3708" t="s">
        <v>41</v>
      </c>
      <c r="C3708" s="73">
        <f t="shared" si="57"/>
        <v>0</v>
      </c>
      <c r="D3708" s="73" cm="1">
        <f t="array" ref="D3708">_xlfn.IFS( B3708="Accessories", 0, B3708="Clothing", 1, B3708="Footwear", 2, B3708="Outerwear",3)</f>
        <v>2</v>
      </c>
    </row>
    <row r="3709" spans="1:4" x14ac:dyDescent="0.2">
      <c r="A3709" t="s">
        <v>152</v>
      </c>
      <c r="B3709" t="s">
        <v>66</v>
      </c>
      <c r="C3709" s="73">
        <f t="shared" si="57"/>
        <v>0</v>
      </c>
      <c r="D3709" s="73" cm="1">
        <f t="array" ref="D3709">_xlfn.IFS( B3709="Accessories", 0, B3709="Clothing", 1, B3709="Footwear", 2, B3709="Outerwear",3)</f>
        <v>0</v>
      </c>
    </row>
    <row r="3710" spans="1:4" x14ac:dyDescent="0.2">
      <c r="A3710" t="s">
        <v>152</v>
      </c>
      <c r="B3710" t="s">
        <v>20</v>
      </c>
      <c r="C3710" s="73">
        <f t="shared" si="57"/>
        <v>0</v>
      </c>
      <c r="D3710" s="73" cm="1">
        <f t="array" ref="D3710">_xlfn.IFS( B3710="Accessories", 0, B3710="Clothing", 1, B3710="Footwear", 2, B3710="Outerwear",3)</f>
        <v>1</v>
      </c>
    </row>
    <row r="3711" spans="1:4" x14ac:dyDescent="0.2">
      <c r="A3711" t="s">
        <v>152</v>
      </c>
      <c r="B3711" t="s">
        <v>20</v>
      </c>
      <c r="C3711" s="73">
        <f t="shared" si="57"/>
        <v>0</v>
      </c>
      <c r="D3711" s="73" cm="1">
        <f t="array" ref="D3711">_xlfn.IFS( B3711="Accessories", 0, B3711="Clothing", 1, B3711="Footwear", 2, B3711="Outerwear",3)</f>
        <v>1</v>
      </c>
    </row>
    <row r="3712" spans="1:4" x14ac:dyDescent="0.2">
      <c r="A3712" t="s">
        <v>152</v>
      </c>
      <c r="B3712" t="s">
        <v>66</v>
      </c>
      <c r="C3712" s="73">
        <f t="shared" si="57"/>
        <v>0</v>
      </c>
      <c r="D3712" s="73" cm="1">
        <f t="array" ref="D3712">_xlfn.IFS( B3712="Accessories", 0, B3712="Clothing", 1, B3712="Footwear", 2, B3712="Outerwear",3)</f>
        <v>0</v>
      </c>
    </row>
    <row r="3713" spans="1:4" x14ac:dyDescent="0.2">
      <c r="A3713" t="s">
        <v>152</v>
      </c>
      <c r="B3713" t="s">
        <v>66</v>
      </c>
      <c r="C3713" s="73">
        <f t="shared" si="57"/>
        <v>0</v>
      </c>
      <c r="D3713" s="73" cm="1">
        <f t="array" ref="D3713">_xlfn.IFS( B3713="Accessories", 0, B3713="Clothing", 1, B3713="Footwear", 2, B3713="Outerwear",3)</f>
        <v>0</v>
      </c>
    </row>
    <row r="3714" spans="1:4" x14ac:dyDescent="0.2">
      <c r="A3714" t="s">
        <v>152</v>
      </c>
      <c r="B3714" t="s">
        <v>20</v>
      </c>
      <c r="C3714" s="73">
        <f t="shared" si="57"/>
        <v>0</v>
      </c>
      <c r="D3714" s="73" cm="1">
        <f t="array" ref="D3714">_xlfn.IFS( B3714="Accessories", 0, B3714="Clothing", 1, B3714="Footwear", 2, B3714="Outerwear",3)</f>
        <v>1</v>
      </c>
    </row>
    <row r="3715" spans="1:4" x14ac:dyDescent="0.2">
      <c r="A3715" t="s">
        <v>152</v>
      </c>
      <c r="B3715" t="s">
        <v>41</v>
      </c>
      <c r="C3715" s="73">
        <f t="shared" ref="C3715:C3778" si="58">IF(A3715="Male", 1, 0)</f>
        <v>0</v>
      </c>
      <c r="D3715" s="73" cm="1">
        <f t="array" ref="D3715">_xlfn.IFS( B3715="Accessories", 0, B3715="Clothing", 1, B3715="Footwear", 2, B3715="Outerwear",3)</f>
        <v>2</v>
      </c>
    </row>
    <row r="3716" spans="1:4" x14ac:dyDescent="0.2">
      <c r="A3716" t="s">
        <v>152</v>
      </c>
      <c r="B3716" t="s">
        <v>66</v>
      </c>
      <c r="C3716" s="73">
        <f t="shared" si="58"/>
        <v>0</v>
      </c>
      <c r="D3716" s="73" cm="1">
        <f t="array" ref="D3716">_xlfn.IFS( B3716="Accessories", 0, B3716="Clothing", 1, B3716="Footwear", 2, B3716="Outerwear",3)</f>
        <v>0</v>
      </c>
    </row>
    <row r="3717" spans="1:4" x14ac:dyDescent="0.2">
      <c r="A3717" t="s">
        <v>152</v>
      </c>
      <c r="B3717" t="s">
        <v>66</v>
      </c>
      <c r="C3717" s="73">
        <f t="shared" si="58"/>
        <v>0</v>
      </c>
      <c r="D3717" s="73" cm="1">
        <f t="array" ref="D3717">_xlfn.IFS( B3717="Accessories", 0, B3717="Clothing", 1, B3717="Footwear", 2, B3717="Outerwear",3)</f>
        <v>0</v>
      </c>
    </row>
    <row r="3718" spans="1:4" x14ac:dyDescent="0.2">
      <c r="A3718" t="s">
        <v>152</v>
      </c>
      <c r="B3718" t="s">
        <v>20</v>
      </c>
      <c r="C3718" s="73">
        <f t="shared" si="58"/>
        <v>0</v>
      </c>
      <c r="D3718" s="73" cm="1">
        <f t="array" ref="D3718">_xlfn.IFS( B3718="Accessories", 0, B3718="Clothing", 1, B3718="Footwear", 2, B3718="Outerwear",3)</f>
        <v>1</v>
      </c>
    </row>
    <row r="3719" spans="1:4" x14ac:dyDescent="0.2">
      <c r="A3719" t="s">
        <v>152</v>
      </c>
      <c r="B3719" t="s">
        <v>20</v>
      </c>
      <c r="C3719" s="73">
        <f t="shared" si="58"/>
        <v>0</v>
      </c>
      <c r="D3719" s="73" cm="1">
        <f t="array" ref="D3719">_xlfn.IFS( B3719="Accessories", 0, B3719="Clothing", 1, B3719="Footwear", 2, B3719="Outerwear",3)</f>
        <v>1</v>
      </c>
    </row>
    <row r="3720" spans="1:4" x14ac:dyDescent="0.2">
      <c r="A3720" t="s">
        <v>152</v>
      </c>
      <c r="B3720" t="s">
        <v>20</v>
      </c>
      <c r="C3720" s="73">
        <f t="shared" si="58"/>
        <v>0</v>
      </c>
      <c r="D3720" s="73" cm="1">
        <f t="array" ref="D3720">_xlfn.IFS( B3720="Accessories", 0, B3720="Clothing", 1, B3720="Footwear", 2, B3720="Outerwear",3)</f>
        <v>1</v>
      </c>
    </row>
    <row r="3721" spans="1:4" x14ac:dyDescent="0.2">
      <c r="A3721" t="s">
        <v>152</v>
      </c>
      <c r="B3721" t="s">
        <v>20</v>
      </c>
      <c r="C3721" s="73">
        <f t="shared" si="58"/>
        <v>0</v>
      </c>
      <c r="D3721" s="73" cm="1">
        <f t="array" ref="D3721">_xlfn.IFS( B3721="Accessories", 0, B3721="Clothing", 1, B3721="Footwear", 2, B3721="Outerwear",3)</f>
        <v>1</v>
      </c>
    </row>
    <row r="3722" spans="1:4" x14ac:dyDescent="0.2">
      <c r="A3722" t="s">
        <v>152</v>
      </c>
      <c r="B3722" t="s">
        <v>66</v>
      </c>
      <c r="C3722" s="73">
        <f t="shared" si="58"/>
        <v>0</v>
      </c>
      <c r="D3722" s="73" cm="1">
        <f t="array" ref="D3722">_xlfn.IFS( B3722="Accessories", 0, B3722="Clothing", 1, B3722="Footwear", 2, B3722="Outerwear",3)</f>
        <v>0</v>
      </c>
    </row>
    <row r="3723" spans="1:4" x14ac:dyDescent="0.2">
      <c r="A3723" t="s">
        <v>152</v>
      </c>
      <c r="B3723" t="s">
        <v>62</v>
      </c>
      <c r="C3723" s="73">
        <f t="shared" si="58"/>
        <v>0</v>
      </c>
      <c r="D3723" s="73" cm="1">
        <f t="array" ref="D3723">_xlfn.IFS( B3723="Accessories", 0, B3723="Clothing", 1, B3723="Footwear", 2, B3723="Outerwear",3)</f>
        <v>3</v>
      </c>
    </row>
    <row r="3724" spans="1:4" x14ac:dyDescent="0.2">
      <c r="A3724" t="s">
        <v>152</v>
      </c>
      <c r="B3724" t="s">
        <v>62</v>
      </c>
      <c r="C3724" s="73">
        <f t="shared" si="58"/>
        <v>0</v>
      </c>
      <c r="D3724" s="73" cm="1">
        <f t="array" ref="D3724">_xlfn.IFS( B3724="Accessories", 0, B3724="Clothing", 1, B3724="Footwear", 2, B3724="Outerwear",3)</f>
        <v>3</v>
      </c>
    </row>
    <row r="3725" spans="1:4" x14ac:dyDescent="0.2">
      <c r="A3725" t="s">
        <v>152</v>
      </c>
      <c r="B3725" t="s">
        <v>41</v>
      </c>
      <c r="C3725" s="73">
        <f t="shared" si="58"/>
        <v>0</v>
      </c>
      <c r="D3725" s="73" cm="1">
        <f t="array" ref="D3725">_xlfn.IFS( B3725="Accessories", 0, B3725="Clothing", 1, B3725="Footwear", 2, B3725="Outerwear",3)</f>
        <v>2</v>
      </c>
    </row>
    <row r="3726" spans="1:4" x14ac:dyDescent="0.2">
      <c r="A3726" t="s">
        <v>152</v>
      </c>
      <c r="B3726" t="s">
        <v>66</v>
      </c>
      <c r="C3726" s="73">
        <f t="shared" si="58"/>
        <v>0</v>
      </c>
      <c r="D3726" s="73" cm="1">
        <f t="array" ref="D3726">_xlfn.IFS( B3726="Accessories", 0, B3726="Clothing", 1, B3726="Footwear", 2, B3726="Outerwear",3)</f>
        <v>0</v>
      </c>
    </row>
    <row r="3727" spans="1:4" x14ac:dyDescent="0.2">
      <c r="A3727" t="s">
        <v>152</v>
      </c>
      <c r="B3727" t="s">
        <v>20</v>
      </c>
      <c r="C3727" s="73">
        <f t="shared" si="58"/>
        <v>0</v>
      </c>
      <c r="D3727" s="73" cm="1">
        <f t="array" ref="D3727">_xlfn.IFS( B3727="Accessories", 0, B3727="Clothing", 1, B3727="Footwear", 2, B3727="Outerwear",3)</f>
        <v>1</v>
      </c>
    </row>
    <row r="3728" spans="1:4" x14ac:dyDescent="0.2">
      <c r="A3728" t="s">
        <v>152</v>
      </c>
      <c r="B3728" t="s">
        <v>66</v>
      </c>
      <c r="C3728" s="73">
        <f t="shared" si="58"/>
        <v>0</v>
      </c>
      <c r="D3728" s="73" cm="1">
        <f t="array" ref="D3728">_xlfn.IFS( B3728="Accessories", 0, B3728="Clothing", 1, B3728="Footwear", 2, B3728="Outerwear",3)</f>
        <v>0</v>
      </c>
    </row>
    <row r="3729" spans="1:4" x14ac:dyDescent="0.2">
      <c r="A3729" t="s">
        <v>152</v>
      </c>
      <c r="B3729" t="s">
        <v>20</v>
      </c>
      <c r="C3729" s="73">
        <f t="shared" si="58"/>
        <v>0</v>
      </c>
      <c r="D3729" s="73" cm="1">
        <f t="array" ref="D3729">_xlfn.IFS( B3729="Accessories", 0, B3729="Clothing", 1, B3729="Footwear", 2, B3729="Outerwear",3)</f>
        <v>1</v>
      </c>
    </row>
    <row r="3730" spans="1:4" x14ac:dyDescent="0.2">
      <c r="A3730" t="s">
        <v>152</v>
      </c>
      <c r="B3730" t="s">
        <v>62</v>
      </c>
      <c r="C3730" s="73">
        <f t="shared" si="58"/>
        <v>0</v>
      </c>
      <c r="D3730" s="73" cm="1">
        <f t="array" ref="D3730">_xlfn.IFS( B3730="Accessories", 0, B3730="Clothing", 1, B3730="Footwear", 2, B3730="Outerwear",3)</f>
        <v>3</v>
      </c>
    </row>
    <row r="3731" spans="1:4" x14ac:dyDescent="0.2">
      <c r="A3731" t="s">
        <v>152</v>
      </c>
      <c r="B3731" t="s">
        <v>41</v>
      </c>
      <c r="C3731" s="73">
        <f t="shared" si="58"/>
        <v>0</v>
      </c>
      <c r="D3731" s="73" cm="1">
        <f t="array" ref="D3731">_xlfn.IFS( B3731="Accessories", 0, B3731="Clothing", 1, B3731="Footwear", 2, B3731="Outerwear",3)</f>
        <v>2</v>
      </c>
    </row>
    <row r="3732" spans="1:4" x14ac:dyDescent="0.2">
      <c r="A3732" t="s">
        <v>152</v>
      </c>
      <c r="B3732" t="s">
        <v>20</v>
      </c>
      <c r="C3732" s="73">
        <f t="shared" si="58"/>
        <v>0</v>
      </c>
      <c r="D3732" s="73" cm="1">
        <f t="array" ref="D3732">_xlfn.IFS( B3732="Accessories", 0, B3732="Clothing", 1, B3732="Footwear", 2, B3732="Outerwear",3)</f>
        <v>1</v>
      </c>
    </row>
    <row r="3733" spans="1:4" x14ac:dyDescent="0.2">
      <c r="A3733" t="s">
        <v>152</v>
      </c>
      <c r="B3733" t="s">
        <v>66</v>
      </c>
      <c r="C3733" s="73">
        <f t="shared" si="58"/>
        <v>0</v>
      </c>
      <c r="D3733" s="73" cm="1">
        <f t="array" ref="D3733">_xlfn.IFS( B3733="Accessories", 0, B3733="Clothing", 1, B3733="Footwear", 2, B3733="Outerwear",3)</f>
        <v>0</v>
      </c>
    </row>
    <row r="3734" spans="1:4" x14ac:dyDescent="0.2">
      <c r="A3734" t="s">
        <v>152</v>
      </c>
      <c r="B3734" t="s">
        <v>41</v>
      </c>
      <c r="C3734" s="73">
        <f t="shared" si="58"/>
        <v>0</v>
      </c>
      <c r="D3734" s="73" cm="1">
        <f t="array" ref="D3734">_xlfn.IFS( B3734="Accessories", 0, B3734="Clothing", 1, B3734="Footwear", 2, B3734="Outerwear",3)</f>
        <v>2</v>
      </c>
    </row>
    <row r="3735" spans="1:4" x14ac:dyDescent="0.2">
      <c r="A3735" t="s">
        <v>152</v>
      </c>
      <c r="B3735" t="s">
        <v>20</v>
      </c>
      <c r="C3735" s="73">
        <f t="shared" si="58"/>
        <v>0</v>
      </c>
      <c r="D3735" s="73" cm="1">
        <f t="array" ref="D3735">_xlfn.IFS( B3735="Accessories", 0, B3735="Clothing", 1, B3735="Footwear", 2, B3735="Outerwear",3)</f>
        <v>1</v>
      </c>
    </row>
    <row r="3736" spans="1:4" x14ac:dyDescent="0.2">
      <c r="A3736" t="s">
        <v>152</v>
      </c>
      <c r="B3736" t="s">
        <v>20</v>
      </c>
      <c r="C3736" s="73">
        <f t="shared" si="58"/>
        <v>0</v>
      </c>
      <c r="D3736" s="73" cm="1">
        <f t="array" ref="D3736">_xlfn.IFS( B3736="Accessories", 0, B3736="Clothing", 1, B3736="Footwear", 2, B3736="Outerwear",3)</f>
        <v>1</v>
      </c>
    </row>
    <row r="3737" spans="1:4" x14ac:dyDescent="0.2">
      <c r="A3737" t="s">
        <v>152</v>
      </c>
      <c r="B3737" t="s">
        <v>41</v>
      </c>
      <c r="C3737" s="73">
        <f t="shared" si="58"/>
        <v>0</v>
      </c>
      <c r="D3737" s="73" cm="1">
        <f t="array" ref="D3737">_xlfn.IFS( B3737="Accessories", 0, B3737="Clothing", 1, B3737="Footwear", 2, B3737="Outerwear",3)</f>
        <v>2</v>
      </c>
    </row>
    <row r="3738" spans="1:4" x14ac:dyDescent="0.2">
      <c r="A3738" t="s">
        <v>152</v>
      </c>
      <c r="B3738" t="s">
        <v>20</v>
      </c>
      <c r="C3738" s="73">
        <f t="shared" si="58"/>
        <v>0</v>
      </c>
      <c r="D3738" s="73" cm="1">
        <f t="array" ref="D3738">_xlfn.IFS( B3738="Accessories", 0, B3738="Clothing", 1, B3738="Footwear", 2, B3738="Outerwear",3)</f>
        <v>1</v>
      </c>
    </row>
    <row r="3739" spans="1:4" x14ac:dyDescent="0.2">
      <c r="A3739" t="s">
        <v>152</v>
      </c>
      <c r="B3739" t="s">
        <v>66</v>
      </c>
      <c r="C3739" s="73">
        <f t="shared" si="58"/>
        <v>0</v>
      </c>
      <c r="D3739" s="73" cm="1">
        <f t="array" ref="D3739">_xlfn.IFS( B3739="Accessories", 0, B3739="Clothing", 1, B3739="Footwear", 2, B3739="Outerwear",3)</f>
        <v>0</v>
      </c>
    </row>
    <row r="3740" spans="1:4" x14ac:dyDescent="0.2">
      <c r="A3740" t="s">
        <v>152</v>
      </c>
      <c r="B3740" t="s">
        <v>20</v>
      </c>
      <c r="C3740" s="73">
        <f t="shared" si="58"/>
        <v>0</v>
      </c>
      <c r="D3740" s="73" cm="1">
        <f t="array" ref="D3740">_xlfn.IFS( B3740="Accessories", 0, B3740="Clothing", 1, B3740="Footwear", 2, B3740="Outerwear",3)</f>
        <v>1</v>
      </c>
    </row>
    <row r="3741" spans="1:4" x14ac:dyDescent="0.2">
      <c r="A3741" t="s">
        <v>152</v>
      </c>
      <c r="B3741" t="s">
        <v>66</v>
      </c>
      <c r="C3741" s="73">
        <f t="shared" si="58"/>
        <v>0</v>
      </c>
      <c r="D3741" s="73" cm="1">
        <f t="array" ref="D3741">_xlfn.IFS( B3741="Accessories", 0, B3741="Clothing", 1, B3741="Footwear", 2, B3741="Outerwear",3)</f>
        <v>0</v>
      </c>
    </row>
    <row r="3742" spans="1:4" x14ac:dyDescent="0.2">
      <c r="A3742" t="s">
        <v>152</v>
      </c>
      <c r="B3742" t="s">
        <v>20</v>
      </c>
      <c r="C3742" s="73">
        <f t="shared" si="58"/>
        <v>0</v>
      </c>
      <c r="D3742" s="73" cm="1">
        <f t="array" ref="D3742">_xlfn.IFS( B3742="Accessories", 0, B3742="Clothing", 1, B3742="Footwear", 2, B3742="Outerwear",3)</f>
        <v>1</v>
      </c>
    </row>
    <row r="3743" spans="1:4" x14ac:dyDescent="0.2">
      <c r="A3743" t="s">
        <v>152</v>
      </c>
      <c r="B3743" t="s">
        <v>20</v>
      </c>
      <c r="C3743" s="73">
        <f t="shared" si="58"/>
        <v>0</v>
      </c>
      <c r="D3743" s="73" cm="1">
        <f t="array" ref="D3743">_xlfn.IFS( B3743="Accessories", 0, B3743="Clothing", 1, B3743="Footwear", 2, B3743="Outerwear",3)</f>
        <v>1</v>
      </c>
    </row>
    <row r="3744" spans="1:4" x14ac:dyDescent="0.2">
      <c r="A3744" t="s">
        <v>152</v>
      </c>
      <c r="B3744" t="s">
        <v>20</v>
      </c>
      <c r="C3744" s="73">
        <f t="shared" si="58"/>
        <v>0</v>
      </c>
      <c r="D3744" s="73" cm="1">
        <f t="array" ref="D3744">_xlfn.IFS( B3744="Accessories", 0, B3744="Clothing", 1, B3744="Footwear", 2, B3744="Outerwear",3)</f>
        <v>1</v>
      </c>
    </row>
    <row r="3745" spans="1:4" x14ac:dyDescent="0.2">
      <c r="A3745" t="s">
        <v>152</v>
      </c>
      <c r="B3745" t="s">
        <v>20</v>
      </c>
      <c r="C3745" s="73">
        <f t="shared" si="58"/>
        <v>0</v>
      </c>
      <c r="D3745" s="73" cm="1">
        <f t="array" ref="D3745">_xlfn.IFS( B3745="Accessories", 0, B3745="Clothing", 1, B3745="Footwear", 2, B3745="Outerwear",3)</f>
        <v>1</v>
      </c>
    </row>
    <row r="3746" spans="1:4" x14ac:dyDescent="0.2">
      <c r="A3746" t="s">
        <v>152</v>
      </c>
      <c r="B3746" t="s">
        <v>20</v>
      </c>
      <c r="C3746" s="73">
        <f t="shared" si="58"/>
        <v>0</v>
      </c>
      <c r="D3746" s="73" cm="1">
        <f t="array" ref="D3746">_xlfn.IFS( B3746="Accessories", 0, B3746="Clothing", 1, B3746="Footwear", 2, B3746="Outerwear",3)</f>
        <v>1</v>
      </c>
    </row>
    <row r="3747" spans="1:4" x14ac:dyDescent="0.2">
      <c r="A3747" t="s">
        <v>152</v>
      </c>
      <c r="B3747" t="s">
        <v>20</v>
      </c>
      <c r="C3747" s="73">
        <f t="shared" si="58"/>
        <v>0</v>
      </c>
      <c r="D3747" s="73" cm="1">
        <f t="array" ref="D3747">_xlfn.IFS( B3747="Accessories", 0, B3747="Clothing", 1, B3747="Footwear", 2, B3747="Outerwear",3)</f>
        <v>1</v>
      </c>
    </row>
    <row r="3748" spans="1:4" x14ac:dyDescent="0.2">
      <c r="A3748" t="s">
        <v>152</v>
      </c>
      <c r="B3748" t="s">
        <v>62</v>
      </c>
      <c r="C3748" s="73">
        <f t="shared" si="58"/>
        <v>0</v>
      </c>
      <c r="D3748" s="73" cm="1">
        <f t="array" ref="D3748">_xlfn.IFS( B3748="Accessories", 0, B3748="Clothing", 1, B3748="Footwear", 2, B3748="Outerwear",3)</f>
        <v>3</v>
      </c>
    </row>
    <row r="3749" spans="1:4" x14ac:dyDescent="0.2">
      <c r="A3749" t="s">
        <v>152</v>
      </c>
      <c r="B3749" t="s">
        <v>20</v>
      </c>
      <c r="C3749" s="73">
        <f t="shared" si="58"/>
        <v>0</v>
      </c>
      <c r="D3749" s="73" cm="1">
        <f t="array" ref="D3749">_xlfn.IFS( B3749="Accessories", 0, B3749="Clothing", 1, B3749="Footwear", 2, B3749="Outerwear",3)</f>
        <v>1</v>
      </c>
    </row>
    <row r="3750" spans="1:4" x14ac:dyDescent="0.2">
      <c r="A3750" t="s">
        <v>152</v>
      </c>
      <c r="B3750" t="s">
        <v>66</v>
      </c>
      <c r="C3750" s="73">
        <f t="shared" si="58"/>
        <v>0</v>
      </c>
      <c r="D3750" s="73" cm="1">
        <f t="array" ref="D3750">_xlfn.IFS( B3750="Accessories", 0, B3750="Clothing", 1, B3750="Footwear", 2, B3750="Outerwear",3)</f>
        <v>0</v>
      </c>
    </row>
    <row r="3751" spans="1:4" x14ac:dyDescent="0.2">
      <c r="A3751" t="s">
        <v>152</v>
      </c>
      <c r="B3751" t="s">
        <v>20</v>
      </c>
      <c r="C3751" s="73">
        <f t="shared" si="58"/>
        <v>0</v>
      </c>
      <c r="D3751" s="73" cm="1">
        <f t="array" ref="D3751">_xlfn.IFS( B3751="Accessories", 0, B3751="Clothing", 1, B3751="Footwear", 2, B3751="Outerwear",3)</f>
        <v>1</v>
      </c>
    </row>
    <row r="3752" spans="1:4" x14ac:dyDescent="0.2">
      <c r="A3752" t="s">
        <v>152</v>
      </c>
      <c r="B3752" t="s">
        <v>20</v>
      </c>
      <c r="C3752" s="73">
        <f t="shared" si="58"/>
        <v>0</v>
      </c>
      <c r="D3752" s="73" cm="1">
        <f t="array" ref="D3752">_xlfn.IFS( B3752="Accessories", 0, B3752="Clothing", 1, B3752="Footwear", 2, B3752="Outerwear",3)</f>
        <v>1</v>
      </c>
    </row>
    <row r="3753" spans="1:4" x14ac:dyDescent="0.2">
      <c r="A3753" t="s">
        <v>152</v>
      </c>
      <c r="B3753" t="s">
        <v>66</v>
      </c>
      <c r="C3753" s="73">
        <f t="shared" si="58"/>
        <v>0</v>
      </c>
      <c r="D3753" s="73" cm="1">
        <f t="array" ref="D3753">_xlfn.IFS( B3753="Accessories", 0, B3753="Clothing", 1, B3753="Footwear", 2, B3753="Outerwear",3)</f>
        <v>0</v>
      </c>
    </row>
    <row r="3754" spans="1:4" x14ac:dyDescent="0.2">
      <c r="A3754" t="s">
        <v>152</v>
      </c>
      <c r="B3754" t="s">
        <v>62</v>
      </c>
      <c r="C3754" s="73">
        <f t="shared" si="58"/>
        <v>0</v>
      </c>
      <c r="D3754" s="73" cm="1">
        <f t="array" ref="D3754">_xlfn.IFS( B3754="Accessories", 0, B3754="Clothing", 1, B3754="Footwear", 2, B3754="Outerwear",3)</f>
        <v>3</v>
      </c>
    </row>
    <row r="3755" spans="1:4" x14ac:dyDescent="0.2">
      <c r="A3755" t="s">
        <v>152</v>
      </c>
      <c r="B3755" t="s">
        <v>66</v>
      </c>
      <c r="C3755" s="73">
        <f t="shared" si="58"/>
        <v>0</v>
      </c>
      <c r="D3755" s="73" cm="1">
        <f t="array" ref="D3755">_xlfn.IFS( B3755="Accessories", 0, B3755="Clothing", 1, B3755="Footwear", 2, B3755="Outerwear",3)</f>
        <v>0</v>
      </c>
    </row>
    <row r="3756" spans="1:4" x14ac:dyDescent="0.2">
      <c r="A3756" t="s">
        <v>152</v>
      </c>
      <c r="B3756" t="s">
        <v>41</v>
      </c>
      <c r="C3756" s="73">
        <f t="shared" si="58"/>
        <v>0</v>
      </c>
      <c r="D3756" s="73" cm="1">
        <f t="array" ref="D3756">_xlfn.IFS( B3756="Accessories", 0, B3756="Clothing", 1, B3756="Footwear", 2, B3756="Outerwear",3)</f>
        <v>2</v>
      </c>
    </row>
    <row r="3757" spans="1:4" x14ac:dyDescent="0.2">
      <c r="A3757" t="s">
        <v>152</v>
      </c>
      <c r="B3757" t="s">
        <v>20</v>
      </c>
      <c r="C3757" s="73">
        <f t="shared" si="58"/>
        <v>0</v>
      </c>
      <c r="D3757" s="73" cm="1">
        <f t="array" ref="D3757">_xlfn.IFS( B3757="Accessories", 0, B3757="Clothing", 1, B3757="Footwear", 2, B3757="Outerwear",3)</f>
        <v>1</v>
      </c>
    </row>
    <row r="3758" spans="1:4" x14ac:dyDescent="0.2">
      <c r="A3758" t="s">
        <v>152</v>
      </c>
      <c r="B3758" t="s">
        <v>20</v>
      </c>
      <c r="C3758" s="73">
        <f t="shared" si="58"/>
        <v>0</v>
      </c>
      <c r="D3758" s="73" cm="1">
        <f t="array" ref="D3758">_xlfn.IFS( B3758="Accessories", 0, B3758="Clothing", 1, B3758="Footwear", 2, B3758="Outerwear",3)</f>
        <v>1</v>
      </c>
    </row>
    <row r="3759" spans="1:4" x14ac:dyDescent="0.2">
      <c r="A3759" t="s">
        <v>152</v>
      </c>
      <c r="B3759" t="s">
        <v>20</v>
      </c>
      <c r="C3759" s="73">
        <f t="shared" si="58"/>
        <v>0</v>
      </c>
      <c r="D3759" s="73" cm="1">
        <f t="array" ref="D3759">_xlfn.IFS( B3759="Accessories", 0, B3759="Clothing", 1, B3759="Footwear", 2, B3759="Outerwear",3)</f>
        <v>1</v>
      </c>
    </row>
    <row r="3760" spans="1:4" x14ac:dyDescent="0.2">
      <c r="A3760" t="s">
        <v>152</v>
      </c>
      <c r="B3760" t="s">
        <v>41</v>
      </c>
      <c r="C3760" s="73">
        <f t="shared" si="58"/>
        <v>0</v>
      </c>
      <c r="D3760" s="73" cm="1">
        <f t="array" ref="D3760">_xlfn.IFS( B3760="Accessories", 0, B3760="Clothing", 1, B3760="Footwear", 2, B3760="Outerwear",3)</f>
        <v>2</v>
      </c>
    </row>
    <row r="3761" spans="1:4" x14ac:dyDescent="0.2">
      <c r="A3761" t="s">
        <v>152</v>
      </c>
      <c r="B3761" t="s">
        <v>41</v>
      </c>
      <c r="C3761" s="73">
        <f t="shared" si="58"/>
        <v>0</v>
      </c>
      <c r="D3761" s="73" cm="1">
        <f t="array" ref="D3761">_xlfn.IFS( B3761="Accessories", 0, B3761="Clothing", 1, B3761="Footwear", 2, B3761="Outerwear",3)</f>
        <v>2</v>
      </c>
    </row>
    <row r="3762" spans="1:4" x14ac:dyDescent="0.2">
      <c r="A3762" t="s">
        <v>152</v>
      </c>
      <c r="B3762" t="s">
        <v>20</v>
      </c>
      <c r="C3762" s="73">
        <f t="shared" si="58"/>
        <v>0</v>
      </c>
      <c r="D3762" s="73" cm="1">
        <f t="array" ref="D3762">_xlfn.IFS( B3762="Accessories", 0, B3762="Clothing", 1, B3762="Footwear", 2, B3762="Outerwear",3)</f>
        <v>1</v>
      </c>
    </row>
    <row r="3763" spans="1:4" x14ac:dyDescent="0.2">
      <c r="A3763" t="s">
        <v>152</v>
      </c>
      <c r="B3763" t="s">
        <v>66</v>
      </c>
      <c r="C3763" s="73">
        <f t="shared" si="58"/>
        <v>0</v>
      </c>
      <c r="D3763" s="73" cm="1">
        <f t="array" ref="D3763">_xlfn.IFS( B3763="Accessories", 0, B3763="Clothing", 1, B3763="Footwear", 2, B3763="Outerwear",3)</f>
        <v>0</v>
      </c>
    </row>
    <row r="3764" spans="1:4" x14ac:dyDescent="0.2">
      <c r="A3764" t="s">
        <v>152</v>
      </c>
      <c r="B3764" t="s">
        <v>20</v>
      </c>
      <c r="C3764" s="73">
        <f t="shared" si="58"/>
        <v>0</v>
      </c>
      <c r="D3764" s="73" cm="1">
        <f t="array" ref="D3764">_xlfn.IFS( B3764="Accessories", 0, B3764="Clothing", 1, B3764="Footwear", 2, B3764="Outerwear",3)</f>
        <v>1</v>
      </c>
    </row>
    <row r="3765" spans="1:4" x14ac:dyDescent="0.2">
      <c r="A3765" t="s">
        <v>152</v>
      </c>
      <c r="B3765" t="s">
        <v>20</v>
      </c>
      <c r="C3765" s="73">
        <f t="shared" si="58"/>
        <v>0</v>
      </c>
      <c r="D3765" s="73" cm="1">
        <f t="array" ref="D3765">_xlfn.IFS( B3765="Accessories", 0, B3765="Clothing", 1, B3765="Footwear", 2, B3765="Outerwear",3)</f>
        <v>1</v>
      </c>
    </row>
    <row r="3766" spans="1:4" x14ac:dyDescent="0.2">
      <c r="A3766" t="s">
        <v>152</v>
      </c>
      <c r="B3766" t="s">
        <v>20</v>
      </c>
      <c r="C3766" s="73">
        <f t="shared" si="58"/>
        <v>0</v>
      </c>
      <c r="D3766" s="73" cm="1">
        <f t="array" ref="D3766">_xlfn.IFS( B3766="Accessories", 0, B3766="Clothing", 1, B3766="Footwear", 2, B3766="Outerwear",3)</f>
        <v>1</v>
      </c>
    </row>
    <row r="3767" spans="1:4" x14ac:dyDescent="0.2">
      <c r="A3767" t="s">
        <v>152</v>
      </c>
      <c r="B3767" t="s">
        <v>66</v>
      </c>
      <c r="C3767" s="73">
        <f t="shared" si="58"/>
        <v>0</v>
      </c>
      <c r="D3767" s="73" cm="1">
        <f t="array" ref="D3767">_xlfn.IFS( B3767="Accessories", 0, B3767="Clothing", 1, B3767="Footwear", 2, B3767="Outerwear",3)</f>
        <v>0</v>
      </c>
    </row>
    <row r="3768" spans="1:4" x14ac:dyDescent="0.2">
      <c r="A3768" t="s">
        <v>152</v>
      </c>
      <c r="B3768" t="s">
        <v>66</v>
      </c>
      <c r="C3768" s="73">
        <f t="shared" si="58"/>
        <v>0</v>
      </c>
      <c r="D3768" s="73" cm="1">
        <f t="array" ref="D3768">_xlfn.IFS( B3768="Accessories", 0, B3768="Clothing", 1, B3768="Footwear", 2, B3768="Outerwear",3)</f>
        <v>0</v>
      </c>
    </row>
    <row r="3769" spans="1:4" x14ac:dyDescent="0.2">
      <c r="A3769" t="s">
        <v>152</v>
      </c>
      <c r="B3769" t="s">
        <v>20</v>
      </c>
      <c r="C3769" s="73">
        <f t="shared" si="58"/>
        <v>0</v>
      </c>
      <c r="D3769" s="73" cm="1">
        <f t="array" ref="D3769">_xlfn.IFS( B3769="Accessories", 0, B3769="Clothing", 1, B3769="Footwear", 2, B3769="Outerwear",3)</f>
        <v>1</v>
      </c>
    </row>
    <row r="3770" spans="1:4" x14ac:dyDescent="0.2">
      <c r="A3770" t="s">
        <v>152</v>
      </c>
      <c r="B3770" t="s">
        <v>20</v>
      </c>
      <c r="C3770" s="73">
        <f t="shared" si="58"/>
        <v>0</v>
      </c>
      <c r="D3770" s="73" cm="1">
        <f t="array" ref="D3770">_xlfn.IFS( B3770="Accessories", 0, B3770="Clothing", 1, B3770="Footwear", 2, B3770="Outerwear",3)</f>
        <v>1</v>
      </c>
    </row>
    <row r="3771" spans="1:4" x14ac:dyDescent="0.2">
      <c r="A3771" t="s">
        <v>152</v>
      </c>
      <c r="B3771" t="s">
        <v>66</v>
      </c>
      <c r="C3771" s="73">
        <f t="shared" si="58"/>
        <v>0</v>
      </c>
      <c r="D3771" s="73" cm="1">
        <f t="array" ref="D3771">_xlfn.IFS( B3771="Accessories", 0, B3771="Clothing", 1, B3771="Footwear", 2, B3771="Outerwear",3)</f>
        <v>0</v>
      </c>
    </row>
    <row r="3772" spans="1:4" x14ac:dyDescent="0.2">
      <c r="A3772" t="s">
        <v>152</v>
      </c>
      <c r="B3772" t="s">
        <v>20</v>
      </c>
      <c r="C3772" s="73">
        <f t="shared" si="58"/>
        <v>0</v>
      </c>
      <c r="D3772" s="73" cm="1">
        <f t="array" ref="D3772">_xlfn.IFS( B3772="Accessories", 0, B3772="Clothing", 1, B3772="Footwear", 2, B3772="Outerwear",3)</f>
        <v>1</v>
      </c>
    </row>
    <row r="3773" spans="1:4" x14ac:dyDescent="0.2">
      <c r="A3773" t="s">
        <v>152</v>
      </c>
      <c r="B3773" t="s">
        <v>20</v>
      </c>
      <c r="C3773" s="73">
        <f t="shared" si="58"/>
        <v>0</v>
      </c>
      <c r="D3773" s="73" cm="1">
        <f t="array" ref="D3773">_xlfn.IFS( B3773="Accessories", 0, B3773="Clothing", 1, B3773="Footwear", 2, B3773="Outerwear",3)</f>
        <v>1</v>
      </c>
    </row>
    <row r="3774" spans="1:4" x14ac:dyDescent="0.2">
      <c r="A3774" t="s">
        <v>152</v>
      </c>
      <c r="B3774" t="s">
        <v>20</v>
      </c>
      <c r="C3774" s="73">
        <f t="shared" si="58"/>
        <v>0</v>
      </c>
      <c r="D3774" s="73" cm="1">
        <f t="array" ref="D3774">_xlfn.IFS( B3774="Accessories", 0, B3774="Clothing", 1, B3774="Footwear", 2, B3774="Outerwear",3)</f>
        <v>1</v>
      </c>
    </row>
    <row r="3775" spans="1:4" x14ac:dyDescent="0.2">
      <c r="A3775" t="s">
        <v>152</v>
      </c>
      <c r="B3775" t="s">
        <v>20</v>
      </c>
      <c r="C3775" s="73">
        <f t="shared" si="58"/>
        <v>0</v>
      </c>
      <c r="D3775" s="73" cm="1">
        <f t="array" ref="D3775">_xlfn.IFS( B3775="Accessories", 0, B3775="Clothing", 1, B3775="Footwear", 2, B3775="Outerwear",3)</f>
        <v>1</v>
      </c>
    </row>
    <row r="3776" spans="1:4" x14ac:dyDescent="0.2">
      <c r="A3776" t="s">
        <v>152</v>
      </c>
      <c r="B3776" t="s">
        <v>66</v>
      </c>
      <c r="C3776" s="73">
        <f t="shared" si="58"/>
        <v>0</v>
      </c>
      <c r="D3776" s="73" cm="1">
        <f t="array" ref="D3776">_xlfn.IFS( B3776="Accessories", 0, B3776="Clothing", 1, B3776="Footwear", 2, B3776="Outerwear",3)</f>
        <v>0</v>
      </c>
    </row>
    <row r="3777" spans="1:4" x14ac:dyDescent="0.2">
      <c r="A3777" t="s">
        <v>152</v>
      </c>
      <c r="B3777" t="s">
        <v>66</v>
      </c>
      <c r="C3777" s="73">
        <f t="shared" si="58"/>
        <v>0</v>
      </c>
      <c r="D3777" s="73" cm="1">
        <f t="array" ref="D3777">_xlfn.IFS( B3777="Accessories", 0, B3777="Clothing", 1, B3777="Footwear", 2, B3777="Outerwear",3)</f>
        <v>0</v>
      </c>
    </row>
    <row r="3778" spans="1:4" x14ac:dyDescent="0.2">
      <c r="A3778" t="s">
        <v>152</v>
      </c>
      <c r="B3778" t="s">
        <v>41</v>
      </c>
      <c r="C3778" s="73">
        <f t="shared" si="58"/>
        <v>0</v>
      </c>
      <c r="D3778" s="73" cm="1">
        <f t="array" ref="D3778">_xlfn.IFS( B3778="Accessories", 0, B3778="Clothing", 1, B3778="Footwear", 2, B3778="Outerwear",3)</f>
        <v>2</v>
      </c>
    </row>
    <row r="3779" spans="1:4" x14ac:dyDescent="0.2">
      <c r="A3779" t="s">
        <v>152</v>
      </c>
      <c r="B3779" t="s">
        <v>20</v>
      </c>
      <c r="C3779" s="73">
        <f t="shared" ref="C3779:C3842" si="59">IF(A3779="Male", 1, 0)</f>
        <v>0</v>
      </c>
      <c r="D3779" s="73" cm="1">
        <f t="array" ref="D3779">_xlfn.IFS( B3779="Accessories", 0, B3779="Clothing", 1, B3779="Footwear", 2, B3779="Outerwear",3)</f>
        <v>1</v>
      </c>
    </row>
    <row r="3780" spans="1:4" x14ac:dyDescent="0.2">
      <c r="A3780" t="s">
        <v>152</v>
      </c>
      <c r="B3780" t="s">
        <v>41</v>
      </c>
      <c r="C3780" s="73">
        <f t="shared" si="59"/>
        <v>0</v>
      </c>
      <c r="D3780" s="73" cm="1">
        <f t="array" ref="D3780">_xlfn.IFS( B3780="Accessories", 0, B3780="Clothing", 1, B3780="Footwear", 2, B3780="Outerwear",3)</f>
        <v>2</v>
      </c>
    </row>
    <row r="3781" spans="1:4" x14ac:dyDescent="0.2">
      <c r="A3781" t="s">
        <v>152</v>
      </c>
      <c r="B3781" t="s">
        <v>20</v>
      </c>
      <c r="C3781" s="73">
        <f t="shared" si="59"/>
        <v>0</v>
      </c>
      <c r="D3781" s="73" cm="1">
        <f t="array" ref="D3781">_xlfn.IFS( B3781="Accessories", 0, B3781="Clothing", 1, B3781="Footwear", 2, B3781="Outerwear",3)</f>
        <v>1</v>
      </c>
    </row>
    <row r="3782" spans="1:4" x14ac:dyDescent="0.2">
      <c r="A3782" t="s">
        <v>152</v>
      </c>
      <c r="B3782" t="s">
        <v>41</v>
      </c>
      <c r="C3782" s="73">
        <f t="shared" si="59"/>
        <v>0</v>
      </c>
      <c r="D3782" s="73" cm="1">
        <f t="array" ref="D3782">_xlfn.IFS( B3782="Accessories", 0, B3782="Clothing", 1, B3782="Footwear", 2, B3782="Outerwear",3)</f>
        <v>2</v>
      </c>
    </row>
    <row r="3783" spans="1:4" x14ac:dyDescent="0.2">
      <c r="A3783" t="s">
        <v>152</v>
      </c>
      <c r="B3783" t="s">
        <v>41</v>
      </c>
      <c r="C3783" s="73">
        <f t="shared" si="59"/>
        <v>0</v>
      </c>
      <c r="D3783" s="73" cm="1">
        <f t="array" ref="D3783">_xlfn.IFS( B3783="Accessories", 0, B3783="Clothing", 1, B3783="Footwear", 2, B3783="Outerwear",3)</f>
        <v>2</v>
      </c>
    </row>
    <row r="3784" spans="1:4" x14ac:dyDescent="0.2">
      <c r="A3784" t="s">
        <v>152</v>
      </c>
      <c r="B3784" t="s">
        <v>62</v>
      </c>
      <c r="C3784" s="73">
        <f t="shared" si="59"/>
        <v>0</v>
      </c>
      <c r="D3784" s="73" cm="1">
        <f t="array" ref="D3784">_xlfn.IFS( B3784="Accessories", 0, B3784="Clothing", 1, B3784="Footwear", 2, B3784="Outerwear",3)</f>
        <v>3</v>
      </c>
    </row>
    <row r="3785" spans="1:4" x14ac:dyDescent="0.2">
      <c r="A3785" t="s">
        <v>152</v>
      </c>
      <c r="B3785" t="s">
        <v>66</v>
      </c>
      <c r="C3785" s="73">
        <f t="shared" si="59"/>
        <v>0</v>
      </c>
      <c r="D3785" s="73" cm="1">
        <f t="array" ref="D3785">_xlfn.IFS( B3785="Accessories", 0, B3785="Clothing", 1, B3785="Footwear", 2, B3785="Outerwear",3)</f>
        <v>0</v>
      </c>
    </row>
    <row r="3786" spans="1:4" x14ac:dyDescent="0.2">
      <c r="A3786" t="s">
        <v>152</v>
      </c>
      <c r="B3786" t="s">
        <v>20</v>
      </c>
      <c r="C3786" s="73">
        <f t="shared" si="59"/>
        <v>0</v>
      </c>
      <c r="D3786" s="73" cm="1">
        <f t="array" ref="D3786">_xlfn.IFS( B3786="Accessories", 0, B3786="Clothing", 1, B3786="Footwear", 2, B3786="Outerwear",3)</f>
        <v>1</v>
      </c>
    </row>
    <row r="3787" spans="1:4" x14ac:dyDescent="0.2">
      <c r="A3787" t="s">
        <v>152</v>
      </c>
      <c r="B3787" t="s">
        <v>20</v>
      </c>
      <c r="C3787" s="73">
        <f t="shared" si="59"/>
        <v>0</v>
      </c>
      <c r="D3787" s="73" cm="1">
        <f t="array" ref="D3787">_xlfn.IFS( B3787="Accessories", 0, B3787="Clothing", 1, B3787="Footwear", 2, B3787="Outerwear",3)</f>
        <v>1</v>
      </c>
    </row>
    <row r="3788" spans="1:4" x14ac:dyDescent="0.2">
      <c r="A3788" t="s">
        <v>152</v>
      </c>
      <c r="B3788" t="s">
        <v>41</v>
      </c>
      <c r="C3788" s="73">
        <f t="shared" si="59"/>
        <v>0</v>
      </c>
      <c r="D3788" s="73" cm="1">
        <f t="array" ref="D3788">_xlfn.IFS( B3788="Accessories", 0, B3788="Clothing", 1, B3788="Footwear", 2, B3788="Outerwear",3)</f>
        <v>2</v>
      </c>
    </row>
    <row r="3789" spans="1:4" x14ac:dyDescent="0.2">
      <c r="A3789" t="s">
        <v>152</v>
      </c>
      <c r="B3789" t="s">
        <v>20</v>
      </c>
      <c r="C3789" s="73">
        <f t="shared" si="59"/>
        <v>0</v>
      </c>
      <c r="D3789" s="73" cm="1">
        <f t="array" ref="D3789">_xlfn.IFS( B3789="Accessories", 0, B3789="Clothing", 1, B3789="Footwear", 2, B3789="Outerwear",3)</f>
        <v>1</v>
      </c>
    </row>
    <row r="3790" spans="1:4" x14ac:dyDescent="0.2">
      <c r="A3790" t="s">
        <v>152</v>
      </c>
      <c r="B3790" t="s">
        <v>66</v>
      </c>
      <c r="C3790" s="73">
        <f t="shared" si="59"/>
        <v>0</v>
      </c>
      <c r="D3790" s="73" cm="1">
        <f t="array" ref="D3790">_xlfn.IFS( B3790="Accessories", 0, B3790="Clothing", 1, B3790="Footwear", 2, B3790="Outerwear",3)</f>
        <v>0</v>
      </c>
    </row>
    <row r="3791" spans="1:4" x14ac:dyDescent="0.2">
      <c r="A3791" t="s">
        <v>152</v>
      </c>
      <c r="B3791" t="s">
        <v>20</v>
      </c>
      <c r="C3791" s="73">
        <f t="shared" si="59"/>
        <v>0</v>
      </c>
      <c r="D3791" s="73" cm="1">
        <f t="array" ref="D3791">_xlfn.IFS( B3791="Accessories", 0, B3791="Clothing", 1, B3791="Footwear", 2, B3791="Outerwear",3)</f>
        <v>1</v>
      </c>
    </row>
    <row r="3792" spans="1:4" x14ac:dyDescent="0.2">
      <c r="A3792" t="s">
        <v>152</v>
      </c>
      <c r="B3792" t="s">
        <v>66</v>
      </c>
      <c r="C3792" s="73">
        <f t="shared" si="59"/>
        <v>0</v>
      </c>
      <c r="D3792" s="73" cm="1">
        <f t="array" ref="D3792">_xlfn.IFS( B3792="Accessories", 0, B3792="Clothing", 1, B3792="Footwear", 2, B3792="Outerwear",3)</f>
        <v>0</v>
      </c>
    </row>
    <row r="3793" spans="1:4" x14ac:dyDescent="0.2">
      <c r="A3793" t="s">
        <v>152</v>
      </c>
      <c r="B3793" t="s">
        <v>66</v>
      </c>
      <c r="C3793" s="73">
        <f t="shared" si="59"/>
        <v>0</v>
      </c>
      <c r="D3793" s="73" cm="1">
        <f t="array" ref="D3793">_xlfn.IFS( B3793="Accessories", 0, B3793="Clothing", 1, B3793="Footwear", 2, B3793="Outerwear",3)</f>
        <v>0</v>
      </c>
    </row>
    <row r="3794" spans="1:4" x14ac:dyDescent="0.2">
      <c r="A3794" t="s">
        <v>152</v>
      </c>
      <c r="B3794" t="s">
        <v>66</v>
      </c>
      <c r="C3794" s="73">
        <f t="shared" si="59"/>
        <v>0</v>
      </c>
      <c r="D3794" s="73" cm="1">
        <f t="array" ref="D3794">_xlfn.IFS( B3794="Accessories", 0, B3794="Clothing", 1, B3794="Footwear", 2, B3794="Outerwear",3)</f>
        <v>0</v>
      </c>
    </row>
    <row r="3795" spans="1:4" x14ac:dyDescent="0.2">
      <c r="A3795" t="s">
        <v>152</v>
      </c>
      <c r="B3795" t="s">
        <v>66</v>
      </c>
      <c r="C3795" s="73">
        <f t="shared" si="59"/>
        <v>0</v>
      </c>
      <c r="D3795" s="73" cm="1">
        <f t="array" ref="D3795">_xlfn.IFS( B3795="Accessories", 0, B3795="Clothing", 1, B3795="Footwear", 2, B3795="Outerwear",3)</f>
        <v>0</v>
      </c>
    </row>
    <row r="3796" spans="1:4" x14ac:dyDescent="0.2">
      <c r="A3796" t="s">
        <v>152</v>
      </c>
      <c r="B3796" t="s">
        <v>66</v>
      </c>
      <c r="C3796" s="73">
        <f t="shared" si="59"/>
        <v>0</v>
      </c>
      <c r="D3796" s="73" cm="1">
        <f t="array" ref="D3796">_xlfn.IFS( B3796="Accessories", 0, B3796="Clothing", 1, B3796="Footwear", 2, B3796="Outerwear",3)</f>
        <v>0</v>
      </c>
    </row>
    <row r="3797" spans="1:4" x14ac:dyDescent="0.2">
      <c r="A3797" t="s">
        <v>152</v>
      </c>
      <c r="B3797" t="s">
        <v>66</v>
      </c>
      <c r="C3797" s="73">
        <f t="shared" si="59"/>
        <v>0</v>
      </c>
      <c r="D3797" s="73" cm="1">
        <f t="array" ref="D3797">_xlfn.IFS( B3797="Accessories", 0, B3797="Clothing", 1, B3797="Footwear", 2, B3797="Outerwear",3)</f>
        <v>0</v>
      </c>
    </row>
    <row r="3798" spans="1:4" x14ac:dyDescent="0.2">
      <c r="A3798" t="s">
        <v>152</v>
      </c>
      <c r="B3798" t="s">
        <v>20</v>
      </c>
      <c r="C3798" s="73">
        <f t="shared" si="59"/>
        <v>0</v>
      </c>
      <c r="D3798" s="73" cm="1">
        <f t="array" ref="D3798">_xlfn.IFS( B3798="Accessories", 0, B3798="Clothing", 1, B3798="Footwear", 2, B3798="Outerwear",3)</f>
        <v>1</v>
      </c>
    </row>
    <row r="3799" spans="1:4" x14ac:dyDescent="0.2">
      <c r="A3799" t="s">
        <v>152</v>
      </c>
      <c r="B3799" t="s">
        <v>66</v>
      </c>
      <c r="C3799" s="73">
        <f t="shared" si="59"/>
        <v>0</v>
      </c>
      <c r="D3799" s="73" cm="1">
        <f t="array" ref="D3799">_xlfn.IFS( B3799="Accessories", 0, B3799="Clothing", 1, B3799="Footwear", 2, B3799="Outerwear",3)</f>
        <v>0</v>
      </c>
    </row>
    <row r="3800" spans="1:4" x14ac:dyDescent="0.2">
      <c r="A3800" t="s">
        <v>152</v>
      </c>
      <c r="B3800" t="s">
        <v>66</v>
      </c>
      <c r="C3800" s="73">
        <f t="shared" si="59"/>
        <v>0</v>
      </c>
      <c r="D3800" s="73" cm="1">
        <f t="array" ref="D3800">_xlfn.IFS( B3800="Accessories", 0, B3800="Clothing", 1, B3800="Footwear", 2, B3800="Outerwear",3)</f>
        <v>0</v>
      </c>
    </row>
    <row r="3801" spans="1:4" x14ac:dyDescent="0.2">
      <c r="A3801" t="s">
        <v>152</v>
      </c>
      <c r="B3801" t="s">
        <v>62</v>
      </c>
      <c r="C3801" s="73">
        <f t="shared" si="59"/>
        <v>0</v>
      </c>
      <c r="D3801" s="73" cm="1">
        <f t="array" ref="D3801">_xlfn.IFS( B3801="Accessories", 0, B3801="Clothing", 1, B3801="Footwear", 2, B3801="Outerwear",3)</f>
        <v>3</v>
      </c>
    </row>
    <row r="3802" spans="1:4" x14ac:dyDescent="0.2">
      <c r="A3802" t="s">
        <v>152</v>
      </c>
      <c r="B3802" t="s">
        <v>20</v>
      </c>
      <c r="C3802" s="73">
        <f t="shared" si="59"/>
        <v>0</v>
      </c>
      <c r="D3802" s="73" cm="1">
        <f t="array" ref="D3802">_xlfn.IFS( B3802="Accessories", 0, B3802="Clothing", 1, B3802="Footwear", 2, B3802="Outerwear",3)</f>
        <v>1</v>
      </c>
    </row>
    <row r="3803" spans="1:4" x14ac:dyDescent="0.2">
      <c r="A3803" t="s">
        <v>152</v>
      </c>
      <c r="B3803" t="s">
        <v>20</v>
      </c>
      <c r="C3803" s="73">
        <f t="shared" si="59"/>
        <v>0</v>
      </c>
      <c r="D3803" s="73" cm="1">
        <f t="array" ref="D3803">_xlfn.IFS( B3803="Accessories", 0, B3803="Clothing", 1, B3803="Footwear", 2, B3803="Outerwear",3)</f>
        <v>1</v>
      </c>
    </row>
    <row r="3804" spans="1:4" x14ac:dyDescent="0.2">
      <c r="A3804" t="s">
        <v>152</v>
      </c>
      <c r="B3804" t="s">
        <v>66</v>
      </c>
      <c r="C3804" s="73">
        <f t="shared" si="59"/>
        <v>0</v>
      </c>
      <c r="D3804" s="73" cm="1">
        <f t="array" ref="D3804">_xlfn.IFS( B3804="Accessories", 0, B3804="Clothing", 1, B3804="Footwear", 2, B3804="Outerwear",3)</f>
        <v>0</v>
      </c>
    </row>
    <row r="3805" spans="1:4" x14ac:dyDescent="0.2">
      <c r="A3805" t="s">
        <v>152</v>
      </c>
      <c r="B3805" t="s">
        <v>66</v>
      </c>
      <c r="C3805" s="73">
        <f t="shared" si="59"/>
        <v>0</v>
      </c>
      <c r="D3805" s="73" cm="1">
        <f t="array" ref="D3805">_xlfn.IFS( B3805="Accessories", 0, B3805="Clothing", 1, B3805="Footwear", 2, B3805="Outerwear",3)</f>
        <v>0</v>
      </c>
    </row>
    <row r="3806" spans="1:4" x14ac:dyDescent="0.2">
      <c r="A3806" t="s">
        <v>152</v>
      </c>
      <c r="B3806" t="s">
        <v>66</v>
      </c>
      <c r="C3806" s="73">
        <f t="shared" si="59"/>
        <v>0</v>
      </c>
      <c r="D3806" s="73" cm="1">
        <f t="array" ref="D3806">_xlfn.IFS( B3806="Accessories", 0, B3806="Clothing", 1, B3806="Footwear", 2, B3806="Outerwear",3)</f>
        <v>0</v>
      </c>
    </row>
    <row r="3807" spans="1:4" x14ac:dyDescent="0.2">
      <c r="A3807" t="s">
        <v>152</v>
      </c>
      <c r="B3807" t="s">
        <v>66</v>
      </c>
      <c r="C3807" s="73">
        <f t="shared" si="59"/>
        <v>0</v>
      </c>
      <c r="D3807" s="73" cm="1">
        <f t="array" ref="D3807">_xlfn.IFS( B3807="Accessories", 0, B3807="Clothing", 1, B3807="Footwear", 2, B3807="Outerwear",3)</f>
        <v>0</v>
      </c>
    </row>
    <row r="3808" spans="1:4" x14ac:dyDescent="0.2">
      <c r="A3808" t="s">
        <v>152</v>
      </c>
      <c r="B3808" t="s">
        <v>41</v>
      </c>
      <c r="C3808" s="73">
        <f t="shared" si="59"/>
        <v>0</v>
      </c>
      <c r="D3808" s="73" cm="1">
        <f t="array" ref="D3808">_xlfn.IFS( B3808="Accessories", 0, B3808="Clothing", 1, B3808="Footwear", 2, B3808="Outerwear",3)</f>
        <v>2</v>
      </c>
    </row>
    <row r="3809" spans="1:4" x14ac:dyDescent="0.2">
      <c r="A3809" t="s">
        <v>152</v>
      </c>
      <c r="B3809" t="s">
        <v>20</v>
      </c>
      <c r="C3809" s="73">
        <f t="shared" si="59"/>
        <v>0</v>
      </c>
      <c r="D3809" s="73" cm="1">
        <f t="array" ref="D3809">_xlfn.IFS( B3809="Accessories", 0, B3809="Clothing", 1, B3809="Footwear", 2, B3809="Outerwear",3)</f>
        <v>1</v>
      </c>
    </row>
    <row r="3810" spans="1:4" x14ac:dyDescent="0.2">
      <c r="A3810" t="s">
        <v>152</v>
      </c>
      <c r="B3810" t="s">
        <v>20</v>
      </c>
      <c r="C3810" s="73">
        <f t="shared" si="59"/>
        <v>0</v>
      </c>
      <c r="D3810" s="73" cm="1">
        <f t="array" ref="D3810">_xlfn.IFS( B3810="Accessories", 0, B3810="Clothing", 1, B3810="Footwear", 2, B3810="Outerwear",3)</f>
        <v>1</v>
      </c>
    </row>
    <row r="3811" spans="1:4" x14ac:dyDescent="0.2">
      <c r="A3811" t="s">
        <v>152</v>
      </c>
      <c r="B3811" t="s">
        <v>41</v>
      </c>
      <c r="C3811" s="73">
        <f t="shared" si="59"/>
        <v>0</v>
      </c>
      <c r="D3811" s="73" cm="1">
        <f t="array" ref="D3811">_xlfn.IFS( B3811="Accessories", 0, B3811="Clothing", 1, B3811="Footwear", 2, B3811="Outerwear",3)</f>
        <v>2</v>
      </c>
    </row>
    <row r="3812" spans="1:4" x14ac:dyDescent="0.2">
      <c r="A3812" t="s">
        <v>152</v>
      </c>
      <c r="B3812" t="s">
        <v>20</v>
      </c>
      <c r="C3812" s="73">
        <f t="shared" si="59"/>
        <v>0</v>
      </c>
      <c r="D3812" s="73" cm="1">
        <f t="array" ref="D3812">_xlfn.IFS( B3812="Accessories", 0, B3812="Clothing", 1, B3812="Footwear", 2, B3812="Outerwear",3)</f>
        <v>1</v>
      </c>
    </row>
    <row r="3813" spans="1:4" x14ac:dyDescent="0.2">
      <c r="A3813" t="s">
        <v>152</v>
      </c>
      <c r="B3813" t="s">
        <v>66</v>
      </c>
      <c r="C3813" s="73">
        <f t="shared" si="59"/>
        <v>0</v>
      </c>
      <c r="D3813" s="73" cm="1">
        <f t="array" ref="D3813">_xlfn.IFS( B3813="Accessories", 0, B3813="Clothing", 1, B3813="Footwear", 2, B3813="Outerwear",3)</f>
        <v>0</v>
      </c>
    </row>
    <row r="3814" spans="1:4" x14ac:dyDescent="0.2">
      <c r="A3814" t="s">
        <v>152</v>
      </c>
      <c r="B3814" t="s">
        <v>20</v>
      </c>
      <c r="C3814" s="73">
        <f t="shared" si="59"/>
        <v>0</v>
      </c>
      <c r="D3814" s="73" cm="1">
        <f t="array" ref="D3814">_xlfn.IFS( B3814="Accessories", 0, B3814="Clothing", 1, B3814="Footwear", 2, B3814="Outerwear",3)</f>
        <v>1</v>
      </c>
    </row>
    <row r="3815" spans="1:4" x14ac:dyDescent="0.2">
      <c r="A3815" t="s">
        <v>152</v>
      </c>
      <c r="B3815" t="s">
        <v>20</v>
      </c>
      <c r="C3815" s="73">
        <f t="shared" si="59"/>
        <v>0</v>
      </c>
      <c r="D3815" s="73" cm="1">
        <f t="array" ref="D3815">_xlfn.IFS( B3815="Accessories", 0, B3815="Clothing", 1, B3815="Footwear", 2, B3815="Outerwear",3)</f>
        <v>1</v>
      </c>
    </row>
    <row r="3816" spans="1:4" x14ac:dyDescent="0.2">
      <c r="A3816" t="s">
        <v>152</v>
      </c>
      <c r="B3816" t="s">
        <v>20</v>
      </c>
      <c r="C3816" s="73">
        <f t="shared" si="59"/>
        <v>0</v>
      </c>
      <c r="D3816" s="73" cm="1">
        <f t="array" ref="D3816">_xlfn.IFS( B3816="Accessories", 0, B3816="Clothing", 1, B3816="Footwear", 2, B3816="Outerwear",3)</f>
        <v>1</v>
      </c>
    </row>
    <row r="3817" spans="1:4" x14ac:dyDescent="0.2">
      <c r="A3817" t="s">
        <v>152</v>
      </c>
      <c r="B3817" t="s">
        <v>66</v>
      </c>
      <c r="C3817" s="73">
        <f t="shared" si="59"/>
        <v>0</v>
      </c>
      <c r="D3817" s="73" cm="1">
        <f t="array" ref="D3817">_xlfn.IFS( B3817="Accessories", 0, B3817="Clothing", 1, B3817="Footwear", 2, B3817="Outerwear",3)</f>
        <v>0</v>
      </c>
    </row>
    <row r="3818" spans="1:4" x14ac:dyDescent="0.2">
      <c r="A3818" t="s">
        <v>152</v>
      </c>
      <c r="B3818" t="s">
        <v>62</v>
      </c>
      <c r="C3818" s="73">
        <f t="shared" si="59"/>
        <v>0</v>
      </c>
      <c r="D3818" s="73" cm="1">
        <f t="array" ref="D3818">_xlfn.IFS( B3818="Accessories", 0, B3818="Clothing", 1, B3818="Footwear", 2, B3818="Outerwear",3)</f>
        <v>3</v>
      </c>
    </row>
    <row r="3819" spans="1:4" x14ac:dyDescent="0.2">
      <c r="A3819" t="s">
        <v>152</v>
      </c>
      <c r="B3819" t="s">
        <v>66</v>
      </c>
      <c r="C3819" s="73">
        <f t="shared" si="59"/>
        <v>0</v>
      </c>
      <c r="D3819" s="73" cm="1">
        <f t="array" ref="D3819">_xlfn.IFS( B3819="Accessories", 0, B3819="Clothing", 1, B3819="Footwear", 2, B3819="Outerwear",3)</f>
        <v>0</v>
      </c>
    </row>
    <row r="3820" spans="1:4" x14ac:dyDescent="0.2">
      <c r="A3820" t="s">
        <v>152</v>
      </c>
      <c r="B3820" t="s">
        <v>41</v>
      </c>
      <c r="C3820" s="73">
        <f t="shared" si="59"/>
        <v>0</v>
      </c>
      <c r="D3820" s="73" cm="1">
        <f t="array" ref="D3820">_xlfn.IFS( B3820="Accessories", 0, B3820="Clothing", 1, B3820="Footwear", 2, B3820="Outerwear",3)</f>
        <v>2</v>
      </c>
    </row>
    <row r="3821" spans="1:4" x14ac:dyDescent="0.2">
      <c r="A3821" t="s">
        <v>152</v>
      </c>
      <c r="B3821" t="s">
        <v>20</v>
      </c>
      <c r="C3821" s="73">
        <f t="shared" si="59"/>
        <v>0</v>
      </c>
      <c r="D3821" s="73" cm="1">
        <f t="array" ref="D3821">_xlfn.IFS( B3821="Accessories", 0, B3821="Clothing", 1, B3821="Footwear", 2, B3821="Outerwear",3)</f>
        <v>1</v>
      </c>
    </row>
    <row r="3822" spans="1:4" x14ac:dyDescent="0.2">
      <c r="A3822" t="s">
        <v>152</v>
      </c>
      <c r="B3822" t="s">
        <v>66</v>
      </c>
      <c r="C3822" s="73">
        <f t="shared" si="59"/>
        <v>0</v>
      </c>
      <c r="D3822" s="73" cm="1">
        <f t="array" ref="D3822">_xlfn.IFS( B3822="Accessories", 0, B3822="Clothing", 1, B3822="Footwear", 2, B3822="Outerwear",3)</f>
        <v>0</v>
      </c>
    </row>
    <row r="3823" spans="1:4" x14ac:dyDescent="0.2">
      <c r="A3823" t="s">
        <v>152</v>
      </c>
      <c r="B3823" t="s">
        <v>41</v>
      </c>
      <c r="C3823" s="73">
        <f t="shared" si="59"/>
        <v>0</v>
      </c>
      <c r="D3823" s="73" cm="1">
        <f t="array" ref="D3823">_xlfn.IFS( B3823="Accessories", 0, B3823="Clothing", 1, B3823="Footwear", 2, B3823="Outerwear",3)</f>
        <v>2</v>
      </c>
    </row>
    <row r="3824" spans="1:4" x14ac:dyDescent="0.2">
      <c r="A3824" t="s">
        <v>152</v>
      </c>
      <c r="B3824" t="s">
        <v>66</v>
      </c>
      <c r="C3824" s="73">
        <f t="shared" si="59"/>
        <v>0</v>
      </c>
      <c r="D3824" s="73" cm="1">
        <f t="array" ref="D3824">_xlfn.IFS( B3824="Accessories", 0, B3824="Clothing", 1, B3824="Footwear", 2, B3824="Outerwear",3)</f>
        <v>0</v>
      </c>
    </row>
    <row r="3825" spans="1:4" x14ac:dyDescent="0.2">
      <c r="A3825" t="s">
        <v>152</v>
      </c>
      <c r="B3825" t="s">
        <v>20</v>
      </c>
      <c r="C3825" s="73">
        <f t="shared" si="59"/>
        <v>0</v>
      </c>
      <c r="D3825" s="73" cm="1">
        <f t="array" ref="D3825">_xlfn.IFS( B3825="Accessories", 0, B3825="Clothing", 1, B3825="Footwear", 2, B3825="Outerwear",3)</f>
        <v>1</v>
      </c>
    </row>
    <row r="3826" spans="1:4" x14ac:dyDescent="0.2">
      <c r="A3826" t="s">
        <v>152</v>
      </c>
      <c r="B3826" t="s">
        <v>20</v>
      </c>
      <c r="C3826" s="73">
        <f t="shared" si="59"/>
        <v>0</v>
      </c>
      <c r="D3826" s="73" cm="1">
        <f t="array" ref="D3826">_xlfn.IFS( B3826="Accessories", 0, B3826="Clothing", 1, B3826="Footwear", 2, B3826="Outerwear",3)</f>
        <v>1</v>
      </c>
    </row>
    <row r="3827" spans="1:4" x14ac:dyDescent="0.2">
      <c r="A3827" t="s">
        <v>152</v>
      </c>
      <c r="B3827" t="s">
        <v>20</v>
      </c>
      <c r="C3827" s="73">
        <f t="shared" si="59"/>
        <v>0</v>
      </c>
      <c r="D3827" s="73" cm="1">
        <f t="array" ref="D3827">_xlfn.IFS( B3827="Accessories", 0, B3827="Clothing", 1, B3827="Footwear", 2, B3827="Outerwear",3)</f>
        <v>1</v>
      </c>
    </row>
    <row r="3828" spans="1:4" x14ac:dyDescent="0.2">
      <c r="A3828" t="s">
        <v>152</v>
      </c>
      <c r="B3828" t="s">
        <v>62</v>
      </c>
      <c r="C3828" s="73">
        <f t="shared" si="59"/>
        <v>0</v>
      </c>
      <c r="D3828" s="73" cm="1">
        <f t="array" ref="D3828">_xlfn.IFS( B3828="Accessories", 0, B3828="Clothing", 1, B3828="Footwear", 2, B3828="Outerwear",3)</f>
        <v>3</v>
      </c>
    </row>
    <row r="3829" spans="1:4" x14ac:dyDescent="0.2">
      <c r="A3829" t="s">
        <v>152</v>
      </c>
      <c r="B3829" t="s">
        <v>66</v>
      </c>
      <c r="C3829" s="73">
        <f t="shared" si="59"/>
        <v>0</v>
      </c>
      <c r="D3829" s="73" cm="1">
        <f t="array" ref="D3829">_xlfn.IFS( B3829="Accessories", 0, B3829="Clothing", 1, B3829="Footwear", 2, B3829="Outerwear",3)</f>
        <v>0</v>
      </c>
    </row>
    <row r="3830" spans="1:4" x14ac:dyDescent="0.2">
      <c r="A3830" t="s">
        <v>152</v>
      </c>
      <c r="B3830" t="s">
        <v>20</v>
      </c>
      <c r="C3830" s="73">
        <f t="shared" si="59"/>
        <v>0</v>
      </c>
      <c r="D3830" s="73" cm="1">
        <f t="array" ref="D3830">_xlfn.IFS( B3830="Accessories", 0, B3830="Clothing", 1, B3830="Footwear", 2, B3830="Outerwear",3)</f>
        <v>1</v>
      </c>
    </row>
    <row r="3831" spans="1:4" x14ac:dyDescent="0.2">
      <c r="A3831" t="s">
        <v>152</v>
      </c>
      <c r="B3831" t="s">
        <v>20</v>
      </c>
      <c r="C3831" s="73">
        <f t="shared" si="59"/>
        <v>0</v>
      </c>
      <c r="D3831" s="73" cm="1">
        <f t="array" ref="D3831">_xlfn.IFS( B3831="Accessories", 0, B3831="Clothing", 1, B3831="Footwear", 2, B3831="Outerwear",3)</f>
        <v>1</v>
      </c>
    </row>
    <row r="3832" spans="1:4" x14ac:dyDescent="0.2">
      <c r="A3832" t="s">
        <v>152</v>
      </c>
      <c r="B3832" t="s">
        <v>66</v>
      </c>
      <c r="C3832" s="73">
        <f t="shared" si="59"/>
        <v>0</v>
      </c>
      <c r="D3832" s="73" cm="1">
        <f t="array" ref="D3832">_xlfn.IFS( B3832="Accessories", 0, B3832="Clothing", 1, B3832="Footwear", 2, B3832="Outerwear",3)</f>
        <v>0</v>
      </c>
    </row>
    <row r="3833" spans="1:4" x14ac:dyDescent="0.2">
      <c r="A3833" t="s">
        <v>152</v>
      </c>
      <c r="B3833" t="s">
        <v>66</v>
      </c>
      <c r="C3833" s="73">
        <f t="shared" si="59"/>
        <v>0</v>
      </c>
      <c r="D3833" s="73" cm="1">
        <f t="array" ref="D3833">_xlfn.IFS( B3833="Accessories", 0, B3833="Clothing", 1, B3833="Footwear", 2, B3833="Outerwear",3)</f>
        <v>0</v>
      </c>
    </row>
    <row r="3834" spans="1:4" x14ac:dyDescent="0.2">
      <c r="A3834" t="s">
        <v>152</v>
      </c>
      <c r="B3834" t="s">
        <v>41</v>
      </c>
      <c r="C3834" s="73">
        <f t="shared" si="59"/>
        <v>0</v>
      </c>
      <c r="D3834" s="73" cm="1">
        <f t="array" ref="D3834">_xlfn.IFS( B3834="Accessories", 0, B3834="Clothing", 1, B3834="Footwear", 2, B3834="Outerwear",3)</f>
        <v>2</v>
      </c>
    </row>
    <row r="3835" spans="1:4" x14ac:dyDescent="0.2">
      <c r="A3835" t="s">
        <v>152</v>
      </c>
      <c r="B3835" t="s">
        <v>62</v>
      </c>
      <c r="C3835" s="73">
        <f t="shared" si="59"/>
        <v>0</v>
      </c>
      <c r="D3835" s="73" cm="1">
        <f t="array" ref="D3835">_xlfn.IFS( B3835="Accessories", 0, B3835="Clothing", 1, B3835="Footwear", 2, B3835="Outerwear",3)</f>
        <v>3</v>
      </c>
    </row>
    <row r="3836" spans="1:4" x14ac:dyDescent="0.2">
      <c r="A3836" t="s">
        <v>152</v>
      </c>
      <c r="B3836" t="s">
        <v>20</v>
      </c>
      <c r="C3836" s="73">
        <f t="shared" si="59"/>
        <v>0</v>
      </c>
      <c r="D3836" s="73" cm="1">
        <f t="array" ref="D3836">_xlfn.IFS( B3836="Accessories", 0, B3836="Clothing", 1, B3836="Footwear", 2, B3836="Outerwear",3)</f>
        <v>1</v>
      </c>
    </row>
    <row r="3837" spans="1:4" x14ac:dyDescent="0.2">
      <c r="A3837" t="s">
        <v>152</v>
      </c>
      <c r="B3837" t="s">
        <v>41</v>
      </c>
      <c r="C3837" s="73">
        <f t="shared" si="59"/>
        <v>0</v>
      </c>
      <c r="D3837" s="73" cm="1">
        <f t="array" ref="D3837">_xlfn.IFS( B3837="Accessories", 0, B3837="Clothing", 1, B3837="Footwear", 2, B3837="Outerwear",3)</f>
        <v>2</v>
      </c>
    </row>
    <row r="3838" spans="1:4" x14ac:dyDescent="0.2">
      <c r="A3838" t="s">
        <v>152</v>
      </c>
      <c r="B3838" t="s">
        <v>20</v>
      </c>
      <c r="C3838" s="73">
        <f t="shared" si="59"/>
        <v>0</v>
      </c>
      <c r="D3838" s="73" cm="1">
        <f t="array" ref="D3838">_xlfn.IFS( B3838="Accessories", 0, B3838="Clothing", 1, B3838="Footwear", 2, B3838="Outerwear",3)</f>
        <v>1</v>
      </c>
    </row>
    <row r="3839" spans="1:4" x14ac:dyDescent="0.2">
      <c r="A3839" t="s">
        <v>152</v>
      </c>
      <c r="B3839" t="s">
        <v>20</v>
      </c>
      <c r="C3839" s="73">
        <f t="shared" si="59"/>
        <v>0</v>
      </c>
      <c r="D3839" s="73" cm="1">
        <f t="array" ref="D3839">_xlfn.IFS( B3839="Accessories", 0, B3839="Clothing", 1, B3839="Footwear", 2, B3839="Outerwear",3)</f>
        <v>1</v>
      </c>
    </row>
    <row r="3840" spans="1:4" x14ac:dyDescent="0.2">
      <c r="A3840" t="s">
        <v>152</v>
      </c>
      <c r="B3840" t="s">
        <v>20</v>
      </c>
      <c r="C3840" s="73">
        <f t="shared" si="59"/>
        <v>0</v>
      </c>
      <c r="D3840" s="73" cm="1">
        <f t="array" ref="D3840">_xlfn.IFS( B3840="Accessories", 0, B3840="Clothing", 1, B3840="Footwear", 2, B3840="Outerwear",3)</f>
        <v>1</v>
      </c>
    </row>
    <row r="3841" spans="1:4" x14ac:dyDescent="0.2">
      <c r="A3841" t="s">
        <v>152</v>
      </c>
      <c r="B3841" t="s">
        <v>41</v>
      </c>
      <c r="C3841" s="73">
        <f t="shared" si="59"/>
        <v>0</v>
      </c>
      <c r="D3841" s="73" cm="1">
        <f t="array" ref="D3841">_xlfn.IFS( B3841="Accessories", 0, B3841="Clothing", 1, B3841="Footwear", 2, B3841="Outerwear",3)</f>
        <v>2</v>
      </c>
    </row>
    <row r="3842" spans="1:4" x14ac:dyDescent="0.2">
      <c r="A3842" t="s">
        <v>152</v>
      </c>
      <c r="B3842" t="s">
        <v>20</v>
      </c>
      <c r="C3842" s="73">
        <f t="shared" si="59"/>
        <v>0</v>
      </c>
      <c r="D3842" s="73" cm="1">
        <f t="array" ref="D3842">_xlfn.IFS( B3842="Accessories", 0, B3842="Clothing", 1, B3842="Footwear", 2, B3842="Outerwear",3)</f>
        <v>1</v>
      </c>
    </row>
    <row r="3843" spans="1:4" x14ac:dyDescent="0.2">
      <c r="A3843" t="s">
        <v>152</v>
      </c>
      <c r="B3843" t="s">
        <v>20</v>
      </c>
      <c r="C3843" s="73">
        <f t="shared" ref="C3843:C3901" si="60">IF(A3843="Male", 1, 0)</f>
        <v>0</v>
      </c>
      <c r="D3843" s="73" cm="1">
        <f t="array" ref="D3843">_xlfn.IFS( B3843="Accessories", 0, B3843="Clothing", 1, B3843="Footwear", 2, B3843="Outerwear",3)</f>
        <v>1</v>
      </c>
    </row>
    <row r="3844" spans="1:4" x14ac:dyDescent="0.2">
      <c r="A3844" t="s">
        <v>152</v>
      </c>
      <c r="B3844" t="s">
        <v>62</v>
      </c>
      <c r="C3844" s="73">
        <f t="shared" si="60"/>
        <v>0</v>
      </c>
      <c r="D3844" s="73" cm="1">
        <f t="array" ref="D3844">_xlfn.IFS( B3844="Accessories", 0, B3844="Clothing", 1, B3844="Footwear", 2, B3844="Outerwear",3)</f>
        <v>3</v>
      </c>
    </row>
    <row r="3845" spans="1:4" x14ac:dyDescent="0.2">
      <c r="A3845" t="s">
        <v>152</v>
      </c>
      <c r="B3845" t="s">
        <v>66</v>
      </c>
      <c r="C3845" s="73">
        <f t="shared" si="60"/>
        <v>0</v>
      </c>
      <c r="D3845" s="73" cm="1">
        <f t="array" ref="D3845">_xlfn.IFS( B3845="Accessories", 0, B3845="Clothing", 1, B3845="Footwear", 2, B3845="Outerwear",3)</f>
        <v>0</v>
      </c>
    </row>
    <row r="3846" spans="1:4" x14ac:dyDescent="0.2">
      <c r="A3846" t="s">
        <v>152</v>
      </c>
      <c r="B3846" t="s">
        <v>20</v>
      </c>
      <c r="C3846" s="73">
        <f t="shared" si="60"/>
        <v>0</v>
      </c>
      <c r="D3846" s="73" cm="1">
        <f t="array" ref="D3846">_xlfn.IFS( B3846="Accessories", 0, B3846="Clothing", 1, B3846="Footwear", 2, B3846="Outerwear",3)</f>
        <v>1</v>
      </c>
    </row>
    <row r="3847" spans="1:4" x14ac:dyDescent="0.2">
      <c r="A3847" t="s">
        <v>152</v>
      </c>
      <c r="B3847" t="s">
        <v>20</v>
      </c>
      <c r="C3847" s="73">
        <f t="shared" si="60"/>
        <v>0</v>
      </c>
      <c r="D3847" s="73" cm="1">
        <f t="array" ref="D3847">_xlfn.IFS( B3847="Accessories", 0, B3847="Clothing", 1, B3847="Footwear", 2, B3847="Outerwear",3)</f>
        <v>1</v>
      </c>
    </row>
    <row r="3848" spans="1:4" x14ac:dyDescent="0.2">
      <c r="A3848" t="s">
        <v>152</v>
      </c>
      <c r="B3848" t="s">
        <v>20</v>
      </c>
      <c r="C3848" s="73">
        <f t="shared" si="60"/>
        <v>0</v>
      </c>
      <c r="D3848" s="73" cm="1">
        <f t="array" ref="D3848">_xlfn.IFS( B3848="Accessories", 0, B3848="Clothing", 1, B3848="Footwear", 2, B3848="Outerwear",3)</f>
        <v>1</v>
      </c>
    </row>
    <row r="3849" spans="1:4" x14ac:dyDescent="0.2">
      <c r="A3849" t="s">
        <v>152</v>
      </c>
      <c r="B3849" t="s">
        <v>20</v>
      </c>
      <c r="C3849" s="73">
        <f t="shared" si="60"/>
        <v>0</v>
      </c>
      <c r="D3849" s="73" cm="1">
        <f t="array" ref="D3849">_xlfn.IFS( B3849="Accessories", 0, B3849="Clothing", 1, B3849="Footwear", 2, B3849="Outerwear",3)</f>
        <v>1</v>
      </c>
    </row>
    <row r="3850" spans="1:4" x14ac:dyDescent="0.2">
      <c r="A3850" t="s">
        <v>152</v>
      </c>
      <c r="B3850" t="s">
        <v>66</v>
      </c>
      <c r="C3850" s="73">
        <f t="shared" si="60"/>
        <v>0</v>
      </c>
      <c r="D3850" s="73" cm="1">
        <f t="array" ref="D3850">_xlfn.IFS( B3850="Accessories", 0, B3850="Clothing", 1, B3850="Footwear", 2, B3850="Outerwear",3)</f>
        <v>0</v>
      </c>
    </row>
    <row r="3851" spans="1:4" x14ac:dyDescent="0.2">
      <c r="A3851" t="s">
        <v>152</v>
      </c>
      <c r="B3851" t="s">
        <v>20</v>
      </c>
      <c r="C3851" s="73">
        <f t="shared" si="60"/>
        <v>0</v>
      </c>
      <c r="D3851" s="73" cm="1">
        <f t="array" ref="D3851">_xlfn.IFS( B3851="Accessories", 0, B3851="Clothing", 1, B3851="Footwear", 2, B3851="Outerwear",3)</f>
        <v>1</v>
      </c>
    </row>
    <row r="3852" spans="1:4" x14ac:dyDescent="0.2">
      <c r="A3852" t="s">
        <v>152</v>
      </c>
      <c r="B3852" t="s">
        <v>66</v>
      </c>
      <c r="C3852" s="73">
        <f t="shared" si="60"/>
        <v>0</v>
      </c>
      <c r="D3852" s="73" cm="1">
        <f t="array" ref="D3852">_xlfn.IFS( B3852="Accessories", 0, B3852="Clothing", 1, B3852="Footwear", 2, B3852="Outerwear",3)</f>
        <v>0</v>
      </c>
    </row>
    <row r="3853" spans="1:4" x14ac:dyDescent="0.2">
      <c r="A3853" t="s">
        <v>152</v>
      </c>
      <c r="B3853" t="s">
        <v>66</v>
      </c>
      <c r="C3853" s="73">
        <f t="shared" si="60"/>
        <v>0</v>
      </c>
      <c r="D3853" s="73" cm="1">
        <f t="array" ref="D3853">_xlfn.IFS( B3853="Accessories", 0, B3853="Clothing", 1, B3853="Footwear", 2, B3853="Outerwear",3)</f>
        <v>0</v>
      </c>
    </row>
    <row r="3854" spans="1:4" x14ac:dyDescent="0.2">
      <c r="A3854" t="s">
        <v>152</v>
      </c>
      <c r="B3854" t="s">
        <v>66</v>
      </c>
      <c r="C3854" s="73">
        <f t="shared" si="60"/>
        <v>0</v>
      </c>
      <c r="D3854" s="73" cm="1">
        <f t="array" ref="D3854">_xlfn.IFS( B3854="Accessories", 0, B3854="Clothing", 1, B3854="Footwear", 2, B3854="Outerwear",3)</f>
        <v>0</v>
      </c>
    </row>
    <row r="3855" spans="1:4" x14ac:dyDescent="0.2">
      <c r="A3855" t="s">
        <v>152</v>
      </c>
      <c r="B3855" t="s">
        <v>66</v>
      </c>
      <c r="C3855" s="73">
        <f t="shared" si="60"/>
        <v>0</v>
      </c>
      <c r="D3855" s="73" cm="1">
        <f t="array" ref="D3855">_xlfn.IFS( B3855="Accessories", 0, B3855="Clothing", 1, B3855="Footwear", 2, B3855="Outerwear",3)</f>
        <v>0</v>
      </c>
    </row>
    <row r="3856" spans="1:4" x14ac:dyDescent="0.2">
      <c r="A3856" t="s">
        <v>152</v>
      </c>
      <c r="B3856" t="s">
        <v>20</v>
      </c>
      <c r="C3856" s="73">
        <f t="shared" si="60"/>
        <v>0</v>
      </c>
      <c r="D3856" s="73" cm="1">
        <f t="array" ref="D3856">_xlfn.IFS( B3856="Accessories", 0, B3856="Clothing", 1, B3856="Footwear", 2, B3856="Outerwear",3)</f>
        <v>1</v>
      </c>
    </row>
    <row r="3857" spans="1:4" x14ac:dyDescent="0.2">
      <c r="A3857" t="s">
        <v>152</v>
      </c>
      <c r="B3857" t="s">
        <v>20</v>
      </c>
      <c r="C3857" s="73">
        <f t="shared" si="60"/>
        <v>0</v>
      </c>
      <c r="D3857" s="73" cm="1">
        <f t="array" ref="D3857">_xlfn.IFS( B3857="Accessories", 0, B3857="Clothing", 1, B3857="Footwear", 2, B3857="Outerwear",3)</f>
        <v>1</v>
      </c>
    </row>
    <row r="3858" spans="1:4" x14ac:dyDescent="0.2">
      <c r="A3858" t="s">
        <v>152</v>
      </c>
      <c r="B3858" t="s">
        <v>41</v>
      </c>
      <c r="C3858" s="73">
        <f t="shared" si="60"/>
        <v>0</v>
      </c>
      <c r="D3858" s="73" cm="1">
        <f t="array" ref="D3858">_xlfn.IFS( B3858="Accessories", 0, B3858="Clothing", 1, B3858="Footwear", 2, B3858="Outerwear",3)</f>
        <v>2</v>
      </c>
    </row>
    <row r="3859" spans="1:4" x14ac:dyDescent="0.2">
      <c r="A3859" t="s">
        <v>152</v>
      </c>
      <c r="B3859" t="s">
        <v>66</v>
      </c>
      <c r="C3859" s="73">
        <f t="shared" si="60"/>
        <v>0</v>
      </c>
      <c r="D3859" s="73" cm="1">
        <f t="array" ref="D3859">_xlfn.IFS( B3859="Accessories", 0, B3859="Clothing", 1, B3859="Footwear", 2, B3859="Outerwear",3)</f>
        <v>0</v>
      </c>
    </row>
    <row r="3860" spans="1:4" x14ac:dyDescent="0.2">
      <c r="A3860" t="s">
        <v>152</v>
      </c>
      <c r="B3860" t="s">
        <v>20</v>
      </c>
      <c r="C3860" s="73">
        <f t="shared" si="60"/>
        <v>0</v>
      </c>
      <c r="D3860" s="73" cm="1">
        <f t="array" ref="D3860">_xlfn.IFS( B3860="Accessories", 0, B3860="Clothing", 1, B3860="Footwear", 2, B3860="Outerwear",3)</f>
        <v>1</v>
      </c>
    </row>
    <row r="3861" spans="1:4" x14ac:dyDescent="0.2">
      <c r="A3861" t="s">
        <v>152</v>
      </c>
      <c r="B3861" t="s">
        <v>20</v>
      </c>
      <c r="C3861" s="73">
        <f t="shared" si="60"/>
        <v>0</v>
      </c>
      <c r="D3861" s="73" cm="1">
        <f t="array" ref="D3861">_xlfn.IFS( B3861="Accessories", 0, B3861="Clothing", 1, B3861="Footwear", 2, B3861="Outerwear",3)</f>
        <v>1</v>
      </c>
    </row>
    <row r="3862" spans="1:4" x14ac:dyDescent="0.2">
      <c r="A3862" t="s">
        <v>152</v>
      </c>
      <c r="B3862" t="s">
        <v>66</v>
      </c>
      <c r="C3862" s="73">
        <f t="shared" si="60"/>
        <v>0</v>
      </c>
      <c r="D3862" s="73" cm="1">
        <f t="array" ref="D3862">_xlfn.IFS( B3862="Accessories", 0, B3862="Clothing", 1, B3862="Footwear", 2, B3862="Outerwear",3)</f>
        <v>0</v>
      </c>
    </row>
    <row r="3863" spans="1:4" x14ac:dyDescent="0.2">
      <c r="A3863" t="s">
        <v>152</v>
      </c>
      <c r="B3863" t="s">
        <v>62</v>
      </c>
      <c r="C3863" s="73">
        <f t="shared" si="60"/>
        <v>0</v>
      </c>
      <c r="D3863" s="73" cm="1">
        <f t="array" ref="D3863">_xlfn.IFS( B3863="Accessories", 0, B3863="Clothing", 1, B3863="Footwear", 2, B3863="Outerwear",3)</f>
        <v>3</v>
      </c>
    </row>
    <row r="3864" spans="1:4" x14ac:dyDescent="0.2">
      <c r="A3864" t="s">
        <v>152</v>
      </c>
      <c r="B3864" t="s">
        <v>20</v>
      </c>
      <c r="C3864" s="73">
        <f t="shared" si="60"/>
        <v>0</v>
      </c>
      <c r="D3864" s="73" cm="1">
        <f t="array" ref="D3864">_xlfn.IFS( B3864="Accessories", 0, B3864="Clothing", 1, B3864="Footwear", 2, B3864="Outerwear",3)</f>
        <v>1</v>
      </c>
    </row>
    <row r="3865" spans="1:4" x14ac:dyDescent="0.2">
      <c r="A3865" t="s">
        <v>152</v>
      </c>
      <c r="B3865" t="s">
        <v>66</v>
      </c>
      <c r="C3865" s="73">
        <f t="shared" si="60"/>
        <v>0</v>
      </c>
      <c r="D3865" s="73" cm="1">
        <f t="array" ref="D3865">_xlfn.IFS( B3865="Accessories", 0, B3865="Clothing", 1, B3865="Footwear", 2, B3865="Outerwear",3)</f>
        <v>0</v>
      </c>
    </row>
    <row r="3866" spans="1:4" x14ac:dyDescent="0.2">
      <c r="A3866" t="s">
        <v>152</v>
      </c>
      <c r="B3866" t="s">
        <v>20</v>
      </c>
      <c r="C3866" s="73">
        <f t="shared" si="60"/>
        <v>0</v>
      </c>
      <c r="D3866" s="73" cm="1">
        <f t="array" ref="D3866">_xlfn.IFS( B3866="Accessories", 0, B3866="Clothing", 1, B3866="Footwear", 2, B3866="Outerwear",3)</f>
        <v>1</v>
      </c>
    </row>
    <row r="3867" spans="1:4" x14ac:dyDescent="0.2">
      <c r="A3867" t="s">
        <v>152</v>
      </c>
      <c r="B3867" t="s">
        <v>20</v>
      </c>
      <c r="C3867" s="73">
        <f t="shared" si="60"/>
        <v>0</v>
      </c>
      <c r="D3867" s="73" cm="1">
        <f t="array" ref="D3867">_xlfn.IFS( B3867="Accessories", 0, B3867="Clothing", 1, B3867="Footwear", 2, B3867="Outerwear",3)</f>
        <v>1</v>
      </c>
    </row>
    <row r="3868" spans="1:4" x14ac:dyDescent="0.2">
      <c r="A3868" t="s">
        <v>152</v>
      </c>
      <c r="B3868" t="s">
        <v>66</v>
      </c>
      <c r="C3868" s="73">
        <f t="shared" si="60"/>
        <v>0</v>
      </c>
      <c r="D3868" s="73" cm="1">
        <f t="array" ref="D3868">_xlfn.IFS( B3868="Accessories", 0, B3868="Clothing", 1, B3868="Footwear", 2, B3868="Outerwear",3)</f>
        <v>0</v>
      </c>
    </row>
    <row r="3869" spans="1:4" x14ac:dyDescent="0.2">
      <c r="A3869" t="s">
        <v>152</v>
      </c>
      <c r="B3869" t="s">
        <v>62</v>
      </c>
      <c r="C3869" s="73">
        <f t="shared" si="60"/>
        <v>0</v>
      </c>
      <c r="D3869" s="73" cm="1">
        <f t="array" ref="D3869">_xlfn.IFS( B3869="Accessories", 0, B3869="Clothing", 1, B3869="Footwear", 2, B3869="Outerwear",3)</f>
        <v>3</v>
      </c>
    </row>
    <row r="3870" spans="1:4" x14ac:dyDescent="0.2">
      <c r="A3870" t="s">
        <v>152</v>
      </c>
      <c r="B3870" t="s">
        <v>20</v>
      </c>
      <c r="C3870" s="73">
        <f t="shared" si="60"/>
        <v>0</v>
      </c>
      <c r="D3870" s="73" cm="1">
        <f t="array" ref="D3870">_xlfn.IFS( B3870="Accessories", 0, B3870="Clothing", 1, B3870="Footwear", 2, B3870="Outerwear",3)</f>
        <v>1</v>
      </c>
    </row>
    <row r="3871" spans="1:4" x14ac:dyDescent="0.2">
      <c r="A3871" t="s">
        <v>152</v>
      </c>
      <c r="B3871" t="s">
        <v>62</v>
      </c>
      <c r="C3871" s="73">
        <f t="shared" si="60"/>
        <v>0</v>
      </c>
      <c r="D3871" s="73" cm="1">
        <f t="array" ref="D3871">_xlfn.IFS( B3871="Accessories", 0, B3871="Clothing", 1, B3871="Footwear", 2, B3871="Outerwear",3)</f>
        <v>3</v>
      </c>
    </row>
    <row r="3872" spans="1:4" x14ac:dyDescent="0.2">
      <c r="A3872" t="s">
        <v>152</v>
      </c>
      <c r="B3872" t="s">
        <v>41</v>
      </c>
      <c r="C3872" s="73">
        <f t="shared" si="60"/>
        <v>0</v>
      </c>
      <c r="D3872" s="73" cm="1">
        <f t="array" ref="D3872">_xlfn.IFS( B3872="Accessories", 0, B3872="Clothing", 1, B3872="Footwear", 2, B3872="Outerwear",3)</f>
        <v>2</v>
      </c>
    </row>
    <row r="3873" spans="1:4" x14ac:dyDescent="0.2">
      <c r="A3873" t="s">
        <v>152</v>
      </c>
      <c r="B3873" t="s">
        <v>20</v>
      </c>
      <c r="C3873" s="73">
        <f t="shared" si="60"/>
        <v>0</v>
      </c>
      <c r="D3873" s="73" cm="1">
        <f t="array" ref="D3873">_xlfn.IFS( B3873="Accessories", 0, B3873="Clothing", 1, B3873="Footwear", 2, B3873="Outerwear",3)</f>
        <v>1</v>
      </c>
    </row>
    <row r="3874" spans="1:4" x14ac:dyDescent="0.2">
      <c r="A3874" t="s">
        <v>152</v>
      </c>
      <c r="B3874" t="s">
        <v>62</v>
      </c>
      <c r="C3874" s="73">
        <f t="shared" si="60"/>
        <v>0</v>
      </c>
      <c r="D3874" s="73" cm="1">
        <f t="array" ref="D3874">_xlfn.IFS( B3874="Accessories", 0, B3874="Clothing", 1, B3874="Footwear", 2, B3874="Outerwear",3)</f>
        <v>3</v>
      </c>
    </row>
    <row r="3875" spans="1:4" x14ac:dyDescent="0.2">
      <c r="A3875" t="s">
        <v>152</v>
      </c>
      <c r="B3875" t="s">
        <v>41</v>
      </c>
      <c r="C3875" s="73">
        <f t="shared" si="60"/>
        <v>0</v>
      </c>
      <c r="D3875" s="73" cm="1">
        <f t="array" ref="D3875">_xlfn.IFS( B3875="Accessories", 0, B3875="Clothing", 1, B3875="Footwear", 2, B3875="Outerwear",3)</f>
        <v>2</v>
      </c>
    </row>
    <row r="3876" spans="1:4" x14ac:dyDescent="0.2">
      <c r="A3876" t="s">
        <v>152</v>
      </c>
      <c r="B3876" t="s">
        <v>20</v>
      </c>
      <c r="C3876" s="73">
        <f t="shared" si="60"/>
        <v>0</v>
      </c>
      <c r="D3876" s="73" cm="1">
        <f t="array" ref="D3876">_xlfn.IFS( B3876="Accessories", 0, B3876="Clothing", 1, B3876="Footwear", 2, B3876="Outerwear",3)</f>
        <v>1</v>
      </c>
    </row>
    <row r="3877" spans="1:4" x14ac:dyDescent="0.2">
      <c r="A3877" t="s">
        <v>152</v>
      </c>
      <c r="B3877" t="s">
        <v>66</v>
      </c>
      <c r="C3877" s="73">
        <f t="shared" si="60"/>
        <v>0</v>
      </c>
      <c r="D3877" s="73" cm="1">
        <f t="array" ref="D3877">_xlfn.IFS( B3877="Accessories", 0, B3877="Clothing", 1, B3877="Footwear", 2, B3877="Outerwear",3)</f>
        <v>0</v>
      </c>
    </row>
    <row r="3878" spans="1:4" x14ac:dyDescent="0.2">
      <c r="A3878" t="s">
        <v>152</v>
      </c>
      <c r="B3878" t="s">
        <v>41</v>
      </c>
      <c r="C3878" s="73">
        <f t="shared" si="60"/>
        <v>0</v>
      </c>
      <c r="D3878" s="73" cm="1">
        <f t="array" ref="D3878">_xlfn.IFS( B3878="Accessories", 0, B3878="Clothing", 1, B3878="Footwear", 2, B3878="Outerwear",3)</f>
        <v>2</v>
      </c>
    </row>
    <row r="3879" spans="1:4" x14ac:dyDescent="0.2">
      <c r="A3879" t="s">
        <v>152</v>
      </c>
      <c r="B3879" t="s">
        <v>20</v>
      </c>
      <c r="C3879" s="73">
        <f t="shared" si="60"/>
        <v>0</v>
      </c>
      <c r="D3879" s="73" cm="1">
        <f t="array" ref="D3879">_xlfn.IFS( B3879="Accessories", 0, B3879="Clothing", 1, B3879="Footwear", 2, B3879="Outerwear",3)</f>
        <v>1</v>
      </c>
    </row>
    <row r="3880" spans="1:4" x14ac:dyDescent="0.2">
      <c r="A3880" t="s">
        <v>152</v>
      </c>
      <c r="B3880" t="s">
        <v>66</v>
      </c>
      <c r="C3880" s="73">
        <f t="shared" si="60"/>
        <v>0</v>
      </c>
      <c r="D3880" s="73" cm="1">
        <f t="array" ref="D3880">_xlfn.IFS( B3880="Accessories", 0, B3880="Clothing", 1, B3880="Footwear", 2, B3880="Outerwear",3)</f>
        <v>0</v>
      </c>
    </row>
    <row r="3881" spans="1:4" x14ac:dyDescent="0.2">
      <c r="A3881" t="s">
        <v>152</v>
      </c>
      <c r="B3881" t="s">
        <v>20</v>
      </c>
      <c r="C3881" s="73">
        <f t="shared" si="60"/>
        <v>0</v>
      </c>
      <c r="D3881" s="73" cm="1">
        <f t="array" ref="D3881">_xlfn.IFS( B3881="Accessories", 0, B3881="Clothing", 1, B3881="Footwear", 2, B3881="Outerwear",3)</f>
        <v>1</v>
      </c>
    </row>
    <row r="3882" spans="1:4" x14ac:dyDescent="0.2">
      <c r="A3882" t="s">
        <v>152</v>
      </c>
      <c r="B3882" t="s">
        <v>20</v>
      </c>
      <c r="C3882" s="73">
        <f t="shared" si="60"/>
        <v>0</v>
      </c>
      <c r="D3882" s="73" cm="1">
        <f t="array" ref="D3882">_xlfn.IFS( B3882="Accessories", 0, B3882="Clothing", 1, B3882="Footwear", 2, B3882="Outerwear",3)</f>
        <v>1</v>
      </c>
    </row>
    <row r="3883" spans="1:4" x14ac:dyDescent="0.2">
      <c r="A3883" t="s">
        <v>152</v>
      </c>
      <c r="B3883" t="s">
        <v>66</v>
      </c>
      <c r="C3883" s="73">
        <f t="shared" si="60"/>
        <v>0</v>
      </c>
      <c r="D3883" s="73" cm="1">
        <f t="array" ref="D3883">_xlfn.IFS( B3883="Accessories", 0, B3883="Clothing", 1, B3883="Footwear", 2, B3883="Outerwear",3)</f>
        <v>0</v>
      </c>
    </row>
    <row r="3884" spans="1:4" x14ac:dyDescent="0.2">
      <c r="A3884" t="s">
        <v>152</v>
      </c>
      <c r="B3884" t="s">
        <v>20</v>
      </c>
      <c r="C3884" s="73">
        <f t="shared" si="60"/>
        <v>0</v>
      </c>
      <c r="D3884" s="73" cm="1">
        <f t="array" ref="D3884">_xlfn.IFS( B3884="Accessories", 0, B3884="Clothing", 1, B3884="Footwear", 2, B3884="Outerwear",3)</f>
        <v>1</v>
      </c>
    </row>
    <row r="3885" spans="1:4" x14ac:dyDescent="0.2">
      <c r="A3885" t="s">
        <v>152</v>
      </c>
      <c r="B3885" t="s">
        <v>66</v>
      </c>
      <c r="C3885" s="73">
        <f t="shared" si="60"/>
        <v>0</v>
      </c>
      <c r="D3885" s="73" cm="1">
        <f t="array" ref="D3885">_xlfn.IFS( B3885="Accessories", 0, B3885="Clothing", 1, B3885="Footwear", 2, B3885="Outerwear",3)</f>
        <v>0</v>
      </c>
    </row>
    <row r="3886" spans="1:4" x14ac:dyDescent="0.2">
      <c r="A3886" t="s">
        <v>152</v>
      </c>
      <c r="B3886" t="s">
        <v>41</v>
      </c>
      <c r="C3886" s="73">
        <f t="shared" si="60"/>
        <v>0</v>
      </c>
      <c r="D3886" s="73" cm="1">
        <f t="array" ref="D3886">_xlfn.IFS( B3886="Accessories", 0, B3886="Clothing", 1, B3886="Footwear", 2, B3886="Outerwear",3)</f>
        <v>2</v>
      </c>
    </row>
    <row r="3887" spans="1:4" x14ac:dyDescent="0.2">
      <c r="A3887" t="s">
        <v>152</v>
      </c>
      <c r="B3887" t="s">
        <v>20</v>
      </c>
      <c r="C3887" s="73">
        <f t="shared" si="60"/>
        <v>0</v>
      </c>
      <c r="D3887" s="73" cm="1">
        <f t="array" ref="D3887">_xlfn.IFS( B3887="Accessories", 0, B3887="Clothing", 1, B3887="Footwear", 2, B3887="Outerwear",3)</f>
        <v>1</v>
      </c>
    </row>
    <row r="3888" spans="1:4" x14ac:dyDescent="0.2">
      <c r="A3888" t="s">
        <v>152</v>
      </c>
      <c r="B3888" t="s">
        <v>66</v>
      </c>
      <c r="C3888" s="73">
        <f t="shared" si="60"/>
        <v>0</v>
      </c>
      <c r="D3888" s="73" cm="1">
        <f t="array" ref="D3888">_xlfn.IFS( B3888="Accessories", 0, B3888="Clothing", 1, B3888="Footwear", 2, B3888="Outerwear",3)</f>
        <v>0</v>
      </c>
    </row>
    <row r="3889" spans="1:4" x14ac:dyDescent="0.2">
      <c r="A3889" t="s">
        <v>152</v>
      </c>
      <c r="B3889" t="s">
        <v>20</v>
      </c>
      <c r="C3889" s="73">
        <f t="shared" si="60"/>
        <v>0</v>
      </c>
      <c r="D3889" s="73" cm="1">
        <f t="array" ref="D3889">_xlfn.IFS( B3889="Accessories", 0, B3889="Clothing", 1, B3889="Footwear", 2, B3889="Outerwear",3)</f>
        <v>1</v>
      </c>
    </row>
    <row r="3890" spans="1:4" x14ac:dyDescent="0.2">
      <c r="A3890" t="s">
        <v>152</v>
      </c>
      <c r="B3890" t="s">
        <v>41</v>
      </c>
      <c r="C3890" s="73">
        <f t="shared" si="60"/>
        <v>0</v>
      </c>
      <c r="D3890" s="73" cm="1">
        <f t="array" ref="D3890">_xlfn.IFS( B3890="Accessories", 0, B3890="Clothing", 1, B3890="Footwear", 2, B3890="Outerwear",3)</f>
        <v>2</v>
      </c>
    </row>
    <row r="3891" spans="1:4" x14ac:dyDescent="0.2">
      <c r="A3891" t="s">
        <v>152</v>
      </c>
      <c r="B3891" t="s">
        <v>20</v>
      </c>
      <c r="C3891" s="73">
        <f t="shared" si="60"/>
        <v>0</v>
      </c>
      <c r="D3891" s="73" cm="1">
        <f t="array" ref="D3891">_xlfn.IFS( B3891="Accessories", 0, B3891="Clothing", 1, B3891="Footwear", 2, B3891="Outerwear",3)</f>
        <v>1</v>
      </c>
    </row>
    <row r="3892" spans="1:4" x14ac:dyDescent="0.2">
      <c r="A3892" t="s">
        <v>152</v>
      </c>
      <c r="B3892" t="s">
        <v>20</v>
      </c>
      <c r="C3892" s="73">
        <f t="shared" si="60"/>
        <v>0</v>
      </c>
      <c r="D3892" s="73" cm="1">
        <f t="array" ref="D3892">_xlfn.IFS( B3892="Accessories", 0, B3892="Clothing", 1, B3892="Footwear", 2, B3892="Outerwear",3)</f>
        <v>1</v>
      </c>
    </row>
    <row r="3893" spans="1:4" x14ac:dyDescent="0.2">
      <c r="A3893" t="s">
        <v>152</v>
      </c>
      <c r="B3893" t="s">
        <v>20</v>
      </c>
      <c r="C3893" s="73">
        <f t="shared" si="60"/>
        <v>0</v>
      </c>
      <c r="D3893" s="73" cm="1">
        <f t="array" ref="D3893">_xlfn.IFS( B3893="Accessories", 0, B3893="Clothing", 1, B3893="Footwear", 2, B3893="Outerwear",3)</f>
        <v>1</v>
      </c>
    </row>
    <row r="3894" spans="1:4" x14ac:dyDescent="0.2">
      <c r="A3894" t="s">
        <v>152</v>
      </c>
      <c r="B3894" t="s">
        <v>66</v>
      </c>
      <c r="C3894" s="73">
        <f t="shared" si="60"/>
        <v>0</v>
      </c>
      <c r="D3894" s="73" cm="1">
        <f t="array" ref="D3894">_xlfn.IFS( B3894="Accessories", 0, B3894="Clothing", 1, B3894="Footwear", 2, B3894="Outerwear",3)</f>
        <v>0</v>
      </c>
    </row>
    <row r="3895" spans="1:4" x14ac:dyDescent="0.2">
      <c r="A3895" t="s">
        <v>152</v>
      </c>
      <c r="B3895" t="s">
        <v>66</v>
      </c>
      <c r="C3895" s="73">
        <f t="shared" si="60"/>
        <v>0</v>
      </c>
      <c r="D3895" s="73" cm="1">
        <f t="array" ref="D3895">_xlfn.IFS( B3895="Accessories", 0, B3895="Clothing", 1, B3895="Footwear", 2, B3895="Outerwear",3)</f>
        <v>0</v>
      </c>
    </row>
    <row r="3896" spans="1:4" x14ac:dyDescent="0.2">
      <c r="A3896" t="s">
        <v>152</v>
      </c>
      <c r="B3896" t="s">
        <v>20</v>
      </c>
      <c r="C3896" s="73">
        <f t="shared" si="60"/>
        <v>0</v>
      </c>
      <c r="D3896" s="73" cm="1">
        <f t="array" ref="D3896">_xlfn.IFS( B3896="Accessories", 0, B3896="Clothing", 1, B3896="Footwear", 2, B3896="Outerwear",3)</f>
        <v>1</v>
      </c>
    </row>
    <row r="3897" spans="1:4" x14ac:dyDescent="0.2">
      <c r="A3897" t="s">
        <v>152</v>
      </c>
      <c r="B3897" t="s">
        <v>20</v>
      </c>
      <c r="C3897" s="73">
        <f t="shared" si="60"/>
        <v>0</v>
      </c>
      <c r="D3897" s="73" cm="1">
        <f t="array" ref="D3897">_xlfn.IFS( B3897="Accessories", 0, B3897="Clothing", 1, B3897="Footwear", 2, B3897="Outerwear",3)</f>
        <v>1</v>
      </c>
    </row>
    <row r="3898" spans="1:4" x14ac:dyDescent="0.2">
      <c r="A3898" t="s">
        <v>152</v>
      </c>
      <c r="B3898" t="s">
        <v>66</v>
      </c>
      <c r="C3898" s="73">
        <f t="shared" si="60"/>
        <v>0</v>
      </c>
      <c r="D3898" s="73" cm="1">
        <f t="array" ref="D3898">_xlfn.IFS( B3898="Accessories", 0, B3898="Clothing", 1, B3898="Footwear", 2, B3898="Outerwear",3)</f>
        <v>0</v>
      </c>
    </row>
    <row r="3899" spans="1:4" x14ac:dyDescent="0.2">
      <c r="A3899" t="s">
        <v>152</v>
      </c>
      <c r="B3899" t="s">
        <v>66</v>
      </c>
      <c r="C3899" s="73">
        <f t="shared" si="60"/>
        <v>0</v>
      </c>
      <c r="D3899" s="73" cm="1">
        <f t="array" ref="D3899">_xlfn.IFS( B3899="Accessories", 0, B3899="Clothing", 1, B3899="Footwear", 2, B3899="Outerwear",3)</f>
        <v>0</v>
      </c>
    </row>
    <row r="3900" spans="1:4" x14ac:dyDescent="0.2">
      <c r="A3900" t="s">
        <v>152</v>
      </c>
      <c r="B3900" t="s">
        <v>41</v>
      </c>
      <c r="C3900" s="73">
        <f t="shared" si="60"/>
        <v>0</v>
      </c>
      <c r="D3900" s="73" cm="1">
        <f t="array" ref="D3900">_xlfn.IFS( B3900="Accessories", 0, B3900="Clothing", 1, B3900="Footwear", 2, B3900="Outerwear",3)</f>
        <v>2</v>
      </c>
    </row>
    <row r="3901" spans="1:4" x14ac:dyDescent="0.2">
      <c r="A3901" t="s">
        <v>152</v>
      </c>
      <c r="B3901" t="s">
        <v>66</v>
      </c>
      <c r="C3901" s="73">
        <f t="shared" si="60"/>
        <v>0</v>
      </c>
      <c r="D3901" s="73" cm="1">
        <f t="array" ref="D3901">_xlfn.IFS( B3901="Accessories", 0, B3901="Clothing", 1, B3901="Footwear", 2, B3901="Outerwear",3)</f>
        <v>0</v>
      </c>
    </row>
  </sheetData>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20DF-38C2-4540-A4BE-43844EBD5782}">
  <dimension ref="A1:D3901"/>
  <sheetViews>
    <sheetView topLeftCell="A4629" workbookViewId="0">
      <selection activeCell="H269" sqref="H269"/>
    </sheetView>
  </sheetViews>
  <sheetFormatPr baseColWidth="10" defaultRowHeight="16" x14ac:dyDescent="0.2"/>
  <cols>
    <col min="1" max="1" width="23.5" customWidth="1"/>
    <col min="2" max="2" width="29.83203125" customWidth="1"/>
    <col min="3" max="3" width="19.1640625" style="73" customWidth="1"/>
    <col min="4" max="4" width="17.83203125" style="73" customWidth="1"/>
  </cols>
  <sheetData>
    <row r="1" spans="1:4" x14ac:dyDescent="0.2">
      <c r="A1" t="s">
        <v>280</v>
      </c>
      <c r="B1" t="s">
        <v>281</v>
      </c>
      <c r="C1" s="73" t="s">
        <v>189</v>
      </c>
      <c r="D1" s="73" t="s">
        <v>190</v>
      </c>
    </row>
    <row r="2" spans="1:4" x14ac:dyDescent="0.2">
      <c r="A2" t="s">
        <v>25</v>
      </c>
      <c r="B2" t="s">
        <v>25</v>
      </c>
      <c r="C2" s="73">
        <f>IF(A2="Yes", 1, 0)</f>
        <v>1</v>
      </c>
      <c r="D2" s="73">
        <f>IF(B2="Yes", 1, 0)</f>
        <v>1</v>
      </c>
    </row>
    <row r="3" spans="1:4" x14ac:dyDescent="0.2">
      <c r="A3" t="s">
        <v>25</v>
      </c>
      <c r="B3" t="s">
        <v>25</v>
      </c>
      <c r="C3" s="73">
        <f t="shared" ref="C3:C66" si="0">IF(A3="Yes", 1, 0)</f>
        <v>1</v>
      </c>
      <c r="D3" s="73">
        <f t="shared" ref="D3:D66" si="1">IF(B3="Yes", 1, 0)</f>
        <v>1</v>
      </c>
    </row>
    <row r="4" spans="1:4" x14ac:dyDescent="0.2">
      <c r="A4" t="s">
        <v>25</v>
      </c>
      <c r="B4" t="s">
        <v>25</v>
      </c>
      <c r="C4" s="73">
        <f t="shared" si="0"/>
        <v>1</v>
      </c>
      <c r="D4" s="73">
        <f t="shared" si="1"/>
        <v>1</v>
      </c>
    </row>
    <row r="5" spans="1:4" x14ac:dyDescent="0.2">
      <c r="A5" t="s">
        <v>25</v>
      </c>
      <c r="B5" t="s">
        <v>25</v>
      </c>
      <c r="C5" s="73">
        <f t="shared" si="0"/>
        <v>1</v>
      </c>
      <c r="D5" s="73">
        <f t="shared" si="1"/>
        <v>1</v>
      </c>
    </row>
    <row r="6" spans="1:4" x14ac:dyDescent="0.2">
      <c r="A6" t="s">
        <v>25</v>
      </c>
      <c r="B6" t="s">
        <v>25</v>
      </c>
      <c r="C6" s="73">
        <f t="shared" si="0"/>
        <v>1</v>
      </c>
      <c r="D6" s="73">
        <f t="shared" si="1"/>
        <v>1</v>
      </c>
    </row>
    <row r="7" spans="1:4" x14ac:dyDescent="0.2">
      <c r="A7" t="s">
        <v>25</v>
      </c>
      <c r="B7" t="s">
        <v>25</v>
      </c>
      <c r="C7" s="73">
        <f t="shared" si="0"/>
        <v>1</v>
      </c>
      <c r="D7" s="73">
        <f t="shared" si="1"/>
        <v>1</v>
      </c>
    </row>
    <row r="8" spans="1:4" x14ac:dyDescent="0.2">
      <c r="A8" t="s">
        <v>25</v>
      </c>
      <c r="B8" t="s">
        <v>25</v>
      </c>
      <c r="C8" s="73">
        <f t="shared" si="0"/>
        <v>1</v>
      </c>
      <c r="D8" s="73">
        <f t="shared" si="1"/>
        <v>1</v>
      </c>
    </row>
    <row r="9" spans="1:4" x14ac:dyDescent="0.2">
      <c r="A9" t="s">
        <v>25</v>
      </c>
      <c r="B9" t="s">
        <v>25</v>
      </c>
      <c r="C9" s="73">
        <f t="shared" si="0"/>
        <v>1</v>
      </c>
      <c r="D9" s="73">
        <f t="shared" si="1"/>
        <v>1</v>
      </c>
    </row>
    <row r="10" spans="1:4" x14ac:dyDescent="0.2">
      <c r="A10" t="s">
        <v>25</v>
      </c>
      <c r="B10" t="s">
        <v>25</v>
      </c>
      <c r="C10" s="73">
        <f t="shared" si="0"/>
        <v>1</v>
      </c>
      <c r="D10" s="73">
        <f t="shared" si="1"/>
        <v>1</v>
      </c>
    </row>
    <row r="11" spans="1:4" x14ac:dyDescent="0.2">
      <c r="A11" t="s">
        <v>25</v>
      </c>
      <c r="B11" t="s">
        <v>25</v>
      </c>
      <c r="C11" s="73">
        <f t="shared" si="0"/>
        <v>1</v>
      </c>
      <c r="D11" s="73">
        <f t="shared" si="1"/>
        <v>1</v>
      </c>
    </row>
    <row r="12" spans="1:4" x14ac:dyDescent="0.2">
      <c r="A12" t="s">
        <v>25</v>
      </c>
      <c r="B12" t="s">
        <v>25</v>
      </c>
      <c r="C12" s="73">
        <f t="shared" si="0"/>
        <v>1</v>
      </c>
      <c r="D12" s="73">
        <f t="shared" si="1"/>
        <v>1</v>
      </c>
    </row>
    <row r="13" spans="1:4" x14ac:dyDescent="0.2">
      <c r="A13" t="s">
        <v>25</v>
      </c>
      <c r="B13" t="s">
        <v>25</v>
      </c>
      <c r="C13" s="73">
        <f t="shared" si="0"/>
        <v>1</v>
      </c>
      <c r="D13" s="73">
        <f t="shared" si="1"/>
        <v>1</v>
      </c>
    </row>
    <row r="14" spans="1:4" x14ac:dyDescent="0.2">
      <c r="A14" t="s">
        <v>25</v>
      </c>
      <c r="B14" t="s">
        <v>25</v>
      </c>
      <c r="C14" s="73">
        <f t="shared" si="0"/>
        <v>1</v>
      </c>
      <c r="D14" s="73">
        <f t="shared" si="1"/>
        <v>1</v>
      </c>
    </row>
    <row r="15" spans="1:4" x14ac:dyDescent="0.2">
      <c r="A15" t="s">
        <v>25</v>
      </c>
      <c r="B15" t="s">
        <v>25</v>
      </c>
      <c r="C15" s="73">
        <f t="shared" si="0"/>
        <v>1</v>
      </c>
      <c r="D15" s="73">
        <f t="shared" si="1"/>
        <v>1</v>
      </c>
    </row>
    <row r="16" spans="1:4" x14ac:dyDescent="0.2">
      <c r="A16" t="s">
        <v>25</v>
      </c>
      <c r="B16" t="s">
        <v>25</v>
      </c>
      <c r="C16" s="73">
        <f t="shared" si="0"/>
        <v>1</v>
      </c>
      <c r="D16" s="73">
        <f t="shared" si="1"/>
        <v>1</v>
      </c>
    </row>
    <row r="17" spans="1:4" x14ac:dyDescent="0.2">
      <c r="A17" t="s">
        <v>25</v>
      </c>
      <c r="B17" t="s">
        <v>25</v>
      </c>
      <c r="C17" s="73">
        <f t="shared" si="0"/>
        <v>1</v>
      </c>
      <c r="D17" s="73">
        <f t="shared" si="1"/>
        <v>1</v>
      </c>
    </row>
    <row r="18" spans="1:4" x14ac:dyDescent="0.2">
      <c r="A18" t="s">
        <v>25</v>
      </c>
      <c r="B18" t="s">
        <v>25</v>
      </c>
      <c r="C18" s="73">
        <f t="shared" si="0"/>
        <v>1</v>
      </c>
      <c r="D18" s="73">
        <f t="shared" si="1"/>
        <v>1</v>
      </c>
    </row>
    <row r="19" spans="1:4" x14ac:dyDescent="0.2">
      <c r="A19" t="s">
        <v>25</v>
      </c>
      <c r="B19" t="s">
        <v>25</v>
      </c>
      <c r="C19" s="73">
        <f t="shared" si="0"/>
        <v>1</v>
      </c>
      <c r="D19" s="73">
        <f t="shared" si="1"/>
        <v>1</v>
      </c>
    </row>
    <row r="20" spans="1:4" x14ac:dyDescent="0.2">
      <c r="A20" t="s">
        <v>25</v>
      </c>
      <c r="B20" t="s">
        <v>25</v>
      </c>
      <c r="C20" s="73">
        <f t="shared" si="0"/>
        <v>1</v>
      </c>
      <c r="D20" s="73">
        <f t="shared" si="1"/>
        <v>1</v>
      </c>
    </row>
    <row r="21" spans="1:4" x14ac:dyDescent="0.2">
      <c r="A21" t="s">
        <v>25</v>
      </c>
      <c r="B21" t="s">
        <v>25</v>
      </c>
      <c r="C21" s="73">
        <f t="shared" si="0"/>
        <v>1</v>
      </c>
      <c r="D21" s="73">
        <f t="shared" si="1"/>
        <v>1</v>
      </c>
    </row>
    <row r="22" spans="1:4" x14ac:dyDescent="0.2">
      <c r="A22" t="s">
        <v>25</v>
      </c>
      <c r="B22" t="s">
        <v>25</v>
      </c>
      <c r="C22" s="73">
        <f t="shared" si="0"/>
        <v>1</v>
      </c>
      <c r="D22" s="73">
        <f t="shared" si="1"/>
        <v>1</v>
      </c>
    </row>
    <row r="23" spans="1:4" x14ac:dyDescent="0.2">
      <c r="A23" t="s">
        <v>25</v>
      </c>
      <c r="B23" t="s">
        <v>25</v>
      </c>
      <c r="C23" s="73">
        <f t="shared" si="0"/>
        <v>1</v>
      </c>
      <c r="D23" s="73">
        <f t="shared" si="1"/>
        <v>1</v>
      </c>
    </row>
    <row r="24" spans="1:4" x14ac:dyDescent="0.2">
      <c r="A24" t="s">
        <v>25</v>
      </c>
      <c r="B24" t="s">
        <v>25</v>
      </c>
      <c r="C24" s="73">
        <f t="shared" si="0"/>
        <v>1</v>
      </c>
      <c r="D24" s="73">
        <f t="shared" si="1"/>
        <v>1</v>
      </c>
    </row>
    <row r="25" spans="1:4" x14ac:dyDescent="0.2">
      <c r="A25" t="s">
        <v>25</v>
      </c>
      <c r="B25" t="s">
        <v>25</v>
      </c>
      <c r="C25" s="73">
        <f t="shared" si="0"/>
        <v>1</v>
      </c>
      <c r="D25" s="73">
        <f t="shared" si="1"/>
        <v>1</v>
      </c>
    </row>
    <row r="26" spans="1:4" x14ac:dyDescent="0.2">
      <c r="A26" t="s">
        <v>25</v>
      </c>
      <c r="B26" t="s">
        <v>25</v>
      </c>
      <c r="C26" s="73">
        <f t="shared" si="0"/>
        <v>1</v>
      </c>
      <c r="D26" s="73">
        <f t="shared" si="1"/>
        <v>1</v>
      </c>
    </row>
    <row r="27" spans="1:4" x14ac:dyDescent="0.2">
      <c r="A27" t="s">
        <v>25</v>
      </c>
      <c r="B27" t="s">
        <v>25</v>
      </c>
      <c r="C27" s="73">
        <f t="shared" si="0"/>
        <v>1</v>
      </c>
      <c r="D27" s="73">
        <f t="shared" si="1"/>
        <v>1</v>
      </c>
    </row>
    <row r="28" spans="1:4" x14ac:dyDescent="0.2">
      <c r="A28" t="s">
        <v>25</v>
      </c>
      <c r="B28" t="s">
        <v>25</v>
      </c>
      <c r="C28" s="73">
        <f t="shared" si="0"/>
        <v>1</v>
      </c>
      <c r="D28" s="73">
        <f t="shared" si="1"/>
        <v>1</v>
      </c>
    </row>
    <row r="29" spans="1:4" x14ac:dyDescent="0.2">
      <c r="A29" t="s">
        <v>25</v>
      </c>
      <c r="B29" t="s">
        <v>25</v>
      </c>
      <c r="C29" s="73">
        <f t="shared" si="0"/>
        <v>1</v>
      </c>
      <c r="D29" s="73">
        <f t="shared" si="1"/>
        <v>1</v>
      </c>
    </row>
    <row r="30" spans="1:4" x14ac:dyDescent="0.2">
      <c r="A30" t="s">
        <v>25</v>
      </c>
      <c r="B30" t="s">
        <v>25</v>
      </c>
      <c r="C30" s="73">
        <f t="shared" si="0"/>
        <v>1</v>
      </c>
      <c r="D30" s="73">
        <f t="shared" si="1"/>
        <v>1</v>
      </c>
    </row>
    <row r="31" spans="1:4" x14ac:dyDescent="0.2">
      <c r="A31" t="s">
        <v>25</v>
      </c>
      <c r="B31" t="s">
        <v>25</v>
      </c>
      <c r="C31" s="73">
        <f t="shared" si="0"/>
        <v>1</v>
      </c>
      <c r="D31" s="73">
        <f t="shared" si="1"/>
        <v>1</v>
      </c>
    </row>
    <row r="32" spans="1:4" x14ac:dyDescent="0.2">
      <c r="A32" t="s">
        <v>25</v>
      </c>
      <c r="B32" t="s">
        <v>25</v>
      </c>
      <c r="C32" s="73">
        <f t="shared" si="0"/>
        <v>1</v>
      </c>
      <c r="D32" s="73">
        <f t="shared" si="1"/>
        <v>1</v>
      </c>
    </row>
    <row r="33" spans="1:4" x14ac:dyDescent="0.2">
      <c r="A33" t="s">
        <v>25</v>
      </c>
      <c r="B33" t="s">
        <v>25</v>
      </c>
      <c r="C33" s="73">
        <f t="shared" si="0"/>
        <v>1</v>
      </c>
      <c r="D33" s="73">
        <f t="shared" si="1"/>
        <v>1</v>
      </c>
    </row>
    <row r="34" spans="1:4" x14ac:dyDescent="0.2">
      <c r="A34" t="s">
        <v>25</v>
      </c>
      <c r="B34" t="s">
        <v>25</v>
      </c>
      <c r="C34" s="73">
        <f t="shared" si="0"/>
        <v>1</v>
      </c>
      <c r="D34" s="73">
        <f t="shared" si="1"/>
        <v>1</v>
      </c>
    </row>
    <row r="35" spans="1:4" x14ac:dyDescent="0.2">
      <c r="A35" t="s">
        <v>25</v>
      </c>
      <c r="B35" t="s">
        <v>25</v>
      </c>
      <c r="C35" s="73">
        <f t="shared" si="0"/>
        <v>1</v>
      </c>
      <c r="D35" s="73">
        <f t="shared" si="1"/>
        <v>1</v>
      </c>
    </row>
    <row r="36" spans="1:4" x14ac:dyDescent="0.2">
      <c r="A36" t="s">
        <v>25</v>
      </c>
      <c r="B36" t="s">
        <v>25</v>
      </c>
      <c r="C36" s="73">
        <f t="shared" si="0"/>
        <v>1</v>
      </c>
      <c r="D36" s="73">
        <f t="shared" si="1"/>
        <v>1</v>
      </c>
    </row>
    <row r="37" spans="1:4" x14ac:dyDescent="0.2">
      <c r="A37" t="s">
        <v>25</v>
      </c>
      <c r="B37" t="s">
        <v>25</v>
      </c>
      <c r="C37" s="73">
        <f t="shared" si="0"/>
        <v>1</v>
      </c>
      <c r="D37" s="73">
        <f t="shared" si="1"/>
        <v>1</v>
      </c>
    </row>
    <row r="38" spans="1:4" x14ac:dyDescent="0.2">
      <c r="A38" t="s">
        <v>25</v>
      </c>
      <c r="B38" t="s">
        <v>25</v>
      </c>
      <c r="C38" s="73">
        <f t="shared" si="0"/>
        <v>1</v>
      </c>
      <c r="D38" s="73">
        <f t="shared" si="1"/>
        <v>1</v>
      </c>
    </row>
    <row r="39" spans="1:4" x14ac:dyDescent="0.2">
      <c r="A39" t="s">
        <v>25</v>
      </c>
      <c r="B39" t="s">
        <v>25</v>
      </c>
      <c r="C39" s="73">
        <f t="shared" si="0"/>
        <v>1</v>
      </c>
      <c r="D39" s="73">
        <f t="shared" si="1"/>
        <v>1</v>
      </c>
    </row>
    <row r="40" spans="1:4" x14ac:dyDescent="0.2">
      <c r="A40" t="s">
        <v>25</v>
      </c>
      <c r="B40" t="s">
        <v>25</v>
      </c>
      <c r="C40" s="73">
        <f t="shared" si="0"/>
        <v>1</v>
      </c>
      <c r="D40" s="73">
        <f t="shared" si="1"/>
        <v>1</v>
      </c>
    </row>
    <row r="41" spans="1:4" x14ac:dyDescent="0.2">
      <c r="A41" t="s">
        <v>25</v>
      </c>
      <c r="B41" t="s">
        <v>25</v>
      </c>
      <c r="C41" s="73">
        <f t="shared" si="0"/>
        <v>1</v>
      </c>
      <c r="D41" s="73">
        <f t="shared" si="1"/>
        <v>1</v>
      </c>
    </row>
    <row r="42" spans="1:4" x14ac:dyDescent="0.2">
      <c r="A42" t="s">
        <v>25</v>
      </c>
      <c r="B42" t="s">
        <v>25</v>
      </c>
      <c r="C42" s="73">
        <f t="shared" si="0"/>
        <v>1</v>
      </c>
      <c r="D42" s="73">
        <f t="shared" si="1"/>
        <v>1</v>
      </c>
    </row>
    <row r="43" spans="1:4" x14ac:dyDescent="0.2">
      <c r="A43" t="s">
        <v>25</v>
      </c>
      <c r="B43" t="s">
        <v>25</v>
      </c>
      <c r="C43" s="73">
        <f t="shared" si="0"/>
        <v>1</v>
      </c>
      <c r="D43" s="73">
        <f t="shared" si="1"/>
        <v>1</v>
      </c>
    </row>
    <row r="44" spans="1:4" x14ac:dyDescent="0.2">
      <c r="A44" t="s">
        <v>25</v>
      </c>
      <c r="B44" t="s">
        <v>25</v>
      </c>
      <c r="C44" s="73">
        <f t="shared" si="0"/>
        <v>1</v>
      </c>
      <c r="D44" s="73">
        <f t="shared" si="1"/>
        <v>1</v>
      </c>
    </row>
    <row r="45" spans="1:4" x14ac:dyDescent="0.2">
      <c r="A45" t="s">
        <v>25</v>
      </c>
      <c r="B45" t="s">
        <v>25</v>
      </c>
      <c r="C45" s="73">
        <f t="shared" si="0"/>
        <v>1</v>
      </c>
      <c r="D45" s="73">
        <f t="shared" si="1"/>
        <v>1</v>
      </c>
    </row>
    <row r="46" spans="1:4" x14ac:dyDescent="0.2">
      <c r="A46" t="s">
        <v>25</v>
      </c>
      <c r="B46" t="s">
        <v>25</v>
      </c>
      <c r="C46" s="73">
        <f t="shared" si="0"/>
        <v>1</v>
      </c>
      <c r="D46" s="73">
        <f t="shared" si="1"/>
        <v>1</v>
      </c>
    </row>
    <row r="47" spans="1:4" x14ac:dyDescent="0.2">
      <c r="A47" t="s">
        <v>25</v>
      </c>
      <c r="B47" t="s">
        <v>25</v>
      </c>
      <c r="C47" s="73">
        <f t="shared" si="0"/>
        <v>1</v>
      </c>
      <c r="D47" s="73">
        <f t="shared" si="1"/>
        <v>1</v>
      </c>
    </row>
    <row r="48" spans="1:4" x14ac:dyDescent="0.2">
      <c r="A48" t="s">
        <v>25</v>
      </c>
      <c r="B48" t="s">
        <v>25</v>
      </c>
      <c r="C48" s="73">
        <f t="shared" si="0"/>
        <v>1</v>
      </c>
      <c r="D48" s="73">
        <f t="shared" si="1"/>
        <v>1</v>
      </c>
    </row>
    <row r="49" spans="1:4" x14ac:dyDescent="0.2">
      <c r="A49" t="s">
        <v>25</v>
      </c>
      <c r="B49" t="s">
        <v>25</v>
      </c>
      <c r="C49" s="73">
        <f t="shared" si="0"/>
        <v>1</v>
      </c>
      <c r="D49" s="73">
        <f t="shared" si="1"/>
        <v>1</v>
      </c>
    </row>
    <row r="50" spans="1:4" x14ac:dyDescent="0.2">
      <c r="A50" t="s">
        <v>25</v>
      </c>
      <c r="B50" t="s">
        <v>25</v>
      </c>
      <c r="C50" s="73">
        <f t="shared" si="0"/>
        <v>1</v>
      </c>
      <c r="D50" s="73">
        <f t="shared" si="1"/>
        <v>1</v>
      </c>
    </row>
    <row r="51" spans="1:4" x14ac:dyDescent="0.2">
      <c r="A51" t="s">
        <v>25</v>
      </c>
      <c r="B51" t="s">
        <v>25</v>
      </c>
      <c r="C51" s="73">
        <f t="shared" si="0"/>
        <v>1</v>
      </c>
      <c r="D51" s="73">
        <f t="shared" si="1"/>
        <v>1</v>
      </c>
    </row>
    <row r="52" spans="1:4" x14ac:dyDescent="0.2">
      <c r="A52" t="s">
        <v>25</v>
      </c>
      <c r="B52" t="s">
        <v>25</v>
      </c>
      <c r="C52" s="73">
        <f t="shared" si="0"/>
        <v>1</v>
      </c>
      <c r="D52" s="73">
        <f t="shared" si="1"/>
        <v>1</v>
      </c>
    </row>
    <row r="53" spans="1:4" x14ac:dyDescent="0.2">
      <c r="A53" t="s">
        <v>25</v>
      </c>
      <c r="B53" t="s">
        <v>25</v>
      </c>
      <c r="C53" s="73">
        <f t="shared" si="0"/>
        <v>1</v>
      </c>
      <c r="D53" s="73">
        <f t="shared" si="1"/>
        <v>1</v>
      </c>
    </row>
    <row r="54" spans="1:4" x14ac:dyDescent="0.2">
      <c r="A54" t="s">
        <v>25</v>
      </c>
      <c r="B54" t="s">
        <v>25</v>
      </c>
      <c r="C54" s="73">
        <f t="shared" si="0"/>
        <v>1</v>
      </c>
      <c r="D54" s="73">
        <f t="shared" si="1"/>
        <v>1</v>
      </c>
    </row>
    <row r="55" spans="1:4" x14ac:dyDescent="0.2">
      <c r="A55" t="s">
        <v>25</v>
      </c>
      <c r="B55" t="s">
        <v>25</v>
      </c>
      <c r="C55" s="73">
        <f t="shared" si="0"/>
        <v>1</v>
      </c>
      <c r="D55" s="73">
        <f t="shared" si="1"/>
        <v>1</v>
      </c>
    </row>
    <row r="56" spans="1:4" x14ac:dyDescent="0.2">
      <c r="A56" t="s">
        <v>25</v>
      </c>
      <c r="B56" t="s">
        <v>25</v>
      </c>
      <c r="C56" s="73">
        <f t="shared" si="0"/>
        <v>1</v>
      </c>
      <c r="D56" s="73">
        <f t="shared" si="1"/>
        <v>1</v>
      </c>
    </row>
    <row r="57" spans="1:4" x14ac:dyDescent="0.2">
      <c r="A57" t="s">
        <v>25</v>
      </c>
      <c r="B57" t="s">
        <v>25</v>
      </c>
      <c r="C57" s="73">
        <f t="shared" si="0"/>
        <v>1</v>
      </c>
      <c r="D57" s="73">
        <f t="shared" si="1"/>
        <v>1</v>
      </c>
    </row>
    <row r="58" spans="1:4" x14ac:dyDescent="0.2">
      <c r="A58" t="s">
        <v>25</v>
      </c>
      <c r="B58" t="s">
        <v>25</v>
      </c>
      <c r="C58" s="73">
        <f t="shared" si="0"/>
        <v>1</v>
      </c>
      <c r="D58" s="73">
        <f t="shared" si="1"/>
        <v>1</v>
      </c>
    </row>
    <row r="59" spans="1:4" x14ac:dyDescent="0.2">
      <c r="A59" t="s">
        <v>25</v>
      </c>
      <c r="B59" t="s">
        <v>25</v>
      </c>
      <c r="C59" s="73">
        <f t="shared" si="0"/>
        <v>1</v>
      </c>
      <c r="D59" s="73">
        <f t="shared" si="1"/>
        <v>1</v>
      </c>
    </row>
    <row r="60" spans="1:4" x14ac:dyDescent="0.2">
      <c r="A60" t="s">
        <v>25</v>
      </c>
      <c r="B60" t="s">
        <v>25</v>
      </c>
      <c r="C60" s="73">
        <f t="shared" si="0"/>
        <v>1</v>
      </c>
      <c r="D60" s="73">
        <f t="shared" si="1"/>
        <v>1</v>
      </c>
    </row>
    <row r="61" spans="1:4" x14ac:dyDescent="0.2">
      <c r="A61" t="s">
        <v>25</v>
      </c>
      <c r="B61" t="s">
        <v>25</v>
      </c>
      <c r="C61" s="73">
        <f t="shared" si="0"/>
        <v>1</v>
      </c>
      <c r="D61" s="73">
        <f t="shared" si="1"/>
        <v>1</v>
      </c>
    </row>
    <row r="62" spans="1:4" x14ac:dyDescent="0.2">
      <c r="A62" t="s">
        <v>25</v>
      </c>
      <c r="B62" t="s">
        <v>25</v>
      </c>
      <c r="C62" s="73">
        <f t="shared" si="0"/>
        <v>1</v>
      </c>
      <c r="D62" s="73">
        <f t="shared" si="1"/>
        <v>1</v>
      </c>
    </row>
    <row r="63" spans="1:4" x14ac:dyDescent="0.2">
      <c r="A63" t="s">
        <v>25</v>
      </c>
      <c r="B63" t="s">
        <v>25</v>
      </c>
      <c r="C63" s="73">
        <f t="shared" si="0"/>
        <v>1</v>
      </c>
      <c r="D63" s="73">
        <f t="shared" si="1"/>
        <v>1</v>
      </c>
    </row>
    <row r="64" spans="1:4" x14ac:dyDescent="0.2">
      <c r="A64" t="s">
        <v>25</v>
      </c>
      <c r="B64" t="s">
        <v>25</v>
      </c>
      <c r="C64" s="73">
        <f t="shared" si="0"/>
        <v>1</v>
      </c>
      <c r="D64" s="73">
        <f t="shared" si="1"/>
        <v>1</v>
      </c>
    </row>
    <row r="65" spans="1:4" x14ac:dyDescent="0.2">
      <c r="A65" t="s">
        <v>25</v>
      </c>
      <c r="B65" t="s">
        <v>25</v>
      </c>
      <c r="C65" s="73">
        <f t="shared" si="0"/>
        <v>1</v>
      </c>
      <c r="D65" s="73">
        <f t="shared" si="1"/>
        <v>1</v>
      </c>
    </row>
    <row r="66" spans="1:4" x14ac:dyDescent="0.2">
      <c r="A66" t="s">
        <v>25</v>
      </c>
      <c r="B66" t="s">
        <v>25</v>
      </c>
      <c r="C66" s="73">
        <f t="shared" si="0"/>
        <v>1</v>
      </c>
      <c r="D66" s="73">
        <f t="shared" si="1"/>
        <v>1</v>
      </c>
    </row>
    <row r="67" spans="1:4" x14ac:dyDescent="0.2">
      <c r="A67" t="s">
        <v>25</v>
      </c>
      <c r="B67" t="s">
        <v>25</v>
      </c>
      <c r="C67" s="73">
        <f t="shared" ref="C67:C130" si="2">IF(A67="Yes", 1, 0)</f>
        <v>1</v>
      </c>
      <c r="D67" s="73">
        <f t="shared" ref="D67:D130" si="3">IF(B67="Yes", 1, 0)</f>
        <v>1</v>
      </c>
    </row>
    <row r="68" spans="1:4" x14ac:dyDescent="0.2">
      <c r="A68" t="s">
        <v>25</v>
      </c>
      <c r="B68" t="s">
        <v>25</v>
      </c>
      <c r="C68" s="73">
        <f t="shared" si="2"/>
        <v>1</v>
      </c>
      <c r="D68" s="73">
        <f t="shared" si="3"/>
        <v>1</v>
      </c>
    </row>
    <row r="69" spans="1:4" x14ac:dyDescent="0.2">
      <c r="A69" t="s">
        <v>25</v>
      </c>
      <c r="B69" t="s">
        <v>25</v>
      </c>
      <c r="C69" s="73">
        <f t="shared" si="2"/>
        <v>1</v>
      </c>
      <c r="D69" s="73">
        <f t="shared" si="3"/>
        <v>1</v>
      </c>
    </row>
    <row r="70" spans="1:4" x14ac:dyDescent="0.2">
      <c r="A70" t="s">
        <v>25</v>
      </c>
      <c r="B70" t="s">
        <v>25</v>
      </c>
      <c r="C70" s="73">
        <f t="shared" si="2"/>
        <v>1</v>
      </c>
      <c r="D70" s="73">
        <f t="shared" si="3"/>
        <v>1</v>
      </c>
    </row>
    <row r="71" spans="1:4" x14ac:dyDescent="0.2">
      <c r="A71" t="s">
        <v>25</v>
      </c>
      <c r="B71" t="s">
        <v>25</v>
      </c>
      <c r="C71" s="73">
        <f t="shared" si="2"/>
        <v>1</v>
      </c>
      <c r="D71" s="73">
        <f t="shared" si="3"/>
        <v>1</v>
      </c>
    </row>
    <row r="72" spans="1:4" x14ac:dyDescent="0.2">
      <c r="A72" t="s">
        <v>25</v>
      </c>
      <c r="B72" t="s">
        <v>25</v>
      </c>
      <c r="C72" s="73">
        <f t="shared" si="2"/>
        <v>1</v>
      </c>
      <c r="D72" s="73">
        <f t="shared" si="3"/>
        <v>1</v>
      </c>
    </row>
    <row r="73" spans="1:4" x14ac:dyDescent="0.2">
      <c r="A73" t="s">
        <v>25</v>
      </c>
      <c r="B73" t="s">
        <v>25</v>
      </c>
      <c r="C73" s="73">
        <f t="shared" si="2"/>
        <v>1</v>
      </c>
      <c r="D73" s="73">
        <f t="shared" si="3"/>
        <v>1</v>
      </c>
    </row>
    <row r="74" spans="1:4" x14ac:dyDescent="0.2">
      <c r="A74" t="s">
        <v>25</v>
      </c>
      <c r="B74" t="s">
        <v>25</v>
      </c>
      <c r="C74" s="73">
        <f t="shared" si="2"/>
        <v>1</v>
      </c>
      <c r="D74" s="73">
        <f t="shared" si="3"/>
        <v>1</v>
      </c>
    </row>
    <row r="75" spans="1:4" x14ac:dyDescent="0.2">
      <c r="A75" t="s">
        <v>25</v>
      </c>
      <c r="B75" t="s">
        <v>25</v>
      </c>
      <c r="C75" s="73">
        <f t="shared" si="2"/>
        <v>1</v>
      </c>
      <c r="D75" s="73">
        <f t="shared" si="3"/>
        <v>1</v>
      </c>
    </row>
    <row r="76" spans="1:4" x14ac:dyDescent="0.2">
      <c r="A76" t="s">
        <v>25</v>
      </c>
      <c r="B76" t="s">
        <v>25</v>
      </c>
      <c r="C76" s="73">
        <f t="shared" si="2"/>
        <v>1</v>
      </c>
      <c r="D76" s="73">
        <f t="shared" si="3"/>
        <v>1</v>
      </c>
    </row>
    <row r="77" spans="1:4" x14ac:dyDescent="0.2">
      <c r="A77" t="s">
        <v>25</v>
      </c>
      <c r="B77" t="s">
        <v>25</v>
      </c>
      <c r="C77" s="73">
        <f t="shared" si="2"/>
        <v>1</v>
      </c>
      <c r="D77" s="73">
        <f t="shared" si="3"/>
        <v>1</v>
      </c>
    </row>
    <row r="78" spans="1:4" x14ac:dyDescent="0.2">
      <c r="A78" t="s">
        <v>25</v>
      </c>
      <c r="B78" t="s">
        <v>25</v>
      </c>
      <c r="C78" s="73">
        <f t="shared" si="2"/>
        <v>1</v>
      </c>
      <c r="D78" s="73">
        <f t="shared" si="3"/>
        <v>1</v>
      </c>
    </row>
    <row r="79" spans="1:4" x14ac:dyDescent="0.2">
      <c r="A79" t="s">
        <v>25</v>
      </c>
      <c r="B79" t="s">
        <v>25</v>
      </c>
      <c r="C79" s="73">
        <f t="shared" si="2"/>
        <v>1</v>
      </c>
      <c r="D79" s="73">
        <f t="shared" si="3"/>
        <v>1</v>
      </c>
    </row>
    <row r="80" spans="1:4" x14ac:dyDescent="0.2">
      <c r="A80" t="s">
        <v>25</v>
      </c>
      <c r="B80" t="s">
        <v>25</v>
      </c>
      <c r="C80" s="73">
        <f t="shared" si="2"/>
        <v>1</v>
      </c>
      <c r="D80" s="73">
        <f t="shared" si="3"/>
        <v>1</v>
      </c>
    </row>
    <row r="81" spans="1:4" x14ac:dyDescent="0.2">
      <c r="A81" t="s">
        <v>25</v>
      </c>
      <c r="B81" t="s">
        <v>25</v>
      </c>
      <c r="C81" s="73">
        <f t="shared" si="2"/>
        <v>1</v>
      </c>
      <c r="D81" s="73">
        <f t="shared" si="3"/>
        <v>1</v>
      </c>
    </row>
    <row r="82" spans="1:4" x14ac:dyDescent="0.2">
      <c r="A82" t="s">
        <v>25</v>
      </c>
      <c r="B82" t="s">
        <v>25</v>
      </c>
      <c r="C82" s="73">
        <f t="shared" si="2"/>
        <v>1</v>
      </c>
      <c r="D82" s="73">
        <f t="shared" si="3"/>
        <v>1</v>
      </c>
    </row>
    <row r="83" spans="1:4" x14ac:dyDescent="0.2">
      <c r="A83" t="s">
        <v>25</v>
      </c>
      <c r="B83" t="s">
        <v>25</v>
      </c>
      <c r="C83" s="73">
        <f t="shared" si="2"/>
        <v>1</v>
      </c>
      <c r="D83" s="73">
        <f t="shared" si="3"/>
        <v>1</v>
      </c>
    </row>
    <row r="84" spans="1:4" x14ac:dyDescent="0.2">
      <c r="A84" t="s">
        <v>25</v>
      </c>
      <c r="B84" t="s">
        <v>25</v>
      </c>
      <c r="C84" s="73">
        <f t="shared" si="2"/>
        <v>1</v>
      </c>
      <c r="D84" s="73">
        <f t="shared" si="3"/>
        <v>1</v>
      </c>
    </row>
    <row r="85" spans="1:4" x14ac:dyDescent="0.2">
      <c r="A85" t="s">
        <v>25</v>
      </c>
      <c r="B85" t="s">
        <v>25</v>
      </c>
      <c r="C85" s="73">
        <f t="shared" si="2"/>
        <v>1</v>
      </c>
      <c r="D85" s="73">
        <f t="shared" si="3"/>
        <v>1</v>
      </c>
    </row>
    <row r="86" spans="1:4" x14ac:dyDescent="0.2">
      <c r="A86" t="s">
        <v>25</v>
      </c>
      <c r="B86" t="s">
        <v>25</v>
      </c>
      <c r="C86" s="73">
        <f t="shared" si="2"/>
        <v>1</v>
      </c>
      <c r="D86" s="73">
        <f t="shared" si="3"/>
        <v>1</v>
      </c>
    </row>
    <row r="87" spans="1:4" x14ac:dyDescent="0.2">
      <c r="A87" t="s">
        <v>25</v>
      </c>
      <c r="B87" t="s">
        <v>25</v>
      </c>
      <c r="C87" s="73">
        <f t="shared" si="2"/>
        <v>1</v>
      </c>
      <c r="D87" s="73">
        <f t="shared" si="3"/>
        <v>1</v>
      </c>
    </row>
    <row r="88" spans="1:4" x14ac:dyDescent="0.2">
      <c r="A88" t="s">
        <v>25</v>
      </c>
      <c r="B88" t="s">
        <v>25</v>
      </c>
      <c r="C88" s="73">
        <f t="shared" si="2"/>
        <v>1</v>
      </c>
      <c r="D88" s="73">
        <f t="shared" si="3"/>
        <v>1</v>
      </c>
    </row>
    <row r="89" spans="1:4" x14ac:dyDescent="0.2">
      <c r="A89" t="s">
        <v>25</v>
      </c>
      <c r="B89" t="s">
        <v>25</v>
      </c>
      <c r="C89" s="73">
        <f t="shared" si="2"/>
        <v>1</v>
      </c>
      <c r="D89" s="73">
        <f t="shared" si="3"/>
        <v>1</v>
      </c>
    </row>
    <row r="90" spans="1:4" x14ac:dyDescent="0.2">
      <c r="A90" t="s">
        <v>25</v>
      </c>
      <c r="B90" t="s">
        <v>25</v>
      </c>
      <c r="C90" s="73">
        <f t="shared" si="2"/>
        <v>1</v>
      </c>
      <c r="D90" s="73">
        <f t="shared" si="3"/>
        <v>1</v>
      </c>
    </row>
    <row r="91" spans="1:4" x14ac:dyDescent="0.2">
      <c r="A91" t="s">
        <v>25</v>
      </c>
      <c r="B91" t="s">
        <v>25</v>
      </c>
      <c r="C91" s="73">
        <f t="shared" si="2"/>
        <v>1</v>
      </c>
      <c r="D91" s="73">
        <f t="shared" si="3"/>
        <v>1</v>
      </c>
    </row>
    <row r="92" spans="1:4" x14ac:dyDescent="0.2">
      <c r="A92" t="s">
        <v>25</v>
      </c>
      <c r="B92" t="s">
        <v>25</v>
      </c>
      <c r="C92" s="73">
        <f t="shared" si="2"/>
        <v>1</v>
      </c>
      <c r="D92" s="73">
        <f t="shared" si="3"/>
        <v>1</v>
      </c>
    </row>
    <row r="93" spans="1:4" x14ac:dyDescent="0.2">
      <c r="A93" t="s">
        <v>25</v>
      </c>
      <c r="B93" t="s">
        <v>25</v>
      </c>
      <c r="C93" s="73">
        <f t="shared" si="2"/>
        <v>1</v>
      </c>
      <c r="D93" s="73">
        <f t="shared" si="3"/>
        <v>1</v>
      </c>
    </row>
    <row r="94" spans="1:4" x14ac:dyDescent="0.2">
      <c r="A94" t="s">
        <v>25</v>
      </c>
      <c r="B94" t="s">
        <v>25</v>
      </c>
      <c r="C94" s="73">
        <f t="shared" si="2"/>
        <v>1</v>
      </c>
      <c r="D94" s="73">
        <f t="shared" si="3"/>
        <v>1</v>
      </c>
    </row>
    <row r="95" spans="1:4" x14ac:dyDescent="0.2">
      <c r="A95" t="s">
        <v>25</v>
      </c>
      <c r="B95" t="s">
        <v>25</v>
      </c>
      <c r="C95" s="73">
        <f t="shared" si="2"/>
        <v>1</v>
      </c>
      <c r="D95" s="73">
        <f t="shared" si="3"/>
        <v>1</v>
      </c>
    </row>
    <row r="96" spans="1:4" x14ac:dyDescent="0.2">
      <c r="A96" t="s">
        <v>25</v>
      </c>
      <c r="B96" t="s">
        <v>25</v>
      </c>
      <c r="C96" s="73">
        <f t="shared" si="2"/>
        <v>1</v>
      </c>
      <c r="D96" s="73">
        <f t="shared" si="3"/>
        <v>1</v>
      </c>
    </row>
    <row r="97" spans="1:4" x14ac:dyDescent="0.2">
      <c r="A97" t="s">
        <v>25</v>
      </c>
      <c r="B97" t="s">
        <v>25</v>
      </c>
      <c r="C97" s="73">
        <f t="shared" si="2"/>
        <v>1</v>
      </c>
      <c r="D97" s="73">
        <f t="shared" si="3"/>
        <v>1</v>
      </c>
    </row>
    <row r="98" spans="1:4" x14ac:dyDescent="0.2">
      <c r="A98" t="s">
        <v>25</v>
      </c>
      <c r="B98" t="s">
        <v>25</v>
      </c>
      <c r="C98" s="73">
        <f t="shared" si="2"/>
        <v>1</v>
      </c>
      <c r="D98" s="73">
        <f t="shared" si="3"/>
        <v>1</v>
      </c>
    </row>
    <row r="99" spans="1:4" x14ac:dyDescent="0.2">
      <c r="A99" t="s">
        <v>25</v>
      </c>
      <c r="B99" t="s">
        <v>25</v>
      </c>
      <c r="C99" s="73">
        <f t="shared" si="2"/>
        <v>1</v>
      </c>
      <c r="D99" s="73">
        <f t="shared" si="3"/>
        <v>1</v>
      </c>
    </row>
    <row r="100" spans="1:4" x14ac:dyDescent="0.2">
      <c r="A100" t="s">
        <v>25</v>
      </c>
      <c r="B100" t="s">
        <v>25</v>
      </c>
      <c r="C100" s="73">
        <f t="shared" si="2"/>
        <v>1</v>
      </c>
      <c r="D100" s="73">
        <f t="shared" si="3"/>
        <v>1</v>
      </c>
    </row>
    <row r="101" spans="1:4" x14ac:dyDescent="0.2">
      <c r="A101" t="s">
        <v>25</v>
      </c>
      <c r="B101" t="s">
        <v>25</v>
      </c>
      <c r="C101" s="73">
        <f t="shared" si="2"/>
        <v>1</v>
      </c>
      <c r="D101" s="73">
        <f t="shared" si="3"/>
        <v>1</v>
      </c>
    </row>
    <row r="102" spans="1:4" x14ac:dyDescent="0.2">
      <c r="A102" t="s">
        <v>25</v>
      </c>
      <c r="B102" t="s">
        <v>25</v>
      </c>
      <c r="C102" s="73">
        <f t="shared" si="2"/>
        <v>1</v>
      </c>
      <c r="D102" s="73">
        <f t="shared" si="3"/>
        <v>1</v>
      </c>
    </row>
    <row r="103" spans="1:4" x14ac:dyDescent="0.2">
      <c r="A103" t="s">
        <v>25</v>
      </c>
      <c r="B103" t="s">
        <v>25</v>
      </c>
      <c r="C103" s="73">
        <f t="shared" si="2"/>
        <v>1</v>
      </c>
      <c r="D103" s="73">
        <f t="shared" si="3"/>
        <v>1</v>
      </c>
    </row>
    <row r="104" spans="1:4" x14ac:dyDescent="0.2">
      <c r="A104" t="s">
        <v>25</v>
      </c>
      <c r="B104" t="s">
        <v>25</v>
      </c>
      <c r="C104" s="73">
        <f t="shared" si="2"/>
        <v>1</v>
      </c>
      <c r="D104" s="73">
        <f t="shared" si="3"/>
        <v>1</v>
      </c>
    </row>
    <row r="105" spans="1:4" x14ac:dyDescent="0.2">
      <c r="A105" t="s">
        <v>25</v>
      </c>
      <c r="B105" t="s">
        <v>25</v>
      </c>
      <c r="C105" s="73">
        <f t="shared" si="2"/>
        <v>1</v>
      </c>
      <c r="D105" s="73">
        <f t="shared" si="3"/>
        <v>1</v>
      </c>
    </row>
    <row r="106" spans="1:4" x14ac:dyDescent="0.2">
      <c r="A106" t="s">
        <v>25</v>
      </c>
      <c r="B106" t="s">
        <v>25</v>
      </c>
      <c r="C106" s="73">
        <f t="shared" si="2"/>
        <v>1</v>
      </c>
      <c r="D106" s="73">
        <f t="shared" si="3"/>
        <v>1</v>
      </c>
    </row>
    <row r="107" spans="1:4" x14ac:dyDescent="0.2">
      <c r="A107" t="s">
        <v>25</v>
      </c>
      <c r="B107" t="s">
        <v>25</v>
      </c>
      <c r="C107" s="73">
        <f t="shared" si="2"/>
        <v>1</v>
      </c>
      <c r="D107" s="73">
        <f t="shared" si="3"/>
        <v>1</v>
      </c>
    </row>
    <row r="108" spans="1:4" x14ac:dyDescent="0.2">
      <c r="A108" t="s">
        <v>25</v>
      </c>
      <c r="B108" t="s">
        <v>25</v>
      </c>
      <c r="C108" s="73">
        <f t="shared" si="2"/>
        <v>1</v>
      </c>
      <c r="D108" s="73">
        <f t="shared" si="3"/>
        <v>1</v>
      </c>
    </row>
    <row r="109" spans="1:4" x14ac:dyDescent="0.2">
      <c r="A109" t="s">
        <v>25</v>
      </c>
      <c r="B109" t="s">
        <v>25</v>
      </c>
      <c r="C109" s="73">
        <f t="shared" si="2"/>
        <v>1</v>
      </c>
      <c r="D109" s="73">
        <f t="shared" si="3"/>
        <v>1</v>
      </c>
    </row>
    <row r="110" spans="1:4" x14ac:dyDescent="0.2">
      <c r="A110" t="s">
        <v>25</v>
      </c>
      <c r="B110" t="s">
        <v>25</v>
      </c>
      <c r="C110" s="73">
        <f t="shared" si="2"/>
        <v>1</v>
      </c>
      <c r="D110" s="73">
        <f t="shared" si="3"/>
        <v>1</v>
      </c>
    </row>
    <row r="111" spans="1:4" x14ac:dyDescent="0.2">
      <c r="A111" t="s">
        <v>25</v>
      </c>
      <c r="B111" t="s">
        <v>25</v>
      </c>
      <c r="C111" s="73">
        <f t="shared" si="2"/>
        <v>1</v>
      </c>
      <c r="D111" s="73">
        <f t="shared" si="3"/>
        <v>1</v>
      </c>
    </row>
    <row r="112" spans="1:4" x14ac:dyDescent="0.2">
      <c r="A112" t="s">
        <v>25</v>
      </c>
      <c r="B112" t="s">
        <v>25</v>
      </c>
      <c r="C112" s="73">
        <f t="shared" si="2"/>
        <v>1</v>
      </c>
      <c r="D112" s="73">
        <f t="shared" si="3"/>
        <v>1</v>
      </c>
    </row>
    <row r="113" spans="1:4" x14ac:dyDescent="0.2">
      <c r="A113" t="s">
        <v>25</v>
      </c>
      <c r="B113" t="s">
        <v>25</v>
      </c>
      <c r="C113" s="73">
        <f t="shared" si="2"/>
        <v>1</v>
      </c>
      <c r="D113" s="73">
        <f t="shared" si="3"/>
        <v>1</v>
      </c>
    </row>
    <row r="114" spans="1:4" x14ac:dyDescent="0.2">
      <c r="A114" t="s">
        <v>25</v>
      </c>
      <c r="B114" t="s">
        <v>25</v>
      </c>
      <c r="C114" s="73">
        <f t="shared" si="2"/>
        <v>1</v>
      </c>
      <c r="D114" s="73">
        <f t="shared" si="3"/>
        <v>1</v>
      </c>
    </row>
    <row r="115" spans="1:4" x14ac:dyDescent="0.2">
      <c r="A115" t="s">
        <v>25</v>
      </c>
      <c r="B115" t="s">
        <v>25</v>
      </c>
      <c r="C115" s="73">
        <f t="shared" si="2"/>
        <v>1</v>
      </c>
      <c r="D115" s="73">
        <f t="shared" si="3"/>
        <v>1</v>
      </c>
    </row>
    <row r="116" spans="1:4" x14ac:dyDescent="0.2">
      <c r="A116" t="s">
        <v>25</v>
      </c>
      <c r="B116" t="s">
        <v>25</v>
      </c>
      <c r="C116" s="73">
        <f t="shared" si="2"/>
        <v>1</v>
      </c>
      <c r="D116" s="73">
        <f t="shared" si="3"/>
        <v>1</v>
      </c>
    </row>
    <row r="117" spans="1:4" x14ac:dyDescent="0.2">
      <c r="A117" t="s">
        <v>25</v>
      </c>
      <c r="B117" t="s">
        <v>25</v>
      </c>
      <c r="C117" s="73">
        <f t="shared" si="2"/>
        <v>1</v>
      </c>
      <c r="D117" s="73">
        <f t="shared" si="3"/>
        <v>1</v>
      </c>
    </row>
    <row r="118" spans="1:4" x14ac:dyDescent="0.2">
      <c r="A118" t="s">
        <v>25</v>
      </c>
      <c r="B118" t="s">
        <v>25</v>
      </c>
      <c r="C118" s="73">
        <f t="shared" si="2"/>
        <v>1</v>
      </c>
      <c r="D118" s="73">
        <f t="shared" si="3"/>
        <v>1</v>
      </c>
    </row>
    <row r="119" spans="1:4" x14ac:dyDescent="0.2">
      <c r="A119" t="s">
        <v>25</v>
      </c>
      <c r="B119" t="s">
        <v>25</v>
      </c>
      <c r="C119" s="73">
        <f t="shared" si="2"/>
        <v>1</v>
      </c>
      <c r="D119" s="73">
        <f t="shared" si="3"/>
        <v>1</v>
      </c>
    </row>
    <row r="120" spans="1:4" x14ac:dyDescent="0.2">
      <c r="A120" t="s">
        <v>25</v>
      </c>
      <c r="B120" t="s">
        <v>25</v>
      </c>
      <c r="C120" s="73">
        <f t="shared" si="2"/>
        <v>1</v>
      </c>
      <c r="D120" s="73">
        <f t="shared" si="3"/>
        <v>1</v>
      </c>
    </row>
    <row r="121" spans="1:4" x14ac:dyDescent="0.2">
      <c r="A121" t="s">
        <v>25</v>
      </c>
      <c r="B121" t="s">
        <v>25</v>
      </c>
      <c r="C121" s="73">
        <f t="shared" si="2"/>
        <v>1</v>
      </c>
      <c r="D121" s="73">
        <f t="shared" si="3"/>
        <v>1</v>
      </c>
    </row>
    <row r="122" spans="1:4" x14ac:dyDescent="0.2">
      <c r="A122" t="s">
        <v>25</v>
      </c>
      <c r="B122" t="s">
        <v>25</v>
      </c>
      <c r="C122" s="73">
        <f t="shared" si="2"/>
        <v>1</v>
      </c>
      <c r="D122" s="73">
        <f t="shared" si="3"/>
        <v>1</v>
      </c>
    </row>
    <row r="123" spans="1:4" x14ac:dyDescent="0.2">
      <c r="A123" t="s">
        <v>25</v>
      </c>
      <c r="B123" t="s">
        <v>25</v>
      </c>
      <c r="C123" s="73">
        <f t="shared" si="2"/>
        <v>1</v>
      </c>
      <c r="D123" s="73">
        <f t="shared" si="3"/>
        <v>1</v>
      </c>
    </row>
    <row r="124" spans="1:4" x14ac:dyDescent="0.2">
      <c r="A124" t="s">
        <v>25</v>
      </c>
      <c r="B124" t="s">
        <v>25</v>
      </c>
      <c r="C124" s="73">
        <f t="shared" si="2"/>
        <v>1</v>
      </c>
      <c r="D124" s="73">
        <f t="shared" si="3"/>
        <v>1</v>
      </c>
    </row>
    <row r="125" spans="1:4" x14ac:dyDescent="0.2">
      <c r="A125" t="s">
        <v>25</v>
      </c>
      <c r="B125" t="s">
        <v>25</v>
      </c>
      <c r="C125" s="73">
        <f t="shared" si="2"/>
        <v>1</v>
      </c>
      <c r="D125" s="73">
        <f t="shared" si="3"/>
        <v>1</v>
      </c>
    </row>
    <row r="126" spans="1:4" x14ac:dyDescent="0.2">
      <c r="A126" t="s">
        <v>25</v>
      </c>
      <c r="B126" t="s">
        <v>25</v>
      </c>
      <c r="C126" s="73">
        <f t="shared" si="2"/>
        <v>1</v>
      </c>
      <c r="D126" s="73">
        <f t="shared" si="3"/>
        <v>1</v>
      </c>
    </row>
    <row r="127" spans="1:4" x14ac:dyDescent="0.2">
      <c r="A127" t="s">
        <v>25</v>
      </c>
      <c r="B127" t="s">
        <v>25</v>
      </c>
      <c r="C127" s="73">
        <f t="shared" si="2"/>
        <v>1</v>
      </c>
      <c r="D127" s="73">
        <f t="shared" si="3"/>
        <v>1</v>
      </c>
    </row>
    <row r="128" spans="1:4" x14ac:dyDescent="0.2">
      <c r="A128" t="s">
        <v>25</v>
      </c>
      <c r="B128" t="s">
        <v>25</v>
      </c>
      <c r="C128" s="73">
        <f t="shared" si="2"/>
        <v>1</v>
      </c>
      <c r="D128" s="73">
        <f t="shared" si="3"/>
        <v>1</v>
      </c>
    </row>
    <row r="129" spans="1:4" x14ac:dyDescent="0.2">
      <c r="A129" t="s">
        <v>25</v>
      </c>
      <c r="B129" t="s">
        <v>25</v>
      </c>
      <c r="C129" s="73">
        <f t="shared" si="2"/>
        <v>1</v>
      </c>
      <c r="D129" s="73">
        <f t="shared" si="3"/>
        <v>1</v>
      </c>
    </row>
    <row r="130" spans="1:4" x14ac:dyDescent="0.2">
      <c r="A130" t="s">
        <v>25</v>
      </c>
      <c r="B130" t="s">
        <v>25</v>
      </c>
      <c r="C130" s="73">
        <f t="shared" si="2"/>
        <v>1</v>
      </c>
      <c r="D130" s="73">
        <f t="shared" si="3"/>
        <v>1</v>
      </c>
    </row>
    <row r="131" spans="1:4" x14ac:dyDescent="0.2">
      <c r="A131" t="s">
        <v>25</v>
      </c>
      <c r="B131" t="s">
        <v>25</v>
      </c>
      <c r="C131" s="73">
        <f t="shared" ref="C131:C194" si="4">IF(A131="Yes", 1, 0)</f>
        <v>1</v>
      </c>
      <c r="D131" s="73">
        <f t="shared" ref="D131:D194" si="5">IF(B131="Yes", 1, 0)</f>
        <v>1</v>
      </c>
    </row>
    <row r="132" spans="1:4" x14ac:dyDescent="0.2">
      <c r="A132" t="s">
        <v>25</v>
      </c>
      <c r="B132" t="s">
        <v>25</v>
      </c>
      <c r="C132" s="73">
        <f t="shared" si="4"/>
        <v>1</v>
      </c>
      <c r="D132" s="73">
        <f t="shared" si="5"/>
        <v>1</v>
      </c>
    </row>
    <row r="133" spans="1:4" x14ac:dyDescent="0.2">
      <c r="A133" t="s">
        <v>25</v>
      </c>
      <c r="B133" t="s">
        <v>25</v>
      </c>
      <c r="C133" s="73">
        <f t="shared" si="4"/>
        <v>1</v>
      </c>
      <c r="D133" s="73">
        <f t="shared" si="5"/>
        <v>1</v>
      </c>
    </row>
    <row r="134" spans="1:4" x14ac:dyDescent="0.2">
      <c r="A134" t="s">
        <v>25</v>
      </c>
      <c r="B134" t="s">
        <v>25</v>
      </c>
      <c r="C134" s="73">
        <f t="shared" si="4"/>
        <v>1</v>
      </c>
      <c r="D134" s="73">
        <f t="shared" si="5"/>
        <v>1</v>
      </c>
    </row>
    <row r="135" spans="1:4" x14ac:dyDescent="0.2">
      <c r="A135" t="s">
        <v>25</v>
      </c>
      <c r="B135" t="s">
        <v>25</v>
      </c>
      <c r="C135" s="73">
        <f t="shared" si="4"/>
        <v>1</v>
      </c>
      <c r="D135" s="73">
        <f t="shared" si="5"/>
        <v>1</v>
      </c>
    </row>
    <row r="136" spans="1:4" x14ac:dyDescent="0.2">
      <c r="A136" t="s">
        <v>25</v>
      </c>
      <c r="B136" t="s">
        <v>25</v>
      </c>
      <c r="C136" s="73">
        <f t="shared" si="4"/>
        <v>1</v>
      </c>
      <c r="D136" s="73">
        <f t="shared" si="5"/>
        <v>1</v>
      </c>
    </row>
    <row r="137" spans="1:4" x14ac:dyDescent="0.2">
      <c r="A137" t="s">
        <v>25</v>
      </c>
      <c r="B137" t="s">
        <v>25</v>
      </c>
      <c r="C137" s="73">
        <f t="shared" si="4"/>
        <v>1</v>
      </c>
      <c r="D137" s="73">
        <f t="shared" si="5"/>
        <v>1</v>
      </c>
    </row>
    <row r="138" spans="1:4" x14ac:dyDescent="0.2">
      <c r="A138" t="s">
        <v>25</v>
      </c>
      <c r="B138" t="s">
        <v>25</v>
      </c>
      <c r="C138" s="73">
        <f t="shared" si="4"/>
        <v>1</v>
      </c>
      <c r="D138" s="73">
        <f t="shared" si="5"/>
        <v>1</v>
      </c>
    </row>
    <row r="139" spans="1:4" x14ac:dyDescent="0.2">
      <c r="A139" t="s">
        <v>25</v>
      </c>
      <c r="B139" t="s">
        <v>25</v>
      </c>
      <c r="C139" s="73">
        <f t="shared" si="4"/>
        <v>1</v>
      </c>
      <c r="D139" s="73">
        <f t="shared" si="5"/>
        <v>1</v>
      </c>
    </row>
    <row r="140" spans="1:4" x14ac:dyDescent="0.2">
      <c r="A140" t="s">
        <v>25</v>
      </c>
      <c r="B140" t="s">
        <v>25</v>
      </c>
      <c r="C140" s="73">
        <f t="shared" si="4"/>
        <v>1</v>
      </c>
      <c r="D140" s="73">
        <f t="shared" si="5"/>
        <v>1</v>
      </c>
    </row>
    <row r="141" spans="1:4" x14ac:dyDescent="0.2">
      <c r="A141" t="s">
        <v>25</v>
      </c>
      <c r="B141" t="s">
        <v>25</v>
      </c>
      <c r="C141" s="73">
        <f t="shared" si="4"/>
        <v>1</v>
      </c>
      <c r="D141" s="73">
        <f t="shared" si="5"/>
        <v>1</v>
      </c>
    </row>
    <row r="142" spans="1:4" x14ac:dyDescent="0.2">
      <c r="A142" t="s">
        <v>25</v>
      </c>
      <c r="B142" t="s">
        <v>25</v>
      </c>
      <c r="C142" s="73">
        <f t="shared" si="4"/>
        <v>1</v>
      </c>
      <c r="D142" s="73">
        <f t="shared" si="5"/>
        <v>1</v>
      </c>
    </row>
    <row r="143" spans="1:4" x14ac:dyDescent="0.2">
      <c r="A143" t="s">
        <v>25</v>
      </c>
      <c r="B143" t="s">
        <v>25</v>
      </c>
      <c r="C143" s="73">
        <f t="shared" si="4"/>
        <v>1</v>
      </c>
      <c r="D143" s="73">
        <f t="shared" si="5"/>
        <v>1</v>
      </c>
    </row>
    <row r="144" spans="1:4" x14ac:dyDescent="0.2">
      <c r="A144" t="s">
        <v>25</v>
      </c>
      <c r="B144" t="s">
        <v>25</v>
      </c>
      <c r="C144" s="73">
        <f t="shared" si="4"/>
        <v>1</v>
      </c>
      <c r="D144" s="73">
        <f t="shared" si="5"/>
        <v>1</v>
      </c>
    </row>
    <row r="145" spans="1:4" x14ac:dyDescent="0.2">
      <c r="A145" t="s">
        <v>25</v>
      </c>
      <c r="B145" t="s">
        <v>25</v>
      </c>
      <c r="C145" s="73">
        <f t="shared" si="4"/>
        <v>1</v>
      </c>
      <c r="D145" s="73">
        <f t="shared" si="5"/>
        <v>1</v>
      </c>
    </row>
    <row r="146" spans="1:4" x14ac:dyDescent="0.2">
      <c r="A146" t="s">
        <v>25</v>
      </c>
      <c r="B146" t="s">
        <v>25</v>
      </c>
      <c r="C146" s="73">
        <f t="shared" si="4"/>
        <v>1</v>
      </c>
      <c r="D146" s="73">
        <f t="shared" si="5"/>
        <v>1</v>
      </c>
    </row>
    <row r="147" spans="1:4" x14ac:dyDescent="0.2">
      <c r="A147" t="s">
        <v>25</v>
      </c>
      <c r="B147" t="s">
        <v>25</v>
      </c>
      <c r="C147" s="73">
        <f t="shared" si="4"/>
        <v>1</v>
      </c>
      <c r="D147" s="73">
        <f t="shared" si="5"/>
        <v>1</v>
      </c>
    </row>
    <row r="148" spans="1:4" x14ac:dyDescent="0.2">
      <c r="A148" t="s">
        <v>25</v>
      </c>
      <c r="B148" t="s">
        <v>25</v>
      </c>
      <c r="C148" s="73">
        <f t="shared" si="4"/>
        <v>1</v>
      </c>
      <c r="D148" s="73">
        <f t="shared" si="5"/>
        <v>1</v>
      </c>
    </row>
    <row r="149" spans="1:4" x14ac:dyDescent="0.2">
      <c r="A149" t="s">
        <v>25</v>
      </c>
      <c r="B149" t="s">
        <v>25</v>
      </c>
      <c r="C149" s="73">
        <f t="shared" si="4"/>
        <v>1</v>
      </c>
      <c r="D149" s="73">
        <f t="shared" si="5"/>
        <v>1</v>
      </c>
    </row>
    <row r="150" spans="1:4" x14ac:dyDescent="0.2">
      <c r="A150" t="s">
        <v>25</v>
      </c>
      <c r="B150" t="s">
        <v>25</v>
      </c>
      <c r="C150" s="73">
        <f t="shared" si="4"/>
        <v>1</v>
      </c>
      <c r="D150" s="73">
        <f t="shared" si="5"/>
        <v>1</v>
      </c>
    </row>
    <row r="151" spans="1:4" x14ac:dyDescent="0.2">
      <c r="A151" t="s">
        <v>25</v>
      </c>
      <c r="B151" t="s">
        <v>25</v>
      </c>
      <c r="C151" s="73">
        <f t="shared" si="4"/>
        <v>1</v>
      </c>
      <c r="D151" s="73">
        <f t="shared" si="5"/>
        <v>1</v>
      </c>
    </row>
    <row r="152" spans="1:4" x14ac:dyDescent="0.2">
      <c r="A152" t="s">
        <v>25</v>
      </c>
      <c r="B152" t="s">
        <v>25</v>
      </c>
      <c r="C152" s="73">
        <f t="shared" si="4"/>
        <v>1</v>
      </c>
      <c r="D152" s="73">
        <f t="shared" si="5"/>
        <v>1</v>
      </c>
    </row>
    <row r="153" spans="1:4" x14ac:dyDescent="0.2">
      <c r="A153" t="s">
        <v>25</v>
      </c>
      <c r="B153" t="s">
        <v>25</v>
      </c>
      <c r="C153" s="73">
        <f t="shared" si="4"/>
        <v>1</v>
      </c>
      <c r="D153" s="73">
        <f t="shared" si="5"/>
        <v>1</v>
      </c>
    </row>
    <row r="154" spans="1:4" x14ac:dyDescent="0.2">
      <c r="A154" t="s">
        <v>25</v>
      </c>
      <c r="B154" t="s">
        <v>25</v>
      </c>
      <c r="C154" s="73">
        <f t="shared" si="4"/>
        <v>1</v>
      </c>
      <c r="D154" s="73">
        <f t="shared" si="5"/>
        <v>1</v>
      </c>
    </row>
    <row r="155" spans="1:4" x14ac:dyDescent="0.2">
      <c r="A155" t="s">
        <v>25</v>
      </c>
      <c r="B155" t="s">
        <v>25</v>
      </c>
      <c r="C155" s="73">
        <f t="shared" si="4"/>
        <v>1</v>
      </c>
      <c r="D155" s="73">
        <f t="shared" si="5"/>
        <v>1</v>
      </c>
    </row>
    <row r="156" spans="1:4" x14ac:dyDescent="0.2">
      <c r="A156" t="s">
        <v>25</v>
      </c>
      <c r="B156" t="s">
        <v>25</v>
      </c>
      <c r="C156" s="73">
        <f t="shared" si="4"/>
        <v>1</v>
      </c>
      <c r="D156" s="73">
        <f t="shared" si="5"/>
        <v>1</v>
      </c>
    </row>
    <row r="157" spans="1:4" x14ac:dyDescent="0.2">
      <c r="A157" t="s">
        <v>25</v>
      </c>
      <c r="B157" t="s">
        <v>25</v>
      </c>
      <c r="C157" s="73">
        <f t="shared" si="4"/>
        <v>1</v>
      </c>
      <c r="D157" s="73">
        <f t="shared" si="5"/>
        <v>1</v>
      </c>
    </row>
    <row r="158" spans="1:4" x14ac:dyDescent="0.2">
      <c r="A158" t="s">
        <v>25</v>
      </c>
      <c r="B158" t="s">
        <v>25</v>
      </c>
      <c r="C158" s="73">
        <f t="shared" si="4"/>
        <v>1</v>
      </c>
      <c r="D158" s="73">
        <f t="shared" si="5"/>
        <v>1</v>
      </c>
    </row>
    <row r="159" spans="1:4" x14ac:dyDescent="0.2">
      <c r="A159" t="s">
        <v>25</v>
      </c>
      <c r="B159" t="s">
        <v>25</v>
      </c>
      <c r="C159" s="73">
        <f t="shared" si="4"/>
        <v>1</v>
      </c>
      <c r="D159" s="73">
        <f t="shared" si="5"/>
        <v>1</v>
      </c>
    </row>
    <row r="160" spans="1:4" x14ac:dyDescent="0.2">
      <c r="A160" t="s">
        <v>25</v>
      </c>
      <c r="B160" t="s">
        <v>25</v>
      </c>
      <c r="C160" s="73">
        <f t="shared" si="4"/>
        <v>1</v>
      </c>
      <c r="D160" s="73">
        <f t="shared" si="5"/>
        <v>1</v>
      </c>
    </row>
    <row r="161" spans="1:4" x14ac:dyDescent="0.2">
      <c r="A161" t="s">
        <v>25</v>
      </c>
      <c r="B161" t="s">
        <v>25</v>
      </c>
      <c r="C161" s="73">
        <f t="shared" si="4"/>
        <v>1</v>
      </c>
      <c r="D161" s="73">
        <f t="shared" si="5"/>
        <v>1</v>
      </c>
    </row>
    <row r="162" spans="1:4" x14ac:dyDescent="0.2">
      <c r="A162" t="s">
        <v>25</v>
      </c>
      <c r="B162" t="s">
        <v>25</v>
      </c>
      <c r="C162" s="73">
        <f t="shared" si="4"/>
        <v>1</v>
      </c>
      <c r="D162" s="73">
        <f t="shared" si="5"/>
        <v>1</v>
      </c>
    </row>
    <row r="163" spans="1:4" x14ac:dyDescent="0.2">
      <c r="A163" t="s">
        <v>25</v>
      </c>
      <c r="B163" t="s">
        <v>25</v>
      </c>
      <c r="C163" s="73">
        <f t="shared" si="4"/>
        <v>1</v>
      </c>
      <c r="D163" s="73">
        <f t="shared" si="5"/>
        <v>1</v>
      </c>
    </row>
    <row r="164" spans="1:4" x14ac:dyDescent="0.2">
      <c r="A164" t="s">
        <v>25</v>
      </c>
      <c r="B164" t="s">
        <v>25</v>
      </c>
      <c r="C164" s="73">
        <f t="shared" si="4"/>
        <v>1</v>
      </c>
      <c r="D164" s="73">
        <f t="shared" si="5"/>
        <v>1</v>
      </c>
    </row>
    <row r="165" spans="1:4" x14ac:dyDescent="0.2">
      <c r="A165" t="s">
        <v>25</v>
      </c>
      <c r="B165" t="s">
        <v>25</v>
      </c>
      <c r="C165" s="73">
        <f t="shared" si="4"/>
        <v>1</v>
      </c>
      <c r="D165" s="73">
        <f t="shared" si="5"/>
        <v>1</v>
      </c>
    </row>
    <row r="166" spans="1:4" x14ac:dyDescent="0.2">
      <c r="A166" t="s">
        <v>25</v>
      </c>
      <c r="B166" t="s">
        <v>25</v>
      </c>
      <c r="C166" s="73">
        <f t="shared" si="4"/>
        <v>1</v>
      </c>
      <c r="D166" s="73">
        <f t="shared" si="5"/>
        <v>1</v>
      </c>
    </row>
    <row r="167" spans="1:4" x14ac:dyDescent="0.2">
      <c r="A167" t="s">
        <v>25</v>
      </c>
      <c r="B167" t="s">
        <v>25</v>
      </c>
      <c r="C167" s="73">
        <f t="shared" si="4"/>
        <v>1</v>
      </c>
      <c r="D167" s="73">
        <f t="shared" si="5"/>
        <v>1</v>
      </c>
    </row>
    <row r="168" spans="1:4" x14ac:dyDescent="0.2">
      <c r="A168" t="s">
        <v>25</v>
      </c>
      <c r="B168" t="s">
        <v>25</v>
      </c>
      <c r="C168" s="73">
        <f t="shared" si="4"/>
        <v>1</v>
      </c>
      <c r="D168" s="73">
        <f t="shared" si="5"/>
        <v>1</v>
      </c>
    </row>
    <row r="169" spans="1:4" x14ac:dyDescent="0.2">
      <c r="A169" t="s">
        <v>25</v>
      </c>
      <c r="B169" t="s">
        <v>25</v>
      </c>
      <c r="C169" s="73">
        <f t="shared" si="4"/>
        <v>1</v>
      </c>
      <c r="D169" s="73">
        <f t="shared" si="5"/>
        <v>1</v>
      </c>
    </row>
    <row r="170" spans="1:4" x14ac:dyDescent="0.2">
      <c r="A170" t="s">
        <v>25</v>
      </c>
      <c r="B170" t="s">
        <v>25</v>
      </c>
      <c r="C170" s="73">
        <f t="shared" si="4"/>
        <v>1</v>
      </c>
      <c r="D170" s="73">
        <f t="shared" si="5"/>
        <v>1</v>
      </c>
    </row>
    <row r="171" spans="1:4" x14ac:dyDescent="0.2">
      <c r="A171" t="s">
        <v>25</v>
      </c>
      <c r="B171" t="s">
        <v>25</v>
      </c>
      <c r="C171" s="73">
        <f t="shared" si="4"/>
        <v>1</v>
      </c>
      <c r="D171" s="73">
        <f t="shared" si="5"/>
        <v>1</v>
      </c>
    </row>
    <row r="172" spans="1:4" x14ac:dyDescent="0.2">
      <c r="A172" t="s">
        <v>25</v>
      </c>
      <c r="B172" t="s">
        <v>25</v>
      </c>
      <c r="C172" s="73">
        <f t="shared" si="4"/>
        <v>1</v>
      </c>
      <c r="D172" s="73">
        <f t="shared" si="5"/>
        <v>1</v>
      </c>
    </row>
    <row r="173" spans="1:4" x14ac:dyDescent="0.2">
      <c r="A173" t="s">
        <v>25</v>
      </c>
      <c r="B173" t="s">
        <v>25</v>
      </c>
      <c r="C173" s="73">
        <f t="shared" si="4"/>
        <v>1</v>
      </c>
      <c r="D173" s="73">
        <f t="shared" si="5"/>
        <v>1</v>
      </c>
    </row>
    <row r="174" spans="1:4" x14ac:dyDescent="0.2">
      <c r="A174" t="s">
        <v>25</v>
      </c>
      <c r="B174" t="s">
        <v>25</v>
      </c>
      <c r="C174" s="73">
        <f t="shared" si="4"/>
        <v>1</v>
      </c>
      <c r="D174" s="73">
        <f t="shared" si="5"/>
        <v>1</v>
      </c>
    </row>
    <row r="175" spans="1:4" x14ac:dyDescent="0.2">
      <c r="A175" t="s">
        <v>25</v>
      </c>
      <c r="B175" t="s">
        <v>25</v>
      </c>
      <c r="C175" s="73">
        <f t="shared" si="4"/>
        <v>1</v>
      </c>
      <c r="D175" s="73">
        <f t="shared" si="5"/>
        <v>1</v>
      </c>
    </row>
    <row r="176" spans="1:4" x14ac:dyDescent="0.2">
      <c r="A176" t="s">
        <v>25</v>
      </c>
      <c r="B176" t="s">
        <v>25</v>
      </c>
      <c r="C176" s="73">
        <f t="shared" si="4"/>
        <v>1</v>
      </c>
      <c r="D176" s="73">
        <f t="shared" si="5"/>
        <v>1</v>
      </c>
    </row>
    <row r="177" spans="1:4" x14ac:dyDescent="0.2">
      <c r="A177" t="s">
        <v>25</v>
      </c>
      <c r="B177" t="s">
        <v>25</v>
      </c>
      <c r="C177" s="73">
        <f t="shared" si="4"/>
        <v>1</v>
      </c>
      <c r="D177" s="73">
        <f t="shared" si="5"/>
        <v>1</v>
      </c>
    </row>
    <row r="178" spans="1:4" x14ac:dyDescent="0.2">
      <c r="A178" t="s">
        <v>25</v>
      </c>
      <c r="B178" t="s">
        <v>25</v>
      </c>
      <c r="C178" s="73">
        <f t="shared" si="4"/>
        <v>1</v>
      </c>
      <c r="D178" s="73">
        <f t="shared" si="5"/>
        <v>1</v>
      </c>
    </row>
    <row r="179" spans="1:4" x14ac:dyDescent="0.2">
      <c r="A179" t="s">
        <v>25</v>
      </c>
      <c r="B179" t="s">
        <v>25</v>
      </c>
      <c r="C179" s="73">
        <f t="shared" si="4"/>
        <v>1</v>
      </c>
      <c r="D179" s="73">
        <f t="shared" si="5"/>
        <v>1</v>
      </c>
    </row>
    <row r="180" spans="1:4" x14ac:dyDescent="0.2">
      <c r="A180" t="s">
        <v>25</v>
      </c>
      <c r="B180" t="s">
        <v>25</v>
      </c>
      <c r="C180" s="73">
        <f t="shared" si="4"/>
        <v>1</v>
      </c>
      <c r="D180" s="73">
        <f t="shared" si="5"/>
        <v>1</v>
      </c>
    </row>
    <row r="181" spans="1:4" x14ac:dyDescent="0.2">
      <c r="A181" t="s">
        <v>25</v>
      </c>
      <c r="B181" t="s">
        <v>25</v>
      </c>
      <c r="C181" s="73">
        <f t="shared" si="4"/>
        <v>1</v>
      </c>
      <c r="D181" s="73">
        <f t="shared" si="5"/>
        <v>1</v>
      </c>
    </row>
    <row r="182" spans="1:4" x14ac:dyDescent="0.2">
      <c r="A182" t="s">
        <v>25</v>
      </c>
      <c r="B182" t="s">
        <v>25</v>
      </c>
      <c r="C182" s="73">
        <f t="shared" si="4"/>
        <v>1</v>
      </c>
      <c r="D182" s="73">
        <f t="shared" si="5"/>
        <v>1</v>
      </c>
    </row>
    <row r="183" spans="1:4" x14ac:dyDescent="0.2">
      <c r="A183" t="s">
        <v>25</v>
      </c>
      <c r="B183" t="s">
        <v>25</v>
      </c>
      <c r="C183" s="73">
        <f t="shared" si="4"/>
        <v>1</v>
      </c>
      <c r="D183" s="73">
        <f t="shared" si="5"/>
        <v>1</v>
      </c>
    </row>
    <row r="184" spans="1:4" x14ac:dyDescent="0.2">
      <c r="A184" t="s">
        <v>25</v>
      </c>
      <c r="B184" t="s">
        <v>25</v>
      </c>
      <c r="C184" s="73">
        <f t="shared" si="4"/>
        <v>1</v>
      </c>
      <c r="D184" s="73">
        <f t="shared" si="5"/>
        <v>1</v>
      </c>
    </row>
    <row r="185" spans="1:4" x14ac:dyDescent="0.2">
      <c r="A185" t="s">
        <v>25</v>
      </c>
      <c r="B185" t="s">
        <v>25</v>
      </c>
      <c r="C185" s="73">
        <f t="shared" si="4"/>
        <v>1</v>
      </c>
      <c r="D185" s="73">
        <f t="shared" si="5"/>
        <v>1</v>
      </c>
    </row>
    <row r="186" spans="1:4" x14ac:dyDescent="0.2">
      <c r="A186" t="s">
        <v>25</v>
      </c>
      <c r="B186" t="s">
        <v>25</v>
      </c>
      <c r="C186" s="73">
        <f t="shared" si="4"/>
        <v>1</v>
      </c>
      <c r="D186" s="73">
        <f t="shared" si="5"/>
        <v>1</v>
      </c>
    </row>
    <row r="187" spans="1:4" x14ac:dyDescent="0.2">
      <c r="A187" t="s">
        <v>25</v>
      </c>
      <c r="B187" t="s">
        <v>25</v>
      </c>
      <c r="C187" s="73">
        <f t="shared" si="4"/>
        <v>1</v>
      </c>
      <c r="D187" s="73">
        <f t="shared" si="5"/>
        <v>1</v>
      </c>
    </row>
    <row r="188" spans="1:4" x14ac:dyDescent="0.2">
      <c r="A188" t="s">
        <v>25</v>
      </c>
      <c r="B188" t="s">
        <v>25</v>
      </c>
      <c r="C188" s="73">
        <f t="shared" si="4"/>
        <v>1</v>
      </c>
      <c r="D188" s="73">
        <f t="shared" si="5"/>
        <v>1</v>
      </c>
    </row>
    <row r="189" spans="1:4" x14ac:dyDescent="0.2">
      <c r="A189" t="s">
        <v>25</v>
      </c>
      <c r="B189" t="s">
        <v>25</v>
      </c>
      <c r="C189" s="73">
        <f t="shared" si="4"/>
        <v>1</v>
      </c>
      <c r="D189" s="73">
        <f t="shared" si="5"/>
        <v>1</v>
      </c>
    </row>
    <row r="190" spans="1:4" x14ac:dyDescent="0.2">
      <c r="A190" t="s">
        <v>25</v>
      </c>
      <c r="B190" t="s">
        <v>25</v>
      </c>
      <c r="C190" s="73">
        <f t="shared" si="4"/>
        <v>1</v>
      </c>
      <c r="D190" s="73">
        <f t="shared" si="5"/>
        <v>1</v>
      </c>
    </row>
    <row r="191" spans="1:4" x14ac:dyDescent="0.2">
      <c r="A191" t="s">
        <v>25</v>
      </c>
      <c r="B191" t="s">
        <v>25</v>
      </c>
      <c r="C191" s="73">
        <f t="shared" si="4"/>
        <v>1</v>
      </c>
      <c r="D191" s="73">
        <f t="shared" si="5"/>
        <v>1</v>
      </c>
    </row>
    <row r="192" spans="1:4" x14ac:dyDescent="0.2">
      <c r="A192" t="s">
        <v>25</v>
      </c>
      <c r="B192" t="s">
        <v>25</v>
      </c>
      <c r="C192" s="73">
        <f t="shared" si="4"/>
        <v>1</v>
      </c>
      <c r="D192" s="73">
        <f t="shared" si="5"/>
        <v>1</v>
      </c>
    </row>
    <row r="193" spans="1:4" x14ac:dyDescent="0.2">
      <c r="A193" t="s">
        <v>25</v>
      </c>
      <c r="B193" t="s">
        <v>25</v>
      </c>
      <c r="C193" s="73">
        <f t="shared" si="4"/>
        <v>1</v>
      </c>
      <c r="D193" s="73">
        <f t="shared" si="5"/>
        <v>1</v>
      </c>
    </row>
    <row r="194" spans="1:4" x14ac:dyDescent="0.2">
      <c r="A194" t="s">
        <v>25</v>
      </c>
      <c r="B194" t="s">
        <v>25</v>
      </c>
      <c r="C194" s="73">
        <f t="shared" si="4"/>
        <v>1</v>
      </c>
      <c r="D194" s="73">
        <f t="shared" si="5"/>
        <v>1</v>
      </c>
    </row>
    <row r="195" spans="1:4" x14ac:dyDescent="0.2">
      <c r="A195" t="s">
        <v>25</v>
      </c>
      <c r="B195" t="s">
        <v>25</v>
      </c>
      <c r="C195" s="73">
        <f t="shared" ref="C195:C258" si="6">IF(A195="Yes", 1, 0)</f>
        <v>1</v>
      </c>
      <c r="D195" s="73">
        <f t="shared" ref="D195:D258" si="7">IF(B195="Yes", 1, 0)</f>
        <v>1</v>
      </c>
    </row>
    <row r="196" spans="1:4" x14ac:dyDescent="0.2">
      <c r="A196" t="s">
        <v>25</v>
      </c>
      <c r="B196" t="s">
        <v>25</v>
      </c>
      <c r="C196" s="73">
        <f t="shared" si="6"/>
        <v>1</v>
      </c>
      <c r="D196" s="73">
        <f t="shared" si="7"/>
        <v>1</v>
      </c>
    </row>
    <row r="197" spans="1:4" x14ac:dyDescent="0.2">
      <c r="A197" t="s">
        <v>25</v>
      </c>
      <c r="B197" t="s">
        <v>25</v>
      </c>
      <c r="C197" s="73">
        <f t="shared" si="6"/>
        <v>1</v>
      </c>
      <c r="D197" s="73">
        <f t="shared" si="7"/>
        <v>1</v>
      </c>
    </row>
    <row r="198" spans="1:4" x14ac:dyDescent="0.2">
      <c r="A198" t="s">
        <v>25</v>
      </c>
      <c r="B198" t="s">
        <v>25</v>
      </c>
      <c r="C198" s="73">
        <f t="shared" si="6"/>
        <v>1</v>
      </c>
      <c r="D198" s="73">
        <f t="shared" si="7"/>
        <v>1</v>
      </c>
    </row>
    <row r="199" spans="1:4" x14ac:dyDescent="0.2">
      <c r="A199" t="s">
        <v>25</v>
      </c>
      <c r="B199" t="s">
        <v>25</v>
      </c>
      <c r="C199" s="73">
        <f t="shared" si="6"/>
        <v>1</v>
      </c>
      <c r="D199" s="73">
        <f t="shared" si="7"/>
        <v>1</v>
      </c>
    </row>
    <row r="200" spans="1:4" x14ac:dyDescent="0.2">
      <c r="A200" t="s">
        <v>25</v>
      </c>
      <c r="B200" t="s">
        <v>25</v>
      </c>
      <c r="C200" s="73">
        <f t="shared" si="6"/>
        <v>1</v>
      </c>
      <c r="D200" s="73">
        <f t="shared" si="7"/>
        <v>1</v>
      </c>
    </row>
    <row r="201" spans="1:4" x14ac:dyDescent="0.2">
      <c r="A201" t="s">
        <v>25</v>
      </c>
      <c r="B201" t="s">
        <v>25</v>
      </c>
      <c r="C201" s="73">
        <f t="shared" si="6"/>
        <v>1</v>
      </c>
      <c r="D201" s="73">
        <f t="shared" si="7"/>
        <v>1</v>
      </c>
    </row>
    <row r="202" spans="1:4" x14ac:dyDescent="0.2">
      <c r="A202" t="s">
        <v>25</v>
      </c>
      <c r="B202" t="s">
        <v>25</v>
      </c>
      <c r="C202" s="73">
        <f t="shared" si="6"/>
        <v>1</v>
      </c>
      <c r="D202" s="73">
        <f t="shared" si="7"/>
        <v>1</v>
      </c>
    </row>
    <row r="203" spans="1:4" x14ac:dyDescent="0.2">
      <c r="A203" t="s">
        <v>25</v>
      </c>
      <c r="B203" t="s">
        <v>25</v>
      </c>
      <c r="C203" s="73">
        <f t="shared" si="6"/>
        <v>1</v>
      </c>
      <c r="D203" s="73">
        <f t="shared" si="7"/>
        <v>1</v>
      </c>
    </row>
    <row r="204" spans="1:4" x14ac:dyDescent="0.2">
      <c r="A204" t="s">
        <v>25</v>
      </c>
      <c r="B204" t="s">
        <v>25</v>
      </c>
      <c r="C204" s="73">
        <f t="shared" si="6"/>
        <v>1</v>
      </c>
      <c r="D204" s="73">
        <f t="shared" si="7"/>
        <v>1</v>
      </c>
    </row>
    <row r="205" spans="1:4" x14ac:dyDescent="0.2">
      <c r="A205" t="s">
        <v>25</v>
      </c>
      <c r="B205" t="s">
        <v>25</v>
      </c>
      <c r="C205" s="73">
        <f t="shared" si="6"/>
        <v>1</v>
      </c>
      <c r="D205" s="73">
        <f t="shared" si="7"/>
        <v>1</v>
      </c>
    </row>
    <row r="206" spans="1:4" x14ac:dyDescent="0.2">
      <c r="A206" t="s">
        <v>25</v>
      </c>
      <c r="B206" t="s">
        <v>25</v>
      </c>
      <c r="C206" s="73">
        <f t="shared" si="6"/>
        <v>1</v>
      </c>
      <c r="D206" s="73">
        <f t="shared" si="7"/>
        <v>1</v>
      </c>
    </row>
    <row r="207" spans="1:4" x14ac:dyDescent="0.2">
      <c r="A207" t="s">
        <v>25</v>
      </c>
      <c r="B207" t="s">
        <v>25</v>
      </c>
      <c r="C207" s="73">
        <f t="shared" si="6"/>
        <v>1</v>
      </c>
      <c r="D207" s="73">
        <f t="shared" si="7"/>
        <v>1</v>
      </c>
    </row>
    <row r="208" spans="1:4" x14ac:dyDescent="0.2">
      <c r="A208" t="s">
        <v>25</v>
      </c>
      <c r="B208" t="s">
        <v>25</v>
      </c>
      <c r="C208" s="73">
        <f t="shared" si="6"/>
        <v>1</v>
      </c>
      <c r="D208" s="73">
        <f t="shared" si="7"/>
        <v>1</v>
      </c>
    </row>
    <row r="209" spans="1:4" x14ac:dyDescent="0.2">
      <c r="A209" t="s">
        <v>25</v>
      </c>
      <c r="B209" t="s">
        <v>25</v>
      </c>
      <c r="C209" s="73">
        <f t="shared" si="6"/>
        <v>1</v>
      </c>
      <c r="D209" s="73">
        <f t="shared" si="7"/>
        <v>1</v>
      </c>
    </row>
    <row r="210" spans="1:4" x14ac:dyDescent="0.2">
      <c r="A210" t="s">
        <v>25</v>
      </c>
      <c r="B210" t="s">
        <v>25</v>
      </c>
      <c r="C210" s="73">
        <f t="shared" si="6"/>
        <v>1</v>
      </c>
      <c r="D210" s="73">
        <f t="shared" si="7"/>
        <v>1</v>
      </c>
    </row>
    <row r="211" spans="1:4" x14ac:dyDescent="0.2">
      <c r="A211" t="s">
        <v>25</v>
      </c>
      <c r="B211" t="s">
        <v>25</v>
      </c>
      <c r="C211" s="73">
        <f t="shared" si="6"/>
        <v>1</v>
      </c>
      <c r="D211" s="73">
        <f t="shared" si="7"/>
        <v>1</v>
      </c>
    </row>
    <row r="212" spans="1:4" x14ac:dyDescent="0.2">
      <c r="A212" t="s">
        <v>25</v>
      </c>
      <c r="B212" t="s">
        <v>25</v>
      </c>
      <c r="C212" s="73">
        <f t="shared" si="6"/>
        <v>1</v>
      </c>
      <c r="D212" s="73">
        <f t="shared" si="7"/>
        <v>1</v>
      </c>
    </row>
    <row r="213" spans="1:4" x14ac:dyDescent="0.2">
      <c r="A213" t="s">
        <v>25</v>
      </c>
      <c r="B213" t="s">
        <v>25</v>
      </c>
      <c r="C213" s="73">
        <f t="shared" si="6"/>
        <v>1</v>
      </c>
      <c r="D213" s="73">
        <f t="shared" si="7"/>
        <v>1</v>
      </c>
    </row>
    <row r="214" spans="1:4" x14ac:dyDescent="0.2">
      <c r="A214" t="s">
        <v>25</v>
      </c>
      <c r="B214" t="s">
        <v>25</v>
      </c>
      <c r="C214" s="73">
        <f t="shared" si="6"/>
        <v>1</v>
      </c>
      <c r="D214" s="73">
        <f t="shared" si="7"/>
        <v>1</v>
      </c>
    </row>
    <row r="215" spans="1:4" x14ac:dyDescent="0.2">
      <c r="A215" t="s">
        <v>25</v>
      </c>
      <c r="B215" t="s">
        <v>25</v>
      </c>
      <c r="C215" s="73">
        <f t="shared" si="6"/>
        <v>1</v>
      </c>
      <c r="D215" s="73">
        <f t="shared" si="7"/>
        <v>1</v>
      </c>
    </row>
    <row r="216" spans="1:4" x14ac:dyDescent="0.2">
      <c r="A216" t="s">
        <v>25</v>
      </c>
      <c r="B216" t="s">
        <v>25</v>
      </c>
      <c r="C216" s="73">
        <f t="shared" si="6"/>
        <v>1</v>
      </c>
      <c r="D216" s="73">
        <f t="shared" si="7"/>
        <v>1</v>
      </c>
    </row>
    <row r="217" spans="1:4" x14ac:dyDescent="0.2">
      <c r="A217" t="s">
        <v>25</v>
      </c>
      <c r="B217" t="s">
        <v>25</v>
      </c>
      <c r="C217" s="73">
        <f t="shared" si="6"/>
        <v>1</v>
      </c>
      <c r="D217" s="73">
        <f t="shared" si="7"/>
        <v>1</v>
      </c>
    </row>
    <row r="218" spans="1:4" x14ac:dyDescent="0.2">
      <c r="A218" t="s">
        <v>25</v>
      </c>
      <c r="B218" t="s">
        <v>25</v>
      </c>
      <c r="C218" s="73">
        <f t="shared" si="6"/>
        <v>1</v>
      </c>
      <c r="D218" s="73">
        <f t="shared" si="7"/>
        <v>1</v>
      </c>
    </row>
    <row r="219" spans="1:4" x14ac:dyDescent="0.2">
      <c r="A219" t="s">
        <v>25</v>
      </c>
      <c r="B219" t="s">
        <v>25</v>
      </c>
      <c r="C219" s="73">
        <f t="shared" si="6"/>
        <v>1</v>
      </c>
      <c r="D219" s="73">
        <f t="shared" si="7"/>
        <v>1</v>
      </c>
    </row>
    <row r="220" spans="1:4" x14ac:dyDescent="0.2">
      <c r="A220" t="s">
        <v>25</v>
      </c>
      <c r="B220" t="s">
        <v>25</v>
      </c>
      <c r="C220" s="73">
        <f t="shared" si="6"/>
        <v>1</v>
      </c>
      <c r="D220" s="73">
        <f t="shared" si="7"/>
        <v>1</v>
      </c>
    </row>
    <row r="221" spans="1:4" x14ac:dyDescent="0.2">
      <c r="A221" t="s">
        <v>25</v>
      </c>
      <c r="B221" t="s">
        <v>25</v>
      </c>
      <c r="C221" s="73">
        <f t="shared" si="6"/>
        <v>1</v>
      </c>
      <c r="D221" s="73">
        <f t="shared" si="7"/>
        <v>1</v>
      </c>
    </row>
    <row r="222" spans="1:4" x14ac:dyDescent="0.2">
      <c r="A222" t="s">
        <v>25</v>
      </c>
      <c r="B222" t="s">
        <v>25</v>
      </c>
      <c r="C222" s="73">
        <f t="shared" si="6"/>
        <v>1</v>
      </c>
      <c r="D222" s="73">
        <f t="shared" si="7"/>
        <v>1</v>
      </c>
    </row>
    <row r="223" spans="1:4" x14ac:dyDescent="0.2">
      <c r="A223" t="s">
        <v>25</v>
      </c>
      <c r="B223" t="s">
        <v>25</v>
      </c>
      <c r="C223" s="73">
        <f t="shared" si="6"/>
        <v>1</v>
      </c>
      <c r="D223" s="73">
        <f t="shared" si="7"/>
        <v>1</v>
      </c>
    </row>
    <row r="224" spans="1:4" x14ac:dyDescent="0.2">
      <c r="A224" t="s">
        <v>25</v>
      </c>
      <c r="B224" t="s">
        <v>25</v>
      </c>
      <c r="C224" s="73">
        <f t="shared" si="6"/>
        <v>1</v>
      </c>
      <c r="D224" s="73">
        <f t="shared" si="7"/>
        <v>1</v>
      </c>
    </row>
    <row r="225" spans="1:4" x14ac:dyDescent="0.2">
      <c r="A225" t="s">
        <v>25</v>
      </c>
      <c r="B225" t="s">
        <v>25</v>
      </c>
      <c r="C225" s="73">
        <f t="shared" si="6"/>
        <v>1</v>
      </c>
      <c r="D225" s="73">
        <f t="shared" si="7"/>
        <v>1</v>
      </c>
    </row>
    <row r="226" spans="1:4" x14ac:dyDescent="0.2">
      <c r="A226" t="s">
        <v>25</v>
      </c>
      <c r="B226" t="s">
        <v>25</v>
      </c>
      <c r="C226" s="73">
        <f t="shared" si="6"/>
        <v>1</v>
      </c>
      <c r="D226" s="73">
        <f t="shared" si="7"/>
        <v>1</v>
      </c>
    </row>
    <row r="227" spans="1:4" x14ac:dyDescent="0.2">
      <c r="A227" t="s">
        <v>25</v>
      </c>
      <c r="B227" t="s">
        <v>25</v>
      </c>
      <c r="C227" s="73">
        <f t="shared" si="6"/>
        <v>1</v>
      </c>
      <c r="D227" s="73">
        <f t="shared" si="7"/>
        <v>1</v>
      </c>
    </row>
    <row r="228" spans="1:4" x14ac:dyDescent="0.2">
      <c r="A228" t="s">
        <v>25</v>
      </c>
      <c r="B228" t="s">
        <v>25</v>
      </c>
      <c r="C228" s="73">
        <f t="shared" si="6"/>
        <v>1</v>
      </c>
      <c r="D228" s="73">
        <f t="shared" si="7"/>
        <v>1</v>
      </c>
    </row>
    <row r="229" spans="1:4" x14ac:dyDescent="0.2">
      <c r="A229" t="s">
        <v>25</v>
      </c>
      <c r="B229" t="s">
        <v>25</v>
      </c>
      <c r="C229" s="73">
        <f t="shared" si="6"/>
        <v>1</v>
      </c>
      <c r="D229" s="73">
        <f t="shared" si="7"/>
        <v>1</v>
      </c>
    </row>
    <row r="230" spans="1:4" x14ac:dyDescent="0.2">
      <c r="A230" t="s">
        <v>25</v>
      </c>
      <c r="B230" t="s">
        <v>25</v>
      </c>
      <c r="C230" s="73">
        <f t="shared" si="6"/>
        <v>1</v>
      </c>
      <c r="D230" s="73">
        <f t="shared" si="7"/>
        <v>1</v>
      </c>
    </row>
    <row r="231" spans="1:4" x14ac:dyDescent="0.2">
      <c r="A231" t="s">
        <v>25</v>
      </c>
      <c r="B231" t="s">
        <v>25</v>
      </c>
      <c r="C231" s="73">
        <f t="shared" si="6"/>
        <v>1</v>
      </c>
      <c r="D231" s="73">
        <f t="shared" si="7"/>
        <v>1</v>
      </c>
    </row>
    <row r="232" spans="1:4" x14ac:dyDescent="0.2">
      <c r="A232" t="s">
        <v>25</v>
      </c>
      <c r="B232" t="s">
        <v>25</v>
      </c>
      <c r="C232" s="73">
        <f t="shared" si="6"/>
        <v>1</v>
      </c>
      <c r="D232" s="73">
        <f t="shared" si="7"/>
        <v>1</v>
      </c>
    </row>
    <row r="233" spans="1:4" x14ac:dyDescent="0.2">
      <c r="A233" t="s">
        <v>25</v>
      </c>
      <c r="B233" t="s">
        <v>25</v>
      </c>
      <c r="C233" s="73">
        <f t="shared" si="6"/>
        <v>1</v>
      </c>
      <c r="D233" s="73">
        <f t="shared" si="7"/>
        <v>1</v>
      </c>
    </row>
    <row r="234" spans="1:4" x14ac:dyDescent="0.2">
      <c r="A234" t="s">
        <v>25</v>
      </c>
      <c r="B234" t="s">
        <v>25</v>
      </c>
      <c r="C234" s="73">
        <f t="shared" si="6"/>
        <v>1</v>
      </c>
      <c r="D234" s="73">
        <f t="shared" si="7"/>
        <v>1</v>
      </c>
    </row>
    <row r="235" spans="1:4" x14ac:dyDescent="0.2">
      <c r="A235" t="s">
        <v>25</v>
      </c>
      <c r="B235" t="s">
        <v>25</v>
      </c>
      <c r="C235" s="73">
        <f t="shared" si="6"/>
        <v>1</v>
      </c>
      <c r="D235" s="73">
        <f t="shared" si="7"/>
        <v>1</v>
      </c>
    </row>
    <row r="236" spans="1:4" x14ac:dyDescent="0.2">
      <c r="A236" t="s">
        <v>25</v>
      </c>
      <c r="B236" t="s">
        <v>25</v>
      </c>
      <c r="C236" s="73">
        <f t="shared" si="6"/>
        <v>1</v>
      </c>
      <c r="D236" s="73">
        <f t="shared" si="7"/>
        <v>1</v>
      </c>
    </row>
    <row r="237" spans="1:4" x14ac:dyDescent="0.2">
      <c r="A237" t="s">
        <v>25</v>
      </c>
      <c r="B237" t="s">
        <v>25</v>
      </c>
      <c r="C237" s="73">
        <f t="shared" si="6"/>
        <v>1</v>
      </c>
      <c r="D237" s="73">
        <f t="shared" si="7"/>
        <v>1</v>
      </c>
    </row>
    <row r="238" spans="1:4" x14ac:dyDescent="0.2">
      <c r="A238" t="s">
        <v>25</v>
      </c>
      <c r="B238" t="s">
        <v>25</v>
      </c>
      <c r="C238" s="73">
        <f t="shared" si="6"/>
        <v>1</v>
      </c>
      <c r="D238" s="73">
        <f t="shared" si="7"/>
        <v>1</v>
      </c>
    </row>
    <row r="239" spans="1:4" x14ac:dyDescent="0.2">
      <c r="A239" t="s">
        <v>25</v>
      </c>
      <c r="B239" t="s">
        <v>25</v>
      </c>
      <c r="C239" s="73">
        <f t="shared" si="6"/>
        <v>1</v>
      </c>
      <c r="D239" s="73">
        <f t="shared" si="7"/>
        <v>1</v>
      </c>
    </row>
    <row r="240" spans="1:4" x14ac:dyDescent="0.2">
      <c r="A240" t="s">
        <v>25</v>
      </c>
      <c r="B240" t="s">
        <v>25</v>
      </c>
      <c r="C240" s="73">
        <f t="shared" si="6"/>
        <v>1</v>
      </c>
      <c r="D240" s="73">
        <f t="shared" si="7"/>
        <v>1</v>
      </c>
    </row>
    <row r="241" spans="1:4" x14ac:dyDescent="0.2">
      <c r="A241" t="s">
        <v>25</v>
      </c>
      <c r="B241" t="s">
        <v>25</v>
      </c>
      <c r="C241" s="73">
        <f t="shared" si="6"/>
        <v>1</v>
      </c>
      <c r="D241" s="73">
        <f t="shared" si="7"/>
        <v>1</v>
      </c>
    </row>
    <row r="242" spans="1:4" x14ac:dyDescent="0.2">
      <c r="A242" t="s">
        <v>25</v>
      </c>
      <c r="B242" t="s">
        <v>25</v>
      </c>
      <c r="C242" s="73">
        <f t="shared" si="6"/>
        <v>1</v>
      </c>
      <c r="D242" s="73">
        <f t="shared" si="7"/>
        <v>1</v>
      </c>
    </row>
    <row r="243" spans="1:4" x14ac:dyDescent="0.2">
      <c r="A243" t="s">
        <v>25</v>
      </c>
      <c r="B243" t="s">
        <v>25</v>
      </c>
      <c r="C243" s="73">
        <f t="shared" si="6"/>
        <v>1</v>
      </c>
      <c r="D243" s="73">
        <f t="shared" si="7"/>
        <v>1</v>
      </c>
    </row>
    <row r="244" spans="1:4" x14ac:dyDescent="0.2">
      <c r="A244" t="s">
        <v>25</v>
      </c>
      <c r="B244" t="s">
        <v>25</v>
      </c>
      <c r="C244" s="73">
        <f t="shared" si="6"/>
        <v>1</v>
      </c>
      <c r="D244" s="73">
        <f t="shared" si="7"/>
        <v>1</v>
      </c>
    </row>
    <row r="245" spans="1:4" x14ac:dyDescent="0.2">
      <c r="A245" t="s">
        <v>25</v>
      </c>
      <c r="B245" t="s">
        <v>25</v>
      </c>
      <c r="C245" s="73">
        <f t="shared" si="6"/>
        <v>1</v>
      </c>
      <c r="D245" s="73">
        <f t="shared" si="7"/>
        <v>1</v>
      </c>
    </row>
    <row r="246" spans="1:4" x14ac:dyDescent="0.2">
      <c r="A246" t="s">
        <v>25</v>
      </c>
      <c r="B246" t="s">
        <v>25</v>
      </c>
      <c r="C246" s="73">
        <f t="shared" si="6"/>
        <v>1</v>
      </c>
      <c r="D246" s="73">
        <f t="shared" si="7"/>
        <v>1</v>
      </c>
    </row>
    <row r="247" spans="1:4" x14ac:dyDescent="0.2">
      <c r="A247" t="s">
        <v>25</v>
      </c>
      <c r="B247" t="s">
        <v>25</v>
      </c>
      <c r="C247" s="73">
        <f t="shared" si="6"/>
        <v>1</v>
      </c>
      <c r="D247" s="73">
        <f t="shared" si="7"/>
        <v>1</v>
      </c>
    </row>
    <row r="248" spans="1:4" x14ac:dyDescent="0.2">
      <c r="A248" t="s">
        <v>25</v>
      </c>
      <c r="B248" t="s">
        <v>25</v>
      </c>
      <c r="C248" s="73">
        <f t="shared" si="6"/>
        <v>1</v>
      </c>
      <c r="D248" s="73">
        <f t="shared" si="7"/>
        <v>1</v>
      </c>
    </row>
    <row r="249" spans="1:4" x14ac:dyDescent="0.2">
      <c r="A249" t="s">
        <v>25</v>
      </c>
      <c r="B249" t="s">
        <v>25</v>
      </c>
      <c r="C249" s="73">
        <f t="shared" si="6"/>
        <v>1</v>
      </c>
      <c r="D249" s="73">
        <f t="shared" si="7"/>
        <v>1</v>
      </c>
    </row>
    <row r="250" spans="1:4" x14ac:dyDescent="0.2">
      <c r="A250" t="s">
        <v>25</v>
      </c>
      <c r="B250" t="s">
        <v>25</v>
      </c>
      <c r="C250" s="73">
        <f t="shared" si="6"/>
        <v>1</v>
      </c>
      <c r="D250" s="73">
        <f t="shared" si="7"/>
        <v>1</v>
      </c>
    </row>
    <row r="251" spans="1:4" x14ac:dyDescent="0.2">
      <c r="A251" t="s">
        <v>25</v>
      </c>
      <c r="B251" t="s">
        <v>25</v>
      </c>
      <c r="C251" s="73">
        <f t="shared" si="6"/>
        <v>1</v>
      </c>
      <c r="D251" s="73">
        <f t="shared" si="7"/>
        <v>1</v>
      </c>
    </row>
    <row r="252" spans="1:4" x14ac:dyDescent="0.2">
      <c r="A252" t="s">
        <v>25</v>
      </c>
      <c r="B252" t="s">
        <v>25</v>
      </c>
      <c r="C252" s="73">
        <f t="shared" si="6"/>
        <v>1</v>
      </c>
      <c r="D252" s="73">
        <f t="shared" si="7"/>
        <v>1</v>
      </c>
    </row>
    <row r="253" spans="1:4" x14ac:dyDescent="0.2">
      <c r="A253" t="s">
        <v>25</v>
      </c>
      <c r="B253" t="s">
        <v>25</v>
      </c>
      <c r="C253" s="73">
        <f t="shared" si="6"/>
        <v>1</v>
      </c>
      <c r="D253" s="73">
        <f t="shared" si="7"/>
        <v>1</v>
      </c>
    </row>
    <row r="254" spans="1:4" x14ac:dyDescent="0.2">
      <c r="A254" t="s">
        <v>25</v>
      </c>
      <c r="B254" t="s">
        <v>25</v>
      </c>
      <c r="C254" s="73">
        <f t="shared" si="6"/>
        <v>1</v>
      </c>
      <c r="D254" s="73">
        <f t="shared" si="7"/>
        <v>1</v>
      </c>
    </row>
    <row r="255" spans="1:4" x14ac:dyDescent="0.2">
      <c r="A255" t="s">
        <v>25</v>
      </c>
      <c r="B255" t="s">
        <v>25</v>
      </c>
      <c r="C255" s="73">
        <f t="shared" si="6"/>
        <v>1</v>
      </c>
      <c r="D255" s="73">
        <f t="shared" si="7"/>
        <v>1</v>
      </c>
    </row>
    <row r="256" spans="1:4" x14ac:dyDescent="0.2">
      <c r="A256" t="s">
        <v>25</v>
      </c>
      <c r="B256" t="s">
        <v>25</v>
      </c>
      <c r="C256" s="73">
        <f t="shared" si="6"/>
        <v>1</v>
      </c>
      <c r="D256" s="73">
        <f t="shared" si="7"/>
        <v>1</v>
      </c>
    </row>
    <row r="257" spans="1:4" x14ac:dyDescent="0.2">
      <c r="A257" t="s">
        <v>25</v>
      </c>
      <c r="B257" t="s">
        <v>25</v>
      </c>
      <c r="C257" s="73">
        <f t="shared" si="6"/>
        <v>1</v>
      </c>
      <c r="D257" s="73">
        <f t="shared" si="7"/>
        <v>1</v>
      </c>
    </row>
    <row r="258" spans="1:4" x14ac:dyDescent="0.2">
      <c r="A258" t="s">
        <v>25</v>
      </c>
      <c r="B258" t="s">
        <v>25</v>
      </c>
      <c r="C258" s="73">
        <f t="shared" si="6"/>
        <v>1</v>
      </c>
      <c r="D258" s="73">
        <f t="shared" si="7"/>
        <v>1</v>
      </c>
    </row>
    <row r="259" spans="1:4" x14ac:dyDescent="0.2">
      <c r="A259" t="s">
        <v>25</v>
      </c>
      <c r="B259" t="s">
        <v>25</v>
      </c>
      <c r="C259" s="73">
        <f t="shared" ref="C259:C322" si="8">IF(A259="Yes", 1, 0)</f>
        <v>1</v>
      </c>
      <c r="D259" s="73">
        <f t="shared" ref="D259:D322" si="9">IF(B259="Yes", 1, 0)</f>
        <v>1</v>
      </c>
    </row>
    <row r="260" spans="1:4" x14ac:dyDescent="0.2">
      <c r="A260" t="s">
        <v>25</v>
      </c>
      <c r="B260" t="s">
        <v>25</v>
      </c>
      <c r="C260" s="73">
        <f t="shared" si="8"/>
        <v>1</v>
      </c>
      <c r="D260" s="73">
        <f t="shared" si="9"/>
        <v>1</v>
      </c>
    </row>
    <row r="261" spans="1:4" x14ac:dyDescent="0.2">
      <c r="A261" t="s">
        <v>25</v>
      </c>
      <c r="B261" t="s">
        <v>25</v>
      </c>
      <c r="C261" s="73">
        <f t="shared" si="8"/>
        <v>1</v>
      </c>
      <c r="D261" s="73">
        <f t="shared" si="9"/>
        <v>1</v>
      </c>
    </row>
    <row r="262" spans="1:4" x14ac:dyDescent="0.2">
      <c r="A262" t="s">
        <v>25</v>
      </c>
      <c r="B262" t="s">
        <v>25</v>
      </c>
      <c r="C262" s="73">
        <f t="shared" si="8"/>
        <v>1</v>
      </c>
      <c r="D262" s="73">
        <f t="shared" si="9"/>
        <v>1</v>
      </c>
    </row>
    <row r="263" spans="1:4" x14ac:dyDescent="0.2">
      <c r="A263" t="s">
        <v>25</v>
      </c>
      <c r="B263" t="s">
        <v>25</v>
      </c>
      <c r="C263" s="73">
        <f t="shared" si="8"/>
        <v>1</v>
      </c>
      <c r="D263" s="73">
        <f t="shared" si="9"/>
        <v>1</v>
      </c>
    </row>
    <row r="264" spans="1:4" x14ac:dyDescent="0.2">
      <c r="A264" t="s">
        <v>25</v>
      </c>
      <c r="B264" t="s">
        <v>25</v>
      </c>
      <c r="C264" s="73">
        <f t="shared" si="8"/>
        <v>1</v>
      </c>
      <c r="D264" s="73">
        <f t="shared" si="9"/>
        <v>1</v>
      </c>
    </row>
    <row r="265" spans="1:4" x14ac:dyDescent="0.2">
      <c r="A265" t="s">
        <v>25</v>
      </c>
      <c r="B265" t="s">
        <v>25</v>
      </c>
      <c r="C265" s="73">
        <f t="shared" si="8"/>
        <v>1</v>
      </c>
      <c r="D265" s="73">
        <f t="shared" si="9"/>
        <v>1</v>
      </c>
    </row>
    <row r="266" spans="1:4" x14ac:dyDescent="0.2">
      <c r="A266" t="s">
        <v>25</v>
      </c>
      <c r="B266" t="s">
        <v>25</v>
      </c>
      <c r="C266" s="73">
        <f t="shared" si="8"/>
        <v>1</v>
      </c>
      <c r="D266" s="73">
        <f t="shared" si="9"/>
        <v>1</v>
      </c>
    </row>
    <row r="267" spans="1:4" x14ac:dyDescent="0.2">
      <c r="A267" t="s">
        <v>25</v>
      </c>
      <c r="B267" t="s">
        <v>25</v>
      </c>
      <c r="C267" s="73">
        <f t="shared" si="8"/>
        <v>1</v>
      </c>
      <c r="D267" s="73">
        <f t="shared" si="9"/>
        <v>1</v>
      </c>
    </row>
    <row r="268" spans="1:4" x14ac:dyDescent="0.2">
      <c r="A268" t="s">
        <v>25</v>
      </c>
      <c r="B268" t="s">
        <v>25</v>
      </c>
      <c r="C268" s="73">
        <f t="shared" si="8"/>
        <v>1</v>
      </c>
      <c r="D268" s="73">
        <f t="shared" si="9"/>
        <v>1</v>
      </c>
    </row>
    <row r="269" spans="1:4" x14ac:dyDescent="0.2">
      <c r="A269" t="s">
        <v>25</v>
      </c>
      <c r="B269" t="s">
        <v>25</v>
      </c>
      <c r="C269" s="73">
        <f t="shared" si="8"/>
        <v>1</v>
      </c>
      <c r="D269" s="73">
        <f t="shared" si="9"/>
        <v>1</v>
      </c>
    </row>
    <row r="270" spans="1:4" x14ac:dyDescent="0.2">
      <c r="A270" t="s">
        <v>25</v>
      </c>
      <c r="B270" t="s">
        <v>25</v>
      </c>
      <c r="C270" s="73">
        <f t="shared" si="8"/>
        <v>1</v>
      </c>
      <c r="D270" s="73">
        <f t="shared" si="9"/>
        <v>1</v>
      </c>
    </row>
    <row r="271" spans="1:4" x14ac:dyDescent="0.2">
      <c r="A271" t="s">
        <v>25</v>
      </c>
      <c r="B271" t="s">
        <v>25</v>
      </c>
      <c r="C271" s="73">
        <f t="shared" si="8"/>
        <v>1</v>
      </c>
      <c r="D271" s="73">
        <f t="shared" si="9"/>
        <v>1</v>
      </c>
    </row>
    <row r="272" spans="1:4" x14ac:dyDescent="0.2">
      <c r="A272" t="s">
        <v>25</v>
      </c>
      <c r="B272" t="s">
        <v>25</v>
      </c>
      <c r="C272" s="73">
        <f t="shared" si="8"/>
        <v>1</v>
      </c>
      <c r="D272" s="73">
        <f t="shared" si="9"/>
        <v>1</v>
      </c>
    </row>
    <row r="273" spans="1:4" x14ac:dyDescent="0.2">
      <c r="A273" t="s">
        <v>25</v>
      </c>
      <c r="B273" t="s">
        <v>25</v>
      </c>
      <c r="C273" s="73">
        <f t="shared" si="8"/>
        <v>1</v>
      </c>
      <c r="D273" s="73">
        <f t="shared" si="9"/>
        <v>1</v>
      </c>
    </row>
    <row r="274" spans="1:4" x14ac:dyDescent="0.2">
      <c r="A274" t="s">
        <v>25</v>
      </c>
      <c r="B274" t="s">
        <v>25</v>
      </c>
      <c r="C274" s="73">
        <f t="shared" si="8"/>
        <v>1</v>
      </c>
      <c r="D274" s="73">
        <f t="shared" si="9"/>
        <v>1</v>
      </c>
    </row>
    <row r="275" spans="1:4" x14ac:dyDescent="0.2">
      <c r="A275" t="s">
        <v>25</v>
      </c>
      <c r="B275" t="s">
        <v>25</v>
      </c>
      <c r="C275" s="73">
        <f t="shared" si="8"/>
        <v>1</v>
      </c>
      <c r="D275" s="73">
        <f t="shared" si="9"/>
        <v>1</v>
      </c>
    </row>
    <row r="276" spans="1:4" x14ac:dyDescent="0.2">
      <c r="A276" t="s">
        <v>25</v>
      </c>
      <c r="B276" t="s">
        <v>25</v>
      </c>
      <c r="C276" s="73">
        <f t="shared" si="8"/>
        <v>1</v>
      </c>
      <c r="D276" s="73">
        <f t="shared" si="9"/>
        <v>1</v>
      </c>
    </row>
    <row r="277" spans="1:4" x14ac:dyDescent="0.2">
      <c r="A277" t="s">
        <v>25</v>
      </c>
      <c r="B277" t="s">
        <v>25</v>
      </c>
      <c r="C277" s="73">
        <f t="shared" si="8"/>
        <v>1</v>
      </c>
      <c r="D277" s="73">
        <f t="shared" si="9"/>
        <v>1</v>
      </c>
    </row>
    <row r="278" spans="1:4" x14ac:dyDescent="0.2">
      <c r="A278" t="s">
        <v>25</v>
      </c>
      <c r="B278" t="s">
        <v>25</v>
      </c>
      <c r="C278" s="73">
        <f t="shared" si="8"/>
        <v>1</v>
      </c>
      <c r="D278" s="73">
        <f t="shared" si="9"/>
        <v>1</v>
      </c>
    </row>
    <row r="279" spans="1:4" x14ac:dyDescent="0.2">
      <c r="A279" t="s">
        <v>25</v>
      </c>
      <c r="B279" t="s">
        <v>25</v>
      </c>
      <c r="C279" s="73">
        <f t="shared" si="8"/>
        <v>1</v>
      </c>
      <c r="D279" s="73">
        <f t="shared" si="9"/>
        <v>1</v>
      </c>
    </row>
    <row r="280" spans="1:4" x14ac:dyDescent="0.2">
      <c r="A280" t="s">
        <v>25</v>
      </c>
      <c r="B280" t="s">
        <v>25</v>
      </c>
      <c r="C280" s="73">
        <f t="shared" si="8"/>
        <v>1</v>
      </c>
      <c r="D280" s="73">
        <f t="shared" si="9"/>
        <v>1</v>
      </c>
    </row>
    <row r="281" spans="1:4" x14ac:dyDescent="0.2">
      <c r="A281" t="s">
        <v>25</v>
      </c>
      <c r="B281" t="s">
        <v>25</v>
      </c>
      <c r="C281" s="73">
        <f t="shared" si="8"/>
        <v>1</v>
      </c>
      <c r="D281" s="73">
        <f t="shared" si="9"/>
        <v>1</v>
      </c>
    </row>
    <row r="282" spans="1:4" x14ac:dyDescent="0.2">
      <c r="A282" t="s">
        <v>25</v>
      </c>
      <c r="B282" t="s">
        <v>25</v>
      </c>
      <c r="C282" s="73">
        <f t="shared" si="8"/>
        <v>1</v>
      </c>
      <c r="D282" s="73">
        <f t="shared" si="9"/>
        <v>1</v>
      </c>
    </row>
    <row r="283" spans="1:4" x14ac:dyDescent="0.2">
      <c r="A283" t="s">
        <v>25</v>
      </c>
      <c r="B283" t="s">
        <v>25</v>
      </c>
      <c r="C283" s="73">
        <f t="shared" si="8"/>
        <v>1</v>
      </c>
      <c r="D283" s="73">
        <f t="shared" si="9"/>
        <v>1</v>
      </c>
    </row>
    <row r="284" spans="1:4" x14ac:dyDescent="0.2">
      <c r="A284" t="s">
        <v>25</v>
      </c>
      <c r="B284" t="s">
        <v>25</v>
      </c>
      <c r="C284" s="73">
        <f t="shared" si="8"/>
        <v>1</v>
      </c>
      <c r="D284" s="73">
        <f t="shared" si="9"/>
        <v>1</v>
      </c>
    </row>
    <row r="285" spans="1:4" x14ac:dyDescent="0.2">
      <c r="A285" t="s">
        <v>25</v>
      </c>
      <c r="B285" t="s">
        <v>25</v>
      </c>
      <c r="C285" s="73">
        <f t="shared" si="8"/>
        <v>1</v>
      </c>
      <c r="D285" s="73">
        <f t="shared" si="9"/>
        <v>1</v>
      </c>
    </row>
    <row r="286" spans="1:4" x14ac:dyDescent="0.2">
      <c r="A286" t="s">
        <v>25</v>
      </c>
      <c r="B286" t="s">
        <v>25</v>
      </c>
      <c r="C286" s="73">
        <f t="shared" si="8"/>
        <v>1</v>
      </c>
      <c r="D286" s="73">
        <f t="shared" si="9"/>
        <v>1</v>
      </c>
    </row>
    <row r="287" spans="1:4" x14ac:dyDescent="0.2">
      <c r="A287" t="s">
        <v>25</v>
      </c>
      <c r="B287" t="s">
        <v>25</v>
      </c>
      <c r="C287" s="73">
        <f t="shared" si="8"/>
        <v>1</v>
      </c>
      <c r="D287" s="73">
        <f t="shared" si="9"/>
        <v>1</v>
      </c>
    </row>
    <row r="288" spans="1:4" x14ac:dyDescent="0.2">
      <c r="A288" t="s">
        <v>25</v>
      </c>
      <c r="B288" t="s">
        <v>25</v>
      </c>
      <c r="C288" s="73">
        <f t="shared" si="8"/>
        <v>1</v>
      </c>
      <c r="D288" s="73">
        <f t="shared" si="9"/>
        <v>1</v>
      </c>
    </row>
    <row r="289" spans="1:4" x14ac:dyDescent="0.2">
      <c r="A289" t="s">
        <v>25</v>
      </c>
      <c r="B289" t="s">
        <v>25</v>
      </c>
      <c r="C289" s="73">
        <f t="shared" si="8"/>
        <v>1</v>
      </c>
      <c r="D289" s="73">
        <f t="shared" si="9"/>
        <v>1</v>
      </c>
    </row>
    <row r="290" spans="1:4" x14ac:dyDescent="0.2">
      <c r="A290" t="s">
        <v>25</v>
      </c>
      <c r="B290" t="s">
        <v>25</v>
      </c>
      <c r="C290" s="73">
        <f t="shared" si="8"/>
        <v>1</v>
      </c>
      <c r="D290" s="73">
        <f t="shared" si="9"/>
        <v>1</v>
      </c>
    </row>
    <row r="291" spans="1:4" x14ac:dyDescent="0.2">
      <c r="A291" t="s">
        <v>25</v>
      </c>
      <c r="B291" t="s">
        <v>25</v>
      </c>
      <c r="C291" s="73">
        <f t="shared" si="8"/>
        <v>1</v>
      </c>
      <c r="D291" s="73">
        <f t="shared" si="9"/>
        <v>1</v>
      </c>
    </row>
    <row r="292" spans="1:4" x14ac:dyDescent="0.2">
      <c r="A292" t="s">
        <v>25</v>
      </c>
      <c r="B292" t="s">
        <v>25</v>
      </c>
      <c r="C292" s="73">
        <f t="shared" si="8"/>
        <v>1</v>
      </c>
      <c r="D292" s="73">
        <f t="shared" si="9"/>
        <v>1</v>
      </c>
    </row>
    <row r="293" spans="1:4" x14ac:dyDescent="0.2">
      <c r="A293" t="s">
        <v>25</v>
      </c>
      <c r="B293" t="s">
        <v>25</v>
      </c>
      <c r="C293" s="73">
        <f t="shared" si="8"/>
        <v>1</v>
      </c>
      <c r="D293" s="73">
        <f t="shared" si="9"/>
        <v>1</v>
      </c>
    </row>
    <row r="294" spans="1:4" x14ac:dyDescent="0.2">
      <c r="A294" t="s">
        <v>25</v>
      </c>
      <c r="B294" t="s">
        <v>25</v>
      </c>
      <c r="C294" s="73">
        <f t="shared" si="8"/>
        <v>1</v>
      </c>
      <c r="D294" s="73">
        <f t="shared" si="9"/>
        <v>1</v>
      </c>
    </row>
    <row r="295" spans="1:4" x14ac:dyDescent="0.2">
      <c r="A295" t="s">
        <v>25</v>
      </c>
      <c r="B295" t="s">
        <v>25</v>
      </c>
      <c r="C295" s="73">
        <f t="shared" si="8"/>
        <v>1</v>
      </c>
      <c r="D295" s="73">
        <f t="shared" si="9"/>
        <v>1</v>
      </c>
    </row>
    <row r="296" spans="1:4" x14ac:dyDescent="0.2">
      <c r="A296" t="s">
        <v>25</v>
      </c>
      <c r="B296" t="s">
        <v>25</v>
      </c>
      <c r="C296" s="73">
        <f t="shared" si="8"/>
        <v>1</v>
      </c>
      <c r="D296" s="73">
        <f t="shared" si="9"/>
        <v>1</v>
      </c>
    </row>
    <row r="297" spans="1:4" x14ac:dyDescent="0.2">
      <c r="A297" t="s">
        <v>25</v>
      </c>
      <c r="B297" t="s">
        <v>25</v>
      </c>
      <c r="C297" s="73">
        <f t="shared" si="8"/>
        <v>1</v>
      </c>
      <c r="D297" s="73">
        <f t="shared" si="9"/>
        <v>1</v>
      </c>
    </row>
    <row r="298" spans="1:4" x14ac:dyDescent="0.2">
      <c r="A298" t="s">
        <v>25</v>
      </c>
      <c r="B298" t="s">
        <v>25</v>
      </c>
      <c r="C298" s="73">
        <f t="shared" si="8"/>
        <v>1</v>
      </c>
      <c r="D298" s="73">
        <f t="shared" si="9"/>
        <v>1</v>
      </c>
    </row>
    <row r="299" spans="1:4" x14ac:dyDescent="0.2">
      <c r="A299" t="s">
        <v>25</v>
      </c>
      <c r="B299" t="s">
        <v>25</v>
      </c>
      <c r="C299" s="73">
        <f t="shared" si="8"/>
        <v>1</v>
      </c>
      <c r="D299" s="73">
        <f t="shared" si="9"/>
        <v>1</v>
      </c>
    </row>
    <row r="300" spans="1:4" x14ac:dyDescent="0.2">
      <c r="A300" t="s">
        <v>25</v>
      </c>
      <c r="B300" t="s">
        <v>25</v>
      </c>
      <c r="C300" s="73">
        <f t="shared" si="8"/>
        <v>1</v>
      </c>
      <c r="D300" s="73">
        <f t="shared" si="9"/>
        <v>1</v>
      </c>
    </row>
    <row r="301" spans="1:4" x14ac:dyDescent="0.2">
      <c r="A301" t="s">
        <v>25</v>
      </c>
      <c r="B301" t="s">
        <v>25</v>
      </c>
      <c r="C301" s="73">
        <f t="shared" si="8"/>
        <v>1</v>
      </c>
      <c r="D301" s="73">
        <f t="shared" si="9"/>
        <v>1</v>
      </c>
    </row>
    <row r="302" spans="1:4" x14ac:dyDescent="0.2">
      <c r="A302" t="s">
        <v>25</v>
      </c>
      <c r="B302" t="s">
        <v>25</v>
      </c>
      <c r="C302" s="73">
        <f t="shared" si="8"/>
        <v>1</v>
      </c>
      <c r="D302" s="73">
        <f t="shared" si="9"/>
        <v>1</v>
      </c>
    </row>
    <row r="303" spans="1:4" x14ac:dyDescent="0.2">
      <c r="A303" t="s">
        <v>25</v>
      </c>
      <c r="B303" t="s">
        <v>25</v>
      </c>
      <c r="C303" s="73">
        <f t="shared" si="8"/>
        <v>1</v>
      </c>
      <c r="D303" s="73">
        <f t="shared" si="9"/>
        <v>1</v>
      </c>
    </row>
    <row r="304" spans="1:4" x14ac:dyDescent="0.2">
      <c r="A304" t="s">
        <v>25</v>
      </c>
      <c r="B304" t="s">
        <v>25</v>
      </c>
      <c r="C304" s="73">
        <f t="shared" si="8"/>
        <v>1</v>
      </c>
      <c r="D304" s="73">
        <f t="shared" si="9"/>
        <v>1</v>
      </c>
    </row>
    <row r="305" spans="1:4" x14ac:dyDescent="0.2">
      <c r="A305" t="s">
        <v>25</v>
      </c>
      <c r="B305" t="s">
        <v>25</v>
      </c>
      <c r="C305" s="73">
        <f t="shared" si="8"/>
        <v>1</v>
      </c>
      <c r="D305" s="73">
        <f t="shared" si="9"/>
        <v>1</v>
      </c>
    </row>
    <row r="306" spans="1:4" x14ac:dyDescent="0.2">
      <c r="A306" t="s">
        <v>25</v>
      </c>
      <c r="B306" t="s">
        <v>25</v>
      </c>
      <c r="C306" s="73">
        <f t="shared" si="8"/>
        <v>1</v>
      </c>
      <c r="D306" s="73">
        <f t="shared" si="9"/>
        <v>1</v>
      </c>
    </row>
    <row r="307" spans="1:4" x14ac:dyDescent="0.2">
      <c r="A307" t="s">
        <v>25</v>
      </c>
      <c r="B307" t="s">
        <v>25</v>
      </c>
      <c r="C307" s="73">
        <f t="shared" si="8"/>
        <v>1</v>
      </c>
      <c r="D307" s="73">
        <f t="shared" si="9"/>
        <v>1</v>
      </c>
    </row>
    <row r="308" spans="1:4" x14ac:dyDescent="0.2">
      <c r="A308" t="s">
        <v>25</v>
      </c>
      <c r="B308" t="s">
        <v>25</v>
      </c>
      <c r="C308" s="73">
        <f t="shared" si="8"/>
        <v>1</v>
      </c>
      <c r="D308" s="73">
        <f t="shared" si="9"/>
        <v>1</v>
      </c>
    </row>
    <row r="309" spans="1:4" x14ac:dyDescent="0.2">
      <c r="A309" t="s">
        <v>25</v>
      </c>
      <c r="B309" t="s">
        <v>25</v>
      </c>
      <c r="C309" s="73">
        <f t="shared" si="8"/>
        <v>1</v>
      </c>
      <c r="D309" s="73">
        <f t="shared" si="9"/>
        <v>1</v>
      </c>
    </row>
    <row r="310" spans="1:4" x14ac:dyDescent="0.2">
      <c r="A310" t="s">
        <v>25</v>
      </c>
      <c r="B310" t="s">
        <v>25</v>
      </c>
      <c r="C310" s="73">
        <f t="shared" si="8"/>
        <v>1</v>
      </c>
      <c r="D310" s="73">
        <f t="shared" si="9"/>
        <v>1</v>
      </c>
    </row>
    <row r="311" spans="1:4" x14ac:dyDescent="0.2">
      <c r="A311" t="s">
        <v>25</v>
      </c>
      <c r="B311" t="s">
        <v>25</v>
      </c>
      <c r="C311" s="73">
        <f t="shared" si="8"/>
        <v>1</v>
      </c>
      <c r="D311" s="73">
        <f t="shared" si="9"/>
        <v>1</v>
      </c>
    </row>
    <row r="312" spans="1:4" x14ac:dyDescent="0.2">
      <c r="A312" t="s">
        <v>25</v>
      </c>
      <c r="B312" t="s">
        <v>25</v>
      </c>
      <c r="C312" s="73">
        <f t="shared" si="8"/>
        <v>1</v>
      </c>
      <c r="D312" s="73">
        <f t="shared" si="9"/>
        <v>1</v>
      </c>
    </row>
    <row r="313" spans="1:4" x14ac:dyDescent="0.2">
      <c r="A313" t="s">
        <v>25</v>
      </c>
      <c r="B313" t="s">
        <v>25</v>
      </c>
      <c r="C313" s="73">
        <f t="shared" si="8"/>
        <v>1</v>
      </c>
      <c r="D313" s="73">
        <f t="shared" si="9"/>
        <v>1</v>
      </c>
    </row>
    <row r="314" spans="1:4" x14ac:dyDescent="0.2">
      <c r="A314" t="s">
        <v>25</v>
      </c>
      <c r="B314" t="s">
        <v>25</v>
      </c>
      <c r="C314" s="73">
        <f t="shared" si="8"/>
        <v>1</v>
      </c>
      <c r="D314" s="73">
        <f t="shared" si="9"/>
        <v>1</v>
      </c>
    </row>
    <row r="315" spans="1:4" x14ac:dyDescent="0.2">
      <c r="A315" t="s">
        <v>25</v>
      </c>
      <c r="B315" t="s">
        <v>25</v>
      </c>
      <c r="C315" s="73">
        <f t="shared" si="8"/>
        <v>1</v>
      </c>
      <c r="D315" s="73">
        <f t="shared" si="9"/>
        <v>1</v>
      </c>
    </row>
    <row r="316" spans="1:4" x14ac:dyDescent="0.2">
      <c r="A316" t="s">
        <v>25</v>
      </c>
      <c r="B316" t="s">
        <v>25</v>
      </c>
      <c r="C316" s="73">
        <f t="shared" si="8"/>
        <v>1</v>
      </c>
      <c r="D316" s="73">
        <f t="shared" si="9"/>
        <v>1</v>
      </c>
    </row>
    <row r="317" spans="1:4" x14ac:dyDescent="0.2">
      <c r="A317" t="s">
        <v>25</v>
      </c>
      <c r="B317" t="s">
        <v>25</v>
      </c>
      <c r="C317" s="73">
        <f t="shared" si="8"/>
        <v>1</v>
      </c>
      <c r="D317" s="73">
        <f t="shared" si="9"/>
        <v>1</v>
      </c>
    </row>
    <row r="318" spans="1:4" x14ac:dyDescent="0.2">
      <c r="A318" t="s">
        <v>25</v>
      </c>
      <c r="B318" t="s">
        <v>25</v>
      </c>
      <c r="C318" s="73">
        <f t="shared" si="8"/>
        <v>1</v>
      </c>
      <c r="D318" s="73">
        <f t="shared" si="9"/>
        <v>1</v>
      </c>
    </row>
    <row r="319" spans="1:4" x14ac:dyDescent="0.2">
      <c r="A319" t="s">
        <v>25</v>
      </c>
      <c r="B319" t="s">
        <v>25</v>
      </c>
      <c r="C319" s="73">
        <f t="shared" si="8"/>
        <v>1</v>
      </c>
      <c r="D319" s="73">
        <f t="shared" si="9"/>
        <v>1</v>
      </c>
    </row>
    <row r="320" spans="1:4" x14ac:dyDescent="0.2">
      <c r="A320" t="s">
        <v>25</v>
      </c>
      <c r="B320" t="s">
        <v>25</v>
      </c>
      <c r="C320" s="73">
        <f t="shared" si="8"/>
        <v>1</v>
      </c>
      <c r="D320" s="73">
        <f t="shared" si="9"/>
        <v>1</v>
      </c>
    </row>
    <row r="321" spans="1:4" x14ac:dyDescent="0.2">
      <c r="A321" t="s">
        <v>25</v>
      </c>
      <c r="B321" t="s">
        <v>25</v>
      </c>
      <c r="C321" s="73">
        <f t="shared" si="8"/>
        <v>1</v>
      </c>
      <c r="D321" s="73">
        <f t="shared" si="9"/>
        <v>1</v>
      </c>
    </row>
    <row r="322" spans="1:4" x14ac:dyDescent="0.2">
      <c r="A322" t="s">
        <v>25</v>
      </c>
      <c r="B322" t="s">
        <v>25</v>
      </c>
      <c r="C322" s="73">
        <f t="shared" si="8"/>
        <v>1</v>
      </c>
      <c r="D322" s="73">
        <f t="shared" si="9"/>
        <v>1</v>
      </c>
    </row>
    <row r="323" spans="1:4" x14ac:dyDescent="0.2">
      <c r="A323" t="s">
        <v>25</v>
      </c>
      <c r="B323" t="s">
        <v>25</v>
      </c>
      <c r="C323" s="73">
        <f t="shared" ref="C323:C386" si="10">IF(A323="Yes", 1, 0)</f>
        <v>1</v>
      </c>
      <c r="D323" s="73">
        <f t="shared" ref="D323:D386" si="11">IF(B323="Yes", 1, 0)</f>
        <v>1</v>
      </c>
    </row>
    <row r="324" spans="1:4" x14ac:dyDescent="0.2">
      <c r="A324" t="s">
        <v>25</v>
      </c>
      <c r="B324" t="s">
        <v>25</v>
      </c>
      <c r="C324" s="73">
        <f t="shared" si="10"/>
        <v>1</v>
      </c>
      <c r="D324" s="73">
        <f t="shared" si="11"/>
        <v>1</v>
      </c>
    </row>
    <row r="325" spans="1:4" x14ac:dyDescent="0.2">
      <c r="A325" t="s">
        <v>25</v>
      </c>
      <c r="B325" t="s">
        <v>25</v>
      </c>
      <c r="C325" s="73">
        <f t="shared" si="10"/>
        <v>1</v>
      </c>
      <c r="D325" s="73">
        <f t="shared" si="11"/>
        <v>1</v>
      </c>
    </row>
    <row r="326" spans="1:4" x14ac:dyDescent="0.2">
      <c r="A326" t="s">
        <v>25</v>
      </c>
      <c r="B326" t="s">
        <v>25</v>
      </c>
      <c r="C326" s="73">
        <f t="shared" si="10"/>
        <v>1</v>
      </c>
      <c r="D326" s="73">
        <f t="shared" si="11"/>
        <v>1</v>
      </c>
    </row>
    <row r="327" spans="1:4" x14ac:dyDescent="0.2">
      <c r="A327" t="s">
        <v>25</v>
      </c>
      <c r="B327" t="s">
        <v>25</v>
      </c>
      <c r="C327" s="73">
        <f t="shared" si="10"/>
        <v>1</v>
      </c>
      <c r="D327" s="73">
        <f t="shared" si="11"/>
        <v>1</v>
      </c>
    </row>
    <row r="328" spans="1:4" x14ac:dyDescent="0.2">
      <c r="A328" t="s">
        <v>25</v>
      </c>
      <c r="B328" t="s">
        <v>25</v>
      </c>
      <c r="C328" s="73">
        <f t="shared" si="10"/>
        <v>1</v>
      </c>
      <c r="D328" s="73">
        <f t="shared" si="11"/>
        <v>1</v>
      </c>
    </row>
    <row r="329" spans="1:4" x14ac:dyDescent="0.2">
      <c r="A329" t="s">
        <v>25</v>
      </c>
      <c r="B329" t="s">
        <v>25</v>
      </c>
      <c r="C329" s="73">
        <f t="shared" si="10"/>
        <v>1</v>
      </c>
      <c r="D329" s="73">
        <f t="shared" si="11"/>
        <v>1</v>
      </c>
    </row>
    <row r="330" spans="1:4" x14ac:dyDescent="0.2">
      <c r="A330" t="s">
        <v>25</v>
      </c>
      <c r="B330" t="s">
        <v>25</v>
      </c>
      <c r="C330" s="73">
        <f t="shared" si="10"/>
        <v>1</v>
      </c>
      <c r="D330" s="73">
        <f t="shared" si="11"/>
        <v>1</v>
      </c>
    </row>
    <row r="331" spans="1:4" x14ac:dyDescent="0.2">
      <c r="A331" t="s">
        <v>25</v>
      </c>
      <c r="B331" t="s">
        <v>25</v>
      </c>
      <c r="C331" s="73">
        <f t="shared" si="10"/>
        <v>1</v>
      </c>
      <c r="D331" s="73">
        <f t="shared" si="11"/>
        <v>1</v>
      </c>
    </row>
    <row r="332" spans="1:4" x14ac:dyDescent="0.2">
      <c r="A332" t="s">
        <v>25</v>
      </c>
      <c r="B332" t="s">
        <v>25</v>
      </c>
      <c r="C332" s="73">
        <f t="shared" si="10"/>
        <v>1</v>
      </c>
      <c r="D332" s="73">
        <f t="shared" si="11"/>
        <v>1</v>
      </c>
    </row>
    <row r="333" spans="1:4" x14ac:dyDescent="0.2">
      <c r="A333" t="s">
        <v>25</v>
      </c>
      <c r="B333" t="s">
        <v>25</v>
      </c>
      <c r="C333" s="73">
        <f t="shared" si="10"/>
        <v>1</v>
      </c>
      <c r="D333" s="73">
        <f t="shared" si="11"/>
        <v>1</v>
      </c>
    </row>
    <row r="334" spans="1:4" x14ac:dyDescent="0.2">
      <c r="A334" t="s">
        <v>25</v>
      </c>
      <c r="B334" t="s">
        <v>25</v>
      </c>
      <c r="C334" s="73">
        <f t="shared" si="10"/>
        <v>1</v>
      </c>
      <c r="D334" s="73">
        <f t="shared" si="11"/>
        <v>1</v>
      </c>
    </row>
    <row r="335" spans="1:4" x14ac:dyDescent="0.2">
      <c r="A335" t="s">
        <v>25</v>
      </c>
      <c r="B335" t="s">
        <v>25</v>
      </c>
      <c r="C335" s="73">
        <f t="shared" si="10"/>
        <v>1</v>
      </c>
      <c r="D335" s="73">
        <f t="shared" si="11"/>
        <v>1</v>
      </c>
    </row>
    <row r="336" spans="1:4" x14ac:dyDescent="0.2">
      <c r="A336" t="s">
        <v>25</v>
      </c>
      <c r="B336" t="s">
        <v>25</v>
      </c>
      <c r="C336" s="73">
        <f t="shared" si="10"/>
        <v>1</v>
      </c>
      <c r="D336" s="73">
        <f t="shared" si="11"/>
        <v>1</v>
      </c>
    </row>
    <row r="337" spans="1:4" x14ac:dyDescent="0.2">
      <c r="A337" t="s">
        <v>25</v>
      </c>
      <c r="B337" t="s">
        <v>25</v>
      </c>
      <c r="C337" s="73">
        <f t="shared" si="10"/>
        <v>1</v>
      </c>
      <c r="D337" s="73">
        <f t="shared" si="11"/>
        <v>1</v>
      </c>
    </row>
    <row r="338" spans="1:4" x14ac:dyDescent="0.2">
      <c r="A338" t="s">
        <v>25</v>
      </c>
      <c r="B338" t="s">
        <v>25</v>
      </c>
      <c r="C338" s="73">
        <f t="shared" si="10"/>
        <v>1</v>
      </c>
      <c r="D338" s="73">
        <f t="shared" si="11"/>
        <v>1</v>
      </c>
    </row>
    <row r="339" spans="1:4" x14ac:dyDescent="0.2">
      <c r="A339" t="s">
        <v>25</v>
      </c>
      <c r="B339" t="s">
        <v>25</v>
      </c>
      <c r="C339" s="73">
        <f t="shared" si="10"/>
        <v>1</v>
      </c>
      <c r="D339" s="73">
        <f t="shared" si="11"/>
        <v>1</v>
      </c>
    </row>
    <row r="340" spans="1:4" x14ac:dyDescent="0.2">
      <c r="A340" t="s">
        <v>25</v>
      </c>
      <c r="B340" t="s">
        <v>25</v>
      </c>
      <c r="C340" s="73">
        <f t="shared" si="10"/>
        <v>1</v>
      </c>
      <c r="D340" s="73">
        <f t="shared" si="11"/>
        <v>1</v>
      </c>
    </row>
    <row r="341" spans="1:4" x14ac:dyDescent="0.2">
      <c r="A341" t="s">
        <v>25</v>
      </c>
      <c r="B341" t="s">
        <v>25</v>
      </c>
      <c r="C341" s="73">
        <f t="shared" si="10"/>
        <v>1</v>
      </c>
      <c r="D341" s="73">
        <f t="shared" si="11"/>
        <v>1</v>
      </c>
    </row>
    <row r="342" spans="1:4" x14ac:dyDescent="0.2">
      <c r="A342" t="s">
        <v>25</v>
      </c>
      <c r="B342" t="s">
        <v>25</v>
      </c>
      <c r="C342" s="73">
        <f t="shared" si="10"/>
        <v>1</v>
      </c>
      <c r="D342" s="73">
        <f t="shared" si="11"/>
        <v>1</v>
      </c>
    </row>
    <row r="343" spans="1:4" x14ac:dyDescent="0.2">
      <c r="A343" t="s">
        <v>25</v>
      </c>
      <c r="B343" t="s">
        <v>25</v>
      </c>
      <c r="C343" s="73">
        <f t="shared" si="10"/>
        <v>1</v>
      </c>
      <c r="D343" s="73">
        <f t="shared" si="11"/>
        <v>1</v>
      </c>
    </row>
    <row r="344" spans="1:4" x14ac:dyDescent="0.2">
      <c r="A344" t="s">
        <v>25</v>
      </c>
      <c r="B344" t="s">
        <v>25</v>
      </c>
      <c r="C344" s="73">
        <f t="shared" si="10"/>
        <v>1</v>
      </c>
      <c r="D344" s="73">
        <f t="shared" si="11"/>
        <v>1</v>
      </c>
    </row>
    <row r="345" spans="1:4" x14ac:dyDescent="0.2">
      <c r="A345" t="s">
        <v>25</v>
      </c>
      <c r="B345" t="s">
        <v>25</v>
      </c>
      <c r="C345" s="73">
        <f t="shared" si="10"/>
        <v>1</v>
      </c>
      <c r="D345" s="73">
        <f t="shared" si="11"/>
        <v>1</v>
      </c>
    </row>
    <row r="346" spans="1:4" x14ac:dyDescent="0.2">
      <c r="A346" t="s">
        <v>25</v>
      </c>
      <c r="B346" t="s">
        <v>25</v>
      </c>
      <c r="C346" s="73">
        <f t="shared" si="10"/>
        <v>1</v>
      </c>
      <c r="D346" s="73">
        <f t="shared" si="11"/>
        <v>1</v>
      </c>
    </row>
    <row r="347" spans="1:4" x14ac:dyDescent="0.2">
      <c r="A347" t="s">
        <v>25</v>
      </c>
      <c r="B347" t="s">
        <v>25</v>
      </c>
      <c r="C347" s="73">
        <f t="shared" si="10"/>
        <v>1</v>
      </c>
      <c r="D347" s="73">
        <f t="shared" si="11"/>
        <v>1</v>
      </c>
    </row>
    <row r="348" spans="1:4" x14ac:dyDescent="0.2">
      <c r="A348" t="s">
        <v>25</v>
      </c>
      <c r="B348" t="s">
        <v>25</v>
      </c>
      <c r="C348" s="73">
        <f t="shared" si="10"/>
        <v>1</v>
      </c>
      <c r="D348" s="73">
        <f t="shared" si="11"/>
        <v>1</v>
      </c>
    </row>
    <row r="349" spans="1:4" x14ac:dyDescent="0.2">
      <c r="A349" t="s">
        <v>25</v>
      </c>
      <c r="B349" t="s">
        <v>25</v>
      </c>
      <c r="C349" s="73">
        <f t="shared" si="10"/>
        <v>1</v>
      </c>
      <c r="D349" s="73">
        <f t="shared" si="11"/>
        <v>1</v>
      </c>
    </row>
    <row r="350" spans="1:4" x14ac:dyDescent="0.2">
      <c r="A350" t="s">
        <v>25</v>
      </c>
      <c r="B350" t="s">
        <v>25</v>
      </c>
      <c r="C350" s="73">
        <f t="shared" si="10"/>
        <v>1</v>
      </c>
      <c r="D350" s="73">
        <f t="shared" si="11"/>
        <v>1</v>
      </c>
    </row>
    <row r="351" spans="1:4" x14ac:dyDescent="0.2">
      <c r="A351" t="s">
        <v>25</v>
      </c>
      <c r="B351" t="s">
        <v>25</v>
      </c>
      <c r="C351" s="73">
        <f t="shared" si="10"/>
        <v>1</v>
      </c>
      <c r="D351" s="73">
        <f t="shared" si="11"/>
        <v>1</v>
      </c>
    </row>
    <row r="352" spans="1:4" x14ac:dyDescent="0.2">
      <c r="A352" t="s">
        <v>25</v>
      </c>
      <c r="B352" t="s">
        <v>25</v>
      </c>
      <c r="C352" s="73">
        <f t="shared" si="10"/>
        <v>1</v>
      </c>
      <c r="D352" s="73">
        <f t="shared" si="11"/>
        <v>1</v>
      </c>
    </row>
    <row r="353" spans="1:4" x14ac:dyDescent="0.2">
      <c r="A353" t="s">
        <v>25</v>
      </c>
      <c r="B353" t="s">
        <v>25</v>
      </c>
      <c r="C353" s="73">
        <f t="shared" si="10"/>
        <v>1</v>
      </c>
      <c r="D353" s="73">
        <f t="shared" si="11"/>
        <v>1</v>
      </c>
    </row>
    <row r="354" spans="1:4" x14ac:dyDescent="0.2">
      <c r="A354" t="s">
        <v>25</v>
      </c>
      <c r="B354" t="s">
        <v>25</v>
      </c>
      <c r="C354" s="73">
        <f t="shared" si="10"/>
        <v>1</v>
      </c>
      <c r="D354" s="73">
        <f t="shared" si="11"/>
        <v>1</v>
      </c>
    </row>
    <row r="355" spans="1:4" x14ac:dyDescent="0.2">
      <c r="A355" t="s">
        <v>25</v>
      </c>
      <c r="B355" t="s">
        <v>25</v>
      </c>
      <c r="C355" s="73">
        <f t="shared" si="10"/>
        <v>1</v>
      </c>
      <c r="D355" s="73">
        <f t="shared" si="11"/>
        <v>1</v>
      </c>
    </row>
    <row r="356" spans="1:4" x14ac:dyDescent="0.2">
      <c r="A356" t="s">
        <v>25</v>
      </c>
      <c r="B356" t="s">
        <v>25</v>
      </c>
      <c r="C356" s="73">
        <f t="shared" si="10"/>
        <v>1</v>
      </c>
      <c r="D356" s="73">
        <f t="shared" si="11"/>
        <v>1</v>
      </c>
    </row>
    <row r="357" spans="1:4" x14ac:dyDescent="0.2">
      <c r="A357" t="s">
        <v>25</v>
      </c>
      <c r="B357" t="s">
        <v>25</v>
      </c>
      <c r="C357" s="73">
        <f t="shared" si="10"/>
        <v>1</v>
      </c>
      <c r="D357" s="73">
        <f t="shared" si="11"/>
        <v>1</v>
      </c>
    </row>
    <row r="358" spans="1:4" x14ac:dyDescent="0.2">
      <c r="A358" t="s">
        <v>25</v>
      </c>
      <c r="B358" t="s">
        <v>25</v>
      </c>
      <c r="C358" s="73">
        <f t="shared" si="10"/>
        <v>1</v>
      </c>
      <c r="D358" s="73">
        <f t="shared" si="11"/>
        <v>1</v>
      </c>
    </row>
    <row r="359" spans="1:4" x14ac:dyDescent="0.2">
      <c r="A359" t="s">
        <v>25</v>
      </c>
      <c r="B359" t="s">
        <v>25</v>
      </c>
      <c r="C359" s="73">
        <f t="shared" si="10"/>
        <v>1</v>
      </c>
      <c r="D359" s="73">
        <f t="shared" si="11"/>
        <v>1</v>
      </c>
    </row>
    <row r="360" spans="1:4" x14ac:dyDescent="0.2">
      <c r="A360" t="s">
        <v>25</v>
      </c>
      <c r="B360" t="s">
        <v>25</v>
      </c>
      <c r="C360" s="73">
        <f t="shared" si="10"/>
        <v>1</v>
      </c>
      <c r="D360" s="73">
        <f t="shared" si="11"/>
        <v>1</v>
      </c>
    </row>
    <row r="361" spans="1:4" x14ac:dyDescent="0.2">
      <c r="A361" t="s">
        <v>25</v>
      </c>
      <c r="B361" t="s">
        <v>25</v>
      </c>
      <c r="C361" s="73">
        <f t="shared" si="10"/>
        <v>1</v>
      </c>
      <c r="D361" s="73">
        <f t="shared" si="11"/>
        <v>1</v>
      </c>
    </row>
    <row r="362" spans="1:4" x14ac:dyDescent="0.2">
      <c r="A362" t="s">
        <v>25</v>
      </c>
      <c r="B362" t="s">
        <v>25</v>
      </c>
      <c r="C362" s="73">
        <f t="shared" si="10"/>
        <v>1</v>
      </c>
      <c r="D362" s="73">
        <f t="shared" si="11"/>
        <v>1</v>
      </c>
    </row>
    <row r="363" spans="1:4" x14ac:dyDescent="0.2">
      <c r="A363" t="s">
        <v>25</v>
      </c>
      <c r="B363" t="s">
        <v>25</v>
      </c>
      <c r="C363" s="73">
        <f t="shared" si="10"/>
        <v>1</v>
      </c>
      <c r="D363" s="73">
        <f t="shared" si="11"/>
        <v>1</v>
      </c>
    </row>
    <row r="364" spans="1:4" x14ac:dyDescent="0.2">
      <c r="A364" t="s">
        <v>25</v>
      </c>
      <c r="B364" t="s">
        <v>25</v>
      </c>
      <c r="C364" s="73">
        <f t="shared" si="10"/>
        <v>1</v>
      </c>
      <c r="D364" s="73">
        <f t="shared" si="11"/>
        <v>1</v>
      </c>
    </row>
    <row r="365" spans="1:4" x14ac:dyDescent="0.2">
      <c r="A365" t="s">
        <v>25</v>
      </c>
      <c r="B365" t="s">
        <v>25</v>
      </c>
      <c r="C365" s="73">
        <f t="shared" si="10"/>
        <v>1</v>
      </c>
      <c r="D365" s="73">
        <f t="shared" si="11"/>
        <v>1</v>
      </c>
    </row>
    <row r="366" spans="1:4" x14ac:dyDescent="0.2">
      <c r="A366" t="s">
        <v>25</v>
      </c>
      <c r="B366" t="s">
        <v>25</v>
      </c>
      <c r="C366" s="73">
        <f t="shared" si="10"/>
        <v>1</v>
      </c>
      <c r="D366" s="73">
        <f t="shared" si="11"/>
        <v>1</v>
      </c>
    </row>
    <row r="367" spans="1:4" x14ac:dyDescent="0.2">
      <c r="A367" t="s">
        <v>25</v>
      </c>
      <c r="B367" t="s">
        <v>25</v>
      </c>
      <c r="C367" s="73">
        <f t="shared" si="10"/>
        <v>1</v>
      </c>
      <c r="D367" s="73">
        <f t="shared" si="11"/>
        <v>1</v>
      </c>
    </row>
    <row r="368" spans="1:4" x14ac:dyDescent="0.2">
      <c r="A368" t="s">
        <v>25</v>
      </c>
      <c r="B368" t="s">
        <v>25</v>
      </c>
      <c r="C368" s="73">
        <f t="shared" si="10"/>
        <v>1</v>
      </c>
      <c r="D368" s="73">
        <f t="shared" si="11"/>
        <v>1</v>
      </c>
    </row>
    <row r="369" spans="1:4" x14ac:dyDescent="0.2">
      <c r="A369" t="s">
        <v>25</v>
      </c>
      <c r="B369" t="s">
        <v>25</v>
      </c>
      <c r="C369" s="73">
        <f t="shared" si="10"/>
        <v>1</v>
      </c>
      <c r="D369" s="73">
        <f t="shared" si="11"/>
        <v>1</v>
      </c>
    </row>
    <row r="370" spans="1:4" x14ac:dyDescent="0.2">
      <c r="A370" t="s">
        <v>25</v>
      </c>
      <c r="B370" t="s">
        <v>25</v>
      </c>
      <c r="C370" s="73">
        <f t="shared" si="10"/>
        <v>1</v>
      </c>
      <c r="D370" s="73">
        <f t="shared" si="11"/>
        <v>1</v>
      </c>
    </row>
    <row r="371" spans="1:4" x14ac:dyDescent="0.2">
      <c r="A371" t="s">
        <v>25</v>
      </c>
      <c r="B371" t="s">
        <v>25</v>
      </c>
      <c r="C371" s="73">
        <f t="shared" si="10"/>
        <v>1</v>
      </c>
      <c r="D371" s="73">
        <f t="shared" si="11"/>
        <v>1</v>
      </c>
    </row>
    <row r="372" spans="1:4" x14ac:dyDescent="0.2">
      <c r="A372" t="s">
        <v>25</v>
      </c>
      <c r="B372" t="s">
        <v>25</v>
      </c>
      <c r="C372" s="73">
        <f t="shared" si="10"/>
        <v>1</v>
      </c>
      <c r="D372" s="73">
        <f t="shared" si="11"/>
        <v>1</v>
      </c>
    </row>
    <row r="373" spans="1:4" x14ac:dyDescent="0.2">
      <c r="A373" t="s">
        <v>25</v>
      </c>
      <c r="B373" t="s">
        <v>25</v>
      </c>
      <c r="C373" s="73">
        <f t="shared" si="10"/>
        <v>1</v>
      </c>
      <c r="D373" s="73">
        <f t="shared" si="11"/>
        <v>1</v>
      </c>
    </row>
    <row r="374" spans="1:4" x14ac:dyDescent="0.2">
      <c r="A374" t="s">
        <v>25</v>
      </c>
      <c r="B374" t="s">
        <v>25</v>
      </c>
      <c r="C374" s="73">
        <f t="shared" si="10"/>
        <v>1</v>
      </c>
      <c r="D374" s="73">
        <f t="shared" si="11"/>
        <v>1</v>
      </c>
    </row>
    <row r="375" spans="1:4" x14ac:dyDescent="0.2">
      <c r="A375" t="s">
        <v>25</v>
      </c>
      <c r="B375" t="s">
        <v>25</v>
      </c>
      <c r="C375" s="73">
        <f t="shared" si="10"/>
        <v>1</v>
      </c>
      <c r="D375" s="73">
        <f t="shared" si="11"/>
        <v>1</v>
      </c>
    </row>
    <row r="376" spans="1:4" x14ac:dyDescent="0.2">
      <c r="A376" t="s">
        <v>25</v>
      </c>
      <c r="B376" t="s">
        <v>25</v>
      </c>
      <c r="C376" s="73">
        <f t="shared" si="10"/>
        <v>1</v>
      </c>
      <c r="D376" s="73">
        <f t="shared" si="11"/>
        <v>1</v>
      </c>
    </row>
    <row r="377" spans="1:4" x14ac:dyDescent="0.2">
      <c r="A377" t="s">
        <v>25</v>
      </c>
      <c r="B377" t="s">
        <v>25</v>
      </c>
      <c r="C377" s="73">
        <f t="shared" si="10"/>
        <v>1</v>
      </c>
      <c r="D377" s="73">
        <f t="shared" si="11"/>
        <v>1</v>
      </c>
    </row>
    <row r="378" spans="1:4" x14ac:dyDescent="0.2">
      <c r="A378" t="s">
        <v>25</v>
      </c>
      <c r="B378" t="s">
        <v>25</v>
      </c>
      <c r="C378" s="73">
        <f t="shared" si="10"/>
        <v>1</v>
      </c>
      <c r="D378" s="73">
        <f t="shared" si="11"/>
        <v>1</v>
      </c>
    </row>
    <row r="379" spans="1:4" x14ac:dyDescent="0.2">
      <c r="A379" t="s">
        <v>25</v>
      </c>
      <c r="B379" t="s">
        <v>25</v>
      </c>
      <c r="C379" s="73">
        <f t="shared" si="10"/>
        <v>1</v>
      </c>
      <c r="D379" s="73">
        <f t="shared" si="11"/>
        <v>1</v>
      </c>
    </row>
    <row r="380" spans="1:4" x14ac:dyDescent="0.2">
      <c r="A380" t="s">
        <v>25</v>
      </c>
      <c r="B380" t="s">
        <v>25</v>
      </c>
      <c r="C380" s="73">
        <f t="shared" si="10"/>
        <v>1</v>
      </c>
      <c r="D380" s="73">
        <f t="shared" si="11"/>
        <v>1</v>
      </c>
    </row>
    <row r="381" spans="1:4" x14ac:dyDescent="0.2">
      <c r="A381" t="s">
        <v>25</v>
      </c>
      <c r="B381" t="s">
        <v>25</v>
      </c>
      <c r="C381" s="73">
        <f t="shared" si="10"/>
        <v>1</v>
      </c>
      <c r="D381" s="73">
        <f t="shared" si="11"/>
        <v>1</v>
      </c>
    </row>
    <row r="382" spans="1:4" x14ac:dyDescent="0.2">
      <c r="A382" t="s">
        <v>25</v>
      </c>
      <c r="B382" t="s">
        <v>25</v>
      </c>
      <c r="C382" s="73">
        <f t="shared" si="10"/>
        <v>1</v>
      </c>
      <c r="D382" s="73">
        <f t="shared" si="11"/>
        <v>1</v>
      </c>
    </row>
    <row r="383" spans="1:4" x14ac:dyDescent="0.2">
      <c r="A383" t="s">
        <v>25</v>
      </c>
      <c r="B383" t="s">
        <v>25</v>
      </c>
      <c r="C383" s="73">
        <f t="shared" si="10"/>
        <v>1</v>
      </c>
      <c r="D383" s="73">
        <f t="shared" si="11"/>
        <v>1</v>
      </c>
    </row>
    <row r="384" spans="1:4" x14ac:dyDescent="0.2">
      <c r="A384" t="s">
        <v>25</v>
      </c>
      <c r="B384" t="s">
        <v>25</v>
      </c>
      <c r="C384" s="73">
        <f t="shared" si="10"/>
        <v>1</v>
      </c>
      <c r="D384" s="73">
        <f t="shared" si="11"/>
        <v>1</v>
      </c>
    </row>
    <row r="385" spans="1:4" x14ac:dyDescent="0.2">
      <c r="A385" t="s">
        <v>25</v>
      </c>
      <c r="B385" t="s">
        <v>25</v>
      </c>
      <c r="C385" s="73">
        <f t="shared" si="10"/>
        <v>1</v>
      </c>
      <c r="D385" s="73">
        <f t="shared" si="11"/>
        <v>1</v>
      </c>
    </row>
    <row r="386" spans="1:4" x14ac:dyDescent="0.2">
      <c r="A386" t="s">
        <v>25</v>
      </c>
      <c r="B386" t="s">
        <v>25</v>
      </c>
      <c r="C386" s="73">
        <f t="shared" si="10"/>
        <v>1</v>
      </c>
      <c r="D386" s="73">
        <f t="shared" si="11"/>
        <v>1</v>
      </c>
    </row>
    <row r="387" spans="1:4" x14ac:dyDescent="0.2">
      <c r="A387" t="s">
        <v>25</v>
      </c>
      <c r="B387" t="s">
        <v>25</v>
      </c>
      <c r="C387" s="73">
        <f t="shared" ref="C387:C450" si="12">IF(A387="Yes", 1, 0)</f>
        <v>1</v>
      </c>
      <c r="D387" s="73">
        <f t="shared" ref="D387:D450" si="13">IF(B387="Yes", 1, 0)</f>
        <v>1</v>
      </c>
    </row>
    <row r="388" spans="1:4" x14ac:dyDescent="0.2">
      <c r="A388" t="s">
        <v>25</v>
      </c>
      <c r="B388" t="s">
        <v>25</v>
      </c>
      <c r="C388" s="73">
        <f t="shared" si="12"/>
        <v>1</v>
      </c>
      <c r="D388" s="73">
        <f t="shared" si="13"/>
        <v>1</v>
      </c>
    </row>
    <row r="389" spans="1:4" x14ac:dyDescent="0.2">
      <c r="A389" t="s">
        <v>25</v>
      </c>
      <c r="B389" t="s">
        <v>25</v>
      </c>
      <c r="C389" s="73">
        <f t="shared" si="12"/>
        <v>1</v>
      </c>
      <c r="D389" s="73">
        <f t="shared" si="13"/>
        <v>1</v>
      </c>
    </row>
    <row r="390" spans="1:4" x14ac:dyDescent="0.2">
      <c r="A390" t="s">
        <v>25</v>
      </c>
      <c r="B390" t="s">
        <v>25</v>
      </c>
      <c r="C390" s="73">
        <f t="shared" si="12"/>
        <v>1</v>
      </c>
      <c r="D390" s="73">
        <f t="shared" si="13"/>
        <v>1</v>
      </c>
    </row>
    <row r="391" spans="1:4" x14ac:dyDescent="0.2">
      <c r="A391" t="s">
        <v>25</v>
      </c>
      <c r="B391" t="s">
        <v>25</v>
      </c>
      <c r="C391" s="73">
        <f t="shared" si="12"/>
        <v>1</v>
      </c>
      <c r="D391" s="73">
        <f t="shared" si="13"/>
        <v>1</v>
      </c>
    </row>
    <row r="392" spans="1:4" x14ac:dyDescent="0.2">
      <c r="A392" t="s">
        <v>25</v>
      </c>
      <c r="B392" t="s">
        <v>25</v>
      </c>
      <c r="C392" s="73">
        <f t="shared" si="12"/>
        <v>1</v>
      </c>
      <c r="D392" s="73">
        <f t="shared" si="13"/>
        <v>1</v>
      </c>
    </row>
    <row r="393" spans="1:4" x14ac:dyDescent="0.2">
      <c r="A393" t="s">
        <v>25</v>
      </c>
      <c r="B393" t="s">
        <v>25</v>
      </c>
      <c r="C393" s="73">
        <f t="shared" si="12"/>
        <v>1</v>
      </c>
      <c r="D393" s="73">
        <f t="shared" si="13"/>
        <v>1</v>
      </c>
    </row>
    <row r="394" spans="1:4" x14ac:dyDescent="0.2">
      <c r="A394" t="s">
        <v>25</v>
      </c>
      <c r="B394" t="s">
        <v>25</v>
      </c>
      <c r="C394" s="73">
        <f t="shared" si="12"/>
        <v>1</v>
      </c>
      <c r="D394" s="73">
        <f t="shared" si="13"/>
        <v>1</v>
      </c>
    </row>
    <row r="395" spans="1:4" x14ac:dyDescent="0.2">
      <c r="A395" t="s">
        <v>25</v>
      </c>
      <c r="B395" t="s">
        <v>25</v>
      </c>
      <c r="C395" s="73">
        <f t="shared" si="12"/>
        <v>1</v>
      </c>
      <c r="D395" s="73">
        <f t="shared" si="13"/>
        <v>1</v>
      </c>
    </row>
    <row r="396" spans="1:4" x14ac:dyDescent="0.2">
      <c r="A396" t="s">
        <v>25</v>
      </c>
      <c r="B396" t="s">
        <v>25</v>
      </c>
      <c r="C396" s="73">
        <f t="shared" si="12"/>
        <v>1</v>
      </c>
      <c r="D396" s="73">
        <f t="shared" si="13"/>
        <v>1</v>
      </c>
    </row>
    <row r="397" spans="1:4" x14ac:dyDescent="0.2">
      <c r="A397" t="s">
        <v>25</v>
      </c>
      <c r="B397" t="s">
        <v>25</v>
      </c>
      <c r="C397" s="73">
        <f t="shared" si="12"/>
        <v>1</v>
      </c>
      <c r="D397" s="73">
        <f t="shared" si="13"/>
        <v>1</v>
      </c>
    </row>
    <row r="398" spans="1:4" x14ac:dyDescent="0.2">
      <c r="A398" t="s">
        <v>25</v>
      </c>
      <c r="B398" t="s">
        <v>25</v>
      </c>
      <c r="C398" s="73">
        <f t="shared" si="12"/>
        <v>1</v>
      </c>
      <c r="D398" s="73">
        <f t="shared" si="13"/>
        <v>1</v>
      </c>
    </row>
    <row r="399" spans="1:4" x14ac:dyDescent="0.2">
      <c r="A399" t="s">
        <v>25</v>
      </c>
      <c r="B399" t="s">
        <v>25</v>
      </c>
      <c r="C399" s="73">
        <f t="shared" si="12"/>
        <v>1</v>
      </c>
      <c r="D399" s="73">
        <f t="shared" si="13"/>
        <v>1</v>
      </c>
    </row>
    <row r="400" spans="1:4" x14ac:dyDescent="0.2">
      <c r="A400" t="s">
        <v>25</v>
      </c>
      <c r="B400" t="s">
        <v>25</v>
      </c>
      <c r="C400" s="73">
        <f t="shared" si="12"/>
        <v>1</v>
      </c>
      <c r="D400" s="73">
        <f t="shared" si="13"/>
        <v>1</v>
      </c>
    </row>
    <row r="401" spans="1:4" x14ac:dyDescent="0.2">
      <c r="A401" t="s">
        <v>25</v>
      </c>
      <c r="B401" t="s">
        <v>25</v>
      </c>
      <c r="C401" s="73">
        <f t="shared" si="12"/>
        <v>1</v>
      </c>
      <c r="D401" s="73">
        <f t="shared" si="13"/>
        <v>1</v>
      </c>
    </row>
    <row r="402" spans="1:4" x14ac:dyDescent="0.2">
      <c r="A402" t="s">
        <v>25</v>
      </c>
      <c r="B402" t="s">
        <v>25</v>
      </c>
      <c r="C402" s="73">
        <f t="shared" si="12"/>
        <v>1</v>
      </c>
      <c r="D402" s="73">
        <f t="shared" si="13"/>
        <v>1</v>
      </c>
    </row>
    <row r="403" spans="1:4" x14ac:dyDescent="0.2">
      <c r="A403" t="s">
        <v>25</v>
      </c>
      <c r="B403" t="s">
        <v>25</v>
      </c>
      <c r="C403" s="73">
        <f t="shared" si="12"/>
        <v>1</v>
      </c>
      <c r="D403" s="73">
        <f t="shared" si="13"/>
        <v>1</v>
      </c>
    </row>
    <row r="404" spans="1:4" x14ac:dyDescent="0.2">
      <c r="A404" t="s">
        <v>25</v>
      </c>
      <c r="B404" t="s">
        <v>25</v>
      </c>
      <c r="C404" s="73">
        <f t="shared" si="12"/>
        <v>1</v>
      </c>
      <c r="D404" s="73">
        <f t="shared" si="13"/>
        <v>1</v>
      </c>
    </row>
    <row r="405" spans="1:4" x14ac:dyDescent="0.2">
      <c r="A405" t="s">
        <v>25</v>
      </c>
      <c r="B405" t="s">
        <v>25</v>
      </c>
      <c r="C405" s="73">
        <f t="shared" si="12"/>
        <v>1</v>
      </c>
      <c r="D405" s="73">
        <f t="shared" si="13"/>
        <v>1</v>
      </c>
    </row>
    <row r="406" spans="1:4" x14ac:dyDescent="0.2">
      <c r="A406" t="s">
        <v>25</v>
      </c>
      <c r="B406" t="s">
        <v>25</v>
      </c>
      <c r="C406" s="73">
        <f t="shared" si="12"/>
        <v>1</v>
      </c>
      <c r="D406" s="73">
        <f t="shared" si="13"/>
        <v>1</v>
      </c>
    </row>
    <row r="407" spans="1:4" x14ac:dyDescent="0.2">
      <c r="A407" t="s">
        <v>25</v>
      </c>
      <c r="B407" t="s">
        <v>25</v>
      </c>
      <c r="C407" s="73">
        <f t="shared" si="12"/>
        <v>1</v>
      </c>
      <c r="D407" s="73">
        <f t="shared" si="13"/>
        <v>1</v>
      </c>
    </row>
    <row r="408" spans="1:4" x14ac:dyDescent="0.2">
      <c r="A408" t="s">
        <v>25</v>
      </c>
      <c r="B408" t="s">
        <v>25</v>
      </c>
      <c r="C408" s="73">
        <f t="shared" si="12"/>
        <v>1</v>
      </c>
      <c r="D408" s="73">
        <f t="shared" si="13"/>
        <v>1</v>
      </c>
    </row>
    <row r="409" spans="1:4" x14ac:dyDescent="0.2">
      <c r="A409" t="s">
        <v>25</v>
      </c>
      <c r="B409" t="s">
        <v>25</v>
      </c>
      <c r="C409" s="73">
        <f t="shared" si="12"/>
        <v>1</v>
      </c>
      <c r="D409" s="73">
        <f t="shared" si="13"/>
        <v>1</v>
      </c>
    </row>
    <row r="410" spans="1:4" x14ac:dyDescent="0.2">
      <c r="A410" t="s">
        <v>25</v>
      </c>
      <c r="B410" t="s">
        <v>25</v>
      </c>
      <c r="C410" s="73">
        <f t="shared" si="12"/>
        <v>1</v>
      </c>
      <c r="D410" s="73">
        <f t="shared" si="13"/>
        <v>1</v>
      </c>
    </row>
    <row r="411" spans="1:4" x14ac:dyDescent="0.2">
      <c r="A411" t="s">
        <v>25</v>
      </c>
      <c r="B411" t="s">
        <v>25</v>
      </c>
      <c r="C411" s="73">
        <f t="shared" si="12"/>
        <v>1</v>
      </c>
      <c r="D411" s="73">
        <f t="shared" si="13"/>
        <v>1</v>
      </c>
    </row>
    <row r="412" spans="1:4" x14ac:dyDescent="0.2">
      <c r="A412" t="s">
        <v>25</v>
      </c>
      <c r="B412" t="s">
        <v>25</v>
      </c>
      <c r="C412" s="73">
        <f t="shared" si="12"/>
        <v>1</v>
      </c>
      <c r="D412" s="73">
        <f t="shared" si="13"/>
        <v>1</v>
      </c>
    </row>
    <row r="413" spans="1:4" x14ac:dyDescent="0.2">
      <c r="A413" t="s">
        <v>25</v>
      </c>
      <c r="B413" t="s">
        <v>25</v>
      </c>
      <c r="C413" s="73">
        <f t="shared" si="12"/>
        <v>1</v>
      </c>
      <c r="D413" s="73">
        <f t="shared" si="13"/>
        <v>1</v>
      </c>
    </row>
    <row r="414" spans="1:4" x14ac:dyDescent="0.2">
      <c r="A414" t="s">
        <v>25</v>
      </c>
      <c r="B414" t="s">
        <v>25</v>
      </c>
      <c r="C414" s="73">
        <f t="shared" si="12"/>
        <v>1</v>
      </c>
      <c r="D414" s="73">
        <f t="shared" si="13"/>
        <v>1</v>
      </c>
    </row>
    <row r="415" spans="1:4" x14ac:dyDescent="0.2">
      <c r="A415" t="s">
        <v>25</v>
      </c>
      <c r="B415" t="s">
        <v>25</v>
      </c>
      <c r="C415" s="73">
        <f t="shared" si="12"/>
        <v>1</v>
      </c>
      <c r="D415" s="73">
        <f t="shared" si="13"/>
        <v>1</v>
      </c>
    </row>
    <row r="416" spans="1:4" x14ac:dyDescent="0.2">
      <c r="A416" t="s">
        <v>25</v>
      </c>
      <c r="B416" t="s">
        <v>25</v>
      </c>
      <c r="C416" s="73">
        <f t="shared" si="12"/>
        <v>1</v>
      </c>
      <c r="D416" s="73">
        <f t="shared" si="13"/>
        <v>1</v>
      </c>
    </row>
    <row r="417" spans="1:4" x14ac:dyDescent="0.2">
      <c r="A417" t="s">
        <v>25</v>
      </c>
      <c r="B417" t="s">
        <v>25</v>
      </c>
      <c r="C417" s="73">
        <f t="shared" si="12"/>
        <v>1</v>
      </c>
      <c r="D417" s="73">
        <f t="shared" si="13"/>
        <v>1</v>
      </c>
    </row>
    <row r="418" spans="1:4" x14ac:dyDescent="0.2">
      <c r="A418" t="s">
        <v>25</v>
      </c>
      <c r="B418" t="s">
        <v>25</v>
      </c>
      <c r="C418" s="73">
        <f t="shared" si="12"/>
        <v>1</v>
      </c>
      <c r="D418" s="73">
        <f t="shared" si="13"/>
        <v>1</v>
      </c>
    </row>
    <row r="419" spans="1:4" x14ac:dyDescent="0.2">
      <c r="A419" t="s">
        <v>25</v>
      </c>
      <c r="B419" t="s">
        <v>25</v>
      </c>
      <c r="C419" s="73">
        <f t="shared" si="12"/>
        <v>1</v>
      </c>
      <c r="D419" s="73">
        <f t="shared" si="13"/>
        <v>1</v>
      </c>
    </row>
    <row r="420" spans="1:4" x14ac:dyDescent="0.2">
      <c r="A420" t="s">
        <v>25</v>
      </c>
      <c r="B420" t="s">
        <v>25</v>
      </c>
      <c r="C420" s="73">
        <f t="shared" si="12"/>
        <v>1</v>
      </c>
      <c r="D420" s="73">
        <f t="shared" si="13"/>
        <v>1</v>
      </c>
    </row>
    <row r="421" spans="1:4" x14ac:dyDescent="0.2">
      <c r="A421" t="s">
        <v>25</v>
      </c>
      <c r="B421" t="s">
        <v>25</v>
      </c>
      <c r="C421" s="73">
        <f t="shared" si="12"/>
        <v>1</v>
      </c>
      <c r="D421" s="73">
        <f t="shared" si="13"/>
        <v>1</v>
      </c>
    </row>
    <row r="422" spans="1:4" x14ac:dyDescent="0.2">
      <c r="A422" t="s">
        <v>25</v>
      </c>
      <c r="B422" t="s">
        <v>25</v>
      </c>
      <c r="C422" s="73">
        <f t="shared" si="12"/>
        <v>1</v>
      </c>
      <c r="D422" s="73">
        <f t="shared" si="13"/>
        <v>1</v>
      </c>
    </row>
    <row r="423" spans="1:4" x14ac:dyDescent="0.2">
      <c r="A423" t="s">
        <v>25</v>
      </c>
      <c r="B423" t="s">
        <v>25</v>
      </c>
      <c r="C423" s="73">
        <f t="shared" si="12"/>
        <v>1</v>
      </c>
      <c r="D423" s="73">
        <f t="shared" si="13"/>
        <v>1</v>
      </c>
    </row>
    <row r="424" spans="1:4" x14ac:dyDescent="0.2">
      <c r="A424" t="s">
        <v>25</v>
      </c>
      <c r="B424" t="s">
        <v>25</v>
      </c>
      <c r="C424" s="73">
        <f t="shared" si="12"/>
        <v>1</v>
      </c>
      <c r="D424" s="73">
        <f t="shared" si="13"/>
        <v>1</v>
      </c>
    </row>
    <row r="425" spans="1:4" x14ac:dyDescent="0.2">
      <c r="A425" t="s">
        <v>25</v>
      </c>
      <c r="B425" t="s">
        <v>25</v>
      </c>
      <c r="C425" s="73">
        <f t="shared" si="12"/>
        <v>1</v>
      </c>
      <c r="D425" s="73">
        <f t="shared" si="13"/>
        <v>1</v>
      </c>
    </row>
    <row r="426" spans="1:4" x14ac:dyDescent="0.2">
      <c r="A426" t="s">
        <v>25</v>
      </c>
      <c r="B426" t="s">
        <v>25</v>
      </c>
      <c r="C426" s="73">
        <f t="shared" si="12"/>
        <v>1</v>
      </c>
      <c r="D426" s="73">
        <f t="shared" si="13"/>
        <v>1</v>
      </c>
    </row>
    <row r="427" spans="1:4" x14ac:dyDescent="0.2">
      <c r="A427" t="s">
        <v>25</v>
      </c>
      <c r="B427" t="s">
        <v>25</v>
      </c>
      <c r="C427" s="73">
        <f t="shared" si="12"/>
        <v>1</v>
      </c>
      <c r="D427" s="73">
        <f t="shared" si="13"/>
        <v>1</v>
      </c>
    </row>
    <row r="428" spans="1:4" x14ac:dyDescent="0.2">
      <c r="A428" t="s">
        <v>25</v>
      </c>
      <c r="B428" t="s">
        <v>25</v>
      </c>
      <c r="C428" s="73">
        <f t="shared" si="12"/>
        <v>1</v>
      </c>
      <c r="D428" s="73">
        <f t="shared" si="13"/>
        <v>1</v>
      </c>
    </row>
    <row r="429" spans="1:4" x14ac:dyDescent="0.2">
      <c r="A429" t="s">
        <v>25</v>
      </c>
      <c r="B429" t="s">
        <v>25</v>
      </c>
      <c r="C429" s="73">
        <f t="shared" si="12"/>
        <v>1</v>
      </c>
      <c r="D429" s="73">
        <f t="shared" si="13"/>
        <v>1</v>
      </c>
    </row>
    <row r="430" spans="1:4" x14ac:dyDescent="0.2">
      <c r="A430" t="s">
        <v>25</v>
      </c>
      <c r="B430" t="s">
        <v>25</v>
      </c>
      <c r="C430" s="73">
        <f t="shared" si="12"/>
        <v>1</v>
      </c>
      <c r="D430" s="73">
        <f t="shared" si="13"/>
        <v>1</v>
      </c>
    </row>
    <row r="431" spans="1:4" x14ac:dyDescent="0.2">
      <c r="A431" t="s">
        <v>25</v>
      </c>
      <c r="B431" t="s">
        <v>25</v>
      </c>
      <c r="C431" s="73">
        <f t="shared" si="12"/>
        <v>1</v>
      </c>
      <c r="D431" s="73">
        <f t="shared" si="13"/>
        <v>1</v>
      </c>
    </row>
    <row r="432" spans="1:4" x14ac:dyDescent="0.2">
      <c r="A432" t="s">
        <v>25</v>
      </c>
      <c r="B432" t="s">
        <v>25</v>
      </c>
      <c r="C432" s="73">
        <f t="shared" si="12"/>
        <v>1</v>
      </c>
      <c r="D432" s="73">
        <f t="shared" si="13"/>
        <v>1</v>
      </c>
    </row>
    <row r="433" spans="1:4" x14ac:dyDescent="0.2">
      <c r="A433" t="s">
        <v>25</v>
      </c>
      <c r="B433" t="s">
        <v>25</v>
      </c>
      <c r="C433" s="73">
        <f t="shared" si="12"/>
        <v>1</v>
      </c>
      <c r="D433" s="73">
        <f t="shared" si="13"/>
        <v>1</v>
      </c>
    </row>
    <row r="434" spans="1:4" x14ac:dyDescent="0.2">
      <c r="A434" t="s">
        <v>25</v>
      </c>
      <c r="B434" t="s">
        <v>25</v>
      </c>
      <c r="C434" s="73">
        <f t="shared" si="12"/>
        <v>1</v>
      </c>
      <c r="D434" s="73">
        <f t="shared" si="13"/>
        <v>1</v>
      </c>
    </row>
    <row r="435" spans="1:4" x14ac:dyDescent="0.2">
      <c r="A435" t="s">
        <v>25</v>
      </c>
      <c r="B435" t="s">
        <v>25</v>
      </c>
      <c r="C435" s="73">
        <f t="shared" si="12"/>
        <v>1</v>
      </c>
      <c r="D435" s="73">
        <f t="shared" si="13"/>
        <v>1</v>
      </c>
    </row>
    <row r="436" spans="1:4" x14ac:dyDescent="0.2">
      <c r="A436" t="s">
        <v>25</v>
      </c>
      <c r="B436" t="s">
        <v>25</v>
      </c>
      <c r="C436" s="73">
        <f t="shared" si="12"/>
        <v>1</v>
      </c>
      <c r="D436" s="73">
        <f t="shared" si="13"/>
        <v>1</v>
      </c>
    </row>
    <row r="437" spans="1:4" x14ac:dyDescent="0.2">
      <c r="A437" t="s">
        <v>25</v>
      </c>
      <c r="B437" t="s">
        <v>25</v>
      </c>
      <c r="C437" s="73">
        <f t="shared" si="12"/>
        <v>1</v>
      </c>
      <c r="D437" s="73">
        <f t="shared" si="13"/>
        <v>1</v>
      </c>
    </row>
    <row r="438" spans="1:4" x14ac:dyDescent="0.2">
      <c r="A438" t="s">
        <v>25</v>
      </c>
      <c r="B438" t="s">
        <v>25</v>
      </c>
      <c r="C438" s="73">
        <f t="shared" si="12"/>
        <v>1</v>
      </c>
      <c r="D438" s="73">
        <f t="shared" si="13"/>
        <v>1</v>
      </c>
    </row>
    <row r="439" spans="1:4" x14ac:dyDescent="0.2">
      <c r="A439" t="s">
        <v>25</v>
      </c>
      <c r="B439" t="s">
        <v>25</v>
      </c>
      <c r="C439" s="73">
        <f t="shared" si="12"/>
        <v>1</v>
      </c>
      <c r="D439" s="73">
        <f t="shared" si="13"/>
        <v>1</v>
      </c>
    </row>
    <row r="440" spans="1:4" x14ac:dyDescent="0.2">
      <c r="A440" t="s">
        <v>25</v>
      </c>
      <c r="B440" t="s">
        <v>25</v>
      </c>
      <c r="C440" s="73">
        <f t="shared" si="12"/>
        <v>1</v>
      </c>
      <c r="D440" s="73">
        <f t="shared" si="13"/>
        <v>1</v>
      </c>
    </row>
    <row r="441" spans="1:4" x14ac:dyDescent="0.2">
      <c r="A441" t="s">
        <v>25</v>
      </c>
      <c r="B441" t="s">
        <v>25</v>
      </c>
      <c r="C441" s="73">
        <f t="shared" si="12"/>
        <v>1</v>
      </c>
      <c r="D441" s="73">
        <f t="shared" si="13"/>
        <v>1</v>
      </c>
    </row>
    <row r="442" spans="1:4" x14ac:dyDescent="0.2">
      <c r="A442" t="s">
        <v>25</v>
      </c>
      <c r="B442" t="s">
        <v>25</v>
      </c>
      <c r="C442" s="73">
        <f t="shared" si="12"/>
        <v>1</v>
      </c>
      <c r="D442" s="73">
        <f t="shared" si="13"/>
        <v>1</v>
      </c>
    </row>
    <row r="443" spans="1:4" x14ac:dyDescent="0.2">
      <c r="A443" t="s">
        <v>25</v>
      </c>
      <c r="B443" t="s">
        <v>25</v>
      </c>
      <c r="C443" s="73">
        <f t="shared" si="12"/>
        <v>1</v>
      </c>
      <c r="D443" s="73">
        <f t="shared" si="13"/>
        <v>1</v>
      </c>
    </row>
    <row r="444" spans="1:4" x14ac:dyDescent="0.2">
      <c r="A444" t="s">
        <v>25</v>
      </c>
      <c r="B444" t="s">
        <v>25</v>
      </c>
      <c r="C444" s="73">
        <f t="shared" si="12"/>
        <v>1</v>
      </c>
      <c r="D444" s="73">
        <f t="shared" si="13"/>
        <v>1</v>
      </c>
    </row>
    <row r="445" spans="1:4" x14ac:dyDescent="0.2">
      <c r="A445" t="s">
        <v>25</v>
      </c>
      <c r="B445" t="s">
        <v>25</v>
      </c>
      <c r="C445" s="73">
        <f t="shared" si="12"/>
        <v>1</v>
      </c>
      <c r="D445" s="73">
        <f t="shared" si="13"/>
        <v>1</v>
      </c>
    </row>
    <row r="446" spans="1:4" x14ac:dyDescent="0.2">
      <c r="A446" t="s">
        <v>25</v>
      </c>
      <c r="B446" t="s">
        <v>25</v>
      </c>
      <c r="C446" s="73">
        <f t="shared" si="12"/>
        <v>1</v>
      </c>
      <c r="D446" s="73">
        <f t="shared" si="13"/>
        <v>1</v>
      </c>
    </row>
    <row r="447" spans="1:4" x14ac:dyDescent="0.2">
      <c r="A447" t="s">
        <v>25</v>
      </c>
      <c r="B447" t="s">
        <v>25</v>
      </c>
      <c r="C447" s="73">
        <f t="shared" si="12"/>
        <v>1</v>
      </c>
      <c r="D447" s="73">
        <f t="shared" si="13"/>
        <v>1</v>
      </c>
    </row>
    <row r="448" spans="1:4" x14ac:dyDescent="0.2">
      <c r="A448" t="s">
        <v>25</v>
      </c>
      <c r="B448" t="s">
        <v>25</v>
      </c>
      <c r="C448" s="73">
        <f t="shared" si="12"/>
        <v>1</v>
      </c>
      <c r="D448" s="73">
        <f t="shared" si="13"/>
        <v>1</v>
      </c>
    </row>
    <row r="449" spans="1:4" x14ac:dyDescent="0.2">
      <c r="A449" t="s">
        <v>25</v>
      </c>
      <c r="B449" t="s">
        <v>25</v>
      </c>
      <c r="C449" s="73">
        <f t="shared" si="12"/>
        <v>1</v>
      </c>
      <c r="D449" s="73">
        <f t="shared" si="13"/>
        <v>1</v>
      </c>
    </row>
    <row r="450" spans="1:4" x14ac:dyDescent="0.2">
      <c r="A450" t="s">
        <v>25</v>
      </c>
      <c r="B450" t="s">
        <v>25</v>
      </c>
      <c r="C450" s="73">
        <f t="shared" si="12"/>
        <v>1</v>
      </c>
      <c r="D450" s="73">
        <f t="shared" si="13"/>
        <v>1</v>
      </c>
    </row>
    <row r="451" spans="1:4" x14ac:dyDescent="0.2">
      <c r="A451" t="s">
        <v>25</v>
      </c>
      <c r="B451" t="s">
        <v>25</v>
      </c>
      <c r="C451" s="73">
        <f t="shared" ref="C451:C514" si="14">IF(A451="Yes", 1, 0)</f>
        <v>1</v>
      </c>
      <c r="D451" s="73">
        <f t="shared" ref="D451:D514" si="15">IF(B451="Yes", 1, 0)</f>
        <v>1</v>
      </c>
    </row>
    <row r="452" spans="1:4" x14ac:dyDescent="0.2">
      <c r="A452" t="s">
        <v>25</v>
      </c>
      <c r="B452" t="s">
        <v>25</v>
      </c>
      <c r="C452" s="73">
        <f t="shared" si="14"/>
        <v>1</v>
      </c>
      <c r="D452" s="73">
        <f t="shared" si="15"/>
        <v>1</v>
      </c>
    </row>
    <row r="453" spans="1:4" x14ac:dyDescent="0.2">
      <c r="A453" t="s">
        <v>25</v>
      </c>
      <c r="B453" t="s">
        <v>25</v>
      </c>
      <c r="C453" s="73">
        <f t="shared" si="14"/>
        <v>1</v>
      </c>
      <c r="D453" s="73">
        <f t="shared" si="15"/>
        <v>1</v>
      </c>
    </row>
    <row r="454" spans="1:4" x14ac:dyDescent="0.2">
      <c r="A454" t="s">
        <v>25</v>
      </c>
      <c r="B454" t="s">
        <v>25</v>
      </c>
      <c r="C454" s="73">
        <f t="shared" si="14"/>
        <v>1</v>
      </c>
      <c r="D454" s="73">
        <f t="shared" si="15"/>
        <v>1</v>
      </c>
    </row>
    <row r="455" spans="1:4" x14ac:dyDescent="0.2">
      <c r="A455" t="s">
        <v>25</v>
      </c>
      <c r="B455" t="s">
        <v>25</v>
      </c>
      <c r="C455" s="73">
        <f t="shared" si="14"/>
        <v>1</v>
      </c>
      <c r="D455" s="73">
        <f t="shared" si="15"/>
        <v>1</v>
      </c>
    </row>
    <row r="456" spans="1:4" x14ac:dyDescent="0.2">
      <c r="A456" t="s">
        <v>25</v>
      </c>
      <c r="B456" t="s">
        <v>25</v>
      </c>
      <c r="C456" s="73">
        <f t="shared" si="14"/>
        <v>1</v>
      </c>
      <c r="D456" s="73">
        <f t="shared" si="15"/>
        <v>1</v>
      </c>
    </row>
    <row r="457" spans="1:4" x14ac:dyDescent="0.2">
      <c r="A457" t="s">
        <v>25</v>
      </c>
      <c r="B457" t="s">
        <v>25</v>
      </c>
      <c r="C457" s="73">
        <f t="shared" si="14"/>
        <v>1</v>
      </c>
      <c r="D457" s="73">
        <f t="shared" si="15"/>
        <v>1</v>
      </c>
    </row>
    <row r="458" spans="1:4" x14ac:dyDescent="0.2">
      <c r="A458" t="s">
        <v>25</v>
      </c>
      <c r="B458" t="s">
        <v>25</v>
      </c>
      <c r="C458" s="73">
        <f t="shared" si="14"/>
        <v>1</v>
      </c>
      <c r="D458" s="73">
        <f t="shared" si="15"/>
        <v>1</v>
      </c>
    </row>
    <row r="459" spans="1:4" x14ac:dyDescent="0.2">
      <c r="A459" t="s">
        <v>25</v>
      </c>
      <c r="B459" t="s">
        <v>25</v>
      </c>
      <c r="C459" s="73">
        <f t="shared" si="14"/>
        <v>1</v>
      </c>
      <c r="D459" s="73">
        <f t="shared" si="15"/>
        <v>1</v>
      </c>
    </row>
    <row r="460" spans="1:4" x14ac:dyDescent="0.2">
      <c r="A460" t="s">
        <v>25</v>
      </c>
      <c r="B460" t="s">
        <v>25</v>
      </c>
      <c r="C460" s="73">
        <f t="shared" si="14"/>
        <v>1</v>
      </c>
      <c r="D460" s="73">
        <f t="shared" si="15"/>
        <v>1</v>
      </c>
    </row>
    <row r="461" spans="1:4" x14ac:dyDescent="0.2">
      <c r="A461" t="s">
        <v>25</v>
      </c>
      <c r="B461" t="s">
        <v>25</v>
      </c>
      <c r="C461" s="73">
        <f t="shared" si="14"/>
        <v>1</v>
      </c>
      <c r="D461" s="73">
        <f t="shared" si="15"/>
        <v>1</v>
      </c>
    </row>
    <row r="462" spans="1:4" x14ac:dyDescent="0.2">
      <c r="A462" t="s">
        <v>25</v>
      </c>
      <c r="B462" t="s">
        <v>25</v>
      </c>
      <c r="C462" s="73">
        <f t="shared" si="14"/>
        <v>1</v>
      </c>
      <c r="D462" s="73">
        <f t="shared" si="15"/>
        <v>1</v>
      </c>
    </row>
    <row r="463" spans="1:4" x14ac:dyDescent="0.2">
      <c r="A463" t="s">
        <v>25</v>
      </c>
      <c r="B463" t="s">
        <v>25</v>
      </c>
      <c r="C463" s="73">
        <f t="shared" si="14"/>
        <v>1</v>
      </c>
      <c r="D463" s="73">
        <f t="shared" si="15"/>
        <v>1</v>
      </c>
    </row>
    <row r="464" spans="1:4" x14ac:dyDescent="0.2">
      <c r="A464" t="s">
        <v>25</v>
      </c>
      <c r="B464" t="s">
        <v>25</v>
      </c>
      <c r="C464" s="73">
        <f t="shared" si="14"/>
        <v>1</v>
      </c>
      <c r="D464" s="73">
        <f t="shared" si="15"/>
        <v>1</v>
      </c>
    </row>
    <row r="465" spans="1:4" x14ac:dyDescent="0.2">
      <c r="A465" t="s">
        <v>25</v>
      </c>
      <c r="B465" t="s">
        <v>25</v>
      </c>
      <c r="C465" s="73">
        <f t="shared" si="14"/>
        <v>1</v>
      </c>
      <c r="D465" s="73">
        <f t="shared" si="15"/>
        <v>1</v>
      </c>
    </row>
    <row r="466" spans="1:4" x14ac:dyDescent="0.2">
      <c r="A466" t="s">
        <v>25</v>
      </c>
      <c r="B466" t="s">
        <v>25</v>
      </c>
      <c r="C466" s="73">
        <f t="shared" si="14"/>
        <v>1</v>
      </c>
      <c r="D466" s="73">
        <f t="shared" si="15"/>
        <v>1</v>
      </c>
    </row>
    <row r="467" spans="1:4" x14ac:dyDescent="0.2">
      <c r="A467" t="s">
        <v>25</v>
      </c>
      <c r="B467" t="s">
        <v>25</v>
      </c>
      <c r="C467" s="73">
        <f t="shared" si="14"/>
        <v>1</v>
      </c>
      <c r="D467" s="73">
        <f t="shared" si="15"/>
        <v>1</v>
      </c>
    </row>
    <row r="468" spans="1:4" x14ac:dyDescent="0.2">
      <c r="A468" t="s">
        <v>25</v>
      </c>
      <c r="B468" t="s">
        <v>25</v>
      </c>
      <c r="C468" s="73">
        <f t="shared" si="14"/>
        <v>1</v>
      </c>
      <c r="D468" s="73">
        <f t="shared" si="15"/>
        <v>1</v>
      </c>
    </row>
    <row r="469" spans="1:4" x14ac:dyDescent="0.2">
      <c r="A469" t="s">
        <v>25</v>
      </c>
      <c r="B469" t="s">
        <v>25</v>
      </c>
      <c r="C469" s="73">
        <f t="shared" si="14"/>
        <v>1</v>
      </c>
      <c r="D469" s="73">
        <f t="shared" si="15"/>
        <v>1</v>
      </c>
    </row>
    <row r="470" spans="1:4" x14ac:dyDescent="0.2">
      <c r="A470" t="s">
        <v>25</v>
      </c>
      <c r="B470" t="s">
        <v>25</v>
      </c>
      <c r="C470" s="73">
        <f t="shared" si="14"/>
        <v>1</v>
      </c>
      <c r="D470" s="73">
        <f t="shared" si="15"/>
        <v>1</v>
      </c>
    </row>
    <row r="471" spans="1:4" x14ac:dyDescent="0.2">
      <c r="A471" t="s">
        <v>25</v>
      </c>
      <c r="B471" t="s">
        <v>25</v>
      </c>
      <c r="C471" s="73">
        <f t="shared" si="14"/>
        <v>1</v>
      </c>
      <c r="D471" s="73">
        <f t="shared" si="15"/>
        <v>1</v>
      </c>
    </row>
    <row r="472" spans="1:4" x14ac:dyDescent="0.2">
      <c r="A472" t="s">
        <v>25</v>
      </c>
      <c r="B472" t="s">
        <v>25</v>
      </c>
      <c r="C472" s="73">
        <f t="shared" si="14"/>
        <v>1</v>
      </c>
      <c r="D472" s="73">
        <f t="shared" si="15"/>
        <v>1</v>
      </c>
    </row>
    <row r="473" spans="1:4" x14ac:dyDescent="0.2">
      <c r="A473" t="s">
        <v>25</v>
      </c>
      <c r="B473" t="s">
        <v>25</v>
      </c>
      <c r="C473" s="73">
        <f t="shared" si="14"/>
        <v>1</v>
      </c>
      <c r="D473" s="73">
        <f t="shared" si="15"/>
        <v>1</v>
      </c>
    </row>
    <row r="474" spans="1:4" x14ac:dyDescent="0.2">
      <c r="A474" t="s">
        <v>25</v>
      </c>
      <c r="B474" t="s">
        <v>25</v>
      </c>
      <c r="C474" s="73">
        <f t="shared" si="14"/>
        <v>1</v>
      </c>
      <c r="D474" s="73">
        <f t="shared" si="15"/>
        <v>1</v>
      </c>
    </row>
    <row r="475" spans="1:4" x14ac:dyDescent="0.2">
      <c r="A475" t="s">
        <v>25</v>
      </c>
      <c r="B475" t="s">
        <v>25</v>
      </c>
      <c r="C475" s="73">
        <f t="shared" si="14"/>
        <v>1</v>
      </c>
      <c r="D475" s="73">
        <f t="shared" si="15"/>
        <v>1</v>
      </c>
    </row>
    <row r="476" spans="1:4" x14ac:dyDescent="0.2">
      <c r="A476" t="s">
        <v>25</v>
      </c>
      <c r="B476" t="s">
        <v>25</v>
      </c>
      <c r="C476" s="73">
        <f t="shared" si="14"/>
        <v>1</v>
      </c>
      <c r="D476" s="73">
        <f t="shared" si="15"/>
        <v>1</v>
      </c>
    </row>
    <row r="477" spans="1:4" x14ac:dyDescent="0.2">
      <c r="A477" t="s">
        <v>25</v>
      </c>
      <c r="B477" t="s">
        <v>25</v>
      </c>
      <c r="C477" s="73">
        <f t="shared" si="14"/>
        <v>1</v>
      </c>
      <c r="D477" s="73">
        <f t="shared" si="15"/>
        <v>1</v>
      </c>
    </row>
    <row r="478" spans="1:4" x14ac:dyDescent="0.2">
      <c r="A478" t="s">
        <v>25</v>
      </c>
      <c r="B478" t="s">
        <v>25</v>
      </c>
      <c r="C478" s="73">
        <f t="shared" si="14"/>
        <v>1</v>
      </c>
      <c r="D478" s="73">
        <f t="shared" si="15"/>
        <v>1</v>
      </c>
    </row>
    <row r="479" spans="1:4" x14ac:dyDescent="0.2">
      <c r="A479" t="s">
        <v>25</v>
      </c>
      <c r="B479" t="s">
        <v>25</v>
      </c>
      <c r="C479" s="73">
        <f t="shared" si="14"/>
        <v>1</v>
      </c>
      <c r="D479" s="73">
        <f t="shared" si="15"/>
        <v>1</v>
      </c>
    </row>
    <row r="480" spans="1:4" x14ac:dyDescent="0.2">
      <c r="A480" t="s">
        <v>25</v>
      </c>
      <c r="B480" t="s">
        <v>25</v>
      </c>
      <c r="C480" s="73">
        <f t="shared" si="14"/>
        <v>1</v>
      </c>
      <c r="D480" s="73">
        <f t="shared" si="15"/>
        <v>1</v>
      </c>
    </row>
    <row r="481" spans="1:4" x14ac:dyDescent="0.2">
      <c r="A481" t="s">
        <v>25</v>
      </c>
      <c r="B481" t="s">
        <v>25</v>
      </c>
      <c r="C481" s="73">
        <f t="shared" si="14"/>
        <v>1</v>
      </c>
      <c r="D481" s="73">
        <f t="shared" si="15"/>
        <v>1</v>
      </c>
    </row>
    <row r="482" spans="1:4" x14ac:dyDescent="0.2">
      <c r="A482" t="s">
        <v>25</v>
      </c>
      <c r="B482" t="s">
        <v>25</v>
      </c>
      <c r="C482" s="73">
        <f t="shared" si="14"/>
        <v>1</v>
      </c>
      <c r="D482" s="73">
        <f t="shared" si="15"/>
        <v>1</v>
      </c>
    </row>
    <row r="483" spans="1:4" x14ac:dyDescent="0.2">
      <c r="A483" t="s">
        <v>25</v>
      </c>
      <c r="B483" t="s">
        <v>25</v>
      </c>
      <c r="C483" s="73">
        <f t="shared" si="14"/>
        <v>1</v>
      </c>
      <c r="D483" s="73">
        <f t="shared" si="15"/>
        <v>1</v>
      </c>
    </row>
    <row r="484" spans="1:4" x14ac:dyDescent="0.2">
      <c r="A484" t="s">
        <v>25</v>
      </c>
      <c r="B484" t="s">
        <v>25</v>
      </c>
      <c r="C484" s="73">
        <f t="shared" si="14"/>
        <v>1</v>
      </c>
      <c r="D484" s="73">
        <f t="shared" si="15"/>
        <v>1</v>
      </c>
    </row>
    <row r="485" spans="1:4" x14ac:dyDescent="0.2">
      <c r="A485" t="s">
        <v>25</v>
      </c>
      <c r="B485" t="s">
        <v>25</v>
      </c>
      <c r="C485" s="73">
        <f t="shared" si="14"/>
        <v>1</v>
      </c>
      <c r="D485" s="73">
        <f t="shared" si="15"/>
        <v>1</v>
      </c>
    </row>
    <row r="486" spans="1:4" x14ac:dyDescent="0.2">
      <c r="A486" t="s">
        <v>25</v>
      </c>
      <c r="B486" t="s">
        <v>25</v>
      </c>
      <c r="C486" s="73">
        <f t="shared" si="14"/>
        <v>1</v>
      </c>
      <c r="D486" s="73">
        <f t="shared" si="15"/>
        <v>1</v>
      </c>
    </row>
    <row r="487" spans="1:4" x14ac:dyDescent="0.2">
      <c r="A487" t="s">
        <v>25</v>
      </c>
      <c r="B487" t="s">
        <v>25</v>
      </c>
      <c r="C487" s="73">
        <f t="shared" si="14"/>
        <v>1</v>
      </c>
      <c r="D487" s="73">
        <f t="shared" si="15"/>
        <v>1</v>
      </c>
    </row>
    <row r="488" spans="1:4" x14ac:dyDescent="0.2">
      <c r="A488" t="s">
        <v>25</v>
      </c>
      <c r="B488" t="s">
        <v>25</v>
      </c>
      <c r="C488" s="73">
        <f t="shared" si="14"/>
        <v>1</v>
      </c>
      <c r="D488" s="73">
        <f t="shared" si="15"/>
        <v>1</v>
      </c>
    </row>
    <row r="489" spans="1:4" x14ac:dyDescent="0.2">
      <c r="A489" t="s">
        <v>25</v>
      </c>
      <c r="B489" t="s">
        <v>25</v>
      </c>
      <c r="C489" s="73">
        <f t="shared" si="14"/>
        <v>1</v>
      </c>
      <c r="D489" s="73">
        <f t="shared" si="15"/>
        <v>1</v>
      </c>
    </row>
    <row r="490" spans="1:4" x14ac:dyDescent="0.2">
      <c r="A490" t="s">
        <v>25</v>
      </c>
      <c r="B490" t="s">
        <v>25</v>
      </c>
      <c r="C490" s="73">
        <f t="shared" si="14"/>
        <v>1</v>
      </c>
      <c r="D490" s="73">
        <f t="shared" si="15"/>
        <v>1</v>
      </c>
    </row>
    <row r="491" spans="1:4" x14ac:dyDescent="0.2">
      <c r="A491" t="s">
        <v>25</v>
      </c>
      <c r="B491" t="s">
        <v>25</v>
      </c>
      <c r="C491" s="73">
        <f t="shared" si="14"/>
        <v>1</v>
      </c>
      <c r="D491" s="73">
        <f t="shared" si="15"/>
        <v>1</v>
      </c>
    </row>
    <row r="492" spans="1:4" x14ac:dyDescent="0.2">
      <c r="A492" t="s">
        <v>25</v>
      </c>
      <c r="B492" t="s">
        <v>25</v>
      </c>
      <c r="C492" s="73">
        <f t="shared" si="14"/>
        <v>1</v>
      </c>
      <c r="D492" s="73">
        <f t="shared" si="15"/>
        <v>1</v>
      </c>
    </row>
    <row r="493" spans="1:4" x14ac:dyDescent="0.2">
      <c r="A493" t="s">
        <v>25</v>
      </c>
      <c r="B493" t="s">
        <v>25</v>
      </c>
      <c r="C493" s="73">
        <f t="shared" si="14"/>
        <v>1</v>
      </c>
      <c r="D493" s="73">
        <f t="shared" si="15"/>
        <v>1</v>
      </c>
    </row>
    <row r="494" spans="1:4" x14ac:dyDescent="0.2">
      <c r="A494" t="s">
        <v>25</v>
      </c>
      <c r="B494" t="s">
        <v>25</v>
      </c>
      <c r="C494" s="73">
        <f t="shared" si="14"/>
        <v>1</v>
      </c>
      <c r="D494" s="73">
        <f t="shared" si="15"/>
        <v>1</v>
      </c>
    </row>
    <row r="495" spans="1:4" x14ac:dyDescent="0.2">
      <c r="A495" t="s">
        <v>25</v>
      </c>
      <c r="B495" t="s">
        <v>25</v>
      </c>
      <c r="C495" s="73">
        <f t="shared" si="14"/>
        <v>1</v>
      </c>
      <c r="D495" s="73">
        <f t="shared" si="15"/>
        <v>1</v>
      </c>
    </row>
    <row r="496" spans="1:4" x14ac:dyDescent="0.2">
      <c r="A496" t="s">
        <v>25</v>
      </c>
      <c r="B496" t="s">
        <v>25</v>
      </c>
      <c r="C496" s="73">
        <f t="shared" si="14"/>
        <v>1</v>
      </c>
      <c r="D496" s="73">
        <f t="shared" si="15"/>
        <v>1</v>
      </c>
    </row>
    <row r="497" spans="1:4" x14ac:dyDescent="0.2">
      <c r="A497" t="s">
        <v>25</v>
      </c>
      <c r="B497" t="s">
        <v>25</v>
      </c>
      <c r="C497" s="73">
        <f t="shared" si="14"/>
        <v>1</v>
      </c>
      <c r="D497" s="73">
        <f t="shared" si="15"/>
        <v>1</v>
      </c>
    </row>
    <row r="498" spans="1:4" x14ac:dyDescent="0.2">
      <c r="A498" t="s">
        <v>25</v>
      </c>
      <c r="B498" t="s">
        <v>25</v>
      </c>
      <c r="C498" s="73">
        <f t="shared" si="14"/>
        <v>1</v>
      </c>
      <c r="D498" s="73">
        <f t="shared" si="15"/>
        <v>1</v>
      </c>
    </row>
    <row r="499" spans="1:4" x14ac:dyDescent="0.2">
      <c r="A499" t="s">
        <v>25</v>
      </c>
      <c r="B499" t="s">
        <v>25</v>
      </c>
      <c r="C499" s="73">
        <f t="shared" si="14"/>
        <v>1</v>
      </c>
      <c r="D499" s="73">
        <f t="shared" si="15"/>
        <v>1</v>
      </c>
    </row>
    <row r="500" spans="1:4" x14ac:dyDescent="0.2">
      <c r="A500" t="s">
        <v>25</v>
      </c>
      <c r="B500" t="s">
        <v>25</v>
      </c>
      <c r="C500" s="73">
        <f t="shared" si="14"/>
        <v>1</v>
      </c>
      <c r="D500" s="73">
        <f t="shared" si="15"/>
        <v>1</v>
      </c>
    </row>
    <row r="501" spans="1:4" x14ac:dyDescent="0.2">
      <c r="A501" t="s">
        <v>25</v>
      </c>
      <c r="B501" t="s">
        <v>25</v>
      </c>
      <c r="C501" s="73">
        <f t="shared" si="14"/>
        <v>1</v>
      </c>
      <c r="D501" s="73">
        <f t="shared" si="15"/>
        <v>1</v>
      </c>
    </row>
    <row r="502" spans="1:4" x14ac:dyDescent="0.2">
      <c r="A502" t="s">
        <v>25</v>
      </c>
      <c r="B502" t="s">
        <v>25</v>
      </c>
      <c r="C502" s="73">
        <f t="shared" si="14"/>
        <v>1</v>
      </c>
      <c r="D502" s="73">
        <f t="shared" si="15"/>
        <v>1</v>
      </c>
    </row>
    <row r="503" spans="1:4" x14ac:dyDescent="0.2">
      <c r="A503" t="s">
        <v>25</v>
      </c>
      <c r="B503" t="s">
        <v>25</v>
      </c>
      <c r="C503" s="73">
        <f t="shared" si="14"/>
        <v>1</v>
      </c>
      <c r="D503" s="73">
        <f t="shared" si="15"/>
        <v>1</v>
      </c>
    </row>
    <row r="504" spans="1:4" x14ac:dyDescent="0.2">
      <c r="A504" t="s">
        <v>25</v>
      </c>
      <c r="B504" t="s">
        <v>25</v>
      </c>
      <c r="C504" s="73">
        <f t="shared" si="14"/>
        <v>1</v>
      </c>
      <c r="D504" s="73">
        <f t="shared" si="15"/>
        <v>1</v>
      </c>
    </row>
    <row r="505" spans="1:4" x14ac:dyDescent="0.2">
      <c r="A505" t="s">
        <v>25</v>
      </c>
      <c r="B505" t="s">
        <v>25</v>
      </c>
      <c r="C505" s="73">
        <f t="shared" si="14"/>
        <v>1</v>
      </c>
      <c r="D505" s="73">
        <f t="shared" si="15"/>
        <v>1</v>
      </c>
    </row>
    <row r="506" spans="1:4" x14ac:dyDescent="0.2">
      <c r="A506" t="s">
        <v>25</v>
      </c>
      <c r="B506" t="s">
        <v>25</v>
      </c>
      <c r="C506" s="73">
        <f t="shared" si="14"/>
        <v>1</v>
      </c>
      <c r="D506" s="73">
        <f t="shared" si="15"/>
        <v>1</v>
      </c>
    </row>
    <row r="507" spans="1:4" x14ac:dyDescent="0.2">
      <c r="A507" t="s">
        <v>25</v>
      </c>
      <c r="B507" t="s">
        <v>25</v>
      </c>
      <c r="C507" s="73">
        <f t="shared" si="14"/>
        <v>1</v>
      </c>
      <c r="D507" s="73">
        <f t="shared" si="15"/>
        <v>1</v>
      </c>
    </row>
    <row r="508" spans="1:4" x14ac:dyDescent="0.2">
      <c r="A508" t="s">
        <v>25</v>
      </c>
      <c r="B508" t="s">
        <v>25</v>
      </c>
      <c r="C508" s="73">
        <f t="shared" si="14"/>
        <v>1</v>
      </c>
      <c r="D508" s="73">
        <f t="shared" si="15"/>
        <v>1</v>
      </c>
    </row>
    <row r="509" spans="1:4" x14ac:dyDescent="0.2">
      <c r="A509" t="s">
        <v>25</v>
      </c>
      <c r="B509" t="s">
        <v>25</v>
      </c>
      <c r="C509" s="73">
        <f t="shared" si="14"/>
        <v>1</v>
      </c>
      <c r="D509" s="73">
        <f t="shared" si="15"/>
        <v>1</v>
      </c>
    </row>
    <row r="510" spans="1:4" x14ac:dyDescent="0.2">
      <c r="A510" t="s">
        <v>25</v>
      </c>
      <c r="B510" t="s">
        <v>25</v>
      </c>
      <c r="C510" s="73">
        <f t="shared" si="14"/>
        <v>1</v>
      </c>
      <c r="D510" s="73">
        <f t="shared" si="15"/>
        <v>1</v>
      </c>
    </row>
    <row r="511" spans="1:4" x14ac:dyDescent="0.2">
      <c r="A511" t="s">
        <v>25</v>
      </c>
      <c r="B511" t="s">
        <v>25</v>
      </c>
      <c r="C511" s="73">
        <f t="shared" si="14"/>
        <v>1</v>
      </c>
      <c r="D511" s="73">
        <f t="shared" si="15"/>
        <v>1</v>
      </c>
    </row>
    <row r="512" spans="1:4" x14ac:dyDescent="0.2">
      <c r="A512" t="s">
        <v>25</v>
      </c>
      <c r="B512" t="s">
        <v>25</v>
      </c>
      <c r="C512" s="73">
        <f t="shared" si="14"/>
        <v>1</v>
      </c>
      <c r="D512" s="73">
        <f t="shared" si="15"/>
        <v>1</v>
      </c>
    </row>
    <row r="513" spans="1:4" x14ac:dyDescent="0.2">
      <c r="A513" t="s">
        <v>25</v>
      </c>
      <c r="B513" t="s">
        <v>25</v>
      </c>
      <c r="C513" s="73">
        <f t="shared" si="14"/>
        <v>1</v>
      </c>
      <c r="D513" s="73">
        <f t="shared" si="15"/>
        <v>1</v>
      </c>
    </row>
    <row r="514" spans="1:4" x14ac:dyDescent="0.2">
      <c r="A514" t="s">
        <v>25</v>
      </c>
      <c r="B514" t="s">
        <v>25</v>
      </c>
      <c r="C514" s="73">
        <f t="shared" si="14"/>
        <v>1</v>
      </c>
      <c r="D514" s="73">
        <f t="shared" si="15"/>
        <v>1</v>
      </c>
    </row>
    <row r="515" spans="1:4" x14ac:dyDescent="0.2">
      <c r="A515" t="s">
        <v>25</v>
      </c>
      <c r="B515" t="s">
        <v>25</v>
      </c>
      <c r="C515" s="73">
        <f t="shared" ref="C515:C578" si="16">IF(A515="Yes", 1, 0)</f>
        <v>1</v>
      </c>
      <c r="D515" s="73">
        <f t="shared" ref="D515:D578" si="17">IF(B515="Yes", 1, 0)</f>
        <v>1</v>
      </c>
    </row>
    <row r="516" spans="1:4" x14ac:dyDescent="0.2">
      <c r="A516" t="s">
        <v>25</v>
      </c>
      <c r="B516" t="s">
        <v>25</v>
      </c>
      <c r="C516" s="73">
        <f t="shared" si="16"/>
        <v>1</v>
      </c>
      <c r="D516" s="73">
        <f t="shared" si="17"/>
        <v>1</v>
      </c>
    </row>
    <row r="517" spans="1:4" x14ac:dyDescent="0.2">
      <c r="A517" t="s">
        <v>25</v>
      </c>
      <c r="B517" t="s">
        <v>25</v>
      </c>
      <c r="C517" s="73">
        <f t="shared" si="16"/>
        <v>1</v>
      </c>
      <c r="D517" s="73">
        <f t="shared" si="17"/>
        <v>1</v>
      </c>
    </row>
    <row r="518" spans="1:4" x14ac:dyDescent="0.2">
      <c r="A518" t="s">
        <v>25</v>
      </c>
      <c r="B518" t="s">
        <v>25</v>
      </c>
      <c r="C518" s="73">
        <f t="shared" si="16"/>
        <v>1</v>
      </c>
      <c r="D518" s="73">
        <f t="shared" si="17"/>
        <v>1</v>
      </c>
    </row>
    <row r="519" spans="1:4" x14ac:dyDescent="0.2">
      <c r="A519" t="s">
        <v>25</v>
      </c>
      <c r="B519" t="s">
        <v>25</v>
      </c>
      <c r="C519" s="73">
        <f t="shared" si="16"/>
        <v>1</v>
      </c>
      <c r="D519" s="73">
        <f t="shared" si="17"/>
        <v>1</v>
      </c>
    </row>
    <row r="520" spans="1:4" x14ac:dyDescent="0.2">
      <c r="A520" t="s">
        <v>25</v>
      </c>
      <c r="B520" t="s">
        <v>25</v>
      </c>
      <c r="C520" s="73">
        <f t="shared" si="16"/>
        <v>1</v>
      </c>
      <c r="D520" s="73">
        <f t="shared" si="17"/>
        <v>1</v>
      </c>
    </row>
    <row r="521" spans="1:4" x14ac:dyDescent="0.2">
      <c r="A521" t="s">
        <v>25</v>
      </c>
      <c r="B521" t="s">
        <v>25</v>
      </c>
      <c r="C521" s="73">
        <f t="shared" si="16"/>
        <v>1</v>
      </c>
      <c r="D521" s="73">
        <f t="shared" si="17"/>
        <v>1</v>
      </c>
    </row>
    <row r="522" spans="1:4" x14ac:dyDescent="0.2">
      <c r="A522" t="s">
        <v>25</v>
      </c>
      <c r="B522" t="s">
        <v>25</v>
      </c>
      <c r="C522" s="73">
        <f t="shared" si="16"/>
        <v>1</v>
      </c>
      <c r="D522" s="73">
        <f t="shared" si="17"/>
        <v>1</v>
      </c>
    </row>
    <row r="523" spans="1:4" x14ac:dyDescent="0.2">
      <c r="A523" t="s">
        <v>25</v>
      </c>
      <c r="B523" t="s">
        <v>25</v>
      </c>
      <c r="C523" s="73">
        <f t="shared" si="16"/>
        <v>1</v>
      </c>
      <c r="D523" s="73">
        <f t="shared" si="17"/>
        <v>1</v>
      </c>
    </row>
    <row r="524" spans="1:4" x14ac:dyDescent="0.2">
      <c r="A524" t="s">
        <v>25</v>
      </c>
      <c r="B524" t="s">
        <v>25</v>
      </c>
      <c r="C524" s="73">
        <f t="shared" si="16"/>
        <v>1</v>
      </c>
      <c r="D524" s="73">
        <f t="shared" si="17"/>
        <v>1</v>
      </c>
    </row>
    <row r="525" spans="1:4" x14ac:dyDescent="0.2">
      <c r="A525" t="s">
        <v>25</v>
      </c>
      <c r="B525" t="s">
        <v>25</v>
      </c>
      <c r="C525" s="73">
        <f t="shared" si="16"/>
        <v>1</v>
      </c>
      <c r="D525" s="73">
        <f t="shared" si="17"/>
        <v>1</v>
      </c>
    </row>
    <row r="526" spans="1:4" x14ac:dyDescent="0.2">
      <c r="A526" t="s">
        <v>25</v>
      </c>
      <c r="B526" t="s">
        <v>25</v>
      </c>
      <c r="C526" s="73">
        <f t="shared" si="16"/>
        <v>1</v>
      </c>
      <c r="D526" s="73">
        <f t="shared" si="17"/>
        <v>1</v>
      </c>
    </row>
    <row r="527" spans="1:4" x14ac:dyDescent="0.2">
      <c r="A527" t="s">
        <v>25</v>
      </c>
      <c r="B527" t="s">
        <v>25</v>
      </c>
      <c r="C527" s="73">
        <f t="shared" si="16"/>
        <v>1</v>
      </c>
      <c r="D527" s="73">
        <f t="shared" si="17"/>
        <v>1</v>
      </c>
    </row>
    <row r="528" spans="1:4" x14ac:dyDescent="0.2">
      <c r="A528" t="s">
        <v>25</v>
      </c>
      <c r="B528" t="s">
        <v>25</v>
      </c>
      <c r="C528" s="73">
        <f t="shared" si="16"/>
        <v>1</v>
      </c>
      <c r="D528" s="73">
        <f t="shared" si="17"/>
        <v>1</v>
      </c>
    </row>
    <row r="529" spans="1:4" x14ac:dyDescent="0.2">
      <c r="A529" t="s">
        <v>25</v>
      </c>
      <c r="B529" t="s">
        <v>25</v>
      </c>
      <c r="C529" s="73">
        <f t="shared" si="16"/>
        <v>1</v>
      </c>
      <c r="D529" s="73">
        <f t="shared" si="17"/>
        <v>1</v>
      </c>
    </row>
    <row r="530" spans="1:4" x14ac:dyDescent="0.2">
      <c r="A530" t="s">
        <v>25</v>
      </c>
      <c r="B530" t="s">
        <v>25</v>
      </c>
      <c r="C530" s="73">
        <f t="shared" si="16"/>
        <v>1</v>
      </c>
      <c r="D530" s="73">
        <f t="shared" si="17"/>
        <v>1</v>
      </c>
    </row>
    <row r="531" spans="1:4" x14ac:dyDescent="0.2">
      <c r="A531" t="s">
        <v>25</v>
      </c>
      <c r="B531" t="s">
        <v>25</v>
      </c>
      <c r="C531" s="73">
        <f t="shared" si="16"/>
        <v>1</v>
      </c>
      <c r="D531" s="73">
        <f t="shared" si="17"/>
        <v>1</v>
      </c>
    </row>
    <row r="532" spans="1:4" x14ac:dyDescent="0.2">
      <c r="A532" t="s">
        <v>25</v>
      </c>
      <c r="B532" t="s">
        <v>25</v>
      </c>
      <c r="C532" s="73">
        <f t="shared" si="16"/>
        <v>1</v>
      </c>
      <c r="D532" s="73">
        <f t="shared" si="17"/>
        <v>1</v>
      </c>
    </row>
    <row r="533" spans="1:4" x14ac:dyDescent="0.2">
      <c r="A533" t="s">
        <v>25</v>
      </c>
      <c r="B533" t="s">
        <v>25</v>
      </c>
      <c r="C533" s="73">
        <f t="shared" si="16"/>
        <v>1</v>
      </c>
      <c r="D533" s="73">
        <f t="shared" si="17"/>
        <v>1</v>
      </c>
    </row>
    <row r="534" spans="1:4" x14ac:dyDescent="0.2">
      <c r="A534" t="s">
        <v>25</v>
      </c>
      <c r="B534" t="s">
        <v>25</v>
      </c>
      <c r="C534" s="73">
        <f t="shared" si="16"/>
        <v>1</v>
      </c>
      <c r="D534" s="73">
        <f t="shared" si="17"/>
        <v>1</v>
      </c>
    </row>
    <row r="535" spans="1:4" x14ac:dyDescent="0.2">
      <c r="A535" t="s">
        <v>25</v>
      </c>
      <c r="B535" t="s">
        <v>25</v>
      </c>
      <c r="C535" s="73">
        <f t="shared" si="16"/>
        <v>1</v>
      </c>
      <c r="D535" s="73">
        <f t="shared" si="17"/>
        <v>1</v>
      </c>
    </row>
    <row r="536" spans="1:4" x14ac:dyDescent="0.2">
      <c r="A536" t="s">
        <v>25</v>
      </c>
      <c r="B536" t="s">
        <v>25</v>
      </c>
      <c r="C536" s="73">
        <f t="shared" si="16"/>
        <v>1</v>
      </c>
      <c r="D536" s="73">
        <f t="shared" si="17"/>
        <v>1</v>
      </c>
    </row>
    <row r="537" spans="1:4" x14ac:dyDescent="0.2">
      <c r="A537" t="s">
        <v>25</v>
      </c>
      <c r="B537" t="s">
        <v>25</v>
      </c>
      <c r="C537" s="73">
        <f t="shared" si="16"/>
        <v>1</v>
      </c>
      <c r="D537" s="73">
        <f t="shared" si="17"/>
        <v>1</v>
      </c>
    </row>
    <row r="538" spans="1:4" x14ac:dyDescent="0.2">
      <c r="A538" t="s">
        <v>25</v>
      </c>
      <c r="B538" t="s">
        <v>25</v>
      </c>
      <c r="C538" s="73">
        <f t="shared" si="16"/>
        <v>1</v>
      </c>
      <c r="D538" s="73">
        <f t="shared" si="17"/>
        <v>1</v>
      </c>
    </row>
    <row r="539" spans="1:4" x14ac:dyDescent="0.2">
      <c r="A539" t="s">
        <v>25</v>
      </c>
      <c r="B539" t="s">
        <v>25</v>
      </c>
      <c r="C539" s="73">
        <f t="shared" si="16"/>
        <v>1</v>
      </c>
      <c r="D539" s="73">
        <f t="shared" si="17"/>
        <v>1</v>
      </c>
    </row>
    <row r="540" spans="1:4" x14ac:dyDescent="0.2">
      <c r="A540" t="s">
        <v>25</v>
      </c>
      <c r="B540" t="s">
        <v>25</v>
      </c>
      <c r="C540" s="73">
        <f t="shared" si="16"/>
        <v>1</v>
      </c>
      <c r="D540" s="73">
        <f t="shared" si="17"/>
        <v>1</v>
      </c>
    </row>
    <row r="541" spans="1:4" x14ac:dyDescent="0.2">
      <c r="A541" t="s">
        <v>25</v>
      </c>
      <c r="B541" t="s">
        <v>25</v>
      </c>
      <c r="C541" s="73">
        <f t="shared" si="16"/>
        <v>1</v>
      </c>
      <c r="D541" s="73">
        <f t="shared" si="17"/>
        <v>1</v>
      </c>
    </row>
    <row r="542" spans="1:4" x14ac:dyDescent="0.2">
      <c r="A542" t="s">
        <v>25</v>
      </c>
      <c r="B542" t="s">
        <v>25</v>
      </c>
      <c r="C542" s="73">
        <f t="shared" si="16"/>
        <v>1</v>
      </c>
      <c r="D542" s="73">
        <f t="shared" si="17"/>
        <v>1</v>
      </c>
    </row>
    <row r="543" spans="1:4" x14ac:dyDescent="0.2">
      <c r="A543" t="s">
        <v>25</v>
      </c>
      <c r="B543" t="s">
        <v>25</v>
      </c>
      <c r="C543" s="73">
        <f t="shared" si="16"/>
        <v>1</v>
      </c>
      <c r="D543" s="73">
        <f t="shared" si="17"/>
        <v>1</v>
      </c>
    </row>
    <row r="544" spans="1:4" x14ac:dyDescent="0.2">
      <c r="A544" t="s">
        <v>25</v>
      </c>
      <c r="B544" t="s">
        <v>25</v>
      </c>
      <c r="C544" s="73">
        <f t="shared" si="16"/>
        <v>1</v>
      </c>
      <c r="D544" s="73">
        <f t="shared" si="17"/>
        <v>1</v>
      </c>
    </row>
    <row r="545" spans="1:4" x14ac:dyDescent="0.2">
      <c r="A545" t="s">
        <v>25</v>
      </c>
      <c r="B545" t="s">
        <v>25</v>
      </c>
      <c r="C545" s="73">
        <f t="shared" si="16"/>
        <v>1</v>
      </c>
      <c r="D545" s="73">
        <f t="shared" si="17"/>
        <v>1</v>
      </c>
    </row>
    <row r="546" spans="1:4" x14ac:dyDescent="0.2">
      <c r="A546" t="s">
        <v>25</v>
      </c>
      <c r="B546" t="s">
        <v>25</v>
      </c>
      <c r="C546" s="73">
        <f t="shared" si="16"/>
        <v>1</v>
      </c>
      <c r="D546" s="73">
        <f t="shared" si="17"/>
        <v>1</v>
      </c>
    </row>
    <row r="547" spans="1:4" x14ac:dyDescent="0.2">
      <c r="A547" t="s">
        <v>25</v>
      </c>
      <c r="B547" t="s">
        <v>25</v>
      </c>
      <c r="C547" s="73">
        <f t="shared" si="16"/>
        <v>1</v>
      </c>
      <c r="D547" s="73">
        <f t="shared" si="17"/>
        <v>1</v>
      </c>
    </row>
    <row r="548" spans="1:4" x14ac:dyDescent="0.2">
      <c r="A548" t="s">
        <v>25</v>
      </c>
      <c r="B548" t="s">
        <v>25</v>
      </c>
      <c r="C548" s="73">
        <f t="shared" si="16"/>
        <v>1</v>
      </c>
      <c r="D548" s="73">
        <f t="shared" si="17"/>
        <v>1</v>
      </c>
    </row>
    <row r="549" spans="1:4" x14ac:dyDescent="0.2">
      <c r="A549" t="s">
        <v>25</v>
      </c>
      <c r="B549" t="s">
        <v>25</v>
      </c>
      <c r="C549" s="73">
        <f t="shared" si="16"/>
        <v>1</v>
      </c>
      <c r="D549" s="73">
        <f t="shared" si="17"/>
        <v>1</v>
      </c>
    </row>
    <row r="550" spans="1:4" x14ac:dyDescent="0.2">
      <c r="A550" t="s">
        <v>25</v>
      </c>
      <c r="B550" t="s">
        <v>25</v>
      </c>
      <c r="C550" s="73">
        <f t="shared" si="16"/>
        <v>1</v>
      </c>
      <c r="D550" s="73">
        <f t="shared" si="17"/>
        <v>1</v>
      </c>
    </row>
    <row r="551" spans="1:4" x14ac:dyDescent="0.2">
      <c r="A551" t="s">
        <v>25</v>
      </c>
      <c r="B551" t="s">
        <v>25</v>
      </c>
      <c r="C551" s="73">
        <f t="shared" si="16"/>
        <v>1</v>
      </c>
      <c r="D551" s="73">
        <f t="shared" si="17"/>
        <v>1</v>
      </c>
    </row>
    <row r="552" spans="1:4" x14ac:dyDescent="0.2">
      <c r="A552" t="s">
        <v>25</v>
      </c>
      <c r="B552" t="s">
        <v>25</v>
      </c>
      <c r="C552" s="73">
        <f t="shared" si="16"/>
        <v>1</v>
      </c>
      <c r="D552" s="73">
        <f t="shared" si="17"/>
        <v>1</v>
      </c>
    </row>
    <row r="553" spans="1:4" x14ac:dyDescent="0.2">
      <c r="A553" t="s">
        <v>25</v>
      </c>
      <c r="B553" t="s">
        <v>25</v>
      </c>
      <c r="C553" s="73">
        <f t="shared" si="16"/>
        <v>1</v>
      </c>
      <c r="D553" s="73">
        <f t="shared" si="17"/>
        <v>1</v>
      </c>
    </row>
    <row r="554" spans="1:4" x14ac:dyDescent="0.2">
      <c r="A554" t="s">
        <v>25</v>
      </c>
      <c r="B554" t="s">
        <v>25</v>
      </c>
      <c r="C554" s="73">
        <f t="shared" si="16"/>
        <v>1</v>
      </c>
      <c r="D554" s="73">
        <f t="shared" si="17"/>
        <v>1</v>
      </c>
    </row>
    <row r="555" spans="1:4" x14ac:dyDescent="0.2">
      <c r="A555" t="s">
        <v>25</v>
      </c>
      <c r="B555" t="s">
        <v>25</v>
      </c>
      <c r="C555" s="73">
        <f t="shared" si="16"/>
        <v>1</v>
      </c>
      <c r="D555" s="73">
        <f t="shared" si="17"/>
        <v>1</v>
      </c>
    </row>
    <row r="556" spans="1:4" x14ac:dyDescent="0.2">
      <c r="A556" t="s">
        <v>25</v>
      </c>
      <c r="B556" t="s">
        <v>25</v>
      </c>
      <c r="C556" s="73">
        <f t="shared" si="16"/>
        <v>1</v>
      </c>
      <c r="D556" s="73">
        <f t="shared" si="17"/>
        <v>1</v>
      </c>
    </row>
    <row r="557" spans="1:4" x14ac:dyDescent="0.2">
      <c r="A557" t="s">
        <v>25</v>
      </c>
      <c r="B557" t="s">
        <v>25</v>
      </c>
      <c r="C557" s="73">
        <f t="shared" si="16"/>
        <v>1</v>
      </c>
      <c r="D557" s="73">
        <f t="shared" si="17"/>
        <v>1</v>
      </c>
    </row>
    <row r="558" spans="1:4" x14ac:dyDescent="0.2">
      <c r="A558" t="s">
        <v>25</v>
      </c>
      <c r="B558" t="s">
        <v>25</v>
      </c>
      <c r="C558" s="73">
        <f t="shared" si="16"/>
        <v>1</v>
      </c>
      <c r="D558" s="73">
        <f t="shared" si="17"/>
        <v>1</v>
      </c>
    </row>
    <row r="559" spans="1:4" x14ac:dyDescent="0.2">
      <c r="A559" t="s">
        <v>25</v>
      </c>
      <c r="B559" t="s">
        <v>25</v>
      </c>
      <c r="C559" s="73">
        <f t="shared" si="16"/>
        <v>1</v>
      </c>
      <c r="D559" s="73">
        <f t="shared" si="17"/>
        <v>1</v>
      </c>
    </row>
    <row r="560" spans="1:4" x14ac:dyDescent="0.2">
      <c r="A560" t="s">
        <v>25</v>
      </c>
      <c r="B560" t="s">
        <v>25</v>
      </c>
      <c r="C560" s="73">
        <f t="shared" si="16"/>
        <v>1</v>
      </c>
      <c r="D560" s="73">
        <f t="shared" si="17"/>
        <v>1</v>
      </c>
    </row>
    <row r="561" spans="1:4" x14ac:dyDescent="0.2">
      <c r="A561" t="s">
        <v>25</v>
      </c>
      <c r="B561" t="s">
        <v>25</v>
      </c>
      <c r="C561" s="73">
        <f t="shared" si="16"/>
        <v>1</v>
      </c>
      <c r="D561" s="73">
        <f t="shared" si="17"/>
        <v>1</v>
      </c>
    </row>
    <row r="562" spans="1:4" x14ac:dyDescent="0.2">
      <c r="A562" t="s">
        <v>25</v>
      </c>
      <c r="B562" t="s">
        <v>25</v>
      </c>
      <c r="C562" s="73">
        <f t="shared" si="16"/>
        <v>1</v>
      </c>
      <c r="D562" s="73">
        <f t="shared" si="17"/>
        <v>1</v>
      </c>
    </row>
    <row r="563" spans="1:4" x14ac:dyDescent="0.2">
      <c r="A563" t="s">
        <v>25</v>
      </c>
      <c r="B563" t="s">
        <v>25</v>
      </c>
      <c r="C563" s="73">
        <f t="shared" si="16"/>
        <v>1</v>
      </c>
      <c r="D563" s="73">
        <f t="shared" si="17"/>
        <v>1</v>
      </c>
    </row>
    <row r="564" spans="1:4" x14ac:dyDescent="0.2">
      <c r="A564" t="s">
        <v>25</v>
      </c>
      <c r="B564" t="s">
        <v>25</v>
      </c>
      <c r="C564" s="73">
        <f t="shared" si="16"/>
        <v>1</v>
      </c>
      <c r="D564" s="73">
        <f t="shared" si="17"/>
        <v>1</v>
      </c>
    </row>
    <row r="565" spans="1:4" x14ac:dyDescent="0.2">
      <c r="A565" t="s">
        <v>25</v>
      </c>
      <c r="B565" t="s">
        <v>25</v>
      </c>
      <c r="C565" s="73">
        <f t="shared" si="16"/>
        <v>1</v>
      </c>
      <c r="D565" s="73">
        <f t="shared" si="17"/>
        <v>1</v>
      </c>
    </row>
    <row r="566" spans="1:4" x14ac:dyDescent="0.2">
      <c r="A566" t="s">
        <v>25</v>
      </c>
      <c r="B566" t="s">
        <v>25</v>
      </c>
      <c r="C566" s="73">
        <f t="shared" si="16"/>
        <v>1</v>
      </c>
      <c r="D566" s="73">
        <f t="shared" si="17"/>
        <v>1</v>
      </c>
    </row>
    <row r="567" spans="1:4" x14ac:dyDescent="0.2">
      <c r="A567" t="s">
        <v>25</v>
      </c>
      <c r="B567" t="s">
        <v>25</v>
      </c>
      <c r="C567" s="73">
        <f t="shared" si="16"/>
        <v>1</v>
      </c>
      <c r="D567" s="73">
        <f t="shared" si="17"/>
        <v>1</v>
      </c>
    </row>
    <row r="568" spans="1:4" x14ac:dyDescent="0.2">
      <c r="A568" t="s">
        <v>25</v>
      </c>
      <c r="B568" t="s">
        <v>25</v>
      </c>
      <c r="C568" s="73">
        <f t="shared" si="16"/>
        <v>1</v>
      </c>
      <c r="D568" s="73">
        <f t="shared" si="17"/>
        <v>1</v>
      </c>
    </row>
    <row r="569" spans="1:4" x14ac:dyDescent="0.2">
      <c r="A569" t="s">
        <v>25</v>
      </c>
      <c r="B569" t="s">
        <v>25</v>
      </c>
      <c r="C569" s="73">
        <f t="shared" si="16"/>
        <v>1</v>
      </c>
      <c r="D569" s="73">
        <f t="shared" si="17"/>
        <v>1</v>
      </c>
    </row>
    <row r="570" spans="1:4" x14ac:dyDescent="0.2">
      <c r="A570" t="s">
        <v>25</v>
      </c>
      <c r="B570" t="s">
        <v>25</v>
      </c>
      <c r="C570" s="73">
        <f t="shared" si="16"/>
        <v>1</v>
      </c>
      <c r="D570" s="73">
        <f t="shared" si="17"/>
        <v>1</v>
      </c>
    </row>
    <row r="571" spans="1:4" x14ac:dyDescent="0.2">
      <c r="A571" t="s">
        <v>25</v>
      </c>
      <c r="B571" t="s">
        <v>25</v>
      </c>
      <c r="C571" s="73">
        <f t="shared" si="16"/>
        <v>1</v>
      </c>
      <c r="D571" s="73">
        <f t="shared" si="17"/>
        <v>1</v>
      </c>
    </row>
    <row r="572" spans="1:4" x14ac:dyDescent="0.2">
      <c r="A572" t="s">
        <v>25</v>
      </c>
      <c r="B572" t="s">
        <v>25</v>
      </c>
      <c r="C572" s="73">
        <f t="shared" si="16"/>
        <v>1</v>
      </c>
      <c r="D572" s="73">
        <f t="shared" si="17"/>
        <v>1</v>
      </c>
    </row>
    <row r="573" spans="1:4" x14ac:dyDescent="0.2">
      <c r="A573" t="s">
        <v>25</v>
      </c>
      <c r="B573" t="s">
        <v>25</v>
      </c>
      <c r="C573" s="73">
        <f t="shared" si="16"/>
        <v>1</v>
      </c>
      <c r="D573" s="73">
        <f t="shared" si="17"/>
        <v>1</v>
      </c>
    </row>
    <row r="574" spans="1:4" x14ac:dyDescent="0.2">
      <c r="A574" t="s">
        <v>25</v>
      </c>
      <c r="B574" t="s">
        <v>25</v>
      </c>
      <c r="C574" s="73">
        <f t="shared" si="16"/>
        <v>1</v>
      </c>
      <c r="D574" s="73">
        <f t="shared" si="17"/>
        <v>1</v>
      </c>
    </row>
    <row r="575" spans="1:4" x14ac:dyDescent="0.2">
      <c r="A575" t="s">
        <v>25</v>
      </c>
      <c r="B575" t="s">
        <v>25</v>
      </c>
      <c r="C575" s="73">
        <f t="shared" si="16"/>
        <v>1</v>
      </c>
      <c r="D575" s="73">
        <f t="shared" si="17"/>
        <v>1</v>
      </c>
    </row>
    <row r="576" spans="1:4" x14ac:dyDescent="0.2">
      <c r="A576" t="s">
        <v>25</v>
      </c>
      <c r="B576" t="s">
        <v>25</v>
      </c>
      <c r="C576" s="73">
        <f t="shared" si="16"/>
        <v>1</v>
      </c>
      <c r="D576" s="73">
        <f t="shared" si="17"/>
        <v>1</v>
      </c>
    </row>
    <row r="577" spans="1:4" x14ac:dyDescent="0.2">
      <c r="A577" t="s">
        <v>25</v>
      </c>
      <c r="B577" t="s">
        <v>25</v>
      </c>
      <c r="C577" s="73">
        <f t="shared" si="16"/>
        <v>1</v>
      </c>
      <c r="D577" s="73">
        <f t="shared" si="17"/>
        <v>1</v>
      </c>
    </row>
    <row r="578" spans="1:4" x14ac:dyDescent="0.2">
      <c r="A578" t="s">
        <v>25</v>
      </c>
      <c r="B578" t="s">
        <v>25</v>
      </c>
      <c r="C578" s="73">
        <f t="shared" si="16"/>
        <v>1</v>
      </c>
      <c r="D578" s="73">
        <f t="shared" si="17"/>
        <v>1</v>
      </c>
    </row>
    <row r="579" spans="1:4" x14ac:dyDescent="0.2">
      <c r="A579" t="s">
        <v>25</v>
      </c>
      <c r="B579" t="s">
        <v>25</v>
      </c>
      <c r="C579" s="73">
        <f t="shared" ref="C579:C642" si="18">IF(A579="Yes", 1, 0)</f>
        <v>1</v>
      </c>
      <c r="D579" s="73">
        <f t="shared" ref="D579:D642" si="19">IF(B579="Yes", 1, 0)</f>
        <v>1</v>
      </c>
    </row>
    <row r="580" spans="1:4" x14ac:dyDescent="0.2">
      <c r="A580" t="s">
        <v>25</v>
      </c>
      <c r="B580" t="s">
        <v>25</v>
      </c>
      <c r="C580" s="73">
        <f t="shared" si="18"/>
        <v>1</v>
      </c>
      <c r="D580" s="73">
        <f t="shared" si="19"/>
        <v>1</v>
      </c>
    </row>
    <row r="581" spans="1:4" x14ac:dyDescent="0.2">
      <c r="A581" t="s">
        <v>25</v>
      </c>
      <c r="B581" t="s">
        <v>25</v>
      </c>
      <c r="C581" s="73">
        <f t="shared" si="18"/>
        <v>1</v>
      </c>
      <c r="D581" s="73">
        <f t="shared" si="19"/>
        <v>1</v>
      </c>
    </row>
    <row r="582" spans="1:4" x14ac:dyDescent="0.2">
      <c r="A582" t="s">
        <v>25</v>
      </c>
      <c r="B582" t="s">
        <v>25</v>
      </c>
      <c r="C582" s="73">
        <f t="shared" si="18"/>
        <v>1</v>
      </c>
      <c r="D582" s="73">
        <f t="shared" si="19"/>
        <v>1</v>
      </c>
    </row>
    <row r="583" spans="1:4" x14ac:dyDescent="0.2">
      <c r="A583" t="s">
        <v>25</v>
      </c>
      <c r="B583" t="s">
        <v>25</v>
      </c>
      <c r="C583" s="73">
        <f t="shared" si="18"/>
        <v>1</v>
      </c>
      <c r="D583" s="73">
        <f t="shared" si="19"/>
        <v>1</v>
      </c>
    </row>
    <row r="584" spans="1:4" x14ac:dyDescent="0.2">
      <c r="A584" t="s">
        <v>25</v>
      </c>
      <c r="B584" t="s">
        <v>25</v>
      </c>
      <c r="C584" s="73">
        <f t="shared" si="18"/>
        <v>1</v>
      </c>
      <c r="D584" s="73">
        <f t="shared" si="19"/>
        <v>1</v>
      </c>
    </row>
    <row r="585" spans="1:4" x14ac:dyDescent="0.2">
      <c r="A585" t="s">
        <v>25</v>
      </c>
      <c r="B585" t="s">
        <v>25</v>
      </c>
      <c r="C585" s="73">
        <f t="shared" si="18"/>
        <v>1</v>
      </c>
      <c r="D585" s="73">
        <f t="shared" si="19"/>
        <v>1</v>
      </c>
    </row>
    <row r="586" spans="1:4" x14ac:dyDescent="0.2">
      <c r="A586" t="s">
        <v>25</v>
      </c>
      <c r="B586" t="s">
        <v>25</v>
      </c>
      <c r="C586" s="73">
        <f t="shared" si="18"/>
        <v>1</v>
      </c>
      <c r="D586" s="73">
        <f t="shared" si="19"/>
        <v>1</v>
      </c>
    </row>
    <row r="587" spans="1:4" x14ac:dyDescent="0.2">
      <c r="A587" t="s">
        <v>25</v>
      </c>
      <c r="B587" t="s">
        <v>25</v>
      </c>
      <c r="C587" s="73">
        <f t="shared" si="18"/>
        <v>1</v>
      </c>
      <c r="D587" s="73">
        <f t="shared" si="19"/>
        <v>1</v>
      </c>
    </row>
    <row r="588" spans="1:4" x14ac:dyDescent="0.2">
      <c r="A588" t="s">
        <v>25</v>
      </c>
      <c r="B588" t="s">
        <v>25</v>
      </c>
      <c r="C588" s="73">
        <f t="shared" si="18"/>
        <v>1</v>
      </c>
      <c r="D588" s="73">
        <f t="shared" si="19"/>
        <v>1</v>
      </c>
    </row>
    <row r="589" spans="1:4" x14ac:dyDescent="0.2">
      <c r="A589" t="s">
        <v>25</v>
      </c>
      <c r="B589" t="s">
        <v>25</v>
      </c>
      <c r="C589" s="73">
        <f t="shared" si="18"/>
        <v>1</v>
      </c>
      <c r="D589" s="73">
        <f t="shared" si="19"/>
        <v>1</v>
      </c>
    </row>
    <row r="590" spans="1:4" x14ac:dyDescent="0.2">
      <c r="A590" t="s">
        <v>25</v>
      </c>
      <c r="B590" t="s">
        <v>25</v>
      </c>
      <c r="C590" s="73">
        <f t="shared" si="18"/>
        <v>1</v>
      </c>
      <c r="D590" s="73">
        <f t="shared" si="19"/>
        <v>1</v>
      </c>
    </row>
    <row r="591" spans="1:4" x14ac:dyDescent="0.2">
      <c r="A591" t="s">
        <v>25</v>
      </c>
      <c r="B591" t="s">
        <v>25</v>
      </c>
      <c r="C591" s="73">
        <f t="shared" si="18"/>
        <v>1</v>
      </c>
      <c r="D591" s="73">
        <f t="shared" si="19"/>
        <v>1</v>
      </c>
    </row>
    <row r="592" spans="1:4" x14ac:dyDescent="0.2">
      <c r="A592" t="s">
        <v>25</v>
      </c>
      <c r="B592" t="s">
        <v>25</v>
      </c>
      <c r="C592" s="73">
        <f t="shared" si="18"/>
        <v>1</v>
      </c>
      <c r="D592" s="73">
        <f t="shared" si="19"/>
        <v>1</v>
      </c>
    </row>
    <row r="593" spans="1:4" x14ac:dyDescent="0.2">
      <c r="A593" t="s">
        <v>25</v>
      </c>
      <c r="B593" t="s">
        <v>25</v>
      </c>
      <c r="C593" s="73">
        <f t="shared" si="18"/>
        <v>1</v>
      </c>
      <c r="D593" s="73">
        <f t="shared" si="19"/>
        <v>1</v>
      </c>
    </row>
    <row r="594" spans="1:4" x14ac:dyDescent="0.2">
      <c r="A594" t="s">
        <v>25</v>
      </c>
      <c r="B594" t="s">
        <v>25</v>
      </c>
      <c r="C594" s="73">
        <f t="shared" si="18"/>
        <v>1</v>
      </c>
      <c r="D594" s="73">
        <f t="shared" si="19"/>
        <v>1</v>
      </c>
    </row>
    <row r="595" spans="1:4" x14ac:dyDescent="0.2">
      <c r="A595" t="s">
        <v>25</v>
      </c>
      <c r="B595" t="s">
        <v>25</v>
      </c>
      <c r="C595" s="73">
        <f t="shared" si="18"/>
        <v>1</v>
      </c>
      <c r="D595" s="73">
        <f t="shared" si="19"/>
        <v>1</v>
      </c>
    </row>
    <row r="596" spans="1:4" x14ac:dyDescent="0.2">
      <c r="A596" t="s">
        <v>25</v>
      </c>
      <c r="B596" t="s">
        <v>25</v>
      </c>
      <c r="C596" s="73">
        <f t="shared" si="18"/>
        <v>1</v>
      </c>
      <c r="D596" s="73">
        <f t="shared" si="19"/>
        <v>1</v>
      </c>
    </row>
    <row r="597" spans="1:4" x14ac:dyDescent="0.2">
      <c r="A597" t="s">
        <v>25</v>
      </c>
      <c r="B597" t="s">
        <v>25</v>
      </c>
      <c r="C597" s="73">
        <f t="shared" si="18"/>
        <v>1</v>
      </c>
      <c r="D597" s="73">
        <f t="shared" si="19"/>
        <v>1</v>
      </c>
    </row>
    <row r="598" spans="1:4" x14ac:dyDescent="0.2">
      <c r="A598" t="s">
        <v>25</v>
      </c>
      <c r="B598" t="s">
        <v>25</v>
      </c>
      <c r="C598" s="73">
        <f t="shared" si="18"/>
        <v>1</v>
      </c>
      <c r="D598" s="73">
        <f t="shared" si="19"/>
        <v>1</v>
      </c>
    </row>
    <row r="599" spans="1:4" x14ac:dyDescent="0.2">
      <c r="A599" t="s">
        <v>25</v>
      </c>
      <c r="B599" t="s">
        <v>25</v>
      </c>
      <c r="C599" s="73">
        <f t="shared" si="18"/>
        <v>1</v>
      </c>
      <c r="D599" s="73">
        <f t="shared" si="19"/>
        <v>1</v>
      </c>
    </row>
    <row r="600" spans="1:4" x14ac:dyDescent="0.2">
      <c r="A600" t="s">
        <v>25</v>
      </c>
      <c r="B600" t="s">
        <v>25</v>
      </c>
      <c r="C600" s="73">
        <f t="shared" si="18"/>
        <v>1</v>
      </c>
      <c r="D600" s="73">
        <f t="shared" si="19"/>
        <v>1</v>
      </c>
    </row>
    <row r="601" spans="1:4" x14ac:dyDescent="0.2">
      <c r="A601" t="s">
        <v>25</v>
      </c>
      <c r="B601" t="s">
        <v>25</v>
      </c>
      <c r="C601" s="73">
        <f t="shared" si="18"/>
        <v>1</v>
      </c>
      <c r="D601" s="73">
        <f t="shared" si="19"/>
        <v>1</v>
      </c>
    </row>
    <row r="602" spans="1:4" x14ac:dyDescent="0.2">
      <c r="A602" t="s">
        <v>25</v>
      </c>
      <c r="B602" t="s">
        <v>25</v>
      </c>
      <c r="C602" s="73">
        <f t="shared" si="18"/>
        <v>1</v>
      </c>
      <c r="D602" s="73">
        <f t="shared" si="19"/>
        <v>1</v>
      </c>
    </row>
    <row r="603" spans="1:4" x14ac:dyDescent="0.2">
      <c r="A603" t="s">
        <v>25</v>
      </c>
      <c r="B603" t="s">
        <v>25</v>
      </c>
      <c r="C603" s="73">
        <f t="shared" si="18"/>
        <v>1</v>
      </c>
      <c r="D603" s="73">
        <f t="shared" si="19"/>
        <v>1</v>
      </c>
    </row>
    <row r="604" spans="1:4" x14ac:dyDescent="0.2">
      <c r="A604" t="s">
        <v>25</v>
      </c>
      <c r="B604" t="s">
        <v>25</v>
      </c>
      <c r="C604" s="73">
        <f t="shared" si="18"/>
        <v>1</v>
      </c>
      <c r="D604" s="73">
        <f t="shared" si="19"/>
        <v>1</v>
      </c>
    </row>
    <row r="605" spans="1:4" x14ac:dyDescent="0.2">
      <c r="A605" t="s">
        <v>25</v>
      </c>
      <c r="B605" t="s">
        <v>25</v>
      </c>
      <c r="C605" s="73">
        <f t="shared" si="18"/>
        <v>1</v>
      </c>
      <c r="D605" s="73">
        <f t="shared" si="19"/>
        <v>1</v>
      </c>
    </row>
    <row r="606" spans="1:4" x14ac:dyDescent="0.2">
      <c r="A606" t="s">
        <v>25</v>
      </c>
      <c r="B606" t="s">
        <v>25</v>
      </c>
      <c r="C606" s="73">
        <f t="shared" si="18"/>
        <v>1</v>
      </c>
      <c r="D606" s="73">
        <f t="shared" si="19"/>
        <v>1</v>
      </c>
    </row>
    <row r="607" spans="1:4" x14ac:dyDescent="0.2">
      <c r="A607" t="s">
        <v>25</v>
      </c>
      <c r="B607" t="s">
        <v>25</v>
      </c>
      <c r="C607" s="73">
        <f t="shared" si="18"/>
        <v>1</v>
      </c>
      <c r="D607" s="73">
        <f t="shared" si="19"/>
        <v>1</v>
      </c>
    </row>
    <row r="608" spans="1:4" x14ac:dyDescent="0.2">
      <c r="A608" t="s">
        <v>25</v>
      </c>
      <c r="B608" t="s">
        <v>25</v>
      </c>
      <c r="C608" s="73">
        <f t="shared" si="18"/>
        <v>1</v>
      </c>
      <c r="D608" s="73">
        <f t="shared" si="19"/>
        <v>1</v>
      </c>
    </row>
    <row r="609" spans="1:4" x14ac:dyDescent="0.2">
      <c r="A609" t="s">
        <v>25</v>
      </c>
      <c r="B609" t="s">
        <v>25</v>
      </c>
      <c r="C609" s="73">
        <f t="shared" si="18"/>
        <v>1</v>
      </c>
      <c r="D609" s="73">
        <f t="shared" si="19"/>
        <v>1</v>
      </c>
    </row>
    <row r="610" spans="1:4" x14ac:dyDescent="0.2">
      <c r="A610" t="s">
        <v>25</v>
      </c>
      <c r="B610" t="s">
        <v>25</v>
      </c>
      <c r="C610" s="73">
        <f t="shared" si="18"/>
        <v>1</v>
      </c>
      <c r="D610" s="73">
        <f t="shared" si="19"/>
        <v>1</v>
      </c>
    </row>
    <row r="611" spans="1:4" x14ac:dyDescent="0.2">
      <c r="A611" t="s">
        <v>25</v>
      </c>
      <c r="B611" t="s">
        <v>25</v>
      </c>
      <c r="C611" s="73">
        <f t="shared" si="18"/>
        <v>1</v>
      </c>
      <c r="D611" s="73">
        <f t="shared" si="19"/>
        <v>1</v>
      </c>
    </row>
    <row r="612" spans="1:4" x14ac:dyDescent="0.2">
      <c r="A612" t="s">
        <v>25</v>
      </c>
      <c r="B612" t="s">
        <v>25</v>
      </c>
      <c r="C612" s="73">
        <f t="shared" si="18"/>
        <v>1</v>
      </c>
      <c r="D612" s="73">
        <f t="shared" si="19"/>
        <v>1</v>
      </c>
    </row>
    <row r="613" spans="1:4" x14ac:dyDescent="0.2">
      <c r="A613" t="s">
        <v>25</v>
      </c>
      <c r="B613" t="s">
        <v>25</v>
      </c>
      <c r="C613" s="73">
        <f t="shared" si="18"/>
        <v>1</v>
      </c>
      <c r="D613" s="73">
        <f t="shared" si="19"/>
        <v>1</v>
      </c>
    </row>
    <row r="614" spans="1:4" x14ac:dyDescent="0.2">
      <c r="A614" t="s">
        <v>25</v>
      </c>
      <c r="B614" t="s">
        <v>25</v>
      </c>
      <c r="C614" s="73">
        <f t="shared" si="18"/>
        <v>1</v>
      </c>
      <c r="D614" s="73">
        <f t="shared" si="19"/>
        <v>1</v>
      </c>
    </row>
    <row r="615" spans="1:4" x14ac:dyDescent="0.2">
      <c r="A615" t="s">
        <v>25</v>
      </c>
      <c r="B615" t="s">
        <v>25</v>
      </c>
      <c r="C615" s="73">
        <f t="shared" si="18"/>
        <v>1</v>
      </c>
      <c r="D615" s="73">
        <f t="shared" si="19"/>
        <v>1</v>
      </c>
    </row>
    <row r="616" spans="1:4" x14ac:dyDescent="0.2">
      <c r="A616" t="s">
        <v>25</v>
      </c>
      <c r="B616" t="s">
        <v>25</v>
      </c>
      <c r="C616" s="73">
        <f t="shared" si="18"/>
        <v>1</v>
      </c>
      <c r="D616" s="73">
        <f t="shared" si="19"/>
        <v>1</v>
      </c>
    </row>
    <row r="617" spans="1:4" x14ac:dyDescent="0.2">
      <c r="A617" t="s">
        <v>25</v>
      </c>
      <c r="B617" t="s">
        <v>25</v>
      </c>
      <c r="C617" s="73">
        <f t="shared" si="18"/>
        <v>1</v>
      </c>
      <c r="D617" s="73">
        <f t="shared" si="19"/>
        <v>1</v>
      </c>
    </row>
    <row r="618" spans="1:4" x14ac:dyDescent="0.2">
      <c r="A618" t="s">
        <v>25</v>
      </c>
      <c r="B618" t="s">
        <v>25</v>
      </c>
      <c r="C618" s="73">
        <f t="shared" si="18"/>
        <v>1</v>
      </c>
      <c r="D618" s="73">
        <f t="shared" si="19"/>
        <v>1</v>
      </c>
    </row>
    <row r="619" spans="1:4" x14ac:dyDescent="0.2">
      <c r="A619" t="s">
        <v>25</v>
      </c>
      <c r="B619" t="s">
        <v>25</v>
      </c>
      <c r="C619" s="73">
        <f t="shared" si="18"/>
        <v>1</v>
      </c>
      <c r="D619" s="73">
        <f t="shared" si="19"/>
        <v>1</v>
      </c>
    </row>
    <row r="620" spans="1:4" x14ac:dyDescent="0.2">
      <c r="A620" t="s">
        <v>25</v>
      </c>
      <c r="B620" t="s">
        <v>25</v>
      </c>
      <c r="C620" s="73">
        <f t="shared" si="18"/>
        <v>1</v>
      </c>
      <c r="D620" s="73">
        <f t="shared" si="19"/>
        <v>1</v>
      </c>
    </row>
    <row r="621" spans="1:4" x14ac:dyDescent="0.2">
      <c r="A621" t="s">
        <v>25</v>
      </c>
      <c r="B621" t="s">
        <v>25</v>
      </c>
      <c r="C621" s="73">
        <f t="shared" si="18"/>
        <v>1</v>
      </c>
      <c r="D621" s="73">
        <f t="shared" si="19"/>
        <v>1</v>
      </c>
    </row>
    <row r="622" spans="1:4" x14ac:dyDescent="0.2">
      <c r="A622" t="s">
        <v>25</v>
      </c>
      <c r="B622" t="s">
        <v>25</v>
      </c>
      <c r="C622" s="73">
        <f t="shared" si="18"/>
        <v>1</v>
      </c>
      <c r="D622" s="73">
        <f t="shared" si="19"/>
        <v>1</v>
      </c>
    </row>
    <row r="623" spans="1:4" x14ac:dyDescent="0.2">
      <c r="A623" t="s">
        <v>25</v>
      </c>
      <c r="B623" t="s">
        <v>25</v>
      </c>
      <c r="C623" s="73">
        <f t="shared" si="18"/>
        <v>1</v>
      </c>
      <c r="D623" s="73">
        <f t="shared" si="19"/>
        <v>1</v>
      </c>
    </row>
    <row r="624" spans="1:4" x14ac:dyDescent="0.2">
      <c r="A624" t="s">
        <v>25</v>
      </c>
      <c r="B624" t="s">
        <v>25</v>
      </c>
      <c r="C624" s="73">
        <f t="shared" si="18"/>
        <v>1</v>
      </c>
      <c r="D624" s="73">
        <f t="shared" si="19"/>
        <v>1</v>
      </c>
    </row>
    <row r="625" spans="1:4" x14ac:dyDescent="0.2">
      <c r="A625" t="s">
        <v>25</v>
      </c>
      <c r="B625" t="s">
        <v>25</v>
      </c>
      <c r="C625" s="73">
        <f t="shared" si="18"/>
        <v>1</v>
      </c>
      <c r="D625" s="73">
        <f t="shared" si="19"/>
        <v>1</v>
      </c>
    </row>
    <row r="626" spans="1:4" x14ac:dyDescent="0.2">
      <c r="A626" t="s">
        <v>25</v>
      </c>
      <c r="B626" t="s">
        <v>25</v>
      </c>
      <c r="C626" s="73">
        <f t="shared" si="18"/>
        <v>1</v>
      </c>
      <c r="D626" s="73">
        <f t="shared" si="19"/>
        <v>1</v>
      </c>
    </row>
    <row r="627" spans="1:4" x14ac:dyDescent="0.2">
      <c r="A627" t="s">
        <v>25</v>
      </c>
      <c r="B627" t="s">
        <v>25</v>
      </c>
      <c r="C627" s="73">
        <f t="shared" si="18"/>
        <v>1</v>
      </c>
      <c r="D627" s="73">
        <f t="shared" si="19"/>
        <v>1</v>
      </c>
    </row>
    <row r="628" spans="1:4" x14ac:dyDescent="0.2">
      <c r="A628" t="s">
        <v>25</v>
      </c>
      <c r="B628" t="s">
        <v>25</v>
      </c>
      <c r="C628" s="73">
        <f t="shared" si="18"/>
        <v>1</v>
      </c>
      <c r="D628" s="73">
        <f t="shared" si="19"/>
        <v>1</v>
      </c>
    </row>
    <row r="629" spans="1:4" x14ac:dyDescent="0.2">
      <c r="A629" t="s">
        <v>25</v>
      </c>
      <c r="B629" t="s">
        <v>25</v>
      </c>
      <c r="C629" s="73">
        <f t="shared" si="18"/>
        <v>1</v>
      </c>
      <c r="D629" s="73">
        <f t="shared" si="19"/>
        <v>1</v>
      </c>
    </row>
    <row r="630" spans="1:4" x14ac:dyDescent="0.2">
      <c r="A630" t="s">
        <v>25</v>
      </c>
      <c r="B630" t="s">
        <v>25</v>
      </c>
      <c r="C630" s="73">
        <f t="shared" si="18"/>
        <v>1</v>
      </c>
      <c r="D630" s="73">
        <f t="shared" si="19"/>
        <v>1</v>
      </c>
    </row>
    <row r="631" spans="1:4" x14ac:dyDescent="0.2">
      <c r="A631" t="s">
        <v>25</v>
      </c>
      <c r="B631" t="s">
        <v>25</v>
      </c>
      <c r="C631" s="73">
        <f t="shared" si="18"/>
        <v>1</v>
      </c>
      <c r="D631" s="73">
        <f t="shared" si="19"/>
        <v>1</v>
      </c>
    </row>
    <row r="632" spans="1:4" x14ac:dyDescent="0.2">
      <c r="A632" t="s">
        <v>25</v>
      </c>
      <c r="B632" t="s">
        <v>25</v>
      </c>
      <c r="C632" s="73">
        <f t="shared" si="18"/>
        <v>1</v>
      </c>
      <c r="D632" s="73">
        <f t="shared" si="19"/>
        <v>1</v>
      </c>
    </row>
    <row r="633" spans="1:4" x14ac:dyDescent="0.2">
      <c r="A633" t="s">
        <v>25</v>
      </c>
      <c r="B633" t="s">
        <v>25</v>
      </c>
      <c r="C633" s="73">
        <f t="shared" si="18"/>
        <v>1</v>
      </c>
      <c r="D633" s="73">
        <f t="shared" si="19"/>
        <v>1</v>
      </c>
    </row>
    <row r="634" spans="1:4" x14ac:dyDescent="0.2">
      <c r="A634" t="s">
        <v>25</v>
      </c>
      <c r="B634" t="s">
        <v>25</v>
      </c>
      <c r="C634" s="73">
        <f t="shared" si="18"/>
        <v>1</v>
      </c>
      <c r="D634" s="73">
        <f t="shared" si="19"/>
        <v>1</v>
      </c>
    </row>
    <row r="635" spans="1:4" x14ac:dyDescent="0.2">
      <c r="A635" t="s">
        <v>25</v>
      </c>
      <c r="B635" t="s">
        <v>25</v>
      </c>
      <c r="C635" s="73">
        <f t="shared" si="18"/>
        <v>1</v>
      </c>
      <c r="D635" s="73">
        <f t="shared" si="19"/>
        <v>1</v>
      </c>
    </row>
    <row r="636" spans="1:4" x14ac:dyDescent="0.2">
      <c r="A636" t="s">
        <v>25</v>
      </c>
      <c r="B636" t="s">
        <v>25</v>
      </c>
      <c r="C636" s="73">
        <f t="shared" si="18"/>
        <v>1</v>
      </c>
      <c r="D636" s="73">
        <f t="shared" si="19"/>
        <v>1</v>
      </c>
    </row>
    <row r="637" spans="1:4" x14ac:dyDescent="0.2">
      <c r="A637" t="s">
        <v>25</v>
      </c>
      <c r="B637" t="s">
        <v>25</v>
      </c>
      <c r="C637" s="73">
        <f t="shared" si="18"/>
        <v>1</v>
      </c>
      <c r="D637" s="73">
        <f t="shared" si="19"/>
        <v>1</v>
      </c>
    </row>
    <row r="638" spans="1:4" x14ac:dyDescent="0.2">
      <c r="A638" t="s">
        <v>25</v>
      </c>
      <c r="B638" t="s">
        <v>25</v>
      </c>
      <c r="C638" s="73">
        <f t="shared" si="18"/>
        <v>1</v>
      </c>
      <c r="D638" s="73">
        <f t="shared" si="19"/>
        <v>1</v>
      </c>
    </row>
    <row r="639" spans="1:4" x14ac:dyDescent="0.2">
      <c r="A639" t="s">
        <v>25</v>
      </c>
      <c r="B639" t="s">
        <v>25</v>
      </c>
      <c r="C639" s="73">
        <f t="shared" si="18"/>
        <v>1</v>
      </c>
      <c r="D639" s="73">
        <f t="shared" si="19"/>
        <v>1</v>
      </c>
    </row>
    <row r="640" spans="1:4" x14ac:dyDescent="0.2">
      <c r="A640" t="s">
        <v>25</v>
      </c>
      <c r="B640" t="s">
        <v>25</v>
      </c>
      <c r="C640" s="73">
        <f t="shared" si="18"/>
        <v>1</v>
      </c>
      <c r="D640" s="73">
        <f t="shared" si="19"/>
        <v>1</v>
      </c>
    </row>
    <row r="641" spans="1:4" x14ac:dyDescent="0.2">
      <c r="A641" t="s">
        <v>25</v>
      </c>
      <c r="B641" t="s">
        <v>25</v>
      </c>
      <c r="C641" s="73">
        <f t="shared" si="18"/>
        <v>1</v>
      </c>
      <c r="D641" s="73">
        <f t="shared" si="19"/>
        <v>1</v>
      </c>
    </row>
    <row r="642" spans="1:4" x14ac:dyDescent="0.2">
      <c r="A642" t="s">
        <v>25</v>
      </c>
      <c r="B642" t="s">
        <v>25</v>
      </c>
      <c r="C642" s="73">
        <f t="shared" si="18"/>
        <v>1</v>
      </c>
      <c r="D642" s="73">
        <f t="shared" si="19"/>
        <v>1</v>
      </c>
    </row>
    <row r="643" spans="1:4" x14ac:dyDescent="0.2">
      <c r="A643" t="s">
        <v>25</v>
      </c>
      <c r="B643" t="s">
        <v>25</v>
      </c>
      <c r="C643" s="73">
        <f t="shared" ref="C643:C706" si="20">IF(A643="Yes", 1, 0)</f>
        <v>1</v>
      </c>
      <c r="D643" s="73">
        <f t="shared" ref="D643:D706" si="21">IF(B643="Yes", 1, 0)</f>
        <v>1</v>
      </c>
    </row>
    <row r="644" spans="1:4" x14ac:dyDescent="0.2">
      <c r="A644" t="s">
        <v>25</v>
      </c>
      <c r="B644" t="s">
        <v>25</v>
      </c>
      <c r="C644" s="73">
        <f t="shared" si="20"/>
        <v>1</v>
      </c>
      <c r="D644" s="73">
        <f t="shared" si="21"/>
        <v>1</v>
      </c>
    </row>
    <row r="645" spans="1:4" x14ac:dyDescent="0.2">
      <c r="A645" t="s">
        <v>25</v>
      </c>
      <c r="B645" t="s">
        <v>25</v>
      </c>
      <c r="C645" s="73">
        <f t="shared" si="20"/>
        <v>1</v>
      </c>
      <c r="D645" s="73">
        <f t="shared" si="21"/>
        <v>1</v>
      </c>
    </row>
    <row r="646" spans="1:4" x14ac:dyDescent="0.2">
      <c r="A646" t="s">
        <v>25</v>
      </c>
      <c r="B646" t="s">
        <v>25</v>
      </c>
      <c r="C646" s="73">
        <f t="shared" si="20"/>
        <v>1</v>
      </c>
      <c r="D646" s="73">
        <f t="shared" si="21"/>
        <v>1</v>
      </c>
    </row>
    <row r="647" spans="1:4" x14ac:dyDescent="0.2">
      <c r="A647" t="s">
        <v>25</v>
      </c>
      <c r="B647" t="s">
        <v>25</v>
      </c>
      <c r="C647" s="73">
        <f t="shared" si="20"/>
        <v>1</v>
      </c>
      <c r="D647" s="73">
        <f t="shared" si="21"/>
        <v>1</v>
      </c>
    </row>
    <row r="648" spans="1:4" x14ac:dyDescent="0.2">
      <c r="A648" t="s">
        <v>25</v>
      </c>
      <c r="B648" t="s">
        <v>25</v>
      </c>
      <c r="C648" s="73">
        <f t="shared" si="20"/>
        <v>1</v>
      </c>
      <c r="D648" s="73">
        <f t="shared" si="21"/>
        <v>1</v>
      </c>
    </row>
    <row r="649" spans="1:4" x14ac:dyDescent="0.2">
      <c r="A649" t="s">
        <v>25</v>
      </c>
      <c r="B649" t="s">
        <v>25</v>
      </c>
      <c r="C649" s="73">
        <f t="shared" si="20"/>
        <v>1</v>
      </c>
      <c r="D649" s="73">
        <f t="shared" si="21"/>
        <v>1</v>
      </c>
    </row>
    <row r="650" spans="1:4" x14ac:dyDescent="0.2">
      <c r="A650" t="s">
        <v>25</v>
      </c>
      <c r="B650" t="s">
        <v>25</v>
      </c>
      <c r="C650" s="73">
        <f t="shared" si="20"/>
        <v>1</v>
      </c>
      <c r="D650" s="73">
        <f t="shared" si="21"/>
        <v>1</v>
      </c>
    </row>
    <row r="651" spans="1:4" x14ac:dyDescent="0.2">
      <c r="A651" t="s">
        <v>25</v>
      </c>
      <c r="B651" t="s">
        <v>25</v>
      </c>
      <c r="C651" s="73">
        <f t="shared" si="20"/>
        <v>1</v>
      </c>
      <c r="D651" s="73">
        <f t="shared" si="21"/>
        <v>1</v>
      </c>
    </row>
    <row r="652" spans="1:4" x14ac:dyDescent="0.2">
      <c r="A652" t="s">
        <v>25</v>
      </c>
      <c r="B652" t="s">
        <v>25</v>
      </c>
      <c r="C652" s="73">
        <f t="shared" si="20"/>
        <v>1</v>
      </c>
      <c r="D652" s="73">
        <f t="shared" si="21"/>
        <v>1</v>
      </c>
    </row>
    <row r="653" spans="1:4" x14ac:dyDescent="0.2">
      <c r="A653" t="s">
        <v>25</v>
      </c>
      <c r="B653" t="s">
        <v>25</v>
      </c>
      <c r="C653" s="73">
        <f t="shared" si="20"/>
        <v>1</v>
      </c>
      <c r="D653" s="73">
        <f t="shared" si="21"/>
        <v>1</v>
      </c>
    </row>
    <row r="654" spans="1:4" x14ac:dyDescent="0.2">
      <c r="A654" t="s">
        <v>25</v>
      </c>
      <c r="B654" t="s">
        <v>25</v>
      </c>
      <c r="C654" s="73">
        <f t="shared" si="20"/>
        <v>1</v>
      </c>
      <c r="D654" s="73">
        <f t="shared" si="21"/>
        <v>1</v>
      </c>
    </row>
    <row r="655" spans="1:4" x14ac:dyDescent="0.2">
      <c r="A655" t="s">
        <v>25</v>
      </c>
      <c r="B655" t="s">
        <v>25</v>
      </c>
      <c r="C655" s="73">
        <f t="shared" si="20"/>
        <v>1</v>
      </c>
      <c r="D655" s="73">
        <f t="shared" si="21"/>
        <v>1</v>
      </c>
    </row>
    <row r="656" spans="1:4" x14ac:dyDescent="0.2">
      <c r="A656" t="s">
        <v>25</v>
      </c>
      <c r="B656" t="s">
        <v>25</v>
      </c>
      <c r="C656" s="73">
        <f t="shared" si="20"/>
        <v>1</v>
      </c>
      <c r="D656" s="73">
        <f t="shared" si="21"/>
        <v>1</v>
      </c>
    </row>
    <row r="657" spans="1:4" x14ac:dyDescent="0.2">
      <c r="A657" t="s">
        <v>25</v>
      </c>
      <c r="B657" t="s">
        <v>25</v>
      </c>
      <c r="C657" s="73">
        <f t="shared" si="20"/>
        <v>1</v>
      </c>
      <c r="D657" s="73">
        <f t="shared" si="21"/>
        <v>1</v>
      </c>
    </row>
    <row r="658" spans="1:4" x14ac:dyDescent="0.2">
      <c r="A658" t="s">
        <v>25</v>
      </c>
      <c r="B658" t="s">
        <v>25</v>
      </c>
      <c r="C658" s="73">
        <f t="shared" si="20"/>
        <v>1</v>
      </c>
      <c r="D658" s="73">
        <f t="shared" si="21"/>
        <v>1</v>
      </c>
    </row>
    <row r="659" spans="1:4" x14ac:dyDescent="0.2">
      <c r="A659" t="s">
        <v>25</v>
      </c>
      <c r="B659" t="s">
        <v>25</v>
      </c>
      <c r="C659" s="73">
        <f t="shared" si="20"/>
        <v>1</v>
      </c>
      <c r="D659" s="73">
        <f t="shared" si="21"/>
        <v>1</v>
      </c>
    </row>
    <row r="660" spans="1:4" x14ac:dyDescent="0.2">
      <c r="A660" t="s">
        <v>25</v>
      </c>
      <c r="B660" t="s">
        <v>25</v>
      </c>
      <c r="C660" s="73">
        <f t="shared" si="20"/>
        <v>1</v>
      </c>
      <c r="D660" s="73">
        <f t="shared" si="21"/>
        <v>1</v>
      </c>
    </row>
    <row r="661" spans="1:4" x14ac:dyDescent="0.2">
      <c r="A661" t="s">
        <v>25</v>
      </c>
      <c r="B661" t="s">
        <v>25</v>
      </c>
      <c r="C661" s="73">
        <f t="shared" si="20"/>
        <v>1</v>
      </c>
      <c r="D661" s="73">
        <f t="shared" si="21"/>
        <v>1</v>
      </c>
    </row>
    <row r="662" spans="1:4" x14ac:dyDescent="0.2">
      <c r="A662" t="s">
        <v>25</v>
      </c>
      <c r="B662" t="s">
        <v>25</v>
      </c>
      <c r="C662" s="73">
        <f t="shared" si="20"/>
        <v>1</v>
      </c>
      <c r="D662" s="73">
        <f t="shared" si="21"/>
        <v>1</v>
      </c>
    </row>
    <row r="663" spans="1:4" x14ac:dyDescent="0.2">
      <c r="A663" t="s">
        <v>25</v>
      </c>
      <c r="B663" t="s">
        <v>25</v>
      </c>
      <c r="C663" s="73">
        <f t="shared" si="20"/>
        <v>1</v>
      </c>
      <c r="D663" s="73">
        <f t="shared" si="21"/>
        <v>1</v>
      </c>
    </row>
    <row r="664" spans="1:4" x14ac:dyDescent="0.2">
      <c r="A664" t="s">
        <v>25</v>
      </c>
      <c r="B664" t="s">
        <v>25</v>
      </c>
      <c r="C664" s="73">
        <f t="shared" si="20"/>
        <v>1</v>
      </c>
      <c r="D664" s="73">
        <f t="shared" si="21"/>
        <v>1</v>
      </c>
    </row>
    <row r="665" spans="1:4" x14ac:dyDescent="0.2">
      <c r="A665" t="s">
        <v>25</v>
      </c>
      <c r="B665" t="s">
        <v>25</v>
      </c>
      <c r="C665" s="73">
        <f t="shared" si="20"/>
        <v>1</v>
      </c>
      <c r="D665" s="73">
        <f t="shared" si="21"/>
        <v>1</v>
      </c>
    </row>
    <row r="666" spans="1:4" x14ac:dyDescent="0.2">
      <c r="A666" t="s">
        <v>25</v>
      </c>
      <c r="B666" t="s">
        <v>25</v>
      </c>
      <c r="C666" s="73">
        <f t="shared" si="20"/>
        <v>1</v>
      </c>
      <c r="D666" s="73">
        <f t="shared" si="21"/>
        <v>1</v>
      </c>
    </row>
    <row r="667" spans="1:4" x14ac:dyDescent="0.2">
      <c r="A667" t="s">
        <v>25</v>
      </c>
      <c r="B667" t="s">
        <v>25</v>
      </c>
      <c r="C667" s="73">
        <f t="shared" si="20"/>
        <v>1</v>
      </c>
      <c r="D667" s="73">
        <f t="shared" si="21"/>
        <v>1</v>
      </c>
    </row>
    <row r="668" spans="1:4" x14ac:dyDescent="0.2">
      <c r="A668" t="s">
        <v>25</v>
      </c>
      <c r="B668" t="s">
        <v>25</v>
      </c>
      <c r="C668" s="73">
        <f t="shared" si="20"/>
        <v>1</v>
      </c>
      <c r="D668" s="73">
        <f t="shared" si="21"/>
        <v>1</v>
      </c>
    </row>
    <row r="669" spans="1:4" x14ac:dyDescent="0.2">
      <c r="A669" t="s">
        <v>25</v>
      </c>
      <c r="B669" t="s">
        <v>25</v>
      </c>
      <c r="C669" s="73">
        <f t="shared" si="20"/>
        <v>1</v>
      </c>
      <c r="D669" s="73">
        <f t="shared" si="21"/>
        <v>1</v>
      </c>
    </row>
    <row r="670" spans="1:4" x14ac:dyDescent="0.2">
      <c r="A670" t="s">
        <v>25</v>
      </c>
      <c r="B670" t="s">
        <v>25</v>
      </c>
      <c r="C670" s="73">
        <f t="shared" si="20"/>
        <v>1</v>
      </c>
      <c r="D670" s="73">
        <f t="shared" si="21"/>
        <v>1</v>
      </c>
    </row>
    <row r="671" spans="1:4" x14ac:dyDescent="0.2">
      <c r="A671" t="s">
        <v>25</v>
      </c>
      <c r="B671" t="s">
        <v>25</v>
      </c>
      <c r="C671" s="73">
        <f t="shared" si="20"/>
        <v>1</v>
      </c>
      <c r="D671" s="73">
        <f t="shared" si="21"/>
        <v>1</v>
      </c>
    </row>
    <row r="672" spans="1:4" x14ac:dyDescent="0.2">
      <c r="A672" t="s">
        <v>25</v>
      </c>
      <c r="B672" t="s">
        <v>25</v>
      </c>
      <c r="C672" s="73">
        <f t="shared" si="20"/>
        <v>1</v>
      </c>
      <c r="D672" s="73">
        <f t="shared" si="21"/>
        <v>1</v>
      </c>
    </row>
    <row r="673" spans="1:4" x14ac:dyDescent="0.2">
      <c r="A673" t="s">
        <v>25</v>
      </c>
      <c r="B673" t="s">
        <v>25</v>
      </c>
      <c r="C673" s="73">
        <f t="shared" si="20"/>
        <v>1</v>
      </c>
      <c r="D673" s="73">
        <f t="shared" si="21"/>
        <v>1</v>
      </c>
    </row>
    <row r="674" spans="1:4" x14ac:dyDescent="0.2">
      <c r="A674" t="s">
        <v>25</v>
      </c>
      <c r="B674" t="s">
        <v>25</v>
      </c>
      <c r="C674" s="73">
        <f t="shared" si="20"/>
        <v>1</v>
      </c>
      <c r="D674" s="73">
        <f t="shared" si="21"/>
        <v>1</v>
      </c>
    </row>
    <row r="675" spans="1:4" x14ac:dyDescent="0.2">
      <c r="A675" t="s">
        <v>25</v>
      </c>
      <c r="B675" t="s">
        <v>25</v>
      </c>
      <c r="C675" s="73">
        <f t="shared" si="20"/>
        <v>1</v>
      </c>
      <c r="D675" s="73">
        <f t="shared" si="21"/>
        <v>1</v>
      </c>
    </row>
    <row r="676" spans="1:4" x14ac:dyDescent="0.2">
      <c r="A676" t="s">
        <v>25</v>
      </c>
      <c r="B676" t="s">
        <v>25</v>
      </c>
      <c r="C676" s="73">
        <f t="shared" si="20"/>
        <v>1</v>
      </c>
      <c r="D676" s="73">
        <f t="shared" si="21"/>
        <v>1</v>
      </c>
    </row>
    <row r="677" spans="1:4" x14ac:dyDescent="0.2">
      <c r="A677" t="s">
        <v>25</v>
      </c>
      <c r="B677" t="s">
        <v>25</v>
      </c>
      <c r="C677" s="73">
        <f t="shared" si="20"/>
        <v>1</v>
      </c>
      <c r="D677" s="73">
        <f t="shared" si="21"/>
        <v>1</v>
      </c>
    </row>
    <row r="678" spans="1:4" x14ac:dyDescent="0.2">
      <c r="A678" t="s">
        <v>25</v>
      </c>
      <c r="B678" t="s">
        <v>25</v>
      </c>
      <c r="C678" s="73">
        <f t="shared" si="20"/>
        <v>1</v>
      </c>
      <c r="D678" s="73">
        <f t="shared" si="21"/>
        <v>1</v>
      </c>
    </row>
    <row r="679" spans="1:4" x14ac:dyDescent="0.2">
      <c r="A679" t="s">
        <v>25</v>
      </c>
      <c r="B679" t="s">
        <v>25</v>
      </c>
      <c r="C679" s="73">
        <f t="shared" si="20"/>
        <v>1</v>
      </c>
      <c r="D679" s="73">
        <f t="shared" si="21"/>
        <v>1</v>
      </c>
    </row>
    <row r="680" spans="1:4" x14ac:dyDescent="0.2">
      <c r="A680" t="s">
        <v>25</v>
      </c>
      <c r="B680" t="s">
        <v>25</v>
      </c>
      <c r="C680" s="73">
        <f t="shared" si="20"/>
        <v>1</v>
      </c>
      <c r="D680" s="73">
        <f t="shared" si="21"/>
        <v>1</v>
      </c>
    </row>
    <row r="681" spans="1:4" x14ac:dyDescent="0.2">
      <c r="A681" t="s">
        <v>25</v>
      </c>
      <c r="B681" t="s">
        <v>25</v>
      </c>
      <c r="C681" s="73">
        <f t="shared" si="20"/>
        <v>1</v>
      </c>
      <c r="D681" s="73">
        <f t="shared" si="21"/>
        <v>1</v>
      </c>
    </row>
    <row r="682" spans="1:4" x14ac:dyDescent="0.2">
      <c r="A682" t="s">
        <v>25</v>
      </c>
      <c r="B682" t="s">
        <v>25</v>
      </c>
      <c r="C682" s="73">
        <f t="shared" si="20"/>
        <v>1</v>
      </c>
      <c r="D682" s="73">
        <f t="shared" si="21"/>
        <v>1</v>
      </c>
    </row>
    <row r="683" spans="1:4" x14ac:dyDescent="0.2">
      <c r="A683" t="s">
        <v>25</v>
      </c>
      <c r="B683" t="s">
        <v>25</v>
      </c>
      <c r="C683" s="73">
        <f t="shared" si="20"/>
        <v>1</v>
      </c>
      <c r="D683" s="73">
        <f t="shared" si="21"/>
        <v>1</v>
      </c>
    </row>
    <row r="684" spans="1:4" x14ac:dyDescent="0.2">
      <c r="A684" t="s">
        <v>25</v>
      </c>
      <c r="B684" t="s">
        <v>25</v>
      </c>
      <c r="C684" s="73">
        <f t="shared" si="20"/>
        <v>1</v>
      </c>
      <c r="D684" s="73">
        <f t="shared" si="21"/>
        <v>1</v>
      </c>
    </row>
    <row r="685" spans="1:4" x14ac:dyDescent="0.2">
      <c r="A685" t="s">
        <v>25</v>
      </c>
      <c r="B685" t="s">
        <v>25</v>
      </c>
      <c r="C685" s="73">
        <f t="shared" si="20"/>
        <v>1</v>
      </c>
      <c r="D685" s="73">
        <f t="shared" si="21"/>
        <v>1</v>
      </c>
    </row>
    <row r="686" spans="1:4" x14ac:dyDescent="0.2">
      <c r="A686" t="s">
        <v>25</v>
      </c>
      <c r="B686" t="s">
        <v>25</v>
      </c>
      <c r="C686" s="73">
        <f t="shared" si="20"/>
        <v>1</v>
      </c>
      <c r="D686" s="73">
        <f t="shared" si="21"/>
        <v>1</v>
      </c>
    </row>
    <row r="687" spans="1:4" x14ac:dyDescent="0.2">
      <c r="A687" t="s">
        <v>25</v>
      </c>
      <c r="B687" t="s">
        <v>25</v>
      </c>
      <c r="C687" s="73">
        <f t="shared" si="20"/>
        <v>1</v>
      </c>
      <c r="D687" s="73">
        <f t="shared" si="21"/>
        <v>1</v>
      </c>
    </row>
    <row r="688" spans="1:4" x14ac:dyDescent="0.2">
      <c r="A688" t="s">
        <v>25</v>
      </c>
      <c r="B688" t="s">
        <v>25</v>
      </c>
      <c r="C688" s="73">
        <f t="shared" si="20"/>
        <v>1</v>
      </c>
      <c r="D688" s="73">
        <f t="shared" si="21"/>
        <v>1</v>
      </c>
    </row>
    <row r="689" spans="1:4" x14ac:dyDescent="0.2">
      <c r="A689" t="s">
        <v>25</v>
      </c>
      <c r="B689" t="s">
        <v>25</v>
      </c>
      <c r="C689" s="73">
        <f t="shared" si="20"/>
        <v>1</v>
      </c>
      <c r="D689" s="73">
        <f t="shared" si="21"/>
        <v>1</v>
      </c>
    </row>
    <row r="690" spans="1:4" x14ac:dyDescent="0.2">
      <c r="A690" t="s">
        <v>25</v>
      </c>
      <c r="B690" t="s">
        <v>25</v>
      </c>
      <c r="C690" s="73">
        <f t="shared" si="20"/>
        <v>1</v>
      </c>
      <c r="D690" s="73">
        <f t="shared" si="21"/>
        <v>1</v>
      </c>
    </row>
    <row r="691" spans="1:4" x14ac:dyDescent="0.2">
      <c r="A691" t="s">
        <v>25</v>
      </c>
      <c r="B691" t="s">
        <v>25</v>
      </c>
      <c r="C691" s="73">
        <f t="shared" si="20"/>
        <v>1</v>
      </c>
      <c r="D691" s="73">
        <f t="shared" si="21"/>
        <v>1</v>
      </c>
    </row>
    <row r="692" spans="1:4" x14ac:dyDescent="0.2">
      <c r="A692" t="s">
        <v>25</v>
      </c>
      <c r="B692" t="s">
        <v>25</v>
      </c>
      <c r="C692" s="73">
        <f t="shared" si="20"/>
        <v>1</v>
      </c>
      <c r="D692" s="73">
        <f t="shared" si="21"/>
        <v>1</v>
      </c>
    </row>
    <row r="693" spans="1:4" x14ac:dyDescent="0.2">
      <c r="A693" t="s">
        <v>25</v>
      </c>
      <c r="B693" t="s">
        <v>25</v>
      </c>
      <c r="C693" s="73">
        <f t="shared" si="20"/>
        <v>1</v>
      </c>
      <c r="D693" s="73">
        <f t="shared" si="21"/>
        <v>1</v>
      </c>
    </row>
    <row r="694" spans="1:4" x14ac:dyDescent="0.2">
      <c r="A694" t="s">
        <v>25</v>
      </c>
      <c r="B694" t="s">
        <v>25</v>
      </c>
      <c r="C694" s="73">
        <f t="shared" si="20"/>
        <v>1</v>
      </c>
      <c r="D694" s="73">
        <f t="shared" si="21"/>
        <v>1</v>
      </c>
    </row>
    <row r="695" spans="1:4" x14ac:dyDescent="0.2">
      <c r="A695" t="s">
        <v>25</v>
      </c>
      <c r="B695" t="s">
        <v>25</v>
      </c>
      <c r="C695" s="73">
        <f t="shared" si="20"/>
        <v>1</v>
      </c>
      <c r="D695" s="73">
        <f t="shared" si="21"/>
        <v>1</v>
      </c>
    </row>
    <row r="696" spans="1:4" x14ac:dyDescent="0.2">
      <c r="A696" t="s">
        <v>25</v>
      </c>
      <c r="B696" t="s">
        <v>25</v>
      </c>
      <c r="C696" s="73">
        <f t="shared" si="20"/>
        <v>1</v>
      </c>
      <c r="D696" s="73">
        <f t="shared" si="21"/>
        <v>1</v>
      </c>
    </row>
    <row r="697" spans="1:4" x14ac:dyDescent="0.2">
      <c r="A697" t="s">
        <v>25</v>
      </c>
      <c r="B697" t="s">
        <v>25</v>
      </c>
      <c r="C697" s="73">
        <f t="shared" si="20"/>
        <v>1</v>
      </c>
      <c r="D697" s="73">
        <f t="shared" si="21"/>
        <v>1</v>
      </c>
    </row>
    <row r="698" spans="1:4" x14ac:dyDescent="0.2">
      <c r="A698" t="s">
        <v>25</v>
      </c>
      <c r="B698" t="s">
        <v>25</v>
      </c>
      <c r="C698" s="73">
        <f t="shared" si="20"/>
        <v>1</v>
      </c>
      <c r="D698" s="73">
        <f t="shared" si="21"/>
        <v>1</v>
      </c>
    </row>
    <row r="699" spans="1:4" x14ac:dyDescent="0.2">
      <c r="A699" t="s">
        <v>25</v>
      </c>
      <c r="B699" t="s">
        <v>25</v>
      </c>
      <c r="C699" s="73">
        <f t="shared" si="20"/>
        <v>1</v>
      </c>
      <c r="D699" s="73">
        <f t="shared" si="21"/>
        <v>1</v>
      </c>
    </row>
    <row r="700" spans="1:4" x14ac:dyDescent="0.2">
      <c r="A700" t="s">
        <v>25</v>
      </c>
      <c r="B700" t="s">
        <v>25</v>
      </c>
      <c r="C700" s="73">
        <f t="shared" si="20"/>
        <v>1</v>
      </c>
      <c r="D700" s="73">
        <f t="shared" si="21"/>
        <v>1</v>
      </c>
    </row>
    <row r="701" spans="1:4" x14ac:dyDescent="0.2">
      <c r="A701" t="s">
        <v>25</v>
      </c>
      <c r="B701" t="s">
        <v>25</v>
      </c>
      <c r="C701" s="73">
        <f t="shared" si="20"/>
        <v>1</v>
      </c>
      <c r="D701" s="73">
        <f t="shared" si="21"/>
        <v>1</v>
      </c>
    </row>
    <row r="702" spans="1:4" x14ac:dyDescent="0.2">
      <c r="A702" t="s">
        <v>25</v>
      </c>
      <c r="B702" t="s">
        <v>25</v>
      </c>
      <c r="C702" s="73">
        <f t="shared" si="20"/>
        <v>1</v>
      </c>
      <c r="D702" s="73">
        <f t="shared" si="21"/>
        <v>1</v>
      </c>
    </row>
    <row r="703" spans="1:4" x14ac:dyDescent="0.2">
      <c r="A703" t="s">
        <v>25</v>
      </c>
      <c r="B703" t="s">
        <v>25</v>
      </c>
      <c r="C703" s="73">
        <f t="shared" si="20"/>
        <v>1</v>
      </c>
      <c r="D703" s="73">
        <f t="shared" si="21"/>
        <v>1</v>
      </c>
    </row>
    <row r="704" spans="1:4" x14ac:dyDescent="0.2">
      <c r="A704" t="s">
        <v>25</v>
      </c>
      <c r="B704" t="s">
        <v>25</v>
      </c>
      <c r="C704" s="73">
        <f t="shared" si="20"/>
        <v>1</v>
      </c>
      <c r="D704" s="73">
        <f t="shared" si="21"/>
        <v>1</v>
      </c>
    </row>
    <row r="705" spans="1:4" x14ac:dyDescent="0.2">
      <c r="A705" t="s">
        <v>25</v>
      </c>
      <c r="B705" t="s">
        <v>25</v>
      </c>
      <c r="C705" s="73">
        <f t="shared" si="20"/>
        <v>1</v>
      </c>
      <c r="D705" s="73">
        <f t="shared" si="21"/>
        <v>1</v>
      </c>
    </row>
    <row r="706" spans="1:4" x14ac:dyDescent="0.2">
      <c r="A706" t="s">
        <v>25</v>
      </c>
      <c r="B706" t="s">
        <v>25</v>
      </c>
      <c r="C706" s="73">
        <f t="shared" si="20"/>
        <v>1</v>
      </c>
      <c r="D706" s="73">
        <f t="shared" si="21"/>
        <v>1</v>
      </c>
    </row>
    <row r="707" spans="1:4" x14ac:dyDescent="0.2">
      <c r="A707" t="s">
        <v>25</v>
      </c>
      <c r="B707" t="s">
        <v>25</v>
      </c>
      <c r="C707" s="73">
        <f t="shared" ref="C707:C770" si="22">IF(A707="Yes", 1, 0)</f>
        <v>1</v>
      </c>
      <c r="D707" s="73">
        <f t="shared" ref="D707:D770" si="23">IF(B707="Yes", 1, 0)</f>
        <v>1</v>
      </c>
    </row>
    <row r="708" spans="1:4" x14ac:dyDescent="0.2">
      <c r="A708" t="s">
        <v>25</v>
      </c>
      <c r="B708" t="s">
        <v>25</v>
      </c>
      <c r="C708" s="73">
        <f t="shared" si="22"/>
        <v>1</v>
      </c>
      <c r="D708" s="73">
        <f t="shared" si="23"/>
        <v>1</v>
      </c>
    </row>
    <row r="709" spans="1:4" x14ac:dyDescent="0.2">
      <c r="A709" t="s">
        <v>25</v>
      </c>
      <c r="B709" t="s">
        <v>25</v>
      </c>
      <c r="C709" s="73">
        <f t="shared" si="22"/>
        <v>1</v>
      </c>
      <c r="D709" s="73">
        <f t="shared" si="23"/>
        <v>1</v>
      </c>
    </row>
    <row r="710" spans="1:4" x14ac:dyDescent="0.2">
      <c r="A710" t="s">
        <v>25</v>
      </c>
      <c r="B710" t="s">
        <v>25</v>
      </c>
      <c r="C710" s="73">
        <f t="shared" si="22"/>
        <v>1</v>
      </c>
      <c r="D710" s="73">
        <f t="shared" si="23"/>
        <v>1</v>
      </c>
    </row>
    <row r="711" spans="1:4" x14ac:dyDescent="0.2">
      <c r="A711" t="s">
        <v>25</v>
      </c>
      <c r="B711" t="s">
        <v>25</v>
      </c>
      <c r="C711" s="73">
        <f t="shared" si="22"/>
        <v>1</v>
      </c>
      <c r="D711" s="73">
        <f t="shared" si="23"/>
        <v>1</v>
      </c>
    </row>
    <row r="712" spans="1:4" x14ac:dyDescent="0.2">
      <c r="A712" t="s">
        <v>25</v>
      </c>
      <c r="B712" t="s">
        <v>25</v>
      </c>
      <c r="C712" s="73">
        <f t="shared" si="22"/>
        <v>1</v>
      </c>
      <c r="D712" s="73">
        <f t="shared" si="23"/>
        <v>1</v>
      </c>
    </row>
    <row r="713" spans="1:4" x14ac:dyDescent="0.2">
      <c r="A713" t="s">
        <v>25</v>
      </c>
      <c r="B713" t="s">
        <v>25</v>
      </c>
      <c r="C713" s="73">
        <f t="shared" si="22"/>
        <v>1</v>
      </c>
      <c r="D713" s="73">
        <f t="shared" si="23"/>
        <v>1</v>
      </c>
    </row>
    <row r="714" spans="1:4" x14ac:dyDescent="0.2">
      <c r="A714" t="s">
        <v>25</v>
      </c>
      <c r="B714" t="s">
        <v>25</v>
      </c>
      <c r="C714" s="73">
        <f t="shared" si="22"/>
        <v>1</v>
      </c>
      <c r="D714" s="73">
        <f t="shared" si="23"/>
        <v>1</v>
      </c>
    </row>
    <row r="715" spans="1:4" x14ac:dyDescent="0.2">
      <c r="A715" t="s">
        <v>25</v>
      </c>
      <c r="B715" t="s">
        <v>25</v>
      </c>
      <c r="C715" s="73">
        <f t="shared" si="22"/>
        <v>1</v>
      </c>
      <c r="D715" s="73">
        <f t="shared" si="23"/>
        <v>1</v>
      </c>
    </row>
    <row r="716" spans="1:4" x14ac:dyDescent="0.2">
      <c r="A716" t="s">
        <v>25</v>
      </c>
      <c r="B716" t="s">
        <v>25</v>
      </c>
      <c r="C716" s="73">
        <f t="shared" si="22"/>
        <v>1</v>
      </c>
      <c r="D716" s="73">
        <f t="shared" si="23"/>
        <v>1</v>
      </c>
    </row>
    <row r="717" spans="1:4" x14ac:dyDescent="0.2">
      <c r="A717" t="s">
        <v>25</v>
      </c>
      <c r="B717" t="s">
        <v>25</v>
      </c>
      <c r="C717" s="73">
        <f t="shared" si="22"/>
        <v>1</v>
      </c>
      <c r="D717" s="73">
        <f t="shared" si="23"/>
        <v>1</v>
      </c>
    </row>
    <row r="718" spans="1:4" x14ac:dyDescent="0.2">
      <c r="A718" t="s">
        <v>25</v>
      </c>
      <c r="B718" t="s">
        <v>25</v>
      </c>
      <c r="C718" s="73">
        <f t="shared" si="22"/>
        <v>1</v>
      </c>
      <c r="D718" s="73">
        <f t="shared" si="23"/>
        <v>1</v>
      </c>
    </row>
    <row r="719" spans="1:4" x14ac:dyDescent="0.2">
      <c r="A719" t="s">
        <v>25</v>
      </c>
      <c r="B719" t="s">
        <v>25</v>
      </c>
      <c r="C719" s="73">
        <f t="shared" si="22"/>
        <v>1</v>
      </c>
      <c r="D719" s="73">
        <f t="shared" si="23"/>
        <v>1</v>
      </c>
    </row>
    <row r="720" spans="1:4" x14ac:dyDescent="0.2">
      <c r="A720" t="s">
        <v>25</v>
      </c>
      <c r="B720" t="s">
        <v>25</v>
      </c>
      <c r="C720" s="73">
        <f t="shared" si="22"/>
        <v>1</v>
      </c>
      <c r="D720" s="73">
        <f t="shared" si="23"/>
        <v>1</v>
      </c>
    </row>
    <row r="721" spans="1:4" x14ac:dyDescent="0.2">
      <c r="A721" t="s">
        <v>25</v>
      </c>
      <c r="B721" t="s">
        <v>25</v>
      </c>
      <c r="C721" s="73">
        <f t="shared" si="22"/>
        <v>1</v>
      </c>
      <c r="D721" s="73">
        <f t="shared" si="23"/>
        <v>1</v>
      </c>
    </row>
    <row r="722" spans="1:4" x14ac:dyDescent="0.2">
      <c r="A722" t="s">
        <v>25</v>
      </c>
      <c r="B722" t="s">
        <v>25</v>
      </c>
      <c r="C722" s="73">
        <f t="shared" si="22"/>
        <v>1</v>
      </c>
      <c r="D722" s="73">
        <f t="shared" si="23"/>
        <v>1</v>
      </c>
    </row>
    <row r="723" spans="1:4" x14ac:dyDescent="0.2">
      <c r="A723" t="s">
        <v>25</v>
      </c>
      <c r="B723" t="s">
        <v>25</v>
      </c>
      <c r="C723" s="73">
        <f t="shared" si="22"/>
        <v>1</v>
      </c>
      <c r="D723" s="73">
        <f t="shared" si="23"/>
        <v>1</v>
      </c>
    </row>
    <row r="724" spans="1:4" x14ac:dyDescent="0.2">
      <c r="A724" t="s">
        <v>25</v>
      </c>
      <c r="B724" t="s">
        <v>25</v>
      </c>
      <c r="C724" s="73">
        <f t="shared" si="22"/>
        <v>1</v>
      </c>
      <c r="D724" s="73">
        <f t="shared" si="23"/>
        <v>1</v>
      </c>
    </row>
    <row r="725" spans="1:4" x14ac:dyDescent="0.2">
      <c r="A725" t="s">
        <v>25</v>
      </c>
      <c r="B725" t="s">
        <v>25</v>
      </c>
      <c r="C725" s="73">
        <f t="shared" si="22"/>
        <v>1</v>
      </c>
      <c r="D725" s="73">
        <f t="shared" si="23"/>
        <v>1</v>
      </c>
    </row>
    <row r="726" spans="1:4" x14ac:dyDescent="0.2">
      <c r="A726" t="s">
        <v>25</v>
      </c>
      <c r="B726" t="s">
        <v>25</v>
      </c>
      <c r="C726" s="73">
        <f t="shared" si="22"/>
        <v>1</v>
      </c>
      <c r="D726" s="73">
        <f t="shared" si="23"/>
        <v>1</v>
      </c>
    </row>
    <row r="727" spans="1:4" x14ac:dyDescent="0.2">
      <c r="A727" t="s">
        <v>25</v>
      </c>
      <c r="B727" t="s">
        <v>25</v>
      </c>
      <c r="C727" s="73">
        <f t="shared" si="22"/>
        <v>1</v>
      </c>
      <c r="D727" s="73">
        <f t="shared" si="23"/>
        <v>1</v>
      </c>
    </row>
    <row r="728" spans="1:4" x14ac:dyDescent="0.2">
      <c r="A728" t="s">
        <v>25</v>
      </c>
      <c r="B728" t="s">
        <v>25</v>
      </c>
      <c r="C728" s="73">
        <f t="shared" si="22"/>
        <v>1</v>
      </c>
      <c r="D728" s="73">
        <f t="shared" si="23"/>
        <v>1</v>
      </c>
    </row>
    <row r="729" spans="1:4" x14ac:dyDescent="0.2">
      <c r="A729" t="s">
        <v>25</v>
      </c>
      <c r="B729" t="s">
        <v>25</v>
      </c>
      <c r="C729" s="73">
        <f t="shared" si="22"/>
        <v>1</v>
      </c>
      <c r="D729" s="73">
        <f t="shared" si="23"/>
        <v>1</v>
      </c>
    </row>
    <row r="730" spans="1:4" x14ac:dyDescent="0.2">
      <c r="A730" t="s">
        <v>25</v>
      </c>
      <c r="B730" t="s">
        <v>25</v>
      </c>
      <c r="C730" s="73">
        <f t="shared" si="22"/>
        <v>1</v>
      </c>
      <c r="D730" s="73">
        <f t="shared" si="23"/>
        <v>1</v>
      </c>
    </row>
    <row r="731" spans="1:4" x14ac:dyDescent="0.2">
      <c r="A731" t="s">
        <v>25</v>
      </c>
      <c r="B731" t="s">
        <v>25</v>
      </c>
      <c r="C731" s="73">
        <f t="shared" si="22"/>
        <v>1</v>
      </c>
      <c r="D731" s="73">
        <f t="shared" si="23"/>
        <v>1</v>
      </c>
    </row>
    <row r="732" spans="1:4" x14ac:dyDescent="0.2">
      <c r="A732" t="s">
        <v>25</v>
      </c>
      <c r="B732" t="s">
        <v>25</v>
      </c>
      <c r="C732" s="73">
        <f t="shared" si="22"/>
        <v>1</v>
      </c>
      <c r="D732" s="73">
        <f t="shared" si="23"/>
        <v>1</v>
      </c>
    </row>
    <row r="733" spans="1:4" x14ac:dyDescent="0.2">
      <c r="A733" t="s">
        <v>25</v>
      </c>
      <c r="B733" t="s">
        <v>25</v>
      </c>
      <c r="C733" s="73">
        <f t="shared" si="22"/>
        <v>1</v>
      </c>
      <c r="D733" s="73">
        <f t="shared" si="23"/>
        <v>1</v>
      </c>
    </row>
    <row r="734" spans="1:4" x14ac:dyDescent="0.2">
      <c r="A734" t="s">
        <v>25</v>
      </c>
      <c r="B734" t="s">
        <v>25</v>
      </c>
      <c r="C734" s="73">
        <f t="shared" si="22"/>
        <v>1</v>
      </c>
      <c r="D734" s="73">
        <f t="shared" si="23"/>
        <v>1</v>
      </c>
    </row>
    <row r="735" spans="1:4" x14ac:dyDescent="0.2">
      <c r="A735" t="s">
        <v>25</v>
      </c>
      <c r="B735" t="s">
        <v>25</v>
      </c>
      <c r="C735" s="73">
        <f t="shared" si="22"/>
        <v>1</v>
      </c>
      <c r="D735" s="73">
        <f t="shared" si="23"/>
        <v>1</v>
      </c>
    </row>
    <row r="736" spans="1:4" x14ac:dyDescent="0.2">
      <c r="A736" t="s">
        <v>25</v>
      </c>
      <c r="B736" t="s">
        <v>25</v>
      </c>
      <c r="C736" s="73">
        <f t="shared" si="22"/>
        <v>1</v>
      </c>
      <c r="D736" s="73">
        <f t="shared" si="23"/>
        <v>1</v>
      </c>
    </row>
    <row r="737" spans="1:4" x14ac:dyDescent="0.2">
      <c r="A737" t="s">
        <v>25</v>
      </c>
      <c r="B737" t="s">
        <v>25</v>
      </c>
      <c r="C737" s="73">
        <f t="shared" si="22"/>
        <v>1</v>
      </c>
      <c r="D737" s="73">
        <f t="shared" si="23"/>
        <v>1</v>
      </c>
    </row>
    <row r="738" spans="1:4" x14ac:dyDescent="0.2">
      <c r="A738" t="s">
        <v>25</v>
      </c>
      <c r="B738" t="s">
        <v>25</v>
      </c>
      <c r="C738" s="73">
        <f t="shared" si="22"/>
        <v>1</v>
      </c>
      <c r="D738" s="73">
        <f t="shared" si="23"/>
        <v>1</v>
      </c>
    </row>
    <row r="739" spans="1:4" x14ac:dyDescent="0.2">
      <c r="A739" t="s">
        <v>25</v>
      </c>
      <c r="B739" t="s">
        <v>25</v>
      </c>
      <c r="C739" s="73">
        <f t="shared" si="22"/>
        <v>1</v>
      </c>
      <c r="D739" s="73">
        <f t="shared" si="23"/>
        <v>1</v>
      </c>
    </row>
    <row r="740" spans="1:4" x14ac:dyDescent="0.2">
      <c r="A740" t="s">
        <v>25</v>
      </c>
      <c r="B740" t="s">
        <v>25</v>
      </c>
      <c r="C740" s="73">
        <f t="shared" si="22"/>
        <v>1</v>
      </c>
      <c r="D740" s="73">
        <f t="shared" si="23"/>
        <v>1</v>
      </c>
    </row>
    <row r="741" spans="1:4" x14ac:dyDescent="0.2">
      <c r="A741" t="s">
        <v>25</v>
      </c>
      <c r="B741" t="s">
        <v>25</v>
      </c>
      <c r="C741" s="73">
        <f t="shared" si="22"/>
        <v>1</v>
      </c>
      <c r="D741" s="73">
        <f t="shared" si="23"/>
        <v>1</v>
      </c>
    </row>
    <row r="742" spans="1:4" x14ac:dyDescent="0.2">
      <c r="A742" t="s">
        <v>25</v>
      </c>
      <c r="B742" t="s">
        <v>25</v>
      </c>
      <c r="C742" s="73">
        <f t="shared" si="22"/>
        <v>1</v>
      </c>
      <c r="D742" s="73">
        <f t="shared" si="23"/>
        <v>1</v>
      </c>
    </row>
    <row r="743" spans="1:4" x14ac:dyDescent="0.2">
      <c r="A743" t="s">
        <v>25</v>
      </c>
      <c r="B743" t="s">
        <v>25</v>
      </c>
      <c r="C743" s="73">
        <f t="shared" si="22"/>
        <v>1</v>
      </c>
      <c r="D743" s="73">
        <f t="shared" si="23"/>
        <v>1</v>
      </c>
    </row>
    <row r="744" spans="1:4" x14ac:dyDescent="0.2">
      <c r="A744" t="s">
        <v>25</v>
      </c>
      <c r="B744" t="s">
        <v>25</v>
      </c>
      <c r="C744" s="73">
        <f t="shared" si="22"/>
        <v>1</v>
      </c>
      <c r="D744" s="73">
        <f t="shared" si="23"/>
        <v>1</v>
      </c>
    </row>
    <row r="745" spans="1:4" x14ac:dyDescent="0.2">
      <c r="A745" t="s">
        <v>25</v>
      </c>
      <c r="B745" t="s">
        <v>25</v>
      </c>
      <c r="C745" s="73">
        <f t="shared" si="22"/>
        <v>1</v>
      </c>
      <c r="D745" s="73">
        <f t="shared" si="23"/>
        <v>1</v>
      </c>
    </row>
    <row r="746" spans="1:4" x14ac:dyDescent="0.2">
      <c r="A746" t="s">
        <v>25</v>
      </c>
      <c r="B746" t="s">
        <v>25</v>
      </c>
      <c r="C746" s="73">
        <f t="shared" si="22"/>
        <v>1</v>
      </c>
      <c r="D746" s="73">
        <f t="shared" si="23"/>
        <v>1</v>
      </c>
    </row>
    <row r="747" spans="1:4" x14ac:dyDescent="0.2">
      <c r="A747" t="s">
        <v>25</v>
      </c>
      <c r="B747" t="s">
        <v>25</v>
      </c>
      <c r="C747" s="73">
        <f t="shared" si="22"/>
        <v>1</v>
      </c>
      <c r="D747" s="73">
        <f t="shared" si="23"/>
        <v>1</v>
      </c>
    </row>
    <row r="748" spans="1:4" x14ac:dyDescent="0.2">
      <c r="A748" t="s">
        <v>25</v>
      </c>
      <c r="B748" t="s">
        <v>25</v>
      </c>
      <c r="C748" s="73">
        <f t="shared" si="22"/>
        <v>1</v>
      </c>
      <c r="D748" s="73">
        <f t="shared" si="23"/>
        <v>1</v>
      </c>
    </row>
    <row r="749" spans="1:4" x14ac:dyDescent="0.2">
      <c r="A749" t="s">
        <v>25</v>
      </c>
      <c r="B749" t="s">
        <v>25</v>
      </c>
      <c r="C749" s="73">
        <f t="shared" si="22"/>
        <v>1</v>
      </c>
      <c r="D749" s="73">
        <f t="shared" si="23"/>
        <v>1</v>
      </c>
    </row>
    <row r="750" spans="1:4" x14ac:dyDescent="0.2">
      <c r="A750" t="s">
        <v>25</v>
      </c>
      <c r="B750" t="s">
        <v>25</v>
      </c>
      <c r="C750" s="73">
        <f t="shared" si="22"/>
        <v>1</v>
      </c>
      <c r="D750" s="73">
        <f t="shared" si="23"/>
        <v>1</v>
      </c>
    </row>
    <row r="751" spans="1:4" x14ac:dyDescent="0.2">
      <c r="A751" t="s">
        <v>25</v>
      </c>
      <c r="B751" t="s">
        <v>25</v>
      </c>
      <c r="C751" s="73">
        <f t="shared" si="22"/>
        <v>1</v>
      </c>
      <c r="D751" s="73">
        <f t="shared" si="23"/>
        <v>1</v>
      </c>
    </row>
    <row r="752" spans="1:4" x14ac:dyDescent="0.2">
      <c r="A752" t="s">
        <v>25</v>
      </c>
      <c r="B752" t="s">
        <v>25</v>
      </c>
      <c r="C752" s="73">
        <f t="shared" si="22"/>
        <v>1</v>
      </c>
      <c r="D752" s="73">
        <f t="shared" si="23"/>
        <v>1</v>
      </c>
    </row>
    <row r="753" spans="1:4" x14ac:dyDescent="0.2">
      <c r="A753" t="s">
        <v>25</v>
      </c>
      <c r="B753" t="s">
        <v>25</v>
      </c>
      <c r="C753" s="73">
        <f t="shared" si="22"/>
        <v>1</v>
      </c>
      <c r="D753" s="73">
        <f t="shared" si="23"/>
        <v>1</v>
      </c>
    </row>
    <row r="754" spans="1:4" x14ac:dyDescent="0.2">
      <c r="A754" t="s">
        <v>25</v>
      </c>
      <c r="B754" t="s">
        <v>25</v>
      </c>
      <c r="C754" s="73">
        <f t="shared" si="22"/>
        <v>1</v>
      </c>
      <c r="D754" s="73">
        <f t="shared" si="23"/>
        <v>1</v>
      </c>
    </row>
    <row r="755" spans="1:4" x14ac:dyDescent="0.2">
      <c r="A755" t="s">
        <v>25</v>
      </c>
      <c r="B755" t="s">
        <v>25</v>
      </c>
      <c r="C755" s="73">
        <f t="shared" si="22"/>
        <v>1</v>
      </c>
      <c r="D755" s="73">
        <f t="shared" si="23"/>
        <v>1</v>
      </c>
    </row>
    <row r="756" spans="1:4" x14ac:dyDescent="0.2">
      <c r="A756" t="s">
        <v>25</v>
      </c>
      <c r="B756" t="s">
        <v>25</v>
      </c>
      <c r="C756" s="73">
        <f t="shared" si="22"/>
        <v>1</v>
      </c>
      <c r="D756" s="73">
        <f t="shared" si="23"/>
        <v>1</v>
      </c>
    </row>
    <row r="757" spans="1:4" x14ac:dyDescent="0.2">
      <c r="A757" t="s">
        <v>25</v>
      </c>
      <c r="B757" t="s">
        <v>25</v>
      </c>
      <c r="C757" s="73">
        <f t="shared" si="22"/>
        <v>1</v>
      </c>
      <c r="D757" s="73">
        <f t="shared" si="23"/>
        <v>1</v>
      </c>
    </row>
    <row r="758" spans="1:4" x14ac:dyDescent="0.2">
      <c r="A758" t="s">
        <v>25</v>
      </c>
      <c r="B758" t="s">
        <v>25</v>
      </c>
      <c r="C758" s="73">
        <f t="shared" si="22"/>
        <v>1</v>
      </c>
      <c r="D758" s="73">
        <f t="shared" si="23"/>
        <v>1</v>
      </c>
    </row>
    <row r="759" spans="1:4" x14ac:dyDescent="0.2">
      <c r="A759" t="s">
        <v>25</v>
      </c>
      <c r="B759" t="s">
        <v>25</v>
      </c>
      <c r="C759" s="73">
        <f t="shared" si="22"/>
        <v>1</v>
      </c>
      <c r="D759" s="73">
        <f t="shared" si="23"/>
        <v>1</v>
      </c>
    </row>
    <row r="760" spans="1:4" x14ac:dyDescent="0.2">
      <c r="A760" t="s">
        <v>25</v>
      </c>
      <c r="B760" t="s">
        <v>25</v>
      </c>
      <c r="C760" s="73">
        <f t="shared" si="22"/>
        <v>1</v>
      </c>
      <c r="D760" s="73">
        <f t="shared" si="23"/>
        <v>1</v>
      </c>
    </row>
    <row r="761" spans="1:4" x14ac:dyDescent="0.2">
      <c r="A761" t="s">
        <v>25</v>
      </c>
      <c r="B761" t="s">
        <v>25</v>
      </c>
      <c r="C761" s="73">
        <f t="shared" si="22"/>
        <v>1</v>
      </c>
      <c r="D761" s="73">
        <f t="shared" si="23"/>
        <v>1</v>
      </c>
    </row>
    <row r="762" spans="1:4" x14ac:dyDescent="0.2">
      <c r="A762" t="s">
        <v>25</v>
      </c>
      <c r="B762" t="s">
        <v>25</v>
      </c>
      <c r="C762" s="73">
        <f t="shared" si="22"/>
        <v>1</v>
      </c>
      <c r="D762" s="73">
        <f t="shared" si="23"/>
        <v>1</v>
      </c>
    </row>
    <row r="763" spans="1:4" x14ac:dyDescent="0.2">
      <c r="A763" t="s">
        <v>25</v>
      </c>
      <c r="B763" t="s">
        <v>25</v>
      </c>
      <c r="C763" s="73">
        <f t="shared" si="22"/>
        <v>1</v>
      </c>
      <c r="D763" s="73">
        <f t="shared" si="23"/>
        <v>1</v>
      </c>
    </row>
    <row r="764" spans="1:4" x14ac:dyDescent="0.2">
      <c r="A764" t="s">
        <v>25</v>
      </c>
      <c r="B764" t="s">
        <v>25</v>
      </c>
      <c r="C764" s="73">
        <f t="shared" si="22"/>
        <v>1</v>
      </c>
      <c r="D764" s="73">
        <f t="shared" si="23"/>
        <v>1</v>
      </c>
    </row>
    <row r="765" spans="1:4" x14ac:dyDescent="0.2">
      <c r="A765" t="s">
        <v>25</v>
      </c>
      <c r="B765" t="s">
        <v>25</v>
      </c>
      <c r="C765" s="73">
        <f t="shared" si="22"/>
        <v>1</v>
      </c>
      <c r="D765" s="73">
        <f t="shared" si="23"/>
        <v>1</v>
      </c>
    </row>
    <row r="766" spans="1:4" x14ac:dyDescent="0.2">
      <c r="A766" t="s">
        <v>25</v>
      </c>
      <c r="B766" t="s">
        <v>25</v>
      </c>
      <c r="C766" s="73">
        <f t="shared" si="22"/>
        <v>1</v>
      </c>
      <c r="D766" s="73">
        <f t="shared" si="23"/>
        <v>1</v>
      </c>
    </row>
    <row r="767" spans="1:4" x14ac:dyDescent="0.2">
      <c r="A767" t="s">
        <v>25</v>
      </c>
      <c r="B767" t="s">
        <v>25</v>
      </c>
      <c r="C767" s="73">
        <f t="shared" si="22"/>
        <v>1</v>
      </c>
      <c r="D767" s="73">
        <f t="shared" si="23"/>
        <v>1</v>
      </c>
    </row>
    <row r="768" spans="1:4" x14ac:dyDescent="0.2">
      <c r="A768" t="s">
        <v>25</v>
      </c>
      <c r="B768" t="s">
        <v>25</v>
      </c>
      <c r="C768" s="73">
        <f t="shared" si="22"/>
        <v>1</v>
      </c>
      <c r="D768" s="73">
        <f t="shared" si="23"/>
        <v>1</v>
      </c>
    </row>
    <row r="769" spans="1:4" x14ac:dyDescent="0.2">
      <c r="A769" t="s">
        <v>25</v>
      </c>
      <c r="B769" t="s">
        <v>25</v>
      </c>
      <c r="C769" s="73">
        <f t="shared" si="22"/>
        <v>1</v>
      </c>
      <c r="D769" s="73">
        <f t="shared" si="23"/>
        <v>1</v>
      </c>
    </row>
    <row r="770" spans="1:4" x14ac:dyDescent="0.2">
      <c r="A770" t="s">
        <v>25</v>
      </c>
      <c r="B770" t="s">
        <v>25</v>
      </c>
      <c r="C770" s="73">
        <f t="shared" si="22"/>
        <v>1</v>
      </c>
      <c r="D770" s="73">
        <f t="shared" si="23"/>
        <v>1</v>
      </c>
    </row>
    <row r="771" spans="1:4" x14ac:dyDescent="0.2">
      <c r="A771" t="s">
        <v>25</v>
      </c>
      <c r="B771" t="s">
        <v>25</v>
      </c>
      <c r="C771" s="73">
        <f t="shared" ref="C771:C834" si="24">IF(A771="Yes", 1, 0)</f>
        <v>1</v>
      </c>
      <c r="D771" s="73">
        <f t="shared" ref="D771:D834" si="25">IF(B771="Yes", 1, 0)</f>
        <v>1</v>
      </c>
    </row>
    <row r="772" spans="1:4" x14ac:dyDescent="0.2">
      <c r="A772" t="s">
        <v>25</v>
      </c>
      <c r="B772" t="s">
        <v>25</v>
      </c>
      <c r="C772" s="73">
        <f t="shared" si="24"/>
        <v>1</v>
      </c>
      <c r="D772" s="73">
        <f t="shared" si="25"/>
        <v>1</v>
      </c>
    </row>
    <row r="773" spans="1:4" x14ac:dyDescent="0.2">
      <c r="A773" t="s">
        <v>25</v>
      </c>
      <c r="B773" t="s">
        <v>25</v>
      </c>
      <c r="C773" s="73">
        <f t="shared" si="24"/>
        <v>1</v>
      </c>
      <c r="D773" s="73">
        <f t="shared" si="25"/>
        <v>1</v>
      </c>
    </row>
    <row r="774" spans="1:4" x14ac:dyDescent="0.2">
      <c r="A774" t="s">
        <v>25</v>
      </c>
      <c r="B774" t="s">
        <v>25</v>
      </c>
      <c r="C774" s="73">
        <f t="shared" si="24"/>
        <v>1</v>
      </c>
      <c r="D774" s="73">
        <f t="shared" si="25"/>
        <v>1</v>
      </c>
    </row>
    <row r="775" spans="1:4" x14ac:dyDescent="0.2">
      <c r="A775" t="s">
        <v>25</v>
      </c>
      <c r="B775" t="s">
        <v>25</v>
      </c>
      <c r="C775" s="73">
        <f t="shared" si="24"/>
        <v>1</v>
      </c>
      <c r="D775" s="73">
        <f t="shared" si="25"/>
        <v>1</v>
      </c>
    </row>
    <row r="776" spans="1:4" x14ac:dyDescent="0.2">
      <c r="A776" t="s">
        <v>25</v>
      </c>
      <c r="B776" t="s">
        <v>25</v>
      </c>
      <c r="C776" s="73">
        <f t="shared" si="24"/>
        <v>1</v>
      </c>
      <c r="D776" s="73">
        <f t="shared" si="25"/>
        <v>1</v>
      </c>
    </row>
    <row r="777" spans="1:4" x14ac:dyDescent="0.2">
      <c r="A777" t="s">
        <v>25</v>
      </c>
      <c r="B777" t="s">
        <v>25</v>
      </c>
      <c r="C777" s="73">
        <f t="shared" si="24"/>
        <v>1</v>
      </c>
      <c r="D777" s="73">
        <f t="shared" si="25"/>
        <v>1</v>
      </c>
    </row>
    <row r="778" spans="1:4" x14ac:dyDescent="0.2">
      <c r="A778" t="s">
        <v>25</v>
      </c>
      <c r="B778" t="s">
        <v>25</v>
      </c>
      <c r="C778" s="73">
        <f t="shared" si="24"/>
        <v>1</v>
      </c>
      <c r="D778" s="73">
        <f t="shared" si="25"/>
        <v>1</v>
      </c>
    </row>
    <row r="779" spans="1:4" x14ac:dyDescent="0.2">
      <c r="A779" t="s">
        <v>25</v>
      </c>
      <c r="B779" t="s">
        <v>25</v>
      </c>
      <c r="C779" s="73">
        <f t="shared" si="24"/>
        <v>1</v>
      </c>
      <c r="D779" s="73">
        <f t="shared" si="25"/>
        <v>1</v>
      </c>
    </row>
    <row r="780" spans="1:4" x14ac:dyDescent="0.2">
      <c r="A780" t="s">
        <v>25</v>
      </c>
      <c r="B780" t="s">
        <v>25</v>
      </c>
      <c r="C780" s="73">
        <f t="shared" si="24"/>
        <v>1</v>
      </c>
      <c r="D780" s="73">
        <f t="shared" si="25"/>
        <v>1</v>
      </c>
    </row>
    <row r="781" spans="1:4" x14ac:dyDescent="0.2">
      <c r="A781" t="s">
        <v>25</v>
      </c>
      <c r="B781" t="s">
        <v>25</v>
      </c>
      <c r="C781" s="73">
        <f t="shared" si="24"/>
        <v>1</v>
      </c>
      <c r="D781" s="73">
        <f t="shared" si="25"/>
        <v>1</v>
      </c>
    </row>
    <row r="782" spans="1:4" x14ac:dyDescent="0.2">
      <c r="A782" t="s">
        <v>25</v>
      </c>
      <c r="B782" t="s">
        <v>25</v>
      </c>
      <c r="C782" s="73">
        <f t="shared" si="24"/>
        <v>1</v>
      </c>
      <c r="D782" s="73">
        <f t="shared" si="25"/>
        <v>1</v>
      </c>
    </row>
    <row r="783" spans="1:4" x14ac:dyDescent="0.2">
      <c r="A783" t="s">
        <v>25</v>
      </c>
      <c r="B783" t="s">
        <v>25</v>
      </c>
      <c r="C783" s="73">
        <f t="shared" si="24"/>
        <v>1</v>
      </c>
      <c r="D783" s="73">
        <f t="shared" si="25"/>
        <v>1</v>
      </c>
    </row>
    <row r="784" spans="1:4" x14ac:dyDescent="0.2">
      <c r="A784" t="s">
        <v>25</v>
      </c>
      <c r="B784" t="s">
        <v>25</v>
      </c>
      <c r="C784" s="73">
        <f t="shared" si="24"/>
        <v>1</v>
      </c>
      <c r="D784" s="73">
        <f t="shared" si="25"/>
        <v>1</v>
      </c>
    </row>
    <row r="785" spans="1:4" x14ac:dyDescent="0.2">
      <c r="A785" t="s">
        <v>25</v>
      </c>
      <c r="B785" t="s">
        <v>25</v>
      </c>
      <c r="C785" s="73">
        <f t="shared" si="24"/>
        <v>1</v>
      </c>
      <c r="D785" s="73">
        <f t="shared" si="25"/>
        <v>1</v>
      </c>
    </row>
    <row r="786" spans="1:4" x14ac:dyDescent="0.2">
      <c r="A786" t="s">
        <v>25</v>
      </c>
      <c r="B786" t="s">
        <v>25</v>
      </c>
      <c r="C786" s="73">
        <f t="shared" si="24"/>
        <v>1</v>
      </c>
      <c r="D786" s="73">
        <f t="shared" si="25"/>
        <v>1</v>
      </c>
    </row>
    <row r="787" spans="1:4" x14ac:dyDescent="0.2">
      <c r="A787" t="s">
        <v>25</v>
      </c>
      <c r="B787" t="s">
        <v>25</v>
      </c>
      <c r="C787" s="73">
        <f t="shared" si="24"/>
        <v>1</v>
      </c>
      <c r="D787" s="73">
        <f t="shared" si="25"/>
        <v>1</v>
      </c>
    </row>
    <row r="788" spans="1:4" x14ac:dyDescent="0.2">
      <c r="A788" t="s">
        <v>25</v>
      </c>
      <c r="B788" t="s">
        <v>25</v>
      </c>
      <c r="C788" s="73">
        <f t="shared" si="24"/>
        <v>1</v>
      </c>
      <c r="D788" s="73">
        <f t="shared" si="25"/>
        <v>1</v>
      </c>
    </row>
    <row r="789" spans="1:4" x14ac:dyDescent="0.2">
      <c r="A789" t="s">
        <v>25</v>
      </c>
      <c r="B789" t="s">
        <v>25</v>
      </c>
      <c r="C789" s="73">
        <f t="shared" si="24"/>
        <v>1</v>
      </c>
      <c r="D789" s="73">
        <f t="shared" si="25"/>
        <v>1</v>
      </c>
    </row>
    <row r="790" spans="1:4" x14ac:dyDescent="0.2">
      <c r="A790" t="s">
        <v>25</v>
      </c>
      <c r="B790" t="s">
        <v>25</v>
      </c>
      <c r="C790" s="73">
        <f t="shared" si="24"/>
        <v>1</v>
      </c>
      <c r="D790" s="73">
        <f t="shared" si="25"/>
        <v>1</v>
      </c>
    </row>
    <row r="791" spans="1:4" x14ac:dyDescent="0.2">
      <c r="A791" t="s">
        <v>25</v>
      </c>
      <c r="B791" t="s">
        <v>25</v>
      </c>
      <c r="C791" s="73">
        <f t="shared" si="24"/>
        <v>1</v>
      </c>
      <c r="D791" s="73">
        <f t="shared" si="25"/>
        <v>1</v>
      </c>
    </row>
    <row r="792" spans="1:4" x14ac:dyDescent="0.2">
      <c r="A792" t="s">
        <v>25</v>
      </c>
      <c r="B792" t="s">
        <v>25</v>
      </c>
      <c r="C792" s="73">
        <f t="shared" si="24"/>
        <v>1</v>
      </c>
      <c r="D792" s="73">
        <f t="shared" si="25"/>
        <v>1</v>
      </c>
    </row>
    <row r="793" spans="1:4" x14ac:dyDescent="0.2">
      <c r="A793" t="s">
        <v>25</v>
      </c>
      <c r="B793" t="s">
        <v>25</v>
      </c>
      <c r="C793" s="73">
        <f t="shared" si="24"/>
        <v>1</v>
      </c>
      <c r="D793" s="73">
        <f t="shared" si="25"/>
        <v>1</v>
      </c>
    </row>
    <row r="794" spans="1:4" x14ac:dyDescent="0.2">
      <c r="A794" t="s">
        <v>25</v>
      </c>
      <c r="B794" t="s">
        <v>25</v>
      </c>
      <c r="C794" s="73">
        <f t="shared" si="24"/>
        <v>1</v>
      </c>
      <c r="D794" s="73">
        <f t="shared" si="25"/>
        <v>1</v>
      </c>
    </row>
    <row r="795" spans="1:4" x14ac:dyDescent="0.2">
      <c r="A795" t="s">
        <v>25</v>
      </c>
      <c r="B795" t="s">
        <v>25</v>
      </c>
      <c r="C795" s="73">
        <f t="shared" si="24"/>
        <v>1</v>
      </c>
      <c r="D795" s="73">
        <f t="shared" si="25"/>
        <v>1</v>
      </c>
    </row>
    <row r="796" spans="1:4" x14ac:dyDescent="0.2">
      <c r="A796" t="s">
        <v>25</v>
      </c>
      <c r="B796" t="s">
        <v>25</v>
      </c>
      <c r="C796" s="73">
        <f t="shared" si="24"/>
        <v>1</v>
      </c>
      <c r="D796" s="73">
        <f t="shared" si="25"/>
        <v>1</v>
      </c>
    </row>
    <row r="797" spans="1:4" x14ac:dyDescent="0.2">
      <c r="A797" t="s">
        <v>25</v>
      </c>
      <c r="B797" t="s">
        <v>25</v>
      </c>
      <c r="C797" s="73">
        <f t="shared" si="24"/>
        <v>1</v>
      </c>
      <c r="D797" s="73">
        <f t="shared" si="25"/>
        <v>1</v>
      </c>
    </row>
    <row r="798" spans="1:4" x14ac:dyDescent="0.2">
      <c r="A798" t="s">
        <v>25</v>
      </c>
      <c r="B798" t="s">
        <v>25</v>
      </c>
      <c r="C798" s="73">
        <f t="shared" si="24"/>
        <v>1</v>
      </c>
      <c r="D798" s="73">
        <f t="shared" si="25"/>
        <v>1</v>
      </c>
    </row>
    <row r="799" spans="1:4" x14ac:dyDescent="0.2">
      <c r="A799" t="s">
        <v>25</v>
      </c>
      <c r="B799" t="s">
        <v>25</v>
      </c>
      <c r="C799" s="73">
        <f t="shared" si="24"/>
        <v>1</v>
      </c>
      <c r="D799" s="73">
        <f t="shared" si="25"/>
        <v>1</v>
      </c>
    </row>
    <row r="800" spans="1:4" x14ac:dyDescent="0.2">
      <c r="A800" t="s">
        <v>25</v>
      </c>
      <c r="B800" t="s">
        <v>25</v>
      </c>
      <c r="C800" s="73">
        <f t="shared" si="24"/>
        <v>1</v>
      </c>
      <c r="D800" s="73">
        <f t="shared" si="25"/>
        <v>1</v>
      </c>
    </row>
    <row r="801" spans="1:4" x14ac:dyDescent="0.2">
      <c r="A801" t="s">
        <v>25</v>
      </c>
      <c r="B801" t="s">
        <v>25</v>
      </c>
      <c r="C801" s="73">
        <f t="shared" si="24"/>
        <v>1</v>
      </c>
      <c r="D801" s="73">
        <f t="shared" si="25"/>
        <v>1</v>
      </c>
    </row>
    <row r="802" spans="1:4" x14ac:dyDescent="0.2">
      <c r="A802" t="s">
        <v>25</v>
      </c>
      <c r="B802" t="s">
        <v>25</v>
      </c>
      <c r="C802" s="73">
        <f t="shared" si="24"/>
        <v>1</v>
      </c>
      <c r="D802" s="73">
        <f t="shared" si="25"/>
        <v>1</v>
      </c>
    </row>
    <row r="803" spans="1:4" x14ac:dyDescent="0.2">
      <c r="A803" t="s">
        <v>25</v>
      </c>
      <c r="B803" t="s">
        <v>25</v>
      </c>
      <c r="C803" s="73">
        <f t="shared" si="24"/>
        <v>1</v>
      </c>
      <c r="D803" s="73">
        <f t="shared" si="25"/>
        <v>1</v>
      </c>
    </row>
    <row r="804" spans="1:4" x14ac:dyDescent="0.2">
      <c r="A804" t="s">
        <v>25</v>
      </c>
      <c r="B804" t="s">
        <v>25</v>
      </c>
      <c r="C804" s="73">
        <f t="shared" si="24"/>
        <v>1</v>
      </c>
      <c r="D804" s="73">
        <f t="shared" si="25"/>
        <v>1</v>
      </c>
    </row>
    <row r="805" spans="1:4" x14ac:dyDescent="0.2">
      <c r="A805" t="s">
        <v>25</v>
      </c>
      <c r="B805" t="s">
        <v>25</v>
      </c>
      <c r="C805" s="73">
        <f t="shared" si="24"/>
        <v>1</v>
      </c>
      <c r="D805" s="73">
        <f t="shared" si="25"/>
        <v>1</v>
      </c>
    </row>
    <row r="806" spans="1:4" x14ac:dyDescent="0.2">
      <c r="A806" t="s">
        <v>25</v>
      </c>
      <c r="B806" t="s">
        <v>25</v>
      </c>
      <c r="C806" s="73">
        <f t="shared" si="24"/>
        <v>1</v>
      </c>
      <c r="D806" s="73">
        <f t="shared" si="25"/>
        <v>1</v>
      </c>
    </row>
    <row r="807" spans="1:4" x14ac:dyDescent="0.2">
      <c r="A807" t="s">
        <v>25</v>
      </c>
      <c r="B807" t="s">
        <v>25</v>
      </c>
      <c r="C807" s="73">
        <f t="shared" si="24"/>
        <v>1</v>
      </c>
      <c r="D807" s="73">
        <f t="shared" si="25"/>
        <v>1</v>
      </c>
    </row>
    <row r="808" spans="1:4" x14ac:dyDescent="0.2">
      <c r="A808" t="s">
        <v>25</v>
      </c>
      <c r="B808" t="s">
        <v>25</v>
      </c>
      <c r="C808" s="73">
        <f t="shared" si="24"/>
        <v>1</v>
      </c>
      <c r="D808" s="73">
        <f t="shared" si="25"/>
        <v>1</v>
      </c>
    </row>
    <row r="809" spans="1:4" x14ac:dyDescent="0.2">
      <c r="A809" t="s">
        <v>25</v>
      </c>
      <c r="B809" t="s">
        <v>25</v>
      </c>
      <c r="C809" s="73">
        <f t="shared" si="24"/>
        <v>1</v>
      </c>
      <c r="D809" s="73">
        <f t="shared" si="25"/>
        <v>1</v>
      </c>
    </row>
    <row r="810" spans="1:4" x14ac:dyDescent="0.2">
      <c r="A810" t="s">
        <v>25</v>
      </c>
      <c r="B810" t="s">
        <v>25</v>
      </c>
      <c r="C810" s="73">
        <f t="shared" si="24"/>
        <v>1</v>
      </c>
      <c r="D810" s="73">
        <f t="shared" si="25"/>
        <v>1</v>
      </c>
    </row>
    <row r="811" spans="1:4" x14ac:dyDescent="0.2">
      <c r="A811" t="s">
        <v>25</v>
      </c>
      <c r="B811" t="s">
        <v>25</v>
      </c>
      <c r="C811" s="73">
        <f t="shared" si="24"/>
        <v>1</v>
      </c>
      <c r="D811" s="73">
        <f t="shared" si="25"/>
        <v>1</v>
      </c>
    </row>
    <row r="812" spans="1:4" x14ac:dyDescent="0.2">
      <c r="A812" t="s">
        <v>25</v>
      </c>
      <c r="B812" t="s">
        <v>25</v>
      </c>
      <c r="C812" s="73">
        <f t="shared" si="24"/>
        <v>1</v>
      </c>
      <c r="D812" s="73">
        <f t="shared" si="25"/>
        <v>1</v>
      </c>
    </row>
    <row r="813" spans="1:4" x14ac:dyDescent="0.2">
      <c r="A813" t="s">
        <v>25</v>
      </c>
      <c r="B813" t="s">
        <v>25</v>
      </c>
      <c r="C813" s="73">
        <f t="shared" si="24"/>
        <v>1</v>
      </c>
      <c r="D813" s="73">
        <f t="shared" si="25"/>
        <v>1</v>
      </c>
    </row>
    <row r="814" spans="1:4" x14ac:dyDescent="0.2">
      <c r="A814" t="s">
        <v>25</v>
      </c>
      <c r="B814" t="s">
        <v>25</v>
      </c>
      <c r="C814" s="73">
        <f t="shared" si="24"/>
        <v>1</v>
      </c>
      <c r="D814" s="73">
        <f t="shared" si="25"/>
        <v>1</v>
      </c>
    </row>
    <row r="815" spans="1:4" x14ac:dyDescent="0.2">
      <c r="A815" t="s">
        <v>25</v>
      </c>
      <c r="B815" t="s">
        <v>25</v>
      </c>
      <c r="C815" s="73">
        <f t="shared" si="24"/>
        <v>1</v>
      </c>
      <c r="D815" s="73">
        <f t="shared" si="25"/>
        <v>1</v>
      </c>
    </row>
    <row r="816" spans="1:4" x14ac:dyDescent="0.2">
      <c r="A816" t="s">
        <v>25</v>
      </c>
      <c r="B816" t="s">
        <v>25</v>
      </c>
      <c r="C816" s="73">
        <f t="shared" si="24"/>
        <v>1</v>
      </c>
      <c r="D816" s="73">
        <f t="shared" si="25"/>
        <v>1</v>
      </c>
    </row>
    <row r="817" spans="1:4" x14ac:dyDescent="0.2">
      <c r="A817" t="s">
        <v>25</v>
      </c>
      <c r="B817" t="s">
        <v>25</v>
      </c>
      <c r="C817" s="73">
        <f t="shared" si="24"/>
        <v>1</v>
      </c>
      <c r="D817" s="73">
        <f t="shared" si="25"/>
        <v>1</v>
      </c>
    </row>
    <row r="818" spans="1:4" x14ac:dyDescent="0.2">
      <c r="A818" t="s">
        <v>25</v>
      </c>
      <c r="B818" t="s">
        <v>25</v>
      </c>
      <c r="C818" s="73">
        <f t="shared" si="24"/>
        <v>1</v>
      </c>
      <c r="D818" s="73">
        <f t="shared" si="25"/>
        <v>1</v>
      </c>
    </row>
    <row r="819" spans="1:4" x14ac:dyDescent="0.2">
      <c r="A819" t="s">
        <v>25</v>
      </c>
      <c r="B819" t="s">
        <v>25</v>
      </c>
      <c r="C819" s="73">
        <f t="shared" si="24"/>
        <v>1</v>
      </c>
      <c r="D819" s="73">
        <f t="shared" si="25"/>
        <v>1</v>
      </c>
    </row>
    <row r="820" spans="1:4" x14ac:dyDescent="0.2">
      <c r="A820" t="s">
        <v>25</v>
      </c>
      <c r="B820" t="s">
        <v>25</v>
      </c>
      <c r="C820" s="73">
        <f t="shared" si="24"/>
        <v>1</v>
      </c>
      <c r="D820" s="73">
        <f t="shared" si="25"/>
        <v>1</v>
      </c>
    </row>
    <row r="821" spans="1:4" x14ac:dyDescent="0.2">
      <c r="A821" t="s">
        <v>25</v>
      </c>
      <c r="B821" t="s">
        <v>25</v>
      </c>
      <c r="C821" s="73">
        <f t="shared" si="24"/>
        <v>1</v>
      </c>
      <c r="D821" s="73">
        <f t="shared" si="25"/>
        <v>1</v>
      </c>
    </row>
    <row r="822" spans="1:4" x14ac:dyDescent="0.2">
      <c r="A822" t="s">
        <v>25</v>
      </c>
      <c r="B822" t="s">
        <v>25</v>
      </c>
      <c r="C822" s="73">
        <f t="shared" si="24"/>
        <v>1</v>
      </c>
      <c r="D822" s="73">
        <f t="shared" si="25"/>
        <v>1</v>
      </c>
    </row>
    <row r="823" spans="1:4" x14ac:dyDescent="0.2">
      <c r="A823" t="s">
        <v>25</v>
      </c>
      <c r="B823" t="s">
        <v>25</v>
      </c>
      <c r="C823" s="73">
        <f t="shared" si="24"/>
        <v>1</v>
      </c>
      <c r="D823" s="73">
        <f t="shared" si="25"/>
        <v>1</v>
      </c>
    </row>
    <row r="824" spans="1:4" x14ac:dyDescent="0.2">
      <c r="A824" t="s">
        <v>25</v>
      </c>
      <c r="B824" t="s">
        <v>25</v>
      </c>
      <c r="C824" s="73">
        <f t="shared" si="24"/>
        <v>1</v>
      </c>
      <c r="D824" s="73">
        <f t="shared" si="25"/>
        <v>1</v>
      </c>
    </row>
    <row r="825" spans="1:4" x14ac:dyDescent="0.2">
      <c r="A825" t="s">
        <v>25</v>
      </c>
      <c r="B825" t="s">
        <v>25</v>
      </c>
      <c r="C825" s="73">
        <f t="shared" si="24"/>
        <v>1</v>
      </c>
      <c r="D825" s="73">
        <f t="shared" si="25"/>
        <v>1</v>
      </c>
    </row>
    <row r="826" spans="1:4" x14ac:dyDescent="0.2">
      <c r="A826" t="s">
        <v>25</v>
      </c>
      <c r="B826" t="s">
        <v>25</v>
      </c>
      <c r="C826" s="73">
        <f t="shared" si="24"/>
        <v>1</v>
      </c>
      <c r="D826" s="73">
        <f t="shared" si="25"/>
        <v>1</v>
      </c>
    </row>
    <row r="827" spans="1:4" x14ac:dyDescent="0.2">
      <c r="A827" t="s">
        <v>25</v>
      </c>
      <c r="B827" t="s">
        <v>25</v>
      </c>
      <c r="C827" s="73">
        <f t="shared" si="24"/>
        <v>1</v>
      </c>
      <c r="D827" s="73">
        <f t="shared" si="25"/>
        <v>1</v>
      </c>
    </row>
    <row r="828" spans="1:4" x14ac:dyDescent="0.2">
      <c r="A828" t="s">
        <v>25</v>
      </c>
      <c r="B828" t="s">
        <v>25</v>
      </c>
      <c r="C828" s="73">
        <f t="shared" si="24"/>
        <v>1</v>
      </c>
      <c r="D828" s="73">
        <f t="shared" si="25"/>
        <v>1</v>
      </c>
    </row>
    <row r="829" spans="1:4" x14ac:dyDescent="0.2">
      <c r="A829" t="s">
        <v>25</v>
      </c>
      <c r="B829" t="s">
        <v>25</v>
      </c>
      <c r="C829" s="73">
        <f t="shared" si="24"/>
        <v>1</v>
      </c>
      <c r="D829" s="73">
        <f t="shared" si="25"/>
        <v>1</v>
      </c>
    </row>
    <row r="830" spans="1:4" x14ac:dyDescent="0.2">
      <c r="A830" t="s">
        <v>25</v>
      </c>
      <c r="B830" t="s">
        <v>25</v>
      </c>
      <c r="C830" s="73">
        <f t="shared" si="24"/>
        <v>1</v>
      </c>
      <c r="D830" s="73">
        <f t="shared" si="25"/>
        <v>1</v>
      </c>
    </row>
    <row r="831" spans="1:4" x14ac:dyDescent="0.2">
      <c r="A831" t="s">
        <v>25</v>
      </c>
      <c r="B831" t="s">
        <v>25</v>
      </c>
      <c r="C831" s="73">
        <f t="shared" si="24"/>
        <v>1</v>
      </c>
      <c r="D831" s="73">
        <f t="shared" si="25"/>
        <v>1</v>
      </c>
    </row>
    <row r="832" spans="1:4" x14ac:dyDescent="0.2">
      <c r="A832" t="s">
        <v>25</v>
      </c>
      <c r="B832" t="s">
        <v>25</v>
      </c>
      <c r="C832" s="73">
        <f t="shared" si="24"/>
        <v>1</v>
      </c>
      <c r="D832" s="73">
        <f t="shared" si="25"/>
        <v>1</v>
      </c>
    </row>
    <row r="833" spans="1:4" x14ac:dyDescent="0.2">
      <c r="A833" t="s">
        <v>25</v>
      </c>
      <c r="B833" t="s">
        <v>25</v>
      </c>
      <c r="C833" s="73">
        <f t="shared" si="24"/>
        <v>1</v>
      </c>
      <c r="D833" s="73">
        <f t="shared" si="25"/>
        <v>1</v>
      </c>
    </row>
    <row r="834" spans="1:4" x14ac:dyDescent="0.2">
      <c r="A834" t="s">
        <v>25</v>
      </c>
      <c r="B834" t="s">
        <v>25</v>
      </c>
      <c r="C834" s="73">
        <f t="shared" si="24"/>
        <v>1</v>
      </c>
      <c r="D834" s="73">
        <f t="shared" si="25"/>
        <v>1</v>
      </c>
    </row>
    <row r="835" spans="1:4" x14ac:dyDescent="0.2">
      <c r="A835" t="s">
        <v>25</v>
      </c>
      <c r="B835" t="s">
        <v>25</v>
      </c>
      <c r="C835" s="73">
        <f t="shared" ref="C835:C898" si="26">IF(A835="Yes", 1, 0)</f>
        <v>1</v>
      </c>
      <c r="D835" s="73">
        <f t="shared" ref="D835:D898" si="27">IF(B835="Yes", 1, 0)</f>
        <v>1</v>
      </c>
    </row>
    <row r="836" spans="1:4" x14ac:dyDescent="0.2">
      <c r="A836" t="s">
        <v>25</v>
      </c>
      <c r="B836" t="s">
        <v>25</v>
      </c>
      <c r="C836" s="73">
        <f t="shared" si="26"/>
        <v>1</v>
      </c>
      <c r="D836" s="73">
        <f t="shared" si="27"/>
        <v>1</v>
      </c>
    </row>
    <row r="837" spans="1:4" x14ac:dyDescent="0.2">
      <c r="A837" t="s">
        <v>25</v>
      </c>
      <c r="B837" t="s">
        <v>25</v>
      </c>
      <c r="C837" s="73">
        <f t="shared" si="26"/>
        <v>1</v>
      </c>
      <c r="D837" s="73">
        <f t="shared" si="27"/>
        <v>1</v>
      </c>
    </row>
    <row r="838" spans="1:4" x14ac:dyDescent="0.2">
      <c r="A838" t="s">
        <v>25</v>
      </c>
      <c r="B838" t="s">
        <v>25</v>
      </c>
      <c r="C838" s="73">
        <f t="shared" si="26"/>
        <v>1</v>
      </c>
      <c r="D838" s="73">
        <f t="shared" si="27"/>
        <v>1</v>
      </c>
    </row>
    <row r="839" spans="1:4" x14ac:dyDescent="0.2">
      <c r="A839" t="s">
        <v>25</v>
      </c>
      <c r="B839" t="s">
        <v>25</v>
      </c>
      <c r="C839" s="73">
        <f t="shared" si="26"/>
        <v>1</v>
      </c>
      <c r="D839" s="73">
        <f t="shared" si="27"/>
        <v>1</v>
      </c>
    </row>
    <row r="840" spans="1:4" x14ac:dyDescent="0.2">
      <c r="A840" t="s">
        <v>25</v>
      </c>
      <c r="B840" t="s">
        <v>25</v>
      </c>
      <c r="C840" s="73">
        <f t="shared" si="26"/>
        <v>1</v>
      </c>
      <c r="D840" s="73">
        <f t="shared" si="27"/>
        <v>1</v>
      </c>
    </row>
    <row r="841" spans="1:4" x14ac:dyDescent="0.2">
      <c r="A841" t="s">
        <v>25</v>
      </c>
      <c r="B841" t="s">
        <v>25</v>
      </c>
      <c r="C841" s="73">
        <f t="shared" si="26"/>
        <v>1</v>
      </c>
      <c r="D841" s="73">
        <f t="shared" si="27"/>
        <v>1</v>
      </c>
    </row>
    <row r="842" spans="1:4" x14ac:dyDescent="0.2">
      <c r="A842" t="s">
        <v>25</v>
      </c>
      <c r="B842" t="s">
        <v>25</v>
      </c>
      <c r="C842" s="73">
        <f t="shared" si="26"/>
        <v>1</v>
      </c>
      <c r="D842" s="73">
        <f t="shared" si="27"/>
        <v>1</v>
      </c>
    </row>
    <row r="843" spans="1:4" x14ac:dyDescent="0.2">
      <c r="A843" t="s">
        <v>25</v>
      </c>
      <c r="B843" t="s">
        <v>25</v>
      </c>
      <c r="C843" s="73">
        <f t="shared" si="26"/>
        <v>1</v>
      </c>
      <c r="D843" s="73">
        <f t="shared" si="27"/>
        <v>1</v>
      </c>
    </row>
    <row r="844" spans="1:4" x14ac:dyDescent="0.2">
      <c r="A844" t="s">
        <v>25</v>
      </c>
      <c r="B844" t="s">
        <v>25</v>
      </c>
      <c r="C844" s="73">
        <f t="shared" si="26"/>
        <v>1</v>
      </c>
      <c r="D844" s="73">
        <f t="shared" si="27"/>
        <v>1</v>
      </c>
    </row>
    <row r="845" spans="1:4" x14ac:dyDescent="0.2">
      <c r="A845" t="s">
        <v>25</v>
      </c>
      <c r="B845" t="s">
        <v>25</v>
      </c>
      <c r="C845" s="73">
        <f t="shared" si="26"/>
        <v>1</v>
      </c>
      <c r="D845" s="73">
        <f t="shared" si="27"/>
        <v>1</v>
      </c>
    </row>
    <row r="846" spans="1:4" x14ac:dyDescent="0.2">
      <c r="A846" t="s">
        <v>25</v>
      </c>
      <c r="B846" t="s">
        <v>25</v>
      </c>
      <c r="C846" s="73">
        <f t="shared" si="26"/>
        <v>1</v>
      </c>
      <c r="D846" s="73">
        <f t="shared" si="27"/>
        <v>1</v>
      </c>
    </row>
    <row r="847" spans="1:4" x14ac:dyDescent="0.2">
      <c r="A847" t="s">
        <v>25</v>
      </c>
      <c r="B847" t="s">
        <v>25</v>
      </c>
      <c r="C847" s="73">
        <f t="shared" si="26"/>
        <v>1</v>
      </c>
      <c r="D847" s="73">
        <f t="shared" si="27"/>
        <v>1</v>
      </c>
    </row>
    <row r="848" spans="1:4" x14ac:dyDescent="0.2">
      <c r="A848" t="s">
        <v>25</v>
      </c>
      <c r="B848" t="s">
        <v>25</v>
      </c>
      <c r="C848" s="73">
        <f t="shared" si="26"/>
        <v>1</v>
      </c>
      <c r="D848" s="73">
        <f t="shared" si="27"/>
        <v>1</v>
      </c>
    </row>
    <row r="849" spans="1:4" x14ac:dyDescent="0.2">
      <c r="A849" t="s">
        <v>25</v>
      </c>
      <c r="B849" t="s">
        <v>25</v>
      </c>
      <c r="C849" s="73">
        <f t="shared" si="26"/>
        <v>1</v>
      </c>
      <c r="D849" s="73">
        <f t="shared" si="27"/>
        <v>1</v>
      </c>
    </row>
    <row r="850" spans="1:4" x14ac:dyDescent="0.2">
      <c r="A850" t="s">
        <v>25</v>
      </c>
      <c r="B850" t="s">
        <v>25</v>
      </c>
      <c r="C850" s="73">
        <f t="shared" si="26"/>
        <v>1</v>
      </c>
      <c r="D850" s="73">
        <f t="shared" si="27"/>
        <v>1</v>
      </c>
    </row>
    <row r="851" spans="1:4" x14ac:dyDescent="0.2">
      <c r="A851" t="s">
        <v>25</v>
      </c>
      <c r="B851" t="s">
        <v>25</v>
      </c>
      <c r="C851" s="73">
        <f t="shared" si="26"/>
        <v>1</v>
      </c>
      <c r="D851" s="73">
        <f t="shared" si="27"/>
        <v>1</v>
      </c>
    </row>
    <row r="852" spans="1:4" x14ac:dyDescent="0.2">
      <c r="A852" t="s">
        <v>25</v>
      </c>
      <c r="B852" t="s">
        <v>25</v>
      </c>
      <c r="C852" s="73">
        <f t="shared" si="26"/>
        <v>1</v>
      </c>
      <c r="D852" s="73">
        <f t="shared" si="27"/>
        <v>1</v>
      </c>
    </row>
    <row r="853" spans="1:4" x14ac:dyDescent="0.2">
      <c r="A853" t="s">
        <v>25</v>
      </c>
      <c r="B853" t="s">
        <v>25</v>
      </c>
      <c r="C853" s="73">
        <f t="shared" si="26"/>
        <v>1</v>
      </c>
      <c r="D853" s="73">
        <f t="shared" si="27"/>
        <v>1</v>
      </c>
    </row>
    <row r="854" spans="1:4" x14ac:dyDescent="0.2">
      <c r="A854" t="s">
        <v>25</v>
      </c>
      <c r="B854" t="s">
        <v>25</v>
      </c>
      <c r="C854" s="73">
        <f t="shared" si="26"/>
        <v>1</v>
      </c>
      <c r="D854" s="73">
        <f t="shared" si="27"/>
        <v>1</v>
      </c>
    </row>
    <row r="855" spans="1:4" x14ac:dyDescent="0.2">
      <c r="A855" t="s">
        <v>25</v>
      </c>
      <c r="B855" t="s">
        <v>25</v>
      </c>
      <c r="C855" s="73">
        <f t="shared" si="26"/>
        <v>1</v>
      </c>
      <c r="D855" s="73">
        <f t="shared" si="27"/>
        <v>1</v>
      </c>
    </row>
    <row r="856" spans="1:4" x14ac:dyDescent="0.2">
      <c r="A856" t="s">
        <v>25</v>
      </c>
      <c r="B856" t="s">
        <v>25</v>
      </c>
      <c r="C856" s="73">
        <f t="shared" si="26"/>
        <v>1</v>
      </c>
      <c r="D856" s="73">
        <f t="shared" si="27"/>
        <v>1</v>
      </c>
    </row>
    <row r="857" spans="1:4" x14ac:dyDescent="0.2">
      <c r="A857" t="s">
        <v>25</v>
      </c>
      <c r="B857" t="s">
        <v>25</v>
      </c>
      <c r="C857" s="73">
        <f t="shared" si="26"/>
        <v>1</v>
      </c>
      <c r="D857" s="73">
        <f t="shared" si="27"/>
        <v>1</v>
      </c>
    </row>
    <row r="858" spans="1:4" x14ac:dyDescent="0.2">
      <c r="A858" t="s">
        <v>25</v>
      </c>
      <c r="B858" t="s">
        <v>25</v>
      </c>
      <c r="C858" s="73">
        <f t="shared" si="26"/>
        <v>1</v>
      </c>
      <c r="D858" s="73">
        <f t="shared" si="27"/>
        <v>1</v>
      </c>
    </row>
    <row r="859" spans="1:4" x14ac:dyDescent="0.2">
      <c r="A859" t="s">
        <v>25</v>
      </c>
      <c r="B859" t="s">
        <v>25</v>
      </c>
      <c r="C859" s="73">
        <f t="shared" si="26"/>
        <v>1</v>
      </c>
      <c r="D859" s="73">
        <f t="shared" si="27"/>
        <v>1</v>
      </c>
    </row>
    <row r="860" spans="1:4" x14ac:dyDescent="0.2">
      <c r="A860" t="s">
        <v>25</v>
      </c>
      <c r="B860" t="s">
        <v>25</v>
      </c>
      <c r="C860" s="73">
        <f t="shared" si="26"/>
        <v>1</v>
      </c>
      <c r="D860" s="73">
        <f t="shared" si="27"/>
        <v>1</v>
      </c>
    </row>
    <row r="861" spans="1:4" x14ac:dyDescent="0.2">
      <c r="A861" t="s">
        <v>25</v>
      </c>
      <c r="B861" t="s">
        <v>25</v>
      </c>
      <c r="C861" s="73">
        <f t="shared" si="26"/>
        <v>1</v>
      </c>
      <c r="D861" s="73">
        <f t="shared" si="27"/>
        <v>1</v>
      </c>
    </row>
    <row r="862" spans="1:4" x14ac:dyDescent="0.2">
      <c r="A862" t="s">
        <v>25</v>
      </c>
      <c r="B862" t="s">
        <v>25</v>
      </c>
      <c r="C862" s="73">
        <f t="shared" si="26"/>
        <v>1</v>
      </c>
      <c r="D862" s="73">
        <f t="shared" si="27"/>
        <v>1</v>
      </c>
    </row>
    <row r="863" spans="1:4" x14ac:dyDescent="0.2">
      <c r="A863" t="s">
        <v>25</v>
      </c>
      <c r="B863" t="s">
        <v>25</v>
      </c>
      <c r="C863" s="73">
        <f t="shared" si="26"/>
        <v>1</v>
      </c>
      <c r="D863" s="73">
        <f t="shared" si="27"/>
        <v>1</v>
      </c>
    </row>
    <row r="864" spans="1:4" x14ac:dyDescent="0.2">
      <c r="A864" t="s">
        <v>25</v>
      </c>
      <c r="B864" t="s">
        <v>25</v>
      </c>
      <c r="C864" s="73">
        <f t="shared" si="26"/>
        <v>1</v>
      </c>
      <c r="D864" s="73">
        <f t="shared" si="27"/>
        <v>1</v>
      </c>
    </row>
    <row r="865" spans="1:4" x14ac:dyDescent="0.2">
      <c r="A865" t="s">
        <v>25</v>
      </c>
      <c r="B865" t="s">
        <v>25</v>
      </c>
      <c r="C865" s="73">
        <f t="shared" si="26"/>
        <v>1</v>
      </c>
      <c r="D865" s="73">
        <f t="shared" si="27"/>
        <v>1</v>
      </c>
    </row>
    <row r="866" spans="1:4" x14ac:dyDescent="0.2">
      <c r="A866" t="s">
        <v>25</v>
      </c>
      <c r="B866" t="s">
        <v>25</v>
      </c>
      <c r="C866" s="73">
        <f t="shared" si="26"/>
        <v>1</v>
      </c>
      <c r="D866" s="73">
        <f t="shared" si="27"/>
        <v>1</v>
      </c>
    </row>
    <row r="867" spans="1:4" x14ac:dyDescent="0.2">
      <c r="A867" t="s">
        <v>25</v>
      </c>
      <c r="B867" t="s">
        <v>25</v>
      </c>
      <c r="C867" s="73">
        <f t="shared" si="26"/>
        <v>1</v>
      </c>
      <c r="D867" s="73">
        <f t="shared" si="27"/>
        <v>1</v>
      </c>
    </row>
    <row r="868" spans="1:4" x14ac:dyDescent="0.2">
      <c r="A868" t="s">
        <v>25</v>
      </c>
      <c r="B868" t="s">
        <v>25</v>
      </c>
      <c r="C868" s="73">
        <f t="shared" si="26"/>
        <v>1</v>
      </c>
      <c r="D868" s="73">
        <f t="shared" si="27"/>
        <v>1</v>
      </c>
    </row>
    <row r="869" spans="1:4" x14ac:dyDescent="0.2">
      <c r="A869" t="s">
        <v>25</v>
      </c>
      <c r="B869" t="s">
        <v>25</v>
      </c>
      <c r="C869" s="73">
        <f t="shared" si="26"/>
        <v>1</v>
      </c>
      <c r="D869" s="73">
        <f t="shared" si="27"/>
        <v>1</v>
      </c>
    </row>
    <row r="870" spans="1:4" x14ac:dyDescent="0.2">
      <c r="A870" t="s">
        <v>25</v>
      </c>
      <c r="B870" t="s">
        <v>25</v>
      </c>
      <c r="C870" s="73">
        <f t="shared" si="26"/>
        <v>1</v>
      </c>
      <c r="D870" s="73">
        <f t="shared" si="27"/>
        <v>1</v>
      </c>
    </row>
    <row r="871" spans="1:4" x14ac:dyDescent="0.2">
      <c r="A871" t="s">
        <v>25</v>
      </c>
      <c r="B871" t="s">
        <v>25</v>
      </c>
      <c r="C871" s="73">
        <f t="shared" si="26"/>
        <v>1</v>
      </c>
      <c r="D871" s="73">
        <f t="shared" si="27"/>
        <v>1</v>
      </c>
    </row>
    <row r="872" spans="1:4" x14ac:dyDescent="0.2">
      <c r="A872" t="s">
        <v>25</v>
      </c>
      <c r="B872" t="s">
        <v>25</v>
      </c>
      <c r="C872" s="73">
        <f t="shared" si="26"/>
        <v>1</v>
      </c>
      <c r="D872" s="73">
        <f t="shared" si="27"/>
        <v>1</v>
      </c>
    </row>
    <row r="873" spans="1:4" x14ac:dyDescent="0.2">
      <c r="A873" t="s">
        <v>25</v>
      </c>
      <c r="B873" t="s">
        <v>25</v>
      </c>
      <c r="C873" s="73">
        <f t="shared" si="26"/>
        <v>1</v>
      </c>
      <c r="D873" s="73">
        <f t="shared" si="27"/>
        <v>1</v>
      </c>
    </row>
    <row r="874" spans="1:4" x14ac:dyDescent="0.2">
      <c r="A874" t="s">
        <v>25</v>
      </c>
      <c r="B874" t="s">
        <v>25</v>
      </c>
      <c r="C874" s="73">
        <f t="shared" si="26"/>
        <v>1</v>
      </c>
      <c r="D874" s="73">
        <f t="shared" si="27"/>
        <v>1</v>
      </c>
    </row>
    <row r="875" spans="1:4" x14ac:dyDescent="0.2">
      <c r="A875" t="s">
        <v>25</v>
      </c>
      <c r="B875" t="s">
        <v>25</v>
      </c>
      <c r="C875" s="73">
        <f t="shared" si="26"/>
        <v>1</v>
      </c>
      <c r="D875" s="73">
        <f t="shared" si="27"/>
        <v>1</v>
      </c>
    </row>
    <row r="876" spans="1:4" x14ac:dyDescent="0.2">
      <c r="A876" t="s">
        <v>25</v>
      </c>
      <c r="B876" t="s">
        <v>25</v>
      </c>
      <c r="C876" s="73">
        <f t="shared" si="26"/>
        <v>1</v>
      </c>
      <c r="D876" s="73">
        <f t="shared" si="27"/>
        <v>1</v>
      </c>
    </row>
    <row r="877" spans="1:4" x14ac:dyDescent="0.2">
      <c r="A877" t="s">
        <v>25</v>
      </c>
      <c r="B877" t="s">
        <v>25</v>
      </c>
      <c r="C877" s="73">
        <f t="shared" si="26"/>
        <v>1</v>
      </c>
      <c r="D877" s="73">
        <f t="shared" si="27"/>
        <v>1</v>
      </c>
    </row>
    <row r="878" spans="1:4" x14ac:dyDescent="0.2">
      <c r="A878" t="s">
        <v>25</v>
      </c>
      <c r="B878" t="s">
        <v>25</v>
      </c>
      <c r="C878" s="73">
        <f t="shared" si="26"/>
        <v>1</v>
      </c>
      <c r="D878" s="73">
        <f t="shared" si="27"/>
        <v>1</v>
      </c>
    </row>
    <row r="879" spans="1:4" x14ac:dyDescent="0.2">
      <c r="A879" t="s">
        <v>25</v>
      </c>
      <c r="B879" t="s">
        <v>25</v>
      </c>
      <c r="C879" s="73">
        <f t="shared" si="26"/>
        <v>1</v>
      </c>
      <c r="D879" s="73">
        <f t="shared" si="27"/>
        <v>1</v>
      </c>
    </row>
    <row r="880" spans="1:4" x14ac:dyDescent="0.2">
      <c r="A880" t="s">
        <v>25</v>
      </c>
      <c r="B880" t="s">
        <v>25</v>
      </c>
      <c r="C880" s="73">
        <f t="shared" si="26"/>
        <v>1</v>
      </c>
      <c r="D880" s="73">
        <f t="shared" si="27"/>
        <v>1</v>
      </c>
    </row>
    <row r="881" spans="1:4" x14ac:dyDescent="0.2">
      <c r="A881" t="s">
        <v>25</v>
      </c>
      <c r="B881" t="s">
        <v>25</v>
      </c>
      <c r="C881" s="73">
        <f t="shared" si="26"/>
        <v>1</v>
      </c>
      <c r="D881" s="73">
        <f t="shared" si="27"/>
        <v>1</v>
      </c>
    </row>
    <row r="882" spans="1:4" x14ac:dyDescent="0.2">
      <c r="A882" t="s">
        <v>25</v>
      </c>
      <c r="B882" t="s">
        <v>25</v>
      </c>
      <c r="C882" s="73">
        <f t="shared" si="26"/>
        <v>1</v>
      </c>
      <c r="D882" s="73">
        <f t="shared" si="27"/>
        <v>1</v>
      </c>
    </row>
    <row r="883" spans="1:4" x14ac:dyDescent="0.2">
      <c r="A883" t="s">
        <v>25</v>
      </c>
      <c r="B883" t="s">
        <v>25</v>
      </c>
      <c r="C883" s="73">
        <f t="shared" si="26"/>
        <v>1</v>
      </c>
      <c r="D883" s="73">
        <f t="shared" si="27"/>
        <v>1</v>
      </c>
    </row>
    <row r="884" spans="1:4" x14ac:dyDescent="0.2">
      <c r="A884" t="s">
        <v>25</v>
      </c>
      <c r="B884" t="s">
        <v>25</v>
      </c>
      <c r="C884" s="73">
        <f t="shared" si="26"/>
        <v>1</v>
      </c>
      <c r="D884" s="73">
        <f t="shared" si="27"/>
        <v>1</v>
      </c>
    </row>
    <row r="885" spans="1:4" x14ac:dyDescent="0.2">
      <c r="A885" t="s">
        <v>25</v>
      </c>
      <c r="B885" t="s">
        <v>25</v>
      </c>
      <c r="C885" s="73">
        <f t="shared" si="26"/>
        <v>1</v>
      </c>
      <c r="D885" s="73">
        <f t="shared" si="27"/>
        <v>1</v>
      </c>
    </row>
    <row r="886" spans="1:4" x14ac:dyDescent="0.2">
      <c r="A886" t="s">
        <v>25</v>
      </c>
      <c r="B886" t="s">
        <v>25</v>
      </c>
      <c r="C886" s="73">
        <f t="shared" si="26"/>
        <v>1</v>
      </c>
      <c r="D886" s="73">
        <f t="shared" si="27"/>
        <v>1</v>
      </c>
    </row>
    <row r="887" spans="1:4" x14ac:dyDescent="0.2">
      <c r="A887" t="s">
        <v>25</v>
      </c>
      <c r="B887" t="s">
        <v>25</v>
      </c>
      <c r="C887" s="73">
        <f t="shared" si="26"/>
        <v>1</v>
      </c>
      <c r="D887" s="73">
        <f t="shared" si="27"/>
        <v>1</v>
      </c>
    </row>
    <row r="888" spans="1:4" x14ac:dyDescent="0.2">
      <c r="A888" t="s">
        <v>25</v>
      </c>
      <c r="B888" t="s">
        <v>25</v>
      </c>
      <c r="C888" s="73">
        <f t="shared" si="26"/>
        <v>1</v>
      </c>
      <c r="D888" s="73">
        <f t="shared" si="27"/>
        <v>1</v>
      </c>
    </row>
    <row r="889" spans="1:4" x14ac:dyDescent="0.2">
      <c r="A889" t="s">
        <v>25</v>
      </c>
      <c r="B889" t="s">
        <v>25</v>
      </c>
      <c r="C889" s="73">
        <f t="shared" si="26"/>
        <v>1</v>
      </c>
      <c r="D889" s="73">
        <f t="shared" si="27"/>
        <v>1</v>
      </c>
    </row>
    <row r="890" spans="1:4" x14ac:dyDescent="0.2">
      <c r="A890" t="s">
        <v>25</v>
      </c>
      <c r="B890" t="s">
        <v>25</v>
      </c>
      <c r="C890" s="73">
        <f t="shared" si="26"/>
        <v>1</v>
      </c>
      <c r="D890" s="73">
        <f t="shared" si="27"/>
        <v>1</v>
      </c>
    </row>
    <row r="891" spans="1:4" x14ac:dyDescent="0.2">
      <c r="A891" t="s">
        <v>25</v>
      </c>
      <c r="B891" t="s">
        <v>25</v>
      </c>
      <c r="C891" s="73">
        <f t="shared" si="26"/>
        <v>1</v>
      </c>
      <c r="D891" s="73">
        <f t="shared" si="27"/>
        <v>1</v>
      </c>
    </row>
    <row r="892" spans="1:4" x14ac:dyDescent="0.2">
      <c r="A892" t="s">
        <v>25</v>
      </c>
      <c r="B892" t="s">
        <v>25</v>
      </c>
      <c r="C892" s="73">
        <f t="shared" si="26"/>
        <v>1</v>
      </c>
      <c r="D892" s="73">
        <f t="shared" si="27"/>
        <v>1</v>
      </c>
    </row>
    <row r="893" spans="1:4" x14ac:dyDescent="0.2">
      <c r="A893" t="s">
        <v>25</v>
      </c>
      <c r="B893" t="s">
        <v>25</v>
      </c>
      <c r="C893" s="73">
        <f t="shared" si="26"/>
        <v>1</v>
      </c>
      <c r="D893" s="73">
        <f t="shared" si="27"/>
        <v>1</v>
      </c>
    </row>
    <row r="894" spans="1:4" x14ac:dyDescent="0.2">
      <c r="A894" t="s">
        <v>25</v>
      </c>
      <c r="B894" t="s">
        <v>25</v>
      </c>
      <c r="C894" s="73">
        <f t="shared" si="26"/>
        <v>1</v>
      </c>
      <c r="D894" s="73">
        <f t="shared" si="27"/>
        <v>1</v>
      </c>
    </row>
    <row r="895" spans="1:4" x14ac:dyDescent="0.2">
      <c r="A895" t="s">
        <v>25</v>
      </c>
      <c r="B895" t="s">
        <v>25</v>
      </c>
      <c r="C895" s="73">
        <f t="shared" si="26"/>
        <v>1</v>
      </c>
      <c r="D895" s="73">
        <f t="shared" si="27"/>
        <v>1</v>
      </c>
    </row>
    <row r="896" spans="1:4" x14ac:dyDescent="0.2">
      <c r="A896" t="s">
        <v>25</v>
      </c>
      <c r="B896" t="s">
        <v>25</v>
      </c>
      <c r="C896" s="73">
        <f t="shared" si="26"/>
        <v>1</v>
      </c>
      <c r="D896" s="73">
        <f t="shared" si="27"/>
        <v>1</v>
      </c>
    </row>
    <row r="897" spans="1:4" x14ac:dyDescent="0.2">
      <c r="A897" t="s">
        <v>25</v>
      </c>
      <c r="B897" t="s">
        <v>25</v>
      </c>
      <c r="C897" s="73">
        <f t="shared" si="26"/>
        <v>1</v>
      </c>
      <c r="D897" s="73">
        <f t="shared" si="27"/>
        <v>1</v>
      </c>
    </row>
    <row r="898" spans="1:4" x14ac:dyDescent="0.2">
      <c r="A898" t="s">
        <v>25</v>
      </c>
      <c r="B898" t="s">
        <v>25</v>
      </c>
      <c r="C898" s="73">
        <f t="shared" si="26"/>
        <v>1</v>
      </c>
      <c r="D898" s="73">
        <f t="shared" si="27"/>
        <v>1</v>
      </c>
    </row>
    <row r="899" spans="1:4" x14ac:dyDescent="0.2">
      <c r="A899" t="s">
        <v>25</v>
      </c>
      <c r="B899" t="s">
        <v>25</v>
      </c>
      <c r="C899" s="73">
        <f t="shared" ref="C899:C962" si="28">IF(A899="Yes", 1, 0)</f>
        <v>1</v>
      </c>
      <c r="D899" s="73">
        <f t="shared" ref="D899:D962" si="29">IF(B899="Yes", 1, 0)</f>
        <v>1</v>
      </c>
    </row>
    <row r="900" spans="1:4" x14ac:dyDescent="0.2">
      <c r="A900" t="s">
        <v>25</v>
      </c>
      <c r="B900" t="s">
        <v>25</v>
      </c>
      <c r="C900" s="73">
        <f t="shared" si="28"/>
        <v>1</v>
      </c>
      <c r="D900" s="73">
        <f t="shared" si="29"/>
        <v>1</v>
      </c>
    </row>
    <row r="901" spans="1:4" x14ac:dyDescent="0.2">
      <c r="A901" t="s">
        <v>25</v>
      </c>
      <c r="B901" t="s">
        <v>25</v>
      </c>
      <c r="C901" s="73">
        <f t="shared" si="28"/>
        <v>1</v>
      </c>
      <c r="D901" s="73">
        <f t="shared" si="29"/>
        <v>1</v>
      </c>
    </row>
    <row r="902" spans="1:4" x14ac:dyDescent="0.2">
      <c r="A902" t="s">
        <v>25</v>
      </c>
      <c r="B902" t="s">
        <v>25</v>
      </c>
      <c r="C902" s="73">
        <f t="shared" si="28"/>
        <v>1</v>
      </c>
      <c r="D902" s="73">
        <f t="shared" si="29"/>
        <v>1</v>
      </c>
    </row>
    <row r="903" spans="1:4" x14ac:dyDescent="0.2">
      <c r="A903" t="s">
        <v>25</v>
      </c>
      <c r="B903" t="s">
        <v>25</v>
      </c>
      <c r="C903" s="73">
        <f t="shared" si="28"/>
        <v>1</v>
      </c>
      <c r="D903" s="73">
        <f t="shared" si="29"/>
        <v>1</v>
      </c>
    </row>
    <row r="904" spans="1:4" x14ac:dyDescent="0.2">
      <c r="A904" t="s">
        <v>25</v>
      </c>
      <c r="B904" t="s">
        <v>25</v>
      </c>
      <c r="C904" s="73">
        <f t="shared" si="28"/>
        <v>1</v>
      </c>
      <c r="D904" s="73">
        <f t="shared" si="29"/>
        <v>1</v>
      </c>
    </row>
    <row r="905" spans="1:4" x14ac:dyDescent="0.2">
      <c r="A905" t="s">
        <v>25</v>
      </c>
      <c r="B905" t="s">
        <v>25</v>
      </c>
      <c r="C905" s="73">
        <f t="shared" si="28"/>
        <v>1</v>
      </c>
      <c r="D905" s="73">
        <f t="shared" si="29"/>
        <v>1</v>
      </c>
    </row>
    <row r="906" spans="1:4" x14ac:dyDescent="0.2">
      <c r="A906" t="s">
        <v>25</v>
      </c>
      <c r="B906" t="s">
        <v>25</v>
      </c>
      <c r="C906" s="73">
        <f t="shared" si="28"/>
        <v>1</v>
      </c>
      <c r="D906" s="73">
        <f t="shared" si="29"/>
        <v>1</v>
      </c>
    </row>
    <row r="907" spans="1:4" x14ac:dyDescent="0.2">
      <c r="A907" t="s">
        <v>25</v>
      </c>
      <c r="B907" t="s">
        <v>25</v>
      </c>
      <c r="C907" s="73">
        <f t="shared" si="28"/>
        <v>1</v>
      </c>
      <c r="D907" s="73">
        <f t="shared" si="29"/>
        <v>1</v>
      </c>
    </row>
    <row r="908" spans="1:4" x14ac:dyDescent="0.2">
      <c r="A908" t="s">
        <v>25</v>
      </c>
      <c r="B908" t="s">
        <v>25</v>
      </c>
      <c r="C908" s="73">
        <f t="shared" si="28"/>
        <v>1</v>
      </c>
      <c r="D908" s="73">
        <f t="shared" si="29"/>
        <v>1</v>
      </c>
    </row>
    <row r="909" spans="1:4" x14ac:dyDescent="0.2">
      <c r="A909" t="s">
        <v>25</v>
      </c>
      <c r="B909" t="s">
        <v>25</v>
      </c>
      <c r="C909" s="73">
        <f t="shared" si="28"/>
        <v>1</v>
      </c>
      <c r="D909" s="73">
        <f t="shared" si="29"/>
        <v>1</v>
      </c>
    </row>
    <row r="910" spans="1:4" x14ac:dyDescent="0.2">
      <c r="A910" t="s">
        <v>25</v>
      </c>
      <c r="B910" t="s">
        <v>25</v>
      </c>
      <c r="C910" s="73">
        <f t="shared" si="28"/>
        <v>1</v>
      </c>
      <c r="D910" s="73">
        <f t="shared" si="29"/>
        <v>1</v>
      </c>
    </row>
    <row r="911" spans="1:4" x14ac:dyDescent="0.2">
      <c r="A911" t="s">
        <v>25</v>
      </c>
      <c r="B911" t="s">
        <v>25</v>
      </c>
      <c r="C911" s="73">
        <f t="shared" si="28"/>
        <v>1</v>
      </c>
      <c r="D911" s="73">
        <f t="shared" si="29"/>
        <v>1</v>
      </c>
    </row>
    <row r="912" spans="1:4" x14ac:dyDescent="0.2">
      <c r="A912" t="s">
        <v>25</v>
      </c>
      <c r="B912" t="s">
        <v>25</v>
      </c>
      <c r="C912" s="73">
        <f t="shared" si="28"/>
        <v>1</v>
      </c>
      <c r="D912" s="73">
        <f t="shared" si="29"/>
        <v>1</v>
      </c>
    </row>
    <row r="913" spans="1:4" x14ac:dyDescent="0.2">
      <c r="A913" t="s">
        <v>25</v>
      </c>
      <c r="B913" t="s">
        <v>25</v>
      </c>
      <c r="C913" s="73">
        <f t="shared" si="28"/>
        <v>1</v>
      </c>
      <c r="D913" s="73">
        <f t="shared" si="29"/>
        <v>1</v>
      </c>
    </row>
    <row r="914" spans="1:4" x14ac:dyDescent="0.2">
      <c r="A914" t="s">
        <v>25</v>
      </c>
      <c r="B914" t="s">
        <v>25</v>
      </c>
      <c r="C914" s="73">
        <f t="shared" si="28"/>
        <v>1</v>
      </c>
      <c r="D914" s="73">
        <f t="shared" si="29"/>
        <v>1</v>
      </c>
    </row>
    <row r="915" spans="1:4" x14ac:dyDescent="0.2">
      <c r="A915" t="s">
        <v>25</v>
      </c>
      <c r="B915" t="s">
        <v>25</v>
      </c>
      <c r="C915" s="73">
        <f t="shared" si="28"/>
        <v>1</v>
      </c>
      <c r="D915" s="73">
        <f t="shared" si="29"/>
        <v>1</v>
      </c>
    </row>
    <row r="916" spans="1:4" x14ac:dyDescent="0.2">
      <c r="A916" t="s">
        <v>25</v>
      </c>
      <c r="B916" t="s">
        <v>25</v>
      </c>
      <c r="C916" s="73">
        <f t="shared" si="28"/>
        <v>1</v>
      </c>
      <c r="D916" s="73">
        <f t="shared" si="29"/>
        <v>1</v>
      </c>
    </row>
    <row r="917" spans="1:4" x14ac:dyDescent="0.2">
      <c r="A917" t="s">
        <v>25</v>
      </c>
      <c r="B917" t="s">
        <v>25</v>
      </c>
      <c r="C917" s="73">
        <f t="shared" si="28"/>
        <v>1</v>
      </c>
      <c r="D917" s="73">
        <f t="shared" si="29"/>
        <v>1</v>
      </c>
    </row>
    <row r="918" spans="1:4" x14ac:dyDescent="0.2">
      <c r="A918" t="s">
        <v>25</v>
      </c>
      <c r="B918" t="s">
        <v>25</v>
      </c>
      <c r="C918" s="73">
        <f t="shared" si="28"/>
        <v>1</v>
      </c>
      <c r="D918" s="73">
        <f t="shared" si="29"/>
        <v>1</v>
      </c>
    </row>
    <row r="919" spans="1:4" x14ac:dyDescent="0.2">
      <c r="A919" t="s">
        <v>25</v>
      </c>
      <c r="B919" t="s">
        <v>25</v>
      </c>
      <c r="C919" s="73">
        <f t="shared" si="28"/>
        <v>1</v>
      </c>
      <c r="D919" s="73">
        <f t="shared" si="29"/>
        <v>1</v>
      </c>
    </row>
    <row r="920" spans="1:4" x14ac:dyDescent="0.2">
      <c r="A920" t="s">
        <v>25</v>
      </c>
      <c r="B920" t="s">
        <v>25</v>
      </c>
      <c r="C920" s="73">
        <f t="shared" si="28"/>
        <v>1</v>
      </c>
      <c r="D920" s="73">
        <f t="shared" si="29"/>
        <v>1</v>
      </c>
    </row>
    <row r="921" spans="1:4" x14ac:dyDescent="0.2">
      <c r="A921" t="s">
        <v>25</v>
      </c>
      <c r="B921" t="s">
        <v>25</v>
      </c>
      <c r="C921" s="73">
        <f t="shared" si="28"/>
        <v>1</v>
      </c>
      <c r="D921" s="73">
        <f t="shared" si="29"/>
        <v>1</v>
      </c>
    </row>
    <row r="922" spans="1:4" x14ac:dyDescent="0.2">
      <c r="A922" t="s">
        <v>25</v>
      </c>
      <c r="B922" t="s">
        <v>25</v>
      </c>
      <c r="C922" s="73">
        <f t="shared" si="28"/>
        <v>1</v>
      </c>
      <c r="D922" s="73">
        <f t="shared" si="29"/>
        <v>1</v>
      </c>
    </row>
    <row r="923" spans="1:4" x14ac:dyDescent="0.2">
      <c r="A923" t="s">
        <v>25</v>
      </c>
      <c r="B923" t="s">
        <v>25</v>
      </c>
      <c r="C923" s="73">
        <f t="shared" si="28"/>
        <v>1</v>
      </c>
      <c r="D923" s="73">
        <f t="shared" si="29"/>
        <v>1</v>
      </c>
    </row>
    <row r="924" spans="1:4" x14ac:dyDescent="0.2">
      <c r="A924" t="s">
        <v>25</v>
      </c>
      <c r="B924" t="s">
        <v>25</v>
      </c>
      <c r="C924" s="73">
        <f t="shared" si="28"/>
        <v>1</v>
      </c>
      <c r="D924" s="73">
        <f t="shared" si="29"/>
        <v>1</v>
      </c>
    </row>
    <row r="925" spans="1:4" x14ac:dyDescent="0.2">
      <c r="A925" t="s">
        <v>25</v>
      </c>
      <c r="B925" t="s">
        <v>25</v>
      </c>
      <c r="C925" s="73">
        <f t="shared" si="28"/>
        <v>1</v>
      </c>
      <c r="D925" s="73">
        <f t="shared" si="29"/>
        <v>1</v>
      </c>
    </row>
    <row r="926" spans="1:4" x14ac:dyDescent="0.2">
      <c r="A926" t="s">
        <v>25</v>
      </c>
      <c r="B926" t="s">
        <v>25</v>
      </c>
      <c r="C926" s="73">
        <f t="shared" si="28"/>
        <v>1</v>
      </c>
      <c r="D926" s="73">
        <f t="shared" si="29"/>
        <v>1</v>
      </c>
    </row>
    <row r="927" spans="1:4" x14ac:dyDescent="0.2">
      <c r="A927" t="s">
        <v>25</v>
      </c>
      <c r="B927" t="s">
        <v>25</v>
      </c>
      <c r="C927" s="73">
        <f t="shared" si="28"/>
        <v>1</v>
      </c>
      <c r="D927" s="73">
        <f t="shared" si="29"/>
        <v>1</v>
      </c>
    </row>
    <row r="928" spans="1:4" x14ac:dyDescent="0.2">
      <c r="A928" t="s">
        <v>25</v>
      </c>
      <c r="B928" t="s">
        <v>25</v>
      </c>
      <c r="C928" s="73">
        <f t="shared" si="28"/>
        <v>1</v>
      </c>
      <c r="D928" s="73">
        <f t="shared" si="29"/>
        <v>1</v>
      </c>
    </row>
    <row r="929" spans="1:4" x14ac:dyDescent="0.2">
      <c r="A929" t="s">
        <v>25</v>
      </c>
      <c r="B929" t="s">
        <v>25</v>
      </c>
      <c r="C929" s="73">
        <f t="shared" si="28"/>
        <v>1</v>
      </c>
      <c r="D929" s="73">
        <f t="shared" si="29"/>
        <v>1</v>
      </c>
    </row>
    <row r="930" spans="1:4" x14ac:dyDescent="0.2">
      <c r="A930" t="s">
        <v>25</v>
      </c>
      <c r="B930" t="s">
        <v>25</v>
      </c>
      <c r="C930" s="73">
        <f t="shared" si="28"/>
        <v>1</v>
      </c>
      <c r="D930" s="73">
        <f t="shared" si="29"/>
        <v>1</v>
      </c>
    </row>
    <row r="931" spans="1:4" x14ac:dyDescent="0.2">
      <c r="A931" t="s">
        <v>25</v>
      </c>
      <c r="B931" t="s">
        <v>25</v>
      </c>
      <c r="C931" s="73">
        <f t="shared" si="28"/>
        <v>1</v>
      </c>
      <c r="D931" s="73">
        <f t="shared" si="29"/>
        <v>1</v>
      </c>
    </row>
    <row r="932" spans="1:4" x14ac:dyDescent="0.2">
      <c r="A932" t="s">
        <v>25</v>
      </c>
      <c r="B932" t="s">
        <v>25</v>
      </c>
      <c r="C932" s="73">
        <f t="shared" si="28"/>
        <v>1</v>
      </c>
      <c r="D932" s="73">
        <f t="shared" si="29"/>
        <v>1</v>
      </c>
    </row>
    <row r="933" spans="1:4" x14ac:dyDescent="0.2">
      <c r="A933" t="s">
        <v>25</v>
      </c>
      <c r="B933" t="s">
        <v>25</v>
      </c>
      <c r="C933" s="73">
        <f t="shared" si="28"/>
        <v>1</v>
      </c>
      <c r="D933" s="73">
        <f t="shared" si="29"/>
        <v>1</v>
      </c>
    </row>
    <row r="934" spans="1:4" x14ac:dyDescent="0.2">
      <c r="A934" t="s">
        <v>25</v>
      </c>
      <c r="B934" t="s">
        <v>25</v>
      </c>
      <c r="C934" s="73">
        <f t="shared" si="28"/>
        <v>1</v>
      </c>
      <c r="D934" s="73">
        <f t="shared" si="29"/>
        <v>1</v>
      </c>
    </row>
    <row r="935" spans="1:4" x14ac:dyDescent="0.2">
      <c r="A935" t="s">
        <v>25</v>
      </c>
      <c r="B935" t="s">
        <v>25</v>
      </c>
      <c r="C935" s="73">
        <f t="shared" si="28"/>
        <v>1</v>
      </c>
      <c r="D935" s="73">
        <f t="shared" si="29"/>
        <v>1</v>
      </c>
    </row>
    <row r="936" spans="1:4" x14ac:dyDescent="0.2">
      <c r="A936" t="s">
        <v>25</v>
      </c>
      <c r="B936" t="s">
        <v>25</v>
      </c>
      <c r="C936" s="73">
        <f t="shared" si="28"/>
        <v>1</v>
      </c>
      <c r="D936" s="73">
        <f t="shared" si="29"/>
        <v>1</v>
      </c>
    </row>
    <row r="937" spans="1:4" x14ac:dyDescent="0.2">
      <c r="A937" t="s">
        <v>25</v>
      </c>
      <c r="B937" t="s">
        <v>25</v>
      </c>
      <c r="C937" s="73">
        <f t="shared" si="28"/>
        <v>1</v>
      </c>
      <c r="D937" s="73">
        <f t="shared" si="29"/>
        <v>1</v>
      </c>
    </row>
    <row r="938" spans="1:4" x14ac:dyDescent="0.2">
      <c r="A938" t="s">
        <v>25</v>
      </c>
      <c r="B938" t="s">
        <v>25</v>
      </c>
      <c r="C938" s="73">
        <f t="shared" si="28"/>
        <v>1</v>
      </c>
      <c r="D938" s="73">
        <f t="shared" si="29"/>
        <v>1</v>
      </c>
    </row>
    <row r="939" spans="1:4" x14ac:dyDescent="0.2">
      <c r="A939" t="s">
        <v>25</v>
      </c>
      <c r="B939" t="s">
        <v>25</v>
      </c>
      <c r="C939" s="73">
        <f t="shared" si="28"/>
        <v>1</v>
      </c>
      <c r="D939" s="73">
        <f t="shared" si="29"/>
        <v>1</v>
      </c>
    </row>
    <row r="940" spans="1:4" x14ac:dyDescent="0.2">
      <c r="A940" t="s">
        <v>25</v>
      </c>
      <c r="B940" t="s">
        <v>25</v>
      </c>
      <c r="C940" s="73">
        <f t="shared" si="28"/>
        <v>1</v>
      </c>
      <c r="D940" s="73">
        <f t="shared" si="29"/>
        <v>1</v>
      </c>
    </row>
    <row r="941" spans="1:4" x14ac:dyDescent="0.2">
      <c r="A941" t="s">
        <v>25</v>
      </c>
      <c r="B941" t="s">
        <v>25</v>
      </c>
      <c r="C941" s="73">
        <f t="shared" si="28"/>
        <v>1</v>
      </c>
      <c r="D941" s="73">
        <f t="shared" si="29"/>
        <v>1</v>
      </c>
    </row>
    <row r="942" spans="1:4" x14ac:dyDescent="0.2">
      <c r="A942" t="s">
        <v>25</v>
      </c>
      <c r="B942" t="s">
        <v>25</v>
      </c>
      <c r="C942" s="73">
        <f t="shared" si="28"/>
        <v>1</v>
      </c>
      <c r="D942" s="73">
        <f t="shared" si="29"/>
        <v>1</v>
      </c>
    </row>
    <row r="943" spans="1:4" x14ac:dyDescent="0.2">
      <c r="A943" t="s">
        <v>25</v>
      </c>
      <c r="B943" t="s">
        <v>25</v>
      </c>
      <c r="C943" s="73">
        <f t="shared" si="28"/>
        <v>1</v>
      </c>
      <c r="D943" s="73">
        <f t="shared" si="29"/>
        <v>1</v>
      </c>
    </row>
    <row r="944" spans="1:4" x14ac:dyDescent="0.2">
      <c r="A944" t="s">
        <v>25</v>
      </c>
      <c r="B944" t="s">
        <v>25</v>
      </c>
      <c r="C944" s="73">
        <f t="shared" si="28"/>
        <v>1</v>
      </c>
      <c r="D944" s="73">
        <f t="shared" si="29"/>
        <v>1</v>
      </c>
    </row>
    <row r="945" spans="1:4" x14ac:dyDescent="0.2">
      <c r="A945" t="s">
        <v>25</v>
      </c>
      <c r="B945" t="s">
        <v>25</v>
      </c>
      <c r="C945" s="73">
        <f t="shared" si="28"/>
        <v>1</v>
      </c>
      <c r="D945" s="73">
        <f t="shared" si="29"/>
        <v>1</v>
      </c>
    </row>
    <row r="946" spans="1:4" x14ac:dyDescent="0.2">
      <c r="A946" t="s">
        <v>25</v>
      </c>
      <c r="B946" t="s">
        <v>25</v>
      </c>
      <c r="C946" s="73">
        <f t="shared" si="28"/>
        <v>1</v>
      </c>
      <c r="D946" s="73">
        <f t="shared" si="29"/>
        <v>1</v>
      </c>
    </row>
    <row r="947" spans="1:4" x14ac:dyDescent="0.2">
      <c r="A947" t="s">
        <v>25</v>
      </c>
      <c r="B947" t="s">
        <v>25</v>
      </c>
      <c r="C947" s="73">
        <f t="shared" si="28"/>
        <v>1</v>
      </c>
      <c r="D947" s="73">
        <f t="shared" si="29"/>
        <v>1</v>
      </c>
    </row>
    <row r="948" spans="1:4" x14ac:dyDescent="0.2">
      <c r="A948" t="s">
        <v>25</v>
      </c>
      <c r="B948" t="s">
        <v>25</v>
      </c>
      <c r="C948" s="73">
        <f t="shared" si="28"/>
        <v>1</v>
      </c>
      <c r="D948" s="73">
        <f t="shared" si="29"/>
        <v>1</v>
      </c>
    </row>
    <row r="949" spans="1:4" x14ac:dyDescent="0.2">
      <c r="A949" t="s">
        <v>25</v>
      </c>
      <c r="B949" t="s">
        <v>25</v>
      </c>
      <c r="C949" s="73">
        <f t="shared" si="28"/>
        <v>1</v>
      </c>
      <c r="D949" s="73">
        <f t="shared" si="29"/>
        <v>1</v>
      </c>
    </row>
    <row r="950" spans="1:4" x14ac:dyDescent="0.2">
      <c r="A950" t="s">
        <v>25</v>
      </c>
      <c r="B950" t="s">
        <v>25</v>
      </c>
      <c r="C950" s="73">
        <f t="shared" si="28"/>
        <v>1</v>
      </c>
      <c r="D950" s="73">
        <f t="shared" si="29"/>
        <v>1</v>
      </c>
    </row>
    <row r="951" spans="1:4" x14ac:dyDescent="0.2">
      <c r="A951" t="s">
        <v>25</v>
      </c>
      <c r="B951" t="s">
        <v>25</v>
      </c>
      <c r="C951" s="73">
        <f t="shared" si="28"/>
        <v>1</v>
      </c>
      <c r="D951" s="73">
        <f t="shared" si="29"/>
        <v>1</v>
      </c>
    </row>
    <row r="952" spans="1:4" x14ac:dyDescent="0.2">
      <c r="A952" t="s">
        <v>25</v>
      </c>
      <c r="B952" t="s">
        <v>25</v>
      </c>
      <c r="C952" s="73">
        <f t="shared" si="28"/>
        <v>1</v>
      </c>
      <c r="D952" s="73">
        <f t="shared" si="29"/>
        <v>1</v>
      </c>
    </row>
    <row r="953" spans="1:4" x14ac:dyDescent="0.2">
      <c r="A953" t="s">
        <v>25</v>
      </c>
      <c r="B953" t="s">
        <v>25</v>
      </c>
      <c r="C953" s="73">
        <f t="shared" si="28"/>
        <v>1</v>
      </c>
      <c r="D953" s="73">
        <f t="shared" si="29"/>
        <v>1</v>
      </c>
    </row>
    <row r="954" spans="1:4" x14ac:dyDescent="0.2">
      <c r="A954" t="s">
        <v>25</v>
      </c>
      <c r="B954" t="s">
        <v>25</v>
      </c>
      <c r="C954" s="73">
        <f t="shared" si="28"/>
        <v>1</v>
      </c>
      <c r="D954" s="73">
        <f t="shared" si="29"/>
        <v>1</v>
      </c>
    </row>
    <row r="955" spans="1:4" x14ac:dyDescent="0.2">
      <c r="A955" t="s">
        <v>25</v>
      </c>
      <c r="B955" t="s">
        <v>25</v>
      </c>
      <c r="C955" s="73">
        <f t="shared" si="28"/>
        <v>1</v>
      </c>
      <c r="D955" s="73">
        <f t="shared" si="29"/>
        <v>1</v>
      </c>
    </row>
    <row r="956" spans="1:4" x14ac:dyDescent="0.2">
      <c r="A956" t="s">
        <v>25</v>
      </c>
      <c r="B956" t="s">
        <v>25</v>
      </c>
      <c r="C956" s="73">
        <f t="shared" si="28"/>
        <v>1</v>
      </c>
      <c r="D956" s="73">
        <f t="shared" si="29"/>
        <v>1</v>
      </c>
    </row>
    <row r="957" spans="1:4" x14ac:dyDescent="0.2">
      <c r="A957" t="s">
        <v>25</v>
      </c>
      <c r="B957" t="s">
        <v>25</v>
      </c>
      <c r="C957" s="73">
        <f t="shared" si="28"/>
        <v>1</v>
      </c>
      <c r="D957" s="73">
        <f t="shared" si="29"/>
        <v>1</v>
      </c>
    </row>
    <row r="958" spans="1:4" x14ac:dyDescent="0.2">
      <c r="A958" t="s">
        <v>25</v>
      </c>
      <c r="B958" t="s">
        <v>25</v>
      </c>
      <c r="C958" s="73">
        <f t="shared" si="28"/>
        <v>1</v>
      </c>
      <c r="D958" s="73">
        <f t="shared" si="29"/>
        <v>1</v>
      </c>
    </row>
    <row r="959" spans="1:4" x14ac:dyDescent="0.2">
      <c r="A959" t="s">
        <v>25</v>
      </c>
      <c r="B959" t="s">
        <v>25</v>
      </c>
      <c r="C959" s="73">
        <f t="shared" si="28"/>
        <v>1</v>
      </c>
      <c r="D959" s="73">
        <f t="shared" si="29"/>
        <v>1</v>
      </c>
    </row>
    <row r="960" spans="1:4" x14ac:dyDescent="0.2">
      <c r="A960" t="s">
        <v>25</v>
      </c>
      <c r="B960" t="s">
        <v>25</v>
      </c>
      <c r="C960" s="73">
        <f t="shared" si="28"/>
        <v>1</v>
      </c>
      <c r="D960" s="73">
        <f t="shared" si="29"/>
        <v>1</v>
      </c>
    </row>
    <row r="961" spans="1:4" x14ac:dyDescent="0.2">
      <c r="A961" t="s">
        <v>25</v>
      </c>
      <c r="B961" t="s">
        <v>25</v>
      </c>
      <c r="C961" s="73">
        <f t="shared" si="28"/>
        <v>1</v>
      </c>
      <c r="D961" s="73">
        <f t="shared" si="29"/>
        <v>1</v>
      </c>
    </row>
    <row r="962" spans="1:4" x14ac:dyDescent="0.2">
      <c r="A962" t="s">
        <v>25</v>
      </c>
      <c r="B962" t="s">
        <v>25</v>
      </c>
      <c r="C962" s="73">
        <f t="shared" si="28"/>
        <v>1</v>
      </c>
      <c r="D962" s="73">
        <f t="shared" si="29"/>
        <v>1</v>
      </c>
    </row>
    <row r="963" spans="1:4" x14ac:dyDescent="0.2">
      <c r="A963" t="s">
        <v>25</v>
      </c>
      <c r="B963" t="s">
        <v>25</v>
      </c>
      <c r="C963" s="73">
        <f t="shared" ref="C963:C1026" si="30">IF(A963="Yes", 1, 0)</f>
        <v>1</v>
      </c>
      <c r="D963" s="73">
        <f t="shared" ref="D963:D1026" si="31">IF(B963="Yes", 1, 0)</f>
        <v>1</v>
      </c>
    </row>
    <row r="964" spans="1:4" x14ac:dyDescent="0.2">
      <c r="A964" t="s">
        <v>25</v>
      </c>
      <c r="B964" t="s">
        <v>25</v>
      </c>
      <c r="C964" s="73">
        <f t="shared" si="30"/>
        <v>1</v>
      </c>
      <c r="D964" s="73">
        <f t="shared" si="31"/>
        <v>1</v>
      </c>
    </row>
    <row r="965" spans="1:4" x14ac:dyDescent="0.2">
      <c r="A965" t="s">
        <v>25</v>
      </c>
      <c r="B965" t="s">
        <v>25</v>
      </c>
      <c r="C965" s="73">
        <f t="shared" si="30"/>
        <v>1</v>
      </c>
      <c r="D965" s="73">
        <f t="shared" si="31"/>
        <v>1</v>
      </c>
    </row>
    <row r="966" spans="1:4" x14ac:dyDescent="0.2">
      <c r="A966" t="s">
        <v>25</v>
      </c>
      <c r="B966" t="s">
        <v>25</v>
      </c>
      <c r="C966" s="73">
        <f t="shared" si="30"/>
        <v>1</v>
      </c>
      <c r="D966" s="73">
        <f t="shared" si="31"/>
        <v>1</v>
      </c>
    </row>
    <row r="967" spans="1:4" x14ac:dyDescent="0.2">
      <c r="A967" t="s">
        <v>25</v>
      </c>
      <c r="B967" t="s">
        <v>25</v>
      </c>
      <c r="C967" s="73">
        <f t="shared" si="30"/>
        <v>1</v>
      </c>
      <c r="D967" s="73">
        <f t="shared" si="31"/>
        <v>1</v>
      </c>
    </row>
    <row r="968" spans="1:4" x14ac:dyDescent="0.2">
      <c r="A968" t="s">
        <v>25</v>
      </c>
      <c r="B968" t="s">
        <v>25</v>
      </c>
      <c r="C968" s="73">
        <f t="shared" si="30"/>
        <v>1</v>
      </c>
      <c r="D968" s="73">
        <f t="shared" si="31"/>
        <v>1</v>
      </c>
    </row>
    <row r="969" spans="1:4" x14ac:dyDescent="0.2">
      <c r="A969" t="s">
        <v>25</v>
      </c>
      <c r="B969" t="s">
        <v>25</v>
      </c>
      <c r="C969" s="73">
        <f t="shared" si="30"/>
        <v>1</v>
      </c>
      <c r="D969" s="73">
        <f t="shared" si="31"/>
        <v>1</v>
      </c>
    </row>
    <row r="970" spans="1:4" x14ac:dyDescent="0.2">
      <c r="A970" t="s">
        <v>25</v>
      </c>
      <c r="B970" t="s">
        <v>25</v>
      </c>
      <c r="C970" s="73">
        <f t="shared" si="30"/>
        <v>1</v>
      </c>
      <c r="D970" s="73">
        <f t="shared" si="31"/>
        <v>1</v>
      </c>
    </row>
    <row r="971" spans="1:4" x14ac:dyDescent="0.2">
      <c r="A971" t="s">
        <v>25</v>
      </c>
      <c r="B971" t="s">
        <v>25</v>
      </c>
      <c r="C971" s="73">
        <f t="shared" si="30"/>
        <v>1</v>
      </c>
      <c r="D971" s="73">
        <f t="shared" si="31"/>
        <v>1</v>
      </c>
    </row>
    <row r="972" spans="1:4" x14ac:dyDescent="0.2">
      <c r="A972" t="s">
        <v>25</v>
      </c>
      <c r="B972" t="s">
        <v>25</v>
      </c>
      <c r="C972" s="73">
        <f t="shared" si="30"/>
        <v>1</v>
      </c>
      <c r="D972" s="73">
        <f t="shared" si="31"/>
        <v>1</v>
      </c>
    </row>
    <row r="973" spans="1:4" x14ac:dyDescent="0.2">
      <c r="A973" t="s">
        <v>25</v>
      </c>
      <c r="B973" t="s">
        <v>25</v>
      </c>
      <c r="C973" s="73">
        <f t="shared" si="30"/>
        <v>1</v>
      </c>
      <c r="D973" s="73">
        <f t="shared" si="31"/>
        <v>1</v>
      </c>
    </row>
    <row r="974" spans="1:4" x14ac:dyDescent="0.2">
      <c r="A974" t="s">
        <v>25</v>
      </c>
      <c r="B974" t="s">
        <v>25</v>
      </c>
      <c r="C974" s="73">
        <f t="shared" si="30"/>
        <v>1</v>
      </c>
      <c r="D974" s="73">
        <f t="shared" si="31"/>
        <v>1</v>
      </c>
    </row>
    <row r="975" spans="1:4" x14ac:dyDescent="0.2">
      <c r="A975" t="s">
        <v>25</v>
      </c>
      <c r="B975" t="s">
        <v>25</v>
      </c>
      <c r="C975" s="73">
        <f t="shared" si="30"/>
        <v>1</v>
      </c>
      <c r="D975" s="73">
        <f t="shared" si="31"/>
        <v>1</v>
      </c>
    </row>
    <row r="976" spans="1:4" x14ac:dyDescent="0.2">
      <c r="A976" t="s">
        <v>25</v>
      </c>
      <c r="B976" t="s">
        <v>25</v>
      </c>
      <c r="C976" s="73">
        <f t="shared" si="30"/>
        <v>1</v>
      </c>
      <c r="D976" s="73">
        <f t="shared" si="31"/>
        <v>1</v>
      </c>
    </row>
    <row r="977" spans="1:4" x14ac:dyDescent="0.2">
      <c r="A977" t="s">
        <v>25</v>
      </c>
      <c r="B977" t="s">
        <v>25</v>
      </c>
      <c r="C977" s="73">
        <f t="shared" si="30"/>
        <v>1</v>
      </c>
      <c r="D977" s="73">
        <f t="shared" si="31"/>
        <v>1</v>
      </c>
    </row>
    <row r="978" spans="1:4" x14ac:dyDescent="0.2">
      <c r="A978" t="s">
        <v>25</v>
      </c>
      <c r="B978" t="s">
        <v>25</v>
      </c>
      <c r="C978" s="73">
        <f t="shared" si="30"/>
        <v>1</v>
      </c>
      <c r="D978" s="73">
        <f t="shared" si="31"/>
        <v>1</v>
      </c>
    </row>
    <row r="979" spans="1:4" x14ac:dyDescent="0.2">
      <c r="A979" t="s">
        <v>25</v>
      </c>
      <c r="B979" t="s">
        <v>25</v>
      </c>
      <c r="C979" s="73">
        <f t="shared" si="30"/>
        <v>1</v>
      </c>
      <c r="D979" s="73">
        <f t="shared" si="31"/>
        <v>1</v>
      </c>
    </row>
    <row r="980" spans="1:4" x14ac:dyDescent="0.2">
      <c r="A980" t="s">
        <v>25</v>
      </c>
      <c r="B980" t="s">
        <v>25</v>
      </c>
      <c r="C980" s="73">
        <f t="shared" si="30"/>
        <v>1</v>
      </c>
      <c r="D980" s="73">
        <f t="shared" si="31"/>
        <v>1</v>
      </c>
    </row>
    <row r="981" spans="1:4" x14ac:dyDescent="0.2">
      <c r="A981" t="s">
        <v>25</v>
      </c>
      <c r="B981" t="s">
        <v>25</v>
      </c>
      <c r="C981" s="73">
        <f t="shared" si="30"/>
        <v>1</v>
      </c>
      <c r="D981" s="73">
        <f t="shared" si="31"/>
        <v>1</v>
      </c>
    </row>
    <row r="982" spans="1:4" x14ac:dyDescent="0.2">
      <c r="A982" t="s">
        <v>25</v>
      </c>
      <c r="B982" t="s">
        <v>25</v>
      </c>
      <c r="C982" s="73">
        <f t="shared" si="30"/>
        <v>1</v>
      </c>
      <c r="D982" s="73">
        <f t="shared" si="31"/>
        <v>1</v>
      </c>
    </row>
    <row r="983" spans="1:4" x14ac:dyDescent="0.2">
      <c r="A983" t="s">
        <v>25</v>
      </c>
      <c r="B983" t="s">
        <v>25</v>
      </c>
      <c r="C983" s="73">
        <f t="shared" si="30"/>
        <v>1</v>
      </c>
      <c r="D983" s="73">
        <f t="shared" si="31"/>
        <v>1</v>
      </c>
    </row>
    <row r="984" spans="1:4" x14ac:dyDescent="0.2">
      <c r="A984" t="s">
        <v>25</v>
      </c>
      <c r="B984" t="s">
        <v>25</v>
      </c>
      <c r="C984" s="73">
        <f t="shared" si="30"/>
        <v>1</v>
      </c>
      <c r="D984" s="73">
        <f t="shared" si="31"/>
        <v>1</v>
      </c>
    </row>
    <row r="985" spans="1:4" x14ac:dyDescent="0.2">
      <c r="A985" t="s">
        <v>25</v>
      </c>
      <c r="B985" t="s">
        <v>25</v>
      </c>
      <c r="C985" s="73">
        <f t="shared" si="30"/>
        <v>1</v>
      </c>
      <c r="D985" s="73">
        <f t="shared" si="31"/>
        <v>1</v>
      </c>
    </row>
    <row r="986" spans="1:4" x14ac:dyDescent="0.2">
      <c r="A986" t="s">
        <v>25</v>
      </c>
      <c r="B986" t="s">
        <v>25</v>
      </c>
      <c r="C986" s="73">
        <f t="shared" si="30"/>
        <v>1</v>
      </c>
      <c r="D986" s="73">
        <f t="shared" si="31"/>
        <v>1</v>
      </c>
    </row>
    <row r="987" spans="1:4" x14ac:dyDescent="0.2">
      <c r="A987" t="s">
        <v>25</v>
      </c>
      <c r="B987" t="s">
        <v>25</v>
      </c>
      <c r="C987" s="73">
        <f t="shared" si="30"/>
        <v>1</v>
      </c>
      <c r="D987" s="73">
        <f t="shared" si="31"/>
        <v>1</v>
      </c>
    </row>
    <row r="988" spans="1:4" x14ac:dyDescent="0.2">
      <c r="A988" t="s">
        <v>25</v>
      </c>
      <c r="B988" t="s">
        <v>25</v>
      </c>
      <c r="C988" s="73">
        <f t="shared" si="30"/>
        <v>1</v>
      </c>
      <c r="D988" s="73">
        <f t="shared" si="31"/>
        <v>1</v>
      </c>
    </row>
    <row r="989" spans="1:4" x14ac:dyDescent="0.2">
      <c r="A989" t="s">
        <v>25</v>
      </c>
      <c r="B989" t="s">
        <v>25</v>
      </c>
      <c r="C989" s="73">
        <f t="shared" si="30"/>
        <v>1</v>
      </c>
      <c r="D989" s="73">
        <f t="shared" si="31"/>
        <v>1</v>
      </c>
    </row>
    <row r="990" spans="1:4" x14ac:dyDescent="0.2">
      <c r="A990" t="s">
        <v>25</v>
      </c>
      <c r="B990" t="s">
        <v>25</v>
      </c>
      <c r="C990" s="73">
        <f t="shared" si="30"/>
        <v>1</v>
      </c>
      <c r="D990" s="73">
        <f t="shared" si="31"/>
        <v>1</v>
      </c>
    </row>
    <row r="991" spans="1:4" x14ac:dyDescent="0.2">
      <c r="A991" t="s">
        <v>25</v>
      </c>
      <c r="B991" t="s">
        <v>25</v>
      </c>
      <c r="C991" s="73">
        <f t="shared" si="30"/>
        <v>1</v>
      </c>
      <c r="D991" s="73">
        <f t="shared" si="31"/>
        <v>1</v>
      </c>
    </row>
    <row r="992" spans="1:4" x14ac:dyDescent="0.2">
      <c r="A992" t="s">
        <v>25</v>
      </c>
      <c r="B992" t="s">
        <v>25</v>
      </c>
      <c r="C992" s="73">
        <f t="shared" si="30"/>
        <v>1</v>
      </c>
      <c r="D992" s="73">
        <f t="shared" si="31"/>
        <v>1</v>
      </c>
    </row>
    <row r="993" spans="1:4" x14ac:dyDescent="0.2">
      <c r="A993" t="s">
        <v>25</v>
      </c>
      <c r="B993" t="s">
        <v>25</v>
      </c>
      <c r="C993" s="73">
        <f t="shared" si="30"/>
        <v>1</v>
      </c>
      <c r="D993" s="73">
        <f t="shared" si="31"/>
        <v>1</v>
      </c>
    </row>
    <row r="994" spans="1:4" x14ac:dyDescent="0.2">
      <c r="A994" t="s">
        <v>25</v>
      </c>
      <c r="B994" t="s">
        <v>25</v>
      </c>
      <c r="C994" s="73">
        <f t="shared" si="30"/>
        <v>1</v>
      </c>
      <c r="D994" s="73">
        <f t="shared" si="31"/>
        <v>1</v>
      </c>
    </row>
    <row r="995" spans="1:4" x14ac:dyDescent="0.2">
      <c r="A995" t="s">
        <v>25</v>
      </c>
      <c r="B995" t="s">
        <v>25</v>
      </c>
      <c r="C995" s="73">
        <f t="shared" si="30"/>
        <v>1</v>
      </c>
      <c r="D995" s="73">
        <f t="shared" si="31"/>
        <v>1</v>
      </c>
    </row>
    <row r="996" spans="1:4" x14ac:dyDescent="0.2">
      <c r="A996" t="s">
        <v>25</v>
      </c>
      <c r="B996" t="s">
        <v>25</v>
      </c>
      <c r="C996" s="73">
        <f t="shared" si="30"/>
        <v>1</v>
      </c>
      <c r="D996" s="73">
        <f t="shared" si="31"/>
        <v>1</v>
      </c>
    </row>
    <row r="997" spans="1:4" x14ac:dyDescent="0.2">
      <c r="A997" t="s">
        <v>25</v>
      </c>
      <c r="B997" t="s">
        <v>25</v>
      </c>
      <c r="C997" s="73">
        <f t="shared" si="30"/>
        <v>1</v>
      </c>
      <c r="D997" s="73">
        <f t="shared" si="31"/>
        <v>1</v>
      </c>
    </row>
    <row r="998" spans="1:4" x14ac:dyDescent="0.2">
      <c r="A998" t="s">
        <v>25</v>
      </c>
      <c r="B998" t="s">
        <v>25</v>
      </c>
      <c r="C998" s="73">
        <f t="shared" si="30"/>
        <v>1</v>
      </c>
      <c r="D998" s="73">
        <f t="shared" si="31"/>
        <v>1</v>
      </c>
    </row>
    <row r="999" spans="1:4" x14ac:dyDescent="0.2">
      <c r="A999" t="s">
        <v>25</v>
      </c>
      <c r="B999" t="s">
        <v>25</v>
      </c>
      <c r="C999" s="73">
        <f t="shared" si="30"/>
        <v>1</v>
      </c>
      <c r="D999" s="73">
        <f t="shared" si="31"/>
        <v>1</v>
      </c>
    </row>
    <row r="1000" spans="1:4" x14ac:dyDescent="0.2">
      <c r="A1000" t="s">
        <v>25</v>
      </c>
      <c r="B1000" t="s">
        <v>25</v>
      </c>
      <c r="C1000" s="73">
        <f t="shared" si="30"/>
        <v>1</v>
      </c>
      <c r="D1000" s="73">
        <f t="shared" si="31"/>
        <v>1</v>
      </c>
    </row>
    <row r="1001" spans="1:4" x14ac:dyDescent="0.2">
      <c r="A1001" t="s">
        <v>25</v>
      </c>
      <c r="B1001" t="s">
        <v>25</v>
      </c>
      <c r="C1001" s="73">
        <f t="shared" si="30"/>
        <v>1</v>
      </c>
      <c r="D1001" s="73">
        <f t="shared" si="31"/>
        <v>1</v>
      </c>
    </row>
    <row r="1002" spans="1:4" x14ac:dyDescent="0.2">
      <c r="A1002" t="s">
        <v>25</v>
      </c>
      <c r="B1002" t="s">
        <v>25</v>
      </c>
      <c r="C1002" s="73">
        <f t="shared" si="30"/>
        <v>1</v>
      </c>
      <c r="D1002" s="73">
        <f t="shared" si="31"/>
        <v>1</v>
      </c>
    </row>
    <row r="1003" spans="1:4" x14ac:dyDescent="0.2">
      <c r="A1003" t="s">
        <v>25</v>
      </c>
      <c r="B1003" t="s">
        <v>25</v>
      </c>
      <c r="C1003" s="73">
        <f t="shared" si="30"/>
        <v>1</v>
      </c>
      <c r="D1003" s="73">
        <f t="shared" si="31"/>
        <v>1</v>
      </c>
    </row>
    <row r="1004" spans="1:4" x14ac:dyDescent="0.2">
      <c r="A1004" t="s">
        <v>25</v>
      </c>
      <c r="B1004" t="s">
        <v>25</v>
      </c>
      <c r="C1004" s="73">
        <f t="shared" si="30"/>
        <v>1</v>
      </c>
      <c r="D1004" s="73">
        <f t="shared" si="31"/>
        <v>1</v>
      </c>
    </row>
    <row r="1005" spans="1:4" x14ac:dyDescent="0.2">
      <c r="A1005" t="s">
        <v>25</v>
      </c>
      <c r="B1005" t="s">
        <v>25</v>
      </c>
      <c r="C1005" s="73">
        <f t="shared" si="30"/>
        <v>1</v>
      </c>
      <c r="D1005" s="73">
        <f t="shared" si="31"/>
        <v>1</v>
      </c>
    </row>
    <row r="1006" spans="1:4" x14ac:dyDescent="0.2">
      <c r="A1006" t="s">
        <v>25</v>
      </c>
      <c r="B1006" t="s">
        <v>25</v>
      </c>
      <c r="C1006" s="73">
        <f t="shared" si="30"/>
        <v>1</v>
      </c>
      <c r="D1006" s="73">
        <f t="shared" si="31"/>
        <v>1</v>
      </c>
    </row>
    <row r="1007" spans="1:4" x14ac:dyDescent="0.2">
      <c r="A1007" t="s">
        <v>25</v>
      </c>
      <c r="B1007" t="s">
        <v>25</v>
      </c>
      <c r="C1007" s="73">
        <f t="shared" si="30"/>
        <v>1</v>
      </c>
      <c r="D1007" s="73">
        <f t="shared" si="31"/>
        <v>1</v>
      </c>
    </row>
    <row r="1008" spans="1:4" x14ac:dyDescent="0.2">
      <c r="A1008" t="s">
        <v>25</v>
      </c>
      <c r="B1008" t="s">
        <v>25</v>
      </c>
      <c r="C1008" s="73">
        <f t="shared" si="30"/>
        <v>1</v>
      </c>
      <c r="D1008" s="73">
        <f t="shared" si="31"/>
        <v>1</v>
      </c>
    </row>
    <row r="1009" spans="1:4" x14ac:dyDescent="0.2">
      <c r="A1009" t="s">
        <v>25</v>
      </c>
      <c r="B1009" t="s">
        <v>25</v>
      </c>
      <c r="C1009" s="73">
        <f t="shared" si="30"/>
        <v>1</v>
      </c>
      <c r="D1009" s="73">
        <f t="shared" si="31"/>
        <v>1</v>
      </c>
    </row>
    <row r="1010" spans="1:4" x14ac:dyDescent="0.2">
      <c r="A1010" t="s">
        <v>25</v>
      </c>
      <c r="B1010" t="s">
        <v>25</v>
      </c>
      <c r="C1010" s="73">
        <f t="shared" si="30"/>
        <v>1</v>
      </c>
      <c r="D1010" s="73">
        <f t="shared" si="31"/>
        <v>1</v>
      </c>
    </row>
    <row r="1011" spans="1:4" x14ac:dyDescent="0.2">
      <c r="A1011" t="s">
        <v>25</v>
      </c>
      <c r="B1011" t="s">
        <v>25</v>
      </c>
      <c r="C1011" s="73">
        <f t="shared" si="30"/>
        <v>1</v>
      </c>
      <c r="D1011" s="73">
        <f t="shared" si="31"/>
        <v>1</v>
      </c>
    </row>
    <row r="1012" spans="1:4" x14ac:dyDescent="0.2">
      <c r="A1012" t="s">
        <v>25</v>
      </c>
      <c r="B1012" t="s">
        <v>25</v>
      </c>
      <c r="C1012" s="73">
        <f t="shared" si="30"/>
        <v>1</v>
      </c>
      <c r="D1012" s="73">
        <f t="shared" si="31"/>
        <v>1</v>
      </c>
    </row>
    <row r="1013" spans="1:4" x14ac:dyDescent="0.2">
      <c r="A1013" t="s">
        <v>25</v>
      </c>
      <c r="B1013" t="s">
        <v>25</v>
      </c>
      <c r="C1013" s="73">
        <f t="shared" si="30"/>
        <v>1</v>
      </c>
      <c r="D1013" s="73">
        <f t="shared" si="31"/>
        <v>1</v>
      </c>
    </row>
    <row r="1014" spans="1:4" x14ac:dyDescent="0.2">
      <c r="A1014" t="s">
        <v>25</v>
      </c>
      <c r="B1014" t="s">
        <v>25</v>
      </c>
      <c r="C1014" s="73">
        <f t="shared" si="30"/>
        <v>1</v>
      </c>
      <c r="D1014" s="73">
        <f t="shared" si="31"/>
        <v>1</v>
      </c>
    </row>
    <row r="1015" spans="1:4" x14ac:dyDescent="0.2">
      <c r="A1015" t="s">
        <v>25</v>
      </c>
      <c r="B1015" t="s">
        <v>25</v>
      </c>
      <c r="C1015" s="73">
        <f t="shared" si="30"/>
        <v>1</v>
      </c>
      <c r="D1015" s="73">
        <f t="shared" si="31"/>
        <v>1</v>
      </c>
    </row>
    <row r="1016" spans="1:4" x14ac:dyDescent="0.2">
      <c r="A1016" t="s">
        <v>25</v>
      </c>
      <c r="B1016" t="s">
        <v>25</v>
      </c>
      <c r="C1016" s="73">
        <f t="shared" si="30"/>
        <v>1</v>
      </c>
      <c r="D1016" s="73">
        <f t="shared" si="31"/>
        <v>1</v>
      </c>
    </row>
    <row r="1017" spans="1:4" x14ac:dyDescent="0.2">
      <c r="A1017" t="s">
        <v>25</v>
      </c>
      <c r="B1017" t="s">
        <v>25</v>
      </c>
      <c r="C1017" s="73">
        <f t="shared" si="30"/>
        <v>1</v>
      </c>
      <c r="D1017" s="73">
        <f t="shared" si="31"/>
        <v>1</v>
      </c>
    </row>
    <row r="1018" spans="1:4" x14ac:dyDescent="0.2">
      <c r="A1018" t="s">
        <v>25</v>
      </c>
      <c r="B1018" t="s">
        <v>25</v>
      </c>
      <c r="C1018" s="73">
        <f t="shared" si="30"/>
        <v>1</v>
      </c>
      <c r="D1018" s="73">
        <f t="shared" si="31"/>
        <v>1</v>
      </c>
    </row>
    <row r="1019" spans="1:4" x14ac:dyDescent="0.2">
      <c r="A1019" t="s">
        <v>25</v>
      </c>
      <c r="B1019" t="s">
        <v>25</v>
      </c>
      <c r="C1019" s="73">
        <f t="shared" si="30"/>
        <v>1</v>
      </c>
      <c r="D1019" s="73">
        <f t="shared" si="31"/>
        <v>1</v>
      </c>
    </row>
    <row r="1020" spans="1:4" x14ac:dyDescent="0.2">
      <c r="A1020" t="s">
        <v>25</v>
      </c>
      <c r="B1020" t="s">
        <v>25</v>
      </c>
      <c r="C1020" s="73">
        <f t="shared" si="30"/>
        <v>1</v>
      </c>
      <c r="D1020" s="73">
        <f t="shared" si="31"/>
        <v>1</v>
      </c>
    </row>
    <row r="1021" spans="1:4" x14ac:dyDescent="0.2">
      <c r="A1021" t="s">
        <v>25</v>
      </c>
      <c r="B1021" t="s">
        <v>25</v>
      </c>
      <c r="C1021" s="73">
        <f t="shared" si="30"/>
        <v>1</v>
      </c>
      <c r="D1021" s="73">
        <f t="shared" si="31"/>
        <v>1</v>
      </c>
    </row>
    <row r="1022" spans="1:4" x14ac:dyDescent="0.2">
      <c r="A1022" t="s">
        <v>25</v>
      </c>
      <c r="B1022" t="s">
        <v>25</v>
      </c>
      <c r="C1022" s="73">
        <f t="shared" si="30"/>
        <v>1</v>
      </c>
      <c r="D1022" s="73">
        <f t="shared" si="31"/>
        <v>1</v>
      </c>
    </row>
    <row r="1023" spans="1:4" x14ac:dyDescent="0.2">
      <c r="A1023" t="s">
        <v>25</v>
      </c>
      <c r="B1023" t="s">
        <v>25</v>
      </c>
      <c r="C1023" s="73">
        <f t="shared" si="30"/>
        <v>1</v>
      </c>
      <c r="D1023" s="73">
        <f t="shared" si="31"/>
        <v>1</v>
      </c>
    </row>
    <row r="1024" spans="1:4" x14ac:dyDescent="0.2">
      <c r="A1024" t="s">
        <v>25</v>
      </c>
      <c r="B1024" t="s">
        <v>25</v>
      </c>
      <c r="C1024" s="73">
        <f t="shared" si="30"/>
        <v>1</v>
      </c>
      <c r="D1024" s="73">
        <f t="shared" si="31"/>
        <v>1</v>
      </c>
    </row>
    <row r="1025" spans="1:4" x14ac:dyDescent="0.2">
      <c r="A1025" t="s">
        <v>25</v>
      </c>
      <c r="B1025" t="s">
        <v>25</v>
      </c>
      <c r="C1025" s="73">
        <f t="shared" si="30"/>
        <v>1</v>
      </c>
      <c r="D1025" s="73">
        <f t="shared" si="31"/>
        <v>1</v>
      </c>
    </row>
    <row r="1026" spans="1:4" x14ac:dyDescent="0.2">
      <c r="A1026" t="s">
        <v>25</v>
      </c>
      <c r="B1026" t="s">
        <v>25</v>
      </c>
      <c r="C1026" s="73">
        <f t="shared" si="30"/>
        <v>1</v>
      </c>
      <c r="D1026" s="73">
        <f t="shared" si="31"/>
        <v>1</v>
      </c>
    </row>
    <row r="1027" spans="1:4" x14ac:dyDescent="0.2">
      <c r="A1027" t="s">
        <v>25</v>
      </c>
      <c r="B1027" t="s">
        <v>25</v>
      </c>
      <c r="C1027" s="73">
        <f t="shared" ref="C1027:C1090" si="32">IF(A1027="Yes", 1, 0)</f>
        <v>1</v>
      </c>
      <c r="D1027" s="73">
        <f t="shared" ref="D1027:D1090" si="33">IF(B1027="Yes", 1, 0)</f>
        <v>1</v>
      </c>
    </row>
    <row r="1028" spans="1:4" x14ac:dyDescent="0.2">
      <c r="A1028" t="s">
        <v>25</v>
      </c>
      <c r="B1028" t="s">
        <v>25</v>
      </c>
      <c r="C1028" s="73">
        <f t="shared" si="32"/>
        <v>1</v>
      </c>
      <c r="D1028" s="73">
        <f t="shared" si="33"/>
        <v>1</v>
      </c>
    </row>
    <row r="1029" spans="1:4" x14ac:dyDescent="0.2">
      <c r="A1029" t="s">
        <v>25</v>
      </c>
      <c r="B1029" t="s">
        <v>25</v>
      </c>
      <c r="C1029" s="73">
        <f t="shared" si="32"/>
        <v>1</v>
      </c>
      <c r="D1029" s="73">
        <f t="shared" si="33"/>
        <v>1</v>
      </c>
    </row>
    <row r="1030" spans="1:4" x14ac:dyDescent="0.2">
      <c r="A1030" t="s">
        <v>25</v>
      </c>
      <c r="B1030" t="s">
        <v>25</v>
      </c>
      <c r="C1030" s="73">
        <f t="shared" si="32"/>
        <v>1</v>
      </c>
      <c r="D1030" s="73">
        <f t="shared" si="33"/>
        <v>1</v>
      </c>
    </row>
    <row r="1031" spans="1:4" x14ac:dyDescent="0.2">
      <c r="A1031" t="s">
        <v>25</v>
      </c>
      <c r="B1031" t="s">
        <v>25</v>
      </c>
      <c r="C1031" s="73">
        <f t="shared" si="32"/>
        <v>1</v>
      </c>
      <c r="D1031" s="73">
        <f t="shared" si="33"/>
        <v>1</v>
      </c>
    </row>
    <row r="1032" spans="1:4" x14ac:dyDescent="0.2">
      <c r="A1032" t="s">
        <v>25</v>
      </c>
      <c r="B1032" t="s">
        <v>25</v>
      </c>
      <c r="C1032" s="73">
        <f t="shared" si="32"/>
        <v>1</v>
      </c>
      <c r="D1032" s="73">
        <f t="shared" si="33"/>
        <v>1</v>
      </c>
    </row>
    <row r="1033" spans="1:4" x14ac:dyDescent="0.2">
      <c r="A1033" t="s">
        <v>25</v>
      </c>
      <c r="B1033" t="s">
        <v>25</v>
      </c>
      <c r="C1033" s="73">
        <f t="shared" si="32"/>
        <v>1</v>
      </c>
      <c r="D1033" s="73">
        <f t="shared" si="33"/>
        <v>1</v>
      </c>
    </row>
    <row r="1034" spans="1:4" x14ac:dyDescent="0.2">
      <c r="A1034" t="s">
        <v>25</v>
      </c>
      <c r="B1034" t="s">
        <v>25</v>
      </c>
      <c r="C1034" s="73">
        <f t="shared" si="32"/>
        <v>1</v>
      </c>
      <c r="D1034" s="73">
        <f t="shared" si="33"/>
        <v>1</v>
      </c>
    </row>
    <row r="1035" spans="1:4" x14ac:dyDescent="0.2">
      <c r="A1035" t="s">
        <v>25</v>
      </c>
      <c r="B1035" t="s">
        <v>25</v>
      </c>
      <c r="C1035" s="73">
        <f t="shared" si="32"/>
        <v>1</v>
      </c>
      <c r="D1035" s="73">
        <f t="shared" si="33"/>
        <v>1</v>
      </c>
    </row>
    <row r="1036" spans="1:4" x14ac:dyDescent="0.2">
      <c r="A1036" t="s">
        <v>25</v>
      </c>
      <c r="B1036" t="s">
        <v>25</v>
      </c>
      <c r="C1036" s="73">
        <f t="shared" si="32"/>
        <v>1</v>
      </c>
      <c r="D1036" s="73">
        <f t="shared" si="33"/>
        <v>1</v>
      </c>
    </row>
    <row r="1037" spans="1:4" x14ac:dyDescent="0.2">
      <c r="A1037" t="s">
        <v>25</v>
      </c>
      <c r="B1037" t="s">
        <v>25</v>
      </c>
      <c r="C1037" s="73">
        <f t="shared" si="32"/>
        <v>1</v>
      </c>
      <c r="D1037" s="73">
        <f t="shared" si="33"/>
        <v>1</v>
      </c>
    </row>
    <row r="1038" spans="1:4" x14ac:dyDescent="0.2">
      <c r="A1038" t="s">
        <v>25</v>
      </c>
      <c r="B1038" t="s">
        <v>25</v>
      </c>
      <c r="C1038" s="73">
        <f t="shared" si="32"/>
        <v>1</v>
      </c>
      <c r="D1038" s="73">
        <f t="shared" si="33"/>
        <v>1</v>
      </c>
    </row>
    <row r="1039" spans="1:4" x14ac:dyDescent="0.2">
      <c r="A1039" t="s">
        <v>25</v>
      </c>
      <c r="B1039" t="s">
        <v>25</v>
      </c>
      <c r="C1039" s="73">
        <f t="shared" si="32"/>
        <v>1</v>
      </c>
      <c r="D1039" s="73">
        <f t="shared" si="33"/>
        <v>1</v>
      </c>
    </row>
    <row r="1040" spans="1:4" x14ac:dyDescent="0.2">
      <c r="A1040" t="s">
        <v>25</v>
      </c>
      <c r="B1040" t="s">
        <v>25</v>
      </c>
      <c r="C1040" s="73">
        <f t="shared" si="32"/>
        <v>1</v>
      </c>
      <c r="D1040" s="73">
        <f t="shared" si="33"/>
        <v>1</v>
      </c>
    </row>
    <row r="1041" spans="1:4" x14ac:dyDescent="0.2">
      <c r="A1041" t="s">
        <v>25</v>
      </c>
      <c r="B1041" t="s">
        <v>25</v>
      </c>
      <c r="C1041" s="73">
        <f t="shared" si="32"/>
        <v>1</v>
      </c>
      <c r="D1041" s="73">
        <f t="shared" si="33"/>
        <v>1</v>
      </c>
    </row>
    <row r="1042" spans="1:4" x14ac:dyDescent="0.2">
      <c r="A1042" t="s">
        <v>25</v>
      </c>
      <c r="B1042" t="s">
        <v>25</v>
      </c>
      <c r="C1042" s="73">
        <f t="shared" si="32"/>
        <v>1</v>
      </c>
      <c r="D1042" s="73">
        <f t="shared" si="33"/>
        <v>1</v>
      </c>
    </row>
    <row r="1043" spans="1:4" x14ac:dyDescent="0.2">
      <c r="A1043" t="s">
        <v>25</v>
      </c>
      <c r="B1043" t="s">
        <v>25</v>
      </c>
      <c r="C1043" s="73">
        <f t="shared" si="32"/>
        <v>1</v>
      </c>
      <c r="D1043" s="73">
        <f t="shared" si="33"/>
        <v>1</v>
      </c>
    </row>
    <row r="1044" spans="1:4" x14ac:dyDescent="0.2">
      <c r="A1044" t="s">
        <v>25</v>
      </c>
      <c r="B1044" t="s">
        <v>25</v>
      </c>
      <c r="C1044" s="73">
        <f t="shared" si="32"/>
        <v>1</v>
      </c>
      <c r="D1044" s="73">
        <f t="shared" si="33"/>
        <v>1</v>
      </c>
    </row>
    <row r="1045" spans="1:4" x14ac:dyDescent="0.2">
      <c r="A1045" t="s">
        <v>25</v>
      </c>
      <c r="B1045" t="s">
        <v>25</v>
      </c>
      <c r="C1045" s="73">
        <f t="shared" si="32"/>
        <v>1</v>
      </c>
      <c r="D1045" s="73">
        <f t="shared" si="33"/>
        <v>1</v>
      </c>
    </row>
    <row r="1046" spans="1:4" x14ac:dyDescent="0.2">
      <c r="A1046" t="s">
        <v>25</v>
      </c>
      <c r="B1046" t="s">
        <v>25</v>
      </c>
      <c r="C1046" s="73">
        <f t="shared" si="32"/>
        <v>1</v>
      </c>
      <c r="D1046" s="73">
        <f t="shared" si="33"/>
        <v>1</v>
      </c>
    </row>
    <row r="1047" spans="1:4" x14ac:dyDescent="0.2">
      <c r="A1047" t="s">
        <v>25</v>
      </c>
      <c r="B1047" t="s">
        <v>25</v>
      </c>
      <c r="C1047" s="73">
        <f t="shared" si="32"/>
        <v>1</v>
      </c>
      <c r="D1047" s="73">
        <f t="shared" si="33"/>
        <v>1</v>
      </c>
    </row>
    <row r="1048" spans="1:4" x14ac:dyDescent="0.2">
      <c r="A1048" t="s">
        <v>25</v>
      </c>
      <c r="B1048" t="s">
        <v>25</v>
      </c>
      <c r="C1048" s="73">
        <f t="shared" si="32"/>
        <v>1</v>
      </c>
      <c r="D1048" s="73">
        <f t="shared" si="33"/>
        <v>1</v>
      </c>
    </row>
    <row r="1049" spans="1:4" x14ac:dyDescent="0.2">
      <c r="A1049" t="s">
        <v>25</v>
      </c>
      <c r="B1049" t="s">
        <v>25</v>
      </c>
      <c r="C1049" s="73">
        <f t="shared" si="32"/>
        <v>1</v>
      </c>
      <c r="D1049" s="73">
        <f t="shared" si="33"/>
        <v>1</v>
      </c>
    </row>
    <row r="1050" spans="1:4" x14ac:dyDescent="0.2">
      <c r="A1050" t="s">
        <v>25</v>
      </c>
      <c r="B1050" t="s">
        <v>25</v>
      </c>
      <c r="C1050" s="73">
        <f t="shared" si="32"/>
        <v>1</v>
      </c>
      <c r="D1050" s="73">
        <f t="shared" si="33"/>
        <v>1</v>
      </c>
    </row>
    <row r="1051" spans="1:4" x14ac:dyDescent="0.2">
      <c r="A1051" t="s">
        <v>25</v>
      </c>
      <c r="B1051" t="s">
        <v>25</v>
      </c>
      <c r="C1051" s="73">
        <f t="shared" si="32"/>
        <v>1</v>
      </c>
      <c r="D1051" s="73">
        <f t="shared" si="33"/>
        <v>1</v>
      </c>
    </row>
    <row r="1052" spans="1:4" x14ac:dyDescent="0.2">
      <c r="A1052" t="s">
        <v>25</v>
      </c>
      <c r="B1052" t="s">
        <v>25</v>
      </c>
      <c r="C1052" s="73">
        <f t="shared" si="32"/>
        <v>1</v>
      </c>
      <c r="D1052" s="73">
        <f t="shared" si="33"/>
        <v>1</v>
      </c>
    </row>
    <row r="1053" spans="1:4" x14ac:dyDescent="0.2">
      <c r="A1053" t="s">
        <v>25</v>
      </c>
      <c r="B1053" t="s">
        <v>25</v>
      </c>
      <c r="C1053" s="73">
        <f t="shared" si="32"/>
        <v>1</v>
      </c>
      <c r="D1053" s="73">
        <f t="shared" si="33"/>
        <v>1</v>
      </c>
    </row>
    <row r="1054" spans="1:4" x14ac:dyDescent="0.2">
      <c r="A1054" t="s">
        <v>25</v>
      </c>
      <c r="B1054" t="s">
        <v>25</v>
      </c>
      <c r="C1054" s="73">
        <f t="shared" si="32"/>
        <v>1</v>
      </c>
      <c r="D1054" s="73">
        <f t="shared" si="33"/>
        <v>1</v>
      </c>
    </row>
    <row r="1055" spans="1:4" x14ac:dyDescent="0.2">
      <c r="A1055" t="s">
        <v>151</v>
      </c>
      <c r="B1055" t="s">
        <v>25</v>
      </c>
      <c r="C1055" s="73">
        <f t="shared" si="32"/>
        <v>0</v>
      </c>
      <c r="D1055" s="73">
        <f t="shared" si="33"/>
        <v>1</v>
      </c>
    </row>
    <row r="1056" spans="1:4" x14ac:dyDescent="0.2">
      <c r="A1056" t="s">
        <v>151</v>
      </c>
      <c r="B1056" t="s">
        <v>25</v>
      </c>
      <c r="C1056" s="73">
        <f t="shared" si="32"/>
        <v>0</v>
      </c>
      <c r="D1056" s="73">
        <f t="shared" si="33"/>
        <v>1</v>
      </c>
    </row>
    <row r="1057" spans="1:4" x14ac:dyDescent="0.2">
      <c r="A1057" t="s">
        <v>151</v>
      </c>
      <c r="B1057" t="s">
        <v>25</v>
      </c>
      <c r="C1057" s="73">
        <f t="shared" si="32"/>
        <v>0</v>
      </c>
      <c r="D1057" s="73">
        <f t="shared" si="33"/>
        <v>1</v>
      </c>
    </row>
    <row r="1058" spans="1:4" x14ac:dyDescent="0.2">
      <c r="A1058" t="s">
        <v>151</v>
      </c>
      <c r="B1058" t="s">
        <v>25</v>
      </c>
      <c r="C1058" s="73">
        <f t="shared" si="32"/>
        <v>0</v>
      </c>
      <c r="D1058" s="73">
        <f t="shared" si="33"/>
        <v>1</v>
      </c>
    </row>
    <row r="1059" spans="1:4" x14ac:dyDescent="0.2">
      <c r="A1059" t="s">
        <v>151</v>
      </c>
      <c r="B1059" t="s">
        <v>25</v>
      </c>
      <c r="C1059" s="73">
        <f t="shared" si="32"/>
        <v>0</v>
      </c>
      <c r="D1059" s="73">
        <f t="shared" si="33"/>
        <v>1</v>
      </c>
    </row>
    <row r="1060" spans="1:4" x14ac:dyDescent="0.2">
      <c r="A1060" t="s">
        <v>151</v>
      </c>
      <c r="B1060" t="s">
        <v>25</v>
      </c>
      <c r="C1060" s="73">
        <f t="shared" si="32"/>
        <v>0</v>
      </c>
      <c r="D1060" s="73">
        <f t="shared" si="33"/>
        <v>1</v>
      </c>
    </row>
    <row r="1061" spans="1:4" x14ac:dyDescent="0.2">
      <c r="A1061" t="s">
        <v>151</v>
      </c>
      <c r="B1061" t="s">
        <v>25</v>
      </c>
      <c r="C1061" s="73">
        <f t="shared" si="32"/>
        <v>0</v>
      </c>
      <c r="D1061" s="73">
        <f t="shared" si="33"/>
        <v>1</v>
      </c>
    </row>
    <row r="1062" spans="1:4" x14ac:dyDescent="0.2">
      <c r="A1062" t="s">
        <v>151</v>
      </c>
      <c r="B1062" t="s">
        <v>25</v>
      </c>
      <c r="C1062" s="73">
        <f t="shared" si="32"/>
        <v>0</v>
      </c>
      <c r="D1062" s="73">
        <f t="shared" si="33"/>
        <v>1</v>
      </c>
    </row>
    <row r="1063" spans="1:4" x14ac:dyDescent="0.2">
      <c r="A1063" t="s">
        <v>151</v>
      </c>
      <c r="B1063" t="s">
        <v>25</v>
      </c>
      <c r="C1063" s="73">
        <f t="shared" si="32"/>
        <v>0</v>
      </c>
      <c r="D1063" s="73">
        <f t="shared" si="33"/>
        <v>1</v>
      </c>
    </row>
    <row r="1064" spans="1:4" x14ac:dyDescent="0.2">
      <c r="A1064" t="s">
        <v>151</v>
      </c>
      <c r="B1064" t="s">
        <v>25</v>
      </c>
      <c r="C1064" s="73">
        <f t="shared" si="32"/>
        <v>0</v>
      </c>
      <c r="D1064" s="73">
        <f t="shared" si="33"/>
        <v>1</v>
      </c>
    </row>
    <row r="1065" spans="1:4" x14ac:dyDescent="0.2">
      <c r="A1065" t="s">
        <v>151</v>
      </c>
      <c r="B1065" t="s">
        <v>25</v>
      </c>
      <c r="C1065" s="73">
        <f t="shared" si="32"/>
        <v>0</v>
      </c>
      <c r="D1065" s="73">
        <f t="shared" si="33"/>
        <v>1</v>
      </c>
    </row>
    <row r="1066" spans="1:4" x14ac:dyDescent="0.2">
      <c r="A1066" t="s">
        <v>151</v>
      </c>
      <c r="B1066" t="s">
        <v>25</v>
      </c>
      <c r="C1066" s="73">
        <f t="shared" si="32"/>
        <v>0</v>
      </c>
      <c r="D1066" s="73">
        <f t="shared" si="33"/>
        <v>1</v>
      </c>
    </row>
    <row r="1067" spans="1:4" x14ac:dyDescent="0.2">
      <c r="A1067" t="s">
        <v>151</v>
      </c>
      <c r="B1067" t="s">
        <v>25</v>
      </c>
      <c r="C1067" s="73">
        <f t="shared" si="32"/>
        <v>0</v>
      </c>
      <c r="D1067" s="73">
        <f t="shared" si="33"/>
        <v>1</v>
      </c>
    </row>
    <row r="1068" spans="1:4" x14ac:dyDescent="0.2">
      <c r="A1068" t="s">
        <v>151</v>
      </c>
      <c r="B1068" t="s">
        <v>25</v>
      </c>
      <c r="C1068" s="73">
        <f t="shared" si="32"/>
        <v>0</v>
      </c>
      <c r="D1068" s="73">
        <f t="shared" si="33"/>
        <v>1</v>
      </c>
    </row>
    <row r="1069" spans="1:4" x14ac:dyDescent="0.2">
      <c r="A1069" t="s">
        <v>151</v>
      </c>
      <c r="B1069" t="s">
        <v>25</v>
      </c>
      <c r="C1069" s="73">
        <f t="shared" si="32"/>
        <v>0</v>
      </c>
      <c r="D1069" s="73">
        <f t="shared" si="33"/>
        <v>1</v>
      </c>
    </row>
    <row r="1070" spans="1:4" x14ac:dyDescent="0.2">
      <c r="A1070" t="s">
        <v>151</v>
      </c>
      <c r="B1070" t="s">
        <v>25</v>
      </c>
      <c r="C1070" s="73">
        <f t="shared" si="32"/>
        <v>0</v>
      </c>
      <c r="D1070" s="73">
        <f t="shared" si="33"/>
        <v>1</v>
      </c>
    </row>
    <row r="1071" spans="1:4" x14ac:dyDescent="0.2">
      <c r="A1071" t="s">
        <v>151</v>
      </c>
      <c r="B1071" t="s">
        <v>25</v>
      </c>
      <c r="C1071" s="73">
        <f t="shared" si="32"/>
        <v>0</v>
      </c>
      <c r="D1071" s="73">
        <f t="shared" si="33"/>
        <v>1</v>
      </c>
    </row>
    <row r="1072" spans="1:4" x14ac:dyDescent="0.2">
      <c r="A1072" t="s">
        <v>151</v>
      </c>
      <c r="B1072" t="s">
        <v>25</v>
      </c>
      <c r="C1072" s="73">
        <f t="shared" si="32"/>
        <v>0</v>
      </c>
      <c r="D1072" s="73">
        <f t="shared" si="33"/>
        <v>1</v>
      </c>
    </row>
    <row r="1073" spans="1:4" x14ac:dyDescent="0.2">
      <c r="A1073" t="s">
        <v>151</v>
      </c>
      <c r="B1073" t="s">
        <v>25</v>
      </c>
      <c r="C1073" s="73">
        <f t="shared" si="32"/>
        <v>0</v>
      </c>
      <c r="D1073" s="73">
        <f t="shared" si="33"/>
        <v>1</v>
      </c>
    </row>
    <row r="1074" spans="1:4" x14ac:dyDescent="0.2">
      <c r="A1074" t="s">
        <v>151</v>
      </c>
      <c r="B1074" t="s">
        <v>25</v>
      </c>
      <c r="C1074" s="73">
        <f t="shared" si="32"/>
        <v>0</v>
      </c>
      <c r="D1074" s="73">
        <f t="shared" si="33"/>
        <v>1</v>
      </c>
    </row>
    <row r="1075" spans="1:4" x14ac:dyDescent="0.2">
      <c r="A1075" t="s">
        <v>151</v>
      </c>
      <c r="B1075" t="s">
        <v>25</v>
      </c>
      <c r="C1075" s="73">
        <f t="shared" si="32"/>
        <v>0</v>
      </c>
      <c r="D1075" s="73">
        <f t="shared" si="33"/>
        <v>1</v>
      </c>
    </row>
    <row r="1076" spans="1:4" x14ac:dyDescent="0.2">
      <c r="A1076" t="s">
        <v>151</v>
      </c>
      <c r="B1076" t="s">
        <v>25</v>
      </c>
      <c r="C1076" s="73">
        <f t="shared" si="32"/>
        <v>0</v>
      </c>
      <c r="D1076" s="73">
        <f t="shared" si="33"/>
        <v>1</v>
      </c>
    </row>
    <row r="1077" spans="1:4" x14ac:dyDescent="0.2">
      <c r="A1077" t="s">
        <v>151</v>
      </c>
      <c r="B1077" t="s">
        <v>25</v>
      </c>
      <c r="C1077" s="73">
        <f t="shared" si="32"/>
        <v>0</v>
      </c>
      <c r="D1077" s="73">
        <f t="shared" si="33"/>
        <v>1</v>
      </c>
    </row>
    <row r="1078" spans="1:4" x14ac:dyDescent="0.2">
      <c r="A1078" t="s">
        <v>151</v>
      </c>
      <c r="B1078" t="s">
        <v>25</v>
      </c>
      <c r="C1078" s="73">
        <f t="shared" si="32"/>
        <v>0</v>
      </c>
      <c r="D1078" s="73">
        <f t="shared" si="33"/>
        <v>1</v>
      </c>
    </row>
    <row r="1079" spans="1:4" x14ac:dyDescent="0.2">
      <c r="A1079" t="s">
        <v>151</v>
      </c>
      <c r="B1079" t="s">
        <v>25</v>
      </c>
      <c r="C1079" s="73">
        <f t="shared" si="32"/>
        <v>0</v>
      </c>
      <c r="D1079" s="73">
        <f t="shared" si="33"/>
        <v>1</v>
      </c>
    </row>
    <row r="1080" spans="1:4" x14ac:dyDescent="0.2">
      <c r="A1080" t="s">
        <v>151</v>
      </c>
      <c r="B1080" t="s">
        <v>25</v>
      </c>
      <c r="C1080" s="73">
        <f t="shared" si="32"/>
        <v>0</v>
      </c>
      <c r="D1080" s="73">
        <f t="shared" si="33"/>
        <v>1</v>
      </c>
    </row>
    <row r="1081" spans="1:4" x14ac:dyDescent="0.2">
      <c r="A1081" t="s">
        <v>151</v>
      </c>
      <c r="B1081" t="s">
        <v>25</v>
      </c>
      <c r="C1081" s="73">
        <f t="shared" si="32"/>
        <v>0</v>
      </c>
      <c r="D1081" s="73">
        <f t="shared" si="33"/>
        <v>1</v>
      </c>
    </row>
    <row r="1082" spans="1:4" x14ac:dyDescent="0.2">
      <c r="A1082" t="s">
        <v>151</v>
      </c>
      <c r="B1082" t="s">
        <v>25</v>
      </c>
      <c r="C1082" s="73">
        <f t="shared" si="32"/>
        <v>0</v>
      </c>
      <c r="D1082" s="73">
        <f t="shared" si="33"/>
        <v>1</v>
      </c>
    </row>
    <row r="1083" spans="1:4" x14ac:dyDescent="0.2">
      <c r="A1083" t="s">
        <v>151</v>
      </c>
      <c r="B1083" t="s">
        <v>25</v>
      </c>
      <c r="C1083" s="73">
        <f t="shared" si="32"/>
        <v>0</v>
      </c>
      <c r="D1083" s="73">
        <f t="shared" si="33"/>
        <v>1</v>
      </c>
    </row>
    <row r="1084" spans="1:4" x14ac:dyDescent="0.2">
      <c r="A1084" t="s">
        <v>151</v>
      </c>
      <c r="B1084" t="s">
        <v>25</v>
      </c>
      <c r="C1084" s="73">
        <f t="shared" si="32"/>
        <v>0</v>
      </c>
      <c r="D1084" s="73">
        <f t="shared" si="33"/>
        <v>1</v>
      </c>
    </row>
    <row r="1085" spans="1:4" x14ac:dyDescent="0.2">
      <c r="A1085" t="s">
        <v>151</v>
      </c>
      <c r="B1085" t="s">
        <v>25</v>
      </c>
      <c r="C1085" s="73">
        <f t="shared" si="32"/>
        <v>0</v>
      </c>
      <c r="D1085" s="73">
        <f t="shared" si="33"/>
        <v>1</v>
      </c>
    </row>
    <row r="1086" spans="1:4" x14ac:dyDescent="0.2">
      <c r="A1086" t="s">
        <v>151</v>
      </c>
      <c r="B1086" t="s">
        <v>25</v>
      </c>
      <c r="C1086" s="73">
        <f t="shared" si="32"/>
        <v>0</v>
      </c>
      <c r="D1086" s="73">
        <f t="shared" si="33"/>
        <v>1</v>
      </c>
    </row>
    <row r="1087" spans="1:4" x14ac:dyDescent="0.2">
      <c r="A1087" t="s">
        <v>151</v>
      </c>
      <c r="B1087" t="s">
        <v>25</v>
      </c>
      <c r="C1087" s="73">
        <f t="shared" si="32"/>
        <v>0</v>
      </c>
      <c r="D1087" s="73">
        <f t="shared" si="33"/>
        <v>1</v>
      </c>
    </row>
    <row r="1088" spans="1:4" x14ac:dyDescent="0.2">
      <c r="A1088" t="s">
        <v>151</v>
      </c>
      <c r="B1088" t="s">
        <v>25</v>
      </c>
      <c r="C1088" s="73">
        <f t="shared" si="32"/>
        <v>0</v>
      </c>
      <c r="D1088" s="73">
        <f t="shared" si="33"/>
        <v>1</v>
      </c>
    </row>
    <row r="1089" spans="1:4" x14ac:dyDescent="0.2">
      <c r="A1089" t="s">
        <v>151</v>
      </c>
      <c r="B1089" t="s">
        <v>25</v>
      </c>
      <c r="C1089" s="73">
        <f t="shared" si="32"/>
        <v>0</v>
      </c>
      <c r="D1089" s="73">
        <f t="shared" si="33"/>
        <v>1</v>
      </c>
    </row>
    <row r="1090" spans="1:4" x14ac:dyDescent="0.2">
      <c r="A1090" t="s">
        <v>151</v>
      </c>
      <c r="B1090" t="s">
        <v>25</v>
      </c>
      <c r="C1090" s="73">
        <f t="shared" si="32"/>
        <v>0</v>
      </c>
      <c r="D1090" s="73">
        <f t="shared" si="33"/>
        <v>1</v>
      </c>
    </row>
    <row r="1091" spans="1:4" x14ac:dyDescent="0.2">
      <c r="A1091" t="s">
        <v>151</v>
      </c>
      <c r="B1091" t="s">
        <v>25</v>
      </c>
      <c r="C1091" s="73">
        <f t="shared" ref="C1091:C1154" si="34">IF(A1091="Yes", 1, 0)</f>
        <v>0</v>
      </c>
      <c r="D1091" s="73">
        <f t="shared" ref="D1091:D1154" si="35">IF(B1091="Yes", 1, 0)</f>
        <v>1</v>
      </c>
    </row>
    <row r="1092" spans="1:4" x14ac:dyDescent="0.2">
      <c r="A1092" t="s">
        <v>151</v>
      </c>
      <c r="B1092" t="s">
        <v>25</v>
      </c>
      <c r="C1092" s="73">
        <f t="shared" si="34"/>
        <v>0</v>
      </c>
      <c r="D1092" s="73">
        <f t="shared" si="35"/>
        <v>1</v>
      </c>
    </row>
    <row r="1093" spans="1:4" x14ac:dyDescent="0.2">
      <c r="A1093" t="s">
        <v>151</v>
      </c>
      <c r="B1093" t="s">
        <v>25</v>
      </c>
      <c r="C1093" s="73">
        <f t="shared" si="34"/>
        <v>0</v>
      </c>
      <c r="D1093" s="73">
        <f t="shared" si="35"/>
        <v>1</v>
      </c>
    </row>
    <row r="1094" spans="1:4" x14ac:dyDescent="0.2">
      <c r="A1094" t="s">
        <v>151</v>
      </c>
      <c r="B1094" t="s">
        <v>25</v>
      </c>
      <c r="C1094" s="73">
        <f t="shared" si="34"/>
        <v>0</v>
      </c>
      <c r="D1094" s="73">
        <f t="shared" si="35"/>
        <v>1</v>
      </c>
    </row>
    <row r="1095" spans="1:4" x14ac:dyDescent="0.2">
      <c r="A1095" t="s">
        <v>151</v>
      </c>
      <c r="B1095" t="s">
        <v>25</v>
      </c>
      <c r="C1095" s="73">
        <f t="shared" si="34"/>
        <v>0</v>
      </c>
      <c r="D1095" s="73">
        <f t="shared" si="35"/>
        <v>1</v>
      </c>
    </row>
    <row r="1096" spans="1:4" x14ac:dyDescent="0.2">
      <c r="A1096" t="s">
        <v>151</v>
      </c>
      <c r="B1096" t="s">
        <v>25</v>
      </c>
      <c r="C1096" s="73">
        <f t="shared" si="34"/>
        <v>0</v>
      </c>
      <c r="D1096" s="73">
        <f t="shared" si="35"/>
        <v>1</v>
      </c>
    </row>
    <row r="1097" spans="1:4" x14ac:dyDescent="0.2">
      <c r="A1097" t="s">
        <v>151</v>
      </c>
      <c r="B1097" t="s">
        <v>25</v>
      </c>
      <c r="C1097" s="73">
        <f t="shared" si="34"/>
        <v>0</v>
      </c>
      <c r="D1097" s="73">
        <f t="shared" si="35"/>
        <v>1</v>
      </c>
    </row>
    <row r="1098" spans="1:4" x14ac:dyDescent="0.2">
      <c r="A1098" t="s">
        <v>151</v>
      </c>
      <c r="B1098" t="s">
        <v>25</v>
      </c>
      <c r="C1098" s="73">
        <f t="shared" si="34"/>
        <v>0</v>
      </c>
      <c r="D1098" s="73">
        <f t="shared" si="35"/>
        <v>1</v>
      </c>
    </row>
    <row r="1099" spans="1:4" x14ac:dyDescent="0.2">
      <c r="A1099" t="s">
        <v>151</v>
      </c>
      <c r="B1099" t="s">
        <v>25</v>
      </c>
      <c r="C1099" s="73">
        <f t="shared" si="34"/>
        <v>0</v>
      </c>
      <c r="D1099" s="73">
        <f t="shared" si="35"/>
        <v>1</v>
      </c>
    </row>
    <row r="1100" spans="1:4" x14ac:dyDescent="0.2">
      <c r="A1100" t="s">
        <v>151</v>
      </c>
      <c r="B1100" t="s">
        <v>25</v>
      </c>
      <c r="C1100" s="73">
        <f t="shared" si="34"/>
        <v>0</v>
      </c>
      <c r="D1100" s="73">
        <f t="shared" si="35"/>
        <v>1</v>
      </c>
    </row>
    <row r="1101" spans="1:4" x14ac:dyDescent="0.2">
      <c r="A1101" t="s">
        <v>151</v>
      </c>
      <c r="B1101" t="s">
        <v>25</v>
      </c>
      <c r="C1101" s="73">
        <f t="shared" si="34"/>
        <v>0</v>
      </c>
      <c r="D1101" s="73">
        <f t="shared" si="35"/>
        <v>1</v>
      </c>
    </row>
    <row r="1102" spans="1:4" x14ac:dyDescent="0.2">
      <c r="A1102" t="s">
        <v>151</v>
      </c>
      <c r="B1102" t="s">
        <v>25</v>
      </c>
      <c r="C1102" s="73">
        <f t="shared" si="34"/>
        <v>0</v>
      </c>
      <c r="D1102" s="73">
        <f t="shared" si="35"/>
        <v>1</v>
      </c>
    </row>
    <row r="1103" spans="1:4" x14ac:dyDescent="0.2">
      <c r="A1103" t="s">
        <v>151</v>
      </c>
      <c r="B1103" t="s">
        <v>25</v>
      </c>
      <c r="C1103" s="73">
        <f t="shared" si="34"/>
        <v>0</v>
      </c>
      <c r="D1103" s="73">
        <f t="shared" si="35"/>
        <v>1</v>
      </c>
    </row>
    <row r="1104" spans="1:4" x14ac:dyDescent="0.2">
      <c r="A1104" t="s">
        <v>151</v>
      </c>
      <c r="B1104" t="s">
        <v>25</v>
      </c>
      <c r="C1104" s="73">
        <f t="shared" si="34"/>
        <v>0</v>
      </c>
      <c r="D1104" s="73">
        <f t="shared" si="35"/>
        <v>1</v>
      </c>
    </row>
    <row r="1105" spans="1:4" x14ac:dyDescent="0.2">
      <c r="A1105" t="s">
        <v>151</v>
      </c>
      <c r="B1105" t="s">
        <v>25</v>
      </c>
      <c r="C1105" s="73">
        <f t="shared" si="34"/>
        <v>0</v>
      </c>
      <c r="D1105" s="73">
        <f t="shared" si="35"/>
        <v>1</v>
      </c>
    </row>
    <row r="1106" spans="1:4" x14ac:dyDescent="0.2">
      <c r="A1106" t="s">
        <v>151</v>
      </c>
      <c r="B1106" t="s">
        <v>25</v>
      </c>
      <c r="C1106" s="73">
        <f t="shared" si="34"/>
        <v>0</v>
      </c>
      <c r="D1106" s="73">
        <f t="shared" si="35"/>
        <v>1</v>
      </c>
    </row>
    <row r="1107" spans="1:4" x14ac:dyDescent="0.2">
      <c r="A1107" t="s">
        <v>151</v>
      </c>
      <c r="B1107" t="s">
        <v>25</v>
      </c>
      <c r="C1107" s="73">
        <f t="shared" si="34"/>
        <v>0</v>
      </c>
      <c r="D1107" s="73">
        <f t="shared" si="35"/>
        <v>1</v>
      </c>
    </row>
    <row r="1108" spans="1:4" x14ac:dyDescent="0.2">
      <c r="A1108" t="s">
        <v>151</v>
      </c>
      <c r="B1108" t="s">
        <v>25</v>
      </c>
      <c r="C1108" s="73">
        <f t="shared" si="34"/>
        <v>0</v>
      </c>
      <c r="D1108" s="73">
        <f t="shared" si="35"/>
        <v>1</v>
      </c>
    </row>
    <row r="1109" spans="1:4" x14ac:dyDescent="0.2">
      <c r="A1109" t="s">
        <v>151</v>
      </c>
      <c r="B1109" t="s">
        <v>25</v>
      </c>
      <c r="C1109" s="73">
        <f t="shared" si="34"/>
        <v>0</v>
      </c>
      <c r="D1109" s="73">
        <f t="shared" si="35"/>
        <v>1</v>
      </c>
    </row>
    <row r="1110" spans="1:4" x14ac:dyDescent="0.2">
      <c r="A1110" t="s">
        <v>151</v>
      </c>
      <c r="B1110" t="s">
        <v>25</v>
      </c>
      <c r="C1110" s="73">
        <f t="shared" si="34"/>
        <v>0</v>
      </c>
      <c r="D1110" s="73">
        <f t="shared" si="35"/>
        <v>1</v>
      </c>
    </row>
    <row r="1111" spans="1:4" x14ac:dyDescent="0.2">
      <c r="A1111" t="s">
        <v>151</v>
      </c>
      <c r="B1111" t="s">
        <v>25</v>
      </c>
      <c r="C1111" s="73">
        <f t="shared" si="34"/>
        <v>0</v>
      </c>
      <c r="D1111" s="73">
        <f t="shared" si="35"/>
        <v>1</v>
      </c>
    </row>
    <row r="1112" spans="1:4" x14ac:dyDescent="0.2">
      <c r="A1112" t="s">
        <v>151</v>
      </c>
      <c r="B1112" t="s">
        <v>25</v>
      </c>
      <c r="C1112" s="73">
        <f t="shared" si="34"/>
        <v>0</v>
      </c>
      <c r="D1112" s="73">
        <f t="shared" si="35"/>
        <v>1</v>
      </c>
    </row>
    <row r="1113" spans="1:4" x14ac:dyDescent="0.2">
      <c r="A1113" t="s">
        <v>151</v>
      </c>
      <c r="B1113" t="s">
        <v>25</v>
      </c>
      <c r="C1113" s="73">
        <f t="shared" si="34"/>
        <v>0</v>
      </c>
      <c r="D1113" s="73">
        <f t="shared" si="35"/>
        <v>1</v>
      </c>
    </row>
    <row r="1114" spans="1:4" x14ac:dyDescent="0.2">
      <c r="A1114" t="s">
        <v>151</v>
      </c>
      <c r="B1114" t="s">
        <v>25</v>
      </c>
      <c r="C1114" s="73">
        <f t="shared" si="34"/>
        <v>0</v>
      </c>
      <c r="D1114" s="73">
        <f t="shared" si="35"/>
        <v>1</v>
      </c>
    </row>
    <row r="1115" spans="1:4" x14ac:dyDescent="0.2">
      <c r="A1115" t="s">
        <v>151</v>
      </c>
      <c r="B1115" t="s">
        <v>25</v>
      </c>
      <c r="C1115" s="73">
        <f t="shared" si="34"/>
        <v>0</v>
      </c>
      <c r="D1115" s="73">
        <f t="shared" si="35"/>
        <v>1</v>
      </c>
    </row>
    <row r="1116" spans="1:4" x14ac:dyDescent="0.2">
      <c r="A1116" t="s">
        <v>151</v>
      </c>
      <c r="B1116" t="s">
        <v>25</v>
      </c>
      <c r="C1116" s="73">
        <f t="shared" si="34"/>
        <v>0</v>
      </c>
      <c r="D1116" s="73">
        <f t="shared" si="35"/>
        <v>1</v>
      </c>
    </row>
    <row r="1117" spans="1:4" x14ac:dyDescent="0.2">
      <c r="A1117" t="s">
        <v>151</v>
      </c>
      <c r="B1117" t="s">
        <v>25</v>
      </c>
      <c r="C1117" s="73">
        <f t="shared" si="34"/>
        <v>0</v>
      </c>
      <c r="D1117" s="73">
        <f t="shared" si="35"/>
        <v>1</v>
      </c>
    </row>
    <row r="1118" spans="1:4" x14ac:dyDescent="0.2">
      <c r="A1118" t="s">
        <v>151</v>
      </c>
      <c r="B1118" t="s">
        <v>25</v>
      </c>
      <c r="C1118" s="73">
        <f t="shared" si="34"/>
        <v>0</v>
      </c>
      <c r="D1118" s="73">
        <f t="shared" si="35"/>
        <v>1</v>
      </c>
    </row>
    <row r="1119" spans="1:4" x14ac:dyDescent="0.2">
      <c r="A1119" t="s">
        <v>151</v>
      </c>
      <c r="B1119" t="s">
        <v>25</v>
      </c>
      <c r="C1119" s="73">
        <f t="shared" si="34"/>
        <v>0</v>
      </c>
      <c r="D1119" s="73">
        <f t="shared" si="35"/>
        <v>1</v>
      </c>
    </row>
    <row r="1120" spans="1:4" x14ac:dyDescent="0.2">
      <c r="A1120" t="s">
        <v>151</v>
      </c>
      <c r="B1120" t="s">
        <v>25</v>
      </c>
      <c r="C1120" s="73">
        <f t="shared" si="34"/>
        <v>0</v>
      </c>
      <c r="D1120" s="73">
        <f t="shared" si="35"/>
        <v>1</v>
      </c>
    </row>
    <row r="1121" spans="1:4" x14ac:dyDescent="0.2">
      <c r="A1121" t="s">
        <v>151</v>
      </c>
      <c r="B1121" t="s">
        <v>25</v>
      </c>
      <c r="C1121" s="73">
        <f t="shared" si="34"/>
        <v>0</v>
      </c>
      <c r="D1121" s="73">
        <f t="shared" si="35"/>
        <v>1</v>
      </c>
    </row>
    <row r="1122" spans="1:4" x14ac:dyDescent="0.2">
      <c r="A1122" t="s">
        <v>151</v>
      </c>
      <c r="B1122" t="s">
        <v>25</v>
      </c>
      <c r="C1122" s="73">
        <f t="shared" si="34"/>
        <v>0</v>
      </c>
      <c r="D1122" s="73">
        <f t="shared" si="35"/>
        <v>1</v>
      </c>
    </row>
    <row r="1123" spans="1:4" x14ac:dyDescent="0.2">
      <c r="A1123" t="s">
        <v>151</v>
      </c>
      <c r="B1123" t="s">
        <v>25</v>
      </c>
      <c r="C1123" s="73">
        <f t="shared" si="34"/>
        <v>0</v>
      </c>
      <c r="D1123" s="73">
        <f t="shared" si="35"/>
        <v>1</v>
      </c>
    </row>
    <row r="1124" spans="1:4" x14ac:dyDescent="0.2">
      <c r="A1124" t="s">
        <v>151</v>
      </c>
      <c r="B1124" t="s">
        <v>25</v>
      </c>
      <c r="C1124" s="73">
        <f t="shared" si="34"/>
        <v>0</v>
      </c>
      <c r="D1124" s="73">
        <f t="shared" si="35"/>
        <v>1</v>
      </c>
    </row>
    <row r="1125" spans="1:4" x14ac:dyDescent="0.2">
      <c r="A1125" t="s">
        <v>151</v>
      </c>
      <c r="B1125" t="s">
        <v>25</v>
      </c>
      <c r="C1125" s="73">
        <f t="shared" si="34"/>
        <v>0</v>
      </c>
      <c r="D1125" s="73">
        <f t="shared" si="35"/>
        <v>1</v>
      </c>
    </row>
    <row r="1126" spans="1:4" x14ac:dyDescent="0.2">
      <c r="A1126" t="s">
        <v>151</v>
      </c>
      <c r="B1126" t="s">
        <v>25</v>
      </c>
      <c r="C1126" s="73">
        <f t="shared" si="34"/>
        <v>0</v>
      </c>
      <c r="D1126" s="73">
        <f t="shared" si="35"/>
        <v>1</v>
      </c>
    </row>
    <row r="1127" spans="1:4" x14ac:dyDescent="0.2">
      <c r="A1127" t="s">
        <v>151</v>
      </c>
      <c r="B1127" t="s">
        <v>25</v>
      </c>
      <c r="C1127" s="73">
        <f t="shared" si="34"/>
        <v>0</v>
      </c>
      <c r="D1127" s="73">
        <f t="shared" si="35"/>
        <v>1</v>
      </c>
    </row>
    <row r="1128" spans="1:4" x14ac:dyDescent="0.2">
      <c r="A1128" t="s">
        <v>151</v>
      </c>
      <c r="B1128" t="s">
        <v>25</v>
      </c>
      <c r="C1128" s="73">
        <f t="shared" si="34"/>
        <v>0</v>
      </c>
      <c r="D1128" s="73">
        <f t="shared" si="35"/>
        <v>1</v>
      </c>
    </row>
    <row r="1129" spans="1:4" x14ac:dyDescent="0.2">
      <c r="A1129" t="s">
        <v>151</v>
      </c>
      <c r="B1129" t="s">
        <v>25</v>
      </c>
      <c r="C1129" s="73">
        <f t="shared" si="34"/>
        <v>0</v>
      </c>
      <c r="D1129" s="73">
        <f t="shared" si="35"/>
        <v>1</v>
      </c>
    </row>
    <row r="1130" spans="1:4" x14ac:dyDescent="0.2">
      <c r="A1130" t="s">
        <v>151</v>
      </c>
      <c r="B1130" t="s">
        <v>25</v>
      </c>
      <c r="C1130" s="73">
        <f t="shared" si="34"/>
        <v>0</v>
      </c>
      <c r="D1130" s="73">
        <f t="shared" si="35"/>
        <v>1</v>
      </c>
    </row>
    <row r="1131" spans="1:4" x14ac:dyDescent="0.2">
      <c r="A1131" t="s">
        <v>151</v>
      </c>
      <c r="B1131" t="s">
        <v>25</v>
      </c>
      <c r="C1131" s="73">
        <f t="shared" si="34"/>
        <v>0</v>
      </c>
      <c r="D1131" s="73">
        <f t="shared" si="35"/>
        <v>1</v>
      </c>
    </row>
    <row r="1132" spans="1:4" x14ac:dyDescent="0.2">
      <c r="A1132" t="s">
        <v>151</v>
      </c>
      <c r="B1132" t="s">
        <v>25</v>
      </c>
      <c r="C1132" s="73">
        <f t="shared" si="34"/>
        <v>0</v>
      </c>
      <c r="D1132" s="73">
        <f t="shared" si="35"/>
        <v>1</v>
      </c>
    </row>
    <row r="1133" spans="1:4" x14ac:dyDescent="0.2">
      <c r="A1133" t="s">
        <v>151</v>
      </c>
      <c r="B1133" t="s">
        <v>25</v>
      </c>
      <c r="C1133" s="73">
        <f t="shared" si="34"/>
        <v>0</v>
      </c>
      <c r="D1133" s="73">
        <f t="shared" si="35"/>
        <v>1</v>
      </c>
    </row>
    <row r="1134" spans="1:4" x14ac:dyDescent="0.2">
      <c r="A1134" t="s">
        <v>151</v>
      </c>
      <c r="B1134" t="s">
        <v>25</v>
      </c>
      <c r="C1134" s="73">
        <f t="shared" si="34"/>
        <v>0</v>
      </c>
      <c r="D1134" s="73">
        <f t="shared" si="35"/>
        <v>1</v>
      </c>
    </row>
    <row r="1135" spans="1:4" x14ac:dyDescent="0.2">
      <c r="A1135" t="s">
        <v>151</v>
      </c>
      <c r="B1135" t="s">
        <v>25</v>
      </c>
      <c r="C1135" s="73">
        <f t="shared" si="34"/>
        <v>0</v>
      </c>
      <c r="D1135" s="73">
        <f t="shared" si="35"/>
        <v>1</v>
      </c>
    </row>
    <row r="1136" spans="1:4" x14ac:dyDescent="0.2">
      <c r="A1136" t="s">
        <v>151</v>
      </c>
      <c r="B1136" t="s">
        <v>25</v>
      </c>
      <c r="C1136" s="73">
        <f t="shared" si="34"/>
        <v>0</v>
      </c>
      <c r="D1136" s="73">
        <f t="shared" si="35"/>
        <v>1</v>
      </c>
    </row>
    <row r="1137" spans="1:4" x14ac:dyDescent="0.2">
      <c r="A1137" t="s">
        <v>151</v>
      </c>
      <c r="B1137" t="s">
        <v>25</v>
      </c>
      <c r="C1137" s="73">
        <f t="shared" si="34"/>
        <v>0</v>
      </c>
      <c r="D1137" s="73">
        <f t="shared" si="35"/>
        <v>1</v>
      </c>
    </row>
    <row r="1138" spans="1:4" x14ac:dyDescent="0.2">
      <c r="A1138" t="s">
        <v>151</v>
      </c>
      <c r="B1138" t="s">
        <v>25</v>
      </c>
      <c r="C1138" s="73">
        <f t="shared" si="34"/>
        <v>0</v>
      </c>
      <c r="D1138" s="73">
        <f t="shared" si="35"/>
        <v>1</v>
      </c>
    </row>
    <row r="1139" spans="1:4" x14ac:dyDescent="0.2">
      <c r="A1139" t="s">
        <v>151</v>
      </c>
      <c r="B1139" t="s">
        <v>25</v>
      </c>
      <c r="C1139" s="73">
        <f t="shared" si="34"/>
        <v>0</v>
      </c>
      <c r="D1139" s="73">
        <f t="shared" si="35"/>
        <v>1</v>
      </c>
    </row>
    <row r="1140" spans="1:4" x14ac:dyDescent="0.2">
      <c r="A1140" t="s">
        <v>151</v>
      </c>
      <c r="B1140" t="s">
        <v>25</v>
      </c>
      <c r="C1140" s="73">
        <f t="shared" si="34"/>
        <v>0</v>
      </c>
      <c r="D1140" s="73">
        <f t="shared" si="35"/>
        <v>1</v>
      </c>
    </row>
    <row r="1141" spans="1:4" x14ac:dyDescent="0.2">
      <c r="A1141" t="s">
        <v>151</v>
      </c>
      <c r="B1141" t="s">
        <v>25</v>
      </c>
      <c r="C1141" s="73">
        <f t="shared" si="34"/>
        <v>0</v>
      </c>
      <c r="D1141" s="73">
        <f t="shared" si="35"/>
        <v>1</v>
      </c>
    </row>
    <row r="1142" spans="1:4" x14ac:dyDescent="0.2">
      <c r="A1142" t="s">
        <v>151</v>
      </c>
      <c r="B1142" t="s">
        <v>25</v>
      </c>
      <c r="C1142" s="73">
        <f t="shared" si="34"/>
        <v>0</v>
      </c>
      <c r="D1142" s="73">
        <f t="shared" si="35"/>
        <v>1</v>
      </c>
    </row>
    <row r="1143" spans="1:4" x14ac:dyDescent="0.2">
      <c r="A1143" t="s">
        <v>151</v>
      </c>
      <c r="B1143" t="s">
        <v>25</v>
      </c>
      <c r="C1143" s="73">
        <f t="shared" si="34"/>
        <v>0</v>
      </c>
      <c r="D1143" s="73">
        <f t="shared" si="35"/>
        <v>1</v>
      </c>
    </row>
    <row r="1144" spans="1:4" x14ac:dyDescent="0.2">
      <c r="A1144" t="s">
        <v>151</v>
      </c>
      <c r="B1144" t="s">
        <v>25</v>
      </c>
      <c r="C1144" s="73">
        <f t="shared" si="34"/>
        <v>0</v>
      </c>
      <c r="D1144" s="73">
        <f t="shared" si="35"/>
        <v>1</v>
      </c>
    </row>
    <row r="1145" spans="1:4" x14ac:dyDescent="0.2">
      <c r="A1145" t="s">
        <v>151</v>
      </c>
      <c r="B1145" t="s">
        <v>25</v>
      </c>
      <c r="C1145" s="73">
        <f t="shared" si="34"/>
        <v>0</v>
      </c>
      <c r="D1145" s="73">
        <f t="shared" si="35"/>
        <v>1</v>
      </c>
    </row>
    <row r="1146" spans="1:4" x14ac:dyDescent="0.2">
      <c r="A1146" t="s">
        <v>151</v>
      </c>
      <c r="B1146" t="s">
        <v>25</v>
      </c>
      <c r="C1146" s="73">
        <f t="shared" si="34"/>
        <v>0</v>
      </c>
      <c r="D1146" s="73">
        <f t="shared" si="35"/>
        <v>1</v>
      </c>
    </row>
    <row r="1147" spans="1:4" x14ac:dyDescent="0.2">
      <c r="A1147" t="s">
        <v>151</v>
      </c>
      <c r="B1147" t="s">
        <v>25</v>
      </c>
      <c r="C1147" s="73">
        <f t="shared" si="34"/>
        <v>0</v>
      </c>
      <c r="D1147" s="73">
        <f t="shared" si="35"/>
        <v>1</v>
      </c>
    </row>
    <row r="1148" spans="1:4" x14ac:dyDescent="0.2">
      <c r="A1148" t="s">
        <v>151</v>
      </c>
      <c r="B1148" t="s">
        <v>25</v>
      </c>
      <c r="C1148" s="73">
        <f t="shared" si="34"/>
        <v>0</v>
      </c>
      <c r="D1148" s="73">
        <f t="shared" si="35"/>
        <v>1</v>
      </c>
    </row>
    <row r="1149" spans="1:4" x14ac:dyDescent="0.2">
      <c r="A1149" t="s">
        <v>151</v>
      </c>
      <c r="B1149" t="s">
        <v>25</v>
      </c>
      <c r="C1149" s="73">
        <f t="shared" si="34"/>
        <v>0</v>
      </c>
      <c r="D1149" s="73">
        <f t="shared" si="35"/>
        <v>1</v>
      </c>
    </row>
    <row r="1150" spans="1:4" x14ac:dyDescent="0.2">
      <c r="A1150" t="s">
        <v>151</v>
      </c>
      <c r="B1150" t="s">
        <v>25</v>
      </c>
      <c r="C1150" s="73">
        <f t="shared" si="34"/>
        <v>0</v>
      </c>
      <c r="D1150" s="73">
        <f t="shared" si="35"/>
        <v>1</v>
      </c>
    </row>
    <row r="1151" spans="1:4" x14ac:dyDescent="0.2">
      <c r="A1151" t="s">
        <v>151</v>
      </c>
      <c r="B1151" t="s">
        <v>25</v>
      </c>
      <c r="C1151" s="73">
        <f t="shared" si="34"/>
        <v>0</v>
      </c>
      <c r="D1151" s="73">
        <f t="shared" si="35"/>
        <v>1</v>
      </c>
    </row>
    <row r="1152" spans="1:4" x14ac:dyDescent="0.2">
      <c r="A1152" t="s">
        <v>151</v>
      </c>
      <c r="B1152" t="s">
        <v>25</v>
      </c>
      <c r="C1152" s="73">
        <f t="shared" si="34"/>
        <v>0</v>
      </c>
      <c r="D1152" s="73">
        <f t="shared" si="35"/>
        <v>1</v>
      </c>
    </row>
    <row r="1153" spans="1:4" x14ac:dyDescent="0.2">
      <c r="A1153" t="s">
        <v>151</v>
      </c>
      <c r="B1153" t="s">
        <v>25</v>
      </c>
      <c r="C1153" s="73">
        <f t="shared" si="34"/>
        <v>0</v>
      </c>
      <c r="D1153" s="73">
        <f t="shared" si="35"/>
        <v>1</v>
      </c>
    </row>
    <row r="1154" spans="1:4" x14ac:dyDescent="0.2">
      <c r="A1154" t="s">
        <v>151</v>
      </c>
      <c r="B1154" t="s">
        <v>25</v>
      </c>
      <c r="C1154" s="73">
        <f t="shared" si="34"/>
        <v>0</v>
      </c>
      <c r="D1154" s="73">
        <f t="shared" si="35"/>
        <v>1</v>
      </c>
    </row>
    <row r="1155" spans="1:4" x14ac:dyDescent="0.2">
      <c r="A1155" t="s">
        <v>151</v>
      </c>
      <c r="B1155" t="s">
        <v>25</v>
      </c>
      <c r="C1155" s="73">
        <f t="shared" ref="C1155:C1218" si="36">IF(A1155="Yes", 1, 0)</f>
        <v>0</v>
      </c>
      <c r="D1155" s="73">
        <f t="shared" ref="D1155:D1218" si="37">IF(B1155="Yes", 1, 0)</f>
        <v>1</v>
      </c>
    </row>
    <row r="1156" spans="1:4" x14ac:dyDescent="0.2">
      <c r="A1156" t="s">
        <v>151</v>
      </c>
      <c r="B1156" t="s">
        <v>25</v>
      </c>
      <c r="C1156" s="73">
        <f t="shared" si="36"/>
        <v>0</v>
      </c>
      <c r="D1156" s="73">
        <f t="shared" si="37"/>
        <v>1</v>
      </c>
    </row>
    <row r="1157" spans="1:4" x14ac:dyDescent="0.2">
      <c r="A1157" t="s">
        <v>151</v>
      </c>
      <c r="B1157" t="s">
        <v>25</v>
      </c>
      <c r="C1157" s="73">
        <f t="shared" si="36"/>
        <v>0</v>
      </c>
      <c r="D1157" s="73">
        <f t="shared" si="37"/>
        <v>1</v>
      </c>
    </row>
    <row r="1158" spans="1:4" x14ac:dyDescent="0.2">
      <c r="A1158" t="s">
        <v>151</v>
      </c>
      <c r="B1158" t="s">
        <v>25</v>
      </c>
      <c r="C1158" s="73">
        <f t="shared" si="36"/>
        <v>0</v>
      </c>
      <c r="D1158" s="73">
        <f t="shared" si="37"/>
        <v>1</v>
      </c>
    </row>
    <row r="1159" spans="1:4" x14ac:dyDescent="0.2">
      <c r="A1159" t="s">
        <v>151</v>
      </c>
      <c r="B1159" t="s">
        <v>25</v>
      </c>
      <c r="C1159" s="73">
        <f t="shared" si="36"/>
        <v>0</v>
      </c>
      <c r="D1159" s="73">
        <f t="shared" si="37"/>
        <v>1</v>
      </c>
    </row>
    <row r="1160" spans="1:4" x14ac:dyDescent="0.2">
      <c r="A1160" t="s">
        <v>151</v>
      </c>
      <c r="B1160" t="s">
        <v>25</v>
      </c>
      <c r="C1160" s="73">
        <f t="shared" si="36"/>
        <v>0</v>
      </c>
      <c r="D1160" s="73">
        <f t="shared" si="37"/>
        <v>1</v>
      </c>
    </row>
    <row r="1161" spans="1:4" x14ac:dyDescent="0.2">
      <c r="A1161" t="s">
        <v>151</v>
      </c>
      <c r="B1161" t="s">
        <v>25</v>
      </c>
      <c r="C1161" s="73">
        <f t="shared" si="36"/>
        <v>0</v>
      </c>
      <c r="D1161" s="73">
        <f t="shared" si="37"/>
        <v>1</v>
      </c>
    </row>
    <row r="1162" spans="1:4" x14ac:dyDescent="0.2">
      <c r="A1162" t="s">
        <v>151</v>
      </c>
      <c r="B1162" t="s">
        <v>25</v>
      </c>
      <c r="C1162" s="73">
        <f t="shared" si="36"/>
        <v>0</v>
      </c>
      <c r="D1162" s="73">
        <f t="shared" si="37"/>
        <v>1</v>
      </c>
    </row>
    <row r="1163" spans="1:4" x14ac:dyDescent="0.2">
      <c r="A1163" t="s">
        <v>151</v>
      </c>
      <c r="B1163" t="s">
        <v>25</v>
      </c>
      <c r="C1163" s="73">
        <f t="shared" si="36"/>
        <v>0</v>
      </c>
      <c r="D1163" s="73">
        <f t="shared" si="37"/>
        <v>1</v>
      </c>
    </row>
    <row r="1164" spans="1:4" x14ac:dyDescent="0.2">
      <c r="A1164" t="s">
        <v>151</v>
      </c>
      <c r="B1164" t="s">
        <v>25</v>
      </c>
      <c r="C1164" s="73">
        <f t="shared" si="36"/>
        <v>0</v>
      </c>
      <c r="D1164" s="73">
        <f t="shared" si="37"/>
        <v>1</v>
      </c>
    </row>
    <row r="1165" spans="1:4" x14ac:dyDescent="0.2">
      <c r="A1165" t="s">
        <v>151</v>
      </c>
      <c r="B1165" t="s">
        <v>25</v>
      </c>
      <c r="C1165" s="73">
        <f t="shared" si="36"/>
        <v>0</v>
      </c>
      <c r="D1165" s="73">
        <f t="shared" si="37"/>
        <v>1</v>
      </c>
    </row>
    <row r="1166" spans="1:4" x14ac:dyDescent="0.2">
      <c r="A1166" t="s">
        <v>151</v>
      </c>
      <c r="B1166" t="s">
        <v>25</v>
      </c>
      <c r="C1166" s="73">
        <f t="shared" si="36"/>
        <v>0</v>
      </c>
      <c r="D1166" s="73">
        <f t="shared" si="37"/>
        <v>1</v>
      </c>
    </row>
    <row r="1167" spans="1:4" x14ac:dyDescent="0.2">
      <c r="A1167" t="s">
        <v>151</v>
      </c>
      <c r="B1167" t="s">
        <v>25</v>
      </c>
      <c r="C1167" s="73">
        <f t="shared" si="36"/>
        <v>0</v>
      </c>
      <c r="D1167" s="73">
        <f t="shared" si="37"/>
        <v>1</v>
      </c>
    </row>
    <row r="1168" spans="1:4" x14ac:dyDescent="0.2">
      <c r="A1168" t="s">
        <v>151</v>
      </c>
      <c r="B1168" t="s">
        <v>25</v>
      </c>
      <c r="C1168" s="73">
        <f t="shared" si="36"/>
        <v>0</v>
      </c>
      <c r="D1168" s="73">
        <f t="shared" si="37"/>
        <v>1</v>
      </c>
    </row>
    <row r="1169" spans="1:4" x14ac:dyDescent="0.2">
      <c r="A1169" t="s">
        <v>151</v>
      </c>
      <c r="B1169" t="s">
        <v>25</v>
      </c>
      <c r="C1169" s="73">
        <f t="shared" si="36"/>
        <v>0</v>
      </c>
      <c r="D1169" s="73">
        <f t="shared" si="37"/>
        <v>1</v>
      </c>
    </row>
    <row r="1170" spans="1:4" x14ac:dyDescent="0.2">
      <c r="A1170" t="s">
        <v>151</v>
      </c>
      <c r="B1170" t="s">
        <v>25</v>
      </c>
      <c r="C1170" s="73">
        <f t="shared" si="36"/>
        <v>0</v>
      </c>
      <c r="D1170" s="73">
        <f t="shared" si="37"/>
        <v>1</v>
      </c>
    </row>
    <row r="1171" spans="1:4" x14ac:dyDescent="0.2">
      <c r="A1171" t="s">
        <v>151</v>
      </c>
      <c r="B1171" t="s">
        <v>25</v>
      </c>
      <c r="C1171" s="73">
        <f t="shared" si="36"/>
        <v>0</v>
      </c>
      <c r="D1171" s="73">
        <f t="shared" si="37"/>
        <v>1</v>
      </c>
    </row>
    <row r="1172" spans="1:4" x14ac:dyDescent="0.2">
      <c r="A1172" t="s">
        <v>151</v>
      </c>
      <c r="B1172" t="s">
        <v>25</v>
      </c>
      <c r="C1172" s="73">
        <f t="shared" si="36"/>
        <v>0</v>
      </c>
      <c r="D1172" s="73">
        <f t="shared" si="37"/>
        <v>1</v>
      </c>
    </row>
    <row r="1173" spans="1:4" x14ac:dyDescent="0.2">
      <c r="A1173" t="s">
        <v>151</v>
      </c>
      <c r="B1173" t="s">
        <v>25</v>
      </c>
      <c r="C1173" s="73">
        <f t="shared" si="36"/>
        <v>0</v>
      </c>
      <c r="D1173" s="73">
        <f t="shared" si="37"/>
        <v>1</v>
      </c>
    </row>
    <row r="1174" spans="1:4" x14ac:dyDescent="0.2">
      <c r="A1174" t="s">
        <v>151</v>
      </c>
      <c r="B1174" t="s">
        <v>25</v>
      </c>
      <c r="C1174" s="73">
        <f t="shared" si="36"/>
        <v>0</v>
      </c>
      <c r="D1174" s="73">
        <f t="shared" si="37"/>
        <v>1</v>
      </c>
    </row>
    <row r="1175" spans="1:4" x14ac:dyDescent="0.2">
      <c r="A1175" t="s">
        <v>151</v>
      </c>
      <c r="B1175" t="s">
        <v>25</v>
      </c>
      <c r="C1175" s="73">
        <f t="shared" si="36"/>
        <v>0</v>
      </c>
      <c r="D1175" s="73">
        <f t="shared" si="37"/>
        <v>1</v>
      </c>
    </row>
    <row r="1176" spans="1:4" x14ac:dyDescent="0.2">
      <c r="A1176" t="s">
        <v>151</v>
      </c>
      <c r="B1176" t="s">
        <v>25</v>
      </c>
      <c r="C1176" s="73">
        <f t="shared" si="36"/>
        <v>0</v>
      </c>
      <c r="D1176" s="73">
        <f t="shared" si="37"/>
        <v>1</v>
      </c>
    </row>
    <row r="1177" spans="1:4" x14ac:dyDescent="0.2">
      <c r="A1177" t="s">
        <v>151</v>
      </c>
      <c r="B1177" t="s">
        <v>25</v>
      </c>
      <c r="C1177" s="73">
        <f t="shared" si="36"/>
        <v>0</v>
      </c>
      <c r="D1177" s="73">
        <f t="shared" si="37"/>
        <v>1</v>
      </c>
    </row>
    <row r="1178" spans="1:4" x14ac:dyDescent="0.2">
      <c r="A1178" t="s">
        <v>151</v>
      </c>
      <c r="B1178" t="s">
        <v>25</v>
      </c>
      <c r="C1178" s="73">
        <f t="shared" si="36"/>
        <v>0</v>
      </c>
      <c r="D1178" s="73">
        <f t="shared" si="37"/>
        <v>1</v>
      </c>
    </row>
    <row r="1179" spans="1:4" x14ac:dyDescent="0.2">
      <c r="A1179" t="s">
        <v>151</v>
      </c>
      <c r="B1179" t="s">
        <v>25</v>
      </c>
      <c r="C1179" s="73">
        <f t="shared" si="36"/>
        <v>0</v>
      </c>
      <c r="D1179" s="73">
        <f t="shared" si="37"/>
        <v>1</v>
      </c>
    </row>
    <row r="1180" spans="1:4" x14ac:dyDescent="0.2">
      <c r="A1180" t="s">
        <v>151</v>
      </c>
      <c r="B1180" t="s">
        <v>25</v>
      </c>
      <c r="C1180" s="73">
        <f t="shared" si="36"/>
        <v>0</v>
      </c>
      <c r="D1180" s="73">
        <f t="shared" si="37"/>
        <v>1</v>
      </c>
    </row>
    <row r="1181" spans="1:4" x14ac:dyDescent="0.2">
      <c r="A1181" t="s">
        <v>151</v>
      </c>
      <c r="B1181" t="s">
        <v>25</v>
      </c>
      <c r="C1181" s="73">
        <f t="shared" si="36"/>
        <v>0</v>
      </c>
      <c r="D1181" s="73">
        <f t="shared" si="37"/>
        <v>1</v>
      </c>
    </row>
    <row r="1182" spans="1:4" x14ac:dyDescent="0.2">
      <c r="A1182" t="s">
        <v>151</v>
      </c>
      <c r="B1182" t="s">
        <v>25</v>
      </c>
      <c r="C1182" s="73">
        <f t="shared" si="36"/>
        <v>0</v>
      </c>
      <c r="D1182" s="73">
        <f t="shared" si="37"/>
        <v>1</v>
      </c>
    </row>
    <row r="1183" spans="1:4" x14ac:dyDescent="0.2">
      <c r="A1183" t="s">
        <v>151</v>
      </c>
      <c r="B1183" t="s">
        <v>25</v>
      </c>
      <c r="C1183" s="73">
        <f t="shared" si="36"/>
        <v>0</v>
      </c>
      <c r="D1183" s="73">
        <f t="shared" si="37"/>
        <v>1</v>
      </c>
    </row>
    <row r="1184" spans="1:4" x14ac:dyDescent="0.2">
      <c r="A1184" t="s">
        <v>151</v>
      </c>
      <c r="B1184" t="s">
        <v>25</v>
      </c>
      <c r="C1184" s="73">
        <f t="shared" si="36"/>
        <v>0</v>
      </c>
      <c r="D1184" s="73">
        <f t="shared" si="37"/>
        <v>1</v>
      </c>
    </row>
    <row r="1185" spans="1:4" x14ac:dyDescent="0.2">
      <c r="A1185" t="s">
        <v>151</v>
      </c>
      <c r="B1185" t="s">
        <v>25</v>
      </c>
      <c r="C1185" s="73">
        <f t="shared" si="36"/>
        <v>0</v>
      </c>
      <c r="D1185" s="73">
        <f t="shared" si="37"/>
        <v>1</v>
      </c>
    </row>
    <row r="1186" spans="1:4" x14ac:dyDescent="0.2">
      <c r="A1186" t="s">
        <v>151</v>
      </c>
      <c r="B1186" t="s">
        <v>25</v>
      </c>
      <c r="C1186" s="73">
        <f t="shared" si="36"/>
        <v>0</v>
      </c>
      <c r="D1186" s="73">
        <f t="shared" si="37"/>
        <v>1</v>
      </c>
    </row>
    <row r="1187" spans="1:4" x14ac:dyDescent="0.2">
      <c r="A1187" t="s">
        <v>151</v>
      </c>
      <c r="B1187" t="s">
        <v>25</v>
      </c>
      <c r="C1187" s="73">
        <f t="shared" si="36"/>
        <v>0</v>
      </c>
      <c r="D1187" s="73">
        <f t="shared" si="37"/>
        <v>1</v>
      </c>
    </row>
    <row r="1188" spans="1:4" x14ac:dyDescent="0.2">
      <c r="A1188" t="s">
        <v>151</v>
      </c>
      <c r="B1188" t="s">
        <v>25</v>
      </c>
      <c r="C1188" s="73">
        <f t="shared" si="36"/>
        <v>0</v>
      </c>
      <c r="D1188" s="73">
        <f t="shared" si="37"/>
        <v>1</v>
      </c>
    </row>
    <row r="1189" spans="1:4" x14ac:dyDescent="0.2">
      <c r="A1189" t="s">
        <v>151</v>
      </c>
      <c r="B1189" t="s">
        <v>25</v>
      </c>
      <c r="C1189" s="73">
        <f t="shared" si="36"/>
        <v>0</v>
      </c>
      <c r="D1189" s="73">
        <f t="shared" si="37"/>
        <v>1</v>
      </c>
    </row>
    <row r="1190" spans="1:4" x14ac:dyDescent="0.2">
      <c r="A1190" t="s">
        <v>151</v>
      </c>
      <c r="B1190" t="s">
        <v>25</v>
      </c>
      <c r="C1190" s="73">
        <f t="shared" si="36"/>
        <v>0</v>
      </c>
      <c r="D1190" s="73">
        <f t="shared" si="37"/>
        <v>1</v>
      </c>
    </row>
    <row r="1191" spans="1:4" x14ac:dyDescent="0.2">
      <c r="A1191" t="s">
        <v>151</v>
      </c>
      <c r="B1191" t="s">
        <v>25</v>
      </c>
      <c r="C1191" s="73">
        <f t="shared" si="36"/>
        <v>0</v>
      </c>
      <c r="D1191" s="73">
        <f t="shared" si="37"/>
        <v>1</v>
      </c>
    </row>
    <row r="1192" spans="1:4" x14ac:dyDescent="0.2">
      <c r="A1192" t="s">
        <v>151</v>
      </c>
      <c r="B1192" t="s">
        <v>25</v>
      </c>
      <c r="C1192" s="73">
        <f t="shared" si="36"/>
        <v>0</v>
      </c>
      <c r="D1192" s="73">
        <f t="shared" si="37"/>
        <v>1</v>
      </c>
    </row>
    <row r="1193" spans="1:4" x14ac:dyDescent="0.2">
      <c r="A1193" t="s">
        <v>151</v>
      </c>
      <c r="B1193" t="s">
        <v>25</v>
      </c>
      <c r="C1193" s="73">
        <f t="shared" si="36"/>
        <v>0</v>
      </c>
      <c r="D1193" s="73">
        <f t="shared" si="37"/>
        <v>1</v>
      </c>
    </row>
    <row r="1194" spans="1:4" x14ac:dyDescent="0.2">
      <c r="A1194" t="s">
        <v>151</v>
      </c>
      <c r="B1194" t="s">
        <v>25</v>
      </c>
      <c r="C1194" s="73">
        <f t="shared" si="36"/>
        <v>0</v>
      </c>
      <c r="D1194" s="73">
        <f t="shared" si="37"/>
        <v>1</v>
      </c>
    </row>
    <row r="1195" spans="1:4" x14ac:dyDescent="0.2">
      <c r="A1195" t="s">
        <v>151</v>
      </c>
      <c r="B1195" t="s">
        <v>25</v>
      </c>
      <c r="C1195" s="73">
        <f t="shared" si="36"/>
        <v>0</v>
      </c>
      <c r="D1195" s="73">
        <f t="shared" si="37"/>
        <v>1</v>
      </c>
    </row>
    <row r="1196" spans="1:4" x14ac:dyDescent="0.2">
      <c r="A1196" t="s">
        <v>151</v>
      </c>
      <c r="B1196" t="s">
        <v>25</v>
      </c>
      <c r="C1196" s="73">
        <f t="shared" si="36"/>
        <v>0</v>
      </c>
      <c r="D1196" s="73">
        <f t="shared" si="37"/>
        <v>1</v>
      </c>
    </row>
    <row r="1197" spans="1:4" x14ac:dyDescent="0.2">
      <c r="A1197" t="s">
        <v>151</v>
      </c>
      <c r="B1197" t="s">
        <v>25</v>
      </c>
      <c r="C1197" s="73">
        <f t="shared" si="36"/>
        <v>0</v>
      </c>
      <c r="D1197" s="73">
        <f t="shared" si="37"/>
        <v>1</v>
      </c>
    </row>
    <row r="1198" spans="1:4" x14ac:dyDescent="0.2">
      <c r="A1198" t="s">
        <v>151</v>
      </c>
      <c r="B1198" t="s">
        <v>25</v>
      </c>
      <c r="C1198" s="73">
        <f t="shared" si="36"/>
        <v>0</v>
      </c>
      <c r="D1198" s="73">
        <f t="shared" si="37"/>
        <v>1</v>
      </c>
    </row>
    <row r="1199" spans="1:4" x14ac:dyDescent="0.2">
      <c r="A1199" t="s">
        <v>151</v>
      </c>
      <c r="B1199" t="s">
        <v>25</v>
      </c>
      <c r="C1199" s="73">
        <f t="shared" si="36"/>
        <v>0</v>
      </c>
      <c r="D1199" s="73">
        <f t="shared" si="37"/>
        <v>1</v>
      </c>
    </row>
    <row r="1200" spans="1:4" x14ac:dyDescent="0.2">
      <c r="A1200" t="s">
        <v>151</v>
      </c>
      <c r="B1200" t="s">
        <v>25</v>
      </c>
      <c r="C1200" s="73">
        <f t="shared" si="36"/>
        <v>0</v>
      </c>
      <c r="D1200" s="73">
        <f t="shared" si="37"/>
        <v>1</v>
      </c>
    </row>
    <row r="1201" spans="1:4" x14ac:dyDescent="0.2">
      <c r="A1201" t="s">
        <v>151</v>
      </c>
      <c r="B1201" t="s">
        <v>25</v>
      </c>
      <c r="C1201" s="73">
        <f t="shared" si="36"/>
        <v>0</v>
      </c>
      <c r="D1201" s="73">
        <f t="shared" si="37"/>
        <v>1</v>
      </c>
    </row>
    <row r="1202" spans="1:4" x14ac:dyDescent="0.2">
      <c r="A1202" t="s">
        <v>151</v>
      </c>
      <c r="B1202" t="s">
        <v>25</v>
      </c>
      <c r="C1202" s="73">
        <f t="shared" si="36"/>
        <v>0</v>
      </c>
      <c r="D1202" s="73">
        <f t="shared" si="37"/>
        <v>1</v>
      </c>
    </row>
    <row r="1203" spans="1:4" x14ac:dyDescent="0.2">
      <c r="A1203" t="s">
        <v>151</v>
      </c>
      <c r="B1203" t="s">
        <v>25</v>
      </c>
      <c r="C1203" s="73">
        <f t="shared" si="36"/>
        <v>0</v>
      </c>
      <c r="D1203" s="73">
        <f t="shared" si="37"/>
        <v>1</v>
      </c>
    </row>
    <row r="1204" spans="1:4" x14ac:dyDescent="0.2">
      <c r="A1204" t="s">
        <v>151</v>
      </c>
      <c r="B1204" t="s">
        <v>25</v>
      </c>
      <c r="C1204" s="73">
        <f t="shared" si="36"/>
        <v>0</v>
      </c>
      <c r="D1204" s="73">
        <f t="shared" si="37"/>
        <v>1</v>
      </c>
    </row>
    <row r="1205" spans="1:4" x14ac:dyDescent="0.2">
      <c r="A1205" t="s">
        <v>151</v>
      </c>
      <c r="B1205" t="s">
        <v>25</v>
      </c>
      <c r="C1205" s="73">
        <f t="shared" si="36"/>
        <v>0</v>
      </c>
      <c r="D1205" s="73">
        <f t="shared" si="37"/>
        <v>1</v>
      </c>
    </row>
    <row r="1206" spans="1:4" x14ac:dyDescent="0.2">
      <c r="A1206" t="s">
        <v>151</v>
      </c>
      <c r="B1206" t="s">
        <v>25</v>
      </c>
      <c r="C1206" s="73">
        <f t="shared" si="36"/>
        <v>0</v>
      </c>
      <c r="D1206" s="73">
        <f t="shared" si="37"/>
        <v>1</v>
      </c>
    </row>
    <row r="1207" spans="1:4" x14ac:dyDescent="0.2">
      <c r="A1207" t="s">
        <v>151</v>
      </c>
      <c r="B1207" t="s">
        <v>25</v>
      </c>
      <c r="C1207" s="73">
        <f t="shared" si="36"/>
        <v>0</v>
      </c>
      <c r="D1207" s="73">
        <f t="shared" si="37"/>
        <v>1</v>
      </c>
    </row>
    <row r="1208" spans="1:4" x14ac:dyDescent="0.2">
      <c r="A1208" t="s">
        <v>151</v>
      </c>
      <c r="B1208" t="s">
        <v>25</v>
      </c>
      <c r="C1208" s="73">
        <f t="shared" si="36"/>
        <v>0</v>
      </c>
      <c r="D1208" s="73">
        <f t="shared" si="37"/>
        <v>1</v>
      </c>
    </row>
    <row r="1209" spans="1:4" x14ac:dyDescent="0.2">
      <c r="A1209" t="s">
        <v>151</v>
      </c>
      <c r="B1209" t="s">
        <v>25</v>
      </c>
      <c r="C1209" s="73">
        <f t="shared" si="36"/>
        <v>0</v>
      </c>
      <c r="D1209" s="73">
        <f t="shared" si="37"/>
        <v>1</v>
      </c>
    </row>
    <row r="1210" spans="1:4" x14ac:dyDescent="0.2">
      <c r="A1210" t="s">
        <v>151</v>
      </c>
      <c r="B1210" t="s">
        <v>25</v>
      </c>
      <c r="C1210" s="73">
        <f t="shared" si="36"/>
        <v>0</v>
      </c>
      <c r="D1210" s="73">
        <f t="shared" si="37"/>
        <v>1</v>
      </c>
    </row>
    <row r="1211" spans="1:4" x14ac:dyDescent="0.2">
      <c r="A1211" t="s">
        <v>151</v>
      </c>
      <c r="B1211" t="s">
        <v>25</v>
      </c>
      <c r="C1211" s="73">
        <f t="shared" si="36"/>
        <v>0</v>
      </c>
      <c r="D1211" s="73">
        <f t="shared" si="37"/>
        <v>1</v>
      </c>
    </row>
    <row r="1212" spans="1:4" x14ac:dyDescent="0.2">
      <c r="A1212" t="s">
        <v>151</v>
      </c>
      <c r="B1212" t="s">
        <v>25</v>
      </c>
      <c r="C1212" s="73">
        <f t="shared" si="36"/>
        <v>0</v>
      </c>
      <c r="D1212" s="73">
        <f t="shared" si="37"/>
        <v>1</v>
      </c>
    </row>
    <row r="1213" spans="1:4" x14ac:dyDescent="0.2">
      <c r="A1213" t="s">
        <v>151</v>
      </c>
      <c r="B1213" t="s">
        <v>25</v>
      </c>
      <c r="C1213" s="73">
        <f t="shared" si="36"/>
        <v>0</v>
      </c>
      <c r="D1213" s="73">
        <f t="shared" si="37"/>
        <v>1</v>
      </c>
    </row>
    <row r="1214" spans="1:4" x14ac:dyDescent="0.2">
      <c r="A1214" t="s">
        <v>151</v>
      </c>
      <c r="B1214" t="s">
        <v>25</v>
      </c>
      <c r="C1214" s="73">
        <f t="shared" si="36"/>
        <v>0</v>
      </c>
      <c r="D1214" s="73">
        <f t="shared" si="37"/>
        <v>1</v>
      </c>
    </row>
    <row r="1215" spans="1:4" x14ac:dyDescent="0.2">
      <c r="A1215" t="s">
        <v>151</v>
      </c>
      <c r="B1215" t="s">
        <v>25</v>
      </c>
      <c r="C1215" s="73">
        <f t="shared" si="36"/>
        <v>0</v>
      </c>
      <c r="D1215" s="73">
        <f t="shared" si="37"/>
        <v>1</v>
      </c>
    </row>
    <row r="1216" spans="1:4" x14ac:dyDescent="0.2">
      <c r="A1216" t="s">
        <v>151</v>
      </c>
      <c r="B1216" t="s">
        <v>25</v>
      </c>
      <c r="C1216" s="73">
        <f t="shared" si="36"/>
        <v>0</v>
      </c>
      <c r="D1216" s="73">
        <f t="shared" si="37"/>
        <v>1</v>
      </c>
    </row>
    <row r="1217" spans="1:4" x14ac:dyDescent="0.2">
      <c r="A1217" t="s">
        <v>151</v>
      </c>
      <c r="B1217" t="s">
        <v>25</v>
      </c>
      <c r="C1217" s="73">
        <f t="shared" si="36"/>
        <v>0</v>
      </c>
      <c r="D1217" s="73">
        <f t="shared" si="37"/>
        <v>1</v>
      </c>
    </row>
    <row r="1218" spans="1:4" x14ac:dyDescent="0.2">
      <c r="A1218" t="s">
        <v>151</v>
      </c>
      <c r="B1218" t="s">
        <v>25</v>
      </c>
      <c r="C1218" s="73">
        <f t="shared" si="36"/>
        <v>0</v>
      </c>
      <c r="D1218" s="73">
        <f t="shared" si="37"/>
        <v>1</v>
      </c>
    </row>
    <row r="1219" spans="1:4" x14ac:dyDescent="0.2">
      <c r="A1219" t="s">
        <v>151</v>
      </c>
      <c r="B1219" t="s">
        <v>25</v>
      </c>
      <c r="C1219" s="73">
        <f t="shared" ref="C1219:C1282" si="38">IF(A1219="Yes", 1, 0)</f>
        <v>0</v>
      </c>
      <c r="D1219" s="73">
        <f t="shared" ref="D1219:D1282" si="39">IF(B1219="Yes", 1, 0)</f>
        <v>1</v>
      </c>
    </row>
    <row r="1220" spans="1:4" x14ac:dyDescent="0.2">
      <c r="A1220" t="s">
        <v>151</v>
      </c>
      <c r="B1220" t="s">
        <v>25</v>
      </c>
      <c r="C1220" s="73">
        <f t="shared" si="38"/>
        <v>0</v>
      </c>
      <c r="D1220" s="73">
        <f t="shared" si="39"/>
        <v>1</v>
      </c>
    </row>
    <row r="1221" spans="1:4" x14ac:dyDescent="0.2">
      <c r="A1221" t="s">
        <v>151</v>
      </c>
      <c r="B1221" t="s">
        <v>25</v>
      </c>
      <c r="C1221" s="73">
        <f t="shared" si="38"/>
        <v>0</v>
      </c>
      <c r="D1221" s="73">
        <f t="shared" si="39"/>
        <v>1</v>
      </c>
    </row>
    <row r="1222" spans="1:4" x14ac:dyDescent="0.2">
      <c r="A1222" t="s">
        <v>151</v>
      </c>
      <c r="B1222" t="s">
        <v>25</v>
      </c>
      <c r="C1222" s="73">
        <f t="shared" si="38"/>
        <v>0</v>
      </c>
      <c r="D1222" s="73">
        <f t="shared" si="39"/>
        <v>1</v>
      </c>
    </row>
    <row r="1223" spans="1:4" x14ac:dyDescent="0.2">
      <c r="A1223" t="s">
        <v>151</v>
      </c>
      <c r="B1223" t="s">
        <v>25</v>
      </c>
      <c r="C1223" s="73">
        <f t="shared" si="38"/>
        <v>0</v>
      </c>
      <c r="D1223" s="73">
        <f t="shared" si="39"/>
        <v>1</v>
      </c>
    </row>
    <row r="1224" spans="1:4" x14ac:dyDescent="0.2">
      <c r="A1224" t="s">
        <v>151</v>
      </c>
      <c r="B1224" t="s">
        <v>25</v>
      </c>
      <c r="C1224" s="73">
        <f t="shared" si="38"/>
        <v>0</v>
      </c>
      <c r="D1224" s="73">
        <f t="shared" si="39"/>
        <v>1</v>
      </c>
    </row>
    <row r="1225" spans="1:4" x14ac:dyDescent="0.2">
      <c r="A1225" t="s">
        <v>151</v>
      </c>
      <c r="B1225" t="s">
        <v>25</v>
      </c>
      <c r="C1225" s="73">
        <f t="shared" si="38"/>
        <v>0</v>
      </c>
      <c r="D1225" s="73">
        <f t="shared" si="39"/>
        <v>1</v>
      </c>
    </row>
    <row r="1226" spans="1:4" x14ac:dyDescent="0.2">
      <c r="A1226" t="s">
        <v>151</v>
      </c>
      <c r="B1226" t="s">
        <v>25</v>
      </c>
      <c r="C1226" s="73">
        <f t="shared" si="38"/>
        <v>0</v>
      </c>
      <c r="D1226" s="73">
        <f t="shared" si="39"/>
        <v>1</v>
      </c>
    </row>
    <row r="1227" spans="1:4" x14ac:dyDescent="0.2">
      <c r="A1227" t="s">
        <v>151</v>
      </c>
      <c r="B1227" t="s">
        <v>25</v>
      </c>
      <c r="C1227" s="73">
        <f t="shared" si="38"/>
        <v>0</v>
      </c>
      <c r="D1227" s="73">
        <f t="shared" si="39"/>
        <v>1</v>
      </c>
    </row>
    <row r="1228" spans="1:4" x14ac:dyDescent="0.2">
      <c r="A1228" t="s">
        <v>151</v>
      </c>
      <c r="B1228" t="s">
        <v>25</v>
      </c>
      <c r="C1228" s="73">
        <f t="shared" si="38"/>
        <v>0</v>
      </c>
      <c r="D1228" s="73">
        <f t="shared" si="39"/>
        <v>1</v>
      </c>
    </row>
    <row r="1229" spans="1:4" x14ac:dyDescent="0.2">
      <c r="A1229" t="s">
        <v>151</v>
      </c>
      <c r="B1229" t="s">
        <v>25</v>
      </c>
      <c r="C1229" s="73">
        <f t="shared" si="38"/>
        <v>0</v>
      </c>
      <c r="D1229" s="73">
        <f t="shared" si="39"/>
        <v>1</v>
      </c>
    </row>
    <row r="1230" spans="1:4" x14ac:dyDescent="0.2">
      <c r="A1230" t="s">
        <v>151</v>
      </c>
      <c r="B1230" t="s">
        <v>25</v>
      </c>
      <c r="C1230" s="73">
        <f t="shared" si="38"/>
        <v>0</v>
      </c>
      <c r="D1230" s="73">
        <f t="shared" si="39"/>
        <v>1</v>
      </c>
    </row>
    <row r="1231" spans="1:4" x14ac:dyDescent="0.2">
      <c r="A1231" t="s">
        <v>151</v>
      </c>
      <c r="B1231" t="s">
        <v>25</v>
      </c>
      <c r="C1231" s="73">
        <f t="shared" si="38"/>
        <v>0</v>
      </c>
      <c r="D1231" s="73">
        <f t="shared" si="39"/>
        <v>1</v>
      </c>
    </row>
    <row r="1232" spans="1:4" x14ac:dyDescent="0.2">
      <c r="A1232" t="s">
        <v>151</v>
      </c>
      <c r="B1232" t="s">
        <v>25</v>
      </c>
      <c r="C1232" s="73">
        <f t="shared" si="38"/>
        <v>0</v>
      </c>
      <c r="D1232" s="73">
        <f t="shared" si="39"/>
        <v>1</v>
      </c>
    </row>
    <row r="1233" spans="1:4" x14ac:dyDescent="0.2">
      <c r="A1233" t="s">
        <v>151</v>
      </c>
      <c r="B1233" t="s">
        <v>25</v>
      </c>
      <c r="C1233" s="73">
        <f t="shared" si="38"/>
        <v>0</v>
      </c>
      <c r="D1233" s="73">
        <f t="shared" si="39"/>
        <v>1</v>
      </c>
    </row>
    <row r="1234" spans="1:4" x14ac:dyDescent="0.2">
      <c r="A1234" t="s">
        <v>151</v>
      </c>
      <c r="B1234" t="s">
        <v>25</v>
      </c>
      <c r="C1234" s="73">
        <f t="shared" si="38"/>
        <v>0</v>
      </c>
      <c r="D1234" s="73">
        <f t="shared" si="39"/>
        <v>1</v>
      </c>
    </row>
    <row r="1235" spans="1:4" x14ac:dyDescent="0.2">
      <c r="A1235" t="s">
        <v>151</v>
      </c>
      <c r="B1235" t="s">
        <v>25</v>
      </c>
      <c r="C1235" s="73">
        <f t="shared" si="38"/>
        <v>0</v>
      </c>
      <c r="D1235" s="73">
        <f t="shared" si="39"/>
        <v>1</v>
      </c>
    </row>
    <row r="1236" spans="1:4" x14ac:dyDescent="0.2">
      <c r="A1236" t="s">
        <v>151</v>
      </c>
      <c r="B1236" t="s">
        <v>25</v>
      </c>
      <c r="C1236" s="73">
        <f t="shared" si="38"/>
        <v>0</v>
      </c>
      <c r="D1236" s="73">
        <f t="shared" si="39"/>
        <v>1</v>
      </c>
    </row>
    <row r="1237" spans="1:4" x14ac:dyDescent="0.2">
      <c r="A1237" t="s">
        <v>151</v>
      </c>
      <c r="B1237" t="s">
        <v>25</v>
      </c>
      <c r="C1237" s="73">
        <f t="shared" si="38"/>
        <v>0</v>
      </c>
      <c r="D1237" s="73">
        <f t="shared" si="39"/>
        <v>1</v>
      </c>
    </row>
    <row r="1238" spans="1:4" x14ac:dyDescent="0.2">
      <c r="A1238" t="s">
        <v>151</v>
      </c>
      <c r="B1238" t="s">
        <v>25</v>
      </c>
      <c r="C1238" s="73">
        <f t="shared" si="38"/>
        <v>0</v>
      </c>
      <c r="D1238" s="73">
        <f t="shared" si="39"/>
        <v>1</v>
      </c>
    </row>
    <row r="1239" spans="1:4" x14ac:dyDescent="0.2">
      <c r="A1239" t="s">
        <v>151</v>
      </c>
      <c r="B1239" t="s">
        <v>25</v>
      </c>
      <c r="C1239" s="73">
        <f t="shared" si="38"/>
        <v>0</v>
      </c>
      <c r="D1239" s="73">
        <f t="shared" si="39"/>
        <v>1</v>
      </c>
    </row>
    <row r="1240" spans="1:4" x14ac:dyDescent="0.2">
      <c r="A1240" t="s">
        <v>151</v>
      </c>
      <c r="B1240" t="s">
        <v>25</v>
      </c>
      <c r="C1240" s="73">
        <f t="shared" si="38"/>
        <v>0</v>
      </c>
      <c r="D1240" s="73">
        <f t="shared" si="39"/>
        <v>1</v>
      </c>
    </row>
    <row r="1241" spans="1:4" x14ac:dyDescent="0.2">
      <c r="A1241" t="s">
        <v>151</v>
      </c>
      <c r="B1241" t="s">
        <v>25</v>
      </c>
      <c r="C1241" s="73">
        <f t="shared" si="38"/>
        <v>0</v>
      </c>
      <c r="D1241" s="73">
        <f t="shared" si="39"/>
        <v>1</v>
      </c>
    </row>
    <row r="1242" spans="1:4" x14ac:dyDescent="0.2">
      <c r="A1242" t="s">
        <v>151</v>
      </c>
      <c r="B1242" t="s">
        <v>25</v>
      </c>
      <c r="C1242" s="73">
        <f t="shared" si="38"/>
        <v>0</v>
      </c>
      <c r="D1242" s="73">
        <f t="shared" si="39"/>
        <v>1</v>
      </c>
    </row>
    <row r="1243" spans="1:4" x14ac:dyDescent="0.2">
      <c r="A1243" t="s">
        <v>151</v>
      </c>
      <c r="B1243" t="s">
        <v>25</v>
      </c>
      <c r="C1243" s="73">
        <f t="shared" si="38"/>
        <v>0</v>
      </c>
      <c r="D1243" s="73">
        <f t="shared" si="39"/>
        <v>1</v>
      </c>
    </row>
    <row r="1244" spans="1:4" x14ac:dyDescent="0.2">
      <c r="A1244" t="s">
        <v>151</v>
      </c>
      <c r="B1244" t="s">
        <v>25</v>
      </c>
      <c r="C1244" s="73">
        <f t="shared" si="38"/>
        <v>0</v>
      </c>
      <c r="D1244" s="73">
        <f t="shared" si="39"/>
        <v>1</v>
      </c>
    </row>
    <row r="1245" spans="1:4" x14ac:dyDescent="0.2">
      <c r="A1245" t="s">
        <v>151</v>
      </c>
      <c r="B1245" t="s">
        <v>25</v>
      </c>
      <c r="C1245" s="73">
        <f t="shared" si="38"/>
        <v>0</v>
      </c>
      <c r="D1245" s="73">
        <f t="shared" si="39"/>
        <v>1</v>
      </c>
    </row>
    <row r="1246" spans="1:4" x14ac:dyDescent="0.2">
      <c r="A1246" t="s">
        <v>151</v>
      </c>
      <c r="B1246" t="s">
        <v>25</v>
      </c>
      <c r="C1246" s="73">
        <f t="shared" si="38"/>
        <v>0</v>
      </c>
      <c r="D1246" s="73">
        <f t="shared" si="39"/>
        <v>1</v>
      </c>
    </row>
    <row r="1247" spans="1:4" x14ac:dyDescent="0.2">
      <c r="A1247" t="s">
        <v>151</v>
      </c>
      <c r="B1247" t="s">
        <v>25</v>
      </c>
      <c r="C1247" s="73">
        <f t="shared" si="38"/>
        <v>0</v>
      </c>
      <c r="D1247" s="73">
        <f t="shared" si="39"/>
        <v>1</v>
      </c>
    </row>
    <row r="1248" spans="1:4" x14ac:dyDescent="0.2">
      <c r="A1248" t="s">
        <v>151</v>
      </c>
      <c r="B1248" t="s">
        <v>25</v>
      </c>
      <c r="C1248" s="73">
        <f t="shared" si="38"/>
        <v>0</v>
      </c>
      <c r="D1248" s="73">
        <f t="shared" si="39"/>
        <v>1</v>
      </c>
    </row>
    <row r="1249" spans="1:4" x14ac:dyDescent="0.2">
      <c r="A1249" t="s">
        <v>151</v>
      </c>
      <c r="B1249" t="s">
        <v>25</v>
      </c>
      <c r="C1249" s="73">
        <f t="shared" si="38"/>
        <v>0</v>
      </c>
      <c r="D1249" s="73">
        <f t="shared" si="39"/>
        <v>1</v>
      </c>
    </row>
    <row r="1250" spans="1:4" x14ac:dyDescent="0.2">
      <c r="A1250" t="s">
        <v>151</v>
      </c>
      <c r="B1250" t="s">
        <v>25</v>
      </c>
      <c r="C1250" s="73">
        <f t="shared" si="38"/>
        <v>0</v>
      </c>
      <c r="D1250" s="73">
        <f t="shared" si="39"/>
        <v>1</v>
      </c>
    </row>
    <row r="1251" spans="1:4" x14ac:dyDescent="0.2">
      <c r="A1251" t="s">
        <v>151</v>
      </c>
      <c r="B1251" t="s">
        <v>25</v>
      </c>
      <c r="C1251" s="73">
        <f t="shared" si="38"/>
        <v>0</v>
      </c>
      <c r="D1251" s="73">
        <f t="shared" si="39"/>
        <v>1</v>
      </c>
    </row>
    <row r="1252" spans="1:4" x14ac:dyDescent="0.2">
      <c r="A1252" t="s">
        <v>151</v>
      </c>
      <c r="B1252" t="s">
        <v>25</v>
      </c>
      <c r="C1252" s="73">
        <f t="shared" si="38"/>
        <v>0</v>
      </c>
      <c r="D1252" s="73">
        <f t="shared" si="39"/>
        <v>1</v>
      </c>
    </row>
    <row r="1253" spans="1:4" x14ac:dyDescent="0.2">
      <c r="A1253" t="s">
        <v>151</v>
      </c>
      <c r="B1253" t="s">
        <v>25</v>
      </c>
      <c r="C1253" s="73">
        <f t="shared" si="38"/>
        <v>0</v>
      </c>
      <c r="D1253" s="73">
        <f t="shared" si="39"/>
        <v>1</v>
      </c>
    </row>
    <row r="1254" spans="1:4" x14ac:dyDescent="0.2">
      <c r="A1254" t="s">
        <v>151</v>
      </c>
      <c r="B1254" t="s">
        <v>25</v>
      </c>
      <c r="C1254" s="73">
        <f t="shared" si="38"/>
        <v>0</v>
      </c>
      <c r="D1254" s="73">
        <f t="shared" si="39"/>
        <v>1</v>
      </c>
    </row>
    <row r="1255" spans="1:4" x14ac:dyDescent="0.2">
      <c r="A1255" t="s">
        <v>151</v>
      </c>
      <c r="B1255" t="s">
        <v>25</v>
      </c>
      <c r="C1255" s="73">
        <f t="shared" si="38"/>
        <v>0</v>
      </c>
      <c r="D1255" s="73">
        <f t="shared" si="39"/>
        <v>1</v>
      </c>
    </row>
    <row r="1256" spans="1:4" x14ac:dyDescent="0.2">
      <c r="A1256" t="s">
        <v>151</v>
      </c>
      <c r="B1256" t="s">
        <v>25</v>
      </c>
      <c r="C1256" s="73">
        <f t="shared" si="38"/>
        <v>0</v>
      </c>
      <c r="D1256" s="73">
        <f t="shared" si="39"/>
        <v>1</v>
      </c>
    </row>
    <row r="1257" spans="1:4" x14ac:dyDescent="0.2">
      <c r="A1257" t="s">
        <v>151</v>
      </c>
      <c r="B1257" t="s">
        <v>25</v>
      </c>
      <c r="C1257" s="73">
        <f t="shared" si="38"/>
        <v>0</v>
      </c>
      <c r="D1257" s="73">
        <f t="shared" si="39"/>
        <v>1</v>
      </c>
    </row>
    <row r="1258" spans="1:4" x14ac:dyDescent="0.2">
      <c r="A1258" t="s">
        <v>151</v>
      </c>
      <c r="B1258" t="s">
        <v>25</v>
      </c>
      <c r="C1258" s="73">
        <f t="shared" si="38"/>
        <v>0</v>
      </c>
      <c r="D1258" s="73">
        <f t="shared" si="39"/>
        <v>1</v>
      </c>
    </row>
    <row r="1259" spans="1:4" x14ac:dyDescent="0.2">
      <c r="A1259" t="s">
        <v>151</v>
      </c>
      <c r="B1259" t="s">
        <v>25</v>
      </c>
      <c r="C1259" s="73">
        <f t="shared" si="38"/>
        <v>0</v>
      </c>
      <c r="D1259" s="73">
        <f t="shared" si="39"/>
        <v>1</v>
      </c>
    </row>
    <row r="1260" spans="1:4" x14ac:dyDescent="0.2">
      <c r="A1260" t="s">
        <v>151</v>
      </c>
      <c r="B1260" t="s">
        <v>25</v>
      </c>
      <c r="C1260" s="73">
        <f t="shared" si="38"/>
        <v>0</v>
      </c>
      <c r="D1260" s="73">
        <f t="shared" si="39"/>
        <v>1</v>
      </c>
    </row>
    <row r="1261" spans="1:4" x14ac:dyDescent="0.2">
      <c r="A1261" t="s">
        <v>151</v>
      </c>
      <c r="B1261" t="s">
        <v>25</v>
      </c>
      <c r="C1261" s="73">
        <f t="shared" si="38"/>
        <v>0</v>
      </c>
      <c r="D1261" s="73">
        <f t="shared" si="39"/>
        <v>1</v>
      </c>
    </row>
    <row r="1262" spans="1:4" x14ac:dyDescent="0.2">
      <c r="A1262" t="s">
        <v>151</v>
      </c>
      <c r="B1262" t="s">
        <v>25</v>
      </c>
      <c r="C1262" s="73">
        <f t="shared" si="38"/>
        <v>0</v>
      </c>
      <c r="D1262" s="73">
        <f t="shared" si="39"/>
        <v>1</v>
      </c>
    </row>
    <row r="1263" spans="1:4" x14ac:dyDescent="0.2">
      <c r="A1263" t="s">
        <v>151</v>
      </c>
      <c r="B1263" t="s">
        <v>25</v>
      </c>
      <c r="C1263" s="73">
        <f t="shared" si="38"/>
        <v>0</v>
      </c>
      <c r="D1263" s="73">
        <f t="shared" si="39"/>
        <v>1</v>
      </c>
    </row>
    <row r="1264" spans="1:4" x14ac:dyDescent="0.2">
      <c r="A1264" t="s">
        <v>151</v>
      </c>
      <c r="B1264" t="s">
        <v>25</v>
      </c>
      <c r="C1264" s="73">
        <f t="shared" si="38"/>
        <v>0</v>
      </c>
      <c r="D1264" s="73">
        <f t="shared" si="39"/>
        <v>1</v>
      </c>
    </row>
    <row r="1265" spans="1:4" x14ac:dyDescent="0.2">
      <c r="A1265" t="s">
        <v>151</v>
      </c>
      <c r="B1265" t="s">
        <v>25</v>
      </c>
      <c r="C1265" s="73">
        <f t="shared" si="38"/>
        <v>0</v>
      </c>
      <c r="D1265" s="73">
        <f t="shared" si="39"/>
        <v>1</v>
      </c>
    </row>
    <row r="1266" spans="1:4" x14ac:dyDescent="0.2">
      <c r="A1266" t="s">
        <v>151</v>
      </c>
      <c r="B1266" t="s">
        <v>25</v>
      </c>
      <c r="C1266" s="73">
        <f t="shared" si="38"/>
        <v>0</v>
      </c>
      <c r="D1266" s="73">
        <f t="shared" si="39"/>
        <v>1</v>
      </c>
    </row>
    <row r="1267" spans="1:4" x14ac:dyDescent="0.2">
      <c r="A1267" t="s">
        <v>151</v>
      </c>
      <c r="B1267" t="s">
        <v>25</v>
      </c>
      <c r="C1267" s="73">
        <f t="shared" si="38"/>
        <v>0</v>
      </c>
      <c r="D1267" s="73">
        <f t="shared" si="39"/>
        <v>1</v>
      </c>
    </row>
    <row r="1268" spans="1:4" x14ac:dyDescent="0.2">
      <c r="A1268" t="s">
        <v>151</v>
      </c>
      <c r="B1268" t="s">
        <v>25</v>
      </c>
      <c r="C1268" s="73">
        <f t="shared" si="38"/>
        <v>0</v>
      </c>
      <c r="D1268" s="73">
        <f t="shared" si="39"/>
        <v>1</v>
      </c>
    </row>
    <row r="1269" spans="1:4" x14ac:dyDescent="0.2">
      <c r="A1269" t="s">
        <v>151</v>
      </c>
      <c r="B1269" t="s">
        <v>25</v>
      </c>
      <c r="C1269" s="73">
        <f t="shared" si="38"/>
        <v>0</v>
      </c>
      <c r="D1269" s="73">
        <f t="shared" si="39"/>
        <v>1</v>
      </c>
    </row>
    <row r="1270" spans="1:4" x14ac:dyDescent="0.2">
      <c r="A1270" t="s">
        <v>151</v>
      </c>
      <c r="B1270" t="s">
        <v>25</v>
      </c>
      <c r="C1270" s="73">
        <f t="shared" si="38"/>
        <v>0</v>
      </c>
      <c r="D1270" s="73">
        <f t="shared" si="39"/>
        <v>1</v>
      </c>
    </row>
    <row r="1271" spans="1:4" x14ac:dyDescent="0.2">
      <c r="A1271" t="s">
        <v>151</v>
      </c>
      <c r="B1271" t="s">
        <v>25</v>
      </c>
      <c r="C1271" s="73">
        <f t="shared" si="38"/>
        <v>0</v>
      </c>
      <c r="D1271" s="73">
        <f t="shared" si="39"/>
        <v>1</v>
      </c>
    </row>
    <row r="1272" spans="1:4" x14ac:dyDescent="0.2">
      <c r="A1272" t="s">
        <v>151</v>
      </c>
      <c r="B1272" t="s">
        <v>25</v>
      </c>
      <c r="C1272" s="73">
        <f t="shared" si="38"/>
        <v>0</v>
      </c>
      <c r="D1272" s="73">
        <f t="shared" si="39"/>
        <v>1</v>
      </c>
    </row>
    <row r="1273" spans="1:4" x14ac:dyDescent="0.2">
      <c r="A1273" t="s">
        <v>151</v>
      </c>
      <c r="B1273" t="s">
        <v>25</v>
      </c>
      <c r="C1273" s="73">
        <f t="shared" si="38"/>
        <v>0</v>
      </c>
      <c r="D1273" s="73">
        <f t="shared" si="39"/>
        <v>1</v>
      </c>
    </row>
    <row r="1274" spans="1:4" x14ac:dyDescent="0.2">
      <c r="A1274" t="s">
        <v>151</v>
      </c>
      <c r="B1274" t="s">
        <v>25</v>
      </c>
      <c r="C1274" s="73">
        <f t="shared" si="38"/>
        <v>0</v>
      </c>
      <c r="D1274" s="73">
        <f t="shared" si="39"/>
        <v>1</v>
      </c>
    </row>
    <row r="1275" spans="1:4" x14ac:dyDescent="0.2">
      <c r="A1275" t="s">
        <v>151</v>
      </c>
      <c r="B1275" t="s">
        <v>25</v>
      </c>
      <c r="C1275" s="73">
        <f t="shared" si="38"/>
        <v>0</v>
      </c>
      <c r="D1275" s="73">
        <f t="shared" si="39"/>
        <v>1</v>
      </c>
    </row>
    <row r="1276" spans="1:4" x14ac:dyDescent="0.2">
      <c r="A1276" t="s">
        <v>151</v>
      </c>
      <c r="B1276" t="s">
        <v>25</v>
      </c>
      <c r="C1276" s="73">
        <f t="shared" si="38"/>
        <v>0</v>
      </c>
      <c r="D1276" s="73">
        <f t="shared" si="39"/>
        <v>1</v>
      </c>
    </row>
    <row r="1277" spans="1:4" x14ac:dyDescent="0.2">
      <c r="A1277" t="s">
        <v>151</v>
      </c>
      <c r="B1277" t="s">
        <v>25</v>
      </c>
      <c r="C1277" s="73">
        <f t="shared" si="38"/>
        <v>0</v>
      </c>
      <c r="D1277" s="73">
        <f t="shared" si="39"/>
        <v>1</v>
      </c>
    </row>
    <row r="1278" spans="1:4" x14ac:dyDescent="0.2">
      <c r="A1278" t="s">
        <v>151</v>
      </c>
      <c r="B1278" t="s">
        <v>25</v>
      </c>
      <c r="C1278" s="73">
        <f t="shared" si="38"/>
        <v>0</v>
      </c>
      <c r="D1278" s="73">
        <f t="shared" si="39"/>
        <v>1</v>
      </c>
    </row>
    <row r="1279" spans="1:4" x14ac:dyDescent="0.2">
      <c r="A1279" t="s">
        <v>151</v>
      </c>
      <c r="B1279" t="s">
        <v>25</v>
      </c>
      <c r="C1279" s="73">
        <f t="shared" si="38"/>
        <v>0</v>
      </c>
      <c r="D1279" s="73">
        <f t="shared" si="39"/>
        <v>1</v>
      </c>
    </row>
    <row r="1280" spans="1:4" x14ac:dyDescent="0.2">
      <c r="A1280" t="s">
        <v>151</v>
      </c>
      <c r="B1280" t="s">
        <v>25</v>
      </c>
      <c r="C1280" s="73">
        <f t="shared" si="38"/>
        <v>0</v>
      </c>
      <c r="D1280" s="73">
        <f t="shared" si="39"/>
        <v>1</v>
      </c>
    </row>
    <row r="1281" spans="1:4" x14ac:dyDescent="0.2">
      <c r="A1281" t="s">
        <v>151</v>
      </c>
      <c r="B1281" t="s">
        <v>25</v>
      </c>
      <c r="C1281" s="73">
        <f t="shared" si="38"/>
        <v>0</v>
      </c>
      <c r="D1281" s="73">
        <f t="shared" si="39"/>
        <v>1</v>
      </c>
    </row>
    <row r="1282" spans="1:4" x14ac:dyDescent="0.2">
      <c r="A1282" t="s">
        <v>151</v>
      </c>
      <c r="B1282" t="s">
        <v>25</v>
      </c>
      <c r="C1282" s="73">
        <f t="shared" si="38"/>
        <v>0</v>
      </c>
      <c r="D1282" s="73">
        <f t="shared" si="39"/>
        <v>1</v>
      </c>
    </row>
    <row r="1283" spans="1:4" x14ac:dyDescent="0.2">
      <c r="A1283" t="s">
        <v>151</v>
      </c>
      <c r="B1283" t="s">
        <v>25</v>
      </c>
      <c r="C1283" s="73">
        <f t="shared" ref="C1283:C1346" si="40">IF(A1283="Yes", 1, 0)</f>
        <v>0</v>
      </c>
      <c r="D1283" s="73">
        <f t="shared" ref="D1283:D1346" si="41">IF(B1283="Yes", 1, 0)</f>
        <v>1</v>
      </c>
    </row>
    <row r="1284" spans="1:4" x14ac:dyDescent="0.2">
      <c r="A1284" t="s">
        <v>151</v>
      </c>
      <c r="B1284" t="s">
        <v>25</v>
      </c>
      <c r="C1284" s="73">
        <f t="shared" si="40"/>
        <v>0</v>
      </c>
      <c r="D1284" s="73">
        <f t="shared" si="41"/>
        <v>1</v>
      </c>
    </row>
    <row r="1285" spans="1:4" x14ac:dyDescent="0.2">
      <c r="A1285" t="s">
        <v>151</v>
      </c>
      <c r="B1285" t="s">
        <v>25</v>
      </c>
      <c r="C1285" s="73">
        <f t="shared" si="40"/>
        <v>0</v>
      </c>
      <c r="D1285" s="73">
        <f t="shared" si="41"/>
        <v>1</v>
      </c>
    </row>
    <row r="1286" spans="1:4" x14ac:dyDescent="0.2">
      <c r="A1286" t="s">
        <v>151</v>
      </c>
      <c r="B1286" t="s">
        <v>25</v>
      </c>
      <c r="C1286" s="73">
        <f t="shared" si="40"/>
        <v>0</v>
      </c>
      <c r="D1286" s="73">
        <f t="shared" si="41"/>
        <v>1</v>
      </c>
    </row>
    <row r="1287" spans="1:4" x14ac:dyDescent="0.2">
      <c r="A1287" t="s">
        <v>151</v>
      </c>
      <c r="B1287" t="s">
        <v>25</v>
      </c>
      <c r="C1287" s="73">
        <f t="shared" si="40"/>
        <v>0</v>
      </c>
      <c r="D1287" s="73">
        <f t="shared" si="41"/>
        <v>1</v>
      </c>
    </row>
    <row r="1288" spans="1:4" x14ac:dyDescent="0.2">
      <c r="A1288" t="s">
        <v>151</v>
      </c>
      <c r="B1288" t="s">
        <v>25</v>
      </c>
      <c r="C1288" s="73">
        <f t="shared" si="40"/>
        <v>0</v>
      </c>
      <c r="D1288" s="73">
        <f t="shared" si="41"/>
        <v>1</v>
      </c>
    </row>
    <row r="1289" spans="1:4" x14ac:dyDescent="0.2">
      <c r="A1289" t="s">
        <v>151</v>
      </c>
      <c r="B1289" t="s">
        <v>25</v>
      </c>
      <c r="C1289" s="73">
        <f t="shared" si="40"/>
        <v>0</v>
      </c>
      <c r="D1289" s="73">
        <f t="shared" si="41"/>
        <v>1</v>
      </c>
    </row>
    <row r="1290" spans="1:4" x14ac:dyDescent="0.2">
      <c r="A1290" t="s">
        <v>151</v>
      </c>
      <c r="B1290" t="s">
        <v>25</v>
      </c>
      <c r="C1290" s="73">
        <f t="shared" si="40"/>
        <v>0</v>
      </c>
      <c r="D1290" s="73">
        <f t="shared" si="41"/>
        <v>1</v>
      </c>
    </row>
    <row r="1291" spans="1:4" x14ac:dyDescent="0.2">
      <c r="A1291" t="s">
        <v>151</v>
      </c>
      <c r="B1291" t="s">
        <v>25</v>
      </c>
      <c r="C1291" s="73">
        <f t="shared" si="40"/>
        <v>0</v>
      </c>
      <c r="D1291" s="73">
        <f t="shared" si="41"/>
        <v>1</v>
      </c>
    </row>
    <row r="1292" spans="1:4" x14ac:dyDescent="0.2">
      <c r="A1292" t="s">
        <v>151</v>
      </c>
      <c r="B1292" t="s">
        <v>25</v>
      </c>
      <c r="C1292" s="73">
        <f t="shared" si="40"/>
        <v>0</v>
      </c>
      <c r="D1292" s="73">
        <f t="shared" si="41"/>
        <v>1</v>
      </c>
    </row>
    <row r="1293" spans="1:4" x14ac:dyDescent="0.2">
      <c r="A1293" t="s">
        <v>151</v>
      </c>
      <c r="B1293" t="s">
        <v>25</v>
      </c>
      <c r="C1293" s="73">
        <f t="shared" si="40"/>
        <v>0</v>
      </c>
      <c r="D1293" s="73">
        <f t="shared" si="41"/>
        <v>1</v>
      </c>
    </row>
    <row r="1294" spans="1:4" x14ac:dyDescent="0.2">
      <c r="A1294" t="s">
        <v>151</v>
      </c>
      <c r="B1294" t="s">
        <v>25</v>
      </c>
      <c r="C1294" s="73">
        <f t="shared" si="40"/>
        <v>0</v>
      </c>
      <c r="D1294" s="73">
        <f t="shared" si="41"/>
        <v>1</v>
      </c>
    </row>
    <row r="1295" spans="1:4" x14ac:dyDescent="0.2">
      <c r="A1295" t="s">
        <v>151</v>
      </c>
      <c r="B1295" t="s">
        <v>25</v>
      </c>
      <c r="C1295" s="73">
        <f t="shared" si="40"/>
        <v>0</v>
      </c>
      <c r="D1295" s="73">
        <f t="shared" si="41"/>
        <v>1</v>
      </c>
    </row>
    <row r="1296" spans="1:4" x14ac:dyDescent="0.2">
      <c r="A1296" t="s">
        <v>151</v>
      </c>
      <c r="B1296" t="s">
        <v>25</v>
      </c>
      <c r="C1296" s="73">
        <f t="shared" si="40"/>
        <v>0</v>
      </c>
      <c r="D1296" s="73">
        <f t="shared" si="41"/>
        <v>1</v>
      </c>
    </row>
    <row r="1297" spans="1:4" x14ac:dyDescent="0.2">
      <c r="A1297" t="s">
        <v>151</v>
      </c>
      <c r="B1297" t="s">
        <v>25</v>
      </c>
      <c r="C1297" s="73">
        <f t="shared" si="40"/>
        <v>0</v>
      </c>
      <c r="D1297" s="73">
        <f t="shared" si="41"/>
        <v>1</v>
      </c>
    </row>
    <row r="1298" spans="1:4" x14ac:dyDescent="0.2">
      <c r="A1298" t="s">
        <v>151</v>
      </c>
      <c r="B1298" t="s">
        <v>25</v>
      </c>
      <c r="C1298" s="73">
        <f t="shared" si="40"/>
        <v>0</v>
      </c>
      <c r="D1298" s="73">
        <f t="shared" si="41"/>
        <v>1</v>
      </c>
    </row>
    <row r="1299" spans="1:4" x14ac:dyDescent="0.2">
      <c r="A1299" t="s">
        <v>151</v>
      </c>
      <c r="B1299" t="s">
        <v>25</v>
      </c>
      <c r="C1299" s="73">
        <f t="shared" si="40"/>
        <v>0</v>
      </c>
      <c r="D1299" s="73">
        <f t="shared" si="41"/>
        <v>1</v>
      </c>
    </row>
    <row r="1300" spans="1:4" x14ac:dyDescent="0.2">
      <c r="A1300" t="s">
        <v>151</v>
      </c>
      <c r="B1300" t="s">
        <v>25</v>
      </c>
      <c r="C1300" s="73">
        <f t="shared" si="40"/>
        <v>0</v>
      </c>
      <c r="D1300" s="73">
        <f t="shared" si="41"/>
        <v>1</v>
      </c>
    </row>
    <row r="1301" spans="1:4" x14ac:dyDescent="0.2">
      <c r="A1301" t="s">
        <v>151</v>
      </c>
      <c r="B1301" t="s">
        <v>25</v>
      </c>
      <c r="C1301" s="73">
        <f t="shared" si="40"/>
        <v>0</v>
      </c>
      <c r="D1301" s="73">
        <f t="shared" si="41"/>
        <v>1</v>
      </c>
    </row>
    <row r="1302" spans="1:4" x14ac:dyDescent="0.2">
      <c r="A1302" t="s">
        <v>151</v>
      </c>
      <c r="B1302" t="s">
        <v>25</v>
      </c>
      <c r="C1302" s="73">
        <f t="shared" si="40"/>
        <v>0</v>
      </c>
      <c r="D1302" s="73">
        <f t="shared" si="41"/>
        <v>1</v>
      </c>
    </row>
    <row r="1303" spans="1:4" x14ac:dyDescent="0.2">
      <c r="A1303" t="s">
        <v>151</v>
      </c>
      <c r="B1303" t="s">
        <v>25</v>
      </c>
      <c r="C1303" s="73">
        <f t="shared" si="40"/>
        <v>0</v>
      </c>
      <c r="D1303" s="73">
        <f t="shared" si="41"/>
        <v>1</v>
      </c>
    </row>
    <row r="1304" spans="1:4" x14ac:dyDescent="0.2">
      <c r="A1304" t="s">
        <v>151</v>
      </c>
      <c r="B1304" t="s">
        <v>25</v>
      </c>
      <c r="C1304" s="73">
        <f t="shared" si="40"/>
        <v>0</v>
      </c>
      <c r="D1304" s="73">
        <f t="shared" si="41"/>
        <v>1</v>
      </c>
    </row>
    <row r="1305" spans="1:4" x14ac:dyDescent="0.2">
      <c r="A1305" t="s">
        <v>151</v>
      </c>
      <c r="B1305" t="s">
        <v>25</v>
      </c>
      <c r="C1305" s="73">
        <f t="shared" si="40"/>
        <v>0</v>
      </c>
      <c r="D1305" s="73">
        <f t="shared" si="41"/>
        <v>1</v>
      </c>
    </row>
    <row r="1306" spans="1:4" x14ac:dyDescent="0.2">
      <c r="A1306" t="s">
        <v>151</v>
      </c>
      <c r="B1306" t="s">
        <v>25</v>
      </c>
      <c r="C1306" s="73">
        <f t="shared" si="40"/>
        <v>0</v>
      </c>
      <c r="D1306" s="73">
        <f t="shared" si="41"/>
        <v>1</v>
      </c>
    </row>
    <row r="1307" spans="1:4" x14ac:dyDescent="0.2">
      <c r="A1307" t="s">
        <v>151</v>
      </c>
      <c r="B1307" t="s">
        <v>25</v>
      </c>
      <c r="C1307" s="73">
        <f t="shared" si="40"/>
        <v>0</v>
      </c>
      <c r="D1307" s="73">
        <f t="shared" si="41"/>
        <v>1</v>
      </c>
    </row>
    <row r="1308" spans="1:4" x14ac:dyDescent="0.2">
      <c r="A1308" t="s">
        <v>151</v>
      </c>
      <c r="B1308" t="s">
        <v>25</v>
      </c>
      <c r="C1308" s="73">
        <f t="shared" si="40"/>
        <v>0</v>
      </c>
      <c r="D1308" s="73">
        <f t="shared" si="41"/>
        <v>1</v>
      </c>
    </row>
    <row r="1309" spans="1:4" x14ac:dyDescent="0.2">
      <c r="A1309" t="s">
        <v>151</v>
      </c>
      <c r="B1309" t="s">
        <v>25</v>
      </c>
      <c r="C1309" s="73">
        <f t="shared" si="40"/>
        <v>0</v>
      </c>
      <c r="D1309" s="73">
        <f t="shared" si="41"/>
        <v>1</v>
      </c>
    </row>
    <row r="1310" spans="1:4" x14ac:dyDescent="0.2">
      <c r="A1310" t="s">
        <v>151</v>
      </c>
      <c r="B1310" t="s">
        <v>25</v>
      </c>
      <c r="C1310" s="73">
        <f t="shared" si="40"/>
        <v>0</v>
      </c>
      <c r="D1310" s="73">
        <f t="shared" si="41"/>
        <v>1</v>
      </c>
    </row>
    <row r="1311" spans="1:4" x14ac:dyDescent="0.2">
      <c r="A1311" t="s">
        <v>151</v>
      </c>
      <c r="B1311" t="s">
        <v>25</v>
      </c>
      <c r="C1311" s="73">
        <f t="shared" si="40"/>
        <v>0</v>
      </c>
      <c r="D1311" s="73">
        <f t="shared" si="41"/>
        <v>1</v>
      </c>
    </row>
    <row r="1312" spans="1:4" x14ac:dyDescent="0.2">
      <c r="A1312" t="s">
        <v>151</v>
      </c>
      <c r="B1312" t="s">
        <v>25</v>
      </c>
      <c r="C1312" s="73">
        <f t="shared" si="40"/>
        <v>0</v>
      </c>
      <c r="D1312" s="73">
        <f t="shared" si="41"/>
        <v>1</v>
      </c>
    </row>
    <row r="1313" spans="1:4" x14ac:dyDescent="0.2">
      <c r="A1313" t="s">
        <v>151</v>
      </c>
      <c r="B1313" t="s">
        <v>25</v>
      </c>
      <c r="C1313" s="73">
        <f t="shared" si="40"/>
        <v>0</v>
      </c>
      <c r="D1313" s="73">
        <f t="shared" si="41"/>
        <v>1</v>
      </c>
    </row>
    <row r="1314" spans="1:4" x14ac:dyDescent="0.2">
      <c r="A1314" t="s">
        <v>151</v>
      </c>
      <c r="B1314" t="s">
        <v>25</v>
      </c>
      <c r="C1314" s="73">
        <f t="shared" si="40"/>
        <v>0</v>
      </c>
      <c r="D1314" s="73">
        <f t="shared" si="41"/>
        <v>1</v>
      </c>
    </row>
    <row r="1315" spans="1:4" x14ac:dyDescent="0.2">
      <c r="A1315" t="s">
        <v>151</v>
      </c>
      <c r="B1315" t="s">
        <v>25</v>
      </c>
      <c r="C1315" s="73">
        <f t="shared" si="40"/>
        <v>0</v>
      </c>
      <c r="D1315" s="73">
        <f t="shared" si="41"/>
        <v>1</v>
      </c>
    </row>
    <row r="1316" spans="1:4" x14ac:dyDescent="0.2">
      <c r="A1316" t="s">
        <v>151</v>
      </c>
      <c r="B1316" t="s">
        <v>25</v>
      </c>
      <c r="C1316" s="73">
        <f t="shared" si="40"/>
        <v>0</v>
      </c>
      <c r="D1316" s="73">
        <f t="shared" si="41"/>
        <v>1</v>
      </c>
    </row>
    <row r="1317" spans="1:4" x14ac:dyDescent="0.2">
      <c r="A1317" t="s">
        <v>151</v>
      </c>
      <c r="B1317" t="s">
        <v>25</v>
      </c>
      <c r="C1317" s="73">
        <f t="shared" si="40"/>
        <v>0</v>
      </c>
      <c r="D1317" s="73">
        <f t="shared" si="41"/>
        <v>1</v>
      </c>
    </row>
    <row r="1318" spans="1:4" x14ac:dyDescent="0.2">
      <c r="A1318" t="s">
        <v>151</v>
      </c>
      <c r="B1318" t="s">
        <v>25</v>
      </c>
      <c r="C1318" s="73">
        <f t="shared" si="40"/>
        <v>0</v>
      </c>
      <c r="D1318" s="73">
        <f t="shared" si="41"/>
        <v>1</v>
      </c>
    </row>
    <row r="1319" spans="1:4" x14ac:dyDescent="0.2">
      <c r="A1319" t="s">
        <v>151</v>
      </c>
      <c r="B1319" t="s">
        <v>25</v>
      </c>
      <c r="C1319" s="73">
        <f t="shared" si="40"/>
        <v>0</v>
      </c>
      <c r="D1319" s="73">
        <f t="shared" si="41"/>
        <v>1</v>
      </c>
    </row>
    <row r="1320" spans="1:4" x14ac:dyDescent="0.2">
      <c r="A1320" t="s">
        <v>151</v>
      </c>
      <c r="B1320" t="s">
        <v>25</v>
      </c>
      <c r="C1320" s="73">
        <f t="shared" si="40"/>
        <v>0</v>
      </c>
      <c r="D1320" s="73">
        <f t="shared" si="41"/>
        <v>1</v>
      </c>
    </row>
    <row r="1321" spans="1:4" x14ac:dyDescent="0.2">
      <c r="A1321" t="s">
        <v>151</v>
      </c>
      <c r="B1321" t="s">
        <v>25</v>
      </c>
      <c r="C1321" s="73">
        <f t="shared" si="40"/>
        <v>0</v>
      </c>
      <c r="D1321" s="73">
        <f t="shared" si="41"/>
        <v>1</v>
      </c>
    </row>
    <row r="1322" spans="1:4" x14ac:dyDescent="0.2">
      <c r="A1322" t="s">
        <v>151</v>
      </c>
      <c r="B1322" t="s">
        <v>25</v>
      </c>
      <c r="C1322" s="73">
        <f t="shared" si="40"/>
        <v>0</v>
      </c>
      <c r="D1322" s="73">
        <f t="shared" si="41"/>
        <v>1</v>
      </c>
    </row>
    <row r="1323" spans="1:4" x14ac:dyDescent="0.2">
      <c r="A1323" t="s">
        <v>151</v>
      </c>
      <c r="B1323" t="s">
        <v>25</v>
      </c>
      <c r="C1323" s="73">
        <f t="shared" si="40"/>
        <v>0</v>
      </c>
      <c r="D1323" s="73">
        <f t="shared" si="41"/>
        <v>1</v>
      </c>
    </row>
    <row r="1324" spans="1:4" x14ac:dyDescent="0.2">
      <c r="A1324" t="s">
        <v>151</v>
      </c>
      <c r="B1324" t="s">
        <v>25</v>
      </c>
      <c r="C1324" s="73">
        <f t="shared" si="40"/>
        <v>0</v>
      </c>
      <c r="D1324" s="73">
        <f t="shared" si="41"/>
        <v>1</v>
      </c>
    </row>
    <row r="1325" spans="1:4" x14ac:dyDescent="0.2">
      <c r="A1325" t="s">
        <v>151</v>
      </c>
      <c r="B1325" t="s">
        <v>25</v>
      </c>
      <c r="C1325" s="73">
        <f t="shared" si="40"/>
        <v>0</v>
      </c>
      <c r="D1325" s="73">
        <f t="shared" si="41"/>
        <v>1</v>
      </c>
    </row>
    <row r="1326" spans="1:4" x14ac:dyDescent="0.2">
      <c r="A1326" t="s">
        <v>151</v>
      </c>
      <c r="B1326" t="s">
        <v>25</v>
      </c>
      <c r="C1326" s="73">
        <f t="shared" si="40"/>
        <v>0</v>
      </c>
      <c r="D1326" s="73">
        <f t="shared" si="41"/>
        <v>1</v>
      </c>
    </row>
    <row r="1327" spans="1:4" x14ac:dyDescent="0.2">
      <c r="A1327" t="s">
        <v>151</v>
      </c>
      <c r="B1327" t="s">
        <v>25</v>
      </c>
      <c r="C1327" s="73">
        <f t="shared" si="40"/>
        <v>0</v>
      </c>
      <c r="D1327" s="73">
        <f t="shared" si="41"/>
        <v>1</v>
      </c>
    </row>
    <row r="1328" spans="1:4" x14ac:dyDescent="0.2">
      <c r="A1328" t="s">
        <v>151</v>
      </c>
      <c r="B1328" t="s">
        <v>25</v>
      </c>
      <c r="C1328" s="73">
        <f t="shared" si="40"/>
        <v>0</v>
      </c>
      <c r="D1328" s="73">
        <f t="shared" si="41"/>
        <v>1</v>
      </c>
    </row>
    <row r="1329" spans="1:4" x14ac:dyDescent="0.2">
      <c r="A1329" t="s">
        <v>151</v>
      </c>
      <c r="B1329" t="s">
        <v>25</v>
      </c>
      <c r="C1329" s="73">
        <f t="shared" si="40"/>
        <v>0</v>
      </c>
      <c r="D1329" s="73">
        <f t="shared" si="41"/>
        <v>1</v>
      </c>
    </row>
    <row r="1330" spans="1:4" x14ac:dyDescent="0.2">
      <c r="A1330" t="s">
        <v>151</v>
      </c>
      <c r="B1330" t="s">
        <v>25</v>
      </c>
      <c r="C1330" s="73">
        <f t="shared" si="40"/>
        <v>0</v>
      </c>
      <c r="D1330" s="73">
        <f t="shared" si="41"/>
        <v>1</v>
      </c>
    </row>
    <row r="1331" spans="1:4" x14ac:dyDescent="0.2">
      <c r="A1331" t="s">
        <v>151</v>
      </c>
      <c r="B1331" t="s">
        <v>25</v>
      </c>
      <c r="C1331" s="73">
        <f t="shared" si="40"/>
        <v>0</v>
      </c>
      <c r="D1331" s="73">
        <f t="shared" si="41"/>
        <v>1</v>
      </c>
    </row>
    <row r="1332" spans="1:4" x14ac:dyDescent="0.2">
      <c r="A1332" t="s">
        <v>151</v>
      </c>
      <c r="B1332" t="s">
        <v>25</v>
      </c>
      <c r="C1332" s="73">
        <f t="shared" si="40"/>
        <v>0</v>
      </c>
      <c r="D1332" s="73">
        <f t="shared" si="41"/>
        <v>1</v>
      </c>
    </row>
    <row r="1333" spans="1:4" x14ac:dyDescent="0.2">
      <c r="A1333" t="s">
        <v>151</v>
      </c>
      <c r="B1333" t="s">
        <v>25</v>
      </c>
      <c r="C1333" s="73">
        <f t="shared" si="40"/>
        <v>0</v>
      </c>
      <c r="D1333" s="73">
        <f t="shared" si="41"/>
        <v>1</v>
      </c>
    </row>
    <row r="1334" spans="1:4" x14ac:dyDescent="0.2">
      <c r="A1334" t="s">
        <v>151</v>
      </c>
      <c r="B1334" t="s">
        <v>25</v>
      </c>
      <c r="C1334" s="73">
        <f t="shared" si="40"/>
        <v>0</v>
      </c>
      <c r="D1334" s="73">
        <f t="shared" si="41"/>
        <v>1</v>
      </c>
    </row>
    <row r="1335" spans="1:4" x14ac:dyDescent="0.2">
      <c r="A1335" t="s">
        <v>151</v>
      </c>
      <c r="B1335" t="s">
        <v>25</v>
      </c>
      <c r="C1335" s="73">
        <f t="shared" si="40"/>
        <v>0</v>
      </c>
      <c r="D1335" s="73">
        <f t="shared" si="41"/>
        <v>1</v>
      </c>
    </row>
    <row r="1336" spans="1:4" x14ac:dyDescent="0.2">
      <c r="A1336" t="s">
        <v>151</v>
      </c>
      <c r="B1336" t="s">
        <v>25</v>
      </c>
      <c r="C1336" s="73">
        <f t="shared" si="40"/>
        <v>0</v>
      </c>
      <c r="D1336" s="73">
        <f t="shared" si="41"/>
        <v>1</v>
      </c>
    </row>
    <row r="1337" spans="1:4" x14ac:dyDescent="0.2">
      <c r="A1337" t="s">
        <v>151</v>
      </c>
      <c r="B1337" t="s">
        <v>25</v>
      </c>
      <c r="C1337" s="73">
        <f t="shared" si="40"/>
        <v>0</v>
      </c>
      <c r="D1337" s="73">
        <f t="shared" si="41"/>
        <v>1</v>
      </c>
    </row>
    <row r="1338" spans="1:4" x14ac:dyDescent="0.2">
      <c r="A1338" t="s">
        <v>151</v>
      </c>
      <c r="B1338" t="s">
        <v>25</v>
      </c>
      <c r="C1338" s="73">
        <f t="shared" si="40"/>
        <v>0</v>
      </c>
      <c r="D1338" s="73">
        <f t="shared" si="41"/>
        <v>1</v>
      </c>
    </row>
    <row r="1339" spans="1:4" x14ac:dyDescent="0.2">
      <c r="A1339" t="s">
        <v>151</v>
      </c>
      <c r="B1339" t="s">
        <v>25</v>
      </c>
      <c r="C1339" s="73">
        <f t="shared" si="40"/>
        <v>0</v>
      </c>
      <c r="D1339" s="73">
        <f t="shared" si="41"/>
        <v>1</v>
      </c>
    </row>
    <row r="1340" spans="1:4" x14ac:dyDescent="0.2">
      <c r="A1340" t="s">
        <v>151</v>
      </c>
      <c r="B1340" t="s">
        <v>25</v>
      </c>
      <c r="C1340" s="73">
        <f t="shared" si="40"/>
        <v>0</v>
      </c>
      <c r="D1340" s="73">
        <f t="shared" si="41"/>
        <v>1</v>
      </c>
    </row>
    <row r="1341" spans="1:4" x14ac:dyDescent="0.2">
      <c r="A1341" t="s">
        <v>151</v>
      </c>
      <c r="B1341" t="s">
        <v>25</v>
      </c>
      <c r="C1341" s="73">
        <f t="shared" si="40"/>
        <v>0</v>
      </c>
      <c r="D1341" s="73">
        <f t="shared" si="41"/>
        <v>1</v>
      </c>
    </row>
    <row r="1342" spans="1:4" x14ac:dyDescent="0.2">
      <c r="A1342" t="s">
        <v>151</v>
      </c>
      <c r="B1342" t="s">
        <v>25</v>
      </c>
      <c r="C1342" s="73">
        <f t="shared" si="40"/>
        <v>0</v>
      </c>
      <c r="D1342" s="73">
        <f t="shared" si="41"/>
        <v>1</v>
      </c>
    </row>
    <row r="1343" spans="1:4" x14ac:dyDescent="0.2">
      <c r="A1343" t="s">
        <v>151</v>
      </c>
      <c r="B1343" t="s">
        <v>25</v>
      </c>
      <c r="C1343" s="73">
        <f t="shared" si="40"/>
        <v>0</v>
      </c>
      <c r="D1343" s="73">
        <f t="shared" si="41"/>
        <v>1</v>
      </c>
    </row>
    <row r="1344" spans="1:4" x14ac:dyDescent="0.2">
      <c r="A1344" t="s">
        <v>151</v>
      </c>
      <c r="B1344" t="s">
        <v>25</v>
      </c>
      <c r="C1344" s="73">
        <f t="shared" si="40"/>
        <v>0</v>
      </c>
      <c r="D1344" s="73">
        <f t="shared" si="41"/>
        <v>1</v>
      </c>
    </row>
    <row r="1345" spans="1:4" x14ac:dyDescent="0.2">
      <c r="A1345" t="s">
        <v>151</v>
      </c>
      <c r="B1345" t="s">
        <v>25</v>
      </c>
      <c r="C1345" s="73">
        <f t="shared" si="40"/>
        <v>0</v>
      </c>
      <c r="D1345" s="73">
        <f t="shared" si="41"/>
        <v>1</v>
      </c>
    </row>
    <row r="1346" spans="1:4" x14ac:dyDescent="0.2">
      <c r="A1346" t="s">
        <v>151</v>
      </c>
      <c r="B1346" t="s">
        <v>25</v>
      </c>
      <c r="C1346" s="73">
        <f t="shared" si="40"/>
        <v>0</v>
      </c>
      <c r="D1346" s="73">
        <f t="shared" si="41"/>
        <v>1</v>
      </c>
    </row>
    <row r="1347" spans="1:4" x14ac:dyDescent="0.2">
      <c r="A1347" t="s">
        <v>151</v>
      </c>
      <c r="B1347" t="s">
        <v>25</v>
      </c>
      <c r="C1347" s="73">
        <f t="shared" ref="C1347:C1410" si="42">IF(A1347="Yes", 1, 0)</f>
        <v>0</v>
      </c>
      <c r="D1347" s="73">
        <f t="shared" ref="D1347:D1410" si="43">IF(B1347="Yes", 1, 0)</f>
        <v>1</v>
      </c>
    </row>
    <row r="1348" spans="1:4" x14ac:dyDescent="0.2">
      <c r="A1348" t="s">
        <v>151</v>
      </c>
      <c r="B1348" t="s">
        <v>25</v>
      </c>
      <c r="C1348" s="73">
        <f t="shared" si="42"/>
        <v>0</v>
      </c>
      <c r="D1348" s="73">
        <f t="shared" si="43"/>
        <v>1</v>
      </c>
    </row>
    <row r="1349" spans="1:4" x14ac:dyDescent="0.2">
      <c r="A1349" t="s">
        <v>151</v>
      </c>
      <c r="B1349" t="s">
        <v>25</v>
      </c>
      <c r="C1349" s="73">
        <f t="shared" si="42"/>
        <v>0</v>
      </c>
      <c r="D1349" s="73">
        <f t="shared" si="43"/>
        <v>1</v>
      </c>
    </row>
    <row r="1350" spans="1:4" x14ac:dyDescent="0.2">
      <c r="A1350" t="s">
        <v>151</v>
      </c>
      <c r="B1350" t="s">
        <v>25</v>
      </c>
      <c r="C1350" s="73">
        <f t="shared" si="42"/>
        <v>0</v>
      </c>
      <c r="D1350" s="73">
        <f t="shared" si="43"/>
        <v>1</v>
      </c>
    </row>
    <row r="1351" spans="1:4" x14ac:dyDescent="0.2">
      <c r="A1351" t="s">
        <v>151</v>
      </c>
      <c r="B1351" t="s">
        <v>25</v>
      </c>
      <c r="C1351" s="73">
        <f t="shared" si="42"/>
        <v>0</v>
      </c>
      <c r="D1351" s="73">
        <f t="shared" si="43"/>
        <v>1</v>
      </c>
    </row>
    <row r="1352" spans="1:4" x14ac:dyDescent="0.2">
      <c r="A1352" t="s">
        <v>151</v>
      </c>
      <c r="B1352" t="s">
        <v>25</v>
      </c>
      <c r="C1352" s="73">
        <f t="shared" si="42"/>
        <v>0</v>
      </c>
      <c r="D1352" s="73">
        <f t="shared" si="43"/>
        <v>1</v>
      </c>
    </row>
    <row r="1353" spans="1:4" x14ac:dyDescent="0.2">
      <c r="A1353" t="s">
        <v>151</v>
      </c>
      <c r="B1353" t="s">
        <v>25</v>
      </c>
      <c r="C1353" s="73">
        <f t="shared" si="42"/>
        <v>0</v>
      </c>
      <c r="D1353" s="73">
        <f t="shared" si="43"/>
        <v>1</v>
      </c>
    </row>
    <row r="1354" spans="1:4" x14ac:dyDescent="0.2">
      <c r="A1354" t="s">
        <v>151</v>
      </c>
      <c r="B1354" t="s">
        <v>25</v>
      </c>
      <c r="C1354" s="73">
        <f t="shared" si="42"/>
        <v>0</v>
      </c>
      <c r="D1354" s="73">
        <f t="shared" si="43"/>
        <v>1</v>
      </c>
    </row>
    <row r="1355" spans="1:4" x14ac:dyDescent="0.2">
      <c r="A1355" t="s">
        <v>151</v>
      </c>
      <c r="B1355" t="s">
        <v>25</v>
      </c>
      <c r="C1355" s="73">
        <f t="shared" si="42"/>
        <v>0</v>
      </c>
      <c r="D1355" s="73">
        <f t="shared" si="43"/>
        <v>1</v>
      </c>
    </row>
    <row r="1356" spans="1:4" x14ac:dyDescent="0.2">
      <c r="A1356" t="s">
        <v>151</v>
      </c>
      <c r="B1356" t="s">
        <v>25</v>
      </c>
      <c r="C1356" s="73">
        <f t="shared" si="42"/>
        <v>0</v>
      </c>
      <c r="D1356" s="73">
        <f t="shared" si="43"/>
        <v>1</v>
      </c>
    </row>
    <row r="1357" spans="1:4" x14ac:dyDescent="0.2">
      <c r="A1357" t="s">
        <v>151</v>
      </c>
      <c r="B1357" t="s">
        <v>25</v>
      </c>
      <c r="C1357" s="73">
        <f t="shared" si="42"/>
        <v>0</v>
      </c>
      <c r="D1357" s="73">
        <f t="shared" si="43"/>
        <v>1</v>
      </c>
    </row>
    <row r="1358" spans="1:4" x14ac:dyDescent="0.2">
      <c r="A1358" t="s">
        <v>151</v>
      </c>
      <c r="B1358" t="s">
        <v>25</v>
      </c>
      <c r="C1358" s="73">
        <f t="shared" si="42"/>
        <v>0</v>
      </c>
      <c r="D1358" s="73">
        <f t="shared" si="43"/>
        <v>1</v>
      </c>
    </row>
    <row r="1359" spans="1:4" x14ac:dyDescent="0.2">
      <c r="A1359" t="s">
        <v>151</v>
      </c>
      <c r="B1359" t="s">
        <v>25</v>
      </c>
      <c r="C1359" s="73">
        <f t="shared" si="42"/>
        <v>0</v>
      </c>
      <c r="D1359" s="73">
        <f t="shared" si="43"/>
        <v>1</v>
      </c>
    </row>
    <row r="1360" spans="1:4" x14ac:dyDescent="0.2">
      <c r="A1360" t="s">
        <v>151</v>
      </c>
      <c r="B1360" t="s">
        <v>25</v>
      </c>
      <c r="C1360" s="73">
        <f t="shared" si="42"/>
        <v>0</v>
      </c>
      <c r="D1360" s="73">
        <f t="shared" si="43"/>
        <v>1</v>
      </c>
    </row>
    <row r="1361" spans="1:4" x14ac:dyDescent="0.2">
      <c r="A1361" t="s">
        <v>151</v>
      </c>
      <c r="B1361" t="s">
        <v>25</v>
      </c>
      <c r="C1361" s="73">
        <f t="shared" si="42"/>
        <v>0</v>
      </c>
      <c r="D1361" s="73">
        <f t="shared" si="43"/>
        <v>1</v>
      </c>
    </row>
    <row r="1362" spans="1:4" x14ac:dyDescent="0.2">
      <c r="A1362" t="s">
        <v>151</v>
      </c>
      <c r="B1362" t="s">
        <v>25</v>
      </c>
      <c r="C1362" s="73">
        <f t="shared" si="42"/>
        <v>0</v>
      </c>
      <c r="D1362" s="73">
        <f t="shared" si="43"/>
        <v>1</v>
      </c>
    </row>
    <row r="1363" spans="1:4" x14ac:dyDescent="0.2">
      <c r="A1363" t="s">
        <v>151</v>
      </c>
      <c r="B1363" t="s">
        <v>25</v>
      </c>
      <c r="C1363" s="73">
        <f t="shared" si="42"/>
        <v>0</v>
      </c>
      <c r="D1363" s="73">
        <f t="shared" si="43"/>
        <v>1</v>
      </c>
    </row>
    <row r="1364" spans="1:4" x14ac:dyDescent="0.2">
      <c r="A1364" t="s">
        <v>151</v>
      </c>
      <c r="B1364" t="s">
        <v>25</v>
      </c>
      <c r="C1364" s="73">
        <f t="shared" si="42"/>
        <v>0</v>
      </c>
      <c r="D1364" s="73">
        <f t="shared" si="43"/>
        <v>1</v>
      </c>
    </row>
    <row r="1365" spans="1:4" x14ac:dyDescent="0.2">
      <c r="A1365" t="s">
        <v>151</v>
      </c>
      <c r="B1365" t="s">
        <v>25</v>
      </c>
      <c r="C1365" s="73">
        <f t="shared" si="42"/>
        <v>0</v>
      </c>
      <c r="D1365" s="73">
        <f t="shared" si="43"/>
        <v>1</v>
      </c>
    </row>
    <row r="1366" spans="1:4" x14ac:dyDescent="0.2">
      <c r="A1366" t="s">
        <v>151</v>
      </c>
      <c r="B1366" t="s">
        <v>25</v>
      </c>
      <c r="C1366" s="73">
        <f t="shared" si="42"/>
        <v>0</v>
      </c>
      <c r="D1366" s="73">
        <f t="shared" si="43"/>
        <v>1</v>
      </c>
    </row>
    <row r="1367" spans="1:4" x14ac:dyDescent="0.2">
      <c r="A1367" t="s">
        <v>151</v>
      </c>
      <c r="B1367" t="s">
        <v>25</v>
      </c>
      <c r="C1367" s="73">
        <f t="shared" si="42"/>
        <v>0</v>
      </c>
      <c r="D1367" s="73">
        <f t="shared" si="43"/>
        <v>1</v>
      </c>
    </row>
    <row r="1368" spans="1:4" x14ac:dyDescent="0.2">
      <c r="A1368" t="s">
        <v>151</v>
      </c>
      <c r="B1368" t="s">
        <v>25</v>
      </c>
      <c r="C1368" s="73">
        <f t="shared" si="42"/>
        <v>0</v>
      </c>
      <c r="D1368" s="73">
        <f t="shared" si="43"/>
        <v>1</v>
      </c>
    </row>
    <row r="1369" spans="1:4" x14ac:dyDescent="0.2">
      <c r="A1369" t="s">
        <v>151</v>
      </c>
      <c r="B1369" t="s">
        <v>25</v>
      </c>
      <c r="C1369" s="73">
        <f t="shared" si="42"/>
        <v>0</v>
      </c>
      <c r="D1369" s="73">
        <f t="shared" si="43"/>
        <v>1</v>
      </c>
    </row>
    <row r="1370" spans="1:4" x14ac:dyDescent="0.2">
      <c r="A1370" t="s">
        <v>151</v>
      </c>
      <c r="B1370" t="s">
        <v>25</v>
      </c>
      <c r="C1370" s="73">
        <f t="shared" si="42"/>
        <v>0</v>
      </c>
      <c r="D1370" s="73">
        <f t="shared" si="43"/>
        <v>1</v>
      </c>
    </row>
    <row r="1371" spans="1:4" x14ac:dyDescent="0.2">
      <c r="A1371" t="s">
        <v>151</v>
      </c>
      <c r="B1371" t="s">
        <v>25</v>
      </c>
      <c r="C1371" s="73">
        <f t="shared" si="42"/>
        <v>0</v>
      </c>
      <c r="D1371" s="73">
        <f t="shared" si="43"/>
        <v>1</v>
      </c>
    </row>
    <row r="1372" spans="1:4" x14ac:dyDescent="0.2">
      <c r="A1372" t="s">
        <v>151</v>
      </c>
      <c r="B1372" t="s">
        <v>25</v>
      </c>
      <c r="C1372" s="73">
        <f t="shared" si="42"/>
        <v>0</v>
      </c>
      <c r="D1372" s="73">
        <f t="shared" si="43"/>
        <v>1</v>
      </c>
    </row>
    <row r="1373" spans="1:4" x14ac:dyDescent="0.2">
      <c r="A1373" t="s">
        <v>151</v>
      </c>
      <c r="B1373" t="s">
        <v>25</v>
      </c>
      <c r="C1373" s="73">
        <f t="shared" si="42"/>
        <v>0</v>
      </c>
      <c r="D1373" s="73">
        <f t="shared" si="43"/>
        <v>1</v>
      </c>
    </row>
    <row r="1374" spans="1:4" x14ac:dyDescent="0.2">
      <c r="A1374" t="s">
        <v>151</v>
      </c>
      <c r="B1374" t="s">
        <v>25</v>
      </c>
      <c r="C1374" s="73">
        <f t="shared" si="42"/>
        <v>0</v>
      </c>
      <c r="D1374" s="73">
        <f t="shared" si="43"/>
        <v>1</v>
      </c>
    </row>
    <row r="1375" spans="1:4" x14ac:dyDescent="0.2">
      <c r="A1375" t="s">
        <v>151</v>
      </c>
      <c r="B1375" t="s">
        <v>25</v>
      </c>
      <c r="C1375" s="73">
        <f t="shared" si="42"/>
        <v>0</v>
      </c>
      <c r="D1375" s="73">
        <f t="shared" si="43"/>
        <v>1</v>
      </c>
    </row>
    <row r="1376" spans="1:4" x14ac:dyDescent="0.2">
      <c r="A1376" t="s">
        <v>151</v>
      </c>
      <c r="B1376" t="s">
        <v>25</v>
      </c>
      <c r="C1376" s="73">
        <f t="shared" si="42"/>
        <v>0</v>
      </c>
      <c r="D1376" s="73">
        <f t="shared" si="43"/>
        <v>1</v>
      </c>
    </row>
    <row r="1377" spans="1:4" x14ac:dyDescent="0.2">
      <c r="A1377" t="s">
        <v>151</v>
      </c>
      <c r="B1377" t="s">
        <v>25</v>
      </c>
      <c r="C1377" s="73">
        <f t="shared" si="42"/>
        <v>0</v>
      </c>
      <c r="D1377" s="73">
        <f t="shared" si="43"/>
        <v>1</v>
      </c>
    </row>
    <row r="1378" spans="1:4" x14ac:dyDescent="0.2">
      <c r="A1378" t="s">
        <v>151</v>
      </c>
      <c r="B1378" t="s">
        <v>25</v>
      </c>
      <c r="C1378" s="73">
        <f t="shared" si="42"/>
        <v>0</v>
      </c>
      <c r="D1378" s="73">
        <f t="shared" si="43"/>
        <v>1</v>
      </c>
    </row>
    <row r="1379" spans="1:4" x14ac:dyDescent="0.2">
      <c r="A1379" t="s">
        <v>151</v>
      </c>
      <c r="B1379" t="s">
        <v>25</v>
      </c>
      <c r="C1379" s="73">
        <f t="shared" si="42"/>
        <v>0</v>
      </c>
      <c r="D1379" s="73">
        <f t="shared" si="43"/>
        <v>1</v>
      </c>
    </row>
    <row r="1380" spans="1:4" x14ac:dyDescent="0.2">
      <c r="A1380" t="s">
        <v>151</v>
      </c>
      <c r="B1380" t="s">
        <v>25</v>
      </c>
      <c r="C1380" s="73">
        <f t="shared" si="42"/>
        <v>0</v>
      </c>
      <c r="D1380" s="73">
        <f t="shared" si="43"/>
        <v>1</v>
      </c>
    </row>
    <row r="1381" spans="1:4" x14ac:dyDescent="0.2">
      <c r="A1381" t="s">
        <v>151</v>
      </c>
      <c r="B1381" t="s">
        <v>25</v>
      </c>
      <c r="C1381" s="73">
        <f t="shared" si="42"/>
        <v>0</v>
      </c>
      <c r="D1381" s="73">
        <f t="shared" si="43"/>
        <v>1</v>
      </c>
    </row>
    <row r="1382" spans="1:4" x14ac:dyDescent="0.2">
      <c r="A1382" t="s">
        <v>151</v>
      </c>
      <c r="B1382" t="s">
        <v>25</v>
      </c>
      <c r="C1382" s="73">
        <f t="shared" si="42"/>
        <v>0</v>
      </c>
      <c r="D1382" s="73">
        <f t="shared" si="43"/>
        <v>1</v>
      </c>
    </row>
    <row r="1383" spans="1:4" x14ac:dyDescent="0.2">
      <c r="A1383" t="s">
        <v>151</v>
      </c>
      <c r="B1383" t="s">
        <v>25</v>
      </c>
      <c r="C1383" s="73">
        <f t="shared" si="42"/>
        <v>0</v>
      </c>
      <c r="D1383" s="73">
        <f t="shared" si="43"/>
        <v>1</v>
      </c>
    </row>
    <row r="1384" spans="1:4" x14ac:dyDescent="0.2">
      <c r="A1384" t="s">
        <v>151</v>
      </c>
      <c r="B1384" t="s">
        <v>25</v>
      </c>
      <c r="C1384" s="73">
        <f t="shared" si="42"/>
        <v>0</v>
      </c>
      <c r="D1384" s="73">
        <f t="shared" si="43"/>
        <v>1</v>
      </c>
    </row>
    <row r="1385" spans="1:4" x14ac:dyDescent="0.2">
      <c r="A1385" t="s">
        <v>151</v>
      </c>
      <c r="B1385" t="s">
        <v>25</v>
      </c>
      <c r="C1385" s="73">
        <f t="shared" si="42"/>
        <v>0</v>
      </c>
      <c r="D1385" s="73">
        <f t="shared" si="43"/>
        <v>1</v>
      </c>
    </row>
    <row r="1386" spans="1:4" x14ac:dyDescent="0.2">
      <c r="A1386" t="s">
        <v>151</v>
      </c>
      <c r="B1386" t="s">
        <v>25</v>
      </c>
      <c r="C1386" s="73">
        <f t="shared" si="42"/>
        <v>0</v>
      </c>
      <c r="D1386" s="73">
        <f t="shared" si="43"/>
        <v>1</v>
      </c>
    </row>
    <row r="1387" spans="1:4" x14ac:dyDescent="0.2">
      <c r="A1387" t="s">
        <v>151</v>
      </c>
      <c r="B1387" t="s">
        <v>25</v>
      </c>
      <c r="C1387" s="73">
        <f t="shared" si="42"/>
        <v>0</v>
      </c>
      <c r="D1387" s="73">
        <f t="shared" si="43"/>
        <v>1</v>
      </c>
    </row>
    <row r="1388" spans="1:4" x14ac:dyDescent="0.2">
      <c r="A1388" t="s">
        <v>151</v>
      </c>
      <c r="B1388" t="s">
        <v>25</v>
      </c>
      <c r="C1388" s="73">
        <f t="shared" si="42"/>
        <v>0</v>
      </c>
      <c r="D1388" s="73">
        <f t="shared" si="43"/>
        <v>1</v>
      </c>
    </row>
    <row r="1389" spans="1:4" x14ac:dyDescent="0.2">
      <c r="A1389" t="s">
        <v>151</v>
      </c>
      <c r="B1389" t="s">
        <v>25</v>
      </c>
      <c r="C1389" s="73">
        <f t="shared" si="42"/>
        <v>0</v>
      </c>
      <c r="D1389" s="73">
        <f t="shared" si="43"/>
        <v>1</v>
      </c>
    </row>
    <row r="1390" spans="1:4" x14ac:dyDescent="0.2">
      <c r="A1390" t="s">
        <v>151</v>
      </c>
      <c r="B1390" t="s">
        <v>25</v>
      </c>
      <c r="C1390" s="73">
        <f t="shared" si="42"/>
        <v>0</v>
      </c>
      <c r="D1390" s="73">
        <f t="shared" si="43"/>
        <v>1</v>
      </c>
    </row>
    <row r="1391" spans="1:4" x14ac:dyDescent="0.2">
      <c r="A1391" t="s">
        <v>151</v>
      </c>
      <c r="B1391" t="s">
        <v>25</v>
      </c>
      <c r="C1391" s="73">
        <f t="shared" si="42"/>
        <v>0</v>
      </c>
      <c r="D1391" s="73">
        <f t="shared" si="43"/>
        <v>1</v>
      </c>
    </row>
    <row r="1392" spans="1:4" x14ac:dyDescent="0.2">
      <c r="A1392" t="s">
        <v>151</v>
      </c>
      <c r="B1392" t="s">
        <v>25</v>
      </c>
      <c r="C1392" s="73">
        <f t="shared" si="42"/>
        <v>0</v>
      </c>
      <c r="D1392" s="73">
        <f t="shared" si="43"/>
        <v>1</v>
      </c>
    </row>
    <row r="1393" spans="1:4" x14ac:dyDescent="0.2">
      <c r="A1393" t="s">
        <v>151</v>
      </c>
      <c r="B1393" t="s">
        <v>25</v>
      </c>
      <c r="C1393" s="73">
        <f t="shared" si="42"/>
        <v>0</v>
      </c>
      <c r="D1393" s="73">
        <f t="shared" si="43"/>
        <v>1</v>
      </c>
    </row>
    <row r="1394" spans="1:4" x14ac:dyDescent="0.2">
      <c r="A1394" t="s">
        <v>151</v>
      </c>
      <c r="B1394" t="s">
        <v>25</v>
      </c>
      <c r="C1394" s="73">
        <f t="shared" si="42"/>
        <v>0</v>
      </c>
      <c r="D1394" s="73">
        <f t="shared" si="43"/>
        <v>1</v>
      </c>
    </row>
    <row r="1395" spans="1:4" x14ac:dyDescent="0.2">
      <c r="A1395" t="s">
        <v>151</v>
      </c>
      <c r="B1395" t="s">
        <v>25</v>
      </c>
      <c r="C1395" s="73">
        <f t="shared" si="42"/>
        <v>0</v>
      </c>
      <c r="D1395" s="73">
        <f t="shared" si="43"/>
        <v>1</v>
      </c>
    </row>
    <row r="1396" spans="1:4" x14ac:dyDescent="0.2">
      <c r="A1396" t="s">
        <v>151</v>
      </c>
      <c r="B1396" t="s">
        <v>25</v>
      </c>
      <c r="C1396" s="73">
        <f t="shared" si="42"/>
        <v>0</v>
      </c>
      <c r="D1396" s="73">
        <f t="shared" si="43"/>
        <v>1</v>
      </c>
    </row>
    <row r="1397" spans="1:4" x14ac:dyDescent="0.2">
      <c r="A1397" t="s">
        <v>151</v>
      </c>
      <c r="B1397" t="s">
        <v>25</v>
      </c>
      <c r="C1397" s="73">
        <f t="shared" si="42"/>
        <v>0</v>
      </c>
      <c r="D1397" s="73">
        <f t="shared" si="43"/>
        <v>1</v>
      </c>
    </row>
    <row r="1398" spans="1:4" x14ac:dyDescent="0.2">
      <c r="A1398" t="s">
        <v>151</v>
      </c>
      <c r="B1398" t="s">
        <v>25</v>
      </c>
      <c r="C1398" s="73">
        <f t="shared" si="42"/>
        <v>0</v>
      </c>
      <c r="D1398" s="73">
        <f t="shared" si="43"/>
        <v>1</v>
      </c>
    </row>
    <row r="1399" spans="1:4" x14ac:dyDescent="0.2">
      <c r="A1399" t="s">
        <v>151</v>
      </c>
      <c r="B1399" t="s">
        <v>25</v>
      </c>
      <c r="C1399" s="73">
        <f t="shared" si="42"/>
        <v>0</v>
      </c>
      <c r="D1399" s="73">
        <f t="shared" si="43"/>
        <v>1</v>
      </c>
    </row>
    <row r="1400" spans="1:4" x14ac:dyDescent="0.2">
      <c r="A1400" t="s">
        <v>151</v>
      </c>
      <c r="B1400" t="s">
        <v>25</v>
      </c>
      <c r="C1400" s="73">
        <f t="shared" si="42"/>
        <v>0</v>
      </c>
      <c r="D1400" s="73">
        <f t="shared" si="43"/>
        <v>1</v>
      </c>
    </row>
    <row r="1401" spans="1:4" x14ac:dyDescent="0.2">
      <c r="A1401" t="s">
        <v>151</v>
      </c>
      <c r="B1401" t="s">
        <v>25</v>
      </c>
      <c r="C1401" s="73">
        <f t="shared" si="42"/>
        <v>0</v>
      </c>
      <c r="D1401" s="73">
        <f t="shared" si="43"/>
        <v>1</v>
      </c>
    </row>
    <row r="1402" spans="1:4" x14ac:dyDescent="0.2">
      <c r="A1402" t="s">
        <v>151</v>
      </c>
      <c r="B1402" t="s">
        <v>25</v>
      </c>
      <c r="C1402" s="73">
        <f t="shared" si="42"/>
        <v>0</v>
      </c>
      <c r="D1402" s="73">
        <f t="shared" si="43"/>
        <v>1</v>
      </c>
    </row>
    <row r="1403" spans="1:4" x14ac:dyDescent="0.2">
      <c r="A1403" t="s">
        <v>151</v>
      </c>
      <c r="B1403" t="s">
        <v>25</v>
      </c>
      <c r="C1403" s="73">
        <f t="shared" si="42"/>
        <v>0</v>
      </c>
      <c r="D1403" s="73">
        <f t="shared" si="43"/>
        <v>1</v>
      </c>
    </row>
    <row r="1404" spans="1:4" x14ac:dyDescent="0.2">
      <c r="A1404" t="s">
        <v>151</v>
      </c>
      <c r="B1404" t="s">
        <v>25</v>
      </c>
      <c r="C1404" s="73">
        <f t="shared" si="42"/>
        <v>0</v>
      </c>
      <c r="D1404" s="73">
        <f t="shared" si="43"/>
        <v>1</v>
      </c>
    </row>
    <row r="1405" spans="1:4" x14ac:dyDescent="0.2">
      <c r="A1405" t="s">
        <v>151</v>
      </c>
      <c r="B1405" t="s">
        <v>25</v>
      </c>
      <c r="C1405" s="73">
        <f t="shared" si="42"/>
        <v>0</v>
      </c>
      <c r="D1405" s="73">
        <f t="shared" si="43"/>
        <v>1</v>
      </c>
    </row>
    <row r="1406" spans="1:4" x14ac:dyDescent="0.2">
      <c r="A1406" t="s">
        <v>151</v>
      </c>
      <c r="B1406" t="s">
        <v>25</v>
      </c>
      <c r="C1406" s="73">
        <f t="shared" si="42"/>
        <v>0</v>
      </c>
      <c r="D1406" s="73">
        <f t="shared" si="43"/>
        <v>1</v>
      </c>
    </row>
    <row r="1407" spans="1:4" x14ac:dyDescent="0.2">
      <c r="A1407" t="s">
        <v>151</v>
      </c>
      <c r="B1407" t="s">
        <v>25</v>
      </c>
      <c r="C1407" s="73">
        <f t="shared" si="42"/>
        <v>0</v>
      </c>
      <c r="D1407" s="73">
        <f t="shared" si="43"/>
        <v>1</v>
      </c>
    </row>
    <row r="1408" spans="1:4" x14ac:dyDescent="0.2">
      <c r="A1408" t="s">
        <v>151</v>
      </c>
      <c r="B1408" t="s">
        <v>25</v>
      </c>
      <c r="C1408" s="73">
        <f t="shared" si="42"/>
        <v>0</v>
      </c>
      <c r="D1408" s="73">
        <f t="shared" si="43"/>
        <v>1</v>
      </c>
    </row>
    <row r="1409" spans="1:4" x14ac:dyDescent="0.2">
      <c r="A1409" t="s">
        <v>151</v>
      </c>
      <c r="B1409" t="s">
        <v>25</v>
      </c>
      <c r="C1409" s="73">
        <f t="shared" si="42"/>
        <v>0</v>
      </c>
      <c r="D1409" s="73">
        <f t="shared" si="43"/>
        <v>1</v>
      </c>
    </row>
    <row r="1410" spans="1:4" x14ac:dyDescent="0.2">
      <c r="A1410" t="s">
        <v>151</v>
      </c>
      <c r="B1410" t="s">
        <v>25</v>
      </c>
      <c r="C1410" s="73">
        <f t="shared" si="42"/>
        <v>0</v>
      </c>
      <c r="D1410" s="73">
        <f t="shared" si="43"/>
        <v>1</v>
      </c>
    </row>
    <row r="1411" spans="1:4" x14ac:dyDescent="0.2">
      <c r="A1411" t="s">
        <v>151</v>
      </c>
      <c r="B1411" t="s">
        <v>25</v>
      </c>
      <c r="C1411" s="73">
        <f t="shared" ref="C1411:C1474" si="44">IF(A1411="Yes", 1, 0)</f>
        <v>0</v>
      </c>
      <c r="D1411" s="73">
        <f t="shared" ref="D1411:D1474" si="45">IF(B1411="Yes", 1, 0)</f>
        <v>1</v>
      </c>
    </row>
    <row r="1412" spans="1:4" x14ac:dyDescent="0.2">
      <c r="A1412" t="s">
        <v>151</v>
      </c>
      <c r="B1412" t="s">
        <v>25</v>
      </c>
      <c r="C1412" s="73">
        <f t="shared" si="44"/>
        <v>0</v>
      </c>
      <c r="D1412" s="73">
        <f t="shared" si="45"/>
        <v>1</v>
      </c>
    </row>
    <row r="1413" spans="1:4" x14ac:dyDescent="0.2">
      <c r="A1413" t="s">
        <v>151</v>
      </c>
      <c r="B1413" t="s">
        <v>25</v>
      </c>
      <c r="C1413" s="73">
        <f t="shared" si="44"/>
        <v>0</v>
      </c>
      <c r="D1413" s="73">
        <f t="shared" si="45"/>
        <v>1</v>
      </c>
    </row>
    <row r="1414" spans="1:4" x14ac:dyDescent="0.2">
      <c r="A1414" t="s">
        <v>151</v>
      </c>
      <c r="B1414" t="s">
        <v>25</v>
      </c>
      <c r="C1414" s="73">
        <f t="shared" si="44"/>
        <v>0</v>
      </c>
      <c r="D1414" s="73">
        <f t="shared" si="45"/>
        <v>1</v>
      </c>
    </row>
    <row r="1415" spans="1:4" x14ac:dyDescent="0.2">
      <c r="A1415" t="s">
        <v>151</v>
      </c>
      <c r="B1415" t="s">
        <v>25</v>
      </c>
      <c r="C1415" s="73">
        <f t="shared" si="44"/>
        <v>0</v>
      </c>
      <c r="D1415" s="73">
        <f t="shared" si="45"/>
        <v>1</v>
      </c>
    </row>
    <row r="1416" spans="1:4" x14ac:dyDescent="0.2">
      <c r="A1416" t="s">
        <v>151</v>
      </c>
      <c r="B1416" t="s">
        <v>25</v>
      </c>
      <c r="C1416" s="73">
        <f t="shared" si="44"/>
        <v>0</v>
      </c>
      <c r="D1416" s="73">
        <f t="shared" si="45"/>
        <v>1</v>
      </c>
    </row>
    <row r="1417" spans="1:4" x14ac:dyDescent="0.2">
      <c r="A1417" t="s">
        <v>151</v>
      </c>
      <c r="B1417" t="s">
        <v>25</v>
      </c>
      <c r="C1417" s="73">
        <f t="shared" si="44"/>
        <v>0</v>
      </c>
      <c r="D1417" s="73">
        <f t="shared" si="45"/>
        <v>1</v>
      </c>
    </row>
    <row r="1418" spans="1:4" x14ac:dyDescent="0.2">
      <c r="A1418" t="s">
        <v>151</v>
      </c>
      <c r="B1418" t="s">
        <v>25</v>
      </c>
      <c r="C1418" s="73">
        <f t="shared" si="44"/>
        <v>0</v>
      </c>
      <c r="D1418" s="73">
        <f t="shared" si="45"/>
        <v>1</v>
      </c>
    </row>
    <row r="1419" spans="1:4" x14ac:dyDescent="0.2">
      <c r="A1419" t="s">
        <v>151</v>
      </c>
      <c r="B1419" t="s">
        <v>25</v>
      </c>
      <c r="C1419" s="73">
        <f t="shared" si="44"/>
        <v>0</v>
      </c>
      <c r="D1419" s="73">
        <f t="shared" si="45"/>
        <v>1</v>
      </c>
    </row>
    <row r="1420" spans="1:4" x14ac:dyDescent="0.2">
      <c r="A1420" t="s">
        <v>151</v>
      </c>
      <c r="B1420" t="s">
        <v>25</v>
      </c>
      <c r="C1420" s="73">
        <f t="shared" si="44"/>
        <v>0</v>
      </c>
      <c r="D1420" s="73">
        <f t="shared" si="45"/>
        <v>1</v>
      </c>
    </row>
    <row r="1421" spans="1:4" x14ac:dyDescent="0.2">
      <c r="A1421" t="s">
        <v>151</v>
      </c>
      <c r="B1421" t="s">
        <v>25</v>
      </c>
      <c r="C1421" s="73">
        <f t="shared" si="44"/>
        <v>0</v>
      </c>
      <c r="D1421" s="73">
        <f t="shared" si="45"/>
        <v>1</v>
      </c>
    </row>
    <row r="1422" spans="1:4" x14ac:dyDescent="0.2">
      <c r="A1422" t="s">
        <v>151</v>
      </c>
      <c r="B1422" t="s">
        <v>25</v>
      </c>
      <c r="C1422" s="73">
        <f t="shared" si="44"/>
        <v>0</v>
      </c>
      <c r="D1422" s="73">
        <f t="shared" si="45"/>
        <v>1</v>
      </c>
    </row>
    <row r="1423" spans="1:4" x14ac:dyDescent="0.2">
      <c r="A1423" t="s">
        <v>151</v>
      </c>
      <c r="B1423" t="s">
        <v>25</v>
      </c>
      <c r="C1423" s="73">
        <f t="shared" si="44"/>
        <v>0</v>
      </c>
      <c r="D1423" s="73">
        <f t="shared" si="45"/>
        <v>1</v>
      </c>
    </row>
    <row r="1424" spans="1:4" x14ac:dyDescent="0.2">
      <c r="A1424" t="s">
        <v>151</v>
      </c>
      <c r="B1424" t="s">
        <v>25</v>
      </c>
      <c r="C1424" s="73">
        <f t="shared" si="44"/>
        <v>0</v>
      </c>
      <c r="D1424" s="73">
        <f t="shared" si="45"/>
        <v>1</v>
      </c>
    </row>
    <row r="1425" spans="1:4" x14ac:dyDescent="0.2">
      <c r="A1425" t="s">
        <v>151</v>
      </c>
      <c r="B1425" t="s">
        <v>25</v>
      </c>
      <c r="C1425" s="73">
        <f t="shared" si="44"/>
        <v>0</v>
      </c>
      <c r="D1425" s="73">
        <f t="shared" si="45"/>
        <v>1</v>
      </c>
    </row>
    <row r="1426" spans="1:4" x14ac:dyDescent="0.2">
      <c r="A1426" t="s">
        <v>151</v>
      </c>
      <c r="B1426" t="s">
        <v>25</v>
      </c>
      <c r="C1426" s="73">
        <f t="shared" si="44"/>
        <v>0</v>
      </c>
      <c r="D1426" s="73">
        <f t="shared" si="45"/>
        <v>1</v>
      </c>
    </row>
    <row r="1427" spans="1:4" x14ac:dyDescent="0.2">
      <c r="A1427" t="s">
        <v>151</v>
      </c>
      <c r="B1427" t="s">
        <v>25</v>
      </c>
      <c r="C1427" s="73">
        <f t="shared" si="44"/>
        <v>0</v>
      </c>
      <c r="D1427" s="73">
        <f t="shared" si="45"/>
        <v>1</v>
      </c>
    </row>
    <row r="1428" spans="1:4" x14ac:dyDescent="0.2">
      <c r="A1428" t="s">
        <v>151</v>
      </c>
      <c r="B1428" t="s">
        <v>25</v>
      </c>
      <c r="C1428" s="73">
        <f t="shared" si="44"/>
        <v>0</v>
      </c>
      <c r="D1428" s="73">
        <f t="shared" si="45"/>
        <v>1</v>
      </c>
    </row>
    <row r="1429" spans="1:4" x14ac:dyDescent="0.2">
      <c r="A1429" t="s">
        <v>151</v>
      </c>
      <c r="B1429" t="s">
        <v>25</v>
      </c>
      <c r="C1429" s="73">
        <f t="shared" si="44"/>
        <v>0</v>
      </c>
      <c r="D1429" s="73">
        <f t="shared" si="45"/>
        <v>1</v>
      </c>
    </row>
    <row r="1430" spans="1:4" x14ac:dyDescent="0.2">
      <c r="A1430" t="s">
        <v>151</v>
      </c>
      <c r="B1430" t="s">
        <v>25</v>
      </c>
      <c r="C1430" s="73">
        <f t="shared" si="44"/>
        <v>0</v>
      </c>
      <c r="D1430" s="73">
        <f t="shared" si="45"/>
        <v>1</v>
      </c>
    </row>
    <row r="1431" spans="1:4" x14ac:dyDescent="0.2">
      <c r="A1431" t="s">
        <v>151</v>
      </c>
      <c r="B1431" t="s">
        <v>25</v>
      </c>
      <c r="C1431" s="73">
        <f t="shared" si="44"/>
        <v>0</v>
      </c>
      <c r="D1431" s="73">
        <f t="shared" si="45"/>
        <v>1</v>
      </c>
    </row>
    <row r="1432" spans="1:4" x14ac:dyDescent="0.2">
      <c r="A1432" t="s">
        <v>151</v>
      </c>
      <c r="B1432" t="s">
        <v>25</v>
      </c>
      <c r="C1432" s="73">
        <f t="shared" si="44"/>
        <v>0</v>
      </c>
      <c r="D1432" s="73">
        <f t="shared" si="45"/>
        <v>1</v>
      </c>
    </row>
    <row r="1433" spans="1:4" x14ac:dyDescent="0.2">
      <c r="A1433" t="s">
        <v>151</v>
      </c>
      <c r="B1433" t="s">
        <v>25</v>
      </c>
      <c r="C1433" s="73">
        <f t="shared" si="44"/>
        <v>0</v>
      </c>
      <c r="D1433" s="73">
        <f t="shared" si="45"/>
        <v>1</v>
      </c>
    </row>
    <row r="1434" spans="1:4" x14ac:dyDescent="0.2">
      <c r="A1434" t="s">
        <v>151</v>
      </c>
      <c r="B1434" t="s">
        <v>25</v>
      </c>
      <c r="C1434" s="73">
        <f t="shared" si="44"/>
        <v>0</v>
      </c>
      <c r="D1434" s="73">
        <f t="shared" si="45"/>
        <v>1</v>
      </c>
    </row>
    <row r="1435" spans="1:4" x14ac:dyDescent="0.2">
      <c r="A1435" t="s">
        <v>151</v>
      </c>
      <c r="B1435" t="s">
        <v>25</v>
      </c>
      <c r="C1435" s="73">
        <f t="shared" si="44"/>
        <v>0</v>
      </c>
      <c r="D1435" s="73">
        <f t="shared" si="45"/>
        <v>1</v>
      </c>
    </row>
    <row r="1436" spans="1:4" x14ac:dyDescent="0.2">
      <c r="A1436" t="s">
        <v>151</v>
      </c>
      <c r="B1436" t="s">
        <v>25</v>
      </c>
      <c r="C1436" s="73">
        <f t="shared" si="44"/>
        <v>0</v>
      </c>
      <c r="D1436" s="73">
        <f t="shared" si="45"/>
        <v>1</v>
      </c>
    </row>
    <row r="1437" spans="1:4" x14ac:dyDescent="0.2">
      <c r="A1437" t="s">
        <v>151</v>
      </c>
      <c r="B1437" t="s">
        <v>25</v>
      </c>
      <c r="C1437" s="73">
        <f t="shared" si="44"/>
        <v>0</v>
      </c>
      <c r="D1437" s="73">
        <f t="shared" si="45"/>
        <v>1</v>
      </c>
    </row>
    <row r="1438" spans="1:4" x14ac:dyDescent="0.2">
      <c r="A1438" t="s">
        <v>151</v>
      </c>
      <c r="B1438" t="s">
        <v>25</v>
      </c>
      <c r="C1438" s="73">
        <f t="shared" si="44"/>
        <v>0</v>
      </c>
      <c r="D1438" s="73">
        <f t="shared" si="45"/>
        <v>1</v>
      </c>
    </row>
    <row r="1439" spans="1:4" x14ac:dyDescent="0.2">
      <c r="A1439" t="s">
        <v>151</v>
      </c>
      <c r="B1439" t="s">
        <v>25</v>
      </c>
      <c r="C1439" s="73">
        <f t="shared" si="44"/>
        <v>0</v>
      </c>
      <c r="D1439" s="73">
        <f t="shared" si="45"/>
        <v>1</v>
      </c>
    </row>
    <row r="1440" spans="1:4" x14ac:dyDescent="0.2">
      <c r="A1440" t="s">
        <v>151</v>
      </c>
      <c r="B1440" t="s">
        <v>25</v>
      </c>
      <c r="C1440" s="73">
        <f t="shared" si="44"/>
        <v>0</v>
      </c>
      <c r="D1440" s="73">
        <f t="shared" si="45"/>
        <v>1</v>
      </c>
    </row>
    <row r="1441" spans="1:4" x14ac:dyDescent="0.2">
      <c r="A1441" t="s">
        <v>151</v>
      </c>
      <c r="B1441" t="s">
        <v>25</v>
      </c>
      <c r="C1441" s="73">
        <f t="shared" si="44"/>
        <v>0</v>
      </c>
      <c r="D1441" s="73">
        <f t="shared" si="45"/>
        <v>1</v>
      </c>
    </row>
    <row r="1442" spans="1:4" x14ac:dyDescent="0.2">
      <c r="A1442" t="s">
        <v>151</v>
      </c>
      <c r="B1442" t="s">
        <v>25</v>
      </c>
      <c r="C1442" s="73">
        <f t="shared" si="44"/>
        <v>0</v>
      </c>
      <c r="D1442" s="73">
        <f t="shared" si="45"/>
        <v>1</v>
      </c>
    </row>
    <row r="1443" spans="1:4" x14ac:dyDescent="0.2">
      <c r="A1443" t="s">
        <v>151</v>
      </c>
      <c r="B1443" t="s">
        <v>25</v>
      </c>
      <c r="C1443" s="73">
        <f t="shared" si="44"/>
        <v>0</v>
      </c>
      <c r="D1443" s="73">
        <f t="shared" si="45"/>
        <v>1</v>
      </c>
    </row>
    <row r="1444" spans="1:4" x14ac:dyDescent="0.2">
      <c r="A1444" t="s">
        <v>151</v>
      </c>
      <c r="B1444" t="s">
        <v>25</v>
      </c>
      <c r="C1444" s="73">
        <f t="shared" si="44"/>
        <v>0</v>
      </c>
      <c r="D1444" s="73">
        <f t="shared" si="45"/>
        <v>1</v>
      </c>
    </row>
    <row r="1445" spans="1:4" x14ac:dyDescent="0.2">
      <c r="A1445" t="s">
        <v>151</v>
      </c>
      <c r="B1445" t="s">
        <v>25</v>
      </c>
      <c r="C1445" s="73">
        <f t="shared" si="44"/>
        <v>0</v>
      </c>
      <c r="D1445" s="73">
        <f t="shared" si="45"/>
        <v>1</v>
      </c>
    </row>
    <row r="1446" spans="1:4" x14ac:dyDescent="0.2">
      <c r="A1446" t="s">
        <v>151</v>
      </c>
      <c r="B1446" t="s">
        <v>25</v>
      </c>
      <c r="C1446" s="73">
        <f t="shared" si="44"/>
        <v>0</v>
      </c>
      <c r="D1446" s="73">
        <f t="shared" si="45"/>
        <v>1</v>
      </c>
    </row>
    <row r="1447" spans="1:4" x14ac:dyDescent="0.2">
      <c r="A1447" t="s">
        <v>151</v>
      </c>
      <c r="B1447" t="s">
        <v>25</v>
      </c>
      <c r="C1447" s="73">
        <f t="shared" si="44"/>
        <v>0</v>
      </c>
      <c r="D1447" s="73">
        <f t="shared" si="45"/>
        <v>1</v>
      </c>
    </row>
    <row r="1448" spans="1:4" x14ac:dyDescent="0.2">
      <c r="A1448" t="s">
        <v>151</v>
      </c>
      <c r="B1448" t="s">
        <v>25</v>
      </c>
      <c r="C1448" s="73">
        <f t="shared" si="44"/>
        <v>0</v>
      </c>
      <c r="D1448" s="73">
        <f t="shared" si="45"/>
        <v>1</v>
      </c>
    </row>
    <row r="1449" spans="1:4" x14ac:dyDescent="0.2">
      <c r="A1449" t="s">
        <v>151</v>
      </c>
      <c r="B1449" t="s">
        <v>25</v>
      </c>
      <c r="C1449" s="73">
        <f t="shared" si="44"/>
        <v>0</v>
      </c>
      <c r="D1449" s="73">
        <f t="shared" si="45"/>
        <v>1</v>
      </c>
    </row>
    <row r="1450" spans="1:4" x14ac:dyDescent="0.2">
      <c r="A1450" t="s">
        <v>151</v>
      </c>
      <c r="B1450" t="s">
        <v>25</v>
      </c>
      <c r="C1450" s="73">
        <f t="shared" si="44"/>
        <v>0</v>
      </c>
      <c r="D1450" s="73">
        <f t="shared" si="45"/>
        <v>1</v>
      </c>
    </row>
    <row r="1451" spans="1:4" x14ac:dyDescent="0.2">
      <c r="A1451" t="s">
        <v>151</v>
      </c>
      <c r="B1451" t="s">
        <v>25</v>
      </c>
      <c r="C1451" s="73">
        <f t="shared" si="44"/>
        <v>0</v>
      </c>
      <c r="D1451" s="73">
        <f t="shared" si="45"/>
        <v>1</v>
      </c>
    </row>
    <row r="1452" spans="1:4" x14ac:dyDescent="0.2">
      <c r="A1452" t="s">
        <v>151</v>
      </c>
      <c r="B1452" t="s">
        <v>25</v>
      </c>
      <c r="C1452" s="73">
        <f t="shared" si="44"/>
        <v>0</v>
      </c>
      <c r="D1452" s="73">
        <f t="shared" si="45"/>
        <v>1</v>
      </c>
    </row>
    <row r="1453" spans="1:4" x14ac:dyDescent="0.2">
      <c r="A1453" t="s">
        <v>151</v>
      </c>
      <c r="B1453" t="s">
        <v>25</v>
      </c>
      <c r="C1453" s="73">
        <f t="shared" si="44"/>
        <v>0</v>
      </c>
      <c r="D1453" s="73">
        <f t="shared" si="45"/>
        <v>1</v>
      </c>
    </row>
    <row r="1454" spans="1:4" x14ac:dyDescent="0.2">
      <c r="A1454" t="s">
        <v>151</v>
      </c>
      <c r="B1454" t="s">
        <v>25</v>
      </c>
      <c r="C1454" s="73">
        <f t="shared" si="44"/>
        <v>0</v>
      </c>
      <c r="D1454" s="73">
        <f t="shared" si="45"/>
        <v>1</v>
      </c>
    </row>
    <row r="1455" spans="1:4" x14ac:dyDescent="0.2">
      <c r="A1455" t="s">
        <v>151</v>
      </c>
      <c r="B1455" t="s">
        <v>25</v>
      </c>
      <c r="C1455" s="73">
        <f t="shared" si="44"/>
        <v>0</v>
      </c>
      <c r="D1455" s="73">
        <f t="shared" si="45"/>
        <v>1</v>
      </c>
    </row>
    <row r="1456" spans="1:4" x14ac:dyDescent="0.2">
      <c r="A1456" t="s">
        <v>151</v>
      </c>
      <c r="B1456" t="s">
        <v>25</v>
      </c>
      <c r="C1456" s="73">
        <f t="shared" si="44"/>
        <v>0</v>
      </c>
      <c r="D1456" s="73">
        <f t="shared" si="45"/>
        <v>1</v>
      </c>
    </row>
    <row r="1457" spans="1:4" x14ac:dyDescent="0.2">
      <c r="A1457" t="s">
        <v>151</v>
      </c>
      <c r="B1457" t="s">
        <v>25</v>
      </c>
      <c r="C1457" s="73">
        <f t="shared" si="44"/>
        <v>0</v>
      </c>
      <c r="D1457" s="73">
        <f t="shared" si="45"/>
        <v>1</v>
      </c>
    </row>
    <row r="1458" spans="1:4" x14ac:dyDescent="0.2">
      <c r="A1458" t="s">
        <v>151</v>
      </c>
      <c r="B1458" t="s">
        <v>25</v>
      </c>
      <c r="C1458" s="73">
        <f t="shared" si="44"/>
        <v>0</v>
      </c>
      <c r="D1458" s="73">
        <f t="shared" si="45"/>
        <v>1</v>
      </c>
    </row>
    <row r="1459" spans="1:4" x14ac:dyDescent="0.2">
      <c r="A1459" t="s">
        <v>151</v>
      </c>
      <c r="B1459" t="s">
        <v>25</v>
      </c>
      <c r="C1459" s="73">
        <f t="shared" si="44"/>
        <v>0</v>
      </c>
      <c r="D1459" s="73">
        <f t="shared" si="45"/>
        <v>1</v>
      </c>
    </row>
    <row r="1460" spans="1:4" x14ac:dyDescent="0.2">
      <c r="A1460" t="s">
        <v>151</v>
      </c>
      <c r="B1460" t="s">
        <v>25</v>
      </c>
      <c r="C1460" s="73">
        <f t="shared" si="44"/>
        <v>0</v>
      </c>
      <c r="D1460" s="73">
        <f t="shared" si="45"/>
        <v>1</v>
      </c>
    </row>
    <row r="1461" spans="1:4" x14ac:dyDescent="0.2">
      <c r="A1461" t="s">
        <v>151</v>
      </c>
      <c r="B1461" t="s">
        <v>25</v>
      </c>
      <c r="C1461" s="73">
        <f t="shared" si="44"/>
        <v>0</v>
      </c>
      <c r="D1461" s="73">
        <f t="shared" si="45"/>
        <v>1</v>
      </c>
    </row>
    <row r="1462" spans="1:4" x14ac:dyDescent="0.2">
      <c r="A1462" t="s">
        <v>151</v>
      </c>
      <c r="B1462" t="s">
        <v>25</v>
      </c>
      <c r="C1462" s="73">
        <f t="shared" si="44"/>
        <v>0</v>
      </c>
      <c r="D1462" s="73">
        <f t="shared" si="45"/>
        <v>1</v>
      </c>
    </row>
    <row r="1463" spans="1:4" x14ac:dyDescent="0.2">
      <c r="A1463" t="s">
        <v>151</v>
      </c>
      <c r="B1463" t="s">
        <v>25</v>
      </c>
      <c r="C1463" s="73">
        <f t="shared" si="44"/>
        <v>0</v>
      </c>
      <c r="D1463" s="73">
        <f t="shared" si="45"/>
        <v>1</v>
      </c>
    </row>
    <row r="1464" spans="1:4" x14ac:dyDescent="0.2">
      <c r="A1464" t="s">
        <v>151</v>
      </c>
      <c r="B1464" t="s">
        <v>25</v>
      </c>
      <c r="C1464" s="73">
        <f t="shared" si="44"/>
        <v>0</v>
      </c>
      <c r="D1464" s="73">
        <f t="shared" si="45"/>
        <v>1</v>
      </c>
    </row>
    <row r="1465" spans="1:4" x14ac:dyDescent="0.2">
      <c r="A1465" t="s">
        <v>151</v>
      </c>
      <c r="B1465" t="s">
        <v>25</v>
      </c>
      <c r="C1465" s="73">
        <f t="shared" si="44"/>
        <v>0</v>
      </c>
      <c r="D1465" s="73">
        <f t="shared" si="45"/>
        <v>1</v>
      </c>
    </row>
    <row r="1466" spans="1:4" x14ac:dyDescent="0.2">
      <c r="A1466" t="s">
        <v>151</v>
      </c>
      <c r="B1466" t="s">
        <v>25</v>
      </c>
      <c r="C1466" s="73">
        <f t="shared" si="44"/>
        <v>0</v>
      </c>
      <c r="D1466" s="73">
        <f t="shared" si="45"/>
        <v>1</v>
      </c>
    </row>
    <row r="1467" spans="1:4" x14ac:dyDescent="0.2">
      <c r="A1467" t="s">
        <v>151</v>
      </c>
      <c r="B1467" t="s">
        <v>25</v>
      </c>
      <c r="C1467" s="73">
        <f t="shared" si="44"/>
        <v>0</v>
      </c>
      <c r="D1467" s="73">
        <f t="shared" si="45"/>
        <v>1</v>
      </c>
    </row>
    <row r="1468" spans="1:4" x14ac:dyDescent="0.2">
      <c r="A1468" t="s">
        <v>151</v>
      </c>
      <c r="B1468" t="s">
        <v>25</v>
      </c>
      <c r="C1468" s="73">
        <f t="shared" si="44"/>
        <v>0</v>
      </c>
      <c r="D1468" s="73">
        <f t="shared" si="45"/>
        <v>1</v>
      </c>
    </row>
    <row r="1469" spans="1:4" x14ac:dyDescent="0.2">
      <c r="A1469" t="s">
        <v>151</v>
      </c>
      <c r="B1469" t="s">
        <v>25</v>
      </c>
      <c r="C1469" s="73">
        <f t="shared" si="44"/>
        <v>0</v>
      </c>
      <c r="D1469" s="73">
        <f t="shared" si="45"/>
        <v>1</v>
      </c>
    </row>
    <row r="1470" spans="1:4" x14ac:dyDescent="0.2">
      <c r="A1470" t="s">
        <v>151</v>
      </c>
      <c r="B1470" t="s">
        <v>25</v>
      </c>
      <c r="C1470" s="73">
        <f t="shared" si="44"/>
        <v>0</v>
      </c>
      <c r="D1470" s="73">
        <f t="shared" si="45"/>
        <v>1</v>
      </c>
    </row>
    <row r="1471" spans="1:4" x14ac:dyDescent="0.2">
      <c r="A1471" t="s">
        <v>151</v>
      </c>
      <c r="B1471" t="s">
        <v>25</v>
      </c>
      <c r="C1471" s="73">
        <f t="shared" si="44"/>
        <v>0</v>
      </c>
      <c r="D1471" s="73">
        <f t="shared" si="45"/>
        <v>1</v>
      </c>
    </row>
    <row r="1472" spans="1:4" x14ac:dyDescent="0.2">
      <c r="A1472" t="s">
        <v>151</v>
      </c>
      <c r="B1472" t="s">
        <v>25</v>
      </c>
      <c r="C1472" s="73">
        <f t="shared" si="44"/>
        <v>0</v>
      </c>
      <c r="D1472" s="73">
        <f t="shared" si="45"/>
        <v>1</v>
      </c>
    </row>
    <row r="1473" spans="1:4" x14ac:dyDescent="0.2">
      <c r="A1473" t="s">
        <v>151</v>
      </c>
      <c r="B1473" t="s">
        <v>25</v>
      </c>
      <c r="C1473" s="73">
        <f t="shared" si="44"/>
        <v>0</v>
      </c>
      <c r="D1473" s="73">
        <f t="shared" si="45"/>
        <v>1</v>
      </c>
    </row>
    <row r="1474" spans="1:4" x14ac:dyDescent="0.2">
      <c r="A1474" t="s">
        <v>151</v>
      </c>
      <c r="B1474" t="s">
        <v>25</v>
      </c>
      <c r="C1474" s="73">
        <f t="shared" si="44"/>
        <v>0</v>
      </c>
      <c r="D1474" s="73">
        <f t="shared" si="45"/>
        <v>1</v>
      </c>
    </row>
    <row r="1475" spans="1:4" x14ac:dyDescent="0.2">
      <c r="A1475" t="s">
        <v>151</v>
      </c>
      <c r="B1475" t="s">
        <v>25</v>
      </c>
      <c r="C1475" s="73">
        <f t="shared" ref="C1475:C1538" si="46">IF(A1475="Yes", 1, 0)</f>
        <v>0</v>
      </c>
      <c r="D1475" s="73">
        <f t="shared" ref="D1475:D1538" si="47">IF(B1475="Yes", 1, 0)</f>
        <v>1</v>
      </c>
    </row>
    <row r="1476" spans="1:4" x14ac:dyDescent="0.2">
      <c r="A1476" t="s">
        <v>151</v>
      </c>
      <c r="B1476" t="s">
        <v>25</v>
      </c>
      <c r="C1476" s="73">
        <f t="shared" si="46"/>
        <v>0</v>
      </c>
      <c r="D1476" s="73">
        <f t="shared" si="47"/>
        <v>1</v>
      </c>
    </row>
    <row r="1477" spans="1:4" x14ac:dyDescent="0.2">
      <c r="A1477" t="s">
        <v>151</v>
      </c>
      <c r="B1477" t="s">
        <v>25</v>
      </c>
      <c r="C1477" s="73">
        <f t="shared" si="46"/>
        <v>0</v>
      </c>
      <c r="D1477" s="73">
        <f t="shared" si="47"/>
        <v>1</v>
      </c>
    </row>
    <row r="1478" spans="1:4" x14ac:dyDescent="0.2">
      <c r="A1478" t="s">
        <v>151</v>
      </c>
      <c r="B1478" t="s">
        <v>25</v>
      </c>
      <c r="C1478" s="73">
        <f t="shared" si="46"/>
        <v>0</v>
      </c>
      <c r="D1478" s="73">
        <f t="shared" si="47"/>
        <v>1</v>
      </c>
    </row>
    <row r="1479" spans="1:4" x14ac:dyDescent="0.2">
      <c r="A1479" t="s">
        <v>151</v>
      </c>
      <c r="B1479" t="s">
        <v>25</v>
      </c>
      <c r="C1479" s="73">
        <f t="shared" si="46"/>
        <v>0</v>
      </c>
      <c r="D1479" s="73">
        <f t="shared" si="47"/>
        <v>1</v>
      </c>
    </row>
    <row r="1480" spans="1:4" x14ac:dyDescent="0.2">
      <c r="A1480" t="s">
        <v>151</v>
      </c>
      <c r="B1480" t="s">
        <v>25</v>
      </c>
      <c r="C1480" s="73">
        <f t="shared" si="46"/>
        <v>0</v>
      </c>
      <c r="D1480" s="73">
        <f t="shared" si="47"/>
        <v>1</v>
      </c>
    </row>
    <row r="1481" spans="1:4" x14ac:dyDescent="0.2">
      <c r="A1481" t="s">
        <v>151</v>
      </c>
      <c r="B1481" t="s">
        <v>25</v>
      </c>
      <c r="C1481" s="73">
        <f t="shared" si="46"/>
        <v>0</v>
      </c>
      <c r="D1481" s="73">
        <f t="shared" si="47"/>
        <v>1</v>
      </c>
    </row>
    <row r="1482" spans="1:4" x14ac:dyDescent="0.2">
      <c r="A1482" t="s">
        <v>151</v>
      </c>
      <c r="B1482" t="s">
        <v>25</v>
      </c>
      <c r="C1482" s="73">
        <f t="shared" si="46"/>
        <v>0</v>
      </c>
      <c r="D1482" s="73">
        <f t="shared" si="47"/>
        <v>1</v>
      </c>
    </row>
    <row r="1483" spans="1:4" x14ac:dyDescent="0.2">
      <c r="A1483" t="s">
        <v>151</v>
      </c>
      <c r="B1483" t="s">
        <v>25</v>
      </c>
      <c r="C1483" s="73">
        <f t="shared" si="46"/>
        <v>0</v>
      </c>
      <c r="D1483" s="73">
        <f t="shared" si="47"/>
        <v>1</v>
      </c>
    </row>
    <row r="1484" spans="1:4" x14ac:dyDescent="0.2">
      <c r="A1484" t="s">
        <v>151</v>
      </c>
      <c r="B1484" t="s">
        <v>25</v>
      </c>
      <c r="C1484" s="73">
        <f t="shared" si="46"/>
        <v>0</v>
      </c>
      <c r="D1484" s="73">
        <f t="shared" si="47"/>
        <v>1</v>
      </c>
    </row>
    <row r="1485" spans="1:4" x14ac:dyDescent="0.2">
      <c r="A1485" t="s">
        <v>151</v>
      </c>
      <c r="B1485" t="s">
        <v>25</v>
      </c>
      <c r="C1485" s="73">
        <f t="shared" si="46"/>
        <v>0</v>
      </c>
      <c r="D1485" s="73">
        <f t="shared" si="47"/>
        <v>1</v>
      </c>
    </row>
    <row r="1486" spans="1:4" x14ac:dyDescent="0.2">
      <c r="A1486" t="s">
        <v>151</v>
      </c>
      <c r="B1486" t="s">
        <v>25</v>
      </c>
      <c r="C1486" s="73">
        <f t="shared" si="46"/>
        <v>0</v>
      </c>
      <c r="D1486" s="73">
        <f t="shared" si="47"/>
        <v>1</v>
      </c>
    </row>
    <row r="1487" spans="1:4" x14ac:dyDescent="0.2">
      <c r="A1487" t="s">
        <v>151</v>
      </c>
      <c r="B1487" t="s">
        <v>25</v>
      </c>
      <c r="C1487" s="73">
        <f t="shared" si="46"/>
        <v>0</v>
      </c>
      <c r="D1487" s="73">
        <f t="shared" si="47"/>
        <v>1</v>
      </c>
    </row>
    <row r="1488" spans="1:4" x14ac:dyDescent="0.2">
      <c r="A1488" t="s">
        <v>151</v>
      </c>
      <c r="B1488" t="s">
        <v>25</v>
      </c>
      <c r="C1488" s="73">
        <f t="shared" si="46"/>
        <v>0</v>
      </c>
      <c r="D1488" s="73">
        <f t="shared" si="47"/>
        <v>1</v>
      </c>
    </row>
    <row r="1489" spans="1:4" x14ac:dyDescent="0.2">
      <c r="A1489" t="s">
        <v>151</v>
      </c>
      <c r="B1489" t="s">
        <v>25</v>
      </c>
      <c r="C1489" s="73">
        <f t="shared" si="46"/>
        <v>0</v>
      </c>
      <c r="D1489" s="73">
        <f t="shared" si="47"/>
        <v>1</v>
      </c>
    </row>
    <row r="1490" spans="1:4" x14ac:dyDescent="0.2">
      <c r="A1490" t="s">
        <v>151</v>
      </c>
      <c r="B1490" t="s">
        <v>25</v>
      </c>
      <c r="C1490" s="73">
        <f t="shared" si="46"/>
        <v>0</v>
      </c>
      <c r="D1490" s="73">
        <f t="shared" si="47"/>
        <v>1</v>
      </c>
    </row>
    <row r="1491" spans="1:4" x14ac:dyDescent="0.2">
      <c r="A1491" t="s">
        <v>151</v>
      </c>
      <c r="B1491" t="s">
        <v>25</v>
      </c>
      <c r="C1491" s="73">
        <f t="shared" si="46"/>
        <v>0</v>
      </c>
      <c r="D1491" s="73">
        <f t="shared" si="47"/>
        <v>1</v>
      </c>
    </row>
    <row r="1492" spans="1:4" x14ac:dyDescent="0.2">
      <c r="A1492" t="s">
        <v>151</v>
      </c>
      <c r="B1492" t="s">
        <v>25</v>
      </c>
      <c r="C1492" s="73">
        <f t="shared" si="46"/>
        <v>0</v>
      </c>
      <c r="D1492" s="73">
        <f t="shared" si="47"/>
        <v>1</v>
      </c>
    </row>
    <row r="1493" spans="1:4" x14ac:dyDescent="0.2">
      <c r="A1493" t="s">
        <v>151</v>
      </c>
      <c r="B1493" t="s">
        <v>25</v>
      </c>
      <c r="C1493" s="73">
        <f t="shared" si="46"/>
        <v>0</v>
      </c>
      <c r="D1493" s="73">
        <f t="shared" si="47"/>
        <v>1</v>
      </c>
    </row>
    <row r="1494" spans="1:4" x14ac:dyDescent="0.2">
      <c r="A1494" t="s">
        <v>151</v>
      </c>
      <c r="B1494" t="s">
        <v>25</v>
      </c>
      <c r="C1494" s="73">
        <f t="shared" si="46"/>
        <v>0</v>
      </c>
      <c r="D1494" s="73">
        <f t="shared" si="47"/>
        <v>1</v>
      </c>
    </row>
    <row r="1495" spans="1:4" x14ac:dyDescent="0.2">
      <c r="A1495" t="s">
        <v>151</v>
      </c>
      <c r="B1495" t="s">
        <v>25</v>
      </c>
      <c r="C1495" s="73">
        <f t="shared" si="46"/>
        <v>0</v>
      </c>
      <c r="D1495" s="73">
        <f t="shared" si="47"/>
        <v>1</v>
      </c>
    </row>
    <row r="1496" spans="1:4" x14ac:dyDescent="0.2">
      <c r="A1496" t="s">
        <v>151</v>
      </c>
      <c r="B1496" t="s">
        <v>25</v>
      </c>
      <c r="C1496" s="73">
        <f t="shared" si="46"/>
        <v>0</v>
      </c>
      <c r="D1496" s="73">
        <f t="shared" si="47"/>
        <v>1</v>
      </c>
    </row>
    <row r="1497" spans="1:4" x14ac:dyDescent="0.2">
      <c r="A1497" t="s">
        <v>151</v>
      </c>
      <c r="B1497" t="s">
        <v>25</v>
      </c>
      <c r="C1497" s="73">
        <f t="shared" si="46"/>
        <v>0</v>
      </c>
      <c r="D1497" s="73">
        <f t="shared" si="47"/>
        <v>1</v>
      </c>
    </row>
    <row r="1498" spans="1:4" x14ac:dyDescent="0.2">
      <c r="A1498" t="s">
        <v>151</v>
      </c>
      <c r="B1498" t="s">
        <v>25</v>
      </c>
      <c r="C1498" s="73">
        <f t="shared" si="46"/>
        <v>0</v>
      </c>
      <c r="D1498" s="73">
        <f t="shared" si="47"/>
        <v>1</v>
      </c>
    </row>
    <row r="1499" spans="1:4" x14ac:dyDescent="0.2">
      <c r="A1499" t="s">
        <v>151</v>
      </c>
      <c r="B1499" t="s">
        <v>25</v>
      </c>
      <c r="C1499" s="73">
        <f t="shared" si="46"/>
        <v>0</v>
      </c>
      <c r="D1499" s="73">
        <f t="shared" si="47"/>
        <v>1</v>
      </c>
    </row>
    <row r="1500" spans="1:4" x14ac:dyDescent="0.2">
      <c r="A1500" t="s">
        <v>151</v>
      </c>
      <c r="B1500" t="s">
        <v>25</v>
      </c>
      <c r="C1500" s="73">
        <f t="shared" si="46"/>
        <v>0</v>
      </c>
      <c r="D1500" s="73">
        <f t="shared" si="47"/>
        <v>1</v>
      </c>
    </row>
    <row r="1501" spans="1:4" x14ac:dyDescent="0.2">
      <c r="A1501" t="s">
        <v>151</v>
      </c>
      <c r="B1501" t="s">
        <v>25</v>
      </c>
      <c r="C1501" s="73">
        <f t="shared" si="46"/>
        <v>0</v>
      </c>
      <c r="D1501" s="73">
        <f t="shared" si="47"/>
        <v>1</v>
      </c>
    </row>
    <row r="1502" spans="1:4" x14ac:dyDescent="0.2">
      <c r="A1502" t="s">
        <v>151</v>
      </c>
      <c r="B1502" t="s">
        <v>25</v>
      </c>
      <c r="C1502" s="73">
        <f t="shared" si="46"/>
        <v>0</v>
      </c>
      <c r="D1502" s="73">
        <f t="shared" si="47"/>
        <v>1</v>
      </c>
    </row>
    <row r="1503" spans="1:4" x14ac:dyDescent="0.2">
      <c r="A1503" t="s">
        <v>151</v>
      </c>
      <c r="B1503" t="s">
        <v>25</v>
      </c>
      <c r="C1503" s="73">
        <f t="shared" si="46"/>
        <v>0</v>
      </c>
      <c r="D1503" s="73">
        <f t="shared" si="47"/>
        <v>1</v>
      </c>
    </row>
    <row r="1504" spans="1:4" x14ac:dyDescent="0.2">
      <c r="A1504" t="s">
        <v>151</v>
      </c>
      <c r="B1504" t="s">
        <v>25</v>
      </c>
      <c r="C1504" s="73">
        <f t="shared" si="46"/>
        <v>0</v>
      </c>
      <c r="D1504" s="73">
        <f t="shared" si="47"/>
        <v>1</v>
      </c>
    </row>
    <row r="1505" spans="1:4" x14ac:dyDescent="0.2">
      <c r="A1505" t="s">
        <v>151</v>
      </c>
      <c r="B1505" t="s">
        <v>25</v>
      </c>
      <c r="C1505" s="73">
        <f t="shared" si="46"/>
        <v>0</v>
      </c>
      <c r="D1505" s="73">
        <f t="shared" si="47"/>
        <v>1</v>
      </c>
    </row>
    <row r="1506" spans="1:4" x14ac:dyDescent="0.2">
      <c r="A1506" t="s">
        <v>151</v>
      </c>
      <c r="B1506" t="s">
        <v>25</v>
      </c>
      <c r="C1506" s="73">
        <f t="shared" si="46"/>
        <v>0</v>
      </c>
      <c r="D1506" s="73">
        <f t="shared" si="47"/>
        <v>1</v>
      </c>
    </row>
    <row r="1507" spans="1:4" x14ac:dyDescent="0.2">
      <c r="A1507" t="s">
        <v>151</v>
      </c>
      <c r="B1507" t="s">
        <v>25</v>
      </c>
      <c r="C1507" s="73">
        <f t="shared" si="46"/>
        <v>0</v>
      </c>
      <c r="D1507" s="73">
        <f t="shared" si="47"/>
        <v>1</v>
      </c>
    </row>
    <row r="1508" spans="1:4" x14ac:dyDescent="0.2">
      <c r="A1508" t="s">
        <v>151</v>
      </c>
      <c r="B1508" t="s">
        <v>25</v>
      </c>
      <c r="C1508" s="73">
        <f t="shared" si="46"/>
        <v>0</v>
      </c>
      <c r="D1508" s="73">
        <f t="shared" si="47"/>
        <v>1</v>
      </c>
    </row>
    <row r="1509" spans="1:4" x14ac:dyDescent="0.2">
      <c r="A1509" t="s">
        <v>151</v>
      </c>
      <c r="B1509" t="s">
        <v>25</v>
      </c>
      <c r="C1509" s="73">
        <f t="shared" si="46"/>
        <v>0</v>
      </c>
      <c r="D1509" s="73">
        <f t="shared" si="47"/>
        <v>1</v>
      </c>
    </row>
    <row r="1510" spans="1:4" x14ac:dyDescent="0.2">
      <c r="A1510" t="s">
        <v>151</v>
      </c>
      <c r="B1510" t="s">
        <v>25</v>
      </c>
      <c r="C1510" s="73">
        <f t="shared" si="46"/>
        <v>0</v>
      </c>
      <c r="D1510" s="73">
        <f t="shared" si="47"/>
        <v>1</v>
      </c>
    </row>
    <row r="1511" spans="1:4" x14ac:dyDescent="0.2">
      <c r="A1511" t="s">
        <v>151</v>
      </c>
      <c r="B1511" t="s">
        <v>25</v>
      </c>
      <c r="C1511" s="73">
        <f t="shared" si="46"/>
        <v>0</v>
      </c>
      <c r="D1511" s="73">
        <f t="shared" si="47"/>
        <v>1</v>
      </c>
    </row>
    <row r="1512" spans="1:4" x14ac:dyDescent="0.2">
      <c r="A1512" t="s">
        <v>151</v>
      </c>
      <c r="B1512" t="s">
        <v>25</v>
      </c>
      <c r="C1512" s="73">
        <f t="shared" si="46"/>
        <v>0</v>
      </c>
      <c r="D1512" s="73">
        <f t="shared" si="47"/>
        <v>1</v>
      </c>
    </row>
    <row r="1513" spans="1:4" x14ac:dyDescent="0.2">
      <c r="A1513" t="s">
        <v>151</v>
      </c>
      <c r="B1513" t="s">
        <v>25</v>
      </c>
      <c r="C1513" s="73">
        <f t="shared" si="46"/>
        <v>0</v>
      </c>
      <c r="D1513" s="73">
        <f t="shared" si="47"/>
        <v>1</v>
      </c>
    </row>
    <row r="1514" spans="1:4" x14ac:dyDescent="0.2">
      <c r="A1514" t="s">
        <v>151</v>
      </c>
      <c r="B1514" t="s">
        <v>25</v>
      </c>
      <c r="C1514" s="73">
        <f t="shared" si="46"/>
        <v>0</v>
      </c>
      <c r="D1514" s="73">
        <f t="shared" si="47"/>
        <v>1</v>
      </c>
    </row>
    <row r="1515" spans="1:4" x14ac:dyDescent="0.2">
      <c r="A1515" t="s">
        <v>151</v>
      </c>
      <c r="B1515" t="s">
        <v>25</v>
      </c>
      <c r="C1515" s="73">
        <f t="shared" si="46"/>
        <v>0</v>
      </c>
      <c r="D1515" s="73">
        <f t="shared" si="47"/>
        <v>1</v>
      </c>
    </row>
    <row r="1516" spans="1:4" x14ac:dyDescent="0.2">
      <c r="A1516" t="s">
        <v>151</v>
      </c>
      <c r="B1516" t="s">
        <v>25</v>
      </c>
      <c r="C1516" s="73">
        <f t="shared" si="46"/>
        <v>0</v>
      </c>
      <c r="D1516" s="73">
        <f t="shared" si="47"/>
        <v>1</v>
      </c>
    </row>
    <row r="1517" spans="1:4" x14ac:dyDescent="0.2">
      <c r="A1517" t="s">
        <v>151</v>
      </c>
      <c r="B1517" t="s">
        <v>25</v>
      </c>
      <c r="C1517" s="73">
        <f t="shared" si="46"/>
        <v>0</v>
      </c>
      <c r="D1517" s="73">
        <f t="shared" si="47"/>
        <v>1</v>
      </c>
    </row>
    <row r="1518" spans="1:4" x14ac:dyDescent="0.2">
      <c r="A1518" t="s">
        <v>151</v>
      </c>
      <c r="B1518" t="s">
        <v>25</v>
      </c>
      <c r="C1518" s="73">
        <f t="shared" si="46"/>
        <v>0</v>
      </c>
      <c r="D1518" s="73">
        <f t="shared" si="47"/>
        <v>1</v>
      </c>
    </row>
    <row r="1519" spans="1:4" x14ac:dyDescent="0.2">
      <c r="A1519" t="s">
        <v>151</v>
      </c>
      <c r="B1519" t="s">
        <v>25</v>
      </c>
      <c r="C1519" s="73">
        <f t="shared" si="46"/>
        <v>0</v>
      </c>
      <c r="D1519" s="73">
        <f t="shared" si="47"/>
        <v>1</v>
      </c>
    </row>
    <row r="1520" spans="1:4" x14ac:dyDescent="0.2">
      <c r="A1520" t="s">
        <v>151</v>
      </c>
      <c r="B1520" t="s">
        <v>25</v>
      </c>
      <c r="C1520" s="73">
        <f t="shared" si="46"/>
        <v>0</v>
      </c>
      <c r="D1520" s="73">
        <f t="shared" si="47"/>
        <v>1</v>
      </c>
    </row>
    <row r="1521" spans="1:4" x14ac:dyDescent="0.2">
      <c r="A1521" t="s">
        <v>151</v>
      </c>
      <c r="B1521" t="s">
        <v>25</v>
      </c>
      <c r="C1521" s="73">
        <f t="shared" si="46"/>
        <v>0</v>
      </c>
      <c r="D1521" s="73">
        <f t="shared" si="47"/>
        <v>1</v>
      </c>
    </row>
    <row r="1522" spans="1:4" x14ac:dyDescent="0.2">
      <c r="A1522" t="s">
        <v>151</v>
      </c>
      <c r="B1522" t="s">
        <v>25</v>
      </c>
      <c r="C1522" s="73">
        <f t="shared" si="46"/>
        <v>0</v>
      </c>
      <c r="D1522" s="73">
        <f t="shared" si="47"/>
        <v>1</v>
      </c>
    </row>
    <row r="1523" spans="1:4" x14ac:dyDescent="0.2">
      <c r="A1523" t="s">
        <v>151</v>
      </c>
      <c r="B1523" t="s">
        <v>25</v>
      </c>
      <c r="C1523" s="73">
        <f t="shared" si="46"/>
        <v>0</v>
      </c>
      <c r="D1523" s="73">
        <f t="shared" si="47"/>
        <v>1</v>
      </c>
    </row>
    <row r="1524" spans="1:4" x14ac:dyDescent="0.2">
      <c r="A1524" t="s">
        <v>151</v>
      </c>
      <c r="B1524" t="s">
        <v>25</v>
      </c>
      <c r="C1524" s="73">
        <f t="shared" si="46"/>
        <v>0</v>
      </c>
      <c r="D1524" s="73">
        <f t="shared" si="47"/>
        <v>1</v>
      </c>
    </row>
    <row r="1525" spans="1:4" x14ac:dyDescent="0.2">
      <c r="A1525" t="s">
        <v>151</v>
      </c>
      <c r="B1525" t="s">
        <v>25</v>
      </c>
      <c r="C1525" s="73">
        <f t="shared" si="46"/>
        <v>0</v>
      </c>
      <c r="D1525" s="73">
        <f t="shared" si="47"/>
        <v>1</v>
      </c>
    </row>
    <row r="1526" spans="1:4" x14ac:dyDescent="0.2">
      <c r="A1526" t="s">
        <v>151</v>
      </c>
      <c r="B1526" t="s">
        <v>25</v>
      </c>
      <c r="C1526" s="73">
        <f t="shared" si="46"/>
        <v>0</v>
      </c>
      <c r="D1526" s="73">
        <f t="shared" si="47"/>
        <v>1</v>
      </c>
    </row>
    <row r="1527" spans="1:4" x14ac:dyDescent="0.2">
      <c r="A1527" t="s">
        <v>151</v>
      </c>
      <c r="B1527" t="s">
        <v>25</v>
      </c>
      <c r="C1527" s="73">
        <f t="shared" si="46"/>
        <v>0</v>
      </c>
      <c r="D1527" s="73">
        <f t="shared" si="47"/>
        <v>1</v>
      </c>
    </row>
    <row r="1528" spans="1:4" x14ac:dyDescent="0.2">
      <c r="A1528" t="s">
        <v>151</v>
      </c>
      <c r="B1528" t="s">
        <v>25</v>
      </c>
      <c r="C1528" s="73">
        <f t="shared" si="46"/>
        <v>0</v>
      </c>
      <c r="D1528" s="73">
        <f t="shared" si="47"/>
        <v>1</v>
      </c>
    </row>
    <row r="1529" spans="1:4" x14ac:dyDescent="0.2">
      <c r="A1529" t="s">
        <v>151</v>
      </c>
      <c r="B1529" t="s">
        <v>25</v>
      </c>
      <c r="C1529" s="73">
        <f t="shared" si="46"/>
        <v>0</v>
      </c>
      <c r="D1529" s="73">
        <f t="shared" si="47"/>
        <v>1</v>
      </c>
    </row>
    <row r="1530" spans="1:4" x14ac:dyDescent="0.2">
      <c r="A1530" t="s">
        <v>151</v>
      </c>
      <c r="B1530" t="s">
        <v>25</v>
      </c>
      <c r="C1530" s="73">
        <f t="shared" si="46"/>
        <v>0</v>
      </c>
      <c r="D1530" s="73">
        <f t="shared" si="47"/>
        <v>1</v>
      </c>
    </row>
    <row r="1531" spans="1:4" x14ac:dyDescent="0.2">
      <c r="A1531" t="s">
        <v>151</v>
      </c>
      <c r="B1531" t="s">
        <v>25</v>
      </c>
      <c r="C1531" s="73">
        <f t="shared" si="46"/>
        <v>0</v>
      </c>
      <c r="D1531" s="73">
        <f t="shared" si="47"/>
        <v>1</v>
      </c>
    </row>
    <row r="1532" spans="1:4" x14ac:dyDescent="0.2">
      <c r="A1532" t="s">
        <v>151</v>
      </c>
      <c r="B1532" t="s">
        <v>25</v>
      </c>
      <c r="C1532" s="73">
        <f t="shared" si="46"/>
        <v>0</v>
      </c>
      <c r="D1532" s="73">
        <f t="shared" si="47"/>
        <v>1</v>
      </c>
    </row>
    <row r="1533" spans="1:4" x14ac:dyDescent="0.2">
      <c r="A1533" t="s">
        <v>151</v>
      </c>
      <c r="B1533" t="s">
        <v>25</v>
      </c>
      <c r="C1533" s="73">
        <f t="shared" si="46"/>
        <v>0</v>
      </c>
      <c r="D1533" s="73">
        <f t="shared" si="47"/>
        <v>1</v>
      </c>
    </row>
    <row r="1534" spans="1:4" x14ac:dyDescent="0.2">
      <c r="A1534" t="s">
        <v>151</v>
      </c>
      <c r="B1534" t="s">
        <v>25</v>
      </c>
      <c r="C1534" s="73">
        <f t="shared" si="46"/>
        <v>0</v>
      </c>
      <c r="D1534" s="73">
        <f t="shared" si="47"/>
        <v>1</v>
      </c>
    </row>
    <row r="1535" spans="1:4" x14ac:dyDescent="0.2">
      <c r="A1535" t="s">
        <v>151</v>
      </c>
      <c r="B1535" t="s">
        <v>25</v>
      </c>
      <c r="C1535" s="73">
        <f t="shared" si="46"/>
        <v>0</v>
      </c>
      <c r="D1535" s="73">
        <f t="shared" si="47"/>
        <v>1</v>
      </c>
    </row>
    <row r="1536" spans="1:4" x14ac:dyDescent="0.2">
      <c r="A1536" t="s">
        <v>151</v>
      </c>
      <c r="B1536" t="s">
        <v>25</v>
      </c>
      <c r="C1536" s="73">
        <f t="shared" si="46"/>
        <v>0</v>
      </c>
      <c r="D1536" s="73">
        <f t="shared" si="47"/>
        <v>1</v>
      </c>
    </row>
    <row r="1537" spans="1:4" x14ac:dyDescent="0.2">
      <c r="A1537" t="s">
        <v>151</v>
      </c>
      <c r="B1537" t="s">
        <v>25</v>
      </c>
      <c r="C1537" s="73">
        <f t="shared" si="46"/>
        <v>0</v>
      </c>
      <c r="D1537" s="73">
        <f t="shared" si="47"/>
        <v>1</v>
      </c>
    </row>
    <row r="1538" spans="1:4" x14ac:dyDescent="0.2">
      <c r="A1538" t="s">
        <v>151</v>
      </c>
      <c r="B1538" t="s">
        <v>25</v>
      </c>
      <c r="C1538" s="73">
        <f t="shared" si="46"/>
        <v>0</v>
      </c>
      <c r="D1538" s="73">
        <f t="shared" si="47"/>
        <v>1</v>
      </c>
    </row>
    <row r="1539" spans="1:4" x14ac:dyDescent="0.2">
      <c r="A1539" t="s">
        <v>151</v>
      </c>
      <c r="B1539" t="s">
        <v>25</v>
      </c>
      <c r="C1539" s="73">
        <f t="shared" ref="C1539:C1602" si="48">IF(A1539="Yes", 1, 0)</f>
        <v>0</v>
      </c>
      <c r="D1539" s="73">
        <f t="shared" ref="D1539:D1602" si="49">IF(B1539="Yes", 1, 0)</f>
        <v>1</v>
      </c>
    </row>
    <row r="1540" spans="1:4" x14ac:dyDescent="0.2">
      <c r="A1540" t="s">
        <v>151</v>
      </c>
      <c r="B1540" t="s">
        <v>25</v>
      </c>
      <c r="C1540" s="73">
        <f t="shared" si="48"/>
        <v>0</v>
      </c>
      <c r="D1540" s="73">
        <f t="shared" si="49"/>
        <v>1</v>
      </c>
    </row>
    <row r="1541" spans="1:4" x14ac:dyDescent="0.2">
      <c r="A1541" t="s">
        <v>151</v>
      </c>
      <c r="B1541" t="s">
        <v>25</v>
      </c>
      <c r="C1541" s="73">
        <f t="shared" si="48"/>
        <v>0</v>
      </c>
      <c r="D1541" s="73">
        <f t="shared" si="49"/>
        <v>1</v>
      </c>
    </row>
    <row r="1542" spans="1:4" x14ac:dyDescent="0.2">
      <c r="A1542" t="s">
        <v>151</v>
      </c>
      <c r="B1542" t="s">
        <v>25</v>
      </c>
      <c r="C1542" s="73">
        <f t="shared" si="48"/>
        <v>0</v>
      </c>
      <c r="D1542" s="73">
        <f t="shared" si="49"/>
        <v>1</v>
      </c>
    </row>
    <row r="1543" spans="1:4" x14ac:dyDescent="0.2">
      <c r="A1543" t="s">
        <v>151</v>
      </c>
      <c r="B1543" t="s">
        <v>25</v>
      </c>
      <c r="C1543" s="73">
        <f t="shared" si="48"/>
        <v>0</v>
      </c>
      <c r="D1543" s="73">
        <f t="shared" si="49"/>
        <v>1</v>
      </c>
    </row>
    <row r="1544" spans="1:4" x14ac:dyDescent="0.2">
      <c r="A1544" t="s">
        <v>151</v>
      </c>
      <c r="B1544" t="s">
        <v>25</v>
      </c>
      <c r="C1544" s="73">
        <f t="shared" si="48"/>
        <v>0</v>
      </c>
      <c r="D1544" s="73">
        <f t="shared" si="49"/>
        <v>1</v>
      </c>
    </row>
    <row r="1545" spans="1:4" x14ac:dyDescent="0.2">
      <c r="A1545" t="s">
        <v>151</v>
      </c>
      <c r="B1545" t="s">
        <v>25</v>
      </c>
      <c r="C1545" s="73">
        <f t="shared" si="48"/>
        <v>0</v>
      </c>
      <c r="D1545" s="73">
        <f t="shared" si="49"/>
        <v>1</v>
      </c>
    </row>
    <row r="1546" spans="1:4" x14ac:dyDescent="0.2">
      <c r="A1546" t="s">
        <v>151</v>
      </c>
      <c r="B1546" t="s">
        <v>25</v>
      </c>
      <c r="C1546" s="73">
        <f t="shared" si="48"/>
        <v>0</v>
      </c>
      <c r="D1546" s="73">
        <f t="shared" si="49"/>
        <v>1</v>
      </c>
    </row>
    <row r="1547" spans="1:4" x14ac:dyDescent="0.2">
      <c r="A1547" t="s">
        <v>151</v>
      </c>
      <c r="B1547" t="s">
        <v>25</v>
      </c>
      <c r="C1547" s="73">
        <f t="shared" si="48"/>
        <v>0</v>
      </c>
      <c r="D1547" s="73">
        <f t="shared" si="49"/>
        <v>1</v>
      </c>
    </row>
    <row r="1548" spans="1:4" x14ac:dyDescent="0.2">
      <c r="A1548" t="s">
        <v>151</v>
      </c>
      <c r="B1548" t="s">
        <v>25</v>
      </c>
      <c r="C1548" s="73">
        <f t="shared" si="48"/>
        <v>0</v>
      </c>
      <c r="D1548" s="73">
        <f t="shared" si="49"/>
        <v>1</v>
      </c>
    </row>
    <row r="1549" spans="1:4" x14ac:dyDescent="0.2">
      <c r="A1549" t="s">
        <v>151</v>
      </c>
      <c r="B1549" t="s">
        <v>25</v>
      </c>
      <c r="C1549" s="73">
        <f t="shared" si="48"/>
        <v>0</v>
      </c>
      <c r="D1549" s="73">
        <f t="shared" si="49"/>
        <v>1</v>
      </c>
    </row>
    <row r="1550" spans="1:4" x14ac:dyDescent="0.2">
      <c r="A1550" t="s">
        <v>151</v>
      </c>
      <c r="B1550" t="s">
        <v>25</v>
      </c>
      <c r="C1550" s="73">
        <f t="shared" si="48"/>
        <v>0</v>
      </c>
      <c r="D1550" s="73">
        <f t="shared" si="49"/>
        <v>1</v>
      </c>
    </row>
    <row r="1551" spans="1:4" x14ac:dyDescent="0.2">
      <c r="A1551" t="s">
        <v>151</v>
      </c>
      <c r="B1551" t="s">
        <v>25</v>
      </c>
      <c r="C1551" s="73">
        <f t="shared" si="48"/>
        <v>0</v>
      </c>
      <c r="D1551" s="73">
        <f t="shared" si="49"/>
        <v>1</v>
      </c>
    </row>
    <row r="1552" spans="1:4" x14ac:dyDescent="0.2">
      <c r="A1552" t="s">
        <v>151</v>
      </c>
      <c r="B1552" t="s">
        <v>25</v>
      </c>
      <c r="C1552" s="73">
        <f t="shared" si="48"/>
        <v>0</v>
      </c>
      <c r="D1552" s="73">
        <f t="shared" si="49"/>
        <v>1</v>
      </c>
    </row>
    <row r="1553" spans="1:4" x14ac:dyDescent="0.2">
      <c r="A1553" t="s">
        <v>151</v>
      </c>
      <c r="B1553" t="s">
        <v>25</v>
      </c>
      <c r="C1553" s="73">
        <f t="shared" si="48"/>
        <v>0</v>
      </c>
      <c r="D1553" s="73">
        <f t="shared" si="49"/>
        <v>1</v>
      </c>
    </row>
    <row r="1554" spans="1:4" x14ac:dyDescent="0.2">
      <c r="A1554" t="s">
        <v>151</v>
      </c>
      <c r="B1554" t="s">
        <v>25</v>
      </c>
      <c r="C1554" s="73">
        <f t="shared" si="48"/>
        <v>0</v>
      </c>
      <c r="D1554" s="73">
        <f t="shared" si="49"/>
        <v>1</v>
      </c>
    </row>
    <row r="1555" spans="1:4" x14ac:dyDescent="0.2">
      <c r="A1555" t="s">
        <v>151</v>
      </c>
      <c r="B1555" t="s">
        <v>25</v>
      </c>
      <c r="C1555" s="73">
        <f t="shared" si="48"/>
        <v>0</v>
      </c>
      <c r="D1555" s="73">
        <f t="shared" si="49"/>
        <v>1</v>
      </c>
    </row>
    <row r="1556" spans="1:4" x14ac:dyDescent="0.2">
      <c r="A1556" t="s">
        <v>151</v>
      </c>
      <c r="B1556" t="s">
        <v>25</v>
      </c>
      <c r="C1556" s="73">
        <f t="shared" si="48"/>
        <v>0</v>
      </c>
      <c r="D1556" s="73">
        <f t="shared" si="49"/>
        <v>1</v>
      </c>
    </row>
    <row r="1557" spans="1:4" x14ac:dyDescent="0.2">
      <c r="A1557" t="s">
        <v>151</v>
      </c>
      <c r="B1557" t="s">
        <v>25</v>
      </c>
      <c r="C1557" s="73">
        <f t="shared" si="48"/>
        <v>0</v>
      </c>
      <c r="D1557" s="73">
        <f t="shared" si="49"/>
        <v>1</v>
      </c>
    </row>
    <row r="1558" spans="1:4" x14ac:dyDescent="0.2">
      <c r="A1558" t="s">
        <v>151</v>
      </c>
      <c r="B1558" t="s">
        <v>25</v>
      </c>
      <c r="C1558" s="73">
        <f t="shared" si="48"/>
        <v>0</v>
      </c>
      <c r="D1558" s="73">
        <f t="shared" si="49"/>
        <v>1</v>
      </c>
    </row>
    <row r="1559" spans="1:4" x14ac:dyDescent="0.2">
      <c r="A1559" t="s">
        <v>151</v>
      </c>
      <c r="B1559" t="s">
        <v>25</v>
      </c>
      <c r="C1559" s="73">
        <f t="shared" si="48"/>
        <v>0</v>
      </c>
      <c r="D1559" s="73">
        <f t="shared" si="49"/>
        <v>1</v>
      </c>
    </row>
    <row r="1560" spans="1:4" x14ac:dyDescent="0.2">
      <c r="A1560" t="s">
        <v>151</v>
      </c>
      <c r="B1560" t="s">
        <v>25</v>
      </c>
      <c r="C1560" s="73">
        <f t="shared" si="48"/>
        <v>0</v>
      </c>
      <c r="D1560" s="73">
        <f t="shared" si="49"/>
        <v>1</v>
      </c>
    </row>
    <row r="1561" spans="1:4" x14ac:dyDescent="0.2">
      <c r="A1561" t="s">
        <v>151</v>
      </c>
      <c r="B1561" t="s">
        <v>25</v>
      </c>
      <c r="C1561" s="73">
        <f t="shared" si="48"/>
        <v>0</v>
      </c>
      <c r="D1561" s="73">
        <f t="shared" si="49"/>
        <v>1</v>
      </c>
    </row>
    <row r="1562" spans="1:4" x14ac:dyDescent="0.2">
      <c r="A1562" t="s">
        <v>151</v>
      </c>
      <c r="B1562" t="s">
        <v>25</v>
      </c>
      <c r="C1562" s="73">
        <f t="shared" si="48"/>
        <v>0</v>
      </c>
      <c r="D1562" s="73">
        <f t="shared" si="49"/>
        <v>1</v>
      </c>
    </row>
    <row r="1563" spans="1:4" x14ac:dyDescent="0.2">
      <c r="A1563" t="s">
        <v>151</v>
      </c>
      <c r="B1563" t="s">
        <v>25</v>
      </c>
      <c r="C1563" s="73">
        <f t="shared" si="48"/>
        <v>0</v>
      </c>
      <c r="D1563" s="73">
        <f t="shared" si="49"/>
        <v>1</v>
      </c>
    </row>
    <row r="1564" spans="1:4" x14ac:dyDescent="0.2">
      <c r="A1564" t="s">
        <v>151</v>
      </c>
      <c r="B1564" t="s">
        <v>25</v>
      </c>
      <c r="C1564" s="73">
        <f t="shared" si="48"/>
        <v>0</v>
      </c>
      <c r="D1564" s="73">
        <f t="shared" si="49"/>
        <v>1</v>
      </c>
    </row>
    <row r="1565" spans="1:4" x14ac:dyDescent="0.2">
      <c r="A1565" t="s">
        <v>151</v>
      </c>
      <c r="B1565" t="s">
        <v>25</v>
      </c>
      <c r="C1565" s="73">
        <f t="shared" si="48"/>
        <v>0</v>
      </c>
      <c r="D1565" s="73">
        <f t="shared" si="49"/>
        <v>1</v>
      </c>
    </row>
    <row r="1566" spans="1:4" x14ac:dyDescent="0.2">
      <c r="A1566" t="s">
        <v>151</v>
      </c>
      <c r="B1566" t="s">
        <v>25</v>
      </c>
      <c r="C1566" s="73">
        <f t="shared" si="48"/>
        <v>0</v>
      </c>
      <c r="D1566" s="73">
        <f t="shared" si="49"/>
        <v>1</v>
      </c>
    </row>
    <row r="1567" spans="1:4" x14ac:dyDescent="0.2">
      <c r="A1567" t="s">
        <v>151</v>
      </c>
      <c r="B1567" t="s">
        <v>25</v>
      </c>
      <c r="C1567" s="73">
        <f t="shared" si="48"/>
        <v>0</v>
      </c>
      <c r="D1567" s="73">
        <f t="shared" si="49"/>
        <v>1</v>
      </c>
    </row>
    <row r="1568" spans="1:4" x14ac:dyDescent="0.2">
      <c r="A1568" t="s">
        <v>151</v>
      </c>
      <c r="B1568" t="s">
        <v>25</v>
      </c>
      <c r="C1568" s="73">
        <f t="shared" si="48"/>
        <v>0</v>
      </c>
      <c r="D1568" s="73">
        <f t="shared" si="49"/>
        <v>1</v>
      </c>
    </row>
    <row r="1569" spans="1:4" x14ac:dyDescent="0.2">
      <c r="A1569" t="s">
        <v>151</v>
      </c>
      <c r="B1569" t="s">
        <v>25</v>
      </c>
      <c r="C1569" s="73">
        <f t="shared" si="48"/>
        <v>0</v>
      </c>
      <c r="D1569" s="73">
        <f t="shared" si="49"/>
        <v>1</v>
      </c>
    </row>
    <row r="1570" spans="1:4" x14ac:dyDescent="0.2">
      <c r="A1570" t="s">
        <v>151</v>
      </c>
      <c r="B1570" t="s">
        <v>25</v>
      </c>
      <c r="C1570" s="73">
        <f t="shared" si="48"/>
        <v>0</v>
      </c>
      <c r="D1570" s="73">
        <f t="shared" si="49"/>
        <v>1</v>
      </c>
    </row>
    <row r="1571" spans="1:4" x14ac:dyDescent="0.2">
      <c r="A1571" t="s">
        <v>151</v>
      </c>
      <c r="B1571" t="s">
        <v>25</v>
      </c>
      <c r="C1571" s="73">
        <f t="shared" si="48"/>
        <v>0</v>
      </c>
      <c r="D1571" s="73">
        <f t="shared" si="49"/>
        <v>1</v>
      </c>
    </row>
    <row r="1572" spans="1:4" x14ac:dyDescent="0.2">
      <c r="A1572" t="s">
        <v>151</v>
      </c>
      <c r="B1572" t="s">
        <v>25</v>
      </c>
      <c r="C1572" s="73">
        <f t="shared" si="48"/>
        <v>0</v>
      </c>
      <c r="D1572" s="73">
        <f t="shared" si="49"/>
        <v>1</v>
      </c>
    </row>
    <row r="1573" spans="1:4" x14ac:dyDescent="0.2">
      <c r="A1573" t="s">
        <v>151</v>
      </c>
      <c r="B1573" t="s">
        <v>25</v>
      </c>
      <c r="C1573" s="73">
        <f t="shared" si="48"/>
        <v>0</v>
      </c>
      <c r="D1573" s="73">
        <f t="shared" si="49"/>
        <v>1</v>
      </c>
    </row>
    <row r="1574" spans="1:4" x14ac:dyDescent="0.2">
      <c r="A1574" t="s">
        <v>151</v>
      </c>
      <c r="B1574" t="s">
        <v>25</v>
      </c>
      <c r="C1574" s="73">
        <f t="shared" si="48"/>
        <v>0</v>
      </c>
      <c r="D1574" s="73">
        <f t="shared" si="49"/>
        <v>1</v>
      </c>
    </row>
    <row r="1575" spans="1:4" x14ac:dyDescent="0.2">
      <c r="A1575" t="s">
        <v>151</v>
      </c>
      <c r="B1575" t="s">
        <v>25</v>
      </c>
      <c r="C1575" s="73">
        <f t="shared" si="48"/>
        <v>0</v>
      </c>
      <c r="D1575" s="73">
        <f t="shared" si="49"/>
        <v>1</v>
      </c>
    </row>
    <row r="1576" spans="1:4" x14ac:dyDescent="0.2">
      <c r="A1576" t="s">
        <v>151</v>
      </c>
      <c r="B1576" t="s">
        <v>25</v>
      </c>
      <c r="C1576" s="73">
        <f t="shared" si="48"/>
        <v>0</v>
      </c>
      <c r="D1576" s="73">
        <f t="shared" si="49"/>
        <v>1</v>
      </c>
    </row>
    <row r="1577" spans="1:4" x14ac:dyDescent="0.2">
      <c r="A1577" t="s">
        <v>151</v>
      </c>
      <c r="B1577" t="s">
        <v>25</v>
      </c>
      <c r="C1577" s="73">
        <f t="shared" si="48"/>
        <v>0</v>
      </c>
      <c r="D1577" s="73">
        <f t="shared" si="49"/>
        <v>1</v>
      </c>
    </row>
    <row r="1578" spans="1:4" x14ac:dyDescent="0.2">
      <c r="A1578" t="s">
        <v>151</v>
      </c>
      <c r="B1578" t="s">
        <v>25</v>
      </c>
      <c r="C1578" s="73">
        <f t="shared" si="48"/>
        <v>0</v>
      </c>
      <c r="D1578" s="73">
        <f t="shared" si="49"/>
        <v>1</v>
      </c>
    </row>
    <row r="1579" spans="1:4" x14ac:dyDescent="0.2">
      <c r="A1579" t="s">
        <v>151</v>
      </c>
      <c r="B1579" t="s">
        <v>25</v>
      </c>
      <c r="C1579" s="73">
        <f t="shared" si="48"/>
        <v>0</v>
      </c>
      <c r="D1579" s="73">
        <f t="shared" si="49"/>
        <v>1</v>
      </c>
    </row>
    <row r="1580" spans="1:4" x14ac:dyDescent="0.2">
      <c r="A1580" t="s">
        <v>151</v>
      </c>
      <c r="B1580" t="s">
        <v>25</v>
      </c>
      <c r="C1580" s="73">
        <f t="shared" si="48"/>
        <v>0</v>
      </c>
      <c r="D1580" s="73">
        <f t="shared" si="49"/>
        <v>1</v>
      </c>
    </row>
    <row r="1581" spans="1:4" x14ac:dyDescent="0.2">
      <c r="A1581" t="s">
        <v>151</v>
      </c>
      <c r="B1581" t="s">
        <v>25</v>
      </c>
      <c r="C1581" s="73">
        <f t="shared" si="48"/>
        <v>0</v>
      </c>
      <c r="D1581" s="73">
        <f t="shared" si="49"/>
        <v>1</v>
      </c>
    </row>
    <row r="1582" spans="1:4" x14ac:dyDescent="0.2">
      <c r="A1582" t="s">
        <v>151</v>
      </c>
      <c r="B1582" t="s">
        <v>25</v>
      </c>
      <c r="C1582" s="73">
        <f t="shared" si="48"/>
        <v>0</v>
      </c>
      <c r="D1582" s="73">
        <f t="shared" si="49"/>
        <v>1</v>
      </c>
    </row>
    <row r="1583" spans="1:4" x14ac:dyDescent="0.2">
      <c r="A1583" t="s">
        <v>151</v>
      </c>
      <c r="B1583" t="s">
        <v>25</v>
      </c>
      <c r="C1583" s="73">
        <f t="shared" si="48"/>
        <v>0</v>
      </c>
      <c r="D1583" s="73">
        <f t="shared" si="49"/>
        <v>1</v>
      </c>
    </row>
    <row r="1584" spans="1:4" x14ac:dyDescent="0.2">
      <c r="A1584" t="s">
        <v>151</v>
      </c>
      <c r="B1584" t="s">
        <v>25</v>
      </c>
      <c r="C1584" s="73">
        <f t="shared" si="48"/>
        <v>0</v>
      </c>
      <c r="D1584" s="73">
        <f t="shared" si="49"/>
        <v>1</v>
      </c>
    </row>
    <row r="1585" spans="1:4" x14ac:dyDescent="0.2">
      <c r="A1585" t="s">
        <v>151</v>
      </c>
      <c r="B1585" t="s">
        <v>25</v>
      </c>
      <c r="C1585" s="73">
        <f t="shared" si="48"/>
        <v>0</v>
      </c>
      <c r="D1585" s="73">
        <f t="shared" si="49"/>
        <v>1</v>
      </c>
    </row>
    <row r="1586" spans="1:4" x14ac:dyDescent="0.2">
      <c r="A1586" t="s">
        <v>151</v>
      </c>
      <c r="B1586" t="s">
        <v>25</v>
      </c>
      <c r="C1586" s="73">
        <f t="shared" si="48"/>
        <v>0</v>
      </c>
      <c r="D1586" s="73">
        <f t="shared" si="49"/>
        <v>1</v>
      </c>
    </row>
    <row r="1587" spans="1:4" x14ac:dyDescent="0.2">
      <c r="A1587" t="s">
        <v>151</v>
      </c>
      <c r="B1587" t="s">
        <v>25</v>
      </c>
      <c r="C1587" s="73">
        <f t="shared" si="48"/>
        <v>0</v>
      </c>
      <c r="D1587" s="73">
        <f t="shared" si="49"/>
        <v>1</v>
      </c>
    </row>
    <row r="1588" spans="1:4" x14ac:dyDescent="0.2">
      <c r="A1588" t="s">
        <v>151</v>
      </c>
      <c r="B1588" t="s">
        <v>25</v>
      </c>
      <c r="C1588" s="73">
        <f t="shared" si="48"/>
        <v>0</v>
      </c>
      <c r="D1588" s="73">
        <f t="shared" si="49"/>
        <v>1</v>
      </c>
    </row>
    <row r="1589" spans="1:4" x14ac:dyDescent="0.2">
      <c r="A1589" t="s">
        <v>151</v>
      </c>
      <c r="B1589" t="s">
        <v>25</v>
      </c>
      <c r="C1589" s="73">
        <f t="shared" si="48"/>
        <v>0</v>
      </c>
      <c r="D1589" s="73">
        <f t="shared" si="49"/>
        <v>1</v>
      </c>
    </row>
    <row r="1590" spans="1:4" x14ac:dyDescent="0.2">
      <c r="A1590" t="s">
        <v>151</v>
      </c>
      <c r="B1590" t="s">
        <v>25</v>
      </c>
      <c r="C1590" s="73">
        <f t="shared" si="48"/>
        <v>0</v>
      </c>
      <c r="D1590" s="73">
        <f t="shared" si="49"/>
        <v>1</v>
      </c>
    </row>
    <row r="1591" spans="1:4" x14ac:dyDescent="0.2">
      <c r="A1591" t="s">
        <v>151</v>
      </c>
      <c r="B1591" t="s">
        <v>25</v>
      </c>
      <c r="C1591" s="73">
        <f t="shared" si="48"/>
        <v>0</v>
      </c>
      <c r="D1591" s="73">
        <f t="shared" si="49"/>
        <v>1</v>
      </c>
    </row>
    <row r="1592" spans="1:4" x14ac:dyDescent="0.2">
      <c r="A1592" t="s">
        <v>151</v>
      </c>
      <c r="B1592" t="s">
        <v>25</v>
      </c>
      <c r="C1592" s="73">
        <f t="shared" si="48"/>
        <v>0</v>
      </c>
      <c r="D1592" s="73">
        <f t="shared" si="49"/>
        <v>1</v>
      </c>
    </row>
    <row r="1593" spans="1:4" x14ac:dyDescent="0.2">
      <c r="A1593" t="s">
        <v>151</v>
      </c>
      <c r="B1593" t="s">
        <v>25</v>
      </c>
      <c r="C1593" s="73">
        <f t="shared" si="48"/>
        <v>0</v>
      </c>
      <c r="D1593" s="73">
        <f t="shared" si="49"/>
        <v>1</v>
      </c>
    </row>
    <row r="1594" spans="1:4" x14ac:dyDescent="0.2">
      <c r="A1594" t="s">
        <v>151</v>
      </c>
      <c r="B1594" t="s">
        <v>25</v>
      </c>
      <c r="C1594" s="73">
        <f t="shared" si="48"/>
        <v>0</v>
      </c>
      <c r="D1594" s="73">
        <f t="shared" si="49"/>
        <v>1</v>
      </c>
    </row>
    <row r="1595" spans="1:4" x14ac:dyDescent="0.2">
      <c r="A1595" t="s">
        <v>151</v>
      </c>
      <c r="B1595" t="s">
        <v>25</v>
      </c>
      <c r="C1595" s="73">
        <f t="shared" si="48"/>
        <v>0</v>
      </c>
      <c r="D1595" s="73">
        <f t="shared" si="49"/>
        <v>1</v>
      </c>
    </row>
    <row r="1596" spans="1:4" x14ac:dyDescent="0.2">
      <c r="A1596" t="s">
        <v>151</v>
      </c>
      <c r="B1596" t="s">
        <v>25</v>
      </c>
      <c r="C1596" s="73">
        <f t="shared" si="48"/>
        <v>0</v>
      </c>
      <c r="D1596" s="73">
        <f t="shared" si="49"/>
        <v>1</v>
      </c>
    </row>
    <row r="1597" spans="1:4" x14ac:dyDescent="0.2">
      <c r="A1597" t="s">
        <v>151</v>
      </c>
      <c r="B1597" t="s">
        <v>25</v>
      </c>
      <c r="C1597" s="73">
        <f t="shared" si="48"/>
        <v>0</v>
      </c>
      <c r="D1597" s="73">
        <f t="shared" si="49"/>
        <v>1</v>
      </c>
    </row>
    <row r="1598" spans="1:4" x14ac:dyDescent="0.2">
      <c r="A1598" t="s">
        <v>151</v>
      </c>
      <c r="B1598" t="s">
        <v>25</v>
      </c>
      <c r="C1598" s="73">
        <f t="shared" si="48"/>
        <v>0</v>
      </c>
      <c r="D1598" s="73">
        <f t="shared" si="49"/>
        <v>1</v>
      </c>
    </row>
    <row r="1599" spans="1:4" x14ac:dyDescent="0.2">
      <c r="A1599" t="s">
        <v>151</v>
      </c>
      <c r="B1599" t="s">
        <v>25</v>
      </c>
      <c r="C1599" s="73">
        <f t="shared" si="48"/>
        <v>0</v>
      </c>
      <c r="D1599" s="73">
        <f t="shared" si="49"/>
        <v>1</v>
      </c>
    </row>
    <row r="1600" spans="1:4" x14ac:dyDescent="0.2">
      <c r="A1600" t="s">
        <v>151</v>
      </c>
      <c r="B1600" t="s">
        <v>25</v>
      </c>
      <c r="C1600" s="73">
        <f t="shared" si="48"/>
        <v>0</v>
      </c>
      <c r="D1600" s="73">
        <f t="shared" si="49"/>
        <v>1</v>
      </c>
    </row>
    <row r="1601" spans="1:4" x14ac:dyDescent="0.2">
      <c r="A1601" t="s">
        <v>151</v>
      </c>
      <c r="B1601" t="s">
        <v>25</v>
      </c>
      <c r="C1601" s="73">
        <f t="shared" si="48"/>
        <v>0</v>
      </c>
      <c r="D1601" s="73">
        <f t="shared" si="49"/>
        <v>1</v>
      </c>
    </row>
    <row r="1602" spans="1:4" x14ac:dyDescent="0.2">
      <c r="A1602" t="s">
        <v>151</v>
      </c>
      <c r="B1602" t="s">
        <v>25</v>
      </c>
      <c r="C1602" s="73">
        <f t="shared" si="48"/>
        <v>0</v>
      </c>
      <c r="D1602" s="73">
        <f t="shared" si="49"/>
        <v>1</v>
      </c>
    </row>
    <row r="1603" spans="1:4" x14ac:dyDescent="0.2">
      <c r="A1603" t="s">
        <v>151</v>
      </c>
      <c r="B1603" t="s">
        <v>25</v>
      </c>
      <c r="C1603" s="73">
        <f t="shared" ref="C1603:C1666" si="50">IF(A1603="Yes", 1, 0)</f>
        <v>0</v>
      </c>
      <c r="D1603" s="73">
        <f t="shared" ref="D1603:D1666" si="51">IF(B1603="Yes", 1, 0)</f>
        <v>1</v>
      </c>
    </row>
    <row r="1604" spans="1:4" x14ac:dyDescent="0.2">
      <c r="A1604" t="s">
        <v>151</v>
      </c>
      <c r="B1604" t="s">
        <v>25</v>
      </c>
      <c r="C1604" s="73">
        <f t="shared" si="50"/>
        <v>0</v>
      </c>
      <c r="D1604" s="73">
        <f t="shared" si="51"/>
        <v>1</v>
      </c>
    </row>
    <row r="1605" spans="1:4" x14ac:dyDescent="0.2">
      <c r="A1605" t="s">
        <v>151</v>
      </c>
      <c r="B1605" t="s">
        <v>25</v>
      </c>
      <c r="C1605" s="73">
        <f t="shared" si="50"/>
        <v>0</v>
      </c>
      <c r="D1605" s="73">
        <f t="shared" si="51"/>
        <v>1</v>
      </c>
    </row>
    <row r="1606" spans="1:4" x14ac:dyDescent="0.2">
      <c r="A1606" t="s">
        <v>151</v>
      </c>
      <c r="B1606" t="s">
        <v>25</v>
      </c>
      <c r="C1606" s="73">
        <f t="shared" si="50"/>
        <v>0</v>
      </c>
      <c r="D1606" s="73">
        <f t="shared" si="51"/>
        <v>1</v>
      </c>
    </row>
    <row r="1607" spans="1:4" x14ac:dyDescent="0.2">
      <c r="A1607" t="s">
        <v>151</v>
      </c>
      <c r="B1607" t="s">
        <v>25</v>
      </c>
      <c r="C1607" s="73">
        <f t="shared" si="50"/>
        <v>0</v>
      </c>
      <c r="D1607" s="73">
        <f t="shared" si="51"/>
        <v>1</v>
      </c>
    </row>
    <row r="1608" spans="1:4" x14ac:dyDescent="0.2">
      <c r="A1608" t="s">
        <v>151</v>
      </c>
      <c r="B1608" t="s">
        <v>25</v>
      </c>
      <c r="C1608" s="73">
        <f t="shared" si="50"/>
        <v>0</v>
      </c>
      <c r="D1608" s="73">
        <f t="shared" si="51"/>
        <v>1</v>
      </c>
    </row>
    <row r="1609" spans="1:4" x14ac:dyDescent="0.2">
      <c r="A1609" t="s">
        <v>151</v>
      </c>
      <c r="B1609" t="s">
        <v>25</v>
      </c>
      <c r="C1609" s="73">
        <f t="shared" si="50"/>
        <v>0</v>
      </c>
      <c r="D1609" s="73">
        <f t="shared" si="51"/>
        <v>1</v>
      </c>
    </row>
    <row r="1610" spans="1:4" x14ac:dyDescent="0.2">
      <c r="A1610" t="s">
        <v>151</v>
      </c>
      <c r="B1610" t="s">
        <v>25</v>
      </c>
      <c r="C1610" s="73">
        <f t="shared" si="50"/>
        <v>0</v>
      </c>
      <c r="D1610" s="73">
        <f t="shared" si="51"/>
        <v>1</v>
      </c>
    </row>
    <row r="1611" spans="1:4" x14ac:dyDescent="0.2">
      <c r="A1611" t="s">
        <v>151</v>
      </c>
      <c r="B1611" t="s">
        <v>25</v>
      </c>
      <c r="C1611" s="73">
        <f t="shared" si="50"/>
        <v>0</v>
      </c>
      <c r="D1611" s="73">
        <f t="shared" si="51"/>
        <v>1</v>
      </c>
    </row>
    <row r="1612" spans="1:4" x14ac:dyDescent="0.2">
      <c r="A1612" t="s">
        <v>151</v>
      </c>
      <c r="B1612" t="s">
        <v>25</v>
      </c>
      <c r="C1612" s="73">
        <f t="shared" si="50"/>
        <v>0</v>
      </c>
      <c r="D1612" s="73">
        <f t="shared" si="51"/>
        <v>1</v>
      </c>
    </row>
    <row r="1613" spans="1:4" x14ac:dyDescent="0.2">
      <c r="A1613" t="s">
        <v>151</v>
      </c>
      <c r="B1613" t="s">
        <v>25</v>
      </c>
      <c r="C1613" s="73">
        <f t="shared" si="50"/>
        <v>0</v>
      </c>
      <c r="D1613" s="73">
        <f t="shared" si="51"/>
        <v>1</v>
      </c>
    </row>
    <row r="1614" spans="1:4" x14ac:dyDescent="0.2">
      <c r="A1614" t="s">
        <v>151</v>
      </c>
      <c r="B1614" t="s">
        <v>25</v>
      </c>
      <c r="C1614" s="73">
        <f t="shared" si="50"/>
        <v>0</v>
      </c>
      <c r="D1614" s="73">
        <f t="shared" si="51"/>
        <v>1</v>
      </c>
    </row>
    <row r="1615" spans="1:4" x14ac:dyDescent="0.2">
      <c r="A1615" t="s">
        <v>151</v>
      </c>
      <c r="B1615" t="s">
        <v>25</v>
      </c>
      <c r="C1615" s="73">
        <f t="shared" si="50"/>
        <v>0</v>
      </c>
      <c r="D1615" s="73">
        <f t="shared" si="51"/>
        <v>1</v>
      </c>
    </row>
    <row r="1616" spans="1:4" x14ac:dyDescent="0.2">
      <c r="A1616" t="s">
        <v>151</v>
      </c>
      <c r="B1616" t="s">
        <v>25</v>
      </c>
      <c r="C1616" s="73">
        <f t="shared" si="50"/>
        <v>0</v>
      </c>
      <c r="D1616" s="73">
        <f t="shared" si="51"/>
        <v>1</v>
      </c>
    </row>
    <row r="1617" spans="1:4" x14ac:dyDescent="0.2">
      <c r="A1617" t="s">
        <v>151</v>
      </c>
      <c r="B1617" t="s">
        <v>25</v>
      </c>
      <c r="C1617" s="73">
        <f t="shared" si="50"/>
        <v>0</v>
      </c>
      <c r="D1617" s="73">
        <f t="shared" si="51"/>
        <v>1</v>
      </c>
    </row>
    <row r="1618" spans="1:4" x14ac:dyDescent="0.2">
      <c r="A1618" t="s">
        <v>151</v>
      </c>
      <c r="B1618" t="s">
        <v>25</v>
      </c>
      <c r="C1618" s="73">
        <f t="shared" si="50"/>
        <v>0</v>
      </c>
      <c r="D1618" s="73">
        <f t="shared" si="51"/>
        <v>1</v>
      </c>
    </row>
    <row r="1619" spans="1:4" x14ac:dyDescent="0.2">
      <c r="A1619" t="s">
        <v>151</v>
      </c>
      <c r="B1619" t="s">
        <v>25</v>
      </c>
      <c r="C1619" s="73">
        <f t="shared" si="50"/>
        <v>0</v>
      </c>
      <c r="D1619" s="73">
        <f t="shared" si="51"/>
        <v>1</v>
      </c>
    </row>
    <row r="1620" spans="1:4" x14ac:dyDescent="0.2">
      <c r="A1620" t="s">
        <v>151</v>
      </c>
      <c r="B1620" t="s">
        <v>25</v>
      </c>
      <c r="C1620" s="73">
        <f t="shared" si="50"/>
        <v>0</v>
      </c>
      <c r="D1620" s="73">
        <f t="shared" si="51"/>
        <v>1</v>
      </c>
    </row>
    <row r="1621" spans="1:4" x14ac:dyDescent="0.2">
      <c r="A1621" t="s">
        <v>151</v>
      </c>
      <c r="B1621" t="s">
        <v>25</v>
      </c>
      <c r="C1621" s="73">
        <f t="shared" si="50"/>
        <v>0</v>
      </c>
      <c r="D1621" s="73">
        <f t="shared" si="51"/>
        <v>1</v>
      </c>
    </row>
    <row r="1622" spans="1:4" x14ac:dyDescent="0.2">
      <c r="A1622" t="s">
        <v>151</v>
      </c>
      <c r="B1622" t="s">
        <v>25</v>
      </c>
      <c r="C1622" s="73">
        <f t="shared" si="50"/>
        <v>0</v>
      </c>
      <c r="D1622" s="73">
        <f t="shared" si="51"/>
        <v>1</v>
      </c>
    </row>
    <row r="1623" spans="1:4" x14ac:dyDescent="0.2">
      <c r="A1623" t="s">
        <v>151</v>
      </c>
      <c r="B1623" t="s">
        <v>25</v>
      </c>
      <c r="C1623" s="73">
        <f t="shared" si="50"/>
        <v>0</v>
      </c>
      <c r="D1623" s="73">
        <f t="shared" si="51"/>
        <v>1</v>
      </c>
    </row>
    <row r="1624" spans="1:4" x14ac:dyDescent="0.2">
      <c r="A1624" t="s">
        <v>151</v>
      </c>
      <c r="B1624" t="s">
        <v>25</v>
      </c>
      <c r="C1624" s="73">
        <f t="shared" si="50"/>
        <v>0</v>
      </c>
      <c r="D1624" s="73">
        <f t="shared" si="51"/>
        <v>1</v>
      </c>
    </row>
    <row r="1625" spans="1:4" x14ac:dyDescent="0.2">
      <c r="A1625" t="s">
        <v>151</v>
      </c>
      <c r="B1625" t="s">
        <v>25</v>
      </c>
      <c r="C1625" s="73">
        <f t="shared" si="50"/>
        <v>0</v>
      </c>
      <c r="D1625" s="73">
        <f t="shared" si="51"/>
        <v>1</v>
      </c>
    </row>
    <row r="1626" spans="1:4" x14ac:dyDescent="0.2">
      <c r="A1626" t="s">
        <v>151</v>
      </c>
      <c r="B1626" t="s">
        <v>25</v>
      </c>
      <c r="C1626" s="73">
        <f t="shared" si="50"/>
        <v>0</v>
      </c>
      <c r="D1626" s="73">
        <f t="shared" si="51"/>
        <v>1</v>
      </c>
    </row>
    <row r="1627" spans="1:4" x14ac:dyDescent="0.2">
      <c r="A1627" t="s">
        <v>151</v>
      </c>
      <c r="B1627" t="s">
        <v>25</v>
      </c>
      <c r="C1627" s="73">
        <f t="shared" si="50"/>
        <v>0</v>
      </c>
      <c r="D1627" s="73">
        <f t="shared" si="51"/>
        <v>1</v>
      </c>
    </row>
    <row r="1628" spans="1:4" x14ac:dyDescent="0.2">
      <c r="A1628" t="s">
        <v>151</v>
      </c>
      <c r="B1628" t="s">
        <v>25</v>
      </c>
      <c r="C1628" s="73">
        <f t="shared" si="50"/>
        <v>0</v>
      </c>
      <c r="D1628" s="73">
        <f t="shared" si="51"/>
        <v>1</v>
      </c>
    </row>
    <row r="1629" spans="1:4" x14ac:dyDescent="0.2">
      <c r="A1629" t="s">
        <v>151</v>
      </c>
      <c r="B1629" t="s">
        <v>25</v>
      </c>
      <c r="C1629" s="73">
        <f t="shared" si="50"/>
        <v>0</v>
      </c>
      <c r="D1629" s="73">
        <f t="shared" si="51"/>
        <v>1</v>
      </c>
    </row>
    <row r="1630" spans="1:4" x14ac:dyDescent="0.2">
      <c r="A1630" t="s">
        <v>151</v>
      </c>
      <c r="B1630" t="s">
        <v>25</v>
      </c>
      <c r="C1630" s="73">
        <f t="shared" si="50"/>
        <v>0</v>
      </c>
      <c r="D1630" s="73">
        <f t="shared" si="51"/>
        <v>1</v>
      </c>
    </row>
    <row r="1631" spans="1:4" x14ac:dyDescent="0.2">
      <c r="A1631" t="s">
        <v>151</v>
      </c>
      <c r="B1631" t="s">
        <v>25</v>
      </c>
      <c r="C1631" s="73">
        <f t="shared" si="50"/>
        <v>0</v>
      </c>
      <c r="D1631" s="73">
        <f t="shared" si="51"/>
        <v>1</v>
      </c>
    </row>
    <row r="1632" spans="1:4" x14ac:dyDescent="0.2">
      <c r="A1632" t="s">
        <v>151</v>
      </c>
      <c r="B1632" t="s">
        <v>25</v>
      </c>
      <c r="C1632" s="73">
        <f t="shared" si="50"/>
        <v>0</v>
      </c>
      <c r="D1632" s="73">
        <f t="shared" si="51"/>
        <v>1</v>
      </c>
    </row>
    <row r="1633" spans="1:4" x14ac:dyDescent="0.2">
      <c r="A1633" t="s">
        <v>151</v>
      </c>
      <c r="B1633" t="s">
        <v>25</v>
      </c>
      <c r="C1633" s="73">
        <f t="shared" si="50"/>
        <v>0</v>
      </c>
      <c r="D1633" s="73">
        <f t="shared" si="51"/>
        <v>1</v>
      </c>
    </row>
    <row r="1634" spans="1:4" x14ac:dyDescent="0.2">
      <c r="A1634" t="s">
        <v>151</v>
      </c>
      <c r="B1634" t="s">
        <v>25</v>
      </c>
      <c r="C1634" s="73">
        <f t="shared" si="50"/>
        <v>0</v>
      </c>
      <c r="D1634" s="73">
        <f t="shared" si="51"/>
        <v>1</v>
      </c>
    </row>
    <row r="1635" spans="1:4" x14ac:dyDescent="0.2">
      <c r="A1635" t="s">
        <v>151</v>
      </c>
      <c r="B1635" t="s">
        <v>25</v>
      </c>
      <c r="C1635" s="73">
        <f t="shared" si="50"/>
        <v>0</v>
      </c>
      <c r="D1635" s="73">
        <f t="shared" si="51"/>
        <v>1</v>
      </c>
    </row>
    <row r="1636" spans="1:4" x14ac:dyDescent="0.2">
      <c r="A1636" t="s">
        <v>151</v>
      </c>
      <c r="B1636" t="s">
        <v>25</v>
      </c>
      <c r="C1636" s="73">
        <f t="shared" si="50"/>
        <v>0</v>
      </c>
      <c r="D1636" s="73">
        <f t="shared" si="51"/>
        <v>1</v>
      </c>
    </row>
    <row r="1637" spans="1:4" x14ac:dyDescent="0.2">
      <c r="A1637" t="s">
        <v>151</v>
      </c>
      <c r="B1637" t="s">
        <v>25</v>
      </c>
      <c r="C1637" s="73">
        <f t="shared" si="50"/>
        <v>0</v>
      </c>
      <c r="D1637" s="73">
        <f t="shared" si="51"/>
        <v>1</v>
      </c>
    </row>
    <row r="1638" spans="1:4" x14ac:dyDescent="0.2">
      <c r="A1638" t="s">
        <v>151</v>
      </c>
      <c r="B1638" t="s">
        <v>25</v>
      </c>
      <c r="C1638" s="73">
        <f t="shared" si="50"/>
        <v>0</v>
      </c>
      <c r="D1638" s="73">
        <f t="shared" si="51"/>
        <v>1</v>
      </c>
    </row>
    <row r="1639" spans="1:4" x14ac:dyDescent="0.2">
      <c r="A1639" t="s">
        <v>151</v>
      </c>
      <c r="B1639" t="s">
        <v>25</v>
      </c>
      <c r="C1639" s="73">
        <f t="shared" si="50"/>
        <v>0</v>
      </c>
      <c r="D1639" s="73">
        <f t="shared" si="51"/>
        <v>1</v>
      </c>
    </row>
    <row r="1640" spans="1:4" x14ac:dyDescent="0.2">
      <c r="A1640" t="s">
        <v>151</v>
      </c>
      <c r="B1640" t="s">
        <v>25</v>
      </c>
      <c r="C1640" s="73">
        <f t="shared" si="50"/>
        <v>0</v>
      </c>
      <c r="D1640" s="73">
        <f t="shared" si="51"/>
        <v>1</v>
      </c>
    </row>
    <row r="1641" spans="1:4" x14ac:dyDescent="0.2">
      <c r="A1641" t="s">
        <v>151</v>
      </c>
      <c r="B1641" t="s">
        <v>25</v>
      </c>
      <c r="C1641" s="73">
        <f t="shared" si="50"/>
        <v>0</v>
      </c>
      <c r="D1641" s="73">
        <f t="shared" si="51"/>
        <v>1</v>
      </c>
    </row>
    <row r="1642" spans="1:4" x14ac:dyDescent="0.2">
      <c r="A1642" t="s">
        <v>151</v>
      </c>
      <c r="B1642" t="s">
        <v>25</v>
      </c>
      <c r="C1642" s="73">
        <f t="shared" si="50"/>
        <v>0</v>
      </c>
      <c r="D1642" s="73">
        <f t="shared" si="51"/>
        <v>1</v>
      </c>
    </row>
    <row r="1643" spans="1:4" x14ac:dyDescent="0.2">
      <c r="A1643" t="s">
        <v>151</v>
      </c>
      <c r="B1643" t="s">
        <v>25</v>
      </c>
      <c r="C1643" s="73">
        <f t="shared" si="50"/>
        <v>0</v>
      </c>
      <c r="D1643" s="73">
        <f t="shared" si="51"/>
        <v>1</v>
      </c>
    </row>
    <row r="1644" spans="1:4" x14ac:dyDescent="0.2">
      <c r="A1644" t="s">
        <v>151</v>
      </c>
      <c r="B1644" t="s">
        <v>25</v>
      </c>
      <c r="C1644" s="73">
        <f t="shared" si="50"/>
        <v>0</v>
      </c>
      <c r="D1644" s="73">
        <f t="shared" si="51"/>
        <v>1</v>
      </c>
    </row>
    <row r="1645" spans="1:4" x14ac:dyDescent="0.2">
      <c r="A1645" t="s">
        <v>151</v>
      </c>
      <c r="B1645" t="s">
        <v>25</v>
      </c>
      <c r="C1645" s="73">
        <f t="shared" si="50"/>
        <v>0</v>
      </c>
      <c r="D1645" s="73">
        <f t="shared" si="51"/>
        <v>1</v>
      </c>
    </row>
    <row r="1646" spans="1:4" x14ac:dyDescent="0.2">
      <c r="A1646" t="s">
        <v>151</v>
      </c>
      <c r="B1646" t="s">
        <v>25</v>
      </c>
      <c r="C1646" s="73">
        <f t="shared" si="50"/>
        <v>0</v>
      </c>
      <c r="D1646" s="73">
        <f t="shared" si="51"/>
        <v>1</v>
      </c>
    </row>
    <row r="1647" spans="1:4" x14ac:dyDescent="0.2">
      <c r="A1647" t="s">
        <v>151</v>
      </c>
      <c r="B1647" t="s">
        <v>25</v>
      </c>
      <c r="C1647" s="73">
        <f t="shared" si="50"/>
        <v>0</v>
      </c>
      <c r="D1647" s="73">
        <f t="shared" si="51"/>
        <v>1</v>
      </c>
    </row>
    <row r="1648" spans="1:4" x14ac:dyDescent="0.2">
      <c r="A1648" t="s">
        <v>151</v>
      </c>
      <c r="B1648" t="s">
        <v>25</v>
      </c>
      <c r="C1648" s="73">
        <f t="shared" si="50"/>
        <v>0</v>
      </c>
      <c r="D1648" s="73">
        <f t="shared" si="51"/>
        <v>1</v>
      </c>
    </row>
    <row r="1649" spans="1:4" x14ac:dyDescent="0.2">
      <c r="A1649" t="s">
        <v>151</v>
      </c>
      <c r="B1649" t="s">
        <v>25</v>
      </c>
      <c r="C1649" s="73">
        <f t="shared" si="50"/>
        <v>0</v>
      </c>
      <c r="D1649" s="73">
        <f t="shared" si="51"/>
        <v>1</v>
      </c>
    </row>
    <row r="1650" spans="1:4" x14ac:dyDescent="0.2">
      <c r="A1650" t="s">
        <v>151</v>
      </c>
      <c r="B1650" t="s">
        <v>25</v>
      </c>
      <c r="C1650" s="73">
        <f t="shared" si="50"/>
        <v>0</v>
      </c>
      <c r="D1650" s="73">
        <f t="shared" si="51"/>
        <v>1</v>
      </c>
    </row>
    <row r="1651" spans="1:4" x14ac:dyDescent="0.2">
      <c r="A1651" t="s">
        <v>151</v>
      </c>
      <c r="B1651" t="s">
        <v>25</v>
      </c>
      <c r="C1651" s="73">
        <f t="shared" si="50"/>
        <v>0</v>
      </c>
      <c r="D1651" s="73">
        <f t="shared" si="51"/>
        <v>1</v>
      </c>
    </row>
    <row r="1652" spans="1:4" x14ac:dyDescent="0.2">
      <c r="A1652" t="s">
        <v>151</v>
      </c>
      <c r="B1652" t="s">
        <v>25</v>
      </c>
      <c r="C1652" s="73">
        <f t="shared" si="50"/>
        <v>0</v>
      </c>
      <c r="D1652" s="73">
        <f t="shared" si="51"/>
        <v>1</v>
      </c>
    </row>
    <row r="1653" spans="1:4" x14ac:dyDescent="0.2">
      <c r="A1653" t="s">
        <v>151</v>
      </c>
      <c r="B1653" t="s">
        <v>25</v>
      </c>
      <c r="C1653" s="73">
        <f t="shared" si="50"/>
        <v>0</v>
      </c>
      <c r="D1653" s="73">
        <f t="shared" si="51"/>
        <v>1</v>
      </c>
    </row>
    <row r="1654" spans="1:4" x14ac:dyDescent="0.2">
      <c r="A1654" t="s">
        <v>151</v>
      </c>
      <c r="B1654" t="s">
        <v>25</v>
      </c>
      <c r="C1654" s="73">
        <f t="shared" si="50"/>
        <v>0</v>
      </c>
      <c r="D1654" s="73">
        <f t="shared" si="51"/>
        <v>1</v>
      </c>
    </row>
    <row r="1655" spans="1:4" x14ac:dyDescent="0.2">
      <c r="A1655" t="s">
        <v>151</v>
      </c>
      <c r="B1655" t="s">
        <v>25</v>
      </c>
      <c r="C1655" s="73">
        <f t="shared" si="50"/>
        <v>0</v>
      </c>
      <c r="D1655" s="73">
        <f t="shared" si="51"/>
        <v>1</v>
      </c>
    </row>
    <row r="1656" spans="1:4" x14ac:dyDescent="0.2">
      <c r="A1656" t="s">
        <v>151</v>
      </c>
      <c r="B1656" t="s">
        <v>25</v>
      </c>
      <c r="C1656" s="73">
        <f t="shared" si="50"/>
        <v>0</v>
      </c>
      <c r="D1656" s="73">
        <f t="shared" si="51"/>
        <v>1</v>
      </c>
    </row>
    <row r="1657" spans="1:4" x14ac:dyDescent="0.2">
      <c r="A1657" t="s">
        <v>151</v>
      </c>
      <c r="B1657" t="s">
        <v>25</v>
      </c>
      <c r="C1657" s="73">
        <f t="shared" si="50"/>
        <v>0</v>
      </c>
      <c r="D1657" s="73">
        <f t="shared" si="51"/>
        <v>1</v>
      </c>
    </row>
    <row r="1658" spans="1:4" x14ac:dyDescent="0.2">
      <c r="A1658" t="s">
        <v>151</v>
      </c>
      <c r="B1658" t="s">
        <v>25</v>
      </c>
      <c r="C1658" s="73">
        <f t="shared" si="50"/>
        <v>0</v>
      </c>
      <c r="D1658" s="73">
        <f t="shared" si="51"/>
        <v>1</v>
      </c>
    </row>
    <row r="1659" spans="1:4" x14ac:dyDescent="0.2">
      <c r="A1659" t="s">
        <v>151</v>
      </c>
      <c r="B1659" t="s">
        <v>25</v>
      </c>
      <c r="C1659" s="73">
        <f t="shared" si="50"/>
        <v>0</v>
      </c>
      <c r="D1659" s="73">
        <f t="shared" si="51"/>
        <v>1</v>
      </c>
    </row>
    <row r="1660" spans="1:4" x14ac:dyDescent="0.2">
      <c r="A1660" t="s">
        <v>151</v>
      </c>
      <c r="B1660" t="s">
        <v>25</v>
      </c>
      <c r="C1660" s="73">
        <f t="shared" si="50"/>
        <v>0</v>
      </c>
      <c r="D1660" s="73">
        <f t="shared" si="51"/>
        <v>1</v>
      </c>
    </row>
    <row r="1661" spans="1:4" x14ac:dyDescent="0.2">
      <c r="A1661" t="s">
        <v>151</v>
      </c>
      <c r="B1661" t="s">
        <v>25</v>
      </c>
      <c r="C1661" s="73">
        <f t="shared" si="50"/>
        <v>0</v>
      </c>
      <c r="D1661" s="73">
        <f t="shared" si="51"/>
        <v>1</v>
      </c>
    </row>
    <row r="1662" spans="1:4" x14ac:dyDescent="0.2">
      <c r="A1662" t="s">
        <v>151</v>
      </c>
      <c r="B1662" t="s">
        <v>25</v>
      </c>
      <c r="C1662" s="73">
        <f t="shared" si="50"/>
        <v>0</v>
      </c>
      <c r="D1662" s="73">
        <f t="shared" si="51"/>
        <v>1</v>
      </c>
    </row>
    <row r="1663" spans="1:4" x14ac:dyDescent="0.2">
      <c r="A1663" t="s">
        <v>151</v>
      </c>
      <c r="B1663" t="s">
        <v>25</v>
      </c>
      <c r="C1663" s="73">
        <f t="shared" si="50"/>
        <v>0</v>
      </c>
      <c r="D1663" s="73">
        <f t="shared" si="51"/>
        <v>1</v>
      </c>
    </row>
    <row r="1664" spans="1:4" x14ac:dyDescent="0.2">
      <c r="A1664" t="s">
        <v>151</v>
      </c>
      <c r="B1664" t="s">
        <v>25</v>
      </c>
      <c r="C1664" s="73">
        <f t="shared" si="50"/>
        <v>0</v>
      </c>
      <c r="D1664" s="73">
        <f t="shared" si="51"/>
        <v>1</v>
      </c>
    </row>
    <row r="1665" spans="1:4" x14ac:dyDescent="0.2">
      <c r="A1665" t="s">
        <v>151</v>
      </c>
      <c r="B1665" t="s">
        <v>25</v>
      </c>
      <c r="C1665" s="73">
        <f t="shared" si="50"/>
        <v>0</v>
      </c>
      <c r="D1665" s="73">
        <f t="shared" si="51"/>
        <v>1</v>
      </c>
    </row>
    <row r="1666" spans="1:4" x14ac:dyDescent="0.2">
      <c r="A1666" t="s">
        <v>151</v>
      </c>
      <c r="B1666" t="s">
        <v>25</v>
      </c>
      <c r="C1666" s="73">
        <f t="shared" si="50"/>
        <v>0</v>
      </c>
      <c r="D1666" s="73">
        <f t="shared" si="51"/>
        <v>1</v>
      </c>
    </row>
    <row r="1667" spans="1:4" x14ac:dyDescent="0.2">
      <c r="A1667" t="s">
        <v>151</v>
      </c>
      <c r="B1667" t="s">
        <v>25</v>
      </c>
      <c r="C1667" s="73">
        <f t="shared" ref="C1667:C1730" si="52">IF(A1667="Yes", 1, 0)</f>
        <v>0</v>
      </c>
      <c r="D1667" s="73">
        <f t="shared" ref="D1667:D1730" si="53">IF(B1667="Yes", 1, 0)</f>
        <v>1</v>
      </c>
    </row>
    <row r="1668" spans="1:4" x14ac:dyDescent="0.2">
      <c r="A1668" t="s">
        <v>151</v>
      </c>
      <c r="B1668" t="s">
        <v>25</v>
      </c>
      <c r="C1668" s="73">
        <f t="shared" si="52"/>
        <v>0</v>
      </c>
      <c r="D1668" s="73">
        <f t="shared" si="53"/>
        <v>1</v>
      </c>
    </row>
    <row r="1669" spans="1:4" x14ac:dyDescent="0.2">
      <c r="A1669" t="s">
        <v>151</v>
      </c>
      <c r="B1669" t="s">
        <v>25</v>
      </c>
      <c r="C1669" s="73">
        <f t="shared" si="52"/>
        <v>0</v>
      </c>
      <c r="D1669" s="73">
        <f t="shared" si="53"/>
        <v>1</v>
      </c>
    </row>
    <row r="1670" spans="1:4" x14ac:dyDescent="0.2">
      <c r="A1670" t="s">
        <v>151</v>
      </c>
      <c r="B1670" t="s">
        <v>25</v>
      </c>
      <c r="C1670" s="73">
        <f t="shared" si="52"/>
        <v>0</v>
      </c>
      <c r="D1670" s="73">
        <f t="shared" si="53"/>
        <v>1</v>
      </c>
    </row>
    <row r="1671" spans="1:4" x14ac:dyDescent="0.2">
      <c r="A1671" t="s">
        <v>151</v>
      </c>
      <c r="B1671" t="s">
        <v>25</v>
      </c>
      <c r="C1671" s="73">
        <f t="shared" si="52"/>
        <v>0</v>
      </c>
      <c r="D1671" s="73">
        <f t="shared" si="53"/>
        <v>1</v>
      </c>
    </row>
    <row r="1672" spans="1:4" x14ac:dyDescent="0.2">
      <c r="A1672" t="s">
        <v>151</v>
      </c>
      <c r="B1672" t="s">
        <v>25</v>
      </c>
      <c r="C1672" s="73">
        <f t="shared" si="52"/>
        <v>0</v>
      </c>
      <c r="D1672" s="73">
        <f t="shared" si="53"/>
        <v>1</v>
      </c>
    </row>
    <row r="1673" spans="1:4" x14ac:dyDescent="0.2">
      <c r="A1673" t="s">
        <v>151</v>
      </c>
      <c r="B1673" t="s">
        <v>25</v>
      </c>
      <c r="C1673" s="73">
        <f t="shared" si="52"/>
        <v>0</v>
      </c>
      <c r="D1673" s="73">
        <f t="shared" si="53"/>
        <v>1</v>
      </c>
    </row>
    <row r="1674" spans="1:4" x14ac:dyDescent="0.2">
      <c r="A1674" t="s">
        <v>151</v>
      </c>
      <c r="B1674" t="s">
        <v>25</v>
      </c>
      <c r="C1674" s="73">
        <f t="shared" si="52"/>
        <v>0</v>
      </c>
      <c r="D1674" s="73">
        <f t="shared" si="53"/>
        <v>1</v>
      </c>
    </row>
    <row r="1675" spans="1:4" x14ac:dyDescent="0.2">
      <c r="A1675" t="s">
        <v>151</v>
      </c>
      <c r="B1675" t="s">
        <v>25</v>
      </c>
      <c r="C1675" s="73">
        <f t="shared" si="52"/>
        <v>0</v>
      </c>
      <c r="D1675" s="73">
        <f t="shared" si="53"/>
        <v>1</v>
      </c>
    </row>
    <row r="1676" spans="1:4" x14ac:dyDescent="0.2">
      <c r="A1676" t="s">
        <v>151</v>
      </c>
      <c r="B1676" t="s">
        <v>25</v>
      </c>
      <c r="C1676" s="73">
        <f t="shared" si="52"/>
        <v>0</v>
      </c>
      <c r="D1676" s="73">
        <f t="shared" si="53"/>
        <v>1</v>
      </c>
    </row>
    <row r="1677" spans="1:4" x14ac:dyDescent="0.2">
      <c r="A1677" t="s">
        <v>151</v>
      </c>
      <c r="B1677" t="s">
        <v>25</v>
      </c>
      <c r="C1677" s="73">
        <f t="shared" si="52"/>
        <v>0</v>
      </c>
      <c r="D1677" s="73">
        <f t="shared" si="53"/>
        <v>1</v>
      </c>
    </row>
    <row r="1678" spans="1:4" x14ac:dyDescent="0.2">
      <c r="A1678" t="s">
        <v>151</v>
      </c>
      <c r="B1678" t="s">
        <v>25</v>
      </c>
      <c r="C1678" s="73">
        <f t="shared" si="52"/>
        <v>0</v>
      </c>
      <c r="D1678" s="73">
        <f t="shared" si="53"/>
        <v>1</v>
      </c>
    </row>
    <row r="1679" spans="1:4" x14ac:dyDescent="0.2">
      <c r="A1679" t="s">
        <v>151</v>
      </c>
      <c r="B1679" t="s">
        <v>151</v>
      </c>
      <c r="C1679" s="73">
        <f t="shared" si="52"/>
        <v>0</v>
      </c>
      <c r="D1679" s="73">
        <f t="shared" si="53"/>
        <v>0</v>
      </c>
    </row>
    <row r="1680" spans="1:4" x14ac:dyDescent="0.2">
      <c r="A1680" t="s">
        <v>151</v>
      </c>
      <c r="B1680" t="s">
        <v>151</v>
      </c>
      <c r="C1680" s="73">
        <f t="shared" si="52"/>
        <v>0</v>
      </c>
      <c r="D1680" s="73">
        <f t="shared" si="53"/>
        <v>0</v>
      </c>
    </row>
    <row r="1681" spans="1:4" x14ac:dyDescent="0.2">
      <c r="A1681" t="s">
        <v>151</v>
      </c>
      <c r="B1681" t="s">
        <v>151</v>
      </c>
      <c r="C1681" s="73">
        <f t="shared" si="52"/>
        <v>0</v>
      </c>
      <c r="D1681" s="73">
        <f t="shared" si="53"/>
        <v>0</v>
      </c>
    </row>
    <row r="1682" spans="1:4" x14ac:dyDescent="0.2">
      <c r="A1682" t="s">
        <v>151</v>
      </c>
      <c r="B1682" t="s">
        <v>151</v>
      </c>
      <c r="C1682" s="73">
        <f t="shared" si="52"/>
        <v>0</v>
      </c>
      <c r="D1682" s="73">
        <f t="shared" si="53"/>
        <v>0</v>
      </c>
    </row>
    <row r="1683" spans="1:4" x14ac:dyDescent="0.2">
      <c r="A1683" t="s">
        <v>151</v>
      </c>
      <c r="B1683" t="s">
        <v>151</v>
      </c>
      <c r="C1683" s="73">
        <f t="shared" si="52"/>
        <v>0</v>
      </c>
      <c r="D1683" s="73">
        <f t="shared" si="53"/>
        <v>0</v>
      </c>
    </row>
    <row r="1684" spans="1:4" x14ac:dyDescent="0.2">
      <c r="A1684" t="s">
        <v>151</v>
      </c>
      <c r="B1684" t="s">
        <v>151</v>
      </c>
      <c r="C1684" s="73">
        <f t="shared" si="52"/>
        <v>0</v>
      </c>
      <c r="D1684" s="73">
        <f t="shared" si="53"/>
        <v>0</v>
      </c>
    </row>
    <row r="1685" spans="1:4" x14ac:dyDescent="0.2">
      <c r="A1685" t="s">
        <v>151</v>
      </c>
      <c r="B1685" t="s">
        <v>151</v>
      </c>
      <c r="C1685" s="73">
        <f t="shared" si="52"/>
        <v>0</v>
      </c>
      <c r="D1685" s="73">
        <f t="shared" si="53"/>
        <v>0</v>
      </c>
    </row>
    <row r="1686" spans="1:4" x14ac:dyDescent="0.2">
      <c r="A1686" t="s">
        <v>151</v>
      </c>
      <c r="B1686" t="s">
        <v>151</v>
      </c>
      <c r="C1686" s="73">
        <f t="shared" si="52"/>
        <v>0</v>
      </c>
      <c r="D1686" s="73">
        <f t="shared" si="53"/>
        <v>0</v>
      </c>
    </row>
    <row r="1687" spans="1:4" x14ac:dyDescent="0.2">
      <c r="A1687" t="s">
        <v>151</v>
      </c>
      <c r="B1687" t="s">
        <v>151</v>
      </c>
      <c r="C1687" s="73">
        <f t="shared" si="52"/>
        <v>0</v>
      </c>
      <c r="D1687" s="73">
        <f t="shared" si="53"/>
        <v>0</v>
      </c>
    </row>
    <row r="1688" spans="1:4" x14ac:dyDescent="0.2">
      <c r="A1688" t="s">
        <v>151</v>
      </c>
      <c r="B1688" t="s">
        <v>151</v>
      </c>
      <c r="C1688" s="73">
        <f t="shared" si="52"/>
        <v>0</v>
      </c>
      <c r="D1688" s="73">
        <f t="shared" si="53"/>
        <v>0</v>
      </c>
    </row>
    <row r="1689" spans="1:4" x14ac:dyDescent="0.2">
      <c r="A1689" t="s">
        <v>151</v>
      </c>
      <c r="B1689" t="s">
        <v>151</v>
      </c>
      <c r="C1689" s="73">
        <f t="shared" si="52"/>
        <v>0</v>
      </c>
      <c r="D1689" s="73">
        <f t="shared" si="53"/>
        <v>0</v>
      </c>
    </row>
    <row r="1690" spans="1:4" x14ac:dyDescent="0.2">
      <c r="A1690" t="s">
        <v>151</v>
      </c>
      <c r="B1690" t="s">
        <v>151</v>
      </c>
      <c r="C1690" s="73">
        <f t="shared" si="52"/>
        <v>0</v>
      </c>
      <c r="D1690" s="73">
        <f t="shared" si="53"/>
        <v>0</v>
      </c>
    </row>
    <row r="1691" spans="1:4" x14ac:dyDescent="0.2">
      <c r="A1691" t="s">
        <v>151</v>
      </c>
      <c r="B1691" t="s">
        <v>151</v>
      </c>
      <c r="C1691" s="73">
        <f t="shared" si="52"/>
        <v>0</v>
      </c>
      <c r="D1691" s="73">
        <f t="shared" si="53"/>
        <v>0</v>
      </c>
    </row>
    <row r="1692" spans="1:4" x14ac:dyDescent="0.2">
      <c r="A1692" t="s">
        <v>151</v>
      </c>
      <c r="B1692" t="s">
        <v>151</v>
      </c>
      <c r="C1692" s="73">
        <f t="shared" si="52"/>
        <v>0</v>
      </c>
      <c r="D1692" s="73">
        <f t="shared" si="53"/>
        <v>0</v>
      </c>
    </row>
    <row r="1693" spans="1:4" x14ac:dyDescent="0.2">
      <c r="A1693" t="s">
        <v>151</v>
      </c>
      <c r="B1693" t="s">
        <v>151</v>
      </c>
      <c r="C1693" s="73">
        <f t="shared" si="52"/>
        <v>0</v>
      </c>
      <c r="D1693" s="73">
        <f t="shared" si="53"/>
        <v>0</v>
      </c>
    </row>
    <row r="1694" spans="1:4" x14ac:dyDescent="0.2">
      <c r="A1694" t="s">
        <v>151</v>
      </c>
      <c r="B1694" t="s">
        <v>151</v>
      </c>
      <c r="C1694" s="73">
        <f t="shared" si="52"/>
        <v>0</v>
      </c>
      <c r="D1694" s="73">
        <f t="shared" si="53"/>
        <v>0</v>
      </c>
    </row>
    <row r="1695" spans="1:4" x14ac:dyDescent="0.2">
      <c r="A1695" t="s">
        <v>151</v>
      </c>
      <c r="B1695" t="s">
        <v>151</v>
      </c>
      <c r="C1695" s="73">
        <f t="shared" si="52"/>
        <v>0</v>
      </c>
      <c r="D1695" s="73">
        <f t="shared" si="53"/>
        <v>0</v>
      </c>
    </row>
    <row r="1696" spans="1:4" x14ac:dyDescent="0.2">
      <c r="A1696" t="s">
        <v>151</v>
      </c>
      <c r="B1696" t="s">
        <v>151</v>
      </c>
      <c r="C1696" s="73">
        <f t="shared" si="52"/>
        <v>0</v>
      </c>
      <c r="D1696" s="73">
        <f t="shared" si="53"/>
        <v>0</v>
      </c>
    </row>
    <row r="1697" spans="1:4" x14ac:dyDescent="0.2">
      <c r="A1697" t="s">
        <v>151</v>
      </c>
      <c r="B1697" t="s">
        <v>151</v>
      </c>
      <c r="C1697" s="73">
        <f t="shared" si="52"/>
        <v>0</v>
      </c>
      <c r="D1697" s="73">
        <f t="shared" si="53"/>
        <v>0</v>
      </c>
    </row>
    <row r="1698" spans="1:4" x14ac:dyDescent="0.2">
      <c r="A1698" t="s">
        <v>151</v>
      </c>
      <c r="B1698" t="s">
        <v>151</v>
      </c>
      <c r="C1698" s="73">
        <f t="shared" si="52"/>
        <v>0</v>
      </c>
      <c r="D1698" s="73">
        <f t="shared" si="53"/>
        <v>0</v>
      </c>
    </row>
    <row r="1699" spans="1:4" x14ac:dyDescent="0.2">
      <c r="A1699" t="s">
        <v>151</v>
      </c>
      <c r="B1699" t="s">
        <v>151</v>
      </c>
      <c r="C1699" s="73">
        <f t="shared" si="52"/>
        <v>0</v>
      </c>
      <c r="D1699" s="73">
        <f t="shared" si="53"/>
        <v>0</v>
      </c>
    </row>
    <row r="1700" spans="1:4" x14ac:dyDescent="0.2">
      <c r="A1700" t="s">
        <v>151</v>
      </c>
      <c r="B1700" t="s">
        <v>151</v>
      </c>
      <c r="C1700" s="73">
        <f t="shared" si="52"/>
        <v>0</v>
      </c>
      <c r="D1700" s="73">
        <f t="shared" si="53"/>
        <v>0</v>
      </c>
    </row>
    <row r="1701" spans="1:4" x14ac:dyDescent="0.2">
      <c r="A1701" t="s">
        <v>151</v>
      </c>
      <c r="B1701" t="s">
        <v>151</v>
      </c>
      <c r="C1701" s="73">
        <f t="shared" si="52"/>
        <v>0</v>
      </c>
      <c r="D1701" s="73">
        <f t="shared" si="53"/>
        <v>0</v>
      </c>
    </row>
    <row r="1702" spans="1:4" x14ac:dyDescent="0.2">
      <c r="A1702" t="s">
        <v>151</v>
      </c>
      <c r="B1702" t="s">
        <v>151</v>
      </c>
      <c r="C1702" s="73">
        <f t="shared" si="52"/>
        <v>0</v>
      </c>
      <c r="D1702" s="73">
        <f t="shared" si="53"/>
        <v>0</v>
      </c>
    </row>
    <row r="1703" spans="1:4" x14ac:dyDescent="0.2">
      <c r="A1703" t="s">
        <v>151</v>
      </c>
      <c r="B1703" t="s">
        <v>151</v>
      </c>
      <c r="C1703" s="73">
        <f t="shared" si="52"/>
        <v>0</v>
      </c>
      <c r="D1703" s="73">
        <f t="shared" si="53"/>
        <v>0</v>
      </c>
    </row>
    <row r="1704" spans="1:4" x14ac:dyDescent="0.2">
      <c r="A1704" t="s">
        <v>151</v>
      </c>
      <c r="B1704" t="s">
        <v>151</v>
      </c>
      <c r="C1704" s="73">
        <f t="shared" si="52"/>
        <v>0</v>
      </c>
      <c r="D1704" s="73">
        <f t="shared" si="53"/>
        <v>0</v>
      </c>
    </row>
    <row r="1705" spans="1:4" x14ac:dyDescent="0.2">
      <c r="A1705" t="s">
        <v>151</v>
      </c>
      <c r="B1705" t="s">
        <v>151</v>
      </c>
      <c r="C1705" s="73">
        <f t="shared" si="52"/>
        <v>0</v>
      </c>
      <c r="D1705" s="73">
        <f t="shared" si="53"/>
        <v>0</v>
      </c>
    </row>
    <row r="1706" spans="1:4" x14ac:dyDescent="0.2">
      <c r="A1706" t="s">
        <v>151</v>
      </c>
      <c r="B1706" t="s">
        <v>151</v>
      </c>
      <c r="C1706" s="73">
        <f t="shared" si="52"/>
        <v>0</v>
      </c>
      <c r="D1706" s="73">
        <f t="shared" si="53"/>
        <v>0</v>
      </c>
    </row>
    <row r="1707" spans="1:4" x14ac:dyDescent="0.2">
      <c r="A1707" t="s">
        <v>151</v>
      </c>
      <c r="B1707" t="s">
        <v>151</v>
      </c>
      <c r="C1707" s="73">
        <f t="shared" si="52"/>
        <v>0</v>
      </c>
      <c r="D1707" s="73">
        <f t="shared" si="53"/>
        <v>0</v>
      </c>
    </row>
    <row r="1708" spans="1:4" x14ac:dyDescent="0.2">
      <c r="A1708" t="s">
        <v>151</v>
      </c>
      <c r="B1708" t="s">
        <v>151</v>
      </c>
      <c r="C1708" s="73">
        <f t="shared" si="52"/>
        <v>0</v>
      </c>
      <c r="D1708" s="73">
        <f t="shared" si="53"/>
        <v>0</v>
      </c>
    </row>
    <row r="1709" spans="1:4" x14ac:dyDescent="0.2">
      <c r="A1709" t="s">
        <v>151</v>
      </c>
      <c r="B1709" t="s">
        <v>151</v>
      </c>
      <c r="C1709" s="73">
        <f t="shared" si="52"/>
        <v>0</v>
      </c>
      <c r="D1709" s="73">
        <f t="shared" si="53"/>
        <v>0</v>
      </c>
    </row>
    <row r="1710" spans="1:4" x14ac:dyDescent="0.2">
      <c r="A1710" t="s">
        <v>151</v>
      </c>
      <c r="B1710" t="s">
        <v>151</v>
      </c>
      <c r="C1710" s="73">
        <f t="shared" si="52"/>
        <v>0</v>
      </c>
      <c r="D1710" s="73">
        <f t="shared" si="53"/>
        <v>0</v>
      </c>
    </row>
    <row r="1711" spans="1:4" x14ac:dyDescent="0.2">
      <c r="A1711" t="s">
        <v>151</v>
      </c>
      <c r="B1711" t="s">
        <v>151</v>
      </c>
      <c r="C1711" s="73">
        <f t="shared" si="52"/>
        <v>0</v>
      </c>
      <c r="D1711" s="73">
        <f t="shared" si="53"/>
        <v>0</v>
      </c>
    </row>
    <row r="1712" spans="1:4" x14ac:dyDescent="0.2">
      <c r="A1712" t="s">
        <v>151</v>
      </c>
      <c r="B1712" t="s">
        <v>151</v>
      </c>
      <c r="C1712" s="73">
        <f t="shared" si="52"/>
        <v>0</v>
      </c>
      <c r="D1712" s="73">
        <f t="shared" si="53"/>
        <v>0</v>
      </c>
    </row>
    <row r="1713" spans="1:4" x14ac:dyDescent="0.2">
      <c r="A1713" t="s">
        <v>151</v>
      </c>
      <c r="B1713" t="s">
        <v>151</v>
      </c>
      <c r="C1713" s="73">
        <f t="shared" si="52"/>
        <v>0</v>
      </c>
      <c r="D1713" s="73">
        <f t="shared" si="53"/>
        <v>0</v>
      </c>
    </row>
    <row r="1714" spans="1:4" x14ac:dyDescent="0.2">
      <c r="A1714" t="s">
        <v>151</v>
      </c>
      <c r="B1714" t="s">
        <v>151</v>
      </c>
      <c r="C1714" s="73">
        <f t="shared" si="52"/>
        <v>0</v>
      </c>
      <c r="D1714" s="73">
        <f t="shared" si="53"/>
        <v>0</v>
      </c>
    </row>
    <row r="1715" spans="1:4" x14ac:dyDescent="0.2">
      <c r="A1715" t="s">
        <v>151</v>
      </c>
      <c r="B1715" t="s">
        <v>151</v>
      </c>
      <c r="C1715" s="73">
        <f t="shared" si="52"/>
        <v>0</v>
      </c>
      <c r="D1715" s="73">
        <f t="shared" si="53"/>
        <v>0</v>
      </c>
    </row>
    <row r="1716" spans="1:4" x14ac:dyDescent="0.2">
      <c r="A1716" t="s">
        <v>151</v>
      </c>
      <c r="B1716" t="s">
        <v>151</v>
      </c>
      <c r="C1716" s="73">
        <f t="shared" si="52"/>
        <v>0</v>
      </c>
      <c r="D1716" s="73">
        <f t="shared" si="53"/>
        <v>0</v>
      </c>
    </row>
    <row r="1717" spans="1:4" x14ac:dyDescent="0.2">
      <c r="A1717" t="s">
        <v>151</v>
      </c>
      <c r="B1717" t="s">
        <v>151</v>
      </c>
      <c r="C1717" s="73">
        <f t="shared" si="52"/>
        <v>0</v>
      </c>
      <c r="D1717" s="73">
        <f t="shared" si="53"/>
        <v>0</v>
      </c>
    </row>
    <row r="1718" spans="1:4" x14ac:dyDescent="0.2">
      <c r="A1718" t="s">
        <v>151</v>
      </c>
      <c r="B1718" t="s">
        <v>151</v>
      </c>
      <c r="C1718" s="73">
        <f t="shared" si="52"/>
        <v>0</v>
      </c>
      <c r="D1718" s="73">
        <f t="shared" si="53"/>
        <v>0</v>
      </c>
    </row>
    <row r="1719" spans="1:4" x14ac:dyDescent="0.2">
      <c r="A1719" t="s">
        <v>151</v>
      </c>
      <c r="B1719" t="s">
        <v>151</v>
      </c>
      <c r="C1719" s="73">
        <f t="shared" si="52"/>
        <v>0</v>
      </c>
      <c r="D1719" s="73">
        <f t="shared" si="53"/>
        <v>0</v>
      </c>
    </row>
    <row r="1720" spans="1:4" x14ac:dyDescent="0.2">
      <c r="A1720" t="s">
        <v>151</v>
      </c>
      <c r="B1720" t="s">
        <v>151</v>
      </c>
      <c r="C1720" s="73">
        <f t="shared" si="52"/>
        <v>0</v>
      </c>
      <c r="D1720" s="73">
        <f t="shared" si="53"/>
        <v>0</v>
      </c>
    </row>
    <row r="1721" spans="1:4" x14ac:dyDescent="0.2">
      <c r="A1721" t="s">
        <v>151</v>
      </c>
      <c r="B1721" t="s">
        <v>151</v>
      </c>
      <c r="C1721" s="73">
        <f t="shared" si="52"/>
        <v>0</v>
      </c>
      <c r="D1721" s="73">
        <f t="shared" si="53"/>
        <v>0</v>
      </c>
    </row>
    <row r="1722" spans="1:4" x14ac:dyDescent="0.2">
      <c r="A1722" t="s">
        <v>151</v>
      </c>
      <c r="B1722" t="s">
        <v>151</v>
      </c>
      <c r="C1722" s="73">
        <f t="shared" si="52"/>
        <v>0</v>
      </c>
      <c r="D1722" s="73">
        <f t="shared" si="53"/>
        <v>0</v>
      </c>
    </row>
    <row r="1723" spans="1:4" x14ac:dyDescent="0.2">
      <c r="A1723" t="s">
        <v>151</v>
      </c>
      <c r="B1723" t="s">
        <v>151</v>
      </c>
      <c r="C1723" s="73">
        <f t="shared" si="52"/>
        <v>0</v>
      </c>
      <c r="D1723" s="73">
        <f t="shared" si="53"/>
        <v>0</v>
      </c>
    </row>
    <row r="1724" spans="1:4" x14ac:dyDescent="0.2">
      <c r="A1724" t="s">
        <v>151</v>
      </c>
      <c r="B1724" t="s">
        <v>151</v>
      </c>
      <c r="C1724" s="73">
        <f t="shared" si="52"/>
        <v>0</v>
      </c>
      <c r="D1724" s="73">
        <f t="shared" si="53"/>
        <v>0</v>
      </c>
    </row>
    <row r="1725" spans="1:4" x14ac:dyDescent="0.2">
      <c r="A1725" t="s">
        <v>151</v>
      </c>
      <c r="B1725" t="s">
        <v>151</v>
      </c>
      <c r="C1725" s="73">
        <f t="shared" si="52"/>
        <v>0</v>
      </c>
      <c r="D1725" s="73">
        <f t="shared" si="53"/>
        <v>0</v>
      </c>
    </row>
    <row r="1726" spans="1:4" x14ac:dyDescent="0.2">
      <c r="A1726" t="s">
        <v>151</v>
      </c>
      <c r="B1726" t="s">
        <v>151</v>
      </c>
      <c r="C1726" s="73">
        <f t="shared" si="52"/>
        <v>0</v>
      </c>
      <c r="D1726" s="73">
        <f t="shared" si="53"/>
        <v>0</v>
      </c>
    </row>
    <row r="1727" spans="1:4" x14ac:dyDescent="0.2">
      <c r="A1727" t="s">
        <v>151</v>
      </c>
      <c r="B1727" t="s">
        <v>151</v>
      </c>
      <c r="C1727" s="73">
        <f t="shared" si="52"/>
        <v>0</v>
      </c>
      <c r="D1727" s="73">
        <f t="shared" si="53"/>
        <v>0</v>
      </c>
    </row>
    <row r="1728" spans="1:4" x14ac:dyDescent="0.2">
      <c r="A1728" t="s">
        <v>151</v>
      </c>
      <c r="B1728" t="s">
        <v>151</v>
      </c>
      <c r="C1728" s="73">
        <f t="shared" si="52"/>
        <v>0</v>
      </c>
      <c r="D1728" s="73">
        <f t="shared" si="53"/>
        <v>0</v>
      </c>
    </row>
    <row r="1729" spans="1:4" x14ac:dyDescent="0.2">
      <c r="A1729" t="s">
        <v>151</v>
      </c>
      <c r="B1729" t="s">
        <v>151</v>
      </c>
      <c r="C1729" s="73">
        <f t="shared" si="52"/>
        <v>0</v>
      </c>
      <c r="D1729" s="73">
        <f t="shared" si="53"/>
        <v>0</v>
      </c>
    </row>
    <row r="1730" spans="1:4" x14ac:dyDescent="0.2">
      <c r="A1730" t="s">
        <v>151</v>
      </c>
      <c r="B1730" t="s">
        <v>151</v>
      </c>
      <c r="C1730" s="73">
        <f t="shared" si="52"/>
        <v>0</v>
      </c>
      <c r="D1730" s="73">
        <f t="shared" si="53"/>
        <v>0</v>
      </c>
    </row>
    <row r="1731" spans="1:4" x14ac:dyDescent="0.2">
      <c r="A1731" t="s">
        <v>151</v>
      </c>
      <c r="B1731" t="s">
        <v>151</v>
      </c>
      <c r="C1731" s="73">
        <f t="shared" ref="C1731:C1794" si="54">IF(A1731="Yes", 1, 0)</f>
        <v>0</v>
      </c>
      <c r="D1731" s="73">
        <f t="shared" ref="D1731:D1794" si="55">IF(B1731="Yes", 1, 0)</f>
        <v>0</v>
      </c>
    </row>
    <row r="1732" spans="1:4" x14ac:dyDescent="0.2">
      <c r="A1732" t="s">
        <v>151</v>
      </c>
      <c r="B1732" t="s">
        <v>151</v>
      </c>
      <c r="C1732" s="73">
        <f t="shared" si="54"/>
        <v>0</v>
      </c>
      <c r="D1732" s="73">
        <f t="shared" si="55"/>
        <v>0</v>
      </c>
    </row>
    <row r="1733" spans="1:4" x14ac:dyDescent="0.2">
      <c r="A1733" t="s">
        <v>151</v>
      </c>
      <c r="B1733" t="s">
        <v>151</v>
      </c>
      <c r="C1733" s="73">
        <f t="shared" si="54"/>
        <v>0</v>
      </c>
      <c r="D1733" s="73">
        <f t="shared" si="55"/>
        <v>0</v>
      </c>
    </row>
    <row r="1734" spans="1:4" x14ac:dyDescent="0.2">
      <c r="A1734" t="s">
        <v>151</v>
      </c>
      <c r="B1734" t="s">
        <v>151</v>
      </c>
      <c r="C1734" s="73">
        <f t="shared" si="54"/>
        <v>0</v>
      </c>
      <c r="D1734" s="73">
        <f t="shared" si="55"/>
        <v>0</v>
      </c>
    </row>
    <row r="1735" spans="1:4" x14ac:dyDescent="0.2">
      <c r="A1735" t="s">
        <v>151</v>
      </c>
      <c r="B1735" t="s">
        <v>151</v>
      </c>
      <c r="C1735" s="73">
        <f t="shared" si="54"/>
        <v>0</v>
      </c>
      <c r="D1735" s="73">
        <f t="shared" si="55"/>
        <v>0</v>
      </c>
    </row>
    <row r="1736" spans="1:4" x14ac:dyDescent="0.2">
      <c r="A1736" t="s">
        <v>151</v>
      </c>
      <c r="B1736" t="s">
        <v>151</v>
      </c>
      <c r="C1736" s="73">
        <f t="shared" si="54"/>
        <v>0</v>
      </c>
      <c r="D1736" s="73">
        <f t="shared" si="55"/>
        <v>0</v>
      </c>
    </row>
    <row r="1737" spans="1:4" x14ac:dyDescent="0.2">
      <c r="A1737" t="s">
        <v>151</v>
      </c>
      <c r="B1737" t="s">
        <v>151</v>
      </c>
      <c r="C1737" s="73">
        <f t="shared" si="54"/>
        <v>0</v>
      </c>
      <c r="D1737" s="73">
        <f t="shared" si="55"/>
        <v>0</v>
      </c>
    </row>
    <row r="1738" spans="1:4" x14ac:dyDescent="0.2">
      <c r="A1738" t="s">
        <v>151</v>
      </c>
      <c r="B1738" t="s">
        <v>151</v>
      </c>
      <c r="C1738" s="73">
        <f t="shared" si="54"/>
        <v>0</v>
      </c>
      <c r="D1738" s="73">
        <f t="shared" si="55"/>
        <v>0</v>
      </c>
    </row>
    <row r="1739" spans="1:4" x14ac:dyDescent="0.2">
      <c r="A1739" t="s">
        <v>151</v>
      </c>
      <c r="B1739" t="s">
        <v>151</v>
      </c>
      <c r="C1739" s="73">
        <f t="shared" si="54"/>
        <v>0</v>
      </c>
      <c r="D1739" s="73">
        <f t="shared" si="55"/>
        <v>0</v>
      </c>
    </row>
    <row r="1740" spans="1:4" x14ac:dyDescent="0.2">
      <c r="A1740" t="s">
        <v>151</v>
      </c>
      <c r="B1740" t="s">
        <v>151</v>
      </c>
      <c r="C1740" s="73">
        <f t="shared" si="54"/>
        <v>0</v>
      </c>
      <c r="D1740" s="73">
        <f t="shared" si="55"/>
        <v>0</v>
      </c>
    </row>
    <row r="1741" spans="1:4" x14ac:dyDescent="0.2">
      <c r="A1741" t="s">
        <v>151</v>
      </c>
      <c r="B1741" t="s">
        <v>151</v>
      </c>
      <c r="C1741" s="73">
        <f t="shared" si="54"/>
        <v>0</v>
      </c>
      <c r="D1741" s="73">
        <f t="shared" si="55"/>
        <v>0</v>
      </c>
    </row>
    <row r="1742" spans="1:4" x14ac:dyDescent="0.2">
      <c r="A1742" t="s">
        <v>151</v>
      </c>
      <c r="B1742" t="s">
        <v>151</v>
      </c>
      <c r="C1742" s="73">
        <f t="shared" si="54"/>
        <v>0</v>
      </c>
      <c r="D1742" s="73">
        <f t="shared" si="55"/>
        <v>0</v>
      </c>
    </row>
    <row r="1743" spans="1:4" x14ac:dyDescent="0.2">
      <c r="A1743" t="s">
        <v>151</v>
      </c>
      <c r="B1743" t="s">
        <v>151</v>
      </c>
      <c r="C1743" s="73">
        <f t="shared" si="54"/>
        <v>0</v>
      </c>
      <c r="D1743" s="73">
        <f t="shared" si="55"/>
        <v>0</v>
      </c>
    </row>
    <row r="1744" spans="1:4" x14ac:dyDescent="0.2">
      <c r="A1744" t="s">
        <v>151</v>
      </c>
      <c r="B1744" t="s">
        <v>151</v>
      </c>
      <c r="C1744" s="73">
        <f t="shared" si="54"/>
        <v>0</v>
      </c>
      <c r="D1744" s="73">
        <f t="shared" si="55"/>
        <v>0</v>
      </c>
    </row>
    <row r="1745" spans="1:4" x14ac:dyDescent="0.2">
      <c r="A1745" t="s">
        <v>151</v>
      </c>
      <c r="B1745" t="s">
        <v>151</v>
      </c>
      <c r="C1745" s="73">
        <f t="shared" si="54"/>
        <v>0</v>
      </c>
      <c r="D1745" s="73">
        <f t="shared" si="55"/>
        <v>0</v>
      </c>
    </row>
    <row r="1746" spans="1:4" x14ac:dyDescent="0.2">
      <c r="A1746" t="s">
        <v>151</v>
      </c>
      <c r="B1746" t="s">
        <v>151</v>
      </c>
      <c r="C1746" s="73">
        <f t="shared" si="54"/>
        <v>0</v>
      </c>
      <c r="D1746" s="73">
        <f t="shared" si="55"/>
        <v>0</v>
      </c>
    </row>
    <row r="1747" spans="1:4" x14ac:dyDescent="0.2">
      <c r="A1747" t="s">
        <v>151</v>
      </c>
      <c r="B1747" t="s">
        <v>151</v>
      </c>
      <c r="C1747" s="73">
        <f t="shared" si="54"/>
        <v>0</v>
      </c>
      <c r="D1747" s="73">
        <f t="shared" si="55"/>
        <v>0</v>
      </c>
    </row>
    <row r="1748" spans="1:4" x14ac:dyDescent="0.2">
      <c r="A1748" t="s">
        <v>151</v>
      </c>
      <c r="B1748" t="s">
        <v>151</v>
      </c>
      <c r="C1748" s="73">
        <f t="shared" si="54"/>
        <v>0</v>
      </c>
      <c r="D1748" s="73">
        <f t="shared" si="55"/>
        <v>0</v>
      </c>
    </row>
    <row r="1749" spans="1:4" x14ac:dyDescent="0.2">
      <c r="A1749" t="s">
        <v>151</v>
      </c>
      <c r="B1749" t="s">
        <v>151</v>
      </c>
      <c r="C1749" s="73">
        <f t="shared" si="54"/>
        <v>0</v>
      </c>
      <c r="D1749" s="73">
        <f t="shared" si="55"/>
        <v>0</v>
      </c>
    </row>
    <row r="1750" spans="1:4" x14ac:dyDescent="0.2">
      <c r="A1750" t="s">
        <v>151</v>
      </c>
      <c r="B1750" t="s">
        <v>151</v>
      </c>
      <c r="C1750" s="73">
        <f t="shared" si="54"/>
        <v>0</v>
      </c>
      <c r="D1750" s="73">
        <f t="shared" si="55"/>
        <v>0</v>
      </c>
    </row>
    <row r="1751" spans="1:4" x14ac:dyDescent="0.2">
      <c r="A1751" t="s">
        <v>151</v>
      </c>
      <c r="B1751" t="s">
        <v>151</v>
      </c>
      <c r="C1751" s="73">
        <f t="shared" si="54"/>
        <v>0</v>
      </c>
      <c r="D1751" s="73">
        <f t="shared" si="55"/>
        <v>0</v>
      </c>
    </row>
    <row r="1752" spans="1:4" x14ac:dyDescent="0.2">
      <c r="A1752" t="s">
        <v>151</v>
      </c>
      <c r="B1752" t="s">
        <v>151</v>
      </c>
      <c r="C1752" s="73">
        <f t="shared" si="54"/>
        <v>0</v>
      </c>
      <c r="D1752" s="73">
        <f t="shared" si="55"/>
        <v>0</v>
      </c>
    </row>
    <row r="1753" spans="1:4" x14ac:dyDescent="0.2">
      <c r="A1753" t="s">
        <v>151</v>
      </c>
      <c r="B1753" t="s">
        <v>151</v>
      </c>
      <c r="C1753" s="73">
        <f t="shared" si="54"/>
        <v>0</v>
      </c>
      <c r="D1753" s="73">
        <f t="shared" si="55"/>
        <v>0</v>
      </c>
    </row>
    <row r="1754" spans="1:4" x14ac:dyDescent="0.2">
      <c r="A1754" t="s">
        <v>151</v>
      </c>
      <c r="B1754" t="s">
        <v>151</v>
      </c>
      <c r="C1754" s="73">
        <f t="shared" si="54"/>
        <v>0</v>
      </c>
      <c r="D1754" s="73">
        <f t="shared" si="55"/>
        <v>0</v>
      </c>
    </row>
    <row r="1755" spans="1:4" x14ac:dyDescent="0.2">
      <c r="A1755" t="s">
        <v>151</v>
      </c>
      <c r="B1755" t="s">
        <v>151</v>
      </c>
      <c r="C1755" s="73">
        <f t="shared" si="54"/>
        <v>0</v>
      </c>
      <c r="D1755" s="73">
        <f t="shared" si="55"/>
        <v>0</v>
      </c>
    </row>
    <row r="1756" spans="1:4" x14ac:dyDescent="0.2">
      <c r="A1756" t="s">
        <v>151</v>
      </c>
      <c r="B1756" t="s">
        <v>151</v>
      </c>
      <c r="C1756" s="73">
        <f t="shared" si="54"/>
        <v>0</v>
      </c>
      <c r="D1756" s="73">
        <f t="shared" si="55"/>
        <v>0</v>
      </c>
    </row>
    <row r="1757" spans="1:4" x14ac:dyDescent="0.2">
      <c r="A1757" t="s">
        <v>151</v>
      </c>
      <c r="B1757" t="s">
        <v>151</v>
      </c>
      <c r="C1757" s="73">
        <f t="shared" si="54"/>
        <v>0</v>
      </c>
      <c r="D1757" s="73">
        <f t="shared" si="55"/>
        <v>0</v>
      </c>
    </row>
    <row r="1758" spans="1:4" x14ac:dyDescent="0.2">
      <c r="A1758" t="s">
        <v>151</v>
      </c>
      <c r="B1758" t="s">
        <v>151</v>
      </c>
      <c r="C1758" s="73">
        <f t="shared" si="54"/>
        <v>0</v>
      </c>
      <c r="D1758" s="73">
        <f t="shared" si="55"/>
        <v>0</v>
      </c>
    </row>
    <row r="1759" spans="1:4" x14ac:dyDescent="0.2">
      <c r="A1759" t="s">
        <v>151</v>
      </c>
      <c r="B1759" t="s">
        <v>151</v>
      </c>
      <c r="C1759" s="73">
        <f t="shared" si="54"/>
        <v>0</v>
      </c>
      <c r="D1759" s="73">
        <f t="shared" si="55"/>
        <v>0</v>
      </c>
    </row>
    <row r="1760" spans="1:4" x14ac:dyDescent="0.2">
      <c r="A1760" t="s">
        <v>151</v>
      </c>
      <c r="B1760" t="s">
        <v>151</v>
      </c>
      <c r="C1760" s="73">
        <f t="shared" si="54"/>
        <v>0</v>
      </c>
      <c r="D1760" s="73">
        <f t="shared" si="55"/>
        <v>0</v>
      </c>
    </row>
    <row r="1761" spans="1:4" x14ac:dyDescent="0.2">
      <c r="A1761" t="s">
        <v>151</v>
      </c>
      <c r="B1761" t="s">
        <v>151</v>
      </c>
      <c r="C1761" s="73">
        <f t="shared" si="54"/>
        <v>0</v>
      </c>
      <c r="D1761" s="73">
        <f t="shared" si="55"/>
        <v>0</v>
      </c>
    </row>
    <row r="1762" spans="1:4" x14ac:dyDescent="0.2">
      <c r="A1762" t="s">
        <v>151</v>
      </c>
      <c r="B1762" t="s">
        <v>151</v>
      </c>
      <c r="C1762" s="73">
        <f t="shared" si="54"/>
        <v>0</v>
      </c>
      <c r="D1762" s="73">
        <f t="shared" si="55"/>
        <v>0</v>
      </c>
    </row>
    <row r="1763" spans="1:4" x14ac:dyDescent="0.2">
      <c r="A1763" t="s">
        <v>151</v>
      </c>
      <c r="B1763" t="s">
        <v>151</v>
      </c>
      <c r="C1763" s="73">
        <f t="shared" si="54"/>
        <v>0</v>
      </c>
      <c r="D1763" s="73">
        <f t="shared" si="55"/>
        <v>0</v>
      </c>
    </row>
    <row r="1764" spans="1:4" x14ac:dyDescent="0.2">
      <c r="A1764" t="s">
        <v>151</v>
      </c>
      <c r="B1764" t="s">
        <v>151</v>
      </c>
      <c r="C1764" s="73">
        <f t="shared" si="54"/>
        <v>0</v>
      </c>
      <c r="D1764" s="73">
        <f t="shared" si="55"/>
        <v>0</v>
      </c>
    </row>
    <row r="1765" spans="1:4" x14ac:dyDescent="0.2">
      <c r="A1765" t="s">
        <v>151</v>
      </c>
      <c r="B1765" t="s">
        <v>151</v>
      </c>
      <c r="C1765" s="73">
        <f t="shared" si="54"/>
        <v>0</v>
      </c>
      <c r="D1765" s="73">
        <f t="shared" si="55"/>
        <v>0</v>
      </c>
    </row>
    <row r="1766" spans="1:4" x14ac:dyDescent="0.2">
      <c r="A1766" t="s">
        <v>151</v>
      </c>
      <c r="B1766" t="s">
        <v>151</v>
      </c>
      <c r="C1766" s="73">
        <f t="shared" si="54"/>
        <v>0</v>
      </c>
      <c r="D1766" s="73">
        <f t="shared" si="55"/>
        <v>0</v>
      </c>
    </row>
    <row r="1767" spans="1:4" x14ac:dyDescent="0.2">
      <c r="A1767" t="s">
        <v>151</v>
      </c>
      <c r="B1767" t="s">
        <v>151</v>
      </c>
      <c r="C1767" s="73">
        <f t="shared" si="54"/>
        <v>0</v>
      </c>
      <c r="D1767" s="73">
        <f t="shared" si="55"/>
        <v>0</v>
      </c>
    </row>
    <row r="1768" spans="1:4" x14ac:dyDescent="0.2">
      <c r="A1768" t="s">
        <v>151</v>
      </c>
      <c r="B1768" t="s">
        <v>151</v>
      </c>
      <c r="C1768" s="73">
        <f t="shared" si="54"/>
        <v>0</v>
      </c>
      <c r="D1768" s="73">
        <f t="shared" si="55"/>
        <v>0</v>
      </c>
    </row>
    <row r="1769" spans="1:4" x14ac:dyDescent="0.2">
      <c r="A1769" t="s">
        <v>151</v>
      </c>
      <c r="B1769" t="s">
        <v>151</v>
      </c>
      <c r="C1769" s="73">
        <f t="shared" si="54"/>
        <v>0</v>
      </c>
      <c r="D1769" s="73">
        <f t="shared" si="55"/>
        <v>0</v>
      </c>
    </row>
    <row r="1770" spans="1:4" x14ac:dyDescent="0.2">
      <c r="A1770" t="s">
        <v>151</v>
      </c>
      <c r="B1770" t="s">
        <v>151</v>
      </c>
      <c r="C1770" s="73">
        <f t="shared" si="54"/>
        <v>0</v>
      </c>
      <c r="D1770" s="73">
        <f t="shared" si="55"/>
        <v>0</v>
      </c>
    </row>
    <row r="1771" spans="1:4" x14ac:dyDescent="0.2">
      <c r="A1771" t="s">
        <v>151</v>
      </c>
      <c r="B1771" t="s">
        <v>151</v>
      </c>
      <c r="C1771" s="73">
        <f t="shared" si="54"/>
        <v>0</v>
      </c>
      <c r="D1771" s="73">
        <f t="shared" si="55"/>
        <v>0</v>
      </c>
    </row>
    <row r="1772" spans="1:4" x14ac:dyDescent="0.2">
      <c r="A1772" t="s">
        <v>151</v>
      </c>
      <c r="B1772" t="s">
        <v>151</v>
      </c>
      <c r="C1772" s="73">
        <f t="shared" si="54"/>
        <v>0</v>
      </c>
      <c r="D1772" s="73">
        <f t="shared" si="55"/>
        <v>0</v>
      </c>
    </row>
    <row r="1773" spans="1:4" x14ac:dyDescent="0.2">
      <c r="A1773" t="s">
        <v>151</v>
      </c>
      <c r="B1773" t="s">
        <v>151</v>
      </c>
      <c r="C1773" s="73">
        <f t="shared" si="54"/>
        <v>0</v>
      </c>
      <c r="D1773" s="73">
        <f t="shared" si="55"/>
        <v>0</v>
      </c>
    </row>
    <row r="1774" spans="1:4" x14ac:dyDescent="0.2">
      <c r="A1774" t="s">
        <v>151</v>
      </c>
      <c r="B1774" t="s">
        <v>151</v>
      </c>
      <c r="C1774" s="73">
        <f t="shared" si="54"/>
        <v>0</v>
      </c>
      <c r="D1774" s="73">
        <f t="shared" si="55"/>
        <v>0</v>
      </c>
    </row>
    <row r="1775" spans="1:4" x14ac:dyDescent="0.2">
      <c r="A1775" t="s">
        <v>151</v>
      </c>
      <c r="B1775" t="s">
        <v>151</v>
      </c>
      <c r="C1775" s="73">
        <f t="shared" si="54"/>
        <v>0</v>
      </c>
      <c r="D1775" s="73">
        <f t="shared" si="55"/>
        <v>0</v>
      </c>
    </row>
    <row r="1776" spans="1:4" x14ac:dyDescent="0.2">
      <c r="A1776" t="s">
        <v>151</v>
      </c>
      <c r="B1776" t="s">
        <v>151</v>
      </c>
      <c r="C1776" s="73">
        <f t="shared" si="54"/>
        <v>0</v>
      </c>
      <c r="D1776" s="73">
        <f t="shared" si="55"/>
        <v>0</v>
      </c>
    </row>
    <row r="1777" spans="1:4" x14ac:dyDescent="0.2">
      <c r="A1777" t="s">
        <v>151</v>
      </c>
      <c r="B1777" t="s">
        <v>151</v>
      </c>
      <c r="C1777" s="73">
        <f t="shared" si="54"/>
        <v>0</v>
      </c>
      <c r="D1777" s="73">
        <f t="shared" si="55"/>
        <v>0</v>
      </c>
    </row>
    <row r="1778" spans="1:4" x14ac:dyDescent="0.2">
      <c r="A1778" t="s">
        <v>151</v>
      </c>
      <c r="B1778" t="s">
        <v>151</v>
      </c>
      <c r="C1778" s="73">
        <f t="shared" si="54"/>
        <v>0</v>
      </c>
      <c r="D1778" s="73">
        <f t="shared" si="55"/>
        <v>0</v>
      </c>
    </row>
    <row r="1779" spans="1:4" x14ac:dyDescent="0.2">
      <c r="A1779" t="s">
        <v>151</v>
      </c>
      <c r="B1779" t="s">
        <v>151</v>
      </c>
      <c r="C1779" s="73">
        <f t="shared" si="54"/>
        <v>0</v>
      </c>
      <c r="D1779" s="73">
        <f t="shared" si="55"/>
        <v>0</v>
      </c>
    </row>
    <row r="1780" spans="1:4" x14ac:dyDescent="0.2">
      <c r="A1780" t="s">
        <v>151</v>
      </c>
      <c r="B1780" t="s">
        <v>151</v>
      </c>
      <c r="C1780" s="73">
        <f t="shared" si="54"/>
        <v>0</v>
      </c>
      <c r="D1780" s="73">
        <f t="shared" si="55"/>
        <v>0</v>
      </c>
    </row>
    <row r="1781" spans="1:4" x14ac:dyDescent="0.2">
      <c r="A1781" t="s">
        <v>151</v>
      </c>
      <c r="B1781" t="s">
        <v>151</v>
      </c>
      <c r="C1781" s="73">
        <f t="shared" si="54"/>
        <v>0</v>
      </c>
      <c r="D1781" s="73">
        <f t="shared" si="55"/>
        <v>0</v>
      </c>
    </row>
    <row r="1782" spans="1:4" x14ac:dyDescent="0.2">
      <c r="A1782" t="s">
        <v>151</v>
      </c>
      <c r="B1782" t="s">
        <v>151</v>
      </c>
      <c r="C1782" s="73">
        <f t="shared" si="54"/>
        <v>0</v>
      </c>
      <c r="D1782" s="73">
        <f t="shared" si="55"/>
        <v>0</v>
      </c>
    </row>
    <row r="1783" spans="1:4" x14ac:dyDescent="0.2">
      <c r="A1783" t="s">
        <v>151</v>
      </c>
      <c r="B1783" t="s">
        <v>151</v>
      </c>
      <c r="C1783" s="73">
        <f t="shared" si="54"/>
        <v>0</v>
      </c>
      <c r="D1783" s="73">
        <f t="shared" si="55"/>
        <v>0</v>
      </c>
    </row>
    <row r="1784" spans="1:4" x14ac:dyDescent="0.2">
      <c r="A1784" t="s">
        <v>151</v>
      </c>
      <c r="B1784" t="s">
        <v>151</v>
      </c>
      <c r="C1784" s="73">
        <f t="shared" si="54"/>
        <v>0</v>
      </c>
      <c r="D1784" s="73">
        <f t="shared" si="55"/>
        <v>0</v>
      </c>
    </row>
    <row r="1785" spans="1:4" x14ac:dyDescent="0.2">
      <c r="A1785" t="s">
        <v>151</v>
      </c>
      <c r="B1785" t="s">
        <v>151</v>
      </c>
      <c r="C1785" s="73">
        <f t="shared" si="54"/>
        <v>0</v>
      </c>
      <c r="D1785" s="73">
        <f t="shared" si="55"/>
        <v>0</v>
      </c>
    </row>
    <row r="1786" spans="1:4" x14ac:dyDescent="0.2">
      <c r="A1786" t="s">
        <v>151</v>
      </c>
      <c r="B1786" t="s">
        <v>151</v>
      </c>
      <c r="C1786" s="73">
        <f t="shared" si="54"/>
        <v>0</v>
      </c>
      <c r="D1786" s="73">
        <f t="shared" si="55"/>
        <v>0</v>
      </c>
    </row>
    <row r="1787" spans="1:4" x14ac:dyDescent="0.2">
      <c r="A1787" t="s">
        <v>151</v>
      </c>
      <c r="B1787" t="s">
        <v>151</v>
      </c>
      <c r="C1787" s="73">
        <f t="shared" si="54"/>
        <v>0</v>
      </c>
      <c r="D1787" s="73">
        <f t="shared" si="55"/>
        <v>0</v>
      </c>
    </row>
    <row r="1788" spans="1:4" x14ac:dyDescent="0.2">
      <c r="A1788" t="s">
        <v>151</v>
      </c>
      <c r="B1788" t="s">
        <v>151</v>
      </c>
      <c r="C1788" s="73">
        <f t="shared" si="54"/>
        <v>0</v>
      </c>
      <c r="D1788" s="73">
        <f t="shared" si="55"/>
        <v>0</v>
      </c>
    </row>
    <row r="1789" spans="1:4" x14ac:dyDescent="0.2">
      <c r="A1789" t="s">
        <v>151</v>
      </c>
      <c r="B1789" t="s">
        <v>151</v>
      </c>
      <c r="C1789" s="73">
        <f t="shared" si="54"/>
        <v>0</v>
      </c>
      <c r="D1789" s="73">
        <f t="shared" si="55"/>
        <v>0</v>
      </c>
    </row>
    <row r="1790" spans="1:4" x14ac:dyDescent="0.2">
      <c r="A1790" t="s">
        <v>151</v>
      </c>
      <c r="B1790" t="s">
        <v>151</v>
      </c>
      <c r="C1790" s="73">
        <f t="shared" si="54"/>
        <v>0</v>
      </c>
      <c r="D1790" s="73">
        <f t="shared" si="55"/>
        <v>0</v>
      </c>
    </row>
    <row r="1791" spans="1:4" x14ac:dyDescent="0.2">
      <c r="A1791" t="s">
        <v>151</v>
      </c>
      <c r="B1791" t="s">
        <v>151</v>
      </c>
      <c r="C1791" s="73">
        <f t="shared" si="54"/>
        <v>0</v>
      </c>
      <c r="D1791" s="73">
        <f t="shared" si="55"/>
        <v>0</v>
      </c>
    </row>
    <row r="1792" spans="1:4" x14ac:dyDescent="0.2">
      <c r="A1792" t="s">
        <v>151</v>
      </c>
      <c r="B1792" t="s">
        <v>151</v>
      </c>
      <c r="C1792" s="73">
        <f t="shared" si="54"/>
        <v>0</v>
      </c>
      <c r="D1792" s="73">
        <f t="shared" si="55"/>
        <v>0</v>
      </c>
    </row>
    <row r="1793" spans="1:4" x14ac:dyDescent="0.2">
      <c r="A1793" t="s">
        <v>151</v>
      </c>
      <c r="B1793" t="s">
        <v>151</v>
      </c>
      <c r="C1793" s="73">
        <f t="shared" si="54"/>
        <v>0</v>
      </c>
      <c r="D1793" s="73">
        <f t="shared" si="55"/>
        <v>0</v>
      </c>
    </row>
    <row r="1794" spans="1:4" x14ac:dyDescent="0.2">
      <c r="A1794" t="s">
        <v>151</v>
      </c>
      <c r="B1794" t="s">
        <v>151</v>
      </c>
      <c r="C1794" s="73">
        <f t="shared" si="54"/>
        <v>0</v>
      </c>
      <c r="D1794" s="73">
        <f t="shared" si="55"/>
        <v>0</v>
      </c>
    </row>
    <row r="1795" spans="1:4" x14ac:dyDescent="0.2">
      <c r="A1795" t="s">
        <v>151</v>
      </c>
      <c r="B1795" t="s">
        <v>151</v>
      </c>
      <c r="C1795" s="73">
        <f t="shared" ref="C1795:C1858" si="56">IF(A1795="Yes", 1, 0)</f>
        <v>0</v>
      </c>
      <c r="D1795" s="73">
        <f t="shared" ref="D1795:D1858" si="57">IF(B1795="Yes", 1, 0)</f>
        <v>0</v>
      </c>
    </row>
    <row r="1796" spans="1:4" x14ac:dyDescent="0.2">
      <c r="A1796" t="s">
        <v>151</v>
      </c>
      <c r="B1796" t="s">
        <v>151</v>
      </c>
      <c r="C1796" s="73">
        <f t="shared" si="56"/>
        <v>0</v>
      </c>
      <c r="D1796" s="73">
        <f t="shared" si="57"/>
        <v>0</v>
      </c>
    </row>
    <row r="1797" spans="1:4" x14ac:dyDescent="0.2">
      <c r="A1797" t="s">
        <v>151</v>
      </c>
      <c r="B1797" t="s">
        <v>151</v>
      </c>
      <c r="C1797" s="73">
        <f t="shared" si="56"/>
        <v>0</v>
      </c>
      <c r="D1797" s="73">
        <f t="shared" si="57"/>
        <v>0</v>
      </c>
    </row>
    <row r="1798" spans="1:4" x14ac:dyDescent="0.2">
      <c r="A1798" t="s">
        <v>151</v>
      </c>
      <c r="B1798" t="s">
        <v>151</v>
      </c>
      <c r="C1798" s="73">
        <f t="shared" si="56"/>
        <v>0</v>
      </c>
      <c r="D1798" s="73">
        <f t="shared" si="57"/>
        <v>0</v>
      </c>
    </row>
    <row r="1799" spans="1:4" x14ac:dyDescent="0.2">
      <c r="A1799" t="s">
        <v>151</v>
      </c>
      <c r="B1799" t="s">
        <v>151</v>
      </c>
      <c r="C1799" s="73">
        <f t="shared" si="56"/>
        <v>0</v>
      </c>
      <c r="D1799" s="73">
        <f t="shared" si="57"/>
        <v>0</v>
      </c>
    </row>
    <row r="1800" spans="1:4" x14ac:dyDescent="0.2">
      <c r="A1800" t="s">
        <v>151</v>
      </c>
      <c r="B1800" t="s">
        <v>151</v>
      </c>
      <c r="C1800" s="73">
        <f t="shared" si="56"/>
        <v>0</v>
      </c>
      <c r="D1800" s="73">
        <f t="shared" si="57"/>
        <v>0</v>
      </c>
    </row>
    <row r="1801" spans="1:4" x14ac:dyDescent="0.2">
      <c r="A1801" t="s">
        <v>151</v>
      </c>
      <c r="B1801" t="s">
        <v>151</v>
      </c>
      <c r="C1801" s="73">
        <f t="shared" si="56"/>
        <v>0</v>
      </c>
      <c r="D1801" s="73">
        <f t="shared" si="57"/>
        <v>0</v>
      </c>
    </row>
    <row r="1802" spans="1:4" x14ac:dyDescent="0.2">
      <c r="A1802" t="s">
        <v>151</v>
      </c>
      <c r="B1802" t="s">
        <v>151</v>
      </c>
      <c r="C1802" s="73">
        <f t="shared" si="56"/>
        <v>0</v>
      </c>
      <c r="D1802" s="73">
        <f t="shared" si="57"/>
        <v>0</v>
      </c>
    </row>
    <row r="1803" spans="1:4" x14ac:dyDescent="0.2">
      <c r="A1803" t="s">
        <v>151</v>
      </c>
      <c r="B1803" t="s">
        <v>151</v>
      </c>
      <c r="C1803" s="73">
        <f t="shared" si="56"/>
        <v>0</v>
      </c>
      <c r="D1803" s="73">
        <f t="shared" si="57"/>
        <v>0</v>
      </c>
    </row>
    <row r="1804" spans="1:4" x14ac:dyDescent="0.2">
      <c r="A1804" t="s">
        <v>151</v>
      </c>
      <c r="B1804" t="s">
        <v>151</v>
      </c>
      <c r="C1804" s="73">
        <f t="shared" si="56"/>
        <v>0</v>
      </c>
      <c r="D1804" s="73">
        <f t="shared" si="57"/>
        <v>0</v>
      </c>
    </row>
    <row r="1805" spans="1:4" x14ac:dyDescent="0.2">
      <c r="A1805" t="s">
        <v>151</v>
      </c>
      <c r="B1805" t="s">
        <v>151</v>
      </c>
      <c r="C1805" s="73">
        <f t="shared" si="56"/>
        <v>0</v>
      </c>
      <c r="D1805" s="73">
        <f t="shared" si="57"/>
        <v>0</v>
      </c>
    </row>
    <row r="1806" spans="1:4" x14ac:dyDescent="0.2">
      <c r="A1806" t="s">
        <v>151</v>
      </c>
      <c r="B1806" t="s">
        <v>151</v>
      </c>
      <c r="C1806" s="73">
        <f t="shared" si="56"/>
        <v>0</v>
      </c>
      <c r="D1806" s="73">
        <f t="shared" si="57"/>
        <v>0</v>
      </c>
    </row>
    <row r="1807" spans="1:4" x14ac:dyDescent="0.2">
      <c r="A1807" t="s">
        <v>151</v>
      </c>
      <c r="B1807" t="s">
        <v>151</v>
      </c>
      <c r="C1807" s="73">
        <f t="shared" si="56"/>
        <v>0</v>
      </c>
      <c r="D1807" s="73">
        <f t="shared" si="57"/>
        <v>0</v>
      </c>
    </row>
    <row r="1808" spans="1:4" x14ac:dyDescent="0.2">
      <c r="A1808" t="s">
        <v>151</v>
      </c>
      <c r="B1808" t="s">
        <v>151</v>
      </c>
      <c r="C1808" s="73">
        <f t="shared" si="56"/>
        <v>0</v>
      </c>
      <c r="D1808" s="73">
        <f t="shared" si="57"/>
        <v>0</v>
      </c>
    </row>
    <row r="1809" spans="1:4" x14ac:dyDescent="0.2">
      <c r="A1809" t="s">
        <v>151</v>
      </c>
      <c r="B1809" t="s">
        <v>151</v>
      </c>
      <c r="C1809" s="73">
        <f t="shared" si="56"/>
        <v>0</v>
      </c>
      <c r="D1809" s="73">
        <f t="shared" si="57"/>
        <v>0</v>
      </c>
    </row>
    <row r="1810" spans="1:4" x14ac:dyDescent="0.2">
      <c r="A1810" t="s">
        <v>151</v>
      </c>
      <c r="B1810" t="s">
        <v>151</v>
      </c>
      <c r="C1810" s="73">
        <f t="shared" si="56"/>
        <v>0</v>
      </c>
      <c r="D1810" s="73">
        <f t="shared" si="57"/>
        <v>0</v>
      </c>
    </row>
    <row r="1811" spans="1:4" x14ac:dyDescent="0.2">
      <c r="A1811" t="s">
        <v>151</v>
      </c>
      <c r="B1811" t="s">
        <v>151</v>
      </c>
      <c r="C1811" s="73">
        <f t="shared" si="56"/>
        <v>0</v>
      </c>
      <c r="D1811" s="73">
        <f t="shared" si="57"/>
        <v>0</v>
      </c>
    </row>
    <row r="1812" spans="1:4" x14ac:dyDescent="0.2">
      <c r="A1812" t="s">
        <v>151</v>
      </c>
      <c r="B1812" t="s">
        <v>151</v>
      </c>
      <c r="C1812" s="73">
        <f t="shared" si="56"/>
        <v>0</v>
      </c>
      <c r="D1812" s="73">
        <f t="shared" si="57"/>
        <v>0</v>
      </c>
    </row>
    <row r="1813" spans="1:4" x14ac:dyDescent="0.2">
      <c r="A1813" t="s">
        <v>151</v>
      </c>
      <c r="B1813" t="s">
        <v>151</v>
      </c>
      <c r="C1813" s="73">
        <f t="shared" si="56"/>
        <v>0</v>
      </c>
      <c r="D1813" s="73">
        <f t="shared" si="57"/>
        <v>0</v>
      </c>
    </row>
    <row r="1814" spans="1:4" x14ac:dyDescent="0.2">
      <c r="A1814" t="s">
        <v>151</v>
      </c>
      <c r="B1814" t="s">
        <v>151</v>
      </c>
      <c r="C1814" s="73">
        <f t="shared" si="56"/>
        <v>0</v>
      </c>
      <c r="D1814" s="73">
        <f t="shared" si="57"/>
        <v>0</v>
      </c>
    </row>
    <row r="1815" spans="1:4" x14ac:dyDescent="0.2">
      <c r="A1815" t="s">
        <v>151</v>
      </c>
      <c r="B1815" t="s">
        <v>151</v>
      </c>
      <c r="C1815" s="73">
        <f t="shared" si="56"/>
        <v>0</v>
      </c>
      <c r="D1815" s="73">
        <f t="shared" si="57"/>
        <v>0</v>
      </c>
    </row>
    <row r="1816" spans="1:4" x14ac:dyDescent="0.2">
      <c r="A1816" t="s">
        <v>151</v>
      </c>
      <c r="B1816" t="s">
        <v>151</v>
      </c>
      <c r="C1816" s="73">
        <f t="shared" si="56"/>
        <v>0</v>
      </c>
      <c r="D1816" s="73">
        <f t="shared" si="57"/>
        <v>0</v>
      </c>
    </row>
    <row r="1817" spans="1:4" x14ac:dyDescent="0.2">
      <c r="A1817" t="s">
        <v>151</v>
      </c>
      <c r="B1817" t="s">
        <v>151</v>
      </c>
      <c r="C1817" s="73">
        <f t="shared" si="56"/>
        <v>0</v>
      </c>
      <c r="D1817" s="73">
        <f t="shared" si="57"/>
        <v>0</v>
      </c>
    </row>
    <row r="1818" spans="1:4" x14ac:dyDescent="0.2">
      <c r="A1818" t="s">
        <v>151</v>
      </c>
      <c r="B1818" t="s">
        <v>151</v>
      </c>
      <c r="C1818" s="73">
        <f t="shared" si="56"/>
        <v>0</v>
      </c>
      <c r="D1818" s="73">
        <f t="shared" si="57"/>
        <v>0</v>
      </c>
    </row>
    <row r="1819" spans="1:4" x14ac:dyDescent="0.2">
      <c r="A1819" t="s">
        <v>151</v>
      </c>
      <c r="B1819" t="s">
        <v>151</v>
      </c>
      <c r="C1819" s="73">
        <f t="shared" si="56"/>
        <v>0</v>
      </c>
      <c r="D1819" s="73">
        <f t="shared" si="57"/>
        <v>0</v>
      </c>
    </row>
    <row r="1820" spans="1:4" x14ac:dyDescent="0.2">
      <c r="A1820" t="s">
        <v>151</v>
      </c>
      <c r="B1820" t="s">
        <v>151</v>
      </c>
      <c r="C1820" s="73">
        <f t="shared" si="56"/>
        <v>0</v>
      </c>
      <c r="D1820" s="73">
        <f t="shared" si="57"/>
        <v>0</v>
      </c>
    </row>
    <row r="1821" spans="1:4" x14ac:dyDescent="0.2">
      <c r="A1821" t="s">
        <v>151</v>
      </c>
      <c r="B1821" t="s">
        <v>151</v>
      </c>
      <c r="C1821" s="73">
        <f t="shared" si="56"/>
        <v>0</v>
      </c>
      <c r="D1821" s="73">
        <f t="shared" si="57"/>
        <v>0</v>
      </c>
    </row>
    <row r="1822" spans="1:4" x14ac:dyDescent="0.2">
      <c r="A1822" t="s">
        <v>151</v>
      </c>
      <c r="B1822" t="s">
        <v>151</v>
      </c>
      <c r="C1822" s="73">
        <f t="shared" si="56"/>
        <v>0</v>
      </c>
      <c r="D1822" s="73">
        <f t="shared" si="57"/>
        <v>0</v>
      </c>
    </row>
    <row r="1823" spans="1:4" x14ac:dyDescent="0.2">
      <c r="A1823" t="s">
        <v>151</v>
      </c>
      <c r="B1823" t="s">
        <v>151</v>
      </c>
      <c r="C1823" s="73">
        <f t="shared" si="56"/>
        <v>0</v>
      </c>
      <c r="D1823" s="73">
        <f t="shared" si="57"/>
        <v>0</v>
      </c>
    </row>
    <row r="1824" spans="1:4" x14ac:dyDescent="0.2">
      <c r="A1824" t="s">
        <v>151</v>
      </c>
      <c r="B1824" t="s">
        <v>151</v>
      </c>
      <c r="C1824" s="73">
        <f t="shared" si="56"/>
        <v>0</v>
      </c>
      <c r="D1824" s="73">
        <f t="shared" si="57"/>
        <v>0</v>
      </c>
    </row>
    <row r="1825" spans="1:4" x14ac:dyDescent="0.2">
      <c r="A1825" t="s">
        <v>151</v>
      </c>
      <c r="B1825" t="s">
        <v>151</v>
      </c>
      <c r="C1825" s="73">
        <f t="shared" si="56"/>
        <v>0</v>
      </c>
      <c r="D1825" s="73">
        <f t="shared" si="57"/>
        <v>0</v>
      </c>
    </row>
    <row r="1826" spans="1:4" x14ac:dyDescent="0.2">
      <c r="A1826" t="s">
        <v>151</v>
      </c>
      <c r="B1826" t="s">
        <v>151</v>
      </c>
      <c r="C1826" s="73">
        <f t="shared" si="56"/>
        <v>0</v>
      </c>
      <c r="D1826" s="73">
        <f t="shared" si="57"/>
        <v>0</v>
      </c>
    </row>
    <row r="1827" spans="1:4" x14ac:dyDescent="0.2">
      <c r="A1827" t="s">
        <v>151</v>
      </c>
      <c r="B1827" t="s">
        <v>151</v>
      </c>
      <c r="C1827" s="73">
        <f t="shared" si="56"/>
        <v>0</v>
      </c>
      <c r="D1827" s="73">
        <f t="shared" si="57"/>
        <v>0</v>
      </c>
    </row>
    <row r="1828" spans="1:4" x14ac:dyDescent="0.2">
      <c r="A1828" t="s">
        <v>151</v>
      </c>
      <c r="B1828" t="s">
        <v>151</v>
      </c>
      <c r="C1828" s="73">
        <f t="shared" si="56"/>
        <v>0</v>
      </c>
      <c r="D1828" s="73">
        <f t="shared" si="57"/>
        <v>0</v>
      </c>
    </row>
    <row r="1829" spans="1:4" x14ac:dyDescent="0.2">
      <c r="A1829" t="s">
        <v>151</v>
      </c>
      <c r="B1829" t="s">
        <v>151</v>
      </c>
      <c r="C1829" s="73">
        <f t="shared" si="56"/>
        <v>0</v>
      </c>
      <c r="D1829" s="73">
        <f t="shared" si="57"/>
        <v>0</v>
      </c>
    </row>
    <row r="1830" spans="1:4" x14ac:dyDescent="0.2">
      <c r="A1830" t="s">
        <v>151</v>
      </c>
      <c r="B1830" t="s">
        <v>151</v>
      </c>
      <c r="C1830" s="73">
        <f t="shared" si="56"/>
        <v>0</v>
      </c>
      <c r="D1830" s="73">
        <f t="shared" si="57"/>
        <v>0</v>
      </c>
    </row>
    <row r="1831" spans="1:4" x14ac:dyDescent="0.2">
      <c r="A1831" t="s">
        <v>151</v>
      </c>
      <c r="B1831" t="s">
        <v>151</v>
      </c>
      <c r="C1831" s="73">
        <f t="shared" si="56"/>
        <v>0</v>
      </c>
      <c r="D1831" s="73">
        <f t="shared" si="57"/>
        <v>0</v>
      </c>
    </row>
    <row r="1832" spans="1:4" x14ac:dyDescent="0.2">
      <c r="A1832" t="s">
        <v>151</v>
      </c>
      <c r="B1832" t="s">
        <v>151</v>
      </c>
      <c r="C1832" s="73">
        <f t="shared" si="56"/>
        <v>0</v>
      </c>
      <c r="D1832" s="73">
        <f t="shared" si="57"/>
        <v>0</v>
      </c>
    </row>
    <row r="1833" spans="1:4" x14ac:dyDescent="0.2">
      <c r="A1833" t="s">
        <v>151</v>
      </c>
      <c r="B1833" t="s">
        <v>151</v>
      </c>
      <c r="C1833" s="73">
        <f t="shared" si="56"/>
        <v>0</v>
      </c>
      <c r="D1833" s="73">
        <f t="shared" si="57"/>
        <v>0</v>
      </c>
    </row>
    <row r="1834" spans="1:4" x14ac:dyDescent="0.2">
      <c r="A1834" t="s">
        <v>151</v>
      </c>
      <c r="B1834" t="s">
        <v>151</v>
      </c>
      <c r="C1834" s="73">
        <f t="shared" si="56"/>
        <v>0</v>
      </c>
      <c r="D1834" s="73">
        <f t="shared" si="57"/>
        <v>0</v>
      </c>
    </row>
    <row r="1835" spans="1:4" x14ac:dyDescent="0.2">
      <c r="A1835" t="s">
        <v>151</v>
      </c>
      <c r="B1835" t="s">
        <v>151</v>
      </c>
      <c r="C1835" s="73">
        <f t="shared" si="56"/>
        <v>0</v>
      </c>
      <c r="D1835" s="73">
        <f t="shared" si="57"/>
        <v>0</v>
      </c>
    </row>
    <row r="1836" spans="1:4" x14ac:dyDescent="0.2">
      <c r="A1836" t="s">
        <v>151</v>
      </c>
      <c r="B1836" t="s">
        <v>151</v>
      </c>
      <c r="C1836" s="73">
        <f t="shared" si="56"/>
        <v>0</v>
      </c>
      <c r="D1836" s="73">
        <f t="shared" si="57"/>
        <v>0</v>
      </c>
    </row>
    <row r="1837" spans="1:4" x14ac:dyDescent="0.2">
      <c r="A1837" t="s">
        <v>151</v>
      </c>
      <c r="B1837" t="s">
        <v>151</v>
      </c>
      <c r="C1837" s="73">
        <f t="shared" si="56"/>
        <v>0</v>
      </c>
      <c r="D1837" s="73">
        <f t="shared" si="57"/>
        <v>0</v>
      </c>
    </row>
    <row r="1838" spans="1:4" x14ac:dyDescent="0.2">
      <c r="A1838" t="s">
        <v>151</v>
      </c>
      <c r="B1838" t="s">
        <v>151</v>
      </c>
      <c r="C1838" s="73">
        <f t="shared" si="56"/>
        <v>0</v>
      </c>
      <c r="D1838" s="73">
        <f t="shared" si="57"/>
        <v>0</v>
      </c>
    </row>
    <row r="1839" spans="1:4" x14ac:dyDescent="0.2">
      <c r="A1839" t="s">
        <v>151</v>
      </c>
      <c r="B1839" t="s">
        <v>151</v>
      </c>
      <c r="C1839" s="73">
        <f t="shared" si="56"/>
        <v>0</v>
      </c>
      <c r="D1839" s="73">
        <f t="shared" si="57"/>
        <v>0</v>
      </c>
    </row>
    <row r="1840" spans="1:4" x14ac:dyDescent="0.2">
      <c r="A1840" t="s">
        <v>151</v>
      </c>
      <c r="B1840" t="s">
        <v>151</v>
      </c>
      <c r="C1840" s="73">
        <f t="shared" si="56"/>
        <v>0</v>
      </c>
      <c r="D1840" s="73">
        <f t="shared" si="57"/>
        <v>0</v>
      </c>
    </row>
    <row r="1841" spans="1:4" x14ac:dyDescent="0.2">
      <c r="A1841" t="s">
        <v>151</v>
      </c>
      <c r="B1841" t="s">
        <v>151</v>
      </c>
      <c r="C1841" s="73">
        <f t="shared" si="56"/>
        <v>0</v>
      </c>
      <c r="D1841" s="73">
        <f t="shared" si="57"/>
        <v>0</v>
      </c>
    </row>
    <row r="1842" spans="1:4" x14ac:dyDescent="0.2">
      <c r="A1842" t="s">
        <v>151</v>
      </c>
      <c r="B1842" t="s">
        <v>151</v>
      </c>
      <c r="C1842" s="73">
        <f t="shared" si="56"/>
        <v>0</v>
      </c>
      <c r="D1842" s="73">
        <f t="shared" si="57"/>
        <v>0</v>
      </c>
    </row>
    <row r="1843" spans="1:4" x14ac:dyDescent="0.2">
      <c r="A1843" t="s">
        <v>151</v>
      </c>
      <c r="B1843" t="s">
        <v>151</v>
      </c>
      <c r="C1843" s="73">
        <f t="shared" si="56"/>
        <v>0</v>
      </c>
      <c r="D1843" s="73">
        <f t="shared" si="57"/>
        <v>0</v>
      </c>
    </row>
    <row r="1844" spans="1:4" x14ac:dyDescent="0.2">
      <c r="A1844" t="s">
        <v>151</v>
      </c>
      <c r="B1844" t="s">
        <v>151</v>
      </c>
      <c r="C1844" s="73">
        <f t="shared" si="56"/>
        <v>0</v>
      </c>
      <c r="D1844" s="73">
        <f t="shared" si="57"/>
        <v>0</v>
      </c>
    </row>
    <row r="1845" spans="1:4" x14ac:dyDescent="0.2">
      <c r="A1845" t="s">
        <v>151</v>
      </c>
      <c r="B1845" t="s">
        <v>151</v>
      </c>
      <c r="C1845" s="73">
        <f t="shared" si="56"/>
        <v>0</v>
      </c>
      <c r="D1845" s="73">
        <f t="shared" si="57"/>
        <v>0</v>
      </c>
    </row>
    <row r="1846" spans="1:4" x14ac:dyDescent="0.2">
      <c r="A1846" t="s">
        <v>151</v>
      </c>
      <c r="B1846" t="s">
        <v>151</v>
      </c>
      <c r="C1846" s="73">
        <f t="shared" si="56"/>
        <v>0</v>
      </c>
      <c r="D1846" s="73">
        <f t="shared" si="57"/>
        <v>0</v>
      </c>
    </row>
    <row r="1847" spans="1:4" x14ac:dyDescent="0.2">
      <c r="A1847" t="s">
        <v>151</v>
      </c>
      <c r="B1847" t="s">
        <v>151</v>
      </c>
      <c r="C1847" s="73">
        <f t="shared" si="56"/>
        <v>0</v>
      </c>
      <c r="D1847" s="73">
        <f t="shared" si="57"/>
        <v>0</v>
      </c>
    </row>
    <row r="1848" spans="1:4" x14ac:dyDescent="0.2">
      <c r="A1848" t="s">
        <v>151</v>
      </c>
      <c r="B1848" t="s">
        <v>151</v>
      </c>
      <c r="C1848" s="73">
        <f t="shared" si="56"/>
        <v>0</v>
      </c>
      <c r="D1848" s="73">
        <f t="shared" si="57"/>
        <v>0</v>
      </c>
    </row>
    <row r="1849" spans="1:4" x14ac:dyDescent="0.2">
      <c r="A1849" t="s">
        <v>151</v>
      </c>
      <c r="B1849" t="s">
        <v>151</v>
      </c>
      <c r="C1849" s="73">
        <f t="shared" si="56"/>
        <v>0</v>
      </c>
      <c r="D1849" s="73">
        <f t="shared" si="57"/>
        <v>0</v>
      </c>
    </row>
    <row r="1850" spans="1:4" x14ac:dyDescent="0.2">
      <c r="A1850" t="s">
        <v>151</v>
      </c>
      <c r="B1850" t="s">
        <v>151</v>
      </c>
      <c r="C1850" s="73">
        <f t="shared" si="56"/>
        <v>0</v>
      </c>
      <c r="D1850" s="73">
        <f t="shared" si="57"/>
        <v>0</v>
      </c>
    </row>
    <row r="1851" spans="1:4" x14ac:dyDescent="0.2">
      <c r="A1851" t="s">
        <v>151</v>
      </c>
      <c r="B1851" t="s">
        <v>151</v>
      </c>
      <c r="C1851" s="73">
        <f t="shared" si="56"/>
        <v>0</v>
      </c>
      <c r="D1851" s="73">
        <f t="shared" si="57"/>
        <v>0</v>
      </c>
    </row>
    <row r="1852" spans="1:4" x14ac:dyDescent="0.2">
      <c r="A1852" t="s">
        <v>151</v>
      </c>
      <c r="B1852" t="s">
        <v>151</v>
      </c>
      <c r="C1852" s="73">
        <f t="shared" si="56"/>
        <v>0</v>
      </c>
      <c r="D1852" s="73">
        <f t="shared" si="57"/>
        <v>0</v>
      </c>
    </row>
    <row r="1853" spans="1:4" x14ac:dyDescent="0.2">
      <c r="A1853" t="s">
        <v>151</v>
      </c>
      <c r="B1853" t="s">
        <v>151</v>
      </c>
      <c r="C1853" s="73">
        <f t="shared" si="56"/>
        <v>0</v>
      </c>
      <c r="D1853" s="73">
        <f t="shared" si="57"/>
        <v>0</v>
      </c>
    </row>
    <row r="1854" spans="1:4" x14ac:dyDescent="0.2">
      <c r="A1854" t="s">
        <v>151</v>
      </c>
      <c r="B1854" t="s">
        <v>151</v>
      </c>
      <c r="C1854" s="73">
        <f t="shared" si="56"/>
        <v>0</v>
      </c>
      <c r="D1854" s="73">
        <f t="shared" si="57"/>
        <v>0</v>
      </c>
    </row>
    <row r="1855" spans="1:4" x14ac:dyDescent="0.2">
      <c r="A1855" t="s">
        <v>151</v>
      </c>
      <c r="B1855" t="s">
        <v>151</v>
      </c>
      <c r="C1855" s="73">
        <f t="shared" si="56"/>
        <v>0</v>
      </c>
      <c r="D1855" s="73">
        <f t="shared" si="57"/>
        <v>0</v>
      </c>
    </row>
    <row r="1856" spans="1:4" x14ac:dyDescent="0.2">
      <c r="A1856" t="s">
        <v>151</v>
      </c>
      <c r="B1856" t="s">
        <v>151</v>
      </c>
      <c r="C1856" s="73">
        <f t="shared" si="56"/>
        <v>0</v>
      </c>
      <c r="D1856" s="73">
        <f t="shared" si="57"/>
        <v>0</v>
      </c>
    </row>
    <row r="1857" spans="1:4" x14ac:dyDescent="0.2">
      <c r="A1857" t="s">
        <v>151</v>
      </c>
      <c r="B1857" t="s">
        <v>151</v>
      </c>
      <c r="C1857" s="73">
        <f t="shared" si="56"/>
        <v>0</v>
      </c>
      <c r="D1857" s="73">
        <f t="shared" si="57"/>
        <v>0</v>
      </c>
    </row>
    <row r="1858" spans="1:4" x14ac:dyDescent="0.2">
      <c r="A1858" t="s">
        <v>151</v>
      </c>
      <c r="B1858" t="s">
        <v>151</v>
      </c>
      <c r="C1858" s="73">
        <f t="shared" si="56"/>
        <v>0</v>
      </c>
      <c r="D1858" s="73">
        <f t="shared" si="57"/>
        <v>0</v>
      </c>
    </row>
    <row r="1859" spans="1:4" x14ac:dyDescent="0.2">
      <c r="A1859" t="s">
        <v>151</v>
      </c>
      <c r="B1859" t="s">
        <v>151</v>
      </c>
      <c r="C1859" s="73">
        <f t="shared" ref="C1859:C1922" si="58">IF(A1859="Yes", 1, 0)</f>
        <v>0</v>
      </c>
      <c r="D1859" s="73">
        <f t="shared" ref="D1859:D1922" si="59">IF(B1859="Yes", 1, 0)</f>
        <v>0</v>
      </c>
    </row>
    <row r="1860" spans="1:4" x14ac:dyDescent="0.2">
      <c r="A1860" t="s">
        <v>151</v>
      </c>
      <c r="B1860" t="s">
        <v>151</v>
      </c>
      <c r="C1860" s="73">
        <f t="shared" si="58"/>
        <v>0</v>
      </c>
      <c r="D1860" s="73">
        <f t="shared" si="59"/>
        <v>0</v>
      </c>
    </row>
    <row r="1861" spans="1:4" x14ac:dyDescent="0.2">
      <c r="A1861" t="s">
        <v>151</v>
      </c>
      <c r="B1861" t="s">
        <v>151</v>
      </c>
      <c r="C1861" s="73">
        <f t="shared" si="58"/>
        <v>0</v>
      </c>
      <c r="D1861" s="73">
        <f t="shared" si="59"/>
        <v>0</v>
      </c>
    </row>
    <row r="1862" spans="1:4" x14ac:dyDescent="0.2">
      <c r="A1862" t="s">
        <v>151</v>
      </c>
      <c r="B1862" t="s">
        <v>151</v>
      </c>
      <c r="C1862" s="73">
        <f t="shared" si="58"/>
        <v>0</v>
      </c>
      <c r="D1862" s="73">
        <f t="shared" si="59"/>
        <v>0</v>
      </c>
    </row>
    <row r="1863" spans="1:4" x14ac:dyDescent="0.2">
      <c r="A1863" t="s">
        <v>151</v>
      </c>
      <c r="B1863" t="s">
        <v>151</v>
      </c>
      <c r="C1863" s="73">
        <f t="shared" si="58"/>
        <v>0</v>
      </c>
      <c r="D1863" s="73">
        <f t="shared" si="59"/>
        <v>0</v>
      </c>
    </row>
    <row r="1864" spans="1:4" x14ac:dyDescent="0.2">
      <c r="A1864" t="s">
        <v>151</v>
      </c>
      <c r="B1864" t="s">
        <v>151</v>
      </c>
      <c r="C1864" s="73">
        <f t="shared" si="58"/>
        <v>0</v>
      </c>
      <c r="D1864" s="73">
        <f t="shared" si="59"/>
        <v>0</v>
      </c>
    </row>
    <row r="1865" spans="1:4" x14ac:dyDescent="0.2">
      <c r="A1865" t="s">
        <v>151</v>
      </c>
      <c r="B1865" t="s">
        <v>151</v>
      </c>
      <c r="C1865" s="73">
        <f t="shared" si="58"/>
        <v>0</v>
      </c>
      <c r="D1865" s="73">
        <f t="shared" si="59"/>
        <v>0</v>
      </c>
    </row>
    <row r="1866" spans="1:4" x14ac:dyDescent="0.2">
      <c r="A1866" t="s">
        <v>151</v>
      </c>
      <c r="B1866" t="s">
        <v>151</v>
      </c>
      <c r="C1866" s="73">
        <f t="shared" si="58"/>
        <v>0</v>
      </c>
      <c r="D1866" s="73">
        <f t="shared" si="59"/>
        <v>0</v>
      </c>
    </row>
    <row r="1867" spans="1:4" x14ac:dyDescent="0.2">
      <c r="A1867" t="s">
        <v>151</v>
      </c>
      <c r="B1867" t="s">
        <v>151</v>
      </c>
      <c r="C1867" s="73">
        <f t="shared" si="58"/>
        <v>0</v>
      </c>
      <c r="D1867" s="73">
        <f t="shared" si="59"/>
        <v>0</v>
      </c>
    </row>
    <row r="1868" spans="1:4" x14ac:dyDescent="0.2">
      <c r="A1868" t="s">
        <v>151</v>
      </c>
      <c r="B1868" t="s">
        <v>151</v>
      </c>
      <c r="C1868" s="73">
        <f t="shared" si="58"/>
        <v>0</v>
      </c>
      <c r="D1868" s="73">
        <f t="shared" si="59"/>
        <v>0</v>
      </c>
    </row>
    <row r="1869" spans="1:4" x14ac:dyDescent="0.2">
      <c r="A1869" t="s">
        <v>151</v>
      </c>
      <c r="B1869" t="s">
        <v>151</v>
      </c>
      <c r="C1869" s="73">
        <f t="shared" si="58"/>
        <v>0</v>
      </c>
      <c r="D1869" s="73">
        <f t="shared" si="59"/>
        <v>0</v>
      </c>
    </row>
    <row r="1870" spans="1:4" x14ac:dyDescent="0.2">
      <c r="A1870" t="s">
        <v>151</v>
      </c>
      <c r="B1870" t="s">
        <v>151</v>
      </c>
      <c r="C1870" s="73">
        <f t="shared" si="58"/>
        <v>0</v>
      </c>
      <c r="D1870" s="73">
        <f t="shared" si="59"/>
        <v>0</v>
      </c>
    </row>
    <row r="1871" spans="1:4" x14ac:dyDescent="0.2">
      <c r="A1871" t="s">
        <v>151</v>
      </c>
      <c r="B1871" t="s">
        <v>151</v>
      </c>
      <c r="C1871" s="73">
        <f t="shared" si="58"/>
        <v>0</v>
      </c>
      <c r="D1871" s="73">
        <f t="shared" si="59"/>
        <v>0</v>
      </c>
    </row>
    <row r="1872" spans="1:4" x14ac:dyDescent="0.2">
      <c r="A1872" t="s">
        <v>151</v>
      </c>
      <c r="B1872" t="s">
        <v>151</v>
      </c>
      <c r="C1872" s="73">
        <f t="shared" si="58"/>
        <v>0</v>
      </c>
      <c r="D1872" s="73">
        <f t="shared" si="59"/>
        <v>0</v>
      </c>
    </row>
    <row r="1873" spans="1:4" x14ac:dyDescent="0.2">
      <c r="A1873" t="s">
        <v>151</v>
      </c>
      <c r="B1873" t="s">
        <v>151</v>
      </c>
      <c r="C1873" s="73">
        <f t="shared" si="58"/>
        <v>0</v>
      </c>
      <c r="D1873" s="73">
        <f t="shared" si="59"/>
        <v>0</v>
      </c>
    </row>
    <row r="1874" spans="1:4" x14ac:dyDescent="0.2">
      <c r="A1874" t="s">
        <v>151</v>
      </c>
      <c r="B1874" t="s">
        <v>151</v>
      </c>
      <c r="C1874" s="73">
        <f t="shared" si="58"/>
        <v>0</v>
      </c>
      <c r="D1874" s="73">
        <f t="shared" si="59"/>
        <v>0</v>
      </c>
    </row>
    <row r="1875" spans="1:4" x14ac:dyDescent="0.2">
      <c r="A1875" t="s">
        <v>151</v>
      </c>
      <c r="B1875" t="s">
        <v>151</v>
      </c>
      <c r="C1875" s="73">
        <f t="shared" si="58"/>
        <v>0</v>
      </c>
      <c r="D1875" s="73">
        <f t="shared" si="59"/>
        <v>0</v>
      </c>
    </row>
    <row r="1876" spans="1:4" x14ac:dyDescent="0.2">
      <c r="A1876" t="s">
        <v>151</v>
      </c>
      <c r="B1876" t="s">
        <v>151</v>
      </c>
      <c r="C1876" s="73">
        <f t="shared" si="58"/>
        <v>0</v>
      </c>
      <c r="D1876" s="73">
        <f t="shared" si="59"/>
        <v>0</v>
      </c>
    </row>
    <row r="1877" spans="1:4" x14ac:dyDescent="0.2">
      <c r="A1877" t="s">
        <v>151</v>
      </c>
      <c r="B1877" t="s">
        <v>151</v>
      </c>
      <c r="C1877" s="73">
        <f t="shared" si="58"/>
        <v>0</v>
      </c>
      <c r="D1877" s="73">
        <f t="shared" si="59"/>
        <v>0</v>
      </c>
    </row>
    <row r="1878" spans="1:4" x14ac:dyDescent="0.2">
      <c r="A1878" t="s">
        <v>151</v>
      </c>
      <c r="B1878" t="s">
        <v>151</v>
      </c>
      <c r="C1878" s="73">
        <f t="shared" si="58"/>
        <v>0</v>
      </c>
      <c r="D1878" s="73">
        <f t="shared" si="59"/>
        <v>0</v>
      </c>
    </row>
    <row r="1879" spans="1:4" x14ac:dyDescent="0.2">
      <c r="A1879" t="s">
        <v>151</v>
      </c>
      <c r="B1879" t="s">
        <v>151</v>
      </c>
      <c r="C1879" s="73">
        <f t="shared" si="58"/>
        <v>0</v>
      </c>
      <c r="D1879" s="73">
        <f t="shared" si="59"/>
        <v>0</v>
      </c>
    </row>
    <row r="1880" spans="1:4" x14ac:dyDescent="0.2">
      <c r="A1880" t="s">
        <v>151</v>
      </c>
      <c r="B1880" t="s">
        <v>151</v>
      </c>
      <c r="C1880" s="73">
        <f t="shared" si="58"/>
        <v>0</v>
      </c>
      <c r="D1880" s="73">
        <f t="shared" si="59"/>
        <v>0</v>
      </c>
    </row>
    <row r="1881" spans="1:4" x14ac:dyDescent="0.2">
      <c r="A1881" t="s">
        <v>151</v>
      </c>
      <c r="B1881" t="s">
        <v>151</v>
      </c>
      <c r="C1881" s="73">
        <f t="shared" si="58"/>
        <v>0</v>
      </c>
      <c r="D1881" s="73">
        <f t="shared" si="59"/>
        <v>0</v>
      </c>
    </row>
    <row r="1882" spans="1:4" x14ac:dyDescent="0.2">
      <c r="A1882" t="s">
        <v>151</v>
      </c>
      <c r="B1882" t="s">
        <v>151</v>
      </c>
      <c r="C1882" s="73">
        <f t="shared" si="58"/>
        <v>0</v>
      </c>
      <c r="D1882" s="73">
        <f t="shared" si="59"/>
        <v>0</v>
      </c>
    </row>
    <row r="1883" spans="1:4" x14ac:dyDescent="0.2">
      <c r="A1883" t="s">
        <v>151</v>
      </c>
      <c r="B1883" t="s">
        <v>151</v>
      </c>
      <c r="C1883" s="73">
        <f t="shared" si="58"/>
        <v>0</v>
      </c>
      <c r="D1883" s="73">
        <f t="shared" si="59"/>
        <v>0</v>
      </c>
    </row>
    <row r="1884" spans="1:4" x14ac:dyDescent="0.2">
      <c r="A1884" t="s">
        <v>151</v>
      </c>
      <c r="B1884" t="s">
        <v>151</v>
      </c>
      <c r="C1884" s="73">
        <f t="shared" si="58"/>
        <v>0</v>
      </c>
      <c r="D1884" s="73">
        <f t="shared" si="59"/>
        <v>0</v>
      </c>
    </row>
    <row r="1885" spans="1:4" x14ac:dyDescent="0.2">
      <c r="A1885" t="s">
        <v>151</v>
      </c>
      <c r="B1885" t="s">
        <v>151</v>
      </c>
      <c r="C1885" s="73">
        <f t="shared" si="58"/>
        <v>0</v>
      </c>
      <c r="D1885" s="73">
        <f t="shared" si="59"/>
        <v>0</v>
      </c>
    </row>
    <row r="1886" spans="1:4" x14ac:dyDescent="0.2">
      <c r="A1886" t="s">
        <v>151</v>
      </c>
      <c r="B1886" t="s">
        <v>151</v>
      </c>
      <c r="C1886" s="73">
        <f t="shared" si="58"/>
        <v>0</v>
      </c>
      <c r="D1886" s="73">
        <f t="shared" si="59"/>
        <v>0</v>
      </c>
    </row>
    <row r="1887" spans="1:4" x14ac:dyDescent="0.2">
      <c r="A1887" t="s">
        <v>151</v>
      </c>
      <c r="B1887" t="s">
        <v>151</v>
      </c>
      <c r="C1887" s="73">
        <f t="shared" si="58"/>
        <v>0</v>
      </c>
      <c r="D1887" s="73">
        <f t="shared" si="59"/>
        <v>0</v>
      </c>
    </row>
    <row r="1888" spans="1:4" x14ac:dyDescent="0.2">
      <c r="A1888" t="s">
        <v>151</v>
      </c>
      <c r="B1888" t="s">
        <v>151</v>
      </c>
      <c r="C1888" s="73">
        <f t="shared" si="58"/>
        <v>0</v>
      </c>
      <c r="D1888" s="73">
        <f t="shared" si="59"/>
        <v>0</v>
      </c>
    </row>
    <row r="1889" spans="1:4" x14ac:dyDescent="0.2">
      <c r="A1889" t="s">
        <v>151</v>
      </c>
      <c r="B1889" t="s">
        <v>151</v>
      </c>
      <c r="C1889" s="73">
        <f t="shared" si="58"/>
        <v>0</v>
      </c>
      <c r="D1889" s="73">
        <f t="shared" si="59"/>
        <v>0</v>
      </c>
    </row>
    <row r="1890" spans="1:4" x14ac:dyDescent="0.2">
      <c r="A1890" t="s">
        <v>151</v>
      </c>
      <c r="B1890" t="s">
        <v>151</v>
      </c>
      <c r="C1890" s="73">
        <f t="shared" si="58"/>
        <v>0</v>
      </c>
      <c r="D1890" s="73">
        <f t="shared" si="59"/>
        <v>0</v>
      </c>
    </row>
    <row r="1891" spans="1:4" x14ac:dyDescent="0.2">
      <c r="A1891" t="s">
        <v>151</v>
      </c>
      <c r="B1891" t="s">
        <v>151</v>
      </c>
      <c r="C1891" s="73">
        <f t="shared" si="58"/>
        <v>0</v>
      </c>
      <c r="D1891" s="73">
        <f t="shared" si="59"/>
        <v>0</v>
      </c>
    </row>
    <row r="1892" spans="1:4" x14ac:dyDescent="0.2">
      <c r="A1892" t="s">
        <v>151</v>
      </c>
      <c r="B1892" t="s">
        <v>151</v>
      </c>
      <c r="C1892" s="73">
        <f t="shared" si="58"/>
        <v>0</v>
      </c>
      <c r="D1892" s="73">
        <f t="shared" si="59"/>
        <v>0</v>
      </c>
    </row>
    <row r="1893" spans="1:4" x14ac:dyDescent="0.2">
      <c r="A1893" t="s">
        <v>151</v>
      </c>
      <c r="B1893" t="s">
        <v>151</v>
      </c>
      <c r="C1893" s="73">
        <f t="shared" si="58"/>
        <v>0</v>
      </c>
      <c r="D1893" s="73">
        <f t="shared" si="59"/>
        <v>0</v>
      </c>
    </row>
    <row r="1894" spans="1:4" x14ac:dyDescent="0.2">
      <c r="A1894" t="s">
        <v>151</v>
      </c>
      <c r="B1894" t="s">
        <v>151</v>
      </c>
      <c r="C1894" s="73">
        <f t="shared" si="58"/>
        <v>0</v>
      </c>
      <c r="D1894" s="73">
        <f t="shared" si="59"/>
        <v>0</v>
      </c>
    </row>
    <row r="1895" spans="1:4" x14ac:dyDescent="0.2">
      <c r="A1895" t="s">
        <v>151</v>
      </c>
      <c r="B1895" t="s">
        <v>151</v>
      </c>
      <c r="C1895" s="73">
        <f t="shared" si="58"/>
        <v>0</v>
      </c>
      <c r="D1895" s="73">
        <f t="shared" si="59"/>
        <v>0</v>
      </c>
    </row>
    <row r="1896" spans="1:4" x14ac:dyDescent="0.2">
      <c r="A1896" t="s">
        <v>151</v>
      </c>
      <c r="B1896" t="s">
        <v>151</v>
      </c>
      <c r="C1896" s="73">
        <f t="shared" si="58"/>
        <v>0</v>
      </c>
      <c r="D1896" s="73">
        <f t="shared" si="59"/>
        <v>0</v>
      </c>
    </row>
    <row r="1897" spans="1:4" x14ac:dyDescent="0.2">
      <c r="A1897" t="s">
        <v>151</v>
      </c>
      <c r="B1897" t="s">
        <v>151</v>
      </c>
      <c r="C1897" s="73">
        <f t="shared" si="58"/>
        <v>0</v>
      </c>
      <c r="D1897" s="73">
        <f t="shared" si="59"/>
        <v>0</v>
      </c>
    </row>
    <row r="1898" spans="1:4" x14ac:dyDescent="0.2">
      <c r="A1898" t="s">
        <v>151</v>
      </c>
      <c r="B1898" t="s">
        <v>151</v>
      </c>
      <c r="C1898" s="73">
        <f t="shared" si="58"/>
        <v>0</v>
      </c>
      <c r="D1898" s="73">
        <f t="shared" si="59"/>
        <v>0</v>
      </c>
    </row>
    <row r="1899" spans="1:4" x14ac:dyDescent="0.2">
      <c r="A1899" t="s">
        <v>151</v>
      </c>
      <c r="B1899" t="s">
        <v>151</v>
      </c>
      <c r="C1899" s="73">
        <f t="shared" si="58"/>
        <v>0</v>
      </c>
      <c r="D1899" s="73">
        <f t="shared" si="59"/>
        <v>0</v>
      </c>
    </row>
    <row r="1900" spans="1:4" x14ac:dyDescent="0.2">
      <c r="A1900" t="s">
        <v>151</v>
      </c>
      <c r="B1900" t="s">
        <v>151</v>
      </c>
      <c r="C1900" s="73">
        <f t="shared" si="58"/>
        <v>0</v>
      </c>
      <c r="D1900" s="73">
        <f t="shared" si="59"/>
        <v>0</v>
      </c>
    </row>
    <row r="1901" spans="1:4" x14ac:dyDescent="0.2">
      <c r="A1901" t="s">
        <v>151</v>
      </c>
      <c r="B1901" t="s">
        <v>151</v>
      </c>
      <c r="C1901" s="73">
        <f t="shared" si="58"/>
        <v>0</v>
      </c>
      <c r="D1901" s="73">
        <f t="shared" si="59"/>
        <v>0</v>
      </c>
    </row>
    <row r="1902" spans="1:4" x14ac:dyDescent="0.2">
      <c r="A1902" t="s">
        <v>151</v>
      </c>
      <c r="B1902" t="s">
        <v>151</v>
      </c>
      <c r="C1902" s="73">
        <f t="shared" si="58"/>
        <v>0</v>
      </c>
      <c r="D1902" s="73">
        <f t="shared" si="59"/>
        <v>0</v>
      </c>
    </row>
    <row r="1903" spans="1:4" x14ac:dyDescent="0.2">
      <c r="A1903" t="s">
        <v>151</v>
      </c>
      <c r="B1903" t="s">
        <v>151</v>
      </c>
      <c r="C1903" s="73">
        <f t="shared" si="58"/>
        <v>0</v>
      </c>
      <c r="D1903" s="73">
        <f t="shared" si="59"/>
        <v>0</v>
      </c>
    </row>
    <row r="1904" spans="1:4" x14ac:dyDescent="0.2">
      <c r="A1904" t="s">
        <v>151</v>
      </c>
      <c r="B1904" t="s">
        <v>151</v>
      </c>
      <c r="C1904" s="73">
        <f t="shared" si="58"/>
        <v>0</v>
      </c>
      <c r="D1904" s="73">
        <f t="shared" si="59"/>
        <v>0</v>
      </c>
    </row>
    <row r="1905" spans="1:4" x14ac:dyDescent="0.2">
      <c r="A1905" t="s">
        <v>151</v>
      </c>
      <c r="B1905" t="s">
        <v>151</v>
      </c>
      <c r="C1905" s="73">
        <f t="shared" si="58"/>
        <v>0</v>
      </c>
      <c r="D1905" s="73">
        <f t="shared" si="59"/>
        <v>0</v>
      </c>
    </row>
    <row r="1906" spans="1:4" x14ac:dyDescent="0.2">
      <c r="A1906" t="s">
        <v>151</v>
      </c>
      <c r="B1906" t="s">
        <v>151</v>
      </c>
      <c r="C1906" s="73">
        <f t="shared" si="58"/>
        <v>0</v>
      </c>
      <c r="D1906" s="73">
        <f t="shared" si="59"/>
        <v>0</v>
      </c>
    </row>
    <row r="1907" spans="1:4" x14ac:dyDescent="0.2">
      <c r="A1907" t="s">
        <v>151</v>
      </c>
      <c r="B1907" t="s">
        <v>151</v>
      </c>
      <c r="C1907" s="73">
        <f t="shared" si="58"/>
        <v>0</v>
      </c>
      <c r="D1907" s="73">
        <f t="shared" si="59"/>
        <v>0</v>
      </c>
    </row>
    <row r="1908" spans="1:4" x14ac:dyDescent="0.2">
      <c r="A1908" t="s">
        <v>151</v>
      </c>
      <c r="B1908" t="s">
        <v>151</v>
      </c>
      <c r="C1908" s="73">
        <f t="shared" si="58"/>
        <v>0</v>
      </c>
      <c r="D1908" s="73">
        <f t="shared" si="59"/>
        <v>0</v>
      </c>
    </row>
    <row r="1909" spans="1:4" x14ac:dyDescent="0.2">
      <c r="A1909" t="s">
        <v>151</v>
      </c>
      <c r="B1909" t="s">
        <v>151</v>
      </c>
      <c r="C1909" s="73">
        <f t="shared" si="58"/>
        <v>0</v>
      </c>
      <c r="D1909" s="73">
        <f t="shared" si="59"/>
        <v>0</v>
      </c>
    </row>
    <row r="1910" spans="1:4" x14ac:dyDescent="0.2">
      <c r="A1910" t="s">
        <v>151</v>
      </c>
      <c r="B1910" t="s">
        <v>151</v>
      </c>
      <c r="C1910" s="73">
        <f t="shared" si="58"/>
        <v>0</v>
      </c>
      <c r="D1910" s="73">
        <f t="shared" si="59"/>
        <v>0</v>
      </c>
    </row>
    <row r="1911" spans="1:4" x14ac:dyDescent="0.2">
      <c r="A1911" t="s">
        <v>151</v>
      </c>
      <c r="B1911" t="s">
        <v>151</v>
      </c>
      <c r="C1911" s="73">
        <f t="shared" si="58"/>
        <v>0</v>
      </c>
      <c r="D1911" s="73">
        <f t="shared" si="59"/>
        <v>0</v>
      </c>
    </row>
    <row r="1912" spans="1:4" x14ac:dyDescent="0.2">
      <c r="A1912" t="s">
        <v>151</v>
      </c>
      <c r="B1912" t="s">
        <v>151</v>
      </c>
      <c r="C1912" s="73">
        <f t="shared" si="58"/>
        <v>0</v>
      </c>
      <c r="D1912" s="73">
        <f t="shared" si="59"/>
        <v>0</v>
      </c>
    </row>
    <row r="1913" spans="1:4" x14ac:dyDescent="0.2">
      <c r="A1913" t="s">
        <v>151</v>
      </c>
      <c r="B1913" t="s">
        <v>151</v>
      </c>
      <c r="C1913" s="73">
        <f t="shared" si="58"/>
        <v>0</v>
      </c>
      <c r="D1913" s="73">
        <f t="shared" si="59"/>
        <v>0</v>
      </c>
    </row>
    <row r="1914" spans="1:4" x14ac:dyDescent="0.2">
      <c r="A1914" t="s">
        <v>151</v>
      </c>
      <c r="B1914" t="s">
        <v>151</v>
      </c>
      <c r="C1914" s="73">
        <f t="shared" si="58"/>
        <v>0</v>
      </c>
      <c r="D1914" s="73">
        <f t="shared" si="59"/>
        <v>0</v>
      </c>
    </row>
    <row r="1915" spans="1:4" x14ac:dyDescent="0.2">
      <c r="A1915" t="s">
        <v>151</v>
      </c>
      <c r="B1915" t="s">
        <v>151</v>
      </c>
      <c r="C1915" s="73">
        <f t="shared" si="58"/>
        <v>0</v>
      </c>
      <c r="D1915" s="73">
        <f t="shared" si="59"/>
        <v>0</v>
      </c>
    </row>
    <row r="1916" spans="1:4" x14ac:dyDescent="0.2">
      <c r="A1916" t="s">
        <v>151</v>
      </c>
      <c r="B1916" t="s">
        <v>151</v>
      </c>
      <c r="C1916" s="73">
        <f t="shared" si="58"/>
        <v>0</v>
      </c>
      <c r="D1916" s="73">
        <f t="shared" si="59"/>
        <v>0</v>
      </c>
    </row>
    <row r="1917" spans="1:4" x14ac:dyDescent="0.2">
      <c r="A1917" t="s">
        <v>151</v>
      </c>
      <c r="B1917" t="s">
        <v>151</v>
      </c>
      <c r="C1917" s="73">
        <f t="shared" si="58"/>
        <v>0</v>
      </c>
      <c r="D1917" s="73">
        <f t="shared" si="59"/>
        <v>0</v>
      </c>
    </row>
    <row r="1918" spans="1:4" x14ac:dyDescent="0.2">
      <c r="A1918" t="s">
        <v>151</v>
      </c>
      <c r="B1918" t="s">
        <v>151</v>
      </c>
      <c r="C1918" s="73">
        <f t="shared" si="58"/>
        <v>0</v>
      </c>
      <c r="D1918" s="73">
        <f t="shared" si="59"/>
        <v>0</v>
      </c>
    </row>
    <row r="1919" spans="1:4" x14ac:dyDescent="0.2">
      <c r="A1919" t="s">
        <v>151</v>
      </c>
      <c r="B1919" t="s">
        <v>151</v>
      </c>
      <c r="C1919" s="73">
        <f t="shared" si="58"/>
        <v>0</v>
      </c>
      <c r="D1919" s="73">
        <f t="shared" si="59"/>
        <v>0</v>
      </c>
    </row>
    <row r="1920" spans="1:4" x14ac:dyDescent="0.2">
      <c r="A1920" t="s">
        <v>151</v>
      </c>
      <c r="B1920" t="s">
        <v>151</v>
      </c>
      <c r="C1920" s="73">
        <f t="shared" si="58"/>
        <v>0</v>
      </c>
      <c r="D1920" s="73">
        <f t="shared" si="59"/>
        <v>0</v>
      </c>
    </row>
    <row r="1921" spans="1:4" x14ac:dyDescent="0.2">
      <c r="A1921" t="s">
        <v>151</v>
      </c>
      <c r="B1921" t="s">
        <v>151</v>
      </c>
      <c r="C1921" s="73">
        <f t="shared" si="58"/>
        <v>0</v>
      </c>
      <c r="D1921" s="73">
        <f t="shared" si="59"/>
        <v>0</v>
      </c>
    </row>
    <row r="1922" spans="1:4" x14ac:dyDescent="0.2">
      <c r="A1922" t="s">
        <v>151</v>
      </c>
      <c r="B1922" t="s">
        <v>151</v>
      </c>
      <c r="C1922" s="73">
        <f t="shared" si="58"/>
        <v>0</v>
      </c>
      <c r="D1922" s="73">
        <f t="shared" si="59"/>
        <v>0</v>
      </c>
    </row>
    <row r="1923" spans="1:4" x14ac:dyDescent="0.2">
      <c r="A1923" t="s">
        <v>151</v>
      </c>
      <c r="B1923" t="s">
        <v>151</v>
      </c>
      <c r="C1923" s="73">
        <f t="shared" ref="C1923:C1986" si="60">IF(A1923="Yes", 1, 0)</f>
        <v>0</v>
      </c>
      <c r="D1923" s="73">
        <f t="shared" ref="D1923:D1986" si="61">IF(B1923="Yes", 1, 0)</f>
        <v>0</v>
      </c>
    </row>
    <row r="1924" spans="1:4" x14ac:dyDescent="0.2">
      <c r="A1924" t="s">
        <v>151</v>
      </c>
      <c r="B1924" t="s">
        <v>151</v>
      </c>
      <c r="C1924" s="73">
        <f t="shared" si="60"/>
        <v>0</v>
      </c>
      <c r="D1924" s="73">
        <f t="shared" si="61"/>
        <v>0</v>
      </c>
    </row>
    <row r="1925" spans="1:4" x14ac:dyDescent="0.2">
      <c r="A1925" t="s">
        <v>151</v>
      </c>
      <c r="B1925" t="s">
        <v>151</v>
      </c>
      <c r="C1925" s="73">
        <f t="shared" si="60"/>
        <v>0</v>
      </c>
      <c r="D1925" s="73">
        <f t="shared" si="61"/>
        <v>0</v>
      </c>
    </row>
    <row r="1926" spans="1:4" x14ac:dyDescent="0.2">
      <c r="A1926" t="s">
        <v>151</v>
      </c>
      <c r="B1926" t="s">
        <v>151</v>
      </c>
      <c r="C1926" s="73">
        <f t="shared" si="60"/>
        <v>0</v>
      </c>
      <c r="D1926" s="73">
        <f t="shared" si="61"/>
        <v>0</v>
      </c>
    </row>
    <row r="1927" spans="1:4" x14ac:dyDescent="0.2">
      <c r="A1927" t="s">
        <v>151</v>
      </c>
      <c r="B1927" t="s">
        <v>151</v>
      </c>
      <c r="C1927" s="73">
        <f t="shared" si="60"/>
        <v>0</v>
      </c>
      <c r="D1927" s="73">
        <f t="shared" si="61"/>
        <v>0</v>
      </c>
    </row>
    <row r="1928" spans="1:4" x14ac:dyDescent="0.2">
      <c r="A1928" t="s">
        <v>151</v>
      </c>
      <c r="B1928" t="s">
        <v>151</v>
      </c>
      <c r="C1928" s="73">
        <f t="shared" si="60"/>
        <v>0</v>
      </c>
      <c r="D1928" s="73">
        <f t="shared" si="61"/>
        <v>0</v>
      </c>
    </row>
    <row r="1929" spans="1:4" x14ac:dyDescent="0.2">
      <c r="A1929" t="s">
        <v>151</v>
      </c>
      <c r="B1929" t="s">
        <v>151</v>
      </c>
      <c r="C1929" s="73">
        <f t="shared" si="60"/>
        <v>0</v>
      </c>
      <c r="D1929" s="73">
        <f t="shared" si="61"/>
        <v>0</v>
      </c>
    </row>
    <row r="1930" spans="1:4" x14ac:dyDescent="0.2">
      <c r="A1930" t="s">
        <v>151</v>
      </c>
      <c r="B1930" t="s">
        <v>151</v>
      </c>
      <c r="C1930" s="73">
        <f t="shared" si="60"/>
        <v>0</v>
      </c>
      <c r="D1930" s="73">
        <f t="shared" si="61"/>
        <v>0</v>
      </c>
    </row>
    <row r="1931" spans="1:4" x14ac:dyDescent="0.2">
      <c r="A1931" t="s">
        <v>151</v>
      </c>
      <c r="B1931" t="s">
        <v>151</v>
      </c>
      <c r="C1931" s="73">
        <f t="shared" si="60"/>
        <v>0</v>
      </c>
      <c r="D1931" s="73">
        <f t="shared" si="61"/>
        <v>0</v>
      </c>
    </row>
    <row r="1932" spans="1:4" x14ac:dyDescent="0.2">
      <c r="A1932" t="s">
        <v>151</v>
      </c>
      <c r="B1932" t="s">
        <v>151</v>
      </c>
      <c r="C1932" s="73">
        <f t="shared" si="60"/>
        <v>0</v>
      </c>
      <c r="D1932" s="73">
        <f t="shared" si="61"/>
        <v>0</v>
      </c>
    </row>
    <row r="1933" spans="1:4" x14ac:dyDescent="0.2">
      <c r="A1933" t="s">
        <v>151</v>
      </c>
      <c r="B1933" t="s">
        <v>151</v>
      </c>
      <c r="C1933" s="73">
        <f t="shared" si="60"/>
        <v>0</v>
      </c>
      <c r="D1933" s="73">
        <f t="shared" si="61"/>
        <v>0</v>
      </c>
    </row>
    <row r="1934" spans="1:4" x14ac:dyDescent="0.2">
      <c r="A1934" t="s">
        <v>151</v>
      </c>
      <c r="B1934" t="s">
        <v>151</v>
      </c>
      <c r="C1934" s="73">
        <f t="shared" si="60"/>
        <v>0</v>
      </c>
      <c r="D1934" s="73">
        <f t="shared" si="61"/>
        <v>0</v>
      </c>
    </row>
    <row r="1935" spans="1:4" x14ac:dyDescent="0.2">
      <c r="A1935" t="s">
        <v>151</v>
      </c>
      <c r="B1935" t="s">
        <v>151</v>
      </c>
      <c r="C1935" s="73">
        <f t="shared" si="60"/>
        <v>0</v>
      </c>
      <c r="D1935" s="73">
        <f t="shared" si="61"/>
        <v>0</v>
      </c>
    </row>
    <row r="1936" spans="1:4" x14ac:dyDescent="0.2">
      <c r="A1936" t="s">
        <v>151</v>
      </c>
      <c r="B1936" t="s">
        <v>151</v>
      </c>
      <c r="C1936" s="73">
        <f t="shared" si="60"/>
        <v>0</v>
      </c>
      <c r="D1936" s="73">
        <f t="shared" si="61"/>
        <v>0</v>
      </c>
    </row>
    <row r="1937" spans="1:4" x14ac:dyDescent="0.2">
      <c r="A1937" t="s">
        <v>151</v>
      </c>
      <c r="B1937" t="s">
        <v>151</v>
      </c>
      <c r="C1937" s="73">
        <f t="shared" si="60"/>
        <v>0</v>
      </c>
      <c r="D1937" s="73">
        <f t="shared" si="61"/>
        <v>0</v>
      </c>
    </row>
    <row r="1938" spans="1:4" x14ac:dyDescent="0.2">
      <c r="A1938" t="s">
        <v>151</v>
      </c>
      <c r="B1938" t="s">
        <v>151</v>
      </c>
      <c r="C1938" s="73">
        <f t="shared" si="60"/>
        <v>0</v>
      </c>
      <c r="D1938" s="73">
        <f t="shared" si="61"/>
        <v>0</v>
      </c>
    </row>
    <row r="1939" spans="1:4" x14ac:dyDescent="0.2">
      <c r="A1939" t="s">
        <v>151</v>
      </c>
      <c r="B1939" t="s">
        <v>151</v>
      </c>
      <c r="C1939" s="73">
        <f t="shared" si="60"/>
        <v>0</v>
      </c>
      <c r="D1939" s="73">
        <f t="shared" si="61"/>
        <v>0</v>
      </c>
    </row>
    <row r="1940" spans="1:4" x14ac:dyDescent="0.2">
      <c r="A1940" t="s">
        <v>151</v>
      </c>
      <c r="B1940" t="s">
        <v>151</v>
      </c>
      <c r="C1940" s="73">
        <f t="shared" si="60"/>
        <v>0</v>
      </c>
      <c r="D1940" s="73">
        <f t="shared" si="61"/>
        <v>0</v>
      </c>
    </row>
    <row r="1941" spans="1:4" x14ac:dyDescent="0.2">
      <c r="A1941" t="s">
        <v>151</v>
      </c>
      <c r="B1941" t="s">
        <v>151</v>
      </c>
      <c r="C1941" s="73">
        <f t="shared" si="60"/>
        <v>0</v>
      </c>
      <c r="D1941" s="73">
        <f t="shared" si="61"/>
        <v>0</v>
      </c>
    </row>
    <row r="1942" spans="1:4" x14ac:dyDescent="0.2">
      <c r="A1942" t="s">
        <v>151</v>
      </c>
      <c r="B1942" t="s">
        <v>151</v>
      </c>
      <c r="C1942" s="73">
        <f t="shared" si="60"/>
        <v>0</v>
      </c>
      <c r="D1942" s="73">
        <f t="shared" si="61"/>
        <v>0</v>
      </c>
    </row>
    <row r="1943" spans="1:4" x14ac:dyDescent="0.2">
      <c r="A1943" t="s">
        <v>151</v>
      </c>
      <c r="B1943" t="s">
        <v>151</v>
      </c>
      <c r="C1943" s="73">
        <f t="shared" si="60"/>
        <v>0</v>
      </c>
      <c r="D1943" s="73">
        <f t="shared" si="61"/>
        <v>0</v>
      </c>
    </row>
    <row r="1944" spans="1:4" x14ac:dyDescent="0.2">
      <c r="A1944" t="s">
        <v>151</v>
      </c>
      <c r="B1944" t="s">
        <v>151</v>
      </c>
      <c r="C1944" s="73">
        <f t="shared" si="60"/>
        <v>0</v>
      </c>
      <c r="D1944" s="73">
        <f t="shared" si="61"/>
        <v>0</v>
      </c>
    </row>
    <row r="1945" spans="1:4" x14ac:dyDescent="0.2">
      <c r="A1945" t="s">
        <v>151</v>
      </c>
      <c r="B1945" t="s">
        <v>151</v>
      </c>
      <c r="C1945" s="73">
        <f t="shared" si="60"/>
        <v>0</v>
      </c>
      <c r="D1945" s="73">
        <f t="shared" si="61"/>
        <v>0</v>
      </c>
    </row>
    <row r="1946" spans="1:4" x14ac:dyDescent="0.2">
      <c r="A1946" t="s">
        <v>151</v>
      </c>
      <c r="B1946" t="s">
        <v>151</v>
      </c>
      <c r="C1946" s="73">
        <f t="shared" si="60"/>
        <v>0</v>
      </c>
      <c r="D1946" s="73">
        <f t="shared" si="61"/>
        <v>0</v>
      </c>
    </row>
    <row r="1947" spans="1:4" x14ac:dyDescent="0.2">
      <c r="A1947" t="s">
        <v>151</v>
      </c>
      <c r="B1947" t="s">
        <v>151</v>
      </c>
      <c r="C1947" s="73">
        <f t="shared" si="60"/>
        <v>0</v>
      </c>
      <c r="D1947" s="73">
        <f t="shared" si="61"/>
        <v>0</v>
      </c>
    </row>
    <row r="1948" spans="1:4" x14ac:dyDescent="0.2">
      <c r="A1948" t="s">
        <v>151</v>
      </c>
      <c r="B1948" t="s">
        <v>151</v>
      </c>
      <c r="C1948" s="73">
        <f t="shared" si="60"/>
        <v>0</v>
      </c>
      <c r="D1948" s="73">
        <f t="shared" si="61"/>
        <v>0</v>
      </c>
    </row>
    <row r="1949" spans="1:4" x14ac:dyDescent="0.2">
      <c r="A1949" t="s">
        <v>151</v>
      </c>
      <c r="B1949" t="s">
        <v>151</v>
      </c>
      <c r="C1949" s="73">
        <f t="shared" si="60"/>
        <v>0</v>
      </c>
      <c r="D1949" s="73">
        <f t="shared" si="61"/>
        <v>0</v>
      </c>
    </row>
    <row r="1950" spans="1:4" x14ac:dyDescent="0.2">
      <c r="A1950" t="s">
        <v>151</v>
      </c>
      <c r="B1950" t="s">
        <v>151</v>
      </c>
      <c r="C1950" s="73">
        <f t="shared" si="60"/>
        <v>0</v>
      </c>
      <c r="D1950" s="73">
        <f t="shared" si="61"/>
        <v>0</v>
      </c>
    </row>
    <row r="1951" spans="1:4" x14ac:dyDescent="0.2">
      <c r="A1951" t="s">
        <v>151</v>
      </c>
      <c r="B1951" t="s">
        <v>151</v>
      </c>
      <c r="C1951" s="73">
        <f t="shared" si="60"/>
        <v>0</v>
      </c>
      <c r="D1951" s="73">
        <f t="shared" si="61"/>
        <v>0</v>
      </c>
    </row>
    <row r="1952" spans="1:4" x14ac:dyDescent="0.2">
      <c r="A1952" t="s">
        <v>151</v>
      </c>
      <c r="B1952" t="s">
        <v>151</v>
      </c>
      <c r="C1952" s="73">
        <f t="shared" si="60"/>
        <v>0</v>
      </c>
      <c r="D1952" s="73">
        <f t="shared" si="61"/>
        <v>0</v>
      </c>
    </row>
    <row r="1953" spans="1:4" x14ac:dyDescent="0.2">
      <c r="A1953" t="s">
        <v>151</v>
      </c>
      <c r="B1953" t="s">
        <v>151</v>
      </c>
      <c r="C1953" s="73">
        <f t="shared" si="60"/>
        <v>0</v>
      </c>
      <c r="D1953" s="73">
        <f t="shared" si="61"/>
        <v>0</v>
      </c>
    </row>
    <row r="1954" spans="1:4" x14ac:dyDescent="0.2">
      <c r="A1954" t="s">
        <v>151</v>
      </c>
      <c r="B1954" t="s">
        <v>151</v>
      </c>
      <c r="C1954" s="73">
        <f t="shared" si="60"/>
        <v>0</v>
      </c>
      <c r="D1954" s="73">
        <f t="shared" si="61"/>
        <v>0</v>
      </c>
    </row>
    <row r="1955" spans="1:4" x14ac:dyDescent="0.2">
      <c r="A1955" t="s">
        <v>151</v>
      </c>
      <c r="B1955" t="s">
        <v>151</v>
      </c>
      <c r="C1955" s="73">
        <f t="shared" si="60"/>
        <v>0</v>
      </c>
      <c r="D1955" s="73">
        <f t="shared" si="61"/>
        <v>0</v>
      </c>
    </row>
    <row r="1956" spans="1:4" x14ac:dyDescent="0.2">
      <c r="A1956" t="s">
        <v>151</v>
      </c>
      <c r="B1956" t="s">
        <v>151</v>
      </c>
      <c r="C1956" s="73">
        <f t="shared" si="60"/>
        <v>0</v>
      </c>
      <c r="D1956" s="73">
        <f t="shared" si="61"/>
        <v>0</v>
      </c>
    </row>
    <row r="1957" spans="1:4" x14ac:dyDescent="0.2">
      <c r="A1957" t="s">
        <v>151</v>
      </c>
      <c r="B1957" t="s">
        <v>151</v>
      </c>
      <c r="C1957" s="73">
        <f t="shared" si="60"/>
        <v>0</v>
      </c>
      <c r="D1957" s="73">
        <f t="shared" si="61"/>
        <v>0</v>
      </c>
    </row>
    <row r="1958" spans="1:4" x14ac:dyDescent="0.2">
      <c r="A1958" t="s">
        <v>151</v>
      </c>
      <c r="B1958" t="s">
        <v>151</v>
      </c>
      <c r="C1958" s="73">
        <f t="shared" si="60"/>
        <v>0</v>
      </c>
      <c r="D1958" s="73">
        <f t="shared" si="61"/>
        <v>0</v>
      </c>
    </row>
    <row r="1959" spans="1:4" x14ac:dyDescent="0.2">
      <c r="A1959" t="s">
        <v>151</v>
      </c>
      <c r="B1959" t="s">
        <v>151</v>
      </c>
      <c r="C1959" s="73">
        <f t="shared" si="60"/>
        <v>0</v>
      </c>
      <c r="D1959" s="73">
        <f t="shared" si="61"/>
        <v>0</v>
      </c>
    </row>
    <row r="1960" spans="1:4" x14ac:dyDescent="0.2">
      <c r="A1960" t="s">
        <v>151</v>
      </c>
      <c r="B1960" t="s">
        <v>151</v>
      </c>
      <c r="C1960" s="73">
        <f t="shared" si="60"/>
        <v>0</v>
      </c>
      <c r="D1960" s="73">
        <f t="shared" si="61"/>
        <v>0</v>
      </c>
    </row>
    <row r="1961" spans="1:4" x14ac:dyDescent="0.2">
      <c r="A1961" t="s">
        <v>151</v>
      </c>
      <c r="B1961" t="s">
        <v>151</v>
      </c>
      <c r="C1961" s="73">
        <f t="shared" si="60"/>
        <v>0</v>
      </c>
      <c r="D1961" s="73">
        <f t="shared" si="61"/>
        <v>0</v>
      </c>
    </row>
    <row r="1962" spans="1:4" x14ac:dyDescent="0.2">
      <c r="A1962" t="s">
        <v>151</v>
      </c>
      <c r="B1962" t="s">
        <v>151</v>
      </c>
      <c r="C1962" s="73">
        <f t="shared" si="60"/>
        <v>0</v>
      </c>
      <c r="D1962" s="73">
        <f t="shared" si="61"/>
        <v>0</v>
      </c>
    </row>
    <row r="1963" spans="1:4" x14ac:dyDescent="0.2">
      <c r="A1963" t="s">
        <v>151</v>
      </c>
      <c r="B1963" t="s">
        <v>151</v>
      </c>
      <c r="C1963" s="73">
        <f t="shared" si="60"/>
        <v>0</v>
      </c>
      <c r="D1963" s="73">
        <f t="shared" si="61"/>
        <v>0</v>
      </c>
    </row>
    <row r="1964" spans="1:4" x14ac:dyDescent="0.2">
      <c r="A1964" t="s">
        <v>151</v>
      </c>
      <c r="B1964" t="s">
        <v>151</v>
      </c>
      <c r="C1964" s="73">
        <f t="shared" si="60"/>
        <v>0</v>
      </c>
      <c r="D1964" s="73">
        <f t="shared" si="61"/>
        <v>0</v>
      </c>
    </row>
    <row r="1965" spans="1:4" x14ac:dyDescent="0.2">
      <c r="A1965" t="s">
        <v>151</v>
      </c>
      <c r="B1965" t="s">
        <v>151</v>
      </c>
      <c r="C1965" s="73">
        <f t="shared" si="60"/>
        <v>0</v>
      </c>
      <c r="D1965" s="73">
        <f t="shared" si="61"/>
        <v>0</v>
      </c>
    </row>
    <row r="1966" spans="1:4" x14ac:dyDescent="0.2">
      <c r="A1966" t="s">
        <v>151</v>
      </c>
      <c r="B1966" t="s">
        <v>151</v>
      </c>
      <c r="C1966" s="73">
        <f t="shared" si="60"/>
        <v>0</v>
      </c>
      <c r="D1966" s="73">
        <f t="shared" si="61"/>
        <v>0</v>
      </c>
    </row>
    <row r="1967" spans="1:4" x14ac:dyDescent="0.2">
      <c r="A1967" t="s">
        <v>151</v>
      </c>
      <c r="B1967" t="s">
        <v>151</v>
      </c>
      <c r="C1967" s="73">
        <f t="shared" si="60"/>
        <v>0</v>
      </c>
      <c r="D1967" s="73">
        <f t="shared" si="61"/>
        <v>0</v>
      </c>
    </row>
    <row r="1968" spans="1:4" x14ac:dyDescent="0.2">
      <c r="A1968" t="s">
        <v>151</v>
      </c>
      <c r="B1968" t="s">
        <v>151</v>
      </c>
      <c r="C1968" s="73">
        <f t="shared" si="60"/>
        <v>0</v>
      </c>
      <c r="D1968" s="73">
        <f t="shared" si="61"/>
        <v>0</v>
      </c>
    </row>
    <row r="1969" spans="1:4" x14ac:dyDescent="0.2">
      <c r="A1969" t="s">
        <v>151</v>
      </c>
      <c r="B1969" t="s">
        <v>151</v>
      </c>
      <c r="C1969" s="73">
        <f t="shared" si="60"/>
        <v>0</v>
      </c>
      <c r="D1969" s="73">
        <f t="shared" si="61"/>
        <v>0</v>
      </c>
    </row>
    <row r="1970" spans="1:4" x14ac:dyDescent="0.2">
      <c r="A1970" t="s">
        <v>151</v>
      </c>
      <c r="B1970" t="s">
        <v>151</v>
      </c>
      <c r="C1970" s="73">
        <f t="shared" si="60"/>
        <v>0</v>
      </c>
      <c r="D1970" s="73">
        <f t="shared" si="61"/>
        <v>0</v>
      </c>
    </row>
    <row r="1971" spans="1:4" x14ac:dyDescent="0.2">
      <c r="A1971" t="s">
        <v>151</v>
      </c>
      <c r="B1971" t="s">
        <v>151</v>
      </c>
      <c r="C1971" s="73">
        <f t="shared" si="60"/>
        <v>0</v>
      </c>
      <c r="D1971" s="73">
        <f t="shared" si="61"/>
        <v>0</v>
      </c>
    </row>
    <row r="1972" spans="1:4" x14ac:dyDescent="0.2">
      <c r="A1972" t="s">
        <v>151</v>
      </c>
      <c r="B1972" t="s">
        <v>151</v>
      </c>
      <c r="C1972" s="73">
        <f t="shared" si="60"/>
        <v>0</v>
      </c>
      <c r="D1972" s="73">
        <f t="shared" si="61"/>
        <v>0</v>
      </c>
    </row>
    <row r="1973" spans="1:4" x14ac:dyDescent="0.2">
      <c r="A1973" t="s">
        <v>151</v>
      </c>
      <c r="B1973" t="s">
        <v>151</v>
      </c>
      <c r="C1973" s="73">
        <f t="shared" si="60"/>
        <v>0</v>
      </c>
      <c r="D1973" s="73">
        <f t="shared" si="61"/>
        <v>0</v>
      </c>
    </row>
    <row r="1974" spans="1:4" x14ac:dyDescent="0.2">
      <c r="A1974" t="s">
        <v>151</v>
      </c>
      <c r="B1974" t="s">
        <v>151</v>
      </c>
      <c r="C1974" s="73">
        <f t="shared" si="60"/>
        <v>0</v>
      </c>
      <c r="D1974" s="73">
        <f t="shared" si="61"/>
        <v>0</v>
      </c>
    </row>
    <row r="1975" spans="1:4" x14ac:dyDescent="0.2">
      <c r="A1975" t="s">
        <v>151</v>
      </c>
      <c r="B1975" t="s">
        <v>151</v>
      </c>
      <c r="C1975" s="73">
        <f t="shared" si="60"/>
        <v>0</v>
      </c>
      <c r="D1975" s="73">
        <f t="shared" si="61"/>
        <v>0</v>
      </c>
    </row>
    <row r="1976" spans="1:4" x14ac:dyDescent="0.2">
      <c r="A1976" t="s">
        <v>151</v>
      </c>
      <c r="B1976" t="s">
        <v>151</v>
      </c>
      <c r="C1976" s="73">
        <f t="shared" si="60"/>
        <v>0</v>
      </c>
      <c r="D1976" s="73">
        <f t="shared" si="61"/>
        <v>0</v>
      </c>
    </row>
    <row r="1977" spans="1:4" x14ac:dyDescent="0.2">
      <c r="A1977" t="s">
        <v>151</v>
      </c>
      <c r="B1977" t="s">
        <v>151</v>
      </c>
      <c r="C1977" s="73">
        <f t="shared" si="60"/>
        <v>0</v>
      </c>
      <c r="D1977" s="73">
        <f t="shared" si="61"/>
        <v>0</v>
      </c>
    </row>
    <row r="1978" spans="1:4" x14ac:dyDescent="0.2">
      <c r="A1978" t="s">
        <v>151</v>
      </c>
      <c r="B1978" t="s">
        <v>151</v>
      </c>
      <c r="C1978" s="73">
        <f t="shared" si="60"/>
        <v>0</v>
      </c>
      <c r="D1978" s="73">
        <f t="shared" si="61"/>
        <v>0</v>
      </c>
    </row>
    <row r="1979" spans="1:4" x14ac:dyDescent="0.2">
      <c r="A1979" t="s">
        <v>151</v>
      </c>
      <c r="B1979" t="s">
        <v>151</v>
      </c>
      <c r="C1979" s="73">
        <f t="shared" si="60"/>
        <v>0</v>
      </c>
      <c r="D1979" s="73">
        <f t="shared" si="61"/>
        <v>0</v>
      </c>
    </row>
    <row r="1980" spans="1:4" x14ac:dyDescent="0.2">
      <c r="A1980" t="s">
        <v>151</v>
      </c>
      <c r="B1980" t="s">
        <v>151</v>
      </c>
      <c r="C1980" s="73">
        <f t="shared" si="60"/>
        <v>0</v>
      </c>
      <c r="D1980" s="73">
        <f t="shared" si="61"/>
        <v>0</v>
      </c>
    </row>
    <row r="1981" spans="1:4" x14ac:dyDescent="0.2">
      <c r="A1981" t="s">
        <v>151</v>
      </c>
      <c r="B1981" t="s">
        <v>151</v>
      </c>
      <c r="C1981" s="73">
        <f t="shared" si="60"/>
        <v>0</v>
      </c>
      <c r="D1981" s="73">
        <f t="shared" si="61"/>
        <v>0</v>
      </c>
    </row>
    <row r="1982" spans="1:4" x14ac:dyDescent="0.2">
      <c r="A1982" t="s">
        <v>151</v>
      </c>
      <c r="B1982" t="s">
        <v>151</v>
      </c>
      <c r="C1982" s="73">
        <f t="shared" si="60"/>
        <v>0</v>
      </c>
      <c r="D1982" s="73">
        <f t="shared" si="61"/>
        <v>0</v>
      </c>
    </row>
    <row r="1983" spans="1:4" x14ac:dyDescent="0.2">
      <c r="A1983" t="s">
        <v>151</v>
      </c>
      <c r="B1983" t="s">
        <v>151</v>
      </c>
      <c r="C1983" s="73">
        <f t="shared" si="60"/>
        <v>0</v>
      </c>
      <c r="D1983" s="73">
        <f t="shared" si="61"/>
        <v>0</v>
      </c>
    </row>
    <row r="1984" spans="1:4" x14ac:dyDescent="0.2">
      <c r="A1984" t="s">
        <v>151</v>
      </c>
      <c r="B1984" t="s">
        <v>151</v>
      </c>
      <c r="C1984" s="73">
        <f t="shared" si="60"/>
        <v>0</v>
      </c>
      <c r="D1984" s="73">
        <f t="shared" si="61"/>
        <v>0</v>
      </c>
    </row>
    <row r="1985" spans="1:4" x14ac:dyDescent="0.2">
      <c r="A1985" t="s">
        <v>151</v>
      </c>
      <c r="B1985" t="s">
        <v>151</v>
      </c>
      <c r="C1985" s="73">
        <f t="shared" si="60"/>
        <v>0</v>
      </c>
      <c r="D1985" s="73">
        <f t="shared" si="61"/>
        <v>0</v>
      </c>
    </row>
    <row r="1986" spans="1:4" x14ac:dyDescent="0.2">
      <c r="A1986" t="s">
        <v>151</v>
      </c>
      <c r="B1986" t="s">
        <v>151</v>
      </c>
      <c r="C1986" s="73">
        <f t="shared" si="60"/>
        <v>0</v>
      </c>
      <c r="D1986" s="73">
        <f t="shared" si="61"/>
        <v>0</v>
      </c>
    </row>
    <row r="1987" spans="1:4" x14ac:dyDescent="0.2">
      <c r="A1987" t="s">
        <v>151</v>
      </c>
      <c r="B1987" t="s">
        <v>151</v>
      </c>
      <c r="C1987" s="73">
        <f t="shared" ref="C1987:C2050" si="62">IF(A1987="Yes", 1, 0)</f>
        <v>0</v>
      </c>
      <c r="D1987" s="73">
        <f t="shared" ref="D1987:D2050" si="63">IF(B1987="Yes", 1, 0)</f>
        <v>0</v>
      </c>
    </row>
    <row r="1988" spans="1:4" x14ac:dyDescent="0.2">
      <c r="A1988" t="s">
        <v>151</v>
      </c>
      <c r="B1988" t="s">
        <v>151</v>
      </c>
      <c r="C1988" s="73">
        <f t="shared" si="62"/>
        <v>0</v>
      </c>
      <c r="D1988" s="73">
        <f t="shared" si="63"/>
        <v>0</v>
      </c>
    </row>
    <row r="1989" spans="1:4" x14ac:dyDescent="0.2">
      <c r="A1989" t="s">
        <v>151</v>
      </c>
      <c r="B1989" t="s">
        <v>151</v>
      </c>
      <c r="C1989" s="73">
        <f t="shared" si="62"/>
        <v>0</v>
      </c>
      <c r="D1989" s="73">
        <f t="shared" si="63"/>
        <v>0</v>
      </c>
    </row>
    <row r="1990" spans="1:4" x14ac:dyDescent="0.2">
      <c r="A1990" t="s">
        <v>151</v>
      </c>
      <c r="B1990" t="s">
        <v>151</v>
      </c>
      <c r="C1990" s="73">
        <f t="shared" si="62"/>
        <v>0</v>
      </c>
      <c r="D1990" s="73">
        <f t="shared" si="63"/>
        <v>0</v>
      </c>
    </row>
    <row r="1991" spans="1:4" x14ac:dyDescent="0.2">
      <c r="A1991" t="s">
        <v>151</v>
      </c>
      <c r="B1991" t="s">
        <v>151</v>
      </c>
      <c r="C1991" s="73">
        <f t="shared" si="62"/>
        <v>0</v>
      </c>
      <c r="D1991" s="73">
        <f t="shared" si="63"/>
        <v>0</v>
      </c>
    </row>
    <row r="1992" spans="1:4" x14ac:dyDescent="0.2">
      <c r="A1992" t="s">
        <v>151</v>
      </c>
      <c r="B1992" t="s">
        <v>151</v>
      </c>
      <c r="C1992" s="73">
        <f t="shared" si="62"/>
        <v>0</v>
      </c>
      <c r="D1992" s="73">
        <f t="shared" si="63"/>
        <v>0</v>
      </c>
    </row>
    <row r="1993" spans="1:4" x14ac:dyDescent="0.2">
      <c r="A1993" t="s">
        <v>151</v>
      </c>
      <c r="B1993" t="s">
        <v>151</v>
      </c>
      <c r="C1993" s="73">
        <f t="shared" si="62"/>
        <v>0</v>
      </c>
      <c r="D1993" s="73">
        <f t="shared" si="63"/>
        <v>0</v>
      </c>
    </row>
    <row r="1994" spans="1:4" x14ac:dyDescent="0.2">
      <c r="A1994" t="s">
        <v>151</v>
      </c>
      <c r="B1994" t="s">
        <v>151</v>
      </c>
      <c r="C1994" s="73">
        <f t="shared" si="62"/>
        <v>0</v>
      </c>
      <c r="D1994" s="73">
        <f t="shared" si="63"/>
        <v>0</v>
      </c>
    </row>
    <row r="1995" spans="1:4" x14ac:dyDescent="0.2">
      <c r="A1995" t="s">
        <v>151</v>
      </c>
      <c r="B1995" t="s">
        <v>151</v>
      </c>
      <c r="C1995" s="73">
        <f t="shared" si="62"/>
        <v>0</v>
      </c>
      <c r="D1995" s="73">
        <f t="shared" si="63"/>
        <v>0</v>
      </c>
    </row>
    <row r="1996" spans="1:4" x14ac:dyDescent="0.2">
      <c r="A1996" t="s">
        <v>151</v>
      </c>
      <c r="B1996" t="s">
        <v>151</v>
      </c>
      <c r="C1996" s="73">
        <f t="shared" si="62"/>
        <v>0</v>
      </c>
      <c r="D1996" s="73">
        <f t="shared" si="63"/>
        <v>0</v>
      </c>
    </row>
    <row r="1997" spans="1:4" x14ac:dyDescent="0.2">
      <c r="A1997" t="s">
        <v>151</v>
      </c>
      <c r="B1997" t="s">
        <v>151</v>
      </c>
      <c r="C1997" s="73">
        <f t="shared" si="62"/>
        <v>0</v>
      </c>
      <c r="D1997" s="73">
        <f t="shared" si="63"/>
        <v>0</v>
      </c>
    </row>
    <row r="1998" spans="1:4" x14ac:dyDescent="0.2">
      <c r="A1998" t="s">
        <v>151</v>
      </c>
      <c r="B1998" t="s">
        <v>151</v>
      </c>
      <c r="C1998" s="73">
        <f t="shared" si="62"/>
        <v>0</v>
      </c>
      <c r="D1998" s="73">
        <f t="shared" si="63"/>
        <v>0</v>
      </c>
    </row>
    <row r="1999" spans="1:4" x14ac:dyDescent="0.2">
      <c r="A1999" t="s">
        <v>151</v>
      </c>
      <c r="B1999" t="s">
        <v>151</v>
      </c>
      <c r="C1999" s="73">
        <f t="shared" si="62"/>
        <v>0</v>
      </c>
      <c r="D1999" s="73">
        <f t="shared" si="63"/>
        <v>0</v>
      </c>
    </row>
    <row r="2000" spans="1:4" x14ac:dyDescent="0.2">
      <c r="A2000" t="s">
        <v>151</v>
      </c>
      <c r="B2000" t="s">
        <v>151</v>
      </c>
      <c r="C2000" s="73">
        <f t="shared" si="62"/>
        <v>0</v>
      </c>
      <c r="D2000" s="73">
        <f t="shared" si="63"/>
        <v>0</v>
      </c>
    </row>
    <row r="2001" spans="1:4" x14ac:dyDescent="0.2">
      <c r="A2001" t="s">
        <v>151</v>
      </c>
      <c r="B2001" t="s">
        <v>151</v>
      </c>
      <c r="C2001" s="73">
        <f t="shared" si="62"/>
        <v>0</v>
      </c>
      <c r="D2001" s="73">
        <f t="shared" si="63"/>
        <v>0</v>
      </c>
    </row>
    <row r="2002" spans="1:4" x14ac:dyDescent="0.2">
      <c r="A2002" t="s">
        <v>151</v>
      </c>
      <c r="B2002" t="s">
        <v>151</v>
      </c>
      <c r="C2002" s="73">
        <f t="shared" si="62"/>
        <v>0</v>
      </c>
      <c r="D2002" s="73">
        <f t="shared" si="63"/>
        <v>0</v>
      </c>
    </row>
    <row r="2003" spans="1:4" x14ac:dyDescent="0.2">
      <c r="A2003" t="s">
        <v>151</v>
      </c>
      <c r="B2003" t="s">
        <v>151</v>
      </c>
      <c r="C2003" s="73">
        <f t="shared" si="62"/>
        <v>0</v>
      </c>
      <c r="D2003" s="73">
        <f t="shared" si="63"/>
        <v>0</v>
      </c>
    </row>
    <row r="2004" spans="1:4" x14ac:dyDescent="0.2">
      <c r="A2004" t="s">
        <v>151</v>
      </c>
      <c r="B2004" t="s">
        <v>151</v>
      </c>
      <c r="C2004" s="73">
        <f t="shared" si="62"/>
        <v>0</v>
      </c>
      <c r="D2004" s="73">
        <f t="shared" si="63"/>
        <v>0</v>
      </c>
    </row>
    <row r="2005" spans="1:4" x14ac:dyDescent="0.2">
      <c r="A2005" t="s">
        <v>151</v>
      </c>
      <c r="B2005" t="s">
        <v>151</v>
      </c>
      <c r="C2005" s="73">
        <f t="shared" si="62"/>
        <v>0</v>
      </c>
      <c r="D2005" s="73">
        <f t="shared" si="63"/>
        <v>0</v>
      </c>
    </row>
    <row r="2006" spans="1:4" x14ac:dyDescent="0.2">
      <c r="A2006" t="s">
        <v>151</v>
      </c>
      <c r="B2006" t="s">
        <v>151</v>
      </c>
      <c r="C2006" s="73">
        <f t="shared" si="62"/>
        <v>0</v>
      </c>
      <c r="D2006" s="73">
        <f t="shared" si="63"/>
        <v>0</v>
      </c>
    </row>
    <row r="2007" spans="1:4" x14ac:dyDescent="0.2">
      <c r="A2007" t="s">
        <v>151</v>
      </c>
      <c r="B2007" t="s">
        <v>151</v>
      </c>
      <c r="C2007" s="73">
        <f t="shared" si="62"/>
        <v>0</v>
      </c>
      <c r="D2007" s="73">
        <f t="shared" si="63"/>
        <v>0</v>
      </c>
    </row>
    <row r="2008" spans="1:4" x14ac:dyDescent="0.2">
      <c r="A2008" t="s">
        <v>151</v>
      </c>
      <c r="B2008" t="s">
        <v>151</v>
      </c>
      <c r="C2008" s="73">
        <f t="shared" si="62"/>
        <v>0</v>
      </c>
      <c r="D2008" s="73">
        <f t="shared" si="63"/>
        <v>0</v>
      </c>
    </row>
    <row r="2009" spans="1:4" x14ac:dyDescent="0.2">
      <c r="A2009" t="s">
        <v>151</v>
      </c>
      <c r="B2009" t="s">
        <v>151</v>
      </c>
      <c r="C2009" s="73">
        <f t="shared" si="62"/>
        <v>0</v>
      </c>
      <c r="D2009" s="73">
        <f t="shared" si="63"/>
        <v>0</v>
      </c>
    </row>
    <row r="2010" spans="1:4" x14ac:dyDescent="0.2">
      <c r="A2010" t="s">
        <v>151</v>
      </c>
      <c r="B2010" t="s">
        <v>151</v>
      </c>
      <c r="C2010" s="73">
        <f t="shared" si="62"/>
        <v>0</v>
      </c>
      <c r="D2010" s="73">
        <f t="shared" si="63"/>
        <v>0</v>
      </c>
    </row>
    <row r="2011" spans="1:4" x14ac:dyDescent="0.2">
      <c r="A2011" t="s">
        <v>151</v>
      </c>
      <c r="B2011" t="s">
        <v>151</v>
      </c>
      <c r="C2011" s="73">
        <f t="shared" si="62"/>
        <v>0</v>
      </c>
      <c r="D2011" s="73">
        <f t="shared" si="63"/>
        <v>0</v>
      </c>
    </row>
    <row r="2012" spans="1:4" x14ac:dyDescent="0.2">
      <c r="A2012" t="s">
        <v>151</v>
      </c>
      <c r="B2012" t="s">
        <v>151</v>
      </c>
      <c r="C2012" s="73">
        <f t="shared" si="62"/>
        <v>0</v>
      </c>
      <c r="D2012" s="73">
        <f t="shared" si="63"/>
        <v>0</v>
      </c>
    </row>
    <row r="2013" spans="1:4" x14ac:dyDescent="0.2">
      <c r="A2013" t="s">
        <v>151</v>
      </c>
      <c r="B2013" t="s">
        <v>151</v>
      </c>
      <c r="C2013" s="73">
        <f t="shared" si="62"/>
        <v>0</v>
      </c>
      <c r="D2013" s="73">
        <f t="shared" si="63"/>
        <v>0</v>
      </c>
    </row>
    <row r="2014" spans="1:4" x14ac:dyDescent="0.2">
      <c r="A2014" t="s">
        <v>151</v>
      </c>
      <c r="B2014" t="s">
        <v>151</v>
      </c>
      <c r="C2014" s="73">
        <f t="shared" si="62"/>
        <v>0</v>
      </c>
      <c r="D2014" s="73">
        <f t="shared" si="63"/>
        <v>0</v>
      </c>
    </row>
    <row r="2015" spans="1:4" x14ac:dyDescent="0.2">
      <c r="A2015" t="s">
        <v>151</v>
      </c>
      <c r="B2015" t="s">
        <v>151</v>
      </c>
      <c r="C2015" s="73">
        <f t="shared" si="62"/>
        <v>0</v>
      </c>
      <c r="D2015" s="73">
        <f t="shared" si="63"/>
        <v>0</v>
      </c>
    </row>
    <row r="2016" spans="1:4" x14ac:dyDescent="0.2">
      <c r="A2016" t="s">
        <v>151</v>
      </c>
      <c r="B2016" t="s">
        <v>151</v>
      </c>
      <c r="C2016" s="73">
        <f t="shared" si="62"/>
        <v>0</v>
      </c>
      <c r="D2016" s="73">
        <f t="shared" si="63"/>
        <v>0</v>
      </c>
    </row>
    <row r="2017" spans="1:4" x14ac:dyDescent="0.2">
      <c r="A2017" t="s">
        <v>151</v>
      </c>
      <c r="B2017" t="s">
        <v>151</v>
      </c>
      <c r="C2017" s="73">
        <f t="shared" si="62"/>
        <v>0</v>
      </c>
      <c r="D2017" s="73">
        <f t="shared" si="63"/>
        <v>0</v>
      </c>
    </row>
    <row r="2018" spans="1:4" x14ac:dyDescent="0.2">
      <c r="A2018" t="s">
        <v>151</v>
      </c>
      <c r="B2018" t="s">
        <v>151</v>
      </c>
      <c r="C2018" s="73">
        <f t="shared" si="62"/>
        <v>0</v>
      </c>
      <c r="D2018" s="73">
        <f t="shared" si="63"/>
        <v>0</v>
      </c>
    </row>
    <row r="2019" spans="1:4" x14ac:dyDescent="0.2">
      <c r="A2019" t="s">
        <v>151</v>
      </c>
      <c r="B2019" t="s">
        <v>151</v>
      </c>
      <c r="C2019" s="73">
        <f t="shared" si="62"/>
        <v>0</v>
      </c>
      <c r="D2019" s="73">
        <f t="shared" si="63"/>
        <v>0</v>
      </c>
    </row>
    <row r="2020" spans="1:4" x14ac:dyDescent="0.2">
      <c r="A2020" t="s">
        <v>151</v>
      </c>
      <c r="B2020" t="s">
        <v>151</v>
      </c>
      <c r="C2020" s="73">
        <f t="shared" si="62"/>
        <v>0</v>
      </c>
      <c r="D2020" s="73">
        <f t="shared" si="63"/>
        <v>0</v>
      </c>
    </row>
    <row r="2021" spans="1:4" x14ac:dyDescent="0.2">
      <c r="A2021" t="s">
        <v>151</v>
      </c>
      <c r="B2021" t="s">
        <v>151</v>
      </c>
      <c r="C2021" s="73">
        <f t="shared" si="62"/>
        <v>0</v>
      </c>
      <c r="D2021" s="73">
        <f t="shared" si="63"/>
        <v>0</v>
      </c>
    </row>
    <row r="2022" spans="1:4" x14ac:dyDescent="0.2">
      <c r="A2022" t="s">
        <v>151</v>
      </c>
      <c r="B2022" t="s">
        <v>151</v>
      </c>
      <c r="C2022" s="73">
        <f t="shared" si="62"/>
        <v>0</v>
      </c>
      <c r="D2022" s="73">
        <f t="shared" si="63"/>
        <v>0</v>
      </c>
    </row>
    <row r="2023" spans="1:4" x14ac:dyDescent="0.2">
      <c r="A2023" t="s">
        <v>151</v>
      </c>
      <c r="B2023" t="s">
        <v>151</v>
      </c>
      <c r="C2023" s="73">
        <f t="shared" si="62"/>
        <v>0</v>
      </c>
      <c r="D2023" s="73">
        <f t="shared" si="63"/>
        <v>0</v>
      </c>
    </row>
    <row r="2024" spans="1:4" x14ac:dyDescent="0.2">
      <c r="A2024" t="s">
        <v>151</v>
      </c>
      <c r="B2024" t="s">
        <v>151</v>
      </c>
      <c r="C2024" s="73">
        <f t="shared" si="62"/>
        <v>0</v>
      </c>
      <c r="D2024" s="73">
        <f t="shared" si="63"/>
        <v>0</v>
      </c>
    </row>
    <row r="2025" spans="1:4" x14ac:dyDescent="0.2">
      <c r="A2025" t="s">
        <v>151</v>
      </c>
      <c r="B2025" t="s">
        <v>151</v>
      </c>
      <c r="C2025" s="73">
        <f t="shared" si="62"/>
        <v>0</v>
      </c>
      <c r="D2025" s="73">
        <f t="shared" si="63"/>
        <v>0</v>
      </c>
    </row>
    <row r="2026" spans="1:4" x14ac:dyDescent="0.2">
      <c r="A2026" t="s">
        <v>151</v>
      </c>
      <c r="B2026" t="s">
        <v>151</v>
      </c>
      <c r="C2026" s="73">
        <f t="shared" si="62"/>
        <v>0</v>
      </c>
      <c r="D2026" s="73">
        <f t="shared" si="63"/>
        <v>0</v>
      </c>
    </row>
    <row r="2027" spans="1:4" x14ac:dyDescent="0.2">
      <c r="A2027" t="s">
        <v>151</v>
      </c>
      <c r="B2027" t="s">
        <v>151</v>
      </c>
      <c r="C2027" s="73">
        <f t="shared" si="62"/>
        <v>0</v>
      </c>
      <c r="D2027" s="73">
        <f t="shared" si="63"/>
        <v>0</v>
      </c>
    </row>
    <row r="2028" spans="1:4" x14ac:dyDescent="0.2">
      <c r="A2028" t="s">
        <v>151</v>
      </c>
      <c r="B2028" t="s">
        <v>151</v>
      </c>
      <c r="C2028" s="73">
        <f t="shared" si="62"/>
        <v>0</v>
      </c>
      <c r="D2028" s="73">
        <f t="shared" si="63"/>
        <v>0</v>
      </c>
    </row>
    <row r="2029" spans="1:4" x14ac:dyDescent="0.2">
      <c r="A2029" t="s">
        <v>151</v>
      </c>
      <c r="B2029" t="s">
        <v>151</v>
      </c>
      <c r="C2029" s="73">
        <f t="shared" si="62"/>
        <v>0</v>
      </c>
      <c r="D2029" s="73">
        <f t="shared" si="63"/>
        <v>0</v>
      </c>
    </row>
    <row r="2030" spans="1:4" x14ac:dyDescent="0.2">
      <c r="A2030" t="s">
        <v>151</v>
      </c>
      <c r="B2030" t="s">
        <v>151</v>
      </c>
      <c r="C2030" s="73">
        <f t="shared" si="62"/>
        <v>0</v>
      </c>
      <c r="D2030" s="73">
        <f t="shared" si="63"/>
        <v>0</v>
      </c>
    </row>
    <row r="2031" spans="1:4" x14ac:dyDescent="0.2">
      <c r="A2031" t="s">
        <v>151</v>
      </c>
      <c r="B2031" t="s">
        <v>151</v>
      </c>
      <c r="C2031" s="73">
        <f t="shared" si="62"/>
        <v>0</v>
      </c>
      <c r="D2031" s="73">
        <f t="shared" si="63"/>
        <v>0</v>
      </c>
    </row>
    <row r="2032" spans="1:4" x14ac:dyDescent="0.2">
      <c r="A2032" t="s">
        <v>151</v>
      </c>
      <c r="B2032" t="s">
        <v>151</v>
      </c>
      <c r="C2032" s="73">
        <f t="shared" si="62"/>
        <v>0</v>
      </c>
      <c r="D2032" s="73">
        <f t="shared" si="63"/>
        <v>0</v>
      </c>
    </row>
    <row r="2033" spans="1:4" x14ac:dyDescent="0.2">
      <c r="A2033" t="s">
        <v>151</v>
      </c>
      <c r="B2033" t="s">
        <v>151</v>
      </c>
      <c r="C2033" s="73">
        <f t="shared" si="62"/>
        <v>0</v>
      </c>
      <c r="D2033" s="73">
        <f t="shared" si="63"/>
        <v>0</v>
      </c>
    </row>
    <row r="2034" spans="1:4" x14ac:dyDescent="0.2">
      <c r="A2034" t="s">
        <v>151</v>
      </c>
      <c r="B2034" t="s">
        <v>151</v>
      </c>
      <c r="C2034" s="73">
        <f t="shared" si="62"/>
        <v>0</v>
      </c>
      <c r="D2034" s="73">
        <f t="shared" si="63"/>
        <v>0</v>
      </c>
    </row>
    <row r="2035" spans="1:4" x14ac:dyDescent="0.2">
      <c r="A2035" t="s">
        <v>151</v>
      </c>
      <c r="B2035" t="s">
        <v>151</v>
      </c>
      <c r="C2035" s="73">
        <f t="shared" si="62"/>
        <v>0</v>
      </c>
      <c r="D2035" s="73">
        <f t="shared" si="63"/>
        <v>0</v>
      </c>
    </row>
    <row r="2036" spans="1:4" x14ac:dyDescent="0.2">
      <c r="A2036" t="s">
        <v>151</v>
      </c>
      <c r="B2036" t="s">
        <v>151</v>
      </c>
      <c r="C2036" s="73">
        <f t="shared" si="62"/>
        <v>0</v>
      </c>
      <c r="D2036" s="73">
        <f t="shared" si="63"/>
        <v>0</v>
      </c>
    </row>
    <row r="2037" spans="1:4" x14ac:dyDescent="0.2">
      <c r="A2037" t="s">
        <v>151</v>
      </c>
      <c r="B2037" t="s">
        <v>151</v>
      </c>
      <c r="C2037" s="73">
        <f t="shared" si="62"/>
        <v>0</v>
      </c>
      <c r="D2037" s="73">
        <f t="shared" si="63"/>
        <v>0</v>
      </c>
    </row>
    <row r="2038" spans="1:4" x14ac:dyDescent="0.2">
      <c r="A2038" t="s">
        <v>151</v>
      </c>
      <c r="B2038" t="s">
        <v>151</v>
      </c>
      <c r="C2038" s="73">
        <f t="shared" si="62"/>
        <v>0</v>
      </c>
      <c r="D2038" s="73">
        <f t="shared" si="63"/>
        <v>0</v>
      </c>
    </row>
    <row r="2039" spans="1:4" x14ac:dyDescent="0.2">
      <c r="A2039" t="s">
        <v>151</v>
      </c>
      <c r="B2039" t="s">
        <v>151</v>
      </c>
      <c r="C2039" s="73">
        <f t="shared" si="62"/>
        <v>0</v>
      </c>
      <c r="D2039" s="73">
        <f t="shared" si="63"/>
        <v>0</v>
      </c>
    </row>
    <row r="2040" spans="1:4" x14ac:dyDescent="0.2">
      <c r="A2040" t="s">
        <v>151</v>
      </c>
      <c r="B2040" t="s">
        <v>151</v>
      </c>
      <c r="C2040" s="73">
        <f t="shared" si="62"/>
        <v>0</v>
      </c>
      <c r="D2040" s="73">
        <f t="shared" si="63"/>
        <v>0</v>
      </c>
    </row>
    <row r="2041" spans="1:4" x14ac:dyDescent="0.2">
      <c r="A2041" t="s">
        <v>151</v>
      </c>
      <c r="B2041" t="s">
        <v>151</v>
      </c>
      <c r="C2041" s="73">
        <f t="shared" si="62"/>
        <v>0</v>
      </c>
      <c r="D2041" s="73">
        <f t="shared" si="63"/>
        <v>0</v>
      </c>
    </row>
    <row r="2042" spans="1:4" x14ac:dyDescent="0.2">
      <c r="A2042" t="s">
        <v>151</v>
      </c>
      <c r="B2042" t="s">
        <v>151</v>
      </c>
      <c r="C2042" s="73">
        <f t="shared" si="62"/>
        <v>0</v>
      </c>
      <c r="D2042" s="73">
        <f t="shared" si="63"/>
        <v>0</v>
      </c>
    </row>
    <row r="2043" spans="1:4" x14ac:dyDescent="0.2">
      <c r="A2043" t="s">
        <v>151</v>
      </c>
      <c r="B2043" t="s">
        <v>151</v>
      </c>
      <c r="C2043" s="73">
        <f t="shared" si="62"/>
        <v>0</v>
      </c>
      <c r="D2043" s="73">
        <f t="shared" si="63"/>
        <v>0</v>
      </c>
    </row>
    <row r="2044" spans="1:4" x14ac:dyDescent="0.2">
      <c r="A2044" t="s">
        <v>151</v>
      </c>
      <c r="B2044" t="s">
        <v>151</v>
      </c>
      <c r="C2044" s="73">
        <f t="shared" si="62"/>
        <v>0</v>
      </c>
      <c r="D2044" s="73">
        <f t="shared" si="63"/>
        <v>0</v>
      </c>
    </row>
    <row r="2045" spans="1:4" x14ac:dyDescent="0.2">
      <c r="A2045" t="s">
        <v>151</v>
      </c>
      <c r="B2045" t="s">
        <v>151</v>
      </c>
      <c r="C2045" s="73">
        <f t="shared" si="62"/>
        <v>0</v>
      </c>
      <c r="D2045" s="73">
        <f t="shared" si="63"/>
        <v>0</v>
      </c>
    </row>
    <row r="2046" spans="1:4" x14ac:dyDescent="0.2">
      <c r="A2046" t="s">
        <v>151</v>
      </c>
      <c r="B2046" t="s">
        <v>151</v>
      </c>
      <c r="C2046" s="73">
        <f t="shared" si="62"/>
        <v>0</v>
      </c>
      <c r="D2046" s="73">
        <f t="shared" si="63"/>
        <v>0</v>
      </c>
    </row>
    <row r="2047" spans="1:4" x14ac:dyDescent="0.2">
      <c r="A2047" t="s">
        <v>151</v>
      </c>
      <c r="B2047" t="s">
        <v>151</v>
      </c>
      <c r="C2047" s="73">
        <f t="shared" si="62"/>
        <v>0</v>
      </c>
      <c r="D2047" s="73">
        <f t="shared" si="63"/>
        <v>0</v>
      </c>
    </row>
    <row r="2048" spans="1:4" x14ac:dyDescent="0.2">
      <c r="A2048" t="s">
        <v>151</v>
      </c>
      <c r="B2048" t="s">
        <v>151</v>
      </c>
      <c r="C2048" s="73">
        <f t="shared" si="62"/>
        <v>0</v>
      </c>
      <c r="D2048" s="73">
        <f t="shared" si="63"/>
        <v>0</v>
      </c>
    </row>
    <row r="2049" spans="1:4" x14ac:dyDescent="0.2">
      <c r="A2049" t="s">
        <v>151</v>
      </c>
      <c r="B2049" t="s">
        <v>151</v>
      </c>
      <c r="C2049" s="73">
        <f t="shared" si="62"/>
        <v>0</v>
      </c>
      <c r="D2049" s="73">
        <f t="shared" si="63"/>
        <v>0</v>
      </c>
    </row>
    <row r="2050" spans="1:4" x14ac:dyDescent="0.2">
      <c r="A2050" t="s">
        <v>151</v>
      </c>
      <c r="B2050" t="s">
        <v>151</v>
      </c>
      <c r="C2050" s="73">
        <f t="shared" si="62"/>
        <v>0</v>
      </c>
      <c r="D2050" s="73">
        <f t="shared" si="63"/>
        <v>0</v>
      </c>
    </row>
    <row r="2051" spans="1:4" x14ac:dyDescent="0.2">
      <c r="A2051" t="s">
        <v>151</v>
      </c>
      <c r="B2051" t="s">
        <v>151</v>
      </c>
      <c r="C2051" s="73">
        <f t="shared" ref="C2051:C2114" si="64">IF(A2051="Yes", 1, 0)</f>
        <v>0</v>
      </c>
      <c r="D2051" s="73">
        <f t="shared" ref="D2051:D2114" si="65">IF(B2051="Yes", 1, 0)</f>
        <v>0</v>
      </c>
    </row>
    <row r="2052" spans="1:4" x14ac:dyDescent="0.2">
      <c r="A2052" t="s">
        <v>151</v>
      </c>
      <c r="B2052" t="s">
        <v>151</v>
      </c>
      <c r="C2052" s="73">
        <f t="shared" si="64"/>
        <v>0</v>
      </c>
      <c r="D2052" s="73">
        <f t="shared" si="65"/>
        <v>0</v>
      </c>
    </row>
    <row r="2053" spans="1:4" x14ac:dyDescent="0.2">
      <c r="A2053" t="s">
        <v>151</v>
      </c>
      <c r="B2053" t="s">
        <v>151</v>
      </c>
      <c r="C2053" s="73">
        <f t="shared" si="64"/>
        <v>0</v>
      </c>
      <c r="D2053" s="73">
        <f t="shared" si="65"/>
        <v>0</v>
      </c>
    </row>
    <row r="2054" spans="1:4" x14ac:dyDescent="0.2">
      <c r="A2054" t="s">
        <v>151</v>
      </c>
      <c r="B2054" t="s">
        <v>151</v>
      </c>
      <c r="C2054" s="73">
        <f t="shared" si="64"/>
        <v>0</v>
      </c>
      <c r="D2054" s="73">
        <f t="shared" si="65"/>
        <v>0</v>
      </c>
    </row>
    <row r="2055" spans="1:4" x14ac:dyDescent="0.2">
      <c r="A2055" t="s">
        <v>151</v>
      </c>
      <c r="B2055" t="s">
        <v>151</v>
      </c>
      <c r="C2055" s="73">
        <f t="shared" si="64"/>
        <v>0</v>
      </c>
      <c r="D2055" s="73">
        <f t="shared" si="65"/>
        <v>0</v>
      </c>
    </row>
    <row r="2056" spans="1:4" x14ac:dyDescent="0.2">
      <c r="A2056" t="s">
        <v>151</v>
      </c>
      <c r="B2056" t="s">
        <v>151</v>
      </c>
      <c r="C2056" s="73">
        <f t="shared" si="64"/>
        <v>0</v>
      </c>
      <c r="D2056" s="73">
        <f t="shared" si="65"/>
        <v>0</v>
      </c>
    </row>
    <row r="2057" spans="1:4" x14ac:dyDescent="0.2">
      <c r="A2057" t="s">
        <v>151</v>
      </c>
      <c r="B2057" t="s">
        <v>151</v>
      </c>
      <c r="C2057" s="73">
        <f t="shared" si="64"/>
        <v>0</v>
      </c>
      <c r="D2057" s="73">
        <f t="shared" si="65"/>
        <v>0</v>
      </c>
    </row>
    <row r="2058" spans="1:4" x14ac:dyDescent="0.2">
      <c r="A2058" t="s">
        <v>151</v>
      </c>
      <c r="B2058" t="s">
        <v>151</v>
      </c>
      <c r="C2058" s="73">
        <f t="shared" si="64"/>
        <v>0</v>
      </c>
      <c r="D2058" s="73">
        <f t="shared" si="65"/>
        <v>0</v>
      </c>
    </row>
    <row r="2059" spans="1:4" x14ac:dyDescent="0.2">
      <c r="A2059" t="s">
        <v>151</v>
      </c>
      <c r="B2059" t="s">
        <v>151</v>
      </c>
      <c r="C2059" s="73">
        <f t="shared" si="64"/>
        <v>0</v>
      </c>
      <c r="D2059" s="73">
        <f t="shared" si="65"/>
        <v>0</v>
      </c>
    </row>
    <row r="2060" spans="1:4" x14ac:dyDescent="0.2">
      <c r="A2060" t="s">
        <v>151</v>
      </c>
      <c r="B2060" t="s">
        <v>151</v>
      </c>
      <c r="C2060" s="73">
        <f t="shared" si="64"/>
        <v>0</v>
      </c>
      <c r="D2060" s="73">
        <f t="shared" si="65"/>
        <v>0</v>
      </c>
    </row>
    <row r="2061" spans="1:4" x14ac:dyDescent="0.2">
      <c r="A2061" t="s">
        <v>151</v>
      </c>
      <c r="B2061" t="s">
        <v>151</v>
      </c>
      <c r="C2061" s="73">
        <f t="shared" si="64"/>
        <v>0</v>
      </c>
      <c r="D2061" s="73">
        <f t="shared" si="65"/>
        <v>0</v>
      </c>
    </row>
    <row r="2062" spans="1:4" x14ac:dyDescent="0.2">
      <c r="A2062" t="s">
        <v>151</v>
      </c>
      <c r="B2062" t="s">
        <v>151</v>
      </c>
      <c r="C2062" s="73">
        <f t="shared" si="64"/>
        <v>0</v>
      </c>
      <c r="D2062" s="73">
        <f t="shared" si="65"/>
        <v>0</v>
      </c>
    </row>
    <row r="2063" spans="1:4" x14ac:dyDescent="0.2">
      <c r="A2063" t="s">
        <v>151</v>
      </c>
      <c r="B2063" t="s">
        <v>151</v>
      </c>
      <c r="C2063" s="73">
        <f t="shared" si="64"/>
        <v>0</v>
      </c>
      <c r="D2063" s="73">
        <f t="shared" si="65"/>
        <v>0</v>
      </c>
    </row>
    <row r="2064" spans="1:4" x14ac:dyDescent="0.2">
      <c r="A2064" t="s">
        <v>151</v>
      </c>
      <c r="B2064" t="s">
        <v>151</v>
      </c>
      <c r="C2064" s="73">
        <f t="shared" si="64"/>
        <v>0</v>
      </c>
      <c r="D2064" s="73">
        <f t="shared" si="65"/>
        <v>0</v>
      </c>
    </row>
    <row r="2065" spans="1:4" x14ac:dyDescent="0.2">
      <c r="A2065" t="s">
        <v>151</v>
      </c>
      <c r="B2065" t="s">
        <v>151</v>
      </c>
      <c r="C2065" s="73">
        <f t="shared" si="64"/>
        <v>0</v>
      </c>
      <c r="D2065" s="73">
        <f t="shared" si="65"/>
        <v>0</v>
      </c>
    </row>
    <row r="2066" spans="1:4" x14ac:dyDescent="0.2">
      <c r="A2066" t="s">
        <v>151</v>
      </c>
      <c r="B2066" t="s">
        <v>151</v>
      </c>
      <c r="C2066" s="73">
        <f t="shared" si="64"/>
        <v>0</v>
      </c>
      <c r="D2066" s="73">
        <f t="shared" si="65"/>
        <v>0</v>
      </c>
    </row>
    <row r="2067" spans="1:4" x14ac:dyDescent="0.2">
      <c r="A2067" t="s">
        <v>151</v>
      </c>
      <c r="B2067" t="s">
        <v>151</v>
      </c>
      <c r="C2067" s="73">
        <f t="shared" si="64"/>
        <v>0</v>
      </c>
      <c r="D2067" s="73">
        <f t="shared" si="65"/>
        <v>0</v>
      </c>
    </row>
    <row r="2068" spans="1:4" x14ac:dyDescent="0.2">
      <c r="A2068" t="s">
        <v>151</v>
      </c>
      <c r="B2068" t="s">
        <v>151</v>
      </c>
      <c r="C2068" s="73">
        <f t="shared" si="64"/>
        <v>0</v>
      </c>
      <c r="D2068" s="73">
        <f t="shared" si="65"/>
        <v>0</v>
      </c>
    </row>
    <row r="2069" spans="1:4" x14ac:dyDescent="0.2">
      <c r="A2069" t="s">
        <v>151</v>
      </c>
      <c r="B2069" t="s">
        <v>151</v>
      </c>
      <c r="C2069" s="73">
        <f t="shared" si="64"/>
        <v>0</v>
      </c>
      <c r="D2069" s="73">
        <f t="shared" si="65"/>
        <v>0</v>
      </c>
    </row>
    <row r="2070" spans="1:4" x14ac:dyDescent="0.2">
      <c r="A2070" t="s">
        <v>151</v>
      </c>
      <c r="B2070" t="s">
        <v>151</v>
      </c>
      <c r="C2070" s="73">
        <f t="shared" si="64"/>
        <v>0</v>
      </c>
      <c r="D2070" s="73">
        <f t="shared" si="65"/>
        <v>0</v>
      </c>
    </row>
    <row r="2071" spans="1:4" x14ac:dyDescent="0.2">
      <c r="A2071" t="s">
        <v>151</v>
      </c>
      <c r="B2071" t="s">
        <v>151</v>
      </c>
      <c r="C2071" s="73">
        <f t="shared" si="64"/>
        <v>0</v>
      </c>
      <c r="D2071" s="73">
        <f t="shared" si="65"/>
        <v>0</v>
      </c>
    </row>
    <row r="2072" spans="1:4" x14ac:dyDescent="0.2">
      <c r="A2072" t="s">
        <v>151</v>
      </c>
      <c r="B2072" t="s">
        <v>151</v>
      </c>
      <c r="C2072" s="73">
        <f t="shared" si="64"/>
        <v>0</v>
      </c>
      <c r="D2072" s="73">
        <f t="shared" si="65"/>
        <v>0</v>
      </c>
    </row>
    <row r="2073" spans="1:4" x14ac:dyDescent="0.2">
      <c r="A2073" t="s">
        <v>151</v>
      </c>
      <c r="B2073" t="s">
        <v>151</v>
      </c>
      <c r="C2073" s="73">
        <f t="shared" si="64"/>
        <v>0</v>
      </c>
      <c r="D2073" s="73">
        <f t="shared" si="65"/>
        <v>0</v>
      </c>
    </row>
    <row r="2074" spans="1:4" x14ac:dyDescent="0.2">
      <c r="A2074" t="s">
        <v>151</v>
      </c>
      <c r="B2074" t="s">
        <v>151</v>
      </c>
      <c r="C2074" s="73">
        <f t="shared" si="64"/>
        <v>0</v>
      </c>
      <c r="D2074" s="73">
        <f t="shared" si="65"/>
        <v>0</v>
      </c>
    </row>
    <row r="2075" spans="1:4" x14ac:dyDescent="0.2">
      <c r="A2075" t="s">
        <v>151</v>
      </c>
      <c r="B2075" t="s">
        <v>151</v>
      </c>
      <c r="C2075" s="73">
        <f t="shared" si="64"/>
        <v>0</v>
      </c>
      <c r="D2075" s="73">
        <f t="shared" si="65"/>
        <v>0</v>
      </c>
    </row>
    <row r="2076" spans="1:4" x14ac:dyDescent="0.2">
      <c r="A2076" t="s">
        <v>151</v>
      </c>
      <c r="B2076" t="s">
        <v>151</v>
      </c>
      <c r="C2076" s="73">
        <f t="shared" si="64"/>
        <v>0</v>
      </c>
      <c r="D2076" s="73">
        <f t="shared" si="65"/>
        <v>0</v>
      </c>
    </row>
    <row r="2077" spans="1:4" x14ac:dyDescent="0.2">
      <c r="A2077" t="s">
        <v>151</v>
      </c>
      <c r="B2077" t="s">
        <v>151</v>
      </c>
      <c r="C2077" s="73">
        <f t="shared" si="64"/>
        <v>0</v>
      </c>
      <c r="D2077" s="73">
        <f t="shared" si="65"/>
        <v>0</v>
      </c>
    </row>
    <row r="2078" spans="1:4" x14ac:dyDescent="0.2">
      <c r="A2078" t="s">
        <v>151</v>
      </c>
      <c r="B2078" t="s">
        <v>151</v>
      </c>
      <c r="C2078" s="73">
        <f t="shared" si="64"/>
        <v>0</v>
      </c>
      <c r="D2078" s="73">
        <f t="shared" si="65"/>
        <v>0</v>
      </c>
    </row>
    <row r="2079" spans="1:4" x14ac:dyDescent="0.2">
      <c r="A2079" t="s">
        <v>151</v>
      </c>
      <c r="B2079" t="s">
        <v>151</v>
      </c>
      <c r="C2079" s="73">
        <f t="shared" si="64"/>
        <v>0</v>
      </c>
      <c r="D2079" s="73">
        <f t="shared" si="65"/>
        <v>0</v>
      </c>
    </row>
    <row r="2080" spans="1:4" x14ac:dyDescent="0.2">
      <c r="A2080" t="s">
        <v>151</v>
      </c>
      <c r="B2080" t="s">
        <v>151</v>
      </c>
      <c r="C2080" s="73">
        <f t="shared" si="64"/>
        <v>0</v>
      </c>
      <c r="D2080" s="73">
        <f t="shared" si="65"/>
        <v>0</v>
      </c>
    </row>
    <row r="2081" spans="1:4" x14ac:dyDescent="0.2">
      <c r="A2081" t="s">
        <v>151</v>
      </c>
      <c r="B2081" t="s">
        <v>151</v>
      </c>
      <c r="C2081" s="73">
        <f t="shared" si="64"/>
        <v>0</v>
      </c>
      <c r="D2081" s="73">
        <f t="shared" si="65"/>
        <v>0</v>
      </c>
    </row>
    <row r="2082" spans="1:4" x14ac:dyDescent="0.2">
      <c r="A2082" t="s">
        <v>151</v>
      </c>
      <c r="B2082" t="s">
        <v>151</v>
      </c>
      <c r="C2082" s="73">
        <f t="shared" si="64"/>
        <v>0</v>
      </c>
      <c r="D2082" s="73">
        <f t="shared" si="65"/>
        <v>0</v>
      </c>
    </row>
    <row r="2083" spans="1:4" x14ac:dyDescent="0.2">
      <c r="A2083" t="s">
        <v>151</v>
      </c>
      <c r="B2083" t="s">
        <v>151</v>
      </c>
      <c r="C2083" s="73">
        <f t="shared" si="64"/>
        <v>0</v>
      </c>
      <c r="D2083" s="73">
        <f t="shared" si="65"/>
        <v>0</v>
      </c>
    </row>
    <row r="2084" spans="1:4" x14ac:dyDescent="0.2">
      <c r="A2084" t="s">
        <v>151</v>
      </c>
      <c r="B2084" t="s">
        <v>151</v>
      </c>
      <c r="C2084" s="73">
        <f t="shared" si="64"/>
        <v>0</v>
      </c>
      <c r="D2084" s="73">
        <f t="shared" si="65"/>
        <v>0</v>
      </c>
    </row>
    <row r="2085" spans="1:4" x14ac:dyDescent="0.2">
      <c r="A2085" t="s">
        <v>151</v>
      </c>
      <c r="B2085" t="s">
        <v>151</v>
      </c>
      <c r="C2085" s="73">
        <f t="shared" si="64"/>
        <v>0</v>
      </c>
      <c r="D2085" s="73">
        <f t="shared" si="65"/>
        <v>0</v>
      </c>
    </row>
    <row r="2086" spans="1:4" x14ac:dyDescent="0.2">
      <c r="A2086" t="s">
        <v>151</v>
      </c>
      <c r="B2086" t="s">
        <v>151</v>
      </c>
      <c r="C2086" s="73">
        <f t="shared" si="64"/>
        <v>0</v>
      </c>
      <c r="D2086" s="73">
        <f t="shared" si="65"/>
        <v>0</v>
      </c>
    </row>
    <row r="2087" spans="1:4" x14ac:dyDescent="0.2">
      <c r="A2087" t="s">
        <v>151</v>
      </c>
      <c r="B2087" t="s">
        <v>151</v>
      </c>
      <c r="C2087" s="73">
        <f t="shared" si="64"/>
        <v>0</v>
      </c>
      <c r="D2087" s="73">
        <f t="shared" si="65"/>
        <v>0</v>
      </c>
    </row>
    <row r="2088" spans="1:4" x14ac:dyDescent="0.2">
      <c r="A2088" t="s">
        <v>151</v>
      </c>
      <c r="B2088" t="s">
        <v>151</v>
      </c>
      <c r="C2088" s="73">
        <f t="shared" si="64"/>
        <v>0</v>
      </c>
      <c r="D2088" s="73">
        <f t="shared" si="65"/>
        <v>0</v>
      </c>
    </row>
    <row r="2089" spans="1:4" x14ac:dyDescent="0.2">
      <c r="A2089" t="s">
        <v>151</v>
      </c>
      <c r="B2089" t="s">
        <v>151</v>
      </c>
      <c r="C2089" s="73">
        <f t="shared" si="64"/>
        <v>0</v>
      </c>
      <c r="D2089" s="73">
        <f t="shared" si="65"/>
        <v>0</v>
      </c>
    </row>
    <row r="2090" spans="1:4" x14ac:dyDescent="0.2">
      <c r="A2090" t="s">
        <v>151</v>
      </c>
      <c r="B2090" t="s">
        <v>151</v>
      </c>
      <c r="C2090" s="73">
        <f t="shared" si="64"/>
        <v>0</v>
      </c>
      <c r="D2090" s="73">
        <f t="shared" si="65"/>
        <v>0</v>
      </c>
    </row>
    <row r="2091" spans="1:4" x14ac:dyDescent="0.2">
      <c r="A2091" t="s">
        <v>151</v>
      </c>
      <c r="B2091" t="s">
        <v>151</v>
      </c>
      <c r="C2091" s="73">
        <f t="shared" si="64"/>
        <v>0</v>
      </c>
      <c r="D2091" s="73">
        <f t="shared" si="65"/>
        <v>0</v>
      </c>
    </row>
    <row r="2092" spans="1:4" x14ac:dyDescent="0.2">
      <c r="A2092" t="s">
        <v>151</v>
      </c>
      <c r="B2092" t="s">
        <v>151</v>
      </c>
      <c r="C2092" s="73">
        <f t="shared" si="64"/>
        <v>0</v>
      </c>
      <c r="D2092" s="73">
        <f t="shared" si="65"/>
        <v>0</v>
      </c>
    </row>
    <row r="2093" spans="1:4" x14ac:dyDescent="0.2">
      <c r="A2093" t="s">
        <v>151</v>
      </c>
      <c r="B2093" t="s">
        <v>151</v>
      </c>
      <c r="C2093" s="73">
        <f t="shared" si="64"/>
        <v>0</v>
      </c>
      <c r="D2093" s="73">
        <f t="shared" si="65"/>
        <v>0</v>
      </c>
    </row>
    <row r="2094" spans="1:4" x14ac:dyDescent="0.2">
      <c r="A2094" t="s">
        <v>151</v>
      </c>
      <c r="B2094" t="s">
        <v>151</v>
      </c>
      <c r="C2094" s="73">
        <f t="shared" si="64"/>
        <v>0</v>
      </c>
      <c r="D2094" s="73">
        <f t="shared" si="65"/>
        <v>0</v>
      </c>
    </row>
    <row r="2095" spans="1:4" x14ac:dyDescent="0.2">
      <c r="A2095" t="s">
        <v>151</v>
      </c>
      <c r="B2095" t="s">
        <v>151</v>
      </c>
      <c r="C2095" s="73">
        <f t="shared" si="64"/>
        <v>0</v>
      </c>
      <c r="D2095" s="73">
        <f t="shared" si="65"/>
        <v>0</v>
      </c>
    </row>
    <row r="2096" spans="1:4" x14ac:dyDescent="0.2">
      <c r="A2096" t="s">
        <v>151</v>
      </c>
      <c r="B2096" t="s">
        <v>151</v>
      </c>
      <c r="C2096" s="73">
        <f t="shared" si="64"/>
        <v>0</v>
      </c>
      <c r="D2096" s="73">
        <f t="shared" si="65"/>
        <v>0</v>
      </c>
    </row>
    <row r="2097" spans="1:4" x14ac:dyDescent="0.2">
      <c r="A2097" t="s">
        <v>151</v>
      </c>
      <c r="B2097" t="s">
        <v>151</v>
      </c>
      <c r="C2097" s="73">
        <f t="shared" si="64"/>
        <v>0</v>
      </c>
      <c r="D2097" s="73">
        <f t="shared" si="65"/>
        <v>0</v>
      </c>
    </row>
    <row r="2098" spans="1:4" x14ac:dyDescent="0.2">
      <c r="A2098" t="s">
        <v>151</v>
      </c>
      <c r="B2098" t="s">
        <v>151</v>
      </c>
      <c r="C2098" s="73">
        <f t="shared" si="64"/>
        <v>0</v>
      </c>
      <c r="D2098" s="73">
        <f t="shared" si="65"/>
        <v>0</v>
      </c>
    </row>
    <row r="2099" spans="1:4" x14ac:dyDescent="0.2">
      <c r="A2099" t="s">
        <v>151</v>
      </c>
      <c r="B2099" t="s">
        <v>151</v>
      </c>
      <c r="C2099" s="73">
        <f t="shared" si="64"/>
        <v>0</v>
      </c>
      <c r="D2099" s="73">
        <f t="shared" si="65"/>
        <v>0</v>
      </c>
    </row>
    <row r="2100" spans="1:4" x14ac:dyDescent="0.2">
      <c r="A2100" t="s">
        <v>151</v>
      </c>
      <c r="B2100" t="s">
        <v>151</v>
      </c>
      <c r="C2100" s="73">
        <f t="shared" si="64"/>
        <v>0</v>
      </c>
      <c r="D2100" s="73">
        <f t="shared" si="65"/>
        <v>0</v>
      </c>
    </row>
    <row r="2101" spans="1:4" x14ac:dyDescent="0.2">
      <c r="A2101" t="s">
        <v>151</v>
      </c>
      <c r="B2101" t="s">
        <v>151</v>
      </c>
      <c r="C2101" s="73">
        <f t="shared" si="64"/>
        <v>0</v>
      </c>
      <c r="D2101" s="73">
        <f t="shared" si="65"/>
        <v>0</v>
      </c>
    </row>
    <row r="2102" spans="1:4" x14ac:dyDescent="0.2">
      <c r="A2102" t="s">
        <v>151</v>
      </c>
      <c r="B2102" t="s">
        <v>151</v>
      </c>
      <c r="C2102" s="73">
        <f t="shared" si="64"/>
        <v>0</v>
      </c>
      <c r="D2102" s="73">
        <f t="shared" si="65"/>
        <v>0</v>
      </c>
    </row>
    <row r="2103" spans="1:4" x14ac:dyDescent="0.2">
      <c r="A2103" t="s">
        <v>151</v>
      </c>
      <c r="B2103" t="s">
        <v>151</v>
      </c>
      <c r="C2103" s="73">
        <f t="shared" si="64"/>
        <v>0</v>
      </c>
      <c r="D2103" s="73">
        <f t="shared" si="65"/>
        <v>0</v>
      </c>
    </row>
    <row r="2104" spans="1:4" x14ac:dyDescent="0.2">
      <c r="A2104" t="s">
        <v>151</v>
      </c>
      <c r="B2104" t="s">
        <v>151</v>
      </c>
      <c r="C2104" s="73">
        <f t="shared" si="64"/>
        <v>0</v>
      </c>
      <c r="D2104" s="73">
        <f t="shared" si="65"/>
        <v>0</v>
      </c>
    </row>
    <row r="2105" spans="1:4" x14ac:dyDescent="0.2">
      <c r="A2105" t="s">
        <v>151</v>
      </c>
      <c r="B2105" t="s">
        <v>151</v>
      </c>
      <c r="C2105" s="73">
        <f t="shared" si="64"/>
        <v>0</v>
      </c>
      <c r="D2105" s="73">
        <f t="shared" si="65"/>
        <v>0</v>
      </c>
    </row>
    <row r="2106" spans="1:4" x14ac:dyDescent="0.2">
      <c r="A2106" t="s">
        <v>151</v>
      </c>
      <c r="B2106" t="s">
        <v>151</v>
      </c>
      <c r="C2106" s="73">
        <f t="shared" si="64"/>
        <v>0</v>
      </c>
      <c r="D2106" s="73">
        <f t="shared" si="65"/>
        <v>0</v>
      </c>
    </row>
    <row r="2107" spans="1:4" x14ac:dyDescent="0.2">
      <c r="A2107" t="s">
        <v>151</v>
      </c>
      <c r="B2107" t="s">
        <v>151</v>
      </c>
      <c r="C2107" s="73">
        <f t="shared" si="64"/>
        <v>0</v>
      </c>
      <c r="D2107" s="73">
        <f t="shared" si="65"/>
        <v>0</v>
      </c>
    </row>
    <row r="2108" spans="1:4" x14ac:dyDescent="0.2">
      <c r="A2108" t="s">
        <v>151</v>
      </c>
      <c r="B2108" t="s">
        <v>151</v>
      </c>
      <c r="C2108" s="73">
        <f t="shared" si="64"/>
        <v>0</v>
      </c>
      <c r="D2108" s="73">
        <f t="shared" si="65"/>
        <v>0</v>
      </c>
    </row>
    <row r="2109" spans="1:4" x14ac:dyDescent="0.2">
      <c r="A2109" t="s">
        <v>151</v>
      </c>
      <c r="B2109" t="s">
        <v>151</v>
      </c>
      <c r="C2109" s="73">
        <f t="shared" si="64"/>
        <v>0</v>
      </c>
      <c r="D2109" s="73">
        <f t="shared" si="65"/>
        <v>0</v>
      </c>
    </row>
    <row r="2110" spans="1:4" x14ac:dyDescent="0.2">
      <c r="A2110" t="s">
        <v>151</v>
      </c>
      <c r="B2110" t="s">
        <v>151</v>
      </c>
      <c r="C2110" s="73">
        <f t="shared" si="64"/>
        <v>0</v>
      </c>
      <c r="D2110" s="73">
        <f t="shared" si="65"/>
        <v>0</v>
      </c>
    </row>
    <row r="2111" spans="1:4" x14ac:dyDescent="0.2">
      <c r="A2111" t="s">
        <v>151</v>
      </c>
      <c r="B2111" t="s">
        <v>151</v>
      </c>
      <c r="C2111" s="73">
        <f t="shared" si="64"/>
        <v>0</v>
      </c>
      <c r="D2111" s="73">
        <f t="shared" si="65"/>
        <v>0</v>
      </c>
    </row>
    <row r="2112" spans="1:4" x14ac:dyDescent="0.2">
      <c r="A2112" t="s">
        <v>151</v>
      </c>
      <c r="B2112" t="s">
        <v>151</v>
      </c>
      <c r="C2112" s="73">
        <f t="shared" si="64"/>
        <v>0</v>
      </c>
      <c r="D2112" s="73">
        <f t="shared" si="65"/>
        <v>0</v>
      </c>
    </row>
    <row r="2113" spans="1:4" x14ac:dyDescent="0.2">
      <c r="A2113" t="s">
        <v>151</v>
      </c>
      <c r="B2113" t="s">
        <v>151</v>
      </c>
      <c r="C2113" s="73">
        <f t="shared" si="64"/>
        <v>0</v>
      </c>
      <c r="D2113" s="73">
        <f t="shared" si="65"/>
        <v>0</v>
      </c>
    </row>
    <row r="2114" spans="1:4" x14ac:dyDescent="0.2">
      <c r="A2114" t="s">
        <v>151</v>
      </c>
      <c r="B2114" t="s">
        <v>151</v>
      </c>
      <c r="C2114" s="73">
        <f t="shared" si="64"/>
        <v>0</v>
      </c>
      <c r="D2114" s="73">
        <f t="shared" si="65"/>
        <v>0</v>
      </c>
    </row>
    <row r="2115" spans="1:4" x14ac:dyDescent="0.2">
      <c r="A2115" t="s">
        <v>151</v>
      </c>
      <c r="B2115" t="s">
        <v>151</v>
      </c>
      <c r="C2115" s="73">
        <f t="shared" ref="C2115:C2178" si="66">IF(A2115="Yes", 1, 0)</f>
        <v>0</v>
      </c>
      <c r="D2115" s="73">
        <f t="shared" ref="D2115:D2178" si="67">IF(B2115="Yes", 1, 0)</f>
        <v>0</v>
      </c>
    </row>
    <row r="2116" spans="1:4" x14ac:dyDescent="0.2">
      <c r="A2116" t="s">
        <v>151</v>
      </c>
      <c r="B2116" t="s">
        <v>151</v>
      </c>
      <c r="C2116" s="73">
        <f t="shared" si="66"/>
        <v>0</v>
      </c>
      <c r="D2116" s="73">
        <f t="shared" si="67"/>
        <v>0</v>
      </c>
    </row>
    <row r="2117" spans="1:4" x14ac:dyDescent="0.2">
      <c r="A2117" t="s">
        <v>151</v>
      </c>
      <c r="B2117" t="s">
        <v>151</v>
      </c>
      <c r="C2117" s="73">
        <f t="shared" si="66"/>
        <v>0</v>
      </c>
      <c r="D2117" s="73">
        <f t="shared" si="67"/>
        <v>0</v>
      </c>
    </row>
    <row r="2118" spans="1:4" x14ac:dyDescent="0.2">
      <c r="A2118" t="s">
        <v>151</v>
      </c>
      <c r="B2118" t="s">
        <v>151</v>
      </c>
      <c r="C2118" s="73">
        <f t="shared" si="66"/>
        <v>0</v>
      </c>
      <c r="D2118" s="73">
        <f t="shared" si="67"/>
        <v>0</v>
      </c>
    </row>
    <row r="2119" spans="1:4" x14ac:dyDescent="0.2">
      <c r="A2119" t="s">
        <v>151</v>
      </c>
      <c r="B2119" t="s">
        <v>151</v>
      </c>
      <c r="C2119" s="73">
        <f t="shared" si="66"/>
        <v>0</v>
      </c>
      <c r="D2119" s="73">
        <f t="shared" si="67"/>
        <v>0</v>
      </c>
    </row>
    <row r="2120" spans="1:4" x14ac:dyDescent="0.2">
      <c r="A2120" t="s">
        <v>151</v>
      </c>
      <c r="B2120" t="s">
        <v>151</v>
      </c>
      <c r="C2120" s="73">
        <f t="shared" si="66"/>
        <v>0</v>
      </c>
      <c r="D2120" s="73">
        <f t="shared" si="67"/>
        <v>0</v>
      </c>
    </row>
    <row r="2121" spans="1:4" x14ac:dyDescent="0.2">
      <c r="A2121" t="s">
        <v>151</v>
      </c>
      <c r="B2121" t="s">
        <v>151</v>
      </c>
      <c r="C2121" s="73">
        <f t="shared" si="66"/>
        <v>0</v>
      </c>
      <c r="D2121" s="73">
        <f t="shared" si="67"/>
        <v>0</v>
      </c>
    </row>
    <row r="2122" spans="1:4" x14ac:dyDescent="0.2">
      <c r="A2122" t="s">
        <v>151</v>
      </c>
      <c r="B2122" t="s">
        <v>151</v>
      </c>
      <c r="C2122" s="73">
        <f t="shared" si="66"/>
        <v>0</v>
      </c>
      <c r="D2122" s="73">
        <f t="shared" si="67"/>
        <v>0</v>
      </c>
    </row>
    <row r="2123" spans="1:4" x14ac:dyDescent="0.2">
      <c r="A2123" t="s">
        <v>151</v>
      </c>
      <c r="B2123" t="s">
        <v>151</v>
      </c>
      <c r="C2123" s="73">
        <f t="shared" si="66"/>
        <v>0</v>
      </c>
      <c r="D2123" s="73">
        <f t="shared" si="67"/>
        <v>0</v>
      </c>
    </row>
    <row r="2124" spans="1:4" x14ac:dyDescent="0.2">
      <c r="A2124" t="s">
        <v>151</v>
      </c>
      <c r="B2124" t="s">
        <v>151</v>
      </c>
      <c r="C2124" s="73">
        <f t="shared" si="66"/>
        <v>0</v>
      </c>
      <c r="D2124" s="73">
        <f t="shared" si="67"/>
        <v>0</v>
      </c>
    </row>
    <row r="2125" spans="1:4" x14ac:dyDescent="0.2">
      <c r="A2125" t="s">
        <v>151</v>
      </c>
      <c r="B2125" t="s">
        <v>151</v>
      </c>
      <c r="C2125" s="73">
        <f t="shared" si="66"/>
        <v>0</v>
      </c>
      <c r="D2125" s="73">
        <f t="shared" si="67"/>
        <v>0</v>
      </c>
    </row>
    <row r="2126" spans="1:4" x14ac:dyDescent="0.2">
      <c r="A2126" t="s">
        <v>151</v>
      </c>
      <c r="B2126" t="s">
        <v>151</v>
      </c>
      <c r="C2126" s="73">
        <f t="shared" si="66"/>
        <v>0</v>
      </c>
      <c r="D2126" s="73">
        <f t="shared" si="67"/>
        <v>0</v>
      </c>
    </row>
    <row r="2127" spans="1:4" x14ac:dyDescent="0.2">
      <c r="A2127" t="s">
        <v>151</v>
      </c>
      <c r="B2127" t="s">
        <v>151</v>
      </c>
      <c r="C2127" s="73">
        <f t="shared" si="66"/>
        <v>0</v>
      </c>
      <c r="D2127" s="73">
        <f t="shared" si="67"/>
        <v>0</v>
      </c>
    </row>
    <row r="2128" spans="1:4" x14ac:dyDescent="0.2">
      <c r="A2128" t="s">
        <v>151</v>
      </c>
      <c r="B2128" t="s">
        <v>151</v>
      </c>
      <c r="C2128" s="73">
        <f t="shared" si="66"/>
        <v>0</v>
      </c>
      <c r="D2128" s="73">
        <f t="shared" si="67"/>
        <v>0</v>
      </c>
    </row>
    <row r="2129" spans="1:4" x14ac:dyDescent="0.2">
      <c r="A2129" t="s">
        <v>151</v>
      </c>
      <c r="B2129" t="s">
        <v>151</v>
      </c>
      <c r="C2129" s="73">
        <f t="shared" si="66"/>
        <v>0</v>
      </c>
      <c r="D2129" s="73">
        <f t="shared" si="67"/>
        <v>0</v>
      </c>
    </row>
    <row r="2130" spans="1:4" x14ac:dyDescent="0.2">
      <c r="A2130" t="s">
        <v>151</v>
      </c>
      <c r="B2130" t="s">
        <v>151</v>
      </c>
      <c r="C2130" s="73">
        <f t="shared" si="66"/>
        <v>0</v>
      </c>
      <c r="D2130" s="73">
        <f t="shared" si="67"/>
        <v>0</v>
      </c>
    </row>
    <row r="2131" spans="1:4" x14ac:dyDescent="0.2">
      <c r="A2131" t="s">
        <v>151</v>
      </c>
      <c r="B2131" t="s">
        <v>151</v>
      </c>
      <c r="C2131" s="73">
        <f t="shared" si="66"/>
        <v>0</v>
      </c>
      <c r="D2131" s="73">
        <f t="shared" si="67"/>
        <v>0</v>
      </c>
    </row>
    <row r="2132" spans="1:4" x14ac:dyDescent="0.2">
      <c r="A2132" t="s">
        <v>151</v>
      </c>
      <c r="B2132" t="s">
        <v>151</v>
      </c>
      <c r="C2132" s="73">
        <f t="shared" si="66"/>
        <v>0</v>
      </c>
      <c r="D2132" s="73">
        <f t="shared" si="67"/>
        <v>0</v>
      </c>
    </row>
    <row r="2133" spans="1:4" x14ac:dyDescent="0.2">
      <c r="A2133" t="s">
        <v>151</v>
      </c>
      <c r="B2133" t="s">
        <v>151</v>
      </c>
      <c r="C2133" s="73">
        <f t="shared" si="66"/>
        <v>0</v>
      </c>
      <c r="D2133" s="73">
        <f t="shared" si="67"/>
        <v>0</v>
      </c>
    </row>
    <row r="2134" spans="1:4" x14ac:dyDescent="0.2">
      <c r="A2134" t="s">
        <v>151</v>
      </c>
      <c r="B2134" t="s">
        <v>151</v>
      </c>
      <c r="C2134" s="73">
        <f t="shared" si="66"/>
        <v>0</v>
      </c>
      <c r="D2134" s="73">
        <f t="shared" si="67"/>
        <v>0</v>
      </c>
    </row>
    <row r="2135" spans="1:4" x14ac:dyDescent="0.2">
      <c r="A2135" t="s">
        <v>151</v>
      </c>
      <c r="B2135" t="s">
        <v>151</v>
      </c>
      <c r="C2135" s="73">
        <f t="shared" si="66"/>
        <v>0</v>
      </c>
      <c r="D2135" s="73">
        <f t="shared" si="67"/>
        <v>0</v>
      </c>
    </row>
    <row r="2136" spans="1:4" x14ac:dyDescent="0.2">
      <c r="A2136" t="s">
        <v>151</v>
      </c>
      <c r="B2136" t="s">
        <v>151</v>
      </c>
      <c r="C2136" s="73">
        <f t="shared" si="66"/>
        <v>0</v>
      </c>
      <c r="D2136" s="73">
        <f t="shared" si="67"/>
        <v>0</v>
      </c>
    </row>
    <row r="2137" spans="1:4" x14ac:dyDescent="0.2">
      <c r="A2137" t="s">
        <v>151</v>
      </c>
      <c r="B2137" t="s">
        <v>151</v>
      </c>
      <c r="C2137" s="73">
        <f t="shared" si="66"/>
        <v>0</v>
      </c>
      <c r="D2137" s="73">
        <f t="shared" si="67"/>
        <v>0</v>
      </c>
    </row>
    <row r="2138" spans="1:4" x14ac:dyDescent="0.2">
      <c r="A2138" t="s">
        <v>151</v>
      </c>
      <c r="B2138" t="s">
        <v>151</v>
      </c>
      <c r="C2138" s="73">
        <f t="shared" si="66"/>
        <v>0</v>
      </c>
      <c r="D2138" s="73">
        <f t="shared" si="67"/>
        <v>0</v>
      </c>
    </row>
    <row r="2139" spans="1:4" x14ac:dyDescent="0.2">
      <c r="A2139" t="s">
        <v>151</v>
      </c>
      <c r="B2139" t="s">
        <v>151</v>
      </c>
      <c r="C2139" s="73">
        <f t="shared" si="66"/>
        <v>0</v>
      </c>
      <c r="D2139" s="73">
        <f t="shared" si="67"/>
        <v>0</v>
      </c>
    </row>
    <row r="2140" spans="1:4" x14ac:dyDescent="0.2">
      <c r="A2140" t="s">
        <v>151</v>
      </c>
      <c r="B2140" t="s">
        <v>151</v>
      </c>
      <c r="C2140" s="73">
        <f t="shared" si="66"/>
        <v>0</v>
      </c>
      <c r="D2140" s="73">
        <f t="shared" si="67"/>
        <v>0</v>
      </c>
    </row>
    <row r="2141" spans="1:4" x14ac:dyDescent="0.2">
      <c r="A2141" t="s">
        <v>151</v>
      </c>
      <c r="B2141" t="s">
        <v>151</v>
      </c>
      <c r="C2141" s="73">
        <f t="shared" si="66"/>
        <v>0</v>
      </c>
      <c r="D2141" s="73">
        <f t="shared" si="67"/>
        <v>0</v>
      </c>
    </row>
    <row r="2142" spans="1:4" x14ac:dyDescent="0.2">
      <c r="A2142" t="s">
        <v>151</v>
      </c>
      <c r="B2142" t="s">
        <v>151</v>
      </c>
      <c r="C2142" s="73">
        <f t="shared" si="66"/>
        <v>0</v>
      </c>
      <c r="D2142" s="73">
        <f t="shared" si="67"/>
        <v>0</v>
      </c>
    </row>
    <row r="2143" spans="1:4" x14ac:dyDescent="0.2">
      <c r="A2143" t="s">
        <v>151</v>
      </c>
      <c r="B2143" t="s">
        <v>151</v>
      </c>
      <c r="C2143" s="73">
        <f t="shared" si="66"/>
        <v>0</v>
      </c>
      <c r="D2143" s="73">
        <f t="shared" si="67"/>
        <v>0</v>
      </c>
    </row>
    <row r="2144" spans="1:4" x14ac:dyDescent="0.2">
      <c r="A2144" t="s">
        <v>151</v>
      </c>
      <c r="B2144" t="s">
        <v>151</v>
      </c>
      <c r="C2144" s="73">
        <f t="shared" si="66"/>
        <v>0</v>
      </c>
      <c r="D2144" s="73">
        <f t="shared" si="67"/>
        <v>0</v>
      </c>
    </row>
    <row r="2145" spans="1:4" x14ac:dyDescent="0.2">
      <c r="A2145" t="s">
        <v>151</v>
      </c>
      <c r="B2145" t="s">
        <v>151</v>
      </c>
      <c r="C2145" s="73">
        <f t="shared" si="66"/>
        <v>0</v>
      </c>
      <c r="D2145" s="73">
        <f t="shared" si="67"/>
        <v>0</v>
      </c>
    </row>
    <row r="2146" spans="1:4" x14ac:dyDescent="0.2">
      <c r="A2146" t="s">
        <v>151</v>
      </c>
      <c r="B2146" t="s">
        <v>151</v>
      </c>
      <c r="C2146" s="73">
        <f t="shared" si="66"/>
        <v>0</v>
      </c>
      <c r="D2146" s="73">
        <f t="shared" si="67"/>
        <v>0</v>
      </c>
    </row>
    <row r="2147" spans="1:4" x14ac:dyDescent="0.2">
      <c r="A2147" t="s">
        <v>151</v>
      </c>
      <c r="B2147" t="s">
        <v>151</v>
      </c>
      <c r="C2147" s="73">
        <f t="shared" si="66"/>
        <v>0</v>
      </c>
      <c r="D2147" s="73">
        <f t="shared" si="67"/>
        <v>0</v>
      </c>
    </row>
    <row r="2148" spans="1:4" x14ac:dyDescent="0.2">
      <c r="A2148" t="s">
        <v>151</v>
      </c>
      <c r="B2148" t="s">
        <v>151</v>
      </c>
      <c r="C2148" s="73">
        <f t="shared" si="66"/>
        <v>0</v>
      </c>
      <c r="D2148" s="73">
        <f t="shared" si="67"/>
        <v>0</v>
      </c>
    </row>
    <row r="2149" spans="1:4" x14ac:dyDescent="0.2">
      <c r="A2149" t="s">
        <v>151</v>
      </c>
      <c r="B2149" t="s">
        <v>151</v>
      </c>
      <c r="C2149" s="73">
        <f t="shared" si="66"/>
        <v>0</v>
      </c>
      <c r="D2149" s="73">
        <f t="shared" si="67"/>
        <v>0</v>
      </c>
    </row>
    <row r="2150" spans="1:4" x14ac:dyDescent="0.2">
      <c r="A2150" t="s">
        <v>151</v>
      </c>
      <c r="B2150" t="s">
        <v>151</v>
      </c>
      <c r="C2150" s="73">
        <f t="shared" si="66"/>
        <v>0</v>
      </c>
      <c r="D2150" s="73">
        <f t="shared" si="67"/>
        <v>0</v>
      </c>
    </row>
    <row r="2151" spans="1:4" x14ac:dyDescent="0.2">
      <c r="A2151" t="s">
        <v>151</v>
      </c>
      <c r="B2151" t="s">
        <v>151</v>
      </c>
      <c r="C2151" s="73">
        <f t="shared" si="66"/>
        <v>0</v>
      </c>
      <c r="D2151" s="73">
        <f t="shared" si="67"/>
        <v>0</v>
      </c>
    </row>
    <row r="2152" spans="1:4" x14ac:dyDescent="0.2">
      <c r="A2152" t="s">
        <v>151</v>
      </c>
      <c r="B2152" t="s">
        <v>151</v>
      </c>
      <c r="C2152" s="73">
        <f t="shared" si="66"/>
        <v>0</v>
      </c>
      <c r="D2152" s="73">
        <f t="shared" si="67"/>
        <v>0</v>
      </c>
    </row>
    <row r="2153" spans="1:4" x14ac:dyDescent="0.2">
      <c r="A2153" t="s">
        <v>151</v>
      </c>
      <c r="B2153" t="s">
        <v>151</v>
      </c>
      <c r="C2153" s="73">
        <f t="shared" si="66"/>
        <v>0</v>
      </c>
      <c r="D2153" s="73">
        <f t="shared" si="67"/>
        <v>0</v>
      </c>
    </row>
    <row r="2154" spans="1:4" x14ac:dyDescent="0.2">
      <c r="A2154" t="s">
        <v>151</v>
      </c>
      <c r="B2154" t="s">
        <v>151</v>
      </c>
      <c r="C2154" s="73">
        <f t="shared" si="66"/>
        <v>0</v>
      </c>
      <c r="D2154" s="73">
        <f t="shared" si="67"/>
        <v>0</v>
      </c>
    </row>
    <row r="2155" spans="1:4" x14ac:dyDescent="0.2">
      <c r="A2155" t="s">
        <v>151</v>
      </c>
      <c r="B2155" t="s">
        <v>151</v>
      </c>
      <c r="C2155" s="73">
        <f t="shared" si="66"/>
        <v>0</v>
      </c>
      <c r="D2155" s="73">
        <f t="shared" si="67"/>
        <v>0</v>
      </c>
    </row>
    <row r="2156" spans="1:4" x14ac:dyDescent="0.2">
      <c r="A2156" t="s">
        <v>151</v>
      </c>
      <c r="B2156" t="s">
        <v>151</v>
      </c>
      <c r="C2156" s="73">
        <f t="shared" si="66"/>
        <v>0</v>
      </c>
      <c r="D2156" s="73">
        <f t="shared" si="67"/>
        <v>0</v>
      </c>
    </row>
    <row r="2157" spans="1:4" x14ac:dyDescent="0.2">
      <c r="A2157" t="s">
        <v>151</v>
      </c>
      <c r="B2157" t="s">
        <v>151</v>
      </c>
      <c r="C2157" s="73">
        <f t="shared" si="66"/>
        <v>0</v>
      </c>
      <c r="D2157" s="73">
        <f t="shared" si="67"/>
        <v>0</v>
      </c>
    </row>
    <row r="2158" spans="1:4" x14ac:dyDescent="0.2">
      <c r="A2158" t="s">
        <v>151</v>
      </c>
      <c r="B2158" t="s">
        <v>151</v>
      </c>
      <c r="C2158" s="73">
        <f t="shared" si="66"/>
        <v>0</v>
      </c>
      <c r="D2158" s="73">
        <f t="shared" si="67"/>
        <v>0</v>
      </c>
    </row>
    <row r="2159" spans="1:4" x14ac:dyDescent="0.2">
      <c r="A2159" t="s">
        <v>151</v>
      </c>
      <c r="B2159" t="s">
        <v>151</v>
      </c>
      <c r="C2159" s="73">
        <f t="shared" si="66"/>
        <v>0</v>
      </c>
      <c r="D2159" s="73">
        <f t="shared" si="67"/>
        <v>0</v>
      </c>
    </row>
    <row r="2160" spans="1:4" x14ac:dyDescent="0.2">
      <c r="A2160" t="s">
        <v>151</v>
      </c>
      <c r="B2160" t="s">
        <v>151</v>
      </c>
      <c r="C2160" s="73">
        <f t="shared" si="66"/>
        <v>0</v>
      </c>
      <c r="D2160" s="73">
        <f t="shared" si="67"/>
        <v>0</v>
      </c>
    </row>
    <row r="2161" spans="1:4" x14ac:dyDescent="0.2">
      <c r="A2161" t="s">
        <v>151</v>
      </c>
      <c r="B2161" t="s">
        <v>151</v>
      </c>
      <c r="C2161" s="73">
        <f t="shared" si="66"/>
        <v>0</v>
      </c>
      <c r="D2161" s="73">
        <f t="shared" si="67"/>
        <v>0</v>
      </c>
    </row>
    <row r="2162" spans="1:4" x14ac:dyDescent="0.2">
      <c r="A2162" t="s">
        <v>151</v>
      </c>
      <c r="B2162" t="s">
        <v>151</v>
      </c>
      <c r="C2162" s="73">
        <f t="shared" si="66"/>
        <v>0</v>
      </c>
      <c r="D2162" s="73">
        <f t="shared" si="67"/>
        <v>0</v>
      </c>
    </row>
    <row r="2163" spans="1:4" x14ac:dyDescent="0.2">
      <c r="A2163" t="s">
        <v>151</v>
      </c>
      <c r="B2163" t="s">
        <v>151</v>
      </c>
      <c r="C2163" s="73">
        <f t="shared" si="66"/>
        <v>0</v>
      </c>
      <c r="D2163" s="73">
        <f t="shared" si="67"/>
        <v>0</v>
      </c>
    </row>
    <row r="2164" spans="1:4" x14ac:dyDescent="0.2">
      <c r="A2164" t="s">
        <v>151</v>
      </c>
      <c r="B2164" t="s">
        <v>151</v>
      </c>
      <c r="C2164" s="73">
        <f t="shared" si="66"/>
        <v>0</v>
      </c>
      <c r="D2164" s="73">
        <f t="shared" si="67"/>
        <v>0</v>
      </c>
    </row>
    <row r="2165" spans="1:4" x14ac:dyDescent="0.2">
      <c r="A2165" t="s">
        <v>151</v>
      </c>
      <c r="B2165" t="s">
        <v>151</v>
      </c>
      <c r="C2165" s="73">
        <f t="shared" si="66"/>
        <v>0</v>
      </c>
      <c r="D2165" s="73">
        <f t="shared" si="67"/>
        <v>0</v>
      </c>
    </row>
    <row r="2166" spans="1:4" x14ac:dyDescent="0.2">
      <c r="A2166" t="s">
        <v>151</v>
      </c>
      <c r="B2166" t="s">
        <v>151</v>
      </c>
      <c r="C2166" s="73">
        <f t="shared" si="66"/>
        <v>0</v>
      </c>
      <c r="D2166" s="73">
        <f t="shared" si="67"/>
        <v>0</v>
      </c>
    </row>
    <row r="2167" spans="1:4" x14ac:dyDescent="0.2">
      <c r="A2167" t="s">
        <v>151</v>
      </c>
      <c r="B2167" t="s">
        <v>151</v>
      </c>
      <c r="C2167" s="73">
        <f t="shared" si="66"/>
        <v>0</v>
      </c>
      <c r="D2167" s="73">
        <f t="shared" si="67"/>
        <v>0</v>
      </c>
    </row>
    <row r="2168" spans="1:4" x14ac:dyDescent="0.2">
      <c r="A2168" t="s">
        <v>151</v>
      </c>
      <c r="B2168" t="s">
        <v>151</v>
      </c>
      <c r="C2168" s="73">
        <f t="shared" si="66"/>
        <v>0</v>
      </c>
      <c r="D2168" s="73">
        <f t="shared" si="67"/>
        <v>0</v>
      </c>
    </row>
    <row r="2169" spans="1:4" x14ac:dyDescent="0.2">
      <c r="A2169" t="s">
        <v>151</v>
      </c>
      <c r="B2169" t="s">
        <v>151</v>
      </c>
      <c r="C2169" s="73">
        <f t="shared" si="66"/>
        <v>0</v>
      </c>
      <c r="D2169" s="73">
        <f t="shared" si="67"/>
        <v>0</v>
      </c>
    </row>
    <row r="2170" spans="1:4" x14ac:dyDescent="0.2">
      <c r="A2170" t="s">
        <v>151</v>
      </c>
      <c r="B2170" t="s">
        <v>151</v>
      </c>
      <c r="C2170" s="73">
        <f t="shared" si="66"/>
        <v>0</v>
      </c>
      <c r="D2170" s="73">
        <f t="shared" si="67"/>
        <v>0</v>
      </c>
    </row>
    <row r="2171" spans="1:4" x14ac:dyDescent="0.2">
      <c r="A2171" t="s">
        <v>151</v>
      </c>
      <c r="B2171" t="s">
        <v>151</v>
      </c>
      <c r="C2171" s="73">
        <f t="shared" si="66"/>
        <v>0</v>
      </c>
      <c r="D2171" s="73">
        <f t="shared" si="67"/>
        <v>0</v>
      </c>
    </row>
    <row r="2172" spans="1:4" x14ac:dyDescent="0.2">
      <c r="A2172" t="s">
        <v>151</v>
      </c>
      <c r="B2172" t="s">
        <v>151</v>
      </c>
      <c r="C2172" s="73">
        <f t="shared" si="66"/>
        <v>0</v>
      </c>
      <c r="D2172" s="73">
        <f t="shared" si="67"/>
        <v>0</v>
      </c>
    </row>
    <row r="2173" spans="1:4" x14ac:dyDescent="0.2">
      <c r="A2173" t="s">
        <v>151</v>
      </c>
      <c r="B2173" t="s">
        <v>151</v>
      </c>
      <c r="C2173" s="73">
        <f t="shared" si="66"/>
        <v>0</v>
      </c>
      <c r="D2173" s="73">
        <f t="shared" si="67"/>
        <v>0</v>
      </c>
    </row>
    <row r="2174" spans="1:4" x14ac:dyDescent="0.2">
      <c r="A2174" t="s">
        <v>151</v>
      </c>
      <c r="B2174" t="s">
        <v>151</v>
      </c>
      <c r="C2174" s="73">
        <f t="shared" si="66"/>
        <v>0</v>
      </c>
      <c r="D2174" s="73">
        <f t="shared" si="67"/>
        <v>0</v>
      </c>
    </row>
    <row r="2175" spans="1:4" x14ac:dyDescent="0.2">
      <c r="A2175" t="s">
        <v>151</v>
      </c>
      <c r="B2175" t="s">
        <v>151</v>
      </c>
      <c r="C2175" s="73">
        <f t="shared" si="66"/>
        <v>0</v>
      </c>
      <c r="D2175" s="73">
        <f t="shared" si="67"/>
        <v>0</v>
      </c>
    </row>
    <row r="2176" spans="1:4" x14ac:dyDescent="0.2">
      <c r="A2176" t="s">
        <v>151</v>
      </c>
      <c r="B2176" t="s">
        <v>151</v>
      </c>
      <c r="C2176" s="73">
        <f t="shared" si="66"/>
        <v>0</v>
      </c>
      <c r="D2176" s="73">
        <f t="shared" si="67"/>
        <v>0</v>
      </c>
    </row>
    <row r="2177" spans="1:4" x14ac:dyDescent="0.2">
      <c r="A2177" t="s">
        <v>151</v>
      </c>
      <c r="B2177" t="s">
        <v>151</v>
      </c>
      <c r="C2177" s="73">
        <f t="shared" si="66"/>
        <v>0</v>
      </c>
      <c r="D2177" s="73">
        <f t="shared" si="67"/>
        <v>0</v>
      </c>
    </row>
    <row r="2178" spans="1:4" x14ac:dyDescent="0.2">
      <c r="A2178" t="s">
        <v>151</v>
      </c>
      <c r="B2178" t="s">
        <v>151</v>
      </c>
      <c r="C2178" s="73">
        <f t="shared" si="66"/>
        <v>0</v>
      </c>
      <c r="D2178" s="73">
        <f t="shared" si="67"/>
        <v>0</v>
      </c>
    </row>
    <row r="2179" spans="1:4" x14ac:dyDescent="0.2">
      <c r="A2179" t="s">
        <v>151</v>
      </c>
      <c r="B2179" t="s">
        <v>151</v>
      </c>
      <c r="C2179" s="73">
        <f t="shared" ref="C2179:C2242" si="68">IF(A2179="Yes", 1, 0)</f>
        <v>0</v>
      </c>
      <c r="D2179" s="73">
        <f t="shared" ref="D2179:D2242" si="69">IF(B2179="Yes", 1, 0)</f>
        <v>0</v>
      </c>
    </row>
    <row r="2180" spans="1:4" x14ac:dyDescent="0.2">
      <c r="A2180" t="s">
        <v>151</v>
      </c>
      <c r="B2180" t="s">
        <v>151</v>
      </c>
      <c r="C2180" s="73">
        <f t="shared" si="68"/>
        <v>0</v>
      </c>
      <c r="D2180" s="73">
        <f t="shared" si="69"/>
        <v>0</v>
      </c>
    </row>
    <row r="2181" spans="1:4" x14ac:dyDescent="0.2">
      <c r="A2181" t="s">
        <v>151</v>
      </c>
      <c r="B2181" t="s">
        <v>151</v>
      </c>
      <c r="C2181" s="73">
        <f t="shared" si="68"/>
        <v>0</v>
      </c>
      <c r="D2181" s="73">
        <f t="shared" si="69"/>
        <v>0</v>
      </c>
    </row>
    <row r="2182" spans="1:4" x14ac:dyDescent="0.2">
      <c r="A2182" t="s">
        <v>151</v>
      </c>
      <c r="B2182" t="s">
        <v>151</v>
      </c>
      <c r="C2182" s="73">
        <f t="shared" si="68"/>
        <v>0</v>
      </c>
      <c r="D2182" s="73">
        <f t="shared" si="69"/>
        <v>0</v>
      </c>
    </row>
    <row r="2183" spans="1:4" x14ac:dyDescent="0.2">
      <c r="A2183" t="s">
        <v>151</v>
      </c>
      <c r="B2183" t="s">
        <v>151</v>
      </c>
      <c r="C2183" s="73">
        <f t="shared" si="68"/>
        <v>0</v>
      </c>
      <c r="D2183" s="73">
        <f t="shared" si="69"/>
        <v>0</v>
      </c>
    </row>
    <row r="2184" spans="1:4" x14ac:dyDescent="0.2">
      <c r="A2184" t="s">
        <v>151</v>
      </c>
      <c r="B2184" t="s">
        <v>151</v>
      </c>
      <c r="C2184" s="73">
        <f t="shared" si="68"/>
        <v>0</v>
      </c>
      <c r="D2184" s="73">
        <f t="shared" si="69"/>
        <v>0</v>
      </c>
    </row>
    <row r="2185" spans="1:4" x14ac:dyDescent="0.2">
      <c r="A2185" t="s">
        <v>151</v>
      </c>
      <c r="B2185" t="s">
        <v>151</v>
      </c>
      <c r="C2185" s="73">
        <f t="shared" si="68"/>
        <v>0</v>
      </c>
      <c r="D2185" s="73">
        <f t="shared" si="69"/>
        <v>0</v>
      </c>
    </row>
    <row r="2186" spans="1:4" x14ac:dyDescent="0.2">
      <c r="A2186" t="s">
        <v>151</v>
      </c>
      <c r="B2186" t="s">
        <v>151</v>
      </c>
      <c r="C2186" s="73">
        <f t="shared" si="68"/>
        <v>0</v>
      </c>
      <c r="D2186" s="73">
        <f t="shared" si="69"/>
        <v>0</v>
      </c>
    </row>
    <row r="2187" spans="1:4" x14ac:dyDescent="0.2">
      <c r="A2187" t="s">
        <v>151</v>
      </c>
      <c r="B2187" t="s">
        <v>151</v>
      </c>
      <c r="C2187" s="73">
        <f t="shared" si="68"/>
        <v>0</v>
      </c>
      <c r="D2187" s="73">
        <f t="shared" si="69"/>
        <v>0</v>
      </c>
    </row>
    <row r="2188" spans="1:4" x14ac:dyDescent="0.2">
      <c r="A2188" t="s">
        <v>151</v>
      </c>
      <c r="B2188" t="s">
        <v>151</v>
      </c>
      <c r="C2188" s="73">
        <f t="shared" si="68"/>
        <v>0</v>
      </c>
      <c r="D2188" s="73">
        <f t="shared" si="69"/>
        <v>0</v>
      </c>
    </row>
    <row r="2189" spans="1:4" x14ac:dyDescent="0.2">
      <c r="A2189" t="s">
        <v>151</v>
      </c>
      <c r="B2189" t="s">
        <v>151</v>
      </c>
      <c r="C2189" s="73">
        <f t="shared" si="68"/>
        <v>0</v>
      </c>
      <c r="D2189" s="73">
        <f t="shared" si="69"/>
        <v>0</v>
      </c>
    </row>
    <row r="2190" spans="1:4" x14ac:dyDescent="0.2">
      <c r="A2190" t="s">
        <v>151</v>
      </c>
      <c r="B2190" t="s">
        <v>151</v>
      </c>
      <c r="C2190" s="73">
        <f t="shared" si="68"/>
        <v>0</v>
      </c>
      <c r="D2190" s="73">
        <f t="shared" si="69"/>
        <v>0</v>
      </c>
    </row>
    <row r="2191" spans="1:4" x14ac:dyDescent="0.2">
      <c r="A2191" t="s">
        <v>151</v>
      </c>
      <c r="B2191" t="s">
        <v>151</v>
      </c>
      <c r="C2191" s="73">
        <f t="shared" si="68"/>
        <v>0</v>
      </c>
      <c r="D2191" s="73">
        <f t="shared" si="69"/>
        <v>0</v>
      </c>
    </row>
    <row r="2192" spans="1:4" x14ac:dyDescent="0.2">
      <c r="A2192" t="s">
        <v>151</v>
      </c>
      <c r="B2192" t="s">
        <v>151</v>
      </c>
      <c r="C2192" s="73">
        <f t="shared" si="68"/>
        <v>0</v>
      </c>
      <c r="D2192" s="73">
        <f t="shared" si="69"/>
        <v>0</v>
      </c>
    </row>
    <row r="2193" spans="1:4" x14ac:dyDescent="0.2">
      <c r="A2193" t="s">
        <v>151</v>
      </c>
      <c r="B2193" t="s">
        <v>151</v>
      </c>
      <c r="C2193" s="73">
        <f t="shared" si="68"/>
        <v>0</v>
      </c>
      <c r="D2193" s="73">
        <f t="shared" si="69"/>
        <v>0</v>
      </c>
    </row>
    <row r="2194" spans="1:4" x14ac:dyDescent="0.2">
      <c r="A2194" t="s">
        <v>151</v>
      </c>
      <c r="B2194" t="s">
        <v>151</v>
      </c>
      <c r="C2194" s="73">
        <f t="shared" si="68"/>
        <v>0</v>
      </c>
      <c r="D2194" s="73">
        <f t="shared" si="69"/>
        <v>0</v>
      </c>
    </row>
    <row r="2195" spans="1:4" x14ac:dyDescent="0.2">
      <c r="A2195" t="s">
        <v>151</v>
      </c>
      <c r="B2195" t="s">
        <v>151</v>
      </c>
      <c r="C2195" s="73">
        <f t="shared" si="68"/>
        <v>0</v>
      </c>
      <c r="D2195" s="73">
        <f t="shared" si="69"/>
        <v>0</v>
      </c>
    </row>
    <row r="2196" spans="1:4" x14ac:dyDescent="0.2">
      <c r="A2196" t="s">
        <v>151</v>
      </c>
      <c r="B2196" t="s">
        <v>151</v>
      </c>
      <c r="C2196" s="73">
        <f t="shared" si="68"/>
        <v>0</v>
      </c>
      <c r="D2196" s="73">
        <f t="shared" si="69"/>
        <v>0</v>
      </c>
    </row>
    <row r="2197" spans="1:4" x14ac:dyDescent="0.2">
      <c r="A2197" t="s">
        <v>151</v>
      </c>
      <c r="B2197" t="s">
        <v>151</v>
      </c>
      <c r="C2197" s="73">
        <f t="shared" si="68"/>
        <v>0</v>
      </c>
      <c r="D2197" s="73">
        <f t="shared" si="69"/>
        <v>0</v>
      </c>
    </row>
    <row r="2198" spans="1:4" x14ac:dyDescent="0.2">
      <c r="A2198" t="s">
        <v>151</v>
      </c>
      <c r="B2198" t="s">
        <v>151</v>
      </c>
      <c r="C2198" s="73">
        <f t="shared" si="68"/>
        <v>0</v>
      </c>
      <c r="D2198" s="73">
        <f t="shared" si="69"/>
        <v>0</v>
      </c>
    </row>
    <row r="2199" spans="1:4" x14ac:dyDescent="0.2">
      <c r="A2199" t="s">
        <v>151</v>
      </c>
      <c r="B2199" t="s">
        <v>151</v>
      </c>
      <c r="C2199" s="73">
        <f t="shared" si="68"/>
        <v>0</v>
      </c>
      <c r="D2199" s="73">
        <f t="shared" si="69"/>
        <v>0</v>
      </c>
    </row>
    <row r="2200" spans="1:4" x14ac:dyDescent="0.2">
      <c r="A2200" t="s">
        <v>151</v>
      </c>
      <c r="B2200" t="s">
        <v>151</v>
      </c>
      <c r="C2200" s="73">
        <f t="shared" si="68"/>
        <v>0</v>
      </c>
      <c r="D2200" s="73">
        <f t="shared" si="69"/>
        <v>0</v>
      </c>
    </row>
    <row r="2201" spans="1:4" x14ac:dyDescent="0.2">
      <c r="A2201" t="s">
        <v>151</v>
      </c>
      <c r="B2201" t="s">
        <v>151</v>
      </c>
      <c r="C2201" s="73">
        <f t="shared" si="68"/>
        <v>0</v>
      </c>
      <c r="D2201" s="73">
        <f t="shared" si="69"/>
        <v>0</v>
      </c>
    </row>
    <row r="2202" spans="1:4" x14ac:dyDescent="0.2">
      <c r="A2202" t="s">
        <v>151</v>
      </c>
      <c r="B2202" t="s">
        <v>151</v>
      </c>
      <c r="C2202" s="73">
        <f t="shared" si="68"/>
        <v>0</v>
      </c>
      <c r="D2202" s="73">
        <f t="shared" si="69"/>
        <v>0</v>
      </c>
    </row>
    <row r="2203" spans="1:4" x14ac:dyDescent="0.2">
      <c r="A2203" t="s">
        <v>151</v>
      </c>
      <c r="B2203" t="s">
        <v>151</v>
      </c>
      <c r="C2203" s="73">
        <f t="shared" si="68"/>
        <v>0</v>
      </c>
      <c r="D2203" s="73">
        <f t="shared" si="69"/>
        <v>0</v>
      </c>
    </row>
    <row r="2204" spans="1:4" x14ac:dyDescent="0.2">
      <c r="A2204" t="s">
        <v>151</v>
      </c>
      <c r="B2204" t="s">
        <v>151</v>
      </c>
      <c r="C2204" s="73">
        <f t="shared" si="68"/>
        <v>0</v>
      </c>
      <c r="D2204" s="73">
        <f t="shared" si="69"/>
        <v>0</v>
      </c>
    </row>
    <row r="2205" spans="1:4" x14ac:dyDescent="0.2">
      <c r="A2205" t="s">
        <v>151</v>
      </c>
      <c r="B2205" t="s">
        <v>151</v>
      </c>
      <c r="C2205" s="73">
        <f t="shared" si="68"/>
        <v>0</v>
      </c>
      <c r="D2205" s="73">
        <f t="shared" si="69"/>
        <v>0</v>
      </c>
    </row>
    <row r="2206" spans="1:4" x14ac:dyDescent="0.2">
      <c r="A2206" t="s">
        <v>151</v>
      </c>
      <c r="B2206" t="s">
        <v>151</v>
      </c>
      <c r="C2206" s="73">
        <f t="shared" si="68"/>
        <v>0</v>
      </c>
      <c r="D2206" s="73">
        <f t="shared" si="69"/>
        <v>0</v>
      </c>
    </row>
    <row r="2207" spans="1:4" x14ac:dyDescent="0.2">
      <c r="A2207" t="s">
        <v>151</v>
      </c>
      <c r="B2207" t="s">
        <v>151</v>
      </c>
      <c r="C2207" s="73">
        <f t="shared" si="68"/>
        <v>0</v>
      </c>
      <c r="D2207" s="73">
        <f t="shared" si="69"/>
        <v>0</v>
      </c>
    </row>
    <row r="2208" spans="1:4" x14ac:dyDescent="0.2">
      <c r="A2208" t="s">
        <v>151</v>
      </c>
      <c r="B2208" t="s">
        <v>151</v>
      </c>
      <c r="C2208" s="73">
        <f t="shared" si="68"/>
        <v>0</v>
      </c>
      <c r="D2208" s="73">
        <f t="shared" si="69"/>
        <v>0</v>
      </c>
    </row>
    <row r="2209" spans="1:4" x14ac:dyDescent="0.2">
      <c r="A2209" t="s">
        <v>151</v>
      </c>
      <c r="B2209" t="s">
        <v>151</v>
      </c>
      <c r="C2209" s="73">
        <f t="shared" si="68"/>
        <v>0</v>
      </c>
      <c r="D2209" s="73">
        <f t="shared" si="69"/>
        <v>0</v>
      </c>
    </row>
    <row r="2210" spans="1:4" x14ac:dyDescent="0.2">
      <c r="A2210" t="s">
        <v>151</v>
      </c>
      <c r="B2210" t="s">
        <v>151</v>
      </c>
      <c r="C2210" s="73">
        <f t="shared" si="68"/>
        <v>0</v>
      </c>
      <c r="D2210" s="73">
        <f t="shared" si="69"/>
        <v>0</v>
      </c>
    </row>
    <row r="2211" spans="1:4" x14ac:dyDescent="0.2">
      <c r="A2211" t="s">
        <v>151</v>
      </c>
      <c r="B2211" t="s">
        <v>151</v>
      </c>
      <c r="C2211" s="73">
        <f t="shared" si="68"/>
        <v>0</v>
      </c>
      <c r="D2211" s="73">
        <f t="shared" si="69"/>
        <v>0</v>
      </c>
    </row>
    <row r="2212" spans="1:4" x14ac:dyDescent="0.2">
      <c r="A2212" t="s">
        <v>151</v>
      </c>
      <c r="B2212" t="s">
        <v>151</v>
      </c>
      <c r="C2212" s="73">
        <f t="shared" si="68"/>
        <v>0</v>
      </c>
      <c r="D2212" s="73">
        <f t="shared" si="69"/>
        <v>0</v>
      </c>
    </row>
    <row r="2213" spans="1:4" x14ac:dyDescent="0.2">
      <c r="A2213" t="s">
        <v>151</v>
      </c>
      <c r="B2213" t="s">
        <v>151</v>
      </c>
      <c r="C2213" s="73">
        <f t="shared" si="68"/>
        <v>0</v>
      </c>
      <c r="D2213" s="73">
        <f t="shared" si="69"/>
        <v>0</v>
      </c>
    </row>
    <row r="2214" spans="1:4" x14ac:dyDescent="0.2">
      <c r="A2214" t="s">
        <v>151</v>
      </c>
      <c r="B2214" t="s">
        <v>151</v>
      </c>
      <c r="C2214" s="73">
        <f t="shared" si="68"/>
        <v>0</v>
      </c>
      <c r="D2214" s="73">
        <f t="shared" si="69"/>
        <v>0</v>
      </c>
    </row>
    <row r="2215" spans="1:4" x14ac:dyDescent="0.2">
      <c r="A2215" t="s">
        <v>151</v>
      </c>
      <c r="B2215" t="s">
        <v>151</v>
      </c>
      <c r="C2215" s="73">
        <f t="shared" si="68"/>
        <v>0</v>
      </c>
      <c r="D2215" s="73">
        <f t="shared" si="69"/>
        <v>0</v>
      </c>
    </row>
    <row r="2216" spans="1:4" x14ac:dyDescent="0.2">
      <c r="A2216" t="s">
        <v>151</v>
      </c>
      <c r="B2216" t="s">
        <v>151</v>
      </c>
      <c r="C2216" s="73">
        <f t="shared" si="68"/>
        <v>0</v>
      </c>
      <c r="D2216" s="73">
        <f t="shared" si="69"/>
        <v>0</v>
      </c>
    </row>
    <row r="2217" spans="1:4" x14ac:dyDescent="0.2">
      <c r="A2217" t="s">
        <v>151</v>
      </c>
      <c r="B2217" t="s">
        <v>151</v>
      </c>
      <c r="C2217" s="73">
        <f t="shared" si="68"/>
        <v>0</v>
      </c>
      <c r="D2217" s="73">
        <f t="shared" si="69"/>
        <v>0</v>
      </c>
    </row>
    <row r="2218" spans="1:4" x14ac:dyDescent="0.2">
      <c r="A2218" t="s">
        <v>151</v>
      </c>
      <c r="B2218" t="s">
        <v>151</v>
      </c>
      <c r="C2218" s="73">
        <f t="shared" si="68"/>
        <v>0</v>
      </c>
      <c r="D2218" s="73">
        <f t="shared" si="69"/>
        <v>0</v>
      </c>
    </row>
    <row r="2219" spans="1:4" x14ac:dyDescent="0.2">
      <c r="A2219" t="s">
        <v>151</v>
      </c>
      <c r="B2219" t="s">
        <v>151</v>
      </c>
      <c r="C2219" s="73">
        <f t="shared" si="68"/>
        <v>0</v>
      </c>
      <c r="D2219" s="73">
        <f t="shared" si="69"/>
        <v>0</v>
      </c>
    </row>
    <row r="2220" spans="1:4" x14ac:dyDescent="0.2">
      <c r="A2220" t="s">
        <v>151</v>
      </c>
      <c r="B2220" t="s">
        <v>151</v>
      </c>
      <c r="C2220" s="73">
        <f t="shared" si="68"/>
        <v>0</v>
      </c>
      <c r="D2220" s="73">
        <f t="shared" si="69"/>
        <v>0</v>
      </c>
    </row>
    <row r="2221" spans="1:4" x14ac:dyDescent="0.2">
      <c r="A2221" t="s">
        <v>151</v>
      </c>
      <c r="B2221" t="s">
        <v>151</v>
      </c>
      <c r="C2221" s="73">
        <f t="shared" si="68"/>
        <v>0</v>
      </c>
      <c r="D2221" s="73">
        <f t="shared" si="69"/>
        <v>0</v>
      </c>
    </row>
    <row r="2222" spans="1:4" x14ac:dyDescent="0.2">
      <c r="A2222" t="s">
        <v>151</v>
      </c>
      <c r="B2222" t="s">
        <v>151</v>
      </c>
      <c r="C2222" s="73">
        <f t="shared" si="68"/>
        <v>0</v>
      </c>
      <c r="D2222" s="73">
        <f t="shared" si="69"/>
        <v>0</v>
      </c>
    </row>
    <row r="2223" spans="1:4" x14ac:dyDescent="0.2">
      <c r="A2223" t="s">
        <v>151</v>
      </c>
      <c r="B2223" t="s">
        <v>151</v>
      </c>
      <c r="C2223" s="73">
        <f t="shared" si="68"/>
        <v>0</v>
      </c>
      <c r="D2223" s="73">
        <f t="shared" si="69"/>
        <v>0</v>
      </c>
    </row>
    <row r="2224" spans="1:4" x14ac:dyDescent="0.2">
      <c r="A2224" t="s">
        <v>151</v>
      </c>
      <c r="B2224" t="s">
        <v>151</v>
      </c>
      <c r="C2224" s="73">
        <f t="shared" si="68"/>
        <v>0</v>
      </c>
      <c r="D2224" s="73">
        <f t="shared" si="69"/>
        <v>0</v>
      </c>
    </row>
    <row r="2225" spans="1:4" x14ac:dyDescent="0.2">
      <c r="A2225" t="s">
        <v>151</v>
      </c>
      <c r="B2225" t="s">
        <v>151</v>
      </c>
      <c r="C2225" s="73">
        <f t="shared" si="68"/>
        <v>0</v>
      </c>
      <c r="D2225" s="73">
        <f t="shared" si="69"/>
        <v>0</v>
      </c>
    </row>
    <row r="2226" spans="1:4" x14ac:dyDescent="0.2">
      <c r="A2226" t="s">
        <v>151</v>
      </c>
      <c r="B2226" t="s">
        <v>151</v>
      </c>
      <c r="C2226" s="73">
        <f t="shared" si="68"/>
        <v>0</v>
      </c>
      <c r="D2226" s="73">
        <f t="shared" si="69"/>
        <v>0</v>
      </c>
    </row>
    <row r="2227" spans="1:4" x14ac:dyDescent="0.2">
      <c r="A2227" t="s">
        <v>151</v>
      </c>
      <c r="B2227" t="s">
        <v>151</v>
      </c>
      <c r="C2227" s="73">
        <f t="shared" si="68"/>
        <v>0</v>
      </c>
      <c r="D2227" s="73">
        <f t="shared" si="69"/>
        <v>0</v>
      </c>
    </row>
    <row r="2228" spans="1:4" x14ac:dyDescent="0.2">
      <c r="A2228" t="s">
        <v>151</v>
      </c>
      <c r="B2228" t="s">
        <v>151</v>
      </c>
      <c r="C2228" s="73">
        <f t="shared" si="68"/>
        <v>0</v>
      </c>
      <c r="D2228" s="73">
        <f t="shared" si="69"/>
        <v>0</v>
      </c>
    </row>
    <row r="2229" spans="1:4" x14ac:dyDescent="0.2">
      <c r="A2229" t="s">
        <v>151</v>
      </c>
      <c r="B2229" t="s">
        <v>151</v>
      </c>
      <c r="C2229" s="73">
        <f t="shared" si="68"/>
        <v>0</v>
      </c>
      <c r="D2229" s="73">
        <f t="shared" si="69"/>
        <v>0</v>
      </c>
    </row>
    <row r="2230" spans="1:4" x14ac:dyDescent="0.2">
      <c r="A2230" t="s">
        <v>151</v>
      </c>
      <c r="B2230" t="s">
        <v>151</v>
      </c>
      <c r="C2230" s="73">
        <f t="shared" si="68"/>
        <v>0</v>
      </c>
      <c r="D2230" s="73">
        <f t="shared" si="69"/>
        <v>0</v>
      </c>
    </row>
    <row r="2231" spans="1:4" x14ac:dyDescent="0.2">
      <c r="A2231" t="s">
        <v>151</v>
      </c>
      <c r="B2231" t="s">
        <v>151</v>
      </c>
      <c r="C2231" s="73">
        <f t="shared" si="68"/>
        <v>0</v>
      </c>
      <c r="D2231" s="73">
        <f t="shared" si="69"/>
        <v>0</v>
      </c>
    </row>
    <row r="2232" spans="1:4" x14ac:dyDescent="0.2">
      <c r="A2232" t="s">
        <v>151</v>
      </c>
      <c r="B2232" t="s">
        <v>151</v>
      </c>
      <c r="C2232" s="73">
        <f t="shared" si="68"/>
        <v>0</v>
      </c>
      <c r="D2232" s="73">
        <f t="shared" si="69"/>
        <v>0</v>
      </c>
    </row>
    <row r="2233" spans="1:4" x14ac:dyDescent="0.2">
      <c r="A2233" t="s">
        <v>151</v>
      </c>
      <c r="B2233" t="s">
        <v>151</v>
      </c>
      <c r="C2233" s="73">
        <f t="shared" si="68"/>
        <v>0</v>
      </c>
      <c r="D2233" s="73">
        <f t="shared" si="69"/>
        <v>0</v>
      </c>
    </row>
    <row r="2234" spans="1:4" x14ac:dyDescent="0.2">
      <c r="A2234" t="s">
        <v>151</v>
      </c>
      <c r="B2234" t="s">
        <v>151</v>
      </c>
      <c r="C2234" s="73">
        <f t="shared" si="68"/>
        <v>0</v>
      </c>
      <c r="D2234" s="73">
        <f t="shared" si="69"/>
        <v>0</v>
      </c>
    </row>
    <row r="2235" spans="1:4" x14ac:dyDescent="0.2">
      <c r="A2235" t="s">
        <v>151</v>
      </c>
      <c r="B2235" t="s">
        <v>151</v>
      </c>
      <c r="C2235" s="73">
        <f t="shared" si="68"/>
        <v>0</v>
      </c>
      <c r="D2235" s="73">
        <f t="shared" si="69"/>
        <v>0</v>
      </c>
    </row>
    <row r="2236" spans="1:4" x14ac:dyDescent="0.2">
      <c r="A2236" t="s">
        <v>151</v>
      </c>
      <c r="B2236" t="s">
        <v>151</v>
      </c>
      <c r="C2236" s="73">
        <f t="shared" si="68"/>
        <v>0</v>
      </c>
      <c r="D2236" s="73">
        <f t="shared" si="69"/>
        <v>0</v>
      </c>
    </row>
    <row r="2237" spans="1:4" x14ac:dyDescent="0.2">
      <c r="A2237" t="s">
        <v>151</v>
      </c>
      <c r="B2237" t="s">
        <v>151</v>
      </c>
      <c r="C2237" s="73">
        <f t="shared" si="68"/>
        <v>0</v>
      </c>
      <c r="D2237" s="73">
        <f t="shared" si="69"/>
        <v>0</v>
      </c>
    </row>
    <row r="2238" spans="1:4" x14ac:dyDescent="0.2">
      <c r="A2238" t="s">
        <v>151</v>
      </c>
      <c r="B2238" t="s">
        <v>151</v>
      </c>
      <c r="C2238" s="73">
        <f t="shared" si="68"/>
        <v>0</v>
      </c>
      <c r="D2238" s="73">
        <f t="shared" si="69"/>
        <v>0</v>
      </c>
    </row>
    <row r="2239" spans="1:4" x14ac:dyDescent="0.2">
      <c r="A2239" t="s">
        <v>151</v>
      </c>
      <c r="B2239" t="s">
        <v>151</v>
      </c>
      <c r="C2239" s="73">
        <f t="shared" si="68"/>
        <v>0</v>
      </c>
      <c r="D2239" s="73">
        <f t="shared" si="69"/>
        <v>0</v>
      </c>
    </row>
    <row r="2240" spans="1:4" x14ac:dyDescent="0.2">
      <c r="A2240" t="s">
        <v>151</v>
      </c>
      <c r="B2240" t="s">
        <v>151</v>
      </c>
      <c r="C2240" s="73">
        <f t="shared" si="68"/>
        <v>0</v>
      </c>
      <c r="D2240" s="73">
        <f t="shared" si="69"/>
        <v>0</v>
      </c>
    </row>
    <row r="2241" spans="1:4" x14ac:dyDescent="0.2">
      <c r="A2241" t="s">
        <v>151</v>
      </c>
      <c r="B2241" t="s">
        <v>151</v>
      </c>
      <c r="C2241" s="73">
        <f t="shared" si="68"/>
        <v>0</v>
      </c>
      <c r="D2241" s="73">
        <f t="shared" si="69"/>
        <v>0</v>
      </c>
    </row>
    <row r="2242" spans="1:4" x14ac:dyDescent="0.2">
      <c r="A2242" t="s">
        <v>151</v>
      </c>
      <c r="B2242" t="s">
        <v>151</v>
      </c>
      <c r="C2242" s="73">
        <f t="shared" si="68"/>
        <v>0</v>
      </c>
      <c r="D2242" s="73">
        <f t="shared" si="69"/>
        <v>0</v>
      </c>
    </row>
    <row r="2243" spans="1:4" x14ac:dyDescent="0.2">
      <c r="A2243" t="s">
        <v>151</v>
      </c>
      <c r="B2243" t="s">
        <v>151</v>
      </c>
      <c r="C2243" s="73">
        <f t="shared" ref="C2243:C2306" si="70">IF(A2243="Yes", 1, 0)</f>
        <v>0</v>
      </c>
      <c r="D2243" s="73">
        <f t="shared" ref="D2243:D2306" si="71">IF(B2243="Yes", 1, 0)</f>
        <v>0</v>
      </c>
    </row>
    <row r="2244" spans="1:4" x14ac:dyDescent="0.2">
      <c r="A2244" t="s">
        <v>151</v>
      </c>
      <c r="B2244" t="s">
        <v>151</v>
      </c>
      <c r="C2244" s="73">
        <f t="shared" si="70"/>
        <v>0</v>
      </c>
      <c r="D2244" s="73">
        <f t="shared" si="71"/>
        <v>0</v>
      </c>
    </row>
    <row r="2245" spans="1:4" x14ac:dyDescent="0.2">
      <c r="A2245" t="s">
        <v>151</v>
      </c>
      <c r="B2245" t="s">
        <v>151</v>
      </c>
      <c r="C2245" s="73">
        <f t="shared" si="70"/>
        <v>0</v>
      </c>
      <c r="D2245" s="73">
        <f t="shared" si="71"/>
        <v>0</v>
      </c>
    </row>
    <row r="2246" spans="1:4" x14ac:dyDescent="0.2">
      <c r="A2246" t="s">
        <v>151</v>
      </c>
      <c r="B2246" t="s">
        <v>151</v>
      </c>
      <c r="C2246" s="73">
        <f t="shared" si="70"/>
        <v>0</v>
      </c>
      <c r="D2246" s="73">
        <f t="shared" si="71"/>
        <v>0</v>
      </c>
    </row>
    <row r="2247" spans="1:4" x14ac:dyDescent="0.2">
      <c r="A2247" t="s">
        <v>151</v>
      </c>
      <c r="B2247" t="s">
        <v>151</v>
      </c>
      <c r="C2247" s="73">
        <f t="shared" si="70"/>
        <v>0</v>
      </c>
      <c r="D2247" s="73">
        <f t="shared" si="71"/>
        <v>0</v>
      </c>
    </row>
    <row r="2248" spans="1:4" x14ac:dyDescent="0.2">
      <c r="A2248" t="s">
        <v>151</v>
      </c>
      <c r="B2248" t="s">
        <v>151</v>
      </c>
      <c r="C2248" s="73">
        <f t="shared" si="70"/>
        <v>0</v>
      </c>
      <c r="D2248" s="73">
        <f t="shared" si="71"/>
        <v>0</v>
      </c>
    </row>
    <row r="2249" spans="1:4" x14ac:dyDescent="0.2">
      <c r="A2249" t="s">
        <v>151</v>
      </c>
      <c r="B2249" t="s">
        <v>151</v>
      </c>
      <c r="C2249" s="73">
        <f t="shared" si="70"/>
        <v>0</v>
      </c>
      <c r="D2249" s="73">
        <f t="shared" si="71"/>
        <v>0</v>
      </c>
    </row>
    <row r="2250" spans="1:4" x14ac:dyDescent="0.2">
      <c r="A2250" t="s">
        <v>151</v>
      </c>
      <c r="B2250" t="s">
        <v>151</v>
      </c>
      <c r="C2250" s="73">
        <f t="shared" si="70"/>
        <v>0</v>
      </c>
      <c r="D2250" s="73">
        <f t="shared" si="71"/>
        <v>0</v>
      </c>
    </row>
    <row r="2251" spans="1:4" x14ac:dyDescent="0.2">
      <c r="A2251" t="s">
        <v>151</v>
      </c>
      <c r="B2251" t="s">
        <v>151</v>
      </c>
      <c r="C2251" s="73">
        <f t="shared" si="70"/>
        <v>0</v>
      </c>
      <c r="D2251" s="73">
        <f t="shared" si="71"/>
        <v>0</v>
      </c>
    </row>
    <row r="2252" spans="1:4" x14ac:dyDescent="0.2">
      <c r="A2252" t="s">
        <v>151</v>
      </c>
      <c r="B2252" t="s">
        <v>151</v>
      </c>
      <c r="C2252" s="73">
        <f t="shared" si="70"/>
        <v>0</v>
      </c>
      <c r="D2252" s="73">
        <f t="shared" si="71"/>
        <v>0</v>
      </c>
    </row>
    <row r="2253" spans="1:4" x14ac:dyDescent="0.2">
      <c r="A2253" t="s">
        <v>151</v>
      </c>
      <c r="B2253" t="s">
        <v>151</v>
      </c>
      <c r="C2253" s="73">
        <f t="shared" si="70"/>
        <v>0</v>
      </c>
      <c r="D2253" s="73">
        <f t="shared" si="71"/>
        <v>0</v>
      </c>
    </row>
    <row r="2254" spans="1:4" x14ac:dyDescent="0.2">
      <c r="A2254" t="s">
        <v>151</v>
      </c>
      <c r="B2254" t="s">
        <v>151</v>
      </c>
      <c r="C2254" s="73">
        <f t="shared" si="70"/>
        <v>0</v>
      </c>
      <c r="D2254" s="73">
        <f t="shared" si="71"/>
        <v>0</v>
      </c>
    </row>
    <row r="2255" spans="1:4" x14ac:dyDescent="0.2">
      <c r="A2255" t="s">
        <v>151</v>
      </c>
      <c r="B2255" t="s">
        <v>151</v>
      </c>
      <c r="C2255" s="73">
        <f t="shared" si="70"/>
        <v>0</v>
      </c>
      <c r="D2255" s="73">
        <f t="shared" si="71"/>
        <v>0</v>
      </c>
    </row>
    <row r="2256" spans="1:4" x14ac:dyDescent="0.2">
      <c r="A2256" t="s">
        <v>151</v>
      </c>
      <c r="B2256" t="s">
        <v>151</v>
      </c>
      <c r="C2256" s="73">
        <f t="shared" si="70"/>
        <v>0</v>
      </c>
      <c r="D2256" s="73">
        <f t="shared" si="71"/>
        <v>0</v>
      </c>
    </row>
    <row r="2257" spans="1:4" x14ac:dyDescent="0.2">
      <c r="A2257" t="s">
        <v>151</v>
      </c>
      <c r="B2257" t="s">
        <v>151</v>
      </c>
      <c r="C2257" s="73">
        <f t="shared" si="70"/>
        <v>0</v>
      </c>
      <c r="D2257" s="73">
        <f t="shared" si="71"/>
        <v>0</v>
      </c>
    </row>
    <row r="2258" spans="1:4" x14ac:dyDescent="0.2">
      <c r="A2258" t="s">
        <v>151</v>
      </c>
      <c r="B2258" t="s">
        <v>151</v>
      </c>
      <c r="C2258" s="73">
        <f t="shared" si="70"/>
        <v>0</v>
      </c>
      <c r="D2258" s="73">
        <f t="shared" si="71"/>
        <v>0</v>
      </c>
    </row>
    <row r="2259" spans="1:4" x14ac:dyDescent="0.2">
      <c r="A2259" t="s">
        <v>151</v>
      </c>
      <c r="B2259" t="s">
        <v>151</v>
      </c>
      <c r="C2259" s="73">
        <f t="shared" si="70"/>
        <v>0</v>
      </c>
      <c r="D2259" s="73">
        <f t="shared" si="71"/>
        <v>0</v>
      </c>
    </row>
    <row r="2260" spans="1:4" x14ac:dyDescent="0.2">
      <c r="A2260" t="s">
        <v>151</v>
      </c>
      <c r="B2260" t="s">
        <v>151</v>
      </c>
      <c r="C2260" s="73">
        <f t="shared" si="70"/>
        <v>0</v>
      </c>
      <c r="D2260" s="73">
        <f t="shared" si="71"/>
        <v>0</v>
      </c>
    </row>
    <row r="2261" spans="1:4" x14ac:dyDescent="0.2">
      <c r="A2261" t="s">
        <v>151</v>
      </c>
      <c r="B2261" t="s">
        <v>151</v>
      </c>
      <c r="C2261" s="73">
        <f t="shared" si="70"/>
        <v>0</v>
      </c>
      <c r="D2261" s="73">
        <f t="shared" si="71"/>
        <v>0</v>
      </c>
    </row>
    <row r="2262" spans="1:4" x14ac:dyDescent="0.2">
      <c r="A2262" t="s">
        <v>151</v>
      </c>
      <c r="B2262" t="s">
        <v>151</v>
      </c>
      <c r="C2262" s="73">
        <f t="shared" si="70"/>
        <v>0</v>
      </c>
      <c r="D2262" s="73">
        <f t="shared" si="71"/>
        <v>0</v>
      </c>
    </row>
    <row r="2263" spans="1:4" x14ac:dyDescent="0.2">
      <c r="A2263" t="s">
        <v>151</v>
      </c>
      <c r="B2263" t="s">
        <v>151</v>
      </c>
      <c r="C2263" s="73">
        <f t="shared" si="70"/>
        <v>0</v>
      </c>
      <c r="D2263" s="73">
        <f t="shared" si="71"/>
        <v>0</v>
      </c>
    </row>
    <row r="2264" spans="1:4" x14ac:dyDescent="0.2">
      <c r="A2264" t="s">
        <v>151</v>
      </c>
      <c r="B2264" t="s">
        <v>151</v>
      </c>
      <c r="C2264" s="73">
        <f t="shared" si="70"/>
        <v>0</v>
      </c>
      <c r="D2264" s="73">
        <f t="shared" si="71"/>
        <v>0</v>
      </c>
    </row>
    <row r="2265" spans="1:4" x14ac:dyDescent="0.2">
      <c r="A2265" t="s">
        <v>151</v>
      </c>
      <c r="B2265" t="s">
        <v>151</v>
      </c>
      <c r="C2265" s="73">
        <f t="shared" si="70"/>
        <v>0</v>
      </c>
      <c r="D2265" s="73">
        <f t="shared" si="71"/>
        <v>0</v>
      </c>
    </row>
    <row r="2266" spans="1:4" x14ac:dyDescent="0.2">
      <c r="A2266" t="s">
        <v>151</v>
      </c>
      <c r="B2266" t="s">
        <v>151</v>
      </c>
      <c r="C2266" s="73">
        <f t="shared" si="70"/>
        <v>0</v>
      </c>
      <c r="D2266" s="73">
        <f t="shared" si="71"/>
        <v>0</v>
      </c>
    </row>
    <row r="2267" spans="1:4" x14ac:dyDescent="0.2">
      <c r="A2267" t="s">
        <v>151</v>
      </c>
      <c r="B2267" t="s">
        <v>151</v>
      </c>
      <c r="C2267" s="73">
        <f t="shared" si="70"/>
        <v>0</v>
      </c>
      <c r="D2267" s="73">
        <f t="shared" si="71"/>
        <v>0</v>
      </c>
    </row>
    <row r="2268" spans="1:4" x14ac:dyDescent="0.2">
      <c r="A2268" t="s">
        <v>151</v>
      </c>
      <c r="B2268" t="s">
        <v>151</v>
      </c>
      <c r="C2268" s="73">
        <f t="shared" si="70"/>
        <v>0</v>
      </c>
      <c r="D2268" s="73">
        <f t="shared" si="71"/>
        <v>0</v>
      </c>
    </row>
    <row r="2269" spans="1:4" x14ac:dyDescent="0.2">
      <c r="A2269" t="s">
        <v>151</v>
      </c>
      <c r="B2269" t="s">
        <v>151</v>
      </c>
      <c r="C2269" s="73">
        <f t="shared" si="70"/>
        <v>0</v>
      </c>
      <c r="D2269" s="73">
        <f t="shared" si="71"/>
        <v>0</v>
      </c>
    </row>
    <row r="2270" spans="1:4" x14ac:dyDescent="0.2">
      <c r="A2270" t="s">
        <v>151</v>
      </c>
      <c r="B2270" t="s">
        <v>151</v>
      </c>
      <c r="C2270" s="73">
        <f t="shared" si="70"/>
        <v>0</v>
      </c>
      <c r="D2270" s="73">
        <f t="shared" si="71"/>
        <v>0</v>
      </c>
    </row>
    <row r="2271" spans="1:4" x14ac:dyDescent="0.2">
      <c r="A2271" t="s">
        <v>151</v>
      </c>
      <c r="B2271" t="s">
        <v>151</v>
      </c>
      <c r="C2271" s="73">
        <f t="shared" si="70"/>
        <v>0</v>
      </c>
      <c r="D2271" s="73">
        <f t="shared" si="71"/>
        <v>0</v>
      </c>
    </row>
    <row r="2272" spans="1:4" x14ac:dyDescent="0.2">
      <c r="A2272" t="s">
        <v>151</v>
      </c>
      <c r="B2272" t="s">
        <v>151</v>
      </c>
      <c r="C2272" s="73">
        <f t="shared" si="70"/>
        <v>0</v>
      </c>
      <c r="D2272" s="73">
        <f t="shared" si="71"/>
        <v>0</v>
      </c>
    </row>
    <row r="2273" spans="1:4" x14ac:dyDescent="0.2">
      <c r="A2273" t="s">
        <v>151</v>
      </c>
      <c r="B2273" t="s">
        <v>151</v>
      </c>
      <c r="C2273" s="73">
        <f t="shared" si="70"/>
        <v>0</v>
      </c>
      <c r="D2273" s="73">
        <f t="shared" si="71"/>
        <v>0</v>
      </c>
    </row>
    <row r="2274" spans="1:4" x14ac:dyDescent="0.2">
      <c r="A2274" t="s">
        <v>151</v>
      </c>
      <c r="B2274" t="s">
        <v>151</v>
      </c>
      <c r="C2274" s="73">
        <f t="shared" si="70"/>
        <v>0</v>
      </c>
      <c r="D2274" s="73">
        <f t="shared" si="71"/>
        <v>0</v>
      </c>
    </row>
    <row r="2275" spans="1:4" x14ac:dyDescent="0.2">
      <c r="A2275" t="s">
        <v>151</v>
      </c>
      <c r="B2275" t="s">
        <v>151</v>
      </c>
      <c r="C2275" s="73">
        <f t="shared" si="70"/>
        <v>0</v>
      </c>
      <c r="D2275" s="73">
        <f t="shared" si="71"/>
        <v>0</v>
      </c>
    </row>
    <row r="2276" spans="1:4" x14ac:dyDescent="0.2">
      <c r="A2276" t="s">
        <v>151</v>
      </c>
      <c r="B2276" t="s">
        <v>151</v>
      </c>
      <c r="C2276" s="73">
        <f t="shared" si="70"/>
        <v>0</v>
      </c>
      <c r="D2276" s="73">
        <f t="shared" si="71"/>
        <v>0</v>
      </c>
    </row>
    <row r="2277" spans="1:4" x14ac:dyDescent="0.2">
      <c r="A2277" t="s">
        <v>151</v>
      </c>
      <c r="B2277" t="s">
        <v>151</v>
      </c>
      <c r="C2277" s="73">
        <f t="shared" si="70"/>
        <v>0</v>
      </c>
      <c r="D2277" s="73">
        <f t="shared" si="71"/>
        <v>0</v>
      </c>
    </row>
    <row r="2278" spans="1:4" x14ac:dyDescent="0.2">
      <c r="A2278" t="s">
        <v>151</v>
      </c>
      <c r="B2278" t="s">
        <v>151</v>
      </c>
      <c r="C2278" s="73">
        <f t="shared" si="70"/>
        <v>0</v>
      </c>
      <c r="D2278" s="73">
        <f t="shared" si="71"/>
        <v>0</v>
      </c>
    </row>
    <row r="2279" spans="1:4" x14ac:dyDescent="0.2">
      <c r="A2279" t="s">
        <v>151</v>
      </c>
      <c r="B2279" t="s">
        <v>151</v>
      </c>
      <c r="C2279" s="73">
        <f t="shared" si="70"/>
        <v>0</v>
      </c>
      <c r="D2279" s="73">
        <f t="shared" si="71"/>
        <v>0</v>
      </c>
    </row>
    <row r="2280" spans="1:4" x14ac:dyDescent="0.2">
      <c r="A2280" t="s">
        <v>151</v>
      </c>
      <c r="B2280" t="s">
        <v>151</v>
      </c>
      <c r="C2280" s="73">
        <f t="shared" si="70"/>
        <v>0</v>
      </c>
      <c r="D2280" s="73">
        <f t="shared" si="71"/>
        <v>0</v>
      </c>
    </row>
    <row r="2281" spans="1:4" x14ac:dyDescent="0.2">
      <c r="A2281" t="s">
        <v>151</v>
      </c>
      <c r="B2281" t="s">
        <v>151</v>
      </c>
      <c r="C2281" s="73">
        <f t="shared" si="70"/>
        <v>0</v>
      </c>
      <c r="D2281" s="73">
        <f t="shared" si="71"/>
        <v>0</v>
      </c>
    </row>
    <row r="2282" spans="1:4" x14ac:dyDescent="0.2">
      <c r="A2282" t="s">
        <v>151</v>
      </c>
      <c r="B2282" t="s">
        <v>151</v>
      </c>
      <c r="C2282" s="73">
        <f t="shared" si="70"/>
        <v>0</v>
      </c>
      <c r="D2282" s="73">
        <f t="shared" si="71"/>
        <v>0</v>
      </c>
    </row>
    <row r="2283" spans="1:4" x14ac:dyDescent="0.2">
      <c r="A2283" t="s">
        <v>151</v>
      </c>
      <c r="B2283" t="s">
        <v>151</v>
      </c>
      <c r="C2283" s="73">
        <f t="shared" si="70"/>
        <v>0</v>
      </c>
      <c r="D2283" s="73">
        <f t="shared" si="71"/>
        <v>0</v>
      </c>
    </row>
    <row r="2284" spans="1:4" x14ac:dyDescent="0.2">
      <c r="A2284" t="s">
        <v>151</v>
      </c>
      <c r="B2284" t="s">
        <v>151</v>
      </c>
      <c r="C2284" s="73">
        <f t="shared" si="70"/>
        <v>0</v>
      </c>
      <c r="D2284" s="73">
        <f t="shared" si="71"/>
        <v>0</v>
      </c>
    </row>
    <row r="2285" spans="1:4" x14ac:dyDescent="0.2">
      <c r="A2285" t="s">
        <v>151</v>
      </c>
      <c r="B2285" t="s">
        <v>151</v>
      </c>
      <c r="C2285" s="73">
        <f t="shared" si="70"/>
        <v>0</v>
      </c>
      <c r="D2285" s="73">
        <f t="shared" si="71"/>
        <v>0</v>
      </c>
    </row>
    <row r="2286" spans="1:4" x14ac:dyDescent="0.2">
      <c r="A2286" t="s">
        <v>151</v>
      </c>
      <c r="B2286" t="s">
        <v>151</v>
      </c>
      <c r="C2286" s="73">
        <f t="shared" si="70"/>
        <v>0</v>
      </c>
      <c r="D2286" s="73">
        <f t="shared" si="71"/>
        <v>0</v>
      </c>
    </row>
    <row r="2287" spans="1:4" x14ac:dyDescent="0.2">
      <c r="A2287" t="s">
        <v>151</v>
      </c>
      <c r="B2287" t="s">
        <v>151</v>
      </c>
      <c r="C2287" s="73">
        <f t="shared" si="70"/>
        <v>0</v>
      </c>
      <c r="D2287" s="73">
        <f t="shared" si="71"/>
        <v>0</v>
      </c>
    </row>
    <row r="2288" spans="1:4" x14ac:dyDescent="0.2">
      <c r="A2288" t="s">
        <v>151</v>
      </c>
      <c r="B2288" t="s">
        <v>151</v>
      </c>
      <c r="C2288" s="73">
        <f t="shared" si="70"/>
        <v>0</v>
      </c>
      <c r="D2288" s="73">
        <f t="shared" si="71"/>
        <v>0</v>
      </c>
    </row>
    <row r="2289" spans="1:4" x14ac:dyDescent="0.2">
      <c r="A2289" t="s">
        <v>151</v>
      </c>
      <c r="B2289" t="s">
        <v>151</v>
      </c>
      <c r="C2289" s="73">
        <f t="shared" si="70"/>
        <v>0</v>
      </c>
      <c r="D2289" s="73">
        <f t="shared" si="71"/>
        <v>0</v>
      </c>
    </row>
    <row r="2290" spans="1:4" x14ac:dyDescent="0.2">
      <c r="A2290" t="s">
        <v>151</v>
      </c>
      <c r="B2290" t="s">
        <v>151</v>
      </c>
      <c r="C2290" s="73">
        <f t="shared" si="70"/>
        <v>0</v>
      </c>
      <c r="D2290" s="73">
        <f t="shared" si="71"/>
        <v>0</v>
      </c>
    </row>
    <row r="2291" spans="1:4" x14ac:dyDescent="0.2">
      <c r="A2291" t="s">
        <v>151</v>
      </c>
      <c r="B2291" t="s">
        <v>151</v>
      </c>
      <c r="C2291" s="73">
        <f t="shared" si="70"/>
        <v>0</v>
      </c>
      <c r="D2291" s="73">
        <f t="shared" si="71"/>
        <v>0</v>
      </c>
    </row>
    <row r="2292" spans="1:4" x14ac:dyDescent="0.2">
      <c r="A2292" t="s">
        <v>151</v>
      </c>
      <c r="B2292" t="s">
        <v>151</v>
      </c>
      <c r="C2292" s="73">
        <f t="shared" si="70"/>
        <v>0</v>
      </c>
      <c r="D2292" s="73">
        <f t="shared" si="71"/>
        <v>0</v>
      </c>
    </row>
    <row r="2293" spans="1:4" x14ac:dyDescent="0.2">
      <c r="A2293" t="s">
        <v>151</v>
      </c>
      <c r="B2293" t="s">
        <v>151</v>
      </c>
      <c r="C2293" s="73">
        <f t="shared" si="70"/>
        <v>0</v>
      </c>
      <c r="D2293" s="73">
        <f t="shared" si="71"/>
        <v>0</v>
      </c>
    </row>
    <row r="2294" spans="1:4" x14ac:dyDescent="0.2">
      <c r="A2294" t="s">
        <v>151</v>
      </c>
      <c r="B2294" t="s">
        <v>151</v>
      </c>
      <c r="C2294" s="73">
        <f t="shared" si="70"/>
        <v>0</v>
      </c>
      <c r="D2294" s="73">
        <f t="shared" si="71"/>
        <v>0</v>
      </c>
    </row>
    <row r="2295" spans="1:4" x14ac:dyDescent="0.2">
      <c r="A2295" t="s">
        <v>151</v>
      </c>
      <c r="B2295" t="s">
        <v>151</v>
      </c>
      <c r="C2295" s="73">
        <f t="shared" si="70"/>
        <v>0</v>
      </c>
      <c r="D2295" s="73">
        <f t="shared" si="71"/>
        <v>0</v>
      </c>
    </row>
    <row r="2296" spans="1:4" x14ac:dyDescent="0.2">
      <c r="A2296" t="s">
        <v>151</v>
      </c>
      <c r="B2296" t="s">
        <v>151</v>
      </c>
      <c r="C2296" s="73">
        <f t="shared" si="70"/>
        <v>0</v>
      </c>
      <c r="D2296" s="73">
        <f t="shared" si="71"/>
        <v>0</v>
      </c>
    </row>
    <row r="2297" spans="1:4" x14ac:dyDescent="0.2">
      <c r="A2297" t="s">
        <v>151</v>
      </c>
      <c r="B2297" t="s">
        <v>151</v>
      </c>
      <c r="C2297" s="73">
        <f t="shared" si="70"/>
        <v>0</v>
      </c>
      <c r="D2297" s="73">
        <f t="shared" si="71"/>
        <v>0</v>
      </c>
    </row>
    <row r="2298" spans="1:4" x14ac:dyDescent="0.2">
      <c r="A2298" t="s">
        <v>151</v>
      </c>
      <c r="B2298" t="s">
        <v>151</v>
      </c>
      <c r="C2298" s="73">
        <f t="shared" si="70"/>
        <v>0</v>
      </c>
      <c r="D2298" s="73">
        <f t="shared" si="71"/>
        <v>0</v>
      </c>
    </row>
    <row r="2299" spans="1:4" x14ac:dyDescent="0.2">
      <c r="A2299" t="s">
        <v>151</v>
      </c>
      <c r="B2299" t="s">
        <v>151</v>
      </c>
      <c r="C2299" s="73">
        <f t="shared" si="70"/>
        <v>0</v>
      </c>
      <c r="D2299" s="73">
        <f t="shared" si="71"/>
        <v>0</v>
      </c>
    </row>
    <row r="2300" spans="1:4" x14ac:dyDescent="0.2">
      <c r="A2300" t="s">
        <v>151</v>
      </c>
      <c r="B2300" t="s">
        <v>151</v>
      </c>
      <c r="C2300" s="73">
        <f t="shared" si="70"/>
        <v>0</v>
      </c>
      <c r="D2300" s="73">
        <f t="shared" si="71"/>
        <v>0</v>
      </c>
    </row>
    <row r="2301" spans="1:4" x14ac:dyDescent="0.2">
      <c r="A2301" t="s">
        <v>151</v>
      </c>
      <c r="B2301" t="s">
        <v>151</v>
      </c>
      <c r="C2301" s="73">
        <f t="shared" si="70"/>
        <v>0</v>
      </c>
      <c r="D2301" s="73">
        <f t="shared" si="71"/>
        <v>0</v>
      </c>
    </row>
    <row r="2302" spans="1:4" x14ac:dyDescent="0.2">
      <c r="A2302" t="s">
        <v>151</v>
      </c>
      <c r="B2302" t="s">
        <v>151</v>
      </c>
      <c r="C2302" s="73">
        <f t="shared" si="70"/>
        <v>0</v>
      </c>
      <c r="D2302" s="73">
        <f t="shared" si="71"/>
        <v>0</v>
      </c>
    </row>
    <row r="2303" spans="1:4" x14ac:dyDescent="0.2">
      <c r="A2303" t="s">
        <v>151</v>
      </c>
      <c r="B2303" t="s">
        <v>151</v>
      </c>
      <c r="C2303" s="73">
        <f t="shared" si="70"/>
        <v>0</v>
      </c>
      <c r="D2303" s="73">
        <f t="shared" si="71"/>
        <v>0</v>
      </c>
    </row>
    <row r="2304" spans="1:4" x14ac:dyDescent="0.2">
      <c r="A2304" t="s">
        <v>151</v>
      </c>
      <c r="B2304" t="s">
        <v>151</v>
      </c>
      <c r="C2304" s="73">
        <f t="shared" si="70"/>
        <v>0</v>
      </c>
      <c r="D2304" s="73">
        <f t="shared" si="71"/>
        <v>0</v>
      </c>
    </row>
    <row r="2305" spans="1:4" x14ac:dyDescent="0.2">
      <c r="A2305" t="s">
        <v>151</v>
      </c>
      <c r="B2305" t="s">
        <v>151</v>
      </c>
      <c r="C2305" s="73">
        <f t="shared" si="70"/>
        <v>0</v>
      </c>
      <c r="D2305" s="73">
        <f t="shared" si="71"/>
        <v>0</v>
      </c>
    </row>
    <row r="2306" spans="1:4" x14ac:dyDescent="0.2">
      <c r="A2306" t="s">
        <v>151</v>
      </c>
      <c r="B2306" t="s">
        <v>151</v>
      </c>
      <c r="C2306" s="73">
        <f t="shared" si="70"/>
        <v>0</v>
      </c>
      <c r="D2306" s="73">
        <f t="shared" si="71"/>
        <v>0</v>
      </c>
    </row>
    <row r="2307" spans="1:4" x14ac:dyDescent="0.2">
      <c r="A2307" t="s">
        <v>151</v>
      </c>
      <c r="B2307" t="s">
        <v>151</v>
      </c>
      <c r="C2307" s="73">
        <f t="shared" ref="C2307:C2370" si="72">IF(A2307="Yes", 1, 0)</f>
        <v>0</v>
      </c>
      <c r="D2307" s="73">
        <f t="shared" ref="D2307:D2370" si="73">IF(B2307="Yes", 1, 0)</f>
        <v>0</v>
      </c>
    </row>
    <row r="2308" spans="1:4" x14ac:dyDescent="0.2">
      <c r="A2308" t="s">
        <v>151</v>
      </c>
      <c r="B2308" t="s">
        <v>151</v>
      </c>
      <c r="C2308" s="73">
        <f t="shared" si="72"/>
        <v>0</v>
      </c>
      <c r="D2308" s="73">
        <f t="shared" si="73"/>
        <v>0</v>
      </c>
    </row>
    <row r="2309" spans="1:4" x14ac:dyDescent="0.2">
      <c r="A2309" t="s">
        <v>151</v>
      </c>
      <c r="B2309" t="s">
        <v>151</v>
      </c>
      <c r="C2309" s="73">
        <f t="shared" si="72"/>
        <v>0</v>
      </c>
      <c r="D2309" s="73">
        <f t="shared" si="73"/>
        <v>0</v>
      </c>
    </row>
    <row r="2310" spans="1:4" x14ac:dyDescent="0.2">
      <c r="A2310" t="s">
        <v>151</v>
      </c>
      <c r="B2310" t="s">
        <v>151</v>
      </c>
      <c r="C2310" s="73">
        <f t="shared" si="72"/>
        <v>0</v>
      </c>
      <c r="D2310" s="73">
        <f t="shared" si="73"/>
        <v>0</v>
      </c>
    </row>
    <row r="2311" spans="1:4" x14ac:dyDescent="0.2">
      <c r="A2311" t="s">
        <v>151</v>
      </c>
      <c r="B2311" t="s">
        <v>151</v>
      </c>
      <c r="C2311" s="73">
        <f t="shared" si="72"/>
        <v>0</v>
      </c>
      <c r="D2311" s="73">
        <f t="shared" si="73"/>
        <v>0</v>
      </c>
    </row>
    <row r="2312" spans="1:4" x14ac:dyDescent="0.2">
      <c r="A2312" t="s">
        <v>151</v>
      </c>
      <c r="B2312" t="s">
        <v>151</v>
      </c>
      <c r="C2312" s="73">
        <f t="shared" si="72"/>
        <v>0</v>
      </c>
      <c r="D2312" s="73">
        <f t="shared" si="73"/>
        <v>0</v>
      </c>
    </row>
    <row r="2313" spans="1:4" x14ac:dyDescent="0.2">
      <c r="A2313" t="s">
        <v>151</v>
      </c>
      <c r="B2313" t="s">
        <v>151</v>
      </c>
      <c r="C2313" s="73">
        <f t="shared" si="72"/>
        <v>0</v>
      </c>
      <c r="D2313" s="73">
        <f t="shared" si="73"/>
        <v>0</v>
      </c>
    </row>
    <row r="2314" spans="1:4" x14ac:dyDescent="0.2">
      <c r="A2314" t="s">
        <v>151</v>
      </c>
      <c r="B2314" t="s">
        <v>151</v>
      </c>
      <c r="C2314" s="73">
        <f t="shared" si="72"/>
        <v>0</v>
      </c>
      <c r="D2314" s="73">
        <f t="shared" si="73"/>
        <v>0</v>
      </c>
    </row>
    <row r="2315" spans="1:4" x14ac:dyDescent="0.2">
      <c r="A2315" t="s">
        <v>151</v>
      </c>
      <c r="B2315" t="s">
        <v>151</v>
      </c>
      <c r="C2315" s="73">
        <f t="shared" si="72"/>
        <v>0</v>
      </c>
      <c r="D2315" s="73">
        <f t="shared" si="73"/>
        <v>0</v>
      </c>
    </row>
    <row r="2316" spans="1:4" x14ac:dyDescent="0.2">
      <c r="A2316" t="s">
        <v>151</v>
      </c>
      <c r="B2316" t="s">
        <v>151</v>
      </c>
      <c r="C2316" s="73">
        <f t="shared" si="72"/>
        <v>0</v>
      </c>
      <c r="D2316" s="73">
        <f t="shared" si="73"/>
        <v>0</v>
      </c>
    </row>
    <row r="2317" spans="1:4" x14ac:dyDescent="0.2">
      <c r="A2317" t="s">
        <v>151</v>
      </c>
      <c r="B2317" t="s">
        <v>151</v>
      </c>
      <c r="C2317" s="73">
        <f t="shared" si="72"/>
        <v>0</v>
      </c>
      <c r="D2317" s="73">
        <f t="shared" si="73"/>
        <v>0</v>
      </c>
    </row>
    <row r="2318" spans="1:4" x14ac:dyDescent="0.2">
      <c r="A2318" t="s">
        <v>151</v>
      </c>
      <c r="B2318" t="s">
        <v>151</v>
      </c>
      <c r="C2318" s="73">
        <f t="shared" si="72"/>
        <v>0</v>
      </c>
      <c r="D2318" s="73">
        <f t="shared" si="73"/>
        <v>0</v>
      </c>
    </row>
    <row r="2319" spans="1:4" x14ac:dyDescent="0.2">
      <c r="A2319" t="s">
        <v>151</v>
      </c>
      <c r="B2319" t="s">
        <v>151</v>
      </c>
      <c r="C2319" s="73">
        <f t="shared" si="72"/>
        <v>0</v>
      </c>
      <c r="D2319" s="73">
        <f t="shared" si="73"/>
        <v>0</v>
      </c>
    </row>
    <row r="2320" spans="1:4" x14ac:dyDescent="0.2">
      <c r="A2320" t="s">
        <v>151</v>
      </c>
      <c r="B2320" t="s">
        <v>151</v>
      </c>
      <c r="C2320" s="73">
        <f t="shared" si="72"/>
        <v>0</v>
      </c>
      <c r="D2320" s="73">
        <f t="shared" si="73"/>
        <v>0</v>
      </c>
    </row>
    <row r="2321" spans="1:4" x14ac:dyDescent="0.2">
      <c r="A2321" t="s">
        <v>151</v>
      </c>
      <c r="B2321" t="s">
        <v>151</v>
      </c>
      <c r="C2321" s="73">
        <f t="shared" si="72"/>
        <v>0</v>
      </c>
      <c r="D2321" s="73">
        <f t="shared" si="73"/>
        <v>0</v>
      </c>
    </row>
    <row r="2322" spans="1:4" x14ac:dyDescent="0.2">
      <c r="A2322" t="s">
        <v>151</v>
      </c>
      <c r="B2322" t="s">
        <v>151</v>
      </c>
      <c r="C2322" s="73">
        <f t="shared" si="72"/>
        <v>0</v>
      </c>
      <c r="D2322" s="73">
        <f t="shared" si="73"/>
        <v>0</v>
      </c>
    </row>
    <row r="2323" spans="1:4" x14ac:dyDescent="0.2">
      <c r="A2323" t="s">
        <v>151</v>
      </c>
      <c r="B2323" t="s">
        <v>151</v>
      </c>
      <c r="C2323" s="73">
        <f t="shared" si="72"/>
        <v>0</v>
      </c>
      <c r="D2323" s="73">
        <f t="shared" si="73"/>
        <v>0</v>
      </c>
    </row>
    <row r="2324" spans="1:4" x14ac:dyDescent="0.2">
      <c r="A2324" t="s">
        <v>151</v>
      </c>
      <c r="B2324" t="s">
        <v>151</v>
      </c>
      <c r="C2324" s="73">
        <f t="shared" si="72"/>
        <v>0</v>
      </c>
      <c r="D2324" s="73">
        <f t="shared" si="73"/>
        <v>0</v>
      </c>
    </row>
    <row r="2325" spans="1:4" x14ac:dyDescent="0.2">
      <c r="A2325" t="s">
        <v>151</v>
      </c>
      <c r="B2325" t="s">
        <v>151</v>
      </c>
      <c r="C2325" s="73">
        <f t="shared" si="72"/>
        <v>0</v>
      </c>
      <c r="D2325" s="73">
        <f t="shared" si="73"/>
        <v>0</v>
      </c>
    </row>
    <row r="2326" spans="1:4" x14ac:dyDescent="0.2">
      <c r="A2326" t="s">
        <v>151</v>
      </c>
      <c r="B2326" t="s">
        <v>151</v>
      </c>
      <c r="C2326" s="73">
        <f t="shared" si="72"/>
        <v>0</v>
      </c>
      <c r="D2326" s="73">
        <f t="shared" si="73"/>
        <v>0</v>
      </c>
    </row>
    <row r="2327" spans="1:4" x14ac:dyDescent="0.2">
      <c r="A2327" t="s">
        <v>151</v>
      </c>
      <c r="B2327" t="s">
        <v>151</v>
      </c>
      <c r="C2327" s="73">
        <f t="shared" si="72"/>
        <v>0</v>
      </c>
      <c r="D2327" s="73">
        <f t="shared" si="73"/>
        <v>0</v>
      </c>
    </row>
    <row r="2328" spans="1:4" x14ac:dyDescent="0.2">
      <c r="A2328" t="s">
        <v>151</v>
      </c>
      <c r="B2328" t="s">
        <v>151</v>
      </c>
      <c r="C2328" s="73">
        <f t="shared" si="72"/>
        <v>0</v>
      </c>
      <c r="D2328" s="73">
        <f t="shared" si="73"/>
        <v>0</v>
      </c>
    </row>
    <row r="2329" spans="1:4" x14ac:dyDescent="0.2">
      <c r="A2329" t="s">
        <v>151</v>
      </c>
      <c r="B2329" t="s">
        <v>151</v>
      </c>
      <c r="C2329" s="73">
        <f t="shared" si="72"/>
        <v>0</v>
      </c>
      <c r="D2329" s="73">
        <f t="shared" si="73"/>
        <v>0</v>
      </c>
    </row>
    <row r="2330" spans="1:4" x14ac:dyDescent="0.2">
      <c r="A2330" t="s">
        <v>151</v>
      </c>
      <c r="B2330" t="s">
        <v>151</v>
      </c>
      <c r="C2330" s="73">
        <f t="shared" si="72"/>
        <v>0</v>
      </c>
      <c r="D2330" s="73">
        <f t="shared" si="73"/>
        <v>0</v>
      </c>
    </row>
    <row r="2331" spans="1:4" x14ac:dyDescent="0.2">
      <c r="A2331" t="s">
        <v>151</v>
      </c>
      <c r="B2331" t="s">
        <v>151</v>
      </c>
      <c r="C2331" s="73">
        <f t="shared" si="72"/>
        <v>0</v>
      </c>
      <c r="D2331" s="73">
        <f t="shared" si="73"/>
        <v>0</v>
      </c>
    </row>
    <row r="2332" spans="1:4" x14ac:dyDescent="0.2">
      <c r="A2332" t="s">
        <v>151</v>
      </c>
      <c r="B2332" t="s">
        <v>151</v>
      </c>
      <c r="C2332" s="73">
        <f t="shared" si="72"/>
        <v>0</v>
      </c>
      <c r="D2332" s="73">
        <f t="shared" si="73"/>
        <v>0</v>
      </c>
    </row>
    <row r="2333" spans="1:4" x14ac:dyDescent="0.2">
      <c r="A2333" t="s">
        <v>151</v>
      </c>
      <c r="B2333" t="s">
        <v>151</v>
      </c>
      <c r="C2333" s="73">
        <f t="shared" si="72"/>
        <v>0</v>
      </c>
      <c r="D2333" s="73">
        <f t="shared" si="73"/>
        <v>0</v>
      </c>
    </row>
    <row r="2334" spans="1:4" x14ac:dyDescent="0.2">
      <c r="A2334" t="s">
        <v>151</v>
      </c>
      <c r="B2334" t="s">
        <v>151</v>
      </c>
      <c r="C2334" s="73">
        <f t="shared" si="72"/>
        <v>0</v>
      </c>
      <c r="D2334" s="73">
        <f t="shared" si="73"/>
        <v>0</v>
      </c>
    </row>
    <row r="2335" spans="1:4" x14ac:dyDescent="0.2">
      <c r="A2335" t="s">
        <v>151</v>
      </c>
      <c r="B2335" t="s">
        <v>151</v>
      </c>
      <c r="C2335" s="73">
        <f t="shared" si="72"/>
        <v>0</v>
      </c>
      <c r="D2335" s="73">
        <f t="shared" si="73"/>
        <v>0</v>
      </c>
    </row>
    <row r="2336" spans="1:4" x14ac:dyDescent="0.2">
      <c r="A2336" t="s">
        <v>151</v>
      </c>
      <c r="B2336" t="s">
        <v>151</v>
      </c>
      <c r="C2336" s="73">
        <f t="shared" si="72"/>
        <v>0</v>
      </c>
      <c r="D2336" s="73">
        <f t="shared" si="73"/>
        <v>0</v>
      </c>
    </row>
    <row r="2337" spans="1:4" x14ac:dyDescent="0.2">
      <c r="A2337" t="s">
        <v>151</v>
      </c>
      <c r="B2337" t="s">
        <v>151</v>
      </c>
      <c r="C2337" s="73">
        <f t="shared" si="72"/>
        <v>0</v>
      </c>
      <c r="D2337" s="73">
        <f t="shared" si="73"/>
        <v>0</v>
      </c>
    </row>
    <row r="2338" spans="1:4" x14ac:dyDescent="0.2">
      <c r="A2338" t="s">
        <v>151</v>
      </c>
      <c r="B2338" t="s">
        <v>151</v>
      </c>
      <c r="C2338" s="73">
        <f t="shared" si="72"/>
        <v>0</v>
      </c>
      <c r="D2338" s="73">
        <f t="shared" si="73"/>
        <v>0</v>
      </c>
    </row>
    <row r="2339" spans="1:4" x14ac:dyDescent="0.2">
      <c r="A2339" t="s">
        <v>151</v>
      </c>
      <c r="B2339" t="s">
        <v>151</v>
      </c>
      <c r="C2339" s="73">
        <f t="shared" si="72"/>
        <v>0</v>
      </c>
      <c r="D2339" s="73">
        <f t="shared" si="73"/>
        <v>0</v>
      </c>
    </row>
    <row r="2340" spans="1:4" x14ac:dyDescent="0.2">
      <c r="A2340" t="s">
        <v>151</v>
      </c>
      <c r="B2340" t="s">
        <v>151</v>
      </c>
      <c r="C2340" s="73">
        <f t="shared" si="72"/>
        <v>0</v>
      </c>
      <c r="D2340" s="73">
        <f t="shared" si="73"/>
        <v>0</v>
      </c>
    </row>
    <row r="2341" spans="1:4" x14ac:dyDescent="0.2">
      <c r="A2341" t="s">
        <v>151</v>
      </c>
      <c r="B2341" t="s">
        <v>151</v>
      </c>
      <c r="C2341" s="73">
        <f t="shared" si="72"/>
        <v>0</v>
      </c>
      <c r="D2341" s="73">
        <f t="shared" si="73"/>
        <v>0</v>
      </c>
    </row>
    <row r="2342" spans="1:4" x14ac:dyDescent="0.2">
      <c r="A2342" t="s">
        <v>151</v>
      </c>
      <c r="B2342" t="s">
        <v>151</v>
      </c>
      <c r="C2342" s="73">
        <f t="shared" si="72"/>
        <v>0</v>
      </c>
      <c r="D2342" s="73">
        <f t="shared" si="73"/>
        <v>0</v>
      </c>
    </row>
    <row r="2343" spans="1:4" x14ac:dyDescent="0.2">
      <c r="A2343" t="s">
        <v>151</v>
      </c>
      <c r="B2343" t="s">
        <v>151</v>
      </c>
      <c r="C2343" s="73">
        <f t="shared" si="72"/>
        <v>0</v>
      </c>
      <c r="D2343" s="73">
        <f t="shared" si="73"/>
        <v>0</v>
      </c>
    </row>
    <row r="2344" spans="1:4" x14ac:dyDescent="0.2">
      <c r="A2344" t="s">
        <v>151</v>
      </c>
      <c r="B2344" t="s">
        <v>151</v>
      </c>
      <c r="C2344" s="73">
        <f t="shared" si="72"/>
        <v>0</v>
      </c>
      <c r="D2344" s="73">
        <f t="shared" si="73"/>
        <v>0</v>
      </c>
    </row>
    <row r="2345" spans="1:4" x14ac:dyDescent="0.2">
      <c r="A2345" t="s">
        <v>151</v>
      </c>
      <c r="B2345" t="s">
        <v>151</v>
      </c>
      <c r="C2345" s="73">
        <f t="shared" si="72"/>
        <v>0</v>
      </c>
      <c r="D2345" s="73">
        <f t="shared" si="73"/>
        <v>0</v>
      </c>
    </row>
    <row r="2346" spans="1:4" x14ac:dyDescent="0.2">
      <c r="A2346" t="s">
        <v>151</v>
      </c>
      <c r="B2346" t="s">
        <v>151</v>
      </c>
      <c r="C2346" s="73">
        <f t="shared" si="72"/>
        <v>0</v>
      </c>
      <c r="D2346" s="73">
        <f t="shared" si="73"/>
        <v>0</v>
      </c>
    </row>
    <row r="2347" spans="1:4" x14ac:dyDescent="0.2">
      <c r="A2347" t="s">
        <v>151</v>
      </c>
      <c r="B2347" t="s">
        <v>151</v>
      </c>
      <c r="C2347" s="73">
        <f t="shared" si="72"/>
        <v>0</v>
      </c>
      <c r="D2347" s="73">
        <f t="shared" si="73"/>
        <v>0</v>
      </c>
    </row>
    <row r="2348" spans="1:4" x14ac:dyDescent="0.2">
      <c r="A2348" t="s">
        <v>151</v>
      </c>
      <c r="B2348" t="s">
        <v>151</v>
      </c>
      <c r="C2348" s="73">
        <f t="shared" si="72"/>
        <v>0</v>
      </c>
      <c r="D2348" s="73">
        <f t="shared" si="73"/>
        <v>0</v>
      </c>
    </row>
    <row r="2349" spans="1:4" x14ac:dyDescent="0.2">
      <c r="A2349" t="s">
        <v>151</v>
      </c>
      <c r="B2349" t="s">
        <v>151</v>
      </c>
      <c r="C2349" s="73">
        <f t="shared" si="72"/>
        <v>0</v>
      </c>
      <c r="D2349" s="73">
        <f t="shared" si="73"/>
        <v>0</v>
      </c>
    </row>
    <row r="2350" spans="1:4" x14ac:dyDescent="0.2">
      <c r="A2350" t="s">
        <v>151</v>
      </c>
      <c r="B2350" t="s">
        <v>151</v>
      </c>
      <c r="C2350" s="73">
        <f t="shared" si="72"/>
        <v>0</v>
      </c>
      <c r="D2350" s="73">
        <f t="shared" si="73"/>
        <v>0</v>
      </c>
    </row>
    <row r="2351" spans="1:4" x14ac:dyDescent="0.2">
      <c r="A2351" t="s">
        <v>151</v>
      </c>
      <c r="B2351" t="s">
        <v>151</v>
      </c>
      <c r="C2351" s="73">
        <f t="shared" si="72"/>
        <v>0</v>
      </c>
      <c r="D2351" s="73">
        <f t="shared" si="73"/>
        <v>0</v>
      </c>
    </row>
    <row r="2352" spans="1:4" x14ac:dyDescent="0.2">
      <c r="A2352" t="s">
        <v>151</v>
      </c>
      <c r="B2352" t="s">
        <v>151</v>
      </c>
      <c r="C2352" s="73">
        <f t="shared" si="72"/>
        <v>0</v>
      </c>
      <c r="D2352" s="73">
        <f t="shared" si="73"/>
        <v>0</v>
      </c>
    </row>
    <row r="2353" spans="1:4" x14ac:dyDescent="0.2">
      <c r="A2353" t="s">
        <v>151</v>
      </c>
      <c r="B2353" t="s">
        <v>151</v>
      </c>
      <c r="C2353" s="73">
        <f t="shared" si="72"/>
        <v>0</v>
      </c>
      <c r="D2353" s="73">
        <f t="shared" si="73"/>
        <v>0</v>
      </c>
    </row>
    <row r="2354" spans="1:4" x14ac:dyDescent="0.2">
      <c r="A2354" t="s">
        <v>151</v>
      </c>
      <c r="B2354" t="s">
        <v>151</v>
      </c>
      <c r="C2354" s="73">
        <f t="shared" si="72"/>
        <v>0</v>
      </c>
      <c r="D2354" s="73">
        <f t="shared" si="73"/>
        <v>0</v>
      </c>
    </row>
    <row r="2355" spans="1:4" x14ac:dyDescent="0.2">
      <c r="A2355" t="s">
        <v>151</v>
      </c>
      <c r="B2355" t="s">
        <v>151</v>
      </c>
      <c r="C2355" s="73">
        <f t="shared" si="72"/>
        <v>0</v>
      </c>
      <c r="D2355" s="73">
        <f t="shared" si="73"/>
        <v>0</v>
      </c>
    </row>
    <row r="2356" spans="1:4" x14ac:dyDescent="0.2">
      <c r="A2356" t="s">
        <v>151</v>
      </c>
      <c r="B2356" t="s">
        <v>151</v>
      </c>
      <c r="C2356" s="73">
        <f t="shared" si="72"/>
        <v>0</v>
      </c>
      <c r="D2356" s="73">
        <f t="shared" si="73"/>
        <v>0</v>
      </c>
    </row>
    <row r="2357" spans="1:4" x14ac:dyDescent="0.2">
      <c r="A2357" t="s">
        <v>151</v>
      </c>
      <c r="B2357" t="s">
        <v>151</v>
      </c>
      <c r="C2357" s="73">
        <f t="shared" si="72"/>
        <v>0</v>
      </c>
      <c r="D2357" s="73">
        <f t="shared" si="73"/>
        <v>0</v>
      </c>
    </row>
    <row r="2358" spans="1:4" x14ac:dyDescent="0.2">
      <c r="A2358" t="s">
        <v>151</v>
      </c>
      <c r="B2358" t="s">
        <v>151</v>
      </c>
      <c r="C2358" s="73">
        <f t="shared" si="72"/>
        <v>0</v>
      </c>
      <c r="D2358" s="73">
        <f t="shared" si="73"/>
        <v>0</v>
      </c>
    </row>
    <row r="2359" spans="1:4" x14ac:dyDescent="0.2">
      <c r="A2359" t="s">
        <v>151</v>
      </c>
      <c r="B2359" t="s">
        <v>151</v>
      </c>
      <c r="C2359" s="73">
        <f t="shared" si="72"/>
        <v>0</v>
      </c>
      <c r="D2359" s="73">
        <f t="shared" si="73"/>
        <v>0</v>
      </c>
    </row>
    <row r="2360" spans="1:4" x14ac:dyDescent="0.2">
      <c r="A2360" t="s">
        <v>151</v>
      </c>
      <c r="B2360" t="s">
        <v>151</v>
      </c>
      <c r="C2360" s="73">
        <f t="shared" si="72"/>
        <v>0</v>
      </c>
      <c r="D2360" s="73">
        <f t="shared" si="73"/>
        <v>0</v>
      </c>
    </row>
    <row r="2361" spans="1:4" x14ac:dyDescent="0.2">
      <c r="A2361" t="s">
        <v>151</v>
      </c>
      <c r="B2361" t="s">
        <v>151</v>
      </c>
      <c r="C2361" s="73">
        <f t="shared" si="72"/>
        <v>0</v>
      </c>
      <c r="D2361" s="73">
        <f t="shared" si="73"/>
        <v>0</v>
      </c>
    </row>
    <row r="2362" spans="1:4" x14ac:dyDescent="0.2">
      <c r="A2362" t="s">
        <v>151</v>
      </c>
      <c r="B2362" t="s">
        <v>151</v>
      </c>
      <c r="C2362" s="73">
        <f t="shared" si="72"/>
        <v>0</v>
      </c>
      <c r="D2362" s="73">
        <f t="shared" si="73"/>
        <v>0</v>
      </c>
    </row>
    <row r="2363" spans="1:4" x14ac:dyDescent="0.2">
      <c r="A2363" t="s">
        <v>151</v>
      </c>
      <c r="B2363" t="s">
        <v>151</v>
      </c>
      <c r="C2363" s="73">
        <f t="shared" si="72"/>
        <v>0</v>
      </c>
      <c r="D2363" s="73">
        <f t="shared" si="73"/>
        <v>0</v>
      </c>
    </row>
    <row r="2364" spans="1:4" x14ac:dyDescent="0.2">
      <c r="A2364" t="s">
        <v>151</v>
      </c>
      <c r="B2364" t="s">
        <v>151</v>
      </c>
      <c r="C2364" s="73">
        <f t="shared" si="72"/>
        <v>0</v>
      </c>
      <c r="D2364" s="73">
        <f t="shared" si="73"/>
        <v>0</v>
      </c>
    </row>
    <row r="2365" spans="1:4" x14ac:dyDescent="0.2">
      <c r="A2365" t="s">
        <v>151</v>
      </c>
      <c r="B2365" t="s">
        <v>151</v>
      </c>
      <c r="C2365" s="73">
        <f t="shared" si="72"/>
        <v>0</v>
      </c>
      <c r="D2365" s="73">
        <f t="shared" si="73"/>
        <v>0</v>
      </c>
    </row>
    <row r="2366" spans="1:4" x14ac:dyDescent="0.2">
      <c r="A2366" t="s">
        <v>151</v>
      </c>
      <c r="B2366" t="s">
        <v>151</v>
      </c>
      <c r="C2366" s="73">
        <f t="shared" si="72"/>
        <v>0</v>
      </c>
      <c r="D2366" s="73">
        <f t="shared" si="73"/>
        <v>0</v>
      </c>
    </row>
    <row r="2367" spans="1:4" x14ac:dyDescent="0.2">
      <c r="A2367" t="s">
        <v>151</v>
      </c>
      <c r="B2367" t="s">
        <v>151</v>
      </c>
      <c r="C2367" s="73">
        <f t="shared" si="72"/>
        <v>0</v>
      </c>
      <c r="D2367" s="73">
        <f t="shared" si="73"/>
        <v>0</v>
      </c>
    </row>
    <row r="2368" spans="1:4" x14ac:dyDescent="0.2">
      <c r="A2368" t="s">
        <v>151</v>
      </c>
      <c r="B2368" t="s">
        <v>151</v>
      </c>
      <c r="C2368" s="73">
        <f t="shared" si="72"/>
        <v>0</v>
      </c>
      <c r="D2368" s="73">
        <f t="shared" si="73"/>
        <v>0</v>
      </c>
    </row>
    <row r="2369" spans="1:4" x14ac:dyDescent="0.2">
      <c r="A2369" t="s">
        <v>151</v>
      </c>
      <c r="B2369" t="s">
        <v>151</v>
      </c>
      <c r="C2369" s="73">
        <f t="shared" si="72"/>
        <v>0</v>
      </c>
      <c r="D2369" s="73">
        <f t="shared" si="73"/>
        <v>0</v>
      </c>
    </row>
    <row r="2370" spans="1:4" x14ac:dyDescent="0.2">
      <c r="A2370" t="s">
        <v>151</v>
      </c>
      <c r="B2370" t="s">
        <v>151</v>
      </c>
      <c r="C2370" s="73">
        <f t="shared" si="72"/>
        <v>0</v>
      </c>
      <c r="D2370" s="73">
        <f t="shared" si="73"/>
        <v>0</v>
      </c>
    </row>
    <row r="2371" spans="1:4" x14ac:dyDescent="0.2">
      <c r="A2371" t="s">
        <v>151</v>
      </c>
      <c r="B2371" t="s">
        <v>151</v>
      </c>
      <c r="C2371" s="73">
        <f t="shared" ref="C2371:C2434" si="74">IF(A2371="Yes", 1, 0)</f>
        <v>0</v>
      </c>
      <c r="D2371" s="73">
        <f t="shared" ref="D2371:D2434" si="75">IF(B2371="Yes", 1, 0)</f>
        <v>0</v>
      </c>
    </row>
    <row r="2372" spans="1:4" x14ac:dyDescent="0.2">
      <c r="A2372" t="s">
        <v>151</v>
      </c>
      <c r="B2372" t="s">
        <v>151</v>
      </c>
      <c r="C2372" s="73">
        <f t="shared" si="74"/>
        <v>0</v>
      </c>
      <c r="D2372" s="73">
        <f t="shared" si="75"/>
        <v>0</v>
      </c>
    </row>
    <row r="2373" spans="1:4" x14ac:dyDescent="0.2">
      <c r="A2373" t="s">
        <v>151</v>
      </c>
      <c r="B2373" t="s">
        <v>151</v>
      </c>
      <c r="C2373" s="73">
        <f t="shared" si="74"/>
        <v>0</v>
      </c>
      <c r="D2373" s="73">
        <f t="shared" si="75"/>
        <v>0</v>
      </c>
    </row>
    <row r="2374" spans="1:4" x14ac:dyDescent="0.2">
      <c r="A2374" t="s">
        <v>151</v>
      </c>
      <c r="B2374" t="s">
        <v>151</v>
      </c>
      <c r="C2374" s="73">
        <f t="shared" si="74"/>
        <v>0</v>
      </c>
      <c r="D2374" s="73">
        <f t="shared" si="75"/>
        <v>0</v>
      </c>
    </row>
    <row r="2375" spans="1:4" x14ac:dyDescent="0.2">
      <c r="A2375" t="s">
        <v>151</v>
      </c>
      <c r="B2375" t="s">
        <v>151</v>
      </c>
      <c r="C2375" s="73">
        <f t="shared" si="74"/>
        <v>0</v>
      </c>
      <c r="D2375" s="73">
        <f t="shared" si="75"/>
        <v>0</v>
      </c>
    </row>
    <row r="2376" spans="1:4" x14ac:dyDescent="0.2">
      <c r="A2376" t="s">
        <v>151</v>
      </c>
      <c r="B2376" t="s">
        <v>151</v>
      </c>
      <c r="C2376" s="73">
        <f t="shared" si="74"/>
        <v>0</v>
      </c>
      <c r="D2376" s="73">
        <f t="shared" si="75"/>
        <v>0</v>
      </c>
    </row>
    <row r="2377" spans="1:4" x14ac:dyDescent="0.2">
      <c r="A2377" t="s">
        <v>151</v>
      </c>
      <c r="B2377" t="s">
        <v>151</v>
      </c>
      <c r="C2377" s="73">
        <f t="shared" si="74"/>
        <v>0</v>
      </c>
      <c r="D2377" s="73">
        <f t="shared" si="75"/>
        <v>0</v>
      </c>
    </row>
    <row r="2378" spans="1:4" x14ac:dyDescent="0.2">
      <c r="A2378" t="s">
        <v>151</v>
      </c>
      <c r="B2378" t="s">
        <v>151</v>
      </c>
      <c r="C2378" s="73">
        <f t="shared" si="74"/>
        <v>0</v>
      </c>
      <c r="D2378" s="73">
        <f t="shared" si="75"/>
        <v>0</v>
      </c>
    </row>
    <row r="2379" spans="1:4" x14ac:dyDescent="0.2">
      <c r="A2379" t="s">
        <v>151</v>
      </c>
      <c r="B2379" t="s">
        <v>151</v>
      </c>
      <c r="C2379" s="73">
        <f t="shared" si="74"/>
        <v>0</v>
      </c>
      <c r="D2379" s="73">
        <f t="shared" si="75"/>
        <v>0</v>
      </c>
    </row>
    <row r="2380" spans="1:4" x14ac:dyDescent="0.2">
      <c r="A2380" t="s">
        <v>151</v>
      </c>
      <c r="B2380" t="s">
        <v>151</v>
      </c>
      <c r="C2380" s="73">
        <f t="shared" si="74"/>
        <v>0</v>
      </c>
      <c r="D2380" s="73">
        <f t="shared" si="75"/>
        <v>0</v>
      </c>
    </row>
    <row r="2381" spans="1:4" x14ac:dyDescent="0.2">
      <c r="A2381" t="s">
        <v>151</v>
      </c>
      <c r="B2381" t="s">
        <v>151</v>
      </c>
      <c r="C2381" s="73">
        <f t="shared" si="74"/>
        <v>0</v>
      </c>
      <c r="D2381" s="73">
        <f t="shared" si="75"/>
        <v>0</v>
      </c>
    </row>
    <row r="2382" spans="1:4" x14ac:dyDescent="0.2">
      <c r="A2382" t="s">
        <v>151</v>
      </c>
      <c r="B2382" t="s">
        <v>151</v>
      </c>
      <c r="C2382" s="73">
        <f t="shared" si="74"/>
        <v>0</v>
      </c>
      <c r="D2382" s="73">
        <f t="shared" si="75"/>
        <v>0</v>
      </c>
    </row>
    <row r="2383" spans="1:4" x14ac:dyDescent="0.2">
      <c r="A2383" t="s">
        <v>151</v>
      </c>
      <c r="B2383" t="s">
        <v>151</v>
      </c>
      <c r="C2383" s="73">
        <f t="shared" si="74"/>
        <v>0</v>
      </c>
      <c r="D2383" s="73">
        <f t="shared" si="75"/>
        <v>0</v>
      </c>
    </row>
    <row r="2384" spans="1:4" x14ac:dyDescent="0.2">
      <c r="A2384" t="s">
        <v>151</v>
      </c>
      <c r="B2384" t="s">
        <v>151</v>
      </c>
      <c r="C2384" s="73">
        <f t="shared" si="74"/>
        <v>0</v>
      </c>
      <c r="D2384" s="73">
        <f t="shared" si="75"/>
        <v>0</v>
      </c>
    </row>
    <row r="2385" spans="1:4" x14ac:dyDescent="0.2">
      <c r="A2385" t="s">
        <v>151</v>
      </c>
      <c r="B2385" t="s">
        <v>151</v>
      </c>
      <c r="C2385" s="73">
        <f t="shared" si="74"/>
        <v>0</v>
      </c>
      <c r="D2385" s="73">
        <f t="shared" si="75"/>
        <v>0</v>
      </c>
    </row>
    <row r="2386" spans="1:4" x14ac:dyDescent="0.2">
      <c r="A2386" t="s">
        <v>151</v>
      </c>
      <c r="B2386" t="s">
        <v>151</v>
      </c>
      <c r="C2386" s="73">
        <f t="shared" si="74"/>
        <v>0</v>
      </c>
      <c r="D2386" s="73">
        <f t="shared" si="75"/>
        <v>0</v>
      </c>
    </row>
    <row r="2387" spans="1:4" x14ac:dyDescent="0.2">
      <c r="A2387" t="s">
        <v>151</v>
      </c>
      <c r="B2387" t="s">
        <v>151</v>
      </c>
      <c r="C2387" s="73">
        <f t="shared" si="74"/>
        <v>0</v>
      </c>
      <c r="D2387" s="73">
        <f t="shared" si="75"/>
        <v>0</v>
      </c>
    </row>
    <row r="2388" spans="1:4" x14ac:dyDescent="0.2">
      <c r="A2388" t="s">
        <v>151</v>
      </c>
      <c r="B2388" t="s">
        <v>151</v>
      </c>
      <c r="C2388" s="73">
        <f t="shared" si="74"/>
        <v>0</v>
      </c>
      <c r="D2388" s="73">
        <f t="shared" si="75"/>
        <v>0</v>
      </c>
    </row>
    <row r="2389" spans="1:4" x14ac:dyDescent="0.2">
      <c r="A2389" t="s">
        <v>151</v>
      </c>
      <c r="B2389" t="s">
        <v>151</v>
      </c>
      <c r="C2389" s="73">
        <f t="shared" si="74"/>
        <v>0</v>
      </c>
      <c r="D2389" s="73">
        <f t="shared" si="75"/>
        <v>0</v>
      </c>
    </row>
    <row r="2390" spans="1:4" x14ac:dyDescent="0.2">
      <c r="A2390" t="s">
        <v>151</v>
      </c>
      <c r="B2390" t="s">
        <v>151</v>
      </c>
      <c r="C2390" s="73">
        <f t="shared" si="74"/>
        <v>0</v>
      </c>
      <c r="D2390" s="73">
        <f t="shared" si="75"/>
        <v>0</v>
      </c>
    </row>
    <row r="2391" spans="1:4" x14ac:dyDescent="0.2">
      <c r="A2391" t="s">
        <v>151</v>
      </c>
      <c r="B2391" t="s">
        <v>151</v>
      </c>
      <c r="C2391" s="73">
        <f t="shared" si="74"/>
        <v>0</v>
      </c>
      <c r="D2391" s="73">
        <f t="shared" si="75"/>
        <v>0</v>
      </c>
    </row>
    <row r="2392" spans="1:4" x14ac:dyDescent="0.2">
      <c r="A2392" t="s">
        <v>151</v>
      </c>
      <c r="B2392" t="s">
        <v>151</v>
      </c>
      <c r="C2392" s="73">
        <f t="shared" si="74"/>
        <v>0</v>
      </c>
      <c r="D2392" s="73">
        <f t="shared" si="75"/>
        <v>0</v>
      </c>
    </row>
    <row r="2393" spans="1:4" x14ac:dyDescent="0.2">
      <c r="A2393" t="s">
        <v>151</v>
      </c>
      <c r="B2393" t="s">
        <v>151</v>
      </c>
      <c r="C2393" s="73">
        <f t="shared" si="74"/>
        <v>0</v>
      </c>
      <c r="D2393" s="73">
        <f t="shared" si="75"/>
        <v>0</v>
      </c>
    </row>
    <row r="2394" spans="1:4" x14ac:dyDescent="0.2">
      <c r="A2394" t="s">
        <v>151</v>
      </c>
      <c r="B2394" t="s">
        <v>151</v>
      </c>
      <c r="C2394" s="73">
        <f t="shared" si="74"/>
        <v>0</v>
      </c>
      <c r="D2394" s="73">
        <f t="shared" si="75"/>
        <v>0</v>
      </c>
    </row>
    <row r="2395" spans="1:4" x14ac:dyDescent="0.2">
      <c r="A2395" t="s">
        <v>151</v>
      </c>
      <c r="B2395" t="s">
        <v>151</v>
      </c>
      <c r="C2395" s="73">
        <f t="shared" si="74"/>
        <v>0</v>
      </c>
      <c r="D2395" s="73">
        <f t="shared" si="75"/>
        <v>0</v>
      </c>
    </row>
    <row r="2396" spans="1:4" x14ac:dyDescent="0.2">
      <c r="A2396" t="s">
        <v>151</v>
      </c>
      <c r="B2396" t="s">
        <v>151</v>
      </c>
      <c r="C2396" s="73">
        <f t="shared" si="74"/>
        <v>0</v>
      </c>
      <c r="D2396" s="73">
        <f t="shared" si="75"/>
        <v>0</v>
      </c>
    </row>
    <row r="2397" spans="1:4" x14ac:dyDescent="0.2">
      <c r="A2397" t="s">
        <v>151</v>
      </c>
      <c r="B2397" t="s">
        <v>151</v>
      </c>
      <c r="C2397" s="73">
        <f t="shared" si="74"/>
        <v>0</v>
      </c>
      <c r="D2397" s="73">
        <f t="shared" si="75"/>
        <v>0</v>
      </c>
    </row>
    <row r="2398" spans="1:4" x14ac:dyDescent="0.2">
      <c r="A2398" t="s">
        <v>151</v>
      </c>
      <c r="B2398" t="s">
        <v>151</v>
      </c>
      <c r="C2398" s="73">
        <f t="shared" si="74"/>
        <v>0</v>
      </c>
      <c r="D2398" s="73">
        <f t="shared" si="75"/>
        <v>0</v>
      </c>
    </row>
    <row r="2399" spans="1:4" x14ac:dyDescent="0.2">
      <c r="A2399" t="s">
        <v>151</v>
      </c>
      <c r="B2399" t="s">
        <v>151</v>
      </c>
      <c r="C2399" s="73">
        <f t="shared" si="74"/>
        <v>0</v>
      </c>
      <c r="D2399" s="73">
        <f t="shared" si="75"/>
        <v>0</v>
      </c>
    </row>
    <row r="2400" spans="1:4" x14ac:dyDescent="0.2">
      <c r="A2400" t="s">
        <v>151</v>
      </c>
      <c r="B2400" t="s">
        <v>151</v>
      </c>
      <c r="C2400" s="73">
        <f t="shared" si="74"/>
        <v>0</v>
      </c>
      <c r="D2400" s="73">
        <f t="shared" si="75"/>
        <v>0</v>
      </c>
    </row>
    <row r="2401" spans="1:4" x14ac:dyDescent="0.2">
      <c r="A2401" t="s">
        <v>151</v>
      </c>
      <c r="B2401" t="s">
        <v>151</v>
      </c>
      <c r="C2401" s="73">
        <f t="shared" si="74"/>
        <v>0</v>
      </c>
      <c r="D2401" s="73">
        <f t="shared" si="75"/>
        <v>0</v>
      </c>
    </row>
    <row r="2402" spans="1:4" x14ac:dyDescent="0.2">
      <c r="A2402" t="s">
        <v>151</v>
      </c>
      <c r="B2402" t="s">
        <v>151</v>
      </c>
      <c r="C2402" s="73">
        <f t="shared" si="74"/>
        <v>0</v>
      </c>
      <c r="D2402" s="73">
        <f t="shared" si="75"/>
        <v>0</v>
      </c>
    </row>
    <row r="2403" spans="1:4" x14ac:dyDescent="0.2">
      <c r="A2403" t="s">
        <v>151</v>
      </c>
      <c r="B2403" t="s">
        <v>151</v>
      </c>
      <c r="C2403" s="73">
        <f t="shared" si="74"/>
        <v>0</v>
      </c>
      <c r="D2403" s="73">
        <f t="shared" si="75"/>
        <v>0</v>
      </c>
    </row>
    <row r="2404" spans="1:4" x14ac:dyDescent="0.2">
      <c r="A2404" t="s">
        <v>151</v>
      </c>
      <c r="B2404" t="s">
        <v>151</v>
      </c>
      <c r="C2404" s="73">
        <f t="shared" si="74"/>
        <v>0</v>
      </c>
      <c r="D2404" s="73">
        <f t="shared" si="75"/>
        <v>0</v>
      </c>
    </row>
    <row r="2405" spans="1:4" x14ac:dyDescent="0.2">
      <c r="A2405" t="s">
        <v>151</v>
      </c>
      <c r="B2405" t="s">
        <v>151</v>
      </c>
      <c r="C2405" s="73">
        <f t="shared" si="74"/>
        <v>0</v>
      </c>
      <c r="D2405" s="73">
        <f t="shared" si="75"/>
        <v>0</v>
      </c>
    </row>
    <row r="2406" spans="1:4" x14ac:dyDescent="0.2">
      <c r="A2406" t="s">
        <v>151</v>
      </c>
      <c r="B2406" t="s">
        <v>151</v>
      </c>
      <c r="C2406" s="73">
        <f t="shared" si="74"/>
        <v>0</v>
      </c>
      <c r="D2406" s="73">
        <f t="shared" si="75"/>
        <v>0</v>
      </c>
    </row>
    <row r="2407" spans="1:4" x14ac:dyDescent="0.2">
      <c r="A2407" t="s">
        <v>151</v>
      </c>
      <c r="B2407" t="s">
        <v>151</v>
      </c>
      <c r="C2407" s="73">
        <f t="shared" si="74"/>
        <v>0</v>
      </c>
      <c r="D2407" s="73">
        <f t="shared" si="75"/>
        <v>0</v>
      </c>
    </row>
    <row r="2408" spans="1:4" x14ac:dyDescent="0.2">
      <c r="A2408" t="s">
        <v>151</v>
      </c>
      <c r="B2408" t="s">
        <v>151</v>
      </c>
      <c r="C2408" s="73">
        <f t="shared" si="74"/>
        <v>0</v>
      </c>
      <c r="D2408" s="73">
        <f t="shared" si="75"/>
        <v>0</v>
      </c>
    </row>
    <row r="2409" spans="1:4" x14ac:dyDescent="0.2">
      <c r="A2409" t="s">
        <v>151</v>
      </c>
      <c r="B2409" t="s">
        <v>151</v>
      </c>
      <c r="C2409" s="73">
        <f t="shared" si="74"/>
        <v>0</v>
      </c>
      <c r="D2409" s="73">
        <f t="shared" si="75"/>
        <v>0</v>
      </c>
    </row>
    <row r="2410" spans="1:4" x14ac:dyDescent="0.2">
      <c r="A2410" t="s">
        <v>151</v>
      </c>
      <c r="B2410" t="s">
        <v>151</v>
      </c>
      <c r="C2410" s="73">
        <f t="shared" si="74"/>
        <v>0</v>
      </c>
      <c r="D2410" s="73">
        <f t="shared" si="75"/>
        <v>0</v>
      </c>
    </row>
    <row r="2411" spans="1:4" x14ac:dyDescent="0.2">
      <c r="A2411" t="s">
        <v>151</v>
      </c>
      <c r="B2411" t="s">
        <v>151</v>
      </c>
      <c r="C2411" s="73">
        <f t="shared" si="74"/>
        <v>0</v>
      </c>
      <c r="D2411" s="73">
        <f t="shared" si="75"/>
        <v>0</v>
      </c>
    </row>
    <row r="2412" spans="1:4" x14ac:dyDescent="0.2">
      <c r="A2412" t="s">
        <v>151</v>
      </c>
      <c r="B2412" t="s">
        <v>151</v>
      </c>
      <c r="C2412" s="73">
        <f t="shared" si="74"/>
        <v>0</v>
      </c>
      <c r="D2412" s="73">
        <f t="shared" si="75"/>
        <v>0</v>
      </c>
    </row>
    <row r="2413" spans="1:4" x14ac:dyDescent="0.2">
      <c r="A2413" t="s">
        <v>151</v>
      </c>
      <c r="B2413" t="s">
        <v>151</v>
      </c>
      <c r="C2413" s="73">
        <f t="shared" si="74"/>
        <v>0</v>
      </c>
      <c r="D2413" s="73">
        <f t="shared" si="75"/>
        <v>0</v>
      </c>
    </row>
    <row r="2414" spans="1:4" x14ac:dyDescent="0.2">
      <c r="A2414" t="s">
        <v>151</v>
      </c>
      <c r="B2414" t="s">
        <v>151</v>
      </c>
      <c r="C2414" s="73">
        <f t="shared" si="74"/>
        <v>0</v>
      </c>
      <c r="D2414" s="73">
        <f t="shared" si="75"/>
        <v>0</v>
      </c>
    </row>
    <row r="2415" spans="1:4" x14ac:dyDescent="0.2">
      <c r="A2415" t="s">
        <v>151</v>
      </c>
      <c r="B2415" t="s">
        <v>151</v>
      </c>
      <c r="C2415" s="73">
        <f t="shared" si="74"/>
        <v>0</v>
      </c>
      <c r="D2415" s="73">
        <f t="shared" si="75"/>
        <v>0</v>
      </c>
    </row>
    <row r="2416" spans="1:4" x14ac:dyDescent="0.2">
      <c r="A2416" t="s">
        <v>151</v>
      </c>
      <c r="B2416" t="s">
        <v>151</v>
      </c>
      <c r="C2416" s="73">
        <f t="shared" si="74"/>
        <v>0</v>
      </c>
      <c r="D2416" s="73">
        <f t="shared" si="75"/>
        <v>0</v>
      </c>
    </row>
    <row r="2417" spans="1:4" x14ac:dyDescent="0.2">
      <c r="A2417" t="s">
        <v>151</v>
      </c>
      <c r="B2417" t="s">
        <v>151</v>
      </c>
      <c r="C2417" s="73">
        <f t="shared" si="74"/>
        <v>0</v>
      </c>
      <c r="D2417" s="73">
        <f t="shared" si="75"/>
        <v>0</v>
      </c>
    </row>
    <row r="2418" spans="1:4" x14ac:dyDescent="0.2">
      <c r="A2418" t="s">
        <v>151</v>
      </c>
      <c r="B2418" t="s">
        <v>151</v>
      </c>
      <c r="C2418" s="73">
        <f t="shared" si="74"/>
        <v>0</v>
      </c>
      <c r="D2418" s="73">
        <f t="shared" si="75"/>
        <v>0</v>
      </c>
    </row>
    <row r="2419" spans="1:4" x14ac:dyDescent="0.2">
      <c r="A2419" t="s">
        <v>151</v>
      </c>
      <c r="B2419" t="s">
        <v>151</v>
      </c>
      <c r="C2419" s="73">
        <f t="shared" si="74"/>
        <v>0</v>
      </c>
      <c r="D2419" s="73">
        <f t="shared" si="75"/>
        <v>0</v>
      </c>
    </row>
    <row r="2420" spans="1:4" x14ac:dyDescent="0.2">
      <c r="A2420" t="s">
        <v>151</v>
      </c>
      <c r="B2420" t="s">
        <v>151</v>
      </c>
      <c r="C2420" s="73">
        <f t="shared" si="74"/>
        <v>0</v>
      </c>
      <c r="D2420" s="73">
        <f t="shared" si="75"/>
        <v>0</v>
      </c>
    </row>
    <row r="2421" spans="1:4" x14ac:dyDescent="0.2">
      <c r="A2421" t="s">
        <v>151</v>
      </c>
      <c r="B2421" t="s">
        <v>151</v>
      </c>
      <c r="C2421" s="73">
        <f t="shared" si="74"/>
        <v>0</v>
      </c>
      <c r="D2421" s="73">
        <f t="shared" si="75"/>
        <v>0</v>
      </c>
    </row>
    <row r="2422" spans="1:4" x14ac:dyDescent="0.2">
      <c r="A2422" t="s">
        <v>151</v>
      </c>
      <c r="B2422" t="s">
        <v>151</v>
      </c>
      <c r="C2422" s="73">
        <f t="shared" si="74"/>
        <v>0</v>
      </c>
      <c r="D2422" s="73">
        <f t="shared" si="75"/>
        <v>0</v>
      </c>
    </row>
    <row r="2423" spans="1:4" x14ac:dyDescent="0.2">
      <c r="A2423" t="s">
        <v>151</v>
      </c>
      <c r="B2423" t="s">
        <v>151</v>
      </c>
      <c r="C2423" s="73">
        <f t="shared" si="74"/>
        <v>0</v>
      </c>
      <c r="D2423" s="73">
        <f t="shared" si="75"/>
        <v>0</v>
      </c>
    </row>
    <row r="2424" spans="1:4" x14ac:dyDescent="0.2">
      <c r="A2424" t="s">
        <v>151</v>
      </c>
      <c r="B2424" t="s">
        <v>151</v>
      </c>
      <c r="C2424" s="73">
        <f t="shared" si="74"/>
        <v>0</v>
      </c>
      <c r="D2424" s="73">
        <f t="shared" si="75"/>
        <v>0</v>
      </c>
    </row>
    <row r="2425" spans="1:4" x14ac:dyDescent="0.2">
      <c r="A2425" t="s">
        <v>151</v>
      </c>
      <c r="B2425" t="s">
        <v>151</v>
      </c>
      <c r="C2425" s="73">
        <f t="shared" si="74"/>
        <v>0</v>
      </c>
      <c r="D2425" s="73">
        <f t="shared" si="75"/>
        <v>0</v>
      </c>
    </row>
    <row r="2426" spans="1:4" x14ac:dyDescent="0.2">
      <c r="A2426" t="s">
        <v>151</v>
      </c>
      <c r="B2426" t="s">
        <v>151</v>
      </c>
      <c r="C2426" s="73">
        <f t="shared" si="74"/>
        <v>0</v>
      </c>
      <c r="D2426" s="73">
        <f t="shared" si="75"/>
        <v>0</v>
      </c>
    </row>
    <row r="2427" spans="1:4" x14ac:dyDescent="0.2">
      <c r="A2427" t="s">
        <v>151</v>
      </c>
      <c r="B2427" t="s">
        <v>151</v>
      </c>
      <c r="C2427" s="73">
        <f t="shared" si="74"/>
        <v>0</v>
      </c>
      <c r="D2427" s="73">
        <f t="shared" si="75"/>
        <v>0</v>
      </c>
    </row>
    <row r="2428" spans="1:4" x14ac:dyDescent="0.2">
      <c r="A2428" t="s">
        <v>151</v>
      </c>
      <c r="B2428" t="s">
        <v>151</v>
      </c>
      <c r="C2428" s="73">
        <f t="shared" si="74"/>
        <v>0</v>
      </c>
      <c r="D2428" s="73">
        <f t="shared" si="75"/>
        <v>0</v>
      </c>
    </row>
    <row r="2429" spans="1:4" x14ac:dyDescent="0.2">
      <c r="A2429" t="s">
        <v>151</v>
      </c>
      <c r="B2429" t="s">
        <v>151</v>
      </c>
      <c r="C2429" s="73">
        <f t="shared" si="74"/>
        <v>0</v>
      </c>
      <c r="D2429" s="73">
        <f t="shared" si="75"/>
        <v>0</v>
      </c>
    </row>
    <row r="2430" spans="1:4" x14ac:dyDescent="0.2">
      <c r="A2430" t="s">
        <v>151</v>
      </c>
      <c r="B2430" t="s">
        <v>151</v>
      </c>
      <c r="C2430" s="73">
        <f t="shared" si="74"/>
        <v>0</v>
      </c>
      <c r="D2430" s="73">
        <f t="shared" si="75"/>
        <v>0</v>
      </c>
    </row>
    <row r="2431" spans="1:4" x14ac:dyDescent="0.2">
      <c r="A2431" t="s">
        <v>151</v>
      </c>
      <c r="B2431" t="s">
        <v>151</v>
      </c>
      <c r="C2431" s="73">
        <f t="shared" si="74"/>
        <v>0</v>
      </c>
      <c r="D2431" s="73">
        <f t="shared" si="75"/>
        <v>0</v>
      </c>
    </row>
    <row r="2432" spans="1:4" x14ac:dyDescent="0.2">
      <c r="A2432" t="s">
        <v>151</v>
      </c>
      <c r="B2432" t="s">
        <v>151</v>
      </c>
      <c r="C2432" s="73">
        <f t="shared" si="74"/>
        <v>0</v>
      </c>
      <c r="D2432" s="73">
        <f t="shared" si="75"/>
        <v>0</v>
      </c>
    </row>
    <row r="2433" spans="1:4" x14ac:dyDescent="0.2">
      <c r="A2433" t="s">
        <v>151</v>
      </c>
      <c r="B2433" t="s">
        <v>151</v>
      </c>
      <c r="C2433" s="73">
        <f t="shared" si="74"/>
        <v>0</v>
      </c>
      <c r="D2433" s="73">
        <f t="shared" si="75"/>
        <v>0</v>
      </c>
    </row>
    <row r="2434" spans="1:4" x14ac:dyDescent="0.2">
      <c r="A2434" t="s">
        <v>151</v>
      </c>
      <c r="B2434" t="s">
        <v>151</v>
      </c>
      <c r="C2434" s="73">
        <f t="shared" si="74"/>
        <v>0</v>
      </c>
      <c r="D2434" s="73">
        <f t="shared" si="75"/>
        <v>0</v>
      </c>
    </row>
    <row r="2435" spans="1:4" x14ac:dyDescent="0.2">
      <c r="A2435" t="s">
        <v>151</v>
      </c>
      <c r="B2435" t="s">
        <v>151</v>
      </c>
      <c r="C2435" s="73">
        <f t="shared" ref="C2435:C2498" si="76">IF(A2435="Yes", 1, 0)</f>
        <v>0</v>
      </c>
      <c r="D2435" s="73">
        <f t="shared" ref="D2435:D2498" si="77">IF(B2435="Yes", 1, 0)</f>
        <v>0</v>
      </c>
    </row>
    <row r="2436" spans="1:4" x14ac:dyDescent="0.2">
      <c r="A2436" t="s">
        <v>151</v>
      </c>
      <c r="B2436" t="s">
        <v>151</v>
      </c>
      <c r="C2436" s="73">
        <f t="shared" si="76"/>
        <v>0</v>
      </c>
      <c r="D2436" s="73">
        <f t="shared" si="77"/>
        <v>0</v>
      </c>
    </row>
    <row r="2437" spans="1:4" x14ac:dyDescent="0.2">
      <c r="A2437" t="s">
        <v>151</v>
      </c>
      <c r="B2437" t="s">
        <v>151</v>
      </c>
      <c r="C2437" s="73">
        <f t="shared" si="76"/>
        <v>0</v>
      </c>
      <c r="D2437" s="73">
        <f t="shared" si="77"/>
        <v>0</v>
      </c>
    </row>
    <row r="2438" spans="1:4" x14ac:dyDescent="0.2">
      <c r="A2438" t="s">
        <v>151</v>
      </c>
      <c r="B2438" t="s">
        <v>151</v>
      </c>
      <c r="C2438" s="73">
        <f t="shared" si="76"/>
        <v>0</v>
      </c>
      <c r="D2438" s="73">
        <f t="shared" si="77"/>
        <v>0</v>
      </c>
    </row>
    <row r="2439" spans="1:4" x14ac:dyDescent="0.2">
      <c r="A2439" t="s">
        <v>151</v>
      </c>
      <c r="B2439" t="s">
        <v>151</v>
      </c>
      <c r="C2439" s="73">
        <f t="shared" si="76"/>
        <v>0</v>
      </c>
      <c r="D2439" s="73">
        <f t="shared" si="77"/>
        <v>0</v>
      </c>
    </row>
    <row r="2440" spans="1:4" x14ac:dyDescent="0.2">
      <c r="A2440" t="s">
        <v>151</v>
      </c>
      <c r="B2440" t="s">
        <v>151</v>
      </c>
      <c r="C2440" s="73">
        <f t="shared" si="76"/>
        <v>0</v>
      </c>
      <c r="D2440" s="73">
        <f t="shared" si="77"/>
        <v>0</v>
      </c>
    </row>
    <row r="2441" spans="1:4" x14ac:dyDescent="0.2">
      <c r="A2441" t="s">
        <v>151</v>
      </c>
      <c r="B2441" t="s">
        <v>151</v>
      </c>
      <c r="C2441" s="73">
        <f t="shared" si="76"/>
        <v>0</v>
      </c>
      <c r="D2441" s="73">
        <f t="shared" si="77"/>
        <v>0</v>
      </c>
    </row>
    <row r="2442" spans="1:4" x14ac:dyDescent="0.2">
      <c r="A2442" t="s">
        <v>151</v>
      </c>
      <c r="B2442" t="s">
        <v>151</v>
      </c>
      <c r="C2442" s="73">
        <f t="shared" si="76"/>
        <v>0</v>
      </c>
      <c r="D2442" s="73">
        <f t="shared" si="77"/>
        <v>0</v>
      </c>
    </row>
    <row r="2443" spans="1:4" x14ac:dyDescent="0.2">
      <c r="A2443" t="s">
        <v>151</v>
      </c>
      <c r="B2443" t="s">
        <v>151</v>
      </c>
      <c r="C2443" s="73">
        <f t="shared" si="76"/>
        <v>0</v>
      </c>
      <c r="D2443" s="73">
        <f t="shared" si="77"/>
        <v>0</v>
      </c>
    </row>
    <row r="2444" spans="1:4" x14ac:dyDescent="0.2">
      <c r="A2444" t="s">
        <v>151</v>
      </c>
      <c r="B2444" t="s">
        <v>151</v>
      </c>
      <c r="C2444" s="73">
        <f t="shared" si="76"/>
        <v>0</v>
      </c>
      <c r="D2444" s="73">
        <f t="shared" si="77"/>
        <v>0</v>
      </c>
    </row>
    <row r="2445" spans="1:4" x14ac:dyDescent="0.2">
      <c r="A2445" t="s">
        <v>151</v>
      </c>
      <c r="B2445" t="s">
        <v>151</v>
      </c>
      <c r="C2445" s="73">
        <f t="shared" si="76"/>
        <v>0</v>
      </c>
      <c r="D2445" s="73">
        <f t="shared" si="77"/>
        <v>0</v>
      </c>
    </row>
    <row r="2446" spans="1:4" x14ac:dyDescent="0.2">
      <c r="A2446" t="s">
        <v>151</v>
      </c>
      <c r="B2446" t="s">
        <v>151</v>
      </c>
      <c r="C2446" s="73">
        <f t="shared" si="76"/>
        <v>0</v>
      </c>
      <c r="D2446" s="73">
        <f t="shared" si="77"/>
        <v>0</v>
      </c>
    </row>
    <row r="2447" spans="1:4" x14ac:dyDescent="0.2">
      <c r="A2447" t="s">
        <v>151</v>
      </c>
      <c r="B2447" t="s">
        <v>151</v>
      </c>
      <c r="C2447" s="73">
        <f t="shared" si="76"/>
        <v>0</v>
      </c>
      <c r="D2447" s="73">
        <f t="shared" si="77"/>
        <v>0</v>
      </c>
    </row>
    <row r="2448" spans="1:4" x14ac:dyDescent="0.2">
      <c r="A2448" t="s">
        <v>151</v>
      </c>
      <c r="B2448" t="s">
        <v>151</v>
      </c>
      <c r="C2448" s="73">
        <f t="shared" si="76"/>
        <v>0</v>
      </c>
      <c r="D2448" s="73">
        <f t="shared" si="77"/>
        <v>0</v>
      </c>
    </row>
    <row r="2449" spans="1:4" x14ac:dyDescent="0.2">
      <c r="A2449" t="s">
        <v>151</v>
      </c>
      <c r="B2449" t="s">
        <v>151</v>
      </c>
      <c r="C2449" s="73">
        <f t="shared" si="76"/>
        <v>0</v>
      </c>
      <c r="D2449" s="73">
        <f t="shared" si="77"/>
        <v>0</v>
      </c>
    </row>
    <row r="2450" spans="1:4" x14ac:dyDescent="0.2">
      <c r="A2450" t="s">
        <v>151</v>
      </c>
      <c r="B2450" t="s">
        <v>151</v>
      </c>
      <c r="C2450" s="73">
        <f t="shared" si="76"/>
        <v>0</v>
      </c>
      <c r="D2450" s="73">
        <f t="shared" si="77"/>
        <v>0</v>
      </c>
    </row>
    <row r="2451" spans="1:4" x14ac:dyDescent="0.2">
      <c r="A2451" t="s">
        <v>151</v>
      </c>
      <c r="B2451" t="s">
        <v>151</v>
      </c>
      <c r="C2451" s="73">
        <f t="shared" si="76"/>
        <v>0</v>
      </c>
      <c r="D2451" s="73">
        <f t="shared" si="77"/>
        <v>0</v>
      </c>
    </row>
    <row r="2452" spans="1:4" x14ac:dyDescent="0.2">
      <c r="A2452" t="s">
        <v>151</v>
      </c>
      <c r="B2452" t="s">
        <v>151</v>
      </c>
      <c r="C2452" s="73">
        <f t="shared" si="76"/>
        <v>0</v>
      </c>
      <c r="D2452" s="73">
        <f t="shared" si="77"/>
        <v>0</v>
      </c>
    </row>
    <row r="2453" spans="1:4" x14ac:dyDescent="0.2">
      <c r="A2453" t="s">
        <v>151</v>
      </c>
      <c r="B2453" t="s">
        <v>151</v>
      </c>
      <c r="C2453" s="73">
        <f t="shared" si="76"/>
        <v>0</v>
      </c>
      <c r="D2453" s="73">
        <f t="shared" si="77"/>
        <v>0</v>
      </c>
    </row>
    <row r="2454" spans="1:4" x14ac:dyDescent="0.2">
      <c r="A2454" t="s">
        <v>151</v>
      </c>
      <c r="B2454" t="s">
        <v>151</v>
      </c>
      <c r="C2454" s="73">
        <f t="shared" si="76"/>
        <v>0</v>
      </c>
      <c r="D2454" s="73">
        <f t="shared" si="77"/>
        <v>0</v>
      </c>
    </row>
    <row r="2455" spans="1:4" x14ac:dyDescent="0.2">
      <c r="A2455" t="s">
        <v>151</v>
      </c>
      <c r="B2455" t="s">
        <v>151</v>
      </c>
      <c r="C2455" s="73">
        <f t="shared" si="76"/>
        <v>0</v>
      </c>
      <c r="D2455" s="73">
        <f t="shared" si="77"/>
        <v>0</v>
      </c>
    </row>
    <row r="2456" spans="1:4" x14ac:dyDescent="0.2">
      <c r="A2456" t="s">
        <v>151</v>
      </c>
      <c r="B2456" t="s">
        <v>151</v>
      </c>
      <c r="C2456" s="73">
        <f t="shared" si="76"/>
        <v>0</v>
      </c>
      <c r="D2456" s="73">
        <f t="shared" si="77"/>
        <v>0</v>
      </c>
    </row>
    <row r="2457" spans="1:4" x14ac:dyDescent="0.2">
      <c r="A2457" t="s">
        <v>151</v>
      </c>
      <c r="B2457" t="s">
        <v>151</v>
      </c>
      <c r="C2457" s="73">
        <f t="shared" si="76"/>
        <v>0</v>
      </c>
      <c r="D2457" s="73">
        <f t="shared" si="77"/>
        <v>0</v>
      </c>
    </row>
    <row r="2458" spans="1:4" x14ac:dyDescent="0.2">
      <c r="A2458" t="s">
        <v>151</v>
      </c>
      <c r="B2458" t="s">
        <v>151</v>
      </c>
      <c r="C2458" s="73">
        <f t="shared" si="76"/>
        <v>0</v>
      </c>
      <c r="D2458" s="73">
        <f t="shared" si="77"/>
        <v>0</v>
      </c>
    </row>
    <row r="2459" spans="1:4" x14ac:dyDescent="0.2">
      <c r="A2459" t="s">
        <v>151</v>
      </c>
      <c r="B2459" t="s">
        <v>151</v>
      </c>
      <c r="C2459" s="73">
        <f t="shared" si="76"/>
        <v>0</v>
      </c>
      <c r="D2459" s="73">
        <f t="shared" si="77"/>
        <v>0</v>
      </c>
    </row>
    <row r="2460" spans="1:4" x14ac:dyDescent="0.2">
      <c r="A2460" t="s">
        <v>151</v>
      </c>
      <c r="B2460" t="s">
        <v>151</v>
      </c>
      <c r="C2460" s="73">
        <f t="shared" si="76"/>
        <v>0</v>
      </c>
      <c r="D2460" s="73">
        <f t="shared" si="77"/>
        <v>0</v>
      </c>
    </row>
    <row r="2461" spans="1:4" x14ac:dyDescent="0.2">
      <c r="A2461" t="s">
        <v>151</v>
      </c>
      <c r="B2461" t="s">
        <v>151</v>
      </c>
      <c r="C2461" s="73">
        <f t="shared" si="76"/>
        <v>0</v>
      </c>
      <c r="D2461" s="73">
        <f t="shared" si="77"/>
        <v>0</v>
      </c>
    </row>
    <row r="2462" spans="1:4" x14ac:dyDescent="0.2">
      <c r="A2462" t="s">
        <v>151</v>
      </c>
      <c r="B2462" t="s">
        <v>151</v>
      </c>
      <c r="C2462" s="73">
        <f t="shared" si="76"/>
        <v>0</v>
      </c>
      <c r="D2462" s="73">
        <f t="shared" si="77"/>
        <v>0</v>
      </c>
    </row>
    <row r="2463" spans="1:4" x14ac:dyDescent="0.2">
      <c r="A2463" t="s">
        <v>151</v>
      </c>
      <c r="B2463" t="s">
        <v>151</v>
      </c>
      <c r="C2463" s="73">
        <f t="shared" si="76"/>
        <v>0</v>
      </c>
      <c r="D2463" s="73">
        <f t="shared" si="77"/>
        <v>0</v>
      </c>
    </row>
    <row r="2464" spans="1:4" x14ac:dyDescent="0.2">
      <c r="A2464" t="s">
        <v>151</v>
      </c>
      <c r="B2464" t="s">
        <v>151</v>
      </c>
      <c r="C2464" s="73">
        <f t="shared" si="76"/>
        <v>0</v>
      </c>
      <c r="D2464" s="73">
        <f t="shared" si="77"/>
        <v>0</v>
      </c>
    </row>
    <row r="2465" spans="1:4" x14ac:dyDescent="0.2">
      <c r="A2465" t="s">
        <v>151</v>
      </c>
      <c r="B2465" t="s">
        <v>151</v>
      </c>
      <c r="C2465" s="73">
        <f t="shared" si="76"/>
        <v>0</v>
      </c>
      <c r="D2465" s="73">
        <f t="shared" si="77"/>
        <v>0</v>
      </c>
    </row>
    <row r="2466" spans="1:4" x14ac:dyDescent="0.2">
      <c r="A2466" t="s">
        <v>151</v>
      </c>
      <c r="B2466" t="s">
        <v>151</v>
      </c>
      <c r="C2466" s="73">
        <f t="shared" si="76"/>
        <v>0</v>
      </c>
      <c r="D2466" s="73">
        <f t="shared" si="77"/>
        <v>0</v>
      </c>
    </row>
    <row r="2467" spans="1:4" x14ac:dyDescent="0.2">
      <c r="A2467" t="s">
        <v>151</v>
      </c>
      <c r="B2467" t="s">
        <v>151</v>
      </c>
      <c r="C2467" s="73">
        <f t="shared" si="76"/>
        <v>0</v>
      </c>
      <c r="D2467" s="73">
        <f t="shared" si="77"/>
        <v>0</v>
      </c>
    </row>
    <row r="2468" spans="1:4" x14ac:dyDescent="0.2">
      <c r="A2468" t="s">
        <v>151</v>
      </c>
      <c r="B2468" t="s">
        <v>151</v>
      </c>
      <c r="C2468" s="73">
        <f t="shared" si="76"/>
        <v>0</v>
      </c>
      <c r="D2468" s="73">
        <f t="shared" si="77"/>
        <v>0</v>
      </c>
    </row>
    <row r="2469" spans="1:4" x14ac:dyDescent="0.2">
      <c r="A2469" t="s">
        <v>151</v>
      </c>
      <c r="B2469" t="s">
        <v>151</v>
      </c>
      <c r="C2469" s="73">
        <f t="shared" si="76"/>
        <v>0</v>
      </c>
      <c r="D2469" s="73">
        <f t="shared" si="77"/>
        <v>0</v>
      </c>
    </row>
    <row r="2470" spans="1:4" x14ac:dyDescent="0.2">
      <c r="A2470" t="s">
        <v>151</v>
      </c>
      <c r="B2470" t="s">
        <v>151</v>
      </c>
      <c r="C2470" s="73">
        <f t="shared" si="76"/>
        <v>0</v>
      </c>
      <c r="D2470" s="73">
        <f t="shared" si="77"/>
        <v>0</v>
      </c>
    </row>
    <row r="2471" spans="1:4" x14ac:dyDescent="0.2">
      <c r="A2471" t="s">
        <v>151</v>
      </c>
      <c r="B2471" t="s">
        <v>151</v>
      </c>
      <c r="C2471" s="73">
        <f t="shared" si="76"/>
        <v>0</v>
      </c>
      <c r="D2471" s="73">
        <f t="shared" si="77"/>
        <v>0</v>
      </c>
    </row>
    <row r="2472" spans="1:4" x14ac:dyDescent="0.2">
      <c r="A2472" t="s">
        <v>151</v>
      </c>
      <c r="B2472" t="s">
        <v>151</v>
      </c>
      <c r="C2472" s="73">
        <f t="shared" si="76"/>
        <v>0</v>
      </c>
      <c r="D2472" s="73">
        <f t="shared" si="77"/>
        <v>0</v>
      </c>
    </row>
    <row r="2473" spans="1:4" x14ac:dyDescent="0.2">
      <c r="A2473" t="s">
        <v>151</v>
      </c>
      <c r="B2473" t="s">
        <v>151</v>
      </c>
      <c r="C2473" s="73">
        <f t="shared" si="76"/>
        <v>0</v>
      </c>
      <c r="D2473" s="73">
        <f t="shared" si="77"/>
        <v>0</v>
      </c>
    </row>
    <row r="2474" spans="1:4" x14ac:dyDescent="0.2">
      <c r="A2474" t="s">
        <v>151</v>
      </c>
      <c r="B2474" t="s">
        <v>151</v>
      </c>
      <c r="C2474" s="73">
        <f t="shared" si="76"/>
        <v>0</v>
      </c>
      <c r="D2474" s="73">
        <f t="shared" si="77"/>
        <v>0</v>
      </c>
    </row>
    <row r="2475" spans="1:4" x14ac:dyDescent="0.2">
      <c r="A2475" t="s">
        <v>151</v>
      </c>
      <c r="B2475" t="s">
        <v>151</v>
      </c>
      <c r="C2475" s="73">
        <f t="shared" si="76"/>
        <v>0</v>
      </c>
      <c r="D2475" s="73">
        <f t="shared" si="77"/>
        <v>0</v>
      </c>
    </row>
    <row r="2476" spans="1:4" x14ac:dyDescent="0.2">
      <c r="A2476" t="s">
        <v>151</v>
      </c>
      <c r="B2476" t="s">
        <v>151</v>
      </c>
      <c r="C2476" s="73">
        <f t="shared" si="76"/>
        <v>0</v>
      </c>
      <c r="D2476" s="73">
        <f t="shared" si="77"/>
        <v>0</v>
      </c>
    </row>
    <row r="2477" spans="1:4" x14ac:dyDescent="0.2">
      <c r="A2477" t="s">
        <v>151</v>
      </c>
      <c r="B2477" t="s">
        <v>151</v>
      </c>
      <c r="C2477" s="73">
        <f t="shared" si="76"/>
        <v>0</v>
      </c>
      <c r="D2477" s="73">
        <f t="shared" si="77"/>
        <v>0</v>
      </c>
    </row>
    <row r="2478" spans="1:4" x14ac:dyDescent="0.2">
      <c r="A2478" t="s">
        <v>151</v>
      </c>
      <c r="B2478" t="s">
        <v>151</v>
      </c>
      <c r="C2478" s="73">
        <f t="shared" si="76"/>
        <v>0</v>
      </c>
      <c r="D2478" s="73">
        <f t="shared" si="77"/>
        <v>0</v>
      </c>
    </row>
    <row r="2479" spans="1:4" x14ac:dyDescent="0.2">
      <c r="A2479" t="s">
        <v>151</v>
      </c>
      <c r="B2479" t="s">
        <v>151</v>
      </c>
      <c r="C2479" s="73">
        <f t="shared" si="76"/>
        <v>0</v>
      </c>
      <c r="D2479" s="73">
        <f t="shared" si="77"/>
        <v>0</v>
      </c>
    </row>
    <row r="2480" spans="1:4" x14ac:dyDescent="0.2">
      <c r="A2480" t="s">
        <v>151</v>
      </c>
      <c r="B2480" t="s">
        <v>151</v>
      </c>
      <c r="C2480" s="73">
        <f t="shared" si="76"/>
        <v>0</v>
      </c>
      <c r="D2480" s="73">
        <f t="shared" si="77"/>
        <v>0</v>
      </c>
    </row>
    <row r="2481" spans="1:4" x14ac:dyDescent="0.2">
      <c r="A2481" t="s">
        <v>151</v>
      </c>
      <c r="B2481" t="s">
        <v>151</v>
      </c>
      <c r="C2481" s="73">
        <f t="shared" si="76"/>
        <v>0</v>
      </c>
      <c r="D2481" s="73">
        <f t="shared" si="77"/>
        <v>0</v>
      </c>
    </row>
    <row r="2482" spans="1:4" x14ac:dyDescent="0.2">
      <c r="A2482" t="s">
        <v>151</v>
      </c>
      <c r="B2482" t="s">
        <v>151</v>
      </c>
      <c r="C2482" s="73">
        <f t="shared" si="76"/>
        <v>0</v>
      </c>
      <c r="D2482" s="73">
        <f t="shared" si="77"/>
        <v>0</v>
      </c>
    </row>
    <row r="2483" spans="1:4" x14ac:dyDescent="0.2">
      <c r="A2483" t="s">
        <v>151</v>
      </c>
      <c r="B2483" t="s">
        <v>151</v>
      </c>
      <c r="C2483" s="73">
        <f t="shared" si="76"/>
        <v>0</v>
      </c>
      <c r="D2483" s="73">
        <f t="shared" si="77"/>
        <v>0</v>
      </c>
    </row>
    <row r="2484" spans="1:4" x14ac:dyDescent="0.2">
      <c r="A2484" t="s">
        <v>151</v>
      </c>
      <c r="B2484" t="s">
        <v>151</v>
      </c>
      <c r="C2484" s="73">
        <f t="shared" si="76"/>
        <v>0</v>
      </c>
      <c r="D2484" s="73">
        <f t="shared" si="77"/>
        <v>0</v>
      </c>
    </row>
    <row r="2485" spans="1:4" x14ac:dyDescent="0.2">
      <c r="A2485" t="s">
        <v>151</v>
      </c>
      <c r="B2485" t="s">
        <v>151</v>
      </c>
      <c r="C2485" s="73">
        <f t="shared" si="76"/>
        <v>0</v>
      </c>
      <c r="D2485" s="73">
        <f t="shared" si="77"/>
        <v>0</v>
      </c>
    </row>
    <row r="2486" spans="1:4" x14ac:dyDescent="0.2">
      <c r="A2486" t="s">
        <v>151</v>
      </c>
      <c r="B2486" t="s">
        <v>151</v>
      </c>
      <c r="C2486" s="73">
        <f t="shared" si="76"/>
        <v>0</v>
      </c>
      <c r="D2486" s="73">
        <f t="shared" si="77"/>
        <v>0</v>
      </c>
    </row>
    <row r="2487" spans="1:4" x14ac:dyDescent="0.2">
      <c r="A2487" t="s">
        <v>151</v>
      </c>
      <c r="B2487" t="s">
        <v>151</v>
      </c>
      <c r="C2487" s="73">
        <f t="shared" si="76"/>
        <v>0</v>
      </c>
      <c r="D2487" s="73">
        <f t="shared" si="77"/>
        <v>0</v>
      </c>
    </row>
    <row r="2488" spans="1:4" x14ac:dyDescent="0.2">
      <c r="A2488" t="s">
        <v>151</v>
      </c>
      <c r="B2488" t="s">
        <v>151</v>
      </c>
      <c r="C2488" s="73">
        <f t="shared" si="76"/>
        <v>0</v>
      </c>
      <c r="D2488" s="73">
        <f t="shared" si="77"/>
        <v>0</v>
      </c>
    </row>
    <row r="2489" spans="1:4" x14ac:dyDescent="0.2">
      <c r="A2489" t="s">
        <v>151</v>
      </c>
      <c r="B2489" t="s">
        <v>151</v>
      </c>
      <c r="C2489" s="73">
        <f t="shared" si="76"/>
        <v>0</v>
      </c>
      <c r="D2489" s="73">
        <f t="shared" si="77"/>
        <v>0</v>
      </c>
    </row>
    <row r="2490" spans="1:4" x14ac:dyDescent="0.2">
      <c r="A2490" t="s">
        <v>151</v>
      </c>
      <c r="B2490" t="s">
        <v>151</v>
      </c>
      <c r="C2490" s="73">
        <f t="shared" si="76"/>
        <v>0</v>
      </c>
      <c r="D2490" s="73">
        <f t="shared" si="77"/>
        <v>0</v>
      </c>
    </row>
    <row r="2491" spans="1:4" x14ac:dyDescent="0.2">
      <c r="A2491" t="s">
        <v>151</v>
      </c>
      <c r="B2491" t="s">
        <v>151</v>
      </c>
      <c r="C2491" s="73">
        <f t="shared" si="76"/>
        <v>0</v>
      </c>
      <c r="D2491" s="73">
        <f t="shared" si="77"/>
        <v>0</v>
      </c>
    </row>
    <row r="2492" spans="1:4" x14ac:dyDescent="0.2">
      <c r="A2492" t="s">
        <v>151</v>
      </c>
      <c r="B2492" t="s">
        <v>151</v>
      </c>
      <c r="C2492" s="73">
        <f t="shared" si="76"/>
        <v>0</v>
      </c>
      <c r="D2492" s="73">
        <f t="shared" si="77"/>
        <v>0</v>
      </c>
    </row>
    <row r="2493" spans="1:4" x14ac:dyDescent="0.2">
      <c r="A2493" t="s">
        <v>151</v>
      </c>
      <c r="B2493" t="s">
        <v>151</v>
      </c>
      <c r="C2493" s="73">
        <f t="shared" si="76"/>
        <v>0</v>
      </c>
      <c r="D2493" s="73">
        <f t="shared" si="77"/>
        <v>0</v>
      </c>
    </row>
    <row r="2494" spans="1:4" x14ac:dyDescent="0.2">
      <c r="A2494" t="s">
        <v>151</v>
      </c>
      <c r="B2494" t="s">
        <v>151</v>
      </c>
      <c r="C2494" s="73">
        <f t="shared" si="76"/>
        <v>0</v>
      </c>
      <c r="D2494" s="73">
        <f t="shared" si="77"/>
        <v>0</v>
      </c>
    </row>
    <row r="2495" spans="1:4" x14ac:dyDescent="0.2">
      <c r="A2495" t="s">
        <v>151</v>
      </c>
      <c r="B2495" t="s">
        <v>151</v>
      </c>
      <c r="C2495" s="73">
        <f t="shared" si="76"/>
        <v>0</v>
      </c>
      <c r="D2495" s="73">
        <f t="shared" si="77"/>
        <v>0</v>
      </c>
    </row>
    <row r="2496" spans="1:4" x14ac:dyDescent="0.2">
      <c r="A2496" t="s">
        <v>151</v>
      </c>
      <c r="B2496" t="s">
        <v>151</v>
      </c>
      <c r="C2496" s="73">
        <f t="shared" si="76"/>
        <v>0</v>
      </c>
      <c r="D2496" s="73">
        <f t="shared" si="77"/>
        <v>0</v>
      </c>
    </row>
    <row r="2497" spans="1:4" x14ac:dyDescent="0.2">
      <c r="A2497" t="s">
        <v>151</v>
      </c>
      <c r="B2497" t="s">
        <v>151</v>
      </c>
      <c r="C2497" s="73">
        <f t="shared" si="76"/>
        <v>0</v>
      </c>
      <c r="D2497" s="73">
        <f t="shared" si="77"/>
        <v>0</v>
      </c>
    </row>
    <row r="2498" spans="1:4" x14ac:dyDescent="0.2">
      <c r="A2498" t="s">
        <v>151</v>
      </c>
      <c r="B2498" t="s">
        <v>151</v>
      </c>
      <c r="C2498" s="73">
        <f t="shared" si="76"/>
        <v>0</v>
      </c>
      <c r="D2498" s="73">
        <f t="shared" si="77"/>
        <v>0</v>
      </c>
    </row>
    <row r="2499" spans="1:4" x14ac:dyDescent="0.2">
      <c r="A2499" t="s">
        <v>151</v>
      </c>
      <c r="B2499" t="s">
        <v>151</v>
      </c>
      <c r="C2499" s="73">
        <f t="shared" ref="C2499:C2562" si="78">IF(A2499="Yes", 1, 0)</f>
        <v>0</v>
      </c>
      <c r="D2499" s="73">
        <f t="shared" ref="D2499:D2562" si="79">IF(B2499="Yes", 1, 0)</f>
        <v>0</v>
      </c>
    </row>
    <row r="2500" spans="1:4" x14ac:dyDescent="0.2">
      <c r="A2500" t="s">
        <v>151</v>
      </c>
      <c r="B2500" t="s">
        <v>151</v>
      </c>
      <c r="C2500" s="73">
        <f t="shared" si="78"/>
        <v>0</v>
      </c>
      <c r="D2500" s="73">
        <f t="shared" si="79"/>
        <v>0</v>
      </c>
    </row>
    <row r="2501" spans="1:4" x14ac:dyDescent="0.2">
      <c r="A2501" t="s">
        <v>151</v>
      </c>
      <c r="B2501" t="s">
        <v>151</v>
      </c>
      <c r="C2501" s="73">
        <f t="shared" si="78"/>
        <v>0</v>
      </c>
      <c r="D2501" s="73">
        <f t="shared" si="79"/>
        <v>0</v>
      </c>
    </row>
    <row r="2502" spans="1:4" x14ac:dyDescent="0.2">
      <c r="A2502" t="s">
        <v>151</v>
      </c>
      <c r="B2502" t="s">
        <v>151</v>
      </c>
      <c r="C2502" s="73">
        <f t="shared" si="78"/>
        <v>0</v>
      </c>
      <c r="D2502" s="73">
        <f t="shared" si="79"/>
        <v>0</v>
      </c>
    </row>
    <row r="2503" spans="1:4" x14ac:dyDescent="0.2">
      <c r="A2503" t="s">
        <v>151</v>
      </c>
      <c r="B2503" t="s">
        <v>151</v>
      </c>
      <c r="C2503" s="73">
        <f t="shared" si="78"/>
        <v>0</v>
      </c>
      <c r="D2503" s="73">
        <f t="shared" si="79"/>
        <v>0</v>
      </c>
    </row>
    <row r="2504" spans="1:4" x14ac:dyDescent="0.2">
      <c r="A2504" t="s">
        <v>151</v>
      </c>
      <c r="B2504" t="s">
        <v>151</v>
      </c>
      <c r="C2504" s="73">
        <f t="shared" si="78"/>
        <v>0</v>
      </c>
      <c r="D2504" s="73">
        <f t="shared" si="79"/>
        <v>0</v>
      </c>
    </row>
    <row r="2505" spans="1:4" x14ac:dyDescent="0.2">
      <c r="A2505" t="s">
        <v>151</v>
      </c>
      <c r="B2505" t="s">
        <v>151</v>
      </c>
      <c r="C2505" s="73">
        <f t="shared" si="78"/>
        <v>0</v>
      </c>
      <c r="D2505" s="73">
        <f t="shared" si="79"/>
        <v>0</v>
      </c>
    </row>
    <row r="2506" spans="1:4" x14ac:dyDescent="0.2">
      <c r="A2506" t="s">
        <v>151</v>
      </c>
      <c r="B2506" t="s">
        <v>151</v>
      </c>
      <c r="C2506" s="73">
        <f t="shared" si="78"/>
        <v>0</v>
      </c>
      <c r="D2506" s="73">
        <f t="shared" si="79"/>
        <v>0</v>
      </c>
    </row>
    <row r="2507" spans="1:4" x14ac:dyDescent="0.2">
      <c r="A2507" t="s">
        <v>151</v>
      </c>
      <c r="B2507" t="s">
        <v>151</v>
      </c>
      <c r="C2507" s="73">
        <f t="shared" si="78"/>
        <v>0</v>
      </c>
      <c r="D2507" s="73">
        <f t="shared" si="79"/>
        <v>0</v>
      </c>
    </row>
    <row r="2508" spans="1:4" x14ac:dyDescent="0.2">
      <c r="A2508" t="s">
        <v>151</v>
      </c>
      <c r="B2508" t="s">
        <v>151</v>
      </c>
      <c r="C2508" s="73">
        <f t="shared" si="78"/>
        <v>0</v>
      </c>
      <c r="D2508" s="73">
        <f t="shared" si="79"/>
        <v>0</v>
      </c>
    </row>
    <row r="2509" spans="1:4" x14ac:dyDescent="0.2">
      <c r="A2509" t="s">
        <v>151</v>
      </c>
      <c r="B2509" t="s">
        <v>151</v>
      </c>
      <c r="C2509" s="73">
        <f t="shared" si="78"/>
        <v>0</v>
      </c>
      <c r="D2509" s="73">
        <f t="shared" si="79"/>
        <v>0</v>
      </c>
    </row>
    <row r="2510" spans="1:4" x14ac:dyDescent="0.2">
      <c r="A2510" t="s">
        <v>151</v>
      </c>
      <c r="B2510" t="s">
        <v>151</v>
      </c>
      <c r="C2510" s="73">
        <f t="shared" si="78"/>
        <v>0</v>
      </c>
      <c r="D2510" s="73">
        <f t="shared" si="79"/>
        <v>0</v>
      </c>
    </row>
    <row r="2511" spans="1:4" x14ac:dyDescent="0.2">
      <c r="A2511" t="s">
        <v>151</v>
      </c>
      <c r="B2511" t="s">
        <v>151</v>
      </c>
      <c r="C2511" s="73">
        <f t="shared" si="78"/>
        <v>0</v>
      </c>
      <c r="D2511" s="73">
        <f t="shared" si="79"/>
        <v>0</v>
      </c>
    </row>
    <row r="2512" spans="1:4" x14ac:dyDescent="0.2">
      <c r="A2512" t="s">
        <v>151</v>
      </c>
      <c r="B2512" t="s">
        <v>151</v>
      </c>
      <c r="C2512" s="73">
        <f t="shared" si="78"/>
        <v>0</v>
      </c>
      <c r="D2512" s="73">
        <f t="shared" si="79"/>
        <v>0</v>
      </c>
    </row>
    <row r="2513" spans="1:4" x14ac:dyDescent="0.2">
      <c r="A2513" t="s">
        <v>151</v>
      </c>
      <c r="B2513" t="s">
        <v>151</v>
      </c>
      <c r="C2513" s="73">
        <f t="shared" si="78"/>
        <v>0</v>
      </c>
      <c r="D2513" s="73">
        <f t="shared" si="79"/>
        <v>0</v>
      </c>
    </row>
    <row r="2514" spans="1:4" x14ac:dyDescent="0.2">
      <c r="A2514" t="s">
        <v>151</v>
      </c>
      <c r="B2514" t="s">
        <v>151</v>
      </c>
      <c r="C2514" s="73">
        <f t="shared" si="78"/>
        <v>0</v>
      </c>
      <c r="D2514" s="73">
        <f t="shared" si="79"/>
        <v>0</v>
      </c>
    </row>
    <row r="2515" spans="1:4" x14ac:dyDescent="0.2">
      <c r="A2515" t="s">
        <v>151</v>
      </c>
      <c r="B2515" t="s">
        <v>151</v>
      </c>
      <c r="C2515" s="73">
        <f t="shared" si="78"/>
        <v>0</v>
      </c>
      <c r="D2515" s="73">
        <f t="shared" si="79"/>
        <v>0</v>
      </c>
    </row>
    <row r="2516" spans="1:4" x14ac:dyDescent="0.2">
      <c r="A2516" t="s">
        <v>151</v>
      </c>
      <c r="B2516" t="s">
        <v>151</v>
      </c>
      <c r="C2516" s="73">
        <f t="shared" si="78"/>
        <v>0</v>
      </c>
      <c r="D2516" s="73">
        <f t="shared" si="79"/>
        <v>0</v>
      </c>
    </row>
    <row r="2517" spans="1:4" x14ac:dyDescent="0.2">
      <c r="A2517" t="s">
        <v>151</v>
      </c>
      <c r="B2517" t="s">
        <v>151</v>
      </c>
      <c r="C2517" s="73">
        <f t="shared" si="78"/>
        <v>0</v>
      </c>
      <c r="D2517" s="73">
        <f t="shared" si="79"/>
        <v>0</v>
      </c>
    </row>
    <row r="2518" spans="1:4" x14ac:dyDescent="0.2">
      <c r="A2518" t="s">
        <v>151</v>
      </c>
      <c r="B2518" t="s">
        <v>151</v>
      </c>
      <c r="C2518" s="73">
        <f t="shared" si="78"/>
        <v>0</v>
      </c>
      <c r="D2518" s="73">
        <f t="shared" si="79"/>
        <v>0</v>
      </c>
    </row>
    <row r="2519" spans="1:4" x14ac:dyDescent="0.2">
      <c r="A2519" t="s">
        <v>151</v>
      </c>
      <c r="B2519" t="s">
        <v>151</v>
      </c>
      <c r="C2519" s="73">
        <f t="shared" si="78"/>
        <v>0</v>
      </c>
      <c r="D2519" s="73">
        <f t="shared" si="79"/>
        <v>0</v>
      </c>
    </row>
    <row r="2520" spans="1:4" x14ac:dyDescent="0.2">
      <c r="A2520" t="s">
        <v>151</v>
      </c>
      <c r="B2520" t="s">
        <v>151</v>
      </c>
      <c r="C2520" s="73">
        <f t="shared" si="78"/>
        <v>0</v>
      </c>
      <c r="D2520" s="73">
        <f t="shared" si="79"/>
        <v>0</v>
      </c>
    </row>
    <row r="2521" spans="1:4" x14ac:dyDescent="0.2">
      <c r="A2521" t="s">
        <v>151</v>
      </c>
      <c r="B2521" t="s">
        <v>151</v>
      </c>
      <c r="C2521" s="73">
        <f t="shared" si="78"/>
        <v>0</v>
      </c>
      <c r="D2521" s="73">
        <f t="shared" si="79"/>
        <v>0</v>
      </c>
    </row>
    <row r="2522" spans="1:4" x14ac:dyDescent="0.2">
      <c r="A2522" t="s">
        <v>151</v>
      </c>
      <c r="B2522" t="s">
        <v>151</v>
      </c>
      <c r="C2522" s="73">
        <f t="shared" si="78"/>
        <v>0</v>
      </c>
      <c r="D2522" s="73">
        <f t="shared" si="79"/>
        <v>0</v>
      </c>
    </row>
    <row r="2523" spans="1:4" x14ac:dyDescent="0.2">
      <c r="A2523" t="s">
        <v>151</v>
      </c>
      <c r="B2523" t="s">
        <v>151</v>
      </c>
      <c r="C2523" s="73">
        <f t="shared" si="78"/>
        <v>0</v>
      </c>
      <c r="D2523" s="73">
        <f t="shared" si="79"/>
        <v>0</v>
      </c>
    </row>
    <row r="2524" spans="1:4" x14ac:dyDescent="0.2">
      <c r="A2524" t="s">
        <v>151</v>
      </c>
      <c r="B2524" t="s">
        <v>151</v>
      </c>
      <c r="C2524" s="73">
        <f t="shared" si="78"/>
        <v>0</v>
      </c>
      <c r="D2524" s="73">
        <f t="shared" si="79"/>
        <v>0</v>
      </c>
    </row>
    <row r="2525" spans="1:4" x14ac:dyDescent="0.2">
      <c r="A2525" t="s">
        <v>151</v>
      </c>
      <c r="B2525" t="s">
        <v>151</v>
      </c>
      <c r="C2525" s="73">
        <f t="shared" si="78"/>
        <v>0</v>
      </c>
      <c r="D2525" s="73">
        <f t="shared" si="79"/>
        <v>0</v>
      </c>
    </row>
    <row r="2526" spans="1:4" x14ac:dyDescent="0.2">
      <c r="A2526" t="s">
        <v>151</v>
      </c>
      <c r="B2526" t="s">
        <v>151</v>
      </c>
      <c r="C2526" s="73">
        <f t="shared" si="78"/>
        <v>0</v>
      </c>
      <c r="D2526" s="73">
        <f t="shared" si="79"/>
        <v>0</v>
      </c>
    </row>
    <row r="2527" spans="1:4" x14ac:dyDescent="0.2">
      <c r="A2527" t="s">
        <v>151</v>
      </c>
      <c r="B2527" t="s">
        <v>151</v>
      </c>
      <c r="C2527" s="73">
        <f t="shared" si="78"/>
        <v>0</v>
      </c>
      <c r="D2527" s="73">
        <f t="shared" si="79"/>
        <v>0</v>
      </c>
    </row>
    <row r="2528" spans="1:4" x14ac:dyDescent="0.2">
      <c r="A2528" t="s">
        <v>151</v>
      </c>
      <c r="B2528" t="s">
        <v>151</v>
      </c>
      <c r="C2528" s="73">
        <f t="shared" si="78"/>
        <v>0</v>
      </c>
      <c r="D2528" s="73">
        <f t="shared" si="79"/>
        <v>0</v>
      </c>
    </row>
    <row r="2529" spans="1:4" x14ac:dyDescent="0.2">
      <c r="A2529" t="s">
        <v>151</v>
      </c>
      <c r="B2529" t="s">
        <v>151</v>
      </c>
      <c r="C2529" s="73">
        <f t="shared" si="78"/>
        <v>0</v>
      </c>
      <c r="D2529" s="73">
        <f t="shared" si="79"/>
        <v>0</v>
      </c>
    </row>
    <row r="2530" spans="1:4" x14ac:dyDescent="0.2">
      <c r="A2530" t="s">
        <v>151</v>
      </c>
      <c r="B2530" t="s">
        <v>151</v>
      </c>
      <c r="C2530" s="73">
        <f t="shared" si="78"/>
        <v>0</v>
      </c>
      <c r="D2530" s="73">
        <f t="shared" si="79"/>
        <v>0</v>
      </c>
    </row>
    <row r="2531" spans="1:4" x14ac:dyDescent="0.2">
      <c r="A2531" t="s">
        <v>151</v>
      </c>
      <c r="B2531" t="s">
        <v>151</v>
      </c>
      <c r="C2531" s="73">
        <f t="shared" si="78"/>
        <v>0</v>
      </c>
      <c r="D2531" s="73">
        <f t="shared" si="79"/>
        <v>0</v>
      </c>
    </row>
    <row r="2532" spans="1:4" x14ac:dyDescent="0.2">
      <c r="A2532" t="s">
        <v>151</v>
      </c>
      <c r="B2532" t="s">
        <v>151</v>
      </c>
      <c r="C2532" s="73">
        <f t="shared" si="78"/>
        <v>0</v>
      </c>
      <c r="D2532" s="73">
        <f t="shared" si="79"/>
        <v>0</v>
      </c>
    </row>
    <row r="2533" spans="1:4" x14ac:dyDescent="0.2">
      <c r="A2533" t="s">
        <v>151</v>
      </c>
      <c r="B2533" t="s">
        <v>151</v>
      </c>
      <c r="C2533" s="73">
        <f t="shared" si="78"/>
        <v>0</v>
      </c>
      <c r="D2533" s="73">
        <f t="shared" si="79"/>
        <v>0</v>
      </c>
    </row>
    <row r="2534" spans="1:4" x14ac:dyDescent="0.2">
      <c r="A2534" t="s">
        <v>151</v>
      </c>
      <c r="B2534" t="s">
        <v>151</v>
      </c>
      <c r="C2534" s="73">
        <f t="shared" si="78"/>
        <v>0</v>
      </c>
      <c r="D2534" s="73">
        <f t="shared" si="79"/>
        <v>0</v>
      </c>
    </row>
    <row r="2535" spans="1:4" x14ac:dyDescent="0.2">
      <c r="A2535" t="s">
        <v>151</v>
      </c>
      <c r="B2535" t="s">
        <v>151</v>
      </c>
      <c r="C2535" s="73">
        <f t="shared" si="78"/>
        <v>0</v>
      </c>
      <c r="D2535" s="73">
        <f t="shared" si="79"/>
        <v>0</v>
      </c>
    </row>
    <row r="2536" spans="1:4" x14ac:dyDescent="0.2">
      <c r="A2536" t="s">
        <v>151</v>
      </c>
      <c r="B2536" t="s">
        <v>151</v>
      </c>
      <c r="C2536" s="73">
        <f t="shared" si="78"/>
        <v>0</v>
      </c>
      <c r="D2536" s="73">
        <f t="shared" si="79"/>
        <v>0</v>
      </c>
    </row>
    <row r="2537" spans="1:4" x14ac:dyDescent="0.2">
      <c r="A2537" t="s">
        <v>151</v>
      </c>
      <c r="B2537" t="s">
        <v>151</v>
      </c>
      <c r="C2537" s="73">
        <f t="shared" si="78"/>
        <v>0</v>
      </c>
      <c r="D2537" s="73">
        <f t="shared" si="79"/>
        <v>0</v>
      </c>
    </row>
    <row r="2538" spans="1:4" x14ac:dyDescent="0.2">
      <c r="A2538" t="s">
        <v>151</v>
      </c>
      <c r="B2538" t="s">
        <v>151</v>
      </c>
      <c r="C2538" s="73">
        <f t="shared" si="78"/>
        <v>0</v>
      </c>
      <c r="D2538" s="73">
        <f t="shared" si="79"/>
        <v>0</v>
      </c>
    </row>
    <row r="2539" spans="1:4" x14ac:dyDescent="0.2">
      <c r="A2539" t="s">
        <v>151</v>
      </c>
      <c r="B2539" t="s">
        <v>151</v>
      </c>
      <c r="C2539" s="73">
        <f t="shared" si="78"/>
        <v>0</v>
      </c>
      <c r="D2539" s="73">
        <f t="shared" si="79"/>
        <v>0</v>
      </c>
    </row>
    <row r="2540" spans="1:4" x14ac:dyDescent="0.2">
      <c r="A2540" t="s">
        <v>151</v>
      </c>
      <c r="B2540" t="s">
        <v>151</v>
      </c>
      <c r="C2540" s="73">
        <f t="shared" si="78"/>
        <v>0</v>
      </c>
      <c r="D2540" s="73">
        <f t="shared" si="79"/>
        <v>0</v>
      </c>
    </row>
    <row r="2541" spans="1:4" x14ac:dyDescent="0.2">
      <c r="A2541" t="s">
        <v>151</v>
      </c>
      <c r="B2541" t="s">
        <v>151</v>
      </c>
      <c r="C2541" s="73">
        <f t="shared" si="78"/>
        <v>0</v>
      </c>
      <c r="D2541" s="73">
        <f t="shared" si="79"/>
        <v>0</v>
      </c>
    </row>
    <row r="2542" spans="1:4" x14ac:dyDescent="0.2">
      <c r="A2542" t="s">
        <v>151</v>
      </c>
      <c r="B2542" t="s">
        <v>151</v>
      </c>
      <c r="C2542" s="73">
        <f t="shared" si="78"/>
        <v>0</v>
      </c>
      <c r="D2542" s="73">
        <f t="shared" si="79"/>
        <v>0</v>
      </c>
    </row>
    <row r="2543" spans="1:4" x14ac:dyDescent="0.2">
      <c r="A2543" t="s">
        <v>151</v>
      </c>
      <c r="B2543" t="s">
        <v>151</v>
      </c>
      <c r="C2543" s="73">
        <f t="shared" si="78"/>
        <v>0</v>
      </c>
      <c r="D2543" s="73">
        <f t="shared" si="79"/>
        <v>0</v>
      </c>
    </row>
    <row r="2544" spans="1:4" x14ac:dyDescent="0.2">
      <c r="A2544" t="s">
        <v>151</v>
      </c>
      <c r="B2544" t="s">
        <v>151</v>
      </c>
      <c r="C2544" s="73">
        <f t="shared" si="78"/>
        <v>0</v>
      </c>
      <c r="D2544" s="73">
        <f t="shared" si="79"/>
        <v>0</v>
      </c>
    </row>
    <row r="2545" spans="1:4" x14ac:dyDescent="0.2">
      <c r="A2545" t="s">
        <v>151</v>
      </c>
      <c r="B2545" t="s">
        <v>151</v>
      </c>
      <c r="C2545" s="73">
        <f t="shared" si="78"/>
        <v>0</v>
      </c>
      <c r="D2545" s="73">
        <f t="shared" si="79"/>
        <v>0</v>
      </c>
    </row>
    <row r="2546" spans="1:4" x14ac:dyDescent="0.2">
      <c r="A2546" t="s">
        <v>151</v>
      </c>
      <c r="B2546" t="s">
        <v>151</v>
      </c>
      <c r="C2546" s="73">
        <f t="shared" si="78"/>
        <v>0</v>
      </c>
      <c r="D2546" s="73">
        <f t="shared" si="79"/>
        <v>0</v>
      </c>
    </row>
    <row r="2547" spans="1:4" x14ac:dyDescent="0.2">
      <c r="A2547" t="s">
        <v>151</v>
      </c>
      <c r="B2547" t="s">
        <v>151</v>
      </c>
      <c r="C2547" s="73">
        <f t="shared" si="78"/>
        <v>0</v>
      </c>
      <c r="D2547" s="73">
        <f t="shared" si="79"/>
        <v>0</v>
      </c>
    </row>
    <row r="2548" spans="1:4" x14ac:dyDescent="0.2">
      <c r="A2548" t="s">
        <v>151</v>
      </c>
      <c r="B2548" t="s">
        <v>151</v>
      </c>
      <c r="C2548" s="73">
        <f t="shared" si="78"/>
        <v>0</v>
      </c>
      <c r="D2548" s="73">
        <f t="shared" si="79"/>
        <v>0</v>
      </c>
    </row>
    <row r="2549" spans="1:4" x14ac:dyDescent="0.2">
      <c r="A2549" t="s">
        <v>151</v>
      </c>
      <c r="B2549" t="s">
        <v>151</v>
      </c>
      <c r="C2549" s="73">
        <f t="shared" si="78"/>
        <v>0</v>
      </c>
      <c r="D2549" s="73">
        <f t="shared" si="79"/>
        <v>0</v>
      </c>
    </row>
    <row r="2550" spans="1:4" x14ac:dyDescent="0.2">
      <c r="A2550" t="s">
        <v>151</v>
      </c>
      <c r="B2550" t="s">
        <v>151</v>
      </c>
      <c r="C2550" s="73">
        <f t="shared" si="78"/>
        <v>0</v>
      </c>
      <c r="D2550" s="73">
        <f t="shared" si="79"/>
        <v>0</v>
      </c>
    </row>
    <row r="2551" spans="1:4" x14ac:dyDescent="0.2">
      <c r="A2551" t="s">
        <v>151</v>
      </c>
      <c r="B2551" t="s">
        <v>151</v>
      </c>
      <c r="C2551" s="73">
        <f t="shared" si="78"/>
        <v>0</v>
      </c>
      <c r="D2551" s="73">
        <f t="shared" si="79"/>
        <v>0</v>
      </c>
    </row>
    <row r="2552" spans="1:4" x14ac:dyDescent="0.2">
      <c r="A2552" t="s">
        <v>151</v>
      </c>
      <c r="B2552" t="s">
        <v>151</v>
      </c>
      <c r="C2552" s="73">
        <f t="shared" si="78"/>
        <v>0</v>
      </c>
      <c r="D2552" s="73">
        <f t="shared" si="79"/>
        <v>0</v>
      </c>
    </row>
    <row r="2553" spans="1:4" x14ac:dyDescent="0.2">
      <c r="A2553" t="s">
        <v>151</v>
      </c>
      <c r="B2553" t="s">
        <v>151</v>
      </c>
      <c r="C2553" s="73">
        <f t="shared" si="78"/>
        <v>0</v>
      </c>
      <c r="D2553" s="73">
        <f t="shared" si="79"/>
        <v>0</v>
      </c>
    </row>
    <row r="2554" spans="1:4" x14ac:dyDescent="0.2">
      <c r="A2554" t="s">
        <v>151</v>
      </c>
      <c r="B2554" t="s">
        <v>151</v>
      </c>
      <c r="C2554" s="73">
        <f t="shared" si="78"/>
        <v>0</v>
      </c>
      <c r="D2554" s="73">
        <f t="shared" si="79"/>
        <v>0</v>
      </c>
    </row>
    <row r="2555" spans="1:4" x14ac:dyDescent="0.2">
      <c r="A2555" t="s">
        <v>151</v>
      </c>
      <c r="B2555" t="s">
        <v>151</v>
      </c>
      <c r="C2555" s="73">
        <f t="shared" si="78"/>
        <v>0</v>
      </c>
      <c r="D2555" s="73">
        <f t="shared" si="79"/>
        <v>0</v>
      </c>
    </row>
    <row r="2556" spans="1:4" x14ac:dyDescent="0.2">
      <c r="A2556" t="s">
        <v>151</v>
      </c>
      <c r="B2556" t="s">
        <v>151</v>
      </c>
      <c r="C2556" s="73">
        <f t="shared" si="78"/>
        <v>0</v>
      </c>
      <c r="D2556" s="73">
        <f t="shared" si="79"/>
        <v>0</v>
      </c>
    </row>
    <row r="2557" spans="1:4" x14ac:dyDescent="0.2">
      <c r="A2557" t="s">
        <v>151</v>
      </c>
      <c r="B2557" t="s">
        <v>151</v>
      </c>
      <c r="C2557" s="73">
        <f t="shared" si="78"/>
        <v>0</v>
      </c>
      <c r="D2557" s="73">
        <f t="shared" si="79"/>
        <v>0</v>
      </c>
    </row>
    <row r="2558" spans="1:4" x14ac:dyDescent="0.2">
      <c r="A2558" t="s">
        <v>151</v>
      </c>
      <c r="B2558" t="s">
        <v>151</v>
      </c>
      <c r="C2558" s="73">
        <f t="shared" si="78"/>
        <v>0</v>
      </c>
      <c r="D2558" s="73">
        <f t="shared" si="79"/>
        <v>0</v>
      </c>
    </row>
    <row r="2559" spans="1:4" x14ac:dyDescent="0.2">
      <c r="A2559" t="s">
        <v>151</v>
      </c>
      <c r="B2559" t="s">
        <v>151</v>
      </c>
      <c r="C2559" s="73">
        <f t="shared" si="78"/>
        <v>0</v>
      </c>
      <c r="D2559" s="73">
        <f t="shared" si="79"/>
        <v>0</v>
      </c>
    </row>
    <row r="2560" spans="1:4" x14ac:dyDescent="0.2">
      <c r="A2560" t="s">
        <v>151</v>
      </c>
      <c r="B2560" t="s">
        <v>151</v>
      </c>
      <c r="C2560" s="73">
        <f t="shared" si="78"/>
        <v>0</v>
      </c>
      <c r="D2560" s="73">
        <f t="shared" si="79"/>
        <v>0</v>
      </c>
    </row>
    <row r="2561" spans="1:4" x14ac:dyDescent="0.2">
      <c r="A2561" t="s">
        <v>151</v>
      </c>
      <c r="B2561" t="s">
        <v>151</v>
      </c>
      <c r="C2561" s="73">
        <f t="shared" si="78"/>
        <v>0</v>
      </c>
      <c r="D2561" s="73">
        <f t="shared" si="79"/>
        <v>0</v>
      </c>
    </row>
    <row r="2562" spans="1:4" x14ac:dyDescent="0.2">
      <c r="A2562" t="s">
        <v>151</v>
      </c>
      <c r="B2562" t="s">
        <v>151</v>
      </c>
      <c r="C2562" s="73">
        <f t="shared" si="78"/>
        <v>0</v>
      </c>
      <c r="D2562" s="73">
        <f t="shared" si="79"/>
        <v>0</v>
      </c>
    </row>
    <row r="2563" spans="1:4" x14ac:dyDescent="0.2">
      <c r="A2563" t="s">
        <v>151</v>
      </c>
      <c r="B2563" t="s">
        <v>151</v>
      </c>
      <c r="C2563" s="73">
        <f t="shared" ref="C2563:C2626" si="80">IF(A2563="Yes", 1, 0)</f>
        <v>0</v>
      </c>
      <c r="D2563" s="73">
        <f t="shared" ref="D2563:D2626" si="81">IF(B2563="Yes", 1, 0)</f>
        <v>0</v>
      </c>
    </row>
    <row r="2564" spans="1:4" x14ac:dyDescent="0.2">
      <c r="A2564" t="s">
        <v>151</v>
      </c>
      <c r="B2564" t="s">
        <v>151</v>
      </c>
      <c r="C2564" s="73">
        <f t="shared" si="80"/>
        <v>0</v>
      </c>
      <c r="D2564" s="73">
        <f t="shared" si="81"/>
        <v>0</v>
      </c>
    </row>
    <row r="2565" spans="1:4" x14ac:dyDescent="0.2">
      <c r="A2565" t="s">
        <v>151</v>
      </c>
      <c r="B2565" t="s">
        <v>151</v>
      </c>
      <c r="C2565" s="73">
        <f t="shared" si="80"/>
        <v>0</v>
      </c>
      <c r="D2565" s="73">
        <f t="shared" si="81"/>
        <v>0</v>
      </c>
    </row>
    <row r="2566" spans="1:4" x14ac:dyDescent="0.2">
      <c r="A2566" t="s">
        <v>151</v>
      </c>
      <c r="B2566" t="s">
        <v>151</v>
      </c>
      <c r="C2566" s="73">
        <f t="shared" si="80"/>
        <v>0</v>
      </c>
      <c r="D2566" s="73">
        <f t="shared" si="81"/>
        <v>0</v>
      </c>
    </row>
    <row r="2567" spans="1:4" x14ac:dyDescent="0.2">
      <c r="A2567" t="s">
        <v>151</v>
      </c>
      <c r="B2567" t="s">
        <v>151</v>
      </c>
      <c r="C2567" s="73">
        <f t="shared" si="80"/>
        <v>0</v>
      </c>
      <c r="D2567" s="73">
        <f t="shared" si="81"/>
        <v>0</v>
      </c>
    </row>
    <row r="2568" spans="1:4" x14ac:dyDescent="0.2">
      <c r="A2568" t="s">
        <v>151</v>
      </c>
      <c r="B2568" t="s">
        <v>151</v>
      </c>
      <c r="C2568" s="73">
        <f t="shared" si="80"/>
        <v>0</v>
      </c>
      <c r="D2568" s="73">
        <f t="shared" si="81"/>
        <v>0</v>
      </c>
    </row>
    <row r="2569" spans="1:4" x14ac:dyDescent="0.2">
      <c r="A2569" t="s">
        <v>151</v>
      </c>
      <c r="B2569" t="s">
        <v>151</v>
      </c>
      <c r="C2569" s="73">
        <f t="shared" si="80"/>
        <v>0</v>
      </c>
      <c r="D2569" s="73">
        <f t="shared" si="81"/>
        <v>0</v>
      </c>
    </row>
    <row r="2570" spans="1:4" x14ac:dyDescent="0.2">
      <c r="A2570" t="s">
        <v>151</v>
      </c>
      <c r="B2570" t="s">
        <v>151</v>
      </c>
      <c r="C2570" s="73">
        <f t="shared" si="80"/>
        <v>0</v>
      </c>
      <c r="D2570" s="73">
        <f t="shared" si="81"/>
        <v>0</v>
      </c>
    </row>
    <row r="2571" spans="1:4" x14ac:dyDescent="0.2">
      <c r="A2571" t="s">
        <v>151</v>
      </c>
      <c r="B2571" t="s">
        <v>151</v>
      </c>
      <c r="C2571" s="73">
        <f t="shared" si="80"/>
        <v>0</v>
      </c>
      <c r="D2571" s="73">
        <f t="shared" si="81"/>
        <v>0</v>
      </c>
    </row>
    <row r="2572" spans="1:4" x14ac:dyDescent="0.2">
      <c r="A2572" t="s">
        <v>151</v>
      </c>
      <c r="B2572" t="s">
        <v>151</v>
      </c>
      <c r="C2572" s="73">
        <f t="shared" si="80"/>
        <v>0</v>
      </c>
      <c r="D2572" s="73">
        <f t="shared" si="81"/>
        <v>0</v>
      </c>
    </row>
    <row r="2573" spans="1:4" x14ac:dyDescent="0.2">
      <c r="A2573" t="s">
        <v>151</v>
      </c>
      <c r="B2573" t="s">
        <v>151</v>
      </c>
      <c r="C2573" s="73">
        <f t="shared" si="80"/>
        <v>0</v>
      </c>
      <c r="D2573" s="73">
        <f t="shared" si="81"/>
        <v>0</v>
      </c>
    </row>
    <row r="2574" spans="1:4" x14ac:dyDescent="0.2">
      <c r="A2574" t="s">
        <v>151</v>
      </c>
      <c r="B2574" t="s">
        <v>151</v>
      </c>
      <c r="C2574" s="73">
        <f t="shared" si="80"/>
        <v>0</v>
      </c>
      <c r="D2574" s="73">
        <f t="shared" si="81"/>
        <v>0</v>
      </c>
    </row>
    <row r="2575" spans="1:4" x14ac:dyDescent="0.2">
      <c r="A2575" t="s">
        <v>151</v>
      </c>
      <c r="B2575" t="s">
        <v>151</v>
      </c>
      <c r="C2575" s="73">
        <f t="shared" si="80"/>
        <v>0</v>
      </c>
      <c r="D2575" s="73">
        <f t="shared" si="81"/>
        <v>0</v>
      </c>
    </row>
    <row r="2576" spans="1:4" x14ac:dyDescent="0.2">
      <c r="A2576" t="s">
        <v>151</v>
      </c>
      <c r="B2576" t="s">
        <v>151</v>
      </c>
      <c r="C2576" s="73">
        <f t="shared" si="80"/>
        <v>0</v>
      </c>
      <c r="D2576" s="73">
        <f t="shared" si="81"/>
        <v>0</v>
      </c>
    </row>
    <row r="2577" spans="1:4" x14ac:dyDescent="0.2">
      <c r="A2577" t="s">
        <v>151</v>
      </c>
      <c r="B2577" t="s">
        <v>151</v>
      </c>
      <c r="C2577" s="73">
        <f t="shared" si="80"/>
        <v>0</v>
      </c>
      <c r="D2577" s="73">
        <f t="shared" si="81"/>
        <v>0</v>
      </c>
    </row>
    <row r="2578" spans="1:4" x14ac:dyDescent="0.2">
      <c r="A2578" t="s">
        <v>151</v>
      </c>
      <c r="B2578" t="s">
        <v>151</v>
      </c>
      <c r="C2578" s="73">
        <f t="shared" si="80"/>
        <v>0</v>
      </c>
      <c r="D2578" s="73">
        <f t="shared" si="81"/>
        <v>0</v>
      </c>
    </row>
    <row r="2579" spans="1:4" x14ac:dyDescent="0.2">
      <c r="A2579" t="s">
        <v>151</v>
      </c>
      <c r="B2579" t="s">
        <v>151</v>
      </c>
      <c r="C2579" s="73">
        <f t="shared" si="80"/>
        <v>0</v>
      </c>
      <c r="D2579" s="73">
        <f t="shared" si="81"/>
        <v>0</v>
      </c>
    </row>
    <row r="2580" spans="1:4" x14ac:dyDescent="0.2">
      <c r="A2580" t="s">
        <v>151</v>
      </c>
      <c r="B2580" t="s">
        <v>151</v>
      </c>
      <c r="C2580" s="73">
        <f t="shared" si="80"/>
        <v>0</v>
      </c>
      <c r="D2580" s="73">
        <f t="shared" si="81"/>
        <v>0</v>
      </c>
    </row>
    <row r="2581" spans="1:4" x14ac:dyDescent="0.2">
      <c r="A2581" t="s">
        <v>151</v>
      </c>
      <c r="B2581" t="s">
        <v>151</v>
      </c>
      <c r="C2581" s="73">
        <f t="shared" si="80"/>
        <v>0</v>
      </c>
      <c r="D2581" s="73">
        <f t="shared" si="81"/>
        <v>0</v>
      </c>
    </row>
    <row r="2582" spans="1:4" x14ac:dyDescent="0.2">
      <c r="A2582" t="s">
        <v>151</v>
      </c>
      <c r="B2582" t="s">
        <v>151</v>
      </c>
      <c r="C2582" s="73">
        <f t="shared" si="80"/>
        <v>0</v>
      </c>
      <c r="D2582" s="73">
        <f t="shared" si="81"/>
        <v>0</v>
      </c>
    </row>
    <row r="2583" spans="1:4" x14ac:dyDescent="0.2">
      <c r="A2583" t="s">
        <v>151</v>
      </c>
      <c r="B2583" t="s">
        <v>151</v>
      </c>
      <c r="C2583" s="73">
        <f t="shared" si="80"/>
        <v>0</v>
      </c>
      <c r="D2583" s="73">
        <f t="shared" si="81"/>
        <v>0</v>
      </c>
    </row>
    <row r="2584" spans="1:4" x14ac:dyDescent="0.2">
      <c r="A2584" t="s">
        <v>151</v>
      </c>
      <c r="B2584" t="s">
        <v>151</v>
      </c>
      <c r="C2584" s="73">
        <f t="shared" si="80"/>
        <v>0</v>
      </c>
      <c r="D2584" s="73">
        <f t="shared" si="81"/>
        <v>0</v>
      </c>
    </row>
    <row r="2585" spans="1:4" x14ac:dyDescent="0.2">
      <c r="A2585" t="s">
        <v>151</v>
      </c>
      <c r="B2585" t="s">
        <v>151</v>
      </c>
      <c r="C2585" s="73">
        <f t="shared" si="80"/>
        <v>0</v>
      </c>
      <c r="D2585" s="73">
        <f t="shared" si="81"/>
        <v>0</v>
      </c>
    </row>
    <row r="2586" spans="1:4" x14ac:dyDescent="0.2">
      <c r="A2586" t="s">
        <v>151</v>
      </c>
      <c r="B2586" t="s">
        <v>151</v>
      </c>
      <c r="C2586" s="73">
        <f t="shared" si="80"/>
        <v>0</v>
      </c>
      <c r="D2586" s="73">
        <f t="shared" si="81"/>
        <v>0</v>
      </c>
    </row>
    <row r="2587" spans="1:4" x14ac:dyDescent="0.2">
      <c r="A2587" t="s">
        <v>151</v>
      </c>
      <c r="B2587" t="s">
        <v>151</v>
      </c>
      <c r="C2587" s="73">
        <f t="shared" si="80"/>
        <v>0</v>
      </c>
      <c r="D2587" s="73">
        <f t="shared" si="81"/>
        <v>0</v>
      </c>
    </row>
    <row r="2588" spans="1:4" x14ac:dyDescent="0.2">
      <c r="A2588" t="s">
        <v>151</v>
      </c>
      <c r="B2588" t="s">
        <v>151</v>
      </c>
      <c r="C2588" s="73">
        <f t="shared" si="80"/>
        <v>0</v>
      </c>
      <c r="D2588" s="73">
        <f t="shared" si="81"/>
        <v>0</v>
      </c>
    </row>
    <row r="2589" spans="1:4" x14ac:dyDescent="0.2">
      <c r="A2589" t="s">
        <v>151</v>
      </c>
      <c r="B2589" t="s">
        <v>151</v>
      </c>
      <c r="C2589" s="73">
        <f t="shared" si="80"/>
        <v>0</v>
      </c>
      <c r="D2589" s="73">
        <f t="shared" si="81"/>
        <v>0</v>
      </c>
    </row>
    <row r="2590" spans="1:4" x14ac:dyDescent="0.2">
      <c r="A2590" t="s">
        <v>151</v>
      </c>
      <c r="B2590" t="s">
        <v>151</v>
      </c>
      <c r="C2590" s="73">
        <f t="shared" si="80"/>
        <v>0</v>
      </c>
      <c r="D2590" s="73">
        <f t="shared" si="81"/>
        <v>0</v>
      </c>
    </row>
    <row r="2591" spans="1:4" x14ac:dyDescent="0.2">
      <c r="A2591" t="s">
        <v>151</v>
      </c>
      <c r="B2591" t="s">
        <v>151</v>
      </c>
      <c r="C2591" s="73">
        <f t="shared" si="80"/>
        <v>0</v>
      </c>
      <c r="D2591" s="73">
        <f t="shared" si="81"/>
        <v>0</v>
      </c>
    </row>
    <row r="2592" spans="1:4" x14ac:dyDescent="0.2">
      <c r="A2592" t="s">
        <v>151</v>
      </c>
      <c r="B2592" t="s">
        <v>151</v>
      </c>
      <c r="C2592" s="73">
        <f t="shared" si="80"/>
        <v>0</v>
      </c>
      <c r="D2592" s="73">
        <f t="shared" si="81"/>
        <v>0</v>
      </c>
    </row>
    <row r="2593" spans="1:4" x14ac:dyDescent="0.2">
      <c r="A2593" t="s">
        <v>151</v>
      </c>
      <c r="B2593" t="s">
        <v>151</v>
      </c>
      <c r="C2593" s="73">
        <f t="shared" si="80"/>
        <v>0</v>
      </c>
      <c r="D2593" s="73">
        <f t="shared" si="81"/>
        <v>0</v>
      </c>
    </row>
    <row r="2594" spans="1:4" x14ac:dyDescent="0.2">
      <c r="A2594" t="s">
        <v>151</v>
      </c>
      <c r="B2594" t="s">
        <v>151</v>
      </c>
      <c r="C2594" s="73">
        <f t="shared" si="80"/>
        <v>0</v>
      </c>
      <c r="D2594" s="73">
        <f t="shared" si="81"/>
        <v>0</v>
      </c>
    </row>
    <row r="2595" spans="1:4" x14ac:dyDescent="0.2">
      <c r="A2595" t="s">
        <v>151</v>
      </c>
      <c r="B2595" t="s">
        <v>151</v>
      </c>
      <c r="C2595" s="73">
        <f t="shared" si="80"/>
        <v>0</v>
      </c>
      <c r="D2595" s="73">
        <f t="shared" si="81"/>
        <v>0</v>
      </c>
    </row>
    <row r="2596" spans="1:4" x14ac:dyDescent="0.2">
      <c r="A2596" t="s">
        <v>151</v>
      </c>
      <c r="B2596" t="s">
        <v>151</v>
      </c>
      <c r="C2596" s="73">
        <f t="shared" si="80"/>
        <v>0</v>
      </c>
      <c r="D2596" s="73">
        <f t="shared" si="81"/>
        <v>0</v>
      </c>
    </row>
    <row r="2597" spans="1:4" x14ac:dyDescent="0.2">
      <c r="A2597" t="s">
        <v>151</v>
      </c>
      <c r="B2597" t="s">
        <v>151</v>
      </c>
      <c r="C2597" s="73">
        <f t="shared" si="80"/>
        <v>0</v>
      </c>
      <c r="D2597" s="73">
        <f t="shared" si="81"/>
        <v>0</v>
      </c>
    </row>
    <row r="2598" spans="1:4" x14ac:dyDescent="0.2">
      <c r="A2598" t="s">
        <v>151</v>
      </c>
      <c r="B2598" t="s">
        <v>151</v>
      </c>
      <c r="C2598" s="73">
        <f t="shared" si="80"/>
        <v>0</v>
      </c>
      <c r="D2598" s="73">
        <f t="shared" si="81"/>
        <v>0</v>
      </c>
    </row>
    <row r="2599" spans="1:4" x14ac:dyDescent="0.2">
      <c r="A2599" t="s">
        <v>151</v>
      </c>
      <c r="B2599" t="s">
        <v>151</v>
      </c>
      <c r="C2599" s="73">
        <f t="shared" si="80"/>
        <v>0</v>
      </c>
      <c r="D2599" s="73">
        <f t="shared" si="81"/>
        <v>0</v>
      </c>
    </row>
    <row r="2600" spans="1:4" x14ac:dyDescent="0.2">
      <c r="A2600" t="s">
        <v>151</v>
      </c>
      <c r="B2600" t="s">
        <v>151</v>
      </c>
      <c r="C2600" s="73">
        <f t="shared" si="80"/>
        <v>0</v>
      </c>
      <c r="D2600" s="73">
        <f t="shared" si="81"/>
        <v>0</v>
      </c>
    </row>
    <row r="2601" spans="1:4" x14ac:dyDescent="0.2">
      <c r="A2601" t="s">
        <v>151</v>
      </c>
      <c r="B2601" t="s">
        <v>151</v>
      </c>
      <c r="C2601" s="73">
        <f t="shared" si="80"/>
        <v>0</v>
      </c>
      <c r="D2601" s="73">
        <f t="shared" si="81"/>
        <v>0</v>
      </c>
    </row>
    <row r="2602" spans="1:4" x14ac:dyDescent="0.2">
      <c r="A2602" t="s">
        <v>151</v>
      </c>
      <c r="B2602" t="s">
        <v>151</v>
      </c>
      <c r="C2602" s="73">
        <f t="shared" si="80"/>
        <v>0</v>
      </c>
      <c r="D2602" s="73">
        <f t="shared" si="81"/>
        <v>0</v>
      </c>
    </row>
    <row r="2603" spans="1:4" x14ac:dyDescent="0.2">
      <c r="A2603" t="s">
        <v>151</v>
      </c>
      <c r="B2603" t="s">
        <v>151</v>
      </c>
      <c r="C2603" s="73">
        <f t="shared" si="80"/>
        <v>0</v>
      </c>
      <c r="D2603" s="73">
        <f t="shared" si="81"/>
        <v>0</v>
      </c>
    </row>
    <row r="2604" spans="1:4" x14ac:dyDescent="0.2">
      <c r="A2604" t="s">
        <v>151</v>
      </c>
      <c r="B2604" t="s">
        <v>151</v>
      </c>
      <c r="C2604" s="73">
        <f t="shared" si="80"/>
        <v>0</v>
      </c>
      <c r="D2604" s="73">
        <f t="shared" si="81"/>
        <v>0</v>
      </c>
    </row>
    <row r="2605" spans="1:4" x14ac:dyDescent="0.2">
      <c r="A2605" t="s">
        <v>151</v>
      </c>
      <c r="B2605" t="s">
        <v>151</v>
      </c>
      <c r="C2605" s="73">
        <f t="shared" si="80"/>
        <v>0</v>
      </c>
      <c r="D2605" s="73">
        <f t="shared" si="81"/>
        <v>0</v>
      </c>
    </row>
    <row r="2606" spans="1:4" x14ac:dyDescent="0.2">
      <c r="A2606" t="s">
        <v>151</v>
      </c>
      <c r="B2606" t="s">
        <v>151</v>
      </c>
      <c r="C2606" s="73">
        <f t="shared" si="80"/>
        <v>0</v>
      </c>
      <c r="D2606" s="73">
        <f t="shared" si="81"/>
        <v>0</v>
      </c>
    </row>
    <row r="2607" spans="1:4" x14ac:dyDescent="0.2">
      <c r="A2607" t="s">
        <v>151</v>
      </c>
      <c r="B2607" t="s">
        <v>151</v>
      </c>
      <c r="C2607" s="73">
        <f t="shared" si="80"/>
        <v>0</v>
      </c>
      <c r="D2607" s="73">
        <f t="shared" si="81"/>
        <v>0</v>
      </c>
    </row>
    <row r="2608" spans="1:4" x14ac:dyDescent="0.2">
      <c r="A2608" t="s">
        <v>151</v>
      </c>
      <c r="B2608" t="s">
        <v>151</v>
      </c>
      <c r="C2608" s="73">
        <f t="shared" si="80"/>
        <v>0</v>
      </c>
      <c r="D2608" s="73">
        <f t="shared" si="81"/>
        <v>0</v>
      </c>
    </row>
    <row r="2609" spans="1:4" x14ac:dyDescent="0.2">
      <c r="A2609" t="s">
        <v>151</v>
      </c>
      <c r="B2609" t="s">
        <v>151</v>
      </c>
      <c r="C2609" s="73">
        <f t="shared" si="80"/>
        <v>0</v>
      </c>
      <c r="D2609" s="73">
        <f t="shared" si="81"/>
        <v>0</v>
      </c>
    </row>
    <row r="2610" spans="1:4" x14ac:dyDescent="0.2">
      <c r="A2610" t="s">
        <v>151</v>
      </c>
      <c r="B2610" t="s">
        <v>151</v>
      </c>
      <c r="C2610" s="73">
        <f t="shared" si="80"/>
        <v>0</v>
      </c>
      <c r="D2610" s="73">
        <f t="shared" si="81"/>
        <v>0</v>
      </c>
    </row>
    <row r="2611" spans="1:4" x14ac:dyDescent="0.2">
      <c r="A2611" t="s">
        <v>151</v>
      </c>
      <c r="B2611" t="s">
        <v>151</v>
      </c>
      <c r="C2611" s="73">
        <f t="shared" si="80"/>
        <v>0</v>
      </c>
      <c r="D2611" s="73">
        <f t="shared" si="81"/>
        <v>0</v>
      </c>
    </row>
    <row r="2612" spans="1:4" x14ac:dyDescent="0.2">
      <c r="A2612" t="s">
        <v>151</v>
      </c>
      <c r="B2612" t="s">
        <v>151</v>
      </c>
      <c r="C2612" s="73">
        <f t="shared" si="80"/>
        <v>0</v>
      </c>
      <c r="D2612" s="73">
        <f t="shared" si="81"/>
        <v>0</v>
      </c>
    </row>
    <row r="2613" spans="1:4" x14ac:dyDescent="0.2">
      <c r="A2613" t="s">
        <v>151</v>
      </c>
      <c r="B2613" t="s">
        <v>151</v>
      </c>
      <c r="C2613" s="73">
        <f t="shared" si="80"/>
        <v>0</v>
      </c>
      <c r="D2613" s="73">
        <f t="shared" si="81"/>
        <v>0</v>
      </c>
    </row>
    <row r="2614" spans="1:4" x14ac:dyDescent="0.2">
      <c r="A2614" t="s">
        <v>151</v>
      </c>
      <c r="B2614" t="s">
        <v>151</v>
      </c>
      <c r="C2614" s="73">
        <f t="shared" si="80"/>
        <v>0</v>
      </c>
      <c r="D2614" s="73">
        <f t="shared" si="81"/>
        <v>0</v>
      </c>
    </row>
    <row r="2615" spans="1:4" x14ac:dyDescent="0.2">
      <c r="A2615" t="s">
        <v>151</v>
      </c>
      <c r="B2615" t="s">
        <v>151</v>
      </c>
      <c r="C2615" s="73">
        <f t="shared" si="80"/>
        <v>0</v>
      </c>
      <c r="D2615" s="73">
        <f t="shared" si="81"/>
        <v>0</v>
      </c>
    </row>
    <row r="2616" spans="1:4" x14ac:dyDescent="0.2">
      <c r="A2616" t="s">
        <v>151</v>
      </c>
      <c r="B2616" t="s">
        <v>151</v>
      </c>
      <c r="C2616" s="73">
        <f t="shared" si="80"/>
        <v>0</v>
      </c>
      <c r="D2616" s="73">
        <f t="shared" si="81"/>
        <v>0</v>
      </c>
    </row>
    <row r="2617" spans="1:4" x14ac:dyDescent="0.2">
      <c r="A2617" t="s">
        <v>151</v>
      </c>
      <c r="B2617" t="s">
        <v>151</v>
      </c>
      <c r="C2617" s="73">
        <f t="shared" si="80"/>
        <v>0</v>
      </c>
      <c r="D2617" s="73">
        <f t="shared" si="81"/>
        <v>0</v>
      </c>
    </row>
    <row r="2618" spans="1:4" x14ac:dyDescent="0.2">
      <c r="A2618" t="s">
        <v>151</v>
      </c>
      <c r="B2618" t="s">
        <v>151</v>
      </c>
      <c r="C2618" s="73">
        <f t="shared" si="80"/>
        <v>0</v>
      </c>
      <c r="D2618" s="73">
        <f t="shared" si="81"/>
        <v>0</v>
      </c>
    </row>
    <row r="2619" spans="1:4" x14ac:dyDescent="0.2">
      <c r="A2619" t="s">
        <v>151</v>
      </c>
      <c r="B2619" t="s">
        <v>151</v>
      </c>
      <c r="C2619" s="73">
        <f t="shared" si="80"/>
        <v>0</v>
      </c>
      <c r="D2619" s="73">
        <f t="shared" si="81"/>
        <v>0</v>
      </c>
    </row>
    <row r="2620" spans="1:4" x14ac:dyDescent="0.2">
      <c r="A2620" t="s">
        <v>151</v>
      </c>
      <c r="B2620" t="s">
        <v>151</v>
      </c>
      <c r="C2620" s="73">
        <f t="shared" si="80"/>
        <v>0</v>
      </c>
      <c r="D2620" s="73">
        <f t="shared" si="81"/>
        <v>0</v>
      </c>
    </row>
    <row r="2621" spans="1:4" x14ac:dyDescent="0.2">
      <c r="A2621" t="s">
        <v>151</v>
      </c>
      <c r="B2621" t="s">
        <v>151</v>
      </c>
      <c r="C2621" s="73">
        <f t="shared" si="80"/>
        <v>0</v>
      </c>
      <c r="D2621" s="73">
        <f t="shared" si="81"/>
        <v>0</v>
      </c>
    </row>
    <row r="2622" spans="1:4" x14ac:dyDescent="0.2">
      <c r="A2622" t="s">
        <v>151</v>
      </c>
      <c r="B2622" t="s">
        <v>151</v>
      </c>
      <c r="C2622" s="73">
        <f t="shared" si="80"/>
        <v>0</v>
      </c>
      <c r="D2622" s="73">
        <f t="shared" si="81"/>
        <v>0</v>
      </c>
    </row>
    <row r="2623" spans="1:4" x14ac:dyDescent="0.2">
      <c r="A2623" t="s">
        <v>151</v>
      </c>
      <c r="B2623" t="s">
        <v>151</v>
      </c>
      <c r="C2623" s="73">
        <f t="shared" si="80"/>
        <v>0</v>
      </c>
      <c r="D2623" s="73">
        <f t="shared" si="81"/>
        <v>0</v>
      </c>
    </row>
    <row r="2624" spans="1:4" x14ac:dyDescent="0.2">
      <c r="A2624" t="s">
        <v>151</v>
      </c>
      <c r="B2624" t="s">
        <v>151</v>
      </c>
      <c r="C2624" s="73">
        <f t="shared" si="80"/>
        <v>0</v>
      </c>
      <c r="D2624" s="73">
        <f t="shared" si="81"/>
        <v>0</v>
      </c>
    </row>
    <row r="2625" spans="1:4" x14ac:dyDescent="0.2">
      <c r="A2625" t="s">
        <v>151</v>
      </c>
      <c r="B2625" t="s">
        <v>151</v>
      </c>
      <c r="C2625" s="73">
        <f t="shared" si="80"/>
        <v>0</v>
      </c>
      <c r="D2625" s="73">
        <f t="shared" si="81"/>
        <v>0</v>
      </c>
    </row>
    <row r="2626" spans="1:4" x14ac:dyDescent="0.2">
      <c r="A2626" t="s">
        <v>151</v>
      </c>
      <c r="B2626" t="s">
        <v>151</v>
      </c>
      <c r="C2626" s="73">
        <f t="shared" si="80"/>
        <v>0</v>
      </c>
      <c r="D2626" s="73">
        <f t="shared" si="81"/>
        <v>0</v>
      </c>
    </row>
    <row r="2627" spans="1:4" x14ac:dyDescent="0.2">
      <c r="A2627" t="s">
        <v>151</v>
      </c>
      <c r="B2627" t="s">
        <v>151</v>
      </c>
      <c r="C2627" s="73">
        <f t="shared" ref="C2627:C2690" si="82">IF(A2627="Yes", 1, 0)</f>
        <v>0</v>
      </c>
      <c r="D2627" s="73">
        <f t="shared" ref="D2627:D2690" si="83">IF(B2627="Yes", 1, 0)</f>
        <v>0</v>
      </c>
    </row>
    <row r="2628" spans="1:4" x14ac:dyDescent="0.2">
      <c r="A2628" t="s">
        <v>151</v>
      </c>
      <c r="B2628" t="s">
        <v>151</v>
      </c>
      <c r="C2628" s="73">
        <f t="shared" si="82"/>
        <v>0</v>
      </c>
      <c r="D2628" s="73">
        <f t="shared" si="83"/>
        <v>0</v>
      </c>
    </row>
    <row r="2629" spans="1:4" x14ac:dyDescent="0.2">
      <c r="A2629" t="s">
        <v>151</v>
      </c>
      <c r="B2629" t="s">
        <v>151</v>
      </c>
      <c r="C2629" s="73">
        <f t="shared" si="82"/>
        <v>0</v>
      </c>
      <c r="D2629" s="73">
        <f t="shared" si="83"/>
        <v>0</v>
      </c>
    </row>
    <row r="2630" spans="1:4" x14ac:dyDescent="0.2">
      <c r="A2630" t="s">
        <v>151</v>
      </c>
      <c r="B2630" t="s">
        <v>151</v>
      </c>
      <c r="C2630" s="73">
        <f t="shared" si="82"/>
        <v>0</v>
      </c>
      <c r="D2630" s="73">
        <f t="shared" si="83"/>
        <v>0</v>
      </c>
    </row>
    <row r="2631" spans="1:4" x14ac:dyDescent="0.2">
      <c r="A2631" t="s">
        <v>151</v>
      </c>
      <c r="B2631" t="s">
        <v>151</v>
      </c>
      <c r="C2631" s="73">
        <f t="shared" si="82"/>
        <v>0</v>
      </c>
      <c r="D2631" s="73">
        <f t="shared" si="83"/>
        <v>0</v>
      </c>
    </row>
    <row r="2632" spans="1:4" x14ac:dyDescent="0.2">
      <c r="A2632" t="s">
        <v>151</v>
      </c>
      <c r="B2632" t="s">
        <v>151</v>
      </c>
      <c r="C2632" s="73">
        <f t="shared" si="82"/>
        <v>0</v>
      </c>
      <c r="D2632" s="73">
        <f t="shared" si="83"/>
        <v>0</v>
      </c>
    </row>
    <row r="2633" spans="1:4" x14ac:dyDescent="0.2">
      <c r="A2633" t="s">
        <v>151</v>
      </c>
      <c r="B2633" t="s">
        <v>151</v>
      </c>
      <c r="C2633" s="73">
        <f t="shared" si="82"/>
        <v>0</v>
      </c>
      <c r="D2633" s="73">
        <f t="shared" si="83"/>
        <v>0</v>
      </c>
    </row>
    <row r="2634" spans="1:4" x14ac:dyDescent="0.2">
      <c r="A2634" t="s">
        <v>151</v>
      </c>
      <c r="B2634" t="s">
        <v>151</v>
      </c>
      <c r="C2634" s="73">
        <f t="shared" si="82"/>
        <v>0</v>
      </c>
      <c r="D2634" s="73">
        <f t="shared" si="83"/>
        <v>0</v>
      </c>
    </row>
    <row r="2635" spans="1:4" x14ac:dyDescent="0.2">
      <c r="A2635" t="s">
        <v>151</v>
      </c>
      <c r="B2635" t="s">
        <v>151</v>
      </c>
      <c r="C2635" s="73">
        <f t="shared" si="82"/>
        <v>0</v>
      </c>
      <c r="D2635" s="73">
        <f t="shared" si="83"/>
        <v>0</v>
      </c>
    </row>
    <row r="2636" spans="1:4" x14ac:dyDescent="0.2">
      <c r="A2636" t="s">
        <v>151</v>
      </c>
      <c r="B2636" t="s">
        <v>151</v>
      </c>
      <c r="C2636" s="73">
        <f t="shared" si="82"/>
        <v>0</v>
      </c>
      <c r="D2636" s="73">
        <f t="shared" si="83"/>
        <v>0</v>
      </c>
    </row>
    <row r="2637" spans="1:4" x14ac:dyDescent="0.2">
      <c r="A2637" t="s">
        <v>151</v>
      </c>
      <c r="B2637" t="s">
        <v>151</v>
      </c>
      <c r="C2637" s="73">
        <f t="shared" si="82"/>
        <v>0</v>
      </c>
      <c r="D2637" s="73">
        <f t="shared" si="83"/>
        <v>0</v>
      </c>
    </row>
    <row r="2638" spans="1:4" x14ac:dyDescent="0.2">
      <c r="A2638" t="s">
        <v>151</v>
      </c>
      <c r="B2638" t="s">
        <v>151</v>
      </c>
      <c r="C2638" s="73">
        <f t="shared" si="82"/>
        <v>0</v>
      </c>
      <c r="D2638" s="73">
        <f t="shared" si="83"/>
        <v>0</v>
      </c>
    </row>
    <row r="2639" spans="1:4" x14ac:dyDescent="0.2">
      <c r="A2639" t="s">
        <v>151</v>
      </c>
      <c r="B2639" t="s">
        <v>151</v>
      </c>
      <c r="C2639" s="73">
        <f t="shared" si="82"/>
        <v>0</v>
      </c>
      <c r="D2639" s="73">
        <f t="shared" si="83"/>
        <v>0</v>
      </c>
    </row>
    <row r="2640" spans="1:4" x14ac:dyDescent="0.2">
      <c r="A2640" t="s">
        <v>151</v>
      </c>
      <c r="B2640" t="s">
        <v>151</v>
      </c>
      <c r="C2640" s="73">
        <f t="shared" si="82"/>
        <v>0</v>
      </c>
      <c r="D2640" s="73">
        <f t="shared" si="83"/>
        <v>0</v>
      </c>
    </row>
    <row r="2641" spans="1:4" x14ac:dyDescent="0.2">
      <c r="A2641" t="s">
        <v>151</v>
      </c>
      <c r="B2641" t="s">
        <v>151</v>
      </c>
      <c r="C2641" s="73">
        <f t="shared" si="82"/>
        <v>0</v>
      </c>
      <c r="D2641" s="73">
        <f t="shared" si="83"/>
        <v>0</v>
      </c>
    </row>
    <row r="2642" spans="1:4" x14ac:dyDescent="0.2">
      <c r="A2642" t="s">
        <v>151</v>
      </c>
      <c r="B2642" t="s">
        <v>151</v>
      </c>
      <c r="C2642" s="73">
        <f t="shared" si="82"/>
        <v>0</v>
      </c>
      <c r="D2642" s="73">
        <f t="shared" si="83"/>
        <v>0</v>
      </c>
    </row>
    <row r="2643" spans="1:4" x14ac:dyDescent="0.2">
      <c r="A2643" t="s">
        <v>151</v>
      </c>
      <c r="B2643" t="s">
        <v>151</v>
      </c>
      <c r="C2643" s="73">
        <f t="shared" si="82"/>
        <v>0</v>
      </c>
      <c r="D2643" s="73">
        <f t="shared" si="83"/>
        <v>0</v>
      </c>
    </row>
    <row r="2644" spans="1:4" x14ac:dyDescent="0.2">
      <c r="A2644" t="s">
        <v>151</v>
      </c>
      <c r="B2644" t="s">
        <v>151</v>
      </c>
      <c r="C2644" s="73">
        <f t="shared" si="82"/>
        <v>0</v>
      </c>
      <c r="D2644" s="73">
        <f t="shared" si="83"/>
        <v>0</v>
      </c>
    </row>
    <row r="2645" spans="1:4" x14ac:dyDescent="0.2">
      <c r="A2645" t="s">
        <v>151</v>
      </c>
      <c r="B2645" t="s">
        <v>151</v>
      </c>
      <c r="C2645" s="73">
        <f t="shared" si="82"/>
        <v>0</v>
      </c>
      <c r="D2645" s="73">
        <f t="shared" si="83"/>
        <v>0</v>
      </c>
    </row>
    <row r="2646" spans="1:4" x14ac:dyDescent="0.2">
      <c r="A2646" t="s">
        <v>151</v>
      </c>
      <c r="B2646" t="s">
        <v>151</v>
      </c>
      <c r="C2646" s="73">
        <f t="shared" si="82"/>
        <v>0</v>
      </c>
      <c r="D2646" s="73">
        <f t="shared" si="83"/>
        <v>0</v>
      </c>
    </row>
    <row r="2647" spans="1:4" x14ac:dyDescent="0.2">
      <c r="A2647" t="s">
        <v>151</v>
      </c>
      <c r="B2647" t="s">
        <v>151</v>
      </c>
      <c r="C2647" s="73">
        <f t="shared" si="82"/>
        <v>0</v>
      </c>
      <c r="D2647" s="73">
        <f t="shared" si="83"/>
        <v>0</v>
      </c>
    </row>
    <row r="2648" spans="1:4" x14ac:dyDescent="0.2">
      <c r="A2648" t="s">
        <v>151</v>
      </c>
      <c r="B2648" t="s">
        <v>151</v>
      </c>
      <c r="C2648" s="73">
        <f t="shared" si="82"/>
        <v>0</v>
      </c>
      <c r="D2648" s="73">
        <f t="shared" si="83"/>
        <v>0</v>
      </c>
    </row>
    <row r="2649" spans="1:4" x14ac:dyDescent="0.2">
      <c r="A2649" t="s">
        <v>151</v>
      </c>
      <c r="B2649" t="s">
        <v>151</v>
      </c>
      <c r="C2649" s="73">
        <f t="shared" si="82"/>
        <v>0</v>
      </c>
      <c r="D2649" s="73">
        <f t="shared" si="83"/>
        <v>0</v>
      </c>
    </row>
    <row r="2650" spans="1:4" x14ac:dyDescent="0.2">
      <c r="A2650" t="s">
        <v>151</v>
      </c>
      <c r="B2650" t="s">
        <v>151</v>
      </c>
      <c r="C2650" s="73">
        <f t="shared" si="82"/>
        <v>0</v>
      </c>
      <c r="D2650" s="73">
        <f t="shared" si="83"/>
        <v>0</v>
      </c>
    </row>
    <row r="2651" spans="1:4" x14ac:dyDescent="0.2">
      <c r="A2651" t="s">
        <v>151</v>
      </c>
      <c r="B2651" t="s">
        <v>151</v>
      </c>
      <c r="C2651" s="73">
        <f t="shared" si="82"/>
        <v>0</v>
      </c>
      <c r="D2651" s="73">
        <f t="shared" si="83"/>
        <v>0</v>
      </c>
    </row>
    <row r="2652" spans="1:4" x14ac:dyDescent="0.2">
      <c r="A2652" t="s">
        <v>151</v>
      </c>
      <c r="B2652" t="s">
        <v>151</v>
      </c>
      <c r="C2652" s="73">
        <f t="shared" si="82"/>
        <v>0</v>
      </c>
      <c r="D2652" s="73">
        <f t="shared" si="83"/>
        <v>0</v>
      </c>
    </row>
    <row r="2653" spans="1:4" x14ac:dyDescent="0.2">
      <c r="A2653" t="s">
        <v>151</v>
      </c>
      <c r="B2653" t="s">
        <v>151</v>
      </c>
      <c r="C2653" s="73">
        <f t="shared" si="82"/>
        <v>0</v>
      </c>
      <c r="D2653" s="73">
        <f t="shared" si="83"/>
        <v>0</v>
      </c>
    </row>
    <row r="2654" spans="1:4" x14ac:dyDescent="0.2">
      <c r="A2654" t="s">
        <v>151</v>
      </c>
      <c r="B2654" t="s">
        <v>151</v>
      </c>
      <c r="C2654" s="73">
        <f t="shared" si="82"/>
        <v>0</v>
      </c>
      <c r="D2654" s="73">
        <f t="shared" si="83"/>
        <v>0</v>
      </c>
    </row>
    <row r="2655" spans="1:4" x14ac:dyDescent="0.2">
      <c r="A2655" t="s">
        <v>151</v>
      </c>
      <c r="B2655" t="s">
        <v>151</v>
      </c>
      <c r="C2655" s="73">
        <f t="shared" si="82"/>
        <v>0</v>
      </c>
      <c r="D2655" s="73">
        <f t="shared" si="83"/>
        <v>0</v>
      </c>
    </row>
    <row r="2656" spans="1:4" x14ac:dyDescent="0.2">
      <c r="A2656" t="s">
        <v>151</v>
      </c>
      <c r="B2656" t="s">
        <v>151</v>
      </c>
      <c r="C2656" s="73">
        <f t="shared" si="82"/>
        <v>0</v>
      </c>
      <c r="D2656" s="73">
        <f t="shared" si="83"/>
        <v>0</v>
      </c>
    </row>
    <row r="2657" spans="1:4" x14ac:dyDescent="0.2">
      <c r="A2657" t="s">
        <v>151</v>
      </c>
      <c r="B2657" t="s">
        <v>151</v>
      </c>
      <c r="C2657" s="73">
        <f t="shared" si="82"/>
        <v>0</v>
      </c>
      <c r="D2657" s="73">
        <f t="shared" si="83"/>
        <v>0</v>
      </c>
    </row>
    <row r="2658" spans="1:4" x14ac:dyDescent="0.2">
      <c r="A2658" t="s">
        <v>151</v>
      </c>
      <c r="B2658" t="s">
        <v>151</v>
      </c>
      <c r="C2658" s="73">
        <f t="shared" si="82"/>
        <v>0</v>
      </c>
      <c r="D2658" s="73">
        <f t="shared" si="83"/>
        <v>0</v>
      </c>
    </row>
    <row r="2659" spans="1:4" x14ac:dyDescent="0.2">
      <c r="A2659" t="s">
        <v>151</v>
      </c>
      <c r="B2659" t="s">
        <v>151</v>
      </c>
      <c r="C2659" s="73">
        <f t="shared" si="82"/>
        <v>0</v>
      </c>
      <c r="D2659" s="73">
        <f t="shared" si="83"/>
        <v>0</v>
      </c>
    </row>
    <row r="2660" spans="1:4" x14ac:dyDescent="0.2">
      <c r="A2660" t="s">
        <v>151</v>
      </c>
      <c r="B2660" t="s">
        <v>151</v>
      </c>
      <c r="C2660" s="73">
        <f t="shared" si="82"/>
        <v>0</v>
      </c>
      <c r="D2660" s="73">
        <f t="shared" si="83"/>
        <v>0</v>
      </c>
    </row>
    <row r="2661" spans="1:4" x14ac:dyDescent="0.2">
      <c r="A2661" t="s">
        <v>151</v>
      </c>
      <c r="B2661" t="s">
        <v>151</v>
      </c>
      <c r="C2661" s="73">
        <f t="shared" si="82"/>
        <v>0</v>
      </c>
      <c r="D2661" s="73">
        <f t="shared" si="83"/>
        <v>0</v>
      </c>
    </row>
    <row r="2662" spans="1:4" x14ac:dyDescent="0.2">
      <c r="A2662" t="s">
        <v>151</v>
      </c>
      <c r="B2662" t="s">
        <v>151</v>
      </c>
      <c r="C2662" s="73">
        <f t="shared" si="82"/>
        <v>0</v>
      </c>
      <c r="D2662" s="73">
        <f t="shared" si="83"/>
        <v>0</v>
      </c>
    </row>
    <row r="2663" spans="1:4" x14ac:dyDescent="0.2">
      <c r="A2663" t="s">
        <v>151</v>
      </c>
      <c r="B2663" t="s">
        <v>151</v>
      </c>
      <c r="C2663" s="73">
        <f t="shared" si="82"/>
        <v>0</v>
      </c>
      <c r="D2663" s="73">
        <f t="shared" si="83"/>
        <v>0</v>
      </c>
    </row>
    <row r="2664" spans="1:4" x14ac:dyDescent="0.2">
      <c r="A2664" t="s">
        <v>151</v>
      </c>
      <c r="B2664" t="s">
        <v>151</v>
      </c>
      <c r="C2664" s="73">
        <f t="shared" si="82"/>
        <v>0</v>
      </c>
      <c r="D2664" s="73">
        <f t="shared" si="83"/>
        <v>0</v>
      </c>
    </row>
    <row r="2665" spans="1:4" x14ac:dyDescent="0.2">
      <c r="A2665" t="s">
        <v>151</v>
      </c>
      <c r="B2665" t="s">
        <v>151</v>
      </c>
      <c r="C2665" s="73">
        <f t="shared" si="82"/>
        <v>0</v>
      </c>
      <c r="D2665" s="73">
        <f t="shared" si="83"/>
        <v>0</v>
      </c>
    </row>
    <row r="2666" spans="1:4" x14ac:dyDescent="0.2">
      <c r="A2666" t="s">
        <v>151</v>
      </c>
      <c r="B2666" t="s">
        <v>151</v>
      </c>
      <c r="C2666" s="73">
        <f t="shared" si="82"/>
        <v>0</v>
      </c>
      <c r="D2666" s="73">
        <f t="shared" si="83"/>
        <v>0</v>
      </c>
    </row>
    <row r="2667" spans="1:4" x14ac:dyDescent="0.2">
      <c r="A2667" t="s">
        <v>151</v>
      </c>
      <c r="B2667" t="s">
        <v>151</v>
      </c>
      <c r="C2667" s="73">
        <f t="shared" si="82"/>
        <v>0</v>
      </c>
      <c r="D2667" s="73">
        <f t="shared" si="83"/>
        <v>0</v>
      </c>
    </row>
    <row r="2668" spans="1:4" x14ac:dyDescent="0.2">
      <c r="A2668" t="s">
        <v>151</v>
      </c>
      <c r="B2668" t="s">
        <v>151</v>
      </c>
      <c r="C2668" s="73">
        <f t="shared" si="82"/>
        <v>0</v>
      </c>
      <c r="D2668" s="73">
        <f t="shared" si="83"/>
        <v>0</v>
      </c>
    </row>
    <row r="2669" spans="1:4" x14ac:dyDescent="0.2">
      <c r="A2669" t="s">
        <v>151</v>
      </c>
      <c r="B2669" t="s">
        <v>151</v>
      </c>
      <c r="C2669" s="73">
        <f t="shared" si="82"/>
        <v>0</v>
      </c>
      <c r="D2669" s="73">
        <f t="shared" si="83"/>
        <v>0</v>
      </c>
    </row>
    <row r="2670" spans="1:4" x14ac:dyDescent="0.2">
      <c r="A2670" t="s">
        <v>151</v>
      </c>
      <c r="B2670" t="s">
        <v>151</v>
      </c>
      <c r="C2670" s="73">
        <f t="shared" si="82"/>
        <v>0</v>
      </c>
      <c r="D2670" s="73">
        <f t="shared" si="83"/>
        <v>0</v>
      </c>
    </row>
    <row r="2671" spans="1:4" x14ac:dyDescent="0.2">
      <c r="A2671" t="s">
        <v>151</v>
      </c>
      <c r="B2671" t="s">
        <v>151</v>
      </c>
      <c r="C2671" s="73">
        <f t="shared" si="82"/>
        <v>0</v>
      </c>
      <c r="D2671" s="73">
        <f t="shared" si="83"/>
        <v>0</v>
      </c>
    </row>
    <row r="2672" spans="1:4" x14ac:dyDescent="0.2">
      <c r="A2672" t="s">
        <v>151</v>
      </c>
      <c r="B2672" t="s">
        <v>151</v>
      </c>
      <c r="C2672" s="73">
        <f t="shared" si="82"/>
        <v>0</v>
      </c>
      <c r="D2672" s="73">
        <f t="shared" si="83"/>
        <v>0</v>
      </c>
    </row>
    <row r="2673" spans="1:4" x14ac:dyDescent="0.2">
      <c r="A2673" t="s">
        <v>151</v>
      </c>
      <c r="B2673" t="s">
        <v>151</v>
      </c>
      <c r="C2673" s="73">
        <f t="shared" si="82"/>
        <v>0</v>
      </c>
      <c r="D2673" s="73">
        <f t="shared" si="83"/>
        <v>0</v>
      </c>
    </row>
    <row r="2674" spans="1:4" x14ac:dyDescent="0.2">
      <c r="A2674" t="s">
        <v>151</v>
      </c>
      <c r="B2674" t="s">
        <v>151</v>
      </c>
      <c r="C2674" s="73">
        <f t="shared" si="82"/>
        <v>0</v>
      </c>
      <c r="D2674" s="73">
        <f t="shared" si="83"/>
        <v>0</v>
      </c>
    </row>
    <row r="2675" spans="1:4" x14ac:dyDescent="0.2">
      <c r="A2675" t="s">
        <v>151</v>
      </c>
      <c r="B2675" t="s">
        <v>151</v>
      </c>
      <c r="C2675" s="73">
        <f t="shared" si="82"/>
        <v>0</v>
      </c>
      <c r="D2675" s="73">
        <f t="shared" si="83"/>
        <v>0</v>
      </c>
    </row>
    <row r="2676" spans="1:4" x14ac:dyDescent="0.2">
      <c r="A2676" t="s">
        <v>151</v>
      </c>
      <c r="B2676" t="s">
        <v>151</v>
      </c>
      <c r="C2676" s="73">
        <f t="shared" si="82"/>
        <v>0</v>
      </c>
      <c r="D2676" s="73">
        <f t="shared" si="83"/>
        <v>0</v>
      </c>
    </row>
    <row r="2677" spans="1:4" x14ac:dyDescent="0.2">
      <c r="A2677" t="s">
        <v>151</v>
      </c>
      <c r="B2677" t="s">
        <v>151</v>
      </c>
      <c r="C2677" s="73">
        <f t="shared" si="82"/>
        <v>0</v>
      </c>
      <c r="D2677" s="73">
        <f t="shared" si="83"/>
        <v>0</v>
      </c>
    </row>
    <row r="2678" spans="1:4" x14ac:dyDescent="0.2">
      <c r="A2678" t="s">
        <v>151</v>
      </c>
      <c r="B2678" t="s">
        <v>151</v>
      </c>
      <c r="C2678" s="73">
        <f t="shared" si="82"/>
        <v>0</v>
      </c>
      <c r="D2678" s="73">
        <f t="shared" si="83"/>
        <v>0</v>
      </c>
    </row>
    <row r="2679" spans="1:4" x14ac:dyDescent="0.2">
      <c r="A2679" t="s">
        <v>151</v>
      </c>
      <c r="B2679" t="s">
        <v>151</v>
      </c>
      <c r="C2679" s="73">
        <f t="shared" si="82"/>
        <v>0</v>
      </c>
      <c r="D2679" s="73">
        <f t="shared" si="83"/>
        <v>0</v>
      </c>
    </row>
    <row r="2680" spans="1:4" x14ac:dyDescent="0.2">
      <c r="A2680" t="s">
        <v>151</v>
      </c>
      <c r="B2680" t="s">
        <v>151</v>
      </c>
      <c r="C2680" s="73">
        <f t="shared" si="82"/>
        <v>0</v>
      </c>
      <c r="D2680" s="73">
        <f t="shared" si="83"/>
        <v>0</v>
      </c>
    </row>
    <row r="2681" spans="1:4" x14ac:dyDescent="0.2">
      <c r="A2681" t="s">
        <v>151</v>
      </c>
      <c r="B2681" t="s">
        <v>151</v>
      </c>
      <c r="C2681" s="73">
        <f t="shared" si="82"/>
        <v>0</v>
      </c>
      <c r="D2681" s="73">
        <f t="shared" si="83"/>
        <v>0</v>
      </c>
    </row>
    <row r="2682" spans="1:4" x14ac:dyDescent="0.2">
      <c r="A2682" t="s">
        <v>151</v>
      </c>
      <c r="B2682" t="s">
        <v>151</v>
      </c>
      <c r="C2682" s="73">
        <f t="shared" si="82"/>
        <v>0</v>
      </c>
      <c r="D2682" s="73">
        <f t="shared" si="83"/>
        <v>0</v>
      </c>
    </row>
    <row r="2683" spans="1:4" x14ac:dyDescent="0.2">
      <c r="A2683" t="s">
        <v>151</v>
      </c>
      <c r="B2683" t="s">
        <v>151</v>
      </c>
      <c r="C2683" s="73">
        <f t="shared" si="82"/>
        <v>0</v>
      </c>
      <c r="D2683" s="73">
        <f t="shared" si="83"/>
        <v>0</v>
      </c>
    </row>
    <row r="2684" spans="1:4" x14ac:dyDescent="0.2">
      <c r="A2684" t="s">
        <v>151</v>
      </c>
      <c r="B2684" t="s">
        <v>151</v>
      </c>
      <c r="C2684" s="73">
        <f t="shared" si="82"/>
        <v>0</v>
      </c>
      <c r="D2684" s="73">
        <f t="shared" si="83"/>
        <v>0</v>
      </c>
    </row>
    <row r="2685" spans="1:4" x14ac:dyDescent="0.2">
      <c r="A2685" t="s">
        <v>151</v>
      </c>
      <c r="B2685" t="s">
        <v>151</v>
      </c>
      <c r="C2685" s="73">
        <f t="shared" si="82"/>
        <v>0</v>
      </c>
      <c r="D2685" s="73">
        <f t="shared" si="83"/>
        <v>0</v>
      </c>
    </row>
    <row r="2686" spans="1:4" x14ac:dyDescent="0.2">
      <c r="A2686" t="s">
        <v>151</v>
      </c>
      <c r="B2686" t="s">
        <v>151</v>
      </c>
      <c r="C2686" s="73">
        <f t="shared" si="82"/>
        <v>0</v>
      </c>
      <c r="D2686" s="73">
        <f t="shared" si="83"/>
        <v>0</v>
      </c>
    </row>
    <row r="2687" spans="1:4" x14ac:dyDescent="0.2">
      <c r="A2687" t="s">
        <v>151</v>
      </c>
      <c r="B2687" t="s">
        <v>151</v>
      </c>
      <c r="C2687" s="73">
        <f t="shared" si="82"/>
        <v>0</v>
      </c>
      <c r="D2687" s="73">
        <f t="shared" si="83"/>
        <v>0</v>
      </c>
    </row>
    <row r="2688" spans="1:4" x14ac:dyDescent="0.2">
      <c r="A2688" t="s">
        <v>151</v>
      </c>
      <c r="B2688" t="s">
        <v>151</v>
      </c>
      <c r="C2688" s="73">
        <f t="shared" si="82"/>
        <v>0</v>
      </c>
      <c r="D2688" s="73">
        <f t="shared" si="83"/>
        <v>0</v>
      </c>
    </row>
    <row r="2689" spans="1:4" x14ac:dyDescent="0.2">
      <c r="A2689" t="s">
        <v>151</v>
      </c>
      <c r="B2689" t="s">
        <v>151</v>
      </c>
      <c r="C2689" s="73">
        <f t="shared" si="82"/>
        <v>0</v>
      </c>
      <c r="D2689" s="73">
        <f t="shared" si="83"/>
        <v>0</v>
      </c>
    </row>
    <row r="2690" spans="1:4" x14ac:dyDescent="0.2">
      <c r="A2690" t="s">
        <v>151</v>
      </c>
      <c r="B2690" t="s">
        <v>151</v>
      </c>
      <c r="C2690" s="73">
        <f t="shared" si="82"/>
        <v>0</v>
      </c>
      <c r="D2690" s="73">
        <f t="shared" si="83"/>
        <v>0</v>
      </c>
    </row>
    <row r="2691" spans="1:4" x14ac:dyDescent="0.2">
      <c r="A2691" t="s">
        <v>151</v>
      </c>
      <c r="B2691" t="s">
        <v>151</v>
      </c>
      <c r="C2691" s="73">
        <f t="shared" ref="C2691:C2754" si="84">IF(A2691="Yes", 1, 0)</f>
        <v>0</v>
      </c>
      <c r="D2691" s="73">
        <f t="shared" ref="D2691:D2754" si="85">IF(B2691="Yes", 1, 0)</f>
        <v>0</v>
      </c>
    </row>
    <row r="2692" spans="1:4" x14ac:dyDescent="0.2">
      <c r="A2692" t="s">
        <v>151</v>
      </c>
      <c r="B2692" t="s">
        <v>151</v>
      </c>
      <c r="C2692" s="73">
        <f t="shared" si="84"/>
        <v>0</v>
      </c>
      <c r="D2692" s="73">
        <f t="shared" si="85"/>
        <v>0</v>
      </c>
    </row>
    <row r="2693" spans="1:4" x14ac:dyDescent="0.2">
      <c r="A2693" t="s">
        <v>151</v>
      </c>
      <c r="B2693" t="s">
        <v>151</v>
      </c>
      <c r="C2693" s="73">
        <f t="shared" si="84"/>
        <v>0</v>
      </c>
      <c r="D2693" s="73">
        <f t="shared" si="85"/>
        <v>0</v>
      </c>
    </row>
    <row r="2694" spans="1:4" x14ac:dyDescent="0.2">
      <c r="A2694" t="s">
        <v>151</v>
      </c>
      <c r="B2694" t="s">
        <v>151</v>
      </c>
      <c r="C2694" s="73">
        <f t="shared" si="84"/>
        <v>0</v>
      </c>
      <c r="D2694" s="73">
        <f t="shared" si="85"/>
        <v>0</v>
      </c>
    </row>
    <row r="2695" spans="1:4" x14ac:dyDescent="0.2">
      <c r="A2695" t="s">
        <v>151</v>
      </c>
      <c r="B2695" t="s">
        <v>151</v>
      </c>
      <c r="C2695" s="73">
        <f t="shared" si="84"/>
        <v>0</v>
      </c>
      <c r="D2695" s="73">
        <f t="shared" si="85"/>
        <v>0</v>
      </c>
    </row>
    <row r="2696" spans="1:4" x14ac:dyDescent="0.2">
      <c r="A2696" t="s">
        <v>151</v>
      </c>
      <c r="B2696" t="s">
        <v>151</v>
      </c>
      <c r="C2696" s="73">
        <f t="shared" si="84"/>
        <v>0</v>
      </c>
      <c r="D2696" s="73">
        <f t="shared" si="85"/>
        <v>0</v>
      </c>
    </row>
    <row r="2697" spans="1:4" x14ac:dyDescent="0.2">
      <c r="A2697" t="s">
        <v>151</v>
      </c>
      <c r="B2697" t="s">
        <v>151</v>
      </c>
      <c r="C2697" s="73">
        <f t="shared" si="84"/>
        <v>0</v>
      </c>
      <c r="D2697" s="73">
        <f t="shared" si="85"/>
        <v>0</v>
      </c>
    </row>
    <row r="2698" spans="1:4" x14ac:dyDescent="0.2">
      <c r="A2698" t="s">
        <v>151</v>
      </c>
      <c r="B2698" t="s">
        <v>151</v>
      </c>
      <c r="C2698" s="73">
        <f t="shared" si="84"/>
        <v>0</v>
      </c>
      <c r="D2698" s="73">
        <f t="shared" si="85"/>
        <v>0</v>
      </c>
    </row>
    <row r="2699" spans="1:4" x14ac:dyDescent="0.2">
      <c r="A2699" t="s">
        <v>151</v>
      </c>
      <c r="B2699" t="s">
        <v>151</v>
      </c>
      <c r="C2699" s="73">
        <f t="shared" si="84"/>
        <v>0</v>
      </c>
      <c r="D2699" s="73">
        <f t="shared" si="85"/>
        <v>0</v>
      </c>
    </row>
    <row r="2700" spans="1:4" x14ac:dyDescent="0.2">
      <c r="A2700" t="s">
        <v>151</v>
      </c>
      <c r="B2700" t="s">
        <v>151</v>
      </c>
      <c r="C2700" s="73">
        <f t="shared" si="84"/>
        <v>0</v>
      </c>
      <c r="D2700" s="73">
        <f t="shared" si="85"/>
        <v>0</v>
      </c>
    </row>
    <row r="2701" spans="1:4" x14ac:dyDescent="0.2">
      <c r="A2701" t="s">
        <v>151</v>
      </c>
      <c r="B2701" t="s">
        <v>151</v>
      </c>
      <c r="C2701" s="73">
        <f t="shared" si="84"/>
        <v>0</v>
      </c>
      <c r="D2701" s="73">
        <f t="shared" si="85"/>
        <v>0</v>
      </c>
    </row>
    <row r="2702" spans="1:4" x14ac:dyDescent="0.2">
      <c r="A2702" t="s">
        <v>151</v>
      </c>
      <c r="B2702" t="s">
        <v>151</v>
      </c>
      <c r="C2702" s="73">
        <f t="shared" si="84"/>
        <v>0</v>
      </c>
      <c r="D2702" s="73">
        <f t="shared" si="85"/>
        <v>0</v>
      </c>
    </row>
    <row r="2703" spans="1:4" x14ac:dyDescent="0.2">
      <c r="A2703" t="s">
        <v>151</v>
      </c>
      <c r="B2703" t="s">
        <v>151</v>
      </c>
      <c r="C2703" s="73">
        <f t="shared" si="84"/>
        <v>0</v>
      </c>
      <c r="D2703" s="73">
        <f t="shared" si="85"/>
        <v>0</v>
      </c>
    </row>
    <row r="2704" spans="1:4" x14ac:dyDescent="0.2">
      <c r="A2704" t="s">
        <v>151</v>
      </c>
      <c r="B2704" t="s">
        <v>151</v>
      </c>
      <c r="C2704" s="73">
        <f t="shared" si="84"/>
        <v>0</v>
      </c>
      <c r="D2704" s="73">
        <f t="shared" si="85"/>
        <v>0</v>
      </c>
    </row>
    <row r="2705" spans="1:4" x14ac:dyDescent="0.2">
      <c r="A2705" t="s">
        <v>151</v>
      </c>
      <c r="B2705" t="s">
        <v>151</v>
      </c>
      <c r="C2705" s="73">
        <f t="shared" si="84"/>
        <v>0</v>
      </c>
      <c r="D2705" s="73">
        <f t="shared" si="85"/>
        <v>0</v>
      </c>
    </row>
    <row r="2706" spans="1:4" x14ac:dyDescent="0.2">
      <c r="A2706" t="s">
        <v>151</v>
      </c>
      <c r="B2706" t="s">
        <v>151</v>
      </c>
      <c r="C2706" s="73">
        <f t="shared" si="84"/>
        <v>0</v>
      </c>
      <c r="D2706" s="73">
        <f t="shared" si="85"/>
        <v>0</v>
      </c>
    </row>
    <row r="2707" spans="1:4" x14ac:dyDescent="0.2">
      <c r="A2707" t="s">
        <v>151</v>
      </c>
      <c r="B2707" t="s">
        <v>151</v>
      </c>
      <c r="C2707" s="73">
        <f t="shared" si="84"/>
        <v>0</v>
      </c>
      <c r="D2707" s="73">
        <f t="shared" si="85"/>
        <v>0</v>
      </c>
    </row>
    <row r="2708" spans="1:4" x14ac:dyDescent="0.2">
      <c r="A2708" t="s">
        <v>151</v>
      </c>
      <c r="B2708" t="s">
        <v>151</v>
      </c>
      <c r="C2708" s="73">
        <f t="shared" si="84"/>
        <v>0</v>
      </c>
      <c r="D2708" s="73">
        <f t="shared" si="85"/>
        <v>0</v>
      </c>
    </row>
    <row r="2709" spans="1:4" x14ac:dyDescent="0.2">
      <c r="A2709" t="s">
        <v>151</v>
      </c>
      <c r="B2709" t="s">
        <v>151</v>
      </c>
      <c r="C2709" s="73">
        <f t="shared" si="84"/>
        <v>0</v>
      </c>
      <c r="D2709" s="73">
        <f t="shared" si="85"/>
        <v>0</v>
      </c>
    </row>
    <row r="2710" spans="1:4" x14ac:dyDescent="0.2">
      <c r="A2710" t="s">
        <v>151</v>
      </c>
      <c r="B2710" t="s">
        <v>151</v>
      </c>
      <c r="C2710" s="73">
        <f t="shared" si="84"/>
        <v>0</v>
      </c>
      <c r="D2710" s="73">
        <f t="shared" si="85"/>
        <v>0</v>
      </c>
    </row>
    <row r="2711" spans="1:4" x14ac:dyDescent="0.2">
      <c r="A2711" t="s">
        <v>151</v>
      </c>
      <c r="B2711" t="s">
        <v>151</v>
      </c>
      <c r="C2711" s="73">
        <f t="shared" si="84"/>
        <v>0</v>
      </c>
      <c r="D2711" s="73">
        <f t="shared" si="85"/>
        <v>0</v>
      </c>
    </row>
    <row r="2712" spans="1:4" x14ac:dyDescent="0.2">
      <c r="A2712" t="s">
        <v>151</v>
      </c>
      <c r="B2712" t="s">
        <v>151</v>
      </c>
      <c r="C2712" s="73">
        <f t="shared" si="84"/>
        <v>0</v>
      </c>
      <c r="D2712" s="73">
        <f t="shared" si="85"/>
        <v>0</v>
      </c>
    </row>
    <row r="2713" spans="1:4" x14ac:dyDescent="0.2">
      <c r="A2713" t="s">
        <v>151</v>
      </c>
      <c r="B2713" t="s">
        <v>151</v>
      </c>
      <c r="C2713" s="73">
        <f t="shared" si="84"/>
        <v>0</v>
      </c>
      <c r="D2713" s="73">
        <f t="shared" si="85"/>
        <v>0</v>
      </c>
    </row>
    <row r="2714" spans="1:4" x14ac:dyDescent="0.2">
      <c r="A2714" t="s">
        <v>151</v>
      </c>
      <c r="B2714" t="s">
        <v>151</v>
      </c>
      <c r="C2714" s="73">
        <f t="shared" si="84"/>
        <v>0</v>
      </c>
      <c r="D2714" s="73">
        <f t="shared" si="85"/>
        <v>0</v>
      </c>
    </row>
    <row r="2715" spans="1:4" x14ac:dyDescent="0.2">
      <c r="A2715" t="s">
        <v>151</v>
      </c>
      <c r="B2715" t="s">
        <v>151</v>
      </c>
      <c r="C2715" s="73">
        <f t="shared" si="84"/>
        <v>0</v>
      </c>
      <c r="D2715" s="73">
        <f t="shared" si="85"/>
        <v>0</v>
      </c>
    </row>
    <row r="2716" spans="1:4" x14ac:dyDescent="0.2">
      <c r="A2716" t="s">
        <v>151</v>
      </c>
      <c r="B2716" t="s">
        <v>151</v>
      </c>
      <c r="C2716" s="73">
        <f t="shared" si="84"/>
        <v>0</v>
      </c>
      <c r="D2716" s="73">
        <f t="shared" si="85"/>
        <v>0</v>
      </c>
    </row>
    <row r="2717" spans="1:4" x14ac:dyDescent="0.2">
      <c r="A2717" t="s">
        <v>151</v>
      </c>
      <c r="B2717" t="s">
        <v>151</v>
      </c>
      <c r="C2717" s="73">
        <f t="shared" si="84"/>
        <v>0</v>
      </c>
      <c r="D2717" s="73">
        <f t="shared" si="85"/>
        <v>0</v>
      </c>
    </row>
    <row r="2718" spans="1:4" x14ac:dyDescent="0.2">
      <c r="A2718" t="s">
        <v>151</v>
      </c>
      <c r="B2718" t="s">
        <v>151</v>
      </c>
      <c r="C2718" s="73">
        <f t="shared" si="84"/>
        <v>0</v>
      </c>
      <c r="D2718" s="73">
        <f t="shared" si="85"/>
        <v>0</v>
      </c>
    </row>
    <row r="2719" spans="1:4" x14ac:dyDescent="0.2">
      <c r="A2719" t="s">
        <v>151</v>
      </c>
      <c r="B2719" t="s">
        <v>151</v>
      </c>
      <c r="C2719" s="73">
        <f t="shared" si="84"/>
        <v>0</v>
      </c>
      <c r="D2719" s="73">
        <f t="shared" si="85"/>
        <v>0</v>
      </c>
    </row>
    <row r="2720" spans="1:4" x14ac:dyDescent="0.2">
      <c r="A2720" t="s">
        <v>151</v>
      </c>
      <c r="B2720" t="s">
        <v>151</v>
      </c>
      <c r="C2720" s="73">
        <f t="shared" si="84"/>
        <v>0</v>
      </c>
      <c r="D2720" s="73">
        <f t="shared" si="85"/>
        <v>0</v>
      </c>
    </row>
    <row r="2721" spans="1:4" x14ac:dyDescent="0.2">
      <c r="A2721" t="s">
        <v>151</v>
      </c>
      <c r="B2721" t="s">
        <v>151</v>
      </c>
      <c r="C2721" s="73">
        <f t="shared" si="84"/>
        <v>0</v>
      </c>
      <c r="D2721" s="73">
        <f t="shared" si="85"/>
        <v>0</v>
      </c>
    </row>
    <row r="2722" spans="1:4" x14ac:dyDescent="0.2">
      <c r="A2722" t="s">
        <v>151</v>
      </c>
      <c r="B2722" t="s">
        <v>151</v>
      </c>
      <c r="C2722" s="73">
        <f t="shared" si="84"/>
        <v>0</v>
      </c>
      <c r="D2722" s="73">
        <f t="shared" si="85"/>
        <v>0</v>
      </c>
    </row>
    <row r="2723" spans="1:4" x14ac:dyDescent="0.2">
      <c r="A2723" t="s">
        <v>151</v>
      </c>
      <c r="B2723" t="s">
        <v>151</v>
      </c>
      <c r="C2723" s="73">
        <f t="shared" si="84"/>
        <v>0</v>
      </c>
      <c r="D2723" s="73">
        <f t="shared" si="85"/>
        <v>0</v>
      </c>
    </row>
    <row r="2724" spans="1:4" x14ac:dyDescent="0.2">
      <c r="A2724" t="s">
        <v>151</v>
      </c>
      <c r="B2724" t="s">
        <v>151</v>
      </c>
      <c r="C2724" s="73">
        <f t="shared" si="84"/>
        <v>0</v>
      </c>
      <c r="D2724" s="73">
        <f t="shared" si="85"/>
        <v>0</v>
      </c>
    </row>
    <row r="2725" spans="1:4" x14ac:dyDescent="0.2">
      <c r="A2725" t="s">
        <v>151</v>
      </c>
      <c r="B2725" t="s">
        <v>151</v>
      </c>
      <c r="C2725" s="73">
        <f t="shared" si="84"/>
        <v>0</v>
      </c>
      <c r="D2725" s="73">
        <f t="shared" si="85"/>
        <v>0</v>
      </c>
    </row>
    <row r="2726" spans="1:4" x14ac:dyDescent="0.2">
      <c r="A2726" t="s">
        <v>151</v>
      </c>
      <c r="B2726" t="s">
        <v>151</v>
      </c>
      <c r="C2726" s="73">
        <f t="shared" si="84"/>
        <v>0</v>
      </c>
      <c r="D2726" s="73">
        <f t="shared" si="85"/>
        <v>0</v>
      </c>
    </row>
    <row r="2727" spans="1:4" x14ac:dyDescent="0.2">
      <c r="A2727" t="s">
        <v>151</v>
      </c>
      <c r="B2727" t="s">
        <v>151</v>
      </c>
      <c r="C2727" s="73">
        <f t="shared" si="84"/>
        <v>0</v>
      </c>
      <c r="D2727" s="73">
        <f t="shared" si="85"/>
        <v>0</v>
      </c>
    </row>
    <row r="2728" spans="1:4" x14ac:dyDescent="0.2">
      <c r="A2728" t="s">
        <v>151</v>
      </c>
      <c r="B2728" t="s">
        <v>151</v>
      </c>
      <c r="C2728" s="73">
        <f t="shared" si="84"/>
        <v>0</v>
      </c>
      <c r="D2728" s="73">
        <f t="shared" si="85"/>
        <v>0</v>
      </c>
    </row>
    <row r="2729" spans="1:4" x14ac:dyDescent="0.2">
      <c r="A2729" t="s">
        <v>151</v>
      </c>
      <c r="B2729" t="s">
        <v>151</v>
      </c>
      <c r="C2729" s="73">
        <f t="shared" si="84"/>
        <v>0</v>
      </c>
      <c r="D2729" s="73">
        <f t="shared" si="85"/>
        <v>0</v>
      </c>
    </row>
    <row r="2730" spans="1:4" x14ac:dyDescent="0.2">
      <c r="A2730" t="s">
        <v>151</v>
      </c>
      <c r="B2730" t="s">
        <v>151</v>
      </c>
      <c r="C2730" s="73">
        <f t="shared" si="84"/>
        <v>0</v>
      </c>
      <c r="D2730" s="73">
        <f t="shared" si="85"/>
        <v>0</v>
      </c>
    </row>
    <row r="2731" spans="1:4" x14ac:dyDescent="0.2">
      <c r="A2731" t="s">
        <v>151</v>
      </c>
      <c r="B2731" t="s">
        <v>151</v>
      </c>
      <c r="C2731" s="73">
        <f t="shared" si="84"/>
        <v>0</v>
      </c>
      <c r="D2731" s="73">
        <f t="shared" si="85"/>
        <v>0</v>
      </c>
    </row>
    <row r="2732" spans="1:4" x14ac:dyDescent="0.2">
      <c r="A2732" t="s">
        <v>151</v>
      </c>
      <c r="B2732" t="s">
        <v>151</v>
      </c>
      <c r="C2732" s="73">
        <f t="shared" si="84"/>
        <v>0</v>
      </c>
      <c r="D2732" s="73">
        <f t="shared" si="85"/>
        <v>0</v>
      </c>
    </row>
    <row r="2733" spans="1:4" x14ac:dyDescent="0.2">
      <c r="A2733" t="s">
        <v>151</v>
      </c>
      <c r="B2733" t="s">
        <v>151</v>
      </c>
      <c r="C2733" s="73">
        <f t="shared" si="84"/>
        <v>0</v>
      </c>
      <c r="D2733" s="73">
        <f t="shared" si="85"/>
        <v>0</v>
      </c>
    </row>
    <row r="2734" spans="1:4" x14ac:dyDescent="0.2">
      <c r="A2734" t="s">
        <v>151</v>
      </c>
      <c r="B2734" t="s">
        <v>151</v>
      </c>
      <c r="C2734" s="73">
        <f t="shared" si="84"/>
        <v>0</v>
      </c>
      <c r="D2734" s="73">
        <f t="shared" si="85"/>
        <v>0</v>
      </c>
    </row>
    <row r="2735" spans="1:4" x14ac:dyDescent="0.2">
      <c r="A2735" t="s">
        <v>151</v>
      </c>
      <c r="B2735" t="s">
        <v>151</v>
      </c>
      <c r="C2735" s="73">
        <f t="shared" si="84"/>
        <v>0</v>
      </c>
      <c r="D2735" s="73">
        <f t="shared" si="85"/>
        <v>0</v>
      </c>
    </row>
    <row r="2736" spans="1:4" x14ac:dyDescent="0.2">
      <c r="A2736" t="s">
        <v>151</v>
      </c>
      <c r="B2736" t="s">
        <v>151</v>
      </c>
      <c r="C2736" s="73">
        <f t="shared" si="84"/>
        <v>0</v>
      </c>
      <c r="D2736" s="73">
        <f t="shared" si="85"/>
        <v>0</v>
      </c>
    </row>
    <row r="2737" spans="1:4" x14ac:dyDescent="0.2">
      <c r="A2737" t="s">
        <v>151</v>
      </c>
      <c r="B2737" t="s">
        <v>151</v>
      </c>
      <c r="C2737" s="73">
        <f t="shared" si="84"/>
        <v>0</v>
      </c>
      <c r="D2737" s="73">
        <f t="shared" si="85"/>
        <v>0</v>
      </c>
    </row>
    <row r="2738" spans="1:4" x14ac:dyDescent="0.2">
      <c r="A2738" t="s">
        <v>151</v>
      </c>
      <c r="B2738" t="s">
        <v>151</v>
      </c>
      <c r="C2738" s="73">
        <f t="shared" si="84"/>
        <v>0</v>
      </c>
      <c r="D2738" s="73">
        <f t="shared" si="85"/>
        <v>0</v>
      </c>
    </row>
    <row r="2739" spans="1:4" x14ac:dyDescent="0.2">
      <c r="A2739" t="s">
        <v>151</v>
      </c>
      <c r="B2739" t="s">
        <v>151</v>
      </c>
      <c r="C2739" s="73">
        <f t="shared" si="84"/>
        <v>0</v>
      </c>
      <c r="D2739" s="73">
        <f t="shared" si="85"/>
        <v>0</v>
      </c>
    </row>
    <row r="2740" spans="1:4" x14ac:dyDescent="0.2">
      <c r="A2740" t="s">
        <v>151</v>
      </c>
      <c r="B2740" t="s">
        <v>151</v>
      </c>
      <c r="C2740" s="73">
        <f t="shared" si="84"/>
        <v>0</v>
      </c>
      <c r="D2740" s="73">
        <f t="shared" si="85"/>
        <v>0</v>
      </c>
    </row>
    <row r="2741" spans="1:4" x14ac:dyDescent="0.2">
      <c r="A2741" t="s">
        <v>151</v>
      </c>
      <c r="B2741" t="s">
        <v>151</v>
      </c>
      <c r="C2741" s="73">
        <f t="shared" si="84"/>
        <v>0</v>
      </c>
      <c r="D2741" s="73">
        <f t="shared" si="85"/>
        <v>0</v>
      </c>
    </row>
    <row r="2742" spans="1:4" x14ac:dyDescent="0.2">
      <c r="A2742" t="s">
        <v>151</v>
      </c>
      <c r="B2742" t="s">
        <v>151</v>
      </c>
      <c r="C2742" s="73">
        <f t="shared" si="84"/>
        <v>0</v>
      </c>
      <c r="D2742" s="73">
        <f t="shared" si="85"/>
        <v>0</v>
      </c>
    </row>
    <row r="2743" spans="1:4" x14ac:dyDescent="0.2">
      <c r="A2743" t="s">
        <v>151</v>
      </c>
      <c r="B2743" t="s">
        <v>151</v>
      </c>
      <c r="C2743" s="73">
        <f t="shared" si="84"/>
        <v>0</v>
      </c>
      <c r="D2743" s="73">
        <f t="shared" si="85"/>
        <v>0</v>
      </c>
    </row>
    <row r="2744" spans="1:4" x14ac:dyDescent="0.2">
      <c r="A2744" t="s">
        <v>151</v>
      </c>
      <c r="B2744" t="s">
        <v>151</v>
      </c>
      <c r="C2744" s="73">
        <f t="shared" si="84"/>
        <v>0</v>
      </c>
      <c r="D2744" s="73">
        <f t="shared" si="85"/>
        <v>0</v>
      </c>
    </row>
    <row r="2745" spans="1:4" x14ac:dyDescent="0.2">
      <c r="A2745" t="s">
        <v>151</v>
      </c>
      <c r="B2745" t="s">
        <v>151</v>
      </c>
      <c r="C2745" s="73">
        <f t="shared" si="84"/>
        <v>0</v>
      </c>
      <c r="D2745" s="73">
        <f t="shared" si="85"/>
        <v>0</v>
      </c>
    </row>
    <row r="2746" spans="1:4" x14ac:dyDescent="0.2">
      <c r="A2746" t="s">
        <v>151</v>
      </c>
      <c r="B2746" t="s">
        <v>151</v>
      </c>
      <c r="C2746" s="73">
        <f t="shared" si="84"/>
        <v>0</v>
      </c>
      <c r="D2746" s="73">
        <f t="shared" si="85"/>
        <v>0</v>
      </c>
    </row>
    <row r="2747" spans="1:4" x14ac:dyDescent="0.2">
      <c r="A2747" t="s">
        <v>151</v>
      </c>
      <c r="B2747" t="s">
        <v>151</v>
      </c>
      <c r="C2747" s="73">
        <f t="shared" si="84"/>
        <v>0</v>
      </c>
      <c r="D2747" s="73">
        <f t="shared" si="85"/>
        <v>0</v>
      </c>
    </row>
    <row r="2748" spans="1:4" x14ac:dyDescent="0.2">
      <c r="A2748" t="s">
        <v>151</v>
      </c>
      <c r="B2748" t="s">
        <v>151</v>
      </c>
      <c r="C2748" s="73">
        <f t="shared" si="84"/>
        <v>0</v>
      </c>
      <c r="D2748" s="73">
        <f t="shared" si="85"/>
        <v>0</v>
      </c>
    </row>
    <row r="2749" spans="1:4" x14ac:dyDescent="0.2">
      <c r="A2749" t="s">
        <v>151</v>
      </c>
      <c r="B2749" t="s">
        <v>151</v>
      </c>
      <c r="C2749" s="73">
        <f t="shared" si="84"/>
        <v>0</v>
      </c>
      <c r="D2749" s="73">
        <f t="shared" si="85"/>
        <v>0</v>
      </c>
    </row>
    <row r="2750" spans="1:4" x14ac:dyDescent="0.2">
      <c r="A2750" t="s">
        <v>151</v>
      </c>
      <c r="B2750" t="s">
        <v>151</v>
      </c>
      <c r="C2750" s="73">
        <f t="shared" si="84"/>
        <v>0</v>
      </c>
      <c r="D2750" s="73">
        <f t="shared" si="85"/>
        <v>0</v>
      </c>
    </row>
    <row r="2751" spans="1:4" x14ac:dyDescent="0.2">
      <c r="A2751" t="s">
        <v>151</v>
      </c>
      <c r="B2751" t="s">
        <v>151</v>
      </c>
      <c r="C2751" s="73">
        <f t="shared" si="84"/>
        <v>0</v>
      </c>
      <c r="D2751" s="73">
        <f t="shared" si="85"/>
        <v>0</v>
      </c>
    </row>
    <row r="2752" spans="1:4" x14ac:dyDescent="0.2">
      <c r="A2752" t="s">
        <v>151</v>
      </c>
      <c r="B2752" t="s">
        <v>151</v>
      </c>
      <c r="C2752" s="73">
        <f t="shared" si="84"/>
        <v>0</v>
      </c>
      <c r="D2752" s="73">
        <f t="shared" si="85"/>
        <v>0</v>
      </c>
    </row>
    <row r="2753" spans="1:4" x14ac:dyDescent="0.2">
      <c r="A2753" t="s">
        <v>151</v>
      </c>
      <c r="B2753" t="s">
        <v>151</v>
      </c>
      <c r="C2753" s="73">
        <f t="shared" si="84"/>
        <v>0</v>
      </c>
      <c r="D2753" s="73">
        <f t="shared" si="85"/>
        <v>0</v>
      </c>
    </row>
    <row r="2754" spans="1:4" x14ac:dyDescent="0.2">
      <c r="A2754" t="s">
        <v>151</v>
      </c>
      <c r="B2754" t="s">
        <v>151</v>
      </c>
      <c r="C2754" s="73">
        <f t="shared" si="84"/>
        <v>0</v>
      </c>
      <c r="D2754" s="73">
        <f t="shared" si="85"/>
        <v>0</v>
      </c>
    </row>
    <row r="2755" spans="1:4" x14ac:dyDescent="0.2">
      <c r="A2755" t="s">
        <v>151</v>
      </c>
      <c r="B2755" t="s">
        <v>151</v>
      </c>
      <c r="C2755" s="73">
        <f t="shared" ref="C2755:C2818" si="86">IF(A2755="Yes", 1, 0)</f>
        <v>0</v>
      </c>
      <c r="D2755" s="73">
        <f t="shared" ref="D2755:D2818" si="87">IF(B2755="Yes", 1, 0)</f>
        <v>0</v>
      </c>
    </row>
    <row r="2756" spans="1:4" x14ac:dyDescent="0.2">
      <c r="A2756" t="s">
        <v>151</v>
      </c>
      <c r="B2756" t="s">
        <v>151</v>
      </c>
      <c r="C2756" s="73">
        <f t="shared" si="86"/>
        <v>0</v>
      </c>
      <c r="D2756" s="73">
        <f t="shared" si="87"/>
        <v>0</v>
      </c>
    </row>
    <row r="2757" spans="1:4" x14ac:dyDescent="0.2">
      <c r="A2757" t="s">
        <v>151</v>
      </c>
      <c r="B2757" t="s">
        <v>151</v>
      </c>
      <c r="C2757" s="73">
        <f t="shared" si="86"/>
        <v>0</v>
      </c>
      <c r="D2757" s="73">
        <f t="shared" si="87"/>
        <v>0</v>
      </c>
    </row>
    <row r="2758" spans="1:4" x14ac:dyDescent="0.2">
      <c r="A2758" t="s">
        <v>151</v>
      </c>
      <c r="B2758" t="s">
        <v>151</v>
      </c>
      <c r="C2758" s="73">
        <f t="shared" si="86"/>
        <v>0</v>
      </c>
      <c r="D2758" s="73">
        <f t="shared" si="87"/>
        <v>0</v>
      </c>
    </row>
    <row r="2759" spans="1:4" x14ac:dyDescent="0.2">
      <c r="A2759" t="s">
        <v>151</v>
      </c>
      <c r="B2759" t="s">
        <v>151</v>
      </c>
      <c r="C2759" s="73">
        <f t="shared" si="86"/>
        <v>0</v>
      </c>
      <c r="D2759" s="73">
        <f t="shared" si="87"/>
        <v>0</v>
      </c>
    </row>
    <row r="2760" spans="1:4" x14ac:dyDescent="0.2">
      <c r="A2760" t="s">
        <v>151</v>
      </c>
      <c r="B2760" t="s">
        <v>151</v>
      </c>
      <c r="C2760" s="73">
        <f t="shared" si="86"/>
        <v>0</v>
      </c>
      <c r="D2760" s="73">
        <f t="shared" si="87"/>
        <v>0</v>
      </c>
    </row>
    <row r="2761" spans="1:4" x14ac:dyDescent="0.2">
      <c r="A2761" t="s">
        <v>151</v>
      </c>
      <c r="B2761" t="s">
        <v>151</v>
      </c>
      <c r="C2761" s="73">
        <f t="shared" si="86"/>
        <v>0</v>
      </c>
      <c r="D2761" s="73">
        <f t="shared" si="87"/>
        <v>0</v>
      </c>
    </row>
    <row r="2762" spans="1:4" x14ac:dyDescent="0.2">
      <c r="A2762" t="s">
        <v>151</v>
      </c>
      <c r="B2762" t="s">
        <v>151</v>
      </c>
      <c r="C2762" s="73">
        <f t="shared" si="86"/>
        <v>0</v>
      </c>
      <c r="D2762" s="73">
        <f t="shared" si="87"/>
        <v>0</v>
      </c>
    </row>
    <row r="2763" spans="1:4" x14ac:dyDescent="0.2">
      <c r="A2763" t="s">
        <v>151</v>
      </c>
      <c r="B2763" t="s">
        <v>151</v>
      </c>
      <c r="C2763" s="73">
        <f t="shared" si="86"/>
        <v>0</v>
      </c>
      <c r="D2763" s="73">
        <f t="shared" si="87"/>
        <v>0</v>
      </c>
    </row>
    <row r="2764" spans="1:4" x14ac:dyDescent="0.2">
      <c r="A2764" t="s">
        <v>151</v>
      </c>
      <c r="B2764" t="s">
        <v>151</v>
      </c>
      <c r="C2764" s="73">
        <f t="shared" si="86"/>
        <v>0</v>
      </c>
      <c r="D2764" s="73">
        <f t="shared" si="87"/>
        <v>0</v>
      </c>
    </row>
    <row r="2765" spans="1:4" x14ac:dyDescent="0.2">
      <c r="A2765" t="s">
        <v>151</v>
      </c>
      <c r="B2765" t="s">
        <v>151</v>
      </c>
      <c r="C2765" s="73">
        <f t="shared" si="86"/>
        <v>0</v>
      </c>
      <c r="D2765" s="73">
        <f t="shared" si="87"/>
        <v>0</v>
      </c>
    </row>
    <row r="2766" spans="1:4" x14ac:dyDescent="0.2">
      <c r="A2766" t="s">
        <v>151</v>
      </c>
      <c r="B2766" t="s">
        <v>151</v>
      </c>
      <c r="C2766" s="73">
        <f t="shared" si="86"/>
        <v>0</v>
      </c>
      <c r="D2766" s="73">
        <f t="shared" si="87"/>
        <v>0</v>
      </c>
    </row>
    <row r="2767" spans="1:4" x14ac:dyDescent="0.2">
      <c r="A2767" t="s">
        <v>151</v>
      </c>
      <c r="B2767" t="s">
        <v>151</v>
      </c>
      <c r="C2767" s="73">
        <f t="shared" si="86"/>
        <v>0</v>
      </c>
      <c r="D2767" s="73">
        <f t="shared" si="87"/>
        <v>0</v>
      </c>
    </row>
    <row r="2768" spans="1:4" x14ac:dyDescent="0.2">
      <c r="A2768" t="s">
        <v>151</v>
      </c>
      <c r="B2768" t="s">
        <v>151</v>
      </c>
      <c r="C2768" s="73">
        <f t="shared" si="86"/>
        <v>0</v>
      </c>
      <c r="D2768" s="73">
        <f t="shared" si="87"/>
        <v>0</v>
      </c>
    </row>
    <row r="2769" spans="1:4" x14ac:dyDescent="0.2">
      <c r="A2769" t="s">
        <v>151</v>
      </c>
      <c r="B2769" t="s">
        <v>151</v>
      </c>
      <c r="C2769" s="73">
        <f t="shared" si="86"/>
        <v>0</v>
      </c>
      <c r="D2769" s="73">
        <f t="shared" si="87"/>
        <v>0</v>
      </c>
    </row>
    <row r="2770" spans="1:4" x14ac:dyDescent="0.2">
      <c r="A2770" t="s">
        <v>151</v>
      </c>
      <c r="B2770" t="s">
        <v>151</v>
      </c>
      <c r="C2770" s="73">
        <f t="shared" si="86"/>
        <v>0</v>
      </c>
      <c r="D2770" s="73">
        <f t="shared" si="87"/>
        <v>0</v>
      </c>
    </row>
    <row r="2771" spans="1:4" x14ac:dyDescent="0.2">
      <c r="A2771" t="s">
        <v>151</v>
      </c>
      <c r="B2771" t="s">
        <v>151</v>
      </c>
      <c r="C2771" s="73">
        <f t="shared" si="86"/>
        <v>0</v>
      </c>
      <c r="D2771" s="73">
        <f t="shared" si="87"/>
        <v>0</v>
      </c>
    </row>
    <row r="2772" spans="1:4" x14ac:dyDescent="0.2">
      <c r="A2772" t="s">
        <v>151</v>
      </c>
      <c r="B2772" t="s">
        <v>151</v>
      </c>
      <c r="C2772" s="73">
        <f t="shared" si="86"/>
        <v>0</v>
      </c>
      <c r="D2772" s="73">
        <f t="shared" si="87"/>
        <v>0</v>
      </c>
    </row>
    <row r="2773" spans="1:4" x14ac:dyDescent="0.2">
      <c r="A2773" t="s">
        <v>151</v>
      </c>
      <c r="B2773" t="s">
        <v>151</v>
      </c>
      <c r="C2773" s="73">
        <f t="shared" si="86"/>
        <v>0</v>
      </c>
      <c r="D2773" s="73">
        <f t="shared" si="87"/>
        <v>0</v>
      </c>
    </row>
    <row r="2774" spans="1:4" x14ac:dyDescent="0.2">
      <c r="A2774" t="s">
        <v>151</v>
      </c>
      <c r="B2774" t="s">
        <v>151</v>
      </c>
      <c r="C2774" s="73">
        <f t="shared" si="86"/>
        <v>0</v>
      </c>
      <c r="D2774" s="73">
        <f t="shared" si="87"/>
        <v>0</v>
      </c>
    </row>
    <row r="2775" spans="1:4" x14ac:dyDescent="0.2">
      <c r="A2775" t="s">
        <v>151</v>
      </c>
      <c r="B2775" t="s">
        <v>151</v>
      </c>
      <c r="C2775" s="73">
        <f t="shared" si="86"/>
        <v>0</v>
      </c>
      <c r="D2775" s="73">
        <f t="shared" si="87"/>
        <v>0</v>
      </c>
    </row>
    <row r="2776" spans="1:4" x14ac:dyDescent="0.2">
      <c r="A2776" t="s">
        <v>151</v>
      </c>
      <c r="B2776" t="s">
        <v>151</v>
      </c>
      <c r="C2776" s="73">
        <f t="shared" si="86"/>
        <v>0</v>
      </c>
      <c r="D2776" s="73">
        <f t="shared" si="87"/>
        <v>0</v>
      </c>
    </row>
    <row r="2777" spans="1:4" x14ac:dyDescent="0.2">
      <c r="A2777" t="s">
        <v>151</v>
      </c>
      <c r="B2777" t="s">
        <v>151</v>
      </c>
      <c r="C2777" s="73">
        <f t="shared" si="86"/>
        <v>0</v>
      </c>
      <c r="D2777" s="73">
        <f t="shared" si="87"/>
        <v>0</v>
      </c>
    </row>
    <row r="2778" spans="1:4" x14ac:dyDescent="0.2">
      <c r="A2778" t="s">
        <v>151</v>
      </c>
      <c r="B2778" t="s">
        <v>151</v>
      </c>
      <c r="C2778" s="73">
        <f t="shared" si="86"/>
        <v>0</v>
      </c>
      <c r="D2778" s="73">
        <f t="shared" si="87"/>
        <v>0</v>
      </c>
    </row>
    <row r="2779" spans="1:4" x14ac:dyDescent="0.2">
      <c r="A2779" t="s">
        <v>151</v>
      </c>
      <c r="B2779" t="s">
        <v>151</v>
      </c>
      <c r="C2779" s="73">
        <f t="shared" si="86"/>
        <v>0</v>
      </c>
      <c r="D2779" s="73">
        <f t="shared" si="87"/>
        <v>0</v>
      </c>
    </row>
    <row r="2780" spans="1:4" x14ac:dyDescent="0.2">
      <c r="A2780" t="s">
        <v>151</v>
      </c>
      <c r="B2780" t="s">
        <v>151</v>
      </c>
      <c r="C2780" s="73">
        <f t="shared" si="86"/>
        <v>0</v>
      </c>
      <c r="D2780" s="73">
        <f t="shared" si="87"/>
        <v>0</v>
      </c>
    </row>
    <row r="2781" spans="1:4" x14ac:dyDescent="0.2">
      <c r="A2781" t="s">
        <v>151</v>
      </c>
      <c r="B2781" t="s">
        <v>151</v>
      </c>
      <c r="C2781" s="73">
        <f t="shared" si="86"/>
        <v>0</v>
      </c>
      <c r="D2781" s="73">
        <f t="shared" si="87"/>
        <v>0</v>
      </c>
    </row>
    <row r="2782" spans="1:4" x14ac:dyDescent="0.2">
      <c r="A2782" t="s">
        <v>151</v>
      </c>
      <c r="B2782" t="s">
        <v>151</v>
      </c>
      <c r="C2782" s="73">
        <f t="shared" si="86"/>
        <v>0</v>
      </c>
      <c r="D2782" s="73">
        <f t="shared" si="87"/>
        <v>0</v>
      </c>
    </row>
    <row r="2783" spans="1:4" x14ac:dyDescent="0.2">
      <c r="A2783" t="s">
        <v>151</v>
      </c>
      <c r="B2783" t="s">
        <v>151</v>
      </c>
      <c r="C2783" s="73">
        <f t="shared" si="86"/>
        <v>0</v>
      </c>
      <c r="D2783" s="73">
        <f t="shared" si="87"/>
        <v>0</v>
      </c>
    </row>
    <row r="2784" spans="1:4" x14ac:dyDescent="0.2">
      <c r="A2784" t="s">
        <v>151</v>
      </c>
      <c r="B2784" t="s">
        <v>151</v>
      </c>
      <c r="C2784" s="73">
        <f t="shared" si="86"/>
        <v>0</v>
      </c>
      <c r="D2784" s="73">
        <f t="shared" si="87"/>
        <v>0</v>
      </c>
    </row>
    <row r="2785" spans="1:4" x14ac:dyDescent="0.2">
      <c r="A2785" t="s">
        <v>151</v>
      </c>
      <c r="B2785" t="s">
        <v>151</v>
      </c>
      <c r="C2785" s="73">
        <f t="shared" si="86"/>
        <v>0</v>
      </c>
      <c r="D2785" s="73">
        <f t="shared" si="87"/>
        <v>0</v>
      </c>
    </row>
    <row r="2786" spans="1:4" x14ac:dyDescent="0.2">
      <c r="A2786" t="s">
        <v>151</v>
      </c>
      <c r="B2786" t="s">
        <v>151</v>
      </c>
      <c r="C2786" s="73">
        <f t="shared" si="86"/>
        <v>0</v>
      </c>
      <c r="D2786" s="73">
        <f t="shared" si="87"/>
        <v>0</v>
      </c>
    </row>
    <row r="2787" spans="1:4" x14ac:dyDescent="0.2">
      <c r="A2787" t="s">
        <v>151</v>
      </c>
      <c r="B2787" t="s">
        <v>151</v>
      </c>
      <c r="C2787" s="73">
        <f t="shared" si="86"/>
        <v>0</v>
      </c>
      <c r="D2787" s="73">
        <f t="shared" si="87"/>
        <v>0</v>
      </c>
    </row>
    <row r="2788" spans="1:4" x14ac:dyDescent="0.2">
      <c r="A2788" t="s">
        <v>151</v>
      </c>
      <c r="B2788" t="s">
        <v>151</v>
      </c>
      <c r="C2788" s="73">
        <f t="shared" si="86"/>
        <v>0</v>
      </c>
      <c r="D2788" s="73">
        <f t="shared" si="87"/>
        <v>0</v>
      </c>
    </row>
    <row r="2789" spans="1:4" x14ac:dyDescent="0.2">
      <c r="A2789" t="s">
        <v>151</v>
      </c>
      <c r="B2789" t="s">
        <v>151</v>
      </c>
      <c r="C2789" s="73">
        <f t="shared" si="86"/>
        <v>0</v>
      </c>
      <c r="D2789" s="73">
        <f t="shared" si="87"/>
        <v>0</v>
      </c>
    </row>
    <row r="2790" spans="1:4" x14ac:dyDescent="0.2">
      <c r="A2790" t="s">
        <v>151</v>
      </c>
      <c r="B2790" t="s">
        <v>151</v>
      </c>
      <c r="C2790" s="73">
        <f t="shared" si="86"/>
        <v>0</v>
      </c>
      <c r="D2790" s="73">
        <f t="shared" si="87"/>
        <v>0</v>
      </c>
    </row>
    <row r="2791" spans="1:4" x14ac:dyDescent="0.2">
      <c r="A2791" t="s">
        <v>151</v>
      </c>
      <c r="B2791" t="s">
        <v>151</v>
      </c>
      <c r="C2791" s="73">
        <f t="shared" si="86"/>
        <v>0</v>
      </c>
      <c r="D2791" s="73">
        <f t="shared" si="87"/>
        <v>0</v>
      </c>
    </row>
    <row r="2792" spans="1:4" x14ac:dyDescent="0.2">
      <c r="A2792" t="s">
        <v>151</v>
      </c>
      <c r="B2792" t="s">
        <v>151</v>
      </c>
      <c r="C2792" s="73">
        <f t="shared" si="86"/>
        <v>0</v>
      </c>
      <c r="D2792" s="73">
        <f t="shared" si="87"/>
        <v>0</v>
      </c>
    </row>
    <row r="2793" spans="1:4" x14ac:dyDescent="0.2">
      <c r="A2793" t="s">
        <v>151</v>
      </c>
      <c r="B2793" t="s">
        <v>151</v>
      </c>
      <c r="C2793" s="73">
        <f t="shared" si="86"/>
        <v>0</v>
      </c>
      <c r="D2793" s="73">
        <f t="shared" si="87"/>
        <v>0</v>
      </c>
    </row>
    <row r="2794" spans="1:4" x14ac:dyDescent="0.2">
      <c r="A2794" t="s">
        <v>151</v>
      </c>
      <c r="B2794" t="s">
        <v>151</v>
      </c>
      <c r="C2794" s="73">
        <f t="shared" si="86"/>
        <v>0</v>
      </c>
      <c r="D2794" s="73">
        <f t="shared" si="87"/>
        <v>0</v>
      </c>
    </row>
    <row r="2795" spans="1:4" x14ac:dyDescent="0.2">
      <c r="A2795" t="s">
        <v>151</v>
      </c>
      <c r="B2795" t="s">
        <v>151</v>
      </c>
      <c r="C2795" s="73">
        <f t="shared" si="86"/>
        <v>0</v>
      </c>
      <c r="D2795" s="73">
        <f t="shared" si="87"/>
        <v>0</v>
      </c>
    </row>
    <row r="2796" spans="1:4" x14ac:dyDescent="0.2">
      <c r="A2796" t="s">
        <v>151</v>
      </c>
      <c r="B2796" t="s">
        <v>151</v>
      </c>
      <c r="C2796" s="73">
        <f t="shared" si="86"/>
        <v>0</v>
      </c>
      <c r="D2796" s="73">
        <f t="shared" si="87"/>
        <v>0</v>
      </c>
    </row>
    <row r="2797" spans="1:4" x14ac:dyDescent="0.2">
      <c r="A2797" t="s">
        <v>151</v>
      </c>
      <c r="B2797" t="s">
        <v>151</v>
      </c>
      <c r="C2797" s="73">
        <f t="shared" si="86"/>
        <v>0</v>
      </c>
      <c r="D2797" s="73">
        <f t="shared" si="87"/>
        <v>0</v>
      </c>
    </row>
    <row r="2798" spans="1:4" x14ac:dyDescent="0.2">
      <c r="A2798" t="s">
        <v>151</v>
      </c>
      <c r="B2798" t="s">
        <v>151</v>
      </c>
      <c r="C2798" s="73">
        <f t="shared" si="86"/>
        <v>0</v>
      </c>
      <c r="D2798" s="73">
        <f t="shared" si="87"/>
        <v>0</v>
      </c>
    </row>
    <row r="2799" spans="1:4" x14ac:dyDescent="0.2">
      <c r="A2799" t="s">
        <v>151</v>
      </c>
      <c r="B2799" t="s">
        <v>151</v>
      </c>
      <c r="C2799" s="73">
        <f t="shared" si="86"/>
        <v>0</v>
      </c>
      <c r="D2799" s="73">
        <f t="shared" si="87"/>
        <v>0</v>
      </c>
    </row>
    <row r="2800" spans="1:4" x14ac:dyDescent="0.2">
      <c r="A2800" t="s">
        <v>151</v>
      </c>
      <c r="B2800" t="s">
        <v>151</v>
      </c>
      <c r="C2800" s="73">
        <f t="shared" si="86"/>
        <v>0</v>
      </c>
      <c r="D2800" s="73">
        <f t="shared" si="87"/>
        <v>0</v>
      </c>
    </row>
    <row r="2801" spans="1:4" x14ac:dyDescent="0.2">
      <c r="A2801" t="s">
        <v>151</v>
      </c>
      <c r="B2801" t="s">
        <v>151</v>
      </c>
      <c r="C2801" s="73">
        <f t="shared" si="86"/>
        <v>0</v>
      </c>
      <c r="D2801" s="73">
        <f t="shared" si="87"/>
        <v>0</v>
      </c>
    </row>
    <row r="2802" spans="1:4" x14ac:dyDescent="0.2">
      <c r="A2802" t="s">
        <v>151</v>
      </c>
      <c r="B2802" t="s">
        <v>151</v>
      </c>
      <c r="C2802" s="73">
        <f t="shared" si="86"/>
        <v>0</v>
      </c>
      <c r="D2802" s="73">
        <f t="shared" si="87"/>
        <v>0</v>
      </c>
    </row>
    <row r="2803" spans="1:4" x14ac:dyDescent="0.2">
      <c r="A2803" t="s">
        <v>151</v>
      </c>
      <c r="B2803" t="s">
        <v>151</v>
      </c>
      <c r="C2803" s="73">
        <f t="shared" si="86"/>
        <v>0</v>
      </c>
      <c r="D2803" s="73">
        <f t="shared" si="87"/>
        <v>0</v>
      </c>
    </row>
    <row r="2804" spans="1:4" x14ac:dyDescent="0.2">
      <c r="A2804" t="s">
        <v>151</v>
      </c>
      <c r="B2804" t="s">
        <v>151</v>
      </c>
      <c r="C2804" s="73">
        <f t="shared" si="86"/>
        <v>0</v>
      </c>
      <c r="D2804" s="73">
        <f t="shared" si="87"/>
        <v>0</v>
      </c>
    </row>
    <row r="2805" spans="1:4" x14ac:dyDescent="0.2">
      <c r="A2805" t="s">
        <v>151</v>
      </c>
      <c r="B2805" t="s">
        <v>151</v>
      </c>
      <c r="C2805" s="73">
        <f t="shared" si="86"/>
        <v>0</v>
      </c>
      <c r="D2805" s="73">
        <f t="shared" si="87"/>
        <v>0</v>
      </c>
    </row>
    <row r="2806" spans="1:4" x14ac:dyDescent="0.2">
      <c r="A2806" t="s">
        <v>151</v>
      </c>
      <c r="B2806" t="s">
        <v>151</v>
      </c>
      <c r="C2806" s="73">
        <f t="shared" si="86"/>
        <v>0</v>
      </c>
      <c r="D2806" s="73">
        <f t="shared" si="87"/>
        <v>0</v>
      </c>
    </row>
    <row r="2807" spans="1:4" x14ac:dyDescent="0.2">
      <c r="A2807" t="s">
        <v>151</v>
      </c>
      <c r="B2807" t="s">
        <v>151</v>
      </c>
      <c r="C2807" s="73">
        <f t="shared" si="86"/>
        <v>0</v>
      </c>
      <c r="D2807" s="73">
        <f t="shared" si="87"/>
        <v>0</v>
      </c>
    </row>
    <row r="2808" spans="1:4" x14ac:dyDescent="0.2">
      <c r="A2808" t="s">
        <v>151</v>
      </c>
      <c r="B2808" t="s">
        <v>151</v>
      </c>
      <c r="C2808" s="73">
        <f t="shared" si="86"/>
        <v>0</v>
      </c>
      <c r="D2808" s="73">
        <f t="shared" si="87"/>
        <v>0</v>
      </c>
    </row>
    <row r="2809" spans="1:4" x14ac:dyDescent="0.2">
      <c r="A2809" t="s">
        <v>151</v>
      </c>
      <c r="B2809" t="s">
        <v>151</v>
      </c>
      <c r="C2809" s="73">
        <f t="shared" si="86"/>
        <v>0</v>
      </c>
      <c r="D2809" s="73">
        <f t="shared" si="87"/>
        <v>0</v>
      </c>
    </row>
    <row r="2810" spans="1:4" x14ac:dyDescent="0.2">
      <c r="A2810" t="s">
        <v>151</v>
      </c>
      <c r="B2810" t="s">
        <v>151</v>
      </c>
      <c r="C2810" s="73">
        <f t="shared" si="86"/>
        <v>0</v>
      </c>
      <c r="D2810" s="73">
        <f t="shared" si="87"/>
        <v>0</v>
      </c>
    </row>
    <row r="2811" spans="1:4" x14ac:dyDescent="0.2">
      <c r="A2811" t="s">
        <v>151</v>
      </c>
      <c r="B2811" t="s">
        <v>151</v>
      </c>
      <c r="C2811" s="73">
        <f t="shared" si="86"/>
        <v>0</v>
      </c>
      <c r="D2811" s="73">
        <f t="shared" si="87"/>
        <v>0</v>
      </c>
    </row>
    <row r="2812" spans="1:4" x14ac:dyDescent="0.2">
      <c r="A2812" t="s">
        <v>151</v>
      </c>
      <c r="B2812" t="s">
        <v>151</v>
      </c>
      <c r="C2812" s="73">
        <f t="shared" si="86"/>
        <v>0</v>
      </c>
      <c r="D2812" s="73">
        <f t="shared" si="87"/>
        <v>0</v>
      </c>
    </row>
    <row r="2813" spans="1:4" x14ac:dyDescent="0.2">
      <c r="A2813" t="s">
        <v>151</v>
      </c>
      <c r="B2813" t="s">
        <v>151</v>
      </c>
      <c r="C2813" s="73">
        <f t="shared" si="86"/>
        <v>0</v>
      </c>
      <c r="D2813" s="73">
        <f t="shared" si="87"/>
        <v>0</v>
      </c>
    </row>
    <row r="2814" spans="1:4" x14ac:dyDescent="0.2">
      <c r="A2814" t="s">
        <v>151</v>
      </c>
      <c r="B2814" t="s">
        <v>151</v>
      </c>
      <c r="C2814" s="73">
        <f t="shared" si="86"/>
        <v>0</v>
      </c>
      <c r="D2814" s="73">
        <f t="shared" si="87"/>
        <v>0</v>
      </c>
    </row>
    <row r="2815" spans="1:4" x14ac:dyDescent="0.2">
      <c r="A2815" t="s">
        <v>151</v>
      </c>
      <c r="B2815" t="s">
        <v>151</v>
      </c>
      <c r="C2815" s="73">
        <f t="shared" si="86"/>
        <v>0</v>
      </c>
      <c r="D2815" s="73">
        <f t="shared" si="87"/>
        <v>0</v>
      </c>
    </row>
    <row r="2816" spans="1:4" x14ac:dyDescent="0.2">
      <c r="A2816" t="s">
        <v>151</v>
      </c>
      <c r="B2816" t="s">
        <v>151</v>
      </c>
      <c r="C2816" s="73">
        <f t="shared" si="86"/>
        <v>0</v>
      </c>
      <c r="D2816" s="73">
        <f t="shared" si="87"/>
        <v>0</v>
      </c>
    </row>
    <row r="2817" spans="1:4" x14ac:dyDescent="0.2">
      <c r="A2817" t="s">
        <v>151</v>
      </c>
      <c r="B2817" t="s">
        <v>151</v>
      </c>
      <c r="C2817" s="73">
        <f t="shared" si="86"/>
        <v>0</v>
      </c>
      <c r="D2817" s="73">
        <f t="shared" si="87"/>
        <v>0</v>
      </c>
    </row>
    <row r="2818" spans="1:4" x14ac:dyDescent="0.2">
      <c r="A2818" t="s">
        <v>151</v>
      </c>
      <c r="B2818" t="s">
        <v>151</v>
      </c>
      <c r="C2818" s="73">
        <f t="shared" si="86"/>
        <v>0</v>
      </c>
      <c r="D2818" s="73">
        <f t="shared" si="87"/>
        <v>0</v>
      </c>
    </row>
    <row r="2819" spans="1:4" x14ac:dyDescent="0.2">
      <c r="A2819" t="s">
        <v>151</v>
      </c>
      <c r="B2819" t="s">
        <v>151</v>
      </c>
      <c r="C2819" s="73">
        <f t="shared" ref="C2819:C2882" si="88">IF(A2819="Yes", 1, 0)</f>
        <v>0</v>
      </c>
      <c r="D2819" s="73">
        <f t="shared" ref="D2819:D2882" si="89">IF(B2819="Yes", 1, 0)</f>
        <v>0</v>
      </c>
    </row>
    <row r="2820" spans="1:4" x14ac:dyDescent="0.2">
      <c r="A2820" t="s">
        <v>151</v>
      </c>
      <c r="B2820" t="s">
        <v>151</v>
      </c>
      <c r="C2820" s="73">
        <f t="shared" si="88"/>
        <v>0</v>
      </c>
      <c r="D2820" s="73">
        <f t="shared" si="89"/>
        <v>0</v>
      </c>
    </row>
    <row r="2821" spans="1:4" x14ac:dyDescent="0.2">
      <c r="A2821" t="s">
        <v>151</v>
      </c>
      <c r="B2821" t="s">
        <v>151</v>
      </c>
      <c r="C2821" s="73">
        <f t="shared" si="88"/>
        <v>0</v>
      </c>
      <c r="D2821" s="73">
        <f t="shared" si="89"/>
        <v>0</v>
      </c>
    </row>
    <row r="2822" spans="1:4" x14ac:dyDescent="0.2">
      <c r="A2822" t="s">
        <v>151</v>
      </c>
      <c r="B2822" t="s">
        <v>151</v>
      </c>
      <c r="C2822" s="73">
        <f t="shared" si="88"/>
        <v>0</v>
      </c>
      <c r="D2822" s="73">
        <f t="shared" si="89"/>
        <v>0</v>
      </c>
    </row>
    <row r="2823" spans="1:4" x14ac:dyDescent="0.2">
      <c r="A2823" t="s">
        <v>151</v>
      </c>
      <c r="B2823" t="s">
        <v>151</v>
      </c>
      <c r="C2823" s="73">
        <f t="shared" si="88"/>
        <v>0</v>
      </c>
      <c r="D2823" s="73">
        <f t="shared" si="89"/>
        <v>0</v>
      </c>
    </row>
    <row r="2824" spans="1:4" x14ac:dyDescent="0.2">
      <c r="A2824" t="s">
        <v>151</v>
      </c>
      <c r="B2824" t="s">
        <v>151</v>
      </c>
      <c r="C2824" s="73">
        <f t="shared" si="88"/>
        <v>0</v>
      </c>
      <c r="D2824" s="73">
        <f t="shared" si="89"/>
        <v>0</v>
      </c>
    </row>
    <row r="2825" spans="1:4" x14ac:dyDescent="0.2">
      <c r="A2825" t="s">
        <v>151</v>
      </c>
      <c r="B2825" t="s">
        <v>151</v>
      </c>
      <c r="C2825" s="73">
        <f t="shared" si="88"/>
        <v>0</v>
      </c>
      <c r="D2825" s="73">
        <f t="shared" si="89"/>
        <v>0</v>
      </c>
    </row>
    <row r="2826" spans="1:4" x14ac:dyDescent="0.2">
      <c r="A2826" t="s">
        <v>151</v>
      </c>
      <c r="B2826" t="s">
        <v>151</v>
      </c>
      <c r="C2826" s="73">
        <f t="shared" si="88"/>
        <v>0</v>
      </c>
      <c r="D2826" s="73">
        <f t="shared" si="89"/>
        <v>0</v>
      </c>
    </row>
    <row r="2827" spans="1:4" x14ac:dyDescent="0.2">
      <c r="A2827" t="s">
        <v>151</v>
      </c>
      <c r="B2827" t="s">
        <v>151</v>
      </c>
      <c r="C2827" s="73">
        <f t="shared" si="88"/>
        <v>0</v>
      </c>
      <c r="D2827" s="73">
        <f t="shared" si="89"/>
        <v>0</v>
      </c>
    </row>
    <row r="2828" spans="1:4" x14ac:dyDescent="0.2">
      <c r="A2828" t="s">
        <v>151</v>
      </c>
      <c r="B2828" t="s">
        <v>151</v>
      </c>
      <c r="C2828" s="73">
        <f t="shared" si="88"/>
        <v>0</v>
      </c>
      <c r="D2828" s="73">
        <f t="shared" si="89"/>
        <v>0</v>
      </c>
    </row>
    <row r="2829" spans="1:4" x14ac:dyDescent="0.2">
      <c r="A2829" t="s">
        <v>151</v>
      </c>
      <c r="B2829" t="s">
        <v>151</v>
      </c>
      <c r="C2829" s="73">
        <f t="shared" si="88"/>
        <v>0</v>
      </c>
      <c r="D2829" s="73">
        <f t="shared" si="89"/>
        <v>0</v>
      </c>
    </row>
    <row r="2830" spans="1:4" x14ac:dyDescent="0.2">
      <c r="A2830" t="s">
        <v>151</v>
      </c>
      <c r="B2830" t="s">
        <v>151</v>
      </c>
      <c r="C2830" s="73">
        <f t="shared" si="88"/>
        <v>0</v>
      </c>
      <c r="D2830" s="73">
        <f t="shared" si="89"/>
        <v>0</v>
      </c>
    </row>
    <row r="2831" spans="1:4" x14ac:dyDescent="0.2">
      <c r="A2831" t="s">
        <v>151</v>
      </c>
      <c r="B2831" t="s">
        <v>151</v>
      </c>
      <c r="C2831" s="73">
        <f t="shared" si="88"/>
        <v>0</v>
      </c>
      <c r="D2831" s="73">
        <f t="shared" si="89"/>
        <v>0</v>
      </c>
    </row>
    <row r="2832" spans="1:4" x14ac:dyDescent="0.2">
      <c r="A2832" t="s">
        <v>151</v>
      </c>
      <c r="B2832" t="s">
        <v>151</v>
      </c>
      <c r="C2832" s="73">
        <f t="shared" si="88"/>
        <v>0</v>
      </c>
      <c r="D2832" s="73">
        <f t="shared" si="89"/>
        <v>0</v>
      </c>
    </row>
    <row r="2833" spans="1:4" x14ac:dyDescent="0.2">
      <c r="A2833" t="s">
        <v>151</v>
      </c>
      <c r="B2833" t="s">
        <v>151</v>
      </c>
      <c r="C2833" s="73">
        <f t="shared" si="88"/>
        <v>0</v>
      </c>
      <c r="D2833" s="73">
        <f t="shared" si="89"/>
        <v>0</v>
      </c>
    </row>
    <row r="2834" spans="1:4" x14ac:dyDescent="0.2">
      <c r="A2834" t="s">
        <v>151</v>
      </c>
      <c r="B2834" t="s">
        <v>151</v>
      </c>
      <c r="C2834" s="73">
        <f t="shared" si="88"/>
        <v>0</v>
      </c>
      <c r="D2834" s="73">
        <f t="shared" si="89"/>
        <v>0</v>
      </c>
    </row>
    <row r="2835" spans="1:4" x14ac:dyDescent="0.2">
      <c r="A2835" t="s">
        <v>151</v>
      </c>
      <c r="B2835" t="s">
        <v>151</v>
      </c>
      <c r="C2835" s="73">
        <f t="shared" si="88"/>
        <v>0</v>
      </c>
      <c r="D2835" s="73">
        <f t="shared" si="89"/>
        <v>0</v>
      </c>
    </row>
    <row r="2836" spans="1:4" x14ac:dyDescent="0.2">
      <c r="A2836" t="s">
        <v>151</v>
      </c>
      <c r="B2836" t="s">
        <v>151</v>
      </c>
      <c r="C2836" s="73">
        <f t="shared" si="88"/>
        <v>0</v>
      </c>
      <c r="D2836" s="73">
        <f t="shared" si="89"/>
        <v>0</v>
      </c>
    </row>
    <row r="2837" spans="1:4" x14ac:dyDescent="0.2">
      <c r="A2837" t="s">
        <v>151</v>
      </c>
      <c r="B2837" t="s">
        <v>151</v>
      </c>
      <c r="C2837" s="73">
        <f t="shared" si="88"/>
        <v>0</v>
      </c>
      <c r="D2837" s="73">
        <f t="shared" si="89"/>
        <v>0</v>
      </c>
    </row>
    <row r="2838" spans="1:4" x14ac:dyDescent="0.2">
      <c r="A2838" t="s">
        <v>151</v>
      </c>
      <c r="B2838" t="s">
        <v>151</v>
      </c>
      <c r="C2838" s="73">
        <f t="shared" si="88"/>
        <v>0</v>
      </c>
      <c r="D2838" s="73">
        <f t="shared" si="89"/>
        <v>0</v>
      </c>
    </row>
    <row r="2839" spans="1:4" x14ac:dyDescent="0.2">
      <c r="A2839" t="s">
        <v>151</v>
      </c>
      <c r="B2839" t="s">
        <v>151</v>
      </c>
      <c r="C2839" s="73">
        <f t="shared" si="88"/>
        <v>0</v>
      </c>
      <c r="D2839" s="73">
        <f t="shared" si="89"/>
        <v>0</v>
      </c>
    </row>
    <row r="2840" spans="1:4" x14ac:dyDescent="0.2">
      <c r="A2840" t="s">
        <v>151</v>
      </c>
      <c r="B2840" t="s">
        <v>151</v>
      </c>
      <c r="C2840" s="73">
        <f t="shared" si="88"/>
        <v>0</v>
      </c>
      <c r="D2840" s="73">
        <f t="shared" si="89"/>
        <v>0</v>
      </c>
    </row>
    <row r="2841" spans="1:4" x14ac:dyDescent="0.2">
      <c r="A2841" t="s">
        <v>151</v>
      </c>
      <c r="B2841" t="s">
        <v>151</v>
      </c>
      <c r="C2841" s="73">
        <f t="shared" si="88"/>
        <v>0</v>
      </c>
      <c r="D2841" s="73">
        <f t="shared" si="89"/>
        <v>0</v>
      </c>
    </row>
    <row r="2842" spans="1:4" x14ac:dyDescent="0.2">
      <c r="A2842" t="s">
        <v>151</v>
      </c>
      <c r="B2842" t="s">
        <v>151</v>
      </c>
      <c r="C2842" s="73">
        <f t="shared" si="88"/>
        <v>0</v>
      </c>
      <c r="D2842" s="73">
        <f t="shared" si="89"/>
        <v>0</v>
      </c>
    </row>
    <row r="2843" spans="1:4" x14ac:dyDescent="0.2">
      <c r="A2843" t="s">
        <v>151</v>
      </c>
      <c r="B2843" t="s">
        <v>151</v>
      </c>
      <c r="C2843" s="73">
        <f t="shared" si="88"/>
        <v>0</v>
      </c>
      <c r="D2843" s="73">
        <f t="shared" si="89"/>
        <v>0</v>
      </c>
    </row>
    <row r="2844" spans="1:4" x14ac:dyDescent="0.2">
      <c r="A2844" t="s">
        <v>151</v>
      </c>
      <c r="B2844" t="s">
        <v>151</v>
      </c>
      <c r="C2844" s="73">
        <f t="shared" si="88"/>
        <v>0</v>
      </c>
      <c r="D2844" s="73">
        <f t="shared" si="89"/>
        <v>0</v>
      </c>
    </row>
    <row r="2845" spans="1:4" x14ac:dyDescent="0.2">
      <c r="A2845" t="s">
        <v>151</v>
      </c>
      <c r="B2845" t="s">
        <v>151</v>
      </c>
      <c r="C2845" s="73">
        <f t="shared" si="88"/>
        <v>0</v>
      </c>
      <c r="D2845" s="73">
        <f t="shared" si="89"/>
        <v>0</v>
      </c>
    </row>
    <row r="2846" spans="1:4" x14ac:dyDescent="0.2">
      <c r="A2846" t="s">
        <v>151</v>
      </c>
      <c r="B2846" t="s">
        <v>151</v>
      </c>
      <c r="C2846" s="73">
        <f t="shared" si="88"/>
        <v>0</v>
      </c>
      <c r="D2846" s="73">
        <f t="shared" si="89"/>
        <v>0</v>
      </c>
    </row>
    <row r="2847" spans="1:4" x14ac:dyDescent="0.2">
      <c r="A2847" t="s">
        <v>151</v>
      </c>
      <c r="B2847" t="s">
        <v>151</v>
      </c>
      <c r="C2847" s="73">
        <f t="shared" si="88"/>
        <v>0</v>
      </c>
      <c r="D2847" s="73">
        <f t="shared" si="89"/>
        <v>0</v>
      </c>
    </row>
    <row r="2848" spans="1:4" x14ac:dyDescent="0.2">
      <c r="A2848" t="s">
        <v>151</v>
      </c>
      <c r="B2848" t="s">
        <v>151</v>
      </c>
      <c r="C2848" s="73">
        <f t="shared" si="88"/>
        <v>0</v>
      </c>
      <c r="D2848" s="73">
        <f t="shared" si="89"/>
        <v>0</v>
      </c>
    </row>
    <row r="2849" spans="1:4" x14ac:dyDescent="0.2">
      <c r="A2849" t="s">
        <v>151</v>
      </c>
      <c r="B2849" t="s">
        <v>151</v>
      </c>
      <c r="C2849" s="73">
        <f t="shared" si="88"/>
        <v>0</v>
      </c>
      <c r="D2849" s="73">
        <f t="shared" si="89"/>
        <v>0</v>
      </c>
    </row>
    <row r="2850" spans="1:4" x14ac:dyDescent="0.2">
      <c r="A2850" t="s">
        <v>151</v>
      </c>
      <c r="B2850" t="s">
        <v>151</v>
      </c>
      <c r="C2850" s="73">
        <f t="shared" si="88"/>
        <v>0</v>
      </c>
      <c r="D2850" s="73">
        <f t="shared" si="89"/>
        <v>0</v>
      </c>
    </row>
    <row r="2851" spans="1:4" x14ac:dyDescent="0.2">
      <c r="A2851" t="s">
        <v>151</v>
      </c>
      <c r="B2851" t="s">
        <v>151</v>
      </c>
      <c r="C2851" s="73">
        <f t="shared" si="88"/>
        <v>0</v>
      </c>
      <c r="D2851" s="73">
        <f t="shared" si="89"/>
        <v>0</v>
      </c>
    </row>
    <row r="2852" spans="1:4" x14ac:dyDescent="0.2">
      <c r="A2852" t="s">
        <v>151</v>
      </c>
      <c r="B2852" t="s">
        <v>151</v>
      </c>
      <c r="C2852" s="73">
        <f t="shared" si="88"/>
        <v>0</v>
      </c>
      <c r="D2852" s="73">
        <f t="shared" si="89"/>
        <v>0</v>
      </c>
    </row>
    <row r="2853" spans="1:4" x14ac:dyDescent="0.2">
      <c r="A2853" t="s">
        <v>151</v>
      </c>
      <c r="B2853" t="s">
        <v>151</v>
      </c>
      <c r="C2853" s="73">
        <f t="shared" si="88"/>
        <v>0</v>
      </c>
      <c r="D2853" s="73">
        <f t="shared" si="89"/>
        <v>0</v>
      </c>
    </row>
    <row r="2854" spans="1:4" x14ac:dyDescent="0.2">
      <c r="A2854" t="s">
        <v>151</v>
      </c>
      <c r="B2854" t="s">
        <v>151</v>
      </c>
      <c r="C2854" s="73">
        <f t="shared" si="88"/>
        <v>0</v>
      </c>
      <c r="D2854" s="73">
        <f t="shared" si="89"/>
        <v>0</v>
      </c>
    </row>
    <row r="2855" spans="1:4" x14ac:dyDescent="0.2">
      <c r="A2855" t="s">
        <v>151</v>
      </c>
      <c r="B2855" t="s">
        <v>151</v>
      </c>
      <c r="C2855" s="73">
        <f t="shared" si="88"/>
        <v>0</v>
      </c>
      <c r="D2855" s="73">
        <f t="shared" si="89"/>
        <v>0</v>
      </c>
    </row>
    <row r="2856" spans="1:4" x14ac:dyDescent="0.2">
      <c r="A2856" t="s">
        <v>151</v>
      </c>
      <c r="B2856" t="s">
        <v>151</v>
      </c>
      <c r="C2856" s="73">
        <f t="shared" si="88"/>
        <v>0</v>
      </c>
      <c r="D2856" s="73">
        <f t="shared" si="89"/>
        <v>0</v>
      </c>
    </row>
    <row r="2857" spans="1:4" x14ac:dyDescent="0.2">
      <c r="A2857" t="s">
        <v>151</v>
      </c>
      <c r="B2857" t="s">
        <v>151</v>
      </c>
      <c r="C2857" s="73">
        <f t="shared" si="88"/>
        <v>0</v>
      </c>
      <c r="D2857" s="73">
        <f t="shared" si="89"/>
        <v>0</v>
      </c>
    </row>
    <row r="2858" spans="1:4" x14ac:dyDescent="0.2">
      <c r="A2858" t="s">
        <v>151</v>
      </c>
      <c r="B2858" t="s">
        <v>151</v>
      </c>
      <c r="C2858" s="73">
        <f t="shared" si="88"/>
        <v>0</v>
      </c>
      <c r="D2858" s="73">
        <f t="shared" si="89"/>
        <v>0</v>
      </c>
    </row>
    <row r="2859" spans="1:4" x14ac:dyDescent="0.2">
      <c r="A2859" t="s">
        <v>151</v>
      </c>
      <c r="B2859" t="s">
        <v>151</v>
      </c>
      <c r="C2859" s="73">
        <f t="shared" si="88"/>
        <v>0</v>
      </c>
      <c r="D2859" s="73">
        <f t="shared" si="89"/>
        <v>0</v>
      </c>
    </row>
    <row r="2860" spans="1:4" x14ac:dyDescent="0.2">
      <c r="A2860" t="s">
        <v>151</v>
      </c>
      <c r="B2860" t="s">
        <v>151</v>
      </c>
      <c r="C2860" s="73">
        <f t="shared" si="88"/>
        <v>0</v>
      </c>
      <c r="D2860" s="73">
        <f t="shared" si="89"/>
        <v>0</v>
      </c>
    </row>
    <row r="2861" spans="1:4" x14ac:dyDescent="0.2">
      <c r="A2861" t="s">
        <v>151</v>
      </c>
      <c r="B2861" t="s">
        <v>151</v>
      </c>
      <c r="C2861" s="73">
        <f t="shared" si="88"/>
        <v>0</v>
      </c>
      <c r="D2861" s="73">
        <f t="shared" si="89"/>
        <v>0</v>
      </c>
    </row>
    <row r="2862" spans="1:4" x14ac:dyDescent="0.2">
      <c r="A2862" t="s">
        <v>151</v>
      </c>
      <c r="B2862" t="s">
        <v>151</v>
      </c>
      <c r="C2862" s="73">
        <f t="shared" si="88"/>
        <v>0</v>
      </c>
      <c r="D2862" s="73">
        <f t="shared" si="89"/>
        <v>0</v>
      </c>
    </row>
    <row r="2863" spans="1:4" x14ac:dyDescent="0.2">
      <c r="A2863" t="s">
        <v>151</v>
      </c>
      <c r="B2863" t="s">
        <v>151</v>
      </c>
      <c r="C2863" s="73">
        <f t="shared" si="88"/>
        <v>0</v>
      </c>
      <c r="D2863" s="73">
        <f t="shared" si="89"/>
        <v>0</v>
      </c>
    </row>
    <row r="2864" spans="1:4" x14ac:dyDescent="0.2">
      <c r="A2864" t="s">
        <v>151</v>
      </c>
      <c r="B2864" t="s">
        <v>151</v>
      </c>
      <c r="C2864" s="73">
        <f t="shared" si="88"/>
        <v>0</v>
      </c>
      <c r="D2864" s="73">
        <f t="shared" si="89"/>
        <v>0</v>
      </c>
    </row>
    <row r="2865" spans="1:4" x14ac:dyDescent="0.2">
      <c r="A2865" t="s">
        <v>151</v>
      </c>
      <c r="B2865" t="s">
        <v>151</v>
      </c>
      <c r="C2865" s="73">
        <f t="shared" si="88"/>
        <v>0</v>
      </c>
      <c r="D2865" s="73">
        <f t="shared" si="89"/>
        <v>0</v>
      </c>
    </row>
    <row r="2866" spans="1:4" x14ac:dyDescent="0.2">
      <c r="A2866" t="s">
        <v>151</v>
      </c>
      <c r="B2866" t="s">
        <v>151</v>
      </c>
      <c r="C2866" s="73">
        <f t="shared" si="88"/>
        <v>0</v>
      </c>
      <c r="D2866" s="73">
        <f t="shared" si="89"/>
        <v>0</v>
      </c>
    </row>
    <row r="2867" spans="1:4" x14ac:dyDescent="0.2">
      <c r="A2867" t="s">
        <v>151</v>
      </c>
      <c r="B2867" t="s">
        <v>151</v>
      </c>
      <c r="C2867" s="73">
        <f t="shared" si="88"/>
        <v>0</v>
      </c>
      <c r="D2867" s="73">
        <f t="shared" si="89"/>
        <v>0</v>
      </c>
    </row>
    <row r="2868" spans="1:4" x14ac:dyDescent="0.2">
      <c r="A2868" t="s">
        <v>151</v>
      </c>
      <c r="B2868" t="s">
        <v>151</v>
      </c>
      <c r="C2868" s="73">
        <f t="shared" si="88"/>
        <v>0</v>
      </c>
      <c r="D2868" s="73">
        <f t="shared" si="89"/>
        <v>0</v>
      </c>
    </row>
    <row r="2869" spans="1:4" x14ac:dyDescent="0.2">
      <c r="A2869" t="s">
        <v>151</v>
      </c>
      <c r="B2869" t="s">
        <v>151</v>
      </c>
      <c r="C2869" s="73">
        <f t="shared" si="88"/>
        <v>0</v>
      </c>
      <c r="D2869" s="73">
        <f t="shared" si="89"/>
        <v>0</v>
      </c>
    </row>
    <row r="2870" spans="1:4" x14ac:dyDescent="0.2">
      <c r="A2870" t="s">
        <v>151</v>
      </c>
      <c r="B2870" t="s">
        <v>151</v>
      </c>
      <c r="C2870" s="73">
        <f t="shared" si="88"/>
        <v>0</v>
      </c>
      <c r="D2870" s="73">
        <f t="shared" si="89"/>
        <v>0</v>
      </c>
    </row>
    <row r="2871" spans="1:4" x14ac:dyDescent="0.2">
      <c r="A2871" t="s">
        <v>151</v>
      </c>
      <c r="B2871" t="s">
        <v>151</v>
      </c>
      <c r="C2871" s="73">
        <f t="shared" si="88"/>
        <v>0</v>
      </c>
      <c r="D2871" s="73">
        <f t="shared" si="89"/>
        <v>0</v>
      </c>
    </row>
    <row r="2872" spans="1:4" x14ac:dyDescent="0.2">
      <c r="A2872" t="s">
        <v>151</v>
      </c>
      <c r="B2872" t="s">
        <v>151</v>
      </c>
      <c r="C2872" s="73">
        <f t="shared" si="88"/>
        <v>0</v>
      </c>
      <c r="D2872" s="73">
        <f t="shared" si="89"/>
        <v>0</v>
      </c>
    </row>
    <row r="2873" spans="1:4" x14ac:dyDescent="0.2">
      <c r="A2873" t="s">
        <v>151</v>
      </c>
      <c r="B2873" t="s">
        <v>151</v>
      </c>
      <c r="C2873" s="73">
        <f t="shared" si="88"/>
        <v>0</v>
      </c>
      <c r="D2873" s="73">
        <f t="shared" si="89"/>
        <v>0</v>
      </c>
    </row>
    <row r="2874" spans="1:4" x14ac:dyDescent="0.2">
      <c r="A2874" t="s">
        <v>151</v>
      </c>
      <c r="B2874" t="s">
        <v>151</v>
      </c>
      <c r="C2874" s="73">
        <f t="shared" si="88"/>
        <v>0</v>
      </c>
      <c r="D2874" s="73">
        <f t="shared" si="89"/>
        <v>0</v>
      </c>
    </row>
    <row r="2875" spans="1:4" x14ac:dyDescent="0.2">
      <c r="A2875" t="s">
        <v>151</v>
      </c>
      <c r="B2875" t="s">
        <v>151</v>
      </c>
      <c r="C2875" s="73">
        <f t="shared" si="88"/>
        <v>0</v>
      </c>
      <c r="D2875" s="73">
        <f t="shared" si="89"/>
        <v>0</v>
      </c>
    </row>
    <row r="2876" spans="1:4" x14ac:dyDescent="0.2">
      <c r="A2876" t="s">
        <v>151</v>
      </c>
      <c r="B2876" t="s">
        <v>151</v>
      </c>
      <c r="C2876" s="73">
        <f t="shared" si="88"/>
        <v>0</v>
      </c>
      <c r="D2876" s="73">
        <f t="shared" si="89"/>
        <v>0</v>
      </c>
    </row>
    <row r="2877" spans="1:4" x14ac:dyDescent="0.2">
      <c r="A2877" t="s">
        <v>151</v>
      </c>
      <c r="B2877" t="s">
        <v>151</v>
      </c>
      <c r="C2877" s="73">
        <f t="shared" si="88"/>
        <v>0</v>
      </c>
      <c r="D2877" s="73">
        <f t="shared" si="89"/>
        <v>0</v>
      </c>
    </row>
    <row r="2878" spans="1:4" x14ac:dyDescent="0.2">
      <c r="A2878" t="s">
        <v>151</v>
      </c>
      <c r="B2878" t="s">
        <v>151</v>
      </c>
      <c r="C2878" s="73">
        <f t="shared" si="88"/>
        <v>0</v>
      </c>
      <c r="D2878" s="73">
        <f t="shared" si="89"/>
        <v>0</v>
      </c>
    </row>
    <row r="2879" spans="1:4" x14ac:dyDescent="0.2">
      <c r="A2879" t="s">
        <v>151</v>
      </c>
      <c r="B2879" t="s">
        <v>151</v>
      </c>
      <c r="C2879" s="73">
        <f t="shared" si="88"/>
        <v>0</v>
      </c>
      <c r="D2879" s="73">
        <f t="shared" si="89"/>
        <v>0</v>
      </c>
    </row>
    <row r="2880" spans="1:4" x14ac:dyDescent="0.2">
      <c r="A2880" t="s">
        <v>151</v>
      </c>
      <c r="B2880" t="s">
        <v>151</v>
      </c>
      <c r="C2880" s="73">
        <f t="shared" si="88"/>
        <v>0</v>
      </c>
      <c r="D2880" s="73">
        <f t="shared" si="89"/>
        <v>0</v>
      </c>
    </row>
    <row r="2881" spans="1:4" x14ac:dyDescent="0.2">
      <c r="A2881" t="s">
        <v>151</v>
      </c>
      <c r="B2881" t="s">
        <v>151</v>
      </c>
      <c r="C2881" s="73">
        <f t="shared" si="88"/>
        <v>0</v>
      </c>
      <c r="D2881" s="73">
        <f t="shared" si="89"/>
        <v>0</v>
      </c>
    </row>
    <row r="2882" spans="1:4" x14ac:dyDescent="0.2">
      <c r="A2882" t="s">
        <v>151</v>
      </c>
      <c r="B2882" t="s">
        <v>151</v>
      </c>
      <c r="C2882" s="73">
        <f t="shared" si="88"/>
        <v>0</v>
      </c>
      <c r="D2882" s="73">
        <f t="shared" si="89"/>
        <v>0</v>
      </c>
    </row>
    <row r="2883" spans="1:4" x14ac:dyDescent="0.2">
      <c r="A2883" t="s">
        <v>151</v>
      </c>
      <c r="B2883" t="s">
        <v>151</v>
      </c>
      <c r="C2883" s="73">
        <f t="shared" ref="C2883:C2946" si="90">IF(A2883="Yes", 1, 0)</f>
        <v>0</v>
      </c>
      <c r="D2883" s="73">
        <f t="shared" ref="D2883:D2946" si="91">IF(B2883="Yes", 1, 0)</f>
        <v>0</v>
      </c>
    </row>
    <row r="2884" spans="1:4" x14ac:dyDescent="0.2">
      <c r="A2884" t="s">
        <v>151</v>
      </c>
      <c r="B2884" t="s">
        <v>151</v>
      </c>
      <c r="C2884" s="73">
        <f t="shared" si="90"/>
        <v>0</v>
      </c>
      <c r="D2884" s="73">
        <f t="shared" si="91"/>
        <v>0</v>
      </c>
    </row>
    <row r="2885" spans="1:4" x14ac:dyDescent="0.2">
      <c r="A2885" t="s">
        <v>151</v>
      </c>
      <c r="B2885" t="s">
        <v>151</v>
      </c>
      <c r="C2885" s="73">
        <f t="shared" si="90"/>
        <v>0</v>
      </c>
      <c r="D2885" s="73">
        <f t="shared" si="91"/>
        <v>0</v>
      </c>
    </row>
    <row r="2886" spans="1:4" x14ac:dyDescent="0.2">
      <c r="A2886" t="s">
        <v>151</v>
      </c>
      <c r="B2886" t="s">
        <v>151</v>
      </c>
      <c r="C2886" s="73">
        <f t="shared" si="90"/>
        <v>0</v>
      </c>
      <c r="D2886" s="73">
        <f t="shared" si="91"/>
        <v>0</v>
      </c>
    </row>
    <row r="2887" spans="1:4" x14ac:dyDescent="0.2">
      <c r="A2887" t="s">
        <v>151</v>
      </c>
      <c r="B2887" t="s">
        <v>151</v>
      </c>
      <c r="C2887" s="73">
        <f t="shared" si="90"/>
        <v>0</v>
      </c>
      <c r="D2887" s="73">
        <f t="shared" si="91"/>
        <v>0</v>
      </c>
    </row>
    <row r="2888" spans="1:4" x14ac:dyDescent="0.2">
      <c r="A2888" t="s">
        <v>151</v>
      </c>
      <c r="B2888" t="s">
        <v>151</v>
      </c>
      <c r="C2888" s="73">
        <f t="shared" si="90"/>
        <v>0</v>
      </c>
      <c r="D2888" s="73">
        <f t="shared" si="91"/>
        <v>0</v>
      </c>
    </row>
    <row r="2889" spans="1:4" x14ac:dyDescent="0.2">
      <c r="A2889" t="s">
        <v>151</v>
      </c>
      <c r="B2889" t="s">
        <v>151</v>
      </c>
      <c r="C2889" s="73">
        <f t="shared" si="90"/>
        <v>0</v>
      </c>
      <c r="D2889" s="73">
        <f t="shared" si="91"/>
        <v>0</v>
      </c>
    </row>
    <row r="2890" spans="1:4" x14ac:dyDescent="0.2">
      <c r="A2890" t="s">
        <v>151</v>
      </c>
      <c r="B2890" t="s">
        <v>151</v>
      </c>
      <c r="C2890" s="73">
        <f t="shared" si="90"/>
        <v>0</v>
      </c>
      <c r="D2890" s="73">
        <f t="shared" si="91"/>
        <v>0</v>
      </c>
    </row>
    <row r="2891" spans="1:4" x14ac:dyDescent="0.2">
      <c r="A2891" t="s">
        <v>151</v>
      </c>
      <c r="B2891" t="s">
        <v>151</v>
      </c>
      <c r="C2891" s="73">
        <f t="shared" si="90"/>
        <v>0</v>
      </c>
      <c r="D2891" s="73">
        <f t="shared" si="91"/>
        <v>0</v>
      </c>
    </row>
    <row r="2892" spans="1:4" x14ac:dyDescent="0.2">
      <c r="A2892" t="s">
        <v>151</v>
      </c>
      <c r="B2892" t="s">
        <v>151</v>
      </c>
      <c r="C2892" s="73">
        <f t="shared" si="90"/>
        <v>0</v>
      </c>
      <c r="D2892" s="73">
        <f t="shared" si="91"/>
        <v>0</v>
      </c>
    </row>
    <row r="2893" spans="1:4" x14ac:dyDescent="0.2">
      <c r="A2893" t="s">
        <v>151</v>
      </c>
      <c r="B2893" t="s">
        <v>151</v>
      </c>
      <c r="C2893" s="73">
        <f t="shared" si="90"/>
        <v>0</v>
      </c>
      <c r="D2893" s="73">
        <f t="shared" si="91"/>
        <v>0</v>
      </c>
    </row>
    <row r="2894" spans="1:4" x14ac:dyDescent="0.2">
      <c r="A2894" t="s">
        <v>151</v>
      </c>
      <c r="B2894" t="s">
        <v>151</v>
      </c>
      <c r="C2894" s="73">
        <f t="shared" si="90"/>
        <v>0</v>
      </c>
      <c r="D2894" s="73">
        <f t="shared" si="91"/>
        <v>0</v>
      </c>
    </row>
    <row r="2895" spans="1:4" x14ac:dyDescent="0.2">
      <c r="A2895" t="s">
        <v>151</v>
      </c>
      <c r="B2895" t="s">
        <v>151</v>
      </c>
      <c r="C2895" s="73">
        <f t="shared" si="90"/>
        <v>0</v>
      </c>
      <c r="D2895" s="73">
        <f t="shared" si="91"/>
        <v>0</v>
      </c>
    </row>
    <row r="2896" spans="1:4" x14ac:dyDescent="0.2">
      <c r="A2896" t="s">
        <v>151</v>
      </c>
      <c r="B2896" t="s">
        <v>151</v>
      </c>
      <c r="C2896" s="73">
        <f t="shared" si="90"/>
        <v>0</v>
      </c>
      <c r="D2896" s="73">
        <f t="shared" si="91"/>
        <v>0</v>
      </c>
    </row>
    <row r="2897" spans="1:4" x14ac:dyDescent="0.2">
      <c r="A2897" t="s">
        <v>151</v>
      </c>
      <c r="B2897" t="s">
        <v>151</v>
      </c>
      <c r="C2897" s="73">
        <f t="shared" si="90"/>
        <v>0</v>
      </c>
      <c r="D2897" s="73">
        <f t="shared" si="91"/>
        <v>0</v>
      </c>
    </row>
    <row r="2898" spans="1:4" x14ac:dyDescent="0.2">
      <c r="A2898" t="s">
        <v>151</v>
      </c>
      <c r="B2898" t="s">
        <v>151</v>
      </c>
      <c r="C2898" s="73">
        <f t="shared" si="90"/>
        <v>0</v>
      </c>
      <c r="D2898" s="73">
        <f t="shared" si="91"/>
        <v>0</v>
      </c>
    </row>
    <row r="2899" spans="1:4" x14ac:dyDescent="0.2">
      <c r="A2899" t="s">
        <v>151</v>
      </c>
      <c r="B2899" t="s">
        <v>151</v>
      </c>
      <c r="C2899" s="73">
        <f t="shared" si="90"/>
        <v>0</v>
      </c>
      <c r="D2899" s="73">
        <f t="shared" si="91"/>
        <v>0</v>
      </c>
    </row>
    <row r="2900" spans="1:4" x14ac:dyDescent="0.2">
      <c r="A2900" t="s">
        <v>151</v>
      </c>
      <c r="B2900" t="s">
        <v>151</v>
      </c>
      <c r="C2900" s="73">
        <f t="shared" si="90"/>
        <v>0</v>
      </c>
      <c r="D2900" s="73">
        <f t="shared" si="91"/>
        <v>0</v>
      </c>
    </row>
    <row r="2901" spans="1:4" x14ac:dyDescent="0.2">
      <c r="A2901" t="s">
        <v>151</v>
      </c>
      <c r="B2901" t="s">
        <v>151</v>
      </c>
      <c r="C2901" s="73">
        <f t="shared" si="90"/>
        <v>0</v>
      </c>
      <c r="D2901" s="73">
        <f t="shared" si="91"/>
        <v>0</v>
      </c>
    </row>
    <row r="2902" spans="1:4" x14ac:dyDescent="0.2">
      <c r="A2902" t="s">
        <v>151</v>
      </c>
      <c r="B2902" t="s">
        <v>151</v>
      </c>
      <c r="C2902" s="73">
        <f t="shared" si="90"/>
        <v>0</v>
      </c>
      <c r="D2902" s="73">
        <f t="shared" si="91"/>
        <v>0</v>
      </c>
    </row>
    <row r="2903" spans="1:4" x14ac:dyDescent="0.2">
      <c r="A2903" t="s">
        <v>151</v>
      </c>
      <c r="B2903" t="s">
        <v>151</v>
      </c>
      <c r="C2903" s="73">
        <f t="shared" si="90"/>
        <v>0</v>
      </c>
      <c r="D2903" s="73">
        <f t="shared" si="91"/>
        <v>0</v>
      </c>
    </row>
    <row r="2904" spans="1:4" x14ac:dyDescent="0.2">
      <c r="A2904" t="s">
        <v>151</v>
      </c>
      <c r="B2904" t="s">
        <v>151</v>
      </c>
      <c r="C2904" s="73">
        <f t="shared" si="90"/>
        <v>0</v>
      </c>
      <c r="D2904" s="73">
        <f t="shared" si="91"/>
        <v>0</v>
      </c>
    </row>
    <row r="2905" spans="1:4" x14ac:dyDescent="0.2">
      <c r="A2905" t="s">
        <v>151</v>
      </c>
      <c r="B2905" t="s">
        <v>151</v>
      </c>
      <c r="C2905" s="73">
        <f t="shared" si="90"/>
        <v>0</v>
      </c>
      <c r="D2905" s="73">
        <f t="shared" si="91"/>
        <v>0</v>
      </c>
    </row>
    <row r="2906" spans="1:4" x14ac:dyDescent="0.2">
      <c r="A2906" t="s">
        <v>151</v>
      </c>
      <c r="B2906" t="s">
        <v>151</v>
      </c>
      <c r="C2906" s="73">
        <f t="shared" si="90"/>
        <v>0</v>
      </c>
      <c r="D2906" s="73">
        <f t="shared" si="91"/>
        <v>0</v>
      </c>
    </row>
    <row r="2907" spans="1:4" x14ac:dyDescent="0.2">
      <c r="A2907" t="s">
        <v>151</v>
      </c>
      <c r="B2907" t="s">
        <v>151</v>
      </c>
      <c r="C2907" s="73">
        <f t="shared" si="90"/>
        <v>0</v>
      </c>
      <c r="D2907" s="73">
        <f t="shared" si="91"/>
        <v>0</v>
      </c>
    </row>
    <row r="2908" spans="1:4" x14ac:dyDescent="0.2">
      <c r="A2908" t="s">
        <v>151</v>
      </c>
      <c r="B2908" t="s">
        <v>151</v>
      </c>
      <c r="C2908" s="73">
        <f t="shared" si="90"/>
        <v>0</v>
      </c>
      <c r="D2908" s="73">
        <f t="shared" si="91"/>
        <v>0</v>
      </c>
    </row>
    <row r="2909" spans="1:4" x14ac:dyDescent="0.2">
      <c r="A2909" t="s">
        <v>151</v>
      </c>
      <c r="B2909" t="s">
        <v>151</v>
      </c>
      <c r="C2909" s="73">
        <f t="shared" si="90"/>
        <v>0</v>
      </c>
      <c r="D2909" s="73">
        <f t="shared" si="91"/>
        <v>0</v>
      </c>
    </row>
    <row r="2910" spans="1:4" x14ac:dyDescent="0.2">
      <c r="A2910" t="s">
        <v>151</v>
      </c>
      <c r="B2910" t="s">
        <v>151</v>
      </c>
      <c r="C2910" s="73">
        <f t="shared" si="90"/>
        <v>0</v>
      </c>
      <c r="D2910" s="73">
        <f t="shared" si="91"/>
        <v>0</v>
      </c>
    </row>
    <row r="2911" spans="1:4" x14ac:dyDescent="0.2">
      <c r="A2911" t="s">
        <v>151</v>
      </c>
      <c r="B2911" t="s">
        <v>151</v>
      </c>
      <c r="C2911" s="73">
        <f t="shared" si="90"/>
        <v>0</v>
      </c>
      <c r="D2911" s="73">
        <f t="shared" si="91"/>
        <v>0</v>
      </c>
    </row>
    <row r="2912" spans="1:4" x14ac:dyDescent="0.2">
      <c r="A2912" t="s">
        <v>151</v>
      </c>
      <c r="B2912" t="s">
        <v>151</v>
      </c>
      <c r="C2912" s="73">
        <f t="shared" si="90"/>
        <v>0</v>
      </c>
      <c r="D2912" s="73">
        <f t="shared" si="91"/>
        <v>0</v>
      </c>
    </row>
    <row r="2913" spans="1:4" x14ac:dyDescent="0.2">
      <c r="A2913" t="s">
        <v>151</v>
      </c>
      <c r="B2913" t="s">
        <v>151</v>
      </c>
      <c r="C2913" s="73">
        <f t="shared" si="90"/>
        <v>0</v>
      </c>
      <c r="D2913" s="73">
        <f t="shared" si="91"/>
        <v>0</v>
      </c>
    </row>
    <row r="2914" spans="1:4" x14ac:dyDescent="0.2">
      <c r="A2914" t="s">
        <v>151</v>
      </c>
      <c r="B2914" t="s">
        <v>151</v>
      </c>
      <c r="C2914" s="73">
        <f t="shared" si="90"/>
        <v>0</v>
      </c>
      <c r="D2914" s="73">
        <f t="shared" si="91"/>
        <v>0</v>
      </c>
    </row>
    <row r="2915" spans="1:4" x14ac:dyDescent="0.2">
      <c r="A2915" t="s">
        <v>151</v>
      </c>
      <c r="B2915" t="s">
        <v>151</v>
      </c>
      <c r="C2915" s="73">
        <f t="shared" si="90"/>
        <v>0</v>
      </c>
      <c r="D2915" s="73">
        <f t="shared" si="91"/>
        <v>0</v>
      </c>
    </row>
    <row r="2916" spans="1:4" x14ac:dyDescent="0.2">
      <c r="A2916" t="s">
        <v>151</v>
      </c>
      <c r="B2916" t="s">
        <v>151</v>
      </c>
      <c r="C2916" s="73">
        <f t="shared" si="90"/>
        <v>0</v>
      </c>
      <c r="D2916" s="73">
        <f t="shared" si="91"/>
        <v>0</v>
      </c>
    </row>
    <row r="2917" spans="1:4" x14ac:dyDescent="0.2">
      <c r="A2917" t="s">
        <v>151</v>
      </c>
      <c r="B2917" t="s">
        <v>151</v>
      </c>
      <c r="C2917" s="73">
        <f t="shared" si="90"/>
        <v>0</v>
      </c>
      <c r="D2917" s="73">
        <f t="shared" si="91"/>
        <v>0</v>
      </c>
    </row>
    <row r="2918" spans="1:4" x14ac:dyDescent="0.2">
      <c r="A2918" t="s">
        <v>151</v>
      </c>
      <c r="B2918" t="s">
        <v>151</v>
      </c>
      <c r="C2918" s="73">
        <f t="shared" si="90"/>
        <v>0</v>
      </c>
      <c r="D2918" s="73">
        <f t="shared" si="91"/>
        <v>0</v>
      </c>
    </row>
    <row r="2919" spans="1:4" x14ac:dyDescent="0.2">
      <c r="A2919" t="s">
        <v>151</v>
      </c>
      <c r="B2919" t="s">
        <v>151</v>
      </c>
      <c r="C2919" s="73">
        <f t="shared" si="90"/>
        <v>0</v>
      </c>
      <c r="D2919" s="73">
        <f t="shared" si="91"/>
        <v>0</v>
      </c>
    </row>
    <row r="2920" spans="1:4" x14ac:dyDescent="0.2">
      <c r="A2920" t="s">
        <v>151</v>
      </c>
      <c r="B2920" t="s">
        <v>151</v>
      </c>
      <c r="C2920" s="73">
        <f t="shared" si="90"/>
        <v>0</v>
      </c>
      <c r="D2920" s="73">
        <f t="shared" si="91"/>
        <v>0</v>
      </c>
    </row>
    <row r="2921" spans="1:4" x14ac:dyDescent="0.2">
      <c r="A2921" t="s">
        <v>151</v>
      </c>
      <c r="B2921" t="s">
        <v>151</v>
      </c>
      <c r="C2921" s="73">
        <f t="shared" si="90"/>
        <v>0</v>
      </c>
      <c r="D2921" s="73">
        <f t="shared" si="91"/>
        <v>0</v>
      </c>
    </row>
    <row r="2922" spans="1:4" x14ac:dyDescent="0.2">
      <c r="A2922" t="s">
        <v>151</v>
      </c>
      <c r="B2922" t="s">
        <v>151</v>
      </c>
      <c r="C2922" s="73">
        <f t="shared" si="90"/>
        <v>0</v>
      </c>
      <c r="D2922" s="73">
        <f t="shared" si="91"/>
        <v>0</v>
      </c>
    </row>
    <row r="2923" spans="1:4" x14ac:dyDescent="0.2">
      <c r="A2923" t="s">
        <v>151</v>
      </c>
      <c r="B2923" t="s">
        <v>151</v>
      </c>
      <c r="C2923" s="73">
        <f t="shared" si="90"/>
        <v>0</v>
      </c>
      <c r="D2923" s="73">
        <f t="shared" si="91"/>
        <v>0</v>
      </c>
    </row>
    <row r="2924" spans="1:4" x14ac:dyDescent="0.2">
      <c r="A2924" t="s">
        <v>151</v>
      </c>
      <c r="B2924" t="s">
        <v>151</v>
      </c>
      <c r="C2924" s="73">
        <f t="shared" si="90"/>
        <v>0</v>
      </c>
      <c r="D2924" s="73">
        <f t="shared" si="91"/>
        <v>0</v>
      </c>
    </row>
    <row r="2925" spans="1:4" x14ac:dyDescent="0.2">
      <c r="A2925" t="s">
        <v>151</v>
      </c>
      <c r="B2925" t="s">
        <v>151</v>
      </c>
      <c r="C2925" s="73">
        <f t="shared" si="90"/>
        <v>0</v>
      </c>
      <c r="D2925" s="73">
        <f t="shared" si="91"/>
        <v>0</v>
      </c>
    </row>
    <row r="2926" spans="1:4" x14ac:dyDescent="0.2">
      <c r="A2926" t="s">
        <v>151</v>
      </c>
      <c r="B2926" t="s">
        <v>151</v>
      </c>
      <c r="C2926" s="73">
        <f t="shared" si="90"/>
        <v>0</v>
      </c>
      <c r="D2926" s="73">
        <f t="shared" si="91"/>
        <v>0</v>
      </c>
    </row>
    <row r="2927" spans="1:4" x14ac:dyDescent="0.2">
      <c r="A2927" t="s">
        <v>151</v>
      </c>
      <c r="B2927" t="s">
        <v>151</v>
      </c>
      <c r="C2927" s="73">
        <f t="shared" si="90"/>
        <v>0</v>
      </c>
      <c r="D2927" s="73">
        <f t="shared" si="91"/>
        <v>0</v>
      </c>
    </row>
    <row r="2928" spans="1:4" x14ac:dyDescent="0.2">
      <c r="A2928" t="s">
        <v>151</v>
      </c>
      <c r="B2928" t="s">
        <v>151</v>
      </c>
      <c r="C2928" s="73">
        <f t="shared" si="90"/>
        <v>0</v>
      </c>
      <c r="D2928" s="73">
        <f t="shared" si="91"/>
        <v>0</v>
      </c>
    </row>
    <row r="2929" spans="1:4" x14ac:dyDescent="0.2">
      <c r="A2929" t="s">
        <v>151</v>
      </c>
      <c r="B2929" t="s">
        <v>151</v>
      </c>
      <c r="C2929" s="73">
        <f t="shared" si="90"/>
        <v>0</v>
      </c>
      <c r="D2929" s="73">
        <f t="shared" si="91"/>
        <v>0</v>
      </c>
    </row>
    <row r="2930" spans="1:4" x14ac:dyDescent="0.2">
      <c r="A2930" t="s">
        <v>151</v>
      </c>
      <c r="B2930" t="s">
        <v>151</v>
      </c>
      <c r="C2930" s="73">
        <f t="shared" si="90"/>
        <v>0</v>
      </c>
      <c r="D2930" s="73">
        <f t="shared" si="91"/>
        <v>0</v>
      </c>
    </row>
    <row r="2931" spans="1:4" x14ac:dyDescent="0.2">
      <c r="A2931" t="s">
        <v>151</v>
      </c>
      <c r="B2931" t="s">
        <v>151</v>
      </c>
      <c r="C2931" s="73">
        <f t="shared" si="90"/>
        <v>0</v>
      </c>
      <c r="D2931" s="73">
        <f t="shared" si="91"/>
        <v>0</v>
      </c>
    </row>
    <row r="2932" spans="1:4" x14ac:dyDescent="0.2">
      <c r="A2932" t="s">
        <v>151</v>
      </c>
      <c r="B2932" t="s">
        <v>151</v>
      </c>
      <c r="C2932" s="73">
        <f t="shared" si="90"/>
        <v>0</v>
      </c>
      <c r="D2932" s="73">
        <f t="shared" si="91"/>
        <v>0</v>
      </c>
    </row>
    <row r="2933" spans="1:4" x14ac:dyDescent="0.2">
      <c r="A2933" t="s">
        <v>151</v>
      </c>
      <c r="B2933" t="s">
        <v>151</v>
      </c>
      <c r="C2933" s="73">
        <f t="shared" si="90"/>
        <v>0</v>
      </c>
      <c r="D2933" s="73">
        <f t="shared" si="91"/>
        <v>0</v>
      </c>
    </row>
    <row r="2934" spans="1:4" x14ac:dyDescent="0.2">
      <c r="A2934" t="s">
        <v>151</v>
      </c>
      <c r="B2934" t="s">
        <v>151</v>
      </c>
      <c r="C2934" s="73">
        <f t="shared" si="90"/>
        <v>0</v>
      </c>
      <c r="D2934" s="73">
        <f t="shared" si="91"/>
        <v>0</v>
      </c>
    </row>
    <row r="2935" spans="1:4" x14ac:dyDescent="0.2">
      <c r="A2935" t="s">
        <v>151</v>
      </c>
      <c r="B2935" t="s">
        <v>151</v>
      </c>
      <c r="C2935" s="73">
        <f t="shared" si="90"/>
        <v>0</v>
      </c>
      <c r="D2935" s="73">
        <f t="shared" si="91"/>
        <v>0</v>
      </c>
    </row>
    <row r="2936" spans="1:4" x14ac:dyDescent="0.2">
      <c r="A2936" t="s">
        <v>151</v>
      </c>
      <c r="B2936" t="s">
        <v>151</v>
      </c>
      <c r="C2936" s="73">
        <f t="shared" si="90"/>
        <v>0</v>
      </c>
      <c r="D2936" s="73">
        <f t="shared" si="91"/>
        <v>0</v>
      </c>
    </row>
    <row r="2937" spans="1:4" x14ac:dyDescent="0.2">
      <c r="A2937" t="s">
        <v>151</v>
      </c>
      <c r="B2937" t="s">
        <v>151</v>
      </c>
      <c r="C2937" s="73">
        <f t="shared" si="90"/>
        <v>0</v>
      </c>
      <c r="D2937" s="73">
        <f t="shared" si="91"/>
        <v>0</v>
      </c>
    </row>
    <row r="2938" spans="1:4" x14ac:dyDescent="0.2">
      <c r="A2938" t="s">
        <v>151</v>
      </c>
      <c r="B2938" t="s">
        <v>151</v>
      </c>
      <c r="C2938" s="73">
        <f t="shared" si="90"/>
        <v>0</v>
      </c>
      <c r="D2938" s="73">
        <f t="shared" si="91"/>
        <v>0</v>
      </c>
    </row>
    <row r="2939" spans="1:4" x14ac:dyDescent="0.2">
      <c r="A2939" t="s">
        <v>151</v>
      </c>
      <c r="B2939" t="s">
        <v>151</v>
      </c>
      <c r="C2939" s="73">
        <f t="shared" si="90"/>
        <v>0</v>
      </c>
      <c r="D2939" s="73">
        <f t="shared" si="91"/>
        <v>0</v>
      </c>
    </row>
    <row r="2940" spans="1:4" x14ac:dyDescent="0.2">
      <c r="A2940" t="s">
        <v>151</v>
      </c>
      <c r="B2940" t="s">
        <v>151</v>
      </c>
      <c r="C2940" s="73">
        <f t="shared" si="90"/>
        <v>0</v>
      </c>
      <c r="D2940" s="73">
        <f t="shared" si="91"/>
        <v>0</v>
      </c>
    </row>
    <row r="2941" spans="1:4" x14ac:dyDescent="0.2">
      <c r="A2941" t="s">
        <v>151</v>
      </c>
      <c r="B2941" t="s">
        <v>151</v>
      </c>
      <c r="C2941" s="73">
        <f t="shared" si="90"/>
        <v>0</v>
      </c>
      <c r="D2941" s="73">
        <f t="shared" si="91"/>
        <v>0</v>
      </c>
    </row>
    <row r="2942" spans="1:4" x14ac:dyDescent="0.2">
      <c r="A2942" t="s">
        <v>151</v>
      </c>
      <c r="B2942" t="s">
        <v>151</v>
      </c>
      <c r="C2942" s="73">
        <f t="shared" si="90"/>
        <v>0</v>
      </c>
      <c r="D2942" s="73">
        <f t="shared" si="91"/>
        <v>0</v>
      </c>
    </row>
    <row r="2943" spans="1:4" x14ac:dyDescent="0.2">
      <c r="A2943" t="s">
        <v>151</v>
      </c>
      <c r="B2943" t="s">
        <v>151</v>
      </c>
      <c r="C2943" s="73">
        <f t="shared" si="90"/>
        <v>0</v>
      </c>
      <c r="D2943" s="73">
        <f t="shared" si="91"/>
        <v>0</v>
      </c>
    </row>
    <row r="2944" spans="1:4" x14ac:dyDescent="0.2">
      <c r="A2944" t="s">
        <v>151</v>
      </c>
      <c r="B2944" t="s">
        <v>151</v>
      </c>
      <c r="C2944" s="73">
        <f t="shared" si="90"/>
        <v>0</v>
      </c>
      <c r="D2944" s="73">
        <f t="shared" si="91"/>
        <v>0</v>
      </c>
    </row>
    <row r="2945" spans="1:4" x14ac:dyDescent="0.2">
      <c r="A2945" t="s">
        <v>151</v>
      </c>
      <c r="B2945" t="s">
        <v>151</v>
      </c>
      <c r="C2945" s="73">
        <f t="shared" si="90"/>
        <v>0</v>
      </c>
      <c r="D2945" s="73">
        <f t="shared" si="91"/>
        <v>0</v>
      </c>
    </row>
    <row r="2946" spans="1:4" x14ac:dyDescent="0.2">
      <c r="A2946" t="s">
        <v>151</v>
      </c>
      <c r="B2946" t="s">
        <v>151</v>
      </c>
      <c r="C2946" s="73">
        <f t="shared" si="90"/>
        <v>0</v>
      </c>
      <c r="D2946" s="73">
        <f t="shared" si="91"/>
        <v>0</v>
      </c>
    </row>
    <row r="2947" spans="1:4" x14ac:dyDescent="0.2">
      <c r="A2947" t="s">
        <v>151</v>
      </c>
      <c r="B2947" t="s">
        <v>151</v>
      </c>
      <c r="C2947" s="73">
        <f t="shared" ref="C2947:C3010" si="92">IF(A2947="Yes", 1, 0)</f>
        <v>0</v>
      </c>
      <c r="D2947" s="73">
        <f t="shared" ref="D2947:D3010" si="93">IF(B2947="Yes", 1, 0)</f>
        <v>0</v>
      </c>
    </row>
    <row r="2948" spans="1:4" x14ac:dyDescent="0.2">
      <c r="A2948" t="s">
        <v>151</v>
      </c>
      <c r="B2948" t="s">
        <v>151</v>
      </c>
      <c r="C2948" s="73">
        <f t="shared" si="92"/>
        <v>0</v>
      </c>
      <c r="D2948" s="73">
        <f t="shared" si="93"/>
        <v>0</v>
      </c>
    </row>
    <row r="2949" spans="1:4" x14ac:dyDescent="0.2">
      <c r="A2949" t="s">
        <v>151</v>
      </c>
      <c r="B2949" t="s">
        <v>151</v>
      </c>
      <c r="C2949" s="73">
        <f t="shared" si="92"/>
        <v>0</v>
      </c>
      <c r="D2949" s="73">
        <f t="shared" si="93"/>
        <v>0</v>
      </c>
    </row>
    <row r="2950" spans="1:4" x14ac:dyDescent="0.2">
      <c r="A2950" t="s">
        <v>151</v>
      </c>
      <c r="B2950" t="s">
        <v>151</v>
      </c>
      <c r="C2950" s="73">
        <f t="shared" si="92"/>
        <v>0</v>
      </c>
      <c r="D2950" s="73">
        <f t="shared" si="93"/>
        <v>0</v>
      </c>
    </row>
    <row r="2951" spans="1:4" x14ac:dyDescent="0.2">
      <c r="A2951" t="s">
        <v>151</v>
      </c>
      <c r="B2951" t="s">
        <v>151</v>
      </c>
      <c r="C2951" s="73">
        <f t="shared" si="92"/>
        <v>0</v>
      </c>
      <c r="D2951" s="73">
        <f t="shared" si="93"/>
        <v>0</v>
      </c>
    </row>
    <row r="2952" spans="1:4" x14ac:dyDescent="0.2">
      <c r="A2952" t="s">
        <v>151</v>
      </c>
      <c r="B2952" t="s">
        <v>151</v>
      </c>
      <c r="C2952" s="73">
        <f t="shared" si="92"/>
        <v>0</v>
      </c>
      <c r="D2952" s="73">
        <f t="shared" si="93"/>
        <v>0</v>
      </c>
    </row>
    <row r="2953" spans="1:4" x14ac:dyDescent="0.2">
      <c r="A2953" t="s">
        <v>151</v>
      </c>
      <c r="B2953" t="s">
        <v>151</v>
      </c>
      <c r="C2953" s="73">
        <f t="shared" si="92"/>
        <v>0</v>
      </c>
      <c r="D2953" s="73">
        <f t="shared" si="93"/>
        <v>0</v>
      </c>
    </row>
    <row r="2954" spans="1:4" x14ac:dyDescent="0.2">
      <c r="A2954" t="s">
        <v>151</v>
      </c>
      <c r="B2954" t="s">
        <v>151</v>
      </c>
      <c r="C2954" s="73">
        <f t="shared" si="92"/>
        <v>0</v>
      </c>
      <c r="D2954" s="73">
        <f t="shared" si="93"/>
        <v>0</v>
      </c>
    </row>
    <row r="2955" spans="1:4" x14ac:dyDescent="0.2">
      <c r="A2955" t="s">
        <v>151</v>
      </c>
      <c r="B2955" t="s">
        <v>151</v>
      </c>
      <c r="C2955" s="73">
        <f t="shared" si="92"/>
        <v>0</v>
      </c>
      <c r="D2955" s="73">
        <f t="shared" si="93"/>
        <v>0</v>
      </c>
    </row>
    <row r="2956" spans="1:4" x14ac:dyDescent="0.2">
      <c r="A2956" t="s">
        <v>151</v>
      </c>
      <c r="B2956" t="s">
        <v>151</v>
      </c>
      <c r="C2956" s="73">
        <f t="shared" si="92"/>
        <v>0</v>
      </c>
      <c r="D2956" s="73">
        <f t="shared" si="93"/>
        <v>0</v>
      </c>
    </row>
    <row r="2957" spans="1:4" x14ac:dyDescent="0.2">
      <c r="A2957" t="s">
        <v>151</v>
      </c>
      <c r="B2957" t="s">
        <v>151</v>
      </c>
      <c r="C2957" s="73">
        <f t="shared" si="92"/>
        <v>0</v>
      </c>
      <c r="D2957" s="73">
        <f t="shared" si="93"/>
        <v>0</v>
      </c>
    </row>
    <row r="2958" spans="1:4" x14ac:dyDescent="0.2">
      <c r="A2958" t="s">
        <v>151</v>
      </c>
      <c r="B2958" t="s">
        <v>151</v>
      </c>
      <c r="C2958" s="73">
        <f t="shared" si="92"/>
        <v>0</v>
      </c>
      <c r="D2958" s="73">
        <f t="shared" si="93"/>
        <v>0</v>
      </c>
    </row>
    <row r="2959" spans="1:4" x14ac:dyDescent="0.2">
      <c r="A2959" t="s">
        <v>151</v>
      </c>
      <c r="B2959" t="s">
        <v>151</v>
      </c>
      <c r="C2959" s="73">
        <f t="shared" si="92"/>
        <v>0</v>
      </c>
      <c r="D2959" s="73">
        <f t="shared" si="93"/>
        <v>0</v>
      </c>
    </row>
    <row r="2960" spans="1:4" x14ac:dyDescent="0.2">
      <c r="A2960" t="s">
        <v>151</v>
      </c>
      <c r="B2960" t="s">
        <v>151</v>
      </c>
      <c r="C2960" s="73">
        <f t="shared" si="92"/>
        <v>0</v>
      </c>
      <c r="D2960" s="73">
        <f t="shared" si="93"/>
        <v>0</v>
      </c>
    </row>
    <row r="2961" spans="1:4" x14ac:dyDescent="0.2">
      <c r="A2961" t="s">
        <v>151</v>
      </c>
      <c r="B2961" t="s">
        <v>151</v>
      </c>
      <c r="C2961" s="73">
        <f t="shared" si="92"/>
        <v>0</v>
      </c>
      <c r="D2961" s="73">
        <f t="shared" si="93"/>
        <v>0</v>
      </c>
    </row>
    <row r="2962" spans="1:4" x14ac:dyDescent="0.2">
      <c r="A2962" t="s">
        <v>151</v>
      </c>
      <c r="B2962" t="s">
        <v>151</v>
      </c>
      <c r="C2962" s="73">
        <f t="shared" si="92"/>
        <v>0</v>
      </c>
      <c r="D2962" s="73">
        <f t="shared" si="93"/>
        <v>0</v>
      </c>
    </row>
    <row r="2963" spans="1:4" x14ac:dyDescent="0.2">
      <c r="A2963" t="s">
        <v>151</v>
      </c>
      <c r="B2963" t="s">
        <v>151</v>
      </c>
      <c r="C2963" s="73">
        <f t="shared" si="92"/>
        <v>0</v>
      </c>
      <c r="D2963" s="73">
        <f t="shared" si="93"/>
        <v>0</v>
      </c>
    </row>
    <row r="2964" spans="1:4" x14ac:dyDescent="0.2">
      <c r="A2964" t="s">
        <v>151</v>
      </c>
      <c r="B2964" t="s">
        <v>151</v>
      </c>
      <c r="C2964" s="73">
        <f t="shared" si="92"/>
        <v>0</v>
      </c>
      <c r="D2964" s="73">
        <f t="shared" si="93"/>
        <v>0</v>
      </c>
    </row>
    <row r="2965" spans="1:4" x14ac:dyDescent="0.2">
      <c r="A2965" t="s">
        <v>151</v>
      </c>
      <c r="B2965" t="s">
        <v>151</v>
      </c>
      <c r="C2965" s="73">
        <f t="shared" si="92"/>
        <v>0</v>
      </c>
      <c r="D2965" s="73">
        <f t="shared" si="93"/>
        <v>0</v>
      </c>
    </row>
    <row r="2966" spans="1:4" x14ac:dyDescent="0.2">
      <c r="A2966" t="s">
        <v>151</v>
      </c>
      <c r="B2966" t="s">
        <v>151</v>
      </c>
      <c r="C2966" s="73">
        <f t="shared" si="92"/>
        <v>0</v>
      </c>
      <c r="D2966" s="73">
        <f t="shared" si="93"/>
        <v>0</v>
      </c>
    </row>
    <row r="2967" spans="1:4" x14ac:dyDescent="0.2">
      <c r="A2967" t="s">
        <v>151</v>
      </c>
      <c r="B2967" t="s">
        <v>151</v>
      </c>
      <c r="C2967" s="73">
        <f t="shared" si="92"/>
        <v>0</v>
      </c>
      <c r="D2967" s="73">
        <f t="shared" si="93"/>
        <v>0</v>
      </c>
    </row>
    <row r="2968" spans="1:4" x14ac:dyDescent="0.2">
      <c r="A2968" t="s">
        <v>151</v>
      </c>
      <c r="B2968" t="s">
        <v>151</v>
      </c>
      <c r="C2968" s="73">
        <f t="shared" si="92"/>
        <v>0</v>
      </c>
      <c r="D2968" s="73">
        <f t="shared" si="93"/>
        <v>0</v>
      </c>
    </row>
    <row r="2969" spans="1:4" x14ac:dyDescent="0.2">
      <c r="A2969" t="s">
        <v>151</v>
      </c>
      <c r="B2969" t="s">
        <v>151</v>
      </c>
      <c r="C2969" s="73">
        <f t="shared" si="92"/>
        <v>0</v>
      </c>
      <c r="D2969" s="73">
        <f t="shared" si="93"/>
        <v>0</v>
      </c>
    </row>
    <row r="2970" spans="1:4" x14ac:dyDescent="0.2">
      <c r="A2970" t="s">
        <v>151</v>
      </c>
      <c r="B2970" t="s">
        <v>151</v>
      </c>
      <c r="C2970" s="73">
        <f t="shared" si="92"/>
        <v>0</v>
      </c>
      <c r="D2970" s="73">
        <f t="shared" si="93"/>
        <v>0</v>
      </c>
    </row>
    <row r="2971" spans="1:4" x14ac:dyDescent="0.2">
      <c r="A2971" t="s">
        <v>151</v>
      </c>
      <c r="B2971" t="s">
        <v>151</v>
      </c>
      <c r="C2971" s="73">
        <f t="shared" si="92"/>
        <v>0</v>
      </c>
      <c r="D2971" s="73">
        <f t="shared" si="93"/>
        <v>0</v>
      </c>
    </row>
    <row r="2972" spans="1:4" x14ac:dyDescent="0.2">
      <c r="A2972" t="s">
        <v>151</v>
      </c>
      <c r="B2972" t="s">
        <v>151</v>
      </c>
      <c r="C2972" s="73">
        <f t="shared" si="92"/>
        <v>0</v>
      </c>
      <c r="D2972" s="73">
        <f t="shared" si="93"/>
        <v>0</v>
      </c>
    </row>
    <row r="2973" spans="1:4" x14ac:dyDescent="0.2">
      <c r="A2973" t="s">
        <v>151</v>
      </c>
      <c r="B2973" t="s">
        <v>151</v>
      </c>
      <c r="C2973" s="73">
        <f t="shared" si="92"/>
        <v>0</v>
      </c>
      <c r="D2973" s="73">
        <f t="shared" si="93"/>
        <v>0</v>
      </c>
    </row>
    <row r="2974" spans="1:4" x14ac:dyDescent="0.2">
      <c r="A2974" t="s">
        <v>151</v>
      </c>
      <c r="B2974" t="s">
        <v>151</v>
      </c>
      <c r="C2974" s="73">
        <f t="shared" si="92"/>
        <v>0</v>
      </c>
      <c r="D2974" s="73">
        <f t="shared" si="93"/>
        <v>0</v>
      </c>
    </row>
    <row r="2975" spans="1:4" x14ac:dyDescent="0.2">
      <c r="A2975" t="s">
        <v>151</v>
      </c>
      <c r="B2975" t="s">
        <v>151</v>
      </c>
      <c r="C2975" s="73">
        <f t="shared" si="92"/>
        <v>0</v>
      </c>
      <c r="D2975" s="73">
        <f t="shared" si="93"/>
        <v>0</v>
      </c>
    </row>
    <row r="2976" spans="1:4" x14ac:dyDescent="0.2">
      <c r="A2976" t="s">
        <v>151</v>
      </c>
      <c r="B2976" t="s">
        <v>151</v>
      </c>
      <c r="C2976" s="73">
        <f t="shared" si="92"/>
        <v>0</v>
      </c>
      <c r="D2976" s="73">
        <f t="shared" si="93"/>
        <v>0</v>
      </c>
    </row>
    <row r="2977" spans="1:4" x14ac:dyDescent="0.2">
      <c r="A2977" t="s">
        <v>151</v>
      </c>
      <c r="B2977" t="s">
        <v>151</v>
      </c>
      <c r="C2977" s="73">
        <f t="shared" si="92"/>
        <v>0</v>
      </c>
      <c r="D2977" s="73">
        <f t="shared" si="93"/>
        <v>0</v>
      </c>
    </row>
    <row r="2978" spans="1:4" x14ac:dyDescent="0.2">
      <c r="A2978" t="s">
        <v>151</v>
      </c>
      <c r="B2978" t="s">
        <v>151</v>
      </c>
      <c r="C2978" s="73">
        <f t="shared" si="92"/>
        <v>0</v>
      </c>
      <c r="D2978" s="73">
        <f t="shared" si="93"/>
        <v>0</v>
      </c>
    </row>
    <row r="2979" spans="1:4" x14ac:dyDescent="0.2">
      <c r="A2979" t="s">
        <v>151</v>
      </c>
      <c r="B2979" t="s">
        <v>151</v>
      </c>
      <c r="C2979" s="73">
        <f t="shared" si="92"/>
        <v>0</v>
      </c>
      <c r="D2979" s="73">
        <f t="shared" si="93"/>
        <v>0</v>
      </c>
    </row>
    <row r="2980" spans="1:4" x14ac:dyDescent="0.2">
      <c r="A2980" t="s">
        <v>151</v>
      </c>
      <c r="B2980" t="s">
        <v>151</v>
      </c>
      <c r="C2980" s="73">
        <f t="shared" si="92"/>
        <v>0</v>
      </c>
      <c r="D2980" s="73">
        <f t="shared" si="93"/>
        <v>0</v>
      </c>
    </row>
    <row r="2981" spans="1:4" x14ac:dyDescent="0.2">
      <c r="A2981" t="s">
        <v>151</v>
      </c>
      <c r="B2981" t="s">
        <v>151</v>
      </c>
      <c r="C2981" s="73">
        <f t="shared" si="92"/>
        <v>0</v>
      </c>
      <c r="D2981" s="73">
        <f t="shared" si="93"/>
        <v>0</v>
      </c>
    </row>
    <row r="2982" spans="1:4" x14ac:dyDescent="0.2">
      <c r="A2982" t="s">
        <v>151</v>
      </c>
      <c r="B2982" t="s">
        <v>151</v>
      </c>
      <c r="C2982" s="73">
        <f t="shared" si="92"/>
        <v>0</v>
      </c>
      <c r="D2982" s="73">
        <f t="shared" si="93"/>
        <v>0</v>
      </c>
    </row>
    <row r="2983" spans="1:4" x14ac:dyDescent="0.2">
      <c r="A2983" t="s">
        <v>151</v>
      </c>
      <c r="B2983" t="s">
        <v>151</v>
      </c>
      <c r="C2983" s="73">
        <f t="shared" si="92"/>
        <v>0</v>
      </c>
      <c r="D2983" s="73">
        <f t="shared" si="93"/>
        <v>0</v>
      </c>
    </row>
    <row r="2984" spans="1:4" x14ac:dyDescent="0.2">
      <c r="A2984" t="s">
        <v>151</v>
      </c>
      <c r="B2984" t="s">
        <v>151</v>
      </c>
      <c r="C2984" s="73">
        <f t="shared" si="92"/>
        <v>0</v>
      </c>
      <c r="D2984" s="73">
        <f t="shared" si="93"/>
        <v>0</v>
      </c>
    </row>
    <row r="2985" spans="1:4" x14ac:dyDescent="0.2">
      <c r="A2985" t="s">
        <v>151</v>
      </c>
      <c r="B2985" t="s">
        <v>151</v>
      </c>
      <c r="C2985" s="73">
        <f t="shared" si="92"/>
        <v>0</v>
      </c>
      <c r="D2985" s="73">
        <f t="shared" si="93"/>
        <v>0</v>
      </c>
    </row>
    <row r="2986" spans="1:4" x14ac:dyDescent="0.2">
      <c r="A2986" t="s">
        <v>151</v>
      </c>
      <c r="B2986" t="s">
        <v>151</v>
      </c>
      <c r="C2986" s="73">
        <f t="shared" si="92"/>
        <v>0</v>
      </c>
      <c r="D2986" s="73">
        <f t="shared" si="93"/>
        <v>0</v>
      </c>
    </row>
    <row r="2987" spans="1:4" x14ac:dyDescent="0.2">
      <c r="A2987" t="s">
        <v>151</v>
      </c>
      <c r="B2987" t="s">
        <v>151</v>
      </c>
      <c r="C2987" s="73">
        <f t="shared" si="92"/>
        <v>0</v>
      </c>
      <c r="D2987" s="73">
        <f t="shared" si="93"/>
        <v>0</v>
      </c>
    </row>
    <row r="2988" spans="1:4" x14ac:dyDescent="0.2">
      <c r="A2988" t="s">
        <v>151</v>
      </c>
      <c r="B2988" t="s">
        <v>151</v>
      </c>
      <c r="C2988" s="73">
        <f t="shared" si="92"/>
        <v>0</v>
      </c>
      <c r="D2988" s="73">
        <f t="shared" si="93"/>
        <v>0</v>
      </c>
    </row>
    <row r="2989" spans="1:4" x14ac:dyDescent="0.2">
      <c r="A2989" t="s">
        <v>151</v>
      </c>
      <c r="B2989" t="s">
        <v>151</v>
      </c>
      <c r="C2989" s="73">
        <f t="shared" si="92"/>
        <v>0</v>
      </c>
      <c r="D2989" s="73">
        <f t="shared" si="93"/>
        <v>0</v>
      </c>
    </row>
    <row r="2990" spans="1:4" x14ac:dyDescent="0.2">
      <c r="A2990" t="s">
        <v>151</v>
      </c>
      <c r="B2990" t="s">
        <v>151</v>
      </c>
      <c r="C2990" s="73">
        <f t="shared" si="92"/>
        <v>0</v>
      </c>
      <c r="D2990" s="73">
        <f t="shared" si="93"/>
        <v>0</v>
      </c>
    </row>
    <row r="2991" spans="1:4" x14ac:dyDescent="0.2">
      <c r="A2991" t="s">
        <v>151</v>
      </c>
      <c r="B2991" t="s">
        <v>151</v>
      </c>
      <c r="C2991" s="73">
        <f t="shared" si="92"/>
        <v>0</v>
      </c>
      <c r="D2991" s="73">
        <f t="shared" si="93"/>
        <v>0</v>
      </c>
    </row>
    <row r="2992" spans="1:4" x14ac:dyDescent="0.2">
      <c r="A2992" t="s">
        <v>151</v>
      </c>
      <c r="B2992" t="s">
        <v>151</v>
      </c>
      <c r="C2992" s="73">
        <f t="shared" si="92"/>
        <v>0</v>
      </c>
      <c r="D2992" s="73">
        <f t="shared" si="93"/>
        <v>0</v>
      </c>
    </row>
    <row r="2993" spans="1:4" x14ac:dyDescent="0.2">
      <c r="A2993" t="s">
        <v>151</v>
      </c>
      <c r="B2993" t="s">
        <v>151</v>
      </c>
      <c r="C2993" s="73">
        <f t="shared" si="92"/>
        <v>0</v>
      </c>
      <c r="D2993" s="73">
        <f t="shared" si="93"/>
        <v>0</v>
      </c>
    </row>
    <row r="2994" spans="1:4" x14ac:dyDescent="0.2">
      <c r="A2994" t="s">
        <v>151</v>
      </c>
      <c r="B2994" t="s">
        <v>151</v>
      </c>
      <c r="C2994" s="73">
        <f t="shared" si="92"/>
        <v>0</v>
      </c>
      <c r="D2994" s="73">
        <f t="shared" si="93"/>
        <v>0</v>
      </c>
    </row>
    <row r="2995" spans="1:4" x14ac:dyDescent="0.2">
      <c r="A2995" t="s">
        <v>151</v>
      </c>
      <c r="B2995" t="s">
        <v>151</v>
      </c>
      <c r="C2995" s="73">
        <f t="shared" si="92"/>
        <v>0</v>
      </c>
      <c r="D2995" s="73">
        <f t="shared" si="93"/>
        <v>0</v>
      </c>
    </row>
    <row r="2996" spans="1:4" x14ac:dyDescent="0.2">
      <c r="A2996" t="s">
        <v>151</v>
      </c>
      <c r="B2996" t="s">
        <v>151</v>
      </c>
      <c r="C2996" s="73">
        <f t="shared" si="92"/>
        <v>0</v>
      </c>
      <c r="D2996" s="73">
        <f t="shared" si="93"/>
        <v>0</v>
      </c>
    </row>
    <row r="2997" spans="1:4" x14ac:dyDescent="0.2">
      <c r="A2997" t="s">
        <v>151</v>
      </c>
      <c r="B2997" t="s">
        <v>151</v>
      </c>
      <c r="C2997" s="73">
        <f t="shared" si="92"/>
        <v>0</v>
      </c>
      <c r="D2997" s="73">
        <f t="shared" si="93"/>
        <v>0</v>
      </c>
    </row>
    <row r="2998" spans="1:4" x14ac:dyDescent="0.2">
      <c r="A2998" t="s">
        <v>151</v>
      </c>
      <c r="B2998" t="s">
        <v>151</v>
      </c>
      <c r="C2998" s="73">
        <f t="shared" si="92"/>
        <v>0</v>
      </c>
      <c r="D2998" s="73">
        <f t="shared" si="93"/>
        <v>0</v>
      </c>
    </row>
    <row r="2999" spans="1:4" x14ac:dyDescent="0.2">
      <c r="A2999" t="s">
        <v>151</v>
      </c>
      <c r="B2999" t="s">
        <v>151</v>
      </c>
      <c r="C2999" s="73">
        <f t="shared" si="92"/>
        <v>0</v>
      </c>
      <c r="D2999" s="73">
        <f t="shared" si="93"/>
        <v>0</v>
      </c>
    </row>
    <row r="3000" spans="1:4" x14ac:dyDescent="0.2">
      <c r="A3000" t="s">
        <v>151</v>
      </c>
      <c r="B3000" t="s">
        <v>151</v>
      </c>
      <c r="C3000" s="73">
        <f t="shared" si="92"/>
        <v>0</v>
      </c>
      <c r="D3000" s="73">
        <f t="shared" si="93"/>
        <v>0</v>
      </c>
    </row>
    <row r="3001" spans="1:4" x14ac:dyDescent="0.2">
      <c r="A3001" t="s">
        <v>151</v>
      </c>
      <c r="B3001" t="s">
        <v>151</v>
      </c>
      <c r="C3001" s="73">
        <f t="shared" si="92"/>
        <v>0</v>
      </c>
      <c r="D3001" s="73">
        <f t="shared" si="93"/>
        <v>0</v>
      </c>
    </row>
    <row r="3002" spans="1:4" x14ac:dyDescent="0.2">
      <c r="A3002" t="s">
        <v>151</v>
      </c>
      <c r="B3002" t="s">
        <v>151</v>
      </c>
      <c r="C3002" s="73">
        <f t="shared" si="92"/>
        <v>0</v>
      </c>
      <c r="D3002" s="73">
        <f t="shared" si="93"/>
        <v>0</v>
      </c>
    </row>
    <row r="3003" spans="1:4" x14ac:dyDescent="0.2">
      <c r="A3003" t="s">
        <v>151</v>
      </c>
      <c r="B3003" t="s">
        <v>151</v>
      </c>
      <c r="C3003" s="73">
        <f t="shared" si="92"/>
        <v>0</v>
      </c>
      <c r="D3003" s="73">
        <f t="shared" si="93"/>
        <v>0</v>
      </c>
    </row>
    <row r="3004" spans="1:4" x14ac:dyDescent="0.2">
      <c r="A3004" t="s">
        <v>151</v>
      </c>
      <c r="B3004" t="s">
        <v>151</v>
      </c>
      <c r="C3004" s="73">
        <f t="shared" si="92"/>
        <v>0</v>
      </c>
      <c r="D3004" s="73">
        <f t="shared" si="93"/>
        <v>0</v>
      </c>
    </row>
    <row r="3005" spans="1:4" x14ac:dyDescent="0.2">
      <c r="A3005" t="s">
        <v>151</v>
      </c>
      <c r="B3005" t="s">
        <v>151</v>
      </c>
      <c r="C3005" s="73">
        <f t="shared" si="92"/>
        <v>0</v>
      </c>
      <c r="D3005" s="73">
        <f t="shared" si="93"/>
        <v>0</v>
      </c>
    </row>
    <row r="3006" spans="1:4" x14ac:dyDescent="0.2">
      <c r="A3006" t="s">
        <v>151</v>
      </c>
      <c r="B3006" t="s">
        <v>151</v>
      </c>
      <c r="C3006" s="73">
        <f t="shared" si="92"/>
        <v>0</v>
      </c>
      <c r="D3006" s="73">
        <f t="shared" si="93"/>
        <v>0</v>
      </c>
    </row>
    <row r="3007" spans="1:4" x14ac:dyDescent="0.2">
      <c r="A3007" t="s">
        <v>151</v>
      </c>
      <c r="B3007" t="s">
        <v>151</v>
      </c>
      <c r="C3007" s="73">
        <f t="shared" si="92"/>
        <v>0</v>
      </c>
      <c r="D3007" s="73">
        <f t="shared" si="93"/>
        <v>0</v>
      </c>
    </row>
    <row r="3008" spans="1:4" x14ac:dyDescent="0.2">
      <c r="A3008" t="s">
        <v>151</v>
      </c>
      <c r="B3008" t="s">
        <v>151</v>
      </c>
      <c r="C3008" s="73">
        <f t="shared" si="92"/>
        <v>0</v>
      </c>
      <c r="D3008" s="73">
        <f t="shared" si="93"/>
        <v>0</v>
      </c>
    </row>
    <row r="3009" spans="1:4" x14ac:dyDescent="0.2">
      <c r="A3009" t="s">
        <v>151</v>
      </c>
      <c r="B3009" t="s">
        <v>151</v>
      </c>
      <c r="C3009" s="73">
        <f t="shared" si="92"/>
        <v>0</v>
      </c>
      <c r="D3009" s="73">
        <f t="shared" si="93"/>
        <v>0</v>
      </c>
    </row>
    <row r="3010" spans="1:4" x14ac:dyDescent="0.2">
      <c r="A3010" t="s">
        <v>151</v>
      </c>
      <c r="B3010" t="s">
        <v>151</v>
      </c>
      <c r="C3010" s="73">
        <f t="shared" si="92"/>
        <v>0</v>
      </c>
      <c r="D3010" s="73">
        <f t="shared" si="93"/>
        <v>0</v>
      </c>
    </row>
    <row r="3011" spans="1:4" x14ac:dyDescent="0.2">
      <c r="A3011" t="s">
        <v>151</v>
      </c>
      <c r="B3011" t="s">
        <v>151</v>
      </c>
      <c r="C3011" s="73">
        <f t="shared" ref="C3011:C3074" si="94">IF(A3011="Yes", 1, 0)</f>
        <v>0</v>
      </c>
      <c r="D3011" s="73">
        <f t="shared" ref="D3011:D3074" si="95">IF(B3011="Yes", 1, 0)</f>
        <v>0</v>
      </c>
    </row>
    <row r="3012" spans="1:4" x14ac:dyDescent="0.2">
      <c r="A3012" t="s">
        <v>151</v>
      </c>
      <c r="B3012" t="s">
        <v>151</v>
      </c>
      <c r="C3012" s="73">
        <f t="shared" si="94"/>
        <v>0</v>
      </c>
      <c r="D3012" s="73">
        <f t="shared" si="95"/>
        <v>0</v>
      </c>
    </row>
    <row r="3013" spans="1:4" x14ac:dyDescent="0.2">
      <c r="A3013" t="s">
        <v>151</v>
      </c>
      <c r="B3013" t="s">
        <v>151</v>
      </c>
      <c r="C3013" s="73">
        <f t="shared" si="94"/>
        <v>0</v>
      </c>
      <c r="D3013" s="73">
        <f t="shared" si="95"/>
        <v>0</v>
      </c>
    </row>
    <row r="3014" spans="1:4" x14ac:dyDescent="0.2">
      <c r="A3014" t="s">
        <v>151</v>
      </c>
      <c r="B3014" t="s">
        <v>151</v>
      </c>
      <c r="C3014" s="73">
        <f t="shared" si="94"/>
        <v>0</v>
      </c>
      <c r="D3014" s="73">
        <f t="shared" si="95"/>
        <v>0</v>
      </c>
    </row>
    <row r="3015" spans="1:4" x14ac:dyDescent="0.2">
      <c r="A3015" t="s">
        <v>151</v>
      </c>
      <c r="B3015" t="s">
        <v>151</v>
      </c>
      <c r="C3015" s="73">
        <f t="shared" si="94"/>
        <v>0</v>
      </c>
      <c r="D3015" s="73">
        <f t="shared" si="95"/>
        <v>0</v>
      </c>
    </row>
    <row r="3016" spans="1:4" x14ac:dyDescent="0.2">
      <c r="A3016" t="s">
        <v>151</v>
      </c>
      <c r="B3016" t="s">
        <v>151</v>
      </c>
      <c r="C3016" s="73">
        <f t="shared" si="94"/>
        <v>0</v>
      </c>
      <c r="D3016" s="73">
        <f t="shared" si="95"/>
        <v>0</v>
      </c>
    </row>
    <row r="3017" spans="1:4" x14ac:dyDescent="0.2">
      <c r="A3017" t="s">
        <v>151</v>
      </c>
      <c r="B3017" t="s">
        <v>151</v>
      </c>
      <c r="C3017" s="73">
        <f t="shared" si="94"/>
        <v>0</v>
      </c>
      <c r="D3017" s="73">
        <f t="shared" si="95"/>
        <v>0</v>
      </c>
    </row>
    <row r="3018" spans="1:4" x14ac:dyDescent="0.2">
      <c r="A3018" t="s">
        <v>151</v>
      </c>
      <c r="B3018" t="s">
        <v>151</v>
      </c>
      <c r="C3018" s="73">
        <f t="shared" si="94"/>
        <v>0</v>
      </c>
      <c r="D3018" s="73">
        <f t="shared" si="95"/>
        <v>0</v>
      </c>
    </row>
    <row r="3019" spans="1:4" x14ac:dyDescent="0.2">
      <c r="A3019" t="s">
        <v>151</v>
      </c>
      <c r="B3019" t="s">
        <v>151</v>
      </c>
      <c r="C3019" s="73">
        <f t="shared" si="94"/>
        <v>0</v>
      </c>
      <c r="D3019" s="73">
        <f t="shared" si="95"/>
        <v>0</v>
      </c>
    </row>
    <row r="3020" spans="1:4" x14ac:dyDescent="0.2">
      <c r="A3020" t="s">
        <v>151</v>
      </c>
      <c r="B3020" t="s">
        <v>151</v>
      </c>
      <c r="C3020" s="73">
        <f t="shared" si="94"/>
        <v>0</v>
      </c>
      <c r="D3020" s="73">
        <f t="shared" si="95"/>
        <v>0</v>
      </c>
    </row>
    <row r="3021" spans="1:4" x14ac:dyDescent="0.2">
      <c r="A3021" t="s">
        <v>151</v>
      </c>
      <c r="B3021" t="s">
        <v>151</v>
      </c>
      <c r="C3021" s="73">
        <f t="shared" si="94"/>
        <v>0</v>
      </c>
      <c r="D3021" s="73">
        <f t="shared" si="95"/>
        <v>0</v>
      </c>
    </row>
    <row r="3022" spans="1:4" x14ac:dyDescent="0.2">
      <c r="A3022" t="s">
        <v>151</v>
      </c>
      <c r="B3022" t="s">
        <v>151</v>
      </c>
      <c r="C3022" s="73">
        <f t="shared" si="94"/>
        <v>0</v>
      </c>
      <c r="D3022" s="73">
        <f t="shared" si="95"/>
        <v>0</v>
      </c>
    </row>
    <row r="3023" spans="1:4" x14ac:dyDescent="0.2">
      <c r="A3023" t="s">
        <v>151</v>
      </c>
      <c r="B3023" t="s">
        <v>151</v>
      </c>
      <c r="C3023" s="73">
        <f t="shared" si="94"/>
        <v>0</v>
      </c>
      <c r="D3023" s="73">
        <f t="shared" si="95"/>
        <v>0</v>
      </c>
    </row>
    <row r="3024" spans="1:4" x14ac:dyDescent="0.2">
      <c r="A3024" t="s">
        <v>151</v>
      </c>
      <c r="B3024" t="s">
        <v>151</v>
      </c>
      <c r="C3024" s="73">
        <f t="shared" si="94"/>
        <v>0</v>
      </c>
      <c r="D3024" s="73">
        <f t="shared" si="95"/>
        <v>0</v>
      </c>
    </row>
    <row r="3025" spans="1:4" x14ac:dyDescent="0.2">
      <c r="A3025" t="s">
        <v>151</v>
      </c>
      <c r="B3025" t="s">
        <v>151</v>
      </c>
      <c r="C3025" s="73">
        <f t="shared" si="94"/>
        <v>0</v>
      </c>
      <c r="D3025" s="73">
        <f t="shared" si="95"/>
        <v>0</v>
      </c>
    </row>
    <row r="3026" spans="1:4" x14ac:dyDescent="0.2">
      <c r="A3026" t="s">
        <v>151</v>
      </c>
      <c r="B3026" t="s">
        <v>151</v>
      </c>
      <c r="C3026" s="73">
        <f t="shared" si="94"/>
        <v>0</v>
      </c>
      <c r="D3026" s="73">
        <f t="shared" si="95"/>
        <v>0</v>
      </c>
    </row>
    <row r="3027" spans="1:4" x14ac:dyDescent="0.2">
      <c r="A3027" t="s">
        <v>151</v>
      </c>
      <c r="B3027" t="s">
        <v>151</v>
      </c>
      <c r="C3027" s="73">
        <f t="shared" si="94"/>
        <v>0</v>
      </c>
      <c r="D3027" s="73">
        <f t="shared" si="95"/>
        <v>0</v>
      </c>
    </row>
    <row r="3028" spans="1:4" x14ac:dyDescent="0.2">
      <c r="A3028" t="s">
        <v>151</v>
      </c>
      <c r="B3028" t="s">
        <v>151</v>
      </c>
      <c r="C3028" s="73">
        <f t="shared" si="94"/>
        <v>0</v>
      </c>
      <c r="D3028" s="73">
        <f t="shared" si="95"/>
        <v>0</v>
      </c>
    </row>
    <row r="3029" spans="1:4" x14ac:dyDescent="0.2">
      <c r="A3029" t="s">
        <v>151</v>
      </c>
      <c r="B3029" t="s">
        <v>151</v>
      </c>
      <c r="C3029" s="73">
        <f t="shared" si="94"/>
        <v>0</v>
      </c>
      <c r="D3029" s="73">
        <f t="shared" si="95"/>
        <v>0</v>
      </c>
    </row>
    <row r="3030" spans="1:4" x14ac:dyDescent="0.2">
      <c r="A3030" t="s">
        <v>151</v>
      </c>
      <c r="B3030" t="s">
        <v>151</v>
      </c>
      <c r="C3030" s="73">
        <f t="shared" si="94"/>
        <v>0</v>
      </c>
      <c r="D3030" s="73">
        <f t="shared" si="95"/>
        <v>0</v>
      </c>
    </row>
    <row r="3031" spans="1:4" x14ac:dyDescent="0.2">
      <c r="A3031" t="s">
        <v>151</v>
      </c>
      <c r="B3031" t="s">
        <v>151</v>
      </c>
      <c r="C3031" s="73">
        <f t="shared" si="94"/>
        <v>0</v>
      </c>
      <c r="D3031" s="73">
        <f t="shared" si="95"/>
        <v>0</v>
      </c>
    </row>
    <row r="3032" spans="1:4" x14ac:dyDescent="0.2">
      <c r="A3032" t="s">
        <v>151</v>
      </c>
      <c r="B3032" t="s">
        <v>151</v>
      </c>
      <c r="C3032" s="73">
        <f t="shared" si="94"/>
        <v>0</v>
      </c>
      <c r="D3032" s="73">
        <f t="shared" si="95"/>
        <v>0</v>
      </c>
    </row>
    <row r="3033" spans="1:4" x14ac:dyDescent="0.2">
      <c r="A3033" t="s">
        <v>151</v>
      </c>
      <c r="B3033" t="s">
        <v>151</v>
      </c>
      <c r="C3033" s="73">
        <f t="shared" si="94"/>
        <v>0</v>
      </c>
      <c r="D3033" s="73">
        <f t="shared" si="95"/>
        <v>0</v>
      </c>
    </row>
    <row r="3034" spans="1:4" x14ac:dyDescent="0.2">
      <c r="A3034" t="s">
        <v>151</v>
      </c>
      <c r="B3034" t="s">
        <v>151</v>
      </c>
      <c r="C3034" s="73">
        <f t="shared" si="94"/>
        <v>0</v>
      </c>
      <c r="D3034" s="73">
        <f t="shared" si="95"/>
        <v>0</v>
      </c>
    </row>
    <row r="3035" spans="1:4" x14ac:dyDescent="0.2">
      <c r="A3035" t="s">
        <v>151</v>
      </c>
      <c r="B3035" t="s">
        <v>151</v>
      </c>
      <c r="C3035" s="73">
        <f t="shared" si="94"/>
        <v>0</v>
      </c>
      <c r="D3035" s="73">
        <f t="shared" si="95"/>
        <v>0</v>
      </c>
    </row>
    <row r="3036" spans="1:4" x14ac:dyDescent="0.2">
      <c r="A3036" t="s">
        <v>151</v>
      </c>
      <c r="B3036" t="s">
        <v>151</v>
      </c>
      <c r="C3036" s="73">
        <f t="shared" si="94"/>
        <v>0</v>
      </c>
      <c r="D3036" s="73">
        <f t="shared" si="95"/>
        <v>0</v>
      </c>
    </row>
    <row r="3037" spans="1:4" x14ac:dyDescent="0.2">
      <c r="A3037" t="s">
        <v>151</v>
      </c>
      <c r="B3037" t="s">
        <v>151</v>
      </c>
      <c r="C3037" s="73">
        <f t="shared" si="94"/>
        <v>0</v>
      </c>
      <c r="D3037" s="73">
        <f t="shared" si="95"/>
        <v>0</v>
      </c>
    </row>
    <row r="3038" spans="1:4" x14ac:dyDescent="0.2">
      <c r="A3038" t="s">
        <v>151</v>
      </c>
      <c r="B3038" t="s">
        <v>151</v>
      </c>
      <c r="C3038" s="73">
        <f t="shared" si="94"/>
        <v>0</v>
      </c>
      <c r="D3038" s="73">
        <f t="shared" si="95"/>
        <v>0</v>
      </c>
    </row>
    <row r="3039" spans="1:4" x14ac:dyDescent="0.2">
      <c r="A3039" t="s">
        <v>151</v>
      </c>
      <c r="B3039" t="s">
        <v>151</v>
      </c>
      <c r="C3039" s="73">
        <f t="shared" si="94"/>
        <v>0</v>
      </c>
      <c r="D3039" s="73">
        <f t="shared" si="95"/>
        <v>0</v>
      </c>
    </row>
    <row r="3040" spans="1:4" x14ac:dyDescent="0.2">
      <c r="A3040" t="s">
        <v>151</v>
      </c>
      <c r="B3040" t="s">
        <v>151</v>
      </c>
      <c r="C3040" s="73">
        <f t="shared" si="94"/>
        <v>0</v>
      </c>
      <c r="D3040" s="73">
        <f t="shared" si="95"/>
        <v>0</v>
      </c>
    </row>
    <row r="3041" spans="1:4" x14ac:dyDescent="0.2">
      <c r="A3041" t="s">
        <v>151</v>
      </c>
      <c r="B3041" t="s">
        <v>151</v>
      </c>
      <c r="C3041" s="73">
        <f t="shared" si="94"/>
        <v>0</v>
      </c>
      <c r="D3041" s="73">
        <f t="shared" si="95"/>
        <v>0</v>
      </c>
    </row>
    <row r="3042" spans="1:4" x14ac:dyDescent="0.2">
      <c r="A3042" t="s">
        <v>151</v>
      </c>
      <c r="B3042" t="s">
        <v>151</v>
      </c>
      <c r="C3042" s="73">
        <f t="shared" si="94"/>
        <v>0</v>
      </c>
      <c r="D3042" s="73">
        <f t="shared" si="95"/>
        <v>0</v>
      </c>
    </row>
    <row r="3043" spans="1:4" x14ac:dyDescent="0.2">
      <c r="A3043" t="s">
        <v>151</v>
      </c>
      <c r="B3043" t="s">
        <v>151</v>
      </c>
      <c r="C3043" s="73">
        <f t="shared" si="94"/>
        <v>0</v>
      </c>
      <c r="D3043" s="73">
        <f t="shared" si="95"/>
        <v>0</v>
      </c>
    </row>
    <row r="3044" spans="1:4" x14ac:dyDescent="0.2">
      <c r="A3044" t="s">
        <v>151</v>
      </c>
      <c r="B3044" t="s">
        <v>151</v>
      </c>
      <c r="C3044" s="73">
        <f t="shared" si="94"/>
        <v>0</v>
      </c>
      <c r="D3044" s="73">
        <f t="shared" si="95"/>
        <v>0</v>
      </c>
    </row>
    <row r="3045" spans="1:4" x14ac:dyDescent="0.2">
      <c r="A3045" t="s">
        <v>151</v>
      </c>
      <c r="B3045" t="s">
        <v>151</v>
      </c>
      <c r="C3045" s="73">
        <f t="shared" si="94"/>
        <v>0</v>
      </c>
      <c r="D3045" s="73">
        <f t="shared" si="95"/>
        <v>0</v>
      </c>
    </row>
    <row r="3046" spans="1:4" x14ac:dyDescent="0.2">
      <c r="A3046" t="s">
        <v>151</v>
      </c>
      <c r="B3046" t="s">
        <v>151</v>
      </c>
      <c r="C3046" s="73">
        <f t="shared" si="94"/>
        <v>0</v>
      </c>
      <c r="D3046" s="73">
        <f t="shared" si="95"/>
        <v>0</v>
      </c>
    </row>
    <row r="3047" spans="1:4" x14ac:dyDescent="0.2">
      <c r="A3047" t="s">
        <v>151</v>
      </c>
      <c r="B3047" t="s">
        <v>151</v>
      </c>
      <c r="C3047" s="73">
        <f t="shared" si="94"/>
        <v>0</v>
      </c>
      <c r="D3047" s="73">
        <f t="shared" si="95"/>
        <v>0</v>
      </c>
    </row>
    <row r="3048" spans="1:4" x14ac:dyDescent="0.2">
      <c r="A3048" t="s">
        <v>151</v>
      </c>
      <c r="B3048" t="s">
        <v>151</v>
      </c>
      <c r="C3048" s="73">
        <f t="shared" si="94"/>
        <v>0</v>
      </c>
      <c r="D3048" s="73">
        <f t="shared" si="95"/>
        <v>0</v>
      </c>
    </row>
    <row r="3049" spans="1:4" x14ac:dyDescent="0.2">
      <c r="A3049" t="s">
        <v>151</v>
      </c>
      <c r="B3049" t="s">
        <v>151</v>
      </c>
      <c r="C3049" s="73">
        <f t="shared" si="94"/>
        <v>0</v>
      </c>
      <c r="D3049" s="73">
        <f t="shared" si="95"/>
        <v>0</v>
      </c>
    </row>
    <row r="3050" spans="1:4" x14ac:dyDescent="0.2">
      <c r="A3050" t="s">
        <v>151</v>
      </c>
      <c r="B3050" t="s">
        <v>151</v>
      </c>
      <c r="C3050" s="73">
        <f t="shared" si="94"/>
        <v>0</v>
      </c>
      <c r="D3050" s="73">
        <f t="shared" si="95"/>
        <v>0</v>
      </c>
    </row>
    <row r="3051" spans="1:4" x14ac:dyDescent="0.2">
      <c r="A3051" t="s">
        <v>151</v>
      </c>
      <c r="B3051" t="s">
        <v>151</v>
      </c>
      <c r="C3051" s="73">
        <f t="shared" si="94"/>
        <v>0</v>
      </c>
      <c r="D3051" s="73">
        <f t="shared" si="95"/>
        <v>0</v>
      </c>
    </row>
    <row r="3052" spans="1:4" x14ac:dyDescent="0.2">
      <c r="A3052" t="s">
        <v>151</v>
      </c>
      <c r="B3052" t="s">
        <v>151</v>
      </c>
      <c r="C3052" s="73">
        <f t="shared" si="94"/>
        <v>0</v>
      </c>
      <c r="D3052" s="73">
        <f t="shared" si="95"/>
        <v>0</v>
      </c>
    </row>
    <row r="3053" spans="1:4" x14ac:dyDescent="0.2">
      <c r="A3053" t="s">
        <v>151</v>
      </c>
      <c r="B3053" t="s">
        <v>151</v>
      </c>
      <c r="C3053" s="73">
        <f t="shared" si="94"/>
        <v>0</v>
      </c>
      <c r="D3053" s="73">
        <f t="shared" si="95"/>
        <v>0</v>
      </c>
    </row>
    <row r="3054" spans="1:4" x14ac:dyDescent="0.2">
      <c r="A3054" t="s">
        <v>151</v>
      </c>
      <c r="B3054" t="s">
        <v>151</v>
      </c>
      <c r="C3054" s="73">
        <f t="shared" si="94"/>
        <v>0</v>
      </c>
      <c r="D3054" s="73">
        <f t="shared" si="95"/>
        <v>0</v>
      </c>
    </row>
    <row r="3055" spans="1:4" x14ac:dyDescent="0.2">
      <c r="A3055" t="s">
        <v>151</v>
      </c>
      <c r="B3055" t="s">
        <v>151</v>
      </c>
      <c r="C3055" s="73">
        <f t="shared" si="94"/>
        <v>0</v>
      </c>
      <c r="D3055" s="73">
        <f t="shared" si="95"/>
        <v>0</v>
      </c>
    </row>
    <row r="3056" spans="1:4" x14ac:dyDescent="0.2">
      <c r="A3056" t="s">
        <v>151</v>
      </c>
      <c r="B3056" t="s">
        <v>151</v>
      </c>
      <c r="C3056" s="73">
        <f t="shared" si="94"/>
        <v>0</v>
      </c>
      <c r="D3056" s="73">
        <f t="shared" si="95"/>
        <v>0</v>
      </c>
    </row>
    <row r="3057" spans="1:4" x14ac:dyDescent="0.2">
      <c r="A3057" t="s">
        <v>151</v>
      </c>
      <c r="B3057" t="s">
        <v>151</v>
      </c>
      <c r="C3057" s="73">
        <f t="shared" si="94"/>
        <v>0</v>
      </c>
      <c r="D3057" s="73">
        <f t="shared" si="95"/>
        <v>0</v>
      </c>
    </row>
    <row r="3058" spans="1:4" x14ac:dyDescent="0.2">
      <c r="A3058" t="s">
        <v>151</v>
      </c>
      <c r="B3058" t="s">
        <v>151</v>
      </c>
      <c r="C3058" s="73">
        <f t="shared" si="94"/>
        <v>0</v>
      </c>
      <c r="D3058" s="73">
        <f t="shared" si="95"/>
        <v>0</v>
      </c>
    </row>
    <row r="3059" spans="1:4" x14ac:dyDescent="0.2">
      <c r="A3059" t="s">
        <v>151</v>
      </c>
      <c r="B3059" t="s">
        <v>151</v>
      </c>
      <c r="C3059" s="73">
        <f t="shared" si="94"/>
        <v>0</v>
      </c>
      <c r="D3059" s="73">
        <f t="shared" si="95"/>
        <v>0</v>
      </c>
    </row>
    <row r="3060" spans="1:4" x14ac:dyDescent="0.2">
      <c r="A3060" t="s">
        <v>151</v>
      </c>
      <c r="B3060" t="s">
        <v>151</v>
      </c>
      <c r="C3060" s="73">
        <f t="shared" si="94"/>
        <v>0</v>
      </c>
      <c r="D3060" s="73">
        <f t="shared" si="95"/>
        <v>0</v>
      </c>
    </row>
    <row r="3061" spans="1:4" x14ac:dyDescent="0.2">
      <c r="A3061" t="s">
        <v>151</v>
      </c>
      <c r="B3061" t="s">
        <v>151</v>
      </c>
      <c r="C3061" s="73">
        <f t="shared" si="94"/>
        <v>0</v>
      </c>
      <c r="D3061" s="73">
        <f t="shared" si="95"/>
        <v>0</v>
      </c>
    </row>
    <row r="3062" spans="1:4" x14ac:dyDescent="0.2">
      <c r="A3062" t="s">
        <v>151</v>
      </c>
      <c r="B3062" t="s">
        <v>151</v>
      </c>
      <c r="C3062" s="73">
        <f t="shared" si="94"/>
        <v>0</v>
      </c>
      <c r="D3062" s="73">
        <f t="shared" si="95"/>
        <v>0</v>
      </c>
    </row>
    <row r="3063" spans="1:4" x14ac:dyDescent="0.2">
      <c r="A3063" t="s">
        <v>151</v>
      </c>
      <c r="B3063" t="s">
        <v>151</v>
      </c>
      <c r="C3063" s="73">
        <f t="shared" si="94"/>
        <v>0</v>
      </c>
      <c r="D3063" s="73">
        <f t="shared" si="95"/>
        <v>0</v>
      </c>
    </row>
    <row r="3064" spans="1:4" x14ac:dyDescent="0.2">
      <c r="A3064" t="s">
        <v>151</v>
      </c>
      <c r="B3064" t="s">
        <v>151</v>
      </c>
      <c r="C3064" s="73">
        <f t="shared" si="94"/>
        <v>0</v>
      </c>
      <c r="D3064" s="73">
        <f t="shared" si="95"/>
        <v>0</v>
      </c>
    </row>
    <row r="3065" spans="1:4" x14ac:dyDescent="0.2">
      <c r="A3065" t="s">
        <v>151</v>
      </c>
      <c r="B3065" t="s">
        <v>151</v>
      </c>
      <c r="C3065" s="73">
        <f t="shared" si="94"/>
        <v>0</v>
      </c>
      <c r="D3065" s="73">
        <f t="shared" si="95"/>
        <v>0</v>
      </c>
    </row>
    <row r="3066" spans="1:4" x14ac:dyDescent="0.2">
      <c r="A3066" t="s">
        <v>151</v>
      </c>
      <c r="B3066" t="s">
        <v>151</v>
      </c>
      <c r="C3066" s="73">
        <f t="shared" si="94"/>
        <v>0</v>
      </c>
      <c r="D3066" s="73">
        <f t="shared" si="95"/>
        <v>0</v>
      </c>
    </row>
    <row r="3067" spans="1:4" x14ac:dyDescent="0.2">
      <c r="A3067" t="s">
        <v>151</v>
      </c>
      <c r="B3067" t="s">
        <v>151</v>
      </c>
      <c r="C3067" s="73">
        <f t="shared" si="94"/>
        <v>0</v>
      </c>
      <c r="D3067" s="73">
        <f t="shared" si="95"/>
        <v>0</v>
      </c>
    </row>
    <row r="3068" spans="1:4" x14ac:dyDescent="0.2">
      <c r="A3068" t="s">
        <v>151</v>
      </c>
      <c r="B3068" t="s">
        <v>151</v>
      </c>
      <c r="C3068" s="73">
        <f t="shared" si="94"/>
        <v>0</v>
      </c>
      <c r="D3068" s="73">
        <f t="shared" si="95"/>
        <v>0</v>
      </c>
    </row>
    <row r="3069" spans="1:4" x14ac:dyDescent="0.2">
      <c r="A3069" t="s">
        <v>151</v>
      </c>
      <c r="B3069" t="s">
        <v>151</v>
      </c>
      <c r="C3069" s="73">
        <f t="shared" si="94"/>
        <v>0</v>
      </c>
      <c r="D3069" s="73">
        <f t="shared" si="95"/>
        <v>0</v>
      </c>
    </row>
    <row r="3070" spans="1:4" x14ac:dyDescent="0.2">
      <c r="A3070" t="s">
        <v>151</v>
      </c>
      <c r="B3070" t="s">
        <v>151</v>
      </c>
      <c r="C3070" s="73">
        <f t="shared" si="94"/>
        <v>0</v>
      </c>
      <c r="D3070" s="73">
        <f t="shared" si="95"/>
        <v>0</v>
      </c>
    </row>
    <row r="3071" spans="1:4" x14ac:dyDescent="0.2">
      <c r="A3071" t="s">
        <v>151</v>
      </c>
      <c r="B3071" t="s">
        <v>151</v>
      </c>
      <c r="C3071" s="73">
        <f t="shared" si="94"/>
        <v>0</v>
      </c>
      <c r="D3071" s="73">
        <f t="shared" si="95"/>
        <v>0</v>
      </c>
    </row>
    <row r="3072" spans="1:4" x14ac:dyDescent="0.2">
      <c r="A3072" t="s">
        <v>151</v>
      </c>
      <c r="B3072" t="s">
        <v>151</v>
      </c>
      <c r="C3072" s="73">
        <f t="shared" si="94"/>
        <v>0</v>
      </c>
      <c r="D3072" s="73">
        <f t="shared" si="95"/>
        <v>0</v>
      </c>
    </row>
    <row r="3073" spans="1:4" x14ac:dyDescent="0.2">
      <c r="A3073" t="s">
        <v>151</v>
      </c>
      <c r="B3073" t="s">
        <v>151</v>
      </c>
      <c r="C3073" s="73">
        <f t="shared" si="94"/>
        <v>0</v>
      </c>
      <c r="D3073" s="73">
        <f t="shared" si="95"/>
        <v>0</v>
      </c>
    </row>
    <row r="3074" spans="1:4" x14ac:dyDescent="0.2">
      <c r="A3074" t="s">
        <v>151</v>
      </c>
      <c r="B3074" t="s">
        <v>151</v>
      </c>
      <c r="C3074" s="73">
        <f t="shared" si="94"/>
        <v>0</v>
      </c>
      <c r="D3074" s="73">
        <f t="shared" si="95"/>
        <v>0</v>
      </c>
    </row>
    <row r="3075" spans="1:4" x14ac:dyDescent="0.2">
      <c r="A3075" t="s">
        <v>151</v>
      </c>
      <c r="B3075" t="s">
        <v>151</v>
      </c>
      <c r="C3075" s="73">
        <f t="shared" ref="C3075:C3138" si="96">IF(A3075="Yes", 1, 0)</f>
        <v>0</v>
      </c>
      <c r="D3075" s="73">
        <f t="shared" ref="D3075:D3138" si="97">IF(B3075="Yes", 1, 0)</f>
        <v>0</v>
      </c>
    </row>
    <row r="3076" spans="1:4" x14ac:dyDescent="0.2">
      <c r="A3076" t="s">
        <v>151</v>
      </c>
      <c r="B3076" t="s">
        <v>151</v>
      </c>
      <c r="C3076" s="73">
        <f t="shared" si="96"/>
        <v>0</v>
      </c>
      <c r="D3076" s="73">
        <f t="shared" si="97"/>
        <v>0</v>
      </c>
    </row>
    <row r="3077" spans="1:4" x14ac:dyDescent="0.2">
      <c r="A3077" t="s">
        <v>151</v>
      </c>
      <c r="B3077" t="s">
        <v>151</v>
      </c>
      <c r="C3077" s="73">
        <f t="shared" si="96"/>
        <v>0</v>
      </c>
      <c r="D3077" s="73">
        <f t="shared" si="97"/>
        <v>0</v>
      </c>
    </row>
    <row r="3078" spans="1:4" x14ac:dyDescent="0.2">
      <c r="A3078" t="s">
        <v>151</v>
      </c>
      <c r="B3078" t="s">
        <v>151</v>
      </c>
      <c r="C3078" s="73">
        <f t="shared" si="96"/>
        <v>0</v>
      </c>
      <c r="D3078" s="73">
        <f t="shared" si="97"/>
        <v>0</v>
      </c>
    </row>
    <row r="3079" spans="1:4" x14ac:dyDescent="0.2">
      <c r="A3079" t="s">
        <v>151</v>
      </c>
      <c r="B3079" t="s">
        <v>151</v>
      </c>
      <c r="C3079" s="73">
        <f t="shared" si="96"/>
        <v>0</v>
      </c>
      <c r="D3079" s="73">
        <f t="shared" si="97"/>
        <v>0</v>
      </c>
    </row>
    <row r="3080" spans="1:4" x14ac:dyDescent="0.2">
      <c r="A3080" t="s">
        <v>151</v>
      </c>
      <c r="B3080" t="s">
        <v>151</v>
      </c>
      <c r="C3080" s="73">
        <f t="shared" si="96"/>
        <v>0</v>
      </c>
      <c r="D3080" s="73">
        <f t="shared" si="97"/>
        <v>0</v>
      </c>
    </row>
    <row r="3081" spans="1:4" x14ac:dyDescent="0.2">
      <c r="A3081" t="s">
        <v>151</v>
      </c>
      <c r="B3081" t="s">
        <v>151</v>
      </c>
      <c r="C3081" s="73">
        <f t="shared" si="96"/>
        <v>0</v>
      </c>
      <c r="D3081" s="73">
        <f t="shared" si="97"/>
        <v>0</v>
      </c>
    </row>
    <row r="3082" spans="1:4" x14ac:dyDescent="0.2">
      <c r="A3082" t="s">
        <v>151</v>
      </c>
      <c r="B3082" t="s">
        <v>151</v>
      </c>
      <c r="C3082" s="73">
        <f t="shared" si="96"/>
        <v>0</v>
      </c>
      <c r="D3082" s="73">
        <f t="shared" si="97"/>
        <v>0</v>
      </c>
    </row>
    <row r="3083" spans="1:4" x14ac:dyDescent="0.2">
      <c r="A3083" t="s">
        <v>151</v>
      </c>
      <c r="B3083" t="s">
        <v>151</v>
      </c>
      <c r="C3083" s="73">
        <f t="shared" si="96"/>
        <v>0</v>
      </c>
      <c r="D3083" s="73">
        <f t="shared" si="97"/>
        <v>0</v>
      </c>
    </row>
    <row r="3084" spans="1:4" x14ac:dyDescent="0.2">
      <c r="A3084" t="s">
        <v>151</v>
      </c>
      <c r="B3084" t="s">
        <v>151</v>
      </c>
      <c r="C3084" s="73">
        <f t="shared" si="96"/>
        <v>0</v>
      </c>
      <c r="D3084" s="73">
        <f t="shared" si="97"/>
        <v>0</v>
      </c>
    </row>
    <row r="3085" spans="1:4" x14ac:dyDescent="0.2">
      <c r="A3085" t="s">
        <v>151</v>
      </c>
      <c r="B3085" t="s">
        <v>151</v>
      </c>
      <c r="C3085" s="73">
        <f t="shared" si="96"/>
        <v>0</v>
      </c>
      <c r="D3085" s="73">
        <f t="shared" si="97"/>
        <v>0</v>
      </c>
    </row>
    <row r="3086" spans="1:4" x14ac:dyDescent="0.2">
      <c r="A3086" t="s">
        <v>151</v>
      </c>
      <c r="B3086" t="s">
        <v>151</v>
      </c>
      <c r="C3086" s="73">
        <f t="shared" si="96"/>
        <v>0</v>
      </c>
      <c r="D3086" s="73">
        <f t="shared" si="97"/>
        <v>0</v>
      </c>
    </row>
    <row r="3087" spans="1:4" x14ac:dyDescent="0.2">
      <c r="A3087" t="s">
        <v>151</v>
      </c>
      <c r="B3087" t="s">
        <v>151</v>
      </c>
      <c r="C3087" s="73">
        <f t="shared" si="96"/>
        <v>0</v>
      </c>
      <c r="D3087" s="73">
        <f t="shared" si="97"/>
        <v>0</v>
      </c>
    </row>
    <row r="3088" spans="1:4" x14ac:dyDescent="0.2">
      <c r="A3088" t="s">
        <v>151</v>
      </c>
      <c r="B3088" t="s">
        <v>151</v>
      </c>
      <c r="C3088" s="73">
        <f t="shared" si="96"/>
        <v>0</v>
      </c>
      <c r="D3088" s="73">
        <f t="shared" si="97"/>
        <v>0</v>
      </c>
    </row>
    <row r="3089" spans="1:4" x14ac:dyDescent="0.2">
      <c r="A3089" t="s">
        <v>151</v>
      </c>
      <c r="B3089" t="s">
        <v>151</v>
      </c>
      <c r="C3089" s="73">
        <f t="shared" si="96"/>
        <v>0</v>
      </c>
      <c r="D3089" s="73">
        <f t="shared" si="97"/>
        <v>0</v>
      </c>
    </row>
    <row r="3090" spans="1:4" x14ac:dyDescent="0.2">
      <c r="A3090" t="s">
        <v>151</v>
      </c>
      <c r="B3090" t="s">
        <v>151</v>
      </c>
      <c r="C3090" s="73">
        <f t="shared" si="96"/>
        <v>0</v>
      </c>
      <c r="D3090" s="73">
        <f t="shared" si="97"/>
        <v>0</v>
      </c>
    </row>
    <row r="3091" spans="1:4" x14ac:dyDescent="0.2">
      <c r="A3091" t="s">
        <v>151</v>
      </c>
      <c r="B3091" t="s">
        <v>151</v>
      </c>
      <c r="C3091" s="73">
        <f t="shared" si="96"/>
        <v>0</v>
      </c>
      <c r="D3091" s="73">
        <f t="shared" si="97"/>
        <v>0</v>
      </c>
    </row>
    <row r="3092" spans="1:4" x14ac:dyDescent="0.2">
      <c r="A3092" t="s">
        <v>151</v>
      </c>
      <c r="B3092" t="s">
        <v>151</v>
      </c>
      <c r="C3092" s="73">
        <f t="shared" si="96"/>
        <v>0</v>
      </c>
      <c r="D3092" s="73">
        <f t="shared" si="97"/>
        <v>0</v>
      </c>
    </row>
    <row r="3093" spans="1:4" x14ac:dyDescent="0.2">
      <c r="A3093" t="s">
        <v>151</v>
      </c>
      <c r="B3093" t="s">
        <v>151</v>
      </c>
      <c r="C3093" s="73">
        <f t="shared" si="96"/>
        <v>0</v>
      </c>
      <c r="D3093" s="73">
        <f t="shared" si="97"/>
        <v>0</v>
      </c>
    </row>
    <row r="3094" spans="1:4" x14ac:dyDescent="0.2">
      <c r="A3094" t="s">
        <v>151</v>
      </c>
      <c r="B3094" t="s">
        <v>151</v>
      </c>
      <c r="C3094" s="73">
        <f t="shared" si="96"/>
        <v>0</v>
      </c>
      <c r="D3094" s="73">
        <f t="shared" si="97"/>
        <v>0</v>
      </c>
    </row>
    <row r="3095" spans="1:4" x14ac:dyDescent="0.2">
      <c r="A3095" t="s">
        <v>151</v>
      </c>
      <c r="B3095" t="s">
        <v>151</v>
      </c>
      <c r="C3095" s="73">
        <f t="shared" si="96"/>
        <v>0</v>
      </c>
      <c r="D3095" s="73">
        <f t="shared" si="97"/>
        <v>0</v>
      </c>
    </row>
    <row r="3096" spans="1:4" x14ac:dyDescent="0.2">
      <c r="A3096" t="s">
        <v>151</v>
      </c>
      <c r="B3096" t="s">
        <v>151</v>
      </c>
      <c r="C3096" s="73">
        <f t="shared" si="96"/>
        <v>0</v>
      </c>
      <c r="D3096" s="73">
        <f t="shared" si="97"/>
        <v>0</v>
      </c>
    </row>
    <row r="3097" spans="1:4" x14ac:dyDescent="0.2">
      <c r="A3097" t="s">
        <v>151</v>
      </c>
      <c r="B3097" t="s">
        <v>151</v>
      </c>
      <c r="C3097" s="73">
        <f t="shared" si="96"/>
        <v>0</v>
      </c>
      <c r="D3097" s="73">
        <f t="shared" si="97"/>
        <v>0</v>
      </c>
    </row>
    <row r="3098" spans="1:4" x14ac:dyDescent="0.2">
      <c r="A3098" t="s">
        <v>151</v>
      </c>
      <c r="B3098" t="s">
        <v>151</v>
      </c>
      <c r="C3098" s="73">
        <f t="shared" si="96"/>
        <v>0</v>
      </c>
      <c r="D3098" s="73">
        <f t="shared" si="97"/>
        <v>0</v>
      </c>
    </row>
    <row r="3099" spans="1:4" x14ac:dyDescent="0.2">
      <c r="A3099" t="s">
        <v>151</v>
      </c>
      <c r="B3099" t="s">
        <v>151</v>
      </c>
      <c r="C3099" s="73">
        <f t="shared" si="96"/>
        <v>0</v>
      </c>
      <c r="D3099" s="73">
        <f t="shared" si="97"/>
        <v>0</v>
      </c>
    </row>
    <row r="3100" spans="1:4" x14ac:dyDescent="0.2">
      <c r="A3100" t="s">
        <v>151</v>
      </c>
      <c r="B3100" t="s">
        <v>151</v>
      </c>
      <c r="C3100" s="73">
        <f t="shared" si="96"/>
        <v>0</v>
      </c>
      <c r="D3100" s="73">
        <f t="shared" si="97"/>
        <v>0</v>
      </c>
    </row>
    <row r="3101" spans="1:4" x14ac:dyDescent="0.2">
      <c r="A3101" t="s">
        <v>151</v>
      </c>
      <c r="B3101" t="s">
        <v>151</v>
      </c>
      <c r="C3101" s="73">
        <f t="shared" si="96"/>
        <v>0</v>
      </c>
      <c r="D3101" s="73">
        <f t="shared" si="97"/>
        <v>0</v>
      </c>
    </row>
    <row r="3102" spans="1:4" x14ac:dyDescent="0.2">
      <c r="A3102" t="s">
        <v>151</v>
      </c>
      <c r="B3102" t="s">
        <v>151</v>
      </c>
      <c r="C3102" s="73">
        <f t="shared" si="96"/>
        <v>0</v>
      </c>
      <c r="D3102" s="73">
        <f t="shared" si="97"/>
        <v>0</v>
      </c>
    </row>
    <row r="3103" spans="1:4" x14ac:dyDescent="0.2">
      <c r="A3103" t="s">
        <v>151</v>
      </c>
      <c r="B3103" t="s">
        <v>151</v>
      </c>
      <c r="C3103" s="73">
        <f t="shared" si="96"/>
        <v>0</v>
      </c>
      <c r="D3103" s="73">
        <f t="shared" si="97"/>
        <v>0</v>
      </c>
    </row>
    <row r="3104" spans="1:4" x14ac:dyDescent="0.2">
      <c r="A3104" t="s">
        <v>151</v>
      </c>
      <c r="B3104" t="s">
        <v>151</v>
      </c>
      <c r="C3104" s="73">
        <f t="shared" si="96"/>
        <v>0</v>
      </c>
      <c r="D3104" s="73">
        <f t="shared" si="97"/>
        <v>0</v>
      </c>
    </row>
    <row r="3105" spans="1:4" x14ac:dyDescent="0.2">
      <c r="A3105" t="s">
        <v>151</v>
      </c>
      <c r="B3105" t="s">
        <v>151</v>
      </c>
      <c r="C3105" s="73">
        <f t="shared" si="96"/>
        <v>0</v>
      </c>
      <c r="D3105" s="73">
        <f t="shared" si="97"/>
        <v>0</v>
      </c>
    </row>
    <row r="3106" spans="1:4" x14ac:dyDescent="0.2">
      <c r="A3106" t="s">
        <v>151</v>
      </c>
      <c r="B3106" t="s">
        <v>151</v>
      </c>
      <c r="C3106" s="73">
        <f t="shared" si="96"/>
        <v>0</v>
      </c>
      <c r="D3106" s="73">
        <f t="shared" si="97"/>
        <v>0</v>
      </c>
    </row>
    <row r="3107" spans="1:4" x14ac:dyDescent="0.2">
      <c r="A3107" t="s">
        <v>151</v>
      </c>
      <c r="B3107" t="s">
        <v>151</v>
      </c>
      <c r="C3107" s="73">
        <f t="shared" si="96"/>
        <v>0</v>
      </c>
      <c r="D3107" s="73">
        <f t="shared" si="97"/>
        <v>0</v>
      </c>
    </row>
    <row r="3108" spans="1:4" x14ac:dyDescent="0.2">
      <c r="A3108" t="s">
        <v>151</v>
      </c>
      <c r="B3108" t="s">
        <v>151</v>
      </c>
      <c r="C3108" s="73">
        <f t="shared" si="96"/>
        <v>0</v>
      </c>
      <c r="D3108" s="73">
        <f t="shared" si="97"/>
        <v>0</v>
      </c>
    </row>
    <row r="3109" spans="1:4" x14ac:dyDescent="0.2">
      <c r="A3109" t="s">
        <v>151</v>
      </c>
      <c r="B3109" t="s">
        <v>151</v>
      </c>
      <c r="C3109" s="73">
        <f t="shared" si="96"/>
        <v>0</v>
      </c>
      <c r="D3109" s="73">
        <f t="shared" si="97"/>
        <v>0</v>
      </c>
    </row>
    <row r="3110" spans="1:4" x14ac:dyDescent="0.2">
      <c r="A3110" t="s">
        <v>151</v>
      </c>
      <c r="B3110" t="s">
        <v>151</v>
      </c>
      <c r="C3110" s="73">
        <f t="shared" si="96"/>
        <v>0</v>
      </c>
      <c r="D3110" s="73">
        <f t="shared" si="97"/>
        <v>0</v>
      </c>
    </row>
    <row r="3111" spans="1:4" x14ac:dyDescent="0.2">
      <c r="A3111" t="s">
        <v>151</v>
      </c>
      <c r="B3111" t="s">
        <v>151</v>
      </c>
      <c r="C3111" s="73">
        <f t="shared" si="96"/>
        <v>0</v>
      </c>
      <c r="D3111" s="73">
        <f t="shared" si="97"/>
        <v>0</v>
      </c>
    </row>
    <row r="3112" spans="1:4" x14ac:dyDescent="0.2">
      <c r="A3112" t="s">
        <v>151</v>
      </c>
      <c r="B3112" t="s">
        <v>151</v>
      </c>
      <c r="C3112" s="73">
        <f t="shared" si="96"/>
        <v>0</v>
      </c>
      <c r="D3112" s="73">
        <f t="shared" si="97"/>
        <v>0</v>
      </c>
    </row>
    <row r="3113" spans="1:4" x14ac:dyDescent="0.2">
      <c r="A3113" t="s">
        <v>151</v>
      </c>
      <c r="B3113" t="s">
        <v>151</v>
      </c>
      <c r="C3113" s="73">
        <f t="shared" si="96"/>
        <v>0</v>
      </c>
      <c r="D3113" s="73">
        <f t="shared" si="97"/>
        <v>0</v>
      </c>
    </row>
    <row r="3114" spans="1:4" x14ac:dyDescent="0.2">
      <c r="A3114" t="s">
        <v>151</v>
      </c>
      <c r="B3114" t="s">
        <v>151</v>
      </c>
      <c r="C3114" s="73">
        <f t="shared" si="96"/>
        <v>0</v>
      </c>
      <c r="D3114" s="73">
        <f t="shared" si="97"/>
        <v>0</v>
      </c>
    </row>
    <row r="3115" spans="1:4" x14ac:dyDescent="0.2">
      <c r="A3115" t="s">
        <v>151</v>
      </c>
      <c r="B3115" t="s">
        <v>151</v>
      </c>
      <c r="C3115" s="73">
        <f t="shared" si="96"/>
        <v>0</v>
      </c>
      <c r="D3115" s="73">
        <f t="shared" si="97"/>
        <v>0</v>
      </c>
    </row>
    <row r="3116" spans="1:4" x14ac:dyDescent="0.2">
      <c r="A3116" t="s">
        <v>151</v>
      </c>
      <c r="B3116" t="s">
        <v>151</v>
      </c>
      <c r="C3116" s="73">
        <f t="shared" si="96"/>
        <v>0</v>
      </c>
      <c r="D3116" s="73">
        <f t="shared" si="97"/>
        <v>0</v>
      </c>
    </row>
    <row r="3117" spans="1:4" x14ac:dyDescent="0.2">
      <c r="A3117" t="s">
        <v>151</v>
      </c>
      <c r="B3117" t="s">
        <v>151</v>
      </c>
      <c r="C3117" s="73">
        <f t="shared" si="96"/>
        <v>0</v>
      </c>
      <c r="D3117" s="73">
        <f t="shared" si="97"/>
        <v>0</v>
      </c>
    </row>
    <row r="3118" spans="1:4" x14ac:dyDescent="0.2">
      <c r="A3118" t="s">
        <v>151</v>
      </c>
      <c r="B3118" t="s">
        <v>151</v>
      </c>
      <c r="C3118" s="73">
        <f t="shared" si="96"/>
        <v>0</v>
      </c>
      <c r="D3118" s="73">
        <f t="shared" si="97"/>
        <v>0</v>
      </c>
    </row>
    <row r="3119" spans="1:4" x14ac:dyDescent="0.2">
      <c r="A3119" t="s">
        <v>151</v>
      </c>
      <c r="B3119" t="s">
        <v>151</v>
      </c>
      <c r="C3119" s="73">
        <f t="shared" si="96"/>
        <v>0</v>
      </c>
      <c r="D3119" s="73">
        <f t="shared" si="97"/>
        <v>0</v>
      </c>
    </row>
    <row r="3120" spans="1:4" x14ac:dyDescent="0.2">
      <c r="A3120" t="s">
        <v>151</v>
      </c>
      <c r="B3120" t="s">
        <v>151</v>
      </c>
      <c r="C3120" s="73">
        <f t="shared" si="96"/>
        <v>0</v>
      </c>
      <c r="D3120" s="73">
        <f t="shared" si="97"/>
        <v>0</v>
      </c>
    </row>
    <row r="3121" spans="1:4" x14ac:dyDescent="0.2">
      <c r="A3121" t="s">
        <v>151</v>
      </c>
      <c r="B3121" t="s">
        <v>151</v>
      </c>
      <c r="C3121" s="73">
        <f t="shared" si="96"/>
        <v>0</v>
      </c>
      <c r="D3121" s="73">
        <f t="shared" si="97"/>
        <v>0</v>
      </c>
    </row>
    <row r="3122" spans="1:4" x14ac:dyDescent="0.2">
      <c r="A3122" t="s">
        <v>151</v>
      </c>
      <c r="B3122" t="s">
        <v>151</v>
      </c>
      <c r="C3122" s="73">
        <f t="shared" si="96"/>
        <v>0</v>
      </c>
      <c r="D3122" s="73">
        <f t="shared" si="97"/>
        <v>0</v>
      </c>
    </row>
    <row r="3123" spans="1:4" x14ac:dyDescent="0.2">
      <c r="A3123" t="s">
        <v>151</v>
      </c>
      <c r="B3123" t="s">
        <v>151</v>
      </c>
      <c r="C3123" s="73">
        <f t="shared" si="96"/>
        <v>0</v>
      </c>
      <c r="D3123" s="73">
        <f t="shared" si="97"/>
        <v>0</v>
      </c>
    </row>
    <row r="3124" spans="1:4" x14ac:dyDescent="0.2">
      <c r="A3124" t="s">
        <v>151</v>
      </c>
      <c r="B3124" t="s">
        <v>151</v>
      </c>
      <c r="C3124" s="73">
        <f t="shared" si="96"/>
        <v>0</v>
      </c>
      <c r="D3124" s="73">
        <f t="shared" si="97"/>
        <v>0</v>
      </c>
    </row>
    <row r="3125" spans="1:4" x14ac:dyDescent="0.2">
      <c r="A3125" t="s">
        <v>151</v>
      </c>
      <c r="B3125" t="s">
        <v>151</v>
      </c>
      <c r="C3125" s="73">
        <f t="shared" si="96"/>
        <v>0</v>
      </c>
      <c r="D3125" s="73">
        <f t="shared" si="97"/>
        <v>0</v>
      </c>
    </row>
    <row r="3126" spans="1:4" x14ac:dyDescent="0.2">
      <c r="A3126" t="s">
        <v>151</v>
      </c>
      <c r="B3126" t="s">
        <v>151</v>
      </c>
      <c r="C3126" s="73">
        <f t="shared" si="96"/>
        <v>0</v>
      </c>
      <c r="D3126" s="73">
        <f t="shared" si="97"/>
        <v>0</v>
      </c>
    </row>
    <row r="3127" spans="1:4" x14ac:dyDescent="0.2">
      <c r="A3127" t="s">
        <v>151</v>
      </c>
      <c r="B3127" t="s">
        <v>151</v>
      </c>
      <c r="C3127" s="73">
        <f t="shared" si="96"/>
        <v>0</v>
      </c>
      <c r="D3127" s="73">
        <f t="shared" si="97"/>
        <v>0</v>
      </c>
    </row>
    <row r="3128" spans="1:4" x14ac:dyDescent="0.2">
      <c r="A3128" t="s">
        <v>151</v>
      </c>
      <c r="B3128" t="s">
        <v>151</v>
      </c>
      <c r="C3128" s="73">
        <f t="shared" si="96"/>
        <v>0</v>
      </c>
      <c r="D3128" s="73">
        <f t="shared" si="97"/>
        <v>0</v>
      </c>
    </row>
    <row r="3129" spans="1:4" x14ac:dyDescent="0.2">
      <c r="A3129" t="s">
        <v>151</v>
      </c>
      <c r="B3129" t="s">
        <v>151</v>
      </c>
      <c r="C3129" s="73">
        <f t="shared" si="96"/>
        <v>0</v>
      </c>
      <c r="D3129" s="73">
        <f t="shared" si="97"/>
        <v>0</v>
      </c>
    </row>
    <row r="3130" spans="1:4" x14ac:dyDescent="0.2">
      <c r="A3130" t="s">
        <v>151</v>
      </c>
      <c r="B3130" t="s">
        <v>151</v>
      </c>
      <c r="C3130" s="73">
        <f t="shared" si="96"/>
        <v>0</v>
      </c>
      <c r="D3130" s="73">
        <f t="shared" si="97"/>
        <v>0</v>
      </c>
    </row>
    <row r="3131" spans="1:4" x14ac:dyDescent="0.2">
      <c r="A3131" t="s">
        <v>151</v>
      </c>
      <c r="B3131" t="s">
        <v>151</v>
      </c>
      <c r="C3131" s="73">
        <f t="shared" si="96"/>
        <v>0</v>
      </c>
      <c r="D3131" s="73">
        <f t="shared" si="97"/>
        <v>0</v>
      </c>
    </row>
    <row r="3132" spans="1:4" x14ac:dyDescent="0.2">
      <c r="A3132" t="s">
        <v>151</v>
      </c>
      <c r="B3132" t="s">
        <v>151</v>
      </c>
      <c r="C3132" s="73">
        <f t="shared" si="96"/>
        <v>0</v>
      </c>
      <c r="D3132" s="73">
        <f t="shared" si="97"/>
        <v>0</v>
      </c>
    </row>
    <row r="3133" spans="1:4" x14ac:dyDescent="0.2">
      <c r="A3133" t="s">
        <v>151</v>
      </c>
      <c r="B3133" t="s">
        <v>151</v>
      </c>
      <c r="C3133" s="73">
        <f t="shared" si="96"/>
        <v>0</v>
      </c>
      <c r="D3133" s="73">
        <f t="shared" si="97"/>
        <v>0</v>
      </c>
    </row>
    <row r="3134" spans="1:4" x14ac:dyDescent="0.2">
      <c r="A3134" t="s">
        <v>151</v>
      </c>
      <c r="B3134" t="s">
        <v>151</v>
      </c>
      <c r="C3134" s="73">
        <f t="shared" si="96"/>
        <v>0</v>
      </c>
      <c r="D3134" s="73">
        <f t="shared" si="97"/>
        <v>0</v>
      </c>
    </row>
    <row r="3135" spans="1:4" x14ac:dyDescent="0.2">
      <c r="A3135" t="s">
        <v>151</v>
      </c>
      <c r="B3135" t="s">
        <v>151</v>
      </c>
      <c r="C3135" s="73">
        <f t="shared" si="96"/>
        <v>0</v>
      </c>
      <c r="D3135" s="73">
        <f t="shared" si="97"/>
        <v>0</v>
      </c>
    </row>
    <row r="3136" spans="1:4" x14ac:dyDescent="0.2">
      <c r="A3136" t="s">
        <v>151</v>
      </c>
      <c r="B3136" t="s">
        <v>151</v>
      </c>
      <c r="C3136" s="73">
        <f t="shared" si="96"/>
        <v>0</v>
      </c>
      <c r="D3136" s="73">
        <f t="shared" si="97"/>
        <v>0</v>
      </c>
    </row>
    <row r="3137" spans="1:4" x14ac:dyDescent="0.2">
      <c r="A3137" t="s">
        <v>151</v>
      </c>
      <c r="B3137" t="s">
        <v>151</v>
      </c>
      <c r="C3137" s="73">
        <f t="shared" si="96"/>
        <v>0</v>
      </c>
      <c r="D3137" s="73">
        <f t="shared" si="97"/>
        <v>0</v>
      </c>
    </row>
    <row r="3138" spans="1:4" x14ac:dyDescent="0.2">
      <c r="A3138" t="s">
        <v>151</v>
      </c>
      <c r="B3138" t="s">
        <v>151</v>
      </c>
      <c r="C3138" s="73">
        <f t="shared" si="96"/>
        <v>0</v>
      </c>
      <c r="D3138" s="73">
        <f t="shared" si="97"/>
        <v>0</v>
      </c>
    </row>
    <row r="3139" spans="1:4" x14ac:dyDescent="0.2">
      <c r="A3139" t="s">
        <v>151</v>
      </c>
      <c r="B3139" t="s">
        <v>151</v>
      </c>
      <c r="C3139" s="73">
        <f t="shared" ref="C3139:C3202" si="98">IF(A3139="Yes", 1, 0)</f>
        <v>0</v>
      </c>
      <c r="D3139" s="73">
        <f t="shared" ref="D3139:D3202" si="99">IF(B3139="Yes", 1, 0)</f>
        <v>0</v>
      </c>
    </row>
    <row r="3140" spans="1:4" x14ac:dyDescent="0.2">
      <c r="A3140" t="s">
        <v>151</v>
      </c>
      <c r="B3140" t="s">
        <v>151</v>
      </c>
      <c r="C3140" s="73">
        <f t="shared" si="98"/>
        <v>0</v>
      </c>
      <c r="D3140" s="73">
        <f t="shared" si="99"/>
        <v>0</v>
      </c>
    </row>
    <row r="3141" spans="1:4" x14ac:dyDescent="0.2">
      <c r="A3141" t="s">
        <v>151</v>
      </c>
      <c r="B3141" t="s">
        <v>151</v>
      </c>
      <c r="C3141" s="73">
        <f t="shared" si="98"/>
        <v>0</v>
      </c>
      <c r="D3141" s="73">
        <f t="shared" si="99"/>
        <v>0</v>
      </c>
    </row>
    <row r="3142" spans="1:4" x14ac:dyDescent="0.2">
      <c r="A3142" t="s">
        <v>151</v>
      </c>
      <c r="B3142" t="s">
        <v>151</v>
      </c>
      <c r="C3142" s="73">
        <f t="shared" si="98"/>
        <v>0</v>
      </c>
      <c r="D3142" s="73">
        <f t="shared" si="99"/>
        <v>0</v>
      </c>
    </row>
    <row r="3143" spans="1:4" x14ac:dyDescent="0.2">
      <c r="A3143" t="s">
        <v>151</v>
      </c>
      <c r="B3143" t="s">
        <v>151</v>
      </c>
      <c r="C3143" s="73">
        <f t="shared" si="98"/>
        <v>0</v>
      </c>
      <c r="D3143" s="73">
        <f t="shared" si="99"/>
        <v>0</v>
      </c>
    </row>
    <row r="3144" spans="1:4" x14ac:dyDescent="0.2">
      <c r="A3144" t="s">
        <v>151</v>
      </c>
      <c r="B3144" t="s">
        <v>151</v>
      </c>
      <c r="C3144" s="73">
        <f t="shared" si="98"/>
        <v>0</v>
      </c>
      <c r="D3144" s="73">
        <f t="shared" si="99"/>
        <v>0</v>
      </c>
    </row>
    <row r="3145" spans="1:4" x14ac:dyDescent="0.2">
      <c r="A3145" t="s">
        <v>151</v>
      </c>
      <c r="B3145" t="s">
        <v>151</v>
      </c>
      <c r="C3145" s="73">
        <f t="shared" si="98"/>
        <v>0</v>
      </c>
      <c r="D3145" s="73">
        <f t="shared" si="99"/>
        <v>0</v>
      </c>
    </row>
    <row r="3146" spans="1:4" x14ac:dyDescent="0.2">
      <c r="A3146" t="s">
        <v>151</v>
      </c>
      <c r="B3146" t="s">
        <v>151</v>
      </c>
      <c r="C3146" s="73">
        <f t="shared" si="98"/>
        <v>0</v>
      </c>
      <c r="D3146" s="73">
        <f t="shared" si="99"/>
        <v>0</v>
      </c>
    </row>
    <row r="3147" spans="1:4" x14ac:dyDescent="0.2">
      <c r="A3147" t="s">
        <v>151</v>
      </c>
      <c r="B3147" t="s">
        <v>151</v>
      </c>
      <c r="C3147" s="73">
        <f t="shared" si="98"/>
        <v>0</v>
      </c>
      <c r="D3147" s="73">
        <f t="shared" si="99"/>
        <v>0</v>
      </c>
    </row>
    <row r="3148" spans="1:4" x14ac:dyDescent="0.2">
      <c r="A3148" t="s">
        <v>151</v>
      </c>
      <c r="B3148" t="s">
        <v>151</v>
      </c>
      <c r="C3148" s="73">
        <f t="shared" si="98"/>
        <v>0</v>
      </c>
      <c r="D3148" s="73">
        <f t="shared" si="99"/>
        <v>0</v>
      </c>
    </row>
    <row r="3149" spans="1:4" x14ac:dyDescent="0.2">
      <c r="A3149" t="s">
        <v>151</v>
      </c>
      <c r="B3149" t="s">
        <v>151</v>
      </c>
      <c r="C3149" s="73">
        <f t="shared" si="98"/>
        <v>0</v>
      </c>
      <c r="D3149" s="73">
        <f t="shared" si="99"/>
        <v>0</v>
      </c>
    </row>
    <row r="3150" spans="1:4" x14ac:dyDescent="0.2">
      <c r="A3150" t="s">
        <v>151</v>
      </c>
      <c r="B3150" t="s">
        <v>151</v>
      </c>
      <c r="C3150" s="73">
        <f t="shared" si="98"/>
        <v>0</v>
      </c>
      <c r="D3150" s="73">
        <f t="shared" si="99"/>
        <v>0</v>
      </c>
    </row>
    <row r="3151" spans="1:4" x14ac:dyDescent="0.2">
      <c r="A3151" t="s">
        <v>151</v>
      </c>
      <c r="B3151" t="s">
        <v>151</v>
      </c>
      <c r="C3151" s="73">
        <f t="shared" si="98"/>
        <v>0</v>
      </c>
      <c r="D3151" s="73">
        <f t="shared" si="99"/>
        <v>0</v>
      </c>
    </row>
    <row r="3152" spans="1:4" x14ac:dyDescent="0.2">
      <c r="A3152" t="s">
        <v>151</v>
      </c>
      <c r="B3152" t="s">
        <v>151</v>
      </c>
      <c r="C3152" s="73">
        <f t="shared" si="98"/>
        <v>0</v>
      </c>
      <c r="D3152" s="73">
        <f t="shared" si="99"/>
        <v>0</v>
      </c>
    </row>
    <row r="3153" spans="1:4" x14ac:dyDescent="0.2">
      <c r="A3153" t="s">
        <v>151</v>
      </c>
      <c r="B3153" t="s">
        <v>151</v>
      </c>
      <c r="C3153" s="73">
        <f t="shared" si="98"/>
        <v>0</v>
      </c>
      <c r="D3153" s="73">
        <f t="shared" si="99"/>
        <v>0</v>
      </c>
    </row>
    <row r="3154" spans="1:4" x14ac:dyDescent="0.2">
      <c r="A3154" t="s">
        <v>151</v>
      </c>
      <c r="B3154" t="s">
        <v>151</v>
      </c>
      <c r="C3154" s="73">
        <f t="shared" si="98"/>
        <v>0</v>
      </c>
      <c r="D3154" s="73">
        <f t="shared" si="99"/>
        <v>0</v>
      </c>
    </row>
    <row r="3155" spans="1:4" x14ac:dyDescent="0.2">
      <c r="A3155" t="s">
        <v>151</v>
      </c>
      <c r="B3155" t="s">
        <v>151</v>
      </c>
      <c r="C3155" s="73">
        <f t="shared" si="98"/>
        <v>0</v>
      </c>
      <c r="D3155" s="73">
        <f t="shared" si="99"/>
        <v>0</v>
      </c>
    </row>
    <row r="3156" spans="1:4" x14ac:dyDescent="0.2">
      <c r="A3156" t="s">
        <v>151</v>
      </c>
      <c r="B3156" t="s">
        <v>151</v>
      </c>
      <c r="C3156" s="73">
        <f t="shared" si="98"/>
        <v>0</v>
      </c>
      <c r="D3156" s="73">
        <f t="shared" si="99"/>
        <v>0</v>
      </c>
    </row>
    <row r="3157" spans="1:4" x14ac:dyDescent="0.2">
      <c r="A3157" t="s">
        <v>151</v>
      </c>
      <c r="B3157" t="s">
        <v>151</v>
      </c>
      <c r="C3157" s="73">
        <f t="shared" si="98"/>
        <v>0</v>
      </c>
      <c r="D3157" s="73">
        <f t="shared" si="99"/>
        <v>0</v>
      </c>
    </row>
    <row r="3158" spans="1:4" x14ac:dyDescent="0.2">
      <c r="A3158" t="s">
        <v>151</v>
      </c>
      <c r="B3158" t="s">
        <v>151</v>
      </c>
      <c r="C3158" s="73">
        <f t="shared" si="98"/>
        <v>0</v>
      </c>
      <c r="D3158" s="73">
        <f t="shared" si="99"/>
        <v>0</v>
      </c>
    </row>
    <row r="3159" spans="1:4" x14ac:dyDescent="0.2">
      <c r="A3159" t="s">
        <v>151</v>
      </c>
      <c r="B3159" t="s">
        <v>151</v>
      </c>
      <c r="C3159" s="73">
        <f t="shared" si="98"/>
        <v>0</v>
      </c>
      <c r="D3159" s="73">
        <f t="shared" si="99"/>
        <v>0</v>
      </c>
    </row>
    <row r="3160" spans="1:4" x14ac:dyDescent="0.2">
      <c r="A3160" t="s">
        <v>151</v>
      </c>
      <c r="B3160" t="s">
        <v>151</v>
      </c>
      <c r="C3160" s="73">
        <f t="shared" si="98"/>
        <v>0</v>
      </c>
      <c r="D3160" s="73">
        <f t="shared" si="99"/>
        <v>0</v>
      </c>
    </row>
    <row r="3161" spans="1:4" x14ac:dyDescent="0.2">
      <c r="A3161" t="s">
        <v>151</v>
      </c>
      <c r="B3161" t="s">
        <v>151</v>
      </c>
      <c r="C3161" s="73">
        <f t="shared" si="98"/>
        <v>0</v>
      </c>
      <c r="D3161" s="73">
        <f t="shared" si="99"/>
        <v>0</v>
      </c>
    </row>
    <row r="3162" spans="1:4" x14ac:dyDescent="0.2">
      <c r="A3162" t="s">
        <v>151</v>
      </c>
      <c r="B3162" t="s">
        <v>151</v>
      </c>
      <c r="C3162" s="73">
        <f t="shared" si="98"/>
        <v>0</v>
      </c>
      <c r="D3162" s="73">
        <f t="shared" si="99"/>
        <v>0</v>
      </c>
    </row>
    <row r="3163" spans="1:4" x14ac:dyDescent="0.2">
      <c r="A3163" t="s">
        <v>151</v>
      </c>
      <c r="B3163" t="s">
        <v>151</v>
      </c>
      <c r="C3163" s="73">
        <f t="shared" si="98"/>
        <v>0</v>
      </c>
      <c r="D3163" s="73">
        <f t="shared" si="99"/>
        <v>0</v>
      </c>
    </row>
    <row r="3164" spans="1:4" x14ac:dyDescent="0.2">
      <c r="A3164" t="s">
        <v>151</v>
      </c>
      <c r="B3164" t="s">
        <v>151</v>
      </c>
      <c r="C3164" s="73">
        <f t="shared" si="98"/>
        <v>0</v>
      </c>
      <c r="D3164" s="73">
        <f t="shared" si="99"/>
        <v>0</v>
      </c>
    </row>
    <row r="3165" spans="1:4" x14ac:dyDescent="0.2">
      <c r="A3165" t="s">
        <v>151</v>
      </c>
      <c r="B3165" t="s">
        <v>151</v>
      </c>
      <c r="C3165" s="73">
        <f t="shared" si="98"/>
        <v>0</v>
      </c>
      <c r="D3165" s="73">
        <f t="shared" si="99"/>
        <v>0</v>
      </c>
    </row>
    <row r="3166" spans="1:4" x14ac:dyDescent="0.2">
      <c r="A3166" t="s">
        <v>151</v>
      </c>
      <c r="B3166" t="s">
        <v>151</v>
      </c>
      <c r="C3166" s="73">
        <f t="shared" si="98"/>
        <v>0</v>
      </c>
      <c r="D3166" s="73">
        <f t="shared" si="99"/>
        <v>0</v>
      </c>
    </row>
    <row r="3167" spans="1:4" x14ac:dyDescent="0.2">
      <c r="A3167" t="s">
        <v>151</v>
      </c>
      <c r="B3167" t="s">
        <v>151</v>
      </c>
      <c r="C3167" s="73">
        <f t="shared" si="98"/>
        <v>0</v>
      </c>
      <c r="D3167" s="73">
        <f t="shared" si="99"/>
        <v>0</v>
      </c>
    </row>
    <row r="3168" spans="1:4" x14ac:dyDescent="0.2">
      <c r="A3168" t="s">
        <v>151</v>
      </c>
      <c r="B3168" t="s">
        <v>151</v>
      </c>
      <c r="C3168" s="73">
        <f t="shared" si="98"/>
        <v>0</v>
      </c>
      <c r="D3168" s="73">
        <f t="shared" si="99"/>
        <v>0</v>
      </c>
    </row>
    <row r="3169" spans="1:4" x14ac:dyDescent="0.2">
      <c r="A3169" t="s">
        <v>151</v>
      </c>
      <c r="B3169" t="s">
        <v>151</v>
      </c>
      <c r="C3169" s="73">
        <f t="shared" si="98"/>
        <v>0</v>
      </c>
      <c r="D3169" s="73">
        <f t="shared" si="99"/>
        <v>0</v>
      </c>
    </row>
    <row r="3170" spans="1:4" x14ac:dyDescent="0.2">
      <c r="A3170" t="s">
        <v>151</v>
      </c>
      <c r="B3170" t="s">
        <v>151</v>
      </c>
      <c r="C3170" s="73">
        <f t="shared" si="98"/>
        <v>0</v>
      </c>
      <c r="D3170" s="73">
        <f t="shared" si="99"/>
        <v>0</v>
      </c>
    </row>
    <row r="3171" spans="1:4" x14ac:dyDescent="0.2">
      <c r="A3171" t="s">
        <v>151</v>
      </c>
      <c r="B3171" t="s">
        <v>151</v>
      </c>
      <c r="C3171" s="73">
        <f t="shared" si="98"/>
        <v>0</v>
      </c>
      <c r="D3171" s="73">
        <f t="shared" si="99"/>
        <v>0</v>
      </c>
    </row>
    <row r="3172" spans="1:4" x14ac:dyDescent="0.2">
      <c r="A3172" t="s">
        <v>151</v>
      </c>
      <c r="B3172" t="s">
        <v>151</v>
      </c>
      <c r="C3172" s="73">
        <f t="shared" si="98"/>
        <v>0</v>
      </c>
      <c r="D3172" s="73">
        <f t="shared" si="99"/>
        <v>0</v>
      </c>
    </row>
    <row r="3173" spans="1:4" x14ac:dyDescent="0.2">
      <c r="A3173" t="s">
        <v>151</v>
      </c>
      <c r="B3173" t="s">
        <v>151</v>
      </c>
      <c r="C3173" s="73">
        <f t="shared" si="98"/>
        <v>0</v>
      </c>
      <c r="D3173" s="73">
        <f t="shared" si="99"/>
        <v>0</v>
      </c>
    </row>
    <row r="3174" spans="1:4" x14ac:dyDescent="0.2">
      <c r="A3174" t="s">
        <v>151</v>
      </c>
      <c r="B3174" t="s">
        <v>151</v>
      </c>
      <c r="C3174" s="73">
        <f t="shared" si="98"/>
        <v>0</v>
      </c>
      <c r="D3174" s="73">
        <f t="shared" si="99"/>
        <v>0</v>
      </c>
    </row>
    <row r="3175" spans="1:4" x14ac:dyDescent="0.2">
      <c r="A3175" t="s">
        <v>151</v>
      </c>
      <c r="B3175" t="s">
        <v>151</v>
      </c>
      <c r="C3175" s="73">
        <f t="shared" si="98"/>
        <v>0</v>
      </c>
      <c r="D3175" s="73">
        <f t="shared" si="99"/>
        <v>0</v>
      </c>
    </row>
    <row r="3176" spans="1:4" x14ac:dyDescent="0.2">
      <c r="A3176" t="s">
        <v>151</v>
      </c>
      <c r="B3176" t="s">
        <v>151</v>
      </c>
      <c r="C3176" s="73">
        <f t="shared" si="98"/>
        <v>0</v>
      </c>
      <c r="D3176" s="73">
        <f t="shared" si="99"/>
        <v>0</v>
      </c>
    </row>
    <row r="3177" spans="1:4" x14ac:dyDescent="0.2">
      <c r="A3177" t="s">
        <v>151</v>
      </c>
      <c r="B3177" t="s">
        <v>151</v>
      </c>
      <c r="C3177" s="73">
        <f t="shared" si="98"/>
        <v>0</v>
      </c>
      <c r="D3177" s="73">
        <f t="shared" si="99"/>
        <v>0</v>
      </c>
    </row>
    <row r="3178" spans="1:4" x14ac:dyDescent="0.2">
      <c r="A3178" t="s">
        <v>151</v>
      </c>
      <c r="B3178" t="s">
        <v>151</v>
      </c>
      <c r="C3178" s="73">
        <f t="shared" si="98"/>
        <v>0</v>
      </c>
      <c r="D3178" s="73">
        <f t="shared" si="99"/>
        <v>0</v>
      </c>
    </row>
    <row r="3179" spans="1:4" x14ac:dyDescent="0.2">
      <c r="A3179" t="s">
        <v>151</v>
      </c>
      <c r="B3179" t="s">
        <v>151</v>
      </c>
      <c r="C3179" s="73">
        <f t="shared" si="98"/>
        <v>0</v>
      </c>
      <c r="D3179" s="73">
        <f t="shared" si="99"/>
        <v>0</v>
      </c>
    </row>
    <row r="3180" spans="1:4" x14ac:dyDescent="0.2">
      <c r="A3180" t="s">
        <v>151</v>
      </c>
      <c r="B3180" t="s">
        <v>151</v>
      </c>
      <c r="C3180" s="73">
        <f t="shared" si="98"/>
        <v>0</v>
      </c>
      <c r="D3180" s="73">
        <f t="shared" si="99"/>
        <v>0</v>
      </c>
    </row>
    <row r="3181" spans="1:4" x14ac:dyDescent="0.2">
      <c r="A3181" t="s">
        <v>151</v>
      </c>
      <c r="B3181" t="s">
        <v>151</v>
      </c>
      <c r="C3181" s="73">
        <f t="shared" si="98"/>
        <v>0</v>
      </c>
      <c r="D3181" s="73">
        <f t="shared" si="99"/>
        <v>0</v>
      </c>
    </row>
    <row r="3182" spans="1:4" x14ac:dyDescent="0.2">
      <c r="A3182" t="s">
        <v>151</v>
      </c>
      <c r="B3182" t="s">
        <v>151</v>
      </c>
      <c r="C3182" s="73">
        <f t="shared" si="98"/>
        <v>0</v>
      </c>
      <c r="D3182" s="73">
        <f t="shared" si="99"/>
        <v>0</v>
      </c>
    </row>
    <row r="3183" spans="1:4" x14ac:dyDescent="0.2">
      <c r="A3183" t="s">
        <v>151</v>
      </c>
      <c r="B3183" t="s">
        <v>151</v>
      </c>
      <c r="C3183" s="73">
        <f t="shared" si="98"/>
        <v>0</v>
      </c>
      <c r="D3183" s="73">
        <f t="shared" si="99"/>
        <v>0</v>
      </c>
    </row>
    <row r="3184" spans="1:4" x14ac:dyDescent="0.2">
      <c r="A3184" t="s">
        <v>151</v>
      </c>
      <c r="B3184" t="s">
        <v>151</v>
      </c>
      <c r="C3184" s="73">
        <f t="shared" si="98"/>
        <v>0</v>
      </c>
      <c r="D3184" s="73">
        <f t="shared" si="99"/>
        <v>0</v>
      </c>
    </row>
    <row r="3185" spans="1:4" x14ac:dyDescent="0.2">
      <c r="A3185" t="s">
        <v>151</v>
      </c>
      <c r="B3185" t="s">
        <v>151</v>
      </c>
      <c r="C3185" s="73">
        <f t="shared" si="98"/>
        <v>0</v>
      </c>
      <c r="D3185" s="73">
        <f t="shared" si="99"/>
        <v>0</v>
      </c>
    </row>
    <row r="3186" spans="1:4" x14ac:dyDescent="0.2">
      <c r="A3186" t="s">
        <v>151</v>
      </c>
      <c r="B3186" t="s">
        <v>151</v>
      </c>
      <c r="C3186" s="73">
        <f t="shared" si="98"/>
        <v>0</v>
      </c>
      <c r="D3186" s="73">
        <f t="shared" si="99"/>
        <v>0</v>
      </c>
    </row>
    <row r="3187" spans="1:4" x14ac:dyDescent="0.2">
      <c r="A3187" t="s">
        <v>151</v>
      </c>
      <c r="B3187" t="s">
        <v>151</v>
      </c>
      <c r="C3187" s="73">
        <f t="shared" si="98"/>
        <v>0</v>
      </c>
      <c r="D3187" s="73">
        <f t="shared" si="99"/>
        <v>0</v>
      </c>
    </row>
    <row r="3188" spans="1:4" x14ac:dyDescent="0.2">
      <c r="A3188" t="s">
        <v>151</v>
      </c>
      <c r="B3188" t="s">
        <v>151</v>
      </c>
      <c r="C3188" s="73">
        <f t="shared" si="98"/>
        <v>0</v>
      </c>
      <c r="D3188" s="73">
        <f t="shared" si="99"/>
        <v>0</v>
      </c>
    </row>
    <row r="3189" spans="1:4" x14ac:dyDescent="0.2">
      <c r="A3189" t="s">
        <v>151</v>
      </c>
      <c r="B3189" t="s">
        <v>151</v>
      </c>
      <c r="C3189" s="73">
        <f t="shared" si="98"/>
        <v>0</v>
      </c>
      <c r="D3189" s="73">
        <f t="shared" si="99"/>
        <v>0</v>
      </c>
    </row>
    <row r="3190" spans="1:4" x14ac:dyDescent="0.2">
      <c r="A3190" t="s">
        <v>151</v>
      </c>
      <c r="B3190" t="s">
        <v>151</v>
      </c>
      <c r="C3190" s="73">
        <f t="shared" si="98"/>
        <v>0</v>
      </c>
      <c r="D3190" s="73">
        <f t="shared" si="99"/>
        <v>0</v>
      </c>
    </row>
    <row r="3191" spans="1:4" x14ac:dyDescent="0.2">
      <c r="A3191" t="s">
        <v>151</v>
      </c>
      <c r="B3191" t="s">
        <v>151</v>
      </c>
      <c r="C3191" s="73">
        <f t="shared" si="98"/>
        <v>0</v>
      </c>
      <c r="D3191" s="73">
        <f t="shared" si="99"/>
        <v>0</v>
      </c>
    </row>
    <row r="3192" spans="1:4" x14ac:dyDescent="0.2">
      <c r="A3192" t="s">
        <v>151</v>
      </c>
      <c r="B3192" t="s">
        <v>151</v>
      </c>
      <c r="C3192" s="73">
        <f t="shared" si="98"/>
        <v>0</v>
      </c>
      <c r="D3192" s="73">
        <f t="shared" si="99"/>
        <v>0</v>
      </c>
    </row>
    <row r="3193" spans="1:4" x14ac:dyDescent="0.2">
      <c r="A3193" t="s">
        <v>151</v>
      </c>
      <c r="B3193" t="s">
        <v>151</v>
      </c>
      <c r="C3193" s="73">
        <f t="shared" si="98"/>
        <v>0</v>
      </c>
      <c r="D3193" s="73">
        <f t="shared" si="99"/>
        <v>0</v>
      </c>
    </row>
    <row r="3194" spans="1:4" x14ac:dyDescent="0.2">
      <c r="A3194" t="s">
        <v>151</v>
      </c>
      <c r="B3194" t="s">
        <v>151</v>
      </c>
      <c r="C3194" s="73">
        <f t="shared" si="98"/>
        <v>0</v>
      </c>
      <c r="D3194" s="73">
        <f t="shared" si="99"/>
        <v>0</v>
      </c>
    </row>
    <row r="3195" spans="1:4" x14ac:dyDescent="0.2">
      <c r="A3195" t="s">
        <v>151</v>
      </c>
      <c r="B3195" t="s">
        <v>151</v>
      </c>
      <c r="C3195" s="73">
        <f t="shared" si="98"/>
        <v>0</v>
      </c>
      <c r="D3195" s="73">
        <f t="shared" si="99"/>
        <v>0</v>
      </c>
    </row>
    <row r="3196" spans="1:4" x14ac:dyDescent="0.2">
      <c r="A3196" t="s">
        <v>151</v>
      </c>
      <c r="B3196" t="s">
        <v>151</v>
      </c>
      <c r="C3196" s="73">
        <f t="shared" si="98"/>
        <v>0</v>
      </c>
      <c r="D3196" s="73">
        <f t="shared" si="99"/>
        <v>0</v>
      </c>
    </row>
    <row r="3197" spans="1:4" x14ac:dyDescent="0.2">
      <c r="A3197" t="s">
        <v>151</v>
      </c>
      <c r="B3197" t="s">
        <v>151</v>
      </c>
      <c r="C3197" s="73">
        <f t="shared" si="98"/>
        <v>0</v>
      </c>
      <c r="D3197" s="73">
        <f t="shared" si="99"/>
        <v>0</v>
      </c>
    </row>
    <row r="3198" spans="1:4" x14ac:dyDescent="0.2">
      <c r="A3198" t="s">
        <v>151</v>
      </c>
      <c r="B3198" t="s">
        <v>151</v>
      </c>
      <c r="C3198" s="73">
        <f t="shared" si="98"/>
        <v>0</v>
      </c>
      <c r="D3198" s="73">
        <f t="shared" si="99"/>
        <v>0</v>
      </c>
    </row>
    <row r="3199" spans="1:4" x14ac:dyDescent="0.2">
      <c r="A3199" t="s">
        <v>151</v>
      </c>
      <c r="B3199" t="s">
        <v>151</v>
      </c>
      <c r="C3199" s="73">
        <f t="shared" si="98"/>
        <v>0</v>
      </c>
      <c r="D3199" s="73">
        <f t="shared" si="99"/>
        <v>0</v>
      </c>
    </row>
    <row r="3200" spans="1:4" x14ac:dyDescent="0.2">
      <c r="A3200" t="s">
        <v>151</v>
      </c>
      <c r="B3200" t="s">
        <v>151</v>
      </c>
      <c r="C3200" s="73">
        <f t="shared" si="98"/>
        <v>0</v>
      </c>
      <c r="D3200" s="73">
        <f t="shared" si="99"/>
        <v>0</v>
      </c>
    </row>
    <row r="3201" spans="1:4" x14ac:dyDescent="0.2">
      <c r="A3201" t="s">
        <v>151</v>
      </c>
      <c r="B3201" t="s">
        <v>151</v>
      </c>
      <c r="C3201" s="73">
        <f t="shared" si="98"/>
        <v>0</v>
      </c>
      <c r="D3201" s="73">
        <f t="shared" si="99"/>
        <v>0</v>
      </c>
    </row>
    <row r="3202" spans="1:4" x14ac:dyDescent="0.2">
      <c r="A3202" t="s">
        <v>151</v>
      </c>
      <c r="B3202" t="s">
        <v>151</v>
      </c>
      <c r="C3202" s="73">
        <f t="shared" si="98"/>
        <v>0</v>
      </c>
      <c r="D3202" s="73">
        <f t="shared" si="99"/>
        <v>0</v>
      </c>
    </row>
    <row r="3203" spans="1:4" x14ac:dyDescent="0.2">
      <c r="A3203" t="s">
        <v>151</v>
      </c>
      <c r="B3203" t="s">
        <v>151</v>
      </c>
      <c r="C3203" s="73">
        <f t="shared" ref="C3203:C3266" si="100">IF(A3203="Yes", 1, 0)</f>
        <v>0</v>
      </c>
      <c r="D3203" s="73">
        <f t="shared" ref="D3203:D3266" si="101">IF(B3203="Yes", 1, 0)</f>
        <v>0</v>
      </c>
    </row>
    <row r="3204" spans="1:4" x14ac:dyDescent="0.2">
      <c r="A3204" t="s">
        <v>151</v>
      </c>
      <c r="B3204" t="s">
        <v>151</v>
      </c>
      <c r="C3204" s="73">
        <f t="shared" si="100"/>
        <v>0</v>
      </c>
      <c r="D3204" s="73">
        <f t="shared" si="101"/>
        <v>0</v>
      </c>
    </row>
    <row r="3205" spans="1:4" x14ac:dyDescent="0.2">
      <c r="A3205" t="s">
        <v>151</v>
      </c>
      <c r="B3205" t="s">
        <v>151</v>
      </c>
      <c r="C3205" s="73">
        <f t="shared" si="100"/>
        <v>0</v>
      </c>
      <c r="D3205" s="73">
        <f t="shared" si="101"/>
        <v>0</v>
      </c>
    </row>
    <row r="3206" spans="1:4" x14ac:dyDescent="0.2">
      <c r="A3206" t="s">
        <v>151</v>
      </c>
      <c r="B3206" t="s">
        <v>151</v>
      </c>
      <c r="C3206" s="73">
        <f t="shared" si="100"/>
        <v>0</v>
      </c>
      <c r="D3206" s="73">
        <f t="shared" si="101"/>
        <v>0</v>
      </c>
    </row>
    <row r="3207" spans="1:4" x14ac:dyDescent="0.2">
      <c r="A3207" t="s">
        <v>151</v>
      </c>
      <c r="B3207" t="s">
        <v>151</v>
      </c>
      <c r="C3207" s="73">
        <f t="shared" si="100"/>
        <v>0</v>
      </c>
      <c r="D3207" s="73">
        <f t="shared" si="101"/>
        <v>0</v>
      </c>
    </row>
    <row r="3208" spans="1:4" x14ac:dyDescent="0.2">
      <c r="A3208" t="s">
        <v>151</v>
      </c>
      <c r="B3208" t="s">
        <v>151</v>
      </c>
      <c r="C3208" s="73">
        <f t="shared" si="100"/>
        <v>0</v>
      </c>
      <c r="D3208" s="73">
        <f t="shared" si="101"/>
        <v>0</v>
      </c>
    </row>
    <row r="3209" spans="1:4" x14ac:dyDescent="0.2">
      <c r="A3209" t="s">
        <v>151</v>
      </c>
      <c r="B3209" t="s">
        <v>151</v>
      </c>
      <c r="C3209" s="73">
        <f t="shared" si="100"/>
        <v>0</v>
      </c>
      <c r="D3209" s="73">
        <f t="shared" si="101"/>
        <v>0</v>
      </c>
    </row>
    <row r="3210" spans="1:4" x14ac:dyDescent="0.2">
      <c r="A3210" t="s">
        <v>151</v>
      </c>
      <c r="B3210" t="s">
        <v>151</v>
      </c>
      <c r="C3210" s="73">
        <f t="shared" si="100"/>
        <v>0</v>
      </c>
      <c r="D3210" s="73">
        <f t="shared" si="101"/>
        <v>0</v>
      </c>
    </row>
    <row r="3211" spans="1:4" x14ac:dyDescent="0.2">
      <c r="A3211" t="s">
        <v>151</v>
      </c>
      <c r="B3211" t="s">
        <v>151</v>
      </c>
      <c r="C3211" s="73">
        <f t="shared" si="100"/>
        <v>0</v>
      </c>
      <c r="D3211" s="73">
        <f t="shared" si="101"/>
        <v>0</v>
      </c>
    </row>
    <row r="3212" spans="1:4" x14ac:dyDescent="0.2">
      <c r="A3212" t="s">
        <v>151</v>
      </c>
      <c r="B3212" t="s">
        <v>151</v>
      </c>
      <c r="C3212" s="73">
        <f t="shared" si="100"/>
        <v>0</v>
      </c>
      <c r="D3212" s="73">
        <f t="shared" si="101"/>
        <v>0</v>
      </c>
    </row>
    <row r="3213" spans="1:4" x14ac:dyDescent="0.2">
      <c r="A3213" t="s">
        <v>151</v>
      </c>
      <c r="B3213" t="s">
        <v>151</v>
      </c>
      <c r="C3213" s="73">
        <f t="shared" si="100"/>
        <v>0</v>
      </c>
      <c r="D3213" s="73">
        <f t="shared" si="101"/>
        <v>0</v>
      </c>
    </row>
    <row r="3214" spans="1:4" x14ac:dyDescent="0.2">
      <c r="A3214" t="s">
        <v>151</v>
      </c>
      <c r="B3214" t="s">
        <v>151</v>
      </c>
      <c r="C3214" s="73">
        <f t="shared" si="100"/>
        <v>0</v>
      </c>
      <c r="D3214" s="73">
        <f t="shared" si="101"/>
        <v>0</v>
      </c>
    </row>
    <row r="3215" spans="1:4" x14ac:dyDescent="0.2">
      <c r="A3215" t="s">
        <v>151</v>
      </c>
      <c r="B3215" t="s">
        <v>151</v>
      </c>
      <c r="C3215" s="73">
        <f t="shared" si="100"/>
        <v>0</v>
      </c>
      <c r="D3215" s="73">
        <f t="shared" si="101"/>
        <v>0</v>
      </c>
    </row>
    <row r="3216" spans="1:4" x14ac:dyDescent="0.2">
      <c r="A3216" t="s">
        <v>151</v>
      </c>
      <c r="B3216" t="s">
        <v>151</v>
      </c>
      <c r="C3216" s="73">
        <f t="shared" si="100"/>
        <v>0</v>
      </c>
      <c r="D3216" s="73">
        <f t="shared" si="101"/>
        <v>0</v>
      </c>
    </row>
    <row r="3217" spans="1:4" x14ac:dyDescent="0.2">
      <c r="A3217" t="s">
        <v>151</v>
      </c>
      <c r="B3217" t="s">
        <v>151</v>
      </c>
      <c r="C3217" s="73">
        <f t="shared" si="100"/>
        <v>0</v>
      </c>
      <c r="D3217" s="73">
        <f t="shared" si="101"/>
        <v>0</v>
      </c>
    </row>
    <row r="3218" spans="1:4" x14ac:dyDescent="0.2">
      <c r="A3218" t="s">
        <v>151</v>
      </c>
      <c r="B3218" t="s">
        <v>151</v>
      </c>
      <c r="C3218" s="73">
        <f t="shared" si="100"/>
        <v>0</v>
      </c>
      <c r="D3218" s="73">
        <f t="shared" si="101"/>
        <v>0</v>
      </c>
    </row>
    <row r="3219" spans="1:4" x14ac:dyDescent="0.2">
      <c r="A3219" t="s">
        <v>151</v>
      </c>
      <c r="B3219" t="s">
        <v>151</v>
      </c>
      <c r="C3219" s="73">
        <f t="shared" si="100"/>
        <v>0</v>
      </c>
      <c r="D3219" s="73">
        <f t="shared" si="101"/>
        <v>0</v>
      </c>
    </row>
    <row r="3220" spans="1:4" x14ac:dyDescent="0.2">
      <c r="A3220" t="s">
        <v>151</v>
      </c>
      <c r="B3220" t="s">
        <v>151</v>
      </c>
      <c r="C3220" s="73">
        <f t="shared" si="100"/>
        <v>0</v>
      </c>
      <c r="D3220" s="73">
        <f t="shared" si="101"/>
        <v>0</v>
      </c>
    </row>
    <row r="3221" spans="1:4" x14ac:dyDescent="0.2">
      <c r="A3221" t="s">
        <v>151</v>
      </c>
      <c r="B3221" t="s">
        <v>151</v>
      </c>
      <c r="C3221" s="73">
        <f t="shared" si="100"/>
        <v>0</v>
      </c>
      <c r="D3221" s="73">
        <f t="shared" si="101"/>
        <v>0</v>
      </c>
    </row>
    <row r="3222" spans="1:4" x14ac:dyDescent="0.2">
      <c r="A3222" t="s">
        <v>151</v>
      </c>
      <c r="B3222" t="s">
        <v>151</v>
      </c>
      <c r="C3222" s="73">
        <f t="shared" si="100"/>
        <v>0</v>
      </c>
      <c r="D3222" s="73">
        <f t="shared" si="101"/>
        <v>0</v>
      </c>
    </row>
    <row r="3223" spans="1:4" x14ac:dyDescent="0.2">
      <c r="A3223" t="s">
        <v>151</v>
      </c>
      <c r="B3223" t="s">
        <v>151</v>
      </c>
      <c r="C3223" s="73">
        <f t="shared" si="100"/>
        <v>0</v>
      </c>
      <c r="D3223" s="73">
        <f t="shared" si="101"/>
        <v>0</v>
      </c>
    </row>
    <row r="3224" spans="1:4" x14ac:dyDescent="0.2">
      <c r="A3224" t="s">
        <v>151</v>
      </c>
      <c r="B3224" t="s">
        <v>151</v>
      </c>
      <c r="C3224" s="73">
        <f t="shared" si="100"/>
        <v>0</v>
      </c>
      <c r="D3224" s="73">
        <f t="shared" si="101"/>
        <v>0</v>
      </c>
    </row>
    <row r="3225" spans="1:4" x14ac:dyDescent="0.2">
      <c r="A3225" t="s">
        <v>151</v>
      </c>
      <c r="B3225" t="s">
        <v>151</v>
      </c>
      <c r="C3225" s="73">
        <f t="shared" si="100"/>
        <v>0</v>
      </c>
      <c r="D3225" s="73">
        <f t="shared" si="101"/>
        <v>0</v>
      </c>
    </row>
    <row r="3226" spans="1:4" x14ac:dyDescent="0.2">
      <c r="A3226" t="s">
        <v>151</v>
      </c>
      <c r="B3226" t="s">
        <v>151</v>
      </c>
      <c r="C3226" s="73">
        <f t="shared" si="100"/>
        <v>0</v>
      </c>
      <c r="D3226" s="73">
        <f t="shared" si="101"/>
        <v>0</v>
      </c>
    </row>
    <row r="3227" spans="1:4" x14ac:dyDescent="0.2">
      <c r="A3227" t="s">
        <v>151</v>
      </c>
      <c r="B3227" t="s">
        <v>151</v>
      </c>
      <c r="C3227" s="73">
        <f t="shared" si="100"/>
        <v>0</v>
      </c>
      <c r="D3227" s="73">
        <f t="shared" si="101"/>
        <v>0</v>
      </c>
    </row>
    <row r="3228" spans="1:4" x14ac:dyDescent="0.2">
      <c r="A3228" t="s">
        <v>151</v>
      </c>
      <c r="B3228" t="s">
        <v>151</v>
      </c>
      <c r="C3228" s="73">
        <f t="shared" si="100"/>
        <v>0</v>
      </c>
      <c r="D3228" s="73">
        <f t="shared" si="101"/>
        <v>0</v>
      </c>
    </row>
    <row r="3229" spans="1:4" x14ac:dyDescent="0.2">
      <c r="A3229" t="s">
        <v>151</v>
      </c>
      <c r="B3229" t="s">
        <v>151</v>
      </c>
      <c r="C3229" s="73">
        <f t="shared" si="100"/>
        <v>0</v>
      </c>
      <c r="D3229" s="73">
        <f t="shared" si="101"/>
        <v>0</v>
      </c>
    </row>
    <row r="3230" spans="1:4" x14ac:dyDescent="0.2">
      <c r="A3230" t="s">
        <v>151</v>
      </c>
      <c r="B3230" t="s">
        <v>151</v>
      </c>
      <c r="C3230" s="73">
        <f t="shared" si="100"/>
        <v>0</v>
      </c>
      <c r="D3230" s="73">
        <f t="shared" si="101"/>
        <v>0</v>
      </c>
    </row>
    <row r="3231" spans="1:4" x14ac:dyDescent="0.2">
      <c r="A3231" t="s">
        <v>151</v>
      </c>
      <c r="B3231" t="s">
        <v>151</v>
      </c>
      <c r="C3231" s="73">
        <f t="shared" si="100"/>
        <v>0</v>
      </c>
      <c r="D3231" s="73">
        <f t="shared" si="101"/>
        <v>0</v>
      </c>
    </row>
    <row r="3232" spans="1:4" x14ac:dyDescent="0.2">
      <c r="A3232" t="s">
        <v>151</v>
      </c>
      <c r="B3232" t="s">
        <v>151</v>
      </c>
      <c r="C3232" s="73">
        <f t="shared" si="100"/>
        <v>0</v>
      </c>
      <c r="D3232" s="73">
        <f t="shared" si="101"/>
        <v>0</v>
      </c>
    </row>
    <row r="3233" spans="1:4" x14ac:dyDescent="0.2">
      <c r="A3233" t="s">
        <v>151</v>
      </c>
      <c r="B3233" t="s">
        <v>151</v>
      </c>
      <c r="C3233" s="73">
        <f t="shared" si="100"/>
        <v>0</v>
      </c>
      <c r="D3233" s="73">
        <f t="shared" si="101"/>
        <v>0</v>
      </c>
    </row>
    <row r="3234" spans="1:4" x14ac:dyDescent="0.2">
      <c r="A3234" t="s">
        <v>151</v>
      </c>
      <c r="B3234" t="s">
        <v>151</v>
      </c>
      <c r="C3234" s="73">
        <f t="shared" si="100"/>
        <v>0</v>
      </c>
      <c r="D3234" s="73">
        <f t="shared" si="101"/>
        <v>0</v>
      </c>
    </row>
    <row r="3235" spans="1:4" x14ac:dyDescent="0.2">
      <c r="A3235" t="s">
        <v>151</v>
      </c>
      <c r="B3235" t="s">
        <v>151</v>
      </c>
      <c r="C3235" s="73">
        <f t="shared" si="100"/>
        <v>0</v>
      </c>
      <c r="D3235" s="73">
        <f t="shared" si="101"/>
        <v>0</v>
      </c>
    </row>
    <row r="3236" spans="1:4" x14ac:dyDescent="0.2">
      <c r="A3236" t="s">
        <v>151</v>
      </c>
      <c r="B3236" t="s">
        <v>151</v>
      </c>
      <c r="C3236" s="73">
        <f t="shared" si="100"/>
        <v>0</v>
      </c>
      <c r="D3236" s="73">
        <f t="shared" si="101"/>
        <v>0</v>
      </c>
    </row>
    <row r="3237" spans="1:4" x14ac:dyDescent="0.2">
      <c r="A3237" t="s">
        <v>151</v>
      </c>
      <c r="B3237" t="s">
        <v>151</v>
      </c>
      <c r="C3237" s="73">
        <f t="shared" si="100"/>
        <v>0</v>
      </c>
      <c r="D3237" s="73">
        <f t="shared" si="101"/>
        <v>0</v>
      </c>
    </row>
    <row r="3238" spans="1:4" x14ac:dyDescent="0.2">
      <c r="A3238" t="s">
        <v>151</v>
      </c>
      <c r="B3238" t="s">
        <v>151</v>
      </c>
      <c r="C3238" s="73">
        <f t="shared" si="100"/>
        <v>0</v>
      </c>
      <c r="D3238" s="73">
        <f t="shared" si="101"/>
        <v>0</v>
      </c>
    </row>
    <row r="3239" spans="1:4" x14ac:dyDescent="0.2">
      <c r="A3239" t="s">
        <v>151</v>
      </c>
      <c r="B3239" t="s">
        <v>151</v>
      </c>
      <c r="C3239" s="73">
        <f t="shared" si="100"/>
        <v>0</v>
      </c>
      <c r="D3239" s="73">
        <f t="shared" si="101"/>
        <v>0</v>
      </c>
    </row>
    <row r="3240" spans="1:4" x14ac:dyDescent="0.2">
      <c r="A3240" t="s">
        <v>151</v>
      </c>
      <c r="B3240" t="s">
        <v>151</v>
      </c>
      <c r="C3240" s="73">
        <f t="shared" si="100"/>
        <v>0</v>
      </c>
      <c r="D3240" s="73">
        <f t="shared" si="101"/>
        <v>0</v>
      </c>
    </row>
    <row r="3241" spans="1:4" x14ac:dyDescent="0.2">
      <c r="A3241" t="s">
        <v>151</v>
      </c>
      <c r="B3241" t="s">
        <v>151</v>
      </c>
      <c r="C3241" s="73">
        <f t="shared" si="100"/>
        <v>0</v>
      </c>
      <c r="D3241" s="73">
        <f t="shared" si="101"/>
        <v>0</v>
      </c>
    </row>
    <row r="3242" spans="1:4" x14ac:dyDescent="0.2">
      <c r="A3242" t="s">
        <v>151</v>
      </c>
      <c r="B3242" t="s">
        <v>151</v>
      </c>
      <c r="C3242" s="73">
        <f t="shared" si="100"/>
        <v>0</v>
      </c>
      <c r="D3242" s="73">
        <f t="shared" si="101"/>
        <v>0</v>
      </c>
    </row>
    <row r="3243" spans="1:4" x14ac:dyDescent="0.2">
      <c r="A3243" t="s">
        <v>151</v>
      </c>
      <c r="B3243" t="s">
        <v>151</v>
      </c>
      <c r="C3243" s="73">
        <f t="shared" si="100"/>
        <v>0</v>
      </c>
      <c r="D3243" s="73">
        <f t="shared" si="101"/>
        <v>0</v>
      </c>
    </row>
    <row r="3244" spans="1:4" x14ac:dyDescent="0.2">
      <c r="A3244" t="s">
        <v>151</v>
      </c>
      <c r="B3244" t="s">
        <v>151</v>
      </c>
      <c r="C3244" s="73">
        <f t="shared" si="100"/>
        <v>0</v>
      </c>
      <c r="D3244" s="73">
        <f t="shared" si="101"/>
        <v>0</v>
      </c>
    </row>
    <row r="3245" spans="1:4" x14ac:dyDescent="0.2">
      <c r="A3245" t="s">
        <v>151</v>
      </c>
      <c r="B3245" t="s">
        <v>151</v>
      </c>
      <c r="C3245" s="73">
        <f t="shared" si="100"/>
        <v>0</v>
      </c>
      <c r="D3245" s="73">
        <f t="shared" si="101"/>
        <v>0</v>
      </c>
    </row>
    <row r="3246" spans="1:4" x14ac:dyDescent="0.2">
      <c r="A3246" t="s">
        <v>151</v>
      </c>
      <c r="B3246" t="s">
        <v>151</v>
      </c>
      <c r="C3246" s="73">
        <f t="shared" si="100"/>
        <v>0</v>
      </c>
      <c r="D3246" s="73">
        <f t="shared" si="101"/>
        <v>0</v>
      </c>
    </row>
    <row r="3247" spans="1:4" x14ac:dyDescent="0.2">
      <c r="A3247" t="s">
        <v>151</v>
      </c>
      <c r="B3247" t="s">
        <v>151</v>
      </c>
      <c r="C3247" s="73">
        <f t="shared" si="100"/>
        <v>0</v>
      </c>
      <c r="D3247" s="73">
        <f t="shared" si="101"/>
        <v>0</v>
      </c>
    </row>
    <row r="3248" spans="1:4" x14ac:dyDescent="0.2">
      <c r="A3248" t="s">
        <v>151</v>
      </c>
      <c r="B3248" t="s">
        <v>151</v>
      </c>
      <c r="C3248" s="73">
        <f t="shared" si="100"/>
        <v>0</v>
      </c>
      <c r="D3248" s="73">
        <f t="shared" si="101"/>
        <v>0</v>
      </c>
    </row>
    <row r="3249" spans="1:4" x14ac:dyDescent="0.2">
      <c r="A3249" t="s">
        <v>151</v>
      </c>
      <c r="B3249" t="s">
        <v>151</v>
      </c>
      <c r="C3249" s="73">
        <f t="shared" si="100"/>
        <v>0</v>
      </c>
      <c r="D3249" s="73">
        <f t="shared" si="101"/>
        <v>0</v>
      </c>
    </row>
    <row r="3250" spans="1:4" x14ac:dyDescent="0.2">
      <c r="A3250" t="s">
        <v>151</v>
      </c>
      <c r="B3250" t="s">
        <v>151</v>
      </c>
      <c r="C3250" s="73">
        <f t="shared" si="100"/>
        <v>0</v>
      </c>
      <c r="D3250" s="73">
        <f t="shared" si="101"/>
        <v>0</v>
      </c>
    </row>
    <row r="3251" spans="1:4" x14ac:dyDescent="0.2">
      <c r="A3251" t="s">
        <v>151</v>
      </c>
      <c r="B3251" t="s">
        <v>151</v>
      </c>
      <c r="C3251" s="73">
        <f t="shared" si="100"/>
        <v>0</v>
      </c>
      <c r="D3251" s="73">
        <f t="shared" si="101"/>
        <v>0</v>
      </c>
    </row>
    <row r="3252" spans="1:4" x14ac:dyDescent="0.2">
      <c r="A3252" t="s">
        <v>151</v>
      </c>
      <c r="B3252" t="s">
        <v>151</v>
      </c>
      <c r="C3252" s="73">
        <f t="shared" si="100"/>
        <v>0</v>
      </c>
      <c r="D3252" s="73">
        <f t="shared" si="101"/>
        <v>0</v>
      </c>
    </row>
    <row r="3253" spans="1:4" x14ac:dyDescent="0.2">
      <c r="A3253" t="s">
        <v>151</v>
      </c>
      <c r="B3253" t="s">
        <v>151</v>
      </c>
      <c r="C3253" s="73">
        <f t="shared" si="100"/>
        <v>0</v>
      </c>
      <c r="D3253" s="73">
        <f t="shared" si="101"/>
        <v>0</v>
      </c>
    </row>
    <row r="3254" spans="1:4" x14ac:dyDescent="0.2">
      <c r="A3254" t="s">
        <v>151</v>
      </c>
      <c r="B3254" t="s">
        <v>151</v>
      </c>
      <c r="C3254" s="73">
        <f t="shared" si="100"/>
        <v>0</v>
      </c>
      <c r="D3254" s="73">
        <f t="shared" si="101"/>
        <v>0</v>
      </c>
    </row>
    <row r="3255" spans="1:4" x14ac:dyDescent="0.2">
      <c r="A3255" t="s">
        <v>151</v>
      </c>
      <c r="B3255" t="s">
        <v>151</v>
      </c>
      <c r="C3255" s="73">
        <f t="shared" si="100"/>
        <v>0</v>
      </c>
      <c r="D3255" s="73">
        <f t="shared" si="101"/>
        <v>0</v>
      </c>
    </row>
    <row r="3256" spans="1:4" x14ac:dyDescent="0.2">
      <c r="A3256" t="s">
        <v>151</v>
      </c>
      <c r="B3256" t="s">
        <v>151</v>
      </c>
      <c r="C3256" s="73">
        <f t="shared" si="100"/>
        <v>0</v>
      </c>
      <c r="D3256" s="73">
        <f t="shared" si="101"/>
        <v>0</v>
      </c>
    </row>
    <row r="3257" spans="1:4" x14ac:dyDescent="0.2">
      <c r="A3257" t="s">
        <v>151</v>
      </c>
      <c r="B3257" t="s">
        <v>151</v>
      </c>
      <c r="C3257" s="73">
        <f t="shared" si="100"/>
        <v>0</v>
      </c>
      <c r="D3257" s="73">
        <f t="shared" si="101"/>
        <v>0</v>
      </c>
    </row>
    <row r="3258" spans="1:4" x14ac:dyDescent="0.2">
      <c r="A3258" t="s">
        <v>151</v>
      </c>
      <c r="B3258" t="s">
        <v>151</v>
      </c>
      <c r="C3258" s="73">
        <f t="shared" si="100"/>
        <v>0</v>
      </c>
      <c r="D3258" s="73">
        <f t="shared" si="101"/>
        <v>0</v>
      </c>
    </row>
    <row r="3259" spans="1:4" x14ac:dyDescent="0.2">
      <c r="A3259" t="s">
        <v>151</v>
      </c>
      <c r="B3259" t="s">
        <v>151</v>
      </c>
      <c r="C3259" s="73">
        <f t="shared" si="100"/>
        <v>0</v>
      </c>
      <c r="D3259" s="73">
        <f t="shared" si="101"/>
        <v>0</v>
      </c>
    </row>
    <row r="3260" spans="1:4" x14ac:dyDescent="0.2">
      <c r="A3260" t="s">
        <v>151</v>
      </c>
      <c r="B3260" t="s">
        <v>151</v>
      </c>
      <c r="C3260" s="73">
        <f t="shared" si="100"/>
        <v>0</v>
      </c>
      <c r="D3260" s="73">
        <f t="shared" si="101"/>
        <v>0</v>
      </c>
    </row>
    <row r="3261" spans="1:4" x14ac:dyDescent="0.2">
      <c r="A3261" t="s">
        <v>151</v>
      </c>
      <c r="B3261" t="s">
        <v>151</v>
      </c>
      <c r="C3261" s="73">
        <f t="shared" si="100"/>
        <v>0</v>
      </c>
      <c r="D3261" s="73">
        <f t="shared" si="101"/>
        <v>0</v>
      </c>
    </row>
    <row r="3262" spans="1:4" x14ac:dyDescent="0.2">
      <c r="A3262" t="s">
        <v>151</v>
      </c>
      <c r="B3262" t="s">
        <v>151</v>
      </c>
      <c r="C3262" s="73">
        <f t="shared" si="100"/>
        <v>0</v>
      </c>
      <c r="D3262" s="73">
        <f t="shared" si="101"/>
        <v>0</v>
      </c>
    </row>
    <row r="3263" spans="1:4" x14ac:dyDescent="0.2">
      <c r="A3263" t="s">
        <v>151</v>
      </c>
      <c r="B3263" t="s">
        <v>151</v>
      </c>
      <c r="C3263" s="73">
        <f t="shared" si="100"/>
        <v>0</v>
      </c>
      <c r="D3263" s="73">
        <f t="shared" si="101"/>
        <v>0</v>
      </c>
    </row>
    <row r="3264" spans="1:4" x14ac:dyDescent="0.2">
      <c r="A3264" t="s">
        <v>151</v>
      </c>
      <c r="B3264" t="s">
        <v>151</v>
      </c>
      <c r="C3264" s="73">
        <f t="shared" si="100"/>
        <v>0</v>
      </c>
      <c r="D3264" s="73">
        <f t="shared" si="101"/>
        <v>0</v>
      </c>
    </row>
    <row r="3265" spans="1:4" x14ac:dyDescent="0.2">
      <c r="A3265" t="s">
        <v>151</v>
      </c>
      <c r="B3265" t="s">
        <v>151</v>
      </c>
      <c r="C3265" s="73">
        <f t="shared" si="100"/>
        <v>0</v>
      </c>
      <c r="D3265" s="73">
        <f t="shared" si="101"/>
        <v>0</v>
      </c>
    </row>
    <row r="3266" spans="1:4" x14ac:dyDescent="0.2">
      <c r="A3266" t="s">
        <v>151</v>
      </c>
      <c r="B3266" t="s">
        <v>151</v>
      </c>
      <c r="C3266" s="73">
        <f t="shared" si="100"/>
        <v>0</v>
      </c>
      <c r="D3266" s="73">
        <f t="shared" si="101"/>
        <v>0</v>
      </c>
    </row>
    <row r="3267" spans="1:4" x14ac:dyDescent="0.2">
      <c r="A3267" t="s">
        <v>151</v>
      </c>
      <c r="B3267" t="s">
        <v>151</v>
      </c>
      <c r="C3267" s="73">
        <f t="shared" ref="C3267:C3330" si="102">IF(A3267="Yes", 1, 0)</f>
        <v>0</v>
      </c>
      <c r="D3267" s="73">
        <f t="shared" ref="D3267:D3330" si="103">IF(B3267="Yes", 1, 0)</f>
        <v>0</v>
      </c>
    </row>
    <row r="3268" spans="1:4" x14ac:dyDescent="0.2">
      <c r="A3268" t="s">
        <v>151</v>
      </c>
      <c r="B3268" t="s">
        <v>151</v>
      </c>
      <c r="C3268" s="73">
        <f t="shared" si="102"/>
        <v>0</v>
      </c>
      <c r="D3268" s="73">
        <f t="shared" si="103"/>
        <v>0</v>
      </c>
    </row>
    <row r="3269" spans="1:4" x14ac:dyDescent="0.2">
      <c r="A3269" t="s">
        <v>151</v>
      </c>
      <c r="B3269" t="s">
        <v>151</v>
      </c>
      <c r="C3269" s="73">
        <f t="shared" si="102"/>
        <v>0</v>
      </c>
      <c r="D3269" s="73">
        <f t="shared" si="103"/>
        <v>0</v>
      </c>
    </row>
    <row r="3270" spans="1:4" x14ac:dyDescent="0.2">
      <c r="A3270" t="s">
        <v>151</v>
      </c>
      <c r="B3270" t="s">
        <v>151</v>
      </c>
      <c r="C3270" s="73">
        <f t="shared" si="102"/>
        <v>0</v>
      </c>
      <c r="D3270" s="73">
        <f t="shared" si="103"/>
        <v>0</v>
      </c>
    </row>
    <row r="3271" spans="1:4" x14ac:dyDescent="0.2">
      <c r="A3271" t="s">
        <v>151</v>
      </c>
      <c r="B3271" t="s">
        <v>151</v>
      </c>
      <c r="C3271" s="73">
        <f t="shared" si="102"/>
        <v>0</v>
      </c>
      <c r="D3271" s="73">
        <f t="shared" si="103"/>
        <v>0</v>
      </c>
    </row>
    <row r="3272" spans="1:4" x14ac:dyDescent="0.2">
      <c r="A3272" t="s">
        <v>151</v>
      </c>
      <c r="B3272" t="s">
        <v>151</v>
      </c>
      <c r="C3272" s="73">
        <f t="shared" si="102"/>
        <v>0</v>
      </c>
      <c r="D3272" s="73">
        <f t="shared" si="103"/>
        <v>0</v>
      </c>
    </row>
    <row r="3273" spans="1:4" x14ac:dyDescent="0.2">
      <c r="A3273" t="s">
        <v>151</v>
      </c>
      <c r="B3273" t="s">
        <v>151</v>
      </c>
      <c r="C3273" s="73">
        <f t="shared" si="102"/>
        <v>0</v>
      </c>
      <c r="D3273" s="73">
        <f t="shared" si="103"/>
        <v>0</v>
      </c>
    </row>
    <row r="3274" spans="1:4" x14ac:dyDescent="0.2">
      <c r="A3274" t="s">
        <v>151</v>
      </c>
      <c r="B3274" t="s">
        <v>151</v>
      </c>
      <c r="C3274" s="73">
        <f t="shared" si="102"/>
        <v>0</v>
      </c>
      <c r="D3274" s="73">
        <f t="shared" si="103"/>
        <v>0</v>
      </c>
    </row>
    <row r="3275" spans="1:4" x14ac:dyDescent="0.2">
      <c r="A3275" t="s">
        <v>151</v>
      </c>
      <c r="B3275" t="s">
        <v>151</v>
      </c>
      <c r="C3275" s="73">
        <f t="shared" si="102"/>
        <v>0</v>
      </c>
      <c r="D3275" s="73">
        <f t="shared" si="103"/>
        <v>0</v>
      </c>
    </row>
    <row r="3276" spans="1:4" x14ac:dyDescent="0.2">
      <c r="A3276" t="s">
        <v>151</v>
      </c>
      <c r="B3276" t="s">
        <v>151</v>
      </c>
      <c r="C3276" s="73">
        <f t="shared" si="102"/>
        <v>0</v>
      </c>
      <c r="D3276" s="73">
        <f t="shared" si="103"/>
        <v>0</v>
      </c>
    </row>
    <row r="3277" spans="1:4" x14ac:dyDescent="0.2">
      <c r="A3277" t="s">
        <v>151</v>
      </c>
      <c r="B3277" t="s">
        <v>151</v>
      </c>
      <c r="C3277" s="73">
        <f t="shared" si="102"/>
        <v>0</v>
      </c>
      <c r="D3277" s="73">
        <f t="shared" si="103"/>
        <v>0</v>
      </c>
    </row>
    <row r="3278" spans="1:4" x14ac:dyDescent="0.2">
      <c r="A3278" t="s">
        <v>151</v>
      </c>
      <c r="B3278" t="s">
        <v>151</v>
      </c>
      <c r="C3278" s="73">
        <f t="shared" si="102"/>
        <v>0</v>
      </c>
      <c r="D3278" s="73">
        <f t="shared" si="103"/>
        <v>0</v>
      </c>
    </row>
    <row r="3279" spans="1:4" x14ac:dyDescent="0.2">
      <c r="A3279" t="s">
        <v>151</v>
      </c>
      <c r="B3279" t="s">
        <v>151</v>
      </c>
      <c r="C3279" s="73">
        <f t="shared" si="102"/>
        <v>0</v>
      </c>
      <c r="D3279" s="73">
        <f t="shared" si="103"/>
        <v>0</v>
      </c>
    </row>
    <row r="3280" spans="1:4" x14ac:dyDescent="0.2">
      <c r="A3280" t="s">
        <v>151</v>
      </c>
      <c r="B3280" t="s">
        <v>151</v>
      </c>
      <c r="C3280" s="73">
        <f t="shared" si="102"/>
        <v>0</v>
      </c>
      <c r="D3280" s="73">
        <f t="shared" si="103"/>
        <v>0</v>
      </c>
    </row>
    <row r="3281" spans="1:4" x14ac:dyDescent="0.2">
      <c r="A3281" t="s">
        <v>151</v>
      </c>
      <c r="B3281" t="s">
        <v>151</v>
      </c>
      <c r="C3281" s="73">
        <f t="shared" si="102"/>
        <v>0</v>
      </c>
      <c r="D3281" s="73">
        <f t="shared" si="103"/>
        <v>0</v>
      </c>
    </row>
    <row r="3282" spans="1:4" x14ac:dyDescent="0.2">
      <c r="A3282" t="s">
        <v>151</v>
      </c>
      <c r="B3282" t="s">
        <v>151</v>
      </c>
      <c r="C3282" s="73">
        <f t="shared" si="102"/>
        <v>0</v>
      </c>
      <c r="D3282" s="73">
        <f t="shared" si="103"/>
        <v>0</v>
      </c>
    </row>
    <row r="3283" spans="1:4" x14ac:dyDescent="0.2">
      <c r="A3283" t="s">
        <v>151</v>
      </c>
      <c r="B3283" t="s">
        <v>151</v>
      </c>
      <c r="C3283" s="73">
        <f t="shared" si="102"/>
        <v>0</v>
      </c>
      <c r="D3283" s="73">
        <f t="shared" si="103"/>
        <v>0</v>
      </c>
    </row>
    <row r="3284" spans="1:4" x14ac:dyDescent="0.2">
      <c r="A3284" t="s">
        <v>151</v>
      </c>
      <c r="B3284" t="s">
        <v>151</v>
      </c>
      <c r="C3284" s="73">
        <f t="shared" si="102"/>
        <v>0</v>
      </c>
      <c r="D3284" s="73">
        <f t="shared" si="103"/>
        <v>0</v>
      </c>
    </row>
    <row r="3285" spans="1:4" x14ac:dyDescent="0.2">
      <c r="A3285" t="s">
        <v>151</v>
      </c>
      <c r="B3285" t="s">
        <v>151</v>
      </c>
      <c r="C3285" s="73">
        <f t="shared" si="102"/>
        <v>0</v>
      </c>
      <c r="D3285" s="73">
        <f t="shared" si="103"/>
        <v>0</v>
      </c>
    </row>
    <row r="3286" spans="1:4" x14ac:dyDescent="0.2">
      <c r="A3286" t="s">
        <v>151</v>
      </c>
      <c r="B3286" t="s">
        <v>151</v>
      </c>
      <c r="C3286" s="73">
        <f t="shared" si="102"/>
        <v>0</v>
      </c>
      <c r="D3286" s="73">
        <f t="shared" si="103"/>
        <v>0</v>
      </c>
    </row>
    <row r="3287" spans="1:4" x14ac:dyDescent="0.2">
      <c r="A3287" t="s">
        <v>151</v>
      </c>
      <c r="B3287" t="s">
        <v>151</v>
      </c>
      <c r="C3287" s="73">
        <f t="shared" si="102"/>
        <v>0</v>
      </c>
      <c r="D3287" s="73">
        <f t="shared" si="103"/>
        <v>0</v>
      </c>
    </row>
    <row r="3288" spans="1:4" x14ac:dyDescent="0.2">
      <c r="A3288" t="s">
        <v>151</v>
      </c>
      <c r="B3288" t="s">
        <v>151</v>
      </c>
      <c r="C3288" s="73">
        <f t="shared" si="102"/>
        <v>0</v>
      </c>
      <c r="D3288" s="73">
        <f t="shared" si="103"/>
        <v>0</v>
      </c>
    </row>
    <row r="3289" spans="1:4" x14ac:dyDescent="0.2">
      <c r="A3289" t="s">
        <v>151</v>
      </c>
      <c r="B3289" t="s">
        <v>151</v>
      </c>
      <c r="C3289" s="73">
        <f t="shared" si="102"/>
        <v>0</v>
      </c>
      <c r="D3289" s="73">
        <f t="shared" si="103"/>
        <v>0</v>
      </c>
    </row>
    <row r="3290" spans="1:4" x14ac:dyDescent="0.2">
      <c r="A3290" t="s">
        <v>151</v>
      </c>
      <c r="B3290" t="s">
        <v>151</v>
      </c>
      <c r="C3290" s="73">
        <f t="shared" si="102"/>
        <v>0</v>
      </c>
      <c r="D3290" s="73">
        <f t="shared" si="103"/>
        <v>0</v>
      </c>
    </row>
    <row r="3291" spans="1:4" x14ac:dyDescent="0.2">
      <c r="A3291" t="s">
        <v>151</v>
      </c>
      <c r="B3291" t="s">
        <v>151</v>
      </c>
      <c r="C3291" s="73">
        <f t="shared" si="102"/>
        <v>0</v>
      </c>
      <c r="D3291" s="73">
        <f t="shared" si="103"/>
        <v>0</v>
      </c>
    </row>
    <row r="3292" spans="1:4" x14ac:dyDescent="0.2">
      <c r="A3292" t="s">
        <v>151</v>
      </c>
      <c r="B3292" t="s">
        <v>151</v>
      </c>
      <c r="C3292" s="73">
        <f t="shared" si="102"/>
        <v>0</v>
      </c>
      <c r="D3292" s="73">
        <f t="shared" si="103"/>
        <v>0</v>
      </c>
    </row>
    <row r="3293" spans="1:4" x14ac:dyDescent="0.2">
      <c r="A3293" t="s">
        <v>151</v>
      </c>
      <c r="B3293" t="s">
        <v>151</v>
      </c>
      <c r="C3293" s="73">
        <f t="shared" si="102"/>
        <v>0</v>
      </c>
      <c r="D3293" s="73">
        <f t="shared" si="103"/>
        <v>0</v>
      </c>
    </row>
    <row r="3294" spans="1:4" x14ac:dyDescent="0.2">
      <c r="A3294" t="s">
        <v>151</v>
      </c>
      <c r="B3294" t="s">
        <v>151</v>
      </c>
      <c r="C3294" s="73">
        <f t="shared" si="102"/>
        <v>0</v>
      </c>
      <c r="D3294" s="73">
        <f t="shared" si="103"/>
        <v>0</v>
      </c>
    </row>
    <row r="3295" spans="1:4" x14ac:dyDescent="0.2">
      <c r="A3295" t="s">
        <v>151</v>
      </c>
      <c r="B3295" t="s">
        <v>151</v>
      </c>
      <c r="C3295" s="73">
        <f t="shared" si="102"/>
        <v>0</v>
      </c>
      <c r="D3295" s="73">
        <f t="shared" si="103"/>
        <v>0</v>
      </c>
    </row>
    <row r="3296" spans="1:4" x14ac:dyDescent="0.2">
      <c r="A3296" t="s">
        <v>151</v>
      </c>
      <c r="B3296" t="s">
        <v>151</v>
      </c>
      <c r="C3296" s="73">
        <f t="shared" si="102"/>
        <v>0</v>
      </c>
      <c r="D3296" s="73">
        <f t="shared" si="103"/>
        <v>0</v>
      </c>
    </row>
    <row r="3297" spans="1:4" x14ac:dyDescent="0.2">
      <c r="A3297" t="s">
        <v>151</v>
      </c>
      <c r="B3297" t="s">
        <v>151</v>
      </c>
      <c r="C3297" s="73">
        <f t="shared" si="102"/>
        <v>0</v>
      </c>
      <c r="D3297" s="73">
        <f t="shared" si="103"/>
        <v>0</v>
      </c>
    </row>
    <row r="3298" spans="1:4" x14ac:dyDescent="0.2">
      <c r="A3298" t="s">
        <v>151</v>
      </c>
      <c r="B3298" t="s">
        <v>151</v>
      </c>
      <c r="C3298" s="73">
        <f t="shared" si="102"/>
        <v>0</v>
      </c>
      <c r="D3298" s="73">
        <f t="shared" si="103"/>
        <v>0</v>
      </c>
    </row>
    <row r="3299" spans="1:4" x14ac:dyDescent="0.2">
      <c r="A3299" t="s">
        <v>151</v>
      </c>
      <c r="B3299" t="s">
        <v>151</v>
      </c>
      <c r="C3299" s="73">
        <f t="shared" si="102"/>
        <v>0</v>
      </c>
      <c r="D3299" s="73">
        <f t="shared" si="103"/>
        <v>0</v>
      </c>
    </row>
    <row r="3300" spans="1:4" x14ac:dyDescent="0.2">
      <c r="A3300" t="s">
        <v>151</v>
      </c>
      <c r="B3300" t="s">
        <v>151</v>
      </c>
      <c r="C3300" s="73">
        <f t="shared" si="102"/>
        <v>0</v>
      </c>
      <c r="D3300" s="73">
        <f t="shared" si="103"/>
        <v>0</v>
      </c>
    </row>
    <row r="3301" spans="1:4" x14ac:dyDescent="0.2">
      <c r="A3301" t="s">
        <v>151</v>
      </c>
      <c r="B3301" t="s">
        <v>151</v>
      </c>
      <c r="C3301" s="73">
        <f t="shared" si="102"/>
        <v>0</v>
      </c>
      <c r="D3301" s="73">
        <f t="shared" si="103"/>
        <v>0</v>
      </c>
    </row>
    <row r="3302" spans="1:4" x14ac:dyDescent="0.2">
      <c r="A3302" t="s">
        <v>151</v>
      </c>
      <c r="B3302" t="s">
        <v>151</v>
      </c>
      <c r="C3302" s="73">
        <f t="shared" si="102"/>
        <v>0</v>
      </c>
      <c r="D3302" s="73">
        <f t="shared" si="103"/>
        <v>0</v>
      </c>
    </row>
    <row r="3303" spans="1:4" x14ac:dyDescent="0.2">
      <c r="A3303" t="s">
        <v>151</v>
      </c>
      <c r="B3303" t="s">
        <v>151</v>
      </c>
      <c r="C3303" s="73">
        <f t="shared" si="102"/>
        <v>0</v>
      </c>
      <c r="D3303" s="73">
        <f t="shared" si="103"/>
        <v>0</v>
      </c>
    </row>
    <row r="3304" spans="1:4" x14ac:dyDescent="0.2">
      <c r="A3304" t="s">
        <v>151</v>
      </c>
      <c r="B3304" t="s">
        <v>151</v>
      </c>
      <c r="C3304" s="73">
        <f t="shared" si="102"/>
        <v>0</v>
      </c>
      <c r="D3304" s="73">
        <f t="shared" si="103"/>
        <v>0</v>
      </c>
    </row>
    <row r="3305" spans="1:4" x14ac:dyDescent="0.2">
      <c r="A3305" t="s">
        <v>151</v>
      </c>
      <c r="B3305" t="s">
        <v>151</v>
      </c>
      <c r="C3305" s="73">
        <f t="shared" si="102"/>
        <v>0</v>
      </c>
      <c r="D3305" s="73">
        <f t="shared" si="103"/>
        <v>0</v>
      </c>
    </row>
    <row r="3306" spans="1:4" x14ac:dyDescent="0.2">
      <c r="A3306" t="s">
        <v>151</v>
      </c>
      <c r="B3306" t="s">
        <v>151</v>
      </c>
      <c r="C3306" s="73">
        <f t="shared" si="102"/>
        <v>0</v>
      </c>
      <c r="D3306" s="73">
        <f t="shared" si="103"/>
        <v>0</v>
      </c>
    </row>
    <row r="3307" spans="1:4" x14ac:dyDescent="0.2">
      <c r="A3307" t="s">
        <v>151</v>
      </c>
      <c r="B3307" t="s">
        <v>151</v>
      </c>
      <c r="C3307" s="73">
        <f t="shared" si="102"/>
        <v>0</v>
      </c>
      <c r="D3307" s="73">
        <f t="shared" si="103"/>
        <v>0</v>
      </c>
    </row>
    <row r="3308" spans="1:4" x14ac:dyDescent="0.2">
      <c r="A3308" t="s">
        <v>151</v>
      </c>
      <c r="B3308" t="s">
        <v>151</v>
      </c>
      <c r="C3308" s="73">
        <f t="shared" si="102"/>
        <v>0</v>
      </c>
      <c r="D3308" s="73">
        <f t="shared" si="103"/>
        <v>0</v>
      </c>
    </row>
    <row r="3309" spans="1:4" x14ac:dyDescent="0.2">
      <c r="A3309" t="s">
        <v>151</v>
      </c>
      <c r="B3309" t="s">
        <v>151</v>
      </c>
      <c r="C3309" s="73">
        <f t="shared" si="102"/>
        <v>0</v>
      </c>
      <c r="D3309" s="73">
        <f t="shared" si="103"/>
        <v>0</v>
      </c>
    </row>
    <row r="3310" spans="1:4" x14ac:dyDescent="0.2">
      <c r="A3310" t="s">
        <v>151</v>
      </c>
      <c r="B3310" t="s">
        <v>151</v>
      </c>
      <c r="C3310" s="73">
        <f t="shared" si="102"/>
        <v>0</v>
      </c>
      <c r="D3310" s="73">
        <f t="shared" si="103"/>
        <v>0</v>
      </c>
    </row>
    <row r="3311" spans="1:4" x14ac:dyDescent="0.2">
      <c r="A3311" t="s">
        <v>151</v>
      </c>
      <c r="B3311" t="s">
        <v>151</v>
      </c>
      <c r="C3311" s="73">
        <f t="shared" si="102"/>
        <v>0</v>
      </c>
      <c r="D3311" s="73">
        <f t="shared" si="103"/>
        <v>0</v>
      </c>
    </row>
    <row r="3312" spans="1:4" x14ac:dyDescent="0.2">
      <c r="A3312" t="s">
        <v>151</v>
      </c>
      <c r="B3312" t="s">
        <v>151</v>
      </c>
      <c r="C3312" s="73">
        <f t="shared" si="102"/>
        <v>0</v>
      </c>
      <c r="D3312" s="73">
        <f t="shared" si="103"/>
        <v>0</v>
      </c>
    </row>
    <row r="3313" spans="1:4" x14ac:dyDescent="0.2">
      <c r="A3313" t="s">
        <v>151</v>
      </c>
      <c r="B3313" t="s">
        <v>151</v>
      </c>
      <c r="C3313" s="73">
        <f t="shared" si="102"/>
        <v>0</v>
      </c>
      <c r="D3313" s="73">
        <f t="shared" si="103"/>
        <v>0</v>
      </c>
    </row>
    <row r="3314" spans="1:4" x14ac:dyDescent="0.2">
      <c r="A3314" t="s">
        <v>151</v>
      </c>
      <c r="B3314" t="s">
        <v>151</v>
      </c>
      <c r="C3314" s="73">
        <f t="shared" si="102"/>
        <v>0</v>
      </c>
      <c r="D3314" s="73">
        <f t="shared" si="103"/>
        <v>0</v>
      </c>
    </row>
    <row r="3315" spans="1:4" x14ac:dyDescent="0.2">
      <c r="A3315" t="s">
        <v>151</v>
      </c>
      <c r="B3315" t="s">
        <v>151</v>
      </c>
      <c r="C3315" s="73">
        <f t="shared" si="102"/>
        <v>0</v>
      </c>
      <c r="D3315" s="73">
        <f t="shared" si="103"/>
        <v>0</v>
      </c>
    </row>
    <row r="3316" spans="1:4" x14ac:dyDescent="0.2">
      <c r="A3316" t="s">
        <v>151</v>
      </c>
      <c r="B3316" t="s">
        <v>151</v>
      </c>
      <c r="C3316" s="73">
        <f t="shared" si="102"/>
        <v>0</v>
      </c>
      <c r="D3316" s="73">
        <f t="shared" si="103"/>
        <v>0</v>
      </c>
    </row>
    <row r="3317" spans="1:4" x14ac:dyDescent="0.2">
      <c r="A3317" t="s">
        <v>151</v>
      </c>
      <c r="B3317" t="s">
        <v>151</v>
      </c>
      <c r="C3317" s="73">
        <f t="shared" si="102"/>
        <v>0</v>
      </c>
      <c r="D3317" s="73">
        <f t="shared" si="103"/>
        <v>0</v>
      </c>
    </row>
    <row r="3318" spans="1:4" x14ac:dyDescent="0.2">
      <c r="A3318" t="s">
        <v>151</v>
      </c>
      <c r="B3318" t="s">
        <v>151</v>
      </c>
      <c r="C3318" s="73">
        <f t="shared" si="102"/>
        <v>0</v>
      </c>
      <c r="D3318" s="73">
        <f t="shared" si="103"/>
        <v>0</v>
      </c>
    </row>
    <row r="3319" spans="1:4" x14ac:dyDescent="0.2">
      <c r="A3319" t="s">
        <v>151</v>
      </c>
      <c r="B3319" t="s">
        <v>151</v>
      </c>
      <c r="C3319" s="73">
        <f t="shared" si="102"/>
        <v>0</v>
      </c>
      <c r="D3319" s="73">
        <f t="shared" si="103"/>
        <v>0</v>
      </c>
    </row>
    <row r="3320" spans="1:4" x14ac:dyDescent="0.2">
      <c r="A3320" t="s">
        <v>151</v>
      </c>
      <c r="B3320" t="s">
        <v>151</v>
      </c>
      <c r="C3320" s="73">
        <f t="shared" si="102"/>
        <v>0</v>
      </c>
      <c r="D3320" s="73">
        <f t="shared" si="103"/>
        <v>0</v>
      </c>
    </row>
    <row r="3321" spans="1:4" x14ac:dyDescent="0.2">
      <c r="A3321" t="s">
        <v>151</v>
      </c>
      <c r="B3321" t="s">
        <v>151</v>
      </c>
      <c r="C3321" s="73">
        <f t="shared" si="102"/>
        <v>0</v>
      </c>
      <c r="D3321" s="73">
        <f t="shared" si="103"/>
        <v>0</v>
      </c>
    </row>
    <row r="3322" spans="1:4" x14ac:dyDescent="0.2">
      <c r="A3322" t="s">
        <v>151</v>
      </c>
      <c r="B3322" t="s">
        <v>151</v>
      </c>
      <c r="C3322" s="73">
        <f t="shared" si="102"/>
        <v>0</v>
      </c>
      <c r="D3322" s="73">
        <f t="shared" si="103"/>
        <v>0</v>
      </c>
    </row>
    <row r="3323" spans="1:4" x14ac:dyDescent="0.2">
      <c r="A3323" t="s">
        <v>151</v>
      </c>
      <c r="B3323" t="s">
        <v>151</v>
      </c>
      <c r="C3323" s="73">
        <f t="shared" si="102"/>
        <v>0</v>
      </c>
      <c r="D3323" s="73">
        <f t="shared" si="103"/>
        <v>0</v>
      </c>
    </row>
    <row r="3324" spans="1:4" x14ac:dyDescent="0.2">
      <c r="A3324" t="s">
        <v>151</v>
      </c>
      <c r="B3324" t="s">
        <v>151</v>
      </c>
      <c r="C3324" s="73">
        <f t="shared" si="102"/>
        <v>0</v>
      </c>
      <c r="D3324" s="73">
        <f t="shared" si="103"/>
        <v>0</v>
      </c>
    </row>
    <row r="3325" spans="1:4" x14ac:dyDescent="0.2">
      <c r="A3325" t="s">
        <v>151</v>
      </c>
      <c r="B3325" t="s">
        <v>151</v>
      </c>
      <c r="C3325" s="73">
        <f t="shared" si="102"/>
        <v>0</v>
      </c>
      <c r="D3325" s="73">
        <f t="shared" si="103"/>
        <v>0</v>
      </c>
    </row>
    <row r="3326" spans="1:4" x14ac:dyDescent="0.2">
      <c r="A3326" t="s">
        <v>151</v>
      </c>
      <c r="B3326" t="s">
        <v>151</v>
      </c>
      <c r="C3326" s="73">
        <f t="shared" si="102"/>
        <v>0</v>
      </c>
      <c r="D3326" s="73">
        <f t="shared" si="103"/>
        <v>0</v>
      </c>
    </row>
    <row r="3327" spans="1:4" x14ac:dyDescent="0.2">
      <c r="A3327" t="s">
        <v>151</v>
      </c>
      <c r="B3327" t="s">
        <v>151</v>
      </c>
      <c r="C3327" s="73">
        <f t="shared" si="102"/>
        <v>0</v>
      </c>
      <c r="D3327" s="73">
        <f t="shared" si="103"/>
        <v>0</v>
      </c>
    </row>
    <row r="3328" spans="1:4" x14ac:dyDescent="0.2">
      <c r="A3328" t="s">
        <v>151</v>
      </c>
      <c r="B3328" t="s">
        <v>151</v>
      </c>
      <c r="C3328" s="73">
        <f t="shared" si="102"/>
        <v>0</v>
      </c>
      <c r="D3328" s="73">
        <f t="shared" si="103"/>
        <v>0</v>
      </c>
    </row>
    <row r="3329" spans="1:4" x14ac:dyDescent="0.2">
      <c r="A3329" t="s">
        <v>151</v>
      </c>
      <c r="B3329" t="s">
        <v>151</v>
      </c>
      <c r="C3329" s="73">
        <f t="shared" si="102"/>
        <v>0</v>
      </c>
      <c r="D3329" s="73">
        <f t="shared" si="103"/>
        <v>0</v>
      </c>
    </row>
    <row r="3330" spans="1:4" x14ac:dyDescent="0.2">
      <c r="A3330" t="s">
        <v>151</v>
      </c>
      <c r="B3330" t="s">
        <v>151</v>
      </c>
      <c r="C3330" s="73">
        <f t="shared" si="102"/>
        <v>0</v>
      </c>
      <c r="D3330" s="73">
        <f t="shared" si="103"/>
        <v>0</v>
      </c>
    </row>
    <row r="3331" spans="1:4" x14ac:dyDescent="0.2">
      <c r="A3331" t="s">
        <v>151</v>
      </c>
      <c r="B3331" t="s">
        <v>151</v>
      </c>
      <c r="C3331" s="73">
        <f t="shared" ref="C3331:C3394" si="104">IF(A3331="Yes", 1, 0)</f>
        <v>0</v>
      </c>
      <c r="D3331" s="73">
        <f t="shared" ref="D3331:D3394" si="105">IF(B3331="Yes", 1, 0)</f>
        <v>0</v>
      </c>
    </row>
    <row r="3332" spans="1:4" x14ac:dyDescent="0.2">
      <c r="A3332" t="s">
        <v>151</v>
      </c>
      <c r="B3332" t="s">
        <v>151</v>
      </c>
      <c r="C3332" s="73">
        <f t="shared" si="104"/>
        <v>0</v>
      </c>
      <c r="D3332" s="73">
        <f t="shared" si="105"/>
        <v>0</v>
      </c>
    </row>
    <row r="3333" spans="1:4" x14ac:dyDescent="0.2">
      <c r="A3333" t="s">
        <v>151</v>
      </c>
      <c r="B3333" t="s">
        <v>151</v>
      </c>
      <c r="C3333" s="73">
        <f t="shared" si="104"/>
        <v>0</v>
      </c>
      <c r="D3333" s="73">
        <f t="shared" si="105"/>
        <v>0</v>
      </c>
    </row>
    <row r="3334" spans="1:4" x14ac:dyDescent="0.2">
      <c r="A3334" t="s">
        <v>151</v>
      </c>
      <c r="B3334" t="s">
        <v>151</v>
      </c>
      <c r="C3334" s="73">
        <f t="shared" si="104"/>
        <v>0</v>
      </c>
      <c r="D3334" s="73">
        <f t="shared" si="105"/>
        <v>0</v>
      </c>
    </row>
    <row r="3335" spans="1:4" x14ac:dyDescent="0.2">
      <c r="A3335" t="s">
        <v>151</v>
      </c>
      <c r="B3335" t="s">
        <v>151</v>
      </c>
      <c r="C3335" s="73">
        <f t="shared" si="104"/>
        <v>0</v>
      </c>
      <c r="D3335" s="73">
        <f t="shared" si="105"/>
        <v>0</v>
      </c>
    </row>
    <row r="3336" spans="1:4" x14ac:dyDescent="0.2">
      <c r="A3336" t="s">
        <v>151</v>
      </c>
      <c r="B3336" t="s">
        <v>151</v>
      </c>
      <c r="C3336" s="73">
        <f t="shared" si="104"/>
        <v>0</v>
      </c>
      <c r="D3336" s="73">
        <f t="shared" si="105"/>
        <v>0</v>
      </c>
    </row>
    <row r="3337" spans="1:4" x14ac:dyDescent="0.2">
      <c r="A3337" t="s">
        <v>151</v>
      </c>
      <c r="B3337" t="s">
        <v>151</v>
      </c>
      <c r="C3337" s="73">
        <f t="shared" si="104"/>
        <v>0</v>
      </c>
      <c r="D3337" s="73">
        <f t="shared" si="105"/>
        <v>0</v>
      </c>
    </row>
    <row r="3338" spans="1:4" x14ac:dyDescent="0.2">
      <c r="A3338" t="s">
        <v>151</v>
      </c>
      <c r="B3338" t="s">
        <v>151</v>
      </c>
      <c r="C3338" s="73">
        <f t="shared" si="104"/>
        <v>0</v>
      </c>
      <c r="D3338" s="73">
        <f t="shared" si="105"/>
        <v>0</v>
      </c>
    </row>
    <row r="3339" spans="1:4" x14ac:dyDescent="0.2">
      <c r="A3339" t="s">
        <v>151</v>
      </c>
      <c r="B3339" t="s">
        <v>151</v>
      </c>
      <c r="C3339" s="73">
        <f t="shared" si="104"/>
        <v>0</v>
      </c>
      <c r="D3339" s="73">
        <f t="shared" si="105"/>
        <v>0</v>
      </c>
    </row>
    <row r="3340" spans="1:4" x14ac:dyDescent="0.2">
      <c r="A3340" t="s">
        <v>151</v>
      </c>
      <c r="B3340" t="s">
        <v>151</v>
      </c>
      <c r="C3340" s="73">
        <f t="shared" si="104"/>
        <v>0</v>
      </c>
      <c r="D3340" s="73">
        <f t="shared" si="105"/>
        <v>0</v>
      </c>
    </row>
    <row r="3341" spans="1:4" x14ac:dyDescent="0.2">
      <c r="A3341" t="s">
        <v>151</v>
      </c>
      <c r="B3341" t="s">
        <v>151</v>
      </c>
      <c r="C3341" s="73">
        <f t="shared" si="104"/>
        <v>0</v>
      </c>
      <c r="D3341" s="73">
        <f t="shared" si="105"/>
        <v>0</v>
      </c>
    </row>
    <row r="3342" spans="1:4" x14ac:dyDescent="0.2">
      <c r="A3342" t="s">
        <v>151</v>
      </c>
      <c r="B3342" t="s">
        <v>151</v>
      </c>
      <c r="C3342" s="73">
        <f t="shared" si="104"/>
        <v>0</v>
      </c>
      <c r="D3342" s="73">
        <f t="shared" si="105"/>
        <v>0</v>
      </c>
    </row>
    <row r="3343" spans="1:4" x14ac:dyDescent="0.2">
      <c r="A3343" t="s">
        <v>151</v>
      </c>
      <c r="B3343" t="s">
        <v>151</v>
      </c>
      <c r="C3343" s="73">
        <f t="shared" si="104"/>
        <v>0</v>
      </c>
      <c r="D3343" s="73">
        <f t="shared" si="105"/>
        <v>0</v>
      </c>
    </row>
    <row r="3344" spans="1:4" x14ac:dyDescent="0.2">
      <c r="A3344" t="s">
        <v>151</v>
      </c>
      <c r="B3344" t="s">
        <v>151</v>
      </c>
      <c r="C3344" s="73">
        <f t="shared" si="104"/>
        <v>0</v>
      </c>
      <c r="D3344" s="73">
        <f t="shared" si="105"/>
        <v>0</v>
      </c>
    </row>
    <row r="3345" spans="1:4" x14ac:dyDescent="0.2">
      <c r="A3345" t="s">
        <v>151</v>
      </c>
      <c r="B3345" t="s">
        <v>151</v>
      </c>
      <c r="C3345" s="73">
        <f t="shared" si="104"/>
        <v>0</v>
      </c>
      <c r="D3345" s="73">
        <f t="shared" si="105"/>
        <v>0</v>
      </c>
    </row>
    <row r="3346" spans="1:4" x14ac:dyDescent="0.2">
      <c r="A3346" t="s">
        <v>151</v>
      </c>
      <c r="B3346" t="s">
        <v>151</v>
      </c>
      <c r="C3346" s="73">
        <f t="shared" si="104"/>
        <v>0</v>
      </c>
      <c r="D3346" s="73">
        <f t="shared" si="105"/>
        <v>0</v>
      </c>
    </row>
    <row r="3347" spans="1:4" x14ac:dyDescent="0.2">
      <c r="A3347" t="s">
        <v>151</v>
      </c>
      <c r="B3347" t="s">
        <v>151</v>
      </c>
      <c r="C3347" s="73">
        <f t="shared" si="104"/>
        <v>0</v>
      </c>
      <c r="D3347" s="73">
        <f t="shared" si="105"/>
        <v>0</v>
      </c>
    </row>
    <row r="3348" spans="1:4" x14ac:dyDescent="0.2">
      <c r="A3348" t="s">
        <v>151</v>
      </c>
      <c r="B3348" t="s">
        <v>151</v>
      </c>
      <c r="C3348" s="73">
        <f t="shared" si="104"/>
        <v>0</v>
      </c>
      <c r="D3348" s="73">
        <f t="shared" si="105"/>
        <v>0</v>
      </c>
    </row>
    <row r="3349" spans="1:4" x14ac:dyDescent="0.2">
      <c r="A3349" t="s">
        <v>151</v>
      </c>
      <c r="B3349" t="s">
        <v>151</v>
      </c>
      <c r="C3349" s="73">
        <f t="shared" si="104"/>
        <v>0</v>
      </c>
      <c r="D3349" s="73">
        <f t="shared" si="105"/>
        <v>0</v>
      </c>
    </row>
    <row r="3350" spans="1:4" x14ac:dyDescent="0.2">
      <c r="A3350" t="s">
        <v>151</v>
      </c>
      <c r="B3350" t="s">
        <v>151</v>
      </c>
      <c r="C3350" s="73">
        <f t="shared" si="104"/>
        <v>0</v>
      </c>
      <c r="D3350" s="73">
        <f t="shared" si="105"/>
        <v>0</v>
      </c>
    </row>
    <row r="3351" spans="1:4" x14ac:dyDescent="0.2">
      <c r="A3351" t="s">
        <v>151</v>
      </c>
      <c r="B3351" t="s">
        <v>151</v>
      </c>
      <c r="C3351" s="73">
        <f t="shared" si="104"/>
        <v>0</v>
      </c>
      <c r="D3351" s="73">
        <f t="shared" si="105"/>
        <v>0</v>
      </c>
    </row>
    <row r="3352" spans="1:4" x14ac:dyDescent="0.2">
      <c r="A3352" t="s">
        <v>151</v>
      </c>
      <c r="B3352" t="s">
        <v>151</v>
      </c>
      <c r="C3352" s="73">
        <f t="shared" si="104"/>
        <v>0</v>
      </c>
      <c r="D3352" s="73">
        <f t="shared" si="105"/>
        <v>0</v>
      </c>
    </row>
    <row r="3353" spans="1:4" x14ac:dyDescent="0.2">
      <c r="A3353" t="s">
        <v>151</v>
      </c>
      <c r="B3353" t="s">
        <v>151</v>
      </c>
      <c r="C3353" s="73">
        <f t="shared" si="104"/>
        <v>0</v>
      </c>
      <c r="D3353" s="73">
        <f t="shared" si="105"/>
        <v>0</v>
      </c>
    </row>
    <row r="3354" spans="1:4" x14ac:dyDescent="0.2">
      <c r="A3354" t="s">
        <v>151</v>
      </c>
      <c r="B3354" t="s">
        <v>151</v>
      </c>
      <c r="C3354" s="73">
        <f t="shared" si="104"/>
        <v>0</v>
      </c>
      <c r="D3354" s="73">
        <f t="shared" si="105"/>
        <v>0</v>
      </c>
    </row>
    <row r="3355" spans="1:4" x14ac:dyDescent="0.2">
      <c r="A3355" t="s">
        <v>151</v>
      </c>
      <c r="B3355" t="s">
        <v>151</v>
      </c>
      <c r="C3355" s="73">
        <f t="shared" si="104"/>
        <v>0</v>
      </c>
      <c r="D3355" s="73">
        <f t="shared" si="105"/>
        <v>0</v>
      </c>
    </row>
    <row r="3356" spans="1:4" x14ac:dyDescent="0.2">
      <c r="A3356" t="s">
        <v>151</v>
      </c>
      <c r="B3356" t="s">
        <v>151</v>
      </c>
      <c r="C3356" s="73">
        <f t="shared" si="104"/>
        <v>0</v>
      </c>
      <c r="D3356" s="73">
        <f t="shared" si="105"/>
        <v>0</v>
      </c>
    </row>
    <row r="3357" spans="1:4" x14ac:dyDescent="0.2">
      <c r="A3357" t="s">
        <v>151</v>
      </c>
      <c r="B3357" t="s">
        <v>151</v>
      </c>
      <c r="C3357" s="73">
        <f t="shared" si="104"/>
        <v>0</v>
      </c>
      <c r="D3357" s="73">
        <f t="shared" si="105"/>
        <v>0</v>
      </c>
    </row>
    <row r="3358" spans="1:4" x14ac:dyDescent="0.2">
      <c r="A3358" t="s">
        <v>151</v>
      </c>
      <c r="B3358" t="s">
        <v>151</v>
      </c>
      <c r="C3358" s="73">
        <f t="shared" si="104"/>
        <v>0</v>
      </c>
      <c r="D3358" s="73">
        <f t="shared" si="105"/>
        <v>0</v>
      </c>
    </row>
    <row r="3359" spans="1:4" x14ac:dyDescent="0.2">
      <c r="A3359" t="s">
        <v>151</v>
      </c>
      <c r="B3359" t="s">
        <v>151</v>
      </c>
      <c r="C3359" s="73">
        <f t="shared" si="104"/>
        <v>0</v>
      </c>
      <c r="D3359" s="73">
        <f t="shared" si="105"/>
        <v>0</v>
      </c>
    </row>
    <row r="3360" spans="1:4" x14ac:dyDescent="0.2">
      <c r="A3360" t="s">
        <v>151</v>
      </c>
      <c r="B3360" t="s">
        <v>151</v>
      </c>
      <c r="C3360" s="73">
        <f t="shared" si="104"/>
        <v>0</v>
      </c>
      <c r="D3360" s="73">
        <f t="shared" si="105"/>
        <v>0</v>
      </c>
    </row>
    <row r="3361" spans="1:4" x14ac:dyDescent="0.2">
      <c r="A3361" t="s">
        <v>151</v>
      </c>
      <c r="B3361" t="s">
        <v>151</v>
      </c>
      <c r="C3361" s="73">
        <f t="shared" si="104"/>
        <v>0</v>
      </c>
      <c r="D3361" s="73">
        <f t="shared" si="105"/>
        <v>0</v>
      </c>
    </row>
    <row r="3362" spans="1:4" x14ac:dyDescent="0.2">
      <c r="A3362" t="s">
        <v>151</v>
      </c>
      <c r="B3362" t="s">
        <v>151</v>
      </c>
      <c r="C3362" s="73">
        <f t="shared" si="104"/>
        <v>0</v>
      </c>
      <c r="D3362" s="73">
        <f t="shared" si="105"/>
        <v>0</v>
      </c>
    </row>
    <row r="3363" spans="1:4" x14ac:dyDescent="0.2">
      <c r="A3363" t="s">
        <v>151</v>
      </c>
      <c r="B3363" t="s">
        <v>151</v>
      </c>
      <c r="C3363" s="73">
        <f t="shared" si="104"/>
        <v>0</v>
      </c>
      <c r="D3363" s="73">
        <f t="shared" si="105"/>
        <v>0</v>
      </c>
    </row>
    <row r="3364" spans="1:4" x14ac:dyDescent="0.2">
      <c r="A3364" t="s">
        <v>151</v>
      </c>
      <c r="B3364" t="s">
        <v>151</v>
      </c>
      <c r="C3364" s="73">
        <f t="shared" si="104"/>
        <v>0</v>
      </c>
      <c r="D3364" s="73">
        <f t="shared" si="105"/>
        <v>0</v>
      </c>
    </row>
    <row r="3365" spans="1:4" x14ac:dyDescent="0.2">
      <c r="A3365" t="s">
        <v>151</v>
      </c>
      <c r="B3365" t="s">
        <v>151</v>
      </c>
      <c r="C3365" s="73">
        <f t="shared" si="104"/>
        <v>0</v>
      </c>
      <c r="D3365" s="73">
        <f t="shared" si="105"/>
        <v>0</v>
      </c>
    </row>
    <row r="3366" spans="1:4" x14ac:dyDescent="0.2">
      <c r="A3366" t="s">
        <v>151</v>
      </c>
      <c r="B3366" t="s">
        <v>151</v>
      </c>
      <c r="C3366" s="73">
        <f t="shared" si="104"/>
        <v>0</v>
      </c>
      <c r="D3366" s="73">
        <f t="shared" si="105"/>
        <v>0</v>
      </c>
    </row>
    <row r="3367" spans="1:4" x14ac:dyDescent="0.2">
      <c r="A3367" t="s">
        <v>151</v>
      </c>
      <c r="B3367" t="s">
        <v>151</v>
      </c>
      <c r="C3367" s="73">
        <f t="shared" si="104"/>
        <v>0</v>
      </c>
      <c r="D3367" s="73">
        <f t="shared" si="105"/>
        <v>0</v>
      </c>
    </row>
    <row r="3368" spans="1:4" x14ac:dyDescent="0.2">
      <c r="A3368" t="s">
        <v>151</v>
      </c>
      <c r="B3368" t="s">
        <v>151</v>
      </c>
      <c r="C3368" s="73">
        <f t="shared" si="104"/>
        <v>0</v>
      </c>
      <c r="D3368" s="73">
        <f t="shared" si="105"/>
        <v>0</v>
      </c>
    </row>
    <row r="3369" spans="1:4" x14ac:dyDescent="0.2">
      <c r="A3369" t="s">
        <v>151</v>
      </c>
      <c r="B3369" t="s">
        <v>151</v>
      </c>
      <c r="C3369" s="73">
        <f t="shared" si="104"/>
        <v>0</v>
      </c>
      <c r="D3369" s="73">
        <f t="shared" si="105"/>
        <v>0</v>
      </c>
    </row>
    <row r="3370" spans="1:4" x14ac:dyDescent="0.2">
      <c r="A3370" t="s">
        <v>151</v>
      </c>
      <c r="B3370" t="s">
        <v>151</v>
      </c>
      <c r="C3370" s="73">
        <f t="shared" si="104"/>
        <v>0</v>
      </c>
      <c r="D3370" s="73">
        <f t="shared" si="105"/>
        <v>0</v>
      </c>
    </row>
    <row r="3371" spans="1:4" x14ac:dyDescent="0.2">
      <c r="A3371" t="s">
        <v>151</v>
      </c>
      <c r="B3371" t="s">
        <v>151</v>
      </c>
      <c r="C3371" s="73">
        <f t="shared" si="104"/>
        <v>0</v>
      </c>
      <c r="D3371" s="73">
        <f t="shared" si="105"/>
        <v>0</v>
      </c>
    </row>
    <row r="3372" spans="1:4" x14ac:dyDescent="0.2">
      <c r="A3372" t="s">
        <v>151</v>
      </c>
      <c r="B3372" t="s">
        <v>151</v>
      </c>
      <c r="C3372" s="73">
        <f t="shared" si="104"/>
        <v>0</v>
      </c>
      <c r="D3372" s="73">
        <f t="shared" si="105"/>
        <v>0</v>
      </c>
    </row>
    <row r="3373" spans="1:4" x14ac:dyDescent="0.2">
      <c r="A3373" t="s">
        <v>151</v>
      </c>
      <c r="B3373" t="s">
        <v>151</v>
      </c>
      <c r="C3373" s="73">
        <f t="shared" si="104"/>
        <v>0</v>
      </c>
      <c r="D3373" s="73">
        <f t="shared" si="105"/>
        <v>0</v>
      </c>
    </row>
    <row r="3374" spans="1:4" x14ac:dyDescent="0.2">
      <c r="A3374" t="s">
        <v>151</v>
      </c>
      <c r="B3374" t="s">
        <v>151</v>
      </c>
      <c r="C3374" s="73">
        <f t="shared" si="104"/>
        <v>0</v>
      </c>
      <c r="D3374" s="73">
        <f t="shared" si="105"/>
        <v>0</v>
      </c>
    </row>
    <row r="3375" spans="1:4" x14ac:dyDescent="0.2">
      <c r="A3375" t="s">
        <v>151</v>
      </c>
      <c r="B3375" t="s">
        <v>151</v>
      </c>
      <c r="C3375" s="73">
        <f t="shared" si="104"/>
        <v>0</v>
      </c>
      <c r="D3375" s="73">
        <f t="shared" si="105"/>
        <v>0</v>
      </c>
    </row>
    <row r="3376" spans="1:4" x14ac:dyDescent="0.2">
      <c r="A3376" t="s">
        <v>151</v>
      </c>
      <c r="B3376" t="s">
        <v>151</v>
      </c>
      <c r="C3376" s="73">
        <f t="shared" si="104"/>
        <v>0</v>
      </c>
      <c r="D3376" s="73">
        <f t="shared" si="105"/>
        <v>0</v>
      </c>
    </row>
    <row r="3377" spans="1:4" x14ac:dyDescent="0.2">
      <c r="A3377" t="s">
        <v>151</v>
      </c>
      <c r="B3377" t="s">
        <v>151</v>
      </c>
      <c r="C3377" s="73">
        <f t="shared" si="104"/>
        <v>0</v>
      </c>
      <c r="D3377" s="73">
        <f t="shared" si="105"/>
        <v>0</v>
      </c>
    </row>
    <row r="3378" spans="1:4" x14ac:dyDescent="0.2">
      <c r="A3378" t="s">
        <v>151</v>
      </c>
      <c r="B3378" t="s">
        <v>151</v>
      </c>
      <c r="C3378" s="73">
        <f t="shared" si="104"/>
        <v>0</v>
      </c>
      <c r="D3378" s="73">
        <f t="shared" si="105"/>
        <v>0</v>
      </c>
    </row>
    <row r="3379" spans="1:4" x14ac:dyDescent="0.2">
      <c r="A3379" t="s">
        <v>151</v>
      </c>
      <c r="B3379" t="s">
        <v>151</v>
      </c>
      <c r="C3379" s="73">
        <f t="shared" si="104"/>
        <v>0</v>
      </c>
      <c r="D3379" s="73">
        <f t="shared" si="105"/>
        <v>0</v>
      </c>
    </row>
    <row r="3380" spans="1:4" x14ac:dyDescent="0.2">
      <c r="A3380" t="s">
        <v>151</v>
      </c>
      <c r="B3380" t="s">
        <v>151</v>
      </c>
      <c r="C3380" s="73">
        <f t="shared" si="104"/>
        <v>0</v>
      </c>
      <c r="D3380" s="73">
        <f t="shared" si="105"/>
        <v>0</v>
      </c>
    </row>
    <row r="3381" spans="1:4" x14ac:dyDescent="0.2">
      <c r="A3381" t="s">
        <v>151</v>
      </c>
      <c r="B3381" t="s">
        <v>151</v>
      </c>
      <c r="C3381" s="73">
        <f t="shared" si="104"/>
        <v>0</v>
      </c>
      <c r="D3381" s="73">
        <f t="shared" si="105"/>
        <v>0</v>
      </c>
    </row>
    <row r="3382" spans="1:4" x14ac:dyDescent="0.2">
      <c r="A3382" t="s">
        <v>151</v>
      </c>
      <c r="B3382" t="s">
        <v>151</v>
      </c>
      <c r="C3382" s="73">
        <f t="shared" si="104"/>
        <v>0</v>
      </c>
      <c r="D3382" s="73">
        <f t="shared" si="105"/>
        <v>0</v>
      </c>
    </row>
    <row r="3383" spans="1:4" x14ac:dyDescent="0.2">
      <c r="A3383" t="s">
        <v>151</v>
      </c>
      <c r="B3383" t="s">
        <v>151</v>
      </c>
      <c r="C3383" s="73">
        <f t="shared" si="104"/>
        <v>0</v>
      </c>
      <c r="D3383" s="73">
        <f t="shared" si="105"/>
        <v>0</v>
      </c>
    </row>
    <row r="3384" spans="1:4" x14ac:dyDescent="0.2">
      <c r="A3384" t="s">
        <v>151</v>
      </c>
      <c r="B3384" t="s">
        <v>151</v>
      </c>
      <c r="C3384" s="73">
        <f t="shared" si="104"/>
        <v>0</v>
      </c>
      <c r="D3384" s="73">
        <f t="shared" si="105"/>
        <v>0</v>
      </c>
    </row>
    <row r="3385" spans="1:4" x14ac:dyDescent="0.2">
      <c r="A3385" t="s">
        <v>151</v>
      </c>
      <c r="B3385" t="s">
        <v>151</v>
      </c>
      <c r="C3385" s="73">
        <f t="shared" si="104"/>
        <v>0</v>
      </c>
      <c r="D3385" s="73">
        <f t="shared" si="105"/>
        <v>0</v>
      </c>
    </row>
    <row r="3386" spans="1:4" x14ac:dyDescent="0.2">
      <c r="A3386" t="s">
        <v>151</v>
      </c>
      <c r="B3386" t="s">
        <v>151</v>
      </c>
      <c r="C3386" s="73">
        <f t="shared" si="104"/>
        <v>0</v>
      </c>
      <c r="D3386" s="73">
        <f t="shared" si="105"/>
        <v>0</v>
      </c>
    </row>
    <row r="3387" spans="1:4" x14ac:dyDescent="0.2">
      <c r="A3387" t="s">
        <v>151</v>
      </c>
      <c r="B3387" t="s">
        <v>151</v>
      </c>
      <c r="C3387" s="73">
        <f t="shared" si="104"/>
        <v>0</v>
      </c>
      <c r="D3387" s="73">
        <f t="shared" si="105"/>
        <v>0</v>
      </c>
    </row>
    <row r="3388" spans="1:4" x14ac:dyDescent="0.2">
      <c r="A3388" t="s">
        <v>151</v>
      </c>
      <c r="B3388" t="s">
        <v>151</v>
      </c>
      <c r="C3388" s="73">
        <f t="shared" si="104"/>
        <v>0</v>
      </c>
      <c r="D3388" s="73">
        <f t="shared" si="105"/>
        <v>0</v>
      </c>
    </row>
    <row r="3389" spans="1:4" x14ac:dyDescent="0.2">
      <c r="A3389" t="s">
        <v>151</v>
      </c>
      <c r="B3389" t="s">
        <v>151</v>
      </c>
      <c r="C3389" s="73">
        <f t="shared" si="104"/>
        <v>0</v>
      </c>
      <c r="D3389" s="73">
        <f t="shared" si="105"/>
        <v>0</v>
      </c>
    </row>
    <row r="3390" spans="1:4" x14ac:dyDescent="0.2">
      <c r="A3390" t="s">
        <v>151</v>
      </c>
      <c r="B3390" t="s">
        <v>151</v>
      </c>
      <c r="C3390" s="73">
        <f t="shared" si="104"/>
        <v>0</v>
      </c>
      <c r="D3390" s="73">
        <f t="shared" si="105"/>
        <v>0</v>
      </c>
    </row>
    <row r="3391" spans="1:4" x14ac:dyDescent="0.2">
      <c r="A3391" t="s">
        <v>151</v>
      </c>
      <c r="B3391" t="s">
        <v>151</v>
      </c>
      <c r="C3391" s="73">
        <f t="shared" si="104"/>
        <v>0</v>
      </c>
      <c r="D3391" s="73">
        <f t="shared" si="105"/>
        <v>0</v>
      </c>
    </row>
    <row r="3392" spans="1:4" x14ac:dyDescent="0.2">
      <c r="A3392" t="s">
        <v>151</v>
      </c>
      <c r="B3392" t="s">
        <v>151</v>
      </c>
      <c r="C3392" s="73">
        <f t="shared" si="104"/>
        <v>0</v>
      </c>
      <c r="D3392" s="73">
        <f t="shared" si="105"/>
        <v>0</v>
      </c>
    </row>
    <row r="3393" spans="1:4" x14ac:dyDescent="0.2">
      <c r="A3393" t="s">
        <v>151</v>
      </c>
      <c r="B3393" t="s">
        <v>151</v>
      </c>
      <c r="C3393" s="73">
        <f t="shared" si="104"/>
        <v>0</v>
      </c>
      <c r="D3393" s="73">
        <f t="shared" si="105"/>
        <v>0</v>
      </c>
    </row>
    <row r="3394" spans="1:4" x14ac:dyDescent="0.2">
      <c r="A3394" t="s">
        <v>151</v>
      </c>
      <c r="B3394" t="s">
        <v>151</v>
      </c>
      <c r="C3394" s="73">
        <f t="shared" si="104"/>
        <v>0</v>
      </c>
      <c r="D3394" s="73">
        <f t="shared" si="105"/>
        <v>0</v>
      </c>
    </row>
    <row r="3395" spans="1:4" x14ac:dyDescent="0.2">
      <c r="A3395" t="s">
        <v>151</v>
      </c>
      <c r="B3395" t="s">
        <v>151</v>
      </c>
      <c r="C3395" s="73">
        <f t="shared" ref="C3395:C3458" si="106">IF(A3395="Yes", 1, 0)</f>
        <v>0</v>
      </c>
      <c r="D3395" s="73">
        <f t="shared" ref="D3395:D3458" si="107">IF(B3395="Yes", 1, 0)</f>
        <v>0</v>
      </c>
    </row>
    <row r="3396" spans="1:4" x14ac:dyDescent="0.2">
      <c r="A3396" t="s">
        <v>151</v>
      </c>
      <c r="B3396" t="s">
        <v>151</v>
      </c>
      <c r="C3396" s="73">
        <f t="shared" si="106"/>
        <v>0</v>
      </c>
      <c r="D3396" s="73">
        <f t="shared" si="107"/>
        <v>0</v>
      </c>
    </row>
    <row r="3397" spans="1:4" x14ac:dyDescent="0.2">
      <c r="A3397" t="s">
        <v>151</v>
      </c>
      <c r="B3397" t="s">
        <v>151</v>
      </c>
      <c r="C3397" s="73">
        <f t="shared" si="106"/>
        <v>0</v>
      </c>
      <c r="D3397" s="73">
        <f t="shared" si="107"/>
        <v>0</v>
      </c>
    </row>
    <row r="3398" spans="1:4" x14ac:dyDescent="0.2">
      <c r="A3398" t="s">
        <v>151</v>
      </c>
      <c r="B3398" t="s">
        <v>151</v>
      </c>
      <c r="C3398" s="73">
        <f t="shared" si="106"/>
        <v>0</v>
      </c>
      <c r="D3398" s="73">
        <f t="shared" si="107"/>
        <v>0</v>
      </c>
    </row>
    <row r="3399" spans="1:4" x14ac:dyDescent="0.2">
      <c r="A3399" t="s">
        <v>151</v>
      </c>
      <c r="B3399" t="s">
        <v>151</v>
      </c>
      <c r="C3399" s="73">
        <f t="shared" si="106"/>
        <v>0</v>
      </c>
      <c r="D3399" s="73">
        <f t="shared" si="107"/>
        <v>0</v>
      </c>
    </row>
    <row r="3400" spans="1:4" x14ac:dyDescent="0.2">
      <c r="A3400" t="s">
        <v>151</v>
      </c>
      <c r="B3400" t="s">
        <v>151</v>
      </c>
      <c r="C3400" s="73">
        <f t="shared" si="106"/>
        <v>0</v>
      </c>
      <c r="D3400" s="73">
        <f t="shared" si="107"/>
        <v>0</v>
      </c>
    </row>
    <row r="3401" spans="1:4" x14ac:dyDescent="0.2">
      <c r="A3401" t="s">
        <v>151</v>
      </c>
      <c r="B3401" t="s">
        <v>151</v>
      </c>
      <c r="C3401" s="73">
        <f t="shared" si="106"/>
        <v>0</v>
      </c>
      <c r="D3401" s="73">
        <f t="shared" si="107"/>
        <v>0</v>
      </c>
    </row>
    <row r="3402" spans="1:4" x14ac:dyDescent="0.2">
      <c r="A3402" t="s">
        <v>151</v>
      </c>
      <c r="B3402" t="s">
        <v>151</v>
      </c>
      <c r="C3402" s="73">
        <f t="shared" si="106"/>
        <v>0</v>
      </c>
      <c r="D3402" s="73">
        <f t="shared" si="107"/>
        <v>0</v>
      </c>
    </row>
    <row r="3403" spans="1:4" x14ac:dyDescent="0.2">
      <c r="A3403" t="s">
        <v>151</v>
      </c>
      <c r="B3403" t="s">
        <v>151</v>
      </c>
      <c r="C3403" s="73">
        <f t="shared" si="106"/>
        <v>0</v>
      </c>
      <c r="D3403" s="73">
        <f t="shared" si="107"/>
        <v>0</v>
      </c>
    </row>
    <row r="3404" spans="1:4" x14ac:dyDescent="0.2">
      <c r="A3404" t="s">
        <v>151</v>
      </c>
      <c r="B3404" t="s">
        <v>151</v>
      </c>
      <c r="C3404" s="73">
        <f t="shared" si="106"/>
        <v>0</v>
      </c>
      <c r="D3404" s="73">
        <f t="shared" si="107"/>
        <v>0</v>
      </c>
    </row>
    <row r="3405" spans="1:4" x14ac:dyDescent="0.2">
      <c r="A3405" t="s">
        <v>151</v>
      </c>
      <c r="B3405" t="s">
        <v>151</v>
      </c>
      <c r="C3405" s="73">
        <f t="shared" si="106"/>
        <v>0</v>
      </c>
      <c r="D3405" s="73">
        <f t="shared" si="107"/>
        <v>0</v>
      </c>
    </row>
    <row r="3406" spans="1:4" x14ac:dyDescent="0.2">
      <c r="A3406" t="s">
        <v>151</v>
      </c>
      <c r="B3406" t="s">
        <v>151</v>
      </c>
      <c r="C3406" s="73">
        <f t="shared" si="106"/>
        <v>0</v>
      </c>
      <c r="D3406" s="73">
        <f t="shared" si="107"/>
        <v>0</v>
      </c>
    </row>
    <row r="3407" spans="1:4" x14ac:dyDescent="0.2">
      <c r="A3407" t="s">
        <v>151</v>
      </c>
      <c r="B3407" t="s">
        <v>151</v>
      </c>
      <c r="C3407" s="73">
        <f t="shared" si="106"/>
        <v>0</v>
      </c>
      <c r="D3407" s="73">
        <f t="shared" si="107"/>
        <v>0</v>
      </c>
    </row>
    <row r="3408" spans="1:4" x14ac:dyDescent="0.2">
      <c r="A3408" t="s">
        <v>151</v>
      </c>
      <c r="B3408" t="s">
        <v>151</v>
      </c>
      <c r="C3408" s="73">
        <f t="shared" si="106"/>
        <v>0</v>
      </c>
      <c r="D3408" s="73">
        <f t="shared" si="107"/>
        <v>0</v>
      </c>
    </row>
    <row r="3409" spans="1:4" x14ac:dyDescent="0.2">
      <c r="A3409" t="s">
        <v>151</v>
      </c>
      <c r="B3409" t="s">
        <v>151</v>
      </c>
      <c r="C3409" s="73">
        <f t="shared" si="106"/>
        <v>0</v>
      </c>
      <c r="D3409" s="73">
        <f t="shared" si="107"/>
        <v>0</v>
      </c>
    </row>
    <row r="3410" spans="1:4" x14ac:dyDescent="0.2">
      <c r="A3410" t="s">
        <v>151</v>
      </c>
      <c r="B3410" t="s">
        <v>151</v>
      </c>
      <c r="C3410" s="73">
        <f t="shared" si="106"/>
        <v>0</v>
      </c>
      <c r="D3410" s="73">
        <f t="shared" si="107"/>
        <v>0</v>
      </c>
    </row>
    <row r="3411" spans="1:4" x14ac:dyDescent="0.2">
      <c r="A3411" t="s">
        <v>151</v>
      </c>
      <c r="B3411" t="s">
        <v>151</v>
      </c>
      <c r="C3411" s="73">
        <f t="shared" si="106"/>
        <v>0</v>
      </c>
      <c r="D3411" s="73">
        <f t="shared" si="107"/>
        <v>0</v>
      </c>
    </row>
    <row r="3412" spans="1:4" x14ac:dyDescent="0.2">
      <c r="A3412" t="s">
        <v>151</v>
      </c>
      <c r="B3412" t="s">
        <v>151</v>
      </c>
      <c r="C3412" s="73">
        <f t="shared" si="106"/>
        <v>0</v>
      </c>
      <c r="D3412" s="73">
        <f t="shared" si="107"/>
        <v>0</v>
      </c>
    </row>
    <row r="3413" spans="1:4" x14ac:dyDescent="0.2">
      <c r="A3413" t="s">
        <v>151</v>
      </c>
      <c r="B3413" t="s">
        <v>151</v>
      </c>
      <c r="C3413" s="73">
        <f t="shared" si="106"/>
        <v>0</v>
      </c>
      <c r="D3413" s="73">
        <f t="shared" si="107"/>
        <v>0</v>
      </c>
    </row>
    <row r="3414" spans="1:4" x14ac:dyDescent="0.2">
      <c r="A3414" t="s">
        <v>151</v>
      </c>
      <c r="B3414" t="s">
        <v>151</v>
      </c>
      <c r="C3414" s="73">
        <f t="shared" si="106"/>
        <v>0</v>
      </c>
      <c r="D3414" s="73">
        <f t="shared" si="107"/>
        <v>0</v>
      </c>
    </row>
    <row r="3415" spans="1:4" x14ac:dyDescent="0.2">
      <c r="A3415" t="s">
        <v>151</v>
      </c>
      <c r="B3415" t="s">
        <v>151</v>
      </c>
      <c r="C3415" s="73">
        <f t="shared" si="106"/>
        <v>0</v>
      </c>
      <c r="D3415" s="73">
        <f t="shared" si="107"/>
        <v>0</v>
      </c>
    </row>
    <row r="3416" spans="1:4" x14ac:dyDescent="0.2">
      <c r="A3416" t="s">
        <v>151</v>
      </c>
      <c r="B3416" t="s">
        <v>151</v>
      </c>
      <c r="C3416" s="73">
        <f t="shared" si="106"/>
        <v>0</v>
      </c>
      <c r="D3416" s="73">
        <f t="shared" si="107"/>
        <v>0</v>
      </c>
    </row>
    <row r="3417" spans="1:4" x14ac:dyDescent="0.2">
      <c r="A3417" t="s">
        <v>151</v>
      </c>
      <c r="B3417" t="s">
        <v>151</v>
      </c>
      <c r="C3417" s="73">
        <f t="shared" si="106"/>
        <v>0</v>
      </c>
      <c r="D3417" s="73">
        <f t="shared" si="107"/>
        <v>0</v>
      </c>
    </row>
    <row r="3418" spans="1:4" x14ac:dyDescent="0.2">
      <c r="A3418" t="s">
        <v>151</v>
      </c>
      <c r="B3418" t="s">
        <v>151</v>
      </c>
      <c r="C3418" s="73">
        <f t="shared" si="106"/>
        <v>0</v>
      </c>
      <c r="D3418" s="73">
        <f t="shared" si="107"/>
        <v>0</v>
      </c>
    </row>
    <row r="3419" spans="1:4" x14ac:dyDescent="0.2">
      <c r="A3419" t="s">
        <v>151</v>
      </c>
      <c r="B3419" t="s">
        <v>151</v>
      </c>
      <c r="C3419" s="73">
        <f t="shared" si="106"/>
        <v>0</v>
      </c>
      <c r="D3419" s="73">
        <f t="shared" si="107"/>
        <v>0</v>
      </c>
    </row>
    <row r="3420" spans="1:4" x14ac:dyDescent="0.2">
      <c r="A3420" t="s">
        <v>151</v>
      </c>
      <c r="B3420" t="s">
        <v>151</v>
      </c>
      <c r="C3420" s="73">
        <f t="shared" si="106"/>
        <v>0</v>
      </c>
      <c r="D3420" s="73">
        <f t="shared" si="107"/>
        <v>0</v>
      </c>
    </row>
    <row r="3421" spans="1:4" x14ac:dyDescent="0.2">
      <c r="A3421" t="s">
        <v>151</v>
      </c>
      <c r="B3421" t="s">
        <v>151</v>
      </c>
      <c r="C3421" s="73">
        <f t="shared" si="106"/>
        <v>0</v>
      </c>
      <c r="D3421" s="73">
        <f t="shared" si="107"/>
        <v>0</v>
      </c>
    </row>
    <row r="3422" spans="1:4" x14ac:dyDescent="0.2">
      <c r="A3422" t="s">
        <v>151</v>
      </c>
      <c r="B3422" t="s">
        <v>151</v>
      </c>
      <c r="C3422" s="73">
        <f t="shared" si="106"/>
        <v>0</v>
      </c>
      <c r="D3422" s="73">
        <f t="shared" si="107"/>
        <v>0</v>
      </c>
    </row>
    <row r="3423" spans="1:4" x14ac:dyDescent="0.2">
      <c r="A3423" t="s">
        <v>151</v>
      </c>
      <c r="B3423" t="s">
        <v>151</v>
      </c>
      <c r="C3423" s="73">
        <f t="shared" si="106"/>
        <v>0</v>
      </c>
      <c r="D3423" s="73">
        <f t="shared" si="107"/>
        <v>0</v>
      </c>
    </row>
    <row r="3424" spans="1:4" x14ac:dyDescent="0.2">
      <c r="A3424" t="s">
        <v>151</v>
      </c>
      <c r="B3424" t="s">
        <v>151</v>
      </c>
      <c r="C3424" s="73">
        <f t="shared" si="106"/>
        <v>0</v>
      </c>
      <c r="D3424" s="73">
        <f t="shared" si="107"/>
        <v>0</v>
      </c>
    </row>
    <row r="3425" spans="1:4" x14ac:dyDescent="0.2">
      <c r="A3425" t="s">
        <v>151</v>
      </c>
      <c r="B3425" t="s">
        <v>151</v>
      </c>
      <c r="C3425" s="73">
        <f t="shared" si="106"/>
        <v>0</v>
      </c>
      <c r="D3425" s="73">
        <f t="shared" si="107"/>
        <v>0</v>
      </c>
    </row>
    <row r="3426" spans="1:4" x14ac:dyDescent="0.2">
      <c r="A3426" t="s">
        <v>151</v>
      </c>
      <c r="B3426" t="s">
        <v>151</v>
      </c>
      <c r="C3426" s="73">
        <f t="shared" si="106"/>
        <v>0</v>
      </c>
      <c r="D3426" s="73">
        <f t="shared" si="107"/>
        <v>0</v>
      </c>
    </row>
    <row r="3427" spans="1:4" x14ac:dyDescent="0.2">
      <c r="A3427" t="s">
        <v>151</v>
      </c>
      <c r="B3427" t="s">
        <v>151</v>
      </c>
      <c r="C3427" s="73">
        <f t="shared" si="106"/>
        <v>0</v>
      </c>
      <c r="D3427" s="73">
        <f t="shared" si="107"/>
        <v>0</v>
      </c>
    </row>
    <row r="3428" spans="1:4" x14ac:dyDescent="0.2">
      <c r="A3428" t="s">
        <v>151</v>
      </c>
      <c r="B3428" t="s">
        <v>151</v>
      </c>
      <c r="C3428" s="73">
        <f t="shared" si="106"/>
        <v>0</v>
      </c>
      <c r="D3428" s="73">
        <f t="shared" si="107"/>
        <v>0</v>
      </c>
    </row>
    <row r="3429" spans="1:4" x14ac:dyDescent="0.2">
      <c r="A3429" t="s">
        <v>151</v>
      </c>
      <c r="B3429" t="s">
        <v>151</v>
      </c>
      <c r="C3429" s="73">
        <f t="shared" si="106"/>
        <v>0</v>
      </c>
      <c r="D3429" s="73">
        <f t="shared" si="107"/>
        <v>0</v>
      </c>
    </row>
    <row r="3430" spans="1:4" x14ac:dyDescent="0.2">
      <c r="A3430" t="s">
        <v>151</v>
      </c>
      <c r="B3430" t="s">
        <v>151</v>
      </c>
      <c r="C3430" s="73">
        <f t="shared" si="106"/>
        <v>0</v>
      </c>
      <c r="D3430" s="73">
        <f t="shared" si="107"/>
        <v>0</v>
      </c>
    </row>
    <row r="3431" spans="1:4" x14ac:dyDescent="0.2">
      <c r="A3431" t="s">
        <v>151</v>
      </c>
      <c r="B3431" t="s">
        <v>151</v>
      </c>
      <c r="C3431" s="73">
        <f t="shared" si="106"/>
        <v>0</v>
      </c>
      <c r="D3431" s="73">
        <f t="shared" si="107"/>
        <v>0</v>
      </c>
    </row>
    <row r="3432" spans="1:4" x14ac:dyDescent="0.2">
      <c r="A3432" t="s">
        <v>151</v>
      </c>
      <c r="B3432" t="s">
        <v>151</v>
      </c>
      <c r="C3432" s="73">
        <f t="shared" si="106"/>
        <v>0</v>
      </c>
      <c r="D3432" s="73">
        <f t="shared" si="107"/>
        <v>0</v>
      </c>
    </row>
    <row r="3433" spans="1:4" x14ac:dyDescent="0.2">
      <c r="A3433" t="s">
        <v>151</v>
      </c>
      <c r="B3433" t="s">
        <v>151</v>
      </c>
      <c r="C3433" s="73">
        <f t="shared" si="106"/>
        <v>0</v>
      </c>
      <c r="D3433" s="73">
        <f t="shared" si="107"/>
        <v>0</v>
      </c>
    </row>
    <row r="3434" spans="1:4" x14ac:dyDescent="0.2">
      <c r="A3434" t="s">
        <v>151</v>
      </c>
      <c r="B3434" t="s">
        <v>151</v>
      </c>
      <c r="C3434" s="73">
        <f t="shared" si="106"/>
        <v>0</v>
      </c>
      <c r="D3434" s="73">
        <f t="shared" si="107"/>
        <v>0</v>
      </c>
    </row>
    <row r="3435" spans="1:4" x14ac:dyDescent="0.2">
      <c r="A3435" t="s">
        <v>151</v>
      </c>
      <c r="B3435" t="s">
        <v>151</v>
      </c>
      <c r="C3435" s="73">
        <f t="shared" si="106"/>
        <v>0</v>
      </c>
      <c r="D3435" s="73">
        <f t="shared" si="107"/>
        <v>0</v>
      </c>
    </row>
    <row r="3436" spans="1:4" x14ac:dyDescent="0.2">
      <c r="A3436" t="s">
        <v>151</v>
      </c>
      <c r="B3436" t="s">
        <v>151</v>
      </c>
      <c r="C3436" s="73">
        <f t="shared" si="106"/>
        <v>0</v>
      </c>
      <c r="D3436" s="73">
        <f t="shared" si="107"/>
        <v>0</v>
      </c>
    </row>
    <row r="3437" spans="1:4" x14ac:dyDescent="0.2">
      <c r="A3437" t="s">
        <v>151</v>
      </c>
      <c r="B3437" t="s">
        <v>151</v>
      </c>
      <c r="C3437" s="73">
        <f t="shared" si="106"/>
        <v>0</v>
      </c>
      <c r="D3437" s="73">
        <f t="shared" si="107"/>
        <v>0</v>
      </c>
    </row>
    <row r="3438" spans="1:4" x14ac:dyDescent="0.2">
      <c r="A3438" t="s">
        <v>151</v>
      </c>
      <c r="B3438" t="s">
        <v>151</v>
      </c>
      <c r="C3438" s="73">
        <f t="shared" si="106"/>
        <v>0</v>
      </c>
      <c r="D3438" s="73">
        <f t="shared" si="107"/>
        <v>0</v>
      </c>
    </row>
    <row r="3439" spans="1:4" x14ac:dyDescent="0.2">
      <c r="A3439" t="s">
        <v>151</v>
      </c>
      <c r="B3439" t="s">
        <v>151</v>
      </c>
      <c r="C3439" s="73">
        <f t="shared" si="106"/>
        <v>0</v>
      </c>
      <c r="D3439" s="73">
        <f t="shared" si="107"/>
        <v>0</v>
      </c>
    </row>
    <row r="3440" spans="1:4" x14ac:dyDescent="0.2">
      <c r="A3440" t="s">
        <v>151</v>
      </c>
      <c r="B3440" t="s">
        <v>151</v>
      </c>
      <c r="C3440" s="73">
        <f t="shared" si="106"/>
        <v>0</v>
      </c>
      <c r="D3440" s="73">
        <f t="shared" si="107"/>
        <v>0</v>
      </c>
    </row>
    <row r="3441" spans="1:4" x14ac:dyDescent="0.2">
      <c r="A3441" t="s">
        <v>151</v>
      </c>
      <c r="B3441" t="s">
        <v>151</v>
      </c>
      <c r="C3441" s="73">
        <f t="shared" si="106"/>
        <v>0</v>
      </c>
      <c r="D3441" s="73">
        <f t="shared" si="107"/>
        <v>0</v>
      </c>
    </row>
    <row r="3442" spans="1:4" x14ac:dyDescent="0.2">
      <c r="A3442" t="s">
        <v>151</v>
      </c>
      <c r="B3442" t="s">
        <v>151</v>
      </c>
      <c r="C3442" s="73">
        <f t="shared" si="106"/>
        <v>0</v>
      </c>
      <c r="D3442" s="73">
        <f t="shared" si="107"/>
        <v>0</v>
      </c>
    </row>
    <row r="3443" spans="1:4" x14ac:dyDescent="0.2">
      <c r="A3443" t="s">
        <v>151</v>
      </c>
      <c r="B3443" t="s">
        <v>151</v>
      </c>
      <c r="C3443" s="73">
        <f t="shared" si="106"/>
        <v>0</v>
      </c>
      <c r="D3443" s="73">
        <f t="shared" si="107"/>
        <v>0</v>
      </c>
    </row>
    <row r="3444" spans="1:4" x14ac:dyDescent="0.2">
      <c r="A3444" t="s">
        <v>151</v>
      </c>
      <c r="B3444" t="s">
        <v>151</v>
      </c>
      <c r="C3444" s="73">
        <f t="shared" si="106"/>
        <v>0</v>
      </c>
      <c r="D3444" s="73">
        <f t="shared" si="107"/>
        <v>0</v>
      </c>
    </row>
    <row r="3445" spans="1:4" x14ac:dyDescent="0.2">
      <c r="A3445" t="s">
        <v>151</v>
      </c>
      <c r="B3445" t="s">
        <v>151</v>
      </c>
      <c r="C3445" s="73">
        <f t="shared" si="106"/>
        <v>0</v>
      </c>
      <c r="D3445" s="73">
        <f t="shared" si="107"/>
        <v>0</v>
      </c>
    </row>
    <row r="3446" spans="1:4" x14ac:dyDescent="0.2">
      <c r="A3446" t="s">
        <v>151</v>
      </c>
      <c r="B3446" t="s">
        <v>151</v>
      </c>
      <c r="C3446" s="73">
        <f t="shared" si="106"/>
        <v>0</v>
      </c>
      <c r="D3446" s="73">
        <f t="shared" si="107"/>
        <v>0</v>
      </c>
    </row>
    <row r="3447" spans="1:4" x14ac:dyDescent="0.2">
      <c r="A3447" t="s">
        <v>151</v>
      </c>
      <c r="B3447" t="s">
        <v>151</v>
      </c>
      <c r="C3447" s="73">
        <f t="shared" si="106"/>
        <v>0</v>
      </c>
      <c r="D3447" s="73">
        <f t="shared" si="107"/>
        <v>0</v>
      </c>
    </row>
    <row r="3448" spans="1:4" x14ac:dyDescent="0.2">
      <c r="A3448" t="s">
        <v>151</v>
      </c>
      <c r="B3448" t="s">
        <v>151</v>
      </c>
      <c r="C3448" s="73">
        <f t="shared" si="106"/>
        <v>0</v>
      </c>
      <c r="D3448" s="73">
        <f t="shared" si="107"/>
        <v>0</v>
      </c>
    </row>
    <row r="3449" spans="1:4" x14ac:dyDescent="0.2">
      <c r="A3449" t="s">
        <v>151</v>
      </c>
      <c r="B3449" t="s">
        <v>151</v>
      </c>
      <c r="C3449" s="73">
        <f t="shared" si="106"/>
        <v>0</v>
      </c>
      <c r="D3449" s="73">
        <f t="shared" si="107"/>
        <v>0</v>
      </c>
    </row>
    <row r="3450" spans="1:4" x14ac:dyDescent="0.2">
      <c r="A3450" t="s">
        <v>151</v>
      </c>
      <c r="B3450" t="s">
        <v>151</v>
      </c>
      <c r="C3450" s="73">
        <f t="shared" si="106"/>
        <v>0</v>
      </c>
      <c r="D3450" s="73">
        <f t="shared" si="107"/>
        <v>0</v>
      </c>
    </row>
    <row r="3451" spans="1:4" x14ac:dyDescent="0.2">
      <c r="A3451" t="s">
        <v>151</v>
      </c>
      <c r="B3451" t="s">
        <v>151</v>
      </c>
      <c r="C3451" s="73">
        <f t="shared" si="106"/>
        <v>0</v>
      </c>
      <c r="D3451" s="73">
        <f t="shared" si="107"/>
        <v>0</v>
      </c>
    </row>
    <row r="3452" spans="1:4" x14ac:dyDescent="0.2">
      <c r="A3452" t="s">
        <v>151</v>
      </c>
      <c r="B3452" t="s">
        <v>151</v>
      </c>
      <c r="C3452" s="73">
        <f t="shared" si="106"/>
        <v>0</v>
      </c>
      <c r="D3452" s="73">
        <f t="shared" si="107"/>
        <v>0</v>
      </c>
    </row>
    <row r="3453" spans="1:4" x14ac:dyDescent="0.2">
      <c r="A3453" t="s">
        <v>151</v>
      </c>
      <c r="B3453" t="s">
        <v>151</v>
      </c>
      <c r="C3453" s="73">
        <f t="shared" si="106"/>
        <v>0</v>
      </c>
      <c r="D3453" s="73">
        <f t="shared" si="107"/>
        <v>0</v>
      </c>
    </row>
    <row r="3454" spans="1:4" x14ac:dyDescent="0.2">
      <c r="A3454" t="s">
        <v>151</v>
      </c>
      <c r="B3454" t="s">
        <v>151</v>
      </c>
      <c r="C3454" s="73">
        <f t="shared" si="106"/>
        <v>0</v>
      </c>
      <c r="D3454" s="73">
        <f t="shared" si="107"/>
        <v>0</v>
      </c>
    </row>
    <row r="3455" spans="1:4" x14ac:dyDescent="0.2">
      <c r="A3455" t="s">
        <v>151</v>
      </c>
      <c r="B3455" t="s">
        <v>151</v>
      </c>
      <c r="C3455" s="73">
        <f t="shared" si="106"/>
        <v>0</v>
      </c>
      <c r="D3455" s="73">
        <f t="shared" si="107"/>
        <v>0</v>
      </c>
    </row>
    <row r="3456" spans="1:4" x14ac:dyDescent="0.2">
      <c r="A3456" t="s">
        <v>151</v>
      </c>
      <c r="B3456" t="s">
        <v>151</v>
      </c>
      <c r="C3456" s="73">
        <f t="shared" si="106"/>
        <v>0</v>
      </c>
      <c r="D3456" s="73">
        <f t="shared" si="107"/>
        <v>0</v>
      </c>
    </row>
    <row r="3457" spans="1:4" x14ac:dyDescent="0.2">
      <c r="A3457" t="s">
        <v>151</v>
      </c>
      <c r="B3457" t="s">
        <v>151</v>
      </c>
      <c r="C3457" s="73">
        <f t="shared" si="106"/>
        <v>0</v>
      </c>
      <c r="D3457" s="73">
        <f t="shared" si="107"/>
        <v>0</v>
      </c>
    </row>
    <row r="3458" spans="1:4" x14ac:dyDescent="0.2">
      <c r="A3458" t="s">
        <v>151</v>
      </c>
      <c r="B3458" t="s">
        <v>151</v>
      </c>
      <c r="C3458" s="73">
        <f t="shared" si="106"/>
        <v>0</v>
      </c>
      <c r="D3458" s="73">
        <f t="shared" si="107"/>
        <v>0</v>
      </c>
    </row>
    <row r="3459" spans="1:4" x14ac:dyDescent="0.2">
      <c r="A3459" t="s">
        <v>151</v>
      </c>
      <c r="B3459" t="s">
        <v>151</v>
      </c>
      <c r="C3459" s="73">
        <f t="shared" ref="C3459:C3522" si="108">IF(A3459="Yes", 1, 0)</f>
        <v>0</v>
      </c>
      <c r="D3459" s="73">
        <f t="shared" ref="D3459:D3522" si="109">IF(B3459="Yes", 1, 0)</f>
        <v>0</v>
      </c>
    </row>
    <row r="3460" spans="1:4" x14ac:dyDescent="0.2">
      <c r="A3460" t="s">
        <v>151</v>
      </c>
      <c r="B3460" t="s">
        <v>151</v>
      </c>
      <c r="C3460" s="73">
        <f t="shared" si="108"/>
        <v>0</v>
      </c>
      <c r="D3460" s="73">
        <f t="shared" si="109"/>
        <v>0</v>
      </c>
    </row>
    <row r="3461" spans="1:4" x14ac:dyDescent="0.2">
      <c r="A3461" t="s">
        <v>151</v>
      </c>
      <c r="B3461" t="s">
        <v>151</v>
      </c>
      <c r="C3461" s="73">
        <f t="shared" si="108"/>
        <v>0</v>
      </c>
      <c r="D3461" s="73">
        <f t="shared" si="109"/>
        <v>0</v>
      </c>
    </row>
    <row r="3462" spans="1:4" x14ac:dyDescent="0.2">
      <c r="A3462" t="s">
        <v>151</v>
      </c>
      <c r="B3462" t="s">
        <v>151</v>
      </c>
      <c r="C3462" s="73">
        <f t="shared" si="108"/>
        <v>0</v>
      </c>
      <c r="D3462" s="73">
        <f t="shared" si="109"/>
        <v>0</v>
      </c>
    </row>
    <row r="3463" spans="1:4" x14ac:dyDescent="0.2">
      <c r="A3463" t="s">
        <v>151</v>
      </c>
      <c r="B3463" t="s">
        <v>151</v>
      </c>
      <c r="C3463" s="73">
        <f t="shared" si="108"/>
        <v>0</v>
      </c>
      <c r="D3463" s="73">
        <f t="shared" si="109"/>
        <v>0</v>
      </c>
    </row>
    <row r="3464" spans="1:4" x14ac:dyDescent="0.2">
      <c r="A3464" t="s">
        <v>151</v>
      </c>
      <c r="B3464" t="s">
        <v>151</v>
      </c>
      <c r="C3464" s="73">
        <f t="shared" si="108"/>
        <v>0</v>
      </c>
      <c r="D3464" s="73">
        <f t="shared" si="109"/>
        <v>0</v>
      </c>
    </row>
    <row r="3465" spans="1:4" x14ac:dyDescent="0.2">
      <c r="A3465" t="s">
        <v>151</v>
      </c>
      <c r="B3465" t="s">
        <v>151</v>
      </c>
      <c r="C3465" s="73">
        <f t="shared" si="108"/>
        <v>0</v>
      </c>
      <c r="D3465" s="73">
        <f t="shared" si="109"/>
        <v>0</v>
      </c>
    </row>
    <row r="3466" spans="1:4" x14ac:dyDescent="0.2">
      <c r="A3466" t="s">
        <v>151</v>
      </c>
      <c r="B3466" t="s">
        <v>151</v>
      </c>
      <c r="C3466" s="73">
        <f t="shared" si="108"/>
        <v>0</v>
      </c>
      <c r="D3466" s="73">
        <f t="shared" si="109"/>
        <v>0</v>
      </c>
    </row>
    <row r="3467" spans="1:4" x14ac:dyDescent="0.2">
      <c r="A3467" t="s">
        <v>151</v>
      </c>
      <c r="B3467" t="s">
        <v>151</v>
      </c>
      <c r="C3467" s="73">
        <f t="shared" si="108"/>
        <v>0</v>
      </c>
      <c r="D3467" s="73">
        <f t="shared" si="109"/>
        <v>0</v>
      </c>
    </row>
    <row r="3468" spans="1:4" x14ac:dyDescent="0.2">
      <c r="A3468" t="s">
        <v>151</v>
      </c>
      <c r="B3468" t="s">
        <v>151</v>
      </c>
      <c r="C3468" s="73">
        <f t="shared" si="108"/>
        <v>0</v>
      </c>
      <c r="D3468" s="73">
        <f t="shared" si="109"/>
        <v>0</v>
      </c>
    </row>
    <row r="3469" spans="1:4" x14ac:dyDescent="0.2">
      <c r="A3469" t="s">
        <v>151</v>
      </c>
      <c r="B3469" t="s">
        <v>151</v>
      </c>
      <c r="C3469" s="73">
        <f t="shared" si="108"/>
        <v>0</v>
      </c>
      <c r="D3469" s="73">
        <f t="shared" si="109"/>
        <v>0</v>
      </c>
    </row>
    <row r="3470" spans="1:4" x14ac:dyDescent="0.2">
      <c r="A3470" t="s">
        <v>151</v>
      </c>
      <c r="B3470" t="s">
        <v>151</v>
      </c>
      <c r="C3470" s="73">
        <f t="shared" si="108"/>
        <v>0</v>
      </c>
      <c r="D3470" s="73">
        <f t="shared" si="109"/>
        <v>0</v>
      </c>
    </row>
    <row r="3471" spans="1:4" x14ac:dyDescent="0.2">
      <c r="A3471" t="s">
        <v>151</v>
      </c>
      <c r="B3471" t="s">
        <v>151</v>
      </c>
      <c r="C3471" s="73">
        <f t="shared" si="108"/>
        <v>0</v>
      </c>
      <c r="D3471" s="73">
        <f t="shared" si="109"/>
        <v>0</v>
      </c>
    </row>
    <row r="3472" spans="1:4" x14ac:dyDescent="0.2">
      <c r="A3472" t="s">
        <v>151</v>
      </c>
      <c r="B3472" t="s">
        <v>151</v>
      </c>
      <c r="C3472" s="73">
        <f t="shared" si="108"/>
        <v>0</v>
      </c>
      <c r="D3472" s="73">
        <f t="shared" si="109"/>
        <v>0</v>
      </c>
    </row>
    <row r="3473" spans="1:4" x14ac:dyDescent="0.2">
      <c r="A3473" t="s">
        <v>151</v>
      </c>
      <c r="B3473" t="s">
        <v>151</v>
      </c>
      <c r="C3473" s="73">
        <f t="shared" si="108"/>
        <v>0</v>
      </c>
      <c r="D3473" s="73">
        <f t="shared" si="109"/>
        <v>0</v>
      </c>
    </row>
    <row r="3474" spans="1:4" x14ac:dyDescent="0.2">
      <c r="A3474" t="s">
        <v>151</v>
      </c>
      <c r="B3474" t="s">
        <v>151</v>
      </c>
      <c r="C3474" s="73">
        <f t="shared" si="108"/>
        <v>0</v>
      </c>
      <c r="D3474" s="73">
        <f t="shared" si="109"/>
        <v>0</v>
      </c>
    </row>
    <row r="3475" spans="1:4" x14ac:dyDescent="0.2">
      <c r="A3475" t="s">
        <v>151</v>
      </c>
      <c r="B3475" t="s">
        <v>151</v>
      </c>
      <c r="C3475" s="73">
        <f t="shared" si="108"/>
        <v>0</v>
      </c>
      <c r="D3475" s="73">
        <f t="shared" si="109"/>
        <v>0</v>
      </c>
    </row>
    <row r="3476" spans="1:4" x14ac:dyDescent="0.2">
      <c r="A3476" t="s">
        <v>151</v>
      </c>
      <c r="B3476" t="s">
        <v>151</v>
      </c>
      <c r="C3476" s="73">
        <f t="shared" si="108"/>
        <v>0</v>
      </c>
      <c r="D3476" s="73">
        <f t="shared" si="109"/>
        <v>0</v>
      </c>
    </row>
    <row r="3477" spans="1:4" x14ac:dyDescent="0.2">
      <c r="A3477" t="s">
        <v>151</v>
      </c>
      <c r="B3477" t="s">
        <v>151</v>
      </c>
      <c r="C3477" s="73">
        <f t="shared" si="108"/>
        <v>0</v>
      </c>
      <c r="D3477" s="73">
        <f t="shared" si="109"/>
        <v>0</v>
      </c>
    </row>
    <row r="3478" spans="1:4" x14ac:dyDescent="0.2">
      <c r="A3478" t="s">
        <v>151</v>
      </c>
      <c r="B3478" t="s">
        <v>151</v>
      </c>
      <c r="C3478" s="73">
        <f t="shared" si="108"/>
        <v>0</v>
      </c>
      <c r="D3478" s="73">
        <f t="shared" si="109"/>
        <v>0</v>
      </c>
    </row>
    <row r="3479" spans="1:4" x14ac:dyDescent="0.2">
      <c r="A3479" t="s">
        <v>151</v>
      </c>
      <c r="B3479" t="s">
        <v>151</v>
      </c>
      <c r="C3479" s="73">
        <f t="shared" si="108"/>
        <v>0</v>
      </c>
      <c r="D3479" s="73">
        <f t="shared" si="109"/>
        <v>0</v>
      </c>
    </row>
    <row r="3480" spans="1:4" x14ac:dyDescent="0.2">
      <c r="A3480" t="s">
        <v>151</v>
      </c>
      <c r="B3480" t="s">
        <v>151</v>
      </c>
      <c r="C3480" s="73">
        <f t="shared" si="108"/>
        <v>0</v>
      </c>
      <c r="D3480" s="73">
        <f t="shared" si="109"/>
        <v>0</v>
      </c>
    </row>
    <row r="3481" spans="1:4" x14ac:dyDescent="0.2">
      <c r="A3481" t="s">
        <v>151</v>
      </c>
      <c r="B3481" t="s">
        <v>151</v>
      </c>
      <c r="C3481" s="73">
        <f t="shared" si="108"/>
        <v>0</v>
      </c>
      <c r="D3481" s="73">
        <f t="shared" si="109"/>
        <v>0</v>
      </c>
    </row>
    <row r="3482" spans="1:4" x14ac:dyDescent="0.2">
      <c r="A3482" t="s">
        <v>151</v>
      </c>
      <c r="B3482" t="s">
        <v>151</v>
      </c>
      <c r="C3482" s="73">
        <f t="shared" si="108"/>
        <v>0</v>
      </c>
      <c r="D3482" s="73">
        <f t="shared" si="109"/>
        <v>0</v>
      </c>
    </row>
    <row r="3483" spans="1:4" x14ac:dyDescent="0.2">
      <c r="A3483" t="s">
        <v>151</v>
      </c>
      <c r="B3483" t="s">
        <v>151</v>
      </c>
      <c r="C3483" s="73">
        <f t="shared" si="108"/>
        <v>0</v>
      </c>
      <c r="D3483" s="73">
        <f t="shared" si="109"/>
        <v>0</v>
      </c>
    </row>
    <row r="3484" spans="1:4" x14ac:dyDescent="0.2">
      <c r="A3484" t="s">
        <v>151</v>
      </c>
      <c r="B3484" t="s">
        <v>151</v>
      </c>
      <c r="C3484" s="73">
        <f t="shared" si="108"/>
        <v>0</v>
      </c>
      <c r="D3484" s="73">
        <f t="shared" si="109"/>
        <v>0</v>
      </c>
    </row>
    <row r="3485" spans="1:4" x14ac:dyDescent="0.2">
      <c r="A3485" t="s">
        <v>151</v>
      </c>
      <c r="B3485" t="s">
        <v>151</v>
      </c>
      <c r="C3485" s="73">
        <f t="shared" si="108"/>
        <v>0</v>
      </c>
      <c r="D3485" s="73">
        <f t="shared" si="109"/>
        <v>0</v>
      </c>
    </row>
    <row r="3486" spans="1:4" x14ac:dyDescent="0.2">
      <c r="A3486" t="s">
        <v>151</v>
      </c>
      <c r="B3486" t="s">
        <v>151</v>
      </c>
      <c r="C3486" s="73">
        <f t="shared" si="108"/>
        <v>0</v>
      </c>
      <c r="D3486" s="73">
        <f t="shared" si="109"/>
        <v>0</v>
      </c>
    </row>
    <row r="3487" spans="1:4" x14ac:dyDescent="0.2">
      <c r="A3487" t="s">
        <v>151</v>
      </c>
      <c r="B3487" t="s">
        <v>151</v>
      </c>
      <c r="C3487" s="73">
        <f t="shared" si="108"/>
        <v>0</v>
      </c>
      <c r="D3487" s="73">
        <f t="shared" si="109"/>
        <v>0</v>
      </c>
    </row>
    <row r="3488" spans="1:4" x14ac:dyDescent="0.2">
      <c r="A3488" t="s">
        <v>151</v>
      </c>
      <c r="B3488" t="s">
        <v>151</v>
      </c>
      <c r="C3488" s="73">
        <f t="shared" si="108"/>
        <v>0</v>
      </c>
      <c r="D3488" s="73">
        <f t="shared" si="109"/>
        <v>0</v>
      </c>
    </row>
    <row r="3489" spans="1:4" x14ac:dyDescent="0.2">
      <c r="A3489" t="s">
        <v>151</v>
      </c>
      <c r="B3489" t="s">
        <v>151</v>
      </c>
      <c r="C3489" s="73">
        <f t="shared" si="108"/>
        <v>0</v>
      </c>
      <c r="D3489" s="73">
        <f t="shared" si="109"/>
        <v>0</v>
      </c>
    </row>
    <row r="3490" spans="1:4" x14ac:dyDescent="0.2">
      <c r="A3490" t="s">
        <v>151</v>
      </c>
      <c r="B3490" t="s">
        <v>151</v>
      </c>
      <c r="C3490" s="73">
        <f t="shared" si="108"/>
        <v>0</v>
      </c>
      <c r="D3490" s="73">
        <f t="shared" si="109"/>
        <v>0</v>
      </c>
    </row>
    <row r="3491" spans="1:4" x14ac:dyDescent="0.2">
      <c r="A3491" t="s">
        <v>151</v>
      </c>
      <c r="B3491" t="s">
        <v>151</v>
      </c>
      <c r="C3491" s="73">
        <f t="shared" si="108"/>
        <v>0</v>
      </c>
      <c r="D3491" s="73">
        <f t="shared" si="109"/>
        <v>0</v>
      </c>
    </row>
    <row r="3492" spans="1:4" x14ac:dyDescent="0.2">
      <c r="A3492" t="s">
        <v>151</v>
      </c>
      <c r="B3492" t="s">
        <v>151</v>
      </c>
      <c r="C3492" s="73">
        <f t="shared" si="108"/>
        <v>0</v>
      </c>
      <c r="D3492" s="73">
        <f t="shared" si="109"/>
        <v>0</v>
      </c>
    </row>
    <row r="3493" spans="1:4" x14ac:dyDescent="0.2">
      <c r="A3493" t="s">
        <v>151</v>
      </c>
      <c r="B3493" t="s">
        <v>151</v>
      </c>
      <c r="C3493" s="73">
        <f t="shared" si="108"/>
        <v>0</v>
      </c>
      <c r="D3493" s="73">
        <f t="shared" si="109"/>
        <v>0</v>
      </c>
    </row>
    <row r="3494" spans="1:4" x14ac:dyDescent="0.2">
      <c r="A3494" t="s">
        <v>151</v>
      </c>
      <c r="B3494" t="s">
        <v>151</v>
      </c>
      <c r="C3494" s="73">
        <f t="shared" si="108"/>
        <v>0</v>
      </c>
      <c r="D3494" s="73">
        <f t="shared" si="109"/>
        <v>0</v>
      </c>
    </row>
    <row r="3495" spans="1:4" x14ac:dyDescent="0.2">
      <c r="A3495" t="s">
        <v>151</v>
      </c>
      <c r="B3495" t="s">
        <v>151</v>
      </c>
      <c r="C3495" s="73">
        <f t="shared" si="108"/>
        <v>0</v>
      </c>
      <c r="D3495" s="73">
        <f t="shared" si="109"/>
        <v>0</v>
      </c>
    </row>
    <row r="3496" spans="1:4" x14ac:dyDescent="0.2">
      <c r="A3496" t="s">
        <v>151</v>
      </c>
      <c r="B3496" t="s">
        <v>151</v>
      </c>
      <c r="C3496" s="73">
        <f t="shared" si="108"/>
        <v>0</v>
      </c>
      <c r="D3496" s="73">
        <f t="shared" si="109"/>
        <v>0</v>
      </c>
    </row>
    <row r="3497" spans="1:4" x14ac:dyDescent="0.2">
      <c r="A3497" t="s">
        <v>151</v>
      </c>
      <c r="B3497" t="s">
        <v>151</v>
      </c>
      <c r="C3497" s="73">
        <f t="shared" si="108"/>
        <v>0</v>
      </c>
      <c r="D3497" s="73">
        <f t="shared" si="109"/>
        <v>0</v>
      </c>
    </row>
    <row r="3498" spans="1:4" x14ac:dyDescent="0.2">
      <c r="A3498" t="s">
        <v>151</v>
      </c>
      <c r="B3498" t="s">
        <v>151</v>
      </c>
      <c r="C3498" s="73">
        <f t="shared" si="108"/>
        <v>0</v>
      </c>
      <c r="D3498" s="73">
        <f t="shared" si="109"/>
        <v>0</v>
      </c>
    </row>
    <row r="3499" spans="1:4" x14ac:dyDescent="0.2">
      <c r="A3499" t="s">
        <v>151</v>
      </c>
      <c r="B3499" t="s">
        <v>151</v>
      </c>
      <c r="C3499" s="73">
        <f t="shared" si="108"/>
        <v>0</v>
      </c>
      <c r="D3499" s="73">
        <f t="shared" si="109"/>
        <v>0</v>
      </c>
    </row>
    <row r="3500" spans="1:4" x14ac:dyDescent="0.2">
      <c r="A3500" t="s">
        <v>151</v>
      </c>
      <c r="B3500" t="s">
        <v>151</v>
      </c>
      <c r="C3500" s="73">
        <f t="shared" si="108"/>
        <v>0</v>
      </c>
      <c r="D3500" s="73">
        <f t="shared" si="109"/>
        <v>0</v>
      </c>
    </row>
    <row r="3501" spans="1:4" x14ac:dyDescent="0.2">
      <c r="A3501" t="s">
        <v>151</v>
      </c>
      <c r="B3501" t="s">
        <v>151</v>
      </c>
      <c r="C3501" s="73">
        <f t="shared" si="108"/>
        <v>0</v>
      </c>
      <c r="D3501" s="73">
        <f t="shared" si="109"/>
        <v>0</v>
      </c>
    </row>
    <row r="3502" spans="1:4" x14ac:dyDescent="0.2">
      <c r="A3502" t="s">
        <v>151</v>
      </c>
      <c r="B3502" t="s">
        <v>151</v>
      </c>
      <c r="C3502" s="73">
        <f t="shared" si="108"/>
        <v>0</v>
      </c>
      <c r="D3502" s="73">
        <f t="shared" si="109"/>
        <v>0</v>
      </c>
    </row>
    <row r="3503" spans="1:4" x14ac:dyDescent="0.2">
      <c r="A3503" t="s">
        <v>151</v>
      </c>
      <c r="B3503" t="s">
        <v>151</v>
      </c>
      <c r="C3503" s="73">
        <f t="shared" si="108"/>
        <v>0</v>
      </c>
      <c r="D3503" s="73">
        <f t="shared" si="109"/>
        <v>0</v>
      </c>
    </row>
    <row r="3504" spans="1:4" x14ac:dyDescent="0.2">
      <c r="A3504" t="s">
        <v>151</v>
      </c>
      <c r="B3504" t="s">
        <v>151</v>
      </c>
      <c r="C3504" s="73">
        <f t="shared" si="108"/>
        <v>0</v>
      </c>
      <c r="D3504" s="73">
        <f t="shared" si="109"/>
        <v>0</v>
      </c>
    </row>
    <row r="3505" spans="1:4" x14ac:dyDescent="0.2">
      <c r="A3505" t="s">
        <v>151</v>
      </c>
      <c r="B3505" t="s">
        <v>151</v>
      </c>
      <c r="C3505" s="73">
        <f t="shared" si="108"/>
        <v>0</v>
      </c>
      <c r="D3505" s="73">
        <f t="shared" si="109"/>
        <v>0</v>
      </c>
    </row>
    <row r="3506" spans="1:4" x14ac:dyDescent="0.2">
      <c r="A3506" t="s">
        <v>151</v>
      </c>
      <c r="B3506" t="s">
        <v>151</v>
      </c>
      <c r="C3506" s="73">
        <f t="shared" si="108"/>
        <v>0</v>
      </c>
      <c r="D3506" s="73">
        <f t="shared" si="109"/>
        <v>0</v>
      </c>
    </row>
    <row r="3507" spans="1:4" x14ac:dyDescent="0.2">
      <c r="A3507" t="s">
        <v>151</v>
      </c>
      <c r="B3507" t="s">
        <v>151</v>
      </c>
      <c r="C3507" s="73">
        <f t="shared" si="108"/>
        <v>0</v>
      </c>
      <c r="D3507" s="73">
        <f t="shared" si="109"/>
        <v>0</v>
      </c>
    </row>
    <row r="3508" spans="1:4" x14ac:dyDescent="0.2">
      <c r="A3508" t="s">
        <v>151</v>
      </c>
      <c r="B3508" t="s">
        <v>151</v>
      </c>
      <c r="C3508" s="73">
        <f t="shared" si="108"/>
        <v>0</v>
      </c>
      <c r="D3508" s="73">
        <f t="shared" si="109"/>
        <v>0</v>
      </c>
    </row>
    <row r="3509" spans="1:4" x14ac:dyDescent="0.2">
      <c r="A3509" t="s">
        <v>151</v>
      </c>
      <c r="B3509" t="s">
        <v>151</v>
      </c>
      <c r="C3509" s="73">
        <f t="shared" si="108"/>
        <v>0</v>
      </c>
      <c r="D3509" s="73">
        <f t="shared" si="109"/>
        <v>0</v>
      </c>
    </row>
    <row r="3510" spans="1:4" x14ac:dyDescent="0.2">
      <c r="A3510" t="s">
        <v>151</v>
      </c>
      <c r="B3510" t="s">
        <v>151</v>
      </c>
      <c r="C3510" s="73">
        <f t="shared" si="108"/>
        <v>0</v>
      </c>
      <c r="D3510" s="73">
        <f t="shared" si="109"/>
        <v>0</v>
      </c>
    </row>
    <row r="3511" spans="1:4" x14ac:dyDescent="0.2">
      <c r="A3511" t="s">
        <v>151</v>
      </c>
      <c r="B3511" t="s">
        <v>151</v>
      </c>
      <c r="C3511" s="73">
        <f t="shared" si="108"/>
        <v>0</v>
      </c>
      <c r="D3511" s="73">
        <f t="shared" si="109"/>
        <v>0</v>
      </c>
    </row>
    <row r="3512" spans="1:4" x14ac:dyDescent="0.2">
      <c r="A3512" t="s">
        <v>151</v>
      </c>
      <c r="B3512" t="s">
        <v>151</v>
      </c>
      <c r="C3512" s="73">
        <f t="shared" si="108"/>
        <v>0</v>
      </c>
      <c r="D3512" s="73">
        <f t="shared" si="109"/>
        <v>0</v>
      </c>
    </row>
    <row r="3513" spans="1:4" x14ac:dyDescent="0.2">
      <c r="A3513" t="s">
        <v>151</v>
      </c>
      <c r="B3513" t="s">
        <v>151</v>
      </c>
      <c r="C3513" s="73">
        <f t="shared" si="108"/>
        <v>0</v>
      </c>
      <c r="D3513" s="73">
        <f t="shared" si="109"/>
        <v>0</v>
      </c>
    </row>
    <row r="3514" spans="1:4" x14ac:dyDescent="0.2">
      <c r="A3514" t="s">
        <v>151</v>
      </c>
      <c r="B3514" t="s">
        <v>151</v>
      </c>
      <c r="C3514" s="73">
        <f t="shared" si="108"/>
        <v>0</v>
      </c>
      <c r="D3514" s="73">
        <f t="shared" si="109"/>
        <v>0</v>
      </c>
    </row>
    <row r="3515" spans="1:4" x14ac:dyDescent="0.2">
      <c r="A3515" t="s">
        <v>151</v>
      </c>
      <c r="B3515" t="s">
        <v>151</v>
      </c>
      <c r="C3515" s="73">
        <f t="shared" si="108"/>
        <v>0</v>
      </c>
      <c r="D3515" s="73">
        <f t="shared" si="109"/>
        <v>0</v>
      </c>
    </row>
    <row r="3516" spans="1:4" x14ac:dyDescent="0.2">
      <c r="A3516" t="s">
        <v>151</v>
      </c>
      <c r="B3516" t="s">
        <v>151</v>
      </c>
      <c r="C3516" s="73">
        <f t="shared" si="108"/>
        <v>0</v>
      </c>
      <c r="D3516" s="73">
        <f t="shared" si="109"/>
        <v>0</v>
      </c>
    </row>
    <row r="3517" spans="1:4" x14ac:dyDescent="0.2">
      <c r="A3517" t="s">
        <v>151</v>
      </c>
      <c r="B3517" t="s">
        <v>151</v>
      </c>
      <c r="C3517" s="73">
        <f t="shared" si="108"/>
        <v>0</v>
      </c>
      <c r="D3517" s="73">
        <f t="shared" si="109"/>
        <v>0</v>
      </c>
    </row>
    <row r="3518" spans="1:4" x14ac:dyDescent="0.2">
      <c r="A3518" t="s">
        <v>151</v>
      </c>
      <c r="B3518" t="s">
        <v>151</v>
      </c>
      <c r="C3518" s="73">
        <f t="shared" si="108"/>
        <v>0</v>
      </c>
      <c r="D3518" s="73">
        <f t="shared" si="109"/>
        <v>0</v>
      </c>
    </row>
    <row r="3519" spans="1:4" x14ac:dyDescent="0.2">
      <c r="A3519" t="s">
        <v>151</v>
      </c>
      <c r="B3519" t="s">
        <v>151</v>
      </c>
      <c r="C3519" s="73">
        <f t="shared" si="108"/>
        <v>0</v>
      </c>
      <c r="D3519" s="73">
        <f t="shared" si="109"/>
        <v>0</v>
      </c>
    </row>
    <row r="3520" spans="1:4" x14ac:dyDescent="0.2">
      <c r="A3520" t="s">
        <v>151</v>
      </c>
      <c r="B3520" t="s">
        <v>151</v>
      </c>
      <c r="C3520" s="73">
        <f t="shared" si="108"/>
        <v>0</v>
      </c>
      <c r="D3520" s="73">
        <f t="shared" si="109"/>
        <v>0</v>
      </c>
    </row>
    <row r="3521" spans="1:4" x14ac:dyDescent="0.2">
      <c r="A3521" t="s">
        <v>151</v>
      </c>
      <c r="B3521" t="s">
        <v>151</v>
      </c>
      <c r="C3521" s="73">
        <f t="shared" si="108"/>
        <v>0</v>
      </c>
      <c r="D3521" s="73">
        <f t="shared" si="109"/>
        <v>0</v>
      </c>
    </row>
    <row r="3522" spans="1:4" x14ac:dyDescent="0.2">
      <c r="A3522" t="s">
        <v>151</v>
      </c>
      <c r="B3522" t="s">
        <v>151</v>
      </c>
      <c r="C3522" s="73">
        <f t="shared" si="108"/>
        <v>0</v>
      </c>
      <c r="D3522" s="73">
        <f t="shared" si="109"/>
        <v>0</v>
      </c>
    </row>
    <row r="3523" spans="1:4" x14ac:dyDescent="0.2">
      <c r="A3523" t="s">
        <v>151</v>
      </c>
      <c r="B3523" t="s">
        <v>151</v>
      </c>
      <c r="C3523" s="73">
        <f t="shared" ref="C3523:C3586" si="110">IF(A3523="Yes", 1, 0)</f>
        <v>0</v>
      </c>
      <c r="D3523" s="73">
        <f t="shared" ref="D3523:D3586" si="111">IF(B3523="Yes", 1, 0)</f>
        <v>0</v>
      </c>
    </row>
    <row r="3524" spans="1:4" x14ac:dyDescent="0.2">
      <c r="A3524" t="s">
        <v>151</v>
      </c>
      <c r="B3524" t="s">
        <v>151</v>
      </c>
      <c r="C3524" s="73">
        <f t="shared" si="110"/>
        <v>0</v>
      </c>
      <c r="D3524" s="73">
        <f t="shared" si="111"/>
        <v>0</v>
      </c>
    </row>
    <row r="3525" spans="1:4" x14ac:dyDescent="0.2">
      <c r="A3525" t="s">
        <v>151</v>
      </c>
      <c r="B3525" t="s">
        <v>151</v>
      </c>
      <c r="C3525" s="73">
        <f t="shared" si="110"/>
        <v>0</v>
      </c>
      <c r="D3525" s="73">
        <f t="shared" si="111"/>
        <v>0</v>
      </c>
    </row>
    <row r="3526" spans="1:4" x14ac:dyDescent="0.2">
      <c r="A3526" t="s">
        <v>151</v>
      </c>
      <c r="B3526" t="s">
        <v>151</v>
      </c>
      <c r="C3526" s="73">
        <f t="shared" si="110"/>
        <v>0</v>
      </c>
      <c r="D3526" s="73">
        <f t="shared" si="111"/>
        <v>0</v>
      </c>
    </row>
    <row r="3527" spans="1:4" x14ac:dyDescent="0.2">
      <c r="A3527" t="s">
        <v>151</v>
      </c>
      <c r="B3527" t="s">
        <v>151</v>
      </c>
      <c r="C3527" s="73">
        <f t="shared" si="110"/>
        <v>0</v>
      </c>
      <c r="D3527" s="73">
        <f t="shared" si="111"/>
        <v>0</v>
      </c>
    </row>
    <row r="3528" spans="1:4" x14ac:dyDescent="0.2">
      <c r="A3528" t="s">
        <v>151</v>
      </c>
      <c r="B3528" t="s">
        <v>151</v>
      </c>
      <c r="C3528" s="73">
        <f t="shared" si="110"/>
        <v>0</v>
      </c>
      <c r="D3528" s="73">
        <f t="shared" si="111"/>
        <v>0</v>
      </c>
    </row>
    <row r="3529" spans="1:4" x14ac:dyDescent="0.2">
      <c r="A3529" t="s">
        <v>151</v>
      </c>
      <c r="B3529" t="s">
        <v>151</v>
      </c>
      <c r="C3529" s="73">
        <f t="shared" si="110"/>
        <v>0</v>
      </c>
      <c r="D3529" s="73">
        <f t="shared" si="111"/>
        <v>0</v>
      </c>
    </row>
    <row r="3530" spans="1:4" x14ac:dyDescent="0.2">
      <c r="A3530" t="s">
        <v>151</v>
      </c>
      <c r="B3530" t="s">
        <v>151</v>
      </c>
      <c r="C3530" s="73">
        <f t="shared" si="110"/>
        <v>0</v>
      </c>
      <c r="D3530" s="73">
        <f t="shared" si="111"/>
        <v>0</v>
      </c>
    </row>
    <row r="3531" spans="1:4" x14ac:dyDescent="0.2">
      <c r="A3531" t="s">
        <v>151</v>
      </c>
      <c r="B3531" t="s">
        <v>151</v>
      </c>
      <c r="C3531" s="73">
        <f t="shared" si="110"/>
        <v>0</v>
      </c>
      <c r="D3531" s="73">
        <f t="shared" si="111"/>
        <v>0</v>
      </c>
    </row>
    <row r="3532" spans="1:4" x14ac:dyDescent="0.2">
      <c r="A3532" t="s">
        <v>151</v>
      </c>
      <c r="B3532" t="s">
        <v>151</v>
      </c>
      <c r="C3532" s="73">
        <f t="shared" si="110"/>
        <v>0</v>
      </c>
      <c r="D3532" s="73">
        <f t="shared" si="111"/>
        <v>0</v>
      </c>
    </row>
    <row r="3533" spans="1:4" x14ac:dyDescent="0.2">
      <c r="A3533" t="s">
        <v>151</v>
      </c>
      <c r="B3533" t="s">
        <v>151</v>
      </c>
      <c r="C3533" s="73">
        <f t="shared" si="110"/>
        <v>0</v>
      </c>
      <c r="D3533" s="73">
        <f t="shared" si="111"/>
        <v>0</v>
      </c>
    </row>
    <row r="3534" spans="1:4" x14ac:dyDescent="0.2">
      <c r="A3534" t="s">
        <v>151</v>
      </c>
      <c r="B3534" t="s">
        <v>151</v>
      </c>
      <c r="C3534" s="73">
        <f t="shared" si="110"/>
        <v>0</v>
      </c>
      <c r="D3534" s="73">
        <f t="shared" si="111"/>
        <v>0</v>
      </c>
    </row>
    <row r="3535" spans="1:4" x14ac:dyDescent="0.2">
      <c r="A3535" t="s">
        <v>151</v>
      </c>
      <c r="B3535" t="s">
        <v>151</v>
      </c>
      <c r="C3535" s="73">
        <f t="shared" si="110"/>
        <v>0</v>
      </c>
      <c r="D3535" s="73">
        <f t="shared" si="111"/>
        <v>0</v>
      </c>
    </row>
    <row r="3536" spans="1:4" x14ac:dyDescent="0.2">
      <c r="A3536" t="s">
        <v>151</v>
      </c>
      <c r="B3536" t="s">
        <v>151</v>
      </c>
      <c r="C3536" s="73">
        <f t="shared" si="110"/>
        <v>0</v>
      </c>
      <c r="D3536" s="73">
        <f t="shared" si="111"/>
        <v>0</v>
      </c>
    </row>
    <row r="3537" spans="1:4" x14ac:dyDescent="0.2">
      <c r="A3537" t="s">
        <v>151</v>
      </c>
      <c r="B3537" t="s">
        <v>151</v>
      </c>
      <c r="C3537" s="73">
        <f t="shared" si="110"/>
        <v>0</v>
      </c>
      <c r="D3537" s="73">
        <f t="shared" si="111"/>
        <v>0</v>
      </c>
    </row>
    <row r="3538" spans="1:4" x14ac:dyDescent="0.2">
      <c r="A3538" t="s">
        <v>151</v>
      </c>
      <c r="B3538" t="s">
        <v>151</v>
      </c>
      <c r="C3538" s="73">
        <f t="shared" si="110"/>
        <v>0</v>
      </c>
      <c r="D3538" s="73">
        <f t="shared" si="111"/>
        <v>0</v>
      </c>
    </row>
    <row r="3539" spans="1:4" x14ac:dyDescent="0.2">
      <c r="A3539" t="s">
        <v>151</v>
      </c>
      <c r="B3539" t="s">
        <v>151</v>
      </c>
      <c r="C3539" s="73">
        <f t="shared" si="110"/>
        <v>0</v>
      </c>
      <c r="D3539" s="73">
        <f t="shared" si="111"/>
        <v>0</v>
      </c>
    </row>
    <row r="3540" spans="1:4" x14ac:dyDescent="0.2">
      <c r="A3540" t="s">
        <v>151</v>
      </c>
      <c r="B3540" t="s">
        <v>151</v>
      </c>
      <c r="C3540" s="73">
        <f t="shared" si="110"/>
        <v>0</v>
      </c>
      <c r="D3540" s="73">
        <f t="shared" si="111"/>
        <v>0</v>
      </c>
    </row>
    <row r="3541" spans="1:4" x14ac:dyDescent="0.2">
      <c r="A3541" t="s">
        <v>151</v>
      </c>
      <c r="B3541" t="s">
        <v>151</v>
      </c>
      <c r="C3541" s="73">
        <f t="shared" si="110"/>
        <v>0</v>
      </c>
      <c r="D3541" s="73">
        <f t="shared" si="111"/>
        <v>0</v>
      </c>
    </row>
    <row r="3542" spans="1:4" x14ac:dyDescent="0.2">
      <c r="A3542" t="s">
        <v>151</v>
      </c>
      <c r="B3542" t="s">
        <v>151</v>
      </c>
      <c r="C3542" s="73">
        <f t="shared" si="110"/>
        <v>0</v>
      </c>
      <c r="D3542" s="73">
        <f t="shared" si="111"/>
        <v>0</v>
      </c>
    </row>
    <row r="3543" spans="1:4" x14ac:dyDescent="0.2">
      <c r="A3543" t="s">
        <v>151</v>
      </c>
      <c r="B3543" t="s">
        <v>151</v>
      </c>
      <c r="C3543" s="73">
        <f t="shared" si="110"/>
        <v>0</v>
      </c>
      <c r="D3543" s="73">
        <f t="shared" si="111"/>
        <v>0</v>
      </c>
    </row>
    <row r="3544" spans="1:4" x14ac:dyDescent="0.2">
      <c r="A3544" t="s">
        <v>151</v>
      </c>
      <c r="B3544" t="s">
        <v>151</v>
      </c>
      <c r="C3544" s="73">
        <f t="shared" si="110"/>
        <v>0</v>
      </c>
      <c r="D3544" s="73">
        <f t="shared" si="111"/>
        <v>0</v>
      </c>
    </row>
    <row r="3545" spans="1:4" x14ac:dyDescent="0.2">
      <c r="A3545" t="s">
        <v>151</v>
      </c>
      <c r="B3545" t="s">
        <v>151</v>
      </c>
      <c r="C3545" s="73">
        <f t="shared" si="110"/>
        <v>0</v>
      </c>
      <c r="D3545" s="73">
        <f t="shared" si="111"/>
        <v>0</v>
      </c>
    </row>
    <row r="3546" spans="1:4" x14ac:dyDescent="0.2">
      <c r="A3546" t="s">
        <v>151</v>
      </c>
      <c r="B3546" t="s">
        <v>151</v>
      </c>
      <c r="C3546" s="73">
        <f t="shared" si="110"/>
        <v>0</v>
      </c>
      <c r="D3546" s="73">
        <f t="shared" si="111"/>
        <v>0</v>
      </c>
    </row>
    <row r="3547" spans="1:4" x14ac:dyDescent="0.2">
      <c r="A3547" t="s">
        <v>151</v>
      </c>
      <c r="B3547" t="s">
        <v>151</v>
      </c>
      <c r="C3547" s="73">
        <f t="shared" si="110"/>
        <v>0</v>
      </c>
      <c r="D3547" s="73">
        <f t="shared" si="111"/>
        <v>0</v>
      </c>
    </row>
    <row r="3548" spans="1:4" x14ac:dyDescent="0.2">
      <c r="A3548" t="s">
        <v>151</v>
      </c>
      <c r="B3548" t="s">
        <v>151</v>
      </c>
      <c r="C3548" s="73">
        <f t="shared" si="110"/>
        <v>0</v>
      </c>
      <c r="D3548" s="73">
        <f t="shared" si="111"/>
        <v>0</v>
      </c>
    </row>
    <row r="3549" spans="1:4" x14ac:dyDescent="0.2">
      <c r="A3549" t="s">
        <v>151</v>
      </c>
      <c r="B3549" t="s">
        <v>151</v>
      </c>
      <c r="C3549" s="73">
        <f t="shared" si="110"/>
        <v>0</v>
      </c>
      <c r="D3549" s="73">
        <f t="shared" si="111"/>
        <v>0</v>
      </c>
    </row>
    <row r="3550" spans="1:4" x14ac:dyDescent="0.2">
      <c r="A3550" t="s">
        <v>151</v>
      </c>
      <c r="B3550" t="s">
        <v>151</v>
      </c>
      <c r="C3550" s="73">
        <f t="shared" si="110"/>
        <v>0</v>
      </c>
      <c r="D3550" s="73">
        <f t="shared" si="111"/>
        <v>0</v>
      </c>
    </row>
    <row r="3551" spans="1:4" x14ac:dyDescent="0.2">
      <c r="A3551" t="s">
        <v>151</v>
      </c>
      <c r="B3551" t="s">
        <v>151</v>
      </c>
      <c r="C3551" s="73">
        <f t="shared" si="110"/>
        <v>0</v>
      </c>
      <c r="D3551" s="73">
        <f t="shared" si="111"/>
        <v>0</v>
      </c>
    </row>
    <row r="3552" spans="1:4" x14ac:dyDescent="0.2">
      <c r="A3552" t="s">
        <v>151</v>
      </c>
      <c r="B3552" t="s">
        <v>151</v>
      </c>
      <c r="C3552" s="73">
        <f t="shared" si="110"/>
        <v>0</v>
      </c>
      <c r="D3552" s="73">
        <f t="shared" si="111"/>
        <v>0</v>
      </c>
    </row>
    <row r="3553" spans="1:4" x14ac:dyDescent="0.2">
      <c r="A3553" t="s">
        <v>151</v>
      </c>
      <c r="B3553" t="s">
        <v>151</v>
      </c>
      <c r="C3553" s="73">
        <f t="shared" si="110"/>
        <v>0</v>
      </c>
      <c r="D3553" s="73">
        <f t="shared" si="111"/>
        <v>0</v>
      </c>
    </row>
    <row r="3554" spans="1:4" x14ac:dyDescent="0.2">
      <c r="A3554" t="s">
        <v>151</v>
      </c>
      <c r="B3554" t="s">
        <v>151</v>
      </c>
      <c r="C3554" s="73">
        <f t="shared" si="110"/>
        <v>0</v>
      </c>
      <c r="D3554" s="73">
        <f t="shared" si="111"/>
        <v>0</v>
      </c>
    </row>
    <row r="3555" spans="1:4" x14ac:dyDescent="0.2">
      <c r="A3555" t="s">
        <v>151</v>
      </c>
      <c r="B3555" t="s">
        <v>151</v>
      </c>
      <c r="C3555" s="73">
        <f t="shared" si="110"/>
        <v>0</v>
      </c>
      <c r="D3555" s="73">
        <f t="shared" si="111"/>
        <v>0</v>
      </c>
    </row>
    <row r="3556" spans="1:4" x14ac:dyDescent="0.2">
      <c r="A3556" t="s">
        <v>151</v>
      </c>
      <c r="B3556" t="s">
        <v>151</v>
      </c>
      <c r="C3556" s="73">
        <f t="shared" si="110"/>
        <v>0</v>
      </c>
      <c r="D3556" s="73">
        <f t="shared" si="111"/>
        <v>0</v>
      </c>
    </row>
    <row r="3557" spans="1:4" x14ac:dyDescent="0.2">
      <c r="A3557" t="s">
        <v>151</v>
      </c>
      <c r="B3557" t="s">
        <v>151</v>
      </c>
      <c r="C3557" s="73">
        <f t="shared" si="110"/>
        <v>0</v>
      </c>
      <c r="D3557" s="73">
        <f t="shared" si="111"/>
        <v>0</v>
      </c>
    </row>
    <row r="3558" spans="1:4" x14ac:dyDescent="0.2">
      <c r="A3558" t="s">
        <v>151</v>
      </c>
      <c r="B3558" t="s">
        <v>151</v>
      </c>
      <c r="C3558" s="73">
        <f t="shared" si="110"/>
        <v>0</v>
      </c>
      <c r="D3558" s="73">
        <f t="shared" si="111"/>
        <v>0</v>
      </c>
    </row>
    <row r="3559" spans="1:4" x14ac:dyDescent="0.2">
      <c r="A3559" t="s">
        <v>151</v>
      </c>
      <c r="B3559" t="s">
        <v>151</v>
      </c>
      <c r="C3559" s="73">
        <f t="shared" si="110"/>
        <v>0</v>
      </c>
      <c r="D3559" s="73">
        <f t="shared" si="111"/>
        <v>0</v>
      </c>
    </row>
    <row r="3560" spans="1:4" x14ac:dyDescent="0.2">
      <c r="A3560" t="s">
        <v>151</v>
      </c>
      <c r="B3560" t="s">
        <v>151</v>
      </c>
      <c r="C3560" s="73">
        <f t="shared" si="110"/>
        <v>0</v>
      </c>
      <c r="D3560" s="73">
        <f t="shared" si="111"/>
        <v>0</v>
      </c>
    </row>
    <row r="3561" spans="1:4" x14ac:dyDescent="0.2">
      <c r="A3561" t="s">
        <v>151</v>
      </c>
      <c r="B3561" t="s">
        <v>151</v>
      </c>
      <c r="C3561" s="73">
        <f t="shared" si="110"/>
        <v>0</v>
      </c>
      <c r="D3561" s="73">
        <f t="shared" si="111"/>
        <v>0</v>
      </c>
    </row>
    <row r="3562" spans="1:4" x14ac:dyDescent="0.2">
      <c r="A3562" t="s">
        <v>151</v>
      </c>
      <c r="B3562" t="s">
        <v>151</v>
      </c>
      <c r="C3562" s="73">
        <f t="shared" si="110"/>
        <v>0</v>
      </c>
      <c r="D3562" s="73">
        <f t="shared" si="111"/>
        <v>0</v>
      </c>
    </row>
    <row r="3563" spans="1:4" x14ac:dyDescent="0.2">
      <c r="A3563" t="s">
        <v>151</v>
      </c>
      <c r="B3563" t="s">
        <v>151</v>
      </c>
      <c r="C3563" s="73">
        <f t="shared" si="110"/>
        <v>0</v>
      </c>
      <c r="D3563" s="73">
        <f t="shared" si="111"/>
        <v>0</v>
      </c>
    </row>
    <row r="3564" spans="1:4" x14ac:dyDescent="0.2">
      <c r="A3564" t="s">
        <v>151</v>
      </c>
      <c r="B3564" t="s">
        <v>151</v>
      </c>
      <c r="C3564" s="73">
        <f t="shared" si="110"/>
        <v>0</v>
      </c>
      <c r="D3564" s="73">
        <f t="shared" si="111"/>
        <v>0</v>
      </c>
    </row>
    <row r="3565" spans="1:4" x14ac:dyDescent="0.2">
      <c r="A3565" t="s">
        <v>151</v>
      </c>
      <c r="B3565" t="s">
        <v>151</v>
      </c>
      <c r="C3565" s="73">
        <f t="shared" si="110"/>
        <v>0</v>
      </c>
      <c r="D3565" s="73">
        <f t="shared" si="111"/>
        <v>0</v>
      </c>
    </row>
    <row r="3566" spans="1:4" x14ac:dyDescent="0.2">
      <c r="A3566" t="s">
        <v>151</v>
      </c>
      <c r="B3566" t="s">
        <v>151</v>
      </c>
      <c r="C3566" s="73">
        <f t="shared" si="110"/>
        <v>0</v>
      </c>
      <c r="D3566" s="73">
        <f t="shared" si="111"/>
        <v>0</v>
      </c>
    </row>
    <row r="3567" spans="1:4" x14ac:dyDescent="0.2">
      <c r="A3567" t="s">
        <v>151</v>
      </c>
      <c r="B3567" t="s">
        <v>151</v>
      </c>
      <c r="C3567" s="73">
        <f t="shared" si="110"/>
        <v>0</v>
      </c>
      <c r="D3567" s="73">
        <f t="shared" si="111"/>
        <v>0</v>
      </c>
    </row>
    <row r="3568" spans="1:4" x14ac:dyDescent="0.2">
      <c r="A3568" t="s">
        <v>151</v>
      </c>
      <c r="B3568" t="s">
        <v>151</v>
      </c>
      <c r="C3568" s="73">
        <f t="shared" si="110"/>
        <v>0</v>
      </c>
      <c r="D3568" s="73">
        <f t="shared" si="111"/>
        <v>0</v>
      </c>
    </row>
    <row r="3569" spans="1:4" x14ac:dyDescent="0.2">
      <c r="A3569" t="s">
        <v>151</v>
      </c>
      <c r="B3569" t="s">
        <v>151</v>
      </c>
      <c r="C3569" s="73">
        <f t="shared" si="110"/>
        <v>0</v>
      </c>
      <c r="D3569" s="73">
        <f t="shared" si="111"/>
        <v>0</v>
      </c>
    </row>
    <row r="3570" spans="1:4" x14ac:dyDescent="0.2">
      <c r="A3570" t="s">
        <v>151</v>
      </c>
      <c r="B3570" t="s">
        <v>151</v>
      </c>
      <c r="C3570" s="73">
        <f t="shared" si="110"/>
        <v>0</v>
      </c>
      <c r="D3570" s="73">
        <f t="shared" si="111"/>
        <v>0</v>
      </c>
    </row>
    <row r="3571" spans="1:4" x14ac:dyDescent="0.2">
      <c r="A3571" t="s">
        <v>151</v>
      </c>
      <c r="B3571" t="s">
        <v>151</v>
      </c>
      <c r="C3571" s="73">
        <f t="shared" si="110"/>
        <v>0</v>
      </c>
      <c r="D3571" s="73">
        <f t="shared" si="111"/>
        <v>0</v>
      </c>
    </row>
    <row r="3572" spans="1:4" x14ac:dyDescent="0.2">
      <c r="A3572" t="s">
        <v>151</v>
      </c>
      <c r="B3572" t="s">
        <v>151</v>
      </c>
      <c r="C3572" s="73">
        <f t="shared" si="110"/>
        <v>0</v>
      </c>
      <c r="D3572" s="73">
        <f t="shared" si="111"/>
        <v>0</v>
      </c>
    </row>
    <row r="3573" spans="1:4" x14ac:dyDescent="0.2">
      <c r="A3573" t="s">
        <v>151</v>
      </c>
      <c r="B3573" t="s">
        <v>151</v>
      </c>
      <c r="C3573" s="73">
        <f t="shared" si="110"/>
        <v>0</v>
      </c>
      <c r="D3573" s="73">
        <f t="shared" si="111"/>
        <v>0</v>
      </c>
    </row>
    <row r="3574" spans="1:4" x14ac:dyDescent="0.2">
      <c r="A3574" t="s">
        <v>151</v>
      </c>
      <c r="B3574" t="s">
        <v>151</v>
      </c>
      <c r="C3574" s="73">
        <f t="shared" si="110"/>
        <v>0</v>
      </c>
      <c r="D3574" s="73">
        <f t="shared" si="111"/>
        <v>0</v>
      </c>
    </row>
    <row r="3575" spans="1:4" x14ac:dyDescent="0.2">
      <c r="A3575" t="s">
        <v>151</v>
      </c>
      <c r="B3575" t="s">
        <v>151</v>
      </c>
      <c r="C3575" s="73">
        <f t="shared" si="110"/>
        <v>0</v>
      </c>
      <c r="D3575" s="73">
        <f t="shared" si="111"/>
        <v>0</v>
      </c>
    </row>
    <row r="3576" spans="1:4" x14ac:dyDescent="0.2">
      <c r="A3576" t="s">
        <v>151</v>
      </c>
      <c r="B3576" t="s">
        <v>151</v>
      </c>
      <c r="C3576" s="73">
        <f t="shared" si="110"/>
        <v>0</v>
      </c>
      <c r="D3576" s="73">
        <f t="shared" si="111"/>
        <v>0</v>
      </c>
    </row>
    <row r="3577" spans="1:4" x14ac:dyDescent="0.2">
      <c r="A3577" t="s">
        <v>151</v>
      </c>
      <c r="B3577" t="s">
        <v>151</v>
      </c>
      <c r="C3577" s="73">
        <f t="shared" si="110"/>
        <v>0</v>
      </c>
      <c r="D3577" s="73">
        <f t="shared" si="111"/>
        <v>0</v>
      </c>
    </row>
    <row r="3578" spans="1:4" x14ac:dyDescent="0.2">
      <c r="A3578" t="s">
        <v>151</v>
      </c>
      <c r="B3578" t="s">
        <v>151</v>
      </c>
      <c r="C3578" s="73">
        <f t="shared" si="110"/>
        <v>0</v>
      </c>
      <c r="D3578" s="73">
        <f t="shared" si="111"/>
        <v>0</v>
      </c>
    </row>
    <row r="3579" spans="1:4" x14ac:dyDescent="0.2">
      <c r="A3579" t="s">
        <v>151</v>
      </c>
      <c r="B3579" t="s">
        <v>151</v>
      </c>
      <c r="C3579" s="73">
        <f t="shared" si="110"/>
        <v>0</v>
      </c>
      <c r="D3579" s="73">
        <f t="shared" si="111"/>
        <v>0</v>
      </c>
    </row>
    <row r="3580" spans="1:4" x14ac:dyDescent="0.2">
      <c r="A3580" t="s">
        <v>151</v>
      </c>
      <c r="B3580" t="s">
        <v>151</v>
      </c>
      <c r="C3580" s="73">
        <f t="shared" si="110"/>
        <v>0</v>
      </c>
      <c r="D3580" s="73">
        <f t="shared" si="111"/>
        <v>0</v>
      </c>
    </row>
    <row r="3581" spans="1:4" x14ac:dyDescent="0.2">
      <c r="A3581" t="s">
        <v>151</v>
      </c>
      <c r="B3581" t="s">
        <v>151</v>
      </c>
      <c r="C3581" s="73">
        <f t="shared" si="110"/>
        <v>0</v>
      </c>
      <c r="D3581" s="73">
        <f t="shared" si="111"/>
        <v>0</v>
      </c>
    </row>
    <row r="3582" spans="1:4" x14ac:dyDescent="0.2">
      <c r="A3582" t="s">
        <v>151</v>
      </c>
      <c r="B3582" t="s">
        <v>151</v>
      </c>
      <c r="C3582" s="73">
        <f t="shared" si="110"/>
        <v>0</v>
      </c>
      <c r="D3582" s="73">
        <f t="shared" si="111"/>
        <v>0</v>
      </c>
    </row>
    <row r="3583" spans="1:4" x14ac:dyDescent="0.2">
      <c r="A3583" t="s">
        <v>151</v>
      </c>
      <c r="B3583" t="s">
        <v>151</v>
      </c>
      <c r="C3583" s="73">
        <f t="shared" si="110"/>
        <v>0</v>
      </c>
      <c r="D3583" s="73">
        <f t="shared" si="111"/>
        <v>0</v>
      </c>
    </row>
    <row r="3584" spans="1:4" x14ac:dyDescent="0.2">
      <c r="A3584" t="s">
        <v>151</v>
      </c>
      <c r="B3584" t="s">
        <v>151</v>
      </c>
      <c r="C3584" s="73">
        <f t="shared" si="110"/>
        <v>0</v>
      </c>
      <c r="D3584" s="73">
        <f t="shared" si="111"/>
        <v>0</v>
      </c>
    </row>
    <row r="3585" spans="1:4" x14ac:dyDescent="0.2">
      <c r="A3585" t="s">
        <v>151</v>
      </c>
      <c r="B3585" t="s">
        <v>151</v>
      </c>
      <c r="C3585" s="73">
        <f t="shared" si="110"/>
        <v>0</v>
      </c>
      <c r="D3585" s="73">
        <f t="shared" si="111"/>
        <v>0</v>
      </c>
    </row>
    <row r="3586" spans="1:4" x14ac:dyDescent="0.2">
      <c r="A3586" t="s">
        <v>151</v>
      </c>
      <c r="B3586" t="s">
        <v>151</v>
      </c>
      <c r="C3586" s="73">
        <f t="shared" si="110"/>
        <v>0</v>
      </c>
      <c r="D3586" s="73">
        <f t="shared" si="111"/>
        <v>0</v>
      </c>
    </row>
    <row r="3587" spans="1:4" x14ac:dyDescent="0.2">
      <c r="A3587" t="s">
        <v>151</v>
      </c>
      <c r="B3587" t="s">
        <v>151</v>
      </c>
      <c r="C3587" s="73">
        <f t="shared" ref="C3587:C3650" si="112">IF(A3587="Yes", 1, 0)</f>
        <v>0</v>
      </c>
      <c r="D3587" s="73">
        <f t="shared" ref="D3587:D3650" si="113">IF(B3587="Yes", 1, 0)</f>
        <v>0</v>
      </c>
    </row>
    <row r="3588" spans="1:4" x14ac:dyDescent="0.2">
      <c r="A3588" t="s">
        <v>151</v>
      </c>
      <c r="B3588" t="s">
        <v>151</v>
      </c>
      <c r="C3588" s="73">
        <f t="shared" si="112"/>
        <v>0</v>
      </c>
      <c r="D3588" s="73">
        <f t="shared" si="113"/>
        <v>0</v>
      </c>
    </row>
    <row r="3589" spans="1:4" x14ac:dyDescent="0.2">
      <c r="A3589" t="s">
        <v>151</v>
      </c>
      <c r="B3589" t="s">
        <v>151</v>
      </c>
      <c r="C3589" s="73">
        <f t="shared" si="112"/>
        <v>0</v>
      </c>
      <c r="D3589" s="73">
        <f t="shared" si="113"/>
        <v>0</v>
      </c>
    </row>
    <row r="3590" spans="1:4" x14ac:dyDescent="0.2">
      <c r="A3590" t="s">
        <v>151</v>
      </c>
      <c r="B3590" t="s">
        <v>151</v>
      </c>
      <c r="C3590" s="73">
        <f t="shared" si="112"/>
        <v>0</v>
      </c>
      <c r="D3590" s="73">
        <f t="shared" si="113"/>
        <v>0</v>
      </c>
    </row>
    <row r="3591" spans="1:4" x14ac:dyDescent="0.2">
      <c r="A3591" t="s">
        <v>151</v>
      </c>
      <c r="B3591" t="s">
        <v>151</v>
      </c>
      <c r="C3591" s="73">
        <f t="shared" si="112"/>
        <v>0</v>
      </c>
      <c r="D3591" s="73">
        <f t="shared" si="113"/>
        <v>0</v>
      </c>
    </row>
    <row r="3592" spans="1:4" x14ac:dyDescent="0.2">
      <c r="A3592" t="s">
        <v>151</v>
      </c>
      <c r="B3592" t="s">
        <v>151</v>
      </c>
      <c r="C3592" s="73">
        <f t="shared" si="112"/>
        <v>0</v>
      </c>
      <c r="D3592" s="73">
        <f t="shared" si="113"/>
        <v>0</v>
      </c>
    </row>
    <row r="3593" spans="1:4" x14ac:dyDescent="0.2">
      <c r="A3593" t="s">
        <v>151</v>
      </c>
      <c r="B3593" t="s">
        <v>151</v>
      </c>
      <c r="C3593" s="73">
        <f t="shared" si="112"/>
        <v>0</v>
      </c>
      <c r="D3593" s="73">
        <f t="shared" si="113"/>
        <v>0</v>
      </c>
    </row>
    <row r="3594" spans="1:4" x14ac:dyDescent="0.2">
      <c r="A3594" t="s">
        <v>151</v>
      </c>
      <c r="B3594" t="s">
        <v>151</v>
      </c>
      <c r="C3594" s="73">
        <f t="shared" si="112"/>
        <v>0</v>
      </c>
      <c r="D3594" s="73">
        <f t="shared" si="113"/>
        <v>0</v>
      </c>
    </row>
    <row r="3595" spans="1:4" x14ac:dyDescent="0.2">
      <c r="A3595" t="s">
        <v>151</v>
      </c>
      <c r="B3595" t="s">
        <v>151</v>
      </c>
      <c r="C3595" s="73">
        <f t="shared" si="112"/>
        <v>0</v>
      </c>
      <c r="D3595" s="73">
        <f t="shared" si="113"/>
        <v>0</v>
      </c>
    </row>
    <row r="3596" spans="1:4" x14ac:dyDescent="0.2">
      <c r="A3596" t="s">
        <v>151</v>
      </c>
      <c r="B3596" t="s">
        <v>151</v>
      </c>
      <c r="C3596" s="73">
        <f t="shared" si="112"/>
        <v>0</v>
      </c>
      <c r="D3596" s="73">
        <f t="shared" si="113"/>
        <v>0</v>
      </c>
    </row>
    <row r="3597" spans="1:4" x14ac:dyDescent="0.2">
      <c r="A3597" t="s">
        <v>151</v>
      </c>
      <c r="B3597" t="s">
        <v>151</v>
      </c>
      <c r="C3597" s="73">
        <f t="shared" si="112"/>
        <v>0</v>
      </c>
      <c r="D3597" s="73">
        <f t="shared" si="113"/>
        <v>0</v>
      </c>
    </row>
    <row r="3598" spans="1:4" x14ac:dyDescent="0.2">
      <c r="A3598" t="s">
        <v>151</v>
      </c>
      <c r="B3598" t="s">
        <v>151</v>
      </c>
      <c r="C3598" s="73">
        <f t="shared" si="112"/>
        <v>0</v>
      </c>
      <c r="D3598" s="73">
        <f t="shared" si="113"/>
        <v>0</v>
      </c>
    </row>
    <row r="3599" spans="1:4" x14ac:dyDescent="0.2">
      <c r="A3599" t="s">
        <v>151</v>
      </c>
      <c r="B3599" t="s">
        <v>151</v>
      </c>
      <c r="C3599" s="73">
        <f t="shared" si="112"/>
        <v>0</v>
      </c>
      <c r="D3599" s="73">
        <f t="shared" si="113"/>
        <v>0</v>
      </c>
    </row>
    <row r="3600" spans="1:4" x14ac:dyDescent="0.2">
      <c r="A3600" t="s">
        <v>151</v>
      </c>
      <c r="B3600" t="s">
        <v>151</v>
      </c>
      <c r="C3600" s="73">
        <f t="shared" si="112"/>
        <v>0</v>
      </c>
      <c r="D3600" s="73">
        <f t="shared" si="113"/>
        <v>0</v>
      </c>
    </row>
    <row r="3601" spans="1:4" x14ac:dyDescent="0.2">
      <c r="A3601" t="s">
        <v>151</v>
      </c>
      <c r="B3601" t="s">
        <v>151</v>
      </c>
      <c r="C3601" s="73">
        <f t="shared" si="112"/>
        <v>0</v>
      </c>
      <c r="D3601" s="73">
        <f t="shared" si="113"/>
        <v>0</v>
      </c>
    </row>
    <row r="3602" spans="1:4" x14ac:dyDescent="0.2">
      <c r="A3602" t="s">
        <v>151</v>
      </c>
      <c r="B3602" t="s">
        <v>151</v>
      </c>
      <c r="C3602" s="73">
        <f t="shared" si="112"/>
        <v>0</v>
      </c>
      <c r="D3602" s="73">
        <f t="shared" si="113"/>
        <v>0</v>
      </c>
    </row>
    <row r="3603" spans="1:4" x14ac:dyDescent="0.2">
      <c r="A3603" t="s">
        <v>151</v>
      </c>
      <c r="B3603" t="s">
        <v>151</v>
      </c>
      <c r="C3603" s="73">
        <f t="shared" si="112"/>
        <v>0</v>
      </c>
      <c r="D3603" s="73">
        <f t="shared" si="113"/>
        <v>0</v>
      </c>
    </row>
    <row r="3604" spans="1:4" x14ac:dyDescent="0.2">
      <c r="A3604" t="s">
        <v>151</v>
      </c>
      <c r="B3604" t="s">
        <v>151</v>
      </c>
      <c r="C3604" s="73">
        <f t="shared" si="112"/>
        <v>0</v>
      </c>
      <c r="D3604" s="73">
        <f t="shared" si="113"/>
        <v>0</v>
      </c>
    </row>
    <row r="3605" spans="1:4" x14ac:dyDescent="0.2">
      <c r="A3605" t="s">
        <v>151</v>
      </c>
      <c r="B3605" t="s">
        <v>151</v>
      </c>
      <c r="C3605" s="73">
        <f t="shared" si="112"/>
        <v>0</v>
      </c>
      <c r="D3605" s="73">
        <f t="shared" si="113"/>
        <v>0</v>
      </c>
    </row>
    <row r="3606" spans="1:4" x14ac:dyDescent="0.2">
      <c r="A3606" t="s">
        <v>151</v>
      </c>
      <c r="B3606" t="s">
        <v>151</v>
      </c>
      <c r="C3606" s="73">
        <f t="shared" si="112"/>
        <v>0</v>
      </c>
      <c r="D3606" s="73">
        <f t="shared" si="113"/>
        <v>0</v>
      </c>
    </row>
    <row r="3607" spans="1:4" x14ac:dyDescent="0.2">
      <c r="A3607" t="s">
        <v>151</v>
      </c>
      <c r="B3607" t="s">
        <v>151</v>
      </c>
      <c r="C3607" s="73">
        <f t="shared" si="112"/>
        <v>0</v>
      </c>
      <c r="D3607" s="73">
        <f t="shared" si="113"/>
        <v>0</v>
      </c>
    </row>
    <row r="3608" spans="1:4" x14ac:dyDescent="0.2">
      <c r="A3608" t="s">
        <v>151</v>
      </c>
      <c r="B3608" t="s">
        <v>151</v>
      </c>
      <c r="C3608" s="73">
        <f t="shared" si="112"/>
        <v>0</v>
      </c>
      <c r="D3608" s="73">
        <f t="shared" si="113"/>
        <v>0</v>
      </c>
    </row>
    <row r="3609" spans="1:4" x14ac:dyDescent="0.2">
      <c r="A3609" t="s">
        <v>151</v>
      </c>
      <c r="B3609" t="s">
        <v>151</v>
      </c>
      <c r="C3609" s="73">
        <f t="shared" si="112"/>
        <v>0</v>
      </c>
      <c r="D3609" s="73">
        <f t="shared" si="113"/>
        <v>0</v>
      </c>
    </row>
    <row r="3610" spans="1:4" x14ac:dyDescent="0.2">
      <c r="A3610" t="s">
        <v>151</v>
      </c>
      <c r="B3610" t="s">
        <v>151</v>
      </c>
      <c r="C3610" s="73">
        <f t="shared" si="112"/>
        <v>0</v>
      </c>
      <c r="D3610" s="73">
        <f t="shared" si="113"/>
        <v>0</v>
      </c>
    </row>
    <row r="3611" spans="1:4" x14ac:dyDescent="0.2">
      <c r="A3611" t="s">
        <v>151</v>
      </c>
      <c r="B3611" t="s">
        <v>151</v>
      </c>
      <c r="C3611" s="73">
        <f t="shared" si="112"/>
        <v>0</v>
      </c>
      <c r="D3611" s="73">
        <f t="shared" si="113"/>
        <v>0</v>
      </c>
    </row>
    <row r="3612" spans="1:4" x14ac:dyDescent="0.2">
      <c r="A3612" t="s">
        <v>151</v>
      </c>
      <c r="B3612" t="s">
        <v>151</v>
      </c>
      <c r="C3612" s="73">
        <f t="shared" si="112"/>
        <v>0</v>
      </c>
      <c r="D3612" s="73">
        <f t="shared" si="113"/>
        <v>0</v>
      </c>
    </row>
    <row r="3613" spans="1:4" x14ac:dyDescent="0.2">
      <c r="A3613" t="s">
        <v>151</v>
      </c>
      <c r="B3613" t="s">
        <v>151</v>
      </c>
      <c r="C3613" s="73">
        <f t="shared" si="112"/>
        <v>0</v>
      </c>
      <c r="D3613" s="73">
        <f t="shared" si="113"/>
        <v>0</v>
      </c>
    </row>
    <row r="3614" spans="1:4" x14ac:dyDescent="0.2">
      <c r="A3614" t="s">
        <v>151</v>
      </c>
      <c r="B3614" t="s">
        <v>151</v>
      </c>
      <c r="C3614" s="73">
        <f t="shared" si="112"/>
        <v>0</v>
      </c>
      <c r="D3614" s="73">
        <f t="shared" si="113"/>
        <v>0</v>
      </c>
    </row>
    <row r="3615" spans="1:4" x14ac:dyDescent="0.2">
      <c r="A3615" t="s">
        <v>151</v>
      </c>
      <c r="B3615" t="s">
        <v>151</v>
      </c>
      <c r="C3615" s="73">
        <f t="shared" si="112"/>
        <v>0</v>
      </c>
      <c r="D3615" s="73">
        <f t="shared" si="113"/>
        <v>0</v>
      </c>
    </row>
    <row r="3616" spans="1:4" x14ac:dyDescent="0.2">
      <c r="A3616" t="s">
        <v>151</v>
      </c>
      <c r="B3616" t="s">
        <v>151</v>
      </c>
      <c r="C3616" s="73">
        <f t="shared" si="112"/>
        <v>0</v>
      </c>
      <c r="D3616" s="73">
        <f t="shared" si="113"/>
        <v>0</v>
      </c>
    </row>
    <row r="3617" spans="1:4" x14ac:dyDescent="0.2">
      <c r="A3617" t="s">
        <v>151</v>
      </c>
      <c r="B3617" t="s">
        <v>151</v>
      </c>
      <c r="C3617" s="73">
        <f t="shared" si="112"/>
        <v>0</v>
      </c>
      <c r="D3617" s="73">
        <f t="shared" si="113"/>
        <v>0</v>
      </c>
    </row>
    <row r="3618" spans="1:4" x14ac:dyDescent="0.2">
      <c r="A3618" t="s">
        <v>151</v>
      </c>
      <c r="B3618" t="s">
        <v>151</v>
      </c>
      <c r="C3618" s="73">
        <f t="shared" si="112"/>
        <v>0</v>
      </c>
      <c r="D3618" s="73">
        <f t="shared" si="113"/>
        <v>0</v>
      </c>
    </row>
    <row r="3619" spans="1:4" x14ac:dyDescent="0.2">
      <c r="A3619" t="s">
        <v>151</v>
      </c>
      <c r="B3619" t="s">
        <v>151</v>
      </c>
      <c r="C3619" s="73">
        <f t="shared" si="112"/>
        <v>0</v>
      </c>
      <c r="D3619" s="73">
        <f t="shared" si="113"/>
        <v>0</v>
      </c>
    </row>
    <row r="3620" spans="1:4" x14ac:dyDescent="0.2">
      <c r="A3620" t="s">
        <v>151</v>
      </c>
      <c r="B3620" t="s">
        <v>151</v>
      </c>
      <c r="C3620" s="73">
        <f t="shared" si="112"/>
        <v>0</v>
      </c>
      <c r="D3620" s="73">
        <f t="shared" si="113"/>
        <v>0</v>
      </c>
    </row>
    <row r="3621" spans="1:4" x14ac:dyDescent="0.2">
      <c r="A3621" t="s">
        <v>151</v>
      </c>
      <c r="B3621" t="s">
        <v>151</v>
      </c>
      <c r="C3621" s="73">
        <f t="shared" si="112"/>
        <v>0</v>
      </c>
      <c r="D3621" s="73">
        <f t="shared" si="113"/>
        <v>0</v>
      </c>
    </row>
    <row r="3622" spans="1:4" x14ac:dyDescent="0.2">
      <c r="A3622" t="s">
        <v>151</v>
      </c>
      <c r="B3622" t="s">
        <v>151</v>
      </c>
      <c r="C3622" s="73">
        <f t="shared" si="112"/>
        <v>0</v>
      </c>
      <c r="D3622" s="73">
        <f t="shared" si="113"/>
        <v>0</v>
      </c>
    </row>
    <row r="3623" spans="1:4" x14ac:dyDescent="0.2">
      <c r="A3623" t="s">
        <v>151</v>
      </c>
      <c r="B3623" t="s">
        <v>151</v>
      </c>
      <c r="C3623" s="73">
        <f t="shared" si="112"/>
        <v>0</v>
      </c>
      <c r="D3623" s="73">
        <f t="shared" si="113"/>
        <v>0</v>
      </c>
    </row>
    <row r="3624" spans="1:4" x14ac:dyDescent="0.2">
      <c r="A3624" t="s">
        <v>151</v>
      </c>
      <c r="B3624" t="s">
        <v>151</v>
      </c>
      <c r="C3624" s="73">
        <f t="shared" si="112"/>
        <v>0</v>
      </c>
      <c r="D3624" s="73">
        <f t="shared" si="113"/>
        <v>0</v>
      </c>
    </row>
    <row r="3625" spans="1:4" x14ac:dyDescent="0.2">
      <c r="A3625" t="s">
        <v>151</v>
      </c>
      <c r="B3625" t="s">
        <v>151</v>
      </c>
      <c r="C3625" s="73">
        <f t="shared" si="112"/>
        <v>0</v>
      </c>
      <c r="D3625" s="73">
        <f t="shared" si="113"/>
        <v>0</v>
      </c>
    </row>
    <row r="3626" spans="1:4" x14ac:dyDescent="0.2">
      <c r="A3626" t="s">
        <v>151</v>
      </c>
      <c r="B3626" t="s">
        <v>151</v>
      </c>
      <c r="C3626" s="73">
        <f t="shared" si="112"/>
        <v>0</v>
      </c>
      <c r="D3626" s="73">
        <f t="shared" si="113"/>
        <v>0</v>
      </c>
    </row>
    <row r="3627" spans="1:4" x14ac:dyDescent="0.2">
      <c r="A3627" t="s">
        <v>151</v>
      </c>
      <c r="B3627" t="s">
        <v>151</v>
      </c>
      <c r="C3627" s="73">
        <f t="shared" si="112"/>
        <v>0</v>
      </c>
      <c r="D3627" s="73">
        <f t="shared" si="113"/>
        <v>0</v>
      </c>
    </row>
    <row r="3628" spans="1:4" x14ac:dyDescent="0.2">
      <c r="A3628" t="s">
        <v>151</v>
      </c>
      <c r="B3628" t="s">
        <v>151</v>
      </c>
      <c r="C3628" s="73">
        <f t="shared" si="112"/>
        <v>0</v>
      </c>
      <c r="D3628" s="73">
        <f t="shared" si="113"/>
        <v>0</v>
      </c>
    </row>
    <row r="3629" spans="1:4" x14ac:dyDescent="0.2">
      <c r="A3629" t="s">
        <v>151</v>
      </c>
      <c r="B3629" t="s">
        <v>151</v>
      </c>
      <c r="C3629" s="73">
        <f t="shared" si="112"/>
        <v>0</v>
      </c>
      <c r="D3629" s="73">
        <f t="shared" si="113"/>
        <v>0</v>
      </c>
    </row>
    <row r="3630" spans="1:4" x14ac:dyDescent="0.2">
      <c r="A3630" t="s">
        <v>151</v>
      </c>
      <c r="B3630" t="s">
        <v>151</v>
      </c>
      <c r="C3630" s="73">
        <f t="shared" si="112"/>
        <v>0</v>
      </c>
      <c r="D3630" s="73">
        <f t="shared" si="113"/>
        <v>0</v>
      </c>
    </row>
    <row r="3631" spans="1:4" x14ac:dyDescent="0.2">
      <c r="A3631" t="s">
        <v>151</v>
      </c>
      <c r="B3631" t="s">
        <v>151</v>
      </c>
      <c r="C3631" s="73">
        <f t="shared" si="112"/>
        <v>0</v>
      </c>
      <c r="D3631" s="73">
        <f t="shared" si="113"/>
        <v>0</v>
      </c>
    </row>
    <row r="3632" spans="1:4" x14ac:dyDescent="0.2">
      <c r="A3632" t="s">
        <v>151</v>
      </c>
      <c r="B3632" t="s">
        <v>151</v>
      </c>
      <c r="C3632" s="73">
        <f t="shared" si="112"/>
        <v>0</v>
      </c>
      <c r="D3632" s="73">
        <f t="shared" si="113"/>
        <v>0</v>
      </c>
    </row>
    <row r="3633" spans="1:4" x14ac:dyDescent="0.2">
      <c r="A3633" t="s">
        <v>151</v>
      </c>
      <c r="B3633" t="s">
        <v>151</v>
      </c>
      <c r="C3633" s="73">
        <f t="shared" si="112"/>
        <v>0</v>
      </c>
      <c r="D3633" s="73">
        <f t="shared" si="113"/>
        <v>0</v>
      </c>
    </row>
    <row r="3634" spans="1:4" x14ac:dyDescent="0.2">
      <c r="A3634" t="s">
        <v>151</v>
      </c>
      <c r="B3634" t="s">
        <v>151</v>
      </c>
      <c r="C3634" s="73">
        <f t="shared" si="112"/>
        <v>0</v>
      </c>
      <c r="D3634" s="73">
        <f t="shared" si="113"/>
        <v>0</v>
      </c>
    </row>
    <row r="3635" spans="1:4" x14ac:dyDescent="0.2">
      <c r="A3635" t="s">
        <v>151</v>
      </c>
      <c r="B3635" t="s">
        <v>151</v>
      </c>
      <c r="C3635" s="73">
        <f t="shared" si="112"/>
        <v>0</v>
      </c>
      <c r="D3635" s="73">
        <f t="shared" si="113"/>
        <v>0</v>
      </c>
    </row>
    <row r="3636" spans="1:4" x14ac:dyDescent="0.2">
      <c r="A3636" t="s">
        <v>151</v>
      </c>
      <c r="B3636" t="s">
        <v>151</v>
      </c>
      <c r="C3636" s="73">
        <f t="shared" si="112"/>
        <v>0</v>
      </c>
      <c r="D3636" s="73">
        <f t="shared" si="113"/>
        <v>0</v>
      </c>
    </row>
    <row r="3637" spans="1:4" x14ac:dyDescent="0.2">
      <c r="A3637" t="s">
        <v>151</v>
      </c>
      <c r="B3637" t="s">
        <v>151</v>
      </c>
      <c r="C3637" s="73">
        <f t="shared" si="112"/>
        <v>0</v>
      </c>
      <c r="D3637" s="73">
        <f t="shared" si="113"/>
        <v>0</v>
      </c>
    </row>
    <row r="3638" spans="1:4" x14ac:dyDescent="0.2">
      <c r="A3638" t="s">
        <v>151</v>
      </c>
      <c r="B3638" t="s">
        <v>151</v>
      </c>
      <c r="C3638" s="73">
        <f t="shared" si="112"/>
        <v>0</v>
      </c>
      <c r="D3638" s="73">
        <f t="shared" si="113"/>
        <v>0</v>
      </c>
    </row>
    <row r="3639" spans="1:4" x14ac:dyDescent="0.2">
      <c r="A3639" t="s">
        <v>151</v>
      </c>
      <c r="B3639" t="s">
        <v>151</v>
      </c>
      <c r="C3639" s="73">
        <f t="shared" si="112"/>
        <v>0</v>
      </c>
      <c r="D3639" s="73">
        <f t="shared" si="113"/>
        <v>0</v>
      </c>
    </row>
    <row r="3640" spans="1:4" x14ac:dyDescent="0.2">
      <c r="A3640" t="s">
        <v>151</v>
      </c>
      <c r="B3640" t="s">
        <v>151</v>
      </c>
      <c r="C3640" s="73">
        <f t="shared" si="112"/>
        <v>0</v>
      </c>
      <c r="D3640" s="73">
        <f t="shared" si="113"/>
        <v>0</v>
      </c>
    </row>
    <row r="3641" spans="1:4" x14ac:dyDescent="0.2">
      <c r="A3641" t="s">
        <v>151</v>
      </c>
      <c r="B3641" t="s">
        <v>151</v>
      </c>
      <c r="C3641" s="73">
        <f t="shared" si="112"/>
        <v>0</v>
      </c>
      <c r="D3641" s="73">
        <f t="shared" si="113"/>
        <v>0</v>
      </c>
    </row>
    <row r="3642" spans="1:4" x14ac:dyDescent="0.2">
      <c r="A3642" t="s">
        <v>151</v>
      </c>
      <c r="B3642" t="s">
        <v>151</v>
      </c>
      <c r="C3642" s="73">
        <f t="shared" si="112"/>
        <v>0</v>
      </c>
      <c r="D3642" s="73">
        <f t="shared" si="113"/>
        <v>0</v>
      </c>
    </row>
    <row r="3643" spans="1:4" x14ac:dyDescent="0.2">
      <c r="A3643" t="s">
        <v>151</v>
      </c>
      <c r="B3643" t="s">
        <v>151</v>
      </c>
      <c r="C3643" s="73">
        <f t="shared" si="112"/>
        <v>0</v>
      </c>
      <c r="D3643" s="73">
        <f t="shared" si="113"/>
        <v>0</v>
      </c>
    </row>
    <row r="3644" spans="1:4" x14ac:dyDescent="0.2">
      <c r="A3644" t="s">
        <v>151</v>
      </c>
      <c r="B3644" t="s">
        <v>151</v>
      </c>
      <c r="C3644" s="73">
        <f t="shared" si="112"/>
        <v>0</v>
      </c>
      <c r="D3644" s="73">
        <f t="shared" si="113"/>
        <v>0</v>
      </c>
    </row>
    <row r="3645" spans="1:4" x14ac:dyDescent="0.2">
      <c r="A3645" t="s">
        <v>151</v>
      </c>
      <c r="B3645" t="s">
        <v>151</v>
      </c>
      <c r="C3645" s="73">
        <f t="shared" si="112"/>
        <v>0</v>
      </c>
      <c r="D3645" s="73">
        <f t="shared" si="113"/>
        <v>0</v>
      </c>
    </row>
    <row r="3646" spans="1:4" x14ac:dyDescent="0.2">
      <c r="A3646" t="s">
        <v>151</v>
      </c>
      <c r="B3646" t="s">
        <v>151</v>
      </c>
      <c r="C3646" s="73">
        <f t="shared" si="112"/>
        <v>0</v>
      </c>
      <c r="D3646" s="73">
        <f t="shared" si="113"/>
        <v>0</v>
      </c>
    </row>
    <row r="3647" spans="1:4" x14ac:dyDescent="0.2">
      <c r="A3647" t="s">
        <v>151</v>
      </c>
      <c r="B3647" t="s">
        <v>151</v>
      </c>
      <c r="C3647" s="73">
        <f t="shared" si="112"/>
        <v>0</v>
      </c>
      <c r="D3647" s="73">
        <f t="shared" si="113"/>
        <v>0</v>
      </c>
    </row>
    <row r="3648" spans="1:4" x14ac:dyDescent="0.2">
      <c r="A3648" t="s">
        <v>151</v>
      </c>
      <c r="B3648" t="s">
        <v>151</v>
      </c>
      <c r="C3648" s="73">
        <f t="shared" si="112"/>
        <v>0</v>
      </c>
      <c r="D3648" s="73">
        <f t="shared" si="113"/>
        <v>0</v>
      </c>
    </row>
    <row r="3649" spans="1:4" x14ac:dyDescent="0.2">
      <c r="A3649" t="s">
        <v>151</v>
      </c>
      <c r="B3649" t="s">
        <v>151</v>
      </c>
      <c r="C3649" s="73">
        <f t="shared" si="112"/>
        <v>0</v>
      </c>
      <c r="D3649" s="73">
        <f t="shared" si="113"/>
        <v>0</v>
      </c>
    </row>
    <row r="3650" spans="1:4" x14ac:dyDescent="0.2">
      <c r="A3650" t="s">
        <v>151</v>
      </c>
      <c r="B3650" t="s">
        <v>151</v>
      </c>
      <c r="C3650" s="73">
        <f t="shared" si="112"/>
        <v>0</v>
      </c>
      <c r="D3650" s="73">
        <f t="shared" si="113"/>
        <v>0</v>
      </c>
    </row>
    <row r="3651" spans="1:4" x14ac:dyDescent="0.2">
      <c r="A3651" t="s">
        <v>151</v>
      </c>
      <c r="B3651" t="s">
        <v>151</v>
      </c>
      <c r="C3651" s="73">
        <f t="shared" ref="C3651:C3714" si="114">IF(A3651="Yes", 1, 0)</f>
        <v>0</v>
      </c>
      <c r="D3651" s="73">
        <f t="shared" ref="D3651:D3714" si="115">IF(B3651="Yes", 1, 0)</f>
        <v>0</v>
      </c>
    </row>
    <row r="3652" spans="1:4" x14ac:dyDescent="0.2">
      <c r="A3652" t="s">
        <v>151</v>
      </c>
      <c r="B3652" t="s">
        <v>151</v>
      </c>
      <c r="C3652" s="73">
        <f t="shared" si="114"/>
        <v>0</v>
      </c>
      <c r="D3652" s="73">
        <f t="shared" si="115"/>
        <v>0</v>
      </c>
    </row>
    <row r="3653" spans="1:4" x14ac:dyDescent="0.2">
      <c r="A3653" t="s">
        <v>151</v>
      </c>
      <c r="B3653" t="s">
        <v>151</v>
      </c>
      <c r="C3653" s="73">
        <f t="shared" si="114"/>
        <v>0</v>
      </c>
      <c r="D3653" s="73">
        <f t="shared" si="115"/>
        <v>0</v>
      </c>
    </row>
    <row r="3654" spans="1:4" x14ac:dyDescent="0.2">
      <c r="A3654" t="s">
        <v>151</v>
      </c>
      <c r="B3654" t="s">
        <v>151</v>
      </c>
      <c r="C3654" s="73">
        <f t="shared" si="114"/>
        <v>0</v>
      </c>
      <c r="D3654" s="73">
        <f t="shared" si="115"/>
        <v>0</v>
      </c>
    </row>
    <row r="3655" spans="1:4" x14ac:dyDescent="0.2">
      <c r="A3655" t="s">
        <v>151</v>
      </c>
      <c r="B3655" t="s">
        <v>151</v>
      </c>
      <c r="C3655" s="73">
        <f t="shared" si="114"/>
        <v>0</v>
      </c>
      <c r="D3655" s="73">
        <f t="shared" si="115"/>
        <v>0</v>
      </c>
    </row>
    <row r="3656" spans="1:4" x14ac:dyDescent="0.2">
      <c r="A3656" t="s">
        <v>151</v>
      </c>
      <c r="B3656" t="s">
        <v>151</v>
      </c>
      <c r="C3656" s="73">
        <f t="shared" si="114"/>
        <v>0</v>
      </c>
      <c r="D3656" s="73">
        <f t="shared" si="115"/>
        <v>0</v>
      </c>
    </row>
    <row r="3657" spans="1:4" x14ac:dyDescent="0.2">
      <c r="A3657" t="s">
        <v>151</v>
      </c>
      <c r="B3657" t="s">
        <v>151</v>
      </c>
      <c r="C3657" s="73">
        <f t="shared" si="114"/>
        <v>0</v>
      </c>
      <c r="D3657" s="73">
        <f t="shared" si="115"/>
        <v>0</v>
      </c>
    </row>
    <row r="3658" spans="1:4" x14ac:dyDescent="0.2">
      <c r="A3658" t="s">
        <v>151</v>
      </c>
      <c r="B3658" t="s">
        <v>151</v>
      </c>
      <c r="C3658" s="73">
        <f t="shared" si="114"/>
        <v>0</v>
      </c>
      <c r="D3658" s="73">
        <f t="shared" si="115"/>
        <v>0</v>
      </c>
    </row>
    <row r="3659" spans="1:4" x14ac:dyDescent="0.2">
      <c r="A3659" t="s">
        <v>151</v>
      </c>
      <c r="B3659" t="s">
        <v>151</v>
      </c>
      <c r="C3659" s="73">
        <f t="shared" si="114"/>
        <v>0</v>
      </c>
      <c r="D3659" s="73">
        <f t="shared" si="115"/>
        <v>0</v>
      </c>
    </row>
    <row r="3660" spans="1:4" x14ac:dyDescent="0.2">
      <c r="A3660" t="s">
        <v>151</v>
      </c>
      <c r="B3660" t="s">
        <v>151</v>
      </c>
      <c r="C3660" s="73">
        <f t="shared" si="114"/>
        <v>0</v>
      </c>
      <c r="D3660" s="73">
        <f t="shared" si="115"/>
        <v>0</v>
      </c>
    </row>
    <row r="3661" spans="1:4" x14ac:dyDescent="0.2">
      <c r="A3661" t="s">
        <v>151</v>
      </c>
      <c r="B3661" t="s">
        <v>151</v>
      </c>
      <c r="C3661" s="73">
        <f t="shared" si="114"/>
        <v>0</v>
      </c>
      <c r="D3661" s="73">
        <f t="shared" si="115"/>
        <v>0</v>
      </c>
    </row>
    <row r="3662" spans="1:4" x14ac:dyDescent="0.2">
      <c r="A3662" t="s">
        <v>151</v>
      </c>
      <c r="B3662" t="s">
        <v>151</v>
      </c>
      <c r="C3662" s="73">
        <f t="shared" si="114"/>
        <v>0</v>
      </c>
      <c r="D3662" s="73">
        <f t="shared" si="115"/>
        <v>0</v>
      </c>
    </row>
    <row r="3663" spans="1:4" x14ac:dyDescent="0.2">
      <c r="A3663" t="s">
        <v>151</v>
      </c>
      <c r="B3663" t="s">
        <v>151</v>
      </c>
      <c r="C3663" s="73">
        <f t="shared" si="114"/>
        <v>0</v>
      </c>
      <c r="D3663" s="73">
        <f t="shared" si="115"/>
        <v>0</v>
      </c>
    </row>
    <row r="3664" spans="1:4" x14ac:dyDescent="0.2">
      <c r="A3664" t="s">
        <v>151</v>
      </c>
      <c r="B3664" t="s">
        <v>151</v>
      </c>
      <c r="C3664" s="73">
        <f t="shared" si="114"/>
        <v>0</v>
      </c>
      <c r="D3664" s="73">
        <f t="shared" si="115"/>
        <v>0</v>
      </c>
    </row>
    <row r="3665" spans="1:4" x14ac:dyDescent="0.2">
      <c r="A3665" t="s">
        <v>151</v>
      </c>
      <c r="B3665" t="s">
        <v>151</v>
      </c>
      <c r="C3665" s="73">
        <f t="shared" si="114"/>
        <v>0</v>
      </c>
      <c r="D3665" s="73">
        <f t="shared" si="115"/>
        <v>0</v>
      </c>
    </row>
    <row r="3666" spans="1:4" x14ac:dyDescent="0.2">
      <c r="A3666" t="s">
        <v>151</v>
      </c>
      <c r="B3666" t="s">
        <v>151</v>
      </c>
      <c r="C3666" s="73">
        <f t="shared" si="114"/>
        <v>0</v>
      </c>
      <c r="D3666" s="73">
        <f t="shared" si="115"/>
        <v>0</v>
      </c>
    </row>
    <row r="3667" spans="1:4" x14ac:dyDescent="0.2">
      <c r="A3667" t="s">
        <v>151</v>
      </c>
      <c r="B3667" t="s">
        <v>151</v>
      </c>
      <c r="C3667" s="73">
        <f t="shared" si="114"/>
        <v>0</v>
      </c>
      <c r="D3667" s="73">
        <f t="shared" si="115"/>
        <v>0</v>
      </c>
    </row>
    <row r="3668" spans="1:4" x14ac:dyDescent="0.2">
      <c r="A3668" t="s">
        <v>151</v>
      </c>
      <c r="B3668" t="s">
        <v>151</v>
      </c>
      <c r="C3668" s="73">
        <f t="shared" si="114"/>
        <v>0</v>
      </c>
      <c r="D3668" s="73">
        <f t="shared" si="115"/>
        <v>0</v>
      </c>
    </row>
    <row r="3669" spans="1:4" x14ac:dyDescent="0.2">
      <c r="A3669" t="s">
        <v>151</v>
      </c>
      <c r="B3669" t="s">
        <v>151</v>
      </c>
      <c r="C3669" s="73">
        <f t="shared" si="114"/>
        <v>0</v>
      </c>
      <c r="D3669" s="73">
        <f t="shared" si="115"/>
        <v>0</v>
      </c>
    </row>
    <row r="3670" spans="1:4" x14ac:dyDescent="0.2">
      <c r="A3670" t="s">
        <v>151</v>
      </c>
      <c r="B3670" t="s">
        <v>151</v>
      </c>
      <c r="C3670" s="73">
        <f t="shared" si="114"/>
        <v>0</v>
      </c>
      <c r="D3670" s="73">
        <f t="shared" si="115"/>
        <v>0</v>
      </c>
    </row>
    <row r="3671" spans="1:4" x14ac:dyDescent="0.2">
      <c r="A3671" t="s">
        <v>151</v>
      </c>
      <c r="B3671" t="s">
        <v>151</v>
      </c>
      <c r="C3671" s="73">
        <f t="shared" si="114"/>
        <v>0</v>
      </c>
      <c r="D3671" s="73">
        <f t="shared" si="115"/>
        <v>0</v>
      </c>
    </row>
    <row r="3672" spans="1:4" x14ac:dyDescent="0.2">
      <c r="A3672" t="s">
        <v>151</v>
      </c>
      <c r="B3672" t="s">
        <v>151</v>
      </c>
      <c r="C3672" s="73">
        <f t="shared" si="114"/>
        <v>0</v>
      </c>
      <c r="D3672" s="73">
        <f t="shared" si="115"/>
        <v>0</v>
      </c>
    </row>
    <row r="3673" spans="1:4" x14ac:dyDescent="0.2">
      <c r="A3673" t="s">
        <v>151</v>
      </c>
      <c r="B3673" t="s">
        <v>151</v>
      </c>
      <c r="C3673" s="73">
        <f t="shared" si="114"/>
        <v>0</v>
      </c>
      <c r="D3673" s="73">
        <f t="shared" si="115"/>
        <v>0</v>
      </c>
    </row>
    <row r="3674" spans="1:4" x14ac:dyDescent="0.2">
      <c r="A3674" t="s">
        <v>151</v>
      </c>
      <c r="B3674" t="s">
        <v>151</v>
      </c>
      <c r="C3674" s="73">
        <f t="shared" si="114"/>
        <v>0</v>
      </c>
      <c r="D3674" s="73">
        <f t="shared" si="115"/>
        <v>0</v>
      </c>
    </row>
    <row r="3675" spans="1:4" x14ac:dyDescent="0.2">
      <c r="A3675" t="s">
        <v>151</v>
      </c>
      <c r="B3675" t="s">
        <v>151</v>
      </c>
      <c r="C3675" s="73">
        <f t="shared" si="114"/>
        <v>0</v>
      </c>
      <c r="D3675" s="73">
        <f t="shared" si="115"/>
        <v>0</v>
      </c>
    </row>
    <row r="3676" spans="1:4" x14ac:dyDescent="0.2">
      <c r="A3676" t="s">
        <v>151</v>
      </c>
      <c r="B3676" t="s">
        <v>151</v>
      </c>
      <c r="C3676" s="73">
        <f t="shared" si="114"/>
        <v>0</v>
      </c>
      <c r="D3676" s="73">
        <f t="shared" si="115"/>
        <v>0</v>
      </c>
    </row>
    <row r="3677" spans="1:4" x14ac:dyDescent="0.2">
      <c r="A3677" t="s">
        <v>151</v>
      </c>
      <c r="B3677" t="s">
        <v>151</v>
      </c>
      <c r="C3677" s="73">
        <f t="shared" si="114"/>
        <v>0</v>
      </c>
      <c r="D3677" s="73">
        <f t="shared" si="115"/>
        <v>0</v>
      </c>
    </row>
    <row r="3678" spans="1:4" x14ac:dyDescent="0.2">
      <c r="A3678" t="s">
        <v>151</v>
      </c>
      <c r="B3678" t="s">
        <v>151</v>
      </c>
      <c r="C3678" s="73">
        <f t="shared" si="114"/>
        <v>0</v>
      </c>
      <c r="D3678" s="73">
        <f t="shared" si="115"/>
        <v>0</v>
      </c>
    </row>
    <row r="3679" spans="1:4" x14ac:dyDescent="0.2">
      <c r="A3679" t="s">
        <v>151</v>
      </c>
      <c r="B3679" t="s">
        <v>151</v>
      </c>
      <c r="C3679" s="73">
        <f t="shared" si="114"/>
        <v>0</v>
      </c>
      <c r="D3679" s="73">
        <f t="shared" si="115"/>
        <v>0</v>
      </c>
    </row>
    <row r="3680" spans="1:4" x14ac:dyDescent="0.2">
      <c r="A3680" t="s">
        <v>151</v>
      </c>
      <c r="B3680" t="s">
        <v>151</v>
      </c>
      <c r="C3680" s="73">
        <f t="shared" si="114"/>
        <v>0</v>
      </c>
      <c r="D3680" s="73">
        <f t="shared" si="115"/>
        <v>0</v>
      </c>
    </row>
    <row r="3681" spans="1:4" x14ac:dyDescent="0.2">
      <c r="A3681" t="s">
        <v>151</v>
      </c>
      <c r="B3681" t="s">
        <v>151</v>
      </c>
      <c r="C3681" s="73">
        <f t="shared" si="114"/>
        <v>0</v>
      </c>
      <c r="D3681" s="73">
        <f t="shared" si="115"/>
        <v>0</v>
      </c>
    </row>
    <row r="3682" spans="1:4" x14ac:dyDescent="0.2">
      <c r="A3682" t="s">
        <v>151</v>
      </c>
      <c r="B3682" t="s">
        <v>151</v>
      </c>
      <c r="C3682" s="73">
        <f t="shared" si="114"/>
        <v>0</v>
      </c>
      <c r="D3682" s="73">
        <f t="shared" si="115"/>
        <v>0</v>
      </c>
    </row>
    <row r="3683" spans="1:4" x14ac:dyDescent="0.2">
      <c r="A3683" t="s">
        <v>151</v>
      </c>
      <c r="B3683" t="s">
        <v>151</v>
      </c>
      <c r="C3683" s="73">
        <f t="shared" si="114"/>
        <v>0</v>
      </c>
      <c r="D3683" s="73">
        <f t="shared" si="115"/>
        <v>0</v>
      </c>
    </row>
    <row r="3684" spans="1:4" x14ac:dyDescent="0.2">
      <c r="A3684" t="s">
        <v>151</v>
      </c>
      <c r="B3684" t="s">
        <v>151</v>
      </c>
      <c r="C3684" s="73">
        <f t="shared" si="114"/>
        <v>0</v>
      </c>
      <c r="D3684" s="73">
        <f t="shared" si="115"/>
        <v>0</v>
      </c>
    </row>
    <row r="3685" spans="1:4" x14ac:dyDescent="0.2">
      <c r="A3685" t="s">
        <v>151</v>
      </c>
      <c r="B3685" t="s">
        <v>151</v>
      </c>
      <c r="C3685" s="73">
        <f t="shared" si="114"/>
        <v>0</v>
      </c>
      <c r="D3685" s="73">
        <f t="shared" si="115"/>
        <v>0</v>
      </c>
    </row>
    <row r="3686" spans="1:4" x14ac:dyDescent="0.2">
      <c r="A3686" t="s">
        <v>151</v>
      </c>
      <c r="B3686" t="s">
        <v>151</v>
      </c>
      <c r="C3686" s="73">
        <f t="shared" si="114"/>
        <v>0</v>
      </c>
      <c r="D3686" s="73">
        <f t="shared" si="115"/>
        <v>0</v>
      </c>
    </row>
    <row r="3687" spans="1:4" x14ac:dyDescent="0.2">
      <c r="A3687" t="s">
        <v>151</v>
      </c>
      <c r="B3687" t="s">
        <v>151</v>
      </c>
      <c r="C3687" s="73">
        <f t="shared" si="114"/>
        <v>0</v>
      </c>
      <c r="D3687" s="73">
        <f t="shared" si="115"/>
        <v>0</v>
      </c>
    </row>
    <row r="3688" spans="1:4" x14ac:dyDescent="0.2">
      <c r="A3688" t="s">
        <v>151</v>
      </c>
      <c r="B3688" t="s">
        <v>151</v>
      </c>
      <c r="C3688" s="73">
        <f t="shared" si="114"/>
        <v>0</v>
      </c>
      <c r="D3688" s="73">
        <f t="shared" si="115"/>
        <v>0</v>
      </c>
    </row>
    <row r="3689" spans="1:4" x14ac:dyDescent="0.2">
      <c r="A3689" t="s">
        <v>151</v>
      </c>
      <c r="B3689" t="s">
        <v>151</v>
      </c>
      <c r="C3689" s="73">
        <f t="shared" si="114"/>
        <v>0</v>
      </c>
      <c r="D3689" s="73">
        <f t="shared" si="115"/>
        <v>0</v>
      </c>
    </row>
    <row r="3690" spans="1:4" x14ac:dyDescent="0.2">
      <c r="A3690" t="s">
        <v>151</v>
      </c>
      <c r="B3690" t="s">
        <v>151</v>
      </c>
      <c r="C3690" s="73">
        <f t="shared" si="114"/>
        <v>0</v>
      </c>
      <c r="D3690" s="73">
        <f t="shared" si="115"/>
        <v>0</v>
      </c>
    </row>
    <row r="3691" spans="1:4" x14ac:dyDescent="0.2">
      <c r="A3691" t="s">
        <v>151</v>
      </c>
      <c r="B3691" t="s">
        <v>151</v>
      </c>
      <c r="C3691" s="73">
        <f t="shared" si="114"/>
        <v>0</v>
      </c>
      <c r="D3691" s="73">
        <f t="shared" si="115"/>
        <v>0</v>
      </c>
    </row>
    <row r="3692" spans="1:4" x14ac:dyDescent="0.2">
      <c r="A3692" t="s">
        <v>151</v>
      </c>
      <c r="B3692" t="s">
        <v>151</v>
      </c>
      <c r="C3692" s="73">
        <f t="shared" si="114"/>
        <v>0</v>
      </c>
      <c r="D3692" s="73">
        <f t="shared" si="115"/>
        <v>0</v>
      </c>
    </row>
    <row r="3693" spans="1:4" x14ac:dyDescent="0.2">
      <c r="A3693" t="s">
        <v>151</v>
      </c>
      <c r="B3693" t="s">
        <v>151</v>
      </c>
      <c r="C3693" s="73">
        <f t="shared" si="114"/>
        <v>0</v>
      </c>
      <c r="D3693" s="73">
        <f t="shared" si="115"/>
        <v>0</v>
      </c>
    </row>
    <row r="3694" spans="1:4" x14ac:dyDescent="0.2">
      <c r="A3694" t="s">
        <v>151</v>
      </c>
      <c r="B3694" t="s">
        <v>151</v>
      </c>
      <c r="C3694" s="73">
        <f t="shared" si="114"/>
        <v>0</v>
      </c>
      <c r="D3694" s="73">
        <f t="shared" si="115"/>
        <v>0</v>
      </c>
    </row>
    <row r="3695" spans="1:4" x14ac:dyDescent="0.2">
      <c r="A3695" t="s">
        <v>151</v>
      </c>
      <c r="B3695" t="s">
        <v>151</v>
      </c>
      <c r="C3695" s="73">
        <f t="shared" si="114"/>
        <v>0</v>
      </c>
      <c r="D3695" s="73">
        <f t="shared" si="115"/>
        <v>0</v>
      </c>
    </row>
    <row r="3696" spans="1:4" x14ac:dyDescent="0.2">
      <c r="A3696" t="s">
        <v>151</v>
      </c>
      <c r="B3696" t="s">
        <v>151</v>
      </c>
      <c r="C3696" s="73">
        <f t="shared" si="114"/>
        <v>0</v>
      </c>
      <c r="D3696" s="73">
        <f t="shared" si="115"/>
        <v>0</v>
      </c>
    </row>
    <row r="3697" spans="1:4" x14ac:dyDescent="0.2">
      <c r="A3697" t="s">
        <v>151</v>
      </c>
      <c r="B3697" t="s">
        <v>151</v>
      </c>
      <c r="C3697" s="73">
        <f t="shared" si="114"/>
        <v>0</v>
      </c>
      <c r="D3697" s="73">
        <f t="shared" si="115"/>
        <v>0</v>
      </c>
    </row>
    <row r="3698" spans="1:4" x14ac:dyDescent="0.2">
      <c r="A3698" t="s">
        <v>151</v>
      </c>
      <c r="B3698" t="s">
        <v>151</v>
      </c>
      <c r="C3698" s="73">
        <f t="shared" si="114"/>
        <v>0</v>
      </c>
      <c r="D3698" s="73">
        <f t="shared" si="115"/>
        <v>0</v>
      </c>
    </row>
    <row r="3699" spans="1:4" x14ac:dyDescent="0.2">
      <c r="A3699" t="s">
        <v>151</v>
      </c>
      <c r="B3699" t="s">
        <v>151</v>
      </c>
      <c r="C3699" s="73">
        <f t="shared" si="114"/>
        <v>0</v>
      </c>
      <c r="D3699" s="73">
        <f t="shared" si="115"/>
        <v>0</v>
      </c>
    </row>
    <row r="3700" spans="1:4" x14ac:dyDescent="0.2">
      <c r="A3700" t="s">
        <v>151</v>
      </c>
      <c r="B3700" t="s">
        <v>151</v>
      </c>
      <c r="C3700" s="73">
        <f t="shared" si="114"/>
        <v>0</v>
      </c>
      <c r="D3700" s="73">
        <f t="shared" si="115"/>
        <v>0</v>
      </c>
    </row>
    <row r="3701" spans="1:4" x14ac:dyDescent="0.2">
      <c r="A3701" t="s">
        <v>151</v>
      </c>
      <c r="B3701" t="s">
        <v>151</v>
      </c>
      <c r="C3701" s="73">
        <f t="shared" si="114"/>
        <v>0</v>
      </c>
      <c r="D3701" s="73">
        <f t="shared" si="115"/>
        <v>0</v>
      </c>
    </row>
    <row r="3702" spans="1:4" x14ac:dyDescent="0.2">
      <c r="A3702" t="s">
        <v>151</v>
      </c>
      <c r="B3702" t="s">
        <v>151</v>
      </c>
      <c r="C3702" s="73">
        <f t="shared" si="114"/>
        <v>0</v>
      </c>
      <c r="D3702" s="73">
        <f t="shared" si="115"/>
        <v>0</v>
      </c>
    </row>
    <row r="3703" spans="1:4" x14ac:dyDescent="0.2">
      <c r="A3703" t="s">
        <v>151</v>
      </c>
      <c r="B3703" t="s">
        <v>151</v>
      </c>
      <c r="C3703" s="73">
        <f t="shared" si="114"/>
        <v>0</v>
      </c>
      <c r="D3703" s="73">
        <f t="shared" si="115"/>
        <v>0</v>
      </c>
    </row>
    <row r="3704" spans="1:4" x14ac:dyDescent="0.2">
      <c r="A3704" t="s">
        <v>151</v>
      </c>
      <c r="B3704" t="s">
        <v>151</v>
      </c>
      <c r="C3704" s="73">
        <f t="shared" si="114"/>
        <v>0</v>
      </c>
      <c r="D3704" s="73">
        <f t="shared" si="115"/>
        <v>0</v>
      </c>
    </row>
    <row r="3705" spans="1:4" x14ac:dyDescent="0.2">
      <c r="A3705" t="s">
        <v>151</v>
      </c>
      <c r="B3705" t="s">
        <v>151</v>
      </c>
      <c r="C3705" s="73">
        <f t="shared" si="114"/>
        <v>0</v>
      </c>
      <c r="D3705" s="73">
        <f t="shared" si="115"/>
        <v>0</v>
      </c>
    </row>
    <row r="3706" spans="1:4" x14ac:dyDescent="0.2">
      <c r="A3706" t="s">
        <v>151</v>
      </c>
      <c r="B3706" t="s">
        <v>151</v>
      </c>
      <c r="C3706" s="73">
        <f t="shared" si="114"/>
        <v>0</v>
      </c>
      <c r="D3706" s="73">
        <f t="shared" si="115"/>
        <v>0</v>
      </c>
    </row>
    <row r="3707" spans="1:4" x14ac:dyDescent="0.2">
      <c r="A3707" t="s">
        <v>151</v>
      </c>
      <c r="B3707" t="s">
        <v>151</v>
      </c>
      <c r="C3707" s="73">
        <f t="shared" si="114"/>
        <v>0</v>
      </c>
      <c r="D3707" s="73">
        <f t="shared" si="115"/>
        <v>0</v>
      </c>
    </row>
    <row r="3708" spans="1:4" x14ac:dyDescent="0.2">
      <c r="A3708" t="s">
        <v>151</v>
      </c>
      <c r="B3708" t="s">
        <v>151</v>
      </c>
      <c r="C3708" s="73">
        <f t="shared" si="114"/>
        <v>0</v>
      </c>
      <c r="D3708" s="73">
        <f t="shared" si="115"/>
        <v>0</v>
      </c>
    </row>
    <row r="3709" spans="1:4" x14ac:dyDescent="0.2">
      <c r="A3709" t="s">
        <v>151</v>
      </c>
      <c r="B3709" t="s">
        <v>151</v>
      </c>
      <c r="C3709" s="73">
        <f t="shared" si="114"/>
        <v>0</v>
      </c>
      <c r="D3709" s="73">
        <f t="shared" si="115"/>
        <v>0</v>
      </c>
    </row>
    <row r="3710" spans="1:4" x14ac:dyDescent="0.2">
      <c r="A3710" t="s">
        <v>151</v>
      </c>
      <c r="B3710" t="s">
        <v>151</v>
      </c>
      <c r="C3710" s="73">
        <f t="shared" si="114"/>
        <v>0</v>
      </c>
      <c r="D3710" s="73">
        <f t="shared" si="115"/>
        <v>0</v>
      </c>
    </row>
    <row r="3711" spans="1:4" x14ac:dyDescent="0.2">
      <c r="A3711" t="s">
        <v>151</v>
      </c>
      <c r="B3711" t="s">
        <v>151</v>
      </c>
      <c r="C3711" s="73">
        <f t="shared" si="114"/>
        <v>0</v>
      </c>
      <c r="D3711" s="73">
        <f t="shared" si="115"/>
        <v>0</v>
      </c>
    </row>
    <row r="3712" spans="1:4" x14ac:dyDescent="0.2">
      <c r="A3712" t="s">
        <v>151</v>
      </c>
      <c r="B3712" t="s">
        <v>151</v>
      </c>
      <c r="C3712" s="73">
        <f t="shared" si="114"/>
        <v>0</v>
      </c>
      <c r="D3712" s="73">
        <f t="shared" si="115"/>
        <v>0</v>
      </c>
    </row>
    <row r="3713" spans="1:4" x14ac:dyDescent="0.2">
      <c r="A3713" t="s">
        <v>151</v>
      </c>
      <c r="B3713" t="s">
        <v>151</v>
      </c>
      <c r="C3713" s="73">
        <f t="shared" si="114"/>
        <v>0</v>
      </c>
      <c r="D3713" s="73">
        <f t="shared" si="115"/>
        <v>0</v>
      </c>
    </row>
    <row r="3714" spans="1:4" x14ac:dyDescent="0.2">
      <c r="A3714" t="s">
        <v>151</v>
      </c>
      <c r="B3714" t="s">
        <v>151</v>
      </c>
      <c r="C3714" s="73">
        <f t="shared" si="114"/>
        <v>0</v>
      </c>
      <c r="D3714" s="73">
        <f t="shared" si="115"/>
        <v>0</v>
      </c>
    </row>
    <row r="3715" spans="1:4" x14ac:dyDescent="0.2">
      <c r="A3715" t="s">
        <v>151</v>
      </c>
      <c r="B3715" t="s">
        <v>151</v>
      </c>
      <c r="C3715" s="73">
        <f t="shared" ref="C3715:C3778" si="116">IF(A3715="Yes", 1, 0)</f>
        <v>0</v>
      </c>
      <c r="D3715" s="73">
        <f t="shared" ref="D3715:D3778" si="117">IF(B3715="Yes", 1, 0)</f>
        <v>0</v>
      </c>
    </row>
    <row r="3716" spans="1:4" x14ac:dyDescent="0.2">
      <c r="A3716" t="s">
        <v>151</v>
      </c>
      <c r="B3716" t="s">
        <v>151</v>
      </c>
      <c r="C3716" s="73">
        <f t="shared" si="116"/>
        <v>0</v>
      </c>
      <c r="D3716" s="73">
        <f t="shared" si="117"/>
        <v>0</v>
      </c>
    </row>
    <row r="3717" spans="1:4" x14ac:dyDescent="0.2">
      <c r="A3717" t="s">
        <v>151</v>
      </c>
      <c r="B3717" t="s">
        <v>151</v>
      </c>
      <c r="C3717" s="73">
        <f t="shared" si="116"/>
        <v>0</v>
      </c>
      <c r="D3717" s="73">
        <f t="shared" si="117"/>
        <v>0</v>
      </c>
    </row>
    <row r="3718" spans="1:4" x14ac:dyDescent="0.2">
      <c r="A3718" t="s">
        <v>151</v>
      </c>
      <c r="B3718" t="s">
        <v>151</v>
      </c>
      <c r="C3718" s="73">
        <f t="shared" si="116"/>
        <v>0</v>
      </c>
      <c r="D3718" s="73">
        <f t="shared" si="117"/>
        <v>0</v>
      </c>
    </row>
    <row r="3719" spans="1:4" x14ac:dyDescent="0.2">
      <c r="A3719" t="s">
        <v>151</v>
      </c>
      <c r="B3719" t="s">
        <v>151</v>
      </c>
      <c r="C3719" s="73">
        <f t="shared" si="116"/>
        <v>0</v>
      </c>
      <c r="D3719" s="73">
        <f t="shared" si="117"/>
        <v>0</v>
      </c>
    </row>
    <row r="3720" spans="1:4" x14ac:dyDescent="0.2">
      <c r="A3720" t="s">
        <v>151</v>
      </c>
      <c r="B3720" t="s">
        <v>151</v>
      </c>
      <c r="C3720" s="73">
        <f t="shared" si="116"/>
        <v>0</v>
      </c>
      <c r="D3720" s="73">
        <f t="shared" si="117"/>
        <v>0</v>
      </c>
    </row>
    <row r="3721" spans="1:4" x14ac:dyDescent="0.2">
      <c r="A3721" t="s">
        <v>151</v>
      </c>
      <c r="B3721" t="s">
        <v>151</v>
      </c>
      <c r="C3721" s="73">
        <f t="shared" si="116"/>
        <v>0</v>
      </c>
      <c r="D3721" s="73">
        <f t="shared" si="117"/>
        <v>0</v>
      </c>
    </row>
    <row r="3722" spans="1:4" x14ac:dyDescent="0.2">
      <c r="A3722" t="s">
        <v>151</v>
      </c>
      <c r="B3722" t="s">
        <v>151</v>
      </c>
      <c r="C3722" s="73">
        <f t="shared" si="116"/>
        <v>0</v>
      </c>
      <c r="D3722" s="73">
        <f t="shared" si="117"/>
        <v>0</v>
      </c>
    </row>
    <row r="3723" spans="1:4" x14ac:dyDescent="0.2">
      <c r="A3723" t="s">
        <v>151</v>
      </c>
      <c r="B3723" t="s">
        <v>151</v>
      </c>
      <c r="C3723" s="73">
        <f t="shared" si="116"/>
        <v>0</v>
      </c>
      <c r="D3723" s="73">
        <f t="shared" si="117"/>
        <v>0</v>
      </c>
    </row>
    <row r="3724" spans="1:4" x14ac:dyDescent="0.2">
      <c r="A3724" t="s">
        <v>151</v>
      </c>
      <c r="B3724" t="s">
        <v>151</v>
      </c>
      <c r="C3724" s="73">
        <f t="shared" si="116"/>
        <v>0</v>
      </c>
      <c r="D3724" s="73">
        <f t="shared" si="117"/>
        <v>0</v>
      </c>
    </row>
    <row r="3725" spans="1:4" x14ac:dyDescent="0.2">
      <c r="A3725" t="s">
        <v>151</v>
      </c>
      <c r="B3725" t="s">
        <v>151</v>
      </c>
      <c r="C3725" s="73">
        <f t="shared" si="116"/>
        <v>0</v>
      </c>
      <c r="D3725" s="73">
        <f t="shared" si="117"/>
        <v>0</v>
      </c>
    </row>
    <row r="3726" spans="1:4" x14ac:dyDescent="0.2">
      <c r="A3726" t="s">
        <v>151</v>
      </c>
      <c r="B3726" t="s">
        <v>151</v>
      </c>
      <c r="C3726" s="73">
        <f t="shared" si="116"/>
        <v>0</v>
      </c>
      <c r="D3726" s="73">
        <f t="shared" si="117"/>
        <v>0</v>
      </c>
    </row>
    <row r="3727" spans="1:4" x14ac:dyDescent="0.2">
      <c r="A3727" t="s">
        <v>151</v>
      </c>
      <c r="B3727" t="s">
        <v>151</v>
      </c>
      <c r="C3727" s="73">
        <f t="shared" si="116"/>
        <v>0</v>
      </c>
      <c r="D3727" s="73">
        <f t="shared" si="117"/>
        <v>0</v>
      </c>
    </row>
    <row r="3728" spans="1:4" x14ac:dyDescent="0.2">
      <c r="A3728" t="s">
        <v>151</v>
      </c>
      <c r="B3728" t="s">
        <v>151</v>
      </c>
      <c r="C3728" s="73">
        <f t="shared" si="116"/>
        <v>0</v>
      </c>
      <c r="D3728" s="73">
        <f t="shared" si="117"/>
        <v>0</v>
      </c>
    </row>
    <row r="3729" spans="1:4" x14ac:dyDescent="0.2">
      <c r="A3729" t="s">
        <v>151</v>
      </c>
      <c r="B3729" t="s">
        <v>151</v>
      </c>
      <c r="C3729" s="73">
        <f t="shared" si="116"/>
        <v>0</v>
      </c>
      <c r="D3729" s="73">
        <f t="shared" si="117"/>
        <v>0</v>
      </c>
    </row>
    <row r="3730" spans="1:4" x14ac:dyDescent="0.2">
      <c r="A3730" t="s">
        <v>151</v>
      </c>
      <c r="B3730" t="s">
        <v>151</v>
      </c>
      <c r="C3730" s="73">
        <f t="shared" si="116"/>
        <v>0</v>
      </c>
      <c r="D3730" s="73">
        <f t="shared" si="117"/>
        <v>0</v>
      </c>
    </row>
    <row r="3731" spans="1:4" x14ac:dyDescent="0.2">
      <c r="A3731" t="s">
        <v>151</v>
      </c>
      <c r="B3731" t="s">
        <v>151</v>
      </c>
      <c r="C3731" s="73">
        <f t="shared" si="116"/>
        <v>0</v>
      </c>
      <c r="D3731" s="73">
        <f t="shared" si="117"/>
        <v>0</v>
      </c>
    </row>
    <row r="3732" spans="1:4" x14ac:dyDescent="0.2">
      <c r="A3732" t="s">
        <v>151</v>
      </c>
      <c r="B3732" t="s">
        <v>151</v>
      </c>
      <c r="C3732" s="73">
        <f t="shared" si="116"/>
        <v>0</v>
      </c>
      <c r="D3732" s="73">
        <f t="shared" si="117"/>
        <v>0</v>
      </c>
    </row>
    <row r="3733" spans="1:4" x14ac:dyDescent="0.2">
      <c r="A3733" t="s">
        <v>151</v>
      </c>
      <c r="B3733" t="s">
        <v>151</v>
      </c>
      <c r="C3733" s="73">
        <f t="shared" si="116"/>
        <v>0</v>
      </c>
      <c r="D3733" s="73">
        <f t="shared" si="117"/>
        <v>0</v>
      </c>
    </row>
    <row r="3734" spans="1:4" x14ac:dyDescent="0.2">
      <c r="A3734" t="s">
        <v>151</v>
      </c>
      <c r="B3734" t="s">
        <v>151</v>
      </c>
      <c r="C3734" s="73">
        <f t="shared" si="116"/>
        <v>0</v>
      </c>
      <c r="D3734" s="73">
        <f t="shared" si="117"/>
        <v>0</v>
      </c>
    </row>
    <row r="3735" spans="1:4" x14ac:dyDescent="0.2">
      <c r="A3735" t="s">
        <v>151</v>
      </c>
      <c r="B3735" t="s">
        <v>151</v>
      </c>
      <c r="C3735" s="73">
        <f t="shared" si="116"/>
        <v>0</v>
      </c>
      <c r="D3735" s="73">
        <f t="shared" si="117"/>
        <v>0</v>
      </c>
    </row>
    <row r="3736" spans="1:4" x14ac:dyDescent="0.2">
      <c r="A3736" t="s">
        <v>151</v>
      </c>
      <c r="B3736" t="s">
        <v>151</v>
      </c>
      <c r="C3736" s="73">
        <f t="shared" si="116"/>
        <v>0</v>
      </c>
      <c r="D3736" s="73">
        <f t="shared" si="117"/>
        <v>0</v>
      </c>
    </row>
    <row r="3737" spans="1:4" x14ac:dyDescent="0.2">
      <c r="A3737" t="s">
        <v>151</v>
      </c>
      <c r="B3737" t="s">
        <v>151</v>
      </c>
      <c r="C3737" s="73">
        <f t="shared" si="116"/>
        <v>0</v>
      </c>
      <c r="D3737" s="73">
        <f t="shared" si="117"/>
        <v>0</v>
      </c>
    </row>
    <row r="3738" spans="1:4" x14ac:dyDescent="0.2">
      <c r="A3738" t="s">
        <v>151</v>
      </c>
      <c r="B3738" t="s">
        <v>151</v>
      </c>
      <c r="C3738" s="73">
        <f t="shared" si="116"/>
        <v>0</v>
      </c>
      <c r="D3738" s="73">
        <f t="shared" si="117"/>
        <v>0</v>
      </c>
    </row>
    <row r="3739" spans="1:4" x14ac:dyDescent="0.2">
      <c r="A3739" t="s">
        <v>151</v>
      </c>
      <c r="B3739" t="s">
        <v>151</v>
      </c>
      <c r="C3739" s="73">
        <f t="shared" si="116"/>
        <v>0</v>
      </c>
      <c r="D3739" s="73">
        <f t="shared" si="117"/>
        <v>0</v>
      </c>
    </row>
    <row r="3740" spans="1:4" x14ac:dyDescent="0.2">
      <c r="A3740" t="s">
        <v>151</v>
      </c>
      <c r="B3740" t="s">
        <v>151</v>
      </c>
      <c r="C3740" s="73">
        <f t="shared" si="116"/>
        <v>0</v>
      </c>
      <c r="D3740" s="73">
        <f t="shared" si="117"/>
        <v>0</v>
      </c>
    </row>
    <row r="3741" spans="1:4" x14ac:dyDescent="0.2">
      <c r="A3741" t="s">
        <v>151</v>
      </c>
      <c r="B3741" t="s">
        <v>151</v>
      </c>
      <c r="C3741" s="73">
        <f t="shared" si="116"/>
        <v>0</v>
      </c>
      <c r="D3741" s="73">
        <f t="shared" si="117"/>
        <v>0</v>
      </c>
    </row>
    <row r="3742" spans="1:4" x14ac:dyDescent="0.2">
      <c r="A3742" t="s">
        <v>151</v>
      </c>
      <c r="B3742" t="s">
        <v>151</v>
      </c>
      <c r="C3742" s="73">
        <f t="shared" si="116"/>
        <v>0</v>
      </c>
      <c r="D3742" s="73">
        <f t="shared" si="117"/>
        <v>0</v>
      </c>
    </row>
    <row r="3743" spans="1:4" x14ac:dyDescent="0.2">
      <c r="A3743" t="s">
        <v>151</v>
      </c>
      <c r="B3743" t="s">
        <v>151</v>
      </c>
      <c r="C3743" s="73">
        <f t="shared" si="116"/>
        <v>0</v>
      </c>
      <c r="D3743" s="73">
        <f t="shared" si="117"/>
        <v>0</v>
      </c>
    </row>
    <row r="3744" spans="1:4" x14ac:dyDescent="0.2">
      <c r="A3744" t="s">
        <v>151</v>
      </c>
      <c r="B3744" t="s">
        <v>151</v>
      </c>
      <c r="C3744" s="73">
        <f t="shared" si="116"/>
        <v>0</v>
      </c>
      <c r="D3744" s="73">
        <f t="shared" si="117"/>
        <v>0</v>
      </c>
    </row>
    <row r="3745" spans="1:4" x14ac:dyDescent="0.2">
      <c r="A3745" t="s">
        <v>151</v>
      </c>
      <c r="B3745" t="s">
        <v>151</v>
      </c>
      <c r="C3745" s="73">
        <f t="shared" si="116"/>
        <v>0</v>
      </c>
      <c r="D3745" s="73">
        <f t="shared" si="117"/>
        <v>0</v>
      </c>
    </row>
    <row r="3746" spans="1:4" x14ac:dyDescent="0.2">
      <c r="A3746" t="s">
        <v>151</v>
      </c>
      <c r="B3746" t="s">
        <v>151</v>
      </c>
      <c r="C3746" s="73">
        <f t="shared" si="116"/>
        <v>0</v>
      </c>
      <c r="D3746" s="73">
        <f t="shared" si="117"/>
        <v>0</v>
      </c>
    </row>
    <row r="3747" spans="1:4" x14ac:dyDescent="0.2">
      <c r="A3747" t="s">
        <v>151</v>
      </c>
      <c r="B3747" t="s">
        <v>151</v>
      </c>
      <c r="C3747" s="73">
        <f t="shared" si="116"/>
        <v>0</v>
      </c>
      <c r="D3747" s="73">
        <f t="shared" si="117"/>
        <v>0</v>
      </c>
    </row>
    <row r="3748" spans="1:4" x14ac:dyDescent="0.2">
      <c r="A3748" t="s">
        <v>151</v>
      </c>
      <c r="B3748" t="s">
        <v>151</v>
      </c>
      <c r="C3748" s="73">
        <f t="shared" si="116"/>
        <v>0</v>
      </c>
      <c r="D3748" s="73">
        <f t="shared" si="117"/>
        <v>0</v>
      </c>
    </row>
    <row r="3749" spans="1:4" x14ac:dyDescent="0.2">
      <c r="A3749" t="s">
        <v>151</v>
      </c>
      <c r="B3749" t="s">
        <v>151</v>
      </c>
      <c r="C3749" s="73">
        <f t="shared" si="116"/>
        <v>0</v>
      </c>
      <c r="D3749" s="73">
        <f t="shared" si="117"/>
        <v>0</v>
      </c>
    </row>
    <row r="3750" spans="1:4" x14ac:dyDescent="0.2">
      <c r="A3750" t="s">
        <v>151</v>
      </c>
      <c r="B3750" t="s">
        <v>151</v>
      </c>
      <c r="C3750" s="73">
        <f t="shared" si="116"/>
        <v>0</v>
      </c>
      <c r="D3750" s="73">
        <f t="shared" si="117"/>
        <v>0</v>
      </c>
    </row>
    <row r="3751" spans="1:4" x14ac:dyDescent="0.2">
      <c r="A3751" t="s">
        <v>151</v>
      </c>
      <c r="B3751" t="s">
        <v>151</v>
      </c>
      <c r="C3751" s="73">
        <f t="shared" si="116"/>
        <v>0</v>
      </c>
      <c r="D3751" s="73">
        <f t="shared" si="117"/>
        <v>0</v>
      </c>
    </row>
    <row r="3752" spans="1:4" x14ac:dyDescent="0.2">
      <c r="A3752" t="s">
        <v>151</v>
      </c>
      <c r="B3752" t="s">
        <v>151</v>
      </c>
      <c r="C3752" s="73">
        <f t="shared" si="116"/>
        <v>0</v>
      </c>
      <c r="D3752" s="73">
        <f t="shared" si="117"/>
        <v>0</v>
      </c>
    </row>
    <row r="3753" spans="1:4" x14ac:dyDescent="0.2">
      <c r="A3753" t="s">
        <v>151</v>
      </c>
      <c r="B3753" t="s">
        <v>151</v>
      </c>
      <c r="C3753" s="73">
        <f t="shared" si="116"/>
        <v>0</v>
      </c>
      <c r="D3753" s="73">
        <f t="shared" si="117"/>
        <v>0</v>
      </c>
    </row>
    <row r="3754" spans="1:4" x14ac:dyDescent="0.2">
      <c r="A3754" t="s">
        <v>151</v>
      </c>
      <c r="B3754" t="s">
        <v>151</v>
      </c>
      <c r="C3754" s="73">
        <f t="shared" si="116"/>
        <v>0</v>
      </c>
      <c r="D3754" s="73">
        <f t="shared" si="117"/>
        <v>0</v>
      </c>
    </row>
    <row r="3755" spans="1:4" x14ac:dyDescent="0.2">
      <c r="A3755" t="s">
        <v>151</v>
      </c>
      <c r="B3755" t="s">
        <v>151</v>
      </c>
      <c r="C3755" s="73">
        <f t="shared" si="116"/>
        <v>0</v>
      </c>
      <c r="D3755" s="73">
        <f t="shared" si="117"/>
        <v>0</v>
      </c>
    </row>
    <row r="3756" spans="1:4" x14ac:dyDescent="0.2">
      <c r="A3756" t="s">
        <v>151</v>
      </c>
      <c r="B3756" t="s">
        <v>151</v>
      </c>
      <c r="C3756" s="73">
        <f t="shared" si="116"/>
        <v>0</v>
      </c>
      <c r="D3756" s="73">
        <f t="shared" si="117"/>
        <v>0</v>
      </c>
    </row>
    <row r="3757" spans="1:4" x14ac:dyDescent="0.2">
      <c r="A3757" t="s">
        <v>151</v>
      </c>
      <c r="B3757" t="s">
        <v>151</v>
      </c>
      <c r="C3757" s="73">
        <f t="shared" si="116"/>
        <v>0</v>
      </c>
      <c r="D3757" s="73">
        <f t="shared" si="117"/>
        <v>0</v>
      </c>
    </row>
    <row r="3758" spans="1:4" x14ac:dyDescent="0.2">
      <c r="A3758" t="s">
        <v>151</v>
      </c>
      <c r="B3758" t="s">
        <v>151</v>
      </c>
      <c r="C3758" s="73">
        <f t="shared" si="116"/>
        <v>0</v>
      </c>
      <c r="D3758" s="73">
        <f t="shared" si="117"/>
        <v>0</v>
      </c>
    </row>
    <row r="3759" spans="1:4" x14ac:dyDescent="0.2">
      <c r="A3759" t="s">
        <v>151</v>
      </c>
      <c r="B3759" t="s">
        <v>151</v>
      </c>
      <c r="C3759" s="73">
        <f t="shared" si="116"/>
        <v>0</v>
      </c>
      <c r="D3759" s="73">
        <f t="shared" si="117"/>
        <v>0</v>
      </c>
    </row>
    <row r="3760" spans="1:4" x14ac:dyDescent="0.2">
      <c r="A3760" t="s">
        <v>151</v>
      </c>
      <c r="B3760" t="s">
        <v>151</v>
      </c>
      <c r="C3760" s="73">
        <f t="shared" si="116"/>
        <v>0</v>
      </c>
      <c r="D3760" s="73">
        <f t="shared" si="117"/>
        <v>0</v>
      </c>
    </row>
    <row r="3761" spans="1:4" x14ac:dyDescent="0.2">
      <c r="A3761" t="s">
        <v>151</v>
      </c>
      <c r="B3761" t="s">
        <v>151</v>
      </c>
      <c r="C3761" s="73">
        <f t="shared" si="116"/>
        <v>0</v>
      </c>
      <c r="D3761" s="73">
        <f t="shared" si="117"/>
        <v>0</v>
      </c>
    </row>
    <row r="3762" spans="1:4" x14ac:dyDescent="0.2">
      <c r="A3762" t="s">
        <v>151</v>
      </c>
      <c r="B3762" t="s">
        <v>151</v>
      </c>
      <c r="C3762" s="73">
        <f t="shared" si="116"/>
        <v>0</v>
      </c>
      <c r="D3762" s="73">
        <f t="shared" si="117"/>
        <v>0</v>
      </c>
    </row>
    <row r="3763" spans="1:4" x14ac:dyDescent="0.2">
      <c r="A3763" t="s">
        <v>151</v>
      </c>
      <c r="B3763" t="s">
        <v>151</v>
      </c>
      <c r="C3763" s="73">
        <f t="shared" si="116"/>
        <v>0</v>
      </c>
      <c r="D3763" s="73">
        <f t="shared" si="117"/>
        <v>0</v>
      </c>
    </row>
    <row r="3764" spans="1:4" x14ac:dyDescent="0.2">
      <c r="A3764" t="s">
        <v>151</v>
      </c>
      <c r="B3764" t="s">
        <v>151</v>
      </c>
      <c r="C3764" s="73">
        <f t="shared" si="116"/>
        <v>0</v>
      </c>
      <c r="D3764" s="73">
        <f t="shared" si="117"/>
        <v>0</v>
      </c>
    </row>
    <row r="3765" spans="1:4" x14ac:dyDescent="0.2">
      <c r="A3765" t="s">
        <v>151</v>
      </c>
      <c r="B3765" t="s">
        <v>151</v>
      </c>
      <c r="C3765" s="73">
        <f t="shared" si="116"/>
        <v>0</v>
      </c>
      <c r="D3765" s="73">
        <f t="shared" si="117"/>
        <v>0</v>
      </c>
    </row>
    <row r="3766" spans="1:4" x14ac:dyDescent="0.2">
      <c r="A3766" t="s">
        <v>151</v>
      </c>
      <c r="B3766" t="s">
        <v>151</v>
      </c>
      <c r="C3766" s="73">
        <f t="shared" si="116"/>
        <v>0</v>
      </c>
      <c r="D3766" s="73">
        <f t="shared" si="117"/>
        <v>0</v>
      </c>
    </row>
    <row r="3767" spans="1:4" x14ac:dyDescent="0.2">
      <c r="A3767" t="s">
        <v>151</v>
      </c>
      <c r="B3767" t="s">
        <v>151</v>
      </c>
      <c r="C3767" s="73">
        <f t="shared" si="116"/>
        <v>0</v>
      </c>
      <c r="D3767" s="73">
        <f t="shared" si="117"/>
        <v>0</v>
      </c>
    </row>
    <row r="3768" spans="1:4" x14ac:dyDescent="0.2">
      <c r="A3768" t="s">
        <v>151</v>
      </c>
      <c r="B3768" t="s">
        <v>151</v>
      </c>
      <c r="C3768" s="73">
        <f t="shared" si="116"/>
        <v>0</v>
      </c>
      <c r="D3768" s="73">
        <f t="shared" si="117"/>
        <v>0</v>
      </c>
    </row>
    <row r="3769" spans="1:4" x14ac:dyDescent="0.2">
      <c r="A3769" t="s">
        <v>151</v>
      </c>
      <c r="B3769" t="s">
        <v>151</v>
      </c>
      <c r="C3769" s="73">
        <f t="shared" si="116"/>
        <v>0</v>
      </c>
      <c r="D3769" s="73">
        <f t="shared" si="117"/>
        <v>0</v>
      </c>
    </row>
    <row r="3770" spans="1:4" x14ac:dyDescent="0.2">
      <c r="A3770" t="s">
        <v>151</v>
      </c>
      <c r="B3770" t="s">
        <v>151</v>
      </c>
      <c r="C3770" s="73">
        <f t="shared" si="116"/>
        <v>0</v>
      </c>
      <c r="D3770" s="73">
        <f t="shared" si="117"/>
        <v>0</v>
      </c>
    </row>
    <row r="3771" spans="1:4" x14ac:dyDescent="0.2">
      <c r="A3771" t="s">
        <v>151</v>
      </c>
      <c r="B3771" t="s">
        <v>151</v>
      </c>
      <c r="C3771" s="73">
        <f t="shared" si="116"/>
        <v>0</v>
      </c>
      <c r="D3771" s="73">
        <f t="shared" si="117"/>
        <v>0</v>
      </c>
    </row>
    <row r="3772" spans="1:4" x14ac:dyDescent="0.2">
      <c r="A3772" t="s">
        <v>151</v>
      </c>
      <c r="B3772" t="s">
        <v>151</v>
      </c>
      <c r="C3772" s="73">
        <f t="shared" si="116"/>
        <v>0</v>
      </c>
      <c r="D3772" s="73">
        <f t="shared" si="117"/>
        <v>0</v>
      </c>
    </row>
    <row r="3773" spans="1:4" x14ac:dyDescent="0.2">
      <c r="A3773" t="s">
        <v>151</v>
      </c>
      <c r="B3773" t="s">
        <v>151</v>
      </c>
      <c r="C3773" s="73">
        <f t="shared" si="116"/>
        <v>0</v>
      </c>
      <c r="D3773" s="73">
        <f t="shared" si="117"/>
        <v>0</v>
      </c>
    </row>
    <row r="3774" spans="1:4" x14ac:dyDescent="0.2">
      <c r="A3774" t="s">
        <v>151</v>
      </c>
      <c r="B3774" t="s">
        <v>151</v>
      </c>
      <c r="C3774" s="73">
        <f t="shared" si="116"/>
        <v>0</v>
      </c>
      <c r="D3774" s="73">
        <f t="shared" si="117"/>
        <v>0</v>
      </c>
    </row>
    <row r="3775" spans="1:4" x14ac:dyDescent="0.2">
      <c r="A3775" t="s">
        <v>151</v>
      </c>
      <c r="B3775" t="s">
        <v>151</v>
      </c>
      <c r="C3775" s="73">
        <f t="shared" si="116"/>
        <v>0</v>
      </c>
      <c r="D3775" s="73">
        <f t="shared" si="117"/>
        <v>0</v>
      </c>
    </row>
    <row r="3776" spans="1:4" x14ac:dyDescent="0.2">
      <c r="A3776" t="s">
        <v>151</v>
      </c>
      <c r="B3776" t="s">
        <v>151</v>
      </c>
      <c r="C3776" s="73">
        <f t="shared" si="116"/>
        <v>0</v>
      </c>
      <c r="D3776" s="73">
        <f t="shared" si="117"/>
        <v>0</v>
      </c>
    </row>
    <row r="3777" spans="1:4" x14ac:dyDescent="0.2">
      <c r="A3777" t="s">
        <v>151</v>
      </c>
      <c r="B3777" t="s">
        <v>151</v>
      </c>
      <c r="C3777" s="73">
        <f t="shared" si="116"/>
        <v>0</v>
      </c>
      <c r="D3777" s="73">
        <f t="shared" si="117"/>
        <v>0</v>
      </c>
    </row>
    <row r="3778" spans="1:4" x14ac:dyDescent="0.2">
      <c r="A3778" t="s">
        <v>151</v>
      </c>
      <c r="B3778" t="s">
        <v>151</v>
      </c>
      <c r="C3778" s="73">
        <f t="shared" si="116"/>
        <v>0</v>
      </c>
      <c r="D3778" s="73">
        <f t="shared" si="117"/>
        <v>0</v>
      </c>
    </row>
    <row r="3779" spans="1:4" x14ac:dyDescent="0.2">
      <c r="A3779" t="s">
        <v>151</v>
      </c>
      <c r="B3779" t="s">
        <v>151</v>
      </c>
      <c r="C3779" s="73">
        <f t="shared" ref="C3779:C3842" si="118">IF(A3779="Yes", 1, 0)</f>
        <v>0</v>
      </c>
      <c r="D3779" s="73">
        <f t="shared" ref="D3779:D3842" si="119">IF(B3779="Yes", 1, 0)</f>
        <v>0</v>
      </c>
    </row>
    <row r="3780" spans="1:4" x14ac:dyDescent="0.2">
      <c r="A3780" t="s">
        <v>151</v>
      </c>
      <c r="B3780" t="s">
        <v>151</v>
      </c>
      <c r="C3780" s="73">
        <f t="shared" si="118"/>
        <v>0</v>
      </c>
      <c r="D3780" s="73">
        <f t="shared" si="119"/>
        <v>0</v>
      </c>
    </row>
    <row r="3781" spans="1:4" x14ac:dyDescent="0.2">
      <c r="A3781" t="s">
        <v>151</v>
      </c>
      <c r="B3781" t="s">
        <v>151</v>
      </c>
      <c r="C3781" s="73">
        <f t="shared" si="118"/>
        <v>0</v>
      </c>
      <c r="D3781" s="73">
        <f t="shared" si="119"/>
        <v>0</v>
      </c>
    </row>
    <row r="3782" spans="1:4" x14ac:dyDescent="0.2">
      <c r="A3782" t="s">
        <v>151</v>
      </c>
      <c r="B3782" t="s">
        <v>151</v>
      </c>
      <c r="C3782" s="73">
        <f t="shared" si="118"/>
        <v>0</v>
      </c>
      <c r="D3782" s="73">
        <f t="shared" si="119"/>
        <v>0</v>
      </c>
    </row>
    <row r="3783" spans="1:4" x14ac:dyDescent="0.2">
      <c r="A3783" t="s">
        <v>151</v>
      </c>
      <c r="B3783" t="s">
        <v>151</v>
      </c>
      <c r="C3783" s="73">
        <f t="shared" si="118"/>
        <v>0</v>
      </c>
      <c r="D3783" s="73">
        <f t="shared" si="119"/>
        <v>0</v>
      </c>
    </row>
    <row r="3784" spans="1:4" x14ac:dyDescent="0.2">
      <c r="A3784" t="s">
        <v>151</v>
      </c>
      <c r="B3784" t="s">
        <v>151</v>
      </c>
      <c r="C3784" s="73">
        <f t="shared" si="118"/>
        <v>0</v>
      </c>
      <c r="D3784" s="73">
        <f t="shared" si="119"/>
        <v>0</v>
      </c>
    </row>
    <row r="3785" spans="1:4" x14ac:dyDescent="0.2">
      <c r="A3785" t="s">
        <v>151</v>
      </c>
      <c r="B3785" t="s">
        <v>151</v>
      </c>
      <c r="C3785" s="73">
        <f t="shared" si="118"/>
        <v>0</v>
      </c>
      <c r="D3785" s="73">
        <f t="shared" si="119"/>
        <v>0</v>
      </c>
    </row>
    <row r="3786" spans="1:4" x14ac:dyDescent="0.2">
      <c r="A3786" t="s">
        <v>151</v>
      </c>
      <c r="B3786" t="s">
        <v>151</v>
      </c>
      <c r="C3786" s="73">
        <f t="shared" si="118"/>
        <v>0</v>
      </c>
      <c r="D3786" s="73">
        <f t="shared" si="119"/>
        <v>0</v>
      </c>
    </row>
    <row r="3787" spans="1:4" x14ac:dyDescent="0.2">
      <c r="A3787" t="s">
        <v>151</v>
      </c>
      <c r="B3787" t="s">
        <v>151</v>
      </c>
      <c r="C3787" s="73">
        <f t="shared" si="118"/>
        <v>0</v>
      </c>
      <c r="D3787" s="73">
        <f t="shared" si="119"/>
        <v>0</v>
      </c>
    </row>
    <row r="3788" spans="1:4" x14ac:dyDescent="0.2">
      <c r="A3788" t="s">
        <v>151</v>
      </c>
      <c r="B3788" t="s">
        <v>151</v>
      </c>
      <c r="C3788" s="73">
        <f t="shared" si="118"/>
        <v>0</v>
      </c>
      <c r="D3788" s="73">
        <f t="shared" si="119"/>
        <v>0</v>
      </c>
    </row>
    <row r="3789" spans="1:4" x14ac:dyDescent="0.2">
      <c r="A3789" t="s">
        <v>151</v>
      </c>
      <c r="B3789" t="s">
        <v>151</v>
      </c>
      <c r="C3789" s="73">
        <f t="shared" si="118"/>
        <v>0</v>
      </c>
      <c r="D3789" s="73">
        <f t="shared" si="119"/>
        <v>0</v>
      </c>
    </row>
    <row r="3790" spans="1:4" x14ac:dyDescent="0.2">
      <c r="A3790" t="s">
        <v>151</v>
      </c>
      <c r="B3790" t="s">
        <v>151</v>
      </c>
      <c r="C3790" s="73">
        <f t="shared" si="118"/>
        <v>0</v>
      </c>
      <c r="D3790" s="73">
        <f t="shared" si="119"/>
        <v>0</v>
      </c>
    </row>
    <row r="3791" spans="1:4" x14ac:dyDescent="0.2">
      <c r="A3791" t="s">
        <v>151</v>
      </c>
      <c r="B3791" t="s">
        <v>151</v>
      </c>
      <c r="C3791" s="73">
        <f t="shared" si="118"/>
        <v>0</v>
      </c>
      <c r="D3791" s="73">
        <f t="shared" si="119"/>
        <v>0</v>
      </c>
    </row>
    <row r="3792" spans="1:4" x14ac:dyDescent="0.2">
      <c r="A3792" t="s">
        <v>151</v>
      </c>
      <c r="B3792" t="s">
        <v>151</v>
      </c>
      <c r="C3792" s="73">
        <f t="shared" si="118"/>
        <v>0</v>
      </c>
      <c r="D3792" s="73">
        <f t="shared" si="119"/>
        <v>0</v>
      </c>
    </row>
    <row r="3793" spans="1:4" x14ac:dyDescent="0.2">
      <c r="A3793" t="s">
        <v>151</v>
      </c>
      <c r="B3793" t="s">
        <v>151</v>
      </c>
      <c r="C3793" s="73">
        <f t="shared" si="118"/>
        <v>0</v>
      </c>
      <c r="D3793" s="73">
        <f t="shared" si="119"/>
        <v>0</v>
      </c>
    </row>
    <row r="3794" spans="1:4" x14ac:dyDescent="0.2">
      <c r="A3794" t="s">
        <v>151</v>
      </c>
      <c r="B3794" t="s">
        <v>151</v>
      </c>
      <c r="C3794" s="73">
        <f t="shared" si="118"/>
        <v>0</v>
      </c>
      <c r="D3794" s="73">
        <f t="shared" si="119"/>
        <v>0</v>
      </c>
    </row>
    <row r="3795" spans="1:4" x14ac:dyDescent="0.2">
      <c r="A3795" t="s">
        <v>151</v>
      </c>
      <c r="B3795" t="s">
        <v>151</v>
      </c>
      <c r="C3795" s="73">
        <f t="shared" si="118"/>
        <v>0</v>
      </c>
      <c r="D3795" s="73">
        <f t="shared" si="119"/>
        <v>0</v>
      </c>
    </row>
    <row r="3796" spans="1:4" x14ac:dyDescent="0.2">
      <c r="A3796" t="s">
        <v>151</v>
      </c>
      <c r="B3796" t="s">
        <v>151</v>
      </c>
      <c r="C3796" s="73">
        <f t="shared" si="118"/>
        <v>0</v>
      </c>
      <c r="D3796" s="73">
        <f t="shared" si="119"/>
        <v>0</v>
      </c>
    </row>
    <row r="3797" spans="1:4" x14ac:dyDescent="0.2">
      <c r="A3797" t="s">
        <v>151</v>
      </c>
      <c r="B3797" t="s">
        <v>151</v>
      </c>
      <c r="C3797" s="73">
        <f t="shared" si="118"/>
        <v>0</v>
      </c>
      <c r="D3797" s="73">
        <f t="shared" si="119"/>
        <v>0</v>
      </c>
    </row>
    <row r="3798" spans="1:4" x14ac:dyDescent="0.2">
      <c r="A3798" t="s">
        <v>151</v>
      </c>
      <c r="B3798" t="s">
        <v>151</v>
      </c>
      <c r="C3798" s="73">
        <f t="shared" si="118"/>
        <v>0</v>
      </c>
      <c r="D3798" s="73">
        <f t="shared" si="119"/>
        <v>0</v>
      </c>
    </row>
    <row r="3799" spans="1:4" x14ac:dyDescent="0.2">
      <c r="A3799" t="s">
        <v>151</v>
      </c>
      <c r="B3799" t="s">
        <v>151</v>
      </c>
      <c r="C3799" s="73">
        <f t="shared" si="118"/>
        <v>0</v>
      </c>
      <c r="D3799" s="73">
        <f t="shared" si="119"/>
        <v>0</v>
      </c>
    </row>
    <row r="3800" spans="1:4" x14ac:dyDescent="0.2">
      <c r="A3800" t="s">
        <v>151</v>
      </c>
      <c r="B3800" t="s">
        <v>151</v>
      </c>
      <c r="C3800" s="73">
        <f t="shared" si="118"/>
        <v>0</v>
      </c>
      <c r="D3800" s="73">
        <f t="shared" si="119"/>
        <v>0</v>
      </c>
    </row>
    <row r="3801" spans="1:4" x14ac:dyDescent="0.2">
      <c r="A3801" t="s">
        <v>151</v>
      </c>
      <c r="B3801" t="s">
        <v>151</v>
      </c>
      <c r="C3801" s="73">
        <f t="shared" si="118"/>
        <v>0</v>
      </c>
      <c r="D3801" s="73">
        <f t="shared" si="119"/>
        <v>0</v>
      </c>
    </row>
    <row r="3802" spans="1:4" x14ac:dyDescent="0.2">
      <c r="A3802" t="s">
        <v>151</v>
      </c>
      <c r="B3802" t="s">
        <v>151</v>
      </c>
      <c r="C3802" s="73">
        <f t="shared" si="118"/>
        <v>0</v>
      </c>
      <c r="D3802" s="73">
        <f t="shared" si="119"/>
        <v>0</v>
      </c>
    </row>
    <row r="3803" spans="1:4" x14ac:dyDescent="0.2">
      <c r="A3803" t="s">
        <v>151</v>
      </c>
      <c r="B3803" t="s">
        <v>151</v>
      </c>
      <c r="C3803" s="73">
        <f t="shared" si="118"/>
        <v>0</v>
      </c>
      <c r="D3803" s="73">
        <f t="shared" si="119"/>
        <v>0</v>
      </c>
    </row>
    <row r="3804" spans="1:4" x14ac:dyDescent="0.2">
      <c r="A3804" t="s">
        <v>151</v>
      </c>
      <c r="B3804" t="s">
        <v>151</v>
      </c>
      <c r="C3804" s="73">
        <f t="shared" si="118"/>
        <v>0</v>
      </c>
      <c r="D3804" s="73">
        <f t="shared" si="119"/>
        <v>0</v>
      </c>
    </row>
    <row r="3805" spans="1:4" x14ac:dyDescent="0.2">
      <c r="A3805" t="s">
        <v>151</v>
      </c>
      <c r="B3805" t="s">
        <v>151</v>
      </c>
      <c r="C3805" s="73">
        <f t="shared" si="118"/>
        <v>0</v>
      </c>
      <c r="D3805" s="73">
        <f t="shared" si="119"/>
        <v>0</v>
      </c>
    </row>
    <row r="3806" spans="1:4" x14ac:dyDescent="0.2">
      <c r="A3806" t="s">
        <v>151</v>
      </c>
      <c r="B3806" t="s">
        <v>151</v>
      </c>
      <c r="C3806" s="73">
        <f t="shared" si="118"/>
        <v>0</v>
      </c>
      <c r="D3806" s="73">
        <f t="shared" si="119"/>
        <v>0</v>
      </c>
    </row>
    <row r="3807" spans="1:4" x14ac:dyDescent="0.2">
      <c r="A3807" t="s">
        <v>151</v>
      </c>
      <c r="B3807" t="s">
        <v>151</v>
      </c>
      <c r="C3807" s="73">
        <f t="shared" si="118"/>
        <v>0</v>
      </c>
      <c r="D3807" s="73">
        <f t="shared" si="119"/>
        <v>0</v>
      </c>
    </row>
    <row r="3808" spans="1:4" x14ac:dyDescent="0.2">
      <c r="A3808" t="s">
        <v>151</v>
      </c>
      <c r="B3808" t="s">
        <v>151</v>
      </c>
      <c r="C3808" s="73">
        <f t="shared" si="118"/>
        <v>0</v>
      </c>
      <c r="D3808" s="73">
        <f t="shared" si="119"/>
        <v>0</v>
      </c>
    </row>
    <row r="3809" spans="1:4" x14ac:dyDescent="0.2">
      <c r="A3809" t="s">
        <v>151</v>
      </c>
      <c r="B3809" t="s">
        <v>151</v>
      </c>
      <c r="C3809" s="73">
        <f t="shared" si="118"/>
        <v>0</v>
      </c>
      <c r="D3809" s="73">
        <f t="shared" si="119"/>
        <v>0</v>
      </c>
    </row>
    <row r="3810" spans="1:4" x14ac:dyDescent="0.2">
      <c r="A3810" t="s">
        <v>151</v>
      </c>
      <c r="B3810" t="s">
        <v>151</v>
      </c>
      <c r="C3810" s="73">
        <f t="shared" si="118"/>
        <v>0</v>
      </c>
      <c r="D3810" s="73">
        <f t="shared" si="119"/>
        <v>0</v>
      </c>
    </row>
    <row r="3811" spans="1:4" x14ac:dyDescent="0.2">
      <c r="A3811" t="s">
        <v>151</v>
      </c>
      <c r="B3811" t="s">
        <v>151</v>
      </c>
      <c r="C3811" s="73">
        <f t="shared" si="118"/>
        <v>0</v>
      </c>
      <c r="D3811" s="73">
        <f t="shared" si="119"/>
        <v>0</v>
      </c>
    </row>
    <row r="3812" spans="1:4" x14ac:dyDescent="0.2">
      <c r="A3812" t="s">
        <v>151</v>
      </c>
      <c r="B3812" t="s">
        <v>151</v>
      </c>
      <c r="C3812" s="73">
        <f t="shared" si="118"/>
        <v>0</v>
      </c>
      <c r="D3812" s="73">
        <f t="shared" si="119"/>
        <v>0</v>
      </c>
    </row>
    <row r="3813" spans="1:4" x14ac:dyDescent="0.2">
      <c r="A3813" t="s">
        <v>151</v>
      </c>
      <c r="B3813" t="s">
        <v>151</v>
      </c>
      <c r="C3813" s="73">
        <f t="shared" si="118"/>
        <v>0</v>
      </c>
      <c r="D3813" s="73">
        <f t="shared" si="119"/>
        <v>0</v>
      </c>
    </row>
    <row r="3814" spans="1:4" x14ac:dyDescent="0.2">
      <c r="A3814" t="s">
        <v>151</v>
      </c>
      <c r="B3814" t="s">
        <v>151</v>
      </c>
      <c r="C3814" s="73">
        <f t="shared" si="118"/>
        <v>0</v>
      </c>
      <c r="D3814" s="73">
        <f t="shared" si="119"/>
        <v>0</v>
      </c>
    </row>
    <row r="3815" spans="1:4" x14ac:dyDescent="0.2">
      <c r="A3815" t="s">
        <v>151</v>
      </c>
      <c r="B3815" t="s">
        <v>151</v>
      </c>
      <c r="C3815" s="73">
        <f t="shared" si="118"/>
        <v>0</v>
      </c>
      <c r="D3815" s="73">
        <f t="shared" si="119"/>
        <v>0</v>
      </c>
    </row>
    <row r="3816" spans="1:4" x14ac:dyDescent="0.2">
      <c r="A3816" t="s">
        <v>151</v>
      </c>
      <c r="B3816" t="s">
        <v>151</v>
      </c>
      <c r="C3816" s="73">
        <f t="shared" si="118"/>
        <v>0</v>
      </c>
      <c r="D3816" s="73">
        <f t="shared" si="119"/>
        <v>0</v>
      </c>
    </row>
    <row r="3817" spans="1:4" x14ac:dyDescent="0.2">
      <c r="A3817" t="s">
        <v>151</v>
      </c>
      <c r="B3817" t="s">
        <v>151</v>
      </c>
      <c r="C3817" s="73">
        <f t="shared" si="118"/>
        <v>0</v>
      </c>
      <c r="D3817" s="73">
        <f t="shared" si="119"/>
        <v>0</v>
      </c>
    </row>
    <row r="3818" spans="1:4" x14ac:dyDescent="0.2">
      <c r="A3818" t="s">
        <v>151</v>
      </c>
      <c r="B3818" t="s">
        <v>151</v>
      </c>
      <c r="C3818" s="73">
        <f t="shared" si="118"/>
        <v>0</v>
      </c>
      <c r="D3818" s="73">
        <f t="shared" si="119"/>
        <v>0</v>
      </c>
    </row>
    <row r="3819" spans="1:4" x14ac:dyDescent="0.2">
      <c r="A3819" t="s">
        <v>151</v>
      </c>
      <c r="B3819" t="s">
        <v>151</v>
      </c>
      <c r="C3819" s="73">
        <f t="shared" si="118"/>
        <v>0</v>
      </c>
      <c r="D3819" s="73">
        <f t="shared" si="119"/>
        <v>0</v>
      </c>
    </row>
    <row r="3820" spans="1:4" x14ac:dyDescent="0.2">
      <c r="A3820" t="s">
        <v>151</v>
      </c>
      <c r="B3820" t="s">
        <v>151</v>
      </c>
      <c r="C3820" s="73">
        <f t="shared" si="118"/>
        <v>0</v>
      </c>
      <c r="D3820" s="73">
        <f t="shared" si="119"/>
        <v>0</v>
      </c>
    </row>
    <row r="3821" spans="1:4" x14ac:dyDescent="0.2">
      <c r="A3821" t="s">
        <v>151</v>
      </c>
      <c r="B3821" t="s">
        <v>151</v>
      </c>
      <c r="C3821" s="73">
        <f t="shared" si="118"/>
        <v>0</v>
      </c>
      <c r="D3821" s="73">
        <f t="shared" si="119"/>
        <v>0</v>
      </c>
    </row>
    <row r="3822" spans="1:4" x14ac:dyDescent="0.2">
      <c r="A3822" t="s">
        <v>151</v>
      </c>
      <c r="B3822" t="s">
        <v>151</v>
      </c>
      <c r="C3822" s="73">
        <f t="shared" si="118"/>
        <v>0</v>
      </c>
      <c r="D3822" s="73">
        <f t="shared" si="119"/>
        <v>0</v>
      </c>
    </row>
    <row r="3823" spans="1:4" x14ac:dyDescent="0.2">
      <c r="A3823" t="s">
        <v>151</v>
      </c>
      <c r="B3823" t="s">
        <v>151</v>
      </c>
      <c r="C3823" s="73">
        <f t="shared" si="118"/>
        <v>0</v>
      </c>
      <c r="D3823" s="73">
        <f t="shared" si="119"/>
        <v>0</v>
      </c>
    </row>
    <row r="3824" spans="1:4" x14ac:dyDescent="0.2">
      <c r="A3824" t="s">
        <v>151</v>
      </c>
      <c r="B3824" t="s">
        <v>151</v>
      </c>
      <c r="C3824" s="73">
        <f t="shared" si="118"/>
        <v>0</v>
      </c>
      <c r="D3824" s="73">
        <f t="shared" si="119"/>
        <v>0</v>
      </c>
    </row>
    <row r="3825" spans="1:4" x14ac:dyDescent="0.2">
      <c r="A3825" t="s">
        <v>151</v>
      </c>
      <c r="B3825" t="s">
        <v>151</v>
      </c>
      <c r="C3825" s="73">
        <f t="shared" si="118"/>
        <v>0</v>
      </c>
      <c r="D3825" s="73">
        <f t="shared" si="119"/>
        <v>0</v>
      </c>
    </row>
    <row r="3826" spans="1:4" x14ac:dyDescent="0.2">
      <c r="A3826" t="s">
        <v>151</v>
      </c>
      <c r="B3826" t="s">
        <v>151</v>
      </c>
      <c r="C3826" s="73">
        <f t="shared" si="118"/>
        <v>0</v>
      </c>
      <c r="D3826" s="73">
        <f t="shared" si="119"/>
        <v>0</v>
      </c>
    </row>
    <row r="3827" spans="1:4" x14ac:dyDescent="0.2">
      <c r="A3827" t="s">
        <v>151</v>
      </c>
      <c r="B3827" t="s">
        <v>151</v>
      </c>
      <c r="C3827" s="73">
        <f t="shared" si="118"/>
        <v>0</v>
      </c>
      <c r="D3827" s="73">
        <f t="shared" si="119"/>
        <v>0</v>
      </c>
    </row>
    <row r="3828" spans="1:4" x14ac:dyDescent="0.2">
      <c r="A3828" t="s">
        <v>151</v>
      </c>
      <c r="B3828" t="s">
        <v>151</v>
      </c>
      <c r="C3828" s="73">
        <f t="shared" si="118"/>
        <v>0</v>
      </c>
      <c r="D3828" s="73">
        <f t="shared" si="119"/>
        <v>0</v>
      </c>
    </row>
    <row r="3829" spans="1:4" x14ac:dyDescent="0.2">
      <c r="A3829" t="s">
        <v>151</v>
      </c>
      <c r="B3829" t="s">
        <v>151</v>
      </c>
      <c r="C3829" s="73">
        <f t="shared" si="118"/>
        <v>0</v>
      </c>
      <c r="D3829" s="73">
        <f t="shared" si="119"/>
        <v>0</v>
      </c>
    </row>
    <row r="3830" spans="1:4" x14ac:dyDescent="0.2">
      <c r="A3830" t="s">
        <v>151</v>
      </c>
      <c r="B3830" t="s">
        <v>151</v>
      </c>
      <c r="C3830" s="73">
        <f t="shared" si="118"/>
        <v>0</v>
      </c>
      <c r="D3830" s="73">
        <f t="shared" si="119"/>
        <v>0</v>
      </c>
    </row>
    <row r="3831" spans="1:4" x14ac:dyDescent="0.2">
      <c r="A3831" t="s">
        <v>151</v>
      </c>
      <c r="B3831" t="s">
        <v>151</v>
      </c>
      <c r="C3831" s="73">
        <f t="shared" si="118"/>
        <v>0</v>
      </c>
      <c r="D3831" s="73">
        <f t="shared" si="119"/>
        <v>0</v>
      </c>
    </row>
    <row r="3832" spans="1:4" x14ac:dyDescent="0.2">
      <c r="A3832" t="s">
        <v>151</v>
      </c>
      <c r="B3832" t="s">
        <v>151</v>
      </c>
      <c r="C3832" s="73">
        <f t="shared" si="118"/>
        <v>0</v>
      </c>
      <c r="D3832" s="73">
        <f t="shared" si="119"/>
        <v>0</v>
      </c>
    </row>
    <row r="3833" spans="1:4" x14ac:dyDescent="0.2">
      <c r="A3833" t="s">
        <v>151</v>
      </c>
      <c r="B3833" t="s">
        <v>151</v>
      </c>
      <c r="C3833" s="73">
        <f t="shared" si="118"/>
        <v>0</v>
      </c>
      <c r="D3833" s="73">
        <f t="shared" si="119"/>
        <v>0</v>
      </c>
    </row>
    <row r="3834" spans="1:4" x14ac:dyDescent="0.2">
      <c r="A3834" t="s">
        <v>151</v>
      </c>
      <c r="B3834" t="s">
        <v>151</v>
      </c>
      <c r="C3834" s="73">
        <f t="shared" si="118"/>
        <v>0</v>
      </c>
      <c r="D3834" s="73">
        <f t="shared" si="119"/>
        <v>0</v>
      </c>
    </row>
    <row r="3835" spans="1:4" x14ac:dyDescent="0.2">
      <c r="A3835" t="s">
        <v>151</v>
      </c>
      <c r="B3835" t="s">
        <v>151</v>
      </c>
      <c r="C3835" s="73">
        <f t="shared" si="118"/>
        <v>0</v>
      </c>
      <c r="D3835" s="73">
        <f t="shared" si="119"/>
        <v>0</v>
      </c>
    </row>
    <row r="3836" spans="1:4" x14ac:dyDescent="0.2">
      <c r="A3836" t="s">
        <v>151</v>
      </c>
      <c r="B3836" t="s">
        <v>151</v>
      </c>
      <c r="C3836" s="73">
        <f t="shared" si="118"/>
        <v>0</v>
      </c>
      <c r="D3836" s="73">
        <f t="shared" si="119"/>
        <v>0</v>
      </c>
    </row>
    <row r="3837" spans="1:4" x14ac:dyDescent="0.2">
      <c r="A3837" t="s">
        <v>151</v>
      </c>
      <c r="B3837" t="s">
        <v>151</v>
      </c>
      <c r="C3837" s="73">
        <f t="shared" si="118"/>
        <v>0</v>
      </c>
      <c r="D3837" s="73">
        <f t="shared" si="119"/>
        <v>0</v>
      </c>
    </row>
    <row r="3838" spans="1:4" x14ac:dyDescent="0.2">
      <c r="A3838" t="s">
        <v>151</v>
      </c>
      <c r="B3838" t="s">
        <v>151</v>
      </c>
      <c r="C3838" s="73">
        <f t="shared" si="118"/>
        <v>0</v>
      </c>
      <c r="D3838" s="73">
        <f t="shared" si="119"/>
        <v>0</v>
      </c>
    </row>
    <row r="3839" spans="1:4" x14ac:dyDescent="0.2">
      <c r="A3839" t="s">
        <v>151</v>
      </c>
      <c r="B3839" t="s">
        <v>151</v>
      </c>
      <c r="C3839" s="73">
        <f t="shared" si="118"/>
        <v>0</v>
      </c>
      <c r="D3839" s="73">
        <f t="shared" si="119"/>
        <v>0</v>
      </c>
    </row>
    <row r="3840" spans="1:4" x14ac:dyDescent="0.2">
      <c r="A3840" t="s">
        <v>151</v>
      </c>
      <c r="B3840" t="s">
        <v>151</v>
      </c>
      <c r="C3840" s="73">
        <f t="shared" si="118"/>
        <v>0</v>
      </c>
      <c r="D3840" s="73">
        <f t="shared" si="119"/>
        <v>0</v>
      </c>
    </row>
    <row r="3841" spans="1:4" x14ac:dyDescent="0.2">
      <c r="A3841" t="s">
        <v>151</v>
      </c>
      <c r="B3841" t="s">
        <v>151</v>
      </c>
      <c r="C3841" s="73">
        <f t="shared" si="118"/>
        <v>0</v>
      </c>
      <c r="D3841" s="73">
        <f t="shared" si="119"/>
        <v>0</v>
      </c>
    </row>
    <row r="3842" spans="1:4" x14ac:dyDescent="0.2">
      <c r="A3842" t="s">
        <v>151</v>
      </c>
      <c r="B3842" t="s">
        <v>151</v>
      </c>
      <c r="C3842" s="73">
        <f t="shared" si="118"/>
        <v>0</v>
      </c>
      <c r="D3842" s="73">
        <f t="shared" si="119"/>
        <v>0</v>
      </c>
    </row>
    <row r="3843" spans="1:4" x14ac:dyDescent="0.2">
      <c r="A3843" t="s">
        <v>151</v>
      </c>
      <c r="B3843" t="s">
        <v>151</v>
      </c>
      <c r="C3843" s="73">
        <f t="shared" ref="C3843:C3901" si="120">IF(A3843="Yes", 1, 0)</f>
        <v>0</v>
      </c>
      <c r="D3843" s="73">
        <f t="shared" ref="D3843:D3901" si="121">IF(B3843="Yes", 1, 0)</f>
        <v>0</v>
      </c>
    </row>
    <row r="3844" spans="1:4" x14ac:dyDescent="0.2">
      <c r="A3844" t="s">
        <v>151</v>
      </c>
      <c r="B3844" t="s">
        <v>151</v>
      </c>
      <c r="C3844" s="73">
        <f t="shared" si="120"/>
        <v>0</v>
      </c>
      <c r="D3844" s="73">
        <f t="shared" si="121"/>
        <v>0</v>
      </c>
    </row>
    <row r="3845" spans="1:4" x14ac:dyDescent="0.2">
      <c r="A3845" t="s">
        <v>151</v>
      </c>
      <c r="B3845" t="s">
        <v>151</v>
      </c>
      <c r="C3845" s="73">
        <f t="shared" si="120"/>
        <v>0</v>
      </c>
      <c r="D3845" s="73">
        <f t="shared" si="121"/>
        <v>0</v>
      </c>
    </row>
    <row r="3846" spans="1:4" x14ac:dyDescent="0.2">
      <c r="A3846" t="s">
        <v>151</v>
      </c>
      <c r="B3846" t="s">
        <v>151</v>
      </c>
      <c r="C3846" s="73">
        <f t="shared" si="120"/>
        <v>0</v>
      </c>
      <c r="D3846" s="73">
        <f t="shared" si="121"/>
        <v>0</v>
      </c>
    </row>
    <row r="3847" spans="1:4" x14ac:dyDescent="0.2">
      <c r="A3847" t="s">
        <v>151</v>
      </c>
      <c r="B3847" t="s">
        <v>151</v>
      </c>
      <c r="C3847" s="73">
        <f t="shared" si="120"/>
        <v>0</v>
      </c>
      <c r="D3847" s="73">
        <f t="shared" si="121"/>
        <v>0</v>
      </c>
    </row>
    <row r="3848" spans="1:4" x14ac:dyDescent="0.2">
      <c r="A3848" t="s">
        <v>151</v>
      </c>
      <c r="B3848" t="s">
        <v>151</v>
      </c>
      <c r="C3848" s="73">
        <f t="shared" si="120"/>
        <v>0</v>
      </c>
      <c r="D3848" s="73">
        <f t="shared" si="121"/>
        <v>0</v>
      </c>
    </row>
    <row r="3849" spans="1:4" x14ac:dyDescent="0.2">
      <c r="A3849" t="s">
        <v>151</v>
      </c>
      <c r="B3849" t="s">
        <v>151</v>
      </c>
      <c r="C3849" s="73">
        <f t="shared" si="120"/>
        <v>0</v>
      </c>
      <c r="D3849" s="73">
        <f t="shared" si="121"/>
        <v>0</v>
      </c>
    </row>
    <row r="3850" spans="1:4" x14ac:dyDescent="0.2">
      <c r="A3850" t="s">
        <v>151</v>
      </c>
      <c r="B3850" t="s">
        <v>151</v>
      </c>
      <c r="C3850" s="73">
        <f t="shared" si="120"/>
        <v>0</v>
      </c>
      <c r="D3850" s="73">
        <f t="shared" si="121"/>
        <v>0</v>
      </c>
    </row>
    <row r="3851" spans="1:4" x14ac:dyDescent="0.2">
      <c r="A3851" t="s">
        <v>151</v>
      </c>
      <c r="B3851" t="s">
        <v>151</v>
      </c>
      <c r="C3851" s="73">
        <f t="shared" si="120"/>
        <v>0</v>
      </c>
      <c r="D3851" s="73">
        <f t="shared" si="121"/>
        <v>0</v>
      </c>
    </row>
    <row r="3852" spans="1:4" x14ac:dyDescent="0.2">
      <c r="A3852" t="s">
        <v>151</v>
      </c>
      <c r="B3852" t="s">
        <v>151</v>
      </c>
      <c r="C3852" s="73">
        <f t="shared" si="120"/>
        <v>0</v>
      </c>
      <c r="D3852" s="73">
        <f t="shared" si="121"/>
        <v>0</v>
      </c>
    </row>
    <row r="3853" spans="1:4" x14ac:dyDescent="0.2">
      <c r="A3853" t="s">
        <v>151</v>
      </c>
      <c r="B3853" t="s">
        <v>151</v>
      </c>
      <c r="C3853" s="73">
        <f t="shared" si="120"/>
        <v>0</v>
      </c>
      <c r="D3853" s="73">
        <f t="shared" si="121"/>
        <v>0</v>
      </c>
    </row>
    <row r="3854" spans="1:4" x14ac:dyDescent="0.2">
      <c r="A3854" t="s">
        <v>151</v>
      </c>
      <c r="B3854" t="s">
        <v>151</v>
      </c>
      <c r="C3854" s="73">
        <f t="shared" si="120"/>
        <v>0</v>
      </c>
      <c r="D3854" s="73">
        <f t="shared" si="121"/>
        <v>0</v>
      </c>
    </row>
    <row r="3855" spans="1:4" x14ac:dyDescent="0.2">
      <c r="A3855" t="s">
        <v>151</v>
      </c>
      <c r="B3855" t="s">
        <v>151</v>
      </c>
      <c r="C3855" s="73">
        <f t="shared" si="120"/>
        <v>0</v>
      </c>
      <c r="D3855" s="73">
        <f t="shared" si="121"/>
        <v>0</v>
      </c>
    </row>
    <row r="3856" spans="1:4" x14ac:dyDescent="0.2">
      <c r="A3856" t="s">
        <v>151</v>
      </c>
      <c r="B3856" t="s">
        <v>151</v>
      </c>
      <c r="C3856" s="73">
        <f t="shared" si="120"/>
        <v>0</v>
      </c>
      <c r="D3856" s="73">
        <f t="shared" si="121"/>
        <v>0</v>
      </c>
    </row>
    <row r="3857" spans="1:4" x14ac:dyDescent="0.2">
      <c r="A3857" t="s">
        <v>151</v>
      </c>
      <c r="B3857" t="s">
        <v>151</v>
      </c>
      <c r="C3857" s="73">
        <f t="shared" si="120"/>
        <v>0</v>
      </c>
      <c r="D3857" s="73">
        <f t="shared" si="121"/>
        <v>0</v>
      </c>
    </row>
    <row r="3858" spans="1:4" x14ac:dyDescent="0.2">
      <c r="A3858" t="s">
        <v>151</v>
      </c>
      <c r="B3858" t="s">
        <v>151</v>
      </c>
      <c r="C3858" s="73">
        <f t="shared" si="120"/>
        <v>0</v>
      </c>
      <c r="D3858" s="73">
        <f t="shared" si="121"/>
        <v>0</v>
      </c>
    </row>
    <row r="3859" spans="1:4" x14ac:dyDescent="0.2">
      <c r="A3859" t="s">
        <v>151</v>
      </c>
      <c r="B3859" t="s">
        <v>151</v>
      </c>
      <c r="C3859" s="73">
        <f t="shared" si="120"/>
        <v>0</v>
      </c>
      <c r="D3859" s="73">
        <f t="shared" si="121"/>
        <v>0</v>
      </c>
    </row>
    <row r="3860" spans="1:4" x14ac:dyDescent="0.2">
      <c r="A3860" t="s">
        <v>151</v>
      </c>
      <c r="B3860" t="s">
        <v>151</v>
      </c>
      <c r="C3860" s="73">
        <f t="shared" si="120"/>
        <v>0</v>
      </c>
      <c r="D3860" s="73">
        <f t="shared" si="121"/>
        <v>0</v>
      </c>
    </row>
    <row r="3861" spans="1:4" x14ac:dyDescent="0.2">
      <c r="A3861" t="s">
        <v>151</v>
      </c>
      <c r="B3861" t="s">
        <v>151</v>
      </c>
      <c r="C3861" s="73">
        <f t="shared" si="120"/>
        <v>0</v>
      </c>
      <c r="D3861" s="73">
        <f t="shared" si="121"/>
        <v>0</v>
      </c>
    </row>
    <row r="3862" spans="1:4" x14ac:dyDescent="0.2">
      <c r="A3862" t="s">
        <v>151</v>
      </c>
      <c r="B3862" t="s">
        <v>151</v>
      </c>
      <c r="C3862" s="73">
        <f t="shared" si="120"/>
        <v>0</v>
      </c>
      <c r="D3862" s="73">
        <f t="shared" si="121"/>
        <v>0</v>
      </c>
    </row>
    <row r="3863" spans="1:4" x14ac:dyDescent="0.2">
      <c r="A3863" t="s">
        <v>151</v>
      </c>
      <c r="B3863" t="s">
        <v>151</v>
      </c>
      <c r="C3863" s="73">
        <f t="shared" si="120"/>
        <v>0</v>
      </c>
      <c r="D3863" s="73">
        <f t="shared" si="121"/>
        <v>0</v>
      </c>
    </row>
    <row r="3864" spans="1:4" x14ac:dyDescent="0.2">
      <c r="A3864" t="s">
        <v>151</v>
      </c>
      <c r="B3864" t="s">
        <v>151</v>
      </c>
      <c r="C3864" s="73">
        <f t="shared" si="120"/>
        <v>0</v>
      </c>
      <c r="D3864" s="73">
        <f t="shared" si="121"/>
        <v>0</v>
      </c>
    </row>
    <row r="3865" spans="1:4" x14ac:dyDescent="0.2">
      <c r="A3865" t="s">
        <v>151</v>
      </c>
      <c r="B3865" t="s">
        <v>151</v>
      </c>
      <c r="C3865" s="73">
        <f t="shared" si="120"/>
        <v>0</v>
      </c>
      <c r="D3865" s="73">
        <f t="shared" si="121"/>
        <v>0</v>
      </c>
    </row>
    <row r="3866" spans="1:4" x14ac:dyDescent="0.2">
      <c r="A3866" t="s">
        <v>151</v>
      </c>
      <c r="B3866" t="s">
        <v>151</v>
      </c>
      <c r="C3866" s="73">
        <f t="shared" si="120"/>
        <v>0</v>
      </c>
      <c r="D3866" s="73">
        <f t="shared" si="121"/>
        <v>0</v>
      </c>
    </row>
    <row r="3867" spans="1:4" x14ac:dyDescent="0.2">
      <c r="A3867" t="s">
        <v>151</v>
      </c>
      <c r="B3867" t="s">
        <v>151</v>
      </c>
      <c r="C3867" s="73">
        <f t="shared" si="120"/>
        <v>0</v>
      </c>
      <c r="D3867" s="73">
        <f t="shared" si="121"/>
        <v>0</v>
      </c>
    </row>
    <row r="3868" spans="1:4" x14ac:dyDescent="0.2">
      <c r="A3868" t="s">
        <v>151</v>
      </c>
      <c r="B3868" t="s">
        <v>151</v>
      </c>
      <c r="C3868" s="73">
        <f t="shared" si="120"/>
        <v>0</v>
      </c>
      <c r="D3868" s="73">
        <f t="shared" si="121"/>
        <v>0</v>
      </c>
    </row>
    <row r="3869" spans="1:4" x14ac:dyDescent="0.2">
      <c r="A3869" t="s">
        <v>151</v>
      </c>
      <c r="B3869" t="s">
        <v>151</v>
      </c>
      <c r="C3869" s="73">
        <f t="shared" si="120"/>
        <v>0</v>
      </c>
      <c r="D3869" s="73">
        <f t="shared" si="121"/>
        <v>0</v>
      </c>
    </row>
    <row r="3870" spans="1:4" x14ac:dyDescent="0.2">
      <c r="A3870" t="s">
        <v>151</v>
      </c>
      <c r="B3870" t="s">
        <v>151</v>
      </c>
      <c r="C3870" s="73">
        <f t="shared" si="120"/>
        <v>0</v>
      </c>
      <c r="D3870" s="73">
        <f t="shared" si="121"/>
        <v>0</v>
      </c>
    </row>
    <row r="3871" spans="1:4" x14ac:dyDescent="0.2">
      <c r="A3871" t="s">
        <v>151</v>
      </c>
      <c r="B3871" t="s">
        <v>151</v>
      </c>
      <c r="C3871" s="73">
        <f t="shared" si="120"/>
        <v>0</v>
      </c>
      <c r="D3871" s="73">
        <f t="shared" si="121"/>
        <v>0</v>
      </c>
    </row>
    <row r="3872" spans="1:4" x14ac:dyDescent="0.2">
      <c r="A3872" t="s">
        <v>151</v>
      </c>
      <c r="B3872" t="s">
        <v>151</v>
      </c>
      <c r="C3872" s="73">
        <f t="shared" si="120"/>
        <v>0</v>
      </c>
      <c r="D3872" s="73">
        <f t="shared" si="121"/>
        <v>0</v>
      </c>
    </row>
    <row r="3873" spans="1:4" x14ac:dyDescent="0.2">
      <c r="A3873" t="s">
        <v>151</v>
      </c>
      <c r="B3873" t="s">
        <v>151</v>
      </c>
      <c r="C3873" s="73">
        <f t="shared" si="120"/>
        <v>0</v>
      </c>
      <c r="D3873" s="73">
        <f t="shared" si="121"/>
        <v>0</v>
      </c>
    </row>
    <row r="3874" spans="1:4" x14ac:dyDescent="0.2">
      <c r="A3874" t="s">
        <v>151</v>
      </c>
      <c r="B3874" t="s">
        <v>151</v>
      </c>
      <c r="C3874" s="73">
        <f t="shared" si="120"/>
        <v>0</v>
      </c>
      <c r="D3874" s="73">
        <f t="shared" si="121"/>
        <v>0</v>
      </c>
    </row>
    <row r="3875" spans="1:4" x14ac:dyDescent="0.2">
      <c r="A3875" t="s">
        <v>151</v>
      </c>
      <c r="B3875" t="s">
        <v>151</v>
      </c>
      <c r="C3875" s="73">
        <f t="shared" si="120"/>
        <v>0</v>
      </c>
      <c r="D3875" s="73">
        <f t="shared" si="121"/>
        <v>0</v>
      </c>
    </row>
    <row r="3876" spans="1:4" x14ac:dyDescent="0.2">
      <c r="A3876" t="s">
        <v>151</v>
      </c>
      <c r="B3876" t="s">
        <v>151</v>
      </c>
      <c r="C3876" s="73">
        <f t="shared" si="120"/>
        <v>0</v>
      </c>
      <c r="D3876" s="73">
        <f t="shared" si="121"/>
        <v>0</v>
      </c>
    </row>
    <row r="3877" spans="1:4" x14ac:dyDescent="0.2">
      <c r="A3877" t="s">
        <v>151</v>
      </c>
      <c r="B3877" t="s">
        <v>151</v>
      </c>
      <c r="C3877" s="73">
        <f t="shared" si="120"/>
        <v>0</v>
      </c>
      <c r="D3877" s="73">
        <f t="shared" si="121"/>
        <v>0</v>
      </c>
    </row>
    <row r="3878" spans="1:4" x14ac:dyDescent="0.2">
      <c r="A3878" t="s">
        <v>151</v>
      </c>
      <c r="B3878" t="s">
        <v>151</v>
      </c>
      <c r="C3878" s="73">
        <f t="shared" si="120"/>
        <v>0</v>
      </c>
      <c r="D3878" s="73">
        <f t="shared" si="121"/>
        <v>0</v>
      </c>
    </row>
    <row r="3879" spans="1:4" x14ac:dyDescent="0.2">
      <c r="A3879" t="s">
        <v>151</v>
      </c>
      <c r="B3879" t="s">
        <v>151</v>
      </c>
      <c r="C3879" s="73">
        <f t="shared" si="120"/>
        <v>0</v>
      </c>
      <c r="D3879" s="73">
        <f t="shared" si="121"/>
        <v>0</v>
      </c>
    </row>
    <row r="3880" spans="1:4" x14ac:dyDescent="0.2">
      <c r="A3880" t="s">
        <v>151</v>
      </c>
      <c r="B3880" t="s">
        <v>151</v>
      </c>
      <c r="C3880" s="73">
        <f t="shared" si="120"/>
        <v>0</v>
      </c>
      <c r="D3880" s="73">
        <f t="shared" si="121"/>
        <v>0</v>
      </c>
    </row>
    <row r="3881" spans="1:4" x14ac:dyDescent="0.2">
      <c r="A3881" t="s">
        <v>151</v>
      </c>
      <c r="B3881" t="s">
        <v>151</v>
      </c>
      <c r="C3881" s="73">
        <f t="shared" si="120"/>
        <v>0</v>
      </c>
      <c r="D3881" s="73">
        <f t="shared" si="121"/>
        <v>0</v>
      </c>
    </row>
    <row r="3882" spans="1:4" x14ac:dyDescent="0.2">
      <c r="A3882" t="s">
        <v>151</v>
      </c>
      <c r="B3882" t="s">
        <v>151</v>
      </c>
      <c r="C3882" s="73">
        <f t="shared" si="120"/>
        <v>0</v>
      </c>
      <c r="D3882" s="73">
        <f t="shared" si="121"/>
        <v>0</v>
      </c>
    </row>
    <row r="3883" spans="1:4" x14ac:dyDescent="0.2">
      <c r="A3883" t="s">
        <v>151</v>
      </c>
      <c r="B3883" t="s">
        <v>151</v>
      </c>
      <c r="C3883" s="73">
        <f t="shared" si="120"/>
        <v>0</v>
      </c>
      <c r="D3883" s="73">
        <f t="shared" si="121"/>
        <v>0</v>
      </c>
    </row>
    <row r="3884" spans="1:4" x14ac:dyDescent="0.2">
      <c r="A3884" t="s">
        <v>151</v>
      </c>
      <c r="B3884" t="s">
        <v>151</v>
      </c>
      <c r="C3884" s="73">
        <f t="shared" si="120"/>
        <v>0</v>
      </c>
      <c r="D3884" s="73">
        <f t="shared" si="121"/>
        <v>0</v>
      </c>
    </row>
    <row r="3885" spans="1:4" x14ac:dyDescent="0.2">
      <c r="A3885" t="s">
        <v>151</v>
      </c>
      <c r="B3885" t="s">
        <v>151</v>
      </c>
      <c r="C3885" s="73">
        <f t="shared" si="120"/>
        <v>0</v>
      </c>
      <c r="D3885" s="73">
        <f t="shared" si="121"/>
        <v>0</v>
      </c>
    </row>
    <row r="3886" spans="1:4" x14ac:dyDescent="0.2">
      <c r="A3886" t="s">
        <v>151</v>
      </c>
      <c r="B3886" t="s">
        <v>151</v>
      </c>
      <c r="C3886" s="73">
        <f t="shared" si="120"/>
        <v>0</v>
      </c>
      <c r="D3886" s="73">
        <f t="shared" si="121"/>
        <v>0</v>
      </c>
    </row>
    <row r="3887" spans="1:4" x14ac:dyDescent="0.2">
      <c r="A3887" t="s">
        <v>151</v>
      </c>
      <c r="B3887" t="s">
        <v>151</v>
      </c>
      <c r="C3887" s="73">
        <f t="shared" si="120"/>
        <v>0</v>
      </c>
      <c r="D3887" s="73">
        <f t="shared" si="121"/>
        <v>0</v>
      </c>
    </row>
    <row r="3888" spans="1:4" x14ac:dyDescent="0.2">
      <c r="A3888" t="s">
        <v>151</v>
      </c>
      <c r="B3888" t="s">
        <v>151</v>
      </c>
      <c r="C3888" s="73">
        <f t="shared" si="120"/>
        <v>0</v>
      </c>
      <c r="D3888" s="73">
        <f t="shared" si="121"/>
        <v>0</v>
      </c>
    </row>
    <row r="3889" spans="1:4" x14ac:dyDescent="0.2">
      <c r="A3889" t="s">
        <v>151</v>
      </c>
      <c r="B3889" t="s">
        <v>151</v>
      </c>
      <c r="C3889" s="73">
        <f t="shared" si="120"/>
        <v>0</v>
      </c>
      <c r="D3889" s="73">
        <f t="shared" si="121"/>
        <v>0</v>
      </c>
    </row>
    <row r="3890" spans="1:4" x14ac:dyDescent="0.2">
      <c r="A3890" t="s">
        <v>151</v>
      </c>
      <c r="B3890" t="s">
        <v>151</v>
      </c>
      <c r="C3890" s="73">
        <f t="shared" si="120"/>
        <v>0</v>
      </c>
      <c r="D3890" s="73">
        <f t="shared" si="121"/>
        <v>0</v>
      </c>
    </row>
    <row r="3891" spans="1:4" x14ac:dyDescent="0.2">
      <c r="A3891" t="s">
        <v>151</v>
      </c>
      <c r="B3891" t="s">
        <v>151</v>
      </c>
      <c r="C3891" s="73">
        <f t="shared" si="120"/>
        <v>0</v>
      </c>
      <c r="D3891" s="73">
        <f t="shared" si="121"/>
        <v>0</v>
      </c>
    </row>
    <row r="3892" spans="1:4" x14ac:dyDescent="0.2">
      <c r="A3892" t="s">
        <v>151</v>
      </c>
      <c r="B3892" t="s">
        <v>151</v>
      </c>
      <c r="C3892" s="73">
        <f t="shared" si="120"/>
        <v>0</v>
      </c>
      <c r="D3892" s="73">
        <f t="shared" si="121"/>
        <v>0</v>
      </c>
    </row>
    <row r="3893" spans="1:4" x14ac:dyDescent="0.2">
      <c r="A3893" t="s">
        <v>151</v>
      </c>
      <c r="B3893" t="s">
        <v>151</v>
      </c>
      <c r="C3893" s="73">
        <f t="shared" si="120"/>
        <v>0</v>
      </c>
      <c r="D3893" s="73">
        <f t="shared" si="121"/>
        <v>0</v>
      </c>
    </row>
    <row r="3894" spans="1:4" x14ac:dyDescent="0.2">
      <c r="A3894" t="s">
        <v>151</v>
      </c>
      <c r="B3894" t="s">
        <v>151</v>
      </c>
      <c r="C3894" s="73">
        <f t="shared" si="120"/>
        <v>0</v>
      </c>
      <c r="D3894" s="73">
        <f t="shared" si="121"/>
        <v>0</v>
      </c>
    </row>
    <row r="3895" spans="1:4" x14ac:dyDescent="0.2">
      <c r="A3895" t="s">
        <v>151</v>
      </c>
      <c r="B3895" t="s">
        <v>151</v>
      </c>
      <c r="C3895" s="73">
        <f t="shared" si="120"/>
        <v>0</v>
      </c>
      <c r="D3895" s="73">
        <f t="shared" si="121"/>
        <v>0</v>
      </c>
    </row>
    <row r="3896" spans="1:4" x14ac:dyDescent="0.2">
      <c r="A3896" t="s">
        <v>151</v>
      </c>
      <c r="B3896" t="s">
        <v>151</v>
      </c>
      <c r="C3896" s="73">
        <f t="shared" si="120"/>
        <v>0</v>
      </c>
      <c r="D3896" s="73">
        <f t="shared" si="121"/>
        <v>0</v>
      </c>
    </row>
    <row r="3897" spans="1:4" x14ac:dyDescent="0.2">
      <c r="A3897" t="s">
        <v>151</v>
      </c>
      <c r="B3897" t="s">
        <v>151</v>
      </c>
      <c r="C3897" s="73">
        <f t="shared" si="120"/>
        <v>0</v>
      </c>
      <c r="D3897" s="73">
        <f t="shared" si="121"/>
        <v>0</v>
      </c>
    </row>
    <row r="3898" spans="1:4" x14ac:dyDescent="0.2">
      <c r="A3898" t="s">
        <v>151</v>
      </c>
      <c r="B3898" t="s">
        <v>151</v>
      </c>
      <c r="C3898" s="73">
        <f t="shared" si="120"/>
        <v>0</v>
      </c>
      <c r="D3898" s="73">
        <f t="shared" si="121"/>
        <v>0</v>
      </c>
    </row>
    <row r="3899" spans="1:4" x14ac:dyDescent="0.2">
      <c r="A3899" t="s">
        <v>151</v>
      </c>
      <c r="B3899" t="s">
        <v>151</v>
      </c>
      <c r="C3899" s="73">
        <f t="shared" si="120"/>
        <v>0</v>
      </c>
      <c r="D3899" s="73">
        <f t="shared" si="121"/>
        <v>0</v>
      </c>
    </row>
    <row r="3900" spans="1:4" x14ac:dyDescent="0.2">
      <c r="A3900" t="s">
        <v>151</v>
      </c>
      <c r="B3900" t="s">
        <v>151</v>
      </c>
      <c r="C3900" s="73">
        <f t="shared" si="120"/>
        <v>0</v>
      </c>
      <c r="D3900" s="73">
        <f t="shared" si="121"/>
        <v>0</v>
      </c>
    </row>
    <row r="3901" spans="1:4" x14ac:dyDescent="0.2">
      <c r="A3901" t="s">
        <v>151</v>
      </c>
      <c r="B3901" t="s">
        <v>151</v>
      </c>
      <c r="C3901" s="73">
        <f t="shared" si="120"/>
        <v>0</v>
      </c>
      <c r="D3901" s="73">
        <f t="shared" si="121"/>
        <v>0</v>
      </c>
    </row>
  </sheetData>
  <pageMargins left="0.7" right="0.7" top="0.75" bottom="0.75" header="0.3" footer="0.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056F3-5FF1-3049-86E0-6A67704C224F}">
  <dimension ref="A1:D3901"/>
  <sheetViews>
    <sheetView workbookViewId="0">
      <selection activeCell="L14" sqref="L14"/>
    </sheetView>
  </sheetViews>
  <sheetFormatPr baseColWidth="10" defaultRowHeight="16" x14ac:dyDescent="0.2"/>
  <cols>
    <col min="2" max="2" width="21.6640625" bestFit="1" customWidth="1"/>
    <col min="3" max="3" width="14.33203125" style="79" bestFit="1" customWidth="1"/>
    <col min="4" max="4" width="19" style="79" bestFit="1" customWidth="1"/>
  </cols>
  <sheetData>
    <row r="1" spans="1:4" x14ac:dyDescent="0.2">
      <c r="A1" t="s">
        <v>365</v>
      </c>
      <c r="B1" t="s">
        <v>368</v>
      </c>
      <c r="C1" s="79" t="s">
        <v>366</v>
      </c>
      <c r="D1" s="79" t="s">
        <v>367</v>
      </c>
    </row>
    <row r="2" spans="1:4" x14ac:dyDescent="0.2">
      <c r="A2" t="s">
        <v>18</v>
      </c>
      <c r="B2" t="s">
        <v>25</v>
      </c>
      <c r="C2" s="79">
        <f>IF(A2="Male", 1, 0)</f>
        <v>1</v>
      </c>
      <c r="D2" s="79">
        <f>IF(B2="Yes", 1, 0)</f>
        <v>1</v>
      </c>
    </row>
    <row r="3" spans="1:4" x14ac:dyDescent="0.2">
      <c r="A3" t="s">
        <v>18</v>
      </c>
      <c r="B3" t="s">
        <v>25</v>
      </c>
      <c r="C3" s="79">
        <f t="shared" ref="C3:C66" si="0">IF(A3="Male", 1, 0)</f>
        <v>1</v>
      </c>
      <c r="D3" s="79">
        <f t="shared" ref="D3:D66" si="1">IF(B3="Yes", 1, 0)</f>
        <v>1</v>
      </c>
    </row>
    <row r="4" spans="1:4" x14ac:dyDescent="0.2">
      <c r="A4" t="s">
        <v>18</v>
      </c>
      <c r="B4" t="s">
        <v>25</v>
      </c>
      <c r="C4" s="79">
        <f t="shared" si="0"/>
        <v>1</v>
      </c>
      <c r="D4" s="79">
        <f t="shared" si="1"/>
        <v>1</v>
      </c>
    </row>
    <row r="5" spans="1:4" x14ac:dyDescent="0.2">
      <c r="A5" t="s">
        <v>18</v>
      </c>
      <c r="B5" t="s">
        <v>25</v>
      </c>
      <c r="C5" s="79">
        <f t="shared" si="0"/>
        <v>1</v>
      </c>
      <c r="D5" s="79">
        <f t="shared" si="1"/>
        <v>1</v>
      </c>
    </row>
    <row r="6" spans="1:4" x14ac:dyDescent="0.2">
      <c r="A6" t="s">
        <v>18</v>
      </c>
      <c r="B6" t="s">
        <v>25</v>
      </c>
      <c r="C6" s="79">
        <f t="shared" si="0"/>
        <v>1</v>
      </c>
      <c r="D6" s="79">
        <f t="shared" si="1"/>
        <v>1</v>
      </c>
    </row>
    <row r="7" spans="1:4" x14ac:dyDescent="0.2">
      <c r="A7" t="s">
        <v>18</v>
      </c>
      <c r="B7" t="s">
        <v>25</v>
      </c>
      <c r="C7" s="79">
        <f t="shared" si="0"/>
        <v>1</v>
      </c>
      <c r="D7" s="79">
        <f t="shared" si="1"/>
        <v>1</v>
      </c>
    </row>
    <row r="8" spans="1:4" x14ac:dyDescent="0.2">
      <c r="A8" t="s">
        <v>18</v>
      </c>
      <c r="B8" t="s">
        <v>25</v>
      </c>
      <c r="C8" s="79">
        <f t="shared" si="0"/>
        <v>1</v>
      </c>
      <c r="D8" s="79">
        <f t="shared" si="1"/>
        <v>1</v>
      </c>
    </row>
    <row r="9" spans="1:4" x14ac:dyDescent="0.2">
      <c r="A9" t="s">
        <v>18</v>
      </c>
      <c r="B9" t="s">
        <v>25</v>
      </c>
      <c r="C9" s="79">
        <f t="shared" si="0"/>
        <v>1</v>
      </c>
      <c r="D9" s="79">
        <f t="shared" si="1"/>
        <v>1</v>
      </c>
    </row>
    <row r="10" spans="1:4" x14ac:dyDescent="0.2">
      <c r="A10" t="s">
        <v>18</v>
      </c>
      <c r="B10" t="s">
        <v>25</v>
      </c>
      <c r="C10" s="79">
        <f t="shared" si="0"/>
        <v>1</v>
      </c>
      <c r="D10" s="79">
        <f t="shared" si="1"/>
        <v>1</v>
      </c>
    </row>
    <row r="11" spans="1:4" x14ac:dyDescent="0.2">
      <c r="A11" t="s">
        <v>18</v>
      </c>
      <c r="B11" t="s">
        <v>25</v>
      </c>
      <c r="C11" s="79">
        <f t="shared" si="0"/>
        <v>1</v>
      </c>
      <c r="D11" s="79">
        <f t="shared" si="1"/>
        <v>1</v>
      </c>
    </row>
    <row r="12" spans="1:4" x14ac:dyDescent="0.2">
      <c r="A12" t="s">
        <v>18</v>
      </c>
      <c r="B12" t="s">
        <v>25</v>
      </c>
      <c r="C12" s="79">
        <f t="shared" si="0"/>
        <v>1</v>
      </c>
      <c r="D12" s="79">
        <f t="shared" si="1"/>
        <v>1</v>
      </c>
    </row>
    <row r="13" spans="1:4" x14ac:dyDescent="0.2">
      <c r="A13" t="s">
        <v>18</v>
      </c>
      <c r="B13" t="s">
        <v>25</v>
      </c>
      <c r="C13" s="79">
        <f t="shared" si="0"/>
        <v>1</v>
      </c>
      <c r="D13" s="79">
        <f t="shared" si="1"/>
        <v>1</v>
      </c>
    </row>
    <row r="14" spans="1:4" x14ac:dyDescent="0.2">
      <c r="A14" t="s">
        <v>18</v>
      </c>
      <c r="B14" t="s">
        <v>25</v>
      </c>
      <c r="C14" s="79">
        <f t="shared" si="0"/>
        <v>1</v>
      </c>
      <c r="D14" s="79">
        <f t="shared" si="1"/>
        <v>1</v>
      </c>
    </row>
    <row r="15" spans="1:4" x14ac:dyDescent="0.2">
      <c r="A15" t="s">
        <v>18</v>
      </c>
      <c r="B15" t="s">
        <v>25</v>
      </c>
      <c r="C15" s="79">
        <f t="shared" si="0"/>
        <v>1</v>
      </c>
      <c r="D15" s="79">
        <f t="shared" si="1"/>
        <v>1</v>
      </c>
    </row>
    <row r="16" spans="1:4" x14ac:dyDescent="0.2">
      <c r="A16" t="s">
        <v>18</v>
      </c>
      <c r="B16" t="s">
        <v>25</v>
      </c>
      <c r="C16" s="79">
        <f t="shared" si="0"/>
        <v>1</v>
      </c>
      <c r="D16" s="79">
        <f t="shared" si="1"/>
        <v>1</v>
      </c>
    </row>
    <row r="17" spans="1:4" x14ac:dyDescent="0.2">
      <c r="A17" t="s">
        <v>18</v>
      </c>
      <c r="B17" t="s">
        <v>25</v>
      </c>
      <c r="C17" s="79">
        <f t="shared" si="0"/>
        <v>1</v>
      </c>
      <c r="D17" s="79">
        <f t="shared" si="1"/>
        <v>1</v>
      </c>
    </row>
    <row r="18" spans="1:4" x14ac:dyDescent="0.2">
      <c r="A18" t="s">
        <v>18</v>
      </c>
      <c r="B18" t="s">
        <v>25</v>
      </c>
      <c r="C18" s="79">
        <f t="shared" si="0"/>
        <v>1</v>
      </c>
      <c r="D18" s="79">
        <f t="shared" si="1"/>
        <v>1</v>
      </c>
    </row>
    <row r="19" spans="1:4" x14ac:dyDescent="0.2">
      <c r="A19" t="s">
        <v>18</v>
      </c>
      <c r="B19" t="s">
        <v>25</v>
      </c>
      <c r="C19" s="79">
        <f t="shared" si="0"/>
        <v>1</v>
      </c>
      <c r="D19" s="79">
        <f t="shared" si="1"/>
        <v>1</v>
      </c>
    </row>
    <row r="20" spans="1:4" x14ac:dyDescent="0.2">
      <c r="A20" t="s">
        <v>18</v>
      </c>
      <c r="B20" t="s">
        <v>25</v>
      </c>
      <c r="C20" s="79">
        <f t="shared" si="0"/>
        <v>1</v>
      </c>
      <c r="D20" s="79">
        <f t="shared" si="1"/>
        <v>1</v>
      </c>
    </row>
    <row r="21" spans="1:4" x14ac:dyDescent="0.2">
      <c r="A21" t="s">
        <v>18</v>
      </c>
      <c r="B21" t="s">
        <v>25</v>
      </c>
      <c r="C21" s="79">
        <f t="shared" si="0"/>
        <v>1</v>
      </c>
      <c r="D21" s="79">
        <f t="shared" si="1"/>
        <v>1</v>
      </c>
    </row>
    <row r="22" spans="1:4" x14ac:dyDescent="0.2">
      <c r="A22" t="s">
        <v>18</v>
      </c>
      <c r="B22" t="s">
        <v>25</v>
      </c>
      <c r="C22" s="79">
        <f t="shared" si="0"/>
        <v>1</v>
      </c>
      <c r="D22" s="79">
        <f t="shared" si="1"/>
        <v>1</v>
      </c>
    </row>
    <row r="23" spans="1:4" x14ac:dyDescent="0.2">
      <c r="A23" t="s">
        <v>18</v>
      </c>
      <c r="B23" t="s">
        <v>25</v>
      </c>
      <c r="C23" s="79">
        <f t="shared" si="0"/>
        <v>1</v>
      </c>
      <c r="D23" s="79">
        <f t="shared" si="1"/>
        <v>1</v>
      </c>
    </row>
    <row r="24" spans="1:4" x14ac:dyDescent="0.2">
      <c r="A24" t="s">
        <v>18</v>
      </c>
      <c r="B24" t="s">
        <v>25</v>
      </c>
      <c r="C24" s="79">
        <f t="shared" si="0"/>
        <v>1</v>
      </c>
      <c r="D24" s="79">
        <f t="shared" si="1"/>
        <v>1</v>
      </c>
    </row>
    <row r="25" spans="1:4" x14ac:dyDescent="0.2">
      <c r="A25" t="s">
        <v>18</v>
      </c>
      <c r="B25" t="s">
        <v>25</v>
      </c>
      <c r="C25" s="79">
        <f t="shared" si="0"/>
        <v>1</v>
      </c>
      <c r="D25" s="79">
        <f t="shared" si="1"/>
        <v>1</v>
      </c>
    </row>
    <row r="26" spans="1:4" x14ac:dyDescent="0.2">
      <c r="A26" t="s">
        <v>18</v>
      </c>
      <c r="B26" t="s">
        <v>25</v>
      </c>
      <c r="C26" s="79">
        <f t="shared" si="0"/>
        <v>1</v>
      </c>
      <c r="D26" s="79">
        <f t="shared" si="1"/>
        <v>1</v>
      </c>
    </row>
    <row r="27" spans="1:4" x14ac:dyDescent="0.2">
      <c r="A27" t="s">
        <v>18</v>
      </c>
      <c r="B27" t="s">
        <v>25</v>
      </c>
      <c r="C27" s="79">
        <f t="shared" si="0"/>
        <v>1</v>
      </c>
      <c r="D27" s="79">
        <f t="shared" si="1"/>
        <v>1</v>
      </c>
    </row>
    <row r="28" spans="1:4" x14ac:dyDescent="0.2">
      <c r="A28" t="s">
        <v>18</v>
      </c>
      <c r="B28" t="s">
        <v>25</v>
      </c>
      <c r="C28" s="79">
        <f t="shared" si="0"/>
        <v>1</v>
      </c>
      <c r="D28" s="79">
        <f t="shared" si="1"/>
        <v>1</v>
      </c>
    </row>
    <row r="29" spans="1:4" x14ac:dyDescent="0.2">
      <c r="A29" t="s">
        <v>18</v>
      </c>
      <c r="B29" t="s">
        <v>25</v>
      </c>
      <c r="C29" s="79">
        <f t="shared" si="0"/>
        <v>1</v>
      </c>
      <c r="D29" s="79">
        <f t="shared" si="1"/>
        <v>1</v>
      </c>
    </row>
    <row r="30" spans="1:4" x14ac:dyDescent="0.2">
      <c r="A30" t="s">
        <v>18</v>
      </c>
      <c r="B30" t="s">
        <v>25</v>
      </c>
      <c r="C30" s="79">
        <f t="shared" si="0"/>
        <v>1</v>
      </c>
      <c r="D30" s="79">
        <f t="shared" si="1"/>
        <v>1</v>
      </c>
    </row>
    <row r="31" spans="1:4" x14ac:dyDescent="0.2">
      <c r="A31" t="s">
        <v>18</v>
      </c>
      <c r="B31" t="s">
        <v>25</v>
      </c>
      <c r="C31" s="79">
        <f t="shared" si="0"/>
        <v>1</v>
      </c>
      <c r="D31" s="79">
        <f t="shared" si="1"/>
        <v>1</v>
      </c>
    </row>
    <row r="32" spans="1:4" x14ac:dyDescent="0.2">
      <c r="A32" t="s">
        <v>18</v>
      </c>
      <c r="B32" t="s">
        <v>25</v>
      </c>
      <c r="C32" s="79">
        <f t="shared" si="0"/>
        <v>1</v>
      </c>
      <c r="D32" s="79">
        <f t="shared" si="1"/>
        <v>1</v>
      </c>
    </row>
    <row r="33" spans="1:4" x14ac:dyDescent="0.2">
      <c r="A33" t="s">
        <v>18</v>
      </c>
      <c r="B33" t="s">
        <v>25</v>
      </c>
      <c r="C33" s="79">
        <f t="shared" si="0"/>
        <v>1</v>
      </c>
      <c r="D33" s="79">
        <f t="shared" si="1"/>
        <v>1</v>
      </c>
    </row>
    <row r="34" spans="1:4" x14ac:dyDescent="0.2">
      <c r="A34" t="s">
        <v>18</v>
      </c>
      <c r="B34" t="s">
        <v>25</v>
      </c>
      <c r="C34" s="79">
        <f t="shared" si="0"/>
        <v>1</v>
      </c>
      <c r="D34" s="79">
        <f t="shared" si="1"/>
        <v>1</v>
      </c>
    </row>
    <row r="35" spans="1:4" x14ac:dyDescent="0.2">
      <c r="A35" t="s">
        <v>18</v>
      </c>
      <c r="B35" t="s">
        <v>25</v>
      </c>
      <c r="C35" s="79">
        <f t="shared" si="0"/>
        <v>1</v>
      </c>
      <c r="D35" s="79">
        <f t="shared" si="1"/>
        <v>1</v>
      </c>
    </row>
    <row r="36" spans="1:4" x14ac:dyDescent="0.2">
      <c r="A36" t="s">
        <v>18</v>
      </c>
      <c r="B36" t="s">
        <v>25</v>
      </c>
      <c r="C36" s="79">
        <f t="shared" si="0"/>
        <v>1</v>
      </c>
      <c r="D36" s="79">
        <f t="shared" si="1"/>
        <v>1</v>
      </c>
    </row>
    <row r="37" spans="1:4" x14ac:dyDescent="0.2">
      <c r="A37" t="s">
        <v>18</v>
      </c>
      <c r="B37" t="s">
        <v>25</v>
      </c>
      <c r="C37" s="79">
        <f t="shared" si="0"/>
        <v>1</v>
      </c>
      <c r="D37" s="79">
        <f t="shared" si="1"/>
        <v>1</v>
      </c>
    </row>
    <row r="38" spans="1:4" x14ac:dyDescent="0.2">
      <c r="A38" t="s">
        <v>18</v>
      </c>
      <c r="B38" t="s">
        <v>25</v>
      </c>
      <c r="C38" s="79">
        <f t="shared" si="0"/>
        <v>1</v>
      </c>
      <c r="D38" s="79">
        <f t="shared" si="1"/>
        <v>1</v>
      </c>
    </row>
    <row r="39" spans="1:4" x14ac:dyDescent="0.2">
      <c r="A39" t="s">
        <v>18</v>
      </c>
      <c r="B39" t="s">
        <v>25</v>
      </c>
      <c r="C39" s="79">
        <f t="shared" si="0"/>
        <v>1</v>
      </c>
      <c r="D39" s="79">
        <f t="shared" si="1"/>
        <v>1</v>
      </c>
    </row>
    <row r="40" spans="1:4" x14ac:dyDescent="0.2">
      <c r="A40" t="s">
        <v>18</v>
      </c>
      <c r="B40" t="s">
        <v>25</v>
      </c>
      <c r="C40" s="79">
        <f t="shared" si="0"/>
        <v>1</v>
      </c>
      <c r="D40" s="79">
        <f t="shared" si="1"/>
        <v>1</v>
      </c>
    </row>
    <row r="41" spans="1:4" x14ac:dyDescent="0.2">
      <c r="A41" t="s">
        <v>18</v>
      </c>
      <c r="B41" t="s">
        <v>25</v>
      </c>
      <c r="C41" s="79">
        <f t="shared" si="0"/>
        <v>1</v>
      </c>
      <c r="D41" s="79">
        <f t="shared" si="1"/>
        <v>1</v>
      </c>
    </row>
    <row r="42" spans="1:4" x14ac:dyDescent="0.2">
      <c r="A42" t="s">
        <v>18</v>
      </c>
      <c r="B42" t="s">
        <v>25</v>
      </c>
      <c r="C42" s="79">
        <f t="shared" si="0"/>
        <v>1</v>
      </c>
      <c r="D42" s="79">
        <f t="shared" si="1"/>
        <v>1</v>
      </c>
    </row>
    <row r="43" spans="1:4" x14ac:dyDescent="0.2">
      <c r="A43" t="s">
        <v>18</v>
      </c>
      <c r="B43" t="s">
        <v>25</v>
      </c>
      <c r="C43" s="79">
        <f t="shared" si="0"/>
        <v>1</v>
      </c>
      <c r="D43" s="79">
        <f t="shared" si="1"/>
        <v>1</v>
      </c>
    </row>
    <row r="44" spans="1:4" x14ac:dyDescent="0.2">
      <c r="A44" t="s">
        <v>18</v>
      </c>
      <c r="B44" t="s">
        <v>25</v>
      </c>
      <c r="C44" s="79">
        <f t="shared" si="0"/>
        <v>1</v>
      </c>
      <c r="D44" s="79">
        <f t="shared" si="1"/>
        <v>1</v>
      </c>
    </row>
    <row r="45" spans="1:4" x14ac:dyDescent="0.2">
      <c r="A45" t="s">
        <v>18</v>
      </c>
      <c r="B45" t="s">
        <v>25</v>
      </c>
      <c r="C45" s="79">
        <f t="shared" si="0"/>
        <v>1</v>
      </c>
      <c r="D45" s="79">
        <f t="shared" si="1"/>
        <v>1</v>
      </c>
    </row>
    <row r="46" spans="1:4" x14ac:dyDescent="0.2">
      <c r="A46" t="s">
        <v>18</v>
      </c>
      <c r="B46" t="s">
        <v>25</v>
      </c>
      <c r="C46" s="79">
        <f t="shared" si="0"/>
        <v>1</v>
      </c>
      <c r="D46" s="79">
        <f t="shared" si="1"/>
        <v>1</v>
      </c>
    </row>
    <row r="47" spans="1:4" x14ac:dyDescent="0.2">
      <c r="A47" t="s">
        <v>18</v>
      </c>
      <c r="B47" t="s">
        <v>25</v>
      </c>
      <c r="C47" s="79">
        <f t="shared" si="0"/>
        <v>1</v>
      </c>
      <c r="D47" s="79">
        <f t="shared" si="1"/>
        <v>1</v>
      </c>
    </row>
    <row r="48" spans="1:4" x14ac:dyDescent="0.2">
      <c r="A48" t="s">
        <v>18</v>
      </c>
      <c r="B48" t="s">
        <v>25</v>
      </c>
      <c r="C48" s="79">
        <f t="shared" si="0"/>
        <v>1</v>
      </c>
      <c r="D48" s="79">
        <f t="shared" si="1"/>
        <v>1</v>
      </c>
    </row>
    <row r="49" spans="1:4" x14ac:dyDescent="0.2">
      <c r="A49" t="s">
        <v>18</v>
      </c>
      <c r="B49" t="s">
        <v>25</v>
      </c>
      <c r="C49" s="79">
        <f t="shared" si="0"/>
        <v>1</v>
      </c>
      <c r="D49" s="79">
        <f t="shared" si="1"/>
        <v>1</v>
      </c>
    </row>
    <row r="50" spans="1:4" x14ac:dyDescent="0.2">
      <c r="A50" t="s">
        <v>18</v>
      </c>
      <c r="B50" t="s">
        <v>25</v>
      </c>
      <c r="C50" s="79">
        <f t="shared" si="0"/>
        <v>1</v>
      </c>
      <c r="D50" s="79">
        <f t="shared" si="1"/>
        <v>1</v>
      </c>
    </row>
    <row r="51" spans="1:4" x14ac:dyDescent="0.2">
      <c r="A51" t="s">
        <v>18</v>
      </c>
      <c r="B51" t="s">
        <v>25</v>
      </c>
      <c r="C51" s="79">
        <f t="shared" si="0"/>
        <v>1</v>
      </c>
      <c r="D51" s="79">
        <f t="shared" si="1"/>
        <v>1</v>
      </c>
    </row>
    <row r="52" spans="1:4" x14ac:dyDescent="0.2">
      <c r="A52" t="s">
        <v>18</v>
      </c>
      <c r="B52" t="s">
        <v>25</v>
      </c>
      <c r="C52" s="79">
        <f t="shared" si="0"/>
        <v>1</v>
      </c>
      <c r="D52" s="79">
        <f t="shared" si="1"/>
        <v>1</v>
      </c>
    </row>
    <row r="53" spans="1:4" x14ac:dyDescent="0.2">
      <c r="A53" t="s">
        <v>18</v>
      </c>
      <c r="B53" t="s">
        <v>25</v>
      </c>
      <c r="C53" s="79">
        <f t="shared" si="0"/>
        <v>1</v>
      </c>
      <c r="D53" s="79">
        <f t="shared" si="1"/>
        <v>1</v>
      </c>
    </row>
    <row r="54" spans="1:4" x14ac:dyDescent="0.2">
      <c r="A54" t="s">
        <v>18</v>
      </c>
      <c r="B54" t="s">
        <v>25</v>
      </c>
      <c r="C54" s="79">
        <f t="shared" si="0"/>
        <v>1</v>
      </c>
      <c r="D54" s="79">
        <f t="shared" si="1"/>
        <v>1</v>
      </c>
    </row>
    <row r="55" spans="1:4" x14ac:dyDescent="0.2">
      <c r="A55" t="s">
        <v>18</v>
      </c>
      <c r="B55" t="s">
        <v>25</v>
      </c>
      <c r="C55" s="79">
        <f t="shared" si="0"/>
        <v>1</v>
      </c>
      <c r="D55" s="79">
        <f t="shared" si="1"/>
        <v>1</v>
      </c>
    </row>
    <row r="56" spans="1:4" x14ac:dyDescent="0.2">
      <c r="A56" t="s">
        <v>18</v>
      </c>
      <c r="B56" t="s">
        <v>25</v>
      </c>
      <c r="C56" s="79">
        <f t="shared" si="0"/>
        <v>1</v>
      </c>
      <c r="D56" s="79">
        <f t="shared" si="1"/>
        <v>1</v>
      </c>
    </row>
    <row r="57" spans="1:4" x14ac:dyDescent="0.2">
      <c r="A57" t="s">
        <v>18</v>
      </c>
      <c r="B57" t="s">
        <v>25</v>
      </c>
      <c r="C57" s="79">
        <f t="shared" si="0"/>
        <v>1</v>
      </c>
      <c r="D57" s="79">
        <f t="shared" si="1"/>
        <v>1</v>
      </c>
    </row>
    <row r="58" spans="1:4" x14ac:dyDescent="0.2">
      <c r="A58" t="s">
        <v>18</v>
      </c>
      <c r="B58" t="s">
        <v>25</v>
      </c>
      <c r="C58" s="79">
        <f t="shared" si="0"/>
        <v>1</v>
      </c>
      <c r="D58" s="79">
        <f t="shared" si="1"/>
        <v>1</v>
      </c>
    </row>
    <row r="59" spans="1:4" x14ac:dyDescent="0.2">
      <c r="A59" t="s">
        <v>18</v>
      </c>
      <c r="B59" t="s">
        <v>25</v>
      </c>
      <c r="C59" s="79">
        <f t="shared" si="0"/>
        <v>1</v>
      </c>
      <c r="D59" s="79">
        <f t="shared" si="1"/>
        <v>1</v>
      </c>
    </row>
    <row r="60" spans="1:4" x14ac:dyDescent="0.2">
      <c r="A60" t="s">
        <v>18</v>
      </c>
      <c r="B60" t="s">
        <v>25</v>
      </c>
      <c r="C60" s="79">
        <f t="shared" si="0"/>
        <v>1</v>
      </c>
      <c r="D60" s="79">
        <f t="shared" si="1"/>
        <v>1</v>
      </c>
    </row>
    <row r="61" spans="1:4" x14ac:dyDescent="0.2">
      <c r="A61" t="s">
        <v>18</v>
      </c>
      <c r="B61" t="s">
        <v>25</v>
      </c>
      <c r="C61" s="79">
        <f t="shared" si="0"/>
        <v>1</v>
      </c>
      <c r="D61" s="79">
        <f t="shared" si="1"/>
        <v>1</v>
      </c>
    </row>
    <row r="62" spans="1:4" x14ac:dyDescent="0.2">
      <c r="A62" t="s">
        <v>18</v>
      </c>
      <c r="B62" t="s">
        <v>25</v>
      </c>
      <c r="C62" s="79">
        <f t="shared" si="0"/>
        <v>1</v>
      </c>
      <c r="D62" s="79">
        <f t="shared" si="1"/>
        <v>1</v>
      </c>
    </row>
    <row r="63" spans="1:4" x14ac:dyDescent="0.2">
      <c r="A63" t="s">
        <v>18</v>
      </c>
      <c r="B63" t="s">
        <v>25</v>
      </c>
      <c r="C63" s="79">
        <f t="shared" si="0"/>
        <v>1</v>
      </c>
      <c r="D63" s="79">
        <f t="shared" si="1"/>
        <v>1</v>
      </c>
    </row>
    <row r="64" spans="1:4" x14ac:dyDescent="0.2">
      <c r="A64" t="s">
        <v>18</v>
      </c>
      <c r="B64" t="s">
        <v>25</v>
      </c>
      <c r="C64" s="79">
        <f t="shared" si="0"/>
        <v>1</v>
      </c>
      <c r="D64" s="79">
        <f t="shared" si="1"/>
        <v>1</v>
      </c>
    </row>
    <row r="65" spans="1:4" x14ac:dyDescent="0.2">
      <c r="A65" t="s">
        <v>18</v>
      </c>
      <c r="B65" t="s">
        <v>25</v>
      </c>
      <c r="C65" s="79">
        <f t="shared" si="0"/>
        <v>1</v>
      </c>
      <c r="D65" s="79">
        <f t="shared" si="1"/>
        <v>1</v>
      </c>
    </row>
    <row r="66" spans="1:4" x14ac:dyDescent="0.2">
      <c r="A66" t="s">
        <v>18</v>
      </c>
      <c r="B66" t="s">
        <v>25</v>
      </c>
      <c r="C66" s="79">
        <f t="shared" si="0"/>
        <v>1</v>
      </c>
      <c r="D66" s="79">
        <f t="shared" si="1"/>
        <v>1</v>
      </c>
    </row>
    <row r="67" spans="1:4" x14ac:dyDescent="0.2">
      <c r="A67" t="s">
        <v>18</v>
      </c>
      <c r="B67" t="s">
        <v>25</v>
      </c>
      <c r="C67" s="79">
        <f t="shared" ref="C67:C130" si="2">IF(A67="Male", 1, 0)</f>
        <v>1</v>
      </c>
      <c r="D67" s="79">
        <f t="shared" ref="D67:D130" si="3">IF(B67="Yes", 1, 0)</f>
        <v>1</v>
      </c>
    </row>
    <row r="68" spans="1:4" x14ac:dyDescent="0.2">
      <c r="A68" t="s">
        <v>18</v>
      </c>
      <c r="B68" t="s">
        <v>25</v>
      </c>
      <c r="C68" s="79">
        <f t="shared" si="2"/>
        <v>1</v>
      </c>
      <c r="D68" s="79">
        <f t="shared" si="3"/>
        <v>1</v>
      </c>
    </row>
    <row r="69" spans="1:4" x14ac:dyDescent="0.2">
      <c r="A69" t="s">
        <v>18</v>
      </c>
      <c r="B69" t="s">
        <v>25</v>
      </c>
      <c r="C69" s="79">
        <f t="shared" si="2"/>
        <v>1</v>
      </c>
      <c r="D69" s="79">
        <f t="shared" si="3"/>
        <v>1</v>
      </c>
    </row>
    <row r="70" spans="1:4" x14ac:dyDescent="0.2">
      <c r="A70" t="s">
        <v>18</v>
      </c>
      <c r="B70" t="s">
        <v>25</v>
      </c>
      <c r="C70" s="79">
        <f t="shared" si="2"/>
        <v>1</v>
      </c>
      <c r="D70" s="79">
        <f t="shared" si="3"/>
        <v>1</v>
      </c>
    </row>
    <row r="71" spans="1:4" x14ac:dyDescent="0.2">
      <c r="A71" t="s">
        <v>18</v>
      </c>
      <c r="B71" t="s">
        <v>25</v>
      </c>
      <c r="C71" s="79">
        <f t="shared" si="2"/>
        <v>1</v>
      </c>
      <c r="D71" s="79">
        <f t="shared" si="3"/>
        <v>1</v>
      </c>
    </row>
    <row r="72" spans="1:4" x14ac:dyDescent="0.2">
      <c r="A72" t="s">
        <v>18</v>
      </c>
      <c r="B72" t="s">
        <v>25</v>
      </c>
      <c r="C72" s="79">
        <f t="shared" si="2"/>
        <v>1</v>
      </c>
      <c r="D72" s="79">
        <f t="shared" si="3"/>
        <v>1</v>
      </c>
    </row>
    <row r="73" spans="1:4" x14ac:dyDescent="0.2">
      <c r="A73" t="s">
        <v>18</v>
      </c>
      <c r="B73" t="s">
        <v>25</v>
      </c>
      <c r="C73" s="79">
        <f t="shared" si="2"/>
        <v>1</v>
      </c>
      <c r="D73" s="79">
        <f t="shared" si="3"/>
        <v>1</v>
      </c>
    </row>
    <row r="74" spans="1:4" x14ac:dyDescent="0.2">
      <c r="A74" t="s">
        <v>18</v>
      </c>
      <c r="B74" t="s">
        <v>25</v>
      </c>
      <c r="C74" s="79">
        <f t="shared" si="2"/>
        <v>1</v>
      </c>
      <c r="D74" s="79">
        <f t="shared" si="3"/>
        <v>1</v>
      </c>
    </row>
    <row r="75" spans="1:4" x14ac:dyDescent="0.2">
      <c r="A75" t="s">
        <v>18</v>
      </c>
      <c r="B75" t="s">
        <v>25</v>
      </c>
      <c r="C75" s="79">
        <f t="shared" si="2"/>
        <v>1</v>
      </c>
      <c r="D75" s="79">
        <f t="shared" si="3"/>
        <v>1</v>
      </c>
    </row>
    <row r="76" spans="1:4" x14ac:dyDescent="0.2">
      <c r="A76" t="s">
        <v>18</v>
      </c>
      <c r="B76" t="s">
        <v>25</v>
      </c>
      <c r="C76" s="79">
        <f t="shared" si="2"/>
        <v>1</v>
      </c>
      <c r="D76" s="79">
        <f t="shared" si="3"/>
        <v>1</v>
      </c>
    </row>
    <row r="77" spans="1:4" x14ac:dyDescent="0.2">
      <c r="A77" t="s">
        <v>18</v>
      </c>
      <c r="B77" t="s">
        <v>25</v>
      </c>
      <c r="C77" s="79">
        <f t="shared" si="2"/>
        <v>1</v>
      </c>
      <c r="D77" s="79">
        <f t="shared" si="3"/>
        <v>1</v>
      </c>
    </row>
    <row r="78" spans="1:4" x14ac:dyDescent="0.2">
      <c r="A78" t="s">
        <v>18</v>
      </c>
      <c r="B78" t="s">
        <v>25</v>
      </c>
      <c r="C78" s="79">
        <f t="shared" si="2"/>
        <v>1</v>
      </c>
      <c r="D78" s="79">
        <f t="shared" si="3"/>
        <v>1</v>
      </c>
    </row>
    <row r="79" spans="1:4" x14ac:dyDescent="0.2">
      <c r="A79" t="s">
        <v>18</v>
      </c>
      <c r="B79" t="s">
        <v>25</v>
      </c>
      <c r="C79" s="79">
        <f t="shared" si="2"/>
        <v>1</v>
      </c>
      <c r="D79" s="79">
        <f t="shared" si="3"/>
        <v>1</v>
      </c>
    </row>
    <row r="80" spans="1:4" x14ac:dyDescent="0.2">
      <c r="A80" t="s">
        <v>18</v>
      </c>
      <c r="B80" t="s">
        <v>25</v>
      </c>
      <c r="C80" s="79">
        <f t="shared" si="2"/>
        <v>1</v>
      </c>
      <c r="D80" s="79">
        <f t="shared" si="3"/>
        <v>1</v>
      </c>
    </row>
    <row r="81" spans="1:4" x14ac:dyDescent="0.2">
      <c r="A81" t="s">
        <v>18</v>
      </c>
      <c r="B81" t="s">
        <v>25</v>
      </c>
      <c r="C81" s="79">
        <f t="shared" si="2"/>
        <v>1</v>
      </c>
      <c r="D81" s="79">
        <f t="shared" si="3"/>
        <v>1</v>
      </c>
    </row>
    <row r="82" spans="1:4" x14ac:dyDescent="0.2">
      <c r="A82" t="s">
        <v>18</v>
      </c>
      <c r="B82" t="s">
        <v>25</v>
      </c>
      <c r="C82" s="79">
        <f t="shared" si="2"/>
        <v>1</v>
      </c>
      <c r="D82" s="79">
        <f t="shared" si="3"/>
        <v>1</v>
      </c>
    </row>
    <row r="83" spans="1:4" x14ac:dyDescent="0.2">
      <c r="A83" t="s">
        <v>18</v>
      </c>
      <c r="B83" t="s">
        <v>25</v>
      </c>
      <c r="C83" s="79">
        <f t="shared" si="2"/>
        <v>1</v>
      </c>
      <c r="D83" s="79">
        <f t="shared" si="3"/>
        <v>1</v>
      </c>
    </row>
    <row r="84" spans="1:4" x14ac:dyDescent="0.2">
      <c r="A84" t="s">
        <v>18</v>
      </c>
      <c r="B84" t="s">
        <v>25</v>
      </c>
      <c r="C84" s="79">
        <f t="shared" si="2"/>
        <v>1</v>
      </c>
      <c r="D84" s="79">
        <f t="shared" si="3"/>
        <v>1</v>
      </c>
    </row>
    <row r="85" spans="1:4" x14ac:dyDescent="0.2">
      <c r="A85" t="s">
        <v>18</v>
      </c>
      <c r="B85" t="s">
        <v>25</v>
      </c>
      <c r="C85" s="79">
        <f t="shared" si="2"/>
        <v>1</v>
      </c>
      <c r="D85" s="79">
        <f t="shared" si="3"/>
        <v>1</v>
      </c>
    </row>
    <row r="86" spans="1:4" x14ac:dyDescent="0.2">
      <c r="A86" t="s">
        <v>18</v>
      </c>
      <c r="B86" t="s">
        <v>25</v>
      </c>
      <c r="C86" s="79">
        <f t="shared" si="2"/>
        <v>1</v>
      </c>
      <c r="D86" s="79">
        <f t="shared" si="3"/>
        <v>1</v>
      </c>
    </row>
    <row r="87" spans="1:4" x14ac:dyDescent="0.2">
      <c r="A87" t="s">
        <v>18</v>
      </c>
      <c r="B87" t="s">
        <v>25</v>
      </c>
      <c r="C87" s="79">
        <f t="shared" si="2"/>
        <v>1</v>
      </c>
      <c r="D87" s="79">
        <f t="shared" si="3"/>
        <v>1</v>
      </c>
    </row>
    <row r="88" spans="1:4" x14ac:dyDescent="0.2">
      <c r="A88" t="s">
        <v>18</v>
      </c>
      <c r="B88" t="s">
        <v>25</v>
      </c>
      <c r="C88" s="79">
        <f t="shared" si="2"/>
        <v>1</v>
      </c>
      <c r="D88" s="79">
        <f t="shared" si="3"/>
        <v>1</v>
      </c>
    </row>
    <row r="89" spans="1:4" x14ac:dyDescent="0.2">
      <c r="A89" t="s">
        <v>18</v>
      </c>
      <c r="B89" t="s">
        <v>25</v>
      </c>
      <c r="C89" s="79">
        <f t="shared" si="2"/>
        <v>1</v>
      </c>
      <c r="D89" s="79">
        <f t="shared" si="3"/>
        <v>1</v>
      </c>
    </row>
    <row r="90" spans="1:4" x14ac:dyDescent="0.2">
      <c r="A90" t="s">
        <v>18</v>
      </c>
      <c r="B90" t="s">
        <v>25</v>
      </c>
      <c r="C90" s="79">
        <f t="shared" si="2"/>
        <v>1</v>
      </c>
      <c r="D90" s="79">
        <f t="shared" si="3"/>
        <v>1</v>
      </c>
    </row>
    <row r="91" spans="1:4" x14ac:dyDescent="0.2">
      <c r="A91" t="s">
        <v>18</v>
      </c>
      <c r="B91" t="s">
        <v>25</v>
      </c>
      <c r="C91" s="79">
        <f t="shared" si="2"/>
        <v>1</v>
      </c>
      <c r="D91" s="79">
        <f t="shared" si="3"/>
        <v>1</v>
      </c>
    </row>
    <row r="92" spans="1:4" x14ac:dyDescent="0.2">
      <c r="A92" t="s">
        <v>18</v>
      </c>
      <c r="B92" t="s">
        <v>25</v>
      </c>
      <c r="C92" s="79">
        <f t="shared" si="2"/>
        <v>1</v>
      </c>
      <c r="D92" s="79">
        <f t="shared" si="3"/>
        <v>1</v>
      </c>
    </row>
    <row r="93" spans="1:4" x14ac:dyDescent="0.2">
      <c r="A93" t="s">
        <v>18</v>
      </c>
      <c r="B93" t="s">
        <v>25</v>
      </c>
      <c r="C93" s="79">
        <f t="shared" si="2"/>
        <v>1</v>
      </c>
      <c r="D93" s="79">
        <f t="shared" si="3"/>
        <v>1</v>
      </c>
    </row>
    <row r="94" spans="1:4" x14ac:dyDescent="0.2">
      <c r="A94" t="s">
        <v>18</v>
      </c>
      <c r="B94" t="s">
        <v>25</v>
      </c>
      <c r="C94" s="79">
        <f t="shared" si="2"/>
        <v>1</v>
      </c>
      <c r="D94" s="79">
        <f t="shared" si="3"/>
        <v>1</v>
      </c>
    </row>
    <row r="95" spans="1:4" x14ac:dyDescent="0.2">
      <c r="A95" t="s">
        <v>18</v>
      </c>
      <c r="B95" t="s">
        <v>25</v>
      </c>
      <c r="C95" s="79">
        <f t="shared" si="2"/>
        <v>1</v>
      </c>
      <c r="D95" s="79">
        <f t="shared" si="3"/>
        <v>1</v>
      </c>
    </row>
    <row r="96" spans="1:4" x14ac:dyDescent="0.2">
      <c r="A96" t="s">
        <v>18</v>
      </c>
      <c r="B96" t="s">
        <v>25</v>
      </c>
      <c r="C96" s="79">
        <f t="shared" si="2"/>
        <v>1</v>
      </c>
      <c r="D96" s="79">
        <f t="shared" si="3"/>
        <v>1</v>
      </c>
    </row>
    <row r="97" spans="1:4" x14ac:dyDescent="0.2">
      <c r="A97" t="s">
        <v>18</v>
      </c>
      <c r="B97" t="s">
        <v>25</v>
      </c>
      <c r="C97" s="79">
        <f t="shared" si="2"/>
        <v>1</v>
      </c>
      <c r="D97" s="79">
        <f t="shared" si="3"/>
        <v>1</v>
      </c>
    </row>
    <row r="98" spans="1:4" x14ac:dyDescent="0.2">
      <c r="A98" t="s">
        <v>18</v>
      </c>
      <c r="B98" t="s">
        <v>25</v>
      </c>
      <c r="C98" s="79">
        <f t="shared" si="2"/>
        <v>1</v>
      </c>
      <c r="D98" s="79">
        <f t="shared" si="3"/>
        <v>1</v>
      </c>
    </row>
    <row r="99" spans="1:4" x14ac:dyDescent="0.2">
      <c r="A99" t="s">
        <v>18</v>
      </c>
      <c r="B99" t="s">
        <v>25</v>
      </c>
      <c r="C99" s="79">
        <f t="shared" si="2"/>
        <v>1</v>
      </c>
      <c r="D99" s="79">
        <f t="shared" si="3"/>
        <v>1</v>
      </c>
    </row>
    <row r="100" spans="1:4" x14ac:dyDescent="0.2">
      <c r="A100" t="s">
        <v>18</v>
      </c>
      <c r="B100" t="s">
        <v>25</v>
      </c>
      <c r="C100" s="79">
        <f t="shared" si="2"/>
        <v>1</v>
      </c>
      <c r="D100" s="79">
        <f t="shared" si="3"/>
        <v>1</v>
      </c>
    </row>
    <row r="101" spans="1:4" x14ac:dyDescent="0.2">
      <c r="A101" t="s">
        <v>18</v>
      </c>
      <c r="B101" t="s">
        <v>25</v>
      </c>
      <c r="C101" s="79">
        <f t="shared" si="2"/>
        <v>1</v>
      </c>
      <c r="D101" s="79">
        <f t="shared" si="3"/>
        <v>1</v>
      </c>
    </row>
    <row r="102" spans="1:4" x14ac:dyDescent="0.2">
      <c r="A102" t="s">
        <v>18</v>
      </c>
      <c r="B102" t="s">
        <v>25</v>
      </c>
      <c r="C102" s="79">
        <f t="shared" si="2"/>
        <v>1</v>
      </c>
      <c r="D102" s="79">
        <f t="shared" si="3"/>
        <v>1</v>
      </c>
    </row>
    <row r="103" spans="1:4" x14ac:dyDescent="0.2">
      <c r="A103" t="s">
        <v>18</v>
      </c>
      <c r="B103" t="s">
        <v>25</v>
      </c>
      <c r="C103" s="79">
        <f t="shared" si="2"/>
        <v>1</v>
      </c>
      <c r="D103" s="79">
        <f t="shared" si="3"/>
        <v>1</v>
      </c>
    </row>
    <row r="104" spans="1:4" x14ac:dyDescent="0.2">
      <c r="A104" t="s">
        <v>18</v>
      </c>
      <c r="B104" t="s">
        <v>25</v>
      </c>
      <c r="C104" s="79">
        <f t="shared" si="2"/>
        <v>1</v>
      </c>
      <c r="D104" s="79">
        <f t="shared" si="3"/>
        <v>1</v>
      </c>
    </row>
    <row r="105" spans="1:4" x14ac:dyDescent="0.2">
      <c r="A105" t="s">
        <v>18</v>
      </c>
      <c r="B105" t="s">
        <v>25</v>
      </c>
      <c r="C105" s="79">
        <f t="shared" si="2"/>
        <v>1</v>
      </c>
      <c r="D105" s="79">
        <f t="shared" si="3"/>
        <v>1</v>
      </c>
    </row>
    <row r="106" spans="1:4" x14ac:dyDescent="0.2">
      <c r="A106" t="s">
        <v>18</v>
      </c>
      <c r="B106" t="s">
        <v>25</v>
      </c>
      <c r="C106" s="79">
        <f t="shared" si="2"/>
        <v>1</v>
      </c>
      <c r="D106" s="79">
        <f t="shared" si="3"/>
        <v>1</v>
      </c>
    </row>
    <row r="107" spans="1:4" x14ac:dyDescent="0.2">
      <c r="A107" t="s">
        <v>18</v>
      </c>
      <c r="B107" t="s">
        <v>25</v>
      </c>
      <c r="C107" s="79">
        <f t="shared" si="2"/>
        <v>1</v>
      </c>
      <c r="D107" s="79">
        <f t="shared" si="3"/>
        <v>1</v>
      </c>
    </row>
    <row r="108" spans="1:4" x14ac:dyDescent="0.2">
      <c r="A108" t="s">
        <v>18</v>
      </c>
      <c r="B108" t="s">
        <v>25</v>
      </c>
      <c r="C108" s="79">
        <f t="shared" si="2"/>
        <v>1</v>
      </c>
      <c r="D108" s="79">
        <f t="shared" si="3"/>
        <v>1</v>
      </c>
    </row>
    <row r="109" spans="1:4" x14ac:dyDescent="0.2">
      <c r="A109" t="s">
        <v>18</v>
      </c>
      <c r="B109" t="s">
        <v>25</v>
      </c>
      <c r="C109" s="79">
        <f t="shared" si="2"/>
        <v>1</v>
      </c>
      <c r="D109" s="79">
        <f t="shared" si="3"/>
        <v>1</v>
      </c>
    </row>
    <row r="110" spans="1:4" x14ac:dyDescent="0.2">
      <c r="A110" t="s">
        <v>18</v>
      </c>
      <c r="B110" t="s">
        <v>25</v>
      </c>
      <c r="C110" s="79">
        <f t="shared" si="2"/>
        <v>1</v>
      </c>
      <c r="D110" s="79">
        <f t="shared" si="3"/>
        <v>1</v>
      </c>
    </row>
    <row r="111" spans="1:4" x14ac:dyDescent="0.2">
      <c r="A111" t="s">
        <v>18</v>
      </c>
      <c r="B111" t="s">
        <v>25</v>
      </c>
      <c r="C111" s="79">
        <f t="shared" si="2"/>
        <v>1</v>
      </c>
      <c r="D111" s="79">
        <f t="shared" si="3"/>
        <v>1</v>
      </c>
    </row>
    <row r="112" spans="1:4" x14ac:dyDescent="0.2">
      <c r="A112" t="s">
        <v>18</v>
      </c>
      <c r="B112" t="s">
        <v>25</v>
      </c>
      <c r="C112" s="79">
        <f t="shared" si="2"/>
        <v>1</v>
      </c>
      <c r="D112" s="79">
        <f t="shared" si="3"/>
        <v>1</v>
      </c>
    </row>
    <row r="113" spans="1:4" x14ac:dyDescent="0.2">
      <c r="A113" t="s">
        <v>18</v>
      </c>
      <c r="B113" t="s">
        <v>25</v>
      </c>
      <c r="C113" s="79">
        <f t="shared" si="2"/>
        <v>1</v>
      </c>
      <c r="D113" s="79">
        <f t="shared" si="3"/>
        <v>1</v>
      </c>
    </row>
    <row r="114" spans="1:4" x14ac:dyDescent="0.2">
      <c r="A114" t="s">
        <v>18</v>
      </c>
      <c r="B114" t="s">
        <v>25</v>
      </c>
      <c r="C114" s="79">
        <f t="shared" si="2"/>
        <v>1</v>
      </c>
      <c r="D114" s="79">
        <f t="shared" si="3"/>
        <v>1</v>
      </c>
    </row>
    <row r="115" spans="1:4" x14ac:dyDescent="0.2">
      <c r="A115" t="s">
        <v>18</v>
      </c>
      <c r="B115" t="s">
        <v>25</v>
      </c>
      <c r="C115" s="79">
        <f t="shared" si="2"/>
        <v>1</v>
      </c>
      <c r="D115" s="79">
        <f t="shared" si="3"/>
        <v>1</v>
      </c>
    </row>
    <row r="116" spans="1:4" x14ac:dyDescent="0.2">
      <c r="A116" t="s">
        <v>18</v>
      </c>
      <c r="B116" t="s">
        <v>25</v>
      </c>
      <c r="C116" s="79">
        <f t="shared" si="2"/>
        <v>1</v>
      </c>
      <c r="D116" s="79">
        <f t="shared" si="3"/>
        <v>1</v>
      </c>
    </row>
    <row r="117" spans="1:4" x14ac:dyDescent="0.2">
      <c r="A117" t="s">
        <v>18</v>
      </c>
      <c r="B117" t="s">
        <v>25</v>
      </c>
      <c r="C117" s="79">
        <f t="shared" si="2"/>
        <v>1</v>
      </c>
      <c r="D117" s="79">
        <f t="shared" si="3"/>
        <v>1</v>
      </c>
    </row>
    <row r="118" spans="1:4" x14ac:dyDescent="0.2">
      <c r="A118" t="s">
        <v>18</v>
      </c>
      <c r="B118" t="s">
        <v>25</v>
      </c>
      <c r="C118" s="79">
        <f t="shared" si="2"/>
        <v>1</v>
      </c>
      <c r="D118" s="79">
        <f t="shared" si="3"/>
        <v>1</v>
      </c>
    </row>
    <row r="119" spans="1:4" x14ac:dyDescent="0.2">
      <c r="A119" t="s">
        <v>18</v>
      </c>
      <c r="B119" t="s">
        <v>25</v>
      </c>
      <c r="C119" s="79">
        <f t="shared" si="2"/>
        <v>1</v>
      </c>
      <c r="D119" s="79">
        <f t="shared" si="3"/>
        <v>1</v>
      </c>
    </row>
    <row r="120" spans="1:4" x14ac:dyDescent="0.2">
      <c r="A120" t="s">
        <v>18</v>
      </c>
      <c r="B120" t="s">
        <v>25</v>
      </c>
      <c r="C120" s="79">
        <f t="shared" si="2"/>
        <v>1</v>
      </c>
      <c r="D120" s="79">
        <f t="shared" si="3"/>
        <v>1</v>
      </c>
    </row>
    <row r="121" spans="1:4" x14ac:dyDescent="0.2">
      <c r="A121" t="s">
        <v>18</v>
      </c>
      <c r="B121" t="s">
        <v>25</v>
      </c>
      <c r="C121" s="79">
        <f t="shared" si="2"/>
        <v>1</v>
      </c>
      <c r="D121" s="79">
        <f t="shared" si="3"/>
        <v>1</v>
      </c>
    </row>
    <row r="122" spans="1:4" x14ac:dyDescent="0.2">
      <c r="A122" t="s">
        <v>18</v>
      </c>
      <c r="B122" t="s">
        <v>25</v>
      </c>
      <c r="C122" s="79">
        <f t="shared" si="2"/>
        <v>1</v>
      </c>
      <c r="D122" s="79">
        <f t="shared" si="3"/>
        <v>1</v>
      </c>
    </row>
    <row r="123" spans="1:4" x14ac:dyDescent="0.2">
      <c r="A123" t="s">
        <v>18</v>
      </c>
      <c r="B123" t="s">
        <v>25</v>
      </c>
      <c r="C123" s="79">
        <f t="shared" si="2"/>
        <v>1</v>
      </c>
      <c r="D123" s="79">
        <f t="shared" si="3"/>
        <v>1</v>
      </c>
    </row>
    <row r="124" spans="1:4" x14ac:dyDescent="0.2">
      <c r="A124" t="s">
        <v>18</v>
      </c>
      <c r="B124" t="s">
        <v>25</v>
      </c>
      <c r="C124" s="79">
        <f t="shared" si="2"/>
        <v>1</v>
      </c>
      <c r="D124" s="79">
        <f t="shared" si="3"/>
        <v>1</v>
      </c>
    </row>
    <row r="125" spans="1:4" x14ac:dyDescent="0.2">
      <c r="A125" t="s">
        <v>18</v>
      </c>
      <c r="B125" t="s">
        <v>25</v>
      </c>
      <c r="C125" s="79">
        <f t="shared" si="2"/>
        <v>1</v>
      </c>
      <c r="D125" s="79">
        <f t="shared" si="3"/>
        <v>1</v>
      </c>
    </row>
    <row r="126" spans="1:4" x14ac:dyDescent="0.2">
      <c r="A126" t="s">
        <v>18</v>
      </c>
      <c r="B126" t="s">
        <v>25</v>
      </c>
      <c r="C126" s="79">
        <f t="shared" si="2"/>
        <v>1</v>
      </c>
      <c r="D126" s="79">
        <f t="shared" si="3"/>
        <v>1</v>
      </c>
    </row>
    <row r="127" spans="1:4" x14ac:dyDescent="0.2">
      <c r="A127" t="s">
        <v>18</v>
      </c>
      <c r="B127" t="s">
        <v>25</v>
      </c>
      <c r="C127" s="79">
        <f t="shared" si="2"/>
        <v>1</v>
      </c>
      <c r="D127" s="79">
        <f t="shared" si="3"/>
        <v>1</v>
      </c>
    </row>
    <row r="128" spans="1:4" x14ac:dyDescent="0.2">
      <c r="A128" t="s">
        <v>18</v>
      </c>
      <c r="B128" t="s">
        <v>25</v>
      </c>
      <c r="C128" s="79">
        <f t="shared" si="2"/>
        <v>1</v>
      </c>
      <c r="D128" s="79">
        <f t="shared" si="3"/>
        <v>1</v>
      </c>
    </row>
    <row r="129" spans="1:4" x14ac:dyDescent="0.2">
      <c r="A129" t="s">
        <v>18</v>
      </c>
      <c r="B129" t="s">
        <v>25</v>
      </c>
      <c r="C129" s="79">
        <f t="shared" si="2"/>
        <v>1</v>
      </c>
      <c r="D129" s="79">
        <f t="shared" si="3"/>
        <v>1</v>
      </c>
    </row>
    <row r="130" spans="1:4" x14ac:dyDescent="0.2">
      <c r="A130" t="s">
        <v>18</v>
      </c>
      <c r="B130" t="s">
        <v>25</v>
      </c>
      <c r="C130" s="79">
        <f t="shared" si="2"/>
        <v>1</v>
      </c>
      <c r="D130" s="79">
        <f t="shared" si="3"/>
        <v>1</v>
      </c>
    </row>
    <row r="131" spans="1:4" x14ac:dyDescent="0.2">
      <c r="A131" t="s">
        <v>18</v>
      </c>
      <c r="B131" t="s">
        <v>25</v>
      </c>
      <c r="C131" s="79">
        <f t="shared" ref="C131:C194" si="4">IF(A131="Male", 1, 0)</f>
        <v>1</v>
      </c>
      <c r="D131" s="79">
        <f t="shared" ref="D131:D194" si="5">IF(B131="Yes", 1, 0)</f>
        <v>1</v>
      </c>
    </row>
    <row r="132" spans="1:4" x14ac:dyDescent="0.2">
      <c r="A132" t="s">
        <v>18</v>
      </c>
      <c r="B132" t="s">
        <v>25</v>
      </c>
      <c r="C132" s="79">
        <f t="shared" si="4"/>
        <v>1</v>
      </c>
      <c r="D132" s="79">
        <f t="shared" si="5"/>
        <v>1</v>
      </c>
    </row>
    <row r="133" spans="1:4" x14ac:dyDescent="0.2">
      <c r="A133" t="s">
        <v>18</v>
      </c>
      <c r="B133" t="s">
        <v>25</v>
      </c>
      <c r="C133" s="79">
        <f t="shared" si="4"/>
        <v>1</v>
      </c>
      <c r="D133" s="79">
        <f t="shared" si="5"/>
        <v>1</v>
      </c>
    </row>
    <row r="134" spans="1:4" x14ac:dyDescent="0.2">
      <c r="A134" t="s">
        <v>18</v>
      </c>
      <c r="B134" t="s">
        <v>25</v>
      </c>
      <c r="C134" s="79">
        <f t="shared" si="4"/>
        <v>1</v>
      </c>
      <c r="D134" s="79">
        <f t="shared" si="5"/>
        <v>1</v>
      </c>
    </row>
    <row r="135" spans="1:4" x14ac:dyDescent="0.2">
      <c r="A135" t="s">
        <v>18</v>
      </c>
      <c r="B135" t="s">
        <v>25</v>
      </c>
      <c r="C135" s="79">
        <f t="shared" si="4"/>
        <v>1</v>
      </c>
      <c r="D135" s="79">
        <f t="shared" si="5"/>
        <v>1</v>
      </c>
    </row>
    <row r="136" spans="1:4" x14ac:dyDescent="0.2">
      <c r="A136" t="s">
        <v>18</v>
      </c>
      <c r="B136" t="s">
        <v>25</v>
      </c>
      <c r="C136" s="79">
        <f t="shared" si="4"/>
        <v>1</v>
      </c>
      <c r="D136" s="79">
        <f t="shared" si="5"/>
        <v>1</v>
      </c>
    </row>
    <row r="137" spans="1:4" x14ac:dyDescent="0.2">
      <c r="A137" t="s">
        <v>18</v>
      </c>
      <c r="B137" t="s">
        <v>25</v>
      </c>
      <c r="C137" s="79">
        <f t="shared" si="4"/>
        <v>1</v>
      </c>
      <c r="D137" s="79">
        <f t="shared" si="5"/>
        <v>1</v>
      </c>
    </row>
    <row r="138" spans="1:4" x14ac:dyDescent="0.2">
      <c r="A138" t="s">
        <v>18</v>
      </c>
      <c r="B138" t="s">
        <v>25</v>
      </c>
      <c r="C138" s="79">
        <f t="shared" si="4"/>
        <v>1</v>
      </c>
      <c r="D138" s="79">
        <f t="shared" si="5"/>
        <v>1</v>
      </c>
    </row>
    <row r="139" spans="1:4" x14ac:dyDescent="0.2">
      <c r="A139" t="s">
        <v>18</v>
      </c>
      <c r="B139" t="s">
        <v>25</v>
      </c>
      <c r="C139" s="79">
        <f t="shared" si="4"/>
        <v>1</v>
      </c>
      <c r="D139" s="79">
        <f t="shared" si="5"/>
        <v>1</v>
      </c>
    </row>
    <row r="140" spans="1:4" x14ac:dyDescent="0.2">
      <c r="A140" t="s">
        <v>18</v>
      </c>
      <c r="B140" t="s">
        <v>25</v>
      </c>
      <c r="C140" s="79">
        <f t="shared" si="4"/>
        <v>1</v>
      </c>
      <c r="D140" s="79">
        <f t="shared" si="5"/>
        <v>1</v>
      </c>
    </row>
    <row r="141" spans="1:4" x14ac:dyDescent="0.2">
      <c r="A141" t="s">
        <v>18</v>
      </c>
      <c r="B141" t="s">
        <v>25</v>
      </c>
      <c r="C141" s="79">
        <f t="shared" si="4"/>
        <v>1</v>
      </c>
      <c r="D141" s="79">
        <f t="shared" si="5"/>
        <v>1</v>
      </c>
    </row>
    <row r="142" spans="1:4" x14ac:dyDescent="0.2">
      <c r="A142" t="s">
        <v>18</v>
      </c>
      <c r="B142" t="s">
        <v>25</v>
      </c>
      <c r="C142" s="79">
        <f t="shared" si="4"/>
        <v>1</v>
      </c>
      <c r="D142" s="79">
        <f t="shared" si="5"/>
        <v>1</v>
      </c>
    </row>
    <row r="143" spans="1:4" x14ac:dyDescent="0.2">
      <c r="A143" t="s">
        <v>18</v>
      </c>
      <c r="B143" t="s">
        <v>25</v>
      </c>
      <c r="C143" s="79">
        <f t="shared" si="4"/>
        <v>1</v>
      </c>
      <c r="D143" s="79">
        <f t="shared" si="5"/>
        <v>1</v>
      </c>
    </row>
    <row r="144" spans="1:4" x14ac:dyDescent="0.2">
      <c r="A144" t="s">
        <v>18</v>
      </c>
      <c r="B144" t="s">
        <v>25</v>
      </c>
      <c r="C144" s="79">
        <f t="shared" si="4"/>
        <v>1</v>
      </c>
      <c r="D144" s="79">
        <f t="shared" si="5"/>
        <v>1</v>
      </c>
    </row>
    <row r="145" spans="1:4" x14ac:dyDescent="0.2">
      <c r="A145" t="s">
        <v>18</v>
      </c>
      <c r="B145" t="s">
        <v>25</v>
      </c>
      <c r="C145" s="79">
        <f t="shared" si="4"/>
        <v>1</v>
      </c>
      <c r="D145" s="79">
        <f t="shared" si="5"/>
        <v>1</v>
      </c>
    </row>
    <row r="146" spans="1:4" x14ac:dyDescent="0.2">
      <c r="A146" t="s">
        <v>18</v>
      </c>
      <c r="B146" t="s">
        <v>25</v>
      </c>
      <c r="C146" s="79">
        <f t="shared" si="4"/>
        <v>1</v>
      </c>
      <c r="D146" s="79">
        <f t="shared" si="5"/>
        <v>1</v>
      </c>
    </row>
    <row r="147" spans="1:4" x14ac:dyDescent="0.2">
      <c r="A147" t="s">
        <v>18</v>
      </c>
      <c r="B147" t="s">
        <v>25</v>
      </c>
      <c r="C147" s="79">
        <f t="shared" si="4"/>
        <v>1</v>
      </c>
      <c r="D147" s="79">
        <f t="shared" si="5"/>
        <v>1</v>
      </c>
    </row>
    <row r="148" spans="1:4" x14ac:dyDescent="0.2">
      <c r="A148" t="s">
        <v>18</v>
      </c>
      <c r="B148" t="s">
        <v>25</v>
      </c>
      <c r="C148" s="79">
        <f t="shared" si="4"/>
        <v>1</v>
      </c>
      <c r="D148" s="79">
        <f t="shared" si="5"/>
        <v>1</v>
      </c>
    </row>
    <row r="149" spans="1:4" x14ac:dyDescent="0.2">
      <c r="A149" t="s">
        <v>18</v>
      </c>
      <c r="B149" t="s">
        <v>25</v>
      </c>
      <c r="C149" s="79">
        <f t="shared" si="4"/>
        <v>1</v>
      </c>
      <c r="D149" s="79">
        <f t="shared" si="5"/>
        <v>1</v>
      </c>
    </row>
    <row r="150" spans="1:4" x14ac:dyDescent="0.2">
      <c r="A150" t="s">
        <v>18</v>
      </c>
      <c r="B150" t="s">
        <v>25</v>
      </c>
      <c r="C150" s="79">
        <f t="shared" si="4"/>
        <v>1</v>
      </c>
      <c r="D150" s="79">
        <f t="shared" si="5"/>
        <v>1</v>
      </c>
    </row>
    <row r="151" spans="1:4" x14ac:dyDescent="0.2">
      <c r="A151" t="s">
        <v>18</v>
      </c>
      <c r="B151" t="s">
        <v>25</v>
      </c>
      <c r="C151" s="79">
        <f t="shared" si="4"/>
        <v>1</v>
      </c>
      <c r="D151" s="79">
        <f t="shared" si="5"/>
        <v>1</v>
      </c>
    </row>
    <row r="152" spans="1:4" x14ac:dyDescent="0.2">
      <c r="A152" t="s">
        <v>18</v>
      </c>
      <c r="B152" t="s">
        <v>25</v>
      </c>
      <c r="C152" s="79">
        <f t="shared" si="4"/>
        <v>1</v>
      </c>
      <c r="D152" s="79">
        <f t="shared" si="5"/>
        <v>1</v>
      </c>
    </row>
    <row r="153" spans="1:4" x14ac:dyDescent="0.2">
      <c r="A153" t="s">
        <v>18</v>
      </c>
      <c r="B153" t="s">
        <v>25</v>
      </c>
      <c r="C153" s="79">
        <f t="shared" si="4"/>
        <v>1</v>
      </c>
      <c r="D153" s="79">
        <f t="shared" si="5"/>
        <v>1</v>
      </c>
    </row>
    <row r="154" spans="1:4" x14ac:dyDescent="0.2">
      <c r="A154" t="s">
        <v>18</v>
      </c>
      <c r="B154" t="s">
        <v>25</v>
      </c>
      <c r="C154" s="79">
        <f t="shared" si="4"/>
        <v>1</v>
      </c>
      <c r="D154" s="79">
        <f t="shared" si="5"/>
        <v>1</v>
      </c>
    </row>
    <row r="155" spans="1:4" x14ac:dyDescent="0.2">
      <c r="A155" t="s">
        <v>18</v>
      </c>
      <c r="B155" t="s">
        <v>25</v>
      </c>
      <c r="C155" s="79">
        <f t="shared" si="4"/>
        <v>1</v>
      </c>
      <c r="D155" s="79">
        <f t="shared" si="5"/>
        <v>1</v>
      </c>
    </row>
    <row r="156" spans="1:4" x14ac:dyDescent="0.2">
      <c r="A156" t="s">
        <v>18</v>
      </c>
      <c r="B156" t="s">
        <v>25</v>
      </c>
      <c r="C156" s="79">
        <f t="shared" si="4"/>
        <v>1</v>
      </c>
      <c r="D156" s="79">
        <f t="shared" si="5"/>
        <v>1</v>
      </c>
    </row>
    <row r="157" spans="1:4" x14ac:dyDescent="0.2">
      <c r="A157" t="s">
        <v>18</v>
      </c>
      <c r="B157" t="s">
        <v>25</v>
      </c>
      <c r="C157" s="79">
        <f t="shared" si="4"/>
        <v>1</v>
      </c>
      <c r="D157" s="79">
        <f t="shared" si="5"/>
        <v>1</v>
      </c>
    </row>
    <row r="158" spans="1:4" x14ac:dyDescent="0.2">
      <c r="A158" t="s">
        <v>18</v>
      </c>
      <c r="B158" t="s">
        <v>25</v>
      </c>
      <c r="C158" s="79">
        <f t="shared" si="4"/>
        <v>1</v>
      </c>
      <c r="D158" s="79">
        <f t="shared" si="5"/>
        <v>1</v>
      </c>
    </row>
    <row r="159" spans="1:4" x14ac:dyDescent="0.2">
      <c r="A159" t="s">
        <v>18</v>
      </c>
      <c r="B159" t="s">
        <v>25</v>
      </c>
      <c r="C159" s="79">
        <f t="shared" si="4"/>
        <v>1</v>
      </c>
      <c r="D159" s="79">
        <f t="shared" si="5"/>
        <v>1</v>
      </c>
    </row>
    <row r="160" spans="1:4" x14ac:dyDescent="0.2">
      <c r="A160" t="s">
        <v>18</v>
      </c>
      <c r="B160" t="s">
        <v>25</v>
      </c>
      <c r="C160" s="79">
        <f t="shared" si="4"/>
        <v>1</v>
      </c>
      <c r="D160" s="79">
        <f t="shared" si="5"/>
        <v>1</v>
      </c>
    </row>
    <row r="161" spans="1:4" x14ac:dyDescent="0.2">
      <c r="A161" t="s">
        <v>18</v>
      </c>
      <c r="B161" t="s">
        <v>25</v>
      </c>
      <c r="C161" s="79">
        <f t="shared" si="4"/>
        <v>1</v>
      </c>
      <c r="D161" s="79">
        <f t="shared" si="5"/>
        <v>1</v>
      </c>
    </row>
    <row r="162" spans="1:4" x14ac:dyDescent="0.2">
      <c r="A162" t="s">
        <v>18</v>
      </c>
      <c r="B162" t="s">
        <v>25</v>
      </c>
      <c r="C162" s="79">
        <f t="shared" si="4"/>
        <v>1</v>
      </c>
      <c r="D162" s="79">
        <f t="shared" si="5"/>
        <v>1</v>
      </c>
    </row>
    <row r="163" spans="1:4" x14ac:dyDescent="0.2">
      <c r="A163" t="s">
        <v>18</v>
      </c>
      <c r="B163" t="s">
        <v>25</v>
      </c>
      <c r="C163" s="79">
        <f t="shared" si="4"/>
        <v>1</v>
      </c>
      <c r="D163" s="79">
        <f t="shared" si="5"/>
        <v>1</v>
      </c>
    </row>
    <row r="164" spans="1:4" x14ac:dyDescent="0.2">
      <c r="A164" t="s">
        <v>18</v>
      </c>
      <c r="B164" t="s">
        <v>25</v>
      </c>
      <c r="C164" s="79">
        <f t="shared" si="4"/>
        <v>1</v>
      </c>
      <c r="D164" s="79">
        <f t="shared" si="5"/>
        <v>1</v>
      </c>
    </row>
    <row r="165" spans="1:4" x14ac:dyDescent="0.2">
      <c r="A165" t="s">
        <v>18</v>
      </c>
      <c r="B165" t="s">
        <v>25</v>
      </c>
      <c r="C165" s="79">
        <f t="shared" si="4"/>
        <v>1</v>
      </c>
      <c r="D165" s="79">
        <f t="shared" si="5"/>
        <v>1</v>
      </c>
    </row>
    <row r="166" spans="1:4" x14ac:dyDescent="0.2">
      <c r="A166" t="s">
        <v>18</v>
      </c>
      <c r="B166" t="s">
        <v>25</v>
      </c>
      <c r="C166" s="79">
        <f t="shared" si="4"/>
        <v>1</v>
      </c>
      <c r="D166" s="79">
        <f t="shared" si="5"/>
        <v>1</v>
      </c>
    </row>
    <row r="167" spans="1:4" x14ac:dyDescent="0.2">
      <c r="A167" t="s">
        <v>18</v>
      </c>
      <c r="B167" t="s">
        <v>25</v>
      </c>
      <c r="C167" s="79">
        <f t="shared" si="4"/>
        <v>1</v>
      </c>
      <c r="D167" s="79">
        <f t="shared" si="5"/>
        <v>1</v>
      </c>
    </row>
    <row r="168" spans="1:4" x14ac:dyDescent="0.2">
      <c r="A168" t="s">
        <v>18</v>
      </c>
      <c r="B168" t="s">
        <v>25</v>
      </c>
      <c r="C168" s="79">
        <f t="shared" si="4"/>
        <v>1</v>
      </c>
      <c r="D168" s="79">
        <f t="shared" si="5"/>
        <v>1</v>
      </c>
    </row>
    <row r="169" spans="1:4" x14ac:dyDescent="0.2">
      <c r="A169" t="s">
        <v>18</v>
      </c>
      <c r="B169" t="s">
        <v>25</v>
      </c>
      <c r="C169" s="79">
        <f t="shared" si="4"/>
        <v>1</v>
      </c>
      <c r="D169" s="79">
        <f t="shared" si="5"/>
        <v>1</v>
      </c>
    </row>
    <row r="170" spans="1:4" x14ac:dyDescent="0.2">
      <c r="A170" t="s">
        <v>18</v>
      </c>
      <c r="B170" t="s">
        <v>25</v>
      </c>
      <c r="C170" s="79">
        <f t="shared" si="4"/>
        <v>1</v>
      </c>
      <c r="D170" s="79">
        <f t="shared" si="5"/>
        <v>1</v>
      </c>
    </row>
    <row r="171" spans="1:4" x14ac:dyDescent="0.2">
      <c r="A171" t="s">
        <v>18</v>
      </c>
      <c r="B171" t="s">
        <v>25</v>
      </c>
      <c r="C171" s="79">
        <f t="shared" si="4"/>
        <v>1</v>
      </c>
      <c r="D171" s="79">
        <f t="shared" si="5"/>
        <v>1</v>
      </c>
    </row>
    <row r="172" spans="1:4" x14ac:dyDescent="0.2">
      <c r="A172" t="s">
        <v>18</v>
      </c>
      <c r="B172" t="s">
        <v>25</v>
      </c>
      <c r="C172" s="79">
        <f t="shared" si="4"/>
        <v>1</v>
      </c>
      <c r="D172" s="79">
        <f t="shared" si="5"/>
        <v>1</v>
      </c>
    </row>
    <row r="173" spans="1:4" x14ac:dyDescent="0.2">
      <c r="A173" t="s">
        <v>18</v>
      </c>
      <c r="B173" t="s">
        <v>25</v>
      </c>
      <c r="C173" s="79">
        <f t="shared" si="4"/>
        <v>1</v>
      </c>
      <c r="D173" s="79">
        <f t="shared" si="5"/>
        <v>1</v>
      </c>
    </row>
    <row r="174" spans="1:4" x14ac:dyDescent="0.2">
      <c r="A174" t="s">
        <v>18</v>
      </c>
      <c r="B174" t="s">
        <v>25</v>
      </c>
      <c r="C174" s="79">
        <f t="shared" si="4"/>
        <v>1</v>
      </c>
      <c r="D174" s="79">
        <f t="shared" si="5"/>
        <v>1</v>
      </c>
    </row>
    <row r="175" spans="1:4" x14ac:dyDescent="0.2">
      <c r="A175" t="s">
        <v>18</v>
      </c>
      <c r="B175" t="s">
        <v>25</v>
      </c>
      <c r="C175" s="79">
        <f t="shared" si="4"/>
        <v>1</v>
      </c>
      <c r="D175" s="79">
        <f t="shared" si="5"/>
        <v>1</v>
      </c>
    </row>
    <row r="176" spans="1:4" x14ac:dyDescent="0.2">
      <c r="A176" t="s">
        <v>18</v>
      </c>
      <c r="B176" t="s">
        <v>25</v>
      </c>
      <c r="C176" s="79">
        <f t="shared" si="4"/>
        <v>1</v>
      </c>
      <c r="D176" s="79">
        <f t="shared" si="5"/>
        <v>1</v>
      </c>
    </row>
    <row r="177" spans="1:4" x14ac:dyDescent="0.2">
      <c r="A177" t="s">
        <v>18</v>
      </c>
      <c r="B177" t="s">
        <v>25</v>
      </c>
      <c r="C177" s="79">
        <f t="shared" si="4"/>
        <v>1</v>
      </c>
      <c r="D177" s="79">
        <f t="shared" si="5"/>
        <v>1</v>
      </c>
    </row>
    <row r="178" spans="1:4" x14ac:dyDescent="0.2">
      <c r="A178" t="s">
        <v>18</v>
      </c>
      <c r="B178" t="s">
        <v>25</v>
      </c>
      <c r="C178" s="79">
        <f t="shared" si="4"/>
        <v>1</v>
      </c>
      <c r="D178" s="79">
        <f t="shared" si="5"/>
        <v>1</v>
      </c>
    </row>
    <row r="179" spans="1:4" x14ac:dyDescent="0.2">
      <c r="A179" t="s">
        <v>18</v>
      </c>
      <c r="B179" t="s">
        <v>25</v>
      </c>
      <c r="C179" s="79">
        <f t="shared" si="4"/>
        <v>1</v>
      </c>
      <c r="D179" s="79">
        <f t="shared" si="5"/>
        <v>1</v>
      </c>
    </row>
    <row r="180" spans="1:4" x14ac:dyDescent="0.2">
      <c r="A180" t="s">
        <v>18</v>
      </c>
      <c r="B180" t="s">
        <v>25</v>
      </c>
      <c r="C180" s="79">
        <f t="shared" si="4"/>
        <v>1</v>
      </c>
      <c r="D180" s="79">
        <f t="shared" si="5"/>
        <v>1</v>
      </c>
    </row>
    <row r="181" spans="1:4" x14ac:dyDescent="0.2">
      <c r="A181" t="s">
        <v>18</v>
      </c>
      <c r="B181" t="s">
        <v>25</v>
      </c>
      <c r="C181" s="79">
        <f t="shared" si="4"/>
        <v>1</v>
      </c>
      <c r="D181" s="79">
        <f t="shared" si="5"/>
        <v>1</v>
      </c>
    </row>
    <row r="182" spans="1:4" x14ac:dyDescent="0.2">
      <c r="A182" t="s">
        <v>18</v>
      </c>
      <c r="B182" t="s">
        <v>25</v>
      </c>
      <c r="C182" s="79">
        <f t="shared" si="4"/>
        <v>1</v>
      </c>
      <c r="D182" s="79">
        <f t="shared" si="5"/>
        <v>1</v>
      </c>
    </row>
    <row r="183" spans="1:4" x14ac:dyDescent="0.2">
      <c r="A183" t="s">
        <v>18</v>
      </c>
      <c r="B183" t="s">
        <v>25</v>
      </c>
      <c r="C183" s="79">
        <f t="shared" si="4"/>
        <v>1</v>
      </c>
      <c r="D183" s="79">
        <f t="shared" si="5"/>
        <v>1</v>
      </c>
    </row>
    <row r="184" spans="1:4" x14ac:dyDescent="0.2">
      <c r="A184" t="s">
        <v>18</v>
      </c>
      <c r="B184" t="s">
        <v>25</v>
      </c>
      <c r="C184" s="79">
        <f t="shared" si="4"/>
        <v>1</v>
      </c>
      <c r="D184" s="79">
        <f t="shared" si="5"/>
        <v>1</v>
      </c>
    </row>
    <row r="185" spans="1:4" x14ac:dyDescent="0.2">
      <c r="A185" t="s">
        <v>18</v>
      </c>
      <c r="B185" t="s">
        <v>25</v>
      </c>
      <c r="C185" s="79">
        <f t="shared" si="4"/>
        <v>1</v>
      </c>
      <c r="D185" s="79">
        <f t="shared" si="5"/>
        <v>1</v>
      </c>
    </row>
    <row r="186" spans="1:4" x14ac:dyDescent="0.2">
      <c r="A186" t="s">
        <v>18</v>
      </c>
      <c r="B186" t="s">
        <v>25</v>
      </c>
      <c r="C186" s="79">
        <f t="shared" si="4"/>
        <v>1</v>
      </c>
      <c r="D186" s="79">
        <f t="shared" si="5"/>
        <v>1</v>
      </c>
    </row>
    <row r="187" spans="1:4" x14ac:dyDescent="0.2">
      <c r="A187" t="s">
        <v>18</v>
      </c>
      <c r="B187" t="s">
        <v>25</v>
      </c>
      <c r="C187" s="79">
        <f t="shared" si="4"/>
        <v>1</v>
      </c>
      <c r="D187" s="79">
        <f t="shared" si="5"/>
        <v>1</v>
      </c>
    </row>
    <row r="188" spans="1:4" x14ac:dyDescent="0.2">
      <c r="A188" t="s">
        <v>18</v>
      </c>
      <c r="B188" t="s">
        <v>25</v>
      </c>
      <c r="C188" s="79">
        <f t="shared" si="4"/>
        <v>1</v>
      </c>
      <c r="D188" s="79">
        <f t="shared" si="5"/>
        <v>1</v>
      </c>
    </row>
    <row r="189" spans="1:4" x14ac:dyDescent="0.2">
      <c r="A189" t="s">
        <v>18</v>
      </c>
      <c r="B189" t="s">
        <v>25</v>
      </c>
      <c r="C189" s="79">
        <f t="shared" si="4"/>
        <v>1</v>
      </c>
      <c r="D189" s="79">
        <f t="shared" si="5"/>
        <v>1</v>
      </c>
    </row>
    <row r="190" spans="1:4" x14ac:dyDescent="0.2">
      <c r="A190" t="s">
        <v>18</v>
      </c>
      <c r="B190" t="s">
        <v>25</v>
      </c>
      <c r="C190" s="79">
        <f t="shared" si="4"/>
        <v>1</v>
      </c>
      <c r="D190" s="79">
        <f t="shared" si="5"/>
        <v>1</v>
      </c>
    </row>
    <row r="191" spans="1:4" x14ac:dyDescent="0.2">
      <c r="A191" t="s">
        <v>18</v>
      </c>
      <c r="B191" t="s">
        <v>25</v>
      </c>
      <c r="C191" s="79">
        <f t="shared" si="4"/>
        <v>1</v>
      </c>
      <c r="D191" s="79">
        <f t="shared" si="5"/>
        <v>1</v>
      </c>
    </row>
    <row r="192" spans="1:4" x14ac:dyDescent="0.2">
      <c r="A192" t="s">
        <v>18</v>
      </c>
      <c r="B192" t="s">
        <v>25</v>
      </c>
      <c r="C192" s="79">
        <f t="shared" si="4"/>
        <v>1</v>
      </c>
      <c r="D192" s="79">
        <f t="shared" si="5"/>
        <v>1</v>
      </c>
    </row>
    <row r="193" spans="1:4" x14ac:dyDescent="0.2">
      <c r="A193" t="s">
        <v>18</v>
      </c>
      <c r="B193" t="s">
        <v>25</v>
      </c>
      <c r="C193" s="79">
        <f t="shared" si="4"/>
        <v>1</v>
      </c>
      <c r="D193" s="79">
        <f t="shared" si="5"/>
        <v>1</v>
      </c>
    </row>
    <row r="194" spans="1:4" x14ac:dyDescent="0.2">
      <c r="A194" t="s">
        <v>18</v>
      </c>
      <c r="B194" t="s">
        <v>25</v>
      </c>
      <c r="C194" s="79">
        <f t="shared" si="4"/>
        <v>1</v>
      </c>
      <c r="D194" s="79">
        <f t="shared" si="5"/>
        <v>1</v>
      </c>
    </row>
    <row r="195" spans="1:4" x14ac:dyDescent="0.2">
      <c r="A195" t="s">
        <v>18</v>
      </c>
      <c r="B195" t="s">
        <v>25</v>
      </c>
      <c r="C195" s="79">
        <f t="shared" ref="C195:C258" si="6">IF(A195="Male", 1, 0)</f>
        <v>1</v>
      </c>
      <c r="D195" s="79">
        <f t="shared" ref="D195:D258" si="7">IF(B195="Yes", 1, 0)</f>
        <v>1</v>
      </c>
    </row>
    <row r="196" spans="1:4" x14ac:dyDescent="0.2">
      <c r="A196" t="s">
        <v>18</v>
      </c>
      <c r="B196" t="s">
        <v>25</v>
      </c>
      <c r="C196" s="79">
        <f t="shared" si="6"/>
        <v>1</v>
      </c>
      <c r="D196" s="79">
        <f t="shared" si="7"/>
        <v>1</v>
      </c>
    </row>
    <row r="197" spans="1:4" x14ac:dyDescent="0.2">
      <c r="A197" t="s">
        <v>18</v>
      </c>
      <c r="B197" t="s">
        <v>25</v>
      </c>
      <c r="C197" s="79">
        <f t="shared" si="6"/>
        <v>1</v>
      </c>
      <c r="D197" s="79">
        <f t="shared" si="7"/>
        <v>1</v>
      </c>
    </row>
    <row r="198" spans="1:4" x14ac:dyDescent="0.2">
      <c r="A198" t="s">
        <v>18</v>
      </c>
      <c r="B198" t="s">
        <v>25</v>
      </c>
      <c r="C198" s="79">
        <f t="shared" si="6"/>
        <v>1</v>
      </c>
      <c r="D198" s="79">
        <f t="shared" si="7"/>
        <v>1</v>
      </c>
    </row>
    <row r="199" spans="1:4" x14ac:dyDescent="0.2">
      <c r="A199" t="s">
        <v>18</v>
      </c>
      <c r="B199" t="s">
        <v>25</v>
      </c>
      <c r="C199" s="79">
        <f t="shared" si="6"/>
        <v>1</v>
      </c>
      <c r="D199" s="79">
        <f t="shared" si="7"/>
        <v>1</v>
      </c>
    </row>
    <row r="200" spans="1:4" x14ac:dyDescent="0.2">
      <c r="A200" t="s">
        <v>18</v>
      </c>
      <c r="B200" t="s">
        <v>25</v>
      </c>
      <c r="C200" s="79">
        <f t="shared" si="6"/>
        <v>1</v>
      </c>
      <c r="D200" s="79">
        <f t="shared" si="7"/>
        <v>1</v>
      </c>
    </row>
    <row r="201" spans="1:4" x14ac:dyDescent="0.2">
      <c r="A201" t="s">
        <v>18</v>
      </c>
      <c r="B201" t="s">
        <v>25</v>
      </c>
      <c r="C201" s="79">
        <f t="shared" si="6"/>
        <v>1</v>
      </c>
      <c r="D201" s="79">
        <f t="shared" si="7"/>
        <v>1</v>
      </c>
    </row>
    <row r="202" spans="1:4" x14ac:dyDescent="0.2">
      <c r="A202" t="s">
        <v>18</v>
      </c>
      <c r="B202" t="s">
        <v>25</v>
      </c>
      <c r="C202" s="79">
        <f t="shared" si="6"/>
        <v>1</v>
      </c>
      <c r="D202" s="79">
        <f t="shared" si="7"/>
        <v>1</v>
      </c>
    </row>
    <row r="203" spans="1:4" x14ac:dyDescent="0.2">
      <c r="A203" t="s">
        <v>18</v>
      </c>
      <c r="B203" t="s">
        <v>25</v>
      </c>
      <c r="C203" s="79">
        <f t="shared" si="6"/>
        <v>1</v>
      </c>
      <c r="D203" s="79">
        <f t="shared" si="7"/>
        <v>1</v>
      </c>
    </row>
    <row r="204" spans="1:4" x14ac:dyDescent="0.2">
      <c r="A204" t="s">
        <v>18</v>
      </c>
      <c r="B204" t="s">
        <v>25</v>
      </c>
      <c r="C204" s="79">
        <f t="shared" si="6"/>
        <v>1</v>
      </c>
      <c r="D204" s="79">
        <f t="shared" si="7"/>
        <v>1</v>
      </c>
    </row>
    <row r="205" spans="1:4" x14ac:dyDescent="0.2">
      <c r="A205" t="s">
        <v>18</v>
      </c>
      <c r="B205" t="s">
        <v>25</v>
      </c>
      <c r="C205" s="79">
        <f t="shared" si="6"/>
        <v>1</v>
      </c>
      <c r="D205" s="79">
        <f t="shared" si="7"/>
        <v>1</v>
      </c>
    </row>
    <row r="206" spans="1:4" x14ac:dyDescent="0.2">
      <c r="A206" t="s">
        <v>18</v>
      </c>
      <c r="B206" t="s">
        <v>25</v>
      </c>
      <c r="C206" s="79">
        <f t="shared" si="6"/>
        <v>1</v>
      </c>
      <c r="D206" s="79">
        <f t="shared" si="7"/>
        <v>1</v>
      </c>
    </row>
    <row r="207" spans="1:4" x14ac:dyDescent="0.2">
      <c r="A207" t="s">
        <v>18</v>
      </c>
      <c r="B207" t="s">
        <v>25</v>
      </c>
      <c r="C207" s="79">
        <f t="shared" si="6"/>
        <v>1</v>
      </c>
      <c r="D207" s="79">
        <f t="shared" si="7"/>
        <v>1</v>
      </c>
    </row>
    <row r="208" spans="1:4" x14ac:dyDescent="0.2">
      <c r="A208" t="s">
        <v>18</v>
      </c>
      <c r="B208" t="s">
        <v>25</v>
      </c>
      <c r="C208" s="79">
        <f t="shared" si="6"/>
        <v>1</v>
      </c>
      <c r="D208" s="79">
        <f t="shared" si="7"/>
        <v>1</v>
      </c>
    </row>
    <row r="209" spans="1:4" x14ac:dyDescent="0.2">
      <c r="A209" t="s">
        <v>18</v>
      </c>
      <c r="B209" t="s">
        <v>25</v>
      </c>
      <c r="C209" s="79">
        <f t="shared" si="6"/>
        <v>1</v>
      </c>
      <c r="D209" s="79">
        <f t="shared" si="7"/>
        <v>1</v>
      </c>
    </row>
    <row r="210" spans="1:4" x14ac:dyDescent="0.2">
      <c r="A210" t="s">
        <v>18</v>
      </c>
      <c r="B210" t="s">
        <v>25</v>
      </c>
      <c r="C210" s="79">
        <f t="shared" si="6"/>
        <v>1</v>
      </c>
      <c r="D210" s="79">
        <f t="shared" si="7"/>
        <v>1</v>
      </c>
    </row>
    <row r="211" spans="1:4" x14ac:dyDescent="0.2">
      <c r="A211" t="s">
        <v>18</v>
      </c>
      <c r="B211" t="s">
        <v>25</v>
      </c>
      <c r="C211" s="79">
        <f t="shared" si="6"/>
        <v>1</v>
      </c>
      <c r="D211" s="79">
        <f t="shared" si="7"/>
        <v>1</v>
      </c>
    </row>
    <row r="212" spans="1:4" x14ac:dyDescent="0.2">
      <c r="A212" t="s">
        <v>18</v>
      </c>
      <c r="B212" t="s">
        <v>25</v>
      </c>
      <c r="C212" s="79">
        <f t="shared" si="6"/>
        <v>1</v>
      </c>
      <c r="D212" s="79">
        <f t="shared" si="7"/>
        <v>1</v>
      </c>
    </row>
    <row r="213" spans="1:4" x14ac:dyDescent="0.2">
      <c r="A213" t="s">
        <v>18</v>
      </c>
      <c r="B213" t="s">
        <v>25</v>
      </c>
      <c r="C213" s="79">
        <f t="shared" si="6"/>
        <v>1</v>
      </c>
      <c r="D213" s="79">
        <f t="shared" si="7"/>
        <v>1</v>
      </c>
    </row>
    <row r="214" spans="1:4" x14ac:dyDescent="0.2">
      <c r="A214" t="s">
        <v>18</v>
      </c>
      <c r="B214" t="s">
        <v>25</v>
      </c>
      <c r="C214" s="79">
        <f t="shared" si="6"/>
        <v>1</v>
      </c>
      <c r="D214" s="79">
        <f t="shared" si="7"/>
        <v>1</v>
      </c>
    </row>
    <row r="215" spans="1:4" x14ac:dyDescent="0.2">
      <c r="A215" t="s">
        <v>18</v>
      </c>
      <c r="B215" t="s">
        <v>25</v>
      </c>
      <c r="C215" s="79">
        <f t="shared" si="6"/>
        <v>1</v>
      </c>
      <c r="D215" s="79">
        <f t="shared" si="7"/>
        <v>1</v>
      </c>
    </row>
    <row r="216" spans="1:4" x14ac:dyDescent="0.2">
      <c r="A216" t="s">
        <v>18</v>
      </c>
      <c r="B216" t="s">
        <v>25</v>
      </c>
      <c r="C216" s="79">
        <f t="shared" si="6"/>
        <v>1</v>
      </c>
      <c r="D216" s="79">
        <f t="shared" si="7"/>
        <v>1</v>
      </c>
    </row>
    <row r="217" spans="1:4" x14ac:dyDescent="0.2">
      <c r="A217" t="s">
        <v>18</v>
      </c>
      <c r="B217" t="s">
        <v>25</v>
      </c>
      <c r="C217" s="79">
        <f t="shared" si="6"/>
        <v>1</v>
      </c>
      <c r="D217" s="79">
        <f t="shared" si="7"/>
        <v>1</v>
      </c>
    </row>
    <row r="218" spans="1:4" x14ac:dyDescent="0.2">
      <c r="A218" t="s">
        <v>18</v>
      </c>
      <c r="B218" t="s">
        <v>25</v>
      </c>
      <c r="C218" s="79">
        <f t="shared" si="6"/>
        <v>1</v>
      </c>
      <c r="D218" s="79">
        <f t="shared" si="7"/>
        <v>1</v>
      </c>
    </row>
    <row r="219" spans="1:4" x14ac:dyDescent="0.2">
      <c r="A219" t="s">
        <v>18</v>
      </c>
      <c r="B219" t="s">
        <v>25</v>
      </c>
      <c r="C219" s="79">
        <f t="shared" si="6"/>
        <v>1</v>
      </c>
      <c r="D219" s="79">
        <f t="shared" si="7"/>
        <v>1</v>
      </c>
    </row>
    <row r="220" spans="1:4" x14ac:dyDescent="0.2">
      <c r="A220" t="s">
        <v>18</v>
      </c>
      <c r="B220" t="s">
        <v>25</v>
      </c>
      <c r="C220" s="79">
        <f t="shared" si="6"/>
        <v>1</v>
      </c>
      <c r="D220" s="79">
        <f t="shared" si="7"/>
        <v>1</v>
      </c>
    </row>
    <row r="221" spans="1:4" x14ac:dyDescent="0.2">
      <c r="A221" t="s">
        <v>18</v>
      </c>
      <c r="B221" t="s">
        <v>25</v>
      </c>
      <c r="C221" s="79">
        <f t="shared" si="6"/>
        <v>1</v>
      </c>
      <c r="D221" s="79">
        <f t="shared" si="7"/>
        <v>1</v>
      </c>
    </row>
    <row r="222" spans="1:4" x14ac:dyDescent="0.2">
      <c r="A222" t="s">
        <v>18</v>
      </c>
      <c r="B222" t="s">
        <v>25</v>
      </c>
      <c r="C222" s="79">
        <f t="shared" si="6"/>
        <v>1</v>
      </c>
      <c r="D222" s="79">
        <f t="shared" si="7"/>
        <v>1</v>
      </c>
    </row>
    <row r="223" spans="1:4" x14ac:dyDescent="0.2">
      <c r="A223" t="s">
        <v>18</v>
      </c>
      <c r="B223" t="s">
        <v>25</v>
      </c>
      <c r="C223" s="79">
        <f t="shared" si="6"/>
        <v>1</v>
      </c>
      <c r="D223" s="79">
        <f t="shared" si="7"/>
        <v>1</v>
      </c>
    </row>
    <row r="224" spans="1:4" x14ac:dyDescent="0.2">
      <c r="A224" t="s">
        <v>18</v>
      </c>
      <c r="B224" t="s">
        <v>25</v>
      </c>
      <c r="C224" s="79">
        <f t="shared" si="6"/>
        <v>1</v>
      </c>
      <c r="D224" s="79">
        <f t="shared" si="7"/>
        <v>1</v>
      </c>
    </row>
    <row r="225" spans="1:4" x14ac:dyDescent="0.2">
      <c r="A225" t="s">
        <v>18</v>
      </c>
      <c r="B225" t="s">
        <v>25</v>
      </c>
      <c r="C225" s="79">
        <f t="shared" si="6"/>
        <v>1</v>
      </c>
      <c r="D225" s="79">
        <f t="shared" si="7"/>
        <v>1</v>
      </c>
    </row>
    <row r="226" spans="1:4" x14ac:dyDescent="0.2">
      <c r="A226" t="s">
        <v>18</v>
      </c>
      <c r="B226" t="s">
        <v>25</v>
      </c>
      <c r="C226" s="79">
        <f t="shared" si="6"/>
        <v>1</v>
      </c>
      <c r="D226" s="79">
        <f t="shared" si="7"/>
        <v>1</v>
      </c>
    </row>
    <row r="227" spans="1:4" x14ac:dyDescent="0.2">
      <c r="A227" t="s">
        <v>18</v>
      </c>
      <c r="B227" t="s">
        <v>25</v>
      </c>
      <c r="C227" s="79">
        <f t="shared" si="6"/>
        <v>1</v>
      </c>
      <c r="D227" s="79">
        <f t="shared" si="7"/>
        <v>1</v>
      </c>
    </row>
    <row r="228" spans="1:4" x14ac:dyDescent="0.2">
      <c r="A228" t="s">
        <v>18</v>
      </c>
      <c r="B228" t="s">
        <v>25</v>
      </c>
      <c r="C228" s="79">
        <f t="shared" si="6"/>
        <v>1</v>
      </c>
      <c r="D228" s="79">
        <f t="shared" si="7"/>
        <v>1</v>
      </c>
    </row>
    <row r="229" spans="1:4" x14ac:dyDescent="0.2">
      <c r="A229" t="s">
        <v>18</v>
      </c>
      <c r="B229" t="s">
        <v>25</v>
      </c>
      <c r="C229" s="79">
        <f t="shared" si="6"/>
        <v>1</v>
      </c>
      <c r="D229" s="79">
        <f t="shared" si="7"/>
        <v>1</v>
      </c>
    </row>
    <row r="230" spans="1:4" x14ac:dyDescent="0.2">
      <c r="A230" t="s">
        <v>18</v>
      </c>
      <c r="B230" t="s">
        <v>25</v>
      </c>
      <c r="C230" s="79">
        <f t="shared" si="6"/>
        <v>1</v>
      </c>
      <c r="D230" s="79">
        <f t="shared" si="7"/>
        <v>1</v>
      </c>
    </row>
    <row r="231" spans="1:4" x14ac:dyDescent="0.2">
      <c r="A231" t="s">
        <v>18</v>
      </c>
      <c r="B231" t="s">
        <v>25</v>
      </c>
      <c r="C231" s="79">
        <f t="shared" si="6"/>
        <v>1</v>
      </c>
      <c r="D231" s="79">
        <f t="shared" si="7"/>
        <v>1</v>
      </c>
    </row>
    <row r="232" spans="1:4" x14ac:dyDescent="0.2">
      <c r="A232" t="s">
        <v>18</v>
      </c>
      <c r="B232" t="s">
        <v>25</v>
      </c>
      <c r="C232" s="79">
        <f t="shared" si="6"/>
        <v>1</v>
      </c>
      <c r="D232" s="79">
        <f t="shared" si="7"/>
        <v>1</v>
      </c>
    </row>
    <row r="233" spans="1:4" x14ac:dyDescent="0.2">
      <c r="A233" t="s">
        <v>18</v>
      </c>
      <c r="B233" t="s">
        <v>25</v>
      </c>
      <c r="C233" s="79">
        <f t="shared" si="6"/>
        <v>1</v>
      </c>
      <c r="D233" s="79">
        <f t="shared" si="7"/>
        <v>1</v>
      </c>
    </row>
    <row r="234" spans="1:4" x14ac:dyDescent="0.2">
      <c r="A234" t="s">
        <v>18</v>
      </c>
      <c r="B234" t="s">
        <v>25</v>
      </c>
      <c r="C234" s="79">
        <f t="shared" si="6"/>
        <v>1</v>
      </c>
      <c r="D234" s="79">
        <f t="shared" si="7"/>
        <v>1</v>
      </c>
    </row>
    <row r="235" spans="1:4" x14ac:dyDescent="0.2">
      <c r="A235" t="s">
        <v>18</v>
      </c>
      <c r="B235" t="s">
        <v>25</v>
      </c>
      <c r="C235" s="79">
        <f t="shared" si="6"/>
        <v>1</v>
      </c>
      <c r="D235" s="79">
        <f t="shared" si="7"/>
        <v>1</v>
      </c>
    </row>
    <row r="236" spans="1:4" x14ac:dyDescent="0.2">
      <c r="A236" t="s">
        <v>18</v>
      </c>
      <c r="B236" t="s">
        <v>25</v>
      </c>
      <c r="C236" s="79">
        <f t="shared" si="6"/>
        <v>1</v>
      </c>
      <c r="D236" s="79">
        <f t="shared" si="7"/>
        <v>1</v>
      </c>
    </row>
    <row r="237" spans="1:4" x14ac:dyDescent="0.2">
      <c r="A237" t="s">
        <v>18</v>
      </c>
      <c r="B237" t="s">
        <v>25</v>
      </c>
      <c r="C237" s="79">
        <f t="shared" si="6"/>
        <v>1</v>
      </c>
      <c r="D237" s="79">
        <f t="shared" si="7"/>
        <v>1</v>
      </c>
    </row>
    <row r="238" spans="1:4" x14ac:dyDescent="0.2">
      <c r="A238" t="s">
        <v>18</v>
      </c>
      <c r="B238" t="s">
        <v>25</v>
      </c>
      <c r="C238" s="79">
        <f t="shared" si="6"/>
        <v>1</v>
      </c>
      <c r="D238" s="79">
        <f t="shared" si="7"/>
        <v>1</v>
      </c>
    </row>
    <row r="239" spans="1:4" x14ac:dyDescent="0.2">
      <c r="A239" t="s">
        <v>18</v>
      </c>
      <c r="B239" t="s">
        <v>25</v>
      </c>
      <c r="C239" s="79">
        <f t="shared" si="6"/>
        <v>1</v>
      </c>
      <c r="D239" s="79">
        <f t="shared" si="7"/>
        <v>1</v>
      </c>
    </row>
    <row r="240" spans="1:4" x14ac:dyDescent="0.2">
      <c r="A240" t="s">
        <v>18</v>
      </c>
      <c r="B240" t="s">
        <v>25</v>
      </c>
      <c r="C240" s="79">
        <f t="shared" si="6"/>
        <v>1</v>
      </c>
      <c r="D240" s="79">
        <f t="shared" si="7"/>
        <v>1</v>
      </c>
    </row>
    <row r="241" spans="1:4" x14ac:dyDescent="0.2">
      <c r="A241" t="s">
        <v>18</v>
      </c>
      <c r="B241" t="s">
        <v>25</v>
      </c>
      <c r="C241" s="79">
        <f t="shared" si="6"/>
        <v>1</v>
      </c>
      <c r="D241" s="79">
        <f t="shared" si="7"/>
        <v>1</v>
      </c>
    </row>
    <row r="242" spans="1:4" x14ac:dyDescent="0.2">
      <c r="A242" t="s">
        <v>18</v>
      </c>
      <c r="B242" t="s">
        <v>25</v>
      </c>
      <c r="C242" s="79">
        <f t="shared" si="6"/>
        <v>1</v>
      </c>
      <c r="D242" s="79">
        <f t="shared" si="7"/>
        <v>1</v>
      </c>
    </row>
    <row r="243" spans="1:4" x14ac:dyDescent="0.2">
      <c r="A243" t="s">
        <v>18</v>
      </c>
      <c r="B243" t="s">
        <v>25</v>
      </c>
      <c r="C243" s="79">
        <f t="shared" si="6"/>
        <v>1</v>
      </c>
      <c r="D243" s="79">
        <f t="shared" si="7"/>
        <v>1</v>
      </c>
    </row>
    <row r="244" spans="1:4" x14ac:dyDescent="0.2">
      <c r="A244" t="s">
        <v>18</v>
      </c>
      <c r="B244" t="s">
        <v>25</v>
      </c>
      <c r="C244" s="79">
        <f t="shared" si="6"/>
        <v>1</v>
      </c>
      <c r="D244" s="79">
        <f t="shared" si="7"/>
        <v>1</v>
      </c>
    </row>
    <row r="245" spans="1:4" x14ac:dyDescent="0.2">
      <c r="A245" t="s">
        <v>18</v>
      </c>
      <c r="B245" t="s">
        <v>25</v>
      </c>
      <c r="C245" s="79">
        <f t="shared" si="6"/>
        <v>1</v>
      </c>
      <c r="D245" s="79">
        <f t="shared" si="7"/>
        <v>1</v>
      </c>
    </row>
    <row r="246" spans="1:4" x14ac:dyDescent="0.2">
      <c r="A246" t="s">
        <v>18</v>
      </c>
      <c r="B246" t="s">
        <v>25</v>
      </c>
      <c r="C246" s="79">
        <f t="shared" si="6"/>
        <v>1</v>
      </c>
      <c r="D246" s="79">
        <f t="shared" si="7"/>
        <v>1</v>
      </c>
    </row>
    <row r="247" spans="1:4" x14ac:dyDescent="0.2">
      <c r="A247" t="s">
        <v>18</v>
      </c>
      <c r="B247" t="s">
        <v>25</v>
      </c>
      <c r="C247" s="79">
        <f t="shared" si="6"/>
        <v>1</v>
      </c>
      <c r="D247" s="79">
        <f t="shared" si="7"/>
        <v>1</v>
      </c>
    </row>
    <row r="248" spans="1:4" x14ac:dyDescent="0.2">
      <c r="A248" t="s">
        <v>18</v>
      </c>
      <c r="B248" t="s">
        <v>25</v>
      </c>
      <c r="C248" s="79">
        <f t="shared" si="6"/>
        <v>1</v>
      </c>
      <c r="D248" s="79">
        <f t="shared" si="7"/>
        <v>1</v>
      </c>
    </row>
    <row r="249" spans="1:4" x14ac:dyDescent="0.2">
      <c r="A249" t="s">
        <v>18</v>
      </c>
      <c r="B249" t="s">
        <v>25</v>
      </c>
      <c r="C249" s="79">
        <f t="shared" si="6"/>
        <v>1</v>
      </c>
      <c r="D249" s="79">
        <f t="shared" si="7"/>
        <v>1</v>
      </c>
    </row>
    <row r="250" spans="1:4" x14ac:dyDescent="0.2">
      <c r="A250" t="s">
        <v>18</v>
      </c>
      <c r="B250" t="s">
        <v>25</v>
      </c>
      <c r="C250" s="79">
        <f t="shared" si="6"/>
        <v>1</v>
      </c>
      <c r="D250" s="79">
        <f t="shared" si="7"/>
        <v>1</v>
      </c>
    </row>
    <row r="251" spans="1:4" x14ac:dyDescent="0.2">
      <c r="A251" t="s">
        <v>18</v>
      </c>
      <c r="B251" t="s">
        <v>25</v>
      </c>
      <c r="C251" s="79">
        <f t="shared" si="6"/>
        <v>1</v>
      </c>
      <c r="D251" s="79">
        <f t="shared" si="7"/>
        <v>1</v>
      </c>
    </row>
    <row r="252" spans="1:4" x14ac:dyDescent="0.2">
      <c r="A252" t="s">
        <v>18</v>
      </c>
      <c r="B252" t="s">
        <v>25</v>
      </c>
      <c r="C252" s="79">
        <f t="shared" si="6"/>
        <v>1</v>
      </c>
      <c r="D252" s="79">
        <f t="shared" si="7"/>
        <v>1</v>
      </c>
    </row>
    <row r="253" spans="1:4" x14ac:dyDescent="0.2">
      <c r="A253" t="s">
        <v>18</v>
      </c>
      <c r="B253" t="s">
        <v>25</v>
      </c>
      <c r="C253" s="79">
        <f t="shared" si="6"/>
        <v>1</v>
      </c>
      <c r="D253" s="79">
        <f t="shared" si="7"/>
        <v>1</v>
      </c>
    </row>
    <row r="254" spans="1:4" x14ac:dyDescent="0.2">
      <c r="A254" t="s">
        <v>18</v>
      </c>
      <c r="B254" t="s">
        <v>25</v>
      </c>
      <c r="C254" s="79">
        <f t="shared" si="6"/>
        <v>1</v>
      </c>
      <c r="D254" s="79">
        <f t="shared" si="7"/>
        <v>1</v>
      </c>
    </row>
    <row r="255" spans="1:4" x14ac:dyDescent="0.2">
      <c r="A255" t="s">
        <v>18</v>
      </c>
      <c r="B255" t="s">
        <v>25</v>
      </c>
      <c r="C255" s="79">
        <f t="shared" si="6"/>
        <v>1</v>
      </c>
      <c r="D255" s="79">
        <f t="shared" si="7"/>
        <v>1</v>
      </c>
    </row>
    <row r="256" spans="1:4" x14ac:dyDescent="0.2">
      <c r="A256" t="s">
        <v>18</v>
      </c>
      <c r="B256" t="s">
        <v>25</v>
      </c>
      <c r="C256" s="79">
        <f t="shared" si="6"/>
        <v>1</v>
      </c>
      <c r="D256" s="79">
        <f t="shared" si="7"/>
        <v>1</v>
      </c>
    </row>
    <row r="257" spans="1:4" x14ac:dyDescent="0.2">
      <c r="A257" t="s">
        <v>18</v>
      </c>
      <c r="B257" t="s">
        <v>25</v>
      </c>
      <c r="C257" s="79">
        <f t="shared" si="6"/>
        <v>1</v>
      </c>
      <c r="D257" s="79">
        <f t="shared" si="7"/>
        <v>1</v>
      </c>
    </row>
    <row r="258" spans="1:4" x14ac:dyDescent="0.2">
      <c r="A258" t="s">
        <v>18</v>
      </c>
      <c r="B258" t="s">
        <v>25</v>
      </c>
      <c r="C258" s="79">
        <f t="shared" si="6"/>
        <v>1</v>
      </c>
      <c r="D258" s="79">
        <f t="shared" si="7"/>
        <v>1</v>
      </c>
    </row>
    <row r="259" spans="1:4" x14ac:dyDescent="0.2">
      <c r="A259" t="s">
        <v>18</v>
      </c>
      <c r="B259" t="s">
        <v>25</v>
      </c>
      <c r="C259" s="79">
        <f t="shared" ref="C259:C322" si="8">IF(A259="Male", 1, 0)</f>
        <v>1</v>
      </c>
      <c r="D259" s="79">
        <f t="shared" ref="D259:D322" si="9">IF(B259="Yes", 1, 0)</f>
        <v>1</v>
      </c>
    </row>
    <row r="260" spans="1:4" x14ac:dyDescent="0.2">
      <c r="A260" t="s">
        <v>18</v>
      </c>
      <c r="B260" t="s">
        <v>25</v>
      </c>
      <c r="C260" s="79">
        <f t="shared" si="8"/>
        <v>1</v>
      </c>
      <c r="D260" s="79">
        <f t="shared" si="9"/>
        <v>1</v>
      </c>
    </row>
    <row r="261" spans="1:4" x14ac:dyDescent="0.2">
      <c r="A261" t="s">
        <v>18</v>
      </c>
      <c r="B261" t="s">
        <v>25</v>
      </c>
      <c r="C261" s="79">
        <f t="shared" si="8"/>
        <v>1</v>
      </c>
      <c r="D261" s="79">
        <f t="shared" si="9"/>
        <v>1</v>
      </c>
    </row>
    <row r="262" spans="1:4" x14ac:dyDescent="0.2">
      <c r="A262" t="s">
        <v>18</v>
      </c>
      <c r="B262" t="s">
        <v>25</v>
      </c>
      <c r="C262" s="79">
        <f t="shared" si="8"/>
        <v>1</v>
      </c>
      <c r="D262" s="79">
        <f t="shared" si="9"/>
        <v>1</v>
      </c>
    </row>
    <row r="263" spans="1:4" x14ac:dyDescent="0.2">
      <c r="A263" t="s">
        <v>18</v>
      </c>
      <c r="B263" t="s">
        <v>25</v>
      </c>
      <c r="C263" s="79">
        <f t="shared" si="8"/>
        <v>1</v>
      </c>
      <c r="D263" s="79">
        <f t="shared" si="9"/>
        <v>1</v>
      </c>
    </row>
    <row r="264" spans="1:4" x14ac:dyDescent="0.2">
      <c r="A264" t="s">
        <v>18</v>
      </c>
      <c r="B264" t="s">
        <v>25</v>
      </c>
      <c r="C264" s="79">
        <f t="shared" si="8"/>
        <v>1</v>
      </c>
      <c r="D264" s="79">
        <f t="shared" si="9"/>
        <v>1</v>
      </c>
    </row>
    <row r="265" spans="1:4" x14ac:dyDescent="0.2">
      <c r="A265" t="s">
        <v>18</v>
      </c>
      <c r="B265" t="s">
        <v>25</v>
      </c>
      <c r="C265" s="79">
        <f t="shared" si="8"/>
        <v>1</v>
      </c>
      <c r="D265" s="79">
        <f t="shared" si="9"/>
        <v>1</v>
      </c>
    </row>
    <row r="266" spans="1:4" x14ac:dyDescent="0.2">
      <c r="A266" t="s">
        <v>18</v>
      </c>
      <c r="B266" t="s">
        <v>25</v>
      </c>
      <c r="C266" s="79">
        <f t="shared" si="8"/>
        <v>1</v>
      </c>
      <c r="D266" s="79">
        <f t="shared" si="9"/>
        <v>1</v>
      </c>
    </row>
    <row r="267" spans="1:4" x14ac:dyDescent="0.2">
      <c r="A267" t="s">
        <v>18</v>
      </c>
      <c r="B267" t="s">
        <v>25</v>
      </c>
      <c r="C267" s="79">
        <f t="shared" si="8"/>
        <v>1</v>
      </c>
      <c r="D267" s="79">
        <f t="shared" si="9"/>
        <v>1</v>
      </c>
    </row>
    <row r="268" spans="1:4" x14ac:dyDescent="0.2">
      <c r="A268" t="s">
        <v>18</v>
      </c>
      <c r="B268" t="s">
        <v>25</v>
      </c>
      <c r="C268" s="79">
        <f t="shared" si="8"/>
        <v>1</v>
      </c>
      <c r="D268" s="79">
        <f t="shared" si="9"/>
        <v>1</v>
      </c>
    </row>
    <row r="269" spans="1:4" x14ac:dyDescent="0.2">
      <c r="A269" t="s">
        <v>18</v>
      </c>
      <c r="B269" t="s">
        <v>25</v>
      </c>
      <c r="C269" s="79">
        <f t="shared" si="8"/>
        <v>1</v>
      </c>
      <c r="D269" s="79">
        <f t="shared" si="9"/>
        <v>1</v>
      </c>
    </row>
    <row r="270" spans="1:4" x14ac:dyDescent="0.2">
      <c r="A270" t="s">
        <v>18</v>
      </c>
      <c r="B270" t="s">
        <v>25</v>
      </c>
      <c r="C270" s="79">
        <f t="shared" si="8"/>
        <v>1</v>
      </c>
      <c r="D270" s="79">
        <f t="shared" si="9"/>
        <v>1</v>
      </c>
    </row>
    <row r="271" spans="1:4" x14ac:dyDescent="0.2">
      <c r="A271" t="s">
        <v>18</v>
      </c>
      <c r="B271" t="s">
        <v>25</v>
      </c>
      <c r="C271" s="79">
        <f t="shared" si="8"/>
        <v>1</v>
      </c>
      <c r="D271" s="79">
        <f t="shared" si="9"/>
        <v>1</v>
      </c>
    </row>
    <row r="272" spans="1:4" x14ac:dyDescent="0.2">
      <c r="A272" t="s">
        <v>18</v>
      </c>
      <c r="B272" t="s">
        <v>25</v>
      </c>
      <c r="C272" s="79">
        <f t="shared" si="8"/>
        <v>1</v>
      </c>
      <c r="D272" s="79">
        <f t="shared" si="9"/>
        <v>1</v>
      </c>
    </row>
    <row r="273" spans="1:4" x14ac:dyDescent="0.2">
      <c r="A273" t="s">
        <v>18</v>
      </c>
      <c r="B273" t="s">
        <v>25</v>
      </c>
      <c r="C273" s="79">
        <f t="shared" si="8"/>
        <v>1</v>
      </c>
      <c r="D273" s="79">
        <f t="shared" si="9"/>
        <v>1</v>
      </c>
    </row>
    <row r="274" spans="1:4" x14ac:dyDescent="0.2">
      <c r="A274" t="s">
        <v>18</v>
      </c>
      <c r="B274" t="s">
        <v>25</v>
      </c>
      <c r="C274" s="79">
        <f t="shared" si="8"/>
        <v>1</v>
      </c>
      <c r="D274" s="79">
        <f t="shared" si="9"/>
        <v>1</v>
      </c>
    </row>
    <row r="275" spans="1:4" x14ac:dyDescent="0.2">
      <c r="A275" t="s">
        <v>18</v>
      </c>
      <c r="B275" t="s">
        <v>25</v>
      </c>
      <c r="C275" s="79">
        <f t="shared" si="8"/>
        <v>1</v>
      </c>
      <c r="D275" s="79">
        <f t="shared" si="9"/>
        <v>1</v>
      </c>
    </row>
    <row r="276" spans="1:4" x14ac:dyDescent="0.2">
      <c r="A276" t="s">
        <v>18</v>
      </c>
      <c r="B276" t="s">
        <v>25</v>
      </c>
      <c r="C276" s="79">
        <f t="shared" si="8"/>
        <v>1</v>
      </c>
      <c r="D276" s="79">
        <f t="shared" si="9"/>
        <v>1</v>
      </c>
    </row>
    <row r="277" spans="1:4" x14ac:dyDescent="0.2">
      <c r="A277" t="s">
        <v>18</v>
      </c>
      <c r="B277" t="s">
        <v>25</v>
      </c>
      <c r="C277" s="79">
        <f t="shared" si="8"/>
        <v>1</v>
      </c>
      <c r="D277" s="79">
        <f t="shared" si="9"/>
        <v>1</v>
      </c>
    </row>
    <row r="278" spans="1:4" x14ac:dyDescent="0.2">
      <c r="A278" t="s">
        <v>18</v>
      </c>
      <c r="B278" t="s">
        <v>25</v>
      </c>
      <c r="C278" s="79">
        <f t="shared" si="8"/>
        <v>1</v>
      </c>
      <c r="D278" s="79">
        <f t="shared" si="9"/>
        <v>1</v>
      </c>
    </row>
    <row r="279" spans="1:4" x14ac:dyDescent="0.2">
      <c r="A279" t="s">
        <v>18</v>
      </c>
      <c r="B279" t="s">
        <v>25</v>
      </c>
      <c r="C279" s="79">
        <f t="shared" si="8"/>
        <v>1</v>
      </c>
      <c r="D279" s="79">
        <f t="shared" si="9"/>
        <v>1</v>
      </c>
    </row>
    <row r="280" spans="1:4" x14ac:dyDescent="0.2">
      <c r="A280" t="s">
        <v>18</v>
      </c>
      <c r="B280" t="s">
        <v>25</v>
      </c>
      <c r="C280" s="79">
        <f t="shared" si="8"/>
        <v>1</v>
      </c>
      <c r="D280" s="79">
        <f t="shared" si="9"/>
        <v>1</v>
      </c>
    </row>
    <row r="281" spans="1:4" x14ac:dyDescent="0.2">
      <c r="A281" t="s">
        <v>18</v>
      </c>
      <c r="B281" t="s">
        <v>25</v>
      </c>
      <c r="C281" s="79">
        <f t="shared" si="8"/>
        <v>1</v>
      </c>
      <c r="D281" s="79">
        <f t="shared" si="9"/>
        <v>1</v>
      </c>
    </row>
    <row r="282" spans="1:4" x14ac:dyDescent="0.2">
      <c r="A282" t="s">
        <v>18</v>
      </c>
      <c r="B282" t="s">
        <v>25</v>
      </c>
      <c r="C282" s="79">
        <f t="shared" si="8"/>
        <v>1</v>
      </c>
      <c r="D282" s="79">
        <f t="shared" si="9"/>
        <v>1</v>
      </c>
    </row>
    <row r="283" spans="1:4" x14ac:dyDescent="0.2">
      <c r="A283" t="s">
        <v>18</v>
      </c>
      <c r="B283" t="s">
        <v>25</v>
      </c>
      <c r="C283" s="79">
        <f t="shared" si="8"/>
        <v>1</v>
      </c>
      <c r="D283" s="79">
        <f t="shared" si="9"/>
        <v>1</v>
      </c>
    </row>
    <row r="284" spans="1:4" x14ac:dyDescent="0.2">
      <c r="A284" t="s">
        <v>18</v>
      </c>
      <c r="B284" t="s">
        <v>25</v>
      </c>
      <c r="C284" s="79">
        <f t="shared" si="8"/>
        <v>1</v>
      </c>
      <c r="D284" s="79">
        <f t="shared" si="9"/>
        <v>1</v>
      </c>
    </row>
    <row r="285" spans="1:4" x14ac:dyDescent="0.2">
      <c r="A285" t="s">
        <v>18</v>
      </c>
      <c r="B285" t="s">
        <v>25</v>
      </c>
      <c r="C285" s="79">
        <f t="shared" si="8"/>
        <v>1</v>
      </c>
      <c r="D285" s="79">
        <f t="shared" si="9"/>
        <v>1</v>
      </c>
    </row>
    <row r="286" spans="1:4" x14ac:dyDescent="0.2">
      <c r="A286" t="s">
        <v>18</v>
      </c>
      <c r="B286" t="s">
        <v>25</v>
      </c>
      <c r="C286" s="79">
        <f t="shared" si="8"/>
        <v>1</v>
      </c>
      <c r="D286" s="79">
        <f t="shared" si="9"/>
        <v>1</v>
      </c>
    </row>
    <row r="287" spans="1:4" x14ac:dyDescent="0.2">
      <c r="A287" t="s">
        <v>18</v>
      </c>
      <c r="B287" t="s">
        <v>25</v>
      </c>
      <c r="C287" s="79">
        <f t="shared" si="8"/>
        <v>1</v>
      </c>
      <c r="D287" s="79">
        <f t="shared" si="9"/>
        <v>1</v>
      </c>
    </row>
    <row r="288" spans="1:4" x14ac:dyDescent="0.2">
      <c r="A288" t="s">
        <v>18</v>
      </c>
      <c r="B288" t="s">
        <v>25</v>
      </c>
      <c r="C288" s="79">
        <f t="shared" si="8"/>
        <v>1</v>
      </c>
      <c r="D288" s="79">
        <f t="shared" si="9"/>
        <v>1</v>
      </c>
    </row>
    <row r="289" spans="1:4" x14ac:dyDescent="0.2">
      <c r="A289" t="s">
        <v>18</v>
      </c>
      <c r="B289" t="s">
        <v>25</v>
      </c>
      <c r="C289" s="79">
        <f t="shared" si="8"/>
        <v>1</v>
      </c>
      <c r="D289" s="79">
        <f t="shared" si="9"/>
        <v>1</v>
      </c>
    </row>
    <row r="290" spans="1:4" x14ac:dyDescent="0.2">
      <c r="A290" t="s">
        <v>18</v>
      </c>
      <c r="B290" t="s">
        <v>25</v>
      </c>
      <c r="C290" s="79">
        <f t="shared" si="8"/>
        <v>1</v>
      </c>
      <c r="D290" s="79">
        <f t="shared" si="9"/>
        <v>1</v>
      </c>
    </row>
    <row r="291" spans="1:4" x14ac:dyDescent="0.2">
      <c r="A291" t="s">
        <v>18</v>
      </c>
      <c r="B291" t="s">
        <v>25</v>
      </c>
      <c r="C291" s="79">
        <f t="shared" si="8"/>
        <v>1</v>
      </c>
      <c r="D291" s="79">
        <f t="shared" si="9"/>
        <v>1</v>
      </c>
    </row>
    <row r="292" spans="1:4" x14ac:dyDescent="0.2">
      <c r="A292" t="s">
        <v>18</v>
      </c>
      <c r="B292" t="s">
        <v>25</v>
      </c>
      <c r="C292" s="79">
        <f t="shared" si="8"/>
        <v>1</v>
      </c>
      <c r="D292" s="79">
        <f t="shared" si="9"/>
        <v>1</v>
      </c>
    </row>
    <row r="293" spans="1:4" x14ac:dyDescent="0.2">
      <c r="A293" t="s">
        <v>18</v>
      </c>
      <c r="B293" t="s">
        <v>25</v>
      </c>
      <c r="C293" s="79">
        <f t="shared" si="8"/>
        <v>1</v>
      </c>
      <c r="D293" s="79">
        <f t="shared" si="9"/>
        <v>1</v>
      </c>
    </row>
    <row r="294" spans="1:4" x14ac:dyDescent="0.2">
      <c r="A294" t="s">
        <v>18</v>
      </c>
      <c r="B294" t="s">
        <v>25</v>
      </c>
      <c r="C294" s="79">
        <f t="shared" si="8"/>
        <v>1</v>
      </c>
      <c r="D294" s="79">
        <f t="shared" si="9"/>
        <v>1</v>
      </c>
    </row>
    <row r="295" spans="1:4" x14ac:dyDescent="0.2">
      <c r="A295" t="s">
        <v>18</v>
      </c>
      <c r="B295" t="s">
        <v>25</v>
      </c>
      <c r="C295" s="79">
        <f t="shared" si="8"/>
        <v>1</v>
      </c>
      <c r="D295" s="79">
        <f t="shared" si="9"/>
        <v>1</v>
      </c>
    </row>
    <row r="296" spans="1:4" x14ac:dyDescent="0.2">
      <c r="A296" t="s">
        <v>18</v>
      </c>
      <c r="B296" t="s">
        <v>25</v>
      </c>
      <c r="C296" s="79">
        <f t="shared" si="8"/>
        <v>1</v>
      </c>
      <c r="D296" s="79">
        <f t="shared" si="9"/>
        <v>1</v>
      </c>
    </row>
    <row r="297" spans="1:4" x14ac:dyDescent="0.2">
      <c r="A297" t="s">
        <v>18</v>
      </c>
      <c r="B297" t="s">
        <v>25</v>
      </c>
      <c r="C297" s="79">
        <f t="shared" si="8"/>
        <v>1</v>
      </c>
      <c r="D297" s="79">
        <f t="shared" si="9"/>
        <v>1</v>
      </c>
    </row>
    <row r="298" spans="1:4" x14ac:dyDescent="0.2">
      <c r="A298" t="s">
        <v>18</v>
      </c>
      <c r="B298" t="s">
        <v>25</v>
      </c>
      <c r="C298" s="79">
        <f t="shared" si="8"/>
        <v>1</v>
      </c>
      <c r="D298" s="79">
        <f t="shared" si="9"/>
        <v>1</v>
      </c>
    </row>
    <row r="299" spans="1:4" x14ac:dyDescent="0.2">
      <c r="A299" t="s">
        <v>18</v>
      </c>
      <c r="B299" t="s">
        <v>25</v>
      </c>
      <c r="C299" s="79">
        <f t="shared" si="8"/>
        <v>1</v>
      </c>
      <c r="D299" s="79">
        <f t="shared" si="9"/>
        <v>1</v>
      </c>
    </row>
    <row r="300" spans="1:4" x14ac:dyDescent="0.2">
      <c r="A300" t="s">
        <v>18</v>
      </c>
      <c r="B300" t="s">
        <v>25</v>
      </c>
      <c r="C300" s="79">
        <f t="shared" si="8"/>
        <v>1</v>
      </c>
      <c r="D300" s="79">
        <f t="shared" si="9"/>
        <v>1</v>
      </c>
    </row>
    <row r="301" spans="1:4" x14ac:dyDescent="0.2">
      <c r="A301" t="s">
        <v>18</v>
      </c>
      <c r="B301" t="s">
        <v>25</v>
      </c>
      <c r="C301" s="79">
        <f t="shared" si="8"/>
        <v>1</v>
      </c>
      <c r="D301" s="79">
        <f t="shared" si="9"/>
        <v>1</v>
      </c>
    </row>
    <row r="302" spans="1:4" x14ac:dyDescent="0.2">
      <c r="A302" t="s">
        <v>18</v>
      </c>
      <c r="B302" t="s">
        <v>25</v>
      </c>
      <c r="C302" s="79">
        <f t="shared" si="8"/>
        <v>1</v>
      </c>
      <c r="D302" s="79">
        <f t="shared" si="9"/>
        <v>1</v>
      </c>
    </row>
    <row r="303" spans="1:4" x14ac:dyDescent="0.2">
      <c r="A303" t="s">
        <v>18</v>
      </c>
      <c r="B303" t="s">
        <v>25</v>
      </c>
      <c r="C303" s="79">
        <f t="shared" si="8"/>
        <v>1</v>
      </c>
      <c r="D303" s="79">
        <f t="shared" si="9"/>
        <v>1</v>
      </c>
    </row>
    <row r="304" spans="1:4" x14ac:dyDescent="0.2">
      <c r="A304" t="s">
        <v>18</v>
      </c>
      <c r="B304" t="s">
        <v>25</v>
      </c>
      <c r="C304" s="79">
        <f t="shared" si="8"/>
        <v>1</v>
      </c>
      <c r="D304" s="79">
        <f t="shared" si="9"/>
        <v>1</v>
      </c>
    </row>
    <row r="305" spans="1:4" x14ac:dyDescent="0.2">
      <c r="A305" t="s">
        <v>18</v>
      </c>
      <c r="B305" t="s">
        <v>25</v>
      </c>
      <c r="C305" s="79">
        <f t="shared" si="8"/>
        <v>1</v>
      </c>
      <c r="D305" s="79">
        <f t="shared" si="9"/>
        <v>1</v>
      </c>
    </row>
    <row r="306" spans="1:4" x14ac:dyDescent="0.2">
      <c r="A306" t="s">
        <v>18</v>
      </c>
      <c r="B306" t="s">
        <v>25</v>
      </c>
      <c r="C306" s="79">
        <f t="shared" si="8"/>
        <v>1</v>
      </c>
      <c r="D306" s="79">
        <f t="shared" si="9"/>
        <v>1</v>
      </c>
    </row>
    <row r="307" spans="1:4" x14ac:dyDescent="0.2">
      <c r="A307" t="s">
        <v>18</v>
      </c>
      <c r="B307" t="s">
        <v>25</v>
      </c>
      <c r="C307" s="79">
        <f t="shared" si="8"/>
        <v>1</v>
      </c>
      <c r="D307" s="79">
        <f t="shared" si="9"/>
        <v>1</v>
      </c>
    </row>
    <row r="308" spans="1:4" x14ac:dyDescent="0.2">
      <c r="A308" t="s">
        <v>18</v>
      </c>
      <c r="B308" t="s">
        <v>25</v>
      </c>
      <c r="C308" s="79">
        <f t="shared" si="8"/>
        <v>1</v>
      </c>
      <c r="D308" s="79">
        <f t="shared" si="9"/>
        <v>1</v>
      </c>
    </row>
    <row r="309" spans="1:4" x14ac:dyDescent="0.2">
      <c r="A309" t="s">
        <v>18</v>
      </c>
      <c r="B309" t="s">
        <v>25</v>
      </c>
      <c r="C309" s="79">
        <f t="shared" si="8"/>
        <v>1</v>
      </c>
      <c r="D309" s="79">
        <f t="shared" si="9"/>
        <v>1</v>
      </c>
    </row>
    <row r="310" spans="1:4" x14ac:dyDescent="0.2">
      <c r="A310" t="s">
        <v>18</v>
      </c>
      <c r="B310" t="s">
        <v>25</v>
      </c>
      <c r="C310" s="79">
        <f t="shared" si="8"/>
        <v>1</v>
      </c>
      <c r="D310" s="79">
        <f t="shared" si="9"/>
        <v>1</v>
      </c>
    </row>
    <row r="311" spans="1:4" x14ac:dyDescent="0.2">
      <c r="A311" t="s">
        <v>18</v>
      </c>
      <c r="B311" t="s">
        <v>25</v>
      </c>
      <c r="C311" s="79">
        <f t="shared" si="8"/>
        <v>1</v>
      </c>
      <c r="D311" s="79">
        <f t="shared" si="9"/>
        <v>1</v>
      </c>
    </row>
    <row r="312" spans="1:4" x14ac:dyDescent="0.2">
      <c r="A312" t="s">
        <v>18</v>
      </c>
      <c r="B312" t="s">
        <v>25</v>
      </c>
      <c r="C312" s="79">
        <f t="shared" si="8"/>
        <v>1</v>
      </c>
      <c r="D312" s="79">
        <f t="shared" si="9"/>
        <v>1</v>
      </c>
    </row>
    <row r="313" spans="1:4" x14ac:dyDescent="0.2">
      <c r="A313" t="s">
        <v>18</v>
      </c>
      <c r="B313" t="s">
        <v>25</v>
      </c>
      <c r="C313" s="79">
        <f t="shared" si="8"/>
        <v>1</v>
      </c>
      <c r="D313" s="79">
        <f t="shared" si="9"/>
        <v>1</v>
      </c>
    </row>
    <row r="314" spans="1:4" x14ac:dyDescent="0.2">
      <c r="A314" t="s">
        <v>18</v>
      </c>
      <c r="B314" t="s">
        <v>25</v>
      </c>
      <c r="C314" s="79">
        <f t="shared" si="8"/>
        <v>1</v>
      </c>
      <c r="D314" s="79">
        <f t="shared" si="9"/>
        <v>1</v>
      </c>
    </row>
    <row r="315" spans="1:4" x14ac:dyDescent="0.2">
      <c r="A315" t="s">
        <v>18</v>
      </c>
      <c r="B315" t="s">
        <v>25</v>
      </c>
      <c r="C315" s="79">
        <f t="shared" si="8"/>
        <v>1</v>
      </c>
      <c r="D315" s="79">
        <f t="shared" si="9"/>
        <v>1</v>
      </c>
    </row>
    <row r="316" spans="1:4" x14ac:dyDescent="0.2">
      <c r="A316" t="s">
        <v>18</v>
      </c>
      <c r="B316" t="s">
        <v>25</v>
      </c>
      <c r="C316" s="79">
        <f t="shared" si="8"/>
        <v>1</v>
      </c>
      <c r="D316" s="79">
        <f t="shared" si="9"/>
        <v>1</v>
      </c>
    </row>
    <row r="317" spans="1:4" x14ac:dyDescent="0.2">
      <c r="A317" t="s">
        <v>18</v>
      </c>
      <c r="B317" t="s">
        <v>25</v>
      </c>
      <c r="C317" s="79">
        <f t="shared" si="8"/>
        <v>1</v>
      </c>
      <c r="D317" s="79">
        <f t="shared" si="9"/>
        <v>1</v>
      </c>
    </row>
    <row r="318" spans="1:4" x14ac:dyDescent="0.2">
      <c r="A318" t="s">
        <v>18</v>
      </c>
      <c r="B318" t="s">
        <v>25</v>
      </c>
      <c r="C318" s="79">
        <f t="shared" si="8"/>
        <v>1</v>
      </c>
      <c r="D318" s="79">
        <f t="shared" si="9"/>
        <v>1</v>
      </c>
    </row>
    <row r="319" spans="1:4" x14ac:dyDescent="0.2">
      <c r="A319" t="s">
        <v>18</v>
      </c>
      <c r="B319" t="s">
        <v>25</v>
      </c>
      <c r="C319" s="79">
        <f t="shared" si="8"/>
        <v>1</v>
      </c>
      <c r="D319" s="79">
        <f t="shared" si="9"/>
        <v>1</v>
      </c>
    </row>
    <row r="320" spans="1:4" x14ac:dyDescent="0.2">
      <c r="A320" t="s">
        <v>18</v>
      </c>
      <c r="B320" t="s">
        <v>25</v>
      </c>
      <c r="C320" s="79">
        <f t="shared" si="8"/>
        <v>1</v>
      </c>
      <c r="D320" s="79">
        <f t="shared" si="9"/>
        <v>1</v>
      </c>
    </row>
    <row r="321" spans="1:4" x14ac:dyDescent="0.2">
      <c r="A321" t="s">
        <v>18</v>
      </c>
      <c r="B321" t="s">
        <v>25</v>
      </c>
      <c r="C321" s="79">
        <f t="shared" si="8"/>
        <v>1</v>
      </c>
      <c r="D321" s="79">
        <f t="shared" si="9"/>
        <v>1</v>
      </c>
    </row>
    <row r="322" spans="1:4" x14ac:dyDescent="0.2">
      <c r="A322" t="s">
        <v>18</v>
      </c>
      <c r="B322" t="s">
        <v>25</v>
      </c>
      <c r="C322" s="79">
        <f t="shared" si="8"/>
        <v>1</v>
      </c>
      <c r="D322" s="79">
        <f t="shared" si="9"/>
        <v>1</v>
      </c>
    </row>
    <row r="323" spans="1:4" x14ac:dyDescent="0.2">
      <c r="A323" t="s">
        <v>18</v>
      </c>
      <c r="B323" t="s">
        <v>25</v>
      </c>
      <c r="C323" s="79">
        <f t="shared" ref="C323:C386" si="10">IF(A323="Male", 1, 0)</f>
        <v>1</v>
      </c>
      <c r="D323" s="79">
        <f t="shared" ref="D323:D386" si="11">IF(B323="Yes", 1, 0)</f>
        <v>1</v>
      </c>
    </row>
    <row r="324" spans="1:4" x14ac:dyDescent="0.2">
      <c r="A324" t="s">
        <v>18</v>
      </c>
      <c r="B324" t="s">
        <v>25</v>
      </c>
      <c r="C324" s="79">
        <f t="shared" si="10"/>
        <v>1</v>
      </c>
      <c r="D324" s="79">
        <f t="shared" si="11"/>
        <v>1</v>
      </c>
    </row>
    <row r="325" spans="1:4" x14ac:dyDescent="0.2">
      <c r="A325" t="s">
        <v>18</v>
      </c>
      <c r="B325" t="s">
        <v>25</v>
      </c>
      <c r="C325" s="79">
        <f t="shared" si="10"/>
        <v>1</v>
      </c>
      <c r="D325" s="79">
        <f t="shared" si="11"/>
        <v>1</v>
      </c>
    </row>
    <row r="326" spans="1:4" x14ac:dyDescent="0.2">
      <c r="A326" t="s">
        <v>18</v>
      </c>
      <c r="B326" t="s">
        <v>25</v>
      </c>
      <c r="C326" s="79">
        <f t="shared" si="10"/>
        <v>1</v>
      </c>
      <c r="D326" s="79">
        <f t="shared" si="11"/>
        <v>1</v>
      </c>
    </row>
    <row r="327" spans="1:4" x14ac:dyDescent="0.2">
      <c r="A327" t="s">
        <v>18</v>
      </c>
      <c r="B327" t="s">
        <v>25</v>
      </c>
      <c r="C327" s="79">
        <f t="shared" si="10"/>
        <v>1</v>
      </c>
      <c r="D327" s="79">
        <f t="shared" si="11"/>
        <v>1</v>
      </c>
    </row>
    <row r="328" spans="1:4" x14ac:dyDescent="0.2">
      <c r="A328" t="s">
        <v>18</v>
      </c>
      <c r="B328" t="s">
        <v>25</v>
      </c>
      <c r="C328" s="79">
        <f t="shared" si="10"/>
        <v>1</v>
      </c>
      <c r="D328" s="79">
        <f t="shared" si="11"/>
        <v>1</v>
      </c>
    </row>
    <row r="329" spans="1:4" x14ac:dyDescent="0.2">
      <c r="A329" t="s">
        <v>18</v>
      </c>
      <c r="B329" t="s">
        <v>25</v>
      </c>
      <c r="C329" s="79">
        <f t="shared" si="10"/>
        <v>1</v>
      </c>
      <c r="D329" s="79">
        <f t="shared" si="11"/>
        <v>1</v>
      </c>
    </row>
    <row r="330" spans="1:4" x14ac:dyDescent="0.2">
      <c r="A330" t="s">
        <v>18</v>
      </c>
      <c r="B330" t="s">
        <v>25</v>
      </c>
      <c r="C330" s="79">
        <f t="shared" si="10"/>
        <v>1</v>
      </c>
      <c r="D330" s="79">
        <f t="shared" si="11"/>
        <v>1</v>
      </c>
    </row>
    <row r="331" spans="1:4" x14ac:dyDescent="0.2">
      <c r="A331" t="s">
        <v>18</v>
      </c>
      <c r="B331" t="s">
        <v>25</v>
      </c>
      <c r="C331" s="79">
        <f t="shared" si="10"/>
        <v>1</v>
      </c>
      <c r="D331" s="79">
        <f t="shared" si="11"/>
        <v>1</v>
      </c>
    </row>
    <row r="332" spans="1:4" x14ac:dyDescent="0.2">
      <c r="A332" t="s">
        <v>18</v>
      </c>
      <c r="B332" t="s">
        <v>25</v>
      </c>
      <c r="C332" s="79">
        <f t="shared" si="10"/>
        <v>1</v>
      </c>
      <c r="D332" s="79">
        <f t="shared" si="11"/>
        <v>1</v>
      </c>
    </row>
    <row r="333" spans="1:4" x14ac:dyDescent="0.2">
      <c r="A333" t="s">
        <v>18</v>
      </c>
      <c r="B333" t="s">
        <v>25</v>
      </c>
      <c r="C333" s="79">
        <f t="shared" si="10"/>
        <v>1</v>
      </c>
      <c r="D333" s="79">
        <f t="shared" si="11"/>
        <v>1</v>
      </c>
    </row>
    <row r="334" spans="1:4" x14ac:dyDescent="0.2">
      <c r="A334" t="s">
        <v>18</v>
      </c>
      <c r="B334" t="s">
        <v>25</v>
      </c>
      <c r="C334" s="79">
        <f t="shared" si="10"/>
        <v>1</v>
      </c>
      <c r="D334" s="79">
        <f t="shared" si="11"/>
        <v>1</v>
      </c>
    </row>
    <row r="335" spans="1:4" x14ac:dyDescent="0.2">
      <c r="A335" t="s">
        <v>18</v>
      </c>
      <c r="B335" t="s">
        <v>25</v>
      </c>
      <c r="C335" s="79">
        <f t="shared" si="10"/>
        <v>1</v>
      </c>
      <c r="D335" s="79">
        <f t="shared" si="11"/>
        <v>1</v>
      </c>
    </row>
    <row r="336" spans="1:4" x14ac:dyDescent="0.2">
      <c r="A336" t="s">
        <v>18</v>
      </c>
      <c r="B336" t="s">
        <v>25</v>
      </c>
      <c r="C336" s="79">
        <f t="shared" si="10"/>
        <v>1</v>
      </c>
      <c r="D336" s="79">
        <f t="shared" si="11"/>
        <v>1</v>
      </c>
    </row>
    <row r="337" spans="1:4" x14ac:dyDescent="0.2">
      <c r="A337" t="s">
        <v>18</v>
      </c>
      <c r="B337" t="s">
        <v>25</v>
      </c>
      <c r="C337" s="79">
        <f t="shared" si="10"/>
        <v>1</v>
      </c>
      <c r="D337" s="79">
        <f t="shared" si="11"/>
        <v>1</v>
      </c>
    </row>
    <row r="338" spans="1:4" x14ac:dyDescent="0.2">
      <c r="A338" t="s">
        <v>18</v>
      </c>
      <c r="B338" t="s">
        <v>25</v>
      </c>
      <c r="C338" s="79">
        <f t="shared" si="10"/>
        <v>1</v>
      </c>
      <c r="D338" s="79">
        <f t="shared" si="11"/>
        <v>1</v>
      </c>
    </row>
    <row r="339" spans="1:4" x14ac:dyDescent="0.2">
      <c r="A339" t="s">
        <v>18</v>
      </c>
      <c r="B339" t="s">
        <v>25</v>
      </c>
      <c r="C339" s="79">
        <f t="shared" si="10"/>
        <v>1</v>
      </c>
      <c r="D339" s="79">
        <f t="shared" si="11"/>
        <v>1</v>
      </c>
    </row>
    <row r="340" spans="1:4" x14ac:dyDescent="0.2">
      <c r="A340" t="s">
        <v>18</v>
      </c>
      <c r="B340" t="s">
        <v>25</v>
      </c>
      <c r="C340" s="79">
        <f t="shared" si="10"/>
        <v>1</v>
      </c>
      <c r="D340" s="79">
        <f t="shared" si="11"/>
        <v>1</v>
      </c>
    </row>
    <row r="341" spans="1:4" x14ac:dyDescent="0.2">
      <c r="A341" t="s">
        <v>18</v>
      </c>
      <c r="B341" t="s">
        <v>25</v>
      </c>
      <c r="C341" s="79">
        <f t="shared" si="10"/>
        <v>1</v>
      </c>
      <c r="D341" s="79">
        <f t="shared" si="11"/>
        <v>1</v>
      </c>
    </row>
    <row r="342" spans="1:4" x14ac:dyDescent="0.2">
      <c r="A342" t="s">
        <v>18</v>
      </c>
      <c r="B342" t="s">
        <v>25</v>
      </c>
      <c r="C342" s="79">
        <f t="shared" si="10"/>
        <v>1</v>
      </c>
      <c r="D342" s="79">
        <f t="shared" si="11"/>
        <v>1</v>
      </c>
    </row>
    <row r="343" spans="1:4" x14ac:dyDescent="0.2">
      <c r="A343" t="s">
        <v>18</v>
      </c>
      <c r="B343" t="s">
        <v>25</v>
      </c>
      <c r="C343" s="79">
        <f t="shared" si="10"/>
        <v>1</v>
      </c>
      <c r="D343" s="79">
        <f t="shared" si="11"/>
        <v>1</v>
      </c>
    </row>
    <row r="344" spans="1:4" x14ac:dyDescent="0.2">
      <c r="A344" t="s">
        <v>18</v>
      </c>
      <c r="B344" t="s">
        <v>25</v>
      </c>
      <c r="C344" s="79">
        <f t="shared" si="10"/>
        <v>1</v>
      </c>
      <c r="D344" s="79">
        <f t="shared" si="11"/>
        <v>1</v>
      </c>
    </row>
    <row r="345" spans="1:4" x14ac:dyDescent="0.2">
      <c r="A345" t="s">
        <v>18</v>
      </c>
      <c r="B345" t="s">
        <v>25</v>
      </c>
      <c r="C345" s="79">
        <f t="shared" si="10"/>
        <v>1</v>
      </c>
      <c r="D345" s="79">
        <f t="shared" si="11"/>
        <v>1</v>
      </c>
    </row>
    <row r="346" spans="1:4" x14ac:dyDescent="0.2">
      <c r="A346" t="s">
        <v>18</v>
      </c>
      <c r="B346" t="s">
        <v>25</v>
      </c>
      <c r="C346" s="79">
        <f t="shared" si="10"/>
        <v>1</v>
      </c>
      <c r="D346" s="79">
        <f t="shared" si="11"/>
        <v>1</v>
      </c>
    </row>
    <row r="347" spans="1:4" x14ac:dyDescent="0.2">
      <c r="A347" t="s">
        <v>18</v>
      </c>
      <c r="B347" t="s">
        <v>25</v>
      </c>
      <c r="C347" s="79">
        <f t="shared" si="10"/>
        <v>1</v>
      </c>
      <c r="D347" s="79">
        <f t="shared" si="11"/>
        <v>1</v>
      </c>
    </row>
    <row r="348" spans="1:4" x14ac:dyDescent="0.2">
      <c r="A348" t="s">
        <v>18</v>
      </c>
      <c r="B348" t="s">
        <v>25</v>
      </c>
      <c r="C348" s="79">
        <f t="shared" si="10"/>
        <v>1</v>
      </c>
      <c r="D348" s="79">
        <f t="shared" si="11"/>
        <v>1</v>
      </c>
    </row>
    <row r="349" spans="1:4" x14ac:dyDescent="0.2">
      <c r="A349" t="s">
        <v>18</v>
      </c>
      <c r="B349" t="s">
        <v>25</v>
      </c>
      <c r="C349" s="79">
        <f t="shared" si="10"/>
        <v>1</v>
      </c>
      <c r="D349" s="79">
        <f t="shared" si="11"/>
        <v>1</v>
      </c>
    </row>
    <row r="350" spans="1:4" x14ac:dyDescent="0.2">
      <c r="A350" t="s">
        <v>18</v>
      </c>
      <c r="B350" t="s">
        <v>25</v>
      </c>
      <c r="C350" s="79">
        <f t="shared" si="10"/>
        <v>1</v>
      </c>
      <c r="D350" s="79">
        <f t="shared" si="11"/>
        <v>1</v>
      </c>
    </row>
    <row r="351" spans="1:4" x14ac:dyDescent="0.2">
      <c r="A351" t="s">
        <v>18</v>
      </c>
      <c r="B351" t="s">
        <v>25</v>
      </c>
      <c r="C351" s="79">
        <f t="shared" si="10"/>
        <v>1</v>
      </c>
      <c r="D351" s="79">
        <f t="shared" si="11"/>
        <v>1</v>
      </c>
    </row>
    <row r="352" spans="1:4" x14ac:dyDescent="0.2">
      <c r="A352" t="s">
        <v>18</v>
      </c>
      <c r="B352" t="s">
        <v>25</v>
      </c>
      <c r="C352" s="79">
        <f t="shared" si="10"/>
        <v>1</v>
      </c>
      <c r="D352" s="79">
        <f t="shared" si="11"/>
        <v>1</v>
      </c>
    </row>
    <row r="353" spans="1:4" x14ac:dyDescent="0.2">
      <c r="A353" t="s">
        <v>18</v>
      </c>
      <c r="B353" t="s">
        <v>25</v>
      </c>
      <c r="C353" s="79">
        <f t="shared" si="10"/>
        <v>1</v>
      </c>
      <c r="D353" s="79">
        <f t="shared" si="11"/>
        <v>1</v>
      </c>
    </row>
    <row r="354" spans="1:4" x14ac:dyDescent="0.2">
      <c r="A354" t="s">
        <v>18</v>
      </c>
      <c r="B354" t="s">
        <v>25</v>
      </c>
      <c r="C354" s="79">
        <f t="shared" si="10"/>
        <v>1</v>
      </c>
      <c r="D354" s="79">
        <f t="shared" si="11"/>
        <v>1</v>
      </c>
    </row>
    <row r="355" spans="1:4" x14ac:dyDescent="0.2">
      <c r="A355" t="s">
        <v>18</v>
      </c>
      <c r="B355" t="s">
        <v>25</v>
      </c>
      <c r="C355" s="79">
        <f t="shared" si="10"/>
        <v>1</v>
      </c>
      <c r="D355" s="79">
        <f t="shared" si="11"/>
        <v>1</v>
      </c>
    </row>
    <row r="356" spans="1:4" x14ac:dyDescent="0.2">
      <c r="A356" t="s">
        <v>18</v>
      </c>
      <c r="B356" t="s">
        <v>25</v>
      </c>
      <c r="C356" s="79">
        <f t="shared" si="10"/>
        <v>1</v>
      </c>
      <c r="D356" s="79">
        <f t="shared" si="11"/>
        <v>1</v>
      </c>
    </row>
    <row r="357" spans="1:4" x14ac:dyDescent="0.2">
      <c r="A357" t="s">
        <v>18</v>
      </c>
      <c r="B357" t="s">
        <v>25</v>
      </c>
      <c r="C357" s="79">
        <f t="shared" si="10"/>
        <v>1</v>
      </c>
      <c r="D357" s="79">
        <f t="shared" si="11"/>
        <v>1</v>
      </c>
    </row>
    <row r="358" spans="1:4" x14ac:dyDescent="0.2">
      <c r="A358" t="s">
        <v>18</v>
      </c>
      <c r="B358" t="s">
        <v>25</v>
      </c>
      <c r="C358" s="79">
        <f t="shared" si="10"/>
        <v>1</v>
      </c>
      <c r="D358" s="79">
        <f t="shared" si="11"/>
        <v>1</v>
      </c>
    </row>
    <row r="359" spans="1:4" x14ac:dyDescent="0.2">
      <c r="A359" t="s">
        <v>18</v>
      </c>
      <c r="B359" t="s">
        <v>25</v>
      </c>
      <c r="C359" s="79">
        <f t="shared" si="10"/>
        <v>1</v>
      </c>
      <c r="D359" s="79">
        <f t="shared" si="11"/>
        <v>1</v>
      </c>
    </row>
    <row r="360" spans="1:4" x14ac:dyDescent="0.2">
      <c r="A360" t="s">
        <v>18</v>
      </c>
      <c r="B360" t="s">
        <v>25</v>
      </c>
      <c r="C360" s="79">
        <f t="shared" si="10"/>
        <v>1</v>
      </c>
      <c r="D360" s="79">
        <f t="shared" si="11"/>
        <v>1</v>
      </c>
    </row>
    <row r="361" spans="1:4" x14ac:dyDescent="0.2">
      <c r="A361" t="s">
        <v>18</v>
      </c>
      <c r="B361" t="s">
        <v>25</v>
      </c>
      <c r="C361" s="79">
        <f t="shared" si="10"/>
        <v>1</v>
      </c>
      <c r="D361" s="79">
        <f t="shared" si="11"/>
        <v>1</v>
      </c>
    </row>
    <row r="362" spans="1:4" x14ac:dyDescent="0.2">
      <c r="A362" t="s">
        <v>18</v>
      </c>
      <c r="B362" t="s">
        <v>25</v>
      </c>
      <c r="C362" s="79">
        <f t="shared" si="10"/>
        <v>1</v>
      </c>
      <c r="D362" s="79">
        <f t="shared" si="11"/>
        <v>1</v>
      </c>
    </row>
    <row r="363" spans="1:4" x14ac:dyDescent="0.2">
      <c r="A363" t="s">
        <v>18</v>
      </c>
      <c r="B363" t="s">
        <v>25</v>
      </c>
      <c r="C363" s="79">
        <f t="shared" si="10"/>
        <v>1</v>
      </c>
      <c r="D363" s="79">
        <f t="shared" si="11"/>
        <v>1</v>
      </c>
    </row>
    <row r="364" spans="1:4" x14ac:dyDescent="0.2">
      <c r="A364" t="s">
        <v>18</v>
      </c>
      <c r="B364" t="s">
        <v>25</v>
      </c>
      <c r="C364" s="79">
        <f t="shared" si="10"/>
        <v>1</v>
      </c>
      <c r="D364" s="79">
        <f t="shared" si="11"/>
        <v>1</v>
      </c>
    </row>
    <row r="365" spans="1:4" x14ac:dyDescent="0.2">
      <c r="A365" t="s">
        <v>18</v>
      </c>
      <c r="B365" t="s">
        <v>25</v>
      </c>
      <c r="C365" s="79">
        <f t="shared" si="10"/>
        <v>1</v>
      </c>
      <c r="D365" s="79">
        <f t="shared" si="11"/>
        <v>1</v>
      </c>
    </row>
    <row r="366" spans="1:4" x14ac:dyDescent="0.2">
      <c r="A366" t="s">
        <v>18</v>
      </c>
      <c r="B366" t="s">
        <v>25</v>
      </c>
      <c r="C366" s="79">
        <f t="shared" si="10"/>
        <v>1</v>
      </c>
      <c r="D366" s="79">
        <f t="shared" si="11"/>
        <v>1</v>
      </c>
    </row>
    <row r="367" spans="1:4" x14ac:dyDescent="0.2">
      <c r="A367" t="s">
        <v>18</v>
      </c>
      <c r="B367" t="s">
        <v>25</v>
      </c>
      <c r="C367" s="79">
        <f t="shared" si="10"/>
        <v>1</v>
      </c>
      <c r="D367" s="79">
        <f t="shared" si="11"/>
        <v>1</v>
      </c>
    </row>
    <row r="368" spans="1:4" x14ac:dyDescent="0.2">
      <c r="A368" t="s">
        <v>18</v>
      </c>
      <c r="B368" t="s">
        <v>25</v>
      </c>
      <c r="C368" s="79">
        <f t="shared" si="10"/>
        <v>1</v>
      </c>
      <c r="D368" s="79">
        <f t="shared" si="11"/>
        <v>1</v>
      </c>
    </row>
    <row r="369" spans="1:4" x14ac:dyDescent="0.2">
      <c r="A369" t="s">
        <v>18</v>
      </c>
      <c r="B369" t="s">
        <v>25</v>
      </c>
      <c r="C369" s="79">
        <f t="shared" si="10"/>
        <v>1</v>
      </c>
      <c r="D369" s="79">
        <f t="shared" si="11"/>
        <v>1</v>
      </c>
    </row>
    <row r="370" spans="1:4" x14ac:dyDescent="0.2">
      <c r="A370" t="s">
        <v>18</v>
      </c>
      <c r="B370" t="s">
        <v>25</v>
      </c>
      <c r="C370" s="79">
        <f t="shared" si="10"/>
        <v>1</v>
      </c>
      <c r="D370" s="79">
        <f t="shared" si="11"/>
        <v>1</v>
      </c>
    </row>
    <row r="371" spans="1:4" x14ac:dyDescent="0.2">
      <c r="A371" t="s">
        <v>18</v>
      </c>
      <c r="B371" t="s">
        <v>25</v>
      </c>
      <c r="C371" s="79">
        <f t="shared" si="10"/>
        <v>1</v>
      </c>
      <c r="D371" s="79">
        <f t="shared" si="11"/>
        <v>1</v>
      </c>
    </row>
    <row r="372" spans="1:4" x14ac:dyDescent="0.2">
      <c r="A372" t="s">
        <v>18</v>
      </c>
      <c r="B372" t="s">
        <v>25</v>
      </c>
      <c r="C372" s="79">
        <f t="shared" si="10"/>
        <v>1</v>
      </c>
      <c r="D372" s="79">
        <f t="shared" si="11"/>
        <v>1</v>
      </c>
    </row>
    <row r="373" spans="1:4" x14ac:dyDescent="0.2">
      <c r="A373" t="s">
        <v>18</v>
      </c>
      <c r="B373" t="s">
        <v>25</v>
      </c>
      <c r="C373" s="79">
        <f t="shared" si="10"/>
        <v>1</v>
      </c>
      <c r="D373" s="79">
        <f t="shared" si="11"/>
        <v>1</v>
      </c>
    </row>
    <row r="374" spans="1:4" x14ac:dyDescent="0.2">
      <c r="A374" t="s">
        <v>18</v>
      </c>
      <c r="B374" t="s">
        <v>25</v>
      </c>
      <c r="C374" s="79">
        <f t="shared" si="10"/>
        <v>1</v>
      </c>
      <c r="D374" s="79">
        <f t="shared" si="11"/>
        <v>1</v>
      </c>
    </row>
    <row r="375" spans="1:4" x14ac:dyDescent="0.2">
      <c r="A375" t="s">
        <v>18</v>
      </c>
      <c r="B375" t="s">
        <v>25</v>
      </c>
      <c r="C375" s="79">
        <f t="shared" si="10"/>
        <v>1</v>
      </c>
      <c r="D375" s="79">
        <f t="shared" si="11"/>
        <v>1</v>
      </c>
    </row>
    <row r="376" spans="1:4" x14ac:dyDescent="0.2">
      <c r="A376" t="s">
        <v>18</v>
      </c>
      <c r="B376" t="s">
        <v>25</v>
      </c>
      <c r="C376" s="79">
        <f t="shared" si="10"/>
        <v>1</v>
      </c>
      <c r="D376" s="79">
        <f t="shared" si="11"/>
        <v>1</v>
      </c>
    </row>
    <row r="377" spans="1:4" x14ac:dyDescent="0.2">
      <c r="A377" t="s">
        <v>18</v>
      </c>
      <c r="B377" t="s">
        <v>25</v>
      </c>
      <c r="C377" s="79">
        <f t="shared" si="10"/>
        <v>1</v>
      </c>
      <c r="D377" s="79">
        <f t="shared" si="11"/>
        <v>1</v>
      </c>
    </row>
    <row r="378" spans="1:4" x14ac:dyDescent="0.2">
      <c r="A378" t="s">
        <v>18</v>
      </c>
      <c r="B378" t="s">
        <v>25</v>
      </c>
      <c r="C378" s="79">
        <f t="shared" si="10"/>
        <v>1</v>
      </c>
      <c r="D378" s="79">
        <f t="shared" si="11"/>
        <v>1</v>
      </c>
    </row>
    <row r="379" spans="1:4" x14ac:dyDescent="0.2">
      <c r="A379" t="s">
        <v>18</v>
      </c>
      <c r="B379" t="s">
        <v>25</v>
      </c>
      <c r="C379" s="79">
        <f t="shared" si="10"/>
        <v>1</v>
      </c>
      <c r="D379" s="79">
        <f t="shared" si="11"/>
        <v>1</v>
      </c>
    </row>
    <row r="380" spans="1:4" x14ac:dyDescent="0.2">
      <c r="A380" t="s">
        <v>18</v>
      </c>
      <c r="B380" t="s">
        <v>25</v>
      </c>
      <c r="C380" s="79">
        <f t="shared" si="10"/>
        <v>1</v>
      </c>
      <c r="D380" s="79">
        <f t="shared" si="11"/>
        <v>1</v>
      </c>
    </row>
    <row r="381" spans="1:4" x14ac:dyDescent="0.2">
      <c r="A381" t="s">
        <v>18</v>
      </c>
      <c r="B381" t="s">
        <v>25</v>
      </c>
      <c r="C381" s="79">
        <f t="shared" si="10"/>
        <v>1</v>
      </c>
      <c r="D381" s="79">
        <f t="shared" si="11"/>
        <v>1</v>
      </c>
    </row>
    <row r="382" spans="1:4" x14ac:dyDescent="0.2">
      <c r="A382" t="s">
        <v>18</v>
      </c>
      <c r="B382" t="s">
        <v>25</v>
      </c>
      <c r="C382" s="79">
        <f t="shared" si="10"/>
        <v>1</v>
      </c>
      <c r="D382" s="79">
        <f t="shared" si="11"/>
        <v>1</v>
      </c>
    </row>
    <row r="383" spans="1:4" x14ac:dyDescent="0.2">
      <c r="A383" t="s">
        <v>18</v>
      </c>
      <c r="B383" t="s">
        <v>25</v>
      </c>
      <c r="C383" s="79">
        <f t="shared" si="10"/>
        <v>1</v>
      </c>
      <c r="D383" s="79">
        <f t="shared" si="11"/>
        <v>1</v>
      </c>
    </row>
    <row r="384" spans="1:4" x14ac:dyDescent="0.2">
      <c r="A384" t="s">
        <v>18</v>
      </c>
      <c r="B384" t="s">
        <v>25</v>
      </c>
      <c r="C384" s="79">
        <f t="shared" si="10"/>
        <v>1</v>
      </c>
      <c r="D384" s="79">
        <f t="shared" si="11"/>
        <v>1</v>
      </c>
    </row>
    <row r="385" spans="1:4" x14ac:dyDescent="0.2">
      <c r="A385" t="s">
        <v>18</v>
      </c>
      <c r="B385" t="s">
        <v>25</v>
      </c>
      <c r="C385" s="79">
        <f t="shared" si="10"/>
        <v>1</v>
      </c>
      <c r="D385" s="79">
        <f t="shared" si="11"/>
        <v>1</v>
      </c>
    </row>
    <row r="386" spans="1:4" x14ac:dyDescent="0.2">
      <c r="A386" t="s">
        <v>18</v>
      </c>
      <c r="B386" t="s">
        <v>25</v>
      </c>
      <c r="C386" s="79">
        <f t="shared" si="10"/>
        <v>1</v>
      </c>
      <c r="D386" s="79">
        <f t="shared" si="11"/>
        <v>1</v>
      </c>
    </row>
    <row r="387" spans="1:4" x14ac:dyDescent="0.2">
      <c r="A387" t="s">
        <v>18</v>
      </c>
      <c r="B387" t="s">
        <v>25</v>
      </c>
      <c r="C387" s="79">
        <f t="shared" ref="C387:C450" si="12">IF(A387="Male", 1, 0)</f>
        <v>1</v>
      </c>
      <c r="D387" s="79">
        <f t="shared" ref="D387:D450" si="13">IF(B387="Yes", 1, 0)</f>
        <v>1</v>
      </c>
    </row>
    <row r="388" spans="1:4" x14ac:dyDescent="0.2">
      <c r="A388" t="s">
        <v>18</v>
      </c>
      <c r="B388" t="s">
        <v>25</v>
      </c>
      <c r="C388" s="79">
        <f t="shared" si="12"/>
        <v>1</v>
      </c>
      <c r="D388" s="79">
        <f t="shared" si="13"/>
        <v>1</v>
      </c>
    </row>
    <row r="389" spans="1:4" x14ac:dyDescent="0.2">
      <c r="A389" t="s">
        <v>18</v>
      </c>
      <c r="B389" t="s">
        <v>25</v>
      </c>
      <c r="C389" s="79">
        <f t="shared" si="12"/>
        <v>1</v>
      </c>
      <c r="D389" s="79">
        <f t="shared" si="13"/>
        <v>1</v>
      </c>
    </row>
    <row r="390" spans="1:4" x14ac:dyDescent="0.2">
      <c r="A390" t="s">
        <v>18</v>
      </c>
      <c r="B390" t="s">
        <v>25</v>
      </c>
      <c r="C390" s="79">
        <f t="shared" si="12"/>
        <v>1</v>
      </c>
      <c r="D390" s="79">
        <f t="shared" si="13"/>
        <v>1</v>
      </c>
    </row>
    <row r="391" spans="1:4" x14ac:dyDescent="0.2">
      <c r="A391" t="s">
        <v>18</v>
      </c>
      <c r="B391" t="s">
        <v>25</v>
      </c>
      <c r="C391" s="79">
        <f t="shared" si="12"/>
        <v>1</v>
      </c>
      <c r="D391" s="79">
        <f t="shared" si="13"/>
        <v>1</v>
      </c>
    </row>
    <row r="392" spans="1:4" x14ac:dyDescent="0.2">
      <c r="A392" t="s">
        <v>18</v>
      </c>
      <c r="B392" t="s">
        <v>25</v>
      </c>
      <c r="C392" s="79">
        <f t="shared" si="12"/>
        <v>1</v>
      </c>
      <c r="D392" s="79">
        <f t="shared" si="13"/>
        <v>1</v>
      </c>
    </row>
    <row r="393" spans="1:4" x14ac:dyDescent="0.2">
      <c r="A393" t="s">
        <v>18</v>
      </c>
      <c r="B393" t="s">
        <v>25</v>
      </c>
      <c r="C393" s="79">
        <f t="shared" si="12"/>
        <v>1</v>
      </c>
      <c r="D393" s="79">
        <f t="shared" si="13"/>
        <v>1</v>
      </c>
    </row>
    <row r="394" spans="1:4" x14ac:dyDescent="0.2">
      <c r="A394" t="s">
        <v>18</v>
      </c>
      <c r="B394" t="s">
        <v>25</v>
      </c>
      <c r="C394" s="79">
        <f t="shared" si="12"/>
        <v>1</v>
      </c>
      <c r="D394" s="79">
        <f t="shared" si="13"/>
        <v>1</v>
      </c>
    </row>
    <row r="395" spans="1:4" x14ac:dyDescent="0.2">
      <c r="A395" t="s">
        <v>18</v>
      </c>
      <c r="B395" t="s">
        <v>25</v>
      </c>
      <c r="C395" s="79">
        <f t="shared" si="12"/>
        <v>1</v>
      </c>
      <c r="D395" s="79">
        <f t="shared" si="13"/>
        <v>1</v>
      </c>
    </row>
    <row r="396" spans="1:4" x14ac:dyDescent="0.2">
      <c r="A396" t="s">
        <v>18</v>
      </c>
      <c r="B396" t="s">
        <v>25</v>
      </c>
      <c r="C396" s="79">
        <f t="shared" si="12"/>
        <v>1</v>
      </c>
      <c r="D396" s="79">
        <f t="shared" si="13"/>
        <v>1</v>
      </c>
    </row>
    <row r="397" spans="1:4" x14ac:dyDescent="0.2">
      <c r="A397" t="s">
        <v>18</v>
      </c>
      <c r="B397" t="s">
        <v>25</v>
      </c>
      <c r="C397" s="79">
        <f t="shared" si="12"/>
        <v>1</v>
      </c>
      <c r="D397" s="79">
        <f t="shared" si="13"/>
        <v>1</v>
      </c>
    </row>
    <row r="398" spans="1:4" x14ac:dyDescent="0.2">
      <c r="A398" t="s">
        <v>18</v>
      </c>
      <c r="B398" t="s">
        <v>25</v>
      </c>
      <c r="C398" s="79">
        <f t="shared" si="12"/>
        <v>1</v>
      </c>
      <c r="D398" s="79">
        <f t="shared" si="13"/>
        <v>1</v>
      </c>
    </row>
    <row r="399" spans="1:4" x14ac:dyDescent="0.2">
      <c r="A399" t="s">
        <v>18</v>
      </c>
      <c r="B399" t="s">
        <v>25</v>
      </c>
      <c r="C399" s="79">
        <f t="shared" si="12"/>
        <v>1</v>
      </c>
      <c r="D399" s="79">
        <f t="shared" si="13"/>
        <v>1</v>
      </c>
    </row>
    <row r="400" spans="1:4" x14ac:dyDescent="0.2">
      <c r="A400" t="s">
        <v>18</v>
      </c>
      <c r="B400" t="s">
        <v>25</v>
      </c>
      <c r="C400" s="79">
        <f t="shared" si="12"/>
        <v>1</v>
      </c>
      <c r="D400" s="79">
        <f t="shared" si="13"/>
        <v>1</v>
      </c>
    </row>
    <row r="401" spans="1:4" x14ac:dyDescent="0.2">
      <c r="A401" t="s">
        <v>18</v>
      </c>
      <c r="B401" t="s">
        <v>25</v>
      </c>
      <c r="C401" s="79">
        <f t="shared" si="12"/>
        <v>1</v>
      </c>
      <c r="D401" s="79">
        <f t="shared" si="13"/>
        <v>1</v>
      </c>
    </row>
    <row r="402" spans="1:4" x14ac:dyDescent="0.2">
      <c r="A402" t="s">
        <v>18</v>
      </c>
      <c r="B402" t="s">
        <v>25</v>
      </c>
      <c r="C402" s="79">
        <f t="shared" si="12"/>
        <v>1</v>
      </c>
      <c r="D402" s="79">
        <f t="shared" si="13"/>
        <v>1</v>
      </c>
    </row>
    <row r="403" spans="1:4" x14ac:dyDescent="0.2">
      <c r="A403" t="s">
        <v>18</v>
      </c>
      <c r="B403" t="s">
        <v>25</v>
      </c>
      <c r="C403" s="79">
        <f t="shared" si="12"/>
        <v>1</v>
      </c>
      <c r="D403" s="79">
        <f t="shared" si="13"/>
        <v>1</v>
      </c>
    </row>
    <row r="404" spans="1:4" x14ac:dyDescent="0.2">
      <c r="A404" t="s">
        <v>18</v>
      </c>
      <c r="B404" t="s">
        <v>25</v>
      </c>
      <c r="C404" s="79">
        <f t="shared" si="12"/>
        <v>1</v>
      </c>
      <c r="D404" s="79">
        <f t="shared" si="13"/>
        <v>1</v>
      </c>
    </row>
    <row r="405" spans="1:4" x14ac:dyDescent="0.2">
      <c r="A405" t="s">
        <v>18</v>
      </c>
      <c r="B405" t="s">
        <v>25</v>
      </c>
      <c r="C405" s="79">
        <f t="shared" si="12"/>
        <v>1</v>
      </c>
      <c r="D405" s="79">
        <f t="shared" si="13"/>
        <v>1</v>
      </c>
    </row>
    <row r="406" spans="1:4" x14ac:dyDescent="0.2">
      <c r="A406" t="s">
        <v>18</v>
      </c>
      <c r="B406" t="s">
        <v>25</v>
      </c>
      <c r="C406" s="79">
        <f t="shared" si="12"/>
        <v>1</v>
      </c>
      <c r="D406" s="79">
        <f t="shared" si="13"/>
        <v>1</v>
      </c>
    </row>
    <row r="407" spans="1:4" x14ac:dyDescent="0.2">
      <c r="A407" t="s">
        <v>18</v>
      </c>
      <c r="B407" t="s">
        <v>25</v>
      </c>
      <c r="C407" s="79">
        <f t="shared" si="12"/>
        <v>1</v>
      </c>
      <c r="D407" s="79">
        <f t="shared" si="13"/>
        <v>1</v>
      </c>
    </row>
    <row r="408" spans="1:4" x14ac:dyDescent="0.2">
      <c r="A408" t="s">
        <v>18</v>
      </c>
      <c r="B408" t="s">
        <v>25</v>
      </c>
      <c r="C408" s="79">
        <f t="shared" si="12"/>
        <v>1</v>
      </c>
      <c r="D408" s="79">
        <f t="shared" si="13"/>
        <v>1</v>
      </c>
    </row>
    <row r="409" spans="1:4" x14ac:dyDescent="0.2">
      <c r="A409" t="s">
        <v>18</v>
      </c>
      <c r="B409" t="s">
        <v>25</v>
      </c>
      <c r="C409" s="79">
        <f t="shared" si="12"/>
        <v>1</v>
      </c>
      <c r="D409" s="79">
        <f t="shared" si="13"/>
        <v>1</v>
      </c>
    </row>
    <row r="410" spans="1:4" x14ac:dyDescent="0.2">
      <c r="A410" t="s">
        <v>18</v>
      </c>
      <c r="B410" t="s">
        <v>25</v>
      </c>
      <c r="C410" s="79">
        <f t="shared" si="12"/>
        <v>1</v>
      </c>
      <c r="D410" s="79">
        <f t="shared" si="13"/>
        <v>1</v>
      </c>
    </row>
    <row r="411" spans="1:4" x14ac:dyDescent="0.2">
      <c r="A411" t="s">
        <v>18</v>
      </c>
      <c r="B411" t="s">
        <v>25</v>
      </c>
      <c r="C411" s="79">
        <f t="shared" si="12"/>
        <v>1</v>
      </c>
      <c r="D411" s="79">
        <f t="shared" si="13"/>
        <v>1</v>
      </c>
    </row>
    <row r="412" spans="1:4" x14ac:dyDescent="0.2">
      <c r="A412" t="s">
        <v>18</v>
      </c>
      <c r="B412" t="s">
        <v>25</v>
      </c>
      <c r="C412" s="79">
        <f t="shared" si="12"/>
        <v>1</v>
      </c>
      <c r="D412" s="79">
        <f t="shared" si="13"/>
        <v>1</v>
      </c>
    </row>
    <row r="413" spans="1:4" x14ac:dyDescent="0.2">
      <c r="A413" t="s">
        <v>18</v>
      </c>
      <c r="B413" t="s">
        <v>25</v>
      </c>
      <c r="C413" s="79">
        <f t="shared" si="12"/>
        <v>1</v>
      </c>
      <c r="D413" s="79">
        <f t="shared" si="13"/>
        <v>1</v>
      </c>
    </row>
    <row r="414" spans="1:4" x14ac:dyDescent="0.2">
      <c r="A414" t="s">
        <v>18</v>
      </c>
      <c r="B414" t="s">
        <v>25</v>
      </c>
      <c r="C414" s="79">
        <f t="shared" si="12"/>
        <v>1</v>
      </c>
      <c r="D414" s="79">
        <f t="shared" si="13"/>
        <v>1</v>
      </c>
    </row>
    <row r="415" spans="1:4" x14ac:dyDescent="0.2">
      <c r="A415" t="s">
        <v>18</v>
      </c>
      <c r="B415" t="s">
        <v>25</v>
      </c>
      <c r="C415" s="79">
        <f t="shared" si="12"/>
        <v>1</v>
      </c>
      <c r="D415" s="79">
        <f t="shared" si="13"/>
        <v>1</v>
      </c>
    </row>
    <row r="416" spans="1:4" x14ac:dyDescent="0.2">
      <c r="A416" t="s">
        <v>18</v>
      </c>
      <c r="B416" t="s">
        <v>25</v>
      </c>
      <c r="C416" s="79">
        <f t="shared" si="12"/>
        <v>1</v>
      </c>
      <c r="D416" s="79">
        <f t="shared" si="13"/>
        <v>1</v>
      </c>
    </row>
    <row r="417" spans="1:4" x14ac:dyDescent="0.2">
      <c r="A417" t="s">
        <v>18</v>
      </c>
      <c r="B417" t="s">
        <v>25</v>
      </c>
      <c r="C417" s="79">
        <f t="shared" si="12"/>
        <v>1</v>
      </c>
      <c r="D417" s="79">
        <f t="shared" si="13"/>
        <v>1</v>
      </c>
    </row>
    <row r="418" spans="1:4" x14ac:dyDescent="0.2">
      <c r="A418" t="s">
        <v>18</v>
      </c>
      <c r="B418" t="s">
        <v>25</v>
      </c>
      <c r="C418" s="79">
        <f t="shared" si="12"/>
        <v>1</v>
      </c>
      <c r="D418" s="79">
        <f t="shared" si="13"/>
        <v>1</v>
      </c>
    </row>
    <row r="419" spans="1:4" x14ac:dyDescent="0.2">
      <c r="A419" t="s">
        <v>18</v>
      </c>
      <c r="B419" t="s">
        <v>25</v>
      </c>
      <c r="C419" s="79">
        <f t="shared" si="12"/>
        <v>1</v>
      </c>
      <c r="D419" s="79">
        <f t="shared" si="13"/>
        <v>1</v>
      </c>
    </row>
    <row r="420" spans="1:4" x14ac:dyDescent="0.2">
      <c r="A420" t="s">
        <v>18</v>
      </c>
      <c r="B420" t="s">
        <v>25</v>
      </c>
      <c r="C420" s="79">
        <f t="shared" si="12"/>
        <v>1</v>
      </c>
      <c r="D420" s="79">
        <f t="shared" si="13"/>
        <v>1</v>
      </c>
    </row>
    <row r="421" spans="1:4" x14ac:dyDescent="0.2">
      <c r="A421" t="s">
        <v>18</v>
      </c>
      <c r="B421" t="s">
        <v>25</v>
      </c>
      <c r="C421" s="79">
        <f t="shared" si="12"/>
        <v>1</v>
      </c>
      <c r="D421" s="79">
        <f t="shared" si="13"/>
        <v>1</v>
      </c>
    </row>
    <row r="422" spans="1:4" x14ac:dyDescent="0.2">
      <c r="A422" t="s">
        <v>18</v>
      </c>
      <c r="B422" t="s">
        <v>25</v>
      </c>
      <c r="C422" s="79">
        <f t="shared" si="12"/>
        <v>1</v>
      </c>
      <c r="D422" s="79">
        <f t="shared" si="13"/>
        <v>1</v>
      </c>
    </row>
    <row r="423" spans="1:4" x14ac:dyDescent="0.2">
      <c r="A423" t="s">
        <v>18</v>
      </c>
      <c r="B423" t="s">
        <v>25</v>
      </c>
      <c r="C423" s="79">
        <f t="shared" si="12"/>
        <v>1</v>
      </c>
      <c r="D423" s="79">
        <f t="shared" si="13"/>
        <v>1</v>
      </c>
    </row>
    <row r="424" spans="1:4" x14ac:dyDescent="0.2">
      <c r="A424" t="s">
        <v>18</v>
      </c>
      <c r="B424" t="s">
        <v>25</v>
      </c>
      <c r="C424" s="79">
        <f t="shared" si="12"/>
        <v>1</v>
      </c>
      <c r="D424" s="79">
        <f t="shared" si="13"/>
        <v>1</v>
      </c>
    </row>
    <row r="425" spans="1:4" x14ac:dyDescent="0.2">
      <c r="A425" t="s">
        <v>18</v>
      </c>
      <c r="B425" t="s">
        <v>25</v>
      </c>
      <c r="C425" s="79">
        <f t="shared" si="12"/>
        <v>1</v>
      </c>
      <c r="D425" s="79">
        <f t="shared" si="13"/>
        <v>1</v>
      </c>
    </row>
    <row r="426" spans="1:4" x14ac:dyDescent="0.2">
      <c r="A426" t="s">
        <v>18</v>
      </c>
      <c r="B426" t="s">
        <v>25</v>
      </c>
      <c r="C426" s="79">
        <f t="shared" si="12"/>
        <v>1</v>
      </c>
      <c r="D426" s="79">
        <f t="shared" si="13"/>
        <v>1</v>
      </c>
    </row>
    <row r="427" spans="1:4" x14ac:dyDescent="0.2">
      <c r="A427" t="s">
        <v>18</v>
      </c>
      <c r="B427" t="s">
        <v>25</v>
      </c>
      <c r="C427" s="79">
        <f t="shared" si="12"/>
        <v>1</v>
      </c>
      <c r="D427" s="79">
        <f t="shared" si="13"/>
        <v>1</v>
      </c>
    </row>
    <row r="428" spans="1:4" x14ac:dyDescent="0.2">
      <c r="A428" t="s">
        <v>18</v>
      </c>
      <c r="B428" t="s">
        <v>25</v>
      </c>
      <c r="C428" s="79">
        <f t="shared" si="12"/>
        <v>1</v>
      </c>
      <c r="D428" s="79">
        <f t="shared" si="13"/>
        <v>1</v>
      </c>
    </row>
    <row r="429" spans="1:4" x14ac:dyDescent="0.2">
      <c r="A429" t="s">
        <v>18</v>
      </c>
      <c r="B429" t="s">
        <v>25</v>
      </c>
      <c r="C429" s="79">
        <f t="shared" si="12"/>
        <v>1</v>
      </c>
      <c r="D429" s="79">
        <f t="shared" si="13"/>
        <v>1</v>
      </c>
    </row>
    <row r="430" spans="1:4" x14ac:dyDescent="0.2">
      <c r="A430" t="s">
        <v>18</v>
      </c>
      <c r="B430" t="s">
        <v>25</v>
      </c>
      <c r="C430" s="79">
        <f t="shared" si="12"/>
        <v>1</v>
      </c>
      <c r="D430" s="79">
        <f t="shared" si="13"/>
        <v>1</v>
      </c>
    </row>
    <row r="431" spans="1:4" x14ac:dyDescent="0.2">
      <c r="A431" t="s">
        <v>18</v>
      </c>
      <c r="B431" t="s">
        <v>25</v>
      </c>
      <c r="C431" s="79">
        <f t="shared" si="12"/>
        <v>1</v>
      </c>
      <c r="D431" s="79">
        <f t="shared" si="13"/>
        <v>1</v>
      </c>
    </row>
    <row r="432" spans="1:4" x14ac:dyDescent="0.2">
      <c r="A432" t="s">
        <v>18</v>
      </c>
      <c r="B432" t="s">
        <v>25</v>
      </c>
      <c r="C432" s="79">
        <f t="shared" si="12"/>
        <v>1</v>
      </c>
      <c r="D432" s="79">
        <f t="shared" si="13"/>
        <v>1</v>
      </c>
    </row>
    <row r="433" spans="1:4" x14ac:dyDescent="0.2">
      <c r="A433" t="s">
        <v>18</v>
      </c>
      <c r="B433" t="s">
        <v>25</v>
      </c>
      <c r="C433" s="79">
        <f t="shared" si="12"/>
        <v>1</v>
      </c>
      <c r="D433" s="79">
        <f t="shared" si="13"/>
        <v>1</v>
      </c>
    </row>
    <row r="434" spans="1:4" x14ac:dyDescent="0.2">
      <c r="A434" t="s">
        <v>18</v>
      </c>
      <c r="B434" t="s">
        <v>25</v>
      </c>
      <c r="C434" s="79">
        <f t="shared" si="12"/>
        <v>1</v>
      </c>
      <c r="D434" s="79">
        <f t="shared" si="13"/>
        <v>1</v>
      </c>
    </row>
    <row r="435" spans="1:4" x14ac:dyDescent="0.2">
      <c r="A435" t="s">
        <v>18</v>
      </c>
      <c r="B435" t="s">
        <v>25</v>
      </c>
      <c r="C435" s="79">
        <f t="shared" si="12"/>
        <v>1</v>
      </c>
      <c r="D435" s="79">
        <f t="shared" si="13"/>
        <v>1</v>
      </c>
    </row>
    <row r="436" spans="1:4" x14ac:dyDescent="0.2">
      <c r="A436" t="s">
        <v>18</v>
      </c>
      <c r="B436" t="s">
        <v>25</v>
      </c>
      <c r="C436" s="79">
        <f t="shared" si="12"/>
        <v>1</v>
      </c>
      <c r="D436" s="79">
        <f t="shared" si="13"/>
        <v>1</v>
      </c>
    </row>
    <row r="437" spans="1:4" x14ac:dyDescent="0.2">
      <c r="A437" t="s">
        <v>18</v>
      </c>
      <c r="B437" t="s">
        <v>25</v>
      </c>
      <c r="C437" s="79">
        <f t="shared" si="12"/>
        <v>1</v>
      </c>
      <c r="D437" s="79">
        <f t="shared" si="13"/>
        <v>1</v>
      </c>
    </row>
    <row r="438" spans="1:4" x14ac:dyDescent="0.2">
      <c r="A438" t="s">
        <v>18</v>
      </c>
      <c r="B438" t="s">
        <v>25</v>
      </c>
      <c r="C438" s="79">
        <f t="shared" si="12"/>
        <v>1</v>
      </c>
      <c r="D438" s="79">
        <f t="shared" si="13"/>
        <v>1</v>
      </c>
    </row>
    <row r="439" spans="1:4" x14ac:dyDescent="0.2">
      <c r="A439" t="s">
        <v>18</v>
      </c>
      <c r="B439" t="s">
        <v>25</v>
      </c>
      <c r="C439" s="79">
        <f t="shared" si="12"/>
        <v>1</v>
      </c>
      <c r="D439" s="79">
        <f t="shared" si="13"/>
        <v>1</v>
      </c>
    </row>
    <row r="440" spans="1:4" x14ac:dyDescent="0.2">
      <c r="A440" t="s">
        <v>18</v>
      </c>
      <c r="B440" t="s">
        <v>25</v>
      </c>
      <c r="C440" s="79">
        <f t="shared" si="12"/>
        <v>1</v>
      </c>
      <c r="D440" s="79">
        <f t="shared" si="13"/>
        <v>1</v>
      </c>
    </row>
    <row r="441" spans="1:4" x14ac:dyDescent="0.2">
      <c r="A441" t="s">
        <v>18</v>
      </c>
      <c r="B441" t="s">
        <v>25</v>
      </c>
      <c r="C441" s="79">
        <f t="shared" si="12"/>
        <v>1</v>
      </c>
      <c r="D441" s="79">
        <f t="shared" si="13"/>
        <v>1</v>
      </c>
    </row>
    <row r="442" spans="1:4" x14ac:dyDescent="0.2">
      <c r="A442" t="s">
        <v>18</v>
      </c>
      <c r="B442" t="s">
        <v>25</v>
      </c>
      <c r="C442" s="79">
        <f t="shared" si="12"/>
        <v>1</v>
      </c>
      <c r="D442" s="79">
        <f t="shared" si="13"/>
        <v>1</v>
      </c>
    </row>
    <row r="443" spans="1:4" x14ac:dyDescent="0.2">
      <c r="A443" t="s">
        <v>18</v>
      </c>
      <c r="B443" t="s">
        <v>25</v>
      </c>
      <c r="C443" s="79">
        <f t="shared" si="12"/>
        <v>1</v>
      </c>
      <c r="D443" s="79">
        <f t="shared" si="13"/>
        <v>1</v>
      </c>
    </row>
    <row r="444" spans="1:4" x14ac:dyDescent="0.2">
      <c r="A444" t="s">
        <v>18</v>
      </c>
      <c r="B444" t="s">
        <v>25</v>
      </c>
      <c r="C444" s="79">
        <f t="shared" si="12"/>
        <v>1</v>
      </c>
      <c r="D444" s="79">
        <f t="shared" si="13"/>
        <v>1</v>
      </c>
    </row>
    <row r="445" spans="1:4" x14ac:dyDescent="0.2">
      <c r="A445" t="s">
        <v>18</v>
      </c>
      <c r="B445" t="s">
        <v>25</v>
      </c>
      <c r="C445" s="79">
        <f t="shared" si="12"/>
        <v>1</v>
      </c>
      <c r="D445" s="79">
        <f t="shared" si="13"/>
        <v>1</v>
      </c>
    </row>
    <row r="446" spans="1:4" x14ac:dyDescent="0.2">
      <c r="A446" t="s">
        <v>18</v>
      </c>
      <c r="B446" t="s">
        <v>25</v>
      </c>
      <c r="C446" s="79">
        <f t="shared" si="12"/>
        <v>1</v>
      </c>
      <c r="D446" s="79">
        <f t="shared" si="13"/>
        <v>1</v>
      </c>
    </row>
    <row r="447" spans="1:4" x14ac:dyDescent="0.2">
      <c r="A447" t="s">
        <v>18</v>
      </c>
      <c r="B447" t="s">
        <v>25</v>
      </c>
      <c r="C447" s="79">
        <f t="shared" si="12"/>
        <v>1</v>
      </c>
      <c r="D447" s="79">
        <f t="shared" si="13"/>
        <v>1</v>
      </c>
    </row>
    <row r="448" spans="1:4" x14ac:dyDescent="0.2">
      <c r="A448" t="s">
        <v>18</v>
      </c>
      <c r="B448" t="s">
        <v>25</v>
      </c>
      <c r="C448" s="79">
        <f t="shared" si="12"/>
        <v>1</v>
      </c>
      <c r="D448" s="79">
        <f t="shared" si="13"/>
        <v>1</v>
      </c>
    </row>
    <row r="449" spans="1:4" x14ac:dyDescent="0.2">
      <c r="A449" t="s">
        <v>18</v>
      </c>
      <c r="B449" t="s">
        <v>25</v>
      </c>
      <c r="C449" s="79">
        <f t="shared" si="12"/>
        <v>1</v>
      </c>
      <c r="D449" s="79">
        <f t="shared" si="13"/>
        <v>1</v>
      </c>
    </row>
    <row r="450" spans="1:4" x14ac:dyDescent="0.2">
      <c r="A450" t="s">
        <v>18</v>
      </c>
      <c r="B450" t="s">
        <v>25</v>
      </c>
      <c r="C450" s="79">
        <f t="shared" si="12"/>
        <v>1</v>
      </c>
      <c r="D450" s="79">
        <f t="shared" si="13"/>
        <v>1</v>
      </c>
    </row>
    <row r="451" spans="1:4" x14ac:dyDescent="0.2">
      <c r="A451" t="s">
        <v>18</v>
      </c>
      <c r="B451" t="s">
        <v>25</v>
      </c>
      <c r="C451" s="79">
        <f t="shared" ref="C451:C514" si="14">IF(A451="Male", 1, 0)</f>
        <v>1</v>
      </c>
      <c r="D451" s="79">
        <f t="shared" ref="D451:D514" si="15">IF(B451="Yes", 1, 0)</f>
        <v>1</v>
      </c>
    </row>
    <row r="452" spans="1:4" x14ac:dyDescent="0.2">
      <c r="A452" t="s">
        <v>18</v>
      </c>
      <c r="B452" t="s">
        <v>25</v>
      </c>
      <c r="C452" s="79">
        <f t="shared" si="14"/>
        <v>1</v>
      </c>
      <c r="D452" s="79">
        <f t="shared" si="15"/>
        <v>1</v>
      </c>
    </row>
    <row r="453" spans="1:4" x14ac:dyDescent="0.2">
      <c r="A453" t="s">
        <v>18</v>
      </c>
      <c r="B453" t="s">
        <v>25</v>
      </c>
      <c r="C453" s="79">
        <f t="shared" si="14"/>
        <v>1</v>
      </c>
      <c r="D453" s="79">
        <f t="shared" si="15"/>
        <v>1</v>
      </c>
    </row>
    <row r="454" spans="1:4" x14ac:dyDescent="0.2">
      <c r="A454" t="s">
        <v>18</v>
      </c>
      <c r="B454" t="s">
        <v>25</v>
      </c>
      <c r="C454" s="79">
        <f t="shared" si="14"/>
        <v>1</v>
      </c>
      <c r="D454" s="79">
        <f t="shared" si="15"/>
        <v>1</v>
      </c>
    </row>
    <row r="455" spans="1:4" x14ac:dyDescent="0.2">
      <c r="A455" t="s">
        <v>18</v>
      </c>
      <c r="B455" t="s">
        <v>25</v>
      </c>
      <c r="C455" s="79">
        <f t="shared" si="14"/>
        <v>1</v>
      </c>
      <c r="D455" s="79">
        <f t="shared" si="15"/>
        <v>1</v>
      </c>
    </row>
    <row r="456" spans="1:4" x14ac:dyDescent="0.2">
      <c r="A456" t="s">
        <v>18</v>
      </c>
      <c r="B456" t="s">
        <v>25</v>
      </c>
      <c r="C456" s="79">
        <f t="shared" si="14"/>
        <v>1</v>
      </c>
      <c r="D456" s="79">
        <f t="shared" si="15"/>
        <v>1</v>
      </c>
    </row>
    <row r="457" spans="1:4" x14ac:dyDescent="0.2">
      <c r="A457" t="s">
        <v>18</v>
      </c>
      <c r="B457" t="s">
        <v>25</v>
      </c>
      <c r="C457" s="79">
        <f t="shared" si="14"/>
        <v>1</v>
      </c>
      <c r="D457" s="79">
        <f t="shared" si="15"/>
        <v>1</v>
      </c>
    </row>
    <row r="458" spans="1:4" x14ac:dyDescent="0.2">
      <c r="A458" t="s">
        <v>18</v>
      </c>
      <c r="B458" t="s">
        <v>25</v>
      </c>
      <c r="C458" s="79">
        <f t="shared" si="14"/>
        <v>1</v>
      </c>
      <c r="D458" s="79">
        <f t="shared" si="15"/>
        <v>1</v>
      </c>
    </row>
    <row r="459" spans="1:4" x14ac:dyDescent="0.2">
      <c r="A459" t="s">
        <v>18</v>
      </c>
      <c r="B459" t="s">
        <v>25</v>
      </c>
      <c r="C459" s="79">
        <f t="shared" si="14"/>
        <v>1</v>
      </c>
      <c r="D459" s="79">
        <f t="shared" si="15"/>
        <v>1</v>
      </c>
    </row>
    <row r="460" spans="1:4" x14ac:dyDescent="0.2">
      <c r="A460" t="s">
        <v>18</v>
      </c>
      <c r="B460" t="s">
        <v>25</v>
      </c>
      <c r="C460" s="79">
        <f t="shared" si="14"/>
        <v>1</v>
      </c>
      <c r="D460" s="79">
        <f t="shared" si="15"/>
        <v>1</v>
      </c>
    </row>
    <row r="461" spans="1:4" x14ac:dyDescent="0.2">
      <c r="A461" t="s">
        <v>18</v>
      </c>
      <c r="B461" t="s">
        <v>25</v>
      </c>
      <c r="C461" s="79">
        <f t="shared" si="14"/>
        <v>1</v>
      </c>
      <c r="D461" s="79">
        <f t="shared" si="15"/>
        <v>1</v>
      </c>
    </row>
    <row r="462" spans="1:4" x14ac:dyDescent="0.2">
      <c r="A462" t="s">
        <v>18</v>
      </c>
      <c r="B462" t="s">
        <v>25</v>
      </c>
      <c r="C462" s="79">
        <f t="shared" si="14"/>
        <v>1</v>
      </c>
      <c r="D462" s="79">
        <f t="shared" si="15"/>
        <v>1</v>
      </c>
    </row>
    <row r="463" spans="1:4" x14ac:dyDescent="0.2">
      <c r="A463" t="s">
        <v>18</v>
      </c>
      <c r="B463" t="s">
        <v>25</v>
      </c>
      <c r="C463" s="79">
        <f t="shared" si="14"/>
        <v>1</v>
      </c>
      <c r="D463" s="79">
        <f t="shared" si="15"/>
        <v>1</v>
      </c>
    </row>
    <row r="464" spans="1:4" x14ac:dyDescent="0.2">
      <c r="A464" t="s">
        <v>18</v>
      </c>
      <c r="B464" t="s">
        <v>25</v>
      </c>
      <c r="C464" s="79">
        <f t="shared" si="14"/>
        <v>1</v>
      </c>
      <c r="D464" s="79">
        <f t="shared" si="15"/>
        <v>1</v>
      </c>
    </row>
    <row r="465" spans="1:4" x14ac:dyDescent="0.2">
      <c r="A465" t="s">
        <v>18</v>
      </c>
      <c r="B465" t="s">
        <v>25</v>
      </c>
      <c r="C465" s="79">
        <f t="shared" si="14"/>
        <v>1</v>
      </c>
      <c r="D465" s="79">
        <f t="shared" si="15"/>
        <v>1</v>
      </c>
    </row>
    <row r="466" spans="1:4" x14ac:dyDescent="0.2">
      <c r="A466" t="s">
        <v>18</v>
      </c>
      <c r="B466" t="s">
        <v>25</v>
      </c>
      <c r="C466" s="79">
        <f t="shared" si="14"/>
        <v>1</v>
      </c>
      <c r="D466" s="79">
        <f t="shared" si="15"/>
        <v>1</v>
      </c>
    </row>
    <row r="467" spans="1:4" x14ac:dyDescent="0.2">
      <c r="A467" t="s">
        <v>18</v>
      </c>
      <c r="B467" t="s">
        <v>25</v>
      </c>
      <c r="C467" s="79">
        <f t="shared" si="14"/>
        <v>1</v>
      </c>
      <c r="D467" s="79">
        <f t="shared" si="15"/>
        <v>1</v>
      </c>
    </row>
    <row r="468" spans="1:4" x14ac:dyDescent="0.2">
      <c r="A468" t="s">
        <v>18</v>
      </c>
      <c r="B468" t="s">
        <v>25</v>
      </c>
      <c r="C468" s="79">
        <f t="shared" si="14"/>
        <v>1</v>
      </c>
      <c r="D468" s="79">
        <f t="shared" si="15"/>
        <v>1</v>
      </c>
    </row>
    <row r="469" spans="1:4" x14ac:dyDescent="0.2">
      <c r="A469" t="s">
        <v>18</v>
      </c>
      <c r="B469" t="s">
        <v>25</v>
      </c>
      <c r="C469" s="79">
        <f t="shared" si="14"/>
        <v>1</v>
      </c>
      <c r="D469" s="79">
        <f t="shared" si="15"/>
        <v>1</v>
      </c>
    </row>
    <row r="470" spans="1:4" x14ac:dyDescent="0.2">
      <c r="A470" t="s">
        <v>18</v>
      </c>
      <c r="B470" t="s">
        <v>25</v>
      </c>
      <c r="C470" s="79">
        <f t="shared" si="14"/>
        <v>1</v>
      </c>
      <c r="D470" s="79">
        <f t="shared" si="15"/>
        <v>1</v>
      </c>
    </row>
    <row r="471" spans="1:4" x14ac:dyDescent="0.2">
      <c r="A471" t="s">
        <v>18</v>
      </c>
      <c r="B471" t="s">
        <v>25</v>
      </c>
      <c r="C471" s="79">
        <f t="shared" si="14"/>
        <v>1</v>
      </c>
      <c r="D471" s="79">
        <f t="shared" si="15"/>
        <v>1</v>
      </c>
    </row>
    <row r="472" spans="1:4" x14ac:dyDescent="0.2">
      <c r="A472" t="s">
        <v>18</v>
      </c>
      <c r="B472" t="s">
        <v>25</v>
      </c>
      <c r="C472" s="79">
        <f t="shared" si="14"/>
        <v>1</v>
      </c>
      <c r="D472" s="79">
        <f t="shared" si="15"/>
        <v>1</v>
      </c>
    </row>
    <row r="473" spans="1:4" x14ac:dyDescent="0.2">
      <c r="A473" t="s">
        <v>18</v>
      </c>
      <c r="B473" t="s">
        <v>25</v>
      </c>
      <c r="C473" s="79">
        <f t="shared" si="14"/>
        <v>1</v>
      </c>
      <c r="D473" s="79">
        <f t="shared" si="15"/>
        <v>1</v>
      </c>
    </row>
    <row r="474" spans="1:4" x14ac:dyDescent="0.2">
      <c r="A474" t="s">
        <v>18</v>
      </c>
      <c r="B474" t="s">
        <v>25</v>
      </c>
      <c r="C474" s="79">
        <f t="shared" si="14"/>
        <v>1</v>
      </c>
      <c r="D474" s="79">
        <f t="shared" si="15"/>
        <v>1</v>
      </c>
    </row>
    <row r="475" spans="1:4" x14ac:dyDescent="0.2">
      <c r="A475" t="s">
        <v>18</v>
      </c>
      <c r="B475" t="s">
        <v>25</v>
      </c>
      <c r="C475" s="79">
        <f t="shared" si="14"/>
        <v>1</v>
      </c>
      <c r="D475" s="79">
        <f t="shared" si="15"/>
        <v>1</v>
      </c>
    </row>
    <row r="476" spans="1:4" x14ac:dyDescent="0.2">
      <c r="A476" t="s">
        <v>18</v>
      </c>
      <c r="B476" t="s">
        <v>25</v>
      </c>
      <c r="C476" s="79">
        <f t="shared" si="14"/>
        <v>1</v>
      </c>
      <c r="D476" s="79">
        <f t="shared" si="15"/>
        <v>1</v>
      </c>
    </row>
    <row r="477" spans="1:4" x14ac:dyDescent="0.2">
      <c r="A477" t="s">
        <v>18</v>
      </c>
      <c r="B477" t="s">
        <v>25</v>
      </c>
      <c r="C477" s="79">
        <f t="shared" si="14"/>
        <v>1</v>
      </c>
      <c r="D477" s="79">
        <f t="shared" si="15"/>
        <v>1</v>
      </c>
    </row>
    <row r="478" spans="1:4" x14ac:dyDescent="0.2">
      <c r="A478" t="s">
        <v>18</v>
      </c>
      <c r="B478" t="s">
        <v>25</v>
      </c>
      <c r="C478" s="79">
        <f t="shared" si="14"/>
        <v>1</v>
      </c>
      <c r="D478" s="79">
        <f t="shared" si="15"/>
        <v>1</v>
      </c>
    </row>
    <row r="479" spans="1:4" x14ac:dyDescent="0.2">
      <c r="A479" t="s">
        <v>18</v>
      </c>
      <c r="B479" t="s">
        <v>25</v>
      </c>
      <c r="C479" s="79">
        <f t="shared" si="14"/>
        <v>1</v>
      </c>
      <c r="D479" s="79">
        <f t="shared" si="15"/>
        <v>1</v>
      </c>
    </row>
    <row r="480" spans="1:4" x14ac:dyDescent="0.2">
      <c r="A480" t="s">
        <v>18</v>
      </c>
      <c r="B480" t="s">
        <v>25</v>
      </c>
      <c r="C480" s="79">
        <f t="shared" si="14"/>
        <v>1</v>
      </c>
      <c r="D480" s="79">
        <f t="shared" si="15"/>
        <v>1</v>
      </c>
    </row>
    <row r="481" spans="1:4" x14ac:dyDescent="0.2">
      <c r="A481" t="s">
        <v>18</v>
      </c>
      <c r="B481" t="s">
        <v>25</v>
      </c>
      <c r="C481" s="79">
        <f t="shared" si="14"/>
        <v>1</v>
      </c>
      <c r="D481" s="79">
        <f t="shared" si="15"/>
        <v>1</v>
      </c>
    </row>
    <row r="482" spans="1:4" x14ac:dyDescent="0.2">
      <c r="A482" t="s">
        <v>18</v>
      </c>
      <c r="B482" t="s">
        <v>25</v>
      </c>
      <c r="C482" s="79">
        <f t="shared" si="14"/>
        <v>1</v>
      </c>
      <c r="D482" s="79">
        <f t="shared" si="15"/>
        <v>1</v>
      </c>
    </row>
    <row r="483" spans="1:4" x14ac:dyDescent="0.2">
      <c r="A483" t="s">
        <v>18</v>
      </c>
      <c r="B483" t="s">
        <v>25</v>
      </c>
      <c r="C483" s="79">
        <f t="shared" si="14"/>
        <v>1</v>
      </c>
      <c r="D483" s="79">
        <f t="shared" si="15"/>
        <v>1</v>
      </c>
    </row>
    <row r="484" spans="1:4" x14ac:dyDescent="0.2">
      <c r="A484" t="s">
        <v>18</v>
      </c>
      <c r="B484" t="s">
        <v>25</v>
      </c>
      <c r="C484" s="79">
        <f t="shared" si="14"/>
        <v>1</v>
      </c>
      <c r="D484" s="79">
        <f t="shared" si="15"/>
        <v>1</v>
      </c>
    </row>
    <row r="485" spans="1:4" x14ac:dyDescent="0.2">
      <c r="A485" t="s">
        <v>18</v>
      </c>
      <c r="B485" t="s">
        <v>25</v>
      </c>
      <c r="C485" s="79">
        <f t="shared" si="14"/>
        <v>1</v>
      </c>
      <c r="D485" s="79">
        <f t="shared" si="15"/>
        <v>1</v>
      </c>
    </row>
    <row r="486" spans="1:4" x14ac:dyDescent="0.2">
      <c r="A486" t="s">
        <v>18</v>
      </c>
      <c r="B486" t="s">
        <v>25</v>
      </c>
      <c r="C486" s="79">
        <f t="shared" si="14"/>
        <v>1</v>
      </c>
      <c r="D486" s="79">
        <f t="shared" si="15"/>
        <v>1</v>
      </c>
    </row>
    <row r="487" spans="1:4" x14ac:dyDescent="0.2">
      <c r="A487" t="s">
        <v>18</v>
      </c>
      <c r="B487" t="s">
        <v>25</v>
      </c>
      <c r="C487" s="79">
        <f t="shared" si="14"/>
        <v>1</v>
      </c>
      <c r="D487" s="79">
        <f t="shared" si="15"/>
        <v>1</v>
      </c>
    </row>
    <row r="488" spans="1:4" x14ac:dyDescent="0.2">
      <c r="A488" t="s">
        <v>18</v>
      </c>
      <c r="B488" t="s">
        <v>25</v>
      </c>
      <c r="C488" s="79">
        <f t="shared" si="14"/>
        <v>1</v>
      </c>
      <c r="D488" s="79">
        <f t="shared" si="15"/>
        <v>1</v>
      </c>
    </row>
    <row r="489" spans="1:4" x14ac:dyDescent="0.2">
      <c r="A489" t="s">
        <v>18</v>
      </c>
      <c r="B489" t="s">
        <v>25</v>
      </c>
      <c r="C489" s="79">
        <f t="shared" si="14"/>
        <v>1</v>
      </c>
      <c r="D489" s="79">
        <f t="shared" si="15"/>
        <v>1</v>
      </c>
    </row>
    <row r="490" spans="1:4" x14ac:dyDescent="0.2">
      <c r="A490" t="s">
        <v>18</v>
      </c>
      <c r="B490" t="s">
        <v>25</v>
      </c>
      <c r="C490" s="79">
        <f t="shared" si="14"/>
        <v>1</v>
      </c>
      <c r="D490" s="79">
        <f t="shared" si="15"/>
        <v>1</v>
      </c>
    </row>
    <row r="491" spans="1:4" x14ac:dyDescent="0.2">
      <c r="A491" t="s">
        <v>18</v>
      </c>
      <c r="B491" t="s">
        <v>25</v>
      </c>
      <c r="C491" s="79">
        <f t="shared" si="14"/>
        <v>1</v>
      </c>
      <c r="D491" s="79">
        <f t="shared" si="15"/>
        <v>1</v>
      </c>
    </row>
    <row r="492" spans="1:4" x14ac:dyDescent="0.2">
      <c r="A492" t="s">
        <v>18</v>
      </c>
      <c r="B492" t="s">
        <v>25</v>
      </c>
      <c r="C492" s="79">
        <f t="shared" si="14"/>
        <v>1</v>
      </c>
      <c r="D492" s="79">
        <f t="shared" si="15"/>
        <v>1</v>
      </c>
    </row>
    <row r="493" spans="1:4" x14ac:dyDescent="0.2">
      <c r="A493" t="s">
        <v>18</v>
      </c>
      <c r="B493" t="s">
        <v>25</v>
      </c>
      <c r="C493" s="79">
        <f t="shared" si="14"/>
        <v>1</v>
      </c>
      <c r="D493" s="79">
        <f t="shared" si="15"/>
        <v>1</v>
      </c>
    </row>
    <row r="494" spans="1:4" x14ac:dyDescent="0.2">
      <c r="A494" t="s">
        <v>18</v>
      </c>
      <c r="B494" t="s">
        <v>25</v>
      </c>
      <c r="C494" s="79">
        <f t="shared" si="14"/>
        <v>1</v>
      </c>
      <c r="D494" s="79">
        <f t="shared" si="15"/>
        <v>1</v>
      </c>
    </row>
    <row r="495" spans="1:4" x14ac:dyDescent="0.2">
      <c r="A495" t="s">
        <v>18</v>
      </c>
      <c r="B495" t="s">
        <v>25</v>
      </c>
      <c r="C495" s="79">
        <f t="shared" si="14"/>
        <v>1</v>
      </c>
      <c r="D495" s="79">
        <f t="shared" si="15"/>
        <v>1</v>
      </c>
    </row>
    <row r="496" spans="1:4" x14ac:dyDescent="0.2">
      <c r="A496" t="s">
        <v>18</v>
      </c>
      <c r="B496" t="s">
        <v>25</v>
      </c>
      <c r="C496" s="79">
        <f t="shared" si="14"/>
        <v>1</v>
      </c>
      <c r="D496" s="79">
        <f t="shared" si="15"/>
        <v>1</v>
      </c>
    </row>
    <row r="497" spans="1:4" x14ac:dyDescent="0.2">
      <c r="A497" t="s">
        <v>18</v>
      </c>
      <c r="B497" t="s">
        <v>25</v>
      </c>
      <c r="C497" s="79">
        <f t="shared" si="14"/>
        <v>1</v>
      </c>
      <c r="D497" s="79">
        <f t="shared" si="15"/>
        <v>1</v>
      </c>
    </row>
    <row r="498" spans="1:4" x14ac:dyDescent="0.2">
      <c r="A498" t="s">
        <v>18</v>
      </c>
      <c r="B498" t="s">
        <v>25</v>
      </c>
      <c r="C498" s="79">
        <f t="shared" si="14"/>
        <v>1</v>
      </c>
      <c r="D498" s="79">
        <f t="shared" si="15"/>
        <v>1</v>
      </c>
    </row>
    <row r="499" spans="1:4" x14ac:dyDescent="0.2">
      <c r="A499" t="s">
        <v>18</v>
      </c>
      <c r="B499" t="s">
        <v>25</v>
      </c>
      <c r="C499" s="79">
        <f t="shared" si="14"/>
        <v>1</v>
      </c>
      <c r="D499" s="79">
        <f t="shared" si="15"/>
        <v>1</v>
      </c>
    </row>
    <row r="500" spans="1:4" x14ac:dyDescent="0.2">
      <c r="A500" t="s">
        <v>18</v>
      </c>
      <c r="B500" t="s">
        <v>25</v>
      </c>
      <c r="C500" s="79">
        <f t="shared" si="14"/>
        <v>1</v>
      </c>
      <c r="D500" s="79">
        <f t="shared" si="15"/>
        <v>1</v>
      </c>
    </row>
    <row r="501" spans="1:4" x14ac:dyDescent="0.2">
      <c r="A501" t="s">
        <v>18</v>
      </c>
      <c r="B501" t="s">
        <v>25</v>
      </c>
      <c r="C501" s="79">
        <f t="shared" si="14"/>
        <v>1</v>
      </c>
      <c r="D501" s="79">
        <f t="shared" si="15"/>
        <v>1</v>
      </c>
    </row>
    <row r="502" spans="1:4" x14ac:dyDescent="0.2">
      <c r="A502" t="s">
        <v>18</v>
      </c>
      <c r="B502" t="s">
        <v>25</v>
      </c>
      <c r="C502" s="79">
        <f t="shared" si="14"/>
        <v>1</v>
      </c>
      <c r="D502" s="79">
        <f t="shared" si="15"/>
        <v>1</v>
      </c>
    </row>
    <row r="503" spans="1:4" x14ac:dyDescent="0.2">
      <c r="A503" t="s">
        <v>18</v>
      </c>
      <c r="B503" t="s">
        <v>25</v>
      </c>
      <c r="C503" s="79">
        <f t="shared" si="14"/>
        <v>1</v>
      </c>
      <c r="D503" s="79">
        <f t="shared" si="15"/>
        <v>1</v>
      </c>
    </row>
    <row r="504" spans="1:4" x14ac:dyDescent="0.2">
      <c r="A504" t="s">
        <v>18</v>
      </c>
      <c r="B504" t="s">
        <v>25</v>
      </c>
      <c r="C504" s="79">
        <f t="shared" si="14"/>
        <v>1</v>
      </c>
      <c r="D504" s="79">
        <f t="shared" si="15"/>
        <v>1</v>
      </c>
    </row>
    <row r="505" spans="1:4" x14ac:dyDescent="0.2">
      <c r="A505" t="s">
        <v>18</v>
      </c>
      <c r="B505" t="s">
        <v>25</v>
      </c>
      <c r="C505" s="79">
        <f t="shared" si="14"/>
        <v>1</v>
      </c>
      <c r="D505" s="79">
        <f t="shared" si="15"/>
        <v>1</v>
      </c>
    </row>
    <row r="506" spans="1:4" x14ac:dyDescent="0.2">
      <c r="A506" t="s">
        <v>18</v>
      </c>
      <c r="B506" t="s">
        <v>25</v>
      </c>
      <c r="C506" s="79">
        <f t="shared" si="14"/>
        <v>1</v>
      </c>
      <c r="D506" s="79">
        <f t="shared" si="15"/>
        <v>1</v>
      </c>
    </row>
    <row r="507" spans="1:4" x14ac:dyDescent="0.2">
      <c r="A507" t="s">
        <v>18</v>
      </c>
      <c r="B507" t="s">
        <v>25</v>
      </c>
      <c r="C507" s="79">
        <f t="shared" si="14"/>
        <v>1</v>
      </c>
      <c r="D507" s="79">
        <f t="shared" si="15"/>
        <v>1</v>
      </c>
    </row>
    <row r="508" spans="1:4" x14ac:dyDescent="0.2">
      <c r="A508" t="s">
        <v>18</v>
      </c>
      <c r="B508" t="s">
        <v>25</v>
      </c>
      <c r="C508" s="79">
        <f t="shared" si="14"/>
        <v>1</v>
      </c>
      <c r="D508" s="79">
        <f t="shared" si="15"/>
        <v>1</v>
      </c>
    </row>
    <row r="509" spans="1:4" x14ac:dyDescent="0.2">
      <c r="A509" t="s">
        <v>18</v>
      </c>
      <c r="B509" t="s">
        <v>25</v>
      </c>
      <c r="C509" s="79">
        <f t="shared" si="14"/>
        <v>1</v>
      </c>
      <c r="D509" s="79">
        <f t="shared" si="15"/>
        <v>1</v>
      </c>
    </row>
    <row r="510" spans="1:4" x14ac:dyDescent="0.2">
      <c r="A510" t="s">
        <v>18</v>
      </c>
      <c r="B510" t="s">
        <v>25</v>
      </c>
      <c r="C510" s="79">
        <f t="shared" si="14"/>
        <v>1</v>
      </c>
      <c r="D510" s="79">
        <f t="shared" si="15"/>
        <v>1</v>
      </c>
    </row>
    <row r="511" spans="1:4" x14ac:dyDescent="0.2">
      <c r="A511" t="s">
        <v>18</v>
      </c>
      <c r="B511" t="s">
        <v>25</v>
      </c>
      <c r="C511" s="79">
        <f t="shared" si="14"/>
        <v>1</v>
      </c>
      <c r="D511" s="79">
        <f t="shared" si="15"/>
        <v>1</v>
      </c>
    </row>
    <row r="512" spans="1:4" x14ac:dyDescent="0.2">
      <c r="A512" t="s">
        <v>18</v>
      </c>
      <c r="B512" t="s">
        <v>25</v>
      </c>
      <c r="C512" s="79">
        <f t="shared" si="14"/>
        <v>1</v>
      </c>
      <c r="D512" s="79">
        <f t="shared" si="15"/>
        <v>1</v>
      </c>
    </row>
    <row r="513" spans="1:4" x14ac:dyDescent="0.2">
      <c r="A513" t="s">
        <v>18</v>
      </c>
      <c r="B513" t="s">
        <v>25</v>
      </c>
      <c r="C513" s="79">
        <f t="shared" si="14"/>
        <v>1</v>
      </c>
      <c r="D513" s="79">
        <f t="shared" si="15"/>
        <v>1</v>
      </c>
    </row>
    <row r="514" spans="1:4" x14ac:dyDescent="0.2">
      <c r="A514" t="s">
        <v>18</v>
      </c>
      <c r="B514" t="s">
        <v>25</v>
      </c>
      <c r="C514" s="79">
        <f t="shared" si="14"/>
        <v>1</v>
      </c>
      <c r="D514" s="79">
        <f t="shared" si="15"/>
        <v>1</v>
      </c>
    </row>
    <row r="515" spans="1:4" x14ac:dyDescent="0.2">
      <c r="A515" t="s">
        <v>18</v>
      </c>
      <c r="B515" t="s">
        <v>25</v>
      </c>
      <c r="C515" s="79">
        <f t="shared" ref="C515:C578" si="16">IF(A515="Male", 1, 0)</f>
        <v>1</v>
      </c>
      <c r="D515" s="79">
        <f t="shared" ref="D515:D578" si="17">IF(B515="Yes", 1, 0)</f>
        <v>1</v>
      </c>
    </row>
    <row r="516" spans="1:4" x14ac:dyDescent="0.2">
      <c r="A516" t="s">
        <v>18</v>
      </c>
      <c r="B516" t="s">
        <v>25</v>
      </c>
      <c r="C516" s="79">
        <f t="shared" si="16"/>
        <v>1</v>
      </c>
      <c r="D516" s="79">
        <f t="shared" si="17"/>
        <v>1</v>
      </c>
    </row>
    <row r="517" spans="1:4" x14ac:dyDescent="0.2">
      <c r="A517" t="s">
        <v>18</v>
      </c>
      <c r="B517" t="s">
        <v>25</v>
      </c>
      <c r="C517" s="79">
        <f t="shared" si="16"/>
        <v>1</v>
      </c>
      <c r="D517" s="79">
        <f t="shared" si="17"/>
        <v>1</v>
      </c>
    </row>
    <row r="518" spans="1:4" x14ac:dyDescent="0.2">
      <c r="A518" t="s">
        <v>18</v>
      </c>
      <c r="B518" t="s">
        <v>25</v>
      </c>
      <c r="C518" s="79">
        <f t="shared" si="16"/>
        <v>1</v>
      </c>
      <c r="D518" s="79">
        <f t="shared" si="17"/>
        <v>1</v>
      </c>
    </row>
    <row r="519" spans="1:4" x14ac:dyDescent="0.2">
      <c r="A519" t="s">
        <v>18</v>
      </c>
      <c r="B519" t="s">
        <v>25</v>
      </c>
      <c r="C519" s="79">
        <f t="shared" si="16"/>
        <v>1</v>
      </c>
      <c r="D519" s="79">
        <f t="shared" si="17"/>
        <v>1</v>
      </c>
    </row>
    <row r="520" spans="1:4" x14ac:dyDescent="0.2">
      <c r="A520" t="s">
        <v>18</v>
      </c>
      <c r="B520" t="s">
        <v>25</v>
      </c>
      <c r="C520" s="79">
        <f t="shared" si="16"/>
        <v>1</v>
      </c>
      <c r="D520" s="79">
        <f t="shared" si="17"/>
        <v>1</v>
      </c>
    </row>
    <row r="521" spans="1:4" x14ac:dyDescent="0.2">
      <c r="A521" t="s">
        <v>18</v>
      </c>
      <c r="B521" t="s">
        <v>25</v>
      </c>
      <c r="C521" s="79">
        <f t="shared" si="16"/>
        <v>1</v>
      </c>
      <c r="D521" s="79">
        <f t="shared" si="17"/>
        <v>1</v>
      </c>
    </row>
    <row r="522" spans="1:4" x14ac:dyDescent="0.2">
      <c r="A522" t="s">
        <v>18</v>
      </c>
      <c r="B522" t="s">
        <v>25</v>
      </c>
      <c r="C522" s="79">
        <f t="shared" si="16"/>
        <v>1</v>
      </c>
      <c r="D522" s="79">
        <f t="shared" si="17"/>
        <v>1</v>
      </c>
    </row>
    <row r="523" spans="1:4" x14ac:dyDescent="0.2">
      <c r="A523" t="s">
        <v>18</v>
      </c>
      <c r="B523" t="s">
        <v>25</v>
      </c>
      <c r="C523" s="79">
        <f t="shared" si="16"/>
        <v>1</v>
      </c>
      <c r="D523" s="79">
        <f t="shared" si="17"/>
        <v>1</v>
      </c>
    </row>
    <row r="524" spans="1:4" x14ac:dyDescent="0.2">
      <c r="A524" t="s">
        <v>18</v>
      </c>
      <c r="B524" t="s">
        <v>25</v>
      </c>
      <c r="C524" s="79">
        <f t="shared" si="16"/>
        <v>1</v>
      </c>
      <c r="D524" s="79">
        <f t="shared" si="17"/>
        <v>1</v>
      </c>
    </row>
    <row r="525" spans="1:4" x14ac:dyDescent="0.2">
      <c r="A525" t="s">
        <v>18</v>
      </c>
      <c r="B525" t="s">
        <v>25</v>
      </c>
      <c r="C525" s="79">
        <f t="shared" si="16"/>
        <v>1</v>
      </c>
      <c r="D525" s="79">
        <f t="shared" si="17"/>
        <v>1</v>
      </c>
    </row>
    <row r="526" spans="1:4" x14ac:dyDescent="0.2">
      <c r="A526" t="s">
        <v>18</v>
      </c>
      <c r="B526" t="s">
        <v>25</v>
      </c>
      <c r="C526" s="79">
        <f t="shared" si="16"/>
        <v>1</v>
      </c>
      <c r="D526" s="79">
        <f t="shared" si="17"/>
        <v>1</v>
      </c>
    </row>
    <row r="527" spans="1:4" x14ac:dyDescent="0.2">
      <c r="A527" t="s">
        <v>18</v>
      </c>
      <c r="B527" t="s">
        <v>25</v>
      </c>
      <c r="C527" s="79">
        <f t="shared" si="16"/>
        <v>1</v>
      </c>
      <c r="D527" s="79">
        <f t="shared" si="17"/>
        <v>1</v>
      </c>
    </row>
    <row r="528" spans="1:4" x14ac:dyDescent="0.2">
      <c r="A528" t="s">
        <v>18</v>
      </c>
      <c r="B528" t="s">
        <v>25</v>
      </c>
      <c r="C528" s="79">
        <f t="shared" si="16"/>
        <v>1</v>
      </c>
      <c r="D528" s="79">
        <f t="shared" si="17"/>
        <v>1</v>
      </c>
    </row>
    <row r="529" spans="1:4" x14ac:dyDescent="0.2">
      <c r="A529" t="s">
        <v>18</v>
      </c>
      <c r="B529" t="s">
        <v>25</v>
      </c>
      <c r="C529" s="79">
        <f t="shared" si="16"/>
        <v>1</v>
      </c>
      <c r="D529" s="79">
        <f t="shared" si="17"/>
        <v>1</v>
      </c>
    </row>
    <row r="530" spans="1:4" x14ac:dyDescent="0.2">
      <c r="A530" t="s">
        <v>18</v>
      </c>
      <c r="B530" t="s">
        <v>25</v>
      </c>
      <c r="C530" s="79">
        <f t="shared" si="16"/>
        <v>1</v>
      </c>
      <c r="D530" s="79">
        <f t="shared" si="17"/>
        <v>1</v>
      </c>
    </row>
    <row r="531" spans="1:4" x14ac:dyDescent="0.2">
      <c r="A531" t="s">
        <v>18</v>
      </c>
      <c r="B531" t="s">
        <v>25</v>
      </c>
      <c r="C531" s="79">
        <f t="shared" si="16"/>
        <v>1</v>
      </c>
      <c r="D531" s="79">
        <f t="shared" si="17"/>
        <v>1</v>
      </c>
    </row>
    <row r="532" spans="1:4" x14ac:dyDescent="0.2">
      <c r="A532" t="s">
        <v>18</v>
      </c>
      <c r="B532" t="s">
        <v>25</v>
      </c>
      <c r="C532" s="79">
        <f t="shared" si="16"/>
        <v>1</v>
      </c>
      <c r="D532" s="79">
        <f t="shared" si="17"/>
        <v>1</v>
      </c>
    </row>
    <row r="533" spans="1:4" x14ac:dyDescent="0.2">
      <c r="A533" t="s">
        <v>18</v>
      </c>
      <c r="B533" t="s">
        <v>25</v>
      </c>
      <c r="C533" s="79">
        <f t="shared" si="16"/>
        <v>1</v>
      </c>
      <c r="D533" s="79">
        <f t="shared" si="17"/>
        <v>1</v>
      </c>
    </row>
    <row r="534" spans="1:4" x14ac:dyDescent="0.2">
      <c r="A534" t="s">
        <v>18</v>
      </c>
      <c r="B534" t="s">
        <v>25</v>
      </c>
      <c r="C534" s="79">
        <f t="shared" si="16"/>
        <v>1</v>
      </c>
      <c r="D534" s="79">
        <f t="shared" si="17"/>
        <v>1</v>
      </c>
    </row>
    <row r="535" spans="1:4" x14ac:dyDescent="0.2">
      <c r="A535" t="s">
        <v>18</v>
      </c>
      <c r="B535" t="s">
        <v>25</v>
      </c>
      <c r="C535" s="79">
        <f t="shared" si="16"/>
        <v>1</v>
      </c>
      <c r="D535" s="79">
        <f t="shared" si="17"/>
        <v>1</v>
      </c>
    </row>
    <row r="536" spans="1:4" x14ac:dyDescent="0.2">
      <c r="A536" t="s">
        <v>18</v>
      </c>
      <c r="B536" t="s">
        <v>25</v>
      </c>
      <c r="C536" s="79">
        <f t="shared" si="16"/>
        <v>1</v>
      </c>
      <c r="D536" s="79">
        <f t="shared" si="17"/>
        <v>1</v>
      </c>
    </row>
    <row r="537" spans="1:4" x14ac:dyDescent="0.2">
      <c r="A537" t="s">
        <v>18</v>
      </c>
      <c r="B537" t="s">
        <v>25</v>
      </c>
      <c r="C537" s="79">
        <f t="shared" si="16"/>
        <v>1</v>
      </c>
      <c r="D537" s="79">
        <f t="shared" si="17"/>
        <v>1</v>
      </c>
    </row>
    <row r="538" spans="1:4" x14ac:dyDescent="0.2">
      <c r="A538" t="s">
        <v>18</v>
      </c>
      <c r="B538" t="s">
        <v>25</v>
      </c>
      <c r="C538" s="79">
        <f t="shared" si="16"/>
        <v>1</v>
      </c>
      <c r="D538" s="79">
        <f t="shared" si="17"/>
        <v>1</v>
      </c>
    </row>
    <row r="539" spans="1:4" x14ac:dyDescent="0.2">
      <c r="A539" t="s">
        <v>18</v>
      </c>
      <c r="B539" t="s">
        <v>25</v>
      </c>
      <c r="C539" s="79">
        <f t="shared" si="16"/>
        <v>1</v>
      </c>
      <c r="D539" s="79">
        <f t="shared" si="17"/>
        <v>1</v>
      </c>
    </row>
    <row r="540" spans="1:4" x14ac:dyDescent="0.2">
      <c r="A540" t="s">
        <v>18</v>
      </c>
      <c r="B540" t="s">
        <v>25</v>
      </c>
      <c r="C540" s="79">
        <f t="shared" si="16"/>
        <v>1</v>
      </c>
      <c r="D540" s="79">
        <f t="shared" si="17"/>
        <v>1</v>
      </c>
    </row>
    <row r="541" spans="1:4" x14ac:dyDescent="0.2">
      <c r="A541" t="s">
        <v>18</v>
      </c>
      <c r="B541" t="s">
        <v>25</v>
      </c>
      <c r="C541" s="79">
        <f t="shared" si="16"/>
        <v>1</v>
      </c>
      <c r="D541" s="79">
        <f t="shared" si="17"/>
        <v>1</v>
      </c>
    </row>
    <row r="542" spans="1:4" x14ac:dyDescent="0.2">
      <c r="A542" t="s">
        <v>18</v>
      </c>
      <c r="B542" t="s">
        <v>25</v>
      </c>
      <c r="C542" s="79">
        <f t="shared" si="16"/>
        <v>1</v>
      </c>
      <c r="D542" s="79">
        <f t="shared" si="17"/>
        <v>1</v>
      </c>
    </row>
    <row r="543" spans="1:4" x14ac:dyDescent="0.2">
      <c r="A543" t="s">
        <v>18</v>
      </c>
      <c r="B543" t="s">
        <v>25</v>
      </c>
      <c r="C543" s="79">
        <f t="shared" si="16"/>
        <v>1</v>
      </c>
      <c r="D543" s="79">
        <f t="shared" si="17"/>
        <v>1</v>
      </c>
    </row>
    <row r="544" spans="1:4" x14ac:dyDescent="0.2">
      <c r="A544" t="s">
        <v>18</v>
      </c>
      <c r="B544" t="s">
        <v>25</v>
      </c>
      <c r="C544" s="79">
        <f t="shared" si="16"/>
        <v>1</v>
      </c>
      <c r="D544" s="79">
        <f t="shared" si="17"/>
        <v>1</v>
      </c>
    </row>
    <row r="545" spans="1:4" x14ac:dyDescent="0.2">
      <c r="A545" t="s">
        <v>18</v>
      </c>
      <c r="B545" t="s">
        <v>25</v>
      </c>
      <c r="C545" s="79">
        <f t="shared" si="16"/>
        <v>1</v>
      </c>
      <c r="D545" s="79">
        <f t="shared" si="17"/>
        <v>1</v>
      </c>
    </row>
    <row r="546" spans="1:4" x14ac:dyDescent="0.2">
      <c r="A546" t="s">
        <v>18</v>
      </c>
      <c r="B546" t="s">
        <v>25</v>
      </c>
      <c r="C546" s="79">
        <f t="shared" si="16"/>
        <v>1</v>
      </c>
      <c r="D546" s="79">
        <f t="shared" si="17"/>
        <v>1</v>
      </c>
    </row>
    <row r="547" spans="1:4" x14ac:dyDescent="0.2">
      <c r="A547" t="s">
        <v>18</v>
      </c>
      <c r="B547" t="s">
        <v>25</v>
      </c>
      <c r="C547" s="79">
        <f t="shared" si="16"/>
        <v>1</v>
      </c>
      <c r="D547" s="79">
        <f t="shared" si="17"/>
        <v>1</v>
      </c>
    </row>
    <row r="548" spans="1:4" x14ac:dyDescent="0.2">
      <c r="A548" t="s">
        <v>18</v>
      </c>
      <c r="B548" t="s">
        <v>25</v>
      </c>
      <c r="C548" s="79">
        <f t="shared" si="16"/>
        <v>1</v>
      </c>
      <c r="D548" s="79">
        <f t="shared" si="17"/>
        <v>1</v>
      </c>
    </row>
    <row r="549" spans="1:4" x14ac:dyDescent="0.2">
      <c r="A549" t="s">
        <v>18</v>
      </c>
      <c r="B549" t="s">
        <v>25</v>
      </c>
      <c r="C549" s="79">
        <f t="shared" si="16"/>
        <v>1</v>
      </c>
      <c r="D549" s="79">
        <f t="shared" si="17"/>
        <v>1</v>
      </c>
    </row>
    <row r="550" spans="1:4" x14ac:dyDescent="0.2">
      <c r="A550" t="s">
        <v>18</v>
      </c>
      <c r="B550" t="s">
        <v>25</v>
      </c>
      <c r="C550" s="79">
        <f t="shared" si="16"/>
        <v>1</v>
      </c>
      <c r="D550" s="79">
        <f t="shared" si="17"/>
        <v>1</v>
      </c>
    </row>
    <row r="551" spans="1:4" x14ac:dyDescent="0.2">
      <c r="A551" t="s">
        <v>18</v>
      </c>
      <c r="B551" t="s">
        <v>25</v>
      </c>
      <c r="C551" s="79">
        <f t="shared" si="16"/>
        <v>1</v>
      </c>
      <c r="D551" s="79">
        <f t="shared" si="17"/>
        <v>1</v>
      </c>
    </row>
    <row r="552" spans="1:4" x14ac:dyDescent="0.2">
      <c r="A552" t="s">
        <v>18</v>
      </c>
      <c r="B552" t="s">
        <v>25</v>
      </c>
      <c r="C552" s="79">
        <f t="shared" si="16"/>
        <v>1</v>
      </c>
      <c r="D552" s="79">
        <f t="shared" si="17"/>
        <v>1</v>
      </c>
    </row>
    <row r="553" spans="1:4" x14ac:dyDescent="0.2">
      <c r="A553" t="s">
        <v>18</v>
      </c>
      <c r="B553" t="s">
        <v>25</v>
      </c>
      <c r="C553" s="79">
        <f t="shared" si="16"/>
        <v>1</v>
      </c>
      <c r="D553" s="79">
        <f t="shared" si="17"/>
        <v>1</v>
      </c>
    </row>
    <row r="554" spans="1:4" x14ac:dyDescent="0.2">
      <c r="A554" t="s">
        <v>18</v>
      </c>
      <c r="B554" t="s">
        <v>25</v>
      </c>
      <c r="C554" s="79">
        <f t="shared" si="16"/>
        <v>1</v>
      </c>
      <c r="D554" s="79">
        <f t="shared" si="17"/>
        <v>1</v>
      </c>
    </row>
    <row r="555" spans="1:4" x14ac:dyDescent="0.2">
      <c r="A555" t="s">
        <v>18</v>
      </c>
      <c r="B555" t="s">
        <v>25</v>
      </c>
      <c r="C555" s="79">
        <f t="shared" si="16"/>
        <v>1</v>
      </c>
      <c r="D555" s="79">
        <f t="shared" si="17"/>
        <v>1</v>
      </c>
    </row>
    <row r="556" spans="1:4" x14ac:dyDescent="0.2">
      <c r="A556" t="s">
        <v>18</v>
      </c>
      <c r="B556" t="s">
        <v>25</v>
      </c>
      <c r="C556" s="79">
        <f t="shared" si="16"/>
        <v>1</v>
      </c>
      <c r="D556" s="79">
        <f t="shared" si="17"/>
        <v>1</v>
      </c>
    </row>
    <row r="557" spans="1:4" x14ac:dyDescent="0.2">
      <c r="A557" t="s">
        <v>18</v>
      </c>
      <c r="B557" t="s">
        <v>25</v>
      </c>
      <c r="C557" s="79">
        <f t="shared" si="16"/>
        <v>1</v>
      </c>
      <c r="D557" s="79">
        <f t="shared" si="17"/>
        <v>1</v>
      </c>
    </row>
    <row r="558" spans="1:4" x14ac:dyDescent="0.2">
      <c r="A558" t="s">
        <v>18</v>
      </c>
      <c r="B558" t="s">
        <v>25</v>
      </c>
      <c r="C558" s="79">
        <f t="shared" si="16"/>
        <v>1</v>
      </c>
      <c r="D558" s="79">
        <f t="shared" si="17"/>
        <v>1</v>
      </c>
    </row>
    <row r="559" spans="1:4" x14ac:dyDescent="0.2">
      <c r="A559" t="s">
        <v>18</v>
      </c>
      <c r="B559" t="s">
        <v>25</v>
      </c>
      <c r="C559" s="79">
        <f t="shared" si="16"/>
        <v>1</v>
      </c>
      <c r="D559" s="79">
        <f t="shared" si="17"/>
        <v>1</v>
      </c>
    </row>
    <row r="560" spans="1:4" x14ac:dyDescent="0.2">
      <c r="A560" t="s">
        <v>18</v>
      </c>
      <c r="B560" t="s">
        <v>25</v>
      </c>
      <c r="C560" s="79">
        <f t="shared" si="16"/>
        <v>1</v>
      </c>
      <c r="D560" s="79">
        <f t="shared" si="17"/>
        <v>1</v>
      </c>
    </row>
    <row r="561" spans="1:4" x14ac:dyDescent="0.2">
      <c r="A561" t="s">
        <v>18</v>
      </c>
      <c r="B561" t="s">
        <v>25</v>
      </c>
      <c r="C561" s="79">
        <f t="shared" si="16"/>
        <v>1</v>
      </c>
      <c r="D561" s="79">
        <f t="shared" si="17"/>
        <v>1</v>
      </c>
    </row>
    <row r="562" spans="1:4" x14ac:dyDescent="0.2">
      <c r="A562" t="s">
        <v>18</v>
      </c>
      <c r="B562" t="s">
        <v>25</v>
      </c>
      <c r="C562" s="79">
        <f t="shared" si="16"/>
        <v>1</v>
      </c>
      <c r="D562" s="79">
        <f t="shared" si="17"/>
        <v>1</v>
      </c>
    </row>
    <row r="563" spans="1:4" x14ac:dyDescent="0.2">
      <c r="A563" t="s">
        <v>18</v>
      </c>
      <c r="B563" t="s">
        <v>25</v>
      </c>
      <c r="C563" s="79">
        <f t="shared" si="16"/>
        <v>1</v>
      </c>
      <c r="D563" s="79">
        <f t="shared" si="17"/>
        <v>1</v>
      </c>
    </row>
    <row r="564" spans="1:4" x14ac:dyDescent="0.2">
      <c r="A564" t="s">
        <v>18</v>
      </c>
      <c r="B564" t="s">
        <v>25</v>
      </c>
      <c r="C564" s="79">
        <f t="shared" si="16"/>
        <v>1</v>
      </c>
      <c r="D564" s="79">
        <f t="shared" si="17"/>
        <v>1</v>
      </c>
    </row>
    <row r="565" spans="1:4" x14ac:dyDescent="0.2">
      <c r="A565" t="s">
        <v>18</v>
      </c>
      <c r="B565" t="s">
        <v>25</v>
      </c>
      <c r="C565" s="79">
        <f t="shared" si="16"/>
        <v>1</v>
      </c>
      <c r="D565" s="79">
        <f t="shared" si="17"/>
        <v>1</v>
      </c>
    </row>
    <row r="566" spans="1:4" x14ac:dyDescent="0.2">
      <c r="A566" t="s">
        <v>18</v>
      </c>
      <c r="B566" t="s">
        <v>25</v>
      </c>
      <c r="C566" s="79">
        <f t="shared" si="16"/>
        <v>1</v>
      </c>
      <c r="D566" s="79">
        <f t="shared" si="17"/>
        <v>1</v>
      </c>
    </row>
    <row r="567" spans="1:4" x14ac:dyDescent="0.2">
      <c r="A567" t="s">
        <v>18</v>
      </c>
      <c r="B567" t="s">
        <v>25</v>
      </c>
      <c r="C567" s="79">
        <f t="shared" si="16"/>
        <v>1</v>
      </c>
      <c r="D567" s="79">
        <f t="shared" si="17"/>
        <v>1</v>
      </c>
    </row>
    <row r="568" spans="1:4" x14ac:dyDescent="0.2">
      <c r="A568" t="s">
        <v>18</v>
      </c>
      <c r="B568" t="s">
        <v>25</v>
      </c>
      <c r="C568" s="79">
        <f t="shared" si="16"/>
        <v>1</v>
      </c>
      <c r="D568" s="79">
        <f t="shared" si="17"/>
        <v>1</v>
      </c>
    </row>
    <row r="569" spans="1:4" x14ac:dyDescent="0.2">
      <c r="A569" t="s">
        <v>18</v>
      </c>
      <c r="B569" t="s">
        <v>25</v>
      </c>
      <c r="C569" s="79">
        <f t="shared" si="16"/>
        <v>1</v>
      </c>
      <c r="D569" s="79">
        <f t="shared" si="17"/>
        <v>1</v>
      </c>
    </row>
    <row r="570" spans="1:4" x14ac:dyDescent="0.2">
      <c r="A570" t="s">
        <v>18</v>
      </c>
      <c r="B570" t="s">
        <v>25</v>
      </c>
      <c r="C570" s="79">
        <f t="shared" si="16"/>
        <v>1</v>
      </c>
      <c r="D570" s="79">
        <f t="shared" si="17"/>
        <v>1</v>
      </c>
    </row>
    <row r="571" spans="1:4" x14ac:dyDescent="0.2">
      <c r="A571" t="s">
        <v>18</v>
      </c>
      <c r="B571" t="s">
        <v>25</v>
      </c>
      <c r="C571" s="79">
        <f t="shared" si="16"/>
        <v>1</v>
      </c>
      <c r="D571" s="79">
        <f t="shared" si="17"/>
        <v>1</v>
      </c>
    </row>
    <row r="572" spans="1:4" x14ac:dyDescent="0.2">
      <c r="A572" t="s">
        <v>18</v>
      </c>
      <c r="B572" t="s">
        <v>25</v>
      </c>
      <c r="C572" s="79">
        <f t="shared" si="16"/>
        <v>1</v>
      </c>
      <c r="D572" s="79">
        <f t="shared" si="17"/>
        <v>1</v>
      </c>
    </row>
    <row r="573" spans="1:4" x14ac:dyDescent="0.2">
      <c r="A573" t="s">
        <v>18</v>
      </c>
      <c r="B573" t="s">
        <v>25</v>
      </c>
      <c r="C573" s="79">
        <f t="shared" si="16"/>
        <v>1</v>
      </c>
      <c r="D573" s="79">
        <f t="shared" si="17"/>
        <v>1</v>
      </c>
    </row>
    <row r="574" spans="1:4" x14ac:dyDescent="0.2">
      <c r="A574" t="s">
        <v>18</v>
      </c>
      <c r="B574" t="s">
        <v>25</v>
      </c>
      <c r="C574" s="79">
        <f t="shared" si="16"/>
        <v>1</v>
      </c>
      <c r="D574" s="79">
        <f t="shared" si="17"/>
        <v>1</v>
      </c>
    </row>
    <row r="575" spans="1:4" x14ac:dyDescent="0.2">
      <c r="A575" t="s">
        <v>18</v>
      </c>
      <c r="B575" t="s">
        <v>25</v>
      </c>
      <c r="C575" s="79">
        <f t="shared" si="16"/>
        <v>1</v>
      </c>
      <c r="D575" s="79">
        <f t="shared" si="17"/>
        <v>1</v>
      </c>
    </row>
    <row r="576" spans="1:4" x14ac:dyDescent="0.2">
      <c r="A576" t="s">
        <v>18</v>
      </c>
      <c r="B576" t="s">
        <v>25</v>
      </c>
      <c r="C576" s="79">
        <f t="shared" si="16"/>
        <v>1</v>
      </c>
      <c r="D576" s="79">
        <f t="shared" si="17"/>
        <v>1</v>
      </c>
    </row>
    <row r="577" spans="1:4" x14ac:dyDescent="0.2">
      <c r="A577" t="s">
        <v>18</v>
      </c>
      <c r="B577" t="s">
        <v>25</v>
      </c>
      <c r="C577" s="79">
        <f t="shared" si="16"/>
        <v>1</v>
      </c>
      <c r="D577" s="79">
        <f t="shared" si="17"/>
        <v>1</v>
      </c>
    </row>
    <row r="578" spans="1:4" x14ac:dyDescent="0.2">
      <c r="A578" t="s">
        <v>18</v>
      </c>
      <c r="B578" t="s">
        <v>25</v>
      </c>
      <c r="C578" s="79">
        <f t="shared" si="16"/>
        <v>1</v>
      </c>
      <c r="D578" s="79">
        <f t="shared" si="17"/>
        <v>1</v>
      </c>
    </row>
    <row r="579" spans="1:4" x14ac:dyDescent="0.2">
      <c r="A579" t="s">
        <v>18</v>
      </c>
      <c r="B579" t="s">
        <v>25</v>
      </c>
      <c r="C579" s="79">
        <f t="shared" ref="C579:C642" si="18">IF(A579="Male", 1, 0)</f>
        <v>1</v>
      </c>
      <c r="D579" s="79">
        <f t="shared" ref="D579:D642" si="19">IF(B579="Yes", 1, 0)</f>
        <v>1</v>
      </c>
    </row>
    <row r="580" spans="1:4" x14ac:dyDescent="0.2">
      <c r="A580" t="s">
        <v>18</v>
      </c>
      <c r="B580" t="s">
        <v>25</v>
      </c>
      <c r="C580" s="79">
        <f t="shared" si="18"/>
        <v>1</v>
      </c>
      <c r="D580" s="79">
        <f t="shared" si="19"/>
        <v>1</v>
      </c>
    </row>
    <row r="581" spans="1:4" x14ac:dyDescent="0.2">
      <c r="A581" t="s">
        <v>18</v>
      </c>
      <c r="B581" t="s">
        <v>25</v>
      </c>
      <c r="C581" s="79">
        <f t="shared" si="18"/>
        <v>1</v>
      </c>
      <c r="D581" s="79">
        <f t="shared" si="19"/>
        <v>1</v>
      </c>
    </row>
    <row r="582" spans="1:4" x14ac:dyDescent="0.2">
      <c r="A582" t="s">
        <v>18</v>
      </c>
      <c r="B582" t="s">
        <v>25</v>
      </c>
      <c r="C582" s="79">
        <f t="shared" si="18"/>
        <v>1</v>
      </c>
      <c r="D582" s="79">
        <f t="shared" si="19"/>
        <v>1</v>
      </c>
    </row>
    <row r="583" spans="1:4" x14ac:dyDescent="0.2">
      <c r="A583" t="s">
        <v>18</v>
      </c>
      <c r="B583" t="s">
        <v>25</v>
      </c>
      <c r="C583" s="79">
        <f t="shared" si="18"/>
        <v>1</v>
      </c>
      <c r="D583" s="79">
        <f t="shared" si="19"/>
        <v>1</v>
      </c>
    </row>
    <row r="584" spans="1:4" x14ac:dyDescent="0.2">
      <c r="A584" t="s">
        <v>18</v>
      </c>
      <c r="B584" t="s">
        <v>25</v>
      </c>
      <c r="C584" s="79">
        <f t="shared" si="18"/>
        <v>1</v>
      </c>
      <c r="D584" s="79">
        <f t="shared" si="19"/>
        <v>1</v>
      </c>
    </row>
    <row r="585" spans="1:4" x14ac:dyDescent="0.2">
      <c r="A585" t="s">
        <v>18</v>
      </c>
      <c r="B585" t="s">
        <v>25</v>
      </c>
      <c r="C585" s="79">
        <f t="shared" si="18"/>
        <v>1</v>
      </c>
      <c r="D585" s="79">
        <f t="shared" si="19"/>
        <v>1</v>
      </c>
    </row>
    <row r="586" spans="1:4" x14ac:dyDescent="0.2">
      <c r="A586" t="s">
        <v>18</v>
      </c>
      <c r="B586" t="s">
        <v>25</v>
      </c>
      <c r="C586" s="79">
        <f t="shared" si="18"/>
        <v>1</v>
      </c>
      <c r="D586" s="79">
        <f t="shared" si="19"/>
        <v>1</v>
      </c>
    </row>
    <row r="587" spans="1:4" x14ac:dyDescent="0.2">
      <c r="A587" t="s">
        <v>18</v>
      </c>
      <c r="B587" t="s">
        <v>25</v>
      </c>
      <c r="C587" s="79">
        <f t="shared" si="18"/>
        <v>1</v>
      </c>
      <c r="D587" s="79">
        <f t="shared" si="19"/>
        <v>1</v>
      </c>
    </row>
    <row r="588" spans="1:4" x14ac:dyDescent="0.2">
      <c r="A588" t="s">
        <v>18</v>
      </c>
      <c r="B588" t="s">
        <v>25</v>
      </c>
      <c r="C588" s="79">
        <f t="shared" si="18"/>
        <v>1</v>
      </c>
      <c r="D588" s="79">
        <f t="shared" si="19"/>
        <v>1</v>
      </c>
    </row>
    <row r="589" spans="1:4" x14ac:dyDescent="0.2">
      <c r="A589" t="s">
        <v>18</v>
      </c>
      <c r="B589" t="s">
        <v>25</v>
      </c>
      <c r="C589" s="79">
        <f t="shared" si="18"/>
        <v>1</v>
      </c>
      <c r="D589" s="79">
        <f t="shared" si="19"/>
        <v>1</v>
      </c>
    </row>
    <row r="590" spans="1:4" x14ac:dyDescent="0.2">
      <c r="A590" t="s">
        <v>18</v>
      </c>
      <c r="B590" t="s">
        <v>25</v>
      </c>
      <c r="C590" s="79">
        <f t="shared" si="18"/>
        <v>1</v>
      </c>
      <c r="D590" s="79">
        <f t="shared" si="19"/>
        <v>1</v>
      </c>
    </row>
    <row r="591" spans="1:4" x14ac:dyDescent="0.2">
      <c r="A591" t="s">
        <v>18</v>
      </c>
      <c r="B591" t="s">
        <v>25</v>
      </c>
      <c r="C591" s="79">
        <f t="shared" si="18"/>
        <v>1</v>
      </c>
      <c r="D591" s="79">
        <f t="shared" si="19"/>
        <v>1</v>
      </c>
    </row>
    <row r="592" spans="1:4" x14ac:dyDescent="0.2">
      <c r="A592" t="s">
        <v>18</v>
      </c>
      <c r="B592" t="s">
        <v>25</v>
      </c>
      <c r="C592" s="79">
        <f t="shared" si="18"/>
        <v>1</v>
      </c>
      <c r="D592" s="79">
        <f t="shared" si="19"/>
        <v>1</v>
      </c>
    </row>
    <row r="593" spans="1:4" x14ac:dyDescent="0.2">
      <c r="A593" t="s">
        <v>18</v>
      </c>
      <c r="B593" t="s">
        <v>25</v>
      </c>
      <c r="C593" s="79">
        <f t="shared" si="18"/>
        <v>1</v>
      </c>
      <c r="D593" s="79">
        <f t="shared" si="19"/>
        <v>1</v>
      </c>
    </row>
    <row r="594" spans="1:4" x14ac:dyDescent="0.2">
      <c r="A594" t="s">
        <v>18</v>
      </c>
      <c r="B594" t="s">
        <v>25</v>
      </c>
      <c r="C594" s="79">
        <f t="shared" si="18"/>
        <v>1</v>
      </c>
      <c r="D594" s="79">
        <f t="shared" si="19"/>
        <v>1</v>
      </c>
    </row>
    <row r="595" spans="1:4" x14ac:dyDescent="0.2">
      <c r="A595" t="s">
        <v>18</v>
      </c>
      <c r="B595" t="s">
        <v>25</v>
      </c>
      <c r="C595" s="79">
        <f t="shared" si="18"/>
        <v>1</v>
      </c>
      <c r="D595" s="79">
        <f t="shared" si="19"/>
        <v>1</v>
      </c>
    </row>
    <row r="596" spans="1:4" x14ac:dyDescent="0.2">
      <c r="A596" t="s">
        <v>18</v>
      </c>
      <c r="B596" t="s">
        <v>25</v>
      </c>
      <c r="C596" s="79">
        <f t="shared" si="18"/>
        <v>1</v>
      </c>
      <c r="D596" s="79">
        <f t="shared" si="19"/>
        <v>1</v>
      </c>
    </row>
    <row r="597" spans="1:4" x14ac:dyDescent="0.2">
      <c r="A597" t="s">
        <v>18</v>
      </c>
      <c r="B597" t="s">
        <v>25</v>
      </c>
      <c r="C597" s="79">
        <f t="shared" si="18"/>
        <v>1</v>
      </c>
      <c r="D597" s="79">
        <f t="shared" si="19"/>
        <v>1</v>
      </c>
    </row>
    <row r="598" spans="1:4" x14ac:dyDescent="0.2">
      <c r="A598" t="s">
        <v>18</v>
      </c>
      <c r="B598" t="s">
        <v>25</v>
      </c>
      <c r="C598" s="79">
        <f t="shared" si="18"/>
        <v>1</v>
      </c>
      <c r="D598" s="79">
        <f t="shared" si="19"/>
        <v>1</v>
      </c>
    </row>
    <row r="599" spans="1:4" x14ac:dyDescent="0.2">
      <c r="A599" t="s">
        <v>18</v>
      </c>
      <c r="B599" t="s">
        <v>25</v>
      </c>
      <c r="C599" s="79">
        <f t="shared" si="18"/>
        <v>1</v>
      </c>
      <c r="D599" s="79">
        <f t="shared" si="19"/>
        <v>1</v>
      </c>
    </row>
    <row r="600" spans="1:4" x14ac:dyDescent="0.2">
      <c r="A600" t="s">
        <v>18</v>
      </c>
      <c r="B600" t="s">
        <v>25</v>
      </c>
      <c r="C600" s="79">
        <f t="shared" si="18"/>
        <v>1</v>
      </c>
      <c r="D600" s="79">
        <f t="shared" si="19"/>
        <v>1</v>
      </c>
    </row>
    <row r="601" spans="1:4" x14ac:dyDescent="0.2">
      <c r="A601" t="s">
        <v>18</v>
      </c>
      <c r="B601" t="s">
        <v>25</v>
      </c>
      <c r="C601" s="79">
        <f t="shared" si="18"/>
        <v>1</v>
      </c>
      <c r="D601" s="79">
        <f t="shared" si="19"/>
        <v>1</v>
      </c>
    </row>
    <row r="602" spans="1:4" x14ac:dyDescent="0.2">
      <c r="A602" t="s">
        <v>18</v>
      </c>
      <c r="B602" t="s">
        <v>25</v>
      </c>
      <c r="C602" s="79">
        <f t="shared" si="18"/>
        <v>1</v>
      </c>
      <c r="D602" s="79">
        <f t="shared" si="19"/>
        <v>1</v>
      </c>
    </row>
    <row r="603" spans="1:4" x14ac:dyDescent="0.2">
      <c r="A603" t="s">
        <v>18</v>
      </c>
      <c r="B603" t="s">
        <v>25</v>
      </c>
      <c r="C603" s="79">
        <f t="shared" si="18"/>
        <v>1</v>
      </c>
      <c r="D603" s="79">
        <f t="shared" si="19"/>
        <v>1</v>
      </c>
    </row>
    <row r="604" spans="1:4" x14ac:dyDescent="0.2">
      <c r="A604" t="s">
        <v>18</v>
      </c>
      <c r="B604" t="s">
        <v>25</v>
      </c>
      <c r="C604" s="79">
        <f t="shared" si="18"/>
        <v>1</v>
      </c>
      <c r="D604" s="79">
        <f t="shared" si="19"/>
        <v>1</v>
      </c>
    </row>
    <row r="605" spans="1:4" x14ac:dyDescent="0.2">
      <c r="A605" t="s">
        <v>18</v>
      </c>
      <c r="B605" t="s">
        <v>25</v>
      </c>
      <c r="C605" s="79">
        <f t="shared" si="18"/>
        <v>1</v>
      </c>
      <c r="D605" s="79">
        <f t="shared" si="19"/>
        <v>1</v>
      </c>
    </row>
    <row r="606" spans="1:4" x14ac:dyDescent="0.2">
      <c r="A606" t="s">
        <v>18</v>
      </c>
      <c r="B606" t="s">
        <v>25</v>
      </c>
      <c r="C606" s="79">
        <f t="shared" si="18"/>
        <v>1</v>
      </c>
      <c r="D606" s="79">
        <f t="shared" si="19"/>
        <v>1</v>
      </c>
    </row>
    <row r="607" spans="1:4" x14ac:dyDescent="0.2">
      <c r="A607" t="s">
        <v>18</v>
      </c>
      <c r="B607" t="s">
        <v>25</v>
      </c>
      <c r="C607" s="79">
        <f t="shared" si="18"/>
        <v>1</v>
      </c>
      <c r="D607" s="79">
        <f t="shared" si="19"/>
        <v>1</v>
      </c>
    </row>
    <row r="608" spans="1:4" x14ac:dyDescent="0.2">
      <c r="A608" t="s">
        <v>18</v>
      </c>
      <c r="B608" t="s">
        <v>25</v>
      </c>
      <c r="C608" s="79">
        <f t="shared" si="18"/>
        <v>1</v>
      </c>
      <c r="D608" s="79">
        <f t="shared" si="19"/>
        <v>1</v>
      </c>
    </row>
    <row r="609" spans="1:4" x14ac:dyDescent="0.2">
      <c r="A609" t="s">
        <v>18</v>
      </c>
      <c r="B609" t="s">
        <v>25</v>
      </c>
      <c r="C609" s="79">
        <f t="shared" si="18"/>
        <v>1</v>
      </c>
      <c r="D609" s="79">
        <f t="shared" si="19"/>
        <v>1</v>
      </c>
    </row>
    <row r="610" spans="1:4" x14ac:dyDescent="0.2">
      <c r="A610" t="s">
        <v>18</v>
      </c>
      <c r="B610" t="s">
        <v>25</v>
      </c>
      <c r="C610" s="79">
        <f t="shared" si="18"/>
        <v>1</v>
      </c>
      <c r="D610" s="79">
        <f t="shared" si="19"/>
        <v>1</v>
      </c>
    </row>
    <row r="611" spans="1:4" x14ac:dyDescent="0.2">
      <c r="A611" t="s">
        <v>18</v>
      </c>
      <c r="B611" t="s">
        <v>25</v>
      </c>
      <c r="C611" s="79">
        <f t="shared" si="18"/>
        <v>1</v>
      </c>
      <c r="D611" s="79">
        <f t="shared" si="19"/>
        <v>1</v>
      </c>
    </row>
    <row r="612" spans="1:4" x14ac:dyDescent="0.2">
      <c r="A612" t="s">
        <v>18</v>
      </c>
      <c r="B612" t="s">
        <v>25</v>
      </c>
      <c r="C612" s="79">
        <f t="shared" si="18"/>
        <v>1</v>
      </c>
      <c r="D612" s="79">
        <f t="shared" si="19"/>
        <v>1</v>
      </c>
    </row>
    <row r="613" spans="1:4" x14ac:dyDescent="0.2">
      <c r="A613" t="s">
        <v>18</v>
      </c>
      <c r="B613" t="s">
        <v>25</v>
      </c>
      <c r="C613" s="79">
        <f t="shared" si="18"/>
        <v>1</v>
      </c>
      <c r="D613" s="79">
        <f t="shared" si="19"/>
        <v>1</v>
      </c>
    </row>
    <row r="614" spans="1:4" x14ac:dyDescent="0.2">
      <c r="A614" t="s">
        <v>18</v>
      </c>
      <c r="B614" t="s">
        <v>25</v>
      </c>
      <c r="C614" s="79">
        <f t="shared" si="18"/>
        <v>1</v>
      </c>
      <c r="D614" s="79">
        <f t="shared" si="19"/>
        <v>1</v>
      </c>
    </row>
    <row r="615" spans="1:4" x14ac:dyDescent="0.2">
      <c r="A615" t="s">
        <v>18</v>
      </c>
      <c r="B615" t="s">
        <v>25</v>
      </c>
      <c r="C615" s="79">
        <f t="shared" si="18"/>
        <v>1</v>
      </c>
      <c r="D615" s="79">
        <f t="shared" si="19"/>
        <v>1</v>
      </c>
    </row>
    <row r="616" spans="1:4" x14ac:dyDescent="0.2">
      <c r="A616" t="s">
        <v>18</v>
      </c>
      <c r="B616" t="s">
        <v>25</v>
      </c>
      <c r="C616" s="79">
        <f t="shared" si="18"/>
        <v>1</v>
      </c>
      <c r="D616" s="79">
        <f t="shared" si="19"/>
        <v>1</v>
      </c>
    </row>
    <row r="617" spans="1:4" x14ac:dyDescent="0.2">
      <c r="A617" t="s">
        <v>18</v>
      </c>
      <c r="B617" t="s">
        <v>25</v>
      </c>
      <c r="C617" s="79">
        <f t="shared" si="18"/>
        <v>1</v>
      </c>
      <c r="D617" s="79">
        <f t="shared" si="19"/>
        <v>1</v>
      </c>
    </row>
    <row r="618" spans="1:4" x14ac:dyDescent="0.2">
      <c r="A618" t="s">
        <v>18</v>
      </c>
      <c r="B618" t="s">
        <v>25</v>
      </c>
      <c r="C618" s="79">
        <f t="shared" si="18"/>
        <v>1</v>
      </c>
      <c r="D618" s="79">
        <f t="shared" si="19"/>
        <v>1</v>
      </c>
    </row>
    <row r="619" spans="1:4" x14ac:dyDescent="0.2">
      <c r="A619" t="s">
        <v>18</v>
      </c>
      <c r="B619" t="s">
        <v>25</v>
      </c>
      <c r="C619" s="79">
        <f t="shared" si="18"/>
        <v>1</v>
      </c>
      <c r="D619" s="79">
        <f t="shared" si="19"/>
        <v>1</v>
      </c>
    </row>
    <row r="620" spans="1:4" x14ac:dyDescent="0.2">
      <c r="A620" t="s">
        <v>18</v>
      </c>
      <c r="B620" t="s">
        <v>25</v>
      </c>
      <c r="C620" s="79">
        <f t="shared" si="18"/>
        <v>1</v>
      </c>
      <c r="D620" s="79">
        <f t="shared" si="19"/>
        <v>1</v>
      </c>
    </row>
    <row r="621" spans="1:4" x14ac:dyDescent="0.2">
      <c r="A621" t="s">
        <v>18</v>
      </c>
      <c r="B621" t="s">
        <v>25</v>
      </c>
      <c r="C621" s="79">
        <f t="shared" si="18"/>
        <v>1</v>
      </c>
      <c r="D621" s="79">
        <f t="shared" si="19"/>
        <v>1</v>
      </c>
    </row>
    <row r="622" spans="1:4" x14ac:dyDescent="0.2">
      <c r="A622" t="s">
        <v>18</v>
      </c>
      <c r="B622" t="s">
        <v>25</v>
      </c>
      <c r="C622" s="79">
        <f t="shared" si="18"/>
        <v>1</v>
      </c>
      <c r="D622" s="79">
        <f t="shared" si="19"/>
        <v>1</v>
      </c>
    </row>
    <row r="623" spans="1:4" x14ac:dyDescent="0.2">
      <c r="A623" t="s">
        <v>18</v>
      </c>
      <c r="B623" t="s">
        <v>25</v>
      </c>
      <c r="C623" s="79">
        <f t="shared" si="18"/>
        <v>1</v>
      </c>
      <c r="D623" s="79">
        <f t="shared" si="19"/>
        <v>1</v>
      </c>
    </row>
    <row r="624" spans="1:4" x14ac:dyDescent="0.2">
      <c r="A624" t="s">
        <v>18</v>
      </c>
      <c r="B624" t="s">
        <v>25</v>
      </c>
      <c r="C624" s="79">
        <f t="shared" si="18"/>
        <v>1</v>
      </c>
      <c r="D624" s="79">
        <f t="shared" si="19"/>
        <v>1</v>
      </c>
    </row>
    <row r="625" spans="1:4" x14ac:dyDescent="0.2">
      <c r="A625" t="s">
        <v>18</v>
      </c>
      <c r="B625" t="s">
        <v>25</v>
      </c>
      <c r="C625" s="79">
        <f t="shared" si="18"/>
        <v>1</v>
      </c>
      <c r="D625" s="79">
        <f t="shared" si="19"/>
        <v>1</v>
      </c>
    </row>
    <row r="626" spans="1:4" x14ac:dyDescent="0.2">
      <c r="A626" t="s">
        <v>18</v>
      </c>
      <c r="B626" t="s">
        <v>25</v>
      </c>
      <c r="C626" s="79">
        <f t="shared" si="18"/>
        <v>1</v>
      </c>
      <c r="D626" s="79">
        <f t="shared" si="19"/>
        <v>1</v>
      </c>
    </row>
    <row r="627" spans="1:4" x14ac:dyDescent="0.2">
      <c r="A627" t="s">
        <v>18</v>
      </c>
      <c r="B627" t="s">
        <v>25</v>
      </c>
      <c r="C627" s="79">
        <f t="shared" si="18"/>
        <v>1</v>
      </c>
      <c r="D627" s="79">
        <f t="shared" si="19"/>
        <v>1</v>
      </c>
    </row>
    <row r="628" spans="1:4" x14ac:dyDescent="0.2">
      <c r="A628" t="s">
        <v>18</v>
      </c>
      <c r="B628" t="s">
        <v>25</v>
      </c>
      <c r="C628" s="79">
        <f t="shared" si="18"/>
        <v>1</v>
      </c>
      <c r="D628" s="79">
        <f t="shared" si="19"/>
        <v>1</v>
      </c>
    </row>
    <row r="629" spans="1:4" x14ac:dyDescent="0.2">
      <c r="A629" t="s">
        <v>18</v>
      </c>
      <c r="B629" t="s">
        <v>25</v>
      </c>
      <c r="C629" s="79">
        <f t="shared" si="18"/>
        <v>1</v>
      </c>
      <c r="D629" s="79">
        <f t="shared" si="19"/>
        <v>1</v>
      </c>
    </row>
    <row r="630" spans="1:4" x14ac:dyDescent="0.2">
      <c r="A630" t="s">
        <v>18</v>
      </c>
      <c r="B630" t="s">
        <v>25</v>
      </c>
      <c r="C630" s="79">
        <f t="shared" si="18"/>
        <v>1</v>
      </c>
      <c r="D630" s="79">
        <f t="shared" si="19"/>
        <v>1</v>
      </c>
    </row>
    <row r="631" spans="1:4" x14ac:dyDescent="0.2">
      <c r="A631" t="s">
        <v>18</v>
      </c>
      <c r="B631" t="s">
        <v>25</v>
      </c>
      <c r="C631" s="79">
        <f t="shared" si="18"/>
        <v>1</v>
      </c>
      <c r="D631" s="79">
        <f t="shared" si="19"/>
        <v>1</v>
      </c>
    </row>
    <row r="632" spans="1:4" x14ac:dyDescent="0.2">
      <c r="A632" t="s">
        <v>18</v>
      </c>
      <c r="B632" t="s">
        <v>25</v>
      </c>
      <c r="C632" s="79">
        <f t="shared" si="18"/>
        <v>1</v>
      </c>
      <c r="D632" s="79">
        <f t="shared" si="19"/>
        <v>1</v>
      </c>
    </row>
    <row r="633" spans="1:4" x14ac:dyDescent="0.2">
      <c r="A633" t="s">
        <v>18</v>
      </c>
      <c r="B633" t="s">
        <v>25</v>
      </c>
      <c r="C633" s="79">
        <f t="shared" si="18"/>
        <v>1</v>
      </c>
      <c r="D633" s="79">
        <f t="shared" si="19"/>
        <v>1</v>
      </c>
    </row>
    <row r="634" spans="1:4" x14ac:dyDescent="0.2">
      <c r="A634" t="s">
        <v>18</v>
      </c>
      <c r="B634" t="s">
        <v>25</v>
      </c>
      <c r="C634" s="79">
        <f t="shared" si="18"/>
        <v>1</v>
      </c>
      <c r="D634" s="79">
        <f t="shared" si="19"/>
        <v>1</v>
      </c>
    </row>
    <row r="635" spans="1:4" x14ac:dyDescent="0.2">
      <c r="A635" t="s">
        <v>18</v>
      </c>
      <c r="B635" t="s">
        <v>25</v>
      </c>
      <c r="C635" s="79">
        <f t="shared" si="18"/>
        <v>1</v>
      </c>
      <c r="D635" s="79">
        <f t="shared" si="19"/>
        <v>1</v>
      </c>
    </row>
    <row r="636" spans="1:4" x14ac:dyDescent="0.2">
      <c r="A636" t="s">
        <v>18</v>
      </c>
      <c r="B636" t="s">
        <v>25</v>
      </c>
      <c r="C636" s="79">
        <f t="shared" si="18"/>
        <v>1</v>
      </c>
      <c r="D636" s="79">
        <f t="shared" si="19"/>
        <v>1</v>
      </c>
    </row>
    <row r="637" spans="1:4" x14ac:dyDescent="0.2">
      <c r="A637" t="s">
        <v>18</v>
      </c>
      <c r="B637" t="s">
        <v>25</v>
      </c>
      <c r="C637" s="79">
        <f t="shared" si="18"/>
        <v>1</v>
      </c>
      <c r="D637" s="79">
        <f t="shared" si="19"/>
        <v>1</v>
      </c>
    </row>
    <row r="638" spans="1:4" x14ac:dyDescent="0.2">
      <c r="A638" t="s">
        <v>18</v>
      </c>
      <c r="B638" t="s">
        <v>25</v>
      </c>
      <c r="C638" s="79">
        <f t="shared" si="18"/>
        <v>1</v>
      </c>
      <c r="D638" s="79">
        <f t="shared" si="19"/>
        <v>1</v>
      </c>
    </row>
    <row r="639" spans="1:4" x14ac:dyDescent="0.2">
      <c r="A639" t="s">
        <v>18</v>
      </c>
      <c r="B639" t="s">
        <v>25</v>
      </c>
      <c r="C639" s="79">
        <f t="shared" si="18"/>
        <v>1</v>
      </c>
      <c r="D639" s="79">
        <f t="shared" si="19"/>
        <v>1</v>
      </c>
    </row>
    <row r="640" spans="1:4" x14ac:dyDescent="0.2">
      <c r="A640" t="s">
        <v>18</v>
      </c>
      <c r="B640" t="s">
        <v>25</v>
      </c>
      <c r="C640" s="79">
        <f t="shared" si="18"/>
        <v>1</v>
      </c>
      <c r="D640" s="79">
        <f t="shared" si="19"/>
        <v>1</v>
      </c>
    </row>
    <row r="641" spans="1:4" x14ac:dyDescent="0.2">
      <c r="A641" t="s">
        <v>18</v>
      </c>
      <c r="B641" t="s">
        <v>25</v>
      </c>
      <c r="C641" s="79">
        <f t="shared" si="18"/>
        <v>1</v>
      </c>
      <c r="D641" s="79">
        <f t="shared" si="19"/>
        <v>1</v>
      </c>
    </row>
    <row r="642" spans="1:4" x14ac:dyDescent="0.2">
      <c r="A642" t="s">
        <v>18</v>
      </c>
      <c r="B642" t="s">
        <v>25</v>
      </c>
      <c r="C642" s="79">
        <f t="shared" si="18"/>
        <v>1</v>
      </c>
      <c r="D642" s="79">
        <f t="shared" si="19"/>
        <v>1</v>
      </c>
    </row>
    <row r="643" spans="1:4" x14ac:dyDescent="0.2">
      <c r="A643" t="s">
        <v>18</v>
      </c>
      <c r="B643" t="s">
        <v>25</v>
      </c>
      <c r="C643" s="79">
        <f t="shared" ref="C643:C706" si="20">IF(A643="Male", 1, 0)</f>
        <v>1</v>
      </c>
      <c r="D643" s="79">
        <f t="shared" ref="D643:D706" si="21">IF(B643="Yes", 1, 0)</f>
        <v>1</v>
      </c>
    </row>
    <row r="644" spans="1:4" x14ac:dyDescent="0.2">
      <c r="A644" t="s">
        <v>18</v>
      </c>
      <c r="B644" t="s">
        <v>25</v>
      </c>
      <c r="C644" s="79">
        <f t="shared" si="20"/>
        <v>1</v>
      </c>
      <c r="D644" s="79">
        <f t="shared" si="21"/>
        <v>1</v>
      </c>
    </row>
    <row r="645" spans="1:4" x14ac:dyDescent="0.2">
      <c r="A645" t="s">
        <v>18</v>
      </c>
      <c r="B645" t="s">
        <v>25</v>
      </c>
      <c r="C645" s="79">
        <f t="shared" si="20"/>
        <v>1</v>
      </c>
      <c r="D645" s="79">
        <f t="shared" si="21"/>
        <v>1</v>
      </c>
    </row>
    <row r="646" spans="1:4" x14ac:dyDescent="0.2">
      <c r="A646" t="s">
        <v>18</v>
      </c>
      <c r="B646" t="s">
        <v>25</v>
      </c>
      <c r="C646" s="79">
        <f t="shared" si="20"/>
        <v>1</v>
      </c>
      <c r="D646" s="79">
        <f t="shared" si="21"/>
        <v>1</v>
      </c>
    </row>
    <row r="647" spans="1:4" x14ac:dyDescent="0.2">
      <c r="A647" t="s">
        <v>18</v>
      </c>
      <c r="B647" t="s">
        <v>25</v>
      </c>
      <c r="C647" s="79">
        <f t="shared" si="20"/>
        <v>1</v>
      </c>
      <c r="D647" s="79">
        <f t="shared" si="21"/>
        <v>1</v>
      </c>
    </row>
    <row r="648" spans="1:4" x14ac:dyDescent="0.2">
      <c r="A648" t="s">
        <v>18</v>
      </c>
      <c r="B648" t="s">
        <v>25</v>
      </c>
      <c r="C648" s="79">
        <f t="shared" si="20"/>
        <v>1</v>
      </c>
      <c r="D648" s="79">
        <f t="shared" si="21"/>
        <v>1</v>
      </c>
    </row>
    <row r="649" spans="1:4" x14ac:dyDescent="0.2">
      <c r="A649" t="s">
        <v>18</v>
      </c>
      <c r="B649" t="s">
        <v>25</v>
      </c>
      <c r="C649" s="79">
        <f t="shared" si="20"/>
        <v>1</v>
      </c>
      <c r="D649" s="79">
        <f t="shared" si="21"/>
        <v>1</v>
      </c>
    </row>
    <row r="650" spans="1:4" x14ac:dyDescent="0.2">
      <c r="A650" t="s">
        <v>18</v>
      </c>
      <c r="B650" t="s">
        <v>25</v>
      </c>
      <c r="C650" s="79">
        <f t="shared" si="20"/>
        <v>1</v>
      </c>
      <c r="D650" s="79">
        <f t="shared" si="21"/>
        <v>1</v>
      </c>
    </row>
    <row r="651" spans="1:4" x14ac:dyDescent="0.2">
      <c r="A651" t="s">
        <v>18</v>
      </c>
      <c r="B651" t="s">
        <v>25</v>
      </c>
      <c r="C651" s="79">
        <f t="shared" si="20"/>
        <v>1</v>
      </c>
      <c r="D651" s="79">
        <f t="shared" si="21"/>
        <v>1</v>
      </c>
    </row>
    <row r="652" spans="1:4" x14ac:dyDescent="0.2">
      <c r="A652" t="s">
        <v>18</v>
      </c>
      <c r="B652" t="s">
        <v>25</v>
      </c>
      <c r="C652" s="79">
        <f t="shared" si="20"/>
        <v>1</v>
      </c>
      <c r="D652" s="79">
        <f t="shared" si="21"/>
        <v>1</v>
      </c>
    </row>
    <row r="653" spans="1:4" x14ac:dyDescent="0.2">
      <c r="A653" t="s">
        <v>18</v>
      </c>
      <c r="B653" t="s">
        <v>25</v>
      </c>
      <c r="C653" s="79">
        <f t="shared" si="20"/>
        <v>1</v>
      </c>
      <c r="D653" s="79">
        <f t="shared" si="21"/>
        <v>1</v>
      </c>
    </row>
    <row r="654" spans="1:4" x14ac:dyDescent="0.2">
      <c r="A654" t="s">
        <v>18</v>
      </c>
      <c r="B654" t="s">
        <v>25</v>
      </c>
      <c r="C654" s="79">
        <f t="shared" si="20"/>
        <v>1</v>
      </c>
      <c r="D654" s="79">
        <f t="shared" si="21"/>
        <v>1</v>
      </c>
    </row>
    <row r="655" spans="1:4" x14ac:dyDescent="0.2">
      <c r="A655" t="s">
        <v>18</v>
      </c>
      <c r="B655" t="s">
        <v>25</v>
      </c>
      <c r="C655" s="79">
        <f t="shared" si="20"/>
        <v>1</v>
      </c>
      <c r="D655" s="79">
        <f t="shared" si="21"/>
        <v>1</v>
      </c>
    </row>
    <row r="656" spans="1:4" x14ac:dyDescent="0.2">
      <c r="A656" t="s">
        <v>18</v>
      </c>
      <c r="B656" t="s">
        <v>25</v>
      </c>
      <c r="C656" s="79">
        <f t="shared" si="20"/>
        <v>1</v>
      </c>
      <c r="D656" s="79">
        <f t="shared" si="21"/>
        <v>1</v>
      </c>
    </row>
    <row r="657" spans="1:4" x14ac:dyDescent="0.2">
      <c r="A657" t="s">
        <v>18</v>
      </c>
      <c r="B657" t="s">
        <v>25</v>
      </c>
      <c r="C657" s="79">
        <f t="shared" si="20"/>
        <v>1</v>
      </c>
      <c r="D657" s="79">
        <f t="shared" si="21"/>
        <v>1</v>
      </c>
    </row>
    <row r="658" spans="1:4" x14ac:dyDescent="0.2">
      <c r="A658" t="s">
        <v>18</v>
      </c>
      <c r="B658" t="s">
        <v>25</v>
      </c>
      <c r="C658" s="79">
        <f t="shared" si="20"/>
        <v>1</v>
      </c>
      <c r="D658" s="79">
        <f t="shared" si="21"/>
        <v>1</v>
      </c>
    </row>
    <row r="659" spans="1:4" x14ac:dyDescent="0.2">
      <c r="A659" t="s">
        <v>18</v>
      </c>
      <c r="B659" t="s">
        <v>25</v>
      </c>
      <c r="C659" s="79">
        <f t="shared" si="20"/>
        <v>1</v>
      </c>
      <c r="D659" s="79">
        <f t="shared" si="21"/>
        <v>1</v>
      </c>
    </row>
    <row r="660" spans="1:4" x14ac:dyDescent="0.2">
      <c r="A660" t="s">
        <v>18</v>
      </c>
      <c r="B660" t="s">
        <v>25</v>
      </c>
      <c r="C660" s="79">
        <f t="shared" si="20"/>
        <v>1</v>
      </c>
      <c r="D660" s="79">
        <f t="shared" si="21"/>
        <v>1</v>
      </c>
    </row>
    <row r="661" spans="1:4" x14ac:dyDescent="0.2">
      <c r="A661" t="s">
        <v>18</v>
      </c>
      <c r="B661" t="s">
        <v>25</v>
      </c>
      <c r="C661" s="79">
        <f t="shared" si="20"/>
        <v>1</v>
      </c>
      <c r="D661" s="79">
        <f t="shared" si="21"/>
        <v>1</v>
      </c>
    </row>
    <row r="662" spans="1:4" x14ac:dyDescent="0.2">
      <c r="A662" t="s">
        <v>18</v>
      </c>
      <c r="B662" t="s">
        <v>25</v>
      </c>
      <c r="C662" s="79">
        <f t="shared" si="20"/>
        <v>1</v>
      </c>
      <c r="D662" s="79">
        <f t="shared" si="21"/>
        <v>1</v>
      </c>
    </row>
    <row r="663" spans="1:4" x14ac:dyDescent="0.2">
      <c r="A663" t="s">
        <v>18</v>
      </c>
      <c r="B663" t="s">
        <v>25</v>
      </c>
      <c r="C663" s="79">
        <f t="shared" si="20"/>
        <v>1</v>
      </c>
      <c r="D663" s="79">
        <f t="shared" si="21"/>
        <v>1</v>
      </c>
    </row>
    <row r="664" spans="1:4" x14ac:dyDescent="0.2">
      <c r="A664" t="s">
        <v>18</v>
      </c>
      <c r="B664" t="s">
        <v>25</v>
      </c>
      <c r="C664" s="79">
        <f t="shared" si="20"/>
        <v>1</v>
      </c>
      <c r="D664" s="79">
        <f t="shared" si="21"/>
        <v>1</v>
      </c>
    </row>
    <row r="665" spans="1:4" x14ac:dyDescent="0.2">
      <c r="A665" t="s">
        <v>18</v>
      </c>
      <c r="B665" t="s">
        <v>25</v>
      </c>
      <c r="C665" s="79">
        <f t="shared" si="20"/>
        <v>1</v>
      </c>
      <c r="D665" s="79">
        <f t="shared" si="21"/>
        <v>1</v>
      </c>
    </row>
    <row r="666" spans="1:4" x14ac:dyDescent="0.2">
      <c r="A666" t="s">
        <v>18</v>
      </c>
      <c r="B666" t="s">
        <v>25</v>
      </c>
      <c r="C666" s="79">
        <f t="shared" si="20"/>
        <v>1</v>
      </c>
      <c r="D666" s="79">
        <f t="shared" si="21"/>
        <v>1</v>
      </c>
    </row>
    <row r="667" spans="1:4" x14ac:dyDescent="0.2">
      <c r="A667" t="s">
        <v>18</v>
      </c>
      <c r="B667" t="s">
        <v>25</v>
      </c>
      <c r="C667" s="79">
        <f t="shared" si="20"/>
        <v>1</v>
      </c>
      <c r="D667" s="79">
        <f t="shared" si="21"/>
        <v>1</v>
      </c>
    </row>
    <row r="668" spans="1:4" x14ac:dyDescent="0.2">
      <c r="A668" t="s">
        <v>18</v>
      </c>
      <c r="B668" t="s">
        <v>25</v>
      </c>
      <c r="C668" s="79">
        <f t="shared" si="20"/>
        <v>1</v>
      </c>
      <c r="D668" s="79">
        <f t="shared" si="21"/>
        <v>1</v>
      </c>
    </row>
    <row r="669" spans="1:4" x14ac:dyDescent="0.2">
      <c r="A669" t="s">
        <v>18</v>
      </c>
      <c r="B669" t="s">
        <v>25</v>
      </c>
      <c r="C669" s="79">
        <f t="shared" si="20"/>
        <v>1</v>
      </c>
      <c r="D669" s="79">
        <f t="shared" si="21"/>
        <v>1</v>
      </c>
    </row>
    <row r="670" spans="1:4" x14ac:dyDescent="0.2">
      <c r="A670" t="s">
        <v>18</v>
      </c>
      <c r="B670" t="s">
        <v>25</v>
      </c>
      <c r="C670" s="79">
        <f t="shared" si="20"/>
        <v>1</v>
      </c>
      <c r="D670" s="79">
        <f t="shared" si="21"/>
        <v>1</v>
      </c>
    </row>
    <row r="671" spans="1:4" x14ac:dyDescent="0.2">
      <c r="A671" t="s">
        <v>18</v>
      </c>
      <c r="B671" t="s">
        <v>25</v>
      </c>
      <c r="C671" s="79">
        <f t="shared" si="20"/>
        <v>1</v>
      </c>
      <c r="D671" s="79">
        <f t="shared" si="21"/>
        <v>1</v>
      </c>
    </row>
    <row r="672" spans="1:4" x14ac:dyDescent="0.2">
      <c r="A672" t="s">
        <v>18</v>
      </c>
      <c r="B672" t="s">
        <v>25</v>
      </c>
      <c r="C672" s="79">
        <f t="shared" si="20"/>
        <v>1</v>
      </c>
      <c r="D672" s="79">
        <f t="shared" si="21"/>
        <v>1</v>
      </c>
    </row>
    <row r="673" spans="1:4" x14ac:dyDescent="0.2">
      <c r="A673" t="s">
        <v>18</v>
      </c>
      <c r="B673" t="s">
        <v>25</v>
      </c>
      <c r="C673" s="79">
        <f t="shared" si="20"/>
        <v>1</v>
      </c>
      <c r="D673" s="79">
        <f t="shared" si="21"/>
        <v>1</v>
      </c>
    </row>
    <row r="674" spans="1:4" x14ac:dyDescent="0.2">
      <c r="A674" t="s">
        <v>18</v>
      </c>
      <c r="B674" t="s">
        <v>25</v>
      </c>
      <c r="C674" s="79">
        <f t="shared" si="20"/>
        <v>1</v>
      </c>
      <c r="D674" s="79">
        <f t="shared" si="21"/>
        <v>1</v>
      </c>
    </row>
    <row r="675" spans="1:4" x14ac:dyDescent="0.2">
      <c r="A675" t="s">
        <v>18</v>
      </c>
      <c r="B675" t="s">
        <v>25</v>
      </c>
      <c r="C675" s="79">
        <f t="shared" si="20"/>
        <v>1</v>
      </c>
      <c r="D675" s="79">
        <f t="shared" si="21"/>
        <v>1</v>
      </c>
    </row>
    <row r="676" spans="1:4" x14ac:dyDescent="0.2">
      <c r="A676" t="s">
        <v>18</v>
      </c>
      <c r="B676" t="s">
        <v>25</v>
      </c>
      <c r="C676" s="79">
        <f t="shared" si="20"/>
        <v>1</v>
      </c>
      <c r="D676" s="79">
        <f t="shared" si="21"/>
        <v>1</v>
      </c>
    </row>
    <row r="677" spans="1:4" x14ac:dyDescent="0.2">
      <c r="A677" t="s">
        <v>18</v>
      </c>
      <c r="B677" t="s">
        <v>25</v>
      </c>
      <c r="C677" s="79">
        <f t="shared" si="20"/>
        <v>1</v>
      </c>
      <c r="D677" s="79">
        <f t="shared" si="21"/>
        <v>1</v>
      </c>
    </row>
    <row r="678" spans="1:4" x14ac:dyDescent="0.2">
      <c r="A678" t="s">
        <v>18</v>
      </c>
      <c r="B678" t="s">
        <v>25</v>
      </c>
      <c r="C678" s="79">
        <f t="shared" si="20"/>
        <v>1</v>
      </c>
      <c r="D678" s="79">
        <f t="shared" si="21"/>
        <v>1</v>
      </c>
    </row>
    <row r="679" spans="1:4" x14ac:dyDescent="0.2">
      <c r="A679" t="s">
        <v>18</v>
      </c>
      <c r="B679" t="s">
        <v>25</v>
      </c>
      <c r="C679" s="79">
        <f t="shared" si="20"/>
        <v>1</v>
      </c>
      <c r="D679" s="79">
        <f t="shared" si="21"/>
        <v>1</v>
      </c>
    </row>
    <row r="680" spans="1:4" x14ac:dyDescent="0.2">
      <c r="A680" t="s">
        <v>18</v>
      </c>
      <c r="B680" t="s">
        <v>25</v>
      </c>
      <c r="C680" s="79">
        <f t="shared" si="20"/>
        <v>1</v>
      </c>
      <c r="D680" s="79">
        <f t="shared" si="21"/>
        <v>1</v>
      </c>
    </row>
    <row r="681" spans="1:4" x14ac:dyDescent="0.2">
      <c r="A681" t="s">
        <v>18</v>
      </c>
      <c r="B681" t="s">
        <v>25</v>
      </c>
      <c r="C681" s="79">
        <f t="shared" si="20"/>
        <v>1</v>
      </c>
      <c r="D681" s="79">
        <f t="shared" si="21"/>
        <v>1</v>
      </c>
    </row>
    <row r="682" spans="1:4" x14ac:dyDescent="0.2">
      <c r="A682" t="s">
        <v>18</v>
      </c>
      <c r="B682" t="s">
        <v>25</v>
      </c>
      <c r="C682" s="79">
        <f t="shared" si="20"/>
        <v>1</v>
      </c>
      <c r="D682" s="79">
        <f t="shared" si="21"/>
        <v>1</v>
      </c>
    </row>
    <row r="683" spans="1:4" x14ac:dyDescent="0.2">
      <c r="A683" t="s">
        <v>18</v>
      </c>
      <c r="B683" t="s">
        <v>25</v>
      </c>
      <c r="C683" s="79">
        <f t="shared" si="20"/>
        <v>1</v>
      </c>
      <c r="D683" s="79">
        <f t="shared" si="21"/>
        <v>1</v>
      </c>
    </row>
    <row r="684" spans="1:4" x14ac:dyDescent="0.2">
      <c r="A684" t="s">
        <v>18</v>
      </c>
      <c r="B684" t="s">
        <v>25</v>
      </c>
      <c r="C684" s="79">
        <f t="shared" si="20"/>
        <v>1</v>
      </c>
      <c r="D684" s="79">
        <f t="shared" si="21"/>
        <v>1</v>
      </c>
    </row>
    <row r="685" spans="1:4" x14ac:dyDescent="0.2">
      <c r="A685" t="s">
        <v>18</v>
      </c>
      <c r="B685" t="s">
        <v>25</v>
      </c>
      <c r="C685" s="79">
        <f t="shared" si="20"/>
        <v>1</v>
      </c>
      <c r="D685" s="79">
        <f t="shared" si="21"/>
        <v>1</v>
      </c>
    </row>
    <row r="686" spans="1:4" x14ac:dyDescent="0.2">
      <c r="A686" t="s">
        <v>18</v>
      </c>
      <c r="B686" t="s">
        <v>25</v>
      </c>
      <c r="C686" s="79">
        <f t="shared" si="20"/>
        <v>1</v>
      </c>
      <c r="D686" s="79">
        <f t="shared" si="21"/>
        <v>1</v>
      </c>
    </row>
    <row r="687" spans="1:4" x14ac:dyDescent="0.2">
      <c r="A687" t="s">
        <v>18</v>
      </c>
      <c r="B687" t="s">
        <v>25</v>
      </c>
      <c r="C687" s="79">
        <f t="shared" si="20"/>
        <v>1</v>
      </c>
      <c r="D687" s="79">
        <f t="shared" si="21"/>
        <v>1</v>
      </c>
    </row>
    <row r="688" spans="1:4" x14ac:dyDescent="0.2">
      <c r="A688" t="s">
        <v>18</v>
      </c>
      <c r="B688" t="s">
        <v>25</v>
      </c>
      <c r="C688" s="79">
        <f t="shared" si="20"/>
        <v>1</v>
      </c>
      <c r="D688" s="79">
        <f t="shared" si="21"/>
        <v>1</v>
      </c>
    </row>
    <row r="689" spans="1:4" x14ac:dyDescent="0.2">
      <c r="A689" t="s">
        <v>18</v>
      </c>
      <c r="B689" t="s">
        <v>25</v>
      </c>
      <c r="C689" s="79">
        <f t="shared" si="20"/>
        <v>1</v>
      </c>
      <c r="D689" s="79">
        <f t="shared" si="21"/>
        <v>1</v>
      </c>
    </row>
    <row r="690" spans="1:4" x14ac:dyDescent="0.2">
      <c r="A690" t="s">
        <v>18</v>
      </c>
      <c r="B690" t="s">
        <v>25</v>
      </c>
      <c r="C690" s="79">
        <f t="shared" si="20"/>
        <v>1</v>
      </c>
      <c r="D690" s="79">
        <f t="shared" si="21"/>
        <v>1</v>
      </c>
    </row>
    <row r="691" spans="1:4" x14ac:dyDescent="0.2">
      <c r="A691" t="s">
        <v>18</v>
      </c>
      <c r="B691" t="s">
        <v>25</v>
      </c>
      <c r="C691" s="79">
        <f t="shared" si="20"/>
        <v>1</v>
      </c>
      <c r="D691" s="79">
        <f t="shared" si="21"/>
        <v>1</v>
      </c>
    </row>
    <row r="692" spans="1:4" x14ac:dyDescent="0.2">
      <c r="A692" t="s">
        <v>18</v>
      </c>
      <c r="B692" t="s">
        <v>25</v>
      </c>
      <c r="C692" s="79">
        <f t="shared" si="20"/>
        <v>1</v>
      </c>
      <c r="D692" s="79">
        <f t="shared" si="21"/>
        <v>1</v>
      </c>
    </row>
    <row r="693" spans="1:4" x14ac:dyDescent="0.2">
      <c r="A693" t="s">
        <v>18</v>
      </c>
      <c r="B693" t="s">
        <v>25</v>
      </c>
      <c r="C693" s="79">
        <f t="shared" si="20"/>
        <v>1</v>
      </c>
      <c r="D693" s="79">
        <f t="shared" si="21"/>
        <v>1</v>
      </c>
    </row>
    <row r="694" spans="1:4" x14ac:dyDescent="0.2">
      <c r="A694" t="s">
        <v>18</v>
      </c>
      <c r="B694" t="s">
        <v>25</v>
      </c>
      <c r="C694" s="79">
        <f t="shared" si="20"/>
        <v>1</v>
      </c>
      <c r="D694" s="79">
        <f t="shared" si="21"/>
        <v>1</v>
      </c>
    </row>
    <row r="695" spans="1:4" x14ac:dyDescent="0.2">
      <c r="A695" t="s">
        <v>18</v>
      </c>
      <c r="B695" t="s">
        <v>25</v>
      </c>
      <c r="C695" s="79">
        <f t="shared" si="20"/>
        <v>1</v>
      </c>
      <c r="D695" s="79">
        <f t="shared" si="21"/>
        <v>1</v>
      </c>
    </row>
    <row r="696" spans="1:4" x14ac:dyDescent="0.2">
      <c r="A696" t="s">
        <v>18</v>
      </c>
      <c r="B696" t="s">
        <v>25</v>
      </c>
      <c r="C696" s="79">
        <f t="shared" si="20"/>
        <v>1</v>
      </c>
      <c r="D696" s="79">
        <f t="shared" si="21"/>
        <v>1</v>
      </c>
    </row>
    <row r="697" spans="1:4" x14ac:dyDescent="0.2">
      <c r="A697" t="s">
        <v>18</v>
      </c>
      <c r="B697" t="s">
        <v>25</v>
      </c>
      <c r="C697" s="79">
        <f t="shared" si="20"/>
        <v>1</v>
      </c>
      <c r="D697" s="79">
        <f t="shared" si="21"/>
        <v>1</v>
      </c>
    </row>
    <row r="698" spans="1:4" x14ac:dyDescent="0.2">
      <c r="A698" t="s">
        <v>18</v>
      </c>
      <c r="B698" t="s">
        <v>25</v>
      </c>
      <c r="C698" s="79">
        <f t="shared" si="20"/>
        <v>1</v>
      </c>
      <c r="D698" s="79">
        <f t="shared" si="21"/>
        <v>1</v>
      </c>
    </row>
    <row r="699" spans="1:4" x14ac:dyDescent="0.2">
      <c r="A699" t="s">
        <v>18</v>
      </c>
      <c r="B699" t="s">
        <v>25</v>
      </c>
      <c r="C699" s="79">
        <f t="shared" si="20"/>
        <v>1</v>
      </c>
      <c r="D699" s="79">
        <f t="shared" si="21"/>
        <v>1</v>
      </c>
    </row>
    <row r="700" spans="1:4" x14ac:dyDescent="0.2">
      <c r="A700" t="s">
        <v>18</v>
      </c>
      <c r="B700" t="s">
        <v>25</v>
      </c>
      <c r="C700" s="79">
        <f t="shared" si="20"/>
        <v>1</v>
      </c>
      <c r="D700" s="79">
        <f t="shared" si="21"/>
        <v>1</v>
      </c>
    </row>
    <row r="701" spans="1:4" x14ac:dyDescent="0.2">
      <c r="A701" t="s">
        <v>18</v>
      </c>
      <c r="B701" t="s">
        <v>25</v>
      </c>
      <c r="C701" s="79">
        <f t="shared" si="20"/>
        <v>1</v>
      </c>
      <c r="D701" s="79">
        <f t="shared" si="21"/>
        <v>1</v>
      </c>
    </row>
    <row r="702" spans="1:4" x14ac:dyDescent="0.2">
      <c r="A702" t="s">
        <v>18</v>
      </c>
      <c r="B702" t="s">
        <v>25</v>
      </c>
      <c r="C702" s="79">
        <f t="shared" si="20"/>
        <v>1</v>
      </c>
      <c r="D702" s="79">
        <f t="shared" si="21"/>
        <v>1</v>
      </c>
    </row>
    <row r="703" spans="1:4" x14ac:dyDescent="0.2">
      <c r="A703" t="s">
        <v>18</v>
      </c>
      <c r="B703" t="s">
        <v>25</v>
      </c>
      <c r="C703" s="79">
        <f t="shared" si="20"/>
        <v>1</v>
      </c>
      <c r="D703" s="79">
        <f t="shared" si="21"/>
        <v>1</v>
      </c>
    </row>
    <row r="704" spans="1:4" x14ac:dyDescent="0.2">
      <c r="A704" t="s">
        <v>18</v>
      </c>
      <c r="B704" t="s">
        <v>25</v>
      </c>
      <c r="C704" s="79">
        <f t="shared" si="20"/>
        <v>1</v>
      </c>
      <c r="D704" s="79">
        <f t="shared" si="21"/>
        <v>1</v>
      </c>
    </row>
    <row r="705" spans="1:4" x14ac:dyDescent="0.2">
      <c r="A705" t="s">
        <v>18</v>
      </c>
      <c r="B705" t="s">
        <v>25</v>
      </c>
      <c r="C705" s="79">
        <f t="shared" si="20"/>
        <v>1</v>
      </c>
      <c r="D705" s="79">
        <f t="shared" si="21"/>
        <v>1</v>
      </c>
    </row>
    <row r="706" spans="1:4" x14ac:dyDescent="0.2">
      <c r="A706" t="s">
        <v>18</v>
      </c>
      <c r="B706" t="s">
        <v>25</v>
      </c>
      <c r="C706" s="79">
        <f t="shared" si="20"/>
        <v>1</v>
      </c>
      <c r="D706" s="79">
        <f t="shared" si="21"/>
        <v>1</v>
      </c>
    </row>
    <row r="707" spans="1:4" x14ac:dyDescent="0.2">
      <c r="A707" t="s">
        <v>18</v>
      </c>
      <c r="B707" t="s">
        <v>25</v>
      </c>
      <c r="C707" s="79">
        <f t="shared" ref="C707:C770" si="22">IF(A707="Male", 1, 0)</f>
        <v>1</v>
      </c>
      <c r="D707" s="79">
        <f t="shared" ref="D707:D770" si="23">IF(B707="Yes", 1, 0)</f>
        <v>1</v>
      </c>
    </row>
    <row r="708" spans="1:4" x14ac:dyDescent="0.2">
      <c r="A708" t="s">
        <v>18</v>
      </c>
      <c r="B708" t="s">
        <v>25</v>
      </c>
      <c r="C708" s="79">
        <f t="shared" si="22"/>
        <v>1</v>
      </c>
      <c r="D708" s="79">
        <f t="shared" si="23"/>
        <v>1</v>
      </c>
    </row>
    <row r="709" spans="1:4" x14ac:dyDescent="0.2">
      <c r="A709" t="s">
        <v>18</v>
      </c>
      <c r="B709" t="s">
        <v>25</v>
      </c>
      <c r="C709" s="79">
        <f t="shared" si="22"/>
        <v>1</v>
      </c>
      <c r="D709" s="79">
        <f t="shared" si="23"/>
        <v>1</v>
      </c>
    </row>
    <row r="710" spans="1:4" x14ac:dyDescent="0.2">
      <c r="A710" t="s">
        <v>18</v>
      </c>
      <c r="B710" t="s">
        <v>25</v>
      </c>
      <c r="C710" s="79">
        <f t="shared" si="22"/>
        <v>1</v>
      </c>
      <c r="D710" s="79">
        <f t="shared" si="23"/>
        <v>1</v>
      </c>
    </row>
    <row r="711" spans="1:4" x14ac:dyDescent="0.2">
      <c r="A711" t="s">
        <v>18</v>
      </c>
      <c r="B711" t="s">
        <v>25</v>
      </c>
      <c r="C711" s="79">
        <f t="shared" si="22"/>
        <v>1</v>
      </c>
      <c r="D711" s="79">
        <f t="shared" si="23"/>
        <v>1</v>
      </c>
    </row>
    <row r="712" spans="1:4" x14ac:dyDescent="0.2">
      <c r="A712" t="s">
        <v>18</v>
      </c>
      <c r="B712" t="s">
        <v>25</v>
      </c>
      <c r="C712" s="79">
        <f t="shared" si="22"/>
        <v>1</v>
      </c>
      <c r="D712" s="79">
        <f t="shared" si="23"/>
        <v>1</v>
      </c>
    </row>
    <row r="713" spans="1:4" x14ac:dyDescent="0.2">
      <c r="A713" t="s">
        <v>18</v>
      </c>
      <c r="B713" t="s">
        <v>25</v>
      </c>
      <c r="C713" s="79">
        <f t="shared" si="22"/>
        <v>1</v>
      </c>
      <c r="D713" s="79">
        <f t="shared" si="23"/>
        <v>1</v>
      </c>
    </row>
    <row r="714" spans="1:4" x14ac:dyDescent="0.2">
      <c r="A714" t="s">
        <v>18</v>
      </c>
      <c r="B714" t="s">
        <v>25</v>
      </c>
      <c r="C714" s="79">
        <f t="shared" si="22"/>
        <v>1</v>
      </c>
      <c r="D714" s="79">
        <f t="shared" si="23"/>
        <v>1</v>
      </c>
    </row>
    <row r="715" spans="1:4" x14ac:dyDescent="0.2">
      <c r="A715" t="s">
        <v>18</v>
      </c>
      <c r="B715" t="s">
        <v>25</v>
      </c>
      <c r="C715" s="79">
        <f t="shared" si="22"/>
        <v>1</v>
      </c>
      <c r="D715" s="79">
        <f t="shared" si="23"/>
        <v>1</v>
      </c>
    </row>
    <row r="716" spans="1:4" x14ac:dyDescent="0.2">
      <c r="A716" t="s">
        <v>18</v>
      </c>
      <c r="B716" t="s">
        <v>25</v>
      </c>
      <c r="C716" s="79">
        <f t="shared" si="22"/>
        <v>1</v>
      </c>
      <c r="D716" s="79">
        <f t="shared" si="23"/>
        <v>1</v>
      </c>
    </row>
    <row r="717" spans="1:4" x14ac:dyDescent="0.2">
      <c r="A717" t="s">
        <v>18</v>
      </c>
      <c r="B717" t="s">
        <v>25</v>
      </c>
      <c r="C717" s="79">
        <f t="shared" si="22"/>
        <v>1</v>
      </c>
      <c r="D717" s="79">
        <f t="shared" si="23"/>
        <v>1</v>
      </c>
    </row>
    <row r="718" spans="1:4" x14ac:dyDescent="0.2">
      <c r="A718" t="s">
        <v>18</v>
      </c>
      <c r="B718" t="s">
        <v>25</v>
      </c>
      <c r="C718" s="79">
        <f t="shared" si="22"/>
        <v>1</v>
      </c>
      <c r="D718" s="79">
        <f t="shared" si="23"/>
        <v>1</v>
      </c>
    </row>
    <row r="719" spans="1:4" x14ac:dyDescent="0.2">
      <c r="A719" t="s">
        <v>18</v>
      </c>
      <c r="B719" t="s">
        <v>25</v>
      </c>
      <c r="C719" s="79">
        <f t="shared" si="22"/>
        <v>1</v>
      </c>
      <c r="D719" s="79">
        <f t="shared" si="23"/>
        <v>1</v>
      </c>
    </row>
    <row r="720" spans="1:4" x14ac:dyDescent="0.2">
      <c r="A720" t="s">
        <v>18</v>
      </c>
      <c r="B720" t="s">
        <v>25</v>
      </c>
      <c r="C720" s="79">
        <f t="shared" si="22"/>
        <v>1</v>
      </c>
      <c r="D720" s="79">
        <f t="shared" si="23"/>
        <v>1</v>
      </c>
    </row>
    <row r="721" spans="1:4" x14ac:dyDescent="0.2">
      <c r="A721" t="s">
        <v>18</v>
      </c>
      <c r="B721" t="s">
        <v>25</v>
      </c>
      <c r="C721" s="79">
        <f t="shared" si="22"/>
        <v>1</v>
      </c>
      <c r="D721" s="79">
        <f t="shared" si="23"/>
        <v>1</v>
      </c>
    </row>
    <row r="722" spans="1:4" x14ac:dyDescent="0.2">
      <c r="A722" t="s">
        <v>18</v>
      </c>
      <c r="B722" t="s">
        <v>25</v>
      </c>
      <c r="C722" s="79">
        <f t="shared" si="22"/>
        <v>1</v>
      </c>
      <c r="D722" s="79">
        <f t="shared" si="23"/>
        <v>1</v>
      </c>
    </row>
    <row r="723" spans="1:4" x14ac:dyDescent="0.2">
      <c r="A723" t="s">
        <v>18</v>
      </c>
      <c r="B723" t="s">
        <v>25</v>
      </c>
      <c r="C723" s="79">
        <f t="shared" si="22"/>
        <v>1</v>
      </c>
      <c r="D723" s="79">
        <f t="shared" si="23"/>
        <v>1</v>
      </c>
    </row>
    <row r="724" spans="1:4" x14ac:dyDescent="0.2">
      <c r="A724" t="s">
        <v>18</v>
      </c>
      <c r="B724" t="s">
        <v>25</v>
      </c>
      <c r="C724" s="79">
        <f t="shared" si="22"/>
        <v>1</v>
      </c>
      <c r="D724" s="79">
        <f t="shared" si="23"/>
        <v>1</v>
      </c>
    </row>
    <row r="725" spans="1:4" x14ac:dyDescent="0.2">
      <c r="A725" t="s">
        <v>18</v>
      </c>
      <c r="B725" t="s">
        <v>25</v>
      </c>
      <c r="C725" s="79">
        <f t="shared" si="22"/>
        <v>1</v>
      </c>
      <c r="D725" s="79">
        <f t="shared" si="23"/>
        <v>1</v>
      </c>
    </row>
    <row r="726" spans="1:4" x14ac:dyDescent="0.2">
      <c r="A726" t="s">
        <v>18</v>
      </c>
      <c r="B726" t="s">
        <v>25</v>
      </c>
      <c r="C726" s="79">
        <f t="shared" si="22"/>
        <v>1</v>
      </c>
      <c r="D726" s="79">
        <f t="shared" si="23"/>
        <v>1</v>
      </c>
    </row>
    <row r="727" spans="1:4" x14ac:dyDescent="0.2">
      <c r="A727" t="s">
        <v>18</v>
      </c>
      <c r="B727" t="s">
        <v>25</v>
      </c>
      <c r="C727" s="79">
        <f t="shared" si="22"/>
        <v>1</v>
      </c>
      <c r="D727" s="79">
        <f t="shared" si="23"/>
        <v>1</v>
      </c>
    </row>
    <row r="728" spans="1:4" x14ac:dyDescent="0.2">
      <c r="A728" t="s">
        <v>18</v>
      </c>
      <c r="B728" t="s">
        <v>25</v>
      </c>
      <c r="C728" s="79">
        <f t="shared" si="22"/>
        <v>1</v>
      </c>
      <c r="D728" s="79">
        <f t="shared" si="23"/>
        <v>1</v>
      </c>
    </row>
    <row r="729" spans="1:4" x14ac:dyDescent="0.2">
      <c r="A729" t="s">
        <v>18</v>
      </c>
      <c r="B729" t="s">
        <v>25</v>
      </c>
      <c r="C729" s="79">
        <f t="shared" si="22"/>
        <v>1</v>
      </c>
      <c r="D729" s="79">
        <f t="shared" si="23"/>
        <v>1</v>
      </c>
    </row>
    <row r="730" spans="1:4" x14ac:dyDescent="0.2">
      <c r="A730" t="s">
        <v>18</v>
      </c>
      <c r="B730" t="s">
        <v>25</v>
      </c>
      <c r="C730" s="79">
        <f t="shared" si="22"/>
        <v>1</v>
      </c>
      <c r="D730" s="79">
        <f t="shared" si="23"/>
        <v>1</v>
      </c>
    </row>
    <row r="731" spans="1:4" x14ac:dyDescent="0.2">
      <c r="A731" t="s">
        <v>18</v>
      </c>
      <c r="B731" t="s">
        <v>25</v>
      </c>
      <c r="C731" s="79">
        <f t="shared" si="22"/>
        <v>1</v>
      </c>
      <c r="D731" s="79">
        <f t="shared" si="23"/>
        <v>1</v>
      </c>
    </row>
    <row r="732" spans="1:4" x14ac:dyDescent="0.2">
      <c r="A732" t="s">
        <v>18</v>
      </c>
      <c r="B732" t="s">
        <v>25</v>
      </c>
      <c r="C732" s="79">
        <f t="shared" si="22"/>
        <v>1</v>
      </c>
      <c r="D732" s="79">
        <f t="shared" si="23"/>
        <v>1</v>
      </c>
    </row>
    <row r="733" spans="1:4" x14ac:dyDescent="0.2">
      <c r="A733" t="s">
        <v>18</v>
      </c>
      <c r="B733" t="s">
        <v>25</v>
      </c>
      <c r="C733" s="79">
        <f t="shared" si="22"/>
        <v>1</v>
      </c>
      <c r="D733" s="79">
        <f t="shared" si="23"/>
        <v>1</v>
      </c>
    </row>
    <row r="734" spans="1:4" x14ac:dyDescent="0.2">
      <c r="A734" t="s">
        <v>18</v>
      </c>
      <c r="B734" t="s">
        <v>25</v>
      </c>
      <c r="C734" s="79">
        <f t="shared" si="22"/>
        <v>1</v>
      </c>
      <c r="D734" s="79">
        <f t="shared" si="23"/>
        <v>1</v>
      </c>
    </row>
    <row r="735" spans="1:4" x14ac:dyDescent="0.2">
      <c r="A735" t="s">
        <v>18</v>
      </c>
      <c r="B735" t="s">
        <v>25</v>
      </c>
      <c r="C735" s="79">
        <f t="shared" si="22"/>
        <v>1</v>
      </c>
      <c r="D735" s="79">
        <f t="shared" si="23"/>
        <v>1</v>
      </c>
    </row>
    <row r="736" spans="1:4" x14ac:dyDescent="0.2">
      <c r="A736" t="s">
        <v>18</v>
      </c>
      <c r="B736" t="s">
        <v>25</v>
      </c>
      <c r="C736" s="79">
        <f t="shared" si="22"/>
        <v>1</v>
      </c>
      <c r="D736" s="79">
        <f t="shared" si="23"/>
        <v>1</v>
      </c>
    </row>
    <row r="737" spans="1:4" x14ac:dyDescent="0.2">
      <c r="A737" t="s">
        <v>18</v>
      </c>
      <c r="B737" t="s">
        <v>25</v>
      </c>
      <c r="C737" s="79">
        <f t="shared" si="22"/>
        <v>1</v>
      </c>
      <c r="D737" s="79">
        <f t="shared" si="23"/>
        <v>1</v>
      </c>
    </row>
    <row r="738" spans="1:4" x14ac:dyDescent="0.2">
      <c r="A738" t="s">
        <v>18</v>
      </c>
      <c r="B738" t="s">
        <v>25</v>
      </c>
      <c r="C738" s="79">
        <f t="shared" si="22"/>
        <v>1</v>
      </c>
      <c r="D738" s="79">
        <f t="shared" si="23"/>
        <v>1</v>
      </c>
    </row>
    <row r="739" spans="1:4" x14ac:dyDescent="0.2">
      <c r="A739" t="s">
        <v>18</v>
      </c>
      <c r="B739" t="s">
        <v>25</v>
      </c>
      <c r="C739" s="79">
        <f t="shared" si="22"/>
        <v>1</v>
      </c>
      <c r="D739" s="79">
        <f t="shared" si="23"/>
        <v>1</v>
      </c>
    </row>
    <row r="740" spans="1:4" x14ac:dyDescent="0.2">
      <c r="A740" t="s">
        <v>18</v>
      </c>
      <c r="B740" t="s">
        <v>25</v>
      </c>
      <c r="C740" s="79">
        <f t="shared" si="22"/>
        <v>1</v>
      </c>
      <c r="D740" s="79">
        <f t="shared" si="23"/>
        <v>1</v>
      </c>
    </row>
    <row r="741" spans="1:4" x14ac:dyDescent="0.2">
      <c r="A741" t="s">
        <v>18</v>
      </c>
      <c r="B741" t="s">
        <v>25</v>
      </c>
      <c r="C741" s="79">
        <f t="shared" si="22"/>
        <v>1</v>
      </c>
      <c r="D741" s="79">
        <f t="shared" si="23"/>
        <v>1</v>
      </c>
    </row>
    <row r="742" spans="1:4" x14ac:dyDescent="0.2">
      <c r="A742" t="s">
        <v>18</v>
      </c>
      <c r="B742" t="s">
        <v>25</v>
      </c>
      <c r="C742" s="79">
        <f t="shared" si="22"/>
        <v>1</v>
      </c>
      <c r="D742" s="79">
        <f t="shared" si="23"/>
        <v>1</v>
      </c>
    </row>
    <row r="743" spans="1:4" x14ac:dyDescent="0.2">
      <c r="A743" t="s">
        <v>18</v>
      </c>
      <c r="B743" t="s">
        <v>25</v>
      </c>
      <c r="C743" s="79">
        <f t="shared" si="22"/>
        <v>1</v>
      </c>
      <c r="D743" s="79">
        <f t="shared" si="23"/>
        <v>1</v>
      </c>
    </row>
    <row r="744" spans="1:4" x14ac:dyDescent="0.2">
      <c r="A744" t="s">
        <v>18</v>
      </c>
      <c r="B744" t="s">
        <v>25</v>
      </c>
      <c r="C744" s="79">
        <f t="shared" si="22"/>
        <v>1</v>
      </c>
      <c r="D744" s="79">
        <f t="shared" si="23"/>
        <v>1</v>
      </c>
    </row>
    <row r="745" spans="1:4" x14ac:dyDescent="0.2">
      <c r="A745" t="s">
        <v>18</v>
      </c>
      <c r="B745" t="s">
        <v>25</v>
      </c>
      <c r="C745" s="79">
        <f t="shared" si="22"/>
        <v>1</v>
      </c>
      <c r="D745" s="79">
        <f t="shared" si="23"/>
        <v>1</v>
      </c>
    </row>
    <row r="746" spans="1:4" x14ac:dyDescent="0.2">
      <c r="A746" t="s">
        <v>18</v>
      </c>
      <c r="B746" t="s">
        <v>25</v>
      </c>
      <c r="C746" s="79">
        <f t="shared" si="22"/>
        <v>1</v>
      </c>
      <c r="D746" s="79">
        <f t="shared" si="23"/>
        <v>1</v>
      </c>
    </row>
    <row r="747" spans="1:4" x14ac:dyDescent="0.2">
      <c r="A747" t="s">
        <v>18</v>
      </c>
      <c r="B747" t="s">
        <v>25</v>
      </c>
      <c r="C747" s="79">
        <f t="shared" si="22"/>
        <v>1</v>
      </c>
      <c r="D747" s="79">
        <f t="shared" si="23"/>
        <v>1</v>
      </c>
    </row>
    <row r="748" spans="1:4" x14ac:dyDescent="0.2">
      <c r="A748" t="s">
        <v>18</v>
      </c>
      <c r="B748" t="s">
        <v>25</v>
      </c>
      <c r="C748" s="79">
        <f t="shared" si="22"/>
        <v>1</v>
      </c>
      <c r="D748" s="79">
        <f t="shared" si="23"/>
        <v>1</v>
      </c>
    </row>
    <row r="749" spans="1:4" x14ac:dyDescent="0.2">
      <c r="A749" t="s">
        <v>18</v>
      </c>
      <c r="B749" t="s">
        <v>25</v>
      </c>
      <c r="C749" s="79">
        <f t="shared" si="22"/>
        <v>1</v>
      </c>
      <c r="D749" s="79">
        <f t="shared" si="23"/>
        <v>1</v>
      </c>
    </row>
    <row r="750" spans="1:4" x14ac:dyDescent="0.2">
      <c r="A750" t="s">
        <v>18</v>
      </c>
      <c r="B750" t="s">
        <v>25</v>
      </c>
      <c r="C750" s="79">
        <f t="shared" si="22"/>
        <v>1</v>
      </c>
      <c r="D750" s="79">
        <f t="shared" si="23"/>
        <v>1</v>
      </c>
    </row>
    <row r="751" spans="1:4" x14ac:dyDescent="0.2">
      <c r="A751" t="s">
        <v>18</v>
      </c>
      <c r="B751" t="s">
        <v>25</v>
      </c>
      <c r="C751" s="79">
        <f t="shared" si="22"/>
        <v>1</v>
      </c>
      <c r="D751" s="79">
        <f t="shared" si="23"/>
        <v>1</v>
      </c>
    </row>
    <row r="752" spans="1:4" x14ac:dyDescent="0.2">
      <c r="A752" t="s">
        <v>18</v>
      </c>
      <c r="B752" t="s">
        <v>25</v>
      </c>
      <c r="C752" s="79">
        <f t="shared" si="22"/>
        <v>1</v>
      </c>
      <c r="D752" s="79">
        <f t="shared" si="23"/>
        <v>1</v>
      </c>
    </row>
    <row r="753" spans="1:4" x14ac:dyDescent="0.2">
      <c r="A753" t="s">
        <v>18</v>
      </c>
      <c r="B753" t="s">
        <v>25</v>
      </c>
      <c r="C753" s="79">
        <f t="shared" si="22"/>
        <v>1</v>
      </c>
      <c r="D753" s="79">
        <f t="shared" si="23"/>
        <v>1</v>
      </c>
    </row>
    <row r="754" spans="1:4" x14ac:dyDescent="0.2">
      <c r="A754" t="s">
        <v>18</v>
      </c>
      <c r="B754" t="s">
        <v>25</v>
      </c>
      <c r="C754" s="79">
        <f t="shared" si="22"/>
        <v>1</v>
      </c>
      <c r="D754" s="79">
        <f t="shared" si="23"/>
        <v>1</v>
      </c>
    </row>
    <row r="755" spans="1:4" x14ac:dyDescent="0.2">
      <c r="A755" t="s">
        <v>18</v>
      </c>
      <c r="B755" t="s">
        <v>25</v>
      </c>
      <c r="C755" s="79">
        <f t="shared" si="22"/>
        <v>1</v>
      </c>
      <c r="D755" s="79">
        <f t="shared" si="23"/>
        <v>1</v>
      </c>
    </row>
    <row r="756" spans="1:4" x14ac:dyDescent="0.2">
      <c r="A756" t="s">
        <v>18</v>
      </c>
      <c r="B756" t="s">
        <v>25</v>
      </c>
      <c r="C756" s="79">
        <f t="shared" si="22"/>
        <v>1</v>
      </c>
      <c r="D756" s="79">
        <f t="shared" si="23"/>
        <v>1</v>
      </c>
    </row>
    <row r="757" spans="1:4" x14ac:dyDescent="0.2">
      <c r="A757" t="s">
        <v>18</v>
      </c>
      <c r="B757" t="s">
        <v>25</v>
      </c>
      <c r="C757" s="79">
        <f t="shared" si="22"/>
        <v>1</v>
      </c>
      <c r="D757" s="79">
        <f t="shared" si="23"/>
        <v>1</v>
      </c>
    </row>
    <row r="758" spans="1:4" x14ac:dyDescent="0.2">
      <c r="A758" t="s">
        <v>18</v>
      </c>
      <c r="B758" t="s">
        <v>25</v>
      </c>
      <c r="C758" s="79">
        <f t="shared" si="22"/>
        <v>1</v>
      </c>
      <c r="D758" s="79">
        <f t="shared" si="23"/>
        <v>1</v>
      </c>
    </row>
    <row r="759" spans="1:4" x14ac:dyDescent="0.2">
      <c r="A759" t="s">
        <v>18</v>
      </c>
      <c r="B759" t="s">
        <v>25</v>
      </c>
      <c r="C759" s="79">
        <f t="shared" si="22"/>
        <v>1</v>
      </c>
      <c r="D759" s="79">
        <f t="shared" si="23"/>
        <v>1</v>
      </c>
    </row>
    <row r="760" spans="1:4" x14ac:dyDescent="0.2">
      <c r="A760" t="s">
        <v>18</v>
      </c>
      <c r="B760" t="s">
        <v>25</v>
      </c>
      <c r="C760" s="79">
        <f t="shared" si="22"/>
        <v>1</v>
      </c>
      <c r="D760" s="79">
        <f t="shared" si="23"/>
        <v>1</v>
      </c>
    </row>
    <row r="761" spans="1:4" x14ac:dyDescent="0.2">
      <c r="A761" t="s">
        <v>18</v>
      </c>
      <c r="B761" t="s">
        <v>25</v>
      </c>
      <c r="C761" s="79">
        <f t="shared" si="22"/>
        <v>1</v>
      </c>
      <c r="D761" s="79">
        <f t="shared" si="23"/>
        <v>1</v>
      </c>
    </row>
    <row r="762" spans="1:4" x14ac:dyDescent="0.2">
      <c r="A762" t="s">
        <v>18</v>
      </c>
      <c r="B762" t="s">
        <v>25</v>
      </c>
      <c r="C762" s="79">
        <f t="shared" si="22"/>
        <v>1</v>
      </c>
      <c r="D762" s="79">
        <f t="shared" si="23"/>
        <v>1</v>
      </c>
    </row>
    <row r="763" spans="1:4" x14ac:dyDescent="0.2">
      <c r="A763" t="s">
        <v>18</v>
      </c>
      <c r="B763" t="s">
        <v>25</v>
      </c>
      <c r="C763" s="79">
        <f t="shared" si="22"/>
        <v>1</v>
      </c>
      <c r="D763" s="79">
        <f t="shared" si="23"/>
        <v>1</v>
      </c>
    </row>
    <row r="764" spans="1:4" x14ac:dyDescent="0.2">
      <c r="A764" t="s">
        <v>18</v>
      </c>
      <c r="B764" t="s">
        <v>25</v>
      </c>
      <c r="C764" s="79">
        <f t="shared" si="22"/>
        <v>1</v>
      </c>
      <c r="D764" s="79">
        <f t="shared" si="23"/>
        <v>1</v>
      </c>
    </row>
    <row r="765" spans="1:4" x14ac:dyDescent="0.2">
      <c r="A765" t="s">
        <v>18</v>
      </c>
      <c r="B765" t="s">
        <v>25</v>
      </c>
      <c r="C765" s="79">
        <f t="shared" si="22"/>
        <v>1</v>
      </c>
      <c r="D765" s="79">
        <f t="shared" si="23"/>
        <v>1</v>
      </c>
    </row>
    <row r="766" spans="1:4" x14ac:dyDescent="0.2">
      <c r="A766" t="s">
        <v>18</v>
      </c>
      <c r="B766" t="s">
        <v>25</v>
      </c>
      <c r="C766" s="79">
        <f t="shared" si="22"/>
        <v>1</v>
      </c>
      <c r="D766" s="79">
        <f t="shared" si="23"/>
        <v>1</v>
      </c>
    </row>
    <row r="767" spans="1:4" x14ac:dyDescent="0.2">
      <c r="A767" t="s">
        <v>18</v>
      </c>
      <c r="B767" t="s">
        <v>25</v>
      </c>
      <c r="C767" s="79">
        <f t="shared" si="22"/>
        <v>1</v>
      </c>
      <c r="D767" s="79">
        <f t="shared" si="23"/>
        <v>1</v>
      </c>
    </row>
    <row r="768" spans="1:4" x14ac:dyDescent="0.2">
      <c r="A768" t="s">
        <v>18</v>
      </c>
      <c r="B768" t="s">
        <v>25</v>
      </c>
      <c r="C768" s="79">
        <f t="shared" si="22"/>
        <v>1</v>
      </c>
      <c r="D768" s="79">
        <f t="shared" si="23"/>
        <v>1</v>
      </c>
    </row>
    <row r="769" spans="1:4" x14ac:dyDescent="0.2">
      <c r="A769" t="s">
        <v>18</v>
      </c>
      <c r="B769" t="s">
        <v>25</v>
      </c>
      <c r="C769" s="79">
        <f t="shared" si="22"/>
        <v>1</v>
      </c>
      <c r="D769" s="79">
        <f t="shared" si="23"/>
        <v>1</v>
      </c>
    </row>
    <row r="770" spans="1:4" x14ac:dyDescent="0.2">
      <c r="A770" t="s">
        <v>18</v>
      </c>
      <c r="B770" t="s">
        <v>25</v>
      </c>
      <c r="C770" s="79">
        <f t="shared" si="22"/>
        <v>1</v>
      </c>
      <c r="D770" s="79">
        <f t="shared" si="23"/>
        <v>1</v>
      </c>
    </row>
    <row r="771" spans="1:4" x14ac:dyDescent="0.2">
      <c r="A771" t="s">
        <v>18</v>
      </c>
      <c r="B771" t="s">
        <v>25</v>
      </c>
      <c r="C771" s="79">
        <f t="shared" ref="C771:C834" si="24">IF(A771="Male", 1, 0)</f>
        <v>1</v>
      </c>
      <c r="D771" s="79">
        <f t="shared" ref="D771:D834" si="25">IF(B771="Yes", 1, 0)</f>
        <v>1</v>
      </c>
    </row>
    <row r="772" spans="1:4" x14ac:dyDescent="0.2">
      <c r="A772" t="s">
        <v>18</v>
      </c>
      <c r="B772" t="s">
        <v>25</v>
      </c>
      <c r="C772" s="79">
        <f t="shared" si="24"/>
        <v>1</v>
      </c>
      <c r="D772" s="79">
        <f t="shared" si="25"/>
        <v>1</v>
      </c>
    </row>
    <row r="773" spans="1:4" x14ac:dyDescent="0.2">
      <c r="A773" t="s">
        <v>18</v>
      </c>
      <c r="B773" t="s">
        <v>25</v>
      </c>
      <c r="C773" s="79">
        <f t="shared" si="24"/>
        <v>1</v>
      </c>
      <c r="D773" s="79">
        <f t="shared" si="25"/>
        <v>1</v>
      </c>
    </row>
    <row r="774" spans="1:4" x14ac:dyDescent="0.2">
      <c r="A774" t="s">
        <v>18</v>
      </c>
      <c r="B774" t="s">
        <v>25</v>
      </c>
      <c r="C774" s="79">
        <f t="shared" si="24"/>
        <v>1</v>
      </c>
      <c r="D774" s="79">
        <f t="shared" si="25"/>
        <v>1</v>
      </c>
    </row>
    <row r="775" spans="1:4" x14ac:dyDescent="0.2">
      <c r="A775" t="s">
        <v>18</v>
      </c>
      <c r="B775" t="s">
        <v>25</v>
      </c>
      <c r="C775" s="79">
        <f t="shared" si="24"/>
        <v>1</v>
      </c>
      <c r="D775" s="79">
        <f t="shared" si="25"/>
        <v>1</v>
      </c>
    </row>
    <row r="776" spans="1:4" x14ac:dyDescent="0.2">
      <c r="A776" t="s">
        <v>18</v>
      </c>
      <c r="B776" t="s">
        <v>25</v>
      </c>
      <c r="C776" s="79">
        <f t="shared" si="24"/>
        <v>1</v>
      </c>
      <c r="D776" s="79">
        <f t="shared" si="25"/>
        <v>1</v>
      </c>
    </row>
    <row r="777" spans="1:4" x14ac:dyDescent="0.2">
      <c r="A777" t="s">
        <v>18</v>
      </c>
      <c r="B777" t="s">
        <v>25</v>
      </c>
      <c r="C777" s="79">
        <f t="shared" si="24"/>
        <v>1</v>
      </c>
      <c r="D777" s="79">
        <f t="shared" si="25"/>
        <v>1</v>
      </c>
    </row>
    <row r="778" spans="1:4" x14ac:dyDescent="0.2">
      <c r="A778" t="s">
        <v>18</v>
      </c>
      <c r="B778" t="s">
        <v>25</v>
      </c>
      <c r="C778" s="79">
        <f t="shared" si="24"/>
        <v>1</v>
      </c>
      <c r="D778" s="79">
        <f t="shared" si="25"/>
        <v>1</v>
      </c>
    </row>
    <row r="779" spans="1:4" x14ac:dyDescent="0.2">
      <c r="A779" t="s">
        <v>18</v>
      </c>
      <c r="B779" t="s">
        <v>25</v>
      </c>
      <c r="C779" s="79">
        <f t="shared" si="24"/>
        <v>1</v>
      </c>
      <c r="D779" s="79">
        <f t="shared" si="25"/>
        <v>1</v>
      </c>
    </row>
    <row r="780" spans="1:4" x14ac:dyDescent="0.2">
      <c r="A780" t="s">
        <v>18</v>
      </c>
      <c r="B780" t="s">
        <v>25</v>
      </c>
      <c r="C780" s="79">
        <f t="shared" si="24"/>
        <v>1</v>
      </c>
      <c r="D780" s="79">
        <f t="shared" si="25"/>
        <v>1</v>
      </c>
    </row>
    <row r="781" spans="1:4" x14ac:dyDescent="0.2">
      <c r="A781" t="s">
        <v>18</v>
      </c>
      <c r="B781" t="s">
        <v>25</v>
      </c>
      <c r="C781" s="79">
        <f t="shared" si="24"/>
        <v>1</v>
      </c>
      <c r="D781" s="79">
        <f t="shared" si="25"/>
        <v>1</v>
      </c>
    </row>
    <row r="782" spans="1:4" x14ac:dyDescent="0.2">
      <c r="A782" t="s">
        <v>18</v>
      </c>
      <c r="B782" t="s">
        <v>25</v>
      </c>
      <c r="C782" s="79">
        <f t="shared" si="24"/>
        <v>1</v>
      </c>
      <c r="D782" s="79">
        <f t="shared" si="25"/>
        <v>1</v>
      </c>
    </row>
    <row r="783" spans="1:4" x14ac:dyDescent="0.2">
      <c r="A783" t="s">
        <v>18</v>
      </c>
      <c r="B783" t="s">
        <v>25</v>
      </c>
      <c r="C783" s="79">
        <f t="shared" si="24"/>
        <v>1</v>
      </c>
      <c r="D783" s="79">
        <f t="shared" si="25"/>
        <v>1</v>
      </c>
    </row>
    <row r="784" spans="1:4" x14ac:dyDescent="0.2">
      <c r="A784" t="s">
        <v>18</v>
      </c>
      <c r="B784" t="s">
        <v>25</v>
      </c>
      <c r="C784" s="79">
        <f t="shared" si="24"/>
        <v>1</v>
      </c>
      <c r="D784" s="79">
        <f t="shared" si="25"/>
        <v>1</v>
      </c>
    </row>
    <row r="785" spans="1:4" x14ac:dyDescent="0.2">
      <c r="A785" t="s">
        <v>18</v>
      </c>
      <c r="B785" t="s">
        <v>25</v>
      </c>
      <c r="C785" s="79">
        <f t="shared" si="24"/>
        <v>1</v>
      </c>
      <c r="D785" s="79">
        <f t="shared" si="25"/>
        <v>1</v>
      </c>
    </row>
    <row r="786" spans="1:4" x14ac:dyDescent="0.2">
      <c r="A786" t="s">
        <v>18</v>
      </c>
      <c r="B786" t="s">
        <v>25</v>
      </c>
      <c r="C786" s="79">
        <f t="shared" si="24"/>
        <v>1</v>
      </c>
      <c r="D786" s="79">
        <f t="shared" si="25"/>
        <v>1</v>
      </c>
    </row>
    <row r="787" spans="1:4" x14ac:dyDescent="0.2">
      <c r="A787" t="s">
        <v>18</v>
      </c>
      <c r="B787" t="s">
        <v>25</v>
      </c>
      <c r="C787" s="79">
        <f t="shared" si="24"/>
        <v>1</v>
      </c>
      <c r="D787" s="79">
        <f t="shared" si="25"/>
        <v>1</v>
      </c>
    </row>
    <row r="788" spans="1:4" x14ac:dyDescent="0.2">
      <c r="A788" t="s">
        <v>18</v>
      </c>
      <c r="B788" t="s">
        <v>25</v>
      </c>
      <c r="C788" s="79">
        <f t="shared" si="24"/>
        <v>1</v>
      </c>
      <c r="D788" s="79">
        <f t="shared" si="25"/>
        <v>1</v>
      </c>
    </row>
    <row r="789" spans="1:4" x14ac:dyDescent="0.2">
      <c r="A789" t="s">
        <v>18</v>
      </c>
      <c r="B789" t="s">
        <v>25</v>
      </c>
      <c r="C789" s="79">
        <f t="shared" si="24"/>
        <v>1</v>
      </c>
      <c r="D789" s="79">
        <f t="shared" si="25"/>
        <v>1</v>
      </c>
    </row>
    <row r="790" spans="1:4" x14ac:dyDescent="0.2">
      <c r="A790" t="s">
        <v>18</v>
      </c>
      <c r="B790" t="s">
        <v>25</v>
      </c>
      <c r="C790" s="79">
        <f t="shared" si="24"/>
        <v>1</v>
      </c>
      <c r="D790" s="79">
        <f t="shared" si="25"/>
        <v>1</v>
      </c>
    </row>
    <row r="791" spans="1:4" x14ac:dyDescent="0.2">
      <c r="A791" t="s">
        <v>18</v>
      </c>
      <c r="B791" t="s">
        <v>25</v>
      </c>
      <c r="C791" s="79">
        <f t="shared" si="24"/>
        <v>1</v>
      </c>
      <c r="D791" s="79">
        <f t="shared" si="25"/>
        <v>1</v>
      </c>
    </row>
    <row r="792" spans="1:4" x14ac:dyDescent="0.2">
      <c r="A792" t="s">
        <v>18</v>
      </c>
      <c r="B792" t="s">
        <v>25</v>
      </c>
      <c r="C792" s="79">
        <f t="shared" si="24"/>
        <v>1</v>
      </c>
      <c r="D792" s="79">
        <f t="shared" si="25"/>
        <v>1</v>
      </c>
    </row>
    <row r="793" spans="1:4" x14ac:dyDescent="0.2">
      <c r="A793" t="s">
        <v>18</v>
      </c>
      <c r="B793" t="s">
        <v>25</v>
      </c>
      <c r="C793" s="79">
        <f t="shared" si="24"/>
        <v>1</v>
      </c>
      <c r="D793" s="79">
        <f t="shared" si="25"/>
        <v>1</v>
      </c>
    </row>
    <row r="794" spans="1:4" x14ac:dyDescent="0.2">
      <c r="A794" t="s">
        <v>18</v>
      </c>
      <c r="B794" t="s">
        <v>25</v>
      </c>
      <c r="C794" s="79">
        <f t="shared" si="24"/>
        <v>1</v>
      </c>
      <c r="D794" s="79">
        <f t="shared" si="25"/>
        <v>1</v>
      </c>
    </row>
    <row r="795" spans="1:4" x14ac:dyDescent="0.2">
      <c r="A795" t="s">
        <v>18</v>
      </c>
      <c r="B795" t="s">
        <v>25</v>
      </c>
      <c r="C795" s="79">
        <f t="shared" si="24"/>
        <v>1</v>
      </c>
      <c r="D795" s="79">
        <f t="shared" si="25"/>
        <v>1</v>
      </c>
    </row>
    <row r="796" spans="1:4" x14ac:dyDescent="0.2">
      <c r="A796" t="s">
        <v>18</v>
      </c>
      <c r="B796" t="s">
        <v>25</v>
      </c>
      <c r="C796" s="79">
        <f t="shared" si="24"/>
        <v>1</v>
      </c>
      <c r="D796" s="79">
        <f t="shared" si="25"/>
        <v>1</v>
      </c>
    </row>
    <row r="797" spans="1:4" x14ac:dyDescent="0.2">
      <c r="A797" t="s">
        <v>18</v>
      </c>
      <c r="B797" t="s">
        <v>25</v>
      </c>
      <c r="C797" s="79">
        <f t="shared" si="24"/>
        <v>1</v>
      </c>
      <c r="D797" s="79">
        <f t="shared" si="25"/>
        <v>1</v>
      </c>
    </row>
    <row r="798" spans="1:4" x14ac:dyDescent="0.2">
      <c r="A798" t="s">
        <v>18</v>
      </c>
      <c r="B798" t="s">
        <v>25</v>
      </c>
      <c r="C798" s="79">
        <f t="shared" si="24"/>
        <v>1</v>
      </c>
      <c r="D798" s="79">
        <f t="shared" si="25"/>
        <v>1</v>
      </c>
    </row>
    <row r="799" spans="1:4" x14ac:dyDescent="0.2">
      <c r="A799" t="s">
        <v>18</v>
      </c>
      <c r="B799" t="s">
        <v>25</v>
      </c>
      <c r="C799" s="79">
        <f t="shared" si="24"/>
        <v>1</v>
      </c>
      <c r="D799" s="79">
        <f t="shared" si="25"/>
        <v>1</v>
      </c>
    </row>
    <row r="800" spans="1:4" x14ac:dyDescent="0.2">
      <c r="A800" t="s">
        <v>18</v>
      </c>
      <c r="B800" t="s">
        <v>25</v>
      </c>
      <c r="C800" s="79">
        <f t="shared" si="24"/>
        <v>1</v>
      </c>
      <c r="D800" s="79">
        <f t="shared" si="25"/>
        <v>1</v>
      </c>
    </row>
    <row r="801" spans="1:4" x14ac:dyDescent="0.2">
      <c r="A801" t="s">
        <v>18</v>
      </c>
      <c r="B801" t="s">
        <v>25</v>
      </c>
      <c r="C801" s="79">
        <f t="shared" si="24"/>
        <v>1</v>
      </c>
      <c r="D801" s="79">
        <f t="shared" si="25"/>
        <v>1</v>
      </c>
    </row>
    <row r="802" spans="1:4" x14ac:dyDescent="0.2">
      <c r="A802" t="s">
        <v>18</v>
      </c>
      <c r="B802" t="s">
        <v>25</v>
      </c>
      <c r="C802" s="79">
        <f t="shared" si="24"/>
        <v>1</v>
      </c>
      <c r="D802" s="79">
        <f t="shared" si="25"/>
        <v>1</v>
      </c>
    </row>
    <row r="803" spans="1:4" x14ac:dyDescent="0.2">
      <c r="A803" t="s">
        <v>18</v>
      </c>
      <c r="B803" t="s">
        <v>25</v>
      </c>
      <c r="C803" s="79">
        <f t="shared" si="24"/>
        <v>1</v>
      </c>
      <c r="D803" s="79">
        <f t="shared" si="25"/>
        <v>1</v>
      </c>
    </row>
    <row r="804" spans="1:4" x14ac:dyDescent="0.2">
      <c r="A804" t="s">
        <v>18</v>
      </c>
      <c r="B804" t="s">
        <v>25</v>
      </c>
      <c r="C804" s="79">
        <f t="shared" si="24"/>
        <v>1</v>
      </c>
      <c r="D804" s="79">
        <f t="shared" si="25"/>
        <v>1</v>
      </c>
    </row>
    <row r="805" spans="1:4" x14ac:dyDescent="0.2">
      <c r="A805" t="s">
        <v>18</v>
      </c>
      <c r="B805" t="s">
        <v>25</v>
      </c>
      <c r="C805" s="79">
        <f t="shared" si="24"/>
        <v>1</v>
      </c>
      <c r="D805" s="79">
        <f t="shared" si="25"/>
        <v>1</v>
      </c>
    </row>
    <row r="806" spans="1:4" x14ac:dyDescent="0.2">
      <c r="A806" t="s">
        <v>18</v>
      </c>
      <c r="B806" t="s">
        <v>25</v>
      </c>
      <c r="C806" s="79">
        <f t="shared" si="24"/>
        <v>1</v>
      </c>
      <c r="D806" s="79">
        <f t="shared" si="25"/>
        <v>1</v>
      </c>
    </row>
    <row r="807" spans="1:4" x14ac:dyDescent="0.2">
      <c r="A807" t="s">
        <v>18</v>
      </c>
      <c r="B807" t="s">
        <v>25</v>
      </c>
      <c r="C807" s="79">
        <f t="shared" si="24"/>
        <v>1</v>
      </c>
      <c r="D807" s="79">
        <f t="shared" si="25"/>
        <v>1</v>
      </c>
    </row>
    <row r="808" spans="1:4" x14ac:dyDescent="0.2">
      <c r="A808" t="s">
        <v>18</v>
      </c>
      <c r="B808" t="s">
        <v>25</v>
      </c>
      <c r="C808" s="79">
        <f t="shared" si="24"/>
        <v>1</v>
      </c>
      <c r="D808" s="79">
        <f t="shared" si="25"/>
        <v>1</v>
      </c>
    </row>
    <row r="809" spans="1:4" x14ac:dyDescent="0.2">
      <c r="A809" t="s">
        <v>18</v>
      </c>
      <c r="B809" t="s">
        <v>25</v>
      </c>
      <c r="C809" s="79">
        <f t="shared" si="24"/>
        <v>1</v>
      </c>
      <c r="D809" s="79">
        <f t="shared" si="25"/>
        <v>1</v>
      </c>
    </row>
    <row r="810" spans="1:4" x14ac:dyDescent="0.2">
      <c r="A810" t="s">
        <v>18</v>
      </c>
      <c r="B810" t="s">
        <v>25</v>
      </c>
      <c r="C810" s="79">
        <f t="shared" si="24"/>
        <v>1</v>
      </c>
      <c r="D810" s="79">
        <f t="shared" si="25"/>
        <v>1</v>
      </c>
    </row>
    <row r="811" spans="1:4" x14ac:dyDescent="0.2">
      <c r="A811" t="s">
        <v>18</v>
      </c>
      <c r="B811" t="s">
        <v>25</v>
      </c>
      <c r="C811" s="79">
        <f t="shared" si="24"/>
        <v>1</v>
      </c>
      <c r="D811" s="79">
        <f t="shared" si="25"/>
        <v>1</v>
      </c>
    </row>
    <row r="812" spans="1:4" x14ac:dyDescent="0.2">
      <c r="A812" t="s">
        <v>18</v>
      </c>
      <c r="B812" t="s">
        <v>25</v>
      </c>
      <c r="C812" s="79">
        <f t="shared" si="24"/>
        <v>1</v>
      </c>
      <c r="D812" s="79">
        <f t="shared" si="25"/>
        <v>1</v>
      </c>
    </row>
    <row r="813" spans="1:4" x14ac:dyDescent="0.2">
      <c r="A813" t="s">
        <v>18</v>
      </c>
      <c r="B813" t="s">
        <v>25</v>
      </c>
      <c r="C813" s="79">
        <f t="shared" si="24"/>
        <v>1</v>
      </c>
      <c r="D813" s="79">
        <f t="shared" si="25"/>
        <v>1</v>
      </c>
    </row>
    <row r="814" spans="1:4" x14ac:dyDescent="0.2">
      <c r="A814" t="s">
        <v>18</v>
      </c>
      <c r="B814" t="s">
        <v>25</v>
      </c>
      <c r="C814" s="79">
        <f t="shared" si="24"/>
        <v>1</v>
      </c>
      <c r="D814" s="79">
        <f t="shared" si="25"/>
        <v>1</v>
      </c>
    </row>
    <row r="815" spans="1:4" x14ac:dyDescent="0.2">
      <c r="A815" t="s">
        <v>18</v>
      </c>
      <c r="B815" t="s">
        <v>25</v>
      </c>
      <c r="C815" s="79">
        <f t="shared" si="24"/>
        <v>1</v>
      </c>
      <c r="D815" s="79">
        <f t="shared" si="25"/>
        <v>1</v>
      </c>
    </row>
    <row r="816" spans="1:4" x14ac:dyDescent="0.2">
      <c r="A816" t="s">
        <v>18</v>
      </c>
      <c r="B816" t="s">
        <v>25</v>
      </c>
      <c r="C816" s="79">
        <f t="shared" si="24"/>
        <v>1</v>
      </c>
      <c r="D816" s="79">
        <f t="shared" si="25"/>
        <v>1</v>
      </c>
    </row>
    <row r="817" spans="1:4" x14ac:dyDescent="0.2">
      <c r="A817" t="s">
        <v>18</v>
      </c>
      <c r="B817" t="s">
        <v>25</v>
      </c>
      <c r="C817" s="79">
        <f t="shared" si="24"/>
        <v>1</v>
      </c>
      <c r="D817" s="79">
        <f t="shared" si="25"/>
        <v>1</v>
      </c>
    </row>
    <row r="818" spans="1:4" x14ac:dyDescent="0.2">
      <c r="A818" t="s">
        <v>18</v>
      </c>
      <c r="B818" t="s">
        <v>25</v>
      </c>
      <c r="C818" s="79">
        <f t="shared" si="24"/>
        <v>1</v>
      </c>
      <c r="D818" s="79">
        <f t="shared" si="25"/>
        <v>1</v>
      </c>
    </row>
    <row r="819" spans="1:4" x14ac:dyDescent="0.2">
      <c r="A819" t="s">
        <v>18</v>
      </c>
      <c r="B819" t="s">
        <v>25</v>
      </c>
      <c r="C819" s="79">
        <f t="shared" si="24"/>
        <v>1</v>
      </c>
      <c r="D819" s="79">
        <f t="shared" si="25"/>
        <v>1</v>
      </c>
    </row>
    <row r="820" spans="1:4" x14ac:dyDescent="0.2">
      <c r="A820" t="s">
        <v>18</v>
      </c>
      <c r="B820" t="s">
        <v>25</v>
      </c>
      <c r="C820" s="79">
        <f t="shared" si="24"/>
        <v>1</v>
      </c>
      <c r="D820" s="79">
        <f t="shared" si="25"/>
        <v>1</v>
      </c>
    </row>
    <row r="821" spans="1:4" x14ac:dyDescent="0.2">
      <c r="A821" t="s">
        <v>18</v>
      </c>
      <c r="B821" t="s">
        <v>25</v>
      </c>
      <c r="C821" s="79">
        <f t="shared" si="24"/>
        <v>1</v>
      </c>
      <c r="D821" s="79">
        <f t="shared" si="25"/>
        <v>1</v>
      </c>
    </row>
    <row r="822" spans="1:4" x14ac:dyDescent="0.2">
      <c r="A822" t="s">
        <v>18</v>
      </c>
      <c r="B822" t="s">
        <v>25</v>
      </c>
      <c r="C822" s="79">
        <f t="shared" si="24"/>
        <v>1</v>
      </c>
      <c r="D822" s="79">
        <f t="shared" si="25"/>
        <v>1</v>
      </c>
    </row>
    <row r="823" spans="1:4" x14ac:dyDescent="0.2">
      <c r="A823" t="s">
        <v>18</v>
      </c>
      <c r="B823" t="s">
        <v>25</v>
      </c>
      <c r="C823" s="79">
        <f t="shared" si="24"/>
        <v>1</v>
      </c>
      <c r="D823" s="79">
        <f t="shared" si="25"/>
        <v>1</v>
      </c>
    </row>
    <row r="824" spans="1:4" x14ac:dyDescent="0.2">
      <c r="A824" t="s">
        <v>18</v>
      </c>
      <c r="B824" t="s">
        <v>25</v>
      </c>
      <c r="C824" s="79">
        <f t="shared" si="24"/>
        <v>1</v>
      </c>
      <c r="D824" s="79">
        <f t="shared" si="25"/>
        <v>1</v>
      </c>
    </row>
    <row r="825" spans="1:4" x14ac:dyDescent="0.2">
      <c r="A825" t="s">
        <v>18</v>
      </c>
      <c r="B825" t="s">
        <v>25</v>
      </c>
      <c r="C825" s="79">
        <f t="shared" si="24"/>
        <v>1</v>
      </c>
      <c r="D825" s="79">
        <f t="shared" si="25"/>
        <v>1</v>
      </c>
    </row>
    <row r="826" spans="1:4" x14ac:dyDescent="0.2">
      <c r="A826" t="s">
        <v>18</v>
      </c>
      <c r="B826" t="s">
        <v>25</v>
      </c>
      <c r="C826" s="79">
        <f t="shared" si="24"/>
        <v>1</v>
      </c>
      <c r="D826" s="79">
        <f t="shared" si="25"/>
        <v>1</v>
      </c>
    </row>
    <row r="827" spans="1:4" x14ac:dyDescent="0.2">
      <c r="A827" t="s">
        <v>18</v>
      </c>
      <c r="B827" t="s">
        <v>25</v>
      </c>
      <c r="C827" s="79">
        <f t="shared" si="24"/>
        <v>1</v>
      </c>
      <c r="D827" s="79">
        <f t="shared" si="25"/>
        <v>1</v>
      </c>
    </row>
    <row r="828" spans="1:4" x14ac:dyDescent="0.2">
      <c r="A828" t="s">
        <v>18</v>
      </c>
      <c r="B828" t="s">
        <v>25</v>
      </c>
      <c r="C828" s="79">
        <f t="shared" si="24"/>
        <v>1</v>
      </c>
      <c r="D828" s="79">
        <f t="shared" si="25"/>
        <v>1</v>
      </c>
    </row>
    <row r="829" spans="1:4" x14ac:dyDescent="0.2">
      <c r="A829" t="s">
        <v>18</v>
      </c>
      <c r="B829" t="s">
        <v>25</v>
      </c>
      <c r="C829" s="79">
        <f t="shared" si="24"/>
        <v>1</v>
      </c>
      <c r="D829" s="79">
        <f t="shared" si="25"/>
        <v>1</v>
      </c>
    </row>
    <row r="830" spans="1:4" x14ac:dyDescent="0.2">
      <c r="A830" t="s">
        <v>18</v>
      </c>
      <c r="B830" t="s">
        <v>25</v>
      </c>
      <c r="C830" s="79">
        <f t="shared" si="24"/>
        <v>1</v>
      </c>
      <c r="D830" s="79">
        <f t="shared" si="25"/>
        <v>1</v>
      </c>
    </row>
    <row r="831" spans="1:4" x14ac:dyDescent="0.2">
      <c r="A831" t="s">
        <v>18</v>
      </c>
      <c r="B831" t="s">
        <v>25</v>
      </c>
      <c r="C831" s="79">
        <f t="shared" si="24"/>
        <v>1</v>
      </c>
      <c r="D831" s="79">
        <f t="shared" si="25"/>
        <v>1</v>
      </c>
    </row>
    <row r="832" spans="1:4" x14ac:dyDescent="0.2">
      <c r="A832" t="s">
        <v>18</v>
      </c>
      <c r="B832" t="s">
        <v>25</v>
      </c>
      <c r="C832" s="79">
        <f t="shared" si="24"/>
        <v>1</v>
      </c>
      <c r="D832" s="79">
        <f t="shared" si="25"/>
        <v>1</v>
      </c>
    </row>
    <row r="833" spans="1:4" x14ac:dyDescent="0.2">
      <c r="A833" t="s">
        <v>18</v>
      </c>
      <c r="B833" t="s">
        <v>25</v>
      </c>
      <c r="C833" s="79">
        <f t="shared" si="24"/>
        <v>1</v>
      </c>
      <c r="D833" s="79">
        <f t="shared" si="25"/>
        <v>1</v>
      </c>
    </row>
    <row r="834" spans="1:4" x14ac:dyDescent="0.2">
      <c r="A834" t="s">
        <v>18</v>
      </c>
      <c r="B834" t="s">
        <v>25</v>
      </c>
      <c r="C834" s="79">
        <f t="shared" si="24"/>
        <v>1</v>
      </c>
      <c r="D834" s="79">
        <f t="shared" si="25"/>
        <v>1</v>
      </c>
    </row>
    <row r="835" spans="1:4" x14ac:dyDescent="0.2">
      <c r="A835" t="s">
        <v>18</v>
      </c>
      <c r="B835" t="s">
        <v>25</v>
      </c>
      <c r="C835" s="79">
        <f t="shared" ref="C835:C898" si="26">IF(A835="Male", 1, 0)</f>
        <v>1</v>
      </c>
      <c r="D835" s="79">
        <f t="shared" ref="D835:D898" si="27">IF(B835="Yes", 1, 0)</f>
        <v>1</v>
      </c>
    </row>
    <row r="836" spans="1:4" x14ac:dyDescent="0.2">
      <c r="A836" t="s">
        <v>18</v>
      </c>
      <c r="B836" t="s">
        <v>25</v>
      </c>
      <c r="C836" s="79">
        <f t="shared" si="26"/>
        <v>1</v>
      </c>
      <c r="D836" s="79">
        <f t="shared" si="27"/>
        <v>1</v>
      </c>
    </row>
    <row r="837" spans="1:4" x14ac:dyDescent="0.2">
      <c r="A837" t="s">
        <v>18</v>
      </c>
      <c r="B837" t="s">
        <v>25</v>
      </c>
      <c r="C837" s="79">
        <f t="shared" si="26"/>
        <v>1</v>
      </c>
      <c r="D837" s="79">
        <f t="shared" si="27"/>
        <v>1</v>
      </c>
    </row>
    <row r="838" spans="1:4" x14ac:dyDescent="0.2">
      <c r="A838" t="s">
        <v>18</v>
      </c>
      <c r="B838" t="s">
        <v>25</v>
      </c>
      <c r="C838" s="79">
        <f t="shared" si="26"/>
        <v>1</v>
      </c>
      <c r="D838" s="79">
        <f t="shared" si="27"/>
        <v>1</v>
      </c>
    </row>
    <row r="839" spans="1:4" x14ac:dyDescent="0.2">
      <c r="A839" t="s">
        <v>18</v>
      </c>
      <c r="B839" t="s">
        <v>25</v>
      </c>
      <c r="C839" s="79">
        <f t="shared" si="26"/>
        <v>1</v>
      </c>
      <c r="D839" s="79">
        <f t="shared" si="27"/>
        <v>1</v>
      </c>
    </row>
    <row r="840" spans="1:4" x14ac:dyDescent="0.2">
      <c r="A840" t="s">
        <v>18</v>
      </c>
      <c r="B840" t="s">
        <v>25</v>
      </c>
      <c r="C840" s="79">
        <f t="shared" si="26"/>
        <v>1</v>
      </c>
      <c r="D840" s="79">
        <f t="shared" si="27"/>
        <v>1</v>
      </c>
    </row>
    <row r="841" spans="1:4" x14ac:dyDescent="0.2">
      <c r="A841" t="s">
        <v>18</v>
      </c>
      <c r="B841" t="s">
        <v>25</v>
      </c>
      <c r="C841" s="79">
        <f t="shared" si="26"/>
        <v>1</v>
      </c>
      <c r="D841" s="79">
        <f t="shared" si="27"/>
        <v>1</v>
      </c>
    </row>
    <row r="842" spans="1:4" x14ac:dyDescent="0.2">
      <c r="A842" t="s">
        <v>18</v>
      </c>
      <c r="B842" t="s">
        <v>25</v>
      </c>
      <c r="C842" s="79">
        <f t="shared" si="26"/>
        <v>1</v>
      </c>
      <c r="D842" s="79">
        <f t="shared" si="27"/>
        <v>1</v>
      </c>
    </row>
    <row r="843" spans="1:4" x14ac:dyDescent="0.2">
      <c r="A843" t="s">
        <v>18</v>
      </c>
      <c r="B843" t="s">
        <v>25</v>
      </c>
      <c r="C843" s="79">
        <f t="shared" si="26"/>
        <v>1</v>
      </c>
      <c r="D843" s="79">
        <f t="shared" si="27"/>
        <v>1</v>
      </c>
    </row>
    <row r="844" spans="1:4" x14ac:dyDescent="0.2">
      <c r="A844" t="s">
        <v>18</v>
      </c>
      <c r="B844" t="s">
        <v>25</v>
      </c>
      <c r="C844" s="79">
        <f t="shared" si="26"/>
        <v>1</v>
      </c>
      <c r="D844" s="79">
        <f t="shared" si="27"/>
        <v>1</v>
      </c>
    </row>
    <row r="845" spans="1:4" x14ac:dyDescent="0.2">
      <c r="A845" t="s">
        <v>18</v>
      </c>
      <c r="B845" t="s">
        <v>25</v>
      </c>
      <c r="C845" s="79">
        <f t="shared" si="26"/>
        <v>1</v>
      </c>
      <c r="D845" s="79">
        <f t="shared" si="27"/>
        <v>1</v>
      </c>
    </row>
    <row r="846" spans="1:4" x14ac:dyDescent="0.2">
      <c r="A846" t="s">
        <v>18</v>
      </c>
      <c r="B846" t="s">
        <v>25</v>
      </c>
      <c r="C846" s="79">
        <f t="shared" si="26"/>
        <v>1</v>
      </c>
      <c r="D846" s="79">
        <f t="shared" si="27"/>
        <v>1</v>
      </c>
    </row>
    <row r="847" spans="1:4" x14ac:dyDescent="0.2">
      <c r="A847" t="s">
        <v>18</v>
      </c>
      <c r="B847" t="s">
        <v>25</v>
      </c>
      <c r="C847" s="79">
        <f t="shared" si="26"/>
        <v>1</v>
      </c>
      <c r="D847" s="79">
        <f t="shared" si="27"/>
        <v>1</v>
      </c>
    </row>
    <row r="848" spans="1:4" x14ac:dyDescent="0.2">
      <c r="A848" t="s">
        <v>18</v>
      </c>
      <c r="B848" t="s">
        <v>25</v>
      </c>
      <c r="C848" s="79">
        <f t="shared" si="26"/>
        <v>1</v>
      </c>
      <c r="D848" s="79">
        <f t="shared" si="27"/>
        <v>1</v>
      </c>
    </row>
    <row r="849" spans="1:4" x14ac:dyDescent="0.2">
      <c r="A849" t="s">
        <v>18</v>
      </c>
      <c r="B849" t="s">
        <v>25</v>
      </c>
      <c r="C849" s="79">
        <f t="shared" si="26"/>
        <v>1</v>
      </c>
      <c r="D849" s="79">
        <f t="shared" si="27"/>
        <v>1</v>
      </c>
    </row>
    <row r="850" spans="1:4" x14ac:dyDescent="0.2">
      <c r="A850" t="s">
        <v>18</v>
      </c>
      <c r="B850" t="s">
        <v>25</v>
      </c>
      <c r="C850" s="79">
        <f t="shared" si="26"/>
        <v>1</v>
      </c>
      <c r="D850" s="79">
        <f t="shared" si="27"/>
        <v>1</v>
      </c>
    </row>
    <row r="851" spans="1:4" x14ac:dyDescent="0.2">
      <c r="A851" t="s">
        <v>18</v>
      </c>
      <c r="B851" t="s">
        <v>25</v>
      </c>
      <c r="C851" s="79">
        <f t="shared" si="26"/>
        <v>1</v>
      </c>
      <c r="D851" s="79">
        <f t="shared" si="27"/>
        <v>1</v>
      </c>
    </row>
    <row r="852" spans="1:4" x14ac:dyDescent="0.2">
      <c r="A852" t="s">
        <v>18</v>
      </c>
      <c r="B852" t="s">
        <v>25</v>
      </c>
      <c r="C852" s="79">
        <f t="shared" si="26"/>
        <v>1</v>
      </c>
      <c r="D852" s="79">
        <f t="shared" si="27"/>
        <v>1</v>
      </c>
    </row>
    <row r="853" spans="1:4" x14ac:dyDescent="0.2">
      <c r="A853" t="s">
        <v>18</v>
      </c>
      <c r="B853" t="s">
        <v>25</v>
      </c>
      <c r="C853" s="79">
        <f t="shared" si="26"/>
        <v>1</v>
      </c>
      <c r="D853" s="79">
        <f t="shared" si="27"/>
        <v>1</v>
      </c>
    </row>
    <row r="854" spans="1:4" x14ac:dyDescent="0.2">
      <c r="A854" t="s">
        <v>18</v>
      </c>
      <c r="B854" t="s">
        <v>25</v>
      </c>
      <c r="C854" s="79">
        <f t="shared" si="26"/>
        <v>1</v>
      </c>
      <c r="D854" s="79">
        <f t="shared" si="27"/>
        <v>1</v>
      </c>
    </row>
    <row r="855" spans="1:4" x14ac:dyDescent="0.2">
      <c r="A855" t="s">
        <v>18</v>
      </c>
      <c r="B855" t="s">
        <v>25</v>
      </c>
      <c r="C855" s="79">
        <f t="shared" si="26"/>
        <v>1</v>
      </c>
      <c r="D855" s="79">
        <f t="shared" si="27"/>
        <v>1</v>
      </c>
    </row>
    <row r="856" spans="1:4" x14ac:dyDescent="0.2">
      <c r="A856" t="s">
        <v>18</v>
      </c>
      <c r="B856" t="s">
        <v>25</v>
      </c>
      <c r="C856" s="79">
        <f t="shared" si="26"/>
        <v>1</v>
      </c>
      <c r="D856" s="79">
        <f t="shared" si="27"/>
        <v>1</v>
      </c>
    </row>
    <row r="857" spans="1:4" x14ac:dyDescent="0.2">
      <c r="A857" t="s">
        <v>18</v>
      </c>
      <c r="B857" t="s">
        <v>25</v>
      </c>
      <c r="C857" s="79">
        <f t="shared" si="26"/>
        <v>1</v>
      </c>
      <c r="D857" s="79">
        <f t="shared" si="27"/>
        <v>1</v>
      </c>
    </row>
    <row r="858" spans="1:4" x14ac:dyDescent="0.2">
      <c r="A858" t="s">
        <v>18</v>
      </c>
      <c r="B858" t="s">
        <v>25</v>
      </c>
      <c r="C858" s="79">
        <f t="shared" si="26"/>
        <v>1</v>
      </c>
      <c r="D858" s="79">
        <f t="shared" si="27"/>
        <v>1</v>
      </c>
    </row>
    <row r="859" spans="1:4" x14ac:dyDescent="0.2">
      <c r="A859" t="s">
        <v>18</v>
      </c>
      <c r="B859" t="s">
        <v>25</v>
      </c>
      <c r="C859" s="79">
        <f t="shared" si="26"/>
        <v>1</v>
      </c>
      <c r="D859" s="79">
        <f t="shared" si="27"/>
        <v>1</v>
      </c>
    </row>
    <row r="860" spans="1:4" x14ac:dyDescent="0.2">
      <c r="A860" t="s">
        <v>18</v>
      </c>
      <c r="B860" t="s">
        <v>25</v>
      </c>
      <c r="C860" s="79">
        <f t="shared" si="26"/>
        <v>1</v>
      </c>
      <c r="D860" s="79">
        <f t="shared" si="27"/>
        <v>1</v>
      </c>
    </row>
    <row r="861" spans="1:4" x14ac:dyDescent="0.2">
      <c r="A861" t="s">
        <v>18</v>
      </c>
      <c r="B861" t="s">
        <v>25</v>
      </c>
      <c r="C861" s="79">
        <f t="shared" si="26"/>
        <v>1</v>
      </c>
      <c r="D861" s="79">
        <f t="shared" si="27"/>
        <v>1</v>
      </c>
    </row>
    <row r="862" spans="1:4" x14ac:dyDescent="0.2">
      <c r="A862" t="s">
        <v>18</v>
      </c>
      <c r="B862" t="s">
        <v>25</v>
      </c>
      <c r="C862" s="79">
        <f t="shared" si="26"/>
        <v>1</v>
      </c>
      <c r="D862" s="79">
        <f t="shared" si="27"/>
        <v>1</v>
      </c>
    </row>
    <row r="863" spans="1:4" x14ac:dyDescent="0.2">
      <c r="A863" t="s">
        <v>18</v>
      </c>
      <c r="B863" t="s">
        <v>25</v>
      </c>
      <c r="C863" s="79">
        <f t="shared" si="26"/>
        <v>1</v>
      </c>
      <c r="D863" s="79">
        <f t="shared" si="27"/>
        <v>1</v>
      </c>
    </row>
    <row r="864" spans="1:4" x14ac:dyDescent="0.2">
      <c r="A864" t="s">
        <v>18</v>
      </c>
      <c r="B864" t="s">
        <v>25</v>
      </c>
      <c r="C864" s="79">
        <f t="shared" si="26"/>
        <v>1</v>
      </c>
      <c r="D864" s="79">
        <f t="shared" si="27"/>
        <v>1</v>
      </c>
    </row>
    <row r="865" spans="1:4" x14ac:dyDescent="0.2">
      <c r="A865" t="s">
        <v>18</v>
      </c>
      <c r="B865" t="s">
        <v>25</v>
      </c>
      <c r="C865" s="79">
        <f t="shared" si="26"/>
        <v>1</v>
      </c>
      <c r="D865" s="79">
        <f t="shared" si="27"/>
        <v>1</v>
      </c>
    </row>
    <row r="866" spans="1:4" x14ac:dyDescent="0.2">
      <c r="A866" t="s">
        <v>18</v>
      </c>
      <c r="B866" t="s">
        <v>25</v>
      </c>
      <c r="C866" s="79">
        <f t="shared" si="26"/>
        <v>1</v>
      </c>
      <c r="D866" s="79">
        <f t="shared" si="27"/>
        <v>1</v>
      </c>
    </row>
    <row r="867" spans="1:4" x14ac:dyDescent="0.2">
      <c r="A867" t="s">
        <v>18</v>
      </c>
      <c r="B867" t="s">
        <v>25</v>
      </c>
      <c r="C867" s="79">
        <f t="shared" si="26"/>
        <v>1</v>
      </c>
      <c r="D867" s="79">
        <f t="shared" si="27"/>
        <v>1</v>
      </c>
    </row>
    <row r="868" spans="1:4" x14ac:dyDescent="0.2">
      <c r="A868" t="s">
        <v>18</v>
      </c>
      <c r="B868" t="s">
        <v>25</v>
      </c>
      <c r="C868" s="79">
        <f t="shared" si="26"/>
        <v>1</v>
      </c>
      <c r="D868" s="79">
        <f t="shared" si="27"/>
        <v>1</v>
      </c>
    </row>
    <row r="869" spans="1:4" x14ac:dyDescent="0.2">
      <c r="A869" t="s">
        <v>18</v>
      </c>
      <c r="B869" t="s">
        <v>25</v>
      </c>
      <c r="C869" s="79">
        <f t="shared" si="26"/>
        <v>1</v>
      </c>
      <c r="D869" s="79">
        <f t="shared" si="27"/>
        <v>1</v>
      </c>
    </row>
    <row r="870" spans="1:4" x14ac:dyDescent="0.2">
      <c r="A870" t="s">
        <v>18</v>
      </c>
      <c r="B870" t="s">
        <v>25</v>
      </c>
      <c r="C870" s="79">
        <f t="shared" si="26"/>
        <v>1</v>
      </c>
      <c r="D870" s="79">
        <f t="shared" si="27"/>
        <v>1</v>
      </c>
    </row>
    <row r="871" spans="1:4" x14ac:dyDescent="0.2">
      <c r="A871" t="s">
        <v>18</v>
      </c>
      <c r="B871" t="s">
        <v>25</v>
      </c>
      <c r="C871" s="79">
        <f t="shared" si="26"/>
        <v>1</v>
      </c>
      <c r="D871" s="79">
        <f t="shared" si="27"/>
        <v>1</v>
      </c>
    </row>
    <row r="872" spans="1:4" x14ac:dyDescent="0.2">
      <c r="A872" t="s">
        <v>18</v>
      </c>
      <c r="B872" t="s">
        <v>25</v>
      </c>
      <c r="C872" s="79">
        <f t="shared" si="26"/>
        <v>1</v>
      </c>
      <c r="D872" s="79">
        <f t="shared" si="27"/>
        <v>1</v>
      </c>
    </row>
    <row r="873" spans="1:4" x14ac:dyDescent="0.2">
      <c r="A873" t="s">
        <v>18</v>
      </c>
      <c r="B873" t="s">
        <v>25</v>
      </c>
      <c r="C873" s="79">
        <f t="shared" si="26"/>
        <v>1</v>
      </c>
      <c r="D873" s="79">
        <f t="shared" si="27"/>
        <v>1</v>
      </c>
    </row>
    <row r="874" spans="1:4" x14ac:dyDescent="0.2">
      <c r="A874" t="s">
        <v>18</v>
      </c>
      <c r="B874" t="s">
        <v>25</v>
      </c>
      <c r="C874" s="79">
        <f t="shared" si="26"/>
        <v>1</v>
      </c>
      <c r="D874" s="79">
        <f t="shared" si="27"/>
        <v>1</v>
      </c>
    </row>
    <row r="875" spans="1:4" x14ac:dyDescent="0.2">
      <c r="A875" t="s">
        <v>18</v>
      </c>
      <c r="B875" t="s">
        <v>25</v>
      </c>
      <c r="C875" s="79">
        <f t="shared" si="26"/>
        <v>1</v>
      </c>
      <c r="D875" s="79">
        <f t="shared" si="27"/>
        <v>1</v>
      </c>
    </row>
    <row r="876" spans="1:4" x14ac:dyDescent="0.2">
      <c r="A876" t="s">
        <v>18</v>
      </c>
      <c r="B876" t="s">
        <v>25</v>
      </c>
      <c r="C876" s="79">
        <f t="shared" si="26"/>
        <v>1</v>
      </c>
      <c r="D876" s="79">
        <f t="shared" si="27"/>
        <v>1</v>
      </c>
    </row>
    <row r="877" spans="1:4" x14ac:dyDescent="0.2">
      <c r="A877" t="s">
        <v>18</v>
      </c>
      <c r="B877" t="s">
        <v>25</v>
      </c>
      <c r="C877" s="79">
        <f t="shared" si="26"/>
        <v>1</v>
      </c>
      <c r="D877" s="79">
        <f t="shared" si="27"/>
        <v>1</v>
      </c>
    </row>
    <row r="878" spans="1:4" x14ac:dyDescent="0.2">
      <c r="A878" t="s">
        <v>18</v>
      </c>
      <c r="B878" t="s">
        <v>25</v>
      </c>
      <c r="C878" s="79">
        <f t="shared" si="26"/>
        <v>1</v>
      </c>
      <c r="D878" s="79">
        <f t="shared" si="27"/>
        <v>1</v>
      </c>
    </row>
    <row r="879" spans="1:4" x14ac:dyDescent="0.2">
      <c r="A879" t="s">
        <v>18</v>
      </c>
      <c r="B879" t="s">
        <v>25</v>
      </c>
      <c r="C879" s="79">
        <f t="shared" si="26"/>
        <v>1</v>
      </c>
      <c r="D879" s="79">
        <f t="shared" si="27"/>
        <v>1</v>
      </c>
    </row>
    <row r="880" spans="1:4" x14ac:dyDescent="0.2">
      <c r="A880" t="s">
        <v>18</v>
      </c>
      <c r="B880" t="s">
        <v>25</v>
      </c>
      <c r="C880" s="79">
        <f t="shared" si="26"/>
        <v>1</v>
      </c>
      <c r="D880" s="79">
        <f t="shared" si="27"/>
        <v>1</v>
      </c>
    </row>
    <row r="881" spans="1:4" x14ac:dyDescent="0.2">
      <c r="A881" t="s">
        <v>18</v>
      </c>
      <c r="B881" t="s">
        <v>25</v>
      </c>
      <c r="C881" s="79">
        <f t="shared" si="26"/>
        <v>1</v>
      </c>
      <c r="D881" s="79">
        <f t="shared" si="27"/>
        <v>1</v>
      </c>
    </row>
    <row r="882" spans="1:4" x14ac:dyDescent="0.2">
      <c r="A882" t="s">
        <v>18</v>
      </c>
      <c r="B882" t="s">
        <v>25</v>
      </c>
      <c r="C882" s="79">
        <f t="shared" si="26"/>
        <v>1</v>
      </c>
      <c r="D882" s="79">
        <f t="shared" si="27"/>
        <v>1</v>
      </c>
    </row>
    <row r="883" spans="1:4" x14ac:dyDescent="0.2">
      <c r="A883" t="s">
        <v>18</v>
      </c>
      <c r="B883" t="s">
        <v>25</v>
      </c>
      <c r="C883" s="79">
        <f t="shared" si="26"/>
        <v>1</v>
      </c>
      <c r="D883" s="79">
        <f t="shared" si="27"/>
        <v>1</v>
      </c>
    </row>
    <row r="884" spans="1:4" x14ac:dyDescent="0.2">
      <c r="A884" t="s">
        <v>18</v>
      </c>
      <c r="B884" t="s">
        <v>25</v>
      </c>
      <c r="C884" s="79">
        <f t="shared" si="26"/>
        <v>1</v>
      </c>
      <c r="D884" s="79">
        <f t="shared" si="27"/>
        <v>1</v>
      </c>
    </row>
    <row r="885" spans="1:4" x14ac:dyDescent="0.2">
      <c r="A885" t="s">
        <v>18</v>
      </c>
      <c r="B885" t="s">
        <v>25</v>
      </c>
      <c r="C885" s="79">
        <f t="shared" si="26"/>
        <v>1</v>
      </c>
      <c r="D885" s="79">
        <f t="shared" si="27"/>
        <v>1</v>
      </c>
    </row>
    <row r="886" spans="1:4" x14ac:dyDescent="0.2">
      <c r="A886" t="s">
        <v>18</v>
      </c>
      <c r="B886" t="s">
        <v>25</v>
      </c>
      <c r="C886" s="79">
        <f t="shared" si="26"/>
        <v>1</v>
      </c>
      <c r="D886" s="79">
        <f t="shared" si="27"/>
        <v>1</v>
      </c>
    </row>
    <row r="887" spans="1:4" x14ac:dyDescent="0.2">
      <c r="A887" t="s">
        <v>18</v>
      </c>
      <c r="B887" t="s">
        <v>25</v>
      </c>
      <c r="C887" s="79">
        <f t="shared" si="26"/>
        <v>1</v>
      </c>
      <c r="D887" s="79">
        <f t="shared" si="27"/>
        <v>1</v>
      </c>
    </row>
    <row r="888" spans="1:4" x14ac:dyDescent="0.2">
      <c r="A888" t="s">
        <v>18</v>
      </c>
      <c r="B888" t="s">
        <v>25</v>
      </c>
      <c r="C888" s="79">
        <f t="shared" si="26"/>
        <v>1</v>
      </c>
      <c r="D888" s="79">
        <f t="shared" si="27"/>
        <v>1</v>
      </c>
    </row>
    <row r="889" spans="1:4" x14ac:dyDescent="0.2">
      <c r="A889" t="s">
        <v>18</v>
      </c>
      <c r="B889" t="s">
        <v>25</v>
      </c>
      <c r="C889" s="79">
        <f t="shared" si="26"/>
        <v>1</v>
      </c>
      <c r="D889" s="79">
        <f t="shared" si="27"/>
        <v>1</v>
      </c>
    </row>
    <row r="890" spans="1:4" x14ac:dyDescent="0.2">
      <c r="A890" t="s">
        <v>18</v>
      </c>
      <c r="B890" t="s">
        <v>25</v>
      </c>
      <c r="C890" s="79">
        <f t="shared" si="26"/>
        <v>1</v>
      </c>
      <c r="D890" s="79">
        <f t="shared" si="27"/>
        <v>1</v>
      </c>
    </row>
    <row r="891" spans="1:4" x14ac:dyDescent="0.2">
      <c r="A891" t="s">
        <v>18</v>
      </c>
      <c r="B891" t="s">
        <v>25</v>
      </c>
      <c r="C891" s="79">
        <f t="shared" si="26"/>
        <v>1</v>
      </c>
      <c r="D891" s="79">
        <f t="shared" si="27"/>
        <v>1</v>
      </c>
    </row>
    <row r="892" spans="1:4" x14ac:dyDescent="0.2">
      <c r="A892" t="s">
        <v>18</v>
      </c>
      <c r="B892" t="s">
        <v>25</v>
      </c>
      <c r="C892" s="79">
        <f t="shared" si="26"/>
        <v>1</v>
      </c>
      <c r="D892" s="79">
        <f t="shared" si="27"/>
        <v>1</v>
      </c>
    </row>
    <row r="893" spans="1:4" x14ac:dyDescent="0.2">
      <c r="A893" t="s">
        <v>18</v>
      </c>
      <c r="B893" t="s">
        <v>25</v>
      </c>
      <c r="C893" s="79">
        <f t="shared" si="26"/>
        <v>1</v>
      </c>
      <c r="D893" s="79">
        <f t="shared" si="27"/>
        <v>1</v>
      </c>
    </row>
    <row r="894" spans="1:4" x14ac:dyDescent="0.2">
      <c r="A894" t="s">
        <v>18</v>
      </c>
      <c r="B894" t="s">
        <v>25</v>
      </c>
      <c r="C894" s="79">
        <f t="shared" si="26"/>
        <v>1</v>
      </c>
      <c r="D894" s="79">
        <f t="shared" si="27"/>
        <v>1</v>
      </c>
    </row>
    <row r="895" spans="1:4" x14ac:dyDescent="0.2">
      <c r="A895" t="s">
        <v>18</v>
      </c>
      <c r="B895" t="s">
        <v>25</v>
      </c>
      <c r="C895" s="79">
        <f t="shared" si="26"/>
        <v>1</v>
      </c>
      <c r="D895" s="79">
        <f t="shared" si="27"/>
        <v>1</v>
      </c>
    </row>
    <row r="896" spans="1:4" x14ac:dyDescent="0.2">
      <c r="A896" t="s">
        <v>18</v>
      </c>
      <c r="B896" t="s">
        <v>25</v>
      </c>
      <c r="C896" s="79">
        <f t="shared" si="26"/>
        <v>1</v>
      </c>
      <c r="D896" s="79">
        <f t="shared" si="27"/>
        <v>1</v>
      </c>
    </row>
    <row r="897" spans="1:4" x14ac:dyDescent="0.2">
      <c r="A897" t="s">
        <v>18</v>
      </c>
      <c r="B897" t="s">
        <v>25</v>
      </c>
      <c r="C897" s="79">
        <f t="shared" si="26"/>
        <v>1</v>
      </c>
      <c r="D897" s="79">
        <f t="shared" si="27"/>
        <v>1</v>
      </c>
    </row>
    <row r="898" spans="1:4" x14ac:dyDescent="0.2">
      <c r="A898" t="s">
        <v>18</v>
      </c>
      <c r="B898" t="s">
        <v>25</v>
      </c>
      <c r="C898" s="79">
        <f t="shared" si="26"/>
        <v>1</v>
      </c>
      <c r="D898" s="79">
        <f t="shared" si="27"/>
        <v>1</v>
      </c>
    </row>
    <row r="899" spans="1:4" x14ac:dyDescent="0.2">
      <c r="A899" t="s">
        <v>18</v>
      </c>
      <c r="B899" t="s">
        <v>25</v>
      </c>
      <c r="C899" s="79">
        <f t="shared" ref="C899:C962" si="28">IF(A899="Male", 1, 0)</f>
        <v>1</v>
      </c>
      <c r="D899" s="79">
        <f t="shared" ref="D899:D962" si="29">IF(B899="Yes", 1, 0)</f>
        <v>1</v>
      </c>
    </row>
    <row r="900" spans="1:4" x14ac:dyDescent="0.2">
      <c r="A900" t="s">
        <v>18</v>
      </c>
      <c r="B900" t="s">
        <v>25</v>
      </c>
      <c r="C900" s="79">
        <f t="shared" si="28"/>
        <v>1</v>
      </c>
      <c r="D900" s="79">
        <f t="shared" si="29"/>
        <v>1</v>
      </c>
    </row>
    <row r="901" spans="1:4" x14ac:dyDescent="0.2">
      <c r="A901" t="s">
        <v>18</v>
      </c>
      <c r="B901" t="s">
        <v>25</v>
      </c>
      <c r="C901" s="79">
        <f t="shared" si="28"/>
        <v>1</v>
      </c>
      <c r="D901" s="79">
        <f t="shared" si="29"/>
        <v>1</v>
      </c>
    </row>
    <row r="902" spans="1:4" x14ac:dyDescent="0.2">
      <c r="A902" t="s">
        <v>18</v>
      </c>
      <c r="B902" t="s">
        <v>25</v>
      </c>
      <c r="C902" s="79">
        <f t="shared" si="28"/>
        <v>1</v>
      </c>
      <c r="D902" s="79">
        <f t="shared" si="29"/>
        <v>1</v>
      </c>
    </row>
    <row r="903" spans="1:4" x14ac:dyDescent="0.2">
      <c r="A903" t="s">
        <v>18</v>
      </c>
      <c r="B903" t="s">
        <v>25</v>
      </c>
      <c r="C903" s="79">
        <f t="shared" si="28"/>
        <v>1</v>
      </c>
      <c r="D903" s="79">
        <f t="shared" si="29"/>
        <v>1</v>
      </c>
    </row>
    <row r="904" spans="1:4" x14ac:dyDescent="0.2">
      <c r="A904" t="s">
        <v>18</v>
      </c>
      <c r="B904" t="s">
        <v>25</v>
      </c>
      <c r="C904" s="79">
        <f t="shared" si="28"/>
        <v>1</v>
      </c>
      <c r="D904" s="79">
        <f t="shared" si="29"/>
        <v>1</v>
      </c>
    </row>
    <row r="905" spans="1:4" x14ac:dyDescent="0.2">
      <c r="A905" t="s">
        <v>18</v>
      </c>
      <c r="B905" t="s">
        <v>25</v>
      </c>
      <c r="C905" s="79">
        <f t="shared" si="28"/>
        <v>1</v>
      </c>
      <c r="D905" s="79">
        <f t="shared" si="29"/>
        <v>1</v>
      </c>
    </row>
    <row r="906" spans="1:4" x14ac:dyDescent="0.2">
      <c r="A906" t="s">
        <v>18</v>
      </c>
      <c r="B906" t="s">
        <v>25</v>
      </c>
      <c r="C906" s="79">
        <f t="shared" si="28"/>
        <v>1</v>
      </c>
      <c r="D906" s="79">
        <f t="shared" si="29"/>
        <v>1</v>
      </c>
    </row>
    <row r="907" spans="1:4" x14ac:dyDescent="0.2">
      <c r="A907" t="s">
        <v>18</v>
      </c>
      <c r="B907" t="s">
        <v>25</v>
      </c>
      <c r="C907" s="79">
        <f t="shared" si="28"/>
        <v>1</v>
      </c>
      <c r="D907" s="79">
        <f t="shared" si="29"/>
        <v>1</v>
      </c>
    </row>
    <row r="908" spans="1:4" x14ac:dyDescent="0.2">
      <c r="A908" t="s">
        <v>18</v>
      </c>
      <c r="B908" t="s">
        <v>25</v>
      </c>
      <c r="C908" s="79">
        <f t="shared" si="28"/>
        <v>1</v>
      </c>
      <c r="D908" s="79">
        <f t="shared" si="29"/>
        <v>1</v>
      </c>
    </row>
    <row r="909" spans="1:4" x14ac:dyDescent="0.2">
      <c r="A909" t="s">
        <v>18</v>
      </c>
      <c r="B909" t="s">
        <v>25</v>
      </c>
      <c r="C909" s="79">
        <f t="shared" si="28"/>
        <v>1</v>
      </c>
      <c r="D909" s="79">
        <f t="shared" si="29"/>
        <v>1</v>
      </c>
    </row>
    <row r="910" spans="1:4" x14ac:dyDescent="0.2">
      <c r="A910" t="s">
        <v>18</v>
      </c>
      <c r="B910" t="s">
        <v>25</v>
      </c>
      <c r="C910" s="79">
        <f t="shared" si="28"/>
        <v>1</v>
      </c>
      <c r="D910" s="79">
        <f t="shared" si="29"/>
        <v>1</v>
      </c>
    </row>
    <row r="911" spans="1:4" x14ac:dyDescent="0.2">
      <c r="A911" t="s">
        <v>18</v>
      </c>
      <c r="B911" t="s">
        <v>25</v>
      </c>
      <c r="C911" s="79">
        <f t="shared" si="28"/>
        <v>1</v>
      </c>
      <c r="D911" s="79">
        <f t="shared" si="29"/>
        <v>1</v>
      </c>
    </row>
    <row r="912" spans="1:4" x14ac:dyDescent="0.2">
      <c r="A912" t="s">
        <v>18</v>
      </c>
      <c r="B912" t="s">
        <v>25</v>
      </c>
      <c r="C912" s="79">
        <f t="shared" si="28"/>
        <v>1</v>
      </c>
      <c r="D912" s="79">
        <f t="shared" si="29"/>
        <v>1</v>
      </c>
    </row>
    <row r="913" spans="1:4" x14ac:dyDescent="0.2">
      <c r="A913" t="s">
        <v>18</v>
      </c>
      <c r="B913" t="s">
        <v>25</v>
      </c>
      <c r="C913" s="79">
        <f t="shared" si="28"/>
        <v>1</v>
      </c>
      <c r="D913" s="79">
        <f t="shared" si="29"/>
        <v>1</v>
      </c>
    </row>
    <row r="914" spans="1:4" x14ac:dyDescent="0.2">
      <c r="A914" t="s">
        <v>18</v>
      </c>
      <c r="B914" t="s">
        <v>25</v>
      </c>
      <c r="C914" s="79">
        <f t="shared" si="28"/>
        <v>1</v>
      </c>
      <c r="D914" s="79">
        <f t="shared" si="29"/>
        <v>1</v>
      </c>
    </row>
    <row r="915" spans="1:4" x14ac:dyDescent="0.2">
      <c r="A915" t="s">
        <v>18</v>
      </c>
      <c r="B915" t="s">
        <v>25</v>
      </c>
      <c r="C915" s="79">
        <f t="shared" si="28"/>
        <v>1</v>
      </c>
      <c r="D915" s="79">
        <f t="shared" si="29"/>
        <v>1</v>
      </c>
    </row>
    <row r="916" spans="1:4" x14ac:dyDescent="0.2">
      <c r="A916" t="s">
        <v>18</v>
      </c>
      <c r="B916" t="s">
        <v>25</v>
      </c>
      <c r="C916" s="79">
        <f t="shared" si="28"/>
        <v>1</v>
      </c>
      <c r="D916" s="79">
        <f t="shared" si="29"/>
        <v>1</v>
      </c>
    </row>
    <row r="917" spans="1:4" x14ac:dyDescent="0.2">
      <c r="A917" t="s">
        <v>18</v>
      </c>
      <c r="B917" t="s">
        <v>25</v>
      </c>
      <c r="C917" s="79">
        <f t="shared" si="28"/>
        <v>1</v>
      </c>
      <c r="D917" s="79">
        <f t="shared" si="29"/>
        <v>1</v>
      </c>
    </row>
    <row r="918" spans="1:4" x14ac:dyDescent="0.2">
      <c r="A918" t="s">
        <v>18</v>
      </c>
      <c r="B918" t="s">
        <v>25</v>
      </c>
      <c r="C918" s="79">
        <f t="shared" si="28"/>
        <v>1</v>
      </c>
      <c r="D918" s="79">
        <f t="shared" si="29"/>
        <v>1</v>
      </c>
    </row>
    <row r="919" spans="1:4" x14ac:dyDescent="0.2">
      <c r="A919" t="s">
        <v>18</v>
      </c>
      <c r="B919" t="s">
        <v>25</v>
      </c>
      <c r="C919" s="79">
        <f t="shared" si="28"/>
        <v>1</v>
      </c>
      <c r="D919" s="79">
        <f t="shared" si="29"/>
        <v>1</v>
      </c>
    </row>
    <row r="920" spans="1:4" x14ac:dyDescent="0.2">
      <c r="A920" t="s">
        <v>18</v>
      </c>
      <c r="B920" t="s">
        <v>25</v>
      </c>
      <c r="C920" s="79">
        <f t="shared" si="28"/>
        <v>1</v>
      </c>
      <c r="D920" s="79">
        <f t="shared" si="29"/>
        <v>1</v>
      </c>
    </row>
    <row r="921" spans="1:4" x14ac:dyDescent="0.2">
      <c r="A921" t="s">
        <v>18</v>
      </c>
      <c r="B921" t="s">
        <v>25</v>
      </c>
      <c r="C921" s="79">
        <f t="shared" si="28"/>
        <v>1</v>
      </c>
      <c r="D921" s="79">
        <f t="shared" si="29"/>
        <v>1</v>
      </c>
    </row>
    <row r="922" spans="1:4" x14ac:dyDescent="0.2">
      <c r="A922" t="s">
        <v>18</v>
      </c>
      <c r="B922" t="s">
        <v>25</v>
      </c>
      <c r="C922" s="79">
        <f t="shared" si="28"/>
        <v>1</v>
      </c>
      <c r="D922" s="79">
        <f t="shared" si="29"/>
        <v>1</v>
      </c>
    </row>
    <row r="923" spans="1:4" x14ac:dyDescent="0.2">
      <c r="A923" t="s">
        <v>18</v>
      </c>
      <c r="B923" t="s">
        <v>25</v>
      </c>
      <c r="C923" s="79">
        <f t="shared" si="28"/>
        <v>1</v>
      </c>
      <c r="D923" s="79">
        <f t="shared" si="29"/>
        <v>1</v>
      </c>
    </row>
    <row r="924" spans="1:4" x14ac:dyDescent="0.2">
      <c r="A924" t="s">
        <v>18</v>
      </c>
      <c r="B924" t="s">
        <v>25</v>
      </c>
      <c r="C924" s="79">
        <f t="shared" si="28"/>
        <v>1</v>
      </c>
      <c r="D924" s="79">
        <f t="shared" si="29"/>
        <v>1</v>
      </c>
    </row>
    <row r="925" spans="1:4" x14ac:dyDescent="0.2">
      <c r="A925" t="s">
        <v>18</v>
      </c>
      <c r="B925" t="s">
        <v>25</v>
      </c>
      <c r="C925" s="79">
        <f t="shared" si="28"/>
        <v>1</v>
      </c>
      <c r="D925" s="79">
        <f t="shared" si="29"/>
        <v>1</v>
      </c>
    </row>
    <row r="926" spans="1:4" x14ac:dyDescent="0.2">
      <c r="A926" t="s">
        <v>18</v>
      </c>
      <c r="B926" t="s">
        <v>25</v>
      </c>
      <c r="C926" s="79">
        <f t="shared" si="28"/>
        <v>1</v>
      </c>
      <c r="D926" s="79">
        <f t="shared" si="29"/>
        <v>1</v>
      </c>
    </row>
    <row r="927" spans="1:4" x14ac:dyDescent="0.2">
      <c r="A927" t="s">
        <v>18</v>
      </c>
      <c r="B927" t="s">
        <v>25</v>
      </c>
      <c r="C927" s="79">
        <f t="shared" si="28"/>
        <v>1</v>
      </c>
      <c r="D927" s="79">
        <f t="shared" si="29"/>
        <v>1</v>
      </c>
    </row>
    <row r="928" spans="1:4" x14ac:dyDescent="0.2">
      <c r="A928" t="s">
        <v>18</v>
      </c>
      <c r="B928" t="s">
        <v>25</v>
      </c>
      <c r="C928" s="79">
        <f t="shared" si="28"/>
        <v>1</v>
      </c>
      <c r="D928" s="79">
        <f t="shared" si="29"/>
        <v>1</v>
      </c>
    </row>
    <row r="929" spans="1:4" x14ac:dyDescent="0.2">
      <c r="A929" t="s">
        <v>18</v>
      </c>
      <c r="B929" t="s">
        <v>25</v>
      </c>
      <c r="C929" s="79">
        <f t="shared" si="28"/>
        <v>1</v>
      </c>
      <c r="D929" s="79">
        <f t="shared" si="29"/>
        <v>1</v>
      </c>
    </row>
    <row r="930" spans="1:4" x14ac:dyDescent="0.2">
      <c r="A930" t="s">
        <v>18</v>
      </c>
      <c r="B930" t="s">
        <v>25</v>
      </c>
      <c r="C930" s="79">
        <f t="shared" si="28"/>
        <v>1</v>
      </c>
      <c r="D930" s="79">
        <f t="shared" si="29"/>
        <v>1</v>
      </c>
    </row>
    <row r="931" spans="1:4" x14ac:dyDescent="0.2">
      <c r="A931" t="s">
        <v>18</v>
      </c>
      <c r="B931" t="s">
        <v>25</v>
      </c>
      <c r="C931" s="79">
        <f t="shared" si="28"/>
        <v>1</v>
      </c>
      <c r="D931" s="79">
        <f t="shared" si="29"/>
        <v>1</v>
      </c>
    </row>
    <row r="932" spans="1:4" x14ac:dyDescent="0.2">
      <c r="A932" t="s">
        <v>18</v>
      </c>
      <c r="B932" t="s">
        <v>25</v>
      </c>
      <c r="C932" s="79">
        <f t="shared" si="28"/>
        <v>1</v>
      </c>
      <c r="D932" s="79">
        <f t="shared" si="29"/>
        <v>1</v>
      </c>
    </row>
    <row r="933" spans="1:4" x14ac:dyDescent="0.2">
      <c r="A933" t="s">
        <v>18</v>
      </c>
      <c r="B933" t="s">
        <v>25</v>
      </c>
      <c r="C933" s="79">
        <f t="shared" si="28"/>
        <v>1</v>
      </c>
      <c r="D933" s="79">
        <f t="shared" si="29"/>
        <v>1</v>
      </c>
    </row>
    <row r="934" spans="1:4" x14ac:dyDescent="0.2">
      <c r="A934" t="s">
        <v>18</v>
      </c>
      <c r="B934" t="s">
        <v>25</v>
      </c>
      <c r="C934" s="79">
        <f t="shared" si="28"/>
        <v>1</v>
      </c>
      <c r="D934" s="79">
        <f t="shared" si="29"/>
        <v>1</v>
      </c>
    </row>
    <row r="935" spans="1:4" x14ac:dyDescent="0.2">
      <c r="A935" t="s">
        <v>18</v>
      </c>
      <c r="B935" t="s">
        <v>25</v>
      </c>
      <c r="C935" s="79">
        <f t="shared" si="28"/>
        <v>1</v>
      </c>
      <c r="D935" s="79">
        <f t="shared" si="29"/>
        <v>1</v>
      </c>
    </row>
    <row r="936" spans="1:4" x14ac:dyDescent="0.2">
      <c r="A936" t="s">
        <v>18</v>
      </c>
      <c r="B936" t="s">
        <v>25</v>
      </c>
      <c r="C936" s="79">
        <f t="shared" si="28"/>
        <v>1</v>
      </c>
      <c r="D936" s="79">
        <f t="shared" si="29"/>
        <v>1</v>
      </c>
    </row>
    <row r="937" spans="1:4" x14ac:dyDescent="0.2">
      <c r="A937" t="s">
        <v>18</v>
      </c>
      <c r="B937" t="s">
        <v>25</v>
      </c>
      <c r="C937" s="79">
        <f t="shared" si="28"/>
        <v>1</v>
      </c>
      <c r="D937" s="79">
        <f t="shared" si="29"/>
        <v>1</v>
      </c>
    </row>
    <row r="938" spans="1:4" x14ac:dyDescent="0.2">
      <c r="A938" t="s">
        <v>18</v>
      </c>
      <c r="B938" t="s">
        <v>25</v>
      </c>
      <c r="C938" s="79">
        <f t="shared" si="28"/>
        <v>1</v>
      </c>
      <c r="D938" s="79">
        <f t="shared" si="29"/>
        <v>1</v>
      </c>
    </row>
    <row r="939" spans="1:4" x14ac:dyDescent="0.2">
      <c r="A939" t="s">
        <v>18</v>
      </c>
      <c r="B939" t="s">
        <v>25</v>
      </c>
      <c r="C939" s="79">
        <f t="shared" si="28"/>
        <v>1</v>
      </c>
      <c r="D939" s="79">
        <f t="shared" si="29"/>
        <v>1</v>
      </c>
    </row>
    <row r="940" spans="1:4" x14ac:dyDescent="0.2">
      <c r="A940" t="s">
        <v>18</v>
      </c>
      <c r="B940" t="s">
        <v>25</v>
      </c>
      <c r="C940" s="79">
        <f t="shared" si="28"/>
        <v>1</v>
      </c>
      <c r="D940" s="79">
        <f t="shared" si="29"/>
        <v>1</v>
      </c>
    </row>
    <row r="941" spans="1:4" x14ac:dyDescent="0.2">
      <c r="A941" t="s">
        <v>18</v>
      </c>
      <c r="B941" t="s">
        <v>25</v>
      </c>
      <c r="C941" s="79">
        <f t="shared" si="28"/>
        <v>1</v>
      </c>
      <c r="D941" s="79">
        <f t="shared" si="29"/>
        <v>1</v>
      </c>
    </row>
    <row r="942" spans="1:4" x14ac:dyDescent="0.2">
      <c r="A942" t="s">
        <v>18</v>
      </c>
      <c r="B942" t="s">
        <v>25</v>
      </c>
      <c r="C942" s="79">
        <f t="shared" si="28"/>
        <v>1</v>
      </c>
      <c r="D942" s="79">
        <f t="shared" si="29"/>
        <v>1</v>
      </c>
    </row>
    <row r="943" spans="1:4" x14ac:dyDescent="0.2">
      <c r="A943" t="s">
        <v>18</v>
      </c>
      <c r="B943" t="s">
        <v>25</v>
      </c>
      <c r="C943" s="79">
        <f t="shared" si="28"/>
        <v>1</v>
      </c>
      <c r="D943" s="79">
        <f t="shared" si="29"/>
        <v>1</v>
      </c>
    </row>
    <row r="944" spans="1:4" x14ac:dyDescent="0.2">
      <c r="A944" t="s">
        <v>18</v>
      </c>
      <c r="B944" t="s">
        <v>25</v>
      </c>
      <c r="C944" s="79">
        <f t="shared" si="28"/>
        <v>1</v>
      </c>
      <c r="D944" s="79">
        <f t="shared" si="29"/>
        <v>1</v>
      </c>
    </row>
    <row r="945" spans="1:4" x14ac:dyDescent="0.2">
      <c r="A945" t="s">
        <v>18</v>
      </c>
      <c r="B945" t="s">
        <v>25</v>
      </c>
      <c r="C945" s="79">
        <f t="shared" si="28"/>
        <v>1</v>
      </c>
      <c r="D945" s="79">
        <f t="shared" si="29"/>
        <v>1</v>
      </c>
    </row>
    <row r="946" spans="1:4" x14ac:dyDescent="0.2">
      <c r="A946" t="s">
        <v>18</v>
      </c>
      <c r="B946" t="s">
        <v>25</v>
      </c>
      <c r="C946" s="79">
        <f t="shared" si="28"/>
        <v>1</v>
      </c>
      <c r="D946" s="79">
        <f t="shared" si="29"/>
        <v>1</v>
      </c>
    </row>
    <row r="947" spans="1:4" x14ac:dyDescent="0.2">
      <c r="A947" t="s">
        <v>18</v>
      </c>
      <c r="B947" t="s">
        <v>25</v>
      </c>
      <c r="C947" s="79">
        <f t="shared" si="28"/>
        <v>1</v>
      </c>
      <c r="D947" s="79">
        <f t="shared" si="29"/>
        <v>1</v>
      </c>
    </row>
    <row r="948" spans="1:4" x14ac:dyDescent="0.2">
      <c r="A948" t="s">
        <v>18</v>
      </c>
      <c r="B948" t="s">
        <v>25</v>
      </c>
      <c r="C948" s="79">
        <f t="shared" si="28"/>
        <v>1</v>
      </c>
      <c r="D948" s="79">
        <f t="shared" si="29"/>
        <v>1</v>
      </c>
    </row>
    <row r="949" spans="1:4" x14ac:dyDescent="0.2">
      <c r="A949" t="s">
        <v>18</v>
      </c>
      <c r="B949" t="s">
        <v>25</v>
      </c>
      <c r="C949" s="79">
        <f t="shared" si="28"/>
        <v>1</v>
      </c>
      <c r="D949" s="79">
        <f t="shared" si="29"/>
        <v>1</v>
      </c>
    </row>
    <row r="950" spans="1:4" x14ac:dyDescent="0.2">
      <c r="A950" t="s">
        <v>18</v>
      </c>
      <c r="B950" t="s">
        <v>25</v>
      </c>
      <c r="C950" s="79">
        <f t="shared" si="28"/>
        <v>1</v>
      </c>
      <c r="D950" s="79">
        <f t="shared" si="29"/>
        <v>1</v>
      </c>
    </row>
    <row r="951" spans="1:4" x14ac:dyDescent="0.2">
      <c r="A951" t="s">
        <v>18</v>
      </c>
      <c r="B951" t="s">
        <v>25</v>
      </c>
      <c r="C951" s="79">
        <f t="shared" si="28"/>
        <v>1</v>
      </c>
      <c r="D951" s="79">
        <f t="shared" si="29"/>
        <v>1</v>
      </c>
    </row>
    <row r="952" spans="1:4" x14ac:dyDescent="0.2">
      <c r="A952" t="s">
        <v>18</v>
      </c>
      <c r="B952" t="s">
        <v>25</v>
      </c>
      <c r="C952" s="79">
        <f t="shared" si="28"/>
        <v>1</v>
      </c>
      <c r="D952" s="79">
        <f t="shared" si="29"/>
        <v>1</v>
      </c>
    </row>
    <row r="953" spans="1:4" x14ac:dyDescent="0.2">
      <c r="A953" t="s">
        <v>18</v>
      </c>
      <c r="B953" t="s">
        <v>25</v>
      </c>
      <c r="C953" s="79">
        <f t="shared" si="28"/>
        <v>1</v>
      </c>
      <c r="D953" s="79">
        <f t="shared" si="29"/>
        <v>1</v>
      </c>
    </row>
    <row r="954" spans="1:4" x14ac:dyDescent="0.2">
      <c r="A954" t="s">
        <v>18</v>
      </c>
      <c r="B954" t="s">
        <v>25</v>
      </c>
      <c r="C954" s="79">
        <f t="shared" si="28"/>
        <v>1</v>
      </c>
      <c r="D954" s="79">
        <f t="shared" si="29"/>
        <v>1</v>
      </c>
    </row>
    <row r="955" spans="1:4" x14ac:dyDescent="0.2">
      <c r="A955" t="s">
        <v>18</v>
      </c>
      <c r="B955" t="s">
        <v>25</v>
      </c>
      <c r="C955" s="79">
        <f t="shared" si="28"/>
        <v>1</v>
      </c>
      <c r="D955" s="79">
        <f t="shared" si="29"/>
        <v>1</v>
      </c>
    </row>
    <row r="956" spans="1:4" x14ac:dyDescent="0.2">
      <c r="A956" t="s">
        <v>18</v>
      </c>
      <c r="B956" t="s">
        <v>25</v>
      </c>
      <c r="C956" s="79">
        <f t="shared" si="28"/>
        <v>1</v>
      </c>
      <c r="D956" s="79">
        <f t="shared" si="29"/>
        <v>1</v>
      </c>
    </row>
    <row r="957" spans="1:4" x14ac:dyDescent="0.2">
      <c r="A957" t="s">
        <v>18</v>
      </c>
      <c r="B957" t="s">
        <v>25</v>
      </c>
      <c r="C957" s="79">
        <f t="shared" si="28"/>
        <v>1</v>
      </c>
      <c r="D957" s="79">
        <f t="shared" si="29"/>
        <v>1</v>
      </c>
    </row>
    <row r="958" spans="1:4" x14ac:dyDescent="0.2">
      <c r="A958" t="s">
        <v>18</v>
      </c>
      <c r="B958" t="s">
        <v>25</v>
      </c>
      <c r="C958" s="79">
        <f t="shared" si="28"/>
        <v>1</v>
      </c>
      <c r="D958" s="79">
        <f t="shared" si="29"/>
        <v>1</v>
      </c>
    </row>
    <row r="959" spans="1:4" x14ac:dyDescent="0.2">
      <c r="A959" t="s">
        <v>18</v>
      </c>
      <c r="B959" t="s">
        <v>25</v>
      </c>
      <c r="C959" s="79">
        <f t="shared" si="28"/>
        <v>1</v>
      </c>
      <c r="D959" s="79">
        <f t="shared" si="29"/>
        <v>1</v>
      </c>
    </row>
    <row r="960" spans="1:4" x14ac:dyDescent="0.2">
      <c r="A960" t="s">
        <v>18</v>
      </c>
      <c r="B960" t="s">
        <v>25</v>
      </c>
      <c r="C960" s="79">
        <f t="shared" si="28"/>
        <v>1</v>
      </c>
      <c r="D960" s="79">
        <f t="shared" si="29"/>
        <v>1</v>
      </c>
    </row>
    <row r="961" spans="1:4" x14ac:dyDescent="0.2">
      <c r="A961" t="s">
        <v>18</v>
      </c>
      <c r="B961" t="s">
        <v>25</v>
      </c>
      <c r="C961" s="79">
        <f t="shared" si="28"/>
        <v>1</v>
      </c>
      <c r="D961" s="79">
        <f t="shared" si="29"/>
        <v>1</v>
      </c>
    </row>
    <row r="962" spans="1:4" x14ac:dyDescent="0.2">
      <c r="A962" t="s">
        <v>18</v>
      </c>
      <c r="B962" t="s">
        <v>25</v>
      </c>
      <c r="C962" s="79">
        <f t="shared" si="28"/>
        <v>1</v>
      </c>
      <c r="D962" s="79">
        <f t="shared" si="29"/>
        <v>1</v>
      </c>
    </row>
    <row r="963" spans="1:4" x14ac:dyDescent="0.2">
      <c r="A963" t="s">
        <v>18</v>
      </c>
      <c r="B963" t="s">
        <v>25</v>
      </c>
      <c r="C963" s="79">
        <f t="shared" ref="C963:C1026" si="30">IF(A963="Male", 1, 0)</f>
        <v>1</v>
      </c>
      <c r="D963" s="79">
        <f t="shared" ref="D963:D1026" si="31">IF(B963="Yes", 1, 0)</f>
        <v>1</v>
      </c>
    </row>
    <row r="964" spans="1:4" x14ac:dyDescent="0.2">
      <c r="A964" t="s">
        <v>18</v>
      </c>
      <c r="B964" t="s">
        <v>25</v>
      </c>
      <c r="C964" s="79">
        <f t="shared" si="30"/>
        <v>1</v>
      </c>
      <c r="D964" s="79">
        <f t="shared" si="31"/>
        <v>1</v>
      </c>
    </row>
    <row r="965" spans="1:4" x14ac:dyDescent="0.2">
      <c r="A965" t="s">
        <v>18</v>
      </c>
      <c r="B965" t="s">
        <v>25</v>
      </c>
      <c r="C965" s="79">
        <f t="shared" si="30"/>
        <v>1</v>
      </c>
      <c r="D965" s="79">
        <f t="shared" si="31"/>
        <v>1</v>
      </c>
    </row>
    <row r="966" spans="1:4" x14ac:dyDescent="0.2">
      <c r="A966" t="s">
        <v>18</v>
      </c>
      <c r="B966" t="s">
        <v>25</v>
      </c>
      <c r="C966" s="79">
        <f t="shared" si="30"/>
        <v>1</v>
      </c>
      <c r="D966" s="79">
        <f t="shared" si="31"/>
        <v>1</v>
      </c>
    </row>
    <row r="967" spans="1:4" x14ac:dyDescent="0.2">
      <c r="A967" t="s">
        <v>18</v>
      </c>
      <c r="B967" t="s">
        <v>25</v>
      </c>
      <c r="C967" s="79">
        <f t="shared" si="30"/>
        <v>1</v>
      </c>
      <c r="D967" s="79">
        <f t="shared" si="31"/>
        <v>1</v>
      </c>
    </row>
    <row r="968" spans="1:4" x14ac:dyDescent="0.2">
      <c r="A968" t="s">
        <v>18</v>
      </c>
      <c r="B968" t="s">
        <v>25</v>
      </c>
      <c r="C968" s="79">
        <f t="shared" si="30"/>
        <v>1</v>
      </c>
      <c r="D968" s="79">
        <f t="shared" si="31"/>
        <v>1</v>
      </c>
    </row>
    <row r="969" spans="1:4" x14ac:dyDescent="0.2">
      <c r="A969" t="s">
        <v>18</v>
      </c>
      <c r="B969" t="s">
        <v>25</v>
      </c>
      <c r="C969" s="79">
        <f t="shared" si="30"/>
        <v>1</v>
      </c>
      <c r="D969" s="79">
        <f t="shared" si="31"/>
        <v>1</v>
      </c>
    </row>
    <row r="970" spans="1:4" x14ac:dyDescent="0.2">
      <c r="A970" t="s">
        <v>18</v>
      </c>
      <c r="B970" t="s">
        <v>25</v>
      </c>
      <c r="C970" s="79">
        <f t="shared" si="30"/>
        <v>1</v>
      </c>
      <c r="D970" s="79">
        <f t="shared" si="31"/>
        <v>1</v>
      </c>
    </row>
    <row r="971" spans="1:4" x14ac:dyDescent="0.2">
      <c r="A971" t="s">
        <v>18</v>
      </c>
      <c r="B971" t="s">
        <v>25</v>
      </c>
      <c r="C971" s="79">
        <f t="shared" si="30"/>
        <v>1</v>
      </c>
      <c r="D971" s="79">
        <f t="shared" si="31"/>
        <v>1</v>
      </c>
    </row>
    <row r="972" spans="1:4" x14ac:dyDescent="0.2">
      <c r="A972" t="s">
        <v>18</v>
      </c>
      <c r="B972" t="s">
        <v>25</v>
      </c>
      <c r="C972" s="79">
        <f t="shared" si="30"/>
        <v>1</v>
      </c>
      <c r="D972" s="79">
        <f t="shared" si="31"/>
        <v>1</v>
      </c>
    </row>
    <row r="973" spans="1:4" x14ac:dyDescent="0.2">
      <c r="A973" t="s">
        <v>18</v>
      </c>
      <c r="B973" t="s">
        <v>25</v>
      </c>
      <c r="C973" s="79">
        <f t="shared" si="30"/>
        <v>1</v>
      </c>
      <c r="D973" s="79">
        <f t="shared" si="31"/>
        <v>1</v>
      </c>
    </row>
    <row r="974" spans="1:4" x14ac:dyDescent="0.2">
      <c r="A974" t="s">
        <v>18</v>
      </c>
      <c r="B974" t="s">
        <v>25</v>
      </c>
      <c r="C974" s="79">
        <f t="shared" si="30"/>
        <v>1</v>
      </c>
      <c r="D974" s="79">
        <f t="shared" si="31"/>
        <v>1</v>
      </c>
    </row>
    <row r="975" spans="1:4" x14ac:dyDescent="0.2">
      <c r="A975" t="s">
        <v>18</v>
      </c>
      <c r="B975" t="s">
        <v>25</v>
      </c>
      <c r="C975" s="79">
        <f t="shared" si="30"/>
        <v>1</v>
      </c>
      <c r="D975" s="79">
        <f t="shared" si="31"/>
        <v>1</v>
      </c>
    </row>
    <row r="976" spans="1:4" x14ac:dyDescent="0.2">
      <c r="A976" t="s">
        <v>18</v>
      </c>
      <c r="B976" t="s">
        <v>25</v>
      </c>
      <c r="C976" s="79">
        <f t="shared" si="30"/>
        <v>1</v>
      </c>
      <c r="D976" s="79">
        <f t="shared" si="31"/>
        <v>1</v>
      </c>
    </row>
    <row r="977" spans="1:4" x14ac:dyDescent="0.2">
      <c r="A977" t="s">
        <v>18</v>
      </c>
      <c r="B977" t="s">
        <v>25</v>
      </c>
      <c r="C977" s="79">
        <f t="shared" si="30"/>
        <v>1</v>
      </c>
      <c r="D977" s="79">
        <f t="shared" si="31"/>
        <v>1</v>
      </c>
    </row>
    <row r="978" spans="1:4" x14ac:dyDescent="0.2">
      <c r="A978" t="s">
        <v>18</v>
      </c>
      <c r="B978" t="s">
        <v>25</v>
      </c>
      <c r="C978" s="79">
        <f t="shared" si="30"/>
        <v>1</v>
      </c>
      <c r="D978" s="79">
        <f t="shared" si="31"/>
        <v>1</v>
      </c>
    </row>
    <row r="979" spans="1:4" x14ac:dyDescent="0.2">
      <c r="A979" t="s">
        <v>18</v>
      </c>
      <c r="B979" t="s">
        <v>25</v>
      </c>
      <c r="C979" s="79">
        <f t="shared" si="30"/>
        <v>1</v>
      </c>
      <c r="D979" s="79">
        <f t="shared" si="31"/>
        <v>1</v>
      </c>
    </row>
    <row r="980" spans="1:4" x14ac:dyDescent="0.2">
      <c r="A980" t="s">
        <v>18</v>
      </c>
      <c r="B980" t="s">
        <v>25</v>
      </c>
      <c r="C980" s="79">
        <f t="shared" si="30"/>
        <v>1</v>
      </c>
      <c r="D980" s="79">
        <f t="shared" si="31"/>
        <v>1</v>
      </c>
    </row>
    <row r="981" spans="1:4" x14ac:dyDescent="0.2">
      <c r="A981" t="s">
        <v>18</v>
      </c>
      <c r="B981" t="s">
        <v>25</v>
      </c>
      <c r="C981" s="79">
        <f t="shared" si="30"/>
        <v>1</v>
      </c>
      <c r="D981" s="79">
        <f t="shared" si="31"/>
        <v>1</v>
      </c>
    </row>
    <row r="982" spans="1:4" x14ac:dyDescent="0.2">
      <c r="A982" t="s">
        <v>18</v>
      </c>
      <c r="B982" t="s">
        <v>25</v>
      </c>
      <c r="C982" s="79">
        <f t="shared" si="30"/>
        <v>1</v>
      </c>
      <c r="D982" s="79">
        <f t="shared" si="31"/>
        <v>1</v>
      </c>
    </row>
    <row r="983" spans="1:4" x14ac:dyDescent="0.2">
      <c r="A983" t="s">
        <v>18</v>
      </c>
      <c r="B983" t="s">
        <v>25</v>
      </c>
      <c r="C983" s="79">
        <f t="shared" si="30"/>
        <v>1</v>
      </c>
      <c r="D983" s="79">
        <f t="shared" si="31"/>
        <v>1</v>
      </c>
    </row>
    <row r="984" spans="1:4" x14ac:dyDescent="0.2">
      <c r="A984" t="s">
        <v>18</v>
      </c>
      <c r="B984" t="s">
        <v>25</v>
      </c>
      <c r="C984" s="79">
        <f t="shared" si="30"/>
        <v>1</v>
      </c>
      <c r="D984" s="79">
        <f t="shared" si="31"/>
        <v>1</v>
      </c>
    </row>
    <row r="985" spans="1:4" x14ac:dyDescent="0.2">
      <c r="A985" t="s">
        <v>18</v>
      </c>
      <c r="B985" t="s">
        <v>25</v>
      </c>
      <c r="C985" s="79">
        <f t="shared" si="30"/>
        <v>1</v>
      </c>
      <c r="D985" s="79">
        <f t="shared" si="31"/>
        <v>1</v>
      </c>
    </row>
    <row r="986" spans="1:4" x14ac:dyDescent="0.2">
      <c r="A986" t="s">
        <v>18</v>
      </c>
      <c r="B986" t="s">
        <v>25</v>
      </c>
      <c r="C986" s="79">
        <f t="shared" si="30"/>
        <v>1</v>
      </c>
      <c r="D986" s="79">
        <f t="shared" si="31"/>
        <v>1</v>
      </c>
    </row>
    <row r="987" spans="1:4" x14ac:dyDescent="0.2">
      <c r="A987" t="s">
        <v>18</v>
      </c>
      <c r="B987" t="s">
        <v>25</v>
      </c>
      <c r="C987" s="79">
        <f t="shared" si="30"/>
        <v>1</v>
      </c>
      <c r="D987" s="79">
        <f t="shared" si="31"/>
        <v>1</v>
      </c>
    </row>
    <row r="988" spans="1:4" x14ac:dyDescent="0.2">
      <c r="A988" t="s">
        <v>18</v>
      </c>
      <c r="B988" t="s">
        <v>25</v>
      </c>
      <c r="C988" s="79">
        <f t="shared" si="30"/>
        <v>1</v>
      </c>
      <c r="D988" s="79">
        <f t="shared" si="31"/>
        <v>1</v>
      </c>
    </row>
    <row r="989" spans="1:4" x14ac:dyDescent="0.2">
      <c r="A989" t="s">
        <v>18</v>
      </c>
      <c r="B989" t="s">
        <v>25</v>
      </c>
      <c r="C989" s="79">
        <f t="shared" si="30"/>
        <v>1</v>
      </c>
      <c r="D989" s="79">
        <f t="shared" si="31"/>
        <v>1</v>
      </c>
    </row>
    <row r="990" spans="1:4" x14ac:dyDescent="0.2">
      <c r="A990" t="s">
        <v>18</v>
      </c>
      <c r="B990" t="s">
        <v>25</v>
      </c>
      <c r="C990" s="79">
        <f t="shared" si="30"/>
        <v>1</v>
      </c>
      <c r="D990" s="79">
        <f t="shared" si="31"/>
        <v>1</v>
      </c>
    </row>
    <row r="991" spans="1:4" x14ac:dyDescent="0.2">
      <c r="A991" t="s">
        <v>18</v>
      </c>
      <c r="B991" t="s">
        <v>25</v>
      </c>
      <c r="C991" s="79">
        <f t="shared" si="30"/>
        <v>1</v>
      </c>
      <c r="D991" s="79">
        <f t="shared" si="31"/>
        <v>1</v>
      </c>
    </row>
    <row r="992" spans="1:4" x14ac:dyDescent="0.2">
      <c r="A992" t="s">
        <v>18</v>
      </c>
      <c r="B992" t="s">
        <v>25</v>
      </c>
      <c r="C992" s="79">
        <f t="shared" si="30"/>
        <v>1</v>
      </c>
      <c r="D992" s="79">
        <f t="shared" si="31"/>
        <v>1</v>
      </c>
    </row>
    <row r="993" spans="1:4" x14ac:dyDescent="0.2">
      <c r="A993" t="s">
        <v>18</v>
      </c>
      <c r="B993" t="s">
        <v>25</v>
      </c>
      <c r="C993" s="79">
        <f t="shared" si="30"/>
        <v>1</v>
      </c>
      <c r="D993" s="79">
        <f t="shared" si="31"/>
        <v>1</v>
      </c>
    </row>
    <row r="994" spans="1:4" x14ac:dyDescent="0.2">
      <c r="A994" t="s">
        <v>18</v>
      </c>
      <c r="B994" t="s">
        <v>25</v>
      </c>
      <c r="C994" s="79">
        <f t="shared" si="30"/>
        <v>1</v>
      </c>
      <c r="D994" s="79">
        <f t="shared" si="31"/>
        <v>1</v>
      </c>
    </row>
    <row r="995" spans="1:4" x14ac:dyDescent="0.2">
      <c r="A995" t="s">
        <v>18</v>
      </c>
      <c r="B995" t="s">
        <v>25</v>
      </c>
      <c r="C995" s="79">
        <f t="shared" si="30"/>
        <v>1</v>
      </c>
      <c r="D995" s="79">
        <f t="shared" si="31"/>
        <v>1</v>
      </c>
    </row>
    <row r="996" spans="1:4" x14ac:dyDescent="0.2">
      <c r="A996" t="s">
        <v>18</v>
      </c>
      <c r="B996" t="s">
        <v>25</v>
      </c>
      <c r="C996" s="79">
        <f t="shared" si="30"/>
        <v>1</v>
      </c>
      <c r="D996" s="79">
        <f t="shared" si="31"/>
        <v>1</v>
      </c>
    </row>
    <row r="997" spans="1:4" x14ac:dyDescent="0.2">
      <c r="A997" t="s">
        <v>18</v>
      </c>
      <c r="B997" t="s">
        <v>25</v>
      </c>
      <c r="C997" s="79">
        <f t="shared" si="30"/>
        <v>1</v>
      </c>
      <c r="D997" s="79">
        <f t="shared" si="31"/>
        <v>1</v>
      </c>
    </row>
    <row r="998" spans="1:4" x14ac:dyDescent="0.2">
      <c r="A998" t="s">
        <v>18</v>
      </c>
      <c r="B998" t="s">
        <v>25</v>
      </c>
      <c r="C998" s="79">
        <f t="shared" si="30"/>
        <v>1</v>
      </c>
      <c r="D998" s="79">
        <f t="shared" si="31"/>
        <v>1</v>
      </c>
    </row>
    <row r="999" spans="1:4" x14ac:dyDescent="0.2">
      <c r="A999" t="s">
        <v>18</v>
      </c>
      <c r="B999" t="s">
        <v>25</v>
      </c>
      <c r="C999" s="79">
        <f t="shared" si="30"/>
        <v>1</v>
      </c>
      <c r="D999" s="79">
        <f t="shared" si="31"/>
        <v>1</v>
      </c>
    </row>
    <row r="1000" spans="1:4" x14ac:dyDescent="0.2">
      <c r="A1000" t="s">
        <v>18</v>
      </c>
      <c r="B1000" t="s">
        <v>25</v>
      </c>
      <c r="C1000" s="79">
        <f t="shared" si="30"/>
        <v>1</v>
      </c>
      <c r="D1000" s="79">
        <f t="shared" si="31"/>
        <v>1</v>
      </c>
    </row>
    <row r="1001" spans="1:4" x14ac:dyDescent="0.2">
      <c r="A1001" t="s">
        <v>18</v>
      </c>
      <c r="B1001" t="s">
        <v>25</v>
      </c>
      <c r="C1001" s="79">
        <f t="shared" si="30"/>
        <v>1</v>
      </c>
      <c r="D1001" s="79">
        <f t="shared" si="31"/>
        <v>1</v>
      </c>
    </row>
    <row r="1002" spans="1:4" x14ac:dyDescent="0.2">
      <c r="A1002" t="s">
        <v>18</v>
      </c>
      <c r="B1002" t="s">
        <v>25</v>
      </c>
      <c r="C1002" s="79">
        <f t="shared" si="30"/>
        <v>1</v>
      </c>
      <c r="D1002" s="79">
        <f t="shared" si="31"/>
        <v>1</v>
      </c>
    </row>
    <row r="1003" spans="1:4" x14ac:dyDescent="0.2">
      <c r="A1003" t="s">
        <v>18</v>
      </c>
      <c r="B1003" t="s">
        <v>25</v>
      </c>
      <c r="C1003" s="79">
        <f t="shared" si="30"/>
        <v>1</v>
      </c>
      <c r="D1003" s="79">
        <f t="shared" si="31"/>
        <v>1</v>
      </c>
    </row>
    <row r="1004" spans="1:4" x14ac:dyDescent="0.2">
      <c r="A1004" t="s">
        <v>18</v>
      </c>
      <c r="B1004" t="s">
        <v>25</v>
      </c>
      <c r="C1004" s="79">
        <f t="shared" si="30"/>
        <v>1</v>
      </c>
      <c r="D1004" s="79">
        <f t="shared" si="31"/>
        <v>1</v>
      </c>
    </row>
    <row r="1005" spans="1:4" x14ac:dyDescent="0.2">
      <c r="A1005" t="s">
        <v>18</v>
      </c>
      <c r="B1005" t="s">
        <v>25</v>
      </c>
      <c r="C1005" s="79">
        <f t="shared" si="30"/>
        <v>1</v>
      </c>
      <c r="D1005" s="79">
        <f t="shared" si="31"/>
        <v>1</v>
      </c>
    </row>
    <row r="1006" spans="1:4" x14ac:dyDescent="0.2">
      <c r="A1006" t="s">
        <v>18</v>
      </c>
      <c r="B1006" t="s">
        <v>25</v>
      </c>
      <c r="C1006" s="79">
        <f t="shared" si="30"/>
        <v>1</v>
      </c>
      <c r="D1006" s="79">
        <f t="shared" si="31"/>
        <v>1</v>
      </c>
    </row>
    <row r="1007" spans="1:4" x14ac:dyDescent="0.2">
      <c r="A1007" t="s">
        <v>18</v>
      </c>
      <c r="B1007" t="s">
        <v>25</v>
      </c>
      <c r="C1007" s="79">
        <f t="shared" si="30"/>
        <v>1</v>
      </c>
      <c r="D1007" s="79">
        <f t="shared" si="31"/>
        <v>1</v>
      </c>
    </row>
    <row r="1008" spans="1:4" x14ac:dyDescent="0.2">
      <c r="A1008" t="s">
        <v>18</v>
      </c>
      <c r="B1008" t="s">
        <v>25</v>
      </c>
      <c r="C1008" s="79">
        <f t="shared" si="30"/>
        <v>1</v>
      </c>
      <c r="D1008" s="79">
        <f t="shared" si="31"/>
        <v>1</v>
      </c>
    </row>
    <row r="1009" spans="1:4" x14ac:dyDescent="0.2">
      <c r="A1009" t="s">
        <v>18</v>
      </c>
      <c r="B1009" t="s">
        <v>25</v>
      </c>
      <c r="C1009" s="79">
        <f t="shared" si="30"/>
        <v>1</v>
      </c>
      <c r="D1009" s="79">
        <f t="shared" si="31"/>
        <v>1</v>
      </c>
    </row>
    <row r="1010" spans="1:4" x14ac:dyDescent="0.2">
      <c r="A1010" t="s">
        <v>18</v>
      </c>
      <c r="B1010" t="s">
        <v>25</v>
      </c>
      <c r="C1010" s="79">
        <f t="shared" si="30"/>
        <v>1</v>
      </c>
      <c r="D1010" s="79">
        <f t="shared" si="31"/>
        <v>1</v>
      </c>
    </row>
    <row r="1011" spans="1:4" x14ac:dyDescent="0.2">
      <c r="A1011" t="s">
        <v>18</v>
      </c>
      <c r="B1011" t="s">
        <v>25</v>
      </c>
      <c r="C1011" s="79">
        <f t="shared" si="30"/>
        <v>1</v>
      </c>
      <c r="D1011" s="79">
        <f t="shared" si="31"/>
        <v>1</v>
      </c>
    </row>
    <row r="1012" spans="1:4" x14ac:dyDescent="0.2">
      <c r="A1012" t="s">
        <v>18</v>
      </c>
      <c r="B1012" t="s">
        <v>25</v>
      </c>
      <c r="C1012" s="79">
        <f t="shared" si="30"/>
        <v>1</v>
      </c>
      <c r="D1012" s="79">
        <f t="shared" si="31"/>
        <v>1</v>
      </c>
    </row>
    <row r="1013" spans="1:4" x14ac:dyDescent="0.2">
      <c r="A1013" t="s">
        <v>18</v>
      </c>
      <c r="B1013" t="s">
        <v>25</v>
      </c>
      <c r="C1013" s="79">
        <f t="shared" si="30"/>
        <v>1</v>
      </c>
      <c r="D1013" s="79">
        <f t="shared" si="31"/>
        <v>1</v>
      </c>
    </row>
    <row r="1014" spans="1:4" x14ac:dyDescent="0.2">
      <c r="A1014" t="s">
        <v>18</v>
      </c>
      <c r="B1014" t="s">
        <v>25</v>
      </c>
      <c r="C1014" s="79">
        <f t="shared" si="30"/>
        <v>1</v>
      </c>
      <c r="D1014" s="79">
        <f t="shared" si="31"/>
        <v>1</v>
      </c>
    </row>
    <row r="1015" spans="1:4" x14ac:dyDescent="0.2">
      <c r="A1015" t="s">
        <v>18</v>
      </c>
      <c r="B1015" t="s">
        <v>25</v>
      </c>
      <c r="C1015" s="79">
        <f t="shared" si="30"/>
        <v>1</v>
      </c>
      <c r="D1015" s="79">
        <f t="shared" si="31"/>
        <v>1</v>
      </c>
    </row>
    <row r="1016" spans="1:4" x14ac:dyDescent="0.2">
      <c r="A1016" t="s">
        <v>18</v>
      </c>
      <c r="B1016" t="s">
        <v>25</v>
      </c>
      <c r="C1016" s="79">
        <f t="shared" si="30"/>
        <v>1</v>
      </c>
      <c r="D1016" s="79">
        <f t="shared" si="31"/>
        <v>1</v>
      </c>
    </row>
    <row r="1017" spans="1:4" x14ac:dyDescent="0.2">
      <c r="A1017" t="s">
        <v>18</v>
      </c>
      <c r="B1017" t="s">
        <v>25</v>
      </c>
      <c r="C1017" s="79">
        <f t="shared" si="30"/>
        <v>1</v>
      </c>
      <c r="D1017" s="79">
        <f t="shared" si="31"/>
        <v>1</v>
      </c>
    </row>
    <row r="1018" spans="1:4" x14ac:dyDescent="0.2">
      <c r="A1018" t="s">
        <v>18</v>
      </c>
      <c r="B1018" t="s">
        <v>25</v>
      </c>
      <c r="C1018" s="79">
        <f t="shared" si="30"/>
        <v>1</v>
      </c>
      <c r="D1018" s="79">
        <f t="shared" si="31"/>
        <v>1</v>
      </c>
    </row>
    <row r="1019" spans="1:4" x14ac:dyDescent="0.2">
      <c r="A1019" t="s">
        <v>18</v>
      </c>
      <c r="B1019" t="s">
        <v>25</v>
      </c>
      <c r="C1019" s="79">
        <f t="shared" si="30"/>
        <v>1</v>
      </c>
      <c r="D1019" s="79">
        <f t="shared" si="31"/>
        <v>1</v>
      </c>
    </row>
    <row r="1020" spans="1:4" x14ac:dyDescent="0.2">
      <c r="A1020" t="s">
        <v>18</v>
      </c>
      <c r="B1020" t="s">
        <v>25</v>
      </c>
      <c r="C1020" s="79">
        <f t="shared" si="30"/>
        <v>1</v>
      </c>
      <c r="D1020" s="79">
        <f t="shared" si="31"/>
        <v>1</v>
      </c>
    </row>
    <row r="1021" spans="1:4" x14ac:dyDescent="0.2">
      <c r="A1021" t="s">
        <v>18</v>
      </c>
      <c r="B1021" t="s">
        <v>25</v>
      </c>
      <c r="C1021" s="79">
        <f t="shared" si="30"/>
        <v>1</v>
      </c>
      <c r="D1021" s="79">
        <f t="shared" si="31"/>
        <v>1</v>
      </c>
    </row>
    <row r="1022" spans="1:4" x14ac:dyDescent="0.2">
      <c r="A1022" t="s">
        <v>18</v>
      </c>
      <c r="B1022" t="s">
        <v>25</v>
      </c>
      <c r="C1022" s="79">
        <f t="shared" si="30"/>
        <v>1</v>
      </c>
      <c r="D1022" s="79">
        <f t="shared" si="31"/>
        <v>1</v>
      </c>
    </row>
    <row r="1023" spans="1:4" x14ac:dyDescent="0.2">
      <c r="A1023" t="s">
        <v>18</v>
      </c>
      <c r="B1023" t="s">
        <v>25</v>
      </c>
      <c r="C1023" s="79">
        <f t="shared" si="30"/>
        <v>1</v>
      </c>
      <c r="D1023" s="79">
        <f t="shared" si="31"/>
        <v>1</v>
      </c>
    </row>
    <row r="1024" spans="1:4" x14ac:dyDescent="0.2">
      <c r="A1024" t="s">
        <v>18</v>
      </c>
      <c r="B1024" t="s">
        <v>25</v>
      </c>
      <c r="C1024" s="79">
        <f t="shared" si="30"/>
        <v>1</v>
      </c>
      <c r="D1024" s="79">
        <f t="shared" si="31"/>
        <v>1</v>
      </c>
    </row>
    <row r="1025" spans="1:4" x14ac:dyDescent="0.2">
      <c r="A1025" t="s">
        <v>18</v>
      </c>
      <c r="B1025" t="s">
        <v>25</v>
      </c>
      <c r="C1025" s="79">
        <f t="shared" si="30"/>
        <v>1</v>
      </c>
      <c r="D1025" s="79">
        <f t="shared" si="31"/>
        <v>1</v>
      </c>
    </row>
    <row r="1026" spans="1:4" x14ac:dyDescent="0.2">
      <c r="A1026" t="s">
        <v>18</v>
      </c>
      <c r="B1026" t="s">
        <v>25</v>
      </c>
      <c r="C1026" s="79">
        <f t="shared" si="30"/>
        <v>1</v>
      </c>
      <c r="D1026" s="79">
        <f t="shared" si="31"/>
        <v>1</v>
      </c>
    </row>
    <row r="1027" spans="1:4" x14ac:dyDescent="0.2">
      <c r="A1027" t="s">
        <v>18</v>
      </c>
      <c r="B1027" t="s">
        <v>25</v>
      </c>
      <c r="C1027" s="79">
        <f t="shared" ref="C1027:C1090" si="32">IF(A1027="Male", 1, 0)</f>
        <v>1</v>
      </c>
      <c r="D1027" s="79">
        <f t="shared" ref="D1027:D1090" si="33">IF(B1027="Yes", 1, 0)</f>
        <v>1</v>
      </c>
    </row>
    <row r="1028" spans="1:4" x14ac:dyDescent="0.2">
      <c r="A1028" t="s">
        <v>18</v>
      </c>
      <c r="B1028" t="s">
        <v>25</v>
      </c>
      <c r="C1028" s="79">
        <f t="shared" si="32"/>
        <v>1</v>
      </c>
      <c r="D1028" s="79">
        <f t="shared" si="33"/>
        <v>1</v>
      </c>
    </row>
    <row r="1029" spans="1:4" x14ac:dyDescent="0.2">
      <c r="A1029" t="s">
        <v>18</v>
      </c>
      <c r="B1029" t="s">
        <v>25</v>
      </c>
      <c r="C1029" s="79">
        <f t="shared" si="32"/>
        <v>1</v>
      </c>
      <c r="D1029" s="79">
        <f t="shared" si="33"/>
        <v>1</v>
      </c>
    </row>
    <row r="1030" spans="1:4" x14ac:dyDescent="0.2">
      <c r="A1030" t="s">
        <v>18</v>
      </c>
      <c r="B1030" t="s">
        <v>25</v>
      </c>
      <c r="C1030" s="79">
        <f t="shared" si="32"/>
        <v>1</v>
      </c>
      <c r="D1030" s="79">
        <f t="shared" si="33"/>
        <v>1</v>
      </c>
    </row>
    <row r="1031" spans="1:4" x14ac:dyDescent="0.2">
      <c r="A1031" t="s">
        <v>18</v>
      </c>
      <c r="B1031" t="s">
        <v>25</v>
      </c>
      <c r="C1031" s="79">
        <f t="shared" si="32"/>
        <v>1</v>
      </c>
      <c r="D1031" s="79">
        <f t="shared" si="33"/>
        <v>1</v>
      </c>
    </row>
    <row r="1032" spans="1:4" x14ac:dyDescent="0.2">
      <c r="A1032" t="s">
        <v>18</v>
      </c>
      <c r="B1032" t="s">
        <v>25</v>
      </c>
      <c r="C1032" s="79">
        <f t="shared" si="32"/>
        <v>1</v>
      </c>
      <c r="D1032" s="79">
        <f t="shared" si="33"/>
        <v>1</v>
      </c>
    </row>
    <row r="1033" spans="1:4" x14ac:dyDescent="0.2">
      <c r="A1033" t="s">
        <v>18</v>
      </c>
      <c r="B1033" t="s">
        <v>25</v>
      </c>
      <c r="C1033" s="79">
        <f t="shared" si="32"/>
        <v>1</v>
      </c>
      <c r="D1033" s="79">
        <f t="shared" si="33"/>
        <v>1</v>
      </c>
    </row>
    <row r="1034" spans="1:4" x14ac:dyDescent="0.2">
      <c r="A1034" t="s">
        <v>18</v>
      </c>
      <c r="B1034" t="s">
        <v>25</v>
      </c>
      <c r="C1034" s="79">
        <f t="shared" si="32"/>
        <v>1</v>
      </c>
      <c r="D1034" s="79">
        <f t="shared" si="33"/>
        <v>1</v>
      </c>
    </row>
    <row r="1035" spans="1:4" x14ac:dyDescent="0.2">
      <c r="A1035" t="s">
        <v>18</v>
      </c>
      <c r="B1035" t="s">
        <v>25</v>
      </c>
      <c r="C1035" s="79">
        <f t="shared" si="32"/>
        <v>1</v>
      </c>
      <c r="D1035" s="79">
        <f t="shared" si="33"/>
        <v>1</v>
      </c>
    </row>
    <row r="1036" spans="1:4" x14ac:dyDescent="0.2">
      <c r="A1036" t="s">
        <v>18</v>
      </c>
      <c r="B1036" t="s">
        <v>25</v>
      </c>
      <c r="C1036" s="79">
        <f t="shared" si="32"/>
        <v>1</v>
      </c>
      <c r="D1036" s="79">
        <f t="shared" si="33"/>
        <v>1</v>
      </c>
    </row>
    <row r="1037" spans="1:4" x14ac:dyDescent="0.2">
      <c r="A1037" t="s">
        <v>18</v>
      </c>
      <c r="B1037" t="s">
        <v>25</v>
      </c>
      <c r="C1037" s="79">
        <f t="shared" si="32"/>
        <v>1</v>
      </c>
      <c r="D1037" s="79">
        <f t="shared" si="33"/>
        <v>1</v>
      </c>
    </row>
    <row r="1038" spans="1:4" x14ac:dyDescent="0.2">
      <c r="A1038" t="s">
        <v>18</v>
      </c>
      <c r="B1038" t="s">
        <v>25</v>
      </c>
      <c r="C1038" s="79">
        <f t="shared" si="32"/>
        <v>1</v>
      </c>
      <c r="D1038" s="79">
        <f t="shared" si="33"/>
        <v>1</v>
      </c>
    </row>
    <row r="1039" spans="1:4" x14ac:dyDescent="0.2">
      <c r="A1039" t="s">
        <v>18</v>
      </c>
      <c r="B1039" t="s">
        <v>25</v>
      </c>
      <c r="C1039" s="79">
        <f t="shared" si="32"/>
        <v>1</v>
      </c>
      <c r="D1039" s="79">
        <f t="shared" si="33"/>
        <v>1</v>
      </c>
    </row>
    <row r="1040" spans="1:4" x14ac:dyDescent="0.2">
      <c r="A1040" t="s">
        <v>18</v>
      </c>
      <c r="B1040" t="s">
        <v>25</v>
      </c>
      <c r="C1040" s="79">
        <f t="shared" si="32"/>
        <v>1</v>
      </c>
      <c r="D1040" s="79">
        <f t="shared" si="33"/>
        <v>1</v>
      </c>
    </row>
    <row r="1041" spans="1:4" x14ac:dyDescent="0.2">
      <c r="A1041" t="s">
        <v>18</v>
      </c>
      <c r="B1041" t="s">
        <v>25</v>
      </c>
      <c r="C1041" s="79">
        <f t="shared" si="32"/>
        <v>1</v>
      </c>
      <c r="D1041" s="79">
        <f t="shared" si="33"/>
        <v>1</v>
      </c>
    </row>
    <row r="1042" spans="1:4" x14ac:dyDescent="0.2">
      <c r="A1042" t="s">
        <v>18</v>
      </c>
      <c r="B1042" t="s">
        <v>25</v>
      </c>
      <c r="C1042" s="79">
        <f t="shared" si="32"/>
        <v>1</v>
      </c>
      <c r="D1042" s="79">
        <f t="shared" si="33"/>
        <v>1</v>
      </c>
    </row>
    <row r="1043" spans="1:4" x14ac:dyDescent="0.2">
      <c r="A1043" t="s">
        <v>18</v>
      </c>
      <c r="B1043" t="s">
        <v>25</v>
      </c>
      <c r="C1043" s="79">
        <f t="shared" si="32"/>
        <v>1</v>
      </c>
      <c r="D1043" s="79">
        <f t="shared" si="33"/>
        <v>1</v>
      </c>
    </row>
    <row r="1044" spans="1:4" x14ac:dyDescent="0.2">
      <c r="A1044" t="s">
        <v>18</v>
      </c>
      <c r="B1044" t="s">
        <v>25</v>
      </c>
      <c r="C1044" s="79">
        <f t="shared" si="32"/>
        <v>1</v>
      </c>
      <c r="D1044" s="79">
        <f t="shared" si="33"/>
        <v>1</v>
      </c>
    </row>
    <row r="1045" spans="1:4" x14ac:dyDescent="0.2">
      <c r="A1045" t="s">
        <v>18</v>
      </c>
      <c r="B1045" t="s">
        <v>25</v>
      </c>
      <c r="C1045" s="79">
        <f t="shared" si="32"/>
        <v>1</v>
      </c>
      <c r="D1045" s="79">
        <f t="shared" si="33"/>
        <v>1</v>
      </c>
    </row>
    <row r="1046" spans="1:4" x14ac:dyDescent="0.2">
      <c r="A1046" t="s">
        <v>18</v>
      </c>
      <c r="B1046" t="s">
        <v>25</v>
      </c>
      <c r="C1046" s="79">
        <f t="shared" si="32"/>
        <v>1</v>
      </c>
      <c r="D1046" s="79">
        <f t="shared" si="33"/>
        <v>1</v>
      </c>
    </row>
    <row r="1047" spans="1:4" x14ac:dyDescent="0.2">
      <c r="A1047" t="s">
        <v>18</v>
      </c>
      <c r="B1047" t="s">
        <v>25</v>
      </c>
      <c r="C1047" s="79">
        <f t="shared" si="32"/>
        <v>1</v>
      </c>
      <c r="D1047" s="79">
        <f t="shared" si="33"/>
        <v>1</v>
      </c>
    </row>
    <row r="1048" spans="1:4" x14ac:dyDescent="0.2">
      <c r="A1048" t="s">
        <v>18</v>
      </c>
      <c r="B1048" t="s">
        <v>25</v>
      </c>
      <c r="C1048" s="79">
        <f t="shared" si="32"/>
        <v>1</v>
      </c>
      <c r="D1048" s="79">
        <f t="shared" si="33"/>
        <v>1</v>
      </c>
    </row>
    <row r="1049" spans="1:4" x14ac:dyDescent="0.2">
      <c r="A1049" t="s">
        <v>18</v>
      </c>
      <c r="B1049" t="s">
        <v>25</v>
      </c>
      <c r="C1049" s="79">
        <f t="shared" si="32"/>
        <v>1</v>
      </c>
      <c r="D1049" s="79">
        <f t="shared" si="33"/>
        <v>1</v>
      </c>
    </row>
    <row r="1050" spans="1:4" x14ac:dyDescent="0.2">
      <c r="A1050" t="s">
        <v>18</v>
      </c>
      <c r="B1050" t="s">
        <v>25</v>
      </c>
      <c r="C1050" s="79">
        <f t="shared" si="32"/>
        <v>1</v>
      </c>
      <c r="D1050" s="79">
        <f t="shared" si="33"/>
        <v>1</v>
      </c>
    </row>
    <row r="1051" spans="1:4" x14ac:dyDescent="0.2">
      <c r="A1051" t="s">
        <v>18</v>
      </c>
      <c r="B1051" t="s">
        <v>25</v>
      </c>
      <c r="C1051" s="79">
        <f t="shared" si="32"/>
        <v>1</v>
      </c>
      <c r="D1051" s="79">
        <f t="shared" si="33"/>
        <v>1</v>
      </c>
    </row>
    <row r="1052" spans="1:4" x14ac:dyDescent="0.2">
      <c r="A1052" t="s">
        <v>18</v>
      </c>
      <c r="B1052" t="s">
        <v>25</v>
      </c>
      <c r="C1052" s="79">
        <f t="shared" si="32"/>
        <v>1</v>
      </c>
      <c r="D1052" s="79">
        <f t="shared" si="33"/>
        <v>1</v>
      </c>
    </row>
    <row r="1053" spans="1:4" x14ac:dyDescent="0.2">
      <c r="A1053" t="s">
        <v>18</v>
      </c>
      <c r="B1053" t="s">
        <v>25</v>
      </c>
      <c r="C1053" s="79">
        <f t="shared" si="32"/>
        <v>1</v>
      </c>
      <c r="D1053" s="79">
        <f t="shared" si="33"/>
        <v>1</v>
      </c>
    </row>
    <row r="1054" spans="1:4" x14ac:dyDescent="0.2">
      <c r="A1054" t="s">
        <v>18</v>
      </c>
      <c r="B1054" t="s">
        <v>25</v>
      </c>
      <c r="C1054" s="79">
        <f t="shared" si="32"/>
        <v>1</v>
      </c>
      <c r="D1054" s="79">
        <f t="shared" si="33"/>
        <v>1</v>
      </c>
    </row>
    <row r="1055" spans="1:4" x14ac:dyDescent="0.2">
      <c r="A1055" t="s">
        <v>18</v>
      </c>
      <c r="B1055" t="s">
        <v>151</v>
      </c>
      <c r="C1055" s="79">
        <f t="shared" si="32"/>
        <v>1</v>
      </c>
      <c r="D1055" s="79">
        <f t="shared" si="33"/>
        <v>0</v>
      </c>
    </row>
    <row r="1056" spans="1:4" x14ac:dyDescent="0.2">
      <c r="A1056" t="s">
        <v>18</v>
      </c>
      <c r="B1056" t="s">
        <v>151</v>
      </c>
      <c r="C1056" s="79">
        <f t="shared" si="32"/>
        <v>1</v>
      </c>
      <c r="D1056" s="79">
        <f t="shared" si="33"/>
        <v>0</v>
      </c>
    </row>
    <row r="1057" spans="1:4" x14ac:dyDescent="0.2">
      <c r="A1057" t="s">
        <v>18</v>
      </c>
      <c r="B1057" t="s">
        <v>151</v>
      </c>
      <c r="C1057" s="79">
        <f t="shared" si="32"/>
        <v>1</v>
      </c>
      <c r="D1057" s="79">
        <f t="shared" si="33"/>
        <v>0</v>
      </c>
    </row>
    <row r="1058" spans="1:4" x14ac:dyDescent="0.2">
      <c r="A1058" t="s">
        <v>18</v>
      </c>
      <c r="B1058" t="s">
        <v>151</v>
      </c>
      <c r="C1058" s="79">
        <f t="shared" si="32"/>
        <v>1</v>
      </c>
      <c r="D1058" s="79">
        <f t="shared" si="33"/>
        <v>0</v>
      </c>
    </row>
    <row r="1059" spans="1:4" x14ac:dyDescent="0.2">
      <c r="A1059" t="s">
        <v>18</v>
      </c>
      <c r="B1059" t="s">
        <v>151</v>
      </c>
      <c r="C1059" s="79">
        <f t="shared" si="32"/>
        <v>1</v>
      </c>
      <c r="D1059" s="79">
        <f t="shared" si="33"/>
        <v>0</v>
      </c>
    </row>
    <row r="1060" spans="1:4" x14ac:dyDescent="0.2">
      <c r="A1060" t="s">
        <v>18</v>
      </c>
      <c r="B1060" t="s">
        <v>151</v>
      </c>
      <c r="C1060" s="79">
        <f t="shared" si="32"/>
        <v>1</v>
      </c>
      <c r="D1060" s="79">
        <f t="shared" si="33"/>
        <v>0</v>
      </c>
    </row>
    <row r="1061" spans="1:4" x14ac:dyDescent="0.2">
      <c r="A1061" t="s">
        <v>18</v>
      </c>
      <c r="B1061" t="s">
        <v>151</v>
      </c>
      <c r="C1061" s="79">
        <f t="shared" si="32"/>
        <v>1</v>
      </c>
      <c r="D1061" s="79">
        <f t="shared" si="33"/>
        <v>0</v>
      </c>
    </row>
    <row r="1062" spans="1:4" x14ac:dyDescent="0.2">
      <c r="A1062" t="s">
        <v>18</v>
      </c>
      <c r="B1062" t="s">
        <v>151</v>
      </c>
      <c r="C1062" s="79">
        <f t="shared" si="32"/>
        <v>1</v>
      </c>
      <c r="D1062" s="79">
        <f t="shared" si="33"/>
        <v>0</v>
      </c>
    </row>
    <row r="1063" spans="1:4" x14ac:dyDescent="0.2">
      <c r="A1063" t="s">
        <v>18</v>
      </c>
      <c r="B1063" t="s">
        <v>151</v>
      </c>
      <c r="C1063" s="79">
        <f t="shared" si="32"/>
        <v>1</v>
      </c>
      <c r="D1063" s="79">
        <f t="shared" si="33"/>
        <v>0</v>
      </c>
    </row>
    <row r="1064" spans="1:4" x14ac:dyDescent="0.2">
      <c r="A1064" t="s">
        <v>18</v>
      </c>
      <c r="B1064" t="s">
        <v>151</v>
      </c>
      <c r="C1064" s="79">
        <f t="shared" si="32"/>
        <v>1</v>
      </c>
      <c r="D1064" s="79">
        <f t="shared" si="33"/>
        <v>0</v>
      </c>
    </row>
    <row r="1065" spans="1:4" x14ac:dyDescent="0.2">
      <c r="A1065" t="s">
        <v>18</v>
      </c>
      <c r="B1065" t="s">
        <v>151</v>
      </c>
      <c r="C1065" s="79">
        <f t="shared" si="32"/>
        <v>1</v>
      </c>
      <c r="D1065" s="79">
        <f t="shared" si="33"/>
        <v>0</v>
      </c>
    </row>
    <row r="1066" spans="1:4" x14ac:dyDescent="0.2">
      <c r="A1066" t="s">
        <v>18</v>
      </c>
      <c r="B1066" t="s">
        <v>151</v>
      </c>
      <c r="C1066" s="79">
        <f t="shared" si="32"/>
        <v>1</v>
      </c>
      <c r="D1066" s="79">
        <f t="shared" si="33"/>
        <v>0</v>
      </c>
    </row>
    <row r="1067" spans="1:4" x14ac:dyDescent="0.2">
      <c r="A1067" t="s">
        <v>18</v>
      </c>
      <c r="B1067" t="s">
        <v>151</v>
      </c>
      <c r="C1067" s="79">
        <f t="shared" si="32"/>
        <v>1</v>
      </c>
      <c r="D1067" s="79">
        <f t="shared" si="33"/>
        <v>0</v>
      </c>
    </row>
    <row r="1068" spans="1:4" x14ac:dyDescent="0.2">
      <c r="A1068" t="s">
        <v>18</v>
      </c>
      <c r="B1068" t="s">
        <v>151</v>
      </c>
      <c r="C1068" s="79">
        <f t="shared" si="32"/>
        <v>1</v>
      </c>
      <c r="D1068" s="79">
        <f t="shared" si="33"/>
        <v>0</v>
      </c>
    </row>
    <row r="1069" spans="1:4" x14ac:dyDescent="0.2">
      <c r="A1069" t="s">
        <v>18</v>
      </c>
      <c r="B1069" t="s">
        <v>151</v>
      </c>
      <c r="C1069" s="79">
        <f t="shared" si="32"/>
        <v>1</v>
      </c>
      <c r="D1069" s="79">
        <f t="shared" si="33"/>
        <v>0</v>
      </c>
    </row>
    <row r="1070" spans="1:4" x14ac:dyDescent="0.2">
      <c r="A1070" t="s">
        <v>18</v>
      </c>
      <c r="B1070" t="s">
        <v>151</v>
      </c>
      <c r="C1070" s="79">
        <f t="shared" si="32"/>
        <v>1</v>
      </c>
      <c r="D1070" s="79">
        <f t="shared" si="33"/>
        <v>0</v>
      </c>
    </row>
    <row r="1071" spans="1:4" x14ac:dyDescent="0.2">
      <c r="A1071" t="s">
        <v>18</v>
      </c>
      <c r="B1071" t="s">
        <v>151</v>
      </c>
      <c r="C1071" s="79">
        <f t="shared" si="32"/>
        <v>1</v>
      </c>
      <c r="D1071" s="79">
        <f t="shared" si="33"/>
        <v>0</v>
      </c>
    </row>
    <row r="1072" spans="1:4" x14ac:dyDescent="0.2">
      <c r="A1072" t="s">
        <v>18</v>
      </c>
      <c r="B1072" t="s">
        <v>151</v>
      </c>
      <c r="C1072" s="79">
        <f t="shared" si="32"/>
        <v>1</v>
      </c>
      <c r="D1072" s="79">
        <f t="shared" si="33"/>
        <v>0</v>
      </c>
    </row>
    <row r="1073" spans="1:4" x14ac:dyDescent="0.2">
      <c r="A1073" t="s">
        <v>18</v>
      </c>
      <c r="B1073" t="s">
        <v>151</v>
      </c>
      <c r="C1073" s="79">
        <f t="shared" si="32"/>
        <v>1</v>
      </c>
      <c r="D1073" s="79">
        <f t="shared" si="33"/>
        <v>0</v>
      </c>
    </row>
    <row r="1074" spans="1:4" x14ac:dyDescent="0.2">
      <c r="A1074" t="s">
        <v>18</v>
      </c>
      <c r="B1074" t="s">
        <v>151</v>
      </c>
      <c r="C1074" s="79">
        <f t="shared" si="32"/>
        <v>1</v>
      </c>
      <c r="D1074" s="79">
        <f t="shared" si="33"/>
        <v>0</v>
      </c>
    </row>
    <row r="1075" spans="1:4" x14ac:dyDescent="0.2">
      <c r="A1075" t="s">
        <v>18</v>
      </c>
      <c r="B1075" t="s">
        <v>151</v>
      </c>
      <c r="C1075" s="79">
        <f t="shared" si="32"/>
        <v>1</v>
      </c>
      <c r="D1075" s="79">
        <f t="shared" si="33"/>
        <v>0</v>
      </c>
    </row>
    <row r="1076" spans="1:4" x14ac:dyDescent="0.2">
      <c r="A1076" t="s">
        <v>18</v>
      </c>
      <c r="B1076" t="s">
        <v>151</v>
      </c>
      <c r="C1076" s="79">
        <f t="shared" si="32"/>
        <v>1</v>
      </c>
      <c r="D1076" s="79">
        <f t="shared" si="33"/>
        <v>0</v>
      </c>
    </row>
    <row r="1077" spans="1:4" x14ac:dyDescent="0.2">
      <c r="A1077" t="s">
        <v>18</v>
      </c>
      <c r="B1077" t="s">
        <v>151</v>
      </c>
      <c r="C1077" s="79">
        <f t="shared" si="32"/>
        <v>1</v>
      </c>
      <c r="D1077" s="79">
        <f t="shared" si="33"/>
        <v>0</v>
      </c>
    </row>
    <row r="1078" spans="1:4" x14ac:dyDescent="0.2">
      <c r="A1078" t="s">
        <v>18</v>
      </c>
      <c r="B1078" t="s">
        <v>151</v>
      </c>
      <c r="C1078" s="79">
        <f t="shared" si="32"/>
        <v>1</v>
      </c>
      <c r="D1078" s="79">
        <f t="shared" si="33"/>
        <v>0</v>
      </c>
    </row>
    <row r="1079" spans="1:4" x14ac:dyDescent="0.2">
      <c r="A1079" t="s">
        <v>18</v>
      </c>
      <c r="B1079" t="s">
        <v>151</v>
      </c>
      <c r="C1079" s="79">
        <f t="shared" si="32"/>
        <v>1</v>
      </c>
      <c r="D1079" s="79">
        <f t="shared" si="33"/>
        <v>0</v>
      </c>
    </row>
    <row r="1080" spans="1:4" x14ac:dyDescent="0.2">
      <c r="A1080" t="s">
        <v>18</v>
      </c>
      <c r="B1080" t="s">
        <v>151</v>
      </c>
      <c r="C1080" s="79">
        <f t="shared" si="32"/>
        <v>1</v>
      </c>
      <c r="D1080" s="79">
        <f t="shared" si="33"/>
        <v>0</v>
      </c>
    </row>
    <row r="1081" spans="1:4" x14ac:dyDescent="0.2">
      <c r="A1081" t="s">
        <v>18</v>
      </c>
      <c r="B1081" t="s">
        <v>151</v>
      </c>
      <c r="C1081" s="79">
        <f t="shared" si="32"/>
        <v>1</v>
      </c>
      <c r="D1081" s="79">
        <f t="shared" si="33"/>
        <v>0</v>
      </c>
    </row>
    <row r="1082" spans="1:4" x14ac:dyDescent="0.2">
      <c r="A1082" t="s">
        <v>18</v>
      </c>
      <c r="B1082" t="s">
        <v>151</v>
      </c>
      <c r="C1082" s="79">
        <f t="shared" si="32"/>
        <v>1</v>
      </c>
      <c r="D1082" s="79">
        <f t="shared" si="33"/>
        <v>0</v>
      </c>
    </row>
    <row r="1083" spans="1:4" x14ac:dyDescent="0.2">
      <c r="A1083" t="s">
        <v>18</v>
      </c>
      <c r="B1083" t="s">
        <v>151</v>
      </c>
      <c r="C1083" s="79">
        <f t="shared" si="32"/>
        <v>1</v>
      </c>
      <c r="D1083" s="79">
        <f t="shared" si="33"/>
        <v>0</v>
      </c>
    </row>
    <row r="1084" spans="1:4" x14ac:dyDescent="0.2">
      <c r="A1084" t="s">
        <v>18</v>
      </c>
      <c r="B1084" t="s">
        <v>151</v>
      </c>
      <c r="C1084" s="79">
        <f t="shared" si="32"/>
        <v>1</v>
      </c>
      <c r="D1084" s="79">
        <f t="shared" si="33"/>
        <v>0</v>
      </c>
    </row>
    <row r="1085" spans="1:4" x14ac:dyDescent="0.2">
      <c r="A1085" t="s">
        <v>18</v>
      </c>
      <c r="B1085" t="s">
        <v>151</v>
      </c>
      <c r="C1085" s="79">
        <f t="shared" si="32"/>
        <v>1</v>
      </c>
      <c r="D1085" s="79">
        <f t="shared" si="33"/>
        <v>0</v>
      </c>
    </row>
    <row r="1086" spans="1:4" x14ac:dyDescent="0.2">
      <c r="A1086" t="s">
        <v>18</v>
      </c>
      <c r="B1086" t="s">
        <v>151</v>
      </c>
      <c r="C1086" s="79">
        <f t="shared" si="32"/>
        <v>1</v>
      </c>
      <c r="D1086" s="79">
        <f t="shared" si="33"/>
        <v>0</v>
      </c>
    </row>
    <row r="1087" spans="1:4" x14ac:dyDescent="0.2">
      <c r="A1087" t="s">
        <v>18</v>
      </c>
      <c r="B1087" t="s">
        <v>151</v>
      </c>
      <c r="C1087" s="79">
        <f t="shared" si="32"/>
        <v>1</v>
      </c>
      <c r="D1087" s="79">
        <f t="shared" si="33"/>
        <v>0</v>
      </c>
    </row>
    <row r="1088" spans="1:4" x14ac:dyDescent="0.2">
      <c r="A1088" t="s">
        <v>18</v>
      </c>
      <c r="B1088" t="s">
        <v>151</v>
      </c>
      <c r="C1088" s="79">
        <f t="shared" si="32"/>
        <v>1</v>
      </c>
      <c r="D1088" s="79">
        <f t="shared" si="33"/>
        <v>0</v>
      </c>
    </row>
    <row r="1089" spans="1:4" x14ac:dyDescent="0.2">
      <c r="A1089" t="s">
        <v>18</v>
      </c>
      <c r="B1089" t="s">
        <v>151</v>
      </c>
      <c r="C1089" s="79">
        <f t="shared" si="32"/>
        <v>1</v>
      </c>
      <c r="D1089" s="79">
        <f t="shared" si="33"/>
        <v>0</v>
      </c>
    </row>
    <row r="1090" spans="1:4" x14ac:dyDescent="0.2">
      <c r="A1090" t="s">
        <v>18</v>
      </c>
      <c r="B1090" t="s">
        <v>151</v>
      </c>
      <c r="C1090" s="79">
        <f t="shared" si="32"/>
        <v>1</v>
      </c>
      <c r="D1090" s="79">
        <f t="shared" si="33"/>
        <v>0</v>
      </c>
    </row>
    <row r="1091" spans="1:4" x14ac:dyDescent="0.2">
      <c r="A1091" t="s">
        <v>18</v>
      </c>
      <c r="B1091" t="s">
        <v>151</v>
      </c>
      <c r="C1091" s="79">
        <f t="shared" ref="C1091:C1154" si="34">IF(A1091="Male", 1, 0)</f>
        <v>1</v>
      </c>
      <c r="D1091" s="79">
        <f t="shared" ref="D1091:D1154" si="35">IF(B1091="Yes", 1, 0)</f>
        <v>0</v>
      </c>
    </row>
    <row r="1092" spans="1:4" x14ac:dyDescent="0.2">
      <c r="A1092" t="s">
        <v>18</v>
      </c>
      <c r="B1092" t="s">
        <v>151</v>
      </c>
      <c r="C1092" s="79">
        <f t="shared" si="34"/>
        <v>1</v>
      </c>
      <c r="D1092" s="79">
        <f t="shared" si="35"/>
        <v>0</v>
      </c>
    </row>
    <row r="1093" spans="1:4" x14ac:dyDescent="0.2">
      <c r="A1093" t="s">
        <v>18</v>
      </c>
      <c r="B1093" t="s">
        <v>151</v>
      </c>
      <c r="C1093" s="79">
        <f t="shared" si="34"/>
        <v>1</v>
      </c>
      <c r="D1093" s="79">
        <f t="shared" si="35"/>
        <v>0</v>
      </c>
    </row>
    <row r="1094" spans="1:4" x14ac:dyDescent="0.2">
      <c r="A1094" t="s">
        <v>18</v>
      </c>
      <c r="B1094" t="s">
        <v>151</v>
      </c>
      <c r="C1094" s="79">
        <f t="shared" si="34"/>
        <v>1</v>
      </c>
      <c r="D1094" s="79">
        <f t="shared" si="35"/>
        <v>0</v>
      </c>
    </row>
    <row r="1095" spans="1:4" x14ac:dyDescent="0.2">
      <c r="A1095" t="s">
        <v>18</v>
      </c>
      <c r="B1095" t="s">
        <v>151</v>
      </c>
      <c r="C1095" s="79">
        <f t="shared" si="34"/>
        <v>1</v>
      </c>
      <c r="D1095" s="79">
        <f t="shared" si="35"/>
        <v>0</v>
      </c>
    </row>
    <row r="1096" spans="1:4" x14ac:dyDescent="0.2">
      <c r="A1096" t="s">
        <v>18</v>
      </c>
      <c r="B1096" t="s">
        <v>151</v>
      </c>
      <c r="C1096" s="79">
        <f t="shared" si="34"/>
        <v>1</v>
      </c>
      <c r="D1096" s="79">
        <f t="shared" si="35"/>
        <v>0</v>
      </c>
    </row>
    <row r="1097" spans="1:4" x14ac:dyDescent="0.2">
      <c r="A1097" t="s">
        <v>18</v>
      </c>
      <c r="B1097" t="s">
        <v>151</v>
      </c>
      <c r="C1097" s="79">
        <f t="shared" si="34"/>
        <v>1</v>
      </c>
      <c r="D1097" s="79">
        <f t="shared" si="35"/>
        <v>0</v>
      </c>
    </row>
    <row r="1098" spans="1:4" x14ac:dyDescent="0.2">
      <c r="A1098" t="s">
        <v>18</v>
      </c>
      <c r="B1098" t="s">
        <v>151</v>
      </c>
      <c r="C1098" s="79">
        <f t="shared" si="34"/>
        <v>1</v>
      </c>
      <c r="D1098" s="79">
        <f t="shared" si="35"/>
        <v>0</v>
      </c>
    </row>
    <row r="1099" spans="1:4" x14ac:dyDescent="0.2">
      <c r="A1099" t="s">
        <v>18</v>
      </c>
      <c r="B1099" t="s">
        <v>151</v>
      </c>
      <c r="C1099" s="79">
        <f t="shared" si="34"/>
        <v>1</v>
      </c>
      <c r="D1099" s="79">
        <f t="shared" si="35"/>
        <v>0</v>
      </c>
    </row>
    <row r="1100" spans="1:4" x14ac:dyDescent="0.2">
      <c r="A1100" t="s">
        <v>18</v>
      </c>
      <c r="B1100" t="s">
        <v>151</v>
      </c>
      <c r="C1100" s="79">
        <f t="shared" si="34"/>
        <v>1</v>
      </c>
      <c r="D1100" s="79">
        <f t="shared" si="35"/>
        <v>0</v>
      </c>
    </row>
    <row r="1101" spans="1:4" x14ac:dyDescent="0.2">
      <c r="A1101" t="s">
        <v>18</v>
      </c>
      <c r="B1101" t="s">
        <v>151</v>
      </c>
      <c r="C1101" s="79">
        <f t="shared" si="34"/>
        <v>1</v>
      </c>
      <c r="D1101" s="79">
        <f t="shared" si="35"/>
        <v>0</v>
      </c>
    </row>
    <row r="1102" spans="1:4" x14ac:dyDescent="0.2">
      <c r="A1102" t="s">
        <v>18</v>
      </c>
      <c r="B1102" t="s">
        <v>151</v>
      </c>
      <c r="C1102" s="79">
        <f t="shared" si="34"/>
        <v>1</v>
      </c>
      <c r="D1102" s="79">
        <f t="shared" si="35"/>
        <v>0</v>
      </c>
    </row>
    <row r="1103" spans="1:4" x14ac:dyDescent="0.2">
      <c r="A1103" t="s">
        <v>18</v>
      </c>
      <c r="B1103" t="s">
        <v>151</v>
      </c>
      <c r="C1103" s="79">
        <f t="shared" si="34"/>
        <v>1</v>
      </c>
      <c r="D1103" s="79">
        <f t="shared" si="35"/>
        <v>0</v>
      </c>
    </row>
    <row r="1104" spans="1:4" x14ac:dyDescent="0.2">
      <c r="A1104" t="s">
        <v>18</v>
      </c>
      <c r="B1104" t="s">
        <v>151</v>
      </c>
      <c r="C1104" s="79">
        <f t="shared" si="34"/>
        <v>1</v>
      </c>
      <c r="D1104" s="79">
        <f t="shared" si="35"/>
        <v>0</v>
      </c>
    </row>
    <row r="1105" spans="1:4" x14ac:dyDescent="0.2">
      <c r="A1105" t="s">
        <v>18</v>
      </c>
      <c r="B1105" t="s">
        <v>151</v>
      </c>
      <c r="C1105" s="79">
        <f t="shared" si="34"/>
        <v>1</v>
      </c>
      <c r="D1105" s="79">
        <f t="shared" si="35"/>
        <v>0</v>
      </c>
    </row>
    <row r="1106" spans="1:4" x14ac:dyDescent="0.2">
      <c r="A1106" t="s">
        <v>18</v>
      </c>
      <c r="B1106" t="s">
        <v>151</v>
      </c>
      <c r="C1106" s="79">
        <f t="shared" si="34"/>
        <v>1</v>
      </c>
      <c r="D1106" s="79">
        <f t="shared" si="35"/>
        <v>0</v>
      </c>
    </row>
    <row r="1107" spans="1:4" x14ac:dyDescent="0.2">
      <c r="A1107" t="s">
        <v>18</v>
      </c>
      <c r="B1107" t="s">
        <v>151</v>
      </c>
      <c r="C1107" s="79">
        <f t="shared" si="34"/>
        <v>1</v>
      </c>
      <c r="D1107" s="79">
        <f t="shared" si="35"/>
        <v>0</v>
      </c>
    </row>
    <row r="1108" spans="1:4" x14ac:dyDescent="0.2">
      <c r="A1108" t="s">
        <v>18</v>
      </c>
      <c r="B1108" t="s">
        <v>151</v>
      </c>
      <c r="C1108" s="79">
        <f t="shared" si="34"/>
        <v>1</v>
      </c>
      <c r="D1108" s="79">
        <f t="shared" si="35"/>
        <v>0</v>
      </c>
    </row>
    <row r="1109" spans="1:4" x14ac:dyDescent="0.2">
      <c r="A1109" t="s">
        <v>18</v>
      </c>
      <c r="B1109" t="s">
        <v>151</v>
      </c>
      <c r="C1109" s="79">
        <f t="shared" si="34"/>
        <v>1</v>
      </c>
      <c r="D1109" s="79">
        <f t="shared" si="35"/>
        <v>0</v>
      </c>
    </row>
    <row r="1110" spans="1:4" x14ac:dyDescent="0.2">
      <c r="A1110" t="s">
        <v>18</v>
      </c>
      <c r="B1110" t="s">
        <v>151</v>
      </c>
      <c r="C1110" s="79">
        <f t="shared" si="34"/>
        <v>1</v>
      </c>
      <c r="D1110" s="79">
        <f t="shared" si="35"/>
        <v>0</v>
      </c>
    </row>
    <row r="1111" spans="1:4" x14ac:dyDescent="0.2">
      <c r="A1111" t="s">
        <v>18</v>
      </c>
      <c r="B1111" t="s">
        <v>151</v>
      </c>
      <c r="C1111" s="79">
        <f t="shared" si="34"/>
        <v>1</v>
      </c>
      <c r="D1111" s="79">
        <f t="shared" si="35"/>
        <v>0</v>
      </c>
    </row>
    <row r="1112" spans="1:4" x14ac:dyDescent="0.2">
      <c r="A1112" t="s">
        <v>18</v>
      </c>
      <c r="B1112" t="s">
        <v>151</v>
      </c>
      <c r="C1112" s="79">
        <f t="shared" si="34"/>
        <v>1</v>
      </c>
      <c r="D1112" s="79">
        <f t="shared" si="35"/>
        <v>0</v>
      </c>
    </row>
    <row r="1113" spans="1:4" x14ac:dyDescent="0.2">
      <c r="A1113" t="s">
        <v>18</v>
      </c>
      <c r="B1113" t="s">
        <v>151</v>
      </c>
      <c r="C1113" s="79">
        <f t="shared" si="34"/>
        <v>1</v>
      </c>
      <c r="D1113" s="79">
        <f t="shared" si="35"/>
        <v>0</v>
      </c>
    </row>
    <row r="1114" spans="1:4" x14ac:dyDescent="0.2">
      <c r="A1114" t="s">
        <v>18</v>
      </c>
      <c r="B1114" t="s">
        <v>151</v>
      </c>
      <c r="C1114" s="79">
        <f t="shared" si="34"/>
        <v>1</v>
      </c>
      <c r="D1114" s="79">
        <f t="shared" si="35"/>
        <v>0</v>
      </c>
    </row>
    <row r="1115" spans="1:4" x14ac:dyDescent="0.2">
      <c r="A1115" t="s">
        <v>18</v>
      </c>
      <c r="B1115" t="s">
        <v>151</v>
      </c>
      <c r="C1115" s="79">
        <f t="shared" si="34"/>
        <v>1</v>
      </c>
      <c r="D1115" s="79">
        <f t="shared" si="35"/>
        <v>0</v>
      </c>
    </row>
    <row r="1116" spans="1:4" x14ac:dyDescent="0.2">
      <c r="A1116" t="s">
        <v>18</v>
      </c>
      <c r="B1116" t="s">
        <v>151</v>
      </c>
      <c r="C1116" s="79">
        <f t="shared" si="34"/>
        <v>1</v>
      </c>
      <c r="D1116" s="79">
        <f t="shared" si="35"/>
        <v>0</v>
      </c>
    </row>
    <row r="1117" spans="1:4" x14ac:dyDescent="0.2">
      <c r="A1117" t="s">
        <v>18</v>
      </c>
      <c r="B1117" t="s">
        <v>151</v>
      </c>
      <c r="C1117" s="79">
        <f t="shared" si="34"/>
        <v>1</v>
      </c>
      <c r="D1117" s="79">
        <f t="shared" si="35"/>
        <v>0</v>
      </c>
    </row>
    <row r="1118" spans="1:4" x14ac:dyDescent="0.2">
      <c r="A1118" t="s">
        <v>18</v>
      </c>
      <c r="B1118" t="s">
        <v>151</v>
      </c>
      <c r="C1118" s="79">
        <f t="shared" si="34"/>
        <v>1</v>
      </c>
      <c r="D1118" s="79">
        <f t="shared" si="35"/>
        <v>0</v>
      </c>
    </row>
    <row r="1119" spans="1:4" x14ac:dyDescent="0.2">
      <c r="A1119" t="s">
        <v>18</v>
      </c>
      <c r="B1119" t="s">
        <v>151</v>
      </c>
      <c r="C1119" s="79">
        <f t="shared" si="34"/>
        <v>1</v>
      </c>
      <c r="D1119" s="79">
        <f t="shared" si="35"/>
        <v>0</v>
      </c>
    </row>
    <row r="1120" spans="1:4" x14ac:dyDescent="0.2">
      <c r="A1120" t="s">
        <v>18</v>
      </c>
      <c r="B1120" t="s">
        <v>151</v>
      </c>
      <c r="C1120" s="79">
        <f t="shared" si="34"/>
        <v>1</v>
      </c>
      <c r="D1120" s="79">
        <f t="shared" si="35"/>
        <v>0</v>
      </c>
    </row>
    <row r="1121" spans="1:4" x14ac:dyDescent="0.2">
      <c r="A1121" t="s">
        <v>18</v>
      </c>
      <c r="B1121" t="s">
        <v>151</v>
      </c>
      <c r="C1121" s="79">
        <f t="shared" si="34"/>
        <v>1</v>
      </c>
      <c r="D1121" s="79">
        <f t="shared" si="35"/>
        <v>0</v>
      </c>
    </row>
    <row r="1122" spans="1:4" x14ac:dyDescent="0.2">
      <c r="A1122" t="s">
        <v>18</v>
      </c>
      <c r="B1122" t="s">
        <v>151</v>
      </c>
      <c r="C1122" s="79">
        <f t="shared" si="34"/>
        <v>1</v>
      </c>
      <c r="D1122" s="79">
        <f t="shared" si="35"/>
        <v>0</v>
      </c>
    </row>
    <row r="1123" spans="1:4" x14ac:dyDescent="0.2">
      <c r="A1123" t="s">
        <v>18</v>
      </c>
      <c r="B1123" t="s">
        <v>151</v>
      </c>
      <c r="C1123" s="79">
        <f t="shared" si="34"/>
        <v>1</v>
      </c>
      <c r="D1123" s="79">
        <f t="shared" si="35"/>
        <v>0</v>
      </c>
    </row>
    <row r="1124" spans="1:4" x14ac:dyDescent="0.2">
      <c r="A1124" t="s">
        <v>18</v>
      </c>
      <c r="B1124" t="s">
        <v>151</v>
      </c>
      <c r="C1124" s="79">
        <f t="shared" si="34"/>
        <v>1</v>
      </c>
      <c r="D1124" s="79">
        <f t="shared" si="35"/>
        <v>0</v>
      </c>
    </row>
    <row r="1125" spans="1:4" x14ac:dyDescent="0.2">
      <c r="A1125" t="s">
        <v>18</v>
      </c>
      <c r="B1125" t="s">
        <v>151</v>
      </c>
      <c r="C1125" s="79">
        <f t="shared" si="34"/>
        <v>1</v>
      </c>
      <c r="D1125" s="79">
        <f t="shared" si="35"/>
        <v>0</v>
      </c>
    </row>
    <row r="1126" spans="1:4" x14ac:dyDescent="0.2">
      <c r="A1126" t="s">
        <v>18</v>
      </c>
      <c r="B1126" t="s">
        <v>151</v>
      </c>
      <c r="C1126" s="79">
        <f t="shared" si="34"/>
        <v>1</v>
      </c>
      <c r="D1126" s="79">
        <f t="shared" si="35"/>
        <v>0</v>
      </c>
    </row>
    <row r="1127" spans="1:4" x14ac:dyDescent="0.2">
      <c r="A1127" t="s">
        <v>18</v>
      </c>
      <c r="B1127" t="s">
        <v>151</v>
      </c>
      <c r="C1127" s="79">
        <f t="shared" si="34"/>
        <v>1</v>
      </c>
      <c r="D1127" s="79">
        <f t="shared" si="35"/>
        <v>0</v>
      </c>
    </row>
    <row r="1128" spans="1:4" x14ac:dyDescent="0.2">
      <c r="A1128" t="s">
        <v>18</v>
      </c>
      <c r="B1128" t="s">
        <v>151</v>
      </c>
      <c r="C1128" s="79">
        <f t="shared" si="34"/>
        <v>1</v>
      </c>
      <c r="D1128" s="79">
        <f t="shared" si="35"/>
        <v>0</v>
      </c>
    </row>
    <row r="1129" spans="1:4" x14ac:dyDescent="0.2">
      <c r="A1129" t="s">
        <v>18</v>
      </c>
      <c r="B1129" t="s">
        <v>151</v>
      </c>
      <c r="C1129" s="79">
        <f t="shared" si="34"/>
        <v>1</v>
      </c>
      <c r="D1129" s="79">
        <f t="shared" si="35"/>
        <v>0</v>
      </c>
    </row>
    <row r="1130" spans="1:4" x14ac:dyDescent="0.2">
      <c r="A1130" t="s">
        <v>18</v>
      </c>
      <c r="B1130" t="s">
        <v>151</v>
      </c>
      <c r="C1130" s="79">
        <f t="shared" si="34"/>
        <v>1</v>
      </c>
      <c r="D1130" s="79">
        <f t="shared" si="35"/>
        <v>0</v>
      </c>
    </row>
    <row r="1131" spans="1:4" x14ac:dyDescent="0.2">
      <c r="A1131" t="s">
        <v>18</v>
      </c>
      <c r="B1131" t="s">
        <v>151</v>
      </c>
      <c r="C1131" s="79">
        <f t="shared" si="34"/>
        <v>1</v>
      </c>
      <c r="D1131" s="79">
        <f t="shared" si="35"/>
        <v>0</v>
      </c>
    </row>
    <row r="1132" spans="1:4" x14ac:dyDescent="0.2">
      <c r="A1132" t="s">
        <v>18</v>
      </c>
      <c r="B1132" t="s">
        <v>151</v>
      </c>
      <c r="C1132" s="79">
        <f t="shared" si="34"/>
        <v>1</v>
      </c>
      <c r="D1132" s="79">
        <f t="shared" si="35"/>
        <v>0</v>
      </c>
    </row>
    <row r="1133" spans="1:4" x14ac:dyDescent="0.2">
      <c r="A1133" t="s">
        <v>18</v>
      </c>
      <c r="B1133" t="s">
        <v>151</v>
      </c>
      <c r="C1133" s="79">
        <f t="shared" si="34"/>
        <v>1</v>
      </c>
      <c r="D1133" s="79">
        <f t="shared" si="35"/>
        <v>0</v>
      </c>
    </row>
    <row r="1134" spans="1:4" x14ac:dyDescent="0.2">
      <c r="A1134" t="s">
        <v>18</v>
      </c>
      <c r="B1134" t="s">
        <v>151</v>
      </c>
      <c r="C1134" s="79">
        <f t="shared" si="34"/>
        <v>1</v>
      </c>
      <c r="D1134" s="79">
        <f t="shared" si="35"/>
        <v>0</v>
      </c>
    </row>
    <row r="1135" spans="1:4" x14ac:dyDescent="0.2">
      <c r="A1135" t="s">
        <v>18</v>
      </c>
      <c r="B1135" t="s">
        <v>151</v>
      </c>
      <c r="C1135" s="79">
        <f t="shared" si="34"/>
        <v>1</v>
      </c>
      <c r="D1135" s="79">
        <f t="shared" si="35"/>
        <v>0</v>
      </c>
    </row>
    <row r="1136" spans="1:4" x14ac:dyDescent="0.2">
      <c r="A1136" t="s">
        <v>18</v>
      </c>
      <c r="B1136" t="s">
        <v>151</v>
      </c>
      <c r="C1136" s="79">
        <f t="shared" si="34"/>
        <v>1</v>
      </c>
      <c r="D1136" s="79">
        <f t="shared" si="35"/>
        <v>0</v>
      </c>
    </row>
    <row r="1137" spans="1:4" x14ac:dyDescent="0.2">
      <c r="A1137" t="s">
        <v>18</v>
      </c>
      <c r="B1137" t="s">
        <v>151</v>
      </c>
      <c r="C1137" s="79">
        <f t="shared" si="34"/>
        <v>1</v>
      </c>
      <c r="D1137" s="79">
        <f t="shared" si="35"/>
        <v>0</v>
      </c>
    </row>
    <row r="1138" spans="1:4" x14ac:dyDescent="0.2">
      <c r="A1138" t="s">
        <v>18</v>
      </c>
      <c r="B1138" t="s">
        <v>151</v>
      </c>
      <c r="C1138" s="79">
        <f t="shared" si="34"/>
        <v>1</v>
      </c>
      <c r="D1138" s="79">
        <f t="shared" si="35"/>
        <v>0</v>
      </c>
    </row>
    <row r="1139" spans="1:4" x14ac:dyDescent="0.2">
      <c r="A1139" t="s">
        <v>18</v>
      </c>
      <c r="B1139" t="s">
        <v>151</v>
      </c>
      <c r="C1139" s="79">
        <f t="shared" si="34"/>
        <v>1</v>
      </c>
      <c r="D1139" s="79">
        <f t="shared" si="35"/>
        <v>0</v>
      </c>
    </row>
    <row r="1140" spans="1:4" x14ac:dyDescent="0.2">
      <c r="A1140" t="s">
        <v>18</v>
      </c>
      <c r="B1140" t="s">
        <v>151</v>
      </c>
      <c r="C1140" s="79">
        <f t="shared" si="34"/>
        <v>1</v>
      </c>
      <c r="D1140" s="79">
        <f t="shared" si="35"/>
        <v>0</v>
      </c>
    </row>
    <row r="1141" spans="1:4" x14ac:dyDescent="0.2">
      <c r="A1141" t="s">
        <v>18</v>
      </c>
      <c r="B1141" t="s">
        <v>151</v>
      </c>
      <c r="C1141" s="79">
        <f t="shared" si="34"/>
        <v>1</v>
      </c>
      <c r="D1141" s="79">
        <f t="shared" si="35"/>
        <v>0</v>
      </c>
    </row>
    <row r="1142" spans="1:4" x14ac:dyDescent="0.2">
      <c r="A1142" t="s">
        <v>18</v>
      </c>
      <c r="B1142" t="s">
        <v>151</v>
      </c>
      <c r="C1142" s="79">
        <f t="shared" si="34"/>
        <v>1</v>
      </c>
      <c r="D1142" s="79">
        <f t="shared" si="35"/>
        <v>0</v>
      </c>
    </row>
    <row r="1143" spans="1:4" x14ac:dyDescent="0.2">
      <c r="A1143" t="s">
        <v>18</v>
      </c>
      <c r="B1143" t="s">
        <v>151</v>
      </c>
      <c r="C1143" s="79">
        <f t="shared" si="34"/>
        <v>1</v>
      </c>
      <c r="D1143" s="79">
        <f t="shared" si="35"/>
        <v>0</v>
      </c>
    </row>
    <row r="1144" spans="1:4" x14ac:dyDescent="0.2">
      <c r="A1144" t="s">
        <v>18</v>
      </c>
      <c r="B1144" t="s">
        <v>151</v>
      </c>
      <c r="C1144" s="79">
        <f t="shared" si="34"/>
        <v>1</v>
      </c>
      <c r="D1144" s="79">
        <f t="shared" si="35"/>
        <v>0</v>
      </c>
    </row>
    <row r="1145" spans="1:4" x14ac:dyDescent="0.2">
      <c r="A1145" t="s">
        <v>18</v>
      </c>
      <c r="B1145" t="s">
        <v>151</v>
      </c>
      <c r="C1145" s="79">
        <f t="shared" si="34"/>
        <v>1</v>
      </c>
      <c r="D1145" s="79">
        <f t="shared" si="35"/>
        <v>0</v>
      </c>
    </row>
    <row r="1146" spans="1:4" x14ac:dyDescent="0.2">
      <c r="A1146" t="s">
        <v>18</v>
      </c>
      <c r="B1146" t="s">
        <v>151</v>
      </c>
      <c r="C1146" s="79">
        <f t="shared" si="34"/>
        <v>1</v>
      </c>
      <c r="D1146" s="79">
        <f t="shared" si="35"/>
        <v>0</v>
      </c>
    </row>
    <row r="1147" spans="1:4" x14ac:dyDescent="0.2">
      <c r="A1147" t="s">
        <v>18</v>
      </c>
      <c r="B1147" t="s">
        <v>151</v>
      </c>
      <c r="C1147" s="79">
        <f t="shared" si="34"/>
        <v>1</v>
      </c>
      <c r="D1147" s="79">
        <f t="shared" si="35"/>
        <v>0</v>
      </c>
    </row>
    <row r="1148" spans="1:4" x14ac:dyDescent="0.2">
      <c r="A1148" t="s">
        <v>18</v>
      </c>
      <c r="B1148" t="s">
        <v>151</v>
      </c>
      <c r="C1148" s="79">
        <f t="shared" si="34"/>
        <v>1</v>
      </c>
      <c r="D1148" s="79">
        <f t="shared" si="35"/>
        <v>0</v>
      </c>
    </row>
    <row r="1149" spans="1:4" x14ac:dyDescent="0.2">
      <c r="A1149" t="s">
        <v>18</v>
      </c>
      <c r="B1149" t="s">
        <v>151</v>
      </c>
      <c r="C1149" s="79">
        <f t="shared" si="34"/>
        <v>1</v>
      </c>
      <c r="D1149" s="79">
        <f t="shared" si="35"/>
        <v>0</v>
      </c>
    </row>
    <row r="1150" spans="1:4" x14ac:dyDescent="0.2">
      <c r="A1150" t="s">
        <v>18</v>
      </c>
      <c r="B1150" t="s">
        <v>151</v>
      </c>
      <c r="C1150" s="79">
        <f t="shared" si="34"/>
        <v>1</v>
      </c>
      <c r="D1150" s="79">
        <f t="shared" si="35"/>
        <v>0</v>
      </c>
    </row>
    <row r="1151" spans="1:4" x14ac:dyDescent="0.2">
      <c r="A1151" t="s">
        <v>18</v>
      </c>
      <c r="B1151" t="s">
        <v>151</v>
      </c>
      <c r="C1151" s="79">
        <f t="shared" si="34"/>
        <v>1</v>
      </c>
      <c r="D1151" s="79">
        <f t="shared" si="35"/>
        <v>0</v>
      </c>
    </row>
    <row r="1152" spans="1:4" x14ac:dyDescent="0.2">
      <c r="A1152" t="s">
        <v>18</v>
      </c>
      <c r="B1152" t="s">
        <v>151</v>
      </c>
      <c r="C1152" s="79">
        <f t="shared" si="34"/>
        <v>1</v>
      </c>
      <c r="D1152" s="79">
        <f t="shared" si="35"/>
        <v>0</v>
      </c>
    </row>
    <row r="1153" spans="1:4" x14ac:dyDescent="0.2">
      <c r="A1153" t="s">
        <v>18</v>
      </c>
      <c r="B1153" t="s">
        <v>151</v>
      </c>
      <c r="C1153" s="79">
        <f t="shared" si="34"/>
        <v>1</v>
      </c>
      <c r="D1153" s="79">
        <f t="shared" si="35"/>
        <v>0</v>
      </c>
    </row>
    <row r="1154" spans="1:4" x14ac:dyDescent="0.2">
      <c r="A1154" t="s">
        <v>18</v>
      </c>
      <c r="B1154" t="s">
        <v>151</v>
      </c>
      <c r="C1154" s="79">
        <f t="shared" si="34"/>
        <v>1</v>
      </c>
      <c r="D1154" s="79">
        <f t="shared" si="35"/>
        <v>0</v>
      </c>
    </row>
    <row r="1155" spans="1:4" x14ac:dyDescent="0.2">
      <c r="A1155" t="s">
        <v>18</v>
      </c>
      <c r="B1155" t="s">
        <v>151</v>
      </c>
      <c r="C1155" s="79">
        <f t="shared" ref="C1155:C1218" si="36">IF(A1155="Male", 1, 0)</f>
        <v>1</v>
      </c>
      <c r="D1155" s="79">
        <f t="shared" ref="D1155:D1218" si="37">IF(B1155="Yes", 1, 0)</f>
        <v>0</v>
      </c>
    </row>
    <row r="1156" spans="1:4" x14ac:dyDescent="0.2">
      <c r="A1156" t="s">
        <v>18</v>
      </c>
      <c r="B1156" t="s">
        <v>151</v>
      </c>
      <c r="C1156" s="79">
        <f t="shared" si="36"/>
        <v>1</v>
      </c>
      <c r="D1156" s="79">
        <f t="shared" si="37"/>
        <v>0</v>
      </c>
    </row>
    <row r="1157" spans="1:4" x14ac:dyDescent="0.2">
      <c r="A1157" t="s">
        <v>18</v>
      </c>
      <c r="B1157" t="s">
        <v>151</v>
      </c>
      <c r="C1157" s="79">
        <f t="shared" si="36"/>
        <v>1</v>
      </c>
      <c r="D1157" s="79">
        <f t="shared" si="37"/>
        <v>0</v>
      </c>
    </row>
    <row r="1158" spans="1:4" x14ac:dyDescent="0.2">
      <c r="A1158" t="s">
        <v>18</v>
      </c>
      <c r="B1158" t="s">
        <v>151</v>
      </c>
      <c r="C1158" s="79">
        <f t="shared" si="36"/>
        <v>1</v>
      </c>
      <c r="D1158" s="79">
        <f t="shared" si="37"/>
        <v>0</v>
      </c>
    </row>
    <row r="1159" spans="1:4" x14ac:dyDescent="0.2">
      <c r="A1159" t="s">
        <v>18</v>
      </c>
      <c r="B1159" t="s">
        <v>151</v>
      </c>
      <c r="C1159" s="79">
        <f t="shared" si="36"/>
        <v>1</v>
      </c>
      <c r="D1159" s="79">
        <f t="shared" si="37"/>
        <v>0</v>
      </c>
    </row>
    <row r="1160" spans="1:4" x14ac:dyDescent="0.2">
      <c r="A1160" t="s">
        <v>18</v>
      </c>
      <c r="B1160" t="s">
        <v>151</v>
      </c>
      <c r="C1160" s="79">
        <f t="shared" si="36"/>
        <v>1</v>
      </c>
      <c r="D1160" s="79">
        <f t="shared" si="37"/>
        <v>0</v>
      </c>
    </row>
    <row r="1161" spans="1:4" x14ac:dyDescent="0.2">
      <c r="A1161" t="s">
        <v>18</v>
      </c>
      <c r="B1161" t="s">
        <v>151</v>
      </c>
      <c r="C1161" s="79">
        <f t="shared" si="36"/>
        <v>1</v>
      </c>
      <c r="D1161" s="79">
        <f t="shared" si="37"/>
        <v>0</v>
      </c>
    </row>
    <row r="1162" spans="1:4" x14ac:dyDescent="0.2">
      <c r="A1162" t="s">
        <v>18</v>
      </c>
      <c r="B1162" t="s">
        <v>151</v>
      </c>
      <c r="C1162" s="79">
        <f t="shared" si="36"/>
        <v>1</v>
      </c>
      <c r="D1162" s="79">
        <f t="shared" si="37"/>
        <v>0</v>
      </c>
    </row>
    <row r="1163" spans="1:4" x14ac:dyDescent="0.2">
      <c r="A1163" t="s">
        <v>18</v>
      </c>
      <c r="B1163" t="s">
        <v>151</v>
      </c>
      <c r="C1163" s="79">
        <f t="shared" si="36"/>
        <v>1</v>
      </c>
      <c r="D1163" s="79">
        <f t="shared" si="37"/>
        <v>0</v>
      </c>
    </row>
    <row r="1164" spans="1:4" x14ac:dyDescent="0.2">
      <c r="A1164" t="s">
        <v>18</v>
      </c>
      <c r="B1164" t="s">
        <v>151</v>
      </c>
      <c r="C1164" s="79">
        <f t="shared" si="36"/>
        <v>1</v>
      </c>
      <c r="D1164" s="79">
        <f t="shared" si="37"/>
        <v>0</v>
      </c>
    </row>
    <row r="1165" spans="1:4" x14ac:dyDescent="0.2">
      <c r="A1165" t="s">
        <v>18</v>
      </c>
      <c r="B1165" t="s">
        <v>151</v>
      </c>
      <c r="C1165" s="79">
        <f t="shared" si="36"/>
        <v>1</v>
      </c>
      <c r="D1165" s="79">
        <f t="shared" si="37"/>
        <v>0</v>
      </c>
    </row>
    <row r="1166" spans="1:4" x14ac:dyDescent="0.2">
      <c r="A1166" t="s">
        <v>18</v>
      </c>
      <c r="B1166" t="s">
        <v>151</v>
      </c>
      <c r="C1166" s="79">
        <f t="shared" si="36"/>
        <v>1</v>
      </c>
      <c r="D1166" s="79">
        <f t="shared" si="37"/>
        <v>0</v>
      </c>
    </row>
    <row r="1167" spans="1:4" x14ac:dyDescent="0.2">
      <c r="A1167" t="s">
        <v>18</v>
      </c>
      <c r="B1167" t="s">
        <v>151</v>
      </c>
      <c r="C1167" s="79">
        <f t="shared" si="36"/>
        <v>1</v>
      </c>
      <c r="D1167" s="79">
        <f t="shared" si="37"/>
        <v>0</v>
      </c>
    </row>
    <row r="1168" spans="1:4" x14ac:dyDescent="0.2">
      <c r="A1168" t="s">
        <v>18</v>
      </c>
      <c r="B1168" t="s">
        <v>151</v>
      </c>
      <c r="C1168" s="79">
        <f t="shared" si="36"/>
        <v>1</v>
      </c>
      <c r="D1168" s="79">
        <f t="shared" si="37"/>
        <v>0</v>
      </c>
    </row>
    <row r="1169" spans="1:4" x14ac:dyDescent="0.2">
      <c r="A1169" t="s">
        <v>18</v>
      </c>
      <c r="B1169" t="s">
        <v>151</v>
      </c>
      <c r="C1169" s="79">
        <f t="shared" si="36"/>
        <v>1</v>
      </c>
      <c r="D1169" s="79">
        <f t="shared" si="37"/>
        <v>0</v>
      </c>
    </row>
    <row r="1170" spans="1:4" x14ac:dyDescent="0.2">
      <c r="A1170" t="s">
        <v>18</v>
      </c>
      <c r="B1170" t="s">
        <v>151</v>
      </c>
      <c r="C1170" s="79">
        <f t="shared" si="36"/>
        <v>1</v>
      </c>
      <c r="D1170" s="79">
        <f t="shared" si="37"/>
        <v>0</v>
      </c>
    </row>
    <row r="1171" spans="1:4" x14ac:dyDescent="0.2">
      <c r="A1171" t="s">
        <v>18</v>
      </c>
      <c r="B1171" t="s">
        <v>151</v>
      </c>
      <c r="C1171" s="79">
        <f t="shared" si="36"/>
        <v>1</v>
      </c>
      <c r="D1171" s="79">
        <f t="shared" si="37"/>
        <v>0</v>
      </c>
    </row>
    <row r="1172" spans="1:4" x14ac:dyDescent="0.2">
      <c r="A1172" t="s">
        <v>18</v>
      </c>
      <c r="B1172" t="s">
        <v>151</v>
      </c>
      <c r="C1172" s="79">
        <f t="shared" si="36"/>
        <v>1</v>
      </c>
      <c r="D1172" s="79">
        <f t="shared" si="37"/>
        <v>0</v>
      </c>
    </row>
    <row r="1173" spans="1:4" x14ac:dyDescent="0.2">
      <c r="A1173" t="s">
        <v>18</v>
      </c>
      <c r="B1173" t="s">
        <v>151</v>
      </c>
      <c r="C1173" s="79">
        <f t="shared" si="36"/>
        <v>1</v>
      </c>
      <c r="D1173" s="79">
        <f t="shared" si="37"/>
        <v>0</v>
      </c>
    </row>
    <row r="1174" spans="1:4" x14ac:dyDescent="0.2">
      <c r="A1174" t="s">
        <v>18</v>
      </c>
      <c r="B1174" t="s">
        <v>151</v>
      </c>
      <c r="C1174" s="79">
        <f t="shared" si="36"/>
        <v>1</v>
      </c>
      <c r="D1174" s="79">
        <f t="shared" si="37"/>
        <v>0</v>
      </c>
    </row>
    <row r="1175" spans="1:4" x14ac:dyDescent="0.2">
      <c r="A1175" t="s">
        <v>18</v>
      </c>
      <c r="B1175" t="s">
        <v>151</v>
      </c>
      <c r="C1175" s="79">
        <f t="shared" si="36"/>
        <v>1</v>
      </c>
      <c r="D1175" s="79">
        <f t="shared" si="37"/>
        <v>0</v>
      </c>
    </row>
    <row r="1176" spans="1:4" x14ac:dyDescent="0.2">
      <c r="A1176" t="s">
        <v>18</v>
      </c>
      <c r="B1176" t="s">
        <v>151</v>
      </c>
      <c r="C1176" s="79">
        <f t="shared" si="36"/>
        <v>1</v>
      </c>
      <c r="D1176" s="79">
        <f t="shared" si="37"/>
        <v>0</v>
      </c>
    </row>
    <row r="1177" spans="1:4" x14ac:dyDescent="0.2">
      <c r="A1177" t="s">
        <v>18</v>
      </c>
      <c r="B1177" t="s">
        <v>151</v>
      </c>
      <c r="C1177" s="79">
        <f t="shared" si="36"/>
        <v>1</v>
      </c>
      <c r="D1177" s="79">
        <f t="shared" si="37"/>
        <v>0</v>
      </c>
    </row>
    <row r="1178" spans="1:4" x14ac:dyDescent="0.2">
      <c r="A1178" t="s">
        <v>18</v>
      </c>
      <c r="B1178" t="s">
        <v>151</v>
      </c>
      <c r="C1178" s="79">
        <f t="shared" si="36"/>
        <v>1</v>
      </c>
      <c r="D1178" s="79">
        <f t="shared" si="37"/>
        <v>0</v>
      </c>
    </row>
    <row r="1179" spans="1:4" x14ac:dyDescent="0.2">
      <c r="A1179" t="s">
        <v>18</v>
      </c>
      <c r="B1179" t="s">
        <v>151</v>
      </c>
      <c r="C1179" s="79">
        <f t="shared" si="36"/>
        <v>1</v>
      </c>
      <c r="D1179" s="79">
        <f t="shared" si="37"/>
        <v>0</v>
      </c>
    </row>
    <row r="1180" spans="1:4" x14ac:dyDescent="0.2">
      <c r="A1180" t="s">
        <v>18</v>
      </c>
      <c r="B1180" t="s">
        <v>151</v>
      </c>
      <c r="C1180" s="79">
        <f t="shared" si="36"/>
        <v>1</v>
      </c>
      <c r="D1180" s="79">
        <f t="shared" si="37"/>
        <v>0</v>
      </c>
    </row>
    <row r="1181" spans="1:4" x14ac:dyDescent="0.2">
      <c r="A1181" t="s">
        <v>18</v>
      </c>
      <c r="B1181" t="s">
        <v>151</v>
      </c>
      <c r="C1181" s="79">
        <f t="shared" si="36"/>
        <v>1</v>
      </c>
      <c r="D1181" s="79">
        <f t="shared" si="37"/>
        <v>0</v>
      </c>
    </row>
    <row r="1182" spans="1:4" x14ac:dyDescent="0.2">
      <c r="A1182" t="s">
        <v>18</v>
      </c>
      <c r="B1182" t="s">
        <v>151</v>
      </c>
      <c r="C1182" s="79">
        <f t="shared" si="36"/>
        <v>1</v>
      </c>
      <c r="D1182" s="79">
        <f t="shared" si="37"/>
        <v>0</v>
      </c>
    </row>
    <row r="1183" spans="1:4" x14ac:dyDescent="0.2">
      <c r="A1183" t="s">
        <v>18</v>
      </c>
      <c r="B1183" t="s">
        <v>151</v>
      </c>
      <c r="C1183" s="79">
        <f t="shared" si="36"/>
        <v>1</v>
      </c>
      <c r="D1183" s="79">
        <f t="shared" si="37"/>
        <v>0</v>
      </c>
    </row>
    <row r="1184" spans="1:4" x14ac:dyDescent="0.2">
      <c r="A1184" t="s">
        <v>18</v>
      </c>
      <c r="B1184" t="s">
        <v>151</v>
      </c>
      <c r="C1184" s="79">
        <f t="shared" si="36"/>
        <v>1</v>
      </c>
      <c r="D1184" s="79">
        <f t="shared" si="37"/>
        <v>0</v>
      </c>
    </row>
    <row r="1185" spans="1:4" x14ac:dyDescent="0.2">
      <c r="A1185" t="s">
        <v>18</v>
      </c>
      <c r="B1185" t="s">
        <v>151</v>
      </c>
      <c r="C1185" s="79">
        <f t="shared" si="36"/>
        <v>1</v>
      </c>
      <c r="D1185" s="79">
        <f t="shared" si="37"/>
        <v>0</v>
      </c>
    </row>
    <row r="1186" spans="1:4" x14ac:dyDescent="0.2">
      <c r="A1186" t="s">
        <v>18</v>
      </c>
      <c r="B1186" t="s">
        <v>151</v>
      </c>
      <c r="C1186" s="79">
        <f t="shared" si="36"/>
        <v>1</v>
      </c>
      <c r="D1186" s="79">
        <f t="shared" si="37"/>
        <v>0</v>
      </c>
    </row>
    <row r="1187" spans="1:4" x14ac:dyDescent="0.2">
      <c r="A1187" t="s">
        <v>18</v>
      </c>
      <c r="B1187" t="s">
        <v>151</v>
      </c>
      <c r="C1187" s="79">
        <f t="shared" si="36"/>
        <v>1</v>
      </c>
      <c r="D1187" s="79">
        <f t="shared" si="37"/>
        <v>0</v>
      </c>
    </row>
    <row r="1188" spans="1:4" x14ac:dyDescent="0.2">
      <c r="A1188" t="s">
        <v>18</v>
      </c>
      <c r="B1188" t="s">
        <v>151</v>
      </c>
      <c r="C1188" s="79">
        <f t="shared" si="36"/>
        <v>1</v>
      </c>
      <c r="D1188" s="79">
        <f t="shared" si="37"/>
        <v>0</v>
      </c>
    </row>
    <row r="1189" spans="1:4" x14ac:dyDescent="0.2">
      <c r="A1189" t="s">
        <v>18</v>
      </c>
      <c r="B1189" t="s">
        <v>151</v>
      </c>
      <c r="C1189" s="79">
        <f t="shared" si="36"/>
        <v>1</v>
      </c>
      <c r="D1189" s="79">
        <f t="shared" si="37"/>
        <v>0</v>
      </c>
    </row>
    <row r="1190" spans="1:4" x14ac:dyDescent="0.2">
      <c r="A1190" t="s">
        <v>18</v>
      </c>
      <c r="B1190" t="s">
        <v>151</v>
      </c>
      <c r="C1190" s="79">
        <f t="shared" si="36"/>
        <v>1</v>
      </c>
      <c r="D1190" s="79">
        <f t="shared" si="37"/>
        <v>0</v>
      </c>
    </row>
    <row r="1191" spans="1:4" x14ac:dyDescent="0.2">
      <c r="A1191" t="s">
        <v>18</v>
      </c>
      <c r="B1191" t="s">
        <v>151</v>
      </c>
      <c r="C1191" s="79">
        <f t="shared" si="36"/>
        <v>1</v>
      </c>
      <c r="D1191" s="79">
        <f t="shared" si="37"/>
        <v>0</v>
      </c>
    </row>
    <row r="1192" spans="1:4" x14ac:dyDescent="0.2">
      <c r="A1192" t="s">
        <v>18</v>
      </c>
      <c r="B1192" t="s">
        <v>151</v>
      </c>
      <c r="C1192" s="79">
        <f t="shared" si="36"/>
        <v>1</v>
      </c>
      <c r="D1192" s="79">
        <f t="shared" si="37"/>
        <v>0</v>
      </c>
    </row>
    <row r="1193" spans="1:4" x14ac:dyDescent="0.2">
      <c r="A1193" t="s">
        <v>18</v>
      </c>
      <c r="B1193" t="s">
        <v>151</v>
      </c>
      <c r="C1193" s="79">
        <f t="shared" si="36"/>
        <v>1</v>
      </c>
      <c r="D1193" s="79">
        <f t="shared" si="37"/>
        <v>0</v>
      </c>
    </row>
    <row r="1194" spans="1:4" x14ac:dyDescent="0.2">
      <c r="A1194" t="s">
        <v>18</v>
      </c>
      <c r="B1194" t="s">
        <v>151</v>
      </c>
      <c r="C1194" s="79">
        <f t="shared" si="36"/>
        <v>1</v>
      </c>
      <c r="D1194" s="79">
        <f t="shared" si="37"/>
        <v>0</v>
      </c>
    </row>
    <row r="1195" spans="1:4" x14ac:dyDescent="0.2">
      <c r="A1195" t="s">
        <v>18</v>
      </c>
      <c r="B1195" t="s">
        <v>151</v>
      </c>
      <c r="C1195" s="79">
        <f t="shared" si="36"/>
        <v>1</v>
      </c>
      <c r="D1195" s="79">
        <f t="shared" si="37"/>
        <v>0</v>
      </c>
    </row>
    <row r="1196" spans="1:4" x14ac:dyDescent="0.2">
      <c r="A1196" t="s">
        <v>18</v>
      </c>
      <c r="B1196" t="s">
        <v>151</v>
      </c>
      <c r="C1196" s="79">
        <f t="shared" si="36"/>
        <v>1</v>
      </c>
      <c r="D1196" s="79">
        <f t="shared" si="37"/>
        <v>0</v>
      </c>
    </row>
    <row r="1197" spans="1:4" x14ac:dyDescent="0.2">
      <c r="A1197" t="s">
        <v>18</v>
      </c>
      <c r="B1197" t="s">
        <v>151</v>
      </c>
      <c r="C1197" s="79">
        <f t="shared" si="36"/>
        <v>1</v>
      </c>
      <c r="D1197" s="79">
        <f t="shared" si="37"/>
        <v>0</v>
      </c>
    </row>
    <row r="1198" spans="1:4" x14ac:dyDescent="0.2">
      <c r="A1198" t="s">
        <v>18</v>
      </c>
      <c r="B1198" t="s">
        <v>151</v>
      </c>
      <c r="C1198" s="79">
        <f t="shared" si="36"/>
        <v>1</v>
      </c>
      <c r="D1198" s="79">
        <f t="shared" si="37"/>
        <v>0</v>
      </c>
    </row>
    <row r="1199" spans="1:4" x14ac:dyDescent="0.2">
      <c r="A1199" t="s">
        <v>18</v>
      </c>
      <c r="B1199" t="s">
        <v>151</v>
      </c>
      <c r="C1199" s="79">
        <f t="shared" si="36"/>
        <v>1</v>
      </c>
      <c r="D1199" s="79">
        <f t="shared" si="37"/>
        <v>0</v>
      </c>
    </row>
    <row r="1200" spans="1:4" x14ac:dyDescent="0.2">
      <c r="A1200" t="s">
        <v>18</v>
      </c>
      <c r="B1200" t="s">
        <v>151</v>
      </c>
      <c r="C1200" s="79">
        <f t="shared" si="36"/>
        <v>1</v>
      </c>
      <c r="D1200" s="79">
        <f t="shared" si="37"/>
        <v>0</v>
      </c>
    </row>
    <row r="1201" spans="1:4" x14ac:dyDescent="0.2">
      <c r="A1201" t="s">
        <v>18</v>
      </c>
      <c r="B1201" t="s">
        <v>151</v>
      </c>
      <c r="C1201" s="79">
        <f t="shared" si="36"/>
        <v>1</v>
      </c>
      <c r="D1201" s="79">
        <f t="shared" si="37"/>
        <v>0</v>
      </c>
    </row>
    <row r="1202" spans="1:4" x14ac:dyDescent="0.2">
      <c r="A1202" t="s">
        <v>18</v>
      </c>
      <c r="B1202" t="s">
        <v>151</v>
      </c>
      <c r="C1202" s="79">
        <f t="shared" si="36"/>
        <v>1</v>
      </c>
      <c r="D1202" s="79">
        <f t="shared" si="37"/>
        <v>0</v>
      </c>
    </row>
    <row r="1203" spans="1:4" x14ac:dyDescent="0.2">
      <c r="A1203" t="s">
        <v>18</v>
      </c>
      <c r="B1203" t="s">
        <v>151</v>
      </c>
      <c r="C1203" s="79">
        <f t="shared" si="36"/>
        <v>1</v>
      </c>
      <c r="D1203" s="79">
        <f t="shared" si="37"/>
        <v>0</v>
      </c>
    </row>
    <row r="1204" spans="1:4" x14ac:dyDescent="0.2">
      <c r="A1204" t="s">
        <v>18</v>
      </c>
      <c r="B1204" t="s">
        <v>151</v>
      </c>
      <c r="C1204" s="79">
        <f t="shared" si="36"/>
        <v>1</v>
      </c>
      <c r="D1204" s="79">
        <f t="shared" si="37"/>
        <v>0</v>
      </c>
    </row>
    <row r="1205" spans="1:4" x14ac:dyDescent="0.2">
      <c r="A1205" t="s">
        <v>18</v>
      </c>
      <c r="B1205" t="s">
        <v>151</v>
      </c>
      <c r="C1205" s="79">
        <f t="shared" si="36"/>
        <v>1</v>
      </c>
      <c r="D1205" s="79">
        <f t="shared" si="37"/>
        <v>0</v>
      </c>
    </row>
    <row r="1206" spans="1:4" x14ac:dyDescent="0.2">
      <c r="A1206" t="s">
        <v>18</v>
      </c>
      <c r="B1206" t="s">
        <v>151</v>
      </c>
      <c r="C1206" s="79">
        <f t="shared" si="36"/>
        <v>1</v>
      </c>
      <c r="D1206" s="79">
        <f t="shared" si="37"/>
        <v>0</v>
      </c>
    </row>
    <row r="1207" spans="1:4" x14ac:dyDescent="0.2">
      <c r="A1207" t="s">
        <v>18</v>
      </c>
      <c r="B1207" t="s">
        <v>151</v>
      </c>
      <c r="C1207" s="79">
        <f t="shared" si="36"/>
        <v>1</v>
      </c>
      <c r="D1207" s="79">
        <f t="shared" si="37"/>
        <v>0</v>
      </c>
    </row>
    <row r="1208" spans="1:4" x14ac:dyDescent="0.2">
      <c r="A1208" t="s">
        <v>18</v>
      </c>
      <c r="B1208" t="s">
        <v>151</v>
      </c>
      <c r="C1208" s="79">
        <f t="shared" si="36"/>
        <v>1</v>
      </c>
      <c r="D1208" s="79">
        <f t="shared" si="37"/>
        <v>0</v>
      </c>
    </row>
    <row r="1209" spans="1:4" x14ac:dyDescent="0.2">
      <c r="A1209" t="s">
        <v>18</v>
      </c>
      <c r="B1209" t="s">
        <v>151</v>
      </c>
      <c r="C1209" s="79">
        <f t="shared" si="36"/>
        <v>1</v>
      </c>
      <c r="D1209" s="79">
        <f t="shared" si="37"/>
        <v>0</v>
      </c>
    </row>
    <row r="1210" spans="1:4" x14ac:dyDescent="0.2">
      <c r="A1210" t="s">
        <v>18</v>
      </c>
      <c r="B1210" t="s">
        <v>151</v>
      </c>
      <c r="C1210" s="79">
        <f t="shared" si="36"/>
        <v>1</v>
      </c>
      <c r="D1210" s="79">
        <f t="shared" si="37"/>
        <v>0</v>
      </c>
    </row>
    <row r="1211" spans="1:4" x14ac:dyDescent="0.2">
      <c r="A1211" t="s">
        <v>18</v>
      </c>
      <c r="B1211" t="s">
        <v>151</v>
      </c>
      <c r="C1211" s="79">
        <f t="shared" si="36"/>
        <v>1</v>
      </c>
      <c r="D1211" s="79">
        <f t="shared" si="37"/>
        <v>0</v>
      </c>
    </row>
    <row r="1212" spans="1:4" x14ac:dyDescent="0.2">
      <c r="A1212" t="s">
        <v>18</v>
      </c>
      <c r="B1212" t="s">
        <v>151</v>
      </c>
      <c r="C1212" s="79">
        <f t="shared" si="36"/>
        <v>1</v>
      </c>
      <c r="D1212" s="79">
        <f t="shared" si="37"/>
        <v>0</v>
      </c>
    </row>
    <row r="1213" spans="1:4" x14ac:dyDescent="0.2">
      <c r="A1213" t="s">
        <v>18</v>
      </c>
      <c r="B1213" t="s">
        <v>151</v>
      </c>
      <c r="C1213" s="79">
        <f t="shared" si="36"/>
        <v>1</v>
      </c>
      <c r="D1213" s="79">
        <f t="shared" si="37"/>
        <v>0</v>
      </c>
    </row>
    <row r="1214" spans="1:4" x14ac:dyDescent="0.2">
      <c r="A1214" t="s">
        <v>18</v>
      </c>
      <c r="B1214" t="s">
        <v>151</v>
      </c>
      <c r="C1214" s="79">
        <f t="shared" si="36"/>
        <v>1</v>
      </c>
      <c r="D1214" s="79">
        <f t="shared" si="37"/>
        <v>0</v>
      </c>
    </row>
    <row r="1215" spans="1:4" x14ac:dyDescent="0.2">
      <c r="A1215" t="s">
        <v>18</v>
      </c>
      <c r="B1215" t="s">
        <v>151</v>
      </c>
      <c r="C1215" s="79">
        <f t="shared" si="36"/>
        <v>1</v>
      </c>
      <c r="D1215" s="79">
        <f t="shared" si="37"/>
        <v>0</v>
      </c>
    </row>
    <row r="1216" spans="1:4" x14ac:dyDescent="0.2">
      <c r="A1216" t="s">
        <v>18</v>
      </c>
      <c r="B1216" t="s">
        <v>151</v>
      </c>
      <c r="C1216" s="79">
        <f t="shared" si="36"/>
        <v>1</v>
      </c>
      <c r="D1216" s="79">
        <f t="shared" si="37"/>
        <v>0</v>
      </c>
    </row>
    <row r="1217" spans="1:4" x14ac:dyDescent="0.2">
      <c r="A1217" t="s">
        <v>18</v>
      </c>
      <c r="B1217" t="s">
        <v>151</v>
      </c>
      <c r="C1217" s="79">
        <f t="shared" si="36"/>
        <v>1</v>
      </c>
      <c r="D1217" s="79">
        <f t="shared" si="37"/>
        <v>0</v>
      </c>
    </row>
    <row r="1218" spans="1:4" x14ac:dyDescent="0.2">
      <c r="A1218" t="s">
        <v>18</v>
      </c>
      <c r="B1218" t="s">
        <v>151</v>
      </c>
      <c r="C1218" s="79">
        <f t="shared" si="36"/>
        <v>1</v>
      </c>
      <c r="D1218" s="79">
        <f t="shared" si="37"/>
        <v>0</v>
      </c>
    </row>
    <row r="1219" spans="1:4" x14ac:dyDescent="0.2">
      <c r="A1219" t="s">
        <v>18</v>
      </c>
      <c r="B1219" t="s">
        <v>151</v>
      </c>
      <c r="C1219" s="79">
        <f t="shared" ref="C1219:C1282" si="38">IF(A1219="Male", 1, 0)</f>
        <v>1</v>
      </c>
      <c r="D1219" s="79">
        <f t="shared" ref="D1219:D1282" si="39">IF(B1219="Yes", 1, 0)</f>
        <v>0</v>
      </c>
    </row>
    <row r="1220" spans="1:4" x14ac:dyDescent="0.2">
      <c r="A1220" t="s">
        <v>18</v>
      </c>
      <c r="B1220" t="s">
        <v>151</v>
      </c>
      <c r="C1220" s="79">
        <f t="shared" si="38"/>
        <v>1</v>
      </c>
      <c r="D1220" s="79">
        <f t="shared" si="39"/>
        <v>0</v>
      </c>
    </row>
    <row r="1221" spans="1:4" x14ac:dyDescent="0.2">
      <c r="A1221" t="s">
        <v>18</v>
      </c>
      <c r="B1221" t="s">
        <v>151</v>
      </c>
      <c r="C1221" s="79">
        <f t="shared" si="38"/>
        <v>1</v>
      </c>
      <c r="D1221" s="79">
        <f t="shared" si="39"/>
        <v>0</v>
      </c>
    </row>
    <row r="1222" spans="1:4" x14ac:dyDescent="0.2">
      <c r="A1222" t="s">
        <v>18</v>
      </c>
      <c r="B1222" t="s">
        <v>151</v>
      </c>
      <c r="C1222" s="79">
        <f t="shared" si="38"/>
        <v>1</v>
      </c>
      <c r="D1222" s="79">
        <f t="shared" si="39"/>
        <v>0</v>
      </c>
    </row>
    <row r="1223" spans="1:4" x14ac:dyDescent="0.2">
      <c r="A1223" t="s">
        <v>18</v>
      </c>
      <c r="B1223" t="s">
        <v>151</v>
      </c>
      <c r="C1223" s="79">
        <f t="shared" si="38"/>
        <v>1</v>
      </c>
      <c r="D1223" s="79">
        <f t="shared" si="39"/>
        <v>0</v>
      </c>
    </row>
    <row r="1224" spans="1:4" x14ac:dyDescent="0.2">
      <c r="A1224" t="s">
        <v>18</v>
      </c>
      <c r="B1224" t="s">
        <v>151</v>
      </c>
      <c r="C1224" s="79">
        <f t="shared" si="38"/>
        <v>1</v>
      </c>
      <c r="D1224" s="79">
        <f t="shared" si="39"/>
        <v>0</v>
      </c>
    </row>
    <row r="1225" spans="1:4" x14ac:dyDescent="0.2">
      <c r="A1225" t="s">
        <v>18</v>
      </c>
      <c r="B1225" t="s">
        <v>151</v>
      </c>
      <c r="C1225" s="79">
        <f t="shared" si="38"/>
        <v>1</v>
      </c>
      <c r="D1225" s="79">
        <f t="shared" si="39"/>
        <v>0</v>
      </c>
    </row>
    <row r="1226" spans="1:4" x14ac:dyDescent="0.2">
      <c r="A1226" t="s">
        <v>18</v>
      </c>
      <c r="B1226" t="s">
        <v>151</v>
      </c>
      <c r="C1226" s="79">
        <f t="shared" si="38"/>
        <v>1</v>
      </c>
      <c r="D1226" s="79">
        <f t="shared" si="39"/>
        <v>0</v>
      </c>
    </row>
    <row r="1227" spans="1:4" x14ac:dyDescent="0.2">
      <c r="A1227" t="s">
        <v>18</v>
      </c>
      <c r="B1227" t="s">
        <v>151</v>
      </c>
      <c r="C1227" s="79">
        <f t="shared" si="38"/>
        <v>1</v>
      </c>
      <c r="D1227" s="79">
        <f t="shared" si="39"/>
        <v>0</v>
      </c>
    </row>
    <row r="1228" spans="1:4" x14ac:dyDescent="0.2">
      <c r="A1228" t="s">
        <v>18</v>
      </c>
      <c r="B1228" t="s">
        <v>151</v>
      </c>
      <c r="C1228" s="79">
        <f t="shared" si="38"/>
        <v>1</v>
      </c>
      <c r="D1228" s="79">
        <f t="shared" si="39"/>
        <v>0</v>
      </c>
    </row>
    <row r="1229" spans="1:4" x14ac:dyDescent="0.2">
      <c r="A1229" t="s">
        <v>18</v>
      </c>
      <c r="B1229" t="s">
        <v>151</v>
      </c>
      <c r="C1229" s="79">
        <f t="shared" si="38"/>
        <v>1</v>
      </c>
      <c r="D1229" s="79">
        <f t="shared" si="39"/>
        <v>0</v>
      </c>
    </row>
    <row r="1230" spans="1:4" x14ac:dyDescent="0.2">
      <c r="A1230" t="s">
        <v>18</v>
      </c>
      <c r="B1230" t="s">
        <v>151</v>
      </c>
      <c r="C1230" s="79">
        <f t="shared" si="38"/>
        <v>1</v>
      </c>
      <c r="D1230" s="79">
        <f t="shared" si="39"/>
        <v>0</v>
      </c>
    </row>
    <row r="1231" spans="1:4" x14ac:dyDescent="0.2">
      <c r="A1231" t="s">
        <v>18</v>
      </c>
      <c r="B1231" t="s">
        <v>151</v>
      </c>
      <c r="C1231" s="79">
        <f t="shared" si="38"/>
        <v>1</v>
      </c>
      <c r="D1231" s="79">
        <f t="shared" si="39"/>
        <v>0</v>
      </c>
    </row>
    <row r="1232" spans="1:4" x14ac:dyDescent="0.2">
      <c r="A1232" t="s">
        <v>18</v>
      </c>
      <c r="B1232" t="s">
        <v>151</v>
      </c>
      <c r="C1232" s="79">
        <f t="shared" si="38"/>
        <v>1</v>
      </c>
      <c r="D1232" s="79">
        <f t="shared" si="39"/>
        <v>0</v>
      </c>
    </row>
    <row r="1233" spans="1:4" x14ac:dyDescent="0.2">
      <c r="A1233" t="s">
        <v>18</v>
      </c>
      <c r="B1233" t="s">
        <v>151</v>
      </c>
      <c r="C1233" s="79">
        <f t="shared" si="38"/>
        <v>1</v>
      </c>
      <c r="D1233" s="79">
        <f t="shared" si="39"/>
        <v>0</v>
      </c>
    </row>
    <row r="1234" spans="1:4" x14ac:dyDescent="0.2">
      <c r="A1234" t="s">
        <v>18</v>
      </c>
      <c r="B1234" t="s">
        <v>151</v>
      </c>
      <c r="C1234" s="79">
        <f t="shared" si="38"/>
        <v>1</v>
      </c>
      <c r="D1234" s="79">
        <f t="shared" si="39"/>
        <v>0</v>
      </c>
    </row>
    <row r="1235" spans="1:4" x14ac:dyDescent="0.2">
      <c r="A1235" t="s">
        <v>18</v>
      </c>
      <c r="B1235" t="s">
        <v>151</v>
      </c>
      <c r="C1235" s="79">
        <f t="shared" si="38"/>
        <v>1</v>
      </c>
      <c r="D1235" s="79">
        <f t="shared" si="39"/>
        <v>0</v>
      </c>
    </row>
    <row r="1236" spans="1:4" x14ac:dyDescent="0.2">
      <c r="A1236" t="s">
        <v>18</v>
      </c>
      <c r="B1236" t="s">
        <v>151</v>
      </c>
      <c r="C1236" s="79">
        <f t="shared" si="38"/>
        <v>1</v>
      </c>
      <c r="D1236" s="79">
        <f t="shared" si="39"/>
        <v>0</v>
      </c>
    </row>
    <row r="1237" spans="1:4" x14ac:dyDescent="0.2">
      <c r="A1237" t="s">
        <v>18</v>
      </c>
      <c r="B1237" t="s">
        <v>151</v>
      </c>
      <c r="C1237" s="79">
        <f t="shared" si="38"/>
        <v>1</v>
      </c>
      <c r="D1237" s="79">
        <f t="shared" si="39"/>
        <v>0</v>
      </c>
    </row>
    <row r="1238" spans="1:4" x14ac:dyDescent="0.2">
      <c r="A1238" t="s">
        <v>18</v>
      </c>
      <c r="B1238" t="s">
        <v>151</v>
      </c>
      <c r="C1238" s="79">
        <f t="shared" si="38"/>
        <v>1</v>
      </c>
      <c r="D1238" s="79">
        <f t="shared" si="39"/>
        <v>0</v>
      </c>
    </row>
    <row r="1239" spans="1:4" x14ac:dyDescent="0.2">
      <c r="A1239" t="s">
        <v>18</v>
      </c>
      <c r="B1239" t="s">
        <v>151</v>
      </c>
      <c r="C1239" s="79">
        <f t="shared" si="38"/>
        <v>1</v>
      </c>
      <c r="D1239" s="79">
        <f t="shared" si="39"/>
        <v>0</v>
      </c>
    </row>
    <row r="1240" spans="1:4" x14ac:dyDescent="0.2">
      <c r="A1240" t="s">
        <v>18</v>
      </c>
      <c r="B1240" t="s">
        <v>151</v>
      </c>
      <c r="C1240" s="79">
        <f t="shared" si="38"/>
        <v>1</v>
      </c>
      <c r="D1240" s="79">
        <f t="shared" si="39"/>
        <v>0</v>
      </c>
    </row>
    <row r="1241" spans="1:4" x14ac:dyDescent="0.2">
      <c r="A1241" t="s">
        <v>18</v>
      </c>
      <c r="B1241" t="s">
        <v>151</v>
      </c>
      <c r="C1241" s="79">
        <f t="shared" si="38"/>
        <v>1</v>
      </c>
      <c r="D1241" s="79">
        <f t="shared" si="39"/>
        <v>0</v>
      </c>
    </row>
    <row r="1242" spans="1:4" x14ac:dyDescent="0.2">
      <c r="A1242" t="s">
        <v>18</v>
      </c>
      <c r="B1242" t="s">
        <v>151</v>
      </c>
      <c r="C1242" s="79">
        <f t="shared" si="38"/>
        <v>1</v>
      </c>
      <c r="D1242" s="79">
        <f t="shared" si="39"/>
        <v>0</v>
      </c>
    </row>
    <row r="1243" spans="1:4" x14ac:dyDescent="0.2">
      <c r="A1243" t="s">
        <v>18</v>
      </c>
      <c r="B1243" t="s">
        <v>151</v>
      </c>
      <c r="C1243" s="79">
        <f t="shared" si="38"/>
        <v>1</v>
      </c>
      <c r="D1243" s="79">
        <f t="shared" si="39"/>
        <v>0</v>
      </c>
    </row>
    <row r="1244" spans="1:4" x14ac:dyDescent="0.2">
      <c r="A1244" t="s">
        <v>18</v>
      </c>
      <c r="B1244" t="s">
        <v>151</v>
      </c>
      <c r="C1244" s="79">
        <f t="shared" si="38"/>
        <v>1</v>
      </c>
      <c r="D1244" s="79">
        <f t="shared" si="39"/>
        <v>0</v>
      </c>
    </row>
    <row r="1245" spans="1:4" x14ac:dyDescent="0.2">
      <c r="A1245" t="s">
        <v>18</v>
      </c>
      <c r="B1245" t="s">
        <v>151</v>
      </c>
      <c r="C1245" s="79">
        <f t="shared" si="38"/>
        <v>1</v>
      </c>
      <c r="D1245" s="79">
        <f t="shared" si="39"/>
        <v>0</v>
      </c>
    </row>
    <row r="1246" spans="1:4" x14ac:dyDescent="0.2">
      <c r="A1246" t="s">
        <v>18</v>
      </c>
      <c r="B1246" t="s">
        <v>151</v>
      </c>
      <c r="C1246" s="79">
        <f t="shared" si="38"/>
        <v>1</v>
      </c>
      <c r="D1246" s="79">
        <f t="shared" si="39"/>
        <v>0</v>
      </c>
    </row>
    <row r="1247" spans="1:4" x14ac:dyDescent="0.2">
      <c r="A1247" t="s">
        <v>18</v>
      </c>
      <c r="B1247" t="s">
        <v>151</v>
      </c>
      <c r="C1247" s="79">
        <f t="shared" si="38"/>
        <v>1</v>
      </c>
      <c r="D1247" s="79">
        <f t="shared" si="39"/>
        <v>0</v>
      </c>
    </row>
    <row r="1248" spans="1:4" x14ac:dyDescent="0.2">
      <c r="A1248" t="s">
        <v>18</v>
      </c>
      <c r="B1248" t="s">
        <v>151</v>
      </c>
      <c r="C1248" s="79">
        <f t="shared" si="38"/>
        <v>1</v>
      </c>
      <c r="D1248" s="79">
        <f t="shared" si="39"/>
        <v>0</v>
      </c>
    </row>
    <row r="1249" spans="1:4" x14ac:dyDescent="0.2">
      <c r="A1249" t="s">
        <v>18</v>
      </c>
      <c r="B1249" t="s">
        <v>151</v>
      </c>
      <c r="C1249" s="79">
        <f t="shared" si="38"/>
        <v>1</v>
      </c>
      <c r="D1249" s="79">
        <f t="shared" si="39"/>
        <v>0</v>
      </c>
    </row>
    <row r="1250" spans="1:4" x14ac:dyDescent="0.2">
      <c r="A1250" t="s">
        <v>18</v>
      </c>
      <c r="B1250" t="s">
        <v>151</v>
      </c>
      <c r="C1250" s="79">
        <f t="shared" si="38"/>
        <v>1</v>
      </c>
      <c r="D1250" s="79">
        <f t="shared" si="39"/>
        <v>0</v>
      </c>
    </row>
    <row r="1251" spans="1:4" x14ac:dyDescent="0.2">
      <c r="A1251" t="s">
        <v>18</v>
      </c>
      <c r="B1251" t="s">
        <v>151</v>
      </c>
      <c r="C1251" s="79">
        <f t="shared" si="38"/>
        <v>1</v>
      </c>
      <c r="D1251" s="79">
        <f t="shared" si="39"/>
        <v>0</v>
      </c>
    </row>
    <row r="1252" spans="1:4" x14ac:dyDescent="0.2">
      <c r="A1252" t="s">
        <v>18</v>
      </c>
      <c r="B1252" t="s">
        <v>151</v>
      </c>
      <c r="C1252" s="79">
        <f t="shared" si="38"/>
        <v>1</v>
      </c>
      <c r="D1252" s="79">
        <f t="shared" si="39"/>
        <v>0</v>
      </c>
    </row>
    <row r="1253" spans="1:4" x14ac:dyDescent="0.2">
      <c r="A1253" t="s">
        <v>18</v>
      </c>
      <c r="B1253" t="s">
        <v>151</v>
      </c>
      <c r="C1253" s="79">
        <f t="shared" si="38"/>
        <v>1</v>
      </c>
      <c r="D1253" s="79">
        <f t="shared" si="39"/>
        <v>0</v>
      </c>
    </row>
    <row r="1254" spans="1:4" x14ac:dyDescent="0.2">
      <c r="A1254" t="s">
        <v>18</v>
      </c>
      <c r="B1254" t="s">
        <v>151</v>
      </c>
      <c r="C1254" s="79">
        <f t="shared" si="38"/>
        <v>1</v>
      </c>
      <c r="D1254" s="79">
        <f t="shared" si="39"/>
        <v>0</v>
      </c>
    </row>
    <row r="1255" spans="1:4" x14ac:dyDescent="0.2">
      <c r="A1255" t="s">
        <v>18</v>
      </c>
      <c r="B1255" t="s">
        <v>151</v>
      </c>
      <c r="C1255" s="79">
        <f t="shared" si="38"/>
        <v>1</v>
      </c>
      <c r="D1255" s="79">
        <f t="shared" si="39"/>
        <v>0</v>
      </c>
    </row>
    <row r="1256" spans="1:4" x14ac:dyDescent="0.2">
      <c r="A1256" t="s">
        <v>18</v>
      </c>
      <c r="B1256" t="s">
        <v>151</v>
      </c>
      <c r="C1256" s="79">
        <f t="shared" si="38"/>
        <v>1</v>
      </c>
      <c r="D1256" s="79">
        <f t="shared" si="39"/>
        <v>0</v>
      </c>
    </row>
    <row r="1257" spans="1:4" x14ac:dyDescent="0.2">
      <c r="A1257" t="s">
        <v>18</v>
      </c>
      <c r="B1257" t="s">
        <v>151</v>
      </c>
      <c r="C1257" s="79">
        <f t="shared" si="38"/>
        <v>1</v>
      </c>
      <c r="D1257" s="79">
        <f t="shared" si="39"/>
        <v>0</v>
      </c>
    </row>
    <row r="1258" spans="1:4" x14ac:dyDescent="0.2">
      <c r="A1258" t="s">
        <v>18</v>
      </c>
      <c r="B1258" t="s">
        <v>151</v>
      </c>
      <c r="C1258" s="79">
        <f t="shared" si="38"/>
        <v>1</v>
      </c>
      <c r="D1258" s="79">
        <f t="shared" si="39"/>
        <v>0</v>
      </c>
    </row>
    <row r="1259" spans="1:4" x14ac:dyDescent="0.2">
      <c r="A1259" t="s">
        <v>18</v>
      </c>
      <c r="B1259" t="s">
        <v>151</v>
      </c>
      <c r="C1259" s="79">
        <f t="shared" si="38"/>
        <v>1</v>
      </c>
      <c r="D1259" s="79">
        <f t="shared" si="39"/>
        <v>0</v>
      </c>
    </row>
    <row r="1260" spans="1:4" x14ac:dyDescent="0.2">
      <c r="A1260" t="s">
        <v>18</v>
      </c>
      <c r="B1260" t="s">
        <v>151</v>
      </c>
      <c r="C1260" s="79">
        <f t="shared" si="38"/>
        <v>1</v>
      </c>
      <c r="D1260" s="79">
        <f t="shared" si="39"/>
        <v>0</v>
      </c>
    </row>
    <row r="1261" spans="1:4" x14ac:dyDescent="0.2">
      <c r="A1261" t="s">
        <v>18</v>
      </c>
      <c r="B1261" t="s">
        <v>151</v>
      </c>
      <c r="C1261" s="79">
        <f t="shared" si="38"/>
        <v>1</v>
      </c>
      <c r="D1261" s="79">
        <f t="shared" si="39"/>
        <v>0</v>
      </c>
    </row>
    <row r="1262" spans="1:4" x14ac:dyDescent="0.2">
      <c r="A1262" t="s">
        <v>18</v>
      </c>
      <c r="B1262" t="s">
        <v>151</v>
      </c>
      <c r="C1262" s="79">
        <f t="shared" si="38"/>
        <v>1</v>
      </c>
      <c r="D1262" s="79">
        <f t="shared" si="39"/>
        <v>0</v>
      </c>
    </row>
    <row r="1263" spans="1:4" x14ac:dyDescent="0.2">
      <c r="A1263" t="s">
        <v>18</v>
      </c>
      <c r="B1263" t="s">
        <v>151</v>
      </c>
      <c r="C1263" s="79">
        <f t="shared" si="38"/>
        <v>1</v>
      </c>
      <c r="D1263" s="79">
        <f t="shared" si="39"/>
        <v>0</v>
      </c>
    </row>
    <row r="1264" spans="1:4" x14ac:dyDescent="0.2">
      <c r="A1264" t="s">
        <v>18</v>
      </c>
      <c r="B1264" t="s">
        <v>151</v>
      </c>
      <c r="C1264" s="79">
        <f t="shared" si="38"/>
        <v>1</v>
      </c>
      <c r="D1264" s="79">
        <f t="shared" si="39"/>
        <v>0</v>
      </c>
    </row>
    <row r="1265" spans="1:4" x14ac:dyDescent="0.2">
      <c r="A1265" t="s">
        <v>18</v>
      </c>
      <c r="B1265" t="s">
        <v>151</v>
      </c>
      <c r="C1265" s="79">
        <f t="shared" si="38"/>
        <v>1</v>
      </c>
      <c r="D1265" s="79">
        <f t="shared" si="39"/>
        <v>0</v>
      </c>
    </row>
    <row r="1266" spans="1:4" x14ac:dyDescent="0.2">
      <c r="A1266" t="s">
        <v>18</v>
      </c>
      <c r="B1266" t="s">
        <v>151</v>
      </c>
      <c r="C1266" s="79">
        <f t="shared" si="38"/>
        <v>1</v>
      </c>
      <c r="D1266" s="79">
        <f t="shared" si="39"/>
        <v>0</v>
      </c>
    </row>
    <row r="1267" spans="1:4" x14ac:dyDescent="0.2">
      <c r="A1267" t="s">
        <v>18</v>
      </c>
      <c r="B1267" t="s">
        <v>151</v>
      </c>
      <c r="C1267" s="79">
        <f t="shared" si="38"/>
        <v>1</v>
      </c>
      <c r="D1267" s="79">
        <f t="shared" si="39"/>
        <v>0</v>
      </c>
    </row>
    <row r="1268" spans="1:4" x14ac:dyDescent="0.2">
      <c r="A1268" t="s">
        <v>18</v>
      </c>
      <c r="B1268" t="s">
        <v>151</v>
      </c>
      <c r="C1268" s="79">
        <f t="shared" si="38"/>
        <v>1</v>
      </c>
      <c r="D1268" s="79">
        <f t="shared" si="39"/>
        <v>0</v>
      </c>
    </row>
    <row r="1269" spans="1:4" x14ac:dyDescent="0.2">
      <c r="A1269" t="s">
        <v>18</v>
      </c>
      <c r="B1269" t="s">
        <v>151</v>
      </c>
      <c r="C1269" s="79">
        <f t="shared" si="38"/>
        <v>1</v>
      </c>
      <c r="D1269" s="79">
        <f t="shared" si="39"/>
        <v>0</v>
      </c>
    </row>
    <row r="1270" spans="1:4" x14ac:dyDescent="0.2">
      <c r="A1270" t="s">
        <v>18</v>
      </c>
      <c r="B1270" t="s">
        <v>151</v>
      </c>
      <c r="C1270" s="79">
        <f t="shared" si="38"/>
        <v>1</v>
      </c>
      <c r="D1270" s="79">
        <f t="shared" si="39"/>
        <v>0</v>
      </c>
    </row>
    <row r="1271" spans="1:4" x14ac:dyDescent="0.2">
      <c r="A1271" t="s">
        <v>18</v>
      </c>
      <c r="B1271" t="s">
        <v>151</v>
      </c>
      <c r="C1271" s="79">
        <f t="shared" si="38"/>
        <v>1</v>
      </c>
      <c r="D1271" s="79">
        <f t="shared" si="39"/>
        <v>0</v>
      </c>
    </row>
    <row r="1272" spans="1:4" x14ac:dyDescent="0.2">
      <c r="A1272" t="s">
        <v>18</v>
      </c>
      <c r="B1272" t="s">
        <v>151</v>
      </c>
      <c r="C1272" s="79">
        <f t="shared" si="38"/>
        <v>1</v>
      </c>
      <c r="D1272" s="79">
        <f t="shared" si="39"/>
        <v>0</v>
      </c>
    </row>
    <row r="1273" spans="1:4" x14ac:dyDescent="0.2">
      <c r="A1273" t="s">
        <v>18</v>
      </c>
      <c r="B1273" t="s">
        <v>151</v>
      </c>
      <c r="C1273" s="79">
        <f t="shared" si="38"/>
        <v>1</v>
      </c>
      <c r="D1273" s="79">
        <f t="shared" si="39"/>
        <v>0</v>
      </c>
    </row>
    <row r="1274" spans="1:4" x14ac:dyDescent="0.2">
      <c r="A1274" t="s">
        <v>18</v>
      </c>
      <c r="B1274" t="s">
        <v>151</v>
      </c>
      <c r="C1274" s="79">
        <f t="shared" si="38"/>
        <v>1</v>
      </c>
      <c r="D1274" s="79">
        <f t="shared" si="39"/>
        <v>0</v>
      </c>
    </row>
    <row r="1275" spans="1:4" x14ac:dyDescent="0.2">
      <c r="A1275" t="s">
        <v>18</v>
      </c>
      <c r="B1275" t="s">
        <v>151</v>
      </c>
      <c r="C1275" s="79">
        <f t="shared" si="38"/>
        <v>1</v>
      </c>
      <c r="D1275" s="79">
        <f t="shared" si="39"/>
        <v>0</v>
      </c>
    </row>
    <row r="1276" spans="1:4" x14ac:dyDescent="0.2">
      <c r="A1276" t="s">
        <v>18</v>
      </c>
      <c r="B1276" t="s">
        <v>151</v>
      </c>
      <c r="C1276" s="79">
        <f t="shared" si="38"/>
        <v>1</v>
      </c>
      <c r="D1276" s="79">
        <f t="shared" si="39"/>
        <v>0</v>
      </c>
    </row>
    <row r="1277" spans="1:4" x14ac:dyDescent="0.2">
      <c r="A1277" t="s">
        <v>18</v>
      </c>
      <c r="B1277" t="s">
        <v>151</v>
      </c>
      <c r="C1277" s="79">
        <f t="shared" si="38"/>
        <v>1</v>
      </c>
      <c r="D1277" s="79">
        <f t="shared" si="39"/>
        <v>0</v>
      </c>
    </row>
    <row r="1278" spans="1:4" x14ac:dyDescent="0.2">
      <c r="A1278" t="s">
        <v>18</v>
      </c>
      <c r="B1278" t="s">
        <v>151</v>
      </c>
      <c r="C1278" s="79">
        <f t="shared" si="38"/>
        <v>1</v>
      </c>
      <c r="D1278" s="79">
        <f t="shared" si="39"/>
        <v>0</v>
      </c>
    </row>
    <row r="1279" spans="1:4" x14ac:dyDescent="0.2">
      <c r="A1279" t="s">
        <v>18</v>
      </c>
      <c r="B1279" t="s">
        <v>151</v>
      </c>
      <c r="C1279" s="79">
        <f t="shared" si="38"/>
        <v>1</v>
      </c>
      <c r="D1279" s="79">
        <f t="shared" si="39"/>
        <v>0</v>
      </c>
    </row>
    <row r="1280" spans="1:4" x14ac:dyDescent="0.2">
      <c r="A1280" t="s">
        <v>18</v>
      </c>
      <c r="B1280" t="s">
        <v>151</v>
      </c>
      <c r="C1280" s="79">
        <f t="shared" si="38"/>
        <v>1</v>
      </c>
      <c r="D1280" s="79">
        <f t="shared" si="39"/>
        <v>0</v>
      </c>
    </row>
    <row r="1281" spans="1:4" x14ac:dyDescent="0.2">
      <c r="A1281" t="s">
        <v>18</v>
      </c>
      <c r="B1281" t="s">
        <v>151</v>
      </c>
      <c r="C1281" s="79">
        <f t="shared" si="38"/>
        <v>1</v>
      </c>
      <c r="D1281" s="79">
        <f t="shared" si="39"/>
        <v>0</v>
      </c>
    </row>
    <row r="1282" spans="1:4" x14ac:dyDescent="0.2">
      <c r="A1282" t="s">
        <v>18</v>
      </c>
      <c r="B1282" t="s">
        <v>151</v>
      </c>
      <c r="C1282" s="79">
        <f t="shared" si="38"/>
        <v>1</v>
      </c>
      <c r="D1282" s="79">
        <f t="shared" si="39"/>
        <v>0</v>
      </c>
    </row>
    <row r="1283" spans="1:4" x14ac:dyDescent="0.2">
      <c r="A1283" t="s">
        <v>18</v>
      </c>
      <c r="B1283" t="s">
        <v>151</v>
      </c>
      <c r="C1283" s="79">
        <f t="shared" ref="C1283:C1346" si="40">IF(A1283="Male", 1, 0)</f>
        <v>1</v>
      </c>
      <c r="D1283" s="79">
        <f t="shared" ref="D1283:D1346" si="41">IF(B1283="Yes", 1, 0)</f>
        <v>0</v>
      </c>
    </row>
    <row r="1284" spans="1:4" x14ac:dyDescent="0.2">
      <c r="A1284" t="s">
        <v>18</v>
      </c>
      <c r="B1284" t="s">
        <v>151</v>
      </c>
      <c r="C1284" s="79">
        <f t="shared" si="40"/>
        <v>1</v>
      </c>
      <c r="D1284" s="79">
        <f t="shared" si="41"/>
        <v>0</v>
      </c>
    </row>
    <row r="1285" spans="1:4" x14ac:dyDescent="0.2">
      <c r="A1285" t="s">
        <v>18</v>
      </c>
      <c r="B1285" t="s">
        <v>151</v>
      </c>
      <c r="C1285" s="79">
        <f t="shared" si="40"/>
        <v>1</v>
      </c>
      <c r="D1285" s="79">
        <f t="shared" si="41"/>
        <v>0</v>
      </c>
    </row>
    <row r="1286" spans="1:4" x14ac:dyDescent="0.2">
      <c r="A1286" t="s">
        <v>18</v>
      </c>
      <c r="B1286" t="s">
        <v>151</v>
      </c>
      <c r="C1286" s="79">
        <f t="shared" si="40"/>
        <v>1</v>
      </c>
      <c r="D1286" s="79">
        <f t="shared" si="41"/>
        <v>0</v>
      </c>
    </row>
    <row r="1287" spans="1:4" x14ac:dyDescent="0.2">
      <c r="A1287" t="s">
        <v>18</v>
      </c>
      <c r="B1287" t="s">
        <v>151</v>
      </c>
      <c r="C1287" s="79">
        <f t="shared" si="40"/>
        <v>1</v>
      </c>
      <c r="D1287" s="79">
        <f t="shared" si="41"/>
        <v>0</v>
      </c>
    </row>
    <row r="1288" spans="1:4" x14ac:dyDescent="0.2">
      <c r="A1288" t="s">
        <v>18</v>
      </c>
      <c r="B1288" t="s">
        <v>151</v>
      </c>
      <c r="C1288" s="79">
        <f t="shared" si="40"/>
        <v>1</v>
      </c>
      <c r="D1288" s="79">
        <f t="shared" si="41"/>
        <v>0</v>
      </c>
    </row>
    <row r="1289" spans="1:4" x14ac:dyDescent="0.2">
      <c r="A1289" t="s">
        <v>18</v>
      </c>
      <c r="B1289" t="s">
        <v>151</v>
      </c>
      <c r="C1289" s="79">
        <f t="shared" si="40"/>
        <v>1</v>
      </c>
      <c r="D1289" s="79">
        <f t="shared" si="41"/>
        <v>0</v>
      </c>
    </row>
    <row r="1290" spans="1:4" x14ac:dyDescent="0.2">
      <c r="A1290" t="s">
        <v>18</v>
      </c>
      <c r="B1290" t="s">
        <v>151</v>
      </c>
      <c r="C1290" s="79">
        <f t="shared" si="40"/>
        <v>1</v>
      </c>
      <c r="D1290" s="79">
        <f t="shared" si="41"/>
        <v>0</v>
      </c>
    </row>
    <row r="1291" spans="1:4" x14ac:dyDescent="0.2">
      <c r="A1291" t="s">
        <v>18</v>
      </c>
      <c r="B1291" t="s">
        <v>151</v>
      </c>
      <c r="C1291" s="79">
        <f t="shared" si="40"/>
        <v>1</v>
      </c>
      <c r="D1291" s="79">
        <f t="shared" si="41"/>
        <v>0</v>
      </c>
    </row>
    <row r="1292" spans="1:4" x14ac:dyDescent="0.2">
      <c r="A1292" t="s">
        <v>18</v>
      </c>
      <c r="B1292" t="s">
        <v>151</v>
      </c>
      <c r="C1292" s="79">
        <f t="shared" si="40"/>
        <v>1</v>
      </c>
      <c r="D1292" s="79">
        <f t="shared" si="41"/>
        <v>0</v>
      </c>
    </row>
    <row r="1293" spans="1:4" x14ac:dyDescent="0.2">
      <c r="A1293" t="s">
        <v>18</v>
      </c>
      <c r="B1293" t="s">
        <v>151</v>
      </c>
      <c r="C1293" s="79">
        <f t="shared" si="40"/>
        <v>1</v>
      </c>
      <c r="D1293" s="79">
        <f t="shared" si="41"/>
        <v>0</v>
      </c>
    </row>
    <row r="1294" spans="1:4" x14ac:dyDescent="0.2">
      <c r="A1294" t="s">
        <v>18</v>
      </c>
      <c r="B1294" t="s">
        <v>151</v>
      </c>
      <c r="C1294" s="79">
        <f t="shared" si="40"/>
        <v>1</v>
      </c>
      <c r="D1294" s="79">
        <f t="shared" si="41"/>
        <v>0</v>
      </c>
    </row>
    <row r="1295" spans="1:4" x14ac:dyDescent="0.2">
      <c r="A1295" t="s">
        <v>18</v>
      </c>
      <c r="B1295" t="s">
        <v>151</v>
      </c>
      <c r="C1295" s="79">
        <f t="shared" si="40"/>
        <v>1</v>
      </c>
      <c r="D1295" s="79">
        <f t="shared" si="41"/>
        <v>0</v>
      </c>
    </row>
    <row r="1296" spans="1:4" x14ac:dyDescent="0.2">
      <c r="A1296" t="s">
        <v>18</v>
      </c>
      <c r="B1296" t="s">
        <v>151</v>
      </c>
      <c r="C1296" s="79">
        <f t="shared" si="40"/>
        <v>1</v>
      </c>
      <c r="D1296" s="79">
        <f t="shared" si="41"/>
        <v>0</v>
      </c>
    </row>
    <row r="1297" spans="1:4" x14ac:dyDescent="0.2">
      <c r="A1297" t="s">
        <v>18</v>
      </c>
      <c r="B1297" t="s">
        <v>151</v>
      </c>
      <c r="C1297" s="79">
        <f t="shared" si="40"/>
        <v>1</v>
      </c>
      <c r="D1297" s="79">
        <f t="shared" si="41"/>
        <v>0</v>
      </c>
    </row>
    <row r="1298" spans="1:4" x14ac:dyDescent="0.2">
      <c r="A1298" t="s">
        <v>18</v>
      </c>
      <c r="B1298" t="s">
        <v>151</v>
      </c>
      <c r="C1298" s="79">
        <f t="shared" si="40"/>
        <v>1</v>
      </c>
      <c r="D1298" s="79">
        <f t="shared" si="41"/>
        <v>0</v>
      </c>
    </row>
    <row r="1299" spans="1:4" x14ac:dyDescent="0.2">
      <c r="A1299" t="s">
        <v>18</v>
      </c>
      <c r="B1299" t="s">
        <v>151</v>
      </c>
      <c r="C1299" s="79">
        <f t="shared" si="40"/>
        <v>1</v>
      </c>
      <c r="D1299" s="79">
        <f t="shared" si="41"/>
        <v>0</v>
      </c>
    </row>
    <row r="1300" spans="1:4" x14ac:dyDescent="0.2">
      <c r="A1300" t="s">
        <v>18</v>
      </c>
      <c r="B1300" t="s">
        <v>151</v>
      </c>
      <c r="C1300" s="79">
        <f t="shared" si="40"/>
        <v>1</v>
      </c>
      <c r="D1300" s="79">
        <f t="shared" si="41"/>
        <v>0</v>
      </c>
    </row>
    <row r="1301" spans="1:4" x14ac:dyDescent="0.2">
      <c r="A1301" t="s">
        <v>18</v>
      </c>
      <c r="B1301" t="s">
        <v>151</v>
      </c>
      <c r="C1301" s="79">
        <f t="shared" si="40"/>
        <v>1</v>
      </c>
      <c r="D1301" s="79">
        <f t="shared" si="41"/>
        <v>0</v>
      </c>
    </row>
    <row r="1302" spans="1:4" x14ac:dyDescent="0.2">
      <c r="A1302" t="s">
        <v>18</v>
      </c>
      <c r="B1302" t="s">
        <v>151</v>
      </c>
      <c r="C1302" s="79">
        <f t="shared" si="40"/>
        <v>1</v>
      </c>
      <c r="D1302" s="79">
        <f t="shared" si="41"/>
        <v>0</v>
      </c>
    </row>
    <row r="1303" spans="1:4" x14ac:dyDescent="0.2">
      <c r="A1303" t="s">
        <v>18</v>
      </c>
      <c r="B1303" t="s">
        <v>151</v>
      </c>
      <c r="C1303" s="79">
        <f t="shared" si="40"/>
        <v>1</v>
      </c>
      <c r="D1303" s="79">
        <f t="shared" si="41"/>
        <v>0</v>
      </c>
    </row>
    <row r="1304" spans="1:4" x14ac:dyDescent="0.2">
      <c r="A1304" t="s">
        <v>18</v>
      </c>
      <c r="B1304" t="s">
        <v>151</v>
      </c>
      <c r="C1304" s="79">
        <f t="shared" si="40"/>
        <v>1</v>
      </c>
      <c r="D1304" s="79">
        <f t="shared" si="41"/>
        <v>0</v>
      </c>
    </row>
    <row r="1305" spans="1:4" x14ac:dyDescent="0.2">
      <c r="A1305" t="s">
        <v>18</v>
      </c>
      <c r="B1305" t="s">
        <v>151</v>
      </c>
      <c r="C1305" s="79">
        <f t="shared" si="40"/>
        <v>1</v>
      </c>
      <c r="D1305" s="79">
        <f t="shared" si="41"/>
        <v>0</v>
      </c>
    </row>
    <row r="1306" spans="1:4" x14ac:dyDescent="0.2">
      <c r="A1306" t="s">
        <v>18</v>
      </c>
      <c r="B1306" t="s">
        <v>151</v>
      </c>
      <c r="C1306" s="79">
        <f t="shared" si="40"/>
        <v>1</v>
      </c>
      <c r="D1306" s="79">
        <f t="shared" si="41"/>
        <v>0</v>
      </c>
    </row>
    <row r="1307" spans="1:4" x14ac:dyDescent="0.2">
      <c r="A1307" t="s">
        <v>18</v>
      </c>
      <c r="B1307" t="s">
        <v>151</v>
      </c>
      <c r="C1307" s="79">
        <f t="shared" si="40"/>
        <v>1</v>
      </c>
      <c r="D1307" s="79">
        <f t="shared" si="41"/>
        <v>0</v>
      </c>
    </row>
    <row r="1308" spans="1:4" x14ac:dyDescent="0.2">
      <c r="A1308" t="s">
        <v>18</v>
      </c>
      <c r="B1308" t="s">
        <v>151</v>
      </c>
      <c r="C1308" s="79">
        <f t="shared" si="40"/>
        <v>1</v>
      </c>
      <c r="D1308" s="79">
        <f t="shared" si="41"/>
        <v>0</v>
      </c>
    </row>
    <row r="1309" spans="1:4" x14ac:dyDescent="0.2">
      <c r="A1309" t="s">
        <v>18</v>
      </c>
      <c r="B1309" t="s">
        <v>151</v>
      </c>
      <c r="C1309" s="79">
        <f t="shared" si="40"/>
        <v>1</v>
      </c>
      <c r="D1309" s="79">
        <f t="shared" si="41"/>
        <v>0</v>
      </c>
    </row>
    <row r="1310" spans="1:4" x14ac:dyDescent="0.2">
      <c r="A1310" t="s">
        <v>18</v>
      </c>
      <c r="B1310" t="s">
        <v>151</v>
      </c>
      <c r="C1310" s="79">
        <f t="shared" si="40"/>
        <v>1</v>
      </c>
      <c r="D1310" s="79">
        <f t="shared" si="41"/>
        <v>0</v>
      </c>
    </row>
    <row r="1311" spans="1:4" x14ac:dyDescent="0.2">
      <c r="A1311" t="s">
        <v>18</v>
      </c>
      <c r="B1311" t="s">
        <v>151</v>
      </c>
      <c r="C1311" s="79">
        <f t="shared" si="40"/>
        <v>1</v>
      </c>
      <c r="D1311" s="79">
        <f t="shared" si="41"/>
        <v>0</v>
      </c>
    </row>
    <row r="1312" spans="1:4" x14ac:dyDescent="0.2">
      <c r="A1312" t="s">
        <v>18</v>
      </c>
      <c r="B1312" t="s">
        <v>151</v>
      </c>
      <c r="C1312" s="79">
        <f t="shared" si="40"/>
        <v>1</v>
      </c>
      <c r="D1312" s="79">
        <f t="shared" si="41"/>
        <v>0</v>
      </c>
    </row>
    <row r="1313" spans="1:4" x14ac:dyDescent="0.2">
      <c r="A1313" t="s">
        <v>18</v>
      </c>
      <c r="B1313" t="s">
        <v>151</v>
      </c>
      <c r="C1313" s="79">
        <f t="shared" si="40"/>
        <v>1</v>
      </c>
      <c r="D1313" s="79">
        <f t="shared" si="41"/>
        <v>0</v>
      </c>
    </row>
    <row r="1314" spans="1:4" x14ac:dyDescent="0.2">
      <c r="A1314" t="s">
        <v>18</v>
      </c>
      <c r="B1314" t="s">
        <v>151</v>
      </c>
      <c r="C1314" s="79">
        <f t="shared" si="40"/>
        <v>1</v>
      </c>
      <c r="D1314" s="79">
        <f t="shared" si="41"/>
        <v>0</v>
      </c>
    </row>
    <row r="1315" spans="1:4" x14ac:dyDescent="0.2">
      <c r="A1315" t="s">
        <v>18</v>
      </c>
      <c r="B1315" t="s">
        <v>151</v>
      </c>
      <c r="C1315" s="79">
        <f t="shared" si="40"/>
        <v>1</v>
      </c>
      <c r="D1315" s="79">
        <f t="shared" si="41"/>
        <v>0</v>
      </c>
    </row>
    <row r="1316" spans="1:4" x14ac:dyDescent="0.2">
      <c r="A1316" t="s">
        <v>18</v>
      </c>
      <c r="B1316" t="s">
        <v>151</v>
      </c>
      <c r="C1316" s="79">
        <f t="shared" si="40"/>
        <v>1</v>
      </c>
      <c r="D1316" s="79">
        <f t="shared" si="41"/>
        <v>0</v>
      </c>
    </row>
    <row r="1317" spans="1:4" x14ac:dyDescent="0.2">
      <c r="A1317" t="s">
        <v>18</v>
      </c>
      <c r="B1317" t="s">
        <v>151</v>
      </c>
      <c r="C1317" s="79">
        <f t="shared" si="40"/>
        <v>1</v>
      </c>
      <c r="D1317" s="79">
        <f t="shared" si="41"/>
        <v>0</v>
      </c>
    </row>
    <row r="1318" spans="1:4" x14ac:dyDescent="0.2">
      <c r="A1318" t="s">
        <v>18</v>
      </c>
      <c r="B1318" t="s">
        <v>151</v>
      </c>
      <c r="C1318" s="79">
        <f t="shared" si="40"/>
        <v>1</v>
      </c>
      <c r="D1318" s="79">
        <f t="shared" si="41"/>
        <v>0</v>
      </c>
    </row>
    <row r="1319" spans="1:4" x14ac:dyDescent="0.2">
      <c r="A1319" t="s">
        <v>18</v>
      </c>
      <c r="B1319" t="s">
        <v>151</v>
      </c>
      <c r="C1319" s="79">
        <f t="shared" si="40"/>
        <v>1</v>
      </c>
      <c r="D1319" s="79">
        <f t="shared" si="41"/>
        <v>0</v>
      </c>
    </row>
    <row r="1320" spans="1:4" x14ac:dyDescent="0.2">
      <c r="A1320" t="s">
        <v>18</v>
      </c>
      <c r="B1320" t="s">
        <v>151</v>
      </c>
      <c r="C1320" s="79">
        <f t="shared" si="40"/>
        <v>1</v>
      </c>
      <c r="D1320" s="79">
        <f t="shared" si="41"/>
        <v>0</v>
      </c>
    </row>
    <row r="1321" spans="1:4" x14ac:dyDescent="0.2">
      <c r="A1321" t="s">
        <v>18</v>
      </c>
      <c r="B1321" t="s">
        <v>151</v>
      </c>
      <c r="C1321" s="79">
        <f t="shared" si="40"/>
        <v>1</v>
      </c>
      <c r="D1321" s="79">
        <f t="shared" si="41"/>
        <v>0</v>
      </c>
    </row>
    <row r="1322" spans="1:4" x14ac:dyDescent="0.2">
      <c r="A1322" t="s">
        <v>18</v>
      </c>
      <c r="B1322" t="s">
        <v>151</v>
      </c>
      <c r="C1322" s="79">
        <f t="shared" si="40"/>
        <v>1</v>
      </c>
      <c r="D1322" s="79">
        <f t="shared" si="41"/>
        <v>0</v>
      </c>
    </row>
    <row r="1323" spans="1:4" x14ac:dyDescent="0.2">
      <c r="A1323" t="s">
        <v>18</v>
      </c>
      <c r="B1323" t="s">
        <v>151</v>
      </c>
      <c r="C1323" s="79">
        <f t="shared" si="40"/>
        <v>1</v>
      </c>
      <c r="D1323" s="79">
        <f t="shared" si="41"/>
        <v>0</v>
      </c>
    </row>
    <row r="1324" spans="1:4" x14ac:dyDescent="0.2">
      <c r="A1324" t="s">
        <v>18</v>
      </c>
      <c r="B1324" t="s">
        <v>151</v>
      </c>
      <c r="C1324" s="79">
        <f t="shared" si="40"/>
        <v>1</v>
      </c>
      <c r="D1324" s="79">
        <f t="shared" si="41"/>
        <v>0</v>
      </c>
    </row>
    <row r="1325" spans="1:4" x14ac:dyDescent="0.2">
      <c r="A1325" t="s">
        <v>18</v>
      </c>
      <c r="B1325" t="s">
        <v>151</v>
      </c>
      <c r="C1325" s="79">
        <f t="shared" si="40"/>
        <v>1</v>
      </c>
      <c r="D1325" s="79">
        <f t="shared" si="41"/>
        <v>0</v>
      </c>
    </row>
    <row r="1326" spans="1:4" x14ac:dyDescent="0.2">
      <c r="A1326" t="s">
        <v>18</v>
      </c>
      <c r="B1326" t="s">
        <v>151</v>
      </c>
      <c r="C1326" s="79">
        <f t="shared" si="40"/>
        <v>1</v>
      </c>
      <c r="D1326" s="79">
        <f t="shared" si="41"/>
        <v>0</v>
      </c>
    </row>
    <row r="1327" spans="1:4" x14ac:dyDescent="0.2">
      <c r="A1327" t="s">
        <v>18</v>
      </c>
      <c r="B1327" t="s">
        <v>151</v>
      </c>
      <c r="C1327" s="79">
        <f t="shared" si="40"/>
        <v>1</v>
      </c>
      <c r="D1327" s="79">
        <f t="shared" si="41"/>
        <v>0</v>
      </c>
    </row>
    <row r="1328" spans="1:4" x14ac:dyDescent="0.2">
      <c r="A1328" t="s">
        <v>18</v>
      </c>
      <c r="B1328" t="s">
        <v>151</v>
      </c>
      <c r="C1328" s="79">
        <f t="shared" si="40"/>
        <v>1</v>
      </c>
      <c r="D1328" s="79">
        <f t="shared" si="41"/>
        <v>0</v>
      </c>
    </row>
    <row r="1329" spans="1:4" x14ac:dyDescent="0.2">
      <c r="A1329" t="s">
        <v>18</v>
      </c>
      <c r="B1329" t="s">
        <v>151</v>
      </c>
      <c r="C1329" s="79">
        <f t="shared" si="40"/>
        <v>1</v>
      </c>
      <c r="D1329" s="79">
        <f t="shared" si="41"/>
        <v>0</v>
      </c>
    </row>
    <row r="1330" spans="1:4" x14ac:dyDescent="0.2">
      <c r="A1330" t="s">
        <v>18</v>
      </c>
      <c r="B1330" t="s">
        <v>151</v>
      </c>
      <c r="C1330" s="79">
        <f t="shared" si="40"/>
        <v>1</v>
      </c>
      <c r="D1330" s="79">
        <f t="shared" si="41"/>
        <v>0</v>
      </c>
    </row>
    <row r="1331" spans="1:4" x14ac:dyDescent="0.2">
      <c r="A1331" t="s">
        <v>18</v>
      </c>
      <c r="B1331" t="s">
        <v>151</v>
      </c>
      <c r="C1331" s="79">
        <f t="shared" si="40"/>
        <v>1</v>
      </c>
      <c r="D1331" s="79">
        <f t="shared" si="41"/>
        <v>0</v>
      </c>
    </row>
    <row r="1332" spans="1:4" x14ac:dyDescent="0.2">
      <c r="A1332" t="s">
        <v>18</v>
      </c>
      <c r="B1332" t="s">
        <v>151</v>
      </c>
      <c r="C1332" s="79">
        <f t="shared" si="40"/>
        <v>1</v>
      </c>
      <c r="D1332" s="79">
        <f t="shared" si="41"/>
        <v>0</v>
      </c>
    </row>
    <row r="1333" spans="1:4" x14ac:dyDescent="0.2">
      <c r="A1333" t="s">
        <v>18</v>
      </c>
      <c r="B1333" t="s">
        <v>151</v>
      </c>
      <c r="C1333" s="79">
        <f t="shared" si="40"/>
        <v>1</v>
      </c>
      <c r="D1333" s="79">
        <f t="shared" si="41"/>
        <v>0</v>
      </c>
    </row>
    <row r="1334" spans="1:4" x14ac:dyDescent="0.2">
      <c r="A1334" t="s">
        <v>18</v>
      </c>
      <c r="B1334" t="s">
        <v>151</v>
      </c>
      <c r="C1334" s="79">
        <f t="shared" si="40"/>
        <v>1</v>
      </c>
      <c r="D1334" s="79">
        <f t="shared" si="41"/>
        <v>0</v>
      </c>
    </row>
    <row r="1335" spans="1:4" x14ac:dyDescent="0.2">
      <c r="A1335" t="s">
        <v>18</v>
      </c>
      <c r="B1335" t="s">
        <v>151</v>
      </c>
      <c r="C1335" s="79">
        <f t="shared" si="40"/>
        <v>1</v>
      </c>
      <c r="D1335" s="79">
        <f t="shared" si="41"/>
        <v>0</v>
      </c>
    </row>
    <row r="1336" spans="1:4" x14ac:dyDescent="0.2">
      <c r="A1336" t="s">
        <v>18</v>
      </c>
      <c r="B1336" t="s">
        <v>151</v>
      </c>
      <c r="C1336" s="79">
        <f t="shared" si="40"/>
        <v>1</v>
      </c>
      <c r="D1336" s="79">
        <f t="shared" si="41"/>
        <v>0</v>
      </c>
    </row>
    <row r="1337" spans="1:4" x14ac:dyDescent="0.2">
      <c r="A1337" t="s">
        <v>18</v>
      </c>
      <c r="B1337" t="s">
        <v>151</v>
      </c>
      <c r="C1337" s="79">
        <f t="shared" si="40"/>
        <v>1</v>
      </c>
      <c r="D1337" s="79">
        <f t="shared" si="41"/>
        <v>0</v>
      </c>
    </row>
    <row r="1338" spans="1:4" x14ac:dyDescent="0.2">
      <c r="A1338" t="s">
        <v>18</v>
      </c>
      <c r="B1338" t="s">
        <v>151</v>
      </c>
      <c r="C1338" s="79">
        <f t="shared" si="40"/>
        <v>1</v>
      </c>
      <c r="D1338" s="79">
        <f t="shared" si="41"/>
        <v>0</v>
      </c>
    </row>
    <row r="1339" spans="1:4" x14ac:dyDescent="0.2">
      <c r="A1339" t="s">
        <v>18</v>
      </c>
      <c r="B1339" t="s">
        <v>151</v>
      </c>
      <c r="C1339" s="79">
        <f t="shared" si="40"/>
        <v>1</v>
      </c>
      <c r="D1339" s="79">
        <f t="shared" si="41"/>
        <v>0</v>
      </c>
    </row>
    <row r="1340" spans="1:4" x14ac:dyDescent="0.2">
      <c r="A1340" t="s">
        <v>18</v>
      </c>
      <c r="B1340" t="s">
        <v>151</v>
      </c>
      <c r="C1340" s="79">
        <f t="shared" si="40"/>
        <v>1</v>
      </c>
      <c r="D1340" s="79">
        <f t="shared" si="41"/>
        <v>0</v>
      </c>
    </row>
    <row r="1341" spans="1:4" x14ac:dyDescent="0.2">
      <c r="A1341" t="s">
        <v>18</v>
      </c>
      <c r="B1341" t="s">
        <v>151</v>
      </c>
      <c r="C1341" s="79">
        <f t="shared" si="40"/>
        <v>1</v>
      </c>
      <c r="D1341" s="79">
        <f t="shared" si="41"/>
        <v>0</v>
      </c>
    </row>
    <row r="1342" spans="1:4" x14ac:dyDescent="0.2">
      <c r="A1342" t="s">
        <v>18</v>
      </c>
      <c r="B1342" t="s">
        <v>151</v>
      </c>
      <c r="C1342" s="79">
        <f t="shared" si="40"/>
        <v>1</v>
      </c>
      <c r="D1342" s="79">
        <f t="shared" si="41"/>
        <v>0</v>
      </c>
    </row>
    <row r="1343" spans="1:4" x14ac:dyDescent="0.2">
      <c r="A1343" t="s">
        <v>18</v>
      </c>
      <c r="B1343" t="s">
        <v>151</v>
      </c>
      <c r="C1343" s="79">
        <f t="shared" si="40"/>
        <v>1</v>
      </c>
      <c r="D1343" s="79">
        <f t="shared" si="41"/>
        <v>0</v>
      </c>
    </row>
    <row r="1344" spans="1:4" x14ac:dyDescent="0.2">
      <c r="A1344" t="s">
        <v>18</v>
      </c>
      <c r="B1344" t="s">
        <v>151</v>
      </c>
      <c r="C1344" s="79">
        <f t="shared" si="40"/>
        <v>1</v>
      </c>
      <c r="D1344" s="79">
        <f t="shared" si="41"/>
        <v>0</v>
      </c>
    </row>
    <row r="1345" spans="1:4" x14ac:dyDescent="0.2">
      <c r="A1345" t="s">
        <v>18</v>
      </c>
      <c r="B1345" t="s">
        <v>151</v>
      </c>
      <c r="C1345" s="79">
        <f t="shared" si="40"/>
        <v>1</v>
      </c>
      <c r="D1345" s="79">
        <f t="shared" si="41"/>
        <v>0</v>
      </c>
    </row>
    <row r="1346" spans="1:4" x14ac:dyDescent="0.2">
      <c r="A1346" t="s">
        <v>18</v>
      </c>
      <c r="B1346" t="s">
        <v>151</v>
      </c>
      <c r="C1346" s="79">
        <f t="shared" si="40"/>
        <v>1</v>
      </c>
      <c r="D1346" s="79">
        <f t="shared" si="41"/>
        <v>0</v>
      </c>
    </row>
    <row r="1347" spans="1:4" x14ac:dyDescent="0.2">
      <c r="A1347" t="s">
        <v>18</v>
      </c>
      <c r="B1347" t="s">
        <v>151</v>
      </c>
      <c r="C1347" s="79">
        <f t="shared" ref="C1347:C1410" si="42">IF(A1347="Male", 1, 0)</f>
        <v>1</v>
      </c>
      <c r="D1347" s="79">
        <f t="shared" ref="D1347:D1410" si="43">IF(B1347="Yes", 1, 0)</f>
        <v>0</v>
      </c>
    </row>
    <row r="1348" spans="1:4" x14ac:dyDescent="0.2">
      <c r="A1348" t="s">
        <v>18</v>
      </c>
      <c r="B1348" t="s">
        <v>151</v>
      </c>
      <c r="C1348" s="79">
        <f t="shared" si="42"/>
        <v>1</v>
      </c>
      <c r="D1348" s="79">
        <f t="shared" si="43"/>
        <v>0</v>
      </c>
    </row>
    <row r="1349" spans="1:4" x14ac:dyDescent="0.2">
      <c r="A1349" t="s">
        <v>18</v>
      </c>
      <c r="B1349" t="s">
        <v>151</v>
      </c>
      <c r="C1349" s="79">
        <f t="shared" si="42"/>
        <v>1</v>
      </c>
      <c r="D1349" s="79">
        <f t="shared" si="43"/>
        <v>0</v>
      </c>
    </row>
    <row r="1350" spans="1:4" x14ac:dyDescent="0.2">
      <c r="A1350" t="s">
        <v>18</v>
      </c>
      <c r="B1350" t="s">
        <v>151</v>
      </c>
      <c r="C1350" s="79">
        <f t="shared" si="42"/>
        <v>1</v>
      </c>
      <c r="D1350" s="79">
        <f t="shared" si="43"/>
        <v>0</v>
      </c>
    </row>
    <row r="1351" spans="1:4" x14ac:dyDescent="0.2">
      <c r="A1351" t="s">
        <v>18</v>
      </c>
      <c r="B1351" t="s">
        <v>151</v>
      </c>
      <c r="C1351" s="79">
        <f t="shared" si="42"/>
        <v>1</v>
      </c>
      <c r="D1351" s="79">
        <f t="shared" si="43"/>
        <v>0</v>
      </c>
    </row>
    <row r="1352" spans="1:4" x14ac:dyDescent="0.2">
      <c r="A1352" t="s">
        <v>18</v>
      </c>
      <c r="B1352" t="s">
        <v>151</v>
      </c>
      <c r="C1352" s="79">
        <f t="shared" si="42"/>
        <v>1</v>
      </c>
      <c r="D1352" s="79">
        <f t="shared" si="43"/>
        <v>0</v>
      </c>
    </row>
    <row r="1353" spans="1:4" x14ac:dyDescent="0.2">
      <c r="A1353" t="s">
        <v>18</v>
      </c>
      <c r="B1353" t="s">
        <v>151</v>
      </c>
      <c r="C1353" s="79">
        <f t="shared" si="42"/>
        <v>1</v>
      </c>
      <c r="D1353" s="79">
        <f t="shared" si="43"/>
        <v>0</v>
      </c>
    </row>
    <row r="1354" spans="1:4" x14ac:dyDescent="0.2">
      <c r="A1354" t="s">
        <v>18</v>
      </c>
      <c r="B1354" t="s">
        <v>151</v>
      </c>
      <c r="C1354" s="79">
        <f t="shared" si="42"/>
        <v>1</v>
      </c>
      <c r="D1354" s="79">
        <f t="shared" si="43"/>
        <v>0</v>
      </c>
    </row>
    <row r="1355" spans="1:4" x14ac:dyDescent="0.2">
      <c r="A1355" t="s">
        <v>18</v>
      </c>
      <c r="B1355" t="s">
        <v>151</v>
      </c>
      <c r="C1355" s="79">
        <f t="shared" si="42"/>
        <v>1</v>
      </c>
      <c r="D1355" s="79">
        <f t="shared" si="43"/>
        <v>0</v>
      </c>
    </row>
    <row r="1356" spans="1:4" x14ac:dyDescent="0.2">
      <c r="A1356" t="s">
        <v>18</v>
      </c>
      <c r="B1356" t="s">
        <v>151</v>
      </c>
      <c r="C1356" s="79">
        <f t="shared" si="42"/>
        <v>1</v>
      </c>
      <c r="D1356" s="79">
        <f t="shared" si="43"/>
        <v>0</v>
      </c>
    </row>
    <row r="1357" spans="1:4" x14ac:dyDescent="0.2">
      <c r="A1357" t="s">
        <v>18</v>
      </c>
      <c r="B1357" t="s">
        <v>151</v>
      </c>
      <c r="C1357" s="79">
        <f t="shared" si="42"/>
        <v>1</v>
      </c>
      <c r="D1357" s="79">
        <f t="shared" si="43"/>
        <v>0</v>
      </c>
    </row>
    <row r="1358" spans="1:4" x14ac:dyDescent="0.2">
      <c r="A1358" t="s">
        <v>18</v>
      </c>
      <c r="B1358" t="s">
        <v>151</v>
      </c>
      <c r="C1358" s="79">
        <f t="shared" si="42"/>
        <v>1</v>
      </c>
      <c r="D1358" s="79">
        <f t="shared" si="43"/>
        <v>0</v>
      </c>
    </row>
    <row r="1359" spans="1:4" x14ac:dyDescent="0.2">
      <c r="A1359" t="s">
        <v>18</v>
      </c>
      <c r="B1359" t="s">
        <v>151</v>
      </c>
      <c r="C1359" s="79">
        <f t="shared" si="42"/>
        <v>1</v>
      </c>
      <c r="D1359" s="79">
        <f t="shared" si="43"/>
        <v>0</v>
      </c>
    </row>
    <row r="1360" spans="1:4" x14ac:dyDescent="0.2">
      <c r="A1360" t="s">
        <v>18</v>
      </c>
      <c r="B1360" t="s">
        <v>151</v>
      </c>
      <c r="C1360" s="79">
        <f t="shared" si="42"/>
        <v>1</v>
      </c>
      <c r="D1360" s="79">
        <f t="shared" si="43"/>
        <v>0</v>
      </c>
    </row>
    <row r="1361" spans="1:4" x14ac:dyDescent="0.2">
      <c r="A1361" t="s">
        <v>18</v>
      </c>
      <c r="B1361" t="s">
        <v>151</v>
      </c>
      <c r="C1361" s="79">
        <f t="shared" si="42"/>
        <v>1</v>
      </c>
      <c r="D1361" s="79">
        <f t="shared" si="43"/>
        <v>0</v>
      </c>
    </row>
    <row r="1362" spans="1:4" x14ac:dyDescent="0.2">
      <c r="A1362" t="s">
        <v>18</v>
      </c>
      <c r="B1362" t="s">
        <v>151</v>
      </c>
      <c r="C1362" s="79">
        <f t="shared" si="42"/>
        <v>1</v>
      </c>
      <c r="D1362" s="79">
        <f t="shared" si="43"/>
        <v>0</v>
      </c>
    </row>
    <row r="1363" spans="1:4" x14ac:dyDescent="0.2">
      <c r="A1363" t="s">
        <v>18</v>
      </c>
      <c r="B1363" t="s">
        <v>151</v>
      </c>
      <c r="C1363" s="79">
        <f t="shared" si="42"/>
        <v>1</v>
      </c>
      <c r="D1363" s="79">
        <f t="shared" si="43"/>
        <v>0</v>
      </c>
    </row>
    <row r="1364" spans="1:4" x14ac:dyDescent="0.2">
      <c r="A1364" t="s">
        <v>18</v>
      </c>
      <c r="B1364" t="s">
        <v>151</v>
      </c>
      <c r="C1364" s="79">
        <f t="shared" si="42"/>
        <v>1</v>
      </c>
      <c r="D1364" s="79">
        <f t="shared" si="43"/>
        <v>0</v>
      </c>
    </row>
    <row r="1365" spans="1:4" x14ac:dyDescent="0.2">
      <c r="A1365" t="s">
        <v>18</v>
      </c>
      <c r="B1365" t="s">
        <v>151</v>
      </c>
      <c r="C1365" s="79">
        <f t="shared" si="42"/>
        <v>1</v>
      </c>
      <c r="D1365" s="79">
        <f t="shared" si="43"/>
        <v>0</v>
      </c>
    </row>
    <row r="1366" spans="1:4" x14ac:dyDescent="0.2">
      <c r="A1366" t="s">
        <v>18</v>
      </c>
      <c r="B1366" t="s">
        <v>151</v>
      </c>
      <c r="C1366" s="79">
        <f t="shared" si="42"/>
        <v>1</v>
      </c>
      <c r="D1366" s="79">
        <f t="shared" si="43"/>
        <v>0</v>
      </c>
    </row>
    <row r="1367" spans="1:4" x14ac:dyDescent="0.2">
      <c r="A1367" t="s">
        <v>18</v>
      </c>
      <c r="B1367" t="s">
        <v>151</v>
      </c>
      <c r="C1367" s="79">
        <f t="shared" si="42"/>
        <v>1</v>
      </c>
      <c r="D1367" s="79">
        <f t="shared" si="43"/>
        <v>0</v>
      </c>
    </row>
    <row r="1368" spans="1:4" x14ac:dyDescent="0.2">
      <c r="A1368" t="s">
        <v>18</v>
      </c>
      <c r="B1368" t="s">
        <v>151</v>
      </c>
      <c r="C1368" s="79">
        <f t="shared" si="42"/>
        <v>1</v>
      </c>
      <c r="D1368" s="79">
        <f t="shared" si="43"/>
        <v>0</v>
      </c>
    </row>
    <row r="1369" spans="1:4" x14ac:dyDescent="0.2">
      <c r="A1369" t="s">
        <v>18</v>
      </c>
      <c r="B1369" t="s">
        <v>151</v>
      </c>
      <c r="C1369" s="79">
        <f t="shared" si="42"/>
        <v>1</v>
      </c>
      <c r="D1369" s="79">
        <f t="shared" si="43"/>
        <v>0</v>
      </c>
    </row>
    <row r="1370" spans="1:4" x14ac:dyDescent="0.2">
      <c r="A1370" t="s">
        <v>18</v>
      </c>
      <c r="B1370" t="s">
        <v>151</v>
      </c>
      <c r="C1370" s="79">
        <f t="shared" si="42"/>
        <v>1</v>
      </c>
      <c r="D1370" s="79">
        <f t="shared" si="43"/>
        <v>0</v>
      </c>
    </row>
    <row r="1371" spans="1:4" x14ac:dyDescent="0.2">
      <c r="A1371" t="s">
        <v>18</v>
      </c>
      <c r="B1371" t="s">
        <v>151</v>
      </c>
      <c r="C1371" s="79">
        <f t="shared" si="42"/>
        <v>1</v>
      </c>
      <c r="D1371" s="79">
        <f t="shared" si="43"/>
        <v>0</v>
      </c>
    </row>
    <row r="1372" spans="1:4" x14ac:dyDescent="0.2">
      <c r="A1372" t="s">
        <v>18</v>
      </c>
      <c r="B1372" t="s">
        <v>151</v>
      </c>
      <c r="C1372" s="79">
        <f t="shared" si="42"/>
        <v>1</v>
      </c>
      <c r="D1372" s="79">
        <f t="shared" si="43"/>
        <v>0</v>
      </c>
    </row>
    <row r="1373" spans="1:4" x14ac:dyDescent="0.2">
      <c r="A1373" t="s">
        <v>18</v>
      </c>
      <c r="B1373" t="s">
        <v>151</v>
      </c>
      <c r="C1373" s="79">
        <f t="shared" si="42"/>
        <v>1</v>
      </c>
      <c r="D1373" s="79">
        <f t="shared" si="43"/>
        <v>0</v>
      </c>
    </row>
    <row r="1374" spans="1:4" x14ac:dyDescent="0.2">
      <c r="A1374" t="s">
        <v>18</v>
      </c>
      <c r="B1374" t="s">
        <v>151</v>
      </c>
      <c r="C1374" s="79">
        <f t="shared" si="42"/>
        <v>1</v>
      </c>
      <c r="D1374" s="79">
        <f t="shared" si="43"/>
        <v>0</v>
      </c>
    </row>
    <row r="1375" spans="1:4" x14ac:dyDescent="0.2">
      <c r="A1375" t="s">
        <v>18</v>
      </c>
      <c r="B1375" t="s">
        <v>151</v>
      </c>
      <c r="C1375" s="79">
        <f t="shared" si="42"/>
        <v>1</v>
      </c>
      <c r="D1375" s="79">
        <f t="shared" si="43"/>
        <v>0</v>
      </c>
    </row>
    <row r="1376" spans="1:4" x14ac:dyDescent="0.2">
      <c r="A1376" t="s">
        <v>18</v>
      </c>
      <c r="B1376" t="s">
        <v>151</v>
      </c>
      <c r="C1376" s="79">
        <f t="shared" si="42"/>
        <v>1</v>
      </c>
      <c r="D1376" s="79">
        <f t="shared" si="43"/>
        <v>0</v>
      </c>
    </row>
    <row r="1377" spans="1:4" x14ac:dyDescent="0.2">
      <c r="A1377" t="s">
        <v>18</v>
      </c>
      <c r="B1377" t="s">
        <v>151</v>
      </c>
      <c r="C1377" s="79">
        <f t="shared" si="42"/>
        <v>1</v>
      </c>
      <c r="D1377" s="79">
        <f t="shared" si="43"/>
        <v>0</v>
      </c>
    </row>
    <row r="1378" spans="1:4" x14ac:dyDescent="0.2">
      <c r="A1378" t="s">
        <v>18</v>
      </c>
      <c r="B1378" t="s">
        <v>151</v>
      </c>
      <c r="C1378" s="79">
        <f t="shared" si="42"/>
        <v>1</v>
      </c>
      <c r="D1378" s="79">
        <f t="shared" si="43"/>
        <v>0</v>
      </c>
    </row>
    <row r="1379" spans="1:4" x14ac:dyDescent="0.2">
      <c r="A1379" t="s">
        <v>18</v>
      </c>
      <c r="B1379" t="s">
        <v>151</v>
      </c>
      <c r="C1379" s="79">
        <f t="shared" si="42"/>
        <v>1</v>
      </c>
      <c r="D1379" s="79">
        <f t="shared" si="43"/>
        <v>0</v>
      </c>
    </row>
    <row r="1380" spans="1:4" x14ac:dyDescent="0.2">
      <c r="A1380" t="s">
        <v>18</v>
      </c>
      <c r="B1380" t="s">
        <v>151</v>
      </c>
      <c r="C1380" s="79">
        <f t="shared" si="42"/>
        <v>1</v>
      </c>
      <c r="D1380" s="79">
        <f t="shared" si="43"/>
        <v>0</v>
      </c>
    </row>
    <row r="1381" spans="1:4" x14ac:dyDescent="0.2">
      <c r="A1381" t="s">
        <v>18</v>
      </c>
      <c r="B1381" t="s">
        <v>151</v>
      </c>
      <c r="C1381" s="79">
        <f t="shared" si="42"/>
        <v>1</v>
      </c>
      <c r="D1381" s="79">
        <f t="shared" si="43"/>
        <v>0</v>
      </c>
    </row>
    <row r="1382" spans="1:4" x14ac:dyDescent="0.2">
      <c r="A1382" t="s">
        <v>18</v>
      </c>
      <c r="B1382" t="s">
        <v>151</v>
      </c>
      <c r="C1382" s="79">
        <f t="shared" si="42"/>
        <v>1</v>
      </c>
      <c r="D1382" s="79">
        <f t="shared" si="43"/>
        <v>0</v>
      </c>
    </row>
    <row r="1383" spans="1:4" x14ac:dyDescent="0.2">
      <c r="A1383" t="s">
        <v>18</v>
      </c>
      <c r="B1383" t="s">
        <v>151</v>
      </c>
      <c r="C1383" s="79">
        <f t="shared" si="42"/>
        <v>1</v>
      </c>
      <c r="D1383" s="79">
        <f t="shared" si="43"/>
        <v>0</v>
      </c>
    </row>
    <row r="1384" spans="1:4" x14ac:dyDescent="0.2">
      <c r="A1384" t="s">
        <v>18</v>
      </c>
      <c r="B1384" t="s">
        <v>151</v>
      </c>
      <c r="C1384" s="79">
        <f t="shared" si="42"/>
        <v>1</v>
      </c>
      <c r="D1384" s="79">
        <f t="shared" si="43"/>
        <v>0</v>
      </c>
    </row>
    <row r="1385" spans="1:4" x14ac:dyDescent="0.2">
      <c r="A1385" t="s">
        <v>18</v>
      </c>
      <c r="B1385" t="s">
        <v>151</v>
      </c>
      <c r="C1385" s="79">
        <f t="shared" si="42"/>
        <v>1</v>
      </c>
      <c r="D1385" s="79">
        <f t="shared" si="43"/>
        <v>0</v>
      </c>
    </row>
    <row r="1386" spans="1:4" x14ac:dyDescent="0.2">
      <c r="A1386" t="s">
        <v>18</v>
      </c>
      <c r="B1386" t="s">
        <v>151</v>
      </c>
      <c r="C1386" s="79">
        <f t="shared" si="42"/>
        <v>1</v>
      </c>
      <c r="D1386" s="79">
        <f t="shared" si="43"/>
        <v>0</v>
      </c>
    </row>
    <row r="1387" spans="1:4" x14ac:dyDescent="0.2">
      <c r="A1387" t="s">
        <v>18</v>
      </c>
      <c r="B1387" t="s">
        <v>151</v>
      </c>
      <c r="C1387" s="79">
        <f t="shared" si="42"/>
        <v>1</v>
      </c>
      <c r="D1387" s="79">
        <f t="shared" si="43"/>
        <v>0</v>
      </c>
    </row>
    <row r="1388" spans="1:4" x14ac:dyDescent="0.2">
      <c r="A1388" t="s">
        <v>18</v>
      </c>
      <c r="B1388" t="s">
        <v>151</v>
      </c>
      <c r="C1388" s="79">
        <f t="shared" si="42"/>
        <v>1</v>
      </c>
      <c r="D1388" s="79">
        <f t="shared" si="43"/>
        <v>0</v>
      </c>
    </row>
    <row r="1389" spans="1:4" x14ac:dyDescent="0.2">
      <c r="A1389" t="s">
        <v>18</v>
      </c>
      <c r="B1389" t="s">
        <v>151</v>
      </c>
      <c r="C1389" s="79">
        <f t="shared" si="42"/>
        <v>1</v>
      </c>
      <c r="D1389" s="79">
        <f t="shared" si="43"/>
        <v>0</v>
      </c>
    </row>
    <row r="1390" spans="1:4" x14ac:dyDescent="0.2">
      <c r="A1390" t="s">
        <v>18</v>
      </c>
      <c r="B1390" t="s">
        <v>151</v>
      </c>
      <c r="C1390" s="79">
        <f t="shared" si="42"/>
        <v>1</v>
      </c>
      <c r="D1390" s="79">
        <f t="shared" si="43"/>
        <v>0</v>
      </c>
    </row>
    <row r="1391" spans="1:4" x14ac:dyDescent="0.2">
      <c r="A1391" t="s">
        <v>18</v>
      </c>
      <c r="B1391" t="s">
        <v>151</v>
      </c>
      <c r="C1391" s="79">
        <f t="shared" si="42"/>
        <v>1</v>
      </c>
      <c r="D1391" s="79">
        <f t="shared" si="43"/>
        <v>0</v>
      </c>
    </row>
    <row r="1392" spans="1:4" x14ac:dyDescent="0.2">
      <c r="A1392" t="s">
        <v>18</v>
      </c>
      <c r="B1392" t="s">
        <v>151</v>
      </c>
      <c r="C1392" s="79">
        <f t="shared" si="42"/>
        <v>1</v>
      </c>
      <c r="D1392" s="79">
        <f t="shared" si="43"/>
        <v>0</v>
      </c>
    </row>
    <row r="1393" spans="1:4" x14ac:dyDescent="0.2">
      <c r="A1393" t="s">
        <v>18</v>
      </c>
      <c r="B1393" t="s">
        <v>151</v>
      </c>
      <c r="C1393" s="79">
        <f t="shared" si="42"/>
        <v>1</v>
      </c>
      <c r="D1393" s="79">
        <f t="shared" si="43"/>
        <v>0</v>
      </c>
    </row>
    <row r="1394" spans="1:4" x14ac:dyDescent="0.2">
      <c r="A1394" t="s">
        <v>18</v>
      </c>
      <c r="B1394" t="s">
        <v>151</v>
      </c>
      <c r="C1394" s="79">
        <f t="shared" si="42"/>
        <v>1</v>
      </c>
      <c r="D1394" s="79">
        <f t="shared" si="43"/>
        <v>0</v>
      </c>
    </row>
    <row r="1395" spans="1:4" x14ac:dyDescent="0.2">
      <c r="A1395" t="s">
        <v>18</v>
      </c>
      <c r="B1395" t="s">
        <v>151</v>
      </c>
      <c r="C1395" s="79">
        <f t="shared" si="42"/>
        <v>1</v>
      </c>
      <c r="D1395" s="79">
        <f t="shared" si="43"/>
        <v>0</v>
      </c>
    </row>
    <row r="1396" spans="1:4" x14ac:dyDescent="0.2">
      <c r="A1396" t="s">
        <v>18</v>
      </c>
      <c r="B1396" t="s">
        <v>151</v>
      </c>
      <c r="C1396" s="79">
        <f t="shared" si="42"/>
        <v>1</v>
      </c>
      <c r="D1396" s="79">
        <f t="shared" si="43"/>
        <v>0</v>
      </c>
    </row>
    <row r="1397" spans="1:4" x14ac:dyDescent="0.2">
      <c r="A1397" t="s">
        <v>18</v>
      </c>
      <c r="B1397" t="s">
        <v>151</v>
      </c>
      <c r="C1397" s="79">
        <f t="shared" si="42"/>
        <v>1</v>
      </c>
      <c r="D1397" s="79">
        <f t="shared" si="43"/>
        <v>0</v>
      </c>
    </row>
    <row r="1398" spans="1:4" x14ac:dyDescent="0.2">
      <c r="A1398" t="s">
        <v>18</v>
      </c>
      <c r="B1398" t="s">
        <v>151</v>
      </c>
      <c r="C1398" s="79">
        <f t="shared" si="42"/>
        <v>1</v>
      </c>
      <c r="D1398" s="79">
        <f t="shared" si="43"/>
        <v>0</v>
      </c>
    </row>
    <row r="1399" spans="1:4" x14ac:dyDescent="0.2">
      <c r="A1399" t="s">
        <v>18</v>
      </c>
      <c r="B1399" t="s">
        <v>151</v>
      </c>
      <c r="C1399" s="79">
        <f t="shared" si="42"/>
        <v>1</v>
      </c>
      <c r="D1399" s="79">
        <f t="shared" si="43"/>
        <v>0</v>
      </c>
    </row>
    <row r="1400" spans="1:4" x14ac:dyDescent="0.2">
      <c r="A1400" t="s">
        <v>18</v>
      </c>
      <c r="B1400" t="s">
        <v>151</v>
      </c>
      <c r="C1400" s="79">
        <f t="shared" si="42"/>
        <v>1</v>
      </c>
      <c r="D1400" s="79">
        <f t="shared" si="43"/>
        <v>0</v>
      </c>
    </row>
    <row r="1401" spans="1:4" x14ac:dyDescent="0.2">
      <c r="A1401" t="s">
        <v>18</v>
      </c>
      <c r="B1401" t="s">
        <v>151</v>
      </c>
      <c r="C1401" s="79">
        <f t="shared" si="42"/>
        <v>1</v>
      </c>
      <c r="D1401" s="79">
        <f t="shared" si="43"/>
        <v>0</v>
      </c>
    </row>
    <row r="1402" spans="1:4" x14ac:dyDescent="0.2">
      <c r="A1402" t="s">
        <v>18</v>
      </c>
      <c r="B1402" t="s">
        <v>151</v>
      </c>
      <c r="C1402" s="79">
        <f t="shared" si="42"/>
        <v>1</v>
      </c>
      <c r="D1402" s="79">
        <f t="shared" si="43"/>
        <v>0</v>
      </c>
    </row>
    <row r="1403" spans="1:4" x14ac:dyDescent="0.2">
      <c r="A1403" t="s">
        <v>18</v>
      </c>
      <c r="B1403" t="s">
        <v>151</v>
      </c>
      <c r="C1403" s="79">
        <f t="shared" si="42"/>
        <v>1</v>
      </c>
      <c r="D1403" s="79">
        <f t="shared" si="43"/>
        <v>0</v>
      </c>
    </row>
    <row r="1404" spans="1:4" x14ac:dyDescent="0.2">
      <c r="A1404" t="s">
        <v>18</v>
      </c>
      <c r="B1404" t="s">
        <v>151</v>
      </c>
      <c r="C1404" s="79">
        <f t="shared" si="42"/>
        <v>1</v>
      </c>
      <c r="D1404" s="79">
        <f t="shared" si="43"/>
        <v>0</v>
      </c>
    </row>
    <row r="1405" spans="1:4" x14ac:dyDescent="0.2">
      <c r="A1405" t="s">
        <v>18</v>
      </c>
      <c r="B1405" t="s">
        <v>151</v>
      </c>
      <c r="C1405" s="79">
        <f t="shared" si="42"/>
        <v>1</v>
      </c>
      <c r="D1405" s="79">
        <f t="shared" si="43"/>
        <v>0</v>
      </c>
    </row>
    <row r="1406" spans="1:4" x14ac:dyDescent="0.2">
      <c r="A1406" t="s">
        <v>18</v>
      </c>
      <c r="B1406" t="s">
        <v>151</v>
      </c>
      <c r="C1406" s="79">
        <f t="shared" si="42"/>
        <v>1</v>
      </c>
      <c r="D1406" s="79">
        <f t="shared" si="43"/>
        <v>0</v>
      </c>
    </row>
    <row r="1407" spans="1:4" x14ac:dyDescent="0.2">
      <c r="A1407" t="s">
        <v>18</v>
      </c>
      <c r="B1407" t="s">
        <v>151</v>
      </c>
      <c r="C1407" s="79">
        <f t="shared" si="42"/>
        <v>1</v>
      </c>
      <c r="D1407" s="79">
        <f t="shared" si="43"/>
        <v>0</v>
      </c>
    </row>
    <row r="1408" spans="1:4" x14ac:dyDescent="0.2">
      <c r="A1408" t="s">
        <v>18</v>
      </c>
      <c r="B1408" t="s">
        <v>151</v>
      </c>
      <c r="C1408" s="79">
        <f t="shared" si="42"/>
        <v>1</v>
      </c>
      <c r="D1408" s="79">
        <f t="shared" si="43"/>
        <v>0</v>
      </c>
    </row>
    <row r="1409" spans="1:4" x14ac:dyDescent="0.2">
      <c r="A1409" t="s">
        <v>18</v>
      </c>
      <c r="B1409" t="s">
        <v>151</v>
      </c>
      <c r="C1409" s="79">
        <f t="shared" si="42"/>
        <v>1</v>
      </c>
      <c r="D1409" s="79">
        <f t="shared" si="43"/>
        <v>0</v>
      </c>
    </row>
    <row r="1410" spans="1:4" x14ac:dyDescent="0.2">
      <c r="A1410" t="s">
        <v>18</v>
      </c>
      <c r="B1410" t="s">
        <v>151</v>
      </c>
      <c r="C1410" s="79">
        <f t="shared" si="42"/>
        <v>1</v>
      </c>
      <c r="D1410" s="79">
        <f t="shared" si="43"/>
        <v>0</v>
      </c>
    </row>
    <row r="1411" spans="1:4" x14ac:dyDescent="0.2">
      <c r="A1411" t="s">
        <v>18</v>
      </c>
      <c r="B1411" t="s">
        <v>151</v>
      </c>
      <c r="C1411" s="79">
        <f t="shared" ref="C1411:C1474" si="44">IF(A1411="Male", 1, 0)</f>
        <v>1</v>
      </c>
      <c r="D1411" s="79">
        <f t="shared" ref="D1411:D1474" si="45">IF(B1411="Yes", 1, 0)</f>
        <v>0</v>
      </c>
    </row>
    <row r="1412" spans="1:4" x14ac:dyDescent="0.2">
      <c r="A1412" t="s">
        <v>18</v>
      </c>
      <c r="B1412" t="s">
        <v>151</v>
      </c>
      <c r="C1412" s="79">
        <f t="shared" si="44"/>
        <v>1</v>
      </c>
      <c r="D1412" s="79">
        <f t="shared" si="45"/>
        <v>0</v>
      </c>
    </row>
    <row r="1413" spans="1:4" x14ac:dyDescent="0.2">
      <c r="A1413" t="s">
        <v>18</v>
      </c>
      <c r="B1413" t="s">
        <v>151</v>
      </c>
      <c r="C1413" s="79">
        <f t="shared" si="44"/>
        <v>1</v>
      </c>
      <c r="D1413" s="79">
        <f t="shared" si="45"/>
        <v>0</v>
      </c>
    </row>
    <row r="1414" spans="1:4" x14ac:dyDescent="0.2">
      <c r="A1414" t="s">
        <v>18</v>
      </c>
      <c r="B1414" t="s">
        <v>151</v>
      </c>
      <c r="C1414" s="79">
        <f t="shared" si="44"/>
        <v>1</v>
      </c>
      <c r="D1414" s="79">
        <f t="shared" si="45"/>
        <v>0</v>
      </c>
    </row>
    <row r="1415" spans="1:4" x14ac:dyDescent="0.2">
      <c r="A1415" t="s">
        <v>18</v>
      </c>
      <c r="B1415" t="s">
        <v>151</v>
      </c>
      <c r="C1415" s="79">
        <f t="shared" si="44"/>
        <v>1</v>
      </c>
      <c r="D1415" s="79">
        <f t="shared" si="45"/>
        <v>0</v>
      </c>
    </row>
    <row r="1416" spans="1:4" x14ac:dyDescent="0.2">
      <c r="A1416" t="s">
        <v>18</v>
      </c>
      <c r="B1416" t="s">
        <v>151</v>
      </c>
      <c r="C1416" s="79">
        <f t="shared" si="44"/>
        <v>1</v>
      </c>
      <c r="D1416" s="79">
        <f t="shared" si="45"/>
        <v>0</v>
      </c>
    </row>
    <row r="1417" spans="1:4" x14ac:dyDescent="0.2">
      <c r="A1417" t="s">
        <v>18</v>
      </c>
      <c r="B1417" t="s">
        <v>151</v>
      </c>
      <c r="C1417" s="79">
        <f t="shared" si="44"/>
        <v>1</v>
      </c>
      <c r="D1417" s="79">
        <f t="shared" si="45"/>
        <v>0</v>
      </c>
    </row>
    <row r="1418" spans="1:4" x14ac:dyDescent="0.2">
      <c r="A1418" t="s">
        <v>18</v>
      </c>
      <c r="B1418" t="s">
        <v>151</v>
      </c>
      <c r="C1418" s="79">
        <f t="shared" si="44"/>
        <v>1</v>
      </c>
      <c r="D1418" s="79">
        <f t="shared" si="45"/>
        <v>0</v>
      </c>
    </row>
    <row r="1419" spans="1:4" x14ac:dyDescent="0.2">
      <c r="A1419" t="s">
        <v>18</v>
      </c>
      <c r="B1419" t="s">
        <v>151</v>
      </c>
      <c r="C1419" s="79">
        <f t="shared" si="44"/>
        <v>1</v>
      </c>
      <c r="D1419" s="79">
        <f t="shared" si="45"/>
        <v>0</v>
      </c>
    </row>
    <row r="1420" spans="1:4" x14ac:dyDescent="0.2">
      <c r="A1420" t="s">
        <v>18</v>
      </c>
      <c r="B1420" t="s">
        <v>151</v>
      </c>
      <c r="C1420" s="79">
        <f t="shared" si="44"/>
        <v>1</v>
      </c>
      <c r="D1420" s="79">
        <f t="shared" si="45"/>
        <v>0</v>
      </c>
    </row>
    <row r="1421" spans="1:4" x14ac:dyDescent="0.2">
      <c r="A1421" t="s">
        <v>18</v>
      </c>
      <c r="B1421" t="s">
        <v>151</v>
      </c>
      <c r="C1421" s="79">
        <f t="shared" si="44"/>
        <v>1</v>
      </c>
      <c r="D1421" s="79">
        <f t="shared" si="45"/>
        <v>0</v>
      </c>
    </row>
    <row r="1422" spans="1:4" x14ac:dyDescent="0.2">
      <c r="A1422" t="s">
        <v>18</v>
      </c>
      <c r="B1422" t="s">
        <v>151</v>
      </c>
      <c r="C1422" s="79">
        <f t="shared" si="44"/>
        <v>1</v>
      </c>
      <c r="D1422" s="79">
        <f t="shared" si="45"/>
        <v>0</v>
      </c>
    </row>
    <row r="1423" spans="1:4" x14ac:dyDescent="0.2">
      <c r="A1423" t="s">
        <v>18</v>
      </c>
      <c r="B1423" t="s">
        <v>151</v>
      </c>
      <c r="C1423" s="79">
        <f t="shared" si="44"/>
        <v>1</v>
      </c>
      <c r="D1423" s="79">
        <f t="shared" si="45"/>
        <v>0</v>
      </c>
    </row>
    <row r="1424" spans="1:4" x14ac:dyDescent="0.2">
      <c r="A1424" t="s">
        <v>18</v>
      </c>
      <c r="B1424" t="s">
        <v>151</v>
      </c>
      <c r="C1424" s="79">
        <f t="shared" si="44"/>
        <v>1</v>
      </c>
      <c r="D1424" s="79">
        <f t="shared" si="45"/>
        <v>0</v>
      </c>
    </row>
    <row r="1425" spans="1:4" x14ac:dyDescent="0.2">
      <c r="A1425" t="s">
        <v>18</v>
      </c>
      <c r="B1425" t="s">
        <v>151</v>
      </c>
      <c r="C1425" s="79">
        <f t="shared" si="44"/>
        <v>1</v>
      </c>
      <c r="D1425" s="79">
        <f t="shared" si="45"/>
        <v>0</v>
      </c>
    </row>
    <row r="1426" spans="1:4" x14ac:dyDescent="0.2">
      <c r="A1426" t="s">
        <v>18</v>
      </c>
      <c r="B1426" t="s">
        <v>151</v>
      </c>
      <c r="C1426" s="79">
        <f t="shared" si="44"/>
        <v>1</v>
      </c>
      <c r="D1426" s="79">
        <f t="shared" si="45"/>
        <v>0</v>
      </c>
    </row>
    <row r="1427" spans="1:4" x14ac:dyDescent="0.2">
      <c r="A1427" t="s">
        <v>18</v>
      </c>
      <c r="B1427" t="s">
        <v>151</v>
      </c>
      <c r="C1427" s="79">
        <f t="shared" si="44"/>
        <v>1</v>
      </c>
      <c r="D1427" s="79">
        <f t="shared" si="45"/>
        <v>0</v>
      </c>
    </row>
    <row r="1428" spans="1:4" x14ac:dyDescent="0.2">
      <c r="A1428" t="s">
        <v>18</v>
      </c>
      <c r="B1428" t="s">
        <v>151</v>
      </c>
      <c r="C1428" s="79">
        <f t="shared" si="44"/>
        <v>1</v>
      </c>
      <c r="D1428" s="79">
        <f t="shared" si="45"/>
        <v>0</v>
      </c>
    </row>
    <row r="1429" spans="1:4" x14ac:dyDescent="0.2">
      <c r="A1429" t="s">
        <v>18</v>
      </c>
      <c r="B1429" t="s">
        <v>151</v>
      </c>
      <c r="C1429" s="79">
        <f t="shared" si="44"/>
        <v>1</v>
      </c>
      <c r="D1429" s="79">
        <f t="shared" si="45"/>
        <v>0</v>
      </c>
    </row>
    <row r="1430" spans="1:4" x14ac:dyDescent="0.2">
      <c r="A1430" t="s">
        <v>18</v>
      </c>
      <c r="B1430" t="s">
        <v>151</v>
      </c>
      <c r="C1430" s="79">
        <f t="shared" si="44"/>
        <v>1</v>
      </c>
      <c r="D1430" s="79">
        <f t="shared" si="45"/>
        <v>0</v>
      </c>
    </row>
    <row r="1431" spans="1:4" x14ac:dyDescent="0.2">
      <c r="A1431" t="s">
        <v>18</v>
      </c>
      <c r="B1431" t="s">
        <v>151</v>
      </c>
      <c r="C1431" s="79">
        <f t="shared" si="44"/>
        <v>1</v>
      </c>
      <c r="D1431" s="79">
        <f t="shared" si="45"/>
        <v>0</v>
      </c>
    </row>
    <row r="1432" spans="1:4" x14ac:dyDescent="0.2">
      <c r="A1432" t="s">
        <v>18</v>
      </c>
      <c r="B1432" t="s">
        <v>151</v>
      </c>
      <c r="C1432" s="79">
        <f t="shared" si="44"/>
        <v>1</v>
      </c>
      <c r="D1432" s="79">
        <f t="shared" si="45"/>
        <v>0</v>
      </c>
    </row>
    <row r="1433" spans="1:4" x14ac:dyDescent="0.2">
      <c r="A1433" t="s">
        <v>18</v>
      </c>
      <c r="B1433" t="s">
        <v>151</v>
      </c>
      <c r="C1433" s="79">
        <f t="shared" si="44"/>
        <v>1</v>
      </c>
      <c r="D1433" s="79">
        <f t="shared" si="45"/>
        <v>0</v>
      </c>
    </row>
    <row r="1434" spans="1:4" x14ac:dyDescent="0.2">
      <c r="A1434" t="s">
        <v>18</v>
      </c>
      <c r="B1434" t="s">
        <v>151</v>
      </c>
      <c r="C1434" s="79">
        <f t="shared" si="44"/>
        <v>1</v>
      </c>
      <c r="D1434" s="79">
        <f t="shared" si="45"/>
        <v>0</v>
      </c>
    </row>
    <row r="1435" spans="1:4" x14ac:dyDescent="0.2">
      <c r="A1435" t="s">
        <v>18</v>
      </c>
      <c r="B1435" t="s">
        <v>151</v>
      </c>
      <c r="C1435" s="79">
        <f t="shared" si="44"/>
        <v>1</v>
      </c>
      <c r="D1435" s="79">
        <f t="shared" si="45"/>
        <v>0</v>
      </c>
    </row>
    <row r="1436" spans="1:4" x14ac:dyDescent="0.2">
      <c r="A1436" t="s">
        <v>18</v>
      </c>
      <c r="B1436" t="s">
        <v>151</v>
      </c>
      <c r="C1436" s="79">
        <f t="shared" si="44"/>
        <v>1</v>
      </c>
      <c r="D1436" s="79">
        <f t="shared" si="45"/>
        <v>0</v>
      </c>
    </row>
    <row r="1437" spans="1:4" x14ac:dyDescent="0.2">
      <c r="A1437" t="s">
        <v>18</v>
      </c>
      <c r="B1437" t="s">
        <v>151</v>
      </c>
      <c r="C1437" s="79">
        <f t="shared" si="44"/>
        <v>1</v>
      </c>
      <c r="D1437" s="79">
        <f t="shared" si="45"/>
        <v>0</v>
      </c>
    </row>
    <row r="1438" spans="1:4" x14ac:dyDescent="0.2">
      <c r="A1438" t="s">
        <v>18</v>
      </c>
      <c r="B1438" t="s">
        <v>151</v>
      </c>
      <c r="C1438" s="79">
        <f t="shared" si="44"/>
        <v>1</v>
      </c>
      <c r="D1438" s="79">
        <f t="shared" si="45"/>
        <v>0</v>
      </c>
    </row>
    <row r="1439" spans="1:4" x14ac:dyDescent="0.2">
      <c r="A1439" t="s">
        <v>18</v>
      </c>
      <c r="B1439" t="s">
        <v>151</v>
      </c>
      <c r="C1439" s="79">
        <f t="shared" si="44"/>
        <v>1</v>
      </c>
      <c r="D1439" s="79">
        <f t="shared" si="45"/>
        <v>0</v>
      </c>
    </row>
    <row r="1440" spans="1:4" x14ac:dyDescent="0.2">
      <c r="A1440" t="s">
        <v>18</v>
      </c>
      <c r="B1440" t="s">
        <v>151</v>
      </c>
      <c r="C1440" s="79">
        <f t="shared" si="44"/>
        <v>1</v>
      </c>
      <c r="D1440" s="79">
        <f t="shared" si="45"/>
        <v>0</v>
      </c>
    </row>
    <row r="1441" spans="1:4" x14ac:dyDescent="0.2">
      <c r="A1441" t="s">
        <v>18</v>
      </c>
      <c r="B1441" t="s">
        <v>151</v>
      </c>
      <c r="C1441" s="79">
        <f t="shared" si="44"/>
        <v>1</v>
      </c>
      <c r="D1441" s="79">
        <f t="shared" si="45"/>
        <v>0</v>
      </c>
    </row>
    <row r="1442" spans="1:4" x14ac:dyDescent="0.2">
      <c r="A1442" t="s">
        <v>18</v>
      </c>
      <c r="B1442" t="s">
        <v>151</v>
      </c>
      <c r="C1442" s="79">
        <f t="shared" si="44"/>
        <v>1</v>
      </c>
      <c r="D1442" s="79">
        <f t="shared" si="45"/>
        <v>0</v>
      </c>
    </row>
    <row r="1443" spans="1:4" x14ac:dyDescent="0.2">
      <c r="A1443" t="s">
        <v>18</v>
      </c>
      <c r="B1443" t="s">
        <v>151</v>
      </c>
      <c r="C1443" s="79">
        <f t="shared" si="44"/>
        <v>1</v>
      </c>
      <c r="D1443" s="79">
        <f t="shared" si="45"/>
        <v>0</v>
      </c>
    </row>
    <row r="1444" spans="1:4" x14ac:dyDescent="0.2">
      <c r="A1444" t="s">
        <v>18</v>
      </c>
      <c r="B1444" t="s">
        <v>151</v>
      </c>
      <c r="C1444" s="79">
        <f t="shared" si="44"/>
        <v>1</v>
      </c>
      <c r="D1444" s="79">
        <f t="shared" si="45"/>
        <v>0</v>
      </c>
    </row>
    <row r="1445" spans="1:4" x14ac:dyDescent="0.2">
      <c r="A1445" t="s">
        <v>18</v>
      </c>
      <c r="B1445" t="s">
        <v>151</v>
      </c>
      <c r="C1445" s="79">
        <f t="shared" si="44"/>
        <v>1</v>
      </c>
      <c r="D1445" s="79">
        <f t="shared" si="45"/>
        <v>0</v>
      </c>
    </row>
    <row r="1446" spans="1:4" x14ac:dyDescent="0.2">
      <c r="A1446" t="s">
        <v>18</v>
      </c>
      <c r="B1446" t="s">
        <v>151</v>
      </c>
      <c r="C1446" s="79">
        <f t="shared" si="44"/>
        <v>1</v>
      </c>
      <c r="D1446" s="79">
        <f t="shared" si="45"/>
        <v>0</v>
      </c>
    </row>
    <row r="1447" spans="1:4" x14ac:dyDescent="0.2">
      <c r="A1447" t="s">
        <v>18</v>
      </c>
      <c r="B1447" t="s">
        <v>151</v>
      </c>
      <c r="C1447" s="79">
        <f t="shared" si="44"/>
        <v>1</v>
      </c>
      <c r="D1447" s="79">
        <f t="shared" si="45"/>
        <v>0</v>
      </c>
    </row>
    <row r="1448" spans="1:4" x14ac:dyDescent="0.2">
      <c r="A1448" t="s">
        <v>18</v>
      </c>
      <c r="B1448" t="s">
        <v>151</v>
      </c>
      <c r="C1448" s="79">
        <f t="shared" si="44"/>
        <v>1</v>
      </c>
      <c r="D1448" s="79">
        <f t="shared" si="45"/>
        <v>0</v>
      </c>
    </row>
    <row r="1449" spans="1:4" x14ac:dyDescent="0.2">
      <c r="A1449" t="s">
        <v>18</v>
      </c>
      <c r="B1449" t="s">
        <v>151</v>
      </c>
      <c r="C1449" s="79">
        <f t="shared" si="44"/>
        <v>1</v>
      </c>
      <c r="D1449" s="79">
        <f t="shared" si="45"/>
        <v>0</v>
      </c>
    </row>
    <row r="1450" spans="1:4" x14ac:dyDescent="0.2">
      <c r="A1450" t="s">
        <v>18</v>
      </c>
      <c r="B1450" t="s">
        <v>151</v>
      </c>
      <c r="C1450" s="79">
        <f t="shared" si="44"/>
        <v>1</v>
      </c>
      <c r="D1450" s="79">
        <f t="shared" si="45"/>
        <v>0</v>
      </c>
    </row>
    <row r="1451" spans="1:4" x14ac:dyDescent="0.2">
      <c r="A1451" t="s">
        <v>18</v>
      </c>
      <c r="B1451" t="s">
        <v>151</v>
      </c>
      <c r="C1451" s="79">
        <f t="shared" si="44"/>
        <v>1</v>
      </c>
      <c r="D1451" s="79">
        <f t="shared" si="45"/>
        <v>0</v>
      </c>
    </row>
    <row r="1452" spans="1:4" x14ac:dyDescent="0.2">
      <c r="A1452" t="s">
        <v>18</v>
      </c>
      <c r="B1452" t="s">
        <v>151</v>
      </c>
      <c r="C1452" s="79">
        <f t="shared" si="44"/>
        <v>1</v>
      </c>
      <c r="D1452" s="79">
        <f t="shared" si="45"/>
        <v>0</v>
      </c>
    </row>
    <row r="1453" spans="1:4" x14ac:dyDescent="0.2">
      <c r="A1453" t="s">
        <v>18</v>
      </c>
      <c r="B1453" t="s">
        <v>151</v>
      </c>
      <c r="C1453" s="79">
        <f t="shared" si="44"/>
        <v>1</v>
      </c>
      <c r="D1453" s="79">
        <f t="shared" si="45"/>
        <v>0</v>
      </c>
    </row>
    <row r="1454" spans="1:4" x14ac:dyDescent="0.2">
      <c r="A1454" t="s">
        <v>18</v>
      </c>
      <c r="B1454" t="s">
        <v>151</v>
      </c>
      <c r="C1454" s="79">
        <f t="shared" si="44"/>
        <v>1</v>
      </c>
      <c r="D1454" s="79">
        <f t="shared" si="45"/>
        <v>0</v>
      </c>
    </row>
    <row r="1455" spans="1:4" x14ac:dyDescent="0.2">
      <c r="A1455" t="s">
        <v>18</v>
      </c>
      <c r="B1455" t="s">
        <v>151</v>
      </c>
      <c r="C1455" s="79">
        <f t="shared" si="44"/>
        <v>1</v>
      </c>
      <c r="D1455" s="79">
        <f t="shared" si="45"/>
        <v>0</v>
      </c>
    </row>
    <row r="1456" spans="1:4" x14ac:dyDescent="0.2">
      <c r="A1456" t="s">
        <v>18</v>
      </c>
      <c r="B1456" t="s">
        <v>151</v>
      </c>
      <c r="C1456" s="79">
        <f t="shared" si="44"/>
        <v>1</v>
      </c>
      <c r="D1456" s="79">
        <f t="shared" si="45"/>
        <v>0</v>
      </c>
    </row>
    <row r="1457" spans="1:4" x14ac:dyDescent="0.2">
      <c r="A1457" t="s">
        <v>18</v>
      </c>
      <c r="B1457" t="s">
        <v>151</v>
      </c>
      <c r="C1457" s="79">
        <f t="shared" si="44"/>
        <v>1</v>
      </c>
      <c r="D1457" s="79">
        <f t="shared" si="45"/>
        <v>0</v>
      </c>
    </row>
    <row r="1458" spans="1:4" x14ac:dyDescent="0.2">
      <c r="A1458" t="s">
        <v>18</v>
      </c>
      <c r="B1458" t="s">
        <v>151</v>
      </c>
      <c r="C1458" s="79">
        <f t="shared" si="44"/>
        <v>1</v>
      </c>
      <c r="D1458" s="79">
        <f t="shared" si="45"/>
        <v>0</v>
      </c>
    </row>
    <row r="1459" spans="1:4" x14ac:dyDescent="0.2">
      <c r="A1459" t="s">
        <v>18</v>
      </c>
      <c r="B1459" t="s">
        <v>151</v>
      </c>
      <c r="C1459" s="79">
        <f t="shared" si="44"/>
        <v>1</v>
      </c>
      <c r="D1459" s="79">
        <f t="shared" si="45"/>
        <v>0</v>
      </c>
    </row>
    <row r="1460" spans="1:4" x14ac:dyDescent="0.2">
      <c r="A1460" t="s">
        <v>18</v>
      </c>
      <c r="B1460" t="s">
        <v>151</v>
      </c>
      <c r="C1460" s="79">
        <f t="shared" si="44"/>
        <v>1</v>
      </c>
      <c r="D1460" s="79">
        <f t="shared" si="45"/>
        <v>0</v>
      </c>
    </row>
    <row r="1461" spans="1:4" x14ac:dyDescent="0.2">
      <c r="A1461" t="s">
        <v>18</v>
      </c>
      <c r="B1461" t="s">
        <v>151</v>
      </c>
      <c r="C1461" s="79">
        <f t="shared" si="44"/>
        <v>1</v>
      </c>
      <c r="D1461" s="79">
        <f t="shared" si="45"/>
        <v>0</v>
      </c>
    </row>
    <row r="1462" spans="1:4" x14ac:dyDescent="0.2">
      <c r="A1462" t="s">
        <v>18</v>
      </c>
      <c r="B1462" t="s">
        <v>151</v>
      </c>
      <c r="C1462" s="79">
        <f t="shared" si="44"/>
        <v>1</v>
      </c>
      <c r="D1462" s="79">
        <f t="shared" si="45"/>
        <v>0</v>
      </c>
    </row>
    <row r="1463" spans="1:4" x14ac:dyDescent="0.2">
      <c r="A1463" t="s">
        <v>18</v>
      </c>
      <c r="B1463" t="s">
        <v>151</v>
      </c>
      <c r="C1463" s="79">
        <f t="shared" si="44"/>
        <v>1</v>
      </c>
      <c r="D1463" s="79">
        <f t="shared" si="45"/>
        <v>0</v>
      </c>
    </row>
    <row r="1464" spans="1:4" x14ac:dyDescent="0.2">
      <c r="A1464" t="s">
        <v>18</v>
      </c>
      <c r="B1464" t="s">
        <v>151</v>
      </c>
      <c r="C1464" s="79">
        <f t="shared" si="44"/>
        <v>1</v>
      </c>
      <c r="D1464" s="79">
        <f t="shared" si="45"/>
        <v>0</v>
      </c>
    </row>
    <row r="1465" spans="1:4" x14ac:dyDescent="0.2">
      <c r="A1465" t="s">
        <v>18</v>
      </c>
      <c r="B1465" t="s">
        <v>151</v>
      </c>
      <c r="C1465" s="79">
        <f t="shared" si="44"/>
        <v>1</v>
      </c>
      <c r="D1465" s="79">
        <f t="shared" si="45"/>
        <v>0</v>
      </c>
    </row>
    <row r="1466" spans="1:4" x14ac:dyDescent="0.2">
      <c r="A1466" t="s">
        <v>18</v>
      </c>
      <c r="B1466" t="s">
        <v>151</v>
      </c>
      <c r="C1466" s="79">
        <f t="shared" si="44"/>
        <v>1</v>
      </c>
      <c r="D1466" s="79">
        <f t="shared" si="45"/>
        <v>0</v>
      </c>
    </row>
    <row r="1467" spans="1:4" x14ac:dyDescent="0.2">
      <c r="A1467" t="s">
        <v>18</v>
      </c>
      <c r="B1467" t="s">
        <v>151</v>
      </c>
      <c r="C1467" s="79">
        <f t="shared" si="44"/>
        <v>1</v>
      </c>
      <c r="D1467" s="79">
        <f t="shared" si="45"/>
        <v>0</v>
      </c>
    </row>
    <row r="1468" spans="1:4" x14ac:dyDescent="0.2">
      <c r="A1468" t="s">
        <v>18</v>
      </c>
      <c r="B1468" t="s">
        <v>151</v>
      </c>
      <c r="C1468" s="79">
        <f t="shared" si="44"/>
        <v>1</v>
      </c>
      <c r="D1468" s="79">
        <f t="shared" si="45"/>
        <v>0</v>
      </c>
    </row>
    <row r="1469" spans="1:4" x14ac:dyDescent="0.2">
      <c r="A1469" t="s">
        <v>18</v>
      </c>
      <c r="B1469" t="s">
        <v>151</v>
      </c>
      <c r="C1469" s="79">
        <f t="shared" si="44"/>
        <v>1</v>
      </c>
      <c r="D1469" s="79">
        <f t="shared" si="45"/>
        <v>0</v>
      </c>
    </row>
    <row r="1470" spans="1:4" x14ac:dyDescent="0.2">
      <c r="A1470" t="s">
        <v>18</v>
      </c>
      <c r="B1470" t="s">
        <v>151</v>
      </c>
      <c r="C1470" s="79">
        <f t="shared" si="44"/>
        <v>1</v>
      </c>
      <c r="D1470" s="79">
        <f t="shared" si="45"/>
        <v>0</v>
      </c>
    </row>
    <row r="1471" spans="1:4" x14ac:dyDescent="0.2">
      <c r="A1471" t="s">
        <v>18</v>
      </c>
      <c r="B1471" t="s">
        <v>151</v>
      </c>
      <c r="C1471" s="79">
        <f t="shared" si="44"/>
        <v>1</v>
      </c>
      <c r="D1471" s="79">
        <f t="shared" si="45"/>
        <v>0</v>
      </c>
    </row>
    <row r="1472" spans="1:4" x14ac:dyDescent="0.2">
      <c r="A1472" t="s">
        <v>18</v>
      </c>
      <c r="B1472" t="s">
        <v>151</v>
      </c>
      <c r="C1472" s="79">
        <f t="shared" si="44"/>
        <v>1</v>
      </c>
      <c r="D1472" s="79">
        <f t="shared" si="45"/>
        <v>0</v>
      </c>
    </row>
    <row r="1473" spans="1:4" x14ac:dyDescent="0.2">
      <c r="A1473" t="s">
        <v>18</v>
      </c>
      <c r="B1473" t="s">
        <v>151</v>
      </c>
      <c r="C1473" s="79">
        <f t="shared" si="44"/>
        <v>1</v>
      </c>
      <c r="D1473" s="79">
        <f t="shared" si="45"/>
        <v>0</v>
      </c>
    </row>
    <row r="1474" spans="1:4" x14ac:dyDescent="0.2">
      <c r="A1474" t="s">
        <v>18</v>
      </c>
      <c r="B1474" t="s">
        <v>151</v>
      </c>
      <c r="C1474" s="79">
        <f t="shared" si="44"/>
        <v>1</v>
      </c>
      <c r="D1474" s="79">
        <f t="shared" si="45"/>
        <v>0</v>
      </c>
    </row>
    <row r="1475" spans="1:4" x14ac:dyDescent="0.2">
      <c r="A1475" t="s">
        <v>18</v>
      </c>
      <c r="B1475" t="s">
        <v>151</v>
      </c>
      <c r="C1475" s="79">
        <f t="shared" ref="C1475:C1538" si="46">IF(A1475="Male", 1, 0)</f>
        <v>1</v>
      </c>
      <c r="D1475" s="79">
        <f t="shared" ref="D1475:D1538" si="47">IF(B1475="Yes", 1, 0)</f>
        <v>0</v>
      </c>
    </row>
    <row r="1476" spans="1:4" x14ac:dyDescent="0.2">
      <c r="A1476" t="s">
        <v>18</v>
      </c>
      <c r="B1476" t="s">
        <v>151</v>
      </c>
      <c r="C1476" s="79">
        <f t="shared" si="46"/>
        <v>1</v>
      </c>
      <c r="D1476" s="79">
        <f t="shared" si="47"/>
        <v>0</v>
      </c>
    </row>
    <row r="1477" spans="1:4" x14ac:dyDescent="0.2">
      <c r="A1477" t="s">
        <v>18</v>
      </c>
      <c r="B1477" t="s">
        <v>151</v>
      </c>
      <c r="C1477" s="79">
        <f t="shared" si="46"/>
        <v>1</v>
      </c>
      <c r="D1477" s="79">
        <f t="shared" si="47"/>
        <v>0</v>
      </c>
    </row>
    <row r="1478" spans="1:4" x14ac:dyDescent="0.2">
      <c r="A1478" t="s">
        <v>18</v>
      </c>
      <c r="B1478" t="s">
        <v>151</v>
      </c>
      <c r="C1478" s="79">
        <f t="shared" si="46"/>
        <v>1</v>
      </c>
      <c r="D1478" s="79">
        <f t="shared" si="47"/>
        <v>0</v>
      </c>
    </row>
    <row r="1479" spans="1:4" x14ac:dyDescent="0.2">
      <c r="A1479" t="s">
        <v>18</v>
      </c>
      <c r="B1479" t="s">
        <v>151</v>
      </c>
      <c r="C1479" s="79">
        <f t="shared" si="46"/>
        <v>1</v>
      </c>
      <c r="D1479" s="79">
        <f t="shared" si="47"/>
        <v>0</v>
      </c>
    </row>
    <row r="1480" spans="1:4" x14ac:dyDescent="0.2">
      <c r="A1480" t="s">
        <v>18</v>
      </c>
      <c r="B1480" t="s">
        <v>151</v>
      </c>
      <c r="C1480" s="79">
        <f t="shared" si="46"/>
        <v>1</v>
      </c>
      <c r="D1480" s="79">
        <f t="shared" si="47"/>
        <v>0</v>
      </c>
    </row>
    <row r="1481" spans="1:4" x14ac:dyDescent="0.2">
      <c r="A1481" t="s">
        <v>18</v>
      </c>
      <c r="B1481" t="s">
        <v>151</v>
      </c>
      <c r="C1481" s="79">
        <f t="shared" si="46"/>
        <v>1</v>
      </c>
      <c r="D1481" s="79">
        <f t="shared" si="47"/>
        <v>0</v>
      </c>
    </row>
    <row r="1482" spans="1:4" x14ac:dyDescent="0.2">
      <c r="A1482" t="s">
        <v>18</v>
      </c>
      <c r="B1482" t="s">
        <v>151</v>
      </c>
      <c r="C1482" s="79">
        <f t="shared" si="46"/>
        <v>1</v>
      </c>
      <c r="D1482" s="79">
        <f t="shared" si="47"/>
        <v>0</v>
      </c>
    </row>
    <row r="1483" spans="1:4" x14ac:dyDescent="0.2">
      <c r="A1483" t="s">
        <v>18</v>
      </c>
      <c r="B1483" t="s">
        <v>151</v>
      </c>
      <c r="C1483" s="79">
        <f t="shared" si="46"/>
        <v>1</v>
      </c>
      <c r="D1483" s="79">
        <f t="shared" si="47"/>
        <v>0</v>
      </c>
    </row>
    <row r="1484" spans="1:4" x14ac:dyDescent="0.2">
      <c r="A1484" t="s">
        <v>18</v>
      </c>
      <c r="B1484" t="s">
        <v>151</v>
      </c>
      <c r="C1484" s="79">
        <f t="shared" si="46"/>
        <v>1</v>
      </c>
      <c r="D1484" s="79">
        <f t="shared" si="47"/>
        <v>0</v>
      </c>
    </row>
    <row r="1485" spans="1:4" x14ac:dyDescent="0.2">
      <c r="A1485" t="s">
        <v>18</v>
      </c>
      <c r="B1485" t="s">
        <v>151</v>
      </c>
      <c r="C1485" s="79">
        <f t="shared" si="46"/>
        <v>1</v>
      </c>
      <c r="D1485" s="79">
        <f t="shared" si="47"/>
        <v>0</v>
      </c>
    </row>
    <row r="1486" spans="1:4" x14ac:dyDescent="0.2">
      <c r="A1486" t="s">
        <v>18</v>
      </c>
      <c r="B1486" t="s">
        <v>151</v>
      </c>
      <c r="C1486" s="79">
        <f t="shared" si="46"/>
        <v>1</v>
      </c>
      <c r="D1486" s="79">
        <f t="shared" si="47"/>
        <v>0</v>
      </c>
    </row>
    <row r="1487" spans="1:4" x14ac:dyDescent="0.2">
      <c r="A1487" t="s">
        <v>18</v>
      </c>
      <c r="B1487" t="s">
        <v>151</v>
      </c>
      <c r="C1487" s="79">
        <f t="shared" si="46"/>
        <v>1</v>
      </c>
      <c r="D1487" s="79">
        <f t="shared" si="47"/>
        <v>0</v>
      </c>
    </row>
    <row r="1488" spans="1:4" x14ac:dyDescent="0.2">
      <c r="A1488" t="s">
        <v>18</v>
      </c>
      <c r="B1488" t="s">
        <v>151</v>
      </c>
      <c r="C1488" s="79">
        <f t="shared" si="46"/>
        <v>1</v>
      </c>
      <c r="D1488" s="79">
        <f t="shared" si="47"/>
        <v>0</v>
      </c>
    </row>
    <row r="1489" spans="1:4" x14ac:dyDescent="0.2">
      <c r="A1489" t="s">
        <v>18</v>
      </c>
      <c r="B1489" t="s">
        <v>151</v>
      </c>
      <c r="C1489" s="79">
        <f t="shared" si="46"/>
        <v>1</v>
      </c>
      <c r="D1489" s="79">
        <f t="shared" si="47"/>
        <v>0</v>
      </c>
    </row>
    <row r="1490" spans="1:4" x14ac:dyDescent="0.2">
      <c r="A1490" t="s">
        <v>18</v>
      </c>
      <c r="B1490" t="s">
        <v>151</v>
      </c>
      <c r="C1490" s="79">
        <f t="shared" si="46"/>
        <v>1</v>
      </c>
      <c r="D1490" s="79">
        <f t="shared" si="47"/>
        <v>0</v>
      </c>
    </row>
    <row r="1491" spans="1:4" x14ac:dyDescent="0.2">
      <c r="A1491" t="s">
        <v>18</v>
      </c>
      <c r="B1491" t="s">
        <v>151</v>
      </c>
      <c r="C1491" s="79">
        <f t="shared" si="46"/>
        <v>1</v>
      </c>
      <c r="D1491" s="79">
        <f t="shared" si="47"/>
        <v>0</v>
      </c>
    </row>
    <row r="1492" spans="1:4" x14ac:dyDescent="0.2">
      <c r="A1492" t="s">
        <v>18</v>
      </c>
      <c r="B1492" t="s">
        <v>151</v>
      </c>
      <c r="C1492" s="79">
        <f t="shared" si="46"/>
        <v>1</v>
      </c>
      <c r="D1492" s="79">
        <f t="shared" si="47"/>
        <v>0</v>
      </c>
    </row>
    <row r="1493" spans="1:4" x14ac:dyDescent="0.2">
      <c r="A1493" t="s">
        <v>18</v>
      </c>
      <c r="B1493" t="s">
        <v>151</v>
      </c>
      <c r="C1493" s="79">
        <f t="shared" si="46"/>
        <v>1</v>
      </c>
      <c r="D1493" s="79">
        <f t="shared" si="47"/>
        <v>0</v>
      </c>
    </row>
    <row r="1494" spans="1:4" x14ac:dyDescent="0.2">
      <c r="A1494" t="s">
        <v>18</v>
      </c>
      <c r="B1494" t="s">
        <v>151</v>
      </c>
      <c r="C1494" s="79">
        <f t="shared" si="46"/>
        <v>1</v>
      </c>
      <c r="D1494" s="79">
        <f t="shared" si="47"/>
        <v>0</v>
      </c>
    </row>
    <row r="1495" spans="1:4" x14ac:dyDescent="0.2">
      <c r="A1495" t="s">
        <v>18</v>
      </c>
      <c r="B1495" t="s">
        <v>151</v>
      </c>
      <c r="C1495" s="79">
        <f t="shared" si="46"/>
        <v>1</v>
      </c>
      <c r="D1495" s="79">
        <f t="shared" si="47"/>
        <v>0</v>
      </c>
    </row>
    <row r="1496" spans="1:4" x14ac:dyDescent="0.2">
      <c r="A1496" t="s">
        <v>18</v>
      </c>
      <c r="B1496" t="s">
        <v>151</v>
      </c>
      <c r="C1496" s="79">
        <f t="shared" si="46"/>
        <v>1</v>
      </c>
      <c r="D1496" s="79">
        <f t="shared" si="47"/>
        <v>0</v>
      </c>
    </row>
    <row r="1497" spans="1:4" x14ac:dyDescent="0.2">
      <c r="A1497" t="s">
        <v>18</v>
      </c>
      <c r="B1497" t="s">
        <v>151</v>
      </c>
      <c r="C1497" s="79">
        <f t="shared" si="46"/>
        <v>1</v>
      </c>
      <c r="D1497" s="79">
        <f t="shared" si="47"/>
        <v>0</v>
      </c>
    </row>
    <row r="1498" spans="1:4" x14ac:dyDescent="0.2">
      <c r="A1498" t="s">
        <v>18</v>
      </c>
      <c r="B1498" t="s">
        <v>151</v>
      </c>
      <c r="C1498" s="79">
        <f t="shared" si="46"/>
        <v>1</v>
      </c>
      <c r="D1498" s="79">
        <f t="shared" si="47"/>
        <v>0</v>
      </c>
    </row>
    <row r="1499" spans="1:4" x14ac:dyDescent="0.2">
      <c r="A1499" t="s">
        <v>18</v>
      </c>
      <c r="B1499" t="s">
        <v>151</v>
      </c>
      <c r="C1499" s="79">
        <f t="shared" si="46"/>
        <v>1</v>
      </c>
      <c r="D1499" s="79">
        <f t="shared" si="47"/>
        <v>0</v>
      </c>
    </row>
    <row r="1500" spans="1:4" x14ac:dyDescent="0.2">
      <c r="A1500" t="s">
        <v>18</v>
      </c>
      <c r="B1500" t="s">
        <v>151</v>
      </c>
      <c r="C1500" s="79">
        <f t="shared" si="46"/>
        <v>1</v>
      </c>
      <c r="D1500" s="79">
        <f t="shared" si="47"/>
        <v>0</v>
      </c>
    </row>
    <row r="1501" spans="1:4" x14ac:dyDescent="0.2">
      <c r="A1501" t="s">
        <v>18</v>
      </c>
      <c r="B1501" t="s">
        <v>151</v>
      </c>
      <c r="C1501" s="79">
        <f t="shared" si="46"/>
        <v>1</v>
      </c>
      <c r="D1501" s="79">
        <f t="shared" si="47"/>
        <v>0</v>
      </c>
    </row>
    <row r="1502" spans="1:4" x14ac:dyDescent="0.2">
      <c r="A1502" t="s">
        <v>18</v>
      </c>
      <c r="B1502" t="s">
        <v>151</v>
      </c>
      <c r="C1502" s="79">
        <f t="shared" si="46"/>
        <v>1</v>
      </c>
      <c r="D1502" s="79">
        <f t="shared" si="47"/>
        <v>0</v>
      </c>
    </row>
    <row r="1503" spans="1:4" x14ac:dyDescent="0.2">
      <c r="A1503" t="s">
        <v>18</v>
      </c>
      <c r="B1503" t="s">
        <v>151</v>
      </c>
      <c r="C1503" s="79">
        <f t="shared" si="46"/>
        <v>1</v>
      </c>
      <c r="D1503" s="79">
        <f t="shared" si="47"/>
        <v>0</v>
      </c>
    </row>
    <row r="1504" spans="1:4" x14ac:dyDescent="0.2">
      <c r="A1504" t="s">
        <v>18</v>
      </c>
      <c r="B1504" t="s">
        <v>151</v>
      </c>
      <c r="C1504" s="79">
        <f t="shared" si="46"/>
        <v>1</v>
      </c>
      <c r="D1504" s="79">
        <f t="shared" si="47"/>
        <v>0</v>
      </c>
    </row>
    <row r="1505" spans="1:4" x14ac:dyDescent="0.2">
      <c r="A1505" t="s">
        <v>18</v>
      </c>
      <c r="B1505" t="s">
        <v>151</v>
      </c>
      <c r="C1505" s="79">
        <f t="shared" si="46"/>
        <v>1</v>
      </c>
      <c r="D1505" s="79">
        <f t="shared" si="47"/>
        <v>0</v>
      </c>
    </row>
    <row r="1506" spans="1:4" x14ac:dyDescent="0.2">
      <c r="A1506" t="s">
        <v>18</v>
      </c>
      <c r="B1506" t="s">
        <v>151</v>
      </c>
      <c r="C1506" s="79">
        <f t="shared" si="46"/>
        <v>1</v>
      </c>
      <c r="D1506" s="79">
        <f t="shared" si="47"/>
        <v>0</v>
      </c>
    </row>
    <row r="1507" spans="1:4" x14ac:dyDescent="0.2">
      <c r="A1507" t="s">
        <v>18</v>
      </c>
      <c r="B1507" t="s">
        <v>151</v>
      </c>
      <c r="C1507" s="79">
        <f t="shared" si="46"/>
        <v>1</v>
      </c>
      <c r="D1507" s="79">
        <f t="shared" si="47"/>
        <v>0</v>
      </c>
    </row>
    <row r="1508" spans="1:4" x14ac:dyDescent="0.2">
      <c r="A1508" t="s">
        <v>18</v>
      </c>
      <c r="B1508" t="s">
        <v>151</v>
      </c>
      <c r="C1508" s="79">
        <f t="shared" si="46"/>
        <v>1</v>
      </c>
      <c r="D1508" s="79">
        <f t="shared" si="47"/>
        <v>0</v>
      </c>
    </row>
    <row r="1509" spans="1:4" x14ac:dyDescent="0.2">
      <c r="A1509" t="s">
        <v>18</v>
      </c>
      <c r="B1509" t="s">
        <v>151</v>
      </c>
      <c r="C1509" s="79">
        <f t="shared" si="46"/>
        <v>1</v>
      </c>
      <c r="D1509" s="79">
        <f t="shared" si="47"/>
        <v>0</v>
      </c>
    </row>
    <row r="1510" spans="1:4" x14ac:dyDescent="0.2">
      <c r="A1510" t="s">
        <v>18</v>
      </c>
      <c r="B1510" t="s">
        <v>151</v>
      </c>
      <c r="C1510" s="79">
        <f t="shared" si="46"/>
        <v>1</v>
      </c>
      <c r="D1510" s="79">
        <f t="shared" si="47"/>
        <v>0</v>
      </c>
    </row>
    <row r="1511" spans="1:4" x14ac:dyDescent="0.2">
      <c r="A1511" t="s">
        <v>18</v>
      </c>
      <c r="B1511" t="s">
        <v>151</v>
      </c>
      <c r="C1511" s="79">
        <f t="shared" si="46"/>
        <v>1</v>
      </c>
      <c r="D1511" s="79">
        <f t="shared" si="47"/>
        <v>0</v>
      </c>
    </row>
    <row r="1512" spans="1:4" x14ac:dyDescent="0.2">
      <c r="A1512" t="s">
        <v>18</v>
      </c>
      <c r="B1512" t="s">
        <v>151</v>
      </c>
      <c r="C1512" s="79">
        <f t="shared" si="46"/>
        <v>1</v>
      </c>
      <c r="D1512" s="79">
        <f t="shared" si="47"/>
        <v>0</v>
      </c>
    </row>
    <row r="1513" spans="1:4" x14ac:dyDescent="0.2">
      <c r="A1513" t="s">
        <v>18</v>
      </c>
      <c r="B1513" t="s">
        <v>151</v>
      </c>
      <c r="C1513" s="79">
        <f t="shared" si="46"/>
        <v>1</v>
      </c>
      <c r="D1513" s="79">
        <f t="shared" si="47"/>
        <v>0</v>
      </c>
    </row>
    <row r="1514" spans="1:4" x14ac:dyDescent="0.2">
      <c r="A1514" t="s">
        <v>18</v>
      </c>
      <c r="B1514" t="s">
        <v>151</v>
      </c>
      <c r="C1514" s="79">
        <f t="shared" si="46"/>
        <v>1</v>
      </c>
      <c r="D1514" s="79">
        <f t="shared" si="47"/>
        <v>0</v>
      </c>
    </row>
    <row r="1515" spans="1:4" x14ac:dyDescent="0.2">
      <c r="A1515" t="s">
        <v>18</v>
      </c>
      <c r="B1515" t="s">
        <v>151</v>
      </c>
      <c r="C1515" s="79">
        <f t="shared" si="46"/>
        <v>1</v>
      </c>
      <c r="D1515" s="79">
        <f t="shared" si="47"/>
        <v>0</v>
      </c>
    </row>
    <row r="1516" spans="1:4" x14ac:dyDescent="0.2">
      <c r="A1516" t="s">
        <v>18</v>
      </c>
      <c r="B1516" t="s">
        <v>151</v>
      </c>
      <c r="C1516" s="79">
        <f t="shared" si="46"/>
        <v>1</v>
      </c>
      <c r="D1516" s="79">
        <f t="shared" si="47"/>
        <v>0</v>
      </c>
    </row>
    <row r="1517" spans="1:4" x14ac:dyDescent="0.2">
      <c r="A1517" t="s">
        <v>18</v>
      </c>
      <c r="B1517" t="s">
        <v>151</v>
      </c>
      <c r="C1517" s="79">
        <f t="shared" si="46"/>
        <v>1</v>
      </c>
      <c r="D1517" s="79">
        <f t="shared" si="47"/>
        <v>0</v>
      </c>
    </row>
    <row r="1518" spans="1:4" x14ac:dyDescent="0.2">
      <c r="A1518" t="s">
        <v>18</v>
      </c>
      <c r="B1518" t="s">
        <v>151</v>
      </c>
      <c r="C1518" s="79">
        <f t="shared" si="46"/>
        <v>1</v>
      </c>
      <c r="D1518" s="79">
        <f t="shared" si="47"/>
        <v>0</v>
      </c>
    </row>
    <row r="1519" spans="1:4" x14ac:dyDescent="0.2">
      <c r="A1519" t="s">
        <v>18</v>
      </c>
      <c r="B1519" t="s">
        <v>151</v>
      </c>
      <c r="C1519" s="79">
        <f t="shared" si="46"/>
        <v>1</v>
      </c>
      <c r="D1519" s="79">
        <f t="shared" si="47"/>
        <v>0</v>
      </c>
    </row>
    <row r="1520" spans="1:4" x14ac:dyDescent="0.2">
      <c r="A1520" t="s">
        <v>18</v>
      </c>
      <c r="B1520" t="s">
        <v>151</v>
      </c>
      <c r="C1520" s="79">
        <f t="shared" si="46"/>
        <v>1</v>
      </c>
      <c r="D1520" s="79">
        <f t="shared" si="47"/>
        <v>0</v>
      </c>
    </row>
    <row r="1521" spans="1:4" x14ac:dyDescent="0.2">
      <c r="A1521" t="s">
        <v>18</v>
      </c>
      <c r="B1521" t="s">
        <v>151</v>
      </c>
      <c r="C1521" s="79">
        <f t="shared" si="46"/>
        <v>1</v>
      </c>
      <c r="D1521" s="79">
        <f t="shared" si="47"/>
        <v>0</v>
      </c>
    </row>
    <row r="1522" spans="1:4" x14ac:dyDescent="0.2">
      <c r="A1522" t="s">
        <v>18</v>
      </c>
      <c r="B1522" t="s">
        <v>151</v>
      </c>
      <c r="C1522" s="79">
        <f t="shared" si="46"/>
        <v>1</v>
      </c>
      <c r="D1522" s="79">
        <f t="shared" si="47"/>
        <v>0</v>
      </c>
    </row>
    <row r="1523" spans="1:4" x14ac:dyDescent="0.2">
      <c r="A1523" t="s">
        <v>18</v>
      </c>
      <c r="B1523" t="s">
        <v>151</v>
      </c>
      <c r="C1523" s="79">
        <f t="shared" si="46"/>
        <v>1</v>
      </c>
      <c r="D1523" s="79">
        <f t="shared" si="47"/>
        <v>0</v>
      </c>
    </row>
    <row r="1524" spans="1:4" x14ac:dyDescent="0.2">
      <c r="A1524" t="s">
        <v>18</v>
      </c>
      <c r="B1524" t="s">
        <v>151</v>
      </c>
      <c r="C1524" s="79">
        <f t="shared" si="46"/>
        <v>1</v>
      </c>
      <c r="D1524" s="79">
        <f t="shared" si="47"/>
        <v>0</v>
      </c>
    </row>
    <row r="1525" spans="1:4" x14ac:dyDescent="0.2">
      <c r="A1525" t="s">
        <v>18</v>
      </c>
      <c r="B1525" t="s">
        <v>151</v>
      </c>
      <c r="C1525" s="79">
        <f t="shared" si="46"/>
        <v>1</v>
      </c>
      <c r="D1525" s="79">
        <f t="shared" si="47"/>
        <v>0</v>
      </c>
    </row>
    <row r="1526" spans="1:4" x14ac:dyDescent="0.2">
      <c r="A1526" t="s">
        <v>18</v>
      </c>
      <c r="B1526" t="s">
        <v>151</v>
      </c>
      <c r="C1526" s="79">
        <f t="shared" si="46"/>
        <v>1</v>
      </c>
      <c r="D1526" s="79">
        <f t="shared" si="47"/>
        <v>0</v>
      </c>
    </row>
    <row r="1527" spans="1:4" x14ac:dyDescent="0.2">
      <c r="A1527" t="s">
        <v>18</v>
      </c>
      <c r="B1527" t="s">
        <v>151</v>
      </c>
      <c r="C1527" s="79">
        <f t="shared" si="46"/>
        <v>1</v>
      </c>
      <c r="D1527" s="79">
        <f t="shared" si="47"/>
        <v>0</v>
      </c>
    </row>
    <row r="1528" spans="1:4" x14ac:dyDescent="0.2">
      <c r="A1528" t="s">
        <v>18</v>
      </c>
      <c r="B1528" t="s">
        <v>151</v>
      </c>
      <c r="C1528" s="79">
        <f t="shared" si="46"/>
        <v>1</v>
      </c>
      <c r="D1528" s="79">
        <f t="shared" si="47"/>
        <v>0</v>
      </c>
    </row>
    <row r="1529" spans="1:4" x14ac:dyDescent="0.2">
      <c r="A1529" t="s">
        <v>18</v>
      </c>
      <c r="B1529" t="s">
        <v>151</v>
      </c>
      <c r="C1529" s="79">
        <f t="shared" si="46"/>
        <v>1</v>
      </c>
      <c r="D1529" s="79">
        <f t="shared" si="47"/>
        <v>0</v>
      </c>
    </row>
    <row r="1530" spans="1:4" x14ac:dyDescent="0.2">
      <c r="A1530" t="s">
        <v>18</v>
      </c>
      <c r="B1530" t="s">
        <v>151</v>
      </c>
      <c r="C1530" s="79">
        <f t="shared" si="46"/>
        <v>1</v>
      </c>
      <c r="D1530" s="79">
        <f t="shared" si="47"/>
        <v>0</v>
      </c>
    </row>
    <row r="1531" spans="1:4" x14ac:dyDescent="0.2">
      <c r="A1531" t="s">
        <v>18</v>
      </c>
      <c r="B1531" t="s">
        <v>151</v>
      </c>
      <c r="C1531" s="79">
        <f t="shared" si="46"/>
        <v>1</v>
      </c>
      <c r="D1531" s="79">
        <f t="shared" si="47"/>
        <v>0</v>
      </c>
    </row>
    <row r="1532" spans="1:4" x14ac:dyDescent="0.2">
      <c r="A1532" t="s">
        <v>18</v>
      </c>
      <c r="B1532" t="s">
        <v>151</v>
      </c>
      <c r="C1532" s="79">
        <f t="shared" si="46"/>
        <v>1</v>
      </c>
      <c r="D1532" s="79">
        <f t="shared" si="47"/>
        <v>0</v>
      </c>
    </row>
    <row r="1533" spans="1:4" x14ac:dyDescent="0.2">
      <c r="A1533" t="s">
        <v>18</v>
      </c>
      <c r="B1533" t="s">
        <v>151</v>
      </c>
      <c r="C1533" s="79">
        <f t="shared" si="46"/>
        <v>1</v>
      </c>
      <c r="D1533" s="79">
        <f t="shared" si="47"/>
        <v>0</v>
      </c>
    </row>
    <row r="1534" spans="1:4" x14ac:dyDescent="0.2">
      <c r="A1534" t="s">
        <v>18</v>
      </c>
      <c r="B1534" t="s">
        <v>151</v>
      </c>
      <c r="C1534" s="79">
        <f t="shared" si="46"/>
        <v>1</v>
      </c>
      <c r="D1534" s="79">
        <f t="shared" si="47"/>
        <v>0</v>
      </c>
    </row>
    <row r="1535" spans="1:4" x14ac:dyDescent="0.2">
      <c r="A1535" t="s">
        <v>18</v>
      </c>
      <c r="B1535" t="s">
        <v>151</v>
      </c>
      <c r="C1535" s="79">
        <f t="shared" si="46"/>
        <v>1</v>
      </c>
      <c r="D1535" s="79">
        <f t="shared" si="47"/>
        <v>0</v>
      </c>
    </row>
    <row r="1536" spans="1:4" x14ac:dyDescent="0.2">
      <c r="A1536" t="s">
        <v>18</v>
      </c>
      <c r="B1536" t="s">
        <v>151</v>
      </c>
      <c r="C1536" s="79">
        <f t="shared" si="46"/>
        <v>1</v>
      </c>
      <c r="D1536" s="79">
        <f t="shared" si="47"/>
        <v>0</v>
      </c>
    </row>
    <row r="1537" spans="1:4" x14ac:dyDescent="0.2">
      <c r="A1537" t="s">
        <v>18</v>
      </c>
      <c r="B1537" t="s">
        <v>151</v>
      </c>
      <c r="C1537" s="79">
        <f t="shared" si="46"/>
        <v>1</v>
      </c>
      <c r="D1537" s="79">
        <f t="shared" si="47"/>
        <v>0</v>
      </c>
    </row>
    <row r="1538" spans="1:4" x14ac:dyDescent="0.2">
      <c r="A1538" t="s">
        <v>18</v>
      </c>
      <c r="B1538" t="s">
        <v>151</v>
      </c>
      <c r="C1538" s="79">
        <f t="shared" si="46"/>
        <v>1</v>
      </c>
      <c r="D1538" s="79">
        <f t="shared" si="47"/>
        <v>0</v>
      </c>
    </row>
    <row r="1539" spans="1:4" x14ac:dyDescent="0.2">
      <c r="A1539" t="s">
        <v>18</v>
      </c>
      <c r="B1539" t="s">
        <v>151</v>
      </c>
      <c r="C1539" s="79">
        <f t="shared" ref="C1539:C1602" si="48">IF(A1539="Male", 1, 0)</f>
        <v>1</v>
      </c>
      <c r="D1539" s="79">
        <f t="shared" ref="D1539:D1602" si="49">IF(B1539="Yes", 1, 0)</f>
        <v>0</v>
      </c>
    </row>
    <row r="1540" spans="1:4" x14ac:dyDescent="0.2">
      <c r="A1540" t="s">
        <v>18</v>
      </c>
      <c r="B1540" t="s">
        <v>151</v>
      </c>
      <c r="C1540" s="79">
        <f t="shared" si="48"/>
        <v>1</v>
      </c>
      <c r="D1540" s="79">
        <f t="shared" si="49"/>
        <v>0</v>
      </c>
    </row>
    <row r="1541" spans="1:4" x14ac:dyDescent="0.2">
      <c r="A1541" t="s">
        <v>18</v>
      </c>
      <c r="B1541" t="s">
        <v>151</v>
      </c>
      <c r="C1541" s="79">
        <f t="shared" si="48"/>
        <v>1</v>
      </c>
      <c r="D1541" s="79">
        <f t="shared" si="49"/>
        <v>0</v>
      </c>
    </row>
    <row r="1542" spans="1:4" x14ac:dyDescent="0.2">
      <c r="A1542" t="s">
        <v>18</v>
      </c>
      <c r="B1542" t="s">
        <v>151</v>
      </c>
      <c r="C1542" s="79">
        <f t="shared" si="48"/>
        <v>1</v>
      </c>
      <c r="D1542" s="79">
        <f t="shared" si="49"/>
        <v>0</v>
      </c>
    </row>
    <row r="1543" spans="1:4" x14ac:dyDescent="0.2">
      <c r="A1543" t="s">
        <v>18</v>
      </c>
      <c r="B1543" t="s">
        <v>151</v>
      </c>
      <c r="C1543" s="79">
        <f t="shared" si="48"/>
        <v>1</v>
      </c>
      <c r="D1543" s="79">
        <f t="shared" si="49"/>
        <v>0</v>
      </c>
    </row>
    <row r="1544" spans="1:4" x14ac:dyDescent="0.2">
      <c r="A1544" t="s">
        <v>18</v>
      </c>
      <c r="B1544" t="s">
        <v>151</v>
      </c>
      <c r="C1544" s="79">
        <f t="shared" si="48"/>
        <v>1</v>
      </c>
      <c r="D1544" s="79">
        <f t="shared" si="49"/>
        <v>0</v>
      </c>
    </row>
    <row r="1545" spans="1:4" x14ac:dyDescent="0.2">
      <c r="A1545" t="s">
        <v>18</v>
      </c>
      <c r="B1545" t="s">
        <v>151</v>
      </c>
      <c r="C1545" s="79">
        <f t="shared" si="48"/>
        <v>1</v>
      </c>
      <c r="D1545" s="79">
        <f t="shared" si="49"/>
        <v>0</v>
      </c>
    </row>
    <row r="1546" spans="1:4" x14ac:dyDescent="0.2">
      <c r="A1546" t="s">
        <v>18</v>
      </c>
      <c r="B1546" t="s">
        <v>151</v>
      </c>
      <c r="C1546" s="79">
        <f t="shared" si="48"/>
        <v>1</v>
      </c>
      <c r="D1546" s="79">
        <f t="shared" si="49"/>
        <v>0</v>
      </c>
    </row>
    <row r="1547" spans="1:4" x14ac:dyDescent="0.2">
      <c r="A1547" t="s">
        <v>18</v>
      </c>
      <c r="B1547" t="s">
        <v>151</v>
      </c>
      <c r="C1547" s="79">
        <f t="shared" si="48"/>
        <v>1</v>
      </c>
      <c r="D1547" s="79">
        <f t="shared" si="49"/>
        <v>0</v>
      </c>
    </row>
    <row r="1548" spans="1:4" x14ac:dyDescent="0.2">
      <c r="A1548" t="s">
        <v>18</v>
      </c>
      <c r="B1548" t="s">
        <v>151</v>
      </c>
      <c r="C1548" s="79">
        <f t="shared" si="48"/>
        <v>1</v>
      </c>
      <c r="D1548" s="79">
        <f t="shared" si="49"/>
        <v>0</v>
      </c>
    </row>
    <row r="1549" spans="1:4" x14ac:dyDescent="0.2">
      <c r="A1549" t="s">
        <v>18</v>
      </c>
      <c r="B1549" t="s">
        <v>151</v>
      </c>
      <c r="C1549" s="79">
        <f t="shared" si="48"/>
        <v>1</v>
      </c>
      <c r="D1549" s="79">
        <f t="shared" si="49"/>
        <v>0</v>
      </c>
    </row>
    <row r="1550" spans="1:4" x14ac:dyDescent="0.2">
      <c r="A1550" t="s">
        <v>18</v>
      </c>
      <c r="B1550" t="s">
        <v>151</v>
      </c>
      <c r="C1550" s="79">
        <f t="shared" si="48"/>
        <v>1</v>
      </c>
      <c r="D1550" s="79">
        <f t="shared" si="49"/>
        <v>0</v>
      </c>
    </row>
    <row r="1551" spans="1:4" x14ac:dyDescent="0.2">
      <c r="A1551" t="s">
        <v>18</v>
      </c>
      <c r="B1551" t="s">
        <v>151</v>
      </c>
      <c r="C1551" s="79">
        <f t="shared" si="48"/>
        <v>1</v>
      </c>
      <c r="D1551" s="79">
        <f t="shared" si="49"/>
        <v>0</v>
      </c>
    </row>
    <row r="1552" spans="1:4" x14ac:dyDescent="0.2">
      <c r="A1552" t="s">
        <v>18</v>
      </c>
      <c r="B1552" t="s">
        <v>151</v>
      </c>
      <c r="C1552" s="79">
        <f t="shared" si="48"/>
        <v>1</v>
      </c>
      <c r="D1552" s="79">
        <f t="shared" si="49"/>
        <v>0</v>
      </c>
    </row>
    <row r="1553" spans="1:4" x14ac:dyDescent="0.2">
      <c r="A1553" t="s">
        <v>18</v>
      </c>
      <c r="B1553" t="s">
        <v>151</v>
      </c>
      <c r="C1553" s="79">
        <f t="shared" si="48"/>
        <v>1</v>
      </c>
      <c r="D1553" s="79">
        <f t="shared" si="49"/>
        <v>0</v>
      </c>
    </row>
    <row r="1554" spans="1:4" x14ac:dyDescent="0.2">
      <c r="A1554" t="s">
        <v>18</v>
      </c>
      <c r="B1554" t="s">
        <v>151</v>
      </c>
      <c r="C1554" s="79">
        <f t="shared" si="48"/>
        <v>1</v>
      </c>
      <c r="D1554" s="79">
        <f t="shared" si="49"/>
        <v>0</v>
      </c>
    </row>
    <row r="1555" spans="1:4" x14ac:dyDescent="0.2">
      <c r="A1555" t="s">
        <v>18</v>
      </c>
      <c r="B1555" t="s">
        <v>151</v>
      </c>
      <c r="C1555" s="79">
        <f t="shared" si="48"/>
        <v>1</v>
      </c>
      <c r="D1555" s="79">
        <f t="shared" si="49"/>
        <v>0</v>
      </c>
    </row>
    <row r="1556" spans="1:4" x14ac:dyDescent="0.2">
      <c r="A1556" t="s">
        <v>18</v>
      </c>
      <c r="B1556" t="s">
        <v>151</v>
      </c>
      <c r="C1556" s="79">
        <f t="shared" si="48"/>
        <v>1</v>
      </c>
      <c r="D1556" s="79">
        <f t="shared" si="49"/>
        <v>0</v>
      </c>
    </row>
    <row r="1557" spans="1:4" x14ac:dyDescent="0.2">
      <c r="A1557" t="s">
        <v>18</v>
      </c>
      <c r="B1557" t="s">
        <v>151</v>
      </c>
      <c r="C1557" s="79">
        <f t="shared" si="48"/>
        <v>1</v>
      </c>
      <c r="D1557" s="79">
        <f t="shared" si="49"/>
        <v>0</v>
      </c>
    </row>
    <row r="1558" spans="1:4" x14ac:dyDescent="0.2">
      <c r="A1558" t="s">
        <v>18</v>
      </c>
      <c r="B1558" t="s">
        <v>151</v>
      </c>
      <c r="C1558" s="79">
        <f t="shared" si="48"/>
        <v>1</v>
      </c>
      <c r="D1558" s="79">
        <f t="shared" si="49"/>
        <v>0</v>
      </c>
    </row>
    <row r="1559" spans="1:4" x14ac:dyDescent="0.2">
      <c r="A1559" t="s">
        <v>18</v>
      </c>
      <c r="B1559" t="s">
        <v>151</v>
      </c>
      <c r="C1559" s="79">
        <f t="shared" si="48"/>
        <v>1</v>
      </c>
      <c r="D1559" s="79">
        <f t="shared" si="49"/>
        <v>0</v>
      </c>
    </row>
    <row r="1560" spans="1:4" x14ac:dyDescent="0.2">
      <c r="A1560" t="s">
        <v>18</v>
      </c>
      <c r="B1560" t="s">
        <v>151</v>
      </c>
      <c r="C1560" s="79">
        <f t="shared" si="48"/>
        <v>1</v>
      </c>
      <c r="D1560" s="79">
        <f t="shared" si="49"/>
        <v>0</v>
      </c>
    </row>
    <row r="1561" spans="1:4" x14ac:dyDescent="0.2">
      <c r="A1561" t="s">
        <v>18</v>
      </c>
      <c r="B1561" t="s">
        <v>151</v>
      </c>
      <c r="C1561" s="79">
        <f t="shared" si="48"/>
        <v>1</v>
      </c>
      <c r="D1561" s="79">
        <f t="shared" si="49"/>
        <v>0</v>
      </c>
    </row>
    <row r="1562" spans="1:4" x14ac:dyDescent="0.2">
      <c r="A1562" t="s">
        <v>18</v>
      </c>
      <c r="B1562" t="s">
        <v>151</v>
      </c>
      <c r="C1562" s="79">
        <f t="shared" si="48"/>
        <v>1</v>
      </c>
      <c r="D1562" s="79">
        <f t="shared" si="49"/>
        <v>0</v>
      </c>
    </row>
    <row r="1563" spans="1:4" x14ac:dyDescent="0.2">
      <c r="A1563" t="s">
        <v>18</v>
      </c>
      <c r="B1563" t="s">
        <v>151</v>
      </c>
      <c r="C1563" s="79">
        <f t="shared" si="48"/>
        <v>1</v>
      </c>
      <c r="D1563" s="79">
        <f t="shared" si="49"/>
        <v>0</v>
      </c>
    </row>
    <row r="1564" spans="1:4" x14ac:dyDescent="0.2">
      <c r="A1564" t="s">
        <v>18</v>
      </c>
      <c r="B1564" t="s">
        <v>151</v>
      </c>
      <c r="C1564" s="79">
        <f t="shared" si="48"/>
        <v>1</v>
      </c>
      <c r="D1564" s="79">
        <f t="shared" si="49"/>
        <v>0</v>
      </c>
    </row>
    <row r="1565" spans="1:4" x14ac:dyDescent="0.2">
      <c r="A1565" t="s">
        <v>18</v>
      </c>
      <c r="B1565" t="s">
        <v>151</v>
      </c>
      <c r="C1565" s="79">
        <f t="shared" si="48"/>
        <v>1</v>
      </c>
      <c r="D1565" s="79">
        <f t="shared" si="49"/>
        <v>0</v>
      </c>
    </row>
    <row r="1566" spans="1:4" x14ac:dyDescent="0.2">
      <c r="A1566" t="s">
        <v>18</v>
      </c>
      <c r="B1566" t="s">
        <v>151</v>
      </c>
      <c r="C1566" s="79">
        <f t="shared" si="48"/>
        <v>1</v>
      </c>
      <c r="D1566" s="79">
        <f t="shared" si="49"/>
        <v>0</v>
      </c>
    </row>
    <row r="1567" spans="1:4" x14ac:dyDescent="0.2">
      <c r="A1567" t="s">
        <v>18</v>
      </c>
      <c r="B1567" t="s">
        <v>151</v>
      </c>
      <c r="C1567" s="79">
        <f t="shared" si="48"/>
        <v>1</v>
      </c>
      <c r="D1567" s="79">
        <f t="shared" si="49"/>
        <v>0</v>
      </c>
    </row>
    <row r="1568" spans="1:4" x14ac:dyDescent="0.2">
      <c r="A1568" t="s">
        <v>18</v>
      </c>
      <c r="B1568" t="s">
        <v>151</v>
      </c>
      <c r="C1568" s="79">
        <f t="shared" si="48"/>
        <v>1</v>
      </c>
      <c r="D1568" s="79">
        <f t="shared" si="49"/>
        <v>0</v>
      </c>
    </row>
    <row r="1569" spans="1:4" x14ac:dyDescent="0.2">
      <c r="A1569" t="s">
        <v>18</v>
      </c>
      <c r="B1569" t="s">
        <v>151</v>
      </c>
      <c r="C1569" s="79">
        <f t="shared" si="48"/>
        <v>1</v>
      </c>
      <c r="D1569" s="79">
        <f t="shared" si="49"/>
        <v>0</v>
      </c>
    </row>
    <row r="1570" spans="1:4" x14ac:dyDescent="0.2">
      <c r="A1570" t="s">
        <v>18</v>
      </c>
      <c r="B1570" t="s">
        <v>151</v>
      </c>
      <c r="C1570" s="79">
        <f t="shared" si="48"/>
        <v>1</v>
      </c>
      <c r="D1570" s="79">
        <f t="shared" si="49"/>
        <v>0</v>
      </c>
    </row>
    <row r="1571" spans="1:4" x14ac:dyDescent="0.2">
      <c r="A1571" t="s">
        <v>18</v>
      </c>
      <c r="B1571" t="s">
        <v>151</v>
      </c>
      <c r="C1571" s="79">
        <f t="shared" si="48"/>
        <v>1</v>
      </c>
      <c r="D1571" s="79">
        <f t="shared" si="49"/>
        <v>0</v>
      </c>
    </row>
    <row r="1572" spans="1:4" x14ac:dyDescent="0.2">
      <c r="A1572" t="s">
        <v>18</v>
      </c>
      <c r="B1572" t="s">
        <v>151</v>
      </c>
      <c r="C1572" s="79">
        <f t="shared" si="48"/>
        <v>1</v>
      </c>
      <c r="D1572" s="79">
        <f t="shared" si="49"/>
        <v>0</v>
      </c>
    </row>
    <row r="1573" spans="1:4" x14ac:dyDescent="0.2">
      <c r="A1573" t="s">
        <v>18</v>
      </c>
      <c r="B1573" t="s">
        <v>151</v>
      </c>
      <c r="C1573" s="79">
        <f t="shared" si="48"/>
        <v>1</v>
      </c>
      <c r="D1573" s="79">
        <f t="shared" si="49"/>
        <v>0</v>
      </c>
    </row>
    <row r="1574" spans="1:4" x14ac:dyDescent="0.2">
      <c r="A1574" t="s">
        <v>18</v>
      </c>
      <c r="B1574" t="s">
        <v>151</v>
      </c>
      <c r="C1574" s="79">
        <f t="shared" si="48"/>
        <v>1</v>
      </c>
      <c r="D1574" s="79">
        <f t="shared" si="49"/>
        <v>0</v>
      </c>
    </row>
    <row r="1575" spans="1:4" x14ac:dyDescent="0.2">
      <c r="A1575" t="s">
        <v>18</v>
      </c>
      <c r="B1575" t="s">
        <v>151</v>
      </c>
      <c r="C1575" s="79">
        <f t="shared" si="48"/>
        <v>1</v>
      </c>
      <c r="D1575" s="79">
        <f t="shared" si="49"/>
        <v>0</v>
      </c>
    </row>
    <row r="1576" spans="1:4" x14ac:dyDescent="0.2">
      <c r="A1576" t="s">
        <v>18</v>
      </c>
      <c r="B1576" t="s">
        <v>151</v>
      </c>
      <c r="C1576" s="79">
        <f t="shared" si="48"/>
        <v>1</v>
      </c>
      <c r="D1576" s="79">
        <f t="shared" si="49"/>
        <v>0</v>
      </c>
    </row>
    <row r="1577" spans="1:4" x14ac:dyDescent="0.2">
      <c r="A1577" t="s">
        <v>18</v>
      </c>
      <c r="B1577" t="s">
        <v>151</v>
      </c>
      <c r="C1577" s="79">
        <f t="shared" si="48"/>
        <v>1</v>
      </c>
      <c r="D1577" s="79">
        <f t="shared" si="49"/>
        <v>0</v>
      </c>
    </row>
    <row r="1578" spans="1:4" x14ac:dyDescent="0.2">
      <c r="A1578" t="s">
        <v>18</v>
      </c>
      <c r="B1578" t="s">
        <v>151</v>
      </c>
      <c r="C1578" s="79">
        <f t="shared" si="48"/>
        <v>1</v>
      </c>
      <c r="D1578" s="79">
        <f t="shared" si="49"/>
        <v>0</v>
      </c>
    </row>
    <row r="1579" spans="1:4" x14ac:dyDescent="0.2">
      <c r="A1579" t="s">
        <v>18</v>
      </c>
      <c r="B1579" t="s">
        <v>151</v>
      </c>
      <c r="C1579" s="79">
        <f t="shared" si="48"/>
        <v>1</v>
      </c>
      <c r="D1579" s="79">
        <f t="shared" si="49"/>
        <v>0</v>
      </c>
    </row>
    <row r="1580" spans="1:4" x14ac:dyDescent="0.2">
      <c r="A1580" t="s">
        <v>18</v>
      </c>
      <c r="B1580" t="s">
        <v>151</v>
      </c>
      <c r="C1580" s="79">
        <f t="shared" si="48"/>
        <v>1</v>
      </c>
      <c r="D1580" s="79">
        <f t="shared" si="49"/>
        <v>0</v>
      </c>
    </row>
    <row r="1581" spans="1:4" x14ac:dyDescent="0.2">
      <c r="A1581" t="s">
        <v>18</v>
      </c>
      <c r="B1581" t="s">
        <v>151</v>
      </c>
      <c r="C1581" s="79">
        <f t="shared" si="48"/>
        <v>1</v>
      </c>
      <c r="D1581" s="79">
        <f t="shared" si="49"/>
        <v>0</v>
      </c>
    </row>
    <row r="1582" spans="1:4" x14ac:dyDescent="0.2">
      <c r="A1582" t="s">
        <v>18</v>
      </c>
      <c r="B1582" t="s">
        <v>151</v>
      </c>
      <c r="C1582" s="79">
        <f t="shared" si="48"/>
        <v>1</v>
      </c>
      <c r="D1582" s="79">
        <f t="shared" si="49"/>
        <v>0</v>
      </c>
    </row>
    <row r="1583" spans="1:4" x14ac:dyDescent="0.2">
      <c r="A1583" t="s">
        <v>18</v>
      </c>
      <c r="B1583" t="s">
        <v>151</v>
      </c>
      <c r="C1583" s="79">
        <f t="shared" si="48"/>
        <v>1</v>
      </c>
      <c r="D1583" s="79">
        <f t="shared" si="49"/>
        <v>0</v>
      </c>
    </row>
    <row r="1584" spans="1:4" x14ac:dyDescent="0.2">
      <c r="A1584" t="s">
        <v>18</v>
      </c>
      <c r="B1584" t="s">
        <v>151</v>
      </c>
      <c r="C1584" s="79">
        <f t="shared" si="48"/>
        <v>1</v>
      </c>
      <c r="D1584" s="79">
        <f t="shared" si="49"/>
        <v>0</v>
      </c>
    </row>
    <row r="1585" spans="1:4" x14ac:dyDescent="0.2">
      <c r="A1585" t="s">
        <v>18</v>
      </c>
      <c r="B1585" t="s">
        <v>151</v>
      </c>
      <c r="C1585" s="79">
        <f t="shared" si="48"/>
        <v>1</v>
      </c>
      <c r="D1585" s="79">
        <f t="shared" si="49"/>
        <v>0</v>
      </c>
    </row>
    <row r="1586" spans="1:4" x14ac:dyDescent="0.2">
      <c r="A1586" t="s">
        <v>18</v>
      </c>
      <c r="B1586" t="s">
        <v>151</v>
      </c>
      <c r="C1586" s="79">
        <f t="shared" si="48"/>
        <v>1</v>
      </c>
      <c r="D1586" s="79">
        <f t="shared" si="49"/>
        <v>0</v>
      </c>
    </row>
    <row r="1587" spans="1:4" x14ac:dyDescent="0.2">
      <c r="A1587" t="s">
        <v>18</v>
      </c>
      <c r="B1587" t="s">
        <v>151</v>
      </c>
      <c r="C1587" s="79">
        <f t="shared" si="48"/>
        <v>1</v>
      </c>
      <c r="D1587" s="79">
        <f t="shared" si="49"/>
        <v>0</v>
      </c>
    </row>
    <row r="1588" spans="1:4" x14ac:dyDescent="0.2">
      <c r="A1588" t="s">
        <v>18</v>
      </c>
      <c r="B1588" t="s">
        <v>151</v>
      </c>
      <c r="C1588" s="79">
        <f t="shared" si="48"/>
        <v>1</v>
      </c>
      <c r="D1588" s="79">
        <f t="shared" si="49"/>
        <v>0</v>
      </c>
    </row>
    <row r="1589" spans="1:4" x14ac:dyDescent="0.2">
      <c r="A1589" t="s">
        <v>18</v>
      </c>
      <c r="B1589" t="s">
        <v>151</v>
      </c>
      <c r="C1589" s="79">
        <f t="shared" si="48"/>
        <v>1</v>
      </c>
      <c r="D1589" s="79">
        <f t="shared" si="49"/>
        <v>0</v>
      </c>
    </row>
    <row r="1590" spans="1:4" x14ac:dyDescent="0.2">
      <c r="A1590" t="s">
        <v>18</v>
      </c>
      <c r="B1590" t="s">
        <v>151</v>
      </c>
      <c r="C1590" s="79">
        <f t="shared" si="48"/>
        <v>1</v>
      </c>
      <c r="D1590" s="79">
        <f t="shared" si="49"/>
        <v>0</v>
      </c>
    </row>
    <row r="1591" spans="1:4" x14ac:dyDescent="0.2">
      <c r="A1591" t="s">
        <v>18</v>
      </c>
      <c r="B1591" t="s">
        <v>151</v>
      </c>
      <c r="C1591" s="79">
        <f t="shared" si="48"/>
        <v>1</v>
      </c>
      <c r="D1591" s="79">
        <f t="shared" si="49"/>
        <v>0</v>
      </c>
    </row>
    <row r="1592" spans="1:4" x14ac:dyDescent="0.2">
      <c r="A1592" t="s">
        <v>18</v>
      </c>
      <c r="B1592" t="s">
        <v>151</v>
      </c>
      <c r="C1592" s="79">
        <f t="shared" si="48"/>
        <v>1</v>
      </c>
      <c r="D1592" s="79">
        <f t="shared" si="49"/>
        <v>0</v>
      </c>
    </row>
    <row r="1593" spans="1:4" x14ac:dyDescent="0.2">
      <c r="A1593" t="s">
        <v>18</v>
      </c>
      <c r="B1593" t="s">
        <v>151</v>
      </c>
      <c r="C1593" s="79">
        <f t="shared" si="48"/>
        <v>1</v>
      </c>
      <c r="D1593" s="79">
        <f t="shared" si="49"/>
        <v>0</v>
      </c>
    </row>
    <row r="1594" spans="1:4" x14ac:dyDescent="0.2">
      <c r="A1594" t="s">
        <v>18</v>
      </c>
      <c r="B1594" t="s">
        <v>151</v>
      </c>
      <c r="C1594" s="79">
        <f t="shared" si="48"/>
        <v>1</v>
      </c>
      <c r="D1594" s="79">
        <f t="shared" si="49"/>
        <v>0</v>
      </c>
    </row>
    <row r="1595" spans="1:4" x14ac:dyDescent="0.2">
      <c r="A1595" t="s">
        <v>18</v>
      </c>
      <c r="B1595" t="s">
        <v>151</v>
      </c>
      <c r="C1595" s="79">
        <f t="shared" si="48"/>
        <v>1</v>
      </c>
      <c r="D1595" s="79">
        <f t="shared" si="49"/>
        <v>0</v>
      </c>
    </row>
    <row r="1596" spans="1:4" x14ac:dyDescent="0.2">
      <c r="A1596" t="s">
        <v>18</v>
      </c>
      <c r="B1596" t="s">
        <v>151</v>
      </c>
      <c r="C1596" s="79">
        <f t="shared" si="48"/>
        <v>1</v>
      </c>
      <c r="D1596" s="79">
        <f t="shared" si="49"/>
        <v>0</v>
      </c>
    </row>
    <row r="1597" spans="1:4" x14ac:dyDescent="0.2">
      <c r="A1597" t="s">
        <v>18</v>
      </c>
      <c r="B1597" t="s">
        <v>151</v>
      </c>
      <c r="C1597" s="79">
        <f t="shared" si="48"/>
        <v>1</v>
      </c>
      <c r="D1597" s="79">
        <f t="shared" si="49"/>
        <v>0</v>
      </c>
    </row>
    <row r="1598" spans="1:4" x14ac:dyDescent="0.2">
      <c r="A1598" t="s">
        <v>18</v>
      </c>
      <c r="B1598" t="s">
        <v>151</v>
      </c>
      <c r="C1598" s="79">
        <f t="shared" si="48"/>
        <v>1</v>
      </c>
      <c r="D1598" s="79">
        <f t="shared" si="49"/>
        <v>0</v>
      </c>
    </row>
    <row r="1599" spans="1:4" x14ac:dyDescent="0.2">
      <c r="A1599" t="s">
        <v>18</v>
      </c>
      <c r="B1599" t="s">
        <v>151</v>
      </c>
      <c r="C1599" s="79">
        <f t="shared" si="48"/>
        <v>1</v>
      </c>
      <c r="D1599" s="79">
        <f t="shared" si="49"/>
        <v>0</v>
      </c>
    </row>
    <row r="1600" spans="1:4" x14ac:dyDescent="0.2">
      <c r="A1600" t="s">
        <v>18</v>
      </c>
      <c r="B1600" t="s">
        <v>151</v>
      </c>
      <c r="C1600" s="79">
        <f t="shared" si="48"/>
        <v>1</v>
      </c>
      <c r="D1600" s="79">
        <f t="shared" si="49"/>
        <v>0</v>
      </c>
    </row>
    <row r="1601" spans="1:4" x14ac:dyDescent="0.2">
      <c r="A1601" t="s">
        <v>18</v>
      </c>
      <c r="B1601" t="s">
        <v>151</v>
      </c>
      <c r="C1601" s="79">
        <f t="shared" si="48"/>
        <v>1</v>
      </c>
      <c r="D1601" s="79">
        <f t="shared" si="49"/>
        <v>0</v>
      </c>
    </row>
    <row r="1602" spans="1:4" x14ac:dyDescent="0.2">
      <c r="A1602" t="s">
        <v>18</v>
      </c>
      <c r="B1602" t="s">
        <v>151</v>
      </c>
      <c r="C1602" s="79">
        <f t="shared" si="48"/>
        <v>1</v>
      </c>
      <c r="D1602" s="79">
        <f t="shared" si="49"/>
        <v>0</v>
      </c>
    </row>
    <row r="1603" spans="1:4" x14ac:dyDescent="0.2">
      <c r="A1603" t="s">
        <v>18</v>
      </c>
      <c r="B1603" t="s">
        <v>151</v>
      </c>
      <c r="C1603" s="79">
        <f t="shared" ref="C1603:C1666" si="50">IF(A1603="Male", 1, 0)</f>
        <v>1</v>
      </c>
      <c r="D1603" s="79">
        <f t="shared" ref="D1603:D1666" si="51">IF(B1603="Yes", 1, 0)</f>
        <v>0</v>
      </c>
    </row>
    <row r="1604" spans="1:4" x14ac:dyDescent="0.2">
      <c r="A1604" t="s">
        <v>18</v>
      </c>
      <c r="B1604" t="s">
        <v>151</v>
      </c>
      <c r="C1604" s="79">
        <f t="shared" si="50"/>
        <v>1</v>
      </c>
      <c r="D1604" s="79">
        <f t="shared" si="51"/>
        <v>0</v>
      </c>
    </row>
    <row r="1605" spans="1:4" x14ac:dyDescent="0.2">
      <c r="A1605" t="s">
        <v>18</v>
      </c>
      <c r="B1605" t="s">
        <v>151</v>
      </c>
      <c r="C1605" s="79">
        <f t="shared" si="50"/>
        <v>1</v>
      </c>
      <c r="D1605" s="79">
        <f t="shared" si="51"/>
        <v>0</v>
      </c>
    </row>
    <row r="1606" spans="1:4" x14ac:dyDescent="0.2">
      <c r="A1606" t="s">
        <v>18</v>
      </c>
      <c r="B1606" t="s">
        <v>151</v>
      </c>
      <c r="C1606" s="79">
        <f t="shared" si="50"/>
        <v>1</v>
      </c>
      <c r="D1606" s="79">
        <f t="shared" si="51"/>
        <v>0</v>
      </c>
    </row>
    <row r="1607" spans="1:4" x14ac:dyDescent="0.2">
      <c r="A1607" t="s">
        <v>18</v>
      </c>
      <c r="B1607" t="s">
        <v>151</v>
      </c>
      <c r="C1607" s="79">
        <f t="shared" si="50"/>
        <v>1</v>
      </c>
      <c r="D1607" s="79">
        <f t="shared" si="51"/>
        <v>0</v>
      </c>
    </row>
    <row r="1608" spans="1:4" x14ac:dyDescent="0.2">
      <c r="A1608" t="s">
        <v>18</v>
      </c>
      <c r="B1608" t="s">
        <v>151</v>
      </c>
      <c r="C1608" s="79">
        <f t="shared" si="50"/>
        <v>1</v>
      </c>
      <c r="D1608" s="79">
        <f t="shared" si="51"/>
        <v>0</v>
      </c>
    </row>
    <row r="1609" spans="1:4" x14ac:dyDescent="0.2">
      <c r="A1609" t="s">
        <v>18</v>
      </c>
      <c r="B1609" t="s">
        <v>151</v>
      </c>
      <c r="C1609" s="79">
        <f t="shared" si="50"/>
        <v>1</v>
      </c>
      <c r="D1609" s="79">
        <f t="shared" si="51"/>
        <v>0</v>
      </c>
    </row>
    <row r="1610" spans="1:4" x14ac:dyDescent="0.2">
      <c r="A1610" t="s">
        <v>18</v>
      </c>
      <c r="B1610" t="s">
        <v>151</v>
      </c>
      <c r="C1610" s="79">
        <f t="shared" si="50"/>
        <v>1</v>
      </c>
      <c r="D1610" s="79">
        <f t="shared" si="51"/>
        <v>0</v>
      </c>
    </row>
    <row r="1611" spans="1:4" x14ac:dyDescent="0.2">
      <c r="A1611" t="s">
        <v>18</v>
      </c>
      <c r="B1611" t="s">
        <v>151</v>
      </c>
      <c r="C1611" s="79">
        <f t="shared" si="50"/>
        <v>1</v>
      </c>
      <c r="D1611" s="79">
        <f t="shared" si="51"/>
        <v>0</v>
      </c>
    </row>
    <row r="1612" spans="1:4" x14ac:dyDescent="0.2">
      <c r="A1612" t="s">
        <v>18</v>
      </c>
      <c r="B1612" t="s">
        <v>151</v>
      </c>
      <c r="C1612" s="79">
        <f t="shared" si="50"/>
        <v>1</v>
      </c>
      <c r="D1612" s="79">
        <f t="shared" si="51"/>
        <v>0</v>
      </c>
    </row>
    <row r="1613" spans="1:4" x14ac:dyDescent="0.2">
      <c r="A1613" t="s">
        <v>18</v>
      </c>
      <c r="B1613" t="s">
        <v>151</v>
      </c>
      <c r="C1613" s="79">
        <f t="shared" si="50"/>
        <v>1</v>
      </c>
      <c r="D1613" s="79">
        <f t="shared" si="51"/>
        <v>0</v>
      </c>
    </row>
    <row r="1614" spans="1:4" x14ac:dyDescent="0.2">
      <c r="A1614" t="s">
        <v>18</v>
      </c>
      <c r="B1614" t="s">
        <v>151</v>
      </c>
      <c r="C1614" s="79">
        <f t="shared" si="50"/>
        <v>1</v>
      </c>
      <c r="D1614" s="79">
        <f t="shared" si="51"/>
        <v>0</v>
      </c>
    </row>
    <row r="1615" spans="1:4" x14ac:dyDescent="0.2">
      <c r="A1615" t="s">
        <v>18</v>
      </c>
      <c r="B1615" t="s">
        <v>151</v>
      </c>
      <c r="C1615" s="79">
        <f t="shared" si="50"/>
        <v>1</v>
      </c>
      <c r="D1615" s="79">
        <f t="shared" si="51"/>
        <v>0</v>
      </c>
    </row>
    <row r="1616" spans="1:4" x14ac:dyDescent="0.2">
      <c r="A1616" t="s">
        <v>18</v>
      </c>
      <c r="B1616" t="s">
        <v>151</v>
      </c>
      <c r="C1616" s="79">
        <f t="shared" si="50"/>
        <v>1</v>
      </c>
      <c r="D1616" s="79">
        <f t="shared" si="51"/>
        <v>0</v>
      </c>
    </row>
    <row r="1617" spans="1:4" x14ac:dyDescent="0.2">
      <c r="A1617" t="s">
        <v>18</v>
      </c>
      <c r="B1617" t="s">
        <v>151</v>
      </c>
      <c r="C1617" s="79">
        <f t="shared" si="50"/>
        <v>1</v>
      </c>
      <c r="D1617" s="79">
        <f t="shared" si="51"/>
        <v>0</v>
      </c>
    </row>
    <row r="1618" spans="1:4" x14ac:dyDescent="0.2">
      <c r="A1618" t="s">
        <v>18</v>
      </c>
      <c r="B1618" t="s">
        <v>151</v>
      </c>
      <c r="C1618" s="79">
        <f t="shared" si="50"/>
        <v>1</v>
      </c>
      <c r="D1618" s="79">
        <f t="shared" si="51"/>
        <v>0</v>
      </c>
    </row>
    <row r="1619" spans="1:4" x14ac:dyDescent="0.2">
      <c r="A1619" t="s">
        <v>18</v>
      </c>
      <c r="B1619" t="s">
        <v>151</v>
      </c>
      <c r="C1619" s="79">
        <f t="shared" si="50"/>
        <v>1</v>
      </c>
      <c r="D1619" s="79">
        <f t="shared" si="51"/>
        <v>0</v>
      </c>
    </row>
    <row r="1620" spans="1:4" x14ac:dyDescent="0.2">
      <c r="A1620" t="s">
        <v>18</v>
      </c>
      <c r="B1620" t="s">
        <v>151</v>
      </c>
      <c r="C1620" s="79">
        <f t="shared" si="50"/>
        <v>1</v>
      </c>
      <c r="D1620" s="79">
        <f t="shared" si="51"/>
        <v>0</v>
      </c>
    </row>
    <row r="1621" spans="1:4" x14ac:dyDescent="0.2">
      <c r="A1621" t="s">
        <v>18</v>
      </c>
      <c r="B1621" t="s">
        <v>151</v>
      </c>
      <c r="C1621" s="79">
        <f t="shared" si="50"/>
        <v>1</v>
      </c>
      <c r="D1621" s="79">
        <f t="shared" si="51"/>
        <v>0</v>
      </c>
    </row>
    <row r="1622" spans="1:4" x14ac:dyDescent="0.2">
      <c r="A1622" t="s">
        <v>18</v>
      </c>
      <c r="B1622" t="s">
        <v>151</v>
      </c>
      <c r="C1622" s="79">
        <f t="shared" si="50"/>
        <v>1</v>
      </c>
      <c r="D1622" s="79">
        <f t="shared" si="51"/>
        <v>0</v>
      </c>
    </row>
    <row r="1623" spans="1:4" x14ac:dyDescent="0.2">
      <c r="A1623" t="s">
        <v>18</v>
      </c>
      <c r="B1623" t="s">
        <v>151</v>
      </c>
      <c r="C1623" s="79">
        <f t="shared" si="50"/>
        <v>1</v>
      </c>
      <c r="D1623" s="79">
        <f t="shared" si="51"/>
        <v>0</v>
      </c>
    </row>
    <row r="1624" spans="1:4" x14ac:dyDescent="0.2">
      <c r="A1624" t="s">
        <v>18</v>
      </c>
      <c r="B1624" t="s">
        <v>151</v>
      </c>
      <c r="C1624" s="79">
        <f t="shared" si="50"/>
        <v>1</v>
      </c>
      <c r="D1624" s="79">
        <f t="shared" si="51"/>
        <v>0</v>
      </c>
    </row>
    <row r="1625" spans="1:4" x14ac:dyDescent="0.2">
      <c r="A1625" t="s">
        <v>18</v>
      </c>
      <c r="B1625" t="s">
        <v>151</v>
      </c>
      <c r="C1625" s="79">
        <f t="shared" si="50"/>
        <v>1</v>
      </c>
      <c r="D1625" s="79">
        <f t="shared" si="51"/>
        <v>0</v>
      </c>
    </row>
    <row r="1626" spans="1:4" x14ac:dyDescent="0.2">
      <c r="A1626" t="s">
        <v>18</v>
      </c>
      <c r="B1626" t="s">
        <v>151</v>
      </c>
      <c r="C1626" s="79">
        <f t="shared" si="50"/>
        <v>1</v>
      </c>
      <c r="D1626" s="79">
        <f t="shared" si="51"/>
        <v>0</v>
      </c>
    </row>
    <row r="1627" spans="1:4" x14ac:dyDescent="0.2">
      <c r="A1627" t="s">
        <v>18</v>
      </c>
      <c r="B1627" t="s">
        <v>151</v>
      </c>
      <c r="C1627" s="79">
        <f t="shared" si="50"/>
        <v>1</v>
      </c>
      <c r="D1627" s="79">
        <f t="shared" si="51"/>
        <v>0</v>
      </c>
    </row>
    <row r="1628" spans="1:4" x14ac:dyDescent="0.2">
      <c r="A1628" t="s">
        <v>18</v>
      </c>
      <c r="B1628" t="s">
        <v>151</v>
      </c>
      <c r="C1628" s="79">
        <f t="shared" si="50"/>
        <v>1</v>
      </c>
      <c r="D1628" s="79">
        <f t="shared" si="51"/>
        <v>0</v>
      </c>
    </row>
    <row r="1629" spans="1:4" x14ac:dyDescent="0.2">
      <c r="A1629" t="s">
        <v>18</v>
      </c>
      <c r="B1629" t="s">
        <v>151</v>
      </c>
      <c r="C1629" s="79">
        <f t="shared" si="50"/>
        <v>1</v>
      </c>
      <c r="D1629" s="79">
        <f t="shared" si="51"/>
        <v>0</v>
      </c>
    </row>
    <row r="1630" spans="1:4" x14ac:dyDescent="0.2">
      <c r="A1630" t="s">
        <v>18</v>
      </c>
      <c r="B1630" t="s">
        <v>151</v>
      </c>
      <c r="C1630" s="79">
        <f t="shared" si="50"/>
        <v>1</v>
      </c>
      <c r="D1630" s="79">
        <f t="shared" si="51"/>
        <v>0</v>
      </c>
    </row>
    <row r="1631" spans="1:4" x14ac:dyDescent="0.2">
      <c r="A1631" t="s">
        <v>18</v>
      </c>
      <c r="B1631" t="s">
        <v>151</v>
      </c>
      <c r="C1631" s="79">
        <f t="shared" si="50"/>
        <v>1</v>
      </c>
      <c r="D1631" s="79">
        <f t="shared" si="51"/>
        <v>0</v>
      </c>
    </row>
    <row r="1632" spans="1:4" x14ac:dyDescent="0.2">
      <c r="A1632" t="s">
        <v>18</v>
      </c>
      <c r="B1632" t="s">
        <v>151</v>
      </c>
      <c r="C1632" s="79">
        <f t="shared" si="50"/>
        <v>1</v>
      </c>
      <c r="D1632" s="79">
        <f t="shared" si="51"/>
        <v>0</v>
      </c>
    </row>
    <row r="1633" spans="1:4" x14ac:dyDescent="0.2">
      <c r="A1633" t="s">
        <v>18</v>
      </c>
      <c r="B1633" t="s">
        <v>151</v>
      </c>
      <c r="C1633" s="79">
        <f t="shared" si="50"/>
        <v>1</v>
      </c>
      <c r="D1633" s="79">
        <f t="shared" si="51"/>
        <v>0</v>
      </c>
    </row>
    <row r="1634" spans="1:4" x14ac:dyDescent="0.2">
      <c r="A1634" t="s">
        <v>18</v>
      </c>
      <c r="B1634" t="s">
        <v>151</v>
      </c>
      <c r="C1634" s="79">
        <f t="shared" si="50"/>
        <v>1</v>
      </c>
      <c r="D1634" s="79">
        <f t="shared" si="51"/>
        <v>0</v>
      </c>
    </row>
    <row r="1635" spans="1:4" x14ac:dyDescent="0.2">
      <c r="A1635" t="s">
        <v>18</v>
      </c>
      <c r="B1635" t="s">
        <v>151</v>
      </c>
      <c r="C1635" s="79">
        <f t="shared" si="50"/>
        <v>1</v>
      </c>
      <c r="D1635" s="79">
        <f t="shared" si="51"/>
        <v>0</v>
      </c>
    </row>
    <row r="1636" spans="1:4" x14ac:dyDescent="0.2">
      <c r="A1636" t="s">
        <v>18</v>
      </c>
      <c r="B1636" t="s">
        <v>151</v>
      </c>
      <c r="C1636" s="79">
        <f t="shared" si="50"/>
        <v>1</v>
      </c>
      <c r="D1636" s="79">
        <f t="shared" si="51"/>
        <v>0</v>
      </c>
    </row>
    <row r="1637" spans="1:4" x14ac:dyDescent="0.2">
      <c r="A1637" t="s">
        <v>18</v>
      </c>
      <c r="B1637" t="s">
        <v>151</v>
      </c>
      <c r="C1637" s="79">
        <f t="shared" si="50"/>
        <v>1</v>
      </c>
      <c r="D1637" s="79">
        <f t="shared" si="51"/>
        <v>0</v>
      </c>
    </row>
    <row r="1638" spans="1:4" x14ac:dyDescent="0.2">
      <c r="A1638" t="s">
        <v>18</v>
      </c>
      <c r="B1638" t="s">
        <v>151</v>
      </c>
      <c r="C1638" s="79">
        <f t="shared" si="50"/>
        <v>1</v>
      </c>
      <c r="D1638" s="79">
        <f t="shared" si="51"/>
        <v>0</v>
      </c>
    </row>
    <row r="1639" spans="1:4" x14ac:dyDescent="0.2">
      <c r="A1639" t="s">
        <v>18</v>
      </c>
      <c r="B1639" t="s">
        <v>151</v>
      </c>
      <c r="C1639" s="79">
        <f t="shared" si="50"/>
        <v>1</v>
      </c>
      <c r="D1639" s="79">
        <f t="shared" si="51"/>
        <v>0</v>
      </c>
    </row>
    <row r="1640" spans="1:4" x14ac:dyDescent="0.2">
      <c r="A1640" t="s">
        <v>18</v>
      </c>
      <c r="B1640" t="s">
        <v>151</v>
      </c>
      <c r="C1640" s="79">
        <f t="shared" si="50"/>
        <v>1</v>
      </c>
      <c r="D1640" s="79">
        <f t="shared" si="51"/>
        <v>0</v>
      </c>
    </row>
    <row r="1641" spans="1:4" x14ac:dyDescent="0.2">
      <c r="A1641" t="s">
        <v>18</v>
      </c>
      <c r="B1641" t="s">
        <v>151</v>
      </c>
      <c r="C1641" s="79">
        <f t="shared" si="50"/>
        <v>1</v>
      </c>
      <c r="D1641" s="79">
        <f t="shared" si="51"/>
        <v>0</v>
      </c>
    </row>
    <row r="1642" spans="1:4" x14ac:dyDescent="0.2">
      <c r="A1642" t="s">
        <v>18</v>
      </c>
      <c r="B1642" t="s">
        <v>151</v>
      </c>
      <c r="C1642" s="79">
        <f t="shared" si="50"/>
        <v>1</v>
      </c>
      <c r="D1642" s="79">
        <f t="shared" si="51"/>
        <v>0</v>
      </c>
    </row>
    <row r="1643" spans="1:4" x14ac:dyDescent="0.2">
      <c r="A1643" t="s">
        <v>18</v>
      </c>
      <c r="B1643" t="s">
        <v>151</v>
      </c>
      <c r="C1643" s="79">
        <f t="shared" si="50"/>
        <v>1</v>
      </c>
      <c r="D1643" s="79">
        <f t="shared" si="51"/>
        <v>0</v>
      </c>
    </row>
    <row r="1644" spans="1:4" x14ac:dyDescent="0.2">
      <c r="A1644" t="s">
        <v>18</v>
      </c>
      <c r="B1644" t="s">
        <v>151</v>
      </c>
      <c r="C1644" s="79">
        <f t="shared" si="50"/>
        <v>1</v>
      </c>
      <c r="D1644" s="79">
        <f t="shared" si="51"/>
        <v>0</v>
      </c>
    </row>
    <row r="1645" spans="1:4" x14ac:dyDescent="0.2">
      <c r="A1645" t="s">
        <v>18</v>
      </c>
      <c r="B1645" t="s">
        <v>151</v>
      </c>
      <c r="C1645" s="79">
        <f t="shared" si="50"/>
        <v>1</v>
      </c>
      <c r="D1645" s="79">
        <f t="shared" si="51"/>
        <v>0</v>
      </c>
    </row>
    <row r="1646" spans="1:4" x14ac:dyDescent="0.2">
      <c r="A1646" t="s">
        <v>18</v>
      </c>
      <c r="B1646" t="s">
        <v>151</v>
      </c>
      <c r="C1646" s="79">
        <f t="shared" si="50"/>
        <v>1</v>
      </c>
      <c r="D1646" s="79">
        <f t="shared" si="51"/>
        <v>0</v>
      </c>
    </row>
    <row r="1647" spans="1:4" x14ac:dyDescent="0.2">
      <c r="A1647" t="s">
        <v>18</v>
      </c>
      <c r="B1647" t="s">
        <v>151</v>
      </c>
      <c r="C1647" s="79">
        <f t="shared" si="50"/>
        <v>1</v>
      </c>
      <c r="D1647" s="79">
        <f t="shared" si="51"/>
        <v>0</v>
      </c>
    </row>
    <row r="1648" spans="1:4" x14ac:dyDescent="0.2">
      <c r="A1648" t="s">
        <v>18</v>
      </c>
      <c r="B1648" t="s">
        <v>151</v>
      </c>
      <c r="C1648" s="79">
        <f t="shared" si="50"/>
        <v>1</v>
      </c>
      <c r="D1648" s="79">
        <f t="shared" si="51"/>
        <v>0</v>
      </c>
    </row>
    <row r="1649" spans="1:4" x14ac:dyDescent="0.2">
      <c r="A1649" t="s">
        <v>18</v>
      </c>
      <c r="B1649" t="s">
        <v>151</v>
      </c>
      <c r="C1649" s="79">
        <f t="shared" si="50"/>
        <v>1</v>
      </c>
      <c r="D1649" s="79">
        <f t="shared" si="51"/>
        <v>0</v>
      </c>
    </row>
    <row r="1650" spans="1:4" x14ac:dyDescent="0.2">
      <c r="A1650" t="s">
        <v>18</v>
      </c>
      <c r="B1650" t="s">
        <v>151</v>
      </c>
      <c r="C1650" s="79">
        <f t="shared" si="50"/>
        <v>1</v>
      </c>
      <c r="D1650" s="79">
        <f t="shared" si="51"/>
        <v>0</v>
      </c>
    </row>
    <row r="1651" spans="1:4" x14ac:dyDescent="0.2">
      <c r="A1651" t="s">
        <v>18</v>
      </c>
      <c r="B1651" t="s">
        <v>151</v>
      </c>
      <c r="C1651" s="79">
        <f t="shared" si="50"/>
        <v>1</v>
      </c>
      <c r="D1651" s="79">
        <f t="shared" si="51"/>
        <v>0</v>
      </c>
    </row>
    <row r="1652" spans="1:4" x14ac:dyDescent="0.2">
      <c r="A1652" t="s">
        <v>18</v>
      </c>
      <c r="B1652" t="s">
        <v>151</v>
      </c>
      <c r="C1652" s="79">
        <f t="shared" si="50"/>
        <v>1</v>
      </c>
      <c r="D1652" s="79">
        <f t="shared" si="51"/>
        <v>0</v>
      </c>
    </row>
    <row r="1653" spans="1:4" x14ac:dyDescent="0.2">
      <c r="A1653" t="s">
        <v>18</v>
      </c>
      <c r="B1653" t="s">
        <v>151</v>
      </c>
      <c r="C1653" s="79">
        <f t="shared" si="50"/>
        <v>1</v>
      </c>
      <c r="D1653" s="79">
        <f t="shared" si="51"/>
        <v>0</v>
      </c>
    </row>
    <row r="1654" spans="1:4" x14ac:dyDescent="0.2">
      <c r="A1654" t="s">
        <v>18</v>
      </c>
      <c r="B1654" t="s">
        <v>151</v>
      </c>
      <c r="C1654" s="79">
        <f t="shared" si="50"/>
        <v>1</v>
      </c>
      <c r="D1654" s="79">
        <f t="shared" si="51"/>
        <v>0</v>
      </c>
    </row>
    <row r="1655" spans="1:4" x14ac:dyDescent="0.2">
      <c r="A1655" t="s">
        <v>18</v>
      </c>
      <c r="B1655" t="s">
        <v>151</v>
      </c>
      <c r="C1655" s="79">
        <f t="shared" si="50"/>
        <v>1</v>
      </c>
      <c r="D1655" s="79">
        <f t="shared" si="51"/>
        <v>0</v>
      </c>
    </row>
    <row r="1656" spans="1:4" x14ac:dyDescent="0.2">
      <c r="A1656" t="s">
        <v>18</v>
      </c>
      <c r="B1656" t="s">
        <v>151</v>
      </c>
      <c r="C1656" s="79">
        <f t="shared" si="50"/>
        <v>1</v>
      </c>
      <c r="D1656" s="79">
        <f t="shared" si="51"/>
        <v>0</v>
      </c>
    </row>
    <row r="1657" spans="1:4" x14ac:dyDescent="0.2">
      <c r="A1657" t="s">
        <v>18</v>
      </c>
      <c r="B1657" t="s">
        <v>151</v>
      </c>
      <c r="C1657" s="79">
        <f t="shared" si="50"/>
        <v>1</v>
      </c>
      <c r="D1657" s="79">
        <f t="shared" si="51"/>
        <v>0</v>
      </c>
    </row>
    <row r="1658" spans="1:4" x14ac:dyDescent="0.2">
      <c r="A1658" t="s">
        <v>18</v>
      </c>
      <c r="B1658" t="s">
        <v>151</v>
      </c>
      <c r="C1658" s="79">
        <f t="shared" si="50"/>
        <v>1</v>
      </c>
      <c r="D1658" s="79">
        <f t="shared" si="51"/>
        <v>0</v>
      </c>
    </row>
    <row r="1659" spans="1:4" x14ac:dyDescent="0.2">
      <c r="A1659" t="s">
        <v>18</v>
      </c>
      <c r="B1659" t="s">
        <v>151</v>
      </c>
      <c r="C1659" s="79">
        <f t="shared" si="50"/>
        <v>1</v>
      </c>
      <c r="D1659" s="79">
        <f t="shared" si="51"/>
        <v>0</v>
      </c>
    </row>
    <row r="1660" spans="1:4" x14ac:dyDescent="0.2">
      <c r="A1660" t="s">
        <v>18</v>
      </c>
      <c r="B1660" t="s">
        <v>151</v>
      </c>
      <c r="C1660" s="79">
        <f t="shared" si="50"/>
        <v>1</v>
      </c>
      <c r="D1660" s="79">
        <f t="shared" si="51"/>
        <v>0</v>
      </c>
    </row>
    <row r="1661" spans="1:4" x14ac:dyDescent="0.2">
      <c r="A1661" t="s">
        <v>18</v>
      </c>
      <c r="B1661" t="s">
        <v>151</v>
      </c>
      <c r="C1661" s="79">
        <f t="shared" si="50"/>
        <v>1</v>
      </c>
      <c r="D1661" s="79">
        <f t="shared" si="51"/>
        <v>0</v>
      </c>
    </row>
    <row r="1662" spans="1:4" x14ac:dyDescent="0.2">
      <c r="A1662" t="s">
        <v>18</v>
      </c>
      <c r="B1662" t="s">
        <v>151</v>
      </c>
      <c r="C1662" s="79">
        <f t="shared" si="50"/>
        <v>1</v>
      </c>
      <c r="D1662" s="79">
        <f t="shared" si="51"/>
        <v>0</v>
      </c>
    </row>
    <row r="1663" spans="1:4" x14ac:dyDescent="0.2">
      <c r="A1663" t="s">
        <v>18</v>
      </c>
      <c r="B1663" t="s">
        <v>151</v>
      </c>
      <c r="C1663" s="79">
        <f t="shared" si="50"/>
        <v>1</v>
      </c>
      <c r="D1663" s="79">
        <f t="shared" si="51"/>
        <v>0</v>
      </c>
    </row>
    <row r="1664" spans="1:4" x14ac:dyDescent="0.2">
      <c r="A1664" t="s">
        <v>18</v>
      </c>
      <c r="B1664" t="s">
        <v>151</v>
      </c>
      <c r="C1664" s="79">
        <f t="shared" si="50"/>
        <v>1</v>
      </c>
      <c r="D1664" s="79">
        <f t="shared" si="51"/>
        <v>0</v>
      </c>
    </row>
    <row r="1665" spans="1:4" x14ac:dyDescent="0.2">
      <c r="A1665" t="s">
        <v>18</v>
      </c>
      <c r="B1665" t="s">
        <v>151</v>
      </c>
      <c r="C1665" s="79">
        <f t="shared" si="50"/>
        <v>1</v>
      </c>
      <c r="D1665" s="79">
        <f t="shared" si="51"/>
        <v>0</v>
      </c>
    </row>
    <row r="1666" spans="1:4" x14ac:dyDescent="0.2">
      <c r="A1666" t="s">
        <v>18</v>
      </c>
      <c r="B1666" t="s">
        <v>151</v>
      </c>
      <c r="C1666" s="79">
        <f t="shared" si="50"/>
        <v>1</v>
      </c>
      <c r="D1666" s="79">
        <f t="shared" si="51"/>
        <v>0</v>
      </c>
    </row>
    <row r="1667" spans="1:4" x14ac:dyDescent="0.2">
      <c r="A1667" t="s">
        <v>18</v>
      </c>
      <c r="B1667" t="s">
        <v>151</v>
      </c>
      <c r="C1667" s="79">
        <f t="shared" ref="C1667:C1730" si="52">IF(A1667="Male", 1, 0)</f>
        <v>1</v>
      </c>
      <c r="D1667" s="79">
        <f t="shared" ref="D1667:D1730" si="53">IF(B1667="Yes", 1, 0)</f>
        <v>0</v>
      </c>
    </row>
    <row r="1668" spans="1:4" x14ac:dyDescent="0.2">
      <c r="A1668" t="s">
        <v>18</v>
      </c>
      <c r="B1668" t="s">
        <v>151</v>
      </c>
      <c r="C1668" s="79">
        <f t="shared" si="52"/>
        <v>1</v>
      </c>
      <c r="D1668" s="79">
        <f t="shared" si="53"/>
        <v>0</v>
      </c>
    </row>
    <row r="1669" spans="1:4" x14ac:dyDescent="0.2">
      <c r="A1669" t="s">
        <v>18</v>
      </c>
      <c r="B1669" t="s">
        <v>151</v>
      </c>
      <c r="C1669" s="79">
        <f t="shared" si="52"/>
        <v>1</v>
      </c>
      <c r="D1669" s="79">
        <f t="shared" si="53"/>
        <v>0</v>
      </c>
    </row>
    <row r="1670" spans="1:4" x14ac:dyDescent="0.2">
      <c r="A1670" t="s">
        <v>18</v>
      </c>
      <c r="B1670" t="s">
        <v>151</v>
      </c>
      <c r="C1670" s="79">
        <f t="shared" si="52"/>
        <v>1</v>
      </c>
      <c r="D1670" s="79">
        <f t="shared" si="53"/>
        <v>0</v>
      </c>
    </row>
    <row r="1671" spans="1:4" x14ac:dyDescent="0.2">
      <c r="A1671" t="s">
        <v>18</v>
      </c>
      <c r="B1671" t="s">
        <v>151</v>
      </c>
      <c r="C1671" s="79">
        <f t="shared" si="52"/>
        <v>1</v>
      </c>
      <c r="D1671" s="79">
        <f t="shared" si="53"/>
        <v>0</v>
      </c>
    </row>
    <row r="1672" spans="1:4" x14ac:dyDescent="0.2">
      <c r="A1672" t="s">
        <v>18</v>
      </c>
      <c r="B1672" t="s">
        <v>151</v>
      </c>
      <c r="C1672" s="79">
        <f t="shared" si="52"/>
        <v>1</v>
      </c>
      <c r="D1672" s="79">
        <f t="shared" si="53"/>
        <v>0</v>
      </c>
    </row>
    <row r="1673" spans="1:4" x14ac:dyDescent="0.2">
      <c r="A1673" t="s">
        <v>18</v>
      </c>
      <c r="B1673" t="s">
        <v>151</v>
      </c>
      <c r="C1673" s="79">
        <f t="shared" si="52"/>
        <v>1</v>
      </c>
      <c r="D1673" s="79">
        <f t="shared" si="53"/>
        <v>0</v>
      </c>
    </row>
    <row r="1674" spans="1:4" x14ac:dyDescent="0.2">
      <c r="A1674" t="s">
        <v>18</v>
      </c>
      <c r="B1674" t="s">
        <v>151</v>
      </c>
      <c r="C1674" s="79">
        <f t="shared" si="52"/>
        <v>1</v>
      </c>
      <c r="D1674" s="79">
        <f t="shared" si="53"/>
        <v>0</v>
      </c>
    </row>
    <row r="1675" spans="1:4" x14ac:dyDescent="0.2">
      <c r="A1675" t="s">
        <v>18</v>
      </c>
      <c r="B1675" t="s">
        <v>151</v>
      </c>
      <c r="C1675" s="79">
        <f t="shared" si="52"/>
        <v>1</v>
      </c>
      <c r="D1675" s="79">
        <f t="shared" si="53"/>
        <v>0</v>
      </c>
    </row>
    <row r="1676" spans="1:4" x14ac:dyDescent="0.2">
      <c r="A1676" t="s">
        <v>18</v>
      </c>
      <c r="B1676" t="s">
        <v>151</v>
      </c>
      <c r="C1676" s="79">
        <f t="shared" si="52"/>
        <v>1</v>
      </c>
      <c r="D1676" s="79">
        <f t="shared" si="53"/>
        <v>0</v>
      </c>
    </row>
    <row r="1677" spans="1:4" x14ac:dyDescent="0.2">
      <c r="A1677" t="s">
        <v>18</v>
      </c>
      <c r="B1677" t="s">
        <v>151</v>
      </c>
      <c r="C1677" s="79">
        <f t="shared" si="52"/>
        <v>1</v>
      </c>
      <c r="D1677" s="79">
        <f t="shared" si="53"/>
        <v>0</v>
      </c>
    </row>
    <row r="1678" spans="1:4" x14ac:dyDescent="0.2">
      <c r="A1678" t="s">
        <v>18</v>
      </c>
      <c r="B1678" t="s">
        <v>151</v>
      </c>
      <c r="C1678" s="79">
        <f t="shared" si="52"/>
        <v>1</v>
      </c>
      <c r="D1678" s="79">
        <f t="shared" si="53"/>
        <v>0</v>
      </c>
    </row>
    <row r="1679" spans="1:4" x14ac:dyDescent="0.2">
      <c r="A1679" t="s">
        <v>18</v>
      </c>
      <c r="B1679" t="s">
        <v>151</v>
      </c>
      <c r="C1679" s="79">
        <f t="shared" si="52"/>
        <v>1</v>
      </c>
      <c r="D1679" s="79">
        <f t="shared" si="53"/>
        <v>0</v>
      </c>
    </row>
    <row r="1680" spans="1:4" x14ac:dyDescent="0.2">
      <c r="A1680" t="s">
        <v>18</v>
      </c>
      <c r="B1680" t="s">
        <v>151</v>
      </c>
      <c r="C1680" s="79">
        <f t="shared" si="52"/>
        <v>1</v>
      </c>
      <c r="D1680" s="79">
        <f t="shared" si="53"/>
        <v>0</v>
      </c>
    </row>
    <row r="1681" spans="1:4" x14ac:dyDescent="0.2">
      <c r="A1681" t="s">
        <v>18</v>
      </c>
      <c r="B1681" t="s">
        <v>151</v>
      </c>
      <c r="C1681" s="79">
        <f t="shared" si="52"/>
        <v>1</v>
      </c>
      <c r="D1681" s="79">
        <f t="shared" si="53"/>
        <v>0</v>
      </c>
    </row>
    <row r="1682" spans="1:4" x14ac:dyDescent="0.2">
      <c r="A1682" t="s">
        <v>18</v>
      </c>
      <c r="B1682" t="s">
        <v>151</v>
      </c>
      <c r="C1682" s="79">
        <f t="shared" si="52"/>
        <v>1</v>
      </c>
      <c r="D1682" s="79">
        <f t="shared" si="53"/>
        <v>0</v>
      </c>
    </row>
    <row r="1683" spans="1:4" x14ac:dyDescent="0.2">
      <c r="A1683" t="s">
        <v>18</v>
      </c>
      <c r="B1683" t="s">
        <v>151</v>
      </c>
      <c r="C1683" s="79">
        <f t="shared" si="52"/>
        <v>1</v>
      </c>
      <c r="D1683" s="79">
        <f t="shared" si="53"/>
        <v>0</v>
      </c>
    </row>
    <row r="1684" spans="1:4" x14ac:dyDescent="0.2">
      <c r="A1684" t="s">
        <v>18</v>
      </c>
      <c r="B1684" t="s">
        <v>151</v>
      </c>
      <c r="C1684" s="79">
        <f t="shared" si="52"/>
        <v>1</v>
      </c>
      <c r="D1684" s="79">
        <f t="shared" si="53"/>
        <v>0</v>
      </c>
    </row>
    <row r="1685" spans="1:4" x14ac:dyDescent="0.2">
      <c r="A1685" t="s">
        <v>18</v>
      </c>
      <c r="B1685" t="s">
        <v>151</v>
      </c>
      <c r="C1685" s="79">
        <f t="shared" si="52"/>
        <v>1</v>
      </c>
      <c r="D1685" s="79">
        <f t="shared" si="53"/>
        <v>0</v>
      </c>
    </row>
    <row r="1686" spans="1:4" x14ac:dyDescent="0.2">
      <c r="A1686" t="s">
        <v>18</v>
      </c>
      <c r="B1686" t="s">
        <v>151</v>
      </c>
      <c r="C1686" s="79">
        <f t="shared" si="52"/>
        <v>1</v>
      </c>
      <c r="D1686" s="79">
        <f t="shared" si="53"/>
        <v>0</v>
      </c>
    </row>
    <row r="1687" spans="1:4" x14ac:dyDescent="0.2">
      <c r="A1687" t="s">
        <v>18</v>
      </c>
      <c r="B1687" t="s">
        <v>151</v>
      </c>
      <c r="C1687" s="79">
        <f t="shared" si="52"/>
        <v>1</v>
      </c>
      <c r="D1687" s="79">
        <f t="shared" si="53"/>
        <v>0</v>
      </c>
    </row>
    <row r="1688" spans="1:4" x14ac:dyDescent="0.2">
      <c r="A1688" t="s">
        <v>18</v>
      </c>
      <c r="B1688" t="s">
        <v>151</v>
      </c>
      <c r="C1688" s="79">
        <f t="shared" si="52"/>
        <v>1</v>
      </c>
      <c r="D1688" s="79">
        <f t="shared" si="53"/>
        <v>0</v>
      </c>
    </row>
    <row r="1689" spans="1:4" x14ac:dyDescent="0.2">
      <c r="A1689" t="s">
        <v>18</v>
      </c>
      <c r="B1689" t="s">
        <v>151</v>
      </c>
      <c r="C1689" s="79">
        <f t="shared" si="52"/>
        <v>1</v>
      </c>
      <c r="D1689" s="79">
        <f t="shared" si="53"/>
        <v>0</v>
      </c>
    </row>
    <row r="1690" spans="1:4" x14ac:dyDescent="0.2">
      <c r="A1690" t="s">
        <v>18</v>
      </c>
      <c r="B1690" t="s">
        <v>151</v>
      </c>
      <c r="C1690" s="79">
        <f t="shared" si="52"/>
        <v>1</v>
      </c>
      <c r="D1690" s="79">
        <f t="shared" si="53"/>
        <v>0</v>
      </c>
    </row>
    <row r="1691" spans="1:4" x14ac:dyDescent="0.2">
      <c r="A1691" t="s">
        <v>18</v>
      </c>
      <c r="B1691" t="s">
        <v>151</v>
      </c>
      <c r="C1691" s="79">
        <f t="shared" si="52"/>
        <v>1</v>
      </c>
      <c r="D1691" s="79">
        <f t="shared" si="53"/>
        <v>0</v>
      </c>
    </row>
    <row r="1692" spans="1:4" x14ac:dyDescent="0.2">
      <c r="A1692" t="s">
        <v>18</v>
      </c>
      <c r="B1692" t="s">
        <v>151</v>
      </c>
      <c r="C1692" s="79">
        <f t="shared" si="52"/>
        <v>1</v>
      </c>
      <c r="D1692" s="79">
        <f t="shared" si="53"/>
        <v>0</v>
      </c>
    </row>
    <row r="1693" spans="1:4" x14ac:dyDescent="0.2">
      <c r="A1693" t="s">
        <v>18</v>
      </c>
      <c r="B1693" t="s">
        <v>151</v>
      </c>
      <c r="C1693" s="79">
        <f t="shared" si="52"/>
        <v>1</v>
      </c>
      <c r="D1693" s="79">
        <f t="shared" si="53"/>
        <v>0</v>
      </c>
    </row>
    <row r="1694" spans="1:4" x14ac:dyDescent="0.2">
      <c r="A1694" t="s">
        <v>18</v>
      </c>
      <c r="B1694" t="s">
        <v>151</v>
      </c>
      <c r="C1694" s="79">
        <f t="shared" si="52"/>
        <v>1</v>
      </c>
      <c r="D1694" s="79">
        <f t="shared" si="53"/>
        <v>0</v>
      </c>
    </row>
    <row r="1695" spans="1:4" x14ac:dyDescent="0.2">
      <c r="A1695" t="s">
        <v>18</v>
      </c>
      <c r="B1695" t="s">
        <v>151</v>
      </c>
      <c r="C1695" s="79">
        <f t="shared" si="52"/>
        <v>1</v>
      </c>
      <c r="D1695" s="79">
        <f t="shared" si="53"/>
        <v>0</v>
      </c>
    </row>
    <row r="1696" spans="1:4" x14ac:dyDescent="0.2">
      <c r="A1696" t="s">
        <v>18</v>
      </c>
      <c r="B1696" t="s">
        <v>151</v>
      </c>
      <c r="C1696" s="79">
        <f t="shared" si="52"/>
        <v>1</v>
      </c>
      <c r="D1696" s="79">
        <f t="shared" si="53"/>
        <v>0</v>
      </c>
    </row>
    <row r="1697" spans="1:4" x14ac:dyDescent="0.2">
      <c r="A1697" t="s">
        <v>18</v>
      </c>
      <c r="B1697" t="s">
        <v>151</v>
      </c>
      <c r="C1697" s="79">
        <f t="shared" si="52"/>
        <v>1</v>
      </c>
      <c r="D1697" s="79">
        <f t="shared" si="53"/>
        <v>0</v>
      </c>
    </row>
    <row r="1698" spans="1:4" x14ac:dyDescent="0.2">
      <c r="A1698" t="s">
        <v>18</v>
      </c>
      <c r="B1698" t="s">
        <v>151</v>
      </c>
      <c r="C1698" s="79">
        <f t="shared" si="52"/>
        <v>1</v>
      </c>
      <c r="D1698" s="79">
        <f t="shared" si="53"/>
        <v>0</v>
      </c>
    </row>
    <row r="1699" spans="1:4" x14ac:dyDescent="0.2">
      <c r="A1699" t="s">
        <v>18</v>
      </c>
      <c r="B1699" t="s">
        <v>151</v>
      </c>
      <c r="C1699" s="79">
        <f t="shared" si="52"/>
        <v>1</v>
      </c>
      <c r="D1699" s="79">
        <f t="shared" si="53"/>
        <v>0</v>
      </c>
    </row>
    <row r="1700" spans="1:4" x14ac:dyDescent="0.2">
      <c r="A1700" t="s">
        <v>18</v>
      </c>
      <c r="B1700" t="s">
        <v>151</v>
      </c>
      <c r="C1700" s="79">
        <f t="shared" si="52"/>
        <v>1</v>
      </c>
      <c r="D1700" s="79">
        <f t="shared" si="53"/>
        <v>0</v>
      </c>
    </row>
    <row r="1701" spans="1:4" x14ac:dyDescent="0.2">
      <c r="A1701" t="s">
        <v>18</v>
      </c>
      <c r="B1701" t="s">
        <v>151</v>
      </c>
      <c r="C1701" s="79">
        <f t="shared" si="52"/>
        <v>1</v>
      </c>
      <c r="D1701" s="79">
        <f t="shared" si="53"/>
        <v>0</v>
      </c>
    </row>
    <row r="1702" spans="1:4" x14ac:dyDescent="0.2">
      <c r="A1702" t="s">
        <v>18</v>
      </c>
      <c r="B1702" t="s">
        <v>151</v>
      </c>
      <c r="C1702" s="79">
        <f t="shared" si="52"/>
        <v>1</v>
      </c>
      <c r="D1702" s="79">
        <f t="shared" si="53"/>
        <v>0</v>
      </c>
    </row>
    <row r="1703" spans="1:4" x14ac:dyDescent="0.2">
      <c r="A1703" t="s">
        <v>18</v>
      </c>
      <c r="B1703" t="s">
        <v>151</v>
      </c>
      <c r="C1703" s="79">
        <f t="shared" si="52"/>
        <v>1</v>
      </c>
      <c r="D1703" s="79">
        <f t="shared" si="53"/>
        <v>0</v>
      </c>
    </row>
    <row r="1704" spans="1:4" x14ac:dyDescent="0.2">
      <c r="A1704" t="s">
        <v>18</v>
      </c>
      <c r="B1704" t="s">
        <v>151</v>
      </c>
      <c r="C1704" s="79">
        <f t="shared" si="52"/>
        <v>1</v>
      </c>
      <c r="D1704" s="79">
        <f t="shared" si="53"/>
        <v>0</v>
      </c>
    </row>
    <row r="1705" spans="1:4" x14ac:dyDescent="0.2">
      <c r="A1705" t="s">
        <v>18</v>
      </c>
      <c r="B1705" t="s">
        <v>151</v>
      </c>
      <c r="C1705" s="79">
        <f t="shared" si="52"/>
        <v>1</v>
      </c>
      <c r="D1705" s="79">
        <f t="shared" si="53"/>
        <v>0</v>
      </c>
    </row>
    <row r="1706" spans="1:4" x14ac:dyDescent="0.2">
      <c r="A1706" t="s">
        <v>18</v>
      </c>
      <c r="B1706" t="s">
        <v>151</v>
      </c>
      <c r="C1706" s="79">
        <f t="shared" si="52"/>
        <v>1</v>
      </c>
      <c r="D1706" s="79">
        <f t="shared" si="53"/>
        <v>0</v>
      </c>
    </row>
    <row r="1707" spans="1:4" x14ac:dyDescent="0.2">
      <c r="A1707" t="s">
        <v>18</v>
      </c>
      <c r="B1707" t="s">
        <v>151</v>
      </c>
      <c r="C1707" s="79">
        <f t="shared" si="52"/>
        <v>1</v>
      </c>
      <c r="D1707" s="79">
        <f t="shared" si="53"/>
        <v>0</v>
      </c>
    </row>
    <row r="1708" spans="1:4" x14ac:dyDescent="0.2">
      <c r="A1708" t="s">
        <v>18</v>
      </c>
      <c r="B1708" t="s">
        <v>151</v>
      </c>
      <c r="C1708" s="79">
        <f t="shared" si="52"/>
        <v>1</v>
      </c>
      <c r="D1708" s="79">
        <f t="shared" si="53"/>
        <v>0</v>
      </c>
    </row>
    <row r="1709" spans="1:4" x14ac:dyDescent="0.2">
      <c r="A1709" t="s">
        <v>18</v>
      </c>
      <c r="B1709" t="s">
        <v>151</v>
      </c>
      <c r="C1709" s="79">
        <f t="shared" si="52"/>
        <v>1</v>
      </c>
      <c r="D1709" s="79">
        <f t="shared" si="53"/>
        <v>0</v>
      </c>
    </row>
    <row r="1710" spans="1:4" x14ac:dyDescent="0.2">
      <c r="A1710" t="s">
        <v>18</v>
      </c>
      <c r="B1710" t="s">
        <v>151</v>
      </c>
      <c r="C1710" s="79">
        <f t="shared" si="52"/>
        <v>1</v>
      </c>
      <c r="D1710" s="79">
        <f t="shared" si="53"/>
        <v>0</v>
      </c>
    </row>
    <row r="1711" spans="1:4" x14ac:dyDescent="0.2">
      <c r="A1711" t="s">
        <v>18</v>
      </c>
      <c r="B1711" t="s">
        <v>151</v>
      </c>
      <c r="C1711" s="79">
        <f t="shared" si="52"/>
        <v>1</v>
      </c>
      <c r="D1711" s="79">
        <f t="shared" si="53"/>
        <v>0</v>
      </c>
    </row>
    <row r="1712" spans="1:4" x14ac:dyDescent="0.2">
      <c r="A1712" t="s">
        <v>18</v>
      </c>
      <c r="B1712" t="s">
        <v>151</v>
      </c>
      <c r="C1712" s="79">
        <f t="shared" si="52"/>
        <v>1</v>
      </c>
      <c r="D1712" s="79">
        <f t="shared" si="53"/>
        <v>0</v>
      </c>
    </row>
    <row r="1713" spans="1:4" x14ac:dyDescent="0.2">
      <c r="A1713" t="s">
        <v>18</v>
      </c>
      <c r="B1713" t="s">
        <v>151</v>
      </c>
      <c r="C1713" s="79">
        <f t="shared" si="52"/>
        <v>1</v>
      </c>
      <c r="D1713" s="79">
        <f t="shared" si="53"/>
        <v>0</v>
      </c>
    </row>
    <row r="1714" spans="1:4" x14ac:dyDescent="0.2">
      <c r="A1714" t="s">
        <v>18</v>
      </c>
      <c r="B1714" t="s">
        <v>151</v>
      </c>
      <c r="C1714" s="79">
        <f t="shared" si="52"/>
        <v>1</v>
      </c>
      <c r="D1714" s="79">
        <f t="shared" si="53"/>
        <v>0</v>
      </c>
    </row>
    <row r="1715" spans="1:4" x14ac:dyDescent="0.2">
      <c r="A1715" t="s">
        <v>18</v>
      </c>
      <c r="B1715" t="s">
        <v>151</v>
      </c>
      <c r="C1715" s="79">
        <f t="shared" si="52"/>
        <v>1</v>
      </c>
      <c r="D1715" s="79">
        <f t="shared" si="53"/>
        <v>0</v>
      </c>
    </row>
    <row r="1716" spans="1:4" x14ac:dyDescent="0.2">
      <c r="A1716" t="s">
        <v>18</v>
      </c>
      <c r="B1716" t="s">
        <v>151</v>
      </c>
      <c r="C1716" s="79">
        <f t="shared" si="52"/>
        <v>1</v>
      </c>
      <c r="D1716" s="79">
        <f t="shared" si="53"/>
        <v>0</v>
      </c>
    </row>
    <row r="1717" spans="1:4" x14ac:dyDescent="0.2">
      <c r="A1717" t="s">
        <v>18</v>
      </c>
      <c r="B1717" t="s">
        <v>151</v>
      </c>
      <c r="C1717" s="79">
        <f t="shared" si="52"/>
        <v>1</v>
      </c>
      <c r="D1717" s="79">
        <f t="shared" si="53"/>
        <v>0</v>
      </c>
    </row>
    <row r="1718" spans="1:4" x14ac:dyDescent="0.2">
      <c r="A1718" t="s">
        <v>18</v>
      </c>
      <c r="B1718" t="s">
        <v>151</v>
      </c>
      <c r="C1718" s="79">
        <f t="shared" si="52"/>
        <v>1</v>
      </c>
      <c r="D1718" s="79">
        <f t="shared" si="53"/>
        <v>0</v>
      </c>
    </row>
    <row r="1719" spans="1:4" x14ac:dyDescent="0.2">
      <c r="A1719" t="s">
        <v>18</v>
      </c>
      <c r="B1719" t="s">
        <v>151</v>
      </c>
      <c r="C1719" s="79">
        <f t="shared" si="52"/>
        <v>1</v>
      </c>
      <c r="D1719" s="79">
        <f t="shared" si="53"/>
        <v>0</v>
      </c>
    </row>
    <row r="1720" spans="1:4" x14ac:dyDescent="0.2">
      <c r="A1720" t="s">
        <v>18</v>
      </c>
      <c r="B1720" t="s">
        <v>151</v>
      </c>
      <c r="C1720" s="79">
        <f t="shared" si="52"/>
        <v>1</v>
      </c>
      <c r="D1720" s="79">
        <f t="shared" si="53"/>
        <v>0</v>
      </c>
    </row>
    <row r="1721" spans="1:4" x14ac:dyDescent="0.2">
      <c r="A1721" t="s">
        <v>18</v>
      </c>
      <c r="B1721" t="s">
        <v>151</v>
      </c>
      <c r="C1721" s="79">
        <f t="shared" si="52"/>
        <v>1</v>
      </c>
      <c r="D1721" s="79">
        <f t="shared" si="53"/>
        <v>0</v>
      </c>
    </row>
    <row r="1722" spans="1:4" x14ac:dyDescent="0.2">
      <c r="A1722" t="s">
        <v>18</v>
      </c>
      <c r="B1722" t="s">
        <v>151</v>
      </c>
      <c r="C1722" s="79">
        <f t="shared" si="52"/>
        <v>1</v>
      </c>
      <c r="D1722" s="79">
        <f t="shared" si="53"/>
        <v>0</v>
      </c>
    </row>
    <row r="1723" spans="1:4" x14ac:dyDescent="0.2">
      <c r="A1723" t="s">
        <v>18</v>
      </c>
      <c r="B1723" t="s">
        <v>151</v>
      </c>
      <c r="C1723" s="79">
        <f t="shared" si="52"/>
        <v>1</v>
      </c>
      <c r="D1723" s="79">
        <f t="shared" si="53"/>
        <v>0</v>
      </c>
    </row>
    <row r="1724" spans="1:4" x14ac:dyDescent="0.2">
      <c r="A1724" t="s">
        <v>18</v>
      </c>
      <c r="B1724" t="s">
        <v>151</v>
      </c>
      <c r="C1724" s="79">
        <f t="shared" si="52"/>
        <v>1</v>
      </c>
      <c r="D1724" s="79">
        <f t="shared" si="53"/>
        <v>0</v>
      </c>
    </row>
    <row r="1725" spans="1:4" x14ac:dyDescent="0.2">
      <c r="A1725" t="s">
        <v>18</v>
      </c>
      <c r="B1725" t="s">
        <v>151</v>
      </c>
      <c r="C1725" s="79">
        <f t="shared" si="52"/>
        <v>1</v>
      </c>
      <c r="D1725" s="79">
        <f t="shared" si="53"/>
        <v>0</v>
      </c>
    </row>
    <row r="1726" spans="1:4" x14ac:dyDescent="0.2">
      <c r="A1726" t="s">
        <v>18</v>
      </c>
      <c r="B1726" t="s">
        <v>151</v>
      </c>
      <c r="C1726" s="79">
        <f t="shared" si="52"/>
        <v>1</v>
      </c>
      <c r="D1726" s="79">
        <f t="shared" si="53"/>
        <v>0</v>
      </c>
    </row>
    <row r="1727" spans="1:4" x14ac:dyDescent="0.2">
      <c r="A1727" t="s">
        <v>18</v>
      </c>
      <c r="B1727" t="s">
        <v>151</v>
      </c>
      <c r="C1727" s="79">
        <f t="shared" si="52"/>
        <v>1</v>
      </c>
      <c r="D1727" s="79">
        <f t="shared" si="53"/>
        <v>0</v>
      </c>
    </row>
    <row r="1728" spans="1:4" x14ac:dyDescent="0.2">
      <c r="A1728" t="s">
        <v>18</v>
      </c>
      <c r="B1728" t="s">
        <v>151</v>
      </c>
      <c r="C1728" s="79">
        <f t="shared" si="52"/>
        <v>1</v>
      </c>
      <c r="D1728" s="79">
        <f t="shared" si="53"/>
        <v>0</v>
      </c>
    </row>
    <row r="1729" spans="1:4" x14ac:dyDescent="0.2">
      <c r="A1729" t="s">
        <v>18</v>
      </c>
      <c r="B1729" t="s">
        <v>151</v>
      </c>
      <c r="C1729" s="79">
        <f t="shared" si="52"/>
        <v>1</v>
      </c>
      <c r="D1729" s="79">
        <f t="shared" si="53"/>
        <v>0</v>
      </c>
    </row>
    <row r="1730" spans="1:4" x14ac:dyDescent="0.2">
      <c r="A1730" t="s">
        <v>18</v>
      </c>
      <c r="B1730" t="s">
        <v>151</v>
      </c>
      <c r="C1730" s="79">
        <f t="shared" si="52"/>
        <v>1</v>
      </c>
      <c r="D1730" s="79">
        <f t="shared" si="53"/>
        <v>0</v>
      </c>
    </row>
    <row r="1731" spans="1:4" x14ac:dyDescent="0.2">
      <c r="A1731" t="s">
        <v>18</v>
      </c>
      <c r="B1731" t="s">
        <v>151</v>
      </c>
      <c r="C1731" s="79">
        <f t="shared" ref="C1731:C1794" si="54">IF(A1731="Male", 1, 0)</f>
        <v>1</v>
      </c>
      <c r="D1731" s="79">
        <f t="shared" ref="D1731:D1794" si="55">IF(B1731="Yes", 1, 0)</f>
        <v>0</v>
      </c>
    </row>
    <row r="1732" spans="1:4" x14ac:dyDescent="0.2">
      <c r="A1732" t="s">
        <v>18</v>
      </c>
      <c r="B1732" t="s">
        <v>151</v>
      </c>
      <c r="C1732" s="79">
        <f t="shared" si="54"/>
        <v>1</v>
      </c>
      <c r="D1732" s="79">
        <f t="shared" si="55"/>
        <v>0</v>
      </c>
    </row>
    <row r="1733" spans="1:4" x14ac:dyDescent="0.2">
      <c r="A1733" t="s">
        <v>18</v>
      </c>
      <c r="B1733" t="s">
        <v>151</v>
      </c>
      <c r="C1733" s="79">
        <f t="shared" si="54"/>
        <v>1</v>
      </c>
      <c r="D1733" s="79">
        <f t="shared" si="55"/>
        <v>0</v>
      </c>
    </row>
    <row r="1734" spans="1:4" x14ac:dyDescent="0.2">
      <c r="A1734" t="s">
        <v>18</v>
      </c>
      <c r="B1734" t="s">
        <v>151</v>
      </c>
      <c r="C1734" s="79">
        <f t="shared" si="54"/>
        <v>1</v>
      </c>
      <c r="D1734" s="79">
        <f t="shared" si="55"/>
        <v>0</v>
      </c>
    </row>
    <row r="1735" spans="1:4" x14ac:dyDescent="0.2">
      <c r="A1735" t="s">
        <v>18</v>
      </c>
      <c r="B1735" t="s">
        <v>151</v>
      </c>
      <c r="C1735" s="79">
        <f t="shared" si="54"/>
        <v>1</v>
      </c>
      <c r="D1735" s="79">
        <f t="shared" si="55"/>
        <v>0</v>
      </c>
    </row>
    <row r="1736" spans="1:4" x14ac:dyDescent="0.2">
      <c r="A1736" t="s">
        <v>18</v>
      </c>
      <c r="B1736" t="s">
        <v>151</v>
      </c>
      <c r="C1736" s="79">
        <f t="shared" si="54"/>
        <v>1</v>
      </c>
      <c r="D1736" s="79">
        <f t="shared" si="55"/>
        <v>0</v>
      </c>
    </row>
    <row r="1737" spans="1:4" x14ac:dyDescent="0.2">
      <c r="A1737" t="s">
        <v>18</v>
      </c>
      <c r="B1737" t="s">
        <v>151</v>
      </c>
      <c r="C1737" s="79">
        <f t="shared" si="54"/>
        <v>1</v>
      </c>
      <c r="D1737" s="79">
        <f t="shared" si="55"/>
        <v>0</v>
      </c>
    </row>
    <row r="1738" spans="1:4" x14ac:dyDescent="0.2">
      <c r="A1738" t="s">
        <v>18</v>
      </c>
      <c r="B1738" t="s">
        <v>151</v>
      </c>
      <c r="C1738" s="79">
        <f t="shared" si="54"/>
        <v>1</v>
      </c>
      <c r="D1738" s="79">
        <f t="shared" si="55"/>
        <v>0</v>
      </c>
    </row>
    <row r="1739" spans="1:4" x14ac:dyDescent="0.2">
      <c r="A1739" t="s">
        <v>18</v>
      </c>
      <c r="B1739" t="s">
        <v>151</v>
      </c>
      <c r="C1739" s="79">
        <f t="shared" si="54"/>
        <v>1</v>
      </c>
      <c r="D1739" s="79">
        <f t="shared" si="55"/>
        <v>0</v>
      </c>
    </row>
    <row r="1740" spans="1:4" x14ac:dyDescent="0.2">
      <c r="A1740" t="s">
        <v>18</v>
      </c>
      <c r="B1740" t="s">
        <v>151</v>
      </c>
      <c r="C1740" s="79">
        <f t="shared" si="54"/>
        <v>1</v>
      </c>
      <c r="D1740" s="79">
        <f t="shared" si="55"/>
        <v>0</v>
      </c>
    </row>
    <row r="1741" spans="1:4" x14ac:dyDescent="0.2">
      <c r="A1741" t="s">
        <v>18</v>
      </c>
      <c r="B1741" t="s">
        <v>151</v>
      </c>
      <c r="C1741" s="79">
        <f t="shared" si="54"/>
        <v>1</v>
      </c>
      <c r="D1741" s="79">
        <f t="shared" si="55"/>
        <v>0</v>
      </c>
    </row>
    <row r="1742" spans="1:4" x14ac:dyDescent="0.2">
      <c r="A1742" t="s">
        <v>18</v>
      </c>
      <c r="B1742" t="s">
        <v>151</v>
      </c>
      <c r="C1742" s="79">
        <f t="shared" si="54"/>
        <v>1</v>
      </c>
      <c r="D1742" s="79">
        <f t="shared" si="55"/>
        <v>0</v>
      </c>
    </row>
    <row r="1743" spans="1:4" x14ac:dyDescent="0.2">
      <c r="A1743" t="s">
        <v>18</v>
      </c>
      <c r="B1743" t="s">
        <v>151</v>
      </c>
      <c r="C1743" s="79">
        <f t="shared" si="54"/>
        <v>1</v>
      </c>
      <c r="D1743" s="79">
        <f t="shared" si="55"/>
        <v>0</v>
      </c>
    </row>
    <row r="1744" spans="1:4" x14ac:dyDescent="0.2">
      <c r="A1744" t="s">
        <v>18</v>
      </c>
      <c r="B1744" t="s">
        <v>151</v>
      </c>
      <c r="C1744" s="79">
        <f t="shared" si="54"/>
        <v>1</v>
      </c>
      <c r="D1744" s="79">
        <f t="shared" si="55"/>
        <v>0</v>
      </c>
    </row>
    <row r="1745" spans="1:4" x14ac:dyDescent="0.2">
      <c r="A1745" t="s">
        <v>18</v>
      </c>
      <c r="B1745" t="s">
        <v>151</v>
      </c>
      <c r="C1745" s="79">
        <f t="shared" si="54"/>
        <v>1</v>
      </c>
      <c r="D1745" s="79">
        <f t="shared" si="55"/>
        <v>0</v>
      </c>
    </row>
    <row r="1746" spans="1:4" x14ac:dyDescent="0.2">
      <c r="A1746" t="s">
        <v>18</v>
      </c>
      <c r="B1746" t="s">
        <v>151</v>
      </c>
      <c r="C1746" s="79">
        <f t="shared" si="54"/>
        <v>1</v>
      </c>
      <c r="D1746" s="79">
        <f t="shared" si="55"/>
        <v>0</v>
      </c>
    </row>
    <row r="1747" spans="1:4" x14ac:dyDescent="0.2">
      <c r="A1747" t="s">
        <v>18</v>
      </c>
      <c r="B1747" t="s">
        <v>151</v>
      </c>
      <c r="C1747" s="79">
        <f t="shared" si="54"/>
        <v>1</v>
      </c>
      <c r="D1747" s="79">
        <f t="shared" si="55"/>
        <v>0</v>
      </c>
    </row>
    <row r="1748" spans="1:4" x14ac:dyDescent="0.2">
      <c r="A1748" t="s">
        <v>18</v>
      </c>
      <c r="B1748" t="s">
        <v>151</v>
      </c>
      <c r="C1748" s="79">
        <f t="shared" si="54"/>
        <v>1</v>
      </c>
      <c r="D1748" s="79">
        <f t="shared" si="55"/>
        <v>0</v>
      </c>
    </row>
    <row r="1749" spans="1:4" x14ac:dyDescent="0.2">
      <c r="A1749" t="s">
        <v>18</v>
      </c>
      <c r="B1749" t="s">
        <v>151</v>
      </c>
      <c r="C1749" s="79">
        <f t="shared" si="54"/>
        <v>1</v>
      </c>
      <c r="D1749" s="79">
        <f t="shared" si="55"/>
        <v>0</v>
      </c>
    </row>
    <row r="1750" spans="1:4" x14ac:dyDescent="0.2">
      <c r="A1750" t="s">
        <v>18</v>
      </c>
      <c r="B1750" t="s">
        <v>151</v>
      </c>
      <c r="C1750" s="79">
        <f t="shared" si="54"/>
        <v>1</v>
      </c>
      <c r="D1750" s="79">
        <f t="shared" si="55"/>
        <v>0</v>
      </c>
    </row>
    <row r="1751" spans="1:4" x14ac:dyDescent="0.2">
      <c r="A1751" t="s">
        <v>18</v>
      </c>
      <c r="B1751" t="s">
        <v>151</v>
      </c>
      <c r="C1751" s="79">
        <f t="shared" si="54"/>
        <v>1</v>
      </c>
      <c r="D1751" s="79">
        <f t="shared" si="55"/>
        <v>0</v>
      </c>
    </row>
    <row r="1752" spans="1:4" x14ac:dyDescent="0.2">
      <c r="A1752" t="s">
        <v>18</v>
      </c>
      <c r="B1752" t="s">
        <v>151</v>
      </c>
      <c r="C1752" s="79">
        <f t="shared" si="54"/>
        <v>1</v>
      </c>
      <c r="D1752" s="79">
        <f t="shared" si="55"/>
        <v>0</v>
      </c>
    </row>
    <row r="1753" spans="1:4" x14ac:dyDescent="0.2">
      <c r="A1753" t="s">
        <v>18</v>
      </c>
      <c r="B1753" t="s">
        <v>151</v>
      </c>
      <c r="C1753" s="79">
        <f t="shared" si="54"/>
        <v>1</v>
      </c>
      <c r="D1753" s="79">
        <f t="shared" si="55"/>
        <v>0</v>
      </c>
    </row>
    <row r="1754" spans="1:4" x14ac:dyDescent="0.2">
      <c r="A1754" t="s">
        <v>18</v>
      </c>
      <c r="B1754" t="s">
        <v>151</v>
      </c>
      <c r="C1754" s="79">
        <f t="shared" si="54"/>
        <v>1</v>
      </c>
      <c r="D1754" s="79">
        <f t="shared" si="55"/>
        <v>0</v>
      </c>
    </row>
    <row r="1755" spans="1:4" x14ac:dyDescent="0.2">
      <c r="A1755" t="s">
        <v>18</v>
      </c>
      <c r="B1755" t="s">
        <v>151</v>
      </c>
      <c r="C1755" s="79">
        <f t="shared" si="54"/>
        <v>1</v>
      </c>
      <c r="D1755" s="79">
        <f t="shared" si="55"/>
        <v>0</v>
      </c>
    </row>
    <row r="1756" spans="1:4" x14ac:dyDescent="0.2">
      <c r="A1756" t="s">
        <v>18</v>
      </c>
      <c r="B1756" t="s">
        <v>151</v>
      </c>
      <c r="C1756" s="79">
        <f t="shared" si="54"/>
        <v>1</v>
      </c>
      <c r="D1756" s="79">
        <f t="shared" si="55"/>
        <v>0</v>
      </c>
    </row>
    <row r="1757" spans="1:4" x14ac:dyDescent="0.2">
      <c r="A1757" t="s">
        <v>18</v>
      </c>
      <c r="B1757" t="s">
        <v>151</v>
      </c>
      <c r="C1757" s="79">
        <f t="shared" si="54"/>
        <v>1</v>
      </c>
      <c r="D1757" s="79">
        <f t="shared" si="55"/>
        <v>0</v>
      </c>
    </row>
    <row r="1758" spans="1:4" x14ac:dyDescent="0.2">
      <c r="A1758" t="s">
        <v>18</v>
      </c>
      <c r="B1758" t="s">
        <v>151</v>
      </c>
      <c r="C1758" s="79">
        <f t="shared" si="54"/>
        <v>1</v>
      </c>
      <c r="D1758" s="79">
        <f t="shared" si="55"/>
        <v>0</v>
      </c>
    </row>
    <row r="1759" spans="1:4" x14ac:dyDescent="0.2">
      <c r="A1759" t="s">
        <v>18</v>
      </c>
      <c r="B1759" t="s">
        <v>151</v>
      </c>
      <c r="C1759" s="79">
        <f t="shared" si="54"/>
        <v>1</v>
      </c>
      <c r="D1759" s="79">
        <f t="shared" si="55"/>
        <v>0</v>
      </c>
    </row>
    <row r="1760" spans="1:4" x14ac:dyDescent="0.2">
      <c r="A1760" t="s">
        <v>18</v>
      </c>
      <c r="B1760" t="s">
        <v>151</v>
      </c>
      <c r="C1760" s="79">
        <f t="shared" si="54"/>
        <v>1</v>
      </c>
      <c r="D1760" s="79">
        <f t="shared" si="55"/>
        <v>0</v>
      </c>
    </row>
    <row r="1761" spans="1:4" x14ac:dyDescent="0.2">
      <c r="A1761" t="s">
        <v>18</v>
      </c>
      <c r="B1761" t="s">
        <v>151</v>
      </c>
      <c r="C1761" s="79">
        <f t="shared" si="54"/>
        <v>1</v>
      </c>
      <c r="D1761" s="79">
        <f t="shared" si="55"/>
        <v>0</v>
      </c>
    </row>
    <row r="1762" spans="1:4" x14ac:dyDescent="0.2">
      <c r="A1762" t="s">
        <v>18</v>
      </c>
      <c r="B1762" t="s">
        <v>151</v>
      </c>
      <c r="C1762" s="79">
        <f t="shared" si="54"/>
        <v>1</v>
      </c>
      <c r="D1762" s="79">
        <f t="shared" si="55"/>
        <v>0</v>
      </c>
    </row>
    <row r="1763" spans="1:4" x14ac:dyDescent="0.2">
      <c r="A1763" t="s">
        <v>18</v>
      </c>
      <c r="B1763" t="s">
        <v>151</v>
      </c>
      <c r="C1763" s="79">
        <f t="shared" si="54"/>
        <v>1</v>
      </c>
      <c r="D1763" s="79">
        <f t="shared" si="55"/>
        <v>0</v>
      </c>
    </row>
    <row r="1764" spans="1:4" x14ac:dyDescent="0.2">
      <c r="A1764" t="s">
        <v>18</v>
      </c>
      <c r="B1764" t="s">
        <v>151</v>
      </c>
      <c r="C1764" s="79">
        <f t="shared" si="54"/>
        <v>1</v>
      </c>
      <c r="D1764" s="79">
        <f t="shared" si="55"/>
        <v>0</v>
      </c>
    </row>
    <row r="1765" spans="1:4" x14ac:dyDescent="0.2">
      <c r="A1765" t="s">
        <v>18</v>
      </c>
      <c r="B1765" t="s">
        <v>151</v>
      </c>
      <c r="C1765" s="79">
        <f t="shared" si="54"/>
        <v>1</v>
      </c>
      <c r="D1765" s="79">
        <f t="shared" si="55"/>
        <v>0</v>
      </c>
    </row>
    <row r="1766" spans="1:4" x14ac:dyDescent="0.2">
      <c r="A1766" t="s">
        <v>18</v>
      </c>
      <c r="B1766" t="s">
        <v>151</v>
      </c>
      <c r="C1766" s="79">
        <f t="shared" si="54"/>
        <v>1</v>
      </c>
      <c r="D1766" s="79">
        <f t="shared" si="55"/>
        <v>0</v>
      </c>
    </row>
    <row r="1767" spans="1:4" x14ac:dyDescent="0.2">
      <c r="A1767" t="s">
        <v>18</v>
      </c>
      <c r="B1767" t="s">
        <v>151</v>
      </c>
      <c r="C1767" s="79">
        <f t="shared" si="54"/>
        <v>1</v>
      </c>
      <c r="D1767" s="79">
        <f t="shared" si="55"/>
        <v>0</v>
      </c>
    </row>
    <row r="1768" spans="1:4" x14ac:dyDescent="0.2">
      <c r="A1768" t="s">
        <v>18</v>
      </c>
      <c r="B1768" t="s">
        <v>151</v>
      </c>
      <c r="C1768" s="79">
        <f t="shared" si="54"/>
        <v>1</v>
      </c>
      <c r="D1768" s="79">
        <f t="shared" si="55"/>
        <v>0</v>
      </c>
    </row>
    <row r="1769" spans="1:4" x14ac:dyDescent="0.2">
      <c r="A1769" t="s">
        <v>18</v>
      </c>
      <c r="B1769" t="s">
        <v>151</v>
      </c>
      <c r="C1769" s="79">
        <f t="shared" si="54"/>
        <v>1</v>
      </c>
      <c r="D1769" s="79">
        <f t="shared" si="55"/>
        <v>0</v>
      </c>
    </row>
    <row r="1770" spans="1:4" x14ac:dyDescent="0.2">
      <c r="A1770" t="s">
        <v>18</v>
      </c>
      <c r="B1770" t="s">
        <v>151</v>
      </c>
      <c r="C1770" s="79">
        <f t="shared" si="54"/>
        <v>1</v>
      </c>
      <c r="D1770" s="79">
        <f t="shared" si="55"/>
        <v>0</v>
      </c>
    </row>
    <row r="1771" spans="1:4" x14ac:dyDescent="0.2">
      <c r="A1771" t="s">
        <v>18</v>
      </c>
      <c r="B1771" t="s">
        <v>151</v>
      </c>
      <c r="C1771" s="79">
        <f t="shared" si="54"/>
        <v>1</v>
      </c>
      <c r="D1771" s="79">
        <f t="shared" si="55"/>
        <v>0</v>
      </c>
    </row>
    <row r="1772" spans="1:4" x14ac:dyDescent="0.2">
      <c r="A1772" t="s">
        <v>18</v>
      </c>
      <c r="B1772" t="s">
        <v>151</v>
      </c>
      <c r="C1772" s="79">
        <f t="shared" si="54"/>
        <v>1</v>
      </c>
      <c r="D1772" s="79">
        <f t="shared" si="55"/>
        <v>0</v>
      </c>
    </row>
    <row r="1773" spans="1:4" x14ac:dyDescent="0.2">
      <c r="A1773" t="s">
        <v>18</v>
      </c>
      <c r="B1773" t="s">
        <v>151</v>
      </c>
      <c r="C1773" s="79">
        <f t="shared" si="54"/>
        <v>1</v>
      </c>
      <c r="D1773" s="79">
        <f t="shared" si="55"/>
        <v>0</v>
      </c>
    </row>
    <row r="1774" spans="1:4" x14ac:dyDescent="0.2">
      <c r="A1774" t="s">
        <v>18</v>
      </c>
      <c r="B1774" t="s">
        <v>151</v>
      </c>
      <c r="C1774" s="79">
        <f t="shared" si="54"/>
        <v>1</v>
      </c>
      <c r="D1774" s="79">
        <f t="shared" si="55"/>
        <v>0</v>
      </c>
    </row>
    <row r="1775" spans="1:4" x14ac:dyDescent="0.2">
      <c r="A1775" t="s">
        <v>18</v>
      </c>
      <c r="B1775" t="s">
        <v>151</v>
      </c>
      <c r="C1775" s="79">
        <f t="shared" si="54"/>
        <v>1</v>
      </c>
      <c r="D1775" s="79">
        <f t="shared" si="55"/>
        <v>0</v>
      </c>
    </row>
    <row r="1776" spans="1:4" x14ac:dyDescent="0.2">
      <c r="A1776" t="s">
        <v>18</v>
      </c>
      <c r="B1776" t="s">
        <v>151</v>
      </c>
      <c r="C1776" s="79">
        <f t="shared" si="54"/>
        <v>1</v>
      </c>
      <c r="D1776" s="79">
        <f t="shared" si="55"/>
        <v>0</v>
      </c>
    </row>
    <row r="1777" spans="1:4" x14ac:dyDescent="0.2">
      <c r="A1777" t="s">
        <v>18</v>
      </c>
      <c r="B1777" t="s">
        <v>151</v>
      </c>
      <c r="C1777" s="79">
        <f t="shared" si="54"/>
        <v>1</v>
      </c>
      <c r="D1777" s="79">
        <f t="shared" si="55"/>
        <v>0</v>
      </c>
    </row>
    <row r="1778" spans="1:4" x14ac:dyDescent="0.2">
      <c r="A1778" t="s">
        <v>18</v>
      </c>
      <c r="B1778" t="s">
        <v>151</v>
      </c>
      <c r="C1778" s="79">
        <f t="shared" si="54"/>
        <v>1</v>
      </c>
      <c r="D1778" s="79">
        <f t="shared" si="55"/>
        <v>0</v>
      </c>
    </row>
    <row r="1779" spans="1:4" x14ac:dyDescent="0.2">
      <c r="A1779" t="s">
        <v>18</v>
      </c>
      <c r="B1779" t="s">
        <v>151</v>
      </c>
      <c r="C1779" s="79">
        <f t="shared" si="54"/>
        <v>1</v>
      </c>
      <c r="D1779" s="79">
        <f t="shared" si="55"/>
        <v>0</v>
      </c>
    </row>
    <row r="1780" spans="1:4" x14ac:dyDescent="0.2">
      <c r="A1780" t="s">
        <v>18</v>
      </c>
      <c r="B1780" t="s">
        <v>151</v>
      </c>
      <c r="C1780" s="79">
        <f t="shared" si="54"/>
        <v>1</v>
      </c>
      <c r="D1780" s="79">
        <f t="shared" si="55"/>
        <v>0</v>
      </c>
    </row>
    <row r="1781" spans="1:4" x14ac:dyDescent="0.2">
      <c r="A1781" t="s">
        <v>18</v>
      </c>
      <c r="B1781" t="s">
        <v>151</v>
      </c>
      <c r="C1781" s="79">
        <f t="shared" si="54"/>
        <v>1</v>
      </c>
      <c r="D1781" s="79">
        <f t="shared" si="55"/>
        <v>0</v>
      </c>
    </row>
    <row r="1782" spans="1:4" x14ac:dyDescent="0.2">
      <c r="A1782" t="s">
        <v>18</v>
      </c>
      <c r="B1782" t="s">
        <v>151</v>
      </c>
      <c r="C1782" s="79">
        <f t="shared" si="54"/>
        <v>1</v>
      </c>
      <c r="D1782" s="79">
        <f t="shared" si="55"/>
        <v>0</v>
      </c>
    </row>
    <row r="1783" spans="1:4" x14ac:dyDescent="0.2">
      <c r="A1783" t="s">
        <v>18</v>
      </c>
      <c r="B1783" t="s">
        <v>151</v>
      </c>
      <c r="C1783" s="79">
        <f t="shared" si="54"/>
        <v>1</v>
      </c>
      <c r="D1783" s="79">
        <f t="shared" si="55"/>
        <v>0</v>
      </c>
    </row>
    <row r="1784" spans="1:4" x14ac:dyDescent="0.2">
      <c r="A1784" t="s">
        <v>18</v>
      </c>
      <c r="B1784" t="s">
        <v>151</v>
      </c>
      <c r="C1784" s="79">
        <f t="shared" si="54"/>
        <v>1</v>
      </c>
      <c r="D1784" s="79">
        <f t="shared" si="55"/>
        <v>0</v>
      </c>
    </row>
    <row r="1785" spans="1:4" x14ac:dyDescent="0.2">
      <c r="A1785" t="s">
        <v>18</v>
      </c>
      <c r="B1785" t="s">
        <v>151</v>
      </c>
      <c r="C1785" s="79">
        <f t="shared" si="54"/>
        <v>1</v>
      </c>
      <c r="D1785" s="79">
        <f t="shared" si="55"/>
        <v>0</v>
      </c>
    </row>
    <row r="1786" spans="1:4" x14ac:dyDescent="0.2">
      <c r="A1786" t="s">
        <v>18</v>
      </c>
      <c r="B1786" t="s">
        <v>151</v>
      </c>
      <c r="C1786" s="79">
        <f t="shared" si="54"/>
        <v>1</v>
      </c>
      <c r="D1786" s="79">
        <f t="shared" si="55"/>
        <v>0</v>
      </c>
    </row>
    <row r="1787" spans="1:4" x14ac:dyDescent="0.2">
      <c r="A1787" t="s">
        <v>18</v>
      </c>
      <c r="B1787" t="s">
        <v>151</v>
      </c>
      <c r="C1787" s="79">
        <f t="shared" si="54"/>
        <v>1</v>
      </c>
      <c r="D1787" s="79">
        <f t="shared" si="55"/>
        <v>0</v>
      </c>
    </row>
    <row r="1788" spans="1:4" x14ac:dyDescent="0.2">
      <c r="A1788" t="s">
        <v>18</v>
      </c>
      <c r="B1788" t="s">
        <v>151</v>
      </c>
      <c r="C1788" s="79">
        <f t="shared" si="54"/>
        <v>1</v>
      </c>
      <c r="D1788" s="79">
        <f t="shared" si="55"/>
        <v>0</v>
      </c>
    </row>
    <row r="1789" spans="1:4" x14ac:dyDescent="0.2">
      <c r="A1789" t="s">
        <v>18</v>
      </c>
      <c r="B1789" t="s">
        <v>151</v>
      </c>
      <c r="C1789" s="79">
        <f t="shared" si="54"/>
        <v>1</v>
      </c>
      <c r="D1789" s="79">
        <f t="shared" si="55"/>
        <v>0</v>
      </c>
    </row>
    <row r="1790" spans="1:4" x14ac:dyDescent="0.2">
      <c r="A1790" t="s">
        <v>18</v>
      </c>
      <c r="B1790" t="s">
        <v>151</v>
      </c>
      <c r="C1790" s="79">
        <f t="shared" si="54"/>
        <v>1</v>
      </c>
      <c r="D1790" s="79">
        <f t="shared" si="55"/>
        <v>0</v>
      </c>
    </row>
    <row r="1791" spans="1:4" x14ac:dyDescent="0.2">
      <c r="A1791" t="s">
        <v>18</v>
      </c>
      <c r="B1791" t="s">
        <v>151</v>
      </c>
      <c r="C1791" s="79">
        <f t="shared" si="54"/>
        <v>1</v>
      </c>
      <c r="D1791" s="79">
        <f t="shared" si="55"/>
        <v>0</v>
      </c>
    </row>
    <row r="1792" spans="1:4" x14ac:dyDescent="0.2">
      <c r="A1792" t="s">
        <v>18</v>
      </c>
      <c r="B1792" t="s">
        <v>151</v>
      </c>
      <c r="C1792" s="79">
        <f t="shared" si="54"/>
        <v>1</v>
      </c>
      <c r="D1792" s="79">
        <f t="shared" si="55"/>
        <v>0</v>
      </c>
    </row>
    <row r="1793" spans="1:4" x14ac:dyDescent="0.2">
      <c r="A1793" t="s">
        <v>18</v>
      </c>
      <c r="B1793" t="s">
        <v>151</v>
      </c>
      <c r="C1793" s="79">
        <f t="shared" si="54"/>
        <v>1</v>
      </c>
      <c r="D1793" s="79">
        <f t="shared" si="55"/>
        <v>0</v>
      </c>
    </row>
    <row r="1794" spans="1:4" x14ac:dyDescent="0.2">
      <c r="A1794" t="s">
        <v>18</v>
      </c>
      <c r="B1794" t="s">
        <v>151</v>
      </c>
      <c r="C1794" s="79">
        <f t="shared" si="54"/>
        <v>1</v>
      </c>
      <c r="D1794" s="79">
        <f t="shared" si="55"/>
        <v>0</v>
      </c>
    </row>
    <row r="1795" spans="1:4" x14ac:dyDescent="0.2">
      <c r="A1795" t="s">
        <v>18</v>
      </c>
      <c r="B1795" t="s">
        <v>151</v>
      </c>
      <c r="C1795" s="79">
        <f t="shared" ref="C1795:C1858" si="56">IF(A1795="Male", 1, 0)</f>
        <v>1</v>
      </c>
      <c r="D1795" s="79">
        <f t="shared" ref="D1795:D1858" si="57">IF(B1795="Yes", 1, 0)</f>
        <v>0</v>
      </c>
    </row>
    <row r="1796" spans="1:4" x14ac:dyDescent="0.2">
      <c r="A1796" t="s">
        <v>18</v>
      </c>
      <c r="B1796" t="s">
        <v>151</v>
      </c>
      <c r="C1796" s="79">
        <f t="shared" si="56"/>
        <v>1</v>
      </c>
      <c r="D1796" s="79">
        <f t="shared" si="57"/>
        <v>0</v>
      </c>
    </row>
    <row r="1797" spans="1:4" x14ac:dyDescent="0.2">
      <c r="A1797" t="s">
        <v>18</v>
      </c>
      <c r="B1797" t="s">
        <v>151</v>
      </c>
      <c r="C1797" s="79">
        <f t="shared" si="56"/>
        <v>1</v>
      </c>
      <c r="D1797" s="79">
        <f t="shared" si="57"/>
        <v>0</v>
      </c>
    </row>
    <row r="1798" spans="1:4" x14ac:dyDescent="0.2">
      <c r="A1798" t="s">
        <v>18</v>
      </c>
      <c r="B1798" t="s">
        <v>151</v>
      </c>
      <c r="C1798" s="79">
        <f t="shared" si="56"/>
        <v>1</v>
      </c>
      <c r="D1798" s="79">
        <f t="shared" si="57"/>
        <v>0</v>
      </c>
    </row>
    <row r="1799" spans="1:4" x14ac:dyDescent="0.2">
      <c r="A1799" t="s">
        <v>18</v>
      </c>
      <c r="B1799" t="s">
        <v>151</v>
      </c>
      <c r="C1799" s="79">
        <f t="shared" si="56"/>
        <v>1</v>
      </c>
      <c r="D1799" s="79">
        <f t="shared" si="57"/>
        <v>0</v>
      </c>
    </row>
    <row r="1800" spans="1:4" x14ac:dyDescent="0.2">
      <c r="A1800" t="s">
        <v>18</v>
      </c>
      <c r="B1800" t="s">
        <v>151</v>
      </c>
      <c r="C1800" s="79">
        <f t="shared" si="56"/>
        <v>1</v>
      </c>
      <c r="D1800" s="79">
        <f t="shared" si="57"/>
        <v>0</v>
      </c>
    </row>
    <row r="1801" spans="1:4" x14ac:dyDescent="0.2">
      <c r="A1801" t="s">
        <v>18</v>
      </c>
      <c r="B1801" t="s">
        <v>151</v>
      </c>
      <c r="C1801" s="79">
        <f t="shared" si="56"/>
        <v>1</v>
      </c>
      <c r="D1801" s="79">
        <f t="shared" si="57"/>
        <v>0</v>
      </c>
    </row>
    <row r="1802" spans="1:4" x14ac:dyDescent="0.2">
      <c r="A1802" t="s">
        <v>18</v>
      </c>
      <c r="B1802" t="s">
        <v>151</v>
      </c>
      <c r="C1802" s="79">
        <f t="shared" si="56"/>
        <v>1</v>
      </c>
      <c r="D1802" s="79">
        <f t="shared" si="57"/>
        <v>0</v>
      </c>
    </row>
    <row r="1803" spans="1:4" x14ac:dyDescent="0.2">
      <c r="A1803" t="s">
        <v>18</v>
      </c>
      <c r="B1803" t="s">
        <v>151</v>
      </c>
      <c r="C1803" s="79">
        <f t="shared" si="56"/>
        <v>1</v>
      </c>
      <c r="D1803" s="79">
        <f t="shared" si="57"/>
        <v>0</v>
      </c>
    </row>
    <row r="1804" spans="1:4" x14ac:dyDescent="0.2">
      <c r="A1804" t="s">
        <v>18</v>
      </c>
      <c r="B1804" t="s">
        <v>151</v>
      </c>
      <c r="C1804" s="79">
        <f t="shared" si="56"/>
        <v>1</v>
      </c>
      <c r="D1804" s="79">
        <f t="shared" si="57"/>
        <v>0</v>
      </c>
    </row>
    <row r="1805" spans="1:4" x14ac:dyDescent="0.2">
      <c r="A1805" t="s">
        <v>18</v>
      </c>
      <c r="B1805" t="s">
        <v>151</v>
      </c>
      <c r="C1805" s="79">
        <f t="shared" si="56"/>
        <v>1</v>
      </c>
      <c r="D1805" s="79">
        <f t="shared" si="57"/>
        <v>0</v>
      </c>
    </row>
    <row r="1806" spans="1:4" x14ac:dyDescent="0.2">
      <c r="A1806" t="s">
        <v>18</v>
      </c>
      <c r="B1806" t="s">
        <v>151</v>
      </c>
      <c r="C1806" s="79">
        <f t="shared" si="56"/>
        <v>1</v>
      </c>
      <c r="D1806" s="79">
        <f t="shared" si="57"/>
        <v>0</v>
      </c>
    </row>
    <row r="1807" spans="1:4" x14ac:dyDescent="0.2">
      <c r="A1807" t="s">
        <v>18</v>
      </c>
      <c r="B1807" t="s">
        <v>151</v>
      </c>
      <c r="C1807" s="79">
        <f t="shared" si="56"/>
        <v>1</v>
      </c>
      <c r="D1807" s="79">
        <f t="shared" si="57"/>
        <v>0</v>
      </c>
    </row>
    <row r="1808" spans="1:4" x14ac:dyDescent="0.2">
      <c r="A1808" t="s">
        <v>18</v>
      </c>
      <c r="B1808" t="s">
        <v>151</v>
      </c>
      <c r="C1808" s="79">
        <f t="shared" si="56"/>
        <v>1</v>
      </c>
      <c r="D1808" s="79">
        <f t="shared" si="57"/>
        <v>0</v>
      </c>
    </row>
    <row r="1809" spans="1:4" x14ac:dyDescent="0.2">
      <c r="A1809" t="s">
        <v>18</v>
      </c>
      <c r="B1809" t="s">
        <v>151</v>
      </c>
      <c r="C1809" s="79">
        <f t="shared" si="56"/>
        <v>1</v>
      </c>
      <c r="D1809" s="79">
        <f t="shared" si="57"/>
        <v>0</v>
      </c>
    </row>
    <row r="1810" spans="1:4" x14ac:dyDescent="0.2">
      <c r="A1810" t="s">
        <v>18</v>
      </c>
      <c r="B1810" t="s">
        <v>151</v>
      </c>
      <c r="C1810" s="79">
        <f t="shared" si="56"/>
        <v>1</v>
      </c>
      <c r="D1810" s="79">
        <f t="shared" si="57"/>
        <v>0</v>
      </c>
    </row>
    <row r="1811" spans="1:4" x14ac:dyDescent="0.2">
      <c r="A1811" t="s">
        <v>18</v>
      </c>
      <c r="B1811" t="s">
        <v>151</v>
      </c>
      <c r="C1811" s="79">
        <f t="shared" si="56"/>
        <v>1</v>
      </c>
      <c r="D1811" s="79">
        <f t="shared" si="57"/>
        <v>0</v>
      </c>
    </row>
    <row r="1812" spans="1:4" x14ac:dyDescent="0.2">
      <c r="A1812" t="s">
        <v>18</v>
      </c>
      <c r="B1812" t="s">
        <v>151</v>
      </c>
      <c r="C1812" s="79">
        <f t="shared" si="56"/>
        <v>1</v>
      </c>
      <c r="D1812" s="79">
        <f t="shared" si="57"/>
        <v>0</v>
      </c>
    </row>
    <row r="1813" spans="1:4" x14ac:dyDescent="0.2">
      <c r="A1813" t="s">
        <v>18</v>
      </c>
      <c r="B1813" t="s">
        <v>151</v>
      </c>
      <c r="C1813" s="79">
        <f t="shared" si="56"/>
        <v>1</v>
      </c>
      <c r="D1813" s="79">
        <f t="shared" si="57"/>
        <v>0</v>
      </c>
    </row>
    <row r="1814" spans="1:4" x14ac:dyDescent="0.2">
      <c r="A1814" t="s">
        <v>18</v>
      </c>
      <c r="B1814" t="s">
        <v>151</v>
      </c>
      <c r="C1814" s="79">
        <f t="shared" si="56"/>
        <v>1</v>
      </c>
      <c r="D1814" s="79">
        <f t="shared" si="57"/>
        <v>0</v>
      </c>
    </row>
    <row r="1815" spans="1:4" x14ac:dyDescent="0.2">
      <c r="A1815" t="s">
        <v>18</v>
      </c>
      <c r="B1815" t="s">
        <v>151</v>
      </c>
      <c r="C1815" s="79">
        <f t="shared" si="56"/>
        <v>1</v>
      </c>
      <c r="D1815" s="79">
        <f t="shared" si="57"/>
        <v>0</v>
      </c>
    </row>
    <row r="1816" spans="1:4" x14ac:dyDescent="0.2">
      <c r="A1816" t="s">
        <v>18</v>
      </c>
      <c r="B1816" t="s">
        <v>151</v>
      </c>
      <c r="C1816" s="79">
        <f t="shared" si="56"/>
        <v>1</v>
      </c>
      <c r="D1816" s="79">
        <f t="shared" si="57"/>
        <v>0</v>
      </c>
    </row>
    <row r="1817" spans="1:4" x14ac:dyDescent="0.2">
      <c r="A1817" t="s">
        <v>18</v>
      </c>
      <c r="B1817" t="s">
        <v>151</v>
      </c>
      <c r="C1817" s="79">
        <f t="shared" si="56"/>
        <v>1</v>
      </c>
      <c r="D1817" s="79">
        <f t="shared" si="57"/>
        <v>0</v>
      </c>
    </row>
    <row r="1818" spans="1:4" x14ac:dyDescent="0.2">
      <c r="A1818" t="s">
        <v>18</v>
      </c>
      <c r="B1818" t="s">
        <v>151</v>
      </c>
      <c r="C1818" s="79">
        <f t="shared" si="56"/>
        <v>1</v>
      </c>
      <c r="D1818" s="79">
        <f t="shared" si="57"/>
        <v>0</v>
      </c>
    </row>
    <row r="1819" spans="1:4" x14ac:dyDescent="0.2">
      <c r="A1819" t="s">
        <v>18</v>
      </c>
      <c r="B1819" t="s">
        <v>151</v>
      </c>
      <c r="C1819" s="79">
        <f t="shared" si="56"/>
        <v>1</v>
      </c>
      <c r="D1819" s="79">
        <f t="shared" si="57"/>
        <v>0</v>
      </c>
    </row>
    <row r="1820" spans="1:4" x14ac:dyDescent="0.2">
      <c r="A1820" t="s">
        <v>18</v>
      </c>
      <c r="B1820" t="s">
        <v>151</v>
      </c>
      <c r="C1820" s="79">
        <f t="shared" si="56"/>
        <v>1</v>
      </c>
      <c r="D1820" s="79">
        <f t="shared" si="57"/>
        <v>0</v>
      </c>
    </row>
    <row r="1821" spans="1:4" x14ac:dyDescent="0.2">
      <c r="A1821" t="s">
        <v>18</v>
      </c>
      <c r="B1821" t="s">
        <v>151</v>
      </c>
      <c r="C1821" s="79">
        <f t="shared" si="56"/>
        <v>1</v>
      </c>
      <c r="D1821" s="79">
        <f t="shared" si="57"/>
        <v>0</v>
      </c>
    </row>
    <row r="1822" spans="1:4" x14ac:dyDescent="0.2">
      <c r="A1822" t="s">
        <v>18</v>
      </c>
      <c r="B1822" t="s">
        <v>151</v>
      </c>
      <c r="C1822" s="79">
        <f t="shared" si="56"/>
        <v>1</v>
      </c>
      <c r="D1822" s="79">
        <f t="shared" si="57"/>
        <v>0</v>
      </c>
    </row>
    <row r="1823" spans="1:4" x14ac:dyDescent="0.2">
      <c r="A1823" t="s">
        <v>18</v>
      </c>
      <c r="B1823" t="s">
        <v>151</v>
      </c>
      <c r="C1823" s="79">
        <f t="shared" si="56"/>
        <v>1</v>
      </c>
      <c r="D1823" s="79">
        <f t="shared" si="57"/>
        <v>0</v>
      </c>
    </row>
    <row r="1824" spans="1:4" x14ac:dyDescent="0.2">
      <c r="A1824" t="s">
        <v>18</v>
      </c>
      <c r="B1824" t="s">
        <v>151</v>
      </c>
      <c r="C1824" s="79">
        <f t="shared" si="56"/>
        <v>1</v>
      </c>
      <c r="D1824" s="79">
        <f t="shared" si="57"/>
        <v>0</v>
      </c>
    </row>
    <row r="1825" spans="1:4" x14ac:dyDescent="0.2">
      <c r="A1825" t="s">
        <v>18</v>
      </c>
      <c r="B1825" t="s">
        <v>151</v>
      </c>
      <c r="C1825" s="79">
        <f t="shared" si="56"/>
        <v>1</v>
      </c>
      <c r="D1825" s="79">
        <f t="shared" si="57"/>
        <v>0</v>
      </c>
    </row>
    <row r="1826" spans="1:4" x14ac:dyDescent="0.2">
      <c r="A1826" t="s">
        <v>18</v>
      </c>
      <c r="B1826" t="s">
        <v>151</v>
      </c>
      <c r="C1826" s="79">
        <f t="shared" si="56"/>
        <v>1</v>
      </c>
      <c r="D1826" s="79">
        <f t="shared" si="57"/>
        <v>0</v>
      </c>
    </row>
    <row r="1827" spans="1:4" x14ac:dyDescent="0.2">
      <c r="A1827" t="s">
        <v>18</v>
      </c>
      <c r="B1827" t="s">
        <v>151</v>
      </c>
      <c r="C1827" s="79">
        <f t="shared" si="56"/>
        <v>1</v>
      </c>
      <c r="D1827" s="79">
        <f t="shared" si="57"/>
        <v>0</v>
      </c>
    </row>
    <row r="1828" spans="1:4" x14ac:dyDescent="0.2">
      <c r="A1828" t="s">
        <v>18</v>
      </c>
      <c r="B1828" t="s">
        <v>151</v>
      </c>
      <c r="C1828" s="79">
        <f t="shared" si="56"/>
        <v>1</v>
      </c>
      <c r="D1828" s="79">
        <f t="shared" si="57"/>
        <v>0</v>
      </c>
    </row>
    <row r="1829" spans="1:4" x14ac:dyDescent="0.2">
      <c r="A1829" t="s">
        <v>18</v>
      </c>
      <c r="B1829" t="s">
        <v>151</v>
      </c>
      <c r="C1829" s="79">
        <f t="shared" si="56"/>
        <v>1</v>
      </c>
      <c r="D1829" s="79">
        <f t="shared" si="57"/>
        <v>0</v>
      </c>
    </row>
    <row r="1830" spans="1:4" x14ac:dyDescent="0.2">
      <c r="A1830" t="s">
        <v>18</v>
      </c>
      <c r="B1830" t="s">
        <v>151</v>
      </c>
      <c r="C1830" s="79">
        <f t="shared" si="56"/>
        <v>1</v>
      </c>
      <c r="D1830" s="79">
        <f t="shared" si="57"/>
        <v>0</v>
      </c>
    </row>
    <row r="1831" spans="1:4" x14ac:dyDescent="0.2">
      <c r="A1831" t="s">
        <v>18</v>
      </c>
      <c r="B1831" t="s">
        <v>151</v>
      </c>
      <c r="C1831" s="79">
        <f t="shared" si="56"/>
        <v>1</v>
      </c>
      <c r="D1831" s="79">
        <f t="shared" si="57"/>
        <v>0</v>
      </c>
    </row>
    <row r="1832" spans="1:4" x14ac:dyDescent="0.2">
      <c r="A1832" t="s">
        <v>18</v>
      </c>
      <c r="B1832" t="s">
        <v>151</v>
      </c>
      <c r="C1832" s="79">
        <f t="shared" si="56"/>
        <v>1</v>
      </c>
      <c r="D1832" s="79">
        <f t="shared" si="57"/>
        <v>0</v>
      </c>
    </row>
    <row r="1833" spans="1:4" x14ac:dyDescent="0.2">
      <c r="A1833" t="s">
        <v>18</v>
      </c>
      <c r="B1833" t="s">
        <v>151</v>
      </c>
      <c r="C1833" s="79">
        <f t="shared" si="56"/>
        <v>1</v>
      </c>
      <c r="D1833" s="79">
        <f t="shared" si="57"/>
        <v>0</v>
      </c>
    </row>
    <row r="1834" spans="1:4" x14ac:dyDescent="0.2">
      <c r="A1834" t="s">
        <v>18</v>
      </c>
      <c r="B1834" t="s">
        <v>151</v>
      </c>
      <c r="C1834" s="79">
        <f t="shared" si="56"/>
        <v>1</v>
      </c>
      <c r="D1834" s="79">
        <f t="shared" si="57"/>
        <v>0</v>
      </c>
    </row>
    <row r="1835" spans="1:4" x14ac:dyDescent="0.2">
      <c r="A1835" t="s">
        <v>18</v>
      </c>
      <c r="B1835" t="s">
        <v>151</v>
      </c>
      <c r="C1835" s="79">
        <f t="shared" si="56"/>
        <v>1</v>
      </c>
      <c r="D1835" s="79">
        <f t="shared" si="57"/>
        <v>0</v>
      </c>
    </row>
    <row r="1836" spans="1:4" x14ac:dyDescent="0.2">
      <c r="A1836" t="s">
        <v>18</v>
      </c>
      <c r="B1836" t="s">
        <v>151</v>
      </c>
      <c r="C1836" s="79">
        <f t="shared" si="56"/>
        <v>1</v>
      </c>
      <c r="D1836" s="79">
        <f t="shared" si="57"/>
        <v>0</v>
      </c>
    </row>
    <row r="1837" spans="1:4" x14ac:dyDescent="0.2">
      <c r="A1837" t="s">
        <v>18</v>
      </c>
      <c r="B1837" t="s">
        <v>151</v>
      </c>
      <c r="C1837" s="79">
        <f t="shared" si="56"/>
        <v>1</v>
      </c>
      <c r="D1837" s="79">
        <f t="shared" si="57"/>
        <v>0</v>
      </c>
    </row>
    <row r="1838" spans="1:4" x14ac:dyDescent="0.2">
      <c r="A1838" t="s">
        <v>18</v>
      </c>
      <c r="B1838" t="s">
        <v>151</v>
      </c>
      <c r="C1838" s="79">
        <f t="shared" si="56"/>
        <v>1</v>
      </c>
      <c r="D1838" s="79">
        <f t="shared" si="57"/>
        <v>0</v>
      </c>
    </row>
    <row r="1839" spans="1:4" x14ac:dyDescent="0.2">
      <c r="A1839" t="s">
        <v>18</v>
      </c>
      <c r="B1839" t="s">
        <v>151</v>
      </c>
      <c r="C1839" s="79">
        <f t="shared" si="56"/>
        <v>1</v>
      </c>
      <c r="D1839" s="79">
        <f t="shared" si="57"/>
        <v>0</v>
      </c>
    </row>
    <row r="1840" spans="1:4" x14ac:dyDescent="0.2">
      <c r="A1840" t="s">
        <v>18</v>
      </c>
      <c r="B1840" t="s">
        <v>151</v>
      </c>
      <c r="C1840" s="79">
        <f t="shared" si="56"/>
        <v>1</v>
      </c>
      <c r="D1840" s="79">
        <f t="shared" si="57"/>
        <v>0</v>
      </c>
    </row>
    <row r="1841" spans="1:4" x14ac:dyDescent="0.2">
      <c r="A1841" t="s">
        <v>18</v>
      </c>
      <c r="B1841" t="s">
        <v>151</v>
      </c>
      <c r="C1841" s="79">
        <f t="shared" si="56"/>
        <v>1</v>
      </c>
      <c r="D1841" s="79">
        <f t="shared" si="57"/>
        <v>0</v>
      </c>
    </row>
    <row r="1842" spans="1:4" x14ac:dyDescent="0.2">
      <c r="A1842" t="s">
        <v>18</v>
      </c>
      <c r="B1842" t="s">
        <v>151</v>
      </c>
      <c r="C1842" s="79">
        <f t="shared" si="56"/>
        <v>1</v>
      </c>
      <c r="D1842" s="79">
        <f t="shared" si="57"/>
        <v>0</v>
      </c>
    </row>
    <row r="1843" spans="1:4" x14ac:dyDescent="0.2">
      <c r="A1843" t="s">
        <v>18</v>
      </c>
      <c r="B1843" t="s">
        <v>151</v>
      </c>
      <c r="C1843" s="79">
        <f t="shared" si="56"/>
        <v>1</v>
      </c>
      <c r="D1843" s="79">
        <f t="shared" si="57"/>
        <v>0</v>
      </c>
    </row>
    <row r="1844" spans="1:4" x14ac:dyDescent="0.2">
      <c r="A1844" t="s">
        <v>18</v>
      </c>
      <c r="B1844" t="s">
        <v>151</v>
      </c>
      <c r="C1844" s="79">
        <f t="shared" si="56"/>
        <v>1</v>
      </c>
      <c r="D1844" s="79">
        <f t="shared" si="57"/>
        <v>0</v>
      </c>
    </row>
    <row r="1845" spans="1:4" x14ac:dyDescent="0.2">
      <c r="A1845" t="s">
        <v>18</v>
      </c>
      <c r="B1845" t="s">
        <v>151</v>
      </c>
      <c r="C1845" s="79">
        <f t="shared" si="56"/>
        <v>1</v>
      </c>
      <c r="D1845" s="79">
        <f t="shared" si="57"/>
        <v>0</v>
      </c>
    </row>
    <row r="1846" spans="1:4" x14ac:dyDescent="0.2">
      <c r="A1846" t="s">
        <v>18</v>
      </c>
      <c r="B1846" t="s">
        <v>151</v>
      </c>
      <c r="C1846" s="79">
        <f t="shared" si="56"/>
        <v>1</v>
      </c>
      <c r="D1846" s="79">
        <f t="shared" si="57"/>
        <v>0</v>
      </c>
    </row>
    <row r="1847" spans="1:4" x14ac:dyDescent="0.2">
      <c r="A1847" t="s">
        <v>18</v>
      </c>
      <c r="B1847" t="s">
        <v>151</v>
      </c>
      <c r="C1847" s="79">
        <f t="shared" si="56"/>
        <v>1</v>
      </c>
      <c r="D1847" s="79">
        <f t="shared" si="57"/>
        <v>0</v>
      </c>
    </row>
    <row r="1848" spans="1:4" x14ac:dyDescent="0.2">
      <c r="A1848" t="s">
        <v>18</v>
      </c>
      <c r="B1848" t="s">
        <v>151</v>
      </c>
      <c r="C1848" s="79">
        <f t="shared" si="56"/>
        <v>1</v>
      </c>
      <c r="D1848" s="79">
        <f t="shared" si="57"/>
        <v>0</v>
      </c>
    </row>
    <row r="1849" spans="1:4" x14ac:dyDescent="0.2">
      <c r="A1849" t="s">
        <v>18</v>
      </c>
      <c r="B1849" t="s">
        <v>151</v>
      </c>
      <c r="C1849" s="79">
        <f t="shared" si="56"/>
        <v>1</v>
      </c>
      <c r="D1849" s="79">
        <f t="shared" si="57"/>
        <v>0</v>
      </c>
    </row>
    <row r="1850" spans="1:4" x14ac:dyDescent="0.2">
      <c r="A1850" t="s">
        <v>18</v>
      </c>
      <c r="B1850" t="s">
        <v>151</v>
      </c>
      <c r="C1850" s="79">
        <f t="shared" si="56"/>
        <v>1</v>
      </c>
      <c r="D1850" s="79">
        <f t="shared" si="57"/>
        <v>0</v>
      </c>
    </row>
    <row r="1851" spans="1:4" x14ac:dyDescent="0.2">
      <c r="A1851" t="s">
        <v>18</v>
      </c>
      <c r="B1851" t="s">
        <v>151</v>
      </c>
      <c r="C1851" s="79">
        <f t="shared" si="56"/>
        <v>1</v>
      </c>
      <c r="D1851" s="79">
        <f t="shared" si="57"/>
        <v>0</v>
      </c>
    </row>
    <row r="1852" spans="1:4" x14ac:dyDescent="0.2">
      <c r="A1852" t="s">
        <v>18</v>
      </c>
      <c r="B1852" t="s">
        <v>151</v>
      </c>
      <c r="C1852" s="79">
        <f t="shared" si="56"/>
        <v>1</v>
      </c>
      <c r="D1852" s="79">
        <f t="shared" si="57"/>
        <v>0</v>
      </c>
    </row>
    <row r="1853" spans="1:4" x14ac:dyDescent="0.2">
      <c r="A1853" t="s">
        <v>18</v>
      </c>
      <c r="B1853" t="s">
        <v>151</v>
      </c>
      <c r="C1853" s="79">
        <f t="shared" si="56"/>
        <v>1</v>
      </c>
      <c r="D1853" s="79">
        <f t="shared" si="57"/>
        <v>0</v>
      </c>
    </row>
    <row r="1854" spans="1:4" x14ac:dyDescent="0.2">
      <c r="A1854" t="s">
        <v>18</v>
      </c>
      <c r="B1854" t="s">
        <v>151</v>
      </c>
      <c r="C1854" s="79">
        <f t="shared" si="56"/>
        <v>1</v>
      </c>
      <c r="D1854" s="79">
        <f t="shared" si="57"/>
        <v>0</v>
      </c>
    </row>
    <row r="1855" spans="1:4" x14ac:dyDescent="0.2">
      <c r="A1855" t="s">
        <v>18</v>
      </c>
      <c r="B1855" t="s">
        <v>151</v>
      </c>
      <c r="C1855" s="79">
        <f t="shared" si="56"/>
        <v>1</v>
      </c>
      <c r="D1855" s="79">
        <f t="shared" si="57"/>
        <v>0</v>
      </c>
    </row>
    <row r="1856" spans="1:4" x14ac:dyDescent="0.2">
      <c r="A1856" t="s">
        <v>18</v>
      </c>
      <c r="B1856" t="s">
        <v>151</v>
      </c>
      <c r="C1856" s="79">
        <f t="shared" si="56"/>
        <v>1</v>
      </c>
      <c r="D1856" s="79">
        <f t="shared" si="57"/>
        <v>0</v>
      </c>
    </row>
    <row r="1857" spans="1:4" x14ac:dyDescent="0.2">
      <c r="A1857" t="s">
        <v>18</v>
      </c>
      <c r="B1857" t="s">
        <v>151</v>
      </c>
      <c r="C1857" s="79">
        <f t="shared" si="56"/>
        <v>1</v>
      </c>
      <c r="D1857" s="79">
        <f t="shared" si="57"/>
        <v>0</v>
      </c>
    </row>
    <row r="1858" spans="1:4" x14ac:dyDescent="0.2">
      <c r="A1858" t="s">
        <v>18</v>
      </c>
      <c r="B1858" t="s">
        <v>151</v>
      </c>
      <c r="C1858" s="79">
        <f t="shared" si="56"/>
        <v>1</v>
      </c>
      <c r="D1858" s="79">
        <f t="shared" si="57"/>
        <v>0</v>
      </c>
    </row>
    <row r="1859" spans="1:4" x14ac:dyDescent="0.2">
      <c r="A1859" t="s">
        <v>18</v>
      </c>
      <c r="B1859" t="s">
        <v>151</v>
      </c>
      <c r="C1859" s="79">
        <f t="shared" ref="C1859:C1922" si="58">IF(A1859="Male", 1, 0)</f>
        <v>1</v>
      </c>
      <c r="D1859" s="79">
        <f t="shared" ref="D1859:D1922" si="59">IF(B1859="Yes", 1, 0)</f>
        <v>0</v>
      </c>
    </row>
    <row r="1860" spans="1:4" x14ac:dyDescent="0.2">
      <c r="A1860" t="s">
        <v>18</v>
      </c>
      <c r="B1860" t="s">
        <v>151</v>
      </c>
      <c r="C1860" s="79">
        <f t="shared" si="58"/>
        <v>1</v>
      </c>
      <c r="D1860" s="79">
        <f t="shared" si="59"/>
        <v>0</v>
      </c>
    </row>
    <row r="1861" spans="1:4" x14ac:dyDescent="0.2">
      <c r="A1861" t="s">
        <v>18</v>
      </c>
      <c r="B1861" t="s">
        <v>151</v>
      </c>
      <c r="C1861" s="79">
        <f t="shared" si="58"/>
        <v>1</v>
      </c>
      <c r="D1861" s="79">
        <f t="shared" si="59"/>
        <v>0</v>
      </c>
    </row>
    <row r="1862" spans="1:4" x14ac:dyDescent="0.2">
      <c r="A1862" t="s">
        <v>18</v>
      </c>
      <c r="B1862" t="s">
        <v>151</v>
      </c>
      <c r="C1862" s="79">
        <f t="shared" si="58"/>
        <v>1</v>
      </c>
      <c r="D1862" s="79">
        <f t="shared" si="59"/>
        <v>0</v>
      </c>
    </row>
    <row r="1863" spans="1:4" x14ac:dyDescent="0.2">
      <c r="A1863" t="s">
        <v>18</v>
      </c>
      <c r="B1863" t="s">
        <v>151</v>
      </c>
      <c r="C1863" s="79">
        <f t="shared" si="58"/>
        <v>1</v>
      </c>
      <c r="D1863" s="79">
        <f t="shared" si="59"/>
        <v>0</v>
      </c>
    </row>
    <row r="1864" spans="1:4" x14ac:dyDescent="0.2">
      <c r="A1864" t="s">
        <v>18</v>
      </c>
      <c r="B1864" t="s">
        <v>151</v>
      </c>
      <c r="C1864" s="79">
        <f t="shared" si="58"/>
        <v>1</v>
      </c>
      <c r="D1864" s="79">
        <f t="shared" si="59"/>
        <v>0</v>
      </c>
    </row>
    <row r="1865" spans="1:4" x14ac:dyDescent="0.2">
      <c r="A1865" t="s">
        <v>18</v>
      </c>
      <c r="B1865" t="s">
        <v>151</v>
      </c>
      <c r="C1865" s="79">
        <f t="shared" si="58"/>
        <v>1</v>
      </c>
      <c r="D1865" s="79">
        <f t="shared" si="59"/>
        <v>0</v>
      </c>
    </row>
    <row r="1866" spans="1:4" x14ac:dyDescent="0.2">
      <c r="A1866" t="s">
        <v>18</v>
      </c>
      <c r="B1866" t="s">
        <v>151</v>
      </c>
      <c r="C1866" s="79">
        <f t="shared" si="58"/>
        <v>1</v>
      </c>
      <c r="D1866" s="79">
        <f t="shared" si="59"/>
        <v>0</v>
      </c>
    </row>
    <row r="1867" spans="1:4" x14ac:dyDescent="0.2">
      <c r="A1867" t="s">
        <v>18</v>
      </c>
      <c r="B1867" t="s">
        <v>151</v>
      </c>
      <c r="C1867" s="79">
        <f t="shared" si="58"/>
        <v>1</v>
      </c>
      <c r="D1867" s="79">
        <f t="shared" si="59"/>
        <v>0</v>
      </c>
    </row>
    <row r="1868" spans="1:4" x14ac:dyDescent="0.2">
      <c r="A1868" t="s">
        <v>18</v>
      </c>
      <c r="B1868" t="s">
        <v>151</v>
      </c>
      <c r="C1868" s="79">
        <f t="shared" si="58"/>
        <v>1</v>
      </c>
      <c r="D1868" s="79">
        <f t="shared" si="59"/>
        <v>0</v>
      </c>
    </row>
    <row r="1869" spans="1:4" x14ac:dyDescent="0.2">
      <c r="A1869" t="s">
        <v>18</v>
      </c>
      <c r="B1869" t="s">
        <v>151</v>
      </c>
      <c r="C1869" s="79">
        <f t="shared" si="58"/>
        <v>1</v>
      </c>
      <c r="D1869" s="79">
        <f t="shared" si="59"/>
        <v>0</v>
      </c>
    </row>
    <row r="1870" spans="1:4" x14ac:dyDescent="0.2">
      <c r="A1870" t="s">
        <v>18</v>
      </c>
      <c r="B1870" t="s">
        <v>151</v>
      </c>
      <c r="C1870" s="79">
        <f t="shared" si="58"/>
        <v>1</v>
      </c>
      <c r="D1870" s="79">
        <f t="shared" si="59"/>
        <v>0</v>
      </c>
    </row>
    <row r="1871" spans="1:4" x14ac:dyDescent="0.2">
      <c r="A1871" t="s">
        <v>18</v>
      </c>
      <c r="B1871" t="s">
        <v>151</v>
      </c>
      <c r="C1871" s="79">
        <f t="shared" si="58"/>
        <v>1</v>
      </c>
      <c r="D1871" s="79">
        <f t="shared" si="59"/>
        <v>0</v>
      </c>
    </row>
    <row r="1872" spans="1:4" x14ac:dyDescent="0.2">
      <c r="A1872" t="s">
        <v>18</v>
      </c>
      <c r="B1872" t="s">
        <v>151</v>
      </c>
      <c r="C1872" s="79">
        <f t="shared" si="58"/>
        <v>1</v>
      </c>
      <c r="D1872" s="79">
        <f t="shared" si="59"/>
        <v>0</v>
      </c>
    </row>
    <row r="1873" spans="1:4" x14ac:dyDescent="0.2">
      <c r="A1873" t="s">
        <v>18</v>
      </c>
      <c r="B1873" t="s">
        <v>151</v>
      </c>
      <c r="C1873" s="79">
        <f t="shared" si="58"/>
        <v>1</v>
      </c>
      <c r="D1873" s="79">
        <f t="shared" si="59"/>
        <v>0</v>
      </c>
    </row>
    <row r="1874" spans="1:4" x14ac:dyDescent="0.2">
      <c r="A1874" t="s">
        <v>18</v>
      </c>
      <c r="B1874" t="s">
        <v>151</v>
      </c>
      <c r="C1874" s="79">
        <f t="shared" si="58"/>
        <v>1</v>
      </c>
      <c r="D1874" s="79">
        <f t="shared" si="59"/>
        <v>0</v>
      </c>
    </row>
    <row r="1875" spans="1:4" x14ac:dyDescent="0.2">
      <c r="A1875" t="s">
        <v>18</v>
      </c>
      <c r="B1875" t="s">
        <v>151</v>
      </c>
      <c r="C1875" s="79">
        <f t="shared" si="58"/>
        <v>1</v>
      </c>
      <c r="D1875" s="79">
        <f t="shared" si="59"/>
        <v>0</v>
      </c>
    </row>
    <row r="1876" spans="1:4" x14ac:dyDescent="0.2">
      <c r="A1876" t="s">
        <v>18</v>
      </c>
      <c r="B1876" t="s">
        <v>151</v>
      </c>
      <c r="C1876" s="79">
        <f t="shared" si="58"/>
        <v>1</v>
      </c>
      <c r="D1876" s="79">
        <f t="shared" si="59"/>
        <v>0</v>
      </c>
    </row>
    <row r="1877" spans="1:4" x14ac:dyDescent="0.2">
      <c r="A1877" t="s">
        <v>18</v>
      </c>
      <c r="B1877" t="s">
        <v>151</v>
      </c>
      <c r="C1877" s="79">
        <f t="shared" si="58"/>
        <v>1</v>
      </c>
      <c r="D1877" s="79">
        <f t="shared" si="59"/>
        <v>0</v>
      </c>
    </row>
    <row r="1878" spans="1:4" x14ac:dyDescent="0.2">
      <c r="A1878" t="s">
        <v>18</v>
      </c>
      <c r="B1878" t="s">
        <v>151</v>
      </c>
      <c r="C1878" s="79">
        <f t="shared" si="58"/>
        <v>1</v>
      </c>
      <c r="D1878" s="79">
        <f t="shared" si="59"/>
        <v>0</v>
      </c>
    </row>
    <row r="1879" spans="1:4" x14ac:dyDescent="0.2">
      <c r="A1879" t="s">
        <v>18</v>
      </c>
      <c r="B1879" t="s">
        <v>151</v>
      </c>
      <c r="C1879" s="79">
        <f t="shared" si="58"/>
        <v>1</v>
      </c>
      <c r="D1879" s="79">
        <f t="shared" si="59"/>
        <v>0</v>
      </c>
    </row>
    <row r="1880" spans="1:4" x14ac:dyDescent="0.2">
      <c r="A1880" t="s">
        <v>18</v>
      </c>
      <c r="B1880" t="s">
        <v>151</v>
      </c>
      <c r="C1880" s="79">
        <f t="shared" si="58"/>
        <v>1</v>
      </c>
      <c r="D1880" s="79">
        <f t="shared" si="59"/>
        <v>0</v>
      </c>
    </row>
    <row r="1881" spans="1:4" x14ac:dyDescent="0.2">
      <c r="A1881" t="s">
        <v>18</v>
      </c>
      <c r="B1881" t="s">
        <v>151</v>
      </c>
      <c r="C1881" s="79">
        <f t="shared" si="58"/>
        <v>1</v>
      </c>
      <c r="D1881" s="79">
        <f t="shared" si="59"/>
        <v>0</v>
      </c>
    </row>
    <row r="1882" spans="1:4" x14ac:dyDescent="0.2">
      <c r="A1882" t="s">
        <v>18</v>
      </c>
      <c r="B1882" t="s">
        <v>151</v>
      </c>
      <c r="C1882" s="79">
        <f t="shared" si="58"/>
        <v>1</v>
      </c>
      <c r="D1882" s="79">
        <f t="shared" si="59"/>
        <v>0</v>
      </c>
    </row>
    <row r="1883" spans="1:4" x14ac:dyDescent="0.2">
      <c r="A1883" t="s">
        <v>18</v>
      </c>
      <c r="B1883" t="s">
        <v>151</v>
      </c>
      <c r="C1883" s="79">
        <f t="shared" si="58"/>
        <v>1</v>
      </c>
      <c r="D1883" s="79">
        <f t="shared" si="59"/>
        <v>0</v>
      </c>
    </row>
    <row r="1884" spans="1:4" x14ac:dyDescent="0.2">
      <c r="A1884" t="s">
        <v>18</v>
      </c>
      <c r="B1884" t="s">
        <v>151</v>
      </c>
      <c r="C1884" s="79">
        <f t="shared" si="58"/>
        <v>1</v>
      </c>
      <c r="D1884" s="79">
        <f t="shared" si="59"/>
        <v>0</v>
      </c>
    </row>
    <row r="1885" spans="1:4" x14ac:dyDescent="0.2">
      <c r="A1885" t="s">
        <v>18</v>
      </c>
      <c r="B1885" t="s">
        <v>151</v>
      </c>
      <c r="C1885" s="79">
        <f t="shared" si="58"/>
        <v>1</v>
      </c>
      <c r="D1885" s="79">
        <f t="shared" si="59"/>
        <v>0</v>
      </c>
    </row>
    <row r="1886" spans="1:4" x14ac:dyDescent="0.2">
      <c r="A1886" t="s">
        <v>18</v>
      </c>
      <c r="B1886" t="s">
        <v>151</v>
      </c>
      <c r="C1886" s="79">
        <f t="shared" si="58"/>
        <v>1</v>
      </c>
      <c r="D1886" s="79">
        <f t="shared" si="59"/>
        <v>0</v>
      </c>
    </row>
    <row r="1887" spans="1:4" x14ac:dyDescent="0.2">
      <c r="A1887" t="s">
        <v>18</v>
      </c>
      <c r="B1887" t="s">
        <v>151</v>
      </c>
      <c r="C1887" s="79">
        <f t="shared" si="58"/>
        <v>1</v>
      </c>
      <c r="D1887" s="79">
        <f t="shared" si="59"/>
        <v>0</v>
      </c>
    </row>
    <row r="1888" spans="1:4" x14ac:dyDescent="0.2">
      <c r="A1888" t="s">
        <v>18</v>
      </c>
      <c r="B1888" t="s">
        <v>151</v>
      </c>
      <c r="C1888" s="79">
        <f t="shared" si="58"/>
        <v>1</v>
      </c>
      <c r="D1888" s="79">
        <f t="shared" si="59"/>
        <v>0</v>
      </c>
    </row>
    <row r="1889" spans="1:4" x14ac:dyDescent="0.2">
      <c r="A1889" t="s">
        <v>18</v>
      </c>
      <c r="B1889" t="s">
        <v>151</v>
      </c>
      <c r="C1889" s="79">
        <f t="shared" si="58"/>
        <v>1</v>
      </c>
      <c r="D1889" s="79">
        <f t="shared" si="59"/>
        <v>0</v>
      </c>
    </row>
    <row r="1890" spans="1:4" x14ac:dyDescent="0.2">
      <c r="A1890" t="s">
        <v>18</v>
      </c>
      <c r="B1890" t="s">
        <v>151</v>
      </c>
      <c r="C1890" s="79">
        <f t="shared" si="58"/>
        <v>1</v>
      </c>
      <c r="D1890" s="79">
        <f t="shared" si="59"/>
        <v>0</v>
      </c>
    </row>
    <row r="1891" spans="1:4" x14ac:dyDescent="0.2">
      <c r="A1891" t="s">
        <v>18</v>
      </c>
      <c r="B1891" t="s">
        <v>151</v>
      </c>
      <c r="C1891" s="79">
        <f t="shared" si="58"/>
        <v>1</v>
      </c>
      <c r="D1891" s="79">
        <f t="shared" si="59"/>
        <v>0</v>
      </c>
    </row>
    <row r="1892" spans="1:4" x14ac:dyDescent="0.2">
      <c r="A1892" t="s">
        <v>18</v>
      </c>
      <c r="B1892" t="s">
        <v>151</v>
      </c>
      <c r="C1892" s="79">
        <f t="shared" si="58"/>
        <v>1</v>
      </c>
      <c r="D1892" s="79">
        <f t="shared" si="59"/>
        <v>0</v>
      </c>
    </row>
    <row r="1893" spans="1:4" x14ac:dyDescent="0.2">
      <c r="A1893" t="s">
        <v>18</v>
      </c>
      <c r="B1893" t="s">
        <v>151</v>
      </c>
      <c r="C1893" s="79">
        <f t="shared" si="58"/>
        <v>1</v>
      </c>
      <c r="D1893" s="79">
        <f t="shared" si="59"/>
        <v>0</v>
      </c>
    </row>
    <row r="1894" spans="1:4" x14ac:dyDescent="0.2">
      <c r="A1894" t="s">
        <v>18</v>
      </c>
      <c r="B1894" t="s">
        <v>151</v>
      </c>
      <c r="C1894" s="79">
        <f t="shared" si="58"/>
        <v>1</v>
      </c>
      <c r="D1894" s="79">
        <f t="shared" si="59"/>
        <v>0</v>
      </c>
    </row>
    <row r="1895" spans="1:4" x14ac:dyDescent="0.2">
      <c r="A1895" t="s">
        <v>18</v>
      </c>
      <c r="B1895" t="s">
        <v>151</v>
      </c>
      <c r="C1895" s="79">
        <f t="shared" si="58"/>
        <v>1</v>
      </c>
      <c r="D1895" s="79">
        <f t="shared" si="59"/>
        <v>0</v>
      </c>
    </row>
    <row r="1896" spans="1:4" x14ac:dyDescent="0.2">
      <c r="A1896" t="s">
        <v>18</v>
      </c>
      <c r="B1896" t="s">
        <v>151</v>
      </c>
      <c r="C1896" s="79">
        <f t="shared" si="58"/>
        <v>1</v>
      </c>
      <c r="D1896" s="79">
        <f t="shared" si="59"/>
        <v>0</v>
      </c>
    </row>
    <row r="1897" spans="1:4" x14ac:dyDescent="0.2">
      <c r="A1897" t="s">
        <v>18</v>
      </c>
      <c r="B1897" t="s">
        <v>151</v>
      </c>
      <c r="C1897" s="79">
        <f t="shared" si="58"/>
        <v>1</v>
      </c>
      <c r="D1897" s="79">
        <f t="shared" si="59"/>
        <v>0</v>
      </c>
    </row>
    <row r="1898" spans="1:4" x14ac:dyDescent="0.2">
      <c r="A1898" t="s">
        <v>18</v>
      </c>
      <c r="B1898" t="s">
        <v>151</v>
      </c>
      <c r="C1898" s="79">
        <f t="shared" si="58"/>
        <v>1</v>
      </c>
      <c r="D1898" s="79">
        <f t="shared" si="59"/>
        <v>0</v>
      </c>
    </row>
    <row r="1899" spans="1:4" x14ac:dyDescent="0.2">
      <c r="A1899" t="s">
        <v>18</v>
      </c>
      <c r="B1899" t="s">
        <v>151</v>
      </c>
      <c r="C1899" s="79">
        <f t="shared" si="58"/>
        <v>1</v>
      </c>
      <c r="D1899" s="79">
        <f t="shared" si="59"/>
        <v>0</v>
      </c>
    </row>
    <row r="1900" spans="1:4" x14ac:dyDescent="0.2">
      <c r="A1900" t="s">
        <v>18</v>
      </c>
      <c r="B1900" t="s">
        <v>151</v>
      </c>
      <c r="C1900" s="79">
        <f t="shared" si="58"/>
        <v>1</v>
      </c>
      <c r="D1900" s="79">
        <f t="shared" si="59"/>
        <v>0</v>
      </c>
    </row>
    <row r="1901" spans="1:4" x14ac:dyDescent="0.2">
      <c r="A1901" t="s">
        <v>18</v>
      </c>
      <c r="B1901" t="s">
        <v>151</v>
      </c>
      <c r="C1901" s="79">
        <f t="shared" si="58"/>
        <v>1</v>
      </c>
      <c r="D1901" s="79">
        <f t="shared" si="59"/>
        <v>0</v>
      </c>
    </row>
    <row r="1902" spans="1:4" x14ac:dyDescent="0.2">
      <c r="A1902" t="s">
        <v>18</v>
      </c>
      <c r="B1902" t="s">
        <v>151</v>
      </c>
      <c r="C1902" s="79">
        <f t="shared" si="58"/>
        <v>1</v>
      </c>
      <c r="D1902" s="79">
        <f t="shared" si="59"/>
        <v>0</v>
      </c>
    </row>
    <row r="1903" spans="1:4" x14ac:dyDescent="0.2">
      <c r="A1903" t="s">
        <v>18</v>
      </c>
      <c r="B1903" t="s">
        <v>151</v>
      </c>
      <c r="C1903" s="79">
        <f t="shared" si="58"/>
        <v>1</v>
      </c>
      <c r="D1903" s="79">
        <f t="shared" si="59"/>
        <v>0</v>
      </c>
    </row>
    <row r="1904" spans="1:4" x14ac:dyDescent="0.2">
      <c r="A1904" t="s">
        <v>18</v>
      </c>
      <c r="B1904" t="s">
        <v>151</v>
      </c>
      <c r="C1904" s="79">
        <f t="shared" si="58"/>
        <v>1</v>
      </c>
      <c r="D1904" s="79">
        <f t="shared" si="59"/>
        <v>0</v>
      </c>
    </row>
    <row r="1905" spans="1:4" x14ac:dyDescent="0.2">
      <c r="A1905" t="s">
        <v>18</v>
      </c>
      <c r="B1905" t="s">
        <v>151</v>
      </c>
      <c r="C1905" s="79">
        <f t="shared" si="58"/>
        <v>1</v>
      </c>
      <c r="D1905" s="79">
        <f t="shared" si="59"/>
        <v>0</v>
      </c>
    </row>
    <row r="1906" spans="1:4" x14ac:dyDescent="0.2">
      <c r="A1906" t="s">
        <v>18</v>
      </c>
      <c r="B1906" t="s">
        <v>151</v>
      </c>
      <c r="C1906" s="79">
        <f t="shared" si="58"/>
        <v>1</v>
      </c>
      <c r="D1906" s="79">
        <f t="shared" si="59"/>
        <v>0</v>
      </c>
    </row>
    <row r="1907" spans="1:4" x14ac:dyDescent="0.2">
      <c r="A1907" t="s">
        <v>18</v>
      </c>
      <c r="B1907" t="s">
        <v>151</v>
      </c>
      <c r="C1907" s="79">
        <f t="shared" si="58"/>
        <v>1</v>
      </c>
      <c r="D1907" s="79">
        <f t="shared" si="59"/>
        <v>0</v>
      </c>
    </row>
    <row r="1908" spans="1:4" x14ac:dyDescent="0.2">
      <c r="A1908" t="s">
        <v>18</v>
      </c>
      <c r="B1908" t="s">
        <v>151</v>
      </c>
      <c r="C1908" s="79">
        <f t="shared" si="58"/>
        <v>1</v>
      </c>
      <c r="D1908" s="79">
        <f t="shared" si="59"/>
        <v>0</v>
      </c>
    </row>
    <row r="1909" spans="1:4" x14ac:dyDescent="0.2">
      <c r="A1909" t="s">
        <v>18</v>
      </c>
      <c r="B1909" t="s">
        <v>151</v>
      </c>
      <c r="C1909" s="79">
        <f t="shared" si="58"/>
        <v>1</v>
      </c>
      <c r="D1909" s="79">
        <f t="shared" si="59"/>
        <v>0</v>
      </c>
    </row>
    <row r="1910" spans="1:4" x14ac:dyDescent="0.2">
      <c r="A1910" t="s">
        <v>18</v>
      </c>
      <c r="B1910" t="s">
        <v>151</v>
      </c>
      <c r="C1910" s="79">
        <f t="shared" si="58"/>
        <v>1</v>
      </c>
      <c r="D1910" s="79">
        <f t="shared" si="59"/>
        <v>0</v>
      </c>
    </row>
    <row r="1911" spans="1:4" x14ac:dyDescent="0.2">
      <c r="A1911" t="s">
        <v>18</v>
      </c>
      <c r="B1911" t="s">
        <v>151</v>
      </c>
      <c r="C1911" s="79">
        <f t="shared" si="58"/>
        <v>1</v>
      </c>
      <c r="D1911" s="79">
        <f t="shared" si="59"/>
        <v>0</v>
      </c>
    </row>
    <row r="1912" spans="1:4" x14ac:dyDescent="0.2">
      <c r="A1912" t="s">
        <v>18</v>
      </c>
      <c r="B1912" t="s">
        <v>151</v>
      </c>
      <c r="C1912" s="79">
        <f t="shared" si="58"/>
        <v>1</v>
      </c>
      <c r="D1912" s="79">
        <f t="shared" si="59"/>
        <v>0</v>
      </c>
    </row>
    <row r="1913" spans="1:4" x14ac:dyDescent="0.2">
      <c r="A1913" t="s">
        <v>18</v>
      </c>
      <c r="B1913" t="s">
        <v>151</v>
      </c>
      <c r="C1913" s="79">
        <f t="shared" si="58"/>
        <v>1</v>
      </c>
      <c r="D1913" s="79">
        <f t="shared" si="59"/>
        <v>0</v>
      </c>
    </row>
    <row r="1914" spans="1:4" x14ac:dyDescent="0.2">
      <c r="A1914" t="s">
        <v>18</v>
      </c>
      <c r="B1914" t="s">
        <v>151</v>
      </c>
      <c r="C1914" s="79">
        <f t="shared" si="58"/>
        <v>1</v>
      </c>
      <c r="D1914" s="79">
        <f t="shared" si="59"/>
        <v>0</v>
      </c>
    </row>
    <row r="1915" spans="1:4" x14ac:dyDescent="0.2">
      <c r="A1915" t="s">
        <v>18</v>
      </c>
      <c r="B1915" t="s">
        <v>151</v>
      </c>
      <c r="C1915" s="79">
        <f t="shared" si="58"/>
        <v>1</v>
      </c>
      <c r="D1915" s="79">
        <f t="shared" si="59"/>
        <v>0</v>
      </c>
    </row>
    <row r="1916" spans="1:4" x14ac:dyDescent="0.2">
      <c r="A1916" t="s">
        <v>18</v>
      </c>
      <c r="B1916" t="s">
        <v>151</v>
      </c>
      <c r="C1916" s="79">
        <f t="shared" si="58"/>
        <v>1</v>
      </c>
      <c r="D1916" s="79">
        <f t="shared" si="59"/>
        <v>0</v>
      </c>
    </row>
    <row r="1917" spans="1:4" x14ac:dyDescent="0.2">
      <c r="A1917" t="s">
        <v>18</v>
      </c>
      <c r="B1917" t="s">
        <v>151</v>
      </c>
      <c r="C1917" s="79">
        <f t="shared" si="58"/>
        <v>1</v>
      </c>
      <c r="D1917" s="79">
        <f t="shared" si="59"/>
        <v>0</v>
      </c>
    </row>
    <row r="1918" spans="1:4" x14ac:dyDescent="0.2">
      <c r="A1918" t="s">
        <v>18</v>
      </c>
      <c r="B1918" t="s">
        <v>151</v>
      </c>
      <c r="C1918" s="79">
        <f t="shared" si="58"/>
        <v>1</v>
      </c>
      <c r="D1918" s="79">
        <f t="shared" si="59"/>
        <v>0</v>
      </c>
    </row>
    <row r="1919" spans="1:4" x14ac:dyDescent="0.2">
      <c r="A1919" t="s">
        <v>18</v>
      </c>
      <c r="B1919" t="s">
        <v>151</v>
      </c>
      <c r="C1919" s="79">
        <f t="shared" si="58"/>
        <v>1</v>
      </c>
      <c r="D1919" s="79">
        <f t="shared" si="59"/>
        <v>0</v>
      </c>
    </row>
    <row r="1920" spans="1:4" x14ac:dyDescent="0.2">
      <c r="A1920" t="s">
        <v>18</v>
      </c>
      <c r="B1920" t="s">
        <v>151</v>
      </c>
      <c r="C1920" s="79">
        <f t="shared" si="58"/>
        <v>1</v>
      </c>
      <c r="D1920" s="79">
        <f t="shared" si="59"/>
        <v>0</v>
      </c>
    </row>
    <row r="1921" spans="1:4" x14ac:dyDescent="0.2">
      <c r="A1921" t="s">
        <v>18</v>
      </c>
      <c r="B1921" t="s">
        <v>151</v>
      </c>
      <c r="C1921" s="79">
        <f t="shared" si="58"/>
        <v>1</v>
      </c>
      <c r="D1921" s="79">
        <f t="shared" si="59"/>
        <v>0</v>
      </c>
    </row>
    <row r="1922" spans="1:4" x14ac:dyDescent="0.2">
      <c r="A1922" t="s">
        <v>18</v>
      </c>
      <c r="B1922" t="s">
        <v>151</v>
      </c>
      <c r="C1922" s="79">
        <f t="shared" si="58"/>
        <v>1</v>
      </c>
      <c r="D1922" s="79">
        <f t="shared" si="59"/>
        <v>0</v>
      </c>
    </row>
    <row r="1923" spans="1:4" x14ac:dyDescent="0.2">
      <c r="A1923" t="s">
        <v>18</v>
      </c>
      <c r="B1923" t="s">
        <v>151</v>
      </c>
      <c r="C1923" s="79">
        <f t="shared" ref="C1923:C1986" si="60">IF(A1923="Male", 1, 0)</f>
        <v>1</v>
      </c>
      <c r="D1923" s="79">
        <f t="shared" ref="D1923:D1986" si="61">IF(B1923="Yes", 1, 0)</f>
        <v>0</v>
      </c>
    </row>
    <row r="1924" spans="1:4" x14ac:dyDescent="0.2">
      <c r="A1924" t="s">
        <v>18</v>
      </c>
      <c r="B1924" t="s">
        <v>151</v>
      </c>
      <c r="C1924" s="79">
        <f t="shared" si="60"/>
        <v>1</v>
      </c>
      <c r="D1924" s="79">
        <f t="shared" si="61"/>
        <v>0</v>
      </c>
    </row>
    <row r="1925" spans="1:4" x14ac:dyDescent="0.2">
      <c r="A1925" t="s">
        <v>18</v>
      </c>
      <c r="B1925" t="s">
        <v>151</v>
      </c>
      <c r="C1925" s="79">
        <f t="shared" si="60"/>
        <v>1</v>
      </c>
      <c r="D1925" s="79">
        <f t="shared" si="61"/>
        <v>0</v>
      </c>
    </row>
    <row r="1926" spans="1:4" x14ac:dyDescent="0.2">
      <c r="A1926" t="s">
        <v>18</v>
      </c>
      <c r="B1926" t="s">
        <v>151</v>
      </c>
      <c r="C1926" s="79">
        <f t="shared" si="60"/>
        <v>1</v>
      </c>
      <c r="D1926" s="79">
        <f t="shared" si="61"/>
        <v>0</v>
      </c>
    </row>
    <row r="1927" spans="1:4" x14ac:dyDescent="0.2">
      <c r="A1927" t="s">
        <v>18</v>
      </c>
      <c r="B1927" t="s">
        <v>151</v>
      </c>
      <c r="C1927" s="79">
        <f t="shared" si="60"/>
        <v>1</v>
      </c>
      <c r="D1927" s="79">
        <f t="shared" si="61"/>
        <v>0</v>
      </c>
    </row>
    <row r="1928" spans="1:4" x14ac:dyDescent="0.2">
      <c r="A1928" t="s">
        <v>18</v>
      </c>
      <c r="B1928" t="s">
        <v>151</v>
      </c>
      <c r="C1928" s="79">
        <f t="shared" si="60"/>
        <v>1</v>
      </c>
      <c r="D1928" s="79">
        <f t="shared" si="61"/>
        <v>0</v>
      </c>
    </row>
    <row r="1929" spans="1:4" x14ac:dyDescent="0.2">
      <c r="A1929" t="s">
        <v>18</v>
      </c>
      <c r="B1929" t="s">
        <v>151</v>
      </c>
      <c r="C1929" s="79">
        <f t="shared" si="60"/>
        <v>1</v>
      </c>
      <c r="D1929" s="79">
        <f t="shared" si="61"/>
        <v>0</v>
      </c>
    </row>
    <row r="1930" spans="1:4" x14ac:dyDescent="0.2">
      <c r="A1930" t="s">
        <v>18</v>
      </c>
      <c r="B1930" t="s">
        <v>151</v>
      </c>
      <c r="C1930" s="79">
        <f t="shared" si="60"/>
        <v>1</v>
      </c>
      <c r="D1930" s="79">
        <f t="shared" si="61"/>
        <v>0</v>
      </c>
    </row>
    <row r="1931" spans="1:4" x14ac:dyDescent="0.2">
      <c r="A1931" t="s">
        <v>18</v>
      </c>
      <c r="B1931" t="s">
        <v>151</v>
      </c>
      <c r="C1931" s="79">
        <f t="shared" si="60"/>
        <v>1</v>
      </c>
      <c r="D1931" s="79">
        <f t="shared" si="61"/>
        <v>0</v>
      </c>
    </row>
    <row r="1932" spans="1:4" x14ac:dyDescent="0.2">
      <c r="A1932" t="s">
        <v>18</v>
      </c>
      <c r="B1932" t="s">
        <v>151</v>
      </c>
      <c r="C1932" s="79">
        <f t="shared" si="60"/>
        <v>1</v>
      </c>
      <c r="D1932" s="79">
        <f t="shared" si="61"/>
        <v>0</v>
      </c>
    </row>
    <row r="1933" spans="1:4" x14ac:dyDescent="0.2">
      <c r="A1933" t="s">
        <v>18</v>
      </c>
      <c r="B1933" t="s">
        <v>151</v>
      </c>
      <c r="C1933" s="79">
        <f t="shared" si="60"/>
        <v>1</v>
      </c>
      <c r="D1933" s="79">
        <f t="shared" si="61"/>
        <v>0</v>
      </c>
    </row>
    <row r="1934" spans="1:4" x14ac:dyDescent="0.2">
      <c r="A1934" t="s">
        <v>18</v>
      </c>
      <c r="B1934" t="s">
        <v>151</v>
      </c>
      <c r="C1934" s="79">
        <f t="shared" si="60"/>
        <v>1</v>
      </c>
      <c r="D1934" s="79">
        <f t="shared" si="61"/>
        <v>0</v>
      </c>
    </row>
    <row r="1935" spans="1:4" x14ac:dyDescent="0.2">
      <c r="A1935" t="s">
        <v>18</v>
      </c>
      <c r="B1935" t="s">
        <v>151</v>
      </c>
      <c r="C1935" s="79">
        <f t="shared" si="60"/>
        <v>1</v>
      </c>
      <c r="D1935" s="79">
        <f t="shared" si="61"/>
        <v>0</v>
      </c>
    </row>
    <row r="1936" spans="1:4" x14ac:dyDescent="0.2">
      <c r="A1936" t="s">
        <v>18</v>
      </c>
      <c r="B1936" t="s">
        <v>151</v>
      </c>
      <c r="C1936" s="79">
        <f t="shared" si="60"/>
        <v>1</v>
      </c>
      <c r="D1936" s="79">
        <f t="shared" si="61"/>
        <v>0</v>
      </c>
    </row>
    <row r="1937" spans="1:4" x14ac:dyDescent="0.2">
      <c r="A1937" t="s">
        <v>18</v>
      </c>
      <c r="B1937" t="s">
        <v>151</v>
      </c>
      <c r="C1937" s="79">
        <f t="shared" si="60"/>
        <v>1</v>
      </c>
      <c r="D1937" s="79">
        <f t="shared" si="61"/>
        <v>0</v>
      </c>
    </row>
    <row r="1938" spans="1:4" x14ac:dyDescent="0.2">
      <c r="A1938" t="s">
        <v>18</v>
      </c>
      <c r="B1938" t="s">
        <v>151</v>
      </c>
      <c r="C1938" s="79">
        <f t="shared" si="60"/>
        <v>1</v>
      </c>
      <c r="D1938" s="79">
        <f t="shared" si="61"/>
        <v>0</v>
      </c>
    </row>
    <row r="1939" spans="1:4" x14ac:dyDescent="0.2">
      <c r="A1939" t="s">
        <v>18</v>
      </c>
      <c r="B1939" t="s">
        <v>151</v>
      </c>
      <c r="C1939" s="79">
        <f t="shared" si="60"/>
        <v>1</v>
      </c>
      <c r="D1939" s="79">
        <f t="shared" si="61"/>
        <v>0</v>
      </c>
    </row>
    <row r="1940" spans="1:4" x14ac:dyDescent="0.2">
      <c r="A1940" t="s">
        <v>18</v>
      </c>
      <c r="B1940" t="s">
        <v>151</v>
      </c>
      <c r="C1940" s="79">
        <f t="shared" si="60"/>
        <v>1</v>
      </c>
      <c r="D1940" s="79">
        <f t="shared" si="61"/>
        <v>0</v>
      </c>
    </row>
    <row r="1941" spans="1:4" x14ac:dyDescent="0.2">
      <c r="A1941" t="s">
        <v>18</v>
      </c>
      <c r="B1941" t="s">
        <v>151</v>
      </c>
      <c r="C1941" s="79">
        <f t="shared" si="60"/>
        <v>1</v>
      </c>
      <c r="D1941" s="79">
        <f t="shared" si="61"/>
        <v>0</v>
      </c>
    </row>
    <row r="1942" spans="1:4" x14ac:dyDescent="0.2">
      <c r="A1942" t="s">
        <v>18</v>
      </c>
      <c r="B1942" t="s">
        <v>151</v>
      </c>
      <c r="C1942" s="79">
        <f t="shared" si="60"/>
        <v>1</v>
      </c>
      <c r="D1942" s="79">
        <f t="shared" si="61"/>
        <v>0</v>
      </c>
    </row>
    <row r="1943" spans="1:4" x14ac:dyDescent="0.2">
      <c r="A1943" t="s">
        <v>18</v>
      </c>
      <c r="B1943" t="s">
        <v>151</v>
      </c>
      <c r="C1943" s="79">
        <f t="shared" si="60"/>
        <v>1</v>
      </c>
      <c r="D1943" s="79">
        <f t="shared" si="61"/>
        <v>0</v>
      </c>
    </row>
    <row r="1944" spans="1:4" x14ac:dyDescent="0.2">
      <c r="A1944" t="s">
        <v>18</v>
      </c>
      <c r="B1944" t="s">
        <v>151</v>
      </c>
      <c r="C1944" s="79">
        <f t="shared" si="60"/>
        <v>1</v>
      </c>
      <c r="D1944" s="79">
        <f t="shared" si="61"/>
        <v>0</v>
      </c>
    </row>
    <row r="1945" spans="1:4" x14ac:dyDescent="0.2">
      <c r="A1945" t="s">
        <v>18</v>
      </c>
      <c r="B1945" t="s">
        <v>151</v>
      </c>
      <c r="C1945" s="79">
        <f t="shared" si="60"/>
        <v>1</v>
      </c>
      <c r="D1945" s="79">
        <f t="shared" si="61"/>
        <v>0</v>
      </c>
    </row>
    <row r="1946" spans="1:4" x14ac:dyDescent="0.2">
      <c r="A1946" t="s">
        <v>18</v>
      </c>
      <c r="B1946" t="s">
        <v>151</v>
      </c>
      <c r="C1946" s="79">
        <f t="shared" si="60"/>
        <v>1</v>
      </c>
      <c r="D1946" s="79">
        <f t="shared" si="61"/>
        <v>0</v>
      </c>
    </row>
    <row r="1947" spans="1:4" x14ac:dyDescent="0.2">
      <c r="A1947" t="s">
        <v>18</v>
      </c>
      <c r="B1947" t="s">
        <v>151</v>
      </c>
      <c r="C1947" s="79">
        <f t="shared" si="60"/>
        <v>1</v>
      </c>
      <c r="D1947" s="79">
        <f t="shared" si="61"/>
        <v>0</v>
      </c>
    </row>
    <row r="1948" spans="1:4" x14ac:dyDescent="0.2">
      <c r="A1948" t="s">
        <v>18</v>
      </c>
      <c r="B1948" t="s">
        <v>151</v>
      </c>
      <c r="C1948" s="79">
        <f t="shared" si="60"/>
        <v>1</v>
      </c>
      <c r="D1948" s="79">
        <f t="shared" si="61"/>
        <v>0</v>
      </c>
    </row>
    <row r="1949" spans="1:4" x14ac:dyDescent="0.2">
      <c r="A1949" t="s">
        <v>18</v>
      </c>
      <c r="B1949" t="s">
        <v>151</v>
      </c>
      <c r="C1949" s="79">
        <f t="shared" si="60"/>
        <v>1</v>
      </c>
      <c r="D1949" s="79">
        <f t="shared" si="61"/>
        <v>0</v>
      </c>
    </row>
    <row r="1950" spans="1:4" x14ac:dyDescent="0.2">
      <c r="A1950" t="s">
        <v>18</v>
      </c>
      <c r="B1950" t="s">
        <v>151</v>
      </c>
      <c r="C1950" s="79">
        <f t="shared" si="60"/>
        <v>1</v>
      </c>
      <c r="D1950" s="79">
        <f t="shared" si="61"/>
        <v>0</v>
      </c>
    </row>
    <row r="1951" spans="1:4" x14ac:dyDescent="0.2">
      <c r="A1951" t="s">
        <v>18</v>
      </c>
      <c r="B1951" t="s">
        <v>151</v>
      </c>
      <c r="C1951" s="79">
        <f t="shared" si="60"/>
        <v>1</v>
      </c>
      <c r="D1951" s="79">
        <f t="shared" si="61"/>
        <v>0</v>
      </c>
    </row>
    <row r="1952" spans="1:4" x14ac:dyDescent="0.2">
      <c r="A1952" t="s">
        <v>18</v>
      </c>
      <c r="B1952" t="s">
        <v>151</v>
      </c>
      <c r="C1952" s="79">
        <f t="shared" si="60"/>
        <v>1</v>
      </c>
      <c r="D1952" s="79">
        <f t="shared" si="61"/>
        <v>0</v>
      </c>
    </row>
    <row r="1953" spans="1:4" x14ac:dyDescent="0.2">
      <c r="A1953" t="s">
        <v>18</v>
      </c>
      <c r="B1953" t="s">
        <v>151</v>
      </c>
      <c r="C1953" s="79">
        <f t="shared" si="60"/>
        <v>1</v>
      </c>
      <c r="D1953" s="79">
        <f t="shared" si="61"/>
        <v>0</v>
      </c>
    </row>
    <row r="1954" spans="1:4" x14ac:dyDescent="0.2">
      <c r="A1954" t="s">
        <v>18</v>
      </c>
      <c r="B1954" t="s">
        <v>151</v>
      </c>
      <c r="C1954" s="79">
        <f t="shared" si="60"/>
        <v>1</v>
      </c>
      <c r="D1954" s="79">
        <f t="shared" si="61"/>
        <v>0</v>
      </c>
    </row>
    <row r="1955" spans="1:4" x14ac:dyDescent="0.2">
      <c r="A1955" t="s">
        <v>18</v>
      </c>
      <c r="B1955" t="s">
        <v>151</v>
      </c>
      <c r="C1955" s="79">
        <f t="shared" si="60"/>
        <v>1</v>
      </c>
      <c r="D1955" s="79">
        <f t="shared" si="61"/>
        <v>0</v>
      </c>
    </row>
    <row r="1956" spans="1:4" x14ac:dyDescent="0.2">
      <c r="A1956" t="s">
        <v>18</v>
      </c>
      <c r="B1956" t="s">
        <v>151</v>
      </c>
      <c r="C1956" s="79">
        <f t="shared" si="60"/>
        <v>1</v>
      </c>
      <c r="D1956" s="79">
        <f t="shared" si="61"/>
        <v>0</v>
      </c>
    </row>
    <row r="1957" spans="1:4" x14ac:dyDescent="0.2">
      <c r="A1957" t="s">
        <v>18</v>
      </c>
      <c r="B1957" t="s">
        <v>151</v>
      </c>
      <c r="C1957" s="79">
        <f t="shared" si="60"/>
        <v>1</v>
      </c>
      <c r="D1957" s="79">
        <f t="shared" si="61"/>
        <v>0</v>
      </c>
    </row>
    <row r="1958" spans="1:4" x14ac:dyDescent="0.2">
      <c r="A1958" t="s">
        <v>18</v>
      </c>
      <c r="B1958" t="s">
        <v>151</v>
      </c>
      <c r="C1958" s="79">
        <f t="shared" si="60"/>
        <v>1</v>
      </c>
      <c r="D1958" s="79">
        <f t="shared" si="61"/>
        <v>0</v>
      </c>
    </row>
    <row r="1959" spans="1:4" x14ac:dyDescent="0.2">
      <c r="A1959" t="s">
        <v>18</v>
      </c>
      <c r="B1959" t="s">
        <v>151</v>
      </c>
      <c r="C1959" s="79">
        <f t="shared" si="60"/>
        <v>1</v>
      </c>
      <c r="D1959" s="79">
        <f t="shared" si="61"/>
        <v>0</v>
      </c>
    </row>
    <row r="1960" spans="1:4" x14ac:dyDescent="0.2">
      <c r="A1960" t="s">
        <v>18</v>
      </c>
      <c r="B1960" t="s">
        <v>151</v>
      </c>
      <c r="C1960" s="79">
        <f t="shared" si="60"/>
        <v>1</v>
      </c>
      <c r="D1960" s="79">
        <f t="shared" si="61"/>
        <v>0</v>
      </c>
    </row>
    <row r="1961" spans="1:4" x14ac:dyDescent="0.2">
      <c r="A1961" t="s">
        <v>18</v>
      </c>
      <c r="B1961" t="s">
        <v>151</v>
      </c>
      <c r="C1961" s="79">
        <f t="shared" si="60"/>
        <v>1</v>
      </c>
      <c r="D1961" s="79">
        <f t="shared" si="61"/>
        <v>0</v>
      </c>
    </row>
    <row r="1962" spans="1:4" x14ac:dyDescent="0.2">
      <c r="A1962" t="s">
        <v>18</v>
      </c>
      <c r="B1962" t="s">
        <v>151</v>
      </c>
      <c r="C1962" s="79">
        <f t="shared" si="60"/>
        <v>1</v>
      </c>
      <c r="D1962" s="79">
        <f t="shared" si="61"/>
        <v>0</v>
      </c>
    </row>
    <row r="1963" spans="1:4" x14ac:dyDescent="0.2">
      <c r="A1963" t="s">
        <v>18</v>
      </c>
      <c r="B1963" t="s">
        <v>151</v>
      </c>
      <c r="C1963" s="79">
        <f t="shared" si="60"/>
        <v>1</v>
      </c>
      <c r="D1963" s="79">
        <f t="shared" si="61"/>
        <v>0</v>
      </c>
    </row>
    <row r="1964" spans="1:4" x14ac:dyDescent="0.2">
      <c r="A1964" t="s">
        <v>18</v>
      </c>
      <c r="B1964" t="s">
        <v>151</v>
      </c>
      <c r="C1964" s="79">
        <f t="shared" si="60"/>
        <v>1</v>
      </c>
      <c r="D1964" s="79">
        <f t="shared" si="61"/>
        <v>0</v>
      </c>
    </row>
    <row r="1965" spans="1:4" x14ac:dyDescent="0.2">
      <c r="A1965" t="s">
        <v>18</v>
      </c>
      <c r="B1965" t="s">
        <v>151</v>
      </c>
      <c r="C1965" s="79">
        <f t="shared" si="60"/>
        <v>1</v>
      </c>
      <c r="D1965" s="79">
        <f t="shared" si="61"/>
        <v>0</v>
      </c>
    </row>
    <row r="1966" spans="1:4" x14ac:dyDescent="0.2">
      <c r="A1966" t="s">
        <v>18</v>
      </c>
      <c r="B1966" t="s">
        <v>151</v>
      </c>
      <c r="C1966" s="79">
        <f t="shared" si="60"/>
        <v>1</v>
      </c>
      <c r="D1966" s="79">
        <f t="shared" si="61"/>
        <v>0</v>
      </c>
    </row>
    <row r="1967" spans="1:4" x14ac:dyDescent="0.2">
      <c r="A1967" t="s">
        <v>18</v>
      </c>
      <c r="B1967" t="s">
        <v>151</v>
      </c>
      <c r="C1967" s="79">
        <f t="shared" si="60"/>
        <v>1</v>
      </c>
      <c r="D1967" s="79">
        <f t="shared" si="61"/>
        <v>0</v>
      </c>
    </row>
    <row r="1968" spans="1:4" x14ac:dyDescent="0.2">
      <c r="A1968" t="s">
        <v>18</v>
      </c>
      <c r="B1968" t="s">
        <v>151</v>
      </c>
      <c r="C1968" s="79">
        <f t="shared" si="60"/>
        <v>1</v>
      </c>
      <c r="D1968" s="79">
        <f t="shared" si="61"/>
        <v>0</v>
      </c>
    </row>
    <row r="1969" spans="1:4" x14ac:dyDescent="0.2">
      <c r="A1969" t="s">
        <v>18</v>
      </c>
      <c r="B1969" t="s">
        <v>151</v>
      </c>
      <c r="C1969" s="79">
        <f t="shared" si="60"/>
        <v>1</v>
      </c>
      <c r="D1969" s="79">
        <f t="shared" si="61"/>
        <v>0</v>
      </c>
    </row>
    <row r="1970" spans="1:4" x14ac:dyDescent="0.2">
      <c r="A1970" t="s">
        <v>18</v>
      </c>
      <c r="B1970" t="s">
        <v>151</v>
      </c>
      <c r="C1970" s="79">
        <f t="shared" si="60"/>
        <v>1</v>
      </c>
      <c r="D1970" s="79">
        <f t="shared" si="61"/>
        <v>0</v>
      </c>
    </row>
    <row r="1971" spans="1:4" x14ac:dyDescent="0.2">
      <c r="A1971" t="s">
        <v>18</v>
      </c>
      <c r="B1971" t="s">
        <v>151</v>
      </c>
      <c r="C1971" s="79">
        <f t="shared" si="60"/>
        <v>1</v>
      </c>
      <c r="D1971" s="79">
        <f t="shared" si="61"/>
        <v>0</v>
      </c>
    </row>
    <row r="1972" spans="1:4" x14ac:dyDescent="0.2">
      <c r="A1972" t="s">
        <v>18</v>
      </c>
      <c r="B1972" t="s">
        <v>151</v>
      </c>
      <c r="C1972" s="79">
        <f t="shared" si="60"/>
        <v>1</v>
      </c>
      <c r="D1972" s="79">
        <f t="shared" si="61"/>
        <v>0</v>
      </c>
    </row>
    <row r="1973" spans="1:4" x14ac:dyDescent="0.2">
      <c r="A1973" t="s">
        <v>18</v>
      </c>
      <c r="B1973" t="s">
        <v>151</v>
      </c>
      <c r="C1973" s="79">
        <f t="shared" si="60"/>
        <v>1</v>
      </c>
      <c r="D1973" s="79">
        <f t="shared" si="61"/>
        <v>0</v>
      </c>
    </row>
    <row r="1974" spans="1:4" x14ac:dyDescent="0.2">
      <c r="A1974" t="s">
        <v>18</v>
      </c>
      <c r="B1974" t="s">
        <v>151</v>
      </c>
      <c r="C1974" s="79">
        <f t="shared" si="60"/>
        <v>1</v>
      </c>
      <c r="D1974" s="79">
        <f t="shared" si="61"/>
        <v>0</v>
      </c>
    </row>
    <row r="1975" spans="1:4" x14ac:dyDescent="0.2">
      <c r="A1975" t="s">
        <v>18</v>
      </c>
      <c r="B1975" t="s">
        <v>151</v>
      </c>
      <c r="C1975" s="79">
        <f t="shared" si="60"/>
        <v>1</v>
      </c>
      <c r="D1975" s="79">
        <f t="shared" si="61"/>
        <v>0</v>
      </c>
    </row>
    <row r="1976" spans="1:4" x14ac:dyDescent="0.2">
      <c r="A1976" t="s">
        <v>18</v>
      </c>
      <c r="B1976" t="s">
        <v>151</v>
      </c>
      <c r="C1976" s="79">
        <f t="shared" si="60"/>
        <v>1</v>
      </c>
      <c r="D1976" s="79">
        <f t="shared" si="61"/>
        <v>0</v>
      </c>
    </row>
    <row r="1977" spans="1:4" x14ac:dyDescent="0.2">
      <c r="A1977" t="s">
        <v>18</v>
      </c>
      <c r="B1977" t="s">
        <v>151</v>
      </c>
      <c r="C1977" s="79">
        <f t="shared" si="60"/>
        <v>1</v>
      </c>
      <c r="D1977" s="79">
        <f t="shared" si="61"/>
        <v>0</v>
      </c>
    </row>
    <row r="1978" spans="1:4" x14ac:dyDescent="0.2">
      <c r="A1978" t="s">
        <v>18</v>
      </c>
      <c r="B1978" t="s">
        <v>151</v>
      </c>
      <c r="C1978" s="79">
        <f t="shared" si="60"/>
        <v>1</v>
      </c>
      <c r="D1978" s="79">
        <f t="shared" si="61"/>
        <v>0</v>
      </c>
    </row>
    <row r="1979" spans="1:4" x14ac:dyDescent="0.2">
      <c r="A1979" t="s">
        <v>18</v>
      </c>
      <c r="B1979" t="s">
        <v>151</v>
      </c>
      <c r="C1979" s="79">
        <f t="shared" si="60"/>
        <v>1</v>
      </c>
      <c r="D1979" s="79">
        <f t="shared" si="61"/>
        <v>0</v>
      </c>
    </row>
    <row r="1980" spans="1:4" x14ac:dyDescent="0.2">
      <c r="A1980" t="s">
        <v>18</v>
      </c>
      <c r="B1980" t="s">
        <v>151</v>
      </c>
      <c r="C1980" s="79">
        <f t="shared" si="60"/>
        <v>1</v>
      </c>
      <c r="D1980" s="79">
        <f t="shared" si="61"/>
        <v>0</v>
      </c>
    </row>
    <row r="1981" spans="1:4" x14ac:dyDescent="0.2">
      <c r="A1981" t="s">
        <v>18</v>
      </c>
      <c r="B1981" t="s">
        <v>151</v>
      </c>
      <c r="C1981" s="79">
        <f t="shared" si="60"/>
        <v>1</v>
      </c>
      <c r="D1981" s="79">
        <f t="shared" si="61"/>
        <v>0</v>
      </c>
    </row>
    <row r="1982" spans="1:4" x14ac:dyDescent="0.2">
      <c r="A1982" t="s">
        <v>18</v>
      </c>
      <c r="B1982" t="s">
        <v>151</v>
      </c>
      <c r="C1982" s="79">
        <f t="shared" si="60"/>
        <v>1</v>
      </c>
      <c r="D1982" s="79">
        <f t="shared" si="61"/>
        <v>0</v>
      </c>
    </row>
    <row r="1983" spans="1:4" x14ac:dyDescent="0.2">
      <c r="A1983" t="s">
        <v>18</v>
      </c>
      <c r="B1983" t="s">
        <v>151</v>
      </c>
      <c r="C1983" s="79">
        <f t="shared" si="60"/>
        <v>1</v>
      </c>
      <c r="D1983" s="79">
        <f t="shared" si="61"/>
        <v>0</v>
      </c>
    </row>
    <row r="1984" spans="1:4" x14ac:dyDescent="0.2">
      <c r="A1984" t="s">
        <v>18</v>
      </c>
      <c r="B1984" t="s">
        <v>151</v>
      </c>
      <c r="C1984" s="79">
        <f t="shared" si="60"/>
        <v>1</v>
      </c>
      <c r="D1984" s="79">
        <f t="shared" si="61"/>
        <v>0</v>
      </c>
    </row>
    <row r="1985" spans="1:4" x14ac:dyDescent="0.2">
      <c r="A1985" t="s">
        <v>18</v>
      </c>
      <c r="B1985" t="s">
        <v>151</v>
      </c>
      <c r="C1985" s="79">
        <f t="shared" si="60"/>
        <v>1</v>
      </c>
      <c r="D1985" s="79">
        <f t="shared" si="61"/>
        <v>0</v>
      </c>
    </row>
    <row r="1986" spans="1:4" x14ac:dyDescent="0.2">
      <c r="A1986" t="s">
        <v>18</v>
      </c>
      <c r="B1986" t="s">
        <v>151</v>
      </c>
      <c r="C1986" s="79">
        <f t="shared" si="60"/>
        <v>1</v>
      </c>
      <c r="D1986" s="79">
        <f t="shared" si="61"/>
        <v>0</v>
      </c>
    </row>
    <row r="1987" spans="1:4" x14ac:dyDescent="0.2">
      <c r="A1987" t="s">
        <v>18</v>
      </c>
      <c r="B1987" t="s">
        <v>151</v>
      </c>
      <c r="C1987" s="79">
        <f t="shared" ref="C1987:C2050" si="62">IF(A1987="Male", 1, 0)</f>
        <v>1</v>
      </c>
      <c r="D1987" s="79">
        <f t="shared" ref="D1987:D2050" si="63">IF(B1987="Yes", 1, 0)</f>
        <v>0</v>
      </c>
    </row>
    <row r="1988" spans="1:4" x14ac:dyDescent="0.2">
      <c r="A1988" t="s">
        <v>18</v>
      </c>
      <c r="B1988" t="s">
        <v>151</v>
      </c>
      <c r="C1988" s="79">
        <f t="shared" si="62"/>
        <v>1</v>
      </c>
      <c r="D1988" s="79">
        <f t="shared" si="63"/>
        <v>0</v>
      </c>
    </row>
    <row r="1989" spans="1:4" x14ac:dyDescent="0.2">
      <c r="A1989" t="s">
        <v>18</v>
      </c>
      <c r="B1989" t="s">
        <v>151</v>
      </c>
      <c r="C1989" s="79">
        <f t="shared" si="62"/>
        <v>1</v>
      </c>
      <c r="D1989" s="79">
        <f t="shared" si="63"/>
        <v>0</v>
      </c>
    </row>
    <row r="1990" spans="1:4" x14ac:dyDescent="0.2">
      <c r="A1990" t="s">
        <v>18</v>
      </c>
      <c r="B1990" t="s">
        <v>151</v>
      </c>
      <c r="C1990" s="79">
        <f t="shared" si="62"/>
        <v>1</v>
      </c>
      <c r="D1990" s="79">
        <f t="shared" si="63"/>
        <v>0</v>
      </c>
    </row>
    <row r="1991" spans="1:4" x14ac:dyDescent="0.2">
      <c r="A1991" t="s">
        <v>18</v>
      </c>
      <c r="B1991" t="s">
        <v>151</v>
      </c>
      <c r="C1991" s="79">
        <f t="shared" si="62"/>
        <v>1</v>
      </c>
      <c r="D1991" s="79">
        <f t="shared" si="63"/>
        <v>0</v>
      </c>
    </row>
    <row r="1992" spans="1:4" x14ac:dyDescent="0.2">
      <c r="A1992" t="s">
        <v>18</v>
      </c>
      <c r="B1992" t="s">
        <v>151</v>
      </c>
      <c r="C1992" s="79">
        <f t="shared" si="62"/>
        <v>1</v>
      </c>
      <c r="D1992" s="79">
        <f t="shared" si="63"/>
        <v>0</v>
      </c>
    </row>
    <row r="1993" spans="1:4" x14ac:dyDescent="0.2">
      <c r="A1993" t="s">
        <v>18</v>
      </c>
      <c r="B1993" t="s">
        <v>151</v>
      </c>
      <c r="C1993" s="79">
        <f t="shared" si="62"/>
        <v>1</v>
      </c>
      <c r="D1993" s="79">
        <f t="shared" si="63"/>
        <v>0</v>
      </c>
    </row>
    <row r="1994" spans="1:4" x14ac:dyDescent="0.2">
      <c r="A1994" t="s">
        <v>18</v>
      </c>
      <c r="B1994" t="s">
        <v>151</v>
      </c>
      <c r="C1994" s="79">
        <f t="shared" si="62"/>
        <v>1</v>
      </c>
      <c r="D1994" s="79">
        <f t="shared" si="63"/>
        <v>0</v>
      </c>
    </row>
    <row r="1995" spans="1:4" x14ac:dyDescent="0.2">
      <c r="A1995" t="s">
        <v>18</v>
      </c>
      <c r="B1995" t="s">
        <v>151</v>
      </c>
      <c r="C1995" s="79">
        <f t="shared" si="62"/>
        <v>1</v>
      </c>
      <c r="D1995" s="79">
        <f t="shared" si="63"/>
        <v>0</v>
      </c>
    </row>
    <row r="1996" spans="1:4" x14ac:dyDescent="0.2">
      <c r="A1996" t="s">
        <v>18</v>
      </c>
      <c r="B1996" t="s">
        <v>151</v>
      </c>
      <c r="C1996" s="79">
        <f t="shared" si="62"/>
        <v>1</v>
      </c>
      <c r="D1996" s="79">
        <f t="shared" si="63"/>
        <v>0</v>
      </c>
    </row>
    <row r="1997" spans="1:4" x14ac:dyDescent="0.2">
      <c r="A1997" t="s">
        <v>18</v>
      </c>
      <c r="B1997" t="s">
        <v>151</v>
      </c>
      <c r="C1997" s="79">
        <f t="shared" si="62"/>
        <v>1</v>
      </c>
      <c r="D1997" s="79">
        <f t="shared" si="63"/>
        <v>0</v>
      </c>
    </row>
    <row r="1998" spans="1:4" x14ac:dyDescent="0.2">
      <c r="A1998" t="s">
        <v>18</v>
      </c>
      <c r="B1998" t="s">
        <v>151</v>
      </c>
      <c r="C1998" s="79">
        <f t="shared" si="62"/>
        <v>1</v>
      </c>
      <c r="D1998" s="79">
        <f t="shared" si="63"/>
        <v>0</v>
      </c>
    </row>
    <row r="1999" spans="1:4" x14ac:dyDescent="0.2">
      <c r="A1999" t="s">
        <v>18</v>
      </c>
      <c r="B1999" t="s">
        <v>151</v>
      </c>
      <c r="C1999" s="79">
        <f t="shared" si="62"/>
        <v>1</v>
      </c>
      <c r="D1999" s="79">
        <f t="shared" si="63"/>
        <v>0</v>
      </c>
    </row>
    <row r="2000" spans="1:4" x14ac:dyDescent="0.2">
      <c r="A2000" t="s">
        <v>18</v>
      </c>
      <c r="B2000" t="s">
        <v>151</v>
      </c>
      <c r="C2000" s="79">
        <f t="shared" si="62"/>
        <v>1</v>
      </c>
      <c r="D2000" s="79">
        <f t="shared" si="63"/>
        <v>0</v>
      </c>
    </row>
    <row r="2001" spans="1:4" x14ac:dyDescent="0.2">
      <c r="A2001" t="s">
        <v>18</v>
      </c>
      <c r="B2001" t="s">
        <v>151</v>
      </c>
      <c r="C2001" s="79">
        <f t="shared" si="62"/>
        <v>1</v>
      </c>
      <c r="D2001" s="79">
        <f t="shared" si="63"/>
        <v>0</v>
      </c>
    </row>
    <row r="2002" spans="1:4" x14ac:dyDescent="0.2">
      <c r="A2002" t="s">
        <v>18</v>
      </c>
      <c r="B2002" t="s">
        <v>151</v>
      </c>
      <c r="C2002" s="79">
        <f t="shared" si="62"/>
        <v>1</v>
      </c>
      <c r="D2002" s="79">
        <f t="shared" si="63"/>
        <v>0</v>
      </c>
    </row>
    <row r="2003" spans="1:4" x14ac:dyDescent="0.2">
      <c r="A2003" t="s">
        <v>18</v>
      </c>
      <c r="B2003" t="s">
        <v>151</v>
      </c>
      <c r="C2003" s="79">
        <f t="shared" si="62"/>
        <v>1</v>
      </c>
      <c r="D2003" s="79">
        <f t="shared" si="63"/>
        <v>0</v>
      </c>
    </row>
    <row r="2004" spans="1:4" x14ac:dyDescent="0.2">
      <c r="A2004" t="s">
        <v>18</v>
      </c>
      <c r="B2004" t="s">
        <v>151</v>
      </c>
      <c r="C2004" s="79">
        <f t="shared" si="62"/>
        <v>1</v>
      </c>
      <c r="D2004" s="79">
        <f t="shared" si="63"/>
        <v>0</v>
      </c>
    </row>
    <row r="2005" spans="1:4" x14ac:dyDescent="0.2">
      <c r="A2005" t="s">
        <v>18</v>
      </c>
      <c r="B2005" t="s">
        <v>151</v>
      </c>
      <c r="C2005" s="79">
        <f t="shared" si="62"/>
        <v>1</v>
      </c>
      <c r="D2005" s="79">
        <f t="shared" si="63"/>
        <v>0</v>
      </c>
    </row>
    <row r="2006" spans="1:4" x14ac:dyDescent="0.2">
      <c r="A2006" t="s">
        <v>18</v>
      </c>
      <c r="B2006" t="s">
        <v>151</v>
      </c>
      <c r="C2006" s="79">
        <f t="shared" si="62"/>
        <v>1</v>
      </c>
      <c r="D2006" s="79">
        <f t="shared" si="63"/>
        <v>0</v>
      </c>
    </row>
    <row r="2007" spans="1:4" x14ac:dyDescent="0.2">
      <c r="A2007" t="s">
        <v>18</v>
      </c>
      <c r="B2007" t="s">
        <v>151</v>
      </c>
      <c r="C2007" s="79">
        <f t="shared" si="62"/>
        <v>1</v>
      </c>
      <c r="D2007" s="79">
        <f t="shared" si="63"/>
        <v>0</v>
      </c>
    </row>
    <row r="2008" spans="1:4" x14ac:dyDescent="0.2">
      <c r="A2008" t="s">
        <v>18</v>
      </c>
      <c r="B2008" t="s">
        <v>151</v>
      </c>
      <c r="C2008" s="79">
        <f t="shared" si="62"/>
        <v>1</v>
      </c>
      <c r="D2008" s="79">
        <f t="shared" si="63"/>
        <v>0</v>
      </c>
    </row>
    <row r="2009" spans="1:4" x14ac:dyDescent="0.2">
      <c r="A2009" t="s">
        <v>18</v>
      </c>
      <c r="B2009" t="s">
        <v>151</v>
      </c>
      <c r="C2009" s="79">
        <f t="shared" si="62"/>
        <v>1</v>
      </c>
      <c r="D2009" s="79">
        <f t="shared" si="63"/>
        <v>0</v>
      </c>
    </row>
    <row r="2010" spans="1:4" x14ac:dyDescent="0.2">
      <c r="A2010" t="s">
        <v>18</v>
      </c>
      <c r="B2010" t="s">
        <v>151</v>
      </c>
      <c r="C2010" s="79">
        <f t="shared" si="62"/>
        <v>1</v>
      </c>
      <c r="D2010" s="79">
        <f t="shared" si="63"/>
        <v>0</v>
      </c>
    </row>
    <row r="2011" spans="1:4" x14ac:dyDescent="0.2">
      <c r="A2011" t="s">
        <v>18</v>
      </c>
      <c r="B2011" t="s">
        <v>151</v>
      </c>
      <c r="C2011" s="79">
        <f t="shared" si="62"/>
        <v>1</v>
      </c>
      <c r="D2011" s="79">
        <f t="shared" si="63"/>
        <v>0</v>
      </c>
    </row>
    <row r="2012" spans="1:4" x14ac:dyDescent="0.2">
      <c r="A2012" t="s">
        <v>18</v>
      </c>
      <c r="B2012" t="s">
        <v>151</v>
      </c>
      <c r="C2012" s="79">
        <f t="shared" si="62"/>
        <v>1</v>
      </c>
      <c r="D2012" s="79">
        <f t="shared" si="63"/>
        <v>0</v>
      </c>
    </row>
    <row r="2013" spans="1:4" x14ac:dyDescent="0.2">
      <c r="A2013" t="s">
        <v>18</v>
      </c>
      <c r="B2013" t="s">
        <v>151</v>
      </c>
      <c r="C2013" s="79">
        <f t="shared" si="62"/>
        <v>1</v>
      </c>
      <c r="D2013" s="79">
        <f t="shared" si="63"/>
        <v>0</v>
      </c>
    </row>
    <row r="2014" spans="1:4" x14ac:dyDescent="0.2">
      <c r="A2014" t="s">
        <v>18</v>
      </c>
      <c r="B2014" t="s">
        <v>151</v>
      </c>
      <c r="C2014" s="79">
        <f t="shared" si="62"/>
        <v>1</v>
      </c>
      <c r="D2014" s="79">
        <f t="shared" si="63"/>
        <v>0</v>
      </c>
    </row>
    <row r="2015" spans="1:4" x14ac:dyDescent="0.2">
      <c r="A2015" t="s">
        <v>18</v>
      </c>
      <c r="B2015" t="s">
        <v>151</v>
      </c>
      <c r="C2015" s="79">
        <f t="shared" si="62"/>
        <v>1</v>
      </c>
      <c r="D2015" s="79">
        <f t="shared" si="63"/>
        <v>0</v>
      </c>
    </row>
    <row r="2016" spans="1:4" x14ac:dyDescent="0.2">
      <c r="A2016" t="s">
        <v>18</v>
      </c>
      <c r="B2016" t="s">
        <v>151</v>
      </c>
      <c r="C2016" s="79">
        <f t="shared" si="62"/>
        <v>1</v>
      </c>
      <c r="D2016" s="79">
        <f t="shared" si="63"/>
        <v>0</v>
      </c>
    </row>
    <row r="2017" spans="1:4" x14ac:dyDescent="0.2">
      <c r="A2017" t="s">
        <v>18</v>
      </c>
      <c r="B2017" t="s">
        <v>151</v>
      </c>
      <c r="C2017" s="79">
        <f t="shared" si="62"/>
        <v>1</v>
      </c>
      <c r="D2017" s="79">
        <f t="shared" si="63"/>
        <v>0</v>
      </c>
    </row>
    <row r="2018" spans="1:4" x14ac:dyDescent="0.2">
      <c r="A2018" t="s">
        <v>18</v>
      </c>
      <c r="B2018" t="s">
        <v>151</v>
      </c>
      <c r="C2018" s="79">
        <f t="shared" si="62"/>
        <v>1</v>
      </c>
      <c r="D2018" s="79">
        <f t="shared" si="63"/>
        <v>0</v>
      </c>
    </row>
    <row r="2019" spans="1:4" x14ac:dyDescent="0.2">
      <c r="A2019" t="s">
        <v>18</v>
      </c>
      <c r="B2019" t="s">
        <v>151</v>
      </c>
      <c r="C2019" s="79">
        <f t="shared" si="62"/>
        <v>1</v>
      </c>
      <c r="D2019" s="79">
        <f t="shared" si="63"/>
        <v>0</v>
      </c>
    </row>
    <row r="2020" spans="1:4" x14ac:dyDescent="0.2">
      <c r="A2020" t="s">
        <v>18</v>
      </c>
      <c r="B2020" t="s">
        <v>151</v>
      </c>
      <c r="C2020" s="79">
        <f t="shared" si="62"/>
        <v>1</v>
      </c>
      <c r="D2020" s="79">
        <f t="shared" si="63"/>
        <v>0</v>
      </c>
    </row>
    <row r="2021" spans="1:4" x14ac:dyDescent="0.2">
      <c r="A2021" t="s">
        <v>18</v>
      </c>
      <c r="B2021" t="s">
        <v>151</v>
      </c>
      <c r="C2021" s="79">
        <f t="shared" si="62"/>
        <v>1</v>
      </c>
      <c r="D2021" s="79">
        <f t="shared" si="63"/>
        <v>0</v>
      </c>
    </row>
    <row r="2022" spans="1:4" x14ac:dyDescent="0.2">
      <c r="A2022" t="s">
        <v>18</v>
      </c>
      <c r="B2022" t="s">
        <v>151</v>
      </c>
      <c r="C2022" s="79">
        <f t="shared" si="62"/>
        <v>1</v>
      </c>
      <c r="D2022" s="79">
        <f t="shared" si="63"/>
        <v>0</v>
      </c>
    </row>
    <row r="2023" spans="1:4" x14ac:dyDescent="0.2">
      <c r="A2023" t="s">
        <v>18</v>
      </c>
      <c r="B2023" t="s">
        <v>151</v>
      </c>
      <c r="C2023" s="79">
        <f t="shared" si="62"/>
        <v>1</v>
      </c>
      <c r="D2023" s="79">
        <f t="shared" si="63"/>
        <v>0</v>
      </c>
    </row>
    <row r="2024" spans="1:4" x14ac:dyDescent="0.2">
      <c r="A2024" t="s">
        <v>18</v>
      </c>
      <c r="B2024" t="s">
        <v>151</v>
      </c>
      <c r="C2024" s="79">
        <f t="shared" si="62"/>
        <v>1</v>
      </c>
      <c r="D2024" s="79">
        <f t="shared" si="63"/>
        <v>0</v>
      </c>
    </row>
    <row r="2025" spans="1:4" x14ac:dyDescent="0.2">
      <c r="A2025" t="s">
        <v>18</v>
      </c>
      <c r="B2025" t="s">
        <v>151</v>
      </c>
      <c r="C2025" s="79">
        <f t="shared" si="62"/>
        <v>1</v>
      </c>
      <c r="D2025" s="79">
        <f t="shared" si="63"/>
        <v>0</v>
      </c>
    </row>
    <row r="2026" spans="1:4" x14ac:dyDescent="0.2">
      <c r="A2026" t="s">
        <v>18</v>
      </c>
      <c r="B2026" t="s">
        <v>151</v>
      </c>
      <c r="C2026" s="79">
        <f t="shared" si="62"/>
        <v>1</v>
      </c>
      <c r="D2026" s="79">
        <f t="shared" si="63"/>
        <v>0</v>
      </c>
    </row>
    <row r="2027" spans="1:4" x14ac:dyDescent="0.2">
      <c r="A2027" t="s">
        <v>18</v>
      </c>
      <c r="B2027" t="s">
        <v>151</v>
      </c>
      <c r="C2027" s="79">
        <f t="shared" si="62"/>
        <v>1</v>
      </c>
      <c r="D2027" s="79">
        <f t="shared" si="63"/>
        <v>0</v>
      </c>
    </row>
    <row r="2028" spans="1:4" x14ac:dyDescent="0.2">
      <c r="A2028" t="s">
        <v>18</v>
      </c>
      <c r="B2028" t="s">
        <v>151</v>
      </c>
      <c r="C2028" s="79">
        <f t="shared" si="62"/>
        <v>1</v>
      </c>
      <c r="D2028" s="79">
        <f t="shared" si="63"/>
        <v>0</v>
      </c>
    </row>
    <row r="2029" spans="1:4" x14ac:dyDescent="0.2">
      <c r="A2029" t="s">
        <v>18</v>
      </c>
      <c r="B2029" t="s">
        <v>151</v>
      </c>
      <c r="C2029" s="79">
        <f t="shared" si="62"/>
        <v>1</v>
      </c>
      <c r="D2029" s="79">
        <f t="shared" si="63"/>
        <v>0</v>
      </c>
    </row>
    <row r="2030" spans="1:4" x14ac:dyDescent="0.2">
      <c r="A2030" t="s">
        <v>18</v>
      </c>
      <c r="B2030" t="s">
        <v>151</v>
      </c>
      <c r="C2030" s="79">
        <f t="shared" si="62"/>
        <v>1</v>
      </c>
      <c r="D2030" s="79">
        <f t="shared" si="63"/>
        <v>0</v>
      </c>
    </row>
    <row r="2031" spans="1:4" x14ac:dyDescent="0.2">
      <c r="A2031" t="s">
        <v>18</v>
      </c>
      <c r="B2031" t="s">
        <v>151</v>
      </c>
      <c r="C2031" s="79">
        <f t="shared" si="62"/>
        <v>1</v>
      </c>
      <c r="D2031" s="79">
        <f t="shared" si="63"/>
        <v>0</v>
      </c>
    </row>
    <row r="2032" spans="1:4" x14ac:dyDescent="0.2">
      <c r="A2032" t="s">
        <v>18</v>
      </c>
      <c r="B2032" t="s">
        <v>151</v>
      </c>
      <c r="C2032" s="79">
        <f t="shared" si="62"/>
        <v>1</v>
      </c>
      <c r="D2032" s="79">
        <f t="shared" si="63"/>
        <v>0</v>
      </c>
    </row>
    <row r="2033" spans="1:4" x14ac:dyDescent="0.2">
      <c r="A2033" t="s">
        <v>18</v>
      </c>
      <c r="B2033" t="s">
        <v>151</v>
      </c>
      <c r="C2033" s="79">
        <f t="shared" si="62"/>
        <v>1</v>
      </c>
      <c r="D2033" s="79">
        <f t="shared" si="63"/>
        <v>0</v>
      </c>
    </row>
    <row r="2034" spans="1:4" x14ac:dyDescent="0.2">
      <c r="A2034" t="s">
        <v>18</v>
      </c>
      <c r="B2034" t="s">
        <v>151</v>
      </c>
      <c r="C2034" s="79">
        <f t="shared" si="62"/>
        <v>1</v>
      </c>
      <c r="D2034" s="79">
        <f t="shared" si="63"/>
        <v>0</v>
      </c>
    </row>
    <row r="2035" spans="1:4" x14ac:dyDescent="0.2">
      <c r="A2035" t="s">
        <v>18</v>
      </c>
      <c r="B2035" t="s">
        <v>151</v>
      </c>
      <c r="C2035" s="79">
        <f t="shared" si="62"/>
        <v>1</v>
      </c>
      <c r="D2035" s="79">
        <f t="shared" si="63"/>
        <v>0</v>
      </c>
    </row>
    <row r="2036" spans="1:4" x14ac:dyDescent="0.2">
      <c r="A2036" t="s">
        <v>18</v>
      </c>
      <c r="B2036" t="s">
        <v>151</v>
      </c>
      <c r="C2036" s="79">
        <f t="shared" si="62"/>
        <v>1</v>
      </c>
      <c r="D2036" s="79">
        <f t="shared" si="63"/>
        <v>0</v>
      </c>
    </row>
    <row r="2037" spans="1:4" x14ac:dyDescent="0.2">
      <c r="A2037" t="s">
        <v>18</v>
      </c>
      <c r="B2037" t="s">
        <v>151</v>
      </c>
      <c r="C2037" s="79">
        <f t="shared" si="62"/>
        <v>1</v>
      </c>
      <c r="D2037" s="79">
        <f t="shared" si="63"/>
        <v>0</v>
      </c>
    </row>
    <row r="2038" spans="1:4" x14ac:dyDescent="0.2">
      <c r="A2038" t="s">
        <v>18</v>
      </c>
      <c r="B2038" t="s">
        <v>151</v>
      </c>
      <c r="C2038" s="79">
        <f t="shared" si="62"/>
        <v>1</v>
      </c>
      <c r="D2038" s="79">
        <f t="shared" si="63"/>
        <v>0</v>
      </c>
    </row>
    <row r="2039" spans="1:4" x14ac:dyDescent="0.2">
      <c r="A2039" t="s">
        <v>18</v>
      </c>
      <c r="B2039" t="s">
        <v>151</v>
      </c>
      <c r="C2039" s="79">
        <f t="shared" si="62"/>
        <v>1</v>
      </c>
      <c r="D2039" s="79">
        <f t="shared" si="63"/>
        <v>0</v>
      </c>
    </row>
    <row r="2040" spans="1:4" x14ac:dyDescent="0.2">
      <c r="A2040" t="s">
        <v>18</v>
      </c>
      <c r="B2040" t="s">
        <v>151</v>
      </c>
      <c r="C2040" s="79">
        <f t="shared" si="62"/>
        <v>1</v>
      </c>
      <c r="D2040" s="79">
        <f t="shared" si="63"/>
        <v>0</v>
      </c>
    </row>
    <row r="2041" spans="1:4" x14ac:dyDescent="0.2">
      <c r="A2041" t="s">
        <v>18</v>
      </c>
      <c r="B2041" t="s">
        <v>151</v>
      </c>
      <c r="C2041" s="79">
        <f t="shared" si="62"/>
        <v>1</v>
      </c>
      <c r="D2041" s="79">
        <f t="shared" si="63"/>
        <v>0</v>
      </c>
    </row>
    <row r="2042" spans="1:4" x14ac:dyDescent="0.2">
      <c r="A2042" t="s">
        <v>18</v>
      </c>
      <c r="B2042" t="s">
        <v>151</v>
      </c>
      <c r="C2042" s="79">
        <f t="shared" si="62"/>
        <v>1</v>
      </c>
      <c r="D2042" s="79">
        <f t="shared" si="63"/>
        <v>0</v>
      </c>
    </row>
    <row r="2043" spans="1:4" x14ac:dyDescent="0.2">
      <c r="A2043" t="s">
        <v>18</v>
      </c>
      <c r="B2043" t="s">
        <v>151</v>
      </c>
      <c r="C2043" s="79">
        <f t="shared" si="62"/>
        <v>1</v>
      </c>
      <c r="D2043" s="79">
        <f t="shared" si="63"/>
        <v>0</v>
      </c>
    </row>
    <row r="2044" spans="1:4" x14ac:dyDescent="0.2">
      <c r="A2044" t="s">
        <v>18</v>
      </c>
      <c r="B2044" t="s">
        <v>151</v>
      </c>
      <c r="C2044" s="79">
        <f t="shared" si="62"/>
        <v>1</v>
      </c>
      <c r="D2044" s="79">
        <f t="shared" si="63"/>
        <v>0</v>
      </c>
    </row>
    <row r="2045" spans="1:4" x14ac:dyDescent="0.2">
      <c r="A2045" t="s">
        <v>18</v>
      </c>
      <c r="B2045" t="s">
        <v>151</v>
      </c>
      <c r="C2045" s="79">
        <f t="shared" si="62"/>
        <v>1</v>
      </c>
      <c r="D2045" s="79">
        <f t="shared" si="63"/>
        <v>0</v>
      </c>
    </row>
    <row r="2046" spans="1:4" x14ac:dyDescent="0.2">
      <c r="A2046" t="s">
        <v>18</v>
      </c>
      <c r="B2046" t="s">
        <v>151</v>
      </c>
      <c r="C2046" s="79">
        <f t="shared" si="62"/>
        <v>1</v>
      </c>
      <c r="D2046" s="79">
        <f t="shared" si="63"/>
        <v>0</v>
      </c>
    </row>
    <row r="2047" spans="1:4" x14ac:dyDescent="0.2">
      <c r="A2047" t="s">
        <v>18</v>
      </c>
      <c r="B2047" t="s">
        <v>151</v>
      </c>
      <c r="C2047" s="79">
        <f t="shared" si="62"/>
        <v>1</v>
      </c>
      <c r="D2047" s="79">
        <f t="shared" si="63"/>
        <v>0</v>
      </c>
    </row>
    <row r="2048" spans="1:4" x14ac:dyDescent="0.2">
      <c r="A2048" t="s">
        <v>18</v>
      </c>
      <c r="B2048" t="s">
        <v>151</v>
      </c>
      <c r="C2048" s="79">
        <f t="shared" si="62"/>
        <v>1</v>
      </c>
      <c r="D2048" s="79">
        <f t="shared" si="63"/>
        <v>0</v>
      </c>
    </row>
    <row r="2049" spans="1:4" x14ac:dyDescent="0.2">
      <c r="A2049" t="s">
        <v>18</v>
      </c>
      <c r="B2049" t="s">
        <v>151</v>
      </c>
      <c r="C2049" s="79">
        <f t="shared" si="62"/>
        <v>1</v>
      </c>
      <c r="D2049" s="79">
        <f t="shared" si="63"/>
        <v>0</v>
      </c>
    </row>
    <row r="2050" spans="1:4" x14ac:dyDescent="0.2">
      <c r="A2050" t="s">
        <v>18</v>
      </c>
      <c r="B2050" t="s">
        <v>151</v>
      </c>
      <c r="C2050" s="79">
        <f t="shared" si="62"/>
        <v>1</v>
      </c>
      <c r="D2050" s="79">
        <f t="shared" si="63"/>
        <v>0</v>
      </c>
    </row>
    <row r="2051" spans="1:4" x14ac:dyDescent="0.2">
      <c r="A2051" t="s">
        <v>18</v>
      </c>
      <c r="B2051" t="s">
        <v>151</v>
      </c>
      <c r="C2051" s="79">
        <f t="shared" ref="C2051:C2114" si="64">IF(A2051="Male", 1, 0)</f>
        <v>1</v>
      </c>
      <c r="D2051" s="79">
        <f t="shared" ref="D2051:D2114" si="65">IF(B2051="Yes", 1, 0)</f>
        <v>0</v>
      </c>
    </row>
    <row r="2052" spans="1:4" x14ac:dyDescent="0.2">
      <c r="A2052" t="s">
        <v>18</v>
      </c>
      <c r="B2052" t="s">
        <v>151</v>
      </c>
      <c r="C2052" s="79">
        <f t="shared" si="64"/>
        <v>1</v>
      </c>
      <c r="D2052" s="79">
        <f t="shared" si="65"/>
        <v>0</v>
      </c>
    </row>
    <row r="2053" spans="1:4" x14ac:dyDescent="0.2">
      <c r="A2053" t="s">
        <v>18</v>
      </c>
      <c r="B2053" t="s">
        <v>151</v>
      </c>
      <c r="C2053" s="79">
        <f t="shared" si="64"/>
        <v>1</v>
      </c>
      <c r="D2053" s="79">
        <f t="shared" si="65"/>
        <v>0</v>
      </c>
    </row>
    <row r="2054" spans="1:4" x14ac:dyDescent="0.2">
      <c r="A2054" t="s">
        <v>18</v>
      </c>
      <c r="B2054" t="s">
        <v>151</v>
      </c>
      <c r="C2054" s="79">
        <f t="shared" si="64"/>
        <v>1</v>
      </c>
      <c r="D2054" s="79">
        <f t="shared" si="65"/>
        <v>0</v>
      </c>
    </row>
    <row r="2055" spans="1:4" x14ac:dyDescent="0.2">
      <c r="A2055" t="s">
        <v>18</v>
      </c>
      <c r="B2055" t="s">
        <v>151</v>
      </c>
      <c r="C2055" s="79">
        <f t="shared" si="64"/>
        <v>1</v>
      </c>
      <c r="D2055" s="79">
        <f t="shared" si="65"/>
        <v>0</v>
      </c>
    </row>
    <row r="2056" spans="1:4" x14ac:dyDescent="0.2">
      <c r="A2056" t="s">
        <v>18</v>
      </c>
      <c r="B2056" t="s">
        <v>151</v>
      </c>
      <c r="C2056" s="79">
        <f t="shared" si="64"/>
        <v>1</v>
      </c>
      <c r="D2056" s="79">
        <f t="shared" si="65"/>
        <v>0</v>
      </c>
    </row>
    <row r="2057" spans="1:4" x14ac:dyDescent="0.2">
      <c r="A2057" t="s">
        <v>18</v>
      </c>
      <c r="B2057" t="s">
        <v>151</v>
      </c>
      <c r="C2057" s="79">
        <f t="shared" si="64"/>
        <v>1</v>
      </c>
      <c r="D2057" s="79">
        <f t="shared" si="65"/>
        <v>0</v>
      </c>
    </row>
    <row r="2058" spans="1:4" x14ac:dyDescent="0.2">
      <c r="A2058" t="s">
        <v>18</v>
      </c>
      <c r="B2058" t="s">
        <v>151</v>
      </c>
      <c r="C2058" s="79">
        <f t="shared" si="64"/>
        <v>1</v>
      </c>
      <c r="D2058" s="79">
        <f t="shared" si="65"/>
        <v>0</v>
      </c>
    </row>
    <row r="2059" spans="1:4" x14ac:dyDescent="0.2">
      <c r="A2059" t="s">
        <v>18</v>
      </c>
      <c r="B2059" t="s">
        <v>151</v>
      </c>
      <c r="C2059" s="79">
        <f t="shared" si="64"/>
        <v>1</v>
      </c>
      <c r="D2059" s="79">
        <f t="shared" si="65"/>
        <v>0</v>
      </c>
    </row>
    <row r="2060" spans="1:4" x14ac:dyDescent="0.2">
      <c r="A2060" t="s">
        <v>18</v>
      </c>
      <c r="B2060" t="s">
        <v>151</v>
      </c>
      <c r="C2060" s="79">
        <f t="shared" si="64"/>
        <v>1</v>
      </c>
      <c r="D2060" s="79">
        <f t="shared" si="65"/>
        <v>0</v>
      </c>
    </row>
    <row r="2061" spans="1:4" x14ac:dyDescent="0.2">
      <c r="A2061" t="s">
        <v>18</v>
      </c>
      <c r="B2061" t="s">
        <v>151</v>
      </c>
      <c r="C2061" s="79">
        <f t="shared" si="64"/>
        <v>1</v>
      </c>
      <c r="D2061" s="79">
        <f t="shared" si="65"/>
        <v>0</v>
      </c>
    </row>
    <row r="2062" spans="1:4" x14ac:dyDescent="0.2">
      <c r="A2062" t="s">
        <v>18</v>
      </c>
      <c r="B2062" t="s">
        <v>151</v>
      </c>
      <c r="C2062" s="79">
        <f t="shared" si="64"/>
        <v>1</v>
      </c>
      <c r="D2062" s="79">
        <f t="shared" si="65"/>
        <v>0</v>
      </c>
    </row>
    <row r="2063" spans="1:4" x14ac:dyDescent="0.2">
      <c r="A2063" t="s">
        <v>18</v>
      </c>
      <c r="B2063" t="s">
        <v>151</v>
      </c>
      <c r="C2063" s="79">
        <f t="shared" si="64"/>
        <v>1</v>
      </c>
      <c r="D2063" s="79">
        <f t="shared" si="65"/>
        <v>0</v>
      </c>
    </row>
    <row r="2064" spans="1:4" x14ac:dyDescent="0.2">
      <c r="A2064" t="s">
        <v>18</v>
      </c>
      <c r="B2064" t="s">
        <v>151</v>
      </c>
      <c r="C2064" s="79">
        <f t="shared" si="64"/>
        <v>1</v>
      </c>
      <c r="D2064" s="79">
        <f t="shared" si="65"/>
        <v>0</v>
      </c>
    </row>
    <row r="2065" spans="1:4" x14ac:dyDescent="0.2">
      <c r="A2065" t="s">
        <v>18</v>
      </c>
      <c r="B2065" t="s">
        <v>151</v>
      </c>
      <c r="C2065" s="79">
        <f t="shared" si="64"/>
        <v>1</v>
      </c>
      <c r="D2065" s="79">
        <f t="shared" si="65"/>
        <v>0</v>
      </c>
    </row>
    <row r="2066" spans="1:4" x14ac:dyDescent="0.2">
      <c r="A2066" t="s">
        <v>18</v>
      </c>
      <c r="B2066" t="s">
        <v>151</v>
      </c>
      <c r="C2066" s="79">
        <f t="shared" si="64"/>
        <v>1</v>
      </c>
      <c r="D2066" s="79">
        <f t="shared" si="65"/>
        <v>0</v>
      </c>
    </row>
    <row r="2067" spans="1:4" x14ac:dyDescent="0.2">
      <c r="A2067" t="s">
        <v>18</v>
      </c>
      <c r="B2067" t="s">
        <v>151</v>
      </c>
      <c r="C2067" s="79">
        <f t="shared" si="64"/>
        <v>1</v>
      </c>
      <c r="D2067" s="79">
        <f t="shared" si="65"/>
        <v>0</v>
      </c>
    </row>
    <row r="2068" spans="1:4" x14ac:dyDescent="0.2">
      <c r="A2068" t="s">
        <v>18</v>
      </c>
      <c r="B2068" t="s">
        <v>151</v>
      </c>
      <c r="C2068" s="79">
        <f t="shared" si="64"/>
        <v>1</v>
      </c>
      <c r="D2068" s="79">
        <f t="shared" si="65"/>
        <v>0</v>
      </c>
    </row>
    <row r="2069" spans="1:4" x14ac:dyDescent="0.2">
      <c r="A2069" t="s">
        <v>18</v>
      </c>
      <c r="B2069" t="s">
        <v>151</v>
      </c>
      <c r="C2069" s="79">
        <f t="shared" si="64"/>
        <v>1</v>
      </c>
      <c r="D2069" s="79">
        <f t="shared" si="65"/>
        <v>0</v>
      </c>
    </row>
    <row r="2070" spans="1:4" x14ac:dyDescent="0.2">
      <c r="A2070" t="s">
        <v>18</v>
      </c>
      <c r="B2070" t="s">
        <v>151</v>
      </c>
      <c r="C2070" s="79">
        <f t="shared" si="64"/>
        <v>1</v>
      </c>
      <c r="D2070" s="79">
        <f t="shared" si="65"/>
        <v>0</v>
      </c>
    </row>
    <row r="2071" spans="1:4" x14ac:dyDescent="0.2">
      <c r="A2071" t="s">
        <v>18</v>
      </c>
      <c r="B2071" t="s">
        <v>151</v>
      </c>
      <c r="C2071" s="79">
        <f t="shared" si="64"/>
        <v>1</v>
      </c>
      <c r="D2071" s="79">
        <f t="shared" si="65"/>
        <v>0</v>
      </c>
    </row>
    <row r="2072" spans="1:4" x14ac:dyDescent="0.2">
      <c r="A2072" t="s">
        <v>18</v>
      </c>
      <c r="B2072" t="s">
        <v>151</v>
      </c>
      <c r="C2072" s="79">
        <f t="shared" si="64"/>
        <v>1</v>
      </c>
      <c r="D2072" s="79">
        <f t="shared" si="65"/>
        <v>0</v>
      </c>
    </row>
    <row r="2073" spans="1:4" x14ac:dyDescent="0.2">
      <c r="A2073" t="s">
        <v>18</v>
      </c>
      <c r="B2073" t="s">
        <v>151</v>
      </c>
      <c r="C2073" s="79">
        <f t="shared" si="64"/>
        <v>1</v>
      </c>
      <c r="D2073" s="79">
        <f t="shared" si="65"/>
        <v>0</v>
      </c>
    </row>
    <row r="2074" spans="1:4" x14ac:dyDescent="0.2">
      <c r="A2074" t="s">
        <v>18</v>
      </c>
      <c r="B2074" t="s">
        <v>151</v>
      </c>
      <c r="C2074" s="79">
        <f t="shared" si="64"/>
        <v>1</v>
      </c>
      <c r="D2074" s="79">
        <f t="shared" si="65"/>
        <v>0</v>
      </c>
    </row>
    <row r="2075" spans="1:4" x14ac:dyDescent="0.2">
      <c r="A2075" t="s">
        <v>18</v>
      </c>
      <c r="B2075" t="s">
        <v>151</v>
      </c>
      <c r="C2075" s="79">
        <f t="shared" si="64"/>
        <v>1</v>
      </c>
      <c r="D2075" s="79">
        <f t="shared" si="65"/>
        <v>0</v>
      </c>
    </row>
    <row r="2076" spans="1:4" x14ac:dyDescent="0.2">
      <c r="A2076" t="s">
        <v>18</v>
      </c>
      <c r="B2076" t="s">
        <v>151</v>
      </c>
      <c r="C2076" s="79">
        <f t="shared" si="64"/>
        <v>1</v>
      </c>
      <c r="D2076" s="79">
        <f t="shared" si="65"/>
        <v>0</v>
      </c>
    </row>
    <row r="2077" spans="1:4" x14ac:dyDescent="0.2">
      <c r="A2077" t="s">
        <v>18</v>
      </c>
      <c r="B2077" t="s">
        <v>151</v>
      </c>
      <c r="C2077" s="79">
        <f t="shared" si="64"/>
        <v>1</v>
      </c>
      <c r="D2077" s="79">
        <f t="shared" si="65"/>
        <v>0</v>
      </c>
    </row>
    <row r="2078" spans="1:4" x14ac:dyDescent="0.2">
      <c r="A2078" t="s">
        <v>18</v>
      </c>
      <c r="B2078" t="s">
        <v>151</v>
      </c>
      <c r="C2078" s="79">
        <f t="shared" si="64"/>
        <v>1</v>
      </c>
      <c r="D2078" s="79">
        <f t="shared" si="65"/>
        <v>0</v>
      </c>
    </row>
    <row r="2079" spans="1:4" x14ac:dyDescent="0.2">
      <c r="A2079" t="s">
        <v>18</v>
      </c>
      <c r="B2079" t="s">
        <v>151</v>
      </c>
      <c r="C2079" s="79">
        <f t="shared" si="64"/>
        <v>1</v>
      </c>
      <c r="D2079" s="79">
        <f t="shared" si="65"/>
        <v>0</v>
      </c>
    </row>
    <row r="2080" spans="1:4" x14ac:dyDescent="0.2">
      <c r="A2080" t="s">
        <v>18</v>
      </c>
      <c r="B2080" t="s">
        <v>151</v>
      </c>
      <c r="C2080" s="79">
        <f t="shared" si="64"/>
        <v>1</v>
      </c>
      <c r="D2080" s="79">
        <f t="shared" si="65"/>
        <v>0</v>
      </c>
    </row>
    <row r="2081" spans="1:4" x14ac:dyDescent="0.2">
      <c r="A2081" t="s">
        <v>18</v>
      </c>
      <c r="B2081" t="s">
        <v>151</v>
      </c>
      <c r="C2081" s="79">
        <f t="shared" si="64"/>
        <v>1</v>
      </c>
      <c r="D2081" s="79">
        <f t="shared" si="65"/>
        <v>0</v>
      </c>
    </row>
    <row r="2082" spans="1:4" x14ac:dyDescent="0.2">
      <c r="A2082" t="s">
        <v>18</v>
      </c>
      <c r="B2082" t="s">
        <v>151</v>
      </c>
      <c r="C2082" s="79">
        <f t="shared" si="64"/>
        <v>1</v>
      </c>
      <c r="D2082" s="79">
        <f t="shared" si="65"/>
        <v>0</v>
      </c>
    </row>
    <row r="2083" spans="1:4" x14ac:dyDescent="0.2">
      <c r="A2083" t="s">
        <v>18</v>
      </c>
      <c r="B2083" t="s">
        <v>151</v>
      </c>
      <c r="C2083" s="79">
        <f t="shared" si="64"/>
        <v>1</v>
      </c>
      <c r="D2083" s="79">
        <f t="shared" si="65"/>
        <v>0</v>
      </c>
    </row>
    <row r="2084" spans="1:4" x14ac:dyDescent="0.2">
      <c r="A2084" t="s">
        <v>18</v>
      </c>
      <c r="B2084" t="s">
        <v>151</v>
      </c>
      <c r="C2084" s="79">
        <f t="shared" si="64"/>
        <v>1</v>
      </c>
      <c r="D2084" s="79">
        <f t="shared" si="65"/>
        <v>0</v>
      </c>
    </row>
    <row r="2085" spans="1:4" x14ac:dyDescent="0.2">
      <c r="A2085" t="s">
        <v>18</v>
      </c>
      <c r="B2085" t="s">
        <v>151</v>
      </c>
      <c r="C2085" s="79">
        <f t="shared" si="64"/>
        <v>1</v>
      </c>
      <c r="D2085" s="79">
        <f t="shared" si="65"/>
        <v>0</v>
      </c>
    </row>
    <row r="2086" spans="1:4" x14ac:dyDescent="0.2">
      <c r="A2086" t="s">
        <v>18</v>
      </c>
      <c r="B2086" t="s">
        <v>151</v>
      </c>
      <c r="C2086" s="79">
        <f t="shared" si="64"/>
        <v>1</v>
      </c>
      <c r="D2086" s="79">
        <f t="shared" si="65"/>
        <v>0</v>
      </c>
    </row>
    <row r="2087" spans="1:4" x14ac:dyDescent="0.2">
      <c r="A2087" t="s">
        <v>18</v>
      </c>
      <c r="B2087" t="s">
        <v>151</v>
      </c>
      <c r="C2087" s="79">
        <f t="shared" si="64"/>
        <v>1</v>
      </c>
      <c r="D2087" s="79">
        <f t="shared" si="65"/>
        <v>0</v>
      </c>
    </row>
    <row r="2088" spans="1:4" x14ac:dyDescent="0.2">
      <c r="A2088" t="s">
        <v>18</v>
      </c>
      <c r="B2088" t="s">
        <v>151</v>
      </c>
      <c r="C2088" s="79">
        <f t="shared" si="64"/>
        <v>1</v>
      </c>
      <c r="D2088" s="79">
        <f t="shared" si="65"/>
        <v>0</v>
      </c>
    </row>
    <row r="2089" spans="1:4" x14ac:dyDescent="0.2">
      <c r="A2089" t="s">
        <v>18</v>
      </c>
      <c r="B2089" t="s">
        <v>151</v>
      </c>
      <c r="C2089" s="79">
        <f t="shared" si="64"/>
        <v>1</v>
      </c>
      <c r="D2089" s="79">
        <f t="shared" si="65"/>
        <v>0</v>
      </c>
    </row>
    <row r="2090" spans="1:4" x14ac:dyDescent="0.2">
      <c r="A2090" t="s">
        <v>18</v>
      </c>
      <c r="B2090" t="s">
        <v>151</v>
      </c>
      <c r="C2090" s="79">
        <f t="shared" si="64"/>
        <v>1</v>
      </c>
      <c r="D2090" s="79">
        <f t="shared" si="65"/>
        <v>0</v>
      </c>
    </row>
    <row r="2091" spans="1:4" x14ac:dyDescent="0.2">
      <c r="A2091" t="s">
        <v>18</v>
      </c>
      <c r="B2091" t="s">
        <v>151</v>
      </c>
      <c r="C2091" s="79">
        <f t="shared" si="64"/>
        <v>1</v>
      </c>
      <c r="D2091" s="79">
        <f t="shared" si="65"/>
        <v>0</v>
      </c>
    </row>
    <row r="2092" spans="1:4" x14ac:dyDescent="0.2">
      <c r="A2092" t="s">
        <v>18</v>
      </c>
      <c r="B2092" t="s">
        <v>151</v>
      </c>
      <c r="C2092" s="79">
        <f t="shared" si="64"/>
        <v>1</v>
      </c>
      <c r="D2092" s="79">
        <f t="shared" si="65"/>
        <v>0</v>
      </c>
    </row>
    <row r="2093" spans="1:4" x14ac:dyDescent="0.2">
      <c r="A2093" t="s">
        <v>18</v>
      </c>
      <c r="B2093" t="s">
        <v>151</v>
      </c>
      <c r="C2093" s="79">
        <f t="shared" si="64"/>
        <v>1</v>
      </c>
      <c r="D2093" s="79">
        <f t="shared" si="65"/>
        <v>0</v>
      </c>
    </row>
    <row r="2094" spans="1:4" x14ac:dyDescent="0.2">
      <c r="A2094" t="s">
        <v>18</v>
      </c>
      <c r="B2094" t="s">
        <v>151</v>
      </c>
      <c r="C2094" s="79">
        <f t="shared" si="64"/>
        <v>1</v>
      </c>
      <c r="D2094" s="79">
        <f t="shared" si="65"/>
        <v>0</v>
      </c>
    </row>
    <row r="2095" spans="1:4" x14ac:dyDescent="0.2">
      <c r="A2095" t="s">
        <v>18</v>
      </c>
      <c r="B2095" t="s">
        <v>151</v>
      </c>
      <c r="C2095" s="79">
        <f t="shared" si="64"/>
        <v>1</v>
      </c>
      <c r="D2095" s="79">
        <f t="shared" si="65"/>
        <v>0</v>
      </c>
    </row>
    <row r="2096" spans="1:4" x14ac:dyDescent="0.2">
      <c r="A2096" t="s">
        <v>18</v>
      </c>
      <c r="B2096" t="s">
        <v>151</v>
      </c>
      <c r="C2096" s="79">
        <f t="shared" si="64"/>
        <v>1</v>
      </c>
      <c r="D2096" s="79">
        <f t="shared" si="65"/>
        <v>0</v>
      </c>
    </row>
    <row r="2097" spans="1:4" x14ac:dyDescent="0.2">
      <c r="A2097" t="s">
        <v>18</v>
      </c>
      <c r="B2097" t="s">
        <v>151</v>
      </c>
      <c r="C2097" s="79">
        <f t="shared" si="64"/>
        <v>1</v>
      </c>
      <c r="D2097" s="79">
        <f t="shared" si="65"/>
        <v>0</v>
      </c>
    </row>
    <row r="2098" spans="1:4" x14ac:dyDescent="0.2">
      <c r="A2098" t="s">
        <v>18</v>
      </c>
      <c r="B2098" t="s">
        <v>151</v>
      </c>
      <c r="C2098" s="79">
        <f t="shared" si="64"/>
        <v>1</v>
      </c>
      <c r="D2098" s="79">
        <f t="shared" si="65"/>
        <v>0</v>
      </c>
    </row>
    <row r="2099" spans="1:4" x14ac:dyDescent="0.2">
      <c r="A2099" t="s">
        <v>18</v>
      </c>
      <c r="B2099" t="s">
        <v>151</v>
      </c>
      <c r="C2099" s="79">
        <f t="shared" si="64"/>
        <v>1</v>
      </c>
      <c r="D2099" s="79">
        <f t="shared" si="65"/>
        <v>0</v>
      </c>
    </row>
    <row r="2100" spans="1:4" x14ac:dyDescent="0.2">
      <c r="A2100" t="s">
        <v>18</v>
      </c>
      <c r="B2100" t="s">
        <v>151</v>
      </c>
      <c r="C2100" s="79">
        <f t="shared" si="64"/>
        <v>1</v>
      </c>
      <c r="D2100" s="79">
        <f t="shared" si="65"/>
        <v>0</v>
      </c>
    </row>
    <row r="2101" spans="1:4" x14ac:dyDescent="0.2">
      <c r="A2101" t="s">
        <v>18</v>
      </c>
      <c r="B2101" t="s">
        <v>151</v>
      </c>
      <c r="C2101" s="79">
        <f t="shared" si="64"/>
        <v>1</v>
      </c>
      <c r="D2101" s="79">
        <f t="shared" si="65"/>
        <v>0</v>
      </c>
    </row>
    <row r="2102" spans="1:4" x14ac:dyDescent="0.2">
      <c r="A2102" t="s">
        <v>18</v>
      </c>
      <c r="B2102" t="s">
        <v>151</v>
      </c>
      <c r="C2102" s="79">
        <f t="shared" si="64"/>
        <v>1</v>
      </c>
      <c r="D2102" s="79">
        <f t="shared" si="65"/>
        <v>0</v>
      </c>
    </row>
    <row r="2103" spans="1:4" x14ac:dyDescent="0.2">
      <c r="A2103" t="s">
        <v>18</v>
      </c>
      <c r="B2103" t="s">
        <v>151</v>
      </c>
      <c r="C2103" s="79">
        <f t="shared" si="64"/>
        <v>1</v>
      </c>
      <c r="D2103" s="79">
        <f t="shared" si="65"/>
        <v>0</v>
      </c>
    </row>
    <row r="2104" spans="1:4" x14ac:dyDescent="0.2">
      <c r="A2104" t="s">
        <v>18</v>
      </c>
      <c r="B2104" t="s">
        <v>151</v>
      </c>
      <c r="C2104" s="79">
        <f t="shared" si="64"/>
        <v>1</v>
      </c>
      <c r="D2104" s="79">
        <f t="shared" si="65"/>
        <v>0</v>
      </c>
    </row>
    <row r="2105" spans="1:4" x14ac:dyDescent="0.2">
      <c r="A2105" t="s">
        <v>18</v>
      </c>
      <c r="B2105" t="s">
        <v>151</v>
      </c>
      <c r="C2105" s="79">
        <f t="shared" si="64"/>
        <v>1</v>
      </c>
      <c r="D2105" s="79">
        <f t="shared" si="65"/>
        <v>0</v>
      </c>
    </row>
    <row r="2106" spans="1:4" x14ac:dyDescent="0.2">
      <c r="A2106" t="s">
        <v>18</v>
      </c>
      <c r="B2106" t="s">
        <v>151</v>
      </c>
      <c r="C2106" s="79">
        <f t="shared" si="64"/>
        <v>1</v>
      </c>
      <c r="D2106" s="79">
        <f t="shared" si="65"/>
        <v>0</v>
      </c>
    </row>
    <row r="2107" spans="1:4" x14ac:dyDescent="0.2">
      <c r="A2107" t="s">
        <v>18</v>
      </c>
      <c r="B2107" t="s">
        <v>151</v>
      </c>
      <c r="C2107" s="79">
        <f t="shared" si="64"/>
        <v>1</v>
      </c>
      <c r="D2107" s="79">
        <f t="shared" si="65"/>
        <v>0</v>
      </c>
    </row>
    <row r="2108" spans="1:4" x14ac:dyDescent="0.2">
      <c r="A2108" t="s">
        <v>18</v>
      </c>
      <c r="B2108" t="s">
        <v>151</v>
      </c>
      <c r="C2108" s="79">
        <f t="shared" si="64"/>
        <v>1</v>
      </c>
      <c r="D2108" s="79">
        <f t="shared" si="65"/>
        <v>0</v>
      </c>
    </row>
    <row r="2109" spans="1:4" x14ac:dyDescent="0.2">
      <c r="A2109" t="s">
        <v>18</v>
      </c>
      <c r="B2109" t="s">
        <v>151</v>
      </c>
      <c r="C2109" s="79">
        <f t="shared" si="64"/>
        <v>1</v>
      </c>
      <c r="D2109" s="79">
        <f t="shared" si="65"/>
        <v>0</v>
      </c>
    </row>
    <row r="2110" spans="1:4" x14ac:dyDescent="0.2">
      <c r="A2110" t="s">
        <v>18</v>
      </c>
      <c r="B2110" t="s">
        <v>151</v>
      </c>
      <c r="C2110" s="79">
        <f t="shared" si="64"/>
        <v>1</v>
      </c>
      <c r="D2110" s="79">
        <f t="shared" si="65"/>
        <v>0</v>
      </c>
    </row>
    <row r="2111" spans="1:4" x14ac:dyDescent="0.2">
      <c r="A2111" t="s">
        <v>18</v>
      </c>
      <c r="B2111" t="s">
        <v>151</v>
      </c>
      <c r="C2111" s="79">
        <f t="shared" si="64"/>
        <v>1</v>
      </c>
      <c r="D2111" s="79">
        <f t="shared" si="65"/>
        <v>0</v>
      </c>
    </row>
    <row r="2112" spans="1:4" x14ac:dyDescent="0.2">
      <c r="A2112" t="s">
        <v>18</v>
      </c>
      <c r="B2112" t="s">
        <v>151</v>
      </c>
      <c r="C2112" s="79">
        <f t="shared" si="64"/>
        <v>1</v>
      </c>
      <c r="D2112" s="79">
        <f t="shared" si="65"/>
        <v>0</v>
      </c>
    </row>
    <row r="2113" spans="1:4" x14ac:dyDescent="0.2">
      <c r="A2113" t="s">
        <v>18</v>
      </c>
      <c r="B2113" t="s">
        <v>151</v>
      </c>
      <c r="C2113" s="79">
        <f t="shared" si="64"/>
        <v>1</v>
      </c>
      <c r="D2113" s="79">
        <f t="shared" si="65"/>
        <v>0</v>
      </c>
    </row>
    <row r="2114" spans="1:4" x14ac:dyDescent="0.2">
      <c r="A2114" t="s">
        <v>18</v>
      </c>
      <c r="B2114" t="s">
        <v>151</v>
      </c>
      <c r="C2114" s="79">
        <f t="shared" si="64"/>
        <v>1</v>
      </c>
      <c r="D2114" s="79">
        <f t="shared" si="65"/>
        <v>0</v>
      </c>
    </row>
    <row r="2115" spans="1:4" x14ac:dyDescent="0.2">
      <c r="A2115" t="s">
        <v>18</v>
      </c>
      <c r="B2115" t="s">
        <v>151</v>
      </c>
      <c r="C2115" s="79">
        <f t="shared" ref="C2115:C2178" si="66">IF(A2115="Male", 1, 0)</f>
        <v>1</v>
      </c>
      <c r="D2115" s="79">
        <f t="shared" ref="D2115:D2178" si="67">IF(B2115="Yes", 1, 0)</f>
        <v>0</v>
      </c>
    </row>
    <row r="2116" spans="1:4" x14ac:dyDescent="0.2">
      <c r="A2116" t="s">
        <v>18</v>
      </c>
      <c r="B2116" t="s">
        <v>151</v>
      </c>
      <c r="C2116" s="79">
        <f t="shared" si="66"/>
        <v>1</v>
      </c>
      <c r="D2116" s="79">
        <f t="shared" si="67"/>
        <v>0</v>
      </c>
    </row>
    <row r="2117" spans="1:4" x14ac:dyDescent="0.2">
      <c r="A2117" t="s">
        <v>18</v>
      </c>
      <c r="B2117" t="s">
        <v>151</v>
      </c>
      <c r="C2117" s="79">
        <f t="shared" si="66"/>
        <v>1</v>
      </c>
      <c r="D2117" s="79">
        <f t="shared" si="67"/>
        <v>0</v>
      </c>
    </row>
    <row r="2118" spans="1:4" x14ac:dyDescent="0.2">
      <c r="A2118" t="s">
        <v>18</v>
      </c>
      <c r="B2118" t="s">
        <v>151</v>
      </c>
      <c r="C2118" s="79">
        <f t="shared" si="66"/>
        <v>1</v>
      </c>
      <c r="D2118" s="79">
        <f t="shared" si="67"/>
        <v>0</v>
      </c>
    </row>
    <row r="2119" spans="1:4" x14ac:dyDescent="0.2">
      <c r="A2119" t="s">
        <v>18</v>
      </c>
      <c r="B2119" t="s">
        <v>151</v>
      </c>
      <c r="C2119" s="79">
        <f t="shared" si="66"/>
        <v>1</v>
      </c>
      <c r="D2119" s="79">
        <f t="shared" si="67"/>
        <v>0</v>
      </c>
    </row>
    <row r="2120" spans="1:4" x14ac:dyDescent="0.2">
      <c r="A2120" t="s">
        <v>18</v>
      </c>
      <c r="B2120" t="s">
        <v>151</v>
      </c>
      <c r="C2120" s="79">
        <f t="shared" si="66"/>
        <v>1</v>
      </c>
      <c r="D2120" s="79">
        <f t="shared" si="67"/>
        <v>0</v>
      </c>
    </row>
    <row r="2121" spans="1:4" x14ac:dyDescent="0.2">
      <c r="A2121" t="s">
        <v>18</v>
      </c>
      <c r="B2121" t="s">
        <v>151</v>
      </c>
      <c r="C2121" s="79">
        <f t="shared" si="66"/>
        <v>1</v>
      </c>
      <c r="D2121" s="79">
        <f t="shared" si="67"/>
        <v>0</v>
      </c>
    </row>
    <row r="2122" spans="1:4" x14ac:dyDescent="0.2">
      <c r="A2122" t="s">
        <v>18</v>
      </c>
      <c r="B2122" t="s">
        <v>151</v>
      </c>
      <c r="C2122" s="79">
        <f t="shared" si="66"/>
        <v>1</v>
      </c>
      <c r="D2122" s="79">
        <f t="shared" si="67"/>
        <v>0</v>
      </c>
    </row>
    <row r="2123" spans="1:4" x14ac:dyDescent="0.2">
      <c r="A2123" t="s">
        <v>18</v>
      </c>
      <c r="B2123" t="s">
        <v>151</v>
      </c>
      <c r="C2123" s="79">
        <f t="shared" si="66"/>
        <v>1</v>
      </c>
      <c r="D2123" s="79">
        <f t="shared" si="67"/>
        <v>0</v>
      </c>
    </row>
    <row r="2124" spans="1:4" x14ac:dyDescent="0.2">
      <c r="A2124" t="s">
        <v>18</v>
      </c>
      <c r="B2124" t="s">
        <v>151</v>
      </c>
      <c r="C2124" s="79">
        <f t="shared" si="66"/>
        <v>1</v>
      </c>
      <c r="D2124" s="79">
        <f t="shared" si="67"/>
        <v>0</v>
      </c>
    </row>
    <row r="2125" spans="1:4" x14ac:dyDescent="0.2">
      <c r="A2125" t="s">
        <v>18</v>
      </c>
      <c r="B2125" t="s">
        <v>151</v>
      </c>
      <c r="C2125" s="79">
        <f t="shared" si="66"/>
        <v>1</v>
      </c>
      <c r="D2125" s="79">
        <f t="shared" si="67"/>
        <v>0</v>
      </c>
    </row>
    <row r="2126" spans="1:4" x14ac:dyDescent="0.2">
      <c r="A2126" t="s">
        <v>18</v>
      </c>
      <c r="B2126" t="s">
        <v>151</v>
      </c>
      <c r="C2126" s="79">
        <f t="shared" si="66"/>
        <v>1</v>
      </c>
      <c r="D2126" s="79">
        <f t="shared" si="67"/>
        <v>0</v>
      </c>
    </row>
    <row r="2127" spans="1:4" x14ac:dyDescent="0.2">
      <c r="A2127" t="s">
        <v>18</v>
      </c>
      <c r="B2127" t="s">
        <v>151</v>
      </c>
      <c r="C2127" s="79">
        <f t="shared" si="66"/>
        <v>1</v>
      </c>
      <c r="D2127" s="79">
        <f t="shared" si="67"/>
        <v>0</v>
      </c>
    </row>
    <row r="2128" spans="1:4" x14ac:dyDescent="0.2">
      <c r="A2128" t="s">
        <v>18</v>
      </c>
      <c r="B2128" t="s">
        <v>151</v>
      </c>
      <c r="C2128" s="79">
        <f t="shared" si="66"/>
        <v>1</v>
      </c>
      <c r="D2128" s="79">
        <f t="shared" si="67"/>
        <v>0</v>
      </c>
    </row>
    <row r="2129" spans="1:4" x14ac:dyDescent="0.2">
      <c r="A2129" t="s">
        <v>18</v>
      </c>
      <c r="B2129" t="s">
        <v>151</v>
      </c>
      <c r="C2129" s="79">
        <f t="shared" si="66"/>
        <v>1</v>
      </c>
      <c r="D2129" s="79">
        <f t="shared" si="67"/>
        <v>0</v>
      </c>
    </row>
    <row r="2130" spans="1:4" x14ac:dyDescent="0.2">
      <c r="A2130" t="s">
        <v>18</v>
      </c>
      <c r="B2130" t="s">
        <v>151</v>
      </c>
      <c r="C2130" s="79">
        <f t="shared" si="66"/>
        <v>1</v>
      </c>
      <c r="D2130" s="79">
        <f t="shared" si="67"/>
        <v>0</v>
      </c>
    </row>
    <row r="2131" spans="1:4" x14ac:dyDescent="0.2">
      <c r="A2131" t="s">
        <v>18</v>
      </c>
      <c r="B2131" t="s">
        <v>151</v>
      </c>
      <c r="C2131" s="79">
        <f t="shared" si="66"/>
        <v>1</v>
      </c>
      <c r="D2131" s="79">
        <f t="shared" si="67"/>
        <v>0</v>
      </c>
    </row>
    <row r="2132" spans="1:4" x14ac:dyDescent="0.2">
      <c r="A2132" t="s">
        <v>18</v>
      </c>
      <c r="B2132" t="s">
        <v>151</v>
      </c>
      <c r="C2132" s="79">
        <f t="shared" si="66"/>
        <v>1</v>
      </c>
      <c r="D2132" s="79">
        <f t="shared" si="67"/>
        <v>0</v>
      </c>
    </row>
    <row r="2133" spans="1:4" x14ac:dyDescent="0.2">
      <c r="A2133" t="s">
        <v>18</v>
      </c>
      <c r="B2133" t="s">
        <v>151</v>
      </c>
      <c r="C2133" s="79">
        <f t="shared" si="66"/>
        <v>1</v>
      </c>
      <c r="D2133" s="79">
        <f t="shared" si="67"/>
        <v>0</v>
      </c>
    </row>
    <row r="2134" spans="1:4" x14ac:dyDescent="0.2">
      <c r="A2134" t="s">
        <v>18</v>
      </c>
      <c r="B2134" t="s">
        <v>151</v>
      </c>
      <c r="C2134" s="79">
        <f t="shared" si="66"/>
        <v>1</v>
      </c>
      <c r="D2134" s="79">
        <f t="shared" si="67"/>
        <v>0</v>
      </c>
    </row>
    <row r="2135" spans="1:4" x14ac:dyDescent="0.2">
      <c r="A2135" t="s">
        <v>18</v>
      </c>
      <c r="B2135" t="s">
        <v>151</v>
      </c>
      <c r="C2135" s="79">
        <f t="shared" si="66"/>
        <v>1</v>
      </c>
      <c r="D2135" s="79">
        <f t="shared" si="67"/>
        <v>0</v>
      </c>
    </row>
    <row r="2136" spans="1:4" x14ac:dyDescent="0.2">
      <c r="A2136" t="s">
        <v>18</v>
      </c>
      <c r="B2136" t="s">
        <v>151</v>
      </c>
      <c r="C2136" s="79">
        <f t="shared" si="66"/>
        <v>1</v>
      </c>
      <c r="D2136" s="79">
        <f t="shared" si="67"/>
        <v>0</v>
      </c>
    </row>
    <row r="2137" spans="1:4" x14ac:dyDescent="0.2">
      <c r="A2137" t="s">
        <v>18</v>
      </c>
      <c r="B2137" t="s">
        <v>151</v>
      </c>
      <c r="C2137" s="79">
        <f t="shared" si="66"/>
        <v>1</v>
      </c>
      <c r="D2137" s="79">
        <f t="shared" si="67"/>
        <v>0</v>
      </c>
    </row>
    <row r="2138" spans="1:4" x14ac:dyDescent="0.2">
      <c r="A2138" t="s">
        <v>18</v>
      </c>
      <c r="B2138" t="s">
        <v>151</v>
      </c>
      <c r="C2138" s="79">
        <f t="shared" si="66"/>
        <v>1</v>
      </c>
      <c r="D2138" s="79">
        <f t="shared" si="67"/>
        <v>0</v>
      </c>
    </row>
    <row r="2139" spans="1:4" x14ac:dyDescent="0.2">
      <c r="A2139" t="s">
        <v>18</v>
      </c>
      <c r="B2139" t="s">
        <v>151</v>
      </c>
      <c r="C2139" s="79">
        <f t="shared" si="66"/>
        <v>1</v>
      </c>
      <c r="D2139" s="79">
        <f t="shared" si="67"/>
        <v>0</v>
      </c>
    </row>
    <row r="2140" spans="1:4" x14ac:dyDescent="0.2">
      <c r="A2140" t="s">
        <v>18</v>
      </c>
      <c r="B2140" t="s">
        <v>151</v>
      </c>
      <c r="C2140" s="79">
        <f t="shared" si="66"/>
        <v>1</v>
      </c>
      <c r="D2140" s="79">
        <f t="shared" si="67"/>
        <v>0</v>
      </c>
    </row>
    <row r="2141" spans="1:4" x14ac:dyDescent="0.2">
      <c r="A2141" t="s">
        <v>18</v>
      </c>
      <c r="B2141" t="s">
        <v>151</v>
      </c>
      <c r="C2141" s="79">
        <f t="shared" si="66"/>
        <v>1</v>
      </c>
      <c r="D2141" s="79">
        <f t="shared" si="67"/>
        <v>0</v>
      </c>
    </row>
    <row r="2142" spans="1:4" x14ac:dyDescent="0.2">
      <c r="A2142" t="s">
        <v>18</v>
      </c>
      <c r="B2142" t="s">
        <v>151</v>
      </c>
      <c r="C2142" s="79">
        <f t="shared" si="66"/>
        <v>1</v>
      </c>
      <c r="D2142" s="79">
        <f t="shared" si="67"/>
        <v>0</v>
      </c>
    </row>
    <row r="2143" spans="1:4" x14ac:dyDescent="0.2">
      <c r="A2143" t="s">
        <v>18</v>
      </c>
      <c r="B2143" t="s">
        <v>151</v>
      </c>
      <c r="C2143" s="79">
        <f t="shared" si="66"/>
        <v>1</v>
      </c>
      <c r="D2143" s="79">
        <f t="shared" si="67"/>
        <v>0</v>
      </c>
    </row>
    <row r="2144" spans="1:4" x14ac:dyDescent="0.2">
      <c r="A2144" t="s">
        <v>18</v>
      </c>
      <c r="B2144" t="s">
        <v>151</v>
      </c>
      <c r="C2144" s="79">
        <f t="shared" si="66"/>
        <v>1</v>
      </c>
      <c r="D2144" s="79">
        <f t="shared" si="67"/>
        <v>0</v>
      </c>
    </row>
    <row r="2145" spans="1:4" x14ac:dyDescent="0.2">
      <c r="A2145" t="s">
        <v>18</v>
      </c>
      <c r="B2145" t="s">
        <v>151</v>
      </c>
      <c r="C2145" s="79">
        <f t="shared" si="66"/>
        <v>1</v>
      </c>
      <c r="D2145" s="79">
        <f t="shared" si="67"/>
        <v>0</v>
      </c>
    </row>
    <row r="2146" spans="1:4" x14ac:dyDescent="0.2">
      <c r="A2146" t="s">
        <v>18</v>
      </c>
      <c r="B2146" t="s">
        <v>151</v>
      </c>
      <c r="C2146" s="79">
        <f t="shared" si="66"/>
        <v>1</v>
      </c>
      <c r="D2146" s="79">
        <f t="shared" si="67"/>
        <v>0</v>
      </c>
    </row>
    <row r="2147" spans="1:4" x14ac:dyDescent="0.2">
      <c r="A2147" t="s">
        <v>18</v>
      </c>
      <c r="B2147" t="s">
        <v>151</v>
      </c>
      <c r="C2147" s="79">
        <f t="shared" si="66"/>
        <v>1</v>
      </c>
      <c r="D2147" s="79">
        <f t="shared" si="67"/>
        <v>0</v>
      </c>
    </row>
    <row r="2148" spans="1:4" x14ac:dyDescent="0.2">
      <c r="A2148" t="s">
        <v>18</v>
      </c>
      <c r="B2148" t="s">
        <v>151</v>
      </c>
      <c r="C2148" s="79">
        <f t="shared" si="66"/>
        <v>1</v>
      </c>
      <c r="D2148" s="79">
        <f t="shared" si="67"/>
        <v>0</v>
      </c>
    </row>
    <row r="2149" spans="1:4" x14ac:dyDescent="0.2">
      <c r="A2149" t="s">
        <v>18</v>
      </c>
      <c r="B2149" t="s">
        <v>151</v>
      </c>
      <c r="C2149" s="79">
        <f t="shared" si="66"/>
        <v>1</v>
      </c>
      <c r="D2149" s="79">
        <f t="shared" si="67"/>
        <v>0</v>
      </c>
    </row>
    <row r="2150" spans="1:4" x14ac:dyDescent="0.2">
      <c r="A2150" t="s">
        <v>18</v>
      </c>
      <c r="B2150" t="s">
        <v>151</v>
      </c>
      <c r="C2150" s="79">
        <f t="shared" si="66"/>
        <v>1</v>
      </c>
      <c r="D2150" s="79">
        <f t="shared" si="67"/>
        <v>0</v>
      </c>
    </row>
    <row r="2151" spans="1:4" x14ac:dyDescent="0.2">
      <c r="A2151" t="s">
        <v>18</v>
      </c>
      <c r="B2151" t="s">
        <v>151</v>
      </c>
      <c r="C2151" s="79">
        <f t="shared" si="66"/>
        <v>1</v>
      </c>
      <c r="D2151" s="79">
        <f t="shared" si="67"/>
        <v>0</v>
      </c>
    </row>
    <row r="2152" spans="1:4" x14ac:dyDescent="0.2">
      <c r="A2152" t="s">
        <v>18</v>
      </c>
      <c r="B2152" t="s">
        <v>151</v>
      </c>
      <c r="C2152" s="79">
        <f t="shared" si="66"/>
        <v>1</v>
      </c>
      <c r="D2152" s="79">
        <f t="shared" si="67"/>
        <v>0</v>
      </c>
    </row>
    <row r="2153" spans="1:4" x14ac:dyDescent="0.2">
      <c r="A2153" t="s">
        <v>18</v>
      </c>
      <c r="B2153" t="s">
        <v>151</v>
      </c>
      <c r="C2153" s="79">
        <f t="shared" si="66"/>
        <v>1</v>
      </c>
      <c r="D2153" s="79">
        <f t="shared" si="67"/>
        <v>0</v>
      </c>
    </row>
    <row r="2154" spans="1:4" x14ac:dyDescent="0.2">
      <c r="A2154" t="s">
        <v>18</v>
      </c>
      <c r="B2154" t="s">
        <v>151</v>
      </c>
      <c r="C2154" s="79">
        <f t="shared" si="66"/>
        <v>1</v>
      </c>
      <c r="D2154" s="79">
        <f t="shared" si="67"/>
        <v>0</v>
      </c>
    </row>
    <row r="2155" spans="1:4" x14ac:dyDescent="0.2">
      <c r="A2155" t="s">
        <v>18</v>
      </c>
      <c r="B2155" t="s">
        <v>151</v>
      </c>
      <c r="C2155" s="79">
        <f t="shared" si="66"/>
        <v>1</v>
      </c>
      <c r="D2155" s="79">
        <f t="shared" si="67"/>
        <v>0</v>
      </c>
    </row>
    <row r="2156" spans="1:4" x14ac:dyDescent="0.2">
      <c r="A2156" t="s">
        <v>18</v>
      </c>
      <c r="B2156" t="s">
        <v>151</v>
      </c>
      <c r="C2156" s="79">
        <f t="shared" si="66"/>
        <v>1</v>
      </c>
      <c r="D2156" s="79">
        <f t="shared" si="67"/>
        <v>0</v>
      </c>
    </row>
    <row r="2157" spans="1:4" x14ac:dyDescent="0.2">
      <c r="A2157" t="s">
        <v>18</v>
      </c>
      <c r="B2157" t="s">
        <v>151</v>
      </c>
      <c r="C2157" s="79">
        <f t="shared" si="66"/>
        <v>1</v>
      </c>
      <c r="D2157" s="79">
        <f t="shared" si="67"/>
        <v>0</v>
      </c>
    </row>
    <row r="2158" spans="1:4" x14ac:dyDescent="0.2">
      <c r="A2158" t="s">
        <v>18</v>
      </c>
      <c r="B2158" t="s">
        <v>151</v>
      </c>
      <c r="C2158" s="79">
        <f t="shared" si="66"/>
        <v>1</v>
      </c>
      <c r="D2158" s="79">
        <f t="shared" si="67"/>
        <v>0</v>
      </c>
    </row>
    <row r="2159" spans="1:4" x14ac:dyDescent="0.2">
      <c r="A2159" t="s">
        <v>18</v>
      </c>
      <c r="B2159" t="s">
        <v>151</v>
      </c>
      <c r="C2159" s="79">
        <f t="shared" si="66"/>
        <v>1</v>
      </c>
      <c r="D2159" s="79">
        <f t="shared" si="67"/>
        <v>0</v>
      </c>
    </row>
    <row r="2160" spans="1:4" x14ac:dyDescent="0.2">
      <c r="A2160" t="s">
        <v>18</v>
      </c>
      <c r="B2160" t="s">
        <v>151</v>
      </c>
      <c r="C2160" s="79">
        <f t="shared" si="66"/>
        <v>1</v>
      </c>
      <c r="D2160" s="79">
        <f t="shared" si="67"/>
        <v>0</v>
      </c>
    </row>
    <row r="2161" spans="1:4" x14ac:dyDescent="0.2">
      <c r="A2161" t="s">
        <v>18</v>
      </c>
      <c r="B2161" t="s">
        <v>151</v>
      </c>
      <c r="C2161" s="79">
        <f t="shared" si="66"/>
        <v>1</v>
      </c>
      <c r="D2161" s="79">
        <f t="shared" si="67"/>
        <v>0</v>
      </c>
    </row>
    <row r="2162" spans="1:4" x14ac:dyDescent="0.2">
      <c r="A2162" t="s">
        <v>18</v>
      </c>
      <c r="B2162" t="s">
        <v>151</v>
      </c>
      <c r="C2162" s="79">
        <f t="shared" si="66"/>
        <v>1</v>
      </c>
      <c r="D2162" s="79">
        <f t="shared" si="67"/>
        <v>0</v>
      </c>
    </row>
    <row r="2163" spans="1:4" x14ac:dyDescent="0.2">
      <c r="A2163" t="s">
        <v>18</v>
      </c>
      <c r="B2163" t="s">
        <v>151</v>
      </c>
      <c r="C2163" s="79">
        <f t="shared" si="66"/>
        <v>1</v>
      </c>
      <c r="D2163" s="79">
        <f t="shared" si="67"/>
        <v>0</v>
      </c>
    </row>
    <row r="2164" spans="1:4" x14ac:dyDescent="0.2">
      <c r="A2164" t="s">
        <v>18</v>
      </c>
      <c r="B2164" t="s">
        <v>151</v>
      </c>
      <c r="C2164" s="79">
        <f t="shared" si="66"/>
        <v>1</v>
      </c>
      <c r="D2164" s="79">
        <f t="shared" si="67"/>
        <v>0</v>
      </c>
    </row>
    <row r="2165" spans="1:4" x14ac:dyDescent="0.2">
      <c r="A2165" t="s">
        <v>18</v>
      </c>
      <c r="B2165" t="s">
        <v>151</v>
      </c>
      <c r="C2165" s="79">
        <f t="shared" si="66"/>
        <v>1</v>
      </c>
      <c r="D2165" s="79">
        <f t="shared" si="67"/>
        <v>0</v>
      </c>
    </row>
    <row r="2166" spans="1:4" x14ac:dyDescent="0.2">
      <c r="A2166" t="s">
        <v>18</v>
      </c>
      <c r="B2166" t="s">
        <v>151</v>
      </c>
      <c r="C2166" s="79">
        <f t="shared" si="66"/>
        <v>1</v>
      </c>
      <c r="D2166" s="79">
        <f t="shared" si="67"/>
        <v>0</v>
      </c>
    </row>
    <row r="2167" spans="1:4" x14ac:dyDescent="0.2">
      <c r="A2167" t="s">
        <v>18</v>
      </c>
      <c r="B2167" t="s">
        <v>151</v>
      </c>
      <c r="C2167" s="79">
        <f t="shared" si="66"/>
        <v>1</v>
      </c>
      <c r="D2167" s="79">
        <f t="shared" si="67"/>
        <v>0</v>
      </c>
    </row>
    <row r="2168" spans="1:4" x14ac:dyDescent="0.2">
      <c r="A2168" t="s">
        <v>18</v>
      </c>
      <c r="B2168" t="s">
        <v>151</v>
      </c>
      <c r="C2168" s="79">
        <f t="shared" si="66"/>
        <v>1</v>
      </c>
      <c r="D2168" s="79">
        <f t="shared" si="67"/>
        <v>0</v>
      </c>
    </row>
    <row r="2169" spans="1:4" x14ac:dyDescent="0.2">
      <c r="A2169" t="s">
        <v>18</v>
      </c>
      <c r="B2169" t="s">
        <v>151</v>
      </c>
      <c r="C2169" s="79">
        <f t="shared" si="66"/>
        <v>1</v>
      </c>
      <c r="D2169" s="79">
        <f t="shared" si="67"/>
        <v>0</v>
      </c>
    </row>
    <row r="2170" spans="1:4" x14ac:dyDescent="0.2">
      <c r="A2170" t="s">
        <v>18</v>
      </c>
      <c r="B2170" t="s">
        <v>151</v>
      </c>
      <c r="C2170" s="79">
        <f t="shared" si="66"/>
        <v>1</v>
      </c>
      <c r="D2170" s="79">
        <f t="shared" si="67"/>
        <v>0</v>
      </c>
    </row>
    <row r="2171" spans="1:4" x14ac:dyDescent="0.2">
      <c r="A2171" t="s">
        <v>18</v>
      </c>
      <c r="B2171" t="s">
        <v>151</v>
      </c>
      <c r="C2171" s="79">
        <f t="shared" si="66"/>
        <v>1</v>
      </c>
      <c r="D2171" s="79">
        <f t="shared" si="67"/>
        <v>0</v>
      </c>
    </row>
    <row r="2172" spans="1:4" x14ac:dyDescent="0.2">
      <c r="A2172" t="s">
        <v>18</v>
      </c>
      <c r="B2172" t="s">
        <v>151</v>
      </c>
      <c r="C2172" s="79">
        <f t="shared" si="66"/>
        <v>1</v>
      </c>
      <c r="D2172" s="79">
        <f t="shared" si="67"/>
        <v>0</v>
      </c>
    </row>
    <row r="2173" spans="1:4" x14ac:dyDescent="0.2">
      <c r="A2173" t="s">
        <v>18</v>
      </c>
      <c r="B2173" t="s">
        <v>151</v>
      </c>
      <c r="C2173" s="79">
        <f t="shared" si="66"/>
        <v>1</v>
      </c>
      <c r="D2173" s="79">
        <f t="shared" si="67"/>
        <v>0</v>
      </c>
    </row>
    <row r="2174" spans="1:4" x14ac:dyDescent="0.2">
      <c r="A2174" t="s">
        <v>18</v>
      </c>
      <c r="B2174" t="s">
        <v>151</v>
      </c>
      <c r="C2174" s="79">
        <f t="shared" si="66"/>
        <v>1</v>
      </c>
      <c r="D2174" s="79">
        <f t="shared" si="67"/>
        <v>0</v>
      </c>
    </row>
    <row r="2175" spans="1:4" x14ac:dyDescent="0.2">
      <c r="A2175" t="s">
        <v>18</v>
      </c>
      <c r="B2175" t="s">
        <v>151</v>
      </c>
      <c r="C2175" s="79">
        <f t="shared" si="66"/>
        <v>1</v>
      </c>
      <c r="D2175" s="79">
        <f t="shared" si="67"/>
        <v>0</v>
      </c>
    </row>
    <row r="2176" spans="1:4" x14ac:dyDescent="0.2">
      <c r="A2176" t="s">
        <v>18</v>
      </c>
      <c r="B2176" t="s">
        <v>151</v>
      </c>
      <c r="C2176" s="79">
        <f t="shared" si="66"/>
        <v>1</v>
      </c>
      <c r="D2176" s="79">
        <f t="shared" si="67"/>
        <v>0</v>
      </c>
    </row>
    <row r="2177" spans="1:4" x14ac:dyDescent="0.2">
      <c r="A2177" t="s">
        <v>18</v>
      </c>
      <c r="B2177" t="s">
        <v>151</v>
      </c>
      <c r="C2177" s="79">
        <f t="shared" si="66"/>
        <v>1</v>
      </c>
      <c r="D2177" s="79">
        <f t="shared" si="67"/>
        <v>0</v>
      </c>
    </row>
    <row r="2178" spans="1:4" x14ac:dyDescent="0.2">
      <c r="A2178" t="s">
        <v>18</v>
      </c>
      <c r="B2178" t="s">
        <v>151</v>
      </c>
      <c r="C2178" s="79">
        <f t="shared" si="66"/>
        <v>1</v>
      </c>
      <c r="D2178" s="79">
        <f t="shared" si="67"/>
        <v>0</v>
      </c>
    </row>
    <row r="2179" spans="1:4" x14ac:dyDescent="0.2">
      <c r="A2179" t="s">
        <v>18</v>
      </c>
      <c r="B2179" t="s">
        <v>151</v>
      </c>
      <c r="C2179" s="79">
        <f t="shared" ref="C2179:C2242" si="68">IF(A2179="Male", 1, 0)</f>
        <v>1</v>
      </c>
      <c r="D2179" s="79">
        <f t="shared" ref="D2179:D2242" si="69">IF(B2179="Yes", 1, 0)</f>
        <v>0</v>
      </c>
    </row>
    <row r="2180" spans="1:4" x14ac:dyDescent="0.2">
      <c r="A2180" t="s">
        <v>18</v>
      </c>
      <c r="B2180" t="s">
        <v>151</v>
      </c>
      <c r="C2180" s="79">
        <f t="shared" si="68"/>
        <v>1</v>
      </c>
      <c r="D2180" s="79">
        <f t="shared" si="69"/>
        <v>0</v>
      </c>
    </row>
    <row r="2181" spans="1:4" x14ac:dyDescent="0.2">
      <c r="A2181" t="s">
        <v>18</v>
      </c>
      <c r="B2181" t="s">
        <v>151</v>
      </c>
      <c r="C2181" s="79">
        <f t="shared" si="68"/>
        <v>1</v>
      </c>
      <c r="D2181" s="79">
        <f t="shared" si="69"/>
        <v>0</v>
      </c>
    </row>
    <row r="2182" spans="1:4" x14ac:dyDescent="0.2">
      <c r="A2182" t="s">
        <v>18</v>
      </c>
      <c r="B2182" t="s">
        <v>151</v>
      </c>
      <c r="C2182" s="79">
        <f t="shared" si="68"/>
        <v>1</v>
      </c>
      <c r="D2182" s="79">
        <f t="shared" si="69"/>
        <v>0</v>
      </c>
    </row>
    <row r="2183" spans="1:4" x14ac:dyDescent="0.2">
      <c r="A2183" t="s">
        <v>18</v>
      </c>
      <c r="B2183" t="s">
        <v>151</v>
      </c>
      <c r="C2183" s="79">
        <f t="shared" si="68"/>
        <v>1</v>
      </c>
      <c r="D2183" s="79">
        <f t="shared" si="69"/>
        <v>0</v>
      </c>
    </row>
    <row r="2184" spans="1:4" x14ac:dyDescent="0.2">
      <c r="A2184" t="s">
        <v>18</v>
      </c>
      <c r="B2184" t="s">
        <v>151</v>
      </c>
      <c r="C2184" s="79">
        <f t="shared" si="68"/>
        <v>1</v>
      </c>
      <c r="D2184" s="79">
        <f t="shared" si="69"/>
        <v>0</v>
      </c>
    </row>
    <row r="2185" spans="1:4" x14ac:dyDescent="0.2">
      <c r="A2185" t="s">
        <v>18</v>
      </c>
      <c r="B2185" t="s">
        <v>151</v>
      </c>
      <c r="C2185" s="79">
        <f t="shared" si="68"/>
        <v>1</v>
      </c>
      <c r="D2185" s="79">
        <f t="shared" si="69"/>
        <v>0</v>
      </c>
    </row>
    <row r="2186" spans="1:4" x14ac:dyDescent="0.2">
      <c r="A2186" t="s">
        <v>18</v>
      </c>
      <c r="B2186" t="s">
        <v>151</v>
      </c>
      <c r="C2186" s="79">
        <f t="shared" si="68"/>
        <v>1</v>
      </c>
      <c r="D2186" s="79">
        <f t="shared" si="69"/>
        <v>0</v>
      </c>
    </row>
    <row r="2187" spans="1:4" x14ac:dyDescent="0.2">
      <c r="A2187" t="s">
        <v>18</v>
      </c>
      <c r="B2187" t="s">
        <v>151</v>
      </c>
      <c r="C2187" s="79">
        <f t="shared" si="68"/>
        <v>1</v>
      </c>
      <c r="D2187" s="79">
        <f t="shared" si="69"/>
        <v>0</v>
      </c>
    </row>
    <row r="2188" spans="1:4" x14ac:dyDescent="0.2">
      <c r="A2188" t="s">
        <v>18</v>
      </c>
      <c r="B2188" t="s">
        <v>151</v>
      </c>
      <c r="C2188" s="79">
        <f t="shared" si="68"/>
        <v>1</v>
      </c>
      <c r="D2188" s="79">
        <f t="shared" si="69"/>
        <v>0</v>
      </c>
    </row>
    <row r="2189" spans="1:4" x14ac:dyDescent="0.2">
      <c r="A2189" t="s">
        <v>18</v>
      </c>
      <c r="B2189" t="s">
        <v>151</v>
      </c>
      <c r="C2189" s="79">
        <f t="shared" si="68"/>
        <v>1</v>
      </c>
      <c r="D2189" s="79">
        <f t="shared" si="69"/>
        <v>0</v>
      </c>
    </row>
    <row r="2190" spans="1:4" x14ac:dyDescent="0.2">
      <c r="A2190" t="s">
        <v>18</v>
      </c>
      <c r="B2190" t="s">
        <v>151</v>
      </c>
      <c r="C2190" s="79">
        <f t="shared" si="68"/>
        <v>1</v>
      </c>
      <c r="D2190" s="79">
        <f t="shared" si="69"/>
        <v>0</v>
      </c>
    </row>
    <row r="2191" spans="1:4" x14ac:dyDescent="0.2">
      <c r="A2191" t="s">
        <v>18</v>
      </c>
      <c r="B2191" t="s">
        <v>151</v>
      </c>
      <c r="C2191" s="79">
        <f t="shared" si="68"/>
        <v>1</v>
      </c>
      <c r="D2191" s="79">
        <f t="shared" si="69"/>
        <v>0</v>
      </c>
    </row>
    <row r="2192" spans="1:4" x14ac:dyDescent="0.2">
      <c r="A2192" t="s">
        <v>18</v>
      </c>
      <c r="B2192" t="s">
        <v>151</v>
      </c>
      <c r="C2192" s="79">
        <f t="shared" si="68"/>
        <v>1</v>
      </c>
      <c r="D2192" s="79">
        <f t="shared" si="69"/>
        <v>0</v>
      </c>
    </row>
    <row r="2193" spans="1:4" x14ac:dyDescent="0.2">
      <c r="A2193" t="s">
        <v>18</v>
      </c>
      <c r="B2193" t="s">
        <v>151</v>
      </c>
      <c r="C2193" s="79">
        <f t="shared" si="68"/>
        <v>1</v>
      </c>
      <c r="D2193" s="79">
        <f t="shared" si="69"/>
        <v>0</v>
      </c>
    </row>
    <row r="2194" spans="1:4" x14ac:dyDescent="0.2">
      <c r="A2194" t="s">
        <v>18</v>
      </c>
      <c r="B2194" t="s">
        <v>151</v>
      </c>
      <c r="C2194" s="79">
        <f t="shared" si="68"/>
        <v>1</v>
      </c>
      <c r="D2194" s="79">
        <f t="shared" si="69"/>
        <v>0</v>
      </c>
    </row>
    <row r="2195" spans="1:4" x14ac:dyDescent="0.2">
      <c r="A2195" t="s">
        <v>18</v>
      </c>
      <c r="B2195" t="s">
        <v>151</v>
      </c>
      <c r="C2195" s="79">
        <f t="shared" si="68"/>
        <v>1</v>
      </c>
      <c r="D2195" s="79">
        <f t="shared" si="69"/>
        <v>0</v>
      </c>
    </row>
    <row r="2196" spans="1:4" x14ac:dyDescent="0.2">
      <c r="A2196" t="s">
        <v>18</v>
      </c>
      <c r="B2196" t="s">
        <v>151</v>
      </c>
      <c r="C2196" s="79">
        <f t="shared" si="68"/>
        <v>1</v>
      </c>
      <c r="D2196" s="79">
        <f t="shared" si="69"/>
        <v>0</v>
      </c>
    </row>
    <row r="2197" spans="1:4" x14ac:dyDescent="0.2">
      <c r="A2197" t="s">
        <v>18</v>
      </c>
      <c r="B2197" t="s">
        <v>151</v>
      </c>
      <c r="C2197" s="79">
        <f t="shared" si="68"/>
        <v>1</v>
      </c>
      <c r="D2197" s="79">
        <f t="shared" si="69"/>
        <v>0</v>
      </c>
    </row>
    <row r="2198" spans="1:4" x14ac:dyDescent="0.2">
      <c r="A2198" t="s">
        <v>18</v>
      </c>
      <c r="B2198" t="s">
        <v>151</v>
      </c>
      <c r="C2198" s="79">
        <f t="shared" si="68"/>
        <v>1</v>
      </c>
      <c r="D2198" s="79">
        <f t="shared" si="69"/>
        <v>0</v>
      </c>
    </row>
    <row r="2199" spans="1:4" x14ac:dyDescent="0.2">
      <c r="A2199" t="s">
        <v>18</v>
      </c>
      <c r="B2199" t="s">
        <v>151</v>
      </c>
      <c r="C2199" s="79">
        <f t="shared" si="68"/>
        <v>1</v>
      </c>
      <c r="D2199" s="79">
        <f t="shared" si="69"/>
        <v>0</v>
      </c>
    </row>
    <row r="2200" spans="1:4" x14ac:dyDescent="0.2">
      <c r="A2200" t="s">
        <v>18</v>
      </c>
      <c r="B2200" t="s">
        <v>151</v>
      </c>
      <c r="C2200" s="79">
        <f t="shared" si="68"/>
        <v>1</v>
      </c>
      <c r="D2200" s="79">
        <f t="shared" si="69"/>
        <v>0</v>
      </c>
    </row>
    <row r="2201" spans="1:4" x14ac:dyDescent="0.2">
      <c r="A2201" t="s">
        <v>18</v>
      </c>
      <c r="B2201" t="s">
        <v>151</v>
      </c>
      <c r="C2201" s="79">
        <f t="shared" si="68"/>
        <v>1</v>
      </c>
      <c r="D2201" s="79">
        <f t="shared" si="69"/>
        <v>0</v>
      </c>
    </row>
    <row r="2202" spans="1:4" x14ac:dyDescent="0.2">
      <c r="A2202" t="s">
        <v>18</v>
      </c>
      <c r="B2202" t="s">
        <v>151</v>
      </c>
      <c r="C2202" s="79">
        <f t="shared" si="68"/>
        <v>1</v>
      </c>
      <c r="D2202" s="79">
        <f t="shared" si="69"/>
        <v>0</v>
      </c>
    </row>
    <row r="2203" spans="1:4" x14ac:dyDescent="0.2">
      <c r="A2203" t="s">
        <v>18</v>
      </c>
      <c r="B2203" t="s">
        <v>151</v>
      </c>
      <c r="C2203" s="79">
        <f t="shared" si="68"/>
        <v>1</v>
      </c>
      <c r="D2203" s="79">
        <f t="shared" si="69"/>
        <v>0</v>
      </c>
    </row>
    <row r="2204" spans="1:4" x14ac:dyDescent="0.2">
      <c r="A2204" t="s">
        <v>18</v>
      </c>
      <c r="B2204" t="s">
        <v>151</v>
      </c>
      <c r="C2204" s="79">
        <f t="shared" si="68"/>
        <v>1</v>
      </c>
      <c r="D2204" s="79">
        <f t="shared" si="69"/>
        <v>0</v>
      </c>
    </row>
    <row r="2205" spans="1:4" x14ac:dyDescent="0.2">
      <c r="A2205" t="s">
        <v>18</v>
      </c>
      <c r="B2205" t="s">
        <v>151</v>
      </c>
      <c r="C2205" s="79">
        <f t="shared" si="68"/>
        <v>1</v>
      </c>
      <c r="D2205" s="79">
        <f t="shared" si="69"/>
        <v>0</v>
      </c>
    </row>
    <row r="2206" spans="1:4" x14ac:dyDescent="0.2">
      <c r="A2206" t="s">
        <v>18</v>
      </c>
      <c r="B2206" t="s">
        <v>151</v>
      </c>
      <c r="C2206" s="79">
        <f t="shared" si="68"/>
        <v>1</v>
      </c>
      <c r="D2206" s="79">
        <f t="shared" si="69"/>
        <v>0</v>
      </c>
    </row>
    <row r="2207" spans="1:4" x14ac:dyDescent="0.2">
      <c r="A2207" t="s">
        <v>18</v>
      </c>
      <c r="B2207" t="s">
        <v>151</v>
      </c>
      <c r="C2207" s="79">
        <f t="shared" si="68"/>
        <v>1</v>
      </c>
      <c r="D2207" s="79">
        <f t="shared" si="69"/>
        <v>0</v>
      </c>
    </row>
    <row r="2208" spans="1:4" x14ac:dyDescent="0.2">
      <c r="A2208" t="s">
        <v>18</v>
      </c>
      <c r="B2208" t="s">
        <v>151</v>
      </c>
      <c r="C2208" s="79">
        <f t="shared" si="68"/>
        <v>1</v>
      </c>
      <c r="D2208" s="79">
        <f t="shared" si="69"/>
        <v>0</v>
      </c>
    </row>
    <row r="2209" spans="1:4" x14ac:dyDescent="0.2">
      <c r="A2209" t="s">
        <v>18</v>
      </c>
      <c r="B2209" t="s">
        <v>151</v>
      </c>
      <c r="C2209" s="79">
        <f t="shared" si="68"/>
        <v>1</v>
      </c>
      <c r="D2209" s="79">
        <f t="shared" si="69"/>
        <v>0</v>
      </c>
    </row>
    <row r="2210" spans="1:4" x14ac:dyDescent="0.2">
      <c r="A2210" t="s">
        <v>18</v>
      </c>
      <c r="B2210" t="s">
        <v>151</v>
      </c>
      <c r="C2210" s="79">
        <f t="shared" si="68"/>
        <v>1</v>
      </c>
      <c r="D2210" s="79">
        <f t="shared" si="69"/>
        <v>0</v>
      </c>
    </row>
    <row r="2211" spans="1:4" x14ac:dyDescent="0.2">
      <c r="A2211" t="s">
        <v>18</v>
      </c>
      <c r="B2211" t="s">
        <v>151</v>
      </c>
      <c r="C2211" s="79">
        <f t="shared" si="68"/>
        <v>1</v>
      </c>
      <c r="D2211" s="79">
        <f t="shared" si="69"/>
        <v>0</v>
      </c>
    </row>
    <row r="2212" spans="1:4" x14ac:dyDescent="0.2">
      <c r="A2212" t="s">
        <v>18</v>
      </c>
      <c r="B2212" t="s">
        <v>151</v>
      </c>
      <c r="C2212" s="79">
        <f t="shared" si="68"/>
        <v>1</v>
      </c>
      <c r="D2212" s="79">
        <f t="shared" si="69"/>
        <v>0</v>
      </c>
    </row>
    <row r="2213" spans="1:4" x14ac:dyDescent="0.2">
      <c r="A2213" t="s">
        <v>18</v>
      </c>
      <c r="B2213" t="s">
        <v>151</v>
      </c>
      <c r="C2213" s="79">
        <f t="shared" si="68"/>
        <v>1</v>
      </c>
      <c r="D2213" s="79">
        <f t="shared" si="69"/>
        <v>0</v>
      </c>
    </row>
    <row r="2214" spans="1:4" x14ac:dyDescent="0.2">
      <c r="A2214" t="s">
        <v>18</v>
      </c>
      <c r="B2214" t="s">
        <v>151</v>
      </c>
      <c r="C2214" s="79">
        <f t="shared" si="68"/>
        <v>1</v>
      </c>
      <c r="D2214" s="79">
        <f t="shared" si="69"/>
        <v>0</v>
      </c>
    </row>
    <row r="2215" spans="1:4" x14ac:dyDescent="0.2">
      <c r="A2215" t="s">
        <v>18</v>
      </c>
      <c r="B2215" t="s">
        <v>151</v>
      </c>
      <c r="C2215" s="79">
        <f t="shared" si="68"/>
        <v>1</v>
      </c>
      <c r="D2215" s="79">
        <f t="shared" si="69"/>
        <v>0</v>
      </c>
    </row>
    <row r="2216" spans="1:4" x14ac:dyDescent="0.2">
      <c r="A2216" t="s">
        <v>18</v>
      </c>
      <c r="B2216" t="s">
        <v>151</v>
      </c>
      <c r="C2216" s="79">
        <f t="shared" si="68"/>
        <v>1</v>
      </c>
      <c r="D2216" s="79">
        <f t="shared" si="69"/>
        <v>0</v>
      </c>
    </row>
    <row r="2217" spans="1:4" x14ac:dyDescent="0.2">
      <c r="A2217" t="s">
        <v>18</v>
      </c>
      <c r="B2217" t="s">
        <v>151</v>
      </c>
      <c r="C2217" s="79">
        <f t="shared" si="68"/>
        <v>1</v>
      </c>
      <c r="D2217" s="79">
        <f t="shared" si="69"/>
        <v>0</v>
      </c>
    </row>
    <row r="2218" spans="1:4" x14ac:dyDescent="0.2">
      <c r="A2218" t="s">
        <v>18</v>
      </c>
      <c r="B2218" t="s">
        <v>151</v>
      </c>
      <c r="C2218" s="79">
        <f t="shared" si="68"/>
        <v>1</v>
      </c>
      <c r="D2218" s="79">
        <f t="shared" si="69"/>
        <v>0</v>
      </c>
    </row>
    <row r="2219" spans="1:4" x14ac:dyDescent="0.2">
      <c r="A2219" t="s">
        <v>18</v>
      </c>
      <c r="B2219" t="s">
        <v>151</v>
      </c>
      <c r="C2219" s="79">
        <f t="shared" si="68"/>
        <v>1</v>
      </c>
      <c r="D2219" s="79">
        <f t="shared" si="69"/>
        <v>0</v>
      </c>
    </row>
    <row r="2220" spans="1:4" x14ac:dyDescent="0.2">
      <c r="A2220" t="s">
        <v>18</v>
      </c>
      <c r="B2220" t="s">
        <v>151</v>
      </c>
      <c r="C2220" s="79">
        <f t="shared" si="68"/>
        <v>1</v>
      </c>
      <c r="D2220" s="79">
        <f t="shared" si="69"/>
        <v>0</v>
      </c>
    </row>
    <row r="2221" spans="1:4" x14ac:dyDescent="0.2">
      <c r="A2221" t="s">
        <v>18</v>
      </c>
      <c r="B2221" t="s">
        <v>151</v>
      </c>
      <c r="C2221" s="79">
        <f t="shared" si="68"/>
        <v>1</v>
      </c>
      <c r="D2221" s="79">
        <f t="shared" si="69"/>
        <v>0</v>
      </c>
    </row>
    <row r="2222" spans="1:4" x14ac:dyDescent="0.2">
      <c r="A2222" t="s">
        <v>18</v>
      </c>
      <c r="B2222" t="s">
        <v>151</v>
      </c>
      <c r="C2222" s="79">
        <f t="shared" si="68"/>
        <v>1</v>
      </c>
      <c r="D2222" s="79">
        <f t="shared" si="69"/>
        <v>0</v>
      </c>
    </row>
    <row r="2223" spans="1:4" x14ac:dyDescent="0.2">
      <c r="A2223" t="s">
        <v>18</v>
      </c>
      <c r="B2223" t="s">
        <v>151</v>
      </c>
      <c r="C2223" s="79">
        <f t="shared" si="68"/>
        <v>1</v>
      </c>
      <c r="D2223" s="79">
        <f t="shared" si="69"/>
        <v>0</v>
      </c>
    </row>
    <row r="2224" spans="1:4" x14ac:dyDescent="0.2">
      <c r="A2224" t="s">
        <v>18</v>
      </c>
      <c r="B2224" t="s">
        <v>151</v>
      </c>
      <c r="C2224" s="79">
        <f t="shared" si="68"/>
        <v>1</v>
      </c>
      <c r="D2224" s="79">
        <f t="shared" si="69"/>
        <v>0</v>
      </c>
    </row>
    <row r="2225" spans="1:4" x14ac:dyDescent="0.2">
      <c r="A2225" t="s">
        <v>18</v>
      </c>
      <c r="B2225" t="s">
        <v>151</v>
      </c>
      <c r="C2225" s="79">
        <f t="shared" si="68"/>
        <v>1</v>
      </c>
      <c r="D2225" s="79">
        <f t="shared" si="69"/>
        <v>0</v>
      </c>
    </row>
    <row r="2226" spans="1:4" x14ac:dyDescent="0.2">
      <c r="A2226" t="s">
        <v>18</v>
      </c>
      <c r="B2226" t="s">
        <v>151</v>
      </c>
      <c r="C2226" s="79">
        <f t="shared" si="68"/>
        <v>1</v>
      </c>
      <c r="D2226" s="79">
        <f t="shared" si="69"/>
        <v>0</v>
      </c>
    </row>
    <row r="2227" spans="1:4" x14ac:dyDescent="0.2">
      <c r="A2227" t="s">
        <v>18</v>
      </c>
      <c r="B2227" t="s">
        <v>151</v>
      </c>
      <c r="C2227" s="79">
        <f t="shared" si="68"/>
        <v>1</v>
      </c>
      <c r="D2227" s="79">
        <f t="shared" si="69"/>
        <v>0</v>
      </c>
    </row>
    <row r="2228" spans="1:4" x14ac:dyDescent="0.2">
      <c r="A2228" t="s">
        <v>18</v>
      </c>
      <c r="B2228" t="s">
        <v>151</v>
      </c>
      <c r="C2228" s="79">
        <f t="shared" si="68"/>
        <v>1</v>
      </c>
      <c r="D2228" s="79">
        <f t="shared" si="69"/>
        <v>0</v>
      </c>
    </row>
    <row r="2229" spans="1:4" x14ac:dyDescent="0.2">
      <c r="A2229" t="s">
        <v>18</v>
      </c>
      <c r="B2229" t="s">
        <v>151</v>
      </c>
      <c r="C2229" s="79">
        <f t="shared" si="68"/>
        <v>1</v>
      </c>
      <c r="D2229" s="79">
        <f t="shared" si="69"/>
        <v>0</v>
      </c>
    </row>
    <row r="2230" spans="1:4" x14ac:dyDescent="0.2">
      <c r="A2230" t="s">
        <v>18</v>
      </c>
      <c r="B2230" t="s">
        <v>151</v>
      </c>
      <c r="C2230" s="79">
        <f t="shared" si="68"/>
        <v>1</v>
      </c>
      <c r="D2230" s="79">
        <f t="shared" si="69"/>
        <v>0</v>
      </c>
    </row>
    <row r="2231" spans="1:4" x14ac:dyDescent="0.2">
      <c r="A2231" t="s">
        <v>18</v>
      </c>
      <c r="B2231" t="s">
        <v>151</v>
      </c>
      <c r="C2231" s="79">
        <f t="shared" si="68"/>
        <v>1</v>
      </c>
      <c r="D2231" s="79">
        <f t="shared" si="69"/>
        <v>0</v>
      </c>
    </row>
    <row r="2232" spans="1:4" x14ac:dyDescent="0.2">
      <c r="A2232" t="s">
        <v>18</v>
      </c>
      <c r="B2232" t="s">
        <v>151</v>
      </c>
      <c r="C2232" s="79">
        <f t="shared" si="68"/>
        <v>1</v>
      </c>
      <c r="D2232" s="79">
        <f t="shared" si="69"/>
        <v>0</v>
      </c>
    </row>
    <row r="2233" spans="1:4" x14ac:dyDescent="0.2">
      <c r="A2233" t="s">
        <v>18</v>
      </c>
      <c r="B2233" t="s">
        <v>151</v>
      </c>
      <c r="C2233" s="79">
        <f t="shared" si="68"/>
        <v>1</v>
      </c>
      <c r="D2233" s="79">
        <f t="shared" si="69"/>
        <v>0</v>
      </c>
    </row>
    <row r="2234" spans="1:4" x14ac:dyDescent="0.2">
      <c r="A2234" t="s">
        <v>18</v>
      </c>
      <c r="B2234" t="s">
        <v>151</v>
      </c>
      <c r="C2234" s="79">
        <f t="shared" si="68"/>
        <v>1</v>
      </c>
      <c r="D2234" s="79">
        <f t="shared" si="69"/>
        <v>0</v>
      </c>
    </row>
    <row r="2235" spans="1:4" x14ac:dyDescent="0.2">
      <c r="A2235" t="s">
        <v>18</v>
      </c>
      <c r="B2235" t="s">
        <v>151</v>
      </c>
      <c r="C2235" s="79">
        <f t="shared" si="68"/>
        <v>1</v>
      </c>
      <c r="D2235" s="79">
        <f t="shared" si="69"/>
        <v>0</v>
      </c>
    </row>
    <row r="2236" spans="1:4" x14ac:dyDescent="0.2">
      <c r="A2236" t="s">
        <v>18</v>
      </c>
      <c r="B2236" t="s">
        <v>151</v>
      </c>
      <c r="C2236" s="79">
        <f t="shared" si="68"/>
        <v>1</v>
      </c>
      <c r="D2236" s="79">
        <f t="shared" si="69"/>
        <v>0</v>
      </c>
    </row>
    <row r="2237" spans="1:4" x14ac:dyDescent="0.2">
      <c r="A2237" t="s">
        <v>18</v>
      </c>
      <c r="B2237" t="s">
        <v>151</v>
      </c>
      <c r="C2237" s="79">
        <f t="shared" si="68"/>
        <v>1</v>
      </c>
      <c r="D2237" s="79">
        <f t="shared" si="69"/>
        <v>0</v>
      </c>
    </row>
    <row r="2238" spans="1:4" x14ac:dyDescent="0.2">
      <c r="A2238" t="s">
        <v>18</v>
      </c>
      <c r="B2238" t="s">
        <v>151</v>
      </c>
      <c r="C2238" s="79">
        <f t="shared" si="68"/>
        <v>1</v>
      </c>
      <c r="D2238" s="79">
        <f t="shared" si="69"/>
        <v>0</v>
      </c>
    </row>
    <row r="2239" spans="1:4" x14ac:dyDescent="0.2">
      <c r="A2239" t="s">
        <v>18</v>
      </c>
      <c r="B2239" t="s">
        <v>151</v>
      </c>
      <c r="C2239" s="79">
        <f t="shared" si="68"/>
        <v>1</v>
      </c>
      <c r="D2239" s="79">
        <f t="shared" si="69"/>
        <v>0</v>
      </c>
    </row>
    <row r="2240" spans="1:4" x14ac:dyDescent="0.2">
      <c r="A2240" t="s">
        <v>18</v>
      </c>
      <c r="B2240" t="s">
        <v>151</v>
      </c>
      <c r="C2240" s="79">
        <f t="shared" si="68"/>
        <v>1</v>
      </c>
      <c r="D2240" s="79">
        <f t="shared" si="69"/>
        <v>0</v>
      </c>
    </row>
    <row r="2241" spans="1:4" x14ac:dyDescent="0.2">
      <c r="A2241" t="s">
        <v>18</v>
      </c>
      <c r="B2241" t="s">
        <v>151</v>
      </c>
      <c r="C2241" s="79">
        <f t="shared" si="68"/>
        <v>1</v>
      </c>
      <c r="D2241" s="79">
        <f t="shared" si="69"/>
        <v>0</v>
      </c>
    </row>
    <row r="2242" spans="1:4" x14ac:dyDescent="0.2">
      <c r="A2242" t="s">
        <v>18</v>
      </c>
      <c r="B2242" t="s">
        <v>151</v>
      </c>
      <c r="C2242" s="79">
        <f t="shared" si="68"/>
        <v>1</v>
      </c>
      <c r="D2242" s="79">
        <f t="shared" si="69"/>
        <v>0</v>
      </c>
    </row>
    <row r="2243" spans="1:4" x14ac:dyDescent="0.2">
      <c r="A2243" t="s">
        <v>18</v>
      </c>
      <c r="B2243" t="s">
        <v>151</v>
      </c>
      <c r="C2243" s="79">
        <f t="shared" ref="C2243:C2306" si="70">IF(A2243="Male", 1, 0)</f>
        <v>1</v>
      </c>
      <c r="D2243" s="79">
        <f t="shared" ref="D2243:D2306" si="71">IF(B2243="Yes", 1, 0)</f>
        <v>0</v>
      </c>
    </row>
    <row r="2244" spans="1:4" x14ac:dyDescent="0.2">
      <c r="A2244" t="s">
        <v>18</v>
      </c>
      <c r="B2244" t="s">
        <v>151</v>
      </c>
      <c r="C2244" s="79">
        <f t="shared" si="70"/>
        <v>1</v>
      </c>
      <c r="D2244" s="79">
        <f t="shared" si="71"/>
        <v>0</v>
      </c>
    </row>
    <row r="2245" spans="1:4" x14ac:dyDescent="0.2">
      <c r="A2245" t="s">
        <v>18</v>
      </c>
      <c r="B2245" t="s">
        <v>151</v>
      </c>
      <c r="C2245" s="79">
        <f t="shared" si="70"/>
        <v>1</v>
      </c>
      <c r="D2245" s="79">
        <f t="shared" si="71"/>
        <v>0</v>
      </c>
    </row>
    <row r="2246" spans="1:4" x14ac:dyDescent="0.2">
      <c r="A2246" t="s">
        <v>18</v>
      </c>
      <c r="B2246" t="s">
        <v>151</v>
      </c>
      <c r="C2246" s="79">
        <f t="shared" si="70"/>
        <v>1</v>
      </c>
      <c r="D2246" s="79">
        <f t="shared" si="71"/>
        <v>0</v>
      </c>
    </row>
    <row r="2247" spans="1:4" x14ac:dyDescent="0.2">
      <c r="A2247" t="s">
        <v>18</v>
      </c>
      <c r="B2247" t="s">
        <v>151</v>
      </c>
      <c r="C2247" s="79">
        <f t="shared" si="70"/>
        <v>1</v>
      </c>
      <c r="D2247" s="79">
        <f t="shared" si="71"/>
        <v>0</v>
      </c>
    </row>
    <row r="2248" spans="1:4" x14ac:dyDescent="0.2">
      <c r="A2248" t="s">
        <v>18</v>
      </c>
      <c r="B2248" t="s">
        <v>151</v>
      </c>
      <c r="C2248" s="79">
        <f t="shared" si="70"/>
        <v>1</v>
      </c>
      <c r="D2248" s="79">
        <f t="shared" si="71"/>
        <v>0</v>
      </c>
    </row>
    <row r="2249" spans="1:4" x14ac:dyDescent="0.2">
      <c r="A2249" t="s">
        <v>18</v>
      </c>
      <c r="B2249" t="s">
        <v>151</v>
      </c>
      <c r="C2249" s="79">
        <f t="shared" si="70"/>
        <v>1</v>
      </c>
      <c r="D2249" s="79">
        <f t="shared" si="71"/>
        <v>0</v>
      </c>
    </row>
    <row r="2250" spans="1:4" x14ac:dyDescent="0.2">
      <c r="A2250" t="s">
        <v>18</v>
      </c>
      <c r="B2250" t="s">
        <v>151</v>
      </c>
      <c r="C2250" s="79">
        <f t="shared" si="70"/>
        <v>1</v>
      </c>
      <c r="D2250" s="79">
        <f t="shared" si="71"/>
        <v>0</v>
      </c>
    </row>
    <row r="2251" spans="1:4" x14ac:dyDescent="0.2">
      <c r="A2251" t="s">
        <v>18</v>
      </c>
      <c r="B2251" t="s">
        <v>151</v>
      </c>
      <c r="C2251" s="79">
        <f t="shared" si="70"/>
        <v>1</v>
      </c>
      <c r="D2251" s="79">
        <f t="shared" si="71"/>
        <v>0</v>
      </c>
    </row>
    <row r="2252" spans="1:4" x14ac:dyDescent="0.2">
      <c r="A2252" t="s">
        <v>18</v>
      </c>
      <c r="B2252" t="s">
        <v>151</v>
      </c>
      <c r="C2252" s="79">
        <f t="shared" si="70"/>
        <v>1</v>
      </c>
      <c r="D2252" s="79">
        <f t="shared" si="71"/>
        <v>0</v>
      </c>
    </row>
    <row r="2253" spans="1:4" x14ac:dyDescent="0.2">
      <c r="A2253" t="s">
        <v>18</v>
      </c>
      <c r="B2253" t="s">
        <v>151</v>
      </c>
      <c r="C2253" s="79">
        <f t="shared" si="70"/>
        <v>1</v>
      </c>
      <c r="D2253" s="79">
        <f t="shared" si="71"/>
        <v>0</v>
      </c>
    </row>
    <row r="2254" spans="1:4" x14ac:dyDescent="0.2">
      <c r="A2254" t="s">
        <v>18</v>
      </c>
      <c r="B2254" t="s">
        <v>151</v>
      </c>
      <c r="C2254" s="79">
        <f t="shared" si="70"/>
        <v>1</v>
      </c>
      <c r="D2254" s="79">
        <f t="shared" si="71"/>
        <v>0</v>
      </c>
    </row>
    <row r="2255" spans="1:4" x14ac:dyDescent="0.2">
      <c r="A2255" t="s">
        <v>18</v>
      </c>
      <c r="B2255" t="s">
        <v>151</v>
      </c>
      <c r="C2255" s="79">
        <f t="shared" si="70"/>
        <v>1</v>
      </c>
      <c r="D2255" s="79">
        <f t="shared" si="71"/>
        <v>0</v>
      </c>
    </row>
    <row r="2256" spans="1:4" x14ac:dyDescent="0.2">
      <c r="A2256" t="s">
        <v>18</v>
      </c>
      <c r="B2256" t="s">
        <v>151</v>
      </c>
      <c r="C2256" s="79">
        <f t="shared" si="70"/>
        <v>1</v>
      </c>
      <c r="D2256" s="79">
        <f t="shared" si="71"/>
        <v>0</v>
      </c>
    </row>
    <row r="2257" spans="1:4" x14ac:dyDescent="0.2">
      <c r="A2257" t="s">
        <v>18</v>
      </c>
      <c r="B2257" t="s">
        <v>151</v>
      </c>
      <c r="C2257" s="79">
        <f t="shared" si="70"/>
        <v>1</v>
      </c>
      <c r="D2257" s="79">
        <f t="shared" si="71"/>
        <v>0</v>
      </c>
    </row>
    <row r="2258" spans="1:4" x14ac:dyDescent="0.2">
      <c r="A2258" t="s">
        <v>18</v>
      </c>
      <c r="B2258" t="s">
        <v>151</v>
      </c>
      <c r="C2258" s="79">
        <f t="shared" si="70"/>
        <v>1</v>
      </c>
      <c r="D2258" s="79">
        <f t="shared" si="71"/>
        <v>0</v>
      </c>
    </row>
    <row r="2259" spans="1:4" x14ac:dyDescent="0.2">
      <c r="A2259" t="s">
        <v>18</v>
      </c>
      <c r="B2259" t="s">
        <v>151</v>
      </c>
      <c r="C2259" s="79">
        <f t="shared" si="70"/>
        <v>1</v>
      </c>
      <c r="D2259" s="79">
        <f t="shared" si="71"/>
        <v>0</v>
      </c>
    </row>
    <row r="2260" spans="1:4" x14ac:dyDescent="0.2">
      <c r="A2260" t="s">
        <v>18</v>
      </c>
      <c r="B2260" t="s">
        <v>151</v>
      </c>
      <c r="C2260" s="79">
        <f t="shared" si="70"/>
        <v>1</v>
      </c>
      <c r="D2260" s="79">
        <f t="shared" si="71"/>
        <v>0</v>
      </c>
    </row>
    <row r="2261" spans="1:4" x14ac:dyDescent="0.2">
      <c r="A2261" t="s">
        <v>18</v>
      </c>
      <c r="B2261" t="s">
        <v>151</v>
      </c>
      <c r="C2261" s="79">
        <f t="shared" si="70"/>
        <v>1</v>
      </c>
      <c r="D2261" s="79">
        <f t="shared" si="71"/>
        <v>0</v>
      </c>
    </row>
    <row r="2262" spans="1:4" x14ac:dyDescent="0.2">
      <c r="A2262" t="s">
        <v>18</v>
      </c>
      <c r="B2262" t="s">
        <v>151</v>
      </c>
      <c r="C2262" s="79">
        <f t="shared" si="70"/>
        <v>1</v>
      </c>
      <c r="D2262" s="79">
        <f t="shared" si="71"/>
        <v>0</v>
      </c>
    </row>
    <row r="2263" spans="1:4" x14ac:dyDescent="0.2">
      <c r="A2263" t="s">
        <v>18</v>
      </c>
      <c r="B2263" t="s">
        <v>151</v>
      </c>
      <c r="C2263" s="79">
        <f t="shared" si="70"/>
        <v>1</v>
      </c>
      <c r="D2263" s="79">
        <f t="shared" si="71"/>
        <v>0</v>
      </c>
    </row>
    <row r="2264" spans="1:4" x14ac:dyDescent="0.2">
      <c r="A2264" t="s">
        <v>18</v>
      </c>
      <c r="B2264" t="s">
        <v>151</v>
      </c>
      <c r="C2264" s="79">
        <f t="shared" si="70"/>
        <v>1</v>
      </c>
      <c r="D2264" s="79">
        <f t="shared" si="71"/>
        <v>0</v>
      </c>
    </row>
    <row r="2265" spans="1:4" x14ac:dyDescent="0.2">
      <c r="A2265" t="s">
        <v>18</v>
      </c>
      <c r="B2265" t="s">
        <v>151</v>
      </c>
      <c r="C2265" s="79">
        <f t="shared" si="70"/>
        <v>1</v>
      </c>
      <c r="D2265" s="79">
        <f t="shared" si="71"/>
        <v>0</v>
      </c>
    </row>
    <row r="2266" spans="1:4" x14ac:dyDescent="0.2">
      <c r="A2266" t="s">
        <v>18</v>
      </c>
      <c r="B2266" t="s">
        <v>151</v>
      </c>
      <c r="C2266" s="79">
        <f t="shared" si="70"/>
        <v>1</v>
      </c>
      <c r="D2266" s="79">
        <f t="shared" si="71"/>
        <v>0</v>
      </c>
    </row>
    <row r="2267" spans="1:4" x14ac:dyDescent="0.2">
      <c r="A2267" t="s">
        <v>18</v>
      </c>
      <c r="B2267" t="s">
        <v>151</v>
      </c>
      <c r="C2267" s="79">
        <f t="shared" si="70"/>
        <v>1</v>
      </c>
      <c r="D2267" s="79">
        <f t="shared" si="71"/>
        <v>0</v>
      </c>
    </row>
    <row r="2268" spans="1:4" x14ac:dyDescent="0.2">
      <c r="A2268" t="s">
        <v>18</v>
      </c>
      <c r="B2268" t="s">
        <v>151</v>
      </c>
      <c r="C2268" s="79">
        <f t="shared" si="70"/>
        <v>1</v>
      </c>
      <c r="D2268" s="79">
        <f t="shared" si="71"/>
        <v>0</v>
      </c>
    </row>
    <row r="2269" spans="1:4" x14ac:dyDescent="0.2">
      <c r="A2269" t="s">
        <v>18</v>
      </c>
      <c r="B2269" t="s">
        <v>151</v>
      </c>
      <c r="C2269" s="79">
        <f t="shared" si="70"/>
        <v>1</v>
      </c>
      <c r="D2269" s="79">
        <f t="shared" si="71"/>
        <v>0</v>
      </c>
    </row>
    <row r="2270" spans="1:4" x14ac:dyDescent="0.2">
      <c r="A2270" t="s">
        <v>18</v>
      </c>
      <c r="B2270" t="s">
        <v>151</v>
      </c>
      <c r="C2270" s="79">
        <f t="shared" si="70"/>
        <v>1</v>
      </c>
      <c r="D2270" s="79">
        <f t="shared" si="71"/>
        <v>0</v>
      </c>
    </row>
    <row r="2271" spans="1:4" x14ac:dyDescent="0.2">
      <c r="A2271" t="s">
        <v>18</v>
      </c>
      <c r="B2271" t="s">
        <v>151</v>
      </c>
      <c r="C2271" s="79">
        <f t="shared" si="70"/>
        <v>1</v>
      </c>
      <c r="D2271" s="79">
        <f t="shared" si="71"/>
        <v>0</v>
      </c>
    </row>
    <row r="2272" spans="1:4" x14ac:dyDescent="0.2">
      <c r="A2272" t="s">
        <v>18</v>
      </c>
      <c r="B2272" t="s">
        <v>151</v>
      </c>
      <c r="C2272" s="79">
        <f t="shared" si="70"/>
        <v>1</v>
      </c>
      <c r="D2272" s="79">
        <f t="shared" si="71"/>
        <v>0</v>
      </c>
    </row>
    <row r="2273" spans="1:4" x14ac:dyDescent="0.2">
      <c r="A2273" t="s">
        <v>18</v>
      </c>
      <c r="B2273" t="s">
        <v>151</v>
      </c>
      <c r="C2273" s="79">
        <f t="shared" si="70"/>
        <v>1</v>
      </c>
      <c r="D2273" s="79">
        <f t="shared" si="71"/>
        <v>0</v>
      </c>
    </row>
    <row r="2274" spans="1:4" x14ac:dyDescent="0.2">
      <c r="A2274" t="s">
        <v>18</v>
      </c>
      <c r="B2274" t="s">
        <v>151</v>
      </c>
      <c r="C2274" s="79">
        <f t="shared" si="70"/>
        <v>1</v>
      </c>
      <c r="D2274" s="79">
        <f t="shared" si="71"/>
        <v>0</v>
      </c>
    </row>
    <row r="2275" spans="1:4" x14ac:dyDescent="0.2">
      <c r="A2275" t="s">
        <v>18</v>
      </c>
      <c r="B2275" t="s">
        <v>151</v>
      </c>
      <c r="C2275" s="79">
        <f t="shared" si="70"/>
        <v>1</v>
      </c>
      <c r="D2275" s="79">
        <f t="shared" si="71"/>
        <v>0</v>
      </c>
    </row>
    <row r="2276" spans="1:4" x14ac:dyDescent="0.2">
      <c r="A2276" t="s">
        <v>18</v>
      </c>
      <c r="B2276" t="s">
        <v>151</v>
      </c>
      <c r="C2276" s="79">
        <f t="shared" si="70"/>
        <v>1</v>
      </c>
      <c r="D2276" s="79">
        <f t="shared" si="71"/>
        <v>0</v>
      </c>
    </row>
    <row r="2277" spans="1:4" x14ac:dyDescent="0.2">
      <c r="A2277" t="s">
        <v>18</v>
      </c>
      <c r="B2277" t="s">
        <v>151</v>
      </c>
      <c r="C2277" s="79">
        <f t="shared" si="70"/>
        <v>1</v>
      </c>
      <c r="D2277" s="79">
        <f t="shared" si="71"/>
        <v>0</v>
      </c>
    </row>
    <row r="2278" spans="1:4" x14ac:dyDescent="0.2">
      <c r="A2278" t="s">
        <v>18</v>
      </c>
      <c r="B2278" t="s">
        <v>151</v>
      </c>
      <c r="C2278" s="79">
        <f t="shared" si="70"/>
        <v>1</v>
      </c>
      <c r="D2278" s="79">
        <f t="shared" si="71"/>
        <v>0</v>
      </c>
    </row>
    <row r="2279" spans="1:4" x14ac:dyDescent="0.2">
      <c r="A2279" t="s">
        <v>18</v>
      </c>
      <c r="B2279" t="s">
        <v>151</v>
      </c>
      <c r="C2279" s="79">
        <f t="shared" si="70"/>
        <v>1</v>
      </c>
      <c r="D2279" s="79">
        <f t="shared" si="71"/>
        <v>0</v>
      </c>
    </row>
    <row r="2280" spans="1:4" x14ac:dyDescent="0.2">
      <c r="A2280" t="s">
        <v>18</v>
      </c>
      <c r="B2280" t="s">
        <v>151</v>
      </c>
      <c r="C2280" s="79">
        <f t="shared" si="70"/>
        <v>1</v>
      </c>
      <c r="D2280" s="79">
        <f t="shared" si="71"/>
        <v>0</v>
      </c>
    </row>
    <row r="2281" spans="1:4" x14ac:dyDescent="0.2">
      <c r="A2281" t="s">
        <v>18</v>
      </c>
      <c r="B2281" t="s">
        <v>151</v>
      </c>
      <c r="C2281" s="79">
        <f t="shared" si="70"/>
        <v>1</v>
      </c>
      <c r="D2281" s="79">
        <f t="shared" si="71"/>
        <v>0</v>
      </c>
    </row>
    <row r="2282" spans="1:4" x14ac:dyDescent="0.2">
      <c r="A2282" t="s">
        <v>18</v>
      </c>
      <c r="B2282" t="s">
        <v>151</v>
      </c>
      <c r="C2282" s="79">
        <f t="shared" si="70"/>
        <v>1</v>
      </c>
      <c r="D2282" s="79">
        <f t="shared" si="71"/>
        <v>0</v>
      </c>
    </row>
    <row r="2283" spans="1:4" x14ac:dyDescent="0.2">
      <c r="A2283" t="s">
        <v>18</v>
      </c>
      <c r="B2283" t="s">
        <v>151</v>
      </c>
      <c r="C2283" s="79">
        <f t="shared" si="70"/>
        <v>1</v>
      </c>
      <c r="D2283" s="79">
        <f t="shared" si="71"/>
        <v>0</v>
      </c>
    </row>
    <row r="2284" spans="1:4" x14ac:dyDescent="0.2">
      <c r="A2284" t="s">
        <v>18</v>
      </c>
      <c r="B2284" t="s">
        <v>151</v>
      </c>
      <c r="C2284" s="79">
        <f t="shared" si="70"/>
        <v>1</v>
      </c>
      <c r="D2284" s="79">
        <f t="shared" si="71"/>
        <v>0</v>
      </c>
    </row>
    <row r="2285" spans="1:4" x14ac:dyDescent="0.2">
      <c r="A2285" t="s">
        <v>18</v>
      </c>
      <c r="B2285" t="s">
        <v>151</v>
      </c>
      <c r="C2285" s="79">
        <f t="shared" si="70"/>
        <v>1</v>
      </c>
      <c r="D2285" s="79">
        <f t="shared" si="71"/>
        <v>0</v>
      </c>
    </row>
    <row r="2286" spans="1:4" x14ac:dyDescent="0.2">
      <c r="A2286" t="s">
        <v>18</v>
      </c>
      <c r="B2286" t="s">
        <v>151</v>
      </c>
      <c r="C2286" s="79">
        <f t="shared" si="70"/>
        <v>1</v>
      </c>
      <c r="D2286" s="79">
        <f t="shared" si="71"/>
        <v>0</v>
      </c>
    </row>
    <row r="2287" spans="1:4" x14ac:dyDescent="0.2">
      <c r="A2287" t="s">
        <v>18</v>
      </c>
      <c r="B2287" t="s">
        <v>151</v>
      </c>
      <c r="C2287" s="79">
        <f t="shared" si="70"/>
        <v>1</v>
      </c>
      <c r="D2287" s="79">
        <f t="shared" si="71"/>
        <v>0</v>
      </c>
    </row>
    <row r="2288" spans="1:4" x14ac:dyDescent="0.2">
      <c r="A2288" t="s">
        <v>18</v>
      </c>
      <c r="B2288" t="s">
        <v>151</v>
      </c>
      <c r="C2288" s="79">
        <f t="shared" si="70"/>
        <v>1</v>
      </c>
      <c r="D2288" s="79">
        <f t="shared" si="71"/>
        <v>0</v>
      </c>
    </row>
    <row r="2289" spans="1:4" x14ac:dyDescent="0.2">
      <c r="A2289" t="s">
        <v>18</v>
      </c>
      <c r="B2289" t="s">
        <v>151</v>
      </c>
      <c r="C2289" s="79">
        <f t="shared" si="70"/>
        <v>1</v>
      </c>
      <c r="D2289" s="79">
        <f t="shared" si="71"/>
        <v>0</v>
      </c>
    </row>
    <row r="2290" spans="1:4" x14ac:dyDescent="0.2">
      <c r="A2290" t="s">
        <v>18</v>
      </c>
      <c r="B2290" t="s">
        <v>151</v>
      </c>
      <c r="C2290" s="79">
        <f t="shared" si="70"/>
        <v>1</v>
      </c>
      <c r="D2290" s="79">
        <f t="shared" si="71"/>
        <v>0</v>
      </c>
    </row>
    <row r="2291" spans="1:4" x14ac:dyDescent="0.2">
      <c r="A2291" t="s">
        <v>18</v>
      </c>
      <c r="B2291" t="s">
        <v>151</v>
      </c>
      <c r="C2291" s="79">
        <f t="shared" si="70"/>
        <v>1</v>
      </c>
      <c r="D2291" s="79">
        <f t="shared" si="71"/>
        <v>0</v>
      </c>
    </row>
    <row r="2292" spans="1:4" x14ac:dyDescent="0.2">
      <c r="A2292" t="s">
        <v>18</v>
      </c>
      <c r="B2292" t="s">
        <v>151</v>
      </c>
      <c r="C2292" s="79">
        <f t="shared" si="70"/>
        <v>1</v>
      </c>
      <c r="D2292" s="79">
        <f t="shared" si="71"/>
        <v>0</v>
      </c>
    </row>
    <row r="2293" spans="1:4" x14ac:dyDescent="0.2">
      <c r="A2293" t="s">
        <v>18</v>
      </c>
      <c r="B2293" t="s">
        <v>151</v>
      </c>
      <c r="C2293" s="79">
        <f t="shared" si="70"/>
        <v>1</v>
      </c>
      <c r="D2293" s="79">
        <f t="shared" si="71"/>
        <v>0</v>
      </c>
    </row>
    <row r="2294" spans="1:4" x14ac:dyDescent="0.2">
      <c r="A2294" t="s">
        <v>18</v>
      </c>
      <c r="B2294" t="s">
        <v>151</v>
      </c>
      <c r="C2294" s="79">
        <f t="shared" si="70"/>
        <v>1</v>
      </c>
      <c r="D2294" s="79">
        <f t="shared" si="71"/>
        <v>0</v>
      </c>
    </row>
    <row r="2295" spans="1:4" x14ac:dyDescent="0.2">
      <c r="A2295" t="s">
        <v>18</v>
      </c>
      <c r="B2295" t="s">
        <v>151</v>
      </c>
      <c r="C2295" s="79">
        <f t="shared" si="70"/>
        <v>1</v>
      </c>
      <c r="D2295" s="79">
        <f t="shared" si="71"/>
        <v>0</v>
      </c>
    </row>
    <row r="2296" spans="1:4" x14ac:dyDescent="0.2">
      <c r="A2296" t="s">
        <v>18</v>
      </c>
      <c r="B2296" t="s">
        <v>151</v>
      </c>
      <c r="C2296" s="79">
        <f t="shared" si="70"/>
        <v>1</v>
      </c>
      <c r="D2296" s="79">
        <f t="shared" si="71"/>
        <v>0</v>
      </c>
    </row>
    <row r="2297" spans="1:4" x14ac:dyDescent="0.2">
      <c r="A2297" t="s">
        <v>18</v>
      </c>
      <c r="B2297" t="s">
        <v>151</v>
      </c>
      <c r="C2297" s="79">
        <f t="shared" si="70"/>
        <v>1</v>
      </c>
      <c r="D2297" s="79">
        <f t="shared" si="71"/>
        <v>0</v>
      </c>
    </row>
    <row r="2298" spans="1:4" x14ac:dyDescent="0.2">
      <c r="A2298" t="s">
        <v>18</v>
      </c>
      <c r="B2298" t="s">
        <v>151</v>
      </c>
      <c r="C2298" s="79">
        <f t="shared" si="70"/>
        <v>1</v>
      </c>
      <c r="D2298" s="79">
        <f t="shared" si="71"/>
        <v>0</v>
      </c>
    </row>
    <row r="2299" spans="1:4" x14ac:dyDescent="0.2">
      <c r="A2299" t="s">
        <v>18</v>
      </c>
      <c r="B2299" t="s">
        <v>151</v>
      </c>
      <c r="C2299" s="79">
        <f t="shared" si="70"/>
        <v>1</v>
      </c>
      <c r="D2299" s="79">
        <f t="shared" si="71"/>
        <v>0</v>
      </c>
    </row>
    <row r="2300" spans="1:4" x14ac:dyDescent="0.2">
      <c r="A2300" t="s">
        <v>18</v>
      </c>
      <c r="B2300" t="s">
        <v>151</v>
      </c>
      <c r="C2300" s="79">
        <f t="shared" si="70"/>
        <v>1</v>
      </c>
      <c r="D2300" s="79">
        <f t="shared" si="71"/>
        <v>0</v>
      </c>
    </row>
    <row r="2301" spans="1:4" x14ac:dyDescent="0.2">
      <c r="A2301" t="s">
        <v>18</v>
      </c>
      <c r="B2301" t="s">
        <v>151</v>
      </c>
      <c r="C2301" s="79">
        <f t="shared" si="70"/>
        <v>1</v>
      </c>
      <c r="D2301" s="79">
        <f t="shared" si="71"/>
        <v>0</v>
      </c>
    </row>
    <row r="2302" spans="1:4" x14ac:dyDescent="0.2">
      <c r="A2302" t="s">
        <v>18</v>
      </c>
      <c r="B2302" t="s">
        <v>151</v>
      </c>
      <c r="C2302" s="79">
        <f t="shared" si="70"/>
        <v>1</v>
      </c>
      <c r="D2302" s="79">
        <f t="shared" si="71"/>
        <v>0</v>
      </c>
    </row>
    <row r="2303" spans="1:4" x14ac:dyDescent="0.2">
      <c r="A2303" t="s">
        <v>18</v>
      </c>
      <c r="B2303" t="s">
        <v>151</v>
      </c>
      <c r="C2303" s="79">
        <f t="shared" si="70"/>
        <v>1</v>
      </c>
      <c r="D2303" s="79">
        <f t="shared" si="71"/>
        <v>0</v>
      </c>
    </row>
    <row r="2304" spans="1:4" x14ac:dyDescent="0.2">
      <c r="A2304" t="s">
        <v>18</v>
      </c>
      <c r="B2304" t="s">
        <v>151</v>
      </c>
      <c r="C2304" s="79">
        <f t="shared" si="70"/>
        <v>1</v>
      </c>
      <c r="D2304" s="79">
        <f t="shared" si="71"/>
        <v>0</v>
      </c>
    </row>
    <row r="2305" spans="1:4" x14ac:dyDescent="0.2">
      <c r="A2305" t="s">
        <v>18</v>
      </c>
      <c r="B2305" t="s">
        <v>151</v>
      </c>
      <c r="C2305" s="79">
        <f t="shared" si="70"/>
        <v>1</v>
      </c>
      <c r="D2305" s="79">
        <f t="shared" si="71"/>
        <v>0</v>
      </c>
    </row>
    <row r="2306" spans="1:4" x14ac:dyDescent="0.2">
      <c r="A2306" t="s">
        <v>18</v>
      </c>
      <c r="B2306" t="s">
        <v>151</v>
      </c>
      <c r="C2306" s="79">
        <f t="shared" si="70"/>
        <v>1</v>
      </c>
      <c r="D2306" s="79">
        <f t="shared" si="71"/>
        <v>0</v>
      </c>
    </row>
    <row r="2307" spans="1:4" x14ac:dyDescent="0.2">
      <c r="A2307" t="s">
        <v>18</v>
      </c>
      <c r="B2307" t="s">
        <v>151</v>
      </c>
      <c r="C2307" s="79">
        <f t="shared" ref="C2307:C2370" si="72">IF(A2307="Male", 1, 0)</f>
        <v>1</v>
      </c>
      <c r="D2307" s="79">
        <f t="shared" ref="D2307:D2370" si="73">IF(B2307="Yes", 1, 0)</f>
        <v>0</v>
      </c>
    </row>
    <row r="2308" spans="1:4" x14ac:dyDescent="0.2">
      <c r="A2308" t="s">
        <v>18</v>
      </c>
      <c r="B2308" t="s">
        <v>151</v>
      </c>
      <c r="C2308" s="79">
        <f t="shared" si="72"/>
        <v>1</v>
      </c>
      <c r="D2308" s="79">
        <f t="shared" si="73"/>
        <v>0</v>
      </c>
    </row>
    <row r="2309" spans="1:4" x14ac:dyDescent="0.2">
      <c r="A2309" t="s">
        <v>18</v>
      </c>
      <c r="B2309" t="s">
        <v>151</v>
      </c>
      <c r="C2309" s="79">
        <f t="shared" si="72"/>
        <v>1</v>
      </c>
      <c r="D2309" s="79">
        <f t="shared" si="73"/>
        <v>0</v>
      </c>
    </row>
    <row r="2310" spans="1:4" x14ac:dyDescent="0.2">
      <c r="A2310" t="s">
        <v>18</v>
      </c>
      <c r="B2310" t="s">
        <v>151</v>
      </c>
      <c r="C2310" s="79">
        <f t="shared" si="72"/>
        <v>1</v>
      </c>
      <c r="D2310" s="79">
        <f t="shared" si="73"/>
        <v>0</v>
      </c>
    </row>
    <row r="2311" spans="1:4" x14ac:dyDescent="0.2">
      <c r="A2311" t="s">
        <v>18</v>
      </c>
      <c r="B2311" t="s">
        <v>151</v>
      </c>
      <c r="C2311" s="79">
        <f t="shared" si="72"/>
        <v>1</v>
      </c>
      <c r="D2311" s="79">
        <f t="shared" si="73"/>
        <v>0</v>
      </c>
    </row>
    <row r="2312" spans="1:4" x14ac:dyDescent="0.2">
      <c r="A2312" t="s">
        <v>18</v>
      </c>
      <c r="B2312" t="s">
        <v>151</v>
      </c>
      <c r="C2312" s="79">
        <f t="shared" si="72"/>
        <v>1</v>
      </c>
      <c r="D2312" s="79">
        <f t="shared" si="73"/>
        <v>0</v>
      </c>
    </row>
    <row r="2313" spans="1:4" x14ac:dyDescent="0.2">
      <c r="A2313" t="s">
        <v>18</v>
      </c>
      <c r="B2313" t="s">
        <v>151</v>
      </c>
      <c r="C2313" s="79">
        <f t="shared" si="72"/>
        <v>1</v>
      </c>
      <c r="D2313" s="79">
        <f t="shared" si="73"/>
        <v>0</v>
      </c>
    </row>
    <row r="2314" spans="1:4" x14ac:dyDescent="0.2">
      <c r="A2314" t="s">
        <v>18</v>
      </c>
      <c r="B2314" t="s">
        <v>151</v>
      </c>
      <c r="C2314" s="79">
        <f t="shared" si="72"/>
        <v>1</v>
      </c>
      <c r="D2314" s="79">
        <f t="shared" si="73"/>
        <v>0</v>
      </c>
    </row>
    <row r="2315" spans="1:4" x14ac:dyDescent="0.2">
      <c r="A2315" t="s">
        <v>18</v>
      </c>
      <c r="B2315" t="s">
        <v>151</v>
      </c>
      <c r="C2315" s="79">
        <f t="shared" si="72"/>
        <v>1</v>
      </c>
      <c r="D2315" s="79">
        <f t="shared" si="73"/>
        <v>0</v>
      </c>
    </row>
    <row r="2316" spans="1:4" x14ac:dyDescent="0.2">
      <c r="A2316" t="s">
        <v>18</v>
      </c>
      <c r="B2316" t="s">
        <v>151</v>
      </c>
      <c r="C2316" s="79">
        <f t="shared" si="72"/>
        <v>1</v>
      </c>
      <c r="D2316" s="79">
        <f t="shared" si="73"/>
        <v>0</v>
      </c>
    </row>
    <row r="2317" spans="1:4" x14ac:dyDescent="0.2">
      <c r="A2317" t="s">
        <v>18</v>
      </c>
      <c r="B2317" t="s">
        <v>151</v>
      </c>
      <c r="C2317" s="79">
        <f t="shared" si="72"/>
        <v>1</v>
      </c>
      <c r="D2317" s="79">
        <f t="shared" si="73"/>
        <v>0</v>
      </c>
    </row>
    <row r="2318" spans="1:4" x14ac:dyDescent="0.2">
      <c r="A2318" t="s">
        <v>18</v>
      </c>
      <c r="B2318" t="s">
        <v>151</v>
      </c>
      <c r="C2318" s="79">
        <f t="shared" si="72"/>
        <v>1</v>
      </c>
      <c r="D2318" s="79">
        <f t="shared" si="73"/>
        <v>0</v>
      </c>
    </row>
    <row r="2319" spans="1:4" x14ac:dyDescent="0.2">
      <c r="A2319" t="s">
        <v>18</v>
      </c>
      <c r="B2319" t="s">
        <v>151</v>
      </c>
      <c r="C2319" s="79">
        <f t="shared" si="72"/>
        <v>1</v>
      </c>
      <c r="D2319" s="79">
        <f t="shared" si="73"/>
        <v>0</v>
      </c>
    </row>
    <row r="2320" spans="1:4" x14ac:dyDescent="0.2">
      <c r="A2320" t="s">
        <v>18</v>
      </c>
      <c r="B2320" t="s">
        <v>151</v>
      </c>
      <c r="C2320" s="79">
        <f t="shared" si="72"/>
        <v>1</v>
      </c>
      <c r="D2320" s="79">
        <f t="shared" si="73"/>
        <v>0</v>
      </c>
    </row>
    <row r="2321" spans="1:4" x14ac:dyDescent="0.2">
      <c r="A2321" t="s">
        <v>18</v>
      </c>
      <c r="B2321" t="s">
        <v>151</v>
      </c>
      <c r="C2321" s="79">
        <f t="shared" si="72"/>
        <v>1</v>
      </c>
      <c r="D2321" s="79">
        <f t="shared" si="73"/>
        <v>0</v>
      </c>
    </row>
    <row r="2322" spans="1:4" x14ac:dyDescent="0.2">
      <c r="A2322" t="s">
        <v>18</v>
      </c>
      <c r="B2322" t="s">
        <v>151</v>
      </c>
      <c r="C2322" s="79">
        <f t="shared" si="72"/>
        <v>1</v>
      </c>
      <c r="D2322" s="79">
        <f t="shared" si="73"/>
        <v>0</v>
      </c>
    </row>
    <row r="2323" spans="1:4" x14ac:dyDescent="0.2">
      <c r="A2323" t="s">
        <v>18</v>
      </c>
      <c r="B2323" t="s">
        <v>151</v>
      </c>
      <c r="C2323" s="79">
        <f t="shared" si="72"/>
        <v>1</v>
      </c>
      <c r="D2323" s="79">
        <f t="shared" si="73"/>
        <v>0</v>
      </c>
    </row>
    <row r="2324" spans="1:4" x14ac:dyDescent="0.2">
      <c r="A2324" t="s">
        <v>18</v>
      </c>
      <c r="B2324" t="s">
        <v>151</v>
      </c>
      <c r="C2324" s="79">
        <f t="shared" si="72"/>
        <v>1</v>
      </c>
      <c r="D2324" s="79">
        <f t="shared" si="73"/>
        <v>0</v>
      </c>
    </row>
    <row r="2325" spans="1:4" x14ac:dyDescent="0.2">
      <c r="A2325" t="s">
        <v>18</v>
      </c>
      <c r="B2325" t="s">
        <v>151</v>
      </c>
      <c r="C2325" s="79">
        <f t="shared" si="72"/>
        <v>1</v>
      </c>
      <c r="D2325" s="79">
        <f t="shared" si="73"/>
        <v>0</v>
      </c>
    </row>
    <row r="2326" spans="1:4" x14ac:dyDescent="0.2">
      <c r="A2326" t="s">
        <v>18</v>
      </c>
      <c r="B2326" t="s">
        <v>151</v>
      </c>
      <c r="C2326" s="79">
        <f t="shared" si="72"/>
        <v>1</v>
      </c>
      <c r="D2326" s="79">
        <f t="shared" si="73"/>
        <v>0</v>
      </c>
    </row>
    <row r="2327" spans="1:4" x14ac:dyDescent="0.2">
      <c r="A2327" t="s">
        <v>18</v>
      </c>
      <c r="B2327" t="s">
        <v>151</v>
      </c>
      <c r="C2327" s="79">
        <f t="shared" si="72"/>
        <v>1</v>
      </c>
      <c r="D2327" s="79">
        <f t="shared" si="73"/>
        <v>0</v>
      </c>
    </row>
    <row r="2328" spans="1:4" x14ac:dyDescent="0.2">
      <c r="A2328" t="s">
        <v>18</v>
      </c>
      <c r="B2328" t="s">
        <v>151</v>
      </c>
      <c r="C2328" s="79">
        <f t="shared" si="72"/>
        <v>1</v>
      </c>
      <c r="D2328" s="79">
        <f t="shared" si="73"/>
        <v>0</v>
      </c>
    </row>
    <row r="2329" spans="1:4" x14ac:dyDescent="0.2">
      <c r="A2329" t="s">
        <v>18</v>
      </c>
      <c r="B2329" t="s">
        <v>151</v>
      </c>
      <c r="C2329" s="79">
        <f t="shared" si="72"/>
        <v>1</v>
      </c>
      <c r="D2329" s="79">
        <f t="shared" si="73"/>
        <v>0</v>
      </c>
    </row>
    <row r="2330" spans="1:4" x14ac:dyDescent="0.2">
      <c r="A2330" t="s">
        <v>18</v>
      </c>
      <c r="B2330" t="s">
        <v>151</v>
      </c>
      <c r="C2330" s="79">
        <f t="shared" si="72"/>
        <v>1</v>
      </c>
      <c r="D2330" s="79">
        <f t="shared" si="73"/>
        <v>0</v>
      </c>
    </row>
    <row r="2331" spans="1:4" x14ac:dyDescent="0.2">
      <c r="A2331" t="s">
        <v>18</v>
      </c>
      <c r="B2331" t="s">
        <v>151</v>
      </c>
      <c r="C2331" s="79">
        <f t="shared" si="72"/>
        <v>1</v>
      </c>
      <c r="D2331" s="79">
        <f t="shared" si="73"/>
        <v>0</v>
      </c>
    </row>
    <row r="2332" spans="1:4" x14ac:dyDescent="0.2">
      <c r="A2332" t="s">
        <v>18</v>
      </c>
      <c r="B2332" t="s">
        <v>151</v>
      </c>
      <c r="C2332" s="79">
        <f t="shared" si="72"/>
        <v>1</v>
      </c>
      <c r="D2332" s="79">
        <f t="shared" si="73"/>
        <v>0</v>
      </c>
    </row>
    <row r="2333" spans="1:4" x14ac:dyDescent="0.2">
      <c r="A2333" t="s">
        <v>18</v>
      </c>
      <c r="B2333" t="s">
        <v>151</v>
      </c>
      <c r="C2333" s="79">
        <f t="shared" si="72"/>
        <v>1</v>
      </c>
      <c r="D2333" s="79">
        <f t="shared" si="73"/>
        <v>0</v>
      </c>
    </row>
    <row r="2334" spans="1:4" x14ac:dyDescent="0.2">
      <c r="A2334" t="s">
        <v>18</v>
      </c>
      <c r="B2334" t="s">
        <v>151</v>
      </c>
      <c r="C2334" s="79">
        <f t="shared" si="72"/>
        <v>1</v>
      </c>
      <c r="D2334" s="79">
        <f t="shared" si="73"/>
        <v>0</v>
      </c>
    </row>
    <row r="2335" spans="1:4" x14ac:dyDescent="0.2">
      <c r="A2335" t="s">
        <v>18</v>
      </c>
      <c r="B2335" t="s">
        <v>151</v>
      </c>
      <c r="C2335" s="79">
        <f t="shared" si="72"/>
        <v>1</v>
      </c>
      <c r="D2335" s="79">
        <f t="shared" si="73"/>
        <v>0</v>
      </c>
    </row>
    <row r="2336" spans="1:4" x14ac:dyDescent="0.2">
      <c r="A2336" t="s">
        <v>18</v>
      </c>
      <c r="B2336" t="s">
        <v>151</v>
      </c>
      <c r="C2336" s="79">
        <f t="shared" si="72"/>
        <v>1</v>
      </c>
      <c r="D2336" s="79">
        <f t="shared" si="73"/>
        <v>0</v>
      </c>
    </row>
    <row r="2337" spans="1:4" x14ac:dyDescent="0.2">
      <c r="A2337" t="s">
        <v>18</v>
      </c>
      <c r="B2337" t="s">
        <v>151</v>
      </c>
      <c r="C2337" s="79">
        <f t="shared" si="72"/>
        <v>1</v>
      </c>
      <c r="D2337" s="79">
        <f t="shared" si="73"/>
        <v>0</v>
      </c>
    </row>
    <row r="2338" spans="1:4" x14ac:dyDescent="0.2">
      <c r="A2338" t="s">
        <v>18</v>
      </c>
      <c r="B2338" t="s">
        <v>151</v>
      </c>
      <c r="C2338" s="79">
        <f t="shared" si="72"/>
        <v>1</v>
      </c>
      <c r="D2338" s="79">
        <f t="shared" si="73"/>
        <v>0</v>
      </c>
    </row>
    <row r="2339" spans="1:4" x14ac:dyDescent="0.2">
      <c r="A2339" t="s">
        <v>18</v>
      </c>
      <c r="B2339" t="s">
        <v>151</v>
      </c>
      <c r="C2339" s="79">
        <f t="shared" si="72"/>
        <v>1</v>
      </c>
      <c r="D2339" s="79">
        <f t="shared" si="73"/>
        <v>0</v>
      </c>
    </row>
    <row r="2340" spans="1:4" x14ac:dyDescent="0.2">
      <c r="A2340" t="s">
        <v>18</v>
      </c>
      <c r="B2340" t="s">
        <v>151</v>
      </c>
      <c r="C2340" s="79">
        <f t="shared" si="72"/>
        <v>1</v>
      </c>
      <c r="D2340" s="79">
        <f t="shared" si="73"/>
        <v>0</v>
      </c>
    </row>
    <row r="2341" spans="1:4" x14ac:dyDescent="0.2">
      <c r="A2341" t="s">
        <v>18</v>
      </c>
      <c r="B2341" t="s">
        <v>151</v>
      </c>
      <c r="C2341" s="79">
        <f t="shared" si="72"/>
        <v>1</v>
      </c>
      <c r="D2341" s="79">
        <f t="shared" si="73"/>
        <v>0</v>
      </c>
    </row>
    <row r="2342" spans="1:4" x14ac:dyDescent="0.2">
      <c r="A2342" t="s">
        <v>18</v>
      </c>
      <c r="B2342" t="s">
        <v>151</v>
      </c>
      <c r="C2342" s="79">
        <f t="shared" si="72"/>
        <v>1</v>
      </c>
      <c r="D2342" s="79">
        <f t="shared" si="73"/>
        <v>0</v>
      </c>
    </row>
    <row r="2343" spans="1:4" x14ac:dyDescent="0.2">
      <c r="A2343" t="s">
        <v>18</v>
      </c>
      <c r="B2343" t="s">
        <v>151</v>
      </c>
      <c r="C2343" s="79">
        <f t="shared" si="72"/>
        <v>1</v>
      </c>
      <c r="D2343" s="79">
        <f t="shared" si="73"/>
        <v>0</v>
      </c>
    </row>
    <row r="2344" spans="1:4" x14ac:dyDescent="0.2">
      <c r="A2344" t="s">
        <v>18</v>
      </c>
      <c r="B2344" t="s">
        <v>151</v>
      </c>
      <c r="C2344" s="79">
        <f t="shared" si="72"/>
        <v>1</v>
      </c>
      <c r="D2344" s="79">
        <f t="shared" si="73"/>
        <v>0</v>
      </c>
    </row>
    <row r="2345" spans="1:4" x14ac:dyDescent="0.2">
      <c r="A2345" t="s">
        <v>18</v>
      </c>
      <c r="B2345" t="s">
        <v>151</v>
      </c>
      <c r="C2345" s="79">
        <f t="shared" si="72"/>
        <v>1</v>
      </c>
      <c r="D2345" s="79">
        <f t="shared" si="73"/>
        <v>0</v>
      </c>
    </row>
    <row r="2346" spans="1:4" x14ac:dyDescent="0.2">
      <c r="A2346" t="s">
        <v>18</v>
      </c>
      <c r="B2346" t="s">
        <v>151</v>
      </c>
      <c r="C2346" s="79">
        <f t="shared" si="72"/>
        <v>1</v>
      </c>
      <c r="D2346" s="79">
        <f t="shared" si="73"/>
        <v>0</v>
      </c>
    </row>
    <row r="2347" spans="1:4" x14ac:dyDescent="0.2">
      <c r="A2347" t="s">
        <v>18</v>
      </c>
      <c r="B2347" t="s">
        <v>151</v>
      </c>
      <c r="C2347" s="79">
        <f t="shared" si="72"/>
        <v>1</v>
      </c>
      <c r="D2347" s="79">
        <f t="shared" si="73"/>
        <v>0</v>
      </c>
    </row>
    <row r="2348" spans="1:4" x14ac:dyDescent="0.2">
      <c r="A2348" t="s">
        <v>18</v>
      </c>
      <c r="B2348" t="s">
        <v>151</v>
      </c>
      <c r="C2348" s="79">
        <f t="shared" si="72"/>
        <v>1</v>
      </c>
      <c r="D2348" s="79">
        <f t="shared" si="73"/>
        <v>0</v>
      </c>
    </row>
    <row r="2349" spans="1:4" x14ac:dyDescent="0.2">
      <c r="A2349" t="s">
        <v>18</v>
      </c>
      <c r="B2349" t="s">
        <v>151</v>
      </c>
      <c r="C2349" s="79">
        <f t="shared" si="72"/>
        <v>1</v>
      </c>
      <c r="D2349" s="79">
        <f t="shared" si="73"/>
        <v>0</v>
      </c>
    </row>
    <row r="2350" spans="1:4" x14ac:dyDescent="0.2">
      <c r="A2350" t="s">
        <v>18</v>
      </c>
      <c r="B2350" t="s">
        <v>151</v>
      </c>
      <c r="C2350" s="79">
        <f t="shared" si="72"/>
        <v>1</v>
      </c>
      <c r="D2350" s="79">
        <f t="shared" si="73"/>
        <v>0</v>
      </c>
    </row>
    <row r="2351" spans="1:4" x14ac:dyDescent="0.2">
      <c r="A2351" t="s">
        <v>18</v>
      </c>
      <c r="B2351" t="s">
        <v>151</v>
      </c>
      <c r="C2351" s="79">
        <f t="shared" si="72"/>
        <v>1</v>
      </c>
      <c r="D2351" s="79">
        <f t="shared" si="73"/>
        <v>0</v>
      </c>
    </row>
    <row r="2352" spans="1:4" x14ac:dyDescent="0.2">
      <c r="A2352" t="s">
        <v>18</v>
      </c>
      <c r="B2352" t="s">
        <v>151</v>
      </c>
      <c r="C2352" s="79">
        <f t="shared" si="72"/>
        <v>1</v>
      </c>
      <c r="D2352" s="79">
        <f t="shared" si="73"/>
        <v>0</v>
      </c>
    </row>
    <row r="2353" spans="1:4" x14ac:dyDescent="0.2">
      <c r="A2353" t="s">
        <v>18</v>
      </c>
      <c r="B2353" t="s">
        <v>151</v>
      </c>
      <c r="C2353" s="79">
        <f t="shared" si="72"/>
        <v>1</v>
      </c>
      <c r="D2353" s="79">
        <f t="shared" si="73"/>
        <v>0</v>
      </c>
    </row>
    <row r="2354" spans="1:4" x14ac:dyDescent="0.2">
      <c r="A2354" t="s">
        <v>18</v>
      </c>
      <c r="B2354" t="s">
        <v>151</v>
      </c>
      <c r="C2354" s="79">
        <f t="shared" si="72"/>
        <v>1</v>
      </c>
      <c r="D2354" s="79">
        <f t="shared" si="73"/>
        <v>0</v>
      </c>
    </row>
    <row r="2355" spans="1:4" x14ac:dyDescent="0.2">
      <c r="A2355" t="s">
        <v>18</v>
      </c>
      <c r="B2355" t="s">
        <v>151</v>
      </c>
      <c r="C2355" s="79">
        <f t="shared" si="72"/>
        <v>1</v>
      </c>
      <c r="D2355" s="79">
        <f t="shared" si="73"/>
        <v>0</v>
      </c>
    </row>
    <row r="2356" spans="1:4" x14ac:dyDescent="0.2">
      <c r="A2356" t="s">
        <v>18</v>
      </c>
      <c r="B2356" t="s">
        <v>151</v>
      </c>
      <c r="C2356" s="79">
        <f t="shared" si="72"/>
        <v>1</v>
      </c>
      <c r="D2356" s="79">
        <f t="shared" si="73"/>
        <v>0</v>
      </c>
    </row>
    <row r="2357" spans="1:4" x14ac:dyDescent="0.2">
      <c r="A2357" t="s">
        <v>18</v>
      </c>
      <c r="B2357" t="s">
        <v>151</v>
      </c>
      <c r="C2357" s="79">
        <f t="shared" si="72"/>
        <v>1</v>
      </c>
      <c r="D2357" s="79">
        <f t="shared" si="73"/>
        <v>0</v>
      </c>
    </row>
    <row r="2358" spans="1:4" x14ac:dyDescent="0.2">
      <c r="A2358" t="s">
        <v>18</v>
      </c>
      <c r="B2358" t="s">
        <v>151</v>
      </c>
      <c r="C2358" s="79">
        <f t="shared" si="72"/>
        <v>1</v>
      </c>
      <c r="D2358" s="79">
        <f t="shared" si="73"/>
        <v>0</v>
      </c>
    </row>
    <row r="2359" spans="1:4" x14ac:dyDescent="0.2">
      <c r="A2359" t="s">
        <v>18</v>
      </c>
      <c r="B2359" t="s">
        <v>151</v>
      </c>
      <c r="C2359" s="79">
        <f t="shared" si="72"/>
        <v>1</v>
      </c>
      <c r="D2359" s="79">
        <f t="shared" si="73"/>
        <v>0</v>
      </c>
    </row>
    <row r="2360" spans="1:4" x14ac:dyDescent="0.2">
      <c r="A2360" t="s">
        <v>18</v>
      </c>
      <c r="B2360" t="s">
        <v>151</v>
      </c>
      <c r="C2360" s="79">
        <f t="shared" si="72"/>
        <v>1</v>
      </c>
      <c r="D2360" s="79">
        <f t="shared" si="73"/>
        <v>0</v>
      </c>
    </row>
    <row r="2361" spans="1:4" x14ac:dyDescent="0.2">
      <c r="A2361" t="s">
        <v>18</v>
      </c>
      <c r="B2361" t="s">
        <v>151</v>
      </c>
      <c r="C2361" s="79">
        <f t="shared" si="72"/>
        <v>1</v>
      </c>
      <c r="D2361" s="79">
        <f t="shared" si="73"/>
        <v>0</v>
      </c>
    </row>
    <row r="2362" spans="1:4" x14ac:dyDescent="0.2">
      <c r="A2362" t="s">
        <v>18</v>
      </c>
      <c r="B2362" t="s">
        <v>151</v>
      </c>
      <c r="C2362" s="79">
        <f t="shared" si="72"/>
        <v>1</v>
      </c>
      <c r="D2362" s="79">
        <f t="shared" si="73"/>
        <v>0</v>
      </c>
    </row>
    <row r="2363" spans="1:4" x14ac:dyDescent="0.2">
      <c r="A2363" t="s">
        <v>18</v>
      </c>
      <c r="B2363" t="s">
        <v>151</v>
      </c>
      <c r="C2363" s="79">
        <f t="shared" si="72"/>
        <v>1</v>
      </c>
      <c r="D2363" s="79">
        <f t="shared" si="73"/>
        <v>0</v>
      </c>
    </row>
    <row r="2364" spans="1:4" x14ac:dyDescent="0.2">
      <c r="A2364" t="s">
        <v>18</v>
      </c>
      <c r="B2364" t="s">
        <v>151</v>
      </c>
      <c r="C2364" s="79">
        <f t="shared" si="72"/>
        <v>1</v>
      </c>
      <c r="D2364" s="79">
        <f t="shared" si="73"/>
        <v>0</v>
      </c>
    </row>
    <row r="2365" spans="1:4" x14ac:dyDescent="0.2">
      <c r="A2365" t="s">
        <v>18</v>
      </c>
      <c r="B2365" t="s">
        <v>151</v>
      </c>
      <c r="C2365" s="79">
        <f t="shared" si="72"/>
        <v>1</v>
      </c>
      <c r="D2365" s="79">
        <f t="shared" si="73"/>
        <v>0</v>
      </c>
    </row>
    <row r="2366" spans="1:4" x14ac:dyDescent="0.2">
      <c r="A2366" t="s">
        <v>18</v>
      </c>
      <c r="B2366" t="s">
        <v>151</v>
      </c>
      <c r="C2366" s="79">
        <f t="shared" si="72"/>
        <v>1</v>
      </c>
      <c r="D2366" s="79">
        <f t="shared" si="73"/>
        <v>0</v>
      </c>
    </row>
    <row r="2367" spans="1:4" x14ac:dyDescent="0.2">
      <c r="A2367" t="s">
        <v>18</v>
      </c>
      <c r="B2367" t="s">
        <v>151</v>
      </c>
      <c r="C2367" s="79">
        <f t="shared" si="72"/>
        <v>1</v>
      </c>
      <c r="D2367" s="79">
        <f t="shared" si="73"/>
        <v>0</v>
      </c>
    </row>
    <row r="2368" spans="1:4" x14ac:dyDescent="0.2">
      <c r="A2368" t="s">
        <v>18</v>
      </c>
      <c r="B2368" t="s">
        <v>151</v>
      </c>
      <c r="C2368" s="79">
        <f t="shared" si="72"/>
        <v>1</v>
      </c>
      <c r="D2368" s="79">
        <f t="shared" si="73"/>
        <v>0</v>
      </c>
    </row>
    <row r="2369" spans="1:4" x14ac:dyDescent="0.2">
      <c r="A2369" t="s">
        <v>18</v>
      </c>
      <c r="B2369" t="s">
        <v>151</v>
      </c>
      <c r="C2369" s="79">
        <f t="shared" si="72"/>
        <v>1</v>
      </c>
      <c r="D2369" s="79">
        <f t="shared" si="73"/>
        <v>0</v>
      </c>
    </row>
    <row r="2370" spans="1:4" x14ac:dyDescent="0.2">
      <c r="A2370" t="s">
        <v>18</v>
      </c>
      <c r="B2370" t="s">
        <v>151</v>
      </c>
      <c r="C2370" s="79">
        <f t="shared" si="72"/>
        <v>1</v>
      </c>
      <c r="D2370" s="79">
        <f t="shared" si="73"/>
        <v>0</v>
      </c>
    </row>
    <row r="2371" spans="1:4" x14ac:dyDescent="0.2">
      <c r="A2371" t="s">
        <v>18</v>
      </c>
      <c r="B2371" t="s">
        <v>151</v>
      </c>
      <c r="C2371" s="79">
        <f t="shared" ref="C2371:C2434" si="74">IF(A2371="Male", 1, 0)</f>
        <v>1</v>
      </c>
      <c r="D2371" s="79">
        <f t="shared" ref="D2371:D2434" si="75">IF(B2371="Yes", 1, 0)</f>
        <v>0</v>
      </c>
    </row>
    <row r="2372" spans="1:4" x14ac:dyDescent="0.2">
      <c r="A2372" t="s">
        <v>18</v>
      </c>
      <c r="B2372" t="s">
        <v>151</v>
      </c>
      <c r="C2372" s="79">
        <f t="shared" si="74"/>
        <v>1</v>
      </c>
      <c r="D2372" s="79">
        <f t="shared" si="75"/>
        <v>0</v>
      </c>
    </row>
    <row r="2373" spans="1:4" x14ac:dyDescent="0.2">
      <c r="A2373" t="s">
        <v>18</v>
      </c>
      <c r="B2373" t="s">
        <v>151</v>
      </c>
      <c r="C2373" s="79">
        <f t="shared" si="74"/>
        <v>1</v>
      </c>
      <c r="D2373" s="79">
        <f t="shared" si="75"/>
        <v>0</v>
      </c>
    </row>
    <row r="2374" spans="1:4" x14ac:dyDescent="0.2">
      <c r="A2374" t="s">
        <v>18</v>
      </c>
      <c r="B2374" t="s">
        <v>151</v>
      </c>
      <c r="C2374" s="79">
        <f t="shared" si="74"/>
        <v>1</v>
      </c>
      <c r="D2374" s="79">
        <f t="shared" si="75"/>
        <v>0</v>
      </c>
    </row>
    <row r="2375" spans="1:4" x14ac:dyDescent="0.2">
      <c r="A2375" t="s">
        <v>18</v>
      </c>
      <c r="B2375" t="s">
        <v>151</v>
      </c>
      <c r="C2375" s="79">
        <f t="shared" si="74"/>
        <v>1</v>
      </c>
      <c r="D2375" s="79">
        <f t="shared" si="75"/>
        <v>0</v>
      </c>
    </row>
    <row r="2376" spans="1:4" x14ac:dyDescent="0.2">
      <c r="A2376" t="s">
        <v>18</v>
      </c>
      <c r="B2376" t="s">
        <v>151</v>
      </c>
      <c r="C2376" s="79">
        <f t="shared" si="74"/>
        <v>1</v>
      </c>
      <c r="D2376" s="79">
        <f t="shared" si="75"/>
        <v>0</v>
      </c>
    </row>
    <row r="2377" spans="1:4" x14ac:dyDescent="0.2">
      <c r="A2377" t="s">
        <v>18</v>
      </c>
      <c r="B2377" t="s">
        <v>151</v>
      </c>
      <c r="C2377" s="79">
        <f t="shared" si="74"/>
        <v>1</v>
      </c>
      <c r="D2377" s="79">
        <f t="shared" si="75"/>
        <v>0</v>
      </c>
    </row>
    <row r="2378" spans="1:4" x14ac:dyDescent="0.2">
      <c r="A2378" t="s">
        <v>18</v>
      </c>
      <c r="B2378" t="s">
        <v>151</v>
      </c>
      <c r="C2378" s="79">
        <f t="shared" si="74"/>
        <v>1</v>
      </c>
      <c r="D2378" s="79">
        <f t="shared" si="75"/>
        <v>0</v>
      </c>
    </row>
    <row r="2379" spans="1:4" x14ac:dyDescent="0.2">
      <c r="A2379" t="s">
        <v>18</v>
      </c>
      <c r="B2379" t="s">
        <v>151</v>
      </c>
      <c r="C2379" s="79">
        <f t="shared" si="74"/>
        <v>1</v>
      </c>
      <c r="D2379" s="79">
        <f t="shared" si="75"/>
        <v>0</v>
      </c>
    </row>
    <row r="2380" spans="1:4" x14ac:dyDescent="0.2">
      <c r="A2380" t="s">
        <v>18</v>
      </c>
      <c r="B2380" t="s">
        <v>151</v>
      </c>
      <c r="C2380" s="79">
        <f t="shared" si="74"/>
        <v>1</v>
      </c>
      <c r="D2380" s="79">
        <f t="shared" si="75"/>
        <v>0</v>
      </c>
    </row>
    <row r="2381" spans="1:4" x14ac:dyDescent="0.2">
      <c r="A2381" t="s">
        <v>18</v>
      </c>
      <c r="B2381" t="s">
        <v>151</v>
      </c>
      <c r="C2381" s="79">
        <f t="shared" si="74"/>
        <v>1</v>
      </c>
      <c r="D2381" s="79">
        <f t="shared" si="75"/>
        <v>0</v>
      </c>
    </row>
    <row r="2382" spans="1:4" x14ac:dyDescent="0.2">
      <c r="A2382" t="s">
        <v>18</v>
      </c>
      <c r="B2382" t="s">
        <v>151</v>
      </c>
      <c r="C2382" s="79">
        <f t="shared" si="74"/>
        <v>1</v>
      </c>
      <c r="D2382" s="79">
        <f t="shared" si="75"/>
        <v>0</v>
      </c>
    </row>
    <row r="2383" spans="1:4" x14ac:dyDescent="0.2">
      <c r="A2383" t="s">
        <v>18</v>
      </c>
      <c r="B2383" t="s">
        <v>151</v>
      </c>
      <c r="C2383" s="79">
        <f t="shared" si="74"/>
        <v>1</v>
      </c>
      <c r="D2383" s="79">
        <f t="shared" si="75"/>
        <v>0</v>
      </c>
    </row>
    <row r="2384" spans="1:4" x14ac:dyDescent="0.2">
      <c r="A2384" t="s">
        <v>18</v>
      </c>
      <c r="B2384" t="s">
        <v>151</v>
      </c>
      <c r="C2384" s="79">
        <f t="shared" si="74"/>
        <v>1</v>
      </c>
      <c r="D2384" s="79">
        <f t="shared" si="75"/>
        <v>0</v>
      </c>
    </row>
    <row r="2385" spans="1:4" x14ac:dyDescent="0.2">
      <c r="A2385" t="s">
        <v>18</v>
      </c>
      <c r="B2385" t="s">
        <v>151</v>
      </c>
      <c r="C2385" s="79">
        <f t="shared" si="74"/>
        <v>1</v>
      </c>
      <c r="D2385" s="79">
        <f t="shared" si="75"/>
        <v>0</v>
      </c>
    </row>
    <row r="2386" spans="1:4" x14ac:dyDescent="0.2">
      <c r="A2386" t="s">
        <v>18</v>
      </c>
      <c r="B2386" t="s">
        <v>151</v>
      </c>
      <c r="C2386" s="79">
        <f t="shared" si="74"/>
        <v>1</v>
      </c>
      <c r="D2386" s="79">
        <f t="shared" si="75"/>
        <v>0</v>
      </c>
    </row>
    <row r="2387" spans="1:4" x14ac:dyDescent="0.2">
      <c r="A2387" t="s">
        <v>18</v>
      </c>
      <c r="B2387" t="s">
        <v>151</v>
      </c>
      <c r="C2387" s="79">
        <f t="shared" si="74"/>
        <v>1</v>
      </c>
      <c r="D2387" s="79">
        <f t="shared" si="75"/>
        <v>0</v>
      </c>
    </row>
    <row r="2388" spans="1:4" x14ac:dyDescent="0.2">
      <c r="A2388" t="s">
        <v>18</v>
      </c>
      <c r="B2388" t="s">
        <v>151</v>
      </c>
      <c r="C2388" s="79">
        <f t="shared" si="74"/>
        <v>1</v>
      </c>
      <c r="D2388" s="79">
        <f t="shared" si="75"/>
        <v>0</v>
      </c>
    </row>
    <row r="2389" spans="1:4" x14ac:dyDescent="0.2">
      <c r="A2389" t="s">
        <v>18</v>
      </c>
      <c r="B2389" t="s">
        <v>151</v>
      </c>
      <c r="C2389" s="79">
        <f t="shared" si="74"/>
        <v>1</v>
      </c>
      <c r="D2389" s="79">
        <f t="shared" si="75"/>
        <v>0</v>
      </c>
    </row>
    <row r="2390" spans="1:4" x14ac:dyDescent="0.2">
      <c r="A2390" t="s">
        <v>18</v>
      </c>
      <c r="B2390" t="s">
        <v>151</v>
      </c>
      <c r="C2390" s="79">
        <f t="shared" si="74"/>
        <v>1</v>
      </c>
      <c r="D2390" s="79">
        <f t="shared" si="75"/>
        <v>0</v>
      </c>
    </row>
    <row r="2391" spans="1:4" x14ac:dyDescent="0.2">
      <c r="A2391" t="s">
        <v>18</v>
      </c>
      <c r="B2391" t="s">
        <v>151</v>
      </c>
      <c r="C2391" s="79">
        <f t="shared" si="74"/>
        <v>1</v>
      </c>
      <c r="D2391" s="79">
        <f t="shared" si="75"/>
        <v>0</v>
      </c>
    </row>
    <row r="2392" spans="1:4" x14ac:dyDescent="0.2">
      <c r="A2392" t="s">
        <v>18</v>
      </c>
      <c r="B2392" t="s">
        <v>151</v>
      </c>
      <c r="C2392" s="79">
        <f t="shared" si="74"/>
        <v>1</v>
      </c>
      <c r="D2392" s="79">
        <f t="shared" si="75"/>
        <v>0</v>
      </c>
    </row>
    <row r="2393" spans="1:4" x14ac:dyDescent="0.2">
      <c r="A2393" t="s">
        <v>18</v>
      </c>
      <c r="B2393" t="s">
        <v>151</v>
      </c>
      <c r="C2393" s="79">
        <f t="shared" si="74"/>
        <v>1</v>
      </c>
      <c r="D2393" s="79">
        <f t="shared" si="75"/>
        <v>0</v>
      </c>
    </row>
    <row r="2394" spans="1:4" x14ac:dyDescent="0.2">
      <c r="A2394" t="s">
        <v>18</v>
      </c>
      <c r="B2394" t="s">
        <v>151</v>
      </c>
      <c r="C2394" s="79">
        <f t="shared" si="74"/>
        <v>1</v>
      </c>
      <c r="D2394" s="79">
        <f t="shared" si="75"/>
        <v>0</v>
      </c>
    </row>
    <row r="2395" spans="1:4" x14ac:dyDescent="0.2">
      <c r="A2395" t="s">
        <v>18</v>
      </c>
      <c r="B2395" t="s">
        <v>151</v>
      </c>
      <c r="C2395" s="79">
        <f t="shared" si="74"/>
        <v>1</v>
      </c>
      <c r="D2395" s="79">
        <f t="shared" si="75"/>
        <v>0</v>
      </c>
    </row>
    <row r="2396" spans="1:4" x14ac:dyDescent="0.2">
      <c r="A2396" t="s">
        <v>18</v>
      </c>
      <c r="B2396" t="s">
        <v>151</v>
      </c>
      <c r="C2396" s="79">
        <f t="shared" si="74"/>
        <v>1</v>
      </c>
      <c r="D2396" s="79">
        <f t="shared" si="75"/>
        <v>0</v>
      </c>
    </row>
    <row r="2397" spans="1:4" x14ac:dyDescent="0.2">
      <c r="A2397" t="s">
        <v>18</v>
      </c>
      <c r="B2397" t="s">
        <v>151</v>
      </c>
      <c r="C2397" s="79">
        <f t="shared" si="74"/>
        <v>1</v>
      </c>
      <c r="D2397" s="79">
        <f t="shared" si="75"/>
        <v>0</v>
      </c>
    </row>
    <row r="2398" spans="1:4" x14ac:dyDescent="0.2">
      <c r="A2398" t="s">
        <v>18</v>
      </c>
      <c r="B2398" t="s">
        <v>151</v>
      </c>
      <c r="C2398" s="79">
        <f t="shared" si="74"/>
        <v>1</v>
      </c>
      <c r="D2398" s="79">
        <f t="shared" si="75"/>
        <v>0</v>
      </c>
    </row>
    <row r="2399" spans="1:4" x14ac:dyDescent="0.2">
      <c r="A2399" t="s">
        <v>18</v>
      </c>
      <c r="B2399" t="s">
        <v>151</v>
      </c>
      <c r="C2399" s="79">
        <f t="shared" si="74"/>
        <v>1</v>
      </c>
      <c r="D2399" s="79">
        <f t="shared" si="75"/>
        <v>0</v>
      </c>
    </row>
    <row r="2400" spans="1:4" x14ac:dyDescent="0.2">
      <c r="A2400" t="s">
        <v>18</v>
      </c>
      <c r="B2400" t="s">
        <v>151</v>
      </c>
      <c r="C2400" s="79">
        <f t="shared" si="74"/>
        <v>1</v>
      </c>
      <c r="D2400" s="79">
        <f t="shared" si="75"/>
        <v>0</v>
      </c>
    </row>
    <row r="2401" spans="1:4" x14ac:dyDescent="0.2">
      <c r="A2401" t="s">
        <v>18</v>
      </c>
      <c r="B2401" t="s">
        <v>151</v>
      </c>
      <c r="C2401" s="79">
        <f t="shared" si="74"/>
        <v>1</v>
      </c>
      <c r="D2401" s="79">
        <f t="shared" si="75"/>
        <v>0</v>
      </c>
    </row>
    <row r="2402" spans="1:4" x14ac:dyDescent="0.2">
      <c r="A2402" t="s">
        <v>18</v>
      </c>
      <c r="B2402" t="s">
        <v>151</v>
      </c>
      <c r="C2402" s="79">
        <f t="shared" si="74"/>
        <v>1</v>
      </c>
      <c r="D2402" s="79">
        <f t="shared" si="75"/>
        <v>0</v>
      </c>
    </row>
    <row r="2403" spans="1:4" x14ac:dyDescent="0.2">
      <c r="A2403" t="s">
        <v>18</v>
      </c>
      <c r="B2403" t="s">
        <v>151</v>
      </c>
      <c r="C2403" s="79">
        <f t="shared" si="74"/>
        <v>1</v>
      </c>
      <c r="D2403" s="79">
        <f t="shared" si="75"/>
        <v>0</v>
      </c>
    </row>
    <row r="2404" spans="1:4" x14ac:dyDescent="0.2">
      <c r="A2404" t="s">
        <v>18</v>
      </c>
      <c r="B2404" t="s">
        <v>151</v>
      </c>
      <c r="C2404" s="79">
        <f t="shared" si="74"/>
        <v>1</v>
      </c>
      <c r="D2404" s="79">
        <f t="shared" si="75"/>
        <v>0</v>
      </c>
    </row>
    <row r="2405" spans="1:4" x14ac:dyDescent="0.2">
      <c r="A2405" t="s">
        <v>18</v>
      </c>
      <c r="B2405" t="s">
        <v>151</v>
      </c>
      <c r="C2405" s="79">
        <f t="shared" si="74"/>
        <v>1</v>
      </c>
      <c r="D2405" s="79">
        <f t="shared" si="75"/>
        <v>0</v>
      </c>
    </row>
    <row r="2406" spans="1:4" x14ac:dyDescent="0.2">
      <c r="A2406" t="s">
        <v>18</v>
      </c>
      <c r="B2406" t="s">
        <v>151</v>
      </c>
      <c r="C2406" s="79">
        <f t="shared" si="74"/>
        <v>1</v>
      </c>
      <c r="D2406" s="79">
        <f t="shared" si="75"/>
        <v>0</v>
      </c>
    </row>
    <row r="2407" spans="1:4" x14ac:dyDescent="0.2">
      <c r="A2407" t="s">
        <v>18</v>
      </c>
      <c r="B2407" t="s">
        <v>151</v>
      </c>
      <c r="C2407" s="79">
        <f t="shared" si="74"/>
        <v>1</v>
      </c>
      <c r="D2407" s="79">
        <f t="shared" si="75"/>
        <v>0</v>
      </c>
    </row>
    <row r="2408" spans="1:4" x14ac:dyDescent="0.2">
      <c r="A2408" t="s">
        <v>18</v>
      </c>
      <c r="B2408" t="s">
        <v>151</v>
      </c>
      <c r="C2408" s="79">
        <f t="shared" si="74"/>
        <v>1</v>
      </c>
      <c r="D2408" s="79">
        <f t="shared" si="75"/>
        <v>0</v>
      </c>
    </row>
    <row r="2409" spans="1:4" x14ac:dyDescent="0.2">
      <c r="A2409" t="s">
        <v>18</v>
      </c>
      <c r="B2409" t="s">
        <v>151</v>
      </c>
      <c r="C2409" s="79">
        <f t="shared" si="74"/>
        <v>1</v>
      </c>
      <c r="D2409" s="79">
        <f t="shared" si="75"/>
        <v>0</v>
      </c>
    </row>
    <row r="2410" spans="1:4" x14ac:dyDescent="0.2">
      <c r="A2410" t="s">
        <v>18</v>
      </c>
      <c r="B2410" t="s">
        <v>151</v>
      </c>
      <c r="C2410" s="79">
        <f t="shared" si="74"/>
        <v>1</v>
      </c>
      <c r="D2410" s="79">
        <f t="shared" si="75"/>
        <v>0</v>
      </c>
    </row>
    <row r="2411" spans="1:4" x14ac:dyDescent="0.2">
      <c r="A2411" t="s">
        <v>18</v>
      </c>
      <c r="B2411" t="s">
        <v>151</v>
      </c>
      <c r="C2411" s="79">
        <f t="shared" si="74"/>
        <v>1</v>
      </c>
      <c r="D2411" s="79">
        <f t="shared" si="75"/>
        <v>0</v>
      </c>
    </row>
    <row r="2412" spans="1:4" x14ac:dyDescent="0.2">
      <c r="A2412" t="s">
        <v>18</v>
      </c>
      <c r="B2412" t="s">
        <v>151</v>
      </c>
      <c r="C2412" s="79">
        <f t="shared" si="74"/>
        <v>1</v>
      </c>
      <c r="D2412" s="79">
        <f t="shared" si="75"/>
        <v>0</v>
      </c>
    </row>
    <row r="2413" spans="1:4" x14ac:dyDescent="0.2">
      <c r="A2413" t="s">
        <v>18</v>
      </c>
      <c r="B2413" t="s">
        <v>151</v>
      </c>
      <c r="C2413" s="79">
        <f t="shared" si="74"/>
        <v>1</v>
      </c>
      <c r="D2413" s="79">
        <f t="shared" si="75"/>
        <v>0</v>
      </c>
    </row>
    <row r="2414" spans="1:4" x14ac:dyDescent="0.2">
      <c r="A2414" t="s">
        <v>18</v>
      </c>
      <c r="B2414" t="s">
        <v>151</v>
      </c>
      <c r="C2414" s="79">
        <f t="shared" si="74"/>
        <v>1</v>
      </c>
      <c r="D2414" s="79">
        <f t="shared" si="75"/>
        <v>0</v>
      </c>
    </row>
    <row r="2415" spans="1:4" x14ac:dyDescent="0.2">
      <c r="A2415" t="s">
        <v>18</v>
      </c>
      <c r="B2415" t="s">
        <v>151</v>
      </c>
      <c r="C2415" s="79">
        <f t="shared" si="74"/>
        <v>1</v>
      </c>
      <c r="D2415" s="79">
        <f t="shared" si="75"/>
        <v>0</v>
      </c>
    </row>
    <row r="2416" spans="1:4" x14ac:dyDescent="0.2">
      <c r="A2416" t="s">
        <v>18</v>
      </c>
      <c r="B2416" t="s">
        <v>151</v>
      </c>
      <c r="C2416" s="79">
        <f t="shared" si="74"/>
        <v>1</v>
      </c>
      <c r="D2416" s="79">
        <f t="shared" si="75"/>
        <v>0</v>
      </c>
    </row>
    <row r="2417" spans="1:4" x14ac:dyDescent="0.2">
      <c r="A2417" t="s">
        <v>18</v>
      </c>
      <c r="B2417" t="s">
        <v>151</v>
      </c>
      <c r="C2417" s="79">
        <f t="shared" si="74"/>
        <v>1</v>
      </c>
      <c r="D2417" s="79">
        <f t="shared" si="75"/>
        <v>0</v>
      </c>
    </row>
    <row r="2418" spans="1:4" x14ac:dyDescent="0.2">
      <c r="A2418" t="s">
        <v>18</v>
      </c>
      <c r="B2418" t="s">
        <v>151</v>
      </c>
      <c r="C2418" s="79">
        <f t="shared" si="74"/>
        <v>1</v>
      </c>
      <c r="D2418" s="79">
        <f t="shared" si="75"/>
        <v>0</v>
      </c>
    </row>
    <row r="2419" spans="1:4" x14ac:dyDescent="0.2">
      <c r="A2419" t="s">
        <v>18</v>
      </c>
      <c r="B2419" t="s">
        <v>151</v>
      </c>
      <c r="C2419" s="79">
        <f t="shared" si="74"/>
        <v>1</v>
      </c>
      <c r="D2419" s="79">
        <f t="shared" si="75"/>
        <v>0</v>
      </c>
    </row>
    <row r="2420" spans="1:4" x14ac:dyDescent="0.2">
      <c r="A2420" t="s">
        <v>18</v>
      </c>
      <c r="B2420" t="s">
        <v>151</v>
      </c>
      <c r="C2420" s="79">
        <f t="shared" si="74"/>
        <v>1</v>
      </c>
      <c r="D2420" s="79">
        <f t="shared" si="75"/>
        <v>0</v>
      </c>
    </row>
    <row r="2421" spans="1:4" x14ac:dyDescent="0.2">
      <c r="A2421" t="s">
        <v>18</v>
      </c>
      <c r="B2421" t="s">
        <v>151</v>
      </c>
      <c r="C2421" s="79">
        <f t="shared" si="74"/>
        <v>1</v>
      </c>
      <c r="D2421" s="79">
        <f t="shared" si="75"/>
        <v>0</v>
      </c>
    </row>
    <row r="2422" spans="1:4" x14ac:dyDescent="0.2">
      <c r="A2422" t="s">
        <v>18</v>
      </c>
      <c r="B2422" t="s">
        <v>151</v>
      </c>
      <c r="C2422" s="79">
        <f t="shared" si="74"/>
        <v>1</v>
      </c>
      <c r="D2422" s="79">
        <f t="shared" si="75"/>
        <v>0</v>
      </c>
    </row>
    <row r="2423" spans="1:4" x14ac:dyDescent="0.2">
      <c r="A2423" t="s">
        <v>18</v>
      </c>
      <c r="B2423" t="s">
        <v>151</v>
      </c>
      <c r="C2423" s="79">
        <f t="shared" si="74"/>
        <v>1</v>
      </c>
      <c r="D2423" s="79">
        <f t="shared" si="75"/>
        <v>0</v>
      </c>
    </row>
    <row r="2424" spans="1:4" x14ac:dyDescent="0.2">
      <c r="A2424" t="s">
        <v>18</v>
      </c>
      <c r="B2424" t="s">
        <v>151</v>
      </c>
      <c r="C2424" s="79">
        <f t="shared" si="74"/>
        <v>1</v>
      </c>
      <c r="D2424" s="79">
        <f t="shared" si="75"/>
        <v>0</v>
      </c>
    </row>
    <row r="2425" spans="1:4" x14ac:dyDescent="0.2">
      <c r="A2425" t="s">
        <v>18</v>
      </c>
      <c r="B2425" t="s">
        <v>151</v>
      </c>
      <c r="C2425" s="79">
        <f t="shared" si="74"/>
        <v>1</v>
      </c>
      <c r="D2425" s="79">
        <f t="shared" si="75"/>
        <v>0</v>
      </c>
    </row>
    <row r="2426" spans="1:4" x14ac:dyDescent="0.2">
      <c r="A2426" t="s">
        <v>18</v>
      </c>
      <c r="B2426" t="s">
        <v>151</v>
      </c>
      <c r="C2426" s="79">
        <f t="shared" si="74"/>
        <v>1</v>
      </c>
      <c r="D2426" s="79">
        <f t="shared" si="75"/>
        <v>0</v>
      </c>
    </row>
    <row r="2427" spans="1:4" x14ac:dyDescent="0.2">
      <c r="A2427" t="s">
        <v>18</v>
      </c>
      <c r="B2427" t="s">
        <v>151</v>
      </c>
      <c r="C2427" s="79">
        <f t="shared" si="74"/>
        <v>1</v>
      </c>
      <c r="D2427" s="79">
        <f t="shared" si="75"/>
        <v>0</v>
      </c>
    </row>
    <row r="2428" spans="1:4" x14ac:dyDescent="0.2">
      <c r="A2428" t="s">
        <v>18</v>
      </c>
      <c r="B2428" t="s">
        <v>151</v>
      </c>
      <c r="C2428" s="79">
        <f t="shared" si="74"/>
        <v>1</v>
      </c>
      <c r="D2428" s="79">
        <f t="shared" si="75"/>
        <v>0</v>
      </c>
    </row>
    <row r="2429" spans="1:4" x14ac:dyDescent="0.2">
      <c r="A2429" t="s">
        <v>18</v>
      </c>
      <c r="B2429" t="s">
        <v>151</v>
      </c>
      <c r="C2429" s="79">
        <f t="shared" si="74"/>
        <v>1</v>
      </c>
      <c r="D2429" s="79">
        <f t="shared" si="75"/>
        <v>0</v>
      </c>
    </row>
    <row r="2430" spans="1:4" x14ac:dyDescent="0.2">
      <c r="A2430" t="s">
        <v>18</v>
      </c>
      <c r="B2430" t="s">
        <v>151</v>
      </c>
      <c r="C2430" s="79">
        <f t="shared" si="74"/>
        <v>1</v>
      </c>
      <c r="D2430" s="79">
        <f t="shared" si="75"/>
        <v>0</v>
      </c>
    </row>
    <row r="2431" spans="1:4" x14ac:dyDescent="0.2">
      <c r="A2431" t="s">
        <v>18</v>
      </c>
      <c r="B2431" t="s">
        <v>151</v>
      </c>
      <c r="C2431" s="79">
        <f t="shared" si="74"/>
        <v>1</v>
      </c>
      <c r="D2431" s="79">
        <f t="shared" si="75"/>
        <v>0</v>
      </c>
    </row>
    <row r="2432" spans="1:4" x14ac:dyDescent="0.2">
      <c r="A2432" t="s">
        <v>18</v>
      </c>
      <c r="B2432" t="s">
        <v>151</v>
      </c>
      <c r="C2432" s="79">
        <f t="shared" si="74"/>
        <v>1</v>
      </c>
      <c r="D2432" s="79">
        <f t="shared" si="75"/>
        <v>0</v>
      </c>
    </row>
    <row r="2433" spans="1:4" x14ac:dyDescent="0.2">
      <c r="A2433" t="s">
        <v>18</v>
      </c>
      <c r="B2433" t="s">
        <v>151</v>
      </c>
      <c r="C2433" s="79">
        <f t="shared" si="74"/>
        <v>1</v>
      </c>
      <c r="D2433" s="79">
        <f t="shared" si="75"/>
        <v>0</v>
      </c>
    </row>
    <row r="2434" spans="1:4" x14ac:dyDescent="0.2">
      <c r="A2434" t="s">
        <v>18</v>
      </c>
      <c r="B2434" t="s">
        <v>151</v>
      </c>
      <c r="C2434" s="79">
        <f t="shared" si="74"/>
        <v>1</v>
      </c>
      <c r="D2434" s="79">
        <f t="shared" si="75"/>
        <v>0</v>
      </c>
    </row>
    <row r="2435" spans="1:4" x14ac:dyDescent="0.2">
      <c r="A2435" t="s">
        <v>18</v>
      </c>
      <c r="B2435" t="s">
        <v>151</v>
      </c>
      <c r="C2435" s="79">
        <f t="shared" ref="C2435:C2498" si="76">IF(A2435="Male", 1, 0)</f>
        <v>1</v>
      </c>
      <c r="D2435" s="79">
        <f t="shared" ref="D2435:D2498" si="77">IF(B2435="Yes", 1, 0)</f>
        <v>0</v>
      </c>
    </row>
    <row r="2436" spans="1:4" x14ac:dyDescent="0.2">
      <c r="A2436" t="s">
        <v>18</v>
      </c>
      <c r="B2436" t="s">
        <v>151</v>
      </c>
      <c r="C2436" s="79">
        <f t="shared" si="76"/>
        <v>1</v>
      </c>
      <c r="D2436" s="79">
        <f t="shared" si="77"/>
        <v>0</v>
      </c>
    </row>
    <row r="2437" spans="1:4" x14ac:dyDescent="0.2">
      <c r="A2437" t="s">
        <v>18</v>
      </c>
      <c r="B2437" t="s">
        <v>151</v>
      </c>
      <c r="C2437" s="79">
        <f t="shared" si="76"/>
        <v>1</v>
      </c>
      <c r="D2437" s="79">
        <f t="shared" si="77"/>
        <v>0</v>
      </c>
    </row>
    <row r="2438" spans="1:4" x14ac:dyDescent="0.2">
      <c r="A2438" t="s">
        <v>18</v>
      </c>
      <c r="B2438" t="s">
        <v>151</v>
      </c>
      <c r="C2438" s="79">
        <f t="shared" si="76"/>
        <v>1</v>
      </c>
      <c r="D2438" s="79">
        <f t="shared" si="77"/>
        <v>0</v>
      </c>
    </row>
    <row r="2439" spans="1:4" x14ac:dyDescent="0.2">
      <c r="A2439" t="s">
        <v>18</v>
      </c>
      <c r="B2439" t="s">
        <v>151</v>
      </c>
      <c r="C2439" s="79">
        <f t="shared" si="76"/>
        <v>1</v>
      </c>
      <c r="D2439" s="79">
        <f t="shared" si="77"/>
        <v>0</v>
      </c>
    </row>
    <row r="2440" spans="1:4" x14ac:dyDescent="0.2">
      <c r="A2440" t="s">
        <v>18</v>
      </c>
      <c r="B2440" t="s">
        <v>151</v>
      </c>
      <c r="C2440" s="79">
        <f t="shared" si="76"/>
        <v>1</v>
      </c>
      <c r="D2440" s="79">
        <f t="shared" si="77"/>
        <v>0</v>
      </c>
    </row>
    <row r="2441" spans="1:4" x14ac:dyDescent="0.2">
      <c r="A2441" t="s">
        <v>18</v>
      </c>
      <c r="B2441" t="s">
        <v>151</v>
      </c>
      <c r="C2441" s="79">
        <f t="shared" si="76"/>
        <v>1</v>
      </c>
      <c r="D2441" s="79">
        <f t="shared" si="77"/>
        <v>0</v>
      </c>
    </row>
    <row r="2442" spans="1:4" x14ac:dyDescent="0.2">
      <c r="A2442" t="s">
        <v>18</v>
      </c>
      <c r="B2442" t="s">
        <v>151</v>
      </c>
      <c r="C2442" s="79">
        <f t="shared" si="76"/>
        <v>1</v>
      </c>
      <c r="D2442" s="79">
        <f t="shared" si="77"/>
        <v>0</v>
      </c>
    </row>
    <row r="2443" spans="1:4" x14ac:dyDescent="0.2">
      <c r="A2443" t="s">
        <v>18</v>
      </c>
      <c r="B2443" t="s">
        <v>151</v>
      </c>
      <c r="C2443" s="79">
        <f t="shared" si="76"/>
        <v>1</v>
      </c>
      <c r="D2443" s="79">
        <f t="shared" si="77"/>
        <v>0</v>
      </c>
    </row>
    <row r="2444" spans="1:4" x14ac:dyDescent="0.2">
      <c r="A2444" t="s">
        <v>18</v>
      </c>
      <c r="B2444" t="s">
        <v>151</v>
      </c>
      <c r="C2444" s="79">
        <f t="shared" si="76"/>
        <v>1</v>
      </c>
      <c r="D2444" s="79">
        <f t="shared" si="77"/>
        <v>0</v>
      </c>
    </row>
    <row r="2445" spans="1:4" x14ac:dyDescent="0.2">
      <c r="A2445" t="s">
        <v>18</v>
      </c>
      <c r="B2445" t="s">
        <v>151</v>
      </c>
      <c r="C2445" s="79">
        <f t="shared" si="76"/>
        <v>1</v>
      </c>
      <c r="D2445" s="79">
        <f t="shared" si="77"/>
        <v>0</v>
      </c>
    </row>
    <row r="2446" spans="1:4" x14ac:dyDescent="0.2">
      <c r="A2446" t="s">
        <v>18</v>
      </c>
      <c r="B2446" t="s">
        <v>151</v>
      </c>
      <c r="C2446" s="79">
        <f t="shared" si="76"/>
        <v>1</v>
      </c>
      <c r="D2446" s="79">
        <f t="shared" si="77"/>
        <v>0</v>
      </c>
    </row>
    <row r="2447" spans="1:4" x14ac:dyDescent="0.2">
      <c r="A2447" t="s">
        <v>18</v>
      </c>
      <c r="B2447" t="s">
        <v>151</v>
      </c>
      <c r="C2447" s="79">
        <f t="shared" si="76"/>
        <v>1</v>
      </c>
      <c r="D2447" s="79">
        <f t="shared" si="77"/>
        <v>0</v>
      </c>
    </row>
    <row r="2448" spans="1:4" x14ac:dyDescent="0.2">
      <c r="A2448" t="s">
        <v>18</v>
      </c>
      <c r="B2448" t="s">
        <v>151</v>
      </c>
      <c r="C2448" s="79">
        <f t="shared" si="76"/>
        <v>1</v>
      </c>
      <c r="D2448" s="79">
        <f t="shared" si="77"/>
        <v>0</v>
      </c>
    </row>
    <row r="2449" spans="1:4" x14ac:dyDescent="0.2">
      <c r="A2449" t="s">
        <v>18</v>
      </c>
      <c r="B2449" t="s">
        <v>151</v>
      </c>
      <c r="C2449" s="79">
        <f t="shared" si="76"/>
        <v>1</v>
      </c>
      <c r="D2449" s="79">
        <f t="shared" si="77"/>
        <v>0</v>
      </c>
    </row>
    <row r="2450" spans="1:4" x14ac:dyDescent="0.2">
      <c r="A2450" t="s">
        <v>18</v>
      </c>
      <c r="B2450" t="s">
        <v>151</v>
      </c>
      <c r="C2450" s="79">
        <f t="shared" si="76"/>
        <v>1</v>
      </c>
      <c r="D2450" s="79">
        <f t="shared" si="77"/>
        <v>0</v>
      </c>
    </row>
    <row r="2451" spans="1:4" x14ac:dyDescent="0.2">
      <c r="A2451" t="s">
        <v>18</v>
      </c>
      <c r="B2451" t="s">
        <v>151</v>
      </c>
      <c r="C2451" s="79">
        <f t="shared" si="76"/>
        <v>1</v>
      </c>
      <c r="D2451" s="79">
        <f t="shared" si="77"/>
        <v>0</v>
      </c>
    </row>
    <row r="2452" spans="1:4" x14ac:dyDescent="0.2">
      <c r="A2452" t="s">
        <v>18</v>
      </c>
      <c r="B2452" t="s">
        <v>151</v>
      </c>
      <c r="C2452" s="79">
        <f t="shared" si="76"/>
        <v>1</v>
      </c>
      <c r="D2452" s="79">
        <f t="shared" si="77"/>
        <v>0</v>
      </c>
    </row>
    <row r="2453" spans="1:4" x14ac:dyDescent="0.2">
      <c r="A2453" t="s">
        <v>18</v>
      </c>
      <c r="B2453" t="s">
        <v>151</v>
      </c>
      <c r="C2453" s="79">
        <f t="shared" si="76"/>
        <v>1</v>
      </c>
      <c r="D2453" s="79">
        <f t="shared" si="77"/>
        <v>0</v>
      </c>
    </row>
    <row r="2454" spans="1:4" x14ac:dyDescent="0.2">
      <c r="A2454" t="s">
        <v>18</v>
      </c>
      <c r="B2454" t="s">
        <v>151</v>
      </c>
      <c r="C2454" s="79">
        <f t="shared" si="76"/>
        <v>1</v>
      </c>
      <c r="D2454" s="79">
        <f t="shared" si="77"/>
        <v>0</v>
      </c>
    </row>
    <row r="2455" spans="1:4" x14ac:dyDescent="0.2">
      <c r="A2455" t="s">
        <v>18</v>
      </c>
      <c r="B2455" t="s">
        <v>151</v>
      </c>
      <c r="C2455" s="79">
        <f t="shared" si="76"/>
        <v>1</v>
      </c>
      <c r="D2455" s="79">
        <f t="shared" si="77"/>
        <v>0</v>
      </c>
    </row>
    <row r="2456" spans="1:4" x14ac:dyDescent="0.2">
      <c r="A2456" t="s">
        <v>18</v>
      </c>
      <c r="B2456" t="s">
        <v>151</v>
      </c>
      <c r="C2456" s="79">
        <f t="shared" si="76"/>
        <v>1</v>
      </c>
      <c r="D2456" s="79">
        <f t="shared" si="77"/>
        <v>0</v>
      </c>
    </row>
    <row r="2457" spans="1:4" x14ac:dyDescent="0.2">
      <c r="A2457" t="s">
        <v>18</v>
      </c>
      <c r="B2457" t="s">
        <v>151</v>
      </c>
      <c r="C2457" s="79">
        <f t="shared" si="76"/>
        <v>1</v>
      </c>
      <c r="D2457" s="79">
        <f t="shared" si="77"/>
        <v>0</v>
      </c>
    </row>
    <row r="2458" spans="1:4" x14ac:dyDescent="0.2">
      <c r="A2458" t="s">
        <v>18</v>
      </c>
      <c r="B2458" t="s">
        <v>151</v>
      </c>
      <c r="C2458" s="79">
        <f t="shared" si="76"/>
        <v>1</v>
      </c>
      <c r="D2458" s="79">
        <f t="shared" si="77"/>
        <v>0</v>
      </c>
    </row>
    <row r="2459" spans="1:4" x14ac:dyDescent="0.2">
      <c r="A2459" t="s">
        <v>18</v>
      </c>
      <c r="B2459" t="s">
        <v>151</v>
      </c>
      <c r="C2459" s="79">
        <f t="shared" si="76"/>
        <v>1</v>
      </c>
      <c r="D2459" s="79">
        <f t="shared" si="77"/>
        <v>0</v>
      </c>
    </row>
    <row r="2460" spans="1:4" x14ac:dyDescent="0.2">
      <c r="A2460" t="s">
        <v>18</v>
      </c>
      <c r="B2460" t="s">
        <v>151</v>
      </c>
      <c r="C2460" s="79">
        <f t="shared" si="76"/>
        <v>1</v>
      </c>
      <c r="D2460" s="79">
        <f t="shared" si="77"/>
        <v>0</v>
      </c>
    </row>
    <row r="2461" spans="1:4" x14ac:dyDescent="0.2">
      <c r="A2461" t="s">
        <v>18</v>
      </c>
      <c r="B2461" t="s">
        <v>151</v>
      </c>
      <c r="C2461" s="79">
        <f t="shared" si="76"/>
        <v>1</v>
      </c>
      <c r="D2461" s="79">
        <f t="shared" si="77"/>
        <v>0</v>
      </c>
    </row>
    <row r="2462" spans="1:4" x14ac:dyDescent="0.2">
      <c r="A2462" t="s">
        <v>18</v>
      </c>
      <c r="B2462" t="s">
        <v>151</v>
      </c>
      <c r="C2462" s="79">
        <f t="shared" si="76"/>
        <v>1</v>
      </c>
      <c r="D2462" s="79">
        <f t="shared" si="77"/>
        <v>0</v>
      </c>
    </row>
    <row r="2463" spans="1:4" x14ac:dyDescent="0.2">
      <c r="A2463" t="s">
        <v>18</v>
      </c>
      <c r="B2463" t="s">
        <v>151</v>
      </c>
      <c r="C2463" s="79">
        <f t="shared" si="76"/>
        <v>1</v>
      </c>
      <c r="D2463" s="79">
        <f t="shared" si="77"/>
        <v>0</v>
      </c>
    </row>
    <row r="2464" spans="1:4" x14ac:dyDescent="0.2">
      <c r="A2464" t="s">
        <v>18</v>
      </c>
      <c r="B2464" t="s">
        <v>151</v>
      </c>
      <c r="C2464" s="79">
        <f t="shared" si="76"/>
        <v>1</v>
      </c>
      <c r="D2464" s="79">
        <f t="shared" si="77"/>
        <v>0</v>
      </c>
    </row>
    <row r="2465" spans="1:4" x14ac:dyDescent="0.2">
      <c r="A2465" t="s">
        <v>18</v>
      </c>
      <c r="B2465" t="s">
        <v>151</v>
      </c>
      <c r="C2465" s="79">
        <f t="shared" si="76"/>
        <v>1</v>
      </c>
      <c r="D2465" s="79">
        <f t="shared" si="77"/>
        <v>0</v>
      </c>
    </row>
    <row r="2466" spans="1:4" x14ac:dyDescent="0.2">
      <c r="A2466" t="s">
        <v>18</v>
      </c>
      <c r="B2466" t="s">
        <v>151</v>
      </c>
      <c r="C2466" s="79">
        <f t="shared" si="76"/>
        <v>1</v>
      </c>
      <c r="D2466" s="79">
        <f t="shared" si="77"/>
        <v>0</v>
      </c>
    </row>
    <row r="2467" spans="1:4" x14ac:dyDescent="0.2">
      <c r="A2467" t="s">
        <v>18</v>
      </c>
      <c r="B2467" t="s">
        <v>151</v>
      </c>
      <c r="C2467" s="79">
        <f t="shared" si="76"/>
        <v>1</v>
      </c>
      <c r="D2467" s="79">
        <f t="shared" si="77"/>
        <v>0</v>
      </c>
    </row>
    <row r="2468" spans="1:4" x14ac:dyDescent="0.2">
      <c r="A2468" t="s">
        <v>18</v>
      </c>
      <c r="B2468" t="s">
        <v>151</v>
      </c>
      <c r="C2468" s="79">
        <f t="shared" si="76"/>
        <v>1</v>
      </c>
      <c r="D2468" s="79">
        <f t="shared" si="77"/>
        <v>0</v>
      </c>
    </row>
    <row r="2469" spans="1:4" x14ac:dyDescent="0.2">
      <c r="A2469" t="s">
        <v>18</v>
      </c>
      <c r="B2469" t="s">
        <v>151</v>
      </c>
      <c r="C2469" s="79">
        <f t="shared" si="76"/>
        <v>1</v>
      </c>
      <c r="D2469" s="79">
        <f t="shared" si="77"/>
        <v>0</v>
      </c>
    </row>
    <row r="2470" spans="1:4" x14ac:dyDescent="0.2">
      <c r="A2470" t="s">
        <v>18</v>
      </c>
      <c r="B2470" t="s">
        <v>151</v>
      </c>
      <c r="C2470" s="79">
        <f t="shared" si="76"/>
        <v>1</v>
      </c>
      <c r="D2470" s="79">
        <f t="shared" si="77"/>
        <v>0</v>
      </c>
    </row>
    <row r="2471" spans="1:4" x14ac:dyDescent="0.2">
      <c r="A2471" t="s">
        <v>18</v>
      </c>
      <c r="B2471" t="s">
        <v>151</v>
      </c>
      <c r="C2471" s="79">
        <f t="shared" si="76"/>
        <v>1</v>
      </c>
      <c r="D2471" s="79">
        <f t="shared" si="77"/>
        <v>0</v>
      </c>
    </row>
    <row r="2472" spans="1:4" x14ac:dyDescent="0.2">
      <c r="A2472" t="s">
        <v>18</v>
      </c>
      <c r="B2472" t="s">
        <v>151</v>
      </c>
      <c r="C2472" s="79">
        <f t="shared" si="76"/>
        <v>1</v>
      </c>
      <c r="D2472" s="79">
        <f t="shared" si="77"/>
        <v>0</v>
      </c>
    </row>
    <row r="2473" spans="1:4" x14ac:dyDescent="0.2">
      <c r="A2473" t="s">
        <v>18</v>
      </c>
      <c r="B2473" t="s">
        <v>151</v>
      </c>
      <c r="C2473" s="79">
        <f t="shared" si="76"/>
        <v>1</v>
      </c>
      <c r="D2473" s="79">
        <f t="shared" si="77"/>
        <v>0</v>
      </c>
    </row>
    <row r="2474" spans="1:4" x14ac:dyDescent="0.2">
      <c r="A2474" t="s">
        <v>18</v>
      </c>
      <c r="B2474" t="s">
        <v>151</v>
      </c>
      <c r="C2474" s="79">
        <f t="shared" si="76"/>
        <v>1</v>
      </c>
      <c r="D2474" s="79">
        <f t="shared" si="77"/>
        <v>0</v>
      </c>
    </row>
    <row r="2475" spans="1:4" x14ac:dyDescent="0.2">
      <c r="A2475" t="s">
        <v>18</v>
      </c>
      <c r="B2475" t="s">
        <v>151</v>
      </c>
      <c r="C2475" s="79">
        <f t="shared" si="76"/>
        <v>1</v>
      </c>
      <c r="D2475" s="79">
        <f t="shared" si="77"/>
        <v>0</v>
      </c>
    </row>
    <row r="2476" spans="1:4" x14ac:dyDescent="0.2">
      <c r="A2476" t="s">
        <v>18</v>
      </c>
      <c r="B2476" t="s">
        <v>151</v>
      </c>
      <c r="C2476" s="79">
        <f t="shared" si="76"/>
        <v>1</v>
      </c>
      <c r="D2476" s="79">
        <f t="shared" si="77"/>
        <v>0</v>
      </c>
    </row>
    <row r="2477" spans="1:4" x14ac:dyDescent="0.2">
      <c r="A2477" t="s">
        <v>18</v>
      </c>
      <c r="B2477" t="s">
        <v>151</v>
      </c>
      <c r="C2477" s="79">
        <f t="shared" si="76"/>
        <v>1</v>
      </c>
      <c r="D2477" s="79">
        <f t="shared" si="77"/>
        <v>0</v>
      </c>
    </row>
    <row r="2478" spans="1:4" x14ac:dyDescent="0.2">
      <c r="A2478" t="s">
        <v>18</v>
      </c>
      <c r="B2478" t="s">
        <v>151</v>
      </c>
      <c r="C2478" s="79">
        <f t="shared" si="76"/>
        <v>1</v>
      </c>
      <c r="D2478" s="79">
        <f t="shared" si="77"/>
        <v>0</v>
      </c>
    </row>
    <row r="2479" spans="1:4" x14ac:dyDescent="0.2">
      <c r="A2479" t="s">
        <v>18</v>
      </c>
      <c r="B2479" t="s">
        <v>151</v>
      </c>
      <c r="C2479" s="79">
        <f t="shared" si="76"/>
        <v>1</v>
      </c>
      <c r="D2479" s="79">
        <f t="shared" si="77"/>
        <v>0</v>
      </c>
    </row>
    <row r="2480" spans="1:4" x14ac:dyDescent="0.2">
      <c r="A2480" t="s">
        <v>18</v>
      </c>
      <c r="B2480" t="s">
        <v>151</v>
      </c>
      <c r="C2480" s="79">
        <f t="shared" si="76"/>
        <v>1</v>
      </c>
      <c r="D2480" s="79">
        <f t="shared" si="77"/>
        <v>0</v>
      </c>
    </row>
    <row r="2481" spans="1:4" x14ac:dyDescent="0.2">
      <c r="A2481" t="s">
        <v>18</v>
      </c>
      <c r="B2481" t="s">
        <v>151</v>
      </c>
      <c r="C2481" s="79">
        <f t="shared" si="76"/>
        <v>1</v>
      </c>
      <c r="D2481" s="79">
        <f t="shared" si="77"/>
        <v>0</v>
      </c>
    </row>
    <row r="2482" spans="1:4" x14ac:dyDescent="0.2">
      <c r="A2482" t="s">
        <v>18</v>
      </c>
      <c r="B2482" t="s">
        <v>151</v>
      </c>
      <c r="C2482" s="79">
        <f t="shared" si="76"/>
        <v>1</v>
      </c>
      <c r="D2482" s="79">
        <f t="shared" si="77"/>
        <v>0</v>
      </c>
    </row>
    <row r="2483" spans="1:4" x14ac:dyDescent="0.2">
      <c r="A2483" t="s">
        <v>18</v>
      </c>
      <c r="B2483" t="s">
        <v>151</v>
      </c>
      <c r="C2483" s="79">
        <f t="shared" si="76"/>
        <v>1</v>
      </c>
      <c r="D2483" s="79">
        <f t="shared" si="77"/>
        <v>0</v>
      </c>
    </row>
    <row r="2484" spans="1:4" x14ac:dyDescent="0.2">
      <c r="A2484" t="s">
        <v>18</v>
      </c>
      <c r="B2484" t="s">
        <v>151</v>
      </c>
      <c r="C2484" s="79">
        <f t="shared" si="76"/>
        <v>1</v>
      </c>
      <c r="D2484" s="79">
        <f t="shared" si="77"/>
        <v>0</v>
      </c>
    </row>
    <row r="2485" spans="1:4" x14ac:dyDescent="0.2">
      <c r="A2485" t="s">
        <v>18</v>
      </c>
      <c r="B2485" t="s">
        <v>151</v>
      </c>
      <c r="C2485" s="79">
        <f t="shared" si="76"/>
        <v>1</v>
      </c>
      <c r="D2485" s="79">
        <f t="shared" si="77"/>
        <v>0</v>
      </c>
    </row>
    <row r="2486" spans="1:4" x14ac:dyDescent="0.2">
      <c r="A2486" t="s">
        <v>18</v>
      </c>
      <c r="B2486" t="s">
        <v>151</v>
      </c>
      <c r="C2486" s="79">
        <f t="shared" si="76"/>
        <v>1</v>
      </c>
      <c r="D2486" s="79">
        <f t="shared" si="77"/>
        <v>0</v>
      </c>
    </row>
    <row r="2487" spans="1:4" x14ac:dyDescent="0.2">
      <c r="A2487" t="s">
        <v>18</v>
      </c>
      <c r="B2487" t="s">
        <v>151</v>
      </c>
      <c r="C2487" s="79">
        <f t="shared" si="76"/>
        <v>1</v>
      </c>
      <c r="D2487" s="79">
        <f t="shared" si="77"/>
        <v>0</v>
      </c>
    </row>
    <row r="2488" spans="1:4" x14ac:dyDescent="0.2">
      <c r="A2488" t="s">
        <v>18</v>
      </c>
      <c r="B2488" t="s">
        <v>151</v>
      </c>
      <c r="C2488" s="79">
        <f t="shared" si="76"/>
        <v>1</v>
      </c>
      <c r="D2488" s="79">
        <f t="shared" si="77"/>
        <v>0</v>
      </c>
    </row>
    <row r="2489" spans="1:4" x14ac:dyDescent="0.2">
      <c r="A2489" t="s">
        <v>18</v>
      </c>
      <c r="B2489" t="s">
        <v>151</v>
      </c>
      <c r="C2489" s="79">
        <f t="shared" si="76"/>
        <v>1</v>
      </c>
      <c r="D2489" s="79">
        <f t="shared" si="77"/>
        <v>0</v>
      </c>
    </row>
    <row r="2490" spans="1:4" x14ac:dyDescent="0.2">
      <c r="A2490" t="s">
        <v>18</v>
      </c>
      <c r="B2490" t="s">
        <v>151</v>
      </c>
      <c r="C2490" s="79">
        <f t="shared" si="76"/>
        <v>1</v>
      </c>
      <c r="D2490" s="79">
        <f t="shared" si="77"/>
        <v>0</v>
      </c>
    </row>
    <row r="2491" spans="1:4" x14ac:dyDescent="0.2">
      <c r="A2491" t="s">
        <v>18</v>
      </c>
      <c r="B2491" t="s">
        <v>151</v>
      </c>
      <c r="C2491" s="79">
        <f t="shared" si="76"/>
        <v>1</v>
      </c>
      <c r="D2491" s="79">
        <f t="shared" si="77"/>
        <v>0</v>
      </c>
    </row>
    <row r="2492" spans="1:4" x14ac:dyDescent="0.2">
      <c r="A2492" t="s">
        <v>18</v>
      </c>
      <c r="B2492" t="s">
        <v>151</v>
      </c>
      <c r="C2492" s="79">
        <f t="shared" si="76"/>
        <v>1</v>
      </c>
      <c r="D2492" s="79">
        <f t="shared" si="77"/>
        <v>0</v>
      </c>
    </row>
    <row r="2493" spans="1:4" x14ac:dyDescent="0.2">
      <c r="A2493" t="s">
        <v>18</v>
      </c>
      <c r="B2493" t="s">
        <v>151</v>
      </c>
      <c r="C2493" s="79">
        <f t="shared" si="76"/>
        <v>1</v>
      </c>
      <c r="D2493" s="79">
        <f t="shared" si="77"/>
        <v>0</v>
      </c>
    </row>
    <row r="2494" spans="1:4" x14ac:dyDescent="0.2">
      <c r="A2494" t="s">
        <v>18</v>
      </c>
      <c r="B2494" t="s">
        <v>151</v>
      </c>
      <c r="C2494" s="79">
        <f t="shared" si="76"/>
        <v>1</v>
      </c>
      <c r="D2494" s="79">
        <f t="shared" si="77"/>
        <v>0</v>
      </c>
    </row>
    <row r="2495" spans="1:4" x14ac:dyDescent="0.2">
      <c r="A2495" t="s">
        <v>18</v>
      </c>
      <c r="B2495" t="s">
        <v>151</v>
      </c>
      <c r="C2495" s="79">
        <f t="shared" si="76"/>
        <v>1</v>
      </c>
      <c r="D2495" s="79">
        <f t="shared" si="77"/>
        <v>0</v>
      </c>
    </row>
    <row r="2496" spans="1:4" x14ac:dyDescent="0.2">
      <c r="A2496" t="s">
        <v>18</v>
      </c>
      <c r="B2496" t="s">
        <v>151</v>
      </c>
      <c r="C2496" s="79">
        <f t="shared" si="76"/>
        <v>1</v>
      </c>
      <c r="D2496" s="79">
        <f t="shared" si="77"/>
        <v>0</v>
      </c>
    </row>
    <row r="2497" spans="1:4" x14ac:dyDescent="0.2">
      <c r="A2497" t="s">
        <v>18</v>
      </c>
      <c r="B2497" t="s">
        <v>151</v>
      </c>
      <c r="C2497" s="79">
        <f t="shared" si="76"/>
        <v>1</v>
      </c>
      <c r="D2497" s="79">
        <f t="shared" si="77"/>
        <v>0</v>
      </c>
    </row>
    <row r="2498" spans="1:4" x14ac:dyDescent="0.2">
      <c r="A2498" t="s">
        <v>18</v>
      </c>
      <c r="B2498" t="s">
        <v>151</v>
      </c>
      <c r="C2498" s="79">
        <f t="shared" si="76"/>
        <v>1</v>
      </c>
      <c r="D2498" s="79">
        <f t="shared" si="77"/>
        <v>0</v>
      </c>
    </row>
    <row r="2499" spans="1:4" x14ac:dyDescent="0.2">
      <c r="A2499" t="s">
        <v>18</v>
      </c>
      <c r="B2499" t="s">
        <v>151</v>
      </c>
      <c r="C2499" s="79">
        <f t="shared" ref="C2499:C2562" si="78">IF(A2499="Male", 1, 0)</f>
        <v>1</v>
      </c>
      <c r="D2499" s="79">
        <f t="shared" ref="D2499:D2562" si="79">IF(B2499="Yes", 1, 0)</f>
        <v>0</v>
      </c>
    </row>
    <row r="2500" spans="1:4" x14ac:dyDescent="0.2">
      <c r="A2500" t="s">
        <v>18</v>
      </c>
      <c r="B2500" t="s">
        <v>151</v>
      </c>
      <c r="C2500" s="79">
        <f t="shared" si="78"/>
        <v>1</v>
      </c>
      <c r="D2500" s="79">
        <f t="shared" si="79"/>
        <v>0</v>
      </c>
    </row>
    <row r="2501" spans="1:4" x14ac:dyDescent="0.2">
      <c r="A2501" t="s">
        <v>18</v>
      </c>
      <c r="B2501" t="s">
        <v>151</v>
      </c>
      <c r="C2501" s="79">
        <f t="shared" si="78"/>
        <v>1</v>
      </c>
      <c r="D2501" s="79">
        <f t="shared" si="79"/>
        <v>0</v>
      </c>
    </row>
    <row r="2502" spans="1:4" x14ac:dyDescent="0.2">
      <c r="A2502" t="s">
        <v>18</v>
      </c>
      <c r="B2502" t="s">
        <v>151</v>
      </c>
      <c r="C2502" s="79">
        <f t="shared" si="78"/>
        <v>1</v>
      </c>
      <c r="D2502" s="79">
        <f t="shared" si="79"/>
        <v>0</v>
      </c>
    </row>
    <row r="2503" spans="1:4" x14ac:dyDescent="0.2">
      <c r="A2503" t="s">
        <v>18</v>
      </c>
      <c r="B2503" t="s">
        <v>151</v>
      </c>
      <c r="C2503" s="79">
        <f t="shared" si="78"/>
        <v>1</v>
      </c>
      <c r="D2503" s="79">
        <f t="shared" si="79"/>
        <v>0</v>
      </c>
    </row>
    <row r="2504" spans="1:4" x14ac:dyDescent="0.2">
      <c r="A2504" t="s">
        <v>18</v>
      </c>
      <c r="B2504" t="s">
        <v>151</v>
      </c>
      <c r="C2504" s="79">
        <f t="shared" si="78"/>
        <v>1</v>
      </c>
      <c r="D2504" s="79">
        <f t="shared" si="79"/>
        <v>0</v>
      </c>
    </row>
    <row r="2505" spans="1:4" x14ac:dyDescent="0.2">
      <c r="A2505" t="s">
        <v>18</v>
      </c>
      <c r="B2505" t="s">
        <v>151</v>
      </c>
      <c r="C2505" s="79">
        <f t="shared" si="78"/>
        <v>1</v>
      </c>
      <c r="D2505" s="79">
        <f t="shared" si="79"/>
        <v>0</v>
      </c>
    </row>
    <row r="2506" spans="1:4" x14ac:dyDescent="0.2">
      <c r="A2506" t="s">
        <v>18</v>
      </c>
      <c r="B2506" t="s">
        <v>151</v>
      </c>
      <c r="C2506" s="79">
        <f t="shared" si="78"/>
        <v>1</v>
      </c>
      <c r="D2506" s="79">
        <f t="shared" si="79"/>
        <v>0</v>
      </c>
    </row>
    <row r="2507" spans="1:4" x14ac:dyDescent="0.2">
      <c r="A2507" t="s">
        <v>18</v>
      </c>
      <c r="B2507" t="s">
        <v>151</v>
      </c>
      <c r="C2507" s="79">
        <f t="shared" si="78"/>
        <v>1</v>
      </c>
      <c r="D2507" s="79">
        <f t="shared" si="79"/>
        <v>0</v>
      </c>
    </row>
    <row r="2508" spans="1:4" x14ac:dyDescent="0.2">
      <c r="A2508" t="s">
        <v>18</v>
      </c>
      <c r="B2508" t="s">
        <v>151</v>
      </c>
      <c r="C2508" s="79">
        <f t="shared" si="78"/>
        <v>1</v>
      </c>
      <c r="D2508" s="79">
        <f t="shared" si="79"/>
        <v>0</v>
      </c>
    </row>
    <row r="2509" spans="1:4" x14ac:dyDescent="0.2">
      <c r="A2509" t="s">
        <v>18</v>
      </c>
      <c r="B2509" t="s">
        <v>151</v>
      </c>
      <c r="C2509" s="79">
        <f t="shared" si="78"/>
        <v>1</v>
      </c>
      <c r="D2509" s="79">
        <f t="shared" si="79"/>
        <v>0</v>
      </c>
    </row>
    <row r="2510" spans="1:4" x14ac:dyDescent="0.2">
      <c r="A2510" t="s">
        <v>18</v>
      </c>
      <c r="B2510" t="s">
        <v>151</v>
      </c>
      <c r="C2510" s="79">
        <f t="shared" si="78"/>
        <v>1</v>
      </c>
      <c r="D2510" s="79">
        <f t="shared" si="79"/>
        <v>0</v>
      </c>
    </row>
    <row r="2511" spans="1:4" x14ac:dyDescent="0.2">
      <c r="A2511" t="s">
        <v>18</v>
      </c>
      <c r="B2511" t="s">
        <v>151</v>
      </c>
      <c r="C2511" s="79">
        <f t="shared" si="78"/>
        <v>1</v>
      </c>
      <c r="D2511" s="79">
        <f t="shared" si="79"/>
        <v>0</v>
      </c>
    </row>
    <row r="2512" spans="1:4" x14ac:dyDescent="0.2">
      <c r="A2512" t="s">
        <v>18</v>
      </c>
      <c r="B2512" t="s">
        <v>151</v>
      </c>
      <c r="C2512" s="79">
        <f t="shared" si="78"/>
        <v>1</v>
      </c>
      <c r="D2512" s="79">
        <f t="shared" si="79"/>
        <v>0</v>
      </c>
    </row>
    <row r="2513" spans="1:4" x14ac:dyDescent="0.2">
      <c r="A2513" t="s">
        <v>18</v>
      </c>
      <c r="B2513" t="s">
        <v>151</v>
      </c>
      <c r="C2513" s="79">
        <f t="shared" si="78"/>
        <v>1</v>
      </c>
      <c r="D2513" s="79">
        <f t="shared" si="79"/>
        <v>0</v>
      </c>
    </row>
    <row r="2514" spans="1:4" x14ac:dyDescent="0.2">
      <c r="A2514" t="s">
        <v>18</v>
      </c>
      <c r="B2514" t="s">
        <v>151</v>
      </c>
      <c r="C2514" s="79">
        <f t="shared" si="78"/>
        <v>1</v>
      </c>
      <c r="D2514" s="79">
        <f t="shared" si="79"/>
        <v>0</v>
      </c>
    </row>
    <row r="2515" spans="1:4" x14ac:dyDescent="0.2">
      <c r="A2515" t="s">
        <v>18</v>
      </c>
      <c r="B2515" t="s">
        <v>151</v>
      </c>
      <c r="C2515" s="79">
        <f t="shared" si="78"/>
        <v>1</v>
      </c>
      <c r="D2515" s="79">
        <f t="shared" si="79"/>
        <v>0</v>
      </c>
    </row>
    <row r="2516" spans="1:4" x14ac:dyDescent="0.2">
      <c r="A2516" t="s">
        <v>18</v>
      </c>
      <c r="B2516" t="s">
        <v>151</v>
      </c>
      <c r="C2516" s="79">
        <f t="shared" si="78"/>
        <v>1</v>
      </c>
      <c r="D2516" s="79">
        <f t="shared" si="79"/>
        <v>0</v>
      </c>
    </row>
    <row r="2517" spans="1:4" x14ac:dyDescent="0.2">
      <c r="A2517" t="s">
        <v>18</v>
      </c>
      <c r="B2517" t="s">
        <v>151</v>
      </c>
      <c r="C2517" s="79">
        <f t="shared" si="78"/>
        <v>1</v>
      </c>
      <c r="D2517" s="79">
        <f t="shared" si="79"/>
        <v>0</v>
      </c>
    </row>
    <row r="2518" spans="1:4" x14ac:dyDescent="0.2">
      <c r="A2518" t="s">
        <v>18</v>
      </c>
      <c r="B2518" t="s">
        <v>151</v>
      </c>
      <c r="C2518" s="79">
        <f t="shared" si="78"/>
        <v>1</v>
      </c>
      <c r="D2518" s="79">
        <f t="shared" si="79"/>
        <v>0</v>
      </c>
    </row>
    <row r="2519" spans="1:4" x14ac:dyDescent="0.2">
      <c r="A2519" t="s">
        <v>18</v>
      </c>
      <c r="B2519" t="s">
        <v>151</v>
      </c>
      <c r="C2519" s="79">
        <f t="shared" si="78"/>
        <v>1</v>
      </c>
      <c r="D2519" s="79">
        <f t="shared" si="79"/>
        <v>0</v>
      </c>
    </row>
    <row r="2520" spans="1:4" x14ac:dyDescent="0.2">
      <c r="A2520" t="s">
        <v>18</v>
      </c>
      <c r="B2520" t="s">
        <v>151</v>
      </c>
      <c r="C2520" s="79">
        <f t="shared" si="78"/>
        <v>1</v>
      </c>
      <c r="D2520" s="79">
        <f t="shared" si="79"/>
        <v>0</v>
      </c>
    </row>
    <row r="2521" spans="1:4" x14ac:dyDescent="0.2">
      <c r="A2521" t="s">
        <v>18</v>
      </c>
      <c r="B2521" t="s">
        <v>151</v>
      </c>
      <c r="C2521" s="79">
        <f t="shared" si="78"/>
        <v>1</v>
      </c>
      <c r="D2521" s="79">
        <f t="shared" si="79"/>
        <v>0</v>
      </c>
    </row>
    <row r="2522" spans="1:4" x14ac:dyDescent="0.2">
      <c r="A2522" t="s">
        <v>18</v>
      </c>
      <c r="B2522" t="s">
        <v>151</v>
      </c>
      <c r="C2522" s="79">
        <f t="shared" si="78"/>
        <v>1</v>
      </c>
      <c r="D2522" s="79">
        <f t="shared" si="79"/>
        <v>0</v>
      </c>
    </row>
    <row r="2523" spans="1:4" x14ac:dyDescent="0.2">
      <c r="A2523" t="s">
        <v>18</v>
      </c>
      <c r="B2523" t="s">
        <v>151</v>
      </c>
      <c r="C2523" s="79">
        <f t="shared" si="78"/>
        <v>1</v>
      </c>
      <c r="D2523" s="79">
        <f t="shared" si="79"/>
        <v>0</v>
      </c>
    </row>
    <row r="2524" spans="1:4" x14ac:dyDescent="0.2">
      <c r="A2524" t="s">
        <v>18</v>
      </c>
      <c r="B2524" t="s">
        <v>151</v>
      </c>
      <c r="C2524" s="79">
        <f t="shared" si="78"/>
        <v>1</v>
      </c>
      <c r="D2524" s="79">
        <f t="shared" si="79"/>
        <v>0</v>
      </c>
    </row>
    <row r="2525" spans="1:4" x14ac:dyDescent="0.2">
      <c r="A2525" t="s">
        <v>18</v>
      </c>
      <c r="B2525" t="s">
        <v>151</v>
      </c>
      <c r="C2525" s="79">
        <f t="shared" si="78"/>
        <v>1</v>
      </c>
      <c r="D2525" s="79">
        <f t="shared" si="79"/>
        <v>0</v>
      </c>
    </row>
    <row r="2526" spans="1:4" x14ac:dyDescent="0.2">
      <c r="A2526" t="s">
        <v>18</v>
      </c>
      <c r="B2526" t="s">
        <v>151</v>
      </c>
      <c r="C2526" s="79">
        <f t="shared" si="78"/>
        <v>1</v>
      </c>
      <c r="D2526" s="79">
        <f t="shared" si="79"/>
        <v>0</v>
      </c>
    </row>
    <row r="2527" spans="1:4" x14ac:dyDescent="0.2">
      <c r="A2527" t="s">
        <v>18</v>
      </c>
      <c r="B2527" t="s">
        <v>151</v>
      </c>
      <c r="C2527" s="79">
        <f t="shared" si="78"/>
        <v>1</v>
      </c>
      <c r="D2527" s="79">
        <f t="shared" si="79"/>
        <v>0</v>
      </c>
    </row>
    <row r="2528" spans="1:4" x14ac:dyDescent="0.2">
      <c r="A2528" t="s">
        <v>18</v>
      </c>
      <c r="B2528" t="s">
        <v>151</v>
      </c>
      <c r="C2528" s="79">
        <f t="shared" si="78"/>
        <v>1</v>
      </c>
      <c r="D2528" s="79">
        <f t="shared" si="79"/>
        <v>0</v>
      </c>
    </row>
    <row r="2529" spans="1:4" x14ac:dyDescent="0.2">
      <c r="A2529" t="s">
        <v>18</v>
      </c>
      <c r="B2529" t="s">
        <v>151</v>
      </c>
      <c r="C2529" s="79">
        <f t="shared" si="78"/>
        <v>1</v>
      </c>
      <c r="D2529" s="79">
        <f t="shared" si="79"/>
        <v>0</v>
      </c>
    </row>
    <row r="2530" spans="1:4" x14ac:dyDescent="0.2">
      <c r="A2530" t="s">
        <v>18</v>
      </c>
      <c r="B2530" t="s">
        <v>151</v>
      </c>
      <c r="C2530" s="79">
        <f t="shared" si="78"/>
        <v>1</v>
      </c>
      <c r="D2530" s="79">
        <f t="shared" si="79"/>
        <v>0</v>
      </c>
    </row>
    <row r="2531" spans="1:4" x14ac:dyDescent="0.2">
      <c r="A2531" t="s">
        <v>18</v>
      </c>
      <c r="B2531" t="s">
        <v>151</v>
      </c>
      <c r="C2531" s="79">
        <f t="shared" si="78"/>
        <v>1</v>
      </c>
      <c r="D2531" s="79">
        <f t="shared" si="79"/>
        <v>0</v>
      </c>
    </row>
    <row r="2532" spans="1:4" x14ac:dyDescent="0.2">
      <c r="A2532" t="s">
        <v>18</v>
      </c>
      <c r="B2532" t="s">
        <v>151</v>
      </c>
      <c r="C2532" s="79">
        <f t="shared" si="78"/>
        <v>1</v>
      </c>
      <c r="D2532" s="79">
        <f t="shared" si="79"/>
        <v>0</v>
      </c>
    </row>
    <row r="2533" spans="1:4" x14ac:dyDescent="0.2">
      <c r="A2533" t="s">
        <v>18</v>
      </c>
      <c r="B2533" t="s">
        <v>151</v>
      </c>
      <c r="C2533" s="79">
        <f t="shared" si="78"/>
        <v>1</v>
      </c>
      <c r="D2533" s="79">
        <f t="shared" si="79"/>
        <v>0</v>
      </c>
    </row>
    <row r="2534" spans="1:4" x14ac:dyDescent="0.2">
      <c r="A2534" t="s">
        <v>18</v>
      </c>
      <c r="B2534" t="s">
        <v>151</v>
      </c>
      <c r="C2534" s="79">
        <f t="shared" si="78"/>
        <v>1</v>
      </c>
      <c r="D2534" s="79">
        <f t="shared" si="79"/>
        <v>0</v>
      </c>
    </row>
    <row r="2535" spans="1:4" x14ac:dyDescent="0.2">
      <c r="A2535" t="s">
        <v>18</v>
      </c>
      <c r="B2535" t="s">
        <v>151</v>
      </c>
      <c r="C2535" s="79">
        <f t="shared" si="78"/>
        <v>1</v>
      </c>
      <c r="D2535" s="79">
        <f t="shared" si="79"/>
        <v>0</v>
      </c>
    </row>
    <row r="2536" spans="1:4" x14ac:dyDescent="0.2">
      <c r="A2536" t="s">
        <v>18</v>
      </c>
      <c r="B2536" t="s">
        <v>151</v>
      </c>
      <c r="C2536" s="79">
        <f t="shared" si="78"/>
        <v>1</v>
      </c>
      <c r="D2536" s="79">
        <f t="shared" si="79"/>
        <v>0</v>
      </c>
    </row>
    <row r="2537" spans="1:4" x14ac:dyDescent="0.2">
      <c r="A2537" t="s">
        <v>18</v>
      </c>
      <c r="B2537" t="s">
        <v>151</v>
      </c>
      <c r="C2537" s="79">
        <f t="shared" si="78"/>
        <v>1</v>
      </c>
      <c r="D2537" s="79">
        <f t="shared" si="79"/>
        <v>0</v>
      </c>
    </row>
    <row r="2538" spans="1:4" x14ac:dyDescent="0.2">
      <c r="A2538" t="s">
        <v>18</v>
      </c>
      <c r="B2538" t="s">
        <v>151</v>
      </c>
      <c r="C2538" s="79">
        <f t="shared" si="78"/>
        <v>1</v>
      </c>
      <c r="D2538" s="79">
        <f t="shared" si="79"/>
        <v>0</v>
      </c>
    </row>
    <row r="2539" spans="1:4" x14ac:dyDescent="0.2">
      <c r="A2539" t="s">
        <v>18</v>
      </c>
      <c r="B2539" t="s">
        <v>151</v>
      </c>
      <c r="C2539" s="79">
        <f t="shared" si="78"/>
        <v>1</v>
      </c>
      <c r="D2539" s="79">
        <f t="shared" si="79"/>
        <v>0</v>
      </c>
    </row>
    <row r="2540" spans="1:4" x14ac:dyDescent="0.2">
      <c r="A2540" t="s">
        <v>18</v>
      </c>
      <c r="B2540" t="s">
        <v>151</v>
      </c>
      <c r="C2540" s="79">
        <f t="shared" si="78"/>
        <v>1</v>
      </c>
      <c r="D2540" s="79">
        <f t="shared" si="79"/>
        <v>0</v>
      </c>
    </row>
    <row r="2541" spans="1:4" x14ac:dyDescent="0.2">
      <c r="A2541" t="s">
        <v>18</v>
      </c>
      <c r="B2541" t="s">
        <v>151</v>
      </c>
      <c r="C2541" s="79">
        <f t="shared" si="78"/>
        <v>1</v>
      </c>
      <c r="D2541" s="79">
        <f t="shared" si="79"/>
        <v>0</v>
      </c>
    </row>
    <row r="2542" spans="1:4" x14ac:dyDescent="0.2">
      <c r="A2542" t="s">
        <v>18</v>
      </c>
      <c r="B2542" t="s">
        <v>151</v>
      </c>
      <c r="C2542" s="79">
        <f t="shared" si="78"/>
        <v>1</v>
      </c>
      <c r="D2542" s="79">
        <f t="shared" si="79"/>
        <v>0</v>
      </c>
    </row>
    <row r="2543" spans="1:4" x14ac:dyDescent="0.2">
      <c r="A2543" t="s">
        <v>18</v>
      </c>
      <c r="B2543" t="s">
        <v>151</v>
      </c>
      <c r="C2543" s="79">
        <f t="shared" si="78"/>
        <v>1</v>
      </c>
      <c r="D2543" s="79">
        <f t="shared" si="79"/>
        <v>0</v>
      </c>
    </row>
    <row r="2544" spans="1:4" x14ac:dyDescent="0.2">
      <c r="A2544" t="s">
        <v>18</v>
      </c>
      <c r="B2544" t="s">
        <v>151</v>
      </c>
      <c r="C2544" s="79">
        <f t="shared" si="78"/>
        <v>1</v>
      </c>
      <c r="D2544" s="79">
        <f t="shared" si="79"/>
        <v>0</v>
      </c>
    </row>
    <row r="2545" spans="1:4" x14ac:dyDescent="0.2">
      <c r="A2545" t="s">
        <v>18</v>
      </c>
      <c r="B2545" t="s">
        <v>151</v>
      </c>
      <c r="C2545" s="79">
        <f t="shared" si="78"/>
        <v>1</v>
      </c>
      <c r="D2545" s="79">
        <f t="shared" si="79"/>
        <v>0</v>
      </c>
    </row>
    <row r="2546" spans="1:4" x14ac:dyDescent="0.2">
      <c r="A2546" t="s">
        <v>18</v>
      </c>
      <c r="B2546" t="s">
        <v>151</v>
      </c>
      <c r="C2546" s="79">
        <f t="shared" si="78"/>
        <v>1</v>
      </c>
      <c r="D2546" s="79">
        <f t="shared" si="79"/>
        <v>0</v>
      </c>
    </row>
    <row r="2547" spans="1:4" x14ac:dyDescent="0.2">
      <c r="A2547" t="s">
        <v>18</v>
      </c>
      <c r="B2547" t="s">
        <v>151</v>
      </c>
      <c r="C2547" s="79">
        <f t="shared" si="78"/>
        <v>1</v>
      </c>
      <c r="D2547" s="79">
        <f t="shared" si="79"/>
        <v>0</v>
      </c>
    </row>
    <row r="2548" spans="1:4" x14ac:dyDescent="0.2">
      <c r="A2548" t="s">
        <v>18</v>
      </c>
      <c r="B2548" t="s">
        <v>151</v>
      </c>
      <c r="C2548" s="79">
        <f t="shared" si="78"/>
        <v>1</v>
      </c>
      <c r="D2548" s="79">
        <f t="shared" si="79"/>
        <v>0</v>
      </c>
    </row>
    <row r="2549" spans="1:4" x14ac:dyDescent="0.2">
      <c r="A2549" t="s">
        <v>18</v>
      </c>
      <c r="B2549" t="s">
        <v>151</v>
      </c>
      <c r="C2549" s="79">
        <f t="shared" si="78"/>
        <v>1</v>
      </c>
      <c r="D2549" s="79">
        <f t="shared" si="79"/>
        <v>0</v>
      </c>
    </row>
    <row r="2550" spans="1:4" x14ac:dyDescent="0.2">
      <c r="A2550" t="s">
        <v>18</v>
      </c>
      <c r="B2550" t="s">
        <v>151</v>
      </c>
      <c r="C2550" s="79">
        <f t="shared" si="78"/>
        <v>1</v>
      </c>
      <c r="D2550" s="79">
        <f t="shared" si="79"/>
        <v>0</v>
      </c>
    </row>
    <row r="2551" spans="1:4" x14ac:dyDescent="0.2">
      <c r="A2551" t="s">
        <v>18</v>
      </c>
      <c r="B2551" t="s">
        <v>151</v>
      </c>
      <c r="C2551" s="79">
        <f t="shared" si="78"/>
        <v>1</v>
      </c>
      <c r="D2551" s="79">
        <f t="shared" si="79"/>
        <v>0</v>
      </c>
    </row>
    <row r="2552" spans="1:4" x14ac:dyDescent="0.2">
      <c r="A2552" t="s">
        <v>18</v>
      </c>
      <c r="B2552" t="s">
        <v>151</v>
      </c>
      <c r="C2552" s="79">
        <f t="shared" si="78"/>
        <v>1</v>
      </c>
      <c r="D2552" s="79">
        <f t="shared" si="79"/>
        <v>0</v>
      </c>
    </row>
    <row r="2553" spans="1:4" x14ac:dyDescent="0.2">
      <c r="A2553" t="s">
        <v>18</v>
      </c>
      <c r="B2553" t="s">
        <v>151</v>
      </c>
      <c r="C2553" s="79">
        <f t="shared" si="78"/>
        <v>1</v>
      </c>
      <c r="D2553" s="79">
        <f t="shared" si="79"/>
        <v>0</v>
      </c>
    </row>
    <row r="2554" spans="1:4" x14ac:dyDescent="0.2">
      <c r="A2554" t="s">
        <v>18</v>
      </c>
      <c r="B2554" t="s">
        <v>151</v>
      </c>
      <c r="C2554" s="79">
        <f t="shared" si="78"/>
        <v>1</v>
      </c>
      <c r="D2554" s="79">
        <f t="shared" si="79"/>
        <v>0</v>
      </c>
    </row>
    <row r="2555" spans="1:4" x14ac:dyDescent="0.2">
      <c r="A2555" t="s">
        <v>18</v>
      </c>
      <c r="B2555" t="s">
        <v>151</v>
      </c>
      <c r="C2555" s="79">
        <f t="shared" si="78"/>
        <v>1</v>
      </c>
      <c r="D2555" s="79">
        <f t="shared" si="79"/>
        <v>0</v>
      </c>
    </row>
    <row r="2556" spans="1:4" x14ac:dyDescent="0.2">
      <c r="A2556" t="s">
        <v>18</v>
      </c>
      <c r="B2556" t="s">
        <v>151</v>
      </c>
      <c r="C2556" s="79">
        <f t="shared" si="78"/>
        <v>1</v>
      </c>
      <c r="D2556" s="79">
        <f t="shared" si="79"/>
        <v>0</v>
      </c>
    </row>
    <row r="2557" spans="1:4" x14ac:dyDescent="0.2">
      <c r="A2557" t="s">
        <v>18</v>
      </c>
      <c r="B2557" t="s">
        <v>151</v>
      </c>
      <c r="C2557" s="79">
        <f t="shared" si="78"/>
        <v>1</v>
      </c>
      <c r="D2557" s="79">
        <f t="shared" si="79"/>
        <v>0</v>
      </c>
    </row>
    <row r="2558" spans="1:4" x14ac:dyDescent="0.2">
      <c r="A2558" t="s">
        <v>18</v>
      </c>
      <c r="B2558" t="s">
        <v>151</v>
      </c>
      <c r="C2558" s="79">
        <f t="shared" si="78"/>
        <v>1</v>
      </c>
      <c r="D2558" s="79">
        <f t="shared" si="79"/>
        <v>0</v>
      </c>
    </row>
    <row r="2559" spans="1:4" x14ac:dyDescent="0.2">
      <c r="A2559" t="s">
        <v>18</v>
      </c>
      <c r="B2559" t="s">
        <v>151</v>
      </c>
      <c r="C2559" s="79">
        <f t="shared" si="78"/>
        <v>1</v>
      </c>
      <c r="D2559" s="79">
        <f t="shared" si="79"/>
        <v>0</v>
      </c>
    </row>
    <row r="2560" spans="1:4" x14ac:dyDescent="0.2">
      <c r="A2560" t="s">
        <v>18</v>
      </c>
      <c r="B2560" t="s">
        <v>151</v>
      </c>
      <c r="C2560" s="79">
        <f t="shared" si="78"/>
        <v>1</v>
      </c>
      <c r="D2560" s="79">
        <f t="shared" si="79"/>
        <v>0</v>
      </c>
    </row>
    <row r="2561" spans="1:4" x14ac:dyDescent="0.2">
      <c r="A2561" t="s">
        <v>18</v>
      </c>
      <c r="B2561" t="s">
        <v>151</v>
      </c>
      <c r="C2561" s="79">
        <f t="shared" si="78"/>
        <v>1</v>
      </c>
      <c r="D2561" s="79">
        <f t="shared" si="79"/>
        <v>0</v>
      </c>
    </row>
    <row r="2562" spans="1:4" x14ac:dyDescent="0.2">
      <c r="A2562" t="s">
        <v>18</v>
      </c>
      <c r="B2562" t="s">
        <v>151</v>
      </c>
      <c r="C2562" s="79">
        <f t="shared" si="78"/>
        <v>1</v>
      </c>
      <c r="D2562" s="79">
        <f t="shared" si="79"/>
        <v>0</v>
      </c>
    </row>
    <row r="2563" spans="1:4" x14ac:dyDescent="0.2">
      <c r="A2563" t="s">
        <v>18</v>
      </c>
      <c r="B2563" t="s">
        <v>151</v>
      </c>
      <c r="C2563" s="79">
        <f t="shared" ref="C2563:C2626" si="80">IF(A2563="Male", 1, 0)</f>
        <v>1</v>
      </c>
      <c r="D2563" s="79">
        <f t="shared" ref="D2563:D2626" si="81">IF(B2563="Yes", 1, 0)</f>
        <v>0</v>
      </c>
    </row>
    <row r="2564" spans="1:4" x14ac:dyDescent="0.2">
      <c r="A2564" t="s">
        <v>18</v>
      </c>
      <c r="B2564" t="s">
        <v>151</v>
      </c>
      <c r="C2564" s="79">
        <f t="shared" si="80"/>
        <v>1</v>
      </c>
      <c r="D2564" s="79">
        <f t="shared" si="81"/>
        <v>0</v>
      </c>
    </row>
    <row r="2565" spans="1:4" x14ac:dyDescent="0.2">
      <c r="A2565" t="s">
        <v>18</v>
      </c>
      <c r="B2565" t="s">
        <v>151</v>
      </c>
      <c r="C2565" s="79">
        <f t="shared" si="80"/>
        <v>1</v>
      </c>
      <c r="D2565" s="79">
        <f t="shared" si="81"/>
        <v>0</v>
      </c>
    </row>
    <row r="2566" spans="1:4" x14ac:dyDescent="0.2">
      <c r="A2566" t="s">
        <v>18</v>
      </c>
      <c r="B2566" t="s">
        <v>151</v>
      </c>
      <c r="C2566" s="79">
        <f t="shared" si="80"/>
        <v>1</v>
      </c>
      <c r="D2566" s="79">
        <f t="shared" si="81"/>
        <v>0</v>
      </c>
    </row>
    <row r="2567" spans="1:4" x14ac:dyDescent="0.2">
      <c r="A2567" t="s">
        <v>18</v>
      </c>
      <c r="B2567" t="s">
        <v>151</v>
      </c>
      <c r="C2567" s="79">
        <f t="shared" si="80"/>
        <v>1</v>
      </c>
      <c r="D2567" s="79">
        <f t="shared" si="81"/>
        <v>0</v>
      </c>
    </row>
    <row r="2568" spans="1:4" x14ac:dyDescent="0.2">
      <c r="A2568" t="s">
        <v>18</v>
      </c>
      <c r="B2568" t="s">
        <v>151</v>
      </c>
      <c r="C2568" s="79">
        <f t="shared" si="80"/>
        <v>1</v>
      </c>
      <c r="D2568" s="79">
        <f t="shared" si="81"/>
        <v>0</v>
      </c>
    </row>
    <row r="2569" spans="1:4" x14ac:dyDescent="0.2">
      <c r="A2569" t="s">
        <v>18</v>
      </c>
      <c r="B2569" t="s">
        <v>151</v>
      </c>
      <c r="C2569" s="79">
        <f t="shared" si="80"/>
        <v>1</v>
      </c>
      <c r="D2569" s="79">
        <f t="shared" si="81"/>
        <v>0</v>
      </c>
    </row>
    <row r="2570" spans="1:4" x14ac:dyDescent="0.2">
      <c r="A2570" t="s">
        <v>18</v>
      </c>
      <c r="B2570" t="s">
        <v>151</v>
      </c>
      <c r="C2570" s="79">
        <f t="shared" si="80"/>
        <v>1</v>
      </c>
      <c r="D2570" s="79">
        <f t="shared" si="81"/>
        <v>0</v>
      </c>
    </row>
    <row r="2571" spans="1:4" x14ac:dyDescent="0.2">
      <c r="A2571" t="s">
        <v>18</v>
      </c>
      <c r="B2571" t="s">
        <v>151</v>
      </c>
      <c r="C2571" s="79">
        <f t="shared" si="80"/>
        <v>1</v>
      </c>
      <c r="D2571" s="79">
        <f t="shared" si="81"/>
        <v>0</v>
      </c>
    </row>
    <row r="2572" spans="1:4" x14ac:dyDescent="0.2">
      <c r="A2572" t="s">
        <v>18</v>
      </c>
      <c r="B2572" t="s">
        <v>151</v>
      </c>
      <c r="C2572" s="79">
        <f t="shared" si="80"/>
        <v>1</v>
      </c>
      <c r="D2572" s="79">
        <f t="shared" si="81"/>
        <v>0</v>
      </c>
    </row>
    <row r="2573" spans="1:4" x14ac:dyDescent="0.2">
      <c r="A2573" t="s">
        <v>18</v>
      </c>
      <c r="B2573" t="s">
        <v>151</v>
      </c>
      <c r="C2573" s="79">
        <f t="shared" si="80"/>
        <v>1</v>
      </c>
      <c r="D2573" s="79">
        <f t="shared" si="81"/>
        <v>0</v>
      </c>
    </row>
    <row r="2574" spans="1:4" x14ac:dyDescent="0.2">
      <c r="A2574" t="s">
        <v>18</v>
      </c>
      <c r="B2574" t="s">
        <v>151</v>
      </c>
      <c r="C2574" s="79">
        <f t="shared" si="80"/>
        <v>1</v>
      </c>
      <c r="D2574" s="79">
        <f t="shared" si="81"/>
        <v>0</v>
      </c>
    </row>
    <row r="2575" spans="1:4" x14ac:dyDescent="0.2">
      <c r="A2575" t="s">
        <v>18</v>
      </c>
      <c r="B2575" t="s">
        <v>151</v>
      </c>
      <c r="C2575" s="79">
        <f t="shared" si="80"/>
        <v>1</v>
      </c>
      <c r="D2575" s="79">
        <f t="shared" si="81"/>
        <v>0</v>
      </c>
    </row>
    <row r="2576" spans="1:4" x14ac:dyDescent="0.2">
      <c r="A2576" t="s">
        <v>18</v>
      </c>
      <c r="B2576" t="s">
        <v>151</v>
      </c>
      <c r="C2576" s="79">
        <f t="shared" si="80"/>
        <v>1</v>
      </c>
      <c r="D2576" s="79">
        <f t="shared" si="81"/>
        <v>0</v>
      </c>
    </row>
    <row r="2577" spans="1:4" x14ac:dyDescent="0.2">
      <c r="A2577" t="s">
        <v>18</v>
      </c>
      <c r="B2577" t="s">
        <v>151</v>
      </c>
      <c r="C2577" s="79">
        <f t="shared" si="80"/>
        <v>1</v>
      </c>
      <c r="D2577" s="79">
        <f t="shared" si="81"/>
        <v>0</v>
      </c>
    </row>
    <row r="2578" spans="1:4" x14ac:dyDescent="0.2">
      <c r="A2578" t="s">
        <v>18</v>
      </c>
      <c r="B2578" t="s">
        <v>151</v>
      </c>
      <c r="C2578" s="79">
        <f t="shared" si="80"/>
        <v>1</v>
      </c>
      <c r="D2578" s="79">
        <f t="shared" si="81"/>
        <v>0</v>
      </c>
    </row>
    <row r="2579" spans="1:4" x14ac:dyDescent="0.2">
      <c r="A2579" t="s">
        <v>18</v>
      </c>
      <c r="B2579" t="s">
        <v>151</v>
      </c>
      <c r="C2579" s="79">
        <f t="shared" si="80"/>
        <v>1</v>
      </c>
      <c r="D2579" s="79">
        <f t="shared" si="81"/>
        <v>0</v>
      </c>
    </row>
    <row r="2580" spans="1:4" x14ac:dyDescent="0.2">
      <c r="A2580" t="s">
        <v>18</v>
      </c>
      <c r="B2580" t="s">
        <v>151</v>
      </c>
      <c r="C2580" s="79">
        <f t="shared" si="80"/>
        <v>1</v>
      </c>
      <c r="D2580" s="79">
        <f t="shared" si="81"/>
        <v>0</v>
      </c>
    </row>
    <row r="2581" spans="1:4" x14ac:dyDescent="0.2">
      <c r="A2581" t="s">
        <v>18</v>
      </c>
      <c r="B2581" t="s">
        <v>151</v>
      </c>
      <c r="C2581" s="79">
        <f t="shared" si="80"/>
        <v>1</v>
      </c>
      <c r="D2581" s="79">
        <f t="shared" si="81"/>
        <v>0</v>
      </c>
    </row>
    <row r="2582" spans="1:4" x14ac:dyDescent="0.2">
      <c r="A2582" t="s">
        <v>18</v>
      </c>
      <c r="B2582" t="s">
        <v>151</v>
      </c>
      <c r="C2582" s="79">
        <f t="shared" si="80"/>
        <v>1</v>
      </c>
      <c r="D2582" s="79">
        <f t="shared" si="81"/>
        <v>0</v>
      </c>
    </row>
    <row r="2583" spans="1:4" x14ac:dyDescent="0.2">
      <c r="A2583" t="s">
        <v>18</v>
      </c>
      <c r="B2583" t="s">
        <v>151</v>
      </c>
      <c r="C2583" s="79">
        <f t="shared" si="80"/>
        <v>1</v>
      </c>
      <c r="D2583" s="79">
        <f t="shared" si="81"/>
        <v>0</v>
      </c>
    </row>
    <row r="2584" spans="1:4" x14ac:dyDescent="0.2">
      <c r="A2584" t="s">
        <v>18</v>
      </c>
      <c r="B2584" t="s">
        <v>151</v>
      </c>
      <c r="C2584" s="79">
        <f t="shared" si="80"/>
        <v>1</v>
      </c>
      <c r="D2584" s="79">
        <f t="shared" si="81"/>
        <v>0</v>
      </c>
    </row>
    <row r="2585" spans="1:4" x14ac:dyDescent="0.2">
      <c r="A2585" t="s">
        <v>18</v>
      </c>
      <c r="B2585" t="s">
        <v>151</v>
      </c>
      <c r="C2585" s="79">
        <f t="shared" si="80"/>
        <v>1</v>
      </c>
      <c r="D2585" s="79">
        <f t="shared" si="81"/>
        <v>0</v>
      </c>
    </row>
    <row r="2586" spans="1:4" x14ac:dyDescent="0.2">
      <c r="A2586" t="s">
        <v>18</v>
      </c>
      <c r="B2586" t="s">
        <v>151</v>
      </c>
      <c r="C2586" s="79">
        <f t="shared" si="80"/>
        <v>1</v>
      </c>
      <c r="D2586" s="79">
        <f t="shared" si="81"/>
        <v>0</v>
      </c>
    </row>
    <row r="2587" spans="1:4" x14ac:dyDescent="0.2">
      <c r="A2587" t="s">
        <v>18</v>
      </c>
      <c r="B2587" t="s">
        <v>151</v>
      </c>
      <c r="C2587" s="79">
        <f t="shared" si="80"/>
        <v>1</v>
      </c>
      <c r="D2587" s="79">
        <f t="shared" si="81"/>
        <v>0</v>
      </c>
    </row>
    <row r="2588" spans="1:4" x14ac:dyDescent="0.2">
      <c r="A2588" t="s">
        <v>18</v>
      </c>
      <c r="B2588" t="s">
        <v>151</v>
      </c>
      <c r="C2588" s="79">
        <f t="shared" si="80"/>
        <v>1</v>
      </c>
      <c r="D2588" s="79">
        <f t="shared" si="81"/>
        <v>0</v>
      </c>
    </row>
    <row r="2589" spans="1:4" x14ac:dyDescent="0.2">
      <c r="A2589" t="s">
        <v>18</v>
      </c>
      <c r="B2589" t="s">
        <v>151</v>
      </c>
      <c r="C2589" s="79">
        <f t="shared" si="80"/>
        <v>1</v>
      </c>
      <c r="D2589" s="79">
        <f t="shared" si="81"/>
        <v>0</v>
      </c>
    </row>
    <row r="2590" spans="1:4" x14ac:dyDescent="0.2">
      <c r="A2590" t="s">
        <v>18</v>
      </c>
      <c r="B2590" t="s">
        <v>151</v>
      </c>
      <c r="C2590" s="79">
        <f t="shared" si="80"/>
        <v>1</v>
      </c>
      <c r="D2590" s="79">
        <f t="shared" si="81"/>
        <v>0</v>
      </c>
    </row>
    <row r="2591" spans="1:4" x14ac:dyDescent="0.2">
      <c r="A2591" t="s">
        <v>18</v>
      </c>
      <c r="B2591" t="s">
        <v>151</v>
      </c>
      <c r="C2591" s="79">
        <f t="shared" si="80"/>
        <v>1</v>
      </c>
      <c r="D2591" s="79">
        <f t="shared" si="81"/>
        <v>0</v>
      </c>
    </row>
    <row r="2592" spans="1:4" x14ac:dyDescent="0.2">
      <c r="A2592" t="s">
        <v>18</v>
      </c>
      <c r="B2592" t="s">
        <v>151</v>
      </c>
      <c r="C2592" s="79">
        <f t="shared" si="80"/>
        <v>1</v>
      </c>
      <c r="D2592" s="79">
        <f t="shared" si="81"/>
        <v>0</v>
      </c>
    </row>
    <row r="2593" spans="1:4" x14ac:dyDescent="0.2">
      <c r="A2593" t="s">
        <v>18</v>
      </c>
      <c r="B2593" t="s">
        <v>151</v>
      </c>
      <c r="C2593" s="79">
        <f t="shared" si="80"/>
        <v>1</v>
      </c>
      <c r="D2593" s="79">
        <f t="shared" si="81"/>
        <v>0</v>
      </c>
    </row>
    <row r="2594" spans="1:4" x14ac:dyDescent="0.2">
      <c r="A2594" t="s">
        <v>18</v>
      </c>
      <c r="B2594" t="s">
        <v>151</v>
      </c>
      <c r="C2594" s="79">
        <f t="shared" si="80"/>
        <v>1</v>
      </c>
      <c r="D2594" s="79">
        <f t="shared" si="81"/>
        <v>0</v>
      </c>
    </row>
    <row r="2595" spans="1:4" x14ac:dyDescent="0.2">
      <c r="A2595" t="s">
        <v>18</v>
      </c>
      <c r="B2595" t="s">
        <v>151</v>
      </c>
      <c r="C2595" s="79">
        <f t="shared" si="80"/>
        <v>1</v>
      </c>
      <c r="D2595" s="79">
        <f t="shared" si="81"/>
        <v>0</v>
      </c>
    </row>
    <row r="2596" spans="1:4" x14ac:dyDescent="0.2">
      <c r="A2596" t="s">
        <v>18</v>
      </c>
      <c r="B2596" t="s">
        <v>151</v>
      </c>
      <c r="C2596" s="79">
        <f t="shared" si="80"/>
        <v>1</v>
      </c>
      <c r="D2596" s="79">
        <f t="shared" si="81"/>
        <v>0</v>
      </c>
    </row>
    <row r="2597" spans="1:4" x14ac:dyDescent="0.2">
      <c r="A2597" t="s">
        <v>18</v>
      </c>
      <c r="B2597" t="s">
        <v>151</v>
      </c>
      <c r="C2597" s="79">
        <f t="shared" si="80"/>
        <v>1</v>
      </c>
      <c r="D2597" s="79">
        <f t="shared" si="81"/>
        <v>0</v>
      </c>
    </row>
    <row r="2598" spans="1:4" x14ac:dyDescent="0.2">
      <c r="A2598" t="s">
        <v>18</v>
      </c>
      <c r="B2598" t="s">
        <v>151</v>
      </c>
      <c r="C2598" s="79">
        <f t="shared" si="80"/>
        <v>1</v>
      </c>
      <c r="D2598" s="79">
        <f t="shared" si="81"/>
        <v>0</v>
      </c>
    </row>
    <row r="2599" spans="1:4" x14ac:dyDescent="0.2">
      <c r="A2599" t="s">
        <v>18</v>
      </c>
      <c r="B2599" t="s">
        <v>151</v>
      </c>
      <c r="C2599" s="79">
        <f t="shared" si="80"/>
        <v>1</v>
      </c>
      <c r="D2599" s="79">
        <f t="shared" si="81"/>
        <v>0</v>
      </c>
    </row>
    <row r="2600" spans="1:4" x14ac:dyDescent="0.2">
      <c r="A2600" t="s">
        <v>18</v>
      </c>
      <c r="B2600" t="s">
        <v>151</v>
      </c>
      <c r="C2600" s="79">
        <f t="shared" si="80"/>
        <v>1</v>
      </c>
      <c r="D2600" s="79">
        <f t="shared" si="81"/>
        <v>0</v>
      </c>
    </row>
    <row r="2601" spans="1:4" x14ac:dyDescent="0.2">
      <c r="A2601" t="s">
        <v>18</v>
      </c>
      <c r="B2601" t="s">
        <v>151</v>
      </c>
      <c r="C2601" s="79">
        <f t="shared" si="80"/>
        <v>1</v>
      </c>
      <c r="D2601" s="79">
        <f t="shared" si="81"/>
        <v>0</v>
      </c>
    </row>
    <row r="2602" spans="1:4" x14ac:dyDescent="0.2">
      <c r="A2602" t="s">
        <v>18</v>
      </c>
      <c r="B2602" t="s">
        <v>151</v>
      </c>
      <c r="C2602" s="79">
        <f t="shared" si="80"/>
        <v>1</v>
      </c>
      <c r="D2602" s="79">
        <f t="shared" si="81"/>
        <v>0</v>
      </c>
    </row>
    <row r="2603" spans="1:4" x14ac:dyDescent="0.2">
      <c r="A2603" t="s">
        <v>18</v>
      </c>
      <c r="B2603" t="s">
        <v>151</v>
      </c>
      <c r="C2603" s="79">
        <f t="shared" si="80"/>
        <v>1</v>
      </c>
      <c r="D2603" s="79">
        <f t="shared" si="81"/>
        <v>0</v>
      </c>
    </row>
    <row r="2604" spans="1:4" x14ac:dyDescent="0.2">
      <c r="A2604" t="s">
        <v>18</v>
      </c>
      <c r="B2604" t="s">
        <v>151</v>
      </c>
      <c r="C2604" s="79">
        <f t="shared" si="80"/>
        <v>1</v>
      </c>
      <c r="D2604" s="79">
        <f t="shared" si="81"/>
        <v>0</v>
      </c>
    </row>
    <row r="2605" spans="1:4" x14ac:dyDescent="0.2">
      <c r="A2605" t="s">
        <v>18</v>
      </c>
      <c r="B2605" t="s">
        <v>151</v>
      </c>
      <c r="C2605" s="79">
        <f t="shared" si="80"/>
        <v>1</v>
      </c>
      <c r="D2605" s="79">
        <f t="shared" si="81"/>
        <v>0</v>
      </c>
    </row>
    <row r="2606" spans="1:4" x14ac:dyDescent="0.2">
      <c r="A2606" t="s">
        <v>18</v>
      </c>
      <c r="B2606" t="s">
        <v>151</v>
      </c>
      <c r="C2606" s="79">
        <f t="shared" si="80"/>
        <v>1</v>
      </c>
      <c r="D2606" s="79">
        <f t="shared" si="81"/>
        <v>0</v>
      </c>
    </row>
    <row r="2607" spans="1:4" x14ac:dyDescent="0.2">
      <c r="A2607" t="s">
        <v>18</v>
      </c>
      <c r="B2607" t="s">
        <v>151</v>
      </c>
      <c r="C2607" s="79">
        <f t="shared" si="80"/>
        <v>1</v>
      </c>
      <c r="D2607" s="79">
        <f t="shared" si="81"/>
        <v>0</v>
      </c>
    </row>
    <row r="2608" spans="1:4" x14ac:dyDescent="0.2">
      <c r="A2608" t="s">
        <v>18</v>
      </c>
      <c r="B2608" t="s">
        <v>151</v>
      </c>
      <c r="C2608" s="79">
        <f t="shared" si="80"/>
        <v>1</v>
      </c>
      <c r="D2608" s="79">
        <f t="shared" si="81"/>
        <v>0</v>
      </c>
    </row>
    <row r="2609" spans="1:4" x14ac:dyDescent="0.2">
      <c r="A2609" t="s">
        <v>18</v>
      </c>
      <c r="B2609" t="s">
        <v>151</v>
      </c>
      <c r="C2609" s="79">
        <f t="shared" si="80"/>
        <v>1</v>
      </c>
      <c r="D2609" s="79">
        <f t="shared" si="81"/>
        <v>0</v>
      </c>
    </row>
    <row r="2610" spans="1:4" x14ac:dyDescent="0.2">
      <c r="A2610" t="s">
        <v>18</v>
      </c>
      <c r="B2610" t="s">
        <v>151</v>
      </c>
      <c r="C2610" s="79">
        <f t="shared" si="80"/>
        <v>1</v>
      </c>
      <c r="D2610" s="79">
        <f t="shared" si="81"/>
        <v>0</v>
      </c>
    </row>
    <row r="2611" spans="1:4" x14ac:dyDescent="0.2">
      <c r="A2611" t="s">
        <v>18</v>
      </c>
      <c r="B2611" t="s">
        <v>151</v>
      </c>
      <c r="C2611" s="79">
        <f t="shared" si="80"/>
        <v>1</v>
      </c>
      <c r="D2611" s="79">
        <f t="shared" si="81"/>
        <v>0</v>
      </c>
    </row>
    <row r="2612" spans="1:4" x14ac:dyDescent="0.2">
      <c r="A2612" t="s">
        <v>18</v>
      </c>
      <c r="B2612" t="s">
        <v>151</v>
      </c>
      <c r="C2612" s="79">
        <f t="shared" si="80"/>
        <v>1</v>
      </c>
      <c r="D2612" s="79">
        <f t="shared" si="81"/>
        <v>0</v>
      </c>
    </row>
    <row r="2613" spans="1:4" x14ac:dyDescent="0.2">
      <c r="A2613" t="s">
        <v>18</v>
      </c>
      <c r="B2613" t="s">
        <v>151</v>
      </c>
      <c r="C2613" s="79">
        <f t="shared" si="80"/>
        <v>1</v>
      </c>
      <c r="D2613" s="79">
        <f t="shared" si="81"/>
        <v>0</v>
      </c>
    </row>
    <row r="2614" spans="1:4" x14ac:dyDescent="0.2">
      <c r="A2614" t="s">
        <v>18</v>
      </c>
      <c r="B2614" t="s">
        <v>151</v>
      </c>
      <c r="C2614" s="79">
        <f t="shared" si="80"/>
        <v>1</v>
      </c>
      <c r="D2614" s="79">
        <f t="shared" si="81"/>
        <v>0</v>
      </c>
    </row>
    <row r="2615" spans="1:4" x14ac:dyDescent="0.2">
      <c r="A2615" t="s">
        <v>18</v>
      </c>
      <c r="B2615" t="s">
        <v>151</v>
      </c>
      <c r="C2615" s="79">
        <f t="shared" si="80"/>
        <v>1</v>
      </c>
      <c r="D2615" s="79">
        <f t="shared" si="81"/>
        <v>0</v>
      </c>
    </row>
    <row r="2616" spans="1:4" x14ac:dyDescent="0.2">
      <c r="A2616" t="s">
        <v>18</v>
      </c>
      <c r="B2616" t="s">
        <v>151</v>
      </c>
      <c r="C2616" s="79">
        <f t="shared" si="80"/>
        <v>1</v>
      </c>
      <c r="D2616" s="79">
        <f t="shared" si="81"/>
        <v>0</v>
      </c>
    </row>
    <row r="2617" spans="1:4" x14ac:dyDescent="0.2">
      <c r="A2617" t="s">
        <v>18</v>
      </c>
      <c r="B2617" t="s">
        <v>151</v>
      </c>
      <c r="C2617" s="79">
        <f t="shared" si="80"/>
        <v>1</v>
      </c>
      <c r="D2617" s="79">
        <f t="shared" si="81"/>
        <v>0</v>
      </c>
    </row>
    <row r="2618" spans="1:4" x14ac:dyDescent="0.2">
      <c r="A2618" t="s">
        <v>18</v>
      </c>
      <c r="B2618" t="s">
        <v>151</v>
      </c>
      <c r="C2618" s="79">
        <f t="shared" si="80"/>
        <v>1</v>
      </c>
      <c r="D2618" s="79">
        <f t="shared" si="81"/>
        <v>0</v>
      </c>
    </row>
    <row r="2619" spans="1:4" x14ac:dyDescent="0.2">
      <c r="A2619" t="s">
        <v>18</v>
      </c>
      <c r="B2619" t="s">
        <v>151</v>
      </c>
      <c r="C2619" s="79">
        <f t="shared" si="80"/>
        <v>1</v>
      </c>
      <c r="D2619" s="79">
        <f t="shared" si="81"/>
        <v>0</v>
      </c>
    </row>
    <row r="2620" spans="1:4" x14ac:dyDescent="0.2">
      <c r="A2620" t="s">
        <v>18</v>
      </c>
      <c r="B2620" t="s">
        <v>151</v>
      </c>
      <c r="C2620" s="79">
        <f t="shared" si="80"/>
        <v>1</v>
      </c>
      <c r="D2620" s="79">
        <f t="shared" si="81"/>
        <v>0</v>
      </c>
    </row>
    <row r="2621" spans="1:4" x14ac:dyDescent="0.2">
      <c r="A2621" t="s">
        <v>18</v>
      </c>
      <c r="B2621" t="s">
        <v>151</v>
      </c>
      <c r="C2621" s="79">
        <f t="shared" si="80"/>
        <v>1</v>
      </c>
      <c r="D2621" s="79">
        <f t="shared" si="81"/>
        <v>0</v>
      </c>
    </row>
    <row r="2622" spans="1:4" x14ac:dyDescent="0.2">
      <c r="A2622" t="s">
        <v>18</v>
      </c>
      <c r="B2622" t="s">
        <v>151</v>
      </c>
      <c r="C2622" s="79">
        <f t="shared" si="80"/>
        <v>1</v>
      </c>
      <c r="D2622" s="79">
        <f t="shared" si="81"/>
        <v>0</v>
      </c>
    </row>
    <row r="2623" spans="1:4" x14ac:dyDescent="0.2">
      <c r="A2623" t="s">
        <v>18</v>
      </c>
      <c r="B2623" t="s">
        <v>151</v>
      </c>
      <c r="C2623" s="79">
        <f t="shared" si="80"/>
        <v>1</v>
      </c>
      <c r="D2623" s="79">
        <f t="shared" si="81"/>
        <v>0</v>
      </c>
    </row>
    <row r="2624" spans="1:4" x14ac:dyDescent="0.2">
      <c r="A2624" t="s">
        <v>18</v>
      </c>
      <c r="B2624" t="s">
        <v>151</v>
      </c>
      <c r="C2624" s="79">
        <f t="shared" si="80"/>
        <v>1</v>
      </c>
      <c r="D2624" s="79">
        <f t="shared" si="81"/>
        <v>0</v>
      </c>
    </row>
    <row r="2625" spans="1:4" x14ac:dyDescent="0.2">
      <c r="A2625" t="s">
        <v>18</v>
      </c>
      <c r="B2625" t="s">
        <v>151</v>
      </c>
      <c r="C2625" s="79">
        <f t="shared" si="80"/>
        <v>1</v>
      </c>
      <c r="D2625" s="79">
        <f t="shared" si="81"/>
        <v>0</v>
      </c>
    </row>
    <row r="2626" spans="1:4" x14ac:dyDescent="0.2">
      <c r="A2626" t="s">
        <v>18</v>
      </c>
      <c r="B2626" t="s">
        <v>151</v>
      </c>
      <c r="C2626" s="79">
        <f t="shared" si="80"/>
        <v>1</v>
      </c>
      <c r="D2626" s="79">
        <f t="shared" si="81"/>
        <v>0</v>
      </c>
    </row>
    <row r="2627" spans="1:4" x14ac:dyDescent="0.2">
      <c r="A2627" t="s">
        <v>18</v>
      </c>
      <c r="B2627" t="s">
        <v>151</v>
      </c>
      <c r="C2627" s="79">
        <f t="shared" ref="C2627:C2690" si="82">IF(A2627="Male", 1, 0)</f>
        <v>1</v>
      </c>
      <c r="D2627" s="79">
        <f t="shared" ref="D2627:D2690" si="83">IF(B2627="Yes", 1, 0)</f>
        <v>0</v>
      </c>
    </row>
    <row r="2628" spans="1:4" x14ac:dyDescent="0.2">
      <c r="A2628" t="s">
        <v>18</v>
      </c>
      <c r="B2628" t="s">
        <v>151</v>
      </c>
      <c r="C2628" s="79">
        <f t="shared" si="82"/>
        <v>1</v>
      </c>
      <c r="D2628" s="79">
        <f t="shared" si="83"/>
        <v>0</v>
      </c>
    </row>
    <row r="2629" spans="1:4" x14ac:dyDescent="0.2">
      <c r="A2629" t="s">
        <v>18</v>
      </c>
      <c r="B2629" t="s">
        <v>151</v>
      </c>
      <c r="C2629" s="79">
        <f t="shared" si="82"/>
        <v>1</v>
      </c>
      <c r="D2629" s="79">
        <f t="shared" si="83"/>
        <v>0</v>
      </c>
    </row>
    <row r="2630" spans="1:4" x14ac:dyDescent="0.2">
      <c r="A2630" t="s">
        <v>18</v>
      </c>
      <c r="B2630" t="s">
        <v>151</v>
      </c>
      <c r="C2630" s="79">
        <f t="shared" si="82"/>
        <v>1</v>
      </c>
      <c r="D2630" s="79">
        <f t="shared" si="83"/>
        <v>0</v>
      </c>
    </row>
    <row r="2631" spans="1:4" x14ac:dyDescent="0.2">
      <c r="A2631" t="s">
        <v>18</v>
      </c>
      <c r="B2631" t="s">
        <v>151</v>
      </c>
      <c r="C2631" s="79">
        <f t="shared" si="82"/>
        <v>1</v>
      </c>
      <c r="D2631" s="79">
        <f t="shared" si="83"/>
        <v>0</v>
      </c>
    </row>
    <row r="2632" spans="1:4" x14ac:dyDescent="0.2">
      <c r="A2632" t="s">
        <v>18</v>
      </c>
      <c r="B2632" t="s">
        <v>151</v>
      </c>
      <c r="C2632" s="79">
        <f t="shared" si="82"/>
        <v>1</v>
      </c>
      <c r="D2632" s="79">
        <f t="shared" si="83"/>
        <v>0</v>
      </c>
    </row>
    <row r="2633" spans="1:4" x14ac:dyDescent="0.2">
      <c r="A2633" t="s">
        <v>18</v>
      </c>
      <c r="B2633" t="s">
        <v>151</v>
      </c>
      <c r="C2633" s="79">
        <f t="shared" si="82"/>
        <v>1</v>
      </c>
      <c r="D2633" s="79">
        <f t="shared" si="83"/>
        <v>0</v>
      </c>
    </row>
    <row r="2634" spans="1:4" x14ac:dyDescent="0.2">
      <c r="A2634" t="s">
        <v>18</v>
      </c>
      <c r="B2634" t="s">
        <v>151</v>
      </c>
      <c r="C2634" s="79">
        <f t="shared" si="82"/>
        <v>1</v>
      </c>
      <c r="D2634" s="79">
        <f t="shared" si="83"/>
        <v>0</v>
      </c>
    </row>
    <row r="2635" spans="1:4" x14ac:dyDescent="0.2">
      <c r="A2635" t="s">
        <v>18</v>
      </c>
      <c r="B2635" t="s">
        <v>151</v>
      </c>
      <c r="C2635" s="79">
        <f t="shared" si="82"/>
        <v>1</v>
      </c>
      <c r="D2635" s="79">
        <f t="shared" si="83"/>
        <v>0</v>
      </c>
    </row>
    <row r="2636" spans="1:4" x14ac:dyDescent="0.2">
      <c r="A2636" t="s">
        <v>18</v>
      </c>
      <c r="B2636" t="s">
        <v>151</v>
      </c>
      <c r="C2636" s="79">
        <f t="shared" si="82"/>
        <v>1</v>
      </c>
      <c r="D2636" s="79">
        <f t="shared" si="83"/>
        <v>0</v>
      </c>
    </row>
    <row r="2637" spans="1:4" x14ac:dyDescent="0.2">
      <c r="A2637" t="s">
        <v>18</v>
      </c>
      <c r="B2637" t="s">
        <v>151</v>
      </c>
      <c r="C2637" s="79">
        <f t="shared" si="82"/>
        <v>1</v>
      </c>
      <c r="D2637" s="79">
        <f t="shared" si="83"/>
        <v>0</v>
      </c>
    </row>
    <row r="2638" spans="1:4" x14ac:dyDescent="0.2">
      <c r="A2638" t="s">
        <v>18</v>
      </c>
      <c r="B2638" t="s">
        <v>151</v>
      </c>
      <c r="C2638" s="79">
        <f t="shared" si="82"/>
        <v>1</v>
      </c>
      <c r="D2638" s="79">
        <f t="shared" si="83"/>
        <v>0</v>
      </c>
    </row>
    <row r="2639" spans="1:4" x14ac:dyDescent="0.2">
      <c r="A2639" t="s">
        <v>18</v>
      </c>
      <c r="B2639" t="s">
        <v>151</v>
      </c>
      <c r="C2639" s="79">
        <f t="shared" si="82"/>
        <v>1</v>
      </c>
      <c r="D2639" s="79">
        <f t="shared" si="83"/>
        <v>0</v>
      </c>
    </row>
    <row r="2640" spans="1:4" x14ac:dyDescent="0.2">
      <c r="A2640" t="s">
        <v>18</v>
      </c>
      <c r="B2640" t="s">
        <v>151</v>
      </c>
      <c r="C2640" s="79">
        <f t="shared" si="82"/>
        <v>1</v>
      </c>
      <c r="D2640" s="79">
        <f t="shared" si="83"/>
        <v>0</v>
      </c>
    </row>
    <row r="2641" spans="1:4" x14ac:dyDescent="0.2">
      <c r="A2641" t="s">
        <v>18</v>
      </c>
      <c r="B2641" t="s">
        <v>151</v>
      </c>
      <c r="C2641" s="79">
        <f t="shared" si="82"/>
        <v>1</v>
      </c>
      <c r="D2641" s="79">
        <f t="shared" si="83"/>
        <v>0</v>
      </c>
    </row>
    <row r="2642" spans="1:4" x14ac:dyDescent="0.2">
      <c r="A2642" t="s">
        <v>18</v>
      </c>
      <c r="B2642" t="s">
        <v>151</v>
      </c>
      <c r="C2642" s="79">
        <f t="shared" si="82"/>
        <v>1</v>
      </c>
      <c r="D2642" s="79">
        <f t="shared" si="83"/>
        <v>0</v>
      </c>
    </row>
    <row r="2643" spans="1:4" x14ac:dyDescent="0.2">
      <c r="A2643" t="s">
        <v>18</v>
      </c>
      <c r="B2643" t="s">
        <v>151</v>
      </c>
      <c r="C2643" s="79">
        <f t="shared" si="82"/>
        <v>1</v>
      </c>
      <c r="D2643" s="79">
        <f t="shared" si="83"/>
        <v>0</v>
      </c>
    </row>
    <row r="2644" spans="1:4" x14ac:dyDescent="0.2">
      <c r="A2644" t="s">
        <v>18</v>
      </c>
      <c r="B2644" t="s">
        <v>151</v>
      </c>
      <c r="C2644" s="79">
        <f t="shared" si="82"/>
        <v>1</v>
      </c>
      <c r="D2644" s="79">
        <f t="shared" si="83"/>
        <v>0</v>
      </c>
    </row>
    <row r="2645" spans="1:4" x14ac:dyDescent="0.2">
      <c r="A2645" t="s">
        <v>18</v>
      </c>
      <c r="B2645" t="s">
        <v>151</v>
      </c>
      <c r="C2645" s="79">
        <f t="shared" si="82"/>
        <v>1</v>
      </c>
      <c r="D2645" s="79">
        <f t="shared" si="83"/>
        <v>0</v>
      </c>
    </row>
    <row r="2646" spans="1:4" x14ac:dyDescent="0.2">
      <c r="A2646" t="s">
        <v>18</v>
      </c>
      <c r="B2646" t="s">
        <v>151</v>
      </c>
      <c r="C2646" s="79">
        <f t="shared" si="82"/>
        <v>1</v>
      </c>
      <c r="D2646" s="79">
        <f t="shared" si="83"/>
        <v>0</v>
      </c>
    </row>
    <row r="2647" spans="1:4" x14ac:dyDescent="0.2">
      <c r="A2647" t="s">
        <v>18</v>
      </c>
      <c r="B2647" t="s">
        <v>151</v>
      </c>
      <c r="C2647" s="79">
        <f t="shared" si="82"/>
        <v>1</v>
      </c>
      <c r="D2647" s="79">
        <f t="shared" si="83"/>
        <v>0</v>
      </c>
    </row>
    <row r="2648" spans="1:4" x14ac:dyDescent="0.2">
      <c r="A2648" t="s">
        <v>18</v>
      </c>
      <c r="B2648" t="s">
        <v>151</v>
      </c>
      <c r="C2648" s="79">
        <f t="shared" si="82"/>
        <v>1</v>
      </c>
      <c r="D2648" s="79">
        <f t="shared" si="83"/>
        <v>0</v>
      </c>
    </row>
    <row r="2649" spans="1:4" x14ac:dyDescent="0.2">
      <c r="A2649" t="s">
        <v>18</v>
      </c>
      <c r="B2649" t="s">
        <v>151</v>
      </c>
      <c r="C2649" s="79">
        <f t="shared" si="82"/>
        <v>1</v>
      </c>
      <c r="D2649" s="79">
        <f t="shared" si="83"/>
        <v>0</v>
      </c>
    </row>
    <row r="2650" spans="1:4" x14ac:dyDescent="0.2">
      <c r="A2650" t="s">
        <v>18</v>
      </c>
      <c r="B2650" t="s">
        <v>151</v>
      </c>
      <c r="C2650" s="79">
        <f t="shared" si="82"/>
        <v>1</v>
      </c>
      <c r="D2650" s="79">
        <f t="shared" si="83"/>
        <v>0</v>
      </c>
    </row>
    <row r="2651" spans="1:4" x14ac:dyDescent="0.2">
      <c r="A2651" t="s">
        <v>18</v>
      </c>
      <c r="B2651" t="s">
        <v>151</v>
      </c>
      <c r="C2651" s="79">
        <f t="shared" si="82"/>
        <v>1</v>
      </c>
      <c r="D2651" s="79">
        <f t="shared" si="83"/>
        <v>0</v>
      </c>
    </row>
    <row r="2652" spans="1:4" x14ac:dyDescent="0.2">
      <c r="A2652" t="s">
        <v>18</v>
      </c>
      <c r="B2652" t="s">
        <v>151</v>
      </c>
      <c r="C2652" s="79">
        <f t="shared" si="82"/>
        <v>1</v>
      </c>
      <c r="D2652" s="79">
        <f t="shared" si="83"/>
        <v>0</v>
      </c>
    </row>
    <row r="2653" spans="1:4" x14ac:dyDescent="0.2">
      <c r="A2653" t="s">
        <v>18</v>
      </c>
      <c r="B2653" t="s">
        <v>151</v>
      </c>
      <c r="C2653" s="79">
        <f t="shared" si="82"/>
        <v>1</v>
      </c>
      <c r="D2653" s="79">
        <f t="shared" si="83"/>
        <v>0</v>
      </c>
    </row>
    <row r="2654" spans="1:4" x14ac:dyDescent="0.2">
      <c r="A2654" t="s">
        <v>152</v>
      </c>
      <c r="B2654" t="s">
        <v>151</v>
      </c>
      <c r="C2654" s="79">
        <f t="shared" si="82"/>
        <v>0</v>
      </c>
      <c r="D2654" s="79">
        <f t="shared" si="83"/>
        <v>0</v>
      </c>
    </row>
    <row r="2655" spans="1:4" x14ac:dyDescent="0.2">
      <c r="A2655" t="s">
        <v>152</v>
      </c>
      <c r="B2655" t="s">
        <v>151</v>
      </c>
      <c r="C2655" s="79">
        <f t="shared" si="82"/>
        <v>0</v>
      </c>
      <c r="D2655" s="79">
        <f t="shared" si="83"/>
        <v>0</v>
      </c>
    </row>
    <row r="2656" spans="1:4" x14ac:dyDescent="0.2">
      <c r="A2656" t="s">
        <v>152</v>
      </c>
      <c r="B2656" t="s">
        <v>151</v>
      </c>
      <c r="C2656" s="79">
        <f t="shared" si="82"/>
        <v>0</v>
      </c>
      <c r="D2656" s="79">
        <f t="shared" si="83"/>
        <v>0</v>
      </c>
    </row>
    <row r="2657" spans="1:4" x14ac:dyDescent="0.2">
      <c r="A2657" t="s">
        <v>152</v>
      </c>
      <c r="B2657" t="s">
        <v>151</v>
      </c>
      <c r="C2657" s="79">
        <f t="shared" si="82"/>
        <v>0</v>
      </c>
      <c r="D2657" s="79">
        <f t="shared" si="83"/>
        <v>0</v>
      </c>
    </row>
    <row r="2658" spans="1:4" x14ac:dyDescent="0.2">
      <c r="A2658" t="s">
        <v>152</v>
      </c>
      <c r="B2658" t="s">
        <v>151</v>
      </c>
      <c r="C2658" s="79">
        <f t="shared" si="82"/>
        <v>0</v>
      </c>
      <c r="D2658" s="79">
        <f t="shared" si="83"/>
        <v>0</v>
      </c>
    </row>
    <row r="2659" spans="1:4" x14ac:dyDescent="0.2">
      <c r="A2659" t="s">
        <v>152</v>
      </c>
      <c r="B2659" t="s">
        <v>151</v>
      </c>
      <c r="C2659" s="79">
        <f t="shared" si="82"/>
        <v>0</v>
      </c>
      <c r="D2659" s="79">
        <f t="shared" si="83"/>
        <v>0</v>
      </c>
    </row>
    <row r="2660" spans="1:4" x14ac:dyDescent="0.2">
      <c r="A2660" t="s">
        <v>152</v>
      </c>
      <c r="B2660" t="s">
        <v>151</v>
      </c>
      <c r="C2660" s="79">
        <f t="shared" si="82"/>
        <v>0</v>
      </c>
      <c r="D2660" s="79">
        <f t="shared" si="83"/>
        <v>0</v>
      </c>
    </row>
    <row r="2661" spans="1:4" x14ac:dyDescent="0.2">
      <c r="A2661" t="s">
        <v>152</v>
      </c>
      <c r="B2661" t="s">
        <v>151</v>
      </c>
      <c r="C2661" s="79">
        <f t="shared" si="82"/>
        <v>0</v>
      </c>
      <c r="D2661" s="79">
        <f t="shared" si="83"/>
        <v>0</v>
      </c>
    </row>
    <row r="2662" spans="1:4" x14ac:dyDescent="0.2">
      <c r="A2662" t="s">
        <v>152</v>
      </c>
      <c r="B2662" t="s">
        <v>151</v>
      </c>
      <c r="C2662" s="79">
        <f t="shared" si="82"/>
        <v>0</v>
      </c>
      <c r="D2662" s="79">
        <f t="shared" si="83"/>
        <v>0</v>
      </c>
    </row>
    <row r="2663" spans="1:4" x14ac:dyDescent="0.2">
      <c r="A2663" t="s">
        <v>152</v>
      </c>
      <c r="B2663" t="s">
        <v>151</v>
      </c>
      <c r="C2663" s="79">
        <f t="shared" si="82"/>
        <v>0</v>
      </c>
      <c r="D2663" s="79">
        <f t="shared" si="83"/>
        <v>0</v>
      </c>
    </row>
    <row r="2664" spans="1:4" x14ac:dyDescent="0.2">
      <c r="A2664" t="s">
        <v>152</v>
      </c>
      <c r="B2664" t="s">
        <v>151</v>
      </c>
      <c r="C2664" s="79">
        <f t="shared" si="82"/>
        <v>0</v>
      </c>
      <c r="D2664" s="79">
        <f t="shared" si="83"/>
        <v>0</v>
      </c>
    </row>
    <row r="2665" spans="1:4" x14ac:dyDescent="0.2">
      <c r="A2665" t="s">
        <v>152</v>
      </c>
      <c r="B2665" t="s">
        <v>151</v>
      </c>
      <c r="C2665" s="79">
        <f t="shared" si="82"/>
        <v>0</v>
      </c>
      <c r="D2665" s="79">
        <f t="shared" si="83"/>
        <v>0</v>
      </c>
    </row>
    <row r="2666" spans="1:4" x14ac:dyDescent="0.2">
      <c r="A2666" t="s">
        <v>152</v>
      </c>
      <c r="B2666" t="s">
        <v>151</v>
      </c>
      <c r="C2666" s="79">
        <f t="shared" si="82"/>
        <v>0</v>
      </c>
      <c r="D2666" s="79">
        <f t="shared" si="83"/>
        <v>0</v>
      </c>
    </row>
    <row r="2667" spans="1:4" x14ac:dyDescent="0.2">
      <c r="A2667" t="s">
        <v>152</v>
      </c>
      <c r="B2667" t="s">
        <v>151</v>
      </c>
      <c r="C2667" s="79">
        <f t="shared" si="82"/>
        <v>0</v>
      </c>
      <c r="D2667" s="79">
        <f t="shared" si="83"/>
        <v>0</v>
      </c>
    </row>
    <row r="2668" spans="1:4" x14ac:dyDescent="0.2">
      <c r="A2668" t="s">
        <v>152</v>
      </c>
      <c r="B2668" t="s">
        <v>151</v>
      </c>
      <c r="C2668" s="79">
        <f t="shared" si="82"/>
        <v>0</v>
      </c>
      <c r="D2668" s="79">
        <f t="shared" si="83"/>
        <v>0</v>
      </c>
    </row>
    <row r="2669" spans="1:4" x14ac:dyDescent="0.2">
      <c r="A2669" t="s">
        <v>152</v>
      </c>
      <c r="B2669" t="s">
        <v>151</v>
      </c>
      <c r="C2669" s="79">
        <f t="shared" si="82"/>
        <v>0</v>
      </c>
      <c r="D2669" s="79">
        <f t="shared" si="83"/>
        <v>0</v>
      </c>
    </row>
    <row r="2670" spans="1:4" x14ac:dyDescent="0.2">
      <c r="A2670" t="s">
        <v>152</v>
      </c>
      <c r="B2670" t="s">
        <v>151</v>
      </c>
      <c r="C2670" s="79">
        <f t="shared" si="82"/>
        <v>0</v>
      </c>
      <c r="D2670" s="79">
        <f t="shared" si="83"/>
        <v>0</v>
      </c>
    </row>
    <row r="2671" spans="1:4" x14ac:dyDescent="0.2">
      <c r="A2671" t="s">
        <v>152</v>
      </c>
      <c r="B2671" t="s">
        <v>151</v>
      </c>
      <c r="C2671" s="79">
        <f t="shared" si="82"/>
        <v>0</v>
      </c>
      <c r="D2671" s="79">
        <f t="shared" si="83"/>
        <v>0</v>
      </c>
    </row>
    <row r="2672" spans="1:4" x14ac:dyDescent="0.2">
      <c r="A2672" t="s">
        <v>152</v>
      </c>
      <c r="B2672" t="s">
        <v>151</v>
      </c>
      <c r="C2672" s="79">
        <f t="shared" si="82"/>
        <v>0</v>
      </c>
      <c r="D2672" s="79">
        <f t="shared" si="83"/>
        <v>0</v>
      </c>
    </row>
    <row r="2673" spans="1:4" x14ac:dyDescent="0.2">
      <c r="A2673" t="s">
        <v>152</v>
      </c>
      <c r="B2673" t="s">
        <v>151</v>
      </c>
      <c r="C2673" s="79">
        <f t="shared" si="82"/>
        <v>0</v>
      </c>
      <c r="D2673" s="79">
        <f t="shared" si="83"/>
        <v>0</v>
      </c>
    </row>
    <row r="2674" spans="1:4" x14ac:dyDescent="0.2">
      <c r="A2674" t="s">
        <v>152</v>
      </c>
      <c r="B2674" t="s">
        <v>151</v>
      </c>
      <c r="C2674" s="79">
        <f t="shared" si="82"/>
        <v>0</v>
      </c>
      <c r="D2674" s="79">
        <f t="shared" si="83"/>
        <v>0</v>
      </c>
    </row>
    <row r="2675" spans="1:4" x14ac:dyDescent="0.2">
      <c r="A2675" t="s">
        <v>152</v>
      </c>
      <c r="B2675" t="s">
        <v>151</v>
      </c>
      <c r="C2675" s="79">
        <f t="shared" si="82"/>
        <v>0</v>
      </c>
      <c r="D2675" s="79">
        <f t="shared" si="83"/>
        <v>0</v>
      </c>
    </row>
    <row r="2676" spans="1:4" x14ac:dyDescent="0.2">
      <c r="A2676" t="s">
        <v>152</v>
      </c>
      <c r="B2676" t="s">
        <v>151</v>
      </c>
      <c r="C2676" s="79">
        <f t="shared" si="82"/>
        <v>0</v>
      </c>
      <c r="D2676" s="79">
        <f t="shared" si="83"/>
        <v>0</v>
      </c>
    </row>
    <row r="2677" spans="1:4" x14ac:dyDescent="0.2">
      <c r="A2677" t="s">
        <v>152</v>
      </c>
      <c r="B2677" t="s">
        <v>151</v>
      </c>
      <c r="C2677" s="79">
        <f t="shared" si="82"/>
        <v>0</v>
      </c>
      <c r="D2677" s="79">
        <f t="shared" si="83"/>
        <v>0</v>
      </c>
    </row>
    <row r="2678" spans="1:4" x14ac:dyDescent="0.2">
      <c r="A2678" t="s">
        <v>152</v>
      </c>
      <c r="B2678" t="s">
        <v>151</v>
      </c>
      <c r="C2678" s="79">
        <f t="shared" si="82"/>
        <v>0</v>
      </c>
      <c r="D2678" s="79">
        <f t="shared" si="83"/>
        <v>0</v>
      </c>
    </row>
    <row r="2679" spans="1:4" x14ac:dyDescent="0.2">
      <c r="A2679" t="s">
        <v>152</v>
      </c>
      <c r="B2679" t="s">
        <v>151</v>
      </c>
      <c r="C2679" s="79">
        <f t="shared" si="82"/>
        <v>0</v>
      </c>
      <c r="D2679" s="79">
        <f t="shared" si="83"/>
        <v>0</v>
      </c>
    </row>
    <row r="2680" spans="1:4" x14ac:dyDescent="0.2">
      <c r="A2680" t="s">
        <v>152</v>
      </c>
      <c r="B2680" t="s">
        <v>151</v>
      </c>
      <c r="C2680" s="79">
        <f t="shared" si="82"/>
        <v>0</v>
      </c>
      <c r="D2680" s="79">
        <f t="shared" si="83"/>
        <v>0</v>
      </c>
    </row>
    <row r="2681" spans="1:4" x14ac:dyDescent="0.2">
      <c r="A2681" t="s">
        <v>152</v>
      </c>
      <c r="B2681" t="s">
        <v>151</v>
      </c>
      <c r="C2681" s="79">
        <f t="shared" si="82"/>
        <v>0</v>
      </c>
      <c r="D2681" s="79">
        <f t="shared" si="83"/>
        <v>0</v>
      </c>
    </row>
    <row r="2682" spans="1:4" x14ac:dyDescent="0.2">
      <c r="A2682" t="s">
        <v>152</v>
      </c>
      <c r="B2682" t="s">
        <v>151</v>
      </c>
      <c r="C2682" s="79">
        <f t="shared" si="82"/>
        <v>0</v>
      </c>
      <c r="D2682" s="79">
        <f t="shared" si="83"/>
        <v>0</v>
      </c>
    </row>
    <row r="2683" spans="1:4" x14ac:dyDescent="0.2">
      <c r="A2683" t="s">
        <v>152</v>
      </c>
      <c r="B2683" t="s">
        <v>151</v>
      </c>
      <c r="C2683" s="79">
        <f t="shared" si="82"/>
        <v>0</v>
      </c>
      <c r="D2683" s="79">
        <f t="shared" si="83"/>
        <v>0</v>
      </c>
    </row>
    <row r="2684" spans="1:4" x14ac:dyDescent="0.2">
      <c r="A2684" t="s">
        <v>152</v>
      </c>
      <c r="B2684" t="s">
        <v>151</v>
      </c>
      <c r="C2684" s="79">
        <f t="shared" si="82"/>
        <v>0</v>
      </c>
      <c r="D2684" s="79">
        <f t="shared" si="83"/>
        <v>0</v>
      </c>
    </row>
    <row r="2685" spans="1:4" x14ac:dyDescent="0.2">
      <c r="A2685" t="s">
        <v>152</v>
      </c>
      <c r="B2685" t="s">
        <v>151</v>
      </c>
      <c r="C2685" s="79">
        <f t="shared" si="82"/>
        <v>0</v>
      </c>
      <c r="D2685" s="79">
        <f t="shared" si="83"/>
        <v>0</v>
      </c>
    </row>
    <row r="2686" spans="1:4" x14ac:dyDescent="0.2">
      <c r="A2686" t="s">
        <v>152</v>
      </c>
      <c r="B2686" t="s">
        <v>151</v>
      </c>
      <c r="C2686" s="79">
        <f t="shared" si="82"/>
        <v>0</v>
      </c>
      <c r="D2686" s="79">
        <f t="shared" si="83"/>
        <v>0</v>
      </c>
    </row>
    <row r="2687" spans="1:4" x14ac:dyDescent="0.2">
      <c r="A2687" t="s">
        <v>152</v>
      </c>
      <c r="B2687" t="s">
        <v>151</v>
      </c>
      <c r="C2687" s="79">
        <f t="shared" si="82"/>
        <v>0</v>
      </c>
      <c r="D2687" s="79">
        <f t="shared" si="83"/>
        <v>0</v>
      </c>
    </row>
    <row r="2688" spans="1:4" x14ac:dyDescent="0.2">
      <c r="A2688" t="s">
        <v>152</v>
      </c>
      <c r="B2688" t="s">
        <v>151</v>
      </c>
      <c r="C2688" s="79">
        <f t="shared" si="82"/>
        <v>0</v>
      </c>
      <c r="D2688" s="79">
        <f t="shared" si="83"/>
        <v>0</v>
      </c>
    </row>
    <row r="2689" spans="1:4" x14ac:dyDescent="0.2">
      <c r="A2689" t="s">
        <v>152</v>
      </c>
      <c r="B2689" t="s">
        <v>151</v>
      </c>
      <c r="C2689" s="79">
        <f t="shared" si="82"/>
        <v>0</v>
      </c>
      <c r="D2689" s="79">
        <f t="shared" si="83"/>
        <v>0</v>
      </c>
    </row>
    <row r="2690" spans="1:4" x14ac:dyDescent="0.2">
      <c r="A2690" t="s">
        <v>152</v>
      </c>
      <c r="B2690" t="s">
        <v>151</v>
      </c>
      <c r="C2690" s="79">
        <f t="shared" si="82"/>
        <v>0</v>
      </c>
      <c r="D2690" s="79">
        <f t="shared" si="83"/>
        <v>0</v>
      </c>
    </row>
    <row r="2691" spans="1:4" x14ac:dyDescent="0.2">
      <c r="A2691" t="s">
        <v>152</v>
      </c>
      <c r="B2691" t="s">
        <v>151</v>
      </c>
      <c r="C2691" s="79">
        <f t="shared" ref="C2691:C2754" si="84">IF(A2691="Male", 1, 0)</f>
        <v>0</v>
      </c>
      <c r="D2691" s="79">
        <f t="shared" ref="D2691:D2754" si="85">IF(B2691="Yes", 1, 0)</f>
        <v>0</v>
      </c>
    </row>
    <row r="2692" spans="1:4" x14ac:dyDescent="0.2">
      <c r="A2692" t="s">
        <v>152</v>
      </c>
      <c r="B2692" t="s">
        <v>151</v>
      </c>
      <c r="C2692" s="79">
        <f t="shared" si="84"/>
        <v>0</v>
      </c>
      <c r="D2692" s="79">
        <f t="shared" si="85"/>
        <v>0</v>
      </c>
    </row>
    <row r="2693" spans="1:4" x14ac:dyDescent="0.2">
      <c r="A2693" t="s">
        <v>152</v>
      </c>
      <c r="B2693" t="s">
        <v>151</v>
      </c>
      <c r="C2693" s="79">
        <f t="shared" si="84"/>
        <v>0</v>
      </c>
      <c r="D2693" s="79">
        <f t="shared" si="85"/>
        <v>0</v>
      </c>
    </row>
    <row r="2694" spans="1:4" x14ac:dyDescent="0.2">
      <c r="A2694" t="s">
        <v>152</v>
      </c>
      <c r="B2694" t="s">
        <v>151</v>
      </c>
      <c r="C2694" s="79">
        <f t="shared" si="84"/>
        <v>0</v>
      </c>
      <c r="D2694" s="79">
        <f t="shared" si="85"/>
        <v>0</v>
      </c>
    </row>
    <row r="2695" spans="1:4" x14ac:dyDescent="0.2">
      <c r="A2695" t="s">
        <v>152</v>
      </c>
      <c r="B2695" t="s">
        <v>151</v>
      </c>
      <c r="C2695" s="79">
        <f t="shared" si="84"/>
        <v>0</v>
      </c>
      <c r="D2695" s="79">
        <f t="shared" si="85"/>
        <v>0</v>
      </c>
    </row>
    <row r="2696" spans="1:4" x14ac:dyDescent="0.2">
      <c r="A2696" t="s">
        <v>152</v>
      </c>
      <c r="B2696" t="s">
        <v>151</v>
      </c>
      <c r="C2696" s="79">
        <f t="shared" si="84"/>
        <v>0</v>
      </c>
      <c r="D2696" s="79">
        <f t="shared" si="85"/>
        <v>0</v>
      </c>
    </row>
    <row r="2697" spans="1:4" x14ac:dyDescent="0.2">
      <c r="A2697" t="s">
        <v>152</v>
      </c>
      <c r="B2697" t="s">
        <v>151</v>
      </c>
      <c r="C2697" s="79">
        <f t="shared" si="84"/>
        <v>0</v>
      </c>
      <c r="D2697" s="79">
        <f t="shared" si="85"/>
        <v>0</v>
      </c>
    </row>
    <row r="2698" spans="1:4" x14ac:dyDescent="0.2">
      <c r="A2698" t="s">
        <v>152</v>
      </c>
      <c r="B2698" t="s">
        <v>151</v>
      </c>
      <c r="C2698" s="79">
        <f t="shared" si="84"/>
        <v>0</v>
      </c>
      <c r="D2698" s="79">
        <f t="shared" si="85"/>
        <v>0</v>
      </c>
    </row>
    <row r="2699" spans="1:4" x14ac:dyDescent="0.2">
      <c r="A2699" t="s">
        <v>152</v>
      </c>
      <c r="B2699" t="s">
        <v>151</v>
      </c>
      <c r="C2699" s="79">
        <f t="shared" si="84"/>
        <v>0</v>
      </c>
      <c r="D2699" s="79">
        <f t="shared" si="85"/>
        <v>0</v>
      </c>
    </row>
    <row r="2700" spans="1:4" x14ac:dyDescent="0.2">
      <c r="A2700" t="s">
        <v>152</v>
      </c>
      <c r="B2700" t="s">
        <v>151</v>
      </c>
      <c r="C2700" s="79">
        <f t="shared" si="84"/>
        <v>0</v>
      </c>
      <c r="D2700" s="79">
        <f t="shared" si="85"/>
        <v>0</v>
      </c>
    </row>
    <row r="2701" spans="1:4" x14ac:dyDescent="0.2">
      <c r="A2701" t="s">
        <v>152</v>
      </c>
      <c r="B2701" t="s">
        <v>151</v>
      </c>
      <c r="C2701" s="79">
        <f t="shared" si="84"/>
        <v>0</v>
      </c>
      <c r="D2701" s="79">
        <f t="shared" si="85"/>
        <v>0</v>
      </c>
    </row>
    <row r="2702" spans="1:4" x14ac:dyDescent="0.2">
      <c r="A2702" t="s">
        <v>152</v>
      </c>
      <c r="B2702" t="s">
        <v>151</v>
      </c>
      <c r="C2702" s="79">
        <f t="shared" si="84"/>
        <v>0</v>
      </c>
      <c r="D2702" s="79">
        <f t="shared" si="85"/>
        <v>0</v>
      </c>
    </row>
    <row r="2703" spans="1:4" x14ac:dyDescent="0.2">
      <c r="A2703" t="s">
        <v>152</v>
      </c>
      <c r="B2703" t="s">
        <v>151</v>
      </c>
      <c r="C2703" s="79">
        <f t="shared" si="84"/>
        <v>0</v>
      </c>
      <c r="D2703" s="79">
        <f t="shared" si="85"/>
        <v>0</v>
      </c>
    </row>
    <row r="2704" spans="1:4" x14ac:dyDescent="0.2">
      <c r="A2704" t="s">
        <v>152</v>
      </c>
      <c r="B2704" t="s">
        <v>151</v>
      </c>
      <c r="C2704" s="79">
        <f t="shared" si="84"/>
        <v>0</v>
      </c>
      <c r="D2704" s="79">
        <f t="shared" si="85"/>
        <v>0</v>
      </c>
    </row>
    <row r="2705" spans="1:4" x14ac:dyDescent="0.2">
      <c r="A2705" t="s">
        <v>152</v>
      </c>
      <c r="B2705" t="s">
        <v>151</v>
      </c>
      <c r="C2705" s="79">
        <f t="shared" si="84"/>
        <v>0</v>
      </c>
      <c r="D2705" s="79">
        <f t="shared" si="85"/>
        <v>0</v>
      </c>
    </row>
    <row r="2706" spans="1:4" x14ac:dyDescent="0.2">
      <c r="A2706" t="s">
        <v>152</v>
      </c>
      <c r="B2706" t="s">
        <v>151</v>
      </c>
      <c r="C2706" s="79">
        <f t="shared" si="84"/>
        <v>0</v>
      </c>
      <c r="D2706" s="79">
        <f t="shared" si="85"/>
        <v>0</v>
      </c>
    </row>
    <row r="2707" spans="1:4" x14ac:dyDescent="0.2">
      <c r="A2707" t="s">
        <v>152</v>
      </c>
      <c r="B2707" t="s">
        <v>151</v>
      </c>
      <c r="C2707" s="79">
        <f t="shared" si="84"/>
        <v>0</v>
      </c>
      <c r="D2707" s="79">
        <f t="shared" si="85"/>
        <v>0</v>
      </c>
    </row>
    <row r="2708" spans="1:4" x14ac:dyDescent="0.2">
      <c r="A2708" t="s">
        <v>152</v>
      </c>
      <c r="B2708" t="s">
        <v>151</v>
      </c>
      <c r="C2708" s="79">
        <f t="shared" si="84"/>
        <v>0</v>
      </c>
      <c r="D2708" s="79">
        <f t="shared" si="85"/>
        <v>0</v>
      </c>
    </row>
    <row r="2709" spans="1:4" x14ac:dyDescent="0.2">
      <c r="A2709" t="s">
        <v>152</v>
      </c>
      <c r="B2709" t="s">
        <v>151</v>
      </c>
      <c r="C2709" s="79">
        <f t="shared" si="84"/>
        <v>0</v>
      </c>
      <c r="D2709" s="79">
        <f t="shared" si="85"/>
        <v>0</v>
      </c>
    </row>
    <row r="2710" spans="1:4" x14ac:dyDescent="0.2">
      <c r="A2710" t="s">
        <v>152</v>
      </c>
      <c r="B2710" t="s">
        <v>151</v>
      </c>
      <c r="C2710" s="79">
        <f t="shared" si="84"/>
        <v>0</v>
      </c>
      <c r="D2710" s="79">
        <f t="shared" si="85"/>
        <v>0</v>
      </c>
    </row>
    <row r="2711" spans="1:4" x14ac:dyDescent="0.2">
      <c r="A2711" t="s">
        <v>152</v>
      </c>
      <c r="B2711" t="s">
        <v>151</v>
      </c>
      <c r="C2711" s="79">
        <f t="shared" si="84"/>
        <v>0</v>
      </c>
      <c r="D2711" s="79">
        <f t="shared" si="85"/>
        <v>0</v>
      </c>
    </row>
    <row r="2712" spans="1:4" x14ac:dyDescent="0.2">
      <c r="A2712" t="s">
        <v>152</v>
      </c>
      <c r="B2712" t="s">
        <v>151</v>
      </c>
      <c r="C2712" s="79">
        <f t="shared" si="84"/>
        <v>0</v>
      </c>
      <c r="D2712" s="79">
        <f t="shared" si="85"/>
        <v>0</v>
      </c>
    </row>
    <row r="2713" spans="1:4" x14ac:dyDescent="0.2">
      <c r="A2713" t="s">
        <v>152</v>
      </c>
      <c r="B2713" t="s">
        <v>151</v>
      </c>
      <c r="C2713" s="79">
        <f t="shared" si="84"/>
        <v>0</v>
      </c>
      <c r="D2713" s="79">
        <f t="shared" si="85"/>
        <v>0</v>
      </c>
    </row>
    <row r="2714" spans="1:4" x14ac:dyDescent="0.2">
      <c r="A2714" t="s">
        <v>152</v>
      </c>
      <c r="B2714" t="s">
        <v>151</v>
      </c>
      <c r="C2714" s="79">
        <f t="shared" si="84"/>
        <v>0</v>
      </c>
      <c r="D2714" s="79">
        <f t="shared" si="85"/>
        <v>0</v>
      </c>
    </row>
    <row r="2715" spans="1:4" x14ac:dyDescent="0.2">
      <c r="A2715" t="s">
        <v>152</v>
      </c>
      <c r="B2715" t="s">
        <v>151</v>
      </c>
      <c r="C2715" s="79">
        <f t="shared" si="84"/>
        <v>0</v>
      </c>
      <c r="D2715" s="79">
        <f t="shared" si="85"/>
        <v>0</v>
      </c>
    </row>
    <row r="2716" spans="1:4" x14ac:dyDescent="0.2">
      <c r="A2716" t="s">
        <v>152</v>
      </c>
      <c r="B2716" t="s">
        <v>151</v>
      </c>
      <c r="C2716" s="79">
        <f t="shared" si="84"/>
        <v>0</v>
      </c>
      <c r="D2716" s="79">
        <f t="shared" si="85"/>
        <v>0</v>
      </c>
    </row>
    <row r="2717" spans="1:4" x14ac:dyDescent="0.2">
      <c r="A2717" t="s">
        <v>152</v>
      </c>
      <c r="B2717" t="s">
        <v>151</v>
      </c>
      <c r="C2717" s="79">
        <f t="shared" si="84"/>
        <v>0</v>
      </c>
      <c r="D2717" s="79">
        <f t="shared" si="85"/>
        <v>0</v>
      </c>
    </row>
    <row r="2718" spans="1:4" x14ac:dyDescent="0.2">
      <c r="A2718" t="s">
        <v>152</v>
      </c>
      <c r="B2718" t="s">
        <v>151</v>
      </c>
      <c r="C2718" s="79">
        <f t="shared" si="84"/>
        <v>0</v>
      </c>
      <c r="D2718" s="79">
        <f t="shared" si="85"/>
        <v>0</v>
      </c>
    </row>
    <row r="2719" spans="1:4" x14ac:dyDescent="0.2">
      <c r="A2719" t="s">
        <v>152</v>
      </c>
      <c r="B2719" t="s">
        <v>151</v>
      </c>
      <c r="C2719" s="79">
        <f t="shared" si="84"/>
        <v>0</v>
      </c>
      <c r="D2719" s="79">
        <f t="shared" si="85"/>
        <v>0</v>
      </c>
    </row>
    <row r="2720" spans="1:4" x14ac:dyDescent="0.2">
      <c r="A2720" t="s">
        <v>152</v>
      </c>
      <c r="B2720" t="s">
        <v>151</v>
      </c>
      <c r="C2720" s="79">
        <f t="shared" si="84"/>
        <v>0</v>
      </c>
      <c r="D2720" s="79">
        <f t="shared" si="85"/>
        <v>0</v>
      </c>
    </row>
    <row r="2721" spans="1:4" x14ac:dyDescent="0.2">
      <c r="A2721" t="s">
        <v>152</v>
      </c>
      <c r="B2721" t="s">
        <v>151</v>
      </c>
      <c r="C2721" s="79">
        <f t="shared" si="84"/>
        <v>0</v>
      </c>
      <c r="D2721" s="79">
        <f t="shared" si="85"/>
        <v>0</v>
      </c>
    </row>
    <row r="2722" spans="1:4" x14ac:dyDescent="0.2">
      <c r="A2722" t="s">
        <v>152</v>
      </c>
      <c r="B2722" t="s">
        <v>151</v>
      </c>
      <c r="C2722" s="79">
        <f t="shared" si="84"/>
        <v>0</v>
      </c>
      <c r="D2722" s="79">
        <f t="shared" si="85"/>
        <v>0</v>
      </c>
    </row>
    <row r="2723" spans="1:4" x14ac:dyDescent="0.2">
      <c r="A2723" t="s">
        <v>152</v>
      </c>
      <c r="B2723" t="s">
        <v>151</v>
      </c>
      <c r="C2723" s="79">
        <f t="shared" si="84"/>
        <v>0</v>
      </c>
      <c r="D2723" s="79">
        <f t="shared" si="85"/>
        <v>0</v>
      </c>
    </row>
    <row r="2724" spans="1:4" x14ac:dyDescent="0.2">
      <c r="A2724" t="s">
        <v>152</v>
      </c>
      <c r="B2724" t="s">
        <v>151</v>
      </c>
      <c r="C2724" s="79">
        <f t="shared" si="84"/>
        <v>0</v>
      </c>
      <c r="D2724" s="79">
        <f t="shared" si="85"/>
        <v>0</v>
      </c>
    </row>
    <row r="2725" spans="1:4" x14ac:dyDescent="0.2">
      <c r="A2725" t="s">
        <v>152</v>
      </c>
      <c r="B2725" t="s">
        <v>151</v>
      </c>
      <c r="C2725" s="79">
        <f t="shared" si="84"/>
        <v>0</v>
      </c>
      <c r="D2725" s="79">
        <f t="shared" si="85"/>
        <v>0</v>
      </c>
    </row>
    <row r="2726" spans="1:4" x14ac:dyDescent="0.2">
      <c r="A2726" t="s">
        <v>152</v>
      </c>
      <c r="B2726" t="s">
        <v>151</v>
      </c>
      <c r="C2726" s="79">
        <f t="shared" si="84"/>
        <v>0</v>
      </c>
      <c r="D2726" s="79">
        <f t="shared" si="85"/>
        <v>0</v>
      </c>
    </row>
    <row r="2727" spans="1:4" x14ac:dyDescent="0.2">
      <c r="A2727" t="s">
        <v>152</v>
      </c>
      <c r="B2727" t="s">
        <v>151</v>
      </c>
      <c r="C2727" s="79">
        <f t="shared" si="84"/>
        <v>0</v>
      </c>
      <c r="D2727" s="79">
        <f t="shared" si="85"/>
        <v>0</v>
      </c>
    </row>
    <row r="2728" spans="1:4" x14ac:dyDescent="0.2">
      <c r="A2728" t="s">
        <v>152</v>
      </c>
      <c r="B2728" t="s">
        <v>151</v>
      </c>
      <c r="C2728" s="79">
        <f t="shared" si="84"/>
        <v>0</v>
      </c>
      <c r="D2728" s="79">
        <f t="shared" si="85"/>
        <v>0</v>
      </c>
    </row>
    <row r="2729" spans="1:4" x14ac:dyDescent="0.2">
      <c r="A2729" t="s">
        <v>152</v>
      </c>
      <c r="B2729" t="s">
        <v>151</v>
      </c>
      <c r="C2729" s="79">
        <f t="shared" si="84"/>
        <v>0</v>
      </c>
      <c r="D2729" s="79">
        <f t="shared" si="85"/>
        <v>0</v>
      </c>
    </row>
    <row r="2730" spans="1:4" x14ac:dyDescent="0.2">
      <c r="A2730" t="s">
        <v>152</v>
      </c>
      <c r="B2730" t="s">
        <v>151</v>
      </c>
      <c r="C2730" s="79">
        <f t="shared" si="84"/>
        <v>0</v>
      </c>
      <c r="D2730" s="79">
        <f t="shared" si="85"/>
        <v>0</v>
      </c>
    </row>
    <row r="2731" spans="1:4" x14ac:dyDescent="0.2">
      <c r="A2731" t="s">
        <v>152</v>
      </c>
      <c r="B2731" t="s">
        <v>151</v>
      </c>
      <c r="C2731" s="79">
        <f t="shared" si="84"/>
        <v>0</v>
      </c>
      <c r="D2731" s="79">
        <f t="shared" si="85"/>
        <v>0</v>
      </c>
    </row>
    <row r="2732" spans="1:4" x14ac:dyDescent="0.2">
      <c r="A2732" t="s">
        <v>152</v>
      </c>
      <c r="B2732" t="s">
        <v>151</v>
      </c>
      <c r="C2732" s="79">
        <f t="shared" si="84"/>
        <v>0</v>
      </c>
      <c r="D2732" s="79">
        <f t="shared" si="85"/>
        <v>0</v>
      </c>
    </row>
    <row r="2733" spans="1:4" x14ac:dyDescent="0.2">
      <c r="A2733" t="s">
        <v>152</v>
      </c>
      <c r="B2733" t="s">
        <v>151</v>
      </c>
      <c r="C2733" s="79">
        <f t="shared" si="84"/>
        <v>0</v>
      </c>
      <c r="D2733" s="79">
        <f t="shared" si="85"/>
        <v>0</v>
      </c>
    </row>
    <row r="2734" spans="1:4" x14ac:dyDescent="0.2">
      <c r="A2734" t="s">
        <v>152</v>
      </c>
      <c r="B2734" t="s">
        <v>151</v>
      </c>
      <c r="C2734" s="79">
        <f t="shared" si="84"/>
        <v>0</v>
      </c>
      <c r="D2734" s="79">
        <f t="shared" si="85"/>
        <v>0</v>
      </c>
    </row>
    <row r="2735" spans="1:4" x14ac:dyDescent="0.2">
      <c r="A2735" t="s">
        <v>152</v>
      </c>
      <c r="B2735" t="s">
        <v>151</v>
      </c>
      <c r="C2735" s="79">
        <f t="shared" si="84"/>
        <v>0</v>
      </c>
      <c r="D2735" s="79">
        <f t="shared" si="85"/>
        <v>0</v>
      </c>
    </row>
    <row r="2736" spans="1:4" x14ac:dyDescent="0.2">
      <c r="A2736" t="s">
        <v>152</v>
      </c>
      <c r="B2736" t="s">
        <v>151</v>
      </c>
      <c r="C2736" s="79">
        <f t="shared" si="84"/>
        <v>0</v>
      </c>
      <c r="D2736" s="79">
        <f t="shared" si="85"/>
        <v>0</v>
      </c>
    </row>
    <row r="2737" spans="1:4" x14ac:dyDescent="0.2">
      <c r="A2737" t="s">
        <v>152</v>
      </c>
      <c r="B2737" t="s">
        <v>151</v>
      </c>
      <c r="C2737" s="79">
        <f t="shared" si="84"/>
        <v>0</v>
      </c>
      <c r="D2737" s="79">
        <f t="shared" si="85"/>
        <v>0</v>
      </c>
    </row>
    <row r="2738" spans="1:4" x14ac:dyDescent="0.2">
      <c r="A2738" t="s">
        <v>152</v>
      </c>
      <c r="B2738" t="s">
        <v>151</v>
      </c>
      <c r="C2738" s="79">
        <f t="shared" si="84"/>
        <v>0</v>
      </c>
      <c r="D2738" s="79">
        <f t="shared" si="85"/>
        <v>0</v>
      </c>
    </row>
    <row r="2739" spans="1:4" x14ac:dyDescent="0.2">
      <c r="A2739" t="s">
        <v>152</v>
      </c>
      <c r="B2739" t="s">
        <v>151</v>
      </c>
      <c r="C2739" s="79">
        <f t="shared" si="84"/>
        <v>0</v>
      </c>
      <c r="D2739" s="79">
        <f t="shared" si="85"/>
        <v>0</v>
      </c>
    </row>
    <row r="2740" spans="1:4" x14ac:dyDescent="0.2">
      <c r="A2740" t="s">
        <v>152</v>
      </c>
      <c r="B2740" t="s">
        <v>151</v>
      </c>
      <c r="C2740" s="79">
        <f t="shared" si="84"/>
        <v>0</v>
      </c>
      <c r="D2740" s="79">
        <f t="shared" si="85"/>
        <v>0</v>
      </c>
    </row>
    <row r="2741" spans="1:4" x14ac:dyDescent="0.2">
      <c r="A2741" t="s">
        <v>152</v>
      </c>
      <c r="B2741" t="s">
        <v>151</v>
      </c>
      <c r="C2741" s="79">
        <f t="shared" si="84"/>
        <v>0</v>
      </c>
      <c r="D2741" s="79">
        <f t="shared" si="85"/>
        <v>0</v>
      </c>
    </row>
    <row r="2742" spans="1:4" x14ac:dyDescent="0.2">
      <c r="A2742" t="s">
        <v>152</v>
      </c>
      <c r="B2742" t="s">
        <v>151</v>
      </c>
      <c r="C2742" s="79">
        <f t="shared" si="84"/>
        <v>0</v>
      </c>
      <c r="D2742" s="79">
        <f t="shared" si="85"/>
        <v>0</v>
      </c>
    </row>
    <row r="2743" spans="1:4" x14ac:dyDescent="0.2">
      <c r="A2743" t="s">
        <v>152</v>
      </c>
      <c r="B2743" t="s">
        <v>151</v>
      </c>
      <c r="C2743" s="79">
        <f t="shared" si="84"/>
        <v>0</v>
      </c>
      <c r="D2743" s="79">
        <f t="shared" si="85"/>
        <v>0</v>
      </c>
    </row>
    <row r="2744" spans="1:4" x14ac:dyDescent="0.2">
      <c r="A2744" t="s">
        <v>152</v>
      </c>
      <c r="B2744" t="s">
        <v>151</v>
      </c>
      <c r="C2744" s="79">
        <f t="shared" si="84"/>
        <v>0</v>
      </c>
      <c r="D2744" s="79">
        <f t="shared" si="85"/>
        <v>0</v>
      </c>
    </row>
    <row r="2745" spans="1:4" x14ac:dyDescent="0.2">
      <c r="A2745" t="s">
        <v>152</v>
      </c>
      <c r="B2745" t="s">
        <v>151</v>
      </c>
      <c r="C2745" s="79">
        <f t="shared" si="84"/>
        <v>0</v>
      </c>
      <c r="D2745" s="79">
        <f t="shared" si="85"/>
        <v>0</v>
      </c>
    </row>
    <row r="2746" spans="1:4" x14ac:dyDescent="0.2">
      <c r="A2746" t="s">
        <v>152</v>
      </c>
      <c r="B2746" t="s">
        <v>151</v>
      </c>
      <c r="C2746" s="79">
        <f t="shared" si="84"/>
        <v>0</v>
      </c>
      <c r="D2746" s="79">
        <f t="shared" si="85"/>
        <v>0</v>
      </c>
    </row>
    <row r="2747" spans="1:4" x14ac:dyDescent="0.2">
      <c r="A2747" t="s">
        <v>152</v>
      </c>
      <c r="B2747" t="s">
        <v>151</v>
      </c>
      <c r="C2747" s="79">
        <f t="shared" si="84"/>
        <v>0</v>
      </c>
      <c r="D2747" s="79">
        <f t="shared" si="85"/>
        <v>0</v>
      </c>
    </row>
    <row r="2748" spans="1:4" x14ac:dyDescent="0.2">
      <c r="A2748" t="s">
        <v>152</v>
      </c>
      <c r="B2748" t="s">
        <v>151</v>
      </c>
      <c r="C2748" s="79">
        <f t="shared" si="84"/>
        <v>0</v>
      </c>
      <c r="D2748" s="79">
        <f t="shared" si="85"/>
        <v>0</v>
      </c>
    </row>
    <row r="2749" spans="1:4" x14ac:dyDescent="0.2">
      <c r="A2749" t="s">
        <v>152</v>
      </c>
      <c r="B2749" t="s">
        <v>151</v>
      </c>
      <c r="C2749" s="79">
        <f t="shared" si="84"/>
        <v>0</v>
      </c>
      <c r="D2749" s="79">
        <f t="shared" si="85"/>
        <v>0</v>
      </c>
    </row>
    <row r="2750" spans="1:4" x14ac:dyDescent="0.2">
      <c r="A2750" t="s">
        <v>152</v>
      </c>
      <c r="B2750" t="s">
        <v>151</v>
      </c>
      <c r="C2750" s="79">
        <f t="shared" si="84"/>
        <v>0</v>
      </c>
      <c r="D2750" s="79">
        <f t="shared" si="85"/>
        <v>0</v>
      </c>
    </row>
    <row r="2751" spans="1:4" x14ac:dyDescent="0.2">
      <c r="A2751" t="s">
        <v>152</v>
      </c>
      <c r="B2751" t="s">
        <v>151</v>
      </c>
      <c r="C2751" s="79">
        <f t="shared" si="84"/>
        <v>0</v>
      </c>
      <c r="D2751" s="79">
        <f t="shared" si="85"/>
        <v>0</v>
      </c>
    </row>
    <row r="2752" spans="1:4" x14ac:dyDescent="0.2">
      <c r="A2752" t="s">
        <v>152</v>
      </c>
      <c r="B2752" t="s">
        <v>151</v>
      </c>
      <c r="C2752" s="79">
        <f t="shared" si="84"/>
        <v>0</v>
      </c>
      <c r="D2752" s="79">
        <f t="shared" si="85"/>
        <v>0</v>
      </c>
    </row>
    <row r="2753" spans="1:4" x14ac:dyDescent="0.2">
      <c r="A2753" t="s">
        <v>152</v>
      </c>
      <c r="B2753" t="s">
        <v>151</v>
      </c>
      <c r="C2753" s="79">
        <f t="shared" si="84"/>
        <v>0</v>
      </c>
      <c r="D2753" s="79">
        <f t="shared" si="85"/>
        <v>0</v>
      </c>
    </row>
    <row r="2754" spans="1:4" x14ac:dyDescent="0.2">
      <c r="A2754" t="s">
        <v>152</v>
      </c>
      <c r="B2754" t="s">
        <v>151</v>
      </c>
      <c r="C2754" s="79">
        <f t="shared" si="84"/>
        <v>0</v>
      </c>
      <c r="D2754" s="79">
        <f t="shared" si="85"/>
        <v>0</v>
      </c>
    </row>
    <row r="2755" spans="1:4" x14ac:dyDescent="0.2">
      <c r="A2755" t="s">
        <v>152</v>
      </c>
      <c r="B2755" t="s">
        <v>151</v>
      </c>
      <c r="C2755" s="79">
        <f t="shared" ref="C2755:C2818" si="86">IF(A2755="Male", 1, 0)</f>
        <v>0</v>
      </c>
      <c r="D2755" s="79">
        <f t="shared" ref="D2755:D2818" si="87">IF(B2755="Yes", 1, 0)</f>
        <v>0</v>
      </c>
    </row>
    <row r="2756" spans="1:4" x14ac:dyDescent="0.2">
      <c r="A2756" t="s">
        <v>152</v>
      </c>
      <c r="B2756" t="s">
        <v>151</v>
      </c>
      <c r="C2756" s="79">
        <f t="shared" si="86"/>
        <v>0</v>
      </c>
      <c r="D2756" s="79">
        <f t="shared" si="87"/>
        <v>0</v>
      </c>
    </row>
    <row r="2757" spans="1:4" x14ac:dyDescent="0.2">
      <c r="A2757" t="s">
        <v>152</v>
      </c>
      <c r="B2757" t="s">
        <v>151</v>
      </c>
      <c r="C2757" s="79">
        <f t="shared" si="86"/>
        <v>0</v>
      </c>
      <c r="D2757" s="79">
        <f t="shared" si="87"/>
        <v>0</v>
      </c>
    </row>
    <row r="2758" spans="1:4" x14ac:dyDescent="0.2">
      <c r="A2758" t="s">
        <v>152</v>
      </c>
      <c r="B2758" t="s">
        <v>151</v>
      </c>
      <c r="C2758" s="79">
        <f t="shared" si="86"/>
        <v>0</v>
      </c>
      <c r="D2758" s="79">
        <f t="shared" si="87"/>
        <v>0</v>
      </c>
    </row>
    <row r="2759" spans="1:4" x14ac:dyDescent="0.2">
      <c r="A2759" t="s">
        <v>152</v>
      </c>
      <c r="B2759" t="s">
        <v>151</v>
      </c>
      <c r="C2759" s="79">
        <f t="shared" si="86"/>
        <v>0</v>
      </c>
      <c r="D2759" s="79">
        <f t="shared" si="87"/>
        <v>0</v>
      </c>
    </row>
    <row r="2760" spans="1:4" x14ac:dyDescent="0.2">
      <c r="A2760" t="s">
        <v>152</v>
      </c>
      <c r="B2760" t="s">
        <v>151</v>
      </c>
      <c r="C2760" s="79">
        <f t="shared" si="86"/>
        <v>0</v>
      </c>
      <c r="D2760" s="79">
        <f t="shared" si="87"/>
        <v>0</v>
      </c>
    </row>
    <row r="2761" spans="1:4" x14ac:dyDescent="0.2">
      <c r="A2761" t="s">
        <v>152</v>
      </c>
      <c r="B2761" t="s">
        <v>151</v>
      </c>
      <c r="C2761" s="79">
        <f t="shared" si="86"/>
        <v>0</v>
      </c>
      <c r="D2761" s="79">
        <f t="shared" si="87"/>
        <v>0</v>
      </c>
    </row>
    <row r="2762" spans="1:4" x14ac:dyDescent="0.2">
      <c r="A2762" t="s">
        <v>152</v>
      </c>
      <c r="B2762" t="s">
        <v>151</v>
      </c>
      <c r="C2762" s="79">
        <f t="shared" si="86"/>
        <v>0</v>
      </c>
      <c r="D2762" s="79">
        <f t="shared" si="87"/>
        <v>0</v>
      </c>
    </row>
    <row r="2763" spans="1:4" x14ac:dyDescent="0.2">
      <c r="A2763" t="s">
        <v>152</v>
      </c>
      <c r="B2763" t="s">
        <v>151</v>
      </c>
      <c r="C2763" s="79">
        <f t="shared" si="86"/>
        <v>0</v>
      </c>
      <c r="D2763" s="79">
        <f t="shared" si="87"/>
        <v>0</v>
      </c>
    </row>
    <row r="2764" spans="1:4" x14ac:dyDescent="0.2">
      <c r="A2764" t="s">
        <v>152</v>
      </c>
      <c r="B2764" t="s">
        <v>151</v>
      </c>
      <c r="C2764" s="79">
        <f t="shared" si="86"/>
        <v>0</v>
      </c>
      <c r="D2764" s="79">
        <f t="shared" si="87"/>
        <v>0</v>
      </c>
    </row>
    <row r="2765" spans="1:4" x14ac:dyDescent="0.2">
      <c r="A2765" t="s">
        <v>152</v>
      </c>
      <c r="B2765" t="s">
        <v>151</v>
      </c>
      <c r="C2765" s="79">
        <f t="shared" si="86"/>
        <v>0</v>
      </c>
      <c r="D2765" s="79">
        <f t="shared" si="87"/>
        <v>0</v>
      </c>
    </row>
    <row r="2766" spans="1:4" x14ac:dyDescent="0.2">
      <c r="A2766" t="s">
        <v>152</v>
      </c>
      <c r="B2766" t="s">
        <v>151</v>
      </c>
      <c r="C2766" s="79">
        <f t="shared" si="86"/>
        <v>0</v>
      </c>
      <c r="D2766" s="79">
        <f t="shared" si="87"/>
        <v>0</v>
      </c>
    </row>
    <row r="2767" spans="1:4" x14ac:dyDescent="0.2">
      <c r="A2767" t="s">
        <v>152</v>
      </c>
      <c r="B2767" t="s">
        <v>151</v>
      </c>
      <c r="C2767" s="79">
        <f t="shared" si="86"/>
        <v>0</v>
      </c>
      <c r="D2767" s="79">
        <f t="shared" si="87"/>
        <v>0</v>
      </c>
    </row>
    <row r="2768" spans="1:4" x14ac:dyDescent="0.2">
      <c r="A2768" t="s">
        <v>152</v>
      </c>
      <c r="B2768" t="s">
        <v>151</v>
      </c>
      <c r="C2768" s="79">
        <f t="shared" si="86"/>
        <v>0</v>
      </c>
      <c r="D2768" s="79">
        <f t="shared" si="87"/>
        <v>0</v>
      </c>
    </row>
    <row r="2769" spans="1:4" x14ac:dyDescent="0.2">
      <c r="A2769" t="s">
        <v>152</v>
      </c>
      <c r="B2769" t="s">
        <v>151</v>
      </c>
      <c r="C2769" s="79">
        <f t="shared" si="86"/>
        <v>0</v>
      </c>
      <c r="D2769" s="79">
        <f t="shared" si="87"/>
        <v>0</v>
      </c>
    </row>
    <row r="2770" spans="1:4" x14ac:dyDescent="0.2">
      <c r="A2770" t="s">
        <v>152</v>
      </c>
      <c r="B2770" t="s">
        <v>151</v>
      </c>
      <c r="C2770" s="79">
        <f t="shared" si="86"/>
        <v>0</v>
      </c>
      <c r="D2770" s="79">
        <f t="shared" si="87"/>
        <v>0</v>
      </c>
    </row>
    <row r="2771" spans="1:4" x14ac:dyDescent="0.2">
      <c r="A2771" t="s">
        <v>152</v>
      </c>
      <c r="B2771" t="s">
        <v>151</v>
      </c>
      <c r="C2771" s="79">
        <f t="shared" si="86"/>
        <v>0</v>
      </c>
      <c r="D2771" s="79">
        <f t="shared" si="87"/>
        <v>0</v>
      </c>
    </row>
    <row r="2772" spans="1:4" x14ac:dyDescent="0.2">
      <c r="A2772" t="s">
        <v>152</v>
      </c>
      <c r="B2772" t="s">
        <v>151</v>
      </c>
      <c r="C2772" s="79">
        <f t="shared" si="86"/>
        <v>0</v>
      </c>
      <c r="D2772" s="79">
        <f t="shared" si="87"/>
        <v>0</v>
      </c>
    </row>
    <row r="2773" spans="1:4" x14ac:dyDescent="0.2">
      <c r="A2773" t="s">
        <v>152</v>
      </c>
      <c r="B2773" t="s">
        <v>151</v>
      </c>
      <c r="C2773" s="79">
        <f t="shared" si="86"/>
        <v>0</v>
      </c>
      <c r="D2773" s="79">
        <f t="shared" si="87"/>
        <v>0</v>
      </c>
    </row>
    <row r="2774" spans="1:4" x14ac:dyDescent="0.2">
      <c r="A2774" t="s">
        <v>152</v>
      </c>
      <c r="B2774" t="s">
        <v>151</v>
      </c>
      <c r="C2774" s="79">
        <f t="shared" si="86"/>
        <v>0</v>
      </c>
      <c r="D2774" s="79">
        <f t="shared" si="87"/>
        <v>0</v>
      </c>
    </row>
    <row r="2775" spans="1:4" x14ac:dyDescent="0.2">
      <c r="A2775" t="s">
        <v>152</v>
      </c>
      <c r="B2775" t="s">
        <v>151</v>
      </c>
      <c r="C2775" s="79">
        <f t="shared" si="86"/>
        <v>0</v>
      </c>
      <c r="D2775" s="79">
        <f t="shared" si="87"/>
        <v>0</v>
      </c>
    </row>
    <row r="2776" spans="1:4" x14ac:dyDescent="0.2">
      <c r="A2776" t="s">
        <v>152</v>
      </c>
      <c r="B2776" t="s">
        <v>151</v>
      </c>
      <c r="C2776" s="79">
        <f t="shared" si="86"/>
        <v>0</v>
      </c>
      <c r="D2776" s="79">
        <f t="shared" si="87"/>
        <v>0</v>
      </c>
    </row>
    <row r="2777" spans="1:4" x14ac:dyDescent="0.2">
      <c r="A2777" t="s">
        <v>152</v>
      </c>
      <c r="B2777" t="s">
        <v>151</v>
      </c>
      <c r="C2777" s="79">
        <f t="shared" si="86"/>
        <v>0</v>
      </c>
      <c r="D2777" s="79">
        <f t="shared" si="87"/>
        <v>0</v>
      </c>
    </row>
    <row r="2778" spans="1:4" x14ac:dyDescent="0.2">
      <c r="A2778" t="s">
        <v>152</v>
      </c>
      <c r="B2778" t="s">
        <v>151</v>
      </c>
      <c r="C2778" s="79">
        <f t="shared" si="86"/>
        <v>0</v>
      </c>
      <c r="D2778" s="79">
        <f t="shared" si="87"/>
        <v>0</v>
      </c>
    </row>
    <row r="2779" spans="1:4" x14ac:dyDescent="0.2">
      <c r="A2779" t="s">
        <v>152</v>
      </c>
      <c r="B2779" t="s">
        <v>151</v>
      </c>
      <c r="C2779" s="79">
        <f t="shared" si="86"/>
        <v>0</v>
      </c>
      <c r="D2779" s="79">
        <f t="shared" si="87"/>
        <v>0</v>
      </c>
    </row>
    <row r="2780" spans="1:4" x14ac:dyDescent="0.2">
      <c r="A2780" t="s">
        <v>152</v>
      </c>
      <c r="B2780" t="s">
        <v>151</v>
      </c>
      <c r="C2780" s="79">
        <f t="shared" si="86"/>
        <v>0</v>
      </c>
      <c r="D2780" s="79">
        <f t="shared" si="87"/>
        <v>0</v>
      </c>
    </row>
    <row r="2781" spans="1:4" x14ac:dyDescent="0.2">
      <c r="A2781" t="s">
        <v>152</v>
      </c>
      <c r="B2781" t="s">
        <v>151</v>
      </c>
      <c r="C2781" s="79">
        <f t="shared" si="86"/>
        <v>0</v>
      </c>
      <c r="D2781" s="79">
        <f t="shared" si="87"/>
        <v>0</v>
      </c>
    </row>
    <row r="2782" spans="1:4" x14ac:dyDescent="0.2">
      <c r="A2782" t="s">
        <v>152</v>
      </c>
      <c r="B2782" t="s">
        <v>151</v>
      </c>
      <c r="C2782" s="79">
        <f t="shared" si="86"/>
        <v>0</v>
      </c>
      <c r="D2782" s="79">
        <f t="shared" si="87"/>
        <v>0</v>
      </c>
    </row>
    <row r="2783" spans="1:4" x14ac:dyDescent="0.2">
      <c r="A2783" t="s">
        <v>152</v>
      </c>
      <c r="B2783" t="s">
        <v>151</v>
      </c>
      <c r="C2783" s="79">
        <f t="shared" si="86"/>
        <v>0</v>
      </c>
      <c r="D2783" s="79">
        <f t="shared" si="87"/>
        <v>0</v>
      </c>
    </row>
    <row r="2784" spans="1:4" x14ac:dyDescent="0.2">
      <c r="A2784" t="s">
        <v>152</v>
      </c>
      <c r="B2784" t="s">
        <v>151</v>
      </c>
      <c r="C2784" s="79">
        <f t="shared" si="86"/>
        <v>0</v>
      </c>
      <c r="D2784" s="79">
        <f t="shared" si="87"/>
        <v>0</v>
      </c>
    </row>
    <row r="2785" spans="1:4" x14ac:dyDescent="0.2">
      <c r="A2785" t="s">
        <v>152</v>
      </c>
      <c r="B2785" t="s">
        <v>151</v>
      </c>
      <c r="C2785" s="79">
        <f t="shared" si="86"/>
        <v>0</v>
      </c>
      <c r="D2785" s="79">
        <f t="shared" si="87"/>
        <v>0</v>
      </c>
    </row>
    <row r="2786" spans="1:4" x14ac:dyDescent="0.2">
      <c r="A2786" t="s">
        <v>152</v>
      </c>
      <c r="B2786" t="s">
        <v>151</v>
      </c>
      <c r="C2786" s="79">
        <f t="shared" si="86"/>
        <v>0</v>
      </c>
      <c r="D2786" s="79">
        <f t="shared" si="87"/>
        <v>0</v>
      </c>
    </row>
    <row r="2787" spans="1:4" x14ac:dyDescent="0.2">
      <c r="A2787" t="s">
        <v>152</v>
      </c>
      <c r="B2787" t="s">
        <v>151</v>
      </c>
      <c r="C2787" s="79">
        <f t="shared" si="86"/>
        <v>0</v>
      </c>
      <c r="D2787" s="79">
        <f t="shared" si="87"/>
        <v>0</v>
      </c>
    </row>
    <row r="2788" spans="1:4" x14ac:dyDescent="0.2">
      <c r="A2788" t="s">
        <v>152</v>
      </c>
      <c r="B2788" t="s">
        <v>151</v>
      </c>
      <c r="C2788" s="79">
        <f t="shared" si="86"/>
        <v>0</v>
      </c>
      <c r="D2788" s="79">
        <f t="shared" si="87"/>
        <v>0</v>
      </c>
    </row>
    <row r="2789" spans="1:4" x14ac:dyDescent="0.2">
      <c r="A2789" t="s">
        <v>152</v>
      </c>
      <c r="B2789" t="s">
        <v>151</v>
      </c>
      <c r="C2789" s="79">
        <f t="shared" si="86"/>
        <v>0</v>
      </c>
      <c r="D2789" s="79">
        <f t="shared" si="87"/>
        <v>0</v>
      </c>
    </row>
    <row r="2790" spans="1:4" x14ac:dyDescent="0.2">
      <c r="A2790" t="s">
        <v>152</v>
      </c>
      <c r="B2790" t="s">
        <v>151</v>
      </c>
      <c r="C2790" s="79">
        <f t="shared" si="86"/>
        <v>0</v>
      </c>
      <c r="D2790" s="79">
        <f t="shared" si="87"/>
        <v>0</v>
      </c>
    </row>
    <row r="2791" spans="1:4" x14ac:dyDescent="0.2">
      <c r="A2791" t="s">
        <v>152</v>
      </c>
      <c r="B2791" t="s">
        <v>151</v>
      </c>
      <c r="C2791" s="79">
        <f t="shared" si="86"/>
        <v>0</v>
      </c>
      <c r="D2791" s="79">
        <f t="shared" si="87"/>
        <v>0</v>
      </c>
    </row>
    <row r="2792" spans="1:4" x14ac:dyDescent="0.2">
      <c r="A2792" t="s">
        <v>152</v>
      </c>
      <c r="B2792" t="s">
        <v>151</v>
      </c>
      <c r="C2792" s="79">
        <f t="shared" si="86"/>
        <v>0</v>
      </c>
      <c r="D2792" s="79">
        <f t="shared" si="87"/>
        <v>0</v>
      </c>
    </row>
    <row r="2793" spans="1:4" x14ac:dyDescent="0.2">
      <c r="A2793" t="s">
        <v>152</v>
      </c>
      <c r="B2793" t="s">
        <v>151</v>
      </c>
      <c r="C2793" s="79">
        <f t="shared" si="86"/>
        <v>0</v>
      </c>
      <c r="D2793" s="79">
        <f t="shared" si="87"/>
        <v>0</v>
      </c>
    </row>
    <row r="2794" spans="1:4" x14ac:dyDescent="0.2">
      <c r="A2794" t="s">
        <v>152</v>
      </c>
      <c r="B2794" t="s">
        <v>151</v>
      </c>
      <c r="C2794" s="79">
        <f t="shared" si="86"/>
        <v>0</v>
      </c>
      <c r="D2794" s="79">
        <f t="shared" si="87"/>
        <v>0</v>
      </c>
    </row>
    <row r="2795" spans="1:4" x14ac:dyDescent="0.2">
      <c r="A2795" t="s">
        <v>152</v>
      </c>
      <c r="B2795" t="s">
        <v>151</v>
      </c>
      <c r="C2795" s="79">
        <f t="shared" si="86"/>
        <v>0</v>
      </c>
      <c r="D2795" s="79">
        <f t="shared" si="87"/>
        <v>0</v>
      </c>
    </row>
    <row r="2796" spans="1:4" x14ac:dyDescent="0.2">
      <c r="A2796" t="s">
        <v>152</v>
      </c>
      <c r="B2796" t="s">
        <v>151</v>
      </c>
      <c r="C2796" s="79">
        <f t="shared" si="86"/>
        <v>0</v>
      </c>
      <c r="D2796" s="79">
        <f t="shared" si="87"/>
        <v>0</v>
      </c>
    </row>
    <row r="2797" spans="1:4" x14ac:dyDescent="0.2">
      <c r="A2797" t="s">
        <v>152</v>
      </c>
      <c r="B2797" t="s">
        <v>151</v>
      </c>
      <c r="C2797" s="79">
        <f t="shared" si="86"/>
        <v>0</v>
      </c>
      <c r="D2797" s="79">
        <f t="shared" si="87"/>
        <v>0</v>
      </c>
    </row>
    <row r="2798" spans="1:4" x14ac:dyDescent="0.2">
      <c r="A2798" t="s">
        <v>152</v>
      </c>
      <c r="B2798" t="s">
        <v>151</v>
      </c>
      <c r="C2798" s="79">
        <f t="shared" si="86"/>
        <v>0</v>
      </c>
      <c r="D2798" s="79">
        <f t="shared" si="87"/>
        <v>0</v>
      </c>
    </row>
    <row r="2799" spans="1:4" x14ac:dyDescent="0.2">
      <c r="A2799" t="s">
        <v>152</v>
      </c>
      <c r="B2799" t="s">
        <v>151</v>
      </c>
      <c r="C2799" s="79">
        <f t="shared" si="86"/>
        <v>0</v>
      </c>
      <c r="D2799" s="79">
        <f t="shared" si="87"/>
        <v>0</v>
      </c>
    </row>
    <row r="2800" spans="1:4" x14ac:dyDescent="0.2">
      <c r="A2800" t="s">
        <v>152</v>
      </c>
      <c r="B2800" t="s">
        <v>151</v>
      </c>
      <c r="C2800" s="79">
        <f t="shared" si="86"/>
        <v>0</v>
      </c>
      <c r="D2800" s="79">
        <f t="shared" si="87"/>
        <v>0</v>
      </c>
    </row>
    <row r="2801" spans="1:4" x14ac:dyDescent="0.2">
      <c r="A2801" t="s">
        <v>152</v>
      </c>
      <c r="B2801" t="s">
        <v>151</v>
      </c>
      <c r="C2801" s="79">
        <f t="shared" si="86"/>
        <v>0</v>
      </c>
      <c r="D2801" s="79">
        <f t="shared" si="87"/>
        <v>0</v>
      </c>
    </row>
    <row r="2802" spans="1:4" x14ac:dyDescent="0.2">
      <c r="A2802" t="s">
        <v>152</v>
      </c>
      <c r="B2802" t="s">
        <v>151</v>
      </c>
      <c r="C2802" s="79">
        <f t="shared" si="86"/>
        <v>0</v>
      </c>
      <c r="D2802" s="79">
        <f t="shared" si="87"/>
        <v>0</v>
      </c>
    </row>
    <row r="2803" spans="1:4" x14ac:dyDescent="0.2">
      <c r="A2803" t="s">
        <v>152</v>
      </c>
      <c r="B2803" t="s">
        <v>151</v>
      </c>
      <c r="C2803" s="79">
        <f t="shared" si="86"/>
        <v>0</v>
      </c>
      <c r="D2803" s="79">
        <f t="shared" si="87"/>
        <v>0</v>
      </c>
    </row>
    <row r="2804" spans="1:4" x14ac:dyDescent="0.2">
      <c r="A2804" t="s">
        <v>152</v>
      </c>
      <c r="B2804" t="s">
        <v>151</v>
      </c>
      <c r="C2804" s="79">
        <f t="shared" si="86"/>
        <v>0</v>
      </c>
      <c r="D2804" s="79">
        <f t="shared" si="87"/>
        <v>0</v>
      </c>
    </row>
    <row r="2805" spans="1:4" x14ac:dyDescent="0.2">
      <c r="A2805" t="s">
        <v>152</v>
      </c>
      <c r="B2805" t="s">
        <v>151</v>
      </c>
      <c r="C2805" s="79">
        <f t="shared" si="86"/>
        <v>0</v>
      </c>
      <c r="D2805" s="79">
        <f t="shared" si="87"/>
        <v>0</v>
      </c>
    </row>
    <row r="2806" spans="1:4" x14ac:dyDescent="0.2">
      <c r="A2806" t="s">
        <v>152</v>
      </c>
      <c r="B2806" t="s">
        <v>151</v>
      </c>
      <c r="C2806" s="79">
        <f t="shared" si="86"/>
        <v>0</v>
      </c>
      <c r="D2806" s="79">
        <f t="shared" si="87"/>
        <v>0</v>
      </c>
    </row>
    <row r="2807" spans="1:4" x14ac:dyDescent="0.2">
      <c r="A2807" t="s">
        <v>152</v>
      </c>
      <c r="B2807" t="s">
        <v>151</v>
      </c>
      <c r="C2807" s="79">
        <f t="shared" si="86"/>
        <v>0</v>
      </c>
      <c r="D2807" s="79">
        <f t="shared" si="87"/>
        <v>0</v>
      </c>
    </row>
    <row r="2808" spans="1:4" x14ac:dyDescent="0.2">
      <c r="A2808" t="s">
        <v>152</v>
      </c>
      <c r="B2808" t="s">
        <v>151</v>
      </c>
      <c r="C2808" s="79">
        <f t="shared" si="86"/>
        <v>0</v>
      </c>
      <c r="D2808" s="79">
        <f t="shared" si="87"/>
        <v>0</v>
      </c>
    </row>
    <row r="2809" spans="1:4" x14ac:dyDescent="0.2">
      <c r="A2809" t="s">
        <v>152</v>
      </c>
      <c r="B2809" t="s">
        <v>151</v>
      </c>
      <c r="C2809" s="79">
        <f t="shared" si="86"/>
        <v>0</v>
      </c>
      <c r="D2809" s="79">
        <f t="shared" si="87"/>
        <v>0</v>
      </c>
    </row>
    <row r="2810" spans="1:4" x14ac:dyDescent="0.2">
      <c r="A2810" t="s">
        <v>152</v>
      </c>
      <c r="B2810" t="s">
        <v>151</v>
      </c>
      <c r="C2810" s="79">
        <f t="shared" si="86"/>
        <v>0</v>
      </c>
      <c r="D2810" s="79">
        <f t="shared" si="87"/>
        <v>0</v>
      </c>
    </row>
    <row r="2811" spans="1:4" x14ac:dyDescent="0.2">
      <c r="A2811" t="s">
        <v>152</v>
      </c>
      <c r="B2811" t="s">
        <v>151</v>
      </c>
      <c r="C2811" s="79">
        <f t="shared" si="86"/>
        <v>0</v>
      </c>
      <c r="D2811" s="79">
        <f t="shared" si="87"/>
        <v>0</v>
      </c>
    </row>
    <row r="2812" spans="1:4" x14ac:dyDescent="0.2">
      <c r="A2812" t="s">
        <v>152</v>
      </c>
      <c r="B2812" t="s">
        <v>151</v>
      </c>
      <c r="C2812" s="79">
        <f t="shared" si="86"/>
        <v>0</v>
      </c>
      <c r="D2812" s="79">
        <f t="shared" si="87"/>
        <v>0</v>
      </c>
    </row>
    <row r="2813" spans="1:4" x14ac:dyDescent="0.2">
      <c r="A2813" t="s">
        <v>152</v>
      </c>
      <c r="B2813" t="s">
        <v>151</v>
      </c>
      <c r="C2813" s="79">
        <f t="shared" si="86"/>
        <v>0</v>
      </c>
      <c r="D2813" s="79">
        <f t="shared" si="87"/>
        <v>0</v>
      </c>
    </row>
    <row r="2814" spans="1:4" x14ac:dyDescent="0.2">
      <c r="A2814" t="s">
        <v>152</v>
      </c>
      <c r="B2814" t="s">
        <v>151</v>
      </c>
      <c r="C2814" s="79">
        <f t="shared" si="86"/>
        <v>0</v>
      </c>
      <c r="D2814" s="79">
        <f t="shared" si="87"/>
        <v>0</v>
      </c>
    </row>
    <row r="2815" spans="1:4" x14ac:dyDescent="0.2">
      <c r="A2815" t="s">
        <v>152</v>
      </c>
      <c r="B2815" t="s">
        <v>151</v>
      </c>
      <c r="C2815" s="79">
        <f t="shared" si="86"/>
        <v>0</v>
      </c>
      <c r="D2815" s="79">
        <f t="shared" si="87"/>
        <v>0</v>
      </c>
    </row>
    <row r="2816" spans="1:4" x14ac:dyDescent="0.2">
      <c r="A2816" t="s">
        <v>152</v>
      </c>
      <c r="B2816" t="s">
        <v>151</v>
      </c>
      <c r="C2816" s="79">
        <f t="shared" si="86"/>
        <v>0</v>
      </c>
      <c r="D2816" s="79">
        <f t="shared" si="87"/>
        <v>0</v>
      </c>
    </row>
    <row r="2817" spans="1:4" x14ac:dyDescent="0.2">
      <c r="A2817" t="s">
        <v>152</v>
      </c>
      <c r="B2817" t="s">
        <v>151</v>
      </c>
      <c r="C2817" s="79">
        <f t="shared" si="86"/>
        <v>0</v>
      </c>
      <c r="D2817" s="79">
        <f t="shared" si="87"/>
        <v>0</v>
      </c>
    </row>
    <row r="2818" spans="1:4" x14ac:dyDescent="0.2">
      <c r="A2818" t="s">
        <v>152</v>
      </c>
      <c r="B2818" t="s">
        <v>151</v>
      </c>
      <c r="C2818" s="79">
        <f t="shared" si="86"/>
        <v>0</v>
      </c>
      <c r="D2818" s="79">
        <f t="shared" si="87"/>
        <v>0</v>
      </c>
    </row>
    <row r="2819" spans="1:4" x14ac:dyDescent="0.2">
      <c r="A2819" t="s">
        <v>152</v>
      </c>
      <c r="B2819" t="s">
        <v>151</v>
      </c>
      <c r="C2819" s="79">
        <f t="shared" ref="C2819:C2882" si="88">IF(A2819="Male", 1, 0)</f>
        <v>0</v>
      </c>
      <c r="D2819" s="79">
        <f t="shared" ref="D2819:D2882" si="89">IF(B2819="Yes", 1, 0)</f>
        <v>0</v>
      </c>
    </row>
    <row r="2820" spans="1:4" x14ac:dyDescent="0.2">
      <c r="A2820" t="s">
        <v>152</v>
      </c>
      <c r="B2820" t="s">
        <v>151</v>
      </c>
      <c r="C2820" s="79">
        <f t="shared" si="88"/>
        <v>0</v>
      </c>
      <c r="D2820" s="79">
        <f t="shared" si="89"/>
        <v>0</v>
      </c>
    </row>
    <row r="2821" spans="1:4" x14ac:dyDescent="0.2">
      <c r="A2821" t="s">
        <v>152</v>
      </c>
      <c r="B2821" t="s">
        <v>151</v>
      </c>
      <c r="C2821" s="79">
        <f t="shared" si="88"/>
        <v>0</v>
      </c>
      <c r="D2821" s="79">
        <f t="shared" si="89"/>
        <v>0</v>
      </c>
    </row>
    <row r="2822" spans="1:4" x14ac:dyDescent="0.2">
      <c r="A2822" t="s">
        <v>152</v>
      </c>
      <c r="B2822" t="s">
        <v>151</v>
      </c>
      <c r="C2822" s="79">
        <f t="shared" si="88"/>
        <v>0</v>
      </c>
      <c r="D2822" s="79">
        <f t="shared" si="89"/>
        <v>0</v>
      </c>
    </row>
    <row r="2823" spans="1:4" x14ac:dyDescent="0.2">
      <c r="A2823" t="s">
        <v>152</v>
      </c>
      <c r="B2823" t="s">
        <v>151</v>
      </c>
      <c r="C2823" s="79">
        <f t="shared" si="88"/>
        <v>0</v>
      </c>
      <c r="D2823" s="79">
        <f t="shared" si="89"/>
        <v>0</v>
      </c>
    </row>
    <row r="2824" spans="1:4" x14ac:dyDescent="0.2">
      <c r="A2824" t="s">
        <v>152</v>
      </c>
      <c r="B2824" t="s">
        <v>151</v>
      </c>
      <c r="C2824" s="79">
        <f t="shared" si="88"/>
        <v>0</v>
      </c>
      <c r="D2824" s="79">
        <f t="shared" si="89"/>
        <v>0</v>
      </c>
    </row>
    <row r="2825" spans="1:4" x14ac:dyDescent="0.2">
      <c r="A2825" t="s">
        <v>152</v>
      </c>
      <c r="B2825" t="s">
        <v>151</v>
      </c>
      <c r="C2825" s="79">
        <f t="shared" si="88"/>
        <v>0</v>
      </c>
      <c r="D2825" s="79">
        <f t="shared" si="89"/>
        <v>0</v>
      </c>
    </row>
    <row r="2826" spans="1:4" x14ac:dyDescent="0.2">
      <c r="A2826" t="s">
        <v>152</v>
      </c>
      <c r="B2826" t="s">
        <v>151</v>
      </c>
      <c r="C2826" s="79">
        <f t="shared" si="88"/>
        <v>0</v>
      </c>
      <c r="D2826" s="79">
        <f t="shared" si="89"/>
        <v>0</v>
      </c>
    </row>
    <row r="2827" spans="1:4" x14ac:dyDescent="0.2">
      <c r="A2827" t="s">
        <v>152</v>
      </c>
      <c r="B2827" t="s">
        <v>151</v>
      </c>
      <c r="C2827" s="79">
        <f t="shared" si="88"/>
        <v>0</v>
      </c>
      <c r="D2827" s="79">
        <f t="shared" si="89"/>
        <v>0</v>
      </c>
    </row>
    <row r="2828" spans="1:4" x14ac:dyDescent="0.2">
      <c r="A2828" t="s">
        <v>152</v>
      </c>
      <c r="B2828" t="s">
        <v>151</v>
      </c>
      <c r="C2828" s="79">
        <f t="shared" si="88"/>
        <v>0</v>
      </c>
      <c r="D2828" s="79">
        <f t="shared" si="89"/>
        <v>0</v>
      </c>
    </row>
    <row r="2829" spans="1:4" x14ac:dyDescent="0.2">
      <c r="A2829" t="s">
        <v>152</v>
      </c>
      <c r="B2829" t="s">
        <v>151</v>
      </c>
      <c r="C2829" s="79">
        <f t="shared" si="88"/>
        <v>0</v>
      </c>
      <c r="D2829" s="79">
        <f t="shared" si="89"/>
        <v>0</v>
      </c>
    </row>
    <row r="2830" spans="1:4" x14ac:dyDescent="0.2">
      <c r="A2830" t="s">
        <v>152</v>
      </c>
      <c r="B2830" t="s">
        <v>151</v>
      </c>
      <c r="C2830" s="79">
        <f t="shared" si="88"/>
        <v>0</v>
      </c>
      <c r="D2830" s="79">
        <f t="shared" si="89"/>
        <v>0</v>
      </c>
    </row>
    <row r="2831" spans="1:4" x14ac:dyDescent="0.2">
      <c r="A2831" t="s">
        <v>152</v>
      </c>
      <c r="B2831" t="s">
        <v>151</v>
      </c>
      <c r="C2831" s="79">
        <f t="shared" si="88"/>
        <v>0</v>
      </c>
      <c r="D2831" s="79">
        <f t="shared" si="89"/>
        <v>0</v>
      </c>
    </row>
    <row r="2832" spans="1:4" x14ac:dyDescent="0.2">
      <c r="A2832" t="s">
        <v>152</v>
      </c>
      <c r="B2832" t="s">
        <v>151</v>
      </c>
      <c r="C2832" s="79">
        <f t="shared" si="88"/>
        <v>0</v>
      </c>
      <c r="D2832" s="79">
        <f t="shared" si="89"/>
        <v>0</v>
      </c>
    </row>
    <row r="2833" spans="1:4" x14ac:dyDescent="0.2">
      <c r="A2833" t="s">
        <v>152</v>
      </c>
      <c r="B2833" t="s">
        <v>151</v>
      </c>
      <c r="C2833" s="79">
        <f t="shared" si="88"/>
        <v>0</v>
      </c>
      <c r="D2833" s="79">
        <f t="shared" si="89"/>
        <v>0</v>
      </c>
    </row>
    <row r="2834" spans="1:4" x14ac:dyDescent="0.2">
      <c r="A2834" t="s">
        <v>152</v>
      </c>
      <c r="B2834" t="s">
        <v>151</v>
      </c>
      <c r="C2834" s="79">
        <f t="shared" si="88"/>
        <v>0</v>
      </c>
      <c r="D2834" s="79">
        <f t="shared" si="89"/>
        <v>0</v>
      </c>
    </row>
    <row r="2835" spans="1:4" x14ac:dyDescent="0.2">
      <c r="A2835" t="s">
        <v>152</v>
      </c>
      <c r="B2835" t="s">
        <v>151</v>
      </c>
      <c r="C2835" s="79">
        <f t="shared" si="88"/>
        <v>0</v>
      </c>
      <c r="D2835" s="79">
        <f t="shared" si="89"/>
        <v>0</v>
      </c>
    </row>
    <row r="2836" spans="1:4" x14ac:dyDescent="0.2">
      <c r="A2836" t="s">
        <v>152</v>
      </c>
      <c r="B2836" t="s">
        <v>151</v>
      </c>
      <c r="C2836" s="79">
        <f t="shared" si="88"/>
        <v>0</v>
      </c>
      <c r="D2836" s="79">
        <f t="shared" si="89"/>
        <v>0</v>
      </c>
    </row>
    <row r="2837" spans="1:4" x14ac:dyDescent="0.2">
      <c r="A2837" t="s">
        <v>152</v>
      </c>
      <c r="B2837" t="s">
        <v>151</v>
      </c>
      <c r="C2837" s="79">
        <f t="shared" si="88"/>
        <v>0</v>
      </c>
      <c r="D2837" s="79">
        <f t="shared" si="89"/>
        <v>0</v>
      </c>
    </row>
    <row r="2838" spans="1:4" x14ac:dyDescent="0.2">
      <c r="A2838" t="s">
        <v>152</v>
      </c>
      <c r="B2838" t="s">
        <v>151</v>
      </c>
      <c r="C2838" s="79">
        <f t="shared" si="88"/>
        <v>0</v>
      </c>
      <c r="D2838" s="79">
        <f t="shared" si="89"/>
        <v>0</v>
      </c>
    </row>
    <row r="2839" spans="1:4" x14ac:dyDescent="0.2">
      <c r="A2839" t="s">
        <v>152</v>
      </c>
      <c r="B2839" t="s">
        <v>151</v>
      </c>
      <c r="C2839" s="79">
        <f t="shared" si="88"/>
        <v>0</v>
      </c>
      <c r="D2839" s="79">
        <f t="shared" si="89"/>
        <v>0</v>
      </c>
    </row>
    <row r="2840" spans="1:4" x14ac:dyDescent="0.2">
      <c r="A2840" t="s">
        <v>152</v>
      </c>
      <c r="B2840" t="s">
        <v>151</v>
      </c>
      <c r="C2840" s="79">
        <f t="shared" si="88"/>
        <v>0</v>
      </c>
      <c r="D2840" s="79">
        <f t="shared" si="89"/>
        <v>0</v>
      </c>
    </row>
    <row r="2841" spans="1:4" x14ac:dyDescent="0.2">
      <c r="A2841" t="s">
        <v>152</v>
      </c>
      <c r="B2841" t="s">
        <v>151</v>
      </c>
      <c r="C2841" s="79">
        <f t="shared" si="88"/>
        <v>0</v>
      </c>
      <c r="D2841" s="79">
        <f t="shared" si="89"/>
        <v>0</v>
      </c>
    </row>
    <row r="2842" spans="1:4" x14ac:dyDescent="0.2">
      <c r="A2842" t="s">
        <v>152</v>
      </c>
      <c r="B2842" t="s">
        <v>151</v>
      </c>
      <c r="C2842" s="79">
        <f t="shared" si="88"/>
        <v>0</v>
      </c>
      <c r="D2842" s="79">
        <f t="shared" si="89"/>
        <v>0</v>
      </c>
    </row>
    <row r="2843" spans="1:4" x14ac:dyDescent="0.2">
      <c r="A2843" t="s">
        <v>152</v>
      </c>
      <c r="B2843" t="s">
        <v>151</v>
      </c>
      <c r="C2843" s="79">
        <f t="shared" si="88"/>
        <v>0</v>
      </c>
      <c r="D2843" s="79">
        <f t="shared" si="89"/>
        <v>0</v>
      </c>
    </row>
    <row r="2844" spans="1:4" x14ac:dyDescent="0.2">
      <c r="A2844" t="s">
        <v>152</v>
      </c>
      <c r="B2844" t="s">
        <v>151</v>
      </c>
      <c r="C2844" s="79">
        <f t="shared" si="88"/>
        <v>0</v>
      </c>
      <c r="D2844" s="79">
        <f t="shared" si="89"/>
        <v>0</v>
      </c>
    </row>
    <row r="2845" spans="1:4" x14ac:dyDescent="0.2">
      <c r="A2845" t="s">
        <v>152</v>
      </c>
      <c r="B2845" t="s">
        <v>151</v>
      </c>
      <c r="C2845" s="79">
        <f t="shared" si="88"/>
        <v>0</v>
      </c>
      <c r="D2845" s="79">
        <f t="shared" si="89"/>
        <v>0</v>
      </c>
    </row>
    <row r="2846" spans="1:4" x14ac:dyDescent="0.2">
      <c r="A2846" t="s">
        <v>152</v>
      </c>
      <c r="B2846" t="s">
        <v>151</v>
      </c>
      <c r="C2846" s="79">
        <f t="shared" si="88"/>
        <v>0</v>
      </c>
      <c r="D2846" s="79">
        <f t="shared" si="89"/>
        <v>0</v>
      </c>
    </row>
    <row r="2847" spans="1:4" x14ac:dyDescent="0.2">
      <c r="A2847" t="s">
        <v>152</v>
      </c>
      <c r="B2847" t="s">
        <v>151</v>
      </c>
      <c r="C2847" s="79">
        <f t="shared" si="88"/>
        <v>0</v>
      </c>
      <c r="D2847" s="79">
        <f t="shared" si="89"/>
        <v>0</v>
      </c>
    </row>
    <row r="2848" spans="1:4" x14ac:dyDescent="0.2">
      <c r="A2848" t="s">
        <v>152</v>
      </c>
      <c r="B2848" t="s">
        <v>151</v>
      </c>
      <c r="C2848" s="79">
        <f t="shared" si="88"/>
        <v>0</v>
      </c>
      <c r="D2848" s="79">
        <f t="shared" si="89"/>
        <v>0</v>
      </c>
    </row>
    <row r="2849" spans="1:4" x14ac:dyDescent="0.2">
      <c r="A2849" t="s">
        <v>152</v>
      </c>
      <c r="B2849" t="s">
        <v>151</v>
      </c>
      <c r="C2849" s="79">
        <f t="shared" si="88"/>
        <v>0</v>
      </c>
      <c r="D2849" s="79">
        <f t="shared" si="89"/>
        <v>0</v>
      </c>
    </row>
    <row r="2850" spans="1:4" x14ac:dyDescent="0.2">
      <c r="A2850" t="s">
        <v>152</v>
      </c>
      <c r="B2850" t="s">
        <v>151</v>
      </c>
      <c r="C2850" s="79">
        <f t="shared" si="88"/>
        <v>0</v>
      </c>
      <c r="D2850" s="79">
        <f t="shared" si="89"/>
        <v>0</v>
      </c>
    </row>
    <row r="2851" spans="1:4" x14ac:dyDescent="0.2">
      <c r="A2851" t="s">
        <v>152</v>
      </c>
      <c r="B2851" t="s">
        <v>151</v>
      </c>
      <c r="C2851" s="79">
        <f t="shared" si="88"/>
        <v>0</v>
      </c>
      <c r="D2851" s="79">
        <f t="shared" si="89"/>
        <v>0</v>
      </c>
    </row>
    <row r="2852" spans="1:4" x14ac:dyDescent="0.2">
      <c r="A2852" t="s">
        <v>152</v>
      </c>
      <c r="B2852" t="s">
        <v>151</v>
      </c>
      <c r="C2852" s="79">
        <f t="shared" si="88"/>
        <v>0</v>
      </c>
      <c r="D2852" s="79">
        <f t="shared" si="89"/>
        <v>0</v>
      </c>
    </row>
    <row r="2853" spans="1:4" x14ac:dyDescent="0.2">
      <c r="A2853" t="s">
        <v>152</v>
      </c>
      <c r="B2853" t="s">
        <v>151</v>
      </c>
      <c r="C2853" s="79">
        <f t="shared" si="88"/>
        <v>0</v>
      </c>
      <c r="D2853" s="79">
        <f t="shared" si="89"/>
        <v>0</v>
      </c>
    </row>
    <row r="2854" spans="1:4" x14ac:dyDescent="0.2">
      <c r="A2854" t="s">
        <v>152</v>
      </c>
      <c r="B2854" t="s">
        <v>151</v>
      </c>
      <c r="C2854" s="79">
        <f t="shared" si="88"/>
        <v>0</v>
      </c>
      <c r="D2854" s="79">
        <f t="shared" si="89"/>
        <v>0</v>
      </c>
    </row>
    <row r="2855" spans="1:4" x14ac:dyDescent="0.2">
      <c r="A2855" t="s">
        <v>152</v>
      </c>
      <c r="B2855" t="s">
        <v>151</v>
      </c>
      <c r="C2855" s="79">
        <f t="shared" si="88"/>
        <v>0</v>
      </c>
      <c r="D2855" s="79">
        <f t="shared" si="89"/>
        <v>0</v>
      </c>
    </row>
    <row r="2856" spans="1:4" x14ac:dyDescent="0.2">
      <c r="A2856" t="s">
        <v>152</v>
      </c>
      <c r="B2856" t="s">
        <v>151</v>
      </c>
      <c r="C2856" s="79">
        <f t="shared" si="88"/>
        <v>0</v>
      </c>
      <c r="D2856" s="79">
        <f t="shared" si="89"/>
        <v>0</v>
      </c>
    </row>
    <row r="2857" spans="1:4" x14ac:dyDescent="0.2">
      <c r="A2857" t="s">
        <v>152</v>
      </c>
      <c r="B2857" t="s">
        <v>151</v>
      </c>
      <c r="C2857" s="79">
        <f t="shared" si="88"/>
        <v>0</v>
      </c>
      <c r="D2857" s="79">
        <f t="shared" si="89"/>
        <v>0</v>
      </c>
    </row>
    <row r="2858" spans="1:4" x14ac:dyDescent="0.2">
      <c r="A2858" t="s">
        <v>152</v>
      </c>
      <c r="B2858" t="s">
        <v>151</v>
      </c>
      <c r="C2858" s="79">
        <f t="shared" si="88"/>
        <v>0</v>
      </c>
      <c r="D2858" s="79">
        <f t="shared" si="89"/>
        <v>0</v>
      </c>
    </row>
    <row r="2859" spans="1:4" x14ac:dyDescent="0.2">
      <c r="A2859" t="s">
        <v>152</v>
      </c>
      <c r="B2859" t="s">
        <v>151</v>
      </c>
      <c r="C2859" s="79">
        <f t="shared" si="88"/>
        <v>0</v>
      </c>
      <c r="D2859" s="79">
        <f t="shared" si="89"/>
        <v>0</v>
      </c>
    </row>
    <row r="2860" spans="1:4" x14ac:dyDescent="0.2">
      <c r="A2860" t="s">
        <v>152</v>
      </c>
      <c r="B2860" t="s">
        <v>151</v>
      </c>
      <c r="C2860" s="79">
        <f t="shared" si="88"/>
        <v>0</v>
      </c>
      <c r="D2860" s="79">
        <f t="shared" si="89"/>
        <v>0</v>
      </c>
    </row>
    <row r="2861" spans="1:4" x14ac:dyDescent="0.2">
      <c r="A2861" t="s">
        <v>152</v>
      </c>
      <c r="B2861" t="s">
        <v>151</v>
      </c>
      <c r="C2861" s="79">
        <f t="shared" si="88"/>
        <v>0</v>
      </c>
      <c r="D2861" s="79">
        <f t="shared" si="89"/>
        <v>0</v>
      </c>
    </row>
    <row r="2862" spans="1:4" x14ac:dyDescent="0.2">
      <c r="A2862" t="s">
        <v>152</v>
      </c>
      <c r="B2862" t="s">
        <v>151</v>
      </c>
      <c r="C2862" s="79">
        <f t="shared" si="88"/>
        <v>0</v>
      </c>
      <c r="D2862" s="79">
        <f t="shared" si="89"/>
        <v>0</v>
      </c>
    </row>
    <row r="2863" spans="1:4" x14ac:dyDescent="0.2">
      <c r="A2863" t="s">
        <v>152</v>
      </c>
      <c r="B2863" t="s">
        <v>151</v>
      </c>
      <c r="C2863" s="79">
        <f t="shared" si="88"/>
        <v>0</v>
      </c>
      <c r="D2863" s="79">
        <f t="shared" si="89"/>
        <v>0</v>
      </c>
    </row>
    <row r="2864" spans="1:4" x14ac:dyDescent="0.2">
      <c r="A2864" t="s">
        <v>152</v>
      </c>
      <c r="B2864" t="s">
        <v>151</v>
      </c>
      <c r="C2864" s="79">
        <f t="shared" si="88"/>
        <v>0</v>
      </c>
      <c r="D2864" s="79">
        <f t="shared" si="89"/>
        <v>0</v>
      </c>
    </row>
    <row r="2865" spans="1:4" x14ac:dyDescent="0.2">
      <c r="A2865" t="s">
        <v>152</v>
      </c>
      <c r="B2865" t="s">
        <v>151</v>
      </c>
      <c r="C2865" s="79">
        <f t="shared" si="88"/>
        <v>0</v>
      </c>
      <c r="D2865" s="79">
        <f t="shared" si="89"/>
        <v>0</v>
      </c>
    </row>
    <row r="2866" spans="1:4" x14ac:dyDescent="0.2">
      <c r="A2866" t="s">
        <v>152</v>
      </c>
      <c r="B2866" t="s">
        <v>151</v>
      </c>
      <c r="C2866" s="79">
        <f t="shared" si="88"/>
        <v>0</v>
      </c>
      <c r="D2866" s="79">
        <f t="shared" si="89"/>
        <v>0</v>
      </c>
    </row>
    <row r="2867" spans="1:4" x14ac:dyDescent="0.2">
      <c r="A2867" t="s">
        <v>152</v>
      </c>
      <c r="B2867" t="s">
        <v>151</v>
      </c>
      <c r="C2867" s="79">
        <f t="shared" si="88"/>
        <v>0</v>
      </c>
      <c r="D2867" s="79">
        <f t="shared" si="89"/>
        <v>0</v>
      </c>
    </row>
    <row r="2868" spans="1:4" x14ac:dyDescent="0.2">
      <c r="A2868" t="s">
        <v>152</v>
      </c>
      <c r="B2868" t="s">
        <v>151</v>
      </c>
      <c r="C2868" s="79">
        <f t="shared" si="88"/>
        <v>0</v>
      </c>
      <c r="D2868" s="79">
        <f t="shared" si="89"/>
        <v>0</v>
      </c>
    </row>
    <row r="2869" spans="1:4" x14ac:dyDescent="0.2">
      <c r="A2869" t="s">
        <v>152</v>
      </c>
      <c r="B2869" t="s">
        <v>151</v>
      </c>
      <c r="C2869" s="79">
        <f t="shared" si="88"/>
        <v>0</v>
      </c>
      <c r="D2869" s="79">
        <f t="shared" si="89"/>
        <v>0</v>
      </c>
    </row>
    <row r="2870" spans="1:4" x14ac:dyDescent="0.2">
      <c r="A2870" t="s">
        <v>152</v>
      </c>
      <c r="B2870" t="s">
        <v>151</v>
      </c>
      <c r="C2870" s="79">
        <f t="shared" si="88"/>
        <v>0</v>
      </c>
      <c r="D2870" s="79">
        <f t="shared" si="89"/>
        <v>0</v>
      </c>
    </row>
    <row r="2871" spans="1:4" x14ac:dyDescent="0.2">
      <c r="A2871" t="s">
        <v>152</v>
      </c>
      <c r="B2871" t="s">
        <v>151</v>
      </c>
      <c r="C2871" s="79">
        <f t="shared" si="88"/>
        <v>0</v>
      </c>
      <c r="D2871" s="79">
        <f t="shared" si="89"/>
        <v>0</v>
      </c>
    </row>
    <row r="2872" spans="1:4" x14ac:dyDescent="0.2">
      <c r="A2872" t="s">
        <v>152</v>
      </c>
      <c r="B2872" t="s">
        <v>151</v>
      </c>
      <c r="C2872" s="79">
        <f t="shared" si="88"/>
        <v>0</v>
      </c>
      <c r="D2872" s="79">
        <f t="shared" si="89"/>
        <v>0</v>
      </c>
    </row>
    <row r="2873" spans="1:4" x14ac:dyDescent="0.2">
      <c r="A2873" t="s">
        <v>152</v>
      </c>
      <c r="B2873" t="s">
        <v>151</v>
      </c>
      <c r="C2873" s="79">
        <f t="shared" si="88"/>
        <v>0</v>
      </c>
      <c r="D2873" s="79">
        <f t="shared" si="89"/>
        <v>0</v>
      </c>
    </row>
    <row r="2874" spans="1:4" x14ac:dyDescent="0.2">
      <c r="A2874" t="s">
        <v>152</v>
      </c>
      <c r="B2874" t="s">
        <v>151</v>
      </c>
      <c r="C2874" s="79">
        <f t="shared" si="88"/>
        <v>0</v>
      </c>
      <c r="D2874" s="79">
        <f t="shared" si="89"/>
        <v>0</v>
      </c>
    </row>
    <row r="2875" spans="1:4" x14ac:dyDescent="0.2">
      <c r="A2875" t="s">
        <v>152</v>
      </c>
      <c r="B2875" t="s">
        <v>151</v>
      </c>
      <c r="C2875" s="79">
        <f t="shared" si="88"/>
        <v>0</v>
      </c>
      <c r="D2875" s="79">
        <f t="shared" si="89"/>
        <v>0</v>
      </c>
    </row>
    <row r="2876" spans="1:4" x14ac:dyDescent="0.2">
      <c r="A2876" t="s">
        <v>152</v>
      </c>
      <c r="B2876" t="s">
        <v>151</v>
      </c>
      <c r="C2876" s="79">
        <f t="shared" si="88"/>
        <v>0</v>
      </c>
      <c r="D2876" s="79">
        <f t="shared" si="89"/>
        <v>0</v>
      </c>
    </row>
    <row r="2877" spans="1:4" x14ac:dyDescent="0.2">
      <c r="A2877" t="s">
        <v>152</v>
      </c>
      <c r="B2877" t="s">
        <v>151</v>
      </c>
      <c r="C2877" s="79">
        <f t="shared" si="88"/>
        <v>0</v>
      </c>
      <c r="D2877" s="79">
        <f t="shared" si="89"/>
        <v>0</v>
      </c>
    </row>
    <row r="2878" spans="1:4" x14ac:dyDescent="0.2">
      <c r="A2878" t="s">
        <v>152</v>
      </c>
      <c r="B2878" t="s">
        <v>151</v>
      </c>
      <c r="C2878" s="79">
        <f t="shared" si="88"/>
        <v>0</v>
      </c>
      <c r="D2878" s="79">
        <f t="shared" si="89"/>
        <v>0</v>
      </c>
    </row>
    <row r="2879" spans="1:4" x14ac:dyDescent="0.2">
      <c r="A2879" t="s">
        <v>152</v>
      </c>
      <c r="B2879" t="s">
        <v>151</v>
      </c>
      <c r="C2879" s="79">
        <f t="shared" si="88"/>
        <v>0</v>
      </c>
      <c r="D2879" s="79">
        <f t="shared" si="89"/>
        <v>0</v>
      </c>
    </row>
    <row r="2880" spans="1:4" x14ac:dyDescent="0.2">
      <c r="A2880" t="s">
        <v>152</v>
      </c>
      <c r="B2880" t="s">
        <v>151</v>
      </c>
      <c r="C2880" s="79">
        <f t="shared" si="88"/>
        <v>0</v>
      </c>
      <c r="D2880" s="79">
        <f t="shared" si="89"/>
        <v>0</v>
      </c>
    </row>
    <row r="2881" spans="1:4" x14ac:dyDescent="0.2">
      <c r="A2881" t="s">
        <v>152</v>
      </c>
      <c r="B2881" t="s">
        <v>151</v>
      </c>
      <c r="C2881" s="79">
        <f t="shared" si="88"/>
        <v>0</v>
      </c>
      <c r="D2881" s="79">
        <f t="shared" si="89"/>
        <v>0</v>
      </c>
    </row>
    <row r="2882" spans="1:4" x14ac:dyDescent="0.2">
      <c r="A2882" t="s">
        <v>152</v>
      </c>
      <c r="B2882" t="s">
        <v>151</v>
      </c>
      <c r="C2882" s="79">
        <f t="shared" si="88"/>
        <v>0</v>
      </c>
      <c r="D2882" s="79">
        <f t="shared" si="89"/>
        <v>0</v>
      </c>
    </row>
    <row r="2883" spans="1:4" x14ac:dyDescent="0.2">
      <c r="A2883" t="s">
        <v>152</v>
      </c>
      <c r="B2883" t="s">
        <v>151</v>
      </c>
      <c r="C2883" s="79">
        <f t="shared" ref="C2883:C2946" si="90">IF(A2883="Male", 1, 0)</f>
        <v>0</v>
      </c>
      <c r="D2883" s="79">
        <f t="shared" ref="D2883:D2946" si="91">IF(B2883="Yes", 1, 0)</f>
        <v>0</v>
      </c>
    </row>
    <row r="2884" spans="1:4" x14ac:dyDescent="0.2">
      <c r="A2884" t="s">
        <v>152</v>
      </c>
      <c r="B2884" t="s">
        <v>151</v>
      </c>
      <c r="C2884" s="79">
        <f t="shared" si="90"/>
        <v>0</v>
      </c>
      <c r="D2884" s="79">
        <f t="shared" si="91"/>
        <v>0</v>
      </c>
    </row>
    <row r="2885" spans="1:4" x14ac:dyDescent="0.2">
      <c r="A2885" t="s">
        <v>152</v>
      </c>
      <c r="B2885" t="s">
        <v>151</v>
      </c>
      <c r="C2885" s="79">
        <f t="shared" si="90"/>
        <v>0</v>
      </c>
      <c r="D2885" s="79">
        <f t="shared" si="91"/>
        <v>0</v>
      </c>
    </row>
    <row r="2886" spans="1:4" x14ac:dyDescent="0.2">
      <c r="A2886" t="s">
        <v>152</v>
      </c>
      <c r="B2886" t="s">
        <v>151</v>
      </c>
      <c r="C2886" s="79">
        <f t="shared" si="90"/>
        <v>0</v>
      </c>
      <c r="D2886" s="79">
        <f t="shared" si="91"/>
        <v>0</v>
      </c>
    </row>
    <row r="2887" spans="1:4" x14ac:dyDescent="0.2">
      <c r="A2887" t="s">
        <v>152</v>
      </c>
      <c r="B2887" t="s">
        <v>151</v>
      </c>
      <c r="C2887" s="79">
        <f t="shared" si="90"/>
        <v>0</v>
      </c>
      <c r="D2887" s="79">
        <f t="shared" si="91"/>
        <v>0</v>
      </c>
    </row>
    <row r="2888" spans="1:4" x14ac:dyDescent="0.2">
      <c r="A2888" t="s">
        <v>152</v>
      </c>
      <c r="B2888" t="s">
        <v>151</v>
      </c>
      <c r="C2888" s="79">
        <f t="shared" si="90"/>
        <v>0</v>
      </c>
      <c r="D2888" s="79">
        <f t="shared" si="91"/>
        <v>0</v>
      </c>
    </row>
    <row r="2889" spans="1:4" x14ac:dyDescent="0.2">
      <c r="A2889" t="s">
        <v>152</v>
      </c>
      <c r="B2889" t="s">
        <v>151</v>
      </c>
      <c r="C2889" s="79">
        <f t="shared" si="90"/>
        <v>0</v>
      </c>
      <c r="D2889" s="79">
        <f t="shared" si="91"/>
        <v>0</v>
      </c>
    </row>
    <row r="2890" spans="1:4" x14ac:dyDescent="0.2">
      <c r="A2890" t="s">
        <v>152</v>
      </c>
      <c r="B2890" t="s">
        <v>151</v>
      </c>
      <c r="C2890" s="79">
        <f t="shared" si="90"/>
        <v>0</v>
      </c>
      <c r="D2890" s="79">
        <f t="shared" si="91"/>
        <v>0</v>
      </c>
    </row>
    <row r="2891" spans="1:4" x14ac:dyDescent="0.2">
      <c r="A2891" t="s">
        <v>152</v>
      </c>
      <c r="B2891" t="s">
        <v>151</v>
      </c>
      <c r="C2891" s="79">
        <f t="shared" si="90"/>
        <v>0</v>
      </c>
      <c r="D2891" s="79">
        <f t="shared" si="91"/>
        <v>0</v>
      </c>
    </row>
    <row r="2892" spans="1:4" x14ac:dyDescent="0.2">
      <c r="A2892" t="s">
        <v>152</v>
      </c>
      <c r="B2892" t="s">
        <v>151</v>
      </c>
      <c r="C2892" s="79">
        <f t="shared" si="90"/>
        <v>0</v>
      </c>
      <c r="D2892" s="79">
        <f t="shared" si="91"/>
        <v>0</v>
      </c>
    </row>
    <row r="2893" spans="1:4" x14ac:dyDescent="0.2">
      <c r="A2893" t="s">
        <v>152</v>
      </c>
      <c r="B2893" t="s">
        <v>151</v>
      </c>
      <c r="C2893" s="79">
        <f t="shared" si="90"/>
        <v>0</v>
      </c>
      <c r="D2893" s="79">
        <f t="shared" si="91"/>
        <v>0</v>
      </c>
    </row>
    <row r="2894" spans="1:4" x14ac:dyDescent="0.2">
      <c r="A2894" t="s">
        <v>152</v>
      </c>
      <c r="B2894" t="s">
        <v>151</v>
      </c>
      <c r="C2894" s="79">
        <f t="shared" si="90"/>
        <v>0</v>
      </c>
      <c r="D2894" s="79">
        <f t="shared" si="91"/>
        <v>0</v>
      </c>
    </row>
    <row r="2895" spans="1:4" x14ac:dyDescent="0.2">
      <c r="A2895" t="s">
        <v>152</v>
      </c>
      <c r="B2895" t="s">
        <v>151</v>
      </c>
      <c r="C2895" s="79">
        <f t="shared" si="90"/>
        <v>0</v>
      </c>
      <c r="D2895" s="79">
        <f t="shared" si="91"/>
        <v>0</v>
      </c>
    </row>
    <row r="2896" spans="1:4" x14ac:dyDescent="0.2">
      <c r="A2896" t="s">
        <v>152</v>
      </c>
      <c r="B2896" t="s">
        <v>151</v>
      </c>
      <c r="C2896" s="79">
        <f t="shared" si="90"/>
        <v>0</v>
      </c>
      <c r="D2896" s="79">
        <f t="shared" si="91"/>
        <v>0</v>
      </c>
    </row>
    <row r="2897" spans="1:4" x14ac:dyDescent="0.2">
      <c r="A2897" t="s">
        <v>152</v>
      </c>
      <c r="B2897" t="s">
        <v>151</v>
      </c>
      <c r="C2897" s="79">
        <f t="shared" si="90"/>
        <v>0</v>
      </c>
      <c r="D2897" s="79">
        <f t="shared" si="91"/>
        <v>0</v>
      </c>
    </row>
    <row r="2898" spans="1:4" x14ac:dyDescent="0.2">
      <c r="A2898" t="s">
        <v>152</v>
      </c>
      <c r="B2898" t="s">
        <v>151</v>
      </c>
      <c r="C2898" s="79">
        <f t="shared" si="90"/>
        <v>0</v>
      </c>
      <c r="D2898" s="79">
        <f t="shared" si="91"/>
        <v>0</v>
      </c>
    </row>
    <row r="2899" spans="1:4" x14ac:dyDescent="0.2">
      <c r="A2899" t="s">
        <v>152</v>
      </c>
      <c r="B2899" t="s">
        <v>151</v>
      </c>
      <c r="C2899" s="79">
        <f t="shared" si="90"/>
        <v>0</v>
      </c>
      <c r="D2899" s="79">
        <f t="shared" si="91"/>
        <v>0</v>
      </c>
    </row>
    <row r="2900" spans="1:4" x14ac:dyDescent="0.2">
      <c r="A2900" t="s">
        <v>152</v>
      </c>
      <c r="B2900" t="s">
        <v>151</v>
      </c>
      <c r="C2900" s="79">
        <f t="shared" si="90"/>
        <v>0</v>
      </c>
      <c r="D2900" s="79">
        <f t="shared" si="91"/>
        <v>0</v>
      </c>
    </row>
    <row r="2901" spans="1:4" x14ac:dyDescent="0.2">
      <c r="A2901" t="s">
        <v>152</v>
      </c>
      <c r="B2901" t="s">
        <v>151</v>
      </c>
      <c r="C2901" s="79">
        <f t="shared" si="90"/>
        <v>0</v>
      </c>
      <c r="D2901" s="79">
        <f t="shared" si="91"/>
        <v>0</v>
      </c>
    </row>
    <row r="2902" spans="1:4" x14ac:dyDescent="0.2">
      <c r="A2902" t="s">
        <v>152</v>
      </c>
      <c r="B2902" t="s">
        <v>151</v>
      </c>
      <c r="C2902" s="79">
        <f t="shared" si="90"/>
        <v>0</v>
      </c>
      <c r="D2902" s="79">
        <f t="shared" si="91"/>
        <v>0</v>
      </c>
    </row>
    <row r="2903" spans="1:4" x14ac:dyDescent="0.2">
      <c r="A2903" t="s">
        <v>152</v>
      </c>
      <c r="B2903" t="s">
        <v>151</v>
      </c>
      <c r="C2903" s="79">
        <f t="shared" si="90"/>
        <v>0</v>
      </c>
      <c r="D2903" s="79">
        <f t="shared" si="91"/>
        <v>0</v>
      </c>
    </row>
    <row r="2904" spans="1:4" x14ac:dyDescent="0.2">
      <c r="A2904" t="s">
        <v>152</v>
      </c>
      <c r="B2904" t="s">
        <v>151</v>
      </c>
      <c r="C2904" s="79">
        <f t="shared" si="90"/>
        <v>0</v>
      </c>
      <c r="D2904" s="79">
        <f t="shared" si="91"/>
        <v>0</v>
      </c>
    </row>
    <row r="2905" spans="1:4" x14ac:dyDescent="0.2">
      <c r="A2905" t="s">
        <v>152</v>
      </c>
      <c r="B2905" t="s">
        <v>151</v>
      </c>
      <c r="C2905" s="79">
        <f t="shared" si="90"/>
        <v>0</v>
      </c>
      <c r="D2905" s="79">
        <f t="shared" si="91"/>
        <v>0</v>
      </c>
    </row>
    <row r="2906" spans="1:4" x14ac:dyDescent="0.2">
      <c r="A2906" t="s">
        <v>152</v>
      </c>
      <c r="B2906" t="s">
        <v>151</v>
      </c>
      <c r="C2906" s="79">
        <f t="shared" si="90"/>
        <v>0</v>
      </c>
      <c r="D2906" s="79">
        <f t="shared" si="91"/>
        <v>0</v>
      </c>
    </row>
    <row r="2907" spans="1:4" x14ac:dyDescent="0.2">
      <c r="A2907" t="s">
        <v>152</v>
      </c>
      <c r="B2907" t="s">
        <v>151</v>
      </c>
      <c r="C2907" s="79">
        <f t="shared" si="90"/>
        <v>0</v>
      </c>
      <c r="D2907" s="79">
        <f t="shared" si="91"/>
        <v>0</v>
      </c>
    </row>
    <row r="2908" spans="1:4" x14ac:dyDescent="0.2">
      <c r="A2908" t="s">
        <v>152</v>
      </c>
      <c r="B2908" t="s">
        <v>151</v>
      </c>
      <c r="C2908" s="79">
        <f t="shared" si="90"/>
        <v>0</v>
      </c>
      <c r="D2908" s="79">
        <f t="shared" si="91"/>
        <v>0</v>
      </c>
    </row>
    <row r="2909" spans="1:4" x14ac:dyDescent="0.2">
      <c r="A2909" t="s">
        <v>152</v>
      </c>
      <c r="B2909" t="s">
        <v>151</v>
      </c>
      <c r="C2909" s="79">
        <f t="shared" si="90"/>
        <v>0</v>
      </c>
      <c r="D2909" s="79">
        <f t="shared" si="91"/>
        <v>0</v>
      </c>
    </row>
    <row r="2910" spans="1:4" x14ac:dyDescent="0.2">
      <c r="A2910" t="s">
        <v>152</v>
      </c>
      <c r="B2910" t="s">
        <v>151</v>
      </c>
      <c r="C2910" s="79">
        <f t="shared" si="90"/>
        <v>0</v>
      </c>
      <c r="D2910" s="79">
        <f t="shared" si="91"/>
        <v>0</v>
      </c>
    </row>
    <row r="2911" spans="1:4" x14ac:dyDescent="0.2">
      <c r="A2911" t="s">
        <v>152</v>
      </c>
      <c r="B2911" t="s">
        <v>151</v>
      </c>
      <c r="C2911" s="79">
        <f t="shared" si="90"/>
        <v>0</v>
      </c>
      <c r="D2911" s="79">
        <f t="shared" si="91"/>
        <v>0</v>
      </c>
    </row>
    <row r="2912" spans="1:4" x14ac:dyDescent="0.2">
      <c r="A2912" t="s">
        <v>152</v>
      </c>
      <c r="B2912" t="s">
        <v>151</v>
      </c>
      <c r="C2912" s="79">
        <f t="shared" si="90"/>
        <v>0</v>
      </c>
      <c r="D2912" s="79">
        <f t="shared" si="91"/>
        <v>0</v>
      </c>
    </row>
    <row r="2913" spans="1:4" x14ac:dyDescent="0.2">
      <c r="A2913" t="s">
        <v>152</v>
      </c>
      <c r="B2913" t="s">
        <v>151</v>
      </c>
      <c r="C2913" s="79">
        <f t="shared" si="90"/>
        <v>0</v>
      </c>
      <c r="D2913" s="79">
        <f t="shared" si="91"/>
        <v>0</v>
      </c>
    </row>
    <row r="2914" spans="1:4" x14ac:dyDescent="0.2">
      <c r="A2914" t="s">
        <v>152</v>
      </c>
      <c r="B2914" t="s">
        <v>151</v>
      </c>
      <c r="C2914" s="79">
        <f t="shared" si="90"/>
        <v>0</v>
      </c>
      <c r="D2914" s="79">
        <f t="shared" si="91"/>
        <v>0</v>
      </c>
    </row>
    <row r="2915" spans="1:4" x14ac:dyDescent="0.2">
      <c r="A2915" t="s">
        <v>152</v>
      </c>
      <c r="B2915" t="s">
        <v>151</v>
      </c>
      <c r="C2915" s="79">
        <f t="shared" si="90"/>
        <v>0</v>
      </c>
      <c r="D2915" s="79">
        <f t="shared" si="91"/>
        <v>0</v>
      </c>
    </row>
    <row r="2916" spans="1:4" x14ac:dyDescent="0.2">
      <c r="A2916" t="s">
        <v>152</v>
      </c>
      <c r="B2916" t="s">
        <v>151</v>
      </c>
      <c r="C2916" s="79">
        <f t="shared" si="90"/>
        <v>0</v>
      </c>
      <c r="D2916" s="79">
        <f t="shared" si="91"/>
        <v>0</v>
      </c>
    </row>
    <row r="2917" spans="1:4" x14ac:dyDescent="0.2">
      <c r="A2917" t="s">
        <v>152</v>
      </c>
      <c r="B2917" t="s">
        <v>151</v>
      </c>
      <c r="C2917" s="79">
        <f t="shared" si="90"/>
        <v>0</v>
      </c>
      <c r="D2917" s="79">
        <f t="shared" si="91"/>
        <v>0</v>
      </c>
    </row>
    <row r="2918" spans="1:4" x14ac:dyDescent="0.2">
      <c r="A2918" t="s">
        <v>152</v>
      </c>
      <c r="B2918" t="s">
        <v>151</v>
      </c>
      <c r="C2918" s="79">
        <f t="shared" si="90"/>
        <v>0</v>
      </c>
      <c r="D2918" s="79">
        <f t="shared" si="91"/>
        <v>0</v>
      </c>
    </row>
    <row r="2919" spans="1:4" x14ac:dyDescent="0.2">
      <c r="A2919" t="s">
        <v>152</v>
      </c>
      <c r="B2919" t="s">
        <v>151</v>
      </c>
      <c r="C2919" s="79">
        <f t="shared" si="90"/>
        <v>0</v>
      </c>
      <c r="D2919" s="79">
        <f t="shared" si="91"/>
        <v>0</v>
      </c>
    </row>
    <row r="2920" spans="1:4" x14ac:dyDescent="0.2">
      <c r="A2920" t="s">
        <v>152</v>
      </c>
      <c r="B2920" t="s">
        <v>151</v>
      </c>
      <c r="C2920" s="79">
        <f t="shared" si="90"/>
        <v>0</v>
      </c>
      <c r="D2920" s="79">
        <f t="shared" si="91"/>
        <v>0</v>
      </c>
    </row>
    <row r="2921" spans="1:4" x14ac:dyDescent="0.2">
      <c r="A2921" t="s">
        <v>152</v>
      </c>
      <c r="B2921" t="s">
        <v>151</v>
      </c>
      <c r="C2921" s="79">
        <f t="shared" si="90"/>
        <v>0</v>
      </c>
      <c r="D2921" s="79">
        <f t="shared" si="91"/>
        <v>0</v>
      </c>
    </row>
    <row r="2922" spans="1:4" x14ac:dyDescent="0.2">
      <c r="A2922" t="s">
        <v>152</v>
      </c>
      <c r="B2922" t="s">
        <v>151</v>
      </c>
      <c r="C2922" s="79">
        <f t="shared" si="90"/>
        <v>0</v>
      </c>
      <c r="D2922" s="79">
        <f t="shared" si="91"/>
        <v>0</v>
      </c>
    </row>
    <row r="2923" spans="1:4" x14ac:dyDescent="0.2">
      <c r="A2923" t="s">
        <v>152</v>
      </c>
      <c r="B2923" t="s">
        <v>151</v>
      </c>
      <c r="C2923" s="79">
        <f t="shared" si="90"/>
        <v>0</v>
      </c>
      <c r="D2923" s="79">
        <f t="shared" si="91"/>
        <v>0</v>
      </c>
    </row>
    <row r="2924" spans="1:4" x14ac:dyDescent="0.2">
      <c r="A2924" t="s">
        <v>152</v>
      </c>
      <c r="B2924" t="s">
        <v>151</v>
      </c>
      <c r="C2924" s="79">
        <f t="shared" si="90"/>
        <v>0</v>
      </c>
      <c r="D2924" s="79">
        <f t="shared" si="91"/>
        <v>0</v>
      </c>
    </row>
    <row r="2925" spans="1:4" x14ac:dyDescent="0.2">
      <c r="A2925" t="s">
        <v>152</v>
      </c>
      <c r="B2925" t="s">
        <v>151</v>
      </c>
      <c r="C2925" s="79">
        <f t="shared" si="90"/>
        <v>0</v>
      </c>
      <c r="D2925" s="79">
        <f t="shared" si="91"/>
        <v>0</v>
      </c>
    </row>
    <row r="2926" spans="1:4" x14ac:dyDescent="0.2">
      <c r="A2926" t="s">
        <v>152</v>
      </c>
      <c r="B2926" t="s">
        <v>151</v>
      </c>
      <c r="C2926" s="79">
        <f t="shared" si="90"/>
        <v>0</v>
      </c>
      <c r="D2926" s="79">
        <f t="shared" si="91"/>
        <v>0</v>
      </c>
    </row>
    <row r="2927" spans="1:4" x14ac:dyDescent="0.2">
      <c r="A2927" t="s">
        <v>152</v>
      </c>
      <c r="B2927" t="s">
        <v>151</v>
      </c>
      <c r="C2927" s="79">
        <f t="shared" si="90"/>
        <v>0</v>
      </c>
      <c r="D2927" s="79">
        <f t="shared" si="91"/>
        <v>0</v>
      </c>
    </row>
    <row r="2928" spans="1:4" x14ac:dyDescent="0.2">
      <c r="A2928" t="s">
        <v>152</v>
      </c>
      <c r="B2928" t="s">
        <v>151</v>
      </c>
      <c r="C2928" s="79">
        <f t="shared" si="90"/>
        <v>0</v>
      </c>
      <c r="D2928" s="79">
        <f t="shared" si="91"/>
        <v>0</v>
      </c>
    </row>
    <row r="2929" spans="1:4" x14ac:dyDescent="0.2">
      <c r="A2929" t="s">
        <v>152</v>
      </c>
      <c r="B2929" t="s">
        <v>151</v>
      </c>
      <c r="C2929" s="79">
        <f t="shared" si="90"/>
        <v>0</v>
      </c>
      <c r="D2929" s="79">
        <f t="shared" si="91"/>
        <v>0</v>
      </c>
    </row>
    <row r="2930" spans="1:4" x14ac:dyDescent="0.2">
      <c r="A2930" t="s">
        <v>152</v>
      </c>
      <c r="B2930" t="s">
        <v>151</v>
      </c>
      <c r="C2930" s="79">
        <f t="shared" si="90"/>
        <v>0</v>
      </c>
      <c r="D2930" s="79">
        <f t="shared" si="91"/>
        <v>0</v>
      </c>
    </row>
    <row r="2931" spans="1:4" x14ac:dyDescent="0.2">
      <c r="A2931" t="s">
        <v>152</v>
      </c>
      <c r="B2931" t="s">
        <v>151</v>
      </c>
      <c r="C2931" s="79">
        <f t="shared" si="90"/>
        <v>0</v>
      </c>
      <c r="D2931" s="79">
        <f t="shared" si="91"/>
        <v>0</v>
      </c>
    </row>
    <row r="2932" spans="1:4" x14ac:dyDescent="0.2">
      <c r="A2932" t="s">
        <v>152</v>
      </c>
      <c r="B2932" t="s">
        <v>151</v>
      </c>
      <c r="C2932" s="79">
        <f t="shared" si="90"/>
        <v>0</v>
      </c>
      <c r="D2932" s="79">
        <f t="shared" si="91"/>
        <v>0</v>
      </c>
    </row>
    <row r="2933" spans="1:4" x14ac:dyDescent="0.2">
      <c r="A2933" t="s">
        <v>152</v>
      </c>
      <c r="B2933" t="s">
        <v>151</v>
      </c>
      <c r="C2933" s="79">
        <f t="shared" si="90"/>
        <v>0</v>
      </c>
      <c r="D2933" s="79">
        <f t="shared" si="91"/>
        <v>0</v>
      </c>
    </row>
    <row r="2934" spans="1:4" x14ac:dyDescent="0.2">
      <c r="A2934" t="s">
        <v>152</v>
      </c>
      <c r="B2934" t="s">
        <v>151</v>
      </c>
      <c r="C2934" s="79">
        <f t="shared" si="90"/>
        <v>0</v>
      </c>
      <c r="D2934" s="79">
        <f t="shared" si="91"/>
        <v>0</v>
      </c>
    </row>
    <row r="2935" spans="1:4" x14ac:dyDescent="0.2">
      <c r="A2935" t="s">
        <v>152</v>
      </c>
      <c r="B2935" t="s">
        <v>151</v>
      </c>
      <c r="C2935" s="79">
        <f t="shared" si="90"/>
        <v>0</v>
      </c>
      <c r="D2935" s="79">
        <f t="shared" si="91"/>
        <v>0</v>
      </c>
    </row>
    <row r="2936" spans="1:4" x14ac:dyDescent="0.2">
      <c r="A2936" t="s">
        <v>152</v>
      </c>
      <c r="B2936" t="s">
        <v>151</v>
      </c>
      <c r="C2936" s="79">
        <f t="shared" si="90"/>
        <v>0</v>
      </c>
      <c r="D2936" s="79">
        <f t="shared" si="91"/>
        <v>0</v>
      </c>
    </row>
    <row r="2937" spans="1:4" x14ac:dyDescent="0.2">
      <c r="A2937" t="s">
        <v>152</v>
      </c>
      <c r="B2937" t="s">
        <v>151</v>
      </c>
      <c r="C2937" s="79">
        <f t="shared" si="90"/>
        <v>0</v>
      </c>
      <c r="D2937" s="79">
        <f t="shared" si="91"/>
        <v>0</v>
      </c>
    </row>
    <row r="2938" spans="1:4" x14ac:dyDescent="0.2">
      <c r="A2938" t="s">
        <v>152</v>
      </c>
      <c r="B2938" t="s">
        <v>151</v>
      </c>
      <c r="C2938" s="79">
        <f t="shared" si="90"/>
        <v>0</v>
      </c>
      <c r="D2938" s="79">
        <f t="shared" si="91"/>
        <v>0</v>
      </c>
    </row>
    <row r="2939" spans="1:4" x14ac:dyDescent="0.2">
      <c r="A2939" t="s">
        <v>152</v>
      </c>
      <c r="B2939" t="s">
        <v>151</v>
      </c>
      <c r="C2939" s="79">
        <f t="shared" si="90"/>
        <v>0</v>
      </c>
      <c r="D2939" s="79">
        <f t="shared" si="91"/>
        <v>0</v>
      </c>
    </row>
    <row r="2940" spans="1:4" x14ac:dyDescent="0.2">
      <c r="A2940" t="s">
        <v>152</v>
      </c>
      <c r="B2940" t="s">
        <v>151</v>
      </c>
      <c r="C2940" s="79">
        <f t="shared" si="90"/>
        <v>0</v>
      </c>
      <c r="D2940" s="79">
        <f t="shared" si="91"/>
        <v>0</v>
      </c>
    </row>
    <row r="2941" spans="1:4" x14ac:dyDescent="0.2">
      <c r="A2941" t="s">
        <v>152</v>
      </c>
      <c r="B2941" t="s">
        <v>151</v>
      </c>
      <c r="C2941" s="79">
        <f t="shared" si="90"/>
        <v>0</v>
      </c>
      <c r="D2941" s="79">
        <f t="shared" si="91"/>
        <v>0</v>
      </c>
    </row>
    <row r="2942" spans="1:4" x14ac:dyDescent="0.2">
      <c r="A2942" t="s">
        <v>152</v>
      </c>
      <c r="B2942" t="s">
        <v>151</v>
      </c>
      <c r="C2942" s="79">
        <f t="shared" si="90"/>
        <v>0</v>
      </c>
      <c r="D2942" s="79">
        <f t="shared" si="91"/>
        <v>0</v>
      </c>
    </row>
    <row r="2943" spans="1:4" x14ac:dyDescent="0.2">
      <c r="A2943" t="s">
        <v>152</v>
      </c>
      <c r="B2943" t="s">
        <v>151</v>
      </c>
      <c r="C2943" s="79">
        <f t="shared" si="90"/>
        <v>0</v>
      </c>
      <c r="D2943" s="79">
        <f t="shared" si="91"/>
        <v>0</v>
      </c>
    </row>
    <row r="2944" spans="1:4" x14ac:dyDescent="0.2">
      <c r="A2944" t="s">
        <v>152</v>
      </c>
      <c r="B2944" t="s">
        <v>151</v>
      </c>
      <c r="C2944" s="79">
        <f t="shared" si="90"/>
        <v>0</v>
      </c>
      <c r="D2944" s="79">
        <f t="shared" si="91"/>
        <v>0</v>
      </c>
    </row>
    <row r="2945" spans="1:4" x14ac:dyDescent="0.2">
      <c r="A2945" t="s">
        <v>152</v>
      </c>
      <c r="B2945" t="s">
        <v>151</v>
      </c>
      <c r="C2945" s="79">
        <f t="shared" si="90"/>
        <v>0</v>
      </c>
      <c r="D2945" s="79">
        <f t="shared" si="91"/>
        <v>0</v>
      </c>
    </row>
    <row r="2946" spans="1:4" x14ac:dyDescent="0.2">
      <c r="A2946" t="s">
        <v>152</v>
      </c>
      <c r="B2946" t="s">
        <v>151</v>
      </c>
      <c r="C2946" s="79">
        <f t="shared" si="90"/>
        <v>0</v>
      </c>
      <c r="D2946" s="79">
        <f t="shared" si="91"/>
        <v>0</v>
      </c>
    </row>
    <row r="2947" spans="1:4" x14ac:dyDescent="0.2">
      <c r="A2947" t="s">
        <v>152</v>
      </c>
      <c r="B2947" t="s">
        <v>151</v>
      </c>
      <c r="C2947" s="79">
        <f t="shared" ref="C2947:C3010" si="92">IF(A2947="Male", 1, 0)</f>
        <v>0</v>
      </c>
      <c r="D2947" s="79">
        <f t="shared" ref="D2947:D3010" si="93">IF(B2947="Yes", 1, 0)</f>
        <v>0</v>
      </c>
    </row>
    <row r="2948" spans="1:4" x14ac:dyDescent="0.2">
      <c r="A2948" t="s">
        <v>152</v>
      </c>
      <c r="B2948" t="s">
        <v>151</v>
      </c>
      <c r="C2948" s="79">
        <f t="shared" si="92"/>
        <v>0</v>
      </c>
      <c r="D2948" s="79">
        <f t="shared" si="93"/>
        <v>0</v>
      </c>
    </row>
    <row r="2949" spans="1:4" x14ac:dyDescent="0.2">
      <c r="A2949" t="s">
        <v>152</v>
      </c>
      <c r="B2949" t="s">
        <v>151</v>
      </c>
      <c r="C2949" s="79">
        <f t="shared" si="92"/>
        <v>0</v>
      </c>
      <c r="D2949" s="79">
        <f t="shared" si="93"/>
        <v>0</v>
      </c>
    </row>
    <row r="2950" spans="1:4" x14ac:dyDescent="0.2">
      <c r="A2950" t="s">
        <v>152</v>
      </c>
      <c r="B2950" t="s">
        <v>151</v>
      </c>
      <c r="C2950" s="79">
        <f t="shared" si="92"/>
        <v>0</v>
      </c>
      <c r="D2950" s="79">
        <f t="shared" si="93"/>
        <v>0</v>
      </c>
    </row>
    <row r="2951" spans="1:4" x14ac:dyDescent="0.2">
      <c r="A2951" t="s">
        <v>152</v>
      </c>
      <c r="B2951" t="s">
        <v>151</v>
      </c>
      <c r="C2951" s="79">
        <f t="shared" si="92"/>
        <v>0</v>
      </c>
      <c r="D2951" s="79">
        <f t="shared" si="93"/>
        <v>0</v>
      </c>
    </row>
    <row r="2952" spans="1:4" x14ac:dyDescent="0.2">
      <c r="A2952" t="s">
        <v>152</v>
      </c>
      <c r="B2952" t="s">
        <v>151</v>
      </c>
      <c r="C2952" s="79">
        <f t="shared" si="92"/>
        <v>0</v>
      </c>
      <c r="D2952" s="79">
        <f t="shared" si="93"/>
        <v>0</v>
      </c>
    </row>
    <row r="2953" spans="1:4" x14ac:dyDescent="0.2">
      <c r="A2953" t="s">
        <v>152</v>
      </c>
      <c r="B2953" t="s">
        <v>151</v>
      </c>
      <c r="C2953" s="79">
        <f t="shared" si="92"/>
        <v>0</v>
      </c>
      <c r="D2953" s="79">
        <f t="shared" si="93"/>
        <v>0</v>
      </c>
    </row>
    <row r="2954" spans="1:4" x14ac:dyDescent="0.2">
      <c r="A2954" t="s">
        <v>152</v>
      </c>
      <c r="B2954" t="s">
        <v>151</v>
      </c>
      <c r="C2954" s="79">
        <f t="shared" si="92"/>
        <v>0</v>
      </c>
      <c r="D2954" s="79">
        <f t="shared" si="93"/>
        <v>0</v>
      </c>
    </row>
    <row r="2955" spans="1:4" x14ac:dyDescent="0.2">
      <c r="A2955" t="s">
        <v>152</v>
      </c>
      <c r="B2955" t="s">
        <v>151</v>
      </c>
      <c r="C2955" s="79">
        <f t="shared" si="92"/>
        <v>0</v>
      </c>
      <c r="D2955" s="79">
        <f t="shared" si="93"/>
        <v>0</v>
      </c>
    </row>
    <row r="2956" spans="1:4" x14ac:dyDescent="0.2">
      <c r="A2956" t="s">
        <v>152</v>
      </c>
      <c r="B2956" t="s">
        <v>151</v>
      </c>
      <c r="C2956" s="79">
        <f t="shared" si="92"/>
        <v>0</v>
      </c>
      <c r="D2956" s="79">
        <f t="shared" si="93"/>
        <v>0</v>
      </c>
    </row>
    <row r="2957" spans="1:4" x14ac:dyDescent="0.2">
      <c r="A2957" t="s">
        <v>152</v>
      </c>
      <c r="B2957" t="s">
        <v>151</v>
      </c>
      <c r="C2957" s="79">
        <f t="shared" si="92"/>
        <v>0</v>
      </c>
      <c r="D2957" s="79">
        <f t="shared" si="93"/>
        <v>0</v>
      </c>
    </row>
    <row r="2958" spans="1:4" x14ac:dyDescent="0.2">
      <c r="A2958" t="s">
        <v>152</v>
      </c>
      <c r="B2958" t="s">
        <v>151</v>
      </c>
      <c r="C2958" s="79">
        <f t="shared" si="92"/>
        <v>0</v>
      </c>
      <c r="D2958" s="79">
        <f t="shared" si="93"/>
        <v>0</v>
      </c>
    </row>
    <row r="2959" spans="1:4" x14ac:dyDescent="0.2">
      <c r="A2959" t="s">
        <v>152</v>
      </c>
      <c r="B2959" t="s">
        <v>151</v>
      </c>
      <c r="C2959" s="79">
        <f t="shared" si="92"/>
        <v>0</v>
      </c>
      <c r="D2959" s="79">
        <f t="shared" si="93"/>
        <v>0</v>
      </c>
    </row>
    <row r="2960" spans="1:4" x14ac:dyDescent="0.2">
      <c r="A2960" t="s">
        <v>152</v>
      </c>
      <c r="B2960" t="s">
        <v>151</v>
      </c>
      <c r="C2960" s="79">
        <f t="shared" si="92"/>
        <v>0</v>
      </c>
      <c r="D2960" s="79">
        <f t="shared" si="93"/>
        <v>0</v>
      </c>
    </row>
    <row r="2961" spans="1:4" x14ac:dyDescent="0.2">
      <c r="A2961" t="s">
        <v>152</v>
      </c>
      <c r="B2961" t="s">
        <v>151</v>
      </c>
      <c r="C2961" s="79">
        <f t="shared" si="92"/>
        <v>0</v>
      </c>
      <c r="D2961" s="79">
        <f t="shared" si="93"/>
        <v>0</v>
      </c>
    </row>
    <row r="2962" spans="1:4" x14ac:dyDescent="0.2">
      <c r="A2962" t="s">
        <v>152</v>
      </c>
      <c r="B2962" t="s">
        <v>151</v>
      </c>
      <c r="C2962" s="79">
        <f t="shared" si="92"/>
        <v>0</v>
      </c>
      <c r="D2962" s="79">
        <f t="shared" si="93"/>
        <v>0</v>
      </c>
    </row>
    <row r="2963" spans="1:4" x14ac:dyDescent="0.2">
      <c r="A2963" t="s">
        <v>152</v>
      </c>
      <c r="B2963" t="s">
        <v>151</v>
      </c>
      <c r="C2963" s="79">
        <f t="shared" si="92"/>
        <v>0</v>
      </c>
      <c r="D2963" s="79">
        <f t="shared" si="93"/>
        <v>0</v>
      </c>
    </row>
    <row r="2964" spans="1:4" x14ac:dyDescent="0.2">
      <c r="A2964" t="s">
        <v>152</v>
      </c>
      <c r="B2964" t="s">
        <v>151</v>
      </c>
      <c r="C2964" s="79">
        <f t="shared" si="92"/>
        <v>0</v>
      </c>
      <c r="D2964" s="79">
        <f t="shared" si="93"/>
        <v>0</v>
      </c>
    </row>
    <row r="2965" spans="1:4" x14ac:dyDescent="0.2">
      <c r="A2965" t="s">
        <v>152</v>
      </c>
      <c r="B2965" t="s">
        <v>151</v>
      </c>
      <c r="C2965" s="79">
        <f t="shared" si="92"/>
        <v>0</v>
      </c>
      <c r="D2965" s="79">
        <f t="shared" si="93"/>
        <v>0</v>
      </c>
    </row>
    <row r="2966" spans="1:4" x14ac:dyDescent="0.2">
      <c r="A2966" t="s">
        <v>152</v>
      </c>
      <c r="B2966" t="s">
        <v>151</v>
      </c>
      <c r="C2966" s="79">
        <f t="shared" si="92"/>
        <v>0</v>
      </c>
      <c r="D2966" s="79">
        <f t="shared" si="93"/>
        <v>0</v>
      </c>
    </row>
    <row r="2967" spans="1:4" x14ac:dyDescent="0.2">
      <c r="A2967" t="s">
        <v>152</v>
      </c>
      <c r="B2967" t="s">
        <v>151</v>
      </c>
      <c r="C2967" s="79">
        <f t="shared" si="92"/>
        <v>0</v>
      </c>
      <c r="D2967" s="79">
        <f t="shared" si="93"/>
        <v>0</v>
      </c>
    </row>
    <row r="2968" spans="1:4" x14ac:dyDescent="0.2">
      <c r="A2968" t="s">
        <v>152</v>
      </c>
      <c r="B2968" t="s">
        <v>151</v>
      </c>
      <c r="C2968" s="79">
        <f t="shared" si="92"/>
        <v>0</v>
      </c>
      <c r="D2968" s="79">
        <f t="shared" si="93"/>
        <v>0</v>
      </c>
    </row>
    <row r="2969" spans="1:4" x14ac:dyDescent="0.2">
      <c r="A2969" t="s">
        <v>152</v>
      </c>
      <c r="B2969" t="s">
        <v>151</v>
      </c>
      <c r="C2969" s="79">
        <f t="shared" si="92"/>
        <v>0</v>
      </c>
      <c r="D2969" s="79">
        <f t="shared" si="93"/>
        <v>0</v>
      </c>
    </row>
    <row r="2970" spans="1:4" x14ac:dyDescent="0.2">
      <c r="A2970" t="s">
        <v>152</v>
      </c>
      <c r="B2970" t="s">
        <v>151</v>
      </c>
      <c r="C2970" s="79">
        <f t="shared" si="92"/>
        <v>0</v>
      </c>
      <c r="D2970" s="79">
        <f t="shared" si="93"/>
        <v>0</v>
      </c>
    </row>
    <row r="2971" spans="1:4" x14ac:dyDescent="0.2">
      <c r="A2971" t="s">
        <v>152</v>
      </c>
      <c r="B2971" t="s">
        <v>151</v>
      </c>
      <c r="C2971" s="79">
        <f t="shared" si="92"/>
        <v>0</v>
      </c>
      <c r="D2971" s="79">
        <f t="shared" si="93"/>
        <v>0</v>
      </c>
    </row>
    <row r="2972" spans="1:4" x14ac:dyDescent="0.2">
      <c r="A2972" t="s">
        <v>152</v>
      </c>
      <c r="B2972" t="s">
        <v>151</v>
      </c>
      <c r="C2972" s="79">
        <f t="shared" si="92"/>
        <v>0</v>
      </c>
      <c r="D2972" s="79">
        <f t="shared" si="93"/>
        <v>0</v>
      </c>
    </row>
    <row r="2973" spans="1:4" x14ac:dyDescent="0.2">
      <c r="A2973" t="s">
        <v>152</v>
      </c>
      <c r="B2973" t="s">
        <v>151</v>
      </c>
      <c r="C2973" s="79">
        <f t="shared" si="92"/>
        <v>0</v>
      </c>
      <c r="D2973" s="79">
        <f t="shared" si="93"/>
        <v>0</v>
      </c>
    </row>
    <row r="2974" spans="1:4" x14ac:dyDescent="0.2">
      <c r="A2974" t="s">
        <v>152</v>
      </c>
      <c r="B2974" t="s">
        <v>151</v>
      </c>
      <c r="C2974" s="79">
        <f t="shared" si="92"/>
        <v>0</v>
      </c>
      <c r="D2974" s="79">
        <f t="shared" si="93"/>
        <v>0</v>
      </c>
    </row>
    <row r="2975" spans="1:4" x14ac:dyDescent="0.2">
      <c r="A2975" t="s">
        <v>152</v>
      </c>
      <c r="B2975" t="s">
        <v>151</v>
      </c>
      <c r="C2975" s="79">
        <f t="shared" si="92"/>
        <v>0</v>
      </c>
      <c r="D2975" s="79">
        <f t="shared" si="93"/>
        <v>0</v>
      </c>
    </row>
    <row r="2976" spans="1:4" x14ac:dyDescent="0.2">
      <c r="A2976" t="s">
        <v>152</v>
      </c>
      <c r="B2976" t="s">
        <v>151</v>
      </c>
      <c r="C2976" s="79">
        <f t="shared" si="92"/>
        <v>0</v>
      </c>
      <c r="D2976" s="79">
        <f t="shared" si="93"/>
        <v>0</v>
      </c>
    </row>
    <row r="2977" spans="1:4" x14ac:dyDescent="0.2">
      <c r="A2977" t="s">
        <v>152</v>
      </c>
      <c r="B2977" t="s">
        <v>151</v>
      </c>
      <c r="C2977" s="79">
        <f t="shared" si="92"/>
        <v>0</v>
      </c>
      <c r="D2977" s="79">
        <f t="shared" si="93"/>
        <v>0</v>
      </c>
    </row>
    <row r="2978" spans="1:4" x14ac:dyDescent="0.2">
      <c r="A2978" t="s">
        <v>152</v>
      </c>
      <c r="B2978" t="s">
        <v>151</v>
      </c>
      <c r="C2978" s="79">
        <f t="shared" si="92"/>
        <v>0</v>
      </c>
      <c r="D2978" s="79">
        <f t="shared" si="93"/>
        <v>0</v>
      </c>
    </row>
    <row r="2979" spans="1:4" x14ac:dyDescent="0.2">
      <c r="A2979" t="s">
        <v>152</v>
      </c>
      <c r="B2979" t="s">
        <v>151</v>
      </c>
      <c r="C2979" s="79">
        <f t="shared" si="92"/>
        <v>0</v>
      </c>
      <c r="D2979" s="79">
        <f t="shared" si="93"/>
        <v>0</v>
      </c>
    </row>
    <row r="2980" spans="1:4" x14ac:dyDescent="0.2">
      <c r="A2980" t="s">
        <v>152</v>
      </c>
      <c r="B2980" t="s">
        <v>151</v>
      </c>
      <c r="C2980" s="79">
        <f t="shared" si="92"/>
        <v>0</v>
      </c>
      <c r="D2980" s="79">
        <f t="shared" si="93"/>
        <v>0</v>
      </c>
    </row>
    <row r="2981" spans="1:4" x14ac:dyDescent="0.2">
      <c r="A2981" t="s">
        <v>152</v>
      </c>
      <c r="B2981" t="s">
        <v>151</v>
      </c>
      <c r="C2981" s="79">
        <f t="shared" si="92"/>
        <v>0</v>
      </c>
      <c r="D2981" s="79">
        <f t="shared" si="93"/>
        <v>0</v>
      </c>
    </row>
    <row r="2982" spans="1:4" x14ac:dyDescent="0.2">
      <c r="A2982" t="s">
        <v>152</v>
      </c>
      <c r="B2982" t="s">
        <v>151</v>
      </c>
      <c r="C2982" s="79">
        <f t="shared" si="92"/>
        <v>0</v>
      </c>
      <c r="D2982" s="79">
        <f t="shared" si="93"/>
        <v>0</v>
      </c>
    </row>
    <row r="2983" spans="1:4" x14ac:dyDescent="0.2">
      <c r="A2983" t="s">
        <v>152</v>
      </c>
      <c r="B2983" t="s">
        <v>151</v>
      </c>
      <c r="C2983" s="79">
        <f t="shared" si="92"/>
        <v>0</v>
      </c>
      <c r="D2983" s="79">
        <f t="shared" si="93"/>
        <v>0</v>
      </c>
    </row>
    <row r="2984" spans="1:4" x14ac:dyDescent="0.2">
      <c r="A2984" t="s">
        <v>152</v>
      </c>
      <c r="B2984" t="s">
        <v>151</v>
      </c>
      <c r="C2984" s="79">
        <f t="shared" si="92"/>
        <v>0</v>
      </c>
      <c r="D2984" s="79">
        <f t="shared" si="93"/>
        <v>0</v>
      </c>
    </row>
    <row r="2985" spans="1:4" x14ac:dyDescent="0.2">
      <c r="A2985" t="s">
        <v>152</v>
      </c>
      <c r="B2985" t="s">
        <v>151</v>
      </c>
      <c r="C2985" s="79">
        <f t="shared" si="92"/>
        <v>0</v>
      </c>
      <c r="D2985" s="79">
        <f t="shared" si="93"/>
        <v>0</v>
      </c>
    </row>
    <row r="2986" spans="1:4" x14ac:dyDescent="0.2">
      <c r="A2986" t="s">
        <v>152</v>
      </c>
      <c r="B2986" t="s">
        <v>151</v>
      </c>
      <c r="C2986" s="79">
        <f t="shared" si="92"/>
        <v>0</v>
      </c>
      <c r="D2986" s="79">
        <f t="shared" si="93"/>
        <v>0</v>
      </c>
    </row>
    <row r="2987" spans="1:4" x14ac:dyDescent="0.2">
      <c r="A2987" t="s">
        <v>152</v>
      </c>
      <c r="B2987" t="s">
        <v>151</v>
      </c>
      <c r="C2987" s="79">
        <f t="shared" si="92"/>
        <v>0</v>
      </c>
      <c r="D2987" s="79">
        <f t="shared" si="93"/>
        <v>0</v>
      </c>
    </row>
    <row r="2988" spans="1:4" x14ac:dyDescent="0.2">
      <c r="A2988" t="s">
        <v>152</v>
      </c>
      <c r="B2988" t="s">
        <v>151</v>
      </c>
      <c r="C2988" s="79">
        <f t="shared" si="92"/>
        <v>0</v>
      </c>
      <c r="D2988" s="79">
        <f t="shared" si="93"/>
        <v>0</v>
      </c>
    </row>
    <row r="2989" spans="1:4" x14ac:dyDescent="0.2">
      <c r="A2989" t="s">
        <v>152</v>
      </c>
      <c r="B2989" t="s">
        <v>151</v>
      </c>
      <c r="C2989" s="79">
        <f t="shared" si="92"/>
        <v>0</v>
      </c>
      <c r="D2989" s="79">
        <f t="shared" si="93"/>
        <v>0</v>
      </c>
    </row>
    <row r="2990" spans="1:4" x14ac:dyDescent="0.2">
      <c r="A2990" t="s">
        <v>152</v>
      </c>
      <c r="B2990" t="s">
        <v>151</v>
      </c>
      <c r="C2990" s="79">
        <f t="shared" si="92"/>
        <v>0</v>
      </c>
      <c r="D2990" s="79">
        <f t="shared" si="93"/>
        <v>0</v>
      </c>
    </row>
    <row r="2991" spans="1:4" x14ac:dyDescent="0.2">
      <c r="A2991" t="s">
        <v>152</v>
      </c>
      <c r="B2991" t="s">
        <v>151</v>
      </c>
      <c r="C2991" s="79">
        <f t="shared" si="92"/>
        <v>0</v>
      </c>
      <c r="D2991" s="79">
        <f t="shared" si="93"/>
        <v>0</v>
      </c>
    </row>
    <row r="2992" spans="1:4" x14ac:dyDescent="0.2">
      <c r="A2992" t="s">
        <v>152</v>
      </c>
      <c r="B2992" t="s">
        <v>151</v>
      </c>
      <c r="C2992" s="79">
        <f t="shared" si="92"/>
        <v>0</v>
      </c>
      <c r="D2992" s="79">
        <f t="shared" si="93"/>
        <v>0</v>
      </c>
    </row>
    <row r="2993" spans="1:4" x14ac:dyDescent="0.2">
      <c r="A2993" t="s">
        <v>152</v>
      </c>
      <c r="B2993" t="s">
        <v>151</v>
      </c>
      <c r="C2993" s="79">
        <f t="shared" si="92"/>
        <v>0</v>
      </c>
      <c r="D2993" s="79">
        <f t="shared" si="93"/>
        <v>0</v>
      </c>
    </row>
    <row r="2994" spans="1:4" x14ac:dyDescent="0.2">
      <c r="A2994" t="s">
        <v>152</v>
      </c>
      <c r="B2994" t="s">
        <v>151</v>
      </c>
      <c r="C2994" s="79">
        <f t="shared" si="92"/>
        <v>0</v>
      </c>
      <c r="D2994" s="79">
        <f t="shared" si="93"/>
        <v>0</v>
      </c>
    </row>
    <row r="2995" spans="1:4" x14ac:dyDescent="0.2">
      <c r="A2995" t="s">
        <v>152</v>
      </c>
      <c r="B2995" t="s">
        <v>151</v>
      </c>
      <c r="C2995" s="79">
        <f t="shared" si="92"/>
        <v>0</v>
      </c>
      <c r="D2995" s="79">
        <f t="shared" si="93"/>
        <v>0</v>
      </c>
    </row>
    <row r="2996" spans="1:4" x14ac:dyDescent="0.2">
      <c r="A2996" t="s">
        <v>152</v>
      </c>
      <c r="B2996" t="s">
        <v>151</v>
      </c>
      <c r="C2996" s="79">
        <f t="shared" si="92"/>
        <v>0</v>
      </c>
      <c r="D2996" s="79">
        <f t="shared" si="93"/>
        <v>0</v>
      </c>
    </row>
    <row r="2997" spans="1:4" x14ac:dyDescent="0.2">
      <c r="A2997" t="s">
        <v>152</v>
      </c>
      <c r="B2997" t="s">
        <v>151</v>
      </c>
      <c r="C2997" s="79">
        <f t="shared" si="92"/>
        <v>0</v>
      </c>
      <c r="D2997" s="79">
        <f t="shared" si="93"/>
        <v>0</v>
      </c>
    </row>
    <row r="2998" spans="1:4" x14ac:dyDescent="0.2">
      <c r="A2998" t="s">
        <v>152</v>
      </c>
      <c r="B2998" t="s">
        <v>151</v>
      </c>
      <c r="C2998" s="79">
        <f t="shared" si="92"/>
        <v>0</v>
      </c>
      <c r="D2998" s="79">
        <f t="shared" si="93"/>
        <v>0</v>
      </c>
    </row>
    <row r="2999" spans="1:4" x14ac:dyDescent="0.2">
      <c r="A2999" t="s">
        <v>152</v>
      </c>
      <c r="B2999" t="s">
        <v>151</v>
      </c>
      <c r="C2999" s="79">
        <f t="shared" si="92"/>
        <v>0</v>
      </c>
      <c r="D2999" s="79">
        <f t="shared" si="93"/>
        <v>0</v>
      </c>
    </row>
    <row r="3000" spans="1:4" x14ac:dyDescent="0.2">
      <c r="A3000" t="s">
        <v>152</v>
      </c>
      <c r="B3000" t="s">
        <v>151</v>
      </c>
      <c r="C3000" s="79">
        <f t="shared" si="92"/>
        <v>0</v>
      </c>
      <c r="D3000" s="79">
        <f t="shared" si="93"/>
        <v>0</v>
      </c>
    </row>
    <row r="3001" spans="1:4" x14ac:dyDescent="0.2">
      <c r="A3001" t="s">
        <v>152</v>
      </c>
      <c r="B3001" t="s">
        <v>151</v>
      </c>
      <c r="C3001" s="79">
        <f t="shared" si="92"/>
        <v>0</v>
      </c>
      <c r="D3001" s="79">
        <f t="shared" si="93"/>
        <v>0</v>
      </c>
    </row>
    <row r="3002" spans="1:4" x14ac:dyDescent="0.2">
      <c r="A3002" t="s">
        <v>152</v>
      </c>
      <c r="B3002" t="s">
        <v>151</v>
      </c>
      <c r="C3002" s="79">
        <f t="shared" si="92"/>
        <v>0</v>
      </c>
      <c r="D3002" s="79">
        <f t="shared" si="93"/>
        <v>0</v>
      </c>
    </row>
    <row r="3003" spans="1:4" x14ac:dyDescent="0.2">
      <c r="A3003" t="s">
        <v>152</v>
      </c>
      <c r="B3003" t="s">
        <v>151</v>
      </c>
      <c r="C3003" s="79">
        <f t="shared" si="92"/>
        <v>0</v>
      </c>
      <c r="D3003" s="79">
        <f t="shared" si="93"/>
        <v>0</v>
      </c>
    </row>
    <row r="3004" spans="1:4" x14ac:dyDescent="0.2">
      <c r="A3004" t="s">
        <v>152</v>
      </c>
      <c r="B3004" t="s">
        <v>151</v>
      </c>
      <c r="C3004" s="79">
        <f t="shared" si="92"/>
        <v>0</v>
      </c>
      <c r="D3004" s="79">
        <f t="shared" si="93"/>
        <v>0</v>
      </c>
    </row>
    <row r="3005" spans="1:4" x14ac:dyDescent="0.2">
      <c r="A3005" t="s">
        <v>152</v>
      </c>
      <c r="B3005" t="s">
        <v>151</v>
      </c>
      <c r="C3005" s="79">
        <f t="shared" si="92"/>
        <v>0</v>
      </c>
      <c r="D3005" s="79">
        <f t="shared" si="93"/>
        <v>0</v>
      </c>
    </row>
    <row r="3006" spans="1:4" x14ac:dyDescent="0.2">
      <c r="A3006" t="s">
        <v>152</v>
      </c>
      <c r="B3006" t="s">
        <v>151</v>
      </c>
      <c r="C3006" s="79">
        <f t="shared" si="92"/>
        <v>0</v>
      </c>
      <c r="D3006" s="79">
        <f t="shared" si="93"/>
        <v>0</v>
      </c>
    </row>
    <row r="3007" spans="1:4" x14ac:dyDescent="0.2">
      <c r="A3007" t="s">
        <v>152</v>
      </c>
      <c r="B3007" t="s">
        <v>151</v>
      </c>
      <c r="C3007" s="79">
        <f t="shared" si="92"/>
        <v>0</v>
      </c>
      <c r="D3007" s="79">
        <f t="shared" si="93"/>
        <v>0</v>
      </c>
    </row>
    <row r="3008" spans="1:4" x14ac:dyDescent="0.2">
      <c r="A3008" t="s">
        <v>152</v>
      </c>
      <c r="B3008" t="s">
        <v>151</v>
      </c>
      <c r="C3008" s="79">
        <f t="shared" si="92"/>
        <v>0</v>
      </c>
      <c r="D3008" s="79">
        <f t="shared" si="93"/>
        <v>0</v>
      </c>
    </row>
    <row r="3009" spans="1:4" x14ac:dyDescent="0.2">
      <c r="A3009" t="s">
        <v>152</v>
      </c>
      <c r="B3009" t="s">
        <v>151</v>
      </c>
      <c r="C3009" s="79">
        <f t="shared" si="92"/>
        <v>0</v>
      </c>
      <c r="D3009" s="79">
        <f t="shared" si="93"/>
        <v>0</v>
      </c>
    </row>
    <row r="3010" spans="1:4" x14ac:dyDescent="0.2">
      <c r="A3010" t="s">
        <v>152</v>
      </c>
      <c r="B3010" t="s">
        <v>151</v>
      </c>
      <c r="C3010" s="79">
        <f t="shared" si="92"/>
        <v>0</v>
      </c>
      <c r="D3010" s="79">
        <f t="shared" si="93"/>
        <v>0</v>
      </c>
    </row>
    <row r="3011" spans="1:4" x14ac:dyDescent="0.2">
      <c r="A3011" t="s">
        <v>152</v>
      </c>
      <c r="B3011" t="s">
        <v>151</v>
      </c>
      <c r="C3011" s="79">
        <f t="shared" ref="C3011:C3074" si="94">IF(A3011="Male", 1, 0)</f>
        <v>0</v>
      </c>
      <c r="D3011" s="79">
        <f t="shared" ref="D3011:D3074" si="95">IF(B3011="Yes", 1, 0)</f>
        <v>0</v>
      </c>
    </row>
    <row r="3012" spans="1:4" x14ac:dyDescent="0.2">
      <c r="A3012" t="s">
        <v>152</v>
      </c>
      <c r="B3012" t="s">
        <v>151</v>
      </c>
      <c r="C3012" s="79">
        <f t="shared" si="94"/>
        <v>0</v>
      </c>
      <c r="D3012" s="79">
        <f t="shared" si="95"/>
        <v>0</v>
      </c>
    </row>
    <row r="3013" spans="1:4" x14ac:dyDescent="0.2">
      <c r="A3013" t="s">
        <v>152</v>
      </c>
      <c r="B3013" t="s">
        <v>151</v>
      </c>
      <c r="C3013" s="79">
        <f t="shared" si="94"/>
        <v>0</v>
      </c>
      <c r="D3013" s="79">
        <f t="shared" si="95"/>
        <v>0</v>
      </c>
    </row>
    <row r="3014" spans="1:4" x14ac:dyDescent="0.2">
      <c r="A3014" t="s">
        <v>152</v>
      </c>
      <c r="B3014" t="s">
        <v>151</v>
      </c>
      <c r="C3014" s="79">
        <f t="shared" si="94"/>
        <v>0</v>
      </c>
      <c r="D3014" s="79">
        <f t="shared" si="95"/>
        <v>0</v>
      </c>
    </row>
    <row r="3015" spans="1:4" x14ac:dyDescent="0.2">
      <c r="A3015" t="s">
        <v>152</v>
      </c>
      <c r="B3015" t="s">
        <v>151</v>
      </c>
      <c r="C3015" s="79">
        <f t="shared" si="94"/>
        <v>0</v>
      </c>
      <c r="D3015" s="79">
        <f t="shared" si="95"/>
        <v>0</v>
      </c>
    </row>
    <row r="3016" spans="1:4" x14ac:dyDescent="0.2">
      <c r="A3016" t="s">
        <v>152</v>
      </c>
      <c r="B3016" t="s">
        <v>151</v>
      </c>
      <c r="C3016" s="79">
        <f t="shared" si="94"/>
        <v>0</v>
      </c>
      <c r="D3016" s="79">
        <f t="shared" si="95"/>
        <v>0</v>
      </c>
    </row>
    <row r="3017" spans="1:4" x14ac:dyDescent="0.2">
      <c r="A3017" t="s">
        <v>152</v>
      </c>
      <c r="B3017" t="s">
        <v>151</v>
      </c>
      <c r="C3017" s="79">
        <f t="shared" si="94"/>
        <v>0</v>
      </c>
      <c r="D3017" s="79">
        <f t="shared" si="95"/>
        <v>0</v>
      </c>
    </row>
    <row r="3018" spans="1:4" x14ac:dyDescent="0.2">
      <c r="A3018" t="s">
        <v>152</v>
      </c>
      <c r="B3018" t="s">
        <v>151</v>
      </c>
      <c r="C3018" s="79">
        <f t="shared" si="94"/>
        <v>0</v>
      </c>
      <c r="D3018" s="79">
        <f t="shared" si="95"/>
        <v>0</v>
      </c>
    </row>
    <row r="3019" spans="1:4" x14ac:dyDescent="0.2">
      <c r="A3019" t="s">
        <v>152</v>
      </c>
      <c r="B3019" t="s">
        <v>151</v>
      </c>
      <c r="C3019" s="79">
        <f t="shared" si="94"/>
        <v>0</v>
      </c>
      <c r="D3019" s="79">
        <f t="shared" si="95"/>
        <v>0</v>
      </c>
    </row>
    <row r="3020" spans="1:4" x14ac:dyDescent="0.2">
      <c r="A3020" t="s">
        <v>152</v>
      </c>
      <c r="B3020" t="s">
        <v>151</v>
      </c>
      <c r="C3020" s="79">
        <f t="shared" si="94"/>
        <v>0</v>
      </c>
      <c r="D3020" s="79">
        <f t="shared" si="95"/>
        <v>0</v>
      </c>
    </row>
    <row r="3021" spans="1:4" x14ac:dyDescent="0.2">
      <c r="A3021" t="s">
        <v>152</v>
      </c>
      <c r="B3021" t="s">
        <v>151</v>
      </c>
      <c r="C3021" s="79">
        <f t="shared" si="94"/>
        <v>0</v>
      </c>
      <c r="D3021" s="79">
        <f t="shared" si="95"/>
        <v>0</v>
      </c>
    </row>
    <row r="3022" spans="1:4" x14ac:dyDescent="0.2">
      <c r="A3022" t="s">
        <v>152</v>
      </c>
      <c r="B3022" t="s">
        <v>151</v>
      </c>
      <c r="C3022" s="79">
        <f t="shared" si="94"/>
        <v>0</v>
      </c>
      <c r="D3022" s="79">
        <f t="shared" si="95"/>
        <v>0</v>
      </c>
    </row>
    <row r="3023" spans="1:4" x14ac:dyDescent="0.2">
      <c r="A3023" t="s">
        <v>152</v>
      </c>
      <c r="B3023" t="s">
        <v>151</v>
      </c>
      <c r="C3023" s="79">
        <f t="shared" si="94"/>
        <v>0</v>
      </c>
      <c r="D3023" s="79">
        <f t="shared" si="95"/>
        <v>0</v>
      </c>
    </row>
    <row r="3024" spans="1:4" x14ac:dyDescent="0.2">
      <c r="A3024" t="s">
        <v>152</v>
      </c>
      <c r="B3024" t="s">
        <v>151</v>
      </c>
      <c r="C3024" s="79">
        <f t="shared" si="94"/>
        <v>0</v>
      </c>
      <c r="D3024" s="79">
        <f t="shared" si="95"/>
        <v>0</v>
      </c>
    </row>
    <row r="3025" spans="1:4" x14ac:dyDescent="0.2">
      <c r="A3025" t="s">
        <v>152</v>
      </c>
      <c r="B3025" t="s">
        <v>151</v>
      </c>
      <c r="C3025" s="79">
        <f t="shared" si="94"/>
        <v>0</v>
      </c>
      <c r="D3025" s="79">
        <f t="shared" si="95"/>
        <v>0</v>
      </c>
    </row>
    <row r="3026" spans="1:4" x14ac:dyDescent="0.2">
      <c r="A3026" t="s">
        <v>152</v>
      </c>
      <c r="B3026" t="s">
        <v>151</v>
      </c>
      <c r="C3026" s="79">
        <f t="shared" si="94"/>
        <v>0</v>
      </c>
      <c r="D3026" s="79">
        <f t="shared" si="95"/>
        <v>0</v>
      </c>
    </row>
    <row r="3027" spans="1:4" x14ac:dyDescent="0.2">
      <c r="A3027" t="s">
        <v>152</v>
      </c>
      <c r="B3027" t="s">
        <v>151</v>
      </c>
      <c r="C3027" s="79">
        <f t="shared" si="94"/>
        <v>0</v>
      </c>
      <c r="D3027" s="79">
        <f t="shared" si="95"/>
        <v>0</v>
      </c>
    </row>
    <row r="3028" spans="1:4" x14ac:dyDescent="0.2">
      <c r="A3028" t="s">
        <v>152</v>
      </c>
      <c r="B3028" t="s">
        <v>151</v>
      </c>
      <c r="C3028" s="79">
        <f t="shared" si="94"/>
        <v>0</v>
      </c>
      <c r="D3028" s="79">
        <f t="shared" si="95"/>
        <v>0</v>
      </c>
    </row>
    <row r="3029" spans="1:4" x14ac:dyDescent="0.2">
      <c r="A3029" t="s">
        <v>152</v>
      </c>
      <c r="B3029" t="s">
        <v>151</v>
      </c>
      <c r="C3029" s="79">
        <f t="shared" si="94"/>
        <v>0</v>
      </c>
      <c r="D3029" s="79">
        <f t="shared" si="95"/>
        <v>0</v>
      </c>
    </row>
    <row r="3030" spans="1:4" x14ac:dyDescent="0.2">
      <c r="A3030" t="s">
        <v>152</v>
      </c>
      <c r="B3030" t="s">
        <v>151</v>
      </c>
      <c r="C3030" s="79">
        <f t="shared" si="94"/>
        <v>0</v>
      </c>
      <c r="D3030" s="79">
        <f t="shared" si="95"/>
        <v>0</v>
      </c>
    </row>
    <row r="3031" spans="1:4" x14ac:dyDescent="0.2">
      <c r="A3031" t="s">
        <v>152</v>
      </c>
      <c r="B3031" t="s">
        <v>151</v>
      </c>
      <c r="C3031" s="79">
        <f t="shared" si="94"/>
        <v>0</v>
      </c>
      <c r="D3031" s="79">
        <f t="shared" si="95"/>
        <v>0</v>
      </c>
    </row>
    <row r="3032" spans="1:4" x14ac:dyDescent="0.2">
      <c r="A3032" t="s">
        <v>152</v>
      </c>
      <c r="B3032" t="s">
        <v>151</v>
      </c>
      <c r="C3032" s="79">
        <f t="shared" si="94"/>
        <v>0</v>
      </c>
      <c r="D3032" s="79">
        <f t="shared" si="95"/>
        <v>0</v>
      </c>
    </row>
    <row r="3033" spans="1:4" x14ac:dyDescent="0.2">
      <c r="A3033" t="s">
        <v>152</v>
      </c>
      <c r="B3033" t="s">
        <v>151</v>
      </c>
      <c r="C3033" s="79">
        <f t="shared" si="94"/>
        <v>0</v>
      </c>
      <c r="D3033" s="79">
        <f t="shared" si="95"/>
        <v>0</v>
      </c>
    </row>
    <row r="3034" spans="1:4" x14ac:dyDescent="0.2">
      <c r="A3034" t="s">
        <v>152</v>
      </c>
      <c r="B3034" t="s">
        <v>151</v>
      </c>
      <c r="C3034" s="79">
        <f t="shared" si="94"/>
        <v>0</v>
      </c>
      <c r="D3034" s="79">
        <f t="shared" si="95"/>
        <v>0</v>
      </c>
    </row>
    <row r="3035" spans="1:4" x14ac:dyDescent="0.2">
      <c r="A3035" t="s">
        <v>152</v>
      </c>
      <c r="B3035" t="s">
        <v>151</v>
      </c>
      <c r="C3035" s="79">
        <f t="shared" si="94"/>
        <v>0</v>
      </c>
      <c r="D3035" s="79">
        <f t="shared" si="95"/>
        <v>0</v>
      </c>
    </row>
    <row r="3036" spans="1:4" x14ac:dyDescent="0.2">
      <c r="A3036" t="s">
        <v>152</v>
      </c>
      <c r="B3036" t="s">
        <v>151</v>
      </c>
      <c r="C3036" s="79">
        <f t="shared" si="94"/>
        <v>0</v>
      </c>
      <c r="D3036" s="79">
        <f t="shared" si="95"/>
        <v>0</v>
      </c>
    </row>
    <row r="3037" spans="1:4" x14ac:dyDescent="0.2">
      <c r="A3037" t="s">
        <v>152</v>
      </c>
      <c r="B3037" t="s">
        <v>151</v>
      </c>
      <c r="C3037" s="79">
        <f t="shared" si="94"/>
        <v>0</v>
      </c>
      <c r="D3037" s="79">
        <f t="shared" si="95"/>
        <v>0</v>
      </c>
    </row>
    <row r="3038" spans="1:4" x14ac:dyDescent="0.2">
      <c r="A3038" t="s">
        <v>152</v>
      </c>
      <c r="B3038" t="s">
        <v>151</v>
      </c>
      <c r="C3038" s="79">
        <f t="shared" si="94"/>
        <v>0</v>
      </c>
      <c r="D3038" s="79">
        <f t="shared" si="95"/>
        <v>0</v>
      </c>
    </row>
    <row r="3039" spans="1:4" x14ac:dyDescent="0.2">
      <c r="A3039" t="s">
        <v>152</v>
      </c>
      <c r="B3039" t="s">
        <v>151</v>
      </c>
      <c r="C3039" s="79">
        <f t="shared" si="94"/>
        <v>0</v>
      </c>
      <c r="D3039" s="79">
        <f t="shared" si="95"/>
        <v>0</v>
      </c>
    </row>
    <row r="3040" spans="1:4" x14ac:dyDescent="0.2">
      <c r="A3040" t="s">
        <v>152</v>
      </c>
      <c r="B3040" t="s">
        <v>151</v>
      </c>
      <c r="C3040" s="79">
        <f t="shared" si="94"/>
        <v>0</v>
      </c>
      <c r="D3040" s="79">
        <f t="shared" si="95"/>
        <v>0</v>
      </c>
    </row>
    <row r="3041" spans="1:4" x14ac:dyDescent="0.2">
      <c r="A3041" t="s">
        <v>152</v>
      </c>
      <c r="B3041" t="s">
        <v>151</v>
      </c>
      <c r="C3041" s="79">
        <f t="shared" si="94"/>
        <v>0</v>
      </c>
      <c r="D3041" s="79">
        <f t="shared" si="95"/>
        <v>0</v>
      </c>
    </row>
    <row r="3042" spans="1:4" x14ac:dyDescent="0.2">
      <c r="A3042" t="s">
        <v>152</v>
      </c>
      <c r="B3042" t="s">
        <v>151</v>
      </c>
      <c r="C3042" s="79">
        <f t="shared" si="94"/>
        <v>0</v>
      </c>
      <c r="D3042" s="79">
        <f t="shared" si="95"/>
        <v>0</v>
      </c>
    </row>
    <row r="3043" spans="1:4" x14ac:dyDescent="0.2">
      <c r="A3043" t="s">
        <v>152</v>
      </c>
      <c r="B3043" t="s">
        <v>151</v>
      </c>
      <c r="C3043" s="79">
        <f t="shared" si="94"/>
        <v>0</v>
      </c>
      <c r="D3043" s="79">
        <f t="shared" si="95"/>
        <v>0</v>
      </c>
    </row>
    <row r="3044" spans="1:4" x14ac:dyDescent="0.2">
      <c r="A3044" t="s">
        <v>152</v>
      </c>
      <c r="B3044" t="s">
        <v>151</v>
      </c>
      <c r="C3044" s="79">
        <f t="shared" si="94"/>
        <v>0</v>
      </c>
      <c r="D3044" s="79">
        <f t="shared" si="95"/>
        <v>0</v>
      </c>
    </row>
    <row r="3045" spans="1:4" x14ac:dyDescent="0.2">
      <c r="A3045" t="s">
        <v>152</v>
      </c>
      <c r="B3045" t="s">
        <v>151</v>
      </c>
      <c r="C3045" s="79">
        <f t="shared" si="94"/>
        <v>0</v>
      </c>
      <c r="D3045" s="79">
        <f t="shared" si="95"/>
        <v>0</v>
      </c>
    </row>
    <row r="3046" spans="1:4" x14ac:dyDescent="0.2">
      <c r="A3046" t="s">
        <v>152</v>
      </c>
      <c r="B3046" t="s">
        <v>151</v>
      </c>
      <c r="C3046" s="79">
        <f t="shared" si="94"/>
        <v>0</v>
      </c>
      <c r="D3046" s="79">
        <f t="shared" si="95"/>
        <v>0</v>
      </c>
    </row>
    <row r="3047" spans="1:4" x14ac:dyDescent="0.2">
      <c r="A3047" t="s">
        <v>152</v>
      </c>
      <c r="B3047" t="s">
        <v>151</v>
      </c>
      <c r="C3047" s="79">
        <f t="shared" si="94"/>
        <v>0</v>
      </c>
      <c r="D3047" s="79">
        <f t="shared" si="95"/>
        <v>0</v>
      </c>
    </row>
    <row r="3048" spans="1:4" x14ac:dyDescent="0.2">
      <c r="A3048" t="s">
        <v>152</v>
      </c>
      <c r="B3048" t="s">
        <v>151</v>
      </c>
      <c r="C3048" s="79">
        <f t="shared" si="94"/>
        <v>0</v>
      </c>
      <c r="D3048" s="79">
        <f t="shared" si="95"/>
        <v>0</v>
      </c>
    </row>
    <row r="3049" spans="1:4" x14ac:dyDescent="0.2">
      <c r="A3049" t="s">
        <v>152</v>
      </c>
      <c r="B3049" t="s">
        <v>151</v>
      </c>
      <c r="C3049" s="79">
        <f t="shared" si="94"/>
        <v>0</v>
      </c>
      <c r="D3049" s="79">
        <f t="shared" si="95"/>
        <v>0</v>
      </c>
    </row>
    <row r="3050" spans="1:4" x14ac:dyDescent="0.2">
      <c r="A3050" t="s">
        <v>152</v>
      </c>
      <c r="B3050" t="s">
        <v>151</v>
      </c>
      <c r="C3050" s="79">
        <f t="shared" si="94"/>
        <v>0</v>
      </c>
      <c r="D3050" s="79">
        <f t="shared" si="95"/>
        <v>0</v>
      </c>
    </row>
    <row r="3051" spans="1:4" x14ac:dyDescent="0.2">
      <c r="A3051" t="s">
        <v>152</v>
      </c>
      <c r="B3051" t="s">
        <v>151</v>
      </c>
      <c r="C3051" s="79">
        <f t="shared" si="94"/>
        <v>0</v>
      </c>
      <c r="D3051" s="79">
        <f t="shared" si="95"/>
        <v>0</v>
      </c>
    </row>
    <row r="3052" spans="1:4" x14ac:dyDescent="0.2">
      <c r="A3052" t="s">
        <v>152</v>
      </c>
      <c r="B3052" t="s">
        <v>151</v>
      </c>
      <c r="C3052" s="79">
        <f t="shared" si="94"/>
        <v>0</v>
      </c>
      <c r="D3052" s="79">
        <f t="shared" si="95"/>
        <v>0</v>
      </c>
    </row>
    <row r="3053" spans="1:4" x14ac:dyDescent="0.2">
      <c r="A3053" t="s">
        <v>152</v>
      </c>
      <c r="B3053" t="s">
        <v>151</v>
      </c>
      <c r="C3053" s="79">
        <f t="shared" si="94"/>
        <v>0</v>
      </c>
      <c r="D3053" s="79">
        <f t="shared" si="95"/>
        <v>0</v>
      </c>
    </row>
    <row r="3054" spans="1:4" x14ac:dyDescent="0.2">
      <c r="A3054" t="s">
        <v>152</v>
      </c>
      <c r="B3054" t="s">
        <v>151</v>
      </c>
      <c r="C3054" s="79">
        <f t="shared" si="94"/>
        <v>0</v>
      </c>
      <c r="D3054" s="79">
        <f t="shared" si="95"/>
        <v>0</v>
      </c>
    </row>
    <row r="3055" spans="1:4" x14ac:dyDescent="0.2">
      <c r="A3055" t="s">
        <v>152</v>
      </c>
      <c r="B3055" t="s">
        <v>151</v>
      </c>
      <c r="C3055" s="79">
        <f t="shared" si="94"/>
        <v>0</v>
      </c>
      <c r="D3055" s="79">
        <f t="shared" si="95"/>
        <v>0</v>
      </c>
    </row>
    <row r="3056" spans="1:4" x14ac:dyDescent="0.2">
      <c r="A3056" t="s">
        <v>152</v>
      </c>
      <c r="B3056" t="s">
        <v>151</v>
      </c>
      <c r="C3056" s="79">
        <f t="shared" si="94"/>
        <v>0</v>
      </c>
      <c r="D3056" s="79">
        <f t="shared" si="95"/>
        <v>0</v>
      </c>
    </row>
    <row r="3057" spans="1:4" x14ac:dyDescent="0.2">
      <c r="A3057" t="s">
        <v>152</v>
      </c>
      <c r="B3057" t="s">
        <v>151</v>
      </c>
      <c r="C3057" s="79">
        <f t="shared" si="94"/>
        <v>0</v>
      </c>
      <c r="D3057" s="79">
        <f t="shared" si="95"/>
        <v>0</v>
      </c>
    </row>
    <row r="3058" spans="1:4" x14ac:dyDescent="0.2">
      <c r="A3058" t="s">
        <v>152</v>
      </c>
      <c r="B3058" t="s">
        <v>151</v>
      </c>
      <c r="C3058" s="79">
        <f t="shared" si="94"/>
        <v>0</v>
      </c>
      <c r="D3058" s="79">
        <f t="shared" si="95"/>
        <v>0</v>
      </c>
    </row>
    <row r="3059" spans="1:4" x14ac:dyDescent="0.2">
      <c r="A3059" t="s">
        <v>152</v>
      </c>
      <c r="B3059" t="s">
        <v>151</v>
      </c>
      <c r="C3059" s="79">
        <f t="shared" si="94"/>
        <v>0</v>
      </c>
      <c r="D3059" s="79">
        <f t="shared" si="95"/>
        <v>0</v>
      </c>
    </row>
    <row r="3060" spans="1:4" x14ac:dyDescent="0.2">
      <c r="A3060" t="s">
        <v>152</v>
      </c>
      <c r="B3060" t="s">
        <v>151</v>
      </c>
      <c r="C3060" s="79">
        <f t="shared" si="94"/>
        <v>0</v>
      </c>
      <c r="D3060" s="79">
        <f t="shared" si="95"/>
        <v>0</v>
      </c>
    </row>
    <row r="3061" spans="1:4" x14ac:dyDescent="0.2">
      <c r="A3061" t="s">
        <v>152</v>
      </c>
      <c r="B3061" t="s">
        <v>151</v>
      </c>
      <c r="C3061" s="79">
        <f t="shared" si="94"/>
        <v>0</v>
      </c>
      <c r="D3061" s="79">
        <f t="shared" si="95"/>
        <v>0</v>
      </c>
    </row>
    <row r="3062" spans="1:4" x14ac:dyDescent="0.2">
      <c r="A3062" t="s">
        <v>152</v>
      </c>
      <c r="B3062" t="s">
        <v>151</v>
      </c>
      <c r="C3062" s="79">
        <f t="shared" si="94"/>
        <v>0</v>
      </c>
      <c r="D3062" s="79">
        <f t="shared" si="95"/>
        <v>0</v>
      </c>
    </row>
    <row r="3063" spans="1:4" x14ac:dyDescent="0.2">
      <c r="A3063" t="s">
        <v>152</v>
      </c>
      <c r="B3063" t="s">
        <v>151</v>
      </c>
      <c r="C3063" s="79">
        <f t="shared" si="94"/>
        <v>0</v>
      </c>
      <c r="D3063" s="79">
        <f t="shared" si="95"/>
        <v>0</v>
      </c>
    </row>
    <row r="3064" spans="1:4" x14ac:dyDescent="0.2">
      <c r="A3064" t="s">
        <v>152</v>
      </c>
      <c r="B3064" t="s">
        <v>151</v>
      </c>
      <c r="C3064" s="79">
        <f t="shared" si="94"/>
        <v>0</v>
      </c>
      <c r="D3064" s="79">
        <f t="shared" si="95"/>
        <v>0</v>
      </c>
    </row>
    <row r="3065" spans="1:4" x14ac:dyDescent="0.2">
      <c r="A3065" t="s">
        <v>152</v>
      </c>
      <c r="B3065" t="s">
        <v>151</v>
      </c>
      <c r="C3065" s="79">
        <f t="shared" si="94"/>
        <v>0</v>
      </c>
      <c r="D3065" s="79">
        <f t="shared" si="95"/>
        <v>0</v>
      </c>
    </row>
    <row r="3066" spans="1:4" x14ac:dyDescent="0.2">
      <c r="A3066" t="s">
        <v>152</v>
      </c>
      <c r="B3066" t="s">
        <v>151</v>
      </c>
      <c r="C3066" s="79">
        <f t="shared" si="94"/>
        <v>0</v>
      </c>
      <c r="D3066" s="79">
        <f t="shared" si="95"/>
        <v>0</v>
      </c>
    </row>
    <row r="3067" spans="1:4" x14ac:dyDescent="0.2">
      <c r="A3067" t="s">
        <v>152</v>
      </c>
      <c r="B3067" t="s">
        <v>151</v>
      </c>
      <c r="C3067" s="79">
        <f t="shared" si="94"/>
        <v>0</v>
      </c>
      <c r="D3067" s="79">
        <f t="shared" si="95"/>
        <v>0</v>
      </c>
    </row>
    <row r="3068" spans="1:4" x14ac:dyDescent="0.2">
      <c r="A3068" t="s">
        <v>152</v>
      </c>
      <c r="B3068" t="s">
        <v>151</v>
      </c>
      <c r="C3068" s="79">
        <f t="shared" si="94"/>
        <v>0</v>
      </c>
      <c r="D3068" s="79">
        <f t="shared" si="95"/>
        <v>0</v>
      </c>
    </row>
    <row r="3069" spans="1:4" x14ac:dyDescent="0.2">
      <c r="A3069" t="s">
        <v>152</v>
      </c>
      <c r="B3069" t="s">
        <v>151</v>
      </c>
      <c r="C3069" s="79">
        <f t="shared" si="94"/>
        <v>0</v>
      </c>
      <c r="D3069" s="79">
        <f t="shared" si="95"/>
        <v>0</v>
      </c>
    </row>
    <row r="3070" spans="1:4" x14ac:dyDescent="0.2">
      <c r="A3070" t="s">
        <v>152</v>
      </c>
      <c r="B3070" t="s">
        <v>151</v>
      </c>
      <c r="C3070" s="79">
        <f t="shared" si="94"/>
        <v>0</v>
      </c>
      <c r="D3070" s="79">
        <f t="shared" si="95"/>
        <v>0</v>
      </c>
    </row>
    <row r="3071" spans="1:4" x14ac:dyDescent="0.2">
      <c r="A3071" t="s">
        <v>152</v>
      </c>
      <c r="B3071" t="s">
        <v>151</v>
      </c>
      <c r="C3071" s="79">
        <f t="shared" si="94"/>
        <v>0</v>
      </c>
      <c r="D3071" s="79">
        <f t="shared" si="95"/>
        <v>0</v>
      </c>
    </row>
    <row r="3072" spans="1:4" x14ac:dyDescent="0.2">
      <c r="A3072" t="s">
        <v>152</v>
      </c>
      <c r="B3072" t="s">
        <v>151</v>
      </c>
      <c r="C3072" s="79">
        <f t="shared" si="94"/>
        <v>0</v>
      </c>
      <c r="D3072" s="79">
        <f t="shared" si="95"/>
        <v>0</v>
      </c>
    </row>
    <row r="3073" spans="1:4" x14ac:dyDescent="0.2">
      <c r="A3073" t="s">
        <v>152</v>
      </c>
      <c r="B3073" t="s">
        <v>151</v>
      </c>
      <c r="C3073" s="79">
        <f t="shared" si="94"/>
        <v>0</v>
      </c>
      <c r="D3073" s="79">
        <f t="shared" si="95"/>
        <v>0</v>
      </c>
    </row>
    <row r="3074" spans="1:4" x14ac:dyDescent="0.2">
      <c r="A3074" t="s">
        <v>152</v>
      </c>
      <c r="B3074" t="s">
        <v>151</v>
      </c>
      <c r="C3074" s="79">
        <f t="shared" si="94"/>
        <v>0</v>
      </c>
      <c r="D3074" s="79">
        <f t="shared" si="95"/>
        <v>0</v>
      </c>
    </row>
    <row r="3075" spans="1:4" x14ac:dyDescent="0.2">
      <c r="A3075" t="s">
        <v>152</v>
      </c>
      <c r="B3075" t="s">
        <v>151</v>
      </c>
      <c r="C3075" s="79">
        <f t="shared" ref="C3075:C3138" si="96">IF(A3075="Male", 1, 0)</f>
        <v>0</v>
      </c>
      <c r="D3075" s="79">
        <f t="shared" ref="D3075:D3138" si="97">IF(B3075="Yes", 1, 0)</f>
        <v>0</v>
      </c>
    </row>
    <row r="3076" spans="1:4" x14ac:dyDescent="0.2">
      <c r="A3076" t="s">
        <v>152</v>
      </c>
      <c r="B3076" t="s">
        <v>151</v>
      </c>
      <c r="C3076" s="79">
        <f t="shared" si="96"/>
        <v>0</v>
      </c>
      <c r="D3076" s="79">
        <f t="shared" si="97"/>
        <v>0</v>
      </c>
    </row>
    <row r="3077" spans="1:4" x14ac:dyDescent="0.2">
      <c r="A3077" t="s">
        <v>152</v>
      </c>
      <c r="B3077" t="s">
        <v>151</v>
      </c>
      <c r="C3077" s="79">
        <f t="shared" si="96"/>
        <v>0</v>
      </c>
      <c r="D3077" s="79">
        <f t="shared" si="97"/>
        <v>0</v>
      </c>
    </row>
    <row r="3078" spans="1:4" x14ac:dyDescent="0.2">
      <c r="A3078" t="s">
        <v>152</v>
      </c>
      <c r="B3078" t="s">
        <v>151</v>
      </c>
      <c r="C3078" s="79">
        <f t="shared" si="96"/>
        <v>0</v>
      </c>
      <c r="D3078" s="79">
        <f t="shared" si="97"/>
        <v>0</v>
      </c>
    </row>
    <row r="3079" spans="1:4" x14ac:dyDescent="0.2">
      <c r="A3079" t="s">
        <v>152</v>
      </c>
      <c r="B3079" t="s">
        <v>151</v>
      </c>
      <c r="C3079" s="79">
        <f t="shared" si="96"/>
        <v>0</v>
      </c>
      <c r="D3079" s="79">
        <f t="shared" si="97"/>
        <v>0</v>
      </c>
    </row>
    <row r="3080" spans="1:4" x14ac:dyDescent="0.2">
      <c r="A3080" t="s">
        <v>152</v>
      </c>
      <c r="B3080" t="s">
        <v>151</v>
      </c>
      <c r="C3080" s="79">
        <f t="shared" si="96"/>
        <v>0</v>
      </c>
      <c r="D3080" s="79">
        <f t="shared" si="97"/>
        <v>0</v>
      </c>
    </row>
    <row r="3081" spans="1:4" x14ac:dyDescent="0.2">
      <c r="A3081" t="s">
        <v>152</v>
      </c>
      <c r="B3081" t="s">
        <v>151</v>
      </c>
      <c r="C3081" s="79">
        <f t="shared" si="96"/>
        <v>0</v>
      </c>
      <c r="D3081" s="79">
        <f t="shared" si="97"/>
        <v>0</v>
      </c>
    </row>
    <row r="3082" spans="1:4" x14ac:dyDescent="0.2">
      <c r="A3082" t="s">
        <v>152</v>
      </c>
      <c r="B3082" t="s">
        <v>151</v>
      </c>
      <c r="C3082" s="79">
        <f t="shared" si="96"/>
        <v>0</v>
      </c>
      <c r="D3082" s="79">
        <f t="shared" si="97"/>
        <v>0</v>
      </c>
    </row>
    <row r="3083" spans="1:4" x14ac:dyDescent="0.2">
      <c r="A3083" t="s">
        <v>152</v>
      </c>
      <c r="B3083" t="s">
        <v>151</v>
      </c>
      <c r="C3083" s="79">
        <f t="shared" si="96"/>
        <v>0</v>
      </c>
      <c r="D3083" s="79">
        <f t="shared" si="97"/>
        <v>0</v>
      </c>
    </row>
    <row r="3084" spans="1:4" x14ac:dyDescent="0.2">
      <c r="A3084" t="s">
        <v>152</v>
      </c>
      <c r="B3084" t="s">
        <v>151</v>
      </c>
      <c r="C3084" s="79">
        <f t="shared" si="96"/>
        <v>0</v>
      </c>
      <c r="D3084" s="79">
        <f t="shared" si="97"/>
        <v>0</v>
      </c>
    </row>
    <row r="3085" spans="1:4" x14ac:dyDescent="0.2">
      <c r="A3085" t="s">
        <v>152</v>
      </c>
      <c r="B3085" t="s">
        <v>151</v>
      </c>
      <c r="C3085" s="79">
        <f t="shared" si="96"/>
        <v>0</v>
      </c>
      <c r="D3085" s="79">
        <f t="shared" si="97"/>
        <v>0</v>
      </c>
    </row>
    <row r="3086" spans="1:4" x14ac:dyDescent="0.2">
      <c r="A3086" t="s">
        <v>152</v>
      </c>
      <c r="B3086" t="s">
        <v>151</v>
      </c>
      <c r="C3086" s="79">
        <f t="shared" si="96"/>
        <v>0</v>
      </c>
      <c r="D3086" s="79">
        <f t="shared" si="97"/>
        <v>0</v>
      </c>
    </row>
    <row r="3087" spans="1:4" x14ac:dyDescent="0.2">
      <c r="A3087" t="s">
        <v>152</v>
      </c>
      <c r="B3087" t="s">
        <v>151</v>
      </c>
      <c r="C3087" s="79">
        <f t="shared" si="96"/>
        <v>0</v>
      </c>
      <c r="D3087" s="79">
        <f t="shared" si="97"/>
        <v>0</v>
      </c>
    </row>
    <row r="3088" spans="1:4" x14ac:dyDescent="0.2">
      <c r="A3088" t="s">
        <v>152</v>
      </c>
      <c r="B3088" t="s">
        <v>151</v>
      </c>
      <c r="C3088" s="79">
        <f t="shared" si="96"/>
        <v>0</v>
      </c>
      <c r="D3088" s="79">
        <f t="shared" si="97"/>
        <v>0</v>
      </c>
    </row>
    <row r="3089" spans="1:4" x14ac:dyDescent="0.2">
      <c r="A3089" t="s">
        <v>152</v>
      </c>
      <c r="B3089" t="s">
        <v>151</v>
      </c>
      <c r="C3089" s="79">
        <f t="shared" si="96"/>
        <v>0</v>
      </c>
      <c r="D3089" s="79">
        <f t="shared" si="97"/>
        <v>0</v>
      </c>
    </row>
    <row r="3090" spans="1:4" x14ac:dyDescent="0.2">
      <c r="A3090" t="s">
        <v>152</v>
      </c>
      <c r="B3090" t="s">
        <v>151</v>
      </c>
      <c r="C3090" s="79">
        <f t="shared" si="96"/>
        <v>0</v>
      </c>
      <c r="D3090" s="79">
        <f t="shared" si="97"/>
        <v>0</v>
      </c>
    </row>
    <row r="3091" spans="1:4" x14ac:dyDescent="0.2">
      <c r="A3091" t="s">
        <v>152</v>
      </c>
      <c r="B3091" t="s">
        <v>151</v>
      </c>
      <c r="C3091" s="79">
        <f t="shared" si="96"/>
        <v>0</v>
      </c>
      <c r="D3091" s="79">
        <f t="shared" si="97"/>
        <v>0</v>
      </c>
    </row>
    <row r="3092" spans="1:4" x14ac:dyDescent="0.2">
      <c r="A3092" t="s">
        <v>152</v>
      </c>
      <c r="B3092" t="s">
        <v>151</v>
      </c>
      <c r="C3092" s="79">
        <f t="shared" si="96"/>
        <v>0</v>
      </c>
      <c r="D3092" s="79">
        <f t="shared" si="97"/>
        <v>0</v>
      </c>
    </row>
    <row r="3093" spans="1:4" x14ac:dyDescent="0.2">
      <c r="A3093" t="s">
        <v>152</v>
      </c>
      <c r="B3093" t="s">
        <v>151</v>
      </c>
      <c r="C3093" s="79">
        <f t="shared" si="96"/>
        <v>0</v>
      </c>
      <c r="D3093" s="79">
        <f t="shared" si="97"/>
        <v>0</v>
      </c>
    </row>
    <row r="3094" spans="1:4" x14ac:dyDescent="0.2">
      <c r="A3094" t="s">
        <v>152</v>
      </c>
      <c r="B3094" t="s">
        <v>151</v>
      </c>
      <c r="C3094" s="79">
        <f t="shared" si="96"/>
        <v>0</v>
      </c>
      <c r="D3094" s="79">
        <f t="shared" si="97"/>
        <v>0</v>
      </c>
    </row>
    <row r="3095" spans="1:4" x14ac:dyDescent="0.2">
      <c r="A3095" t="s">
        <v>152</v>
      </c>
      <c r="B3095" t="s">
        <v>151</v>
      </c>
      <c r="C3095" s="79">
        <f t="shared" si="96"/>
        <v>0</v>
      </c>
      <c r="D3095" s="79">
        <f t="shared" si="97"/>
        <v>0</v>
      </c>
    </row>
    <row r="3096" spans="1:4" x14ac:dyDescent="0.2">
      <c r="A3096" t="s">
        <v>152</v>
      </c>
      <c r="B3096" t="s">
        <v>151</v>
      </c>
      <c r="C3096" s="79">
        <f t="shared" si="96"/>
        <v>0</v>
      </c>
      <c r="D3096" s="79">
        <f t="shared" si="97"/>
        <v>0</v>
      </c>
    </row>
    <row r="3097" spans="1:4" x14ac:dyDescent="0.2">
      <c r="A3097" t="s">
        <v>152</v>
      </c>
      <c r="B3097" t="s">
        <v>151</v>
      </c>
      <c r="C3097" s="79">
        <f t="shared" si="96"/>
        <v>0</v>
      </c>
      <c r="D3097" s="79">
        <f t="shared" si="97"/>
        <v>0</v>
      </c>
    </row>
    <row r="3098" spans="1:4" x14ac:dyDescent="0.2">
      <c r="A3098" t="s">
        <v>152</v>
      </c>
      <c r="B3098" t="s">
        <v>151</v>
      </c>
      <c r="C3098" s="79">
        <f t="shared" si="96"/>
        <v>0</v>
      </c>
      <c r="D3098" s="79">
        <f t="shared" si="97"/>
        <v>0</v>
      </c>
    </row>
    <row r="3099" spans="1:4" x14ac:dyDescent="0.2">
      <c r="A3099" t="s">
        <v>152</v>
      </c>
      <c r="B3099" t="s">
        <v>151</v>
      </c>
      <c r="C3099" s="79">
        <f t="shared" si="96"/>
        <v>0</v>
      </c>
      <c r="D3099" s="79">
        <f t="shared" si="97"/>
        <v>0</v>
      </c>
    </row>
    <row r="3100" spans="1:4" x14ac:dyDescent="0.2">
      <c r="A3100" t="s">
        <v>152</v>
      </c>
      <c r="B3100" t="s">
        <v>151</v>
      </c>
      <c r="C3100" s="79">
        <f t="shared" si="96"/>
        <v>0</v>
      </c>
      <c r="D3100" s="79">
        <f t="shared" si="97"/>
        <v>0</v>
      </c>
    </row>
    <row r="3101" spans="1:4" x14ac:dyDescent="0.2">
      <c r="A3101" t="s">
        <v>152</v>
      </c>
      <c r="B3101" t="s">
        <v>151</v>
      </c>
      <c r="C3101" s="79">
        <f t="shared" si="96"/>
        <v>0</v>
      </c>
      <c r="D3101" s="79">
        <f t="shared" si="97"/>
        <v>0</v>
      </c>
    </row>
    <row r="3102" spans="1:4" x14ac:dyDescent="0.2">
      <c r="A3102" t="s">
        <v>152</v>
      </c>
      <c r="B3102" t="s">
        <v>151</v>
      </c>
      <c r="C3102" s="79">
        <f t="shared" si="96"/>
        <v>0</v>
      </c>
      <c r="D3102" s="79">
        <f t="shared" si="97"/>
        <v>0</v>
      </c>
    </row>
    <row r="3103" spans="1:4" x14ac:dyDescent="0.2">
      <c r="A3103" t="s">
        <v>152</v>
      </c>
      <c r="B3103" t="s">
        <v>151</v>
      </c>
      <c r="C3103" s="79">
        <f t="shared" si="96"/>
        <v>0</v>
      </c>
      <c r="D3103" s="79">
        <f t="shared" si="97"/>
        <v>0</v>
      </c>
    </row>
    <row r="3104" spans="1:4" x14ac:dyDescent="0.2">
      <c r="A3104" t="s">
        <v>152</v>
      </c>
      <c r="B3104" t="s">
        <v>151</v>
      </c>
      <c r="C3104" s="79">
        <f t="shared" si="96"/>
        <v>0</v>
      </c>
      <c r="D3104" s="79">
        <f t="shared" si="97"/>
        <v>0</v>
      </c>
    </row>
    <row r="3105" spans="1:4" x14ac:dyDescent="0.2">
      <c r="A3105" t="s">
        <v>152</v>
      </c>
      <c r="B3105" t="s">
        <v>151</v>
      </c>
      <c r="C3105" s="79">
        <f t="shared" si="96"/>
        <v>0</v>
      </c>
      <c r="D3105" s="79">
        <f t="shared" si="97"/>
        <v>0</v>
      </c>
    </row>
    <row r="3106" spans="1:4" x14ac:dyDescent="0.2">
      <c r="A3106" t="s">
        <v>152</v>
      </c>
      <c r="B3106" t="s">
        <v>151</v>
      </c>
      <c r="C3106" s="79">
        <f t="shared" si="96"/>
        <v>0</v>
      </c>
      <c r="D3106" s="79">
        <f t="shared" si="97"/>
        <v>0</v>
      </c>
    </row>
    <row r="3107" spans="1:4" x14ac:dyDescent="0.2">
      <c r="A3107" t="s">
        <v>152</v>
      </c>
      <c r="B3107" t="s">
        <v>151</v>
      </c>
      <c r="C3107" s="79">
        <f t="shared" si="96"/>
        <v>0</v>
      </c>
      <c r="D3107" s="79">
        <f t="shared" si="97"/>
        <v>0</v>
      </c>
    </row>
    <row r="3108" spans="1:4" x14ac:dyDescent="0.2">
      <c r="A3108" t="s">
        <v>152</v>
      </c>
      <c r="B3108" t="s">
        <v>151</v>
      </c>
      <c r="C3108" s="79">
        <f t="shared" si="96"/>
        <v>0</v>
      </c>
      <c r="D3108" s="79">
        <f t="shared" si="97"/>
        <v>0</v>
      </c>
    </row>
    <row r="3109" spans="1:4" x14ac:dyDescent="0.2">
      <c r="A3109" t="s">
        <v>152</v>
      </c>
      <c r="B3109" t="s">
        <v>151</v>
      </c>
      <c r="C3109" s="79">
        <f t="shared" si="96"/>
        <v>0</v>
      </c>
      <c r="D3109" s="79">
        <f t="shared" si="97"/>
        <v>0</v>
      </c>
    </row>
    <row r="3110" spans="1:4" x14ac:dyDescent="0.2">
      <c r="A3110" t="s">
        <v>152</v>
      </c>
      <c r="B3110" t="s">
        <v>151</v>
      </c>
      <c r="C3110" s="79">
        <f t="shared" si="96"/>
        <v>0</v>
      </c>
      <c r="D3110" s="79">
        <f t="shared" si="97"/>
        <v>0</v>
      </c>
    </row>
    <row r="3111" spans="1:4" x14ac:dyDescent="0.2">
      <c r="A3111" t="s">
        <v>152</v>
      </c>
      <c r="B3111" t="s">
        <v>151</v>
      </c>
      <c r="C3111" s="79">
        <f t="shared" si="96"/>
        <v>0</v>
      </c>
      <c r="D3111" s="79">
        <f t="shared" si="97"/>
        <v>0</v>
      </c>
    </row>
    <row r="3112" spans="1:4" x14ac:dyDescent="0.2">
      <c r="A3112" t="s">
        <v>152</v>
      </c>
      <c r="B3112" t="s">
        <v>151</v>
      </c>
      <c r="C3112" s="79">
        <f t="shared" si="96"/>
        <v>0</v>
      </c>
      <c r="D3112" s="79">
        <f t="shared" si="97"/>
        <v>0</v>
      </c>
    </row>
    <row r="3113" spans="1:4" x14ac:dyDescent="0.2">
      <c r="A3113" t="s">
        <v>152</v>
      </c>
      <c r="B3113" t="s">
        <v>151</v>
      </c>
      <c r="C3113" s="79">
        <f t="shared" si="96"/>
        <v>0</v>
      </c>
      <c r="D3113" s="79">
        <f t="shared" si="97"/>
        <v>0</v>
      </c>
    </row>
    <row r="3114" spans="1:4" x14ac:dyDescent="0.2">
      <c r="A3114" t="s">
        <v>152</v>
      </c>
      <c r="B3114" t="s">
        <v>151</v>
      </c>
      <c r="C3114" s="79">
        <f t="shared" si="96"/>
        <v>0</v>
      </c>
      <c r="D3114" s="79">
        <f t="shared" si="97"/>
        <v>0</v>
      </c>
    </row>
    <row r="3115" spans="1:4" x14ac:dyDescent="0.2">
      <c r="A3115" t="s">
        <v>152</v>
      </c>
      <c r="B3115" t="s">
        <v>151</v>
      </c>
      <c r="C3115" s="79">
        <f t="shared" si="96"/>
        <v>0</v>
      </c>
      <c r="D3115" s="79">
        <f t="shared" si="97"/>
        <v>0</v>
      </c>
    </row>
    <row r="3116" spans="1:4" x14ac:dyDescent="0.2">
      <c r="A3116" t="s">
        <v>152</v>
      </c>
      <c r="B3116" t="s">
        <v>151</v>
      </c>
      <c r="C3116" s="79">
        <f t="shared" si="96"/>
        <v>0</v>
      </c>
      <c r="D3116" s="79">
        <f t="shared" si="97"/>
        <v>0</v>
      </c>
    </row>
    <row r="3117" spans="1:4" x14ac:dyDescent="0.2">
      <c r="A3117" t="s">
        <v>152</v>
      </c>
      <c r="B3117" t="s">
        <v>151</v>
      </c>
      <c r="C3117" s="79">
        <f t="shared" si="96"/>
        <v>0</v>
      </c>
      <c r="D3117" s="79">
        <f t="shared" si="97"/>
        <v>0</v>
      </c>
    </row>
    <row r="3118" spans="1:4" x14ac:dyDescent="0.2">
      <c r="A3118" t="s">
        <v>152</v>
      </c>
      <c r="B3118" t="s">
        <v>151</v>
      </c>
      <c r="C3118" s="79">
        <f t="shared" si="96"/>
        <v>0</v>
      </c>
      <c r="D3118" s="79">
        <f t="shared" si="97"/>
        <v>0</v>
      </c>
    </row>
    <row r="3119" spans="1:4" x14ac:dyDescent="0.2">
      <c r="A3119" t="s">
        <v>152</v>
      </c>
      <c r="B3119" t="s">
        <v>151</v>
      </c>
      <c r="C3119" s="79">
        <f t="shared" si="96"/>
        <v>0</v>
      </c>
      <c r="D3119" s="79">
        <f t="shared" si="97"/>
        <v>0</v>
      </c>
    </row>
    <row r="3120" spans="1:4" x14ac:dyDescent="0.2">
      <c r="A3120" t="s">
        <v>152</v>
      </c>
      <c r="B3120" t="s">
        <v>151</v>
      </c>
      <c r="C3120" s="79">
        <f t="shared" si="96"/>
        <v>0</v>
      </c>
      <c r="D3120" s="79">
        <f t="shared" si="97"/>
        <v>0</v>
      </c>
    </row>
    <row r="3121" spans="1:4" x14ac:dyDescent="0.2">
      <c r="A3121" t="s">
        <v>152</v>
      </c>
      <c r="B3121" t="s">
        <v>151</v>
      </c>
      <c r="C3121" s="79">
        <f t="shared" si="96"/>
        <v>0</v>
      </c>
      <c r="D3121" s="79">
        <f t="shared" si="97"/>
        <v>0</v>
      </c>
    </row>
    <row r="3122" spans="1:4" x14ac:dyDescent="0.2">
      <c r="A3122" t="s">
        <v>152</v>
      </c>
      <c r="B3122" t="s">
        <v>151</v>
      </c>
      <c r="C3122" s="79">
        <f t="shared" si="96"/>
        <v>0</v>
      </c>
      <c r="D3122" s="79">
        <f t="shared" si="97"/>
        <v>0</v>
      </c>
    </row>
    <row r="3123" spans="1:4" x14ac:dyDescent="0.2">
      <c r="A3123" t="s">
        <v>152</v>
      </c>
      <c r="B3123" t="s">
        <v>151</v>
      </c>
      <c r="C3123" s="79">
        <f t="shared" si="96"/>
        <v>0</v>
      </c>
      <c r="D3123" s="79">
        <f t="shared" si="97"/>
        <v>0</v>
      </c>
    </row>
    <row r="3124" spans="1:4" x14ac:dyDescent="0.2">
      <c r="A3124" t="s">
        <v>152</v>
      </c>
      <c r="B3124" t="s">
        <v>151</v>
      </c>
      <c r="C3124" s="79">
        <f t="shared" si="96"/>
        <v>0</v>
      </c>
      <c r="D3124" s="79">
        <f t="shared" si="97"/>
        <v>0</v>
      </c>
    </row>
    <row r="3125" spans="1:4" x14ac:dyDescent="0.2">
      <c r="A3125" t="s">
        <v>152</v>
      </c>
      <c r="B3125" t="s">
        <v>151</v>
      </c>
      <c r="C3125" s="79">
        <f t="shared" si="96"/>
        <v>0</v>
      </c>
      <c r="D3125" s="79">
        <f t="shared" si="97"/>
        <v>0</v>
      </c>
    </row>
    <row r="3126" spans="1:4" x14ac:dyDescent="0.2">
      <c r="A3126" t="s">
        <v>152</v>
      </c>
      <c r="B3126" t="s">
        <v>151</v>
      </c>
      <c r="C3126" s="79">
        <f t="shared" si="96"/>
        <v>0</v>
      </c>
      <c r="D3126" s="79">
        <f t="shared" si="97"/>
        <v>0</v>
      </c>
    </row>
    <row r="3127" spans="1:4" x14ac:dyDescent="0.2">
      <c r="A3127" t="s">
        <v>152</v>
      </c>
      <c r="B3127" t="s">
        <v>151</v>
      </c>
      <c r="C3127" s="79">
        <f t="shared" si="96"/>
        <v>0</v>
      </c>
      <c r="D3127" s="79">
        <f t="shared" si="97"/>
        <v>0</v>
      </c>
    </row>
    <row r="3128" spans="1:4" x14ac:dyDescent="0.2">
      <c r="A3128" t="s">
        <v>152</v>
      </c>
      <c r="B3128" t="s">
        <v>151</v>
      </c>
      <c r="C3128" s="79">
        <f t="shared" si="96"/>
        <v>0</v>
      </c>
      <c r="D3128" s="79">
        <f t="shared" si="97"/>
        <v>0</v>
      </c>
    </row>
    <row r="3129" spans="1:4" x14ac:dyDescent="0.2">
      <c r="A3129" t="s">
        <v>152</v>
      </c>
      <c r="B3129" t="s">
        <v>151</v>
      </c>
      <c r="C3129" s="79">
        <f t="shared" si="96"/>
        <v>0</v>
      </c>
      <c r="D3129" s="79">
        <f t="shared" si="97"/>
        <v>0</v>
      </c>
    </row>
    <row r="3130" spans="1:4" x14ac:dyDescent="0.2">
      <c r="A3130" t="s">
        <v>152</v>
      </c>
      <c r="B3130" t="s">
        <v>151</v>
      </c>
      <c r="C3130" s="79">
        <f t="shared" si="96"/>
        <v>0</v>
      </c>
      <c r="D3130" s="79">
        <f t="shared" si="97"/>
        <v>0</v>
      </c>
    </row>
    <row r="3131" spans="1:4" x14ac:dyDescent="0.2">
      <c r="A3131" t="s">
        <v>152</v>
      </c>
      <c r="B3131" t="s">
        <v>151</v>
      </c>
      <c r="C3131" s="79">
        <f t="shared" si="96"/>
        <v>0</v>
      </c>
      <c r="D3131" s="79">
        <f t="shared" si="97"/>
        <v>0</v>
      </c>
    </row>
    <row r="3132" spans="1:4" x14ac:dyDescent="0.2">
      <c r="A3132" t="s">
        <v>152</v>
      </c>
      <c r="B3132" t="s">
        <v>151</v>
      </c>
      <c r="C3132" s="79">
        <f t="shared" si="96"/>
        <v>0</v>
      </c>
      <c r="D3132" s="79">
        <f t="shared" si="97"/>
        <v>0</v>
      </c>
    </row>
    <row r="3133" spans="1:4" x14ac:dyDescent="0.2">
      <c r="A3133" t="s">
        <v>152</v>
      </c>
      <c r="B3133" t="s">
        <v>151</v>
      </c>
      <c r="C3133" s="79">
        <f t="shared" si="96"/>
        <v>0</v>
      </c>
      <c r="D3133" s="79">
        <f t="shared" si="97"/>
        <v>0</v>
      </c>
    </row>
    <row r="3134" spans="1:4" x14ac:dyDescent="0.2">
      <c r="A3134" t="s">
        <v>152</v>
      </c>
      <c r="B3134" t="s">
        <v>151</v>
      </c>
      <c r="C3134" s="79">
        <f t="shared" si="96"/>
        <v>0</v>
      </c>
      <c r="D3134" s="79">
        <f t="shared" si="97"/>
        <v>0</v>
      </c>
    </row>
    <row r="3135" spans="1:4" x14ac:dyDescent="0.2">
      <c r="A3135" t="s">
        <v>152</v>
      </c>
      <c r="B3135" t="s">
        <v>151</v>
      </c>
      <c r="C3135" s="79">
        <f t="shared" si="96"/>
        <v>0</v>
      </c>
      <c r="D3135" s="79">
        <f t="shared" si="97"/>
        <v>0</v>
      </c>
    </row>
    <row r="3136" spans="1:4" x14ac:dyDescent="0.2">
      <c r="A3136" t="s">
        <v>152</v>
      </c>
      <c r="B3136" t="s">
        <v>151</v>
      </c>
      <c r="C3136" s="79">
        <f t="shared" si="96"/>
        <v>0</v>
      </c>
      <c r="D3136" s="79">
        <f t="shared" si="97"/>
        <v>0</v>
      </c>
    </row>
    <row r="3137" spans="1:4" x14ac:dyDescent="0.2">
      <c r="A3137" t="s">
        <v>152</v>
      </c>
      <c r="B3137" t="s">
        <v>151</v>
      </c>
      <c r="C3137" s="79">
        <f t="shared" si="96"/>
        <v>0</v>
      </c>
      <c r="D3137" s="79">
        <f t="shared" si="97"/>
        <v>0</v>
      </c>
    </row>
    <row r="3138" spans="1:4" x14ac:dyDescent="0.2">
      <c r="A3138" t="s">
        <v>152</v>
      </c>
      <c r="B3138" t="s">
        <v>151</v>
      </c>
      <c r="C3138" s="79">
        <f t="shared" si="96"/>
        <v>0</v>
      </c>
      <c r="D3138" s="79">
        <f t="shared" si="97"/>
        <v>0</v>
      </c>
    </row>
    <row r="3139" spans="1:4" x14ac:dyDescent="0.2">
      <c r="A3139" t="s">
        <v>152</v>
      </c>
      <c r="B3139" t="s">
        <v>151</v>
      </c>
      <c r="C3139" s="79">
        <f t="shared" ref="C3139:C3202" si="98">IF(A3139="Male", 1, 0)</f>
        <v>0</v>
      </c>
      <c r="D3139" s="79">
        <f t="shared" ref="D3139:D3202" si="99">IF(B3139="Yes", 1, 0)</f>
        <v>0</v>
      </c>
    </row>
    <row r="3140" spans="1:4" x14ac:dyDescent="0.2">
      <c r="A3140" t="s">
        <v>152</v>
      </c>
      <c r="B3140" t="s">
        <v>151</v>
      </c>
      <c r="C3140" s="79">
        <f t="shared" si="98"/>
        <v>0</v>
      </c>
      <c r="D3140" s="79">
        <f t="shared" si="99"/>
        <v>0</v>
      </c>
    </row>
    <row r="3141" spans="1:4" x14ac:dyDescent="0.2">
      <c r="A3141" t="s">
        <v>152</v>
      </c>
      <c r="B3141" t="s">
        <v>151</v>
      </c>
      <c r="C3141" s="79">
        <f t="shared" si="98"/>
        <v>0</v>
      </c>
      <c r="D3141" s="79">
        <f t="shared" si="99"/>
        <v>0</v>
      </c>
    </row>
    <row r="3142" spans="1:4" x14ac:dyDescent="0.2">
      <c r="A3142" t="s">
        <v>152</v>
      </c>
      <c r="B3142" t="s">
        <v>151</v>
      </c>
      <c r="C3142" s="79">
        <f t="shared" si="98"/>
        <v>0</v>
      </c>
      <c r="D3142" s="79">
        <f t="shared" si="99"/>
        <v>0</v>
      </c>
    </row>
    <row r="3143" spans="1:4" x14ac:dyDescent="0.2">
      <c r="A3143" t="s">
        <v>152</v>
      </c>
      <c r="B3143" t="s">
        <v>151</v>
      </c>
      <c r="C3143" s="79">
        <f t="shared" si="98"/>
        <v>0</v>
      </c>
      <c r="D3143" s="79">
        <f t="shared" si="99"/>
        <v>0</v>
      </c>
    </row>
    <row r="3144" spans="1:4" x14ac:dyDescent="0.2">
      <c r="A3144" t="s">
        <v>152</v>
      </c>
      <c r="B3144" t="s">
        <v>151</v>
      </c>
      <c r="C3144" s="79">
        <f t="shared" si="98"/>
        <v>0</v>
      </c>
      <c r="D3144" s="79">
        <f t="shared" si="99"/>
        <v>0</v>
      </c>
    </row>
    <row r="3145" spans="1:4" x14ac:dyDescent="0.2">
      <c r="A3145" t="s">
        <v>152</v>
      </c>
      <c r="B3145" t="s">
        <v>151</v>
      </c>
      <c r="C3145" s="79">
        <f t="shared" si="98"/>
        <v>0</v>
      </c>
      <c r="D3145" s="79">
        <f t="shared" si="99"/>
        <v>0</v>
      </c>
    </row>
    <row r="3146" spans="1:4" x14ac:dyDescent="0.2">
      <c r="A3146" t="s">
        <v>152</v>
      </c>
      <c r="B3146" t="s">
        <v>151</v>
      </c>
      <c r="C3146" s="79">
        <f t="shared" si="98"/>
        <v>0</v>
      </c>
      <c r="D3146" s="79">
        <f t="shared" si="99"/>
        <v>0</v>
      </c>
    </row>
    <row r="3147" spans="1:4" x14ac:dyDescent="0.2">
      <c r="A3147" t="s">
        <v>152</v>
      </c>
      <c r="B3147" t="s">
        <v>151</v>
      </c>
      <c r="C3147" s="79">
        <f t="shared" si="98"/>
        <v>0</v>
      </c>
      <c r="D3147" s="79">
        <f t="shared" si="99"/>
        <v>0</v>
      </c>
    </row>
    <row r="3148" spans="1:4" x14ac:dyDescent="0.2">
      <c r="A3148" t="s">
        <v>152</v>
      </c>
      <c r="B3148" t="s">
        <v>151</v>
      </c>
      <c r="C3148" s="79">
        <f t="shared" si="98"/>
        <v>0</v>
      </c>
      <c r="D3148" s="79">
        <f t="shared" si="99"/>
        <v>0</v>
      </c>
    </row>
    <row r="3149" spans="1:4" x14ac:dyDescent="0.2">
      <c r="A3149" t="s">
        <v>152</v>
      </c>
      <c r="B3149" t="s">
        <v>151</v>
      </c>
      <c r="C3149" s="79">
        <f t="shared" si="98"/>
        <v>0</v>
      </c>
      <c r="D3149" s="79">
        <f t="shared" si="99"/>
        <v>0</v>
      </c>
    </row>
    <row r="3150" spans="1:4" x14ac:dyDescent="0.2">
      <c r="A3150" t="s">
        <v>152</v>
      </c>
      <c r="B3150" t="s">
        <v>151</v>
      </c>
      <c r="C3150" s="79">
        <f t="shared" si="98"/>
        <v>0</v>
      </c>
      <c r="D3150" s="79">
        <f t="shared" si="99"/>
        <v>0</v>
      </c>
    </row>
    <row r="3151" spans="1:4" x14ac:dyDescent="0.2">
      <c r="A3151" t="s">
        <v>152</v>
      </c>
      <c r="B3151" t="s">
        <v>151</v>
      </c>
      <c r="C3151" s="79">
        <f t="shared" si="98"/>
        <v>0</v>
      </c>
      <c r="D3151" s="79">
        <f t="shared" si="99"/>
        <v>0</v>
      </c>
    </row>
    <row r="3152" spans="1:4" x14ac:dyDescent="0.2">
      <c r="A3152" t="s">
        <v>152</v>
      </c>
      <c r="B3152" t="s">
        <v>151</v>
      </c>
      <c r="C3152" s="79">
        <f t="shared" si="98"/>
        <v>0</v>
      </c>
      <c r="D3152" s="79">
        <f t="shared" si="99"/>
        <v>0</v>
      </c>
    </row>
    <row r="3153" spans="1:4" x14ac:dyDescent="0.2">
      <c r="A3153" t="s">
        <v>152</v>
      </c>
      <c r="B3153" t="s">
        <v>151</v>
      </c>
      <c r="C3153" s="79">
        <f t="shared" si="98"/>
        <v>0</v>
      </c>
      <c r="D3153" s="79">
        <f t="shared" si="99"/>
        <v>0</v>
      </c>
    </row>
    <row r="3154" spans="1:4" x14ac:dyDescent="0.2">
      <c r="A3154" t="s">
        <v>152</v>
      </c>
      <c r="B3154" t="s">
        <v>151</v>
      </c>
      <c r="C3154" s="79">
        <f t="shared" si="98"/>
        <v>0</v>
      </c>
      <c r="D3154" s="79">
        <f t="shared" si="99"/>
        <v>0</v>
      </c>
    </row>
    <row r="3155" spans="1:4" x14ac:dyDescent="0.2">
      <c r="A3155" t="s">
        <v>152</v>
      </c>
      <c r="B3155" t="s">
        <v>151</v>
      </c>
      <c r="C3155" s="79">
        <f t="shared" si="98"/>
        <v>0</v>
      </c>
      <c r="D3155" s="79">
        <f t="shared" si="99"/>
        <v>0</v>
      </c>
    </row>
    <row r="3156" spans="1:4" x14ac:dyDescent="0.2">
      <c r="A3156" t="s">
        <v>152</v>
      </c>
      <c r="B3156" t="s">
        <v>151</v>
      </c>
      <c r="C3156" s="79">
        <f t="shared" si="98"/>
        <v>0</v>
      </c>
      <c r="D3156" s="79">
        <f t="shared" si="99"/>
        <v>0</v>
      </c>
    </row>
    <row r="3157" spans="1:4" x14ac:dyDescent="0.2">
      <c r="A3157" t="s">
        <v>152</v>
      </c>
      <c r="B3157" t="s">
        <v>151</v>
      </c>
      <c r="C3157" s="79">
        <f t="shared" si="98"/>
        <v>0</v>
      </c>
      <c r="D3157" s="79">
        <f t="shared" si="99"/>
        <v>0</v>
      </c>
    </row>
    <row r="3158" spans="1:4" x14ac:dyDescent="0.2">
      <c r="A3158" t="s">
        <v>152</v>
      </c>
      <c r="B3158" t="s">
        <v>151</v>
      </c>
      <c r="C3158" s="79">
        <f t="shared" si="98"/>
        <v>0</v>
      </c>
      <c r="D3158" s="79">
        <f t="shared" si="99"/>
        <v>0</v>
      </c>
    </row>
    <row r="3159" spans="1:4" x14ac:dyDescent="0.2">
      <c r="A3159" t="s">
        <v>152</v>
      </c>
      <c r="B3159" t="s">
        <v>151</v>
      </c>
      <c r="C3159" s="79">
        <f t="shared" si="98"/>
        <v>0</v>
      </c>
      <c r="D3159" s="79">
        <f t="shared" si="99"/>
        <v>0</v>
      </c>
    </row>
    <row r="3160" spans="1:4" x14ac:dyDescent="0.2">
      <c r="A3160" t="s">
        <v>152</v>
      </c>
      <c r="B3160" t="s">
        <v>151</v>
      </c>
      <c r="C3160" s="79">
        <f t="shared" si="98"/>
        <v>0</v>
      </c>
      <c r="D3160" s="79">
        <f t="shared" si="99"/>
        <v>0</v>
      </c>
    </row>
    <row r="3161" spans="1:4" x14ac:dyDescent="0.2">
      <c r="A3161" t="s">
        <v>152</v>
      </c>
      <c r="B3161" t="s">
        <v>151</v>
      </c>
      <c r="C3161" s="79">
        <f t="shared" si="98"/>
        <v>0</v>
      </c>
      <c r="D3161" s="79">
        <f t="shared" si="99"/>
        <v>0</v>
      </c>
    </row>
    <row r="3162" spans="1:4" x14ac:dyDescent="0.2">
      <c r="A3162" t="s">
        <v>152</v>
      </c>
      <c r="B3162" t="s">
        <v>151</v>
      </c>
      <c r="C3162" s="79">
        <f t="shared" si="98"/>
        <v>0</v>
      </c>
      <c r="D3162" s="79">
        <f t="shared" si="99"/>
        <v>0</v>
      </c>
    </row>
    <row r="3163" spans="1:4" x14ac:dyDescent="0.2">
      <c r="A3163" t="s">
        <v>152</v>
      </c>
      <c r="B3163" t="s">
        <v>151</v>
      </c>
      <c r="C3163" s="79">
        <f t="shared" si="98"/>
        <v>0</v>
      </c>
      <c r="D3163" s="79">
        <f t="shared" si="99"/>
        <v>0</v>
      </c>
    </row>
    <row r="3164" spans="1:4" x14ac:dyDescent="0.2">
      <c r="A3164" t="s">
        <v>152</v>
      </c>
      <c r="B3164" t="s">
        <v>151</v>
      </c>
      <c r="C3164" s="79">
        <f t="shared" si="98"/>
        <v>0</v>
      </c>
      <c r="D3164" s="79">
        <f t="shared" si="99"/>
        <v>0</v>
      </c>
    </row>
    <row r="3165" spans="1:4" x14ac:dyDescent="0.2">
      <c r="A3165" t="s">
        <v>152</v>
      </c>
      <c r="B3165" t="s">
        <v>151</v>
      </c>
      <c r="C3165" s="79">
        <f t="shared" si="98"/>
        <v>0</v>
      </c>
      <c r="D3165" s="79">
        <f t="shared" si="99"/>
        <v>0</v>
      </c>
    </row>
    <row r="3166" spans="1:4" x14ac:dyDescent="0.2">
      <c r="A3166" t="s">
        <v>152</v>
      </c>
      <c r="B3166" t="s">
        <v>151</v>
      </c>
      <c r="C3166" s="79">
        <f t="shared" si="98"/>
        <v>0</v>
      </c>
      <c r="D3166" s="79">
        <f t="shared" si="99"/>
        <v>0</v>
      </c>
    </row>
    <row r="3167" spans="1:4" x14ac:dyDescent="0.2">
      <c r="A3167" t="s">
        <v>152</v>
      </c>
      <c r="B3167" t="s">
        <v>151</v>
      </c>
      <c r="C3167" s="79">
        <f t="shared" si="98"/>
        <v>0</v>
      </c>
      <c r="D3167" s="79">
        <f t="shared" si="99"/>
        <v>0</v>
      </c>
    </row>
    <row r="3168" spans="1:4" x14ac:dyDescent="0.2">
      <c r="A3168" t="s">
        <v>152</v>
      </c>
      <c r="B3168" t="s">
        <v>151</v>
      </c>
      <c r="C3168" s="79">
        <f t="shared" si="98"/>
        <v>0</v>
      </c>
      <c r="D3168" s="79">
        <f t="shared" si="99"/>
        <v>0</v>
      </c>
    </row>
    <row r="3169" spans="1:4" x14ac:dyDescent="0.2">
      <c r="A3169" t="s">
        <v>152</v>
      </c>
      <c r="B3169" t="s">
        <v>151</v>
      </c>
      <c r="C3169" s="79">
        <f t="shared" si="98"/>
        <v>0</v>
      </c>
      <c r="D3169" s="79">
        <f t="shared" si="99"/>
        <v>0</v>
      </c>
    </row>
    <row r="3170" spans="1:4" x14ac:dyDescent="0.2">
      <c r="A3170" t="s">
        <v>152</v>
      </c>
      <c r="B3170" t="s">
        <v>151</v>
      </c>
      <c r="C3170" s="79">
        <f t="shared" si="98"/>
        <v>0</v>
      </c>
      <c r="D3170" s="79">
        <f t="shared" si="99"/>
        <v>0</v>
      </c>
    </row>
    <row r="3171" spans="1:4" x14ac:dyDescent="0.2">
      <c r="A3171" t="s">
        <v>152</v>
      </c>
      <c r="B3171" t="s">
        <v>151</v>
      </c>
      <c r="C3171" s="79">
        <f t="shared" si="98"/>
        <v>0</v>
      </c>
      <c r="D3171" s="79">
        <f t="shared" si="99"/>
        <v>0</v>
      </c>
    </row>
    <row r="3172" spans="1:4" x14ac:dyDescent="0.2">
      <c r="A3172" t="s">
        <v>152</v>
      </c>
      <c r="B3172" t="s">
        <v>151</v>
      </c>
      <c r="C3172" s="79">
        <f t="shared" si="98"/>
        <v>0</v>
      </c>
      <c r="D3172" s="79">
        <f t="shared" si="99"/>
        <v>0</v>
      </c>
    </row>
    <row r="3173" spans="1:4" x14ac:dyDescent="0.2">
      <c r="A3173" t="s">
        <v>152</v>
      </c>
      <c r="B3173" t="s">
        <v>151</v>
      </c>
      <c r="C3173" s="79">
        <f t="shared" si="98"/>
        <v>0</v>
      </c>
      <c r="D3173" s="79">
        <f t="shared" si="99"/>
        <v>0</v>
      </c>
    </row>
    <row r="3174" spans="1:4" x14ac:dyDescent="0.2">
      <c r="A3174" t="s">
        <v>152</v>
      </c>
      <c r="B3174" t="s">
        <v>151</v>
      </c>
      <c r="C3174" s="79">
        <f t="shared" si="98"/>
        <v>0</v>
      </c>
      <c r="D3174" s="79">
        <f t="shared" si="99"/>
        <v>0</v>
      </c>
    </row>
    <row r="3175" spans="1:4" x14ac:dyDescent="0.2">
      <c r="A3175" t="s">
        <v>152</v>
      </c>
      <c r="B3175" t="s">
        <v>151</v>
      </c>
      <c r="C3175" s="79">
        <f t="shared" si="98"/>
        <v>0</v>
      </c>
      <c r="D3175" s="79">
        <f t="shared" si="99"/>
        <v>0</v>
      </c>
    </row>
    <row r="3176" spans="1:4" x14ac:dyDescent="0.2">
      <c r="A3176" t="s">
        <v>152</v>
      </c>
      <c r="B3176" t="s">
        <v>151</v>
      </c>
      <c r="C3176" s="79">
        <f t="shared" si="98"/>
        <v>0</v>
      </c>
      <c r="D3176" s="79">
        <f t="shared" si="99"/>
        <v>0</v>
      </c>
    </row>
    <row r="3177" spans="1:4" x14ac:dyDescent="0.2">
      <c r="A3177" t="s">
        <v>152</v>
      </c>
      <c r="B3177" t="s">
        <v>151</v>
      </c>
      <c r="C3177" s="79">
        <f t="shared" si="98"/>
        <v>0</v>
      </c>
      <c r="D3177" s="79">
        <f t="shared" si="99"/>
        <v>0</v>
      </c>
    </row>
    <row r="3178" spans="1:4" x14ac:dyDescent="0.2">
      <c r="A3178" t="s">
        <v>152</v>
      </c>
      <c r="B3178" t="s">
        <v>151</v>
      </c>
      <c r="C3178" s="79">
        <f t="shared" si="98"/>
        <v>0</v>
      </c>
      <c r="D3178" s="79">
        <f t="shared" si="99"/>
        <v>0</v>
      </c>
    </row>
    <row r="3179" spans="1:4" x14ac:dyDescent="0.2">
      <c r="A3179" t="s">
        <v>152</v>
      </c>
      <c r="B3179" t="s">
        <v>151</v>
      </c>
      <c r="C3179" s="79">
        <f t="shared" si="98"/>
        <v>0</v>
      </c>
      <c r="D3179" s="79">
        <f t="shared" si="99"/>
        <v>0</v>
      </c>
    </row>
    <row r="3180" spans="1:4" x14ac:dyDescent="0.2">
      <c r="A3180" t="s">
        <v>152</v>
      </c>
      <c r="B3180" t="s">
        <v>151</v>
      </c>
      <c r="C3180" s="79">
        <f t="shared" si="98"/>
        <v>0</v>
      </c>
      <c r="D3180" s="79">
        <f t="shared" si="99"/>
        <v>0</v>
      </c>
    </row>
    <row r="3181" spans="1:4" x14ac:dyDescent="0.2">
      <c r="A3181" t="s">
        <v>152</v>
      </c>
      <c r="B3181" t="s">
        <v>151</v>
      </c>
      <c r="C3181" s="79">
        <f t="shared" si="98"/>
        <v>0</v>
      </c>
      <c r="D3181" s="79">
        <f t="shared" si="99"/>
        <v>0</v>
      </c>
    </row>
    <row r="3182" spans="1:4" x14ac:dyDescent="0.2">
      <c r="A3182" t="s">
        <v>152</v>
      </c>
      <c r="B3182" t="s">
        <v>151</v>
      </c>
      <c r="C3182" s="79">
        <f t="shared" si="98"/>
        <v>0</v>
      </c>
      <c r="D3182" s="79">
        <f t="shared" si="99"/>
        <v>0</v>
      </c>
    </row>
    <row r="3183" spans="1:4" x14ac:dyDescent="0.2">
      <c r="A3183" t="s">
        <v>152</v>
      </c>
      <c r="B3183" t="s">
        <v>151</v>
      </c>
      <c r="C3183" s="79">
        <f t="shared" si="98"/>
        <v>0</v>
      </c>
      <c r="D3183" s="79">
        <f t="shared" si="99"/>
        <v>0</v>
      </c>
    </row>
    <row r="3184" spans="1:4" x14ac:dyDescent="0.2">
      <c r="A3184" t="s">
        <v>152</v>
      </c>
      <c r="B3184" t="s">
        <v>151</v>
      </c>
      <c r="C3184" s="79">
        <f t="shared" si="98"/>
        <v>0</v>
      </c>
      <c r="D3184" s="79">
        <f t="shared" si="99"/>
        <v>0</v>
      </c>
    </row>
    <row r="3185" spans="1:4" x14ac:dyDescent="0.2">
      <c r="A3185" t="s">
        <v>152</v>
      </c>
      <c r="B3185" t="s">
        <v>151</v>
      </c>
      <c r="C3185" s="79">
        <f t="shared" si="98"/>
        <v>0</v>
      </c>
      <c r="D3185" s="79">
        <f t="shared" si="99"/>
        <v>0</v>
      </c>
    </row>
    <row r="3186" spans="1:4" x14ac:dyDescent="0.2">
      <c r="A3186" t="s">
        <v>152</v>
      </c>
      <c r="B3186" t="s">
        <v>151</v>
      </c>
      <c r="C3186" s="79">
        <f t="shared" si="98"/>
        <v>0</v>
      </c>
      <c r="D3186" s="79">
        <f t="shared" si="99"/>
        <v>0</v>
      </c>
    </row>
    <row r="3187" spans="1:4" x14ac:dyDescent="0.2">
      <c r="A3187" t="s">
        <v>152</v>
      </c>
      <c r="B3187" t="s">
        <v>151</v>
      </c>
      <c r="C3187" s="79">
        <f t="shared" si="98"/>
        <v>0</v>
      </c>
      <c r="D3187" s="79">
        <f t="shared" si="99"/>
        <v>0</v>
      </c>
    </row>
    <row r="3188" spans="1:4" x14ac:dyDescent="0.2">
      <c r="A3188" t="s">
        <v>152</v>
      </c>
      <c r="B3188" t="s">
        <v>151</v>
      </c>
      <c r="C3188" s="79">
        <f t="shared" si="98"/>
        <v>0</v>
      </c>
      <c r="D3188" s="79">
        <f t="shared" si="99"/>
        <v>0</v>
      </c>
    </row>
    <row r="3189" spans="1:4" x14ac:dyDescent="0.2">
      <c r="A3189" t="s">
        <v>152</v>
      </c>
      <c r="B3189" t="s">
        <v>151</v>
      </c>
      <c r="C3189" s="79">
        <f t="shared" si="98"/>
        <v>0</v>
      </c>
      <c r="D3189" s="79">
        <f t="shared" si="99"/>
        <v>0</v>
      </c>
    </row>
    <row r="3190" spans="1:4" x14ac:dyDescent="0.2">
      <c r="A3190" t="s">
        <v>152</v>
      </c>
      <c r="B3190" t="s">
        <v>151</v>
      </c>
      <c r="C3190" s="79">
        <f t="shared" si="98"/>
        <v>0</v>
      </c>
      <c r="D3190" s="79">
        <f t="shared" si="99"/>
        <v>0</v>
      </c>
    </row>
    <row r="3191" spans="1:4" x14ac:dyDescent="0.2">
      <c r="A3191" t="s">
        <v>152</v>
      </c>
      <c r="B3191" t="s">
        <v>151</v>
      </c>
      <c r="C3191" s="79">
        <f t="shared" si="98"/>
        <v>0</v>
      </c>
      <c r="D3191" s="79">
        <f t="shared" si="99"/>
        <v>0</v>
      </c>
    </row>
    <row r="3192" spans="1:4" x14ac:dyDescent="0.2">
      <c r="A3192" t="s">
        <v>152</v>
      </c>
      <c r="B3192" t="s">
        <v>151</v>
      </c>
      <c r="C3192" s="79">
        <f t="shared" si="98"/>
        <v>0</v>
      </c>
      <c r="D3192" s="79">
        <f t="shared" si="99"/>
        <v>0</v>
      </c>
    </row>
    <row r="3193" spans="1:4" x14ac:dyDescent="0.2">
      <c r="A3193" t="s">
        <v>152</v>
      </c>
      <c r="B3193" t="s">
        <v>151</v>
      </c>
      <c r="C3193" s="79">
        <f t="shared" si="98"/>
        <v>0</v>
      </c>
      <c r="D3193" s="79">
        <f t="shared" si="99"/>
        <v>0</v>
      </c>
    </row>
    <row r="3194" spans="1:4" x14ac:dyDescent="0.2">
      <c r="A3194" t="s">
        <v>152</v>
      </c>
      <c r="B3194" t="s">
        <v>151</v>
      </c>
      <c r="C3194" s="79">
        <f t="shared" si="98"/>
        <v>0</v>
      </c>
      <c r="D3194" s="79">
        <f t="shared" si="99"/>
        <v>0</v>
      </c>
    </row>
    <row r="3195" spans="1:4" x14ac:dyDescent="0.2">
      <c r="A3195" t="s">
        <v>152</v>
      </c>
      <c r="B3195" t="s">
        <v>151</v>
      </c>
      <c r="C3195" s="79">
        <f t="shared" si="98"/>
        <v>0</v>
      </c>
      <c r="D3195" s="79">
        <f t="shared" si="99"/>
        <v>0</v>
      </c>
    </row>
    <row r="3196" spans="1:4" x14ac:dyDescent="0.2">
      <c r="A3196" t="s">
        <v>152</v>
      </c>
      <c r="B3196" t="s">
        <v>151</v>
      </c>
      <c r="C3196" s="79">
        <f t="shared" si="98"/>
        <v>0</v>
      </c>
      <c r="D3196" s="79">
        <f t="shared" si="99"/>
        <v>0</v>
      </c>
    </row>
    <row r="3197" spans="1:4" x14ac:dyDescent="0.2">
      <c r="A3197" t="s">
        <v>152</v>
      </c>
      <c r="B3197" t="s">
        <v>151</v>
      </c>
      <c r="C3197" s="79">
        <f t="shared" si="98"/>
        <v>0</v>
      </c>
      <c r="D3197" s="79">
        <f t="shared" si="99"/>
        <v>0</v>
      </c>
    </row>
    <row r="3198" spans="1:4" x14ac:dyDescent="0.2">
      <c r="A3198" t="s">
        <v>152</v>
      </c>
      <c r="B3198" t="s">
        <v>151</v>
      </c>
      <c r="C3198" s="79">
        <f t="shared" si="98"/>
        <v>0</v>
      </c>
      <c r="D3198" s="79">
        <f t="shared" si="99"/>
        <v>0</v>
      </c>
    </row>
    <row r="3199" spans="1:4" x14ac:dyDescent="0.2">
      <c r="A3199" t="s">
        <v>152</v>
      </c>
      <c r="B3199" t="s">
        <v>151</v>
      </c>
      <c r="C3199" s="79">
        <f t="shared" si="98"/>
        <v>0</v>
      </c>
      <c r="D3199" s="79">
        <f t="shared" si="99"/>
        <v>0</v>
      </c>
    </row>
    <row r="3200" spans="1:4" x14ac:dyDescent="0.2">
      <c r="A3200" t="s">
        <v>152</v>
      </c>
      <c r="B3200" t="s">
        <v>151</v>
      </c>
      <c r="C3200" s="79">
        <f t="shared" si="98"/>
        <v>0</v>
      </c>
      <c r="D3200" s="79">
        <f t="shared" si="99"/>
        <v>0</v>
      </c>
    </row>
    <row r="3201" spans="1:4" x14ac:dyDescent="0.2">
      <c r="A3201" t="s">
        <v>152</v>
      </c>
      <c r="B3201" t="s">
        <v>151</v>
      </c>
      <c r="C3201" s="79">
        <f t="shared" si="98"/>
        <v>0</v>
      </c>
      <c r="D3201" s="79">
        <f t="shared" si="99"/>
        <v>0</v>
      </c>
    </row>
    <row r="3202" spans="1:4" x14ac:dyDescent="0.2">
      <c r="A3202" t="s">
        <v>152</v>
      </c>
      <c r="B3202" t="s">
        <v>151</v>
      </c>
      <c r="C3202" s="79">
        <f t="shared" si="98"/>
        <v>0</v>
      </c>
      <c r="D3202" s="79">
        <f t="shared" si="99"/>
        <v>0</v>
      </c>
    </row>
    <row r="3203" spans="1:4" x14ac:dyDescent="0.2">
      <c r="A3203" t="s">
        <v>152</v>
      </c>
      <c r="B3203" t="s">
        <v>151</v>
      </c>
      <c r="C3203" s="79">
        <f t="shared" ref="C3203:C3266" si="100">IF(A3203="Male", 1, 0)</f>
        <v>0</v>
      </c>
      <c r="D3203" s="79">
        <f t="shared" ref="D3203:D3266" si="101">IF(B3203="Yes", 1, 0)</f>
        <v>0</v>
      </c>
    </row>
    <row r="3204" spans="1:4" x14ac:dyDescent="0.2">
      <c r="A3204" t="s">
        <v>152</v>
      </c>
      <c r="B3204" t="s">
        <v>151</v>
      </c>
      <c r="C3204" s="79">
        <f t="shared" si="100"/>
        <v>0</v>
      </c>
      <c r="D3204" s="79">
        <f t="shared" si="101"/>
        <v>0</v>
      </c>
    </row>
    <row r="3205" spans="1:4" x14ac:dyDescent="0.2">
      <c r="A3205" t="s">
        <v>152</v>
      </c>
      <c r="B3205" t="s">
        <v>151</v>
      </c>
      <c r="C3205" s="79">
        <f t="shared" si="100"/>
        <v>0</v>
      </c>
      <c r="D3205" s="79">
        <f t="shared" si="101"/>
        <v>0</v>
      </c>
    </row>
    <row r="3206" spans="1:4" x14ac:dyDescent="0.2">
      <c r="A3206" t="s">
        <v>152</v>
      </c>
      <c r="B3206" t="s">
        <v>151</v>
      </c>
      <c r="C3206" s="79">
        <f t="shared" si="100"/>
        <v>0</v>
      </c>
      <c r="D3206" s="79">
        <f t="shared" si="101"/>
        <v>0</v>
      </c>
    </row>
    <row r="3207" spans="1:4" x14ac:dyDescent="0.2">
      <c r="A3207" t="s">
        <v>152</v>
      </c>
      <c r="B3207" t="s">
        <v>151</v>
      </c>
      <c r="C3207" s="79">
        <f t="shared" si="100"/>
        <v>0</v>
      </c>
      <c r="D3207" s="79">
        <f t="shared" si="101"/>
        <v>0</v>
      </c>
    </row>
    <row r="3208" spans="1:4" x14ac:dyDescent="0.2">
      <c r="A3208" t="s">
        <v>152</v>
      </c>
      <c r="B3208" t="s">
        <v>151</v>
      </c>
      <c r="C3208" s="79">
        <f t="shared" si="100"/>
        <v>0</v>
      </c>
      <c r="D3208" s="79">
        <f t="shared" si="101"/>
        <v>0</v>
      </c>
    </row>
    <row r="3209" spans="1:4" x14ac:dyDescent="0.2">
      <c r="A3209" t="s">
        <v>152</v>
      </c>
      <c r="B3209" t="s">
        <v>151</v>
      </c>
      <c r="C3209" s="79">
        <f t="shared" si="100"/>
        <v>0</v>
      </c>
      <c r="D3209" s="79">
        <f t="shared" si="101"/>
        <v>0</v>
      </c>
    </row>
    <row r="3210" spans="1:4" x14ac:dyDescent="0.2">
      <c r="A3210" t="s">
        <v>152</v>
      </c>
      <c r="B3210" t="s">
        <v>151</v>
      </c>
      <c r="C3210" s="79">
        <f t="shared" si="100"/>
        <v>0</v>
      </c>
      <c r="D3210" s="79">
        <f t="shared" si="101"/>
        <v>0</v>
      </c>
    </row>
    <row r="3211" spans="1:4" x14ac:dyDescent="0.2">
      <c r="A3211" t="s">
        <v>152</v>
      </c>
      <c r="B3211" t="s">
        <v>151</v>
      </c>
      <c r="C3211" s="79">
        <f t="shared" si="100"/>
        <v>0</v>
      </c>
      <c r="D3211" s="79">
        <f t="shared" si="101"/>
        <v>0</v>
      </c>
    </row>
    <row r="3212" spans="1:4" x14ac:dyDescent="0.2">
      <c r="A3212" t="s">
        <v>152</v>
      </c>
      <c r="B3212" t="s">
        <v>151</v>
      </c>
      <c r="C3212" s="79">
        <f t="shared" si="100"/>
        <v>0</v>
      </c>
      <c r="D3212" s="79">
        <f t="shared" si="101"/>
        <v>0</v>
      </c>
    </row>
    <row r="3213" spans="1:4" x14ac:dyDescent="0.2">
      <c r="A3213" t="s">
        <v>152</v>
      </c>
      <c r="B3213" t="s">
        <v>151</v>
      </c>
      <c r="C3213" s="79">
        <f t="shared" si="100"/>
        <v>0</v>
      </c>
      <c r="D3213" s="79">
        <f t="shared" si="101"/>
        <v>0</v>
      </c>
    </row>
    <row r="3214" spans="1:4" x14ac:dyDescent="0.2">
      <c r="A3214" t="s">
        <v>152</v>
      </c>
      <c r="B3214" t="s">
        <v>151</v>
      </c>
      <c r="C3214" s="79">
        <f t="shared" si="100"/>
        <v>0</v>
      </c>
      <c r="D3214" s="79">
        <f t="shared" si="101"/>
        <v>0</v>
      </c>
    </row>
    <row r="3215" spans="1:4" x14ac:dyDescent="0.2">
      <c r="A3215" t="s">
        <v>152</v>
      </c>
      <c r="B3215" t="s">
        <v>151</v>
      </c>
      <c r="C3215" s="79">
        <f t="shared" si="100"/>
        <v>0</v>
      </c>
      <c r="D3215" s="79">
        <f t="shared" si="101"/>
        <v>0</v>
      </c>
    </row>
    <row r="3216" spans="1:4" x14ac:dyDescent="0.2">
      <c r="A3216" t="s">
        <v>152</v>
      </c>
      <c r="B3216" t="s">
        <v>151</v>
      </c>
      <c r="C3216" s="79">
        <f t="shared" si="100"/>
        <v>0</v>
      </c>
      <c r="D3216" s="79">
        <f t="shared" si="101"/>
        <v>0</v>
      </c>
    </row>
    <row r="3217" spans="1:4" x14ac:dyDescent="0.2">
      <c r="A3217" t="s">
        <v>152</v>
      </c>
      <c r="B3217" t="s">
        <v>151</v>
      </c>
      <c r="C3217" s="79">
        <f t="shared" si="100"/>
        <v>0</v>
      </c>
      <c r="D3217" s="79">
        <f t="shared" si="101"/>
        <v>0</v>
      </c>
    </row>
    <row r="3218" spans="1:4" x14ac:dyDescent="0.2">
      <c r="A3218" t="s">
        <v>152</v>
      </c>
      <c r="B3218" t="s">
        <v>151</v>
      </c>
      <c r="C3218" s="79">
        <f t="shared" si="100"/>
        <v>0</v>
      </c>
      <c r="D3218" s="79">
        <f t="shared" si="101"/>
        <v>0</v>
      </c>
    </row>
    <row r="3219" spans="1:4" x14ac:dyDescent="0.2">
      <c r="A3219" t="s">
        <v>152</v>
      </c>
      <c r="B3219" t="s">
        <v>151</v>
      </c>
      <c r="C3219" s="79">
        <f t="shared" si="100"/>
        <v>0</v>
      </c>
      <c r="D3219" s="79">
        <f t="shared" si="101"/>
        <v>0</v>
      </c>
    </row>
    <row r="3220" spans="1:4" x14ac:dyDescent="0.2">
      <c r="A3220" t="s">
        <v>152</v>
      </c>
      <c r="B3220" t="s">
        <v>151</v>
      </c>
      <c r="C3220" s="79">
        <f t="shared" si="100"/>
        <v>0</v>
      </c>
      <c r="D3220" s="79">
        <f t="shared" si="101"/>
        <v>0</v>
      </c>
    </row>
    <row r="3221" spans="1:4" x14ac:dyDescent="0.2">
      <c r="A3221" t="s">
        <v>152</v>
      </c>
      <c r="B3221" t="s">
        <v>151</v>
      </c>
      <c r="C3221" s="79">
        <f t="shared" si="100"/>
        <v>0</v>
      </c>
      <c r="D3221" s="79">
        <f t="shared" si="101"/>
        <v>0</v>
      </c>
    </row>
    <row r="3222" spans="1:4" x14ac:dyDescent="0.2">
      <c r="A3222" t="s">
        <v>152</v>
      </c>
      <c r="B3222" t="s">
        <v>151</v>
      </c>
      <c r="C3222" s="79">
        <f t="shared" si="100"/>
        <v>0</v>
      </c>
      <c r="D3222" s="79">
        <f t="shared" si="101"/>
        <v>0</v>
      </c>
    </row>
    <row r="3223" spans="1:4" x14ac:dyDescent="0.2">
      <c r="A3223" t="s">
        <v>152</v>
      </c>
      <c r="B3223" t="s">
        <v>151</v>
      </c>
      <c r="C3223" s="79">
        <f t="shared" si="100"/>
        <v>0</v>
      </c>
      <c r="D3223" s="79">
        <f t="shared" si="101"/>
        <v>0</v>
      </c>
    </row>
    <row r="3224" spans="1:4" x14ac:dyDescent="0.2">
      <c r="A3224" t="s">
        <v>152</v>
      </c>
      <c r="B3224" t="s">
        <v>151</v>
      </c>
      <c r="C3224" s="79">
        <f t="shared" si="100"/>
        <v>0</v>
      </c>
      <c r="D3224" s="79">
        <f t="shared" si="101"/>
        <v>0</v>
      </c>
    </row>
    <row r="3225" spans="1:4" x14ac:dyDescent="0.2">
      <c r="A3225" t="s">
        <v>152</v>
      </c>
      <c r="B3225" t="s">
        <v>151</v>
      </c>
      <c r="C3225" s="79">
        <f t="shared" si="100"/>
        <v>0</v>
      </c>
      <c r="D3225" s="79">
        <f t="shared" si="101"/>
        <v>0</v>
      </c>
    </row>
    <row r="3226" spans="1:4" x14ac:dyDescent="0.2">
      <c r="A3226" t="s">
        <v>152</v>
      </c>
      <c r="B3226" t="s">
        <v>151</v>
      </c>
      <c r="C3226" s="79">
        <f t="shared" si="100"/>
        <v>0</v>
      </c>
      <c r="D3226" s="79">
        <f t="shared" si="101"/>
        <v>0</v>
      </c>
    </row>
    <row r="3227" spans="1:4" x14ac:dyDescent="0.2">
      <c r="A3227" t="s">
        <v>152</v>
      </c>
      <c r="B3227" t="s">
        <v>151</v>
      </c>
      <c r="C3227" s="79">
        <f t="shared" si="100"/>
        <v>0</v>
      </c>
      <c r="D3227" s="79">
        <f t="shared" si="101"/>
        <v>0</v>
      </c>
    </row>
    <row r="3228" spans="1:4" x14ac:dyDescent="0.2">
      <c r="A3228" t="s">
        <v>152</v>
      </c>
      <c r="B3228" t="s">
        <v>151</v>
      </c>
      <c r="C3228" s="79">
        <f t="shared" si="100"/>
        <v>0</v>
      </c>
      <c r="D3228" s="79">
        <f t="shared" si="101"/>
        <v>0</v>
      </c>
    </row>
    <row r="3229" spans="1:4" x14ac:dyDescent="0.2">
      <c r="A3229" t="s">
        <v>152</v>
      </c>
      <c r="B3229" t="s">
        <v>151</v>
      </c>
      <c r="C3229" s="79">
        <f t="shared" si="100"/>
        <v>0</v>
      </c>
      <c r="D3229" s="79">
        <f t="shared" si="101"/>
        <v>0</v>
      </c>
    </row>
    <row r="3230" spans="1:4" x14ac:dyDescent="0.2">
      <c r="A3230" t="s">
        <v>152</v>
      </c>
      <c r="B3230" t="s">
        <v>151</v>
      </c>
      <c r="C3230" s="79">
        <f t="shared" si="100"/>
        <v>0</v>
      </c>
      <c r="D3230" s="79">
        <f t="shared" si="101"/>
        <v>0</v>
      </c>
    </row>
    <row r="3231" spans="1:4" x14ac:dyDescent="0.2">
      <c r="A3231" t="s">
        <v>152</v>
      </c>
      <c r="B3231" t="s">
        <v>151</v>
      </c>
      <c r="C3231" s="79">
        <f t="shared" si="100"/>
        <v>0</v>
      </c>
      <c r="D3231" s="79">
        <f t="shared" si="101"/>
        <v>0</v>
      </c>
    </row>
    <row r="3232" spans="1:4" x14ac:dyDescent="0.2">
      <c r="A3232" t="s">
        <v>152</v>
      </c>
      <c r="B3232" t="s">
        <v>151</v>
      </c>
      <c r="C3232" s="79">
        <f t="shared" si="100"/>
        <v>0</v>
      </c>
      <c r="D3232" s="79">
        <f t="shared" si="101"/>
        <v>0</v>
      </c>
    </row>
    <row r="3233" spans="1:4" x14ac:dyDescent="0.2">
      <c r="A3233" t="s">
        <v>152</v>
      </c>
      <c r="B3233" t="s">
        <v>151</v>
      </c>
      <c r="C3233" s="79">
        <f t="shared" si="100"/>
        <v>0</v>
      </c>
      <c r="D3233" s="79">
        <f t="shared" si="101"/>
        <v>0</v>
      </c>
    </row>
    <row r="3234" spans="1:4" x14ac:dyDescent="0.2">
      <c r="A3234" t="s">
        <v>152</v>
      </c>
      <c r="B3234" t="s">
        <v>151</v>
      </c>
      <c r="C3234" s="79">
        <f t="shared" si="100"/>
        <v>0</v>
      </c>
      <c r="D3234" s="79">
        <f t="shared" si="101"/>
        <v>0</v>
      </c>
    </row>
    <row r="3235" spans="1:4" x14ac:dyDescent="0.2">
      <c r="A3235" t="s">
        <v>152</v>
      </c>
      <c r="B3235" t="s">
        <v>151</v>
      </c>
      <c r="C3235" s="79">
        <f t="shared" si="100"/>
        <v>0</v>
      </c>
      <c r="D3235" s="79">
        <f t="shared" si="101"/>
        <v>0</v>
      </c>
    </row>
    <row r="3236" spans="1:4" x14ac:dyDescent="0.2">
      <c r="A3236" t="s">
        <v>152</v>
      </c>
      <c r="B3236" t="s">
        <v>151</v>
      </c>
      <c r="C3236" s="79">
        <f t="shared" si="100"/>
        <v>0</v>
      </c>
      <c r="D3236" s="79">
        <f t="shared" si="101"/>
        <v>0</v>
      </c>
    </row>
    <row r="3237" spans="1:4" x14ac:dyDescent="0.2">
      <c r="A3237" t="s">
        <v>152</v>
      </c>
      <c r="B3237" t="s">
        <v>151</v>
      </c>
      <c r="C3237" s="79">
        <f t="shared" si="100"/>
        <v>0</v>
      </c>
      <c r="D3237" s="79">
        <f t="shared" si="101"/>
        <v>0</v>
      </c>
    </row>
    <row r="3238" spans="1:4" x14ac:dyDescent="0.2">
      <c r="A3238" t="s">
        <v>152</v>
      </c>
      <c r="B3238" t="s">
        <v>151</v>
      </c>
      <c r="C3238" s="79">
        <f t="shared" si="100"/>
        <v>0</v>
      </c>
      <c r="D3238" s="79">
        <f t="shared" si="101"/>
        <v>0</v>
      </c>
    </row>
    <row r="3239" spans="1:4" x14ac:dyDescent="0.2">
      <c r="A3239" t="s">
        <v>152</v>
      </c>
      <c r="B3239" t="s">
        <v>151</v>
      </c>
      <c r="C3239" s="79">
        <f t="shared" si="100"/>
        <v>0</v>
      </c>
      <c r="D3239" s="79">
        <f t="shared" si="101"/>
        <v>0</v>
      </c>
    </row>
    <row r="3240" spans="1:4" x14ac:dyDescent="0.2">
      <c r="A3240" t="s">
        <v>152</v>
      </c>
      <c r="B3240" t="s">
        <v>151</v>
      </c>
      <c r="C3240" s="79">
        <f t="shared" si="100"/>
        <v>0</v>
      </c>
      <c r="D3240" s="79">
        <f t="shared" si="101"/>
        <v>0</v>
      </c>
    </row>
    <row r="3241" spans="1:4" x14ac:dyDescent="0.2">
      <c r="A3241" t="s">
        <v>152</v>
      </c>
      <c r="B3241" t="s">
        <v>151</v>
      </c>
      <c r="C3241" s="79">
        <f t="shared" si="100"/>
        <v>0</v>
      </c>
      <c r="D3241" s="79">
        <f t="shared" si="101"/>
        <v>0</v>
      </c>
    </row>
    <row r="3242" spans="1:4" x14ac:dyDescent="0.2">
      <c r="A3242" t="s">
        <v>152</v>
      </c>
      <c r="B3242" t="s">
        <v>151</v>
      </c>
      <c r="C3242" s="79">
        <f t="shared" si="100"/>
        <v>0</v>
      </c>
      <c r="D3242" s="79">
        <f t="shared" si="101"/>
        <v>0</v>
      </c>
    </row>
    <row r="3243" spans="1:4" x14ac:dyDescent="0.2">
      <c r="A3243" t="s">
        <v>152</v>
      </c>
      <c r="B3243" t="s">
        <v>151</v>
      </c>
      <c r="C3243" s="79">
        <f t="shared" si="100"/>
        <v>0</v>
      </c>
      <c r="D3243" s="79">
        <f t="shared" si="101"/>
        <v>0</v>
      </c>
    </row>
    <row r="3244" spans="1:4" x14ac:dyDescent="0.2">
      <c r="A3244" t="s">
        <v>152</v>
      </c>
      <c r="B3244" t="s">
        <v>151</v>
      </c>
      <c r="C3244" s="79">
        <f t="shared" si="100"/>
        <v>0</v>
      </c>
      <c r="D3244" s="79">
        <f t="shared" si="101"/>
        <v>0</v>
      </c>
    </row>
    <row r="3245" spans="1:4" x14ac:dyDescent="0.2">
      <c r="A3245" t="s">
        <v>152</v>
      </c>
      <c r="B3245" t="s">
        <v>151</v>
      </c>
      <c r="C3245" s="79">
        <f t="shared" si="100"/>
        <v>0</v>
      </c>
      <c r="D3245" s="79">
        <f t="shared" si="101"/>
        <v>0</v>
      </c>
    </row>
    <row r="3246" spans="1:4" x14ac:dyDescent="0.2">
      <c r="A3246" t="s">
        <v>152</v>
      </c>
      <c r="B3246" t="s">
        <v>151</v>
      </c>
      <c r="C3246" s="79">
        <f t="shared" si="100"/>
        <v>0</v>
      </c>
      <c r="D3246" s="79">
        <f t="shared" si="101"/>
        <v>0</v>
      </c>
    </row>
    <row r="3247" spans="1:4" x14ac:dyDescent="0.2">
      <c r="A3247" t="s">
        <v>152</v>
      </c>
      <c r="B3247" t="s">
        <v>151</v>
      </c>
      <c r="C3247" s="79">
        <f t="shared" si="100"/>
        <v>0</v>
      </c>
      <c r="D3247" s="79">
        <f t="shared" si="101"/>
        <v>0</v>
      </c>
    </row>
    <row r="3248" spans="1:4" x14ac:dyDescent="0.2">
      <c r="A3248" t="s">
        <v>152</v>
      </c>
      <c r="B3248" t="s">
        <v>151</v>
      </c>
      <c r="C3248" s="79">
        <f t="shared" si="100"/>
        <v>0</v>
      </c>
      <c r="D3248" s="79">
        <f t="shared" si="101"/>
        <v>0</v>
      </c>
    </row>
    <row r="3249" spans="1:4" x14ac:dyDescent="0.2">
      <c r="A3249" t="s">
        <v>152</v>
      </c>
      <c r="B3249" t="s">
        <v>151</v>
      </c>
      <c r="C3249" s="79">
        <f t="shared" si="100"/>
        <v>0</v>
      </c>
      <c r="D3249" s="79">
        <f t="shared" si="101"/>
        <v>0</v>
      </c>
    </row>
    <row r="3250" spans="1:4" x14ac:dyDescent="0.2">
      <c r="A3250" t="s">
        <v>152</v>
      </c>
      <c r="B3250" t="s">
        <v>151</v>
      </c>
      <c r="C3250" s="79">
        <f t="shared" si="100"/>
        <v>0</v>
      </c>
      <c r="D3250" s="79">
        <f t="shared" si="101"/>
        <v>0</v>
      </c>
    </row>
    <row r="3251" spans="1:4" x14ac:dyDescent="0.2">
      <c r="A3251" t="s">
        <v>152</v>
      </c>
      <c r="B3251" t="s">
        <v>151</v>
      </c>
      <c r="C3251" s="79">
        <f t="shared" si="100"/>
        <v>0</v>
      </c>
      <c r="D3251" s="79">
        <f t="shared" si="101"/>
        <v>0</v>
      </c>
    </row>
    <row r="3252" spans="1:4" x14ac:dyDescent="0.2">
      <c r="A3252" t="s">
        <v>152</v>
      </c>
      <c r="B3252" t="s">
        <v>151</v>
      </c>
      <c r="C3252" s="79">
        <f t="shared" si="100"/>
        <v>0</v>
      </c>
      <c r="D3252" s="79">
        <f t="shared" si="101"/>
        <v>0</v>
      </c>
    </row>
    <row r="3253" spans="1:4" x14ac:dyDescent="0.2">
      <c r="A3253" t="s">
        <v>152</v>
      </c>
      <c r="B3253" t="s">
        <v>151</v>
      </c>
      <c r="C3253" s="79">
        <f t="shared" si="100"/>
        <v>0</v>
      </c>
      <c r="D3253" s="79">
        <f t="shared" si="101"/>
        <v>0</v>
      </c>
    </row>
    <row r="3254" spans="1:4" x14ac:dyDescent="0.2">
      <c r="A3254" t="s">
        <v>152</v>
      </c>
      <c r="B3254" t="s">
        <v>151</v>
      </c>
      <c r="C3254" s="79">
        <f t="shared" si="100"/>
        <v>0</v>
      </c>
      <c r="D3254" s="79">
        <f t="shared" si="101"/>
        <v>0</v>
      </c>
    </row>
    <row r="3255" spans="1:4" x14ac:dyDescent="0.2">
      <c r="A3255" t="s">
        <v>152</v>
      </c>
      <c r="B3255" t="s">
        <v>151</v>
      </c>
      <c r="C3255" s="79">
        <f t="shared" si="100"/>
        <v>0</v>
      </c>
      <c r="D3255" s="79">
        <f t="shared" si="101"/>
        <v>0</v>
      </c>
    </row>
    <row r="3256" spans="1:4" x14ac:dyDescent="0.2">
      <c r="A3256" t="s">
        <v>152</v>
      </c>
      <c r="B3256" t="s">
        <v>151</v>
      </c>
      <c r="C3256" s="79">
        <f t="shared" si="100"/>
        <v>0</v>
      </c>
      <c r="D3256" s="79">
        <f t="shared" si="101"/>
        <v>0</v>
      </c>
    </row>
    <row r="3257" spans="1:4" x14ac:dyDescent="0.2">
      <c r="A3257" t="s">
        <v>152</v>
      </c>
      <c r="B3257" t="s">
        <v>151</v>
      </c>
      <c r="C3257" s="79">
        <f t="shared" si="100"/>
        <v>0</v>
      </c>
      <c r="D3257" s="79">
        <f t="shared" si="101"/>
        <v>0</v>
      </c>
    </row>
    <row r="3258" spans="1:4" x14ac:dyDescent="0.2">
      <c r="A3258" t="s">
        <v>152</v>
      </c>
      <c r="B3258" t="s">
        <v>151</v>
      </c>
      <c r="C3258" s="79">
        <f t="shared" si="100"/>
        <v>0</v>
      </c>
      <c r="D3258" s="79">
        <f t="shared" si="101"/>
        <v>0</v>
      </c>
    </row>
    <row r="3259" spans="1:4" x14ac:dyDescent="0.2">
      <c r="A3259" t="s">
        <v>152</v>
      </c>
      <c r="B3259" t="s">
        <v>151</v>
      </c>
      <c r="C3259" s="79">
        <f t="shared" si="100"/>
        <v>0</v>
      </c>
      <c r="D3259" s="79">
        <f t="shared" si="101"/>
        <v>0</v>
      </c>
    </row>
    <row r="3260" spans="1:4" x14ac:dyDescent="0.2">
      <c r="A3260" t="s">
        <v>152</v>
      </c>
      <c r="B3260" t="s">
        <v>151</v>
      </c>
      <c r="C3260" s="79">
        <f t="shared" si="100"/>
        <v>0</v>
      </c>
      <c r="D3260" s="79">
        <f t="shared" si="101"/>
        <v>0</v>
      </c>
    </row>
    <row r="3261" spans="1:4" x14ac:dyDescent="0.2">
      <c r="A3261" t="s">
        <v>152</v>
      </c>
      <c r="B3261" t="s">
        <v>151</v>
      </c>
      <c r="C3261" s="79">
        <f t="shared" si="100"/>
        <v>0</v>
      </c>
      <c r="D3261" s="79">
        <f t="shared" si="101"/>
        <v>0</v>
      </c>
    </row>
    <row r="3262" spans="1:4" x14ac:dyDescent="0.2">
      <c r="A3262" t="s">
        <v>152</v>
      </c>
      <c r="B3262" t="s">
        <v>151</v>
      </c>
      <c r="C3262" s="79">
        <f t="shared" si="100"/>
        <v>0</v>
      </c>
      <c r="D3262" s="79">
        <f t="shared" si="101"/>
        <v>0</v>
      </c>
    </row>
    <row r="3263" spans="1:4" x14ac:dyDescent="0.2">
      <c r="A3263" t="s">
        <v>152</v>
      </c>
      <c r="B3263" t="s">
        <v>151</v>
      </c>
      <c r="C3263" s="79">
        <f t="shared" si="100"/>
        <v>0</v>
      </c>
      <c r="D3263" s="79">
        <f t="shared" si="101"/>
        <v>0</v>
      </c>
    </row>
    <row r="3264" spans="1:4" x14ac:dyDescent="0.2">
      <c r="A3264" t="s">
        <v>152</v>
      </c>
      <c r="B3264" t="s">
        <v>151</v>
      </c>
      <c r="C3264" s="79">
        <f t="shared" si="100"/>
        <v>0</v>
      </c>
      <c r="D3264" s="79">
        <f t="shared" si="101"/>
        <v>0</v>
      </c>
    </row>
    <row r="3265" spans="1:4" x14ac:dyDescent="0.2">
      <c r="A3265" t="s">
        <v>152</v>
      </c>
      <c r="B3265" t="s">
        <v>151</v>
      </c>
      <c r="C3265" s="79">
        <f t="shared" si="100"/>
        <v>0</v>
      </c>
      <c r="D3265" s="79">
        <f t="shared" si="101"/>
        <v>0</v>
      </c>
    </row>
    <row r="3266" spans="1:4" x14ac:dyDescent="0.2">
      <c r="A3266" t="s">
        <v>152</v>
      </c>
      <c r="B3266" t="s">
        <v>151</v>
      </c>
      <c r="C3266" s="79">
        <f t="shared" si="100"/>
        <v>0</v>
      </c>
      <c r="D3266" s="79">
        <f t="shared" si="101"/>
        <v>0</v>
      </c>
    </row>
    <row r="3267" spans="1:4" x14ac:dyDescent="0.2">
      <c r="A3267" t="s">
        <v>152</v>
      </c>
      <c r="B3267" t="s">
        <v>151</v>
      </c>
      <c r="C3267" s="79">
        <f t="shared" ref="C3267:C3330" si="102">IF(A3267="Male", 1, 0)</f>
        <v>0</v>
      </c>
      <c r="D3267" s="79">
        <f t="shared" ref="D3267:D3330" si="103">IF(B3267="Yes", 1, 0)</f>
        <v>0</v>
      </c>
    </row>
    <row r="3268" spans="1:4" x14ac:dyDescent="0.2">
      <c r="A3268" t="s">
        <v>152</v>
      </c>
      <c r="B3268" t="s">
        <v>151</v>
      </c>
      <c r="C3268" s="79">
        <f t="shared" si="102"/>
        <v>0</v>
      </c>
      <c r="D3268" s="79">
        <f t="shared" si="103"/>
        <v>0</v>
      </c>
    </row>
    <row r="3269" spans="1:4" x14ac:dyDescent="0.2">
      <c r="A3269" t="s">
        <v>152</v>
      </c>
      <c r="B3269" t="s">
        <v>151</v>
      </c>
      <c r="C3269" s="79">
        <f t="shared" si="102"/>
        <v>0</v>
      </c>
      <c r="D3269" s="79">
        <f t="shared" si="103"/>
        <v>0</v>
      </c>
    </row>
    <row r="3270" spans="1:4" x14ac:dyDescent="0.2">
      <c r="A3270" t="s">
        <v>152</v>
      </c>
      <c r="B3270" t="s">
        <v>151</v>
      </c>
      <c r="C3270" s="79">
        <f t="shared" si="102"/>
        <v>0</v>
      </c>
      <c r="D3270" s="79">
        <f t="shared" si="103"/>
        <v>0</v>
      </c>
    </row>
    <row r="3271" spans="1:4" x14ac:dyDescent="0.2">
      <c r="A3271" t="s">
        <v>152</v>
      </c>
      <c r="B3271" t="s">
        <v>151</v>
      </c>
      <c r="C3271" s="79">
        <f t="shared" si="102"/>
        <v>0</v>
      </c>
      <c r="D3271" s="79">
        <f t="shared" si="103"/>
        <v>0</v>
      </c>
    </row>
    <row r="3272" spans="1:4" x14ac:dyDescent="0.2">
      <c r="A3272" t="s">
        <v>152</v>
      </c>
      <c r="B3272" t="s">
        <v>151</v>
      </c>
      <c r="C3272" s="79">
        <f t="shared" si="102"/>
        <v>0</v>
      </c>
      <c r="D3272" s="79">
        <f t="shared" si="103"/>
        <v>0</v>
      </c>
    </row>
    <row r="3273" spans="1:4" x14ac:dyDescent="0.2">
      <c r="A3273" t="s">
        <v>152</v>
      </c>
      <c r="B3273" t="s">
        <v>151</v>
      </c>
      <c r="C3273" s="79">
        <f t="shared" si="102"/>
        <v>0</v>
      </c>
      <c r="D3273" s="79">
        <f t="shared" si="103"/>
        <v>0</v>
      </c>
    </row>
    <row r="3274" spans="1:4" x14ac:dyDescent="0.2">
      <c r="A3274" t="s">
        <v>152</v>
      </c>
      <c r="B3274" t="s">
        <v>151</v>
      </c>
      <c r="C3274" s="79">
        <f t="shared" si="102"/>
        <v>0</v>
      </c>
      <c r="D3274" s="79">
        <f t="shared" si="103"/>
        <v>0</v>
      </c>
    </row>
    <row r="3275" spans="1:4" x14ac:dyDescent="0.2">
      <c r="A3275" t="s">
        <v>152</v>
      </c>
      <c r="B3275" t="s">
        <v>151</v>
      </c>
      <c r="C3275" s="79">
        <f t="shared" si="102"/>
        <v>0</v>
      </c>
      <c r="D3275" s="79">
        <f t="shared" si="103"/>
        <v>0</v>
      </c>
    </row>
    <row r="3276" spans="1:4" x14ac:dyDescent="0.2">
      <c r="A3276" t="s">
        <v>152</v>
      </c>
      <c r="B3276" t="s">
        <v>151</v>
      </c>
      <c r="C3276" s="79">
        <f t="shared" si="102"/>
        <v>0</v>
      </c>
      <c r="D3276" s="79">
        <f t="shared" si="103"/>
        <v>0</v>
      </c>
    </row>
    <row r="3277" spans="1:4" x14ac:dyDescent="0.2">
      <c r="A3277" t="s">
        <v>152</v>
      </c>
      <c r="B3277" t="s">
        <v>151</v>
      </c>
      <c r="C3277" s="79">
        <f t="shared" si="102"/>
        <v>0</v>
      </c>
      <c r="D3277" s="79">
        <f t="shared" si="103"/>
        <v>0</v>
      </c>
    </row>
    <row r="3278" spans="1:4" x14ac:dyDescent="0.2">
      <c r="A3278" t="s">
        <v>152</v>
      </c>
      <c r="B3278" t="s">
        <v>151</v>
      </c>
      <c r="C3278" s="79">
        <f t="shared" si="102"/>
        <v>0</v>
      </c>
      <c r="D3278" s="79">
        <f t="shared" si="103"/>
        <v>0</v>
      </c>
    </row>
    <row r="3279" spans="1:4" x14ac:dyDescent="0.2">
      <c r="A3279" t="s">
        <v>152</v>
      </c>
      <c r="B3279" t="s">
        <v>151</v>
      </c>
      <c r="C3279" s="79">
        <f t="shared" si="102"/>
        <v>0</v>
      </c>
      <c r="D3279" s="79">
        <f t="shared" si="103"/>
        <v>0</v>
      </c>
    </row>
    <row r="3280" spans="1:4" x14ac:dyDescent="0.2">
      <c r="A3280" t="s">
        <v>152</v>
      </c>
      <c r="B3280" t="s">
        <v>151</v>
      </c>
      <c r="C3280" s="79">
        <f t="shared" si="102"/>
        <v>0</v>
      </c>
      <c r="D3280" s="79">
        <f t="shared" si="103"/>
        <v>0</v>
      </c>
    </row>
    <row r="3281" spans="1:4" x14ac:dyDescent="0.2">
      <c r="A3281" t="s">
        <v>152</v>
      </c>
      <c r="B3281" t="s">
        <v>151</v>
      </c>
      <c r="C3281" s="79">
        <f t="shared" si="102"/>
        <v>0</v>
      </c>
      <c r="D3281" s="79">
        <f t="shared" si="103"/>
        <v>0</v>
      </c>
    </row>
    <row r="3282" spans="1:4" x14ac:dyDescent="0.2">
      <c r="A3282" t="s">
        <v>152</v>
      </c>
      <c r="B3282" t="s">
        <v>151</v>
      </c>
      <c r="C3282" s="79">
        <f t="shared" si="102"/>
        <v>0</v>
      </c>
      <c r="D3282" s="79">
        <f t="shared" si="103"/>
        <v>0</v>
      </c>
    </row>
    <row r="3283" spans="1:4" x14ac:dyDescent="0.2">
      <c r="A3283" t="s">
        <v>152</v>
      </c>
      <c r="B3283" t="s">
        <v>151</v>
      </c>
      <c r="C3283" s="79">
        <f t="shared" si="102"/>
        <v>0</v>
      </c>
      <c r="D3283" s="79">
        <f t="shared" si="103"/>
        <v>0</v>
      </c>
    </row>
    <row r="3284" spans="1:4" x14ac:dyDescent="0.2">
      <c r="A3284" t="s">
        <v>152</v>
      </c>
      <c r="B3284" t="s">
        <v>151</v>
      </c>
      <c r="C3284" s="79">
        <f t="shared" si="102"/>
        <v>0</v>
      </c>
      <c r="D3284" s="79">
        <f t="shared" si="103"/>
        <v>0</v>
      </c>
    </row>
    <row r="3285" spans="1:4" x14ac:dyDescent="0.2">
      <c r="A3285" t="s">
        <v>152</v>
      </c>
      <c r="B3285" t="s">
        <v>151</v>
      </c>
      <c r="C3285" s="79">
        <f t="shared" si="102"/>
        <v>0</v>
      </c>
      <c r="D3285" s="79">
        <f t="shared" si="103"/>
        <v>0</v>
      </c>
    </row>
    <row r="3286" spans="1:4" x14ac:dyDescent="0.2">
      <c r="A3286" t="s">
        <v>152</v>
      </c>
      <c r="B3286" t="s">
        <v>151</v>
      </c>
      <c r="C3286" s="79">
        <f t="shared" si="102"/>
        <v>0</v>
      </c>
      <c r="D3286" s="79">
        <f t="shared" si="103"/>
        <v>0</v>
      </c>
    </row>
    <row r="3287" spans="1:4" x14ac:dyDescent="0.2">
      <c r="A3287" t="s">
        <v>152</v>
      </c>
      <c r="B3287" t="s">
        <v>151</v>
      </c>
      <c r="C3287" s="79">
        <f t="shared" si="102"/>
        <v>0</v>
      </c>
      <c r="D3287" s="79">
        <f t="shared" si="103"/>
        <v>0</v>
      </c>
    </row>
    <row r="3288" spans="1:4" x14ac:dyDescent="0.2">
      <c r="A3288" t="s">
        <v>152</v>
      </c>
      <c r="B3288" t="s">
        <v>151</v>
      </c>
      <c r="C3288" s="79">
        <f t="shared" si="102"/>
        <v>0</v>
      </c>
      <c r="D3288" s="79">
        <f t="shared" si="103"/>
        <v>0</v>
      </c>
    </row>
    <row r="3289" spans="1:4" x14ac:dyDescent="0.2">
      <c r="A3289" t="s">
        <v>152</v>
      </c>
      <c r="B3289" t="s">
        <v>151</v>
      </c>
      <c r="C3289" s="79">
        <f t="shared" si="102"/>
        <v>0</v>
      </c>
      <c r="D3289" s="79">
        <f t="shared" si="103"/>
        <v>0</v>
      </c>
    </row>
    <row r="3290" spans="1:4" x14ac:dyDescent="0.2">
      <c r="A3290" t="s">
        <v>152</v>
      </c>
      <c r="B3290" t="s">
        <v>151</v>
      </c>
      <c r="C3290" s="79">
        <f t="shared" si="102"/>
        <v>0</v>
      </c>
      <c r="D3290" s="79">
        <f t="shared" si="103"/>
        <v>0</v>
      </c>
    </row>
    <row r="3291" spans="1:4" x14ac:dyDescent="0.2">
      <c r="A3291" t="s">
        <v>152</v>
      </c>
      <c r="B3291" t="s">
        <v>151</v>
      </c>
      <c r="C3291" s="79">
        <f t="shared" si="102"/>
        <v>0</v>
      </c>
      <c r="D3291" s="79">
        <f t="shared" si="103"/>
        <v>0</v>
      </c>
    </row>
    <row r="3292" spans="1:4" x14ac:dyDescent="0.2">
      <c r="A3292" t="s">
        <v>152</v>
      </c>
      <c r="B3292" t="s">
        <v>151</v>
      </c>
      <c r="C3292" s="79">
        <f t="shared" si="102"/>
        <v>0</v>
      </c>
      <c r="D3292" s="79">
        <f t="shared" si="103"/>
        <v>0</v>
      </c>
    </row>
    <row r="3293" spans="1:4" x14ac:dyDescent="0.2">
      <c r="A3293" t="s">
        <v>152</v>
      </c>
      <c r="B3293" t="s">
        <v>151</v>
      </c>
      <c r="C3293" s="79">
        <f t="shared" si="102"/>
        <v>0</v>
      </c>
      <c r="D3293" s="79">
        <f t="shared" si="103"/>
        <v>0</v>
      </c>
    </row>
    <row r="3294" spans="1:4" x14ac:dyDescent="0.2">
      <c r="A3294" t="s">
        <v>152</v>
      </c>
      <c r="B3294" t="s">
        <v>151</v>
      </c>
      <c r="C3294" s="79">
        <f t="shared" si="102"/>
        <v>0</v>
      </c>
      <c r="D3294" s="79">
        <f t="shared" si="103"/>
        <v>0</v>
      </c>
    </row>
    <row r="3295" spans="1:4" x14ac:dyDescent="0.2">
      <c r="A3295" t="s">
        <v>152</v>
      </c>
      <c r="B3295" t="s">
        <v>151</v>
      </c>
      <c r="C3295" s="79">
        <f t="shared" si="102"/>
        <v>0</v>
      </c>
      <c r="D3295" s="79">
        <f t="shared" si="103"/>
        <v>0</v>
      </c>
    </row>
    <row r="3296" spans="1:4" x14ac:dyDescent="0.2">
      <c r="A3296" t="s">
        <v>152</v>
      </c>
      <c r="B3296" t="s">
        <v>151</v>
      </c>
      <c r="C3296" s="79">
        <f t="shared" si="102"/>
        <v>0</v>
      </c>
      <c r="D3296" s="79">
        <f t="shared" si="103"/>
        <v>0</v>
      </c>
    </row>
    <row r="3297" spans="1:4" x14ac:dyDescent="0.2">
      <c r="A3297" t="s">
        <v>152</v>
      </c>
      <c r="B3297" t="s">
        <v>151</v>
      </c>
      <c r="C3297" s="79">
        <f t="shared" si="102"/>
        <v>0</v>
      </c>
      <c r="D3297" s="79">
        <f t="shared" si="103"/>
        <v>0</v>
      </c>
    </row>
    <row r="3298" spans="1:4" x14ac:dyDescent="0.2">
      <c r="A3298" t="s">
        <v>152</v>
      </c>
      <c r="B3298" t="s">
        <v>151</v>
      </c>
      <c r="C3298" s="79">
        <f t="shared" si="102"/>
        <v>0</v>
      </c>
      <c r="D3298" s="79">
        <f t="shared" si="103"/>
        <v>0</v>
      </c>
    </row>
    <row r="3299" spans="1:4" x14ac:dyDescent="0.2">
      <c r="A3299" t="s">
        <v>152</v>
      </c>
      <c r="B3299" t="s">
        <v>151</v>
      </c>
      <c r="C3299" s="79">
        <f t="shared" si="102"/>
        <v>0</v>
      </c>
      <c r="D3299" s="79">
        <f t="shared" si="103"/>
        <v>0</v>
      </c>
    </row>
    <row r="3300" spans="1:4" x14ac:dyDescent="0.2">
      <c r="A3300" t="s">
        <v>152</v>
      </c>
      <c r="B3300" t="s">
        <v>151</v>
      </c>
      <c r="C3300" s="79">
        <f t="shared" si="102"/>
        <v>0</v>
      </c>
      <c r="D3300" s="79">
        <f t="shared" si="103"/>
        <v>0</v>
      </c>
    </row>
    <row r="3301" spans="1:4" x14ac:dyDescent="0.2">
      <c r="A3301" t="s">
        <v>152</v>
      </c>
      <c r="B3301" t="s">
        <v>151</v>
      </c>
      <c r="C3301" s="79">
        <f t="shared" si="102"/>
        <v>0</v>
      </c>
      <c r="D3301" s="79">
        <f t="shared" si="103"/>
        <v>0</v>
      </c>
    </row>
    <row r="3302" spans="1:4" x14ac:dyDescent="0.2">
      <c r="A3302" t="s">
        <v>152</v>
      </c>
      <c r="B3302" t="s">
        <v>151</v>
      </c>
      <c r="C3302" s="79">
        <f t="shared" si="102"/>
        <v>0</v>
      </c>
      <c r="D3302" s="79">
        <f t="shared" si="103"/>
        <v>0</v>
      </c>
    </row>
    <row r="3303" spans="1:4" x14ac:dyDescent="0.2">
      <c r="A3303" t="s">
        <v>152</v>
      </c>
      <c r="B3303" t="s">
        <v>151</v>
      </c>
      <c r="C3303" s="79">
        <f t="shared" si="102"/>
        <v>0</v>
      </c>
      <c r="D3303" s="79">
        <f t="shared" si="103"/>
        <v>0</v>
      </c>
    </row>
    <row r="3304" spans="1:4" x14ac:dyDescent="0.2">
      <c r="A3304" t="s">
        <v>152</v>
      </c>
      <c r="B3304" t="s">
        <v>151</v>
      </c>
      <c r="C3304" s="79">
        <f t="shared" si="102"/>
        <v>0</v>
      </c>
      <c r="D3304" s="79">
        <f t="shared" si="103"/>
        <v>0</v>
      </c>
    </row>
    <row r="3305" spans="1:4" x14ac:dyDescent="0.2">
      <c r="A3305" t="s">
        <v>152</v>
      </c>
      <c r="B3305" t="s">
        <v>151</v>
      </c>
      <c r="C3305" s="79">
        <f t="shared" si="102"/>
        <v>0</v>
      </c>
      <c r="D3305" s="79">
        <f t="shared" si="103"/>
        <v>0</v>
      </c>
    </row>
    <row r="3306" spans="1:4" x14ac:dyDescent="0.2">
      <c r="A3306" t="s">
        <v>152</v>
      </c>
      <c r="B3306" t="s">
        <v>151</v>
      </c>
      <c r="C3306" s="79">
        <f t="shared" si="102"/>
        <v>0</v>
      </c>
      <c r="D3306" s="79">
        <f t="shared" si="103"/>
        <v>0</v>
      </c>
    </row>
    <row r="3307" spans="1:4" x14ac:dyDescent="0.2">
      <c r="A3307" t="s">
        <v>152</v>
      </c>
      <c r="B3307" t="s">
        <v>151</v>
      </c>
      <c r="C3307" s="79">
        <f t="shared" si="102"/>
        <v>0</v>
      </c>
      <c r="D3307" s="79">
        <f t="shared" si="103"/>
        <v>0</v>
      </c>
    </row>
    <row r="3308" spans="1:4" x14ac:dyDescent="0.2">
      <c r="A3308" t="s">
        <v>152</v>
      </c>
      <c r="B3308" t="s">
        <v>151</v>
      </c>
      <c r="C3308" s="79">
        <f t="shared" si="102"/>
        <v>0</v>
      </c>
      <c r="D3308" s="79">
        <f t="shared" si="103"/>
        <v>0</v>
      </c>
    </row>
    <row r="3309" spans="1:4" x14ac:dyDescent="0.2">
      <c r="A3309" t="s">
        <v>152</v>
      </c>
      <c r="B3309" t="s">
        <v>151</v>
      </c>
      <c r="C3309" s="79">
        <f t="shared" si="102"/>
        <v>0</v>
      </c>
      <c r="D3309" s="79">
        <f t="shared" si="103"/>
        <v>0</v>
      </c>
    </row>
    <row r="3310" spans="1:4" x14ac:dyDescent="0.2">
      <c r="A3310" t="s">
        <v>152</v>
      </c>
      <c r="B3310" t="s">
        <v>151</v>
      </c>
      <c r="C3310" s="79">
        <f t="shared" si="102"/>
        <v>0</v>
      </c>
      <c r="D3310" s="79">
        <f t="shared" si="103"/>
        <v>0</v>
      </c>
    </row>
    <row r="3311" spans="1:4" x14ac:dyDescent="0.2">
      <c r="A3311" t="s">
        <v>152</v>
      </c>
      <c r="B3311" t="s">
        <v>151</v>
      </c>
      <c r="C3311" s="79">
        <f t="shared" si="102"/>
        <v>0</v>
      </c>
      <c r="D3311" s="79">
        <f t="shared" si="103"/>
        <v>0</v>
      </c>
    </row>
    <row r="3312" spans="1:4" x14ac:dyDescent="0.2">
      <c r="A3312" t="s">
        <v>152</v>
      </c>
      <c r="B3312" t="s">
        <v>151</v>
      </c>
      <c r="C3312" s="79">
        <f t="shared" si="102"/>
        <v>0</v>
      </c>
      <c r="D3312" s="79">
        <f t="shared" si="103"/>
        <v>0</v>
      </c>
    </row>
    <row r="3313" spans="1:4" x14ac:dyDescent="0.2">
      <c r="A3313" t="s">
        <v>152</v>
      </c>
      <c r="B3313" t="s">
        <v>151</v>
      </c>
      <c r="C3313" s="79">
        <f t="shared" si="102"/>
        <v>0</v>
      </c>
      <c r="D3313" s="79">
        <f t="shared" si="103"/>
        <v>0</v>
      </c>
    </row>
    <row r="3314" spans="1:4" x14ac:dyDescent="0.2">
      <c r="A3314" t="s">
        <v>152</v>
      </c>
      <c r="B3314" t="s">
        <v>151</v>
      </c>
      <c r="C3314" s="79">
        <f t="shared" si="102"/>
        <v>0</v>
      </c>
      <c r="D3314" s="79">
        <f t="shared" si="103"/>
        <v>0</v>
      </c>
    </row>
    <row r="3315" spans="1:4" x14ac:dyDescent="0.2">
      <c r="A3315" t="s">
        <v>152</v>
      </c>
      <c r="B3315" t="s">
        <v>151</v>
      </c>
      <c r="C3315" s="79">
        <f t="shared" si="102"/>
        <v>0</v>
      </c>
      <c r="D3315" s="79">
        <f t="shared" si="103"/>
        <v>0</v>
      </c>
    </row>
    <row r="3316" spans="1:4" x14ac:dyDescent="0.2">
      <c r="A3316" t="s">
        <v>152</v>
      </c>
      <c r="B3316" t="s">
        <v>151</v>
      </c>
      <c r="C3316" s="79">
        <f t="shared" si="102"/>
        <v>0</v>
      </c>
      <c r="D3316" s="79">
        <f t="shared" si="103"/>
        <v>0</v>
      </c>
    </row>
    <row r="3317" spans="1:4" x14ac:dyDescent="0.2">
      <c r="A3317" t="s">
        <v>152</v>
      </c>
      <c r="B3317" t="s">
        <v>151</v>
      </c>
      <c r="C3317" s="79">
        <f t="shared" si="102"/>
        <v>0</v>
      </c>
      <c r="D3317" s="79">
        <f t="shared" si="103"/>
        <v>0</v>
      </c>
    </row>
    <row r="3318" spans="1:4" x14ac:dyDescent="0.2">
      <c r="A3318" t="s">
        <v>152</v>
      </c>
      <c r="B3318" t="s">
        <v>151</v>
      </c>
      <c r="C3318" s="79">
        <f t="shared" si="102"/>
        <v>0</v>
      </c>
      <c r="D3318" s="79">
        <f t="shared" si="103"/>
        <v>0</v>
      </c>
    </row>
    <row r="3319" spans="1:4" x14ac:dyDescent="0.2">
      <c r="A3319" t="s">
        <v>152</v>
      </c>
      <c r="B3319" t="s">
        <v>151</v>
      </c>
      <c r="C3319" s="79">
        <f t="shared" si="102"/>
        <v>0</v>
      </c>
      <c r="D3319" s="79">
        <f t="shared" si="103"/>
        <v>0</v>
      </c>
    </row>
    <row r="3320" spans="1:4" x14ac:dyDescent="0.2">
      <c r="A3320" t="s">
        <v>152</v>
      </c>
      <c r="B3320" t="s">
        <v>151</v>
      </c>
      <c r="C3320" s="79">
        <f t="shared" si="102"/>
        <v>0</v>
      </c>
      <c r="D3320" s="79">
        <f t="shared" si="103"/>
        <v>0</v>
      </c>
    </row>
    <row r="3321" spans="1:4" x14ac:dyDescent="0.2">
      <c r="A3321" t="s">
        <v>152</v>
      </c>
      <c r="B3321" t="s">
        <v>151</v>
      </c>
      <c r="C3321" s="79">
        <f t="shared" si="102"/>
        <v>0</v>
      </c>
      <c r="D3321" s="79">
        <f t="shared" si="103"/>
        <v>0</v>
      </c>
    </row>
    <row r="3322" spans="1:4" x14ac:dyDescent="0.2">
      <c r="A3322" t="s">
        <v>152</v>
      </c>
      <c r="B3322" t="s">
        <v>151</v>
      </c>
      <c r="C3322" s="79">
        <f t="shared" si="102"/>
        <v>0</v>
      </c>
      <c r="D3322" s="79">
        <f t="shared" si="103"/>
        <v>0</v>
      </c>
    </row>
    <row r="3323" spans="1:4" x14ac:dyDescent="0.2">
      <c r="A3323" t="s">
        <v>152</v>
      </c>
      <c r="B3323" t="s">
        <v>151</v>
      </c>
      <c r="C3323" s="79">
        <f t="shared" si="102"/>
        <v>0</v>
      </c>
      <c r="D3323" s="79">
        <f t="shared" si="103"/>
        <v>0</v>
      </c>
    </row>
    <row r="3324" spans="1:4" x14ac:dyDescent="0.2">
      <c r="A3324" t="s">
        <v>152</v>
      </c>
      <c r="B3324" t="s">
        <v>151</v>
      </c>
      <c r="C3324" s="79">
        <f t="shared" si="102"/>
        <v>0</v>
      </c>
      <c r="D3324" s="79">
        <f t="shared" si="103"/>
        <v>0</v>
      </c>
    </row>
    <row r="3325" spans="1:4" x14ac:dyDescent="0.2">
      <c r="A3325" t="s">
        <v>152</v>
      </c>
      <c r="B3325" t="s">
        <v>151</v>
      </c>
      <c r="C3325" s="79">
        <f t="shared" si="102"/>
        <v>0</v>
      </c>
      <c r="D3325" s="79">
        <f t="shared" si="103"/>
        <v>0</v>
      </c>
    </row>
    <row r="3326" spans="1:4" x14ac:dyDescent="0.2">
      <c r="A3326" t="s">
        <v>152</v>
      </c>
      <c r="B3326" t="s">
        <v>151</v>
      </c>
      <c r="C3326" s="79">
        <f t="shared" si="102"/>
        <v>0</v>
      </c>
      <c r="D3326" s="79">
        <f t="shared" si="103"/>
        <v>0</v>
      </c>
    </row>
    <row r="3327" spans="1:4" x14ac:dyDescent="0.2">
      <c r="A3327" t="s">
        <v>152</v>
      </c>
      <c r="B3327" t="s">
        <v>151</v>
      </c>
      <c r="C3327" s="79">
        <f t="shared" si="102"/>
        <v>0</v>
      </c>
      <c r="D3327" s="79">
        <f t="shared" si="103"/>
        <v>0</v>
      </c>
    </row>
    <row r="3328" spans="1:4" x14ac:dyDescent="0.2">
      <c r="A3328" t="s">
        <v>152</v>
      </c>
      <c r="B3328" t="s">
        <v>151</v>
      </c>
      <c r="C3328" s="79">
        <f t="shared" si="102"/>
        <v>0</v>
      </c>
      <c r="D3328" s="79">
        <f t="shared" si="103"/>
        <v>0</v>
      </c>
    </row>
    <row r="3329" spans="1:4" x14ac:dyDescent="0.2">
      <c r="A3329" t="s">
        <v>152</v>
      </c>
      <c r="B3329" t="s">
        <v>151</v>
      </c>
      <c r="C3329" s="79">
        <f t="shared" si="102"/>
        <v>0</v>
      </c>
      <c r="D3329" s="79">
        <f t="shared" si="103"/>
        <v>0</v>
      </c>
    </row>
    <row r="3330" spans="1:4" x14ac:dyDescent="0.2">
      <c r="A3330" t="s">
        <v>152</v>
      </c>
      <c r="B3330" t="s">
        <v>151</v>
      </c>
      <c r="C3330" s="79">
        <f t="shared" si="102"/>
        <v>0</v>
      </c>
      <c r="D3330" s="79">
        <f t="shared" si="103"/>
        <v>0</v>
      </c>
    </row>
    <row r="3331" spans="1:4" x14ac:dyDescent="0.2">
      <c r="A3331" t="s">
        <v>152</v>
      </c>
      <c r="B3331" t="s">
        <v>151</v>
      </c>
      <c r="C3331" s="79">
        <f t="shared" ref="C3331:C3394" si="104">IF(A3331="Male", 1, 0)</f>
        <v>0</v>
      </c>
      <c r="D3331" s="79">
        <f t="shared" ref="D3331:D3394" si="105">IF(B3331="Yes", 1, 0)</f>
        <v>0</v>
      </c>
    </row>
    <row r="3332" spans="1:4" x14ac:dyDescent="0.2">
      <c r="A3332" t="s">
        <v>152</v>
      </c>
      <c r="B3332" t="s">
        <v>151</v>
      </c>
      <c r="C3332" s="79">
        <f t="shared" si="104"/>
        <v>0</v>
      </c>
      <c r="D3332" s="79">
        <f t="shared" si="105"/>
        <v>0</v>
      </c>
    </row>
    <row r="3333" spans="1:4" x14ac:dyDescent="0.2">
      <c r="A3333" t="s">
        <v>152</v>
      </c>
      <c r="B3333" t="s">
        <v>151</v>
      </c>
      <c r="C3333" s="79">
        <f t="shared" si="104"/>
        <v>0</v>
      </c>
      <c r="D3333" s="79">
        <f t="shared" si="105"/>
        <v>0</v>
      </c>
    </row>
    <row r="3334" spans="1:4" x14ac:dyDescent="0.2">
      <c r="A3334" t="s">
        <v>152</v>
      </c>
      <c r="B3334" t="s">
        <v>151</v>
      </c>
      <c r="C3334" s="79">
        <f t="shared" si="104"/>
        <v>0</v>
      </c>
      <c r="D3334" s="79">
        <f t="shared" si="105"/>
        <v>0</v>
      </c>
    </row>
    <row r="3335" spans="1:4" x14ac:dyDescent="0.2">
      <c r="A3335" t="s">
        <v>152</v>
      </c>
      <c r="B3335" t="s">
        <v>151</v>
      </c>
      <c r="C3335" s="79">
        <f t="shared" si="104"/>
        <v>0</v>
      </c>
      <c r="D3335" s="79">
        <f t="shared" si="105"/>
        <v>0</v>
      </c>
    </row>
    <row r="3336" spans="1:4" x14ac:dyDescent="0.2">
      <c r="A3336" t="s">
        <v>152</v>
      </c>
      <c r="B3336" t="s">
        <v>151</v>
      </c>
      <c r="C3336" s="79">
        <f t="shared" si="104"/>
        <v>0</v>
      </c>
      <c r="D3336" s="79">
        <f t="shared" si="105"/>
        <v>0</v>
      </c>
    </row>
    <row r="3337" spans="1:4" x14ac:dyDescent="0.2">
      <c r="A3337" t="s">
        <v>152</v>
      </c>
      <c r="B3337" t="s">
        <v>151</v>
      </c>
      <c r="C3337" s="79">
        <f t="shared" si="104"/>
        <v>0</v>
      </c>
      <c r="D3337" s="79">
        <f t="shared" si="105"/>
        <v>0</v>
      </c>
    </row>
    <row r="3338" spans="1:4" x14ac:dyDescent="0.2">
      <c r="A3338" t="s">
        <v>152</v>
      </c>
      <c r="B3338" t="s">
        <v>151</v>
      </c>
      <c r="C3338" s="79">
        <f t="shared" si="104"/>
        <v>0</v>
      </c>
      <c r="D3338" s="79">
        <f t="shared" si="105"/>
        <v>0</v>
      </c>
    </row>
    <row r="3339" spans="1:4" x14ac:dyDescent="0.2">
      <c r="A3339" t="s">
        <v>152</v>
      </c>
      <c r="B3339" t="s">
        <v>151</v>
      </c>
      <c r="C3339" s="79">
        <f t="shared" si="104"/>
        <v>0</v>
      </c>
      <c r="D3339" s="79">
        <f t="shared" si="105"/>
        <v>0</v>
      </c>
    </row>
    <row r="3340" spans="1:4" x14ac:dyDescent="0.2">
      <c r="A3340" t="s">
        <v>152</v>
      </c>
      <c r="B3340" t="s">
        <v>151</v>
      </c>
      <c r="C3340" s="79">
        <f t="shared" si="104"/>
        <v>0</v>
      </c>
      <c r="D3340" s="79">
        <f t="shared" si="105"/>
        <v>0</v>
      </c>
    </row>
    <row r="3341" spans="1:4" x14ac:dyDescent="0.2">
      <c r="A3341" t="s">
        <v>152</v>
      </c>
      <c r="B3341" t="s">
        <v>151</v>
      </c>
      <c r="C3341" s="79">
        <f t="shared" si="104"/>
        <v>0</v>
      </c>
      <c r="D3341" s="79">
        <f t="shared" si="105"/>
        <v>0</v>
      </c>
    </row>
    <row r="3342" spans="1:4" x14ac:dyDescent="0.2">
      <c r="A3342" t="s">
        <v>152</v>
      </c>
      <c r="B3342" t="s">
        <v>151</v>
      </c>
      <c r="C3342" s="79">
        <f t="shared" si="104"/>
        <v>0</v>
      </c>
      <c r="D3342" s="79">
        <f t="shared" si="105"/>
        <v>0</v>
      </c>
    </row>
    <row r="3343" spans="1:4" x14ac:dyDescent="0.2">
      <c r="A3343" t="s">
        <v>152</v>
      </c>
      <c r="B3343" t="s">
        <v>151</v>
      </c>
      <c r="C3343" s="79">
        <f t="shared" si="104"/>
        <v>0</v>
      </c>
      <c r="D3343" s="79">
        <f t="shared" si="105"/>
        <v>0</v>
      </c>
    </row>
    <row r="3344" spans="1:4" x14ac:dyDescent="0.2">
      <c r="A3344" t="s">
        <v>152</v>
      </c>
      <c r="B3344" t="s">
        <v>151</v>
      </c>
      <c r="C3344" s="79">
        <f t="shared" si="104"/>
        <v>0</v>
      </c>
      <c r="D3344" s="79">
        <f t="shared" si="105"/>
        <v>0</v>
      </c>
    </row>
    <row r="3345" spans="1:4" x14ac:dyDescent="0.2">
      <c r="A3345" t="s">
        <v>152</v>
      </c>
      <c r="B3345" t="s">
        <v>151</v>
      </c>
      <c r="C3345" s="79">
        <f t="shared" si="104"/>
        <v>0</v>
      </c>
      <c r="D3345" s="79">
        <f t="shared" si="105"/>
        <v>0</v>
      </c>
    </row>
    <row r="3346" spans="1:4" x14ac:dyDescent="0.2">
      <c r="A3346" t="s">
        <v>152</v>
      </c>
      <c r="B3346" t="s">
        <v>151</v>
      </c>
      <c r="C3346" s="79">
        <f t="shared" si="104"/>
        <v>0</v>
      </c>
      <c r="D3346" s="79">
        <f t="shared" si="105"/>
        <v>0</v>
      </c>
    </row>
    <row r="3347" spans="1:4" x14ac:dyDescent="0.2">
      <c r="A3347" t="s">
        <v>152</v>
      </c>
      <c r="B3347" t="s">
        <v>151</v>
      </c>
      <c r="C3347" s="79">
        <f t="shared" si="104"/>
        <v>0</v>
      </c>
      <c r="D3347" s="79">
        <f t="shared" si="105"/>
        <v>0</v>
      </c>
    </row>
    <row r="3348" spans="1:4" x14ac:dyDescent="0.2">
      <c r="A3348" t="s">
        <v>152</v>
      </c>
      <c r="B3348" t="s">
        <v>151</v>
      </c>
      <c r="C3348" s="79">
        <f t="shared" si="104"/>
        <v>0</v>
      </c>
      <c r="D3348" s="79">
        <f t="shared" si="105"/>
        <v>0</v>
      </c>
    </row>
    <row r="3349" spans="1:4" x14ac:dyDescent="0.2">
      <c r="A3349" t="s">
        <v>152</v>
      </c>
      <c r="B3349" t="s">
        <v>151</v>
      </c>
      <c r="C3349" s="79">
        <f t="shared" si="104"/>
        <v>0</v>
      </c>
      <c r="D3349" s="79">
        <f t="shared" si="105"/>
        <v>0</v>
      </c>
    </row>
    <row r="3350" spans="1:4" x14ac:dyDescent="0.2">
      <c r="A3350" t="s">
        <v>152</v>
      </c>
      <c r="B3350" t="s">
        <v>151</v>
      </c>
      <c r="C3350" s="79">
        <f t="shared" si="104"/>
        <v>0</v>
      </c>
      <c r="D3350" s="79">
        <f t="shared" si="105"/>
        <v>0</v>
      </c>
    </row>
    <row r="3351" spans="1:4" x14ac:dyDescent="0.2">
      <c r="A3351" t="s">
        <v>152</v>
      </c>
      <c r="B3351" t="s">
        <v>151</v>
      </c>
      <c r="C3351" s="79">
        <f t="shared" si="104"/>
        <v>0</v>
      </c>
      <c r="D3351" s="79">
        <f t="shared" si="105"/>
        <v>0</v>
      </c>
    </row>
    <row r="3352" spans="1:4" x14ac:dyDescent="0.2">
      <c r="A3352" t="s">
        <v>152</v>
      </c>
      <c r="B3352" t="s">
        <v>151</v>
      </c>
      <c r="C3352" s="79">
        <f t="shared" si="104"/>
        <v>0</v>
      </c>
      <c r="D3352" s="79">
        <f t="shared" si="105"/>
        <v>0</v>
      </c>
    </row>
    <row r="3353" spans="1:4" x14ac:dyDescent="0.2">
      <c r="A3353" t="s">
        <v>152</v>
      </c>
      <c r="B3353" t="s">
        <v>151</v>
      </c>
      <c r="C3353" s="79">
        <f t="shared" si="104"/>
        <v>0</v>
      </c>
      <c r="D3353" s="79">
        <f t="shared" si="105"/>
        <v>0</v>
      </c>
    </row>
    <row r="3354" spans="1:4" x14ac:dyDescent="0.2">
      <c r="A3354" t="s">
        <v>152</v>
      </c>
      <c r="B3354" t="s">
        <v>151</v>
      </c>
      <c r="C3354" s="79">
        <f t="shared" si="104"/>
        <v>0</v>
      </c>
      <c r="D3354" s="79">
        <f t="shared" si="105"/>
        <v>0</v>
      </c>
    </row>
    <row r="3355" spans="1:4" x14ac:dyDescent="0.2">
      <c r="A3355" t="s">
        <v>152</v>
      </c>
      <c r="B3355" t="s">
        <v>151</v>
      </c>
      <c r="C3355" s="79">
        <f t="shared" si="104"/>
        <v>0</v>
      </c>
      <c r="D3355" s="79">
        <f t="shared" si="105"/>
        <v>0</v>
      </c>
    </row>
    <row r="3356" spans="1:4" x14ac:dyDescent="0.2">
      <c r="A3356" t="s">
        <v>152</v>
      </c>
      <c r="B3356" t="s">
        <v>151</v>
      </c>
      <c r="C3356" s="79">
        <f t="shared" si="104"/>
        <v>0</v>
      </c>
      <c r="D3356" s="79">
        <f t="shared" si="105"/>
        <v>0</v>
      </c>
    </row>
    <row r="3357" spans="1:4" x14ac:dyDescent="0.2">
      <c r="A3357" t="s">
        <v>152</v>
      </c>
      <c r="B3357" t="s">
        <v>151</v>
      </c>
      <c r="C3357" s="79">
        <f t="shared" si="104"/>
        <v>0</v>
      </c>
      <c r="D3357" s="79">
        <f t="shared" si="105"/>
        <v>0</v>
      </c>
    </row>
    <row r="3358" spans="1:4" x14ac:dyDescent="0.2">
      <c r="A3358" t="s">
        <v>152</v>
      </c>
      <c r="B3358" t="s">
        <v>151</v>
      </c>
      <c r="C3358" s="79">
        <f t="shared" si="104"/>
        <v>0</v>
      </c>
      <c r="D3358" s="79">
        <f t="shared" si="105"/>
        <v>0</v>
      </c>
    </row>
    <row r="3359" spans="1:4" x14ac:dyDescent="0.2">
      <c r="A3359" t="s">
        <v>152</v>
      </c>
      <c r="B3359" t="s">
        <v>151</v>
      </c>
      <c r="C3359" s="79">
        <f t="shared" si="104"/>
        <v>0</v>
      </c>
      <c r="D3359" s="79">
        <f t="shared" si="105"/>
        <v>0</v>
      </c>
    </row>
    <row r="3360" spans="1:4" x14ac:dyDescent="0.2">
      <c r="A3360" t="s">
        <v>152</v>
      </c>
      <c r="B3360" t="s">
        <v>151</v>
      </c>
      <c r="C3360" s="79">
        <f t="shared" si="104"/>
        <v>0</v>
      </c>
      <c r="D3360" s="79">
        <f t="shared" si="105"/>
        <v>0</v>
      </c>
    </row>
    <row r="3361" spans="1:4" x14ac:dyDescent="0.2">
      <c r="A3361" t="s">
        <v>152</v>
      </c>
      <c r="B3361" t="s">
        <v>151</v>
      </c>
      <c r="C3361" s="79">
        <f t="shared" si="104"/>
        <v>0</v>
      </c>
      <c r="D3361" s="79">
        <f t="shared" si="105"/>
        <v>0</v>
      </c>
    </row>
    <row r="3362" spans="1:4" x14ac:dyDescent="0.2">
      <c r="A3362" t="s">
        <v>152</v>
      </c>
      <c r="B3362" t="s">
        <v>151</v>
      </c>
      <c r="C3362" s="79">
        <f t="shared" si="104"/>
        <v>0</v>
      </c>
      <c r="D3362" s="79">
        <f t="shared" si="105"/>
        <v>0</v>
      </c>
    </row>
    <row r="3363" spans="1:4" x14ac:dyDescent="0.2">
      <c r="A3363" t="s">
        <v>152</v>
      </c>
      <c r="B3363" t="s">
        <v>151</v>
      </c>
      <c r="C3363" s="79">
        <f t="shared" si="104"/>
        <v>0</v>
      </c>
      <c r="D3363" s="79">
        <f t="shared" si="105"/>
        <v>0</v>
      </c>
    </row>
    <row r="3364" spans="1:4" x14ac:dyDescent="0.2">
      <c r="A3364" t="s">
        <v>152</v>
      </c>
      <c r="B3364" t="s">
        <v>151</v>
      </c>
      <c r="C3364" s="79">
        <f t="shared" si="104"/>
        <v>0</v>
      </c>
      <c r="D3364" s="79">
        <f t="shared" si="105"/>
        <v>0</v>
      </c>
    </row>
    <row r="3365" spans="1:4" x14ac:dyDescent="0.2">
      <c r="A3365" t="s">
        <v>152</v>
      </c>
      <c r="B3365" t="s">
        <v>151</v>
      </c>
      <c r="C3365" s="79">
        <f t="shared" si="104"/>
        <v>0</v>
      </c>
      <c r="D3365" s="79">
        <f t="shared" si="105"/>
        <v>0</v>
      </c>
    </row>
    <row r="3366" spans="1:4" x14ac:dyDescent="0.2">
      <c r="A3366" t="s">
        <v>152</v>
      </c>
      <c r="B3366" t="s">
        <v>151</v>
      </c>
      <c r="C3366" s="79">
        <f t="shared" si="104"/>
        <v>0</v>
      </c>
      <c r="D3366" s="79">
        <f t="shared" si="105"/>
        <v>0</v>
      </c>
    </row>
    <row r="3367" spans="1:4" x14ac:dyDescent="0.2">
      <c r="A3367" t="s">
        <v>152</v>
      </c>
      <c r="B3367" t="s">
        <v>151</v>
      </c>
      <c r="C3367" s="79">
        <f t="shared" si="104"/>
        <v>0</v>
      </c>
      <c r="D3367" s="79">
        <f t="shared" si="105"/>
        <v>0</v>
      </c>
    </row>
    <row r="3368" spans="1:4" x14ac:dyDescent="0.2">
      <c r="A3368" t="s">
        <v>152</v>
      </c>
      <c r="B3368" t="s">
        <v>151</v>
      </c>
      <c r="C3368" s="79">
        <f t="shared" si="104"/>
        <v>0</v>
      </c>
      <c r="D3368" s="79">
        <f t="shared" si="105"/>
        <v>0</v>
      </c>
    </row>
    <row r="3369" spans="1:4" x14ac:dyDescent="0.2">
      <c r="A3369" t="s">
        <v>152</v>
      </c>
      <c r="B3369" t="s">
        <v>151</v>
      </c>
      <c r="C3369" s="79">
        <f t="shared" si="104"/>
        <v>0</v>
      </c>
      <c r="D3369" s="79">
        <f t="shared" si="105"/>
        <v>0</v>
      </c>
    </row>
    <row r="3370" spans="1:4" x14ac:dyDescent="0.2">
      <c r="A3370" t="s">
        <v>152</v>
      </c>
      <c r="B3370" t="s">
        <v>151</v>
      </c>
      <c r="C3370" s="79">
        <f t="shared" si="104"/>
        <v>0</v>
      </c>
      <c r="D3370" s="79">
        <f t="shared" si="105"/>
        <v>0</v>
      </c>
    </row>
    <row r="3371" spans="1:4" x14ac:dyDescent="0.2">
      <c r="A3371" t="s">
        <v>152</v>
      </c>
      <c r="B3371" t="s">
        <v>151</v>
      </c>
      <c r="C3371" s="79">
        <f t="shared" si="104"/>
        <v>0</v>
      </c>
      <c r="D3371" s="79">
        <f t="shared" si="105"/>
        <v>0</v>
      </c>
    </row>
    <row r="3372" spans="1:4" x14ac:dyDescent="0.2">
      <c r="A3372" t="s">
        <v>152</v>
      </c>
      <c r="B3372" t="s">
        <v>151</v>
      </c>
      <c r="C3372" s="79">
        <f t="shared" si="104"/>
        <v>0</v>
      </c>
      <c r="D3372" s="79">
        <f t="shared" si="105"/>
        <v>0</v>
      </c>
    </row>
    <row r="3373" spans="1:4" x14ac:dyDescent="0.2">
      <c r="A3373" t="s">
        <v>152</v>
      </c>
      <c r="B3373" t="s">
        <v>151</v>
      </c>
      <c r="C3373" s="79">
        <f t="shared" si="104"/>
        <v>0</v>
      </c>
      <c r="D3373" s="79">
        <f t="shared" si="105"/>
        <v>0</v>
      </c>
    </row>
    <row r="3374" spans="1:4" x14ac:dyDescent="0.2">
      <c r="A3374" t="s">
        <v>152</v>
      </c>
      <c r="B3374" t="s">
        <v>151</v>
      </c>
      <c r="C3374" s="79">
        <f t="shared" si="104"/>
        <v>0</v>
      </c>
      <c r="D3374" s="79">
        <f t="shared" si="105"/>
        <v>0</v>
      </c>
    </row>
    <row r="3375" spans="1:4" x14ac:dyDescent="0.2">
      <c r="A3375" t="s">
        <v>152</v>
      </c>
      <c r="B3375" t="s">
        <v>151</v>
      </c>
      <c r="C3375" s="79">
        <f t="shared" si="104"/>
        <v>0</v>
      </c>
      <c r="D3375" s="79">
        <f t="shared" si="105"/>
        <v>0</v>
      </c>
    </row>
    <row r="3376" spans="1:4" x14ac:dyDescent="0.2">
      <c r="A3376" t="s">
        <v>152</v>
      </c>
      <c r="B3376" t="s">
        <v>151</v>
      </c>
      <c r="C3376" s="79">
        <f t="shared" si="104"/>
        <v>0</v>
      </c>
      <c r="D3376" s="79">
        <f t="shared" si="105"/>
        <v>0</v>
      </c>
    </row>
    <row r="3377" spans="1:4" x14ac:dyDescent="0.2">
      <c r="A3377" t="s">
        <v>152</v>
      </c>
      <c r="B3377" t="s">
        <v>151</v>
      </c>
      <c r="C3377" s="79">
        <f t="shared" si="104"/>
        <v>0</v>
      </c>
      <c r="D3377" s="79">
        <f t="shared" si="105"/>
        <v>0</v>
      </c>
    </row>
    <row r="3378" spans="1:4" x14ac:dyDescent="0.2">
      <c r="A3378" t="s">
        <v>152</v>
      </c>
      <c r="B3378" t="s">
        <v>151</v>
      </c>
      <c r="C3378" s="79">
        <f t="shared" si="104"/>
        <v>0</v>
      </c>
      <c r="D3378" s="79">
        <f t="shared" si="105"/>
        <v>0</v>
      </c>
    </row>
    <row r="3379" spans="1:4" x14ac:dyDescent="0.2">
      <c r="A3379" t="s">
        <v>152</v>
      </c>
      <c r="B3379" t="s">
        <v>151</v>
      </c>
      <c r="C3379" s="79">
        <f t="shared" si="104"/>
        <v>0</v>
      </c>
      <c r="D3379" s="79">
        <f t="shared" si="105"/>
        <v>0</v>
      </c>
    </row>
    <row r="3380" spans="1:4" x14ac:dyDescent="0.2">
      <c r="A3380" t="s">
        <v>152</v>
      </c>
      <c r="B3380" t="s">
        <v>151</v>
      </c>
      <c r="C3380" s="79">
        <f t="shared" si="104"/>
        <v>0</v>
      </c>
      <c r="D3380" s="79">
        <f t="shared" si="105"/>
        <v>0</v>
      </c>
    </row>
    <row r="3381" spans="1:4" x14ac:dyDescent="0.2">
      <c r="A3381" t="s">
        <v>152</v>
      </c>
      <c r="B3381" t="s">
        <v>151</v>
      </c>
      <c r="C3381" s="79">
        <f t="shared" si="104"/>
        <v>0</v>
      </c>
      <c r="D3381" s="79">
        <f t="shared" si="105"/>
        <v>0</v>
      </c>
    </row>
    <row r="3382" spans="1:4" x14ac:dyDescent="0.2">
      <c r="A3382" t="s">
        <v>152</v>
      </c>
      <c r="B3382" t="s">
        <v>151</v>
      </c>
      <c r="C3382" s="79">
        <f t="shared" si="104"/>
        <v>0</v>
      </c>
      <c r="D3382" s="79">
        <f t="shared" si="105"/>
        <v>0</v>
      </c>
    </row>
    <row r="3383" spans="1:4" x14ac:dyDescent="0.2">
      <c r="A3383" t="s">
        <v>152</v>
      </c>
      <c r="B3383" t="s">
        <v>151</v>
      </c>
      <c r="C3383" s="79">
        <f t="shared" si="104"/>
        <v>0</v>
      </c>
      <c r="D3383" s="79">
        <f t="shared" si="105"/>
        <v>0</v>
      </c>
    </row>
    <row r="3384" spans="1:4" x14ac:dyDescent="0.2">
      <c r="A3384" t="s">
        <v>152</v>
      </c>
      <c r="B3384" t="s">
        <v>151</v>
      </c>
      <c r="C3384" s="79">
        <f t="shared" si="104"/>
        <v>0</v>
      </c>
      <c r="D3384" s="79">
        <f t="shared" si="105"/>
        <v>0</v>
      </c>
    </row>
    <row r="3385" spans="1:4" x14ac:dyDescent="0.2">
      <c r="A3385" t="s">
        <v>152</v>
      </c>
      <c r="B3385" t="s">
        <v>151</v>
      </c>
      <c r="C3385" s="79">
        <f t="shared" si="104"/>
        <v>0</v>
      </c>
      <c r="D3385" s="79">
        <f t="shared" si="105"/>
        <v>0</v>
      </c>
    </row>
    <row r="3386" spans="1:4" x14ac:dyDescent="0.2">
      <c r="A3386" t="s">
        <v>152</v>
      </c>
      <c r="B3386" t="s">
        <v>151</v>
      </c>
      <c r="C3386" s="79">
        <f t="shared" si="104"/>
        <v>0</v>
      </c>
      <c r="D3386" s="79">
        <f t="shared" si="105"/>
        <v>0</v>
      </c>
    </row>
    <row r="3387" spans="1:4" x14ac:dyDescent="0.2">
      <c r="A3387" t="s">
        <v>152</v>
      </c>
      <c r="B3387" t="s">
        <v>151</v>
      </c>
      <c r="C3387" s="79">
        <f t="shared" si="104"/>
        <v>0</v>
      </c>
      <c r="D3387" s="79">
        <f t="shared" si="105"/>
        <v>0</v>
      </c>
    </row>
    <row r="3388" spans="1:4" x14ac:dyDescent="0.2">
      <c r="A3388" t="s">
        <v>152</v>
      </c>
      <c r="B3388" t="s">
        <v>151</v>
      </c>
      <c r="C3388" s="79">
        <f t="shared" si="104"/>
        <v>0</v>
      </c>
      <c r="D3388" s="79">
        <f t="shared" si="105"/>
        <v>0</v>
      </c>
    </row>
    <row r="3389" spans="1:4" x14ac:dyDescent="0.2">
      <c r="A3389" t="s">
        <v>152</v>
      </c>
      <c r="B3389" t="s">
        <v>151</v>
      </c>
      <c r="C3389" s="79">
        <f t="shared" si="104"/>
        <v>0</v>
      </c>
      <c r="D3389" s="79">
        <f t="shared" si="105"/>
        <v>0</v>
      </c>
    </row>
    <row r="3390" spans="1:4" x14ac:dyDescent="0.2">
      <c r="A3390" t="s">
        <v>152</v>
      </c>
      <c r="B3390" t="s">
        <v>151</v>
      </c>
      <c r="C3390" s="79">
        <f t="shared" si="104"/>
        <v>0</v>
      </c>
      <c r="D3390" s="79">
        <f t="shared" si="105"/>
        <v>0</v>
      </c>
    </row>
    <row r="3391" spans="1:4" x14ac:dyDescent="0.2">
      <c r="A3391" t="s">
        <v>152</v>
      </c>
      <c r="B3391" t="s">
        <v>151</v>
      </c>
      <c r="C3391" s="79">
        <f t="shared" si="104"/>
        <v>0</v>
      </c>
      <c r="D3391" s="79">
        <f t="shared" si="105"/>
        <v>0</v>
      </c>
    </row>
    <row r="3392" spans="1:4" x14ac:dyDescent="0.2">
      <c r="A3392" t="s">
        <v>152</v>
      </c>
      <c r="B3392" t="s">
        <v>151</v>
      </c>
      <c r="C3392" s="79">
        <f t="shared" si="104"/>
        <v>0</v>
      </c>
      <c r="D3392" s="79">
        <f t="shared" si="105"/>
        <v>0</v>
      </c>
    </row>
    <row r="3393" spans="1:4" x14ac:dyDescent="0.2">
      <c r="A3393" t="s">
        <v>152</v>
      </c>
      <c r="B3393" t="s">
        <v>151</v>
      </c>
      <c r="C3393" s="79">
        <f t="shared" si="104"/>
        <v>0</v>
      </c>
      <c r="D3393" s="79">
        <f t="shared" si="105"/>
        <v>0</v>
      </c>
    </row>
    <row r="3394" spans="1:4" x14ac:dyDescent="0.2">
      <c r="A3394" t="s">
        <v>152</v>
      </c>
      <c r="B3394" t="s">
        <v>151</v>
      </c>
      <c r="C3394" s="79">
        <f t="shared" si="104"/>
        <v>0</v>
      </c>
      <c r="D3394" s="79">
        <f t="shared" si="105"/>
        <v>0</v>
      </c>
    </row>
    <row r="3395" spans="1:4" x14ac:dyDescent="0.2">
      <c r="A3395" t="s">
        <v>152</v>
      </c>
      <c r="B3395" t="s">
        <v>151</v>
      </c>
      <c r="C3395" s="79">
        <f t="shared" ref="C3395:C3458" si="106">IF(A3395="Male", 1, 0)</f>
        <v>0</v>
      </c>
      <c r="D3395" s="79">
        <f t="shared" ref="D3395:D3458" si="107">IF(B3395="Yes", 1, 0)</f>
        <v>0</v>
      </c>
    </row>
    <row r="3396" spans="1:4" x14ac:dyDescent="0.2">
      <c r="A3396" t="s">
        <v>152</v>
      </c>
      <c r="B3396" t="s">
        <v>151</v>
      </c>
      <c r="C3396" s="79">
        <f t="shared" si="106"/>
        <v>0</v>
      </c>
      <c r="D3396" s="79">
        <f t="shared" si="107"/>
        <v>0</v>
      </c>
    </row>
    <row r="3397" spans="1:4" x14ac:dyDescent="0.2">
      <c r="A3397" t="s">
        <v>152</v>
      </c>
      <c r="B3397" t="s">
        <v>151</v>
      </c>
      <c r="C3397" s="79">
        <f t="shared" si="106"/>
        <v>0</v>
      </c>
      <c r="D3397" s="79">
        <f t="shared" si="107"/>
        <v>0</v>
      </c>
    </row>
    <row r="3398" spans="1:4" x14ac:dyDescent="0.2">
      <c r="A3398" t="s">
        <v>152</v>
      </c>
      <c r="B3398" t="s">
        <v>151</v>
      </c>
      <c r="C3398" s="79">
        <f t="shared" si="106"/>
        <v>0</v>
      </c>
      <c r="D3398" s="79">
        <f t="shared" si="107"/>
        <v>0</v>
      </c>
    </row>
    <row r="3399" spans="1:4" x14ac:dyDescent="0.2">
      <c r="A3399" t="s">
        <v>152</v>
      </c>
      <c r="B3399" t="s">
        <v>151</v>
      </c>
      <c r="C3399" s="79">
        <f t="shared" si="106"/>
        <v>0</v>
      </c>
      <c r="D3399" s="79">
        <f t="shared" si="107"/>
        <v>0</v>
      </c>
    </row>
    <row r="3400" spans="1:4" x14ac:dyDescent="0.2">
      <c r="A3400" t="s">
        <v>152</v>
      </c>
      <c r="B3400" t="s">
        <v>151</v>
      </c>
      <c r="C3400" s="79">
        <f t="shared" si="106"/>
        <v>0</v>
      </c>
      <c r="D3400" s="79">
        <f t="shared" si="107"/>
        <v>0</v>
      </c>
    </row>
    <row r="3401" spans="1:4" x14ac:dyDescent="0.2">
      <c r="A3401" t="s">
        <v>152</v>
      </c>
      <c r="B3401" t="s">
        <v>151</v>
      </c>
      <c r="C3401" s="79">
        <f t="shared" si="106"/>
        <v>0</v>
      </c>
      <c r="D3401" s="79">
        <f t="shared" si="107"/>
        <v>0</v>
      </c>
    </row>
    <row r="3402" spans="1:4" x14ac:dyDescent="0.2">
      <c r="A3402" t="s">
        <v>152</v>
      </c>
      <c r="B3402" t="s">
        <v>151</v>
      </c>
      <c r="C3402" s="79">
        <f t="shared" si="106"/>
        <v>0</v>
      </c>
      <c r="D3402" s="79">
        <f t="shared" si="107"/>
        <v>0</v>
      </c>
    </row>
    <row r="3403" spans="1:4" x14ac:dyDescent="0.2">
      <c r="A3403" t="s">
        <v>152</v>
      </c>
      <c r="B3403" t="s">
        <v>151</v>
      </c>
      <c r="C3403" s="79">
        <f t="shared" si="106"/>
        <v>0</v>
      </c>
      <c r="D3403" s="79">
        <f t="shared" si="107"/>
        <v>0</v>
      </c>
    </row>
    <row r="3404" spans="1:4" x14ac:dyDescent="0.2">
      <c r="A3404" t="s">
        <v>152</v>
      </c>
      <c r="B3404" t="s">
        <v>151</v>
      </c>
      <c r="C3404" s="79">
        <f t="shared" si="106"/>
        <v>0</v>
      </c>
      <c r="D3404" s="79">
        <f t="shared" si="107"/>
        <v>0</v>
      </c>
    </row>
    <row r="3405" spans="1:4" x14ac:dyDescent="0.2">
      <c r="A3405" t="s">
        <v>152</v>
      </c>
      <c r="B3405" t="s">
        <v>151</v>
      </c>
      <c r="C3405" s="79">
        <f t="shared" si="106"/>
        <v>0</v>
      </c>
      <c r="D3405" s="79">
        <f t="shared" si="107"/>
        <v>0</v>
      </c>
    </row>
    <row r="3406" spans="1:4" x14ac:dyDescent="0.2">
      <c r="A3406" t="s">
        <v>152</v>
      </c>
      <c r="B3406" t="s">
        <v>151</v>
      </c>
      <c r="C3406" s="79">
        <f t="shared" si="106"/>
        <v>0</v>
      </c>
      <c r="D3406" s="79">
        <f t="shared" si="107"/>
        <v>0</v>
      </c>
    </row>
    <row r="3407" spans="1:4" x14ac:dyDescent="0.2">
      <c r="A3407" t="s">
        <v>152</v>
      </c>
      <c r="B3407" t="s">
        <v>151</v>
      </c>
      <c r="C3407" s="79">
        <f t="shared" si="106"/>
        <v>0</v>
      </c>
      <c r="D3407" s="79">
        <f t="shared" si="107"/>
        <v>0</v>
      </c>
    </row>
    <row r="3408" spans="1:4" x14ac:dyDescent="0.2">
      <c r="A3408" t="s">
        <v>152</v>
      </c>
      <c r="B3408" t="s">
        <v>151</v>
      </c>
      <c r="C3408" s="79">
        <f t="shared" si="106"/>
        <v>0</v>
      </c>
      <c r="D3408" s="79">
        <f t="shared" si="107"/>
        <v>0</v>
      </c>
    </row>
    <row r="3409" spans="1:4" x14ac:dyDescent="0.2">
      <c r="A3409" t="s">
        <v>152</v>
      </c>
      <c r="B3409" t="s">
        <v>151</v>
      </c>
      <c r="C3409" s="79">
        <f t="shared" si="106"/>
        <v>0</v>
      </c>
      <c r="D3409" s="79">
        <f t="shared" si="107"/>
        <v>0</v>
      </c>
    </row>
    <row r="3410" spans="1:4" x14ac:dyDescent="0.2">
      <c r="A3410" t="s">
        <v>152</v>
      </c>
      <c r="B3410" t="s">
        <v>151</v>
      </c>
      <c r="C3410" s="79">
        <f t="shared" si="106"/>
        <v>0</v>
      </c>
      <c r="D3410" s="79">
        <f t="shared" si="107"/>
        <v>0</v>
      </c>
    </row>
    <row r="3411" spans="1:4" x14ac:dyDescent="0.2">
      <c r="A3411" t="s">
        <v>152</v>
      </c>
      <c r="B3411" t="s">
        <v>151</v>
      </c>
      <c r="C3411" s="79">
        <f t="shared" si="106"/>
        <v>0</v>
      </c>
      <c r="D3411" s="79">
        <f t="shared" si="107"/>
        <v>0</v>
      </c>
    </row>
    <row r="3412" spans="1:4" x14ac:dyDescent="0.2">
      <c r="A3412" t="s">
        <v>152</v>
      </c>
      <c r="B3412" t="s">
        <v>151</v>
      </c>
      <c r="C3412" s="79">
        <f t="shared" si="106"/>
        <v>0</v>
      </c>
      <c r="D3412" s="79">
        <f t="shared" si="107"/>
        <v>0</v>
      </c>
    </row>
    <row r="3413" spans="1:4" x14ac:dyDescent="0.2">
      <c r="A3413" t="s">
        <v>152</v>
      </c>
      <c r="B3413" t="s">
        <v>151</v>
      </c>
      <c r="C3413" s="79">
        <f t="shared" si="106"/>
        <v>0</v>
      </c>
      <c r="D3413" s="79">
        <f t="shared" si="107"/>
        <v>0</v>
      </c>
    </row>
    <row r="3414" spans="1:4" x14ac:dyDescent="0.2">
      <c r="A3414" t="s">
        <v>152</v>
      </c>
      <c r="B3414" t="s">
        <v>151</v>
      </c>
      <c r="C3414" s="79">
        <f t="shared" si="106"/>
        <v>0</v>
      </c>
      <c r="D3414" s="79">
        <f t="shared" si="107"/>
        <v>0</v>
      </c>
    </row>
    <row r="3415" spans="1:4" x14ac:dyDescent="0.2">
      <c r="A3415" t="s">
        <v>152</v>
      </c>
      <c r="B3415" t="s">
        <v>151</v>
      </c>
      <c r="C3415" s="79">
        <f t="shared" si="106"/>
        <v>0</v>
      </c>
      <c r="D3415" s="79">
        <f t="shared" si="107"/>
        <v>0</v>
      </c>
    </row>
    <row r="3416" spans="1:4" x14ac:dyDescent="0.2">
      <c r="A3416" t="s">
        <v>152</v>
      </c>
      <c r="B3416" t="s">
        <v>151</v>
      </c>
      <c r="C3416" s="79">
        <f t="shared" si="106"/>
        <v>0</v>
      </c>
      <c r="D3416" s="79">
        <f t="shared" si="107"/>
        <v>0</v>
      </c>
    </row>
    <row r="3417" spans="1:4" x14ac:dyDescent="0.2">
      <c r="A3417" t="s">
        <v>152</v>
      </c>
      <c r="B3417" t="s">
        <v>151</v>
      </c>
      <c r="C3417" s="79">
        <f t="shared" si="106"/>
        <v>0</v>
      </c>
      <c r="D3417" s="79">
        <f t="shared" si="107"/>
        <v>0</v>
      </c>
    </row>
    <row r="3418" spans="1:4" x14ac:dyDescent="0.2">
      <c r="A3418" t="s">
        <v>152</v>
      </c>
      <c r="B3418" t="s">
        <v>151</v>
      </c>
      <c r="C3418" s="79">
        <f t="shared" si="106"/>
        <v>0</v>
      </c>
      <c r="D3418" s="79">
        <f t="shared" si="107"/>
        <v>0</v>
      </c>
    </row>
    <row r="3419" spans="1:4" x14ac:dyDescent="0.2">
      <c r="A3419" t="s">
        <v>152</v>
      </c>
      <c r="B3419" t="s">
        <v>151</v>
      </c>
      <c r="C3419" s="79">
        <f t="shared" si="106"/>
        <v>0</v>
      </c>
      <c r="D3419" s="79">
        <f t="shared" si="107"/>
        <v>0</v>
      </c>
    </row>
    <row r="3420" spans="1:4" x14ac:dyDescent="0.2">
      <c r="A3420" t="s">
        <v>152</v>
      </c>
      <c r="B3420" t="s">
        <v>151</v>
      </c>
      <c r="C3420" s="79">
        <f t="shared" si="106"/>
        <v>0</v>
      </c>
      <c r="D3420" s="79">
        <f t="shared" si="107"/>
        <v>0</v>
      </c>
    </row>
    <row r="3421" spans="1:4" x14ac:dyDescent="0.2">
      <c r="A3421" t="s">
        <v>152</v>
      </c>
      <c r="B3421" t="s">
        <v>151</v>
      </c>
      <c r="C3421" s="79">
        <f t="shared" si="106"/>
        <v>0</v>
      </c>
      <c r="D3421" s="79">
        <f t="shared" si="107"/>
        <v>0</v>
      </c>
    </row>
    <row r="3422" spans="1:4" x14ac:dyDescent="0.2">
      <c r="A3422" t="s">
        <v>152</v>
      </c>
      <c r="B3422" t="s">
        <v>151</v>
      </c>
      <c r="C3422" s="79">
        <f t="shared" si="106"/>
        <v>0</v>
      </c>
      <c r="D3422" s="79">
        <f t="shared" si="107"/>
        <v>0</v>
      </c>
    </row>
    <row r="3423" spans="1:4" x14ac:dyDescent="0.2">
      <c r="A3423" t="s">
        <v>152</v>
      </c>
      <c r="B3423" t="s">
        <v>151</v>
      </c>
      <c r="C3423" s="79">
        <f t="shared" si="106"/>
        <v>0</v>
      </c>
      <c r="D3423" s="79">
        <f t="shared" si="107"/>
        <v>0</v>
      </c>
    </row>
    <row r="3424" spans="1:4" x14ac:dyDescent="0.2">
      <c r="A3424" t="s">
        <v>152</v>
      </c>
      <c r="B3424" t="s">
        <v>151</v>
      </c>
      <c r="C3424" s="79">
        <f t="shared" si="106"/>
        <v>0</v>
      </c>
      <c r="D3424" s="79">
        <f t="shared" si="107"/>
        <v>0</v>
      </c>
    </row>
    <row r="3425" spans="1:4" x14ac:dyDescent="0.2">
      <c r="A3425" t="s">
        <v>152</v>
      </c>
      <c r="B3425" t="s">
        <v>151</v>
      </c>
      <c r="C3425" s="79">
        <f t="shared" si="106"/>
        <v>0</v>
      </c>
      <c r="D3425" s="79">
        <f t="shared" si="107"/>
        <v>0</v>
      </c>
    </row>
    <row r="3426" spans="1:4" x14ac:dyDescent="0.2">
      <c r="A3426" t="s">
        <v>152</v>
      </c>
      <c r="B3426" t="s">
        <v>151</v>
      </c>
      <c r="C3426" s="79">
        <f t="shared" si="106"/>
        <v>0</v>
      </c>
      <c r="D3426" s="79">
        <f t="shared" si="107"/>
        <v>0</v>
      </c>
    </row>
    <row r="3427" spans="1:4" x14ac:dyDescent="0.2">
      <c r="A3427" t="s">
        <v>152</v>
      </c>
      <c r="B3427" t="s">
        <v>151</v>
      </c>
      <c r="C3427" s="79">
        <f t="shared" si="106"/>
        <v>0</v>
      </c>
      <c r="D3427" s="79">
        <f t="shared" si="107"/>
        <v>0</v>
      </c>
    </row>
    <row r="3428" spans="1:4" x14ac:dyDescent="0.2">
      <c r="A3428" t="s">
        <v>152</v>
      </c>
      <c r="B3428" t="s">
        <v>151</v>
      </c>
      <c r="C3428" s="79">
        <f t="shared" si="106"/>
        <v>0</v>
      </c>
      <c r="D3428" s="79">
        <f t="shared" si="107"/>
        <v>0</v>
      </c>
    </row>
    <row r="3429" spans="1:4" x14ac:dyDescent="0.2">
      <c r="A3429" t="s">
        <v>152</v>
      </c>
      <c r="B3429" t="s">
        <v>151</v>
      </c>
      <c r="C3429" s="79">
        <f t="shared" si="106"/>
        <v>0</v>
      </c>
      <c r="D3429" s="79">
        <f t="shared" si="107"/>
        <v>0</v>
      </c>
    </row>
    <row r="3430" spans="1:4" x14ac:dyDescent="0.2">
      <c r="A3430" t="s">
        <v>152</v>
      </c>
      <c r="B3430" t="s">
        <v>151</v>
      </c>
      <c r="C3430" s="79">
        <f t="shared" si="106"/>
        <v>0</v>
      </c>
      <c r="D3430" s="79">
        <f t="shared" si="107"/>
        <v>0</v>
      </c>
    </row>
    <row r="3431" spans="1:4" x14ac:dyDescent="0.2">
      <c r="A3431" t="s">
        <v>152</v>
      </c>
      <c r="B3431" t="s">
        <v>151</v>
      </c>
      <c r="C3431" s="79">
        <f t="shared" si="106"/>
        <v>0</v>
      </c>
      <c r="D3431" s="79">
        <f t="shared" si="107"/>
        <v>0</v>
      </c>
    </row>
    <row r="3432" spans="1:4" x14ac:dyDescent="0.2">
      <c r="A3432" t="s">
        <v>152</v>
      </c>
      <c r="B3432" t="s">
        <v>151</v>
      </c>
      <c r="C3432" s="79">
        <f t="shared" si="106"/>
        <v>0</v>
      </c>
      <c r="D3432" s="79">
        <f t="shared" si="107"/>
        <v>0</v>
      </c>
    </row>
    <row r="3433" spans="1:4" x14ac:dyDescent="0.2">
      <c r="A3433" t="s">
        <v>152</v>
      </c>
      <c r="B3433" t="s">
        <v>151</v>
      </c>
      <c r="C3433" s="79">
        <f t="shared" si="106"/>
        <v>0</v>
      </c>
      <c r="D3433" s="79">
        <f t="shared" si="107"/>
        <v>0</v>
      </c>
    </row>
    <row r="3434" spans="1:4" x14ac:dyDescent="0.2">
      <c r="A3434" t="s">
        <v>152</v>
      </c>
      <c r="B3434" t="s">
        <v>151</v>
      </c>
      <c r="C3434" s="79">
        <f t="shared" si="106"/>
        <v>0</v>
      </c>
      <c r="D3434" s="79">
        <f t="shared" si="107"/>
        <v>0</v>
      </c>
    </row>
    <row r="3435" spans="1:4" x14ac:dyDescent="0.2">
      <c r="A3435" t="s">
        <v>152</v>
      </c>
      <c r="B3435" t="s">
        <v>151</v>
      </c>
      <c r="C3435" s="79">
        <f t="shared" si="106"/>
        <v>0</v>
      </c>
      <c r="D3435" s="79">
        <f t="shared" si="107"/>
        <v>0</v>
      </c>
    </row>
    <row r="3436" spans="1:4" x14ac:dyDescent="0.2">
      <c r="A3436" t="s">
        <v>152</v>
      </c>
      <c r="B3436" t="s">
        <v>151</v>
      </c>
      <c r="C3436" s="79">
        <f t="shared" si="106"/>
        <v>0</v>
      </c>
      <c r="D3436" s="79">
        <f t="shared" si="107"/>
        <v>0</v>
      </c>
    </row>
    <row r="3437" spans="1:4" x14ac:dyDescent="0.2">
      <c r="A3437" t="s">
        <v>152</v>
      </c>
      <c r="B3437" t="s">
        <v>151</v>
      </c>
      <c r="C3437" s="79">
        <f t="shared" si="106"/>
        <v>0</v>
      </c>
      <c r="D3437" s="79">
        <f t="shared" si="107"/>
        <v>0</v>
      </c>
    </row>
    <row r="3438" spans="1:4" x14ac:dyDescent="0.2">
      <c r="A3438" t="s">
        <v>152</v>
      </c>
      <c r="B3438" t="s">
        <v>151</v>
      </c>
      <c r="C3438" s="79">
        <f t="shared" si="106"/>
        <v>0</v>
      </c>
      <c r="D3438" s="79">
        <f t="shared" si="107"/>
        <v>0</v>
      </c>
    </row>
    <row r="3439" spans="1:4" x14ac:dyDescent="0.2">
      <c r="A3439" t="s">
        <v>152</v>
      </c>
      <c r="B3439" t="s">
        <v>151</v>
      </c>
      <c r="C3439" s="79">
        <f t="shared" si="106"/>
        <v>0</v>
      </c>
      <c r="D3439" s="79">
        <f t="shared" si="107"/>
        <v>0</v>
      </c>
    </row>
    <row r="3440" spans="1:4" x14ac:dyDescent="0.2">
      <c r="A3440" t="s">
        <v>152</v>
      </c>
      <c r="B3440" t="s">
        <v>151</v>
      </c>
      <c r="C3440" s="79">
        <f t="shared" si="106"/>
        <v>0</v>
      </c>
      <c r="D3440" s="79">
        <f t="shared" si="107"/>
        <v>0</v>
      </c>
    </row>
    <row r="3441" spans="1:4" x14ac:dyDescent="0.2">
      <c r="A3441" t="s">
        <v>152</v>
      </c>
      <c r="B3441" t="s">
        <v>151</v>
      </c>
      <c r="C3441" s="79">
        <f t="shared" si="106"/>
        <v>0</v>
      </c>
      <c r="D3441" s="79">
        <f t="shared" si="107"/>
        <v>0</v>
      </c>
    </row>
    <row r="3442" spans="1:4" x14ac:dyDescent="0.2">
      <c r="A3442" t="s">
        <v>152</v>
      </c>
      <c r="B3442" t="s">
        <v>151</v>
      </c>
      <c r="C3442" s="79">
        <f t="shared" si="106"/>
        <v>0</v>
      </c>
      <c r="D3442" s="79">
        <f t="shared" si="107"/>
        <v>0</v>
      </c>
    </row>
    <row r="3443" spans="1:4" x14ac:dyDescent="0.2">
      <c r="A3443" t="s">
        <v>152</v>
      </c>
      <c r="B3443" t="s">
        <v>151</v>
      </c>
      <c r="C3443" s="79">
        <f t="shared" si="106"/>
        <v>0</v>
      </c>
      <c r="D3443" s="79">
        <f t="shared" si="107"/>
        <v>0</v>
      </c>
    </row>
    <row r="3444" spans="1:4" x14ac:dyDescent="0.2">
      <c r="A3444" t="s">
        <v>152</v>
      </c>
      <c r="B3444" t="s">
        <v>151</v>
      </c>
      <c r="C3444" s="79">
        <f t="shared" si="106"/>
        <v>0</v>
      </c>
      <c r="D3444" s="79">
        <f t="shared" si="107"/>
        <v>0</v>
      </c>
    </row>
    <row r="3445" spans="1:4" x14ac:dyDescent="0.2">
      <c r="A3445" t="s">
        <v>152</v>
      </c>
      <c r="B3445" t="s">
        <v>151</v>
      </c>
      <c r="C3445" s="79">
        <f t="shared" si="106"/>
        <v>0</v>
      </c>
      <c r="D3445" s="79">
        <f t="shared" si="107"/>
        <v>0</v>
      </c>
    </row>
    <row r="3446" spans="1:4" x14ac:dyDescent="0.2">
      <c r="A3446" t="s">
        <v>152</v>
      </c>
      <c r="B3446" t="s">
        <v>151</v>
      </c>
      <c r="C3446" s="79">
        <f t="shared" si="106"/>
        <v>0</v>
      </c>
      <c r="D3446" s="79">
        <f t="shared" si="107"/>
        <v>0</v>
      </c>
    </row>
    <row r="3447" spans="1:4" x14ac:dyDescent="0.2">
      <c r="A3447" t="s">
        <v>152</v>
      </c>
      <c r="B3447" t="s">
        <v>151</v>
      </c>
      <c r="C3447" s="79">
        <f t="shared" si="106"/>
        <v>0</v>
      </c>
      <c r="D3447" s="79">
        <f t="shared" si="107"/>
        <v>0</v>
      </c>
    </row>
    <row r="3448" spans="1:4" x14ac:dyDescent="0.2">
      <c r="A3448" t="s">
        <v>152</v>
      </c>
      <c r="B3448" t="s">
        <v>151</v>
      </c>
      <c r="C3448" s="79">
        <f t="shared" si="106"/>
        <v>0</v>
      </c>
      <c r="D3448" s="79">
        <f t="shared" si="107"/>
        <v>0</v>
      </c>
    </row>
    <row r="3449" spans="1:4" x14ac:dyDescent="0.2">
      <c r="A3449" t="s">
        <v>152</v>
      </c>
      <c r="B3449" t="s">
        <v>151</v>
      </c>
      <c r="C3449" s="79">
        <f t="shared" si="106"/>
        <v>0</v>
      </c>
      <c r="D3449" s="79">
        <f t="shared" si="107"/>
        <v>0</v>
      </c>
    </row>
    <row r="3450" spans="1:4" x14ac:dyDescent="0.2">
      <c r="A3450" t="s">
        <v>152</v>
      </c>
      <c r="B3450" t="s">
        <v>151</v>
      </c>
      <c r="C3450" s="79">
        <f t="shared" si="106"/>
        <v>0</v>
      </c>
      <c r="D3450" s="79">
        <f t="shared" si="107"/>
        <v>0</v>
      </c>
    </row>
    <row r="3451" spans="1:4" x14ac:dyDescent="0.2">
      <c r="A3451" t="s">
        <v>152</v>
      </c>
      <c r="B3451" t="s">
        <v>151</v>
      </c>
      <c r="C3451" s="79">
        <f t="shared" si="106"/>
        <v>0</v>
      </c>
      <c r="D3451" s="79">
        <f t="shared" si="107"/>
        <v>0</v>
      </c>
    </row>
    <row r="3452" spans="1:4" x14ac:dyDescent="0.2">
      <c r="A3452" t="s">
        <v>152</v>
      </c>
      <c r="B3452" t="s">
        <v>151</v>
      </c>
      <c r="C3452" s="79">
        <f t="shared" si="106"/>
        <v>0</v>
      </c>
      <c r="D3452" s="79">
        <f t="shared" si="107"/>
        <v>0</v>
      </c>
    </row>
    <row r="3453" spans="1:4" x14ac:dyDescent="0.2">
      <c r="A3453" t="s">
        <v>152</v>
      </c>
      <c r="B3453" t="s">
        <v>151</v>
      </c>
      <c r="C3453" s="79">
        <f t="shared" si="106"/>
        <v>0</v>
      </c>
      <c r="D3453" s="79">
        <f t="shared" si="107"/>
        <v>0</v>
      </c>
    </row>
    <row r="3454" spans="1:4" x14ac:dyDescent="0.2">
      <c r="A3454" t="s">
        <v>152</v>
      </c>
      <c r="B3454" t="s">
        <v>151</v>
      </c>
      <c r="C3454" s="79">
        <f t="shared" si="106"/>
        <v>0</v>
      </c>
      <c r="D3454" s="79">
        <f t="shared" si="107"/>
        <v>0</v>
      </c>
    </row>
    <row r="3455" spans="1:4" x14ac:dyDescent="0.2">
      <c r="A3455" t="s">
        <v>152</v>
      </c>
      <c r="B3455" t="s">
        <v>151</v>
      </c>
      <c r="C3455" s="79">
        <f t="shared" si="106"/>
        <v>0</v>
      </c>
      <c r="D3455" s="79">
        <f t="shared" si="107"/>
        <v>0</v>
      </c>
    </row>
    <row r="3456" spans="1:4" x14ac:dyDescent="0.2">
      <c r="A3456" t="s">
        <v>152</v>
      </c>
      <c r="B3456" t="s">
        <v>151</v>
      </c>
      <c r="C3456" s="79">
        <f t="shared" si="106"/>
        <v>0</v>
      </c>
      <c r="D3456" s="79">
        <f t="shared" si="107"/>
        <v>0</v>
      </c>
    </row>
    <row r="3457" spans="1:4" x14ac:dyDescent="0.2">
      <c r="A3457" t="s">
        <v>152</v>
      </c>
      <c r="B3457" t="s">
        <v>151</v>
      </c>
      <c r="C3457" s="79">
        <f t="shared" si="106"/>
        <v>0</v>
      </c>
      <c r="D3457" s="79">
        <f t="shared" si="107"/>
        <v>0</v>
      </c>
    </row>
    <row r="3458" spans="1:4" x14ac:dyDescent="0.2">
      <c r="A3458" t="s">
        <v>152</v>
      </c>
      <c r="B3458" t="s">
        <v>151</v>
      </c>
      <c r="C3458" s="79">
        <f t="shared" si="106"/>
        <v>0</v>
      </c>
      <c r="D3458" s="79">
        <f t="shared" si="107"/>
        <v>0</v>
      </c>
    </row>
    <row r="3459" spans="1:4" x14ac:dyDescent="0.2">
      <c r="A3459" t="s">
        <v>152</v>
      </c>
      <c r="B3459" t="s">
        <v>151</v>
      </c>
      <c r="C3459" s="79">
        <f t="shared" ref="C3459:C3522" si="108">IF(A3459="Male", 1, 0)</f>
        <v>0</v>
      </c>
      <c r="D3459" s="79">
        <f t="shared" ref="D3459:D3522" si="109">IF(B3459="Yes", 1, 0)</f>
        <v>0</v>
      </c>
    </row>
    <row r="3460" spans="1:4" x14ac:dyDescent="0.2">
      <c r="A3460" t="s">
        <v>152</v>
      </c>
      <c r="B3460" t="s">
        <v>151</v>
      </c>
      <c r="C3460" s="79">
        <f t="shared" si="108"/>
        <v>0</v>
      </c>
      <c r="D3460" s="79">
        <f t="shared" si="109"/>
        <v>0</v>
      </c>
    </row>
    <row r="3461" spans="1:4" x14ac:dyDescent="0.2">
      <c r="A3461" t="s">
        <v>152</v>
      </c>
      <c r="B3461" t="s">
        <v>151</v>
      </c>
      <c r="C3461" s="79">
        <f t="shared" si="108"/>
        <v>0</v>
      </c>
      <c r="D3461" s="79">
        <f t="shared" si="109"/>
        <v>0</v>
      </c>
    </row>
    <row r="3462" spans="1:4" x14ac:dyDescent="0.2">
      <c r="A3462" t="s">
        <v>152</v>
      </c>
      <c r="B3462" t="s">
        <v>151</v>
      </c>
      <c r="C3462" s="79">
        <f t="shared" si="108"/>
        <v>0</v>
      </c>
      <c r="D3462" s="79">
        <f t="shared" si="109"/>
        <v>0</v>
      </c>
    </row>
    <row r="3463" spans="1:4" x14ac:dyDescent="0.2">
      <c r="A3463" t="s">
        <v>152</v>
      </c>
      <c r="B3463" t="s">
        <v>151</v>
      </c>
      <c r="C3463" s="79">
        <f t="shared" si="108"/>
        <v>0</v>
      </c>
      <c r="D3463" s="79">
        <f t="shared" si="109"/>
        <v>0</v>
      </c>
    </row>
    <row r="3464" spans="1:4" x14ac:dyDescent="0.2">
      <c r="A3464" t="s">
        <v>152</v>
      </c>
      <c r="B3464" t="s">
        <v>151</v>
      </c>
      <c r="C3464" s="79">
        <f t="shared" si="108"/>
        <v>0</v>
      </c>
      <c r="D3464" s="79">
        <f t="shared" si="109"/>
        <v>0</v>
      </c>
    </row>
    <row r="3465" spans="1:4" x14ac:dyDescent="0.2">
      <c r="A3465" t="s">
        <v>152</v>
      </c>
      <c r="B3465" t="s">
        <v>151</v>
      </c>
      <c r="C3465" s="79">
        <f t="shared" si="108"/>
        <v>0</v>
      </c>
      <c r="D3465" s="79">
        <f t="shared" si="109"/>
        <v>0</v>
      </c>
    </row>
    <row r="3466" spans="1:4" x14ac:dyDescent="0.2">
      <c r="A3466" t="s">
        <v>152</v>
      </c>
      <c r="B3466" t="s">
        <v>151</v>
      </c>
      <c r="C3466" s="79">
        <f t="shared" si="108"/>
        <v>0</v>
      </c>
      <c r="D3466" s="79">
        <f t="shared" si="109"/>
        <v>0</v>
      </c>
    </row>
    <row r="3467" spans="1:4" x14ac:dyDescent="0.2">
      <c r="A3467" t="s">
        <v>152</v>
      </c>
      <c r="B3467" t="s">
        <v>151</v>
      </c>
      <c r="C3467" s="79">
        <f t="shared" si="108"/>
        <v>0</v>
      </c>
      <c r="D3467" s="79">
        <f t="shared" si="109"/>
        <v>0</v>
      </c>
    </row>
    <row r="3468" spans="1:4" x14ac:dyDescent="0.2">
      <c r="A3468" t="s">
        <v>152</v>
      </c>
      <c r="B3468" t="s">
        <v>151</v>
      </c>
      <c r="C3468" s="79">
        <f t="shared" si="108"/>
        <v>0</v>
      </c>
      <c r="D3468" s="79">
        <f t="shared" si="109"/>
        <v>0</v>
      </c>
    </row>
    <row r="3469" spans="1:4" x14ac:dyDescent="0.2">
      <c r="A3469" t="s">
        <v>152</v>
      </c>
      <c r="B3469" t="s">
        <v>151</v>
      </c>
      <c r="C3469" s="79">
        <f t="shared" si="108"/>
        <v>0</v>
      </c>
      <c r="D3469" s="79">
        <f t="shared" si="109"/>
        <v>0</v>
      </c>
    </row>
    <row r="3470" spans="1:4" x14ac:dyDescent="0.2">
      <c r="A3470" t="s">
        <v>152</v>
      </c>
      <c r="B3470" t="s">
        <v>151</v>
      </c>
      <c r="C3470" s="79">
        <f t="shared" si="108"/>
        <v>0</v>
      </c>
      <c r="D3470" s="79">
        <f t="shared" si="109"/>
        <v>0</v>
      </c>
    </row>
    <row r="3471" spans="1:4" x14ac:dyDescent="0.2">
      <c r="A3471" t="s">
        <v>152</v>
      </c>
      <c r="B3471" t="s">
        <v>151</v>
      </c>
      <c r="C3471" s="79">
        <f t="shared" si="108"/>
        <v>0</v>
      </c>
      <c r="D3471" s="79">
        <f t="shared" si="109"/>
        <v>0</v>
      </c>
    </row>
    <row r="3472" spans="1:4" x14ac:dyDescent="0.2">
      <c r="A3472" t="s">
        <v>152</v>
      </c>
      <c r="B3472" t="s">
        <v>151</v>
      </c>
      <c r="C3472" s="79">
        <f t="shared" si="108"/>
        <v>0</v>
      </c>
      <c r="D3472" s="79">
        <f t="shared" si="109"/>
        <v>0</v>
      </c>
    </row>
    <row r="3473" spans="1:4" x14ac:dyDescent="0.2">
      <c r="A3473" t="s">
        <v>152</v>
      </c>
      <c r="B3473" t="s">
        <v>151</v>
      </c>
      <c r="C3473" s="79">
        <f t="shared" si="108"/>
        <v>0</v>
      </c>
      <c r="D3473" s="79">
        <f t="shared" si="109"/>
        <v>0</v>
      </c>
    </row>
    <row r="3474" spans="1:4" x14ac:dyDescent="0.2">
      <c r="A3474" t="s">
        <v>152</v>
      </c>
      <c r="B3474" t="s">
        <v>151</v>
      </c>
      <c r="C3474" s="79">
        <f t="shared" si="108"/>
        <v>0</v>
      </c>
      <c r="D3474" s="79">
        <f t="shared" si="109"/>
        <v>0</v>
      </c>
    </row>
    <row r="3475" spans="1:4" x14ac:dyDescent="0.2">
      <c r="A3475" t="s">
        <v>152</v>
      </c>
      <c r="B3475" t="s">
        <v>151</v>
      </c>
      <c r="C3475" s="79">
        <f t="shared" si="108"/>
        <v>0</v>
      </c>
      <c r="D3475" s="79">
        <f t="shared" si="109"/>
        <v>0</v>
      </c>
    </row>
    <row r="3476" spans="1:4" x14ac:dyDescent="0.2">
      <c r="A3476" t="s">
        <v>152</v>
      </c>
      <c r="B3476" t="s">
        <v>151</v>
      </c>
      <c r="C3476" s="79">
        <f t="shared" si="108"/>
        <v>0</v>
      </c>
      <c r="D3476" s="79">
        <f t="shared" si="109"/>
        <v>0</v>
      </c>
    </row>
    <row r="3477" spans="1:4" x14ac:dyDescent="0.2">
      <c r="A3477" t="s">
        <v>152</v>
      </c>
      <c r="B3477" t="s">
        <v>151</v>
      </c>
      <c r="C3477" s="79">
        <f t="shared" si="108"/>
        <v>0</v>
      </c>
      <c r="D3477" s="79">
        <f t="shared" si="109"/>
        <v>0</v>
      </c>
    </row>
    <row r="3478" spans="1:4" x14ac:dyDescent="0.2">
      <c r="A3478" t="s">
        <v>152</v>
      </c>
      <c r="B3478" t="s">
        <v>151</v>
      </c>
      <c r="C3478" s="79">
        <f t="shared" si="108"/>
        <v>0</v>
      </c>
      <c r="D3478" s="79">
        <f t="shared" si="109"/>
        <v>0</v>
      </c>
    </row>
    <row r="3479" spans="1:4" x14ac:dyDescent="0.2">
      <c r="A3479" t="s">
        <v>152</v>
      </c>
      <c r="B3479" t="s">
        <v>151</v>
      </c>
      <c r="C3479" s="79">
        <f t="shared" si="108"/>
        <v>0</v>
      </c>
      <c r="D3479" s="79">
        <f t="shared" si="109"/>
        <v>0</v>
      </c>
    </row>
    <row r="3480" spans="1:4" x14ac:dyDescent="0.2">
      <c r="A3480" t="s">
        <v>152</v>
      </c>
      <c r="B3480" t="s">
        <v>151</v>
      </c>
      <c r="C3480" s="79">
        <f t="shared" si="108"/>
        <v>0</v>
      </c>
      <c r="D3480" s="79">
        <f t="shared" si="109"/>
        <v>0</v>
      </c>
    </row>
    <row r="3481" spans="1:4" x14ac:dyDescent="0.2">
      <c r="A3481" t="s">
        <v>152</v>
      </c>
      <c r="B3481" t="s">
        <v>151</v>
      </c>
      <c r="C3481" s="79">
        <f t="shared" si="108"/>
        <v>0</v>
      </c>
      <c r="D3481" s="79">
        <f t="shared" si="109"/>
        <v>0</v>
      </c>
    </row>
    <row r="3482" spans="1:4" x14ac:dyDescent="0.2">
      <c r="A3482" t="s">
        <v>152</v>
      </c>
      <c r="B3482" t="s">
        <v>151</v>
      </c>
      <c r="C3482" s="79">
        <f t="shared" si="108"/>
        <v>0</v>
      </c>
      <c r="D3482" s="79">
        <f t="shared" si="109"/>
        <v>0</v>
      </c>
    </row>
    <row r="3483" spans="1:4" x14ac:dyDescent="0.2">
      <c r="A3483" t="s">
        <v>152</v>
      </c>
      <c r="B3483" t="s">
        <v>151</v>
      </c>
      <c r="C3483" s="79">
        <f t="shared" si="108"/>
        <v>0</v>
      </c>
      <c r="D3483" s="79">
        <f t="shared" si="109"/>
        <v>0</v>
      </c>
    </row>
    <row r="3484" spans="1:4" x14ac:dyDescent="0.2">
      <c r="A3484" t="s">
        <v>152</v>
      </c>
      <c r="B3484" t="s">
        <v>151</v>
      </c>
      <c r="C3484" s="79">
        <f t="shared" si="108"/>
        <v>0</v>
      </c>
      <c r="D3484" s="79">
        <f t="shared" si="109"/>
        <v>0</v>
      </c>
    </row>
    <row r="3485" spans="1:4" x14ac:dyDescent="0.2">
      <c r="A3485" t="s">
        <v>152</v>
      </c>
      <c r="B3485" t="s">
        <v>151</v>
      </c>
      <c r="C3485" s="79">
        <f t="shared" si="108"/>
        <v>0</v>
      </c>
      <c r="D3485" s="79">
        <f t="shared" si="109"/>
        <v>0</v>
      </c>
    </row>
    <row r="3486" spans="1:4" x14ac:dyDescent="0.2">
      <c r="A3486" t="s">
        <v>152</v>
      </c>
      <c r="B3486" t="s">
        <v>151</v>
      </c>
      <c r="C3486" s="79">
        <f t="shared" si="108"/>
        <v>0</v>
      </c>
      <c r="D3486" s="79">
        <f t="shared" si="109"/>
        <v>0</v>
      </c>
    </row>
    <row r="3487" spans="1:4" x14ac:dyDescent="0.2">
      <c r="A3487" t="s">
        <v>152</v>
      </c>
      <c r="B3487" t="s">
        <v>151</v>
      </c>
      <c r="C3487" s="79">
        <f t="shared" si="108"/>
        <v>0</v>
      </c>
      <c r="D3487" s="79">
        <f t="shared" si="109"/>
        <v>0</v>
      </c>
    </row>
    <row r="3488" spans="1:4" x14ac:dyDescent="0.2">
      <c r="A3488" t="s">
        <v>152</v>
      </c>
      <c r="B3488" t="s">
        <v>151</v>
      </c>
      <c r="C3488" s="79">
        <f t="shared" si="108"/>
        <v>0</v>
      </c>
      <c r="D3488" s="79">
        <f t="shared" si="109"/>
        <v>0</v>
      </c>
    </row>
    <row r="3489" spans="1:4" x14ac:dyDescent="0.2">
      <c r="A3489" t="s">
        <v>152</v>
      </c>
      <c r="B3489" t="s">
        <v>151</v>
      </c>
      <c r="C3489" s="79">
        <f t="shared" si="108"/>
        <v>0</v>
      </c>
      <c r="D3489" s="79">
        <f t="shared" si="109"/>
        <v>0</v>
      </c>
    </row>
    <row r="3490" spans="1:4" x14ac:dyDescent="0.2">
      <c r="A3490" t="s">
        <v>152</v>
      </c>
      <c r="B3490" t="s">
        <v>151</v>
      </c>
      <c r="C3490" s="79">
        <f t="shared" si="108"/>
        <v>0</v>
      </c>
      <c r="D3490" s="79">
        <f t="shared" si="109"/>
        <v>0</v>
      </c>
    </row>
    <row r="3491" spans="1:4" x14ac:dyDescent="0.2">
      <c r="A3491" t="s">
        <v>152</v>
      </c>
      <c r="B3491" t="s">
        <v>151</v>
      </c>
      <c r="C3491" s="79">
        <f t="shared" si="108"/>
        <v>0</v>
      </c>
      <c r="D3491" s="79">
        <f t="shared" si="109"/>
        <v>0</v>
      </c>
    </row>
    <row r="3492" spans="1:4" x14ac:dyDescent="0.2">
      <c r="A3492" t="s">
        <v>152</v>
      </c>
      <c r="B3492" t="s">
        <v>151</v>
      </c>
      <c r="C3492" s="79">
        <f t="shared" si="108"/>
        <v>0</v>
      </c>
      <c r="D3492" s="79">
        <f t="shared" si="109"/>
        <v>0</v>
      </c>
    </row>
    <row r="3493" spans="1:4" x14ac:dyDescent="0.2">
      <c r="A3493" t="s">
        <v>152</v>
      </c>
      <c r="B3493" t="s">
        <v>151</v>
      </c>
      <c r="C3493" s="79">
        <f t="shared" si="108"/>
        <v>0</v>
      </c>
      <c r="D3493" s="79">
        <f t="shared" si="109"/>
        <v>0</v>
      </c>
    </row>
    <row r="3494" spans="1:4" x14ac:dyDescent="0.2">
      <c r="A3494" t="s">
        <v>152</v>
      </c>
      <c r="B3494" t="s">
        <v>151</v>
      </c>
      <c r="C3494" s="79">
        <f t="shared" si="108"/>
        <v>0</v>
      </c>
      <c r="D3494" s="79">
        <f t="shared" si="109"/>
        <v>0</v>
      </c>
    </row>
    <row r="3495" spans="1:4" x14ac:dyDescent="0.2">
      <c r="A3495" t="s">
        <v>152</v>
      </c>
      <c r="B3495" t="s">
        <v>151</v>
      </c>
      <c r="C3495" s="79">
        <f t="shared" si="108"/>
        <v>0</v>
      </c>
      <c r="D3495" s="79">
        <f t="shared" si="109"/>
        <v>0</v>
      </c>
    </row>
    <row r="3496" spans="1:4" x14ac:dyDescent="0.2">
      <c r="A3496" t="s">
        <v>152</v>
      </c>
      <c r="B3496" t="s">
        <v>151</v>
      </c>
      <c r="C3496" s="79">
        <f t="shared" si="108"/>
        <v>0</v>
      </c>
      <c r="D3496" s="79">
        <f t="shared" si="109"/>
        <v>0</v>
      </c>
    </row>
    <row r="3497" spans="1:4" x14ac:dyDescent="0.2">
      <c r="A3497" t="s">
        <v>152</v>
      </c>
      <c r="B3497" t="s">
        <v>151</v>
      </c>
      <c r="C3497" s="79">
        <f t="shared" si="108"/>
        <v>0</v>
      </c>
      <c r="D3497" s="79">
        <f t="shared" si="109"/>
        <v>0</v>
      </c>
    </row>
    <row r="3498" spans="1:4" x14ac:dyDescent="0.2">
      <c r="A3498" t="s">
        <v>152</v>
      </c>
      <c r="B3498" t="s">
        <v>151</v>
      </c>
      <c r="C3498" s="79">
        <f t="shared" si="108"/>
        <v>0</v>
      </c>
      <c r="D3498" s="79">
        <f t="shared" si="109"/>
        <v>0</v>
      </c>
    </row>
    <row r="3499" spans="1:4" x14ac:dyDescent="0.2">
      <c r="A3499" t="s">
        <v>152</v>
      </c>
      <c r="B3499" t="s">
        <v>151</v>
      </c>
      <c r="C3499" s="79">
        <f t="shared" si="108"/>
        <v>0</v>
      </c>
      <c r="D3499" s="79">
        <f t="shared" si="109"/>
        <v>0</v>
      </c>
    </row>
    <row r="3500" spans="1:4" x14ac:dyDescent="0.2">
      <c r="A3500" t="s">
        <v>152</v>
      </c>
      <c r="B3500" t="s">
        <v>151</v>
      </c>
      <c r="C3500" s="79">
        <f t="shared" si="108"/>
        <v>0</v>
      </c>
      <c r="D3500" s="79">
        <f t="shared" si="109"/>
        <v>0</v>
      </c>
    </row>
    <row r="3501" spans="1:4" x14ac:dyDescent="0.2">
      <c r="A3501" t="s">
        <v>152</v>
      </c>
      <c r="B3501" t="s">
        <v>151</v>
      </c>
      <c r="C3501" s="79">
        <f t="shared" si="108"/>
        <v>0</v>
      </c>
      <c r="D3501" s="79">
        <f t="shared" si="109"/>
        <v>0</v>
      </c>
    </row>
    <row r="3502" spans="1:4" x14ac:dyDescent="0.2">
      <c r="A3502" t="s">
        <v>152</v>
      </c>
      <c r="B3502" t="s">
        <v>151</v>
      </c>
      <c r="C3502" s="79">
        <f t="shared" si="108"/>
        <v>0</v>
      </c>
      <c r="D3502" s="79">
        <f t="shared" si="109"/>
        <v>0</v>
      </c>
    </row>
    <row r="3503" spans="1:4" x14ac:dyDescent="0.2">
      <c r="A3503" t="s">
        <v>152</v>
      </c>
      <c r="B3503" t="s">
        <v>151</v>
      </c>
      <c r="C3503" s="79">
        <f t="shared" si="108"/>
        <v>0</v>
      </c>
      <c r="D3503" s="79">
        <f t="shared" si="109"/>
        <v>0</v>
      </c>
    </row>
    <row r="3504" spans="1:4" x14ac:dyDescent="0.2">
      <c r="A3504" t="s">
        <v>152</v>
      </c>
      <c r="B3504" t="s">
        <v>151</v>
      </c>
      <c r="C3504" s="79">
        <f t="shared" si="108"/>
        <v>0</v>
      </c>
      <c r="D3504" s="79">
        <f t="shared" si="109"/>
        <v>0</v>
      </c>
    </row>
    <row r="3505" spans="1:4" x14ac:dyDescent="0.2">
      <c r="A3505" t="s">
        <v>152</v>
      </c>
      <c r="B3505" t="s">
        <v>151</v>
      </c>
      <c r="C3505" s="79">
        <f t="shared" si="108"/>
        <v>0</v>
      </c>
      <c r="D3505" s="79">
        <f t="shared" si="109"/>
        <v>0</v>
      </c>
    </row>
    <row r="3506" spans="1:4" x14ac:dyDescent="0.2">
      <c r="A3506" t="s">
        <v>152</v>
      </c>
      <c r="B3506" t="s">
        <v>151</v>
      </c>
      <c r="C3506" s="79">
        <f t="shared" si="108"/>
        <v>0</v>
      </c>
      <c r="D3506" s="79">
        <f t="shared" si="109"/>
        <v>0</v>
      </c>
    </row>
    <row r="3507" spans="1:4" x14ac:dyDescent="0.2">
      <c r="A3507" t="s">
        <v>152</v>
      </c>
      <c r="B3507" t="s">
        <v>151</v>
      </c>
      <c r="C3507" s="79">
        <f t="shared" si="108"/>
        <v>0</v>
      </c>
      <c r="D3507" s="79">
        <f t="shared" si="109"/>
        <v>0</v>
      </c>
    </row>
    <row r="3508" spans="1:4" x14ac:dyDescent="0.2">
      <c r="A3508" t="s">
        <v>152</v>
      </c>
      <c r="B3508" t="s">
        <v>151</v>
      </c>
      <c r="C3508" s="79">
        <f t="shared" si="108"/>
        <v>0</v>
      </c>
      <c r="D3508" s="79">
        <f t="shared" si="109"/>
        <v>0</v>
      </c>
    </row>
    <row r="3509" spans="1:4" x14ac:dyDescent="0.2">
      <c r="A3509" t="s">
        <v>152</v>
      </c>
      <c r="B3509" t="s">
        <v>151</v>
      </c>
      <c r="C3509" s="79">
        <f t="shared" si="108"/>
        <v>0</v>
      </c>
      <c r="D3509" s="79">
        <f t="shared" si="109"/>
        <v>0</v>
      </c>
    </row>
    <row r="3510" spans="1:4" x14ac:dyDescent="0.2">
      <c r="A3510" t="s">
        <v>152</v>
      </c>
      <c r="B3510" t="s">
        <v>151</v>
      </c>
      <c r="C3510" s="79">
        <f t="shared" si="108"/>
        <v>0</v>
      </c>
      <c r="D3510" s="79">
        <f t="shared" si="109"/>
        <v>0</v>
      </c>
    </row>
    <row r="3511" spans="1:4" x14ac:dyDescent="0.2">
      <c r="A3511" t="s">
        <v>152</v>
      </c>
      <c r="B3511" t="s">
        <v>151</v>
      </c>
      <c r="C3511" s="79">
        <f t="shared" si="108"/>
        <v>0</v>
      </c>
      <c r="D3511" s="79">
        <f t="shared" si="109"/>
        <v>0</v>
      </c>
    </row>
    <row r="3512" spans="1:4" x14ac:dyDescent="0.2">
      <c r="A3512" t="s">
        <v>152</v>
      </c>
      <c r="B3512" t="s">
        <v>151</v>
      </c>
      <c r="C3512" s="79">
        <f t="shared" si="108"/>
        <v>0</v>
      </c>
      <c r="D3512" s="79">
        <f t="shared" si="109"/>
        <v>0</v>
      </c>
    </row>
    <row r="3513" spans="1:4" x14ac:dyDescent="0.2">
      <c r="A3513" t="s">
        <v>152</v>
      </c>
      <c r="B3513" t="s">
        <v>151</v>
      </c>
      <c r="C3513" s="79">
        <f t="shared" si="108"/>
        <v>0</v>
      </c>
      <c r="D3513" s="79">
        <f t="shared" si="109"/>
        <v>0</v>
      </c>
    </row>
    <row r="3514" spans="1:4" x14ac:dyDescent="0.2">
      <c r="A3514" t="s">
        <v>152</v>
      </c>
      <c r="B3514" t="s">
        <v>151</v>
      </c>
      <c r="C3514" s="79">
        <f t="shared" si="108"/>
        <v>0</v>
      </c>
      <c r="D3514" s="79">
        <f t="shared" si="109"/>
        <v>0</v>
      </c>
    </row>
    <row r="3515" spans="1:4" x14ac:dyDescent="0.2">
      <c r="A3515" t="s">
        <v>152</v>
      </c>
      <c r="B3515" t="s">
        <v>151</v>
      </c>
      <c r="C3515" s="79">
        <f t="shared" si="108"/>
        <v>0</v>
      </c>
      <c r="D3515" s="79">
        <f t="shared" si="109"/>
        <v>0</v>
      </c>
    </row>
    <row r="3516" spans="1:4" x14ac:dyDescent="0.2">
      <c r="A3516" t="s">
        <v>152</v>
      </c>
      <c r="B3516" t="s">
        <v>151</v>
      </c>
      <c r="C3516" s="79">
        <f t="shared" si="108"/>
        <v>0</v>
      </c>
      <c r="D3516" s="79">
        <f t="shared" si="109"/>
        <v>0</v>
      </c>
    </row>
    <row r="3517" spans="1:4" x14ac:dyDescent="0.2">
      <c r="A3517" t="s">
        <v>152</v>
      </c>
      <c r="B3517" t="s">
        <v>151</v>
      </c>
      <c r="C3517" s="79">
        <f t="shared" si="108"/>
        <v>0</v>
      </c>
      <c r="D3517" s="79">
        <f t="shared" si="109"/>
        <v>0</v>
      </c>
    </row>
    <row r="3518" spans="1:4" x14ac:dyDescent="0.2">
      <c r="A3518" t="s">
        <v>152</v>
      </c>
      <c r="B3518" t="s">
        <v>151</v>
      </c>
      <c r="C3518" s="79">
        <f t="shared" si="108"/>
        <v>0</v>
      </c>
      <c r="D3518" s="79">
        <f t="shared" si="109"/>
        <v>0</v>
      </c>
    </row>
    <row r="3519" spans="1:4" x14ac:dyDescent="0.2">
      <c r="A3519" t="s">
        <v>152</v>
      </c>
      <c r="B3519" t="s">
        <v>151</v>
      </c>
      <c r="C3519" s="79">
        <f t="shared" si="108"/>
        <v>0</v>
      </c>
      <c r="D3519" s="79">
        <f t="shared" si="109"/>
        <v>0</v>
      </c>
    </row>
    <row r="3520" spans="1:4" x14ac:dyDescent="0.2">
      <c r="A3520" t="s">
        <v>152</v>
      </c>
      <c r="B3520" t="s">
        <v>151</v>
      </c>
      <c r="C3520" s="79">
        <f t="shared" si="108"/>
        <v>0</v>
      </c>
      <c r="D3520" s="79">
        <f t="shared" si="109"/>
        <v>0</v>
      </c>
    </row>
    <row r="3521" spans="1:4" x14ac:dyDescent="0.2">
      <c r="A3521" t="s">
        <v>152</v>
      </c>
      <c r="B3521" t="s">
        <v>151</v>
      </c>
      <c r="C3521" s="79">
        <f t="shared" si="108"/>
        <v>0</v>
      </c>
      <c r="D3521" s="79">
        <f t="shared" si="109"/>
        <v>0</v>
      </c>
    </row>
    <row r="3522" spans="1:4" x14ac:dyDescent="0.2">
      <c r="A3522" t="s">
        <v>152</v>
      </c>
      <c r="B3522" t="s">
        <v>151</v>
      </c>
      <c r="C3522" s="79">
        <f t="shared" si="108"/>
        <v>0</v>
      </c>
      <c r="D3522" s="79">
        <f t="shared" si="109"/>
        <v>0</v>
      </c>
    </row>
    <row r="3523" spans="1:4" x14ac:dyDescent="0.2">
      <c r="A3523" t="s">
        <v>152</v>
      </c>
      <c r="B3523" t="s">
        <v>151</v>
      </c>
      <c r="C3523" s="79">
        <f t="shared" ref="C3523:C3586" si="110">IF(A3523="Male", 1, 0)</f>
        <v>0</v>
      </c>
      <c r="D3523" s="79">
        <f t="shared" ref="D3523:D3586" si="111">IF(B3523="Yes", 1, 0)</f>
        <v>0</v>
      </c>
    </row>
    <row r="3524" spans="1:4" x14ac:dyDescent="0.2">
      <c r="A3524" t="s">
        <v>152</v>
      </c>
      <c r="B3524" t="s">
        <v>151</v>
      </c>
      <c r="C3524" s="79">
        <f t="shared" si="110"/>
        <v>0</v>
      </c>
      <c r="D3524" s="79">
        <f t="shared" si="111"/>
        <v>0</v>
      </c>
    </row>
    <row r="3525" spans="1:4" x14ac:dyDescent="0.2">
      <c r="A3525" t="s">
        <v>152</v>
      </c>
      <c r="B3525" t="s">
        <v>151</v>
      </c>
      <c r="C3525" s="79">
        <f t="shared" si="110"/>
        <v>0</v>
      </c>
      <c r="D3525" s="79">
        <f t="shared" si="111"/>
        <v>0</v>
      </c>
    </row>
    <row r="3526" spans="1:4" x14ac:dyDescent="0.2">
      <c r="A3526" t="s">
        <v>152</v>
      </c>
      <c r="B3526" t="s">
        <v>151</v>
      </c>
      <c r="C3526" s="79">
        <f t="shared" si="110"/>
        <v>0</v>
      </c>
      <c r="D3526" s="79">
        <f t="shared" si="111"/>
        <v>0</v>
      </c>
    </row>
    <row r="3527" spans="1:4" x14ac:dyDescent="0.2">
      <c r="A3527" t="s">
        <v>152</v>
      </c>
      <c r="B3527" t="s">
        <v>151</v>
      </c>
      <c r="C3527" s="79">
        <f t="shared" si="110"/>
        <v>0</v>
      </c>
      <c r="D3527" s="79">
        <f t="shared" si="111"/>
        <v>0</v>
      </c>
    </row>
    <row r="3528" spans="1:4" x14ac:dyDescent="0.2">
      <c r="A3528" t="s">
        <v>152</v>
      </c>
      <c r="B3528" t="s">
        <v>151</v>
      </c>
      <c r="C3528" s="79">
        <f t="shared" si="110"/>
        <v>0</v>
      </c>
      <c r="D3528" s="79">
        <f t="shared" si="111"/>
        <v>0</v>
      </c>
    </row>
    <row r="3529" spans="1:4" x14ac:dyDescent="0.2">
      <c r="A3529" t="s">
        <v>152</v>
      </c>
      <c r="B3529" t="s">
        <v>151</v>
      </c>
      <c r="C3529" s="79">
        <f t="shared" si="110"/>
        <v>0</v>
      </c>
      <c r="D3529" s="79">
        <f t="shared" si="111"/>
        <v>0</v>
      </c>
    </row>
    <row r="3530" spans="1:4" x14ac:dyDescent="0.2">
      <c r="A3530" t="s">
        <v>152</v>
      </c>
      <c r="B3530" t="s">
        <v>151</v>
      </c>
      <c r="C3530" s="79">
        <f t="shared" si="110"/>
        <v>0</v>
      </c>
      <c r="D3530" s="79">
        <f t="shared" si="111"/>
        <v>0</v>
      </c>
    </row>
    <row r="3531" spans="1:4" x14ac:dyDescent="0.2">
      <c r="A3531" t="s">
        <v>152</v>
      </c>
      <c r="B3531" t="s">
        <v>151</v>
      </c>
      <c r="C3531" s="79">
        <f t="shared" si="110"/>
        <v>0</v>
      </c>
      <c r="D3531" s="79">
        <f t="shared" si="111"/>
        <v>0</v>
      </c>
    </row>
    <row r="3532" spans="1:4" x14ac:dyDescent="0.2">
      <c r="A3532" t="s">
        <v>152</v>
      </c>
      <c r="B3532" t="s">
        <v>151</v>
      </c>
      <c r="C3532" s="79">
        <f t="shared" si="110"/>
        <v>0</v>
      </c>
      <c r="D3532" s="79">
        <f t="shared" si="111"/>
        <v>0</v>
      </c>
    </row>
    <row r="3533" spans="1:4" x14ac:dyDescent="0.2">
      <c r="A3533" t="s">
        <v>152</v>
      </c>
      <c r="B3533" t="s">
        <v>151</v>
      </c>
      <c r="C3533" s="79">
        <f t="shared" si="110"/>
        <v>0</v>
      </c>
      <c r="D3533" s="79">
        <f t="shared" si="111"/>
        <v>0</v>
      </c>
    </row>
    <row r="3534" spans="1:4" x14ac:dyDescent="0.2">
      <c r="A3534" t="s">
        <v>152</v>
      </c>
      <c r="B3534" t="s">
        <v>151</v>
      </c>
      <c r="C3534" s="79">
        <f t="shared" si="110"/>
        <v>0</v>
      </c>
      <c r="D3534" s="79">
        <f t="shared" si="111"/>
        <v>0</v>
      </c>
    </row>
    <row r="3535" spans="1:4" x14ac:dyDescent="0.2">
      <c r="A3535" t="s">
        <v>152</v>
      </c>
      <c r="B3535" t="s">
        <v>151</v>
      </c>
      <c r="C3535" s="79">
        <f t="shared" si="110"/>
        <v>0</v>
      </c>
      <c r="D3535" s="79">
        <f t="shared" si="111"/>
        <v>0</v>
      </c>
    </row>
    <row r="3536" spans="1:4" x14ac:dyDescent="0.2">
      <c r="A3536" t="s">
        <v>152</v>
      </c>
      <c r="B3536" t="s">
        <v>151</v>
      </c>
      <c r="C3536" s="79">
        <f t="shared" si="110"/>
        <v>0</v>
      </c>
      <c r="D3536" s="79">
        <f t="shared" si="111"/>
        <v>0</v>
      </c>
    </row>
    <row r="3537" spans="1:4" x14ac:dyDescent="0.2">
      <c r="A3537" t="s">
        <v>152</v>
      </c>
      <c r="B3537" t="s">
        <v>151</v>
      </c>
      <c r="C3537" s="79">
        <f t="shared" si="110"/>
        <v>0</v>
      </c>
      <c r="D3537" s="79">
        <f t="shared" si="111"/>
        <v>0</v>
      </c>
    </row>
    <row r="3538" spans="1:4" x14ac:dyDescent="0.2">
      <c r="A3538" t="s">
        <v>152</v>
      </c>
      <c r="B3538" t="s">
        <v>151</v>
      </c>
      <c r="C3538" s="79">
        <f t="shared" si="110"/>
        <v>0</v>
      </c>
      <c r="D3538" s="79">
        <f t="shared" si="111"/>
        <v>0</v>
      </c>
    </row>
    <row r="3539" spans="1:4" x14ac:dyDescent="0.2">
      <c r="A3539" t="s">
        <v>152</v>
      </c>
      <c r="B3539" t="s">
        <v>151</v>
      </c>
      <c r="C3539" s="79">
        <f t="shared" si="110"/>
        <v>0</v>
      </c>
      <c r="D3539" s="79">
        <f t="shared" si="111"/>
        <v>0</v>
      </c>
    </row>
    <row r="3540" spans="1:4" x14ac:dyDescent="0.2">
      <c r="A3540" t="s">
        <v>152</v>
      </c>
      <c r="B3540" t="s">
        <v>151</v>
      </c>
      <c r="C3540" s="79">
        <f t="shared" si="110"/>
        <v>0</v>
      </c>
      <c r="D3540" s="79">
        <f t="shared" si="111"/>
        <v>0</v>
      </c>
    </row>
    <row r="3541" spans="1:4" x14ac:dyDescent="0.2">
      <c r="A3541" t="s">
        <v>152</v>
      </c>
      <c r="B3541" t="s">
        <v>151</v>
      </c>
      <c r="C3541" s="79">
        <f t="shared" si="110"/>
        <v>0</v>
      </c>
      <c r="D3541" s="79">
        <f t="shared" si="111"/>
        <v>0</v>
      </c>
    </row>
    <row r="3542" spans="1:4" x14ac:dyDescent="0.2">
      <c r="A3542" t="s">
        <v>152</v>
      </c>
      <c r="B3542" t="s">
        <v>151</v>
      </c>
      <c r="C3542" s="79">
        <f t="shared" si="110"/>
        <v>0</v>
      </c>
      <c r="D3542" s="79">
        <f t="shared" si="111"/>
        <v>0</v>
      </c>
    </row>
    <row r="3543" spans="1:4" x14ac:dyDescent="0.2">
      <c r="A3543" t="s">
        <v>152</v>
      </c>
      <c r="B3543" t="s">
        <v>151</v>
      </c>
      <c r="C3543" s="79">
        <f t="shared" si="110"/>
        <v>0</v>
      </c>
      <c r="D3543" s="79">
        <f t="shared" si="111"/>
        <v>0</v>
      </c>
    </row>
    <row r="3544" spans="1:4" x14ac:dyDescent="0.2">
      <c r="A3544" t="s">
        <v>152</v>
      </c>
      <c r="B3544" t="s">
        <v>151</v>
      </c>
      <c r="C3544" s="79">
        <f t="shared" si="110"/>
        <v>0</v>
      </c>
      <c r="D3544" s="79">
        <f t="shared" si="111"/>
        <v>0</v>
      </c>
    </row>
    <row r="3545" spans="1:4" x14ac:dyDescent="0.2">
      <c r="A3545" t="s">
        <v>152</v>
      </c>
      <c r="B3545" t="s">
        <v>151</v>
      </c>
      <c r="C3545" s="79">
        <f t="shared" si="110"/>
        <v>0</v>
      </c>
      <c r="D3545" s="79">
        <f t="shared" si="111"/>
        <v>0</v>
      </c>
    </row>
    <row r="3546" spans="1:4" x14ac:dyDescent="0.2">
      <c r="A3546" t="s">
        <v>152</v>
      </c>
      <c r="B3546" t="s">
        <v>151</v>
      </c>
      <c r="C3546" s="79">
        <f t="shared" si="110"/>
        <v>0</v>
      </c>
      <c r="D3546" s="79">
        <f t="shared" si="111"/>
        <v>0</v>
      </c>
    </row>
    <row r="3547" spans="1:4" x14ac:dyDescent="0.2">
      <c r="A3547" t="s">
        <v>152</v>
      </c>
      <c r="B3547" t="s">
        <v>151</v>
      </c>
      <c r="C3547" s="79">
        <f t="shared" si="110"/>
        <v>0</v>
      </c>
      <c r="D3547" s="79">
        <f t="shared" si="111"/>
        <v>0</v>
      </c>
    </row>
    <row r="3548" spans="1:4" x14ac:dyDescent="0.2">
      <c r="A3548" t="s">
        <v>152</v>
      </c>
      <c r="B3548" t="s">
        <v>151</v>
      </c>
      <c r="C3548" s="79">
        <f t="shared" si="110"/>
        <v>0</v>
      </c>
      <c r="D3548" s="79">
        <f t="shared" si="111"/>
        <v>0</v>
      </c>
    </row>
    <row r="3549" spans="1:4" x14ac:dyDescent="0.2">
      <c r="A3549" t="s">
        <v>152</v>
      </c>
      <c r="B3549" t="s">
        <v>151</v>
      </c>
      <c r="C3549" s="79">
        <f t="shared" si="110"/>
        <v>0</v>
      </c>
      <c r="D3549" s="79">
        <f t="shared" si="111"/>
        <v>0</v>
      </c>
    </row>
    <row r="3550" spans="1:4" x14ac:dyDescent="0.2">
      <c r="A3550" t="s">
        <v>152</v>
      </c>
      <c r="B3550" t="s">
        <v>151</v>
      </c>
      <c r="C3550" s="79">
        <f t="shared" si="110"/>
        <v>0</v>
      </c>
      <c r="D3550" s="79">
        <f t="shared" si="111"/>
        <v>0</v>
      </c>
    </row>
    <row r="3551" spans="1:4" x14ac:dyDescent="0.2">
      <c r="A3551" t="s">
        <v>152</v>
      </c>
      <c r="B3551" t="s">
        <v>151</v>
      </c>
      <c r="C3551" s="79">
        <f t="shared" si="110"/>
        <v>0</v>
      </c>
      <c r="D3551" s="79">
        <f t="shared" si="111"/>
        <v>0</v>
      </c>
    </row>
    <row r="3552" spans="1:4" x14ac:dyDescent="0.2">
      <c r="A3552" t="s">
        <v>152</v>
      </c>
      <c r="B3552" t="s">
        <v>151</v>
      </c>
      <c r="C3552" s="79">
        <f t="shared" si="110"/>
        <v>0</v>
      </c>
      <c r="D3552" s="79">
        <f t="shared" si="111"/>
        <v>0</v>
      </c>
    </row>
    <row r="3553" spans="1:4" x14ac:dyDescent="0.2">
      <c r="A3553" t="s">
        <v>152</v>
      </c>
      <c r="B3553" t="s">
        <v>151</v>
      </c>
      <c r="C3553" s="79">
        <f t="shared" si="110"/>
        <v>0</v>
      </c>
      <c r="D3553" s="79">
        <f t="shared" si="111"/>
        <v>0</v>
      </c>
    </row>
    <row r="3554" spans="1:4" x14ac:dyDescent="0.2">
      <c r="A3554" t="s">
        <v>152</v>
      </c>
      <c r="B3554" t="s">
        <v>151</v>
      </c>
      <c r="C3554" s="79">
        <f t="shared" si="110"/>
        <v>0</v>
      </c>
      <c r="D3554" s="79">
        <f t="shared" si="111"/>
        <v>0</v>
      </c>
    </row>
    <row r="3555" spans="1:4" x14ac:dyDescent="0.2">
      <c r="A3555" t="s">
        <v>152</v>
      </c>
      <c r="B3555" t="s">
        <v>151</v>
      </c>
      <c r="C3555" s="79">
        <f t="shared" si="110"/>
        <v>0</v>
      </c>
      <c r="D3555" s="79">
        <f t="shared" si="111"/>
        <v>0</v>
      </c>
    </row>
    <row r="3556" spans="1:4" x14ac:dyDescent="0.2">
      <c r="A3556" t="s">
        <v>152</v>
      </c>
      <c r="B3556" t="s">
        <v>151</v>
      </c>
      <c r="C3556" s="79">
        <f t="shared" si="110"/>
        <v>0</v>
      </c>
      <c r="D3556" s="79">
        <f t="shared" si="111"/>
        <v>0</v>
      </c>
    </row>
    <row r="3557" spans="1:4" x14ac:dyDescent="0.2">
      <c r="A3557" t="s">
        <v>152</v>
      </c>
      <c r="B3557" t="s">
        <v>151</v>
      </c>
      <c r="C3557" s="79">
        <f t="shared" si="110"/>
        <v>0</v>
      </c>
      <c r="D3557" s="79">
        <f t="shared" si="111"/>
        <v>0</v>
      </c>
    </row>
    <row r="3558" spans="1:4" x14ac:dyDescent="0.2">
      <c r="A3558" t="s">
        <v>152</v>
      </c>
      <c r="B3558" t="s">
        <v>151</v>
      </c>
      <c r="C3558" s="79">
        <f t="shared" si="110"/>
        <v>0</v>
      </c>
      <c r="D3558" s="79">
        <f t="shared" si="111"/>
        <v>0</v>
      </c>
    </row>
    <row r="3559" spans="1:4" x14ac:dyDescent="0.2">
      <c r="A3559" t="s">
        <v>152</v>
      </c>
      <c r="B3559" t="s">
        <v>151</v>
      </c>
      <c r="C3559" s="79">
        <f t="shared" si="110"/>
        <v>0</v>
      </c>
      <c r="D3559" s="79">
        <f t="shared" si="111"/>
        <v>0</v>
      </c>
    </row>
    <row r="3560" spans="1:4" x14ac:dyDescent="0.2">
      <c r="A3560" t="s">
        <v>152</v>
      </c>
      <c r="B3560" t="s">
        <v>151</v>
      </c>
      <c r="C3560" s="79">
        <f t="shared" si="110"/>
        <v>0</v>
      </c>
      <c r="D3560" s="79">
        <f t="shared" si="111"/>
        <v>0</v>
      </c>
    </row>
    <row r="3561" spans="1:4" x14ac:dyDescent="0.2">
      <c r="A3561" t="s">
        <v>152</v>
      </c>
      <c r="B3561" t="s">
        <v>151</v>
      </c>
      <c r="C3561" s="79">
        <f t="shared" si="110"/>
        <v>0</v>
      </c>
      <c r="D3561" s="79">
        <f t="shared" si="111"/>
        <v>0</v>
      </c>
    </row>
    <row r="3562" spans="1:4" x14ac:dyDescent="0.2">
      <c r="A3562" t="s">
        <v>152</v>
      </c>
      <c r="B3562" t="s">
        <v>151</v>
      </c>
      <c r="C3562" s="79">
        <f t="shared" si="110"/>
        <v>0</v>
      </c>
      <c r="D3562" s="79">
        <f t="shared" si="111"/>
        <v>0</v>
      </c>
    </row>
    <row r="3563" spans="1:4" x14ac:dyDescent="0.2">
      <c r="A3563" t="s">
        <v>152</v>
      </c>
      <c r="B3563" t="s">
        <v>151</v>
      </c>
      <c r="C3563" s="79">
        <f t="shared" si="110"/>
        <v>0</v>
      </c>
      <c r="D3563" s="79">
        <f t="shared" si="111"/>
        <v>0</v>
      </c>
    </row>
    <row r="3564" spans="1:4" x14ac:dyDescent="0.2">
      <c r="A3564" t="s">
        <v>152</v>
      </c>
      <c r="B3564" t="s">
        <v>151</v>
      </c>
      <c r="C3564" s="79">
        <f t="shared" si="110"/>
        <v>0</v>
      </c>
      <c r="D3564" s="79">
        <f t="shared" si="111"/>
        <v>0</v>
      </c>
    </row>
    <row r="3565" spans="1:4" x14ac:dyDescent="0.2">
      <c r="A3565" t="s">
        <v>152</v>
      </c>
      <c r="B3565" t="s">
        <v>151</v>
      </c>
      <c r="C3565" s="79">
        <f t="shared" si="110"/>
        <v>0</v>
      </c>
      <c r="D3565" s="79">
        <f t="shared" si="111"/>
        <v>0</v>
      </c>
    </row>
    <row r="3566" spans="1:4" x14ac:dyDescent="0.2">
      <c r="A3566" t="s">
        <v>152</v>
      </c>
      <c r="B3566" t="s">
        <v>151</v>
      </c>
      <c r="C3566" s="79">
        <f t="shared" si="110"/>
        <v>0</v>
      </c>
      <c r="D3566" s="79">
        <f t="shared" si="111"/>
        <v>0</v>
      </c>
    </row>
    <row r="3567" spans="1:4" x14ac:dyDescent="0.2">
      <c r="A3567" t="s">
        <v>152</v>
      </c>
      <c r="B3567" t="s">
        <v>151</v>
      </c>
      <c r="C3567" s="79">
        <f t="shared" si="110"/>
        <v>0</v>
      </c>
      <c r="D3567" s="79">
        <f t="shared" si="111"/>
        <v>0</v>
      </c>
    </row>
    <row r="3568" spans="1:4" x14ac:dyDescent="0.2">
      <c r="A3568" t="s">
        <v>152</v>
      </c>
      <c r="B3568" t="s">
        <v>151</v>
      </c>
      <c r="C3568" s="79">
        <f t="shared" si="110"/>
        <v>0</v>
      </c>
      <c r="D3568" s="79">
        <f t="shared" si="111"/>
        <v>0</v>
      </c>
    </row>
    <row r="3569" spans="1:4" x14ac:dyDescent="0.2">
      <c r="A3569" t="s">
        <v>152</v>
      </c>
      <c r="B3569" t="s">
        <v>151</v>
      </c>
      <c r="C3569" s="79">
        <f t="shared" si="110"/>
        <v>0</v>
      </c>
      <c r="D3569" s="79">
        <f t="shared" si="111"/>
        <v>0</v>
      </c>
    </row>
    <row r="3570" spans="1:4" x14ac:dyDescent="0.2">
      <c r="A3570" t="s">
        <v>152</v>
      </c>
      <c r="B3570" t="s">
        <v>151</v>
      </c>
      <c r="C3570" s="79">
        <f t="shared" si="110"/>
        <v>0</v>
      </c>
      <c r="D3570" s="79">
        <f t="shared" si="111"/>
        <v>0</v>
      </c>
    </row>
    <row r="3571" spans="1:4" x14ac:dyDescent="0.2">
      <c r="A3571" t="s">
        <v>152</v>
      </c>
      <c r="B3571" t="s">
        <v>151</v>
      </c>
      <c r="C3571" s="79">
        <f t="shared" si="110"/>
        <v>0</v>
      </c>
      <c r="D3571" s="79">
        <f t="shared" si="111"/>
        <v>0</v>
      </c>
    </row>
    <row r="3572" spans="1:4" x14ac:dyDescent="0.2">
      <c r="A3572" t="s">
        <v>152</v>
      </c>
      <c r="B3572" t="s">
        <v>151</v>
      </c>
      <c r="C3572" s="79">
        <f t="shared" si="110"/>
        <v>0</v>
      </c>
      <c r="D3572" s="79">
        <f t="shared" si="111"/>
        <v>0</v>
      </c>
    </row>
    <row r="3573" spans="1:4" x14ac:dyDescent="0.2">
      <c r="A3573" t="s">
        <v>152</v>
      </c>
      <c r="B3573" t="s">
        <v>151</v>
      </c>
      <c r="C3573" s="79">
        <f t="shared" si="110"/>
        <v>0</v>
      </c>
      <c r="D3573" s="79">
        <f t="shared" si="111"/>
        <v>0</v>
      </c>
    </row>
    <row r="3574" spans="1:4" x14ac:dyDescent="0.2">
      <c r="A3574" t="s">
        <v>152</v>
      </c>
      <c r="B3574" t="s">
        <v>151</v>
      </c>
      <c r="C3574" s="79">
        <f t="shared" si="110"/>
        <v>0</v>
      </c>
      <c r="D3574" s="79">
        <f t="shared" si="111"/>
        <v>0</v>
      </c>
    </row>
    <row r="3575" spans="1:4" x14ac:dyDescent="0.2">
      <c r="A3575" t="s">
        <v>152</v>
      </c>
      <c r="B3575" t="s">
        <v>151</v>
      </c>
      <c r="C3575" s="79">
        <f t="shared" si="110"/>
        <v>0</v>
      </c>
      <c r="D3575" s="79">
        <f t="shared" si="111"/>
        <v>0</v>
      </c>
    </row>
    <row r="3576" spans="1:4" x14ac:dyDescent="0.2">
      <c r="A3576" t="s">
        <v>152</v>
      </c>
      <c r="B3576" t="s">
        <v>151</v>
      </c>
      <c r="C3576" s="79">
        <f t="shared" si="110"/>
        <v>0</v>
      </c>
      <c r="D3576" s="79">
        <f t="shared" si="111"/>
        <v>0</v>
      </c>
    </row>
    <row r="3577" spans="1:4" x14ac:dyDescent="0.2">
      <c r="A3577" t="s">
        <v>152</v>
      </c>
      <c r="B3577" t="s">
        <v>151</v>
      </c>
      <c r="C3577" s="79">
        <f t="shared" si="110"/>
        <v>0</v>
      </c>
      <c r="D3577" s="79">
        <f t="shared" si="111"/>
        <v>0</v>
      </c>
    </row>
    <row r="3578" spans="1:4" x14ac:dyDescent="0.2">
      <c r="A3578" t="s">
        <v>152</v>
      </c>
      <c r="B3578" t="s">
        <v>151</v>
      </c>
      <c r="C3578" s="79">
        <f t="shared" si="110"/>
        <v>0</v>
      </c>
      <c r="D3578" s="79">
        <f t="shared" si="111"/>
        <v>0</v>
      </c>
    </row>
    <row r="3579" spans="1:4" x14ac:dyDescent="0.2">
      <c r="A3579" t="s">
        <v>152</v>
      </c>
      <c r="B3579" t="s">
        <v>151</v>
      </c>
      <c r="C3579" s="79">
        <f t="shared" si="110"/>
        <v>0</v>
      </c>
      <c r="D3579" s="79">
        <f t="shared" si="111"/>
        <v>0</v>
      </c>
    </row>
    <row r="3580" spans="1:4" x14ac:dyDescent="0.2">
      <c r="A3580" t="s">
        <v>152</v>
      </c>
      <c r="B3580" t="s">
        <v>151</v>
      </c>
      <c r="C3580" s="79">
        <f t="shared" si="110"/>
        <v>0</v>
      </c>
      <c r="D3580" s="79">
        <f t="shared" si="111"/>
        <v>0</v>
      </c>
    </row>
    <row r="3581" spans="1:4" x14ac:dyDescent="0.2">
      <c r="A3581" t="s">
        <v>152</v>
      </c>
      <c r="B3581" t="s">
        <v>151</v>
      </c>
      <c r="C3581" s="79">
        <f t="shared" si="110"/>
        <v>0</v>
      </c>
      <c r="D3581" s="79">
        <f t="shared" si="111"/>
        <v>0</v>
      </c>
    </row>
    <row r="3582" spans="1:4" x14ac:dyDescent="0.2">
      <c r="A3582" t="s">
        <v>152</v>
      </c>
      <c r="B3582" t="s">
        <v>151</v>
      </c>
      <c r="C3582" s="79">
        <f t="shared" si="110"/>
        <v>0</v>
      </c>
      <c r="D3582" s="79">
        <f t="shared" si="111"/>
        <v>0</v>
      </c>
    </row>
    <row r="3583" spans="1:4" x14ac:dyDescent="0.2">
      <c r="A3583" t="s">
        <v>152</v>
      </c>
      <c r="B3583" t="s">
        <v>151</v>
      </c>
      <c r="C3583" s="79">
        <f t="shared" si="110"/>
        <v>0</v>
      </c>
      <c r="D3583" s="79">
        <f t="shared" si="111"/>
        <v>0</v>
      </c>
    </row>
    <row r="3584" spans="1:4" x14ac:dyDescent="0.2">
      <c r="A3584" t="s">
        <v>152</v>
      </c>
      <c r="B3584" t="s">
        <v>151</v>
      </c>
      <c r="C3584" s="79">
        <f t="shared" si="110"/>
        <v>0</v>
      </c>
      <c r="D3584" s="79">
        <f t="shared" si="111"/>
        <v>0</v>
      </c>
    </row>
    <row r="3585" spans="1:4" x14ac:dyDescent="0.2">
      <c r="A3585" t="s">
        <v>152</v>
      </c>
      <c r="B3585" t="s">
        <v>151</v>
      </c>
      <c r="C3585" s="79">
        <f t="shared" si="110"/>
        <v>0</v>
      </c>
      <c r="D3585" s="79">
        <f t="shared" si="111"/>
        <v>0</v>
      </c>
    </row>
    <row r="3586" spans="1:4" x14ac:dyDescent="0.2">
      <c r="A3586" t="s">
        <v>152</v>
      </c>
      <c r="B3586" t="s">
        <v>151</v>
      </c>
      <c r="C3586" s="79">
        <f t="shared" si="110"/>
        <v>0</v>
      </c>
      <c r="D3586" s="79">
        <f t="shared" si="111"/>
        <v>0</v>
      </c>
    </row>
    <row r="3587" spans="1:4" x14ac:dyDescent="0.2">
      <c r="A3587" t="s">
        <v>152</v>
      </c>
      <c r="B3587" t="s">
        <v>151</v>
      </c>
      <c r="C3587" s="79">
        <f t="shared" ref="C3587:C3650" si="112">IF(A3587="Male", 1, 0)</f>
        <v>0</v>
      </c>
      <c r="D3587" s="79">
        <f t="shared" ref="D3587:D3650" si="113">IF(B3587="Yes", 1, 0)</f>
        <v>0</v>
      </c>
    </row>
    <row r="3588" spans="1:4" x14ac:dyDescent="0.2">
      <c r="A3588" t="s">
        <v>152</v>
      </c>
      <c r="B3588" t="s">
        <v>151</v>
      </c>
      <c r="C3588" s="79">
        <f t="shared" si="112"/>
        <v>0</v>
      </c>
      <c r="D3588" s="79">
        <f t="shared" si="113"/>
        <v>0</v>
      </c>
    </row>
    <row r="3589" spans="1:4" x14ac:dyDescent="0.2">
      <c r="A3589" t="s">
        <v>152</v>
      </c>
      <c r="B3589" t="s">
        <v>151</v>
      </c>
      <c r="C3589" s="79">
        <f t="shared" si="112"/>
        <v>0</v>
      </c>
      <c r="D3589" s="79">
        <f t="shared" si="113"/>
        <v>0</v>
      </c>
    </row>
    <row r="3590" spans="1:4" x14ac:dyDescent="0.2">
      <c r="A3590" t="s">
        <v>152</v>
      </c>
      <c r="B3590" t="s">
        <v>151</v>
      </c>
      <c r="C3590" s="79">
        <f t="shared" si="112"/>
        <v>0</v>
      </c>
      <c r="D3590" s="79">
        <f t="shared" si="113"/>
        <v>0</v>
      </c>
    </row>
    <row r="3591" spans="1:4" x14ac:dyDescent="0.2">
      <c r="A3591" t="s">
        <v>152</v>
      </c>
      <c r="B3591" t="s">
        <v>151</v>
      </c>
      <c r="C3591" s="79">
        <f t="shared" si="112"/>
        <v>0</v>
      </c>
      <c r="D3591" s="79">
        <f t="shared" si="113"/>
        <v>0</v>
      </c>
    </row>
    <row r="3592" spans="1:4" x14ac:dyDescent="0.2">
      <c r="A3592" t="s">
        <v>152</v>
      </c>
      <c r="B3592" t="s">
        <v>151</v>
      </c>
      <c r="C3592" s="79">
        <f t="shared" si="112"/>
        <v>0</v>
      </c>
      <c r="D3592" s="79">
        <f t="shared" si="113"/>
        <v>0</v>
      </c>
    </row>
    <row r="3593" spans="1:4" x14ac:dyDescent="0.2">
      <c r="A3593" t="s">
        <v>152</v>
      </c>
      <c r="B3593" t="s">
        <v>151</v>
      </c>
      <c r="C3593" s="79">
        <f t="shared" si="112"/>
        <v>0</v>
      </c>
      <c r="D3593" s="79">
        <f t="shared" si="113"/>
        <v>0</v>
      </c>
    </row>
    <row r="3594" spans="1:4" x14ac:dyDescent="0.2">
      <c r="A3594" t="s">
        <v>152</v>
      </c>
      <c r="B3594" t="s">
        <v>151</v>
      </c>
      <c r="C3594" s="79">
        <f t="shared" si="112"/>
        <v>0</v>
      </c>
      <c r="D3594" s="79">
        <f t="shared" si="113"/>
        <v>0</v>
      </c>
    </row>
    <row r="3595" spans="1:4" x14ac:dyDescent="0.2">
      <c r="A3595" t="s">
        <v>152</v>
      </c>
      <c r="B3595" t="s">
        <v>151</v>
      </c>
      <c r="C3595" s="79">
        <f t="shared" si="112"/>
        <v>0</v>
      </c>
      <c r="D3595" s="79">
        <f t="shared" si="113"/>
        <v>0</v>
      </c>
    </row>
    <row r="3596" spans="1:4" x14ac:dyDescent="0.2">
      <c r="A3596" t="s">
        <v>152</v>
      </c>
      <c r="B3596" t="s">
        <v>151</v>
      </c>
      <c r="C3596" s="79">
        <f t="shared" si="112"/>
        <v>0</v>
      </c>
      <c r="D3596" s="79">
        <f t="shared" si="113"/>
        <v>0</v>
      </c>
    </row>
    <row r="3597" spans="1:4" x14ac:dyDescent="0.2">
      <c r="A3597" t="s">
        <v>152</v>
      </c>
      <c r="B3597" t="s">
        <v>151</v>
      </c>
      <c r="C3597" s="79">
        <f t="shared" si="112"/>
        <v>0</v>
      </c>
      <c r="D3597" s="79">
        <f t="shared" si="113"/>
        <v>0</v>
      </c>
    </row>
    <row r="3598" spans="1:4" x14ac:dyDescent="0.2">
      <c r="A3598" t="s">
        <v>152</v>
      </c>
      <c r="B3598" t="s">
        <v>151</v>
      </c>
      <c r="C3598" s="79">
        <f t="shared" si="112"/>
        <v>0</v>
      </c>
      <c r="D3598" s="79">
        <f t="shared" si="113"/>
        <v>0</v>
      </c>
    </row>
    <row r="3599" spans="1:4" x14ac:dyDescent="0.2">
      <c r="A3599" t="s">
        <v>152</v>
      </c>
      <c r="B3599" t="s">
        <v>151</v>
      </c>
      <c r="C3599" s="79">
        <f t="shared" si="112"/>
        <v>0</v>
      </c>
      <c r="D3599" s="79">
        <f t="shared" si="113"/>
        <v>0</v>
      </c>
    </row>
    <row r="3600" spans="1:4" x14ac:dyDescent="0.2">
      <c r="A3600" t="s">
        <v>152</v>
      </c>
      <c r="B3600" t="s">
        <v>151</v>
      </c>
      <c r="C3600" s="79">
        <f t="shared" si="112"/>
        <v>0</v>
      </c>
      <c r="D3600" s="79">
        <f t="shared" si="113"/>
        <v>0</v>
      </c>
    </row>
    <row r="3601" spans="1:4" x14ac:dyDescent="0.2">
      <c r="A3601" t="s">
        <v>152</v>
      </c>
      <c r="B3601" t="s">
        <v>151</v>
      </c>
      <c r="C3601" s="79">
        <f t="shared" si="112"/>
        <v>0</v>
      </c>
      <c r="D3601" s="79">
        <f t="shared" si="113"/>
        <v>0</v>
      </c>
    </row>
    <row r="3602" spans="1:4" x14ac:dyDescent="0.2">
      <c r="A3602" t="s">
        <v>152</v>
      </c>
      <c r="B3602" t="s">
        <v>151</v>
      </c>
      <c r="C3602" s="79">
        <f t="shared" si="112"/>
        <v>0</v>
      </c>
      <c r="D3602" s="79">
        <f t="shared" si="113"/>
        <v>0</v>
      </c>
    </row>
    <row r="3603" spans="1:4" x14ac:dyDescent="0.2">
      <c r="A3603" t="s">
        <v>152</v>
      </c>
      <c r="B3603" t="s">
        <v>151</v>
      </c>
      <c r="C3603" s="79">
        <f t="shared" si="112"/>
        <v>0</v>
      </c>
      <c r="D3603" s="79">
        <f t="shared" si="113"/>
        <v>0</v>
      </c>
    </row>
    <row r="3604" spans="1:4" x14ac:dyDescent="0.2">
      <c r="A3604" t="s">
        <v>152</v>
      </c>
      <c r="B3604" t="s">
        <v>151</v>
      </c>
      <c r="C3604" s="79">
        <f t="shared" si="112"/>
        <v>0</v>
      </c>
      <c r="D3604" s="79">
        <f t="shared" si="113"/>
        <v>0</v>
      </c>
    </row>
    <row r="3605" spans="1:4" x14ac:dyDescent="0.2">
      <c r="A3605" t="s">
        <v>152</v>
      </c>
      <c r="B3605" t="s">
        <v>151</v>
      </c>
      <c r="C3605" s="79">
        <f t="shared" si="112"/>
        <v>0</v>
      </c>
      <c r="D3605" s="79">
        <f t="shared" si="113"/>
        <v>0</v>
      </c>
    </row>
    <row r="3606" spans="1:4" x14ac:dyDescent="0.2">
      <c r="A3606" t="s">
        <v>152</v>
      </c>
      <c r="B3606" t="s">
        <v>151</v>
      </c>
      <c r="C3606" s="79">
        <f t="shared" si="112"/>
        <v>0</v>
      </c>
      <c r="D3606" s="79">
        <f t="shared" si="113"/>
        <v>0</v>
      </c>
    </row>
    <row r="3607" spans="1:4" x14ac:dyDescent="0.2">
      <c r="A3607" t="s">
        <v>152</v>
      </c>
      <c r="B3607" t="s">
        <v>151</v>
      </c>
      <c r="C3607" s="79">
        <f t="shared" si="112"/>
        <v>0</v>
      </c>
      <c r="D3607" s="79">
        <f t="shared" si="113"/>
        <v>0</v>
      </c>
    </row>
    <row r="3608" spans="1:4" x14ac:dyDescent="0.2">
      <c r="A3608" t="s">
        <v>152</v>
      </c>
      <c r="B3608" t="s">
        <v>151</v>
      </c>
      <c r="C3608" s="79">
        <f t="shared" si="112"/>
        <v>0</v>
      </c>
      <c r="D3608" s="79">
        <f t="shared" si="113"/>
        <v>0</v>
      </c>
    </row>
    <row r="3609" spans="1:4" x14ac:dyDescent="0.2">
      <c r="A3609" t="s">
        <v>152</v>
      </c>
      <c r="B3609" t="s">
        <v>151</v>
      </c>
      <c r="C3609" s="79">
        <f t="shared" si="112"/>
        <v>0</v>
      </c>
      <c r="D3609" s="79">
        <f t="shared" si="113"/>
        <v>0</v>
      </c>
    </row>
    <row r="3610" spans="1:4" x14ac:dyDescent="0.2">
      <c r="A3610" t="s">
        <v>152</v>
      </c>
      <c r="B3610" t="s">
        <v>151</v>
      </c>
      <c r="C3610" s="79">
        <f t="shared" si="112"/>
        <v>0</v>
      </c>
      <c r="D3610" s="79">
        <f t="shared" si="113"/>
        <v>0</v>
      </c>
    </row>
    <row r="3611" spans="1:4" x14ac:dyDescent="0.2">
      <c r="A3611" t="s">
        <v>152</v>
      </c>
      <c r="B3611" t="s">
        <v>151</v>
      </c>
      <c r="C3611" s="79">
        <f t="shared" si="112"/>
        <v>0</v>
      </c>
      <c r="D3611" s="79">
        <f t="shared" si="113"/>
        <v>0</v>
      </c>
    </row>
    <row r="3612" spans="1:4" x14ac:dyDescent="0.2">
      <c r="A3612" t="s">
        <v>152</v>
      </c>
      <c r="B3612" t="s">
        <v>151</v>
      </c>
      <c r="C3612" s="79">
        <f t="shared" si="112"/>
        <v>0</v>
      </c>
      <c r="D3612" s="79">
        <f t="shared" si="113"/>
        <v>0</v>
      </c>
    </row>
    <row r="3613" spans="1:4" x14ac:dyDescent="0.2">
      <c r="A3613" t="s">
        <v>152</v>
      </c>
      <c r="B3613" t="s">
        <v>151</v>
      </c>
      <c r="C3613" s="79">
        <f t="shared" si="112"/>
        <v>0</v>
      </c>
      <c r="D3613" s="79">
        <f t="shared" si="113"/>
        <v>0</v>
      </c>
    </row>
    <row r="3614" spans="1:4" x14ac:dyDescent="0.2">
      <c r="A3614" t="s">
        <v>152</v>
      </c>
      <c r="B3614" t="s">
        <v>151</v>
      </c>
      <c r="C3614" s="79">
        <f t="shared" si="112"/>
        <v>0</v>
      </c>
      <c r="D3614" s="79">
        <f t="shared" si="113"/>
        <v>0</v>
      </c>
    </row>
    <row r="3615" spans="1:4" x14ac:dyDescent="0.2">
      <c r="A3615" t="s">
        <v>152</v>
      </c>
      <c r="B3615" t="s">
        <v>151</v>
      </c>
      <c r="C3615" s="79">
        <f t="shared" si="112"/>
        <v>0</v>
      </c>
      <c r="D3615" s="79">
        <f t="shared" si="113"/>
        <v>0</v>
      </c>
    </row>
    <row r="3616" spans="1:4" x14ac:dyDescent="0.2">
      <c r="A3616" t="s">
        <v>152</v>
      </c>
      <c r="B3616" t="s">
        <v>151</v>
      </c>
      <c r="C3616" s="79">
        <f t="shared" si="112"/>
        <v>0</v>
      </c>
      <c r="D3616" s="79">
        <f t="shared" si="113"/>
        <v>0</v>
      </c>
    </row>
    <row r="3617" spans="1:4" x14ac:dyDescent="0.2">
      <c r="A3617" t="s">
        <v>152</v>
      </c>
      <c r="B3617" t="s">
        <v>151</v>
      </c>
      <c r="C3617" s="79">
        <f t="shared" si="112"/>
        <v>0</v>
      </c>
      <c r="D3617" s="79">
        <f t="shared" si="113"/>
        <v>0</v>
      </c>
    </row>
    <row r="3618" spans="1:4" x14ac:dyDescent="0.2">
      <c r="A3618" t="s">
        <v>152</v>
      </c>
      <c r="B3618" t="s">
        <v>151</v>
      </c>
      <c r="C3618" s="79">
        <f t="shared" si="112"/>
        <v>0</v>
      </c>
      <c r="D3618" s="79">
        <f t="shared" si="113"/>
        <v>0</v>
      </c>
    </row>
    <row r="3619" spans="1:4" x14ac:dyDescent="0.2">
      <c r="A3619" t="s">
        <v>152</v>
      </c>
      <c r="B3619" t="s">
        <v>151</v>
      </c>
      <c r="C3619" s="79">
        <f t="shared" si="112"/>
        <v>0</v>
      </c>
      <c r="D3619" s="79">
        <f t="shared" si="113"/>
        <v>0</v>
      </c>
    </row>
    <row r="3620" spans="1:4" x14ac:dyDescent="0.2">
      <c r="A3620" t="s">
        <v>152</v>
      </c>
      <c r="B3620" t="s">
        <v>151</v>
      </c>
      <c r="C3620" s="79">
        <f t="shared" si="112"/>
        <v>0</v>
      </c>
      <c r="D3620" s="79">
        <f t="shared" si="113"/>
        <v>0</v>
      </c>
    </row>
    <row r="3621" spans="1:4" x14ac:dyDescent="0.2">
      <c r="A3621" t="s">
        <v>152</v>
      </c>
      <c r="B3621" t="s">
        <v>151</v>
      </c>
      <c r="C3621" s="79">
        <f t="shared" si="112"/>
        <v>0</v>
      </c>
      <c r="D3621" s="79">
        <f t="shared" si="113"/>
        <v>0</v>
      </c>
    </row>
    <row r="3622" spans="1:4" x14ac:dyDescent="0.2">
      <c r="A3622" t="s">
        <v>152</v>
      </c>
      <c r="B3622" t="s">
        <v>151</v>
      </c>
      <c r="C3622" s="79">
        <f t="shared" si="112"/>
        <v>0</v>
      </c>
      <c r="D3622" s="79">
        <f t="shared" si="113"/>
        <v>0</v>
      </c>
    </row>
    <row r="3623" spans="1:4" x14ac:dyDescent="0.2">
      <c r="A3623" t="s">
        <v>152</v>
      </c>
      <c r="B3623" t="s">
        <v>151</v>
      </c>
      <c r="C3623" s="79">
        <f t="shared" si="112"/>
        <v>0</v>
      </c>
      <c r="D3623" s="79">
        <f t="shared" si="113"/>
        <v>0</v>
      </c>
    </row>
    <row r="3624" spans="1:4" x14ac:dyDescent="0.2">
      <c r="A3624" t="s">
        <v>152</v>
      </c>
      <c r="B3624" t="s">
        <v>151</v>
      </c>
      <c r="C3624" s="79">
        <f t="shared" si="112"/>
        <v>0</v>
      </c>
      <c r="D3624" s="79">
        <f t="shared" si="113"/>
        <v>0</v>
      </c>
    </row>
    <row r="3625" spans="1:4" x14ac:dyDescent="0.2">
      <c r="A3625" t="s">
        <v>152</v>
      </c>
      <c r="B3625" t="s">
        <v>151</v>
      </c>
      <c r="C3625" s="79">
        <f t="shared" si="112"/>
        <v>0</v>
      </c>
      <c r="D3625" s="79">
        <f t="shared" si="113"/>
        <v>0</v>
      </c>
    </row>
    <row r="3626" spans="1:4" x14ac:dyDescent="0.2">
      <c r="A3626" t="s">
        <v>152</v>
      </c>
      <c r="B3626" t="s">
        <v>151</v>
      </c>
      <c r="C3626" s="79">
        <f t="shared" si="112"/>
        <v>0</v>
      </c>
      <c r="D3626" s="79">
        <f t="shared" si="113"/>
        <v>0</v>
      </c>
    </row>
    <row r="3627" spans="1:4" x14ac:dyDescent="0.2">
      <c r="A3627" t="s">
        <v>152</v>
      </c>
      <c r="B3627" t="s">
        <v>151</v>
      </c>
      <c r="C3627" s="79">
        <f t="shared" si="112"/>
        <v>0</v>
      </c>
      <c r="D3627" s="79">
        <f t="shared" si="113"/>
        <v>0</v>
      </c>
    </row>
    <row r="3628" spans="1:4" x14ac:dyDescent="0.2">
      <c r="A3628" t="s">
        <v>152</v>
      </c>
      <c r="B3628" t="s">
        <v>151</v>
      </c>
      <c r="C3628" s="79">
        <f t="shared" si="112"/>
        <v>0</v>
      </c>
      <c r="D3628" s="79">
        <f t="shared" si="113"/>
        <v>0</v>
      </c>
    </row>
    <row r="3629" spans="1:4" x14ac:dyDescent="0.2">
      <c r="A3629" t="s">
        <v>152</v>
      </c>
      <c r="B3629" t="s">
        <v>151</v>
      </c>
      <c r="C3629" s="79">
        <f t="shared" si="112"/>
        <v>0</v>
      </c>
      <c r="D3629" s="79">
        <f t="shared" si="113"/>
        <v>0</v>
      </c>
    </row>
    <row r="3630" spans="1:4" x14ac:dyDescent="0.2">
      <c r="A3630" t="s">
        <v>152</v>
      </c>
      <c r="B3630" t="s">
        <v>151</v>
      </c>
      <c r="C3630" s="79">
        <f t="shared" si="112"/>
        <v>0</v>
      </c>
      <c r="D3630" s="79">
        <f t="shared" si="113"/>
        <v>0</v>
      </c>
    </row>
    <row r="3631" spans="1:4" x14ac:dyDescent="0.2">
      <c r="A3631" t="s">
        <v>152</v>
      </c>
      <c r="B3631" t="s">
        <v>151</v>
      </c>
      <c r="C3631" s="79">
        <f t="shared" si="112"/>
        <v>0</v>
      </c>
      <c r="D3631" s="79">
        <f t="shared" si="113"/>
        <v>0</v>
      </c>
    </row>
    <row r="3632" spans="1:4" x14ac:dyDescent="0.2">
      <c r="A3632" t="s">
        <v>152</v>
      </c>
      <c r="B3632" t="s">
        <v>151</v>
      </c>
      <c r="C3632" s="79">
        <f t="shared" si="112"/>
        <v>0</v>
      </c>
      <c r="D3632" s="79">
        <f t="shared" si="113"/>
        <v>0</v>
      </c>
    </row>
    <row r="3633" spans="1:4" x14ac:dyDescent="0.2">
      <c r="A3633" t="s">
        <v>152</v>
      </c>
      <c r="B3633" t="s">
        <v>151</v>
      </c>
      <c r="C3633" s="79">
        <f t="shared" si="112"/>
        <v>0</v>
      </c>
      <c r="D3633" s="79">
        <f t="shared" si="113"/>
        <v>0</v>
      </c>
    </row>
    <row r="3634" spans="1:4" x14ac:dyDescent="0.2">
      <c r="A3634" t="s">
        <v>152</v>
      </c>
      <c r="B3634" t="s">
        <v>151</v>
      </c>
      <c r="C3634" s="79">
        <f t="shared" si="112"/>
        <v>0</v>
      </c>
      <c r="D3634" s="79">
        <f t="shared" si="113"/>
        <v>0</v>
      </c>
    </row>
    <row r="3635" spans="1:4" x14ac:dyDescent="0.2">
      <c r="A3635" t="s">
        <v>152</v>
      </c>
      <c r="B3635" t="s">
        <v>151</v>
      </c>
      <c r="C3635" s="79">
        <f t="shared" si="112"/>
        <v>0</v>
      </c>
      <c r="D3635" s="79">
        <f t="shared" si="113"/>
        <v>0</v>
      </c>
    </row>
    <row r="3636" spans="1:4" x14ac:dyDescent="0.2">
      <c r="A3636" t="s">
        <v>152</v>
      </c>
      <c r="B3636" t="s">
        <v>151</v>
      </c>
      <c r="C3636" s="79">
        <f t="shared" si="112"/>
        <v>0</v>
      </c>
      <c r="D3636" s="79">
        <f t="shared" si="113"/>
        <v>0</v>
      </c>
    </row>
    <row r="3637" spans="1:4" x14ac:dyDescent="0.2">
      <c r="A3637" t="s">
        <v>152</v>
      </c>
      <c r="B3637" t="s">
        <v>151</v>
      </c>
      <c r="C3637" s="79">
        <f t="shared" si="112"/>
        <v>0</v>
      </c>
      <c r="D3637" s="79">
        <f t="shared" si="113"/>
        <v>0</v>
      </c>
    </row>
    <row r="3638" spans="1:4" x14ac:dyDescent="0.2">
      <c r="A3638" t="s">
        <v>152</v>
      </c>
      <c r="B3638" t="s">
        <v>151</v>
      </c>
      <c r="C3638" s="79">
        <f t="shared" si="112"/>
        <v>0</v>
      </c>
      <c r="D3638" s="79">
        <f t="shared" si="113"/>
        <v>0</v>
      </c>
    </row>
    <row r="3639" spans="1:4" x14ac:dyDescent="0.2">
      <c r="A3639" t="s">
        <v>152</v>
      </c>
      <c r="B3639" t="s">
        <v>151</v>
      </c>
      <c r="C3639" s="79">
        <f t="shared" si="112"/>
        <v>0</v>
      </c>
      <c r="D3639" s="79">
        <f t="shared" si="113"/>
        <v>0</v>
      </c>
    </row>
    <row r="3640" spans="1:4" x14ac:dyDescent="0.2">
      <c r="A3640" t="s">
        <v>152</v>
      </c>
      <c r="B3640" t="s">
        <v>151</v>
      </c>
      <c r="C3640" s="79">
        <f t="shared" si="112"/>
        <v>0</v>
      </c>
      <c r="D3640" s="79">
        <f t="shared" si="113"/>
        <v>0</v>
      </c>
    </row>
    <row r="3641" spans="1:4" x14ac:dyDescent="0.2">
      <c r="A3641" t="s">
        <v>152</v>
      </c>
      <c r="B3641" t="s">
        <v>151</v>
      </c>
      <c r="C3641" s="79">
        <f t="shared" si="112"/>
        <v>0</v>
      </c>
      <c r="D3641" s="79">
        <f t="shared" si="113"/>
        <v>0</v>
      </c>
    </row>
    <row r="3642" spans="1:4" x14ac:dyDescent="0.2">
      <c r="A3642" t="s">
        <v>152</v>
      </c>
      <c r="B3642" t="s">
        <v>151</v>
      </c>
      <c r="C3642" s="79">
        <f t="shared" si="112"/>
        <v>0</v>
      </c>
      <c r="D3642" s="79">
        <f t="shared" si="113"/>
        <v>0</v>
      </c>
    </row>
    <row r="3643" spans="1:4" x14ac:dyDescent="0.2">
      <c r="A3643" t="s">
        <v>152</v>
      </c>
      <c r="B3643" t="s">
        <v>151</v>
      </c>
      <c r="C3643" s="79">
        <f t="shared" si="112"/>
        <v>0</v>
      </c>
      <c r="D3643" s="79">
        <f t="shared" si="113"/>
        <v>0</v>
      </c>
    </row>
    <row r="3644" spans="1:4" x14ac:dyDescent="0.2">
      <c r="A3644" t="s">
        <v>152</v>
      </c>
      <c r="B3644" t="s">
        <v>151</v>
      </c>
      <c r="C3644" s="79">
        <f t="shared" si="112"/>
        <v>0</v>
      </c>
      <c r="D3644" s="79">
        <f t="shared" si="113"/>
        <v>0</v>
      </c>
    </row>
    <row r="3645" spans="1:4" x14ac:dyDescent="0.2">
      <c r="A3645" t="s">
        <v>152</v>
      </c>
      <c r="B3645" t="s">
        <v>151</v>
      </c>
      <c r="C3645" s="79">
        <f t="shared" si="112"/>
        <v>0</v>
      </c>
      <c r="D3645" s="79">
        <f t="shared" si="113"/>
        <v>0</v>
      </c>
    </row>
    <row r="3646" spans="1:4" x14ac:dyDescent="0.2">
      <c r="A3646" t="s">
        <v>152</v>
      </c>
      <c r="B3646" t="s">
        <v>151</v>
      </c>
      <c r="C3646" s="79">
        <f t="shared" si="112"/>
        <v>0</v>
      </c>
      <c r="D3646" s="79">
        <f t="shared" si="113"/>
        <v>0</v>
      </c>
    </row>
    <row r="3647" spans="1:4" x14ac:dyDescent="0.2">
      <c r="A3647" t="s">
        <v>152</v>
      </c>
      <c r="B3647" t="s">
        <v>151</v>
      </c>
      <c r="C3647" s="79">
        <f t="shared" si="112"/>
        <v>0</v>
      </c>
      <c r="D3647" s="79">
        <f t="shared" si="113"/>
        <v>0</v>
      </c>
    </row>
    <row r="3648" spans="1:4" x14ac:dyDescent="0.2">
      <c r="A3648" t="s">
        <v>152</v>
      </c>
      <c r="B3648" t="s">
        <v>151</v>
      </c>
      <c r="C3648" s="79">
        <f t="shared" si="112"/>
        <v>0</v>
      </c>
      <c r="D3648" s="79">
        <f t="shared" si="113"/>
        <v>0</v>
      </c>
    </row>
    <row r="3649" spans="1:4" x14ac:dyDescent="0.2">
      <c r="A3649" t="s">
        <v>152</v>
      </c>
      <c r="B3649" t="s">
        <v>151</v>
      </c>
      <c r="C3649" s="79">
        <f t="shared" si="112"/>
        <v>0</v>
      </c>
      <c r="D3649" s="79">
        <f t="shared" si="113"/>
        <v>0</v>
      </c>
    </row>
    <row r="3650" spans="1:4" x14ac:dyDescent="0.2">
      <c r="A3650" t="s">
        <v>152</v>
      </c>
      <c r="B3650" t="s">
        <v>151</v>
      </c>
      <c r="C3650" s="79">
        <f t="shared" si="112"/>
        <v>0</v>
      </c>
      <c r="D3650" s="79">
        <f t="shared" si="113"/>
        <v>0</v>
      </c>
    </row>
    <row r="3651" spans="1:4" x14ac:dyDescent="0.2">
      <c r="A3651" t="s">
        <v>152</v>
      </c>
      <c r="B3651" t="s">
        <v>151</v>
      </c>
      <c r="C3651" s="79">
        <f t="shared" ref="C3651:C3714" si="114">IF(A3651="Male", 1, 0)</f>
        <v>0</v>
      </c>
      <c r="D3651" s="79">
        <f t="shared" ref="D3651:D3714" si="115">IF(B3651="Yes", 1, 0)</f>
        <v>0</v>
      </c>
    </row>
    <row r="3652" spans="1:4" x14ac:dyDescent="0.2">
      <c r="A3652" t="s">
        <v>152</v>
      </c>
      <c r="B3652" t="s">
        <v>151</v>
      </c>
      <c r="C3652" s="79">
        <f t="shared" si="114"/>
        <v>0</v>
      </c>
      <c r="D3652" s="79">
        <f t="shared" si="115"/>
        <v>0</v>
      </c>
    </row>
    <row r="3653" spans="1:4" x14ac:dyDescent="0.2">
      <c r="A3653" t="s">
        <v>152</v>
      </c>
      <c r="B3653" t="s">
        <v>151</v>
      </c>
      <c r="C3653" s="79">
        <f t="shared" si="114"/>
        <v>0</v>
      </c>
      <c r="D3653" s="79">
        <f t="shared" si="115"/>
        <v>0</v>
      </c>
    </row>
    <row r="3654" spans="1:4" x14ac:dyDescent="0.2">
      <c r="A3654" t="s">
        <v>152</v>
      </c>
      <c r="B3654" t="s">
        <v>151</v>
      </c>
      <c r="C3654" s="79">
        <f t="shared" si="114"/>
        <v>0</v>
      </c>
      <c r="D3654" s="79">
        <f t="shared" si="115"/>
        <v>0</v>
      </c>
    </row>
    <row r="3655" spans="1:4" x14ac:dyDescent="0.2">
      <c r="A3655" t="s">
        <v>152</v>
      </c>
      <c r="B3655" t="s">
        <v>151</v>
      </c>
      <c r="C3655" s="79">
        <f t="shared" si="114"/>
        <v>0</v>
      </c>
      <c r="D3655" s="79">
        <f t="shared" si="115"/>
        <v>0</v>
      </c>
    </row>
    <row r="3656" spans="1:4" x14ac:dyDescent="0.2">
      <c r="A3656" t="s">
        <v>152</v>
      </c>
      <c r="B3656" t="s">
        <v>151</v>
      </c>
      <c r="C3656" s="79">
        <f t="shared" si="114"/>
        <v>0</v>
      </c>
      <c r="D3656" s="79">
        <f t="shared" si="115"/>
        <v>0</v>
      </c>
    </row>
    <row r="3657" spans="1:4" x14ac:dyDescent="0.2">
      <c r="A3657" t="s">
        <v>152</v>
      </c>
      <c r="B3657" t="s">
        <v>151</v>
      </c>
      <c r="C3657" s="79">
        <f t="shared" si="114"/>
        <v>0</v>
      </c>
      <c r="D3657" s="79">
        <f t="shared" si="115"/>
        <v>0</v>
      </c>
    </row>
    <row r="3658" spans="1:4" x14ac:dyDescent="0.2">
      <c r="A3658" t="s">
        <v>152</v>
      </c>
      <c r="B3658" t="s">
        <v>151</v>
      </c>
      <c r="C3658" s="79">
        <f t="shared" si="114"/>
        <v>0</v>
      </c>
      <c r="D3658" s="79">
        <f t="shared" si="115"/>
        <v>0</v>
      </c>
    </row>
    <row r="3659" spans="1:4" x14ac:dyDescent="0.2">
      <c r="A3659" t="s">
        <v>152</v>
      </c>
      <c r="B3659" t="s">
        <v>151</v>
      </c>
      <c r="C3659" s="79">
        <f t="shared" si="114"/>
        <v>0</v>
      </c>
      <c r="D3659" s="79">
        <f t="shared" si="115"/>
        <v>0</v>
      </c>
    </row>
    <row r="3660" spans="1:4" x14ac:dyDescent="0.2">
      <c r="A3660" t="s">
        <v>152</v>
      </c>
      <c r="B3660" t="s">
        <v>151</v>
      </c>
      <c r="C3660" s="79">
        <f t="shared" si="114"/>
        <v>0</v>
      </c>
      <c r="D3660" s="79">
        <f t="shared" si="115"/>
        <v>0</v>
      </c>
    </row>
    <row r="3661" spans="1:4" x14ac:dyDescent="0.2">
      <c r="A3661" t="s">
        <v>152</v>
      </c>
      <c r="B3661" t="s">
        <v>151</v>
      </c>
      <c r="C3661" s="79">
        <f t="shared" si="114"/>
        <v>0</v>
      </c>
      <c r="D3661" s="79">
        <f t="shared" si="115"/>
        <v>0</v>
      </c>
    </row>
    <row r="3662" spans="1:4" x14ac:dyDescent="0.2">
      <c r="A3662" t="s">
        <v>152</v>
      </c>
      <c r="B3662" t="s">
        <v>151</v>
      </c>
      <c r="C3662" s="79">
        <f t="shared" si="114"/>
        <v>0</v>
      </c>
      <c r="D3662" s="79">
        <f t="shared" si="115"/>
        <v>0</v>
      </c>
    </row>
    <row r="3663" spans="1:4" x14ac:dyDescent="0.2">
      <c r="A3663" t="s">
        <v>152</v>
      </c>
      <c r="B3663" t="s">
        <v>151</v>
      </c>
      <c r="C3663" s="79">
        <f t="shared" si="114"/>
        <v>0</v>
      </c>
      <c r="D3663" s="79">
        <f t="shared" si="115"/>
        <v>0</v>
      </c>
    </row>
    <row r="3664" spans="1:4" x14ac:dyDescent="0.2">
      <c r="A3664" t="s">
        <v>152</v>
      </c>
      <c r="B3664" t="s">
        <v>151</v>
      </c>
      <c r="C3664" s="79">
        <f t="shared" si="114"/>
        <v>0</v>
      </c>
      <c r="D3664" s="79">
        <f t="shared" si="115"/>
        <v>0</v>
      </c>
    </row>
    <row r="3665" spans="1:4" x14ac:dyDescent="0.2">
      <c r="A3665" t="s">
        <v>152</v>
      </c>
      <c r="B3665" t="s">
        <v>151</v>
      </c>
      <c r="C3665" s="79">
        <f t="shared" si="114"/>
        <v>0</v>
      </c>
      <c r="D3665" s="79">
        <f t="shared" si="115"/>
        <v>0</v>
      </c>
    </row>
    <row r="3666" spans="1:4" x14ac:dyDescent="0.2">
      <c r="A3666" t="s">
        <v>152</v>
      </c>
      <c r="B3666" t="s">
        <v>151</v>
      </c>
      <c r="C3666" s="79">
        <f t="shared" si="114"/>
        <v>0</v>
      </c>
      <c r="D3666" s="79">
        <f t="shared" si="115"/>
        <v>0</v>
      </c>
    </row>
    <row r="3667" spans="1:4" x14ac:dyDescent="0.2">
      <c r="A3667" t="s">
        <v>152</v>
      </c>
      <c r="B3667" t="s">
        <v>151</v>
      </c>
      <c r="C3667" s="79">
        <f t="shared" si="114"/>
        <v>0</v>
      </c>
      <c r="D3667" s="79">
        <f t="shared" si="115"/>
        <v>0</v>
      </c>
    </row>
    <row r="3668" spans="1:4" x14ac:dyDescent="0.2">
      <c r="A3668" t="s">
        <v>152</v>
      </c>
      <c r="B3668" t="s">
        <v>151</v>
      </c>
      <c r="C3668" s="79">
        <f t="shared" si="114"/>
        <v>0</v>
      </c>
      <c r="D3668" s="79">
        <f t="shared" si="115"/>
        <v>0</v>
      </c>
    </row>
    <row r="3669" spans="1:4" x14ac:dyDescent="0.2">
      <c r="A3669" t="s">
        <v>152</v>
      </c>
      <c r="B3669" t="s">
        <v>151</v>
      </c>
      <c r="C3669" s="79">
        <f t="shared" si="114"/>
        <v>0</v>
      </c>
      <c r="D3669" s="79">
        <f t="shared" si="115"/>
        <v>0</v>
      </c>
    </row>
    <row r="3670" spans="1:4" x14ac:dyDescent="0.2">
      <c r="A3670" t="s">
        <v>152</v>
      </c>
      <c r="B3670" t="s">
        <v>151</v>
      </c>
      <c r="C3670" s="79">
        <f t="shared" si="114"/>
        <v>0</v>
      </c>
      <c r="D3670" s="79">
        <f t="shared" si="115"/>
        <v>0</v>
      </c>
    </row>
    <row r="3671" spans="1:4" x14ac:dyDescent="0.2">
      <c r="A3671" t="s">
        <v>152</v>
      </c>
      <c r="B3671" t="s">
        <v>151</v>
      </c>
      <c r="C3671" s="79">
        <f t="shared" si="114"/>
        <v>0</v>
      </c>
      <c r="D3671" s="79">
        <f t="shared" si="115"/>
        <v>0</v>
      </c>
    </row>
    <row r="3672" spans="1:4" x14ac:dyDescent="0.2">
      <c r="A3672" t="s">
        <v>152</v>
      </c>
      <c r="B3672" t="s">
        <v>151</v>
      </c>
      <c r="C3672" s="79">
        <f t="shared" si="114"/>
        <v>0</v>
      </c>
      <c r="D3672" s="79">
        <f t="shared" si="115"/>
        <v>0</v>
      </c>
    </row>
    <row r="3673" spans="1:4" x14ac:dyDescent="0.2">
      <c r="A3673" t="s">
        <v>152</v>
      </c>
      <c r="B3673" t="s">
        <v>151</v>
      </c>
      <c r="C3673" s="79">
        <f t="shared" si="114"/>
        <v>0</v>
      </c>
      <c r="D3673" s="79">
        <f t="shared" si="115"/>
        <v>0</v>
      </c>
    </row>
    <row r="3674" spans="1:4" x14ac:dyDescent="0.2">
      <c r="A3674" t="s">
        <v>152</v>
      </c>
      <c r="B3674" t="s">
        <v>151</v>
      </c>
      <c r="C3674" s="79">
        <f t="shared" si="114"/>
        <v>0</v>
      </c>
      <c r="D3674" s="79">
        <f t="shared" si="115"/>
        <v>0</v>
      </c>
    </row>
    <row r="3675" spans="1:4" x14ac:dyDescent="0.2">
      <c r="A3675" t="s">
        <v>152</v>
      </c>
      <c r="B3675" t="s">
        <v>151</v>
      </c>
      <c r="C3675" s="79">
        <f t="shared" si="114"/>
        <v>0</v>
      </c>
      <c r="D3675" s="79">
        <f t="shared" si="115"/>
        <v>0</v>
      </c>
    </row>
    <row r="3676" spans="1:4" x14ac:dyDescent="0.2">
      <c r="A3676" t="s">
        <v>152</v>
      </c>
      <c r="B3676" t="s">
        <v>151</v>
      </c>
      <c r="C3676" s="79">
        <f t="shared" si="114"/>
        <v>0</v>
      </c>
      <c r="D3676" s="79">
        <f t="shared" si="115"/>
        <v>0</v>
      </c>
    </row>
    <row r="3677" spans="1:4" x14ac:dyDescent="0.2">
      <c r="A3677" t="s">
        <v>152</v>
      </c>
      <c r="B3677" t="s">
        <v>151</v>
      </c>
      <c r="C3677" s="79">
        <f t="shared" si="114"/>
        <v>0</v>
      </c>
      <c r="D3677" s="79">
        <f t="shared" si="115"/>
        <v>0</v>
      </c>
    </row>
    <row r="3678" spans="1:4" x14ac:dyDescent="0.2">
      <c r="A3678" t="s">
        <v>152</v>
      </c>
      <c r="B3678" t="s">
        <v>151</v>
      </c>
      <c r="C3678" s="79">
        <f t="shared" si="114"/>
        <v>0</v>
      </c>
      <c r="D3678" s="79">
        <f t="shared" si="115"/>
        <v>0</v>
      </c>
    </row>
    <row r="3679" spans="1:4" x14ac:dyDescent="0.2">
      <c r="A3679" t="s">
        <v>152</v>
      </c>
      <c r="B3679" t="s">
        <v>151</v>
      </c>
      <c r="C3679" s="79">
        <f t="shared" si="114"/>
        <v>0</v>
      </c>
      <c r="D3679" s="79">
        <f t="shared" si="115"/>
        <v>0</v>
      </c>
    </row>
    <row r="3680" spans="1:4" x14ac:dyDescent="0.2">
      <c r="A3680" t="s">
        <v>152</v>
      </c>
      <c r="B3680" t="s">
        <v>151</v>
      </c>
      <c r="C3680" s="79">
        <f t="shared" si="114"/>
        <v>0</v>
      </c>
      <c r="D3680" s="79">
        <f t="shared" si="115"/>
        <v>0</v>
      </c>
    </row>
    <row r="3681" spans="1:4" x14ac:dyDescent="0.2">
      <c r="A3681" t="s">
        <v>152</v>
      </c>
      <c r="B3681" t="s">
        <v>151</v>
      </c>
      <c r="C3681" s="79">
        <f t="shared" si="114"/>
        <v>0</v>
      </c>
      <c r="D3681" s="79">
        <f t="shared" si="115"/>
        <v>0</v>
      </c>
    </row>
    <row r="3682" spans="1:4" x14ac:dyDescent="0.2">
      <c r="A3682" t="s">
        <v>152</v>
      </c>
      <c r="B3682" t="s">
        <v>151</v>
      </c>
      <c r="C3682" s="79">
        <f t="shared" si="114"/>
        <v>0</v>
      </c>
      <c r="D3682" s="79">
        <f t="shared" si="115"/>
        <v>0</v>
      </c>
    </row>
    <row r="3683" spans="1:4" x14ac:dyDescent="0.2">
      <c r="A3683" t="s">
        <v>152</v>
      </c>
      <c r="B3683" t="s">
        <v>151</v>
      </c>
      <c r="C3683" s="79">
        <f t="shared" si="114"/>
        <v>0</v>
      </c>
      <c r="D3683" s="79">
        <f t="shared" si="115"/>
        <v>0</v>
      </c>
    </row>
    <row r="3684" spans="1:4" x14ac:dyDescent="0.2">
      <c r="A3684" t="s">
        <v>152</v>
      </c>
      <c r="B3684" t="s">
        <v>151</v>
      </c>
      <c r="C3684" s="79">
        <f t="shared" si="114"/>
        <v>0</v>
      </c>
      <c r="D3684" s="79">
        <f t="shared" si="115"/>
        <v>0</v>
      </c>
    </row>
    <row r="3685" spans="1:4" x14ac:dyDescent="0.2">
      <c r="A3685" t="s">
        <v>152</v>
      </c>
      <c r="B3685" t="s">
        <v>151</v>
      </c>
      <c r="C3685" s="79">
        <f t="shared" si="114"/>
        <v>0</v>
      </c>
      <c r="D3685" s="79">
        <f t="shared" si="115"/>
        <v>0</v>
      </c>
    </row>
    <row r="3686" spans="1:4" x14ac:dyDescent="0.2">
      <c r="A3686" t="s">
        <v>152</v>
      </c>
      <c r="B3686" t="s">
        <v>151</v>
      </c>
      <c r="C3686" s="79">
        <f t="shared" si="114"/>
        <v>0</v>
      </c>
      <c r="D3686" s="79">
        <f t="shared" si="115"/>
        <v>0</v>
      </c>
    </row>
    <row r="3687" spans="1:4" x14ac:dyDescent="0.2">
      <c r="A3687" t="s">
        <v>152</v>
      </c>
      <c r="B3687" t="s">
        <v>151</v>
      </c>
      <c r="C3687" s="79">
        <f t="shared" si="114"/>
        <v>0</v>
      </c>
      <c r="D3687" s="79">
        <f t="shared" si="115"/>
        <v>0</v>
      </c>
    </row>
    <row r="3688" spans="1:4" x14ac:dyDescent="0.2">
      <c r="A3688" t="s">
        <v>152</v>
      </c>
      <c r="B3688" t="s">
        <v>151</v>
      </c>
      <c r="C3688" s="79">
        <f t="shared" si="114"/>
        <v>0</v>
      </c>
      <c r="D3688" s="79">
        <f t="shared" si="115"/>
        <v>0</v>
      </c>
    </row>
    <row r="3689" spans="1:4" x14ac:dyDescent="0.2">
      <c r="A3689" t="s">
        <v>152</v>
      </c>
      <c r="B3689" t="s">
        <v>151</v>
      </c>
      <c r="C3689" s="79">
        <f t="shared" si="114"/>
        <v>0</v>
      </c>
      <c r="D3689" s="79">
        <f t="shared" si="115"/>
        <v>0</v>
      </c>
    </row>
    <row r="3690" spans="1:4" x14ac:dyDescent="0.2">
      <c r="A3690" t="s">
        <v>152</v>
      </c>
      <c r="B3690" t="s">
        <v>151</v>
      </c>
      <c r="C3690" s="79">
        <f t="shared" si="114"/>
        <v>0</v>
      </c>
      <c r="D3690" s="79">
        <f t="shared" si="115"/>
        <v>0</v>
      </c>
    </row>
    <row r="3691" spans="1:4" x14ac:dyDescent="0.2">
      <c r="A3691" t="s">
        <v>152</v>
      </c>
      <c r="B3691" t="s">
        <v>151</v>
      </c>
      <c r="C3691" s="79">
        <f t="shared" si="114"/>
        <v>0</v>
      </c>
      <c r="D3691" s="79">
        <f t="shared" si="115"/>
        <v>0</v>
      </c>
    </row>
    <row r="3692" spans="1:4" x14ac:dyDescent="0.2">
      <c r="A3692" t="s">
        <v>152</v>
      </c>
      <c r="B3692" t="s">
        <v>151</v>
      </c>
      <c r="C3692" s="79">
        <f t="shared" si="114"/>
        <v>0</v>
      </c>
      <c r="D3692" s="79">
        <f t="shared" si="115"/>
        <v>0</v>
      </c>
    </row>
    <row r="3693" spans="1:4" x14ac:dyDescent="0.2">
      <c r="A3693" t="s">
        <v>152</v>
      </c>
      <c r="B3693" t="s">
        <v>151</v>
      </c>
      <c r="C3693" s="79">
        <f t="shared" si="114"/>
        <v>0</v>
      </c>
      <c r="D3693" s="79">
        <f t="shared" si="115"/>
        <v>0</v>
      </c>
    </row>
    <row r="3694" spans="1:4" x14ac:dyDescent="0.2">
      <c r="A3694" t="s">
        <v>152</v>
      </c>
      <c r="B3694" t="s">
        <v>151</v>
      </c>
      <c r="C3694" s="79">
        <f t="shared" si="114"/>
        <v>0</v>
      </c>
      <c r="D3694" s="79">
        <f t="shared" si="115"/>
        <v>0</v>
      </c>
    </row>
    <row r="3695" spans="1:4" x14ac:dyDescent="0.2">
      <c r="A3695" t="s">
        <v>152</v>
      </c>
      <c r="B3695" t="s">
        <v>151</v>
      </c>
      <c r="C3695" s="79">
        <f t="shared" si="114"/>
        <v>0</v>
      </c>
      <c r="D3695" s="79">
        <f t="shared" si="115"/>
        <v>0</v>
      </c>
    </row>
    <row r="3696" spans="1:4" x14ac:dyDescent="0.2">
      <c r="A3696" t="s">
        <v>152</v>
      </c>
      <c r="B3696" t="s">
        <v>151</v>
      </c>
      <c r="C3696" s="79">
        <f t="shared" si="114"/>
        <v>0</v>
      </c>
      <c r="D3696" s="79">
        <f t="shared" si="115"/>
        <v>0</v>
      </c>
    </row>
    <row r="3697" spans="1:4" x14ac:dyDescent="0.2">
      <c r="A3697" t="s">
        <v>152</v>
      </c>
      <c r="B3697" t="s">
        <v>151</v>
      </c>
      <c r="C3697" s="79">
        <f t="shared" si="114"/>
        <v>0</v>
      </c>
      <c r="D3697" s="79">
        <f t="shared" si="115"/>
        <v>0</v>
      </c>
    </row>
    <row r="3698" spans="1:4" x14ac:dyDescent="0.2">
      <c r="A3698" t="s">
        <v>152</v>
      </c>
      <c r="B3698" t="s">
        <v>151</v>
      </c>
      <c r="C3698" s="79">
        <f t="shared" si="114"/>
        <v>0</v>
      </c>
      <c r="D3698" s="79">
        <f t="shared" si="115"/>
        <v>0</v>
      </c>
    </row>
    <row r="3699" spans="1:4" x14ac:dyDescent="0.2">
      <c r="A3699" t="s">
        <v>152</v>
      </c>
      <c r="B3699" t="s">
        <v>151</v>
      </c>
      <c r="C3699" s="79">
        <f t="shared" si="114"/>
        <v>0</v>
      </c>
      <c r="D3699" s="79">
        <f t="shared" si="115"/>
        <v>0</v>
      </c>
    </row>
    <row r="3700" spans="1:4" x14ac:dyDescent="0.2">
      <c r="A3700" t="s">
        <v>152</v>
      </c>
      <c r="B3700" t="s">
        <v>151</v>
      </c>
      <c r="C3700" s="79">
        <f t="shared" si="114"/>
        <v>0</v>
      </c>
      <c r="D3700" s="79">
        <f t="shared" si="115"/>
        <v>0</v>
      </c>
    </row>
    <row r="3701" spans="1:4" x14ac:dyDescent="0.2">
      <c r="A3701" t="s">
        <v>152</v>
      </c>
      <c r="B3701" t="s">
        <v>151</v>
      </c>
      <c r="C3701" s="79">
        <f t="shared" si="114"/>
        <v>0</v>
      </c>
      <c r="D3701" s="79">
        <f t="shared" si="115"/>
        <v>0</v>
      </c>
    </row>
    <row r="3702" spans="1:4" x14ac:dyDescent="0.2">
      <c r="A3702" t="s">
        <v>152</v>
      </c>
      <c r="B3702" t="s">
        <v>151</v>
      </c>
      <c r="C3702" s="79">
        <f t="shared" si="114"/>
        <v>0</v>
      </c>
      <c r="D3702" s="79">
        <f t="shared" si="115"/>
        <v>0</v>
      </c>
    </row>
    <row r="3703" spans="1:4" x14ac:dyDescent="0.2">
      <c r="A3703" t="s">
        <v>152</v>
      </c>
      <c r="B3703" t="s">
        <v>151</v>
      </c>
      <c r="C3703" s="79">
        <f t="shared" si="114"/>
        <v>0</v>
      </c>
      <c r="D3703" s="79">
        <f t="shared" si="115"/>
        <v>0</v>
      </c>
    </row>
    <row r="3704" spans="1:4" x14ac:dyDescent="0.2">
      <c r="A3704" t="s">
        <v>152</v>
      </c>
      <c r="B3704" t="s">
        <v>151</v>
      </c>
      <c r="C3704" s="79">
        <f t="shared" si="114"/>
        <v>0</v>
      </c>
      <c r="D3704" s="79">
        <f t="shared" si="115"/>
        <v>0</v>
      </c>
    </row>
    <row r="3705" spans="1:4" x14ac:dyDescent="0.2">
      <c r="A3705" t="s">
        <v>152</v>
      </c>
      <c r="B3705" t="s">
        <v>151</v>
      </c>
      <c r="C3705" s="79">
        <f t="shared" si="114"/>
        <v>0</v>
      </c>
      <c r="D3705" s="79">
        <f t="shared" si="115"/>
        <v>0</v>
      </c>
    </row>
    <row r="3706" spans="1:4" x14ac:dyDescent="0.2">
      <c r="A3706" t="s">
        <v>152</v>
      </c>
      <c r="B3706" t="s">
        <v>151</v>
      </c>
      <c r="C3706" s="79">
        <f t="shared" si="114"/>
        <v>0</v>
      </c>
      <c r="D3706" s="79">
        <f t="shared" si="115"/>
        <v>0</v>
      </c>
    </row>
    <row r="3707" spans="1:4" x14ac:dyDescent="0.2">
      <c r="A3707" t="s">
        <v>152</v>
      </c>
      <c r="B3707" t="s">
        <v>151</v>
      </c>
      <c r="C3707" s="79">
        <f t="shared" si="114"/>
        <v>0</v>
      </c>
      <c r="D3707" s="79">
        <f t="shared" si="115"/>
        <v>0</v>
      </c>
    </row>
    <row r="3708" spans="1:4" x14ac:dyDescent="0.2">
      <c r="A3708" t="s">
        <v>152</v>
      </c>
      <c r="B3708" t="s">
        <v>151</v>
      </c>
      <c r="C3708" s="79">
        <f t="shared" si="114"/>
        <v>0</v>
      </c>
      <c r="D3708" s="79">
        <f t="shared" si="115"/>
        <v>0</v>
      </c>
    </row>
    <row r="3709" spans="1:4" x14ac:dyDescent="0.2">
      <c r="A3709" t="s">
        <v>152</v>
      </c>
      <c r="B3709" t="s">
        <v>151</v>
      </c>
      <c r="C3709" s="79">
        <f t="shared" si="114"/>
        <v>0</v>
      </c>
      <c r="D3709" s="79">
        <f t="shared" si="115"/>
        <v>0</v>
      </c>
    </row>
    <row r="3710" spans="1:4" x14ac:dyDescent="0.2">
      <c r="A3710" t="s">
        <v>152</v>
      </c>
      <c r="B3710" t="s">
        <v>151</v>
      </c>
      <c r="C3710" s="79">
        <f t="shared" si="114"/>
        <v>0</v>
      </c>
      <c r="D3710" s="79">
        <f t="shared" si="115"/>
        <v>0</v>
      </c>
    </row>
    <row r="3711" spans="1:4" x14ac:dyDescent="0.2">
      <c r="A3711" t="s">
        <v>152</v>
      </c>
      <c r="B3711" t="s">
        <v>151</v>
      </c>
      <c r="C3711" s="79">
        <f t="shared" si="114"/>
        <v>0</v>
      </c>
      <c r="D3711" s="79">
        <f t="shared" si="115"/>
        <v>0</v>
      </c>
    </row>
    <row r="3712" spans="1:4" x14ac:dyDescent="0.2">
      <c r="A3712" t="s">
        <v>152</v>
      </c>
      <c r="B3712" t="s">
        <v>151</v>
      </c>
      <c r="C3712" s="79">
        <f t="shared" si="114"/>
        <v>0</v>
      </c>
      <c r="D3712" s="79">
        <f t="shared" si="115"/>
        <v>0</v>
      </c>
    </row>
    <row r="3713" spans="1:4" x14ac:dyDescent="0.2">
      <c r="A3713" t="s">
        <v>152</v>
      </c>
      <c r="B3713" t="s">
        <v>151</v>
      </c>
      <c r="C3713" s="79">
        <f t="shared" si="114"/>
        <v>0</v>
      </c>
      <c r="D3713" s="79">
        <f t="shared" si="115"/>
        <v>0</v>
      </c>
    </row>
    <row r="3714" spans="1:4" x14ac:dyDescent="0.2">
      <c r="A3714" t="s">
        <v>152</v>
      </c>
      <c r="B3714" t="s">
        <v>151</v>
      </c>
      <c r="C3714" s="79">
        <f t="shared" si="114"/>
        <v>0</v>
      </c>
      <c r="D3714" s="79">
        <f t="shared" si="115"/>
        <v>0</v>
      </c>
    </row>
    <row r="3715" spans="1:4" x14ac:dyDescent="0.2">
      <c r="A3715" t="s">
        <v>152</v>
      </c>
      <c r="B3715" t="s">
        <v>151</v>
      </c>
      <c r="C3715" s="79">
        <f t="shared" ref="C3715:C3778" si="116">IF(A3715="Male", 1, 0)</f>
        <v>0</v>
      </c>
      <c r="D3715" s="79">
        <f t="shared" ref="D3715:D3778" si="117">IF(B3715="Yes", 1, 0)</f>
        <v>0</v>
      </c>
    </row>
    <row r="3716" spans="1:4" x14ac:dyDescent="0.2">
      <c r="A3716" t="s">
        <v>152</v>
      </c>
      <c r="B3716" t="s">
        <v>151</v>
      </c>
      <c r="C3716" s="79">
        <f t="shared" si="116"/>
        <v>0</v>
      </c>
      <c r="D3716" s="79">
        <f t="shared" si="117"/>
        <v>0</v>
      </c>
    </row>
    <row r="3717" spans="1:4" x14ac:dyDescent="0.2">
      <c r="A3717" t="s">
        <v>152</v>
      </c>
      <c r="B3717" t="s">
        <v>151</v>
      </c>
      <c r="C3717" s="79">
        <f t="shared" si="116"/>
        <v>0</v>
      </c>
      <c r="D3717" s="79">
        <f t="shared" si="117"/>
        <v>0</v>
      </c>
    </row>
    <row r="3718" spans="1:4" x14ac:dyDescent="0.2">
      <c r="A3718" t="s">
        <v>152</v>
      </c>
      <c r="B3718" t="s">
        <v>151</v>
      </c>
      <c r="C3718" s="79">
        <f t="shared" si="116"/>
        <v>0</v>
      </c>
      <c r="D3718" s="79">
        <f t="shared" si="117"/>
        <v>0</v>
      </c>
    </row>
    <row r="3719" spans="1:4" x14ac:dyDescent="0.2">
      <c r="A3719" t="s">
        <v>152</v>
      </c>
      <c r="B3719" t="s">
        <v>151</v>
      </c>
      <c r="C3719" s="79">
        <f t="shared" si="116"/>
        <v>0</v>
      </c>
      <c r="D3719" s="79">
        <f t="shared" si="117"/>
        <v>0</v>
      </c>
    </row>
    <row r="3720" spans="1:4" x14ac:dyDescent="0.2">
      <c r="A3720" t="s">
        <v>152</v>
      </c>
      <c r="B3720" t="s">
        <v>151</v>
      </c>
      <c r="C3720" s="79">
        <f t="shared" si="116"/>
        <v>0</v>
      </c>
      <c r="D3720" s="79">
        <f t="shared" si="117"/>
        <v>0</v>
      </c>
    </row>
    <row r="3721" spans="1:4" x14ac:dyDescent="0.2">
      <c r="A3721" t="s">
        <v>152</v>
      </c>
      <c r="B3721" t="s">
        <v>151</v>
      </c>
      <c r="C3721" s="79">
        <f t="shared" si="116"/>
        <v>0</v>
      </c>
      <c r="D3721" s="79">
        <f t="shared" si="117"/>
        <v>0</v>
      </c>
    </row>
    <row r="3722" spans="1:4" x14ac:dyDescent="0.2">
      <c r="A3722" t="s">
        <v>152</v>
      </c>
      <c r="B3722" t="s">
        <v>151</v>
      </c>
      <c r="C3722" s="79">
        <f t="shared" si="116"/>
        <v>0</v>
      </c>
      <c r="D3722" s="79">
        <f t="shared" si="117"/>
        <v>0</v>
      </c>
    </row>
    <row r="3723" spans="1:4" x14ac:dyDescent="0.2">
      <c r="A3723" t="s">
        <v>152</v>
      </c>
      <c r="B3723" t="s">
        <v>151</v>
      </c>
      <c r="C3723" s="79">
        <f t="shared" si="116"/>
        <v>0</v>
      </c>
      <c r="D3723" s="79">
        <f t="shared" si="117"/>
        <v>0</v>
      </c>
    </row>
    <row r="3724" spans="1:4" x14ac:dyDescent="0.2">
      <c r="A3724" t="s">
        <v>152</v>
      </c>
      <c r="B3724" t="s">
        <v>151</v>
      </c>
      <c r="C3724" s="79">
        <f t="shared" si="116"/>
        <v>0</v>
      </c>
      <c r="D3724" s="79">
        <f t="shared" si="117"/>
        <v>0</v>
      </c>
    </row>
    <row r="3725" spans="1:4" x14ac:dyDescent="0.2">
      <c r="A3725" t="s">
        <v>152</v>
      </c>
      <c r="B3725" t="s">
        <v>151</v>
      </c>
      <c r="C3725" s="79">
        <f t="shared" si="116"/>
        <v>0</v>
      </c>
      <c r="D3725" s="79">
        <f t="shared" si="117"/>
        <v>0</v>
      </c>
    </row>
    <row r="3726" spans="1:4" x14ac:dyDescent="0.2">
      <c r="A3726" t="s">
        <v>152</v>
      </c>
      <c r="B3726" t="s">
        <v>151</v>
      </c>
      <c r="C3726" s="79">
        <f t="shared" si="116"/>
        <v>0</v>
      </c>
      <c r="D3726" s="79">
        <f t="shared" si="117"/>
        <v>0</v>
      </c>
    </row>
    <row r="3727" spans="1:4" x14ac:dyDescent="0.2">
      <c r="A3727" t="s">
        <v>152</v>
      </c>
      <c r="B3727" t="s">
        <v>151</v>
      </c>
      <c r="C3727" s="79">
        <f t="shared" si="116"/>
        <v>0</v>
      </c>
      <c r="D3727" s="79">
        <f t="shared" si="117"/>
        <v>0</v>
      </c>
    </row>
    <row r="3728" spans="1:4" x14ac:dyDescent="0.2">
      <c r="A3728" t="s">
        <v>152</v>
      </c>
      <c r="B3728" t="s">
        <v>151</v>
      </c>
      <c r="C3728" s="79">
        <f t="shared" si="116"/>
        <v>0</v>
      </c>
      <c r="D3728" s="79">
        <f t="shared" si="117"/>
        <v>0</v>
      </c>
    </row>
    <row r="3729" spans="1:4" x14ac:dyDescent="0.2">
      <c r="A3729" t="s">
        <v>152</v>
      </c>
      <c r="B3729" t="s">
        <v>151</v>
      </c>
      <c r="C3729" s="79">
        <f t="shared" si="116"/>
        <v>0</v>
      </c>
      <c r="D3729" s="79">
        <f t="shared" si="117"/>
        <v>0</v>
      </c>
    </row>
    <row r="3730" spans="1:4" x14ac:dyDescent="0.2">
      <c r="A3730" t="s">
        <v>152</v>
      </c>
      <c r="B3730" t="s">
        <v>151</v>
      </c>
      <c r="C3730" s="79">
        <f t="shared" si="116"/>
        <v>0</v>
      </c>
      <c r="D3730" s="79">
        <f t="shared" si="117"/>
        <v>0</v>
      </c>
    </row>
    <row r="3731" spans="1:4" x14ac:dyDescent="0.2">
      <c r="A3731" t="s">
        <v>152</v>
      </c>
      <c r="B3731" t="s">
        <v>151</v>
      </c>
      <c r="C3731" s="79">
        <f t="shared" si="116"/>
        <v>0</v>
      </c>
      <c r="D3731" s="79">
        <f t="shared" si="117"/>
        <v>0</v>
      </c>
    </row>
    <row r="3732" spans="1:4" x14ac:dyDescent="0.2">
      <c r="A3732" t="s">
        <v>152</v>
      </c>
      <c r="B3732" t="s">
        <v>151</v>
      </c>
      <c r="C3732" s="79">
        <f t="shared" si="116"/>
        <v>0</v>
      </c>
      <c r="D3732" s="79">
        <f t="shared" si="117"/>
        <v>0</v>
      </c>
    </row>
    <row r="3733" spans="1:4" x14ac:dyDescent="0.2">
      <c r="A3733" t="s">
        <v>152</v>
      </c>
      <c r="B3733" t="s">
        <v>151</v>
      </c>
      <c r="C3733" s="79">
        <f t="shared" si="116"/>
        <v>0</v>
      </c>
      <c r="D3733" s="79">
        <f t="shared" si="117"/>
        <v>0</v>
      </c>
    </row>
    <row r="3734" spans="1:4" x14ac:dyDescent="0.2">
      <c r="A3734" t="s">
        <v>152</v>
      </c>
      <c r="B3734" t="s">
        <v>151</v>
      </c>
      <c r="C3734" s="79">
        <f t="shared" si="116"/>
        <v>0</v>
      </c>
      <c r="D3734" s="79">
        <f t="shared" si="117"/>
        <v>0</v>
      </c>
    </row>
    <row r="3735" spans="1:4" x14ac:dyDescent="0.2">
      <c r="A3735" t="s">
        <v>152</v>
      </c>
      <c r="B3735" t="s">
        <v>151</v>
      </c>
      <c r="C3735" s="79">
        <f t="shared" si="116"/>
        <v>0</v>
      </c>
      <c r="D3735" s="79">
        <f t="shared" si="117"/>
        <v>0</v>
      </c>
    </row>
    <row r="3736" spans="1:4" x14ac:dyDescent="0.2">
      <c r="A3736" t="s">
        <v>152</v>
      </c>
      <c r="B3736" t="s">
        <v>151</v>
      </c>
      <c r="C3736" s="79">
        <f t="shared" si="116"/>
        <v>0</v>
      </c>
      <c r="D3736" s="79">
        <f t="shared" si="117"/>
        <v>0</v>
      </c>
    </row>
    <row r="3737" spans="1:4" x14ac:dyDescent="0.2">
      <c r="A3737" t="s">
        <v>152</v>
      </c>
      <c r="B3737" t="s">
        <v>151</v>
      </c>
      <c r="C3737" s="79">
        <f t="shared" si="116"/>
        <v>0</v>
      </c>
      <c r="D3737" s="79">
        <f t="shared" si="117"/>
        <v>0</v>
      </c>
    </row>
    <row r="3738" spans="1:4" x14ac:dyDescent="0.2">
      <c r="A3738" t="s">
        <v>152</v>
      </c>
      <c r="B3738" t="s">
        <v>151</v>
      </c>
      <c r="C3738" s="79">
        <f t="shared" si="116"/>
        <v>0</v>
      </c>
      <c r="D3738" s="79">
        <f t="shared" si="117"/>
        <v>0</v>
      </c>
    </row>
    <row r="3739" spans="1:4" x14ac:dyDescent="0.2">
      <c r="A3739" t="s">
        <v>152</v>
      </c>
      <c r="B3739" t="s">
        <v>151</v>
      </c>
      <c r="C3739" s="79">
        <f t="shared" si="116"/>
        <v>0</v>
      </c>
      <c r="D3739" s="79">
        <f t="shared" si="117"/>
        <v>0</v>
      </c>
    </row>
    <row r="3740" spans="1:4" x14ac:dyDescent="0.2">
      <c r="A3740" t="s">
        <v>152</v>
      </c>
      <c r="B3740" t="s">
        <v>151</v>
      </c>
      <c r="C3740" s="79">
        <f t="shared" si="116"/>
        <v>0</v>
      </c>
      <c r="D3740" s="79">
        <f t="shared" si="117"/>
        <v>0</v>
      </c>
    </row>
    <row r="3741" spans="1:4" x14ac:dyDescent="0.2">
      <c r="A3741" t="s">
        <v>152</v>
      </c>
      <c r="B3741" t="s">
        <v>151</v>
      </c>
      <c r="C3741" s="79">
        <f t="shared" si="116"/>
        <v>0</v>
      </c>
      <c r="D3741" s="79">
        <f t="shared" si="117"/>
        <v>0</v>
      </c>
    </row>
    <row r="3742" spans="1:4" x14ac:dyDescent="0.2">
      <c r="A3742" t="s">
        <v>152</v>
      </c>
      <c r="B3742" t="s">
        <v>151</v>
      </c>
      <c r="C3742" s="79">
        <f t="shared" si="116"/>
        <v>0</v>
      </c>
      <c r="D3742" s="79">
        <f t="shared" si="117"/>
        <v>0</v>
      </c>
    </row>
    <row r="3743" spans="1:4" x14ac:dyDescent="0.2">
      <c r="A3743" t="s">
        <v>152</v>
      </c>
      <c r="B3743" t="s">
        <v>151</v>
      </c>
      <c r="C3743" s="79">
        <f t="shared" si="116"/>
        <v>0</v>
      </c>
      <c r="D3743" s="79">
        <f t="shared" si="117"/>
        <v>0</v>
      </c>
    </row>
    <row r="3744" spans="1:4" x14ac:dyDescent="0.2">
      <c r="A3744" t="s">
        <v>152</v>
      </c>
      <c r="B3744" t="s">
        <v>151</v>
      </c>
      <c r="C3744" s="79">
        <f t="shared" si="116"/>
        <v>0</v>
      </c>
      <c r="D3744" s="79">
        <f t="shared" si="117"/>
        <v>0</v>
      </c>
    </row>
    <row r="3745" spans="1:4" x14ac:dyDescent="0.2">
      <c r="A3745" t="s">
        <v>152</v>
      </c>
      <c r="B3745" t="s">
        <v>151</v>
      </c>
      <c r="C3745" s="79">
        <f t="shared" si="116"/>
        <v>0</v>
      </c>
      <c r="D3745" s="79">
        <f t="shared" si="117"/>
        <v>0</v>
      </c>
    </row>
    <row r="3746" spans="1:4" x14ac:dyDescent="0.2">
      <c r="A3746" t="s">
        <v>152</v>
      </c>
      <c r="B3746" t="s">
        <v>151</v>
      </c>
      <c r="C3746" s="79">
        <f t="shared" si="116"/>
        <v>0</v>
      </c>
      <c r="D3746" s="79">
        <f t="shared" si="117"/>
        <v>0</v>
      </c>
    </row>
    <row r="3747" spans="1:4" x14ac:dyDescent="0.2">
      <c r="A3747" t="s">
        <v>152</v>
      </c>
      <c r="B3747" t="s">
        <v>151</v>
      </c>
      <c r="C3747" s="79">
        <f t="shared" si="116"/>
        <v>0</v>
      </c>
      <c r="D3747" s="79">
        <f t="shared" si="117"/>
        <v>0</v>
      </c>
    </row>
    <row r="3748" spans="1:4" x14ac:dyDescent="0.2">
      <c r="A3748" t="s">
        <v>152</v>
      </c>
      <c r="B3748" t="s">
        <v>151</v>
      </c>
      <c r="C3748" s="79">
        <f t="shared" si="116"/>
        <v>0</v>
      </c>
      <c r="D3748" s="79">
        <f t="shared" si="117"/>
        <v>0</v>
      </c>
    </row>
    <row r="3749" spans="1:4" x14ac:dyDescent="0.2">
      <c r="A3749" t="s">
        <v>152</v>
      </c>
      <c r="B3749" t="s">
        <v>151</v>
      </c>
      <c r="C3749" s="79">
        <f t="shared" si="116"/>
        <v>0</v>
      </c>
      <c r="D3749" s="79">
        <f t="shared" si="117"/>
        <v>0</v>
      </c>
    </row>
    <row r="3750" spans="1:4" x14ac:dyDescent="0.2">
      <c r="A3750" t="s">
        <v>152</v>
      </c>
      <c r="B3750" t="s">
        <v>151</v>
      </c>
      <c r="C3750" s="79">
        <f t="shared" si="116"/>
        <v>0</v>
      </c>
      <c r="D3750" s="79">
        <f t="shared" si="117"/>
        <v>0</v>
      </c>
    </row>
    <row r="3751" spans="1:4" x14ac:dyDescent="0.2">
      <c r="A3751" t="s">
        <v>152</v>
      </c>
      <c r="B3751" t="s">
        <v>151</v>
      </c>
      <c r="C3751" s="79">
        <f t="shared" si="116"/>
        <v>0</v>
      </c>
      <c r="D3751" s="79">
        <f t="shared" si="117"/>
        <v>0</v>
      </c>
    </row>
    <row r="3752" spans="1:4" x14ac:dyDescent="0.2">
      <c r="A3752" t="s">
        <v>152</v>
      </c>
      <c r="B3752" t="s">
        <v>151</v>
      </c>
      <c r="C3752" s="79">
        <f t="shared" si="116"/>
        <v>0</v>
      </c>
      <c r="D3752" s="79">
        <f t="shared" si="117"/>
        <v>0</v>
      </c>
    </row>
    <row r="3753" spans="1:4" x14ac:dyDescent="0.2">
      <c r="A3753" t="s">
        <v>152</v>
      </c>
      <c r="B3753" t="s">
        <v>151</v>
      </c>
      <c r="C3753" s="79">
        <f t="shared" si="116"/>
        <v>0</v>
      </c>
      <c r="D3753" s="79">
        <f t="shared" si="117"/>
        <v>0</v>
      </c>
    </row>
    <row r="3754" spans="1:4" x14ac:dyDescent="0.2">
      <c r="A3754" t="s">
        <v>152</v>
      </c>
      <c r="B3754" t="s">
        <v>151</v>
      </c>
      <c r="C3754" s="79">
        <f t="shared" si="116"/>
        <v>0</v>
      </c>
      <c r="D3754" s="79">
        <f t="shared" si="117"/>
        <v>0</v>
      </c>
    </row>
    <row r="3755" spans="1:4" x14ac:dyDescent="0.2">
      <c r="A3755" t="s">
        <v>152</v>
      </c>
      <c r="B3755" t="s">
        <v>151</v>
      </c>
      <c r="C3755" s="79">
        <f t="shared" si="116"/>
        <v>0</v>
      </c>
      <c r="D3755" s="79">
        <f t="shared" si="117"/>
        <v>0</v>
      </c>
    </row>
    <row r="3756" spans="1:4" x14ac:dyDescent="0.2">
      <c r="A3756" t="s">
        <v>152</v>
      </c>
      <c r="B3756" t="s">
        <v>151</v>
      </c>
      <c r="C3756" s="79">
        <f t="shared" si="116"/>
        <v>0</v>
      </c>
      <c r="D3756" s="79">
        <f t="shared" si="117"/>
        <v>0</v>
      </c>
    </row>
    <row r="3757" spans="1:4" x14ac:dyDescent="0.2">
      <c r="A3757" t="s">
        <v>152</v>
      </c>
      <c r="B3757" t="s">
        <v>151</v>
      </c>
      <c r="C3757" s="79">
        <f t="shared" si="116"/>
        <v>0</v>
      </c>
      <c r="D3757" s="79">
        <f t="shared" si="117"/>
        <v>0</v>
      </c>
    </row>
    <row r="3758" spans="1:4" x14ac:dyDescent="0.2">
      <c r="A3758" t="s">
        <v>152</v>
      </c>
      <c r="B3758" t="s">
        <v>151</v>
      </c>
      <c r="C3758" s="79">
        <f t="shared" si="116"/>
        <v>0</v>
      </c>
      <c r="D3758" s="79">
        <f t="shared" si="117"/>
        <v>0</v>
      </c>
    </row>
    <row r="3759" spans="1:4" x14ac:dyDescent="0.2">
      <c r="A3759" t="s">
        <v>152</v>
      </c>
      <c r="B3759" t="s">
        <v>151</v>
      </c>
      <c r="C3759" s="79">
        <f t="shared" si="116"/>
        <v>0</v>
      </c>
      <c r="D3759" s="79">
        <f t="shared" si="117"/>
        <v>0</v>
      </c>
    </row>
    <row r="3760" spans="1:4" x14ac:dyDescent="0.2">
      <c r="A3760" t="s">
        <v>152</v>
      </c>
      <c r="B3760" t="s">
        <v>151</v>
      </c>
      <c r="C3760" s="79">
        <f t="shared" si="116"/>
        <v>0</v>
      </c>
      <c r="D3760" s="79">
        <f t="shared" si="117"/>
        <v>0</v>
      </c>
    </row>
    <row r="3761" spans="1:4" x14ac:dyDescent="0.2">
      <c r="A3761" t="s">
        <v>152</v>
      </c>
      <c r="B3761" t="s">
        <v>151</v>
      </c>
      <c r="C3761" s="79">
        <f t="shared" si="116"/>
        <v>0</v>
      </c>
      <c r="D3761" s="79">
        <f t="shared" si="117"/>
        <v>0</v>
      </c>
    </row>
    <row r="3762" spans="1:4" x14ac:dyDescent="0.2">
      <c r="A3762" t="s">
        <v>152</v>
      </c>
      <c r="B3762" t="s">
        <v>151</v>
      </c>
      <c r="C3762" s="79">
        <f t="shared" si="116"/>
        <v>0</v>
      </c>
      <c r="D3762" s="79">
        <f t="shared" si="117"/>
        <v>0</v>
      </c>
    </row>
    <row r="3763" spans="1:4" x14ac:dyDescent="0.2">
      <c r="A3763" t="s">
        <v>152</v>
      </c>
      <c r="B3763" t="s">
        <v>151</v>
      </c>
      <c r="C3763" s="79">
        <f t="shared" si="116"/>
        <v>0</v>
      </c>
      <c r="D3763" s="79">
        <f t="shared" si="117"/>
        <v>0</v>
      </c>
    </row>
    <row r="3764" spans="1:4" x14ac:dyDescent="0.2">
      <c r="A3764" t="s">
        <v>152</v>
      </c>
      <c r="B3764" t="s">
        <v>151</v>
      </c>
      <c r="C3764" s="79">
        <f t="shared" si="116"/>
        <v>0</v>
      </c>
      <c r="D3764" s="79">
        <f t="shared" si="117"/>
        <v>0</v>
      </c>
    </row>
    <row r="3765" spans="1:4" x14ac:dyDescent="0.2">
      <c r="A3765" t="s">
        <v>152</v>
      </c>
      <c r="B3765" t="s">
        <v>151</v>
      </c>
      <c r="C3765" s="79">
        <f t="shared" si="116"/>
        <v>0</v>
      </c>
      <c r="D3765" s="79">
        <f t="shared" si="117"/>
        <v>0</v>
      </c>
    </row>
    <row r="3766" spans="1:4" x14ac:dyDescent="0.2">
      <c r="A3766" t="s">
        <v>152</v>
      </c>
      <c r="B3766" t="s">
        <v>151</v>
      </c>
      <c r="C3766" s="79">
        <f t="shared" si="116"/>
        <v>0</v>
      </c>
      <c r="D3766" s="79">
        <f t="shared" si="117"/>
        <v>0</v>
      </c>
    </row>
    <row r="3767" spans="1:4" x14ac:dyDescent="0.2">
      <c r="A3767" t="s">
        <v>152</v>
      </c>
      <c r="B3767" t="s">
        <v>151</v>
      </c>
      <c r="C3767" s="79">
        <f t="shared" si="116"/>
        <v>0</v>
      </c>
      <c r="D3767" s="79">
        <f t="shared" si="117"/>
        <v>0</v>
      </c>
    </row>
    <row r="3768" spans="1:4" x14ac:dyDescent="0.2">
      <c r="A3768" t="s">
        <v>152</v>
      </c>
      <c r="B3768" t="s">
        <v>151</v>
      </c>
      <c r="C3768" s="79">
        <f t="shared" si="116"/>
        <v>0</v>
      </c>
      <c r="D3768" s="79">
        <f t="shared" si="117"/>
        <v>0</v>
      </c>
    </row>
    <row r="3769" spans="1:4" x14ac:dyDescent="0.2">
      <c r="A3769" t="s">
        <v>152</v>
      </c>
      <c r="B3769" t="s">
        <v>151</v>
      </c>
      <c r="C3769" s="79">
        <f t="shared" si="116"/>
        <v>0</v>
      </c>
      <c r="D3769" s="79">
        <f t="shared" si="117"/>
        <v>0</v>
      </c>
    </row>
    <row r="3770" spans="1:4" x14ac:dyDescent="0.2">
      <c r="A3770" t="s">
        <v>152</v>
      </c>
      <c r="B3770" t="s">
        <v>151</v>
      </c>
      <c r="C3770" s="79">
        <f t="shared" si="116"/>
        <v>0</v>
      </c>
      <c r="D3770" s="79">
        <f t="shared" si="117"/>
        <v>0</v>
      </c>
    </row>
    <row r="3771" spans="1:4" x14ac:dyDescent="0.2">
      <c r="A3771" t="s">
        <v>152</v>
      </c>
      <c r="B3771" t="s">
        <v>151</v>
      </c>
      <c r="C3771" s="79">
        <f t="shared" si="116"/>
        <v>0</v>
      </c>
      <c r="D3771" s="79">
        <f t="shared" si="117"/>
        <v>0</v>
      </c>
    </row>
    <row r="3772" spans="1:4" x14ac:dyDescent="0.2">
      <c r="A3772" t="s">
        <v>152</v>
      </c>
      <c r="B3772" t="s">
        <v>151</v>
      </c>
      <c r="C3772" s="79">
        <f t="shared" si="116"/>
        <v>0</v>
      </c>
      <c r="D3772" s="79">
        <f t="shared" si="117"/>
        <v>0</v>
      </c>
    </row>
    <row r="3773" spans="1:4" x14ac:dyDescent="0.2">
      <c r="A3773" t="s">
        <v>152</v>
      </c>
      <c r="B3773" t="s">
        <v>151</v>
      </c>
      <c r="C3773" s="79">
        <f t="shared" si="116"/>
        <v>0</v>
      </c>
      <c r="D3773" s="79">
        <f t="shared" si="117"/>
        <v>0</v>
      </c>
    </row>
    <row r="3774" spans="1:4" x14ac:dyDescent="0.2">
      <c r="A3774" t="s">
        <v>152</v>
      </c>
      <c r="B3774" t="s">
        <v>151</v>
      </c>
      <c r="C3774" s="79">
        <f t="shared" si="116"/>
        <v>0</v>
      </c>
      <c r="D3774" s="79">
        <f t="shared" si="117"/>
        <v>0</v>
      </c>
    </row>
    <row r="3775" spans="1:4" x14ac:dyDescent="0.2">
      <c r="A3775" t="s">
        <v>152</v>
      </c>
      <c r="B3775" t="s">
        <v>151</v>
      </c>
      <c r="C3775" s="79">
        <f t="shared" si="116"/>
        <v>0</v>
      </c>
      <c r="D3775" s="79">
        <f t="shared" si="117"/>
        <v>0</v>
      </c>
    </row>
    <row r="3776" spans="1:4" x14ac:dyDescent="0.2">
      <c r="A3776" t="s">
        <v>152</v>
      </c>
      <c r="B3776" t="s">
        <v>151</v>
      </c>
      <c r="C3776" s="79">
        <f t="shared" si="116"/>
        <v>0</v>
      </c>
      <c r="D3776" s="79">
        <f t="shared" si="117"/>
        <v>0</v>
      </c>
    </row>
    <row r="3777" spans="1:4" x14ac:dyDescent="0.2">
      <c r="A3777" t="s">
        <v>152</v>
      </c>
      <c r="B3777" t="s">
        <v>151</v>
      </c>
      <c r="C3777" s="79">
        <f t="shared" si="116"/>
        <v>0</v>
      </c>
      <c r="D3777" s="79">
        <f t="shared" si="117"/>
        <v>0</v>
      </c>
    </row>
    <row r="3778" spans="1:4" x14ac:dyDescent="0.2">
      <c r="A3778" t="s">
        <v>152</v>
      </c>
      <c r="B3778" t="s">
        <v>151</v>
      </c>
      <c r="C3778" s="79">
        <f t="shared" si="116"/>
        <v>0</v>
      </c>
      <c r="D3778" s="79">
        <f t="shared" si="117"/>
        <v>0</v>
      </c>
    </row>
    <row r="3779" spans="1:4" x14ac:dyDescent="0.2">
      <c r="A3779" t="s">
        <v>152</v>
      </c>
      <c r="B3779" t="s">
        <v>151</v>
      </c>
      <c r="C3779" s="79">
        <f t="shared" ref="C3779:C3842" si="118">IF(A3779="Male", 1, 0)</f>
        <v>0</v>
      </c>
      <c r="D3779" s="79">
        <f t="shared" ref="D3779:D3842" si="119">IF(B3779="Yes", 1, 0)</f>
        <v>0</v>
      </c>
    </row>
    <row r="3780" spans="1:4" x14ac:dyDescent="0.2">
      <c r="A3780" t="s">
        <v>152</v>
      </c>
      <c r="B3780" t="s">
        <v>151</v>
      </c>
      <c r="C3780" s="79">
        <f t="shared" si="118"/>
        <v>0</v>
      </c>
      <c r="D3780" s="79">
        <f t="shared" si="119"/>
        <v>0</v>
      </c>
    </row>
    <row r="3781" spans="1:4" x14ac:dyDescent="0.2">
      <c r="A3781" t="s">
        <v>152</v>
      </c>
      <c r="B3781" t="s">
        <v>151</v>
      </c>
      <c r="C3781" s="79">
        <f t="shared" si="118"/>
        <v>0</v>
      </c>
      <c r="D3781" s="79">
        <f t="shared" si="119"/>
        <v>0</v>
      </c>
    </row>
    <row r="3782" spans="1:4" x14ac:dyDescent="0.2">
      <c r="A3782" t="s">
        <v>152</v>
      </c>
      <c r="B3782" t="s">
        <v>151</v>
      </c>
      <c r="C3782" s="79">
        <f t="shared" si="118"/>
        <v>0</v>
      </c>
      <c r="D3782" s="79">
        <f t="shared" si="119"/>
        <v>0</v>
      </c>
    </row>
    <row r="3783" spans="1:4" x14ac:dyDescent="0.2">
      <c r="A3783" t="s">
        <v>152</v>
      </c>
      <c r="B3783" t="s">
        <v>151</v>
      </c>
      <c r="C3783" s="79">
        <f t="shared" si="118"/>
        <v>0</v>
      </c>
      <c r="D3783" s="79">
        <f t="shared" si="119"/>
        <v>0</v>
      </c>
    </row>
    <row r="3784" spans="1:4" x14ac:dyDescent="0.2">
      <c r="A3784" t="s">
        <v>152</v>
      </c>
      <c r="B3784" t="s">
        <v>151</v>
      </c>
      <c r="C3784" s="79">
        <f t="shared" si="118"/>
        <v>0</v>
      </c>
      <c r="D3784" s="79">
        <f t="shared" si="119"/>
        <v>0</v>
      </c>
    </row>
    <row r="3785" spans="1:4" x14ac:dyDescent="0.2">
      <c r="A3785" t="s">
        <v>152</v>
      </c>
      <c r="B3785" t="s">
        <v>151</v>
      </c>
      <c r="C3785" s="79">
        <f t="shared" si="118"/>
        <v>0</v>
      </c>
      <c r="D3785" s="79">
        <f t="shared" si="119"/>
        <v>0</v>
      </c>
    </row>
    <row r="3786" spans="1:4" x14ac:dyDescent="0.2">
      <c r="A3786" t="s">
        <v>152</v>
      </c>
      <c r="B3786" t="s">
        <v>151</v>
      </c>
      <c r="C3786" s="79">
        <f t="shared" si="118"/>
        <v>0</v>
      </c>
      <c r="D3786" s="79">
        <f t="shared" si="119"/>
        <v>0</v>
      </c>
    </row>
    <row r="3787" spans="1:4" x14ac:dyDescent="0.2">
      <c r="A3787" t="s">
        <v>152</v>
      </c>
      <c r="B3787" t="s">
        <v>151</v>
      </c>
      <c r="C3787" s="79">
        <f t="shared" si="118"/>
        <v>0</v>
      </c>
      <c r="D3787" s="79">
        <f t="shared" si="119"/>
        <v>0</v>
      </c>
    </row>
    <row r="3788" spans="1:4" x14ac:dyDescent="0.2">
      <c r="A3788" t="s">
        <v>152</v>
      </c>
      <c r="B3788" t="s">
        <v>151</v>
      </c>
      <c r="C3788" s="79">
        <f t="shared" si="118"/>
        <v>0</v>
      </c>
      <c r="D3788" s="79">
        <f t="shared" si="119"/>
        <v>0</v>
      </c>
    </row>
    <row r="3789" spans="1:4" x14ac:dyDescent="0.2">
      <c r="A3789" t="s">
        <v>152</v>
      </c>
      <c r="B3789" t="s">
        <v>151</v>
      </c>
      <c r="C3789" s="79">
        <f t="shared" si="118"/>
        <v>0</v>
      </c>
      <c r="D3789" s="79">
        <f t="shared" si="119"/>
        <v>0</v>
      </c>
    </row>
    <row r="3790" spans="1:4" x14ac:dyDescent="0.2">
      <c r="A3790" t="s">
        <v>152</v>
      </c>
      <c r="B3790" t="s">
        <v>151</v>
      </c>
      <c r="C3790" s="79">
        <f t="shared" si="118"/>
        <v>0</v>
      </c>
      <c r="D3790" s="79">
        <f t="shared" si="119"/>
        <v>0</v>
      </c>
    </row>
    <row r="3791" spans="1:4" x14ac:dyDescent="0.2">
      <c r="A3791" t="s">
        <v>152</v>
      </c>
      <c r="B3791" t="s">
        <v>151</v>
      </c>
      <c r="C3791" s="79">
        <f t="shared" si="118"/>
        <v>0</v>
      </c>
      <c r="D3791" s="79">
        <f t="shared" si="119"/>
        <v>0</v>
      </c>
    </row>
    <row r="3792" spans="1:4" x14ac:dyDescent="0.2">
      <c r="A3792" t="s">
        <v>152</v>
      </c>
      <c r="B3792" t="s">
        <v>151</v>
      </c>
      <c r="C3792" s="79">
        <f t="shared" si="118"/>
        <v>0</v>
      </c>
      <c r="D3792" s="79">
        <f t="shared" si="119"/>
        <v>0</v>
      </c>
    </row>
    <row r="3793" spans="1:4" x14ac:dyDescent="0.2">
      <c r="A3793" t="s">
        <v>152</v>
      </c>
      <c r="B3793" t="s">
        <v>151</v>
      </c>
      <c r="C3793" s="79">
        <f t="shared" si="118"/>
        <v>0</v>
      </c>
      <c r="D3793" s="79">
        <f t="shared" si="119"/>
        <v>0</v>
      </c>
    </row>
    <row r="3794" spans="1:4" x14ac:dyDescent="0.2">
      <c r="A3794" t="s">
        <v>152</v>
      </c>
      <c r="B3794" t="s">
        <v>151</v>
      </c>
      <c r="C3794" s="79">
        <f t="shared" si="118"/>
        <v>0</v>
      </c>
      <c r="D3794" s="79">
        <f t="shared" si="119"/>
        <v>0</v>
      </c>
    </row>
    <row r="3795" spans="1:4" x14ac:dyDescent="0.2">
      <c r="A3795" t="s">
        <v>152</v>
      </c>
      <c r="B3795" t="s">
        <v>151</v>
      </c>
      <c r="C3795" s="79">
        <f t="shared" si="118"/>
        <v>0</v>
      </c>
      <c r="D3795" s="79">
        <f t="shared" si="119"/>
        <v>0</v>
      </c>
    </row>
    <row r="3796" spans="1:4" x14ac:dyDescent="0.2">
      <c r="A3796" t="s">
        <v>152</v>
      </c>
      <c r="B3796" t="s">
        <v>151</v>
      </c>
      <c r="C3796" s="79">
        <f t="shared" si="118"/>
        <v>0</v>
      </c>
      <c r="D3796" s="79">
        <f t="shared" si="119"/>
        <v>0</v>
      </c>
    </row>
    <row r="3797" spans="1:4" x14ac:dyDescent="0.2">
      <c r="A3797" t="s">
        <v>152</v>
      </c>
      <c r="B3797" t="s">
        <v>151</v>
      </c>
      <c r="C3797" s="79">
        <f t="shared" si="118"/>
        <v>0</v>
      </c>
      <c r="D3797" s="79">
        <f t="shared" si="119"/>
        <v>0</v>
      </c>
    </row>
    <row r="3798" spans="1:4" x14ac:dyDescent="0.2">
      <c r="A3798" t="s">
        <v>152</v>
      </c>
      <c r="B3798" t="s">
        <v>151</v>
      </c>
      <c r="C3798" s="79">
        <f t="shared" si="118"/>
        <v>0</v>
      </c>
      <c r="D3798" s="79">
        <f t="shared" si="119"/>
        <v>0</v>
      </c>
    </row>
    <row r="3799" spans="1:4" x14ac:dyDescent="0.2">
      <c r="A3799" t="s">
        <v>152</v>
      </c>
      <c r="B3799" t="s">
        <v>151</v>
      </c>
      <c r="C3799" s="79">
        <f t="shared" si="118"/>
        <v>0</v>
      </c>
      <c r="D3799" s="79">
        <f t="shared" si="119"/>
        <v>0</v>
      </c>
    </row>
    <row r="3800" spans="1:4" x14ac:dyDescent="0.2">
      <c r="A3800" t="s">
        <v>152</v>
      </c>
      <c r="B3800" t="s">
        <v>151</v>
      </c>
      <c r="C3800" s="79">
        <f t="shared" si="118"/>
        <v>0</v>
      </c>
      <c r="D3800" s="79">
        <f t="shared" si="119"/>
        <v>0</v>
      </c>
    </row>
    <row r="3801" spans="1:4" x14ac:dyDescent="0.2">
      <c r="A3801" t="s">
        <v>152</v>
      </c>
      <c r="B3801" t="s">
        <v>151</v>
      </c>
      <c r="C3801" s="79">
        <f t="shared" si="118"/>
        <v>0</v>
      </c>
      <c r="D3801" s="79">
        <f t="shared" si="119"/>
        <v>0</v>
      </c>
    </row>
    <row r="3802" spans="1:4" x14ac:dyDescent="0.2">
      <c r="A3802" t="s">
        <v>152</v>
      </c>
      <c r="B3802" t="s">
        <v>151</v>
      </c>
      <c r="C3802" s="79">
        <f t="shared" si="118"/>
        <v>0</v>
      </c>
      <c r="D3802" s="79">
        <f t="shared" si="119"/>
        <v>0</v>
      </c>
    </row>
    <row r="3803" spans="1:4" x14ac:dyDescent="0.2">
      <c r="A3803" t="s">
        <v>152</v>
      </c>
      <c r="B3803" t="s">
        <v>151</v>
      </c>
      <c r="C3803" s="79">
        <f t="shared" si="118"/>
        <v>0</v>
      </c>
      <c r="D3803" s="79">
        <f t="shared" si="119"/>
        <v>0</v>
      </c>
    </row>
    <row r="3804" spans="1:4" x14ac:dyDescent="0.2">
      <c r="A3804" t="s">
        <v>152</v>
      </c>
      <c r="B3804" t="s">
        <v>151</v>
      </c>
      <c r="C3804" s="79">
        <f t="shared" si="118"/>
        <v>0</v>
      </c>
      <c r="D3804" s="79">
        <f t="shared" si="119"/>
        <v>0</v>
      </c>
    </row>
    <row r="3805" spans="1:4" x14ac:dyDescent="0.2">
      <c r="A3805" t="s">
        <v>152</v>
      </c>
      <c r="B3805" t="s">
        <v>151</v>
      </c>
      <c r="C3805" s="79">
        <f t="shared" si="118"/>
        <v>0</v>
      </c>
      <c r="D3805" s="79">
        <f t="shared" si="119"/>
        <v>0</v>
      </c>
    </row>
    <row r="3806" spans="1:4" x14ac:dyDescent="0.2">
      <c r="A3806" t="s">
        <v>152</v>
      </c>
      <c r="B3806" t="s">
        <v>151</v>
      </c>
      <c r="C3806" s="79">
        <f t="shared" si="118"/>
        <v>0</v>
      </c>
      <c r="D3806" s="79">
        <f t="shared" si="119"/>
        <v>0</v>
      </c>
    </row>
    <row r="3807" spans="1:4" x14ac:dyDescent="0.2">
      <c r="A3807" t="s">
        <v>152</v>
      </c>
      <c r="B3807" t="s">
        <v>151</v>
      </c>
      <c r="C3807" s="79">
        <f t="shared" si="118"/>
        <v>0</v>
      </c>
      <c r="D3807" s="79">
        <f t="shared" si="119"/>
        <v>0</v>
      </c>
    </row>
    <row r="3808" spans="1:4" x14ac:dyDescent="0.2">
      <c r="A3808" t="s">
        <v>152</v>
      </c>
      <c r="B3808" t="s">
        <v>151</v>
      </c>
      <c r="C3808" s="79">
        <f t="shared" si="118"/>
        <v>0</v>
      </c>
      <c r="D3808" s="79">
        <f t="shared" si="119"/>
        <v>0</v>
      </c>
    </row>
    <row r="3809" spans="1:4" x14ac:dyDescent="0.2">
      <c r="A3809" t="s">
        <v>152</v>
      </c>
      <c r="B3809" t="s">
        <v>151</v>
      </c>
      <c r="C3809" s="79">
        <f t="shared" si="118"/>
        <v>0</v>
      </c>
      <c r="D3809" s="79">
        <f t="shared" si="119"/>
        <v>0</v>
      </c>
    </row>
    <row r="3810" spans="1:4" x14ac:dyDescent="0.2">
      <c r="A3810" t="s">
        <v>152</v>
      </c>
      <c r="B3810" t="s">
        <v>151</v>
      </c>
      <c r="C3810" s="79">
        <f t="shared" si="118"/>
        <v>0</v>
      </c>
      <c r="D3810" s="79">
        <f t="shared" si="119"/>
        <v>0</v>
      </c>
    </row>
    <row r="3811" spans="1:4" x14ac:dyDescent="0.2">
      <c r="A3811" t="s">
        <v>152</v>
      </c>
      <c r="B3811" t="s">
        <v>151</v>
      </c>
      <c r="C3811" s="79">
        <f t="shared" si="118"/>
        <v>0</v>
      </c>
      <c r="D3811" s="79">
        <f t="shared" si="119"/>
        <v>0</v>
      </c>
    </row>
    <row r="3812" spans="1:4" x14ac:dyDescent="0.2">
      <c r="A3812" t="s">
        <v>152</v>
      </c>
      <c r="B3812" t="s">
        <v>151</v>
      </c>
      <c r="C3812" s="79">
        <f t="shared" si="118"/>
        <v>0</v>
      </c>
      <c r="D3812" s="79">
        <f t="shared" si="119"/>
        <v>0</v>
      </c>
    </row>
    <row r="3813" spans="1:4" x14ac:dyDescent="0.2">
      <c r="A3813" t="s">
        <v>152</v>
      </c>
      <c r="B3813" t="s">
        <v>151</v>
      </c>
      <c r="C3813" s="79">
        <f t="shared" si="118"/>
        <v>0</v>
      </c>
      <c r="D3813" s="79">
        <f t="shared" si="119"/>
        <v>0</v>
      </c>
    </row>
    <row r="3814" spans="1:4" x14ac:dyDescent="0.2">
      <c r="A3814" t="s">
        <v>152</v>
      </c>
      <c r="B3814" t="s">
        <v>151</v>
      </c>
      <c r="C3814" s="79">
        <f t="shared" si="118"/>
        <v>0</v>
      </c>
      <c r="D3814" s="79">
        <f t="shared" si="119"/>
        <v>0</v>
      </c>
    </row>
    <row r="3815" spans="1:4" x14ac:dyDescent="0.2">
      <c r="A3815" t="s">
        <v>152</v>
      </c>
      <c r="B3815" t="s">
        <v>151</v>
      </c>
      <c r="C3815" s="79">
        <f t="shared" si="118"/>
        <v>0</v>
      </c>
      <c r="D3815" s="79">
        <f t="shared" si="119"/>
        <v>0</v>
      </c>
    </row>
    <row r="3816" spans="1:4" x14ac:dyDescent="0.2">
      <c r="A3816" t="s">
        <v>152</v>
      </c>
      <c r="B3816" t="s">
        <v>151</v>
      </c>
      <c r="C3816" s="79">
        <f t="shared" si="118"/>
        <v>0</v>
      </c>
      <c r="D3816" s="79">
        <f t="shared" si="119"/>
        <v>0</v>
      </c>
    </row>
    <row r="3817" spans="1:4" x14ac:dyDescent="0.2">
      <c r="A3817" t="s">
        <v>152</v>
      </c>
      <c r="B3817" t="s">
        <v>151</v>
      </c>
      <c r="C3817" s="79">
        <f t="shared" si="118"/>
        <v>0</v>
      </c>
      <c r="D3817" s="79">
        <f t="shared" si="119"/>
        <v>0</v>
      </c>
    </row>
    <row r="3818" spans="1:4" x14ac:dyDescent="0.2">
      <c r="A3818" t="s">
        <v>152</v>
      </c>
      <c r="B3818" t="s">
        <v>151</v>
      </c>
      <c r="C3818" s="79">
        <f t="shared" si="118"/>
        <v>0</v>
      </c>
      <c r="D3818" s="79">
        <f t="shared" si="119"/>
        <v>0</v>
      </c>
    </row>
    <row r="3819" spans="1:4" x14ac:dyDescent="0.2">
      <c r="A3819" t="s">
        <v>152</v>
      </c>
      <c r="B3819" t="s">
        <v>151</v>
      </c>
      <c r="C3819" s="79">
        <f t="shared" si="118"/>
        <v>0</v>
      </c>
      <c r="D3819" s="79">
        <f t="shared" si="119"/>
        <v>0</v>
      </c>
    </row>
    <row r="3820" spans="1:4" x14ac:dyDescent="0.2">
      <c r="A3820" t="s">
        <v>152</v>
      </c>
      <c r="B3820" t="s">
        <v>151</v>
      </c>
      <c r="C3820" s="79">
        <f t="shared" si="118"/>
        <v>0</v>
      </c>
      <c r="D3820" s="79">
        <f t="shared" si="119"/>
        <v>0</v>
      </c>
    </row>
    <row r="3821" spans="1:4" x14ac:dyDescent="0.2">
      <c r="A3821" t="s">
        <v>152</v>
      </c>
      <c r="B3821" t="s">
        <v>151</v>
      </c>
      <c r="C3821" s="79">
        <f t="shared" si="118"/>
        <v>0</v>
      </c>
      <c r="D3821" s="79">
        <f t="shared" si="119"/>
        <v>0</v>
      </c>
    </row>
    <row r="3822" spans="1:4" x14ac:dyDescent="0.2">
      <c r="A3822" t="s">
        <v>152</v>
      </c>
      <c r="B3822" t="s">
        <v>151</v>
      </c>
      <c r="C3822" s="79">
        <f t="shared" si="118"/>
        <v>0</v>
      </c>
      <c r="D3822" s="79">
        <f t="shared" si="119"/>
        <v>0</v>
      </c>
    </row>
    <row r="3823" spans="1:4" x14ac:dyDescent="0.2">
      <c r="A3823" t="s">
        <v>152</v>
      </c>
      <c r="B3823" t="s">
        <v>151</v>
      </c>
      <c r="C3823" s="79">
        <f t="shared" si="118"/>
        <v>0</v>
      </c>
      <c r="D3823" s="79">
        <f t="shared" si="119"/>
        <v>0</v>
      </c>
    </row>
    <row r="3824" spans="1:4" x14ac:dyDescent="0.2">
      <c r="A3824" t="s">
        <v>152</v>
      </c>
      <c r="B3824" t="s">
        <v>151</v>
      </c>
      <c r="C3824" s="79">
        <f t="shared" si="118"/>
        <v>0</v>
      </c>
      <c r="D3824" s="79">
        <f t="shared" si="119"/>
        <v>0</v>
      </c>
    </row>
    <row r="3825" spans="1:4" x14ac:dyDescent="0.2">
      <c r="A3825" t="s">
        <v>152</v>
      </c>
      <c r="B3825" t="s">
        <v>151</v>
      </c>
      <c r="C3825" s="79">
        <f t="shared" si="118"/>
        <v>0</v>
      </c>
      <c r="D3825" s="79">
        <f t="shared" si="119"/>
        <v>0</v>
      </c>
    </row>
    <row r="3826" spans="1:4" x14ac:dyDescent="0.2">
      <c r="A3826" t="s">
        <v>152</v>
      </c>
      <c r="B3826" t="s">
        <v>151</v>
      </c>
      <c r="C3826" s="79">
        <f t="shared" si="118"/>
        <v>0</v>
      </c>
      <c r="D3826" s="79">
        <f t="shared" si="119"/>
        <v>0</v>
      </c>
    </row>
    <row r="3827" spans="1:4" x14ac:dyDescent="0.2">
      <c r="A3827" t="s">
        <v>152</v>
      </c>
      <c r="B3827" t="s">
        <v>151</v>
      </c>
      <c r="C3827" s="79">
        <f t="shared" si="118"/>
        <v>0</v>
      </c>
      <c r="D3827" s="79">
        <f t="shared" si="119"/>
        <v>0</v>
      </c>
    </row>
    <row r="3828" spans="1:4" x14ac:dyDescent="0.2">
      <c r="A3828" t="s">
        <v>152</v>
      </c>
      <c r="B3828" t="s">
        <v>151</v>
      </c>
      <c r="C3828" s="79">
        <f t="shared" si="118"/>
        <v>0</v>
      </c>
      <c r="D3828" s="79">
        <f t="shared" si="119"/>
        <v>0</v>
      </c>
    </row>
    <row r="3829" spans="1:4" x14ac:dyDescent="0.2">
      <c r="A3829" t="s">
        <v>152</v>
      </c>
      <c r="B3829" t="s">
        <v>151</v>
      </c>
      <c r="C3829" s="79">
        <f t="shared" si="118"/>
        <v>0</v>
      </c>
      <c r="D3829" s="79">
        <f t="shared" si="119"/>
        <v>0</v>
      </c>
    </row>
    <row r="3830" spans="1:4" x14ac:dyDescent="0.2">
      <c r="A3830" t="s">
        <v>152</v>
      </c>
      <c r="B3830" t="s">
        <v>151</v>
      </c>
      <c r="C3830" s="79">
        <f t="shared" si="118"/>
        <v>0</v>
      </c>
      <c r="D3830" s="79">
        <f t="shared" si="119"/>
        <v>0</v>
      </c>
    </row>
    <row r="3831" spans="1:4" x14ac:dyDescent="0.2">
      <c r="A3831" t="s">
        <v>152</v>
      </c>
      <c r="B3831" t="s">
        <v>151</v>
      </c>
      <c r="C3831" s="79">
        <f t="shared" si="118"/>
        <v>0</v>
      </c>
      <c r="D3831" s="79">
        <f t="shared" si="119"/>
        <v>0</v>
      </c>
    </row>
    <row r="3832" spans="1:4" x14ac:dyDescent="0.2">
      <c r="A3832" t="s">
        <v>152</v>
      </c>
      <c r="B3832" t="s">
        <v>151</v>
      </c>
      <c r="C3832" s="79">
        <f t="shared" si="118"/>
        <v>0</v>
      </c>
      <c r="D3832" s="79">
        <f t="shared" si="119"/>
        <v>0</v>
      </c>
    </row>
    <row r="3833" spans="1:4" x14ac:dyDescent="0.2">
      <c r="A3833" t="s">
        <v>152</v>
      </c>
      <c r="B3833" t="s">
        <v>151</v>
      </c>
      <c r="C3833" s="79">
        <f t="shared" si="118"/>
        <v>0</v>
      </c>
      <c r="D3833" s="79">
        <f t="shared" si="119"/>
        <v>0</v>
      </c>
    </row>
    <row r="3834" spans="1:4" x14ac:dyDescent="0.2">
      <c r="A3834" t="s">
        <v>152</v>
      </c>
      <c r="B3834" t="s">
        <v>151</v>
      </c>
      <c r="C3834" s="79">
        <f t="shared" si="118"/>
        <v>0</v>
      </c>
      <c r="D3834" s="79">
        <f t="shared" si="119"/>
        <v>0</v>
      </c>
    </row>
    <row r="3835" spans="1:4" x14ac:dyDescent="0.2">
      <c r="A3835" t="s">
        <v>152</v>
      </c>
      <c r="B3835" t="s">
        <v>151</v>
      </c>
      <c r="C3835" s="79">
        <f t="shared" si="118"/>
        <v>0</v>
      </c>
      <c r="D3835" s="79">
        <f t="shared" si="119"/>
        <v>0</v>
      </c>
    </row>
    <row r="3836" spans="1:4" x14ac:dyDescent="0.2">
      <c r="A3836" t="s">
        <v>152</v>
      </c>
      <c r="B3836" t="s">
        <v>151</v>
      </c>
      <c r="C3836" s="79">
        <f t="shared" si="118"/>
        <v>0</v>
      </c>
      <c r="D3836" s="79">
        <f t="shared" si="119"/>
        <v>0</v>
      </c>
    </row>
    <row r="3837" spans="1:4" x14ac:dyDescent="0.2">
      <c r="A3837" t="s">
        <v>152</v>
      </c>
      <c r="B3837" t="s">
        <v>151</v>
      </c>
      <c r="C3837" s="79">
        <f t="shared" si="118"/>
        <v>0</v>
      </c>
      <c r="D3837" s="79">
        <f t="shared" si="119"/>
        <v>0</v>
      </c>
    </row>
    <row r="3838" spans="1:4" x14ac:dyDescent="0.2">
      <c r="A3838" t="s">
        <v>152</v>
      </c>
      <c r="B3838" t="s">
        <v>151</v>
      </c>
      <c r="C3838" s="79">
        <f t="shared" si="118"/>
        <v>0</v>
      </c>
      <c r="D3838" s="79">
        <f t="shared" si="119"/>
        <v>0</v>
      </c>
    </row>
    <row r="3839" spans="1:4" x14ac:dyDescent="0.2">
      <c r="A3839" t="s">
        <v>152</v>
      </c>
      <c r="B3839" t="s">
        <v>151</v>
      </c>
      <c r="C3839" s="79">
        <f t="shared" si="118"/>
        <v>0</v>
      </c>
      <c r="D3839" s="79">
        <f t="shared" si="119"/>
        <v>0</v>
      </c>
    </row>
    <row r="3840" spans="1:4" x14ac:dyDescent="0.2">
      <c r="A3840" t="s">
        <v>152</v>
      </c>
      <c r="B3840" t="s">
        <v>151</v>
      </c>
      <c r="C3840" s="79">
        <f t="shared" si="118"/>
        <v>0</v>
      </c>
      <c r="D3840" s="79">
        <f t="shared" si="119"/>
        <v>0</v>
      </c>
    </row>
    <row r="3841" spans="1:4" x14ac:dyDescent="0.2">
      <c r="A3841" t="s">
        <v>152</v>
      </c>
      <c r="B3841" t="s">
        <v>151</v>
      </c>
      <c r="C3841" s="79">
        <f t="shared" si="118"/>
        <v>0</v>
      </c>
      <c r="D3841" s="79">
        <f t="shared" si="119"/>
        <v>0</v>
      </c>
    </row>
    <row r="3842" spans="1:4" x14ac:dyDescent="0.2">
      <c r="A3842" t="s">
        <v>152</v>
      </c>
      <c r="B3842" t="s">
        <v>151</v>
      </c>
      <c r="C3842" s="79">
        <f t="shared" si="118"/>
        <v>0</v>
      </c>
      <c r="D3842" s="79">
        <f t="shared" si="119"/>
        <v>0</v>
      </c>
    </row>
    <row r="3843" spans="1:4" x14ac:dyDescent="0.2">
      <c r="A3843" t="s">
        <v>152</v>
      </c>
      <c r="B3843" t="s">
        <v>151</v>
      </c>
      <c r="C3843" s="79">
        <f t="shared" ref="C3843:C3901" si="120">IF(A3843="Male", 1, 0)</f>
        <v>0</v>
      </c>
      <c r="D3843" s="79">
        <f t="shared" ref="D3843:D3901" si="121">IF(B3843="Yes", 1, 0)</f>
        <v>0</v>
      </c>
    </row>
    <row r="3844" spans="1:4" x14ac:dyDescent="0.2">
      <c r="A3844" t="s">
        <v>152</v>
      </c>
      <c r="B3844" t="s">
        <v>151</v>
      </c>
      <c r="C3844" s="79">
        <f t="shared" si="120"/>
        <v>0</v>
      </c>
      <c r="D3844" s="79">
        <f t="shared" si="121"/>
        <v>0</v>
      </c>
    </row>
    <row r="3845" spans="1:4" x14ac:dyDescent="0.2">
      <c r="A3845" t="s">
        <v>152</v>
      </c>
      <c r="B3845" t="s">
        <v>151</v>
      </c>
      <c r="C3845" s="79">
        <f t="shared" si="120"/>
        <v>0</v>
      </c>
      <c r="D3845" s="79">
        <f t="shared" si="121"/>
        <v>0</v>
      </c>
    </row>
    <row r="3846" spans="1:4" x14ac:dyDescent="0.2">
      <c r="A3846" t="s">
        <v>152</v>
      </c>
      <c r="B3846" t="s">
        <v>151</v>
      </c>
      <c r="C3846" s="79">
        <f t="shared" si="120"/>
        <v>0</v>
      </c>
      <c r="D3846" s="79">
        <f t="shared" si="121"/>
        <v>0</v>
      </c>
    </row>
    <row r="3847" spans="1:4" x14ac:dyDescent="0.2">
      <c r="A3847" t="s">
        <v>152</v>
      </c>
      <c r="B3847" t="s">
        <v>151</v>
      </c>
      <c r="C3847" s="79">
        <f t="shared" si="120"/>
        <v>0</v>
      </c>
      <c r="D3847" s="79">
        <f t="shared" si="121"/>
        <v>0</v>
      </c>
    </row>
    <row r="3848" spans="1:4" x14ac:dyDescent="0.2">
      <c r="A3848" t="s">
        <v>152</v>
      </c>
      <c r="B3848" t="s">
        <v>151</v>
      </c>
      <c r="C3848" s="79">
        <f t="shared" si="120"/>
        <v>0</v>
      </c>
      <c r="D3848" s="79">
        <f t="shared" si="121"/>
        <v>0</v>
      </c>
    </row>
    <row r="3849" spans="1:4" x14ac:dyDescent="0.2">
      <c r="A3849" t="s">
        <v>152</v>
      </c>
      <c r="B3849" t="s">
        <v>151</v>
      </c>
      <c r="C3849" s="79">
        <f t="shared" si="120"/>
        <v>0</v>
      </c>
      <c r="D3849" s="79">
        <f t="shared" si="121"/>
        <v>0</v>
      </c>
    </row>
    <row r="3850" spans="1:4" x14ac:dyDescent="0.2">
      <c r="A3850" t="s">
        <v>152</v>
      </c>
      <c r="B3850" t="s">
        <v>151</v>
      </c>
      <c r="C3850" s="79">
        <f t="shared" si="120"/>
        <v>0</v>
      </c>
      <c r="D3850" s="79">
        <f t="shared" si="121"/>
        <v>0</v>
      </c>
    </row>
    <row r="3851" spans="1:4" x14ac:dyDescent="0.2">
      <c r="A3851" t="s">
        <v>152</v>
      </c>
      <c r="B3851" t="s">
        <v>151</v>
      </c>
      <c r="C3851" s="79">
        <f t="shared" si="120"/>
        <v>0</v>
      </c>
      <c r="D3851" s="79">
        <f t="shared" si="121"/>
        <v>0</v>
      </c>
    </row>
    <row r="3852" spans="1:4" x14ac:dyDescent="0.2">
      <c r="A3852" t="s">
        <v>152</v>
      </c>
      <c r="B3852" t="s">
        <v>151</v>
      </c>
      <c r="C3852" s="79">
        <f t="shared" si="120"/>
        <v>0</v>
      </c>
      <c r="D3852" s="79">
        <f t="shared" si="121"/>
        <v>0</v>
      </c>
    </row>
    <row r="3853" spans="1:4" x14ac:dyDescent="0.2">
      <c r="A3853" t="s">
        <v>152</v>
      </c>
      <c r="B3853" t="s">
        <v>151</v>
      </c>
      <c r="C3853" s="79">
        <f t="shared" si="120"/>
        <v>0</v>
      </c>
      <c r="D3853" s="79">
        <f t="shared" si="121"/>
        <v>0</v>
      </c>
    </row>
    <row r="3854" spans="1:4" x14ac:dyDescent="0.2">
      <c r="A3854" t="s">
        <v>152</v>
      </c>
      <c r="B3854" t="s">
        <v>151</v>
      </c>
      <c r="C3854" s="79">
        <f t="shared" si="120"/>
        <v>0</v>
      </c>
      <c r="D3854" s="79">
        <f t="shared" si="121"/>
        <v>0</v>
      </c>
    </row>
    <row r="3855" spans="1:4" x14ac:dyDescent="0.2">
      <c r="A3855" t="s">
        <v>152</v>
      </c>
      <c r="B3855" t="s">
        <v>151</v>
      </c>
      <c r="C3855" s="79">
        <f t="shared" si="120"/>
        <v>0</v>
      </c>
      <c r="D3855" s="79">
        <f t="shared" si="121"/>
        <v>0</v>
      </c>
    </row>
    <row r="3856" spans="1:4" x14ac:dyDescent="0.2">
      <c r="A3856" t="s">
        <v>152</v>
      </c>
      <c r="B3856" t="s">
        <v>151</v>
      </c>
      <c r="C3856" s="79">
        <f t="shared" si="120"/>
        <v>0</v>
      </c>
      <c r="D3856" s="79">
        <f t="shared" si="121"/>
        <v>0</v>
      </c>
    </row>
    <row r="3857" spans="1:4" x14ac:dyDescent="0.2">
      <c r="A3857" t="s">
        <v>152</v>
      </c>
      <c r="B3857" t="s">
        <v>151</v>
      </c>
      <c r="C3857" s="79">
        <f t="shared" si="120"/>
        <v>0</v>
      </c>
      <c r="D3857" s="79">
        <f t="shared" si="121"/>
        <v>0</v>
      </c>
    </row>
    <row r="3858" spans="1:4" x14ac:dyDescent="0.2">
      <c r="A3858" t="s">
        <v>152</v>
      </c>
      <c r="B3858" t="s">
        <v>151</v>
      </c>
      <c r="C3858" s="79">
        <f t="shared" si="120"/>
        <v>0</v>
      </c>
      <c r="D3858" s="79">
        <f t="shared" si="121"/>
        <v>0</v>
      </c>
    </row>
    <row r="3859" spans="1:4" x14ac:dyDescent="0.2">
      <c r="A3859" t="s">
        <v>152</v>
      </c>
      <c r="B3859" t="s">
        <v>151</v>
      </c>
      <c r="C3859" s="79">
        <f t="shared" si="120"/>
        <v>0</v>
      </c>
      <c r="D3859" s="79">
        <f t="shared" si="121"/>
        <v>0</v>
      </c>
    </row>
    <row r="3860" spans="1:4" x14ac:dyDescent="0.2">
      <c r="A3860" t="s">
        <v>152</v>
      </c>
      <c r="B3860" t="s">
        <v>151</v>
      </c>
      <c r="C3860" s="79">
        <f t="shared" si="120"/>
        <v>0</v>
      </c>
      <c r="D3860" s="79">
        <f t="shared" si="121"/>
        <v>0</v>
      </c>
    </row>
    <row r="3861" spans="1:4" x14ac:dyDescent="0.2">
      <c r="A3861" t="s">
        <v>152</v>
      </c>
      <c r="B3861" t="s">
        <v>151</v>
      </c>
      <c r="C3861" s="79">
        <f t="shared" si="120"/>
        <v>0</v>
      </c>
      <c r="D3861" s="79">
        <f t="shared" si="121"/>
        <v>0</v>
      </c>
    </row>
    <row r="3862" spans="1:4" x14ac:dyDescent="0.2">
      <c r="A3862" t="s">
        <v>152</v>
      </c>
      <c r="B3862" t="s">
        <v>151</v>
      </c>
      <c r="C3862" s="79">
        <f t="shared" si="120"/>
        <v>0</v>
      </c>
      <c r="D3862" s="79">
        <f t="shared" si="121"/>
        <v>0</v>
      </c>
    </row>
    <row r="3863" spans="1:4" x14ac:dyDescent="0.2">
      <c r="A3863" t="s">
        <v>152</v>
      </c>
      <c r="B3863" t="s">
        <v>151</v>
      </c>
      <c r="C3863" s="79">
        <f t="shared" si="120"/>
        <v>0</v>
      </c>
      <c r="D3863" s="79">
        <f t="shared" si="121"/>
        <v>0</v>
      </c>
    </row>
    <row r="3864" spans="1:4" x14ac:dyDescent="0.2">
      <c r="A3864" t="s">
        <v>152</v>
      </c>
      <c r="B3864" t="s">
        <v>151</v>
      </c>
      <c r="C3864" s="79">
        <f t="shared" si="120"/>
        <v>0</v>
      </c>
      <c r="D3864" s="79">
        <f t="shared" si="121"/>
        <v>0</v>
      </c>
    </row>
    <row r="3865" spans="1:4" x14ac:dyDescent="0.2">
      <c r="A3865" t="s">
        <v>152</v>
      </c>
      <c r="B3865" t="s">
        <v>151</v>
      </c>
      <c r="C3865" s="79">
        <f t="shared" si="120"/>
        <v>0</v>
      </c>
      <c r="D3865" s="79">
        <f t="shared" si="121"/>
        <v>0</v>
      </c>
    </row>
    <row r="3866" spans="1:4" x14ac:dyDescent="0.2">
      <c r="A3866" t="s">
        <v>152</v>
      </c>
      <c r="B3866" t="s">
        <v>151</v>
      </c>
      <c r="C3866" s="79">
        <f t="shared" si="120"/>
        <v>0</v>
      </c>
      <c r="D3866" s="79">
        <f t="shared" si="121"/>
        <v>0</v>
      </c>
    </row>
    <row r="3867" spans="1:4" x14ac:dyDescent="0.2">
      <c r="A3867" t="s">
        <v>152</v>
      </c>
      <c r="B3867" t="s">
        <v>151</v>
      </c>
      <c r="C3867" s="79">
        <f t="shared" si="120"/>
        <v>0</v>
      </c>
      <c r="D3867" s="79">
        <f t="shared" si="121"/>
        <v>0</v>
      </c>
    </row>
    <row r="3868" spans="1:4" x14ac:dyDescent="0.2">
      <c r="A3868" t="s">
        <v>152</v>
      </c>
      <c r="B3868" t="s">
        <v>151</v>
      </c>
      <c r="C3868" s="79">
        <f t="shared" si="120"/>
        <v>0</v>
      </c>
      <c r="D3868" s="79">
        <f t="shared" si="121"/>
        <v>0</v>
      </c>
    </row>
    <row r="3869" spans="1:4" x14ac:dyDescent="0.2">
      <c r="A3869" t="s">
        <v>152</v>
      </c>
      <c r="B3869" t="s">
        <v>151</v>
      </c>
      <c r="C3869" s="79">
        <f t="shared" si="120"/>
        <v>0</v>
      </c>
      <c r="D3869" s="79">
        <f t="shared" si="121"/>
        <v>0</v>
      </c>
    </row>
    <row r="3870" spans="1:4" x14ac:dyDescent="0.2">
      <c r="A3870" t="s">
        <v>152</v>
      </c>
      <c r="B3870" t="s">
        <v>151</v>
      </c>
      <c r="C3870" s="79">
        <f t="shared" si="120"/>
        <v>0</v>
      </c>
      <c r="D3870" s="79">
        <f t="shared" si="121"/>
        <v>0</v>
      </c>
    </row>
    <row r="3871" spans="1:4" x14ac:dyDescent="0.2">
      <c r="A3871" t="s">
        <v>152</v>
      </c>
      <c r="B3871" t="s">
        <v>151</v>
      </c>
      <c r="C3871" s="79">
        <f t="shared" si="120"/>
        <v>0</v>
      </c>
      <c r="D3871" s="79">
        <f t="shared" si="121"/>
        <v>0</v>
      </c>
    </row>
    <row r="3872" spans="1:4" x14ac:dyDescent="0.2">
      <c r="A3872" t="s">
        <v>152</v>
      </c>
      <c r="B3872" t="s">
        <v>151</v>
      </c>
      <c r="C3872" s="79">
        <f t="shared" si="120"/>
        <v>0</v>
      </c>
      <c r="D3872" s="79">
        <f t="shared" si="121"/>
        <v>0</v>
      </c>
    </row>
    <row r="3873" spans="1:4" x14ac:dyDescent="0.2">
      <c r="A3873" t="s">
        <v>152</v>
      </c>
      <c r="B3873" t="s">
        <v>151</v>
      </c>
      <c r="C3873" s="79">
        <f t="shared" si="120"/>
        <v>0</v>
      </c>
      <c r="D3873" s="79">
        <f t="shared" si="121"/>
        <v>0</v>
      </c>
    </row>
    <row r="3874" spans="1:4" x14ac:dyDescent="0.2">
      <c r="A3874" t="s">
        <v>152</v>
      </c>
      <c r="B3874" t="s">
        <v>151</v>
      </c>
      <c r="C3874" s="79">
        <f t="shared" si="120"/>
        <v>0</v>
      </c>
      <c r="D3874" s="79">
        <f t="shared" si="121"/>
        <v>0</v>
      </c>
    </row>
    <row r="3875" spans="1:4" x14ac:dyDescent="0.2">
      <c r="A3875" t="s">
        <v>152</v>
      </c>
      <c r="B3875" t="s">
        <v>151</v>
      </c>
      <c r="C3875" s="79">
        <f t="shared" si="120"/>
        <v>0</v>
      </c>
      <c r="D3875" s="79">
        <f t="shared" si="121"/>
        <v>0</v>
      </c>
    </row>
    <row r="3876" spans="1:4" x14ac:dyDescent="0.2">
      <c r="A3876" t="s">
        <v>152</v>
      </c>
      <c r="B3876" t="s">
        <v>151</v>
      </c>
      <c r="C3876" s="79">
        <f t="shared" si="120"/>
        <v>0</v>
      </c>
      <c r="D3876" s="79">
        <f t="shared" si="121"/>
        <v>0</v>
      </c>
    </row>
    <row r="3877" spans="1:4" x14ac:dyDescent="0.2">
      <c r="A3877" t="s">
        <v>152</v>
      </c>
      <c r="B3877" t="s">
        <v>151</v>
      </c>
      <c r="C3877" s="79">
        <f t="shared" si="120"/>
        <v>0</v>
      </c>
      <c r="D3877" s="79">
        <f t="shared" si="121"/>
        <v>0</v>
      </c>
    </row>
    <row r="3878" spans="1:4" x14ac:dyDescent="0.2">
      <c r="A3878" t="s">
        <v>152</v>
      </c>
      <c r="B3878" t="s">
        <v>151</v>
      </c>
      <c r="C3878" s="79">
        <f t="shared" si="120"/>
        <v>0</v>
      </c>
      <c r="D3878" s="79">
        <f t="shared" si="121"/>
        <v>0</v>
      </c>
    </row>
    <row r="3879" spans="1:4" x14ac:dyDescent="0.2">
      <c r="A3879" t="s">
        <v>152</v>
      </c>
      <c r="B3879" t="s">
        <v>151</v>
      </c>
      <c r="C3879" s="79">
        <f t="shared" si="120"/>
        <v>0</v>
      </c>
      <c r="D3879" s="79">
        <f t="shared" si="121"/>
        <v>0</v>
      </c>
    </row>
    <row r="3880" spans="1:4" x14ac:dyDescent="0.2">
      <c r="A3880" t="s">
        <v>152</v>
      </c>
      <c r="B3880" t="s">
        <v>151</v>
      </c>
      <c r="C3880" s="79">
        <f t="shared" si="120"/>
        <v>0</v>
      </c>
      <c r="D3880" s="79">
        <f t="shared" si="121"/>
        <v>0</v>
      </c>
    </row>
    <row r="3881" spans="1:4" x14ac:dyDescent="0.2">
      <c r="A3881" t="s">
        <v>152</v>
      </c>
      <c r="B3881" t="s">
        <v>151</v>
      </c>
      <c r="C3881" s="79">
        <f t="shared" si="120"/>
        <v>0</v>
      </c>
      <c r="D3881" s="79">
        <f t="shared" si="121"/>
        <v>0</v>
      </c>
    </row>
    <row r="3882" spans="1:4" x14ac:dyDescent="0.2">
      <c r="A3882" t="s">
        <v>152</v>
      </c>
      <c r="B3882" t="s">
        <v>151</v>
      </c>
      <c r="C3882" s="79">
        <f t="shared" si="120"/>
        <v>0</v>
      </c>
      <c r="D3882" s="79">
        <f t="shared" si="121"/>
        <v>0</v>
      </c>
    </row>
    <row r="3883" spans="1:4" x14ac:dyDescent="0.2">
      <c r="A3883" t="s">
        <v>152</v>
      </c>
      <c r="B3883" t="s">
        <v>151</v>
      </c>
      <c r="C3883" s="79">
        <f t="shared" si="120"/>
        <v>0</v>
      </c>
      <c r="D3883" s="79">
        <f t="shared" si="121"/>
        <v>0</v>
      </c>
    </row>
    <row r="3884" spans="1:4" x14ac:dyDescent="0.2">
      <c r="A3884" t="s">
        <v>152</v>
      </c>
      <c r="B3884" t="s">
        <v>151</v>
      </c>
      <c r="C3884" s="79">
        <f t="shared" si="120"/>
        <v>0</v>
      </c>
      <c r="D3884" s="79">
        <f t="shared" si="121"/>
        <v>0</v>
      </c>
    </row>
    <row r="3885" spans="1:4" x14ac:dyDescent="0.2">
      <c r="A3885" t="s">
        <v>152</v>
      </c>
      <c r="B3885" t="s">
        <v>151</v>
      </c>
      <c r="C3885" s="79">
        <f t="shared" si="120"/>
        <v>0</v>
      </c>
      <c r="D3885" s="79">
        <f t="shared" si="121"/>
        <v>0</v>
      </c>
    </row>
    <row r="3886" spans="1:4" x14ac:dyDescent="0.2">
      <c r="A3886" t="s">
        <v>152</v>
      </c>
      <c r="B3886" t="s">
        <v>151</v>
      </c>
      <c r="C3886" s="79">
        <f t="shared" si="120"/>
        <v>0</v>
      </c>
      <c r="D3886" s="79">
        <f t="shared" si="121"/>
        <v>0</v>
      </c>
    </row>
    <row r="3887" spans="1:4" x14ac:dyDescent="0.2">
      <c r="A3887" t="s">
        <v>152</v>
      </c>
      <c r="B3887" t="s">
        <v>151</v>
      </c>
      <c r="C3887" s="79">
        <f t="shared" si="120"/>
        <v>0</v>
      </c>
      <c r="D3887" s="79">
        <f t="shared" si="121"/>
        <v>0</v>
      </c>
    </row>
    <row r="3888" spans="1:4" x14ac:dyDescent="0.2">
      <c r="A3888" t="s">
        <v>152</v>
      </c>
      <c r="B3888" t="s">
        <v>151</v>
      </c>
      <c r="C3888" s="79">
        <f t="shared" si="120"/>
        <v>0</v>
      </c>
      <c r="D3888" s="79">
        <f t="shared" si="121"/>
        <v>0</v>
      </c>
    </row>
    <row r="3889" spans="1:4" x14ac:dyDescent="0.2">
      <c r="A3889" t="s">
        <v>152</v>
      </c>
      <c r="B3889" t="s">
        <v>151</v>
      </c>
      <c r="C3889" s="79">
        <f t="shared" si="120"/>
        <v>0</v>
      </c>
      <c r="D3889" s="79">
        <f t="shared" si="121"/>
        <v>0</v>
      </c>
    </row>
    <row r="3890" spans="1:4" x14ac:dyDescent="0.2">
      <c r="A3890" t="s">
        <v>152</v>
      </c>
      <c r="B3890" t="s">
        <v>151</v>
      </c>
      <c r="C3890" s="79">
        <f t="shared" si="120"/>
        <v>0</v>
      </c>
      <c r="D3890" s="79">
        <f t="shared" si="121"/>
        <v>0</v>
      </c>
    </row>
    <row r="3891" spans="1:4" x14ac:dyDescent="0.2">
      <c r="A3891" t="s">
        <v>152</v>
      </c>
      <c r="B3891" t="s">
        <v>151</v>
      </c>
      <c r="C3891" s="79">
        <f t="shared" si="120"/>
        <v>0</v>
      </c>
      <c r="D3891" s="79">
        <f t="shared" si="121"/>
        <v>0</v>
      </c>
    </row>
    <row r="3892" spans="1:4" x14ac:dyDescent="0.2">
      <c r="A3892" t="s">
        <v>152</v>
      </c>
      <c r="B3892" t="s">
        <v>151</v>
      </c>
      <c r="C3892" s="79">
        <f t="shared" si="120"/>
        <v>0</v>
      </c>
      <c r="D3892" s="79">
        <f t="shared" si="121"/>
        <v>0</v>
      </c>
    </row>
    <row r="3893" spans="1:4" x14ac:dyDescent="0.2">
      <c r="A3893" t="s">
        <v>152</v>
      </c>
      <c r="B3893" t="s">
        <v>151</v>
      </c>
      <c r="C3893" s="79">
        <f t="shared" si="120"/>
        <v>0</v>
      </c>
      <c r="D3893" s="79">
        <f t="shared" si="121"/>
        <v>0</v>
      </c>
    </row>
    <row r="3894" spans="1:4" x14ac:dyDescent="0.2">
      <c r="A3894" t="s">
        <v>152</v>
      </c>
      <c r="B3894" t="s">
        <v>151</v>
      </c>
      <c r="C3894" s="79">
        <f t="shared" si="120"/>
        <v>0</v>
      </c>
      <c r="D3894" s="79">
        <f t="shared" si="121"/>
        <v>0</v>
      </c>
    </row>
    <row r="3895" spans="1:4" x14ac:dyDescent="0.2">
      <c r="A3895" t="s">
        <v>152</v>
      </c>
      <c r="B3895" t="s">
        <v>151</v>
      </c>
      <c r="C3895" s="79">
        <f t="shared" si="120"/>
        <v>0</v>
      </c>
      <c r="D3895" s="79">
        <f t="shared" si="121"/>
        <v>0</v>
      </c>
    </row>
    <row r="3896" spans="1:4" x14ac:dyDescent="0.2">
      <c r="A3896" t="s">
        <v>152</v>
      </c>
      <c r="B3896" t="s">
        <v>151</v>
      </c>
      <c r="C3896" s="79">
        <f t="shared" si="120"/>
        <v>0</v>
      </c>
      <c r="D3896" s="79">
        <f t="shared" si="121"/>
        <v>0</v>
      </c>
    </row>
    <row r="3897" spans="1:4" x14ac:dyDescent="0.2">
      <c r="A3897" t="s">
        <v>152</v>
      </c>
      <c r="B3897" t="s">
        <v>151</v>
      </c>
      <c r="C3897" s="79">
        <f t="shared" si="120"/>
        <v>0</v>
      </c>
      <c r="D3897" s="79">
        <f t="shared" si="121"/>
        <v>0</v>
      </c>
    </row>
    <row r="3898" spans="1:4" x14ac:dyDescent="0.2">
      <c r="A3898" t="s">
        <v>152</v>
      </c>
      <c r="B3898" t="s">
        <v>151</v>
      </c>
      <c r="C3898" s="79">
        <f t="shared" si="120"/>
        <v>0</v>
      </c>
      <c r="D3898" s="79">
        <f t="shared" si="121"/>
        <v>0</v>
      </c>
    </row>
    <row r="3899" spans="1:4" x14ac:dyDescent="0.2">
      <c r="A3899" t="s">
        <v>152</v>
      </c>
      <c r="B3899" t="s">
        <v>151</v>
      </c>
      <c r="C3899" s="79">
        <f t="shared" si="120"/>
        <v>0</v>
      </c>
      <c r="D3899" s="79">
        <f t="shared" si="121"/>
        <v>0</v>
      </c>
    </row>
    <row r="3900" spans="1:4" x14ac:dyDescent="0.2">
      <c r="A3900" t="s">
        <v>152</v>
      </c>
      <c r="B3900" t="s">
        <v>151</v>
      </c>
      <c r="C3900" s="79">
        <f t="shared" si="120"/>
        <v>0</v>
      </c>
      <c r="D3900" s="79">
        <f t="shared" si="121"/>
        <v>0</v>
      </c>
    </row>
    <row r="3901" spans="1:4" x14ac:dyDescent="0.2">
      <c r="A3901" t="s">
        <v>152</v>
      </c>
      <c r="B3901" t="s">
        <v>151</v>
      </c>
      <c r="C3901" s="79">
        <f t="shared" si="120"/>
        <v>0</v>
      </c>
      <c r="D3901" s="79">
        <f t="shared" si="12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81</vt:i4>
      </vt:variant>
    </vt:vector>
  </HeadingPairs>
  <TitlesOfParts>
    <vt:vector size="104" baseType="lpstr">
      <vt:lpstr>shopping_behavior_updated</vt:lpstr>
      <vt:lpstr>Data Dictionary</vt:lpstr>
      <vt:lpstr>Data Cleaning in Excel </vt:lpstr>
      <vt:lpstr>SQL Notes</vt:lpstr>
      <vt:lpstr>Statistical Analysis</vt:lpstr>
      <vt:lpstr>Chi 1 Data</vt:lpstr>
      <vt:lpstr>Chi 2 Data</vt:lpstr>
      <vt:lpstr>Chi 3 Data</vt:lpstr>
      <vt:lpstr>Chi 4 Data</vt:lpstr>
      <vt:lpstr>Chi 5 Data</vt:lpstr>
      <vt:lpstr>Correlation 2 Data</vt:lpstr>
      <vt:lpstr>T test 1 Data</vt:lpstr>
      <vt:lpstr>T-Test 4 Data</vt:lpstr>
      <vt:lpstr>T-Test 5 Data</vt:lpstr>
      <vt:lpstr>T-Test 6 Data</vt:lpstr>
      <vt:lpstr>Reg 1 Data </vt:lpstr>
      <vt:lpstr>Reg 1 Output</vt:lpstr>
      <vt:lpstr>Reg 2 Data</vt:lpstr>
      <vt:lpstr>Reg 2 Output</vt:lpstr>
      <vt:lpstr>Reg 3 Data </vt:lpstr>
      <vt:lpstr>Reg 3 Outpt</vt:lpstr>
      <vt:lpstr>Reg 4 Output</vt:lpstr>
      <vt:lpstr>Reg 4 Data</vt:lpstr>
      <vt:lpstr>_18_25</vt:lpstr>
      <vt:lpstr>_26_35</vt:lpstr>
      <vt:lpstr>_36_45</vt:lpstr>
      <vt:lpstr>_3mo_freq</vt:lpstr>
      <vt:lpstr>_46_55</vt:lpstr>
      <vt:lpstr>_56</vt:lpstr>
      <vt:lpstr>shopping_behavior_updated!age</vt:lpstr>
      <vt:lpstr>age</vt:lpstr>
      <vt:lpstr>annual_freq</vt:lpstr>
      <vt:lpstr>biweek_freq</vt:lpstr>
      <vt:lpstr>category</vt:lpstr>
      <vt:lpstr>chi1_3mo_freq</vt:lpstr>
      <vt:lpstr>chi1_annual_freq</vt:lpstr>
      <vt:lpstr>chi1_biweek_freq</vt:lpstr>
      <vt:lpstr>chi1_fequency_bin</vt:lpstr>
      <vt:lpstr>chi1_fort_freq</vt:lpstr>
      <vt:lpstr>chi1_freq_bin</vt:lpstr>
      <vt:lpstr>chi1_frequency_bin</vt:lpstr>
      <vt:lpstr>chi1_frequency_of_purchases</vt:lpstr>
      <vt:lpstr>chi1_month_freq</vt:lpstr>
      <vt:lpstr>chi1_quart_freq</vt:lpstr>
      <vt:lpstr>chi1_subscription_bin</vt:lpstr>
      <vt:lpstr>chi1_subscription_status</vt:lpstr>
      <vt:lpstr>chi1_weekly_freq</vt:lpstr>
      <vt:lpstr>chi2_category</vt:lpstr>
      <vt:lpstr>chi2_category_bin</vt:lpstr>
      <vt:lpstr>chi2_gender</vt:lpstr>
      <vt:lpstr>chi2_gender_bin</vt:lpstr>
      <vt:lpstr>chi3_discount_applied</vt:lpstr>
      <vt:lpstr>chi3_discount_bin</vt:lpstr>
      <vt:lpstr>chi3_subscription_bin</vt:lpstr>
      <vt:lpstr>chi3_subscription_status</vt:lpstr>
      <vt:lpstr>chi4_gender</vt:lpstr>
      <vt:lpstr>chi4_gender_bin</vt:lpstr>
      <vt:lpstr>chi4_subscription_bin</vt:lpstr>
      <vt:lpstr>chi4_subscription_status</vt:lpstr>
      <vt:lpstr>chi5_discount_applied</vt:lpstr>
      <vt:lpstr>chi5_discount_bin</vt:lpstr>
      <vt:lpstr>chi5_gender</vt:lpstr>
      <vt:lpstr>chi5_gender_bin</vt:lpstr>
      <vt:lpstr>cltv</vt:lpstr>
      <vt:lpstr>'Reg 1 Data '!CLVT_1</vt:lpstr>
      <vt:lpstr>color</vt:lpstr>
      <vt:lpstr>correl_2_purchase_amount_usd</vt:lpstr>
      <vt:lpstr>correl2_previous_purchases</vt:lpstr>
      <vt:lpstr>correl2_review_rating</vt:lpstr>
      <vt:lpstr>cust_id</vt:lpstr>
      <vt:lpstr>customer_id</vt:lpstr>
      <vt:lpstr>discount_applied</vt:lpstr>
      <vt:lpstr>fort_freq</vt:lpstr>
      <vt:lpstr>'Chi 1 Data'!frequency_of_purchases</vt:lpstr>
      <vt:lpstr>frequency_of_purchases</vt:lpstr>
      <vt:lpstr>gender</vt:lpstr>
      <vt:lpstr>item_purchased</vt:lpstr>
      <vt:lpstr>location</vt:lpstr>
      <vt:lpstr>month_freq</vt:lpstr>
      <vt:lpstr>payment_method</vt:lpstr>
      <vt:lpstr>previous_purchases</vt:lpstr>
      <vt:lpstr>promo_code_used</vt:lpstr>
      <vt:lpstr>purchase_amount_usd</vt:lpstr>
      <vt:lpstr>Purchase_proportion_by_gender</vt:lpstr>
      <vt:lpstr>quart_freq</vt:lpstr>
      <vt:lpstr>review_rating</vt:lpstr>
      <vt:lpstr>'T test 1 Data'!sales_proportion_by_gender_1</vt:lpstr>
      <vt:lpstr>season</vt:lpstr>
      <vt:lpstr>shipping_type</vt:lpstr>
      <vt:lpstr>size</vt:lpstr>
      <vt:lpstr>subscription_bin</vt:lpstr>
      <vt:lpstr>'Chi 1 Data'!subscription_status</vt:lpstr>
      <vt:lpstr>subscription_status</vt:lpstr>
      <vt:lpstr>'T-Test 6 Data'!t_test_6</vt:lpstr>
      <vt:lpstr>t4_gender</vt:lpstr>
      <vt:lpstr>t4_purchase_amount_usd</vt:lpstr>
      <vt:lpstr>t5_gender</vt:lpstr>
      <vt:lpstr>t5_previous_purchases</vt:lpstr>
      <vt:lpstr>t6_category</vt:lpstr>
      <vt:lpstr>t6_cust_id</vt:lpstr>
      <vt:lpstr>t6_gender</vt:lpstr>
      <vt:lpstr>t6_promo_code_used</vt:lpstr>
      <vt:lpstr>t6_total_purch_price</vt:lpstr>
      <vt:lpstr>weekly_freq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Chloe Hogenson</dc:creator>
  <cp:lastModifiedBy>Chloe Hogenson</cp:lastModifiedBy>
  <dcterms:created xsi:type="dcterms:W3CDTF">2024-12-12T15:46:39Z</dcterms:created>
  <dcterms:modified xsi:type="dcterms:W3CDTF">2025-01-19T16:08:23Z</dcterms:modified>
</cp:coreProperties>
</file>